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33D579C-C187-4951-A158-D08A029C4423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145" i="3" l="1"/>
  <c r="F3145" i="3"/>
  <c r="G3145" i="3"/>
  <c r="H3145" i="3"/>
  <c r="I3145" i="3"/>
  <c r="J3145" i="3"/>
  <c r="K3145" i="3"/>
  <c r="L3145" i="3"/>
  <c r="E3146" i="3"/>
  <c r="F3146" i="3"/>
  <c r="K3146" i="3" s="1"/>
  <c r="G3146" i="3"/>
  <c r="H3146" i="3"/>
  <c r="I3146" i="3"/>
  <c r="J3146" i="3"/>
  <c r="E3147" i="3"/>
  <c r="F3147" i="3"/>
  <c r="K3147" i="3" s="1"/>
  <c r="G3147" i="3"/>
  <c r="H3147" i="3"/>
  <c r="I3147" i="3"/>
  <c r="J3147" i="3"/>
  <c r="L3147" i="3"/>
  <c r="E3148" i="3"/>
  <c r="F3148" i="3"/>
  <c r="K3148" i="3" s="1"/>
  <c r="G3148" i="3"/>
  <c r="H3148" i="3"/>
  <c r="I3148" i="3"/>
  <c r="J3148" i="3"/>
  <c r="L3148" i="3" s="1"/>
  <c r="N3148" i="3"/>
  <c r="Z3148" i="3"/>
  <c r="AD3148" i="3"/>
  <c r="AP3148" i="3"/>
  <c r="AT3148" i="3"/>
  <c r="BF3148" i="3"/>
  <c r="E3149" i="3"/>
  <c r="F3149" i="3"/>
  <c r="K3149" i="3" s="1"/>
  <c r="G3149" i="3"/>
  <c r="H3149" i="3"/>
  <c r="I3149" i="3"/>
  <c r="J3149" i="3"/>
  <c r="L3149" i="3"/>
  <c r="AB3149" i="3"/>
  <c r="AR3149" i="3"/>
  <c r="BH3149" i="3"/>
  <c r="E3150" i="3"/>
  <c r="F3150" i="3"/>
  <c r="K3150" i="3" s="1"/>
  <c r="G3150" i="3"/>
  <c r="H3150" i="3"/>
  <c r="I3150" i="3"/>
  <c r="J3150" i="3"/>
  <c r="L3150" i="3" s="1"/>
  <c r="N3150" i="3"/>
  <c r="Z3150" i="3"/>
  <c r="AD3150" i="3"/>
  <c r="AP3150" i="3"/>
  <c r="AT3150" i="3"/>
  <c r="BF3150" i="3"/>
  <c r="E3151" i="3"/>
  <c r="F3151" i="3"/>
  <c r="K3151" i="3" s="1"/>
  <c r="G3151" i="3"/>
  <c r="H3151" i="3"/>
  <c r="I3151" i="3"/>
  <c r="J3151" i="3"/>
  <c r="L3151" i="3"/>
  <c r="Q3151" i="3" s="1"/>
  <c r="U3151" i="3"/>
  <c r="AC3151" i="3"/>
  <c r="AK3151" i="3"/>
  <c r="AS3151" i="3"/>
  <c r="BA3151" i="3"/>
  <c r="BI3151" i="3"/>
  <c r="E3152" i="3"/>
  <c r="F3152" i="3"/>
  <c r="G3152" i="3"/>
  <c r="H3152" i="3"/>
  <c r="I3152" i="3"/>
  <c r="J3152" i="3"/>
  <c r="L3152" i="3" s="1"/>
  <c r="K3152" i="3"/>
  <c r="O3152" i="3" s="1"/>
  <c r="S3152" i="3"/>
  <c r="AA3152" i="3"/>
  <c r="AI3152" i="3"/>
  <c r="AQ3152" i="3"/>
  <c r="AY3152" i="3"/>
  <c r="BG3152" i="3"/>
  <c r="E3153" i="3"/>
  <c r="K3153" i="3" s="1"/>
  <c r="F3153" i="3"/>
  <c r="G3153" i="3"/>
  <c r="H3153" i="3"/>
  <c r="I3153" i="3"/>
  <c r="L3153" i="3" s="1"/>
  <c r="J3153" i="3"/>
  <c r="BA3153" i="3"/>
  <c r="E3154" i="3"/>
  <c r="F3154" i="3"/>
  <c r="G3154" i="3"/>
  <c r="H3154" i="3"/>
  <c r="I3154" i="3"/>
  <c r="J3154" i="3"/>
  <c r="L3154" i="3" s="1"/>
  <c r="K3154" i="3"/>
  <c r="N3154" i="3" s="1"/>
  <c r="O3154" i="3"/>
  <c r="S3154" i="3"/>
  <c r="W3154" i="3"/>
  <c r="AA3154" i="3"/>
  <c r="AE3154" i="3"/>
  <c r="AI3154" i="3"/>
  <c r="AM3154" i="3"/>
  <c r="AQ3154" i="3"/>
  <c r="AU3154" i="3"/>
  <c r="AY3154" i="3"/>
  <c r="BC3154" i="3"/>
  <c r="BG3154" i="3"/>
  <c r="E3155" i="3"/>
  <c r="K3155" i="3" s="1"/>
  <c r="F3155" i="3"/>
  <c r="G3155" i="3"/>
  <c r="H3155" i="3"/>
  <c r="I3155" i="3"/>
  <c r="J3155" i="3"/>
  <c r="L3155" i="3"/>
  <c r="Q3155" i="3"/>
  <c r="AB3155" i="3"/>
  <c r="AG3155" i="3"/>
  <c r="AL3155" i="3"/>
  <c r="AW3155" i="3"/>
  <c r="BB3155" i="3"/>
  <c r="BF3155" i="3"/>
  <c r="E3156" i="3"/>
  <c r="K3156" i="3" s="1"/>
  <c r="F3156" i="3"/>
  <c r="G3156" i="3"/>
  <c r="H3156" i="3"/>
  <c r="L3156" i="3" s="1"/>
  <c r="AJ3156" i="3" s="1"/>
  <c r="I3156" i="3"/>
  <c r="J3156" i="3"/>
  <c r="AB3156" i="3"/>
  <c r="AR3156" i="3"/>
  <c r="BH3156" i="3"/>
  <c r="E3157" i="3"/>
  <c r="F3157" i="3"/>
  <c r="K3157" i="3" s="1"/>
  <c r="G3157" i="3"/>
  <c r="H3157" i="3"/>
  <c r="I3157" i="3"/>
  <c r="J3157" i="3"/>
  <c r="L3157" i="3" s="1"/>
  <c r="AN3157" i="3"/>
  <c r="E3158" i="3"/>
  <c r="F3158" i="3"/>
  <c r="G3158" i="3"/>
  <c r="H3158" i="3"/>
  <c r="I3158" i="3"/>
  <c r="J3158" i="3"/>
  <c r="L3158" i="3"/>
  <c r="E3159" i="3"/>
  <c r="F3159" i="3"/>
  <c r="K3159" i="3" s="1"/>
  <c r="G3159" i="3"/>
  <c r="H3159" i="3"/>
  <c r="L3159" i="3" s="1"/>
  <c r="I3159" i="3"/>
  <c r="J3159" i="3"/>
  <c r="X3159" i="3"/>
  <c r="BD3159" i="3"/>
  <c r="E3160" i="3"/>
  <c r="K3160" i="3" s="1"/>
  <c r="Z3160" i="3" s="1"/>
  <c r="F3160" i="3"/>
  <c r="G3160" i="3"/>
  <c r="H3160" i="3"/>
  <c r="I3160" i="3"/>
  <c r="L3160" i="3" s="1"/>
  <c r="J3160" i="3"/>
  <c r="N3160" i="3"/>
  <c r="V3160" i="3"/>
  <c r="AD3160" i="3"/>
  <c r="AL3160" i="3"/>
  <c r="AT3160" i="3"/>
  <c r="BB3160" i="3"/>
  <c r="E3161" i="3"/>
  <c r="F3161" i="3"/>
  <c r="G3161" i="3"/>
  <c r="H3161" i="3"/>
  <c r="I3161" i="3"/>
  <c r="J3161" i="3"/>
  <c r="K3161" i="3"/>
  <c r="M3161" i="3" s="1"/>
  <c r="L3161" i="3"/>
  <c r="T3161" i="3" s="1"/>
  <c r="P3161" i="3"/>
  <c r="X3161" i="3"/>
  <c r="AB3161" i="3"/>
  <c r="AF3161" i="3"/>
  <c r="AN3161" i="3"/>
  <c r="AR3161" i="3"/>
  <c r="AV3161" i="3"/>
  <c r="BD3161" i="3"/>
  <c r="BH3161" i="3"/>
  <c r="E3162" i="3"/>
  <c r="F3162" i="3"/>
  <c r="K3162" i="3" s="1"/>
  <c r="G3162" i="3"/>
  <c r="H3162" i="3"/>
  <c r="I3162" i="3"/>
  <c r="J3162" i="3"/>
  <c r="E3163" i="3"/>
  <c r="F3163" i="3"/>
  <c r="G3163" i="3"/>
  <c r="H3163" i="3"/>
  <c r="I3163" i="3"/>
  <c r="J3163" i="3"/>
  <c r="K3163" i="3"/>
  <c r="L3163" i="3"/>
  <c r="P3163" i="3" s="1"/>
  <c r="T3163" i="3"/>
  <c r="AB3163" i="3"/>
  <c r="AJ3163" i="3"/>
  <c r="AR3163" i="3"/>
  <c r="AZ3163" i="3"/>
  <c r="BH3163" i="3"/>
  <c r="E3164" i="3"/>
  <c r="F3164" i="3"/>
  <c r="K3164" i="3" s="1"/>
  <c r="R3164" i="3" s="1"/>
  <c r="G3164" i="3"/>
  <c r="H3164" i="3"/>
  <c r="I3164" i="3"/>
  <c r="L3164" i="3" s="1"/>
  <c r="J3164" i="3"/>
  <c r="V3164" i="3"/>
  <c r="AL3164" i="3"/>
  <c r="BB3164" i="3"/>
  <c r="E3165" i="3"/>
  <c r="F3165" i="3"/>
  <c r="G3165" i="3"/>
  <c r="H3165" i="3"/>
  <c r="I3165" i="3"/>
  <c r="J3165" i="3"/>
  <c r="K3165" i="3"/>
  <c r="N3165" i="3" s="1"/>
  <c r="L3165" i="3"/>
  <c r="P3165" i="3"/>
  <c r="T3165" i="3"/>
  <c r="X3165" i="3"/>
  <c r="AB3165" i="3"/>
  <c r="AF3165" i="3"/>
  <c r="AJ3165" i="3"/>
  <c r="AN3165" i="3"/>
  <c r="AR3165" i="3"/>
  <c r="AV3165" i="3"/>
  <c r="AZ3165" i="3"/>
  <c r="BD3165" i="3"/>
  <c r="BH3165" i="3"/>
  <c r="E3166" i="3"/>
  <c r="F3166" i="3"/>
  <c r="K3166" i="3" s="1"/>
  <c r="G3166" i="3"/>
  <c r="H3166" i="3"/>
  <c r="I3166" i="3"/>
  <c r="J3166" i="3"/>
  <c r="E3167" i="3"/>
  <c r="F3167" i="3"/>
  <c r="G3167" i="3"/>
  <c r="H3167" i="3"/>
  <c r="I3167" i="3"/>
  <c r="J3167" i="3"/>
  <c r="K3167" i="3"/>
  <c r="L3167" i="3"/>
  <c r="E3168" i="3"/>
  <c r="F3168" i="3"/>
  <c r="K3168" i="3" s="1"/>
  <c r="G3168" i="3"/>
  <c r="H3168" i="3"/>
  <c r="I3168" i="3"/>
  <c r="L3168" i="3" s="1"/>
  <c r="R3168" i="3" s="1"/>
  <c r="J3168" i="3"/>
  <c r="N3168" i="3"/>
  <c r="V3168" i="3"/>
  <c r="AD3168" i="3"/>
  <c r="AL3168" i="3"/>
  <c r="AT3168" i="3"/>
  <c r="BB3168" i="3"/>
  <c r="E3169" i="3"/>
  <c r="F3169" i="3"/>
  <c r="G3169" i="3"/>
  <c r="H3169" i="3"/>
  <c r="I3169" i="3"/>
  <c r="J3169" i="3"/>
  <c r="K3169" i="3"/>
  <c r="L3169" i="3"/>
  <c r="AA3169" i="3"/>
  <c r="AF3169" i="3"/>
  <c r="AV3169" i="3"/>
  <c r="BA3169" i="3"/>
  <c r="E3170" i="3"/>
  <c r="K3170" i="3" s="1"/>
  <c r="F3170" i="3"/>
  <c r="G3170" i="3"/>
  <c r="H3170" i="3"/>
  <c r="L3170" i="3" s="1"/>
  <c r="I3170" i="3"/>
  <c r="J3170" i="3"/>
  <c r="T3170" i="3"/>
  <c r="AZ3170" i="3"/>
  <c r="E3171" i="3"/>
  <c r="F3171" i="3"/>
  <c r="K3171" i="3" s="1"/>
  <c r="G3171" i="3"/>
  <c r="H3171" i="3"/>
  <c r="I3171" i="3"/>
  <c r="J3171" i="3"/>
  <c r="L3171" i="3" s="1"/>
  <c r="N3171" i="3" s="1"/>
  <c r="R3171" i="3"/>
  <c r="V3171" i="3"/>
  <c r="Z3171" i="3"/>
  <c r="AH3171" i="3"/>
  <c r="AL3171" i="3"/>
  <c r="AP3171" i="3"/>
  <c r="AX3171" i="3"/>
  <c r="BB3171" i="3"/>
  <c r="BF3171" i="3"/>
  <c r="E3172" i="3"/>
  <c r="K3172" i="3" s="1"/>
  <c r="F3172" i="3"/>
  <c r="G3172" i="3"/>
  <c r="H3172" i="3"/>
  <c r="L3172" i="3" s="1"/>
  <c r="I3172" i="3"/>
  <c r="J3172" i="3"/>
  <c r="T3172" i="3"/>
  <c r="AZ3172" i="3"/>
  <c r="E3173" i="3"/>
  <c r="F3173" i="3"/>
  <c r="K3173" i="3" s="1"/>
  <c r="N3173" i="3" s="1"/>
  <c r="G3173" i="3"/>
  <c r="H3173" i="3"/>
  <c r="I3173" i="3"/>
  <c r="J3173" i="3"/>
  <c r="L3173" i="3" s="1"/>
  <c r="R3173" i="3"/>
  <c r="V3173" i="3"/>
  <c r="Z3173" i="3"/>
  <c r="AH3173" i="3"/>
  <c r="AL3173" i="3"/>
  <c r="AP3173" i="3"/>
  <c r="AX3173" i="3"/>
  <c r="BB3173" i="3"/>
  <c r="BF3173" i="3"/>
  <c r="E3174" i="3"/>
  <c r="K3174" i="3" s="1"/>
  <c r="AN3174" i="3" s="1"/>
  <c r="F3174" i="3"/>
  <c r="G3174" i="3"/>
  <c r="H3174" i="3"/>
  <c r="L3174" i="3" s="1"/>
  <c r="I3174" i="3"/>
  <c r="J3174" i="3"/>
  <c r="P3174" i="3"/>
  <c r="AF3174" i="3"/>
  <c r="AV3174" i="3"/>
  <c r="E3175" i="3"/>
  <c r="F3175" i="3"/>
  <c r="K3175" i="3" s="1"/>
  <c r="G3175" i="3"/>
  <c r="H3175" i="3"/>
  <c r="I3175" i="3"/>
  <c r="J3175" i="3"/>
  <c r="L3175" i="3"/>
  <c r="AB3175" i="3" s="1"/>
  <c r="T3175" i="3"/>
  <c r="AJ3175" i="3"/>
  <c r="AR3175" i="3"/>
  <c r="AZ3175" i="3"/>
  <c r="E3176" i="3"/>
  <c r="K3176" i="3" s="1"/>
  <c r="F3176" i="3"/>
  <c r="G3176" i="3"/>
  <c r="H3176" i="3"/>
  <c r="I3176" i="3"/>
  <c r="J3176" i="3"/>
  <c r="E3177" i="3"/>
  <c r="F3177" i="3"/>
  <c r="K3177" i="3" s="1"/>
  <c r="S3177" i="3" s="1"/>
  <c r="G3177" i="3"/>
  <c r="H3177" i="3"/>
  <c r="I3177" i="3"/>
  <c r="J3177" i="3"/>
  <c r="L3177" i="3" s="1"/>
  <c r="N3177" i="3"/>
  <c r="X3177" i="3"/>
  <c r="AD3177" i="3"/>
  <c r="AI3177" i="3"/>
  <c r="AT3177" i="3"/>
  <c r="AY3177" i="3"/>
  <c r="BD3177" i="3"/>
  <c r="E3178" i="3"/>
  <c r="K3178" i="3" s="1"/>
  <c r="F3178" i="3"/>
  <c r="G3178" i="3"/>
  <c r="H3178" i="3"/>
  <c r="I3178" i="3"/>
  <c r="J3178" i="3"/>
  <c r="E3179" i="3"/>
  <c r="F3179" i="3"/>
  <c r="K3179" i="3" s="1"/>
  <c r="G3179" i="3"/>
  <c r="H3179" i="3"/>
  <c r="I3179" i="3"/>
  <c r="J3179" i="3"/>
  <c r="E3180" i="3"/>
  <c r="K3180" i="3" s="1"/>
  <c r="AB3180" i="3" s="1"/>
  <c r="F3180" i="3"/>
  <c r="G3180" i="3"/>
  <c r="H3180" i="3"/>
  <c r="L3180" i="3" s="1"/>
  <c r="I3180" i="3"/>
  <c r="J3180" i="3"/>
  <c r="E3181" i="3"/>
  <c r="F3181" i="3"/>
  <c r="K3181" i="3" s="1"/>
  <c r="G3181" i="3"/>
  <c r="H3181" i="3"/>
  <c r="I3181" i="3"/>
  <c r="J3181" i="3"/>
  <c r="E3182" i="3"/>
  <c r="K3182" i="3" s="1"/>
  <c r="AB3182" i="3" s="1"/>
  <c r="F3182" i="3"/>
  <c r="G3182" i="3"/>
  <c r="H3182" i="3"/>
  <c r="L3182" i="3" s="1"/>
  <c r="I3182" i="3"/>
  <c r="J3182" i="3"/>
  <c r="E3183" i="3"/>
  <c r="F3183" i="3"/>
  <c r="K3183" i="3" s="1"/>
  <c r="G3183" i="3"/>
  <c r="H3183" i="3"/>
  <c r="I3183" i="3"/>
  <c r="J3183" i="3"/>
  <c r="E3184" i="3"/>
  <c r="F3184" i="3"/>
  <c r="G3184" i="3"/>
  <c r="H3184" i="3"/>
  <c r="L3184" i="3" s="1"/>
  <c r="I3184" i="3"/>
  <c r="J3184" i="3"/>
  <c r="K3184" i="3"/>
  <c r="E3185" i="3"/>
  <c r="K3185" i="3" s="1"/>
  <c r="R3185" i="3" s="1"/>
  <c r="F3185" i="3"/>
  <c r="G3185" i="3"/>
  <c r="H3185" i="3"/>
  <c r="I3185" i="3"/>
  <c r="L3185" i="3" s="1"/>
  <c r="J3185" i="3"/>
  <c r="M3185" i="3"/>
  <c r="Q3185" i="3"/>
  <c r="U3185" i="3"/>
  <c r="Y3185" i="3"/>
  <c r="AC3185" i="3"/>
  <c r="AG3185" i="3"/>
  <c r="AK3185" i="3"/>
  <c r="AO3185" i="3"/>
  <c r="AS3185" i="3"/>
  <c r="AW3185" i="3"/>
  <c r="BA3185" i="3"/>
  <c r="BE3185" i="3"/>
  <c r="BI3185" i="3"/>
  <c r="E3186" i="3"/>
  <c r="F3186" i="3"/>
  <c r="G3186" i="3"/>
  <c r="H3186" i="3"/>
  <c r="I3186" i="3"/>
  <c r="J3186" i="3"/>
  <c r="K3186" i="3"/>
  <c r="T3186" i="3" s="1"/>
  <c r="L3186" i="3"/>
  <c r="O3186" i="3"/>
  <c r="S3186" i="3"/>
  <c r="W3186" i="3"/>
  <c r="AA3186" i="3"/>
  <c r="AE3186" i="3"/>
  <c r="AI3186" i="3"/>
  <c r="AM3186" i="3"/>
  <c r="AQ3186" i="3"/>
  <c r="AU3186" i="3"/>
  <c r="AY3186" i="3"/>
  <c r="BC3186" i="3"/>
  <c r="BG3186" i="3"/>
  <c r="E3187" i="3"/>
  <c r="F3187" i="3"/>
  <c r="G3187" i="3"/>
  <c r="K3187" i="3" s="1"/>
  <c r="H3187" i="3"/>
  <c r="I3187" i="3"/>
  <c r="L3187" i="3" s="1"/>
  <c r="J3187" i="3"/>
  <c r="E3188" i="3"/>
  <c r="F3188" i="3"/>
  <c r="G3188" i="3"/>
  <c r="K3188" i="3" s="1"/>
  <c r="H3188" i="3"/>
  <c r="I3188" i="3"/>
  <c r="L3188" i="3" s="1"/>
  <c r="J3188" i="3"/>
  <c r="E3189" i="3"/>
  <c r="F3189" i="3"/>
  <c r="G3189" i="3"/>
  <c r="K3189" i="3" s="1"/>
  <c r="H3189" i="3"/>
  <c r="I3189" i="3"/>
  <c r="L3189" i="3" s="1"/>
  <c r="J3189" i="3"/>
  <c r="E3190" i="3"/>
  <c r="F3190" i="3"/>
  <c r="G3190" i="3"/>
  <c r="H3190" i="3"/>
  <c r="I3190" i="3"/>
  <c r="L3190" i="3" s="1"/>
  <c r="J3190" i="3"/>
  <c r="K3190" i="3"/>
  <c r="E3191" i="3"/>
  <c r="F3191" i="3"/>
  <c r="G3191" i="3"/>
  <c r="K3191" i="3" s="1"/>
  <c r="H3191" i="3"/>
  <c r="I3191" i="3"/>
  <c r="L3191" i="3" s="1"/>
  <c r="J3191" i="3"/>
  <c r="E3192" i="3"/>
  <c r="F3192" i="3"/>
  <c r="G3192" i="3"/>
  <c r="K3192" i="3" s="1"/>
  <c r="H3192" i="3"/>
  <c r="I3192" i="3"/>
  <c r="L3192" i="3" s="1"/>
  <c r="J3192" i="3"/>
  <c r="E3193" i="3"/>
  <c r="K3193" i="3" s="1"/>
  <c r="F3193" i="3"/>
  <c r="G3193" i="3"/>
  <c r="H3193" i="3"/>
  <c r="I3193" i="3"/>
  <c r="L3193" i="3" s="1"/>
  <c r="J3193" i="3"/>
  <c r="E3194" i="3"/>
  <c r="F3194" i="3"/>
  <c r="G3194" i="3"/>
  <c r="K3194" i="3" s="1"/>
  <c r="H3194" i="3"/>
  <c r="I3194" i="3"/>
  <c r="L3194" i="3" s="1"/>
  <c r="J3194" i="3"/>
  <c r="E3195" i="3"/>
  <c r="K3195" i="3" s="1"/>
  <c r="F3195" i="3"/>
  <c r="G3195" i="3"/>
  <c r="H3195" i="3"/>
  <c r="I3195" i="3"/>
  <c r="L3195" i="3" s="1"/>
  <c r="J3195" i="3"/>
  <c r="P3190" i="3" l="1"/>
  <c r="AA3190" i="3"/>
  <c r="AK3190" i="3"/>
  <c r="AV3190" i="3"/>
  <c r="BG3190" i="3"/>
  <c r="U3190" i="3"/>
  <c r="AF3190" i="3"/>
  <c r="AQ3190" i="3"/>
  <c r="BA3190" i="3"/>
  <c r="O3190" i="3"/>
  <c r="N3188" i="3"/>
  <c r="R3188" i="3"/>
  <c r="V3188" i="3"/>
  <c r="Z3188" i="3"/>
  <c r="AD3188" i="3"/>
  <c r="AH3188" i="3"/>
  <c r="AL3188" i="3"/>
  <c r="AP3188" i="3"/>
  <c r="AT3188" i="3"/>
  <c r="AX3188" i="3"/>
  <c r="BB3188" i="3"/>
  <c r="BF3188" i="3"/>
  <c r="Q3188" i="3"/>
  <c r="W3188" i="3"/>
  <c r="AB3188" i="3"/>
  <c r="AG3188" i="3"/>
  <c r="AM3188" i="3"/>
  <c r="AR3188" i="3"/>
  <c r="AW3188" i="3"/>
  <c r="BC3188" i="3"/>
  <c r="BH3188" i="3"/>
  <c r="M3188" i="3"/>
  <c r="S3188" i="3"/>
  <c r="X3188" i="3"/>
  <c r="AC3188" i="3"/>
  <c r="AI3188" i="3"/>
  <c r="AN3188" i="3"/>
  <c r="AS3188" i="3"/>
  <c r="AY3188" i="3"/>
  <c r="BD3188" i="3"/>
  <c r="BI3188" i="3"/>
  <c r="P3188" i="3"/>
  <c r="U3188" i="3"/>
  <c r="AA3188" i="3"/>
  <c r="AF3188" i="3"/>
  <c r="AK3188" i="3"/>
  <c r="AQ3188" i="3"/>
  <c r="AV3188" i="3"/>
  <c r="BA3188" i="3"/>
  <c r="BG3188" i="3"/>
  <c r="O3188" i="3"/>
  <c r="T3188" i="3"/>
  <c r="Y3188" i="3"/>
  <c r="AE3188" i="3"/>
  <c r="AJ3188" i="3"/>
  <c r="AO3188" i="3"/>
  <c r="AU3188" i="3"/>
  <c r="AZ3188" i="3"/>
  <c r="BE3188" i="3"/>
  <c r="P3191" i="3"/>
  <c r="T3191" i="3"/>
  <c r="X3191" i="3"/>
  <c r="AB3191" i="3"/>
  <c r="AF3191" i="3"/>
  <c r="AJ3191" i="3"/>
  <c r="AN3191" i="3"/>
  <c r="AR3191" i="3"/>
  <c r="AV3191" i="3"/>
  <c r="AZ3191" i="3"/>
  <c r="BD3191" i="3"/>
  <c r="BH3191" i="3"/>
  <c r="M3191" i="3"/>
  <c r="R3191" i="3"/>
  <c r="W3191" i="3"/>
  <c r="AC3191" i="3"/>
  <c r="AH3191" i="3"/>
  <c r="AM3191" i="3"/>
  <c r="AS3191" i="3"/>
  <c r="AX3191" i="3"/>
  <c r="BC3191" i="3"/>
  <c r="BI3191" i="3"/>
  <c r="N3191" i="3"/>
  <c r="S3191" i="3"/>
  <c r="Y3191" i="3"/>
  <c r="AD3191" i="3"/>
  <c r="AI3191" i="3"/>
  <c r="AO3191" i="3"/>
  <c r="AT3191" i="3"/>
  <c r="AY3191" i="3"/>
  <c r="BE3191" i="3"/>
  <c r="O3191" i="3"/>
  <c r="BL3191" i="3" s="1"/>
  <c r="U3191" i="3"/>
  <c r="Z3191" i="3"/>
  <c r="AE3191" i="3"/>
  <c r="AK3191" i="3"/>
  <c r="AP3191" i="3"/>
  <c r="AU3191" i="3"/>
  <c r="BA3191" i="3"/>
  <c r="BF3191" i="3"/>
  <c r="Q3191" i="3"/>
  <c r="V3191" i="3"/>
  <c r="AA3191" i="3"/>
  <c r="AG3191" i="3"/>
  <c r="AL3191" i="3"/>
  <c r="AQ3191" i="3"/>
  <c r="AW3191" i="3"/>
  <c r="BB3191" i="3"/>
  <c r="BG3191" i="3"/>
  <c r="P3187" i="3"/>
  <c r="T3187" i="3"/>
  <c r="X3187" i="3"/>
  <c r="AB3187" i="3"/>
  <c r="AF3187" i="3"/>
  <c r="AJ3187" i="3"/>
  <c r="AN3187" i="3"/>
  <c r="AR3187" i="3"/>
  <c r="AV3187" i="3"/>
  <c r="AZ3187" i="3"/>
  <c r="BD3187" i="3"/>
  <c r="BH3187" i="3"/>
  <c r="M3187" i="3"/>
  <c r="R3187" i="3"/>
  <c r="W3187" i="3"/>
  <c r="AC3187" i="3"/>
  <c r="AH3187" i="3"/>
  <c r="AM3187" i="3"/>
  <c r="AS3187" i="3"/>
  <c r="AX3187" i="3"/>
  <c r="BC3187" i="3"/>
  <c r="BI3187" i="3"/>
  <c r="N3187" i="3"/>
  <c r="S3187" i="3"/>
  <c r="Y3187" i="3"/>
  <c r="AD3187" i="3"/>
  <c r="AI3187" i="3"/>
  <c r="AO3187" i="3"/>
  <c r="AT3187" i="3"/>
  <c r="AY3187" i="3"/>
  <c r="BE3187" i="3"/>
  <c r="O3187" i="3"/>
  <c r="U3187" i="3"/>
  <c r="Z3187" i="3"/>
  <c r="AE3187" i="3"/>
  <c r="AK3187" i="3"/>
  <c r="AP3187" i="3"/>
  <c r="AU3187" i="3"/>
  <c r="BA3187" i="3"/>
  <c r="BF3187" i="3"/>
  <c r="Q3187" i="3"/>
  <c r="V3187" i="3"/>
  <c r="AA3187" i="3"/>
  <c r="AG3187" i="3"/>
  <c r="AL3187" i="3"/>
  <c r="AQ3187" i="3"/>
  <c r="AW3187" i="3"/>
  <c r="BB3187" i="3"/>
  <c r="BG3187" i="3"/>
  <c r="P3189" i="3"/>
  <c r="T3189" i="3"/>
  <c r="X3189" i="3"/>
  <c r="AB3189" i="3"/>
  <c r="AF3189" i="3"/>
  <c r="AJ3189" i="3"/>
  <c r="AN3189" i="3"/>
  <c r="AR3189" i="3"/>
  <c r="AV3189" i="3"/>
  <c r="AZ3189" i="3"/>
  <c r="BD3189" i="3"/>
  <c r="BH3189" i="3"/>
  <c r="M3189" i="3"/>
  <c r="R3189" i="3"/>
  <c r="W3189" i="3"/>
  <c r="AC3189" i="3"/>
  <c r="AH3189" i="3"/>
  <c r="AM3189" i="3"/>
  <c r="AS3189" i="3"/>
  <c r="AX3189" i="3"/>
  <c r="BC3189" i="3"/>
  <c r="BI3189" i="3"/>
  <c r="N3189" i="3"/>
  <c r="S3189" i="3"/>
  <c r="Y3189" i="3"/>
  <c r="AD3189" i="3"/>
  <c r="AI3189" i="3"/>
  <c r="AO3189" i="3"/>
  <c r="AT3189" i="3"/>
  <c r="AY3189" i="3"/>
  <c r="BE3189" i="3"/>
  <c r="Q3189" i="3"/>
  <c r="V3189" i="3"/>
  <c r="AA3189" i="3"/>
  <c r="AG3189" i="3"/>
  <c r="AL3189" i="3"/>
  <c r="AQ3189" i="3"/>
  <c r="AW3189" i="3"/>
  <c r="BB3189" i="3"/>
  <c r="BG3189" i="3"/>
  <c r="O3189" i="3"/>
  <c r="U3189" i="3"/>
  <c r="Z3189" i="3"/>
  <c r="AE3189" i="3"/>
  <c r="AK3189" i="3"/>
  <c r="AP3189" i="3"/>
  <c r="AU3189" i="3"/>
  <c r="BA3189" i="3"/>
  <c r="BF3189" i="3"/>
  <c r="N3195" i="3"/>
  <c r="R3195" i="3"/>
  <c r="V3195" i="3"/>
  <c r="Z3195" i="3"/>
  <c r="AD3195" i="3"/>
  <c r="AH3195" i="3"/>
  <c r="AL3195" i="3"/>
  <c r="AP3195" i="3"/>
  <c r="AT3195" i="3"/>
  <c r="AX3195" i="3"/>
  <c r="BB3195" i="3"/>
  <c r="BF3195" i="3"/>
  <c r="O3195" i="3"/>
  <c r="S3195" i="3"/>
  <c r="W3195" i="3"/>
  <c r="AA3195" i="3"/>
  <c r="AE3195" i="3"/>
  <c r="AI3195" i="3"/>
  <c r="AM3195" i="3"/>
  <c r="AQ3195" i="3"/>
  <c r="AU3195" i="3"/>
  <c r="AY3195" i="3"/>
  <c r="BC3195" i="3"/>
  <c r="BG3195" i="3"/>
  <c r="P3195" i="3"/>
  <c r="T3195" i="3"/>
  <c r="X3195" i="3"/>
  <c r="AB3195" i="3"/>
  <c r="AF3195" i="3"/>
  <c r="AJ3195" i="3"/>
  <c r="AN3195" i="3"/>
  <c r="AR3195" i="3"/>
  <c r="AV3195" i="3"/>
  <c r="AZ3195" i="3"/>
  <c r="BD3195" i="3"/>
  <c r="BH3195" i="3"/>
  <c r="M3195" i="3"/>
  <c r="Q3195" i="3"/>
  <c r="U3195" i="3"/>
  <c r="Y3195" i="3"/>
  <c r="AC3195" i="3"/>
  <c r="AG3195" i="3"/>
  <c r="AK3195" i="3"/>
  <c r="AO3195" i="3"/>
  <c r="AS3195" i="3"/>
  <c r="AW3195" i="3"/>
  <c r="BA3195" i="3"/>
  <c r="BE3195" i="3"/>
  <c r="BI3195" i="3"/>
  <c r="P3194" i="3"/>
  <c r="T3194" i="3"/>
  <c r="X3194" i="3"/>
  <c r="AB3194" i="3"/>
  <c r="AF3194" i="3"/>
  <c r="AJ3194" i="3"/>
  <c r="AN3194" i="3"/>
  <c r="AR3194" i="3"/>
  <c r="AV3194" i="3"/>
  <c r="AZ3194" i="3"/>
  <c r="BD3194" i="3"/>
  <c r="BH3194" i="3"/>
  <c r="M3194" i="3"/>
  <c r="Q3194" i="3"/>
  <c r="U3194" i="3"/>
  <c r="Y3194" i="3"/>
  <c r="AC3194" i="3"/>
  <c r="AG3194" i="3"/>
  <c r="AK3194" i="3"/>
  <c r="AO3194" i="3"/>
  <c r="AS3194" i="3"/>
  <c r="AW3194" i="3"/>
  <c r="BA3194" i="3"/>
  <c r="BE3194" i="3"/>
  <c r="BI3194" i="3"/>
  <c r="S3194" i="3"/>
  <c r="AI3194" i="3"/>
  <c r="AQ3194" i="3"/>
  <c r="BC3194" i="3"/>
  <c r="O3194" i="3"/>
  <c r="W3194" i="3"/>
  <c r="AA3194" i="3"/>
  <c r="AE3194" i="3"/>
  <c r="AM3194" i="3"/>
  <c r="AU3194" i="3"/>
  <c r="AY3194" i="3"/>
  <c r="BG3194" i="3"/>
  <c r="N3194" i="3"/>
  <c r="R3194" i="3"/>
  <c r="V3194" i="3"/>
  <c r="Z3194" i="3"/>
  <c r="AD3194" i="3"/>
  <c r="AH3194" i="3"/>
  <c r="AL3194" i="3"/>
  <c r="AP3194" i="3"/>
  <c r="AT3194" i="3"/>
  <c r="AX3194" i="3"/>
  <c r="BB3194" i="3"/>
  <c r="BF3194" i="3"/>
  <c r="N3193" i="3"/>
  <c r="R3193" i="3"/>
  <c r="V3193" i="3"/>
  <c r="Z3193" i="3"/>
  <c r="AD3193" i="3"/>
  <c r="AH3193" i="3"/>
  <c r="AL3193" i="3"/>
  <c r="AP3193" i="3"/>
  <c r="AT3193" i="3"/>
  <c r="AX3193" i="3"/>
  <c r="BB3193" i="3"/>
  <c r="BF3193" i="3"/>
  <c r="O3193" i="3"/>
  <c r="S3193" i="3"/>
  <c r="W3193" i="3"/>
  <c r="AA3193" i="3"/>
  <c r="AE3193" i="3"/>
  <c r="AI3193" i="3"/>
  <c r="AM3193" i="3"/>
  <c r="AQ3193" i="3"/>
  <c r="AU3193" i="3"/>
  <c r="AY3193" i="3"/>
  <c r="BC3193" i="3"/>
  <c r="BG3193" i="3"/>
  <c r="P3193" i="3"/>
  <c r="T3193" i="3"/>
  <c r="X3193" i="3"/>
  <c r="AB3193" i="3"/>
  <c r="AF3193" i="3"/>
  <c r="AJ3193" i="3"/>
  <c r="AN3193" i="3"/>
  <c r="AR3193" i="3"/>
  <c r="AV3193" i="3"/>
  <c r="AZ3193" i="3"/>
  <c r="BD3193" i="3"/>
  <c r="BH3193" i="3"/>
  <c r="M3193" i="3"/>
  <c r="Q3193" i="3"/>
  <c r="U3193" i="3"/>
  <c r="Y3193" i="3"/>
  <c r="AC3193" i="3"/>
  <c r="AG3193" i="3"/>
  <c r="AK3193" i="3"/>
  <c r="AO3193" i="3"/>
  <c r="AS3193" i="3"/>
  <c r="AW3193" i="3"/>
  <c r="BA3193" i="3"/>
  <c r="BE3193" i="3"/>
  <c r="BI3193" i="3"/>
  <c r="P3192" i="3"/>
  <c r="T3192" i="3"/>
  <c r="X3192" i="3"/>
  <c r="AB3192" i="3"/>
  <c r="AF3192" i="3"/>
  <c r="AJ3192" i="3"/>
  <c r="AN3192" i="3"/>
  <c r="AR3192" i="3"/>
  <c r="AV3192" i="3"/>
  <c r="AZ3192" i="3"/>
  <c r="BD3192" i="3"/>
  <c r="BH3192" i="3"/>
  <c r="Y3192" i="3"/>
  <c r="AK3192" i="3"/>
  <c r="AW3192" i="3"/>
  <c r="BE3192" i="3"/>
  <c r="M3192" i="3"/>
  <c r="Q3192" i="3"/>
  <c r="U3192" i="3"/>
  <c r="AC3192" i="3"/>
  <c r="AG3192" i="3"/>
  <c r="AO3192" i="3"/>
  <c r="AS3192" i="3"/>
  <c r="BA3192" i="3"/>
  <c r="BI3192" i="3"/>
  <c r="O3192" i="3"/>
  <c r="S3192" i="3"/>
  <c r="W3192" i="3"/>
  <c r="AA3192" i="3"/>
  <c r="AE3192" i="3"/>
  <c r="AI3192" i="3"/>
  <c r="AM3192" i="3"/>
  <c r="AQ3192" i="3"/>
  <c r="AU3192" i="3"/>
  <c r="AY3192" i="3"/>
  <c r="BC3192" i="3"/>
  <c r="BG3192" i="3"/>
  <c r="N3192" i="3"/>
  <c r="R3192" i="3"/>
  <c r="V3192" i="3"/>
  <c r="Z3192" i="3"/>
  <c r="AD3192" i="3"/>
  <c r="AH3192" i="3"/>
  <c r="AL3192" i="3"/>
  <c r="AP3192" i="3"/>
  <c r="AT3192" i="3"/>
  <c r="AX3192" i="3"/>
  <c r="BB3192" i="3"/>
  <c r="BF3192" i="3"/>
  <c r="O3184" i="3"/>
  <c r="S3184" i="3"/>
  <c r="W3184" i="3"/>
  <c r="AA3184" i="3"/>
  <c r="AE3184" i="3"/>
  <c r="AI3184" i="3"/>
  <c r="AM3184" i="3"/>
  <c r="AQ3184" i="3"/>
  <c r="AU3184" i="3"/>
  <c r="AY3184" i="3"/>
  <c r="BC3184" i="3"/>
  <c r="BG3184" i="3"/>
  <c r="P3184" i="3"/>
  <c r="AF3184" i="3"/>
  <c r="AV3184" i="3"/>
  <c r="T3184" i="3"/>
  <c r="AJ3184" i="3"/>
  <c r="AZ3184" i="3"/>
  <c r="AB3184" i="3"/>
  <c r="AR3184" i="3"/>
  <c r="BH3184" i="3"/>
  <c r="X3184" i="3"/>
  <c r="AN3184" i="3"/>
  <c r="BD3184" i="3"/>
  <c r="T3182" i="3"/>
  <c r="AJ3182" i="3"/>
  <c r="AZ3182" i="3"/>
  <c r="P3182" i="3"/>
  <c r="X3182" i="3"/>
  <c r="AN3182" i="3"/>
  <c r="BD3182" i="3"/>
  <c r="AF3182" i="3"/>
  <c r="AV3182" i="3"/>
  <c r="T3180" i="3"/>
  <c r="AJ3180" i="3"/>
  <c r="AZ3180" i="3"/>
  <c r="X3180" i="3"/>
  <c r="AN3180" i="3"/>
  <c r="BD3180" i="3"/>
  <c r="P3180" i="3"/>
  <c r="AF3180" i="3"/>
  <c r="AV3180" i="3"/>
  <c r="M3167" i="3"/>
  <c r="Q3167" i="3"/>
  <c r="U3167" i="3"/>
  <c r="Y3167" i="3"/>
  <c r="AC3167" i="3"/>
  <c r="AG3167" i="3"/>
  <c r="AK3167" i="3"/>
  <c r="AO3167" i="3"/>
  <c r="AS3167" i="3"/>
  <c r="AW3167" i="3"/>
  <c r="BA3167" i="3"/>
  <c r="BE3167" i="3"/>
  <c r="BI3167" i="3"/>
  <c r="O3167" i="3"/>
  <c r="S3167" i="3"/>
  <c r="W3167" i="3"/>
  <c r="AA3167" i="3"/>
  <c r="AE3167" i="3"/>
  <c r="AI3167" i="3"/>
  <c r="AM3167" i="3"/>
  <c r="AQ3167" i="3"/>
  <c r="AU3167" i="3"/>
  <c r="AY3167" i="3"/>
  <c r="BC3167" i="3"/>
  <c r="BG3167" i="3"/>
  <c r="P3167" i="3"/>
  <c r="AF3167" i="3"/>
  <c r="AV3167" i="3"/>
  <c r="T3167" i="3"/>
  <c r="AJ3167" i="3"/>
  <c r="AZ3167" i="3"/>
  <c r="X3167" i="3"/>
  <c r="AN3167" i="3"/>
  <c r="BD3167" i="3"/>
  <c r="AB3167" i="3"/>
  <c r="AR3167" i="3"/>
  <c r="BH3167" i="3"/>
  <c r="M3145" i="3"/>
  <c r="Q3145" i="3"/>
  <c r="U3145" i="3"/>
  <c r="Y3145" i="3"/>
  <c r="AC3145" i="3"/>
  <c r="AG3145" i="3"/>
  <c r="AK3145" i="3"/>
  <c r="AO3145" i="3"/>
  <c r="AS3145" i="3"/>
  <c r="AW3145" i="3"/>
  <c r="BA3145" i="3"/>
  <c r="BE3145" i="3"/>
  <c r="BI3145" i="3"/>
  <c r="N3145" i="3"/>
  <c r="R3145" i="3"/>
  <c r="V3145" i="3"/>
  <c r="Z3145" i="3"/>
  <c r="AD3145" i="3"/>
  <c r="AH3145" i="3"/>
  <c r="AL3145" i="3"/>
  <c r="AP3145" i="3"/>
  <c r="AT3145" i="3"/>
  <c r="AX3145" i="3"/>
  <c r="BB3145" i="3"/>
  <c r="BF3145" i="3"/>
  <c r="O3145" i="3"/>
  <c r="S3145" i="3"/>
  <c r="W3145" i="3"/>
  <c r="AA3145" i="3"/>
  <c r="AE3145" i="3"/>
  <c r="AI3145" i="3"/>
  <c r="AM3145" i="3"/>
  <c r="AQ3145" i="3"/>
  <c r="AU3145" i="3"/>
  <c r="AY3145" i="3"/>
  <c r="BC3145" i="3"/>
  <c r="BG3145" i="3"/>
  <c r="P3145" i="3"/>
  <c r="AF3145" i="3"/>
  <c r="AV3145" i="3"/>
  <c r="T3145" i="3"/>
  <c r="AJ3145" i="3"/>
  <c r="AZ3145" i="3"/>
  <c r="X3145" i="3"/>
  <c r="AN3145" i="3"/>
  <c r="BD3145" i="3"/>
  <c r="AB3145" i="3"/>
  <c r="AR3145" i="3"/>
  <c r="BH3145" i="3"/>
  <c r="BE3190" i="3"/>
  <c r="AZ3190" i="3"/>
  <c r="AU3190" i="3"/>
  <c r="AO3190" i="3"/>
  <c r="AJ3190" i="3"/>
  <c r="AE3190" i="3"/>
  <c r="Y3190" i="3"/>
  <c r="T3190" i="3"/>
  <c r="BH3186" i="3"/>
  <c r="AZ3186" i="3"/>
  <c r="AR3186" i="3"/>
  <c r="AJ3186" i="3"/>
  <c r="AB3186" i="3"/>
  <c r="BF3185" i="3"/>
  <c r="AX3185" i="3"/>
  <c r="AP3185" i="3"/>
  <c r="AH3185" i="3"/>
  <c r="Z3185" i="3"/>
  <c r="M3184" i="3"/>
  <c r="BH3182" i="3"/>
  <c r="AR3182" i="3"/>
  <c r="AT3181" i="3"/>
  <c r="BH3180" i="3"/>
  <c r="AR3180" i="3"/>
  <c r="AT3179" i="3"/>
  <c r="L3178" i="3"/>
  <c r="S3178" i="3" s="1"/>
  <c r="AN3177" i="3"/>
  <c r="L3176" i="3"/>
  <c r="BE3176" i="3" s="1"/>
  <c r="BH3175" i="3"/>
  <c r="O3178" i="3"/>
  <c r="AE3178" i="3"/>
  <c r="AU3178" i="3"/>
  <c r="Z3178" i="3"/>
  <c r="AV3178" i="3"/>
  <c r="Q3178" i="3"/>
  <c r="AL3178" i="3"/>
  <c r="BF3178" i="3"/>
  <c r="AC3178" i="3"/>
  <c r="AX3178" i="3"/>
  <c r="Y3176" i="3"/>
  <c r="M3186" i="3"/>
  <c r="Q3186" i="3"/>
  <c r="U3186" i="3"/>
  <c r="BM3186" i="3" s="1"/>
  <c r="Y3186" i="3"/>
  <c r="AC3186" i="3"/>
  <c r="AG3186" i="3"/>
  <c r="AK3186" i="3"/>
  <c r="AO3186" i="3"/>
  <c r="AS3186" i="3"/>
  <c r="AW3186" i="3"/>
  <c r="BA3186" i="3"/>
  <c r="BE3186" i="3"/>
  <c r="BI3186" i="3"/>
  <c r="N3186" i="3"/>
  <c r="R3186" i="3"/>
  <c r="BL3186" i="3" s="1"/>
  <c r="V3186" i="3"/>
  <c r="Z3186" i="3"/>
  <c r="AD3186" i="3"/>
  <c r="AH3186" i="3"/>
  <c r="AL3186" i="3"/>
  <c r="AP3186" i="3"/>
  <c r="AT3186" i="3"/>
  <c r="AX3186" i="3"/>
  <c r="BB3186" i="3"/>
  <c r="BF3186" i="3"/>
  <c r="O3185" i="3"/>
  <c r="S3185" i="3"/>
  <c r="W3185" i="3"/>
  <c r="AA3185" i="3"/>
  <c r="AE3185" i="3"/>
  <c r="AI3185" i="3"/>
  <c r="AM3185" i="3"/>
  <c r="AQ3185" i="3"/>
  <c r="AU3185" i="3"/>
  <c r="AY3185" i="3"/>
  <c r="BC3185" i="3"/>
  <c r="BG3185" i="3"/>
  <c r="P3185" i="3"/>
  <c r="BK3185" i="3" s="1"/>
  <c r="T3185" i="3"/>
  <c r="X3185" i="3"/>
  <c r="AB3185" i="3"/>
  <c r="AF3185" i="3"/>
  <c r="AJ3185" i="3"/>
  <c r="AN3185" i="3"/>
  <c r="AR3185" i="3"/>
  <c r="AV3185" i="3"/>
  <c r="AZ3185" i="3"/>
  <c r="BD3185" i="3"/>
  <c r="BH3185" i="3"/>
  <c r="O3181" i="3"/>
  <c r="AE3181" i="3"/>
  <c r="AU3181" i="3"/>
  <c r="P3181" i="3"/>
  <c r="AF3181" i="3"/>
  <c r="AV3181" i="3"/>
  <c r="M3181" i="3"/>
  <c r="AC3181" i="3"/>
  <c r="AS3181" i="3"/>
  <c r="BI3181" i="3"/>
  <c r="AA3179" i="3"/>
  <c r="AQ3179" i="3"/>
  <c r="BG3179" i="3"/>
  <c r="AB3179" i="3"/>
  <c r="AR3179" i="3"/>
  <c r="BH3179" i="3"/>
  <c r="Y3179" i="3"/>
  <c r="AO3179" i="3"/>
  <c r="BE3179" i="3"/>
  <c r="N3178" i="3"/>
  <c r="M3174" i="3"/>
  <c r="Q3174" i="3"/>
  <c r="U3174" i="3"/>
  <c r="Y3174" i="3"/>
  <c r="AC3174" i="3"/>
  <c r="AG3174" i="3"/>
  <c r="AK3174" i="3"/>
  <c r="AO3174" i="3"/>
  <c r="AS3174" i="3"/>
  <c r="AW3174" i="3"/>
  <c r="BA3174" i="3"/>
  <c r="BE3174" i="3"/>
  <c r="BI3174" i="3"/>
  <c r="O3174" i="3"/>
  <c r="S3174" i="3"/>
  <c r="W3174" i="3"/>
  <c r="AA3174" i="3"/>
  <c r="AE3174" i="3"/>
  <c r="AI3174" i="3"/>
  <c r="AM3174" i="3"/>
  <c r="AQ3174" i="3"/>
  <c r="AU3174" i="3"/>
  <c r="AY3174" i="3"/>
  <c r="BC3174" i="3"/>
  <c r="BG3174" i="3"/>
  <c r="R3174" i="3"/>
  <c r="Z3174" i="3"/>
  <c r="AH3174" i="3"/>
  <c r="AP3174" i="3"/>
  <c r="AX3174" i="3"/>
  <c r="BF3174" i="3"/>
  <c r="T3174" i="3"/>
  <c r="AB3174" i="3"/>
  <c r="AJ3174" i="3"/>
  <c r="AR3174" i="3"/>
  <c r="AZ3174" i="3"/>
  <c r="BH3174" i="3"/>
  <c r="N3174" i="3"/>
  <c r="BJ3174" i="3" s="1"/>
  <c r="V3174" i="3"/>
  <c r="AD3174" i="3"/>
  <c r="AL3174" i="3"/>
  <c r="AT3174" i="3"/>
  <c r="BB3174" i="3"/>
  <c r="M3172" i="3"/>
  <c r="Q3172" i="3"/>
  <c r="U3172" i="3"/>
  <c r="Y3172" i="3"/>
  <c r="AC3172" i="3"/>
  <c r="AG3172" i="3"/>
  <c r="AK3172" i="3"/>
  <c r="AO3172" i="3"/>
  <c r="AS3172" i="3"/>
  <c r="AW3172" i="3"/>
  <c r="BA3172" i="3"/>
  <c r="BE3172" i="3"/>
  <c r="BI3172" i="3"/>
  <c r="N3172" i="3"/>
  <c r="R3172" i="3"/>
  <c r="V3172" i="3"/>
  <c r="Z3172" i="3"/>
  <c r="AD3172" i="3"/>
  <c r="AH3172" i="3"/>
  <c r="AL3172" i="3"/>
  <c r="AP3172" i="3"/>
  <c r="AT3172" i="3"/>
  <c r="AX3172" i="3"/>
  <c r="BB3172" i="3"/>
  <c r="BF3172" i="3"/>
  <c r="O3172" i="3"/>
  <c r="S3172" i="3"/>
  <c r="W3172" i="3"/>
  <c r="AA3172" i="3"/>
  <c r="AE3172" i="3"/>
  <c r="AI3172" i="3"/>
  <c r="AM3172" i="3"/>
  <c r="AQ3172" i="3"/>
  <c r="AU3172" i="3"/>
  <c r="AY3172" i="3"/>
  <c r="BC3172" i="3"/>
  <c r="BG3172" i="3"/>
  <c r="X3172" i="3"/>
  <c r="AN3172" i="3"/>
  <c r="BD3172" i="3"/>
  <c r="AB3172" i="3"/>
  <c r="AR3172" i="3"/>
  <c r="BH3172" i="3"/>
  <c r="P3172" i="3"/>
  <c r="AF3172" i="3"/>
  <c r="AV3172" i="3"/>
  <c r="M3170" i="3"/>
  <c r="Q3170" i="3"/>
  <c r="U3170" i="3"/>
  <c r="Y3170" i="3"/>
  <c r="AC3170" i="3"/>
  <c r="AG3170" i="3"/>
  <c r="AK3170" i="3"/>
  <c r="AO3170" i="3"/>
  <c r="AS3170" i="3"/>
  <c r="AW3170" i="3"/>
  <c r="BA3170" i="3"/>
  <c r="BE3170" i="3"/>
  <c r="BI3170" i="3"/>
  <c r="N3170" i="3"/>
  <c r="R3170" i="3"/>
  <c r="V3170" i="3"/>
  <c r="Z3170" i="3"/>
  <c r="AD3170" i="3"/>
  <c r="AH3170" i="3"/>
  <c r="AL3170" i="3"/>
  <c r="AP3170" i="3"/>
  <c r="AT3170" i="3"/>
  <c r="AX3170" i="3"/>
  <c r="BB3170" i="3"/>
  <c r="BF3170" i="3"/>
  <c r="O3170" i="3"/>
  <c r="S3170" i="3"/>
  <c r="W3170" i="3"/>
  <c r="AA3170" i="3"/>
  <c r="AE3170" i="3"/>
  <c r="AI3170" i="3"/>
  <c r="AM3170" i="3"/>
  <c r="AQ3170" i="3"/>
  <c r="AU3170" i="3"/>
  <c r="AY3170" i="3"/>
  <c r="BC3170" i="3"/>
  <c r="BG3170" i="3"/>
  <c r="X3170" i="3"/>
  <c r="AN3170" i="3"/>
  <c r="BD3170" i="3"/>
  <c r="AB3170" i="3"/>
  <c r="AR3170" i="3"/>
  <c r="BH3170" i="3"/>
  <c r="P3170" i="3"/>
  <c r="AF3170" i="3"/>
  <c r="AV3170" i="3"/>
  <c r="N3190" i="3"/>
  <c r="R3190" i="3"/>
  <c r="V3190" i="3"/>
  <c r="Z3190" i="3"/>
  <c r="AD3190" i="3"/>
  <c r="AH3190" i="3"/>
  <c r="AL3190" i="3"/>
  <c r="AP3190" i="3"/>
  <c r="AT3190" i="3"/>
  <c r="AX3190" i="3"/>
  <c r="BB3190" i="3"/>
  <c r="BF3190" i="3"/>
  <c r="W3176" i="3"/>
  <c r="AM3176" i="3"/>
  <c r="BC3176" i="3"/>
  <c r="Z3176" i="3"/>
  <c r="AV3176" i="3"/>
  <c r="V3176" i="3"/>
  <c r="AR3176" i="3"/>
  <c r="M3176" i="3"/>
  <c r="AH3176" i="3"/>
  <c r="BD3176" i="3"/>
  <c r="BI3190" i="3"/>
  <c r="BD3190" i="3"/>
  <c r="AY3190" i="3"/>
  <c r="AS3190" i="3"/>
  <c r="AN3190" i="3"/>
  <c r="AI3190" i="3"/>
  <c r="AC3190" i="3"/>
  <c r="X3190" i="3"/>
  <c r="S3190" i="3"/>
  <c r="M3190" i="3"/>
  <c r="BH3190" i="3"/>
  <c r="BC3190" i="3"/>
  <c r="AW3190" i="3"/>
  <c r="AR3190" i="3"/>
  <c r="AM3190" i="3"/>
  <c r="AG3190" i="3"/>
  <c r="AB3190" i="3"/>
  <c r="W3190" i="3"/>
  <c r="Q3190" i="3"/>
  <c r="BD3186" i="3"/>
  <c r="AV3186" i="3"/>
  <c r="AN3186" i="3"/>
  <c r="AF3186" i="3"/>
  <c r="X3186" i="3"/>
  <c r="P3186" i="3"/>
  <c r="BB3185" i="3"/>
  <c r="AT3185" i="3"/>
  <c r="AL3185" i="3"/>
  <c r="AD3185" i="3"/>
  <c r="V3185" i="3"/>
  <c r="N3185" i="3"/>
  <c r="BJ3185" i="3" s="1"/>
  <c r="L3183" i="3"/>
  <c r="O3183" i="3" s="1"/>
  <c r="M3182" i="3"/>
  <c r="Q3182" i="3"/>
  <c r="U3182" i="3"/>
  <c r="Y3182" i="3"/>
  <c r="AC3182" i="3"/>
  <c r="AG3182" i="3"/>
  <c r="AK3182" i="3"/>
  <c r="AO3182" i="3"/>
  <c r="AS3182" i="3"/>
  <c r="AW3182" i="3"/>
  <c r="BA3182" i="3"/>
  <c r="BE3182" i="3"/>
  <c r="BI3182" i="3"/>
  <c r="N3182" i="3"/>
  <c r="R3182" i="3"/>
  <c r="V3182" i="3"/>
  <c r="Z3182" i="3"/>
  <c r="AD3182" i="3"/>
  <c r="AH3182" i="3"/>
  <c r="AL3182" i="3"/>
  <c r="AP3182" i="3"/>
  <c r="AT3182" i="3"/>
  <c r="AX3182" i="3"/>
  <c r="BB3182" i="3"/>
  <c r="BF3182" i="3"/>
  <c r="O3182" i="3"/>
  <c r="S3182" i="3"/>
  <c r="W3182" i="3"/>
  <c r="AA3182" i="3"/>
  <c r="AE3182" i="3"/>
  <c r="AI3182" i="3"/>
  <c r="AM3182" i="3"/>
  <c r="AQ3182" i="3"/>
  <c r="AU3182" i="3"/>
  <c r="AY3182" i="3"/>
  <c r="BC3182" i="3"/>
  <c r="BG3182" i="3"/>
  <c r="V3181" i="3"/>
  <c r="L3181" i="3"/>
  <c r="W3181" i="3" s="1"/>
  <c r="M3180" i="3"/>
  <c r="Q3180" i="3"/>
  <c r="U3180" i="3"/>
  <c r="Y3180" i="3"/>
  <c r="AC3180" i="3"/>
  <c r="AG3180" i="3"/>
  <c r="AK3180" i="3"/>
  <c r="AO3180" i="3"/>
  <c r="AS3180" i="3"/>
  <c r="AW3180" i="3"/>
  <c r="BA3180" i="3"/>
  <c r="BE3180" i="3"/>
  <c r="BI3180" i="3"/>
  <c r="N3180" i="3"/>
  <c r="R3180" i="3"/>
  <c r="V3180" i="3"/>
  <c r="Z3180" i="3"/>
  <c r="AD3180" i="3"/>
  <c r="AH3180" i="3"/>
  <c r="AL3180" i="3"/>
  <c r="AP3180" i="3"/>
  <c r="AT3180" i="3"/>
  <c r="AX3180" i="3"/>
  <c r="BB3180" i="3"/>
  <c r="BF3180" i="3"/>
  <c r="O3180" i="3"/>
  <c r="S3180" i="3"/>
  <c r="BM3180" i="3" s="1"/>
  <c r="W3180" i="3"/>
  <c r="AA3180" i="3"/>
  <c r="AE3180" i="3"/>
  <c r="AI3180" i="3"/>
  <c r="AM3180" i="3"/>
  <c r="AQ3180" i="3"/>
  <c r="AU3180" i="3"/>
  <c r="AY3180" i="3"/>
  <c r="BC3180" i="3"/>
  <c r="BG3180" i="3"/>
  <c r="AL3179" i="3"/>
  <c r="V3179" i="3"/>
  <c r="L3179" i="3"/>
  <c r="W3179" i="3" s="1"/>
  <c r="AD3178" i="3"/>
  <c r="M3177" i="3"/>
  <c r="Q3177" i="3"/>
  <c r="BJ3177" i="3" s="1"/>
  <c r="U3177" i="3"/>
  <c r="Y3177" i="3"/>
  <c r="AC3177" i="3"/>
  <c r="AG3177" i="3"/>
  <c r="AK3177" i="3"/>
  <c r="AO3177" i="3"/>
  <c r="AS3177" i="3"/>
  <c r="AW3177" i="3"/>
  <c r="BA3177" i="3"/>
  <c r="BE3177" i="3"/>
  <c r="BI3177" i="3"/>
  <c r="O3177" i="3"/>
  <c r="T3177" i="3"/>
  <c r="BM3177" i="3" s="1"/>
  <c r="Z3177" i="3"/>
  <c r="AE3177" i="3"/>
  <c r="AJ3177" i="3"/>
  <c r="AP3177" i="3"/>
  <c r="AU3177" i="3"/>
  <c r="AZ3177" i="3"/>
  <c r="BF3177" i="3"/>
  <c r="P3177" i="3"/>
  <c r="V3177" i="3"/>
  <c r="AA3177" i="3"/>
  <c r="AF3177" i="3"/>
  <c r="AL3177" i="3"/>
  <c r="AQ3177" i="3"/>
  <c r="AV3177" i="3"/>
  <c r="BB3177" i="3"/>
  <c r="BG3177" i="3"/>
  <c r="R3177" i="3"/>
  <c r="W3177" i="3"/>
  <c r="AB3177" i="3"/>
  <c r="AH3177" i="3"/>
  <c r="AM3177" i="3"/>
  <c r="AR3177" i="3"/>
  <c r="AX3177" i="3"/>
  <c r="BC3177" i="3"/>
  <c r="BH3177" i="3"/>
  <c r="R3175" i="3"/>
  <c r="Z3175" i="3"/>
  <c r="AH3175" i="3"/>
  <c r="AP3175" i="3"/>
  <c r="AX3175" i="3"/>
  <c r="BF3175" i="3"/>
  <c r="BD3174" i="3"/>
  <c r="X3174" i="3"/>
  <c r="AJ3172" i="3"/>
  <c r="AJ3170" i="3"/>
  <c r="O3175" i="3"/>
  <c r="S3175" i="3"/>
  <c r="W3175" i="3"/>
  <c r="AA3175" i="3"/>
  <c r="AE3175" i="3"/>
  <c r="AI3175" i="3"/>
  <c r="AM3175" i="3"/>
  <c r="AQ3175" i="3"/>
  <c r="AU3175" i="3"/>
  <c r="AY3175" i="3"/>
  <c r="BC3175" i="3"/>
  <c r="BG3175" i="3"/>
  <c r="M3175" i="3"/>
  <c r="Q3175" i="3"/>
  <c r="U3175" i="3"/>
  <c r="Y3175" i="3"/>
  <c r="AC3175" i="3"/>
  <c r="AG3175" i="3"/>
  <c r="AK3175" i="3"/>
  <c r="AO3175" i="3"/>
  <c r="AS3175" i="3"/>
  <c r="AW3175" i="3"/>
  <c r="BA3175" i="3"/>
  <c r="BE3175" i="3"/>
  <c r="BI3175" i="3"/>
  <c r="N3169" i="3"/>
  <c r="R3169" i="3"/>
  <c r="V3169" i="3"/>
  <c r="Z3169" i="3"/>
  <c r="AD3169" i="3"/>
  <c r="AH3169" i="3"/>
  <c r="AL3169" i="3"/>
  <c r="AP3169" i="3"/>
  <c r="AT3169" i="3"/>
  <c r="AX3169" i="3"/>
  <c r="BB3169" i="3"/>
  <c r="Q3169" i="3"/>
  <c r="W3169" i="3"/>
  <c r="AB3169" i="3"/>
  <c r="AG3169" i="3"/>
  <c r="AM3169" i="3"/>
  <c r="AR3169" i="3"/>
  <c r="AW3169" i="3"/>
  <c r="BC3169" i="3"/>
  <c r="BG3169" i="3"/>
  <c r="M3169" i="3"/>
  <c r="S3169" i="3"/>
  <c r="X3169" i="3"/>
  <c r="AC3169" i="3"/>
  <c r="AI3169" i="3"/>
  <c r="AN3169" i="3"/>
  <c r="AS3169" i="3"/>
  <c r="AY3169" i="3"/>
  <c r="BD3169" i="3"/>
  <c r="BH3169" i="3"/>
  <c r="O3169" i="3"/>
  <c r="T3169" i="3"/>
  <c r="Y3169" i="3"/>
  <c r="AE3169" i="3"/>
  <c r="AJ3169" i="3"/>
  <c r="AO3169" i="3"/>
  <c r="AU3169" i="3"/>
  <c r="AZ3169" i="3"/>
  <c r="BE3169" i="3"/>
  <c r="BI3169" i="3"/>
  <c r="R3159" i="3"/>
  <c r="Z3159" i="3"/>
  <c r="AH3159" i="3"/>
  <c r="AP3159" i="3"/>
  <c r="AX3159" i="3"/>
  <c r="BF3159" i="3"/>
  <c r="N3159" i="3"/>
  <c r="V3159" i="3"/>
  <c r="AD3159" i="3"/>
  <c r="AL3159" i="3"/>
  <c r="AT3159" i="3"/>
  <c r="BB3159" i="3"/>
  <c r="AF3159" i="3"/>
  <c r="AN3159" i="3"/>
  <c r="P3159" i="3"/>
  <c r="AV3159" i="3"/>
  <c r="BF3184" i="3"/>
  <c r="BB3184" i="3"/>
  <c r="AX3184" i="3"/>
  <c r="AT3184" i="3"/>
  <c r="AP3184" i="3"/>
  <c r="AL3184" i="3"/>
  <c r="AH3184" i="3"/>
  <c r="AD3184" i="3"/>
  <c r="Z3184" i="3"/>
  <c r="V3184" i="3"/>
  <c r="R3184" i="3"/>
  <c r="N3184" i="3"/>
  <c r="BD3175" i="3"/>
  <c r="AV3175" i="3"/>
  <c r="AN3175" i="3"/>
  <c r="AF3175" i="3"/>
  <c r="X3175" i="3"/>
  <c r="P3175" i="3"/>
  <c r="AT3173" i="3"/>
  <c r="AD3173" i="3"/>
  <c r="AT3171" i="3"/>
  <c r="AD3171" i="3"/>
  <c r="AQ3169" i="3"/>
  <c r="U3169" i="3"/>
  <c r="BI3184" i="3"/>
  <c r="BE3184" i="3"/>
  <c r="BA3184" i="3"/>
  <c r="AW3184" i="3"/>
  <c r="AS3184" i="3"/>
  <c r="AO3184" i="3"/>
  <c r="AK3184" i="3"/>
  <c r="AG3184" i="3"/>
  <c r="AC3184" i="3"/>
  <c r="Y3184" i="3"/>
  <c r="U3184" i="3"/>
  <c r="Q3184" i="3"/>
  <c r="BB3175" i="3"/>
  <c r="AT3175" i="3"/>
  <c r="AL3175" i="3"/>
  <c r="AD3175" i="3"/>
  <c r="V3175" i="3"/>
  <c r="N3175" i="3"/>
  <c r="BJ3175" i="3" s="1"/>
  <c r="O3173" i="3"/>
  <c r="S3173" i="3"/>
  <c r="W3173" i="3"/>
  <c r="AA3173" i="3"/>
  <c r="AE3173" i="3"/>
  <c r="AI3173" i="3"/>
  <c r="AM3173" i="3"/>
  <c r="AQ3173" i="3"/>
  <c r="AU3173" i="3"/>
  <c r="AY3173" i="3"/>
  <c r="BC3173" i="3"/>
  <c r="BG3173" i="3"/>
  <c r="P3173" i="3"/>
  <c r="T3173" i="3"/>
  <c r="X3173" i="3"/>
  <c r="AB3173" i="3"/>
  <c r="AF3173" i="3"/>
  <c r="AJ3173" i="3"/>
  <c r="AN3173" i="3"/>
  <c r="AR3173" i="3"/>
  <c r="AV3173" i="3"/>
  <c r="AZ3173" i="3"/>
  <c r="BD3173" i="3"/>
  <c r="BH3173" i="3"/>
  <c r="M3173" i="3"/>
  <c r="Q3173" i="3"/>
  <c r="U3173" i="3"/>
  <c r="Y3173" i="3"/>
  <c r="BJ3173" i="3" s="1"/>
  <c r="AC3173" i="3"/>
  <c r="AG3173" i="3"/>
  <c r="AK3173" i="3"/>
  <c r="AO3173" i="3"/>
  <c r="AS3173" i="3"/>
  <c r="AW3173" i="3"/>
  <c r="BA3173" i="3"/>
  <c r="BE3173" i="3"/>
  <c r="BI3173" i="3"/>
  <c r="O3171" i="3"/>
  <c r="S3171" i="3"/>
  <c r="W3171" i="3"/>
  <c r="AA3171" i="3"/>
  <c r="AE3171" i="3"/>
  <c r="AI3171" i="3"/>
  <c r="AM3171" i="3"/>
  <c r="AQ3171" i="3"/>
  <c r="AU3171" i="3"/>
  <c r="AY3171" i="3"/>
  <c r="BC3171" i="3"/>
  <c r="BG3171" i="3"/>
  <c r="P3171" i="3"/>
  <c r="T3171" i="3"/>
  <c r="X3171" i="3"/>
  <c r="AB3171" i="3"/>
  <c r="AF3171" i="3"/>
  <c r="AJ3171" i="3"/>
  <c r="AN3171" i="3"/>
  <c r="AR3171" i="3"/>
  <c r="AV3171" i="3"/>
  <c r="AZ3171" i="3"/>
  <c r="BD3171" i="3"/>
  <c r="BH3171" i="3"/>
  <c r="M3171" i="3"/>
  <c r="Q3171" i="3"/>
  <c r="BJ3171" i="3" s="1"/>
  <c r="U3171" i="3"/>
  <c r="Y3171" i="3"/>
  <c r="AC3171" i="3"/>
  <c r="AG3171" i="3"/>
  <c r="AK3171" i="3"/>
  <c r="AO3171" i="3"/>
  <c r="AS3171" i="3"/>
  <c r="AW3171" i="3"/>
  <c r="BA3171" i="3"/>
  <c r="BE3171" i="3"/>
  <c r="BI3171" i="3"/>
  <c r="BF3169" i="3"/>
  <c r="AK3169" i="3"/>
  <c r="P3169" i="3"/>
  <c r="Z3164" i="3"/>
  <c r="AP3164" i="3"/>
  <c r="BF3164" i="3"/>
  <c r="N3164" i="3"/>
  <c r="AD3164" i="3"/>
  <c r="AT3164" i="3"/>
  <c r="R3157" i="3"/>
  <c r="Z3157" i="3"/>
  <c r="AH3157" i="3"/>
  <c r="AP3157" i="3"/>
  <c r="AX3157" i="3"/>
  <c r="BF3157" i="3"/>
  <c r="T3157" i="3"/>
  <c r="AB3157" i="3"/>
  <c r="AJ3157" i="3"/>
  <c r="AR3157" i="3"/>
  <c r="AZ3157" i="3"/>
  <c r="BH3157" i="3"/>
  <c r="N3157" i="3"/>
  <c r="V3157" i="3"/>
  <c r="AD3157" i="3"/>
  <c r="AL3157" i="3"/>
  <c r="AT3157" i="3"/>
  <c r="BB3157" i="3"/>
  <c r="P3157" i="3"/>
  <c r="AV3157" i="3"/>
  <c r="X3157" i="3"/>
  <c r="BD3157" i="3"/>
  <c r="AF3157" i="3"/>
  <c r="BF3168" i="3"/>
  <c r="AP3168" i="3"/>
  <c r="Z3168" i="3"/>
  <c r="O3168" i="3"/>
  <c r="S3168" i="3"/>
  <c r="W3168" i="3"/>
  <c r="AA3168" i="3"/>
  <c r="AE3168" i="3"/>
  <c r="AI3168" i="3"/>
  <c r="AM3168" i="3"/>
  <c r="AQ3168" i="3"/>
  <c r="AU3168" i="3"/>
  <c r="AY3168" i="3"/>
  <c r="BC3168" i="3"/>
  <c r="BG3168" i="3"/>
  <c r="P3168" i="3"/>
  <c r="T3168" i="3"/>
  <c r="X3168" i="3"/>
  <c r="AB3168" i="3"/>
  <c r="AF3168" i="3"/>
  <c r="AJ3168" i="3"/>
  <c r="AN3168" i="3"/>
  <c r="AR3168" i="3"/>
  <c r="AV3168" i="3"/>
  <c r="AZ3168" i="3"/>
  <c r="BD3168" i="3"/>
  <c r="BH3168" i="3"/>
  <c r="M3168" i="3"/>
  <c r="Q3168" i="3"/>
  <c r="U3168" i="3"/>
  <c r="Y3168" i="3"/>
  <c r="AC3168" i="3"/>
  <c r="AG3168" i="3"/>
  <c r="AK3168" i="3"/>
  <c r="AO3168" i="3"/>
  <c r="AS3168" i="3"/>
  <c r="AW3168" i="3"/>
  <c r="BA3168" i="3"/>
  <c r="BE3168" i="3"/>
  <c r="BI3168" i="3"/>
  <c r="N3167" i="3"/>
  <c r="M3165" i="3"/>
  <c r="Q3165" i="3"/>
  <c r="BJ3165" i="3" s="1"/>
  <c r="U3165" i="3"/>
  <c r="Y3165" i="3"/>
  <c r="AC3165" i="3"/>
  <c r="AG3165" i="3"/>
  <c r="AK3165" i="3"/>
  <c r="AO3165" i="3"/>
  <c r="AS3165" i="3"/>
  <c r="AW3165" i="3"/>
  <c r="BA3165" i="3"/>
  <c r="BE3165" i="3"/>
  <c r="BI3165" i="3"/>
  <c r="O3165" i="3"/>
  <c r="S3165" i="3"/>
  <c r="W3165" i="3"/>
  <c r="AA3165" i="3"/>
  <c r="AE3165" i="3"/>
  <c r="AI3165" i="3"/>
  <c r="AM3165" i="3"/>
  <c r="AQ3165" i="3"/>
  <c r="AU3165" i="3"/>
  <c r="AY3165" i="3"/>
  <c r="BC3165" i="3"/>
  <c r="BG3165" i="3"/>
  <c r="AX3164" i="3"/>
  <c r="AH3164" i="3"/>
  <c r="AV3163" i="3"/>
  <c r="AF3163" i="3"/>
  <c r="L3162" i="3"/>
  <c r="Z3162" i="3" s="1"/>
  <c r="AZ3161" i="3"/>
  <c r="AJ3161" i="3"/>
  <c r="BF3160" i="3"/>
  <c r="AP3160" i="3"/>
  <c r="M3163" i="3"/>
  <c r="Q3163" i="3"/>
  <c r="U3163" i="3"/>
  <c r="Y3163" i="3"/>
  <c r="AC3163" i="3"/>
  <c r="AG3163" i="3"/>
  <c r="AK3163" i="3"/>
  <c r="AO3163" i="3"/>
  <c r="AS3163" i="3"/>
  <c r="AW3163" i="3"/>
  <c r="BA3163" i="3"/>
  <c r="BE3163" i="3"/>
  <c r="BI3163" i="3"/>
  <c r="O3163" i="3"/>
  <c r="S3163" i="3"/>
  <c r="W3163" i="3"/>
  <c r="AA3163" i="3"/>
  <c r="AE3163" i="3"/>
  <c r="AI3163" i="3"/>
  <c r="AM3163" i="3"/>
  <c r="AQ3163" i="3"/>
  <c r="AU3163" i="3"/>
  <c r="AY3163" i="3"/>
  <c r="BC3163" i="3"/>
  <c r="BG3163" i="3"/>
  <c r="O3160" i="3"/>
  <c r="S3160" i="3"/>
  <c r="W3160" i="3"/>
  <c r="AA3160" i="3"/>
  <c r="AE3160" i="3"/>
  <c r="AI3160" i="3"/>
  <c r="AM3160" i="3"/>
  <c r="AQ3160" i="3"/>
  <c r="AU3160" i="3"/>
  <c r="AY3160" i="3"/>
  <c r="BC3160" i="3"/>
  <c r="BG3160" i="3"/>
  <c r="P3160" i="3"/>
  <c r="T3160" i="3"/>
  <c r="X3160" i="3"/>
  <c r="AB3160" i="3"/>
  <c r="AF3160" i="3"/>
  <c r="AJ3160" i="3"/>
  <c r="AN3160" i="3"/>
  <c r="AR3160" i="3"/>
  <c r="AV3160" i="3"/>
  <c r="AZ3160" i="3"/>
  <c r="BD3160" i="3"/>
  <c r="BH3160" i="3"/>
  <c r="M3160" i="3"/>
  <c r="Q3160" i="3"/>
  <c r="U3160" i="3"/>
  <c r="Y3160" i="3"/>
  <c r="AC3160" i="3"/>
  <c r="AG3160" i="3"/>
  <c r="AK3160" i="3"/>
  <c r="AO3160" i="3"/>
  <c r="AS3160" i="3"/>
  <c r="AW3160" i="3"/>
  <c r="BA3160" i="3"/>
  <c r="BE3160" i="3"/>
  <c r="BI3160" i="3"/>
  <c r="T3159" i="3"/>
  <c r="P3156" i="3"/>
  <c r="X3156" i="3"/>
  <c r="AF3156" i="3"/>
  <c r="AN3156" i="3"/>
  <c r="AV3156" i="3"/>
  <c r="BD3156" i="3"/>
  <c r="R3156" i="3"/>
  <c r="Z3156" i="3"/>
  <c r="AH3156" i="3"/>
  <c r="AP3156" i="3"/>
  <c r="AX3156" i="3"/>
  <c r="BF3156" i="3"/>
  <c r="N3153" i="3"/>
  <c r="R3153" i="3"/>
  <c r="V3153" i="3"/>
  <c r="Z3153" i="3"/>
  <c r="AD3153" i="3"/>
  <c r="AH3153" i="3"/>
  <c r="AL3153" i="3"/>
  <c r="AP3153" i="3"/>
  <c r="AT3153" i="3"/>
  <c r="AX3153" i="3"/>
  <c r="BB3153" i="3"/>
  <c r="BF3153" i="3"/>
  <c r="O3153" i="3"/>
  <c r="S3153" i="3"/>
  <c r="W3153" i="3"/>
  <c r="AA3153" i="3"/>
  <c r="AE3153" i="3"/>
  <c r="AI3153" i="3"/>
  <c r="AM3153" i="3"/>
  <c r="AQ3153" i="3"/>
  <c r="AU3153" i="3"/>
  <c r="AY3153" i="3"/>
  <c r="BC3153" i="3"/>
  <c r="BG3153" i="3"/>
  <c r="P3153" i="3"/>
  <c r="T3153" i="3"/>
  <c r="X3153" i="3"/>
  <c r="AB3153" i="3"/>
  <c r="AF3153" i="3"/>
  <c r="AJ3153" i="3"/>
  <c r="AN3153" i="3"/>
  <c r="AR3153" i="3"/>
  <c r="AV3153" i="3"/>
  <c r="AZ3153" i="3"/>
  <c r="BD3153" i="3"/>
  <c r="BH3153" i="3"/>
  <c r="Y3153" i="3"/>
  <c r="AO3153" i="3"/>
  <c r="BE3153" i="3"/>
  <c r="M3153" i="3"/>
  <c r="AC3153" i="3"/>
  <c r="AS3153" i="3"/>
  <c r="BI3153" i="3"/>
  <c r="Q3153" i="3"/>
  <c r="AG3153" i="3"/>
  <c r="AW3153" i="3"/>
  <c r="U3153" i="3"/>
  <c r="AK3153" i="3"/>
  <c r="AX3168" i="3"/>
  <c r="AH3168" i="3"/>
  <c r="L3166" i="3"/>
  <c r="N3166" i="3" s="1"/>
  <c r="O3164" i="3"/>
  <c r="S3164" i="3"/>
  <c r="W3164" i="3"/>
  <c r="AA3164" i="3"/>
  <c r="AE3164" i="3"/>
  <c r="AI3164" i="3"/>
  <c r="AM3164" i="3"/>
  <c r="AQ3164" i="3"/>
  <c r="AU3164" i="3"/>
  <c r="AY3164" i="3"/>
  <c r="BC3164" i="3"/>
  <c r="BG3164" i="3"/>
  <c r="P3164" i="3"/>
  <c r="T3164" i="3"/>
  <c r="X3164" i="3"/>
  <c r="AB3164" i="3"/>
  <c r="AF3164" i="3"/>
  <c r="AJ3164" i="3"/>
  <c r="AN3164" i="3"/>
  <c r="AR3164" i="3"/>
  <c r="AV3164" i="3"/>
  <c r="AZ3164" i="3"/>
  <c r="BD3164" i="3"/>
  <c r="BH3164" i="3"/>
  <c r="M3164" i="3"/>
  <c r="Q3164" i="3"/>
  <c r="U3164" i="3"/>
  <c r="Y3164" i="3"/>
  <c r="AC3164" i="3"/>
  <c r="AG3164" i="3"/>
  <c r="AK3164" i="3"/>
  <c r="AO3164" i="3"/>
  <c r="AS3164" i="3"/>
  <c r="AW3164" i="3"/>
  <c r="BA3164" i="3"/>
  <c r="BE3164" i="3"/>
  <c r="BI3164" i="3"/>
  <c r="BD3163" i="3"/>
  <c r="AN3163" i="3"/>
  <c r="X3163" i="3"/>
  <c r="N3163" i="3"/>
  <c r="Y3161" i="3"/>
  <c r="AC3161" i="3"/>
  <c r="AG3161" i="3"/>
  <c r="AK3161" i="3"/>
  <c r="AO3161" i="3"/>
  <c r="AS3161" i="3"/>
  <c r="AW3161" i="3"/>
  <c r="BA3161" i="3"/>
  <c r="BE3161" i="3"/>
  <c r="BI3161" i="3"/>
  <c r="O3161" i="3"/>
  <c r="BN3161" i="3" s="1"/>
  <c r="S3161" i="3"/>
  <c r="W3161" i="3"/>
  <c r="AA3161" i="3"/>
  <c r="AE3161" i="3"/>
  <c r="AI3161" i="3"/>
  <c r="AM3161" i="3"/>
  <c r="AQ3161" i="3"/>
  <c r="AU3161" i="3"/>
  <c r="AY3161" i="3"/>
  <c r="BC3161" i="3"/>
  <c r="BG3161" i="3"/>
  <c r="AX3160" i="3"/>
  <c r="AH3160" i="3"/>
  <c r="R3160" i="3"/>
  <c r="AZ3156" i="3"/>
  <c r="T3156" i="3"/>
  <c r="M3156" i="3"/>
  <c r="Q3156" i="3"/>
  <c r="U3156" i="3"/>
  <c r="Y3156" i="3"/>
  <c r="AC3156" i="3"/>
  <c r="AG3156" i="3"/>
  <c r="AK3156" i="3"/>
  <c r="AO3156" i="3"/>
  <c r="AS3156" i="3"/>
  <c r="AW3156" i="3"/>
  <c r="BA3156" i="3"/>
  <c r="BE3156" i="3"/>
  <c r="BI3156" i="3"/>
  <c r="N3156" i="3"/>
  <c r="O3156" i="3"/>
  <c r="S3156" i="3"/>
  <c r="W3156" i="3"/>
  <c r="AA3156" i="3"/>
  <c r="AE3156" i="3"/>
  <c r="AI3156" i="3"/>
  <c r="AM3156" i="3"/>
  <c r="AQ3156" i="3"/>
  <c r="AU3156" i="3"/>
  <c r="AY3156" i="3"/>
  <c r="BC3156" i="3"/>
  <c r="BG3156" i="3"/>
  <c r="N3155" i="3"/>
  <c r="T3155" i="3"/>
  <c r="Y3155" i="3"/>
  <c r="AD3155" i="3"/>
  <c r="AJ3155" i="3"/>
  <c r="AO3155" i="3"/>
  <c r="AT3155" i="3"/>
  <c r="AZ3155" i="3"/>
  <c r="BD3155" i="3"/>
  <c r="BH3155" i="3"/>
  <c r="BF3167" i="3"/>
  <c r="BB3167" i="3"/>
  <c r="AX3167" i="3"/>
  <c r="AT3167" i="3"/>
  <c r="AP3167" i="3"/>
  <c r="AL3167" i="3"/>
  <c r="AH3167" i="3"/>
  <c r="AD3167" i="3"/>
  <c r="Z3167" i="3"/>
  <c r="V3167" i="3"/>
  <c r="R3167" i="3"/>
  <c r="BF3165" i="3"/>
  <c r="BB3165" i="3"/>
  <c r="AX3165" i="3"/>
  <c r="AT3165" i="3"/>
  <c r="AP3165" i="3"/>
  <c r="AL3165" i="3"/>
  <c r="AH3165" i="3"/>
  <c r="AD3165" i="3"/>
  <c r="Z3165" i="3"/>
  <c r="V3165" i="3"/>
  <c r="R3165" i="3"/>
  <c r="BF3163" i="3"/>
  <c r="BB3163" i="3"/>
  <c r="AX3163" i="3"/>
  <c r="AT3163" i="3"/>
  <c r="AP3163" i="3"/>
  <c r="AL3163" i="3"/>
  <c r="AH3163" i="3"/>
  <c r="AD3163" i="3"/>
  <c r="Z3163" i="3"/>
  <c r="V3163" i="3"/>
  <c r="R3163" i="3"/>
  <c r="BF3161" i="3"/>
  <c r="BB3161" i="3"/>
  <c r="AX3161" i="3"/>
  <c r="AT3161" i="3"/>
  <c r="AP3161" i="3"/>
  <c r="AL3161" i="3"/>
  <c r="AH3161" i="3"/>
  <c r="AD3161" i="3"/>
  <c r="Z3161" i="3"/>
  <c r="V3161" i="3"/>
  <c r="R3161" i="3"/>
  <c r="N3161" i="3"/>
  <c r="BH3159" i="3"/>
  <c r="AZ3159" i="3"/>
  <c r="AR3159" i="3"/>
  <c r="AJ3159" i="3"/>
  <c r="AB3159" i="3"/>
  <c r="K3158" i="3"/>
  <c r="X3147" i="3"/>
  <c r="AN3147" i="3"/>
  <c r="BD3147" i="3"/>
  <c r="AB3147" i="3"/>
  <c r="AR3147" i="3"/>
  <c r="BH3147" i="3"/>
  <c r="U3161" i="3"/>
  <c r="Q3161" i="3"/>
  <c r="O3159" i="3"/>
  <c r="S3159" i="3"/>
  <c r="W3159" i="3"/>
  <c r="AA3159" i="3"/>
  <c r="AE3159" i="3"/>
  <c r="AI3159" i="3"/>
  <c r="AM3159" i="3"/>
  <c r="AQ3159" i="3"/>
  <c r="AU3159" i="3"/>
  <c r="AY3159" i="3"/>
  <c r="BC3159" i="3"/>
  <c r="BG3159" i="3"/>
  <c r="M3159" i="3"/>
  <c r="Q3159" i="3"/>
  <c r="U3159" i="3"/>
  <c r="Y3159" i="3"/>
  <c r="AC3159" i="3"/>
  <c r="AG3159" i="3"/>
  <c r="AK3159" i="3"/>
  <c r="AO3159" i="3"/>
  <c r="AS3159" i="3"/>
  <c r="AW3159" i="3"/>
  <c r="BA3159" i="3"/>
  <c r="BE3159" i="3"/>
  <c r="BI3159" i="3"/>
  <c r="O3157" i="3"/>
  <c r="S3157" i="3"/>
  <c r="W3157" i="3"/>
  <c r="AA3157" i="3"/>
  <c r="AE3157" i="3"/>
  <c r="AI3157" i="3"/>
  <c r="AM3157" i="3"/>
  <c r="AQ3157" i="3"/>
  <c r="AU3157" i="3"/>
  <c r="AY3157" i="3"/>
  <c r="BC3157" i="3"/>
  <c r="BG3157" i="3"/>
  <c r="M3157" i="3"/>
  <c r="Q3157" i="3"/>
  <c r="U3157" i="3"/>
  <c r="Y3157" i="3"/>
  <c r="AC3157" i="3"/>
  <c r="AG3157" i="3"/>
  <c r="AK3157" i="3"/>
  <c r="AO3157" i="3"/>
  <c r="AS3157" i="3"/>
  <c r="AW3157" i="3"/>
  <c r="BA3157" i="3"/>
  <c r="BE3157" i="3"/>
  <c r="BI3157" i="3"/>
  <c r="BB3156" i="3"/>
  <c r="AT3156" i="3"/>
  <c r="AL3156" i="3"/>
  <c r="AD3156" i="3"/>
  <c r="V3156" i="3"/>
  <c r="AR3155" i="3"/>
  <c r="V3155" i="3"/>
  <c r="P3155" i="3"/>
  <c r="BI3155" i="3"/>
  <c r="BE3155" i="3"/>
  <c r="BA3155" i="3"/>
  <c r="AV3155" i="3"/>
  <c r="AP3155" i="3"/>
  <c r="AK3155" i="3"/>
  <c r="AF3155" i="3"/>
  <c r="Z3155" i="3"/>
  <c r="U3155" i="3"/>
  <c r="BB3154" i="3"/>
  <c r="AT3154" i="3"/>
  <c r="AL3154" i="3"/>
  <c r="AD3154" i="3"/>
  <c r="V3154" i="3"/>
  <c r="AU3152" i="3"/>
  <c r="AE3152" i="3"/>
  <c r="AW3151" i="3"/>
  <c r="AG3151" i="3"/>
  <c r="X3149" i="3"/>
  <c r="AN3149" i="3"/>
  <c r="BD3149" i="3"/>
  <c r="O3155" i="3"/>
  <c r="S3155" i="3"/>
  <c r="W3155" i="3"/>
  <c r="AA3155" i="3"/>
  <c r="AE3155" i="3"/>
  <c r="AI3155" i="3"/>
  <c r="AM3155" i="3"/>
  <c r="AQ3155" i="3"/>
  <c r="AU3155" i="3"/>
  <c r="AY3155" i="3"/>
  <c r="P3154" i="3"/>
  <c r="T3154" i="3"/>
  <c r="X3154" i="3"/>
  <c r="AB3154" i="3"/>
  <c r="AF3154" i="3"/>
  <c r="AJ3154" i="3"/>
  <c r="AN3154" i="3"/>
  <c r="AR3154" i="3"/>
  <c r="AV3154" i="3"/>
  <c r="AZ3154" i="3"/>
  <c r="BD3154" i="3"/>
  <c r="BH3154" i="3"/>
  <c r="M3154" i="3"/>
  <c r="Q3154" i="3"/>
  <c r="BJ3154" i="3" s="1"/>
  <c r="U3154" i="3"/>
  <c r="Y3154" i="3"/>
  <c r="BM3154" i="3" s="1"/>
  <c r="AC3154" i="3"/>
  <c r="AG3154" i="3"/>
  <c r="AK3154" i="3"/>
  <c r="AO3154" i="3"/>
  <c r="AS3154" i="3"/>
  <c r="AW3154" i="3"/>
  <c r="BA3154" i="3"/>
  <c r="BE3154" i="3"/>
  <c r="BI3154" i="3"/>
  <c r="P3152" i="3"/>
  <c r="T3152" i="3"/>
  <c r="X3152" i="3"/>
  <c r="AB3152" i="3"/>
  <c r="AF3152" i="3"/>
  <c r="AJ3152" i="3"/>
  <c r="AN3152" i="3"/>
  <c r="AR3152" i="3"/>
  <c r="AV3152" i="3"/>
  <c r="AZ3152" i="3"/>
  <c r="BD3152" i="3"/>
  <c r="BH3152" i="3"/>
  <c r="M3152" i="3"/>
  <c r="Q3152" i="3"/>
  <c r="U3152" i="3"/>
  <c r="BM3152" i="3" s="1"/>
  <c r="Y3152" i="3"/>
  <c r="AC3152" i="3"/>
  <c r="AG3152" i="3"/>
  <c r="AK3152" i="3"/>
  <c r="AO3152" i="3"/>
  <c r="AS3152" i="3"/>
  <c r="AW3152" i="3"/>
  <c r="BA3152" i="3"/>
  <c r="BE3152" i="3"/>
  <c r="BI3152" i="3"/>
  <c r="N3152" i="3"/>
  <c r="R3152" i="3"/>
  <c r="BL3152" i="3" s="1"/>
  <c r="V3152" i="3"/>
  <c r="Z3152" i="3"/>
  <c r="AD3152" i="3"/>
  <c r="AH3152" i="3"/>
  <c r="AL3152" i="3"/>
  <c r="AP3152" i="3"/>
  <c r="AT3152" i="3"/>
  <c r="AX3152" i="3"/>
  <c r="BB3152" i="3"/>
  <c r="BF3152" i="3"/>
  <c r="P3151" i="3"/>
  <c r="T3151" i="3"/>
  <c r="X3151" i="3"/>
  <c r="AB3151" i="3"/>
  <c r="AF3151" i="3"/>
  <c r="AJ3151" i="3"/>
  <c r="AN3151" i="3"/>
  <c r="AR3151" i="3"/>
  <c r="AV3151" i="3"/>
  <c r="AZ3151" i="3"/>
  <c r="BD3151" i="3"/>
  <c r="BH3151" i="3"/>
  <c r="BG3155" i="3"/>
  <c r="BC3155" i="3"/>
  <c r="AX3155" i="3"/>
  <c r="AS3155" i="3"/>
  <c r="AN3155" i="3"/>
  <c r="AH3155" i="3"/>
  <c r="AC3155" i="3"/>
  <c r="X3155" i="3"/>
  <c r="R3155" i="3"/>
  <c r="M3155" i="3"/>
  <c r="BF3154" i="3"/>
  <c r="AX3154" i="3"/>
  <c r="AP3154" i="3"/>
  <c r="AH3154" i="3"/>
  <c r="Z3154" i="3"/>
  <c r="R3154" i="3"/>
  <c r="BL3154" i="3" s="1"/>
  <c r="BC3152" i="3"/>
  <c r="AM3152" i="3"/>
  <c r="W3152" i="3"/>
  <c r="BE3151" i="3"/>
  <c r="AO3151" i="3"/>
  <c r="Y3151" i="3"/>
  <c r="O3151" i="3"/>
  <c r="O3150" i="3"/>
  <c r="S3150" i="3"/>
  <c r="W3150" i="3"/>
  <c r="AA3150" i="3"/>
  <c r="AE3150" i="3"/>
  <c r="AI3150" i="3"/>
  <c r="AM3150" i="3"/>
  <c r="AQ3150" i="3"/>
  <c r="AU3150" i="3"/>
  <c r="AY3150" i="3"/>
  <c r="BC3150" i="3"/>
  <c r="BG3150" i="3"/>
  <c r="P3150" i="3"/>
  <c r="T3150" i="3"/>
  <c r="X3150" i="3"/>
  <c r="AB3150" i="3"/>
  <c r="AF3150" i="3"/>
  <c r="AJ3150" i="3"/>
  <c r="AN3150" i="3"/>
  <c r="AR3150" i="3"/>
  <c r="AV3150" i="3"/>
  <c r="AZ3150" i="3"/>
  <c r="BD3150" i="3"/>
  <c r="BH3150" i="3"/>
  <c r="M3150" i="3"/>
  <c r="Q3150" i="3"/>
  <c r="BJ3150" i="3" s="1"/>
  <c r="U3150" i="3"/>
  <c r="Y3150" i="3"/>
  <c r="AC3150" i="3"/>
  <c r="AG3150" i="3"/>
  <c r="AK3150" i="3"/>
  <c r="AO3150" i="3"/>
  <c r="AS3150" i="3"/>
  <c r="AW3150" i="3"/>
  <c r="BA3150" i="3"/>
  <c r="BE3150" i="3"/>
  <c r="BI3150" i="3"/>
  <c r="M3149" i="3"/>
  <c r="Q3149" i="3"/>
  <c r="U3149" i="3"/>
  <c r="Y3149" i="3"/>
  <c r="AC3149" i="3"/>
  <c r="AG3149" i="3"/>
  <c r="AK3149" i="3"/>
  <c r="AO3149" i="3"/>
  <c r="AS3149" i="3"/>
  <c r="AW3149" i="3"/>
  <c r="BA3149" i="3"/>
  <c r="BE3149" i="3"/>
  <c r="BI3149" i="3"/>
  <c r="N3149" i="3"/>
  <c r="R3149" i="3"/>
  <c r="V3149" i="3"/>
  <c r="Z3149" i="3"/>
  <c r="AD3149" i="3"/>
  <c r="AH3149" i="3"/>
  <c r="AL3149" i="3"/>
  <c r="AP3149" i="3"/>
  <c r="AT3149" i="3"/>
  <c r="AX3149" i="3"/>
  <c r="BB3149" i="3"/>
  <c r="BF3149" i="3"/>
  <c r="O3149" i="3"/>
  <c r="S3149" i="3"/>
  <c r="W3149" i="3"/>
  <c r="AA3149" i="3"/>
  <c r="AE3149" i="3"/>
  <c r="AI3149" i="3"/>
  <c r="AM3149" i="3"/>
  <c r="AQ3149" i="3"/>
  <c r="AU3149" i="3"/>
  <c r="AY3149" i="3"/>
  <c r="BC3149" i="3"/>
  <c r="BG3149" i="3"/>
  <c r="O3148" i="3"/>
  <c r="S3148" i="3"/>
  <c r="W3148" i="3"/>
  <c r="AA3148" i="3"/>
  <c r="AE3148" i="3"/>
  <c r="AI3148" i="3"/>
  <c r="AM3148" i="3"/>
  <c r="AQ3148" i="3"/>
  <c r="AU3148" i="3"/>
  <c r="AY3148" i="3"/>
  <c r="BC3148" i="3"/>
  <c r="BG3148" i="3"/>
  <c r="P3148" i="3"/>
  <c r="T3148" i="3"/>
  <c r="X3148" i="3"/>
  <c r="AB3148" i="3"/>
  <c r="AF3148" i="3"/>
  <c r="AJ3148" i="3"/>
  <c r="AN3148" i="3"/>
  <c r="AR3148" i="3"/>
  <c r="AV3148" i="3"/>
  <c r="AZ3148" i="3"/>
  <c r="BD3148" i="3"/>
  <c r="BH3148" i="3"/>
  <c r="M3148" i="3"/>
  <c r="Q3148" i="3"/>
  <c r="U3148" i="3"/>
  <c r="Y3148" i="3"/>
  <c r="AC3148" i="3"/>
  <c r="AG3148" i="3"/>
  <c r="AK3148" i="3"/>
  <c r="AO3148" i="3"/>
  <c r="AS3148" i="3"/>
  <c r="AW3148" i="3"/>
  <c r="BA3148" i="3"/>
  <c r="BE3148" i="3"/>
  <c r="BI3148" i="3"/>
  <c r="M3147" i="3"/>
  <c r="Q3147" i="3"/>
  <c r="U3147" i="3"/>
  <c r="Y3147" i="3"/>
  <c r="AC3147" i="3"/>
  <c r="AG3147" i="3"/>
  <c r="AK3147" i="3"/>
  <c r="AO3147" i="3"/>
  <c r="AS3147" i="3"/>
  <c r="AW3147" i="3"/>
  <c r="BA3147" i="3"/>
  <c r="BE3147" i="3"/>
  <c r="BI3147" i="3"/>
  <c r="N3147" i="3"/>
  <c r="R3147" i="3"/>
  <c r="V3147" i="3"/>
  <c r="Z3147" i="3"/>
  <c r="AD3147" i="3"/>
  <c r="AH3147" i="3"/>
  <c r="AL3147" i="3"/>
  <c r="AP3147" i="3"/>
  <c r="AT3147" i="3"/>
  <c r="AX3147" i="3"/>
  <c r="BB3147" i="3"/>
  <c r="BF3147" i="3"/>
  <c r="O3147" i="3"/>
  <c r="S3147" i="3"/>
  <c r="W3147" i="3"/>
  <c r="AA3147" i="3"/>
  <c r="AE3147" i="3"/>
  <c r="AI3147" i="3"/>
  <c r="AM3147" i="3"/>
  <c r="AQ3147" i="3"/>
  <c r="AU3147" i="3"/>
  <c r="AY3147" i="3"/>
  <c r="BC3147" i="3"/>
  <c r="BG3147" i="3"/>
  <c r="W3146" i="3"/>
  <c r="AA3146" i="3"/>
  <c r="AM3146" i="3"/>
  <c r="AQ3146" i="3"/>
  <c r="BC3146" i="3"/>
  <c r="BG3146" i="3"/>
  <c r="X3146" i="3"/>
  <c r="AB3146" i="3"/>
  <c r="AN3146" i="3"/>
  <c r="AR3146" i="3"/>
  <c r="BD3146" i="3"/>
  <c r="BH3146" i="3"/>
  <c r="U3146" i="3"/>
  <c r="Y3146" i="3"/>
  <c r="AK3146" i="3"/>
  <c r="AO3146" i="3"/>
  <c r="BA3146" i="3"/>
  <c r="BE3146" i="3"/>
  <c r="BG3151" i="3"/>
  <c r="BC3151" i="3"/>
  <c r="AY3151" i="3"/>
  <c r="AU3151" i="3"/>
  <c r="AQ3151" i="3"/>
  <c r="AM3151" i="3"/>
  <c r="AI3151" i="3"/>
  <c r="AE3151" i="3"/>
  <c r="AA3151" i="3"/>
  <c r="W3151" i="3"/>
  <c r="S3151" i="3"/>
  <c r="N3151" i="3"/>
  <c r="BB3150" i="3"/>
  <c r="AL3150" i="3"/>
  <c r="V3150" i="3"/>
  <c r="AZ3149" i="3"/>
  <c r="AJ3149" i="3"/>
  <c r="T3149" i="3"/>
  <c r="BB3148" i="3"/>
  <c r="AL3148" i="3"/>
  <c r="V3148" i="3"/>
  <c r="AZ3147" i="3"/>
  <c r="AJ3147" i="3"/>
  <c r="T3147" i="3"/>
  <c r="AL3146" i="3"/>
  <c r="V3146" i="3"/>
  <c r="L3146" i="3"/>
  <c r="S3146" i="3" s="1"/>
  <c r="BF3151" i="3"/>
  <c r="BB3151" i="3"/>
  <c r="AX3151" i="3"/>
  <c r="AT3151" i="3"/>
  <c r="AP3151" i="3"/>
  <c r="AL3151" i="3"/>
  <c r="AH3151" i="3"/>
  <c r="AD3151" i="3"/>
  <c r="Z3151" i="3"/>
  <c r="V3151" i="3"/>
  <c r="R3151" i="3"/>
  <c r="M3151" i="3"/>
  <c r="AX3150" i="3"/>
  <c r="AH3150" i="3"/>
  <c r="R3150" i="3"/>
  <c r="AV3149" i="3"/>
  <c r="AF3149" i="3"/>
  <c r="P3149" i="3"/>
  <c r="AX3148" i="3"/>
  <c r="AH3148" i="3"/>
  <c r="R3148" i="3"/>
  <c r="AV3147" i="3"/>
  <c r="AF3147" i="3"/>
  <c r="P3147" i="3"/>
  <c r="AH3146" i="3"/>
  <c r="R3146" i="3"/>
  <c r="E2969" i="3"/>
  <c r="K2969" i="3" s="1"/>
  <c r="F2969" i="3"/>
  <c r="G2969" i="3"/>
  <c r="H2969" i="3"/>
  <c r="L2969" i="3" s="1"/>
  <c r="I2969" i="3"/>
  <c r="J2969" i="3"/>
  <c r="E2970" i="3"/>
  <c r="F2970" i="3"/>
  <c r="G2970" i="3"/>
  <c r="H2970" i="3"/>
  <c r="I2970" i="3"/>
  <c r="J2970" i="3"/>
  <c r="E2971" i="3"/>
  <c r="F2971" i="3"/>
  <c r="G2971" i="3"/>
  <c r="H2971" i="3"/>
  <c r="I2971" i="3"/>
  <c r="J2971" i="3"/>
  <c r="K2971" i="3"/>
  <c r="AJ2971" i="3" s="1"/>
  <c r="L2971" i="3"/>
  <c r="E2972" i="3"/>
  <c r="F2972" i="3"/>
  <c r="G2972" i="3"/>
  <c r="H2972" i="3"/>
  <c r="I2972" i="3"/>
  <c r="J2972" i="3"/>
  <c r="E2973" i="3"/>
  <c r="F2973" i="3"/>
  <c r="G2973" i="3"/>
  <c r="H2973" i="3"/>
  <c r="I2973" i="3"/>
  <c r="J2973" i="3"/>
  <c r="K2973" i="3"/>
  <c r="L2973" i="3"/>
  <c r="E2974" i="3"/>
  <c r="K2974" i="3" s="1"/>
  <c r="F2974" i="3"/>
  <c r="G2974" i="3"/>
  <c r="H2974" i="3"/>
  <c r="I2974" i="3"/>
  <c r="J2974" i="3"/>
  <c r="E2975" i="3"/>
  <c r="K2975" i="3" s="1"/>
  <c r="F2975" i="3"/>
  <c r="G2975" i="3"/>
  <c r="H2975" i="3"/>
  <c r="I2975" i="3"/>
  <c r="L2975" i="3" s="1"/>
  <c r="J2975" i="3"/>
  <c r="E2976" i="3"/>
  <c r="F2976" i="3"/>
  <c r="K2976" i="3" s="1"/>
  <c r="G2976" i="3"/>
  <c r="H2976" i="3"/>
  <c r="I2976" i="3"/>
  <c r="J2976" i="3"/>
  <c r="E2977" i="3"/>
  <c r="F2977" i="3"/>
  <c r="G2977" i="3"/>
  <c r="H2977" i="3"/>
  <c r="I2977" i="3"/>
  <c r="J2977" i="3"/>
  <c r="E2978" i="3"/>
  <c r="K2978" i="3" s="1"/>
  <c r="F2978" i="3"/>
  <c r="G2978" i="3"/>
  <c r="H2978" i="3"/>
  <c r="I2978" i="3"/>
  <c r="J2978" i="3"/>
  <c r="L2978" i="3" s="1"/>
  <c r="E2979" i="3"/>
  <c r="F2979" i="3"/>
  <c r="G2979" i="3"/>
  <c r="H2979" i="3"/>
  <c r="I2979" i="3"/>
  <c r="J2979" i="3"/>
  <c r="E2980" i="3"/>
  <c r="F2980" i="3"/>
  <c r="G2980" i="3"/>
  <c r="H2980" i="3"/>
  <c r="L2980" i="3" s="1"/>
  <c r="I2980" i="3"/>
  <c r="J2980" i="3"/>
  <c r="E2981" i="3"/>
  <c r="F2981" i="3"/>
  <c r="G2981" i="3"/>
  <c r="H2981" i="3"/>
  <c r="I2981" i="3"/>
  <c r="J2981" i="3"/>
  <c r="E2982" i="3"/>
  <c r="K2982" i="3" s="1"/>
  <c r="F2982" i="3"/>
  <c r="G2982" i="3"/>
  <c r="H2982" i="3"/>
  <c r="I2982" i="3"/>
  <c r="L2982" i="3" s="1"/>
  <c r="J2982" i="3"/>
  <c r="E2983" i="3"/>
  <c r="F2983" i="3"/>
  <c r="G2983" i="3"/>
  <c r="H2983" i="3"/>
  <c r="I2983" i="3"/>
  <c r="J2983" i="3"/>
  <c r="E2984" i="3"/>
  <c r="K2984" i="3" s="1"/>
  <c r="F2984" i="3"/>
  <c r="G2984" i="3"/>
  <c r="H2984" i="3"/>
  <c r="I2984" i="3"/>
  <c r="L2984" i="3" s="1"/>
  <c r="J2984" i="3"/>
  <c r="E2985" i="3"/>
  <c r="F2985" i="3"/>
  <c r="G2985" i="3"/>
  <c r="H2985" i="3"/>
  <c r="I2985" i="3"/>
  <c r="J2985" i="3"/>
  <c r="E2986" i="3"/>
  <c r="K2986" i="3" s="1"/>
  <c r="F2986" i="3"/>
  <c r="G2986" i="3"/>
  <c r="H2986" i="3"/>
  <c r="I2986" i="3"/>
  <c r="J2986" i="3"/>
  <c r="E2987" i="3"/>
  <c r="F2987" i="3"/>
  <c r="G2987" i="3"/>
  <c r="H2987" i="3"/>
  <c r="I2987" i="3"/>
  <c r="J2987" i="3"/>
  <c r="L2987" i="3" s="1"/>
  <c r="E2988" i="3"/>
  <c r="F2988" i="3"/>
  <c r="G2988" i="3"/>
  <c r="H2988" i="3"/>
  <c r="I2988" i="3"/>
  <c r="J2988" i="3"/>
  <c r="E2989" i="3"/>
  <c r="F2989" i="3"/>
  <c r="G2989" i="3"/>
  <c r="H2989" i="3"/>
  <c r="I2989" i="3"/>
  <c r="J2989" i="3"/>
  <c r="E2990" i="3"/>
  <c r="F2990" i="3"/>
  <c r="G2990" i="3"/>
  <c r="H2990" i="3"/>
  <c r="I2990" i="3"/>
  <c r="J2990" i="3"/>
  <c r="E2991" i="3"/>
  <c r="F2991" i="3"/>
  <c r="K2991" i="3" s="1"/>
  <c r="G2991" i="3"/>
  <c r="H2991" i="3"/>
  <c r="I2991" i="3"/>
  <c r="J2991" i="3"/>
  <c r="L2991" i="3" s="1"/>
  <c r="X2991" i="3" s="1"/>
  <c r="E2992" i="3"/>
  <c r="F2992" i="3"/>
  <c r="G2992" i="3"/>
  <c r="H2992" i="3"/>
  <c r="I2992" i="3"/>
  <c r="J2992" i="3"/>
  <c r="E2993" i="3"/>
  <c r="F2993" i="3"/>
  <c r="K2993" i="3" s="1"/>
  <c r="G2993" i="3"/>
  <c r="H2993" i="3"/>
  <c r="I2993" i="3"/>
  <c r="J2993" i="3"/>
  <c r="L2993" i="3" s="1"/>
  <c r="E2994" i="3"/>
  <c r="F2994" i="3"/>
  <c r="G2994" i="3"/>
  <c r="H2994" i="3"/>
  <c r="I2994" i="3"/>
  <c r="J2994" i="3"/>
  <c r="E2995" i="3"/>
  <c r="F2995" i="3"/>
  <c r="G2995" i="3"/>
  <c r="H2995" i="3"/>
  <c r="I2995" i="3"/>
  <c r="J2995" i="3"/>
  <c r="E2996" i="3"/>
  <c r="F2996" i="3"/>
  <c r="G2996" i="3"/>
  <c r="H2996" i="3"/>
  <c r="I2996" i="3"/>
  <c r="L2996" i="3" s="1"/>
  <c r="J2996" i="3"/>
  <c r="E2997" i="3"/>
  <c r="F2997" i="3"/>
  <c r="G2997" i="3"/>
  <c r="H2997" i="3"/>
  <c r="I2997" i="3"/>
  <c r="J2997" i="3"/>
  <c r="L2997" i="3" s="1"/>
  <c r="E2998" i="3"/>
  <c r="K2998" i="3" s="1"/>
  <c r="F2998" i="3"/>
  <c r="G2998" i="3"/>
  <c r="H2998" i="3"/>
  <c r="I2998" i="3"/>
  <c r="J2998" i="3"/>
  <c r="E2999" i="3"/>
  <c r="F2999" i="3"/>
  <c r="G2999" i="3"/>
  <c r="H2999" i="3"/>
  <c r="I2999" i="3"/>
  <c r="J2999" i="3"/>
  <c r="E3000" i="3"/>
  <c r="K3000" i="3" s="1"/>
  <c r="AQ3000" i="3" s="1"/>
  <c r="F3000" i="3"/>
  <c r="G3000" i="3"/>
  <c r="H3000" i="3"/>
  <c r="I3000" i="3"/>
  <c r="J3000" i="3"/>
  <c r="L3000" i="3" s="1"/>
  <c r="E3001" i="3"/>
  <c r="F3001" i="3"/>
  <c r="G3001" i="3"/>
  <c r="H3001" i="3"/>
  <c r="I3001" i="3"/>
  <c r="J3001" i="3"/>
  <c r="E3002" i="3"/>
  <c r="K3002" i="3" s="1"/>
  <c r="F3002" i="3"/>
  <c r="G3002" i="3"/>
  <c r="H3002" i="3"/>
  <c r="I3002" i="3"/>
  <c r="J3002" i="3"/>
  <c r="E3003" i="3"/>
  <c r="F3003" i="3"/>
  <c r="G3003" i="3"/>
  <c r="H3003" i="3"/>
  <c r="L3003" i="3" s="1"/>
  <c r="I3003" i="3"/>
  <c r="J3003" i="3"/>
  <c r="E3004" i="3"/>
  <c r="F3004" i="3"/>
  <c r="G3004" i="3"/>
  <c r="H3004" i="3"/>
  <c r="I3004" i="3"/>
  <c r="L3004" i="3" s="1"/>
  <c r="J3004" i="3"/>
  <c r="K3004" i="3"/>
  <c r="E3005" i="3"/>
  <c r="F3005" i="3"/>
  <c r="G3005" i="3"/>
  <c r="H3005" i="3"/>
  <c r="I3005" i="3"/>
  <c r="J3005" i="3"/>
  <c r="E3006" i="3"/>
  <c r="F3006" i="3"/>
  <c r="G3006" i="3"/>
  <c r="H3006" i="3"/>
  <c r="I3006" i="3"/>
  <c r="J3006" i="3"/>
  <c r="E3007" i="3"/>
  <c r="F3007" i="3"/>
  <c r="G3007" i="3"/>
  <c r="H3007" i="3"/>
  <c r="I3007" i="3"/>
  <c r="J3007" i="3"/>
  <c r="E3008" i="3"/>
  <c r="F3008" i="3"/>
  <c r="G3008" i="3"/>
  <c r="H3008" i="3"/>
  <c r="I3008" i="3"/>
  <c r="J3008" i="3"/>
  <c r="E3009" i="3"/>
  <c r="F3009" i="3"/>
  <c r="G3009" i="3"/>
  <c r="H3009" i="3"/>
  <c r="I3009" i="3"/>
  <c r="J3009" i="3"/>
  <c r="E3010" i="3"/>
  <c r="F3010" i="3"/>
  <c r="G3010" i="3"/>
  <c r="H3010" i="3"/>
  <c r="I3010" i="3"/>
  <c r="J3010" i="3"/>
  <c r="L3010" i="3" s="1"/>
  <c r="E3011" i="3"/>
  <c r="F3011" i="3"/>
  <c r="G3011" i="3"/>
  <c r="H3011" i="3"/>
  <c r="I3011" i="3"/>
  <c r="J3011" i="3"/>
  <c r="E3012" i="3"/>
  <c r="F3012" i="3"/>
  <c r="G3012" i="3"/>
  <c r="H3012" i="3"/>
  <c r="I3012" i="3"/>
  <c r="L3012" i="3" s="1"/>
  <c r="J3012" i="3"/>
  <c r="E3013" i="3"/>
  <c r="F3013" i="3"/>
  <c r="G3013" i="3"/>
  <c r="H3013" i="3"/>
  <c r="I3013" i="3"/>
  <c r="J3013" i="3"/>
  <c r="E3014" i="3"/>
  <c r="F3014" i="3"/>
  <c r="G3014" i="3"/>
  <c r="H3014" i="3"/>
  <c r="I3014" i="3"/>
  <c r="J3014" i="3"/>
  <c r="E3015" i="3"/>
  <c r="F3015" i="3"/>
  <c r="G3015" i="3"/>
  <c r="H3015" i="3"/>
  <c r="I3015" i="3"/>
  <c r="J3015" i="3"/>
  <c r="E3016" i="3"/>
  <c r="F3016" i="3"/>
  <c r="G3016" i="3"/>
  <c r="H3016" i="3"/>
  <c r="I3016" i="3"/>
  <c r="J3016" i="3"/>
  <c r="E3017" i="3"/>
  <c r="F3017" i="3"/>
  <c r="G3017" i="3"/>
  <c r="H3017" i="3"/>
  <c r="I3017" i="3"/>
  <c r="J3017" i="3"/>
  <c r="E3018" i="3"/>
  <c r="K3018" i="3" s="1"/>
  <c r="AB3018" i="3" s="1"/>
  <c r="F3018" i="3"/>
  <c r="G3018" i="3"/>
  <c r="H3018" i="3"/>
  <c r="I3018" i="3"/>
  <c r="L3018" i="3" s="1"/>
  <c r="J3018" i="3"/>
  <c r="E3019" i="3"/>
  <c r="F3019" i="3"/>
  <c r="G3019" i="3"/>
  <c r="H3019" i="3"/>
  <c r="I3019" i="3"/>
  <c r="J3019" i="3"/>
  <c r="E3020" i="3"/>
  <c r="K3020" i="3" s="1"/>
  <c r="F3020" i="3"/>
  <c r="G3020" i="3"/>
  <c r="H3020" i="3"/>
  <c r="I3020" i="3"/>
  <c r="J3020" i="3"/>
  <c r="E3021" i="3"/>
  <c r="K3021" i="3" s="1"/>
  <c r="AL3021" i="3" s="1"/>
  <c r="F3021" i="3"/>
  <c r="G3021" i="3"/>
  <c r="H3021" i="3"/>
  <c r="I3021" i="3"/>
  <c r="L3021" i="3" s="1"/>
  <c r="J3021" i="3"/>
  <c r="E3022" i="3"/>
  <c r="F3022" i="3"/>
  <c r="K3022" i="3" s="1"/>
  <c r="G3022" i="3"/>
  <c r="H3022" i="3"/>
  <c r="I3022" i="3"/>
  <c r="J3022" i="3"/>
  <c r="E3023" i="3"/>
  <c r="F3023" i="3"/>
  <c r="G3023" i="3"/>
  <c r="H3023" i="3"/>
  <c r="I3023" i="3"/>
  <c r="J3023" i="3"/>
  <c r="E3024" i="3"/>
  <c r="K3024" i="3" s="1"/>
  <c r="F3024" i="3"/>
  <c r="G3024" i="3"/>
  <c r="H3024" i="3"/>
  <c r="I3024" i="3"/>
  <c r="J3024" i="3"/>
  <c r="L3024" i="3" s="1"/>
  <c r="E3025" i="3"/>
  <c r="F3025" i="3"/>
  <c r="G3025" i="3"/>
  <c r="H3025" i="3"/>
  <c r="I3025" i="3"/>
  <c r="J3025" i="3"/>
  <c r="E3026" i="3"/>
  <c r="K3026" i="3" s="1"/>
  <c r="F3026" i="3"/>
  <c r="G3026" i="3"/>
  <c r="H3026" i="3"/>
  <c r="I3026" i="3"/>
  <c r="J3026" i="3"/>
  <c r="E3027" i="3"/>
  <c r="F3027" i="3"/>
  <c r="G3027" i="3"/>
  <c r="H3027" i="3"/>
  <c r="I3027" i="3"/>
  <c r="J3027" i="3"/>
  <c r="E3028" i="3"/>
  <c r="F3028" i="3"/>
  <c r="G3028" i="3"/>
  <c r="H3028" i="3"/>
  <c r="I3028" i="3"/>
  <c r="L3028" i="3" s="1"/>
  <c r="J3028" i="3"/>
  <c r="K3028" i="3"/>
  <c r="E3029" i="3"/>
  <c r="F3029" i="3"/>
  <c r="G3029" i="3"/>
  <c r="H3029" i="3"/>
  <c r="I3029" i="3"/>
  <c r="J3029" i="3"/>
  <c r="E3030" i="3"/>
  <c r="F3030" i="3"/>
  <c r="K3030" i="3" s="1"/>
  <c r="G3030" i="3"/>
  <c r="H3030" i="3"/>
  <c r="I3030" i="3"/>
  <c r="J3030" i="3"/>
  <c r="E3031" i="3"/>
  <c r="F3031" i="3"/>
  <c r="G3031" i="3"/>
  <c r="H3031" i="3"/>
  <c r="I3031" i="3"/>
  <c r="J3031" i="3"/>
  <c r="E3032" i="3"/>
  <c r="K3032" i="3" s="1"/>
  <c r="F3032" i="3"/>
  <c r="G3032" i="3"/>
  <c r="H3032" i="3"/>
  <c r="I3032" i="3"/>
  <c r="J3032" i="3"/>
  <c r="L3032" i="3" s="1"/>
  <c r="AB3032" i="3" s="1"/>
  <c r="E3033" i="3"/>
  <c r="F3033" i="3"/>
  <c r="K3033" i="3" s="1"/>
  <c r="G3033" i="3"/>
  <c r="H3033" i="3"/>
  <c r="I3033" i="3"/>
  <c r="J3033" i="3"/>
  <c r="E3034" i="3"/>
  <c r="F3034" i="3"/>
  <c r="G3034" i="3"/>
  <c r="H3034" i="3"/>
  <c r="I3034" i="3"/>
  <c r="J3034" i="3"/>
  <c r="E3035" i="3"/>
  <c r="F3035" i="3"/>
  <c r="K3035" i="3" s="1"/>
  <c r="AP3035" i="3" s="1"/>
  <c r="G3035" i="3"/>
  <c r="H3035" i="3"/>
  <c r="I3035" i="3"/>
  <c r="J3035" i="3"/>
  <c r="L3035" i="3" s="1"/>
  <c r="E3036" i="3"/>
  <c r="F3036" i="3"/>
  <c r="G3036" i="3"/>
  <c r="H3036" i="3"/>
  <c r="I3036" i="3"/>
  <c r="J3036" i="3"/>
  <c r="E3037" i="3"/>
  <c r="F3037" i="3"/>
  <c r="G3037" i="3"/>
  <c r="H3037" i="3"/>
  <c r="I3037" i="3"/>
  <c r="J3037" i="3"/>
  <c r="L3037" i="3" s="1"/>
  <c r="E3038" i="3"/>
  <c r="F3038" i="3"/>
  <c r="G3038" i="3"/>
  <c r="H3038" i="3"/>
  <c r="L3038" i="3" s="1"/>
  <c r="I3038" i="3"/>
  <c r="J3038" i="3"/>
  <c r="E3039" i="3"/>
  <c r="F3039" i="3"/>
  <c r="K3039" i="3" s="1"/>
  <c r="R3039" i="3" s="1"/>
  <c r="G3039" i="3"/>
  <c r="H3039" i="3"/>
  <c r="I3039" i="3"/>
  <c r="J3039" i="3"/>
  <c r="L3039" i="3" s="1"/>
  <c r="E3040" i="3"/>
  <c r="F3040" i="3"/>
  <c r="G3040" i="3"/>
  <c r="H3040" i="3"/>
  <c r="I3040" i="3"/>
  <c r="J3040" i="3"/>
  <c r="E3041" i="3"/>
  <c r="F3041" i="3"/>
  <c r="G3041" i="3"/>
  <c r="H3041" i="3"/>
  <c r="I3041" i="3"/>
  <c r="J3041" i="3"/>
  <c r="L3041" i="3" s="1"/>
  <c r="E3042" i="3"/>
  <c r="F3042" i="3"/>
  <c r="G3042" i="3"/>
  <c r="H3042" i="3"/>
  <c r="I3042" i="3"/>
  <c r="J3042" i="3"/>
  <c r="E3043" i="3"/>
  <c r="F3043" i="3"/>
  <c r="K3043" i="3" s="1"/>
  <c r="G3043" i="3"/>
  <c r="H3043" i="3"/>
  <c r="I3043" i="3"/>
  <c r="J3043" i="3"/>
  <c r="E3044" i="3"/>
  <c r="F3044" i="3"/>
  <c r="G3044" i="3"/>
  <c r="H3044" i="3"/>
  <c r="I3044" i="3"/>
  <c r="J3044" i="3"/>
  <c r="E3045" i="3"/>
  <c r="F3045" i="3"/>
  <c r="K3045" i="3" s="1"/>
  <c r="G3045" i="3"/>
  <c r="H3045" i="3"/>
  <c r="L3045" i="3" s="1"/>
  <c r="I3045" i="3"/>
  <c r="J3045" i="3"/>
  <c r="E3046" i="3"/>
  <c r="F3046" i="3"/>
  <c r="G3046" i="3"/>
  <c r="H3046" i="3"/>
  <c r="I3046" i="3"/>
  <c r="J3046" i="3"/>
  <c r="E3047" i="3"/>
  <c r="F3047" i="3"/>
  <c r="K3047" i="3" s="1"/>
  <c r="G3047" i="3"/>
  <c r="H3047" i="3"/>
  <c r="L3047" i="3" s="1"/>
  <c r="I3047" i="3"/>
  <c r="J3047" i="3"/>
  <c r="E3048" i="3"/>
  <c r="F3048" i="3"/>
  <c r="G3048" i="3"/>
  <c r="H3048" i="3"/>
  <c r="I3048" i="3"/>
  <c r="J3048" i="3"/>
  <c r="E3049" i="3"/>
  <c r="F3049" i="3"/>
  <c r="G3049" i="3"/>
  <c r="H3049" i="3"/>
  <c r="I3049" i="3"/>
  <c r="J3049" i="3"/>
  <c r="E3050" i="3"/>
  <c r="F3050" i="3"/>
  <c r="K3050" i="3" s="1"/>
  <c r="G3050" i="3"/>
  <c r="H3050" i="3"/>
  <c r="I3050" i="3"/>
  <c r="J3050" i="3"/>
  <c r="E3051" i="3"/>
  <c r="F3051" i="3"/>
  <c r="G3051" i="3"/>
  <c r="H3051" i="3"/>
  <c r="L3051" i="3" s="1"/>
  <c r="I3051" i="3"/>
  <c r="J3051" i="3"/>
  <c r="E3052" i="3"/>
  <c r="F3052" i="3"/>
  <c r="G3052" i="3"/>
  <c r="H3052" i="3"/>
  <c r="I3052" i="3"/>
  <c r="J3052" i="3"/>
  <c r="E3053" i="3"/>
  <c r="F3053" i="3"/>
  <c r="G3053" i="3"/>
  <c r="H3053" i="3"/>
  <c r="I3053" i="3"/>
  <c r="J3053" i="3"/>
  <c r="E3054" i="3"/>
  <c r="F3054" i="3"/>
  <c r="G3054" i="3"/>
  <c r="H3054" i="3"/>
  <c r="I3054" i="3"/>
  <c r="J3054" i="3"/>
  <c r="E3055" i="3"/>
  <c r="F3055" i="3"/>
  <c r="G3055" i="3"/>
  <c r="H3055" i="3"/>
  <c r="L3055" i="3" s="1"/>
  <c r="I3055" i="3"/>
  <c r="J3055" i="3"/>
  <c r="E3056" i="3"/>
  <c r="F3056" i="3"/>
  <c r="G3056" i="3"/>
  <c r="H3056" i="3"/>
  <c r="I3056" i="3"/>
  <c r="J3056" i="3"/>
  <c r="E3057" i="3"/>
  <c r="F3057" i="3"/>
  <c r="G3057" i="3"/>
  <c r="H3057" i="3"/>
  <c r="I3057" i="3"/>
  <c r="J3057" i="3"/>
  <c r="E3058" i="3"/>
  <c r="F3058" i="3"/>
  <c r="G3058" i="3"/>
  <c r="H3058" i="3"/>
  <c r="I3058" i="3"/>
  <c r="J3058" i="3"/>
  <c r="E3059" i="3"/>
  <c r="F3059" i="3"/>
  <c r="G3059" i="3"/>
  <c r="H3059" i="3"/>
  <c r="I3059" i="3"/>
  <c r="J3059" i="3"/>
  <c r="E3060" i="3"/>
  <c r="F3060" i="3"/>
  <c r="G3060" i="3"/>
  <c r="H3060" i="3"/>
  <c r="I3060" i="3"/>
  <c r="J3060" i="3"/>
  <c r="E3061" i="3"/>
  <c r="F3061" i="3"/>
  <c r="G3061" i="3"/>
  <c r="H3061" i="3"/>
  <c r="I3061" i="3"/>
  <c r="J3061" i="3"/>
  <c r="E3062" i="3"/>
  <c r="F3062" i="3"/>
  <c r="G3062" i="3"/>
  <c r="H3062" i="3"/>
  <c r="I3062" i="3"/>
  <c r="J3062" i="3"/>
  <c r="E3063" i="3"/>
  <c r="F3063" i="3"/>
  <c r="K3063" i="3" s="1"/>
  <c r="G3063" i="3"/>
  <c r="H3063" i="3"/>
  <c r="I3063" i="3"/>
  <c r="J3063" i="3"/>
  <c r="E3064" i="3"/>
  <c r="F3064" i="3"/>
  <c r="G3064" i="3"/>
  <c r="H3064" i="3"/>
  <c r="I3064" i="3"/>
  <c r="J3064" i="3"/>
  <c r="E3065" i="3"/>
  <c r="F3065" i="3"/>
  <c r="K3065" i="3" s="1"/>
  <c r="G3065" i="3"/>
  <c r="H3065" i="3"/>
  <c r="I3065" i="3"/>
  <c r="J3065" i="3"/>
  <c r="E3066" i="3"/>
  <c r="F3066" i="3"/>
  <c r="G3066" i="3"/>
  <c r="H3066" i="3"/>
  <c r="I3066" i="3"/>
  <c r="J3066" i="3"/>
  <c r="E3067" i="3"/>
  <c r="F3067" i="3"/>
  <c r="G3067" i="3"/>
  <c r="H3067" i="3"/>
  <c r="I3067" i="3"/>
  <c r="J3067" i="3"/>
  <c r="E3068" i="3"/>
  <c r="F3068" i="3"/>
  <c r="G3068" i="3"/>
  <c r="H3068" i="3"/>
  <c r="I3068" i="3"/>
  <c r="J3068" i="3"/>
  <c r="E3069" i="3"/>
  <c r="F3069" i="3"/>
  <c r="G3069" i="3"/>
  <c r="H3069" i="3"/>
  <c r="I3069" i="3"/>
  <c r="J3069" i="3"/>
  <c r="E3070" i="3"/>
  <c r="F3070" i="3"/>
  <c r="G3070" i="3"/>
  <c r="H3070" i="3"/>
  <c r="I3070" i="3"/>
  <c r="J3070" i="3"/>
  <c r="E3071" i="3"/>
  <c r="F3071" i="3"/>
  <c r="G3071" i="3"/>
  <c r="H3071" i="3"/>
  <c r="I3071" i="3"/>
  <c r="J3071" i="3"/>
  <c r="E3072" i="3"/>
  <c r="F3072" i="3"/>
  <c r="G3072" i="3"/>
  <c r="H3072" i="3"/>
  <c r="I3072" i="3"/>
  <c r="J3072" i="3"/>
  <c r="E3073" i="3"/>
  <c r="F3073" i="3"/>
  <c r="G3073" i="3"/>
  <c r="H3073" i="3"/>
  <c r="I3073" i="3"/>
  <c r="J3073" i="3"/>
  <c r="E3074" i="3"/>
  <c r="F3074" i="3"/>
  <c r="G3074" i="3"/>
  <c r="H3074" i="3"/>
  <c r="I3074" i="3"/>
  <c r="J3074" i="3"/>
  <c r="E3075" i="3"/>
  <c r="F3075" i="3"/>
  <c r="K3075" i="3" s="1"/>
  <c r="G3075" i="3"/>
  <c r="H3075" i="3"/>
  <c r="L3075" i="3" s="1"/>
  <c r="I3075" i="3"/>
  <c r="J3075" i="3"/>
  <c r="E3076" i="3"/>
  <c r="F3076" i="3"/>
  <c r="G3076" i="3"/>
  <c r="H3076" i="3"/>
  <c r="I3076" i="3"/>
  <c r="J3076" i="3"/>
  <c r="E3077" i="3"/>
  <c r="F3077" i="3"/>
  <c r="G3077" i="3"/>
  <c r="H3077" i="3"/>
  <c r="I3077" i="3"/>
  <c r="J3077" i="3"/>
  <c r="E3078" i="3"/>
  <c r="F3078" i="3"/>
  <c r="G3078" i="3"/>
  <c r="H3078" i="3"/>
  <c r="I3078" i="3"/>
  <c r="J3078" i="3"/>
  <c r="E3079" i="3"/>
  <c r="F3079" i="3"/>
  <c r="G3079" i="3"/>
  <c r="H3079" i="3"/>
  <c r="I3079" i="3"/>
  <c r="J3079" i="3"/>
  <c r="E3080" i="3"/>
  <c r="F3080" i="3"/>
  <c r="G3080" i="3"/>
  <c r="H3080" i="3"/>
  <c r="I3080" i="3"/>
  <c r="J3080" i="3"/>
  <c r="E3081" i="3"/>
  <c r="F3081" i="3"/>
  <c r="G3081" i="3"/>
  <c r="H3081" i="3"/>
  <c r="I3081" i="3"/>
  <c r="J3081" i="3"/>
  <c r="E3082" i="3"/>
  <c r="F3082" i="3"/>
  <c r="G3082" i="3"/>
  <c r="H3082" i="3"/>
  <c r="I3082" i="3"/>
  <c r="J3082" i="3"/>
  <c r="E3083" i="3"/>
  <c r="F3083" i="3"/>
  <c r="G3083" i="3"/>
  <c r="H3083" i="3"/>
  <c r="I3083" i="3"/>
  <c r="J3083" i="3"/>
  <c r="E3084" i="3"/>
  <c r="F3084" i="3"/>
  <c r="G3084" i="3"/>
  <c r="H3084" i="3"/>
  <c r="I3084" i="3"/>
  <c r="J3084" i="3"/>
  <c r="E3085" i="3"/>
  <c r="F3085" i="3"/>
  <c r="G3085" i="3"/>
  <c r="H3085" i="3"/>
  <c r="I3085" i="3"/>
  <c r="J3085" i="3"/>
  <c r="E3086" i="3"/>
  <c r="F3086" i="3"/>
  <c r="G3086" i="3"/>
  <c r="H3086" i="3"/>
  <c r="I3086" i="3"/>
  <c r="J3086" i="3"/>
  <c r="E3087" i="3"/>
  <c r="F3087" i="3"/>
  <c r="G3087" i="3"/>
  <c r="H3087" i="3"/>
  <c r="I3087" i="3"/>
  <c r="J3087" i="3"/>
  <c r="E3088" i="3"/>
  <c r="F3088" i="3"/>
  <c r="G3088" i="3"/>
  <c r="H3088" i="3"/>
  <c r="I3088" i="3"/>
  <c r="J3088" i="3"/>
  <c r="E3089" i="3"/>
  <c r="F3089" i="3"/>
  <c r="G3089" i="3"/>
  <c r="H3089" i="3"/>
  <c r="I3089" i="3"/>
  <c r="J3089" i="3"/>
  <c r="E3090" i="3"/>
  <c r="F3090" i="3"/>
  <c r="G3090" i="3"/>
  <c r="H3090" i="3"/>
  <c r="I3090" i="3"/>
  <c r="J3090" i="3"/>
  <c r="E3091" i="3"/>
  <c r="F3091" i="3"/>
  <c r="G3091" i="3"/>
  <c r="H3091" i="3"/>
  <c r="I3091" i="3"/>
  <c r="J3091" i="3"/>
  <c r="E3092" i="3"/>
  <c r="F3092" i="3"/>
  <c r="G3092" i="3"/>
  <c r="H3092" i="3"/>
  <c r="I3092" i="3"/>
  <c r="J3092" i="3"/>
  <c r="E3093" i="3"/>
  <c r="F3093" i="3"/>
  <c r="G3093" i="3"/>
  <c r="H3093" i="3"/>
  <c r="I3093" i="3"/>
  <c r="J3093" i="3"/>
  <c r="E3094" i="3"/>
  <c r="F3094" i="3"/>
  <c r="G3094" i="3"/>
  <c r="H3094" i="3"/>
  <c r="I3094" i="3"/>
  <c r="J3094" i="3"/>
  <c r="E3095" i="3"/>
  <c r="F3095" i="3"/>
  <c r="G3095" i="3"/>
  <c r="H3095" i="3"/>
  <c r="I3095" i="3"/>
  <c r="J3095" i="3"/>
  <c r="E3096" i="3"/>
  <c r="F3096" i="3"/>
  <c r="G3096" i="3"/>
  <c r="H3096" i="3"/>
  <c r="I3096" i="3"/>
  <c r="J3096" i="3"/>
  <c r="E3097" i="3"/>
  <c r="F3097" i="3"/>
  <c r="G3097" i="3"/>
  <c r="H3097" i="3"/>
  <c r="I3097" i="3"/>
  <c r="J3097" i="3"/>
  <c r="E3098" i="3"/>
  <c r="F3098" i="3"/>
  <c r="G3098" i="3"/>
  <c r="H3098" i="3"/>
  <c r="I3098" i="3"/>
  <c r="J3098" i="3"/>
  <c r="E3099" i="3"/>
  <c r="F3099" i="3"/>
  <c r="G3099" i="3"/>
  <c r="H3099" i="3"/>
  <c r="I3099" i="3"/>
  <c r="J3099" i="3"/>
  <c r="E3100" i="3"/>
  <c r="F3100" i="3"/>
  <c r="G3100" i="3"/>
  <c r="H3100" i="3"/>
  <c r="I3100" i="3"/>
  <c r="J3100" i="3"/>
  <c r="E3101" i="3"/>
  <c r="F3101" i="3"/>
  <c r="G3101" i="3"/>
  <c r="H3101" i="3"/>
  <c r="I3101" i="3"/>
  <c r="J3101" i="3"/>
  <c r="E3102" i="3"/>
  <c r="F3102" i="3"/>
  <c r="G3102" i="3"/>
  <c r="H3102" i="3"/>
  <c r="I3102" i="3"/>
  <c r="J3102" i="3"/>
  <c r="E3103" i="3"/>
  <c r="F3103" i="3"/>
  <c r="G3103" i="3"/>
  <c r="H3103" i="3"/>
  <c r="I3103" i="3"/>
  <c r="J3103" i="3"/>
  <c r="E3104" i="3"/>
  <c r="F3104" i="3"/>
  <c r="G3104" i="3"/>
  <c r="H3104" i="3"/>
  <c r="I3104" i="3"/>
  <c r="J3104" i="3"/>
  <c r="E3105" i="3"/>
  <c r="F3105" i="3"/>
  <c r="G3105" i="3"/>
  <c r="H3105" i="3"/>
  <c r="I3105" i="3"/>
  <c r="J3105" i="3"/>
  <c r="E3106" i="3"/>
  <c r="F3106" i="3"/>
  <c r="G3106" i="3"/>
  <c r="H3106" i="3"/>
  <c r="I3106" i="3"/>
  <c r="J3106" i="3"/>
  <c r="L3106" i="3" s="1"/>
  <c r="E3107" i="3"/>
  <c r="F3107" i="3"/>
  <c r="G3107" i="3"/>
  <c r="H3107" i="3"/>
  <c r="I3107" i="3"/>
  <c r="J3107" i="3"/>
  <c r="E3108" i="3"/>
  <c r="F3108" i="3"/>
  <c r="G3108" i="3"/>
  <c r="H3108" i="3"/>
  <c r="I3108" i="3"/>
  <c r="J3108" i="3"/>
  <c r="L3108" i="3"/>
  <c r="E3109" i="3"/>
  <c r="F3109" i="3"/>
  <c r="G3109" i="3"/>
  <c r="H3109" i="3"/>
  <c r="I3109" i="3"/>
  <c r="J3109" i="3"/>
  <c r="E3110" i="3"/>
  <c r="F3110" i="3"/>
  <c r="G3110" i="3"/>
  <c r="H3110" i="3"/>
  <c r="I3110" i="3"/>
  <c r="J3110" i="3"/>
  <c r="L3110" i="3" s="1"/>
  <c r="E3111" i="3"/>
  <c r="F3111" i="3"/>
  <c r="G3111" i="3"/>
  <c r="H3111" i="3"/>
  <c r="I3111" i="3"/>
  <c r="J3111" i="3"/>
  <c r="E3112" i="3"/>
  <c r="F3112" i="3"/>
  <c r="G3112" i="3"/>
  <c r="H3112" i="3"/>
  <c r="I3112" i="3"/>
  <c r="L3112" i="3" s="1"/>
  <c r="J3112" i="3"/>
  <c r="E3113" i="3"/>
  <c r="F3113" i="3"/>
  <c r="G3113" i="3"/>
  <c r="H3113" i="3"/>
  <c r="I3113" i="3"/>
  <c r="J3113" i="3"/>
  <c r="E3114" i="3"/>
  <c r="F3114" i="3"/>
  <c r="G3114" i="3"/>
  <c r="H3114" i="3"/>
  <c r="I3114" i="3"/>
  <c r="J3114" i="3"/>
  <c r="E3115" i="3"/>
  <c r="K3115" i="3" s="1"/>
  <c r="F3115" i="3"/>
  <c r="G3115" i="3"/>
  <c r="H3115" i="3"/>
  <c r="I3115" i="3"/>
  <c r="J3115" i="3"/>
  <c r="E3116" i="3"/>
  <c r="F3116" i="3"/>
  <c r="G3116" i="3"/>
  <c r="H3116" i="3"/>
  <c r="I3116" i="3"/>
  <c r="J3116" i="3"/>
  <c r="L3116" i="3"/>
  <c r="E3117" i="3"/>
  <c r="F3117" i="3"/>
  <c r="G3117" i="3"/>
  <c r="H3117" i="3"/>
  <c r="L3117" i="3" s="1"/>
  <c r="I3117" i="3"/>
  <c r="J3117" i="3"/>
  <c r="E3118" i="3"/>
  <c r="F3118" i="3"/>
  <c r="K3118" i="3" s="1"/>
  <c r="G3118" i="3"/>
  <c r="H3118" i="3"/>
  <c r="I3118" i="3"/>
  <c r="J3118" i="3"/>
  <c r="E3119" i="3"/>
  <c r="F3119" i="3"/>
  <c r="G3119" i="3"/>
  <c r="H3119" i="3"/>
  <c r="I3119" i="3"/>
  <c r="J3119" i="3"/>
  <c r="E3120" i="3"/>
  <c r="F3120" i="3"/>
  <c r="G3120" i="3"/>
  <c r="H3120" i="3"/>
  <c r="I3120" i="3"/>
  <c r="J3120" i="3"/>
  <c r="E3121" i="3"/>
  <c r="F3121" i="3"/>
  <c r="G3121" i="3"/>
  <c r="H3121" i="3"/>
  <c r="L3121" i="3" s="1"/>
  <c r="I3121" i="3"/>
  <c r="J3121" i="3"/>
  <c r="E3122" i="3"/>
  <c r="F3122" i="3"/>
  <c r="K3122" i="3" s="1"/>
  <c r="G3122" i="3"/>
  <c r="H3122" i="3"/>
  <c r="I3122" i="3"/>
  <c r="J3122" i="3"/>
  <c r="E3123" i="3"/>
  <c r="F3123" i="3"/>
  <c r="G3123" i="3"/>
  <c r="H3123" i="3"/>
  <c r="I3123" i="3"/>
  <c r="J3123" i="3"/>
  <c r="E3124" i="3"/>
  <c r="F3124" i="3"/>
  <c r="G3124" i="3"/>
  <c r="H3124" i="3"/>
  <c r="I3124" i="3"/>
  <c r="J3124" i="3"/>
  <c r="L3124" i="3" s="1"/>
  <c r="E3125" i="3"/>
  <c r="F3125" i="3"/>
  <c r="G3125" i="3"/>
  <c r="H3125" i="3"/>
  <c r="I3125" i="3"/>
  <c r="J3125" i="3"/>
  <c r="E3126" i="3"/>
  <c r="F3126" i="3"/>
  <c r="G3126" i="3"/>
  <c r="H3126" i="3"/>
  <c r="L3126" i="3" s="1"/>
  <c r="I3126" i="3"/>
  <c r="J3126" i="3"/>
  <c r="E3127" i="3"/>
  <c r="F3127" i="3"/>
  <c r="G3127" i="3"/>
  <c r="H3127" i="3"/>
  <c r="I3127" i="3"/>
  <c r="J3127" i="3"/>
  <c r="E3128" i="3"/>
  <c r="F3128" i="3"/>
  <c r="G3128" i="3"/>
  <c r="H3128" i="3"/>
  <c r="I3128" i="3"/>
  <c r="L3128" i="3" s="1"/>
  <c r="J3128" i="3"/>
  <c r="E3129" i="3"/>
  <c r="F3129" i="3"/>
  <c r="G3129" i="3"/>
  <c r="H3129" i="3"/>
  <c r="I3129" i="3"/>
  <c r="J3129" i="3"/>
  <c r="E3130" i="3"/>
  <c r="F3130" i="3"/>
  <c r="G3130" i="3"/>
  <c r="H3130" i="3"/>
  <c r="L3130" i="3" s="1"/>
  <c r="I3130" i="3"/>
  <c r="J3130" i="3"/>
  <c r="E3131" i="3"/>
  <c r="K3131" i="3" s="1"/>
  <c r="F3131" i="3"/>
  <c r="G3131" i="3"/>
  <c r="H3131" i="3"/>
  <c r="I3131" i="3"/>
  <c r="J3131" i="3"/>
  <c r="E3132" i="3"/>
  <c r="F3132" i="3"/>
  <c r="G3132" i="3"/>
  <c r="H3132" i="3"/>
  <c r="I3132" i="3"/>
  <c r="J3132" i="3"/>
  <c r="L3132" i="3"/>
  <c r="E3133" i="3"/>
  <c r="F3133" i="3"/>
  <c r="G3133" i="3"/>
  <c r="H3133" i="3"/>
  <c r="I3133" i="3"/>
  <c r="J3133" i="3"/>
  <c r="E3134" i="3"/>
  <c r="F3134" i="3"/>
  <c r="K3134" i="3" s="1"/>
  <c r="G3134" i="3"/>
  <c r="H3134" i="3"/>
  <c r="L3134" i="3" s="1"/>
  <c r="I3134" i="3"/>
  <c r="J3134" i="3"/>
  <c r="E3135" i="3"/>
  <c r="F3135" i="3"/>
  <c r="G3135" i="3"/>
  <c r="H3135" i="3"/>
  <c r="I3135" i="3"/>
  <c r="J3135" i="3"/>
  <c r="E3136" i="3"/>
  <c r="F3136" i="3"/>
  <c r="G3136" i="3"/>
  <c r="H3136" i="3"/>
  <c r="I3136" i="3"/>
  <c r="J3136" i="3"/>
  <c r="E3137" i="3"/>
  <c r="F3137" i="3"/>
  <c r="G3137" i="3"/>
  <c r="H3137" i="3"/>
  <c r="I3137" i="3"/>
  <c r="J3137" i="3"/>
  <c r="L3137" i="3" s="1"/>
  <c r="E3138" i="3"/>
  <c r="K3138" i="3" s="1"/>
  <c r="F3138" i="3"/>
  <c r="G3138" i="3"/>
  <c r="H3138" i="3"/>
  <c r="I3138" i="3"/>
  <c r="J3138" i="3"/>
  <c r="E3139" i="3"/>
  <c r="F3139" i="3"/>
  <c r="G3139" i="3"/>
  <c r="H3139" i="3"/>
  <c r="L3139" i="3" s="1"/>
  <c r="I3139" i="3"/>
  <c r="J3139" i="3"/>
  <c r="E3140" i="3"/>
  <c r="F3140" i="3"/>
  <c r="G3140" i="3"/>
  <c r="H3140" i="3"/>
  <c r="I3140" i="3"/>
  <c r="J3140" i="3"/>
  <c r="E3141" i="3"/>
  <c r="F3141" i="3"/>
  <c r="G3141" i="3"/>
  <c r="H3141" i="3"/>
  <c r="I3141" i="3"/>
  <c r="L3141" i="3" s="1"/>
  <c r="J3141" i="3"/>
  <c r="E3142" i="3"/>
  <c r="F3142" i="3"/>
  <c r="G3142" i="3"/>
  <c r="H3142" i="3"/>
  <c r="I3142" i="3"/>
  <c r="J3142" i="3"/>
  <c r="E3143" i="3"/>
  <c r="F3143" i="3"/>
  <c r="G3143" i="3"/>
  <c r="H3143" i="3"/>
  <c r="I3143" i="3"/>
  <c r="J3143" i="3"/>
  <c r="E3144" i="3"/>
  <c r="F3144" i="3"/>
  <c r="G3144" i="3"/>
  <c r="H3144" i="3"/>
  <c r="I3144" i="3"/>
  <c r="J3144" i="3"/>
  <c r="BJ3149" i="3" l="1"/>
  <c r="BL3160" i="3"/>
  <c r="BE3166" i="3"/>
  <c r="AR3166" i="3"/>
  <c r="AD3162" i="3"/>
  <c r="U3162" i="3"/>
  <c r="X3162" i="3"/>
  <c r="AM3162" i="3"/>
  <c r="BL3169" i="3"/>
  <c r="Q3183" i="3"/>
  <c r="BK3192" i="3"/>
  <c r="BN3192" i="3"/>
  <c r="BN3189" i="3"/>
  <c r="BK3189" i="3"/>
  <c r="BM3187" i="3"/>
  <c r="BM3191" i="3"/>
  <c r="BN3188" i="3"/>
  <c r="BK3188" i="3"/>
  <c r="AX3146" i="3"/>
  <c r="BB3146" i="3"/>
  <c r="AW3146" i="3"/>
  <c r="AG3146" i="3"/>
  <c r="Q3146" i="3"/>
  <c r="AZ3146" i="3"/>
  <c r="AJ3146" i="3"/>
  <c r="T3146" i="3"/>
  <c r="AY3146" i="3"/>
  <c r="AI3146" i="3"/>
  <c r="BM3147" i="3"/>
  <c r="BN3149" i="3"/>
  <c r="BK3149" i="3"/>
  <c r="BM3150" i="3"/>
  <c r="BJ3152" i="3"/>
  <c r="BM3155" i="3"/>
  <c r="BK3157" i="3"/>
  <c r="BN3157" i="3"/>
  <c r="BL3157" i="3"/>
  <c r="BM3159" i="3"/>
  <c r="BJ3155" i="3"/>
  <c r="BL3156" i="3"/>
  <c r="V3166" i="3"/>
  <c r="BM3153" i="3"/>
  <c r="BN3163" i="3"/>
  <c r="BK3163" i="3"/>
  <c r="BA3166" i="3"/>
  <c r="AK3166" i="3"/>
  <c r="U3166" i="3"/>
  <c r="BD3166" i="3"/>
  <c r="AN3166" i="3"/>
  <c r="X3166" i="3"/>
  <c r="BC3166" i="3"/>
  <c r="AM3166" i="3"/>
  <c r="W3166" i="3"/>
  <c r="BN3165" i="3"/>
  <c r="BK3165" i="3"/>
  <c r="BK3168" i="3"/>
  <c r="BN3168" i="3"/>
  <c r="BL3168" i="3"/>
  <c r="BM3171" i="3"/>
  <c r="BB3162" i="3"/>
  <c r="AH3162" i="3"/>
  <c r="N3162" i="3"/>
  <c r="AW3162" i="3"/>
  <c r="AG3162" i="3"/>
  <c r="Q3162" i="3"/>
  <c r="AZ3162" i="3"/>
  <c r="AJ3162" i="3"/>
  <c r="T3162" i="3"/>
  <c r="AY3162" i="3"/>
  <c r="AI3162" i="3"/>
  <c r="S3162" i="3"/>
  <c r="BM3169" i="3"/>
  <c r="AZ3178" i="3"/>
  <c r="BB3179" i="3"/>
  <c r="BL3180" i="3"/>
  <c r="BJ3180" i="3"/>
  <c r="AL3181" i="3"/>
  <c r="BM3182" i="3"/>
  <c r="V3183" i="3"/>
  <c r="BN3190" i="3"/>
  <c r="BK3190" i="3"/>
  <c r="AX3176" i="3"/>
  <c r="AC3176" i="3"/>
  <c r="BH3176" i="3"/>
  <c r="AL3176" i="3"/>
  <c r="Q3176" i="3"/>
  <c r="AP3176" i="3"/>
  <c r="U3176" i="3"/>
  <c r="AY3176" i="3"/>
  <c r="AI3176" i="3"/>
  <c r="S3176" i="3"/>
  <c r="BL3172" i="3"/>
  <c r="BJ3172" i="3"/>
  <c r="BK3174" i="3"/>
  <c r="BN3174" i="3"/>
  <c r="AJ3178" i="3"/>
  <c r="BA3179" i="3"/>
  <c r="AK3179" i="3"/>
  <c r="U3179" i="3"/>
  <c r="BD3179" i="3"/>
  <c r="AN3179" i="3"/>
  <c r="X3179" i="3"/>
  <c r="BC3179" i="3"/>
  <c r="AM3179" i="3"/>
  <c r="BE3181" i="3"/>
  <c r="AO3181" i="3"/>
  <c r="Y3181" i="3"/>
  <c r="BH3181" i="3"/>
  <c r="AR3181" i="3"/>
  <c r="AB3181" i="3"/>
  <c r="BG3181" i="3"/>
  <c r="AQ3181" i="3"/>
  <c r="AA3181" i="3"/>
  <c r="BI3183" i="3"/>
  <c r="AS3183" i="3"/>
  <c r="AC3183" i="3"/>
  <c r="M3183" i="3"/>
  <c r="AV3183" i="3"/>
  <c r="AF3183" i="3"/>
  <c r="P3183" i="3"/>
  <c r="AU3183" i="3"/>
  <c r="AE3183" i="3"/>
  <c r="BL3185" i="3"/>
  <c r="BJ3186" i="3"/>
  <c r="AT3176" i="3"/>
  <c r="AS3178" i="3"/>
  <c r="X3178" i="3"/>
  <c r="BB3178" i="3"/>
  <c r="AG3178" i="3"/>
  <c r="BI3178" i="3"/>
  <c r="AP3178" i="3"/>
  <c r="U3178" i="3"/>
  <c r="AQ3178" i="3"/>
  <c r="AA3178" i="3"/>
  <c r="T3176" i="3"/>
  <c r="AO3178" i="3"/>
  <c r="BN3184" i="3"/>
  <c r="BK3184" i="3"/>
  <c r="BL3167" i="3"/>
  <c r="Y3178" i="3"/>
  <c r="N3181" i="3"/>
  <c r="BN3193" i="3"/>
  <c r="BK3193" i="3"/>
  <c r="BL3193" i="3"/>
  <c r="BJ3193" i="3"/>
  <c r="BJ3194" i="3"/>
  <c r="BL3194" i="3"/>
  <c r="BM3194" i="3"/>
  <c r="BM3189" i="3"/>
  <c r="BJ3187" i="3"/>
  <c r="BJ3191" i="3"/>
  <c r="BL3188" i="3"/>
  <c r="BJ3188" i="3"/>
  <c r="BK3148" i="3"/>
  <c r="BN3148" i="3"/>
  <c r="BK3155" i="3"/>
  <c r="BN3155" i="3"/>
  <c r="BM3157" i="3"/>
  <c r="AO3166" i="3"/>
  <c r="AB3166" i="3"/>
  <c r="BL3165" i="3"/>
  <c r="BA3162" i="3"/>
  <c r="BD3162" i="3"/>
  <c r="R3183" i="3"/>
  <c r="BL3183" i="3" s="1"/>
  <c r="AH3183" i="3"/>
  <c r="AX3183" i="3"/>
  <c r="Z3183" i="3"/>
  <c r="AP3183" i="3"/>
  <c r="BF3183" i="3"/>
  <c r="BN3170" i="3"/>
  <c r="BK3170" i="3"/>
  <c r="BL3174" i="3"/>
  <c r="AW3183" i="3"/>
  <c r="AZ3183" i="3"/>
  <c r="T3183" i="3"/>
  <c r="AI3183" i="3"/>
  <c r="BM3185" i="3"/>
  <c r="BM3167" i="3"/>
  <c r="BM3193" i="3"/>
  <c r="BL3189" i="3"/>
  <c r="N3176" i="3"/>
  <c r="BN3176" i="3" s="1"/>
  <c r="BN3151" i="3"/>
  <c r="BK3151" i="3"/>
  <c r="Z3146" i="3"/>
  <c r="AP3146" i="3"/>
  <c r="BF3146" i="3"/>
  <c r="N3146" i="3"/>
  <c r="AD3146" i="3"/>
  <c r="AT3146" i="3"/>
  <c r="BJ3151" i="3"/>
  <c r="BI3146" i="3"/>
  <c r="AS3146" i="3"/>
  <c r="AC3146" i="3"/>
  <c r="BM3146" i="3" s="1"/>
  <c r="M3146" i="3"/>
  <c r="AV3146" i="3"/>
  <c r="AF3146" i="3"/>
  <c r="P3146" i="3"/>
  <c r="AU3146" i="3"/>
  <c r="AE3146" i="3"/>
  <c r="O3146" i="3"/>
  <c r="BL3147" i="3"/>
  <c r="BJ3147" i="3"/>
  <c r="BK3150" i="3"/>
  <c r="BN3150" i="3"/>
  <c r="BL3150" i="3"/>
  <c r="BN3152" i="3"/>
  <c r="BK3152" i="3"/>
  <c r="BL3155" i="3"/>
  <c r="BN3159" i="3"/>
  <c r="BK3159" i="3"/>
  <c r="BL3159" i="3"/>
  <c r="BJ3161" i="3"/>
  <c r="BJ3156" i="3"/>
  <c r="BM3164" i="3"/>
  <c r="AL3166" i="3"/>
  <c r="BL3153" i="3"/>
  <c r="BJ3153" i="3"/>
  <c r="AW3166" i="3"/>
  <c r="AG3166" i="3"/>
  <c r="Q3166" i="3"/>
  <c r="BJ3166" i="3" s="1"/>
  <c r="AZ3166" i="3"/>
  <c r="AJ3166" i="3"/>
  <c r="T3166" i="3"/>
  <c r="AY3166" i="3"/>
  <c r="AI3166" i="3"/>
  <c r="S3166" i="3"/>
  <c r="AD3166" i="3"/>
  <c r="BK3171" i="3"/>
  <c r="BN3171" i="3"/>
  <c r="BL3171" i="3"/>
  <c r="BM3173" i="3"/>
  <c r="BF3162" i="3"/>
  <c r="AL3162" i="3"/>
  <c r="R3162" i="3"/>
  <c r="BI3162" i="3"/>
  <c r="AS3162" i="3"/>
  <c r="AC3162" i="3"/>
  <c r="M3162" i="3"/>
  <c r="AV3162" i="3"/>
  <c r="AF3162" i="3"/>
  <c r="P3162" i="3"/>
  <c r="AU3162" i="3"/>
  <c r="AE3162" i="3"/>
  <c r="O3162" i="3"/>
  <c r="BK3169" i="3"/>
  <c r="BN3169" i="3"/>
  <c r="BJ3169" i="3"/>
  <c r="BM3175" i="3"/>
  <c r="AD3176" i="3"/>
  <c r="BL3177" i="3"/>
  <c r="Z3179" i="3"/>
  <c r="AP3179" i="3"/>
  <c r="BF3179" i="3"/>
  <c r="R3179" i="3"/>
  <c r="AH3179" i="3"/>
  <c r="AX3179" i="3"/>
  <c r="BN3180" i="3"/>
  <c r="BK3180" i="3"/>
  <c r="BB3181" i="3"/>
  <c r="BL3182" i="3"/>
  <c r="BJ3182" i="3"/>
  <c r="AL3183" i="3"/>
  <c r="BM3190" i="3"/>
  <c r="AS3176" i="3"/>
  <c r="X3176" i="3"/>
  <c r="BB3176" i="3"/>
  <c r="AG3176" i="3"/>
  <c r="BF3176" i="3"/>
  <c r="AK3176" i="3"/>
  <c r="P3176" i="3"/>
  <c r="BK3176" i="3" s="1"/>
  <c r="AU3176" i="3"/>
  <c r="AE3176" i="3"/>
  <c r="O3176" i="3"/>
  <c r="BJ3190" i="3"/>
  <c r="BM3170" i="3"/>
  <c r="BN3172" i="3"/>
  <c r="BK3172" i="3"/>
  <c r="AJ3176" i="3"/>
  <c r="BD3178" i="3"/>
  <c r="AW3179" i="3"/>
  <c r="AG3179" i="3"/>
  <c r="Q3179" i="3"/>
  <c r="AZ3179" i="3"/>
  <c r="AJ3179" i="3"/>
  <c r="T3179" i="3"/>
  <c r="AY3179" i="3"/>
  <c r="AI3179" i="3"/>
  <c r="S3179" i="3"/>
  <c r="BA3181" i="3"/>
  <c r="AK3181" i="3"/>
  <c r="U3181" i="3"/>
  <c r="BD3181" i="3"/>
  <c r="AN3181" i="3"/>
  <c r="X3181" i="3"/>
  <c r="BC3181" i="3"/>
  <c r="AM3181" i="3"/>
  <c r="BE3183" i="3"/>
  <c r="AO3183" i="3"/>
  <c r="Y3183" i="3"/>
  <c r="BH3183" i="3"/>
  <c r="AR3183" i="3"/>
  <c r="AB3183" i="3"/>
  <c r="BG3183" i="3"/>
  <c r="AQ3183" i="3"/>
  <c r="AA3183" i="3"/>
  <c r="BN3186" i="3"/>
  <c r="BK3186" i="3"/>
  <c r="BG3178" i="3"/>
  <c r="AN3178" i="3"/>
  <c r="R3178" i="3"/>
  <c r="BL3178" i="3" s="1"/>
  <c r="AW3178" i="3"/>
  <c r="AB3178" i="3"/>
  <c r="BE3178" i="3"/>
  <c r="AK3178" i="3"/>
  <c r="P3178" i="3"/>
  <c r="AM3178" i="3"/>
  <c r="W3178" i="3"/>
  <c r="BJ3178" i="3" s="1"/>
  <c r="AO3176" i="3"/>
  <c r="BH3178" i="3"/>
  <c r="BM3145" i="3"/>
  <c r="BN3167" i="3"/>
  <c r="BK3167" i="3"/>
  <c r="AT3178" i="3"/>
  <c r="BM3184" i="3"/>
  <c r="BM3192" i="3"/>
  <c r="BK3194" i="3"/>
  <c r="BN3194" i="3"/>
  <c r="BM3195" i="3"/>
  <c r="BJ3189" i="3"/>
  <c r="T3178" i="3"/>
  <c r="BM3178" i="3" s="1"/>
  <c r="BN3185" i="3"/>
  <c r="BL3190" i="3"/>
  <c r="BL3148" i="3"/>
  <c r="BL3149" i="3"/>
  <c r="M3158" i="3"/>
  <c r="Q3158" i="3"/>
  <c r="U3158" i="3"/>
  <c r="Y3158" i="3"/>
  <c r="AC3158" i="3"/>
  <c r="AG3158" i="3"/>
  <c r="AK3158" i="3"/>
  <c r="AO3158" i="3"/>
  <c r="AS3158" i="3"/>
  <c r="AW3158" i="3"/>
  <c r="BA3158" i="3"/>
  <c r="BE3158" i="3"/>
  <c r="BI3158" i="3"/>
  <c r="O3158" i="3"/>
  <c r="S3158" i="3"/>
  <c r="W3158" i="3"/>
  <c r="AA3158" i="3"/>
  <c r="AE3158" i="3"/>
  <c r="AI3158" i="3"/>
  <c r="AM3158" i="3"/>
  <c r="AQ3158" i="3"/>
  <c r="AU3158" i="3"/>
  <c r="AY3158" i="3"/>
  <c r="BC3158" i="3"/>
  <c r="BG3158" i="3"/>
  <c r="N3158" i="3"/>
  <c r="V3158" i="3"/>
  <c r="AD3158" i="3"/>
  <c r="AL3158" i="3"/>
  <c r="AT3158" i="3"/>
  <c r="BB3158" i="3"/>
  <c r="P3158" i="3"/>
  <c r="X3158" i="3"/>
  <c r="AF3158" i="3"/>
  <c r="AN3158" i="3"/>
  <c r="AV3158" i="3"/>
  <c r="BD3158" i="3"/>
  <c r="R3158" i="3"/>
  <c r="Z3158" i="3"/>
  <c r="AH3158" i="3"/>
  <c r="AP3158" i="3"/>
  <c r="AX3158" i="3"/>
  <c r="BF3158" i="3"/>
  <c r="AJ3158" i="3"/>
  <c r="AR3158" i="3"/>
  <c r="T3158" i="3"/>
  <c r="AZ3158" i="3"/>
  <c r="AB3158" i="3"/>
  <c r="BH3158" i="3"/>
  <c r="BM3156" i="3"/>
  <c r="BL3161" i="3"/>
  <c r="Z3166" i="3"/>
  <c r="AP3166" i="3"/>
  <c r="BF3166" i="3"/>
  <c r="R3166" i="3"/>
  <c r="AH3166" i="3"/>
  <c r="AX3166" i="3"/>
  <c r="BK3160" i="3"/>
  <c r="BN3160" i="3"/>
  <c r="BL3163" i="3"/>
  <c r="Y3166" i="3"/>
  <c r="BH3166" i="3"/>
  <c r="BG3166" i="3"/>
  <c r="AQ3166" i="3"/>
  <c r="AA3166" i="3"/>
  <c r="BJ3167" i="3"/>
  <c r="BJ3168" i="3"/>
  <c r="BM3168" i="3"/>
  <c r="AP3162" i="3"/>
  <c r="BJ3159" i="3"/>
  <c r="AX3162" i="3"/>
  <c r="AK3162" i="3"/>
  <c r="AN3162" i="3"/>
  <c r="BC3162" i="3"/>
  <c r="W3162" i="3"/>
  <c r="BM3172" i="3"/>
  <c r="AG3183" i="3"/>
  <c r="AJ3183" i="3"/>
  <c r="AY3183" i="3"/>
  <c r="S3183" i="3"/>
  <c r="AT3183" i="3"/>
  <c r="BN3145" i="3"/>
  <c r="BK3145" i="3"/>
  <c r="BL3187" i="3"/>
  <c r="BM3151" i="3"/>
  <c r="BN3147" i="3"/>
  <c r="BK3147" i="3"/>
  <c r="BJ3148" i="3"/>
  <c r="BM3148" i="3"/>
  <c r="BM3149" i="3"/>
  <c r="BL3151" i="3"/>
  <c r="BN3154" i="3"/>
  <c r="BK3154" i="3"/>
  <c r="BK3156" i="3"/>
  <c r="BN3156" i="3"/>
  <c r="BM3161" i="3"/>
  <c r="BJ3163" i="3"/>
  <c r="BK3164" i="3"/>
  <c r="BN3164" i="3"/>
  <c r="BL3164" i="3"/>
  <c r="BB3166" i="3"/>
  <c r="BN3153" i="3"/>
  <c r="BK3153" i="3"/>
  <c r="BJ3160" i="3"/>
  <c r="BM3160" i="3"/>
  <c r="BM3163" i="3"/>
  <c r="BI3166" i="3"/>
  <c r="AS3166" i="3"/>
  <c r="AC3166" i="3"/>
  <c r="M3166" i="3"/>
  <c r="AV3166" i="3"/>
  <c r="AF3166" i="3"/>
  <c r="P3166" i="3"/>
  <c r="AU3166" i="3"/>
  <c r="AE3166" i="3"/>
  <c r="O3166" i="3"/>
  <c r="BM3165" i="3"/>
  <c r="AT3166" i="3"/>
  <c r="BJ3157" i="3"/>
  <c r="BJ3164" i="3"/>
  <c r="BK3173" i="3"/>
  <c r="BN3173" i="3"/>
  <c r="BL3173" i="3"/>
  <c r="BJ3184" i="3"/>
  <c r="BK3161" i="3"/>
  <c r="V3162" i="3"/>
  <c r="AT3162" i="3"/>
  <c r="BE3162" i="3"/>
  <c r="AO3162" i="3"/>
  <c r="Y3162" i="3"/>
  <c r="BH3162" i="3"/>
  <c r="AR3162" i="3"/>
  <c r="AB3162" i="3"/>
  <c r="BG3162" i="3"/>
  <c r="AQ3162" i="3"/>
  <c r="AA3162" i="3"/>
  <c r="BK3175" i="3"/>
  <c r="BN3175" i="3"/>
  <c r="BL3175" i="3"/>
  <c r="AZ3176" i="3"/>
  <c r="BK3177" i="3"/>
  <c r="BN3177" i="3"/>
  <c r="Z3181" i="3"/>
  <c r="AP3181" i="3"/>
  <c r="BF3181" i="3"/>
  <c r="AH3181" i="3"/>
  <c r="R3181" i="3"/>
  <c r="BL3181" i="3" s="1"/>
  <c r="AX3181" i="3"/>
  <c r="BN3182" i="3"/>
  <c r="BK3182" i="3"/>
  <c r="BB3183" i="3"/>
  <c r="BI3176" i="3"/>
  <c r="AN3176" i="3"/>
  <c r="R3176" i="3"/>
  <c r="AW3176" i="3"/>
  <c r="AB3176" i="3"/>
  <c r="BA3176" i="3"/>
  <c r="AF3176" i="3"/>
  <c r="BG3176" i="3"/>
  <c r="AQ3176" i="3"/>
  <c r="AA3176" i="3"/>
  <c r="BL3170" i="3"/>
  <c r="BJ3170" i="3"/>
  <c r="BM3174" i="3"/>
  <c r="BI3179" i="3"/>
  <c r="AS3179" i="3"/>
  <c r="AC3179" i="3"/>
  <c r="M3179" i="3"/>
  <c r="AV3179" i="3"/>
  <c r="AF3179" i="3"/>
  <c r="P3179" i="3"/>
  <c r="AU3179" i="3"/>
  <c r="AE3179" i="3"/>
  <c r="O3179" i="3"/>
  <c r="AW3181" i="3"/>
  <c r="AG3181" i="3"/>
  <c r="Q3181" i="3"/>
  <c r="AZ3181" i="3"/>
  <c r="AJ3181" i="3"/>
  <c r="T3181" i="3"/>
  <c r="AY3181" i="3"/>
  <c r="AI3181" i="3"/>
  <c r="S3181" i="3"/>
  <c r="BA3183" i="3"/>
  <c r="AK3183" i="3"/>
  <c r="U3183" i="3"/>
  <c r="BD3183" i="3"/>
  <c r="AN3183" i="3"/>
  <c r="X3183" i="3"/>
  <c r="BC3183" i="3"/>
  <c r="AM3183" i="3"/>
  <c r="W3183" i="3"/>
  <c r="BC3178" i="3"/>
  <c r="AH3178" i="3"/>
  <c r="M3178" i="3"/>
  <c r="AR3178" i="3"/>
  <c r="V3178" i="3"/>
  <c r="BA3178" i="3"/>
  <c r="AF3178" i="3"/>
  <c r="AY3178" i="3"/>
  <c r="AI3178" i="3"/>
  <c r="AD3179" i="3"/>
  <c r="AD3181" i="3"/>
  <c r="AD3183" i="3"/>
  <c r="BL3145" i="3"/>
  <c r="BJ3145" i="3"/>
  <c r="N3179" i="3"/>
  <c r="BJ3179" i="3" s="1"/>
  <c r="N3183" i="3"/>
  <c r="BL3184" i="3"/>
  <c r="BJ3192" i="3"/>
  <c r="BL3192" i="3"/>
  <c r="BN3195" i="3"/>
  <c r="BK3195" i="3"/>
  <c r="BL3195" i="3"/>
  <c r="BJ3195" i="3"/>
  <c r="BN3187" i="3"/>
  <c r="BK3187" i="3"/>
  <c r="BN3191" i="3"/>
  <c r="BK3191" i="3"/>
  <c r="BM3188" i="3"/>
  <c r="T3024" i="3"/>
  <c r="AR3024" i="3"/>
  <c r="BH3024" i="3"/>
  <c r="AB3024" i="3"/>
  <c r="N2978" i="3"/>
  <c r="AX2978" i="3"/>
  <c r="R2978" i="3"/>
  <c r="AM2978" i="3"/>
  <c r="AP2993" i="3"/>
  <c r="AI2991" i="3"/>
  <c r="BG2991" i="3"/>
  <c r="AQ2991" i="3"/>
  <c r="S2991" i="3"/>
  <c r="AY2991" i="3"/>
  <c r="AA2991" i="3"/>
  <c r="Q3032" i="3"/>
  <c r="AG3032" i="3"/>
  <c r="AR3032" i="3"/>
  <c r="AZ3032" i="3"/>
  <c r="W3032" i="3"/>
  <c r="BH3032" i="3"/>
  <c r="P3024" i="3"/>
  <c r="V2975" i="3"/>
  <c r="AR2975" i="3"/>
  <c r="BH2975" i="3"/>
  <c r="AB2975" i="3"/>
  <c r="AJ2975" i="3"/>
  <c r="L3143" i="3"/>
  <c r="K3136" i="3"/>
  <c r="L3120" i="3"/>
  <c r="K3114" i="3"/>
  <c r="L3113" i="3"/>
  <c r="K3037" i="3"/>
  <c r="L3036" i="3"/>
  <c r="K3034" i="3"/>
  <c r="L3030" i="3"/>
  <c r="L3022" i="3"/>
  <c r="K3015" i="3"/>
  <c r="K3011" i="3"/>
  <c r="K3006" i="3"/>
  <c r="L2999" i="3"/>
  <c r="K2999" i="3"/>
  <c r="K2997" i="3"/>
  <c r="AZ2997" i="3" s="1"/>
  <c r="L2994" i="3"/>
  <c r="AZ2971" i="3"/>
  <c r="K3139" i="3"/>
  <c r="AB3134" i="3"/>
  <c r="L3133" i="3"/>
  <c r="AF3075" i="3"/>
  <c r="L3064" i="3"/>
  <c r="L3060" i="3"/>
  <c r="L3046" i="3"/>
  <c r="W3045" i="3"/>
  <c r="L3044" i="3"/>
  <c r="L3042" i="3"/>
  <c r="R3035" i="3"/>
  <c r="L3034" i="3"/>
  <c r="AD3021" i="3"/>
  <c r="BG3000" i="3"/>
  <c r="L2979" i="3"/>
  <c r="K2979" i="3"/>
  <c r="AB2971" i="3"/>
  <c r="AB3003" i="3"/>
  <c r="K3143" i="3"/>
  <c r="K3141" i="3"/>
  <c r="L3122" i="3"/>
  <c r="L3118" i="3"/>
  <c r="L3142" i="3"/>
  <c r="K3137" i="3"/>
  <c r="L3136" i="3"/>
  <c r="K3130" i="3"/>
  <c r="L3129" i="3"/>
  <c r="K3126" i="3"/>
  <c r="T3126" i="3" s="1"/>
  <c r="L3125" i="3"/>
  <c r="K3123" i="3"/>
  <c r="L3114" i="3"/>
  <c r="K3041" i="3"/>
  <c r="L3040" i="3"/>
  <c r="AP3039" i="3"/>
  <c r="L3026" i="3"/>
  <c r="L3020" i="3"/>
  <c r="K3003" i="3"/>
  <c r="L3002" i="3"/>
  <c r="AA3002" i="3" s="1"/>
  <c r="L3001" i="3"/>
  <c r="K3001" i="3"/>
  <c r="K2992" i="3"/>
  <c r="K2988" i="3"/>
  <c r="AR2984" i="3"/>
  <c r="AB2973" i="3"/>
  <c r="K2972" i="3"/>
  <c r="K2970" i="3"/>
  <c r="AJ3126" i="3"/>
  <c r="AZ3126" i="3"/>
  <c r="AB3126" i="3"/>
  <c r="N3134" i="3"/>
  <c r="AJ3134" i="3"/>
  <c r="T3134" i="3"/>
  <c r="AZ3134" i="3"/>
  <c r="AR3122" i="3"/>
  <c r="AB3118" i="3"/>
  <c r="V3136" i="3"/>
  <c r="AQ3136" i="3"/>
  <c r="BI3136" i="3"/>
  <c r="AA3136" i="3"/>
  <c r="AV3136" i="3"/>
  <c r="AF3136" i="3"/>
  <c r="BA3136" i="3"/>
  <c r="P3136" i="3"/>
  <c r="AL3136" i="3"/>
  <c r="BE3136" i="3"/>
  <c r="N3122" i="3"/>
  <c r="AJ3122" i="3"/>
  <c r="K3144" i="3"/>
  <c r="X3018" i="3"/>
  <c r="AN3018" i="3"/>
  <c r="BD3018" i="3"/>
  <c r="L3144" i="3"/>
  <c r="K3142" i="3"/>
  <c r="AR3134" i="3"/>
  <c r="K3133" i="3"/>
  <c r="K3132" i="3"/>
  <c r="L3131" i="3"/>
  <c r="AR3126" i="3"/>
  <c r="K3125" i="3"/>
  <c r="K3124" i="3"/>
  <c r="L3123" i="3"/>
  <c r="BH3122" i="3"/>
  <c r="AB3122" i="3"/>
  <c r="K3117" i="3"/>
  <c r="K3116" i="3"/>
  <c r="L3115" i="3"/>
  <c r="K3110" i="3"/>
  <c r="K3108" i="3"/>
  <c r="K3106" i="3"/>
  <c r="L3104" i="3"/>
  <c r="K3103" i="3"/>
  <c r="L3102" i="3"/>
  <c r="K3101" i="3"/>
  <c r="K3100" i="3"/>
  <c r="L3084" i="3"/>
  <c r="L3083" i="3"/>
  <c r="L3082" i="3"/>
  <c r="L3081" i="3"/>
  <c r="L3080" i="3"/>
  <c r="L3079" i="3"/>
  <c r="L3078" i="3"/>
  <c r="L3077" i="3"/>
  <c r="L3076" i="3"/>
  <c r="K3073" i="3"/>
  <c r="K3071" i="3"/>
  <c r="K3069" i="3"/>
  <c r="K3067" i="3"/>
  <c r="AF3067" i="3" s="1"/>
  <c r="L3061" i="3"/>
  <c r="T3030" i="3"/>
  <c r="BH3030" i="3"/>
  <c r="AB3026" i="3"/>
  <c r="T3022" i="3"/>
  <c r="P3022" i="3"/>
  <c r="AN3022" i="3"/>
  <c r="BH3022" i="3"/>
  <c r="AB3022" i="3"/>
  <c r="AV3022" i="3"/>
  <c r="K3140" i="3"/>
  <c r="K3135" i="3"/>
  <c r="AZ3122" i="3"/>
  <c r="T3122" i="3"/>
  <c r="K3119" i="3"/>
  <c r="AZ3114" i="3"/>
  <c r="K3111" i="3"/>
  <c r="L3074" i="3"/>
  <c r="AD3065" i="3"/>
  <c r="L3065" i="3"/>
  <c r="AT3065" i="3" s="1"/>
  <c r="AR3004" i="3"/>
  <c r="BH3004" i="3"/>
  <c r="AA3004" i="3"/>
  <c r="AF3004" i="3"/>
  <c r="AV3004" i="3"/>
  <c r="T3130" i="3"/>
  <c r="K3127" i="3"/>
  <c r="L3140" i="3"/>
  <c r="L3138" i="3"/>
  <c r="L3135" i="3"/>
  <c r="BH3134" i="3"/>
  <c r="K3129" i="3"/>
  <c r="K3128" i="3"/>
  <c r="N3128" i="3" s="1"/>
  <c r="L3127" i="3"/>
  <c r="BH3126" i="3"/>
  <c r="K3121" i="3"/>
  <c r="K3120" i="3"/>
  <c r="L3119" i="3"/>
  <c r="K3113" i="3"/>
  <c r="K3112" i="3"/>
  <c r="L3111" i="3"/>
  <c r="L3109" i="3"/>
  <c r="L3107" i="3"/>
  <c r="K3105" i="3"/>
  <c r="K3104" i="3"/>
  <c r="L3100" i="3"/>
  <c r="K3099" i="3"/>
  <c r="L3098" i="3"/>
  <c r="K3097" i="3"/>
  <c r="L3096" i="3"/>
  <c r="K3095" i="3"/>
  <c r="L3094" i="3"/>
  <c r="K3093" i="3"/>
  <c r="L3092" i="3"/>
  <c r="K3091" i="3"/>
  <c r="L3090" i="3"/>
  <c r="K3089" i="3"/>
  <c r="L3088" i="3"/>
  <c r="K3087" i="3"/>
  <c r="L3086" i="3"/>
  <c r="K3085" i="3"/>
  <c r="K3083" i="3"/>
  <c r="K3081" i="3"/>
  <c r="K3079" i="3"/>
  <c r="K3077" i="3"/>
  <c r="L3073" i="3"/>
  <c r="L3072" i="3"/>
  <c r="L3071" i="3"/>
  <c r="P3071" i="3" s="1"/>
  <c r="L3070" i="3"/>
  <c r="L3069" i="3"/>
  <c r="L3068" i="3"/>
  <c r="L3067" i="3"/>
  <c r="L3066" i="3"/>
  <c r="AZ3065" i="3"/>
  <c r="V3065" i="3"/>
  <c r="AR3030" i="3"/>
  <c r="X3026" i="3"/>
  <c r="AN3026" i="3"/>
  <c r="BD3026" i="3"/>
  <c r="K3060" i="3"/>
  <c r="K3055" i="3"/>
  <c r="L3054" i="3"/>
  <c r="K3054" i="3"/>
  <c r="K3051" i="3"/>
  <c r="AF3051" i="3" s="1"/>
  <c r="L3050" i="3"/>
  <c r="AR3045" i="3"/>
  <c r="BF3041" i="3"/>
  <c r="Z3041" i="3"/>
  <c r="BF3039" i="3"/>
  <c r="Z3039" i="3"/>
  <c r="BF3037" i="3"/>
  <c r="Z3037" i="3"/>
  <c r="BF3035" i="3"/>
  <c r="Z3035" i="3"/>
  <c r="L3033" i="3"/>
  <c r="N3033" i="3" s="1"/>
  <c r="AB3030" i="3"/>
  <c r="AV3026" i="3"/>
  <c r="AF3026" i="3"/>
  <c r="P3026" i="3"/>
  <c r="M3022" i="3"/>
  <c r="AT3021" i="3"/>
  <c r="N3021" i="3"/>
  <c r="AV3018" i="3"/>
  <c r="AF3018" i="3"/>
  <c r="P3018" i="3"/>
  <c r="L3011" i="3"/>
  <c r="AN3001" i="3"/>
  <c r="P3001" i="3"/>
  <c r="BD3001" i="3"/>
  <c r="AA3000" i="3"/>
  <c r="L2998" i="3"/>
  <c r="BG2979" i="3"/>
  <c r="Q2979" i="3"/>
  <c r="S2978" i="3"/>
  <c r="V2978" i="3"/>
  <c r="AE2978" i="3"/>
  <c r="AP2978" i="3"/>
  <c r="BB2978" i="3"/>
  <c r="BH2973" i="3"/>
  <c r="L3063" i="3"/>
  <c r="BB3063" i="3" s="1"/>
  <c r="K3061" i="3"/>
  <c r="L3059" i="3"/>
  <c r="K3058" i="3"/>
  <c r="K3057" i="3"/>
  <c r="L3056" i="3"/>
  <c r="K3056" i="3"/>
  <c r="K3053" i="3"/>
  <c r="L3052" i="3"/>
  <c r="K3052" i="3"/>
  <c r="L3049" i="3"/>
  <c r="AX3041" i="3"/>
  <c r="AX3039" i="3"/>
  <c r="AX3037" i="3"/>
  <c r="AX3035" i="3"/>
  <c r="AV3032" i="3"/>
  <c r="BH3026" i="3"/>
  <c r="AR3026" i="3"/>
  <c r="L3025" i="3"/>
  <c r="K3025" i="3"/>
  <c r="AJ3024" i="3"/>
  <c r="AR3022" i="3"/>
  <c r="X3022" i="3"/>
  <c r="BH3018" i="3"/>
  <c r="AR3018" i="3"/>
  <c r="L3017" i="3"/>
  <c r="K3017" i="3"/>
  <c r="L3015" i="3"/>
  <c r="T3015" i="3" s="1"/>
  <c r="AJ3011" i="3"/>
  <c r="K3009" i="3"/>
  <c r="L3008" i="3"/>
  <c r="AR3003" i="3"/>
  <c r="Q3003" i="3"/>
  <c r="AF3001" i="3"/>
  <c r="S3000" i="3"/>
  <c r="AY3000" i="3"/>
  <c r="AD2978" i="3"/>
  <c r="R2975" i="3"/>
  <c r="AC2975" i="3"/>
  <c r="AK2975" i="3"/>
  <c r="AS2975" i="3"/>
  <c r="BA2975" i="3"/>
  <c r="BI2975" i="3"/>
  <c r="AR2973" i="3"/>
  <c r="AV3055" i="3"/>
  <c r="N3041" i="3"/>
  <c r="N3039" i="3"/>
  <c r="N3037" i="3"/>
  <c r="N3035" i="3"/>
  <c r="M3026" i="3"/>
  <c r="Z3021" i="3"/>
  <c r="M3018" i="3"/>
  <c r="AN2999" i="3"/>
  <c r="AB2984" i="3"/>
  <c r="U2979" i="3"/>
  <c r="AF2979" i="3"/>
  <c r="AP2979" i="3"/>
  <c r="BA2979" i="3"/>
  <c r="V2979" i="3"/>
  <c r="AG2979" i="3"/>
  <c r="AR2979" i="3"/>
  <c r="BB2979" i="3"/>
  <c r="P2979" i="3"/>
  <c r="Z2979" i="3"/>
  <c r="AK2979" i="3"/>
  <c r="AV2979" i="3"/>
  <c r="BF2979" i="3"/>
  <c r="AZ2975" i="3"/>
  <c r="Q2975" i="3"/>
  <c r="K3059" i="3"/>
  <c r="L3057" i="3"/>
  <c r="L3053" i="3"/>
  <c r="AN3053" i="3" s="1"/>
  <c r="K3049" i="3"/>
  <c r="AR3049" i="3" s="1"/>
  <c r="L3048" i="3"/>
  <c r="K3042" i="3"/>
  <c r="AH3041" i="3"/>
  <c r="K3040" i="3"/>
  <c r="AV3040" i="3" s="1"/>
  <c r="AH3039" i="3"/>
  <c r="K3038" i="3"/>
  <c r="AH3037" i="3"/>
  <c r="K3036" i="3"/>
  <c r="AH3035" i="3"/>
  <c r="AX3033" i="3"/>
  <c r="R3033" i="3"/>
  <c r="BD3032" i="3"/>
  <c r="AM3032" i="3"/>
  <c r="AZ3026" i="3"/>
  <c r="AJ3026" i="3"/>
  <c r="T3026" i="3"/>
  <c r="AZ3024" i="3"/>
  <c r="BD3022" i="3"/>
  <c r="AF3022" i="3"/>
  <c r="BB3021" i="3"/>
  <c r="V3021" i="3"/>
  <c r="AZ3018" i="3"/>
  <c r="AJ3018" i="3"/>
  <c r="T3018" i="3"/>
  <c r="L3016" i="3"/>
  <c r="L3007" i="3"/>
  <c r="BH3003" i="3"/>
  <c r="P3003" i="3"/>
  <c r="AG3003" i="3"/>
  <c r="BB3003" i="3"/>
  <c r="AI3000" i="3"/>
  <c r="AB2982" i="3"/>
  <c r="AB2979" i="3"/>
  <c r="P2973" i="3"/>
  <c r="AF2973" i="3"/>
  <c r="AV2973" i="3"/>
  <c r="X2973" i="3"/>
  <c r="AN2973" i="3"/>
  <c r="BD2973" i="3"/>
  <c r="L2995" i="3"/>
  <c r="K2995" i="3"/>
  <c r="AZ2993" i="3"/>
  <c r="L2992" i="3"/>
  <c r="R2992" i="3" s="1"/>
  <c r="AV2991" i="3"/>
  <c r="AF2991" i="3"/>
  <c r="P2991" i="3"/>
  <c r="L2989" i="3"/>
  <c r="K2989" i="3"/>
  <c r="L2988" i="3"/>
  <c r="K2987" i="3"/>
  <c r="AN2987" i="3" s="1"/>
  <c r="L2986" i="3"/>
  <c r="AC2986" i="3" s="1"/>
  <c r="L2981" i="3"/>
  <c r="K2981" i="3"/>
  <c r="BF2978" i="3"/>
  <c r="AU2978" i="3"/>
  <c r="AL2978" i="3"/>
  <c r="Z2978" i="3"/>
  <c r="O2978" i="3"/>
  <c r="L2977" i="3"/>
  <c r="K2977" i="3"/>
  <c r="BE2975" i="3"/>
  <c r="AW2975" i="3"/>
  <c r="AO2975" i="3"/>
  <c r="AG2975" i="3"/>
  <c r="X2975" i="3"/>
  <c r="M2975" i="3"/>
  <c r="M2973" i="3"/>
  <c r="AR2971" i="3"/>
  <c r="X2971" i="3"/>
  <c r="L2985" i="3"/>
  <c r="K2985" i="3"/>
  <c r="BC2978" i="3"/>
  <c r="AT2978" i="3"/>
  <c r="AH2978" i="3"/>
  <c r="W2978" i="3"/>
  <c r="L2976" i="3"/>
  <c r="W2976" i="3" s="1"/>
  <c r="BD2975" i="3"/>
  <c r="AV2975" i="3"/>
  <c r="AN2975" i="3"/>
  <c r="AF2975" i="3"/>
  <c r="AZ2973" i="3"/>
  <c r="AJ2973" i="3"/>
  <c r="T2973" i="3"/>
  <c r="BH2971" i="3"/>
  <c r="AN2971" i="3"/>
  <c r="T2971" i="3"/>
  <c r="L3014" i="3"/>
  <c r="L3013" i="3"/>
  <c r="K3013" i="3"/>
  <c r="L3009" i="3"/>
  <c r="K3007" i="3"/>
  <c r="L3006" i="3"/>
  <c r="X3006" i="3" s="1"/>
  <c r="L3005" i="3"/>
  <c r="K3005" i="3"/>
  <c r="AQ2998" i="3"/>
  <c r="AE2993" i="3"/>
  <c r="AD2992" i="3"/>
  <c r="BD2991" i="3"/>
  <c r="AN2991" i="3"/>
  <c r="T2991" i="3"/>
  <c r="L2990" i="3"/>
  <c r="K2990" i="3"/>
  <c r="L2983" i="3"/>
  <c r="K2983" i="3"/>
  <c r="K2980" i="3"/>
  <c r="L2974" i="3"/>
  <c r="BD2971" i="3"/>
  <c r="P2971" i="3"/>
  <c r="AF3117" i="3"/>
  <c r="AV3117" i="3"/>
  <c r="X3117" i="3"/>
  <c r="AN3117" i="3"/>
  <c r="BD3117" i="3"/>
  <c r="M2969" i="3"/>
  <c r="Q2969" i="3"/>
  <c r="U2969" i="3"/>
  <c r="Y2969" i="3"/>
  <c r="AC2969" i="3"/>
  <c r="AG2969" i="3"/>
  <c r="AK2969" i="3"/>
  <c r="AO2969" i="3"/>
  <c r="AS2969" i="3"/>
  <c r="AW2969" i="3"/>
  <c r="BA2969" i="3"/>
  <c r="BE2969" i="3"/>
  <c r="BI2969" i="3"/>
  <c r="N2969" i="3"/>
  <c r="R2969" i="3"/>
  <c r="V2969" i="3"/>
  <c r="Z2969" i="3"/>
  <c r="AD2969" i="3"/>
  <c r="AH2969" i="3"/>
  <c r="AL2969" i="3"/>
  <c r="AP2969" i="3"/>
  <c r="AT2969" i="3"/>
  <c r="AX2969" i="3"/>
  <c r="BB2969" i="3"/>
  <c r="BF2969" i="3"/>
  <c r="O2969" i="3"/>
  <c r="S2969" i="3"/>
  <c r="W2969" i="3"/>
  <c r="AA2969" i="3"/>
  <c r="AE2969" i="3"/>
  <c r="AI2969" i="3"/>
  <c r="AM2969" i="3"/>
  <c r="AQ2969" i="3"/>
  <c r="AU2969" i="3"/>
  <c r="AY2969" i="3"/>
  <c r="BC2969" i="3"/>
  <c r="BG2969" i="3"/>
  <c r="P2969" i="3"/>
  <c r="AF2969" i="3"/>
  <c r="AV2969" i="3"/>
  <c r="T2969" i="3"/>
  <c r="AJ2969" i="3"/>
  <c r="AZ2969" i="3"/>
  <c r="X2969" i="3"/>
  <c r="AN2969" i="3"/>
  <c r="BD2969" i="3"/>
  <c r="AB2969" i="3"/>
  <c r="AR2969" i="3"/>
  <c r="BH2969" i="3"/>
  <c r="P3139" i="3"/>
  <c r="T3139" i="3"/>
  <c r="X3139" i="3"/>
  <c r="AB3139" i="3"/>
  <c r="AF3139" i="3"/>
  <c r="AJ3139" i="3"/>
  <c r="AN3139" i="3"/>
  <c r="AR3139" i="3"/>
  <c r="AV3139" i="3"/>
  <c r="AZ3139" i="3"/>
  <c r="BD3139" i="3"/>
  <c r="BH3139" i="3"/>
  <c r="O3139" i="3"/>
  <c r="S3139" i="3"/>
  <c r="W3139" i="3"/>
  <c r="AA3139" i="3"/>
  <c r="AE3139" i="3"/>
  <c r="AI3139" i="3"/>
  <c r="AM3139" i="3"/>
  <c r="AQ3139" i="3"/>
  <c r="AU3139" i="3"/>
  <c r="AY3139" i="3"/>
  <c r="BC3139" i="3"/>
  <c r="BG3139" i="3"/>
  <c r="M3139" i="3"/>
  <c r="Q3139" i="3"/>
  <c r="U3139" i="3"/>
  <c r="Y3139" i="3"/>
  <c r="AC3139" i="3"/>
  <c r="AG3139" i="3"/>
  <c r="AK3139" i="3"/>
  <c r="AO3139" i="3"/>
  <c r="AS3139" i="3"/>
  <c r="AW3139" i="3"/>
  <c r="BA3139" i="3"/>
  <c r="BE3139" i="3"/>
  <c r="BI3139" i="3"/>
  <c r="N3139" i="3"/>
  <c r="V3139" i="3"/>
  <c r="AD3139" i="3"/>
  <c r="AL3139" i="3"/>
  <c r="AT3139" i="3"/>
  <c r="BB3139" i="3"/>
  <c r="R3139" i="3"/>
  <c r="Z3139" i="3"/>
  <c r="AH3139" i="3"/>
  <c r="AP3139" i="3"/>
  <c r="AX3139" i="3"/>
  <c r="BF3139" i="3"/>
  <c r="N3138" i="3"/>
  <c r="R3138" i="3"/>
  <c r="V3138" i="3"/>
  <c r="Z3138" i="3"/>
  <c r="AD3138" i="3"/>
  <c r="AH3138" i="3"/>
  <c r="AL3138" i="3"/>
  <c r="AP3138" i="3"/>
  <c r="AT3138" i="3"/>
  <c r="AX3138" i="3"/>
  <c r="BB3138" i="3"/>
  <c r="BF3138" i="3"/>
  <c r="M3138" i="3"/>
  <c r="Q3138" i="3"/>
  <c r="U3138" i="3"/>
  <c r="Y3138" i="3"/>
  <c r="AC3138" i="3"/>
  <c r="AG3138" i="3"/>
  <c r="AK3138" i="3"/>
  <c r="AO3138" i="3"/>
  <c r="AS3138" i="3"/>
  <c r="AW3138" i="3"/>
  <c r="BE3138" i="3"/>
  <c r="BI3138" i="3"/>
  <c r="O3138" i="3"/>
  <c r="S3138" i="3"/>
  <c r="W3138" i="3"/>
  <c r="AA3138" i="3"/>
  <c r="AE3138" i="3"/>
  <c r="AI3138" i="3"/>
  <c r="AM3138" i="3"/>
  <c r="AQ3138" i="3"/>
  <c r="AU3138" i="3"/>
  <c r="AY3138" i="3"/>
  <c r="BC3138" i="3"/>
  <c r="BG3138" i="3"/>
  <c r="P3138" i="3"/>
  <c r="T3138" i="3"/>
  <c r="X3138" i="3"/>
  <c r="AB3138" i="3"/>
  <c r="AF3138" i="3"/>
  <c r="AJ3138" i="3"/>
  <c r="AN3138" i="3"/>
  <c r="AR3138" i="3"/>
  <c r="AV3138" i="3"/>
  <c r="AZ3138" i="3"/>
  <c r="BD3138" i="3"/>
  <c r="BH3138" i="3"/>
  <c r="BA3138" i="3"/>
  <c r="X3135" i="3"/>
  <c r="AN3135" i="3"/>
  <c r="BD3127" i="3"/>
  <c r="P3119" i="3"/>
  <c r="AV3119" i="3"/>
  <c r="AV3111" i="3"/>
  <c r="N3144" i="3"/>
  <c r="AD3144" i="3"/>
  <c r="AT3144" i="3"/>
  <c r="M3144" i="3"/>
  <c r="AC3144" i="3"/>
  <c r="AW3144" i="3"/>
  <c r="S3144" i="3"/>
  <c r="AI3144" i="3"/>
  <c r="AY3144" i="3"/>
  <c r="T3144" i="3"/>
  <c r="AJ3144" i="3"/>
  <c r="AZ3144" i="3"/>
  <c r="BE3144" i="3"/>
  <c r="P3137" i="3"/>
  <c r="T3137" i="3"/>
  <c r="X3137" i="3"/>
  <c r="AB3137" i="3"/>
  <c r="AF3137" i="3"/>
  <c r="AJ3137" i="3"/>
  <c r="AN3137" i="3"/>
  <c r="AR3137" i="3"/>
  <c r="AV3137" i="3"/>
  <c r="AZ3137" i="3"/>
  <c r="BD3137" i="3"/>
  <c r="BH3137" i="3"/>
  <c r="O3137" i="3"/>
  <c r="W3137" i="3"/>
  <c r="AA3137" i="3"/>
  <c r="AI3137" i="3"/>
  <c r="AQ3137" i="3"/>
  <c r="AY3137" i="3"/>
  <c r="BG3137" i="3"/>
  <c r="M3137" i="3"/>
  <c r="Q3137" i="3"/>
  <c r="U3137" i="3"/>
  <c r="Y3137" i="3"/>
  <c r="AC3137" i="3"/>
  <c r="AG3137" i="3"/>
  <c r="AK3137" i="3"/>
  <c r="AO3137" i="3"/>
  <c r="AS3137" i="3"/>
  <c r="AW3137" i="3"/>
  <c r="BA3137" i="3"/>
  <c r="BE3137" i="3"/>
  <c r="BI3137" i="3"/>
  <c r="N3137" i="3"/>
  <c r="R3137" i="3"/>
  <c r="V3137" i="3"/>
  <c r="Z3137" i="3"/>
  <c r="AD3137" i="3"/>
  <c r="AH3137" i="3"/>
  <c r="AL3137" i="3"/>
  <c r="AP3137" i="3"/>
  <c r="AT3137" i="3"/>
  <c r="AX3137" i="3"/>
  <c r="BB3137" i="3"/>
  <c r="BF3137" i="3"/>
  <c r="S3137" i="3"/>
  <c r="AE3137" i="3"/>
  <c r="AM3137" i="3"/>
  <c r="AU3137" i="3"/>
  <c r="BC3137" i="3"/>
  <c r="P3121" i="3"/>
  <c r="AF3121" i="3"/>
  <c r="AV3121" i="3"/>
  <c r="X3121" i="3"/>
  <c r="AN3121" i="3"/>
  <c r="BD3121" i="3"/>
  <c r="AF3113" i="3"/>
  <c r="AV3113" i="3"/>
  <c r="P3113" i="3"/>
  <c r="X3113" i="3"/>
  <c r="AN3113" i="3"/>
  <c r="BD3113" i="3"/>
  <c r="P3141" i="3"/>
  <c r="T3141" i="3"/>
  <c r="X3141" i="3"/>
  <c r="AB3141" i="3"/>
  <c r="AF3141" i="3"/>
  <c r="AJ3141" i="3"/>
  <c r="AN3141" i="3"/>
  <c r="AR3141" i="3"/>
  <c r="AV3141" i="3"/>
  <c r="AZ3141" i="3"/>
  <c r="BD3141" i="3"/>
  <c r="BH3141" i="3"/>
  <c r="AA3141" i="3"/>
  <c r="AI3141" i="3"/>
  <c r="AQ3141" i="3"/>
  <c r="AY3141" i="3"/>
  <c r="BG3141" i="3"/>
  <c r="M3141" i="3"/>
  <c r="Q3141" i="3"/>
  <c r="U3141" i="3"/>
  <c r="Y3141" i="3"/>
  <c r="AC3141" i="3"/>
  <c r="AG3141" i="3"/>
  <c r="AK3141" i="3"/>
  <c r="AO3141" i="3"/>
  <c r="AS3141" i="3"/>
  <c r="AW3141" i="3"/>
  <c r="BA3141" i="3"/>
  <c r="BE3141" i="3"/>
  <c r="BI3141" i="3"/>
  <c r="O3141" i="3"/>
  <c r="S3141" i="3"/>
  <c r="W3141" i="3"/>
  <c r="AE3141" i="3"/>
  <c r="AM3141" i="3"/>
  <c r="AU3141" i="3"/>
  <c r="BC3141" i="3"/>
  <c r="N3141" i="3"/>
  <c r="R3141" i="3"/>
  <c r="V3141" i="3"/>
  <c r="Z3141" i="3"/>
  <c r="AD3141" i="3"/>
  <c r="AH3141" i="3"/>
  <c r="AL3141" i="3"/>
  <c r="AP3141" i="3"/>
  <c r="AT3141" i="3"/>
  <c r="AX3141" i="3"/>
  <c r="BB3141" i="3"/>
  <c r="BF3141" i="3"/>
  <c r="N3140" i="3"/>
  <c r="R3140" i="3"/>
  <c r="V3140" i="3"/>
  <c r="Z3140" i="3"/>
  <c r="AD3140" i="3"/>
  <c r="AH3140" i="3"/>
  <c r="AL3140" i="3"/>
  <c r="AP3140" i="3"/>
  <c r="AT3140" i="3"/>
  <c r="AX3140" i="3"/>
  <c r="BB3140" i="3"/>
  <c r="BF3140" i="3"/>
  <c r="O3140" i="3"/>
  <c r="S3140" i="3"/>
  <c r="W3140" i="3"/>
  <c r="AA3140" i="3"/>
  <c r="AE3140" i="3"/>
  <c r="AI3140" i="3"/>
  <c r="AM3140" i="3"/>
  <c r="AQ3140" i="3"/>
  <c r="AU3140" i="3"/>
  <c r="AY3140" i="3"/>
  <c r="BC3140" i="3"/>
  <c r="BG3140" i="3"/>
  <c r="P3140" i="3"/>
  <c r="T3140" i="3"/>
  <c r="X3140" i="3"/>
  <c r="AB3140" i="3"/>
  <c r="AF3140" i="3"/>
  <c r="AJ3140" i="3"/>
  <c r="AN3140" i="3"/>
  <c r="AR3140" i="3"/>
  <c r="AV3140" i="3"/>
  <c r="AZ3140" i="3"/>
  <c r="BD3140" i="3"/>
  <c r="BH3140" i="3"/>
  <c r="BI3140" i="3"/>
  <c r="M3140" i="3"/>
  <c r="Q3140" i="3"/>
  <c r="U3140" i="3"/>
  <c r="Y3140" i="3"/>
  <c r="AC3140" i="3"/>
  <c r="AG3140" i="3"/>
  <c r="AK3140" i="3"/>
  <c r="AO3140" i="3"/>
  <c r="AS3140" i="3"/>
  <c r="AW3140" i="3"/>
  <c r="BA3140" i="3"/>
  <c r="BE3140" i="3"/>
  <c r="X3133" i="3"/>
  <c r="AN3133" i="3"/>
  <c r="AV3133" i="3"/>
  <c r="P3133" i="3"/>
  <c r="AF3133" i="3"/>
  <c r="BD3133" i="3"/>
  <c r="P3125" i="3"/>
  <c r="AF3125" i="3"/>
  <c r="AV3125" i="3"/>
  <c r="X3125" i="3"/>
  <c r="AN3125" i="3"/>
  <c r="BD3125" i="3"/>
  <c r="AF3129" i="3"/>
  <c r="AV3129" i="3"/>
  <c r="BD3129" i="3"/>
  <c r="X3129" i="3"/>
  <c r="AN3129" i="3"/>
  <c r="P3143" i="3"/>
  <c r="T3143" i="3"/>
  <c r="X3143" i="3"/>
  <c r="AB3143" i="3"/>
  <c r="AF3143" i="3"/>
  <c r="AJ3143" i="3"/>
  <c r="AN3143" i="3"/>
  <c r="AR3143" i="3"/>
  <c r="AV3143" i="3"/>
  <c r="AZ3143" i="3"/>
  <c r="BD3143" i="3"/>
  <c r="BH3143" i="3"/>
  <c r="M3143" i="3"/>
  <c r="Q3143" i="3"/>
  <c r="U3143" i="3"/>
  <c r="Y3143" i="3"/>
  <c r="AC3143" i="3"/>
  <c r="AG3143" i="3"/>
  <c r="AK3143" i="3"/>
  <c r="AO3143" i="3"/>
  <c r="AS3143" i="3"/>
  <c r="AW3143" i="3"/>
  <c r="BA3143" i="3"/>
  <c r="BE3143" i="3"/>
  <c r="BI3143" i="3"/>
  <c r="W3143" i="3"/>
  <c r="AM3143" i="3"/>
  <c r="AY3143" i="3"/>
  <c r="BG3143" i="3"/>
  <c r="N3143" i="3"/>
  <c r="R3143" i="3"/>
  <c r="V3143" i="3"/>
  <c r="Z3143" i="3"/>
  <c r="AD3143" i="3"/>
  <c r="AH3143" i="3"/>
  <c r="AL3143" i="3"/>
  <c r="AP3143" i="3"/>
  <c r="AT3143" i="3"/>
  <c r="AX3143" i="3"/>
  <c r="BB3143" i="3"/>
  <c r="BF3143" i="3"/>
  <c r="O3143" i="3"/>
  <c r="S3143" i="3"/>
  <c r="AA3143" i="3"/>
  <c r="AE3143" i="3"/>
  <c r="AI3143" i="3"/>
  <c r="AQ3143" i="3"/>
  <c r="AU3143" i="3"/>
  <c r="BC3143" i="3"/>
  <c r="N3142" i="3"/>
  <c r="R3142" i="3"/>
  <c r="V3142" i="3"/>
  <c r="Z3142" i="3"/>
  <c r="AD3142" i="3"/>
  <c r="AH3142" i="3"/>
  <c r="AL3142" i="3"/>
  <c r="AP3142" i="3"/>
  <c r="AT3142" i="3"/>
  <c r="AX3142" i="3"/>
  <c r="BB3142" i="3"/>
  <c r="BF3142" i="3"/>
  <c r="Q3142" i="3"/>
  <c r="U3142" i="3"/>
  <c r="AC3142" i="3"/>
  <c r="AK3142" i="3"/>
  <c r="AS3142" i="3"/>
  <c r="BA3142" i="3"/>
  <c r="BI3142" i="3"/>
  <c r="O3142" i="3"/>
  <c r="S3142" i="3"/>
  <c r="W3142" i="3"/>
  <c r="AA3142" i="3"/>
  <c r="AE3142" i="3"/>
  <c r="AI3142" i="3"/>
  <c r="AM3142" i="3"/>
  <c r="AQ3142" i="3"/>
  <c r="AU3142" i="3"/>
  <c r="AY3142" i="3"/>
  <c r="BC3142" i="3"/>
  <c r="BG3142" i="3"/>
  <c r="P3142" i="3"/>
  <c r="T3142" i="3"/>
  <c r="X3142" i="3"/>
  <c r="AB3142" i="3"/>
  <c r="AF3142" i="3"/>
  <c r="AJ3142" i="3"/>
  <c r="AN3142" i="3"/>
  <c r="AR3142" i="3"/>
  <c r="AV3142" i="3"/>
  <c r="AZ3142" i="3"/>
  <c r="BD3142" i="3"/>
  <c r="BH3142" i="3"/>
  <c r="M3142" i="3"/>
  <c r="Y3142" i="3"/>
  <c r="AG3142" i="3"/>
  <c r="AO3142" i="3"/>
  <c r="AW3142" i="3"/>
  <c r="BE3142" i="3"/>
  <c r="P3131" i="3"/>
  <c r="AF3131" i="3"/>
  <c r="AV3131" i="3"/>
  <c r="X3131" i="3"/>
  <c r="AN3131" i="3"/>
  <c r="BD3131" i="3"/>
  <c r="AF3123" i="3"/>
  <c r="AF3115" i="3"/>
  <c r="BD3115" i="3"/>
  <c r="P3115" i="3"/>
  <c r="X3115" i="3"/>
  <c r="AN3115" i="3"/>
  <c r="AV3115" i="3"/>
  <c r="M3136" i="3"/>
  <c r="Q3136" i="3"/>
  <c r="U3136" i="3"/>
  <c r="Y3136" i="3"/>
  <c r="AC3136" i="3"/>
  <c r="AG3136" i="3"/>
  <c r="AK3136" i="3"/>
  <c r="AO3136" i="3"/>
  <c r="AS3136" i="3"/>
  <c r="AW3136" i="3"/>
  <c r="S3135" i="3"/>
  <c r="AI3135" i="3"/>
  <c r="AY3135" i="3"/>
  <c r="Q3135" i="3"/>
  <c r="AG3135" i="3"/>
  <c r="AW3135" i="3"/>
  <c r="O3133" i="3"/>
  <c r="S3133" i="3"/>
  <c r="W3133" i="3"/>
  <c r="AA3133" i="3"/>
  <c r="AE3133" i="3"/>
  <c r="AI3133" i="3"/>
  <c r="AM3133" i="3"/>
  <c r="AQ3133" i="3"/>
  <c r="AU3133" i="3"/>
  <c r="AY3133" i="3"/>
  <c r="BC3133" i="3"/>
  <c r="BG3133" i="3"/>
  <c r="M3133" i="3"/>
  <c r="Q3133" i="3"/>
  <c r="U3133" i="3"/>
  <c r="Y3133" i="3"/>
  <c r="AC3133" i="3"/>
  <c r="AG3133" i="3"/>
  <c r="AK3133" i="3"/>
  <c r="AO3133" i="3"/>
  <c r="AS3133" i="3"/>
  <c r="AW3133" i="3"/>
  <c r="BA3133" i="3"/>
  <c r="BE3133" i="3"/>
  <c r="BI3133" i="3"/>
  <c r="O3131" i="3"/>
  <c r="S3131" i="3"/>
  <c r="W3131" i="3"/>
  <c r="AA3131" i="3"/>
  <c r="AE3131" i="3"/>
  <c r="AI3131" i="3"/>
  <c r="AM3131" i="3"/>
  <c r="AQ3131" i="3"/>
  <c r="AU3131" i="3"/>
  <c r="AY3131" i="3"/>
  <c r="BC3131" i="3"/>
  <c r="BG3131" i="3"/>
  <c r="M3131" i="3"/>
  <c r="Q3131" i="3"/>
  <c r="U3131" i="3"/>
  <c r="Y3131" i="3"/>
  <c r="AC3131" i="3"/>
  <c r="AG3131" i="3"/>
  <c r="AK3131" i="3"/>
  <c r="AO3131" i="3"/>
  <c r="AS3131" i="3"/>
  <c r="AW3131" i="3"/>
  <c r="BA3131" i="3"/>
  <c r="BE3131" i="3"/>
  <c r="BI3131" i="3"/>
  <c r="O3129" i="3"/>
  <c r="S3129" i="3"/>
  <c r="W3129" i="3"/>
  <c r="AA3129" i="3"/>
  <c r="AE3129" i="3"/>
  <c r="AI3129" i="3"/>
  <c r="AM3129" i="3"/>
  <c r="AQ3129" i="3"/>
  <c r="AU3129" i="3"/>
  <c r="AY3129" i="3"/>
  <c r="BC3129" i="3"/>
  <c r="BG3129" i="3"/>
  <c r="M3129" i="3"/>
  <c r="Q3129" i="3"/>
  <c r="U3129" i="3"/>
  <c r="Y3129" i="3"/>
  <c r="AC3129" i="3"/>
  <c r="AG3129" i="3"/>
  <c r="AK3129" i="3"/>
  <c r="AO3129" i="3"/>
  <c r="AS3129" i="3"/>
  <c r="AW3129" i="3"/>
  <c r="BA3129" i="3"/>
  <c r="BE3129" i="3"/>
  <c r="BI3129" i="3"/>
  <c r="S3127" i="3"/>
  <c r="AI3127" i="3"/>
  <c r="AY3127" i="3"/>
  <c r="Q3127" i="3"/>
  <c r="AG3127" i="3"/>
  <c r="AW3127" i="3"/>
  <c r="O3125" i="3"/>
  <c r="S3125" i="3"/>
  <c r="W3125" i="3"/>
  <c r="AA3125" i="3"/>
  <c r="AE3125" i="3"/>
  <c r="AI3125" i="3"/>
  <c r="AM3125" i="3"/>
  <c r="AQ3125" i="3"/>
  <c r="AU3125" i="3"/>
  <c r="AY3125" i="3"/>
  <c r="BC3125" i="3"/>
  <c r="BG3125" i="3"/>
  <c r="M3125" i="3"/>
  <c r="Q3125" i="3"/>
  <c r="U3125" i="3"/>
  <c r="Y3125" i="3"/>
  <c r="AC3125" i="3"/>
  <c r="AG3125" i="3"/>
  <c r="AK3125" i="3"/>
  <c r="AO3125" i="3"/>
  <c r="AS3125" i="3"/>
  <c r="AW3125" i="3"/>
  <c r="BA3125" i="3"/>
  <c r="BE3125" i="3"/>
  <c r="BI3125" i="3"/>
  <c r="AA3123" i="3"/>
  <c r="AQ3123" i="3"/>
  <c r="BG3123" i="3"/>
  <c r="Y3123" i="3"/>
  <c r="AO3123" i="3"/>
  <c r="BE3123" i="3"/>
  <c r="W3119" i="3"/>
  <c r="AM3119" i="3"/>
  <c r="BC3119" i="3"/>
  <c r="U3119" i="3"/>
  <c r="AK3119" i="3"/>
  <c r="BA3119" i="3"/>
  <c r="O3117" i="3"/>
  <c r="S3117" i="3"/>
  <c r="W3117" i="3"/>
  <c r="AA3117" i="3"/>
  <c r="AE3117" i="3"/>
  <c r="AI3117" i="3"/>
  <c r="AM3117" i="3"/>
  <c r="AQ3117" i="3"/>
  <c r="AU3117" i="3"/>
  <c r="AY3117" i="3"/>
  <c r="BC3117" i="3"/>
  <c r="BG3117" i="3"/>
  <c r="M3117" i="3"/>
  <c r="Q3117" i="3"/>
  <c r="U3117" i="3"/>
  <c r="Y3117" i="3"/>
  <c r="AC3117" i="3"/>
  <c r="AG3117" i="3"/>
  <c r="AK3117" i="3"/>
  <c r="AO3117" i="3"/>
  <c r="AS3117" i="3"/>
  <c r="AW3117" i="3"/>
  <c r="BA3117" i="3"/>
  <c r="BE3117" i="3"/>
  <c r="BI3117" i="3"/>
  <c r="O3115" i="3"/>
  <c r="S3115" i="3"/>
  <c r="W3115" i="3"/>
  <c r="AA3115" i="3"/>
  <c r="AE3115" i="3"/>
  <c r="AI3115" i="3"/>
  <c r="AM3115" i="3"/>
  <c r="AQ3115" i="3"/>
  <c r="AU3115" i="3"/>
  <c r="AY3115" i="3"/>
  <c r="BC3115" i="3"/>
  <c r="BG3115" i="3"/>
  <c r="M3115" i="3"/>
  <c r="Q3115" i="3"/>
  <c r="U3115" i="3"/>
  <c r="Y3115" i="3"/>
  <c r="AC3115" i="3"/>
  <c r="AG3115" i="3"/>
  <c r="AK3115" i="3"/>
  <c r="AO3115" i="3"/>
  <c r="AS3115" i="3"/>
  <c r="AW3115" i="3"/>
  <c r="BA3115" i="3"/>
  <c r="BE3115" i="3"/>
  <c r="BI3115" i="3"/>
  <c r="O3113" i="3"/>
  <c r="S3113" i="3"/>
  <c r="W3113" i="3"/>
  <c r="AA3113" i="3"/>
  <c r="AE3113" i="3"/>
  <c r="AI3113" i="3"/>
  <c r="AM3113" i="3"/>
  <c r="AQ3113" i="3"/>
  <c r="AU3113" i="3"/>
  <c r="AY3113" i="3"/>
  <c r="BC3113" i="3"/>
  <c r="BG3113" i="3"/>
  <c r="M3113" i="3"/>
  <c r="Q3113" i="3"/>
  <c r="U3113" i="3"/>
  <c r="Y3113" i="3"/>
  <c r="AC3113" i="3"/>
  <c r="AG3113" i="3"/>
  <c r="AK3113" i="3"/>
  <c r="AO3113" i="3"/>
  <c r="AS3113" i="3"/>
  <c r="AW3113" i="3"/>
  <c r="BA3113" i="3"/>
  <c r="BE3113" i="3"/>
  <c r="BI3113" i="3"/>
  <c r="AF3083" i="3"/>
  <c r="X3081" i="3"/>
  <c r="AN3081" i="3"/>
  <c r="BD3081" i="3"/>
  <c r="AF3079" i="3"/>
  <c r="X3077" i="3"/>
  <c r="X3075" i="3"/>
  <c r="AN3075" i="3"/>
  <c r="BD3075" i="3"/>
  <c r="X3073" i="3"/>
  <c r="AN3073" i="3"/>
  <c r="BD3073" i="3"/>
  <c r="AF3071" i="3"/>
  <c r="X3069" i="3"/>
  <c r="AN3069" i="3"/>
  <c r="BD3069" i="3"/>
  <c r="BF3134" i="3"/>
  <c r="AX3134" i="3"/>
  <c r="AP3134" i="3"/>
  <c r="AH3134" i="3"/>
  <c r="Z3134" i="3"/>
  <c r="R3134" i="3"/>
  <c r="M3134" i="3"/>
  <c r="Q3134" i="3"/>
  <c r="U3134" i="3"/>
  <c r="Y3134" i="3"/>
  <c r="AC3134" i="3"/>
  <c r="AG3134" i="3"/>
  <c r="AK3134" i="3"/>
  <c r="AO3134" i="3"/>
  <c r="AS3134" i="3"/>
  <c r="AW3134" i="3"/>
  <c r="BA3134" i="3"/>
  <c r="BE3134" i="3"/>
  <c r="BI3134" i="3"/>
  <c r="O3134" i="3"/>
  <c r="S3134" i="3"/>
  <c r="W3134" i="3"/>
  <c r="AA3134" i="3"/>
  <c r="AE3134" i="3"/>
  <c r="AI3134" i="3"/>
  <c r="AM3134" i="3"/>
  <c r="AQ3134" i="3"/>
  <c r="AU3134" i="3"/>
  <c r="AY3134" i="3"/>
  <c r="BC3134" i="3"/>
  <c r="BG3134" i="3"/>
  <c r="BB3133" i="3"/>
  <c r="AT3133" i="3"/>
  <c r="AL3133" i="3"/>
  <c r="AD3133" i="3"/>
  <c r="V3133" i="3"/>
  <c r="N3133" i="3"/>
  <c r="AX3132" i="3"/>
  <c r="R3132" i="3"/>
  <c r="Y3132" i="3"/>
  <c r="AO3132" i="3"/>
  <c r="BE3132" i="3"/>
  <c r="W3132" i="3"/>
  <c r="AM3132" i="3"/>
  <c r="BC3132" i="3"/>
  <c r="BB3131" i="3"/>
  <c r="AT3131" i="3"/>
  <c r="AL3131" i="3"/>
  <c r="AD3131" i="3"/>
  <c r="V3131" i="3"/>
  <c r="N3131" i="3"/>
  <c r="BF3128" i="3"/>
  <c r="AP3128" i="3"/>
  <c r="Z3128" i="3"/>
  <c r="M3128" i="3"/>
  <c r="Q3128" i="3"/>
  <c r="U3128" i="3"/>
  <c r="Y3128" i="3"/>
  <c r="AC3128" i="3"/>
  <c r="AG3128" i="3"/>
  <c r="AK3128" i="3"/>
  <c r="AO3128" i="3"/>
  <c r="AS3128" i="3"/>
  <c r="AW3128" i="3"/>
  <c r="BA3128" i="3"/>
  <c r="BE3128" i="3"/>
  <c r="BI3128" i="3"/>
  <c r="O3128" i="3"/>
  <c r="S3128" i="3"/>
  <c r="W3128" i="3"/>
  <c r="AA3128" i="3"/>
  <c r="AE3128" i="3"/>
  <c r="AI3128" i="3"/>
  <c r="AM3128" i="3"/>
  <c r="AQ3128" i="3"/>
  <c r="AU3128" i="3"/>
  <c r="AY3128" i="3"/>
  <c r="BC3128" i="3"/>
  <c r="BG3128" i="3"/>
  <c r="BB3127" i="3"/>
  <c r="V3127" i="3"/>
  <c r="BF3124" i="3"/>
  <c r="AX3124" i="3"/>
  <c r="AP3124" i="3"/>
  <c r="AH3124" i="3"/>
  <c r="Z3124" i="3"/>
  <c r="R3124" i="3"/>
  <c r="M3124" i="3"/>
  <c r="Q3124" i="3"/>
  <c r="U3124" i="3"/>
  <c r="Y3124" i="3"/>
  <c r="AC3124" i="3"/>
  <c r="AG3124" i="3"/>
  <c r="AK3124" i="3"/>
  <c r="AO3124" i="3"/>
  <c r="AS3124" i="3"/>
  <c r="AW3124" i="3"/>
  <c r="BA3124" i="3"/>
  <c r="BE3124" i="3"/>
  <c r="BI3124" i="3"/>
  <c r="O3124" i="3"/>
  <c r="S3124" i="3"/>
  <c r="W3124" i="3"/>
  <c r="AA3124" i="3"/>
  <c r="AE3124" i="3"/>
  <c r="AI3124" i="3"/>
  <c r="AM3124" i="3"/>
  <c r="AQ3124" i="3"/>
  <c r="AU3124" i="3"/>
  <c r="AY3124" i="3"/>
  <c r="BC3124" i="3"/>
  <c r="BG3124" i="3"/>
  <c r="AT3123" i="3"/>
  <c r="AD3123" i="3"/>
  <c r="N3123" i="3"/>
  <c r="BF3120" i="3"/>
  <c r="AX3120" i="3"/>
  <c r="AP3120" i="3"/>
  <c r="AH3120" i="3"/>
  <c r="Z3120" i="3"/>
  <c r="R3120" i="3"/>
  <c r="M3120" i="3"/>
  <c r="Q3120" i="3"/>
  <c r="U3120" i="3"/>
  <c r="Y3120" i="3"/>
  <c r="AC3120" i="3"/>
  <c r="AG3120" i="3"/>
  <c r="AK3120" i="3"/>
  <c r="AO3120" i="3"/>
  <c r="AS3120" i="3"/>
  <c r="AW3120" i="3"/>
  <c r="BA3120" i="3"/>
  <c r="BE3120" i="3"/>
  <c r="BI3120" i="3"/>
  <c r="O3120" i="3"/>
  <c r="S3120" i="3"/>
  <c r="W3120" i="3"/>
  <c r="AA3120" i="3"/>
  <c r="AE3120" i="3"/>
  <c r="AI3120" i="3"/>
  <c r="AM3120" i="3"/>
  <c r="AQ3120" i="3"/>
  <c r="AU3120" i="3"/>
  <c r="AY3120" i="3"/>
  <c r="BC3120" i="3"/>
  <c r="BG3120" i="3"/>
  <c r="BB3119" i="3"/>
  <c r="AL3119" i="3"/>
  <c r="V3119" i="3"/>
  <c r="BF3116" i="3"/>
  <c r="AP3116" i="3"/>
  <c r="Z3116" i="3"/>
  <c r="M3116" i="3"/>
  <c r="U3116" i="3"/>
  <c r="AC3116" i="3"/>
  <c r="AK3116" i="3"/>
  <c r="AS3116" i="3"/>
  <c r="BA3116" i="3"/>
  <c r="BI3116" i="3"/>
  <c r="S3116" i="3"/>
  <c r="AA3116" i="3"/>
  <c r="AI3116" i="3"/>
  <c r="AQ3116" i="3"/>
  <c r="AY3116" i="3"/>
  <c r="BG3116" i="3"/>
  <c r="BB3115" i="3"/>
  <c r="AT3115" i="3"/>
  <c r="AL3115" i="3"/>
  <c r="AD3115" i="3"/>
  <c r="V3115" i="3"/>
  <c r="N3115" i="3"/>
  <c r="AX3114" i="3"/>
  <c r="AH3114" i="3"/>
  <c r="M3114" i="3"/>
  <c r="Q3114" i="3"/>
  <c r="U3114" i="3"/>
  <c r="AC3114" i="3"/>
  <c r="AG3114" i="3"/>
  <c r="AK3114" i="3"/>
  <c r="AS3114" i="3"/>
  <c r="AW3114" i="3"/>
  <c r="BA3114" i="3"/>
  <c r="BE3114" i="3"/>
  <c r="BI3114" i="3"/>
  <c r="O3114" i="3"/>
  <c r="S3114" i="3"/>
  <c r="W3114" i="3"/>
  <c r="AA3114" i="3"/>
  <c r="AE3114" i="3"/>
  <c r="AI3114" i="3"/>
  <c r="AM3114" i="3"/>
  <c r="AQ3114" i="3"/>
  <c r="AU3114" i="3"/>
  <c r="AY3114" i="3"/>
  <c r="BC3114" i="3"/>
  <c r="BG3114" i="3"/>
  <c r="BB3113" i="3"/>
  <c r="AT3113" i="3"/>
  <c r="AL3113" i="3"/>
  <c r="AD3113" i="3"/>
  <c r="V3113" i="3"/>
  <c r="N3113" i="3"/>
  <c r="BF3112" i="3"/>
  <c r="AX3112" i="3"/>
  <c r="AP3112" i="3"/>
  <c r="AH3112" i="3"/>
  <c r="Z3112" i="3"/>
  <c r="M3112" i="3"/>
  <c r="Q3112" i="3"/>
  <c r="U3112" i="3"/>
  <c r="Y3112" i="3"/>
  <c r="AC3112" i="3"/>
  <c r="AG3112" i="3"/>
  <c r="AK3112" i="3"/>
  <c r="AO3112" i="3"/>
  <c r="AS3112" i="3"/>
  <c r="AW3112" i="3"/>
  <c r="BA3112" i="3"/>
  <c r="BE3112" i="3"/>
  <c r="BI3112" i="3"/>
  <c r="O3112" i="3"/>
  <c r="S3112" i="3"/>
  <c r="W3112" i="3"/>
  <c r="AA3112" i="3"/>
  <c r="AE3112" i="3"/>
  <c r="AI3112" i="3"/>
  <c r="AM3112" i="3"/>
  <c r="AQ3112" i="3"/>
  <c r="AU3112" i="3"/>
  <c r="AY3112" i="3"/>
  <c r="BC3112" i="3"/>
  <c r="BG3112" i="3"/>
  <c r="BB3111" i="3"/>
  <c r="AT3111" i="3"/>
  <c r="AL3111" i="3"/>
  <c r="AD3111" i="3"/>
  <c r="V3111" i="3"/>
  <c r="BF3110" i="3"/>
  <c r="AX3110" i="3"/>
  <c r="AP3110" i="3"/>
  <c r="AH3110" i="3"/>
  <c r="Z3110" i="3"/>
  <c r="M3110" i="3"/>
  <c r="Q3110" i="3"/>
  <c r="U3110" i="3"/>
  <c r="Y3110" i="3"/>
  <c r="AC3110" i="3"/>
  <c r="AG3110" i="3"/>
  <c r="AK3110" i="3"/>
  <c r="AO3110" i="3"/>
  <c r="AS3110" i="3"/>
  <c r="AW3110" i="3"/>
  <c r="BA3110" i="3"/>
  <c r="BE3110" i="3"/>
  <c r="BI3110" i="3"/>
  <c r="O3110" i="3"/>
  <c r="S3110" i="3"/>
  <c r="W3110" i="3"/>
  <c r="AA3110" i="3"/>
  <c r="AE3110" i="3"/>
  <c r="AI3110" i="3"/>
  <c r="AM3110" i="3"/>
  <c r="AQ3110" i="3"/>
  <c r="AU3110" i="3"/>
  <c r="AY3110" i="3"/>
  <c r="BC3110" i="3"/>
  <c r="BG3110" i="3"/>
  <c r="BD3108" i="3"/>
  <c r="AN3108" i="3"/>
  <c r="X3108" i="3"/>
  <c r="M3108" i="3"/>
  <c r="Q3108" i="3"/>
  <c r="U3108" i="3"/>
  <c r="Y3108" i="3"/>
  <c r="AC3108" i="3"/>
  <c r="AG3108" i="3"/>
  <c r="AK3108" i="3"/>
  <c r="AO3108" i="3"/>
  <c r="AS3108" i="3"/>
  <c r="AW3108" i="3"/>
  <c r="BA3108" i="3"/>
  <c r="BE3108" i="3"/>
  <c r="BI3108" i="3"/>
  <c r="N3108" i="3"/>
  <c r="R3108" i="3"/>
  <c r="V3108" i="3"/>
  <c r="Z3108" i="3"/>
  <c r="AD3108" i="3"/>
  <c r="AH3108" i="3"/>
  <c r="AL3108" i="3"/>
  <c r="AP3108" i="3"/>
  <c r="AT3108" i="3"/>
  <c r="AX3108" i="3"/>
  <c r="BB3108" i="3"/>
  <c r="BF3108" i="3"/>
  <c r="O3108" i="3"/>
  <c r="S3108" i="3"/>
  <c r="W3108" i="3"/>
  <c r="AA3108" i="3"/>
  <c r="AE3108" i="3"/>
  <c r="AI3108" i="3"/>
  <c r="AM3108" i="3"/>
  <c r="AQ3108" i="3"/>
  <c r="AU3108" i="3"/>
  <c r="AY3108" i="3"/>
  <c r="BC3108" i="3"/>
  <c r="BG3108" i="3"/>
  <c r="BD3106" i="3"/>
  <c r="AN3106" i="3"/>
  <c r="X3106" i="3"/>
  <c r="M3106" i="3"/>
  <c r="Q3106" i="3"/>
  <c r="U3106" i="3"/>
  <c r="Y3106" i="3"/>
  <c r="AC3106" i="3"/>
  <c r="AG3106" i="3"/>
  <c r="AK3106" i="3"/>
  <c r="AO3106" i="3"/>
  <c r="AS3106" i="3"/>
  <c r="AW3106" i="3"/>
  <c r="BA3106" i="3"/>
  <c r="BE3106" i="3"/>
  <c r="BI3106" i="3"/>
  <c r="N3106" i="3"/>
  <c r="R3106" i="3"/>
  <c r="V3106" i="3"/>
  <c r="Z3106" i="3"/>
  <c r="AD3106" i="3"/>
  <c r="AH3106" i="3"/>
  <c r="AL3106" i="3"/>
  <c r="AP3106" i="3"/>
  <c r="AT3106" i="3"/>
  <c r="AX3106" i="3"/>
  <c r="BB3106" i="3"/>
  <c r="BF3106" i="3"/>
  <c r="O3106" i="3"/>
  <c r="S3106" i="3"/>
  <c r="W3106" i="3"/>
  <c r="AA3106" i="3"/>
  <c r="AE3106" i="3"/>
  <c r="AI3106" i="3"/>
  <c r="AM3106" i="3"/>
  <c r="AQ3106" i="3"/>
  <c r="AU3106" i="3"/>
  <c r="AY3106" i="3"/>
  <c r="BC3106" i="3"/>
  <c r="BG3106" i="3"/>
  <c r="L3105" i="3"/>
  <c r="R3105" i="3" s="1"/>
  <c r="L3101" i="3"/>
  <c r="R3101" i="3" s="1"/>
  <c r="L3097" i="3"/>
  <c r="L3093" i="3"/>
  <c r="R3093" i="3" s="1"/>
  <c r="BF3089" i="3"/>
  <c r="L3089" i="3"/>
  <c r="Z3089" i="3" s="1"/>
  <c r="L3085" i="3"/>
  <c r="R3085" i="3" s="1"/>
  <c r="P3081" i="3"/>
  <c r="P3077" i="3"/>
  <c r="P3075" i="3"/>
  <c r="P3073" i="3"/>
  <c r="P3069" i="3"/>
  <c r="Z3060" i="3"/>
  <c r="AB3047" i="3"/>
  <c r="AX3047" i="3"/>
  <c r="AH3047" i="3"/>
  <c r="BC3047" i="3"/>
  <c r="P3129" i="3"/>
  <c r="O3121" i="3"/>
  <c r="S3121" i="3"/>
  <c r="W3121" i="3"/>
  <c r="AA3121" i="3"/>
  <c r="AE3121" i="3"/>
  <c r="AI3121" i="3"/>
  <c r="AM3121" i="3"/>
  <c r="AQ3121" i="3"/>
  <c r="AU3121" i="3"/>
  <c r="AY3121" i="3"/>
  <c r="BC3121" i="3"/>
  <c r="BG3121" i="3"/>
  <c r="M3121" i="3"/>
  <c r="Q3121" i="3"/>
  <c r="U3121" i="3"/>
  <c r="Y3121" i="3"/>
  <c r="AC3121" i="3"/>
  <c r="AG3121" i="3"/>
  <c r="AK3121" i="3"/>
  <c r="AO3121" i="3"/>
  <c r="AS3121" i="3"/>
  <c r="AW3121" i="3"/>
  <c r="BA3121" i="3"/>
  <c r="BE3121" i="3"/>
  <c r="BI3121" i="3"/>
  <c r="P3117" i="3"/>
  <c r="O3111" i="3"/>
  <c r="S3111" i="3"/>
  <c r="W3111" i="3"/>
  <c r="AA3111" i="3"/>
  <c r="AE3111" i="3"/>
  <c r="AI3111" i="3"/>
  <c r="AM3111" i="3"/>
  <c r="AQ3111" i="3"/>
  <c r="AU3111" i="3"/>
  <c r="AY3111" i="3"/>
  <c r="BC3111" i="3"/>
  <c r="BG3111" i="3"/>
  <c r="M3111" i="3"/>
  <c r="Q3111" i="3"/>
  <c r="U3111" i="3"/>
  <c r="Y3111" i="3"/>
  <c r="AC3111" i="3"/>
  <c r="AG3111" i="3"/>
  <c r="AK3111" i="3"/>
  <c r="AO3111" i="3"/>
  <c r="AS3111" i="3"/>
  <c r="AW3111" i="3"/>
  <c r="BA3111" i="3"/>
  <c r="BE3111" i="3"/>
  <c r="BI3111" i="3"/>
  <c r="X3083" i="3"/>
  <c r="AN3083" i="3"/>
  <c r="BD3083" i="3"/>
  <c r="AF3081" i="3"/>
  <c r="X3079" i="3"/>
  <c r="AN3079" i="3"/>
  <c r="BD3079" i="3"/>
  <c r="AF3077" i="3"/>
  <c r="X3071" i="3"/>
  <c r="AN3071" i="3"/>
  <c r="BD3071" i="3"/>
  <c r="AF3069" i="3"/>
  <c r="X3067" i="3"/>
  <c r="AN3067" i="3"/>
  <c r="BD3067" i="3"/>
  <c r="BH3136" i="3"/>
  <c r="BD3136" i="3"/>
  <c r="AZ3136" i="3"/>
  <c r="AU3136" i="3"/>
  <c r="AP3136" i="3"/>
  <c r="AJ3136" i="3"/>
  <c r="AE3136" i="3"/>
  <c r="Z3136" i="3"/>
  <c r="T3136" i="3"/>
  <c r="O3136" i="3"/>
  <c r="BB3135" i="3"/>
  <c r="AT3135" i="3"/>
  <c r="AL3135" i="3"/>
  <c r="AD3135" i="3"/>
  <c r="V3135" i="3"/>
  <c r="N3135" i="3"/>
  <c r="BF3130" i="3"/>
  <c r="AX3130" i="3"/>
  <c r="AP3130" i="3"/>
  <c r="AH3130" i="3"/>
  <c r="Z3130" i="3"/>
  <c r="R3130" i="3"/>
  <c r="M3130" i="3"/>
  <c r="Q3130" i="3"/>
  <c r="U3130" i="3"/>
  <c r="Y3130" i="3"/>
  <c r="AC3130" i="3"/>
  <c r="AG3130" i="3"/>
  <c r="AK3130" i="3"/>
  <c r="AO3130" i="3"/>
  <c r="AS3130" i="3"/>
  <c r="AW3130" i="3"/>
  <c r="BA3130" i="3"/>
  <c r="BE3130" i="3"/>
  <c r="BI3130" i="3"/>
  <c r="O3130" i="3"/>
  <c r="S3130" i="3"/>
  <c r="W3130" i="3"/>
  <c r="AA3130" i="3"/>
  <c r="AE3130" i="3"/>
  <c r="AI3130" i="3"/>
  <c r="AM3130" i="3"/>
  <c r="AQ3130" i="3"/>
  <c r="AU3130" i="3"/>
  <c r="AY3130" i="3"/>
  <c r="BC3130" i="3"/>
  <c r="BG3130" i="3"/>
  <c r="BB3129" i="3"/>
  <c r="AT3129" i="3"/>
  <c r="AL3129" i="3"/>
  <c r="AD3129" i="3"/>
  <c r="V3129" i="3"/>
  <c r="N3129" i="3"/>
  <c r="AX3128" i="3"/>
  <c r="AH3128" i="3"/>
  <c r="R3128" i="3"/>
  <c r="BF3126" i="3"/>
  <c r="AX3126" i="3"/>
  <c r="AP3126" i="3"/>
  <c r="AH3126" i="3"/>
  <c r="Z3126" i="3"/>
  <c r="R3126" i="3"/>
  <c r="M3126" i="3"/>
  <c r="Q3126" i="3"/>
  <c r="U3126" i="3"/>
  <c r="Y3126" i="3"/>
  <c r="AC3126" i="3"/>
  <c r="AG3126" i="3"/>
  <c r="AK3126" i="3"/>
  <c r="AO3126" i="3"/>
  <c r="AS3126" i="3"/>
  <c r="AW3126" i="3"/>
  <c r="BA3126" i="3"/>
  <c r="BE3126" i="3"/>
  <c r="BI3126" i="3"/>
  <c r="O3126" i="3"/>
  <c r="S3126" i="3"/>
  <c r="W3126" i="3"/>
  <c r="AA3126" i="3"/>
  <c r="AE3126" i="3"/>
  <c r="AI3126" i="3"/>
  <c r="AM3126" i="3"/>
  <c r="AQ3126" i="3"/>
  <c r="AU3126" i="3"/>
  <c r="AY3126" i="3"/>
  <c r="BC3126" i="3"/>
  <c r="BG3126" i="3"/>
  <c r="BB3125" i="3"/>
  <c r="AT3125" i="3"/>
  <c r="AL3125" i="3"/>
  <c r="AD3125" i="3"/>
  <c r="V3125" i="3"/>
  <c r="N3125" i="3"/>
  <c r="BF3122" i="3"/>
  <c r="AX3122" i="3"/>
  <c r="AP3122" i="3"/>
  <c r="AH3122" i="3"/>
  <c r="Z3122" i="3"/>
  <c r="R3122" i="3"/>
  <c r="M3122" i="3"/>
  <c r="Q3122" i="3"/>
  <c r="U3122" i="3"/>
  <c r="Y3122" i="3"/>
  <c r="AC3122" i="3"/>
  <c r="AG3122" i="3"/>
  <c r="AK3122" i="3"/>
  <c r="AO3122" i="3"/>
  <c r="AS3122" i="3"/>
  <c r="AW3122" i="3"/>
  <c r="BA3122" i="3"/>
  <c r="BE3122" i="3"/>
  <c r="BI3122" i="3"/>
  <c r="O3122" i="3"/>
  <c r="S3122" i="3"/>
  <c r="W3122" i="3"/>
  <c r="AA3122" i="3"/>
  <c r="AE3122" i="3"/>
  <c r="AI3122" i="3"/>
  <c r="AM3122" i="3"/>
  <c r="AQ3122" i="3"/>
  <c r="AU3122" i="3"/>
  <c r="AY3122" i="3"/>
  <c r="BC3122" i="3"/>
  <c r="BG3122" i="3"/>
  <c r="BB3121" i="3"/>
  <c r="AT3121" i="3"/>
  <c r="AL3121" i="3"/>
  <c r="AD3121" i="3"/>
  <c r="V3121" i="3"/>
  <c r="N3121" i="3"/>
  <c r="BF3118" i="3"/>
  <c r="AX3118" i="3"/>
  <c r="AP3118" i="3"/>
  <c r="AH3118" i="3"/>
  <c r="Z3118" i="3"/>
  <c r="R3118" i="3"/>
  <c r="M3118" i="3"/>
  <c r="Q3118" i="3"/>
  <c r="U3118" i="3"/>
  <c r="Y3118" i="3"/>
  <c r="AC3118" i="3"/>
  <c r="AG3118" i="3"/>
  <c r="AK3118" i="3"/>
  <c r="AO3118" i="3"/>
  <c r="AS3118" i="3"/>
  <c r="AW3118" i="3"/>
  <c r="BA3118" i="3"/>
  <c r="BE3118" i="3"/>
  <c r="BI3118" i="3"/>
  <c r="O3118" i="3"/>
  <c r="S3118" i="3"/>
  <c r="W3118" i="3"/>
  <c r="AA3118" i="3"/>
  <c r="AE3118" i="3"/>
  <c r="AI3118" i="3"/>
  <c r="AM3118" i="3"/>
  <c r="AQ3118" i="3"/>
  <c r="AU3118" i="3"/>
  <c r="AY3118" i="3"/>
  <c r="BC3118" i="3"/>
  <c r="BG3118" i="3"/>
  <c r="BB3117" i="3"/>
  <c r="AT3117" i="3"/>
  <c r="AL3117" i="3"/>
  <c r="AD3117" i="3"/>
  <c r="V3117" i="3"/>
  <c r="N3117" i="3"/>
  <c r="BG3136" i="3"/>
  <c r="BC3136" i="3"/>
  <c r="AY3136" i="3"/>
  <c r="AT3136" i="3"/>
  <c r="AN3136" i="3"/>
  <c r="AI3136" i="3"/>
  <c r="AD3136" i="3"/>
  <c r="X3136" i="3"/>
  <c r="S3136" i="3"/>
  <c r="N3136" i="3"/>
  <c r="BH3135" i="3"/>
  <c r="AZ3135" i="3"/>
  <c r="AR3135" i="3"/>
  <c r="AJ3135" i="3"/>
  <c r="AB3135" i="3"/>
  <c r="T3135" i="3"/>
  <c r="BD3134" i="3"/>
  <c r="AV3134" i="3"/>
  <c r="AN3134" i="3"/>
  <c r="AF3134" i="3"/>
  <c r="X3134" i="3"/>
  <c r="P3134" i="3"/>
  <c r="BH3133" i="3"/>
  <c r="AZ3133" i="3"/>
  <c r="AR3133" i="3"/>
  <c r="AJ3133" i="3"/>
  <c r="AB3133" i="3"/>
  <c r="T3133" i="3"/>
  <c r="BD3132" i="3"/>
  <c r="AV3132" i="3"/>
  <c r="AN3132" i="3"/>
  <c r="AF3132" i="3"/>
  <c r="X3132" i="3"/>
  <c r="P3132" i="3"/>
  <c r="BH3131" i="3"/>
  <c r="AZ3131" i="3"/>
  <c r="AR3131" i="3"/>
  <c r="AJ3131" i="3"/>
  <c r="AB3131" i="3"/>
  <c r="T3131" i="3"/>
  <c r="BD3130" i="3"/>
  <c r="AV3130" i="3"/>
  <c r="AN3130" i="3"/>
  <c r="AF3130" i="3"/>
  <c r="X3130" i="3"/>
  <c r="P3130" i="3"/>
  <c r="BH3129" i="3"/>
  <c r="AZ3129" i="3"/>
  <c r="AR3129" i="3"/>
  <c r="AJ3129" i="3"/>
  <c r="AB3129" i="3"/>
  <c r="T3129" i="3"/>
  <c r="BD3128" i="3"/>
  <c r="AV3128" i="3"/>
  <c r="AN3128" i="3"/>
  <c r="AF3128" i="3"/>
  <c r="X3128" i="3"/>
  <c r="P3128" i="3"/>
  <c r="BH3127" i="3"/>
  <c r="AZ3127" i="3"/>
  <c r="AR3127" i="3"/>
  <c r="AJ3127" i="3"/>
  <c r="AB3127" i="3"/>
  <c r="T3127" i="3"/>
  <c r="BD3126" i="3"/>
  <c r="AV3126" i="3"/>
  <c r="AN3126" i="3"/>
  <c r="AF3126" i="3"/>
  <c r="X3126" i="3"/>
  <c r="P3126" i="3"/>
  <c r="BH3125" i="3"/>
  <c r="AZ3125" i="3"/>
  <c r="AR3125" i="3"/>
  <c r="AJ3125" i="3"/>
  <c r="AB3125" i="3"/>
  <c r="T3125" i="3"/>
  <c r="BD3124" i="3"/>
  <c r="AV3124" i="3"/>
  <c r="AN3124" i="3"/>
  <c r="AF3124" i="3"/>
  <c r="X3124" i="3"/>
  <c r="P3124" i="3"/>
  <c r="BH3123" i="3"/>
  <c r="AZ3123" i="3"/>
  <c r="AR3123" i="3"/>
  <c r="AJ3123" i="3"/>
  <c r="AB3123" i="3"/>
  <c r="T3123" i="3"/>
  <c r="BD3122" i="3"/>
  <c r="AV3122" i="3"/>
  <c r="AN3122" i="3"/>
  <c r="AF3122" i="3"/>
  <c r="X3122" i="3"/>
  <c r="P3122" i="3"/>
  <c r="BH3121" i="3"/>
  <c r="AZ3121" i="3"/>
  <c r="AR3121" i="3"/>
  <c r="AJ3121" i="3"/>
  <c r="AB3121" i="3"/>
  <c r="T3121" i="3"/>
  <c r="BD3120" i="3"/>
  <c r="AV3120" i="3"/>
  <c r="AN3120" i="3"/>
  <c r="AF3120" i="3"/>
  <c r="X3120" i="3"/>
  <c r="P3120" i="3"/>
  <c r="BH3119" i="3"/>
  <c r="AZ3119" i="3"/>
  <c r="AR3119" i="3"/>
  <c r="AJ3119" i="3"/>
  <c r="AB3119" i="3"/>
  <c r="T3119" i="3"/>
  <c r="BD3118" i="3"/>
  <c r="AV3118" i="3"/>
  <c r="AN3118" i="3"/>
  <c r="AF3118" i="3"/>
  <c r="X3118" i="3"/>
  <c r="P3118" i="3"/>
  <c r="BH3117" i="3"/>
  <c r="AZ3117" i="3"/>
  <c r="AR3117" i="3"/>
  <c r="AJ3117" i="3"/>
  <c r="AB3117" i="3"/>
  <c r="T3117" i="3"/>
  <c r="BD3116" i="3"/>
  <c r="AV3116" i="3"/>
  <c r="AN3116" i="3"/>
  <c r="AF3116" i="3"/>
  <c r="X3116" i="3"/>
  <c r="P3116" i="3"/>
  <c r="BH3115" i="3"/>
  <c r="AZ3115" i="3"/>
  <c r="AR3115" i="3"/>
  <c r="AJ3115" i="3"/>
  <c r="AB3115" i="3"/>
  <c r="T3115" i="3"/>
  <c r="BD3114" i="3"/>
  <c r="AV3114" i="3"/>
  <c r="AN3114" i="3"/>
  <c r="AF3114" i="3"/>
  <c r="X3114" i="3"/>
  <c r="P3114" i="3"/>
  <c r="BH3113" i="3"/>
  <c r="AZ3113" i="3"/>
  <c r="AR3113" i="3"/>
  <c r="AJ3113" i="3"/>
  <c r="AB3113" i="3"/>
  <c r="T3113" i="3"/>
  <c r="BD3112" i="3"/>
  <c r="AV3112" i="3"/>
  <c r="AN3112" i="3"/>
  <c r="AF3112" i="3"/>
  <c r="X3112" i="3"/>
  <c r="P3112" i="3"/>
  <c r="BH3111" i="3"/>
  <c r="AZ3111" i="3"/>
  <c r="AR3111" i="3"/>
  <c r="AJ3111" i="3"/>
  <c r="AB3111" i="3"/>
  <c r="T3111" i="3"/>
  <c r="BD3110" i="3"/>
  <c r="AV3110" i="3"/>
  <c r="AN3110" i="3"/>
  <c r="AF3110" i="3"/>
  <c r="X3110" i="3"/>
  <c r="P3110" i="3"/>
  <c r="K3109" i="3"/>
  <c r="AZ3108" i="3"/>
  <c r="AJ3108" i="3"/>
  <c r="T3108" i="3"/>
  <c r="K3107" i="3"/>
  <c r="AZ3106" i="3"/>
  <c r="AJ3106" i="3"/>
  <c r="T3106" i="3"/>
  <c r="R3104" i="3"/>
  <c r="Z3104" i="3"/>
  <c r="AH3104" i="3"/>
  <c r="AP3104" i="3"/>
  <c r="AX3104" i="3"/>
  <c r="BF3104" i="3"/>
  <c r="AX3101" i="3"/>
  <c r="R3100" i="3"/>
  <c r="Z3100" i="3"/>
  <c r="AH3100" i="3"/>
  <c r="AP3100" i="3"/>
  <c r="AX3100" i="3"/>
  <c r="BF3100" i="3"/>
  <c r="AX3097" i="3"/>
  <c r="AX3093" i="3"/>
  <c r="AX3089" i="3"/>
  <c r="AX3085" i="3"/>
  <c r="AB3083" i="3"/>
  <c r="AB3081" i="3"/>
  <c r="AB3079" i="3"/>
  <c r="AB3077" i="3"/>
  <c r="AB3075" i="3"/>
  <c r="AB3073" i="3"/>
  <c r="AB3071" i="3"/>
  <c r="AB3069" i="3"/>
  <c r="AB3067" i="3"/>
  <c r="R3060" i="3"/>
  <c r="BF3136" i="3"/>
  <c r="BB3136" i="3"/>
  <c r="AX3136" i="3"/>
  <c r="AR3136" i="3"/>
  <c r="AM3136" i="3"/>
  <c r="AH3136" i="3"/>
  <c r="AB3136" i="3"/>
  <c r="W3136" i="3"/>
  <c r="R3136" i="3"/>
  <c r="BF3135" i="3"/>
  <c r="AX3135" i="3"/>
  <c r="AP3135" i="3"/>
  <c r="AH3135" i="3"/>
  <c r="Z3135" i="3"/>
  <c r="R3135" i="3"/>
  <c r="BB3134" i="3"/>
  <c r="AT3134" i="3"/>
  <c r="AL3134" i="3"/>
  <c r="AD3134" i="3"/>
  <c r="V3134" i="3"/>
  <c r="BF3133" i="3"/>
  <c r="AX3133" i="3"/>
  <c r="AP3133" i="3"/>
  <c r="AH3133" i="3"/>
  <c r="Z3133" i="3"/>
  <c r="R3133" i="3"/>
  <c r="BB3132" i="3"/>
  <c r="AT3132" i="3"/>
  <c r="AL3132" i="3"/>
  <c r="AD3132" i="3"/>
  <c r="V3132" i="3"/>
  <c r="BF3131" i="3"/>
  <c r="AX3131" i="3"/>
  <c r="AP3131" i="3"/>
  <c r="AH3131" i="3"/>
  <c r="Z3131" i="3"/>
  <c r="R3131" i="3"/>
  <c r="BB3130" i="3"/>
  <c r="AT3130" i="3"/>
  <c r="AL3130" i="3"/>
  <c r="AD3130" i="3"/>
  <c r="V3130" i="3"/>
  <c r="BF3129" i="3"/>
  <c r="AX3129" i="3"/>
  <c r="AP3129" i="3"/>
  <c r="AH3129" i="3"/>
  <c r="Z3129" i="3"/>
  <c r="R3129" i="3"/>
  <c r="BB3128" i="3"/>
  <c r="AT3128" i="3"/>
  <c r="AL3128" i="3"/>
  <c r="AD3128" i="3"/>
  <c r="V3128" i="3"/>
  <c r="BF3127" i="3"/>
  <c r="AX3127" i="3"/>
  <c r="AP3127" i="3"/>
  <c r="AH3127" i="3"/>
  <c r="Z3127" i="3"/>
  <c r="R3127" i="3"/>
  <c r="BB3126" i="3"/>
  <c r="AT3126" i="3"/>
  <c r="AL3126" i="3"/>
  <c r="AD3126" i="3"/>
  <c r="V3126" i="3"/>
  <c r="BF3125" i="3"/>
  <c r="AX3125" i="3"/>
  <c r="AP3125" i="3"/>
  <c r="AH3125" i="3"/>
  <c r="Z3125" i="3"/>
  <c r="R3125" i="3"/>
  <c r="BB3124" i="3"/>
  <c r="AT3124" i="3"/>
  <c r="AL3124" i="3"/>
  <c r="AD3124" i="3"/>
  <c r="V3124" i="3"/>
  <c r="BF3123" i="3"/>
  <c r="AX3123" i="3"/>
  <c r="AP3123" i="3"/>
  <c r="AH3123" i="3"/>
  <c r="Z3123" i="3"/>
  <c r="R3123" i="3"/>
  <c r="BB3122" i="3"/>
  <c r="AT3122" i="3"/>
  <c r="AL3122" i="3"/>
  <c r="AD3122" i="3"/>
  <c r="V3122" i="3"/>
  <c r="BF3121" i="3"/>
  <c r="AX3121" i="3"/>
  <c r="AP3121" i="3"/>
  <c r="AH3121" i="3"/>
  <c r="Z3121" i="3"/>
  <c r="R3121" i="3"/>
  <c r="BB3120" i="3"/>
  <c r="AT3120" i="3"/>
  <c r="AL3120" i="3"/>
  <c r="AD3120" i="3"/>
  <c r="V3120" i="3"/>
  <c r="BF3119" i="3"/>
  <c r="AX3119" i="3"/>
  <c r="AP3119" i="3"/>
  <c r="AH3119" i="3"/>
  <c r="Z3119" i="3"/>
  <c r="R3119" i="3"/>
  <c r="BB3118" i="3"/>
  <c r="AT3118" i="3"/>
  <c r="AL3118" i="3"/>
  <c r="AD3118" i="3"/>
  <c r="V3118" i="3"/>
  <c r="BF3117" i="3"/>
  <c r="AX3117" i="3"/>
  <c r="AP3117" i="3"/>
  <c r="AH3117" i="3"/>
  <c r="Z3117" i="3"/>
  <c r="R3117" i="3"/>
  <c r="BB3116" i="3"/>
  <c r="AT3116" i="3"/>
  <c r="AL3116" i="3"/>
  <c r="AD3116" i="3"/>
  <c r="V3116" i="3"/>
  <c r="BF3115" i="3"/>
  <c r="AX3115" i="3"/>
  <c r="AP3115" i="3"/>
  <c r="AH3115" i="3"/>
  <c r="Z3115" i="3"/>
  <c r="R3115" i="3"/>
  <c r="BB3114" i="3"/>
  <c r="AT3114" i="3"/>
  <c r="AL3114" i="3"/>
  <c r="AD3114" i="3"/>
  <c r="V3114" i="3"/>
  <c r="N3114" i="3"/>
  <c r="BF3113" i="3"/>
  <c r="AX3113" i="3"/>
  <c r="AP3113" i="3"/>
  <c r="AH3113" i="3"/>
  <c r="Z3113" i="3"/>
  <c r="R3113" i="3"/>
  <c r="BB3112" i="3"/>
  <c r="AT3112" i="3"/>
  <c r="AL3112" i="3"/>
  <c r="AD3112" i="3"/>
  <c r="V3112" i="3"/>
  <c r="N3112" i="3"/>
  <c r="BF3111" i="3"/>
  <c r="AX3111" i="3"/>
  <c r="AP3111" i="3"/>
  <c r="AH3111" i="3"/>
  <c r="Z3111" i="3"/>
  <c r="R3111" i="3"/>
  <c r="BB3110" i="3"/>
  <c r="AT3110" i="3"/>
  <c r="AL3110" i="3"/>
  <c r="AD3110" i="3"/>
  <c r="V3110" i="3"/>
  <c r="N3110" i="3"/>
  <c r="AV3108" i="3"/>
  <c r="AF3108" i="3"/>
  <c r="AV3106" i="3"/>
  <c r="AF3106" i="3"/>
  <c r="Y3105" i="3"/>
  <c r="AO3105" i="3"/>
  <c r="BE3105" i="3"/>
  <c r="AA3105" i="3"/>
  <c r="AQ3105" i="3"/>
  <c r="T3105" i="3"/>
  <c r="AZ3105" i="3"/>
  <c r="AD3105" i="3"/>
  <c r="BH3105" i="3"/>
  <c r="AN3105" i="3"/>
  <c r="L3103" i="3"/>
  <c r="U3103" i="3" s="1"/>
  <c r="M3101" i="3"/>
  <c r="Q3101" i="3"/>
  <c r="U3101" i="3"/>
  <c r="Y3101" i="3"/>
  <c r="AC3101" i="3"/>
  <c r="AG3101" i="3"/>
  <c r="AK3101" i="3"/>
  <c r="AO3101" i="3"/>
  <c r="AS3101" i="3"/>
  <c r="AW3101" i="3"/>
  <c r="BA3101" i="3"/>
  <c r="BE3101" i="3"/>
  <c r="BI3101" i="3"/>
  <c r="O3101" i="3"/>
  <c r="S3101" i="3"/>
  <c r="W3101" i="3"/>
  <c r="AA3101" i="3"/>
  <c r="AE3101" i="3"/>
  <c r="AI3101" i="3"/>
  <c r="AM3101" i="3"/>
  <c r="AQ3101" i="3"/>
  <c r="AU3101" i="3"/>
  <c r="AY3101" i="3"/>
  <c r="BC3101" i="3"/>
  <c r="BG3101" i="3"/>
  <c r="T3101" i="3"/>
  <c r="AB3101" i="3"/>
  <c r="AJ3101" i="3"/>
  <c r="AR3101" i="3"/>
  <c r="AZ3101" i="3"/>
  <c r="BH3101" i="3"/>
  <c r="N3101" i="3"/>
  <c r="V3101" i="3"/>
  <c r="AD3101" i="3"/>
  <c r="AL3101" i="3"/>
  <c r="AT3101" i="3"/>
  <c r="BB3101" i="3"/>
  <c r="P3101" i="3"/>
  <c r="X3101" i="3"/>
  <c r="AF3101" i="3"/>
  <c r="AN3101" i="3"/>
  <c r="AV3101" i="3"/>
  <c r="BD3101" i="3"/>
  <c r="L3099" i="3"/>
  <c r="M3099" i="3" s="1"/>
  <c r="M3097" i="3"/>
  <c r="Q3097" i="3"/>
  <c r="U3097" i="3"/>
  <c r="Y3097" i="3"/>
  <c r="AC3097" i="3"/>
  <c r="AG3097" i="3"/>
  <c r="AK3097" i="3"/>
  <c r="AO3097" i="3"/>
  <c r="AS3097" i="3"/>
  <c r="AW3097" i="3"/>
  <c r="BA3097" i="3"/>
  <c r="BE3097" i="3"/>
  <c r="BI3097" i="3"/>
  <c r="O3097" i="3"/>
  <c r="S3097" i="3"/>
  <c r="W3097" i="3"/>
  <c r="AA3097" i="3"/>
  <c r="AE3097" i="3"/>
  <c r="AI3097" i="3"/>
  <c r="AM3097" i="3"/>
  <c r="AQ3097" i="3"/>
  <c r="AU3097" i="3"/>
  <c r="AY3097" i="3"/>
  <c r="BC3097" i="3"/>
  <c r="BG3097" i="3"/>
  <c r="T3097" i="3"/>
  <c r="AB3097" i="3"/>
  <c r="AJ3097" i="3"/>
  <c r="AR3097" i="3"/>
  <c r="AZ3097" i="3"/>
  <c r="BH3097" i="3"/>
  <c r="N3097" i="3"/>
  <c r="V3097" i="3"/>
  <c r="AD3097" i="3"/>
  <c r="AL3097" i="3"/>
  <c r="AT3097" i="3"/>
  <c r="BB3097" i="3"/>
  <c r="P3097" i="3"/>
  <c r="X3097" i="3"/>
  <c r="AF3097" i="3"/>
  <c r="AN3097" i="3"/>
  <c r="AV3097" i="3"/>
  <c r="BD3097" i="3"/>
  <c r="BF3095" i="3"/>
  <c r="L3095" i="3"/>
  <c r="U3095" i="3" s="1"/>
  <c r="M3093" i="3"/>
  <c r="Q3093" i="3"/>
  <c r="U3093" i="3"/>
  <c r="Y3093" i="3"/>
  <c r="AC3093" i="3"/>
  <c r="AG3093" i="3"/>
  <c r="AK3093" i="3"/>
  <c r="AO3093" i="3"/>
  <c r="AS3093" i="3"/>
  <c r="AW3093" i="3"/>
  <c r="BA3093" i="3"/>
  <c r="BE3093" i="3"/>
  <c r="BI3093" i="3"/>
  <c r="O3093" i="3"/>
  <c r="S3093" i="3"/>
  <c r="W3093" i="3"/>
  <c r="AA3093" i="3"/>
  <c r="AE3093" i="3"/>
  <c r="AI3093" i="3"/>
  <c r="AM3093" i="3"/>
  <c r="AQ3093" i="3"/>
  <c r="AU3093" i="3"/>
  <c r="AY3093" i="3"/>
  <c r="BC3093" i="3"/>
  <c r="BG3093" i="3"/>
  <c r="T3093" i="3"/>
  <c r="AB3093" i="3"/>
  <c r="AJ3093" i="3"/>
  <c r="AR3093" i="3"/>
  <c r="AZ3093" i="3"/>
  <c r="BH3093" i="3"/>
  <c r="N3093" i="3"/>
  <c r="V3093" i="3"/>
  <c r="AD3093" i="3"/>
  <c r="AL3093" i="3"/>
  <c r="AT3093" i="3"/>
  <c r="BB3093" i="3"/>
  <c r="P3093" i="3"/>
  <c r="X3093" i="3"/>
  <c r="AF3093" i="3"/>
  <c r="AN3093" i="3"/>
  <c r="AV3093" i="3"/>
  <c r="BD3093" i="3"/>
  <c r="L3091" i="3"/>
  <c r="U3091" i="3" s="1"/>
  <c r="M3089" i="3"/>
  <c r="Q3089" i="3"/>
  <c r="U3089" i="3"/>
  <c r="Y3089" i="3"/>
  <c r="AC3089" i="3"/>
  <c r="AG3089" i="3"/>
  <c r="AK3089" i="3"/>
  <c r="AO3089" i="3"/>
  <c r="AS3089" i="3"/>
  <c r="AW3089" i="3"/>
  <c r="BA3089" i="3"/>
  <c r="BE3089" i="3"/>
  <c r="BI3089" i="3"/>
  <c r="O3089" i="3"/>
  <c r="S3089" i="3"/>
  <c r="W3089" i="3"/>
  <c r="AA3089" i="3"/>
  <c r="AE3089" i="3"/>
  <c r="AI3089" i="3"/>
  <c r="AM3089" i="3"/>
  <c r="AQ3089" i="3"/>
  <c r="AU3089" i="3"/>
  <c r="AY3089" i="3"/>
  <c r="BC3089" i="3"/>
  <c r="BG3089" i="3"/>
  <c r="T3089" i="3"/>
  <c r="AB3089" i="3"/>
  <c r="AJ3089" i="3"/>
  <c r="AR3089" i="3"/>
  <c r="AZ3089" i="3"/>
  <c r="BH3089" i="3"/>
  <c r="N3089" i="3"/>
  <c r="V3089" i="3"/>
  <c r="AD3089" i="3"/>
  <c r="AL3089" i="3"/>
  <c r="AT3089" i="3"/>
  <c r="BB3089" i="3"/>
  <c r="P3089" i="3"/>
  <c r="X3089" i="3"/>
  <c r="AF3089" i="3"/>
  <c r="AN3089" i="3"/>
  <c r="AV3089" i="3"/>
  <c r="BD3089" i="3"/>
  <c r="L3087" i="3"/>
  <c r="AS3087" i="3" s="1"/>
  <c r="M3085" i="3"/>
  <c r="Q3085" i="3"/>
  <c r="U3085" i="3"/>
  <c r="Y3085" i="3"/>
  <c r="AC3085" i="3"/>
  <c r="AG3085" i="3"/>
  <c r="AK3085" i="3"/>
  <c r="AO3085" i="3"/>
  <c r="AS3085" i="3"/>
  <c r="AW3085" i="3"/>
  <c r="BA3085" i="3"/>
  <c r="BE3085" i="3"/>
  <c r="BI3085" i="3"/>
  <c r="O3085" i="3"/>
  <c r="S3085" i="3"/>
  <c r="W3085" i="3"/>
  <c r="AA3085" i="3"/>
  <c r="AE3085" i="3"/>
  <c r="AI3085" i="3"/>
  <c r="AM3085" i="3"/>
  <c r="AQ3085" i="3"/>
  <c r="AU3085" i="3"/>
  <c r="AY3085" i="3"/>
  <c r="BC3085" i="3"/>
  <c r="BG3085" i="3"/>
  <c r="T3085" i="3"/>
  <c r="AB3085" i="3"/>
  <c r="AJ3085" i="3"/>
  <c r="AR3085" i="3"/>
  <c r="AZ3085" i="3"/>
  <c r="BH3085" i="3"/>
  <c r="N3085" i="3"/>
  <c r="V3085" i="3"/>
  <c r="AD3085" i="3"/>
  <c r="AL3085" i="3"/>
  <c r="AT3085" i="3"/>
  <c r="BB3085" i="3"/>
  <c r="P3085" i="3"/>
  <c r="X3085" i="3"/>
  <c r="AF3085" i="3"/>
  <c r="AN3085" i="3"/>
  <c r="AV3085" i="3"/>
  <c r="BD3085" i="3"/>
  <c r="AV3083" i="3"/>
  <c r="AV3081" i="3"/>
  <c r="AV3079" i="3"/>
  <c r="AV3077" i="3"/>
  <c r="AV3075" i="3"/>
  <c r="AV3073" i="3"/>
  <c r="AV3071" i="3"/>
  <c r="AV3069" i="3"/>
  <c r="AV3067" i="3"/>
  <c r="X3051" i="3"/>
  <c r="AN3051" i="3"/>
  <c r="BD3051" i="3"/>
  <c r="AV3051" i="3"/>
  <c r="P3051" i="3"/>
  <c r="BH3104" i="3"/>
  <c r="AZ3104" i="3"/>
  <c r="AR3104" i="3"/>
  <c r="AJ3104" i="3"/>
  <c r="AB3104" i="3"/>
  <c r="BH3100" i="3"/>
  <c r="AZ3100" i="3"/>
  <c r="AR3100" i="3"/>
  <c r="AJ3100" i="3"/>
  <c r="AB3100" i="3"/>
  <c r="BH3083" i="3"/>
  <c r="AR3083" i="3"/>
  <c r="BH3081" i="3"/>
  <c r="AR3081" i="3"/>
  <c r="BH3079" i="3"/>
  <c r="AR3079" i="3"/>
  <c r="BH3077" i="3"/>
  <c r="AR3077" i="3"/>
  <c r="BH3075" i="3"/>
  <c r="AR3075" i="3"/>
  <c r="BH3073" i="3"/>
  <c r="AR3073" i="3"/>
  <c r="BH3071" i="3"/>
  <c r="AR3071" i="3"/>
  <c r="BH3069" i="3"/>
  <c r="AR3069" i="3"/>
  <c r="BH3067" i="3"/>
  <c r="AR3067" i="3"/>
  <c r="R3063" i="3"/>
  <c r="Z3063" i="3"/>
  <c r="AH3063" i="3"/>
  <c r="AP3063" i="3"/>
  <c r="AX3063" i="3"/>
  <c r="BF3063" i="3"/>
  <c r="AX3060" i="3"/>
  <c r="R3059" i="3"/>
  <c r="Z3059" i="3"/>
  <c r="AH3059" i="3"/>
  <c r="AP3059" i="3"/>
  <c r="AX3059" i="3"/>
  <c r="BF3059" i="3"/>
  <c r="X3053" i="3"/>
  <c r="AB3045" i="3"/>
  <c r="AX3045" i="3"/>
  <c r="AH3045" i="3"/>
  <c r="BC3045" i="3"/>
  <c r="R3045" i="3"/>
  <c r="AM3045" i="3"/>
  <c r="BH3045" i="3"/>
  <c r="P3042" i="3"/>
  <c r="X3042" i="3"/>
  <c r="AF3042" i="3"/>
  <c r="AN3042" i="3"/>
  <c r="AV3042" i="3"/>
  <c r="BD3042" i="3"/>
  <c r="R3042" i="3"/>
  <c r="Z3042" i="3"/>
  <c r="AH3042" i="3"/>
  <c r="AP3042" i="3"/>
  <c r="AX3042" i="3"/>
  <c r="BF3042" i="3"/>
  <c r="T3042" i="3"/>
  <c r="AB3042" i="3"/>
  <c r="AJ3042" i="3"/>
  <c r="AR3042" i="3"/>
  <c r="AZ3042" i="3"/>
  <c r="BH3042" i="3"/>
  <c r="AD3042" i="3"/>
  <c r="AL3042" i="3"/>
  <c r="N3042" i="3"/>
  <c r="AT3042" i="3"/>
  <c r="O3104" i="3"/>
  <c r="S3104" i="3"/>
  <c r="W3104" i="3"/>
  <c r="AA3104" i="3"/>
  <c r="AE3104" i="3"/>
  <c r="AI3104" i="3"/>
  <c r="AM3104" i="3"/>
  <c r="AQ3104" i="3"/>
  <c r="AU3104" i="3"/>
  <c r="AY3104" i="3"/>
  <c r="BC3104" i="3"/>
  <c r="BG3104" i="3"/>
  <c r="M3104" i="3"/>
  <c r="Q3104" i="3"/>
  <c r="U3104" i="3"/>
  <c r="Y3104" i="3"/>
  <c r="AC3104" i="3"/>
  <c r="AG3104" i="3"/>
  <c r="AK3104" i="3"/>
  <c r="AO3104" i="3"/>
  <c r="AS3104" i="3"/>
  <c r="AW3104" i="3"/>
  <c r="BA3104" i="3"/>
  <c r="BE3104" i="3"/>
  <c r="BI3104" i="3"/>
  <c r="O3100" i="3"/>
  <c r="S3100" i="3"/>
  <c r="W3100" i="3"/>
  <c r="AA3100" i="3"/>
  <c r="AE3100" i="3"/>
  <c r="AI3100" i="3"/>
  <c r="AM3100" i="3"/>
  <c r="AQ3100" i="3"/>
  <c r="AU3100" i="3"/>
  <c r="AY3100" i="3"/>
  <c r="BC3100" i="3"/>
  <c r="BG3100" i="3"/>
  <c r="M3100" i="3"/>
  <c r="Q3100" i="3"/>
  <c r="U3100" i="3"/>
  <c r="Y3100" i="3"/>
  <c r="AC3100" i="3"/>
  <c r="AG3100" i="3"/>
  <c r="AK3100" i="3"/>
  <c r="AO3100" i="3"/>
  <c r="AS3100" i="3"/>
  <c r="AW3100" i="3"/>
  <c r="BA3100" i="3"/>
  <c r="BE3100" i="3"/>
  <c r="BI3100" i="3"/>
  <c r="M3083" i="3"/>
  <c r="Q3083" i="3"/>
  <c r="U3083" i="3"/>
  <c r="Y3083" i="3"/>
  <c r="AC3083" i="3"/>
  <c r="AG3083" i="3"/>
  <c r="AK3083" i="3"/>
  <c r="AO3083" i="3"/>
  <c r="AS3083" i="3"/>
  <c r="AW3083" i="3"/>
  <c r="BA3083" i="3"/>
  <c r="BE3083" i="3"/>
  <c r="BI3083" i="3"/>
  <c r="N3083" i="3"/>
  <c r="R3083" i="3"/>
  <c r="V3083" i="3"/>
  <c r="Z3083" i="3"/>
  <c r="AD3083" i="3"/>
  <c r="AH3083" i="3"/>
  <c r="AL3083" i="3"/>
  <c r="AP3083" i="3"/>
  <c r="AT3083" i="3"/>
  <c r="AX3083" i="3"/>
  <c r="BB3083" i="3"/>
  <c r="BF3083" i="3"/>
  <c r="O3083" i="3"/>
  <c r="S3083" i="3"/>
  <c r="W3083" i="3"/>
  <c r="AA3083" i="3"/>
  <c r="AE3083" i="3"/>
  <c r="AI3083" i="3"/>
  <c r="AM3083" i="3"/>
  <c r="AQ3083" i="3"/>
  <c r="AU3083" i="3"/>
  <c r="AY3083" i="3"/>
  <c r="BC3083" i="3"/>
  <c r="BG3083" i="3"/>
  <c r="M3081" i="3"/>
  <c r="Q3081" i="3"/>
  <c r="U3081" i="3"/>
  <c r="Y3081" i="3"/>
  <c r="AC3081" i="3"/>
  <c r="AG3081" i="3"/>
  <c r="AK3081" i="3"/>
  <c r="AO3081" i="3"/>
  <c r="AS3081" i="3"/>
  <c r="AW3081" i="3"/>
  <c r="BA3081" i="3"/>
  <c r="BE3081" i="3"/>
  <c r="BI3081" i="3"/>
  <c r="N3081" i="3"/>
  <c r="R3081" i="3"/>
  <c r="V3081" i="3"/>
  <c r="Z3081" i="3"/>
  <c r="AD3081" i="3"/>
  <c r="AH3081" i="3"/>
  <c r="AL3081" i="3"/>
  <c r="AP3081" i="3"/>
  <c r="AT3081" i="3"/>
  <c r="AX3081" i="3"/>
  <c r="BB3081" i="3"/>
  <c r="BF3081" i="3"/>
  <c r="O3081" i="3"/>
  <c r="S3081" i="3"/>
  <c r="W3081" i="3"/>
  <c r="AA3081" i="3"/>
  <c r="AE3081" i="3"/>
  <c r="AI3081" i="3"/>
  <c r="AM3081" i="3"/>
  <c r="AQ3081" i="3"/>
  <c r="AU3081" i="3"/>
  <c r="AY3081" i="3"/>
  <c r="BC3081" i="3"/>
  <c r="BG3081" i="3"/>
  <c r="M3079" i="3"/>
  <c r="Q3079" i="3"/>
  <c r="U3079" i="3"/>
  <c r="Y3079" i="3"/>
  <c r="AC3079" i="3"/>
  <c r="AG3079" i="3"/>
  <c r="AK3079" i="3"/>
  <c r="AO3079" i="3"/>
  <c r="AS3079" i="3"/>
  <c r="AW3079" i="3"/>
  <c r="BA3079" i="3"/>
  <c r="BE3079" i="3"/>
  <c r="BI3079" i="3"/>
  <c r="N3079" i="3"/>
  <c r="R3079" i="3"/>
  <c r="V3079" i="3"/>
  <c r="Z3079" i="3"/>
  <c r="AD3079" i="3"/>
  <c r="AH3079" i="3"/>
  <c r="AL3079" i="3"/>
  <c r="AP3079" i="3"/>
  <c r="AT3079" i="3"/>
  <c r="AX3079" i="3"/>
  <c r="BB3079" i="3"/>
  <c r="BF3079" i="3"/>
  <c r="O3079" i="3"/>
  <c r="S3079" i="3"/>
  <c r="W3079" i="3"/>
  <c r="AA3079" i="3"/>
  <c r="AE3079" i="3"/>
  <c r="AI3079" i="3"/>
  <c r="AM3079" i="3"/>
  <c r="AQ3079" i="3"/>
  <c r="AU3079" i="3"/>
  <c r="AY3079" i="3"/>
  <c r="BC3079" i="3"/>
  <c r="BG3079" i="3"/>
  <c r="M3077" i="3"/>
  <c r="Q3077" i="3"/>
  <c r="U3077" i="3"/>
  <c r="Y3077" i="3"/>
  <c r="AC3077" i="3"/>
  <c r="AG3077" i="3"/>
  <c r="AK3077" i="3"/>
  <c r="AO3077" i="3"/>
  <c r="AS3077" i="3"/>
  <c r="AW3077" i="3"/>
  <c r="BA3077" i="3"/>
  <c r="BE3077" i="3"/>
  <c r="BI3077" i="3"/>
  <c r="N3077" i="3"/>
  <c r="R3077" i="3"/>
  <c r="V3077" i="3"/>
  <c r="Z3077" i="3"/>
  <c r="AD3077" i="3"/>
  <c r="AH3077" i="3"/>
  <c r="AL3077" i="3"/>
  <c r="AP3077" i="3"/>
  <c r="AT3077" i="3"/>
  <c r="AX3077" i="3"/>
  <c r="BB3077" i="3"/>
  <c r="BF3077" i="3"/>
  <c r="O3077" i="3"/>
  <c r="S3077" i="3"/>
  <c r="W3077" i="3"/>
  <c r="AA3077" i="3"/>
  <c r="AE3077" i="3"/>
  <c r="AI3077" i="3"/>
  <c r="AM3077" i="3"/>
  <c r="AQ3077" i="3"/>
  <c r="AU3077" i="3"/>
  <c r="AY3077" i="3"/>
  <c r="BC3077" i="3"/>
  <c r="BG3077" i="3"/>
  <c r="M3075" i="3"/>
  <c r="Q3075" i="3"/>
  <c r="U3075" i="3"/>
  <c r="Y3075" i="3"/>
  <c r="AC3075" i="3"/>
  <c r="AG3075" i="3"/>
  <c r="AK3075" i="3"/>
  <c r="AO3075" i="3"/>
  <c r="AS3075" i="3"/>
  <c r="AW3075" i="3"/>
  <c r="BA3075" i="3"/>
  <c r="BE3075" i="3"/>
  <c r="BI3075" i="3"/>
  <c r="N3075" i="3"/>
  <c r="R3075" i="3"/>
  <c r="V3075" i="3"/>
  <c r="Z3075" i="3"/>
  <c r="AD3075" i="3"/>
  <c r="AH3075" i="3"/>
  <c r="AL3075" i="3"/>
  <c r="AP3075" i="3"/>
  <c r="AT3075" i="3"/>
  <c r="AX3075" i="3"/>
  <c r="BB3075" i="3"/>
  <c r="BF3075" i="3"/>
  <c r="O3075" i="3"/>
  <c r="S3075" i="3"/>
  <c r="W3075" i="3"/>
  <c r="AA3075" i="3"/>
  <c r="AE3075" i="3"/>
  <c r="AI3075" i="3"/>
  <c r="AM3075" i="3"/>
  <c r="AQ3075" i="3"/>
  <c r="AU3075" i="3"/>
  <c r="AY3075" i="3"/>
  <c r="BC3075" i="3"/>
  <c r="BG3075" i="3"/>
  <c r="M3073" i="3"/>
  <c r="Q3073" i="3"/>
  <c r="U3073" i="3"/>
  <c r="Y3073" i="3"/>
  <c r="AC3073" i="3"/>
  <c r="AG3073" i="3"/>
  <c r="AK3073" i="3"/>
  <c r="AO3073" i="3"/>
  <c r="AS3073" i="3"/>
  <c r="AW3073" i="3"/>
  <c r="BA3073" i="3"/>
  <c r="BE3073" i="3"/>
  <c r="BI3073" i="3"/>
  <c r="N3073" i="3"/>
  <c r="R3073" i="3"/>
  <c r="V3073" i="3"/>
  <c r="Z3073" i="3"/>
  <c r="AD3073" i="3"/>
  <c r="AH3073" i="3"/>
  <c r="AL3073" i="3"/>
  <c r="AP3073" i="3"/>
  <c r="AT3073" i="3"/>
  <c r="AX3073" i="3"/>
  <c r="BB3073" i="3"/>
  <c r="BF3073" i="3"/>
  <c r="O3073" i="3"/>
  <c r="S3073" i="3"/>
  <c r="W3073" i="3"/>
  <c r="AA3073" i="3"/>
  <c r="AE3073" i="3"/>
  <c r="AI3073" i="3"/>
  <c r="AM3073" i="3"/>
  <c r="AQ3073" i="3"/>
  <c r="AU3073" i="3"/>
  <c r="AY3073" i="3"/>
  <c r="BC3073" i="3"/>
  <c r="BG3073" i="3"/>
  <c r="M3071" i="3"/>
  <c r="Q3071" i="3"/>
  <c r="U3071" i="3"/>
  <c r="Y3071" i="3"/>
  <c r="AC3071" i="3"/>
  <c r="AG3071" i="3"/>
  <c r="AK3071" i="3"/>
  <c r="AO3071" i="3"/>
  <c r="AS3071" i="3"/>
  <c r="AW3071" i="3"/>
  <c r="BA3071" i="3"/>
  <c r="BE3071" i="3"/>
  <c r="BI3071" i="3"/>
  <c r="N3071" i="3"/>
  <c r="R3071" i="3"/>
  <c r="V3071" i="3"/>
  <c r="Z3071" i="3"/>
  <c r="AD3071" i="3"/>
  <c r="AH3071" i="3"/>
  <c r="AL3071" i="3"/>
  <c r="AP3071" i="3"/>
  <c r="AT3071" i="3"/>
  <c r="AX3071" i="3"/>
  <c r="BB3071" i="3"/>
  <c r="BF3071" i="3"/>
  <c r="O3071" i="3"/>
  <c r="S3071" i="3"/>
  <c r="W3071" i="3"/>
  <c r="AA3071" i="3"/>
  <c r="AE3071" i="3"/>
  <c r="AI3071" i="3"/>
  <c r="AM3071" i="3"/>
  <c r="AQ3071" i="3"/>
  <c r="AU3071" i="3"/>
  <c r="AY3071" i="3"/>
  <c r="BC3071" i="3"/>
  <c r="BG3071" i="3"/>
  <c r="M3069" i="3"/>
  <c r="Q3069" i="3"/>
  <c r="U3069" i="3"/>
  <c r="Y3069" i="3"/>
  <c r="AC3069" i="3"/>
  <c r="AG3069" i="3"/>
  <c r="AK3069" i="3"/>
  <c r="AO3069" i="3"/>
  <c r="AS3069" i="3"/>
  <c r="AW3069" i="3"/>
  <c r="BA3069" i="3"/>
  <c r="BE3069" i="3"/>
  <c r="BI3069" i="3"/>
  <c r="N3069" i="3"/>
  <c r="R3069" i="3"/>
  <c r="V3069" i="3"/>
  <c r="Z3069" i="3"/>
  <c r="AD3069" i="3"/>
  <c r="AH3069" i="3"/>
  <c r="AL3069" i="3"/>
  <c r="AP3069" i="3"/>
  <c r="AT3069" i="3"/>
  <c r="AX3069" i="3"/>
  <c r="BB3069" i="3"/>
  <c r="BF3069" i="3"/>
  <c r="O3069" i="3"/>
  <c r="S3069" i="3"/>
  <c r="W3069" i="3"/>
  <c r="AA3069" i="3"/>
  <c r="AE3069" i="3"/>
  <c r="AI3069" i="3"/>
  <c r="AM3069" i="3"/>
  <c r="AQ3069" i="3"/>
  <c r="AU3069" i="3"/>
  <c r="AY3069" i="3"/>
  <c r="BC3069" i="3"/>
  <c r="BG3069" i="3"/>
  <c r="M3067" i="3"/>
  <c r="Q3067" i="3"/>
  <c r="U3067" i="3"/>
  <c r="Y3067" i="3"/>
  <c r="AC3067" i="3"/>
  <c r="AG3067" i="3"/>
  <c r="AK3067" i="3"/>
  <c r="AO3067" i="3"/>
  <c r="AS3067" i="3"/>
  <c r="AW3067" i="3"/>
  <c r="BA3067" i="3"/>
  <c r="BE3067" i="3"/>
  <c r="BI3067" i="3"/>
  <c r="N3067" i="3"/>
  <c r="R3067" i="3"/>
  <c r="V3067" i="3"/>
  <c r="Z3067" i="3"/>
  <c r="AD3067" i="3"/>
  <c r="AH3067" i="3"/>
  <c r="AL3067" i="3"/>
  <c r="AP3067" i="3"/>
  <c r="AT3067" i="3"/>
  <c r="AX3067" i="3"/>
  <c r="BB3067" i="3"/>
  <c r="BF3067" i="3"/>
  <c r="O3067" i="3"/>
  <c r="S3067" i="3"/>
  <c r="W3067" i="3"/>
  <c r="AA3067" i="3"/>
  <c r="AE3067" i="3"/>
  <c r="AI3067" i="3"/>
  <c r="AM3067" i="3"/>
  <c r="AQ3067" i="3"/>
  <c r="AU3067" i="3"/>
  <c r="AY3067" i="3"/>
  <c r="BC3067" i="3"/>
  <c r="BG3067" i="3"/>
  <c r="L3062" i="3"/>
  <c r="O3060" i="3"/>
  <c r="S3060" i="3"/>
  <c r="W3060" i="3"/>
  <c r="AA3060" i="3"/>
  <c r="AE3060" i="3"/>
  <c r="AI3060" i="3"/>
  <c r="AM3060" i="3"/>
  <c r="AQ3060" i="3"/>
  <c r="AU3060" i="3"/>
  <c r="AY3060" i="3"/>
  <c r="BC3060" i="3"/>
  <c r="BG3060" i="3"/>
  <c r="M3060" i="3"/>
  <c r="Q3060" i="3"/>
  <c r="U3060" i="3"/>
  <c r="Y3060" i="3"/>
  <c r="AC3060" i="3"/>
  <c r="AG3060" i="3"/>
  <c r="AK3060" i="3"/>
  <c r="AO3060" i="3"/>
  <c r="AS3060" i="3"/>
  <c r="AW3060" i="3"/>
  <c r="BA3060" i="3"/>
  <c r="BE3060" i="3"/>
  <c r="BI3060" i="3"/>
  <c r="T3060" i="3"/>
  <c r="AB3060" i="3"/>
  <c r="AJ3060" i="3"/>
  <c r="AR3060" i="3"/>
  <c r="AZ3060" i="3"/>
  <c r="BH3060" i="3"/>
  <c r="N3060" i="3"/>
  <c r="V3060" i="3"/>
  <c r="AD3060" i="3"/>
  <c r="AL3060" i="3"/>
  <c r="AT3060" i="3"/>
  <c r="BB3060" i="3"/>
  <c r="P3060" i="3"/>
  <c r="X3060" i="3"/>
  <c r="AF3060" i="3"/>
  <c r="AN3060" i="3"/>
  <c r="AV3060" i="3"/>
  <c r="BD3060" i="3"/>
  <c r="L3058" i="3"/>
  <c r="AP3058" i="3" s="1"/>
  <c r="X3055" i="3"/>
  <c r="AN3055" i="3"/>
  <c r="BD3055" i="3"/>
  <c r="AB3051" i="3"/>
  <c r="AB3049" i="3"/>
  <c r="AX3049" i="3"/>
  <c r="AH3049" i="3"/>
  <c r="BC3049" i="3"/>
  <c r="R3049" i="3"/>
  <c r="AM3049" i="3"/>
  <c r="BH3049" i="3"/>
  <c r="T3034" i="3"/>
  <c r="AJ3034" i="3"/>
  <c r="AZ3034" i="3"/>
  <c r="X3034" i="3"/>
  <c r="AN3034" i="3"/>
  <c r="BD3034" i="3"/>
  <c r="AB3034" i="3"/>
  <c r="AR3034" i="3"/>
  <c r="BH3034" i="3"/>
  <c r="AV3034" i="3"/>
  <c r="P3034" i="3"/>
  <c r="O3028" i="3"/>
  <c r="S3028" i="3"/>
  <c r="W3028" i="3"/>
  <c r="AA3028" i="3"/>
  <c r="P3028" i="3"/>
  <c r="AE3028" i="3"/>
  <c r="AM3028" i="3"/>
  <c r="AU3028" i="3"/>
  <c r="BC3028" i="3"/>
  <c r="T3028" i="3"/>
  <c r="AF3028" i="3"/>
  <c r="AN3028" i="3"/>
  <c r="AV3028" i="3"/>
  <c r="BD3028" i="3"/>
  <c r="X3028" i="3"/>
  <c r="AI3028" i="3"/>
  <c r="AQ3028" i="3"/>
  <c r="AY3028" i="3"/>
  <c r="BG3028" i="3"/>
  <c r="AB3028" i="3"/>
  <c r="BH3028" i="3"/>
  <c r="AJ3028" i="3"/>
  <c r="AR3028" i="3"/>
  <c r="AZ3028" i="3"/>
  <c r="BD3104" i="3"/>
  <c r="AV3104" i="3"/>
  <c r="AN3104" i="3"/>
  <c r="AF3104" i="3"/>
  <c r="X3104" i="3"/>
  <c r="P3104" i="3"/>
  <c r="K3102" i="3"/>
  <c r="BD3100" i="3"/>
  <c r="AV3100" i="3"/>
  <c r="AN3100" i="3"/>
  <c r="AF3100" i="3"/>
  <c r="X3100" i="3"/>
  <c r="P3100" i="3"/>
  <c r="K3098" i="3"/>
  <c r="K3096" i="3"/>
  <c r="K3094" i="3"/>
  <c r="K3092" i="3"/>
  <c r="K3090" i="3"/>
  <c r="K3088" i="3"/>
  <c r="K3086" i="3"/>
  <c r="K3084" i="3"/>
  <c r="AZ3083" i="3"/>
  <c r="AJ3083" i="3"/>
  <c r="T3083" i="3"/>
  <c r="K3082" i="3"/>
  <c r="AZ3081" i="3"/>
  <c r="AJ3081" i="3"/>
  <c r="T3081" i="3"/>
  <c r="K3080" i="3"/>
  <c r="AZ3079" i="3"/>
  <c r="AJ3079" i="3"/>
  <c r="T3079" i="3"/>
  <c r="K3078" i="3"/>
  <c r="AZ3077" i="3"/>
  <c r="AJ3077" i="3"/>
  <c r="T3077" i="3"/>
  <c r="K3076" i="3"/>
  <c r="AZ3075" i="3"/>
  <c r="AJ3075" i="3"/>
  <c r="T3075" i="3"/>
  <c r="K3074" i="3"/>
  <c r="AZ3073" i="3"/>
  <c r="AJ3073" i="3"/>
  <c r="T3073" i="3"/>
  <c r="K3072" i="3"/>
  <c r="AZ3071" i="3"/>
  <c r="AJ3071" i="3"/>
  <c r="T3071" i="3"/>
  <c r="K3070" i="3"/>
  <c r="AZ3069" i="3"/>
  <c r="AJ3069" i="3"/>
  <c r="T3069" i="3"/>
  <c r="K3068" i="3"/>
  <c r="AZ3067" i="3"/>
  <c r="AJ3067" i="3"/>
  <c r="T3067" i="3"/>
  <c r="K3066" i="3"/>
  <c r="R3065" i="3"/>
  <c r="Z3065" i="3"/>
  <c r="AH3065" i="3"/>
  <c r="AP3065" i="3"/>
  <c r="AX3065" i="3"/>
  <c r="BB3065" i="3"/>
  <c r="BF3065" i="3"/>
  <c r="AL3063" i="3"/>
  <c r="T3063" i="3"/>
  <c r="R3061" i="3"/>
  <c r="Z3061" i="3"/>
  <c r="AH3061" i="3"/>
  <c r="AP3061" i="3"/>
  <c r="AX3061" i="3"/>
  <c r="BF3061" i="3"/>
  <c r="AH3060" i="3"/>
  <c r="AL3059" i="3"/>
  <c r="T3059" i="3"/>
  <c r="R3057" i="3"/>
  <c r="Z3057" i="3"/>
  <c r="AH3057" i="3"/>
  <c r="AP3057" i="3"/>
  <c r="AX3057" i="3"/>
  <c r="BF3057" i="3"/>
  <c r="P3055" i="3"/>
  <c r="AB3053" i="3"/>
  <c r="W3049" i="3"/>
  <c r="AF3034" i="3"/>
  <c r="BG3065" i="3"/>
  <c r="BC3065" i="3"/>
  <c r="AY3065" i="3"/>
  <c r="AR3065" i="3"/>
  <c r="AJ3065" i="3"/>
  <c r="AB3065" i="3"/>
  <c r="K3064" i="3"/>
  <c r="BH3063" i="3"/>
  <c r="AZ3063" i="3"/>
  <c r="AR3063" i="3"/>
  <c r="AJ3063" i="3"/>
  <c r="AB3063" i="3"/>
  <c r="K3062" i="3"/>
  <c r="BH3061" i="3"/>
  <c r="AZ3061" i="3"/>
  <c r="AR3061" i="3"/>
  <c r="AJ3061" i="3"/>
  <c r="AB3061" i="3"/>
  <c r="BH3059" i="3"/>
  <c r="AZ3059" i="3"/>
  <c r="AR3059" i="3"/>
  <c r="AJ3059" i="3"/>
  <c r="AB3059" i="3"/>
  <c r="BH3057" i="3"/>
  <c r="AZ3057" i="3"/>
  <c r="AR3057" i="3"/>
  <c r="AJ3057" i="3"/>
  <c r="AB3057" i="3"/>
  <c r="AT3056" i="3"/>
  <c r="AD3056" i="3"/>
  <c r="BH3055" i="3"/>
  <c r="AR3055" i="3"/>
  <c r="AT3054" i="3"/>
  <c r="AD3054" i="3"/>
  <c r="AT3052" i="3"/>
  <c r="AD3052" i="3"/>
  <c r="BH3051" i="3"/>
  <c r="AR3051" i="3"/>
  <c r="AT3050" i="3"/>
  <c r="AD3050" i="3"/>
  <c r="M3047" i="3"/>
  <c r="Q3047" i="3"/>
  <c r="U3047" i="3"/>
  <c r="Y3047" i="3"/>
  <c r="AC3047" i="3"/>
  <c r="AG3047" i="3"/>
  <c r="AK3047" i="3"/>
  <c r="AO3047" i="3"/>
  <c r="AS3047" i="3"/>
  <c r="AW3047" i="3"/>
  <c r="BA3047" i="3"/>
  <c r="BE3047" i="3"/>
  <c r="BI3047" i="3"/>
  <c r="N3047" i="3"/>
  <c r="S3047" i="3"/>
  <c r="X3047" i="3"/>
  <c r="AD3047" i="3"/>
  <c r="AI3047" i="3"/>
  <c r="AN3047" i="3"/>
  <c r="AT3047" i="3"/>
  <c r="AY3047" i="3"/>
  <c r="BD3047" i="3"/>
  <c r="O3047" i="3"/>
  <c r="T3047" i="3"/>
  <c r="Z3047" i="3"/>
  <c r="AE3047" i="3"/>
  <c r="AJ3047" i="3"/>
  <c r="AP3047" i="3"/>
  <c r="AU3047" i="3"/>
  <c r="AZ3047" i="3"/>
  <c r="BF3047" i="3"/>
  <c r="P3047" i="3"/>
  <c r="V3047" i="3"/>
  <c r="AA3047" i="3"/>
  <c r="AF3047" i="3"/>
  <c r="AL3047" i="3"/>
  <c r="AQ3047" i="3"/>
  <c r="AV3047" i="3"/>
  <c r="BB3047" i="3"/>
  <c r="BG3047" i="3"/>
  <c r="T3036" i="3"/>
  <c r="AJ3036" i="3"/>
  <c r="AZ3036" i="3"/>
  <c r="X3036" i="3"/>
  <c r="AN3036" i="3"/>
  <c r="BD3036" i="3"/>
  <c r="AB3036" i="3"/>
  <c r="AR3036" i="3"/>
  <c r="BH3036" i="3"/>
  <c r="M3065" i="3"/>
  <c r="Q3065" i="3"/>
  <c r="U3065" i="3"/>
  <c r="Y3065" i="3"/>
  <c r="AC3065" i="3"/>
  <c r="AG3065" i="3"/>
  <c r="AK3065" i="3"/>
  <c r="AO3065" i="3"/>
  <c r="AS3065" i="3"/>
  <c r="AW3065" i="3"/>
  <c r="O3065" i="3"/>
  <c r="S3065" i="3"/>
  <c r="W3065" i="3"/>
  <c r="AA3065" i="3"/>
  <c r="AE3065" i="3"/>
  <c r="AI3065" i="3"/>
  <c r="AM3065" i="3"/>
  <c r="AQ3065" i="3"/>
  <c r="AU3065" i="3"/>
  <c r="M3063" i="3"/>
  <c r="Q3063" i="3"/>
  <c r="U3063" i="3"/>
  <c r="Y3063" i="3"/>
  <c r="AC3063" i="3"/>
  <c r="AG3063" i="3"/>
  <c r="AK3063" i="3"/>
  <c r="AO3063" i="3"/>
  <c r="AS3063" i="3"/>
  <c r="AW3063" i="3"/>
  <c r="BA3063" i="3"/>
  <c r="BE3063" i="3"/>
  <c r="BI3063" i="3"/>
  <c r="O3063" i="3"/>
  <c r="S3063" i="3"/>
  <c r="W3063" i="3"/>
  <c r="AA3063" i="3"/>
  <c r="AE3063" i="3"/>
  <c r="AI3063" i="3"/>
  <c r="AM3063" i="3"/>
  <c r="AQ3063" i="3"/>
  <c r="AU3063" i="3"/>
  <c r="AY3063" i="3"/>
  <c r="BC3063" i="3"/>
  <c r="BG3063" i="3"/>
  <c r="M3061" i="3"/>
  <c r="Q3061" i="3"/>
  <c r="U3061" i="3"/>
  <c r="Y3061" i="3"/>
  <c r="AC3061" i="3"/>
  <c r="AG3061" i="3"/>
  <c r="AK3061" i="3"/>
  <c r="AO3061" i="3"/>
  <c r="AS3061" i="3"/>
  <c r="AW3061" i="3"/>
  <c r="BA3061" i="3"/>
  <c r="BE3061" i="3"/>
  <c r="BI3061" i="3"/>
  <c r="O3061" i="3"/>
  <c r="S3061" i="3"/>
  <c r="W3061" i="3"/>
  <c r="AA3061" i="3"/>
  <c r="AE3061" i="3"/>
  <c r="AI3061" i="3"/>
  <c r="AM3061" i="3"/>
  <c r="AQ3061" i="3"/>
  <c r="AU3061" i="3"/>
  <c r="AY3061" i="3"/>
  <c r="BC3061" i="3"/>
  <c r="BG3061" i="3"/>
  <c r="M3059" i="3"/>
  <c r="Q3059" i="3"/>
  <c r="U3059" i="3"/>
  <c r="Y3059" i="3"/>
  <c r="AC3059" i="3"/>
  <c r="AG3059" i="3"/>
  <c r="AK3059" i="3"/>
  <c r="AO3059" i="3"/>
  <c r="AS3059" i="3"/>
  <c r="AW3059" i="3"/>
  <c r="BA3059" i="3"/>
  <c r="BE3059" i="3"/>
  <c r="BI3059" i="3"/>
  <c r="O3059" i="3"/>
  <c r="S3059" i="3"/>
  <c r="W3059" i="3"/>
  <c r="AA3059" i="3"/>
  <c r="AE3059" i="3"/>
  <c r="AI3059" i="3"/>
  <c r="AM3059" i="3"/>
  <c r="AQ3059" i="3"/>
  <c r="AU3059" i="3"/>
  <c r="AY3059" i="3"/>
  <c r="BC3059" i="3"/>
  <c r="BG3059" i="3"/>
  <c r="M3057" i="3"/>
  <c r="Q3057" i="3"/>
  <c r="U3057" i="3"/>
  <c r="Y3057" i="3"/>
  <c r="AC3057" i="3"/>
  <c r="AG3057" i="3"/>
  <c r="AK3057" i="3"/>
  <c r="AO3057" i="3"/>
  <c r="AS3057" i="3"/>
  <c r="AW3057" i="3"/>
  <c r="BA3057" i="3"/>
  <c r="BE3057" i="3"/>
  <c r="BI3057" i="3"/>
  <c r="O3057" i="3"/>
  <c r="S3057" i="3"/>
  <c r="W3057" i="3"/>
  <c r="AA3057" i="3"/>
  <c r="AE3057" i="3"/>
  <c r="AI3057" i="3"/>
  <c r="AM3057" i="3"/>
  <c r="AQ3057" i="3"/>
  <c r="AU3057" i="3"/>
  <c r="AY3057" i="3"/>
  <c r="BC3057" i="3"/>
  <c r="BG3057" i="3"/>
  <c r="O3056" i="3"/>
  <c r="S3056" i="3"/>
  <c r="W3056" i="3"/>
  <c r="AA3056" i="3"/>
  <c r="AE3056" i="3"/>
  <c r="AI3056" i="3"/>
  <c r="AM3056" i="3"/>
  <c r="AQ3056" i="3"/>
  <c r="AU3056" i="3"/>
  <c r="AY3056" i="3"/>
  <c r="BC3056" i="3"/>
  <c r="BG3056" i="3"/>
  <c r="P3056" i="3"/>
  <c r="T3056" i="3"/>
  <c r="X3056" i="3"/>
  <c r="AB3056" i="3"/>
  <c r="AF3056" i="3"/>
  <c r="AJ3056" i="3"/>
  <c r="AN3056" i="3"/>
  <c r="AR3056" i="3"/>
  <c r="AV3056" i="3"/>
  <c r="AZ3056" i="3"/>
  <c r="BD3056" i="3"/>
  <c r="BH3056" i="3"/>
  <c r="M3056" i="3"/>
  <c r="Q3056" i="3"/>
  <c r="U3056" i="3"/>
  <c r="Y3056" i="3"/>
  <c r="AC3056" i="3"/>
  <c r="AG3056" i="3"/>
  <c r="AK3056" i="3"/>
  <c r="AO3056" i="3"/>
  <c r="AS3056" i="3"/>
  <c r="AW3056" i="3"/>
  <c r="BA3056" i="3"/>
  <c r="BE3056" i="3"/>
  <c r="BI3056" i="3"/>
  <c r="M3055" i="3"/>
  <c r="Q3055" i="3"/>
  <c r="U3055" i="3"/>
  <c r="Y3055" i="3"/>
  <c r="AC3055" i="3"/>
  <c r="AG3055" i="3"/>
  <c r="AK3055" i="3"/>
  <c r="AO3055" i="3"/>
  <c r="AS3055" i="3"/>
  <c r="AW3055" i="3"/>
  <c r="BA3055" i="3"/>
  <c r="BE3055" i="3"/>
  <c r="BI3055" i="3"/>
  <c r="N3055" i="3"/>
  <c r="R3055" i="3"/>
  <c r="V3055" i="3"/>
  <c r="Z3055" i="3"/>
  <c r="AD3055" i="3"/>
  <c r="AH3055" i="3"/>
  <c r="AL3055" i="3"/>
  <c r="AP3055" i="3"/>
  <c r="AT3055" i="3"/>
  <c r="AX3055" i="3"/>
  <c r="BB3055" i="3"/>
  <c r="BF3055" i="3"/>
  <c r="O3055" i="3"/>
  <c r="S3055" i="3"/>
  <c r="W3055" i="3"/>
  <c r="AA3055" i="3"/>
  <c r="AE3055" i="3"/>
  <c r="AI3055" i="3"/>
  <c r="AM3055" i="3"/>
  <c r="AQ3055" i="3"/>
  <c r="AU3055" i="3"/>
  <c r="AY3055" i="3"/>
  <c r="BC3055" i="3"/>
  <c r="BG3055" i="3"/>
  <c r="O3054" i="3"/>
  <c r="S3054" i="3"/>
  <c r="W3054" i="3"/>
  <c r="AA3054" i="3"/>
  <c r="AE3054" i="3"/>
  <c r="AI3054" i="3"/>
  <c r="AM3054" i="3"/>
  <c r="AQ3054" i="3"/>
  <c r="AU3054" i="3"/>
  <c r="AY3054" i="3"/>
  <c r="BC3054" i="3"/>
  <c r="BG3054" i="3"/>
  <c r="P3054" i="3"/>
  <c r="T3054" i="3"/>
  <c r="X3054" i="3"/>
  <c r="AB3054" i="3"/>
  <c r="AF3054" i="3"/>
  <c r="AJ3054" i="3"/>
  <c r="AN3054" i="3"/>
  <c r="AR3054" i="3"/>
  <c r="AV3054" i="3"/>
  <c r="AZ3054" i="3"/>
  <c r="BD3054" i="3"/>
  <c r="BH3054" i="3"/>
  <c r="M3054" i="3"/>
  <c r="Q3054" i="3"/>
  <c r="U3054" i="3"/>
  <c r="Y3054" i="3"/>
  <c r="AC3054" i="3"/>
  <c r="AG3054" i="3"/>
  <c r="AK3054" i="3"/>
  <c r="AO3054" i="3"/>
  <c r="AS3054" i="3"/>
  <c r="AW3054" i="3"/>
  <c r="BA3054" i="3"/>
  <c r="BE3054" i="3"/>
  <c r="BI3054" i="3"/>
  <c r="M3053" i="3"/>
  <c r="AC3053" i="3"/>
  <c r="AS3053" i="3"/>
  <c r="BI3053" i="3"/>
  <c r="Z3053" i="3"/>
  <c r="AP3053" i="3"/>
  <c r="BF3053" i="3"/>
  <c r="AA3053" i="3"/>
  <c r="AQ3053" i="3"/>
  <c r="BG3053" i="3"/>
  <c r="O3052" i="3"/>
  <c r="S3052" i="3"/>
  <c r="W3052" i="3"/>
  <c r="AA3052" i="3"/>
  <c r="AE3052" i="3"/>
  <c r="AI3052" i="3"/>
  <c r="AM3052" i="3"/>
  <c r="AQ3052" i="3"/>
  <c r="AU3052" i="3"/>
  <c r="AY3052" i="3"/>
  <c r="BC3052" i="3"/>
  <c r="BG3052" i="3"/>
  <c r="P3052" i="3"/>
  <c r="T3052" i="3"/>
  <c r="X3052" i="3"/>
  <c r="AB3052" i="3"/>
  <c r="AF3052" i="3"/>
  <c r="AJ3052" i="3"/>
  <c r="AN3052" i="3"/>
  <c r="AR3052" i="3"/>
  <c r="AV3052" i="3"/>
  <c r="AZ3052" i="3"/>
  <c r="BD3052" i="3"/>
  <c r="BH3052" i="3"/>
  <c r="M3052" i="3"/>
  <c r="Q3052" i="3"/>
  <c r="U3052" i="3"/>
  <c r="Y3052" i="3"/>
  <c r="AC3052" i="3"/>
  <c r="AG3052" i="3"/>
  <c r="AK3052" i="3"/>
  <c r="AO3052" i="3"/>
  <c r="AS3052" i="3"/>
  <c r="AW3052" i="3"/>
  <c r="BA3052" i="3"/>
  <c r="BE3052" i="3"/>
  <c r="BI3052" i="3"/>
  <c r="M3051" i="3"/>
  <c r="Q3051" i="3"/>
  <c r="U3051" i="3"/>
  <c r="Y3051" i="3"/>
  <c r="AC3051" i="3"/>
  <c r="AG3051" i="3"/>
  <c r="AK3051" i="3"/>
  <c r="AO3051" i="3"/>
  <c r="AS3051" i="3"/>
  <c r="AW3051" i="3"/>
  <c r="BA3051" i="3"/>
  <c r="BE3051" i="3"/>
  <c r="BI3051" i="3"/>
  <c r="N3051" i="3"/>
  <c r="R3051" i="3"/>
  <c r="V3051" i="3"/>
  <c r="Z3051" i="3"/>
  <c r="AD3051" i="3"/>
  <c r="AH3051" i="3"/>
  <c r="AL3051" i="3"/>
  <c r="AP3051" i="3"/>
  <c r="AT3051" i="3"/>
  <c r="AX3051" i="3"/>
  <c r="BB3051" i="3"/>
  <c r="BF3051" i="3"/>
  <c r="O3051" i="3"/>
  <c r="S3051" i="3"/>
  <c r="W3051" i="3"/>
  <c r="AA3051" i="3"/>
  <c r="AE3051" i="3"/>
  <c r="AI3051" i="3"/>
  <c r="AM3051" i="3"/>
  <c r="AQ3051" i="3"/>
  <c r="AU3051" i="3"/>
  <c r="AY3051" i="3"/>
  <c r="BC3051" i="3"/>
  <c r="BG3051" i="3"/>
  <c r="O3050" i="3"/>
  <c r="S3050" i="3"/>
  <c r="W3050" i="3"/>
  <c r="AA3050" i="3"/>
  <c r="AE3050" i="3"/>
  <c r="AI3050" i="3"/>
  <c r="AM3050" i="3"/>
  <c r="AQ3050" i="3"/>
  <c r="AU3050" i="3"/>
  <c r="AY3050" i="3"/>
  <c r="BC3050" i="3"/>
  <c r="BG3050" i="3"/>
  <c r="P3050" i="3"/>
  <c r="T3050" i="3"/>
  <c r="X3050" i="3"/>
  <c r="AB3050" i="3"/>
  <c r="AF3050" i="3"/>
  <c r="AJ3050" i="3"/>
  <c r="AN3050" i="3"/>
  <c r="AR3050" i="3"/>
  <c r="AV3050" i="3"/>
  <c r="AZ3050" i="3"/>
  <c r="BD3050" i="3"/>
  <c r="BH3050" i="3"/>
  <c r="M3050" i="3"/>
  <c r="Q3050" i="3"/>
  <c r="U3050" i="3"/>
  <c r="Y3050" i="3"/>
  <c r="AC3050" i="3"/>
  <c r="AG3050" i="3"/>
  <c r="AK3050" i="3"/>
  <c r="AO3050" i="3"/>
  <c r="AS3050" i="3"/>
  <c r="AW3050" i="3"/>
  <c r="BA3050" i="3"/>
  <c r="BE3050" i="3"/>
  <c r="BI3050" i="3"/>
  <c r="AR3047" i="3"/>
  <c r="W3047" i="3"/>
  <c r="T3038" i="3"/>
  <c r="AJ3038" i="3"/>
  <c r="AZ3038" i="3"/>
  <c r="X3038" i="3"/>
  <c r="AN3038" i="3"/>
  <c r="BD3038" i="3"/>
  <c r="AB3038" i="3"/>
  <c r="AR3038" i="3"/>
  <c r="BH3038" i="3"/>
  <c r="P3036" i="3"/>
  <c r="BI3065" i="3"/>
  <c r="BE3065" i="3"/>
  <c r="BA3065" i="3"/>
  <c r="AV3065" i="3"/>
  <c r="AN3065" i="3"/>
  <c r="AF3065" i="3"/>
  <c r="X3065" i="3"/>
  <c r="P3065" i="3"/>
  <c r="BD3063" i="3"/>
  <c r="AV3063" i="3"/>
  <c r="AN3063" i="3"/>
  <c r="AF3063" i="3"/>
  <c r="X3063" i="3"/>
  <c r="P3063" i="3"/>
  <c r="BD3061" i="3"/>
  <c r="AV3061" i="3"/>
  <c r="AN3061" i="3"/>
  <c r="AF3061" i="3"/>
  <c r="X3061" i="3"/>
  <c r="P3061" i="3"/>
  <c r="BD3059" i="3"/>
  <c r="AV3059" i="3"/>
  <c r="AN3059" i="3"/>
  <c r="AF3059" i="3"/>
  <c r="X3059" i="3"/>
  <c r="P3059" i="3"/>
  <c r="BD3057" i="3"/>
  <c r="AV3057" i="3"/>
  <c r="AN3057" i="3"/>
  <c r="AF3057" i="3"/>
  <c r="X3057" i="3"/>
  <c r="P3057" i="3"/>
  <c r="BB3056" i="3"/>
  <c r="AL3056" i="3"/>
  <c r="V3056" i="3"/>
  <c r="AZ3055" i="3"/>
  <c r="AJ3055" i="3"/>
  <c r="T3055" i="3"/>
  <c r="BB3054" i="3"/>
  <c r="AL3054" i="3"/>
  <c r="V3054" i="3"/>
  <c r="BB3052" i="3"/>
  <c r="AL3052" i="3"/>
  <c r="V3052" i="3"/>
  <c r="AZ3051" i="3"/>
  <c r="AJ3051" i="3"/>
  <c r="T3051" i="3"/>
  <c r="BB3050" i="3"/>
  <c r="AL3050" i="3"/>
  <c r="V3050" i="3"/>
  <c r="M3049" i="3"/>
  <c r="Q3049" i="3"/>
  <c r="U3049" i="3"/>
  <c r="Y3049" i="3"/>
  <c r="AC3049" i="3"/>
  <c r="AG3049" i="3"/>
  <c r="AK3049" i="3"/>
  <c r="AO3049" i="3"/>
  <c r="AS3049" i="3"/>
  <c r="AW3049" i="3"/>
  <c r="BA3049" i="3"/>
  <c r="BE3049" i="3"/>
  <c r="N3049" i="3"/>
  <c r="S3049" i="3"/>
  <c r="X3049" i="3"/>
  <c r="AD3049" i="3"/>
  <c r="AI3049" i="3"/>
  <c r="AN3049" i="3"/>
  <c r="AT3049" i="3"/>
  <c r="AY3049" i="3"/>
  <c r="BD3049" i="3"/>
  <c r="BI3049" i="3"/>
  <c r="O3049" i="3"/>
  <c r="T3049" i="3"/>
  <c r="Z3049" i="3"/>
  <c r="AE3049" i="3"/>
  <c r="AJ3049" i="3"/>
  <c r="AP3049" i="3"/>
  <c r="AU3049" i="3"/>
  <c r="AZ3049" i="3"/>
  <c r="BF3049" i="3"/>
  <c r="P3049" i="3"/>
  <c r="V3049" i="3"/>
  <c r="AA3049" i="3"/>
  <c r="AF3049" i="3"/>
  <c r="AL3049" i="3"/>
  <c r="AQ3049" i="3"/>
  <c r="AV3049" i="3"/>
  <c r="BB3049" i="3"/>
  <c r="BG3049" i="3"/>
  <c r="BH3047" i="3"/>
  <c r="AM3047" i="3"/>
  <c r="R3047" i="3"/>
  <c r="M3045" i="3"/>
  <c r="Q3045" i="3"/>
  <c r="U3045" i="3"/>
  <c r="Y3045" i="3"/>
  <c r="AC3045" i="3"/>
  <c r="AG3045" i="3"/>
  <c r="AK3045" i="3"/>
  <c r="AO3045" i="3"/>
  <c r="AS3045" i="3"/>
  <c r="AW3045" i="3"/>
  <c r="BA3045" i="3"/>
  <c r="BE3045" i="3"/>
  <c r="BI3045" i="3"/>
  <c r="N3045" i="3"/>
  <c r="S3045" i="3"/>
  <c r="X3045" i="3"/>
  <c r="AD3045" i="3"/>
  <c r="AI3045" i="3"/>
  <c r="AN3045" i="3"/>
  <c r="AT3045" i="3"/>
  <c r="AY3045" i="3"/>
  <c r="BD3045" i="3"/>
  <c r="O3045" i="3"/>
  <c r="T3045" i="3"/>
  <c r="Z3045" i="3"/>
  <c r="AE3045" i="3"/>
  <c r="AJ3045" i="3"/>
  <c r="AP3045" i="3"/>
  <c r="AU3045" i="3"/>
  <c r="AZ3045" i="3"/>
  <c r="BF3045" i="3"/>
  <c r="P3045" i="3"/>
  <c r="V3045" i="3"/>
  <c r="AA3045" i="3"/>
  <c r="AF3045" i="3"/>
  <c r="AL3045" i="3"/>
  <c r="AQ3045" i="3"/>
  <c r="AV3045" i="3"/>
  <c r="BB3045" i="3"/>
  <c r="BG3045" i="3"/>
  <c r="BF3043" i="3"/>
  <c r="L3043" i="3"/>
  <c r="O3043" i="3" s="1"/>
  <c r="T3040" i="3"/>
  <c r="AJ3040" i="3"/>
  <c r="AZ3040" i="3"/>
  <c r="X3040" i="3"/>
  <c r="AN3040" i="3"/>
  <c r="BD3040" i="3"/>
  <c r="AB3040" i="3"/>
  <c r="AR3040" i="3"/>
  <c r="BH3040" i="3"/>
  <c r="P3038" i="3"/>
  <c r="O3020" i="3"/>
  <c r="S3020" i="3"/>
  <c r="W3020" i="3"/>
  <c r="AA3020" i="3"/>
  <c r="AE3020" i="3"/>
  <c r="AI3020" i="3"/>
  <c r="AM3020" i="3"/>
  <c r="AQ3020" i="3"/>
  <c r="AU3020" i="3"/>
  <c r="AY3020" i="3"/>
  <c r="BC3020" i="3"/>
  <c r="BG3020" i="3"/>
  <c r="P3020" i="3"/>
  <c r="AF3020" i="3"/>
  <c r="AV3020" i="3"/>
  <c r="T3020" i="3"/>
  <c r="AJ3020" i="3"/>
  <c r="AZ3020" i="3"/>
  <c r="X3020" i="3"/>
  <c r="AN3020" i="3"/>
  <c r="BD3020" i="3"/>
  <c r="AB3020" i="3"/>
  <c r="AR3020" i="3"/>
  <c r="BH3020" i="3"/>
  <c r="AT3041" i="3"/>
  <c r="AD3041" i="3"/>
  <c r="AT3039" i="3"/>
  <c r="AD3039" i="3"/>
  <c r="AT3037" i="3"/>
  <c r="AD3037" i="3"/>
  <c r="AT3035" i="3"/>
  <c r="AD3035" i="3"/>
  <c r="AT3033" i="3"/>
  <c r="AD3033" i="3"/>
  <c r="AZ3030" i="3"/>
  <c r="O3041" i="3"/>
  <c r="S3041" i="3"/>
  <c r="W3041" i="3"/>
  <c r="AA3041" i="3"/>
  <c r="AE3041" i="3"/>
  <c r="AI3041" i="3"/>
  <c r="AM3041" i="3"/>
  <c r="AQ3041" i="3"/>
  <c r="AU3041" i="3"/>
  <c r="AY3041" i="3"/>
  <c r="BC3041" i="3"/>
  <c r="BG3041" i="3"/>
  <c r="P3041" i="3"/>
  <c r="T3041" i="3"/>
  <c r="X3041" i="3"/>
  <c r="AB3041" i="3"/>
  <c r="AF3041" i="3"/>
  <c r="AJ3041" i="3"/>
  <c r="AN3041" i="3"/>
  <c r="AR3041" i="3"/>
  <c r="AV3041" i="3"/>
  <c r="AZ3041" i="3"/>
  <c r="BD3041" i="3"/>
  <c r="BH3041" i="3"/>
  <c r="M3041" i="3"/>
  <c r="Q3041" i="3"/>
  <c r="U3041" i="3"/>
  <c r="Y3041" i="3"/>
  <c r="AC3041" i="3"/>
  <c r="AG3041" i="3"/>
  <c r="AK3041" i="3"/>
  <c r="AO3041" i="3"/>
  <c r="AS3041" i="3"/>
  <c r="AW3041" i="3"/>
  <c r="BA3041" i="3"/>
  <c r="BE3041" i="3"/>
  <c r="BI3041" i="3"/>
  <c r="O3039" i="3"/>
  <c r="S3039" i="3"/>
  <c r="W3039" i="3"/>
  <c r="AA3039" i="3"/>
  <c r="AE3039" i="3"/>
  <c r="AI3039" i="3"/>
  <c r="AM3039" i="3"/>
  <c r="AQ3039" i="3"/>
  <c r="AU3039" i="3"/>
  <c r="AY3039" i="3"/>
  <c r="BC3039" i="3"/>
  <c r="BG3039" i="3"/>
  <c r="P3039" i="3"/>
  <c r="T3039" i="3"/>
  <c r="X3039" i="3"/>
  <c r="AB3039" i="3"/>
  <c r="AF3039" i="3"/>
  <c r="AJ3039" i="3"/>
  <c r="AN3039" i="3"/>
  <c r="AR3039" i="3"/>
  <c r="AV3039" i="3"/>
  <c r="AZ3039" i="3"/>
  <c r="BD3039" i="3"/>
  <c r="BH3039" i="3"/>
  <c r="M3039" i="3"/>
  <c r="Q3039" i="3"/>
  <c r="U3039" i="3"/>
  <c r="Y3039" i="3"/>
  <c r="AC3039" i="3"/>
  <c r="AG3039" i="3"/>
  <c r="AK3039" i="3"/>
  <c r="AO3039" i="3"/>
  <c r="AS3039" i="3"/>
  <c r="AW3039" i="3"/>
  <c r="BA3039" i="3"/>
  <c r="BE3039" i="3"/>
  <c r="BI3039" i="3"/>
  <c r="O3037" i="3"/>
  <c r="S3037" i="3"/>
  <c r="W3037" i="3"/>
  <c r="AA3037" i="3"/>
  <c r="AE3037" i="3"/>
  <c r="AI3037" i="3"/>
  <c r="AM3037" i="3"/>
  <c r="AQ3037" i="3"/>
  <c r="AU3037" i="3"/>
  <c r="AY3037" i="3"/>
  <c r="BC3037" i="3"/>
  <c r="BG3037" i="3"/>
  <c r="P3037" i="3"/>
  <c r="T3037" i="3"/>
  <c r="X3037" i="3"/>
  <c r="AB3037" i="3"/>
  <c r="AF3037" i="3"/>
  <c r="AJ3037" i="3"/>
  <c r="AN3037" i="3"/>
  <c r="AR3037" i="3"/>
  <c r="AV3037" i="3"/>
  <c r="AZ3037" i="3"/>
  <c r="BD3037" i="3"/>
  <c r="BH3037" i="3"/>
  <c r="M3037" i="3"/>
  <c r="Q3037" i="3"/>
  <c r="U3037" i="3"/>
  <c r="Y3037" i="3"/>
  <c r="AC3037" i="3"/>
  <c r="AG3037" i="3"/>
  <c r="AK3037" i="3"/>
  <c r="AO3037" i="3"/>
  <c r="AS3037" i="3"/>
  <c r="AW3037" i="3"/>
  <c r="BA3037" i="3"/>
  <c r="BE3037" i="3"/>
  <c r="BI3037" i="3"/>
  <c r="O3035" i="3"/>
  <c r="S3035" i="3"/>
  <c r="W3035" i="3"/>
  <c r="AA3035" i="3"/>
  <c r="AE3035" i="3"/>
  <c r="AI3035" i="3"/>
  <c r="AM3035" i="3"/>
  <c r="AQ3035" i="3"/>
  <c r="AU3035" i="3"/>
  <c r="AY3035" i="3"/>
  <c r="BC3035" i="3"/>
  <c r="BG3035" i="3"/>
  <c r="P3035" i="3"/>
  <c r="T3035" i="3"/>
  <c r="X3035" i="3"/>
  <c r="AB3035" i="3"/>
  <c r="AF3035" i="3"/>
  <c r="AJ3035" i="3"/>
  <c r="AN3035" i="3"/>
  <c r="AR3035" i="3"/>
  <c r="AV3035" i="3"/>
  <c r="AZ3035" i="3"/>
  <c r="BD3035" i="3"/>
  <c r="BH3035" i="3"/>
  <c r="M3035" i="3"/>
  <c r="Q3035" i="3"/>
  <c r="U3035" i="3"/>
  <c r="Y3035" i="3"/>
  <c r="AC3035" i="3"/>
  <c r="AG3035" i="3"/>
  <c r="AK3035" i="3"/>
  <c r="AO3035" i="3"/>
  <c r="AS3035" i="3"/>
  <c r="AW3035" i="3"/>
  <c r="BA3035" i="3"/>
  <c r="BE3035" i="3"/>
  <c r="BI3035" i="3"/>
  <c r="O3033" i="3"/>
  <c r="S3033" i="3"/>
  <c r="W3033" i="3"/>
  <c r="AA3033" i="3"/>
  <c r="AE3033" i="3"/>
  <c r="AI3033" i="3"/>
  <c r="AM3033" i="3"/>
  <c r="AQ3033" i="3"/>
  <c r="AU3033" i="3"/>
  <c r="AY3033" i="3"/>
  <c r="BC3033" i="3"/>
  <c r="BG3033" i="3"/>
  <c r="P3033" i="3"/>
  <c r="T3033" i="3"/>
  <c r="X3033" i="3"/>
  <c r="AB3033" i="3"/>
  <c r="AF3033" i="3"/>
  <c r="AJ3033" i="3"/>
  <c r="AN3033" i="3"/>
  <c r="AR3033" i="3"/>
  <c r="AV3033" i="3"/>
  <c r="AZ3033" i="3"/>
  <c r="BD3033" i="3"/>
  <c r="BH3033" i="3"/>
  <c r="M3033" i="3"/>
  <c r="Q3033" i="3"/>
  <c r="U3033" i="3"/>
  <c r="Y3033" i="3"/>
  <c r="AC3033" i="3"/>
  <c r="AG3033" i="3"/>
  <c r="AK3033" i="3"/>
  <c r="AO3033" i="3"/>
  <c r="AS3033" i="3"/>
  <c r="AW3033" i="3"/>
  <c r="BA3033" i="3"/>
  <c r="BE3033" i="3"/>
  <c r="BI3033" i="3"/>
  <c r="O3030" i="3"/>
  <c r="W3030" i="3"/>
  <c r="AE3030" i="3"/>
  <c r="AM3030" i="3"/>
  <c r="AU3030" i="3"/>
  <c r="BC3030" i="3"/>
  <c r="P3030" i="3"/>
  <c r="X3030" i="3"/>
  <c r="AF3030" i="3"/>
  <c r="AN3030" i="3"/>
  <c r="AV3030" i="3"/>
  <c r="BD3030" i="3"/>
  <c r="S3030" i="3"/>
  <c r="AA3030" i="3"/>
  <c r="AI3030" i="3"/>
  <c r="AQ3030" i="3"/>
  <c r="AY3030" i="3"/>
  <c r="BG3030" i="3"/>
  <c r="K3048" i="3"/>
  <c r="K3046" i="3"/>
  <c r="K3044" i="3"/>
  <c r="M3042" i="3"/>
  <c r="Q3042" i="3"/>
  <c r="U3042" i="3"/>
  <c r="Y3042" i="3"/>
  <c r="AC3042" i="3"/>
  <c r="AG3042" i="3"/>
  <c r="AK3042" i="3"/>
  <c r="AO3042" i="3"/>
  <c r="AS3042" i="3"/>
  <c r="AW3042" i="3"/>
  <c r="BA3042" i="3"/>
  <c r="BE3042" i="3"/>
  <c r="BI3042" i="3"/>
  <c r="O3042" i="3"/>
  <c r="S3042" i="3"/>
  <c r="W3042" i="3"/>
  <c r="AA3042" i="3"/>
  <c r="AE3042" i="3"/>
  <c r="AI3042" i="3"/>
  <c r="AM3042" i="3"/>
  <c r="AQ3042" i="3"/>
  <c r="AU3042" i="3"/>
  <c r="AY3042" i="3"/>
  <c r="BC3042" i="3"/>
  <c r="BG3042" i="3"/>
  <c r="BB3041" i="3"/>
  <c r="AL3041" i="3"/>
  <c r="V3041" i="3"/>
  <c r="M3040" i="3"/>
  <c r="Q3040" i="3"/>
  <c r="U3040" i="3"/>
  <c r="Y3040" i="3"/>
  <c r="AC3040" i="3"/>
  <c r="AG3040" i="3"/>
  <c r="AK3040" i="3"/>
  <c r="AO3040" i="3"/>
  <c r="AS3040" i="3"/>
  <c r="AW3040" i="3"/>
  <c r="BA3040" i="3"/>
  <c r="BE3040" i="3"/>
  <c r="BI3040" i="3"/>
  <c r="N3040" i="3"/>
  <c r="R3040" i="3"/>
  <c r="V3040" i="3"/>
  <c r="Z3040" i="3"/>
  <c r="AD3040" i="3"/>
  <c r="AH3040" i="3"/>
  <c r="AL3040" i="3"/>
  <c r="AP3040" i="3"/>
  <c r="AT3040" i="3"/>
  <c r="AX3040" i="3"/>
  <c r="BB3040" i="3"/>
  <c r="BF3040" i="3"/>
  <c r="O3040" i="3"/>
  <c r="S3040" i="3"/>
  <c r="W3040" i="3"/>
  <c r="AA3040" i="3"/>
  <c r="AE3040" i="3"/>
  <c r="AI3040" i="3"/>
  <c r="AM3040" i="3"/>
  <c r="AQ3040" i="3"/>
  <c r="AU3040" i="3"/>
  <c r="AY3040" i="3"/>
  <c r="BC3040" i="3"/>
  <c r="BG3040" i="3"/>
  <c r="BB3039" i="3"/>
  <c r="AL3039" i="3"/>
  <c r="V3039" i="3"/>
  <c r="M3038" i="3"/>
  <c r="Q3038" i="3"/>
  <c r="U3038" i="3"/>
  <c r="Y3038" i="3"/>
  <c r="AC3038" i="3"/>
  <c r="AG3038" i="3"/>
  <c r="AK3038" i="3"/>
  <c r="AO3038" i="3"/>
  <c r="AS3038" i="3"/>
  <c r="AW3038" i="3"/>
  <c r="BA3038" i="3"/>
  <c r="BE3038" i="3"/>
  <c r="BI3038" i="3"/>
  <c r="N3038" i="3"/>
  <c r="R3038" i="3"/>
  <c r="V3038" i="3"/>
  <c r="Z3038" i="3"/>
  <c r="AD3038" i="3"/>
  <c r="AH3038" i="3"/>
  <c r="AL3038" i="3"/>
  <c r="AP3038" i="3"/>
  <c r="AT3038" i="3"/>
  <c r="AX3038" i="3"/>
  <c r="BB3038" i="3"/>
  <c r="BF3038" i="3"/>
  <c r="O3038" i="3"/>
  <c r="S3038" i="3"/>
  <c r="W3038" i="3"/>
  <c r="AA3038" i="3"/>
  <c r="AE3038" i="3"/>
  <c r="AI3038" i="3"/>
  <c r="AM3038" i="3"/>
  <c r="AQ3038" i="3"/>
  <c r="AU3038" i="3"/>
  <c r="AY3038" i="3"/>
  <c r="BC3038" i="3"/>
  <c r="BG3038" i="3"/>
  <c r="BB3037" i="3"/>
  <c r="AL3037" i="3"/>
  <c r="V3037" i="3"/>
  <c r="M3036" i="3"/>
  <c r="Q3036" i="3"/>
  <c r="U3036" i="3"/>
  <c r="Y3036" i="3"/>
  <c r="AC3036" i="3"/>
  <c r="AG3036" i="3"/>
  <c r="AK3036" i="3"/>
  <c r="AO3036" i="3"/>
  <c r="AS3036" i="3"/>
  <c r="AW3036" i="3"/>
  <c r="BA3036" i="3"/>
  <c r="BE3036" i="3"/>
  <c r="BI3036" i="3"/>
  <c r="N3036" i="3"/>
  <c r="R3036" i="3"/>
  <c r="V3036" i="3"/>
  <c r="Z3036" i="3"/>
  <c r="AD3036" i="3"/>
  <c r="AH3036" i="3"/>
  <c r="AL3036" i="3"/>
  <c r="AP3036" i="3"/>
  <c r="AT3036" i="3"/>
  <c r="AX3036" i="3"/>
  <c r="BB3036" i="3"/>
  <c r="BF3036" i="3"/>
  <c r="O3036" i="3"/>
  <c r="S3036" i="3"/>
  <c r="W3036" i="3"/>
  <c r="AA3036" i="3"/>
  <c r="AE3036" i="3"/>
  <c r="AI3036" i="3"/>
  <c r="AM3036" i="3"/>
  <c r="AQ3036" i="3"/>
  <c r="AU3036" i="3"/>
  <c r="AY3036" i="3"/>
  <c r="BC3036" i="3"/>
  <c r="BG3036" i="3"/>
  <c r="BB3035" i="3"/>
  <c r="AL3035" i="3"/>
  <c r="V3035" i="3"/>
  <c r="M3034" i="3"/>
  <c r="Q3034" i="3"/>
  <c r="U3034" i="3"/>
  <c r="Y3034" i="3"/>
  <c r="AC3034" i="3"/>
  <c r="AG3034" i="3"/>
  <c r="AK3034" i="3"/>
  <c r="AO3034" i="3"/>
  <c r="AS3034" i="3"/>
  <c r="AW3034" i="3"/>
  <c r="BA3034" i="3"/>
  <c r="BE3034" i="3"/>
  <c r="BI3034" i="3"/>
  <c r="N3034" i="3"/>
  <c r="R3034" i="3"/>
  <c r="V3034" i="3"/>
  <c r="Z3034" i="3"/>
  <c r="AD3034" i="3"/>
  <c r="AH3034" i="3"/>
  <c r="AL3034" i="3"/>
  <c r="AP3034" i="3"/>
  <c r="AT3034" i="3"/>
  <c r="AX3034" i="3"/>
  <c r="BB3034" i="3"/>
  <c r="BF3034" i="3"/>
  <c r="O3034" i="3"/>
  <c r="S3034" i="3"/>
  <c r="W3034" i="3"/>
  <c r="AA3034" i="3"/>
  <c r="AE3034" i="3"/>
  <c r="AI3034" i="3"/>
  <c r="AM3034" i="3"/>
  <c r="AQ3034" i="3"/>
  <c r="AU3034" i="3"/>
  <c r="AY3034" i="3"/>
  <c r="BC3034" i="3"/>
  <c r="BG3034" i="3"/>
  <c r="BB3033" i="3"/>
  <c r="AL3033" i="3"/>
  <c r="V3033" i="3"/>
  <c r="M3032" i="3"/>
  <c r="S3032" i="3"/>
  <c r="X3032" i="3"/>
  <c r="AC3032" i="3"/>
  <c r="AI3032" i="3"/>
  <c r="AN3032" i="3"/>
  <c r="AS3032" i="3"/>
  <c r="AW3032" i="3"/>
  <c r="BA3032" i="3"/>
  <c r="BE3032" i="3"/>
  <c r="BI3032" i="3"/>
  <c r="O3032" i="3"/>
  <c r="T3032" i="3"/>
  <c r="Y3032" i="3"/>
  <c r="AE3032" i="3"/>
  <c r="AJ3032" i="3"/>
  <c r="AO3032" i="3"/>
  <c r="AT3032" i="3"/>
  <c r="AX3032" i="3"/>
  <c r="BB3032" i="3"/>
  <c r="BF3032" i="3"/>
  <c r="P3032" i="3"/>
  <c r="U3032" i="3"/>
  <c r="AA3032" i="3"/>
  <c r="AF3032" i="3"/>
  <c r="AK3032" i="3"/>
  <c r="AQ3032" i="3"/>
  <c r="AU3032" i="3"/>
  <c r="AY3032" i="3"/>
  <c r="BC3032" i="3"/>
  <c r="BG3032" i="3"/>
  <c r="AJ3030" i="3"/>
  <c r="O3025" i="3"/>
  <c r="S3025" i="3"/>
  <c r="W3025" i="3"/>
  <c r="AA3025" i="3"/>
  <c r="AE3025" i="3"/>
  <c r="AI3025" i="3"/>
  <c r="AM3025" i="3"/>
  <c r="AQ3025" i="3"/>
  <c r="AU3025" i="3"/>
  <c r="AY3025" i="3"/>
  <c r="BC3025" i="3"/>
  <c r="BG3025" i="3"/>
  <c r="P3025" i="3"/>
  <c r="T3025" i="3"/>
  <c r="X3025" i="3"/>
  <c r="AB3025" i="3"/>
  <c r="AF3025" i="3"/>
  <c r="AJ3025" i="3"/>
  <c r="AN3025" i="3"/>
  <c r="AR3025" i="3"/>
  <c r="AV3025" i="3"/>
  <c r="AZ3025" i="3"/>
  <c r="BD3025" i="3"/>
  <c r="BH3025" i="3"/>
  <c r="M3025" i="3"/>
  <c r="Q3025" i="3"/>
  <c r="U3025" i="3"/>
  <c r="Y3025" i="3"/>
  <c r="AC3025" i="3"/>
  <c r="AG3025" i="3"/>
  <c r="AK3025" i="3"/>
  <c r="AO3025" i="3"/>
  <c r="AS3025" i="3"/>
  <c r="AW3025" i="3"/>
  <c r="BA3025" i="3"/>
  <c r="BE3025" i="3"/>
  <c r="BI3025" i="3"/>
  <c r="Z3025" i="3"/>
  <c r="AP3025" i="3"/>
  <c r="BF3025" i="3"/>
  <c r="N3025" i="3"/>
  <c r="AD3025" i="3"/>
  <c r="AT3025" i="3"/>
  <c r="R3025" i="3"/>
  <c r="AH3025" i="3"/>
  <c r="AX3025" i="3"/>
  <c r="O3017" i="3"/>
  <c r="S3017" i="3"/>
  <c r="W3017" i="3"/>
  <c r="AA3017" i="3"/>
  <c r="AE3017" i="3"/>
  <c r="AI3017" i="3"/>
  <c r="AM3017" i="3"/>
  <c r="AQ3017" i="3"/>
  <c r="AU3017" i="3"/>
  <c r="AY3017" i="3"/>
  <c r="BC3017" i="3"/>
  <c r="BG3017" i="3"/>
  <c r="P3017" i="3"/>
  <c r="T3017" i="3"/>
  <c r="X3017" i="3"/>
  <c r="AB3017" i="3"/>
  <c r="AF3017" i="3"/>
  <c r="AJ3017" i="3"/>
  <c r="AN3017" i="3"/>
  <c r="AR3017" i="3"/>
  <c r="AV3017" i="3"/>
  <c r="AZ3017" i="3"/>
  <c r="BD3017" i="3"/>
  <c r="BH3017" i="3"/>
  <c r="M3017" i="3"/>
  <c r="Q3017" i="3"/>
  <c r="U3017" i="3"/>
  <c r="Y3017" i="3"/>
  <c r="AC3017" i="3"/>
  <c r="AG3017" i="3"/>
  <c r="AK3017" i="3"/>
  <c r="AO3017" i="3"/>
  <c r="AS3017" i="3"/>
  <c r="AW3017" i="3"/>
  <c r="BA3017" i="3"/>
  <c r="BE3017" i="3"/>
  <c r="BI3017" i="3"/>
  <c r="Z3017" i="3"/>
  <c r="AP3017" i="3"/>
  <c r="BF3017" i="3"/>
  <c r="N3017" i="3"/>
  <c r="AD3017" i="3"/>
  <c r="AT3017" i="3"/>
  <c r="R3017" i="3"/>
  <c r="AH3017" i="3"/>
  <c r="AX3017" i="3"/>
  <c r="N3032" i="3"/>
  <c r="R3032" i="3"/>
  <c r="V3032" i="3"/>
  <c r="Z3032" i="3"/>
  <c r="AD3032" i="3"/>
  <c r="AH3032" i="3"/>
  <c r="AL3032" i="3"/>
  <c r="AP3032" i="3"/>
  <c r="L3031" i="3"/>
  <c r="K3031" i="3"/>
  <c r="M3030" i="3"/>
  <c r="Q3030" i="3"/>
  <c r="U3030" i="3"/>
  <c r="Y3030" i="3"/>
  <c r="AC3030" i="3"/>
  <c r="AG3030" i="3"/>
  <c r="AK3030" i="3"/>
  <c r="AO3030" i="3"/>
  <c r="AS3030" i="3"/>
  <c r="AW3030" i="3"/>
  <c r="BA3030" i="3"/>
  <c r="BE3030" i="3"/>
  <c r="BI3030" i="3"/>
  <c r="N3030" i="3"/>
  <c r="R3030" i="3"/>
  <c r="V3030" i="3"/>
  <c r="Z3030" i="3"/>
  <c r="AD3030" i="3"/>
  <c r="AH3030" i="3"/>
  <c r="AL3030" i="3"/>
  <c r="AP3030" i="3"/>
  <c r="AT3030" i="3"/>
  <c r="AX3030" i="3"/>
  <c r="BB3030" i="3"/>
  <c r="BF3030" i="3"/>
  <c r="L3029" i="3"/>
  <c r="K3029" i="3"/>
  <c r="M3028" i="3"/>
  <c r="O3026" i="3"/>
  <c r="S3026" i="3"/>
  <c r="W3026" i="3"/>
  <c r="AA3026" i="3"/>
  <c r="AE3026" i="3"/>
  <c r="AI3026" i="3"/>
  <c r="AM3026" i="3"/>
  <c r="AQ3026" i="3"/>
  <c r="AU3026" i="3"/>
  <c r="AY3026" i="3"/>
  <c r="BC3026" i="3"/>
  <c r="BG3026" i="3"/>
  <c r="AV3024" i="3"/>
  <c r="AF3024" i="3"/>
  <c r="L3023" i="3"/>
  <c r="K3023" i="3"/>
  <c r="AZ3022" i="3"/>
  <c r="AJ3022" i="3"/>
  <c r="BF3021" i="3"/>
  <c r="AP3021" i="3"/>
  <c r="M3020" i="3"/>
  <c r="O3018" i="3"/>
  <c r="S3018" i="3"/>
  <c r="W3018" i="3"/>
  <c r="AA3018" i="3"/>
  <c r="AE3018" i="3"/>
  <c r="AI3018" i="3"/>
  <c r="AM3018" i="3"/>
  <c r="AQ3018" i="3"/>
  <c r="AU3018" i="3"/>
  <c r="AY3018" i="3"/>
  <c r="BC3018" i="3"/>
  <c r="BG3018" i="3"/>
  <c r="AP3015" i="3"/>
  <c r="AP3013" i="3"/>
  <c r="AP3011" i="3"/>
  <c r="R3009" i="3"/>
  <c r="Z3009" i="3"/>
  <c r="AH3009" i="3"/>
  <c r="AP3009" i="3"/>
  <c r="AX3009" i="3"/>
  <c r="BF3009" i="3"/>
  <c r="N3009" i="3"/>
  <c r="V3009" i="3"/>
  <c r="AD3009" i="3"/>
  <c r="AL3009" i="3"/>
  <c r="AT3009" i="3"/>
  <c r="BB3009" i="3"/>
  <c r="T3007" i="3"/>
  <c r="T3006" i="3"/>
  <c r="AJ3006" i="3"/>
  <c r="AZ3006" i="3"/>
  <c r="AB3006" i="3"/>
  <c r="AR3006" i="3"/>
  <c r="BF3006" i="3"/>
  <c r="O3024" i="3"/>
  <c r="S3024" i="3"/>
  <c r="W3024" i="3"/>
  <c r="AA3024" i="3"/>
  <c r="AE3024" i="3"/>
  <c r="AI3024" i="3"/>
  <c r="AM3024" i="3"/>
  <c r="AQ3024" i="3"/>
  <c r="AU3024" i="3"/>
  <c r="AY3024" i="3"/>
  <c r="BC3024" i="3"/>
  <c r="BG3024" i="3"/>
  <c r="O3021" i="3"/>
  <c r="S3021" i="3"/>
  <c r="W3021" i="3"/>
  <c r="AA3021" i="3"/>
  <c r="AE3021" i="3"/>
  <c r="AI3021" i="3"/>
  <c r="AM3021" i="3"/>
  <c r="AQ3021" i="3"/>
  <c r="AU3021" i="3"/>
  <c r="AY3021" i="3"/>
  <c r="BC3021" i="3"/>
  <c r="BG3021" i="3"/>
  <c r="P3021" i="3"/>
  <c r="T3021" i="3"/>
  <c r="X3021" i="3"/>
  <c r="AB3021" i="3"/>
  <c r="AF3021" i="3"/>
  <c r="AJ3021" i="3"/>
  <c r="AN3021" i="3"/>
  <c r="AR3021" i="3"/>
  <c r="AV3021" i="3"/>
  <c r="AZ3021" i="3"/>
  <c r="BD3021" i="3"/>
  <c r="BH3021" i="3"/>
  <c r="M3021" i="3"/>
  <c r="Q3021" i="3"/>
  <c r="U3021" i="3"/>
  <c r="Y3021" i="3"/>
  <c r="AC3021" i="3"/>
  <c r="AG3021" i="3"/>
  <c r="AK3021" i="3"/>
  <c r="AO3021" i="3"/>
  <c r="AS3021" i="3"/>
  <c r="AW3021" i="3"/>
  <c r="BA3021" i="3"/>
  <c r="BE3021" i="3"/>
  <c r="BI3021" i="3"/>
  <c r="M3002" i="3"/>
  <c r="Q3002" i="3"/>
  <c r="U3002" i="3"/>
  <c r="Y3002" i="3"/>
  <c r="AC3002" i="3"/>
  <c r="AG3002" i="3"/>
  <c r="AK3002" i="3"/>
  <c r="AO3002" i="3"/>
  <c r="AS3002" i="3"/>
  <c r="AW3002" i="3"/>
  <c r="BA3002" i="3"/>
  <c r="BE3002" i="3"/>
  <c r="BI3002" i="3"/>
  <c r="R3002" i="3"/>
  <c r="W3002" i="3"/>
  <c r="AB3002" i="3"/>
  <c r="AH3002" i="3"/>
  <c r="AM3002" i="3"/>
  <c r="AR3002" i="3"/>
  <c r="AX3002" i="3"/>
  <c r="BC3002" i="3"/>
  <c r="BH3002" i="3"/>
  <c r="N3002" i="3"/>
  <c r="S3002" i="3"/>
  <c r="X3002" i="3"/>
  <c r="AD3002" i="3"/>
  <c r="AI3002" i="3"/>
  <c r="AN3002" i="3"/>
  <c r="AT3002" i="3"/>
  <c r="AY3002" i="3"/>
  <c r="BD3002" i="3"/>
  <c r="O3002" i="3"/>
  <c r="T3002" i="3"/>
  <c r="Z3002" i="3"/>
  <c r="AE3002" i="3"/>
  <c r="AJ3002" i="3"/>
  <c r="AP3002" i="3"/>
  <c r="AU3002" i="3"/>
  <c r="AZ3002" i="3"/>
  <c r="BF3002" i="3"/>
  <c r="AF3002" i="3"/>
  <c r="BB3002" i="3"/>
  <c r="P3002" i="3"/>
  <c r="AL3002" i="3"/>
  <c r="BG3002" i="3"/>
  <c r="V3002" i="3"/>
  <c r="AQ3002" i="3"/>
  <c r="P2998" i="3"/>
  <c r="T2998" i="3"/>
  <c r="X2998" i="3"/>
  <c r="AB2998" i="3"/>
  <c r="AF2998" i="3"/>
  <c r="AJ2998" i="3"/>
  <c r="AN2998" i="3"/>
  <c r="AR2998" i="3"/>
  <c r="AV2998" i="3"/>
  <c r="AZ2998" i="3"/>
  <c r="BD2998" i="3"/>
  <c r="BH2998" i="3"/>
  <c r="M2998" i="3"/>
  <c r="Q2998" i="3"/>
  <c r="U2998" i="3"/>
  <c r="Y2998" i="3"/>
  <c r="AC2998" i="3"/>
  <c r="AG2998" i="3"/>
  <c r="AK2998" i="3"/>
  <c r="AO2998" i="3"/>
  <c r="AS2998" i="3"/>
  <c r="AW2998" i="3"/>
  <c r="BA2998" i="3"/>
  <c r="BE2998" i="3"/>
  <c r="BI2998" i="3"/>
  <c r="N2998" i="3"/>
  <c r="V2998" i="3"/>
  <c r="AD2998" i="3"/>
  <c r="AL2998" i="3"/>
  <c r="AT2998" i="3"/>
  <c r="BB2998" i="3"/>
  <c r="O2998" i="3"/>
  <c r="W2998" i="3"/>
  <c r="AE2998" i="3"/>
  <c r="AM2998" i="3"/>
  <c r="AU2998" i="3"/>
  <c r="BC2998" i="3"/>
  <c r="R2998" i="3"/>
  <c r="Z2998" i="3"/>
  <c r="AH2998" i="3"/>
  <c r="AP2998" i="3"/>
  <c r="AX2998" i="3"/>
  <c r="BF2998" i="3"/>
  <c r="S2998" i="3"/>
  <c r="AY2998" i="3"/>
  <c r="AA2998" i="3"/>
  <c r="BG2998" i="3"/>
  <c r="AI2998" i="3"/>
  <c r="M2997" i="3"/>
  <c r="Q2997" i="3"/>
  <c r="U2997" i="3"/>
  <c r="Y2997" i="3"/>
  <c r="AC2997" i="3"/>
  <c r="AG2997" i="3"/>
  <c r="AK2997" i="3"/>
  <c r="AO2997" i="3"/>
  <c r="AS2997" i="3"/>
  <c r="AW2997" i="3"/>
  <c r="BA2997" i="3"/>
  <c r="BE2997" i="3"/>
  <c r="BI2997" i="3"/>
  <c r="R2997" i="3"/>
  <c r="W2997" i="3"/>
  <c r="AB2997" i="3"/>
  <c r="AH2997" i="3"/>
  <c r="AM2997" i="3"/>
  <c r="AR2997" i="3"/>
  <c r="AX2997" i="3"/>
  <c r="BC2997" i="3"/>
  <c r="BH2997" i="3"/>
  <c r="N2997" i="3"/>
  <c r="S2997" i="3"/>
  <c r="X2997" i="3"/>
  <c r="AD2997" i="3"/>
  <c r="AI2997" i="3"/>
  <c r="AN2997" i="3"/>
  <c r="AT2997" i="3"/>
  <c r="AY2997" i="3"/>
  <c r="BD2997" i="3"/>
  <c r="V2997" i="3"/>
  <c r="AF2997" i="3"/>
  <c r="AQ2997" i="3"/>
  <c r="BB2997" i="3"/>
  <c r="O2997" i="3"/>
  <c r="Z2997" i="3"/>
  <c r="AJ2997" i="3"/>
  <c r="AU2997" i="3"/>
  <c r="BF2997" i="3"/>
  <c r="P2997" i="3"/>
  <c r="AA2997" i="3"/>
  <c r="AL2997" i="3"/>
  <c r="AV2997" i="3"/>
  <c r="BG2997" i="3"/>
  <c r="T2997" i="3"/>
  <c r="AE2997" i="3"/>
  <c r="AP2997" i="3"/>
  <c r="L3027" i="3"/>
  <c r="K3027" i="3"/>
  <c r="BD3024" i="3"/>
  <c r="AN3024" i="3"/>
  <c r="X3024" i="3"/>
  <c r="M3024" i="3"/>
  <c r="O3022" i="3"/>
  <c r="S3022" i="3"/>
  <c r="W3022" i="3"/>
  <c r="AA3022" i="3"/>
  <c r="AE3022" i="3"/>
  <c r="AI3022" i="3"/>
  <c r="AM3022" i="3"/>
  <c r="AQ3022" i="3"/>
  <c r="AU3022" i="3"/>
  <c r="AY3022" i="3"/>
  <c r="BC3022" i="3"/>
  <c r="BG3022" i="3"/>
  <c r="AX3021" i="3"/>
  <c r="AH3021" i="3"/>
  <c r="R3021" i="3"/>
  <c r="L3019" i="3"/>
  <c r="K3019" i="3"/>
  <c r="M3015" i="3"/>
  <c r="Q3015" i="3"/>
  <c r="U3015" i="3"/>
  <c r="Y3015" i="3"/>
  <c r="AC3015" i="3"/>
  <c r="AG3015" i="3"/>
  <c r="AK3015" i="3"/>
  <c r="AO3015" i="3"/>
  <c r="AS3015" i="3"/>
  <c r="AW3015" i="3"/>
  <c r="BA3015" i="3"/>
  <c r="BE3015" i="3"/>
  <c r="BI3015" i="3"/>
  <c r="P3015" i="3"/>
  <c r="V3015" i="3"/>
  <c r="AA3015" i="3"/>
  <c r="AF3015" i="3"/>
  <c r="AL3015" i="3"/>
  <c r="AQ3015" i="3"/>
  <c r="AV3015" i="3"/>
  <c r="BB3015" i="3"/>
  <c r="BG3015" i="3"/>
  <c r="R3015" i="3"/>
  <c r="W3015" i="3"/>
  <c r="AB3015" i="3"/>
  <c r="AH3015" i="3"/>
  <c r="AM3015" i="3"/>
  <c r="AR3015" i="3"/>
  <c r="AX3015" i="3"/>
  <c r="BC3015" i="3"/>
  <c r="BH3015" i="3"/>
  <c r="N3015" i="3"/>
  <c r="S3015" i="3"/>
  <c r="X3015" i="3"/>
  <c r="AD3015" i="3"/>
  <c r="AI3015" i="3"/>
  <c r="AN3015" i="3"/>
  <c r="AT3015" i="3"/>
  <c r="AY3015" i="3"/>
  <c r="BD3015" i="3"/>
  <c r="M3013" i="3"/>
  <c r="Q3013" i="3"/>
  <c r="U3013" i="3"/>
  <c r="Y3013" i="3"/>
  <c r="AC3013" i="3"/>
  <c r="AG3013" i="3"/>
  <c r="AK3013" i="3"/>
  <c r="AO3013" i="3"/>
  <c r="AS3013" i="3"/>
  <c r="AW3013" i="3"/>
  <c r="BA3013" i="3"/>
  <c r="BE3013" i="3"/>
  <c r="BI3013" i="3"/>
  <c r="P3013" i="3"/>
  <c r="V3013" i="3"/>
  <c r="AA3013" i="3"/>
  <c r="AF3013" i="3"/>
  <c r="AL3013" i="3"/>
  <c r="AQ3013" i="3"/>
  <c r="AV3013" i="3"/>
  <c r="BB3013" i="3"/>
  <c r="BG3013" i="3"/>
  <c r="R3013" i="3"/>
  <c r="W3013" i="3"/>
  <c r="AB3013" i="3"/>
  <c r="AH3013" i="3"/>
  <c r="AM3013" i="3"/>
  <c r="AR3013" i="3"/>
  <c r="AX3013" i="3"/>
  <c r="BC3013" i="3"/>
  <c r="BH3013" i="3"/>
  <c r="N3013" i="3"/>
  <c r="S3013" i="3"/>
  <c r="X3013" i="3"/>
  <c r="AD3013" i="3"/>
  <c r="AI3013" i="3"/>
  <c r="AN3013" i="3"/>
  <c r="AT3013" i="3"/>
  <c r="AY3013" i="3"/>
  <c r="BD3013" i="3"/>
  <c r="M3011" i="3"/>
  <c r="Q3011" i="3"/>
  <c r="U3011" i="3"/>
  <c r="Y3011" i="3"/>
  <c r="AC3011" i="3"/>
  <c r="AG3011" i="3"/>
  <c r="AK3011" i="3"/>
  <c r="AO3011" i="3"/>
  <c r="AS3011" i="3"/>
  <c r="AW3011" i="3"/>
  <c r="BA3011" i="3"/>
  <c r="BE3011" i="3"/>
  <c r="BI3011" i="3"/>
  <c r="P3011" i="3"/>
  <c r="V3011" i="3"/>
  <c r="AA3011" i="3"/>
  <c r="AF3011" i="3"/>
  <c r="AL3011" i="3"/>
  <c r="AQ3011" i="3"/>
  <c r="AV3011" i="3"/>
  <c r="BB3011" i="3"/>
  <c r="BG3011" i="3"/>
  <c r="R3011" i="3"/>
  <c r="W3011" i="3"/>
  <c r="AB3011" i="3"/>
  <c r="AH3011" i="3"/>
  <c r="AM3011" i="3"/>
  <c r="AR3011" i="3"/>
  <c r="AX3011" i="3"/>
  <c r="BC3011" i="3"/>
  <c r="BH3011" i="3"/>
  <c r="N3011" i="3"/>
  <c r="S3011" i="3"/>
  <c r="X3011" i="3"/>
  <c r="AD3011" i="3"/>
  <c r="AI3011" i="3"/>
  <c r="AN3011" i="3"/>
  <c r="AT3011" i="3"/>
  <c r="AY3011" i="3"/>
  <c r="BD3011" i="3"/>
  <c r="R3007" i="3"/>
  <c r="Z3007" i="3"/>
  <c r="AH3007" i="3"/>
  <c r="AP3007" i="3"/>
  <c r="AX3007" i="3"/>
  <c r="BF3007" i="3"/>
  <c r="N3007" i="3"/>
  <c r="V3007" i="3"/>
  <c r="AD3007" i="3"/>
  <c r="AL3007" i="3"/>
  <c r="AT3007" i="3"/>
  <c r="BB3007" i="3"/>
  <c r="AV3002" i="3"/>
  <c r="K3016" i="3"/>
  <c r="K3014" i="3"/>
  <c r="K3012" i="3"/>
  <c r="M3004" i="3"/>
  <c r="Q3004" i="3"/>
  <c r="U3004" i="3"/>
  <c r="Y3004" i="3"/>
  <c r="AC3004" i="3"/>
  <c r="R3004" i="3"/>
  <c r="W3004" i="3"/>
  <c r="AB3004" i="3"/>
  <c r="AG3004" i="3"/>
  <c r="AK3004" i="3"/>
  <c r="AO3004" i="3"/>
  <c r="AS3004" i="3"/>
  <c r="AW3004" i="3"/>
  <c r="BA3004" i="3"/>
  <c r="BE3004" i="3"/>
  <c r="BI3004" i="3"/>
  <c r="N3004" i="3"/>
  <c r="S3004" i="3"/>
  <c r="X3004" i="3"/>
  <c r="AD3004" i="3"/>
  <c r="AH3004" i="3"/>
  <c r="AL3004" i="3"/>
  <c r="AP3004" i="3"/>
  <c r="AT3004" i="3"/>
  <c r="AX3004" i="3"/>
  <c r="BB3004" i="3"/>
  <c r="BF3004" i="3"/>
  <c r="O3004" i="3"/>
  <c r="T3004" i="3"/>
  <c r="Z3004" i="3"/>
  <c r="AE3004" i="3"/>
  <c r="AI3004" i="3"/>
  <c r="AM3004" i="3"/>
  <c r="AQ3004" i="3"/>
  <c r="AU3004" i="3"/>
  <c r="AY3004" i="3"/>
  <c r="BC3004" i="3"/>
  <c r="BG3004" i="3"/>
  <c r="N2999" i="3"/>
  <c r="R2999" i="3"/>
  <c r="V2999" i="3"/>
  <c r="Z2999" i="3"/>
  <c r="AD2999" i="3"/>
  <c r="AH2999" i="3"/>
  <c r="AL2999" i="3"/>
  <c r="AP2999" i="3"/>
  <c r="AT2999" i="3"/>
  <c r="AX2999" i="3"/>
  <c r="BB2999" i="3"/>
  <c r="BF2999" i="3"/>
  <c r="O2999" i="3"/>
  <c r="S2999" i="3"/>
  <c r="W2999" i="3"/>
  <c r="AA2999" i="3"/>
  <c r="AE2999" i="3"/>
  <c r="AI2999" i="3"/>
  <c r="AM2999" i="3"/>
  <c r="AQ2999" i="3"/>
  <c r="AU2999" i="3"/>
  <c r="AY2999" i="3"/>
  <c r="BC2999" i="3"/>
  <c r="BG2999" i="3"/>
  <c r="Q2999" i="3"/>
  <c r="Y2999" i="3"/>
  <c r="AG2999" i="3"/>
  <c r="AO2999" i="3"/>
  <c r="AW2999" i="3"/>
  <c r="BE2999" i="3"/>
  <c r="T2999" i="3"/>
  <c r="AB2999" i="3"/>
  <c r="AJ2999" i="3"/>
  <c r="AR2999" i="3"/>
  <c r="AZ2999" i="3"/>
  <c r="BH2999" i="3"/>
  <c r="M2999" i="3"/>
  <c r="U2999" i="3"/>
  <c r="AC2999" i="3"/>
  <c r="AK2999" i="3"/>
  <c r="AS2999" i="3"/>
  <c r="BA2999" i="3"/>
  <c r="BI2999" i="3"/>
  <c r="Z2995" i="3"/>
  <c r="T2993" i="3"/>
  <c r="BF3028" i="3"/>
  <c r="BB3028" i="3"/>
  <c r="AX3028" i="3"/>
  <c r="AT3028" i="3"/>
  <c r="AP3028" i="3"/>
  <c r="AL3028" i="3"/>
  <c r="AH3028" i="3"/>
  <c r="AD3028" i="3"/>
  <c r="Z3028" i="3"/>
  <c r="V3028" i="3"/>
  <c r="R3028" i="3"/>
  <c r="N3028" i="3"/>
  <c r="BF3026" i="3"/>
  <c r="BB3026" i="3"/>
  <c r="AX3026" i="3"/>
  <c r="AT3026" i="3"/>
  <c r="AP3026" i="3"/>
  <c r="AL3026" i="3"/>
  <c r="AH3026" i="3"/>
  <c r="AD3026" i="3"/>
  <c r="Z3026" i="3"/>
  <c r="V3026" i="3"/>
  <c r="R3026" i="3"/>
  <c r="N3026" i="3"/>
  <c r="BF3024" i="3"/>
  <c r="BB3024" i="3"/>
  <c r="AX3024" i="3"/>
  <c r="AT3024" i="3"/>
  <c r="AP3024" i="3"/>
  <c r="AL3024" i="3"/>
  <c r="AH3024" i="3"/>
  <c r="AD3024" i="3"/>
  <c r="Z3024" i="3"/>
  <c r="V3024" i="3"/>
  <c r="R3024" i="3"/>
  <c r="N3024" i="3"/>
  <c r="BF3022" i="3"/>
  <c r="BB3022" i="3"/>
  <c r="AX3022" i="3"/>
  <c r="AT3022" i="3"/>
  <c r="AP3022" i="3"/>
  <c r="AL3022" i="3"/>
  <c r="AH3022" i="3"/>
  <c r="AD3022" i="3"/>
  <c r="Z3022" i="3"/>
  <c r="V3022" i="3"/>
  <c r="R3022" i="3"/>
  <c r="N3022" i="3"/>
  <c r="BF3020" i="3"/>
  <c r="BB3020" i="3"/>
  <c r="AX3020" i="3"/>
  <c r="AT3020" i="3"/>
  <c r="AP3020" i="3"/>
  <c r="AL3020" i="3"/>
  <c r="AH3020" i="3"/>
  <c r="AD3020" i="3"/>
  <c r="Z3020" i="3"/>
  <c r="V3020" i="3"/>
  <c r="R3020" i="3"/>
  <c r="N3020" i="3"/>
  <c r="BF3018" i="3"/>
  <c r="BB3018" i="3"/>
  <c r="AX3018" i="3"/>
  <c r="AT3018" i="3"/>
  <c r="AP3018" i="3"/>
  <c r="AL3018" i="3"/>
  <c r="AH3018" i="3"/>
  <c r="AD3018" i="3"/>
  <c r="Z3018" i="3"/>
  <c r="V3018" i="3"/>
  <c r="R3018" i="3"/>
  <c r="N3018" i="3"/>
  <c r="K3010" i="3"/>
  <c r="BH3009" i="3"/>
  <c r="AZ3009" i="3"/>
  <c r="AR3009" i="3"/>
  <c r="AJ3009" i="3"/>
  <c r="AB3009" i="3"/>
  <c r="K3008" i="3"/>
  <c r="BH3007" i="3"/>
  <c r="AZ3007" i="3"/>
  <c r="AR3007" i="3"/>
  <c r="AJ3007" i="3"/>
  <c r="AB3007" i="3"/>
  <c r="BD3006" i="3"/>
  <c r="AN3006" i="3"/>
  <c r="O3005" i="3"/>
  <c r="S3005" i="3"/>
  <c r="W3005" i="3"/>
  <c r="AA3005" i="3"/>
  <c r="AE3005" i="3"/>
  <c r="AI3005" i="3"/>
  <c r="AM3005" i="3"/>
  <c r="AQ3005" i="3"/>
  <c r="AU3005" i="3"/>
  <c r="AY3005" i="3"/>
  <c r="BC3005" i="3"/>
  <c r="BG3005" i="3"/>
  <c r="P3005" i="3"/>
  <c r="T3005" i="3"/>
  <c r="X3005" i="3"/>
  <c r="AB3005" i="3"/>
  <c r="AF3005" i="3"/>
  <c r="AJ3005" i="3"/>
  <c r="AN3005" i="3"/>
  <c r="AR3005" i="3"/>
  <c r="AV3005" i="3"/>
  <c r="AZ3005" i="3"/>
  <c r="BD3005" i="3"/>
  <c r="BH3005" i="3"/>
  <c r="M3005" i="3"/>
  <c r="Q3005" i="3"/>
  <c r="U3005" i="3"/>
  <c r="Y3005" i="3"/>
  <c r="AC3005" i="3"/>
  <c r="AG3005" i="3"/>
  <c r="AK3005" i="3"/>
  <c r="AO3005" i="3"/>
  <c r="AS3005" i="3"/>
  <c r="AW3005" i="3"/>
  <c r="BA3005" i="3"/>
  <c r="BE3005" i="3"/>
  <c r="BI3005" i="3"/>
  <c r="BD3004" i="3"/>
  <c r="AN3004" i="3"/>
  <c r="V3004" i="3"/>
  <c r="N3003" i="3"/>
  <c r="T3003" i="3"/>
  <c r="Y3003" i="3"/>
  <c r="AD3003" i="3"/>
  <c r="AJ3003" i="3"/>
  <c r="AO3003" i="3"/>
  <c r="AT3003" i="3"/>
  <c r="AZ3003" i="3"/>
  <c r="BE3003" i="3"/>
  <c r="P3000" i="3"/>
  <c r="T3000" i="3"/>
  <c r="X3000" i="3"/>
  <c r="AB3000" i="3"/>
  <c r="AF3000" i="3"/>
  <c r="AJ3000" i="3"/>
  <c r="AN3000" i="3"/>
  <c r="AR3000" i="3"/>
  <c r="AV3000" i="3"/>
  <c r="AZ3000" i="3"/>
  <c r="BD3000" i="3"/>
  <c r="BH3000" i="3"/>
  <c r="M3000" i="3"/>
  <c r="Q3000" i="3"/>
  <c r="U3000" i="3"/>
  <c r="Y3000" i="3"/>
  <c r="AC3000" i="3"/>
  <c r="AG3000" i="3"/>
  <c r="AK3000" i="3"/>
  <c r="AO3000" i="3"/>
  <c r="AS3000" i="3"/>
  <c r="AW3000" i="3"/>
  <c r="BA3000" i="3"/>
  <c r="BE3000" i="3"/>
  <c r="BI3000" i="3"/>
  <c r="N3000" i="3"/>
  <c r="V3000" i="3"/>
  <c r="AD3000" i="3"/>
  <c r="AL3000" i="3"/>
  <c r="AT3000" i="3"/>
  <c r="BB3000" i="3"/>
  <c r="O3000" i="3"/>
  <c r="W3000" i="3"/>
  <c r="AE3000" i="3"/>
  <c r="AM3000" i="3"/>
  <c r="AU3000" i="3"/>
  <c r="BC3000" i="3"/>
  <c r="R3000" i="3"/>
  <c r="Z3000" i="3"/>
  <c r="AH3000" i="3"/>
  <c r="AP3000" i="3"/>
  <c r="AX3000" i="3"/>
  <c r="BF3000" i="3"/>
  <c r="BD2999" i="3"/>
  <c r="X2999" i="3"/>
  <c r="BF2995" i="3"/>
  <c r="Y2988" i="3"/>
  <c r="AT2988" i="3"/>
  <c r="T2988" i="3"/>
  <c r="BI3028" i="3"/>
  <c r="BE3028" i="3"/>
  <c r="BA3028" i="3"/>
  <c r="AW3028" i="3"/>
  <c r="AS3028" i="3"/>
  <c r="AO3028" i="3"/>
  <c r="AK3028" i="3"/>
  <c r="AG3028" i="3"/>
  <c r="AC3028" i="3"/>
  <c r="Y3028" i="3"/>
  <c r="U3028" i="3"/>
  <c r="Q3028" i="3"/>
  <c r="BI3026" i="3"/>
  <c r="BE3026" i="3"/>
  <c r="BA3026" i="3"/>
  <c r="AW3026" i="3"/>
  <c r="AS3026" i="3"/>
  <c r="AO3026" i="3"/>
  <c r="AK3026" i="3"/>
  <c r="AG3026" i="3"/>
  <c r="AC3026" i="3"/>
  <c r="Y3026" i="3"/>
  <c r="U3026" i="3"/>
  <c r="Q3026" i="3"/>
  <c r="BI3024" i="3"/>
  <c r="BE3024" i="3"/>
  <c r="BA3024" i="3"/>
  <c r="AW3024" i="3"/>
  <c r="AS3024" i="3"/>
  <c r="AO3024" i="3"/>
  <c r="AK3024" i="3"/>
  <c r="AG3024" i="3"/>
  <c r="AC3024" i="3"/>
  <c r="Y3024" i="3"/>
  <c r="U3024" i="3"/>
  <c r="Q3024" i="3"/>
  <c r="BI3022" i="3"/>
  <c r="BE3022" i="3"/>
  <c r="BA3022" i="3"/>
  <c r="AW3022" i="3"/>
  <c r="AS3022" i="3"/>
  <c r="AO3022" i="3"/>
  <c r="AK3022" i="3"/>
  <c r="AG3022" i="3"/>
  <c r="AC3022" i="3"/>
  <c r="Y3022" i="3"/>
  <c r="U3022" i="3"/>
  <c r="Q3022" i="3"/>
  <c r="BI3020" i="3"/>
  <c r="BE3020" i="3"/>
  <c r="BA3020" i="3"/>
  <c r="AW3020" i="3"/>
  <c r="AS3020" i="3"/>
  <c r="AO3020" i="3"/>
  <c r="AK3020" i="3"/>
  <c r="AG3020" i="3"/>
  <c r="AC3020" i="3"/>
  <c r="Y3020" i="3"/>
  <c r="U3020" i="3"/>
  <c r="Q3020" i="3"/>
  <c r="BI3018" i="3"/>
  <c r="BE3018" i="3"/>
  <c r="BA3018" i="3"/>
  <c r="AW3018" i="3"/>
  <c r="AS3018" i="3"/>
  <c r="AO3018" i="3"/>
  <c r="AK3018" i="3"/>
  <c r="AG3018" i="3"/>
  <c r="AC3018" i="3"/>
  <c r="Y3018" i="3"/>
  <c r="U3018" i="3"/>
  <c r="Q3018" i="3"/>
  <c r="O3009" i="3"/>
  <c r="S3009" i="3"/>
  <c r="W3009" i="3"/>
  <c r="AA3009" i="3"/>
  <c r="AE3009" i="3"/>
  <c r="AI3009" i="3"/>
  <c r="AM3009" i="3"/>
  <c r="AQ3009" i="3"/>
  <c r="AU3009" i="3"/>
  <c r="AY3009" i="3"/>
  <c r="BC3009" i="3"/>
  <c r="BG3009" i="3"/>
  <c r="M3009" i="3"/>
  <c r="Q3009" i="3"/>
  <c r="U3009" i="3"/>
  <c r="Y3009" i="3"/>
  <c r="AC3009" i="3"/>
  <c r="AG3009" i="3"/>
  <c r="AK3009" i="3"/>
  <c r="AO3009" i="3"/>
  <c r="AS3009" i="3"/>
  <c r="AW3009" i="3"/>
  <c r="BA3009" i="3"/>
  <c r="BE3009" i="3"/>
  <c r="BI3009" i="3"/>
  <c r="O3007" i="3"/>
  <c r="S3007" i="3"/>
  <c r="W3007" i="3"/>
  <c r="AA3007" i="3"/>
  <c r="AE3007" i="3"/>
  <c r="AI3007" i="3"/>
  <c r="AM3007" i="3"/>
  <c r="AQ3007" i="3"/>
  <c r="AU3007" i="3"/>
  <c r="AY3007" i="3"/>
  <c r="BC3007" i="3"/>
  <c r="BG3007" i="3"/>
  <c r="M3007" i="3"/>
  <c r="Q3007" i="3"/>
  <c r="U3007" i="3"/>
  <c r="Y3007" i="3"/>
  <c r="AC3007" i="3"/>
  <c r="AG3007" i="3"/>
  <c r="AK3007" i="3"/>
  <c r="AO3007" i="3"/>
  <c r="AS3007" i="3"/>
  <c r="AW3007" i="3"/>
  <c r="BA3007" i="3"/>
  <c r="BE3007" i="3"/>
  <c r="BI3007" i="3"/>
  <c r="M3006" i="3"/>
  <c r="Q3006" i="3"/>
  <c r="U3006" i="3"/>
  <c r="Y3006" i="3"/>
  <c r="AC3006" i="3"/>
  <c r="AG3006" i="3"/>
  <c r="AK3006" i="3"/>
  <c r="AO3006" i="3"/>
  <c r="AS3006" i="3"/>
  <c r="AW3006" i="3"/>
  <c r="BA3006" i="3"/>
  <c r="BE3006" i="3"/>
  <c r="BI3006" i="3"/>
  <c r="N3006" i="3"/>
  <c r="R3006" i="3"/>
  <c r="V3006" i="3"/>
  <c r="Z3006" i="3"/>
  <c r="AD3006" i="3"/>
  <c r="AH3006" i="3"/>
  <c r="AL3006" i="3"/>
  <c r="AP3006" i="3"/>
  <c r="AT3006" i="3"/>
  <c r="AX3006" i="3"/>
  <c r="BB3006" i="3"/>
  <c r="O3006" i="3"/>
  <c r="S3006" i="3"/>
  <c r="W3006" i="3"/>
  <c r="AA3006" i="3"/>
  <c r="AE3006" i="3"/>
  <c r="AI3006" i="3"/>
  <c r="AM3006" i="3"/>
  <c r="AQ3006" i="3"/>
  <c r="AU3006" i="3"/>
  <c r="AY3006" i="3"/>
  <c r="BC3006" i="3"/>
  <c r="BG3006" i="3"/>
  <c r="AZ3004" i="3"/>
  <c r="AJ3004" i="3"/>
  <c r="P3004" i="3"/>
  <c r="N3001" i="3"/>
  <c r="R3001" i="3"/>
  <c r="V3001" i="3"/>
  <c r="Z3001" i="3"/>
  <c r="AD3001" i="3"/>
  <c r="AH3001" i="3"/>
  <c r="AL3001" i="3"/>
  <c r="AP3001" i="3"/>
  <c r="AT3001" i="3"/>
  <c r="AX3001" i="3"/>
  <c r="BB3001" i="3"/>
  <c r="BF3001" i="3"/>
  <c r="O3001" i="3"/>
  <c r="S3001" i="3"/>
  <c r="W3001" i="3"/>
  <c r="AA3001" i="3"/>
  <c r="AE3001" i="3"/>
  <c r="AI3001" i="3"/>
  <c r="AM3001" i="3"/>
  <c r="AQ3001" i="3"/>
  <c r="AU3001" i="3"/>
  <c r="AY3001" i="3"/>
  <c r="BC3001" i="3"/>
  <c r="BG3001" i="3"/>
  <c r="Q3001" i="3"/>
  <c r="Y3001" i="3"/>
  <c r="AG3001" i="3"/>
  <c r="AO3001" i="3"/>
  <c r="AW3001" i="3"/>
  <c r="BE3001" i="3"/>
  <c r="T3001" i="3"/>
  <c r="AB3001" i="3"/>
  <c r="AJ3001" i="3"/>
  <c r="AR3001" i="3"/>
  <c r="AZ3001" i="3"/>
  <c r="BH3001" i="3"/>
  <c r="M3001" i="3"/>
  <c r="U3001" i="3"/>
  <c r="AC3001" i="3"/>
  <c r="AK3001" i="3"/>
  <c r="AS3001" i="3"/>
  <c r="BA3001" i="3"/>
  <c r="BI3001" i="3"/>
  <c r="AV2999" i="3"/>
  <c r="P2999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BI2995" i="3"/>
  <c r="R2995" i="3"/>
  <c r="W2995" i="3"/>
  <c r="AB2995" i="3"/>
  <c r="AH2995" i="3"/>
  <c r="AM2995" i="3"/>
  <c r="AR2995" i="3"/>
  <c r="AX2995" i="3"/>
  <c r="BC2995" i="3"/>
  <c r="BH2995" i="3"/>
  <c r="N2995" i="3"/>
  <c r="S2995" i="3"/>
  <c r="X2995" i="3"/>
  <c r="AD2995" i="3"/>
  <c r="AI2995" i="3"/>
  <c r="AN2995" i="3"/>
  <c r="AT2995" i="3"/>
  <c r="AY2995" i="3"/>
  <c r="BD2995" i="3"/>
  <c r="P2995" i="3"/>
  <c r="AA2995" i="3"/>
  <c r="AL2995" i="3"/>
  <c r="AV2995" i="3"/>
  <c r="BG2995" i="3"/>
  <c r="T2995" i="3"/>
  <c r="AE2995" i="3"/>
  <c r="AP2995" i="3"/>
  <c r="AZ2995" i="3"/>
  <c r="V2995" i="3"/>
  <c r="AF2995" i="3"/>
  <c r="AQ2995" i="3"/>
  <c r="BB2995" i="3"/>
  <c r="M2993" i="3"/>
  <c r="Q2993" i="3"/>
  <c r="U2993" i="3"/>
  <c r="Y2993" i="3"/>
  <c r="AC2993" i="3"/>
  <c r="AG2993" i="3"/>
  <c r="AK2993" i="3"/>
  <c r="AO2993" i="3"/>
  <c r="AS2993" i="3"/>
  <c r="AW2993" i="3"/>
  <c r="BA2993" i="3"/>
  <c r="BE2993" i="3"/>
  <c r="BI2993" i="3"/>
  <c r="R2993" i="3"/>
  <c r="W2993" i="3"/>
  <c r="AB2993" i="3"/>
  <c r="AH2993" i="3"/>
  <c r="AM2993" i="3"/>
  <c r="AR2993" i="3"/>
  <c r="AX2993" i="3"/>
  <c r="BC2993" i="3"/>
  <c r="BH2993" i="3"/>
  <c r="N2993" i="3"/>
  <c r="S2993" i="3"/>
  <c r="X2993" i="3"/>
  <c r="AD2993" i="3"/>
  <c r="AI2993" i="3"/>
  <c r="AN2993" i="3"/>
  <c r="AT2993" i="3"/>
  <c r="AY2993" i="3"/>
  <c r="BD2993" i="3"/>
  <c r="V2993" i="3"/>
  <c r="AF2993" i="3"/>
  <c r="AQ2993" i="3"/>
  <c r="BB2993" i="3"/>
  <c r="O2993" i="3"/>
  <c r="Z2993" i="3"/>
  <c r="AJ2993" i="3"/>
  <c r="AU2993" i="3"/>
  <c r="BF2993" i="3"/>
  <c r="P2993" i="3"/>
  <c r="AA2993" i="3"/>
  <c r="AL2993" i="3"/>
  <c r="AV2993" i="3"/>
  <c r="BG2993" i="3"/>
  <c r="AO2988" i="3"/>
  <c r="BF3003" i="3"/>
  <c r="BA3003" i="3"/>
  <c r="AV3003" i="3"/>
  <c r="AP3003" i="3"/>
  <c r="AK3003" i="3"/>
  <c r="AF3003" i="3"/>
  <c r="Z3003" i="3"/>
  <c r="U3003" i="3"/>
  <c r="O3003" i="3"/>
  <c r="S3003" i="3"/>
  <c r="W3003" i="3"/>
  <c r="AA3003" i="3"/>
  <c r="AE3003" i="3"/>
  <c r="AI3003" i="3"/>
  <c r="AM3003" i="3"/>
  <c r="AQ3003" i="3"/>
  <c r="AU3003" i="3"/>
  <c r="AY3003" i="3"/>
  <c r="BC3003" i="3"/>
  <c r="BG3003" i="3"/>
  <c r="P2987" i="3"/>
  <c r="T2987" i="3"/>
  <c r="X2987" i="3"/>
  <c r="AB2987" i="3"/>
  <c r="AF2987" i="3"/>
  <c r="AJ2987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S2987" i="3"/>
  <c r="AA2987" i="3"/>
  <c r="AI2987" i="3"/>
  <c r="AP2987" i="3"/>
  <c r="AU2987" i="3"/>
  <c r="AZ2987" i="3"/>
  <c r="BF2987" i="3"/>
  <c r="N2987" i="3"/>
  <c r="V2987" i="3"/>
  <c r="AD2987" i="3"/>
  <c r="AL2987" i="3"/>
  <c r="AQ2987" i="3"/>
  <c r="AV2987" i="3"/>
  <c r="BB2987" i="3"/>
  <c r="BG2987" i="3"/>
  <c r="O2987" i="3"/>
  <c r="W2987" i="3"/>
  <c r="AE2987" i="3"/>
  <c r="AM2987" i="3"/>
  <c r="AR2987" i="3"/>
  <c r="AX2987" i="3"/>
  <c r="BC2987" i="3"/>
  <c r="BH2987" i="3"/>
  <c r="R2987" i="3"/>
  <c r="AT2987" i="3"/>
  <c r="Z2987" i="3"/>
  <c r="AY2987" i="3"/>
  <c r="AH2987" i="3"/>
  <c r="BD2987" i="3"/>
  <c r="BI3003" i="3"/>
  <c r="BD3003" i="3"/>
  <c r="AX3003" i="3"/>
  <c r="AS3003" i="3"/>
  <c r="AN3003" i="3"/>
  <c r="AH3003" i="3"/>
  <c r="AC3003" i="3"/>
  <c r="X3003" i="3"/>
  <c r="R3003" i="3"/>
  <c r="M3003" i="3"/>
  <c r="AD2988" i="3"/>
  <c r="K2996" i="3"/>
  <c r="K2994" i="3"/>
  <c r="BI2992" i="3"/>
  <c r="BA2992" i="3"/>
  <c r="AS2992" i="3"/>
  <c r="AK2992" i="3"/>
  <c r="AC2992" i="3"/>
  <c r="U2992" i="3"/>
  <c r="M2992" i="3"/>
  <c r="BC2991" i="3"/>
  <c r="AU2991" i="3"/>
  <c r="AM2991" i="3"/>
  <c r="AE2991" i="3"/>
  <c r="W2991" i="3"/>
  <c r="O2991" i="3"/>
  <c r="BI2990" i="3"/>
  <c r="BA2990" i="3"/>
  <c r="AS2990" i="3"/>
  <c r="AK2990" i="3"/>
  <c r="AC2990" i="3"/>
  <c r="U2990" i="3"/>
  <c r="M2990" i="3"/>
  <c r="BE2988" i="3"/>
  <c r="AJ2988" i="3"/>
  <c r="N2988" i="3"/>
  <c r="AK2986" i="3"/>
  <c r="T2982" i="3"/>
  <c r="AJ2982" i="3"/>
  <c r="AZ2982" i="3"/>
  <c r="BF2992" i="3"/>
  <c r="AX2992" i="3"/>
  <c r="AP2992" i="3"/>
  <c r="AH2992" i="3"/>
  <c r="Z2992" i="3"/>
  <c r="BH2991" i="3"/>
  <c r="AZ2991" i="3"/>
  <c r="AR2991" i="3"/>
  <c r="AJ2991" i="3"/>
  <c r="AB2991" i="3"/>
  <c r="BF2990" i="3"/>
  <c r="AX2990" i="3"/>
  <c r="AP2990" i="3"/>
  <c r="AH2990" i="3"/>
  <c r="Z2990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O2989" i="3"/>
  <c r="T2989" i="3"/>
  <c r="Z2989" i="3"/>
  <c r="AE2989" i="3"/>
  <c r="AJ2989" i="3"/>
  <c r="AP2989" i="3"/>
  <c r="AU2989" i="3"/>
  <c r="AZ2989" i="3"/>
  <c r="BF2989" i="3"/>
  <c r="P2989" i="3"/>
  <c r="V2989" i="3"/>
  <c r="AA2989" i="3"/>
  <c r="AF2989" i="3"/>
  <c r="AL2989" i="3"/>
  <c r="AQ2989" i="3"/>
  <c r="AV2989" i="3"/>
  <c r="BB2989" i="3"/>
  <c r="BG2989" i="3"/>
  <c r="R2989" i="3"/>
  <c r="W2989" i="3"/>
  <c r="AB2989" i="3"/>
  <c r="AH2989" i="3"/>
  <c r="AM2989" i="3"/>
  <c r="AR2989" i="3"/>
  <c r="AX2989" i="3"/>
  <c r="BC2989" i="3"/>
  <c r="BH2989" i="3"/>
  <c r="AZ2988" i="3"/>
  <c r="BI2986" i="3"/>
  <c r="Q2986" i="3"/>
  <c r="P2984" i="3"/>
  <c r="AF2984" i="3"/>
  <c r="AV2984" i="3"/>
  <c r="T2984" i="3"/>
  <c r="AJ2984" i="3"/>
  <c r="AZ2984" i="3"/>
  <c r="X2984" i="3"/>
  <c r="AN2984" i="3"/>
  <c r="BD2984" i="3"/>
  <c r="BH2982" i="3"/>
  <c r="T2980" i="3"/>
  <c r="AJ2980" i="3"/>
  <c r="AZ2980" i="3"/>
  <c r="O2992" i="3"/>
  <c r="S2992" i="3"/>
  <c r="W2992" i="3"/>
  <c r="AA2992" i="3"/>
  <c r="AE2992" i="3"/>
  <c r="AI2992" i="3"/>
  <c r="AM2992" i="3"/>
  <c r="AQ2992" i="3"/>
  <c r="AU2992" i="3"/>
  <c r="AY2992" i="3"/>
  <c r="BC2992" i="3"/>
  <c r="BG2992" i="3"/>
  <c r="P2992" i="3"/>
  <c r="T2992" i="3"/>
  <c r="X2992" i="3"/>
  <c r="AB2992" i="3"/>
  <c r="AF2992" i="3"/>
  <c r="AJ2992" i="3"/>
  <c r="AN2992" i="3"/>
  <c r="AR2992" i="3"/>
  <c r="AV2992" i="3"/>
  <c r="AZ2992" i="3"/>
  <c r="BD2992" i="3"/>
  <c r="BH2992" i="3"/>
  <c r="M2991" i="3"/>
  <c r="Q2991" i="3"/>
  <c r="U2991" i="3"/>
  <c r="Y2991" i="3"/>
  <c r="AC2991" i="3"/>
  <c r="AG2991" i="3"/>
  <c r="AK2991" i="3"/>
  <c r="AO2991" i="3"/>
  <c r="AS2991" i="3"/>
  <c r="AW2991" i="3"/>
  <c r="BA2991" i="3"/>
  <c r="BE2991" i="3"/>
  <c r="BI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P2990" i="3"/>
  <c r="T2990" i="3"/>
  <c r="X2990" i="3"/>
  <c r="AB2990" i="3"/>
  <c r="AF2990" i="3"/>
  <c r="AJ2990" i="3"/>
  <c r="AN2990" i="3"/>
  <c r="AR2990" i="3"/>
  <c r="AV2990" i="3"/>
  <c r="AZ2990" i="3"/>
  <c r="BD2990" i="3"/>
  <c r="BH2990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P2988" i="3"/>
  <c r="U2988" i="3"/>
  <c r="Z2988" i="3"/>
  <c r="AF2988" i="3"/>
  <c r="AK2988" i="3"/>
  <c r="AP2988" i="3"/>
  <c r="AV2988" i="3"/>
  <c r="BA2988" i="3"/>
  <c r="BF2988" i="3"/>
  <c r="Q2988" i="3"/>
  <c r="V2988" i="3"/>
  <c r="AB2988" i="3"/>
  <c r="AG2988" i="3"/>
  <c r="AL2988" i="3"/>
  <c r="AR2988" i="3"/>
  <c r="AW2988" i="3"/>
  <c r="BB2988" i="3"/>
  <c r="BH2988" i="3"/>
  <c r="M2988" i="3"/>
  <c r="R2988" i="3"/>
  <c r="X2988" i="3"/>
  <c r="AC2988" i="3"/>
  <c r="AH2988" i="3"/>
  <c r="AN2988" i="3"/>
  <c r="AS2988" i="3"/>
  <c r="AX2988" i="3"/>
  <c r="BD2988" i="3"/>
  <c r="BI2988" i="3"/>
  <c r="P2986" i="3"/>
  <c r="X2986" i="3"/>
  <c r="AF2986" i="3"/>
  <c r="AN2986" i="3"/>
  <c r="AV2986" i="3"/>
  <c r="BD2986" i="3"/>
  <c r="T2986" i="3"/>
  <c r="AB2986" i="3"/>
  <c r="AJ2986" i="3"/>
  <c r="AR2986" i="3"/>
  <c r="AZ2986" i="3"/>
  <c r="BH2986" i="3"/>
  <c r="BH2984" i="3"/>
  <c r="AR2982" i="3"/>
  <c r="X2982" i="3"/>
  <c r="BH2980" i="3"/>
  <c r="O2985" i="3"/>
  <c r="S2985" i="3"/>
  <c r="W2985" i="3"/>
  <c r="AA2985" i="3"/>
  <c r="AE2985" i="3"/>
  <c r="AI2985" i="3"/>
  <c r="P2985" i="3"/>
  <c r="T2985" i="3"/>
  <c r="X2985" i="3"/>
  <c r="AB2985" i="3"/>
  <c r="AF2985" i="3"/>
  <c r="AJ2985" i="3"/>
  <c r="AN2985" i="3"/>
  <c r="AR2985" i="3"/>
  <c r="AV2985" i="3"/>
  <c r="AZ2985" i="3"/>
  <c r="BD2985" i="3"/>
  <c r="BH2985" i="3"/>
  <c r="M2985" i="3"/>
  <c r="Q2985" i="3"/>
  <c r="U2985" i="3"/>
  <c r="Y2985" i="3"/>
  <c r="AC2985" i="3"/>
  <c r="AG2985" i="3"/>
  <c r="AK2985" i="3"/>
  <c r="AO2985" i="3"/>
  <c r="AS2985" i="3"/>
  <c r="AW2985" i="3"/>
  <c r="BA2985" i="3"/>
  <c r="BE2985" i="3"/>
  <c r="BI2985" i="3"/>
  <c r="O2983" i="3"/>
  <c r="S2983" i="3"/>
  <c r="W2983" i="3"/>
  <c r="AA2983" i="3"/>
  <c r="AE2983" i="3"/>
  <c r="AI2983" i="3"/>
  <c r="AM2983" i="3"/>
  <c r="AQ2983" i="3"/>
  <c r="AU2983" i="3"/>
  <c r="AY2983" i="3"/>
  <c r="BC2983" i="3"/>
  <c r="BG2983" i="3"/>
  <c r="P2983" i="3"/>
  <c r="T2983" i="3"/>
  <c r="X2983" i="3"/>
  <c r="AB2983" i="3"/>
  <c r="AF2983" i="3"/>
  <c r="AJ2983" i="3"/>
  <c r="AN2983" i="3"/>
  <c r="AR2983" i="3"/>
  <c r="AV2983" i="3"/>
  <c r="AZ2983" i="3"/>
  <c r="BD2983" i="3"/>
  <c r="BH2983" i="3"/>
  <c r="M2983" i="3"/>
  <c r="Q2983" i="3"/>
  <c r="U2983" i="3"/>
  <c r="Y2983" i="3"/>
  <c r="AC2983" i="3"/>
  <c r="AG2983" i="3"/>
  <c r="AK2983" i="3"/>
  <c r="AO2983" i="3"/>
  <c r="AS2983" i="3"/>
  <c r="AW2983" i="3"/>
  <c r="BA2983" i="3"/>
  <c r="BE2983" i="3"/>
  <c r="BI2983" i="3"/>
  <c r="BD2982" i="3"/>
  <c r="AN2982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BD2980" i="3"/>
  <c r="AN2980" i="3"/>
  <c r="O2974" i="3"/>
  <c r="S2974" i="3"/>
  <c r="W2974" i="3"/>
  <c r="AA2974" i="3"/>
  <c r="AE2974" i="3"/>
  <c r="AI2974" i="3"/>
  <c r="AM2974" i="3"/>
  <c r="AQ2974" i="3"/>
  <c r="AU2974" i="3"/>
  <c r="AY2974" i="3"/>
  <c r="BC2974" i="3"/>
  <c r="BG2974" i="3"/>
  <c r="P2974" i="3"/>
  <c r="T2974" i="3"/>
  <c r="X2974" i="3"/>
  <c r="AB2974" i="3"/>
  <c r="AF2974" i="3"/>
  <c r="AJ2974" i="3"/>
  <c r="AN2974" i="3"/>
  <c r="AR2974" i="3"/>
  <c r="AV2974" i="3"/>
  <c r="AZ2974" i="3"/>
  <c r="BD2974" i="3"/>
  <c r="BH2974" i="3"/>
  <c r="M2974" i="3"/>
  <c r="Q2974" i="3"/>
  <c r="U2974" i="3"/>
  <c r="Y2974" i="3"/>
  <c r="AC2974" i="3"/>
  <c r="AG2974" i="3"/>
  <c r="AK2974" i="3"/>
  <c r="AO2974" i="3"/>
  <c r="AS2974" i="3"/>
  <c r="AW2974" i="3"/>
  <c r="BA2974" i="3"/>
  <c r="BE2974" i="3"/>
  <c r="BI2974" i="3"/>
  <c r="Z2974" i="3"/>
  <c r="AP2974" i="3"/>
  <c r="BF2974" i="3"/>
  <c r="N2974" i="3"/>
  <c r="AD2974" i="3"/>
  <c r="AT2974" i="3"/>
  <c r="R2974" i="3"/>
  <c r="AH2974" i="3"/>
  <c r="AX2974" i="3"/>
  <c r="V2974" i="3"/>
  <c r="AL2974" i="3"/>
  <c r="BE2986" i="3"/>
  <c r="AW2986" i="3"/>
  <c r="AO2986" i="3"/>
  <c r="AG2986" i="3"/>
  <c r="Y2986" i="3"/>
  <c r="BB2985" i="3"/>
  <c r="AT2985" i="3"/>
  <c r="AL2985" i="3"/>
  <c r="V2985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BB2983" i="3"/>
  <c r="AL2983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M2980" i="3"/>
  <c r="Q2980" i="3"/>
  <c r="U2980" i="3"/>
  <c r="Y2980" i="3"/>
  <c r="AC2980" i="3"/>
  <c r="AG2980" i="3"/>
  <c r="AK2980" i="3"/>
  <c r="AO2980" i="3"/>
  <c r="AS2980" i="3"/>
  <c r="AW2980" i="3"/>
  <c r="BA2980" i="3"/>
  <c r="BE2980" i="3"/>
  <c r="BI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AI2972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BG2985" i="3"/>
  <c r="AY2985" i="3"/>
  <c r="AQ2985" i="3"/>
  <c r="AH2985" i="3"/>
  <c r="R2985" i="3"/>
  <c r="AX2983" i="3"/>
  <c r="AH2983" i="3"/>
  <c r="R2983" i="3"/>
  <c r="AV2982" i="3"/>
  <c r="AF2982" i="3"/>
  <c r="P2982" i="3"/>
  <c r="AV2980" i="3"/>
  <c r="AF2980" i="3"/>
  <c r="P2980" i="3"/>
  <c r="BB2974" i="3"/>
  <c r="BI2979" i="3"/>
  <c r="BE2979" i="3"/>
  <c r="AZ2979" i="3"/>
  <c r="AT2979" i="3"/>
  <c r="AO2979" i="3"/>
  <c r="AJ2979" i="3"/>
  <c r="AD2979" i="3"/>
  <c r="Y2979" i="3"/>
  <c r="T2979" i="3"/>
  <c r="N2979" i="3"/>
  <c r="O2979" i="3"/>
  <c r="S2979" i="3"/>
  <c r="W2979" i="3"/>
  <c r="AA2979" i="3"/>
  <c r="AE2979" i="3"/>
  <c r="AI2979" i="3"/>
  <c r="AM2979" i="3"/>
  <c r="AQ2979" i="3"/>
  <c r="AU2979" i="3"/>
  <c r="AY2979" i="3"/>
  <c r="BC2979" i="3"/>
  <c r="BG2978" i="3"/>
  <c r="AY2978" i="3"/>
  <c r="AQ2978" i="3"/>
  <c r="AI2978" i="3"/>
  <c r="AA2978" i="3"/>
  <c r="P2978" i="3"/>
  <c r="T2978" i="3"/>
  <c r="X2978" i="3"/>
  <c r="AB2978" i="3"/>
  <c r="AF2978" i="3"/>
  <c r="AJ2978" i="3"/>
  <c r="AN2978" i="3"/>
  <c r="AR2978" i="3"/>
  <c r="AV2978" i="3"/>
  <c r="AZ2978" i="3"/>
  <c r="BD2978" i="3"/>
  <c r="BH2978" i="3"/>
  <c r="M2978" i="3"/>
  <c r="Q2978" i="3"/>
  <c r="U2978" i="3"/>
  <c r="Y2978" i="3"/>
  <c r="AC2978" i="3"/>
  <c r="AG2978" i="3"/>
  <c r="AK2978" i="3"/>
  <c r="AO2978" i="3"/>
  <c r="AS2978" i="3"/>
  <c r="AW2978" i="3"/>
  <c r="BA2978" i="3"/>
  <c r="BE2978" i="3"/>
  <c r="BI2978" i="3"/>
  <c r="BI2977" i="3"/>
  <c r="AS2977" i="3"/>
  <c r="AC2977" i="3"/>
  <c r="M2977" i="3"/>
  <c r="BG2976" i="3"/>
  <c r="AQ2976" i="3"/>
  <c r="AA2976" i="3"/>
  <c r="P2976" i="3"/>
  <c r="T2976" i="3"/>
  <c r="X2976" i="3"/>
  <c r="AB2976" i="3"/>
  <c r="AF2976" i="3"/>
  <c r="AJ2976" i="3"/>
  <c r="AN2976" i="3"/>
  <c r="AR2976" i="3"/>
  <c r="AV2976" i="3"/>
  <c r="AZ2976" i="3"/>
  <c r="BD2976" i="3"/>
  <c r="BH2976" i="3"/>
  <c r="M2976" i="3"/>
  <c r="Q2976" i="3"/>
  <c r="U2976" i="3"/>
  <c r="Y2976" i="3"/>
  <c r="AC2976" i="3"/>
  <c r="AG2976" i="3"/>
  <c r="AK2976" i="3"/>
  <c r="AO2976" i="3"/>
  <c r="AS2976" i="3"/>
  <c r="AW2976" i="3"/>
  <c r="BA2976" i="3"/>
  <c r="BE2976" i="3"/>
  <c r="BI2976" i="3"/>
  <c r="N2976" i="3"/>
  <c r="R2976" i="3"/>
  <c r="V2976" i="3"/>
  <c r="Z2976" i="3"/>
  <c r="AD2976" i="3"/>
  <c r="AH2976" i="3"/>
  <c r="AL2976" i="3"/>
  <c r="AP2976" i="3"/>
  <c r="AT2976" i="3"/>
  <c r="AX2976" i="3"/>
  <c r="BB2976" i="3"/>
  <c r="BF2976" i="3"/>
  <c r="BH2979" i="3"/>
  <c r="BD2979" i="3"/>
  <c r="AX2979" i="3"/>
  <c r="AS2979" i="3"/>
  <c r="AN2979" i="3"/>
  <c r="AH2979" i="3"/>
  <c r="AC2979" i="3"/>
  <c r="X2979" i="3"/>
  <c r="R2979" i="3"/>
  <c r="BE2977" i="3"/>
  <c r="AO2977" i="3"/>
  <c r="BC2976" i="3"/>
  <c r="AM2976" i="3"/>
  <c r="N2977" i="3"/>
  <c r="R2977" i="3"/>
  <c r="V2977" i="3"/>
  <c r="Z2977" i="3"/>
  <c r="AD2977" i="3"/>
  <c r="AH2977" i="3"/>
  <c r="AL2977" i="3"/>
  <c r="AP2977" i="3"/>
  <c r="AT2977" i="3"/>
  <c r="AX2977" i="3"/>
  <c r="BB2977" i="3"/>
  <c r="BF2977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T2977" i="3"/>
  <c r="X2977" i="3"/>
  <c r="AB2977" i="3"/>
  <c r="AF2977" i="3"/>
  <c r="AJ2977" i="3"/>
  <c r="AN2977" i="3"/>
  <c r="AR2977" i="3"/>
  <c r="AV2977" i="3"/>
  <c r="AZ2977" i="3"/>
  <c r="BD2977" i="3"/>
  <c r="BH2977" i="3"/>
  <c r="O2975" i="3"/>
  <c r="S2975" i="3"/>
  <c r="W2975" i="3"/>
  <c r="AA2975" i="3"/>
  <c r="L2972" i="3"/>
  <c r="W2972" i="3" s="1"/>
  <c r="BC2970" i="3"/>
  <c r="BG2975" i="3"/>
  <c r="BC2975" i="3"/>
  <c r="AY2975" i="3"/>
  <c r="AU2975" i="3"/>
  <c r="AQ2975" i="3"/>
  <c r="AM2975" i="3"/>
  <c r="AI2975" i="3"/>
  <c r="AE2975" i="3"/>
  <c r="Z2975" i="3"/>
  <c r="U2975" i="3"/>
  <c r="P2975" i="3"/>
  <c r="Q2973" i="3"/>
  <c r="U2973" i="3"/>
  <c r="Y2973" i="3"/>
  <c r="AC2973" i="3"/>
  <c r="AG2973" i="3"/>
  <c r="AK2973" i="3"/>
  <c r="AO2973" i="3"/>
  <c r="AS2973" i="3"/>
  <c r="AW2973" i="3"/>
  <c r="BA2973" i="3"/>
  <c r="BE2973" i="3"/>
  <c r="BI2973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O2973" i="3"/>
  <c r="S2973" i="3"/>
  <c r="BK2973" i="3" s="1"/>
  <c r="W2973" i="3"/>
  <c r="AA2973" i="3"/>
  <c r="AE2973" i="3"/>
  <c r="AI2973" i="3"/>
  <c r="AM2973" i="3"/>
  <c r="AQ2973" i="3"/>
  <c r="AU2973" i="3"/>
  <c r="AY2973" i="3"/>
  <c r="BC2973" i="3"/>
  <c r="BG2973" i="3"/>
  <c r="AV2971" i="3"/>
  <c r="AF2971" i="3"/>
  <c r="L2970" i="3"/>
  <c r="AM2970" i="3" s="1"/>
  <c r="BF2975" i="3"/>
  <c r="BB2975" i="3"/>
  <c r="AX2975" i="3"/>
  <c r="AT2975" i="3"/>
  <c r="AP2975" i="3"/>
  <c r="AL2975" i="3"/>
  <c r="AH2975" i="3"/>
  <c r="AD2975" i="3"/>
  <c r="Y2975" i="3"/>
  <c r="T2975" i="3"/>
  <c r="N2975" i="3"/>
  <c r="M2971" i="3"/>
  <c r="Q2971" i="3"/>
  <c r="U2971" i="3"/>
  <c r="Y2971" i="3"/>
  <c r="AC2971" i="3"/>
  <c r="AG2971" i="3"/>
  <c r="AK2971" i="3"/>
  <c r="AO2971" i="3"/>
  <c r="AS2971" i="3"/>
  <c r="AW2971" i="3"/>
  <c r="BA2971" i="3"/>
  <c r="BE2971" i="3"/>
  <c r="BI2971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O2971" i="3"/>
  <c r="S2971" i="3"/>
  <c r="W2971" i="3"/>
  <c r="AA2971" i="3"/>
  <c r="AE2971" i="3"/>
  <c r="AI2971" i="3"/>
  <c r="AM2971" i="3"/>
  <c r="AQ2971" i="3"/>
  <c r="AU2971" i="3"/>
  <c r="AY2971" i="3"/>
  <c r="BC2971" i="3"/>
  <c r="BG2971" i="3"/>
  <c r="AH2970" i="3"/>
  <c r="E2919" i="3"/>
  <c r="F2919" i="3"/>
  <c r="G2919" i="3"/>
  <c r="K2919" i="3" s="1"/>
  <c r="H2919" i="3"/>
  <c r="I2919" i="3"/>
  <c r="L2919" i="3" s="1"/>
  <c r="J2919" i="3"/>
  <c r="E2920" i="3"/>
  <c r="F2920" i="3"/>
  <c r="G2920" i="3"/>
  <c r="H2920" i="3"/>
  <c r="I2920" i="3"/>
  <c r="J2920" i="3"/>
  <c r="E2921" i="3"/>
  <c r="K2921" i="3" s="1"/>
  <c r="F2921" i="3"/>
  <c r="G2921" i="3"/>
  <c r="H2921" i="3"/>
  <c r="I2921" i="3"/>
  <c r="L2921" i="3" s="1"/>
  <c r="P2921" i="3" s="1"/>
  <c r="J2921" i="3"/>
  <c r="E2922" i="3"/>
  <c r="F2922" i="3"/>
  <c r="G2922" i="3"/>
  <c r="H2922" i="3"/>
  <c r="I2922" i="3"/>
  <c r="J2922" i="3"/>
  <c r="E2923" i="3"/>
  <c r="F2923" i="3"/>
  <c r="G2923" i="3"/>
  <c r="H2923" i="3"/>
  <c r="I2923" i="3"/>
  <c r="L2923" i="3" s="1"/>
  <c r="J2923" i="3"/>
  <c r="K2923" i="3"/>
  <c r="E2924" i="3"/>
  <c r="F2924" i="3"/>
  <c r="G2924" i="3"/>
  <c r="H2924" i="3"/>
  <c r="I2924" i="3"/>
  <c r="J2924" i="3"/>
  <c r="E2925" i="3"/>
  <c r="F2925" i="3"/>
  <c r="K2925" i="3" s="1"/>
  <c r="G2925" i="3"/>
  <c r="H2925" i="3"/>
  <c r="I2925" i="3"/>
  <c r="J2925" i="3"/>
  <c r="E2926" i="3"/>
  <c r="F2926" i="3"/>
  <c r="K2926" i="3" s="1"/>
  <c r="G2926" i="3"/>
  <c r="H2926" i="3"/>
  <c r="L2926" i="3" s="1"/>
  <c r="I2926" i="3"/>
  <c r="J2926" i="3"/>
  <c r="E2927" i="3"/>
  <c r="F2927" i="3"/>
  <c r="G2927" i="3"/>
  <c r="H2927" i="3"/>
  <c r="I2927" i="3"/>
  <c r="J2927" i="3"/>
  <c r="E2928" i="3"/>
  <c r="F2928" i="3"/>
  <c r="G2928" i="3"/>
  <c r="H2928" i="3"/>
  <c r="I2928" i="3"/>
  <c r="J2928" i="3"/>
  <c r="K2928" i="3"/>
  <c r="E2929" i="3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J2931" i="3"/>
  <c r="E2932" i="3"/>
  <c r="F2932" i="3"/>
  <c r="G2932" i="3"/>
  <c r="H2932" i="3"/>
  <c r="I2932" i="3"/>
  <c r="J2932" i="3"/>
  <c r="E2933" i="3"/>
  <c r="F2933" i="3"/>
  <c r="K2933" i="3" s="1"/>
  <c r="G2933" i="3"/>
  <c r="H2933" i="3"/>
  <c r="I2933" i="3"/>
  <c r="J2933" i="3"/>
  <c r="E2934" i="3"/>
  <c r="F2934" i="3"/>
  <c r="G2934" i="3"/>
  <c r="H2934" i="3"/>
  <c r="I2934" i="3"/>
  <c r="J2934" i="3"/>
  <c r="E2935" i="3"/>
  <c r="F2935" i="3"/>
  <c r="G2935" i="3"/>
  <c r="H2935" i="3"/>
  <c r="I2935" i="3"/>
  <c r="J2935" i="3"/>
  <c r="E2936" i="3"/>
  <c r="F2936" i="3"/>
  <c r="G2936" i="3"/>
  <c r="H2936" i="3"/>
  <c r="I2936" i="3"/>
  <c r="J2936" i="3"/>
  <c r="E2937" i="3"/>
  <c r="F2937" i="3"/>
  <c r="G2937" i="3"/>
  <c r="H2937" i="3"/>
  <c r="I2937" i="3"/>
  <c r="L2937" i="3" s="1"/>
  <c r="J2937" i="3"/>
  <c r="E2938" i="3"/>
  <c r="K2938" i="3" s="1"/>
  <c r="F2938" i="3"/>
  <c r="G2938" i="3"/>
  <c r="H2938" i="3"/>
  <c r="I2938" i="3"/>
  <c r="J2938" i="3"/>
  <c r="E2939" i="3"/>
  <c r="F2939" i="3"/>
  <c r="K2939" i="3" s="1"/>
  <c r="G2939" i="3"/>
  <c r="H2939" i="3"/>
  <c r="I2939" i="3"/>
  <c r="J2939" i="3"/>
  <c r="E2940" i="3"/>
  <c r="F2940" i="3"/>
  <c r="G2940" i="3"/>
  <c r="H2940" i="3"/>
  <c r="I2940" i="3"/>
  <c r="J2940" i="3"/>
  <c r="E2941" i="3"/>
  <c r="F2941" i="3"/>
  <c r="G2941" i="3"/>
  <c r="H2941" i="3"/>
  <c r="I2941" i="3"/>
  <c r="J2941" i="3"/>
  <c r="E2942" i="3"/>
  <c r="K2942" i="3" s="1"/>
  <c r="F2942" i="3"/>
  <c r="G2942" i="3"/>
  <c r="H2942" i="3"/>
  <c r="I2942" i="3"/>
  <c r="J2942" i="3"/>
  <c r="E2943" i="3"/>
  <c r="F2943" i="3"/>
  <c r="G2943" i="3"/>
  <c r="H2943" i="3"/>
  <c r="I2943" i="3"/>
  <c r="J2943" i="3"/>
  <c r="E2944" i="3"/>
  <c r="F2944" i="3"/>
  <c r="G2944" i="3"/>
  <c r="K2944" i="3" s="1"/>
  <c r="H2944" i="3"/>
  <c r="I2944" i="3"/>
  <c r="J2944" i="3"/>
  <c r="E2945" i="3"/>
  <c r="F2945" i="3"/>
  <c r="G2945" i="3"/>
  <c r="H2945" i="3"/>
  <c r="I2945" i="3"/>
  <c r="J2945" i="3"/>
  <c r="E2946" i="3"/>
  <c r="F2946" i="3"/>
  <c r="G2946" i="3"/>
  <c r="H2946" i="3"/>
  <c r="I2946" i="3"/>
  <c r="J2946" i="3"/>
  <c r="E2947" i="3"/>
  <c r="F2947" i="3"/>
  <c r="G2947" i="3"/>
  <c r="H2947" i="3"/>
  <c r="I2947" i="3"/>
  <c r="J2947" i="3"/>
  <c r="E2948" i="3"/>
  <c r="K2948" i="3" s="1"/>
  <c r="F2948" i="3"/>
  <c r="G2948" i="3"/>
  <c r="H2948" i="3"/>
  <c r="I2948" i="3"/>
  <c r="L2948" i="3" s="1"/>
  <c r="J2948" i="3"/>
  <c r="E2949" i="3"/>
  <c r="F2949" i="3"/>
  <c r="G2949" i="3"/>
  <c r="H2949" i="3"/>
  <c r="I2949" i="3"/>
  <c r="J2949" i="3"/>
  <c r="E2950" i="3"/>
  <c r="F2950" i="3"/>
  <c r="G2950" i="3"/>
  <c r="K2950" i="3" s="1"/>
  <c r="H2950" i="3"/>
  <c r="I2950" i="3"/>
  <c r="L2950" i="3" s="1"/>
  <c r="J2950" i="3"/>
  <c r="E2951" i="3"/>
  <c r="F2951" i="3"/>
  <c r="G2951" i="3"/>
  <c r="H2951" i="3"/>
  <c r="I2951" i="3"/>
  <c r="J2951" i="3"/>
  <c r="E2952" i="3"/>
  <c r="K2952" i="3" s="1"/>
  <c r="F2952" i="3"/>
  <c r="G2952" i="3"/>
  <c r="H2952" i="3"/>
  <c r="I2952" i="3"/>
  <c r="J2952" i="3"/>
  <c r="E2953" i="3"/>
  <c r="F2953" i="3"/>
  <c r="G2953" i="3"/>
  <c r="H2953" i="3"/>
  <c r="I2953" i="3"/>
  <c r="J2953" i="3"/>
  <c r="E2954" i="3"/>
  <c r="F2954" i="3"/>
  <c r="G2954" i="3"/>
  <c r="K2954" i="3" s="1"/>
  <c r="H2954" i="3"/>
  <c r="I2954" i="3"/>
  <c r="J2954" i="3"/>
  <c r="E2955" i="3"/>
  <c r="F2955" i="3"/>
  <c r="G2955" i="3"/>
  <c r="H2955" i="3"/>
  <c r="I2955" i="3"/>
  <c r="J2955" i="3"/>
  <c r="E2956" i="3"/>
  <c r="F2956" i="3"/>
  <c r="G2956" i="3"/>
  <c r="H2956" i="3"/>
  <c r="I2956" i="3"/>
  <c r="J2956" i="3"/>
  <c r="E2957" i="3"/>
  <c r="F2957" i="3"/>
  <c r="G2957" i="3"/>
  <c r="H2957" i="3"/>
  <c r="I2957" i="3"/>
  <c r="J2957" i="3"/>
  <c r="E2958" i="3"/>
  <c r="F2958" i="3"/>
  <c r="G2958" i="3"/>
  <c r="K2958" i="3" s="1"/>
  <c r="H2958" i="3"/>
  <c r="I2958" i="3"/>
  <c r="J2958" i="3"/>
  <c r="E2959" i="3"/>
  <c r="F2959" i="3"/>
  <c r="G2959" i="3"/>
  <c r="H2959" i="3"/>
  <c r="I2959" i="3"/>
  <c r="J2959" i="3"/>
  <c r="E2960" i="3"/>
  <c r="F2960" i="3"/>
  <c r="G2960" i="3"/>
  <c r="H2960" i="3"/>
  <c r="L2960" i="3" s="1"/>
  <c r="I2960" i="3"/>
  <c r="J2960" i="3"/>
  <c r="K2960" i="3"/>
  <c r="E2961" i="3"/>
  <c r="F2961" i="3"/>
  <c r="G2961" i="3"/>
  <c r="H2961" i="3"/>
  <c r="I2961" i="3"/>
  <c r="J2961" i="3"/>
  <c r="E2962" i="3"/>
  <c r="F2962" i="3"/>
  <c r="G2962" i="3"/>
  <c r="H2962" i="3"/>
  <c r="I2962" i="3"/>
  <c r="J2962" i="3"/>
  <c r="E2963" i="3"/>
  <c r="F2963" i="3"/>
  <c r="G2963" i="3"/>
  <c r="H2963" i="3"/>
  <c r="I2963" i="3"/>
  <c r="J2963" i="3"/>
  <c r="E2964" i="3"/>
  <c r="F2964" i="3"/>
  <c r="G2964" i="3"/>
  <c r="H2964" i="3"/>
  <c r="I2964" i="3"/>
  <c r="J2964" i="3"/>
  <c r="E2965" i="3"/>
  <c r="F2965" i="3"/>
  <c r="G2965" i="3"/>
  <c r="H2965" i="3"/>
  <c r="I2965" i="3"/>
  <c r="J2965" i="3"/>
  <c r="E2966" i="3"/>
  <c r="F2966" i="3"/>
  <c r="G2966" i="3"/>
  <c r="H2966" i="3"/>
  <c r="I2966" i="3"/>
  <c r="J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BM3181" i="3" l="1"/>
  <c r="BK3183" i="3"/>
  <c r="BN3183" i="3"/>
  <c r="BL3179" i="3"/>
  <c r="BK3166" i="3"/>
  <c r="BN3166" i="3"/>
  <c r="BK3181" i="3"/>
  <c r="BJ3158" i="3"/>
  <c r="BL3158" i="3"/>
  <c r="BM3179" i="3"/>
  <c r="BL3162" i="3"/>
  <c r="BL3146" i="3"/>
  <c r="BN3178" i="3"/>
  <c r="BK3178" i="3"/>
  <c r="BM3158" i="3"/>
  <c r="BL3176" i="3"/>
  <c r="BJ3176" i="3"/>
  <c r="BK3158" i="3"/>
  <c r="BN3158" i="3"/>
  <c r="BJ3146" i="3"/>
  <c r="BM3176" i="3"/>
  <c r="BM3162" i="3"/>
  <c r="BN3181" i="3"/>
  <c r="BJ3181" i="3"/>
  <c r="BJ3183" i="3"/>
  <c r="BK3179" i="3"/>
  <c r="BN3179" i="3"/>
  <c r="BL3166" i="3"/>
  <c r="BM3183" i="3"/>
  <c r="BK3162" i="3"/>
  <c r="BN3162" i="3"/>
  <c r="BM3166" i="3"/>
  <c r="BK3146" i="3"/>
  <c r="BN3146" i="3"/>
  <c r="BJ3162" i="3"/>
  <c r="L2962" i="3"/>
  <c r="K2946" i="3"/>
  <c r="K2931" i="3"/>
  <c r="BN2973" i="3"/>
  <c r="BA2970" i="3"/>
  <c r="W2970" i="3"/>
  <c r="BK2975" i="3"/>
  <c r="T3053" i="3"/>
  <c r="BC3053" i="3"/>
  <c r="AM3053" i="3"/>
  <c r="W3053" i="3"/>
  <c r="BB3053" i="3"/>
  <c r="AL3053" i="3"/>
  <c r="V3053" i="3"/>
  <c r="BE3053" i="3"/>
  <c r="AO3053" i="3"/>
  <c r="Y3053" i="3"/>
  <c r="BI3105" i="3"/>
  <c r="AF3105" i="3"/>
  <c r="BB3105" i="3"/>
  <c r="V3105" i="3"/>
  <c r="AR3105" i="3"/>
  <c r="BC3105" i="3"/>
  <c r="AM3105" i="3"/>
  <c r="W3105" i="3"/>
  <c r="BA3105" i="3"/>
  <c r="AK3105" i="3"/>
  <c r="U3105" i="3"/>
  <c r="X3119" i="3"/>
  <c r="BD3119" i="3"/>
  <c r="AA3119" i="3"/>
  <c r="AQ3119" i="3"/>
  <c r="BG3119" i="3"/>
  <c r="Y3119" i="3"/>
  <c r="AO3119" i="3"/>
  <c r="BE3119" i="3"/>
  <c r="AD3119" i="3"/>
  <c r="AF3119" i="3"/>
  <c r="O3119" i="3"/>
  <c r="AE3119" i="3"/>
  <c r="AU3119" i="3"/>
  <c r="M3119" i="3"/>
  <c r="AC3119" i="3"/>
  <c r="AS3119" i="3"/>
  <c r="BI3119" i="3"/>
  <c r="AN3119" i="3"/>
  <c r="S3119" i="3"/>
  <c r="AI3119" i="3"/>
  <c r="AY3119" i="3"/>
  <c r="Q3119" i="3"/>
  <c r="AG3119" i="3"/>
  <c r="AW3119" i="3"/>
  <c r="AT3119" i="3"/>
  <c r="N3119" i="3"/>
  <c r="P3127" i="3"/>
  <c r="W3127" i="3"/>
  <c r="AM3127" i="3"/>
  <c r="BC3127" i="3"/>
  <c r="U3127" i="3"/>
  <c r="AK3127" i="3"/>
  <c r="BA3127" i="3"/>
  <c r="AT3127" i="3"/>
  <c r="N3127" i="3"/>
  <c r="X3127" i="3"/>
  <c r="AF3127" i="3"/>
  <c r="AA3127" i="3"/>
  <c r="AQ3127" i="3"/>
  <c r="BG3127" i="3"/>
  <c r="Y3127" i="3"/>
  <c r="AO3127" i="3"/>
  <c r="BE3127" i="3"/>
  <c r="AL3127" i="3"/>
  <c r="AN3127" i="3"/>
  <c r="AV3127" i="3"/>
  <c r="O3127" i="3"/>
  <c r="AE3127" i="3"/>
  <c r="AU3127" i="3"/>
  <c r="M3127" i="3"/>
  <c r="AC3127" i="3"/>
  <c r="AS3127" i="3"/>
  <c r="BI3127" i="3"/>
  <c r="AD3127" i="3"/>
  <c r="AX3116" i="3"/>
  <c r="R3116" i="3"/>
  <c r="Y3116" i="3"/>
  <c r="AO3116" i="3"/>
  <c r="BE3116" i="3"/>
  <c r="W3116" i="3"/>
  <c r="AM3116" i="3"/>
  <c r="BC3116" i="3"/>
  <c r="N3116" i="3"/>
  <c r="AH3116" i="3"/>
  <c r="Q3116" i="3"/>
  <c r="AG3116" i="3"/>
  <c r="AW3116" i="3"/>
  <c r="O3116" i="3"/>
  <c r="AE3116" i="3"/>
  <c r="AU3116" i="3"/>
  <c r="AN3123" i="3"/>
  <c r="AV3123" i="3"/>
  <c r="O3123" i="3"/>
  <c r="AE3123" i="3"/>
  <c r="AU3123" i="3"/>
  <c r="M3123" i="3"/>
  <c r="AC3123" i="3"/>
  <c r="AS3123" i="3"/>
  <c r="BI3123" i="3"/>
  <c r="BB3123" i="3"/>
  <c r="V3123" i="3"/>
  <c r="P3123" i="3"/>
  <c r="BD3123" i="3"/>
  <c r="S3123" i="3"/>
  <c r="AI3123" i="3"/>
  <c r="AY3123" i="3"/>
  <c r="Q3123" i="3"/>
  <c r="AG3123" i="3"/>
  <c r="AW3123" i="3"/>
  <c r="X3123" i="3"/>
  <c r="W3123" i="3"/>
  <c r="AM3123" i="3"/>
  <c r="BC3123" i="3"/>
  <c r="U3123" i="3"/>
  <c r="AK3123" i="3"/>
  <c r="BA3123" i="3"/>
  <c r="AL3123" i="3"/>
  <c r="N3130" i="3"/>
  <c r="AJ3130" i="3"/>
  <c r="BH3130" i="3"/>
  <c r="AR3130" i="3"/>
  <c r="AB3130" i="3"/>
  <c r="AZ3130" i="3"/>
  <c r="N3118" i="3"/>
  <c r="BH3118" i="3"/>
  <c r="AJ3118" i="3"/>
  <c r="AR3118" i="3"/>
  <c r="T3118" i="3"/>
  <c r="AZ3011" i="3"/>
  <c r="AE3011" i="3"/>
  <c r="O3011" i="3"/>
  <c r="AR3114" i="3"/>
  <c r="R3114" i="3"/>
  <c r="T3114" i="3"/>
  <c r="BF3114" i="3"/>
  <c r="Z3114" i="3"/>
  <c r="Y3114" i="3"/>
  <c r="AO3114" i="3"/>
  <c r="AJ3114" i="3"/>
  <c r="BH3114" i="3"/>
  <c r="AB3114" i="3"/>
  <c r="AP3114" i="3"/>
  <c r="K2956" i="3"/>
  <c r="U2970" i="3"/>
  <c r="N2972" i="3"/>
  <c r="BK3018" i="3"/>
  <c r="BK3026" i="3"/>
  <c r="AJ3053" i="3"/>
  <c r="AY3053" i="3"/>
  <c r="AI3053" i="3"/>
  <c r="S3053" i="3"/>
  <c r="AX3053" i="3"/>
  <c r="AH3053" i="3"/>
  <c r="R3053" i="3"/>
  <c r="BA3053" i="3"/>
  <c r="AK3053" i="3"/>
  <c r="U3053" i="3"/>
  <c r="AR3053" i="3"/>
  <c r="BD3053" i="3"/>
  <c r="BD3105" i="3"/>
  <c r="X3105" i="3"/>
  <c r="AT3105" i="3"/>
  <c r="N3105" i="3"/>
  <c r="AJ3105" i="3"/>
  <c r="AY3105" i="3"/>
  <c r="AI3105" i="3"/>
  <c r="S3105" i="3"/>
  <c r="AW3105" i="3"/>
  <c r="AG3105" i="3"/>
  <c r="Q3105" i="3"/>
  <c r="AX3105" i="3"/>
  <c r="N3050" i="3"/>
  <c r="AX3050" i="3"/>
  <c r="R3050" i="3"/>
  <c r="AN3077" i="3"/>
  <c r="BD3077" i="3"/>
  <c r="P3111" i="3"/>
  <c r="X3111" i="3"/>
  <c r="AN3111" i="3"/>
  <c r="AF3111" i="3"/>
  <c r="BD3111" i="3"/>
  <c r="AP3132" i="3"/>
  <c r="M3132" i="3"/>
  <c r="AC3132" i="3"/>
  <c r="AS3132" i="3"/>
  <c r="BI3132" i="3"/>
  <c r="AA3132" i="3"/>
  <c r="AQ3132" i="3"/>
  <c r="BG3132" i="3"/>
  <c r="N3132" i="3"/>
  <c r="AH3132" i="3"/>
  <c r="Q3132" i="3"/>
  <c r="AG3132" i="3"/>
  <c r="AW3132" i="3"/>
  <c r="O3132" i="3"/>
  <c r="AE3132" i="3"/>
  <c r="AU3132" i="3"/>
  <c r="BF3132" i="3"/>
  <c r="Z3132" i="3"/>
  <c r="U3132" i="3"/>
  <c r="AK3132" i="3"/>
  <c r="BA3132" i="3"/>
  <c r="S3132" i="3"/>
  <c r="AI3132" i="3"/>
  <c r="AY3132" i="3"/>
  <c r="R3144" i="3"/>
  <c r="AH3144" i="3"/>
  <c r="AX3144" i="3"/>
  <c r="Q3144" i="3"/>
  <c r="AG3144" i="3"/>
  <c r="BA3144" i="3"/>
  <c r="W3144" i="3"/>
  <c r="AM3144" i="3"/>
  <c r="BC3144" i="3"/>
  <c r="X3144" i="3"/>
  <c r="AN3144" i="3"/>
  <c r="BD3144" i="3"/>
  <c r="V3144" i="3"/>
  <c r="AL3144" i="3"/>
  <c r="BB3144" i="3"/>
  <c r="U3144" i="3"/>
  <c r="AK3144" i="3"/>
  <c r="BI3144" i="3"/>
  <c r="AA3144" i="3"/>
  <c r="AQ3144" i="3"/>
  <c r="BG3144" i="3"/>
  <c r="AB3144" i="3"/>
  <c r="AR3144" i="3"/>
  <c r="BH3144" i="3"/>
  <c r="Z3144" i="3"/>
  <c r="AP3144" i="3"/>
  <c r="BF3144" i="3"/>
  <c r="Y3144" i="3"/>
  <c r="AO3144" i="3"/>
  <c r="O3144" i="3"/>
  <c r="AE3144" i="3"/>
  <c r="AU3144" i="3"/>
  <c r="P3144" i="3"/>
  <c r="AF3144" i="3"/>
  <c r="AV3144" i="3"/>
  <c r="AS3144" i="3"/>
  <c r="K2962" i="3"/>
  <c r="R2970" i="3"/>
  <c r="BB2970" i="3"/>
  <c r="AN2970" i="3"/>
  <c r="AZ2972" i="3"/>
  <c r="Z3043" i="3"/>
  <c r="AZ3053" i="3"/>
  <c r="AU3053" i="3"/>
  <c r="AE3053" i="3"/>
  <c r="O3053" i="3"/>
  <c r="AT3053" i="3"/>
  <c r="AD3053" i="3"/>
  <c r="N3053" i="3"/>
  <c r="AW3053" i="3"/>
  <c r="AG3053" i="3"/>
  <c r="Q3053" i="3"/>
  <c r="BH3053" i="3"/>
  <c r="AV3105" i="3"/>
  <c r="P3105" i="3"/>
  <c r="AL3105" i="3"/>
  <c r="BG3105" i="3"/>
  <c r="AB3105" i="3"/>
  <c r="AU3105" i="3"/>
  <c r="AE3105" i="3"/>
  <c r="O3105" i="3"/>
  <c r="AS3105" i="3"/>
  <c r="AC3105" i="3"/>
  <c r="M3105" i="3"/>
  <c r="AV3135" i="3"/>
  <c r="BD3135" i="3"/>
  <c r="W3135" i="3"/>
  <c r="AM3135" i="3"/>
  <c r="BC3135" i="3"/>
  <c r="U3135" i="3"/>
  <c r="AK3135" i="3"/>
  <c r="BA3135" i="3"/>
  <c r="P3135" i="3"/>
  <c r="AA3135" i="3"/>
  <c r="AQ3135" i="3"/>
  <c r="BG3135" i="3"/>
  <c r="Y3135" i="3"/>
  <c r="AO3135" i="3"/>
  <c r="BE3135" i="3"/>
  <c r="AF3135" i="3"/>
  <c r="O3135" i="3"/>
  <c r="AE3135" i="3"/>
  <c r="AU3135" i="3"/>
  <c r="M3135" i="3"/>
  <c r="AC3135" i="3"/>
  <c r="AS3135" i="3"/>
  <c r="BI3135" i="3"/>
  <c r="R3110" i="3"/>
  <c r="T3110" i="3"/>
  <c r="AZ3118" i="3"/>
  <c r="BF3060" i="3"/>
  <c r="P3067" i="3"/>
  <c r="N3126" i="3"/>
  <c r="AW3003" i="3"/>
  <c r="AL3003" i="3"/>
  <c r="V3003" i="3"/>
  <c r="AF2999" i="3"/>
  <c r="U2986" i="3"/>
  <c r="AV3001" i="3"/>
  <c r="X3001" i="3"/>
  <c r="R3041" i="3"/>
  <c r="AP3041" i="3"/>
  <c r="AW2979" i="3"/>
  <c r="AL2979" i="3"/>
  <c r="R3037" i="3"/>
  <c r="AP3037" i="3"/>
  <c r="BA2986" i="3"/>
  <c r="T3011" i="3"/>
  <c r="M2979" i="3"/>
  <c r="P2960" i="3"/>
  <c r="AJ2960" i="3"/>
  <c r="L2940" i="3"/>
  <c r="K2940" i="3"/>
  <c r="K2937" i="3"/>
  <c r="BK3022" i="3"/>
  <c r="BJ3037" i="3"/>
  <c r="AV3043" i="3"/>
  <c r="T3043" i="3"/>
  <c r="AY3043" i="3"/>
  <c r="Z3099" i="3"/>
  <c r="BJ3122" i="3"/>
  <c r="Z3058" i="3"/>
  <c r="AZ3058" i="3"/>
  <c r="Q3058" i="3"/>
  <c r="BB3087" i="3"/>
  <c r="AQ3087" i="3"/>
  <c r="AC3087" i="3"/>
  <c r="BH3091" i="3"/>
  <c r="S3091" i="3"/>
  <c r="BH3095" i="3"/>
  <c r="S3095" i="3"/>
  <c r="BH3099" i="3"/>
  <c r="S3099" i="3"/>
  <c r="BH3103" i="3"/>
  <c r="S3103" i="3"/>
  <c r="BJ3143" i="3"/>
  <c r="X2980" i="3"/>
  <c r="AR2980" i="3"/>
  <c r="AB2980" i="3"/>
  <c r="N2992" i="3"/>
  <c r="AV3007" i="3"/>
  <c r="X3007" i="3"/>
  <c r="AF3007" i="3"/>
  <c r="BD3007" i="3"/>
  <c r="P3007" i="3"/>
  <c r="AD2985" i="3"/>
  <c r="AX2985" i="3"/>
  <c r="AM2985" i="3"/>
  <c r="BC2985" i="3"/>
  <c r="N2985" i="3"/>
  <c r="AP2985" i="3"/>
  <c r="BJ2985" i="3" s="1"/>
  <c r="BF2985" i="3"/>
  <c r="Z2985" i="3"/>
  <c r="AU2985" i="3"/>
  <c r="AT3059" i="3"/>
  <c r="V3059" i="3"/>
  <c r="AD3059" i="3"/>
  <c r="N3059" i="3"/>
  <c r="BB3059" i="3"/>
  <c r="AY2976" i="3"/>
  <c r="AU3015" i="3"/>
  <c r="V3017" i="3"/>
  <c r="AL3017" i="3"/>
  <c r="BB3017" i="3"/>
  <c r="AH3033" i="3"/>
  <c r="T3057" i="3"/>
  <c r="V3057" i="3"/>
  <c r="BB3057" i="3"/>
  <c r="AD3057" i="3"/>
  <c r="AL3057" i="3"/>
  <c r="N3057" i="3"/>
  <c r="AT3057" i="3"/>
  <c r="AS2986" i="3"/>
  <c r="T3104" i="3"/>
  <c r="AL3104" i="3"/>
  <c r="N3104" i="3"/>
  <c r="AT3104" i="3"/>
  <c r="V3104" i="3"/>
  <c r="BB3104" i="3"/>
  <c r="AD3104" i="3"/>
  <c r="N3111" i="3"/>
  <c r="P3006" i="3"/>
  <c r="AL3065" i="3"/>
  <c r="AB3106" i="3"/>
  <c r="AR3106" i="3"/>
  <c r="BH3106" i="3"/>
  <c r="T3124" i="3"/>
  <c r="BJ3124" i="3" s="1"/>
  <c r="AZ3124" i="3"/>
  <c r="AB3124" i="3"/>
  <c r="BH3124" i="3"/>
  <c r="AJ3124" i="3"/>
  <c r="BL3124" i="3" s="1"/>
  <c r="AR3124" i="3"/>
  <c r="N3124" i="3"/>
  <c r="T3065" i="3"/>
  <c r="T2960" i="3"/>
  <c r="K2957" i="3"/>
  <c r="L2955" i="3"/>
  <c r="L2953" i="3"/>
  <c r="K2953" i="3"/>
  <c r="L2931" i="3"/>
  <c r="L2928" i="3"/>
  <c r="BN2975" i="3"/>
  <c r="AK2970" i="3"/>
  <c r="X2970" i="3"/>
  <c r="AW2972" i="3"/>
  <c r="AJ2972" i="3"/>
  <c r="S2972" i="3"/>
  <c r="BJ3039" i="3"/>
  <c r="P3043" i="3"/>
  <c r="AW3043" i="3"/>
  <c r="AI3043" i="3"/>
  <c r="BF3103" i="3"/>
  <c r="AV3058" i="3"/>
  <c r="T3058" i="3"/>
  <c r="AY3058" i="3"/>
  <c r="V3087" i="3"/>
  <c r="AA3087" i="3"/>
  <c r="M3087" i="3"/>
  <c r="BD3091" i="3"/>
  <c r="AB3091" i="3"/>
  <c r="BA3091" i="3"/>
  <c r="BD3095" i="3"/>
  <c r="AB3095" i="3"/>
  <c r="BA3095" i="3"/>
  <c r="BD3099" i="3"/>
  <c r="AB3099" i="3"/>
  <c r="BA3099" i="3"/>
  <c r="BD3103" i="3"/>
  <c r="AB3103" i="3"/>
  <c r="BA3103" i="3"/>
  <c r="BJ3127" i="3"/>
  <c r="BJ3134" i="3"/>
  <c r="AP2983" i="3"/>
  <c r="N2983" i="3"/>
  <c r="AT2983" i="3"/>
  <c r="Z2983" i="3"/>
  <c r="BF2983" i="3"/>
  <c r="AD2983" i="3"/>
  <c r="Z3005" i="3"/>
  <c r="AP3005" i="3"/>
  <c r="BF3005" i="3"/>
  <c r="R3005" i="3"/>
  <c r="AL3005" i="3"/>
  <c r="V3005" i="3"/>
  <c r="AT3005" i="3"/>
  <c r="AD3005" i="3"/>
  <c r="AX3005" i="3"/>
  <c r="N3005" i="3"/>
  <c r="AH3005" i="3"/>
  <c r="BB3005" i="3"/>
  <c r="V2992" i="3"/>
  <c r="AL2992" i="3"/>
  <c r="BB2992" i="3"/>
  <c r="AO2992" i="3"/>
  <c r="Q2992" i="3"/>
  <c r="AW2992" i="3"/>
  <c r="Y2992" i="3"/>
  <c r="BE2992" i="3"/>
  <c r="AG2992" i="3"/>
  <c r="AF3006" i="3"/>
  <c r="AF3038" i="3"/>
  <c r="AV3038" i="3"/>
  <c r="V3042" i="3"/>
  <c r="BB3042" i="3"/>
  <c r="BM3042" i="3" s="1"/>
  <c r="S2976" i="3"/>
  <c r="O3015" i="3"/>
  <c r="AF3053" i="3"/>
  <c r="AV3053" i="3"/>
  <c r="BM3053" i="3" s="1"/>
  <c r="P3053" i="3"/>
  <c r="Z3011" i="3"/>
  <c r="AU3011" i="3"/>
  <c r="Z3033" i="3"/>
  <c r="BF3033" i="3"/>
  <c r="AP3033" i="3"/>
  <c r="Z3050" i="3"/>
  <c r="BF3050" i="3"/>
  <c r="AP3050" i="3"/>
  <c r="BJ3050" i="3" s="1"/>
  <c r="AB3055" i="3"/>
  <c r="AF3055" i="3"/>
  <c r="N3063" i="3"/>
  <c r="AJ3112" i="3"/>
  <c r="AR3112" i="3"/>
  <c r="T3112" i="3"/>
  <c r="AZ3112" i="3"/>
  <c r="AB3112" i="3"/>
  <c r="BH3112" i="3"/>
  <c r="AJ3120" i="3"/>
  <c r="AR3120" i="3"/>
  <c r="T3120" i="3"/>
  <c r="AZ3120" i="3"/>
  <c r="AB3120" i="3"/>
  <c r="BH3120" i="3"/>
  <c r="AJ3128" i="3"/>
  <c r="AR3128" i="3"/>
  <c r="T3128" i="3"/>
  <c r="AZ3128" i="3"/>
  <c r="AB3128" i="3"/>
  <c r="BH3128" i="3"/>
  <c r="BH3065" i="3"/>
  <c r="AF3073" i="3"/>
  <c r="P3079" i="3"/>
  <c r="P3083" i="3"/>
  <c r="AB3108" i="3"/>
  <c r="AR3108" i="3"/>
  <c r="BH3108" i="3"/>
  <c r="AP3060" i="3"/>
  <c r="P3106" i="3"/>
  <c r="R3112" i="3"/>
  <c r="N3120" i="3"/>
  <c r="BJ3120" i="3" s="1"/>
  <c r="K2968" i="3"/>
  <c r="L2967" i="3"/>
  <c r="L2966" i="3"/>
  <c r="K2966" i="3"/>
  <c r="L2965" i="3"/>
  <c r="K2964" i="3"/>
  <c r="L2963" i="3"/>
  <c r="AZ2960" i="3"/>
  <c r="L2949" i="3"/>
  <c r="K2949" i="3"/>
  <c r="K2945" i="3"/>
  <c r="L2943" i="3"/>
  <c r="K2943" i="3"/>
  <c r="L2933" i="3"/>
  <c r="T2923" i="3"/>
  <c r="BB2972" i="3"/>
  <c r="AG2972" i="3"/>
  <c r="T2972" i="3"/>
  <c r="BN3018" i="3"/>
  <c r="BN3022" i="3"/>
  <c r="BN3026" i="3"/>
  <c r="BJ3033" i="3"/>
  <c r="BJ3041" i="3"/>
  <c r="AH3043" i="3"/>
  <c r="AD3043" i="3"/>
  <c r="AG3043" i="3"/>
  <c r="S3043" i="3"/>
  <c r="BJ3111" i="3"/>
  <c r="P3058" i="3"/>
  <c r="AW3058" i="3"/>
  <c r="AI3058" i="3"/>
  <c r="AR3087" i="3"/>
  <c r="BI3087" i="3"/>
  <c r="X3091" i="3"/>
  <c r="AY3091" i="3"/>
  <c r="AK3091" i="3"/>
  <c r="X3095" i="3"/>
  <c r="AY3095" i="3"/>
  <c r="AK3095" i="3"/>
  <c r="X3099" i="3"/>
  <c r="AY3099" i="3"/>
  <c r="AK3099" i="3"/>
  <c r="X3103" i="3"/>
  <c r="AY3103" i="3"/>
  <c r="AK3103" i="3"/>
  <c r="BJ3128" i="3"/>
  <c r="V2983" i="3"/>
  <c r="AT2992" i="3"/>
  <c r="T3013" i="3"/>
  <c r="AJ3013" i="3"/>
  <c r="AU3013" i="3"/>
  <c r="O3013" i="3"/>
  <c r="AZ3013" i="3"/>
  <c r="Z3013" i="3"/>
  <c r="BF3013" i="3"/>
  <c r="AE3013" i="3"/>
  <c r="R2981" i="3"/>
  <c r="AH2981" i="3"/>
  <c r="AX2981" i="3"/>
  <c r="V2981" i="3"/>
  <c r="AL2981" i="3"/>
  <c r="BB2981" i="3"/>
  <c r="Z2981" i="3"/>
  <c r="AP2981" i="3"/>
  <c r="BF2981" i="3"/>
  <c r="N2981" i="3"/>
  <c r="AD2981" i="3"/>
  <c r="AT2981" i="3"/>
  <c r="M2986" i="3"/>
  <c r="BK2986" i="3" s="1"/>
  <c r="AU2976" i="3"/>
  <c r="T3009" i="3"/>
  <c r="X3009" i="3"/>
  <c r="BD3009" i="3"/>
  <c r="AF3009" i="3"/>
  <c r="AN3009" i="3"/>
  <c r="AV3009" i="3"/>
  <c r="P3009" i="3"/>
  <c r="AH3050" i="3"/>
  <c r="N3056" i="3"/>
  <c r="Z3056" i="3"/>
  <c r="BF3056" i="3"/>
  <c r="AH3056" i="3"/>
  <c r="BM3056" i="3" s="1"/>
  <c r="AP3056" i="3"/>
  <c r="R3056" i="3"/>
  <c r="AX3056" i="3"/>
  <c r="BF3011" i="3"/>
  <c r="BL3011" i="3" s="1"/>
  <c r="BD3065" i="3"/>
  <c r="AB3110" i="3"/>
  <c r="BH3110" i="3"/>
  <c r="AJ3110" i="3"/>
  <c r="AR3110" i="3"/>
  <c r="AZ3110" i="3"/>
  <c r="T3116" i="3"/>
  <c r="AZ3116" i="3"/>
  <c r="BJ3116" i="3" s="1"/>
  <c r="AB3116" i="3"/>
  <c r="BH3116" i="3"/>
  <c r="AJ3116" i="3"/>
  <c r="AR3116" i="3"/>
  <c r="T3132" i="3"/>
  <c r="BJ3132" i="3" s="1"/>
  <c r="AZ3132" i="3"/>
  <c r="AB3132" i="3"/>
  <c r="BH3132" i="3"/>
  <c r="AJ3132" i="3"/>
  <c r="AR3132" i="3"/>
  <c r="V3063" i="3"/>
  <c r="P3108" i="3"/>
  <c r="L2958" i="3"/>
  <c r="L2956" i="3"/>
  <c r="N2956" i="3" s="1"/>
  <c r="L2954" i="3"/>
  <c r="L2952" i="3"/>
  <c r="R2952" i="3" s="1"/>
  <c r="K2935" i="3"/>
  <c r="L2932" i="3"/>
  <c r="K2932" i="3"/>
  <c r="L2930" i="3"/>
  <c r="K2930" i="3"/>
  <c r="BD2970" i="3"/>
  <c r="BJ2978" i="3"/>
  <c r="BL2978" i="3"/>
  <c r="BM2978" i="3"/>
  <c r="BK2979" i="3"/>
  <c r="AH2972" i="3"/>
  <c r="Q2972" i="3"/>
  <c r="AY2972" i="3"/>
  <c r="BM2991" i="3"/>
  <c r="BJ2987" i="3"/>
  <c r="BL3000" i="3"/>
  <c r="BM3000" i="3"/>
  <c r="BJ3017" i="3"/>
  <c r="BJ3035" i="3"/>
  <c r="BJ3057" i="3"/>
  <c r="AZ3043" i="3"/>
  <c r="Q3043" i="3"/>
  <c r="BJ3118" i="3"/>
  <c r="BJ3121" i="3"/>
  <c r="BJ3126" i="3"/>
  <c r="BJ3130" i="3"/>
  <c r="AD3058" i="3"/>
  <c r="AG3058" i="3"/>
  <c r="S3058" i="3"/>
  <c r="AN3087" i="3"/>
  <c r="BG3087" i="3"/>
  <c r="AL3091" i="3"/>
  <c r="AI3091" i="3"/>
  <c r="AL3095" i="3"/>
  <c r="AI3095" i="3"/>
  <c r="AL3099" i="3"/>
  <c r="AI3099" i="3"/>
  <c r="U3099" i="3"/>
  <c r="AL3103" i="3"/>
  <c r="AI3103" i="3"/>
  <c r="R2990" i="3"/>
  <c r="V2990" i="3"/>
  <c r="AL2990" i="3"/>
  <c r="BB2990" i="3"/>
  <c r="Y2990" i="3"/>
  <c r="AO2990" i="3"/>
  <c r="BE2990" i="3"/>
  <c r="N2990" i="3"/>
  <c r="AD2990" i="3"/>
  <c r="AT2990" i="3"/>
  <c r="AW2990" i="3"/>
  <c r="Q2990" i="3"/>
  <c r="AG2990" i="3"/>
  <c r="BH3006" i="3"/>
  <c r="AV3006" i="3"/>
  <c r="Y2977" i="3"/>
  <c r="Q2977" i="3"/>
  <c r="AW2977" i="3"/>
  <c r="U2977" i="3"/>
  <c r="BA2977" i="3"/>
  <c r="AG2977" i="3"/>
  <c r="AK2977" i="3"/>
  <c r="BM2977" i="3" s="1"/>
  <c r="S2989" i="3"/>
  <c r="AN2989" i="3"/>
  <c r="X2989" i="3"/>
  <c r="AT2989" i="3"/>
  <c r="AD2989" i="3"/>
  <c r="AY2989" i="3"/>
  <c r="N2989" i="3"/>
  <c r="AI2989" i="3"/>
  <c r="BD2989" i="3"/>
  <c r="O2995" i="3"/>
  <c r="AU2995" i="3"/>
  <c r="AJ2995" i="3"/>
  <c r="BM2995" i="3" s="1"/>
  <c r="AN3007" i="3"/>
  <c r="AF3036" i="3"/>
  <c r="BM3036" i="3" s="1"/>
  <c r="AV3036" i="3"/>
  <c r="P3040" i="3"/>
  <c r="AF3040" i="3"/>
  <c r="AE2976" i="3"/>
  <c r="O2976" i="3"/>
  <c r="AE3015" i="3"/>
  <c r="AJ3015" i="3"/>
  <c r="AZ3015" i="3"/>
  <c r="Z3015" i="3"/>
  <c r="BF3015" i="3"/>
  <c r="V3025" i="3"/>
  <c r="AL3025" i="3"/>
  <c r="BB3025" i="3"/>
  <c r="N3052" i="3"/>
  <c r="Z3052" i="3"/>
  <c r="BF3052" i="3"/>
  <c r="AH3052" i="3"/>
  <c r="AP3052" i="3"/>
  <c r="R3052" i="3"/>
  <c r="AX3052" i="3"/>
  <c r="T3061" i="3"/>
  <c r="AL3061" i="3"/>
  <c r="BK3061" i="3" s="1"/>
  <c r="N3061" i="3"/>
  <c r="AT3061" i="3"/>
  <c r="V3061" i="3"/>
  <c r="AD3061" i="3"/>
  <c r="BB3061" i="3"/>
  <c r="N3054" i="3"/>
  <c r="R3054" i="3"/>
  <c r="AX3054" i="3"/>
  <c r="Z3054" i="3"/>
  <c r="BF3054" i="3"/>
  <c r="AH3054" i="3"/>
  <c r="AP3054" i="3"/>
  <c r="AI2976" i="3"/>
  <c r="AD3063" i="3"/>
  <c r="AT3063" i="3"/>
  <c r="T3100" i="3"/>
  <c r="V3100" i="3"/>
  <c r="BB3100" i="3"/>
  <c r="AD3100" i="3"/>
  <c r="AL3100" i="3"/>
  <c r="N3100" i="3"/>
  <c r="AT3100" i="3"/>
  <c r="N3065" i="3"/>
  <c r="BJ3065" i="3" s="1"/>
  <c r="BJ2986" i="3"/>
  <c r="BK2974" i="3"/>
  <c r="BN2974" i="3"/>
  <c r="BL2974" i="3"/>
  <c r="BM2988" i="3"/>
  <c r="BN2993" i="3"/>
  <c r="BK2993" i="3"/>
  <c r="BJ3003" i="3"/>
  <c r="BN3024" i="3"/>
  <c r="BK3024" i="3"/>
  <c r="BN3030" i="3"/>
  <c r="BK3030" i="3"/>
  <c r="BK3017" i="3"/>
  <c r="BN3017" i="3"/>
  <c r="BL3017" i="3"/>
  <c r="BM3034" i="3"/>
  <c r="BM3038" i="3"/>
  <c r="BL3033" i="3"/>
  <c r="BM3035" i="3"/>
  <c r="BN3051" i="3"/>
  <c r="BK3051" i="3"/>
  <c r="BN3061" i="3"/>
  <c r="BJ3063" i="3"/>
  <c r="O3098" i="3"/>
  <c r="S3098" i="3"/>
  <c r="W3098" i="3"/>
  <c r="AA3098" i="3"/>
  <c r="AE3098" i="3"/>
  <c r="AI3098" i="3"/>
  <c r="AM3098" i="3"/>
  <c r="AQ3098" i="3"/>
  <c r="AU3098" i="3"/>
  <c r="AY3098" i="3"/>
  <c r="BC3098" i="3"/>
  <c r="BG3098" i="3"/>
  <c r="M3098" i="3"/>
  <c r="Q3098" i="3"/>
  <c r="U3098" i="3"/>
  <c r="Y3098" i="3"/>
  <c r="AC3098" i="3"/>
  <c r="AG3098" i="3"/>
  <c r="AK3098" i="3"/>
  <c r="AO3098" i="3"/>
  <c r="AS3098" i="3"/>
  <c r="AW3098" i="3"/>
  <c r="BA3098" i="3"/>
  <c r="BE3098" i="3"/>
  <c r="BI3098" i="3"/>
  <c r="P3098" i="3"/>
  <c r="X3098" i="3"/>
  <c r="AF3098" i="3"/>
  <c r="AN3098" i="3"/>
  <c r="AV3098" i="3"/>
  <c r="BD3098" i="3"/>
  <c r="R3098" i="3"/>
  <c r="Z3098" i="3"/>
  <c r="AH3098" i="3"/>
  <c r="AP3098" i="3"/>
  <c r="AX3098" i="3"/>
  <c r="BF3098" i="3"/>
  <c r="T3098" i="3"/>
  <c r="AB3098" i="3"/>
  <c r="AJ3098" i="3"/>
  <c r="AR3098" i="3"/>
  <c r="AZ3098" i="3"/>
  <c r="BH3098" i="3"/>
  <c r="AD3098" i="3"/>
  <c r="AL3098" i="3"/>
  <c r="N3098" i="3"/>
  <c r="AT3098" i="3"/>
  <c r="V3098" i="3"/>
  <c r="BB3098" i="3"/>
  <c r="BN3071" i="3"/>
  <c r="BK3071" i="3"/>
  <c r="BJ3073" i="3"/>
  <c r="BN3079" i="3"/>
  <c r="BK3079" i="3"/>
  <c r="BJ3081" i="3"/>
  <c r="BK3104" i="3"/>
  <c r="BN3104" i="3"/>
  <c r="BK3093" i="3"/>
  <c r="BN3093" i="3"/>
  <c r="BM3122" i="3"/>
  <c r="BL3121" i="3"/>
  <c r="BM3128" i="3"/>
  <c r="BK3132" i="3"/>
  <c r="BN3132" i="3"/>
  <c r="BK3119" i="3"/>
  <c r="BN3119" i="3"/>
  <c r="BJ3142" i="3"/>
  <c r="BK3139" i="3"/>
  <c r="BN3139" i="3"/>
  <c r="BL3139" i="3"/>
  <c r="BL2969" i="3"/>
  <c r="BM2971" i="3"/>
  <c r="Z2970" i="3"/>
  <c r="AP2970" i="3"/>
  <c r="BF2970" i="3"/>
  <c r="N2970" i="3"/>
  <c r="AD2970" i="3"/>
  <c r="AT2970" i="3"/>
  <c r="BM2973" i="3"/>
  <c r="AW2970" i="3"/>
  <c r="AG2970" i="3"/>
  <c r="Q2970" i="3"/>
  <c r="AZ2970" i="3"/>
  <c r="AJ2970" i="3"/>
  <c r="T2970" i="3"/>
  <c r="AY2970" i="3"/>
  <c r="AI2970" i="3"/>
  <c r="S2970" i="3"/>
  <c r="BN2976" i="3"/>
  <c r="BK2976" i="3"/>
  <c r="BN2977" i="3"/>
  <c r="BK2977" i="3"/>
  <c r="BK2978" i="3"/>
  <c r="BN2978" i="3"/>
  <c r="BL2979" i="3"/>
  <c r="BF2972" i="3"/>
  <c r="AL2972" i="3"/>
  <c r="R2972" i="3"/>
  <c r="BI2972" i="3"/>
  <c r="AS2972" i="3"/>
  <c r="AC2972" i="3"/>
  <c r="M2972" i="3"/>
  <c r="AV2972" i="3"/>
  <c r="AF2972" i="3"/>
  <c r="P2972" i="3"/>
  <c r="AU2972" i="3"/>
  <c r="AE2972" i="3"/>
  <c r="O2972" i="3"/>
  <c r="BM2980" i="3"/>
  <c r="BM2984" i="3"/>
  <c r="BJ2983" i="3"/>
  <c r="BM2983" i="3"/>
  <c r="BL2985" i="3"/>
  <c r="BL2988" i="3"/>
  <c r="BL2990" i="3"/>
  <c r="BJ2991" i="3"/>
  <c r="BL2991" i="3"/>
  <c r="BN2986" i="3"/>
  <c r="BM3003" i="3"/>
  <c r="BL2993" i="3"/>
  <c r="BM2993" i="3"/>
  <c r="BN3001" i="3"/>
  <c r="BK3001" i="3"/>
  <c r="BL3001" i="3"/>
  <c r="BJ3001" i="3"/>
  <c r="BK3007" i="3"/>
  <c r="BN3007" i="3"/>
  <c r="BL3007" i="3"/>
  <c r="BM3009" i="3"/>
  <c r="BM3004" i="3"/>
  <c r="O3016" i="3"/>
  <c r="S3016" i="3"/>
  <c r="W3016" i="3"/>
  <c r="AA3016" i="3"/>
  <c r="AE3016" i="3"/>
  <c r="AI3016" i="3"/>
  <c r="AM3016" i="3"/>
  <c r="AQ3016" i="3"/>
  <c r="AU3016" i="3"/>
  <c r="AY3016" i="3"/>
  <c r="BC3016" i="3"/>
  <c r="BG3016" i="3"/>
  <c r="Q3016" i="3"/>
  <c r="V3016" i="3"/>
  <c r="AB3016" i="3"/>
  <c r="AG3016" i="3"/>
  <c r="AL3016" i="3"/>
  <c r="AR3016" i="3"/>
  <c r="AW3016" i="3"/>
  <c r="BB3016" i="3"/>
  <c r="BH3016" i="3"/>
  <c r="M3016" i="3"/>
  <c r="R3016" i="3"/>
  <c r="X3016" i="3"/>
  <c r="AC3016" i="3"/>
  <c r="AH3016" i="3"/>
  <c r="AN3016" i="3"/>
  <c r="AS3016" i="3"/>
  <c r="AX3016" i="3"/>
  <c r="BD3016" i="3"/>
  <c r="BI3016" i="3"/>
  <c r="N3016" i="3"/>
  <c r="T3016" i="3"/>
  <c r="Y3016" i="3"/>
  <c r="AD3016" i="3"/>
  <c r="AJ3016" i="3"/>
  <c r="AO3016" i="3"/>
  <c r="AT3016" i="3"/>
  <c r="AZ3016" i="3"/>
  <c r="BE3016" i="3"/>
  <c r="AF3016" i="3"/>
  <c r="BA3016" i="3"/>
  <c r="P3016" i="3"/>
  <c r="AK3016" i="3"/>
  <c r="BF3016" i="3"/>
  <c r="U3016" i="3"/>
  <c r="AP3016" i="3"/>
  <c r="Z3016" i="3"/>
  <c r="AV3016" i="3"/>
  <c r="BJ2998" i="3"/>
  <c r="BN3002" i="3"/>
  <c r="BK3002" i="3"/>
  <c r="O3023" i="3"/>
  <c r="S3023" i="3"/>
  <c r="W3023" i="3"/>
  <c r="AA3023" i="3"/>
  <c r="AE3023" i="3"/>
  <c r="AI3023" i="3"/>
  <c r="AM3023" i="3"/>
  <c r="AQ3023" i="3"/>
  <c r="AU3023" i="3"/>
  <c r="AY3023" i="3"/>
  <c r="BC3023" i="3"/>
  <c r="BG3023" i="3"/>
  <c r="P3023" i="3"/>
  <c r="T3023" i="3"/>
  <c r="X3023" i="3"/>
  <c r="AB3023" i="3"/>
  <c r="AF3023" i="3"/>
  <c r="AJ3023" i="3"/>
  <c r="AN3023" i="3"/>
  <c r="AR3023" i="3"/>
  <c r="AV3023" i="3"/>
  <c r="AZ3023" i="3"/>
  <c r="BD3023" i="3"/>
  <c r="BH3023" i="3"/>
  <c r="M3023" i="3"/>
  <c r="Q3023" i="3"/>
  <c r="U3023" i="3"/>
  <c r="Y3023" i="3"/>
  <c r="AC3023" i="3"/>
  <c r="AG3023" i="3"/>
  <c r="AK3023" i="3"/>
  <c r="AO3023" i="3"/>
  <c r="AS3023" i="3"/>
  <c r="AW3023" i="3"/>
  <c r="BA3023" i="3"/>
  <c r="BE3023" i="3"/>
  <c r="BI3023" i="3"/>
  <c r="N3023" i="3"/>
  <c r="AD3023" i="3"/>
  <c r="AT3023" i="3"/>
  <c r="R3023" i="3"/>
  <c r="AH3023" i="3"/>
  <c r="AX3023" i="3"/>
  <c r="V3023" i="3"/>
  <c r="AL3023" i="3"/>
  <c r="BB3023" i="3"/>
  <c r="AP3023" i="3"/>
  <c r="BF3023" i="3"/>
  <c r="Z3023" i="3"/>
  <c r="BN3028" i="3"/>
  <c r="BK3028" i="3"/>
  <c r="O3031" i="3"/>
  <c r="S3031" i="3"/>
  <c r="W3031" i="3"/>
  <c r="AA3031" i="3"/>
  <c r="AE3031" i="3"/>
  <c r="AI3031" i="3"/>
  <c r="AM3031" i="3"/>
  <c r="AQ3031" i="3"/>
  <c r="AU3031" i="3"/>
  <c r="AY3031" i="3"/>
  <c r="BC3031" i="3"/>
  <c r="BG3031" i="3"/>
  <c r="P3031" i="3"/>
  <c r="T3031" i="3"/>
  <c r="X3031" i="3"/>
  <c r="AB3031" i="3"/>
  <c r="AF3031" i="3"/>
  <c r="AJ3031" i="3"/>
  <c r="AN3031" i="3"/>
  <c r="AR3031" i="3"/>
  <c r="AV3031" i="3"/>
  <c r="AZ3031" i="3"/>
  <c r="BD3031" i="3"/>
  <c r="BH3031" i="3"/>
  <c r="M3031" i="3"/>
  <c r="U3031" i="3"/>
  <c r="AC3031" i="3"/>
  <c r="AK3031" i="3"/>
  <c r="AS3031" i="3"/>
  <c r="BA3031" i="3"/>
  <c r="BI3031" i="3"/>
  <c r="N3031" i="3"/>
  <c r="V3031" i="3"/>
  <c r="AD3031" i="3"/>
  <c r="AL3031" i="3"/>
  <c r="AT3031" i="3"/>
  <c r="BB3031" i="3"/>
  <c r="Q3031" i="3"/>
  <c r="Y3031" i="3"/>
  <c r="AG3031" i="3"/>
  <c r="AO3031" i="3"/>
  <c r="AW3031" i="3"/>
  <c r="BE3031" i="3"/>
  <c r="AH3031" i="3"/>
  <c r="AP3031" i="3"/>
  <c r="R3031" i="3"/>
  <c r="AX3031" i="3"/>
  <c r="Z3031" i="3"/>
  <c r="BF3031" i="3"/>
  <c r="BM3025" i="3"/>
  <c r="BM3032" i="3"/>
  <c r="BL3034" i="3"/>
  <c r="BJ3034" i="3"/>
  <c r="BL3036" i="3"/>
  <c r="BJ3036" i="3"/>
  <c r="BL3038" i="3"/>
  <c r="BJ3038" i="3"/>
  <c r="BL3040" i="3"/>
  <c r="BJ3040" i="3"/>
  <c r="BL3042" i="3"/>
  <c r="O3048" i="3"/>
  <c r="S3048" i="3"/>
  <c r="W3048" i="3"/>
  <c r="AA3048" i="3"/>
  <c r="AE3048" i="3"/>
  <c r="AI3048" i="3"/>
  <c r="AM3048" i="3"/>
  <c r="AQ3048" i="3"/>
  <c r="AU3048" i="3"/>
  <c r="AY3048" i="3"/>
  <c r="BC3048" i="3"/>
  <c r="BG3048" i="3"/>
  <c r="N3048" i="3"/>
  <c r="T3048" i="3"/>
  <c r="Y3048" i="3"/>
  <c r="AD3048" i="3"/>
  <c r="AJ3048" i="3"/>
  <c r="AO3048" i="3"/>
  <c r="AT3048" i="3"/>
  <c r="AZ3048" i="3"/>
  <c r="BE3048" i="3"/>
  <c r="P3048" i="3"/>
  <c r="U3048" i="3"/>
  <c r="Z3048" i="3"/>
  <c r="AF3048" i="3"/>
  <c r="AK3048" i="3"/>
  <c r="AP3048" i="3"/>
  <c r="AV3048" i="3"/>
  <c r="BA3048" i="3"/>
  <c r="BF3048" i="3"/>
  <c r="Q3048" i="3"/>
  <c r="V3048" i="3"/>
  <c r="AB3048" i="3"/>
  <c r="AG3048" i="3"/>
  <c r="AL3048" i="3"/>
  <c r="AR3048" i="3"/>
  <c r="AW3048" i="3"/>
  <c r="BB3048" i="3"/>
  <c r="BH3048" i="3"/>
  <c r="M3048" i="3"/>
  <c r="AH3048" i="3"/>
  <c r="BD3048" i="3"/>
  <c r="R3048" i="3"/>
  <c r="AN3048" i="3"/>
  <c r="BI3048" i="3"/>
  <c r="X3048" i="3"/>
  <c r="AS3048" i="3"/>
  <c r="AC3048" i="3"/>
  <c r="AX3048" i="3"/>
  <c r="BK3035" i="3"/>
  <c r="BN3035" i="3"/>
  <c r="BL3035" i="3"/>
  <c r="BM3037" i="3"/>
  <c r="BL3020" i="3"/>
  <c r="BL3049" i="3"/>
  <c r="BK3052" i="3"/>
  <c r="BN3052" i="3"/>
  <c r="BL3052" i="3"/>
  <c r="BL3053" i="3"/>
  <c r="BJ3053" i="3"/>
  <c r="BK3056" i="3"/>
  <c r="BN3056" i="3"/>
  <c r="BL3056" i="3"/>
  <c r="BL3057" i="3"/>
  <c r="BM3059" i="3"/>
  <c r="BK3063" i="3"/>
  <c r="BN3063" i="3"/>
  <c r="BM3065" i="3"/>
  <c r="AN3043" i="3"/>
  <c r="BB3043" i="3"/>
  <c r="V3043" i="3"/>
  <c r="AR3043" i="3"/>
  <c r="BI3043" i="3"/>
  <c r="AS3043" i="3"/>
  <c r="AC3043" i="3"/>
  <c r="M3043" i="3"/>
  <c r="AU3043" i="3"/>
  <c r="AE3043" i="3"/>
  <c r="BK3047" i="3"/>
  <c r="BN3047" i="3"/>
  <c r="O3064" i="3"/>
  <c r="S3064" i="3"/>
  <c r="W3064" i="3"/>
  <c r="AA3064" i="3"/>
  <c r="AE3064" i="3"/>
  <c r="AI3064" i="3"/>
  <c r="AM3064" i="3"/>
  <c r="AQ3064" i="3"/>
  <c r="AU3064" i="3"/>
  <c r="AY3064" i="3"/>
  <c r="BC3064" i="3"/>
  <c r="BG3064" i="3"/>
  <c r="M3064" i="3"/>
  <c r="Q3064" i="3"/>
  <c r="U3064" i="3"/>
  <c r="Y3064" i="3"/>
  <c r="AC3064" i="3"/>
  <c r="AG3064" i="3"/>
  <c r="AK3064" i="3"/>
  <c r="AO3064" i="3"/>
  <c r="AS3064" i="3"/>
  <c r="AW3064" i="3"/>
  <c r="BA3064" i="3"/>
  <c r="BE3064" i="3"/>
  <c r="BI3064" i="3"/>
  <c r="T3064" i="3"/>
  <c r="AB3064" i="3"/>
  <c r="AJ3064" i="3"/>
  <c r="AR3064" i="3"/>
  <c r="AZ3064" i="3"/>
  <c r="BH3064" i="3"/>
  <c r="N3064" i="3"/>
  <c r="V3064" i="3"/>
  <c r="AD3064" i="3"/>
  <c r="AL3064" i="3"/>
  <c r="AT3064" i="3"/>
  <c r="BB3064" i="3"/>
  <c r="P3064" i="3"/>
  <c r="X3064" i="3"/>
  <c r="AF3064" i="3"/>
  <c r="AN3064" i="3"/>
  <c r="AV3064" i="3"/>
  <c r="BD3064" i="3"/>
  <c r="AH3064" i="3"/>
  <c r="AP3064" i="3"/>
  <c r="R3064" i="3"/>
  <c r="AX3064" i="3"/>
  <c r="Z3064" i="3"/>
  <c r="BF3064" i="3"/>
  <c r="O3066" i="3"/>
  <c r="S3066" i="3"/>
  <c r="W3066" i="3"/>
  <c r="AA3066" i="3"/>
  <c r="AE3066" i="3"/>
  <c r="AI3066" i="3"/>
  <c r="AM3066" i="3"/>
  <c r="AQ3066" i="3"/>
  <c r="AU3066" i="3"/>
  <c r="AY3066" i="3"/>
  <c r="BC3066" i="3"/>
  <c r="BG3066" i="3"/>
  <c r="P3066" i="3"/>
  <c r="T3066" i="3"/>
  <c r="X3066" i="3"/>
  <c r="AB3066" i="3"/>
  <c r="AF3066" i="3"/>
  <c r="AJ3066" i="3"/>
  <c r="AN3066" i="3"/>
  <c r="AR3066" i="3"/>
  <c r="AV3066" i="3"/>
  <c r="AZ3066" i="3"/>
  <c r="BD3066" i="3"/>
  <c r="BH3066" i="3"/>
  <c r="M3066" i="3"/>
  <c r="Q3066" i="3"/>
  <c r="U3066" i="3"/>
  <c r="Y3066" i="3"/>
  <c r="AC3066" i="3"/>
  <c r="AG3066" i="3"/>
  <c r="AK3066" i="3"/>
  <c r="AO3066" i="3"/>
  <c r="AS3066" i="3"/>
  <c r="AW3066" i="3"/>
  <c r="BA3066" i="3"/>
  <c r="BE3066" i="3"/>
  <c r="BI3066" i="3"/>
  <c r="V3066" i="3"/>
  <c r="AL3066" i="3"/>
  <c r="BB3066" i="3"/>
  <c r="Z3066" i="3"/>
  <c r="AP3066" i="3"/>
  <c r="BF3066" i="3"/>
  <c r="N3066" i="3"/>
  <c r="AD3066" i="3"/>
  <c r="AT3066" i="3"/>
  <c r="R3066" i="3"/>
  <c r="AH3066" i="3"/>
  <c r="AX3066" i="3"/>
  <c r="O3068" i="3"/>
  <c r="S3068" i="3"/>
  <c r="W3068" i="3"/>
  <c r="AA3068" i="3"/>
  <c r="AE3068" i="3"/>
  <c r="AI3068" i="3"/>
  <c r="AM3068" i="3"/>
  <c r="AQ3068" i="3"/>
  <c r="AU3068" i="3"/>
  <c r="AY3068" i="3"/>
  <c r="BC3068" i="3"/>
  <c r="BG3068" i="3"/>
  <c r="P3068" i="3"/>
  <c r="T3068" i="3"/>
  <c r="X3068" i="3"/>
  <c r="AB3068" i="3"/>
  <c r="AF3068" i="3"/>
  <c r="AJ3068" i="3"/>
  <c r="AN3068" i="3"/>
  <c r="AR3068" i="3"/>
  <c r="AV3068" i="3"/>
  <c r="AZ3068" i="3"/>
  <c r="BD3068" i="3"/>
  <c r="BH3068" i="3"/>
  <c r="M3068" i="3"/>
  <c r="Q3068" i="3"/>
  <c r="U3068" i="3"/>
  <c r="Y3068" i="3"/>
  <c r="AC3068" i="3"/>
  <c r="AG3068" i="3"/>
  <c r="AK3068" i="3"/>
  <c r="AO3068" i="3"/>
  <c r="AS3068" i="3"/>
  <c r="AW3068" i="3"/>
  <c r="BA3068" i="3"/>
  <c r="BE3068" i="3"/>
  <c r="BI3068" i="3"/>
  <c r="V3068" i="3"/>
  <c r="AL3068" i="3"/>
  <c r="BB3068" i="3"/>
  <c r="Z3068" i="3"/>
  <c r="AP3068" i="3"/>
  <c r="BF3068" i="3"/>
  <c r="N3068" i="3"/>
  <c r="AD3068" i="3"/>
  <c r="AT3068" i="3"/>
  <c r="R3068" i="3"/>
  <c r="AH3068" i="3"/>
  <c r="AX3068" i="3"/>
  <c r="O3070" i="3"/>
  <c r="S3070" i="3"/>
  <c r="W3070" i="3"/>
  <c r="AA3070" i="3"/>
  <c r="AE3070" i="3"/>
  <c r="AI3070" i="3"/>
  <c r="AM3070" i="3"/>
  <c r="AQ3070" i="3"/>
  <c r="AU3070" i="3"/>
  <c r="AY3070" i="3"/>
  <c r="BC3070" i="3"/>
  <c r="BG3070" i="3"/>
  <c r="P3070" i="3"/>
  <c r="T3070" i="3"/>
  <c r="X3070" i="3"/>
  <c r="AB3070" i="3"/>
  <c r="AF3070" i="3"/>
  <c r="AJ3070" i="3"/>
  <c r="AN3070" i="3"/>
  <c r="AR3070" i="3"/>
  <c r="AV3070" i="3"/>
  <c r="AZ3070" i="3"/>
  <c r="BD3070" i="3"/>
  <c r="BH3070" i="3"/>
  <c r="M3070" i="3"/>
  <c r="Q3070" i="3"/>
  <c r="U3070" i="3"/>
  <c r="Y3070" i="3"/>
  <c r="AC3070" i="3"/>
  <c r="AG3070" i="3"/>
  <c r="AK3070" i="3"/>
  <c r="AO3070" i="3"/>
  <c r="AS3070" i="3"/>
  <c r="AW3070" i="3"/>
  <c r="BA3070" i="3"/>
  <c r="BE3070" i="3"/>
  <c r="BI3070" i="3"/>
  <c r="V3070" i="3"/>
  <c r="AL3070" i="3"/>
  <c r="BB3070" i="3"/>
  <c r="Z3070" i="3"/>
  <c r="AP3070" i="3"/>
  <c r="BF3070" i="3"/>
  <c r="N3070" i="3"/>
  <c r="AD3070" i="3"/>
  <c r="AT3070" i="3"/>
  <c r="R3070" i="3"/>
  <c r="AH3070" i="3"/>
  <c r="AX3070" i="3"/>
  <c r="O3072" i="3"/>
  <c r="S3072" i="3"/>
  <c r="W3072" i="3"/>
  <c r="AA3072" i="3"/>
  <c r="AE3072" i="3"/>
  <c r="AI3072" i="3"/>
  <c r="AM3072" i="3"/>
  <c r="AQ3072" i="3"/>
  <c r="AU3072" i="3"/>
  <c r="AY3072" i="3"/>
  <c r="BC3072" i="3"/>
  <c r="BG3072" i="3"/>
  <c r="P3072" i="3"/>
  <c r="T3072" i="3"/>
  <c r="X3072" i="3"/>
  <c r="AB3072" i="3"/>
  <c r="AF3072" i="3"/>
  <c r="AJ3072" i="3"/>
  <c r="AN3072" i="3"/>
  <c r="AR3072" i="3"/>
  <c r="AV3072" i="3"/>
  <c r="AZ3072" i="3"/>
  <c r="BD3072" i="3"/>
  <c r="BH3072" i="3"/>
  <c r="M3072" i="3"/>
  <c r="Q3072" i="3"/>
  <c r="U3072" i="3"/>
  <c r="Y3072" i="3"/>
  <c r="AC3072" i="3"/>
  <c r="AG3072" i="3"/>
  <c r="AK3072" i="3"/>
  <c r="AO3072" i="3"/>
  <c r="AS3072" i="3"/>
  <c r="AW3072" i="3"/>
  <c r="BA3072" i="3"/>
  <c r="BE3072" i="3"/>
  <c r="BI3072" i="3"/>
  <c r="V3072" i="3"/>
  <c r="AL3072" i="3"/>
  <c r="BB3072" i="3"/>
  <c r="Z3072" i="3"/>
  <c r="AP3072" i="3"/>
  <c r="BF3072" i="3"/>
  <c r="N3072" i="3"/>
  <c r="AD3072" i="3"/>
  <c r="AT3072" i="3"/>
  <c r="R3072" i="3"/>
  <c r="AH3072" i="3"/>
  <c r="AX3072" i="3"/>
  <c r="O3074" i="3"/>
  <c r="S3074" i="3"/>
  <c r="W3074" i="3"/>
  <c r="AA3074" i="3"/>
  <c r="AE3074" i="3"/>
  <c r="AI3074" i="3"/>
  <c r="AM3074" i="3"/>
  <c r="AQ3074" i="3"/>
  <c r="AU3074" i="3"/>
  <c r="AY3074" i="3"/>
  <c r="BC3074" i="3"/>
  <c r="BG3074" i="3"/>
  <c r="P3074" i="3"/>
  <c r="T3074" i="3"/>
  <c r="X3074" i="3"/>
  <c r="AB3074" i="3"/>
  <c r="AF3074" i="3"/>
  <c r="AJ3074" i="3"/>
  <c r="AN3074" i="3"/>
  <c r="AR3074" i="3"/>
  <c r="AV3074" i="3"/>
  <c r="AZ3074" i="3"/>
  <c r="BD3074" i="3"/>
  <c r="BH3074" i="3"/>
  <c r="M3074" i="3"/>
  <c r="Q3074" i="3"/>
  <c r="U3074" i="3"/>
  <c r="Y3074" i="3"/>
  <c r="AC3074" i="3"/>
  <c r="AG3074" i="3"/>
  <c r="AK3074" i="3"/>
  <c r="AO3074" i="3"/>
  <c r="AS3074" i="3"/>
  <c r="AW3074" i="3"/>
  <c r="BA3074" i="3"/>
  <c r="BE3074" i="3"/>
  <c r="BI3074" i="3"/>
  <c r="V3074" i="3"/>
  <c r="AL3074" i="3"/>
  <c r="BB3074" i="3"/>
  <c r="Z3074" i="3"/>
  <c r="AP3074" i="3"/>
  <c r="BF3074" i="3"/>
  <c r="N3074" i="3"/>
  <c r="AD3074" i="3"/>
  <c r="AT3074" i="3"/>
  <c r="R3074" i="3"/>
  <c r="AH3074" i="3"/>
  <c r="AX3074" i="3"/>
  <c r="O3076" i="3"/>
  <c r="S3076" i="3"/>
  <c r="W3076" i="3"/>
  <c r="AA3076" i="3"/>
  <c r="AE3076" i="3"/>
  <c r="AI3076" i="3"/>
  <c r="AM3076" i="3"/>
  <c r="AQ3076" i="3"/>
  <c r="AU3076" i="3"/>
  <c r="AY3076" i="3"/>
  <c r="BC3076" i="3"/>
  <c r="BG3076" i="3"/>
  <c r="P3076" i="3"/>
  <c r="T3076" i="3"/>
  <c r="X3076" i="3"/>
  <c r="AB3076" i="3"/>
  <c r="AF3076" i="3"/>
  <c r="AJ3076" i="3"/>
  <c r="AN3076" i="3"/>
  <c r="AR3076" i="3"/>
  <c r="AV3076" i="3"/>
  <c r="AZ3076" i="3"/>
  <c r="BD3076" i="3"/>
  <c r="BH3076" i="3"/>
  <c r="M3076" i="3"/>
  <c r="Q3076" i="3"/>
  <c r="U3076" i="3"/>
  <c r="Y3076" i="3"/>
  <c r="AC3076" i="3"/>
  <c r="AG3076" i="3"/>
  <c r="AK3076" i="3"/>
  <c r="AO3076" i="3"/>
  <c r="AS3076" i="3"/>
  <c r="AW3076" i="3"/>
  <c r="BA3076" i="3"/>
  <c r="BE3076" i="3"/>
  <c r="BI3076" i="3"/>
  <c r="V3076" i="3"/>
  <c r="AL3076" i="3"/>
  <c r="BB3076" i="3"/>
  <c r="Z3076" i="3"/>
  <c r="AP3076" i="3"/>
  <c r="BF3076" i="3"/>
  <c r="N3076" i="3"/>
  <c r="AD3076" i="3"/>
  <c r="AT3076" i="3"/>
  <c r="R3076" i="3"/>
  <c r="AH3076" i="3"/>
  <c r="AX3076" i="3"/>
  <c r="O3078" i="3"/>
  <c r="S3078" i="3"/>
  <c r="W3078" i="3"/>
  <c r="AA3078" i="3"/>
  <c r="AE3078" i="3"/>
  <c r="AI3078" i="3"/>
  <c r="AM3078" i="3"/>
  <c r="AQ3078" i="3"/>
  <c r="AU3078" i="3"/>
  <c r="AY3078" i="3"/>
  <c r="BC3078" i="3"/>
  <c r="BG3078" i="3"/>
  <c r="P3078" i="3"/>
  <c r="T3078" i="3"/>
  <c r="X3078" i="3"/>
  <c r="AB3078" i="3"/>
  <c r="AF3078" i="3"/>
  <c r="AJ3078" i="3"/>
  <c r="AN3078" i="3"/>
  <c r="AR3078" i="3"/>
  <c r="AV3078" i="3"/>
  <c r="AZ3078" i="3"/>
  <c r="BD3078" i="3"/>
  <c r="BH3078" i="3"/>
  <c r="M3078" i="3"/>
  <c r="Q3078" i="3"/>
  <c r="U3078" i="3"/>
  <c r="Y3078" i="3"/>
  <c r="AC3078" i="3"/>
  <c r="AG3078" i="3"/>
  <c r="AK3078" i="3"/>
  <c r="AO3078" i="3"/>
  <c r="AS3078" i="3"/>
  <c r="AW3078" i="3"/>
  <c r="BA3078" i="3"/>
  <c r="BE3078" i="3"/>
  <c r="BI3078" i="3"/>
  <c r="V3078" i="3"/>
  <c r="AL3078" i="3"/>
  <c r="BB3078" i="3"/>
  <c r="Z3078" i="3"/>
  <c r="AP3078" i="3"/>
  <c r="BF3078" i="3"/>
  <c r="N3078" i="3"/>
  <c r="AD3078" i="3"/>
  <c r="AT3078" i="3"/>
  <c r="R3078" i="3"/>
  <c r="AH3078" i="3"/>
  <c r="AX3078" i="3"/>
  <c r="O3080" i="3"/>
  <c r="S3080" i="3"/>
  <c r="W3080" i="3"/>
  <c r="AA3080" i="3"/>
  <c r="AE3080" i="3"/>
  <c r="AI3080" i="3"/>
  <c r="AM3080" i="3"/>
  <c r="AQ3080" i="3"/>
  <c r="AU3080" i="3"/>
  <c r="AY3080" i="3"/>
  <c r="BC3080" i="3"/>
  <c r="BG3080" i="3"/>
  <c r="P3080" i="3"/>
  <c r="T3080" i="3"/>
  <c r="X3080" i="3"/>
  <c r="AB3080" i="3"/>
  <c r="AF3080" i="3"/>
  <c r="AJ3080" i="3"/>
  <c r="AN3080" i="3"/>
  <c r="AR3080" i="3"/>
  <c r="AV3080" i="3"/>
  <c r="AZ3080" i="3"/>
  <c r="BD3080" i="3"/>
  <c r="BH3080" i="3"/>
  <c r="M3080" i="3"/>
  <c r="Q3080" i="3"/>
  <c r="U3080" i="3"/>
  <c r="Y3080" i="3"/>
  <c r="AC3080" i="3"/>
  <c r="AG3080" i="3"/>
  <c r="AK3080" i="3"/>
  <c r="AO3080" i="3"/>
  <c r="AS3080" i="3"/>
  <c r="AW3080" i="3"/>
  <c r="BA3080" i="3"/>
  <c r="BE3080" i="3"/>
  <c r="BI3080" i="3"/>
  <c r="V3080" i="3"/>
  <c r="AL3080" i="3"/>
  <c r="BB3080" i="3"/>
  <c r="Z3080" i="3"/>
  <c r="AP3080" i="3"/>
  <c r="BF3080" i="3"/>
  <c r="N3080" i="3"/>
  <c r="AD3080" i="3"/>
  <c r="AT3080" i="3"/>
  <c r="R3080" i="3"/>
  <c r="AH3080" i="3"/>
  <c r="AX3080" i="3"/>
  <c r="O3082" i="3"/>
  <c r="S3082" i="3"/>
  <c r="W3082" i="3"/>
  <c r="AA3082" i="3"/>
  <c r="AE3082" i="3"/>
  <c r="AI3082" i="3"/>
  <c r="AM3082" i="3"/>
  <c r="AQ3082" i="3"/>
  <c r="AU3082" i="3"/>
  <c r="AY3082" i="3"/>
  <c r="BC3082" i="3"/>
  <c r="BG3082" i="3"/>
  <c r="P3082" i="3"/>
  <c r="T3082" i="3"/>
  <c r="X3082" i="3"/>
  <c r="AB3082" i="3"/>
  <c r="AF3082" i="3"/>
  <c r="AJ3082" i="3"/>
  <c r="AN3082" i="3"/>
  <c r="AR3082" i="3"/>
  <c r="AV3082" i="3"/>
  <c r="AZ3082" i="3"/>
  <c r="BD3082" i="3"/>
  <c r="BH3082" i="3"/>
  <c r="M3082" i="3"/>
  <c r="Q3082" i="3"/>
  <c r="U3082" i="3"/>
  <c r="Y3082" i="3"/>
  <c r="AC3082" i="3"/>
  <c r="AG3082" i="3"/>
  <c r="AK3082" i="3"/>
  <c r="AO3082" i="3"/>
  <c r="AS3082" i="3"/>
  <c r="AW3082" i="3"/>
  <c r="BA3082" i="3"/>
  <c r="BE3082" i="3"/>
  <c r="BI3082" i="3"/>
  <c r="V3082" i="3"/>
  <c r="AL3082" i="3"/>
  <c r="BB3082" i="3"/>
  <c r="Z3082" i="3"/>
  <c r="AP3082" i="3"/>
  <c r="BF3082" i="3"/>
  <c r="N3082" i="3"/>
  <c r="AD3082" i="3"/>
  <c r="AT3082" i="3"/>
  <c r="R3082" i="3"/>
  <c r="AH3082" i="3"/>
  <c r="AX3082" i="3"/>
  <c r="O3084" i="3"/>
  <c r="S3084" i="3"/>
  <c r="W3084" i="3"/>
  <c r="AA3084" i="3"/>
  <c r="AE3084" i="3"/>
  <c r="AI3084" i="3"/>
  <c r="AM3084" i="3"/>
  <c r="AQ3084" i="3"/>
  <c r="AU3084" i="3"/>
  <c r="AY3084" i="3"/>
  <c r="BC3084" i="3"/>
  <c r="BG3084" i="3"/>
  <c r="M3084" i="3"/>
  <c r="Q3084" i="3"/>
  <c r="U3084" i="3"/>
  <c r="Y3084" i="3"/>
  <c r="AC3084" i="3"/>
  <c r="AG3084" i="3"/>
  <c r="AK3084" i="3"/>
  <c r="AO3084" i="3"/>
  <c r="AS3084" i="3"/>
  <c r="AW3084" i="3"/>
  <c r="BA3084" i="3"/>
  <c r="BE3084" i="3"/>
  <c r="BI3084" i="3"/>
  <c r="P3084" i="3"/>
  <c r="X3084" i="3"/>
  <c r="AF3084" i="3"/>
  <c r="AN3084" i="3"/>
  <c r="AV3084" i="3"/>
  <c r="BD3084" i="3"/>
  <c r="R3084" i="3"/>
  <c r="Z3084" i="3"/>
  <c r="AH3084" i="3"/>
  <c r="AP3084" i="3"/>
  <c r="AX3084" i="3"/>
  <c r="BF3084" i="3"/>
  <c r="T3084" i="3"/>
  <c r="AB3084" i="3"/>
  <c r="AJ3084" i="3"/>
  <c r="AR3084" i="3"/>
  <c r="AZ3084" i="3"/>
  <c r="BH3084" i="3"/>
  <c r="N3084" i="3"/>
  <c r="AT3084" i="3"/>
  <c r="V3084" i="3"/>
  <c r="BB3084" i="3"/>
  <c r="AD3084" i="3"/>
  <c r="AL3084" i="3"/>
  <c r="O3092" i="3"/>
  <c r="S3092" i="3"/>
  <c r="W3092" i="3"/>
  <c r="AA3092" i="3"/>
  <c r="AE3092" i="3"/>
  <c r="AI3092" i="3"/>
  <c r="AM3092" i="3"/>
  <c r="AQ3092" i="3"/>
  <c r="AU3092" i="3"/>
  <c r="AY3092" i="3"/>
  <c r="BC3092" i="3"/>
  <c r="BG3092" i="3"/>
  <c r="M3092" i="3"/>
  <c r="Q3092" i="3"/>
  <c r="U3092" i="3"/>
  <c r="Y3092" i="3"/>
  <c r="AC3092" i="3"/>
  <c r="AG3092" i="3"/>
  <c r="AK3092" i="3"/>
  <c r="AO3092" i="3"/>
  <c r="AS3092" i="3"/>
  <c r="AW3092" i="3"/>
  <c r="BA3092" i="3"/>
  <c r="BE3092" i="3"/>
  <c r="BI3092" i="3"/>
  <c r="P3092" i="3"/>
  <c r="X3092" i="3"/>
  <c r="AF3092" i="3"/>
  <c r="AN3092" i="3"/>
  <c r="AV3092" i="3"/>
  <c r="BD3092" i="3"/>
  <c r="R3092" i="3"/>
  <c r="Z3092" i="3"/>
  <c r="AH3092" i="3"/>
  <c r="AP3092" i="3"/>
  <c r="AX3092" i="3"/>
  <c r="BF3092" i="3"/>
  <c r="T3092" i="3"/>
  <c r="AB3092" i="3"/>
  <c r="AJ3092" i="3"/>
  <c r="AR3092" i="3"/>
  <c r="AZ3092" i="3"/>
  <c r="BH3092" i="3"/>
  <c r="N3092" i="3"/>
  <c r="AT3092" i="3"/>
  <c r="V3092" i="3"/>
  <c r="BB3092" i="3"/>
  <c r="AL3092" i="3"/>
  <c r="AD3092" i="3"/>
  <c r="BL3028" i="3"/>
  <c r="BJ3060" i="3"/>
  <c r="BL3067" i="3"/>
  <c r="BJ3067" i="3"/>
  <c r="BM3069" i="3"/>
  <c r="BN3073" i="3"/>
  <c r="BK3073" i="3"/>
  <c r="BL3075" i="3"/>
  <c r="BJ3075" i="3"/>
  <c r="BM3077" i="3"/>
  <c r="BN3081" i="3"/>
  <c r="BK3081" i="3"/>
  <c r="BL3083" i="3"/>
  <c r="BJ3083" i="3"/>
  <c r="Z3087" i="3"/>
  <c r="BF3087" i="3"/>
  <c r="R3087" i="3"/>
  <c r="AX3087" i="3"/>
  <c r="AP3087" i="3"/>
  <c r="Z3091" i="3"/>
  <c r="BF3091" i="3"/>
  <c r="R3091" i="3"/>
  <c r="AX3091" i="3"/>
  <c r="AP3091" i="3"/>
  <c r="R3095" i="3"/>
  <c r="AX3095" i="3"/>
  <c r="AP3095" i="3"/>
  <c r="BF3099" i="3"/>
  <c r="R3103" i="3"/>
  <c r="AX3103" i="3"/>
  <c r="AP3103" i="3"/>
  <c r="AH3091" i="3"/>
  <c r="AH3099" i="3"/>
  <c r="AH3103" i="3"/>
  <c r="BJ3136" i="3"/>
  <c r="BK3118" i="3"/>
  <c r="BN3118" i="3"/>
  <c r="BL3122" i="3"/>
  <c r="BJ3125" i="3"/>
  <c r="BM3126" i="3"/>
  <c r="BJ3129" i="3"/>
  <c r="BM3130" i="3"/>
  <c r="BM3111" i="3"/>
  <c r="AX3058" i="3"/>
  <c r="AN3058" i="3"/>
  <c r="BB3058" i="3"/>
  <c r="V3058" i="3"/>
  <c r="AR3058" i="3"/>
  <c r="BI3058" i="3"/>
  <c r="AS3058" i="3"/>
  <c r="AC3058" i="3"/>
  <c r="M3058" i="3"/>
  <c r="AU3058" i="3"/>
  <c r="AE3058" i="3"/>
  <c r="O3058" i="3"/>
  <c r="AP3085" i="3"/>
  <c r="BJ3085" i="3" s="1"/>
  <c r="Z3085" i="3"/>
  <c r="BF3085" i="3"/>
  <c r="AH3085" i="3"/>
  <c r="AF3087" i="3"/>
  <c r="AT3087" i="3"/>
  <c r="N3087" i="3"/>
  <c r="AJ3087" i="3"/>
  <c r="BC3087" i="3"/>
  <c r="AM3087" i="3"/>
  <c r="W3087" i="3"/>
  <c r="BE3087" i="3"/>
  <c r="AO3087" i="3"/>
  <c r="Y3087" i="3"/>
  <c r="AP3089" i="3"/>
  <c r="BJ3089" i="3" s="1"/>
  <c r="AH3089" i="3"/>
  <c r="AV3091" i="3"/>
  <c r="P3091" i="3"/>
  <c r="AD3091" i="3"/>
  <c r="AZ3091" i="3"/>
  <c r="T3091" i="3"/>
  <c r="AU3091" i="3"/>
  <c r="AE3091" i="3"/>
  <c r="O3091" i="3"/>
  <c r="AW3091" i="3"/>
  <c r="AG3091" i="3"/>
  <c r="Q3091" i="3"/>
  <c r="AV3095" i="3"/>
  <c r="P3095" i="3"/>
  <c r="AD3095" i="3"/>
  <c r="AZ3095" i="3"/>
  <c r="T3095" i="3"/>
  <c r="AU3095" i="3"/>
  <c r="AE3095" i="3"/>
  <c r="O3095" i="3"/>
  <c r="AW3095" i="3"/>
  <c r="AG3095" i="3"/>
  <c r="Q3095" i="3"/>
  <c r="AV3099" i="3"/>
  <c r="P3099" i="3"/>
  <c r="AD3099" i="3"/>
  <c r="AZ3099" i="3"/>
  <c r="T3099" i="3"/>
  <c r="AU3099" i="3"/>
  <c r="AE3099" i="3"/>
  <c r="O3099" i="3"/>
  <c r="AW3099" i="3"/>
  <c r="AG3099" i="3"/>
  <c r="Q3099" i="3"/>
  <c r="AV3103" i="3"/>
  <c r="P3103" i="3"/>
  <c r="AD3103" i="3"/>
  <c r="AZ3103" i="3"/>
  <c r="T3103" i="3"/>
  <c r="AU3103" i="3"/>
  <c r="AE3103" i="3"/>
  <c r="O3103" i="3"/>
  <c r="AW3103" i="3"/>
  <c r="AG3103" i="3"/>
  <c r="Q3103" i="3"/>
  <c r="BM3112" i="3"/>
  <c r="BJ3113" i="3"/>
  <c r="BM3114" i="3"/>
  <c r="BJ3115" i="3"/>
  <c r="BM3116" i="3"/>
  <c r="BK3124" i="3"/>
  <c r="BN3124" i="3"/>
  <c r="BL3128" i="3"/>
  <c r="BK3134" i="3"/>
  <c r="BN3134" i="3"/>
  <c r="BK3113" i="3"/>
  <c r="BN3113" i="3"/>
  <c r="BL3113" i="3"/>
  <c r="BM3115" i="3"/>
  <c r="BK3123" i="3"/>
  <c r="BN3123" i="3"/>
  <c r="BL3123" i="3"/>
  <c r="BM3125" i="3"/>
  <c r="BK3131" i="3"/>
  <c r="BN3131" i="3"/>
  <c r="BL3131" i="3"/>
  <c r="BM3133" i="3"/>
  <c r="BN3136" i="3"/>
  <c r="BK3136" i="3"/>
  <c r="BN3142" i="3"/>
  <c r="BK3142" i="3"/>
  <c r="BL3142" i="3"/>
  <c r="BN3143" i="3"/>
  <c r="BK3143" i="3"/>
  <c r="BL3140" i="3"/>
  <c r="BJ3140" i="3"/>
  <c r="BJ3141" i="3"/>
  <c r="BK3141" i="3"/>
  <c r="BN3141" i="3"/>
  <c r="BM3137" i="3"/>
  <c r="BJ3137" i="3"/>
  <c r="BL3137" i="3"/>
  <c r="R3089" i="3"/>
  <c r="BN2969" i="3"/>
  <c r="BK2969" i="3"/>
  <c r="BJ2976" i="3"/>
  <c r="BJ2974" i="3"/>
  <c r="BM2985" i="3"/>
  <c r="BM2990" i="3"/>
  <c r="BK3003" i="3"/>
  <c r="BN3003" i="3"/>
  <c r="BN2995" i="3"/>
  <c r="BK2995" i="3"/>
  <c r="BM3001" i="3"/>
  <c r="O3014" i="3"/>
  <c r="S3014" i="3"/>
  <c r="W3014" i="3"/>
  <c r="AA3014" i="3"/>
  <c r="AE3014" i="3"/>
  <c r="AI3014" i="3"/>
  <c r="AM3014" i="3"/>
  <c r="AQ3014" i="3"/>
  <c r="AU3014" i="3"/>
  <c r="AY3014" i="3"/>
  <c r="BC3014" i="3"/>
  <c r="BG3014" i="3"/>
  <c r="Q3014" i="3"/>
  <c r="V3014" i="3"/>
  <c r="AB3014" i="3"/>
  <c r="AG3014" i="3"/>
  <c r="AL3014" i="3"/>
  <c r="AR3014" i="3"/>
  <c r="AW3014" i="3"/>
  <c r="BB3014" i="3"/>
  <c r="BH3014" i="3"/>
  <c r="M3014" i="3"/>
  <c r="R3014" i="3"/>
  <c r="X3014" i="3"/>
  <c r="AC3014" i="3"/>
  <c r="AH3014" i="3"/>
  <c r="AN3014" i="3"/>
  <c r="AS3014" i="3"/>
  <c r="AX3014" i="3"/>
  <c r="BD3014" i="3"/>
  <c r="BI3014" i="3"/>
  <c r="N3014" i="3"/>
  <c r="T3014" i="3"/>
  <c r="Y3014" i="3"/>
  <c r="AD3014" i="3"/>
  <c r="AJ3014" i="3"/>
  <c r="AO3014" i="3"/>
  <c r="AT3014" i="3"/>
  <c r="AZ3014" i="3"/>
  <c r="BE3014" i="3"/>
  <c r="AF3014" i="3"/>
  <c r="BA3014" i="3"/>
  <c r="P3014" i="3"/>
  <c r="AK3014" i="3"/>
  <c r="BF3014" i="3"/>
  <c r="U3014" i="3"/>
  <c r="AP3014" i="3"/>
  <c r="Z3014" i="3"/>
  <c r="AV3014" i="3"/>
  <c r="BL3026" i="3"/>
  <c r="BM3040" i="3"/>
  <c r="O3046" i="3"/>
  <c r="S3046" i="3"/>
  <c r="W3046" i="3"/>
  <c r="AA3046" i="3"/>
  <c r="AE3046" i="3"/>
  <c r="AI3046" i="3"/>
  <c r="AM3046" i="3"/>
  <c r="AQ3046" i="3"/>
  <c r="AU3046" i="3"/>
  <c r="AY3046" i="3"/>
  <c r="BC3046" i="3"/>
  <c r="BG3046" i="3"/>
  <c r="N3046" i="3"/>
  <c r="T3046" i="3"/>
  <c r="Y3046" i="3"/>
  <c r="AD3046" i="3"/>
  <c r="AJ3046" i="3"/>
  <c r="AO3046" i="3"/>
  <c r="AT3046" i="3"/>
  <c r="AZ3046" i="3"/>
  <c r="BE3046" i="3"/>
  <c r="P3046" i="3"/>
  <c r="U3046" i="3"/>
  <c r="Z3046" i="3"/>
  <c r="AF3046" i="3"/>
  <c r="AK3046" i="3"/>
  <c r="AP3046" i="3"/>
  <c r="AV3046" i="3"/>
  <c r="BA3046" i="3"/>
  <c r="BF3046" i="3"/>
  <c r="Q3046" i="3"/>
  <c r="V3046" i="3"/>
  <c r="AB3046" i="3"/>
  <c r="AG3046" i="3"/>
  <c r="AL3046" i="3"/>
  <c r="AR3046" i="3"/>
  <c r="AW3046" i="3"/>
  <c r="BB3046" i="3"/>
  <c r="BH3046" i="3"/>
  <c r="X3046" i="3"/>
  <c r="AS3046" i="3"/>
  <c r="AC3046" i="3"/>
  <c r="AX3046" i="3"/>
  <c r="M3046" i="3"/>
  <c r="AH3046" i="3"/>
  <c r="BD3046" i="3"/>
  <c r="BI3046" i="3"/>
  <c r="R3046" i="3"/>
  <c r="AN3046" i="3"/>
  <c r="BL3041" i="3"/>
  <c r="BK3045" i="3"/>
  <c r="BN3045" i="3"/>
  <c r="BM3052" i="3"/>
  <c r="BM3057" i="3"/>
  <c r="BL3063" i="3"/>
  <c r="O3090" i="3"/>
  <c r="S3090" i="3"/>
  <c r="W3090" i="3"/>
  <c r="AA3090" i="3"/>
  <c r="AE3090" i="3"/>
  <c r="AI3090" i="3"/>
  <c r="AM3090" i="3"/>
  <c r="AQ3090" i="3"/>
  <c r="AU3090" i="3"/>
  <c r="AY3090" i="3"/>
  <c r="BC3090" i="3"/>
  <c r="BG3090" i="3"/>
  <c r="M3090" i="3"/>
  <c r="Q3090" i="3"/>
  <c r="U3090" i="3"/>
  <c r="Y3090" i="3"/>
  <c r="AC3090" i="3"/>
  <c r="AG3090" i="3"/>
  <c r="AK3090" i="3"/>
  <c r="AO3090" i="3"/>
  <c r="AS3090" i="3"/>
  <c r="AW3090" i="3"/>
  <c r="BA3090" i="3"/>
  <c r="BE3090" i="3"/>
  <c r="BI3090" i="3"/>
  <c r="P3090" i="3"/>
  <c r="X3090" i="3"/>
  <c r="AF3090" i="3"/>
  <c r="AN3090" i="3"/>
  <c r="AV3090" i="3"/>
  <c r="BD3090" i="3"/>
  <c r="R3090" i="3"/>
  <c r="Z3090" i="3"/>
  <c r="AH3090" i="3"/>
  <c r="AP3090" i="3"/>
  <c r="AX3090" i="3"/>
  <c r="BF3090" i="3"/>
  <c r="T3090" i="3"/>
  <c r="AB3090" i="3"/>
  <c r="AJ3090" i="3"/>
  <c r="AR3090" i="3"/>
  <c r="AZ3090" i="3"/>
  <c r="BH3090" i="3"/>
  <c r="AD3090" i="3"/>
  <c r="AL3090" i="3"/>
  <c r="V3090" i="3"/>
  <c r="BB3090" i="3"/>
  <c r="N3090" i="3"/>
  <c r="AT3090" i="3"/>
  <c r="BM3067" i="3"/>
  <c r="BL3081" i="3"/>
  <c r="BK3101" i="3"/>
  <c r="BN3101" i="3"/>
  <c r="O3107" i="3"/>
  <c r="S3107" i="3"/>
  <c r="W3107" i="3"/>
  <c r="AA3107" i="3"/>
  <c r="AE3107" i="3"/>
  <c r="AI3107" i="3"/>
  <c r="AM3107" i="3"/>
  <c r="AQ3107" i="3"/>
  <c r="AU3107" i="3"/>
  <c r="AY3107" i="3"/>
  <c r="BC3107" i="3"/>
  <c r="BG3107" i="3"/>
  <c r="P3107" i="3"/>
  <c r="T3107" i="3"/>
  <c r="X3107" i="3"/>
  <c r="AB3107" i="3"/>
  <c r="AF3107" i="3"/>
  <c r="AJ3107" i="3"/>
  <c r="AN3107" i="3"/>
  <c r="AR3107" i="3"/>
  <c r="AV3107" i="3"/>
  <c r="AZ3107" i="3"/>
  <c r="BD3107" i="3"/>
  <c r="BH3107" i="3"/>
  <c r="M3107" i="3"/>
  <c r="Q3107" i="3"/>
  <c r="U3107" i="3"/>
  <c r="Y3107" i="3"/>
  <c r="AC3107" i="3"/>
  <c r="AG3107" i="3"/>
  <c r="AK3107" i="3"/>
  <c r="AO3107" i="3"/>
  <c r="AS3107" i="3"/>
  <c r="AW3107" i="3"/>
  <c r="BA3107" i="3"/>
  <c r="BE3107" i="3"/>
  <c r="BI3107" i="3"/>
  <c r="R3107" i="3"/>
  <c r="AH3107" i="3"/>
  <c r="AX3107" i="3"/>
  <c r="V3107" i="3"/>
  <c r="AL3107" i="3"/>
  <c r="BB3107" i="3"/>
  <c r="N3107" i="3"/>
  <c r="AD3107" i="3"/>
  <c r="Z3107" i="3"/>
  <c r="AP3107" i="3"/>
  <c r="BF3107" i="3"/>
  <c r="AT3107" i="3"/>
  <c r="BK3121" i="3"/>
  <c r="BN3121" i="3"/>
  <c r="BN3108" i="3"/>
  <c r="BK3108" i="3"/>
  <c r="BL3134" i="3"/>
  <c r="BL3119" i="3"/>
  <c r="BK3129" i="3"/>
  <c r="BN3129" i="3"/>
  <c r="BL3129" i="3"/>
  <c r="BM3142" i="3"/>
  <c r="BL3143" i="3"/>
  <c r="BN3140" i="3"/>
  <c r="BK3140" i="3"/>
  <c r="BM3140" i="3"/>
  <c r="BJ2969" i="3"/>
  <c r="AX2970" i="3"/>
  <c r="BL2971" i="3"/>
  <c r="BJ2971" i="3"/>
  <c r="BJ2975" i="3"/>
  <c r="V2970" i="3"/>
  <c r="BL2973" i="3"/>
  <c r="BJ2973" i="3"/>
  <c r="BI2970" i="3"/>
  <c r="AS2970" i="3"/>
  <c r="AC2970" i="3"/>
  <c r="M2970" i="3"/>
  <c r="AV2970" i="3"/>
  <c r="AF2970" i="3"/>
  <c r="P2970" i="3"/>
  <c r="AU2970" i="3"/>
  <c r="AE2970" i="3"/>
  <c r="O2970" i="3"/>
  <c r="BM2975" i="3"/>
  <c r="BL2977" i="3"/>
  <c r="BJ2977" i="3"/>
  <c r="BN2979" i="3"/>
  <c r="BJ2979" i="3"/>
  <c r="AP2972" i="3"/>
  <c r="V2972" i="3"/>
  <c r="AT2972" i="3"/>
  <c r="BE2972" i="3"/>
  <c r="AO2972" i="3"/>
  <c r="Y2972" i="3"/>
  <c r="BH2972" i="3"/>
  <c r="AR2972" i="3"/>
  <c r="AB2972" i="3"/>
  <c r="BG2972" i="3"/>
  <c r="AQ2972" i="3"/>
  <c r="AA2972" i="3"/>
  <c r="BL2980" i="3"/>
  <c r="BJ2980" i="3"/>
  <c r="BM2982" i="3"/>
  <c r="BL2984" i="3"/>
  <c r="BJ2984" i="3"/>
  <c r="BJ2981" i="3"/>
  <c r="BM2981" i="3"/>
  <c r="BK2983" i="3"/>
  <c r="BN2983" i="3"/>
  <c r="BL2983" i="3"/>
  <c r="BN2991" i="3"/>
  <c r="BK2991" i="3"/>
  <c r="BJ2992" i="3"/>
  <c r="BM2992" i="3"/>
  <c r="BL2989" i="3"/>
  <c r="BJ2989" i="3"/>
  <c r="BK2990" i="3"/>
  <c r="BN2990" i="3"/>
  <c r="O2994" i="3"/>
  <c r="S2994" i="3"/>
  <c r="W2994" i="3"/>
  <c r="AA2994" i="3"/>
  <c r="AE2994" i="3"/>
  <c r="AI2994" i="3"/>
  <c r="AM2994" i="3"/>
  <c r="AQ2994" i="3"/>
  <c r="AU2994" i="3"/>
  <c r="AY2994" i="3"/>
  <c r="BC2994" i="3"/>
  <c r="BG2994" i="3"/>
  <c r="M2994" i="3"/>
  <c r="R2994" i="3"/>
  <c r="X2994" i="3"/>
  <c r="AC2994" i="3"/>
  <c r="AH2994" i="3"/>
  <c r="AN2994" i="3"/>
  <c r="AS2994" i="3"/>
  <c r="AX2994" i="3"/>
  <c r="BD2994" i="3"/>
  <c r="BI2994" i="3"/>
  <c r="N2994" i="3"/>
  <c r="T2994" i="3"/>
  <c r="Y2994" i="3"/>
  <c r="AD2994" i="3"/>
  <c r="AJ2994" i="3"/>
  <c r="AO2994" i="3"/>
  <c r="AT2994" i="3"/>
  <c r="AZ2994" i="3"/>
  <c r="BE2994" i="3"/>
  <c r="P2994" i="3"/>
  <c r="Z2994" i="3"/>
  <c r="AK2994" i="3"/>
  <c r="AV2994" i="3"/>
  <c r="BF2994" i="3"/>
  <c r="Q2994" i="3"/>
  <c r="AB2994" i="3"/>
  <c r="AL2994" i="3"/>
  <c r="AW2994" i="3"/>
  <c r="BH2994" i="3"/>
  <c r="U2994" i="3"/>
  <c r="AF2994" i="3"/>
  <c r="AP2994" i="3"/>
  <c r="BA2994" i="3"/>
  <c r="AR2994" i="3"/>
  <c r="BB2994" i="3"/>
  <c r="V2994" i="3"/>
  <c r="AG2994" i="3"/>
  <c r="BL3003" i="3"/>
  <c r="BJ2993" i="3"/>
  <c r="BJ2995" i="3"/>
  <c r="BK3009" i="3"/>
  <c r="BN3009" i="3"/>
  <c r="BL3009" i="3"/>
  <c r="BJ3000" i="3"/>
  <c r="M3010" i="3"/>
  <c r="Q3010" i="3"/>
  <c r="U3010" i="3"/>
  <c r="Y3010" i="3"/>
  <c r="AC3010" i="3"/>
  <c r="AG3010" i="3"/>
  <c r="AK3010" i="3"/>
  <c r="O3010" i="3"/>
  <c r="S3010" i="3"/>
  <c r="W3010" i="3"/>
  <c r="AA3010" i="3"/>
  <c r="AE3010" i="3"/>
  <c r="AI3010" i="3"/>
  <c r="AM3010" i="3"/>
  <c r="AQ3010" i="3"/>
  <c r="AU3010" i="3"/>
  <c r="AY3010" i="3"/>
  <c r="BC3010" i="3"/>
  <c r="BG3010" i="3"/>
  <c r="N3010" i="3"/>
  <c r="V3010" i="3"/>
  <c r="AD3010" i="3"/>
  <c r="AL3010" i="3"/>
  <c r="AR3010" i="3"/>
  <c r="AW3010" i="3"/>
  <c r="BB3010" i="3"/>
  <c r="BH3010" i="3"/>
  <c r="P3010" i="3"/>
  <c r="X3010" i="3"/>
  <c r="AF3010" i="3"/>
  <c r="AN3010" i="3"/>
  <c r="AS3010" i="3"/>
  <c r="AX3010" i="3"/>
  <c r="BD3010" i="3"/>
  <c r="BI3010" i="3"/>
  <c r="R3010" i="3"/>
  <c r="Z3010" i="3"/>
  <c r="AH3010" i="3"/>
  <c r="AO3010" i="3"/>
  <c r="AT3010" i="3"/>
  <c r="AZ3010" i="3"/>
  <c r="BE3010" i="3"/>
  <c r="AB3010" i="3"/>
  <c r="BA3010" i="3"/>
  <c r="AJ3010" i="3"/>
  <c r="BF3010" i="3"/>
  <c r="AP3010" i="3"/>
  <c r="AV3010" i="3"/>
  <c r="T3010" i="3"/>
  <c r="BM2999" i="3"/>
  <c r="BJ3004" i="3"/>
  <c r="BN3004" i="3"/>
  <c r="BK3004" i="3"/>
  <c r="BM3011" i="3"/>
  <c r="BN3011" i="3"/>
  <c r="BK3011" i="3"/>
  <c r="BM3013" i="3"/>
  <c r="BN3013" i="3"/>
  <c r="BK3013" i="3"/>
  <c r="BM3015" i="3"/>
  <c r="BN3015" i="3"/>
  <c r="BK3015" i="3"/>
  <c r="BM3022" i="3"/>
  <c r="BN2997" i="3"/>
  <c r="BK2997" i="3"/>
  <c r="BK2998" i="3"/>
  <c r="BN2998" i="3"/>
  <c r="BL3002" i="3"/>
  <c r="BM3002" i="3"/>
  <c r="BJ3021" i="3"/>
  <c r="BM3021" i="3"/>
  <c r="BM3024" i="3"/>
  <c r="BJ3009" i="3"/>
  <c r="BM3018" i="3"/>
  <c r="O3029" i="3"/>
  <c r="S3029" i="3"/>
  <c r="W3029" i="3"/>
  <c r="AA3029" i="3"/>
  <c r="AE3029" i="3"/>
  <c r="AI3029" i="3"/>
  <c r="AM3029" i="3"/>
  <c r="AQ3029" i="3"/>
  <c r="AU3029" i="3"/>
  <c r="AY3029" i="3"/>
  <c r="BC3029" i="3"/>
  <c r="BG3029" i="3"/>
  <c r="P3029" i="3"/>
  <c r="T3029" i="3"/>
  <c r="X3029" i="3"/>
  <c r="AB3029" i="3"/>
  <c r="AF3029" i="3"/>
  <c r="AJ3029" i="3"/>
  <c r="AN3029" i="3"/>
  <c r="AR3029" i="3"/>
  <c r="AV3029" i="3"/>
  <c r="AZ3029" i="3"/>
  <c r="BD3029" i="3"/>
  <c r="BH3029" i="3"/>
  <c r="M3029" i="3"/>
  <c r="U3029" i="3"/>
  <c r="AC3029" i="3"/>
  <c r="AK3029" i="3"/>
  <c r="AS3029" i="3"/>
  <c r="BA3029" i="3"/>
  <c r="BI3029" i="3"/>
  <c r="N3029" i="3"/>
  <c r="V3029" i="3"/>
  <c r="AD3029" i="3"/>
  <c r="AL3029" i="3"/>
  <c r="AT3029" i="3"/>
  <c r="BB3029" i="3"/>
  <c r="Q3029" i="3"/>
  <c r="Y3029" i="3"/>
  <c r="AG3029" i="3"/>
  <c r="AO3029" i="3"/>
  <c r="AW3029" i="3"/>
  <c r="BE3029" i="3"/>
  <c r="Z3029" i="3"/>
  <c r="BF3029" i="3"/>
  <c r="AH3029" i="3"/>
  <c r="AP3029" i="3"/>
  <c r="AX3029" i="3"/>
  <c r="R3029" i="3"/>
  <c r="BJ3032" i="3"/>
  <c r="BJ3025" i="3"/>
  <c r="BK3025" i="3"/>
  <c r="BN3025" i="3"/>
  <c r="BL3025" i="3"/>
  <c r="BN3032" i="3"/>
  <c r="BK3032" i="3"/>
  <c r="BN3034" i="3"/>
  <c r="BK3034" i="3"/>
  <c r="BN3036" i="3"/>
  <c r="BK3036" i="3"/>
  <c r="BN3038" i="3"/>
  <c r="BK3038" i="3"/>
  <c r="BN3040" i="3"/>
  <c r="BK3040" i="3"/>
  <c r="BK3042" i="3"/>
  <c r="BN3042" i="3"/>
  <c r="BK3037" i="3"/>
  <c r="BN3037" i="3"/>
  <c r="BL3037" i="3"/>
  <c r="BM3039" i="3"/>
  <c r="AP3043" i="3"/>
  <c r="R3043" i="3"/>
  <c r="AX3043" i="3"/>
  <c r="BL3045" i="3"/>
  <c r="BM3045" i="3"/>
  <c r="BM3049" i="3"/>
  <c r="BM3050" i="3"/>
  <c r="BM3051" i="3"/>
  <c r="BN3053" i="3"/>
  <c r="BK3053" i="3"/>
  <c r="BM3054" i="3"/>
  <c r="BM3055" i="3"/>
  <c r="BK3057" i="3"/>
  <c r="BN3057" i="3"/>
  <c r="BL3059" i="3"/>
  <c r="BJ3059" i="3"/>
  <c r="BM3061" i="3"/>
  <c r="BL3065" i="3"/>
  <c r="AF3043" i="3"/>
  <c r="AT3043" i="3"/>
  <c r="N3043" i="3"/>
  <c r="AJ3043" i="3"/>
  <c r="BE3043" i="3"/>
  <c r="AO3043" i="3"/>
  <c r="Y3043" i="3"/>
  <c r="BG3043" i="3"/>
  <c r="AQ3043" i="3"/>
  <c r="AA3043" i="3"/>
  <c r="O3086" i="3"/>
  <c r="S3086" i="3"/>
  <c r="W3086" i="3"/>
  <c r="AA3086" i="3"/>
  <c r="AE3086" i="3"/>
  <c r="AI3086" i="3"/>
  <c r="AM3086" i="3"/>
  <c r="AQ3086" i="3"/>
  <c r="AU3086" i="3"/>
  <c r="AY3086" i="3"/>
  <c r="BC3086" i="3"/>
  <c r="BG3086" i="3"/>
  <c r="M3086" i="3"/>
  <c r="Q3086" i="3"/>
  <c r="U3086" i="3"/>
  <c r="Y3086" i="3"/>
  <c r="AC3086" i="3"/>
  <c r="AG3086" i="3"/>
  <c r="AK3086" i="3"/>
  <c r="AO3086" i="3"/>
  <c r="AS3086" i="3"/>
  <c r="AW3086" i="3"/>
  <c r="BA3086" i="3"/>
  <c r="BE3086" i="3"/>
  <c r="BI3086" i="3"/>
  <c r="P3086" i="3"/>
  <c r="X3086" i="3"/>
  <c r="AF3086" i="3"/>
  <c r="AN3086" i="3"/>
  <c r="AV3086" i="3"/>
  <c r="BD3086" i="3"/>
  <c r="R3086" i="3"/>
  <c r="Z3086" i="3"/>
  <c r="AH3086" i="3"/>
  <c r="AP3086" i="3"/>
  <c r="AX3086" i="3"/>
  <c r="BF3086" i="3"/>
  <c r="T3086" i="3"/>
  <c r="AB3086" i="3"/>
  <c r="AJ3086" i="3"/>
  <c r="AR3086" i="3"/>
  <c r="AZ3086" i="3"/>
  <c r="BH3086" i="3"/>
  <c r="AD3086" i="3"/>
  <c r="AL3086" i="3"/>
  <c r="V3086" i="3"/>
  <c r="BB3086" i="3"/>
  <c r="N3086" i="3"/>
  <c r="AT3086" i="3"/>
  <c r="O3094" i="3"/>
  <c r="S3094" i="3"/>
  <c r="W3094" i="3"/>
  <c r="AA3094" i="3"/>
  <c r="AE3094" i="3"/>
  <c r="AI3094" i="3"/>
  <c r="AM3094" i="3"/>
  <c r="AQ3094" i="3"/>
  <c r="AU3094" i="3"/>
  <c r="AY3094" i="3"/>
  <c r="BC3094" i="3"/>
  <c r="BG3094" i="3"/>
  <c r="M3094" i="3"/>
  <c r="Q3094" i="3"/>
  <c r="U3094" i="3"/>
  <c r="Y3094" i="3"/>
  <c r="AC3094" i="3"/>
  <c r="AG3094" i="3"/>
  <c r="AK3094" i="3"/>
  <c r="AO3094" i="3"/>
  <c r="AS3094" i="3"/>
  <c r="AW3094" i="3"/>
  <c r="BA3094" i="3"/>
  <c r="BE3094" i="3"/>
  <c r="BI3094" i="3"/>
  <c r="P3094" i="3"/>
  <c r="X3094" i="3"/>
  <c r="AF3094" i="3"/>
  <c r="AN3094" i="3"/>
  <c r="AV3094" i="3"/>
  <c r="BD3094" i="3"/>
  <c r="R3094" i="3"/>
  <c r="Z3094" i="3"/>
  <c r="AH3094" i="3"/>
  <c r="AP3094" i="3"/>
  <c r="AX3094" i="3"/>
  <c r="BF3094" i="3"/>
  <c r="T3094" i="3"/>
  <c r="AB3094" i="3"/>
  <c r="AJ3094" i="3"/>
  <c r="AR3094" i="3"/>
  <c r="AZ3094" i="3"/>
  <c r="BH3094" i="3"/>
  <c r="AD3094" i="3"/>
  <c r="AL3094" i="3"/>
  <c r="V3094" i="3"/>
  <c r="BB3094" i="3"/>
  <c r="N3094" i="3"/>
  <c r="AT3094" i="3"/>
  <c r="BN3067" i="3"/>
  <c r="BK3067" i="3"/>
  <c r="BL3069" i="3"/>
  <c r="BJ3069" i="3"/>
  <c r="BM3071" i="3"/>
  <c r="BN3075" i="3"/>
  <c r="BK3075" i="3"/>
  <c r="BL3077" i="3"/>
  <c r="BJ3077" i="3"/>
  <c r="BM3079" i="3"/>
  <c r="BN3083" i="3"/>
  <c r="BK3083" i="3"/>
  <c r="BJ3100" i="3"/>
  <c r="BM3100" i="3"/>
  <c r="BM3085" i="3"/>
  <c r="BM3089" i="3"/>
  <c r="Z3095" i="3"/>
  <c r="BK3097" i="3"/>
  <c r="Z3103" i="3"/>
  <c r="BK3105" i="3"/>
  <c r="BN3105" i="3"/>
  <c r="BM3136" i="3"/>
  <c r="BK3122" i="3"/>
  <c r="BN3122" i="3"/>
  <c r="BL3126" i="3"/>
  <c r="BL3130" i="3"/>
  <c r="BJ3135" i="3"/>
  <c r="BK3111" i="3"/>
  <c r="BN3111" i="3"/>
  <c r="BL3111" i="3"/>
  <c r="AH3058" i="3"/>
  <c r="R3058" i="3"/>
  <c r="AF3058" i="3"/>
  <c r="AT3058" i="3"/>
  <c r="N3058" i="3"/>
  <c r="AJ3058" i="3"/>
  <c r="BE3058" i="3"/>
  <c r="AO3058" i="3"/>
  <c r="Y3058" i="3"/>
  <c r="BG3058" i="3"/>
  <c r="AQ3058" i="3"/>
  <c r="AA3058" i="3"/>
  <c r="BD3087" i="3"/>
  <c r="X3087" i="3"/>
  <c r="AL3087" i="3"/>
  <c r="BH3087" i="3"/>
  <c r="AB3087" i="3"/>
  <c r="AY3087" i="3"/>
  <c r="AI3087" i="3"/>
  <c r="S3087" i="3"/>
  <c r="BA3087" i="3"/>
  <c r="AK3087" i="3"/>
  <c r="U3087" i="3"/>
  <c r="AN3091" i="3"/>
  <c r="BB3091" i="3"/>
  <c r="V3091" i="3"/>
  <c r="AR3091" i="3"/>
  <c r="BG3091" i="3"/>
  <c r="AQ3091" i="3"/>
  <c r="AA3091" i="3"/>
  <c r="BI3091" i="3"/>
  <c r="AS3091" i="3"/>
  <c r="AC3091" i="3"/>
  <c r="M3091" i="3"/>
  <c r="AN3095" i="3"/>
  <c r="BB3095" i="3"/>
  <c r="V3095" i="3"/>
  <c r="AR3095" i="3"/>
  <c r="BG3095" i="3"/>
  <c r="AQ3095" i="3"/>
  <c r="AA3095" i="3"/>
  <c r="BI3095" i="3"/>
  <c r="AS3095" i="3"/>
  <c r="AC3095" i="3"/>
  <c r="M3095" i="3"/>
  <c r="AN3099" i="3"/>
  <c r="BB3099" i="3"/>
  <c r="V3099" i="3"/>
  <c r="AR3099" i="3"/>
  <c r="BG3099" i="3"/>
  <c r="AQ3099" i="3"/>
  <c r="AA3099" i="3"/>
  <c r="BI3099" i="3"/>
  <c r="AS3099" i="3"/>
  <c r="AC3099" i="3"/>
  <c r="AN3103" i="3"/>
  <c r="BB3103" i="3"/>
  <c r="V3103" i="3"/>
  <c r="AR3103" i="3"/>
  <c r="BG3103" i="3"/>
  <c r="AQ3103" i="3"/>
  <c r="AA3103" i="3"/>
  <c r="BI3103" i="3"/>
  <c r="AS3103" i="3"/>
  <c r="AC3103" i="3"/>
  <c r="M3103" i="3"/>
  <c r="BM3106" i="3"/>
  <c r="BM3108" i="3"/>
  <c r="BM3110" i="3"/>
  <c r="BL3112" i="3"/>
  <c r="BL3114" i="3"/>
  <c r="BL3116" i="3"/>
  <c r="BJ3119" i="3"/>
  <c r="BM3120" i="3"/>
  <c r="BK3128" i="3"/>
  <c r="BN3128" i="3"/>
  <c r="BJ3131" i="3"/>
  <c r="BM3132" i="3"/>
  <c r="BK3115" i="3"/>
  <c r="BN3115" i="3"/>
  <c r="BL3115" i="3"/>
  <c r="BM3117" i="3"/>
  <c r="BK3125" i="3"/>
  <c r="BN3125" i="3"/>
  <c r="BL3125" i="3"/>
  <c r="BM3127" i="3"/>
  <c r="BK3133" i="3"/>
  <c r="BN3133" i="3"/>
  <c r="BL3133" i="3"/>
  <c r="BM3135" i="3"/>
  <c r="BN3137" i="3"/>
  <c r="BK3137" i="3"/>
  <c r="BM3144" i="3"/>
  <c r="BN3144" i="3"/>
  <c r="BK3144" i="3"/>
  <c r="BJ3144" i="3"/>
  <c r="BM3138" i="3"/>
  <c r="BM2979" i="3"/>
  <c r="BL2986" i="3"/>
  <c r="BN2982" i="3"/>
  <c r="BK2982" i="3"/>
  <c r="BL2987" i="3"/>
  <c r="BK2987" i="3"/>
  <c r="BN2987" i="3"/>
  <c r="BK3006" i="3"/>
  <c r="BN3006" i="3"/>
  <c r="BM3007" i="3"/>
  <c r="BK3005" i="3"/>
  <c r="BN3005" i="3"/>
  <c r="BL3005" i="3"/>
  <c r="M3008" i="3"/>
  <c r="Q3008" i="3"/>
  <c r="U3008" i="3"/>
  <c r="Y3008" i="3"/>
  <c r="AC3008" i="3"/>
  <c r="AG3008" i="3"/>
  <c r="AK3008" i="3"/>
  <c r="AO3008" i="3"/>
  <c r="AS3008" i="3"/>
  <c r="AW3008" i="3"/>
  <c r="BA3008" i="3"/>
  <c r="BE3008" i="3"/>
  <c r="BI3008" i="3"/>
  <c r="O3008" i="3"/>
  <c r="S3008" i="3"/>
  <c r="W3008" i="3"/>
  <c r="AA3008" i="3"/>
  <c r="AE3008" i="3"/>
  <c r="AI3008" i="3"/>
  <c r="AM3008" i="3"/>
  <c r="AQ3008" i="3"/>
  <c r="AU3008" i="3"/>
  <c r="AY3008" i="3"/>
  <c r="BC3008" i="3"/>
  <c r="BG3008" i="3"/>
  <c r="N3008" i="3"/>
  <c r="V3008" i="3"/>
  <c r="AD3008" i="3"/>
  <c r="AL3008" i="3"/>
  <c r="AT3008" i="3"/>
  <c r="BB3008" i="3"/>
  <c r="P3008" i="3"/>
  <c r="X3008" i="3"/>
  <c r="AF3008" i="3"/>
  <c r="AN3008" i="3"/>
  <c r="AV3008" i="3"/>
  <c r="BD3008" i="3"/>
  <c r="R3008" i="3"/>
  <c r="Z3008" i="3"/>
  <c r="AH3008" i="3"/>
  <c r="AP3008" i="3"/>
  <c r="AX3008" i="3"/>
  <c r="BF3008" i="3"/>
  <c r="AR3008" i="3"/>
  <c r="T3008" i="3"/>
  <c r="AZ3008" i="3"/>
  <c r="AB3008" i="3"/>
  <c r="BH3008" i="3"/>
  <c r="AJ3008" i="3"/>
  <c r="BJ3007" i="3"/>
  <c r="O3027" i="3"/>
  <c r="S3027" i="3"/>
  <c r="W3027" i="3"/>
  <c r="AA3027" i="3"/>
  <c r="AE3027" i="3"/>
  <c r="AI3027" i="3"/>
  <c r="AM3027" i="3"/>
  <c r="AQ3027" i="3"/>
  <c r="AU3027" i="3"/>
  <c r="AY3027" i="3"/>
  <c r="BC3027" i="3"/>
  <c r="BG3027" i="3"/>
  <c r="P3027" i="3"/>
  <c r="T3027" i="3"/>
  <c r="X3027" i="3"/>
  <c r="AB3027" i="3"/>
  <c r="AF3027" i="3"/>
  <c r="AJ3027" i="3"/>
  <c r="AN3027" i="3"/>
  <c r="AR3027" i="3"/>
  <c r="AV3027" i="3"/>
  <c r="AZ3027" i="3"/>
  <c r="BD3027" i="3"/>
  <c r="BH3027" i="3"/>
  <c r="M3027" i="3"/>
  <c r="Q3027" i="3"/>
  <c r="U3027" i="3"/>
  <c r="Y3027" i="3"/>
  <c r="AC3027" i="3"/>
  <c r="AG3027" i="3"/>
  <c r="AK3027" i="3"/>
  <c r="AO3027" i="3"/>
  <c r="AS3027" i="3"/>
  <c r="AW3027" i="3"/>
  <c r="BA3027" i="3"/>
  <c r="BE3027" i="3"/>
  <c r="BI3027" i="3"/>
  <c r="V3027" i="3"/>
  <c r="AL3027" i="3"/>
  <c r="BB3027" i="3"/>
  <c r="Z3027" i="3"/>
  <c r="AP3027" i="3"/>
  <c r="BF3027" i="3"/>
  <c r="N3027" i="3"/>
  <c r="AD3027" i="3"/>
  <c r="AT3027" i="3"/>
  <c r="R3027" i="3"/>
  <c r="AH3027" i="3"/>
  <c r="AX3027" i="3"/>
  <c r="BJ2997" i="3"/>
  <c r="BN3020" i="3"/>
  <c r="BK3020" i="3"/>
  <c r="BK3033" i="3"/>
  <c r="BN3033" i="3"/>
  <c r="BK3041" i="3"/>
  <c r="BN3041" i="3"/>
  <c r="BM3020" i="3"/>
  <c r="BN3055" i="3"/>
  <c r="BK3055" i="3"/>
  <c r="BN3065" i="3"/>
  <c r="BK3065" i="3"/>
  <c r="BJ3047" i="3"/>
  <c r="BM3028" i="3"/>
  <c r="BK3060" i="3"/>
  <c r="BN3060" i="3"/>
  <c r="BL3060" i="3"/>
  <c r="BL3073" i="3"/>
  <c r="BM3075" i="3"/>
  <c r="BM3083" i="3"/>
  <c r="BL3104" i="3"/>
  <c r="BK3085" i="3"/>
  <c r="BN3085" i="3"/>
  <c r="BK3089" i="3"/>
  <c r="BN3089" i="3"/>
  <c r="O3109" i="3"/>
  <c r="S3109" i="3"/>
  <c r="W3109" i="3"/>
  <c r="AA3109" i="3"/>
  <c r="AE3109" i="3"/>
  <c r="AI3109" i="3"/>
  <c r="AM3109" i="3"/>
  <c r="AQ3109" i="3"/>
  <c r="AU3109" i="3"/>
  <c r="AY3109" i="3"/>
  <c r="BC3109" i="3"/>
  <c r="BG3109" i="3"/>
  <c r="P3109" i="3"/>
  <c r="T3109" i="3"/>
  <c r="X3109" i="3"/>
  <c r="AB3109" i="3"/>
  <c r="AF3109" i="3"/>
  <c r="AJ3109" i="3"/>
  <c r="AN3109" i="3"/>
  <c r="AR3109" i="3"/>
  <c r="AV3109" i="3"/>
  <c r="AZ3109" i="3"/>
  <c r="BD3109" i="3"/>
  <c r="BH3109" i="3"/>
  <c r="M3109" i="3"/>
  <c r="Q3109" i="3"/>
  <c r="U3109" i="3"/>
  <c r="Y3109" i="3"/>
  <c r="AC3109" i="3"/>
  <c r="AG3109" i="3"/>
  <c r="AK3109" i="3"/>
  <c r="AO3109" i="3"/>
  <c r="AS3109" i="3"/>
  <c r="AW3109" i="3"/>
  <c r="BA3109" i="3"/>
  <c r="BE3109" i="3"/>
  <c r="BI3109" i="3"/>
  <c r="R3109" i="3"/>
  <c r="AH3109" i="3"/>
  <c r="AX3109" i="3"/>
  <c r="V3109" i="3"/>
  <c r="AL3109" i="3"/>
  <c r="BB3109" i="3"/>
  <c r="N3109" i="3"/>
  <c r="AD3109" i="3"/>
  <c r="AT3109" i="3"/>
  <c r="Z3109" i="3"/>
  <c r="AP3109" i="3"/>
  <c r="BF3109" i="3"/>
  <c r="BL3118" i="3"/>
  <c r="BL3136" i="3"/>
  <c r="BN3106" i="3"/>
  <c r="BK3106" i="3"/>
  <c r="BK3110" i="3"/>
  <c r="BN3110" i="3"/>
  <c r="BK3120" i="3"/>
  <c r="BN3120" i="3"/>
  <c r="BM3113" i="3"/>
  <c r="BM3123" i="3"/>
  <c r="BM3131" i="3"/>
  <c r="BL3141" i="3"/>
  <c r="BN2971" i="3"/>
  <c r="BK2971" i="3"/>
  <c r="AL2970" i="3"/>
  <c r="BE2970" i="3"/>
  <c r="AO2970" i="3"/>
  <c r="Y2970" i="3"/>
  <c r="BH2970" i="3"/>
  <c r="AR2970" i="3"/>
  <c r="AB2970" i="3"/>
  <c r="BG2970" i="3"/>
  <c r="AQ2970" i="3"/>
  <c r="AA2970" i="3"/>
  <c r="BL2975" i="3"/>
  <c r="BM2986" i="3"/>
  <c r="Z2972" i="3"/>
  <c r="AX2972" i="3"/>
  <c r="AD2972" i="3"/>
  <c r="BA2972" i="3"/>
  <c r="AK2972" i="3"/>
  <c r="U2972" i="3"/>
  <c r="BD2972" i="3"/>
  <c r="AN2972" i="3"/>
  <c r="X2972" i="3"/>
  <c r="BC2972" i="3"/>
  <c r="AM2972" i="3"/>
  <c r="BN2980" i="3"/>
  <c r="BK2980" i="3"/>
  <c r="BL2982" i="3"/>
  <c r="BJ2982" i="3"/>
  <c r="BN2984" i="3"/>
  <c r="BK2984" i="3"/>
  <c r="BM2974" i="3"/>
  <c r="BK2981" i="3"/>
  <c r="BN2981" i="3"/>
  <c r="BL2981" i="3"/>
  <c r="BK2985" i="3"/>
  <c r="BN2985" i="3"/>
  <c r="BK2988" i="3"/>
  <c r="BN2988" i="3"/>
  <c r="BL2992" i="3"/>
  <c r="BK2989" i="3"/>
  <c r="BN2989" i="3"/>
  <c r="BJ2988" i="3"/>
  <c r="BK2992" i="3"/>
  <c r="BN2992" i="3"/>
  <c r="O2996" i="3"/>
  <c r="S2996" i="3"/>
  <c r="W2996" i="3"/>
  <c r="AA2996" i="3"/>
  <c r="AE2996" i="3"/>
  <c r="AI2996" i="3"/>
  <c r="AM2996" i="3"/>
  <c r="AQ2996" i="3"/>
  <c r="AU2996" i="3"/>
  <c r="AY2996" i="3"/>
  <c r="BC2996" i="3"/>
  <c r="BG2996" i="3"/>
  <c r="M2996" i="3"/>
  <c r="R2996" i="3"/>
  <c r="X2996" i="3"/>
  <c r="AC2996" i="3"/>
  <c r="AH2996" i="3"/>
  <c r="AN2996" i="3"/>
  <c r="AS2996" i="3"/>
  <c r="AX2996" i="3"/>
  <c r="BD2996" i="3"/>
  <c r="BI2996" i="3"/>
  <c r="N2996" i="3"/>
  <c r="T2996" i="3"/>
  <c r="Y2996" i="3"/>
  <c r="AD2996" i="3"/>
  <c r="AJ2996" i="3"/>
  <c r="AO2996" i="3"/>
  <c r="AT2996" i="3"/>
  <c r="AZ2996" i="3"/>
  <c r="BE2996" i="3"/>
  <c r="U2996" i="3"/>
  <c r="AF2996" i="3"/>
  <c r="AP2996" i="3"/>
  <c r="BA2996" i="3"/>
  <c r="V2996" i="3"/>
  <c r="AG2996" i="3"/>
  <c r="AR2996" i="3"/>
  <c r="BB2996" i="3"/>
  <c r="P2996" i="3"/>
  <c r="Z2996" i="3"/>
  <c r="AK2996" i="3"/>
  <c r="AV2996" i="3"/>
  <c r="BF2996" i="3"/>
  <c r="AW2996" i="3"/>
  <c r="Q2996" i="3"/>
  <c r="BH2996" i="3"/>
  <c r="AB2996" i="3"/>
  <c r="AL2996" i="3"/>
  <c r="BM2987" i="3"/>
  <c r="BM3006" i="3"/>
  <c r="BJ3006" i="3"/>
  <c r="BK3000" i="3"/>
  <c r="BN3000" i="3"/>
  <c r="BJ3005" i="3"/>
  <c r="BM3005" i="3"/>
  <c r="BJ3018" i="3"/>
  <c r="BJ3020" i="3"/>
  <c r="BJ3022" i="3"/>
  <c r="BJ3024" i="3"/>
  <c r="BJ3026" i="3"/>
  <c r="BJ3028" i="3"/>
  <c r="BN2999" i="3"/>
  <c r="BK2999" i="3"/>
  <c r="BL2999" i="3"/>
  <c r="BJ2999" i="3"/>
  <c r="BL3004" i="3"/>
  <c r="O3012" i="3"/>
  <c r="S3012" i="3"/>
  <c r="W3012" i="3"/>
  <c r="AA3012" i="3"/>
  <c r="AE3012" i="3"/>
  <c r="AI3012" i="3"/>
  <c r="AM3012" i="3"/>
  <c r="AQ3012" i="3"/>
  <c r="AU3012" i="3"/>
  <c r="AY3012" i="3"/>
  <c r="BC3012" i="3"/>
  <c r="BG3012" i="3"/>
  <c r="Q3012" i="3"/>
  <c r="V3012" i="3"/>
  <c r="AB3012" i="3"/>
  <c r="AG3012" i="3"/>
  <c r="AL3012" i="3"/>
  <c r="AR3012" i="3"/>
  <c r="AW3012" i="3"/>
  <c r="BB3012" i="3"/>
  <c r="BH3012" i="3"/>
  <c r="M3012" i="3"/>
  <c r="R3012" i="3"/>
  <c r="X3012" i="3"/>
  <c r="AC3012" i="3"/>
  <c r="AH3012" i="3"/>
  <c r="AN3012" i="3"/>
  <c r="AS3012" i="3"/>
  <c r="AX3012" i="3"/>
  <c r="BD3012" i="3"/>
  <c r="BI3012" i="3"/>
  <c r="N3012" i="3"/>
  <c r="T3012" i="3"/>
  <c r="Y3012" i="3"/>
  <c r="AD3012" i="3"/>
  <c r="AJ3012" i="3"/>
  <c r="AO3012" i="3"/>
  <c r="AT3012" i="3"/>
  <c r="AZ3012" i="3"/>
  <c r="BE3012" i="3"/>
  <c r="AF3012" i="3"/>
  <c r="BA3012" i="3"/>
  <c r="P3012" i="3"/>
  <c r="AK3012" i="3"/>
  <c r="BF3012" i="3"/>
  <c r="U3012" i="3"/>
  <c r="AP3012" i="3"/>
  <c r="Z3012" i="3"/>
  <c r="AV3012" i="3"/>
  <c r="BJ3011" i="3"/>
  <c r="BJ3013" i="3"/>
  <c r="BJ3015" i="3"/>
  <c r="O3019" i="3"/>
  <c r="S3019" i="3"/>
  <c r="W3019" i="3"/>
  <c r="AA3019" i="3"/>
  <c r="AE3019" i="3"/>
  <c r="AI3019" i="3"/>
  <c r="AM3019" i="3"/>
  <c r="AQ3019" i="3"/>
  <c r="AU3019" i="3"/>
  <c r="AY3019" i="3"/>
  <c r="BC3019" i="3"/>
  <c r="BG3019" i="3"/>
  <c r="P3019" i="3"/>
  <c r="T3019" i="3"/>
  <c r="X3019" i="3"/>
  <c r="AB3019" i="3"/>
  <c r="AF3019" i="3"/>
  <c r="AJ3019" i="3"/>
  <c r="AN3019" i="3"/>
  <c r="AR3019" i="3"/>
  <c r="AV3019" i="3"/>
  <c r="AZ3019" i="3"/>
  <c r="BD3019" i="3"/>
  <c r="BH3019" i="3"/>
  <c r="M3019" i="3"/>
  <c r="Q3019" i="3"/>
  <c r="U3019" i="3"/>
  <c r="Y3019" i="3"/>
  <c r="AC3019" i="3"/>
  <c r="AG3019" i="3"/>
  <c r="AK3019" i="3"/>
  <c r="AO3019" i="3"/>
  <c r="AS3019" i="3"/>
  <c r="AW3019" i="3"/>
  <c r="BA3019" i="3"/>
  <c r="BE3019" i="3"/>
  <c r="BI3019" i="3"/>
  <c r="V3019" i="3"/>
  <c r="AL3019" i="3"/>
  <c r="BB3019" i="3"/>
  <c r="Z3019" i="3"/>
  <c r="AP3019" i="3"/>
  <c r="BF3019" i="3"/>
  <c r="N3019" i="3"/>
  <c r="AD3019" i="3"/>
  <c r="AT3019" i="3"/>
  <c r="R3019" i="3"/>
  <c r="AH3019" i="3"/>
  <c r="AX3019" i="3"/>
  <c r="BL3022" i="3"/>
  <c r="BL2997" i="3"/>
  <c r="BM2997" i="3"/>
  <c r="BM2998" i="3"/>
  <c r="BL2998" i="3"/>
  <c r="BJ3002" i="3"/>
  <c r="BK3021" i="3"/>
  <c r="BN3021" i="3"/>
  <c r="BL3021" i="3"/>
  <c r="BL3024" i="3"/>
  <c r="BL3018" i="3"/>
  <c r="BM3026" i="3"/>
  <c r="BJ3030" i="3"/>
  <c r="BM3017" i="3"/>
  <c r="BL3032" i="3"/>
  <c r="O3044" i="3"/>
  <c r="S3044" i="3"/>
  <c r="W3044" i="3"/>
  <c r="AA3044" i="3"/>
  <c r="AE3044" i="3"/>
  <c r="AI3044" i="3"/>
  <c r="AM3044" i="3"/>
  <c r="AQ3044" i="3"/>
  <c r="AU3044" i="3"/>
  <c r="AY3044" i="3"/>
  <c r="BC3044" i="3"/>
  <c r="BG3044" i="3"/>
  <c r="N3044" i="3"/>
  <c r="T3044" i="3"/>
  <c r="Y3044" i="3"/>
  <c r="AD3044" i="3"/>
  <c r="AJ3044" i="3"/>
  <c r="AO3044" i="3"/>
  <c r="AT3044" i="3"/>
  <c r="AZ3044" i="3"/>
  <c r="BE3044" i="3"/>
  <c r="P3044" i="3"/>
  <c r="U3044" i="3"/>
  <c r="Z3044" i="3"/>
  <c r="AF3044" i="3"/>
  <c r="AK3044" i="3"/>
  <c r="AP3044" i="3"/>
  <c r="AV3044" i="3"/>
  <c r="BA3044" i="3"/>
  <c r="BF3044" i="3"/>
  <c r="Q3044" i="3"/>
  <c r="V3044" i="3"/>
  <c r="AB3044" i="3"/>
  <c r="AG3044" i="3"/>
  <c r="AL3044" i="3"/>
  <c r="AR3044" i="3"/>
  <c r="AW3044" i="3"/>
  <c r="BB3044" i="3"/>
  <c r="BH3044" i="3"/>
  <c r="M3044" i="3"/>
  <c r="AH3044" i="3"/>
  <c r="BD3044" i="3"/>
  <c r="R3044" i="3"/>
  <c r="AN3044" i="3"/>
  <c r="BI3044" i="3"/>
  <c r="X3044" i="3"/>
  <c r="AS3044" i="3"/>
  <c r="AC3044" i="3"/>
  <c r="AX3044" i="3"/>
  <c r="BM3030" i="3"/>
  <c r="BL3030" i="3"/>
  <c r="BM3033" i="3"/>
  <c r="BK3039" i="3"/>
  <c r="BN3039" i="3"/>
  <c r="BL3039" i="3"/>
  <c r="BM3041" i="3"/>
  <c r="BJ3045" i="3"/>
  <c r="BJ3049" i="3"/>
  <c r="BN3049" i="3"/>
  <c r="BK3049" i="3"/>
  <c r="BK3050" i="3"/>
  <c r="BN3050" i="3"/>
  <c r="BL3050" i="3"/>
  <c r="BL3051" i="3"/>
  <c r="BJ3051" i="3"/>
  <c r="BK3054" i="3"/>
  <c r="BN3054" i="3"/>
  <c r="BL3054" i="3"/>
  <c r="BL3055" i="3"/>
  <c r="BJ3055" i="3"/>
  <c r="BK3059" i="3"/>
  <c r="BN3059" i="3"/>
  <c r="BL3061" i="3"/>
  <c r="BM3063" i="3"/>
  <c r="BD3043" i="3"/>
  <c r="X3043" i="3"/>
  <c r="AL3043" i="3"/>
  <c r="BH3043" i="3"/>
  <c r="AB3043" i="3"/>
  <c r="BA3043" i="3"/>
  <c r="AK3043" i="3"/>
  <c r="U3043" i="3"/>
  <c r="BC3043" i="3"/>
  <c r="AM3043" i="3"/>
  <c r="W3043" i="3"/>
  <c r="BL3047" i="3"/>
  <c r="BM3047" i="3"/>
  <c r="O3062" i="3"/>
  <c r="S3062" i="3"/>
  <c r="W3062" i="3"/>
  <c r="AA3062" i="3"/>
  <c r="AE3062" i="3"/>
  <c r="AI3062" i="3"/>
  <c r="AM3062" i="3"/>
  <c r="AQ3062" i="3"/>
  <c r="AU3062" i="3"/>
  <c r="AY3062" i="3"/>
  <c r="BC3062" i="3"/>
  <c r="BG3062" i="3"/>
  <c r="M3062" i="3"/>
  <c r="Q3062" i="3"/>
  <c r="U3062" i="3"/>
  <c r="Y3062" i="3"/>
  <c r="AC3062" i="3"/>
  <c r="AG3062" i="3"/>
  <c r="AK3062" i="3"/>
  <c r="AO3062" i="3"/>
  <c r="AS3062" i="3"/>
  <c r="AW3062" i="3"/>
  <c r="BA3062" i="3"/>
  <c r="BE3062" i="3"/>
  <c r="BI3062" i="3"/>
  <c r="T3062" i="3"/>
  <c r="AB3062" i="3"/>
  <c r="AJ3062" i="3"/>
  <c r="AR3062" i="3"/>
  <c r="AZ3062" i="3"/>
  <c r="BH3062" i="3"/>
  <c r="N3062" i="3"/>
  <c r="V3062" i="3"/>
  <c r="AD3062" i="3"/>
  <c r="AL3062" i="3"/>
  <c r="AT3062" i="3"/>
  <c r="BB3062" i="3"/>
  <c r="P3062" i="3"/>
  <c r="X3062" i="3"/>
  <c r="AF3062" i="3"/>
  <c r="AN3062" i="3"/>
  <c r="AV3062" i="3"/>
  <c r="BD3062" i="3"/>
  <c r="R3062" i="3"/>
  <c r="AX3062" i="3"/>
  <c r="Z3062" i="3"/>
  <c r="BF3062" i="3"/>
  <c r="AH3062" i="3"/>
  <c r="AP3062" i="3"/>
  <c r="O3088" i="3"/>
  <c r="S3088" i="3"/>
  <c r="W3088" i="3"/>
  <c r="AA3088" i="3"/>
  <c r="AE3088" i="3"/>
  <c r="AI3088" i="3"/>
  <c r="AM3088" i="3"/>
  <c r="AQ3088" i="3"/>
  <c r="AU3088" i="3"/>
  <c r="AY3088" i="3"/>
  <c r="BC3088" i="3"/>
  <c r="BG3088" i="3"/>
  <c r="M3088" i="3"/>
  <c r="Q3088" i="3"/>
  <c r="U3088" i="3"/>
  <c r="Y3088" i="3"/>
  <c r="AC3088" i="3"/>
  <c r="AG3088" i="3"/>
  <c r="AK3088" i="3"/>
  <c r="AO3088" i="3"/>
  <c r="AS3088" i="3"/>
  <c r="AW3088" i="3"/>
  <c r="BA3088" i="3"/>
  <c r="BE3088" i="3"/>
  <c r="BI3088" i="3"/>
  <c r="P3088" i="3"/>
  <c r="X3088" i="3"/>
  <c r="AF3088" i="3"/>
  <c r="AN3088" i="3"/>
  <c r="AV3088" i="3"/>
  <c r="BD3088" i="3"/>
  <c r="R3088" i="3"/>
  <c r="Z3088" i="3"/>
  <c r="AH3088" i="3"/>
  <c r="AP3088" i="3"/>
  <c r="AX3088" i="3"/>
  <c r="BF3088" i="3"/>
  <c r="T3088" i="3"/>
  <c r="AB3088" i="3"/>
  <c r="AJ3088" i="3"/>
  <c r="AR3088" i="3"/>
  <c r="AZ3088" i="3"/>
  <c r="BH3088" i="3"/>
  <c r="N3088" i="3"/>
  <c r="AT3088" i="3"/>
  <c r="V3088" i="3"/>
  <c r="BB3088" i="3"/>
  <c r="AL3088" i="3"/>
  <c r="AD3088" i="3"/>
  <c r="O3096" i="3"/>
  <c r="S3096" i="3"/>
  <c r="W3096" i="3"/>
  <c r="AA3096" i="3"/>
  <c r="AE3096" i="3"/>
  <c r="AI3096" i="3"/>
  <c r="AM3096" i="3"/>
  <c r="AQ3096" i="3"/>
  <c r="AU3096" i="3"/>
  <c r="AY3096" i="3"/>
  <c r="BC3096" i="3"/>
  <c r="BG3096" i="3"/>
  <c r="M3096" i="3"/>
  <c r="Q3096" i="3"/>
  <c r="U3096" i="3"/>
  <c r="Y3096" i="3"/>
  <c r="AC3096" i="3"/>
  <c r="AG3096" i="3"/>
  <c r="AK3096" i="3"/>
  <c r="AO3096" i="3"/>
  <c r="AS3096" i="3"/>
  <c r="AW3096" i="3"/>
  <c r="BA3096" i="3"/>
  <c r="BE3096" i="3"/>
  <c r="BI3096" i="3"/>
  <c r="P3096" i="3"/>
  <c r="X3096" i="3"/>
  <c r="AF3096" i="3"/>
  <c r="AN3096" i="3"/>
  <c r="AV3096" i="3"/>
  <c r="BD3096" i="3"/>
  <c r="R3096" i="3"/>
  <c r="Z3096" i="3"/>
  <c r="AH3096" i="3"/>
  <c r="AP3096" i="3"/>
  <c r="AX3096" i="3"/>
  <c r="BF3096" i="3"/>
  <c r="T3096" i="3"/>
  <c r="AB3096" i="3"/>
  <c r="AJ3096" i="3"/>
  <c r="AR3096" i="3"/>
  <c r="AZ3096" i="3"/>
  <c r="BH3096" i="3"/>
  <c r="N3096" i="3"/>
  <c r="AT3096" i="3"/>
  <c r="V3096" i="3"/>
  <c r="BB3096" i="3"/>
  <c r="AL3096" i="3"/>
  <c r="AD3096" i="3"/>
  <c r="O3102" i="3"/>
  <c r="S3102" i="3"/>
  <c r="W3102" i="3"/>
  <c r="AA3102" i="3"/>
  <c r="AE3102" i="3"/>
  <c r="AI3102" i="3"/>
  <c r="AM3102" i="3"/>
  <c r="AQ3102" i="3"/>
  <c r="AU3102" i="3"/>
  <c r="AY3102" i="3"/>
  <c r="BC3102" i="3"/>
  <c r="BG3102" i="3"/>
  <c r="M3102" i="3"/>
  <c r="Q3102" i="3"/>
  <c r="U3102" i="3"/>
  <c r="Y3102" i="3"/>
  <c r="AC3102" i="3"/>
  <c r="AG3102" i="3"/>
  <c r="AK3102" i="3"/>
  <c r="AO3102" i="3"/>
  <c r="AS3102" i="3"/>
  <c r="AW3102" i="3"/>
  <c r="BA3102" i="3"/>
  <c r="BE3102" i="3"/>
  <c r="BI3102" i="3"/>
  <c r="P3102" i="3"/>
  <c r="X3102" i="3"/>
  <c r="AF3102" i="3"/>
  <c r="AN3102" i="3"/>
  <c r="AV3102" i="3"/>
  <c r="BD3102" i="3"/>
  <c r="R3102" i="3"/>
  <c r="Z3102" i="3"/>
  <c r="AH3102" i="3"/>
  <c r="AP3102" i="3"/>
  <c r="AX3102" i="3"/>
  <c r="BF3102" i="3"/>
  <c r="T3102" i="3"/>
  <c r="AB3102" i="3"/>
  <c r="AJ3102" i="3"/>
  <c r="AR3102" i="3"/>
  <c r="AZ3102" i="3"/>
  <c r="BH3102" i="3"/>
  <c r="AD3102" i="3"/>
  <c r="AL3102" i="3"/>
  <c r="V3102" i="3"/>
  <c r="BB3102" i="3"/>
  <c r="N3102" i="3"/>
  <c r="AT3102" i="3"/>
  <c r="BM3060" i="3"/>
  <c r="BN3069" i="3"/>
  <c r="BK3069" i="3"/>
  <c r="BL3071" i="3"/>
  <c r="BJ3071" i="3"/>
  <c r="BM3073" i="3"/>
  <c r="BN3077" i="3"/>
  <c r="BK3077" i="3"/>
  <c r="BL3079" i="3"/>
  <c r="BJ3079" i="3"/>
  <c r="BM3081" i="3"/>
  <c r="BK3100" i="3"/>
  <c r="BN3100" i="3"/>
  <c r="BL3100" i="3"/>
  <c r="BJ3104" i="3"/>
  <c r="BM3104" i="3"/>
  <c r="BJ3042" i="3"/>
  <c r="BL3085" i="3"/>
  <c r="BL3089" i="3"/>
  <c r="AP3099" i="3"/>
  <c r="R3099" i="3"/>
  <c r="AX3099" i="3"/>
  <c r="BJ3110" i="3"/>
  <c r="BJ3112" i="3"/>
  <c r="BJ3114" i="3"/>
  <c r="AH3087" i="3"/>
  <c r="AH3095" i="3"/>
  <c r="BJ3117" i="3"/>
  <c r="BM3118" i="3"/>
  <c r="BK3126" i="3"/>
  <c r="BN3126" i="3"/>
  <c r="BK3130" i="3"/>
  <c r="BN3130" i="3"/>
  <c r="BM3121" i="3"/>
  <c r="BF3058" i="3"/>
  <c r="BD3058" i="3"/>
  <c r="X3058" i="3"/>
  <c r="AL3058" i="3"/>
  <c r="BH3058" i="3"/>
  <c r="AB3058" i="3"/>
  <c r="BA3058" i="3"/>
  <c r="AK3058" i="3"/>
  <c r="U3058" i="3"/>
  <c r="BC3058" i="3"/>
  <c r="AM3058" i="3"/>
  <c r="W3058" i="3"/>
  <c r="AV3087" i="3"/>
  <c r="P3087" i="3"/>
  <c r="BK3087" i="3" s="1"/>
  <c r="AD3087" i="3"/>
  <c r="AZ3087" i="3"/>
  <c r="T3087" i="3"/>
  <c r="AU3087" i="3"/>
  <c r="AE3087" i="3"/>
  <c r="O3087" i="3"/>
  <c r="AW3087" i="3"/>
  <c r="AG3087" i="3"/>
  <c r="Q3087" i="3"/>
  <c r="AF3091" i="3"/>
  <c r="AT3091" i="3"/>
  <c r="N3091" i="3"/>
  <c r="AJ3091" i="3"/>
  <c r="BC3091" i="3"/>
  <c r="AM3091" i="3"/>
  <c r="W3091" i="3"/>
  <c r="BE3091" i="3"/>
  <c r="AO3091" i="3"/>
  <c r="Y3091" i="3"/>
  <c r="AP3093" i="3"/>
  <c r="BJ3093" i="3" s="1"/>
  <c r="AH3093" i="3"/>
  <c r="Z3093" i="3"/>
  <c r="BF3093" i="3"/>
  <c r="AF3095" i="3"/>
  <c r="AT3095" i="3"/>
  <c r="N3095" i="3"/>
  <c r="AJ3095" i="3"/>
  <c r="BC3095" i="3"/>
  <c r="AM3095" i="3"/>
  <c r="W3095" i="3"/>
  <c r="BE3095" i="3"/>
  <c r="AO3095" i="3"/>
  <c r="Y3095" i="3"/>
  <c r="AP3097" i="3"/>
  <c r="BJ3097" i="3" s="1"/>
  <c r="AH3097" i="3"/>
  <c r="Z3097" i="3"/>
  <c r="BF3097" i="3"/>
  <c r="AF3099" i="3"/>
  <c r="AT3099" i="3"/>
  <c r="N3099" i="3"/>
  <c r="BN3099" i="3" s="1"/>
  <c r="AJ3099" i="3"/>
  <c r="BC3099" i="3"/>
  <c r="AM3099" i="3"/>
  <c r="W3099" i="3"/>
  <c r="BE3099" i="3"/>
  <c r="AO3099" i="3"/>
  <c r="Y3099" i="3"/>
  <c r="AP3101" i="3"/>
  <c r="BJ3101" i="3" s="1"/>
  <c r="Z3101" i="3"/>
  <c r="BF3101" i="3"/>
  <c r="AH3101" i="3"/>
  <c r="BL3101" i="3" s="1"/>
  <c r="AF3103" i="3"/>
  <c r="AT3103" i="3"/>
  <c r="N3103" i="3"/>
  <c r="AJ3103" i="3"/>
  <c r="BC3103" i="3"/>
  <c r="AM3103" i="3"/>
  <c r="W3103" i="3"/>
  <c r="BE3103" i="3"/>
  <c r="AO3103" i="3"/>
  <c r="Y3103" i="3"/>
  <c r="AP3105" i="3"/>
  <c r="BJ3105" i="3" s="1"/>
  <c r="AH3105" i="3"/>
  <c r="Z3105" i="3"/>
  <c r="BF3105" i="3"/>
  <c r="BL3106" i="3"/>
  <c r="BJ3106" i="3"/>
  <c r="BL3108" i="3"/>
  <c r="BJ3108" i="3"/>
  <c r="BL3110" i="3"/>
  <c r="BK3112" i="3"/>
  <c r="BN3112" i="3"/>
  <c r="BK3114" i="3"/>
  <c r="BN3114" i="3"/>
  <c r="BK3116" i="3"/>
  <c r="BN3116" i="3"/>
  <c r="BL3120" i="3"/>
  <c r="BJ3123" i="3"/>
  <c r="BM3124" i="3"/>
  <c r="BL3132" i="3"/>
  <c r="BJ3133" i="3"/>
  <c r="BM3134" i="3"/>
  <c r="BK3117" i="3"/>
  <c r="BN3117" i="3"/>
  <c r="BL3117" i="3"/>
  <c r="BM3119" i="3"/>
  <c r="BK3127" i="3"/>
  <c r="BN3127" i="3"/>
  <c r="BL3127" i="3"/>
  <c r="BM3129" i="3"/>
  <c r="BK3135" i="3"/>
  <c r="BN3135" i="3"/>
  <c r="BL3135" i="3"/>
  <c r="BM3143" i="3"/>
  <c r="BM3141" i="3"/>
  <c r="BL3144" i="3"/>
  <c r="R3097" i="3"/>
  <c r="BN3097" i="3" s="1"/>
  <c r="BL3138" i="3"/>
  <c r="BN3138" i="3"/>
  <c r="BK3138" i="3"/>
  <c r="BJ3138" i="3"/>
  <c r="BJ3139" i="3"/>
  <c r="BM3139" i="3"/>
  <c r="BM2969" i="3"/>
  <c r="AB2958" i="3"/>
  <c r="BH2958" i="3"/>
  <c r="AJ2958" i="3"/>
  <c r="AR2958" i="3"/>
  <c r="AZ2958" i="3"/>
  <c r="M2950" i="3"/>
  <c r="P2950" i="3"/>
  <c r="AF2950" i="3"/>
  <c r="AV2950" i="3"/>
  <c r="T2950" i="3"/>
  <c r="AJ2950" i="3"/>
  <c r="AZ2950" i="3"/>
  <c r="X2950" i="3"/>
  <c r="AB2950" i="3"/>
  <c r="AR2950" i="3"/>
  <c r="BH2950" i="3"/>
  <c r="AN2950" i="3"/>
  <c r="BD2950" i="3"/>
  <c r="AA2933" i="3"/>
  <c r="AQ2933" i="3"/>
  <c r="BG2933" i="3"/>
  <c r="W2933" i="3"/>
  <c r="AM2933" i="3"/>
  <c r="BC2933" i="3"/>
  <c r="W2928" i="3"/>
  <c r="AQ2926" i="3"/>
  <c r="W2926" i="3"/>
  <c r="AM2926" i="3"/>
  <c r="BC2926" i="3"/>
  <c r="AA2926" i="3"/>
  <c r="BG2926" i="3"/>
  <c r="M2956" i="3"/>
  <c r="X2956" i="3"/>
  <c r="AN2956" i="3"/>
  <c r="BD2956" i="3"/>
  <c r="AB2956" i="3"/>
  <c r="AR2956" i="3"/>
  <c r="BH2956" i="3"/>
  <c r="T2956" i="3"/>
  <c r="AJ2956" i="3"/>
  <c r="AZ2956" i="3"/>
  <c r="P2956" i="3"/>
  <c r="AF2956" i="3"/>
  <c r="AV2956" i="3"/>
  <c r="N2954" i="3"/>
  <c r="N2952" i="3"/>
  <c r="X2952" i="3"/>
  <c r="AN2952" i="3"/>
  <c r="BD2952" i="3"/>
  <c r="AB2952" i="3"/>
  <c r="AR2952" i="3"/>
  <c r="BH2952" i="3"/>
  <c r="P2952" i="3"/>
  <c r="AF2952" i="3"/>
  <c r="T2952" i="3"/>
  <c r="AJ2952" i="3"/>
  <c r="AZ2952" i="3"/>
  <c r="AV2952" i="3"/>
  <c r="S2933" i="3"/>
  <c r="W2931" i="3"/>
  <c r="BC2931" i="3"/>
  <c r="AM2931" i="3"/>
  <c r="AA2931" i="3"/>
  <c r="BG2931" i="3"/>
  <c r="AQ2931" i="3"/>
  <c r="O2926" i="3"/>
  <c r="R2962" i="3"/>
  <c r="P2962" i="3"/>
  <c r="AH2962" i="3"/>
  <c r="AX2962" i="3"/>
  <c r="Z2962" i="3"/>
  <c r="BF2962" i="3"/>
  <c r="V2962" i="3"/>
  <c r="AL2962" i="3"/>
  <c r="BB2962" i="3"/>
  <c r="AD2962" i="3"/>
  <c r="AT2962" i="3"/>
  <c r="AP2962" i="3"/>
  <c r="M2954" i="3"/>
  <c r="P2954" i="3"/>
  <c r="AF2954" i="3"/>
  <c r="AV2954" i="3"/>
  <c r="T2954" i="3"/>
  <c r="AJ2954" i="3"/>
  <c r="AZ2954" i="3"/>
  <c r="AN2954" i="3"/>
  <c r="AB2954" i="3"/>
  <c r="AR2954" i="3"/>
  <c r="BH2954" i="3"/>
  <c r="X2954" i="3"/>
  <c r="BD2954" i="3"/>
  <c r="P2928" i="3"/>
  <c r="AB2928" i="3"/>
  <c r="AX2928" i="3"/>
  <c r="AH2928" i="3"/>
  <c r="BC2928" i="3"/>
  <c r="AB2919" i="3"/>
  <c r="AR2919" i="3"/>
  <c r="BH2919" i="3"/>
  <c r="P2958" i="3"/>
  <c r="W2948" i="3"/>
  <c r="AU2948" i="3"/>
  <c r="AE2948" i="3"/>
  <c r="S2948" i="3"/>
  <c r="AY2948" i="3"/>
  <c r="AI2948" i="3"/>
  <c r="Q2937" i="3"/>
  <c r="AM2937" i="3"/>
  <c r="BC2937" i="3"/>
  <c r="W2937" i="3"/>
  <c r="AU2937" i="3"/>
  <c r="BI2937" i="3"/>
  <c r="O2937" i="3"/>
  <c r="AS2937" i="3"/>
  <c r="BG2937" i="3"/>
  <c r="AE2937" i="3"/>
  <c r="BA2937" i="3"/>
  <c r="M2921" i="3"/>
  <c r="AJ2921" i="3"/>
  <c r="BD2921" i="3"/>
  <c r="T2921" i="3"/>
  <c r="AN2921" i="3"/>
  <c r="BH2921" i="3"/>
  <c r="AB2921" i="3"/>
  <c r="AZ2921" i="3"/>
  <c r="X2921" i="3"/>
  <c r="AR2921" i="3"/>
  <c r="AA2948" i="3"/>
  <c r="K2967" i="3"/>
  <c r="BH2967" i="3" s="1"/>
  <c r="K2965" i="3"/>
  <c r="Q2965" i="3" s="1"/>
  <c r="K2963" i="3"/>
  <c r="BD2960" i="3"/>
  <c r="AN2960" i="3"/>
  <c r="N2950" i="3"/>
  <c r="L2945" i="3"/>
  <c r="L2942" i="3"/>
  <c r="M2942" i="3" s="1"/>
  <c r="L2939" i="3"/>
  <c r="Q2939" i="3" s="1"/>
  <c r="L2938" i="3"/>
  <c r="L2934" i="3"/>
  <c r="K2934" i="3"/>
  <c r="AU2933" i="3"/>
  <c r="AE2933" i="3"/>
  <c r="O2933" i="3"/>
  <c r="L2929" i="3"/>
  <c r="BH2928" i="3"/>
  <c r="AM2928" i="3"/>
  <c r="R2928" i="3"/>
  <c r="L2927" i="3"/>
  <c r="K2927" i="3"/>
  <c r="AU2926" i="3"/>
  <c r="AE2926" i="3"/>
  <c r="BH2923" i="3"/>
  <c r="AR2923" i="3"/>
  <c r="AB2923" i="3"/>
  <c r="K2922" i="3"/>
  <c r="S2937" i="3"/>
  <c r="BA2932" i="3"/>
  <c r="BD2923" i="3"/>
  <c r="AN2923" i="3"/>
  <c r="X2923" i="3"/>
  <c r="L2964" i="3"/>
  <c r="L2961" i="3"/>
  <c r="K2961" i="3"/>
  <c r="AV2960" i="3"/>
  <c r="AB2960" i="3"/>
  <c r="N2960" i="3"/>
  <c r="L2946" i="3"/>
  <c r="L2941" i="3"/>
  <c r="K2941" i="3"/>
  <c r="L2935" i="3"/>
  <c r="AK2932" i="3"/>
  <c r="P2926" i="3"/>
  <c r="K2924" i="3"/>
  <c r="AZ2923" i="3"/>
  <c r="AJ2923" i="3"/>
  <c r="M2923" i="3"/>
  <c r="L2968" i="3"/>
  <c r="BH2960" i="3"/>
  <c r="AR2960" i="3"/>
  <c r="X2960" i="3"/>
  <c r="K2955" i="3"/>
  <c r="L2951" i="3"/>
  <c r="K2951" i="3"/>
  <c r="L2947" i="3"/>
  <c r="K2947" i="3"/>
  <c r="L2944" i="3"/>
  <c r="M2944" i="3" s="1"/>
  <c r="L2936" i="3"/>
  <c r="K2936" i="3"/>
  <c r="AY2933" i="3"/>
  <c r="AI2933" i="3"/>
  <c r="K2929" i="3"/>
  <c r="AR2928" i="3"/>
  <c r="AY2926" i="3"/>
  <c r="AI2926" i="3"/>
  <c r="S2926" i="3"/>
  <c r="L2925" i="3"/>
  <c r="L2924" i="3"/>
  <c r="Z2924" i="3" s="1"/>
  <c r="AV2923" i="3"/>
  <c r="AF2923" i="3"/>
  <c r="P2923" i="3"/>
  <c r="K2920" i="3"/>
  <c r="AV2967" i="3"/>
  <c r="Q2967" i="3"/>
  <c r="AK2967" i="3"/>
  <c r="AW2967" i="3"/>
  <c r="R2967" i="3"/>
  <c r="AD2967" i="3"/>
  <c r="AX2967" i="3"/>
  <c r="T2967" i="3"/>
  <c r="S2967" i="3"/>
  <c r="AE2967" i="3"/>
  <c r="AY2967" i="3"/>
  <c r="P2967" i="3"/>
  <c r="P2965" i="3"/>
  <c r="BF2965" i="3"/>
  <c r="X2965" i="3"/>
  <c r="M2963" i="3"/>
  <c r="Q2963" i="3"/>
  <c r="U2963" i="3"/>
  <c r="Y2963" i="3"/>
  <c r="AC2963" i="3"/>
  <c r="AG2963" i="3"/>
  <c r="AK2963" i="3"/>
  <c r="AO2963" i="3"/>
  <c r="AS2963" i="3"/>
  <c r="AW2963" i="3"/>
  <c r="BA2963" i="3"/>
  <c r="BE2963" i="3"/>
  <c r="BI2963" i="3"/>
  <c r="AN2963" i="3"/>
  <c r="AV2963" i="3"/>
  <c r="BD2963" i="3"/>
  <c r="N2963" i="3"/>
  <c r="R2963" i="3"/>
  <c r="V2963" i="3"/>
  <c r="Z2963" i="3"/>
  <c r="AD2963" i="3"/>
  <c r="AH2963" i="3"/>
  <c r="AL2963" i="3"/>
  <c r="AP2963" i="3"/>
  <c r="AT2963" i="3"/>
  <c r="AX2963" i="3"/>
  <c r="BB2963" i="3"/>
  <c r="BF2963" i="3"/>
  <c r="P2963" i="3"/>
  <c r="T2963" i="3"/>
  <c r="X2963" i="3"/>
  <c r="AB2963" i="3"/>
  <c r="AF2963" i="3"/>
  <c r="AJ2963" i="3"/>
  <c r="AR2963" i="3"/>
  <c r="AZ2963" i="3"/>
  <c r="BH2963" i="3"/>
  <c r="O2963" i="3"/>
  <c r="S2963" i="3"/>
  <c r="W2963" i="3"/>
  <c r="AA2963" i="3"/>
  <c r="AE2963" i="3"/>
  <c r="AI2963" i="3"/>
  <c r="AM2963" i="3"/>
  <c r="AQ2963" i="3"/>
  <c r="AU2963" i="3"/>
  <c r="AY2963" i="3"/>
  <c r="BC2963" i="3"/>
  <c r="BG2963" i="3"/>
  <c r="O2968" i="3"/>
  <c r="S2968" i="3"/>
  <c r="W2968" i="3"/>
  <c r="AA2968" i="3"/>
  <c r="AE2968" i="3"/>
  <c r="AI2968" i="3"/>
  <c r="AM2968" i="3"/>
  <c r="AQ2968" i="3"/>
  <c r="AU2968" i="3"/>
  <c r="AY2968" i="3"/>
  <c r="BC2968" i="3"/>
  <c r="BG2968" i="3"/>
  <c r="N2968" i="3"/>
  <c r="R2968" i="3"/>
  <c r="V2968" i="3"/>
  <c r="Z2968" i="3"/>
  <c r="AH2968" i="3"/>
  <c r="AL2968" i="3"/>
  <c r="AT2968" i="3"/>
  <c r="BB2968" i="3"/>
  <c r="P2968" i="3"/>
  <c r="T2968" i="3"/>
  <c r="X2968" i="3"/>
  <c r="AB2968" i="3"/>
  <c r="AF2968" i="3"/>
  <c r="AJ2968" i="3"/>
  <c r="AN2968" i="3"/>
  <c r="AR2968" i="3"/>
  <c r="AV2968" i="3"/>
  <c r="AZ2968" i="3"/>
  <c r="BD2968" i="3"/>
  <c r="BH2968" i="3"/>
  <c r="M2968" i="3"/>
  <c r="Q2968" i="3"/>
  <c r="U2968" i="3"/>
  <c r="Y2968" i="3"/>
  <c r="AC2968" i="3"/>
  <c r="AG2968" i="3"/>
  <c r="AK2968" i="3"/>
  <c r="AO2968" i="3"/>
  <c r="AS2968" i="3"/>
  <c r="AW2968" i="3"/>
  <c r="BA2968" i="3"/>
  <c r="BE2968" i="3"/>
  <c r="BI2968" i="3"/>
  <c r="AD2968" i="3"/>
  <c r="AP2968" i="3"/>
  <c r="AX2968" i="3"/>
  <c r="BF2968" i="3"/>
  <c r="N2966" i="3"/>
  <c r="R2966" i="3"/>
  <c r="V2966" i="3"/>
  <c r="Z2966" i="3"/>
  <c r="AH2966" i="3"/>
  <c r="AL2966" i="3"/>
  <c r="AT2966" i="3"/>
  <c r="BB2966" i="3"/>
  <c r="O2966" i="3"/>
  <c r="S2966" i="3"/>
  <c r="W2966" i="3"/>
  <c r="AA2966" i="3"/>
  <c r="AE2966" i="3"/>
  <c r="AI2966" i="3"/>
  <c r="AM2966" i="3"/>
  <c r="AQ2966" i="3"/>
  <c r="AU2966" i="3"/>
  <c r="AY2966" i="3"/>
  <c r="BC2966" i="3"/>
  <c r="BG2966" i="3"/>
  <c r="AD2966" i="3"/>
  <c r="AP2966" i="3"/>
  <c r="AX2966" i="3"/>
  <c r="BF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R2964" i="3"/>
  <c r="V2964" i="3"/>
  <c r="Z2964" i="3"/>
  <c r="AD2964" i="3"/>
  <c r="AH2964" i="3"/>
  <c r="AT2964" i="3"/>
  <c r="BF2964" i="3"/>
  <c r="O2964" i="3"/>
  <c r="S2964" i="3"/>
  <c r="W2964" i="3"/>
  <c r="AA2964" i="3"/>
  <c r="AE2964" i="3"/>
  <c r="AI2964" i="3"/>
  <c r="AM2964" i="3"/>
  <c r="AQ2964" i="3"/>
  <c r="AU2964" i="3"/>
  <c r="AY2964" i="3"/>
  <c r="BC2964" i="3"/>
  <c r="BG2964" i="3"/>
  <c r="AP2964" i="3"/>
  <c r="BB2964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AL2964" i="3"/>
  <c r="AX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BI2962" i="3"/>
  <c r="BE2962" i="3"/>
  <c r="BA2962" i="3"/>
  <c r="AW2962" i="3"/>
  <c r="AS2962" i="3"/>
  <c r="AO2962" i="3"/>
  <c r="AK2962" i="3"/>
  <c r="AG2962" i="3"/>
  <c r="AC2962" i="3"/>
  <c r="Y2962" i="3"/>
  <c r="T2962" i="3"/>
  <c r="O2962" i="3"/>
  <c r="BF2961" i="3"/>
  <c r="AF2960" i="3"/>
  <c r="L2959" i="3"/>
  <c r="K2959" i="3"/>
  <c r="T2958" i="3"/>
  <c r="BH2962" i="3"/>
  <c r="BD2962" i="3"/>
  <c r="AZ2962" i="3"/>
  <c r="AV2962" i="3"/>
  <c r="AR2962" i="3"/>
  <c r="AN2962" i="3"/>
  <c r="AJ2962" i="3"/>
  <c r="AF2962" i="3"/>
  <c r="AB2962" i="3"/>
  <c r="X2962" i="3"/>
  <c r="S2962" i="3"/>
  <c r="N2962" i="3"/>
  <c r="AO2961" i="3"/>
  <c r="T2961" i="3"/>
  <c r="O2960" i="3"/>
  <c r="S2960" i="3"/>
  <c r="W2960" i="3"/>
  <c r="AA2960" i="3"/>
  <c r="AE2960" i="3"/>
  <c r="AI2960" i="3"/>
  <c r="AM2960" i="3"/>
  <c r="AQ2960" i="3"/>
  <c r="AU2960" i="3"/>
  <c r="AY2960" i="3"/>
  <c r="BC2960" i="3"/>
  <c r="BG2960" i="3"/>
  <c r="AV2958" i="3"/>
  <c r="AF2958" i="3"/>
  <c r="L2957" i="3"/>
  <c r="AB2957" i="3" s="1"/>
  <c r="Y2957" i="3"/>
  <c r="AO2957" i="3"/>
  <c r="AM2957" i="3"/>
  <c r="BC2957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S2953" i="3"/>
  <c r="W2953" i="3"/>
  <c r="AA2953" i="3"/>
  <c r="AE2953" i="3"/>
  <c r="AI2953" i="3"/>
  <c r="AM2953" i="3"/>
  <c r="AQ2953" i="3"/>
  <c r="AU2953" i="3"/>
  <c r="AY2953" i="3"/>
  <c r="BC2953" i="3"/>
  <c r="BG2953" i="3"/>
  <c r="P2949" i="3"/>
  <c r="T2949" i="3"/>
  <c r="X2949" i="3"/>
  <c r="AB2949" i="3"/>
  <c r="AF2949" i="3"/>
  <c r="AJ2949" i="3"/>
  <c r="AN2949" i="3"/>
  <c r="AR2949" i="3"/>
  <c r="AV2949" i="3"/>
  <c r="AZ2949" i="3"/>
  <c r="N2949" i="3"/>
  <c r="R2949" i="3"/>
  <c r="V2949" i="3"/>
  <c r="Z2949" i="3"/>
  <c r="AD2949" i="3"/>
  <c r="AH2949" i="3"/>
  <c r="AL2949" i="3"/>
  <c r="AP2949" i="3"/>
  <c r="AT2949" i="3"/>
  <c r="AX2949" i="3"/>
  <c r="S2949" i="3"/>
  <c r="AA2949" i="3"/>
  <c r="AI2949" i="3"/>
  <c r="AQ2949" i="3"/>
  <c r="AY2949" i="3"/>
  <c r="BD2949" i="3"/>
  <c r="BH2949" i="3"/>
  <c r="M2949" i="3"/>
  <c r="U2949" i="3"/>
  <c r="AC2949" i="3"/>
  <c r="AK2949" i="3"/>
  <c r="AS2949" i="3"/>
  <c r="BA2949" i="3"/>
  <c r="BE2949" i="3"/>
  <c r="BI2949" i="3"/>
  <c r="O2949" i="3"/>
  <c r="W2949" i="3"/>
  <c r="AE2949" i="3"/>
  <c r="AM2949" i="3"/>
  <c r="AU2949" i="3"/>
  <c r="BB2949" i="3"/>
  <c r="BF2949" i="3"/>
  <c r="Q2949" i="3"/>
  <c r="Y2949" i="3"/>
  <c r="AG2949" i="3"/>
  <c r="AO2949" i="3"/>
  <c r="AW2949" i="3"/>
  <c r="BC2949" i="3"/>
  <c r="BG2949" i="3"/>
  <c r="BG2962" i="3"/>
  <c r="BC2962" i="3"/>
  <c r="AY2962" i="3"/>
  <c r="AU2962" i="3"/>
  <c r="AQ2962" i="3"/>
  <c r="AM2962" i="3"/>
  <c r="AI2962" i="3"/>
  <c r="AE2962" i="3"/>
  <c r="AA2962" i="3"/>
  <c r="W2962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R2957" i="3"/>
  <c r="M2962" i="3"/>
  <c r="Q2962" i="3"/>
  <c r="U2962" i="3"/>
  <c r="P2961" i="3"/>
  <c r="AA2961" i="3"/>
  <c r="BG2961" i="3"/>
  <c r="BD2958" i="3"/>
  <c r="AN2958" i="3"/>
  <c r="X2958" i="3"/>
  <c r="M2958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R2955" i="3"/>
  <c r="V2955" i="3"/>
  <c r="Z2955" i="3"/>
  <c r="AD2955" i="3"/>
  <c r="AH2955" i="3"/>
  <c r="AL2955" i="3"/>
  <c r="AP2955" i="3"/>
  <c r="AT2955" i="3"/>
  <c r="AX2955" i="3"/>
  <c r="BB2955" i="3"/>
  <c r="BF2955" i="3"/>
  <c r="O2955" i="3"/>
  <c r="S2955" i="3"/>
  <c r="W2955" i="3"/>
  <c r="AA2955" i="3"/>
  <c r="AE2955" i="3"/>
  <c r="AI2955" i="3"/>
  <c r="AM2955" i="3"/>
  <c r="AQ2955" i="3"/>
  <c r="AU2955" i="3"/>
  <c r="AY2955" i="3"/>
  <c r="BC2955" i="3"/>
  <c r="BG2955" i="3"/>
  <c r="P2951" i="3"/>
  <c r="T2951" i="3"/>
  <c r="X2951" i="3"/>
  <c r="AB2951" i="3"/>
  <c r="AF2951" i="3"/>
  <c r="AJ2951" i="3"/>
  <c r="AN2951" i="3"/>
  <c r="AR2951" i="3"/>
  <c r="AV2951" i="3"/>
  <c r="AZ2951" i="3"/>
  <c r="BD2951" i="3"/>
  <c r="BH2951" i="3"/>
  <c r="M2951" i="3"/>
  <c r="Q2951" i="3"/>
  <c r="U2951" i="3"/>
  <c r="Y2951" i="3"/>
  <c r="AC2951" i="3"/>
  <c r="AG2951" i="3"/>
  <c r="AK2951" i="3"/>
  <c r="AO2951" i="3"/>
  <c r="AS2951" i="3"/>
  <c r="AW2951" i="3"/>
  <c r="BA2951" i="3"/>
  <c r="BE2951" i="3"/>
  <c r="BI2951" i="3"/>
  <c r="N2951" i="3"/>
  <c r="R2951" i="3"/>
  <c r="V2951" i="3"/>
  <c r="Z2951" i="3"/>
  <c r="AD2951" i="3"/>
  <c r="AH2951" i="3"/>
  <c r="AL2951" i="3"/>
  <c r="AP2951" i="3"/>
  <c r="AT2951" i="3"/>
  <c r="AX2951" i="3"/>
  <c r="BB2951" i="3"/>
  <c r="BF2951" i="3"/>
  <c r="O2951" i="3"/>
  <c r="S2951" i="3"/>
  <c r="W2951" i="3"/>
  <c r="AA2951" i="3"/>
  <c r="AE2951" i="3"/>
  <c r="AI2951" i="3"/>
  <c r="AM2951" i="3"/>
  <c r="AQ2951" i="3"/>
  <c r="AU2951" i="3"/>
  <c r="AY2951" i="3"/>
  <c r="BC2951" i="3"/>
  <c r="BG2951" i="3"/>
  <c r="BI2960" i="3"/>
  <c r="BE2960" i="3"/>
  <c r="BA2960" i="3"/>
  <c r="AW2960" i="3"/>
  <c r="AS2960" i="3"/>
  <c r="AO2960" i="3"/>
  <c r="AK2960" i="3"/>
  <c r="AG2960" i="3"/>
  <c r="AC2960" i="3"/>
  <c r="Y2960" i="3"/>
  <c r="U2960" i="3"/>
  <c r="Q2960" i="3"/>
  <c r="M2960" i="3"/>
  <c r="BI2958" i="3"/>
  <c r="BE2958" i="3"/>
  <c r="BA2958" i="3"/>
  <c r="AW2958" i="3"/>
  <c r="AS2958" i="3"/>
  <c r="AO2958" i="3"/>
  <c r="AK2958" i="3"/>
  <c r="AG2958" i="3"/>
  <c r="AC2958" i="3"/>
  <c r="Y2958" i="3"/>
  <c r="U2958" i="3"/>
  <c r="Q2958" i="3"/>
  <c r="BI2956" i="3"/>
  <c r="BE2956" i="3"/>
  <c r="BA2956" i="3"/>
  <c r="AW2956" i="3"/>
  <c r="AS2956" i="3"/>
  <c r="AO2956" i="3"/>
  <c r="AK2956" i="3"/>
  <c r="AG2956" i="3"/>
  <c r="AC2956" i="3"/>
  <c r="Y2956" i="3"/>
  <c r="U2956" i="3"/>
  <c r="Q2956" i="3"/>
  <c r="BI2954" i="3"/>
  <c r="BE2954" i="3"/>
  <c r="BA2954" i="3"/>
  <c r="AW2954" i="3"/>
  <c r="AS2954" i="3"/>
  <c r="AO2954" i="3"/>
  <c r="AK2954" i="3"/>
  <c r="AG2954" i="3"/>
  <c r="AC2954" i="3"/>
  <c r="Y2954" i="3"/>
  <c r="U2954" i="3"/>
  <c r="Q2954" i="3"/>
  <c r="BI2952" i="3"/>
  <c r="BE2952" i="3"/>
  <c r="BA2952" i="3"/>
  <c r="AW2952" i="3"/>
  <c r="AS2952" i="3"/>
  <c r="AO2952" i="3"/>
  <c r="AK2952" i="3"/>
  <c r="AG2952" i="3"/>
  <c r="AC2952" i="3"/>
  <c r="Y2952" i="3"/>
  <c r="U2952" i="3"/>
  <c r="Q2952" i="3"/>
  <c r="M2952" i="3"/>
  <c r="BI2950" i="3"/>
  <c r="BE2950" i="3"/>
  <c r="BA2950" i="3"/>
  <c r="AW2950" i="3"/>
  <c r="AS2950" i="3"/>
  <c r="AO2950" i="3"/>
  <c r="AK2950" i="3"/>
  <c r="AG2950" i="3"/>
  <c r="AC2950" i="3"/>
  <c r="Y2950" i="3"/>
  <c r="U2950" i="3"/>
  <c r="Q2950" i="3"/>
  <c r="BC2948" i="3"/>
  <c r="AM2948" i="3"/>
  <c r="M2946" i="3"/>
  <c r="O2945" i="3"/>
  <c r="S2945" i="3"/>
  <c r="W2945" i="3"/>
  <c r="AA2945" i="3"/>
  <c r="AE2945" i="3"/>
  <c r="AI2945" i="3"/>
  <c r="AM2945" i="3"/>
  <c r="AQ2945" i="3"/>
  <c r="AU2945" i="3"/>
  <c r="AY2945" i="3"/>
  <c r="BC2945" i="3"/>
  <c r="BG2945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R2945" i="3"/>
  <c r="V2945" i="3"/>
  <c r="Z2945" i="3"/>
  <c r="AD2945" i="3"/>
  <c r="AH2945" i="3"/>
  <c r="AL2945" i="3"/>
  <c r="AP2945" i="3"/>
  <c r="AT2945" i="3"/>
  <c r="AX2945" i="3"/>
  <c r="BB2945" i="3"/>
  <c r="BF2945" i="3"/>
  <c r="O2942" i="3"/>
  <c r="S2942" i="3"/>
  <c r="W2942" i="3"/>
  <c r="AA2942" i="3"/>
  <c r="AE2942" i="3"/>
  <c r="AI2942" i="3"/>
  <c r="AM2942" i="3"/>
  <c r="AQ2942" i="3"/>
  <c r="AU2942" i="3"/>
  <c r="AY2942" i="3"/>
  <c r="BC2942" i="3"/>
  <c r="BG2942" i="3"/>
  <c r="P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O2943" i="3"/>
  <c r="S2943" i="3"/>
  <c r="W2943" i="3"/>
  <c r="AA2943" i="3"/>
  <c r="AE2943" i="3"/>
  <c r="AI2943" i="3"/>
  <c r="AM2943" i="3"/>
  <c r="AQ2943" i="3"/>
  <c r="AU2943" i="3"/>
  <c r="AY2943" i="3"/>
  <c r="BC2943" i="3"/>
  <c r="BG2943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BG2956" i="3"/>
  <c r="BC2956" i="3"/>
  <c r="AY2956" i="3"/>
  <c r="AU2956" i="3"/>
  <c r="AQ2956" i="3"/>
  <c r="AM2956" i="3"/>
  <c r="AI2956" i="3"/>
  <c r="AE2956" i="3"/>
  <c r="AA2956" i="3"/>
  <c r="W2956" i="3"/>
  <c r="S2956" i="3"/>
  <c r="O2956" i="3"/>
  <c r="BG2954" i="3"/>
  <c r="BC2954" i="3"/>
  <c r="AY2954" i="3"/>
  <c r="AU2954" i="3"/>
  <c r="AQ2954" i="3"/>
  <c r="AM2954" i="3"/>
  <c r="AI2954" i="3"/>
  <c r="AE2954" i="3"/>
  <c r="AA2954" i="3"/>
  <c r="W2954" i="3"/>
  <c r="S2954" i="3"/>
  <c r="O2954" i="3"/>
  <c r="BG2952" i="3"/>
  <c r="BC2952" i="3"/>
  <c r="AY2952" i="3"/>
  <c r="AU2952" i="3"/>
  <c r="AQ2952" i="3"/>
  <c r="AM2952" i="3"/>
  <c r="AI2952" i="3"/>
  <c r="AE2952" i="3"/>
  <c r="AA2952" i="3"/>
  <c r="W2952" i="3"/>
  <c r="S2952" i="3"/>
  <c r="O2952" i="3"/>
  <c r="BG2950" i="3"/>
  <c r="BC2950" i="3"/>
  <c r="AY2950" i="3"/>
  <c r="AU2950" i="3"/>
  <c r="AQ2950" i="3"/>
  <c r="AM2950" i="3"/>
  <c r="AI2950" i="3"/>
  <c r="AE2950" i="3"/>
  <c r="AA2950" i="3"/>
  <c r="W2950" i="3"/>
  <c r="S2950" i="3"/>
  <c r="O2950" i="3"/>
  <c r="O2948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O2941" i="3"/>
  <c r="S2941" i="3"/>
  <c r="W2941" i="3"/>
  <c r="AA2941" i="3"/>
  <c r="AE2941" i="3"/>
  <c r="AI2941" i="3"/>
  <c r="AM2941" i="3"/>
  <c r="AQ2941" i="3"/>
  <c r="AU2941" i="3"/>
  <c r="AY2941" i="3"/>
  <c r="BC2941" i="3"/>
  <c r="BG2941" i="3"/>
  <c r="P2941" i="3"/>
  <c r="T2941" i="3"/>
  <c r="X2941" i="3"/>
  <c r="AB2941" i="3"/>
  <c r="AF2941" i="3"/>
  <c r="AJ2941" i="3"/>
  <c r="AN2941" i="3"/>
  <c r="AR2941" i="3"/>
  <c r="AV2941" i="3"/>
  <c r="AZ2941" i="3"/>
  <c r="BD2941" i="3"/>
  <c r="BH2941" i="3"/>
  <c r="M2941" i="3"/>
  <c r="Q2941" i="3"/>
  <c r="U2941" i="3"/>
  <c r="Y2941" i="3"/>
  <c r="AC2941" i="3"/>
  <c r="AG2941" i="3"/>
  <c r="AK2941" i="3"/>
  <c r="AO2941" i="3"/>
  <c r="AS2941" i="3"/>
  <c r="AW2941" i="3"/>
  <c r="BA2941" i="3"/>
  <c r="BE2941" i="3"/>
  <c r="BI2941" i="3"/>
  <c r="N2941" i="3"/>
  <c r="R2941" i="3"/>
  <c r="V2941" i="3"/>
  <c r="Z2941" i="3"/>
  <c r="AD2941" i="3"/>
  <c r="AH2941" i="3"/>
  <c r="AL2941" i="3"/>
  <c r="AP2941" i="3"/>
  <c r="AT2941" i="3"/>
  <c r="AX2941" i="3"/>
  <c r="BB2941" i="3"/>
  <c r="BF2941" i="3"/>
  <c r="BF2960" i="3"/>
  <c r="BB2960" i="3"/>
  <c r="AX2960" i="3"/>
  <c r="AT2960" i="3"/>
  <c r="AP2960" i="3"/>
  <c r="AL2960" i="3"/>
  <c r="AH2960" i="3"/>
  <c r="AD2960" i="3"/>
  <c r="Z2960" i="3"/>
  <c r="V2960" i="3"/>
  <c r="R2960" i="3"/>
  <c r="BF2956" i="3"/>
  <c r="BB2956" i="3"/>
  <c r="AX2956" i="3"/>
  <c r="AT2956" i="3"/>
  <c r="AP2956" i="3"/>
  <c r="AL2956" i="3"/>
  <c r="AH2956" i="3"/>
  <c r="AD2956" i="3"/>
  <c r="Z2956" i="3"/>
  <c r="V2956" i="3"/>
  <c r="R2956" i="3"/>
  <c r="BF2954" i="3"/>
  <c r="BB2954" i="3"/>
  <c r="AX2954" i="3"/>
  <c r="AT2954" i="3"/>
  <c r="AP2954" i="3"/>
  <c r="AL2954" i="3"/>
  <c r="AH2954" i="3"/>
  <c r="AD2954" i="3"/>
  <c r="Z2954" i="3"/>
  <c r="V2954" i="3"/>
  <c r="R2954" i="3"/>
  <c r="BF2952" i="3"/>
  <c r="BB2952" i="3"/>
  <c r="AX2952" i="3"/>
  <c r="AT2952" i="3"/>
  <c r="AP2952" i="3"/>
  <c r="AL2952" i="3"/>
  <c r="AH2952" i="3"/>
  <c r="AD2952" i="3"/>
  <c r="Z2952" i="3"/>
  <c r="V2952" i="3"/>
  <c r="BF2950" i="3"/>
  <c r="BB2950" i="3"/>
  <c r="AX2950" i="3"/>
  <c r="AT2950" i="3"/>
  <c r="AP2950" i="3"/>
  <c r="AL2950" i="3"/>
  <c r="AH2950" i="3"/>
  <c r="AD2950" i="3"/>
  <c r="Z2950" i="3"/>
  <c r="V2950" i="3"/>
  <c r="R2950" i="3"/>
  <c r="BG2948" i="3"/>
  <c r="AQ2948" i="3"/>
  <c r="M2948" i="3"/>
  <c r="Q2948" i="3"/>
  <c r="U2948" i="3"/>
  <c r="Y2948" i="3"/>
  <c r="AC2948" i="3"/>
  <c r="AG2948" i="3"/>
  <c r="AK2948" i="3"/>
  <c r="AO2948" i="3"/>
  <c r="AS2948" i="3"/>
  <c r="AW2948" i="3"/>
  <c r="BA2948" i="3"/>
  <c r="BE2948" i="3"/>
  <c r="BI2948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P2948" i="3"/>
  <c r="T2948" i="3"/>
  <c r="X2948" i="3"/>
  <c r="AB2948" i="3"/>
  <c r="AF2948" i="3"/>
  <c r="AJ2948" i="3"/>
  <c r="AN2948" i="3"/>
  <c r="AR2948" i="3"/>
  <c r="AV2948" i="3"/>
  <c r="AZ2948" i="3"/>
  <c r="BD2948" i="3"/>
  <c r="BH2948" i="3"/>
  <c r="AA2947" i="3"/>
  <c r="AQ2947" i="3"/>
  <c r="BG2947" i="3"/>
  <c r="AB2947" i="3"/>
  <c r="AR2947" i="3"/>
  <c r="BH2947" i="3"/>
  <c r="Y2947" i="3"/>
  <c r="AO2947" i="3"/>
  <c r="BE2947" i="3"/>
  <c r="V2947" i="3"/>
  <c r="AL2947" i="3"/>
  <c r="BB2947" i="3"/>
  <c r="O2944" i="3"/>
  <c r="S2944" i="3"/>
  <c r="W2944" i="3"/>
  <c r="AA2944" i="3"/>
  <c r="AE2944" i="3"/>
  <c r="AI2944" i="3"/>
  <c r="AM2944" i="3"/>
  <c r="AQ2944" i="3"/>
  <c r="AU2944" i="3"/>
  <c r="AY2944" i="3"/>
  <c r="BC2944" i="3"/>
  <c r="BG2944" i="3"/>
  <c r="M2940" i="3"/>
  <c r="BH2946" i="3"/>
  <c r="BD2946" i="3"/>
  <c r="AZ2946" i="3"/>
  <c r="AV2946" i="3"/>
  <c r="AR2946" i="3"/>
  <c r="AN2946" i="3"/>
  <c r="AJ2946" i="3"/>
  <c r="AF2946" i="3"/>
  <c r="AB2946" i="3"/>
  <c r="X2946" i="3"/>
  <c r="T2946" i="3"/>
  <c r="P2946" i="3"/>
  <c r="BH2944" i="3"/>
  <c r="BD2944" i="3"/>
  <c r="AZ2944" i="3"/>
  <c r="AV2944" i="3"/>
  <c r="AR2944" i="3"/>
  <c r="AN2944" i="3"/>
  <c r="AJ2944" i="3"/>
  <c r="AF2944" i="3"/>
  <c r="AB2944" i="3"/>
  <c r="X2944" i="3"/>
  <c r="T2944" i="3"/>
  <c r="P2944" i="3"/>
  <c r="BH2942" i="3"/>
  <c r="BD2942" i="3"/>
  <c r="AZ2942" i="3"/>
  <c r="AV2942" i="3"/>
  <c r="AR2942" i="3"/>
  <c r="AN2942" i="3"/>
  <c r="AJ2942" i="3"/>
  <c r="AF2942" i="3"/>
  <c r="AB2942" i="3"/>
  <c r="X2942" i="3"/>
  <c r="T2942" i="3"/>
  <c r="P2942" i="3"/>
  <c r="BH2940" i="3"/>
  <c r="BD2940" i="3"/>
  <c r="AZ2940" i="3"/>
  <c r="AV2940" i="3"/>
  <c r="AR2940" i="3"/>
  <c r="AN2940" i="3"/>
  <c r="AJ2940" i="3"/>
  <c r="AF2940" i="3"/>
  <c r="AB2940" i="3"/>
  <c r="X2940" i="3"/>
  <c r="T2940" i="3"/>
  <c r="P2940" i="3"/>
  <c r="BF2939" i="3"/>
  <c r="BB2939" i="3"/>
  <c r="AX2939" i="3"/>
  <c r="AT2939" i="3"/>
  <c r="AP2939" i="3"/>
  <c r="AL2939" i="3"/>
  <c r="AH2939" i="3"/>
  <c r="AD2939" i="3"/>
  <c r="Z2939" i="3"/>
  <c r="V2939" i="3"/>
  <c r="AS2938" i="3"/>
  <c r="W2938" i="3"/>
  <c r="BE2937" i="3"/>
  <c r="AW2937" i="3"/>
  <c r="AO2937" i="3"/>
  <c r="AG2937" i="3"/>
  <c r="Y2937" i="3"/>
  <c r="N2935" i="3"/>
  <c r="N2934" i="3"/>
  <c r="T2934" i="3"/>
  <c r="Y2934" i="3"/>
  <c r="AD2934" i="3"/>
  <c r="AJ2934" i="3"/>
  <c r="AO2934" i="3"/>
  <c r="AS2934" i="3"/>
  <c r="AW2934" i="3"/>
  <c r="BA2934" i="3"/>
  <c r="BE2934" i="3"/>
  <c r="BI2934" i="3"/>
  <c r="P2934" i="3"/>
  <c r="N2939" i="3"/>
  <c r="R2939" i="3"/>
  <c r="X2938" i="3"/>
  <c r="AN2938" i="3"/>
  <c r="BD2938" i="3"/>
  <c r="BF2946" i="3"/>
  <c r="BB2946" i="3"/>
  <c r="AX2946" i="3"/>
  <c r="AT2946" i="3"/>
  <c r="AP2946" i="3"/>
  <c r="AL2946" i="3"/>
  <c r="AH2946" i="3"/>
  <c r="AD2946" i="3"/>
  <c r="Z2946" i="3"/>
  <c r="V2946" i="3"/>
  <c r="R2946" i="3"/>
  <c r="N2946" i="3"/>
  <c r="BF2944" i="3"/>
  <c r="BB2944" i="3"/>
  <c r="AX2944" i="3"/>
  <c r="AT2944" i="3"/>
  <c r="AP2944" i="3"/>
  <c r="AL2944" i="3"/>
  <c r="AH2944" i="3"/>
  <c r="AD2944" i="3"/>
  <c r="Z2944" i="3"/>
  <c r="V2944" i="3"/>
  <c r="R2944" i="3"/>
  <c r="N2944" i="3"/>
  <c r="BF2942" i="3"/>
  <c r="BB2942" i="3"/>
  <c r="AX2942" i="3"/>
  <c r="AT2942" i="3"/>
  <c r="AP2942" i="3"/>
  <c r="AL2942" i="3"/>
  <c r="AH2942" i="3"/>
  <c r="AD2942" i="3"/>
  <c r="Z2942" i="3"/>
  <c r="V2942" i="3"/>
  <c r="R2942" i="3"/>
  <c r="N2942" i="3"/>
  <c r="BF2940" i="3"/>
  <c r="BB2940" i="3"/>
  <c r="AX2940" i="3"/>
  <c r="AT2940" i="3"/>
  <c r="AP2940" i="3"/>
  <c r="AL2940" i="3"/>
  <c r="AH2940" i="3"/>
  <c r="AD2940" i="3"/>
  <c r="Z2940" i="3"/>
  <c r="V2940" i="3"/>
  <c r="R2940" i="3"/>
  <c r="N2940" i="3"/>
  <c r="BH2939" i="3"/>
  <c r="BD2939" i="3"/>
  <c r="AZ2939" i="3"/>
  <c r="AV2939" i="3"/>
  <c r="AR2939" i="3"/>
  <c r="AN2939" i="3"/>
  <c r="AJ2939" i="3"/>
  <c r="AF2939" i="3"/>
  <c r="AB2939" i="3"/>
  <c r="X2939" i="3"/>
  <c r="T2939" i="3"/>
  <c r="O2939" i="3"/>
  <c r="BA2938" i="3"/>
  <c r="AU2938" i="3"/>
  <c r="AE2938" i="3"/>
  <c r="Z2938" i="3"/>
  <c r="AK2937" i="3"/>
  <c r="AC2937" i="3"/>
  <c r="U2937" i="3"/>
  <c r="M2937" i="3"/>
  <c r="O2935" i="3"/>
  <c r="S2935" i="3"/>
  <c r="W2935" i="3"/>
  <c r="AA2935" i="3"/>
  <c r="AE2935" i="3"/>
  <c r="AI2935" i="3"/>
  <c r="AM2935" i="3"/>
  <c r="AQ2935" i="3"/>
  <c r="AU2935" i="3"/>
  <c r="AY2935" i="3"/>
  <c r="BC2935" i="3"/>
  <c r="BG2935" i="3"/>
  <c r="BI2946" i="3"/>
  <c r="BE2946" i="3"/>
  <c r="BA2946" i="3"/>
  <c r="AW2946" i="3"/>
  <c r="AS2946" i="3"/>
  <c r="AO2946" i="3"/>
  <c r="AK2946" i="3"/>
  <c r="AG2946" i="3"/>
  <c r="AC2946" i="3"/>
  <c r="Y2946" i="3"/>
  <c r="U2946" i="3"/>
  <c r="Q2946" i="3"/>
  <c r="BI2944" i="3"/>
  <c r="BE2944" i="3"/>
  <c r="BA2944" i="3"/>
  <c r="AW2944" i="3"/>
  <c r="AS2944" i="3"/>
  <c r="AO2944" i="3"/>
  <c r="AK2944" i="3"/>
  <c r="AG2944" i="3"/>
  <c r="AC2944" i="3"/>
  <c r="Y2944" i="3"/>
  <c r="U2944" i="3"/>
  <c r="Q2944" i="3"/>
  <c r="BI2942" i="3"/>
  <c r="BE2942" i="3"/>
  <c r="BA2942" i="3"/>
  <c r="AW2942" i="3"/>
  <c r="AS2942" i="3"/>
  <c r="AO2942" i="3"/>
  <c r="AK2942" i="3"/>
  <c r="AG2942" i="3"/>
  <c r="AC2942" i="3"/>
  <c r="Y2942" i="3"/>
  <c r="U2942" i="3"/>
  <c r="Q2942" i="3"/>
  <c r="BI2940" i="3"/>
  <c r="BE2940" i="3"/>
  <c r="BA2940" i="3"/>
  <c r="AW2940" i="3"/>
  <c r="AS2940" i="3"/>
  <c r="AO2940" i="3"/>
  <c r="AK2940" i="3"/>
  <c r="AG2940" i="3"/>
  <c r="AC2940" i="3"/>
  <c r="Y2940" i="3"/>
  <c r="U2940" i="3"/>
  <c r="Q2940" i="3"/>
  <c r="BG2939" i="3"/>
  <c r="BC2939" i="3"/>
  <c r="AY2939" i="3"/>
  <c r="AU2939" i="3"/>
  <c r="AQ2939" i="3"/>
  <c r="AM2939" i="3"/>
  <c r="AI2939" i="3"/>
  <c r="AE2939" i="3"/>
  <c r="AA2939" i="3"/>
  <c r="W2939" i="3"/>
  <c r="S2939" i="3"/>
  <c r="M2939" i="3"/>
  <c r="BE2938" i="3"/>
  <c r="AY2938" i="3"/>
  <c r="AO2938" i="3"/>
  <c r="AI2938" i="3"/>
  <c r="AD2938" i="3"/>
  <c r="S2938" i="3"/>
  <c r="N2938" i="3"/>
  <c r="AY2937" i="3"/>
  <c r="AQ2937" i="3"/>
  <c r="AI2937" i="3"/>
  <c r="AA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P2937" i="3"/>
  <c r="T2937" i="3"/>
  <c r="X2937" i="3"/>
  <c r="AB2937" i="3"/>
  <c r="AF2937" i="3"/>
  <c r="AJ2937" i="3"/>
  <c r="AN2937" i="3"/>
  <c r="AR2937" i="3"/>
  <c r="AV2937" i="3"/>
  <c r="AZ2937" i="3"/>
  <c r="BD2937" i="3"/>
  <c r="BH2937" i="3"/>
  <c r="P2936" i="3"/>
  <c r="X2936" i="3"/>
  <c r="AB2936" i="3"/>
  <c r="AF2936" i="3"/>
  <c r="AN2936" i="3"/>
  <c r="AR2936" i="3"/>
  <c r="AV2936" i="3"/>
  <c r="BD2936" i="3"/>
  <c r="BH2936" i="3"/>
  <c r="M2936" i="3"/>
  <c r="U2936" i="3"/>
  <c r="Y2936" i="3"/>
  <c r="AC2936" i="3"/>
  <c r="AK2936" i="3"/>
  <c r="AO2936" i="3"/>
  <c r="AS2936" i="3"/>
  <c r="BA2936" i="3"/>
  <c r="BE2936" i="3"/>
  <c r="BI2936" i="3"/>
  <c r="R2936" i="3"/>
  <c r="V2936" i="3"/>
  <c r="Z2936" i="3"/>
  <c r="AH2936" i="3"/>
  <c r="AL2936" i="3"/>
  <c r="AP2936" i="3"/>
  <c r="AX2936" i="3"/>
  <c r="BB2936" i="3"/>
  <c r="BF2936" i="3"/>
  <c r="S2936" i="3"/>
  <c r="W2936" i="3"/>
  <c r="AA2936" i="3"/>
  <c r="AI2936" i="3"/>
  <c r="AM2936" i="3"/>
  <c r="AQ2936" i="3"/>
  <c r="AY2936" i="3"/>
  <c r="BC2936" i="3"/>
  <c r="BG2936" i="3"/>
  <c r="BI2935" i="3"/>
  <c r="BE2935" i="3"/>
  <c r="BA2935" i="3"/>
  <c r="AW2935" i="3"/>
  <c r="AS2935" i="3"/>
  <c r="AO2935" i="3"/>
  <c r="AK2935" i="3"/>
  <c r="AG2935" i="3"/>
  <c r="AC2935" i="3"/>
  <c r="Y2935" i="3"/>
  <c r="U2935" i="3"/>
  <c r="Q2935" i="3"/>
  <c r="M2935" i="3"/>
  <c r="BG2934" i="3"/>
  <c r="BC2934" i="3"/>
  <c r="AY2934" i="3"/>
  <c r="AU2934" i="3"/>
  <c r="AQ2934" i="3"/>
  <c r="AL2934" i="3"/>
  <c r="AG2934" i="3"/>
  <c r="AB2934" i="3"/>
  <c r="V2934" i="3"/>
  <c r="Q2934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M2929" i="3"/>
  <c r="R2929" i="3"/>
  <c r="X2929" i="3"/>
  <c r="AC2929" i="3"/>
  <c r="AH2929" i="3"/>
  <c r="AN2929" i="3"/>
  <c r="AS2929" i="3"/>
  <c r="AX2929" i="3"/>
  <c r="BC2929" i="3"/>
  <c r="BG2929" i="3"/>
  <c r="N2929" i="3"/>
  <c r="T2929" i="3"/>
  <c r="Y2929" i="3"/>
  <c r="AD2929" i="3"/>
  <c r="AJ2929" i="3"/>
  <c r="AO2929" i="3"/>
  <c r="AT2929" i="3"/>
  <c r="AZ2929" i="3"/>
  <c r="BD2929" i="3"/>
  <c r="BH2929" i="3"/>
  <c r="P2929" i="3"/>
  <c r="U2929" i="3"/>
  <c r="Z2929" i="3"/>
  <c r="AF2929" i="3"/>
  <c r="AK2929" i="3"/>
  <c r="AP2929" i="3"/>
  <c r="AV2929" i="3"/>
  <c r="BA2929" i="3"/>
  <c r="BE2929" i="3"/>
  <c r="BI2929" i="3"/>
  <c r="Q2929" i="3"/>
  <c r="V2929" i="3"/>
  <c r="AB2929" i="3"/>
  <c r="AG2929" i="3"/>
  <c r="AL2929" i="3"/>
  <c r="AR2929" i="3"/>
  <c r="AW2929" i="3"/>
  <c r="BB2929" i="3"/>
  <c r="BF2929" i="3"/>
  <c r="BH2935" i="3"/>
  <c r="BD2935" i="3"/>
  <c r="AZ2935" i="3"/>
  <c r="AV2935" i="3"/>
  <c r="AR2935" i="3"/>
  <c r="AN2935" i="3"/>
  <c r="AJ2935" i="3"/>
  <c r="AF2935" i="3"/>
  <c r="AB2935" i="3"/>
  <c r="X2935" i="3"/>
  <c r="T2935" i="3"/>
  <c r="P2935" i="3"/>
  <c r="BF2934" i="3"/>
  <c r="BB2934" i="3"/>
  <c r="AX2934" i="3"/>
  <c r="AT2934" i="3"/>
  <c r="AP2934" i="3"/>
  <c r="AK2934" i="3"/>
  <c r="AF2934" i="3"/>
  <c r="Z2934" i="3"/>
  <c r="U2934" i="3"/>
  <c r="BD2933" i="3"/>
  <c r="AV2933" i="3"/>
  <c r="AN2933" i="3"/>
  <c r="AF2933" i="3"/>
  <c r="X2933" i="3"/>
  <c r="P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M2930" i="3"/>
  <c r="Q2930" i="3"/>
  <c r="U2930" i="3"/>
  <c r="Y2930" i="3"/>
  <c r="AC2930" i="3"/>
  <c r="AG2930" i="3"/>
  <c r="AK2930" i="3"/>
  <c r="AO2930" i="3"/>
  <c r="AS2930" i="3"/>
  <c r="AW2930" i="3"/>
  <c r="BA2930" i="3"/>
  <c r="BE2930" i="3"/>
  <c r="BI2930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O2934" i="3"/>
  <c r="S2934" i="3"/>
  <c r="W2934" i="3"/>
  <c r="AA2934" i="3"/>
  <c r="AE2934" i="3"/>
  <c r="AI2934" i="3"/>
  <c r="AM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BF2935" i="3"/>
  <c r="BB2935" i="3"/>
  <c r="AX2935" i="3"/>
  <c r="AT2935" i="3"/>
  <c r="AP2935" i="3"/>
  <c r="AL2935" i="3"/>
  <c r="AH2935" i="3"/>
  <c r="AD2935" i="3"/>
  <c r="Z2935" i="3"/>
  <c r="V2935" i="3"/>
  <c r="R2935" i="3"/>
  <c r="BH2934" i="3"/>
  <c r="BD2934" i="3"/>
  <c r="AZ2934" i="3"/>
  <c r="AV2934" i="3"/>
  <c r="AR2934" i="3"/>
  <c r="AN2934" i="3"/>
  <c r="AH2934" i="3"/>
  <c r="AC2934" i="3"/>
  <c r="X2934" i="3"/>
  <c r="R2934" i="3"/>
  <c r="M2934" i="3"/>
  <c r="BH2933" i="3"/>
  <c r="AZ2933" i="3"/>
  <c r="AR2933" i="3"/>
  <c r="AJ2933" i="3"/>
  <c r="AB2933" i="3"/>
  <c r="T2933" i="3"/>
  <c r="AW2932" i="3"/>
  <c r="AG2932" i="3"/>
  <c r="Q2932" i="3"/>
  <c r="AU2931" i="3"/>
  <c r="AE2931" i="3"/>
  <c r="O2931" i="3"/>
  <c r="BG2928" i="3"/>
  <c r="BB2928" i="3"/>
  <c r="AV2928" i="3"/>
  <c r="AQ2928" i="3"/>
  <c r="AL2928" i="3"/>
  <c r="AF2928" i="3"/>
  <c r="AA2928" i="3"/>
  <c r="V2928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BE2927" i="3"/>
  <c r="AW2927" i="3"/>
  <c r="AO2927" i="3"/>
  <c r="AG2927" i="3"/>
  <c r="Y2927" i="3"/>
  <c r="Q2927" i="3"/>
  <c r="BF2928" i="3"/>
  <c r="AZ2928" i="3"/>
  <c r="AU2928" i="3"/>
  <c r="AP2928" i="3"/>
  <c r="AJ2928" i="3"/>
  <c r="AE2928" i="3"/>
  <c r="Z2928" i="3"/>
  <c r="T2928" i="3"/>
  <c r="O2928" i="3"/>
  <c r="BB2927" i="3"/>
  <c r="AT2927" i="3"/>
  <c r="AL2927" i="3"/>
  <c r="AD2927" i="3"/>
  <c r="V2927" i="3"/>
  <c r="M2927" i="3"/>
  <c r="Q2925" i="3"/>
  <c r="O2929" i="3"/>
  <c r="S2929" i="3"/>
  <c r="W2929" i="3"/>
  <c r="AA2929" i="3"/>
  <c r="AE2929" i="3"/>
  <c r="AI2929" i="3"/>
  <c r="AM2929" i="3"/>
  <c r="AQ2929" i="3"/>
  <c r="AU2929" i="3"/>
  <c r="AY2929" i="3"/>
  <c r="BD2928" i="3"/>
  <c r="AY2928" i="3"/>
  <c r="AT2928" i="3"/>
  <c r="AN2928" i="3"/>
  <c r="AI2928" i="3"/>
  <c r="AD2928" i="3"/>
  <c r="X2928" i="3"/>
  <c r="S2928" i="3"/>
  <c r="N2928" i="3"/>
  <c r="BI2927" i="3"/>
  <c r="BA2927" i="3"/>
  <c r="AS2927" i="3"/>
  <c r="AK2927" i="3"/>
  <c r="AC2927" i="3"/>
  <c r="N2927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P2925" i="3"/>
  <c r="U2925" i="3"/>
  <c r="Z2925" i="3"/>
  <c r="AD2925" i="3"/>
  <c r="AH2925" i="3"/>
  <c r="AL2925" i="3"/>
  <c r="AP2925" i="3"/>
  <c r="AT2925" i="3"/>
  <c r="AX2925" i="3"/>
  <c r="BB2925" i="3"/>
  <c r="BF2925" i="3"/>
  <c r="N2925" i="3"/>
  <c r="T2925" i="3"/>
  <c r="Y2925" i="3"/>
  <c r="AC2925" i="3"/>
  <c r="AG2925" i="3"/>
  <c r="AK2925" i="3"/>
  <c r="AO2925" i="3"/>
  <c r="AS2925" i="3"/>
  <c r="AW2925" i="3"/>
  <c r="BA2925" i="3"/>
  <c r="BE2925" i="3"/>
  <c r="BI2925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N2919" i="3"/>
  <c r="R2919" i="3"/>
  <c r="V2919" i="3"/>
  <c r="Z2919" i="3"/>
  <c r="AD2919" i="3"/>
  <c r="AH2919" i="3"/>
  <c r="AL2919" i="3"/>
  <c r="AP2919" i="3"/>
  <c r="AT2919" i="3"/>
  <c r="AX2919" i="3"/>
  <c r="BB2919" i="3"/>
  <c r="BF2919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BF2926" i="3"/>
  <c r="BB2926" i="3"/>
  <c r="AX2926" i="3"/>
  <c r="AT2926" i="3"/>
  <c r="AP2926" i="3"/>
  <c r="AL2926" i="3"/>
  <c r="AH2926" i="3"/>
  <c r="AD2926" i="3"/>
  <c r="Z2926" i="3"/>
  <c r="V2926" i="3"/>
  <c r="R2926" i="3"/>
  <c r="N2926" i="3"/>
  <c r="BH2925" i="3"/>
  <c r="BD2925" i="3"/>
  <c r="AZ2925" i="3"/>
  <c r="AV2925" i="3"/>
  <c r="AR2925" i="3"/>
  <c r="AN2925" i="3"/>
  <c r="AJ2925" i="3"/>
  <c r="AF2925" i="3"/>
  <c r="AB2925" i="3"/>
  <c r="X2925" i="3"/>
  <c r="R2925" i="3"/>
  <c r="M2925" i="3"/>
  <c r="AX2924" i="3"/>
  <c r="AH2924" i="3"/>
  <c r="R2924" i="3"/>
  <c r="L2922" i="3"/>
  <c r="AA2922" i="3" s="1"/>
  <c r="BD2919" i="3"/>
  <c r="AN2919" i="3"/>
  <c r="X2919" i="3"/>
  <c r="BI2926" i="3"/>
  <c r="BE2926" i="3"/>
  <c r="BA2926" i="3"/>
  <c r="AW2926" i="3"/>
  <c r="AS2926" i="3"/>
  <c r="AO2926" i="3"/>
  <c r="AK2926" i="3"/>
  <c r="AG2926" i="3"/>
  <c r="AC2926" i="3"/>
  <c r="Y2926" i="3"/>
  <c r="U2926" i="3"/>
  <c r="Q2926" i="3"/>
  <c r="M2926" i="3"/>
  <c r="BG2925" i="3"/>
  <c r="BC2925" i="3"/>
  <c r="AY2925" i="3"/>
  <c r="AU2925" i="3"/>
  <c r="AQ2925" i="3"/>
  <c r="AM2925" i="3"/>
  <c r="AI2925" i="3"/>
  <c r="AE2925" i="3"/>
  <c r="AA2925" i="3"/>
  <c r="V2925" i="3"/>
  <c r="AT2924" i="3"/>
  <c r="AD2924" i="3"/>
  <c r="Y2923" i="3"/>
  <c r="AC2923" i="3"/>
  <c r="AG2923" i="3"/>
  <c r="AK2923" i="3"/>
  <c r="AO2923" i="3"/>
  <c r="AS2923" i="3"/>
  <c r="AW2923" i="3"/>
  <c r="BA2923" i="3"/>
  <c r="BE2923" i="3"/>
  <c r="BI2923" i="3"/>
  <c r="N2923" i="3"/>
  <c r="R2923" i="3"/>
  <c r="V2923" i="3"/>
  <c r="Z2923" i="3"/>
  <c r="AD2923" i="3"/>
  <c r="AH2923" i="3"/>
  <c r="AL2923" i="3"/>
  <c r="AP2923" i="3"/>
  <c r="AT2923" i="3"/>
  <c r="AX2923" i="3"/>
  <c r="BB2923" i="3"/>
  <c r="BF2923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AV2921" i="3"/>
  <c r="AF2921" i="3"/>
  <c r="BB2920" i="3"/>
  <c r="L2920" i="3"/>
  <c r="O2920" i="3" s="1"/>
  <c r="AZ2919" i="3"/>
  <c r="AJ2919" i="3"/>
  <c r="T2919" i="3"/>
  <c r="BH2926" i="3"/>
  <c r="BD2926" i="3"/>
  <c r="AZ2926" i="3"/>
  <c r="AV2926" i="3"/>
  <c r="AR2926" i="3"/>
  <c r="AN2926" i="3"/>
  <c r="AJ2926" i="3"/>
  <c r="AF2926" i="3"/>
  <c r="AB2926" i="3"/>
  <c r="X2926" i="3"/>
  <c r="T2926" i="3"/>
  <c r="O2925" i="3"/>
  <c r="S2925" i="3"/>
  <c r="W2925" i="3"/>
  <c r="BF2924" i="3"/>
  <c r="AP2924" i="3"/>
  <c r="O2924" i="3"/>
  <c r="S2924" i="3"/>
  <c r="W2924" i="3"/>
  <c r="AA2924" i="3"/>
  <c r="AE2924" i="3"/>
  <c r="AI2924" i="3"/>
  <c r="AM2924" i="3"/>
  <c r="AQ2924" i="3"/>
  <c r="AU2924" i="3"/>
  <c r="AY2924" i="3"/>
  <c r="BC2924" i="3"/>
  <c r="BG2924" i="3"/>
  <c r="P2924" i="3"/>
  <c r="T2924" i="3"/>
  <c r="X2924" i="3"/>
  <c r="AB2924" i="3"/>
  <c r="AF2924" i="3"/>
  <c r="AJ2924" i="3"/>
  <c r="AN2924" i="3"/>
  <c r="AR2924" i="3"/>
  <c r="AV2924" i="3"/>
  <c r="AZ2924" i="3"/>
  <c r="BD2924" i="3"/>
  <c r="BH2924" i="3"/>
  <c r="M2924" i="3"/>
  <c r="Q2924" i="3"/>
  <c r="U2924" i="3"/>
  <c r="Y2924" i="3"/>
  <c r="AC2924" i="3"/>
  <c r="AG2924" i="3"/>
  <c r="AK2924" i="3"/>
  <c r="AO2924" i="3"/>
  <c r="AS2924" i="3"/>
  <c r="AW2924" i="3"/>
  <c r="BA2924" i="3"/>
  <c r="BE2924" i="3"/>
  <c r="BI2924" i="3"/>
  <c r="AT2922" i="3"/>
  <c r="AC2921" i="3"/>
  <c r="AG2921" i="3"/>
  <c r="AK2921" i="3"/>
  <c r="AO2921" i="3"/>
  <c r="AS2921" i="3"/>
  <c r="AW2921" i="3"/>
  <c r="BA2921" i="3"/>
  <c r="BE2921" i="3"/>
  <c r="BI2921" i="3"/>
  <c r="R2921" i="3"/>
  <c r="V2921" i="3"/>
  <c r="Z2921" i="3"/>
  <c r="AD2921" i="3"/>
  <c r="AH2921" i="3"/>
  <c r="AL2921" i="3"/>
  <c r="AP2921" i="3"/>
  <c r="AT2921" i="3"/>
  <c r="AX2921" i="3"/>
  <c r="BB2921" i="3"/>
  <c r="BF2921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AH2920" i="3"/>
  <c r="R2920" i="3"/>
  <c r="AV2919" i="3"/>
  <c r="AF2919" i="3"/>
  <c r="P2919" i="3"/>
  <c r="N2921" i="3"/>
  <c r="U2923" i="3"/>
  <c r="Q2923" i="3"/>
  <c r="BN2923" i="3" s="1"/>
  <c r="Y2921" i="3"/>
  <c r="U2921" i="3"/>
  <c r="Q2921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J2800" i="3"/>
  <c r="E2801" i="3"/>
  <c r="F2801" i="3"/>
  <c r="G2801" i="3"/>
  <c r="H2801" i="3"/>
  <c r="I2801" i="3"/>
  <c r="J2801" i="3"/>
  <c r="E2802" i="3"/>
  <c r="F2802" i="3"/>
  <c r="G2802" i="3"/>
  <c r="H2802" i="3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F2828" i="3"/>
  <c r="G2828" i="3"/>
  <c r="H2828" i="3"/>
  <c r="I2828" i="3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E2854" i="3"/>
  <c r="F2854" i="3"/>
  <c r="G2854" i="3"/>
  <c r="H2854" i="3"/>
  <c r="I2854" i="3"/>
  <c r="J2854" i="3"/>
  <c r="E2855" i="3"/>
  <c r="F2855" i="3"/>
  <c r="G2855" i="3"/>
  <c r="H2855" i="3"/>
  <c r="I2855" i="3"/>
  <c r="J2855" i="3"/>
  <c r="E2856" i="3"/>
  <c r="F2856" i="3"/>
  <c r="G2856" i="3"/>
  <c r="H2856" i="3"/>
  <c r="I2856" i="3"/>
  <c r="J2856" i="3"/>
  <c r="E2857" i="3"/>
  <c r="F2857" i="3"/>
  <c r="G2857" i="3"/>
  <c r="H2857" i="3"/>
  <c r="I2857" i="3"/>
  <c r="J2857" i="3"/>
  <c r="E2858" i="3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F2880" i="3"/>
  <c r="G2880" i="3"/>
  <c r="H2880" i="3"/>
  <c r="I2880" i="3"/>
  <c r="J2880" i="3"/>
  <c r="E2881" i="3"/>
  <c r="F2881" i="3"/>
  <c r="G2881" i="3"/>
  <c r="H2881" i="3"/>
  <c r="I2881" i="3"/>
  <c r="J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E2896" i="3"/>
  <c r="F2896" i="3"/>
  <c r="G2896" i="3"/>
  <c r="H2896" i="3"/>
  <c r="I2896" i="3"/>
  <c r="J2896" i="3"/>
  <c r="E2897" i="3"/>
  <c r="F2897" i="3"/>
  <c r="G2897" i="3"/>
  <c r="H2897" i="3"/>
  <c r="I2897" i="3"/>
  <c r="J2897" i="3"/>
  <c r="E2898" i="3"/>
  <c r="F2898" i="3"/>
  <c r="G2898" i="3"/>
  <c r="H2898" i="3"/>
  <c r="I2898" i="3"/>
  <c r="J2898" i="3"/>
  <c r="E2899" i="3"/>
  <c r="F2899" i="3"/>
  <c r="G2899" i="3"/>
  <c r="H2899" i="3"/>
  <c r="I2899" i="3"/>
  <c r="J2899" i="3"/>
  <c r="E2900" i="3"/>
  <c r="F2900" i="3"/>
  <c r="G2900" i="3"/>
  <c r="H2900" i="3"/>
  <c r="I2900" i="3"/>
  <c r="J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E2904" i="3"/>
  <c r="F2904" i="3"/>
  <c r="G2904" i="3"/>
  <c r="H2904" i="3"/>
  <c r="I2904" i="3"/>
  <c r="J2904" i="3"/>
  <c r="E2905" i="3"/>
  <c r="F2905" i="3"/>
  <c r="G2905" i="3"/>
  <c r="H2905" i="3"/>
  <c r="I2905" i="3"/>
  <c r="J2905" i="3"/>
  <c r="E2906" i="3"/>
  <c r="F2906" i="3"/>
  <c r="G2906" i="3"/>
  <c r="H2906" i="3"/>
  <c r="I2906" i="3"/>
  <c r="J2906" i="3"/>
  <c r="E2907" i="3"/>
  <c r="F2907" i="3"/>
  <c r="G2907" i="3"/>
  <c r="H2907" i="3"/>
  <c r="I2907" i="3"/>
  <c r="J2907" i="3"/>
  <c r="E2908" i="3"/>
  <c r="F2908" i="3"/>
  <c r="G2908" i="3"/>
  <c r="H2908" i="3"/>
  <c r="I2908" i="3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J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E2913" i="3"/>
  <c r="F2913" i="3"/>
  <c r="G2913" i="3"/>
  <c r="H2913" i="3"/>
  <c r="I2913" i="3"/>
  <c r="J2913" i="3"/>
  <c r="E2914" i="3"/>
  <c r="F2914" i="3"/>
  <c r="G2914" i="3"/>
  <c r="H2914" i="3"/>
  <c r="I2914" i="3"/>
  <c r="J2914" i="3"/>
  <c r="E2915" i="3"/>
  <c r="F2915" i="3"/>
  <c r="G2915" i="3"/>
  <c r="H2915" i="3"/>
  <c r="I2915" i="3"/>
  <c r="J2915" i="3"/>
  <c r="E2916" i="3"/>
  <c r="F2916" i="3"/>
  <c r="G2916" i="3"/>
  <c r="H2916" i="3"/>
  <c r="I2916" i="3"/>
  <c r="J2916" i="3"/>
  <c r="E2917" i="3"/>
  <c r="F2917" i="3"/>
  <c r="G2917" i="3"/>
  <c r="H2917" i="3"/>
  <c r="I2917" i="3"/>
  <c r="J2917" i="3"/>
  <c r="E2918" i="3"/>
  <c r="F2918" i="3"/>
  <c r="G2918" i="3"/>
  <c r="H2918" i="3"/>
  <c r="I2918" i="3"/>
  <c r="J2918" i="3"/>
  <c r="L2752" i="3" l="1"/>
  <c r="BJ3052" i="3"/>
  <c r="AH2922" i="3"/>
  <c r="AU2967" i="3"/>
  <c r="O2967" i="3"/>
  <c r="AT2967" i="3"/>
  <c r="N2967" i="3"/>
  <c r="AG2967" i="3"/>
  <c r="AJ2967" i="3"/>
  <c r="BL3105" i="3"/>
  <c r="BM3091" i="3"/>
  <c r="BL2976" i="3"/>
  <c r="U2932" i="3"/>
  <c r="AF2967" i="3"/>
  <c r="AI2967" i="3"/>
  <c r="AB2967" i="3"/>
  <c r="AH2967" i="3"/>
  <c r="BA2967" i="3"/>
  <c r="U2967" i="3"/>
  <c r="BJ3054" i="3"/>
  <c r="BM2976" i="3"/>
  <c r="BL2995" i="3"/>
  <c r="BJ2990" i="3"/>
  <c r="BL3013" i="3"/>
  <c r="BJ3061" i="3"/>
  <c r="BL3015" i="3"/>
  <c r="BM2989" i="3"/>
  <c r="BL3006" i="3"/>
  <c r="BJ3056" i="3"/>
  <c r="L2877" i="3"/>
  <c r="K2812" i="3"/>
  <c r="K2786" i="3"/>
  <c r="K2758" i="3"/>
  <c r="K2756" i="3"/>
  <c r="K2746" i="3"/>
  <c r="BM2926" i="3"/>
  <c r="BL3097" i="3"/>
  <c r="BM3058" i="3"/>
  <c r="BM3043" i="3"/>
  <c r="BM3095" i="3"/>
  <c r="BJ3058" i="3"/>
  <c r="BJ3094" i="3"/>
  <c r="BJ3014" i="3"/>
  <c r="BM3093" i="3"/>
  <c r="BJ3096" i="3"/>
  <c r="BJ3027" i="3"/>
  <c r="BK3099" i="3"/>
  <c r="K2897" i="3"/>
  <c r="L2857" i="3"/>
  <c r="K2857" i="3"/>
  <c r="L2853" i="3"/>
  <c r="L2851" i="3"/>
  <c r="L2849" i="3"/>
  <c r="K2849" i="3"/>
  <c r="L2843" i="3"/>
  <c r="K2841" i="3"/>
  <c r="K2839" i="3"/>
  <c r="K2823" i="3"/>
  <c r="L2815" i="3"/>
  <c r="L2809" i="3"/>
  <c r="BM3101" i="3"/>
  <c r="BL3093" i="3"/>
  <c r="BM2972" i="3"/>
  <c r="BM3099" i="3"/>
  <c r="BJ3092" i="3"/>
  <c r="BJ3078" i="3"/>
  <c r="BJ3070" i="3"/>
  <c r="BJ3098" i="3"/>
  <c r="K2861" i="3"/>
  <c r="K2859" i="3"/>
  <c r="BM2933" i="3"/>
  <c r="BK2954" i="3"/>
  <c r="BM3105" i="3"/>
  <c r="BM3097" i="3"/>
  <c r="BJ2972" i="3"/>
  <c r="BL3043" i="3"/>
  <c r="BM3103" i="3"/>
  <c r="Y2932" i="3"/>
  <c r="BK3088" i="3"/>
  <c r="BN3088" i="3"/>
  <c r="BL3044" i="3"/>
  <c r="BM3109" i="3"/>
  <c r="BL3008" i="3"/>
  <c r="BL3086" i="3"/>
  <c r="BM3010" i="3"/>
  <c r="BK3107" i="3"/>
  <c r="BN3107" i="3"/>
  <c r="BM3090" i="3"/>
  <c r="BL3103" i="3"/>
  <c r="BK3058" i="3"/>
  <c r="BN3058" i="3"/>
  <c r="BK3084" i="3"/>
  <c r="BN3084" i="3"/>
  <c r="BL3084" i="3"/>
  <c r="BM3082" i="3"/>
  <c r="BK3076" i="3"/>
  <c r="BN3076" i="3"/>
  <c r="BL3076" i="3"/>
  <c r="BM3074" i="3"/>
  <c r="BK3068" i="3"/>
  <c r="BN3068" i="3"/>
  <c r="BL3068" i="3"/>
  <c r="BM3066" i="3"/>
  <c r="BJ3023" i="3"/>
  <c r="BM3023" i="3"/>
  <c r="BK3016" i="3"/>
  <c r="BN3016" i="3"/>
  <c r="BM3016" i="3"/>
  <c r="BM3098" i="3"/>
  <c r="BM3062" i="3"/>
  <c r="BJ3044" i="3"/>
  <c r="BL3012" i="3"/>
  <c r="BJ3008" i="3"/>
  <c r="BL2994" i="3"/>
  <c r="BL3046" i="3"/>
  <c r="BJ3103" i="3"/>
  <c r="BJ3095" i="3"/>
  <c r="BL3087" i="3"/>
  <c r="BM3102" i="3"/>
  <c r="BJ3088" i="3"/>
  <c r="BK3062" i="3"/>
  <c r="BN3062" i="3"/>
  <c r="BL3062" i="3"/>
  <c r="BK3044" i="3"/>
  <c r="BN3044" i="3"/>
  <c r="BJ3019" i="3"/>
  <c r="BJ3012" i="3"/>
  <c r="BJ2996" i="3"/>
  <c r="BN3087" i="3"/>
  <c r="BK3109" i="3"/>
  <c r="BN3109" i="3"/>
  <c r="BL3109" i="3"/>
  <c r="BK3008" i="3"/>
  <c r="BN3008" i="3"/>
  <c r="BM3087" i="3"/>
  <c r="BJ3086" i="3"/>
  <c r="BM3029" i="3"/>
  <c r="BJ3010" i="3"/>
  <c r="BL3010" i="3"/>
  <c r="BJ3107" i="3"/>
  <c r="BK3090" i="3"/>
  <c r="BN3090" i="3"/>
  <c r="BL3090" i="3"/>
  <c r="BK3046" i="3"/>
  <c r="BN3046" i="3"/>
  <c r="BL3091" i="3"/>
  <c r="BL3058" i="3"/>
  <c r="BJ3084" i="3"/>
  <c r="BK3082" i="3"/>
  <c r="BN3082" i="3"/>
  <c r="BL3082" i="3"/>
  <c r="BM3080" i="3"/>
  <c r="BJ3076" i="3"/>
  <c r="BK3074" i="3"/>
  <c r="BN3074" i="3"/>
  <c r="BL3074" i="3"/>
  <c r="BM3072" i="3"/>
  <c r="BJ3068" i="3"/>
  <c r="BK3066" i="3"/>
  <c r="BN3066" i="3"/>
  <c r="BL3066" i="3"/>
  <c r="BM3064" i="3"/>
  <c r="BM3048" i="3"/>
  <c r="BM3031" i="3"/>
  <c r="BK3023" i="3"/>
  <c r="BN3023" i="3"/>
  <c r="BL3023" i="3"/>
  <c r="BL3016" i="3"/>
  <c r="BL2972" i="3"/>
  <c r="BK3098" i="3"/>
  <c r="BN3098" i="3"/>
  <c r="BL3098" i="3"/>
  <c r="BL3088" i="3"/>
  <c r="BK3086" i="3"/>
  <c r="BN3086" i="3"/>
  <c r="BK2994" i="3"/>
  <c r="BN2994" i="3"/>
  <c r="BJ3046" i="3"/>
  <c r="BK3102" i="3"/>
  <c r="BN3102" i="3"/>
  <c r="BL3102" i="3"/>
  <c r="BM3096" i="3"/>
  <c r="BJ3062" i="3"/>
  <c r="BM2996" i="3"/>
  <c r="BJ3109" i="3"/>
  <c r="BM3027" i="3"/>
  <c r="BM3094" i="3"/>
  <c r="BK3029" i="3"/>
  <c r="BN3029" i="3"/>
  <c r="BL3029" i="3"/>
  <c r="BJ2994" i="3"/>
  <c r="BK2970" i="3"/>
  <c r="BN2970" i="3"/>
  <c r="BJ3090" i="3"/>
  <c r="BK3014" i="3"/>
  <c r="BN3014" i="3"/>
  <c r="BM3014" i="3"/>
  <c r="BL3095" i="3"/>
  <c r="BJ3087" i="3"/>
  <c r="BM3092" i="3"/>
  <c r="BJ3082" i="3"/>
  <c r="BK3080" i="3"/>
  <c r="BN3080" i="3"/>
  <c r="BL3080" i="3"/>
  <c r="BM3078" i="3"/>
  <c r="BJ3074" i="3"/>
  <c r="BK3072" i="3"/>
  <c r="BN3072" i="3"/>
  <c r="BL3072" i="3"/>
  <c r="BM3070" i="3"/>
  <c r="BJ3066" i="3"/>
  <c r="BK3064" i="3"/>
  <c r="BN3064" i="3"/>
  <c r="BL3064" i="3"/>
  <c r="BJ3048" i="3"/>
  <c r="BL3048" i="3"/>
  <c r="BK3031" i="3"/>
  <c r="BN3031" i="3"/>
  <c r="BL3031" i="3"/>
  <c r="BJ3016" i="3"/>
  <c r="BM2970" i="3"/>
  <c r="BJ2970" i="3"/>
  <c r="BK3019" i="3"/>
  <c r="BN3019" i="3"/>
  <c r="BL3019" i="3"/>
  <c r="BK3095" i="3"/>
  <c r="BN3095" i="3"/>
  <c r="BJ3043" i="3"/>
  <c r="BK3010" i="3"/>
  <c r="BN3010" i="3"/>
  <c r="BL2970" i="3"/>
  <c r="BL3107" i="3"/>
  <c r="BJ3099" i="3"/>
  <c r="BJ3091" i="3"/>
  <c r="BJ3102" i="3"/>
  <c r="BK3096" i="3"/>
  <c r="BN3096" i="3"/>
  <c r="BL3096" i="3"/>
  <c r="BM3088" i="3"/>
  <c r="BM3044" i="3"/>
  <c r="BM3019" i="3"/>
  <c r="BK3012" i="3"/>
  <c r="BN3012" i="3"/>
  <c r="BM3012" i="3"/>
  <c r="BK2996" i="3"/>
  <c r="BN2996" i="3"/>
  <c r="BL2996" i="3"/>
  <c r="BK3027" i="3"/>
  <c r="BN3027" i="3"/>
  <c r="BL3027" i="3"/>
  <c r="BM3008" i="3"/>
  <c r="BK3103" i="3"/>
  <c r="BN3103" i="3"/>
  <c r="BK3091" i="3"/>
  <c r="BN3091" i="3"/>
  <c r="BK3094" i="3"/>
  <c r="BN3094" i="3"/>
  <c r="BL3094" i="3"/>
  <c r="BM3086" i="3"/>
  <c r="BJ3029" i="3"/>
  <c r="BM2994" i="3"/>
  <c r="BM3107" i="3"/>
  <c r="BM3046" i="3"/>
  <c r="BL3014" i="3"/>
  <c r="BL3099" i="3"/>
  <c r="BK3092" i="3"/>
  <c r="BN3092" i="3"/>
  <c r="BL3092" i="3"/>
  <c r="BM3084" i="3"/>
  <c r="BJ3080" i="3"/>
  <c r="BK3078" i="3"/>
  <c r="BN3078" i="3"/>
  <c r="BL3078" i="3"/>
  <c r="BM3076" i="3"/>
  <c r="BJ3072" i="3"/>
  <c r="BK3070" i="3"/>
  <c r="BN3070" i="3"/>
  <c r="BL3070" i="3"/>
  <c r="BM3068" i="3"/>
  <c r="BJ3064" i="3"/>
  <c r="BK3043" i="3"/>
  <c r="BN3043" i="3"/>
  <c r="BK3048" i="3"/>
  <c r="BN3048" i="3"/>
  <c r="BJ3031" i="3"/>
  <c r="BK2972" i="3"/>
  <c r="BN2972" i="3"/>
  <c r="K2915" i="3"/>
  <c r="K2907" i="3"/>
  <c r="L2889" i="3"/>
  <c r="L2881" i="3"/>
  <c r="L2813" i="3"/>
  <c r="L2807" i="3"/>
  <c r="L2805" i="3"/>
  <c r="L2804" i="3"/>
  <c r="L2801" i="3"/>
  <c r="L2800" i="3"/>
  <c r="L2788" i="3"/>
  <c r="L2780" i="3"/>
  <c r="L2772" i="3"/>
  <c r="L2731" i="3"/>
  <c r="N2922" i="3"/>
  <c r="BB2922" i="3"/>
  <c r="O2965" i="3"/>
  <c r="AZ2965" i="3"/>
  <c r="K2821" i="3"/>
  <c r="L2820" i="3"/>
  <c r="K2820" i="3"/>
  <c r="L2816" i="3"/>
  <c r="K2816" i="3"/>
  <c r="L2745" i="3"/>
  <c r="AD2922" i="3"/>
  <c r="BL2925" i="3"/>
  <c r="V2920" i="3"/>
  <c r="R2922" i="3"/>
  <c r="BL2926" i="3"/>
  <c r="P2957" i="3"/>
  <c r="AF2957" i="3"/>
  <c r="AV2957" i="3"/>
  <c r="M2957" i="3"/>
  <c r="AC2957" i="3"/>
  <c r="AS2957" i="3"/>
  <c r="BI2957" i="3"/>
  <c r="AA2957" i="3"/>
  <c r="AQ2957" i="3"/>
  <c r="BG2957" i="3"/>
  <c r="T2957" i="3"/>
  <c r="AJ2957" i="3"/>
  <c r="AZ2957" i="3"/>
  <c r="Q2957" i="3"/>
  <c r="AG2957" i="3"/>
  <c r="AW2957" i="3"/>
  <c r="O2957" i="3"/>
  <c r="AE2957" i="3"/>
  <c r="AU2957" i="3"/>
  <c r="AX2957" i="3"/>
  <c r="X2957" i="3"/>
  <c r="AN2957" i="3"/>
  <c r="BD2957" i="3"/>
  <c r="U2957" i="3"/>
  <c r="AK2957" i="3"/>
  <c r="BA2957" i="3"/>
  <c r="S2957" i="3"/>
  <c r="AI2957" i="3"/>
  <c r="AY2957" i="3"/>
  <c r="AH2957" i="3"/>
  <c r="BA2961" i="3"/>
  <c r="AF2961" i="3"/>
  <c r="BE2961" i="3"/>
  <c r="AJ2961" i="3"/>
  <c r="M2961" i="3"/>
  <c r="AS2961" i="3"/>
  <c r="X2961" i="3"/>
  <c r="O2961" i="3"/>
  <c r="AE2961" i="3"/>
  <c r="AU2961" i="3"/>
  <c r="AV2961" i="3"/>
  <c r="Z2961" i="3"/>
  <c r="AZ2961" i="3"/>
  <c r="AD2961" i="3"/>
  <c r="BI2961" i="3"/>
  <c r="AN2961" i="3"/>
  <c r="S2961" i="3"/>
  <c r="AI2961" i="3"/>
  <c r="AY2961" i="3"/>
  <c r="AP2961" i="3"/>
  <c r="U2961" i="3"/>
  <c r="AT2961" i="3"/>
  <c r="Y2961" i="3"/>
  <c r="BD2961" i="3"/>
  <c r="AH2961" i="3"/>
  <c r="W2961" i="3"/>
  <c r="AM2961" i="3"/>
  <c r="BC2961" i="3"/>
  <c r="AA2938" i="3"/>
  <c r="AW2938" i="3"/>
  <c r="Q2938" i="3"/>
  <c r="AL2938" i="3"/>
  <c r="AG2938" i="3"/>
  <c r="BB2938" i="3"/>
  <c r="BG2938" i="3"/>
  <c r="V2938" i="3"/>
  <c r="AQ2938" i="3"/>
  <c r="M2938" i="3"/>
  <c r="BI2938" i="3"/>
  <c r="AM2938" i="3"/>
  <c r="R2938" i="3"/>
  <c r="AB2938" i="3"/>
  <c r="AR2938" i="3"/>
  <c r="BH2938" i="3"/>
  <c r="AP2938" i="3"/>
  <c r="U2938" i="3"/>
  <c r="AT2938" i="3"/>
  <c r="Y2938" i="3"/>
  <c r="BC2938" i="3"/>
  <c r="AH2938" i="3"/>
  <c r="P2938" i="3"/>
  <c r="AF2938" i="3"/>
  <c r="AV2938" i="3"/>
  <c r="BF2938" i="3"/>
  <c r="AK2938" i="3"/>
  <c r="O2938" i="3"/>
  <c r="AX2938" i="3"/>
  <c r="AC2938" i="3"/>
  <c r="T2938" i="3"/>
  <c r="AJ2938" i="3"/>
  <c r="AZ2938" i="3"/>
  <c r="U2965" i="3"/>
  <c r="AK2965" i="3"/>
  <c r="BA2965" i="3"/>
  <c r="T2965" i="3"/>
  <c r="N2965" i="3"/>
  <c r="AD2965" i="3"/>
  <c r="AT2965" i="3"/>
  <c r="AF2965" i="3"/>
  <c r="S2965" i="3"/>
  <c r="AI2965" i="3"/>
  <c r="AY2965" i="3"/>
  <c r="AJ2965" i="3"/>
  <c r="Y2965" i="3"/>
  <c r="AO2965" i="3"/>
  <c r="BE2965" i="3"/>
  <c r="AB2965" i="3"/>
  <c r="R2965" i="3"/>
  <c r="AH2965" i="3"/>
  <c r="AX2965" i="3"/>
  <c r="AR2965" i="3"/>
  <c r="W2965" i="3"/>
  <c r="AM2965" i="3"/>
  <c r="BC2965" i="3"/>
  <c r="AV2965" i="3"/>
  <c r="M2965" i="3"/>
  <c r="AC2965" i="3"/>
  <c r="AS2965" i="3"/>
  <c r="BI2965" i="3"/>
  <c r="AN2965" i="3"/>
  <c r="V2965" i="3"/>
  <c r="AL2965" i="3"/>
  <c r="BB2965" i="3"/>
  <c r="BD2965" i="3"/>
  <c r="AA2965" i="3"/>
  <c r="AQ2965" i="3"/>
  <c r="BG2965" i="3"/>
  <c r="BH2965" i="3"/>
  <c r="N2857" i="3"/>
  <c r="BK2921" i="3"/>
  <c r="BK2950" i="3"/>
  <c r="BJ2950" i="3"/>
  <c r="AC2961" i="3"/>
  <c r="W2957" i="3"/>
  <c r="BH2957" i="3"/>
  <c r="N2961" i="3"/>
  <c r="AU2965" i="3"/>
  <c r="AP2965" i="3"/>
  <c r="AW2965" i="3"/>
  <c r="T2936" i="3"/>
  <c r="AJ2936" i="3"/>
  <c r="AZ2936" i="3"/>
  <c r="Q2936" i="3"/>
  <c r="AG2936" i="3"/>
  <c r="AW2936" i="3"/>
  <c r="N2936" i="3"/>
  <c r="AD2936" i="3"/>
  <c r="AT2936" i="3"/>
  <c r="O2936" i="3"/>
  <c r="BL2936" i="3" s="1"/>
  <c r="AE2936" i="3"/>
  <c r="AU2936" i="3"/>
  <c r="O2947" i="3"/>
  <c r="AE2947" i="3"/>
  <c r="AU2947" i="3"/>
  <c r="P2947" i="3"/>
  <c r="AF2947" i="3"/>
  <c r="AV2947" i="3"/>
  <c r="M2947" i="3"/>
  <c r="AC2947" i="3"/>
  <c r="AS2947" i="3"/>
  <c r="BI2947" i="3"/>
  <c r="Z2947" i="3"/>
  <c r="AP2947" i="3"/>
  <c r="BF2947" i="3"/>
  <c r="S2947" i="3"/>
  <c r="BK2947" i="3" s="1"/>
  <c r="AI2947" i="3"/>
  <c r="AY2947" i="3"/>
  <c r="T2947" i="3"/>
  <c r="AJ2947" i="3"/>
  <c r="AZ2947" i="3"/>
  <c r="Q2947" i="3"/>
  <c r="AG2947" i="3"/>
  <c r="AW2947" i="3"/>
  <c r="N2947" i="3"/>
  <c r="AD2947" i="3"/>
  <c r="AT2947" i="3"/>
  <c r="W2947" i="3"/>
  <c r="AM2947" i="3"/>
  <c r="BC2947" i="3"/>
  <c r="X2947" i="3"/>
  <c r="AN2947" i="3"/>
  <c r="BD2947" i="3"/>
  <c r="U2947" i="3"/>
  <c r="AK2947" i="3"/>
  <c r="BA2947" i="3"/>
  <c r="R2947" i="3"/>
  <c r="AH2947" i="3"/>
  <c r="AX2947" i="3"/>
  <c r="K2909" i="3"/>
  <c r="K2905" i="3"/>
  <c r="K2896" i="3"/>
  <c r="K2881" i="3"/>
  <c r="L2855" i="3"/>
  <c r="K2837" i="3"/>
  <c r="K2835" i="3"/>
  <c r="L2833" i="3"/>
  <c r="K2833" i="3"/>
  <c r="K2829" i="3"/>
  <c r="AX2920" i="3"/>
  <c r="AX2922" i="3"/>
  <c r="V2922" i="3"/>
  <c r="BM2928" i="3"/>
  <c r="AQ2961" i="3"/>
  <c r="AX2961" i="3"/>
  <c r="BE2957" i="3"/>
  <c r="AR2957" i="3"/>
  <c r="AK2961" i="3"/>
  <c r="AE2965" i="3"/>
  <c r="Z2965" i="3"/>
  <c r="AG2965" i="3"/>
  <c r="BJ2952" i="3"/>
  <c r="BJ2954" i="3"/>
  <c r="BJ2956" i="3"/>
  <c r="BJ2964" i="3"/>
  <c r="U2927" i="3"/>
  <c r="AP2927" i="3"/>
  <c r="R2927" i="3"/>
  <c r="AX2927" i="3"/>
  <c r="Z2927" i="3"/>
  <c r="BF2927" i="3"/>
  <c r="AH2927" i="3"/>
  <c r="BK2942" i="3"/>
  <c r="BK2944" i="3"/>
  <c r="BM2948" i="3"/>
  <c r="BJ2960" i="3"/>
  <c r="BD2967" i="3"/>
  <c r="BG2967" i="3"/>
  <c r="AQ2967" i="3"/>
  <c r="AA2967" i="3"/>
  <c r="AZ2967" i="3"/>
  <c r="BF2967" i="3"/>
  <c r="AP2967" i="3"/>
  <c r="Z2967" i="3"/>
  <c r="BI2967" i="3"/>
  <c r="AS2967" i="3"/>
  <c r="AC2967" i="3"/>
  <c r="M2967" i="3"/>
  <c r="X2967" i="3"/>
  <c r="BM2937" i="3"/>
  <c r="BL2937" i="3"/>
  <c r="BM2939" i="3"/>
  <c r="BN2956" i="3"/>
  <c r="AR2967" i="3"/>
  <c r="BC2967" i="3"/>
  <c r="AM2967" i="3"/>
  <c r="W2967" i="3"/>
  <c r="AN2967" i="3"/>
  <c r="BB2967" i="3"/>
  <c r="AL2967" i="3"/>
  <c r="V2967" i="3"/>
  <c r="BE2967" i="3"/>
  <c r="AO2967" i="3"/>
  <c r="Y2967" i="3"/>
  <c r="N2924" i="3"/>
  <c r="BB2924" i="3"/>
  <c r="V2924" i="3"/>
  <c r="BK2924" i="3" s="1"/>
  <c r="AL2924" i="3"/>
  <c r="R2961" i="3"/>
  <c r="V2961" i="3"/>
  <c r="AR2961" i="3"/>
  <c r="AB2961" i="3"/>
  <c r="AW2961" i="3"/>
  <c r="AG2961" i="3"/>
  <c r="BB2961" i="3"/>
  <c r="Q2961" i="3"/>
  <c r="AL2961" i="3"/>
  <c r="BH2961" i="3"/>
  <c r="BM2924" i="3"/>
  <c r="BM2923" i="3"/>
  <c r="BN2926" i="3"/>
  <c r="BK2926" i="3"/>
  <c r="BI2920" i="3"/>
  <c r="AS2920" i="3"/>
  <c r="AC2920" i="3"/>
  <c r="M2920" i="3"/>
  <c r="AV2920" i="3"/>
  <c r="AF2920" i="3"/>
  <c r="P2920" i="3"/>
  <c r="AU2920" i="3"/>
  <c r="AE2920" i="3"/>
  <c r="BN2925" i="3"/>
  <c r="BK2925" i="3"/>
  <c r="BJ2926" i="3"/>
  <c r="BN2919" i="3"/>
  <c r="BK2919" i="3"/>
  <c r="BE2922" i="3"/>
  <c r="AO2922" i="3"/>
  <c r="Y2922" i="3"/>
  <c r="BH2922" i="3"/>
  <c r="AR2922" i="3"/>
  <c r="AB2922" i="3"/>
  <c r="BG2922" i="3"/>
  <c r="AQ2922" i="3"/>
  <c r="BM2929" i="3"/>
  <c r="BM2931" i="3"/>
  <c r="BM2934" i="3"/>
  <c r="BM2930" i="3"/>
  <c r="BN2932" i="3"/>
  <c r="BK2932" i="3"/>
  <c r="BN2933" i="3"/>
  <c r="BK2933" i="3"/>
  <c r="BN2935" i="3"/>
  <c r="BK2935" i="3"/>
  <c r="BJ2936" i="3"/>
  <c r="BL2939" i="3"/>
  <c r="BJ2940" i="3"/>
  <c r="BJ2942" i="3"/>
  <c r="BJ2944" i="3"/>
  <c r="BJ2946" i="3"/>
  <c r="BN2940" i="3"/>
  <c r="BK2940" i="3"/>
  <c r="BL2944" i="3"/>
  <c r="BM2947" i="3"/>
  <c r="BJ2941" i="3"/>
  <c r="BM2941" i="3"/>
  <c r="BL2948" i="3"/>
  <c r="BM2940" i="3"/>
  <c r="BN2944" i="3"/>
  <c r="BM2942" i="3"/>
  <c r="BN2951" i="3"/>
  <c r="BK2951" i="3"/>
  <c r="BM2955" i="3"/>
  <c r="BN2962" i="3"/>
  <c r="BK2962" i="3"/>
  <c r="BL2958" i="3"/>
  <c r="BJ2958" i="3"/>
  <c r="BM2949" i="3"/>
  <c r="BM2960" i="3"/>
  <c r="BM2962" i="3"/>
  <c r="BK2968" i="3"/>
  <c r="BN2968" i="3"/>
  <c r="BJ2968" i="3"/>
  <c r="BL2968" i="3"/>
  <c r="BL2963" i="3"/>
  <c r="BJ2921" i="3"/>
  <c r="BN2924" i="3"/>
  <c r="BL2924" i="3"/>
  <c r="BM2925" i="3"/>
  <c r="Z2920" i="3"/>
  <c r="AP2920" i="3"/>
  <c r="BF2920" i="3"/>
  <c r="N2920" i="3"/>
  <c r="AD2920" i="3"/>
  <c r="AT2920" i="3"/>
  <c r="BL2923" i="3"/>
  <c r="BJ2923" i="3"/>
  <c r="BE2920" i="3"/>
  <c r="AO2920" i="3"/>
  <c r="Y2920" i="3"/>
  <c r="BH2920" i="3"/>
  <c r="AR2920" i="3"/>
  <c r="AB2920" i="3"/>
  <c r="BG2920" i="3"/>
  <c r="AQ2920" i="3"/>
  <c r="AA2920" i="3"/>
  <c r="Z2922" i="3"/>
  <c r="AP2922" i="3"/>
  <c r="BF2922" i="3"/>
  <c r="BA2922" i="3"/>
  <c r="AK2922" i="3"/>
  <c r="U2922" i="3"/>
  <c r="BD2922" i="3"/>
  <c r="AN2922" i="3"/>
  <c r="X2922" i="3"/>
  <c r="BC2922" i="3"/>
  <c r="AM2922" i="3"/>
  <c r="W2922" i="3"/>
  <c r="BL2929" i="3"/>
  <c r="BL2928" i="3"/>
  <c r="BN2928" i="3"/>
  <c r="BK2928" i="3"/>
  <c r="BM2932" i="3"/>
  <c r="BL2934" i="3"/>
  <c r="BL2930" i="3"/>
  <c r="BJ2930" i="3"/>
  <c r="BJ2929" i="3"/>
  <c r="BK2936" i="3"/>
  <c r="BJ2937" i="3"/>
  <c r="BM2935" i="3"/>
  <c r="BN2947" i="3"/>
  <c r="BJ2948" i="3"/>
  <c r="BK2941" i="3"/>
  <c r="BN2941" i="3"/>
  <c r="BL2941" i="3"/>
  <c r="BL2950" i="3"/>
  <c r="BL2952" i="3"/>
  <c r="BL2954" i="3"/>
  <c r="BL2956" i="3"/>
  <c r="BL2940" i="3"/>
  <c r="BJ2943" i="3"/>
  <c r="BM2943" i="3"/>
  <c r="BL2942" i="3"/>
  <c r="BJ2945" i="3"/>
  <c r="BM2945" i="3"/>
  <c r="BL2955" i="3"/>
  <c r="BJ2955" i="3"/>
  <c r="BN2958" i="3"/>
  <c r="BK2958" i="3"/>
  <c r="BL2949" i="3"/>
  <c r="BN2949" i="3"/>
  <c r="BK2949" i="3"/>
  <c r="BM2953" i="3"/>
  <c r="BN2954" i="3"/>
  <c r="BL2960" i="3"/>
  <c r="BJ2963" i="3"/>
  <c r="BN2963" i="3"/>
  <c r="BK2963" i="3"/>
  <c r="BM2921" i="3"/>
  <c r="BA2920" i="3"/>
  <c r="AK2920" i="3"/>
  <c r="U2920" i="3"/>
  <c r="BD2920" i="3"/>
  <c r="AN2920" i="3"/>
  <c r="X2920" i="3"/>
  <c r="BC2920" i="3"/>
  <c r="AM2920" i="3"/>
  <c r="W2920" i="3"/>
  <c r="BM2919" i="3"/>
  <c r="BN2921" i="3"/>
  <c r="AW2922" i="3"/>
  <c r="AG2922" i="3"/>
  <c r="Q2922" i="3"/>
  <c r="AZ2922" i="3"/>
  <c r="AJ2922" i="3"/>
  <c r="T2922" i="3"/>
  <c r="AY2922" i="3"/>
  <c r="AI2922" i="3"/>
  <c r="S2922" i="3"/>
  <c r="BL2931" i="3"/>
  <c r="BN2934" i="3"/>
  <c r="BK2934" i="3"/>
  <c r="BL2932" i="3"/>
  <c r="BJ2932" i="3"/>
  <c r="BN2930" i="3"/>
  <c r="BK2930" i="3"/>
  <c r="BJ2931" i="3"/>
  <c r="BL2933" i="3"/>
  <c r="BL2935" i="3"/>
  <c r="BJ2939" i="3"/>
  <c r="BJ2934" i="3"/>
  <c r="BN2948" i="3"/>
  <c r="BK2948" i="3"/>
  <c r="BM2946" i="3"/>
  <c r="BM2950" i="3"/>
  <c r="BM2952" i="3"/>
  <c r="BM2954" i="3"/>
  <c r="BM2956" i="3"/>
  <c r="BK2943" i="3"/>
  <c r="BN2943" i="3"/>
  <c r="BL2943" i="3"/>
  <c r="BK2945" i="3"/>
  <c r="BN2945" i="3"/>
  <c r="BL2945" i="3"/>
  <c r="BN2952" i="3"/>
  <c r="BK2952" i="3"/>
  <c r="BM2951" i="3"/>
  <c r="BN2955" i="3"/>
  <c r="BK2955" i="3"/>
  <c r="BJ2949" i="3"/>
  <c r="BN2950" i="3"/>
  <c r="BL2953" i="3"/>
  <c r="BJ2953" i="3"/>
  <c r="BN2961" i="3"/>
  <c r="P2959" i="3"/>
  <c r="T2959" i="3"/>
  <c r="X2959" i="3"/>
  <c r="AB2959" i="3"/>
  <c r="AF2959" i="3"/>
  <c r="AJ2959" i="3"/>
  <c r="AN2959" i="3"/>
  <c r="AR2959" i="3"/>
  <c r="AV2959" i="3"/>
  <c r="AZ2959" i="3"/>
  <c r="BD2959" i="3"/>
  <c r="BH2959" i="3"/>
  <c r="M2959" i="3"/>
  <c r="Q2959" i="3"/>
  <c r="U2959" i="3"/>
  <c r="Y2959" i="3"/>
  <c r="AC2959" i="3"/>
  <c r="AG2959" i="3"/>
  <c r="AK2959" i="3"/>
  <c r="AO2959" i="3"/>
  <c r="AS2959" i="3"/>
  <c r="AW2959" i="3"/>
  <c r="BA2959" i="3"/>
  <c r="BE2959" i="3"/>
  <c r="BI2959" i="3"/>
  <c r="O2959" i="3"/>
  <c r="S2959" i="3"/>
  <c r="W2959" i="3"/>
  <c r="AA2959" i="3"/>
  <c r="AE2959" i="3"/>
  <c r="AI2959" i="3"/>
  <c r="AM2959" i="3"/>
  <c r="AQ2959" i="3"/>
  <c r="AU2959" i="3"/>
  <c r="AY2959" i="3"/>
  <c r="BC2959" i="3"/>
  <c r="BG2959" i="3"/>
  <c r="Z2959" i="3"/>
  <c r="AP2959" i="3"/>
  <c r="BF2959" i="3"/>
  <c r="N2959" i="3"/>
  <c r="AD2959" i="3"/>
  <c r="AT2959" i="3"/>
  <c r="R2959" i="3"/>
  <c r="AH2959" i="3"/>
  <c r="AX2959" i="3"/>
  <c r="V2959" i="3"/>
  <c r="AL2959" i="3"/>
  <c r="BB2959" i="3"/>
  <c r="BL2962" i="3"/>
  <c r="BM2964" i="3"/>
  <c r="BM2966" i="3"/>
  <c r="BN2965" i="3"/>
  <c r="BK2965" i="3"/>
  <c r="BL2967" i="3"/>
  <c r="BL2921" i="3"/>
  <c r="BK2923" i="3"/>
  <c r="AL2920" i="3"/>
  <c r="AW2920" i="3"/>
  <c r="AG2920" i="3"/>
  <c r="Q2920" i="3"/>
  <c r="AZ2920" i="3"/>
  <c r="AJ2920" i="3"/>
  <c r="T2920" i="3"/>
  <c r="AY2920" i="3"/>
  <c r="AI2920" i="3"/>
  <c r="S2920" i="3"/>
  <c r="AL2922" i="3"/>
  <c r="BL2919" i="3"/>
  <c r="BJ2919" i="3"/>
  <c r="BI2922" i="3"/>
  <c r="AS2922" i="3"/>
  <c r="AC2922" i="3"/>
  <c r="M2922" i="3"/>
  <c r="AV2922" i="3"/>
  <c r="AF2922" i="3"/>
  <c r="P2922" i="3"/>
  <c r="AU2922" i="3"/>
  <c r="AE2922" i="3"/>
  <c r="O2922" i="3"/>
  <c r="BJ2925" i="3"/>
  <c r="BJ2928" i="3"/>
  <c r="BK2927" i="3"/>
  <c r="BN2927" i="3"/>
  <c r="BN2931" i="3"/>
  <c r="BK2931" i="3"/>
  <c r="BK2929" i="3"/>
  <c r="BN2929" i="3"/>
  <c r="BJ2933" i="3"/>
  <c r="BK2939" i="3"/>
  <c r="BN2939" i="3"/>
  <c r="BN2937" i="3"/>
  <c r="BK2937" i="3"/>
  <c r="BL2938" i="3"/>
  <c r="BJ2935" i="3"/>
  <c r="BM2944" i="3"/>
  <c r="BN2942" i="3"/>
  <c r="BL2946" i="3"/>
  <c r="BN2946" i="3"/>
  <c r="BK2946" i="3"/>
  <c r="BN2960" i="3"/>
  <c r="BK2960" i="3"/>
  <c r="BL2951" i="3"/>
  <c r="BJ2951" i="3"/>
  <c r="BK2956" i="3"/>
  <c r="BM2958" i="3"/>
  <c r="BN2953" i="3"/>
  <c r="BK2953" i="3"/>
  <c r="N2957" i="3"/>
  <c r="AD2957" i="3"/>
  <c r="AT2957" i="3"/>
  <c r="V2957" i="3"/>
  <c r="AL2957" i="3"/>
  <c r="BB2957" i="3"/>
  <c r="Z2957" i="3"/>
  <c r="AP2957" i="3"/>
  <c r="BF2957" i="3"/>
  <c r="BJ2962" i="3"/>
  <c r="BK2964" i="3"/>
  <c r="BN2964" i="3"/>
  <c r="BL2964" i="3"/>
  <c r="BK2966" i="3"/>
  <c r="BN2966" i="3"/>
  <c r="BL2966" i="3"/>
  <c r="BJ2966" i="3"/>
  <c r="BM2968" i="3"/>
  <c r="BM2963" i="3"/>
  <c r="BN2967" i="3"/>
  <c r="K2895" i="3"/>
  <c r="K2889" i="3"/>
  <c r="K2809" i="3"/>
  <c r="K2745" i="3"/>
  <c r="K2741" i="3"/>
  <c r="K2916" i="3"/>
  <c r="L2906" i="3"/>
  <c r="K2906" i="3"/>
  <c r="L2888" i="3"/>
  <c r="L2886" i="3"/>
  <c r="L2884" i="3"/>
  <c r="L2879" i="3"/>
  <c r="K2879" i="3"/>
  <c r="AF2879" i="3" s="1"/>
  <c r="L2873" i="3"/>
  <c r="P2873" i="3" s="1"/>
  <c r="L2869" i="3"/>
  <c r="L2865" i="3"/>
  <c r="K2865" i="3"/>
  <c r="L2847" i="3"/>
  <c r="O2847" i="3" s="1"/>
  <c r="L2845" i="3"/>
  <c r="K2819" i="3"/>
  <c r="L2786" i="3"/>
  <c r="L2785" i="3"/>
  <c r="L2754" i="3"/>
  <c r="L2909" i="3"/>
  <c r="L2907" i="3"/>
  <c r="L2896" i="3"/>
  <c r="K2877" i="3"/>
  <c r="BH2877" i="3" s="1"/>
  <c r="K2873" i="3"/>
  <c r="L2871" i="3"/>
  <c r="K2871" i="3"/>
  <c r="BD2871" i="3" s="1"/>
  <c r="K2869" i="3"/>
  <c r="L2861" i="3"/>
  <c r="L2836" i="3"/>
  <c r="K2836" i="3"/>
  <c r="K2830" i="3"/>
  <c r="L2812" i="3"/>
  <c r="L2803" i="3"/>
  <c r="L2799" i="3"/>
  <c r="L2775" i="3"/>
  <c r="K2775" i="3"/>
  <c r="L2757" i="3"/>
  <c r="K2757" i="3"/>
  <c r="L2746" i="3"/>
  <c r="L2744" i="3"/>
  <c r="K2730" i="3"/>
  <c r="N2881" i="3"/>
  <c r="BH2881" i="3"/>
  <c r="AB2873" i="3"/>
  <c r="P2881" i="3"/>
  <c r="K2917" i="3"/>
  <c r="L2914" i="3"/>
  <c r="K2914" i="3"/>
  <c r="K2908" i="3"/>
  <c r="L2903" i="3"/>
  <c r="K2903" i="3"/>
  <c r="L2883" i="3"/>
  <c r="K2883" i="3"/>
  <c r="P2883" i="3" s="1"/>
  <c r="AR2881" i="3"/>
  <c r="L2867" i="3"/>
  <c r="K2867" i="3"/>
  <c r="X2867" i="3" s="1"/>
  <c r="L2863" i="3"/>
  <c r="AJ2863" i="3" s="1"/>
  <c r="K2863" i="3"/>
  <c r="K2853" i="3"/>
  <c r="M2853" i="3" s="1"/>
  <c r="K2848" i="3"/>
  <c r="K2840" i="3"/>
  <c r="K2838" i="3"/>
  <c r="K2827" i="3"/>
  <c r="L2825" i="3"/>
  <c r="K2825" i="3"/>
  <c r="K2814" i="3"/>
  <c r="K2800" i="3"/>
  <c r="K2792" i="3"/>
  <c r="K2790" i="3"/>
  <c r="K2787" i="3"/>
  <c r="L2778" i="3"/>
  <c r="K2778" i="3"/>
  <c r="K2776" i="3"/>
  <c r="K2774" i="3"/>
  <c r="L2765" i="3"/>
  <c r="L2760" i="3"/>
  <c r="K2760" i="3"/>
  <c r="L2750" i="3"/>
  <c r="L2747" i="3"/>
  <c r="K2742" i="3"/>
  <c r="K2733" i="3"/>
  <c r="AB2881" i="3"/>
  <c r="L2779" i="3"/>
  <c r="AM2746" i="3"/>
  <c r="K2913" i="3"/>
  <c r="K2911" i="3"/>
  <c r="L2902" i="3"/>
  <c r="L2893" i="3"/>
  <c r="K2893" i="3"/>
  <c r="P2893" i="3" s="1"/>
  <c r="K2891" i="3"/>
  <c r="L2875" i="3"/>
  <c r="K2875" i="3"/>
  <c r="M2875" i="3" s="1"/>
  <c r="L2859" i="3"/>
  <c r="N2859" i="3" s="1"/>
  <c r="K2847" i="3"/>
  <c r="K2845" i="3"/>
  <c r="K2843" i="3"/>
  <c r="K2831" i="3"/>
  <c r="L2828" i="3"/>
  <c r="K2828" i="3"/>
  <c r="K2822" i="3"/>
  <c r="K2818" i="3"/>
  <c r="L2817" i="3"/>
  <c r="L2811" i="3"/>
  <c r="K2801" i="3"/>
  <c r="L2792" i="3"/>
  <c r="L2784" i="3"/>
  <c r="K2780" i="3"/>
  <c r="P2780" i="3" s="1"/>
  <c r="K2772" i="3"/>
  <c r="L2771" i="3"/>
  <c r="K2770" i="3"/>
  <c r="K2768" i="3"/>
  <c r="L2766" i="3"/>
  <c r="K2766" i="3"/>
  <c r="AV2766" i="3" s="1"/>
  <c r="L2764" i="3"/>
  <c r="K2764" i="3"/>
  <c r="L2761" i="3"/>
  <c r="K2761" i="3"/>
  <c r="L2756" i="3"/>
  <c r="K2752" i="3"/>
  <c r="K2750" i="3"/>
  <c r="L2749" i="3"/>
  <c r="Y2749" i="3" s="1"/>
  <c r="K2749" i="3"/>
  <c r="L2748" i="3"/>
  <c r="K2748" i="3"/>
  <c r="K2740" i="3"/>
  <c r="K2738" i="3"/>
  <c r="L2730" i="3"/>
  <c r="L2918" i="3"/>
  <c r="L2916" i="3"/>
  <c r="L2911" i="3"/>
  <c r="L2908" i="3"/>
  <c r="P2871" i="3"/>
  <c r="AJ2871" i="3"/>
  <c r="AN2845" i="3"/>
  <c r="L2901" i="3"/>
  <c r="K2901" i="3"/>
  <c r="L2899" i="3"/>
  <c r="K2899" i="3"/>
  <c r="BD2883" i="3"/>
  <c r="T2867" i="3"/>
  <c r="T2853" i="3"/>
  <c r="AN2853" i="3"/>
  <c r="L2917" i="3"/>
  <c r="L2915" i="3"/>
  <c r="P2915" i="3" s="1"/>
  <c r="L2912" i="3"/>
  <c r="K2912" i="3"/>
  <c r="L2904" i="3"/>
  <c r="K2904" i="3"/>
  <c r="M2879" i="3"/>
  <c r="P2879" i="3"/>
  <c r="AV2879" i="3"/>
  <c r="T2879" i="3"/>
  <c r="AJ2879" i="3"/>
  <c r="AZ2879" i="3"/>
  <c r="X2879" i="3"/>
  <c r="AN2879" i="3"/>
  <c r="BD2879" i="3"/>
  <c r="AB2879" i="3"/>
  <c r="AR2879" i="3"/>
  <c r="BH2879" i="3"/>
  <c r="AF2849" i="3"/>
  <c r="K2918" i="3"/>
  <c r="L2913" i="3"/>
  <c r="L2910" i="3"/>
  <c r="K2910" i="3"/>
  <c r="K2902" i="3"/>
  <c r="T2875" i="3"/>
  <c r="X2875" i="3"/>
  <c r="L2905" i="3"/>
  <c r="L2900" i="3"/>
  <c r="K2900" i="3"/>
  <c r="L2897" i="3"/>
  <c r="L2892" i="3"/>
  <c r="K2892" i="3"/>
  <c r="K2888" i="3"/>
  <c r="AZ2881" i="3"/>
  <c r="AJ2881" i="3"/>
  <c r="T2881" i="3"/>
  <c r="AZ2873" i="3"/>
  <c r="AJ2873" i="3"/>
  <c r="T2873" i="3"/>
  <c r="K2862" i="3"/>
  <c r="L2852" i="3"/>
  <c r="K2852" i="3"/>
  <c r="K2851" i="3"/>
  <c r="L2898" i="3"/>
  <c r="K2898" i="3"/>
  <c r="L2895" i="3"/>
  <c r="P2895" i="3" s="1"/>
  <c r="L2890" i="3"/>
  <c r="K2890" i="3"/>
  <c r="K2887" i="3"/>
  <c r="K2885" i="3"/>
  <c r="L2882" i="3"/>
  <c r="K2882" i="3"/>
  <c r="AV2881" i="3"/>
  <c r="AF2881" i="3"/>
  <c r="L2878" i="3"/>
  <c r="K2878" i="3"/>
  <c r="AV2877" i="3"/>
  <c r="L2874" i="3"/>
  <c r="K2874" i="3"/>
  <c r="AV2873" i="3"/>
  <c r="AF2873" i="3"/>
  <c r="L2870" i="3"/>
  <c r="K2870" i="3"/>
  <c r="L2866" i="3"/>
  <c r="AA2866" i="3" s="1"/>
  <c r="K2866" i="3"/>
  <c r="L2864" i="3"/>
  <c r="K2864" i="3"/>
  <c r="AV2859" i="3"/>
  <c r="L2848" i="3"/>
  <c r="BG2845" i="3"/>
  <c r="M2859" i="3"/>
  <c r="O2851" i="3"/>
  <c r="AZ2847" i="3"/>
  <c r="AB2845" i="3"/>
  <c r="BH2845" i="3"/>
  <c r="AU2845" i="3"/>
  <c r="M2843" i="3"/>
  <c r="L2894" i="3"/>
  <c r="K2894" i="3"/>
  <c r="L2891" i="3"/>
  <c r="L2887" i="3"/>
  <c r="L2885" i="3"/>
  <c r="K2884" i="3"/>
  <c r="BD2881" i="3"/>
  <c r="AN2881" i="3"/>
  <c r="X2881" i="3"/>
  <c r="M2881" i="3"/>
  <c r="L2880" i="3"/>
  <c r="K2880" i="3"/>
  <c r="AN2877" i="3"/>
  <c r="L2876" i="3"/>
  <c r="K2876" i="3"/>
  <c r="O2876" i="3" s="1"/>
  <c r="BD2873" i="3"/>
  <c r="AN2873" i="3"/>
  <c r="X2873" i="3"/>
  <c r="M2873" i="3"/>
  <c r="L2872" i="3"/>
  <c r="K2872" i="3"/>
  <c r="L2868" i="3"/>
  <c r="K2868" i="3"/>
  <c r="AJ2859" i="3"/>
  <c r="L2856" i="3"/>
  <c r="K2856" i="3"/>
  <c r="K2855" i="3"/>
  <c r="AV2847" i="3"/>
  <c r="AY2845" i="3"/>
  <c r="L2840" i="3"/>
  <c r="AW2840" i="3" s="1"/>
  <c r="L2838" i="3"/>
  <c r="L2835" i="3"/>
  <c r="N2835" i="3" s="1"/>
  <c r="L2830" i="3"/>
  <c r="L2827" i="3"/>
  <c r="N2827" i="3" s="1"/>
  <c r="L2822" i="3"/>
  <c r="L2819" i="3"/>
  <c r="N2819" i="3" s="1"/>
  <c r="L2814" i="3"/>
  <c r="K2811" i="3"/>
  <c r="L2806" i="3"/>
  <c r="K2806" i="3"/>
  <c r="Y2757" i="3"/>
  <c r="U2757" i="3"/>
  <c r="P2752" i="3"/>
  <c r="P2748" i="3"/>
  <c r="S2748" i="3"/>
  <c r="AI2748" i="3"/>
  <c r="AY2748" i="3"/>
  <c r="W2748" i="3"/>
  <c r="AM2748" i="3"/>
  <c r="BC2748" i="3"/>
  <c r="AA2748" i="3"/>
  <c r="AQ2748" i="3"/>
  <c r="BG2748" i="3"/>
  <c r="AO2760" i="3"/>
  <c r="AY2760" i="3"/>
  <c r="O2756" i="3"/>
  <c r="AA2756" i="3"/>
  <c r="AQ2756" i="3"/>
  <c r="BG2756" i="3"/>
  <c r="O2752" i="3"/>
  <c r="T2752" i="3"/>
  <c r="AZ2752" i="3"/>
  <c r="AB2752" i="3"/>
  <c r="BH2752" i="3"/>
  <c r="AJ2752" i="3"/>
  <c r="K2736" i="3"/>
  <c r="L2858" i="3"/>
  <c r="K2858" i="3"/>
  <c r="L2854" i="3"/>
  <c r="K2854" i="3"/>
  <c r="L2850" i="3"/>
  <c r="K2850" i="3"/>
  <c r="L2846" i="3"/>
  <c r="K2846" i="3"/>
  <c r="L2844" i="3"/>
  <c r="K2844" i="3"/>
  <c r="L2839" i="3"/>
  <c r="L2834" i="3"/>
  <c r="K2834" i="3"/>
  <c r="L2831" i="3"/>
  <c r="L2826" i="3"/>
  <c r="K2826" i="3"/>
  <c r="L2823" i="3"/>
  <c r="K2815" i="3"/>
  <c r="L2810" i="3"/>
  <c r="K2807" i="3"/>
  <c r="K2804" i="3"/>
  <c r="L2790" i="3"/>
  <c r="T2780" i="3"/>
  <c r="AE2780" i="3"/>
  <c r="AO2780" i="3"/>
  <c r="AZ2780" i="3"/>
  <c r="W2780" i="3"/>
  <c r="AG2780" i="3"/>
  <c r="AR2780" i="3"/>
  <c r="BC2780" i="3"/>
  <c r="O2780" i="3"/>
  <c r="Y2780" i="3"/>
  <c r="AJ2780" i="3"/>
  <c r="AU2780" i="3"/>
  <c r="BE2780" i="3"/>
  <c r="AS2761" i="3"/>
  <c r="O2748" i="3"/>
  <c r="AQ2746" i="3"/>
  <c r="AU2746" i="3"/>
  <c r="L2733" i="3"/>
  <c r="BH2733" i="3" s="1"/>
  <c r="L2842" i="3"/>
  <c r="K2842" i="3"/>
  <c r="L2837" i="3"/>
  <c r="N2837" i="3" s="1"/>
  <c r="L2832" i="3"/>
  <c r="K2832" i="3"/>
  <c r="L2829" i="3"/>
  <c r="N2829" i="3" s="1"/>
  <c r="L2824" i="3"/>
  <c r="K2824" i="3"/>
  <c r="L2821" i="3"/>
  <c r="N2821" i="3" s="1"/>
  <c r="L2818" i="3"/>
  <c r="K2817" i="3"/>
  <c r="AR2816" i="3"/>
  <c r="K2813" i="3"/>
  <c r="K2810" i="3"/>
  <c r="L2808" i="3"/>
  <c r="K2808" i="3"/>
  <c r="K2805" i="3"/>
  <c r="K2802" i="3"/>
  <c r="T2792" i="3"/>
  <c r="L2782" i="3"/>
  <c r="M2772" i="3"/>
  <c r="W2772" i="3"/>
  <c r="AM2772" i="3"/>
  <c r="BC2772" i="3"/>
  <c r="AA2772" i="3"/>
  <c r="AQ2772" i="3"/>
  <c r="BG2772" i="3"/>
  <c r="O2772" i="3"/>
  <c r="AE2772" i="3"/>
  <c r="AU2772" i="3"/>
  <c r="AR2752" i="3"/>
  <c r="AU2750" i="3"/>
  <c r="L2743" i="3"/>
  <c r="K2803" i="3"/>
  <c r="L2798" i="3"/>
  <c r="K2798" i="3"/>
  <c r="L2797" i="3"/>
  <c r="K2796" i="3"/>
  <c r="L2795" i="3"/>
  <c r="K2794" i="3"/>
  <c r="L2793" i="3"/>
  <c r="L2791" i="3"/>
  <c r="K2788" i="3"/>
  <c r="K2785" i="3"/>
  <c r="L2783" i="3"/>
  <c r="K2782" i="3"/>
  <c r="L2777" i="3"/>
  <c r="K2777" i="3"/>
  <c r="L2773" i="3"/>
  <c r="K2773" i="3"/>
  <c r="L2759" i="3"/>
  <c r="K2759" i="3"/>
  <c r="K2753" i="3"/>
  <c r="K2751" i="3"/>
  <c r="K2743" i="3"/>
  <c r="L2740" i="3"/>
  <c r="K2739" i="3"/>
  <c r="L2738" i="3"/>
  <c r="Q2738" i="3" s="1"/>
  <c r="K2737" i="3"/>
  <c r="K2735" i="3"/>
  <c r="K2732" i="3"/>
  <c r="K2731" i="3"/>
  <c r="K2791" i="3"/>
  <c r="L2789" i="3"/>
  <c r="K2783" i="3"/>
  <c r="K2779" i="3"/>
  <c r="L2770" i="3"/>
  <c r="L2769" i="3"/>
  <c r="L2768" i="3"/>
  <c r="L2767" i="3"/>
  <c r="K2765" i="3"/>
  <c r="K2747" i="3"/>
  <c r="K2744" i="3"/>
  <c r="L2735" i="3"/>
  <c r="K2734" i="3"/>
  <c r="L2732" i="3"/>
  <c r="L2802" i="3"/>
  <c r="K2799" i="3"/>
  <c r="L2796" i="3"/>
  <c r="L2794" i="3"/>
  <c r="K2789" i="3"/>
  <c r="L2787" i="3"/>
  <c r="K2784" i="3"/>
  <c r="K2781" i="3"/>
  <c r="L2776" i="3"/>
  <c r="O2776" i="3" s="1"/>
  <c r="L2774" i="3"/>
  <c r="L2763" i="3"/>
  <c r="K2763" i="3"/>
  <c r="L2762" i="3"/>
  <c r="K2762" i="3"/>
  <c r="L2758" i="3"/>
  <c r="L2755" i="3"/>
  <c r="K2755" i="3"/>
  <c r="K2754" i="3"/>
  <c r="W2913" i="3"/>
  <c r="BC2913" i="3"/>
  <c r="AL2913" i="3"/>
  <c r="W2911" i="3"/>
  <c r="AM2911" i="3"/>
  <c r="BC2911" i="3"/>
  <c r="V2911" i="3"/>
  <c r="AL2911" i="3"/>
  <c r="BB2911" i="3"/>
  <c r="U2908" i="3"/>
  <c r="AK2908" i="3"/>
  <c r="BA2908" i="3"/>
  <c r="R2908" i="3"/>
  <c r="AH2908" i="3"/>
  <c r="AX2908" i="3"/>
  <c r="S2908" i="3"/>
  <c r="AI2908" i="3"/>
  <c r="AY2908" i="3"/>
  <c r="T2908" i="3"/>
  <c r="AJ2908" i="3"/>
  <c r="AZ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Q2900" i="3"/>
  <c r="N2900" i="3"/>
  <c r="AD2900" i="3"/>
  <c r="AE2900" i="3"/>
  <c r="AU2900" i="3"/>
  <c r="AV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BI2892" i="3"/>
  <c r="Z2892" i="3"/>
  <c r="AA2892" i="3"/>
  <c r="AQ2892" i="3"/>
  <c r="AR2892" i="3"/>
  <c r="BH2892" i="3"/>
  <c r="BE2916" i="3"/>
  <c r="V2916" i="3"/>
  <c r="W2916" i="3"/>
  <c r="AM2916" i="3"/>
  <c r="AN2916" i="3"/>
  <c r="BD2916" i="3"/>
  <c r="Q2914" i="3"/>
  <c r="U2914" i="3"/>
  <c r="AG2914" i="3"/>
  <c r="AK2914" i="3"/>
  <c r="AW2914" i="3"/>
  <c r="BA2914" i="3"/>
  <c r="N2914" i="3"/>
  <c r="R2914" i="3"/>
  <c r="AD2914" i="3"/>
  <c r="AH2914" i="3"/>
  <c r="AT2914" i="3"/>
  <c r="AX2914" i="3"/>
  <c r="O2914" i="3"/>
  <c r="S2914" i="3"/>
  <c r="AE2914" i="3"/>
  <c r="AI2914" i="3"/>
  <c r="AU2914" i="3"/>
  <c r="AY2914" i="3"/>
  <c r="P2914" i="3"/>
  <c r="T2914" i="3"/>
  <c r="AF2914" i="3"/>
  <c r="AJ2914" i="3"/>
  <c r="AR2914" i="3"/>
  <c r="AV2914" i="3"/>
  <c r="AZ2914" i="3"/>
  <c r="BD2914" i="3"/>
  <c r="BH2914" i="3"/>
  <c r="S2909" i="3"/>
  <c r="AI2909" i="3"/>
  <c r="AY2909" i="3"/>
  <c r="U2906" i="3"/>
  <c r="AG2906" i="3"/>
  <c r="AO2906" i="3"/>
  <c r="AW2906" i="3"/>
  <c r="BE2906" i="3"/>
  <c r="N2906" i="3"/>
  <c r="V2906" i="3"/>
  <c r="AD2906" i="3"/>
  <c r="AL2906" i="3"/>
  <c r="AT2906" i="3"/>
  <c r="BB2906" i="3"/>
  <c r="O2906" i="3"/>
  <c r="W2906" i="3"/>
  <c r="AE2906" i="3"/>
  <c r="AM2906" i="3"/>
  <c r="AU2906" i="3"/>
  <c r="BC2906" i="3"/>
  <c r="P2906" i="3"/>
  <c r="X2906" i="3"/>
  <c r="AF2906" i="3"/>
  <c r="AN2906" i="3"/>
  <c r="AV2906" i="3"/>
  <c r="BD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AE2907" i="3"/>
  <c r="AU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AT2909" i="3"/>
  <c r="AD2909" i="3"/>
  <c r="N2909" i="3"/>
  <c r="AT2907" i="3"/>
  <c r="AD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AS2913" i="3"/>
  <c r="AC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A2909" i="3"/>
  <c r="AK2909" i="3"/>
  <c r="U2909" i="3"/>
  <c r="BE2907" i="3"/>
  <c r="AO2907" i="3"/>
  <c r="Y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W2866" i="3"/>
  <c r="AM2866" i="3"/>
  <c r="BC2866" i="3"/>
  <c r="X2866" i="3"/>
  <c r="AN2866" i="3"/>
  <c r="BD2866" i="3"/>
  <c r="U2866" i="3"/>
  <c r="AK2866" i="3"/>
  <c r="BA2866" i="3"/>
  <c r="R2866" i="3"/>
  <c r="AH2866" i="3"/>
  <c r="AX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D2913" i="3"/>
  <c r="AN2913" i="3"/>
  <c r="X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AV2909" i="3"/>
  <c r="AF2909" i="3"/>
  <c r="BH2907" i="3"/>
  <c r="AR2907" i="3"/>
  <c r="AB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AA2876" i="3"/>
  <c r="AQ2876" i="3"/>
  <c r="BG2876" i="3"/>
  <c r="AB2876" i="3"/>
  <c r="AR2876" i="3"/>
  <c r="BH2876" i="3"/>
  <c r="Y2876" i="3"/>
  <c r="AO2876" i="3"/>
  <c r="BE2876" i="3"/>
  <c r="V2876" i="3"/>
  <c r="AL2876" i="3"/>
  <c r="BB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AI2862" i="3"/>
  <c r="AZ2862" i="3"/>
  <c r="U2862" i="3"/>
  <c r="AO2862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T2839" i="3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N2845" i="3"/>
  <c r="N2843" i="3"/>
  <c r="L2841" i="3"/>
  <c r="X2841" i="3" s="1"/>
  <c r="BG2840" i="3"/>
  <c r="AY2840" i="3"/>
  <c r="AQ2840" i="3"/>
  <c r="AI2840" i="3"/>
  <c r="AA2840" i="3"/>
  <c r="P2840" i="3"/>
  <c r="T2840" i="3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V2840" i="3"/>
  <c r="Z2840" i="3"/>
  <c r="AD2840" i="3"/>
  <c r="AH2840" i="3"/>
  <c r="AL2840" i="3"/>
  <c r="AP2840" i="3"/>
  <c r="AT2840" i="3"/>
  <c r="AX2840" i="3"/>
  <c r="BB2840" i="3"/>
  <c r="BF2840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BK2843" i="3" s="1"/>
  <c r="Y2843" i="3"/>
  <c r="U2843" i="3"/>
  <c r="Q2843" i="3"/>
  <c r="BI2841" i="3"/>
  <c r="R2841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H2772" i="3"/>
  <c r="BD2772" i="3"/>
  <c r="AZ2772" i="3"/>
  <c r="AV2772" i="3"/>
  <c r="AR2772" i="3"/>
  <c r="AN2772" i="3"/>
  <c r="AJ2772" i="3"/>
  <c r="AF2772" i="3"/>
  <c r="AB2772" i="3"/>
  <c r="X2772" i="3"/>
  <c r="T2772" i="3"/>
  <c r="P2772" i="3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N2772" i="3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AU2756" i="3"/>
  <c r="AE2756" i="3"/>
  <c r="AW2755" i="3"/>
  <c r="AG2755" i="3"/>
  <c r="Q2755" i="3"/>
  <c r="AU2754" i="3"/>
  <c r="AE2754" i="3"/>
  <c r="M2758" i="3"/>
  <c r="N2758" i="3"/>
  <c r="R2758" i="3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AY2750" i="3"/>
  <c r="AI2750" i="3"/>
  <c r="S2750" i="3"/>
  <c r="BE2749" i="3"/>
  <c r="AO2749" i="3"/>
  <c r="BD2752" i="3"/>
  <c r="AV2752" i="3"/>
  <c r="AN2752" i="3"/>
  <c r="AF2752" i="3"/>
  <c r="X2752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H2746" i="3"/>
  <c r="BD2746" i="3"/>
  <c r="AZ2746" i="3"/>
  <c r="AV2746" i="3"/>
  <c r="AR2746" i="3"/>
  <c r="AN2746" i="3"/>
  <c r="AJ2746" i="3"/>
  <c r="AF2746" i="3"/>
  <c r="AB2746" i="3"/>
  <c r="X2746" i="3"/>
  <c r="T2746" i="3"/>
  <c r="L2741" i="3"/>
  <c r="BH2741" i="3" s="1"/>
  <c r="BH2740" i="3"/>
  <c r="AZ2740" i="3"/>
  <c r="AR2740" i="3"/>
  <c r="AJ2740" i="3"/>
  <c r="AB2740" i="3"/>
  <c r="T2740" i="3"/>
  <c r="L2739" i="3"/>
  <c r="AS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BJ2967" i="3" l="1"/>
  <c r="BK2967" i="3"/>
  <c r="BL2927" i="3"/>
  <c r="AI2913" i="3"/>
  <c r="BH2873" i="3"/>
  <c r="BH2875" i="3"/>
  <c r="P2909" i="3"/>
  <c r="BL2947" i="3"/>
  <c r="BK2961" i="3"/>
  <c r="BJ2965" i="3"/>
  <c r="BM2938" i="3"/>
  <c r="S2907" i="3"/>
  <c r="BJ2947" i="3"/>
  <c r="BM2936" i="3"/>
  <c r="BL2965" i="3"/>
  <c r="BM2965" i="3"/>
  <c r="BK2938" i="3"/>
  <c r="BN2938" i="3"/>
  <c r="BJ2938" i="3"/>
  <c r="BM2961" i="3"/>
  <c r="BJ2961" i="3"/>
  <c r="BH2816" i="3"/>
  <c r="AZ2816" i="3"/>
  <c r="AJ2816" i="3"/>
  <c r="T2816" i="3"/>
  <c r="P2816" i="3"/>
  <c r="R2816" i="3"/>
  <c r="AB2861" i="3"/>
  <c r="T2861" i="3"/>
  <c r="AJ2861" i="3"/>
  <c r="AZ2861" i="3"/>
  <c r="O2849" i="3"/>
  <c r="AV2849" i="3"/>
  <c r="X2849" i="3"/>
  <c r="AJ2849" i="3"/>
  <c r="M2849" i="3"/>
  <c r="T2849" i="3"/>
  <c r="AR2849" i="3"/>
  <c r="BD2849" i="3"/>
  <c r="P2849" i="3"/>
  <c r="AN2849" i="3"/>
  <c r="AB2849" i="3"/>
  <c r="AJ2857" i="3"/>
  <c r="BD2857" i="3"/>
  <c r="X2857" i="3"/>
  <c r="BH2857" i="3"/>
  <c r="P2857" i="3"/>
  <c r="T2857" i="3"/>
  <c r="AN2857" i="3"/>
  <c r="AZ2857" i="3"/>
  <c r="AF2857" i="3"/>
  <c r="AB2857" i="3"/>
  <c r="AV2857" i="3"/>
  <c r="K2680" i="3"/>
  <c r="AX2876" i="3"/>
  <c r="AH2876" i="3"/>
  <c r="R2876" i="3"/>
  <c r="BA2876" i="3"/>
  <c r="AK2876" i="3"/>
  <c r="U2876" i="3"/>
  <c r="BD2876" i="3"/>
  <c r="AN2876" i="3"/>
  <c r="X2876" i="3"/>
  <c r="BC2876" i="3"/>
  <c r="AM2876" i="3"/>
  <c r="W2876" i="3"/>
  <c r="AF2907" i="3"/>
  <c r="AV2907" i="3"/>
  <c r="T2909" i="3"/>
  <c r="AJ2909" i="3"/>
  <c r="AZ2909" i="3"/>
  <c r="AB2913" i="3"/>
  <c r="AR2913" i="3"/>
  <c r="BH2913" i="3"/>
  <c r="AT2866" i="3"/>
  <c r="AD2866" i="3"/>
  <c r="N2866" i="3"/>
  <c r="AW2866" i="3"/>
  <c r="AG2866" i="3"/>
  <c r="Q2866" i="3"/>
  <c r="AZ2866" i="3"/>
  <c r="AJ2866" i="3"/>
  <c r="T2866" i="3"/>
  <c r="AY2866" i="3"/>
  <c r="AI2866" i="3"/>
  <c r="S2866" i="3"/>
  <c r="M2907" i="3"/>
  <c r="AC2907" i="3"/>
  <c r="AS2907" i="3"/>
  <c r="BI2907" i="3"/>
  <c r="Y2909" i="3"/>
  <c r="AO2909" i="3"/>
  <c r="BE2909" i="3"/>
  <c r="Q2913" i="3"/>
  <c r="AG2913" i="3"/>
  <c r="AW2913" i="3"/>
  <c r="R2907" i="3"/>
  <c r="AH2907" i="3"/>
  <c r="AX2907" i="3"/>
  <c r="R2909" i="3"/>
  <c r="AH2909" i="3"/>
  <c r="AX2909" i="3"/>
  <c r="BG2907" i="3"/>
  <c r="AQ2907" i="3"/>
  <c r="AA2907" i="3"/>
  <c r="P2907" i="3"/>
  <c r="AU2909" i="3"/>
  <c r="AE2909" i="3"/>
  <c r="O2909" i="3"/>
  <c r="AH2913" i="3"/>
  <c r="AY2913" i="3"/>
  <c r="S2913" i="3"/>
  <c r="AB2816" i="3"/>
  <c r="AR2857" i="3"/>
  <c r="AR2861" i="3"/>
  <c r="AF2867" i="3"/>
  <c r="AJ2867" i="3"/>
  <c r="AN2867" i="3"/>
  <c r="AR2867" i="3"/>
  <c r="AU2867" i="3"/>
  <c r="AV2867" i="3"/>
  <c r="AY2867" i="3"/>
  <c r="AZ2867" i="3"/>
  <c r="M2867" i="3"/>
  <c r="BC2867" i="3"/>
  <c r="BD2867" i="3"/>
  <c r="BG2867" i="3"/>
  <c r="BH2867" i="3"/>
  <c r="Y2914" i="3"/>
  <c r="AO2914" i="3"/>
  <c r="BE2914" i="3"/>
  <c r="V2914" i="3"/>
  <c r="AL2914" i="3"/>
  <c r="BB2914" i="3"/>
  <c r="W2914" i="3"/>
  <c r="AM2914" i="3"/>
  <c r="BC2914" i="3"/>
  <c r="X2914" i="3"/>
  <c r="AN2914" i="3"/>
  <c r="M2914" i="3"/>
  <c r="AC2914" i="3"/>
  <c r="AS2914" i="3"/>
  <c r="BI2914" i="3"/>
  <c r="Z2914" i="3"/>
  <c r="AP2914" i="3"/>
  <c r="BF2914" i="3"/>
  <c r="AA2914" i="3"/>
  <c r="AQ2914" i="3"/>
  <c r="BG2914" i="3"/>
  <c r="AB2914" i="3"/>
  <c r="BL2961" i="3"/>
  <c r="BJ2927" i="3"/>
  <c r="BM2927" i="3"/>
  <c r="BH2751" i="3"/>
  <c r="AT2876" i="3"/>
  <c r="AD2876" i="3"/>
  <c r="N2876" i="3"/>
  <c r="AW2876" i="3"/>
  <c r="AG2876" i="3"/>
  <c r="Q2876" i="3"/>
  <c r="AZ2876" i="3"/>
  <c r="AJ2876" i="3"/>
  <c r="T2876" i="3"/>
  <c r="AY2876" i="3"/>
  <c r="AI2876" i="3"/>
  <c r="S2876" i="3"/>
  <c r="T2907" i="3"/>
  <c r="AJ2907" i="3"/>
  <c r="AZ2907" i="3"/>
  <c r="X2909" i="3"/>
  <c r="AN2909" i="3"/>
  <c r="BD2909" i="3"/>
  <c r="AF2913" i="3"/>
  <c r="AV2913" i="3"/>
  <c r="BF2866" i="3"/>
  <c r="AP2866" i="3"/>
  <c r="Z2866" i="3"/>
  <c r="BI2866" i="3"/>
  <c r="AS2866" i="3"/>
  <c r="AC2866" i="3"/>
  <c r="M2866" i="3"/>
  <c r="AV2866" i="3"/>
  <c r="AF2866" i="3"/>
  <c r="P2866" i="3"/>
  <c r="AU2866" i="3"/>
  <c r="AE2866" i="3"/>
  <c r="O2866" i="3"/>
  <c r="Q2907" i="3"/>
  <c r="AG2907" i="3"/>
  <c r="AW2907" i="3"/>
  <c r="M2909" i="3"/>
  <c r="AC2909" i="3"/>
  <c r="AS2909" i="3"/>
  <c r="BI2909" i="3"/>
  <c r="U2913" i="3"/>
  <c r="AK2913" i="3"/>
  <c r="BA2913" i="3"/>
  <c r="V2907" i="3"/>
  <c r="AL2907" i="3"/>
  <c r="BB2907" i="3"/>
  <c r="V2909" i="3"/>
  <c r="AL2909" i="3"/>
  <c r="BB2909" i="3"/>
  <c r="BC2907" i="3"/>
  <c r="AM2907" i="3"/>
  <c r="W2907" i="3"/>
  <c r="P2913" i="3"/>
  <c r="BG2909" i="3"/>
  <c r="AQ2909" i="3"/>
  <c r="AA2909" i="3"/>
  <c r="BB2913" i="3"/>
  <c r="V2913" i="3"/>
  <c r="AM2913" i="3"/>
  <c r="M2857" i="3"/>
  <c r="AC2892" i="3"/>
  <c r="AP2892" i="3"/>
  <c r="BG2892" i="3"/>
  <c r="AS2892" i="3"/>
  <c r="BF2892" i="3"/>
  <c r="AB2892" i="3"/>
  <c r="AG2900" i="3"/>
  <c r="AT2900" i="3"/>
  <c r="P2900" i="3"/>
  <c r="AW2900" i="3"/>
  <c r="O2900" i="3"/>
  <c r="AF2900" i="3"/>
  <c r="AZ2849" i="3"/>
  <c r="P2867" i="3"/>
  <c r="Y2916" i="3"/>
  <c r="AL2916" i="3"/>
  <c r="BC2916" i="3"/>
  <c r="AO2916" i="3"/>
  <c r="BB2916" i="3"/>
  <c r="X2916" i="3"/>
  <c r="P2792" i="3"/>
  <c r="AB2859" i="3"/>
  <c r="T2859" i="3"/>
  <c r="X2859" i="3"/>
  <c r="P2859" i="3"/>
  <c r="AR2859" i="3"/>
  <c r="AZ2859" i="3"/>
  <c r="AN2859" i="3"/>
  <c r="AF2859" i="3"/>
  <c r="BD2859" i="3"/>
  <c r="BH2859" i="3"/>
  <c r="AA2913" i="3"/>
  <c r="AQ2913" i="3"/>
  <c r="BG2913" i="3"/>
  <c r="Z2913" i="3"/>
  <c r="AP2913" i="3"/>
  <c r="BF2913" i="3"/>
  <c r="O2913" i="3"/>
  <c r="AE2913" i="3"/>
  <c r="AU2913" i="3"/>
  <c r="N2913" i="3"/>
  <c r="AD2913" i="3"/>
  <c r="AT2913" i="3"/>
  <c r="BK2957" i="3"/>
  <c r="BM2967" i="3"/>
  <c r="K2699" i="3"/>
  <c r="K2681" i="3"/>
  <c r="BG2751" i="3"/>
  <c r="BF2876" i="3"/>
  <c r="AP2876" i="3"/>
  <c r="Z2876" i="3"/>
  <c r="BI2876" i="3"/>
  <c r="AS2876" i="3"/>
  <c r="AC2876" i="3"/>
  <c r="M2876" i="3"/>
  <c r="AV2876" i="3"/>
  <c r="AF2876" i="3"/>
  <c r="P2876" i="3"/>
  <c r="AU2876" i="3"/>
  <c r="AE2876" i="3"/>
  <c r="X2907" i="3"/>
  <c r="AN2907" i="3"/>
  <c r="BD2907" i="3"/>
  <c r="AB2909" i="3"/>
  <c r="AR2909" i="3"/>
  <c r="BH2909" i="3"/>
  <c r="T2913" i="3"/>
  <c r="AJ2913" i="3"/>
  <c r="AZ2913" i="3"/>
  <c r="BB2866" i="3"/>
  <c r="AL2866" i="3"/>
  <c r="V2866" i="3"/>
  <c r="BE2866" i="3"/>
  <c r="AO2866" i="3"/>
  <c r="Y2866" i="3"/>
  <c r="BH2866" i="3"/>
  <c r="AR2866" i="3"/>
  <c r="AB2866" i="3"/>
  <c r="BG2866" i="3"/>
  <c r="AQ2866" i="3"/>
  <c r="U2907" i="3"/>
  <c r="AK2907" i="3"/>
  <c r="BA2907" i="3"/>
  <c r="Q2909" i="3"/>
  <c r="AG2909" i="3"/>
  <c r="AW2909" i="3"/>
  <c r="Y2913" i="3"/>
  <c r="AO2913" i="3"/>
  <c r="BE2913" i="3"/>
  <c r="Z2907" i="3"/>
  <c r="AP2907" i="3"/>
  <c r="BF2907" i="3"/>
  <c r="Z2909" i="3"/>
  <c r="AP2909" i="3"/>
  <c r="BF2909" i="3"/>
  <c r="AY2907" i="3"/>
  <c r="AI2907" i="3"/>
  <c r="BC2909" i="3"/>
  <c r="AM2909" i="3"/>
  <c r="W2909" i="3"/>
  <c r="AX2913" i="3"/>
  <c r="R2913" i="3"/>
  <c r="BH2849" i="3"/>
  <c r="AB2867" i="3"/>
  <c r="S2760" i="3"/>
  <c r="AT2760" i="3"/>
  <c r="Y2760" i="3"/>
  <c r="AD2760" i="3"/>
  <c r="O2778" i="3"/>
  <c r="BG2778" i="3"/>
  <c r="AA2778" i="3"/>
  <c r="AZ2792" i="3"/>
  <c r="AB2792" i="3"/>
  <c r="AR2792" i="3"/>
  <c r="BF2792" i="3"/>
  <c r="W2746" i="3"/>
  <c r="BG2746" i="3"/>
  <c r="S2746" i="3"/>
  <c r="P2746" i="3"/>
  <c r="O2746" i="3"/>
  <c r="AI2746" i="3"/>
  <c r="AA2746" i="3"/>
  <c r="AE2746" i="3"/>
  <c r="AY2746" i="3"/>
  <c r="BC2746" i="3"/>
  <c r="AG2775" i="3"/>
  <c r="AC2775" i="3"/>
  <c r="AS2775" i="3"/>
  <c r="AJ2869" i="3"/>
  <c r="M2869" i="3"/>
  <c r="P2877" i="3"/>
  <c r="N2877" i="3"/>
  <c r="AZ2877" i="3"/>
  <c r="AF2877" i="3"/>
  <c r="X2877" i="3"/>
  <c r="AB2877" i="3"/>
  <c r="AJ2877" i="3"/>
  <c r="M2877" i="3"/>
  <c r="AR2877" i="3"/>
  <c r="T2877" i="3"/>
  <c r="BD2877" i="3"/>
  <c r="AV2845" i="3"/>
  <c r="AQ2845" i="3"/>
  <c r="AJ2845" i="3"/>
  <c r="W2845" i="3"/>
  <c r="BC2845" i="3"/>
  <c r="AI2845" i="3"/>
  <c r="AF2845" i="3"/>
  <c r="M2845" i="3"/>
  <c r="AR2845" i="3"/>
  <c r="AE2845" i="3"/>
  <c r="P2845" i="3"/>
  <c r="X2845" i="3"/>
  <c r="T2845" i="3"/>
  <c r="AZ2845" i="3"/>
  <c r="AM2845" i="3"/>
  <c r="BN2936" i="3"/>
  <c r="BL2957" i="3"/>
  <c r="BL2922" i="3"/>
  <c r="AT2758" i="3"/>
  <c r="AC2763" i="3"/>
  <c r="AI2759" i="3"/>
  <c r="Q2818" i="3"/>
  <c r="S2839" i="3"/>
  <c r="O2855" i="3"/>
  <c r="AR2875" i="3"/>
  <c r="AV2875" i="3"/>
  <c r="AB2853" i="3"/>
  <c r="AV2853" i="3"/>
  <c r="BD2845" i="3"/>
  <c r="O2853" i="3"/>
  <c r="AR2873" i="3"/>
  <c r="BJ2924" i="3"/>
  <c r="X2735" i="3"/>
  <c r="AN2875" i="3"/>
  <c r="AR2853" i="3"/>
  <c r="AF2853" i="3"/>
  <c r="BI2775" i="3"/>
  <c r="BH2861" i="3"/>
  <c r="BC2862" i="3"/>
  <c r="L2700" i="3"/>
  <c r="K2689" i="3"/>
  <c r="K2685" i="3"/>
  <c r="BL2920" i="3"/>
  <c r="L2681" i="3"/>
  <c r="AR2681" i="3" s="1"/>
  <c r="BJ2922" i="3"/>
  <c r="L2693" i="3"/>
  <c r="L2691" i="3"/>
  <c r="BM2920" i="3"/>
  <c r="BJ2957" i="3"/>
  <c r="BK2922" i="3"/>
  <c r="BN2922" i="3"/>
  <c r="BM2959" i="3"/>
  <c r="BL2959" i="3"/>
  <c r="BN2957" i="3"/>
  <c r="BM2957" i="3"/>
  <c r="BJ2959" i="3"/>
  <c r="BK2959" i="3"/>
  <c r="BN2959" i="3"/>
  <c r="BM2922" i="3"/>
  <c r="BK2920" i="3"/>
  <c r="BN2920" i="3"/>
  <c r="BJ2920" i="3"/>
  <c r="L2698" i="3"/>
  <c r="AZ2734" i="3"/>
  <c r="AR2869" i="3"/>
  <c r="T2869" i="3"/>
  <c r="BD2869" i="3"/>
  <c r="O2869" i="3"/>
  <c r="AB2869" i="3"/>
  <c r="AV2869" i="3"/>
  <c r="AN2869" i="3"/>
  <c r="P2869" i="3"/>
  <c r="AZ2869" i="3"/>
  <c r="AF2869" i="3"/>
  <c r="X2869" i="3"/>
  <c r="M2906" i="3"/>
  <c r="AC2906" i="3"/>
  <c r="L2728" i="3"/>
  <c r="L2726" i="3"/>
  <c r="L2725" i="3"/>
  <c r="L2723" i="3"/>
  <c r="L2721" i="3"/>
  <c r="L2692" i="3"/>
  <c r="L2690" i="3"/>
  <c r="K2690" i="3"/>
  <c r="L2688" i="3"/>
  <c r="K2688" i="3"/>
  <c r="U2734" i="3"/>
  <c r="BM2746" i="3"/>
  <c r="AM2737" i="3"/>
  <c r="AQ2751" i="3"/>
  <c r="BH2906" i="3"/>
  <c r="AR2906" i="3"/>
  <c r="AB2906" i="3"/>
  <c r="BG2906" i="3"/>
  <c r="AQ2906" i="3"/>
  <c r="AA2906" i="3"/>
  <c r="BF2906" i="3"/>
  <c r="AP2906" i="3"/>
  <c r="Z2906" i="3"/>
  <c r="BI2906" i="3"/>
  <c r="AS2906" i="3"/>
  <c r="Y2906" i="3"/>
  <c r="AM2750" i="3"/>
  <c r="W2750" i="3"/>
  <c r="AA2750" i="3"/>
  <c r="BC2750" i="3"/>
  <c r="O2750" i="3"/>
  <c r="AE2750" i="3"/>
  <c r="X2863" i="3"/>
  <c r="BH2863" i="3"/>
  <c r="AB2863" i="3"/>
  <c r="AF2863" i="3"/>
  <c r="AV2863" i="3"/>
  <c r="AV2883" i="3"/>
  <c r="AF2883" i="3"/>
  <c r="AB2883" i="3"/>
  <c r="AJ2883" i="3"/>
  <c r="AZ2883" i="3"/>
  <c r="Y2908" i="3"/>
  <c r="AO2908" i="3"/>
  <c r="BE2908" i="3"/>
  <c r="V2908" i="3"/>
  <c r="AL2908" i="3"/>
  <c r="BB2908" i="3"/>
  <c r="W2908" i="3"/>
  <c r="AM2908" i="3"/>
  <c r="BC2908" i="3"/>
  <c r="X2908" i="3"/>
  <c r="AN2908" i="3"/>
  <c r="BD2908" i="3"/>
  <c r="M2908" i="3"/>
  <c r="AC2908" i="3"/>
  <c r="AS2908" i="3"/>
  <c r="BI2908" i="3"/>
  <c r="Z2908" i="3"/>
  <c r="AP2908" i="3"/>
  <c r="BF2908" i="3"/>
  <c r="AA2908" i="3"/>
  <c r="AQ2908" i="3"/>
  <c r="BG2908" i="3"/>
  <c r="AB2908" i="3"/>
  <c r="AR2908" i="3"/>
  <c r="BH2908" i="3"/>
  <c r="Q2908" i="3"/>
  <c r="AG2908" i="3"/>
  <c r="AW2908" i="3"/>
  <c r="N2908" i="3"/>
  <c r="AD2908" i="3"/>
  <c r="AT2908" i="3"/>
  <c r="O2908" i="3"/>
  <c r="AE2908" i="3"/>
  <c r="AU2908" i="3"/>
  <c r="P2908" i="3"/>
  <c r="AF2908" i="3"/>
  <c r="AV2908" i="3"/>
  <c r="BI2757" i="3"/>
  <c r="AK2757" i="3"/>
  <c r="BA2757" i="3"/>
  <c r="M2757" i="3"/>
  <c r="AS2757" i="3"/>
  <c r="AC2757" i="3"/>
  <c r="AF2871" i="3"/>
  <c r="AZ2871" i="3"/>
  <c r="AB2871" i="3"/>
  <c r="AV2871" i="3"/>
  <c r="X2871" i="3"/>
  <c r="AR2871" i="3"/>
  <c r="M2871" i="3"/>
  <c r="T2871" i="3"/>
  <c r="AN2871" i="3"/>
  <c r="BH2871" i="3"/>
  <c r="L2699" i="3"/>
  <c r="R2699" i="3" s="1"/>
  <c r="L2695" i="3"/>
  <c r="BA2737" i="3"/>
  <c r="BH2847" i="3"/>
  <c r="AB2847" i="3"/>
  <c r="M2847" i="3"/>
  <c r="X2847" i="3"/>
  <c r="P2847" i="3"/>
  <c r="AF2847" i="3"/>
  <c r="T2847" i="3"/>
  <c r="AN2847" i="3"/>
  <c r="AJ2847" i="3"/>
  <c r="BD2847" i="3"/>
  <c r="AA2911" i="3"/>
  <c r="AQ2911" i="3"/>
  <c r="BG2911" i="3"/>
  <c r="Z2911" i="3"/>
  <c r="AP2911" i="3"/>
  <c r="BF2911" i="3"/>
  <c r="O2911" i="3"/>
  <c r="AE2911" i="3"/>
  <c r="AU2911" i="3"/>
  <c r="N2911" i="3"/>
  <c r="AD2911" i="3"/>
  <c r="AT2911" i="3"/>
  <c r="S2911" i="3"/>
  <c r="AI2911" i="3"/>
  <c r="AY2911" i="3"/>
  <c r="R2911" i="3"/>
  <c r="AH2911" i="3"/>
  <c r="AX2911" i="3"/>
  <c r="K2697" i="3"/>
  <c r="X2737" i="3"/>
  <c r="AB2751" i="3"/>
  <c r="AZ2906" i="3"/>
  <c r="AJ2906" i="3"/>
  <c r="T2906" i="3"/>
  <c r="AY2906" i="3"/>
  <c r="AI2906" i="3"/>
  <c r="S2906" i="3"/>
  <c r="AX2906" i="3"/>
  <c r="AH2906" i="3"/>
  <c r="R2906" i="3"/>
  <c r="BA2906" i="3"/>
  <c r="AK2906" i="3"/>
  <c r="Q2906" i="3"/>
  <c r="Q2892" i="3"/>
  <c r="AG2892" i="3"/>
  <c r="AW2892" i="3"/>
  <c r="N2892" i="3"/>
  <c r="AD2892" i="3"/>
  <c r="AT2892" i="3"/>
  <c r="O2892" i="3"/>
  <c r="AE2892" i="3"/>
  <c r="AU2892" i="3"/>
  <c r="P2892" i="3"/>
  <c r="AF2892" i="3"/>
  <c r="AV2892" i="3"/>
  <c r="U2892" i="3"/>
  <c r="AK2892" i="3"/>
  <c r="BA2892" i="3"/>
  <c r="R2892" i="3"/>
  <c r="AH2892" i="3"/>
  <c r="AX2892" i="3"/>
  <c r="S2892" i="3"/>
  <c r="AI2892" i="3"/>
  <c r="AY2892" i="3"/>
  <c r="T2892" i="3"/>
  <c r="AJ2892" i="3"/>
  <c r="AZ2892" i="3"/>
  <c r="Y2892" i="3"/>
  <c r="AO2892" i="3"/>
  <c r="BE2892" i="3"/>
  <c r="V2892" i="3"/>
  <c r="AL2892" i="3"/>
  <c r="BB2892" i="3"/>
  <c r="W2892" i="3"/>
  <c r="AM2892" i="3"/>
  <c r="BC2892" i="3"/>
  <c r="X2892" i="3"/>
  <c r="AN2892" i="3"/>
  <c r="BD2892" i="3"/>
  <c r="U2900" i="3"/>
  <c r="AK2900" i="3"/>
  <c r="BA2900" i="3"/>
  <c r="R2900" i="3"/>
  <c r="AH2900" i="3"/>
  <c r="AX2900" i="3"/>
  <c r="S2900" i="3"/>
  <c r="AI2900" i="3"/>
  <c r="AY2900" i="3"/>
  <c r="T2900" i="3"/>
  <c r="AJ2900" i="3"/>
  <c r="AZ2900" i="3"/>
  <c r="Y2900" i="3"/>
  <c r="AO2900" i="3"/>
  <c r="BE2900" i="3"/>
  <c r="V2900" i="3"/>
  <c r="AL2900" i="3"/>
  <c r="BB2900" i="3"/>
  <c r="W2900" i="3"/>
  <c r="AM2900" i="3"/>
  <c r="BC2900" i="3"/>
  <c r="X2900" i="3"/>
  <c r="AN2900" i="3"/>
  <c r="BD2900" i="3"/>
  <c r="M2900" i="3"/>
  <c r="AC2900" i="3"/>
  <c r="AS2900" i="3"/>
  <c r="BI2900" i="3"/>
  <c r="Z2900" i="3"/>
  <c r="AP2900" i="3"/>
  <c r="BF2900" i="3"/>
  <c r="AA2900" i="3"/>
  <c r="AQ2900" i="3"/>
  <c r="BG2900" i="3"/>
  <c r="AB2900" i="3"/>
  <c r="AR2900" i="3"/>
  <c r="BH2900" i="3"/>
  <c r="M2916" i="3"/>
  <c r="AC2916" i="3"/>
  <c r="AS2916" i="3"/>
  <c r="BI2916" i="3"/>
  <c r="Z2916" i="3"/>
  <c r="AP2916" i="3"/>
  <c r="BF2916" i="3"/>
  <c r="AA2916" i="3"/>
  <c r="AQ2916" i="3"/>
  <c r="BG2916" i="3"/>
  <c r="AB2916" i="3"/>
  <c r="AR2916" i="3"/>
  <c r="BH2916" i="3"/>
  <c r="Q2916" i="3"/>
  <c r="AG2916" i="3"/>
  <c r="AW2916" i="3"/>
  <c r="N2916" i="3"/>
  <c r="AD2916" i="3"/>
  <c r="AT2916" i="3"/>
  <c r="O2916" i="3"/>
  <c r="AE2916" i="3"/>
  <c r="AU2916" i="3"/>
  <c r="P2916" i="3"/>
  <c r="AF2916" i="3"/>
  <c r="AV2916" i="3"/>
  <c r="U2916" i="3"/>
  <c r="AK2916" i="3"/>
  <c r="BA2916" i="3"/>
  <c r="R2916" i="3"/>
  <c r="AH2916" i="3"/>
  <c r="AX2916" i="3"/>
  <c r="S2916" i="3"/>
  <c r="AI2916" i="3"/>
  <c r="AY2916" i="3"/>
  <c r="T2916" i="3"/>
  <c r="AJ2916" i="3"/>
  <c r="AZ2916" i="3"/>
  <c r="U2749" i="3"/>
  <c r="AK2749" i="3"/>
  <c r="X2761" i="3"/>
  <c r="AN2761" i="3"/>
  <c r="AY2761" i="3"/>
  <c r="S2761" i="3"/>
  <c r="AD2766" i="3"/>
  <c r="S2766" i="3"/>
  <c r="AT2766" i="3"/>
  <c r="AL2766" i="3"/>
  <c r="AF2766" i="3"/>
  <c r="BB2766" i="3"/>
  <c r="BH2869" i="3"/>
  <c r="Q2740" i="3"/>
  <c r="O2871" i="3"/>
  <c r="AX2873" i="3"/>
  <c r="V2884" i="3"/>
  <c r="M2774" i="3"/>
  <c r="P2911" i="3"/>
  <c r="BA2749" i="3"/>
  <c r="N2875" i="3"/>
  <c r="AZ2863" i="3"/>
  <c r="N2879" i="3"/>
  <c r="BH2681" i="3"/>
  <c r="Y2681" i="3"/>
  <c r="AB2681" i="3"/>
  <c r="AU2681" i="3"/>
  <c r="K2728" i="3"/>
  <c r="K2727" i="3"/>
  <c r="K2721" i="3"/>
  <c r="M2721" i="3" s="1"/>
  <c r="L2720" i="3"/>
  <c r="K2720" i="3"/>
  <c r="K2719" i="3"/>
  <c r="K2711" i="3"/>
  <c r="L2710" i="3"/>
  <c r="K2710" i="3"/>
  <c r="K2709" i="3"/>
  <c r="K2704" i="3"/>
  <c r="L2702" i="3"/>
  <c r="K2702" i="3"/>
  <c r="AK2690" i="3"/>
  <c r="AD2734" i="3"/>
  <c r="AK2734" i="3"/>
  <c r="BF2737" i="3"/>
  <c r="AN2737" i="3"/>
  <c r="BL2750" i="3"/>
  <c r="AS2841" i="3"/>
  <c r="BJ2877" i="3"/>
  <c r="BJ2879" i="3"/>
  <c r="BJ2881" i="3"/>
  <c r="AB2862" i="3"/>
  <c r="BD2733" i="3"/>
  <c r="AR2847" i="3"/>
  <c r="AB2875" i="3"/>
  <c r="AZ2875" i="3"/>
  <c r="AF2875" i="3"/>
  <c r="P2917" i="3"/>
  <c r="X2853" i="3"/>
  <c r="BD2853" i="3"/>
  <c r="P2853" i="3"/>
  <c r="AR2863" i="3"/>
  <c r="P2863" i="3"/>
  <c r="BH2883" i="3"/>
  <c r="AN2883" i="3"/>
  <c r="T2883" i="3"/>
  <c r="M2883" i="3"/>
  <c r="O2845" i="3"/>
  <c r="AE2748" i="3"/>
  <c r="AU2748" i="3"/>
  <c r="S2772" i="3"/>
  <c r="AI2772" i="3"/>
  <c r="AY2772" i="3"/>
  <c r="N2883" i="3"/>
  <c r="N2728" i="3"/>
  <c r="BE2690" i="3"/>
  <c r="AC2690" i="3"/>
  <c r="BC2840" i="3"/>
  <c r="AA2845" i="3"/>
  <c r="BD2875" i="3"/>
  <c r="AJ2875" i="3"/>
  <c r="P2875" i="3"/>
  <c r="AZ2853" i="3"/>
  <c r="BH2853" i="3"/>
  <c r="AJ2853" i="3"/>
  <c r="T2863" i="3"/>
  <c r="AR2883" i="3"/>
  <c r="X2883" i="3"/>
  <c r="AW2780" i="3"/>
  <c r="Q2780" i="3"/>
  <c r="BH2780" i="3"/>
  <c r="AM2780" i="3"/>
  <c r="AB2780" i="3"/>
  <c r="AQ2778" i="3"/>
  <c r="AJ2792" i="3"/>
  <c r="O2867" i="3"/>
  <c r="P2903" i="3"/>
  <c r="K2725" i="3"/>
  <c r="K2723" i="3"/>
  <c r="K2717" i="3"/>
  <c r="K2715" i="3"/>
  <c r="K2713" i="3"/>
  <c r="L2707" i="3"/>
  <c r="K2707" i="3"/>
  <c r="K2705" i="3"/>
  <c r="K2701" i="3"/>
  <c r="K2695" i="3"/>
  <c r="K2691" i="3"/>
  <c r="AW2690" i="3"/>
  <c r="Y2690" i="3"/>
  <c r="L2684" i="3"/>
  <c r="K2684" i="3"/>
  <c r="K2679" i="3"/>
  <c r="K2677" i="3"/>
  <c r="AY2734" i="3"/>
  <c r="V2737" i="3"/>
  <c r="AK2737" i="3"/>
  <c r="W2841" i="3"/>
  <c r="BJ2857" i="3"/>
  <c r="BJ2859" i="3"/>
  <c r="AT2690" i="3"/>
  <c r="Z2734" i="3"/>
  <c r="AI2734" i="3"/>
  <c r="AQ2737" i="3"/>
  <c r="U2737" i="3"/>
  <c r="AM2841" i="3"/>
  <c r="AC2749" i="3"/>
  <c r="BI2761" i="3"/>
  <c r="AC2761" i="3"/>
  <c r="BD2766" i="3"/>
  <c r="V2766" i="3"/>
  <c r="AN2766" i="3"/>
  <c r="R2691" i="3"/>
  <c r="N2691" i="3"/>
  <c r="T2691" i="3"/>
  <c r="AA2691" i="3"/>
  <c r="AI2691" i="3"/>
  <c r="AP2691" i="3"/>
  <c r="AV2691" i="3"/>
  <c r="BD2691" i="3"/>
  <c r="O2691" i="3"/>
  <c r="V2691" i="3"/>
  <c r="AD2691" i="3"/>
  <c r="AJ2691" i="3"/>
  <c r="AQ2691" i="3"/>
  <c r="AY2691" i="3"/>
  <c r="BF2691" i="3"/>
  <c r="Z2691" i="3"/>
  <c r="AN2691" i="3"/>
  <c r="BB2691" i="3"/>
  <c r="P2691" i="3"/>
  <c r="AE2691" i="3"/>
  <c r="AT2691" i="3"/>
  <c r="BG2691" i="3"/>
  <c r="S2691" i="3"/>
  <c r="AF2691" i="3"/>
  <c r="AU2691" i="3"/>
  <c r="X2691" i="3"/>
  <c r="AL2691" i="3"/>
  <c r="AZ2691" i="3"/>
  <c r="AA2725" i="3"/>
  <c r="BG2725" i="3"/>
  <c r="AQ2725" i="3"/>
  <c r="AY2702" i="3"/>
  <c r="AI2702" i="3"/>
  <c r="S2702" i="3"/>
  <c r="P2728" i="3"/>
  <c r="BH2728" i="3"/>
  <c r="AL2728" i="3"/>
  <c r="Q2728" i="3"/>
  <c r="L2715" i="3"/>
  <c r="BB2715" i="3" s="1"/>
  <c r="L2713" i="3"/>
  <c r="P2713" i="3" s="1"/>
  <c r="L2705" i="3"/>
  <c r="P2705" i="3" s="1"/>
  <c r="N2695" i="3"/>
  <c r="AI2695" i="3"/>
  <c r="BD2695" i="3"/>
  <c r="T2695" i="3"/>
  <c r="AP2695" i="3"/>
  <c r="BK2757" i="3"/>
  <c r="AR2728" i="3"/>
  <c r="V2728" i="3"/>
  <c r="AA2702" i="3"/>
  <c r="AB2739" i="3"/>
  <c r="M2739" i="3"/>
  <c r="AP2739" i="3"/>
  <c r="W2739" i="3"/>
  <c r="P2739" i="3"/>
  <c r="AC2739" i="3"/>
  <c r="AA2739" i="3"/>
  <c r="BC2739" i="3"/>
  <c r="BI2739" i="3"/>
  <c r="K2718" i="3"/>
  <c r="L2708" i="3"/>
  <c r="K2729" i="3"/>
  <c r="BB2728" i="3"/>
  <c r="AG2728" i="3"/>
  <c r="L2727" i="3"/>
  <c r="S2727" i="3" s="1"/>
  <c r="K2724" i="3"/>
  <c r="L2719" i="3"/>
  <c r="K2716" i="3"/>
  <c r="L2714" i="3"/>
  <c r="L2711" i="3"/>
  <c r="P2711" i="3" s="1"/>
  <c r="L2706" i="3"/>
  <c r="K2706" i="3"/>
  <c r="K2703" i="3"/>
  <c r="AT2695" i="3"/>
  <c r="K2693" i="3"/>
  <c r="R2690" i="3"/>
  <c r="U2690" i="3"/>
  <c r="AD2690" i="3"/>
  <c r="AO2690" i="3"/>
  <c r="BA2690" i="3"/>
  <c r="M2690" i="3"/>
  <c r="V2690" i="3"/>
  <c r="AG2690" i="3"/>
  <c r="AS2690" i="3"/>
  <c r="BB2690" i="3"/>
  <c r="L2689" i="3"/>
  <c r="AQ2689" i="3" s="1"/>
  <c r="AY2684" i="3"/>
  <c r="AA2684" i="3"/>
  <c r="L2679" i="3"/>
  <c r="AG2679" i="3" s="1"/>
  <c r="K2678" i="3"/>
  <c r="L2677" i="3"/>
  <c r="K2676" i="3"/>
  <c r="AL2739" i="3"/>
  <c r="AV2739" i="3"/>
  <c r="BL2756" i="3"/>
  <c r="BN2757" i="3"/>
  <c r="BM2766" i="3"/>
  <c r="BN2772" i="3"/>
  <c r="BM2761" i="3"/>
  <c r="BK2774" i="3"/>
  <c r="L2718" i="3"/>
  <c r="K2708" i="3"/>
  <c r="L2724" i="3"/>
  <c r="L2716" i="3"/>
  <c r="K2714" i="3"/>
  <c r="L2729" i="3"/>
  <c r="AW2728" i="3"/>
  <c r="AB2728" i="3"/>
  <c r="K2726" i="3"/>
  <c r="L2722" i="3"/>
  <c r="K2722" i="3"/>
  <c r="L2717" i="3"/>
  <c r="M2717" i="3" s="1"/>
  <c r="L2712" i="3"/>
  <c r="K2712" i="3"/>
  <c r="L2709" i="3"/>
  <c r="L2703" i="3"/>
  <c r="L2701" i="3"/>
  <c r="P2701" i="3" s="1"/>
  <c r="AE2695" i="3"/>
  <c r="BI2690" i="3"/>
  <c r="AL2690" i="3"/>
  <c r="Q2690" i="3"/>
  <c r="K2686" i="3"/>
  <c r="AW2684" i="3"/>
  <c r="O2681" i="3"/>
  <c r="AG2681" i="3"/>
  <c r="BC2681" i="3"/>
  <c r="Q2681" i="3"/>
  <c r="AM2681" i="3"/>
  <c r="BE2681" i="3"/>
  <c r="U2679" i="3"/>
  <c r="BM2748" i="3"/>
  <c r="BG2739" i="3"/>
  <c r="AF2739" i="3"/>
  <c r="AW2862" i="3"/>
  <c r="Y2862" i="3"/>
  <c r="BD2862" i="3"/>
  <c r="AJ2862" i="3"/>
  <c r="BG2862" i="3"/>
  <c r="AM2862" i="3"/>
  <c r="S2862" i="3"/>
  <c r="BK2879" i="3"/>
  <c r="BK2881" i="3"/>
  <c r="BK2883" i="3"/>
  <c r="Z2791" i="3"/>
  <c r="AL2791" i="3"/>
  <c r="BB2791" i="3"/>
  <c r="V2791" i="3"/>
  <c r="BE2758" i="3"/>
  <c r="O2758" i="3"/>
  <c r="AA2776" i="3"/>
  <c r="AE2839" i="3"/>
  <c r="AM2839" i="3"/>
  <c r="AU2839" i="3"/>
  <c r="BC2839" i="3"/>
  <c r="M2839" i="3"/>
  <c r="AU2840" i="3"/>
  <c r="BA2840" i="3"/>
  <c r="BI2840" i="3"/>
  <c r="Q2840" i="3"/>
  <c r="P2888" i="3"/>
  <c r="Y2888" i="3"/>
  <c r="AT2888" i="3"/>
  <c r="AD2888" i="3"/>
  <c r="AZ2888" i="3"/>
  <c r="N2888" i="3"/>
  <c r="AJ2888" i="3"/>
  <c r="BE2888" i="3"/>
  <c r="T2888" i="3"/>
  <c r="AO2888" i="3"/>
  <c r="AS2840" i="3"/>
  <c r="P2901" i="3"/>
  <c r="BJ2819" i="3"/>
  <c r="BJ2827" i="3"/>
  <c r="BJ2835" i="3"/>
  <c r="BL2845" i="3"/>
  <c r="BL2847" i="3"/>
  <c r="BL2849" i="3"/>
  <c r="BL2853" i="3"/>
  <c r="BL2867" i="3"/>
  <c r="BL2869" i="3"/>
  <c r="BL2871" i="3"/>
  <c r="BK2869" i="3"/>
  <c r="T2754" i="3"/>
  <c r="AQ2754" i="3"/>
  <c r="Y2754" i="3"/>
  <c r="BM2754" i="3" s="1"/>
  <c r="AY2754" i="3"/>
  <c r="AI2754" i="3"/>
  <c r="BC2754" i="3"/>
  <c r="O2754" i="3"/>
  <c r="BL2754" i="3" s="1"/>
  <c r="AM2754" i="3"/>
  <c r="BG2754" i="3"/>
  <c r="AD2762" i="3"/>
  <c r="AO2762" i="3"/>
  <c r="S2762" i="3"/>
  <c r="AT2762" i="3"/>
  <c r="AY2762" i="3"/>
  <c r="Y2762" i="3"/>
  <c r="BM2762" i="3" s="1"/>
  <c r="Y2779" i="3"/>
  <c r="U2779" i="3"/>
  <c r="BA2779" i="3"/>
  <c r="AC2779" i="3"/>
  <c r="BI2779" i="3"/>
  <c r="AK2779" i="3"/>
  <c r="M2779" i="3"/>
  <c r="AS2779" i="3"/>
  <c r="AI2758" i="3"/>
  <c r="P2815" i="3"/>
  <c r="AR2815" i="3"/>
  <c r="BH2815" i="3"/>
  <c r="BL2815" i="3" s="1"/>
  <c r="AB2815" i="3"/>
  <c r="AZ2733" i="3"/>
  <c r="T2815" i="3"/>
  <c r="BG2776" i="3"/>
  <c r="U2839" i="3"/>
  <c r="AC2839" i="3"/>
  <c r="BK2839" i="3" s="1"/>
  <c r="AK2839" i="3"/>
  <c r="AS2839" i="3"/>
  <c r="W2840" i="3"/>
  <c r="AK2840" i="3"/>
  <c r="AO2840" i="3"/>
  <c r="K2698" i="3"/>
  <c r="L2697" i="3"/>
  <c r="AA2697" i="3" s="1"/>
  <c r="L2696" i="3"/>
  <c r="K2696" i="3"/>
  <c r="L2686" i="3"/>
  <c r="L2685" i="3"/>
  <c r="Q2685" i="3" s="1"/>
  <c r="L2683" i="3"/>
  <c r="K2683" i="3"/>
  <c r="BF2734" i="3"/>
  <c r="AJ2734" i="3"/>
  <c r="S2734" i="3"/>
  <c r="BB2737" i="3"/>
  <c r="Z2737" i="3"/>
  <c r="BD2737" i="3"/>
  <c r="BL2746" i="3"/>
  <c r="BL2748" i="3"/>
  <c r="AR2751" i="3"/>
  <c r="AA2751" i="3"/>
  <c r="BL2752" i="3"/>
  <c r="BL2772" i="3"/>
  <c r="BM2760" i="3"/>
  <c r="BM2772" i="3"/>
  <c r="BJ2764" i="3"/>
  <c r="BL2778" i="3"/>
  <c r="BJ2791" i="3"/>
  <c r="BJ2821" i="3"/>
  <c r="BJ2829" i="3"/>
  <c r="BJ2837" i="3"/>
  <c r="BK2847" i="3"/>
  <c r="BK2857" i="3"/>
  <c r="BE2862" i="3"/>
  <c r="AK2862" i="3"/>
  <c r="Q2862" i="3"/>
  <c r="AR2862" i="3"/>
  <c r="X2862" i="3"/>
  <c r="AY2862" i="3"/>
  <c r="AA2862" i="3"/>
  <c r="Y2755" i="3"/>
  <c r="AC2755" i="3"/>
  <c r="BI2755" i="3"/>
  <c r="AK2755" i="3"/>
  <c r="M2755" i="3"/>
  <c r="AS2755" i="3"/>
  <c r="U2755" i="3"/>
  <c r="BA2755" i="3"/>
  <c r="AY2758" i="3"/>
  <c r="AQ2776" i="3"/>
  <c r="BM2776" i="3" s="1"/>
  <c r="S2840" i="3"/>
  <c r="AG2840" i="3"/>
  <c r="M2855" i="3"/>
  <c r="X2855" i="3"/>
  <c r="AN2855" i="3"/>
  <c r="BD2855" i="3"/>
  <c r="T2855" i="3"/>
  <c r="AR2855" i="3"/>
  <c r="AB2855" i="3"/>
  <c r="AV2855" i="3"/>
  <c r="AF2855" i="3"/>
  <c r="AZ2855" i="3"/>
  <c r="P2855" i="3"/>
  <c r="AJ2855" i="3"/>
  <c r="BH2855" i="3"/>
  <c r="BA2839" i="3"/>
  <c r="BI2839" i="3"/>
  <c r="Q2839" i="3"/>
  <c r="Y2839" i="3"/>
  <c r="AG2839" i="3"/>
  <c r="Y2840" i="3"/>
  <c r="AE2840" i="3"/>
  <c r="AM2840" i="3"/>
  <c r="U2758" i="3"/>
  <c r="K2700" i="3"/>
  <c r="L2694" i="3"/>
  <c r="L2687" i="3"/>
  <c r="K2687" i="3"/>
  <c r="AX2734" i="3"/>
  <c r="T2734" i="3"/>
  <c r="BA2734" i="3"/>
  <c r="BL2758" i="3"/>
  <c r="BL2780" i="3"/>
  <c r="BK2853" i="3"/>
  <c r="BA2862" i="3"/>
  <c r="AG2862" i="3"/>
  <c r="BH2862" i="3"/>
  <c r="AN2862" i="3"/>
  <c r="T2862" i="3"/>
  <c r="AQ2862" i="3"/>
  <c r="W2862" i="3"/>
  <c r="AN2763" i="3"/>
  <c r="AS2763" i="3"/>
  <c r="S2763" i="3"/>
  <c r="BI2763" i="3"/>
  <c r="X2763" i="3"/>
  <c r="P2735" i="3"/>
  <c r="Q2735" i="3"/>
  <c r="AW2735" i="3"/>
  <c r="Y2735" i="3"/>
  <c r="BE2735" i="3"/>
  <c r="AG2735" i="3"/>
  <c r="AO2735" i="3"/>
  <c r="S2759" i="3"/>
  <c r="AS2759" i="3"/>
  <c r="X2759" i="3"/>
  <c r="AY2759" i="3"/>
  <c r="AC2759" i="3"/>
  <c r="BI2759" i="3"/>
  <c r="AN2759" i="3"/>
  <c r="Y2777" i="3"/>
  <c r="M2777" i="3"/>
  <c r="AS2777" i="3"/>
  <c r="U2777" i="3"/>
  <c r="BA2777" i="3"/>
  <c r="AC2777" i="3"/>
  <c r="BI2777" i="3"/>
  <c r="AK2777" i="3"/>
  <c r="AO2758" i="3"/>
  <c r="AC2758" i="3"/>
  <c r="M2840" i="3"/>
  <c r="N2884" i="3"/>
  <c r="BF2884" i="3"/>
  <c r="Z2884" i="3"/>
  <c r="AP2884" i="3"/>
  <c r="AO2839" i="3"/>
  <c r="AW2839" i="3"/>
  <c r="BE2839" i="3"/>
  <c r="O2839" i="3"/>
  <c r="W2839" i="3"/>
  <c r="BJ2839" i="3" s="1"/>
  <c r="BE2840" i="3"/>
  <c r="O2840" i="3"/>
  <c r="BL2840" i="3" s="1"/>
  <c r="U2840" i="3"/>
  <c r="AC2840" i="3"/>
  <c r="BM2840" i="3" s="1"/>
  <c r="M2851" i="3"/>
  <c r="X2851" i="3"/>
  <c r="AN2851" i="3"/>
  <c r="BD2851" i="3"/>
  <c r="AB2851" i="3"/>
  <c r="AV2851" i="3"/>
  <c r="AF2851" i="3"/>
  <c r="AZ2851" i="3"/>
  <c r="P2851" i="3"/>
  <c r="AJ2851" i="3"/>
  <c r="BH2851" i="3"/>
  <c r="T2851" i="3"/>
  <c r="AR2851" i="3"/>
  <c r="T2736" i="3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5" i="3"/>
  <c r="BJ2847" i="3"/>
  <c r="BJ2849" i="3"/>
  <c r="BJ2853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N2855" i="3"/>
  <c r="BJ2858" i="3"/>
  <c r="BM2858" i="3"/>
  <c r="BI2862" i="3"/>
  <c r="AS2862" i="3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N2778" i="3"/>
  <c r="BK2778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AW2734" i="3"/>
  <c r="AG2734" i="3"/>
  <c r="Q2734" i="3"/>
  <c r="AG2736" i="3"/>
  <c r="AU2736" i="3"/>
  <c r="AE2736" i="3"/>
  <c r="O2736" i="3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I2726" i="3"/>
  <c r="BA2726" i="3"/>
  <c r="AS2726" i="3"/>
  <c r="AK2726" i="3"/>
  <c r="AC2726" i="3"/>
  <c r="U2726" i="3"/>
  <c r="M2726" i="3"/>
  <c r="AU2725" i="3"/>
  <c r="AE2725" i="3"/>
  <c r="O2725" i="3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C2704" i="3"/>
  <c r="AX2704" i="3"/>
  <c r="AH2704" i="3"/>
  <c r="AC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W2693" i="3"/>
  <c r="AB2693" i="3"/>
  <c r="AH2693" i="3"/>
  <c r="AM2693" i="3"/>
  <c r="AR2693" i="3"/>
  <c r="AX2693" i="3"/>
  <c r="BC2693" i="3"/>
  <c r="BH2693" i="3"/>
  <c r="N2693" i="3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L2676" i="3"/>
  <c r="AG2676" i="3" s="1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L2551" i="3" s="1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 s="1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K2623" i="3" s="1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K2611" i="3" l="1"/>
  <c r="L2537" i="3"/>
  <c r="BJ2875" i="3"/>
  <c r="BK2739" i="3"/>
  <c r="BJ2884" i="3"/>
  <c r="K2641" i="3"/>
  <c r="L2575" i="3"/>
  <c r="L2530" i="3"/>
  <c r="K2530" i="3"/>
  <c r="K2524" i="3"/>
  <c r="K2621" i="3"/>
  <c r="L2619" i="3"/>
  <c r="K2606" i="3"/>
  <c r="K2576" i="3"/>
  <c r="L2528" i="3"/>
  <c r="BJ2883" i="3"/>
  <c r="N2690" i="3"/>
  <c r="L2607" i="3"/>
  <c r="K2603" i="3"/>
  <c r="K2615" i="3"/>
  <c r="K2597" i="3"/>
  <c r="K2595" i="3"/>
  <c r="K2521" i="3"/>
  <c r="L2519" i="3"/>
  <c r="L2513" i="3"/>
  <c r="AE2684" i="3"/>
  <c r="K2551" i="3"/>
  <c r="K2549" i="3"/>
  <c r="K2547" i="3"/>
  <c r="K2539" i="3"/>
  <c r="K2537" i="3"/>
  <c r="K2535" i="3"/>
  <c r="K2529" i="3"/>
  <c r="BJ2851" i="3"/>
  <c r="BK2772" i="3"/>
  <c r="L2646" i="3"/>
  <c r="K2645" i="3"/>
  <c r="L2642" i="3"/>
  <c r="K2625" i="3"/>
  <c r="K2601" i="3"/>
  <c r="K2599" i="3"/>
  <c r="K2582" i="3"/>
  <c r="L2565" i="3"/>
  <c r="L2561" i="3"/>
  <c r="AN2561" i="3" s="1"/>
  <c r="L2557" i="3"/>
  <c r="BK2840" i="3"/>
  <c r="BL2776" i="3"/>
  <c r="AM2697" i="3"/>
  <c r="AU2727" i="3"/>
  <c r="AN2689" i="3"/>
  <c r="BM2759" i="3"/>
  <c r="AU2697" i="3"/>
  <c r="AQ2727" i="3"/>
  <c r="Y2685" i="3"/>
  <c r="P2689" i="3"/>
  <c r="X2695" i="3"/>
  <c r="AZ2695" i="3"/>
  <c r="K2629" i="3"/>
  <c r="K2627" i="3"/>
  <c r="K2593" i="3"/>
  <c r="K2591" i="3"/>
  <c r="L2520" i="3"/>
  <c r="K2513" i="3"/>
  <c r="BL2851" i="3"/>
  <c r="BK2851" i="3"/>
  <c r="BJ2840" i="3"/>
  <c r="BJ2888" i="3"/>
  <c r="Y2679" i="3"/>
  <c r="BM2679" i="3" s="1"/>
  <c r="AT2697" i="3"/>
  <c r="BA2679" i="3"/>
  <c r="W2727" i="3"/>
  <c r="BC2685" i="3"/>
  <c r="BJ2685" i="3" s="1"/>
  <c r="X2689" i="3"/>
  <c r="S2695" i="3"/>
  <c r="L2555" i="3"/>
  <c r="K2555" i="3"/>
  <c r="K2528" i="3"/>
  <c r="BM2777" i="3"/>
  <c r="BJ2735" i="3"/>
  <c r="BM2763" i="3"/>
  <c r="BL2855" i="3"/>
  <c r="BJ2855" i="3"/>
  <c r="N2727" i="3"/>
  <c r="AL2715" i="3"/>
  <c r="AY2689" i="3"/>
  <c r="AF2689" i="3"/>
  <c r="AV2676" i="3"/>
  <c r="P2676" i="3"/>
  <c r="AE2676" i="3"/>
  <c r="Q2676" i="3"/>
  <c r="BM2702" i="3"/>
  <c r="BK2717" i="3"/>
  <c r="BK2721" i="3"/>
  <c r="AM2687" i="3"/>
  <c r="AX2687" i="3"/>
  <c r="R2687" i="3"/>
  <c r="BN2687" i="3" s="1"/>
  <c r="AC2687" i="3"/>
  <c r="BI2687" i="3"/>
  <c r="P2698" i="3"/>
  <c r="Q2698" i="3"/>
  <c r="AL2698" i="3"/>
  <c r="BH2698" i="3"/>
  <c r="V2698" i="3"/>
  <c r="AR2698" i="3"/>
  <c r="AG2698" i="3"/>
  <c r="AW2698" i="3"/>
  <c r="AB2698" i="3"/>
  <c r="BB2698" i="3"/>
  <c r="BM2839" i="3"/>
  <c r="Q2726" i="3"/>
  <c r="AJ2726" i="3"/>
  <c r="AR2726" i="3"/>
  <c r="AZ2726" i="3"/>
  <c r="AB2726" i="3"/>
  <c r="BH2726" i="3"/>
  <c r="Y2714" i="3"/>
  <c r="BJ2714" i="3" s="1"/>
  <c r="Q2714" i="3"/>
  <c r="AK2714" i="3"/>
  <c r="BE2714" i="3"/>
  <c r="U2714" i="3"/>
  <c r="AS2714" i="3"/>
  <c r="BI2714" i="3"/>
  <c r="AC2714" i="3"/>
  <c r="AW2714" i="3"/>
  <c r="M2714" i="3"/>
  <c r="BK2714" i="3" s="1"/>
  <c r="AG2714" i="3"/>
  <c r="BA2714" i="3"/>
  <c r="Y2724" i="3"/>
  <c r="U2724" i="3"/>
  <c r="BA2724" i="3"/>
  <c r="AC2724" i="3"/>
  <c r="BI2724" i="3"/>
  <c r="BL2724" i="3" s="1"/>
  <c r="AK2724" i="3"/>
  <c r="M2724" i="3"/>
  <c r="AS2724" i="3"/>
  <c r="N2698" i="3"/>
  <c r="P2726" i="3"/>
  <c r="AW2701" i="3"/>
  <c r="L2638" i="3"/>
  <c r="K2638" i="3"/>
  <c r="L2608" i="3"/>
  <c r="K2589" i="3"/>
  <c r="K2587" i="3"/>
  <c r="K2585" i="3"/>
  <c r="K2583" i="3"/>
  <c r="K2581" i="3"/>
  <c r="L2569" i="3"/>
  <c r="L2553" i="3"/>
  <c r="AU2553" i="3" s="1"/>
  <c r="L2548" i="3"/>
  <c r="K2548" i="3"/>
  <c r="L2531" i="3"/>
  <c r="L2524" i="3"/>
  <c r="BC2524" i="3" s="1"/>
  <c r="V2676" i="3"/>
  <c r="AR2676" i="3"/>
  <c r="BG2676" i="3"/>
  <c r="O2676" i="3"/>
  <c r="R2704" i="3"/>
  <c r="AM2704" i="3"/>
  <c r="BI2704" i="3"/>
  <c r="BL2725" i="3"/>
  <c r="BJ2728" i="3"/>
  <c r="BJ2776" i="3"/>
  <c r="BL2862" i="3"/>
  <c r="BL2839" i="3"/>
  <c r="BK2755" i="3"/>
  <c r="BN2755" i="3"/>
  <c r="AA2683" i="3"/>
  <c r="BM2683" i="3" s="1"/>
  <c r="AS2683" i="3"/>
  <c r="AU2683" i="3"/>
  <c r="W2683" i="3"/>
  <c r="U2696" i="3"/>
  <c r="AD2696" i="3"/>
  <c r="AO2696" i="3"/>
  <c r="T2696" i="3"/>
  <c r="AZ2696" i="3"/>
  <c r="BH2696" i="3"/>
  <c r="BK2779" i="3"/>
  <c r="BN2839" i="3"/>
  <c r="T2693" i="3"/>
  <c r="AP2693" i="3"/>
  <c r="Z2693" i="3"/>
  <c r="AU2693" i="3"/>
  <c r="AJ2693" i="3"/>
  <c r="BL2693" i="3" s="1"/>
  <c r="AZ2693" i="3"/>
  <c r="O2693" i="3"/>
  <c r="BF2693" i="3"/>
  <c r="AE2693" i="3"/>
  <c r="AO2714" i="3"/>
  <c r="BE2679" i="3"/>
  <c r="AD2697" i="3"/>
  <c r="AL2697" i="3"/>
  <c r="AE2727" i="3"/>
  <c r="AA2727" i="3"/>
  <c r="AY2727" i="3"/>
  <c r="AF2701" i="3"/>
  <c r="AK2701" i="3"/>
  <c r="AA2715" i="3"/>
  <c r="AZ2685" i="3"/>
  <c r="BI2685" i="3"/>
  <c r="BL2685" i="3" s="1"/>
  <c r="AM2685" i="3"/>
  <c r="AV2689" i="3"/>
  <c r="S2689" i="3"/>
  <c r="BD2689" i="3"/>
  <c r="BL2689" i="3" s="1"/>
  <c r="O2689" i="3"/>
  <c r="W2689" i="3"/>
  <c r="L2644" i="3"/>
  <c r="L2633" i="3"/>
  <c r="K2633" i="3"/>
  <c r="L2631" i="3"/>
  <c r="K2631" i="3"/>
  <c r="L2623" i="3"/>
  <c r="K2620" i="3"/>
  <c r="L2595" i="3"/>
  <c r="AZ2595" i="3" s="1"/>
  <c r="L2559" i="3"/>
  <c r="L2544" i="3"/>
  <c r="AD2544" i="3" s="1"/>
  <c r="L2535" i="3"/>
  <c r="K2533" i="3"/>
  <c r="L2518" i="3"/>
  <c r="AL2676" i="3"/>
  <c r="AF2676" i="3"/>
  <c r="AU2676" i="3"/>
  <c r="AW2676" i="3"/>
  <c r="BL2681" i="3"/>
  <c r="BL2695" i="3"/>
  <c r="W2704" i="3"/>
  <c r="AS2704" i="3"/>
  <c r="BJ2860" i="3"/>
  <c r="BL2734" i="3"/>
  <c r="BJ2886" i="3"/>
  <c r="BJ2762" i="3"/>
  <c r="BK2777" i="3"/>
  <c r="BN2777" i="3"/>
  <c r="V2697" i="3"/>
  <c r="AW2679" i="3"/>
  <c r="AO2679" i="3"/>
  <c r="AK2679" i="3"/>
  <c r="S2697" i="3"/>
  <c r="O2727" i="3"/>
  <c r="BC2727" i="3"/>
  <c r="AI2727" i="3"/>
  <c r="BA2701" i="3"/>
  <c r="AT2715" i="3"/>
  <c r="BL2715" i="3" s="1"/>
  <c r="AU2685" i="3"/>
  <c r="AN2685" i="3"/>
  <c r="S2685" i="3"/>
  <c r="BK2685" i="3" s="1"/>
  <c r="AA2689" i="3"/>
  <c r="BG2689" i="3"/>
  <c r="AU2689" i="3"/>
  <c r="BC2689" i="3"/>
  <c r="T2689" i="3"/>
  <c r="L2668" i="3"/>
  <c r="L2666" i="3"/>
  <c r="L2664" i="3"/>
  <c r="L2662" i="3"/>
  <c r="L2648" i="3"/>
  <c r="L2639" i="3"/>
  <c r="L2605" i="3"/>
  <c r="L2603" i="3"/>
  <c r="AX2603" i="3" s="1"/>
  <c r="L2601" i="3"/>
  <c r="L2597" i="3"/>
  <c r="L2592" i="3"/>
  <c r="L2584" i="3"/>
  <c r="L2580" i="3"/>
  <c r="K2562" i="3"/>
  <c r="K2553" i="3"/>
  <c r="BG2551" i="3"/>
  <c r="L2549" i="3"/>
  <c r="L2545" i="3"/>
  <c r="K2545" i="3"/>
  <c r="L2525" i="3"/>
  <c r="BB2676" i="3"/>
  <c r="BH2676" i="3"/>
  <c r="AB2676" i="3"/>
  <c r="AQ2676" i="3"/>
  <c r="BM2691" i="3"/>
  <c r="BN2724" i="3"/>
  <c r="BK2724" i="3"/>
  <c r="BM2734" i="3"/>
  <c r="BL2736" i="3"/>
  <c r="V2700" i="3"/>
  <c r="AB2700" i="3"/>
  <c r="AW2700" i="3"/>
  <c r="AR2700" i="3"/>
  <c r="Q2700" i="3"/>
  <c r="BN2700" i="3" s="1"/>
  <c r="BB2700" i="3"/>
  <c r="AL2700" i="3"/>
  <c r="AG2700" i="3"/>
  <c r="BH2700" i="3"/>
  <c r="BL2700" i="3" s="1"/>
  <c r="N2697" i="3"/>
  <c r="AI2697" i="3"/>
  <c r="BC2697" i="3"/>
  <c r="AE2697" i="3"/>
  <c r="BJ2697" i="3" s="1"/>
  <c r="BB2697" i="3"/>
  <c r="AQ2697" i="3"/>
  <c r="W2697" i="3"/>
  <c r="Q2679" i="3"/>
  <c r="AY2697" i="3"/>
  <c r="BG2697" i="3"/>
  <c r="O2697" i="3"/>
  <c r="BG2727" i="3"/>
  <c r="BL2727" i="3" s="1"/>
  <c r="AM2727" i="3"/>
  <c r="BJ2727" i="3" s="1"/>
  <c r="AG2685" i="3"/>
  <c r="X2685" i="3"/>
  <c r="AE2689" i="3"/>
  <c r="BJ2689" i="3" s="1"/>
  <c r="AM2689" i="3"/>
  <c r="AI2689" i="3"/>
  <c r="N2700" i="3"/>
  <c r="BJ2769" i="3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J2696" i="3"/>
  <c r="BM2699" i="3"/>
  <c r="BL2699" i="3"/>
  <c r="BJ2702" i="3"/>
  <c r="N2704" i="3"/>
  <c r="AI2704" i="3"/>
  <c r="BE2704" i="3"/>
  <c r="BN2711" i="3"/>
  <c r="BK271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J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N2676" i="3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Y2694" i="3"/>
  <c r="AJ2694" i="3"/>
  <c r="AT2694" i="3"/>
  <c r="BE2694" i="3"/>
  <c r="P2694" i="3"/>
  <c r="Z2694" i="3"/>
  <c r="AK2694" i="3"/>
  <c r="AV2694" i="3"/>
  <c r="BF2694" i="3"/>
  <c r="BN2699" i="3"/>
  <c r="BK2699" i="3"/>
  <c r="BN2697" i="3"/>
  <c r="BN2702" i="3"/>
  <c r="BK2702" i="3"/>
  <c r="S2704" i="3"/>
  <c r="AO2704" i="3"/>
  <c r="BN2705" i="3"/>
  <c r="BK2705" i="3"/>
  <c r="BN2713" i="3"/>
  <c r="BK2713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L2713" i="3"/>
  <c r="BM2707" i="3"/>
  <c r="BN2723" i="3"/>
  <c r="BK2723" i="3"/>
  <c r="BK2728" i="3"/>
  <c r="BN2728" i="3"/>
  <c r="BN2717" i="3"/>
  <c r="BL2719" i="3"/>
  <c r="BN2719" i="3"/>
  <c r="BK2719" i="3"/>
  <c r="BL2721" i="3"/>
  <c r="BK2720" i="3"/>
  <c r="BN2720" i="3"/>
  <c r="BL2720" i="3"/>
  <c r="BJ2725" i="3"/>
  <c r="BK2677" i="3"/>
  <c r="BN2677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L2683" i="3"/>
  <c r="BK2687" i="3"/>
  <c r="BN2690" i="3"/>
  <c r="BL2684" i="3"/>
  <c r="BL2691" i="3"/>
  <c r="BM2686" i="3"/>
  <c r="BM2693" i="3"/>
  <c r="BN2693" i="3"/>
  <c r="BK2693" i="3"/>
  <c r="BK2698" i="3"/>
  <c r="BM2688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N2685" i="3"/>
  <c r="BN2689" i="3"/>
  <c r="BK2689" i="3"/>
  <c r="BJ2690" i="3"/>
  <c r="BM2690" i="3"/>
  <c r="BK2688" i="3"/>
  <c r="BN2688" i="3"/>
  <c r="BJ2687" i="3"/>
  <c r="BJ2699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12" i="3"/>
  <c r="BK2712" i="3"/>
  <c r="BL2712" i="3"/>
  <c r="BJ2712" i="3"/>
  <c r="BL2705" i="3"/>
  <c r="BM2708" i="3"/>
  <c r="BN2710" i="3"/>
  <c r="BK2710" i="3"/>
  <c r="BL2710" i="3"/>
  <c r="BJ2710" i="3"/>
  <c r="BN2715" i="3"/>
  <c r="BL2717" i="3"/>
  <c r="BJ2722" i="3"/>
  <c r="BM2722" i="3"/>
  <c r="BK2716" i="3"/>
  <c r="BN2716" i="3"/>
  <c r="BL2716" i="3"/>
  <c r="BL2728" i="3"/>
  <c r="BJ2718" i="3"/>
  <c r="BM2718" i="3"/>
  <c r="BN2721" i="3"/>
  <c r="BL2723" i="3"/>
  <c r="BM2729" i="3"/>
  <c r="BK2729" i="3"/>
  <c r="BN2729" i="3"/>
  <c r="AM2524" i="3"/>
  <c r="U2548" i="3"/>
  <c r="N2513" i="3"/>
  <c r="L2661" i="3"/>
  <c r="L2647" i="3"/>
  <c r="K2646" i="3"/>
  <c r="L2643" i="3"/>
  <c r="K2643" i="3"/>
  <c r="L2625" i="3"/>
  <c r="L2618" i="3"/>
  <c r="K2618" i="3"/>
  <c r="K2607" i="3"/>
  <c r="K2605" i="3"/>
  <c r="L2599" i="3"/>
  <c r="AJ2599" i="3" s="1"/>
  <c r="L2593" i="3"/>
  <c r="L2590" i="3"/>
  <c r="L2574" i="3"/>
  <c r="AF2574" i="3" s="1"/>
  <c r="L2572" i="3"/>
  <c r="L2570" i="3"/>
  <c r="K2569" i="3"/>
  <c r="L2564" i="3"/>
  <c r="K2564" i="3"/>
  <c r="L2560" i="3"/>
  <c r="K2560" i="3"/>
  <c r="K2559" i="3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K2544" i="3"/>
  <c r="L2540" i="3"/>
  <c r="K2540" i="3"/>
  <c r="K2534" i="3"/>
  <c r="K2531" i="3"/>
  <c r="L2529" i="3"/>
  <c r="S2529" i="3" s="1"/>
  <c r="L2526" i="3"/>
  <c r="K2525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L2554" i="3"/>
  <c r="K2554" i="3"/>
  <c r="AI2551" i="3"/>
  <c r="L2547" i="3"/>
  <c r="W2547" i="3" s="1"/>
  <c r="L2546" i="3"/>
  <c r="K2546" i="3"/>
  <c r="L2543" i="3"/>
  <c r="L2541" i="3"/>
  <c r="K2541" i="3"/>
  <c r="L2539" i="3"/>
  <c r="BC2539" i="3" s="1"/>
  <c r="L2533" i="3"/>
  <c r="BC2533" i="3" s="1"/>
  <c r="L2532" i="3"/>
  <c r="K2532" i="3"/>
  <c r="K2526" i="3"/>
  <c r="L2521" i="3"/>
  <c r="R2521" i="3" s="1"/>
  <c r="L2515" i="3"/>
  <c r="AP2513" i="3"/>
  <c r="K2512" i="3"/>
  <c r="W2643" i="3"/>
  <c r="AM2643" i="3"/>
  <c r="BC2643" i="3"/>
  <c r="Y2642" i="3"/>
  <c r="AY2633" i="3"/>
  <c r="S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B2643" i="3"/>
  <c r="AE2643" i="3"/>
  <c r="N2643" i="3"/>
  <c r="AZ2642" i="3"/>
  <c r="AG2642" i="3"/>
  <c r="P2642" i="3"/>
  <c r="BB2639" i="3"/>
  <c r="V2639" i="3"/>
  <c r="AY2635" i="3"/>
  <c r="S2635" i="3"/>
  <c r="K2675" i="3"/>
  <c r="K2673" i="3"/>
  <c r="K2671" i="3"/>
  <c r="L2660" i="3"/>
  <c r="L2658" i="3"/>
  <c r="L2656" i="3"/>
  <c r="L2654" i="3"/>
  <c r="L2652" i="3"/>
  <c r="L2650" i="3"/>
  <c r="AU2643" i="3"/>
  <c r="AD2643" i="3"/>
  <c r="AW2642" i="3"/>
  <c r="AB2642" i="3"/>
  <c r="AU2639" i="3"/>
  <c r="O2639" i="3"/>
  <c r="K2637" i="3"/>
  <c r="AU2629" i="3"/>
  <c r="AA2629" i="3"/>
  <c r="AU2627" i="3"/>
  <c r="AA2627" i="3"/>
  <c r="AU2625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L2624" i="3"/>
  <c r="K2624" i="3"/>
  <c r="L2622" i="3"/>
  <c r="K2622" i="3"/>
  <c r="AW2618" i="3"/>
  <c r="Q2618" i="3"/>
  <c r="L2615" i="3"/>
  <c r="L2614" i="3"/>
  <c r="K2614" i="3"/>
  <c r="L2611" i="3"/>
  <c r="AQ2611" i="3" s="1"/>
  <c r="L2609" i="3"/>
  <c r="K2609" i="3"/>
  <c r="AB2603" i="3"/>
  <c r="L2645" i="3"/>
  <c r="S2645" i="3" s="1"/>
  <c r="L2641" i="3"/>
  <c r="AE2641" i="3" s="1"/>
  <c r="BG2629" i="3"/>
  <c r="AI2629" i="3"/>
  <c r="BG2627" i="3"/>
  <c r="AI2627" i="3"/>
  <c r="AI2623" i="3"/>
  <c r="L2621" i="3"/>
  <c r="AE2621" i="3" s="1"/>
  <c r="L2620" i="3"/>
  <c r="L2606" i="3"/>
  <c r="BI2606" i="3" s="1"/>
  <c r="AF2591" i="3"/>
  <c r="BB2591" i="3"/>
  <c r="BG2572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L2613" i="3"/>
  <c r="AA2613" i="3" s="1"/>
  <c r="L2604" i="3"/>
  <c r="L2586" i="3"/>
  <c r="O2581" i="3"/>
  <c r="AQ2581" i="3"/>
  <c r="K2566" i="3"/>
  <c r="AD2562" i="3"/>
  <c r="AB2557" i="3"/>
  <c r="M2554" i="3"/>
  <c r="BB2554" i="3"/>
  <c r="AN2584" i="3"/>
  <c r="AN2582" i="3"/>
  <c r="AV2582" i="3"/>
  <c r="BF2564" i="3"/>
  <c r="Z2560" i="3"/>
  <c r="BF2560" i="3"/>
  <c r="O2551" i="3"/>
  <c r="AE2551" i="3"/>
  <c r="AU2551" i="3"/>
  <c r="W2551" i="3"/>
  <c r="AQ2551" i="3"/>
  <c r="BI2546" i="3"/>
  <c r="AY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AA2529" i="3"/>
  <c r="AE2529" i="3"/>
  <c r="AY2529" i="3"/>
  <c r="O2529" i="3"/>
  <c r="AI2529" i="3"/>
  <c r="BC2529" i="3"/>
  <c r="W2529" i="3"/>
  <c r="M2525" i="3"/>
  <c r="AK2525" i="3"/>
  <c r="X2582" i="3"/>
  <c r="BG2581" i="3"/>
  <c r="S2581" i="3"/>
  <c r="K2579" i="3"/>
  <c r="AB2579" i="3" s="1"/>
  <c r="L2578" i="3"/>
  <c r="K2578" i="3"/>
  <c r="K2571" i="3"/>
  <c r="AB2565" i="3"/>
  <c r="AP2560" i="3"/>
  <c r="BC2551" i="3"/>
  <c r="AA2551" i="3"/>
  <c r="BA2548" i="3"/>
  <c r="AA2547" i="3"/>
  <c r="AM2547" i="3"/>
  <c r="S2547" i="3"/>
  <c r="BC2547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U2529" i="3"/>
  <c r="AM2526" i="3"/>
  <c r="K2604" i="3"/>
  <c r="AF2589" i="3"/>
  <c r="K2586" i="3"/>
  <c r="AF2584" i="3"/>
  <c r="AQ2583" i="3"/>
  <c r="P2582" i="3"/>
  <c r="AY2581" i="3"/>
  <c r="BG2574" i="3"/>
  <c r="K2570" i="3"/>
  <c r="K2567" i="3"/>
  <c r="AD2564" i="3"/>
  <c r="BF2562" i="3"/>
  <c r="N2562" i="3"/>
  <c r="AD2560" i="3"/>
  <c r="BH2559" i="3"/>
  <c r="AY2551" i="3"/>
  <c r="S2551" i="3"/>
  <c r="AY2547" i="3"/>
  <c r="AN2545" i="3"/>
  <c r="AN2541" i="3"/>
  <c r="AO2540" i="3"/>
  <c r="AC2532" i="3"/>
  <c r="AY2531" i="3"/>
  <c r="O2531" i="3"/>
  <c r="AM2529" i="3"/>
  <c r="Q2525" i="3"/>
  <c r="K2588" i="3"/>
  <c r="K2573" i="3"/>
  <c r="K2568" i="3"/>
  <c r="K2563" i="3"/>
  <c r="K2558" i="3"/>
  <c r="K2556" i="3"/>
  <c r="R2556" i="3" s="1"/>
  <c r="AT2544" i="3"/>
  <c r="L2542" i="3"/>
  <c r="K2542" i="3"/>
  <c r="BF2518" i="3"/>
  <c r="M2518" i="3"/>
  <c r="AG2518" i="3"/>
  <c r="BB2518" i="3"/>
  <c r="AC2518" i="3"/>
  <c r="AX2518" i="3"/>
  <c r="Y2518" i="3"/>
  <c r="AT2518" i="3"/>
  <c r="AB2516" i="3"/>
  <c r="BH2516" i="3"/>
  <c r="K2519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K2523" i="3"/>
  <c r="AY2521" i="3"/>
  <c r="X2521" i="3"/>
  <c r="AT2513" i="3"/>
  <c r="P2675" i="3"/>
  <c r="AN2675" i="3"/>
  <c r="AZ2675" i="3"/>
  <c r="P2673" i="3"/>
  <c r="AF2673" i="3"/>
  <c r="AV2673" i="3"/>
  <c r="X2673" i="3"/>
  <c r="AN2673" i="3"/>
  <c r="BD2673" i="3"/>
  <c r="T2673" i="3"/>
  <c r="AJ2673" i="3"/>
  <c r="AZ2673" i="3"/>
  <c r="AV2671" i="3"/>
  <c r="X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U2651" i="3"/>
  <c r="Y2651" i="3"/>
  <c r="AK2651" i="3"/>
  <c r="AO2651" i="3"/>
  <c r="BA2651" i="3"/>
  <c r="BE2651" i="3"/>
  <c r="T2651" i="3"/>
  <c r="X2651" i="3"/>
  <c r="AN2651" i="3"/>
  <c r="AR2651" i="3"/>
  <c r="BD2651" i="3"/>
  <c r="N2651" i="3"/>
  <c r="R2651" i="3"/>
  <c r="Z2651" i="3"/>
  <c r="AD2651" i="3"/>
  <c r="AH2651" i="3"/>
  <c r="AP2651" i="3"/>
  <c r="AT2651" i="3"/>
  <c r="AX2651" i="3"/>
  <c r="BF2651" i="3"/>
  <c r="AJ2651" i="3"/>
  <c r="AZ2651" i="3"/>
  <c r="O2651" i="3"/>
  <c r="S2651" i="3"/>
  <c r="W2651" i="3"/>
  <c r="AE2651" i="3"/>
  <c r="AI2651" i="3"/>
  <c r="AM2651" i="3"/>
  <c r="AU2651" i="3"/>
  <c r="AY2651" i="3"/>
  <c r="BC2651" i="3"/>
  <c r="M2649" i="3"/>
  <c r="Q2649" i="3"/>
  <c r="U2649" i="3"/>
  <c r="AC2649" i="3"/>
  <c r="AG2649" i="3"/>
  <c r="AK2649" i="3"/>
  <c r="AS2649" i="3"/>
  <c r="AW2649" i="3"/>
  <c r="BA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H2673" i="3"/>
  <c r="AR2673" i="3"/>
  <c r="AB2673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AN2646" i="3"/>
  <c r="S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AS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H2619" i="3"/>
  <c r="V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BH2615" i="3"/>
  <c r="V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BE2618" i="3"/>
  <c r="AO2618" i="3"/>
  <c r="BC2617" i="3"/>
  <c r="AM2617" i="3"/>
  <c r="W2617" i="3"/>
  <c r="BE2616" i="3"/>
  <c r="AO2616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BB2638" i="3"/>
  <c r="X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V2624" i="3"/>
  <c r="AL2624" i="3"/>
  <c r="BB2624" i="3"/>
  <c r="W2624" i="3"/>
  <c r="AM2624" i="3"/>
  <c r="BC2624" i="3"/>
  <c r="X2624" i="3"/>
  <c r="AN2624" i="3"/>
  <c r="BD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I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AO2601" i="3"/>
  <c r="BB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T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Q2593" i="3"/>
  <c r="BE2593" i="3"/>
  <c r="AJ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AV2585" i="3"/>
  <c r="U2585" i="3"/>
  <c r="AO2585" i="3"/>
  <c r="BI2585" i="3"/>
  <c r="BB2585" i="3"/>
  <c r="AU2585" i="3"/>
  <c r="AP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AE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X2579" i="3"/>
  <c r="AN2579" i="3"/>
  <c r="BD2579" i="3"/>
  <c r="U2579" i="3"/>
  <c r="AK2579" i="3"/>
  <c r="BA2579" i="3"/>
  <c r="R2579" i="3"/>
  <c r="AH2579" i="3"/>
  <c r="AX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Q2561" i="3"/>
  <c r="U2561" i="3"/>
  <c r="AG2561" i="3"/>
  <c r="AK2561" i="3"/>
  <c r="AW2561" i="3"/>
  <c r="BA2561" i="3"/>
  <c r="N2561" i="3"/>
  <c r="R2561" i="3"/>
  <c r="AD2561" i="3"/>
  <c r="AH2561" i="3"/>
  <c r="AT2561" i="3"/>
  <c r="AX2561" i="3"/>
  <c r="O2561" i="3"/>
  <c r="S2561" i="3"/>
  <c r="AE2561" i="3"/>
  <c r="AI2561" i="3"/>
  <c r="AU2561" i="3"/>
  <c r="AY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M2553" i="3"/>
  <c r="Q2553" i="3"/>
  <c r="Y2553" i="3"/>
  <c r="AC2553" i="3"/>
  <c r="AG2553" i="3"/>
  <c r="AO2553" i="3"/>
  <c r="AS2553" i="3"/>
  <c r="AW2553" i="3"/>
  <c r="BE2553" i="3"/>
  <c r="BI2553" i="3"/>
  <c r="N2553" i="3"/>
  <c r="V2553" i="3"/>
  <c r="Z2553" i="3"/>
  <c r="AD2553" i="3"/>
  <c r="AL2553" i="3"/>
  <c r="AP2553" i="3"/>
  <c r="AT2553" i="3"/>
  <c r="BB2553" i="3"/>
  <c r="BF2553" i="3"/>
  <c r="X2553" i="3"/>
  <c r="AN2553" i="3"/>
  <c r="AV2553" i="3"/>
  <c r="BD2553" i="3"/>
  <c r="AA2553" i="3"/>
  <c r="AI2553" i="3"/>
  <c r="AQ2553" i="3"/>
  <c r="BG2553" i="3"/>
  <c r="S2553" i="3"/>
  <c r="AB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AA2672" i="3" l="1"/>
  <c r="AX2672" i="3"/>
  <c r="AT2672" i="3"/>
  <c r="BN2679" i="3"/>
  <c r="BJ2679" i="3"/>
  <c r="BK2700" i="3"/>
  <c r="BM2700" i="3"/>
  <c r="AI2585" i="3"/>
  <c r="S2585" i="3"/>
  <c r="AQ2585" i="3"/>
  <c r="AY2585" i="3"/>
  <c r="BG2585" i="3"/>
  <c r="AA2585" i="3"/>
  <c r="T2585" i="3"/>
  <c r="AJ2585" i="3"/>
  <c r="AZ2585" i="3"/>
  <c r="Q2585" i="3"/>
  <c r="AG2585" i="3"/>
  <c r="AW2585" i="3"/>
  <c r="N2585" i="3"/>
  <c r="AT2585" i="3"/>
  <c r="AE2585" i="3"/>
  <c r="R2585" i="3"/>
  <c r="AX2585" i="3"/>
  <c r="AB2585" i="3"/>
  <c r="AR2585" i="3"/>
  <c r="Y2638" i="3"/>
  <c r="U2638" i="3"/>
  <c r="AK2638" i="3"/>
  <c r="BA2638" i="3"/>
  <c r="AG2638" i="3"/>
  <c r="Q2638" i="3"/>
  <c r="M2638" i="3"/>
  <c r="BE2638" i="3"/>
  <c r="Z2638" i="3"/>
  <c r="AP2638" i="3"/>
  <c r="BF2638" i="3"/>
  <c r="AA2638" i="3"/>
  <c r="AQ2638" i="3"/>
  <c r="BG2638" i="3"/>
  <c r="AB2638" i="3"/>
  <c r="AR2638" i="3"/>
  <c r="BH2638" i="3"/>
  <c r="BI2638" i="3"/>
  <c r="AO2638" i="3"/>
  <c r="N2638" i="3"/>
  <c r="AD2638" i="3"/>
  <c r="AT2638" i="3"/>
  <c r="O2638" i="3"/>
  <c r="AE2638" i="3"/>
  <c r="AU2638" i="3"/>
  <c r="P2638" i="3"/>
  <c r="AF2638" i="3"/>
  <c r="AV2638" i="3"/>
  <c r="AS2638" i="3"/>
  <c r="R2638" i="3"/>
  <c r="AH2638" i="3"/>
  <c r="AX2638" i="3"/>
  <c r="S2638" i="3"/>
  <c r="AI2638" i="3"/>
  <c r="AY2638" i="3"/>
  <c r="T2638" i="3"/>
  <c r="AJ2638" i="3"/>
  <c r="AZ2638" i="3"/>
  <c r="BJ2698" i="3"/>
  <c r="BN2698" i="3"/>
  <c r="BM2724" i="3"/>
  <c r="BJ2724" i="3"/>
  <c r="BM2714" i="3"/>
  <c r="BL2726" i="3"/>
  <c r="BM2726" i="3"/>
  <c r="BL2698" i="3"/>
  <c r="BM2698" i="3"/>
  <c r="BK2715" i="3"/>
  <c r="BM2715" i="3"/>
  <c r="AS2555" i="3"/>
  <c r="W2555" i="3"/>
  <c r="AV2555" i="3"/>
  <c r="X2555" i="3"/>
  <c r="AK2555" i="3"/>
  <c r="AQ2555" i="3"/>
  <c r="BH2555" i="3"/>
  <c r="O2555" i="3"/>
  <c r="AI2555" i="3"/>
  <c r="AM2555" i="3"/>
  <c r="AF2555" i="3"/>
  <c r="AR2555" i="3"/>
  <c r="AG2555" i="3"/>
  <c r="AW2555" i="3"/>
  <c r="T2555" i="3"/>
  <c r="S2555" i="3"/>
  <c r="AY2555" i="3"/>
  <c r="BI2555" i="3"/>
  <c r="U2555" i="3"/>
  <c r="AN2555" i="3"/>
  <c r="AA2555" i="3"/>
  <c r="P2555" i="3"/>
  <c r="BC2555" i="3"/>
  <c r="AB2555" i="3"/>
  <c r="BA2555" i="3"/>
  <c r="AC2555" i="3"/>
  <c r="BG2555" i="3"/>
  <c r="AF2593" i="3"/>
  <c r="AV2593" i="3"/>
  <c r="V2593" i="3"/>
  <c r="U2593" i="3"/>
  <c r="AK2593" i="3"/>
  <c r="W2593" i="3"/>
  <c r="AR2593" i="3"/>
  <c r="BI2593" i="3"/>
  <c r="AD2593" i="3"/>
  <c r="AX2593" i="3"/>
  <c r="T2593" i="3"/>
  <c r="AP2593" i="3"/>
  <c r="BG2593" i="3"/>
  <c r="AZ2593" i="3"/>
  <c r="Y2593" i="3"/>
  <c r="AO2593" i="3"/>
  <c r="AB2593" i="3"/>
  <c r="AW2593" i="3"/>
  <c r="N2593" i="3"/>
  <c r="AI2593" i="3"/>
  <c r="BB2593" i="3"/>
  <c r="Z2593" i="3"/>
  <c r="AU2593" i="3"/>
  <c r="BD2593" i="3"/>
  <c r="M2593" i="3"/>
  <c r="AC2593" i="3"/>
  <c r="AS2593" i="3"/>
  <c r="AH2593" i="3"/>
  <c r="BA2593" i="3"/>
  <c r="S2593" i="3"/>
  <c r="AN2593" i="3"/>
  <c r="BF2593" i="3"/>
  <c r="AE2593" i="3"/>
  <c r="AY2593" i="3"/>
  <c r="BM2695" i="3"/>
  <c r="BJ2695" i="3"/>
  <c r="AB2601" i="3"/>
  <c r="AZ2601" i="3"/>
  <c r="AR2601" i="3"/>
  <c r="T2601" i="3"/>
  <c r="BH2601" i="3"/>
  <c r="AA2601" i="3"/>
  <c r="BG2601" i="3"/>
  <c r="M2601" i="3"/>
  <c r="AC2601" i="3"/>
  <c r="AS2601" i="3"/>
  <c r="BI2601" i="3"/>
  <c r="Z2601" i="3"/>
  <c r="AP2601" i="3"/>
  <c r="BF2601" i="3"/>
  <c r="AV2601" i="3"/>
  <c r="P2601" i="3"/>
  <c r="AI2601" i="3"/>
  <c r="Q2601" i="3"/>
  <c r="AG2601" i="3"/>
  <c r="AW2601" i="3"/>
  <c r="N2601" i="3"/>
  <c r="AD2601" i="3"/>
  <c r="AT2601" i="3"/>
  <c r="AN2601" i="3"/>
  <c r="AQ2601" i="3"/>
  <c r="AJ2601" i="3"/>
  <c r="U2601" i="3"/>
  <c r="AK2601" i="3"/>
  <c r="BA2601" i="3"/>
  <c r="R2601" i="3"/>
  <c r="AH2601" i="3"/>
  <c r="AX2601" i="3"/>
  <c r="AF2601" i="3"/>
  <c r="AO2646" i="3"/>
  <c r="Q2646" i="3"/>
  <c r="AZ2646" i="3"/>
  <c r="BE2646" i="3"/>
  <c r="AG2646" i="3"/>
  <c r="BH2646" i="3"/>
  <c r="P2646" i="3"/>
  <c r="Y2646" i="3"/>
  <c r="AF2646" i="3"/>
  <c r="V2646" i="3"/>
  <c r="AL2646" i="3"/>
  <c r="BB2646" i="3"/>
  <c r="W2646" i="3"/>
  <c r="AM2646" i="3"/>
  <c r="BC2646" i="3"/>
  <c r="BI2646" i="3"/>
  <c r="AC2646" i="3"/>
  <c r="AJ2646" i="3"/>
  <c r="BD2646" i="3"/>
  <c r="X2646" i="3"/>
  <c r="Z2646" i="3"/>
  <c r="AP2646" i="3"/>
  <c r="BF2646" i="3"/>
  <c r="AA2646" i="3"/>
  <c r="AQ2646" i="3"/>
  <c r="BG2646" i="3"/>
  <c r="BA2646" i="3"/>
  <c r="U2646" i="3"/>
  <c r="AV2646" i="3"/>
  <c r="N2646" i="3"/>
  <c r="AD2646" i="3"/>
  <c r="AT2646" i="3"/>
  <c r="O2646" i="3"/>
  <c r="AE2646" i="3"/>
  <c r="AU2646" i="3"/>
  <c r="AS2646" i="3"/>
  <c r="M2646" i="3"/>
  <c r="AB2535" i="3"/>
  <c r="T2535" i="3"/>
  <c r="AJ2535" i="3"/>
  <c r="AI2549" i="3"/>
  <c r="O2549" i="3"/>
  <c r="AU2549" i="3"/>
  <c r="AA2549" i="3"/>
  <c r="BC2549" i="3"/>
  <c r="AE2549" i="3"/>
  <c r="S2549" i="3"/>
  <c r="W2549" i="3"/>
  <c r="AM2549" i="3"/>
  <c r="AY2549" i="3"/>
  <c r="P2615" i="3"/>
  <c r="AF2615" i="3"/>
  <c r="AV2615" i="3"/>
  <c r="M2615" i="3"/>
  <c r="AC2615" i="3"/>
  <c r="AS2615" i="3"/>
  <c r="BI2615" i="3"/>
  <c r="Z2615" i="3"/>
  <c r="AP2615" i="3"/>
  <c r="BF2615" i="3"/>
  <c r="S2615" i="3"/>
  <c r="T2615" i="3"/>
  <c r="AJ2615" i="3"/>
  <c r="AZ2615" i="3"/>
  <c r="Q2615" i="3"/>
  <c r="AG2615" i="3"/>
  <c r="AW2615" i="3"/>
  <c r="N2615" i="3"/>
  <c r="AD2615" i="3"/>
  <c r="AT2615" i="3"/>
  <c r="BC2615" i="3"/>
  <c r="X2615" i="3"/>
  <c r="AN2615" i="3"/>
  <c r="BD2615" i="3"/>
  <c r="U2615" i="3"/>
  <c r="AK2615" i="3"/>
  <c r="BA2615" i="3"/>
  <c r="R2615" i="3"/>
  <c r="AH2615" i="3"/>
  <c r="AX2615" i="3"/>
  <c r="AM2615" i="3"/>
  <c r="AY2615" i="3"/>
  <c r="AI2619" i="3"/>
  <c r="S2619" i="3"/>
  <c r="O2619" i="3"/>
  <c r="AY2619" i="3"/>
  <c r="AU2619" i="3"/>
  <c r="AE2619" i="3"/>
  <c r="P2619" i="3"/>
  <c r="AF2619" i="3"/>
  <c r="AV2619" i="3"/>
  <c r="M2619" i="3"/>
  <c r="AC2619" i="3"/>
  <c r="AS2619" i="3"/>
  <c r="BI2619" i="3"/>
  <c r="Z2619" i="3"/>
  <c r="AP2619" i="3"/>
  <c r="BF2619" i="3"/>
  <c r="AM2619" i="3"/>
  <c r="T2619" i="3"/>
  <c r="AJ2619" i="3"/>
  <c r="AZ2619" i="3"/>
  <c r="Q2619" i="3"/>
  <c r="AG2619" i="3"/>
  <c r="AW2619" i="3"/>
  <c r="N2619" i="3"/>
  <c r="AD2619" i="3"/>
  <c r="AT2619" i="3"/>
  <c r="W2619" i="3"/>
  <c r="AA2619" i="3"/>
  <c r="BG2619" i="3"/>
  <c r="X2619" i="3"/>
  <c r="AN2619" i="3"/>
  <c r="BD2619" i="3"/>
  <c r="U2619" i="3"/>
  <c r="AK2619" i="3"/>
  <c r="BA2619" i="3"/>
  <c r="R2619" i="3"/>
  <c r="AH2619" i="3"/>
  <c r="AX2619" i="3"/>
  <c r="Y2530" i="3"/>
  <c r="BA2530" i="3"/>
  <c r="Q2530" i="3"/>
  <c r="AW2530" i="3"/>
  <c r="U2530" i="3"/>
  <c r="AK2530" i="3"/>
  <c r="AG2530" i="3"/>
  <c r="T2553" i="3"/>
  <c r="AQ2561" i="3"/>
  <c r="AA2561" i="3"/>
  <c r="BF2561" i="3"/>
  <c r="AP2561" i="3"/>
  <c r="Z2561" i="3"/>
  <c r="BI2561" i="3"/>
  <c r="AS2561" i="3"/>
  <c r="AC2561" i="3"/>
  <c r="M2561" i="3"/>
  <c r="W2553" i="3"/>
  <c r="W2579" i="3"/>
  <c r="AT2579" i="3"/>
  <c r="AD2579" i="3"/>
  <c r="N2579" i="3"/>
  <c r="AW2579" i="3"/>
  <c r="AG2579" i="3"/>
  <c r="Q2579" i="3"/>
  <c r="AZ2579" i="3"/>
  <c r="AJ2579" i="3"/>
  <c r="T2579" i="3"/>
  <c r="AU2579" i="3"/>
  <c r="AM2601" i="3"/>
  <c r="AH2585" i="3"/>
  <c r="AM2585" i="3"/>
  <c r="AL2585" i="3"/>
  <c r="BE2585" i="3"/>
  <c r="AK2585" i="3"/>
  <c r="M2585" i="3"/>
  <c r="AN2585" i="3"/>
  <c r="O2593" i="3"/>
  <c r="AM2593" i="3"/>
  <c r="X2601" i="3"/>
  <c r="AL2601" i="3"/>
  <c r="Y2601" i="3"/>
  <c r="BC2638" i="3"/>
  <c r="AL2638" i="3"/>
  <c r="BE2615" i="3"/>
  <c r="AR2615" i="3"/>
  <c r="BE2619" i="3"/>
  <c r="AR2619" i="3"/>
  <c r="AX2646" i="3"/>
  <c r="AJ2553" i="3"/>
  <c r="AY2553" i="3"/>
  <c r="O2553" i="3"/>
  <c r="AF2553" i="3"/>
  <c r="AX2553" i="3"/>
  <c r="AH2553" i="3"/>
  <c r="R2553" i="3"/>
  <c r="BA2553" i="3"/>
  <c r="AK2553" i="3"/>
  <c r="U2553" i="3"/>
  <c r="P2553" i="3"/>
  <c r="BC2561" i="3"/>
  <c r="AM2561" i="3"/>
  <c r="W2561" i="3"/>
  <c r="BB2561" i="3"/>
  <c r="AL2561" i="3"/>
  <c r="V2561" i="3"/>
  <c r="BE2561" i="3"/>
  <c r="AO2561" i="3"/>
  <c r="Y2561" i="3"/>
  <c r="BC2553" i="3"/>
  <c r="AM2579" i="3"/>
  <c r="BF2579" i="3"/>
  <c r="AP2579" i="3"/>
  <c r="Z2579" i="3"/>
  <c r="BI2579" i="3"/>
  <c r="AS2579" i="3"/>
  <c r="AC2579" i="3"/>
  <c r="M2579" i="3"/>
  <c r="AV2579" i="3"/>
  <c r="AF2579" i="3"/>
  <c r="P2579" i="3"/>
  <c r="O2601" i="3"/>
  <c r="AU2601" i="3"/>
  <c r="Z2585" i="3"/>
  <c r="W2585" i="3"/>
  <c r="AD2585" i="3"/>
  <c r="BA2585" i="3"/>
  <c r="AC2585" i="3"/>
  <c r="BH2585" i="3"/>
  <c r="AF2585" i="3"/>
  <c r="AT2593" i="3"/>
  <c r="R2593" i="3"/>
  <c r="BD2601" i="3"/>
  <c r="BH2561" i="3"/>
  <c r="V2601" i="3"/>
  <c r="BD2638" i="3"/>
  <c r="AM2638" i="3"/>
  <c r="V2638" i="3"/>
  <c r="AK2646" i="3"/>
  <c r="BB2615" i="3"/>
  <c r="AO2615" i="3"/>
  <c r="AB2615" i="3"/>
  <c r="BB2619" i="3"/>
  <c r="AO2619" i="3"/>
  <c r="AB2619" i="3"/>
  <c r="AC2638" i="3"/>
  <c r="AY2646" i="3"/>
  <c r="AH2646" i="3"/>
  <c r="AC2624" i="3"/>
  <c r="AO2624" i="3"/>
  <c r="Z2624" i="3"/>
  <c r="AP2624" i="3"/>
  <c r="BF2624" i="3"/>
  <c r="AA2624" i="3"/>
  <c r="AQ2624" i="3"/>
  <c r="BG2624" i="3"/>
  <c r="AB2624" i="3"/>
  <c r="AR2624" i="3"/>
  <c r="BH2624" i="3"/>
  <c r="M2624" i="3"/>
  <c r="N2624" i="3"/>
  <c r="AD2624" i="3"/>
  <c r="AT2624" i="3"/>
  <c r="O2624" i="3"/>
  <c r="AE2624" i="3"/>
  <c r="AU2624" i="3"/>
  <c r="P2624" i="3"/>
  <c r="AF2624" i="3"/>
  <c r="AV2624" i="3"/>
  <c r="BI2624" i="3"/>
  <c r="R2624" i="3"/>
  <c r="AH2624" i="3"/>
  <c r="AX2624" i="3"/>
  <c r="S2624" i="3"/>
  <c r="AI2624" i="3"/>
  <c r="AY2624" i="3"/>
  <c r="T2624" i="3"/>
  <c r="AJ2624" i="3"/>
  <c r="AZ2624" i="3"/>
  <c r="AW2638" i="3"/>
  <c r="P2561" i="3"/>
  <c r="AJ2561" i="3"/>
  <c r="BD2561" i="3"/>
  <c r="AF2561" i="3"/>
  <c r="AZ2561" i="3"/>
  <c r="AB2561" i="3"/>
  <c r="AV2561" i="3"/>
  <c r="X2561" i="3"/>
  <c r="AR2561" i="3"/>
  <c r="AY2577" i="3"/>
  <c r="O2577" i="3"/>
  <c r="S2577" i="3"/>
  <c r="AA2577" i="3"/>
  <c r="AI2577" i="3"/>
  <c r="BG2577" i="3"/>
  <c r="AQ2577" i="3"/>
  <c r="BC2579" i="3"/>
  <c r="BB2579" i="3"/>
  <c r="AL2579" i="3"/>
  <c r="V2579" i="3"/>
  <c r="BE2579" i="3"/>
  <c r="AO2579" i="3"/>
  <c r="Y2579" i="3"/>
  <c r="BH2579" i="3"/>
  <c r="AR2579" i="3"/>
  <c r="W2601" i="3"/>
  <c r="BC2601" i="3"/>
  <c r="BF2585" i="3"/>
  <c r="BC2585" i="3"/>
  <c r="O2585" i="3"/>
  <c r="V2585" i="3"/>
  <c r="AS2585" i="3"/>
  <c r="Y2585" i="3"/>
  <c r="BD2585" i="3"/>
  <c r="X2585" i="3"/>
  <c r="BC2593" i="3"/>
  <c r="X2593" i="3"/>
  <c r="AG2593" i="3"/>
  <c r="BE2601" i="3"/>
  <c r="AN2638" i="3"/>
  <c r="W2638" i="3"/>
  <c r="AY2601" i="3"/>
  <c r="AL2615" i="3"/>
  <c r="Y2615" i="3"/>
  <c r="AL2619" i="3"/>
  <c r="Y2619" i="3"/>
  <c r="AQ2619" i="3"/>
  <c r="AI2646" i="3"/>
  <c r="R2646" i="3"/>
  <c r="BD2555" i="3"/>
  <c r="BL2687" i="3"/>
  <c r="BL2714" i="3"/>
  <c r="BC2526" i="3"/>
  <c r="AA2526" i="3"/>
  <c r="W2526" i="3"/>
  <c r="AI2526" i="3"/>
  <c r="BE2546" i="3"/>
  <c r="AO2546" i="3"/>
  <c r="AD2546" i="3"/>
  <c r="Y2546" i="3"/>
  <c r="T2546" i="3"/>
  <c r="V2554" i="3"/>
  <c r="Y2554" i="3"/>
  <c r="AG2554" i="3"/>
  <c r="AL2554" i="3"/>
  <c r="AT2554" i="3"/>
  <c r="R2554" i="3"/>
  <c r="AS2554" i="3"/>
  <c r="BA2554" i="3"/>
  <c r="AC2554" i="3"/>
  <c r="AE2623" i="3"/>
  <c r="AU2623" i="3"/>
  <c r="AQ2623" i="3"/>
  <c r="AA2623" i="3"/>
  <c r="S2623" i="3"/>
  <c r="BG2623" i="3"/>
  <c r="O2633" i="3"/>
  <c r="AQ2633" i="3"/>
  <c r="AA2633" i="3"/>
  <c r="AI2633" i="3"/>
  <c r="AU2633" i="3"/>
  <c r="AE2633" i="3"/>
  <c r="BG2633" i="3"/>
  <c r="BJ2701" i="3"/>
  <c r="BM2701" i="3"/>
  <c r="BJ2693" i="3"/>
  <c r="BL2696" i="3"/>
  <c r="BM2696" i="3"/>
  <c r="AQ2615" i="3"/>
  <c r="AF2675" i="3"/>
  <c r="BD2675" i="3"/>
  <c r="AV2675" i="3"/>
  <c r="T2675" i="3"/>
  <c r="X2675" i="3"/>
  <c r="AJ2675" i="3"/>
  <c r="M2651" i="3"/>
  <c r="AC2651" i="3"/>
  <c r="AS2651" i="3"/>
  <c r="BI2651" i="3"/>
  <c r="AB2651" i="3"/>
  <c r="AV2651" i="3"/>
  <c r="V2651" i="3"/>
  <c r="AL2651" i="3"/>
  <c r="BB2651" i="3"/>
  <c r="BH2651" i="3"/>
  <c r="AA2651" i="3"/>
  <c r="AQ2651" i="3"/>
  <c r="BG2651" i="3"/>
  <c r="Q2651" i="3"/>
  <c r="AG2651" i="3"/>
  <c r="AW2651" i="3"/>
  <c r="P2651" i="3"/>
  <c r="AF2651" i="3"/>
  <c r="T2671" i="3"/>
  <c r="AN2671" i="3"/>
  <c r="P2671" i="3"/>
  <c r="AJ2671" i="3"/>
  <c r="BD2671" i="3"/>
  <c r="AF2671" i="3"/>
  <c r="AZ2671" i="3"/>
  <c r="Y2525" i="3"/>
  <c r="AC2525" i="3"/>
  <c r="BK2525" i="3" s="1"/>
  <c r="AO2525" i="3"/>
  <c r="AS2525" i="3"/>
  <c r="U2525" i="3"/>
  <c r="BE2525" i="3"/>
  <c r="BI2525" i="3"/>
  <c r="BA2525" i="3"/>
  <c r="AA2572" i="3"/>
  <c r="AI2572" i="3"/>
  <c r="AQ2572" i="3"/>
  <c r="S2572" i="3"/>
  <c r="AY2572" i="3"/>
  <c r="O2635" i="3"/>
  <c r="AQ2635" i="3"/>
  <c r="AI2635" i="3"/>
  <c r="AE2635" i="3"/>
  <c r="BG2635" i="3"/>
  <c r="AU2635" i="3"/>
  <c r="Y2649" i="3"/>
  <c r="AO2649" i="3"/>
  <c r="BE2649" i="3"/>
  <c r="AK2518" i="3"/>
  <c r="P2518" i="3"/>
  <c r="AL2518" i="3"/>
  <c r="BH2518" i="3"/>
  <c r="AH2518" i="3"/>
  <c r="BD2518" i="3"/>
  <c r="AD2518" i="3"/>
  <c r="AZ2518" i="3"/>
  <c r="N2518" i="3"/>
  <c r="V2518" i="3"/>
  <c r="AR2518" i="3"/>
  <c r="Q2518" i="3"/>
  <c r="AN2518" i="3"/>
  <c r="BI2518" i="3"/>
  <c r="AJ2518" i="3"/>
  <c r="BE2518" i="3"/>
  <c r="AP2518" i="3"/>
  <c r="BA2518" i="3"/>
  <c r="AB2518" i="3"/>
  <c r="AW2518" i="3"/>
  <c r="X2518" i="3"/>
  <c r="AS2518" i="3"/>
  <c r="T2518" i="3"/>
  <c r="AO2518" i="3"/>
  <c r="U2518" i="3"/>
  <c r="AR2559" i="3"/>
  <c r="AB2559" i="3"/>
  <c r="AP2564" i="3"/>
  <c r="Z2564" i="3"/>
  <c r="O2625" i="3"/>
  <c r="AA2625" i="3"/>
  <c r="BG2625" i="3"/>
  <c r="AQ2625" i="3"/>
  <c r="AI2625" i="3"/>
  <c r="S2625" i="3"/>
  <c r="S2545" i="3"/>
  <c r="AD2545" i="3"/>
  <c r="N2545" i="3"/>
  <c r="AT2545" i="3"/>
  <c r="X2545" i="3"/>
  <c r="AE2553" i="3"/>
  <c r="BK2697" i="3"/>
  <c r="BH2593" i="3"/>
  <c r="BH2535" i="3"/>
  <c r="Q2523" i="3"/>
  <c r="BM2551" i="3"/>
  <c r="AU2615" i="3"/>
  <c r="K2480" i="3"/>
  <c r="BM2687" i="3"/>
  <c r="L2504" i="3"/>
  <c r="L2487" i="3"/>
  <c r="L2480" i="3"/>
  <c r="AN2534" i="3"/>
  <c r="BM2685" i="3"/>
  <c r="K2509" i="3"/>
  <c r="L2493" i="3"/>
  <c r="K2497" i="3"/>
  <c r="BD2534" i="3"/>
  <c r="AE2625" i="3"/>
  <c r="BJ2694" i="3"/>
  <c r="L2508" i="3"/>
  <c r="T2534" i="3"/>
  <c r="BM2689" i="3"/>
  <c r="K2508" i="3"/>
  <c r="AQ2534" i="3"/>
  <c r="BM2697" i="3"/>
  <c r="BN2704" i="3"/>
  <c r="BJ2700" i="3"/>
  <c r="BM2727" i="3"/>
  <c r="L2509" i="3"/>
  <c r="L2500" i="3"/>
  <c r="L2494" i="3"/>
  <c r="K2490" i="3"/>
  <c r="L2488" i="3"/>
  <c r="L2486" i="3"/>
  <c r="BK2532" i="3"/>
  <c r="AZ2534" i="3"/>
  <c r="AJ2534" i="3"/>
  <c r="P2534" i="3"/>
  <c r="AI2534" i="3"/>
  <c r="AD2541" i="3"/>
  <c r="AE2629" i="3"/>
  <c r="AY2625" i="3"/>
  <c r="BK2625" i="3" s="1"/>
  <c r="BL2676" i="3"/>
  <c r="BL2697" i="3"/>
  <c r="L2506" i="3"/>
  <c r="K2503" i="3"/>
  <c r="AV2534" i="3"/>
  <c r="AF2534" i="3"/>
  <c r="BG2534" i="3"/>
  <c r="AA2534" i="3"/>
  <c r="BN2714" i="3"/>
  <c r="L2497" i="3"/>
  <c r="P2497" i="3" s="1"/>
  <c r="L2489" i="3"/>
  <c r="BH2534" i="3"/>
  <c r="AR2534" i="3"/>
  <c r="AB2534" i="3"/>
  <c r="AY2534" i="3"/>
  <c r="S2534" i="3"/>
  <c r="AY2621" i="3"/>
  <c r="BM2529" i="3"/>
  <c r="S2643" i="3"/>
  <c r="AP2480" i="3"/>
  <c r="BB2674" i="3"/>
  <c r="BJ2674" i="3" s="1"/>
  <c r="BJ2676" i="3"/>
  <c r="AM2553" i="3"/>
  <c r="AY2623" i="3"/>
  <c r="BK2623" i="3" s="1"/>
  <c r="AR2535" i="3"/>
  <c r="BK2704" i="3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L2510" i="3"/>
  <c r="K2510" i="3"/>
  <c r="K2507" i="3"/>
  <c r="L2503" i="3"/>
  <c r="L2501" i="3"/>
  <c r="K2499" i="3"/>
  <c r="K2496" i="3"/>
  <c r="K2489" i="3"/>
  <c r="K2488" i="3"/>
  <c r="AD2488" i="3" s="1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AW2646" i="3"/>
  <c r="T2646" i="3"/>
  <c r="AB2646" i="3"/>
  <c r="AR2646" i="3"/>
  <c r="AA2581" i="3"/>
  <c r="BM2581" i="3" s="1"/>
  <c r="AA2593" i="3"/>
  <c r="AB2497" i="3"/>
  <c r="L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L2502" i="3"/>
  <c r="K2502" i="3"/>
  <c r="L2495" i="3"/>
  <c r="K2493" i="3"/>
  <c r="AB2493" i="3" s="1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BJ2554" i="3" s="1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AF2495" i="3"/>
  <c r="AZ2495" i="3"/>
  <c r="M2491" i="3"/>
  <c r="AF2491" i="3"/>
  <c r="BD2491" i="3"/>
  <c r="P2491" i="3"/>
  <c r="AN2491" i="3"/>
  <c r="BH2491" i="3"/>
  <c r="X2491" i="3"/>
  <c r="AR2491" i="3"/>
  <c r="AB2491" i="3"/>
  <c r="AV2491" i="3"/>
  <c r="S2487" i="3"/>
  <c r="AM2509" i="3"/>
  <c r="K2511" i="3"/>
  <c r="AE2509" i="3"/>
  <c r="K2506" i="3"/>
  <c r="AZ2497" i="3"/>
  <c r="T2497" i="3"/>
  <c r="AZ2489" i="3"/>
  <c r="M2489" i="3"/>
  <c r="AT2488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Z2494" i="3" s="1"/>
  <c r="L2485" i="3"/>
  <c r="AN2485" i="3" s="1"/>
  <c r="K2483" i="3"/>
  <c r="AR2483" i="3" s="1"/>
  <c r="K2482" i="3"/>
  <c r="AT2480" i="3"/>
  <c r="N2480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BL2556" i="3" s="1"/>
  <c r="Z2556" i="3"/>
  <c r="AD2556" i="3"/>
  <c r="AT2556" i="3"/>
  <c r="AP2568" i="3"/>
  <c r="Z2568" i="3"/>
  <c r="AD2568" i="3"/>
  <c r="AT2568" i="3"/>
  <c r="N2568" i="3"/>
  <c r="BN2568" i="3" s="1"/>
  <c r="BF2568" i="3"/>
  <c r="AB2567" i="3"/>
  <c r="BH2567" i="3"/>
  <c r="AR2567" i="3"/>
  <c r="BL2567" i="3" s="1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BL2566" i="3" s="1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L2614" i="3" s="1"/>
  <c r="BG2615" i="3"/>
  <c r="Y2622" i="3"/>
  <c r="Q2622" i="3"/>
  <c r="AW2622" i="3"/>
  <c r="U2622" i="3"/>
  <c r="BA2622" i="3"/>
  <c r="AG2622" i="3"/>
  <c r="AK2622" i="3"/>
  <c r="BL2622" i="3" s="1"/>
  <c r="Y2624" i="3"/>
  <c r="Q2624" i="3"/>
  <c r="AW2624" i="3"/>
  <c r="U2624" i="3"/>
  <c r="BM2624" i="3" s="1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BM2628" i="3" s="1"/>
  <c r="AK2628" i="3"/>
  <c r="Y2630" i="3"/>
  <c r="Q2630" i="3"/>
  <c r="AW2630" i="3"/>
  <c r="U2630" i="3"/>
  <c r="BA2630" i="3"/>
  <c r="AG2630" i="3"/>
  <c r="AK2630" i="3"/>
  <c r="BM2630" i="3" s="1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BJ2617" i="3" s="1"/>
  <c r="AU2641" i="3"/>
  <c r="S2621" i="3"/>
  <c r="W2645" i="3"/>
  <c r="AL2645" i="3"/>
  <c r="AU2645" i="3"/>
  <c r="BH2502" i="3"/>
  <c r="AB2502" i="3"/>
  <c r="AJ2497" i="3"/>
  <c r="AC2489" i="3"/>
  <c r="BN2518" i="3"/>
  <c r="BK2518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M2577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J2613" i="3" s="1"/>
  <c r="BG2613" i="3"/>
  <c r="AU2617" i="3"/>
  <c r="W2641" i="3"/>
  <c r="P2640" i="3"/>
  <c r="AM2645" i="3"/>
  <c r="N2645" i="3"/>
  <c r="AE2645" i="3"/>
  <c r="S2509" i="3"/>
  <c r="K2505" i="3"/>
  <c r="T2505" i="3" s="1"/>
  <c r="K2504" i="3"/>
  <c r="AZ2502" i="3"/>
  <c r="T2502" i="3"/>
  <c r="K2501" i="3"/>
  <c r="K2500" i="3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4" i="3"/>
  <c r="BJ2555" i="3"/>
  <c r="BA2573" i="3"/>
  <c r="Y2573" i="3"/>
  <c r="AX2573" i="3"/>
  <c r="AS2588" i="3"/>
  <c r="Q2588" i="3"/>
  <c r="AT2588" i="3"/>
  <c r="BK2612" i="3"/>
  <c r="BM2617" i="3"/>
  <c r="BL2623" i="3"/>
  <c r="BM2623" i="3"/>
  <c r="BL2625" i="3"/>
  <c r="BL2627" i="3"/>
  <c r="BJ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BL2636" i="3" s="1"/>
  <c r="AE2615" i="3"/>
  <c r="BM2615" i="3" s="1"/>
  <c r="O2613" i="3"/>
  <c r="O2617" i="3"/>
  <c r="BL2617" i="3" s="1"/>
  <c r="AI2637" i="3"/>
  <c r="O2637" i="3"/>
  <c r="AU2637" i="3"/>
  <c r="S2637" i="3"/>
  <c r="AY2637" i="3"/>
  <c r="AE2637" i="3"/>
  <c r="AT2641" i="3"/>
  <c r="O2641" i="3"/>
  <c r="P2644" i="3"/>
  <c r="V2645" i="3"/>
  <c r="BB2645" i="3"/>
  <c r="O2645" i="3"/>
  <c r="BK2515" i="3"/>
  <c r="BN2515" i="3"/>
  <c r="AZ2517" i="3"/>
  <c r="BL2525" i="3"/>
  <c r="BJ2530" i="3"/>
  <c r="BM2535" i="3"/>
  <c r="BN2528" i="3"/>
  <c r="BK2528" i="3"/>
  <c r="BN2546" i="3"/>
  <c r="BK2546" i="3"/>
  <c r="BL2545" i="3"/>
  <c r="BK2566" i="3"/>
  <c r="BN2566" i="3"/>
  <c r="BL2580" i="3"/>
  <c r="BJ2584" i="3"/>
  <c r="BK2603" i="3"/>
  <c r="BN2603" i="3"/>
  <c r="BM2583" i="3"/>
  <c r="BL2591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N2524" i="3"/>
  <c r="BK2524" i="3"/>
  <c r="BN2537" i="3"/>
  <c r="BK2537" i="3"/>
  <c r="BJ2545" i="3"/>
  <c r="BL2552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L2628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K2545" i="3"/>
  <c r="BN2545" i="3"/>
  <c r="BN2549" i="3"/>
  <c r="BK2549" i="3"/>
  <c r="BL2553" i="3"/>
  <c r="BM2557" i="3"/>
  <c r="BM2559" i="3"/>
  <c r="BM2561" i="3"/>
  <c r="BM2565" i="3"/>
  <c r="BM2567" i="3"/>
  <c r="BM2569" i="3"/>
  <c r="BM2548" i="3"/>
  <c r="BN2554" i="3"/>
  <c r="BK2560" i="3"/>
  <c r="BN2560" i="3"/>
  <c r="BL2560" i="3"/>
  <c r="BJ2562" i="3"/>
  <c r="BK2568" i="3"/>
  <c r="BL2568" i="3"/>
  <c r="BN2581" i="3"/>
  <c r="BK2581" i="3"/>
  <c r="BJ2574" i="3"/>
  <c r="BM2578" i="3"/>
  <c r="BM2595" i="3"/>
  <c r="BL2599" i="3"/>
  <c r="BJ2603" i="3"/>
  <c r="BL2604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M2616" i="3"/>
  <c r="BJ2622" i="3"/>
  <c r="BJ2630" i="3"/>
  <c r="BL2638" i="3"/>
  <c r="BJ2638" i="3"/>
  <c r="BM2587" i="3"/>
  <c r="BL2587" i="3"/>
  <c r="BJ2591" i="3"/>
  <c r="BM2601" i="3"/>
  <c r="BN2642" i="3"/>
  <c r="BK2642" i="3"/>
  <c r="BM2599" i="3"/>
  <c r="BK2613" i="3"/>
  <c r="BN2616" i="3"/>
  <c r="BK2616" i="3"/>
  <c r="BN2617" i="3"/>
  <c r="BK2617" i="3"/>
  <c r="BJ2623" i="3"/>
  <c r="BK2628" i="3"/>
  <c r="BK2629" i="3"/>
  <c r="BJ2631" i="3"/>
  <c r="BN2636" i="3"/>
  <c r="BK2636" i="3"/>
  <c r="BN2637" i="3"/>
  <c r="BK2637" i="3"/>
  <c r="BJ2643" i="3"/>
  <c r="BN2645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L2535" i="3"/>
  <c r="BM2540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J2581" i="3"/>
  <c r="BL2574" i="3"/>
  <c r="BM2574" i="3"/>
  <c r="BN2586" i="3"/>
  <c r="BK2586" i="3"/>
  <c r="BJ2585" i="3"/>
  <c r="BL2583" i="3"/>
  <c r="BM2622" i="3"/>
  <c r="BM2638" i="3"/>
  <c r="BK2587" i="3"/>
  <c r="BN2587" i="3"/>
  <c r="BM2591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Q2538" i="3"/>
  <c r="X2538" i="3"/>
  <c r="BL2528" i="3"/>
  <c r="BA2538" i="3"/>
  <c r="BJ2533" i="3"/>
  <c r="BM2546" i="3"/>
  <c r="BL2541" i="3"/>
  <c r="BJ2541" i="3"/>
  <c r="BN2555" i="3"/>
  <c r="BK2555" i="3"/>
  <c r="BL2547" i="3"/>
  <c r="BJ2551" i="3"/>
  <c r="BJ2553" i="3"/>
  <c r="BL2557" i="3"/>
  <c r="BJ2557" i="3"/>
  <c r="BL2559" i="3"/>
  <c r="BJ2559" i="3"/>
  <c r="BL2561" i="3"/>
  <c r="BJ2561" i="3"/>
  <c r="BJ2563" i="3"/>
  <c r="BL2565" i="3"/>
  <c r="BJ2565" i="3"/>
  <c r="BJ2567" i="3"/>
  <c r="BL2569" i="3"/>
  <c r="BJ2569" i="3"/>
  <c r="BJ2571" i="3"/>
  <c r="BL2548" i="3"/>
  <c r="BJ2548" i="3"/>
  <c r="BJ2556" i="3"/>
  <c r="BM2556" i="3"/>
  <c r="BK2562" i="3"/>
  <c r="BN2562" i="3"/>
  <c r="BJ2564" i="3"/>
  <c r="BK2570" i="3"/>
  <c r="BN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M2614" i="3"/>
  <c r="BL2616" i="3"/>
  <c r="BJ2616" i="3"/>
  <c r="BL2624" i="3"/>
  <c r="BJ2624" i="3"/>
  <c r="BJ2632" i="3"/>
  <c r="BK2644" i="3"/>
  <c r="BJ2609" i="3"/>
  <c r="BN2611" i="3"/>
  <c r="BK2611" i="3"/>
  <c r="BN2614" i="3"/>
  <c r="BK2614" i="3"/>
  <c r="BJ2621" i="3"/>
  <c r="BN2622" i="3"/>
  <c r="BK2622" i="3"/>
  <c r="BN2623" i="3"/>
  <c r="BN2630" i="3"/>
  <c r="BK2630" i="3"/>
  <c r="BN2631" i="3"/>
  <c r="BK2631" i="3"/>
  <c r="BJ2633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L2530" i="3"/>
  <c r="BK2543" i="3"/>
  <c r="BJ2552" i="3"/>
  <c r="BJ2540" i="3"/>
  <c r="BL2537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N2593" i="3"/>
  <c r="BM2576" i="3"/>
  <c r="BL2584" i="3"/>
  <c r="BJ262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A2517" i="3"/>
  <c r="AK2517" i="3"/>
  <c r="U2517" i="3"/>
  <c r="BD2517" i="3"/>
  <c r="AN2517" i="3"/>
  <c r="X2517" i="3"/>
  <c r="BC2517" i="3"/>
  <c r="AM2517" i="3"/>
  <c r="W2517" i="3"/>
  <c r="BK2519" i="3"/>
  <c r="BL2527" i="3"/>
  <c r="BM2530" i="3"/>
  <c r="BN2529" i="3"/>
  <c r="BK2529" i="3"/>
  <c r="BJ252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M2554" i="3"/>
  <c r="BL2555" i="3"/>
  <c r="O2538" i="3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M2558" i="3"/>
  <c r="BK2564" i="3"/>
  <c r="BN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L2618" i="3"/>
  <c r="BJ2618" i="3"/>
  <c r="BL2626" i="3"/>
  <c r="BJ2626" i="3"/>
  <c r="BJ2634" i="3"/>
  <c r="BM2636" i="3"/>
  <c r="BJ2587" i="3"/>
  <c r="BN2591" i="3"/>
  <c r="BK2591" i="3"/>
  <c r="BN2646" i="3"/>
  <c r="BK2646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J2627" i="3"/>
  <c r="BN2632" i="3"/>
  <c r="BK2632" i="3"/>
  <c r="BN2633" i="3"/>
  <c r="BK2633" i="3"/>
  <c r="BJ2635" i="3"/>
  <c r="BJ2639" i="3"/>
  <c r="BN2641" i="3"/>
  <c r="BM2642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AD2510" i="3"/>
  <c r="AT2510" i="3"/>
  <c r="O2510" i="3"/>
  <c r="AE2510" i="3"/>
  <c r="AU2510" i="3"/>
  <c r="M2510" i="3"/>
  <c r="AC2510" i="3"/>
  <c r="AS2510" i="3"/>
  <c r="BI2510" i="3"/>
  <c r="AB2510" i="3"/>
  <c r="AR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BF2509" i="3"/>
  <c r="AX2509" i="3"/>
  <c r="AT2509" i="3"/>
  <c r="AP2509" i="3"/>
  <c r="AH2509" i="3"/>
  <c r="AD2509" i="3"/>
  <c r="Z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AA2499" i="3"/>
  <c r="AE2499" i="3"/>
  <c r="AI2499" i="3"/>
  <c r="AQ2499" i="3"/>
  <c r="AU2499" i="3"/>
  <c r="AY2499" i="3"/>
  <c r="BG2499" i="3"/>
  <c r="P2499" i="3"/>
  <c r="T2499" i="3"/>
  <c r="AB2499" i="3"/>
  <c r="AF2499" i="3"/>
  <c r="AJ2499" i="3"/>
  <c r="AR2499" i="3"/>
  <c r="AV2499" i="3"/>
  <c r="AZ2499" i="3"/>
  <c r="BH2499" i="3"/>
  <c r="M2499" i="3"/>
  <c r="Q2499" i="3"/>
  <c r="Y2499" i="3"/>
  <c r="AC2499" i="3"/>
  <c r="AG2499" i="3"/>
  <c r="AO2499" i="3"/>
  <c r="AS2499" i="3"/>
  <c r="AW2499" i="3"/>
  <c r="BE2499" i="3"/>
  <c r="BI2499" i="3"/>
  <c r="M2479" i="3"/>
  <c r="U2479" i="3"/>
  <c r="Y2479" i="3"/>
  <c r="AC2479" i="3"/>
  <c r="AK2479" i="3"/>
  <c r="AO2479" i="3"/>
  <c r="AS2479" i="3"/>
  <c r="BA2479" i="3"/>
  <c r="BE2479" i="3"/>
  <c r="BI2479" i="3"/>
  <c r="R2479" i="3"/>
  <c r="V2479" i="3"/>
  <c r="Z2479" i="3"/>
  <c r="AH2479" i="3"/>
  <c r="AL2479" i="3"/>
  <c r="AP2479" i="3"/>
  <c r="AX2479" i="3"/>
  <c r="BB2479" i="3"/>
  <c r="BF2479" i="3"/>
  <c r="S2479" i="3"/>
  <c r="W2479" i="3"/>
  <c r="AA2479" i="3"/>
  <c r="AI2479" i="3"/>
  <c r="AM2479" i="3"/>
  <c r="AQ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BM2568" i="3" l="1"/>
  <c r="BM2515" i="3"/>
  <c r="BM2552" i="3"/>
  <c r="BM2518" i="3"/>
  <c r="BM2618" i="3"/>
  <c r="BM2619" i="3"/>
  <c r="BJ2637" i="3"/>
  <c r="BK2645" i="3"/>
  <c r="BL2554" i="3"/>
  <c r="BB2503" i="3"/>
  <c r="BM2625" i="3"/>
  <c r="W2509" i="3"/>
  <c r="BJ2550" i="3"/>
  <c r="BJ2641" i="3"/>
  <c r="BL2610" i="3"/>
  <c r="BN2610" i="3"/>
  <c r="BM2640" i="3"/>
  <c r="BL2570" i="3"/>
  <c r="BK2523" i="3"/>
  <c r="BL2644" i="3"/>
  <c r="BM2613" i="3"/>
  <c r="BJ2611" i="3"/>
  <c r="BM2646" i="3"/>
  <c r="BM2564" i="3"/>
  <c r="BL2564" i="3"/>
  <c r="BJ2544" i="3"/>
  <c r="BM2544" i="3"/>
  <c r="BM2562" i="3"/>
  <c r="BL2562" i="3"/>
  <c r="BJ2614" i="3"/>
  <c r="AB2481" i="3"/>
  <c r="BH2481" i="3"/>
  <c r="AI2487" i="3"/>
  <c r="AQ2487" i="3"/>
  <c r="AY2487" i="3"/>
  <c r="BK2593" i="3"/>
  <c r="BM2593" i="3"/>
  <c r="AR2495" i="3"/>
  <c r="AV2495" i="3"/>
  <c r="X2495" i="3"/>
  <c r="BH2495" i="3"/>
  <c r="T2495" i="3"/>
  <c r="AN2495" i="3"/>
  <c r="M2495" i="3"/>
  <c r="P2495" i="3"/>
  <c r="AJ2495" i="3"/>
  <c r="BD2495" i="3"/>
  <c r="BM2534" i="3"/>
  <c r="BL2630" i="3"/>
  <c r="BN2644" i="3"/>
  <c r="BJ2644" i="3"/>
  <c r="BL2609" i="3"/>
  <c r="BM2620" i="3"/>
  <c r="BL2620" i="3"/>
  <c r="BL2579" i="3"/>
  <c r="BM2579" i="3"/>
  <c r="BM2563" i="3"/>
  <c r="BL2563" i="3"/>
  <c r="AB2495" i="3"/>
  <c r="BJ2568" i="3"/>
  <c r="BJ2525" i="3"/>
  <c r="BM2525" i="3"/>
  <c r="BL2611" i="3"/>
  <c r="BM2611" i="3"/>
  <c r="Q2479" i="3"/>
  <c r="AG2479" i="3"/>
  <c r="AW2479" i="3"/>
  <c r="N2479" i="3"/>
  <c r="AD2479" i="3"/>
  <c r="AT2479" i="3"/>
  <c r="O2479" i="3"/>
  <c r="AE2479" i="3"/>
  <c r="AU2479" i="3"/>
  <c r="V2499" i="3"/>
  <c r="W2499" i="3"/>
  <c r="AM2499" i="3"/>
  <c r="BC2499" i="3"/>
  <c r="X2499" i="3"/>
  <c r="AN2499" i="3"/>
  <c r="BD2499" i="3"/>
  <c r="U2499" i="3"/>
  <c r="AK2499" i="3"/>
  <c r="BA2499" i="3"/>
  <c r="R2510" i="3"/>
  <c r="AH2510" i="3"/>
  <c r="AX2510" i="3"/>
  <c r="S2510" i="3"/>
  <c r="AI2510" i="3"/>
  <c r="AY2510" i="3"/>
  <c r="Q2510" i="3"/>
  <c r="AG2510" i="3"/>
  <c r="AW2510" i="3"/>
  <c r="P2510" i="3"/>
  <c r="AF2510" i="3"/>
  <c r="AV2510" i="3"/>
  <c r="V2510" i="3"/>
  <c r="AL2510" i="3"/>
  <c r="BB2510" i="3"/>
  <c r="W2510" i="3"/>
  <c r="AM2510" i="3"/>
  <c r="BC2510" i="3"/>
  <c r="U2510" i="3"/>
  <c r="AK2510" i="3"/>
  <c r="BA2510" i="3"/>
  <c r="T2510" i="3"/>
  <c r="AJ2510" i="3"/>
  <c r="AZ2510" i="3"/>
  <c r="Z2510" i="3"/>
  <c r="AP2510" i="3"/>
  <c r="BF2510" i="3"/>
  <c r="AA2510" i="3"/>
  <c r="AQ2510" i="3"/>
  <c r="BG2510" i="3"/>
  <c r="Y2510" i="3"/>
  <c r="AO2510" i="3"/>
  <c r="BE2510" i="3"/>
  <c r="X2510" i="3"/>
  <c r="AN2510" i="3"/>
  <c r="BD2510" i="3"/>
  <c r="BL2613" i="3"/>
  <c r="BN2613" i="3"/>
  <c r="BJ2636" i="3"/>
  <c r="BM2632" i="3"/>
  <c r="BL2632" i="3"/>
  <c r="BL2606" i="3"/>
  <c r="BN2606" i="3"/>
  <c r="BK2641" i="3"/>
  <c r="BJ2606" i="3"/>
  <c r="BM2606" i="3"/>
  <c r="BM2550" i="3"/>
  <c r="BL2550" i="3"/>
  <c r="BJ2645" i="3"/>
  <c r="BM2610" i="3"/>
  <c r="BJ2610" i="3"/>
  <c r="BL2640" i="3"/>
  <c r="BN2640" i="3"/>
  <c r="BJ2640" i="3"/>
  <c r="BJ2570" i="3"/>
  <c r="BM2570" i="3"/>
  <c r="BL2520" i="3"/>
  <c r="BM2520" i="3"/>
  <c r="BJ2543" i="3"/>
  <c r="BN2543" i="3"/>
  <c r="BM2523" i="3"/>
  <c r="BL2523" i="3"/>
  <c r="BM2612" i="3"/>
  <c r="BL2612" i="3"/>
  <c r="BJ2612" i="3"/>
  <c r="BN2612" i="3"/>
  <c r="BM2634" i="3"/>
  <c r="BL2634" i="3"/>
  <c r="BN2628" i="3"/>
  <c r="BJ2628" i="3"/>
  <c r="BM2626" i="3"/>
  <c r="BM2621" i="3"/>
  <c r="BL2621" i="3"/>
  <c r="BM2571" i="3"/>
  <c r="BL2571" i="3"/>
  <c r="BK2604" i="3"/>
  <c r="BN2604" i="3"/>
  <c r="BJ2604" i="3"/>
  <c r="BM2604" i="3"/>
  <c r="BJ2542" i="3"/>
  <c r="BM2542" i="3"/>
  <c r="BJ2519" i="3"/>
  <c r="BN2519" i="3"/>
  <c r="BJ2522" i="3"/>
  <c r="BM2522" i="3"/>
  <c r="BK2552" i="3"/>
  <c r="BN2552" i="3"/>
  <c r="BL2629" i="3"/>
  <c r="BN2629" i="3"/>
  <c r="BJ2521" i="3"/>
  <c r="BM2521" i="3"/>
  <c r="BB2490" i="3"/>
  <c r="V2490" i="3"/>
  <c r="V2509" i="3"/>
  <c r="AL2509" i="3"/>
  <c r="BB2509" i="3"/>
  <c r="BJ2625" i="3"/>
  <c r="BM2645" i="3"/>
  <c r="BL2637" i="3"/>
  <c r="X2500" i="3"/>
  <c r="V2503" i="3"/>
  <c r="AI2509" i="3"/>
  <c r="AU2509" i="3"/>
  <c r="BC2509" i="3"/>
  <c r="AA2509" i="3"/>
  <c r="BL2538" i="3"/>
  <c r="BK2538" i="3"/>
  <c r="AY2509" i="3"/>
  <c r="AL2503" i="3"/>
  <c r="N2503" i="3"/>
  <c r="BG2509" i="3"/>
  <c r="BL2645" i="3"/>
  <c r="O2509" i="3"/>
  <c r="P2509" i="3"/>
  <c r="AQ2509" i="3"/>
  <c r="BJ2515" i="3"/>
  <c r="BM2627" i="3"/>
  <c r="BK2491" i="3"/>
  <c r="K2398" i="3"/>
  <c r="K2324" i="3"/>
  <c r="L2417" i="3"/>
  <c r="L2376" i="3"/>
  <c r="K2373" i="3"/>
  <c r="K2371" i="3"/>
  <c r="L2354" i="3"/>
  <c r="L2310" i="3"/>
  <c r="L2351" i="3"/>
  <c r="L2349" i="3"/>
  <c r="L2347" i="3"/>
  <c r="L2345" i="3"/>
  <c r="L2343" i="3"/>
  <c r="L2339" i="3"/>
  <c r="L2424" i="3"/>
  <c r="L2422" i="3"/>
  <c r="K2456" i="3"/>
  <c r="L2440" i="3"/>
  <c r="L2438" i="3"/>
  <c r="K2416" i="3"/>
  <c r="L2324" i="3"/>
  <c r="BL2641" i="3"/>
  <c r="BM2637" i="3"/>
  <c r="N2488" i="3"/>
  <c r="Y2488" i="3"/>
  <c r="AI2488" i="3"/>
  <c r="R2499" i="3"/>
  <c r="BN2499" i="3" s="1"/>
  <c r="AL2499" i="3"/>
  <c r="BK2499" i="3" s="1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M2487" i="3"/>
  <c r="BL2588" i="3"/>
  <c r="BJ2594" i="3"/>
  <c r="BL2536" i="3"/>
  <c r="N2501" i="3"/>
  <c r="BN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L2482" i="3" s="1"/>
  <c r="BK248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AI2485" i="3"/>
  <c r="AY2485" i="3"/>
  <c r="BK2485" i="3" s="1"/>
  <c r="BC2485" i="3"/>
  <c r="AB2483" i="3"/>
  <c r="L2428" i="3"/>
  <c r="BN2495" i="3"/>
  <c r="BN2489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BN2494" i="3" s="1"/>
  <c r="AT2494" i="3"/>
  <c r="X2485" i="3"/>
  <c r="N2506" i="3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N2502" i="3"/>
  <c r="BK2502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L2499" i="3"/>
  <c r="BK2506" i="3"/>
  <c r="BM2511" i="3"/>
  <c r="BF2496" i="3"/>
  <c r="BL2508" i="3"/>
  <c r="BM2508" i="3"/>
  <c r="BM2491" i="3"/>
  <c r="BL2494" i="3"/>
  <c r="BL2501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L2511" i="3"/>
  <c r="BJ2511" i="3"/>
  <c r="BJ2508" i="3"/>
  <c r="BL2483" i="3"/>
  <c r="BJ2483" i="3"/>
  <c r="BM2481" i="3"/>
  <c r="BN2483" i="3"/>
  <c r="BK2483" i="3"/>
  <c r="BL2497" i="3"/>
  <c r="BN2485" i="3"/>
  <c r="BK2480" i="3"/>
  <c r="BN2480" i="3"/>
  <c r="BL2480" i="3"/>
  <c r="BL2481" i="3"/>
  <c r="BJ2481" i="3"/>
  <c r="BL2487" i="3"/>
  <c r="BK2486" i="3"/>
  <c r="BN2486" i="3"/>
  <c r="BL2491" i="3"/>
  <c r="Z2496" i="3"/>
  <c r="BN2500" i="3"/>
  <c r="BK2500" i="3"/>
  <c r="BM2502" i="3"/>
  <c r="BK2503" i="3"/>
  <c r="BL2503" i="3"/>
  <c r="BM2505" i="3"/>
  <c r="BJ2490" i="3"/>
  <c r="BN2490" i="3"/>
  <c r="BL2490" i="3"/>
  <c r="BM2493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K2510" i="3"/>
  <c r="BL2510" i="3"/>
  <c r="BN2511" i="3"/>
  <c r="BK2511" i="3"/>
  <c r="BN2508" i="3"/>
  <c r="BK2508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M2483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K2488" i="3"/>
  <c r="BN2488" i="3"/>
  <c r="BJ2489" i="3"/>
  <c r="BM2486" i="3"/>
  <c r="BL2502" i="3"/>
  <c r="BJ2502" i="3"/>
  <c r="BK2505" i="3"/>
  <c r="BN2505" i="3"/>
  <c r="BL2505" i="3"/>
  <c r="BM2507" i="3"/>
  <c r="BL2493" i="3"/>
  <c r="BJ2493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L2374" i="3"/>
  <c r="L2372" i="3"/>
  <c r="L2370" i="3"/>
  <c r="L2368" i="3"/>
  <c r="K2360" i="3"/>
  <c r="L2352" i="3"/>
  <c r="L2338" i="3"/>
  <c r="L2336" i="3"/>
  <c r="L2334" i="3"/>
  <c r="L2332" i="3"/>
  <c r="L2330" i="3"/>
  <c r="L2328" i="3"/>
  <c r="L2326" i="3"/>
  <c r="K2322" i="3"/>
  <c r="K2318" i="3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K2372" i="3"/>
  <c r="K2370" i="3"/>
  <c r="K2363" i="3"/>
  <c r="K2336" i="3"/>
  <c r="K2332" i="3"/>
  <c r="K2328" i="3"/>
  <c r="AR2328" i="3" s="1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BC2394" i="3" s="1"/>
  <c r="L2392" i="3"/>
  <c r="L2381" i="3"/>
  <c r="K2381" i="3"/>
  <c r="L2377" i="3"/>
  <c r="L2375" i="3"/>
  <c r="L2373" i="3"/>
  <c r="L2371" i="3"/>
  <c r="L2369" i="3"/>
  <c r="L2367" i="3"/>
  <c r="L2364" i="3"/>
  <c r="L2362" i="3"/>
  <c r="L2331" i="3"/>
  <c r="L2309" i="3"/>
  <c r="K2288" i="3"/>
  <c r="K2286" i="3"/>
  <c r="AI2394" i="3"/>
  <c r="AM2394" i="3"/>
  <c r="K2478" i="3"/>
  <c r="K2477" i="3"/>
  <c r="K2445" i="3"/>
  <c r="L2425" i="3"/>
  <c r="K2425" i="3"/>
  <c r="L2409" i="3"/>
  <c r="K2409" i="3"/>
  <c r="L2401" i="3"/>
  <c r="K2401" i="3"/>
  <c r="L2379" i="3"/>
  <c r="K2379" i="3"/>
  <c r="K2377" i="3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K2283" i="3"/>
  <c r="L2478" i="3"/>
  <c r="L2476" i="3"/>
  <c r="L2474" i="3"/>
  <c r="L2472" i="3"/>
  <c r="L2470" i="3"/>
  <c r="K2469" i="3"/>
  <c r="K2455" i="3"/>
  <c r="K2442" i="3"/>
  <c r="K2441" i="3"/>
  <c r="K2428" i="3"/>
  <c r="L2419" i="3"/>
  <c r="K2419" i="3"/>
  <c r="L2416" i="3"/>
  <c r="L2414" i="3"/>
  <c r="K2414" i="3"/>
  <c r="L2403" i="3"/>
  <c r="K2403" i="3"/>
  <c r="L2398" i="3"/>
  <c r="O2398" i="3" s="1"/>
  <c r="L2396" i="3"/>
  <c r="K2396" i="3"/>
  <c r="L2393" i="3"/>
  <c r="K2393" i="3"/>
  <c r="L2389" i="3"/>
  <c r="K2389" i="3"/>
  <c r="L2386" i="3"/>
  <c r="L2384" i="3"/>
  <c r="K2384" i="3"/>
  <c r="K2354" i="3"/>
  <c r="K2308" i="3"/>
  <c r="K2468" i="3"/>
  <c r="K2464" i="3"/>
  <c r="K2438" i="3"/>
  <c r="BH2364" i="3"/>
  <c r="K2356" i="3"/>
  <c r="K2338" i="3"/>
  <c r="K2285" i="3"/>
  <c r="L2477" i="3"/>
  <c r="K2476" i="3"/>
  <c r="L2475" i="3"/>
  <c r="K2474" i="3"/>
  <c r="L2473" i="3"/>
  <c r="K2472" i="3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L2390" i="3"/>
  <c r="K2390" i="3"/>
  <c r="L2385" i="3"/>
  <c r="K2385" i="3"/>
  <c r="AY2360" i="3"/>
  <c r="AR2318" i="3"/>
  <c r="AX2318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L2382" i="3"/>
  <c r="K2382" i="3"/>
  <c r="AQ2394" i="3"/>
  <c r="BG2394" i="3"/>
  <c r="AU2394" i="3"/>
  <c r="O2364" i="3"/>
  <c r="K2362" i="3"/>
  <c r="W2328" i="3"/>
  <c r="L2426" i="3"/>
  <c r="AY2426" i="3" s="1"/>
  <c r="L2421" i="3"/>
  <c r="K2421" i="3"/>
  <c r="L2418" i="3"/>
  <c r="L2413" i="3"/>
  <c r="K2413" i="3"/>
  <c r="L2410" i="3"/>
  <c r="P2410" i="3" s="1"/>
  <c r="L2405" i="3"/>
  <c r="K2405" i="3"/>
  <c r="L2402" i="3"/>
  <c r="L2395" i="3"/>
  <c r="K2395" i="3"/>
  <c r="L2391" i="3"/>
  <c r="K2391" i="3"/>
  <c r="L2388" i="3"/>
  <c r="L2383" i="3"/>
  <c r="K2383" i="3"/>
  <c r="L2380" i="3"/>
  <c r="L2378" i="3"/>
  <c r="K2378" i="3"/>
  <c r="K2375" i="3"/>
  <c r="K2369" i="3"/>
  <c r="K2368" i="3"/>
  <c r="L2366" i="3"/>
  <c r="K2366" i="3"/>
  <c r="K2358" i="3"/>
  <c r="L2353" i="3"/>
  <c r="K2353" i="3"/>
  <c r="K2352" i="3"/>
  <c r="L2350" i="3"/>
  <c r="K2350" i="3"/>
  <c r="L2348" i="3"/>
  <c r="K2348" i="3"/>
  <c r="K2330" i="3"/>
  <c r="K2326" i="3"/>
  <c r="K2281" i="3"/>
  <c r="AB2376" i="3"/>
  <c r="K2367" i="3"/>
  <c r="K2365" i="3"/>
  <c r="W2288" i="3"/>
  <c r="AX2288" i="3"/>
  <c r="AH2288" i="3"/>
  <c r="L2346" i="3"/>
  <c r="K2346" i="3"/>
  <c r="L2344" i="3"/>
  <c r="K2344" i="3"/>
  <c r="K2342" i="3"/>
  <c r="K2340" i="3"/>
  <c r="L2337" i="3"/>
  <c r="K2334" i="3"/>
  <c r="K2315" i="3"/>
  <c r="K2294" i="3"/>
  <c r="L2292" i="3"/>
  <c r="Q2292" i="3" s="1"/>
  <c r="O2288" i="3"/>
  <c r="L2359" i="3"/>
  <c r="K2359" i="3"/>
  <c r="L2357" i="3"/>
  <c r="K2357" i="3"/>
  <c r="L2355" i="3"/>
  <c r="K2355" i="3"/>
  <c r="L2342" i="3"/>
  <c r="K2341" i="3"/>
  <c r="L2340" i="3"/>
  <c r="L2335" i="3"/>
  <c r="L2321" i="3"/>
  <c r="K2321" i="3"/>
  <c r="K2313" i="3"/>
  <c r="L2307" i="3"/>
  <c r="L2305" i="3"/>
  <c r="L2293" i="3"/>
  <c r="L2290" i="3"/>
  <c r="W2290" i="3" s="1"/>
  <c r="L2361" i="3"/>
  <c r="K2361" i="3"/>
  <c r="K2339" i="3"/>
  <c r="AU2328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Z2478" i="3"/>
  <c r="BF2478" i="3"/>
  <c r="O2478" i="3"/>
  <c r="AQ2478" i="3"/>
  <c r="AN2478" i="3"/>
  <c r="AV2478" i="3"/>
  <c r="AG2478" i="3"/>
  <c r="T2478" i="3"/>
  <c r="AB2478" i="3"/>
  <c r="BI2477" i="3"/>
  <c r="AU2470" i="3"/>
  <c r="BC2470" i="3"/>
  <c r="BI2470" i="3"/>
  <c r="AC2467" i="3"/>
  <c r="AD2467" i="3"/>
  <c r="BC2467" i="3"/>
  <c r="AP2462" i="3"/>
  <c r="BB2462" i="3"/>
  <c r="AU2462" i="3"/>
  <c r="P2462" i="3"/>
  <c r="BH2462" i="3"/>
  <c r="Y2462" i="3"/>
  <c r="T2453" i="3"/>
  <c r="AV2453" i="3"/>
  <c r="AG2453" i="3"/>
  <c r="BI2453" i="3"/>
  <c r="AT2453" i="3"/>
  <c r="AA2453" i="3"/>
  <c r="T2451" i="3"/>
  <c r="AJ2451" i="3"/>
  <c r="AZ2451" i="3"/>
  <c r="M2451" i="3"/>
  <c r="AC2451" i="3"/>
  <c r="AS2451" i="3"/>
  <c r="BA2451" i="3"/>
  <c r="R2451" i="3"/>
  <c r="AH2451" i="3"/>
  <c r="AT2451" i="3"/>
  <c r="O2451" i="3"/>
  <c r="AE2451" i="3"/>
  <c r="AQ2451" i="3"/>
  <c r="BG2451" i="3"/>
  <c r="AR2443" i="3"/>
  <c r="Q2443" i="3"/>
  <c r="AG2443" i="3"/>
  <c r="Z2443" i="3"/>
  <c r="AT2443" i="3"/>
  <c r="BF2443" i="3"/>
  <c r="AQ2443" i="3"/>
  <c r="R2436" i="3"/>
  <c r="AP2436" i="3"/>
  <c r="AZ2436" i="3"/>
  <c r="Y2436" i="3"/>
  <c r="P2435" i="3"/>
  <c r="AB2435" i="3"/>
  <c r="AJ2435" i="3"/>
  <c r="AV2435" i="3"/>
  <c r="BH2435" i="3"/>
  <c r="Q2435" i="3"/>
  <c r="AC2435" i="3"/>
  <c r="AO2435" i="3"/>
  <c r="AW2435" i="3"/>
  <c r="BI2435" i="3"/>
  <c r="V2435" i="3"/>
  <c r="AD2435" i="3"/>
  <c r="AP2435" i="3"/>
  <c r="BB2435" i="3"/>
  <c r="O2435" i="3"/>
  <c r="AA2435" i="3"/>
  <c r="AM2435" i="3"/>
  <c r="AU2435" i="3"/>
  <c r="BG2435" i="3"/>
  <c r="P2433" i="3"/>
  <c r="T2433" i="3"/>
  <c r="AF2433" i="3"/>
  <c r="AJ2433" i="3"/>
  <c r="AV2433" i="3"/>
  <c r="AZ2433" i="3"/>
  <c r="M2433" i="3"/>
  <c r="Q2433" i="3"/>
  <c r="AC2433" i="3"/>
  <c r="AG2433" i="3"/>
  <c r="AS2433" i="3"/>
  <c r="AW2433" i="3"/>
  <c r="BI2433" i="3"/>
  <c r="N2433" i="3"/>
  <c r="Z2433" i="3"/>
  <c r="AD2433" i="3"/>
  <c r="AP2433" i="3"/>
  <c r="AT2433" i="3"/>
  <c r="BF2433" i="3"/>
  <c r="O2433" i="3"/>
  <c r="AA2433" i="3"/>
  <c r="AE2433" i="3"/>
  <c r="AM2433" i="3"/>
  <c r="AQ2433" i="3"/>
  <c r="AU2433" i="3"/>
  <c r="AY2433" i="3"/>
  <c r="BC2433" i="3"/>
  <c r="BG2433" i="3"/>
  <c r="T2431" i="3"/>
  <c r="AJ2431" i="3"/>
  <c r="AN2431" i="3"/>
  <c r="AZ2431" i="3"/>
  <c r="Q2431" i="3"/>
  <c r="U2431" i="3"/>
  <c r="AG2431" i="3"/>
  <c r="AW2431" i="3"/>
  <c r="BA2431" i="3"/>
  <c r="N2431" i="3"/>
  <c r="AD2431" i="3"/>
  <c r="AH2431" i="3"/>
  <c r="AT2431" i="3"/>
  <c r="O2431" i="3"/>
  <c r="S2431" i="3"/>
  <c r="AE2431" i="3"/>
  <c r="AU2431" i="3"/>
  <c r="AY2431" i="3"/>
  <c r="T2429" i="3"/>
  <c r="AZ2429" i="3"/>
  <c r="AC2429" i="3"/>
  <c r="V2429" i="3"/>
  <c r="AT2429" i="3"/>
  <c r="AE2429" i="3"/>
  <c r="AU2429" i="3"/>
  <c r="AH2474" i="3"/>
  <c r="Z2474" i="3"/>
  <c r="AX2470" i="3"/>
  <c r="R2470" i="3"/>
  <c r="N2458" i="3"/>
  <c r="Z2458" i="3"/>
  <c r="AP2458" i="3"/>
  <c r="AT2458" i="3"/>
  <c r="BF2458" i="3"/>
  <c r="AA2458" i="3"/>
  <c r="AE2458" i="3"/>
  <c r="AQ2458" i="3"/>
  <c r="BG2458" i="3"/>
  <c r="P2458" i="3"/>
  <c r="AB2458" i="3"/>
  <c r="AR2458" i="3"/>
  <c r="AV2458" i="3"/>
  <c r="BH2458" i="3"/>
  <c r="Y2458" i="3"/>
  <c r="AC2458" i="3"/>
  <c r="AO2458" i="3"/>
  <c r="BE2458" i="3"/>
  <c r="BI2458" i="3"/>
  <c r="AD2476" i="3"/>
  <c r="N2476" i="3"/>
  <c r="AF2474" i="3"/>
  <c r="X2474" i="3"/>
  <c r="BD2472" i="3"/>
  <c r="AV2472" i="3"/>
  <c r="AN2472" i="3"/>
  <c r="AF2472" i="3"/>
  <c r="X2472" i="3"/>
  <c r="AN2470" i="3"/>
  <c r="P2470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X2441" i="3"/>
  <c r="AK2441" i="3"/>
  <c r="AX2441" i="3"/>
  <c r="AQ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AY2476" i="3"/>
  <c r="AC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Z2468" i="3"/>
  <c r="AL2468" i="3"/>
  <c r="BF2468" i="3"/>
  <c r="W2468" i="3"/>
  <c r="AQ2468" i="3"/>
  <c r="BC2468" i="3"/>
  <c r="AB2468" i="3"/>
  <c r="AN2468" i="3"/>
  <c r="BH2468" i="3"/>
  <c r="U2468" i="3"/>
  <c r="AO2468" i="3"/>
  <c r="BA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AF2465" i="3"/>
  <c r="AV2465" i="3"/>
  <c r="M2465" i="3"/>
  <c r="AC2465" i="3"/>
  <c r="AS2465" i="3"/>
  <c r="BI2465" i="3"/>
  <c r="Z2465" i="3"/>
  <c r="AP2465" i="3"/>
  <c r="BF2465" i="3"/>
  <c r="AA2465" i="3"/>
  <c r="AQ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AD2450" i="3"/>
  <c r="AT2450" i="3"/>
  <c r="O2450" i="3"/>
  <c r="AE2450" i="3"/>
  <c r="AU2450" i="3"/>
  <c r="P2450" i="3"/>
  <c r="AF2450" i="3"/>
  <c r="AV2450" i="3"/>
  <c r="M2450" i="3"/>
  <c r="AC2450" i="3"/>
  <c r="AS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AF2439" i="3"/>
  <c r="AV2439" i="3"/>
  <c r="M2439" i="3"/>
  <c r="AC2439" i="3"/>
  <c r="AS2439" i="3"/>
  <c r="BI2439" i="3"/>
  <c r="Z2439" i="3"/>
  <c r="AP2439" i="3"/>
  <c r="BF2439" i="3"/>
  <c r="AA2439" i="3"/>
  <c r="AQ2439" i="3"/>
  <c r="BG2439" i="3"/>
  <c r="O2476" i="3"/>
  <c r="S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AP2476" i="3"/>
  <c r="AL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AF2463" i="3"/>
  <c r="AJ2463" i="3"/>
  <c r="M2463" i="3"/>
  <c r="Q2463" i="3"/>
  <c r="AS2463" i="3"/>
  <c r="AW2463" i="3"/>
  <c r="Z2463" i="3"/>
  <c r="AD2463" i="3"/>
  <c r="BF2463" i="3"/>
  <c r="O2463" i="3"/>
  <c r="AQ2463" i="3"/>
  <c r="AU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AK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X2445" i="3"/>
  <c r="AB2445" i="3"/>
  <c r="AN2445" i="3"/>
  <c r="AR2445" i="3"/>
  <c r="BD2445" i="3"/>
  <c r="BH2445" i="3"/>
  <c r="U2445" i="3"/>
  <c r="Y2445" i="3"/>
  <c r="AK2445" i="3"/>
  <c r="AO2445" i="3"/>
  <c r="BA2445" i="3"/>
  <c r="BE2445" i="3"/>
  <c r="R2445" i="3"/>
  <c r="V2445" i="3"/>
  <c r="AH2445" i="3"/>
  <c r="AL2445" i="3"/>
  <c r="AX2445" i="3"/>
  <c r="BB2445" i="3"/>
  <c r="S2445" i="3"/>
  <c r="W2445" i="3"/>
  <c r="AI2445" i="3"/>
  <c r="AM2445" i="3"/>
  <c r="AY2445" i="3"/>
  <c r="BC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C2428" i="3"/>
  <c r="AB2428" i="3"/>
  <c r="AW2427" i="3"/>
  <c r="AG2427" i="3"/>
  <c r="Q2427" i="3"/>
  <c r="V2425" i="3"/>
  <c r="Z2425" i="3"/>
  <c r="BB2425" i="3"/>
  <c r="BF2425" i="3"/>
  <c r="AM2425" i="3"/>
  <c r="AQ2425" i="3"/>
  <c r="X2425" i="3"/>
  <c r="AB2425" i="3"/>
  <c r="BD2425" i="3"/>
  <c r="BH2425" i="3"/>
  <c r="AK2425" i="3"/>
  <c r="AO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AI2414" i="3"/>
  <c r="AU2414" i="3"/>
  <c r="V2409" i="3"/>
  <c r="Z2409" i="3"/>
  <c r="AL2409" i="3"/>
  <c r="AP2409" i="3"/>
  <c r="BB2409" i="3"/>
  <c r="BF2409" i="3"/>
  <c r="W2409" i="3"/>
  <c r="AA2409" i="3"/>
  <c r="AM2409" i="3"/>
  <c r="AQ2409" i="3"/>
  <c r="BC2409" i="3"/>
  <c r="BG2409" i="3"/>
  <c r="X2409" i="3"/>
  <c r="AB2409" i="3"/>
  <c r="AN2409" i="3"/>
  <c r="AR2409" i="3"/>
  <c r="BD2409" i="3"/>
  <c r="BH2409" i="3"/>
  <c r="U2409" i="3"/>
  <c r="Y2409" i="3"/>
  <c r="AK2409" i="3"/>
  <c r="AO2409" i="3"/>
  <c r="BA2409" i="3"/>
  <c r="BE2409" i="3"/>
  <c r="R2428" i="3"/>
  <c r="AD2428" i="3"/>
  <c r="AX2428" i="3"/>
  <c r="BI2427" i="3"/>
  <c r="AS2427" i="3"/>
  <c r="AC2427" i="3"/>
  <c r="M2427" i="3"/>
  <c r="P2424" i="3"/>
  <c r="Z2423" i="3"/>
  <c r="AP2423" i="3"/>
  <c r="BF2423" i="3"/>
  <c r="AA2423" i="3"/>
  <c r="AQ2423" i="3"/>
  <c r="BG2423" i="3"/>
  <c r="AB2423" i="3"/>
  <c r="AR2423" i="3"/>
  <c r="BH2423" i="3"/>
  <c r="Y2423" i="3"/>
  <c r="AO2423" i="3"/>
  <c r="BE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V2415" i="3"/>
  <c r="Z2415" i="3"/>
  <c r="AL2415" i="3"/>
  <c r="AP2415" i="3"/>
  <c r="BB2415" i="3"/>
  <c r="BF2415" i="3"/>
  <c r="W2415" i="3"/>
  <c r="AA2415" i="3"/>
  <c r="AM2415" i="3"/>
  <c r="AQ2415" i="3"/>
  <c r="BC2415" i="3"/>
  <c r="BG2415" i="3"/>
  <c r="X2415" i="3"/>
  <c r="AB2415" i="3"/>
  <c r="AN2415" i="3"/>
  <c r="AR2415" i="3"/>
  <c r="BD2415" i="3"/>
  <c r="BH2415" i="3"/>
  <c r="U2415" i="3"/>
  <c r="Y2415" i="3"/>
  <c r="AK2415" i="3"/>
  <c r="AO2415" i="3"/>
  <c r="BA2415" i="3"/>
  <c r="BE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Z2407" i="3"/>
  <c r="AP2407" i="3"/>
  <c r="BF2407" i="3"/>
  <c r="AA2407" i="3"/>
  <c r="AQ2407" i="3"/>
  <c r="BG2407" i="3"/>
  <c r="AB2407" i="3"/>
  <c r="AR2407" i="3"/>
  <c r="BH2407" i="3"/>
  <c r="U2407" i="3"/>
  <c r="Y2407" i="3"/>
  <c r="AC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AU2428" i="3"/>
  <c r="AE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AF2401" i="3"/>
  <c r="AJ2401" i="3"/>
  <c r="N2399" i="3"/>
  <c r="R2399" i="3"/>
  <c r="AT2399" i="3"/>
  <c r="AX2399" i="3"/>
  <c r="AE2399" i="3"/>
  <c r="AI2399" i="3"/>
  <c r="P2399" i="3"/>
  <c r="T2399" i="3"/>
  <c r="AV2399" i="3"/>
  <c r="AZ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AD2393" i="3"/>
  <c r="AH2393" i="3"/>
  <c r="O2393" i="3"/>
  <c r="S2393" i="3"/>
  <c r="AU2393" i="3"/>
  <c r="AY2393" i="3"/>
  <c r="AF2393" i="3"/>
  <c r="AJ2393" i="3"/>
  <c r="M2393" i="3"/>
  <c r="Q2393" i="3"/>
  <c r="AS2393" i="3"/>
  <c r="AW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S2384" i="3"/>
  <c r="AM2384" i="3"/>
  <c r="AY2384" i="3"/>
  <c r="P2380" i="3"/>
  <c r="R2379" i="3"/>
  <c r="V2379" i="3"/>
  <c r="AH2379" i="3"/>
  <c r="AL2379" i="3"/>
  <c r="AX2379" i="3"/>
  <c r="BB2379" i="3"/>
  <c r="S2379" i="3"/>
  <c r="W2379" i="3"/>
  <c r="AI2379" i="3"/>
  <c r="AM2379" i="3"/>
  <c r="AY2379" i="3"/>
  <c r="BC2379" i="3"/>
  <c r="T2379" i="3"/>
  <c r="X2379" i="3"/>
  <c r="AJ2379" i="3"/>
  <c r="AN2379" i="3"/>
  <c r="AZ2379" i="3"/>
  <c r="BD2379" i="3"/>
  <c r="Q2379" i="3"/>
  <c r="U2379" i="3"/>
  <c r="AG2379" i="3"/>
  <c r="AK2379" i="3"/>
  <c r="AW2379" i="3"/>
  <c r="BA2379" i="3"/>
  <c r="P2377" i="3"/>
  <c r="V2377" i="3"/>
  <c r="BG2377" i="3"/>
  <c r="N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Z2414" i="3"/>
  <c r="V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B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AU2401" i="3"/>
  <c r="AP2401" i="3"/>
  <c r="U2401" i="3"/>
  <c r="N2401" i="3"/>
  <c r="AU2400" i="3"/>
  <c r="AE2400" i="3"/>
  <c r="AW2399" i="3"/>
  <c r="AG2399" i="3"/>
  <c r="N2397" i="3"/>
  <c r="R2397" i="3"/>
  <c r="V2397" i="3"/>
  <c r="AD2397" i="3"/>
  <c r="AH2397" i="3"/>
  <c r="AL2397" i="3"/>
  <c r="AT2397" i="3"/>
  <c r="AX2397" i="3"/>
  <c r="BB2397" i="3"/>
  <c r="O2397" i="3"/>
  <c r="S2397" i="3"/>
  <c r="W2397" i="3"/>
  <c r="AE2397" i="3"/>
  <c r="AI2397" i="3"/>
  <c r="AM2397" i="3"/>
  <c r="AU2397" i="3"/>
  <c r="AY2397" i="3"/>
  <c r="BC2397" i="3"/>
  <c r="P2397" i="3"/>
  <c r="T2397" i="3"/>
  <c r="X2397" i="3"/>
  <c r="AF2397" i="3"/>
  <c r="AJ2397" i="3"/>
  <c r="AN2397" i="3"/>
  <c r="AV2397" i="3"/>
  <c r="AZ2397" i="3"/>
  <c r="BD2397" i="3"/>
  <c r="M2397" i="3"/>
  <c r="Q2397" i="3"/>
  <c r="U2397" i="3"/>
  <c r="AC2397" i="3"/>
  <c r="AG2397" i="3"/>
  <c r="AK2397" i="3"/>
  <c r="AS2397" i="3"/>
  <c r="AW2397" i="3"/>
  <c r="BA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V2385" i="3"/>
  <c r="Z2385" i="3"/>
  <c r="AD2385" i="3"/>
  <c r="AL2385" i="3"/>
  <c r="AP2385" i="3"/>
  <c r="AT2385" i="3"/>
  <c r="BB2385" i="3"/>
  <c r="BF2385" i="3"/>
  <c r="O2385" i="3"/>
  <c r="W2385" i="3"/>
  <c r="AA2385" i="3"/>
  <c r="AE2385" i="3"/>
  <c r="AM2385" i="3"/>
  <c r="AQ2385" i="3"/>
  <c r="AU2385" i="3"/>
  <c r="BC2385" i="3"/>
  <c r="BG2385" i="3"/>
  <c r="P2385" i="3"/>
  <c r="X2385" i="3"/>
  <c r="AB2385" i="3"/>
  <c r="AF2385" i="3"/>
  <c r="AN2385" i="3"/>
  <c r="AR2385" i="3"/>
  <c r="AV2385" i="3"/>
  <c r="BD2385" i="3"/>
  <c r="BH2385" i="3"/>
  <c r="M2385" i="3"/>
  <c r="U2385" i="3"/>
  <c r="Y2385" i="3"/>
  <c r="AC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AO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AS2414" i="3"/>
  <c r="AO2414" i="3"/>
  <c r="AC2414" i="3"/>
  <c r="Y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AG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AY2401" i="3"/>
  <c r="AT2401" i="3"/>
  <c r="AD2401" i="3"/>
  <c r="Y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AS2399" i="3"/>
  <c r="AC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AN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AZ2414" i="3"/>
  <c r="AV2414" i="3"/>
  <c r="AJ2414" i="3"/>
  <c r="AF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M2401" i="3"/>
  <c r="AH2401" i="3"/>
  <c r="R2401" i="3"/>
  <c r="BC2400" i="3"/>
  <c r="AM2400" i="3"/>
  <c r="W2400" i="3"/>
  <c r="BE2399" i="3"/>
  <c r="AO2399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AZ2373" i="3"/>
  <c r="Q2373" i="3"/>
  <c r="N2373" i="3"/>
  <c r="AD2373" i="3"/>
  <c r="AE2373" i="3"/>
  <c r="AU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AT2384" i="3"/>
  <c r="AP2384" i="3"/>
  <c r="AD2384" i="3"/>
  <c r="Z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AX2377" i="3"/>
  <c r="AR2377" i="3"/>
  <c r="AM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AG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AS2392" i="3"/>
  <c r="AG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AW2384" i="3"/>
  <c r="AS2384" i="3"/>
  <c r="AO2384" i="3"/>
  <c r="AG2384" i="3"/>
  <c r="AC2384" i="3"/>
  <c r="Y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AC2377" i="3"/>
  <c r="AG2377" i="3"/>
  <c r="AK2377" i="3"/>
  <c r="AS2377" i="3"/>
  <c r="AW2377" i="3"/>
  <c r="BA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X2369" i="3"/>
  <c r="AR2369" i="3"/>
  <c r="BD2369" i="3"/>
  <c r="Y2369" i="3"/>
  <c r="AK2369" i="3"/>
  <c r="BE2369" i="3"/>
  <c r="R2369" i="3"/>
  <c r="AL2369" i="3"/>
  <c r="AX2369" i="3"/>
  <c r="W2369" i="3"/>
  <c r="AI2369" i="3"/>
  <c r="BC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AV2398" i="3"/>
  <c r="AR2398" i="3"/>
  <c r="AF2398" i="3"/>
  <c r="AB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AZ2392" i="3"/>
  <c r="AJ2392" i="3"/>
  <c r="AF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AF2358" i="3"/>
  <c r="AJ2358" i="3"/>
  <c r="M2358" i="3"/>
  <c r="Q2358" i="3"/>
  <c r="AS2358" i="3"/>
  <c r="AW2358" i="3"/>
  <c r="Z2358" i="3"/>
  <c r="AD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AD2350" i="3"/>
  <c r="AH2350" i="3"/>
  <c r="AT2350" i="3"/>
  <c r="O2350" i="3"/>
  <c r="T2350" i="3"/>
  <c r="AJ2350" i="3"/>
  <c r="BE2350" i="3"/>
  <c r="P2350" i="3"/>
  <c r="AF2350" i="3"/>
  <c r="BA2350" i="3"/>
  <c r="BG2350" i="3"/>
  <c r="AB2350" i="3"/>
  <c r="AW2350" i="3"/>
  <c r="BC2350" i="3"/>
  <c r="BH2350" i="3"/>
  <c r="X2350" i="3"/>
  <c r="AC2350" i="3"/>
  <c r="AN2350" i="3"/>
  <c r="AY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AB2351" i="3"/>
  <c r="AF2351" i="3"/>
  <c r="AJ2351" i="3"/>
  <c r="O2351" i="3"/>
  <c r="U2351" i="3"/>
  <c r="Z2351" i="3"/>
  <c r="AK2351" i="3"/>
  <c r="AP2351" i="3"/>
  <c r="AT2351" i="3"/>
  <c r="BB2351" i="3"/>
  <c r="BF2351" i="3"/>
  <c r="Q2351" i="3"/>
  <c r="AA2351" i="3"/>
  <c r="AG2351" i="3"/>
  <c r="AL2351" i="3"/>
  <c r="AU2351" i="3"/>
  <c r="AY2351" i="3"/>
  <c r="BC2351" i="3"/>
  <c r="M2351" i="3"/>
  <c r="R2351" i="3"/>
  <c r="W2351" i="3"/>
  <c r="AH2351" i="3"/>
  <c r="AM2351" i="3"/>
  <c r="AR2351" i="3"/>
  <c r="AZ2351" i="3"/>
  <c r="BD2351" i="3"/>
  <c r="BH2351" i="3"/>
  <c r="S2351" i="3"/>
  <c r="Y2351" i="3"/>
  <c r="AD2351" i="3"/>
  <c r="AO2351" i="3"/>
  <c r="AS2351" i="3"/>
  <c r="AW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AB2343" i="3"/>
  <c r="AF2343" i="3"/>
  <c r="AJ2343" i="3"/>
  <c r="AR2343" i="3"/>
  <c r="AV2343" i="3"/>
  <c r="AZ2343" i="3"/>
  <c r="BH2343" i="3"/>
  <c r="O2343" i="3"/>
  <c r="U2343" i="3"/>
  <c r="AE2343" i="3"/>
  <c r="AK2343" i="3"/>
  <c r="AP2343" i="3"/>
  <c r="BA2343" i="3"/>
  <c r="BF2343" i="3"/>
  <c r="Q2343" i="3"/>
  <c r="AA2343" i="3"/>
  <c r="AG2343" i="3"/>
  <c r="AL2343" i="3"/>
  <c r="AW2343" i="3"/>
  <c r="BB2343" i="3"/>
  <c r="BG2343" i="3"/>
  <c r="R2343" i="3"/>
  <c r="W2343" i="3"/>
  <c r="AC2343" i="3"/>
  <c r="AM2343" i="3"/>
  <c r="AS2343" i="3"/>
  <c r="AX2343" i="3"/>
  <c r="BI2343" i="3"/>
  <c r="N2343" i="3"/>
  <c r="S2343" i="3"/>
  <c r="AD2343" i="3"/>
  <c r="AI2343" i="3"/>
  <c r="AO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L2330" i="3"/>
  <c r="AQ2330" i="3"/>
  <c r="AV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AB2335" i="3"/>
  <c r="AF2335" i="3"/>
  <c r="AJ2335" i="3"/>
  <c r="AR2335" i="3"/>
  <c r="AV2335" i="3"/>
  <c r="AZ2335" i="3"/>
  <c r="BH2335" i="3"/>
  <c r="M2335" i="3"/>
  <c r="Q2335" i="3"/>
  <c r="Y2335" i="3"/>
  <c r="AC2335" i="3"/>
  <c r="AG2335" i="3"/>
  <c r="AO2335" i="3"/>
  <c r="AS2335" i="3"/>
  <c r="AW2335" i="3"/>
  <c r="BE2335" i="3"/>
  <c r="BI2335" i="3"/>
  <c r="N2335" i="3"/>
  <c r="V2335" i="3"/>
  <c r="Z2335" i="3"/>
  <c r="AD2335" i="3"/>
  <c r="AL2335" i="3"/>
  <c r="AP2335" i="3"/>
  <c r="AT2335" i="3"/>
  <c r="BB2335" i="3"/>
  <c r="BF2335" i="3"/>
  <c r="O2335" i="3"/>
  <c r="W2335" i="3"/>
  <c r="AA2335" i="3"/>
  <c r="AE2335" i="3"/>
  <c r="AM2335" i="3"/>
  <c r="AQ2335" i="3"/>
  <c r="AU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U2330" i="3"/>
  <c r="Y2330" i="3"/>
  <c r="AC2330" i="3"/>
  <c r="AK2330" i="3"/>
  <c r="AO2330" i="3"/>
  <c r="AS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U2330" i="3"/>
  <c r="AP2330" i="3"/>
  <c r="AJ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AY2330" i="3"/>
  <c r="AT2330" i="3"/>
  <c r="AN2330" i="3"/>
  <c r="AD2330" i="3"/>
  <c r="X2330" i="3"/>
  <c r="S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Q2324" i="3"/>
  <c r="AI2324" i="3"/>
  <c r="AA2324" i="3"/>
  <c r="M2324" i="3"/>
  <c r="Q2324" i="3"/>
  <c r="U2324" i="3"/>
  <c r="AC2324" i="3"/>
  <c r="AG2324" i="3"/>
  <c r="AK2324" i="3"/>
  <c r="AS2324" i="3"/>
  <c r="AW2324" i="3"/>
  <c r="BA2324" i="3"/>
  <c r="BI2324" i="3"/>
  <c r="N2324" i="3"/>
  <c r="R2324" i="3"/>
  <c r="Z2324" i="3"/>
  <c r="AD2324" i="3"/>
  <c r="AH2324" i="3"/>
  <c r="AP2324" i="3"/>
  <c r="AT2324" i="3"/>
  <c r="AX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R2330" i="3"/>
  <c r="AM2330" i="3"/>
  <c r="AH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S2312" i="3"/>
  <c r="W2312" i="3"/>
  <c r="AA2312" i="3"/>
  <c r="AI2312" i="3"/>
  <c r="AM2312" i="3"/>
  <c r="AQ2312" i="3"/>
  <c r="AY2312" i="3"/>
  <c r="BC2312" i="3"/>
  <c r="BG2312" i="3"/>
  <c r="T2312" i="3"/>
  <c r="X2312" i="3"/>
  <c r="AB2312" i="3"/>
  <c r="AJ2312" i="3"/>
  <c r="AN2312" i="3"/>
  <c r="AR2312" i="3"/>
  <c r="AZ2312" i="3"/>
  <c r="BD2312" i="3"/>
  <c r="BH2312" i="3"/>
  <c r="Q2312" i="3"/>
  <c r="U2312" i="3"/>
  <c r="Y2312" i="3"/>
  <c r="AG2312" i="3"/>
  <c r="AK2312" i="3"/>
  <c r="AO2312" i="3"/>
  <c r="AW2312" i="3"/>
  <c r="BA2312" i="3"/>
  <c r="BE2312" i="3"/>
  <c r="N2312" i="3"/>
  <c r="R2312" i="3"/>
  <c r="V2312" i="3"/>
  <c r="AD2312" i="3"/>
  <c r="AH2312" i="3"/>
  <c r="AL2312" i="3"/>
  <c r="AT2312" i="3"/>
  <c r="AX2312" i="3"/>
  <c r="BB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U2322" i="3"/>
  <c r="AQ2322" i="3"/>
  <c r="AM2322" i="3"/>
  <c r="AE2322" i="3"/>
  <c r="AA2322" i="3"/>
  <c r="W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B2322" i="3"/>
  <c r="AX2322" i="3"/>
  <c r="AT2322" i="3"/>
  <c r="AL2322" i="3"/>
  <c r="AH2322" i="3"/>
  <c r="AD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V2305" i="3"/>
  <c r="AD2305" i="3"/>
  <c r="AL2305" i="3"/>
  <c r="BB2305" i="3"/>
  <c r="R2305" i="3"/>
  <c r="Z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S2394" i="3" l="1"/>
  <c r="BK2509" i="3"/>
  <c r="AN2364" i="3"/>
  <c r="BN2510" i="3"/>
  <c r="BJ2486" i="3"/>
  <c r="BK2495" i="3"/>
  <c r="T2441" i="3"/>
  <c r="AZ2441" i="3"/>
  <c r="AG2441" i="3"/>
  <c r="N2441" i="3"/>
  <c r="AT2441" i="3"/>
  <c r="S2441" i="3"/>
  <c r="AM2441" i="3"/>
  <c r="BC2441" i="3"/>
  <c r="BN2504" i="3"/>
  <c r="BK2504" i="3"/>
  <c r="AE2441" i="3"/>
  <c r="AD2441" i="3"/>
  <c r="Q2441" i="3"/>
  <c r="AA2356" i="3"/>
  <c r="AM2356" i="3"/>
  <c r="AQ2356" i="3"/>
  <c r="O2356" i="3"/>
  <c r="AU2356" i="3"/>
  <c r="N2468" i="3"/>
  <c r="AD2468" i="3"/>
  <c r="AT2468" i="3"/>
  <c r="O2468" i="3"/>
  <c r="AE2468" i="3"/>
  <c r="AU2468" i="3"/>
  <c r="P2468" i="3"/>
  <c r="AF2468" i="3"/>
  <c r="AV2468" i="3"/>
  <c r="M2468" i="3"/>
  <c r="AC2468" i="3"/>
  <c r="AS2468" i="3"/>
  <c r="BI2468" i="3"/>
  <c r="R2468" i="3"/>
  <c r="AH2468" i="3"/>
  <c r="AX2468" i="3"/>
  <c r="S2468" i="3"/>
  <c r="AI2468" i="3"/>
  <c r="AY2468" i="3"/>
  <c r="T2468" i="3"/>
  <c r="AJ2468" i="3"/>
  <c r="AZ2468" i="3"/>
  <c r="Q2468" i="3"/>
  <c r="AG2468" i="3"/>
  <c r="AW2468" i="3"/>
  <c r="AA2384" i="3"/>
  <c r="AQ2384" i="3"/>
  <c r="BG2384" i="3"/>
  <c r="O2384" i="3"/>
  <c r="AE2384" i="3"/>
  <c r="AU2384" i="3"/>
  <c r="V2393" i="3"/>
  <c r="AL2393" i="3"/>
  <c r="BB2393" i="3"/>
  <c r="W2393" i="3"/>
  <c r="AM2393" i="3"/>
  <c r="BC2393" i="3"/>
  <c r="X2393" i="3"/>
  <c r="AN2393" i="3"/>
  <c r="BD2393" i="3"/>
  <c r="U2393" i="3"/>
  <c r="AK2393" i="3"/>
  <c r="BA2393" i="3"/>
  <c r="Z2393" i="3"/>
  <c r="AP2393" i="3"/>
  <c r="BF2393" i="3"/>
  <c r="AA2393" i="3"/>
  <c r="AQ2393" i="3"/>
  <c r="BG2393" i="3"/>
  <c r="AB2393" i="3"/>
  <c r="AR2393" i="3"/>
  <c r="BH2393" i="3"/>
  <c r="Y2393" i="3"/>
  <c r="AO2393" i="3"/>
  <c r="BE2393" i="3"/>
  <c r="W2414" i="3"/>
  <c r="AM2414" i="3"/>
  <c r="BC2414" i="3"/>
  <c r="AX2414" i="3"/>
  <c r="AH2414" i="3"/>
  <c r="R2414" i="3"/>
  <c r="AA2414" i="3"/>
  <c r="AQ2414" i="3"/>
  <c r="BG2414" i="3"/>
  <c r="AT2414" i="3"/>
  <c r="AD2414" i="3"/>
  <c r="N2414" i="3"/>
  <c r="AK2428" i="3"/>
  <c r="AR2428" i="3"/>
  <c r="W2428" i="3"/>
  <c r="V2428" i="3"/>
  <c r="AL2428" i="3"/>
  <c r="BB2428" i="3"/>
  <c r="AO2428" i="3"/>
  <c r="T2428" i="3"/>
  <c r="BD2428" i="3"/>
  <c r="BH2428" i="3"/>
  <c r="AM2428" i="3"/>
  <c r="Z2428" i="3"/>
  <c r="AP2428" i="3"/>
  <c r="BF2428" i="3"/>
  <c r="BE2428" i="3"/>
  <c r="AJ2428" i="3"/>
  <c r="O2428" i="3"/>
  <c r="AO2476" i="3"/>
  <c r="BH2476" i="3"/>
  <c r="AR2476" i="3"/>
  <c r="Y2476" i="3"/>
  <c r="AF2476" i="3"/>
  <c r="BD2476" i="3"/>
  <c r="AN2476" i="3"/>
  <c r="T2476" i="3"/>
  <c r="AV2476" i="3"/>
  <c r="BG2476" i="3"/>
  <c r="AQ2476" i="3"/>
  <c r="X2476" i="3"/>
  <c r="W2476" i="3"/>
  <c r="AX2476" i="3"/>
  <c r="AG2476" i="3"/>
  <c r="BE2476" i="3"/>
  <c r="AJ2476" i="3"/>
  <c r="BC2476" i="3"/>
  <c r="AM2476" i="3"/>
  <c r="R2476" i="3"/>
  <c r="AA2476" i="3"/>
  <c r="AT2476" i="3"/>
  <c r="AB2476" i="3"/>
  <c r="R2377" i="3"/>
  <c r="AA2377" i="3"/>
  <c r="AV2377" i="3"/>
  <c r="S2377" i="3"/>
  <c r="AN2377" i="3"/>
  <c r="AF2377" i="3"/>
  <c r="BB2377" i="3"/>
  <c r="X2377" i="3"/>
  <c r="AT2377" i="3"/>
  <c r="AL2401" i="3"/>
  <c r="BG2401" i="3"/>
  <c r="X2401" i="3"/>
  <c r="AN2401" i="3"/>
  <c r="BD2401" i="3"/>
  <c r="BA2401" i="3"/>
  <c r="AE2401" i="3"/>
  <c r="AQ2401" i="3"/>
  <c r="O2401" i="3"/>
  <c r="AB2401" i="3"/>
  <c r="AR2401" i="3"/>
  <c r="BH2401" i="3"/>
  <c r="N2425" i="3"/>
  <c r="AD2425" i="3"/>
  <c r="AT2425" i="3"/>
  <c r="O2425" i="3"/>
  <c r="AE2425" i="3"/>
  <c r="AU2425" i="3"/>
  <c r="P2425" i="3"/>
  <c r="AF2425" i="3"/>
  <c r="AV2425" i="3"/>
  <c r="M2425" i="3"/>
  <c r="AC2425" i="3"/>
  <c r="AS2425" i="3"/>
  <c r="BI2425" i="3"/>
  <c r="R2425" i="3"/>
  <c r="AH2425" i="3"/>
  <c r="AX2425" i="3"/>
  <c r="S2425" i="3"/>
  <c r="AI2425" i="3"/>
  <c r="AY2425" i="3"/>
  <c r="T2425" i="3"/>
  <c r="AJ2425" i="3"/>
  <c r="AZ2425" i="3"/>
  <c r="Q2425" i="3"/>
  <c r="AG2425" i="3"/>
  <c r="AW2425" i="3"/>
  <c r="V2399" i="3"/>
  <c r="AL2399" i="3"/>
  <c r="BB2399" i="3"/>
  <c r="W2399" i="3"/>
  <c r="AM2399" i="3"/>
  <c r="BC2399" i="3"/>
  <c r="X2399" i="3"/>
  <c r="AN2399" i="3"/>
  <c r="BD2399" i="3"/>
  <c r="Q2399" i="3"/>
  <c r="Z2399" i="3"/>
  <c r="AP2399" i="3"/>
  <c r="BF2399" i="3"/>
  <c r="AA2399" i="3"/>
  <c r="AQ2399" i="3"/>
  <c r="BG2399" i="3"/>
  <c r="AB2399" i="3"/>
  <c r="AR2399" i="3"/>
  <c r="BH2399" i="3"/>
  <c r="X2463" i="3"/>
  <c r="AN2463" i="3"/>
  <c r="BD2463" i="3"/>
  <c r="U2463" i="3"/>
  <c r="AK2463" i="3"/>
  <c r="BA2463" i="3"/>
  <c r="R2463" i="3"/>
  <c r="AH2463" i="3"/>
  <c r="AX2463" i="3"/>
  <c r="S2463" i="3"/>
  <c r="AI2463" i="3"/>
  <c r="AY2463" i="3"/>
  <c r="AB2463" i="3"/>
  <c r="AR2463" i="3"/>
  <c r="BH2463" i="3"/>
  <c r="Y2463" i="3"/>
  <c r="AO2463" i="3"/>
  <c r="BE2463" i="3"/>
  <c r="V2463" i="3"/>
  <c r="AL2463" i="3"/>
  <c r="BB2463" i="3"/>
  <c r="W2463" i="3"/>
  <c r="AM2463" i="3"/>
  <c r="BC2463" i="3"/>
  <c r="R2384" i="3"/>
  <c r="AH2384" i="3"/>
  <c r="AX2384" i="3"/>
  <c r="N2398" i="3"/>
  <c r="AE2398" i="3"/>
  <c r="W2401" i="3"/>
  <c r="AS2401" i="3"/>
  <c r="X2414" i="3"/>
  <c r="AN2414" i="3"/>
  <c r="BD2414" i="3"/>
  <c r="BI2399" i="3"/>
  <c r="M2401" i="3"/>
  <c r="AI2401" i="3"/>
  <c r="BE2401" i="3"/>
  <c r="Q2414" i="3"/>
  <c r="AG2414" i="3"/>
  <c r="AW2414" i="3"/>
  <c r="Z2401" i="3"/>
  <c r="BF2401" i="3"/>
  <c r="AL2414" i="3"/>
  <c r="AI2377" i="3"/>
  <c r="AQ2377" i="3"/>
  <c r="AI2384" i="3"/>
  <c r="AG2393" i="3"/>
  <c r="AZ2393" i="3"/>
  <c r="T2393" i="3"/>
  <c r="AI2393" i="3"/>
  <c r="AX2393" i="3"/>
  <c r="R2393" i="3"/>
  <c r="AJ2399" i="3"/>
  <c r="AY2399" i="3"/>
  <c r="S2399" i="3"/>
  <c r="AH2399" i="3"/>
  <c r="AZ2401" i="3"/>
  <c r="T2401" i="3"/>
  <c r="AZ2428" i="3"/>
  <c r="AT2428" i="3"/>
  <c r="N2428" i="3"/>
  <c r="AE2414" i="3"/>
  <c r="BE2425" i="3"/>
  <c r="Y2425" i="3"/>
  <c r="AR2425" i="3"/>
  <c r="BG2425" i="3"/>
  <c r="AA2425" i="3"/>
  <c r="AP2425" i="3"/>
  <c r="AG2428" i="3"/>
  <c r="AE2463" i="3"/>
  <c r="AT2463" i="3"/>
  <c r="N2463" i="3"/>
  <c r="AG2463" i="3"/>
  <c r="AZ2463" i="3"/>
  <c r="T2463" i="3"/>
  <c r="Q2476" i="3"/>
  <c r="BB2476" i="3"/>
  <c r="AI2476" i="3"/>
  <c r="AK2468" i="3"/>
  <c r="BD2468" i="3"/>
  <c r="X2468" i="3"/>
  <c r="AM2468" i="3"/>
  <c r="BB2468" i="3"/>
  <c r="V2468" i="3"/>
  <c r="AH2476" i="3"/>
  <c r="BG2441" i="3"/>
  <c r="W2441" i="3"/>
  <c r="R2441" i="3"/>
  <c r="BD2441" i="3"/>
  <c r="AZ2476" i="3"/>
  <c r="U2476" i="3"/>
  <c r="R2385" i="3"/>
  <c r="AH2385" i="3"/>
  <c r="AX2385" i="3"/>
  <c r="S2385" i="3"/>
  <c r="AI2385" i="3"/>
  <c r="AY2385" i="3"/>
  <c r="T2385" i="3"/>
  <c r="AJ2385" i="3"/>
  <c r="AZ2385" i="3"/>
  <c r="Q2385" i="3"/>
  <c r="AG2385" i="3"/>
  <c r="Z2397" i="3"/>
  <c r="AP2397" i="3"/>
  <c r="BF2397" i="3"/>
  <c r="AA2397" i="3"/>
  <c r="AQ2397" i="3"/>
  <c r="BG2397" i="3"/>
  <c r="AB2397" i="3"/>
  <c r="AR2397" i="3"/>
  <c r="BH2397" i="3"/>
  <c r="Y2397" i="3"/>
  <c r="AO2397" i="3"/>
  <c r="BE2397" i="3"/>
  <c r="N2415" i="3"/>
  <c r="AD2415" i="3"/>
  <c r="AT2415" i="3"/>
  <c r="O2415" i="3"/>
  <c r="AE2415" i="3"/>
  <c r="AU2415" i="3"/>
  <c r="P2415" i="3"/>
  <c r="AF2415" i="3"/>
  <c r="AV2415" i="3"/>
  <c r="M2415" i="3"/>
  <c r="AC2415" i="3"/>
  <c r="AS2415" i="3"/>
  <c r="BI2415" i="3"/>
  <c r="R2415" i="3"/>
  <c r="AH2415" i="3"/>
  <c r="AX2415" i="3"/>
  <c r="S2415" i="3"/>
  <c r="AI2415" i="3"/>
  <c r="AY2415" i="3"/>
  <c r="T2415" i="3"/>
  <c r="AJ2415" i="3"/>
  <c r="AZ2415" i="3"/>
  <c r="Q2415" i="3"/>
  <c r="AG2415" i="3"/>
  <c r="AW2415" i="3"/>
  <c r="AB2429" i="3"/>
  <c r="BH2429" i="3"/>
  <c r="AS2429" i="3"/>
  <c r="AD2429" i="3"/>
  <c r="M2429" i="3"/>
  <c r="AM2429" i="3"/>
  <c r="BC2429" i="3"/>
  <c r="AJ2429" i="3"/>
  <c r="U2429" i="3"/>
  <c r="BA2429" i="3"/>
  <c r="AL2429" i="3"/>
  <c r="W2429" i="3"/>
  <c r="AQ2429" i="3"/>
  <c r="BG2429" i="3"/>
  <c r="S2429" i="3"/>
  <c r="AK2429" i="3"/>
  <c r="BB2429" i="3"/>
  <c r="AY2429" i="3"/>
  <c r="AR2429" i="3"/>
  <c r="BI2429" i="3"/>
  <c r="AA2429" i="3"/>
  <c r="Z2436" i="3"/>
  <c r="BF2436" i="3"/>
  <c r="AQ2436" i="3"/>
  <c r="AB2436" i="3"/>
  <c r="BH2436" i="3"/>
  <c r="AO2436" i="3"/>
  <c r="AH2436" i="3"/>
  <c r="S2436" i="3"/>
  <c r="AY2436" i="3"/>
  <c r="AJ2436" i="3"/>
  <c r="Q2436" i="3"/>
  <c r="AW2436" i="3"/>
  <c r="AX2436" i="3"/>
  <c r="T2436" i="3"/>
  <c r="AG2436" i="3"/>
  <c r="AA2436" i="3"/>
  <c r="AR2436" i="3"/>
  <c r="BE2436" i="3"/>
  <c r="AI2436" i="3"/>
  <c r="BG2436" i="3"/>
  <c r="X2453" i="3"/>
  <c r="AN2453" i="3"/>
  <c r="BD2453" i="3"/>
  <c r="U2453" i="3"/>
  <c r="AK2453" i="3"/>
  <c r="BA2453" i="3"/>
  <c r="R2453" i="3"/>
  <c r="AH2453" i="3"/>
  <c r="AX2453" i="3"/>
  <c r="S2453" i="3"/>
  <c r="AI2453" i="3"/>
  <c r="AY2453" i="3"/>
  <c r="AB2453" i="3"/>
  <c r="AR2453" i="3"/>
  <c r="BH2453" i="3"/>
  <c r="Y2453" i="3"/>
  <c r="AO2453" i="3"/>
  <c r="BE2453" i="3"/>
  <c r="V2453" i="3"/>
  <c r="AL2453" i="3"/>
  <c r="BB2453" i="3"/>
  <c r="W2453" i="3"/>
  <c r="AM2453" i="3"/>
  <c r="BC2453" i="3"/>
  <c r="AF2453" i="3"/>
  <c r="M2453" i="3"/>
  <c r="AS2453" i="3"/>
  <c r="Z2453" i="3"/>
  <c r="BF2453" i="3"/>
  <c r="AQ2453" i="3"/>
  <c r="AJ2453" i="3"/>
  <c r="Q2453" i="3"/>
  <c r="AW2453" i="3"/>
  <c r="AD2453" i="3"/>
  <c r="O2453" i="3"/>
  <c r="AU2453" i="3"/>
  <c r="AZ2453" i="3"/>
  <c r="N2453" i="3"/>
  <c r="AE2453" i="3"/>
  <c r="P2453" i="3"/>
  <c r="AC2453" i="3"/>
  <c r="AP2453" i="3"/>
  <c r="BG2453" i="3"/>
  <c r="T2467" i="3"/>
  <c r="AZ2467" i="3"/>
  <c r="AG2467" i="3"/>
  <c r="N2467" i="3"/>
  <c r="AT2467" i="3"/>
  <c r="AE2467" i="3"/>
  <c r="BG2467" i="3"/>
  <c r="AF2467" i="3"/>
  <c r="M2467" i="3"/>
  <c r="AS2467" i="3"/>
  <c r="Z2467" i="3"/>
  <c r="BF2467" i="3"/>
  <c r="AQ2467" i="3"/>
  <c r="AJ2467" i="3"/>
  <c r="AW2467" i="3"/>
  <c r="O2467" i="3"/>
  <c r="AV2467" i="3"/>
  <c r="BI2467" i="3"/>
  <c r="AA2467" i="3"/>
  <c r="P2467" i="3"/>
  <c r="AP2467" i="3"/>
  <c r="Q2467" i="3"/>
  <c r="AU2467" i="3"/>
  <c r="AV2477" i="3"/>
  <c r="AA2477" i="3"/>
  <c r="M2477" i="3"/>
  <c r="AQ2477" i="3"/>
  <c r="Z2477" i="3"/>
  <c r="V2282" i="3"/>
  <c r="AH2282" i="3"/>
  <c r="BE2377" i="3"/>
  <c r="AO2377" i="3"/>
  <c r="Y2377" i="3"/>
  <c r="U2384" i="3"/>
  <c r="AK2384" i="3"/>
  <c r="BA2384" i="3"/>
  <c r="AK2398" i="3"/>
  <c r="AH2377" i="3"/>
  <c r="BC2377" i="3"/>
  <c r="V2384" i="3"/>
  <c r="AL2384" i="3"/>
  <c r="BB2384" i="3"/>
  <c r="AD2398" i="3"/>
  <c r="AC2401" i="3"/>
  <c r="AX2401" i="3"/>
  <c r="AB2414" i="3"/>
  <c r="AR2414" i="3"/>
  <c r="BH2414" i="3"/>
  <c r="M2399" i="3"/>
  <c r="S2401" i="3"/>
  <c r="AO2401" i="3"/>
  <c r="U2414" i="3"/>
  <c r="AK2414" i="3"/>
  <c r="BA2414" i="3"/>
  <c r="AK2401" i="3"/>
  <c r="AP2414" i="3"/>
  <c r="AD2377" i="3"/>
  <c r="AL2377" i="3"/>
  <c r="BC2384" i="3"/>
  <c r="W2384" i="3"/>
  <c r="BI2393" i="3"/>
  <c r="AC2393" i="3"/>
  <c r="AV2393" i="3"/>
  <c r="P2393" i="3"/>
  <c r="AE2393" i="3"/>
  <c r="AT2393" i="3"/>
  <c r="N2393" i="3"/>
  <c r="AF2399" i="3"/>
  <c r="AU2399" i="3"/>
  <c r="O2399" i="3"/>
  <c r="AD2399" i="3"/>
  <c r="AV2401" i="3"/>
  <c r="P2401" i="3"/>
  <c r="Y2428" i="3"/>
  <c r="AH2428" i="3"/>
  <c r="AY2414" i="3"/>
  <c r="S2414" i="3"/>
  <c r="BA2425" i="3"/>
  <c r="U2425" i="3"/>
  <c r="AN2425" i="3"/>
  <c r="BC2425" i="3"/>
  <c r="W2425" i="3"/>
  <c r="AL2425" i="3"/>
  <c r="AW2428" i="3"/>
  <c r="BG2463" i="3"/>
  <c r="AA2463" i="3"/>
  <c r="AP2463" i="3"/>
  <c r="BI2463" i="3"/>
  <c r="AC2463" i="3"/>
  <c r="AV2463" i="3"/>
  <c r="P2463" i="3"/>
  <c r="V2476" i="3"/>
  <c r="BF2476" i="3"/>
  <c r="AE2476" i="3"/>
  <c r="BE2468" i="3"/>
  <c r="Y2468" i="3"/>
  <c r="AR2468" i="3"/>
  <c r="BG2468" i="3"/>
  <c r="AA2468" i="3"/>
  <c r="AP2468" i="3"/>
  <c r="AU2476" i="3"/>
  <c r="AU2441" i="3"/>
  <c r="BB2441" i="3"/>
  <c r="AW2441" i="3"/>
  <c r="AJ2441" i="3"/>
  <c r="AW2476" i="3"/>
  <c r="AB2431" i="3"/>
  <c r="AR2431" i="3"/>
  <c r="BH2431" i="3"/>
  <c r="Y2431" i="3"/>
  <c r="AO2431" i="3"/>
  <c r="BE2431" i="3"/>
  <c r="V2431" i="3"/>
  <c r="AL2431" i="3"/>
  <c r="BB2431" i="3"/>
  <c r="W2431" i="3"/>
  <c r="AM2431" i="3"/>
  <c r="BC2431" i="3"/>
  <c r="P2431" i="3"/>
  <c r="AF2431" i="3"/>
  <c r="AV2431" i="3"/>
  <c r="M2431" i="3"/>
  <c r="AC2431" i="3"/>
  <c r="AS2431" i="3"/>
  <c r="BI2431" i="3"/>
  <c r="Z2431" i="3"/>
  <c r="AP2431" i="3"/>
  <c r="BF2431" i="3"/>
  <c r="AA2431" i="3"/>
  <c r="AQ2431" i="3"/>
  <c r="BG2431" i="3"/>
  <c r="AF2443" i="3"/>
  <c r="AZ2443" i="3"/>
  <c r="Y2443" i="3"/>
  <c r="AS2443" i="3"/>
  <c r="N2443" i="3"/>
  <c r="AH2443" i="3"/>
  <c r="AX2443" i="3"/>
  <c r="S2443" i="3"/>
  <c r="AI2443" i="3"/>
  <c r="AY2443" i="3"/>
  <c r="P2443" i="3"/>
  <c r="AJ2443" i="3"/>
  <c r="BH2443" i="3"/>
  <c r="AC2443" i="3"/>
  <c r="AW2443" i="3"/>
  <c r="V2443" i="3"/>
  <c r="AL2443" i="3"/>
  <c r="BB2443" i="3"/>
  <c r="W2443" i="3"/>
  <c r="AM2443" i="3"/>
  <c r="BC2443" i="3"/>
  <c r="AV2443" i="3"/>
  <c r="AO2443" i="3"/>
  <c r="AD2443" i="3"/>
  <c r="O2443" i="3"/>
  <c r="AU2443" i="3"/>
  <c r="T2443" i="3"/>
  <c r="M2443" i="3"/>
  <c r="BE2443" i="3"/>
  <c r="AP2443" i="3"/>
  <c r="AA2443" i="3"/>
  <c r="BG2443" i="3"/>
  <c r="R2458" i="3"/>
  <c r="AH2458" i="3"/>
  <c r="AX2458" i="3"/>
  <c r="S2458" i="3"/>
  <c r="AI2458" i="3"/>
  <c r="AY2458" i="3"/>
  <c r="T2458" i="3"/>
  <c r="AJ2458" i="3"/>
  <c r="AZ2458" i="3"/>
  <c r="Q2458" i="3"/>
  <c r="AG2458" i="3"/>
  <c r="AW2458" i="3"/>
  <c r="V2458" i="3"/>
  <c r="AL2458" i="3"/>
  <c r="BB2458" i="3"/>
  <c r="W2458" i="3"/>
  <c r="AM2458" i="3"/>
  <c r="BC2458" i="3"/>
  <c r="X2458" i="3"/>
  <c r="AN2458" i="3"/>
  <c r="BD2458" i="3"/>
  <c r="U2458" i="3"/>
  <c r="AK2458" i="3"/>
  <c r="BA2458" i="3"/>
  <c r="S2470" i="3"/>
  <c r="AE2470" i="3"/>
  <c r="M2470" i="3"/>
  <c r="AS2470" i="3"/>
  <c r="AM2470" i="3"/>
  <c r="U2470" i="3"/>
  <c r="BA2470" i="3"/>
  <c r="O2470" i="3"/>
  <c r="AC2470" i="3"/>
  <c r="AH2470" i="3"/>
  <c r="AF2470" i="3"/>
  <c r="W2470" i="3"/>
  <c r="AK2470" i="3"/>
  <c r="BF2470" i="3"/>
  <c r="Z2470" i="3"/>
  <c r="BD2470" i="3"/>
  <c r="X2470" i="3"/>
  <c r="AX2474" i="3"/>
  <c r="R2474" i="3"/>
  <c r="AV2474" i="3"/>
  <c r="AP2474" i="3"/>
  <c r="AN2474" i="3"/>
  <c r="AB2441" i="3"/>
  <c r="AR2441" i="3"/>
  <c r="BH2441" i="3"/>
  <c r="Y2441" i="3"/>
  <c r="AO2441" i="3"/>
  <c r="BE2441" i="3"/>
  <c r="V2441" i="3"/>
  <c r="AL2441" i="3"/>
  <c r="P2441" i="3"/>
  <c r="AF2441" i="3"/>
  <c r="AV2441" i="3"/>
  <c r="M2441" i="3"/>
  <c r="AC2441" i="3"/>
  <c r="AS2441" i="3"/>
  <c r="BI2441" i="3"/>
  <c r="Z2441" i="3"/>
  <c r="AP2441" i="3"/>
  <c r="BF2441" i="3"/>
  <c r="AA2441" i="3"/>
  <c r="R2478" i="3"/>
  <c r="AH2478" i="3"/>
  <c r="AX2478" i="3"/>
  <c r="S2478" i="3"/>
  <c r="AI2478" i="3"/>
  <c r="AY2478" i="3"/>
  <c r="X2478" i="3"/>
  <c r="BD2478" i="3"/>
  <c r="Y2478" i="3"/>
  <c r="AO2478" i="3"/>
  <c r="BE2478" i="3"/>
  <c r="AJ2478" i="3"/>
  <c r="V2478" i="3"/>
  <c r="AL2478" i="3"/>
  <c r="BB2478" i="3"/>
  <c r="W2478" i="3"/>
  <c r="AM2478" i="3"/>
  <c r="BC2478" i="3"/>
  <c r="AF2478" i="3"/>
  <c r="M2478" i="3"/>
  <c r="AC2478" i="3"/>
  <c r="AS2478" i="3"/>
  <c r="BI2478" i="3"/>
  <c r="AR2478" i="3"/>
  <c r="AP2478" i="3"/>
  <c r="AA2478" i="3"/>
  <c r="BG2478" i="3"/>
  <c r="Q2478" i="3"/>
  <c r="AW2478" i="3"/>
  <c r="AZ2478" i="3"/>
  <c r="N2478" i="3"/>
  <c r="AT2478" i="3"/>
  <c r="AE2478" i="3"/>
  <c r="P2478" i="3"/>
  <c r="U2478" i="3"/>
  <c r="BA2478" i="3"/>
  <c r="BH2478" i="3"/>
  <c r="AY2441" i="3"/>
  <c r="AI2441" i="3"/>
  <c r="O2441" i="3"/>
  <c r="AH2441" i="3"/>
  <c r="BA2441" i="3"/>
  <c r="U2441" i="3"/>
  <c r="AN2441" i="3"/>
  <c r="AV2470" i="3"/>
  <c r="BD2474" i="3"/>
  <c r="AS2458" i="3"/>
  <c r="M2458" i="3"/>
  <c r="AF2458" i="3"/>
  <c r="AU2458" i="3"/>
  <c r="O2458" i="3"/>
  <c r="AD2458" i="3"/>
  <c r="AP2470" i="3"/>
  <c r="BF2474" i="3"/>
  <c r="AI2431" i="3"/>
  <c r="AX2431" i="3"/>
  <c r="R2431" i="3"/>
  <c r="AK2431" i="3"/>
  <c r="BD2431" i="3"/>
  <c r="X2431" i="3"/>
  <c r="AE2443" i="3"/>
  <c r="BI2443" i="3"/>
  <c r="AB2443" i="3"/>
  <c r="AK2478" i="3"/>
  <c r="AU2478" i="3"/>
  <c r="AD2478" i="3"/>
  <c r="W2462" i="3"/>
  <c r="AF2462" i="3"/>
  <c r="AK2462" i="3"/>
  <c r="Z2462" i="3"/>
  <c r="AM2462" i="3"/>
  <c r="AR2462" i="3"/>
  <c r="BA2462" i="3"/>
  <c r="AM2318" i="3"/>
  <c r="BC2318" i="3"/>
  <c r="R2318" i="3"/>
  <c r="P2318" i="3"/>
  <c r="W2394" i="3"/>
  <c r="P2394" i="3"/>
  <c r="O2394" i="3"/>
  <c r="AY2394" i="3"/>
  <c r="AA2394" i="3"/>
  <c r="AE2394" i="3"/>
  <c r="BN2503" i="3"/>
  <c r="BJ2503" i="3"/>
  <c r="BM2509" i="3"/>
  <c r="BM2510" i="3"/>
  <c r="BJ2510" i="3"/>
  <c r="X2433" i="3"/>
  <c r="AN2433" i="3"/>
  <c r="BD2433" i="3"/>
  <c r="U2433" i="3"/>
  <c r="AK2433" i="3"/>
  <c r="BA2433" i="3"/>
  <c r="R2433" i="3"/>
  <c r="AH2433" i="3"/>
  <c r="AX2433" i="3"/>
  <c r="S2433" i="3"/>
  <c r="AI2433" i="3"/>
  <c r="AB2433" i="3"/>
  <c r="AR2433" i="3"/>
  <c r="BH2433" i="3"/>
  <c r="Y2433" i="3"/>
  <c r="AO2433" i="3"/>
  <c r="BE2433" i="3"/>
  <c r="V2433" i="3"/>
  <c r="AL2433" i="3"/>
  <c r="BB2433" i="3"/>
  <c r="W2433" i="3"/>
  <c r="BL2509" i="3"/>
  <c r="BN2509" i="3"/>
  <c r="BM2503" i="3"/>
  <c r="BK2490" i="3"/>
  <c r="BM2490" i="3"/>
  <c r="BM2495" i="3"/>
  <c r="BJ2495" i="3"/>
  <c r="P2293" i="3"/>
  <c r="AZ2283" i="3"/>
  <c r="BE2364" i="3"/>
  <c r="BJ2500" i="3"/>
  <c r="BJ2482" i="3"/>
  <c r="BL2504" i="3"/>
  <c r="BJ2504" i="3"/>
  <c r="BK2501" i="3"/>
  <c r="AF2330" i="3"/>
  <c r="BB2330" i="3"/>
  <c r="Q2330" i="3"/>
  <c r="AG2330" i="3"/>
  <c r="AW2330" i="3"/>
  <c r="AZ2330" i="3"/>
  <c r="AE2330" i="3"/>
  <c r="BD2330" i="3"/>
  <c r="AI2330" i="3"/>
  <c r="N2330" i="3"/>
  <c r="AX2330" i="3"/>
  <c r="AB2330" i="3"/>
  <c r="V2350" i="3"/>
  <c r="AL2350" i="3"/>
  <c r="BB2350" i="3"/>
  <c r="Y2350" i="3"/>
  <c r="AU2350" i="3"/>
  <c r="U2350" i="3"/>
  <c r="AQ2350" i="3"/>
  <c r="Q2350" i="3"/>
  <c r="AM2350" i="3"/>
  <c r="Z2350" i="3"/>
  <c r="AP2350" i="3"/>
  <c r="BF2350" i="3"/>
  <c r="AE2350" i="3"/>
  <c r="AZ2350" i="3"/>
  <c r="AA2350" i="3"/>
  <c r="AV2350" i="3"/>
  <c r="W2350" i="3"/>
  <c r="AR2350" i="3"/>
  <c r="M2350" i="3"/>
  <c r="AI2350" i="3"/>
  <c r="BD2350" i="3"/>
  <c r="X2358" i="3"/>
  <c r="AN2358" i="3"/>
  <c r="BD2358" i="3"/>
  <c r="U2358" i="3"/>
  <c r="AK2358" i="3"/>
  <c r="BA2358" i="3"/>
  <c r="R2358" i="3"/>
  <c r="AH2358" i="3"/>
  <c r="AX2358" i="3"/>
  <c r="AY2358" i="3"/>
  <c r="AB2358" i="3"/>
  <c r="AR2358" i="3"/>
  <c r="BH2358" i="3"/>
  <c r="Y2358" i="3"/>
  <c r="AO2358" i="3"/>
  <c r="BE2358" i="3"/>
  <c r="V2358" i="3"/>
  <c r="AL2358" i="3"/>
  <c r="BB2358" i="3"/>
  <c r="AI2358" i="3"/>
  <c r="AU2358" i="3"/>
  <c r="AQ2358" i="3"/>
  <c r="P2369" i="3"/>
  <c r="AF2369" i="3"/>
  <c r="AV2369" i="3"/>
  <c r="M2369" i="3"/>
  <c r="AC2369" i="3"/>
  <c r="AS2369" i="3"/>
  <c r="BI2369" i="3"/>
  <c r="Z2369" i="3"/>
  <c r="AP2369" i="3"/>
  <c r="BF2369" i="3"/>
  <c r="AA2369" i="3"/>
  <c r="AQ2369" i="3"/>
  <c r="BG2369" i="3"/>
  <c r="T2369" i="3"/>
  <c r="AJ2369" i="3"/>
  <c r="AZ2369" i="3"/>
  <c r="Q2369" i="3"/>
  <c r="AG2369" i="3"/>
  <c r="AW2369" i="3"/>
  <c r="N2369" i="3"/>
  <c r="AD2369" i="3"/>
  <c r="AT2369" i="3"/>
  <c r="O2369" i="3"/>
  <c r="AE2369" i="3"/>
  <c r="AU2369" i="3"/>
  <c r="BL2485" i="3"/>
  <c r="X2335" i="3"/>
  <c r="AN2335" i="3"/>
  <c r="BD2335" i="3"/>
  <c r="U2335" i="3"/>
  <c r="AK2335" i="3"/>
  <c r="BA2335" i="3"/>
  <c r="R2335" i="3"/>
  <c r="AH2335" i="3"/>
  <c r="AX2335" i="3"/>
  <c r="S2335" i="3"/>
  <c r="AI2335" i="3"/>
  <c r="AY2335" i="3"/>
  <c r="Z2454" i="3"/>
  <c r="AP2454" i="3"/>
  <c r="BF2454" i="3"/>
  <c r="AA2454" i="3"/>
  <c r="AQ2454" i="3"/>
  <c r="BG2454" i="3"/>
  <c r="AB2454" i="3"/>
  <c r="AR2454" i="3"/>
  <c r="BH2454" i="3"/>
  <c r="Y2454" i="3"/>
  <c r="AO2454" i="3"/>
  <c r="BE2454" i="3"/>
  <c r="N2454" i="3"/>
  <c r="AD2454" i="3"/>
  <c r="AT2454" i="3"/>
  <c r="O2454" i="3"/>
  <c r="AE2454" i="3"/>
  <c r="AU2454" i="3"/>
  <c r="P2454" i="3"/>
  <c r="AF2454" i="3"/>
  <c r="AV2454" i="3"/>
  <c r="M2454" i="3"/>
  <c r="AC2454" i="3"/>
  <c r="AS2454" i="3"/>
  <c r="BI2454" i="3"/>
  <c r="R2454" i="3"/>
  <c r="AH2454" i="3"/>
  <c r="AX2454" i="3"/>
  <c r="S2454" i="3"/>
  <c r="AI2454" i="3"/>
  <c r="AY2454" i="3"/>
  <c r="T2454" i="3"/>
  <c r="AJ2454" i="3"/>
  <c r="AZ2454" i="3"/>
  <c r="Q2454" i="3"/>
  <c r="AG2454" i="3"/>
  <c r="AW2454" i="3"/>
  <c r="W2454" i="3"/>
  <c r="AN2454" i="3"/>
  <c r="BA2454" i="3"/>
  <c r="V2454" i="3"/>
  <c r="AM2454" i="3"/>
  <c r="BD2454" i="3"/>
  <c r="AL2454" i="3"/>
  <c r="BC2454" i="3"/>
  <c r="U2454" i="3"/>
  <c r="N2305" i="3"/>
  <c r="AT2305" i="3"/>
  <c r="AH2305" i="3"/>
  <c r="S2406" i="3"/>
  <c r="AI2406" i="3"/>
  <c r="AY2406" i="3"/>
  <c r="P2406" i="3"/>
  <c r="AT2406" i="3"/>
  <c r="N2406" i="3"/>
  <c r="BI2406" i="3"/>
  <c r="AS2406" i="3"/>
  <c r="AC2406" i="3"/>
  <c r="M2406" i="3"/>
  <c r="BH2406" i="3"/>
  <c r="AR2406" i="3"/>
  <c r="AB2406" i="3"/>
  <c r="AL2406" i="3"/>
  <c r="BE2406" i="3"/>
  <c r="AO2406" i="3"/>
  <c r="Y2406" i="3"/>
  <c r="BD2406" i="3"/>
  <c r="AN2406" i="3"/>
  <c r="X2406" i="3"/>
  <c r="AD2406" i="3"/>
  <c r="BA2406" i="3"/>
  <c r="AK2406" i="3"/>
  <c r="U2406" i="3"/>
  <c r="AZ2406" i="3"/>
  <c r="AJ2406" i="3"/>
  <c r="T2406" i="3"/>
  <c r="AO2469" i="3"/>
  <c r="AE2469" i="3"/>
  <c r="BD2469" i="3"/>
  <c r="O2312" i="3"/>
  <c r="AE2312" i="3"/>
  <c r="AU2312" i="3"/>
  <c r="P2312" i="3"/>
  <c r="AF2312" i="3"/>
  <c r="AV2312" i="3"/>
  <c r="M2312" i="3"/>
  <c r="AC2312" i="3"/>
  <c r="AS2312" i="3"/>
  <c r="BI2312" i="3"/>
  <c r="Z2312" i="3"/>
  <c r="AP2312" i="3"/>
  <c r="BF2312" i="3"/>
  <c r="AY2322" i="3"/>
  <c r="AI2322" i="3"/>
  <c r="S2322" i="3"/>
  <c r="BF2322" i="3"/>
  <c r="AP2322" i="3"/>
  <c r="Z2322" i="3"/>
  <c r="BF2392" i="3"/>
  <c r="AP2392" i="3"/>
  <c r="Z2392" i="3"/>
  <c r="BB2392" i="3"/>
  <c r="AL2392" i="3"/>
  <c r="V2392" i="3"/>
  <c r="BE2392" i="3"/>
  <c r="AO2392" i="3"/>
  <c r="Y2392" i="3"/>
  <c r="BH2392" i="3"/>
  <c r="AR2392" i="3"/>
  <c r="AB2392" i="3"/>
  <c r="AX2392" i="3"/>
  <c r="AH2392" i="3"/>
  <c r="R2392" i="3"/>
  <c r="BA2392" i="3"/>
  <c r="AK2392" i="3"/>
  <c r="U2392" i="3"/>
  <c r="BD2392" i="3"/>
  <c r="AN2392" i="3"/>
  <c r="X2392" i="3"/>
  <c r="AN2459" i="3"/>
  <c r="BA2459" i="3"/>
  <c r="S2459" i="3"/>
  <c r="BD2459" i="3"/>
  <c r="R2459" i="3"/>
  <c r="AI2459" i="3"/>
  <c r="U2459" i="3"/>
  <c r="AH2459" i="3"/>
  <c r="AY2459" i="3"/>
  <c r="AX2459" i="3"/>
  <c r="X2459" i="3"/>
  <c r="X2343" i="3"/>
  <c r="AN2343" i="3"/>
  <c r="BD2343" i="3"/>
  <c r="Z2343" i="3"/>
  <c r="AU2343" i="3"/>
  <c r="V2343" i="3"/>
  <c r="AQ2343" i="3"/>
  <c r="M2343" i="3"/>
  <c r="AH2343" i="3"/>
  <c r="BC2343" i="3"/>
  <c r="Y2343" i="3"/>
  <c r="AT2343" i="3"/>
  <c r="X2351" i="3"/>
  <c r="AN2351" i="3"/>
  <c r="AE2351" i="3"/>
  <c r="AX2351" i="3"/>
  <c r="V2351" i="3"/>
  <c r="AQ2351" i="3"/>
  <c r="BG2351" i="3"/>
  <c r="AC2351" i="3"/>
  <c r="AV2351" i="3"/>
  <c r="N2351" i="3"/>
  <c r="AI2351" i="3"/>
  <c r="BA2351" i="3"/>
  <c r="AI2418" i="3"/>
  <c r="AL2418" i="3"/>
  <c r="BA2418" i="3"/>
  <c r="AK2418" i="3"/>
  <c r="U2418" i="3"/>
  <c r="AZ2418" i="3"/>
  <c r="AJ2418" i="3"/>
  <c r="T2418" i="3"/>
  <c r="AY2418" i="3"/>
  <c r="Z2418" i="3"/>
  <c r="AW2418" i="3"/>
  <c r="AG2418" i="3"/>
  <c r="Q2418" i="3"/>
  <c r="AV2418" i="3"/>
  <c r="AF2418" i="3"/>
  <c r="BF2418" i="3"/>
  <c r="N2418" i="3"/>
  <c r="BI2418" i="3"/>
  <c r="AS2418" i="3"/>
  <c r="AC2418" i="3"/>
  <c r="M2418" i="3"/>
  <c r="BH2418" i="3"/>
  <c r="AR2418" i="3"/>
  <c r="AB2418" i="3"/>
  <c r="AY2324" i="3"/>
  <c r="S2324" i="3"/>
  <c r="Y2324" i="3"/>
  <c r="AO2324" i="3"/>
  <c r="BE2324" i="3"/>
  <c r="V2324" i="3"/>
  <c r="AL2324" i="3"/>
  <c r="BB2324" i="3"/>
  <c r="AV2324" i="3"/>
  <c r="AC2456" i="3"/>
  <c r="AT2456" i="3"/>
  <c r="P2456" i="3"/>
  <c r="X2373" i="3"/>
  <c r="AN2373" i="3"/>
  <c r="BD2373" i="3"/>
  <c r="U2373" i="3"/>
  <c r="AK2373" i="3"/>
  <c r="BA2373" i="3"/>
  <c r="R2373" i="3"/>
  <c r="AH2373" i="3"/>
  <c r="AX2373" i="3"/>
  <c r="S2373" i="3"/>
  <c r="AI2373" i="3"/>
  <c r="AY2373" i="3"/>
  <c r="AB2373" i="3"/>
  <c r="AR2373" i="3"/>
  <c r="BH2373" i="3"/>
  <c r="Y2373" i="3"/>
  <c r="AO2373" i="3"/>
  <c r="BE2373" i="3"/>
  <c r="V2373" i="3"/>
  <c r="AL2373" i="3"/>
  <c r="BB2373" i="3"/>
  <c r="W2373" i="3"/>
  <c r="AM2373" i="3"/>
  <c r="BC2373" i="3"/>
  <c r="P2373" i="3"/>
  <c r="AF2373" i="3"/>
  <c r="AV2373" i="3"/>
  <c r="M2373" i="3"/>
  <c r="AC2373" i="3"/>
  <c r="AS2373" i="3"/>
  <c r="BI2373" i="3"/>
  <c r="Z2373" i="3"/>
  <c r="AP2373" i="3"/>
  <c r="BF2373" i="3"/>
  <c r="AA2373" i="3"/>
  <c r="AQ2373" i="3"/>
  <c r="BG2373" i="3"/>
  <c r="P2398" i="3"/>
  <c r="S2398" i="3"/>
  <c r="AI2398" i="3"/>
  <c r="AY2398" i="3"/>
  <c r="BF2398" i="3"/>
  <c r="AP2398" i="3"/>
  <c r="Z2398" i="3"/>
  <c r="W2398" i="3"/>
  <c r="AM2398" i="3"/>
  <c r="BC2398" i="3"/>
  <c r="BB2398" i="3"/>
  <c r="AL2398" i="3"/>
  <c r="V2398" i="3"/>
  <c r="BI2398" i="3"/>
  <c r="AS2398" i="3"/>
  <c r="AC2398" i="3"/>
  <c r="M2398" i="3"/>
  <c r="BD2398" i="3"/>
  <c r="AN2398" i="3"/>
  <c r="X2398" i="3"/>
  <c r="AA2398" i="3"/>
  <c r="AQ2398" i="3"/>
  <c r="BG2398" i="3"/>
  <c r="AX2398" i="3"/>
  <c r="AH2398" i="3"/>
  <c r="R2398" i="3"/>
  <c r="BE2398" i="3"/>
  <c r="AO2398" i="3"/>
  <c r="Y2398" i="3"/>
  <c r="AZ2398" i="3"/>
  <c r="AJ2398" i="3"/>
  <c r="T2398" i="3"/>
  <c r="BD2418" i="3"/>
  <c r="AW2406" i="3"/>
  <c r="BE2418" i="3"/>
  <c r="AT2418" i="3"/>
  <c r="S2418" i="3"/>
  <c r="AK2454" i="3"/>
  <c r="AS2350" i="3"/>
  <c r="S2350" i="3"/>
  <c r="AG2350" i="3"/>
  <c r="AK2350" i="3"/>
  <c r="AO2350" i="3"/>
  <c r="AX2350" i="3"/>
  <c r="R2350" i="3"/>
  <c r="AT2358" i="3"/>
  <c r="N2358" i="3"/>
  <c r="AG2358" i="3"/>
  <c r="AZ2358" i="3"/>
  <c r="T2358" i="3"/>
  <c r="AV2392" i="3"/>
  <c r="AY2369" i="3"/>
  <c r="S2369" i="3"/>
  <c r="AH2369" i="3"/>
  <c r="BA2369" i="3"/>
  <c r="U2369" i="3"/>
  <c r="AN2369" i="3"/>
  <c r="Q2392" i="3"/>
  <c r="AW2392" i="3"/>
  <c r="Q2398" i="3"/>
  <c r="AW2398" i="3"/>
  <c r="AD2392" i="3"/>
  <c r="AT2398" i="3"/>
  <c r="O2373" i="3"/>
  <c r="AW2373" i="3"/>
  <c r="AJ2373" i="3"/>
  <c r="AF2406" i="3"/>
  <c r="X2454" i="3"/>
  <c r="S2358" i="3"/>
  <c r="AP2358" i="3"/>
  <c r="BI2358" i="3"/>
  <c r="AC2358" i="3"/>
  <c r="AV2358" i="3"/>
  <c r="P2358" i="3"/>
  <c r="AM2369" i="3"/>
  <c r="BB2369" i="3"/>
  <c r="V2369" i="3"/>
  <c r="AO2369" i="3"/>
  <c r="BH2369" i="3"/>
  <c r="AB2369" i="3"/>
  <c r="AC2392" i="3"/>
  <c r="BI2392" i="3"/>
  <c r="U2398" i="3"/>
  <c r="BA2398" i="3"/>
  <c r="AT2392" i="3"/>
  <c r="AT2373" i="3"/>
  <c r="AG2373" i="3"/>
  <c r="T2373" i="3"/>
  <c r="AU2398" i="3"/>
  <c r="AV2406" i="3"/>
  <c r="X2418" i="3"/>
  <c r="Q2406" i="3"/>
  <c r="Y2418" i="3"/>
  <c r="V2406" i="3"/>
  <c r="BB2454" i="3"/>
  <c r="N2407" i="3"/>
  <c r="AD2407" i="3"/>
  <c r="AT2407" i="3"/>
  <c r="O2407" i="3"/>
  <c r="AE2407" i="3"/>
  <c r="AU2407" i="3"/>
  <c r="P2407" i="3"/>
  <c r="AF2407" i="3"/>
  <c r="AV2407" i="3"/>
  <c r="M2407" i="3"/>
  <c r="R2407" i="3"/>
  <c r="AH2407" i="3"/>
  <c r="AX2407" i="3"/>
  <c r="S2407" i="3"/>
  <c r="AI2407" i="3"/>
  <c r="AY2407" i="3"/>
  <c r="T2407" i="3"/>
  <c r="AJ2407" i="3"/>
  <c r="AZ2407" i="3"/>
  <c r="Q2407" i="3"/>
  <c r="AG2407" i="3"/>
  <c r="V2407" i="3"/>
  <c r="AL2407" i="3"/>
  <c r="BB2407" i="3"/>
  <c r="W2407" i="3"/>
  <c r="AM2407" i="3"/>
  <c r="BC2407" i="3"/>
  <c r="X2407" i="3"/>
  <c r="AN2407" i="3"/>
  <c r="BD2407" i="3"/>
  <c r="N2423" i="3"/>
  <c r="AD2423" i="3"/>
  <c r="AT2423" i="3"/>
  <c r="O2423" i="3"/>
  <c r="AE2423" i="3"/>
  <c r="AU2423" i="3"/>
  <c r="P2423" i="3"/>
  <c r="AF2423" i="3"/>
  <c r="AV2423" i="3"/>
  <c r="M2423" i="3"/>
  <c r="AC2423" i="3"/>
  <c r="AS2423" i="3"/>
  <c r="BI2423" i="3"/>
  <c r="R2423" i="3"/>
  <c r="AH2423" i="3"/>
  <c r="AX2423" i="3"/>
  <c r="S2423" i="3"/>
  <c r="AI2423" i="3"/>
  <c r="AY2423" i="3"/>
  <c r="T2423" i="3"/>
  <c r="AJ2423" i="3"/>
  <c r="AZ2423" i="3"/>
  <c r="Q2423" i="3"/>
  <c r="AG2423" i="3"/>
  <c r="AW2423" i="3"/>
  <c r="V2423" i="3"/>
  <c r="AL2423" i="3"/>
  <c r="BB2423" i="3"/>
  <c r="W2423" i="3"/>
  <c r="AM2423" i="3"/>
  <c r="BC2423" i="3"/>
  <c r="X2423" i="3"/>
  <c r="AN2423" i="3"/>
  <c r="BD2423" i="3"/>
  <c r="U2423" i="3"/>
  <c r="AK2423" i="3"/>
  <c r="BA2423" i="3"/>
  <c r="T2439" i="3"/>
  <c r="AJ2439" i="3"/>
  <c r="AZ2439" i="3"/>
  <c r="Q2439" i="3"/>
  <c r="AG2439" i="3"/>
  <c r="AW2439" i="3"/>
  <c r="N2439" i="3"/>
  <c r="AD2439" i="3"/>
  <c r="AT2439" i="3"/>
  <c r="O2439" i="3"/>
  <c r="AE2439" i="3"/>
  <c r="AU2439" i="3"/>
  <c r="X2439" i="3"/>
  <c r="AN2439" i="3"/>
  <c r="BD2439" i="3"/>
  <c r="U2439" i="3"/>
  <c r="AK2439" i="3"/>
  <c r="BA2439" i="3"/>
  <c r="R2439" i="3"/>
  <c r="AH2439" i="3"/>
  <c r="AX2439" i="3"/>
  <c r="S2439" i="3"/>
  <c r="AI2439" i="3"/>
  <c r="AY2439" i="3"/>
  <c r="AB2439" i="3"/>
  <c r="AR2439" i="3"/>
  <c r="BH2439" i="3"/>
  <c r="Y2439" i="3"/>
  <c r="AO2439" i="3"/>
  <c r="BE2439" i="3"/>
  <c r="V2439" i="3"/>
  <c r="AL2439" i="3"/>
  <c r="BB2439" i="3"/>
  <c r="W2439" i="3"/>
  <c r="AM2439" i="3"/>
  <c r="BC2439" i="3"/>
  <c r="R2450" i="3"/>
  <c r="AH2450" i="3"/>
  <c r="AX2450" i="3"/>
  <c r="S2450" i="3"/>
  <c r="AI2450" i="3"/>
  <c r="AY2450" i="3"/>
  <c r="T2450" i="3"/>
  <c r="AJ2450" i="3"/>
  <c r="AZ2450" i="3"/>
  <c r="Q2450" i="3"/>
  <c r="AG2450" i="3"/>
  <c r="AW2450" i="3"/>
  <c r="V2450" i="3"/>
  <c r="AL2450" i="3"/>
  <c r="BB2450" i="3"/>
  <c r="W2450" i="3"/>
  <c r="AM2450" i="3"/>
  <c r="BC2450" i="3"/>
  <c r="X2450" i="3"/>
  <c r="AN2450" i="3"/>
  <c r="BD2450" i="3"/>
  <c r="U2450" i="3"/>
  <c r="AK2450" i="3"/>
  <c r="BA2450" i="3"/>
  <c r="Z2450" i="3"/>
  <c r="AP2450" i="3"/>
  <c r="BF2450" i="3"/>
  <c r="AA2450" i="3"/>
  <c r="AQ2450" i="3"/>
  <c r="BG2450" i="3"/>
  <c r="AB2450" i="3"/>
  <c r="AR2450" i="3"/>
  <c r="BH2450" i="3"/>
  <c r="Y2450" i="3"/>
  <c r="AO2450" i="3"/>
  <c r="BE2450" i="3"/>
  <c r="T2465" i="3"/>
  <c r="AJ2465" i="3"/>
  <c r="AZ2465" i="3"/>
  <c r="Q2465" i="3"/>
  <c r="AG2465" i="3"/>
  <c r="AW2465" i="3"/>
  <c r="N2465" i="3"/>
  <c r="AD2465" i="3"/>
  <c r="AT2465" i="3"/>
  <c r="O2465" i="3"/>
  <c r="AE2465" i="3"/>
  <c r="AU2465" i="3"/>
  <c r="X2465" i="3"/>
  <c r="AN2465" i="3"/>
  <c r="BD2465" i="3"/>
  <c r="U2465" i="3"/>
  <c r="AK2465" i="3"/>
  <c r="BA2465" i="3"/>
  <c r="R2465" i="3"/>
  <c r="AH2465" i="3"/>
  <c r="AX2465" i="3"/>
  <c r="S2465" i="3"/>
  <c r="AI2465" i="3"/>
  <c r="AY2465" i="3"/>
  <c r="AB2465" i="3"/>
  <c r="AR2465" i="3"/>
  <c r="BH2465" i="3"/>
  <c r="Y2465" i="3"/>
  <c r="AO2465" i="3"/>
  <c r="BE2465" i="3"/>
  <c r="V2465" i="3"/>
  <c r="AL2465" i="3"/>
  <c r="BB2465" i="3"/>
  <c r="W2465" i="3"/>
  <c r="AM2465" i="3"/>
  <c r="BC2465" i="3"/>
  <c r="M2285" i="3"/>
  <c r="AB2285" i="3"/>
  <c r="O2354" i="3"/>
  <c r="AA2354" i="3"/>
  <c r="W2354" i="3"/>
  <c r="BC2354" i="3"/>
  <c r="T2477" i="3"/>
  <c r="AJ2477" i="3"/>
  <c r="AZ2477" i="3"/>
  <c r="Q2477" i="3"/>
  <c r="AG2477" i="3"/>
  <c r="AW2477" i="3"/>
  <c r="N2477" i="3"/>
  <c r="AD2477" i="3"/>
  <c r="AT2477" i="3"/>
  <c r="O2477" i="3"/>
  <c r="AE2477" i="3"/>
  <c r="AU2477" i="3"/>
  <c r="X2477" i="3"/>
  <c r="AN2477" i="3"/>
  <c r="BD2477" i="3"/>
  <c r="U2477" i="3"/>
  <c r="AK2477" i="3"/>
  <c r="BA2477" i="3"/>
  <c r="R2477" i="3"/>
  <c r="AH2477" i="3"/>
  <c r="AX2477" i="3"/>
  <c r="S2477" i="3"/>
  <c r="AI2477" i="3"/>
  <c r="AY2477" i="3"/>
  <c r="AB2477" i="3"/>
  <c r="AR2477" i="3"/>
  <c r="BH2477" i="3"/>
  <c r="Y2477" i="3"/>
  <c r="AO2477" i="3"/>
  <c r="BE2477" i="3"/>
  <c r="V2477" i="3"/>
  <c r="AL2477" i="3"/>
  <c r="BB2477" i="3"/>
  <c r="W2477" i="3"/>
  <c r="AM2477" i="3"/>
  <c r="BC2477" i="3"/>
  <c r="V2323" i="3"/>
  <c r="AL2323" i="3"/>
  <c r="AF2374" i="3"/>
  <c r="AV2374" i="3"/>
  <c r="AA2400" i="3"/>
  <c r="AI2400" i="3"/>
  <c r="AU2360" i="3"/>
  <c r="O2360" i="3"/>
  <c r="BC2360" i="3"/>
  <c r="AE2360" i="3"/>
  <c r="BG2360" i="3"/>
  <c r="AI2360" i="3"/>
  <c r="AQ2360" i="3"/>
  <c r="N2436" i="3"/>
  <c r="AD2436" i="3"/>
  <c r="AT2436" i="3"/>
  <c r="O2436" i="3"/>
  <c r="AE2436" i="3"/>
  <c r="AU2436" i="3"/>
  <c r="P2436" i="3"/>
  <c r="AF2436" i="3"/>
  <c r="AV2436" i="3"/>
  <c r="M2436" i="3"/>
  <c r="AC2436" i="3"/>
  <c r="AS2436" i="3"/>
  <c r="BI2436" i="3"/>
  <c r="V2436" i="3"/>
  <c r="AL2436" i="3"/>
  <c r="BB2436" i="3"/>
  <c r="W2436" i="3"/>
  <c r="AM2436" i="3"/>
  <c r="BC2436" i="3"/>
  <c r="X2436" i="3"/>
  <c r="AN2436" i="3"/>
  <c r="BD2436" i="3"/>
  <c r="U2436" i="3"/>
  <c r="AK2436" i="3"/>
  <c r="BA2436" i="3"/>
  <c r="BF2477" i="3"/>
  <c r="AS2477" i="3"/>
  <c r="AF2477" i="3"/>
  <c r="AE2354" i="3"/>
  <c r="AF2285" i="3"/>
  <c r="P2429" i="3"/>
  <c r="X2429" i="3"/>
  <c r="AN2429" i="3"/>
  <c r="BD2429" i="3"/>
  <c r="Y2429" i="3"/>
  <c r="AO2429" i="3"/>
  <c r="BE2429" i="3"/>
  <c r="Z2429" i="3"/>
  <c r="AP2429" i="3"/>
  <c r="BF2429" i="3"/>
  <c r="N2429" i="3"/>
  <c r="AF2429" i="3"/>
  <c r="AV2429" i="3"/>
  <c r="O2429" i="3"/>
  <c r="AG2429" i="3"/>
  <c r="AW2429" i="3"/>
  <c r="Q2429" i="3"/>
  <c r="AH2429" i="3"/>
  <c r="AX2429" i="3"/>
  <c r="R2429" i="3"/>
  <c r="AI2429" i="3"/>
  <c r="X2435" i="3"/>
  <c r="AF2435" i="3"/>
  <c r="AZ2435" i="3"/>
  <c r="Y2435" i="3"/>
  <c r="AS2435" i="3"/>
  <c r="N2435" i="3"/>
  <c r="AL2435" i="3"/>
  <c r="BF2435" i="3"/>
  <c r="AE2435" i="3"/>
  <c r="BC2435" i="3"/>
  <c r="T2435" i="3"/>
  <c r="AR2435" i="3"/>
  <c r="M2435" i="3"/>
  <c r="AG2435" i="3"/>
  <c r="BE2435" i="3"/>
  <c r="Z2435" i="3"/>
  <c r="AT2435" i="3"/>
  <c r="W2435" i="3"/>
  <c r="AQ2435" i="3"/>
  <c r="AF2451" i="3"/>
  <c r="BD2451" i="3"/>
  <c r="AG2451" i="3"/>
  <c r="N2451" i="3"/>
  <c r="AP2451" i="3"/>
  <c r="S2451" i="3"/>
  <c r="AY2451" i="3"/>
  <c r="P2451" i="3"/>
  <c r="AN2451" i="3"/>
  <c r="U2451" i="3"/>
  <c r="AW2451" i="3"/>
  <c r="Z2451" i="3"/>
  <c r="BF2451" i="3"/>
  <c r="AI2451" i="3"/>
  <c r="AD2462" i="3"/>
  <c r="O2462" i="3"/>
  <c r="AQ2462" i="3"/>
  <c r="X2462" i="3"/>
  <c r="BD2462" i="3"/>
  <c r="AC2462" i="3"/>
  <c r="BE2462" i="3"/>
  <c r="V2462" i="3"/>
  <c r="AT2462" i="3"/>
  <c r="AA2462" i="3"/>
  <c r="BG2462" i="3"/>
  <c r="AN2462" i="3"/>
  <c r="M2462" i="3"/>
  <c r="AS2462" i="3"/>
  <c r="BA2476" i="3"/>
  <c r="AS2476" i="3"/>
  <c r="P2476" i="3"/>
  <c r="BG2477" i="3"/>
  <c r="AP2477" i="3"/>
  <c r="AC2477" i="3"/>
  <c r="P2477" i="3"/>
  <c r="AN2374" i="3"/>
  <c r="BE2470" i="3"/>
  <c r="AO2470" i="3"/>
  <c r="Y2470" i="3"/>
  <c r="BG2470" i="3"/>
  <c r="AQ2470" i="3"/>
  <c r="AA2470" i="3"/>
  <c r="AZ2328" i="3"/>
  <c r="P2402" i="3"/>
  <c r="V2401" i="3"/>
  <c r="AH2318" i="3"/>
  <c r="W2318" i="3"/>
  <c r="AI2356" i="3"/>
  <c r="BG2356" i="3"/>
  <c r="P2396" i="3"/>
  <c r="BK2494" i="3"/>
  <c r="BM2482" i="3"/>
  <c r="BM2504" i="3"/>
  <c r="BM2501" i="3"/>
  <c r="AW2470" i="3"/>
  <c r="AG2470" i="3"/>
  <c r="Q2470" i="3"/>
  <c r="AY2470" i="3"/>
  <c r="AI2470" i="3"/>
  <c r="S2326" i="3"/>
  <c r="Q2401" i="3"/>
  <c r="BH2318" i="3"/>
  <c r="AB2318" i="3"/>
  <c r="AE2356" i="3"/>
  <c r="Q2428" i="3"/>
  <c r="AA2406" i="3"/>
  <c r="AQ2406" i="3"/>
  <c r="BG2406" i="3"/>
  <c r="O2406" i="3"/>
  <c r="AE2406" i="3"/>
  <c r="AU2406" i="3"/>
  <c r="AR2469" i="3"/>
  <c r="M2469" i="3"/>
  <c r="AC2469" i="3"/>
  <c r="AS2469" i="3"/>
  <c r="BI2469" i="3"/>
  <c r="Z2469" i="3"/>
  <c r="S2469" i="3"/>
  <c r="AI2469" i="3"/>
  <c r="AY2469" i="3"/>
  <c r="BF2469" i="3"/>
  <c r="P2469" i="3"/>
  <c r="Q2469" i="3"/>
  <c r="AG2469" i="3"/>
  <c r="AW2469" i="3"/>
  <c r="N2469" i="3"/>
  <c r="AD2469" i="3"/>
  <c r="W2469" i="3"/>
  <c r="AM2469" i="3"/>
  <c r="BC2469" i="3"/>
  <c r="AX2469" i="3"/>
  <c r="AN2469" i="3"/>
  <c r="U2469" i="3"/>
  <c r="AK2469" i="3"/>
  <c r="BA2469" i="3"/>
  <c r="R2469" i="3"/>
  <c r="AH2469" i="3"/>
  <c r="AA2469" i="3"/>
  <c r="AQ2469" i="3"/>
  <c r="BG2469" i="3"/>
  <c r="AP2469" i="3"/>
  <c r="AB2469" i="3"/>
  <c r="BL2489" i="3"/>
  <c r="BM2489" i="3"/>
  <c r="M2322" i="3"/>
  <c r="X2322" i="3"/>
  <c r="AR2322" i="3"/>
  <c r="T2322" i="3"/>
  <c r="AN2322" i="3"/>
  <c r="BH2322" i="3"/>
  <c r="AJ2322" i="3"/>
  <c r="BD2322" i="3"/>
  <c r="AV2322" i="3"/>
  <c r="P2322" i="3"/>
  <c r="AZ2322" i="3"/>
  <c r="AB2322" i="3"/>
  <c r="O2322" i="3"/>
  <c r="AQ2392" i="3"/>
  <c r="BG2392" i="3"/>
  <c r="AI2392" i="3"/>
  <c r="BC2392" i="3"/>
  <c r="AA2392" i="3"/>
  <c r="AY2392" i="3"/>
  <c r="P2392" i="3"/>
  <c r="W2392" i="3"/>
  <c r="AM2392" i="3"/>
  <c r="AB2459" i="3"/>
  <c r="AR2459" i="3"/>
  <c r="BH2459" i="3"/>
  <c r="Y2459" i="3"/>
  <c r="AO2459" i="3"/>
  <c r="BE2459" i="3"/>
  <c r="V2459" i="3"/>
  <c r="AL2459" i="3"/>
  <c r="BB2459" i="3"/>
  <c r="W2459" i="3"/>
  <c r="AM2459" i="3"/>
  <c r="BC2459" i="3"/>
  <c r="P2459" i="3"/>
  <c r="AF2459" i="3"/>
  <c r="AV2459" i="3"/>
  <c r="M2459" i="3"/>
  <c r="AC2459" i="3"/>
  <c r="AS2459" i="3"/>
  <c r="BI2459" i="3"/>
  <c r="Z2459" i="3"/>
  <c r="AP2459" i="3"/>
  <c r="BF2459" i="3"/>
  <c r="AA2459" i="3"/>
  <c r="AQ2459" i="3"/>
  <c r="BG2459" i="3"/>
  <c r="AA2418" i="3"/>
  <c r="AQ2418" i="3"/>
  <c r="BG2418" i="3"/>
  <c r="AX2418" i="3"/>
  <c r="AH2418" i="3"/>
  <c r="R2418" i="3"/>
  <c r="O2418" i="3"/>
  <c r="AE2418" i="3"/>
  <c r="AU2418" i="3"/>
  <c r="BM2499" i="3"/>
  <c r="BJ2499" i="3"/>
  <c r="BJ2488" i="3"/>
  <c r="BM2488" i="3"/>
  <c r="P2324" i="3"/>
  <c r="AB2324" i="3"/>
  <c r="W2324" i="3"/>
  <c r="AR2324" i="3"/>
  <c r="T2324" i="3"/>
  <c r="BH2324" i="3"/>
  <c r="O2324" i="3"/>
  <c r="AM2324" i="3"/>
  <c r="AU2324" i="3"/>
  <c r="BC2324" i="3"/>
  <c r="AZ2324" i="3"/>
  <c r="R2456" i="3"/>
  <c r="AH2456" i="3"/>
  <c r="AX2456" i="3"/>
  <c r="S2456" i="3"/>
  <c r="AI2456" i="3"/>
  <c r="AY2456" i="3"/>
  <c r="T2456" i="3"/>
  <c r="AJ2456" i="3"/>
  <c r="AZ2456" i="3"/>
  <c r="Q2456" i="3"/>
  <c r="AG2456" i="3"/>
  <c r="AW2456" i="3"/>
  <c r="V2456" i="3"/>
  <c r="AL2456" i="3"/>
  <c r="BB2456" i="3"/>
  <c r="W2456" i="3"/>
  <c r="AM2456" i="3"/>
  <c r="BC2456" i="3"/>
  <c r="X2456" i="3"/>
  <c r="AN2456" i="3"/>
  <c r="BD2456" i="3"/>
  <c r="U2456" i="3"/>
  <c r="AK2456" i="3"/>
  <c r="BA2456" i="3"/>
  <c r="Z2456" i="3"/>
  <c r="AP2456" i="3"/>
  <c r="BF2456" i="3"/>
  <c r="AA2456" i="3"/>
  <c r="AQ2456" i="3"/>
  <c r="BG2456" i="3"/>
  <c r="AB2456" i="3"/>
  <c r="AR2456" i="3"/>
  <c r="BH2456" i="3"/>
  <c r="Y2456" i="3"/>
  <c r="AO2456" i="3"/>
  <c r="BE2456" i="3"/>
  <c r="BB2282" i="3"/>
  <c r="R2406" i="3"/>
  <c r="AH2406" i="3"/>
  <c r="AX2406" i="3"/>
  <c r="V2418" i="3"/>
  <c r="AP2418" i="3"/>
  <c r="BC2418" i="3"/>
  <c r="W2418" i="3"/>
  <c r="AM2406" i="3"/>
  <c r="AE2459" i="3"/>
  <c r="AT2459" i="3"/>
  <c r="N2459" i="3"/>
  <c r="AG2459" i="3"/>
  <c r="AZ2459" i="3"/>
  <c r="T2459" i="3"/>
  <c r="AV2469" i="3"/>
  <c r="AF2469" i="3"/>
  <c r="M2456" i="3"/>
  <c r="AU2456" i="3"/>
  <c r="AD2456" i="3"/>
  <c r="O2469" i="3"/>
  <c r="Y2469" i="3"/>
  <c r="BI2456" i="3"/>
  <c r="AV2456" i="3"/>
  <c r="AE2456" i="3"/>
  <c r="N2456" i="3"/>
  <c r="V2469" i="3"/>
  <c r="AE2324" i="3"/>
  <c r="AJ2324" i="3"/>
  <c r="S2392" i="3"/>
  <c r="Z2379" i="3"/>
  <c r="AP2379" i="3"/>
  <c r="BF2379" i="3"/>
  <c r="AA2379" i="3"/>
  <c r="AQ2379" i="3"/>
  <c r="BG2379" i="3"/>
  <c r="AB2379" i="3"/>
  <c r="AR2379" i="3"/>
  <c r="BH2379" i="3"/>
  <c r="Y2379" i="3"/>
  <c r="AO2379" i="3"/>
  <c r="BE2379" i="3"/>
  <c r="N2379" i="3"/>
  <c r="AD2379" i="3"/>
  <c r="AT2379" i="3"/>
  <c r="O2379" i="3"/>
  <c r="AE2379" i="3"/>
  <c r="AU2379" i="3"/>
  <c r="P2379" i="3"/>
  <c r="AF2379" i="3"/>
  <c r="AV2379" i="3"/>
  <c r="M2379" i="3"/>
  <c r="AC2379" i="3"/>
  <c r="AS2379" i="3"/>
  <c r="BI2379" i="3"/>
  <c r="N2409" i="3"/>
  <c r="AD2409" i="3"/>
  <c r="AT2409" i="3"/>
  <c r="O2409" i="3"/>
  <c r="AE2409" i="3"/>
  <c r="AU2409" i="3"/>
  <c r="P2409" i="3"/>
  <c r="AF2409" i="3"/>
  <c r="AV2409" i="3"/>
  <c r="M2409" i="3"/>
  <c r="AC2409" i="3"/>
  <c r="AS2409" i="3"/>
  <c r="BI2409" i="3"/>
  <c r="R2409" i="3"/>
  <c r="AH2409" i="3"/>
  <c r="AX2409" i="3"/>
  <c r="S2409" i="3"/>
  <c r="AI2409" i="3"/>
  <c r="AY2409" i="3"/>
  <c r="T2409" i="3"/>
  <c r="AJ2409" i="3"/>
  <c r="AZ2409" i="3"/>
  <c r="Q2409" i="3"/>
  <c r="AG2409" i="3"/>
  <c r="AW2409" i="3"/>
  <c r="P2445" i="3"/>
  <c r="AF2445" i="3"/>
  <c r="AV2445" i="3"/>
  <c r="M2445" i="3"/>
  <c r="AC2445" i="3"/>
  <c r="AS2445" i="3"/>
  <c r="BI2445" i="3"/>
  <c r="Z2445" i="3"/>
  <c r="AP2445" i="3"/>
  <c r="BF2445" i="3"/>
  <c r="AA2445" i="3"/>
  <c r="AQ2445" i="3"/>
  <c r="BG2445" i="3"/>
  <c r="T2445" i="3"/>
  <c r="AJ2445" i="3"/>
  <c r="AZ2445" i="3"/>
  <c r="Q2445" i="3"/>
  <c r="AG2445" i="3"/>
  <c r="AW2445" i="3"/>
  <c r="N2445" i="3"/>
  <c r="AD2445" i="3"/>
  <c r="AT2445" i="3"/>
  <c r="O2445" i="3"/>
  <c r="AE2445" i="3"/>
  <c r="AU2445" i="3"/>
  <c r="AF2322" i="3"/>
  <c r="Z2406" i="3"/>
  <c r="AP2406" i="3"/>
  <c r="BF2406" i="3"/>
  <c r="AD2418" i="3"/>
  <c r="BB2418" i="3"/>
  <c r="AM2418" i="3"/>
  <c r="BC2406" i="3"/>
  <c r="W2406" i="3"/>
  <c r="AU2459" i="3"/>
  <c r="O2459" i="3"/>
  <c r="AD2459" i="3"/>
  <c r="AW2459" i="3"/>
  <c r="Q2459" i="3"/>
  <c r="AJ2459" i="3"/>
  <c r="AS2456" i="3"/>
  <c r="AF2456" i="3"/>
  <c r="O2456" i="3"/>
  <c r="AU2469" i="3"/>
  <c r="BE2469" i="3"/>
  <c r="AB2451" i="3"/>
  <c r="AR2451" i="3"/>
  <c r="BH2451" i="3"/>
  <c r="Y2451" i="3"/>
  <c r="AO2451" i="3"/>
  <c r="BE2451" i="3"/>
  <c r="V2451" i="3"/>
  <c r="AL2451" i="3"/>
  <c r="BB2451" i="3"/>
  <c r="W2451" i="3"/>
  <c r="AM2451" i="3"/>
  <c r="BC2451" i="3"/>
  <c r="R2462" i="3"/>
  <c r="AH2462" i="3"/>
  <c r="AX2462" i="3"/>
  <c r="S2462" i="3"/>
  <c r="AI2462" i="3"/>
  <c r="AY2462" i="3"/>
  <c r="T2462" i="3"/>
  <c r="AJ2462" i="3"/>
  <c r="AZ2462" i="3"/>
  <c r="Q2462" i="3"/>
  <c r="AG2462" i="3"/>
  <c r="AW2462" i="3"/>
  <c r="P2472" i="3"/>
  <c r="Z2472" i="3"/>
  <c r="AK2476" i="3"/>
  <c r="BI2476" i="3"/>
  <c r="Z2476" i="3"/>
  <c r="AZ2285" i="3"/>
  <c r="X2285" i="3"/>
  <c r="AR2285" i="3"/>
  <c r="AV2285" i="3"/>
  <c r="AN2285" i="3"/>
  <c r="BH2285" i="3"/>
  <c r="T2285" i="3"/>
  <c r="BD2285" i="3"/>
  <c r="P2285" i="3"/>
  <c r="AJ2285" i="3"/>
  <c r="AN2283" i="3"/>
  <c r="X2283" i="3"/>
  <c r="AJ2283" i="3"/>
  <c r="AR2283" i="3"/>
  <c r="BD2283" i="3"/>
  <c r="T2283" i="3"/>
  <c r="P2283" i="3"/>
  <c r="AB2283" i="3"/>
  <c r="BH2283" i="3"/>
  <c r="BJ2506" i="3"/>
  <c r="BN2506" i="3"/>
  <c r="BM2500" i="3"/>
  <c r="BL2500" i="3"/>
  <c r="BJ2485" i="3"/>
  <c r="BM2506" i="3"/>
  <c r="BL2506" i="3"/>
  <c r="AY2435" i="3"/>
  <c r="AI2435" i="3"/>
  <c r="S2435" i="3"/>
  <c r="AX2435" i="3"/>
  <c r="AH2435" i="3"/>
  <c r="R2435" i="3"/>
  <c r="BA2435" i="3"/>
  <c r="AK2435" i="3"/>
  <c r="U2435" i="3"/>
  <c r="BD2435" i="3"/>
  <c r="AN2435" i="3"/>
  <c r="AU2451" i="3"/>
  <c r="AA2451" i="3"/>
  <c r="AX2451" i="3"/>
  <c r="AD2451" i="3"/>
  <c r="BI2451" i="3"/>
  <c r="AK2451" i="3"/>
  <c r="Q2451" i="3"/>
  <c r="AV2451" i="3"/>
  <c r="X2451" i="3"/>
  <c r="BI2462" i="3"/>
  <c r="AO2462" i="3"/>
  <c r="U2462" i="3"/>
  <c r="AV2462" i="3"/>
  <c r="AB2462" i="3"/>
  <c r="BC2462" i="3"/>
  <c r="AE2462" i="3"/>
  <c r="BF2462" i="3"/>
  <c r="AL2462" i="3"/>
  <c r="N2462" i="3"/>
  <c r="AX2472" i="3"/>
  <c r="M2283" i="3"/>
  <c r="AZ2364" i="3"/>
  <c r="AF2364" i="3"/>
  <c r="P2364" i="3"/>
  <c r="AB2364" i="3"/>
  <c r="BC2364" i="3"/>
  <c r="S2364" i="3"/>
  <c r="AR2364" i="3"/>
  <c r="X2364" i="3"/>
  <c r="T2364" i="3"/>
  <c r="AU2364" i="3"/>
  <c r="X2467" i="3"/>
  <c r="AN2467" i="3"/>
  <c r="BD2467" i="3"/>
  <c r="U2467" i="3"/>
  <c r="AK2467" i="3"/>
  <c r="BA2467" i="3"/>
  <c r="R2467" i="3"/>
  <c r="AH2467" i="3"/>
  <c r="AX2467" i="3"/>
  <c r="S2467" i="3"/>
  <c r="AI2467" i="3"/>
  <c r="AY2467" i="3"/>
  <c r="AB2467" i="3"/>
  <c r="AR2467" i="3"/>
  <c r="BH2467" i="3"/>
  <c r="Y2467" i="3"/>
  <c r="AO2467" i="3"/>
  <c r="BE2467" i="3"/>
  <c r="V2467" i="3"/>
  <c r="AL2467" i="3"/>
  <c r="BB2467" i="3"/>
  <c r="W2467" i="3"/>
  <c r="AM2467" i="3"/>
  <c r="AR2288" i="3"/>
  <c r="BC2288" i="3"/>
  <c r="R2288" i="3"/>
  <c r="AB2288" i="3"/>
  <c r="AY2400" i="3"/>
  <c r="O2400" i="3"/>
  <c r="AM2328" i="3"/>
  <c r="O2328" i="3"/>
  <c r="BC2328" i="3"/>
  <c r="AJ2328" i="3"/>
  <c r="AE2328" i="3"/>
  <c r="S2328" i="3"/>
  <c r="AB2328" i="3"/>
  <c r="T2328" i="3"/>
  <c r="AK2399" i="3"/>
  <c r="U2399" i="3"/>
  <c r="BA2399" i="3"/>
  <c r="X2443" i="3"/>
  <c r="AN2443" i="3"/>
  <c r="BD2443" i="3"/>
  <c r="U2443" i="3"/>
  <c r="AK2443" i="3"/>
  <c r="BA2443" i="3"/>
  <c r="R2443" i="3"/>
  <c r="AJ2469" i="3"/>
  <c r="AE2392" i="3"/>
  <c r="BJ2501" i="3"/>
  <c r="AB2374" i="3"/>
  <c r="P2418" i="3"/>
  <c r="AM2360" i="3"/>
  <c r="T2374" i="3"/>
  <c r="AA2360" i="3"/>
  <c r="S2360" i="3"/>
  <c r="P2474" i="3"/>
  <c r="AG2401" i="3"/>
  <c r="BM2494" i="3"/>
  <c r="AM2288" i="3"/>
  <c r="L2230" i="3"/>
  <c r="L2228" i="3"/>
  <c r="L2226" i="3"/>
  <c r="P2384" i="3"/>
  <c r="L2272" i="3"/>
  <c r="BM2485" i="3"/>
  <c r="K2256" i="3"/>
  <c r="K2252" i="3"/>
  <c r="K2230" i="3"/>
  <c r="Z2230" i="3" s="1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K2225" i="3"/>
  <c r="Y2355" i="3"/>
  <c r="AU2354" i="3"/>
  <c r="AI2428" i="3"/>
  <c r="AC2428" i="3"/>
  <c r="AF2428" i="3"/>
  <c r="X2428" i="3"/>
  <c r="AA2428" i="3"/>
  <c r="AM2354" i="3"/>
  <c r="BH2288" i="3"/>
  <c r="P2404" i="3"/>
  <c r="P2420" i="3"/>
  <c r="M2476" i="3"/>
  <c r="U2428" i="3"/>
  <c r="M2428" i="3"/>
  <c r="S2428" i="3"/>
  <c r="BG2428" i="3"/>
  <c r="P2428" i="3"/>
  <c r="AW2364" i="3"/>
  <c r="L2256" i="3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BM2400" i="3" s="1"/>
  <c r="AJ2374" i="3"/>
  <c r="L2270" i="3"/>
  <c r="L2268" i="3"/>
  <c r="L2266" i="3"/>
  <c r="L2262" i="3"/>
  <c r="L2260" i="3"/>
  <c r="P2260" i="3" s="1"/>
  <c r="L2236" i="3"/>
  <c r="K2236" i="3"/>
  <c r="K2234" i="3"/>
  <c r="K2232" i="3"/>
  <c r="BK2285" i="3"/>
  <c r="BM2394" i="3"/>
  <c r="AJ2364" i="3"/>
  <c r="N2228" i="3"/>
  <c r="BL2358" i="3"/>
  <c r="BC2356" i="3"/>
  <c r="S2356" i="3"/>
  <c r="AY2356" i="3"/>
  <c r="W2356" i="3"/>
  <c r="K2268" i="3"/>
  <c r="L2264" i="3"/>
  <c r="K2254" i="3"/>
  <c r="L2250" i="3"/>
  <c r="S2250" i="3" s="1"/>
  <c r="K2248" i="3"/>
  <c r="M2248" i="3" s="1"/>
  <c r="K2246" i="3"/>
  <c r="X2246" i="3" s="1"/>
  <c r="L2241" i="3"/>
  <c r="L2239" i="3"/>
  <c r="L2237" i="3"/>
  <c r="AY2237" i="3" s="1"/>
  <c r="K2237" i="3"/>
  <c r="N2230" i="3"/>
  <c r="BF2228" i="3"/>
  <c r="AB2282" i="3"/>
  <c r="AE2282" i="3"/>
  <c r="AK2282" i="3"/>
  <c r="AQ2363" i="3"/>
  <c r="AL2469" i="3"/>
  <c r="X2469" i="3"/>
  <c r="AT2469" i="3"/>
  <c r="BF2230" i="3"/>
  <c r="AP2228" i="3"/>
  <c r="BH2282" i="3"/>
  <c r="P2282" i="3"/>
  <c r="S2282" i="3"/>
  <c r="AC2282" i="3"/>
  <c r="BB2401" i="3"/>
  <c r="AA2401" i="3"/>
  <c r="AW2401" i="3"/>
  <c r="K2266" i="3"/>
  <c r="BH2266" i="3" s="1"/>
  <c r="L2255" i="3"/>
  <c r="K2255" i="3"/>
  <c r="K2245" i="3"/>
  <c r="K2244" i="3"/>
  <c r="AR2244" i="3" s="1"/>
  <c r="K2242" i="3"/>
  <c r="P2242" i="3" s="1"/>
  <c r="K2229" i="3"/>
  <c r="AR2229" i="3" s="1"/>
  <c r="Z2228" i="3"/>
  <c r="AV2282" i="3"/>
  <c r="AY2282" i="3"/>
  <c r="BI2282" i="3"/>
  <c r="Q2282" i="3"/>
  <c r="BJ2318" i="3"/>
  <c r="BJ2349" i="3"/>
  <c r="M2359" i="3"/>
  <c r="T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T2266" i="3"/>
  <c r="AN2266" i="3"/>
  <c r="AR2268" i="3"/>
  <c r="T2268" i="3"/>
  <c r="BH2268" i="3"/>
  <c r="P2248" i="3"/>
  <c r="BH2248" i="3"/>
  <c r="T2248" i="3"/>
  <c r="X2248" i="3"/>
  <c r="AN2248" i="3"/>
  <c r="AR2248" i="3"/>
  <c r="BE2248" i="3"/>
  <c r="N2246" i="3"/>
  <c r="AB2246" i="3"/>
  <c r="AF2246" i="3"/>
  <c r="AZ2246" i="3"/>
  <c r="AW2239" i="3"/>
  <c r="AW2236" i="3"/>
  <c r="BL2394" i="3"/>
  <c r="R2339" i="3"/>
  <c r="AX2339" i="3"/>
  <c r="V2339" i="3"/>
  <c r="BF2339" i="3"/>
  <c r="AH2339" i="3"/>
  <c r="AP2339" i="3"/>
  <c r="BJ2339" i="3" s="1"/>
  <c r="M2355" i="3"/>
  <c r="BK2355" i="3" s="1"/>
  <c r="U2355" i="3"/>
  <c r="BA2355" i="3"/>
  <c r="AG2355" i="3"/>
  <c r="Q2355" i="3"/>
  <c r="AK2355" i="3"/>
  <c r="AW2355" i="3"/>
  <c r="U2359" i="3"/>
  <c r="AO2359" i="3"/>
  <c r="Y2359" i="3"/>
  <c r="AW2359" i="3"/>
  <c r="AG2359" i="3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S2256" i="3"/>
  <c r="L2254" i="3"/>
  <c r="L2253" i="3"/>
  <c r="K2253" i="3"/>
  <c r="L2252" i="3"/>
  <c r="BC2252" i="3" s="1"/>
  <c r="U2251" i="3"/>
  <c r="BG2250" i="3"/>
  <c r="AM2250" i="3"/>
  <c r="O2250" i="3"/>
  <c r="K2249" i="3"/>
  <c r="L2245" i="3"/>
  <c r="AD2245" i="3" s="1"/>
  <c r="AV2239" i="3"/>
  <c r="L2238" i="3"/>
  <c r="K2238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N2355" i="3"/>
  <c r="BL2360" i="3"/>
  <c r="BG2363" i="3"/>
  <c r="BL2354" i="3"/>
  <c r="BK2359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BK2352" i="3" s="1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W2239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AU2250" i="3"/>
  <c r="AA2250" i="3"/>
  <c r="AT2245" i="3"/>
  <c r="K2243" i="3"/>
  <c r="K2241" i="3"/>
  <c r="BA2239" i="3"/>
  <c r="BA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Q2357" i="3"/>
  <c r="BH2281" i="3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M2333" i="3"/>
  <c r="BJ2343" i="3"/>
  <c r="BL2343" i="3"/>
  <c r="BM2345" i="3"/>
  <c r="BK2347" i="3"/>
  <c r="BN2347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N2375" i="3" l="1"/>
  <c r="P2268" i="3"/>
  <c r="Q2236" i="3"/>
  <c r="AW2271" i="3"/>
  <c r="BL2392" i="3"/>
  <c r="AJ2242" i="3"/>
  <c r="AB2248" i="3"/>
  <c r="AZ2248" i="3"/>
  <c r="AV2248" i="3"/>
  <c r="AB2268" i="3"/>
  <c r="AJ2268" i="3"/>
  <c r="M2266" i="3"/>
  <c r="AN2242" i="3"/>
  <c r="AZ2242" i="3"/>
  <c r="BC2248" i="3"/>
  <c r="AJ2248" i="3"/>
  <c r="AF2248" i="3"/>
  <c r="AZ2268" i="3"/>
  <c r="BH2242" i="3"/>
  <c r="BM2354" i="3"/>
  <c r="BM2360" i="3"/>
  <c r="AR2231" i="3"/>
  <c r="BL2362" i="3"/>
  <c r="O2237" i="3"/>
  <c r="P2266" i="3"/>
  <c r="AB2229" i="3"/>
  <c r="BL2428" i="3"/>
  <c r="Y2251" i="3"/>
  <c r="AM2239" i="3"/>
  <c r="BC2256" i="3"/>
  <c r="BM2353" i="3"/>
  <c r="BJ2293" i="3"/>
  <c r="BJ2358" i="3"/>
  <c r="BE2255" i="3"/>
  <c r="BM2356" i="3"/>
  <c r="BL2353" i="3"/>
  <c r="U2239" i="3"/>
  <c r="P2239" i="3"/>
  <c r="BG2239" i="3"/>
  <c r="AO2251" i="3"/>
  <c r="AA2254" i="3"/>
  <c r="AY2256" i="3"/>
  <c r="W2256" i="3"/>
  <c r="Q2239" i="3"/>
  <c r="BH2239" i="3"/>
  <c r="S2237" i="3"/>
  <c r="AJ2246" i="3"/>
  <c r="P2246" i="3"/>
  <c r="BD2246" i="3"/>
  <c r="AR2266" i="3"/>
  <c r="X2266" i="3"/>
  <c r="AV2266" i="3"/>
  <c r="AM2256" i="3"/>
  <c r="Q2251" i="3"/>
  <c r="BM2392" i="3"/>
  <c r="AF2239" i="3"/>
  <c r="AK2236" i="3"/>
  <c r="AA2239" i="3"/>
  <c r="Y2255" i="3"/>
  <c r="AB2239" i="3"/>
  <c r="AI2237" i="3"/>
  <c r="AU2237" i="3"/>
  <c r="T2246" i="3"/>
  <c r="BH2246" i="3"/>
  <c r="AN2246" i="3"/>
  <c r="AB2266" i="3"/>
  <c r="AZ2266" i="3"/>
  <c r="AF2266" i="3"/>
  <c r="Y2236" i="3"/>
  <c r="AW2251" i="3"/>
  <c r="BE2251" i="3"/>
  <c r="M2239" i="3"/>
  <c r="AG2251" i="3"/>
  <c r="O2256" i="3"/>
  <c r="BK2293" i="3"/>
  <c r="BL2281" i="3"/>
  <c r="U2236" i="3"/>
  <c r="AQ2239" i="3"/>
  <c r="AB2244" i="3"/>
  <c r="BA2251" i="3"/>
  <c r="AG2236" i="3"/>
  <c r="AK2239" i="3"/>
  <c r="BJ2359" i="3"/>
  <c r="AE2237" i="3"/>
  <c r="AV2246" i="3"/>
  <c r="AR2246" i="3"/>
  <c r="BD2266" i="3"/>
  <c r="AJ2266" i="3"/>
  <c r="AK2251" i="3"/>
  <c r="BD2242" i="3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Q2145" i="3" s="1"/>
  <c r="K2142" i="3"/>
  <c r="L2141" i="3"/>
  <c r="L2137" i="3"/>
  <c r="K2137" i="3"/>
  <c r="U2137" i="3" s="1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M2218" i="3"/>
  <c r="AA2212" i="3"/>
  <c r="BG2210" i="3"/>
  <c r="L2177" i="3"/>
  <c r="V2161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AT2199" i="3"/>
  <c r="AC2199" i="3"/>
  <c r="Q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AP2191" i="3"/>
  <c r="AE2191" i="3"/>
  <c r="BE2191" i="3"/>
  <c r="AF2191" i="3"/>
  <c r="BA2191" i="3"/>
  <c r="X2191" i="3"/>
  <c r="AS2191" i="3"/>
  <c r="Q2191" i="3"/>
  <c r="AM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AF2188" i="3"/>
  <c r="O2188" i="3"/>
  <c r="BF2188" i="3"/>
  <c r="AW2188" i="3"/>
  <c r="AT2188" i="3"/>
  <c r="AM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AZ2170" i="3"/>
  <c r="AG2170" i="3"/>
  <c r="R2170" i="3"/>
  <c r="AI2170" i="3"/>
  <c r="AT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R2039" i="3"/>
  <c r="AT2039" i="3"/>
  <c r="AH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AW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AO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N2181" i="3"/>
  <c r="AH2181" i="3"/>
  <c r="BB2181" i="3"/>
  <c r="AE2181" i="3"/>
  <c r="AY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AN2171" i="3"/>
  <c r="N2171" i="3"/>
  <c r="AD2171" i="3"/>
  <c r="AT2171" i="3"/>
  <c r="O2171" i="3"/>
  <c r="AE2171" i="3"/>
  <c r="AU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AK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X2119" i="3"/>
  <c r="AV2119" i="3"/>
  <c r="Z2119" i="3"/>
  <c r="AW2119" i="3"/>
  <c r="AB2119" i="3"/>
  <c r="AX2119" i="3"/>
  <c r="AZ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AS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AC2131" i="3"/>
  <c r="AJ2130" i="3"/>
  <c r="AC2130" i="3"/>
  <c r="V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BC2121" i="3"/>
  <c r="Q2121" i="3"/>
  <c r="X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C2146" i="3"/>
  <c r="AM2146" i="3"/>
  <c r="W2146" i="3"/>
  <c r="BE2145" i="3"/>
  <c r="AO2145" i="3"/>
  <c r="BC2144" i="3"/>
  <c r="AM2144" i="3"/>
  <c r="W2144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BC2132" i="3"/>
  <c r="AM2132" i="3"/>
  <c r="W2132" i="3"/>
  <c r="W2130" i="3"/>
  <c r="BE2129" i="3"/>
  <c r="AO2129" i="3"/>
  <c r="BC2128" i="3"/>
  <c r="AM2128" i="3"/>
  <c r="W2128" i="3"/>
  <c r="BC2126" i="3"/>
  <c r="AM2126" i="3"/>
  <c r="W2126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V2155" i="3"/>
  <c r="AD2155" i="3"/>
  <c r="AH2155" i="3"/>
  <c r="AT2155" i="3"/>
  <c r="AX2155" i="3"/>
  <c r="BB2155" i="3"/>
  <c r="S2155" i="3"/>
  <c r="W2155" i="3"/>
  <c r="AE2155" i="3"/>
  <c r="AM2155" i="3"/>
  <c r="AU2155" i="3"/>
  <c r="AY2155" i="3"/>
  <c r="P2155" i="3"/>
  <c r="T2155" i="3"/>
  <c r="X2155" i="3"/>
  <c r="AJ2155" i="3"/>
  <c r="AN2155" i="3"/>
  <c r="AV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AY2218" i="3" l="1"/>
  <c r="R2107" i="3"/>
  <c r="AP2223" i="3"/>
  <c r="AJ2039" i="3"/>
  <c r="AD2039" i="3"/>
  <c r="AN2039" i="3"/>
  <c r="BF2039" i="3"/>
  <c r="AZ2039" i="3"/>
  <c r="P2039" i="3"/>
  <c r="AP2039" i="3"/>
  <c r="V2039" i="3"/>
  <c r="AF2039" i="3"/>
  <c r="R2039" i="3"/>
  <c r="AM2121" i="3"/>
  <c r="AP2121" i="3"/>
  <c r="BB2121" i="3"/>
  <c r="BD2121" i="3"/>
  <c r="AO2121" i="3"/>
  <c r="S2121" i="3"/>
  <c r="P2121" i="3"/>
  <c r="V2121" i="3"/>
  <c r="AC2121" i="3"/>
  <c r="AI2121" i="3"/>
  <c r="AK2121" i="3"/>
  <c r="AR2121" i="3"/>
  <c r="AX2121" i="3"/>
  <c r="AO2133" i="3"/>
  <c r="BI2133" i="3"/>
  <c r="AO2127" i="3"/>
  <c r="AS2127" i="3"/>
  <c r="AC2127" i="3"/>
  <c r="BE2127" i="3"/>
  <c r="P2119" i="3"/>
  <c r="AP2119" i="3"/>
  <c r="R2119" i="3"/>
  <c r="AR2119" i="3"/>
  <c r="T2119" i="3"/>
  <c r="AS2119" i="3"/>
  <c r="AD2119" i="3"/>
  <c r="N2119" i="3"/>
  <c r="AF2119" i="3"/>
  <c r="BA2119" i="3"/>
  <c r="AG2119" i="3"/>
  <c r="BB2119" i="3"/>
  <c r="AH2119" i="3"/>
  <c r="BD2119" i="3"/>
  <c r="AJ2119" i="3"/>
  <c r="AK2119" i="3"/>
  <c r="BF2119" i="3"/>
  <c r="AL2119" i="3"/>
  <c r="BH2119" i="3"/>
  <c r="AN2119" i="3"/>
  <c r="BI2119" i="3"/>
  <c r="BE2119" i="3"/>
  <c r="AC2147" i="3"/>
  <c r="BE2147" i="3"/>
  <c r="AS2147" i="3"/>
  <c r="AO2147" i="3"/>
  <c r="AC2155" i="3"/>
  <c r="AO2155" i="3"/>
  <c r="AS2155" i="3"/>
  <c r="BE2155" i="3"/>
  <c r="R2155" i="3"/>
  <c r="AL2155" i="3"/>
  <c r="O2155" i="3"/>
  <c r="AI2155" i="3"/>
  <c r="BC2155" i="3"/>
  <c r="AF2155" i="3"/>
  <c r="AZ2155" i="3"/>
  <c r="AN2170" i="3"/>
  <c r="U2170" i="3"/>
  <c r="BA2170" i="3"/>
  <c r="BF2170" i="3"/>
  <c r="V2170" i="3"/>
  <c r="AM2170" i="3"/>
  <c r="X2170" i="3"/>
  <c r="BD2170" i="3"/>
  <c r="AK2170" i="3"/>
  <c r="Z2170" i="3"/>
  <c r="AQ2170" i="3"/>
  <c r="BB2170" i="3"/>
  <c r="AJ2170" i="3"/>
  <c r="Q2170" i="3"/>
  <c r="AW2170" i="3"/>
  <c r="AX2170" i="3"/>
  <c r="N2170" i="3"/>
  <c r="AE2170" i="3"/>
  <c r="AB2181" i="3"/>
  <c r="BE2181" i="3"/>
  <c r="X2181" i="3"/>
  <c r="AD2181" i="3"/>
  <c r="AX2181" i="3"/>
  <c r="W2181" i="3"/>
  <c r="AU2181" i="3"/>
  <c r="AK2181" i="3"/>
  <c r="AR2181" i="3"/>
  <c r="AG2181" i="3"/>
  <c r="AN2181" i="3"/>
  <c r="R2181" i="3"/>
  <c r="AL2181" i="3"/>
  <c r="O2181" i="3"/>
  <c r="AI2181" i="3"/>
  <c r="BC2181" i="3"/>
  <c r="BA2181" i="3"/>
  <c r="AJ2181" i="3"/>
  <c r="Y2181" i="3"/>
  <c r="AF2181" i="3"/>
  <c r="V2181" i="3"/>
  <c r="AT2181" i="3"/>
  <c r="S2181" i="3"/>
  <c r="AM2181" i="3"/>
  <c r="AS2181" i="3"/>
  <c r="T2188" i="3"/>
  <c r="AZ2188" i="3"/>
  <c r="AP2188" i="3"/>
  <c r="AG2188" i="3"/>
  <c r="Y2188" i="3"/>
  <c r="W2188" i="3"/>
  <c r="AJ2188" i="3"/>
  <c r="U2188" i="3"/>
  <c r="AI2188" i="3"/>
  <c r="BB2188" i="3"/>
  <c r="AY2188" i="3"/>
  <c r="AS2188" i="3"/>
  <c r="P2188" i="3"/>
  <c r="AV2188" i="3"/>
  <c r="AK2188" i="3"/>
  <c r="AA2188" i="3"/>
  <c r="S2188" i="3"/>
  <c r="R2188" i="3"/>
  <c r="BI2188" i="3"/>
  <c r="AV2215" i="3"/>
  <c r="N2215" i="3"/>
  <c r="AS2131" i="3"/>
  <c r="M2131" i="3"/>
  <c r="BE2131" i="3"/>
  <c r="BI2131" i="3"/>
  <c r="AO2131" i="3"/>
  <c r="M2171" i="3"/>
  <c r="AW2171" i="3"/>
  <c r="Q2171" i="3"/>
  <c r="AV2171" i="3"/>
  <c r="P2171" i="3"/>
  <c r="Z2171" i="3"/>
  <c r="AP2171" i="3"/>
  <c r="BF2171" i="3"/>
  <c r="AA2171" i="3"/>
  <c r="AQ2171" i="3"/>
  <c r="BG2171" i="3"/>
  <c r="AS2171" i="3"/>
  <c r="AG2171" i="3"/>
  <c r="AF2171" i="3"/>
  <c r="R2171" i="3"/>
  <c r="AH2171" i="3"/>
  <c r="AX2171" i="3"/>
  <c r="S2171" i="3"/>
  <c r="AI2171" i="3"/>
  <c r="AY2171" i="3"/>
  <c r="BI2171" i="3"/>
  <c r="AC2171" i="3"/>
  <c r="BE2171" i="3"/>
  <c r="Y2171" i="3"/>
  <c r="BD2171" i="3"/>
  <c r="X2171" i="3"/>
  <c r="V2171" i="3"/>
  <c r="AL2171" i="3"/>
  <c r="BB2171" i="3"/>
  <c r="W2171" i="3"/>
  <c r="AM2171" i="3"/>
  <c r="BC2171" i="3"/>
  <c r="BA2171" i="3"/>
  <c r="U2171" i="3"/>
  <c r="AD2191" i="3"/>
  <c r="O2191" i="3"/>
  <c r="AZ2191" i="3"/>
  <c r="AA2191" i="3"/>
  <c r="AV2191" i="3"/>
  <c r="S2191" i="3"/>
  <c r="AN2191" i="3"/>
  <c r="BI2191" i="3"/>
  <c r="AG2191" i="3"/>
  <c r="BC2191" i="3"/>
  <c r="N2191" i="3"/>
  <c r="AT2191" i="3"/>
  <c r="AJ2191" i="3"/>
  <c r="P2191" i="3"/>
  <c r="AK2191" i="3"/>
  <c r="BG2191" i="3"/>
  <c r="AC2191" i="3"/>
  <c r="AY2191" i="3"/>
  <c r="W2191" i="3"/>
  <c r="AR2191" i="3"/>
  <c r="Z2191" i="3"/>
  <c r="BF2191" i="3"/>
  <c r="AU2191" i="3"/>
  <c r="U2191" i="3"/>
  <c r="AQ2191" i="3"/>
  <c r="M2191" i="3"/>
  <c r="AI2191" i="3"/>
  <c r="BD2191" i="3"/>
  <c r="AB2191" i="3"/>
  <c r="AW2191" i="3"/>
  <c r="AD2199" i="3"/>
  <c r="BE2199" i="3"/>
  <c r="AQ2199" i="3"/>
  <c r="O2199" i="3"/>
  <c r="AY2199" i="3"/>
  <c r="AM2199" i="3"/>
  <c r="N2199" i="3"/>
  <c r="AJ2199" i="3"/>
  <c r="U2199" i="3"/>
  <c r="BH2199" i="3"/>
  <c r="T2130" i="3"/>
  <c r="M2130" i="3"/>
  <c r="BE2130" i="3"/>
  <c r="AT2130" i="3"/>
  <c r="AM2130" i="3"/>
  <c r="AR2130" i="3"/>
  <c r="AG2130" i="3"/>
  <c r="Z2130" i="3"/>
  <c r="P2130" i="3"/>
  <c r="BH2130" i="3"/>
  <c r="AW2130" i="3"/>
  <c r="AP2130" i="3"/>
  <c r="BI2143" i="3"/>
  <c r="BE2143" i="3"/>
  <c r="AC2143" i="3"/>
  <c r="M2143" i="3"/>
  <c r="AS2151" i="3"/>
  <c r="AD2151" i="3"/>
  <c r="S2218" i="3"/>
  <c r="BL2227" i="3"/>
  <c r="BA2145" i="3"/>
  <c r="AU2218" i="3"/>
  <c r="BJ2245" i="3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BJ2081" i="3" s="1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K1989" i="3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P2014" i="3" s="1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J2017" i="3"/>
  <c r="K2011" i="3"/>
  <c r="K2009" i="3"/>
  <c r="AB2009" i="3" s="1"/>
  <c r="K1996" i="3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L1995" i="3"/>
  <c r="L1985" i="3"/>
  <c r="K1983" i="3"/>
  <c r="K2006" i="3"/>
  <c r="K2004" i="3"/>
  <c r="K1998" i="3"/>
  <c r="L1997" i="3"/>
  <c r="AI1997" i="3" s="1"/>
  <c r="L2013" i="3"/>
  <c r="K1995" i="3"/>
  <c r="L1992" i="3"/>
  <c r="K1992" i="3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K1985" i="3"/>
  <c r="L2026" i="3"/>
  <c r="AC2026" i="3" s="1"/>
  <c r="L2024" i="3"/>
  <c r="L2022" i="3"/>
  <c r="L2020" i="3"/>
  <c r="R2020" i="3" s="1"/>
  <c r="L2018" i="3"/>
  <c r="AU2018" i="3" s="1"/>
  <c r="L2028" i="3"/>
  <c r="AC2017" i="3"/>
  <c r="AG2011" i="3"/>
  <c r="Z2011" i="3"/>
  <c r="K2010" i="3"/>
  <c r="K2008" i="3"/>
  <c r="Z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V1999" i="3"/>
  <c r="AH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Y1985" i="3"/>
  <c r="AO1985" i="3"/>
  <c r="AV1993" i="3"/>
  <c r="O1991" i="3"/>
  <c r="BE1990" i="3"/>
  <c r="AO1990" i="3"/>
  <c r="BH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P2020" i="3" l="1"/>
  <c r="AR2000" i="3"/>
  <c r="S1992" i="3"/>
  <c r="AA1985" i="3"/>
  <c r="AU1995" i="3"/>
  <c r="BG2017" i="3"/>
  <c r="AA2020" i="3"/>
  <c r="BC2001" i="3"/>
  <c r="O1999" i="3"/>
  <c r="BI2016" i="3"/>
  <c r="X2005" i="3"/>
  <c r="AY2011" i="3"/>
  <c r="AA2017" i="3"/>
  <c r="AN1992" i="3"/>
  <c r="AF1987" i="3"/>
  <c r="AI1992" i="3"/>
  <c r="AF1993" i="3"/>
  <c r="S1999" i="3"/>
  <c r="AV1997" i="3"/>
  <c r="AU2002" i="3"/>
  <c r="AB2005" i="3"/>
  <c r="BF1987" i="3"/>
  <c r="AL1987" i="3"/>
  <c r="W1987" i="3"/>
  <c r="AE1992" i="3"/>
  <c r="BF1993" i="3"/>
  <c r="AA2000" i="3"/>
  <c r="BB1999" i="3"/>
  <c r="AX2002" i="3"/>
  <c r="AD1987" i="3"/>
  <c r="AP1993" i="3"/>
  <c r="BB1997" i="3"/>
  <c r="Q1999" i="3"/>
  <c r="AR1992" i="3"/>
  <c r="BA1987" i="3"/>
  <c r="P1987" i="3"/>
  <c r="O1992" i="3"/>
  <c r="BC1993" i="3"/>
  <c r="N1993" i="3"/>
  <c r="BG1985" i="3"/>
  <c r="BG1995" i="3"/>
  <c r="AO1997" i="3"/>
  <c r="AD1999" i="3"/>
  <c r="AB1999" i="3"/>
  <c r="BH1992" i="3"/>
  <c r="Y1987" i="3"/>
  <c r="AM1987" i="3"/>
  <c r="AB1992" i="3"/>
  <c r="AM1993" i="3"/>
  <c r="AP1985" i="3"/>
  <c r="BC1997" i="3"/>
  <c r="U1997" i="3"/>
  <c r="BI1999" i="3"/>
  <c r="AR2002" i="3"/>
  <c r="AJ2020" i="3"/>
  <c r="BH2005" i="3"/>
  <c r="S2011" i="3"/>
  <c r="BI2017" i="3"/>
  <c r="AB1985" i="3"/>
  <c r="AM2013" i="3"/>
  <c r="AG1982" i="3"/>
  <c r="AG1989" i="3"/>
  <c r="BK2080" i="3"/>
  <c r="AS2007" i="3"/>
  <c r="AT2005" i="3"/>
  <c r="T2011" i="3"/>
  <c r="N2011" i="3"/>
  <c r="AQ2017" i="3"/>
  <c r="BE2020" i="3"/>
  <c r="BI1997" i="3"/>
  <c r="AB1997" i="3"/>
  <c r="AO1999" i="3"/>
  <c r="AQ1999" i="3"/>
  <c r="AK2005" i="3"/>
  <c r="Z2017" i="3"/>
  <c r="AK2020" i="3"/>
  <c r="BL2142" i="3"/>
  <c r="BH1995" i="3"/>
  <c r="T1996" i="3"/>
  <c r="AK1984" i="3"/>
  <c r="BM2101" i="3"/>
  <c r="BM2210" i="3"/>
  <c r="W1984" i="3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N2012" i="3" s="1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E2006" i="3"/>
  <c r="AO2006" i="3"/>
  <c r="Y2006" i="3"/>
  <c r="BD2006" i="3"/>
  <c r="AN2006" i="3"/>
  <c r="W2006" i="3"/>
  <c r="BC2006" i="3"/>
  <c r="AM2006" i="3"/>
  <c r="V2006" i="3"/>
  <c r="P2006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U2006" i="3"/>
  <c r="AW2006" i="3"/>
  <c r="N2006" i="3"/>
  <c r="AF2006" i="3"/>
  <c r="AU2006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N1995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N2016" i="3"/>
  <c r="BB2026" i="3"/>
  <c r="AP2026" i="3"/>
  <c r="K1936" i="3"/>
  <c r="L1931" i="3"/>
  <c r="K1890" i="3"/>
  <c r="K1875" i="3"/>
  <c r="L1865" i="3"/>
  <c r="K1865" i="3"/>
  <c r="K1861" i="3"/>
  <c r="L1856" i="3"/>
  <c r="K1856" i="3"/>
  <c r="K1850" i="3"/>
  <c r="U1850" i="3" s="1"/>
  <c r="K1919" i="3"/>
  <c r="K1909" i="3"/>
  <c r="K1907" i="3"/>
  <c r="L1880" i="3"/>
  <c r="K1880" i="3"/>
  <c r="L1878" i="3"/>
  <c r="K1878" i="3"/>
  <c r="L1857" i="3"/>
  <c r="N1857" i="3" s="1"/>
  <c r="L1822" i="3"/>
  <c r="K1811" i="3"/>
  <c r="K1809" i="3"/>
  <c r="K1807" i="3"/>
  <c r="AZ1807" i="3" s="1"/>
  <c r="L1932" i="3"/>
  <c r="L1924" i="3"/>
  <c r="L1920" i="3"/>
  <c r="L1912" i="3"/>
  <c r="L1910" i="3"/>
  <c r="AP1910" i="3" s="1"/>
  <c r="L1902" i="3"/>
  <c r="L1900" i="3"/>
  <c r="L1898" i="3"/>
  <c r="L1882" i="3"/>
  <c r="AB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K1934" i="3"/>
  <c r="K1900" i="3"/>
  <c r="K1897" i="3"/>
  <c r="K1884" i="3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L1966" i="3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Q1952" i="3" s="1"/>
  <c r="K1951" i="3"/>
  <c r="L1950" i="3"/>
  <c r="K1949" i="3"/>
  <c r="L1948" i="3"/>
  <c r="K1947" i="3"/>
  <c r="L1946" i="3"/>
  <c r="K1945" i="3"/>
  <c r="L1944" i="3"/>
  <c r="K1943" i="3"/>
  <c r="K1924" i="3"/>
  <c r="L1922" i="3"/>
  <c r="K1922" i="3"/>
  <c r="K1921" i="3"/>
  <c r="L1919" i="3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K1895" i="3"/>
  <c r="L1887" i="3"/>
  <c r="K1887" i="3"/>
  <c r="L1879" i="3"/>
  <c r="K1879" i="3"/>
  <c r="BF1879" i="3" s="1"/>
  <c r="L1867" i="3"/>
  <c r="K1867" i="3"/>
  <c r="K1864" i="3"/>
  <c r="L1862" i="3"/>
  <c r="Q1862" i="3" s="1"/>
  <c r="L1859" i="3"/>
  <c r="K1859" i="3"/>
  <c r="L1842" i="3"/>
  <c r="AJ1842" i="3" s="1"/>
  <c r="K1872" i="3"/>
  <c r="L1869" i="3"/>
  <c r="K1866" i="3"/>
  <c r="L1864" i="3"/>
  <c r="L1861" i="3"/>
  <c r="AC1850" i="3"/>
  <c r="AK1850" i="3"/>
  <c r="K1894" i="3"/>
  <c r="L1871" i="3"/>
  <c r="K1870" i="3"/>
  <c r="K1868" i="3"/>
  <c r="L1866" i="3"/>
  <c r="L1863" i="3"/>
  <c r="K1863" i="3"/>
  <c r="K1860" i="3"/>
  <c r="L1858" i="3"/>
  <c r="BF1857" i="3"/>
  <c r="AH1857" i="3"/>
  <c r="L1844" i="3"/>
  <c r="L1855" i="3"/>
  <c r="K1855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M1979" i="3"/>
  <c r="AN1960" i="3"/>
  <c r="AN1980" i="3"/>
  <c r="BA1980" i="3"/>
  <c r="Z1980" i="3"/>
  <c r="AV1950" i="3"/>
  <c r="AE1975" i="3"/>
  <c r="AM1974" i="3"/>
  <c r="AU1968" i="3"/>
  <c r="BH1968" i="3"/>
  <c r="AS1964" i="3"/>
  <c r="BH1964" i="3"/>
  <c r="Q1960" i="3"/>
  <c r="N1933" i="3"/>
  <c r="T1933" i="3"/>
  <c r="Y1933" i="3"/>
  <c r="AD1933" i="3"/>
  <c r="AJ1933" i="3"/>
  <c r="AO1933" i="3"/>
  <c r="AT1933" i="3"/>
  <c r="AZ1933" i="3"/>
  <c r="BE1933" i="3"/>
  <c r="AP1930" i="3"/>
  <c r="BF1919" i="3"/>
  <c r="AY1919" i="3"/>
  <c r="AG1911" i="3"/>
  <c r="O1911" i="3"/>
  <c r="AM1903" i="3"/>
  <c r="L1963" i="3"/>
  <c r="L1961" i="3"/>
  <c r="BH1960" i="3"/>
  <c r="AZ1960" i="3"/>
  <c r="AR1960" i="3"/>
  <c r="AJ1960" i="3"/>
  <c r="AB1960" i="3"/>
  <c r="T1960" i="3"/>
  <c r="L1959" i="3"/>
  <c r="L1957" i="3"/>
  <c r="AR1956" i="3"/>
  <c r="L1955" i="3"/>
  <c r="L1953" i="3"/>
  <c r="L1951" i="3"/>
  <c r="AB1951" i="3" s="1"/>
  <c r="L1949" i="3"/>
  <c r="Y1935" i="3"/>
  <c r="BD1933" i="3"/>
  <c r="AH1933" i="3"/>
  <c r="M1933" i="3"/>
  <c r="S1925" i="3"/>
  <c r="BI1909" i="3"/>
  <c r="AL1909" i="3"/>
  <c r="AB1909" i="3"/>
  <c r="AK1901" i="3"/>
  <c r="AX1901" i="3"/>
  <c r="AN1901" i="3"/>
  <c r="BI1933" i="3"/>
  <c r="AN1933" i="3"/>
  <c r="R1933" i="3"/>
  <c r="BE1960" i="3"/>
  <c r="AW1960" i="3"/>
  <c r="AO1960" i="3"/>
  <c r="AG1960" i="3"/>
  <c r="Y1960" i="3"/>
  <c r="AH1935" i="3"/>
  <c r="AX1933" i="3"/>
  <c r="AC1933" i="3"/>
  <c r="N1932" i="3"/>
  <c r="S1932" i="3"/>
  <c r="X1932" i="3"/>
  <c r="AN1932" i="3"/>
  <c r="AT1932" i="3"/>
  <c r="BD1932" i="3"/>
  <c r="V1932" i="3"/>
  <c r="AF1932" i="3"/>
  <c r="AL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G1907" i="3"/>
  <c r="Q1899" i="3"/>
  <c r="Y1899" i="3"/>
  <c r="AG1899" i="3"/>
  <c r="AK1899" i="3"/>
  <c r="AW1899" i="3"/>
  <c r="BA1899" i="3"/>
  <c r="BE1899" i="3"/>
  <c r="R1899" i="3"/>
  <c r="V1899" i="3"/>
  <c r="AD1899" i="3"/>
  <c r="AL1899" i="3"/>
  <c r="AT1899" i="3"/>
  <c r="AX1899" i="3"/>
  <c r="O1899" i="3"/>
  <c r="S1899" i="3"/>
  <c r="W1899" i="3"/>
  <c r="AI1899" i="3"/>
  <c r="AM1899" i="3"/>
  <c r="AU1899" i="3"/>
  <c r="BC1899" i="3"/>
  <c r="X1899" i="3"/>
  <c r="AN1899" i="3"/>
  <c r="AR1899" i="3"/>
  <c r="BH1899" i="3"/>
  <c r="P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BF1958" i="3"/>
  <c r="AE1958" i="3"/>
  <c r="AT1956" i="3"/>
  <c r="S1956" i="3"/>
  <c r="BF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Z1950" i="3"/>
  <c r="AT1950" i="3"/>
  <c r="N1948" i="3"/>
  <c r="AH1948" i="3"/>
  <c r="AY1948" i="3"/>
  <c r="L1947" i="3"/>
  <c r="AU1947" i="3" s="1"/>
  <c r="AH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AD1942" i="3"/>
  <c r="L1941" i="3"/>
  <c r="N1941" i="3" s="1"/>
  <c r="U1940" i="3"/>
  <c r="AS1940" i="3"/>
  <c r="BF1940" i="3"/>
  <c r="AA1940" i="3"/>
  <c r="L1939" i="3"/>
  <c r="AS1938" i="3"/>
  <c r="BF1938" i="3"/>
  <c r="L1937" i="3"/>
  <c r="P1934" i="3"/>
  <c r="AL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AC1913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AJ1899" i="3"/>
  <c r="Y1897" i="3"/>
  <c r="V1897" i="3"/>
  <c r="AL1897" i="3"/>
  <c r="AM1897" i="3"/>
  <c r="BC1897" i="3"/>
  <c r="U1936" i="3"/>
  <c r="AW1935" i="3"/>
  <c r="AB1935" i="3"/>
  <c r="M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R1922" i="3"/>
  <c r="AX1918" i="3"/>
  <c r="AH1918" i="3"/>
  <c r="R1918" i="3"/>
  <c r="AX1914" i="3"/>
  <c r="AH1914" i="3"/>
  <c r="R1914" i="3"/>
  <c r="R1912" i="3"/>
  <c r="AX1910" i="3"/>
  <c r="AH1910" i="3"/>
  <c r="R1910" i="3"/>
  <c r="AX1908" i="3"/>
  <c r="R1906" i="3"/>
  <c r="AX1904" i="3"/>
  <c r="AH1904" i="3"/>
  <c r="R1904" i="3"/>
  <c r="AX1898" i="3"/>
  <c r="AH1898" i="3"/>
  <c r="R1898" i="3"/>
  <c r="BF1936" i="3"/>
  <c r="AP1936" i="3"/>
  <c r="Z1936" i="3"/>
  <c r="BA1935" i="3"/>
  <c r="AF1935" i="3"/>
  <c r="AP1934" i="3"/>
  <c r="T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AS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AT1922" i="3"/>
  <c r="AT1918" i="3"/>
  <c r="AD1918" i="3"/>
  <c r="AT1914" i="3"/>
  <c r="AD1914" i="3"/>
  <c r="AT1912" i="3"/>
  <c r="AT1910" i="3"/>
  <c r="AD1910" i="3"/>
  <c r="AT1908" i="3"/>
  <c r="AD1906" i="3"/>
  <c r="AT1904" i="3"/>
  <c r="AD1904" i="3"/>
  <c r="AT1898" i="3"/>
  <c r="AD1898" i="3"/>
  <c r="AY1894" i="3"/>
  <c r="AA1935" i="3"/>
  <c r="AQ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W1924" i="3"/>
  <c r="X1924" i="3"/>
  <c r="AN1924" i="3"/>
  <c r="AK1924" i="3"/>
  <c r="BA1924" i="3"/>
  <c r="W1922" i="3"/>
  <c r="AM1922" i="3"/>
  <c r="BC1922" i="3"/>
  <c r="X1922" i="3"/>
  <c r="AN1922" i="3"/>
  <c r="BD1922" i="3"/>
  <c r="U1922" i="3"/>
  <c r="AK1922" i="3"/>
  <c r="BA1922" i="3"/>
  <c r="S1920" i="3"/>
  <c r="AI1920" i="3"/>
  <c r="AY1920" i="3"/>
  <c r="T1920" i="3"/>
  <c r="AJ1920" i="3"/>
  <c r="AZ1920" i="3"/>
  <c r="Q1920" i="3"/>
  <c r="AG1920" i="3"/>
  <c r="AW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AE1912" i="3"/>
  <c r="AU1912" i="3"/>
  <c r="P1912" i="3"/>
  <c r="AF1912" i="3"/>
  <c r="AV1912" i="3"/>
  <c r="M1912" i="3"/>
  <c r="AC1912" i="3"/>
  <c r="AS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W1908" i="3"/>
  <c r="AM1908" i="3"/>
  <c r="BC1908" i="3"/>
  <c r="X1908" i="3"/>
  <c r="AN1908" i="3"/>
  <c r="BD1908" i="3"/>
  <c r="U1908" i="3"/>
  <c r="AK1908" i="3"/>
  <c r="BA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AI1902" i="3"/>
  <c r="T1902" i="3"/>
  <c r="AZ1902" i="3"/>
  <c r="AG1902" i="3"/>
  <c r="AE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AV1895" i="3"/>
  <c r="N1894" i="3"/>
  <c r="R1894" i="3"/>
  <c r="AD1894" i="3"/>
  <c r="AT1894" i="3"/>
  <c r="AX1894" i="3"/>
  <c r="O1894" i="3"/>
  <c r="AJ1894" i="3"/>
  <c r="AO1894" i="3"/>
  <c r="BE1894" i="3"/>
  <c r="AF1894" i="3"/>
  <c r="AK1894" i="3"/>
  <c r="BA1894" i="3"/>
  <c r="AB1894" i="3"/>
  <c r="AG1894" i="3"/>
  <c r="AW1894" i="3"/>
  <c r="T1893" i="3"/>
  <c r="AZ1893" i="3"/>
  <c r="AK1893" i="3"/>
  <c r="Q1893" i="3"/>
  <c r="AQ1893" i="3"/>
  <c r="W1893" i="3"/>
  <c r="AX1893" i="3"/>
  <c r="W1891" i="3"/>
  <c r="AM1891" i="3"/>
  <c r="BC1891" i="3"/>
  <c r="X1891" i="3"/>
  <c r="AN1891" i="3"/>
  <c r="BD1891" i="3"/>
  <c r="U1891" i="3"/>
  <c r="Z1891" i="3"/>
  <c r="N1891" i="3"/>
  <c r="BE1891" i="3"/>
  <c r="AX1891" i="3"/>
  <c r="AC1875" i="3"/>
  <c r="AV1890" i="3"/>
  <c r="AF1890" i="3"/>
  <c r="L1889" i="3"/>
  <c r="K1889" i="3"/>
  <c r="BF1887" i="3"/>
  <c r="AP1887" i="3"/>
  <c r="M1886" i="3"/>
  <c r="AV1882" i="3"/>
  <c r="AF1882" i="3"/>
  <c r="L1881" i="3"/>
  <c r="K1881" i="3"/>
  <c r="AZ1880" i="3"/>
  <c r="AJ1880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N1870" i="3"/>
  <c r="AD1870" i="3"/>
  <c r="AT1870" i="3"/>
  <c r="O1870" i="3"/>
  <c r="AE1870" i="3"/>
  <c r="AU1870" i="3"/>
  <c r="Q1870" i="3"/>
  <c r="AW1870" i="3"/>
  <c r="AJ1870" i="3"/>
  <c r="M1870" i="3"/>
  <c r="AS187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AF1879" i="3"/>
  <c r="AS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AB1871" i="3"/>
  <c r="AR1871" i="3"/>
  <c r="U1871" i="3"/>
  <c r="AK1871" i="3"/>
  <c r="BA1871" i="3"/>
  <c r="V1871" i="3"/>
  <c r="AZ1871" i="3"/>
  <c r="AE1871" i="3"/>
  <c r="BG1871" i="3"/>
  <c r="AP1871" i="3"/>
  <c r="U1868" i="3"/>
  <c r="Q1866" i="3"/>
  <c r="AG1866" i="3"/>
  <c r="AW1866" i="3"/>
  <c r="N1866" i="3"/>
  <c r="AD1866" i="3"/>
  <c r="AT1866" i="3"/>
  <c r="O1866" i="3"/>
  <c r="AE1866" i="3"/>
  <c r="AU1866" i="3"/>
  <c r="X1866" i="3"/>
  <c r="AR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AK1862" i="3"/>
  <c r="BE1862" i="3"/>
  <c r="AD1862" i="3"/>
  <c r="AX1862" i="3"/>
  <c r="W1862" i="3"/>
  <c r="AM1862" i="3"/>
  <c r="BC1862" i="3"/>
  <c r="BD1862" i="3"/>
  <c r="P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X1892" i="3"/>
  <c r="BD1890" i="3"/>
  <c r="AN1890" i="3"/>
  <c r="X1890" i="3"/>
  <c r="M1890" i="3"/>
  <c r="AA1888" i="3"/>
  <c r="AQ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R1879" i="3"/>
  <c r="L1877" i="3"/>
  <c r="K1877" i="3"/>
  <c r="BD1874" i="3"/>
  <c r="AN1874" i="3"/>
  <c r="X1874" i="3"/>
  <c r="M1874" i="3"/>
  <c r="L1872" i="3"/>
  <c r="AI1871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AX1888" i="3"/>
  <c r="AH1888" i="3"/>
  <c r="R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AX1884" i="3"/>
  <c r="AH1884" i="3"/>
  <c r="R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AS1888" i="3"/>
  <c r="AC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AS1884" i="3"/>
  <c r="AC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AA1869" i="3"/>
  <c r="AR1869" i="3"/>
  <c r="BE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U1842" i="3"/>
  <c r="AK1842" i="3"/>
  <c r="BA1842" i="3"/>
  <c r="R1842" i="3"/>
  <c r="AH1842" i="3"/>
  <c r="AX1842" i="3"/>
  <c r="S1842" i="3"/>
  <c r="AI1842" i="3"/>
  <c r="AY1842" i="3"/>
  <c r="L1841" i="3"/>
  <c r="BC1841" i="3" s="1"/>
  <c r="Y1840" i="3"/>
  <c r="AL1840" i="3"/>
  <c r="BC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P1824" i="3"/>
  <c r="AG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BB1815" i="3"/>
  <c r="AQ1815" i="3"/>
  <c r="AG1815" i="3"/>
  <c r="BF1813" i="3"/>
  <c r="AP1813" i="3"/>
  <c r="AX1811" i="3"/>
  <c r="AI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C1805" i="3"/>
  <c r="AP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P1857" i="3" l="1"/>
  <c r="AS1850" i="3"/>
  <c r="BJ2019" i="3"/>
  <c r="BK1985" i="3"/>
  <c r="W1811" i="3"/>
  <c r="BD1805" i="3"/>
  <c r="AQ1875" i="3"/>
  <c r="AS1883" i="3"/>
  <c r="N1824" i="3"/>
  <c r="AQ1869" i="3"/>
  <c r="P1973" i="3"/>
  <c r="AO1840" i="3"/>
  <c r="W1888" i="3"/>
  <c r="BK1991" i="3"/>
  <c r="BK2016" i="3"/>
  <c r="BC1884" i="3"/>
  <c r="BN2011" i="3"/>
  <c r="BN2009" i="3"/>
  <c r="BL1985" i="3"/>
  <c r="BN1987" i="3"/>
  <c r="X1895" i="3"/>
  <c r="O1895" i="3"/>
  <c r="AA1895" i="3"/>
  <c r="W1895" i="3"/>
  <c r="AB1895" i="3"/>
  <c r="Z1895" i="3"/>
  <c r="AG1895" i="3"/>
  <c r="AC1895" i="3"/>
  <c r="BE1895" i="3"/>
  <c r="AR1895" i="3"/>
  <c r="AU1895" i="3"/>
  <c r="BB1895" i="3"/>
  <c r="AS1895" i="3"/>
  <c r="AK1868" i="3"/>
  <c r="AX1868" i="3"/>
  <c r="AN1868" i="3"/>
  <c r="BA1868" i="3"/>
  <c r="S1868" i="3"/>
  <c r="BH1868" i="3"/>
  <c r="R1868" i="3"/>
  <c r="AI1868" i="3"/>
  <c r="AP1892" i="3"/>
  <c r="BF1892" i="3"/>
  <c r="Y1892" i="3"/>
  <c r="BL2017" i="3"/>
  <c r="BK1997" i="3"/>
  <c r="BN1999" i="3"/>
  <c r="BK1999" i="3"/>
  <c r="Z1805" i="3"/>
  <c r="M1805" i="3"/>
  <c r="AJ1811" i="3"/>
  <c r="M1811" i="3"/>
  <c r="AH1811" i="3"/>
  <c r="BH1824" i="3"/>
  <c r="AZ1824" i="3"/>
  <c r="AT1824" i="3"/>
  <c r="AV1840" i="3"/>
  <c r="AM1840" i="3"/>
  <c r="V1840" i="3"/>
  <c r="AU1842" i="3"/>
  <c r="AE1842" i="3"/>
  <c r="O1842" i="3"/>
  <c r="AT1842" i="3"/>
  <c r="AD1842" i="3"/>
  <c r="N1842" i="3"/>
  <c r="AW1842" i="3"/>
  <c r="AG1842" i="3"/>
  <c r="Q1842" i="3"/>
  <c r="AO1869" i="3"/>
  <c r="AB1869" i="3"/>
  <c r="Q1884" i="3"/>
  <c r="AG1884" i="3"/>
  <c r="AW1884" i="3"/>
  <c r="Q1888" i="3"/>
  <c r="AG1888" i="3"/>
  <c r="AW1888" i="3"/>
  <c r="V1884" i="3"/>
  <c r="AL1884" i="3"/>
  <c r="BB1884" i="3"/>
  <c r="V1888" i="3"/>
  <c r="AL1888" i="3"/>
  <c r="BB1888" i="3"/>
  <c r="AH1879" i="3"/>
  <c r="BC1888" i="3"/>
  <c r="AM1888" i="3"/>
  <c r="AU1892" i="3"/>
  <c r="BH1862" i="3"/>
  <c r="AN1862" i="3"/>
  <c r="AY1862" i="3"/>
  <c r="AI1862" i="3"/>
  <c r="S1862" i="3"/>
  <c r="AT1862" i="3"/>
  <c r="V1862" i="3"/>
  <c r="BA1862" i="3"/>
  <c r="AG1862" i="3"/>
  <c r="AC1879" i="3"/>
  <c r="P1879" i="3"/>
  <c r="AX1895" i="3"/>
  <c r="R1870" i="3"/>
  <c r="AH1870" i="3"/>
  <c r="AX1870" i="3"/>
  <c r="S1870" i="3"/>
  <c r="AI1870" i="3"/>
  <c r="AY1870" i="3"/>
  <c r="Y1870" i="3"/>
  <c r="BE1870" i="3"/>
  <c r="AR1870" i="3"/>
  <c r="U1870" i="3"/>
  <c r="BA1870" i="3"/>
  <c r="V1870" i="3"/>
  <c r="AL1870" i="3"/>
  <c r="BB1870" i="3"/>
  <c r="W1870" i="3"/>
  <c r="AM1870" i="3"/>
  <c r="BC1870" i="3"/>
  <c r="AG1870" i="3"/>
  <c r="T1870" i="3"/>
  <c r="AZ1870" i="3"/>
  <c r="AC1870" i="3"/>
  <c r="BI1870" i="3"/>
  <c r="Z1870" i="3"/>
  <c r="AP1870" i="3"/>
  <c r="BF1870" i="3"/>
  <c r="AA1870" i="3"/>
  <c r="AQ1870" i="3"/>
  <c r="BG1870" i="3"/>
  <c r="AO1870" i="3"/>
  <c r="AB1870" i="3"/>
  <c r="BH1870" i="3"/>
  <c r="AK1870" i="3"/>
  <c r="U1866" i="3"/>
  <c r="AK1866" i="3"/>
  <c r="BA1866" i="3"/>
  <c r="R1866" i="3"/>
  <c r="AH1866" i="3"/>
  <c r="AX1866" i="3"/>
  <c r="S1866" i="3"/>
  <c r="AI1866" i="3"/>
  <c r="AY1866" i="3"/>
  <c r="AN1866" i="3"/>
  <c r="BH1866" i="3"/>
  <c r="Y1866" i="3"/>
  <c r="AO1866" i="3"/>
  <c r="BE1866" i="3"/>
  <c r="V1866" i="3"/>
  <c r="AL1866" i="3"/>
  <c r="BB1866" i="3"/>
  <c r="W1866" i="3"/>
  <c r="AM1866" i="3"/>
  <c r="BC1866" i="3"/>
  <c r="BD1866" i="3"/>
  <c r="P1866" i="3"/>
  <c r="M1866" i="3"/>
  <c r="AC1866" i="3"/>
  <c r="AS1866" i="3"/>
  <c r="BI1866" i="3"/>
  <c r="Z1866" i="3"/>
  <c r="AP1866" i="3"/>
  <c r="BF1866" i="3"/>
  <c r="AA1866" i="3"/>
  <c r="AQ1866" i="3"/>
  <c r="BG1866" i="3"/>
  <c r="AB1866" i="3"/>
  <c r="AF1866" i="3"/>
  <c r="AH1908" i="3"/>
  <c r="AD1908" i="3"/>
  <c r="AA1908" i="3"/>
  <c r="AQ1908" i="3"/>
  <c r="BG1908" i="3"/>
  <c r="AB1908" i="3"/>
  <c r="AR1908" i="3"/>
  <c r="BH1908" i="3"/>
  <c r="Y1908" i="3"/>
  <c r="AO1908" i="3"/>
  <c r="BE1908" i="3"/>
  <c r="R1908" i="3"/>
  <c r="O1908" i="3"/>
  <c r="AE1908" i="3"/>
  <c r="AU1908" i="3"/>
  <c r="P1908" i="3"/>
  <c r="AF1908" i="3"/>
  <c r="AV1908" i="3"/>
  <c r="M1908" i="3"/>
  <c r="AC1908" i="3"/>
  <c r="AS1908" i="3"/>
  <c r="BI1908" i="3"/>
  <c r="S1908" i="3"/>
  <c r="AI1908" i="3"/>
  <c r="AY1908" i="3"/>
  <c r="T1908" i="3"/>
  <c r="AJ1908" i="3"/>
  <c r="AZ1908" i="3"/>
  <c r="Q1908" i="3"/>
  <c r="AG1908" i="3"/>
  <c r="AW1908" i="3"/>
  <c r="BE1917" i="3"/>
  <c r="BA1901" i="3"/>
  <c r="S1901" i="3"/>
  <c r="BH1901" i="3"/>
  <c r="R1901" i="3"/>
  <c r="AI1901" i="3"/>
  <c r="U1901" i="3"/>
  <c r="AH1901" i="3"/>
  <c r="AY1901" i="3"/>
  <c r="T1901" i="3"/>
  <c r="AW1911" i="3"/>
  <c r="AU1911" i="3"/>
  <c r="AD1911" i="3"/>
  <c r="X1911" i="3"/>
  <c r="Q1911" i="3"/>
  <c r="AT1911" i="3"/>
  <c r="AR1911" i="3"/>
  <c r="BC1916" i="3"/>
  <c r="BI1916" i="3"/>
  <c r="AK1925" i="3"/>
  <c r="AI1925" i="3"/>
  <c r="BA1925" i="3"/>
  <c r="BH1925" i="3"/>
  <c r="AX1925" i="3"/>
  <c r="Q1942" i="3"/>
  <c r="O1942" i="3"/>
  <c r="AW1942" i="3"/>
  <c r="AE1942" i="3"/>
  <c r="N1942" i="3"/>
  <c r="AU1942" i="3"/>
  <c r="AT1902" i="3"/>
  <c r="O1902" i="3"/>
  <c r="AU1902" i="3"/>
  <c r="AF1902" i="3"/>
  <c r="M1902" i="3"/>
  <c r="AS1902" i="3"/>
  <c r="S1902" i="3"/>
  <c r="AY1902" i="3"/>
  <c r="AJ1902" i="3"/>
  <c r="Q1902" i="3"/>
  <c r="AW1902" i="3"/>
  <c r="R1902" i="3"/>
  <c r="AE1902" i="3"/>
  <c r="P1902" i="3"/>
  <c r="AV1902" i="3"/>
  <c r="AC1902" i="3"/>
  <c r="BI1902" i="3"/>
  <c r="AD1912" i="3"/>
  <c r="S1912" i="3"/>
  <c r="AI1912" i="3"/>
  <c r="AY1912" i="3"/>
  <c r="T1912" i="3"/>
  <c r="AJ1912" i="3"/>
  <c r="AZ1912" i="3"/>
  <c r="Q1912" i="3"/>
  <c r="AG1912" i="3"/>
  <c r="AW1912" i="3"/>
  <c r="AX1912" i="3"/>
  <c r="W1912" i="3"/>
  <c r="AM1912" i="3"/>
  <c r="BC1912" i="3"/>
  <c r="X1912" i="3"/>
  <c r="AN1912" i="3"/>
  <c r="BD1912" i="3"/>
  <c r="U1912" i="3"/>
  <c r="AK1912" i="3"/>
  <c r="BA1912" i="3"/>
  <c r="AH1912" i="3"/>
  <c r="AA1912" i="3"/>
  <c r="AQ1912" i="3"/>
  <c r="BG1912" i="3"/>
  <c r="AB1912" i="3"/>
  <c r="AR1912" i="3"/>
  <c r="BH1912" i="3"/>
  <c r="Y1912" i="3"/>
  <c r="AO1912" i="3"/>
  <c r="BE1912" i="3"/>
  <c r="AD1922" i="3"/>
  <c r="AA1922" i="3"/>
  <c r="AQ1922" i="3"/>
  <c r="BG1922" i="3"/>
  <c r="AB1922" i="3"/>
  <c r="AR1922" i="3"/>
  <c r="BH1922" i="3"/>
  <c r="Y1922" i="3"/>
  <c r="AO1922" i="3"/>
  <c r="BE1922" i="3"/>
  <c r="AX1922" i="3"/>
  <c r="O1922" i="3"/>
  <c r="AE1922" i="3"/>
  <c r="AU1922" i="3"/>
  <c r="P1922" i="3"/>
  <c r="AF1922" i="3"/>
  <c r="AV1922" i="3"/>
  <c r="M1922" i="3"/>
  <c r="AC1922" i="3"/>
  <c r="AS1922" i="3"/>
  <c r="BI1922" i="3"/>
  <c r="AH1922" i="3"/>
  <c r="S1922" i="3"/>
  <c r="AI1922" i="3"/>
  <c r="AY1922" i="3"/>
  <c r="T1922" i="3"/>
  <c r="AJ1922" i="3"/>
  <c r="AZ1922" i="3"/>
  <c r="Q1922" i="3"/>
  <c r="AG1922" i="3"/>
  <c r="AW1922" i="3"/>
  <c r="P1875" i="3"/>
  <c r="BA1875" i="3"/>
  <c r="AN1875" i="3"/>
  <c r="BF1875" i="3"/>
  <c r="W1875" i="3"/>
  <c r="BH1875" i="3"/>
  <c r="AH1875" i="3"/>
  <c r="BD1888" i="3"/>
  <c r="AZ1888" i="3"/>
  <c r="P1888" i="3"/>
  <c r="X1888" i="3"/>
  <c r="AJ1888" i="3"/>
  <c r="T1888" i="3"/>
  <c r="M1888" i="3"/>
  <c r="AA1884" i="3"/>
  <c r="AQ1884" i="3"/>
  <c r="BG1884" i="3"/>
  <c r="O1884" i="3"/>
  <c r="AE1884" i="3"/>
  <c r="AU1884" i="3"/>
  <c r="S1884" i="3"/>
  <c r="AI1884" i="3"/>
  <c r="AY1884" i="3"/>
  <c r="BJ1999" i="3"/>
  <c r="AM1805" i="3"/>
  <c r="BI1805" i="3"/>
  <c r="AQ1811" i="3"/>
  <c r="AR1811" i="3"/>
  <c r="R1811" i="3"/>
  <c r="AI1824" i="3"/>
  <c r="X1824" i="3"/>
  <c r="AD1824" i="3"/>
  <c r="P1842" i="3"/>
  <c r="W1840" i="3"/>
  <c r="BE1840" i="3"/>
  <c r="BG1842" i="3"/>
  <c r="AQ1842" i="3"/>
  <c r="AA1842" i="3"/>
  <c r="BF1842" i="3"/>
  <c r="AP1842" i="3"/>
  <c r="Z1842" i="3"/>
  <c r="BI1842" i="3"/>
  <c r="AS1842" i="3"/>
  <c r="AC1842" i="3"/>
  <c r="M1842" i="3"/>
  <c r="Y1869" i="3"/>
  <c r="BG1869" i="3"/>
  <c r="U1884" i="3"/>
  <c r="AK1884" i="3"/>
  <c r="BA1884" i="3"/>
  <c r="U1888" i="3"/>
  <c r="AK1888" i="3"/>
  <c r="BA1888" i="3"/>
  <c r="Z1884" i="3"/>
  <c r="AP1884" i="3"/>
  <c r="BF1884" i="3"/>
  <c r="Z1888" i="3"/>
  <c r="AP1888" i="3"/>
  <c r="BF1888" i="3"/>
  <c r="AX1879" i="3"/>
  <c r="AY1888" i="3"/>
  <c r="AI1888" i="3"/>
  <c r="S1888" i="3"/>
  <c r="AV1862" i="3"/>
  <c r="AR1862" i="3"/>
  <c r="X1862" i="3"/>
  <c r="AU1862" i="3"/>
  <c r="AE1862" i="3"/>
  <c r="O1862" i="3"/>
  <c r="AL1862" i="3"/>
  <c r="R1862" i="3"/>
  <c r="AW1862" i="3"/>
  <c r="U1862" i="3"/>
  <c r="AY1868" i="3"/>
  <c r="M1879" i="3"/>
  <c r="AU1879" i="3"/>
  <c r="Z1892" i="3"/>
  <c r="AM1884" i="3"/>
  <c r="BG1895" i="3"/>
  <c r="BI1966" i="3"/>
  <c r="AQ1966" i="3"/>
  <c r="R1966" i="3"/>
  <c r="AM1966" i="3"/>
  <c r="AH1981" i="3"/>
  <c r="AW1981" i="3"/>
  <c r="BI1938" i="3"/>
  <c r="AA1938" i="3"/>
  <c r="M1938" i="3"/>
  <c r="Z1938" i="3"/>
  <c r="AQ1938" i="3"/>
  <c r="AC1938" i="3"/>
  <c r="AP1938" i="3"/>
  <c r="BG1938" i="3"/>
  <c r="AY1946" i="3"/>
  <c r="BI1946" i="3"/>
  <c r="Y1954" i="3"/>
  <c r="AH1954" i="3"/>
  <c r="S1962" i="3"/>
  <c r="AQ1962" i="3"/>
  <c r="AO1935" i="3"/>
  <c r="M1935" i="3"/>
  <c r="AX1935" i="3"/>
  <c r="AR1935" i="3"/>
  <c r="V1935" i="3"/>
  <c r="AV1935" i="3"/>
  <c r="Z1935" i="3"/>
  <c r="O1935" i="3"/>
  <c r="AE1935" i="3"/>
  <c r="AU1935" i="3"/>
  <c r="AC1935" i="3"/>
  <c r="BH1935" i="3"/>
  <c r="AL1935" i="3"/>
  <c r="Q1935" i="3"/>
  <c r="AP1935" i="3"/>
  <c r="U1935" i="3"/>
  <c r="S1935" i="3"/>
  <c r="AI1935" i="3"/>
  <c r="AY1935" i="3"/>
  <c r="BB1935" i="3"/>
  <c r="AG1935" i="3"/>
  <c r="BF1935" i="3"/>
  <c r="AK1935" i="3"/>
  <c r="W1935" i="3"/>
  <c r="AM1935" i="3"/>
  <c r="BC1935" i="3"/>
  <c r="P1871" i="3"/>
  <c r="AF1871" i="3"/>
  <c r="AV1871" i="3"/>
  <c r="Y1871" i="3"/>
  <c r="AO1871" i="3"/>
  <c r="BE1871" i="3"/>
  <c r="AD1871" i="3"/>
  <c r="BF1871" i="3"/>
  <c r="AM1871" i="3"/>
  <c r="R1871" i="3"/>
  <c r="AX1871" i="3"/>
  <c r="T1871" i="3"/>
  <c r="AJ1871" i="3"/>
  <c r="M1871" i="3"/>
  <c r="AC1871" i="3"/>
  <c r="AS1871" i="3"/>
  <c r="BI1871" i="3"/>
  <c r="AL1871" i="3"/>
  <c r="O1871" i="3"/>
  <c r="AU1871" i="3"/>
  <c r="Z1871" i="3"/>
  <c r="BC1871" i="3"/>
  <c r="AY1871" i="3"/>
  <c r="X1871" i="3"/>
  <c r="AN1871" i="3"/>
  <c r="Q1871" i="3"/>
  <c r="AG1871" i="3"/>
  <c r="AW1871" i="3"/>
  <c r="N1871" i="3"/>
  <c r="AT1871" i="3"/>
  <c r="W1871" i="3"/>
  <c r="BB1871" i="3"/>
  <c r="AH1871" i="3"/>
  <c r="BH1871" i="3"/>
  <c r="AV1900" i="3"/>
  <c r="BI1900" i="3"/>
  <c r="BA1891" i="3"/>
  <c r="AA1891" i="3"/>
  <c r="AQ1891" i="3"/>
  <c r="BG1891" i="3"/>
  <c r="AB1891" i="3"/>
  <c r="AR1891" i="3"/>
  <c r="BH1891" i="3"/>
  <c r="Y1891" i="3"/>
  <c r="AL1891" i="3"/>
  <c r="AD1891" i="3"/>
  <c r="R1891" i="3"/>
  <c r="BF1891" i="3"/>
  <c r="O1891" i="3"/>
  <c r="AE1891" i="3"/>
  <c r="AU1891" i="3"/>
  <c r="P1891" i="3"/>
  <c r="AF1891" i="3"/>
  <c r="AV1891" i="3"/>
  <c r="M1891" i="3"/>
  <c r="AC1891" i="3"/>
  <c r="AT1891" i="3"/>
  <c r="AO1891" i="3"/>
  <c r="AH1891" i="3"/>
  <c r="S1891" i="3"/>
  <c r="AI1891" i="3"/>
  <c r="AY1891" i="3"/>
  <c r="T1891" i="3"/>
  <c r="AJ1891" i="3"/>
  <c r="AZ1891" i="3"/>
  <c r="Q1891" i="3"/>
  <c r="AG1891" i="3"/>
  <c r="BB1891" i="3"/>
  <c r="AW1891" i="3"/>
  <c r="AP1891" i="3"/>
  <c r="Y1862" i="3"/>
  <c r="M1862" i="3"/>
  <c r="AC1862" i="3"/>
  <c r="AS1862" i="3"/>
  <c r="BI1862" i="3"/>
  <c r="Z1862" i="3"/>
  <c r="AP1862" i="3"/>
  <c r="BF1862" i="3"/>
  <c r="X1893" i="3"/>
  <c r="BD1893" i="3"/>
  <c r="AP1893" i="3"/>
  <c r="V1893" i="3"/>
  <c r="BB1893" i="3"/>
  <c r="AC1893" i="3"/>
  <c r="BC1893" i="3"/>
  <c r="AJ1893" i="3"/>
  <c r="U1893" i="3"/>
  <c r="AU1893" i="3"/>
  <c r="AG1893" i="3"/>
  <c r="BG1893" i="3"/>
  <c r="AH1893" i="3"/>
  <c r="AN1893" i="3"/>
  <c r="Z1893" i="3"/>
  <c r="BF1893" i="3"/>
  <c r="AL1893" i="3"/>
  <c r="M1893" i="3"/>
  <c r="AS1893" i="3"/>
  <c r="AX1920" i="3"/>
  <c r="W1920" i="3"/>
  <c r="AM1920" i="3"/>
  <c r="BC1920" i="3"/>
  <c r="X1920" i="3"/>
  <c r="AN1920" i="3"/>
  <c r="BD1920" i="3"/>
  <c r="U1920" i="3"/>
  <c r="AK1920" i="3"/>
  <c r="BA1920" i="3"/>
  <c r="AH1920" i="3"/>
  <c r="AT1920" i="3"/>
  <c r="AA1920" i="3"/>
  <c r="AQ1920" i="3"/>
  <c r="BG1920" i="3"/>
  <c r="AB1920" i="3"/>
  <c r="AR1920" i="3"/>
  <c r="BH1920" i="3"/>
  <c r="Y1920" i="3"/>
  <c r="AO1920" i="3"/>
  <c r="BE1920" i="3"/>
  <c r="R1920" i="3"/>
  <c r="AD1920" i="3"/>
  <c r="O1920" i="3"/>
  <c r="AE1920" i="3"/>
  <c r="AU1920" i="3"/>
  <c r="P1920" i="3"/>
  <c r="AF1920" i="3"/>
  <c r="AV1920" i="3"/>
  <c r="M1920" i="3"/>
  <c r="AC1920" i="3"/>
  <c r="AS1920" i="3"/>
  <c r="BI1920" i="3"/>
  <c r="AJ1809" i="3"/>
  <c r="BA1809" i="3"/>
  <c r="W1878" i="3"/>
  <c r="M1878" i="3"/>
  <c r="AY1878" i="3"/>
  <c r="AT1907" i="3"/>
  <c r="S1907" i="3"/>
  <c r="M1907" i="3"/>
  <c r="BH1907" i="3"/>
  <c r="Y1936" i="3"/>
  <c r="BB1936" i="3"/>
  <c r="AL1936" i="3"/>
  <c r="T1936" i="3"/>
  <c r="X1936" i="3"/>
  <c r="M1936" i="3"/>
  <c r="AX1936" i="3"/>
  <c r="AH1936" i="3"/>
  <c r="O1936" i="3"/>
  <c r="AQ1936" i="3"/>
  <c r="Q1936" i="3"/>
  <c r="AT1936" i="3"/>
  <c r="AD1936" i="3"/>
  <c r="AP1879" i="3"/>
  <c r="S1879" i="3"/>
  <c r="AI1879" i="3"/>
  <c r="AY1879" i="3"/>
  <c r="T1879" i="3"/>
  <c r="AJ1879" i="3"/>
  <c r="AZ1879" i="3"/>
  <c r="Q1879" i="3"/>
  <c r="AG1879" i="3"/>
  <c r="AW1879" i="3"/>
  <c r="W1879" i="3"/>
  <c r="AM1879" i="3"/>
  <c r="BC1879" i="3"/>
  <c r="X1879" i="3"/>
  <c r="AN1879" i="3"/>
  <c r="BD1879" i="3"/>
  <c r="U1879" i="3"/>
  <c r="AK1879" i="3"/>
  <c r="BA1879" i="3"/>
  <c r="AA1879" i="3"/>
  <c r="AQ1879" i="3"/>
  <c r="BG1879" i="3"/>
  <c r="AB1879" i="3"/>
  <c r="AR1879" i="3"/>
  <c r="BH1879" i="3"/>
  <c r="Y1879" i="3"/>
  <c r="AO1879" i="3"/>
  <c r="BE1879" i="3"/>
  <c r="AF1883" i="3"/>
  <c r="Z1883" i="3"/>
  <c r="O1883" i="3"/>
  <c r="AZ1883" i="3"/>
  <c r="AT1883" i="3"/>
  <c r="AI1883" i="3"/>
  <c r="U1883" i="3"/>
  <c r="BK2009" i="3"/>
  <c r="BM2005" i="3"/>
  <c r="BK2017" i="3"/>
  <c r="BF1805" i="3"/>
  <c r="AS1805" i="3"/>
  <c r="BD1811" i="3"/>
  <c r="BG1824" i="3"/>
  <c r="AK1824" i="3"/>
  <c r="AF1842" i="3"/>
  <c r="BB1840" i="3"/>
  <c r="BC1842" i="3"/>
  <c r="AM1842" i="3"/>
  <c r="W1842" i="3"/>
  <c r="BB1842" i="3"/>
  <c r="AL1842" i="3"/>
  <c r="V1842" i="3"/>
  <c r="BE1842" i="3"/>
  <c r="AO1842" i="3"/>
  <c r="Y1842" i="3"/>
  <c r="BH1869" i="3"/>
  <c r="Y1884" i="3"/>
  <c r="AO1884" i="3"/>
  <c r="BE1884" i="3"/>
  <c r="Y1888" i="3"/>
  <c r="AO1888" i="3"/>
  <c r="BE1888" i="3"/>
  <c r="N1884" i="3"/>
  <c r="AD1884" i="3"/>
  <c r="AT1884" i="3"/>
  <c r="N1888" i="3"/>
  <c r="AD1888" i="3"/>
  <c r="AT1888" i="3"/>
  <c r="AU1888" i="3"/>
  <c r="AE1888" i="3"/>
  <c r="O1888" i="3"/>
  <c r="AF1862" i="3"/>
  <c r="AB1862" i="3"/>
  <c r="BG1862" i="3"/>
  <c r="AQ1862" i="3"/>
  <c r="AA1862" i="3"/>
  <c r="BB1862" i="3"/>
  <c r="AH1862" i="3"/>
  <c r="N1862" i="3"/>
  <c r="AO1862" i="3"/>
  <c r="AH1868" i="3"/>
  <c r="BI1879" i="3"/>
  <c r="AV1879" i="3"/>
  <c r="AE1879" i="3"/>
  <c r="W1884" i="3"/>
  <c r="AM1892" i="3"/>
  <c r="BC1883" i="3"/>
  <c r="BA1895" i="3"/>
  <c r="S1966" i="3"/>
  <c r="W1936" i="3"/>
  <c r="AB1888" i="3"/>
  <c r="BN2017" i="3"/>
  <c r="AX1857" i="3"/>
  <c r="AP1815" i="3"/>
  <c r="BK2025" i="3"/>
  <c r="AV1880" i="3"/>
  <c r="T1921" i="3"/>
  <c r="AZ1811" i="3"/>
  <c r="Y1868" i="3"/>
  <c r="AR1805" i="3"/>
  <c r="AA1875" i="3"/>
  <c r="BC1892" i="3"/>
  <c r="BJ2015" i="3"/>
  <c r="BJ2002" i="3"/>
  <c r="BN2021" i="3"/>
  <c r="BN2024" i="3"/>
  <c r="R1824" i="3"/>
  <c r="AT1869" i="3"/>
  <c r="M1840" i="3"/>
  <c r="BK2014" i="3"/>
  <c r="BJ2011" i="3"/>
  <c r="BM2007" i="3"/>
  <c r="BH1896" i="3"/>
  <c r="AL1883" i="3"/>
  <c r="AA1883" i="3"/>
  <c r="AQ1883" i="3"/>
  <c r="BG1883" i="3"/>
  <c r="AB1883" i="3"/>
  <c r="AR1883" i="3"/>
  <c r="BH1883" i="3"/>
  <c r="Y1883" i="3"/>
  <c r="AO1883" i="3"/>
  <c r="BE1883" i="3"/>
  <c r="BF1883" i="3"/>
  <c r="R1883" i="3"/>
  <c r="Q1917" i="3"/>
  <c r="AX1917" i="3"/>
  <c r="P1917" i="3"/>
  <c r="AD1917" i="3"/>
  <c r="W1917" i="3"/>
  <c r="AK1917" i="3"/>
  <c r="AU1917" i="3"/>
  <c r="Z1973" i="3"/>
  <c r="AE1973" i="3"/>
  <c r="BH1973" i="3"/>
  <c r="BF1973" i="3"/>
  <c r="AY1973" i="3"/>
  <c r="AN1973" i="3"/>
  <c r="AC1973" i="3"/>
  <c r="BA1973" i="3"/>
  <c r="AE1805" i="3"/>
  <c r="BB1805" i="3"/>
  <c r="AL1805" i="3"/>
  <c r="V1805" i="3"/>
  <c r="BE1805" i="3"/>
  <c r="AO1805" i="3"/>
  <c r="Y1805" i="3"/>
  <c r="Y1811" i="3"/>
  <c r="AF1811" i="3"/>
  <c r="AY1811" i="3"/>
  <c r="AC1811" i="3"/>
  <c r="BH1811" i="3"/>
  <c r="AM1811" i="3"/>
  <c r="Q1811" i="3"/>
  <c r="AT1811" i="3"/>
  <c r="AD1811" i="3"/>
  <c r="N1811" i="3"/>
  <c r="AR1824" i="3"/>
  <c r="BC1824" i="3"/>
  <c r="AB1824" i="3"/>
  <c r="BA1824" i="3"/>
  <c r="Y1824" i="3"/>
  <c r="AS1824" i="3"/>
  <c r="Q1824" i="3"/>
  <c r="AF1824" i="3"/>
  <c r="BF1824" i="3"/>
  <c r="AP1824" i="3"/>
  <c r="Z1824" i="3"/>
  <c r="AY1840" i="3"/>
  <c r="AI1840" i="3"/>
  <c r="S1840" i="3"/>
  <c r="AX1840" i="3"/>
  <c r="AH1840" i="3"/>
  <c r="R1840" i="3"/>
  <c r="BA1840" i="3"/>
  <c r="AK1840" i="3"/>
  <c r="U1840" i="3"/>
  <c r="BA1869" i="3"/>
  <c r="AK1869" i="3"/>
  <c r="U1869" i="3"/>
  <c r="BD1869" i="3"/>
  <c r="AN1869" i="3"/>
  <c r="X1869" i="3"/>
  <c r="BC1869" i="3"/>
  <c r="AM1869" i="3"/>
  <c r="W1869" i="3"/>
  <c r="AH1869" i="3"/>
  <c r="AE1892" i="3"/>
  <c r="AZ1892" i="3"/>
  <c r="AV1868" i="3"/>
  <c r="AR1868" i="3"/>
  <c r="X1868" i="3"/>
  <c r="AU1868" i="3"/>
  <c r="AE1868" i="3"/>
  <c r="O1868" i="3"/>
  <c r="AT1868" i="3"/>
  <c r="AD1868" i="3"/>
  <c r="N1868" i="3"/>
  <c r="AW1868" i="3"/>
  <c r="AG1868" i="3"/>
  <c r="Q1868" i="3"/>
  <c r="BB1892" i="3"/>
  <c r="AL1892" i="3"/>
  <c r="V1892" i="3"/>
  <c r="U1892" i="3"/>
  <c r="AW1892" i="3"/>
  <c r="R1875" i="3"/>
  <c r="AP1875" i="3"/>
  <c r="AS1875" i="3"/>
  <c r="Y1875" i="3"/>
  <c r="BD1875" i="3"/>
  <c r="AF1875" i="3"/>
  <c r="BG1875" i="3"/>
  <c r="AM1875" i="3"/>
  <c r="O1875" i="3"/>
  <c r="AD1883" i="3"/>
  <c r="BI1883" i="3"/>
  <c r="AK1883" i="3"/>
  <c r="Q1883" i="3"/>
  <c r="AV1883" i="3"/>
  <c r="X1883" i="3"/>
  <c r="AY1883" i="3"/>
  <c r="AE1883" i="3"/>
  <c r="V1894" i="3"/>
  <c r="AL1894" i="3"/>
  <c r="BB1894" i="3"/>
  <c r="Y1894" i="3"/>
  <c r="AU1894" i="3"/>
  <c r="U1894" i="3"/>
  <c r="AQ1894" i="3"/>
  <c r="Q1894" i="3"/>
  <c r="AM1894" i="3"/>
  <c r="BH1894" i="3"/>
  <c r="Z1894" i="3"/>
  <c r="AP1894" i="3"/>
  <c r="BF1894" i="3"/>
  <c r="AE1894" i="3"/>
  <c r="AZ1894" i="3"/>
  <c r="AA1894" i="3"/>
  <c r="AV1894" i="3"/>
  <c r="W1894" i="3"/>
  <c r="AR1894" i="3"/>
  <c r="BB1903" i="3"/>
  <c r="P1903" i="3"/>
  <c r="AO1903" i="3"/>
  <c r="W1903" i="3"/>
  <c r="BD1903" i="3"/>
  <c r="BE1903" i="3"/>
  <c r="V1903" i="3"/>
  <c r="T1903" i="3"/>
  <c r="AS1913" i="3"/>
  <c r="BF1913" i="3"/>
  <c r="AB1913" i="3"/>
  <c r="BI1913" i="3"/>
  <c r="AA1913" i="3"/>
  <c r="AF1913" i="3"/>
  <c r="M1913" i="3"/>
  <c r="Z1913" i="3"/>
  <c r="AQ1913" i="3"/>
  <c r="AV1916" i="3"/>
  <c r="AE1916" i="3"/>
  <c r="U1916" i="3"/>
  <c r="AR1926" i="3"/>
  <c r="AN1926" i="3"/>
  <c r="Z1926" i="3"/>
  <c r="BC1926" i="3"/>
  <c r="BF1926" i="3"/>
  <c r="AT1926" i="3"/>
  <c r="U1926" i="3"/>
  <c r="W1926" i="3"/>
  <c r="AK1926" i="3"/>
  <c r="M1897" i="3"/>
  <c r="AC1897" i="3"/>
  <c r="AS1897" i="3"/>
  <c r="BI1897" i="3"/>
  <c r="Z1897" i="3"/>
  <c r="AP1897" i="3"/>
  <c r="BF1897" i="3"/>
  <c r="AA1897" i="3"/>
  <c r="AQ1897" i="3"/>
  <c r="BG1897" i="3"/>
  <c r="AB1897" i="3"/>
  <c r="AF1897" i="3"/>
  <c r="Q1897" i="3"/>
  <c r="AG1897" i="3"/>
  <c r="AW1897" i="3"/>
  <c r="N1897" i="3"/>
  <c r="AD1897" i="3"/>
  <c r="AT1897" i="3"/>
  <c r="O1897" i="3"/>
  <c r="AE1897" i="3"/>
  <c r="AU1897" i="3"/>
  <c r="X1897" i="3"/>
  <c r="AR1897" i="3"/>
  <c r="AV1897" i="3"/>
  <c r="U1897" i="3"/>
  <c r="AK1897" i="3"/>
  <c r="BA1897" i="3"/>
  <c r="R1897" i="3"/>
  <c r="AH1897" i="3"/>
  <c r="AX1897" i="3"/>
  <c r="S1897" i="3"/>
  <c r="AI1897" i="3"/>
  <c r="AY1897" i="3"/>
  <c r="AN1897" i="3"/>
  <c r="BH1897" i="3"/>
  <c r="Y1907" i="3"/>
  <c r="AO1907" i="3"/>
  <c r="BE1907" i="3"/>
  <c r="V1907" i="3"/>
  <c r="AL1907" i="3"/>
  <c r="BB1907" i="3"/>
  <c r="W1907" i="3"/>
  <c r="AM1907" i="3"/>
  <c r="BC1907" i="3"/>
  <c r="BD1907" i="3"/>
  <c r="P1907" i="3"/>
  <c r="Q1907" i="3"/>
  <c r="AK1907" i="3"/>
  <c r="BI1907" i="3"/>
  <c r="AD1907" i="3"/>
  <c r="AX1907" i="3"/>
  <c r="AA1907" i="3"/>
  <c r="AU1907" i="3"/>
  <c r="AN1907" i="3"/>
  <c r="AF1907" i="3"/>
  <c r="U1907" i="3"/>
  <c r="AS1907" i="3"/>
  <c r="N1907" i="3"/>
  <c r="AH1907" i="3"/>
  <c r="BF1907" i="3"/>
  <c r="AE1907" i="3"/>
  <c r="AY1907" i="3"/>
  <c r="AB1907" i="3"/>
  <c r="AV1907" i="3"/>
  <c r="AC1907" i="3"/>
  <c r="AW1907" i="3"/>
  <c r="R1907" i="3"/>
  <c r="AP1907" i="3"/>
  <c r="O1907" i="3"/>
  <c r="AI1907" i="3"/>
  <c r="BG1907" i="3"/>
  <c r="AR1907" i="3"/>
  <c r="AZ1919" i="3"/>
  <c r="AS1919" i="3"/>
  <c r="AH1919" i="3"/>
  <c r="AE1919" i="3"/>
  <c r="AB1919" i="3"/>
  <c r="AJ1919" i="3"/>
  <c r="Q1919" i="3"/>
  <c r="BI1919" i="3"/>
  <c r="AX1919" i="3"/>
  <c r="AU1919" i="3"/>
  <c r="AF1919" i="3"/>
  <c r="AT1924" i="3"/>
  <c r="AA1924" i="3"/>
  <c r="AQ1924" i="3"/>
  <c r="BG1924" i="3"/>
  <c r="AB1924" i="3"/>
  <c r="AR1924" i="3"/>
  <c r="BH1924" i="3"/>
  <c r="Y1924" i="3"/>
  <c r="AO1924" i="3"/>
  <c r="BE1924" i="3"/>
  <c r="AX1924" i="3"/>
  <c r="AD1924" i="3"/>
  <c r="O1924" i="3"/>
  <c r="AE1924" i="3"/>
  <c r="AU1924" i="3"/>
  <c r="P1924" i="3"/>
  <c r="AF1924" i="3"/>
  <c r="AV1924" i="3"/>
  <c r="M1924" i="3"/>
  <c r="AC1924" i="3"/>
  <c r="AS1924" i="3"/>
  <c r="BI1924" i="3"/>
  <c r="AH1924" i="3"/>
  <c r="S1924" i="3"/>
  <c r="AI1924" i="3"/>
  <c r="AY1924" i="3"/>
  <c r="T1924" i="3"/>
  <c r="AJ1924" i="3"/>
  <c r="AZ1924" i="3"/>
  <c r="Q1924" i="3"/>
  <c r="AG1924" i="3"/>
  <c r="AW1924" i="3"/>
  <c r="AN1946" i="3"/>
  <c r="BH1946" i="3"/>
  <c r="Q1946" i="3"/>
  <c r="AG1946" i="3"/>
  <c r="AW1946" i="3"/>
  <c r="N1946" i="3"/>
  <c r="AD1946" i="3"/>
  <c r="AT1946" i="3"/>
  <c r="O1946" i="3"/>
  <c r="AE1946" i="3"/>
  <c r="AU1946" i="3"/>
  <c r="T1946" i="3"/>
  <c r="X1946" i="3"/>
  <c r="Y1946" i="3"/>
  <c r="AS1946" i="3"/>
  <c r="R1946" i="3"/>
  <c r="AL1946" i="3"/>
  <c r="BF1946" i="3"/>
  <c r="AI1946" i="3"/>
  <c r="BC1946" i="3"/>
  <c r="AF1946" i="3"/>
  <c r="AC1946" i="3"/>
  <c r="BA1946" i="3"/>
  <c r="V1946" i="3"/>
  <c r="AP1946" i="3"/>
  <c r="S1946" i="3"/>
  <c r="AM1946" i="3"/>
  <c r="BG1946" i="3"/>
  <c r="M1946" i="3"/>
  <c r="AK1946" i="3"/>
  <c r="BE1946" i="3"/>
  <c r="Z1946" i="3"/>
  <c r="AX1946" i="3"/>
  <c r="W1946" i="3"/>
  <c r="AQ1946" i="3"/>
  <c r="AD1950" i="3"/>
  <c r="AX1950" i="3"/>
  <c r="AA1950" i="3"/>
  <c r="AU1950" i="3"/>
  <c r="N1950" i="3"/>
  <c r="AH1950" i="3"/>
  <c r="BF1950" i="3"/>
  <c r="AE1950" i="3"/>
  <c r="AY1950" i="3"/>
  <c r="R1950" i="3"/>
  <c r="AP1950" i="3"/>
  <c r="O1950" i="3"/>
  <c r="AI1950" i="3"/>
  <c r="BG1950" i="3"/>
  <c r="U1954" i="3"/>
  <c r="M1954" i="3"/>
  <c r="BE1954" i="3"/>
  <c r="T1954" i="3"/>
  <c r="AR1954" i="3"/>
  <c r="V1954" i="3"/>
  <c r="AL1954" i="3"/>
  <c r="BB1954" i="3"/>
  <c r="W1954" i="3"/>
  <c r="AM1954" i="3"/>
  <c r="BC1954" i="3"/>
  <c r="AS1954" i="3"/>
  <c r="AF1954" i="3"/>
  <c r="AB1954" i="3"/>
  <c r="R1954" i="3"/>
  <c r="AP1954" i="3"/>
  <c r="O1954" i="3"/>
  <c r="AI1954" i="3"/>
  <c r="BG1954" i="3"/>
  <c r="AN1954" i="3"/>
  <c r="Z1954" i="3"/>
  <c r="AT1954" i="3"/>
  <c r="S1954" i="3"/>
  <c r="AQ1954" i="3"/>
  <c r="BA1954" i="3"/>
  <c r="BH1954" i="3"/>
  <c r="AD1954" i="3"/>
  <c r="AX1954" i="3"/>
  <c r="AA1954" i="3"/>
  <c r="AU1954" i="3"/>
  <c r="R1958" i="3"/>
  <c r="AP1958" i="3"/>
  <c r="O1958" i="3"/>
  <c r="AI1958" i="3"/>
  <c r="BG1958" i="3"/>
  <c r="Z1958" i="3"/>
  <c r="AT1958" i="3"/>
  <c r="S1958" i="3"/>
  <c r="AQ1958" i="3"/>
  <c r="BH1958" i="3"/>
  <c r="AD1958" i="3"/>
  <c r="AX1958" i="3"/>
  <c r="AA1958" i="3"/>
  <c r="AU1958" i="3"/>
  <c r="AF1962" i="3"/>
  <c r="AK1962" i="3"/>
  <c r="T1962" i="3"/>
  <c r="AO1962" i="3"/>
  <c r="V1962" i="3"/>
  <c r="AL1962" i="3"/>
  <c r="BB1962" i="3"/>
  <c r="W1962" i="3"/>
  <c r="AM1962" i="3"/>
  <c r="BC1962" i="3"/>
  <c r="X1962" i="3"/>
  <c r="Q1962" i="3"/>
  <c r="AZ1962" i="3"/>
  <c r="AR1962" i="3"/>
  <c r="BE1962" i="3"/>
  <c r="AD1962" i="3"/>
  <c r="AX1962" i="3"/>
  <c r="AA1962" i="3"/>
  <c r="AU1962" i="3"/>
  <c r="BD1962" i="3"/>
  <c r="AJ1962" i="3"/>
  <c r="AW1962" i="3"/>
  <c r="N1962" i="3"/>
  <c r="AH1962" i="3"/>
  <c r="BF1962" i="3"/>
  <c r="AE1962" i="3"/>
  <c r="AY1962" i="3"/>
  <c r="M1962" i="3"/>
  <c r="AG1962" i="3"/>
  <c r="R1962" i="3"/>
  <c r="AP1962" i="3"/>
  <c r="O1962" i="3"/>
  <c r="AI1962" i="3"/>
  <c r="BG1962" i="3"/>
  <c r="R1968" i="3"/>
  <c r="AD1968" i="3"/>
  <c r="BB1968" i="3"/>
  <c r="AC1968" i="3"/>
  <c r="BD1968" i="3"/>
  <c r="AJ1968" i="3"/>
  <c r="Q1968" i="3"/>
  <c r="AR1968" i="3"/>
  <c r="AA1968" i="3"/>
  <c r="BA1968" i="3"/>
  <c r="N1968" i="3"/>
  <c r="AL1968" i="3"/>
  <c r="BF1968" i="3"/>
  <c r="AI1968" i="3"/>
  <c r="O1968" i="3"/>
  <c r="AO1968" i="3"/>
  <c r="W1968" i="3"/>
  <c r="BC1968" i="3"/>
  <c r="AF1968" i="3"/>
  <c r="BG1968" i="3"/>
  <c r="AT1968" i="3"/>
  <c r="AY1968" i="3"/>
  <c r="BE1968" i="3"/>
  <c r="P1968" i="3"/>
  <c r="V1968" i="3"/>
  <c r="M1968" i="3"/>
  <c r="T1968" i="3"/>
  <c r="AG1968" i="3"/>
  <c r="AK1968" i="3"/>
  <c r="Z1968" i="3"/>
  <c r="X1968" i="3"/>
  <c r="Y1968" i="3"/>
  <c r="AM1968" i="3"/>
  <c r="AV1968" i="3"/>
  <c r="AD1979" i="3"/>
  <c r="AO1979" i="3"/>
  <c r="AU1979" i="3"/>
  <c r="P1979" i="3"/>
  <c r="BH1979" i="3"/>
  <c r="AH1979" i="3"/>
  <c r="O1979" i="3"/>
  <c r="AY1979" i="3"/>
  <c r="AB1979" i="3"/>
  <c r="U1979" i="3"/>
  <c r="BE1979" i="3"/>
  <c r="S1979" i="3"/>
  <c r="AR1979" i="3"/>
  <c r="N1979" i="3"/>
  <c r="AE1979" i="3"/>
  <c r="AV1979" i="3"/>
  <c r="AB1930" i="3"/>
  <c r="AU1930" i="3"/>
  <c r="BI1930" i="3"/>
  <c r="M1930" i="3"/>
  <c r="BD1930" i="3"/>
  <c r="O1930" i="3"/>
  <c r="AC1930" i="3"/>
  <c r="Y1940" i="3"/>
  <c r="AO1940" i="3"/>
  <c r="BE1940" i="3"/>
  <c r="V1940" i="3"/>
  <c r="AL1940" i="3"/>
  <c r="BB1940" i="3"/>
  <c r="AC1940" i="3"/>
  <c r="AW1940" i="3"/>
  <c r="R1940" i="3"/>
  <c r="AP1940" i="3"/>
  <c r="O1940" i="3"/>
  <c r="AE1940" i="3"/>
  <c r="AU1940" i="3"/>
  <c r="AB1940" i="3"/>
  <c r="M1940" i="3"/>
  <c r="AG1940" i="3"/>
  <c r="BA1940" i="3"/>
  <c r="Z1940" i="3"/>
  <c r="AT1940" i="3"/>
  <c r="S1940" i="3"/>
  <c r="AI1940" i="3"/>
  <c r="AY1940" i="3"/>
  <c r="Q1940" i="3"/>
  <c r="AK1940" i="3"/>
  <c r="BI1940" i="3"/>
  <c r="AD1940" i="3"/>
  <c r="AX1940" i="3"/>
  <c r="W1940" i="3"/>
  <c r="AM1940" i="3"/>
  <c r="BC1940" i="3"/>
  <c r="V1948" i="3"/>
  <c r="AL1948" i="3"/>
  <c r="BB1948" i="3"/>
  <c r="W1948" i="3"/>
  <c r="AM1948" i="3"/>
  <c r="BC1948" i="3"/>
  <c r="AR1948" i="3"/>
  <c r="R1948" i="3"/>
  <c r="AP1948" i="3"/>
  <c r="O1948" i="3"/>
  <c r="AI1948" i="3"/>
  <c r="BG1948" i="3"/>
  <c r="Z1948" i="3"/>
  <c r="AT1948" i="3"/>
  <c r="S1948" i="3"/>
  <c r="AQ1948" i="3"/>
  <c r="AD1948" i="3"/>
  <c r="AX1948" i="3"/>
  <c r="AA1948" i="3"/>
  <c r="AU1948" i="3"/>
  <c r="AB1956" i="3"/>
  <c r="V1956" i="3"/>
  <c r="AL1956" i="3"/>
  <c r="BB1956" i="3"/>
  <c r="W1956" i="3"/>
  <c r="AM1956" i="3"/>
  <c r="BC1956" i="3"/>
  <c r="AG1956" i="3"/>
  <c r="T1956" i="3"/>
  <c r="AJ1956" i="3"/>
  <c r="AD1956" i="3"/>
  <c r="AX1956" i="3"/>
  <c r="AA1956" i="3"/>
  <c r="AU1956" i="3"/>
  <c r="N1956" i="3"/>
  <c r="AH1956" i="3"/>
  <c r="BF1956" i="3"/>
  <c r="AE1956" i="3"/>
  <c r="AY1956" i="3"/>
  <c r="BH1956" i="3"/>
  <c r="R1956" i="3"/>
  <c r="AP1956" i="3"/>
  <c r="O1956" i="3"/>
  <c r="AI1956" i="3"/>
  <c r="BG1956" i="3"/>
  <c r="N1964" i="3"/>
  <c r="AH1964" i="3"/>
  <c r="BB1964" i="3"/>
  <c r="AI1964" i="3"/>
  <c r="BI1964" i="3"/>
  <c r="AM1964" i="3"/>
  <c r="Y1964" i="3"/>
  <c r="AZ1964" i="3"/>
  <c r="AF1964" i="3"/>
  <c r="BC1964" i="3"/>
  <c r="R1964" i="3"/>
  <c r="AL1964" i="3"/>
  <c r="M1964" i="3"/>
  <c r="AN1964" i="3"/>
  <c r="Q1964" i="3"/>
  <c r="AW1964" i="3"/>
  <c r="AE1964" i="3"/>
  <c r="BE1964" i="3"/>
  <c r="AQ1964" i="3"/>
  <c r="AX1964" i="3"/>
  <c r="BD1964" i="3"/>
  <c r="O1964" i="3"/>
  <c r="AA1964" i="3"/>
  <c r="V1964" i="3"/>
  <c r="S1964" i="3"/>
  <c r="AB1964" i="3"/>
  <c r="AJ1964" i="3"/>
  <c r="AV1964" i="3"/>
  <c r="AD1964" i="3"/>
  <c r="X1964" i="3"/>
  <c r="AG1964" i="3"/>
  <c r="AU1964" i="3"/>
  <c r="BA1964" i="3"/>
  <c r="AI1974" i="3"/>
  <c r="O1974" i="3"/>
  <c r="AX1974" i="3"/>
  <c r="T1974" i="3"/>
  <c r="Q1975" i="3"/>
  <c r="T1975" i="3"/>
  <c r="AK1975" i="3"/>
  <c r="AZ1975" i="3"/>
  <c r="AY1975" i="3"/>
  <c r="AT1975" i="3"/>
  <c r="AZ1803" i="3"/>
  <c r="AF1803" i="3"/>
  <c r="AI1803" i="3"/>
  <c r="BD1803" i="3"/>
  <c r="AR1934" i="3"/>
  <c r="X1934" i="3"/>
  <c r="AT1934" i="3"/>
  <c r="V1934" i="3"/>
  <c r="AQ1934" i="3"/>
  <c r="Q1934" i="3"/>
  <c r="AG1934" i="3"/>
  <c r="AW1934" i="3"/>
  <c r="BF1934" i="3"/>
  <c r="AJ1934" i="3"/>
  <c r="O1934" i="3"/>
  <c r="AD1934" i="3"/>
  <c r="AY1934" i="3"/>
  <c r="AA1934" i="3"/>
  <c r="AV1934" i="3"/>
  <c r="U1934" i="3"/>
  <c r="AK1934" i="3"/>
  <c r="BA1934" i="3"/>
  <c r="AZ1934" i="3"/>
  <c r="AE1934" i="3"/>
  <c r="N1934" i="3"/>
  <c r="AI1934" i="3"/>
  <c r="BD1934" i="3"/>
  <c r="AF1934" i="3"/>
  <c r="BB1934" i="3"/>
  <c r="Y1934" i="3"/>
  <c r="AO1934" i="3"/>
  <c r="BE1934" i="3"/>
  <c r="AU1934" i="3"/>
  <c r="Z1934" i="3"/>
  <c r="AY1893" i="3"/>
  <c r="AB1893" i="3"/>
  <c r="AR1893" i="3"/>
  <c r="BH1893" i="3"/>
  <c r="AE1893" i="3"/>
  <c r="BA1893" i="3"/>
  <c r="AA1893" i="3"/>
  <c r="AW1893" i="3"/>
  <c r="R1893" i="3"/>
  <c r="AM1893" i="3"/>
  <c r="BI1893" i="3"/>
  <c r="P1893" i="3"/>
  <c r="AF1893" i="3"/>
  <c r="AV1893" i="3"/>
  <c r="O1893" i="3"/>
  <c r="AD1902" i="3"/>
  <c r="W1902" i="3"/>
  <c r="AM1902" i="3"/>
  <c r="BC1902" i="3"/>
  <c r="X1902" i="3"/>
  <c r="AN1902" i="3"/>
  <c r="BD1902" i="3"/>
  <c r="U1902" i="3"/>
  <c r="AK1902" i="3"/>
  <c r="BA1902" i="3"/>
  <c r="AX1902" i="3"/>
  <c r="AA1902" i="3"/>
  <c r="AQ1902" i="3"/>
  <c r="BG1902" i="3"/>
  <c r="AB1902" i="3"/>
  <c r="AR1902" i="3"/>
  <c r="BH1902" i="3"/>
  <c r="Y1902" i="3"/>
  <c r="AO1902" i="3"/>
  <c r="BE1902" i="3"/>
  <c r="AH1902" i="3"/>
  <c r="AO1811" i="3"/>
  <c r="S1878" i="3"/>
  <c r="AM1878" i="3"/>
  <c r="P1878" i="3"/>
  <c r="AZ1878" i="3"/>
  <c r="AB1878" i="3"/>
  <c r="AE1878" i="3"/>
  <c r="BC1878" i="3"/>
  <c r="X1878" i="3"/>
  <c r="BH1878" i="3"/>
  <c r="AI1878" i="3"/>
  <c r="AF1878" i="3"/>
  <c r="AN1878" i="3"/>
  <c r="O1878" i="3"/>
  <c r="AU1878" i="3"/>
  <c r="AV1878" i="3"/>
  <c r="BD1878" i="3"/>
  <c r="AC1909" i="3"/>
  <c r="AW1909" i="3"/>
  <c r="V1909" i="3"/>
  <c r="AP1909" i="3"/>
  <c r="O1909" i="3"/>
  <c r="AM1909" i="3"/>
  <c r="BG1909" i="3"/>
  <c r="AR1909" i="3"/>
  <c r="AJ1909" i="3"/>
  <c r="M1909" i="3"/>
  <c r="AO1909" i="3"/>
  <c r="N1909" i="3"/>
  <c r="AT1909" i="3"/>
  <c r="AA1909" i="3"/>
  <c r="BC1909" i="3"/>
  <c r="P1909" i="3"/>
  <c r="Q1909" i="3"/>
  <c r="AS1909" i="3"/>
  <c r="Z1909" i="3"/>
  <c r="BB1909" i="3"/>
  <c r="AE1909" i="3"/>
  <c r="X1909" i="3"/>
  <c r="AF1909" i="3"/>
  <c r="Y1909" i="3"/>
  <c r="BE1909" i="3"/>
  <c r="AD1909" i="3"/>
  <c r="BF1909" i="3"/>
  <c r="AQ1909" i="3"/>
  <c r="BD1909" i="3"/>
  <c r="AV1909" i="3"/>
  <c r="T1909" i="3"/>
  <c r="S1875" i="3"/>
  <c r="AI1875" i="3"/>
  <c r="AY1875" i="3"/>
  <c r="T1875" i="3"/>
  <c r="AJ1875" i="3"/>
  <c r="AZ1875" i="3"/>
  <c r="Q1875" i="3"/>
  <c r="AG1875" i="3"/>
  <c r="AW1875" i="3"/>
  <c r="Z1875" i="3"/>
  <c r="AD1875" i="3"/>
  <c r="AX1875" i="3"/>
  <c r="BL1998" i="3"/>
  <c r="BC1805" i="3"/>
  <c r="W1805" i="3"/>
  <c r="AX1805" i="3"/>
  <c r="AH1805" i="3"/>
  <c r="R1805" i="3"/>
  <c r="BA1805" i="3"/>
  <c r="AK1805" i="3"/>
  <c r="U1805" i="3"/>
  <c r="AI1805" i="3"/>
  <c r="BE1811" i="3"/>
  <c r="O1811" i="3"/>
  <c r="U1811" i="3"/>
  <c r="AS1811" i="3"/>
  <c r="X1811" i="3"/>
  <c r="BC1811" i="3"/>
  <c r="AG1811" i="3"/>
  <c r="BF1811" i="3"/>
  <c r="AP1811" i="3"/>
  <c r="Z1811" i="3"/>
  <c r="W1824" i="3"/>
  <c r="AW1824" i="3"/>
  <c r="T1824" i="3"/>
  <c r="AU1824" i="3"/>
  <c r="S1824" i="3"/>
  <c r="AM1824" i="3"/>
  <c r="AV1824" i="3"/>
  <c r="AA1824" i="3"/>
  <c r="BB1824" i="3"/>
  <c r="AL1824" i="3"/>
  <c r="V1824" i="3"/>
  <c r="P1840" i="3"/>
  <c r="AU1840" i="3"/>
  <c r="AE1840" i="3"/>
  <c r="O1840" i="3"/>
  <c r="AT1840" i="3"/>
  <c r="AD1840" i="3"/>
  <c r="N1840" i="3"/>
  <c r="AW1840" i="3"/>
  <c r="AG1840" i="3"/>
  <c r="Q1840" i="3"/>
  <c r="AW1869" i="3"/>
  <c r="AG1869" i="3"/>
  <c r="Q1869" i="3"/>
  <c r="AZ1869" i="3"/>
  <c r="AJ1869" i="3"/>
  <c r="T1869" i="3"/>
  <c r="AY1869" i="3"/>
  <c r="AI1869" i="3"/>
  <c r="S1869" i="3"/>
  <c r="AD1869" i="3"/>
  <c r="AX1869" i="3"/>
  <c r="AJ1892" i="3"/>
  <c r="BE1892" i="3"/>
  <c r="AF1868" i="3"/>
  <c r="AB1868" i="3"/>
  <c r="BG1868" i="3"/>
  <c r="AQ1868" i="3"/>
  <c r="AA1868" i="3"/>
  <c r="BF1868" i="3"/>
  <c r="AP1868" i="3"/>
  <c r="Z1868" i="3"/>
  <c r="BI1868" i="3"/>
  <c r="AS1868" i="3"/>
  <c r="AC1868" i="3"/>
  <c r="M1868" i="3"/>
  <c r="AX1892" i="3"/>
  <c r="AH1892" i="3"/>
  <c r="R1892" i="3"/>
  <c r="Q1892" i="3"/>
  <c r="AB1892" i="3"/>
  <c r="AT1875" i="3"/>
  <c r="BI1875" i="3"/>
  <c r="AO1875" i="3"/>
  <c r="U1875" i="3"/>
  <c r="AV1875" i="3"/>
  <c r="AB1875" i="3"/>
  <c r="BC1875" i="3"/>
  <c r="AE1875" i="3"/>
  <c r="AX1883" i="3"/>
  <c r="N1883" i="3"/>
  <c r="BA1883" i="3"/>
  <c r="AG1883" i="3"/>
  <c r="M1883" i="3"/>
  <c r="AN1883" i="3"/>
  <c r="T1883" i="3"/>
  <c r="AU1883" i="3"/>
  <c r="W1883" i="3"/>
  <c r="AO1916" i="3"/>
  <c r="U1924" i="3"/>
  <c r="BC1924" i="3"/>
  <c r="BA1926" i="3"/>
  <c r="AE1930" i="3"/>
  <c r="AS1934" i="3"/>
  <c r="P1897" i="3"/>
  <c r="W1897" i="3"/>
  <c r="BE1897" i="3"/>
  <c r="BG1913" i="3"/>
  <c r="AN1934" i="3"/>
  <c r="BG1940" i="3"/>
  <c r="AH1940" i="3"/>
  <c r="AA1946" i="3"/>
  <c r="AO1946" i="3"/>
  <c r="AE1948" i="3"/>
  <c r="AQ1950" i="3"/>
  <c r="AY1954" i="3"/>
  <c r="N1954" i="3"/>
  <c r="Z1956" i="3"/>
  <c r="AH1958" i="3"/>
  <c r="AT1962" i="3"/>
  <c r="X1907" i="3"/>
  <c r="Z1907" i="3"/>
  <c r="Y1962" i="3"/>
  <c r="AR1878" i="3"/>
  <c r="AU1909" i="3"/>
  <c r="AG1909" i="3"/>
  <c r="N1919" i="3"/>
  <c r="AT1964" i="3"/>
  <c r="AS1968" i="3"/>
  <c r="AS1892" i="3"/>
  <c r="T1892" i="3"/>
  <c r="AR1892" i="3"/>
  <c r="AU1805" i="3"/>
  <c r="O1805" i="3"/>
  <c r="AT1805" i="3"/>
  <c r="AD1805" i="3"/>
  <c r="N1805" i="3"/>
  <c r="AW1805" i="3"/>
  <c r="AG1805" i="3"/>
  <c r="Q1805" i="3"/>
  <c r="AU1811" i="3"/>
  <c r="BA1811" i="3"/>
  <c r="BI1811" i="3"/>
  <c r="AN1811" i="3"/>
  <c r="S1811" i="3"/>
  <c r="AW1811" i="3"/>
  <c r="AB1811" i="3"/>
  <c r="BB1811" i="3"/>
  <c r="AL1811" i="3"/>
  <c r="V1811" i="3"/>
  <c r="AY1824" i="3"/>
  <c r="AO1824" i="3"/>
  <c r="M1824" i="3"/>
  <c r="AN1824" i="3"/>
  <c r="BE1824" i="3"/>
  <c r="AE1824" i="3"/>
  <c r="AQ1824" i="3"/>
  <c r="U1824" i="3"/>
  <c r="AX1824" i="3"/>
  <c r="AH1824" i="3"/>
  <c r="AF1840" i="3"/>
  <c r="BG1840" i="3"/>
  <c r="AQ1840" i="3"/>
  <c r="AA1840" i="3"/>
  <c r="BF1840" i="3"/>
  <c r="AP1840" i="3"/>
  <c r="Z1840" i="3"/>
  <c r="BI1840" i="3"/>
  <c r="AS1840" i="3"/>
  <c r="AC1840" i="3"/>
  <c r="BI1869" i="3"/>
  <c r="AS1869" i="3"/>
  <c r="AC1869" i="3"/>
  <c r="M1869" i="3"/>
  <c r="AV1869" i="3"/>
  <c r="AF1869" i="3"/>
  <c r="P1869" i="3"/>
  <c r="AU1869" i="3"/>
  <c r="AE1869" i="3"/>
  <c r="O1869" i="3"/>
  <c r="P1892" i="3"/>
  <c r="AO1892" i="3"/>
  <c r="P1868" i="3"/>
  <c r="BD1868" i="3"/>
  <c r="BC1868" i="3"/>
  <c r="AM1868" i="3"/>
  <c r="W1868" i="3"/>
  <c r="BB1868" i="3"/>
  <c r="AL1868" i="3"/>
  <c r="V1868" i="3"/>
  <c r="BE1868" i="3"/>
  <c r="AO1868" i="3"/>
  <c r="AT1892" i="3"/>
  <c r="AD1892" i="3"/>
  <c r="N1892" i="3"/>
  <c r="M1892" i="3"/>
  <c r="AG1892" i="3"/>
  <c r="BH1892" i="3"/>
  <c r="N1875" i="3"/>
  <c r="BE1875" i="3"/>
  <c r="AK1875" i="3"/>
  <c r="M1875" i="3"/>
  <c r="AR1875" i="3"/>
  <c r="X1875" i="3"/>
  <c r="AU1875" i="3"/>
  <c r="AH1883" i="3"/>
  <c r="AP1883" i="3"/>
  <c r="AW1883" i="3"/>
  <c r="AC1883" i="3"/>
  <c r="BD1883" i="3"/>
  <c r="AJ1883" i="3"/>
  <c r="P1883" i="3"/>
  <c r="AM1883" i="3"/>
  <c r="S1883" i="3"/>
  <c r="BC1894" i="3"/>
  <c r="BG1894" i="3"/>
  <c r="P1894" i="3"/>
  <c r="T1894" i="3"/>
  <c r="AH1894" i="3"/>
  <c r="AB1916" i="3"/>
  <c r="BD1924" i="3"/>
  <c r="AM1924" i="3"/>
  <c r="AM1926" i="3"/>
  <c r="R1924" i="3"/>
  <c r="AC1934" i="3"/>
  <c r="BD1897" i="3"/>
  <c r="BB1897" i="3"/>
  <c r="AO1897" i="3"/>
  <c r="AP1913" i="3"/>
  <c r="BG1934" i="3"/>
  <c r="S1934" i="3"/>
  <c r="AQ1940" i="3"/>
  <c r="N1940" i="3"/>
  <c r="BB1946" i="3"/>
  <c r="U1946" i="3"/>
  <c r="BF1948" i="3"/>
  <c r="S1950" i="3"/>
  <c r="AE1954" i="3"/>
  <c r="AQ1956" i="3"/>
  <c r="AY1958" i="3"/>
  <c r="N1958" i="3"/>
  <c r="Z1962" i="3"/>
  <c r="AQ1907" i="3"/>
  <c r="BA1907" i="3"/>
  <c r="AJ1878" i="3"/>
  <c r="W1909" i="3"/>
  <c r="AN1917" i="3"/>
  <c r="AZ1954" i="3"/>
  <c r="AR1958" i="3"/>
  <c r="AV1919" i="3"/>
  <c r="U1919" i="3"/>
  <c r="U1964" i="3"/>
  <c r="AP1968" i="3"/>
  <c r="Q1979" i="3"/>
  <c r="AI1895" i="3"/>
  <c r="AF1895" i="3"/>
  <c r="BD1895" i="3"/>
  <c r="AE1895" i="3"/>
  <c r="BF1895" i="3"/>
  <c r="AQ1895" i="3"/>
  <c r="M1895" i="3"/>
  <c r="AH1895" i="3"/>
  <c r="BC1895" i="3"/>
  <c r="P1895" i="3"/>
  <c r="AN1895" i="3"/>
  <c r="BH1895" i="3"/>
  <c r="AK1895" i="3"/>
  <c r="V1895" i="3"/>
  <c r="AW1895" i="3"/>
  <c r="R1895" i="3"/>
  <c r="AM1895" i="3"/>
  <c r="BI1895" i="3"/>
  <c r="BG1892" i="3"/>
  <c r="AJ1935" i="3"/>
  <c r="BD1935" i="3"/>
  <c r="M1899" i="3"/>
  <c r="AC1899" i="3"/>
  <c r="AS1899" i="3"/>
  <c r="BI1899" i="3"/>
  <c r="Z1899" i="3"/>
  <c r="AP1899" i="3"/>
  <c r="BF1899" i="3"/>
  <c r="AA1899" i="3"/>
  <c r="AQ1899" i="3"/>
  <c r="BG1899" i="3"/>
  <c r="AB1899" i="3"/>
  <c r="AF1899" i="3"/>
  <c r="AG1942" i="3"/>
  <c r="AT1942" i="3"/>
  <c r="AC1950" i="3"/>
  <c r="AB1950" i="3"/>
  <c r="V1950" i="3"/>
  <c r="AL1950" i="3"/>
  <c r="BB1950" i="3"/>
  <c r="W1950" i="3"/>
  <c r="AM1950" i="3"/>
  <c r="BC1950" i="3"/>
  <c r="T1958" i="3"/>
  <c r="AG1958" i="3"/>
  <c r="V1958" i="3"/>
  <c r="AL1958" i="3"/>
  <c r="BB1958" i="3"/>
  <c r="W1958" i="3"/>
  <c r="AM1958" i="3"/>
  <c r="BC1958" i="3"/>
  <c r="N1966" i="3"/>
  <c r="AH1966" i="3"/>
  <c r="AN1966" i="3"/>
  <c r="AU1966" i="3"/>
  <c r="AV1966" i="3"/>
  <c r="AX1966" i="3"/>
  <c r="BD1966" i="3"/>
  <c r="AZ1966" i="3"/>
  <c r="W1966" i="3"/>
  <c r="AX1981" i="3"/>
  <c r="Q1981" i="3"/>
  <c r="AU1981" i="3"/>
  <c r="AG1981" i="3"/>
  <c r="P1981" i="3"/>
  <c r="AR1884" i="3"/>
  <c r="P1884" i="3"/>
  <c r="AV1884" i="3"/>
  <c r="BB1972" i="3"/>
  <c r="BD1972" i="3"/>
  <c r="AJ1882" i="3"/>
  <c r="AZ1882" i="3"/>
  <c r="AM1932" i="3"/>
  <c r="AD1932" i="3"/>
  <c r="AY1932" i="3"/>
  <c r="AA1932" i="3"/>
  <c r="AV1932" i="3"/>
  <c r="AC1919" i="3"/>
  <c r="AW1919" i="3"/>
  <c r="R1919" i="3"/>
  <c r="AP1919" i="3"/>
  <c r="O1919" i="3"/>
  <c r="AI1919" i="3"/>
  <c r="BG1919" i="3"/>
  <c r="AR1919" i="3"/>
  <c r="T1919" i="3"/>
  <c r="M1919" i="3"/>
  <c r="AG1919" i="3"/>
  <c r="BA1919" i="3"/>
  <c r="Z1919" i="3"/>
  <c r="AT1919" i="3"/>
  <c r="S1919" i="3"/>
  <c r="AQ1919" i="3"/>
  <c r="X1919" i="3"/>
  <c r="BH1919" i="3"/>
  <c r="BE1935" i="3"/>
  <c r="T1935" i="3"/>
  <c r="AB1955" i="3"/>
  <c r="AA1966" i="3"/>
  <c r="M1966" i="3"/>
  <c r="AV1981" i="3"/>
  <c r="R1981" i="3"/>
  <c r="BD1880" i="3"/>
  <c r="N1939" i="3"/>
  <c r="AV1899" i="3"/>
  <c r="BD1899" i="3"/>
  <c r="AY1899" i="3"/>
  <c r="AE1899" i="3"/>
  <c r="BB1899" i="3"/>
  <c r="AH1899" i="3"/>
  <c r="N1899" i="3"/>
  <c r="AO1899" i="3"/>
  <c r="U1899" i="3"/>
  <c r="AQ1932" i="3"/>
  <c r="P1932" i="3"/>
  <c r="AI1932" i="3"/>
  <c r="AT1935" i="3"/>
  <c r="N1935" i="3"/>
  <c r="AB1958" i="3"/>
  <c r="AN1919" i="3"/>
  <c r="AA1919" i="3"/>
  <c r="AD1919" i="3"/>
  <c r="AK1919" i="3"/>
  <c r="AR1966" i="3"/>
  <c r="AE1966" i="3"/>
  <c r="AD1966" i="3"/>
  <c r="AE1981" i="3"/>
  <c r="AO1950" i="3"/>
  <c r="AF1880" i="3"/>
  <c r="X1959" i="3"/>
  <c r="T1963" i="3"/>
  <c r="BA1850" i="3"/>
  <c r="V1857" i="3"/>
  <c r="T1842" i="3"/>
  <c r="AZ1884" i="3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J1875" i="3" s="1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BL1892" i="3" s="1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AQ1771" i="3" s="1"/>
  <c r="BB1898" i="3"/>
  <c r="P1880" i="3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BJ1813" i="3" s="1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V1781" i="3" s="1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M1960" i="3" s="1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BN1980" i="3" s="1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BM1956" i="3" s="1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BK1920" i="3" s="1"/>
  <c r="AL1920" i="3"/>
  <c r="BB1920" i="3"/>
  <c r="Z1920" i="3"/>
  <c r="O1809" i="3"/>
  <c r="BN1809" i="3" s="1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BJ1809" i="3" s="1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J1865" i="3" s="1"/>
  <c r="BB1941" i="3"/>
  <c r="Z1804" i="3"/>
  <c r="BF1804" i="3"/>
  <c r="AL1804" i="3"/>
  <c r="BK1804" i="3" s="1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K1773" i="3"/>
  <c r="S1773" i="3" s="1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P1769" i="3" s="1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BN1901" i="3" s="1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BM1911" i="3" s="1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BM1942" i="3" s="1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BJ1946" i="3" s="1"/>
  <c r="P1946" i="3"/>
  <c r="AR1946" i="3"/>
  <c r="P1954" i="3"/>
  <c r="AV1954" i="3"/>
  <c r="BL1954" i="3" s="1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BK1962" i="3" s="1"/>
  <c r="AV1962" i="3"/>
  <c r="AC1962" i="3"/>
  <c r="BI1962" i="3"/>
  <c r="V1973" i="3"/>
  <c r="BK1973" i="3" s="1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BK1805" i="3" s="1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BK1876" i="3" s="1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BM1804" i="3" s="1"/>
  <c r="Y1893" i="3"/>
  <c r="BE1893" i="3"/>
  <c r="AA1815" i="3"/>
  <c r="AL1896" i="3"/>
  <c r="AI1775" i="3"/>
  <c r="BC1775" i="3"/>
  <c r="AZ1775" i="3"/>
  <c r="T1773" i="3"/>
  <c r="AY1773" i="3"/>
  <c r="AQ1773" i="3"/>
  <c r="AI1773" i="3"/>
  <c r="AA1773" i="3"/>
  <c r="BH1771" i="3"/>
  <c r="AN1771" i="3"/>
  <c r="T1769" i="3"/>
  <c r="M1767" i="3"/>
  <c r="X1767" i="3"/>
  <c r="AB1767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BE1770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J1852" i="3" s="1"/>
  <c r="BI1852" i="3"/>
  <c r="U1852" i="3"/>
  <c r="AG1822" i="3"/>
  <c r="BA1822" i="3"/>
  <c r="BJ1822" i="3" s="1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BN1863" i="3" s="1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K1859" i="3" s="1"/>
  <c r="BF1859" i="3"/>
  <c r="AZ1842" i="3"/>
  <c r="AN1842" i="3"/>
  <c r="N1908" i="3"/>
  <c r="BN1908" i="3" s="1"/>
  <c r="AP1908" i="3"/>
  <c r="V1908" i="3"/>
  <c r="BB1908" i="3"/>
  <c r="Z1908" i="3"/>
  <c r="BM1908" i="3" s="1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K1922" i="3" s="1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BN1821" i="3" s="1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BM1840" i="3" s="1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BN1854" i="3" s="1"/>
  <c r="U1854" i="3"/>
  <c r="Q1829" i="3"/>
  <c r="BN1829" i="3" s="1"/>
  <c r="W1834" i="3"/>
  <c r="AD1855" i="3"/>
  <c r="BJ1855" i="3" s="1"/>
  <c r="Y1855" i="3"/>
  <c r="AT1855" i="3"/>
  <c r="AY1855" i="3"/>
  <c r="AE1832" i="3"/>
  <c r="BJ1832" i="3" s="1"/>
  <c r="O1832" i="3"/>
  <c r="T1860" i="3"/>
  <c r="AJ1860" i="3"/>
  <c r="BL1860" i="3" s="1"/>
  <c r="AN1870" i="3"/>
  <c r="AV1870" i="3"/>
  <c r="P1870" i="3"/>
  <c r="BN1870" i="3" s="1"/>
  <c r="BD1870" i="3"/>
  <c r="X1870" i="3"/>
  <c r="BJ1870" i="3" s="1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BL1864" i="3" s="1"/>
  <c r="Z1879" i="3"/>
  <c r="N1879" i="3"/>
  <c r="AT1879" i="3"/>
  <c r="BL1879" i="3" s="1"/>
  <c r="V1879" i="3"/>
  <c r="BB1879" i="3"/>
  <c r="AD1879" i="3"/>
  <c r="AL1879" i="3"/>
  <c r="AD1895" i="3"/>
  <c r="BJ1895" i="3" s="1"/>
  <c r="Y1895" i="3"/>
  <c r="AO1895" i="3"/>
  <c r="AT1895" i="3"/>
  <c r="S1895" i="3"/>
  <c r="BK1895" i="3" s="1"/>
  <c r="X1842" i="3"/>
  <c r="N1918" i="3"/>
  <c r="AP1918" i="3"/>
  <c r="V1918" i="3"/>
  <c r="BM1918" i="3" s="1"/>
  <c r="BB1918" i="3"/>
  <c r="Z1918" i="3"/>
  <c r="BF1918" i="3"/>
  <c r="BL1918" i="3" s="1"/>
  <c r="AL1918" i="3"/>
  <c r="AE1826" i="3"/>
  <c r="S1871" i="3"/>
  <c r="BK1871" i="3" s="1"/>
  <c r="AZ1903" i="3"/>
  <c r="AJ1913" i="3"/>
  <c r="BM1913" i="3" s="1"/>
  <c r="V1926" i="3"/>
  <c r="BB1926" i="3"/>
  <c r="AY1834" i="3"/>
  <c r="BK1834" i="3" s="1"/>
  <c r="T1899" i="3"/>
  <c r="BJ1899" i="3" s="1"/>
  <c r="AZ1899" i="3"/>
  <c r="N1912" i="3"/>
  <c r="Z1912" i="3"/>
  <c r="BF1912" i="3"/>
  <c r="BL1912" i="3" s="1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BM1944" i="3" s="1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BM1858" i="3" s="1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BK1867" i="3" s="1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BL1906" i="3" s="1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BL1924" i="3" s="1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BM1935" i="3" s="1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BL1944" i="3" s="1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BM1833" i="3" s="1"/>
  <c r="AQ1833" i="3"/>
  <c r="BG1833" i="3"/>
  <c r="AC1833" i="3"/>
  <c r="AS1833" i="3"/>
  <c r="BI1833" i="3"/>
  <c r="S1832" i="3"/>
  <c r="T1868" i="3"/>
  <c r="AJ1868" i="3"/>
  <c r="BL1868" i="3" s="1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BJ1866" i="3" s="1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AJ1921" i="3"/>
  <c r="BL1921" i="3" s="1"/>
  <c r="T1862" i="3"/>
  <c r="BJ1862" i="3" s="1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L1915" i="3"/>
  <c r="BM1932" i="3"/>
  <c r="AK1943" i="3"/>
  <c r="BJ1818" i="3"/>
  <c r="BK1826" i="3"/>
  <c r="BM1850" i="3"/>
  <c r="BN1856" i="3"/>
  <c r="BK1856" i="3"/>
  <c r="R1845" i="3"/>
  <c r="M1845" i="3"/>
  <c r="AU1845" i="3"/>
  <c r="BG1853" i="3"/>
  <c r="AP1843" i="3"/>
  <c r="AO1843" i="3"/>
  <c r="BN1895" i="3"/>
  <c r="BJ1896" i="3"/>
  <c r="BM1898" i="3"/>
  <c r="BN1904" i="3"/>
  <c r="BK1912" i="3"/>
  <c r="BN1912" i="3"/>
  <c r="BN1920" i="3"/>
  <c r="BL1920" i="3"/>
  <c r="BJ1922" i="3"/>
  <c r="BN1907" i="3"/>
  <c r="BK1907" i="3"/>
  <c r="U1943" i="3"/>
  <c r="BN1820" i="3"/>
  <c r="BK1820" i="3"/>
  <c r="BN1830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886" i="3"/>
  <c r="BD1943" i="3"/>
  <c r="BL1909" i="3"/>
  <c r="BJ1909" i="3"/>
  <c r="BM1917" i="3"/>
  <c r="BK1933" i="3"/>
  <c r="BN1933" i="3"/>
  <c r="BL1919" i="3"/>
  <c r="BJ1919" i="3"/>
  <c r="BM1964" i="3"/>
  <c r="BL1966" i="3"/>
  <c r="BM1973" i="3"/>
  <c r="BN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J1864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K1898" i="3"/>
  <c r="BN1898" i="3"/>
  <c r="BM1900" i="3"/>
  <c r="BN1906" i="3"/>
  <c r="BM1916" i="3"/>
  <c r="BN1922" i="3"/>
  <c r="BL1922" i="3"/>
  <c r="BM1933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L1908" i="3"/>
  <c r="BM1910" i="3"/>
  <c r="BN1916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J1934" i="3"/>
  <c r="Z1939" i="3"/>
  <c r="AP1939" i="3"/>
  <c r="BF1939" i="3"/>
  <c r="R1939" i="3"/>
  <c r="AH1939" i="3"/>
  <c r="AX1939" i="3"/>
  <c r="BN1940" i="3"/>
  <c r="BL1942" i="3"/>
  <c r="Z1947" i="3"/>
  <c r="AP1947" i="3"/>
  <c r="BF1947" i="3"/>
  <c r="R1947" i="3"/>
  <c r="AH1947" i="3"/>
  <c r="AX1947" i="3"/>
  <c r="BL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AD1781" i="3" l="1"/>
  <c r="AI1769" i="3"/>
  <c r="BC1771" i="3"/>
  <c r="AB1771" i="3"/>
  <c r="P1773" i="3"/>
  <c r="X1773" i="3"/>
  <c r="AF1773" i="3"/>
  <c r="AN1773" i="3"/>
  <c r="AT1781" i="3"/>
  <c r="BJ1901" i="3"/>
  <c r="BK1832" i="3"/>
  <c r="BE1781" i="3"/>
  <c r="AE1769" i="3"/>
  <c r="AV1769" i="3"/>
  <c r="W1771" i="3"/>
  <c r="BG1773" i="3"/>
  <c r="BD1773" i="3"/>
  <c r="O1773" i="3"/>
  <c r="W1773" i="3"/>
  <c r="AE1773" i="3"/>
  <c r="BK1940" i="3"/>
  <c r="BN1880" i="3"/>
  <c r="R1774" i="3"/>
  <c r="AZ1769" i="3"/>
  <c r="AV1773" i="3"/>
  <c r="AU1773" i="3"/>
  <c r="BC1773" i="3"/>
  <c r="AM1773" i="3"/>
  <c r="X1769" i="3"/>
  <c r="AJ1771" i="3"/>
  <c r="BJ1846" i="3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BJ1789" i="3" s="1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BM1791" i="3" s="1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BJ1801" i="3" s="1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L1784" i="3" s="1"/>
  <c r="BA1784" i="3"/>
  <c r="BJ1784" i="3" s="1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J1781" i="3"/>
  <c r="BK1784" i="3"/>
  <c r="BN1785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L1760" i="3"/>
  <c r="K1758" i="3"/>
  <c r="K1764" i="3"/>
  <c r="L1756" i="3"/>
  <c r="K1756" i="3"/>
  <c r="K1760" i="3"/>
  <c r="L1758" i="3"/>
  <c r="L1754" i="3"/>
  <c r="K1754" i="3"/>
  <c r="L1764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J1802" i="3" l="1"/>
  <c r="AC1755" i="3"/>
  <c r="BL1788" i="3"/>
  <c r="AV1763" i="3"/>
  <c r="R1758" i="3"/>
  <c r="P1763" i="3"/>
  <c r="AU1763" i="3"/>
  <c r="AN1760" i="3"/>
  <c r="BL1791" i="3"/>
  <c r="V1763" i="3"/>
  <c r="AI1763" i="3"/>
  <c r="BB1763" i="3"/>
  <c r="S1763" i="3"/>
  <c r="W1763" i="3"/>
  <c r="Z1763" i="3"/>
  <c r="W1760" i="3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AH1735" i="3" s="1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R1742" i="3"/>
  <c r="AI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D1732" i="3"/>
  <c r="AT1732" i="3"/>
  <c r="U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Q1739" i="3" l="1"/>
  <c r="AU1742" i="3"/>
  <c r="N1742" i="3"/>
  <c r="AB1742" i="3"/>
  <c r="M1752" i="3"/>
  <c r="Z1742" i="3"/>
  <c r="AW1742" i="3"/>
  <c r="AE1733" i="3"/>
  <c r="BB1742" i="3"/>
  <c r="AC1742" i="3"/>
  <c r="BI1733" i="3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BL1621" i="3" s="1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BN1614" i="3" s="1"/>
  <c r="M1672" i="3"/>
  <c r="BD1644" i="3"/>
  <c r="Z1724" i="3"/>
  <c r="AP1724" i="3"/>
  <c r="BJ1724" i="3" s="1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BK1605" i="3" s="1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BJ1673" i="3" s="1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BJ1680" i="3" s="1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BL1603" i="3" s="1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BN1563" i="3" s="1"/>
  <c r="Y1572" i="3"/>
  <c r="AK1672" i="3"/>
  <c r="AC1672" i="3"/>
  <c r="BI1672" i="3"/>
  <c r="BL1672" i="3" s="1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BK1567" i="3" s="1"/>
  <c r="R1558" i="3"/>
  <c r="Z1558" i="3"/>
  <c r="AZ1558" i="3"/>
  <c r="BD1558" i="3"/>
  <c r="AH1558" i="3"/>
  <c r="AN1558" i="3"/>
  <c r="AV1558" i="3"/>
  <c r="N1584" i="3"/>
  <c r="BJ1584" i="3" s="1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K1561" i="3" s="1"/>
  <c r="BC1561" i="3"/>
  <c r="Q1561" i="3"/>
  <c r="AM1561" i="3"/>
  <c r="Q1568" i="3"/>
  <c r="BN1568" i="3" s="1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J1694" i="3" s="1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BN1624" i="3" s="1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BK1604" i="3" s="1"/>
  <c r="V1596" i="3"/>
  <c r="AU1574" i="3"/>
  <c r="AE1574" i="3"/>
  <c r="AO1589" i="3"/>
  <c r="BM1589" i="3" s="1"/>
  <c r="AO1610" i="3"/>
  <c r="AE1627" i="3"/>
  <c r="T1627" i="3"/>
  <c r="Z1643" i="3"/>
  <c r="N1643" i="3"/>
  <c r="BN1643" i="3" s="1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N1593" i="3"/>
  <c r="BK1593" i="3"/>
  <c r="BL1605" i="3"/>
  <c r="BJ1605" i="3"/>
  <c r="BJ1611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50" i="3"/>
  <c r="BJ1650" i="3"/>
  <c r="BN1656" i="3"/>
  <c r="BK1656" i="3"/>
  <c r="BL1658" i="3"/>
  <c r="BJ1658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L1688" i="3"/>
  <c r="BJ1672" i="3"/>
  <c r="BM1608" i="3"/>
  <c r="BL1634" i="3"/>
  <c r="BM1647" i="3"/>
  <c r="BN1672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N1541" i="3"/>
  <c r="BK1541" i="3"/>
  <c r="BN1543" i="3"/>
  <c r="BK1543" i="3"/>
  <c r="BJ1553" i="3"/>
  <c r="BN1570" i="3"/>
  <c r="BK1570" i="3"/>
  <c r="BN1567" i="3"/>
  <c r="BN1562" i="3"/>
  <c r="BK1562" i="3"/>
  <c r="BN1581" i="3"/>
  <c r="BK1581" i="3"/>
  <c r="BN1597" i="3"/>
  <c r="BK1597" i="3"/>
  <c r="BN1601" i="3"/>
  <c r="BK160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K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K1580" i="3"/>
  <c r="BN1580" i="3"/>
  <c r="BL1580" i="3"/>
  <c r="BN1615" i="3"/>
  <c r="BK1615" i="3"/>
  <c r="BJ1609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L1526" i="3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K1381" i="3"/>
  <c r="K1380" i="3"/>
  <c r="K1370" i="3"/>
  <c r="K1367" i="3"/>
  <c r="U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L1372" i="3"/>
  <c r="L1365" i="3"/>
  <c r="L1361" i="3"/>
  <c r="L1360" i="3"/>
  <c r="K1347" i="3"/>
  <c r="K1346" i="3"/>
  <c r="K1342" i="3"/>
  <c r="L1336" i="3"/>
  <c r="W1336" i="3" s="1"/>
  <c r="L1334" i="3"/>
  <c r="L1528" i="3"/>
  <c r="L1520" i="3"/>
  <c r="AB1520" i="3" s="1"/>
  <c r="L1511" i="3"/>
  <c r="K1491" i="3"/>
  <c r="L1489" i="3"/>
  <c r="L1473" i="3"/>
  <c r="AA1473" i="3" s="1"/>
  <c r="L1464" i="3"/>
  <c r="L1449" i="3"/>
  <c r="K1449" i="3"/>
  <c r="L1444" i="3"/>
  <c r="BG1444" i="3" s="1"/>
  <c r="L1441" i="3"/>
  <c r="K1441" i="3"/>
  <c r="K1430" i="3"/>
  <c r="K1428" i="3"/>
  <c r="K1426" i="3"/>
  <c r="L1406" i="3"/>
  <c r="O1406" i="3" s="1"/>
  <c r="L1387" i="3"/>
  <c r="L1376" i="3"/>
  <c r="L1368" i="3"/>
  <c r="K1356" i="3"/>
  <c r="L1343" i="3"/>
  <c r="K1343" i="3"/>
  <c r="AN1343" i="3" s="1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L1500" i="3"/>
  <c r="Z1500" i="3" s="1"/>
  <c r="L1496" i="3"/>
  <c r="K1495" i="3"/>
  <c r="K1492" i="3"/>
  <c r="K1446" i="3"/>
  <c r="K1440" i="3"/>
  <c r="K1518" i="3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AH1375" i="3" s="1"/>
  <c r="L1371" i="3"/>
  <c r="R1371" i="3" s="1"/>
  <c r="K1371" i="3"/>
  <c r="L1370" i="3"/>
  <c r="L1403" i="3"/>
  <c r="L1402" i="3"/>
  <c r="K1402" i="3"/>
  <c r="L1400" i="3"/>
  <c r="L1391" i="3"/>
  <c r="K1386" i="3"/>
  <c r="BF1386" i="3" s="1"/>
  <c r="L1379" i="3"/>
  <c r="L1369" i="3"/>
  <c r="K1369" i="3"/>
  <c r="K1365" i="3"/>
  <c r="N1365" i="3" s="1"/>
  <c r="L1364" i="3"/>
  <c r="L1363" i="3"/>
  <c r="L1356" i="3"/>
  <c r="AC1356" i="3" s="1"/>
  <c r="K1354" i="3"/>
  <c r="L1352" i="3"/>
  <c r="K1350" i="3"/>
  <c r="K1361" i="3"/>
  <c r="AC1361" i="3" s="1"/>
  <c r="K1355" i="3"/>
  <c r="P1355" i="3" s="1"/>
  <c r="L1354" i="3"/>
  <c r="K1351" i="3"/>
  <c r="L1350" i="3"/>
  <c r="AV1350" i="3" s="1"/>
  <c r="L1339" i="3"/>
  <c r="AH1339" i="3" s="1"/>
  <c r="K1338" i="3"/>
  <c r="K1337" i="3"/>
  <c r="K1353" i="3"/>
  <c r="T1353" i="3" s="1"/>
  <c r="K1335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X1495" i="3"/>
  <c r="AF1473" i="3"/>
  <c r="AA1495" i="3"/>
  <c r="AU1495" i="3"/>
  <c r="M1495" i="3"/>
  <c r="AO1495" i="3"/>
  <c r="K1517" i="3"/>
  <c r="K1515" i="3"/>
  <c r="K1513" i="3"/>
  <c r="K1511" i="3"/>
  <c r="K1509" i="3"/>
  <c r="K1507" i="3"/>
  <c r="K1505" i="3"/>
  <c r="K1503" i="3"/>
  <c r="K1501" i="3"/>
  <c r="K1499" i="3"/>
  <c r="AZ1482" i="3"/>
  <c r="AL1482" i="3"/>
  <c r="M1482" i="3"/>
  <c r="U1482" i="3"/>
  <c r="AL1463" i="3"/>
  <c r="AP1463" i="3"/>
  <c r="BG1463" i="3"/>
  <c r="AN1463" i="3"/>
  <c r="AA1458" i="3"/>
  <c r="AQ1458" i="3"/>
  <c r="AA1500" i="3"/>
  <c r="Z1495" i="3"/>
  <c r="V1483" i="3"/>
  <c r="T1483" i="3"/>
  <c r="BH1479" i="3"/>
  <c r="AU1458" i="3"/>
  <c r="AE1458" i="3"/>
  <c r="BE1468" i="3"/>
  <c r="AN1462" i="3"/>
  <c r="AG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AR1444" i="3"/>
  <c r="Y1444" i="3"/>
  <c r="BE1444" i="3"/>
  <c r="AL1444" i="3"/>
  <c r="AM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BA1427" i="3"/>
  <c r="AO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N1419" i="3"/>
  <c r="BA1334" i="3"/>
  <c r="AP1334" i="3"/>
  <c r="AI1334" i="3"/>
  <c r="AF1334" i="3"/>
  <c r="AB1334" i="3"/>
  <c r="AD1427" i="3"/>
  <c r="O1427" i="3"/>
  <c r="AU1427" i="3"/>
  <c r="L1424" i="3"/>
  <c r="Y1423" i="3"/>
  <c r="AO1423" i="3"/>
  <c r="BE1423" i="3"/>
  <c r="V1423" i="3"/>
  <c r="AL1423" i="3"/>
  <c r="BB1423" i="3"/>
  <c r="W1423" i="3"/>
  <c r="AM1423" i="3"/>
  <c r="BC1423" i="3"/>
  <c r="L1422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Y1419" i="3"/>
  <c r="BE1419" i="3"/>
  <c r="AL1419" i="3"/>
  <c r="W1419" i="3"/>
  <c r="BC1419" i="3"/>
  <c r="L1418" i="3"/>
  <c r="AU1418" i="3" s="1"/>
  <c r="AA1416" i="3"/>
  <c r="BG1416" i="3"/>
  <c r="AS1413" i="3"/>
  <c r="AB1378" i="3"/>
  <c r="BH1378" i="3"/>
  <c r="AP1378" i="3"/>
  <c r="AO1378" i="3"/>
  <c r="BG1378" i="3"/>
  <c r="AM1378" i="3"/>
  <c r="L1432" i="3"/>
  <c r="L1430" i="3"/>
  <c r="L1428" i="3"/>
  <c r="AJ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AG1416" i="3"/>
  <c r="AE1408" i="3"/>
  <c r="AB1403" i="3"/>
  <c r="BH1403" i="3"/>
  <c r="AO1403" i="3"/>
  <c r="V1403" i="3"/>
  <c r="BB1403" i="3"/>
  <c r="AC1399" i="3"/>
  <c r="BD1399" i="3"/>
  <c r="AV1399" i="3"/>
  <c r="L1397" i="3"/>
  <c r="R1397" i="3" s="1"/>
  <c r="AI1395" i="3"/>
  <c r="Q1395" i="3"/>
  <c r="AW1395" i="3"/>
  <c r="AZ1395" i="3"/>
  <c r="P1395" i="3"/>
  <c r="L1393" i="3"/>
  <c r="O1391" i="3"/>
  <c r="V1391" i="3"/>
  <c r="AN1416" i="3"/>
  <c r="AS1408" i="3"/>
  <c r="AS1406" i="3"/>
  <c r="P1389" i="3"/>
  <c r="AC1389" i="3"/>
  <c r="AL1389" i="3"/>
  <c r="V1416" i="3"/>
  <c r="AX1410" i="3"/>
  <c r="R1408" i="3"/>
  <c r="AX1408" i="3"/>
  <c r="AJ1408" i="3"/>
  <c r="AL1406" i="3"/>
  <c r="X1406" i="3"/>
  <c r="BD1406" i="3"/>
  <c r="AM1402" i="3"/>
  <c r="X140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C1388" i="3"/>
  <c r="BI1388" i="3"/>
  <c r="AP1388" i="3"/>
  <c r="AA1388" i="3"/>
  <c r="BG1388" i="3"/>
  <c r="AQ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BC1367" i="3"/>
  <c r="AN1367" i="3"/>
  <c r="AK1359" i="3"/>
  <c r="R1359" i="3"/>
  <c r="AX1359" i="3"/>
  <c r="AI1359" i="3"/>
  <c r="AR1359" i="3"/>
  <c r="X1359" i="3"/>
  <c r="AN1354" i="3"/>
  <c r="AL1380" i="3"/>
  <c r="AI1379" i="3"/>
  <c r="AJ1376" i="3"/>
  <c r="R1376" i="3"/>
  <c r="AX1376" i="3"/>
  <c r="BE1376" i="3"/>
  <c r="U1376" i="3"/>
  <c r="AA1372" i="3"/>
  <c r="AQ1372" i="3"/>
  <c r="BG1372" i="3"/>
  <c r="N1369" i="3"/>
  <c r="AL1369" i="3"/>
  <c r="BF1369" i="3"/>
  <c r="AE1369" i="3"/>
  <c r="BC1369" i="3"/>
  <c r="X1369" i="3"/>
  <c r="AN1369" i="3"/>
  <c r="BD1369" i="3"/>
  <c r="BE1369" i="3"/>
  <c r="BI1369" i="3"/>
  <c r="K1400" i="3"/>
  <c r="K1398" i="3"/>
  <c r="K1396" i="3"/>
  <c r="K1394" i="3"/>
  <c r="K1392" i="3"/>
  <c r="BH1386" i="3"/>
  <c r="R1381" i="3"/>
  <c r="AE1381" i="3"/>
  <c r="BG1379" i="3"/>
  <c r="AA1379" i="3"/>
  <c r="Z1377" i="3"/>
  <c r="BF1377" i="3"/>
  <c r="AR1377" i="3"/>
  <c r="AK1377" i="3"/>
  <c r="AU1377" i="3"/>
  <c r="V1371" i="3"/>
  <c r="AP1371" i="3"/>
  <c r="AM1371" i="3"/>
  <c r="BG1371" i="3"/>
  <c r="AF1371" i="3"/>
  <c r="M1371" i="3"/>
  <c r="Q1371" i="3"/>
  <c r="R1363" i="3"/>
  <c r="Z1363" i="3"/>
  <c r="AH1363" i="3"/>
  <c r="AP1363" i="3"/>
  <c r="AX1363" i="3"/>
  <c r="BF1363" i="3"/>
  <c r="AD1363" i="3"/>
  <c r="AL1363" i="3"/>
  <c r="N1363" i="3"/>
  <c r="AT1363" i="3"/>
  <c r="L1384" i="3"/>
  <c r="BA1374" i="3"/>
  <c r="AU1372" i="3"/>
  <c r="AE1372" i="3"/>
  <c r="AE1370" i="3"/>
  <c r="L1366" i="3"/>
  <c r="L1362" i="3"/>
  <c r="AF1350" i="3"/>
  <c r="AZ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AF1370" i="3"/>
  <c r="AV1370" i="3"/>
  <c r="M1370" i="3"/>
  <c r="AC1370" i="3"/>
  <c r="AS1370" i="3"/>
  <c r="BI1370" i="3"/>
  <c r="Z1370" i="3"/>
  <c r="AP1370" i="3"/>
  <c r="BF1370" i="3"/>
  <c r="T1363" i="3"/>
  <c r="AZ1361" i="3"/>
  <c r="AE1385" i="3"/>
  <c r="W1374" i="3"/>
  <c r="BC1372" i="3"/>
  <c r="AM1372" i="3"/>
  <c r="W1372" i="3"/>
  <c r="AM1370" i="3"/>
  <c r="K1366" i="3"/>
  <c r="K1364" i="3"/>
  <c r="BH1363" i="3"/>
  <c r="AZ1363" i="3"/>
  <c r="AR1363" i="3"/>
  <c r="AJ1363" i="3"/>
  <c r="AB1363" i="3"/>
  <c r="K1362" i="3"/>
  <c r="K1360" i="3"/>
  <c r="AE1355" i="3"/>
  <c r="AV1355" i="3"/>
  <c r="BI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A1361" i="3"/>
  <c r="U1356" i="3"/>
  <c r="BA1356" i="3"/>
  <c r="AF1356" i="3"/>
  <c r="P1352" i="3"/>
  <c r="AJ1352" i="3"/>
  <c r="BF1351" i="3"/>
  <c r="BD1363" i="3"/>
  <c r="AV1363" i="3"/>
  <c r="AN1363" i="3"/>
  <c r="AF1363" i="3"/>
  <c r="X1363" i="3"/>
  <c r="P1363" i="3"/>
  <c r="U1357" i="3"/>
  <c r="BA1357" i="3"/>
  <c r="AN1357" i="3"/>
  <c r="AJ1357" i="3"/>
  <c r="AF1357" i="3"/>
  <c r="AI1353" i="3"/>
  <c r="N1353" i="3"/>
  <c r="S1349" i="3"/>
  <c r="AY1349" i="3"/>
  <c r="AJ1349" i="3"/>
  <c r="Q1349" i="3"/>
  <c r="AW1349" i="3"/>
  <c r="AH1349" i="3"/>
  <c r="Z1356" i="3"/>
  <c r="AP1356" i="3"/>
  <c r="BF1356" i="3"/>
  <c r="AA1356" i="3"/>
  <c r="AQ1356" i="3"/>
  <c r="BG1356" i="3"/>
  <c r="M1354" i="3"/>
  <c r="AC1354" i="3"/>
  <c r="AS1354" i="3"/>
  <c r="BI1354" i="3"/>
  <c r="Z1354" i="3"/>
  <c r="AP1354" i="3"/>
  <c r="BF1354" i="3"/>
  <c r="AA1354" i="3"/>
  <c r="AQ1354" i="3"/>
  <c r="BG1354" i="3"/>
  <c r="Q1352" i="3"/>
  <c r="AG1352" i="3"/>
  <c r="AW1352" i="3"/>
  <c r="N1352" i="3"/>
  <c r="AD1352" i="3"/>
  <c r="AT1352" i="3"/>
  <c r="O1352" i="3"/>
  <c r="AE1352" i="3"/>
  <c r="AU1352" i="3"/>
  <c r="M1350" i="3"/>
  <c r="AC1350" i="3"/>
  <c r="AS1350" i="3"/>
  <c r="BI1350" i="3"/>
  <c r="Z1350" i="3"/>
  <c r="AP1350" i="3"/>
  <c r="BF1350" i="3"/>
  <c r="AA1350" i="3"/>
  <c r="AQ1350" i="3"/>
  <c r="BG1350" i="3"/>
  <c r="Z1339" i="3"/>
  <c r="BF1339" i="3"/>
  <c r="AL1339" i="3"/>
  <c r="AN1339" i="3"/>
  <c r="BD1339" i="3"/>
  <c r="K1358" i="3"/>
  <c r="AZ1356" i="3"/>
  <c r="T1356" i="3"/>
  <c r="BH1354" i="3"/>
  <c r="AB1352" i="3"/>
  <c r="W1345" i="3"/>
  <c r="BA1345" i="3"/>
  <c r="AY1348" i="3"/>
  <c r="AI1348" i="3"/>
  <c r="S1348" i="3"/>
  <c r="BI1347" i="3"/>
  <c r="BA1347" i="3"/>
  <c r="AS1347" i="3"/>
  <c r="AK1347" i="3"/>
  <c r="AC1347" i="3"/>
  <c r="U1347" i="3"/>
  <c r="M1347" i="3"/>
  <c r="X1343" i="3"/>
  <c r="AK1343" i="3"/>
  <c r="AM1343" i="3"/>
  <c r="L1342" i="3"/>
  <c r="AX1348" i="3"/>
  <c r="AH1348" i="3"/>
  <c r="BF1347" i="3"/>
  <c r="AX1347" i="3"/>
  <c r="AP1347" i="3"/>
  <c r="AH1347" i="3"/>
  <c r="Z1347" i="3"/>
  <c r="AM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W1341" i="3"/>
  <c r="AZ1338" i="3"/>
  <c r="AD1346" i="3"/>
  <c r="T1339" i="3"/>
  <c r="R1338" i="3"/>
  <c r="Z1338" i="3"/>
  <c r="AH1338" i="3"/>
  <c r="AP1338" i="3"/>
  <c r="AX1338" i="3"/>
  <c r="BF1338" i="3"/>
  <c r="AO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X1335" i="3"/>
  <c r="AK1335" i="3"/>
  <c r="K1340" i="3"/>
  <c r="BH1339" i="3"/>
  <c r="AB1339" i="3"/>
  <c r="BD1338" i="3"/>
  <c r="AV1338" i="3"/>
  <c r="AN1338" i="3"/>
  <c r="AF1338" i="3"/>
  <c r="X1338" i="3"/>
  <c r="P1338" i="3"/>
  <c r="BB1337" i="3"/>
  <c r="AL1337" i="3"/>
  <c r="V1337" i="3"/>
  <c r="AL1336" i="3"/>
  <c r="W1339" i="3"/>
  <c r="AM1339" i="3"/>
  <c r="BC1339" i="3"/>
  <c r="U1339" i="3"/>
  <c r="AK1339" i="3"/>
  <c r="BA1339" i="3"/>
  <c r="BB1338" i="3"/>
  <c r="AT1338" i="3"/>
  <c r="AL1338" i="3"/>
  <c r="AD1338" i="3"/>
  <c r="V1338" i="3"/>
  <c r="N1338" i="3"/>
  <c r="AX1337" i="3"/>
  <c r="AH1337" i="3"/>
  <c r="R1337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BF1462" i="3" l="1"/>
  <c r="M1500" i="3"/>
  <c r="AL1397" i="3"/>
  <c r="V1462" i="3"/>
  <c r="AJ1381" i="3"/>
  <c r="BE1385" i="3"/>
  <c r="W1335" i="3"/>
  <c r="BL1694" i="3"/>
  <c r="BM1635" i="3"/>
  <c r="BL1610" i="3"/>
  <c r="BM1563" i="3"/>
  <c r="BN1721" i="3"/>
  <c r="BL1614" i="3"/>
  <c r="BK1623" i="3"/>
  <c r="BC1344" i="3"/>
  <c r="AA1370" i="3"/>
  <c r="M1386" i="3"/>
  <c r="P1453" i="3"/>
  <c r="AN1485" i="3"/>
  <c r="AU1355" i="3"/>
  <c r="AM1383" i="3"/>
  <c r="AF1352" i="3"/>
  <c r="AZ1506" i="3"/>
  <c r="BC1345" i="3"/>
  <c r="R1369" i="3"/>
  <c r="AH1369" i="3"/>
  <c r="AX1369" i="3"/>
  <c r="S1369" i="3"/>
  <c r="AI1369" i="3"/>
  <c r="AY1369" i="3"/>
  <c r="AU1391" i="3"/>
  <c r="BI1391" i="3"/>
  <c r="AN1391" i="3"/>
  <c r="M1391" i="3"/>
  <c r="AR1391" i="3"/>
  <c r="AE1416" i="3"/>
  <c r="AU1416" i="3"/>
  <c r="BI1416" i="3"/>
  <c r="AS1416" i="3"/>
  <c r="AC1416" i="3"/>
  <c r="AV1416" i="3"/>
  <c r="AF1416" i="3"/>
  <c r="Z1416" i="3"/>
  <c r="P1416" i="3"/>
  <c r="AI1416" i="3"/>
  <c r="AY1416" i="3"/>
  <c r="BE1416" i="3"/>
  <c r="AO1416" i="3"/>
  <c r="X1416" i="3"/>
  <c r="BH1416" i="3"/>
  <c r="AR1416" i="3"/>
  <c r="AB1416" i="3"/>
  <c r="N1416" i="3"/>
  <c r="T1378" i="3"/>
  <c r="AJ1378" i="3"/>
  <c r="AZ1378" i="3"/>
  <c r="R1378" i="3"/>
  <c r="AH1378" i="3"/>
  <c r="AX1378" i="3"/>
  <c r="Y1378" i="3"/>
  <c r="BE1378" i="3"/>
  <c r="AQ1378" i="3"/>
  <c r="U1378" i="3"/>
  <c r="BA1378" i="3"/>
  <c r="AU1378" i="3"/>
  <c r="X1378" i="3"/>
  <c r="AN1378" i="3"/>
  <c r="BD1378" i="3"/>
  <c r="V1378" i="3"/>
  <c r="AL1378" i="3"/>
  <c r="BB1378" i="3"/>
  <c r="AG1378" i="3"/>
  <c r="S1378" i="3"/>
  <c r="AY1378" i="3"/>
  <c r="AC1378" i="3"/>
  <c r="BI1378" i="3"/>
  <c r="W1378" i="3"/>
  <c r="W1395" i="3"/>
  <c r="AM1395" i="3"/>
  <c r="BC1395" i="3"/>
  <c r="U1395" i="3"/>
  <c r="AK1395" i="3"/>
  <c r="BA1395" i="3"/>
  <c r="AB1395" i="3"/>
  <c r="BH1395" i="3"/>
  <c r="AL1395" i="3"/>
  <c r="X1395" i="3"/>
  <c r="BD1395" i="3"/>
  <c r="AP1395" i="3"/>
  <c r="AA1395" i="3"/>
  <c r="AQ1395" i="3"/>
  <c r="BG1395" i="3"/>
  <c r="Y1395" i="3"/>
  <c r="AO1395" i="3"/>
  <c r="BE1395" i="3"/>
  <c r="AJ1395" i="3"/>
  <c r="N1395" i="3"/>
  <c r="AT1395" i="3"/>
  <c r="AF1395" i="3"/>
  <c r="BH1419" i="3"/>
  <c r="AZ1419" i="3"/>
  <c r="Q1419" i="3"/>
  <c r="AG1419" i="3"/>
  <c r="AW1419" i="3"/>
  <c r="N1419" i="3"/>
  <c r="AD1419" i="3"/>
  <c r="AT1419" i="3"/>
  <c r="O1419" i="3"/>
  <c r="AE1419" i="3"/>
  <c r="AU1419" i="3"/>
  <c r="AF1419" i="3"/>
  <c r="X1419" i="3"/>
  <c r="U1419" i="3"/>
  <c r="AK1419" i="3"/>
  <c r="BA1419" i="3"/>
  <c r="R1419" i="3"/>
  <c r="AH1419" i="3"/>
  <c r="AX1419" i="3"/>
  <c r="S1419" i="3"/>
  <c r="AI1419" i="3"/>
  <c r="AY1419" i="3"/>
  <c r="AK1427" i="3"/>
  <c r="X1427" i="3"/>
  <c r="Q1427" i="3"/>
  <c r="V1427" i="3"/>
  <c r="AL1427" i="3"/>
  <c r="BB1427" i="3"/>
  <c r="W1427" i="3"/>
  <c r="AM1427" i="3"/>
  <c r="BC1427" i="3"/>
  <c r="AZ1427" i="3"/>
  <c r="T1427" i="3"/>
  <c r="AS1427" i="3"/>
  <c r="AF1427" i="3"/>
  <c r="AG1427" i="3"/>
  <c r="Z1427" i="3"/>
  <c r="AP1427" i="3"/>
  <c r="BF1427" i="3"/>
  <c r="AA1427" i="3"/>
  <c r="AQ1427" i="3"/>
  <c r="BG1427" i="3"/>
  <c r="AR1427" i="3"/>
  <c r="AQ1504" i="3"/>
  <c r="AC1504" i="3"/>
  <c r="AS1504" i="3"/>
  <c r="U1334" i="3"/>
  <c r="AO1334" i="3"/>
  <c r="BI1334" i="3"/>
  <c r="AH1334" i="3"/>
  <c r="BB1334" i="3"/>
  <c r="AA1334" i="3"/>
  <c r="AQ1334" i="3"/>
  <c r="BG1334" i="3"/>
  <c r="T1334" i="3"/>
  <c r="AN1334" i="3"/>
  <c r="BH1334" i="3"/>
  <c r="Y1334" i="3"/>
  <c r="AS1334" i="3"/>
  <c r="R1334" i="3"/>
  <c r="AL1334" i="3"/>
  <c r="BF1334" i="3"/>
  <c r="AE1334" i="3"/>
  <c r="AU1334" i="3"/>
  <c r="P1334" i="3"/>
  <c r="AJ1334" i="3"/>
  <c r="BD1334" i="3"/>
  <c r="AB1376" i="3"/>
  <c r="AR1376" i="3"/>
  <c r="BH1376" i="3"/>
  <c r="Z1376" i="3"/>
  <c r="AP1376" i="3"/>
  <c r="BF1376" i="3"/>
  <c r="AO1376" i="3"/>
  <c r="AA1376" i="3"/>
  <c r="BG1376" i="3"/>
  <c r="AK1376" i="3"/>
  <c r="P1376" i="3"/>
  <c r="AF1376" i="3"/>
  <c r="AV1376" i="3"/>
  <c r="N1376" i="3"/>
  <c r="AD1376" i="3"/>
  <c r="AT1376" i="3"/>
  <c r="Q1376" i="3"/>
  <c r="AW1376" i="3"/>
  <c r="AI1376" i="3"/>
  <c r="M1376" i="3"/>
  <c r="AS1376" i="3"/>
  <c r="U1388" i="3"/>
  <c r="AK1388" i="3"/>
  <c r="BA1388" i="3"/>
  <c r="R1388" i="3"/>
  <c r="AH1388" i="3"/>
  <c r="AX1388" i="3"/>
  <c r="S1388" i="3"/>
  <c r="AI1388" i="3"/>
  <c r="AY1388" i="3"/>
  <c r="AF1388" i="3"/>
  <c r="Y1388" i="3"/>
  <c r="AO1388" i="3"/>
  <c r="BE1388" i="3"/>
  <c r="V1388" i="3"/>
  <c r="AL1388" i="3"/>
  <c r="BB1388" i="3"/>
  <c r="W1388" i="3"/>
  <c r="AM1388" i="3"/>
  <c r="BC1388" i="3"/>
  <c r="P1388" i="3"/>
  <c r="BH1468" i="3"/>
  <c r="V1468" i="3"/>
  <c r="Y1468" i="3"/>
  <c r="AL1468" i="3"/>
  <c r="AM1468" i="3"/>
  <c r="BC1408" i="3"/>
  <c r="W1408" i="3"/>
  <c r="BI1408" i="3"/>
  <c r="AC1408" i="3"/>
  <c r="Z1408" i="3"/>
  <c r="AP1408" i="3"/>
  <c r="BF1408" i="3"/>
  <c r="AB1408" i="3"/>
  <c r="AR1408" i="3"/>
  <c r="BH1408" i="3"/>
  <c r="AU1408" i="3"/>
  <c r="O1408" i="3"/>
  <c r="BA1408" i="3"/>
  <c r="U1408" i="3"/>
  <c r="N1408" i="3"/>
  <c r="AD1408" i="3"/>
  <c r="AT1408" i="3"/>
  <c r="P1408" i="3"/>
  <c r="AF1408" i="3"/>
  <c r="AV1408" i="3"/>
  <c r="AZ1526" i="3"/>
  <c r="AS1526" i="3"/>
  <c r="BF1526" i="3"/>
  <c r="Y1359" i="3"/>
  <c r="AO1359" i="3"/>
  <c r="BE1359" i="3"/>
  <c r="V1359" i="3"/>
  <c r="AL1359" i="3"/>
  <c r="BB1359" i="3"/>
  <c r="W1359" i="3"/>
  <c r="AM1359" i="3"/>
  <c r="BC1359" i="3"/>
  <c r="BH1359" i="3"/>
  <c r="T1359" i="3"/>
  <c r="AN1359" i="3"/>
  <c r="M1359" i="3"/>
  <c r="AC1359" i="3"/>
  <c r="AS1359" i="3"/>
  <c r="BI1359" i="3"/>
  <c r="Z1359" i="3"/>
  <c r="AP1359" i="3"/>
  <c r="BF1359" i="3"/>
  <c r="AA1359" i="3"/>
  <c r="AQ1359" i="3"/>
  <c r="BG1359" i="3"/>
  <c r="P1359" i="3"/>
  <c r="AJ1359" i="3"/>
  <c r="P1403" i="3"/>
  <c r="AF1403" i="3"/>
  <c r="AV1403" i="3"/>
  <c r="M1403" i="3"/>
  <c r="AC1403" i="3"/>
  <c r="AS1403" i="3"/>
  <c r="BI1403" i="3"/>
  <c r="Z1403" i="3"/>
  <c r="AP1403" i="3"/>
  <c r="BF1403" i="3"/>
  <c r="AM1403" i="3"/>
  <c r="T1403" i="3"/>
  <c r="AJ1403" i="3"/>
  <c r="AZ1403" i="3"/>
  <c r="Q1403" i="3"/>
  <c r="AG1403" i="3"/>
  <c r="AW1403" i="3"/>
  <c r="N1403" i="3"/>
  <c r="AD1403" i="3"/>
  <c r="AT1403" i="3"/>
  <c r="W1403" i="3"/>
  <c r="BJ1660" i="3"/>
  <c r="BM1660" i="3"/>
  <c r="BN1560" i="3"/>
  <c r="BK1560" i="3"/>
  <c r="X1462" i="3"/>
  <c r="AR1462" i="3"/>
  <c r="Q1462" i="3"/>
  <c r="AK1462" i="3"/>
  <c r="BE1462" i="3"/>
  <c r="AD1462" i="3"/>
  <c r="AT1462" i="3"/>
  <c r="W1462" i="3"/>
  <c r="O1462" i="3"/>
  <c r="AB1462" i="3"/>
  <c r="AZ1462" i="3"/>
  <c r="U1462" i="3"/>
  <c r="AO1462" i="3"/>
  <c r="N1462" i="3"/>
  <c r="AH1462" i="3"/>
  <c r="AX1462" i="3"/>
  <c r="AL1414" i="3"/>
  <c r="BJ1604" i="3"/>
  <c r="BM1604" i="3"/>
  <c r="BJ1677" i="3"/>
  <c r="BK1648" i="3"/>
  <c r="BN1648" i="3"/>
  <c r="BL1648" i="3"/>
  <c r="BJ1588" i="3"/>
  <c r="BM1588" i="3"/>
  <c r="N1473" i="3"/>
  <c r="AV1473" i="3"/>
  <c r="AO1473" i="3"/>
  <c r="AD1473" i="3"/>
  <c r="M1473" i="3"/>
  <c r="AX1335" i="3"/>
  <c r="AL1335" i="3"/>
  <c r="U1335" i="3"/>
  <c r="BC1335" i="3"/>
  <c r="BE1344" i="3"/>
  <c r="Z1344" i="3"/>
  <c r="W1344" i="3"/>
  <c r="BB1343" i="3"/>
  <c r="U1343" i="3"/>
  <c r="U1345" i="3"/>
  <c r="AB1350" i="3"/>
  <c r="AR1352" i="3"/>
  <c r="AB1356" i="3"/>
  <c r="BH1356" i="3"/>
  <c r="BC1350" i="3"/>
  <c r="AM1350" i="3"/>
  <c r="W1350" i="3"/>
  <c r="BB1350" i="3"/>
  <c r="AL1350" i="3"/>
  <c r="V1350" i="3"/>
  <c r="BE1350" i="3"/>
  <c r="AO1350" i="3"/>
  <c r="Y1350" i="3"/>
  <c r="BG1352" i="3"/>
  <c r="AQ1352" i="3"/>
  <c r="AA1352" i="3"/>
  <c r="BF1352" i="3"/>
  <c r="AP1352" i="3"/>
  <c r="Z1352" i="3"/>
  <c r="BI1352" i="3"/>
  <c r="AS1352" i="3"/>
  <c r="AC1352" i="3"/>
  <c r="M1352" i="3"/>
  <c r="BC1356" i="3"/>
  <c r="AM1356" i="3"/>
  <c r="W1356" i="3"/>
  <c r="BB1356" i="3"/>
  <c r="AL1356" i="3"/>
  <c r="V1356" i="3"/>
  <c r="AG1353" i="3"/>
  <c r="T1352" i="3"/>
  <c r="BD1356" i="3"/>
  <c r="X1356" i="3"/>
  <c r="AS1356" i="3"/>
  <c r="M1356" i="3"/>
  <c r="BI1361" i="3"/>
  <c r="AS1355" i="3"/>
  <c r="AF1355" i="3"/>
  <c r="O1355" i="3"/>
  <c r="BC1370" i="3"/>
  <c r="T1361" i="3"/>
  <c r="BB1370" i="3"/>
  <c r="AL1370" i="3"/>
  <c r="V1370" i="3"/>
  <c r="BE1370" i="3"/>
  <c r="AO1370" i="3"/>
  <c r="Y1370" i="3"/>
  <c r="BH1370" i="3"/>
  <c r="AR1370" i="3"/>
  <c r="AB1370" i="3"/>
  <c r="AJ1350" i="3"/>
  <c r="P1350" i="3"/>
  <c r="AU1370" i="3"/>
  <c r="BG1375" i="3"/>
  <c r="AB1388" i="3"/>
  <c r="AW1369" i="3"/>
  <c r="AS1369" i="3"/>
  <c r="AO1369" i="3"/>
  <c r="AZ1369" i="3"/>
  <c r="AJ1369" i="3"/>
  <c r="T1369" i="3"/>
  <c r="AU1369" i="3"/>
  <c r="AA1369" i="3"/>
  <c r="BB1369" i="3"/>
  <c r="AD1369" i="3"/>
  <c r="S1370" i="3"/>
  <c r="BI1376" i="3"/>
  <c r="AY1376" i="3"/>
  <c r="AG1376" i="3"/>
  <c r="AL1376" i="3"/>
  <c r="BD1376" i="3"/>
  <c r="X1376" i="3"/>
  <c r="AV1386" i="3"/>
  <c r="AZ1359" i="3"/>
  <c r="AB1359" i="3"/>
  <c r="AE1359" i="3"/>
  <c r="AT1359" i="3"/>
  <c r="N1359" i="3"/>
  <c r="AG1359" i="3"/>
  <c r="AQ1386" i="3"/>
  <c r="AU1388" i="3"/>
  <c r="O1388" i="3"/>
  <c r="AD1388" i="3"/>
  <c r="AW1388" i="3"/>
  <c r="Q1388" i="3"/>
  <c r="BD1408" i="3"/>
  <c r="X1408" i="3"/>
  <c r="AL1408" i="3"/>
  <c r="R1416" i="3"/>
  <c r="BC1403" i="3"/>
  <c r="AS1414" i="3"/>
  <c r="AZ1416" i="3"/>
  <c r="AS1391" i="3"/>
  <c r="BB1395" i="3"/>
  <c r="AR1395" i="3"/>
  <c r="AS1395" i="3"/>
  <c r="M1395" i="3"/>
  <c r="AE1395" i="3"/>
  <c r="AX1403" i="3"/>
  <c r="R1403" i="3"/>
  <c r="AK1403" i="3"/>
  <c r="BD1403" i="3"/>
  <c r="X1403" i="3"/>
  <c r="AM1408" i="3"/>
  <c r="AK1416" i="3"/>
  <c r="BH1427" i="3"/>
  <c r="AE1378" i="3"/>
  <c r="AS1378" i="3"/>
  <c r="AI1378" i="3"/>
  <c r="Q1378" i="3"/>
  <c r="AD1378" i="3"/>
  <c r="AV1378" i="3"/>
  <c r="P1378" i="3"/>
  <c r="BC1416" i="3"/>
  <c r="U1416" i="3"/>
  <c r="AQ1419" i="3"/>
  <c r="BF1419" i="3"/>
  <c r="Z1419" i="3"/>
  <c r="AS1419" i="3"/>
  <c r="M1419" i="3"/>
  <c r="AI1427" i="3"/>
  <c r="AX1427" i="3"/>
  <c r="R1427" i="3"/>
  <c r="X1334" i="3"/>
  <c r="BC1334" i="3"/>
  <c r="W1334" i="3"/>
  <c r="Z1334" i="3"/>
  <c r="AK1334" i="3"/>
  <c r="T1419" i="3"/>
  <c r="BD1427" i="3"/>
  <c r="U1427" i="3"/>
  <c r="BC1462" i="3"/>
  <c r="AH1444" i="3"/>
  <c r="BA1444" i="3"/>
  <c r="U1444" i="3"/>
  <c r="AN1444" i="3"/>
  <c r="BB1462" i="3"/>
  <c r="R1462" i="3"/>
  <c r="Y1462" i="3"/>
  <c r="AJ1462" i="3"/>
  <c r="AO1468" i="3"/>
  <c r="AT1473" i="3"/>
  <c r="AM1444" i="3"/>
  <c r="P1444" i="3"/>
  <c r="AF1444" i="3"/>
  <c r="AV1444" i="3"/>
  <c r="M1444" i="3"/>
  <c r="AC1444" i="3"/>
  <c r="AS1444" i="3"/>
  <c r="BI1444" i="3"/>
  <c r="Z1444" i="3"/>
  <c r="AP1444" i="3"/>
  <c r="BF1444" i="3"/>
  <c r="AA1444" i="3"/>
  <c r="T1444" i="3"/>
  <c r="AJ1444" i="3"/>
  <c r="AZ1444" i="3"/>
  <c r="Q1444" i="3"/>
  <c r="AG1444" i="3"/>
  <c r="AW1444" i="3"/>
  <c r="N1444" i="3"/>
  <c r="AD1444" i="3"/>
  <c r="AT1444" i="3"/>
  <c r="BL1630" i="3"/>
  <c r="BD1335" i="3"/>
  <c r="AM1335" i="3"/>
  <c r="AP1344" i="3"/>
  <c r="BF1343" i="3"/>
  <c r="V1343" i="3"/>
  <c r="BD1343" i="3"/>
  <c r="AN1345" i="3"/>
  <c r="AR1350" i="3"/>
  <c r="BH1352" i="3"/>
  <c r="AJ1356" i="3"/>
  <c r="AY1350" i="3"/>
  <c r="AI1350" i="3"/>
  <c r="S1350" i="3"/>
  <c r="AX1350" i="3"/>
  <c r="AH1350" i="3"/>
  <c r="R1350" i="3"/>
  <c r="BA1350" i="3"/>
  <c r="AK1350" i="3"/>
  <c r="U1350" i="3"/>
  <c r="BC1352" i="3"/>
  <c r="AM1352" i="3"/>
  <c r="W1352" i="3"/>
  <c r="BB1352" i="3"/>
  <c r="AL1352" i="3"/>
  <c r="V1352" i="3"/>
  <c r="BE1352" i="3"/>
  <c r="AO1352" i="3"/>
  <c r="Y1352" i="3"/>
  <c r="AY1356" i="3"/>
  <c r="AI1356" i="3"/>
  <c r="S1356" i="3"/>
  <c r="AX1356" i="3"/>
  <c r="AH1356" i="3"/>
  <c r="R1356" i="3"/>
  <c r="X1352" i="3"/>
  <c r="AZ1353" i="3"/>
  <c r="P1361" i="3"/>
  <c r="AV1352" i="3"/>
  <c r="AV1356" i="3"/>
  <c r="P1356" i="3"/>
  <c r="AK1356" i="3"/>
  <c r="BG1361" i="3"/>
  <c r="AS1361" i="3"/>
  <c r="AE1365" i="3"/>
  <c r="AL1355" i="3"/>
  <c r="AC1355" i="3"/>
  <c r="AH1361" i="3"/>
  <c r="AX1370" i="3"/>
  <c r="AH1370" i="3"/>
  <c r="R1370" i="3"/>
  <c r="BA1370" i="3"/>
  <c r="AK1370" i="3"/>
  <c r="U1370" i="3"/>
  <c r="BD1370" i="3"/>
  <c r="AN1370" i="3"/>
  <c r="X1370" i="3"/>
  <c r="X1350" i="3"/>
  <c r="T1350" i="3"/>
  <c r="BD1371" i="3"/>
  <c r="O1371" i="3"/>
  <c r="AR1388" i="3"/>
  <c r="AG1369" i="3"/>
  <c r="AC1369" i="3"/>
  <c r="Y1369" i="3"/>
  <c r="AV1369" i="3"/>
  <c r="AF1369" i="3"/>
  <c r="P1369" i="3"/>
  <c r="AQ1369" i="3"/>
  <c r="W1369" i="3"/>
  <c r="AT1369" i="3"/>
  <c r="Z1369" i="3"/>
  <c r="BA1376" i="3"/>
  <c r="AQ1376" i="3"/>
  <c r="Y1376" i="3"/>
  <c r="AH1376" i="3"/>
  <c r="AZ1376" i="3"/>
  <c r="T1376" i="3"/>
  <c r="AV1388" i="3"/>
  <c r="AV1359" i="3"/>
  <c r="AY1359" i="3"/>
  <c r="S1359" i="3"/>
  <c r="AH1359" i="3"/>
  <c r="BA1359" i="3"/>
  <c r="U1359" i="3"/>
  <c r="BG1370" i="3"/>
  <c r="AQ1388" i="3"/>
  <c r="BF1388" i="3"/>
  <c r="Z1388" i="3"/>
  <c r="AS1388" i="3"/>
  <c r="M1388" i="3"/>
  <c r="AZ1408" i="3"/>
  <c r="T1408" i="3"/>
  <c r="AH1408" i="3"/>
  <c r="BD1414" i="3"/>
  <c r="W1416" i="3"/>
  <c r="BD1416" i="3"/>
  <c r="AC1391" i="3"/>
  <c r="AV1395" i="3"/>
  <c r="AD1395" i="3"/>
  <c r="T1395" i="3"/>
  <c r="AG1395" i="3"/>
  <c r="AY1395" i="3"/>
  <c r="S1395" i="3"/>
  <c r="AL1403" i="3"/>
  <c r="BE1403" i="3"/>
  <c r="Y1403" i="3"/>
  <c r="AR1403" i="3"/>
  <c r="AQ1403" i="3"/>
  <c r="M1416" i="3"/>
  <c r="AW1416" i="3"/>
  <c r="X1428" i="3"/>
  <c r="BC1378" i="3"/>
  <c r="AK1378" i="3"/>
  <c r="AA1378" i="3"/>
  <c r="BF1378" i="3"/>
  <c r="Z1378" i="3"/>
  <c r="AR1378" i="3"/>
  <c r="X1407" i="3"/>
  <c r="AQ1416" i="3"/>
  <c r="AM1419" i="3"/>
  <c r="BB1419" i="3"/>
  <c r="V1419" i="3"/>
  <c r="AO1419" i="3"/>
  <c r="AE1427" i="3"/>
  <c r="AT1427" i="3"/>
  <c r="N1427" i="3"/>
  <c r="AZ1334" i="3"/>
  <c r="AY1334" i="3"/>
  <c r="S1334" i="3"/>
  <c r="V1334" i="3"/>
  <c r="AC1334" i="3"/>
  <c r="AV1419" i="3"/>
  <c r="AV1427" i="3"/>
  <c r="M1427" i="3"/>
  <c r="BB1444" i="3"/>
  <c r="V1444" i="3"/>
  <c r="AO1444" i="3"/>
  <c r="BH1444" i="3"/>
  <c r="AB1444" i="3"/>
  <c r="AP1462" i="3"/>
  <c r="BA1462" i="3"/>
  <c r="BH1462" i="3"/>
  <c r="T1462" i="3"/>
  <c r="AR1468" i="3"/>
  <c r="AE1444" i="3"/>
  <c r="BC1473" i="3"/>
  <c r="BN1621" i="3"/>
  <c r="BA1335" i="3"/>
  <c r="AN1335" i="3"/>
  <c r="Y1344" i="3"/>
  <c r="BF1344" i="3"/>
  <c r="Z1343" i="3"/>
  <c r="BA1343" i="3"/>
  <c r="AT1345" i="3"/>
  <c r="BH1350" i="3"/>
  <c r="AR1356" i="3"/>
  <c r="AU1350" i="3"/>
  <c r="AE1350" i="3"/>
  <c r="O1350" i="3"/>
  <c r="AT1350" i="3"/>
  <c r="AD1350" i="3"/>
  <c r="N1350" i="3"/>
  <c r="AW1350" i="3"/>
  <c r="AG1350" i="3"/>
  <c r="Q1350" i="3"/>
  <c r="AY1352" i="3"/>
  <c r="AI1352" i="3"/>
  <c r="S1352" i="3"/>
  <c r="AX1352" i="3"/>
  <c r="AH1352" i="3"/>
  <c r="R1352" i="3"/>
  <c r="BA1352" i="3"/>
  <c r="AK1352" i="3"/>
  <c r="U1352" i="3"/>
  <c r="AU1356" i="3"/>
  <c r="AE1356" i="3"/>
  <c r="O1356" i="3"/>
  <c r="AT1356" i="3"/>
  <c r="AD1356" i="3"/>
  <c r="N1356" i="3"/>
  <c r="BB1353" i="3"/>
  <c r="AV1361" i="3"/>
  <c r="AZ1352" i="3"/>
  <c r="AN1356" i="3"/>
  <c r="BI1356" i="3"/>
  <c r="AQ1361" i="3"/>
  <c r="R1355" i="3"/>
  <c r="M1355" i="3"/>
  <c r="W1370" i="3"/>
  <c r="AN1350" i="3"/>
  <c r="AT1370" i="3"/>
  <c r="AD1370" i="3"/>
  <c r="N1370" i="3"/>
  <c r="AW1370" i="3"/>
  <c r="AG1370" i="3"/>
  <c r="Q1370" i="3"/>
  <c r="AZ1370" i="3"/>
  <c r="AJ1370" i="3"/>
  <c r="T1370" i="3"/>
  <c r="BD1350" i="3"/>
  <c r="BD1359" i="3"/>
  <c r="O1370" i="3"/>
  <c r="BH1388" i="3"/>
  <c r="Q1369" i="3"/>
  <c r="M1369" i="3"/>
  <c r="BH1369" i="3"/>
  <c r="AR1369" i="3"/>
  <c r="AB1369" i="3"/>
  <c r="BG1369" i="3"/>
  <c r="AM1369" i="3"/>
  <c r="O1369" i="3"/>
  <c r="AP1369" i="3"/>
  <c r="V1369" i="3"/>
  <c r="AC1376" i="3"/>
  <c r="S1376" i="3"/>
  <c r="BB1376" i="3"/>
  <c r="V1376" i="3"/>
  <c r="AN1376" i="3"/>
  <c r="AF1359" i="3"/>
  <c r="AU1359" i="3"/>
  <c r="O1359" i="3"/>
  <c r="AD1359" i="3"/>
  <c r="AW1359" i="3"/>
  <c r="Q1359" i="3"/>
  <c r="AQ1370" i="3"/>
  <c r="AE1388" i="3"/>
  <c r="AT1388" i="3"/>
  <c r="N1388" i="3"/>
  <c r="AG1388" i="3"/>
  <c r="AN1408" i="3"/>
  <c r="BB1408" i="3"/>
  <c r="V1408" i="3"/>
  <c r="X1414" i="3"/>
  <c r="AK1408" i="3"/>
  <c r="AJ1416" i="3"/>
  <c r="BB1391" i="3"/>
  <c r="AE1391" i="3"/>
  <c r="AN1395" i="3"/>
  <c r="V1395" i="3"/>
  <c r="BI1395" i="3"/>
  <c r="AC1395" i="3"/>
  <c r="AU1395" i="3"/>
  <c r="O1395" i="3"/>
  <c r="AH1403" i="3"/>
  <c r="BA1403" i="3"/>
  <c r="U1403" i="3"/>
  <c r="AN1403" i="3"/>
  <c r="BG1403" i="3"/>
  <c r="S1416" i="3"/>
  <c r="BA1416" i="3"/>
  <c r="AB1427" i="3"/>
  <c r="O1378" i="3"/>
  <c r="M1378" i="3"/>
  <c r="AW1378" i="3"/>
  <c r="AT1378" i="3"/>
  <c r="N1378" i="3"/>
  <c r="AF1378" i="3"/>
  <c r="AM1416" i="3"/>
  <c r="BG1419" i="3"/>
  <c r="AA1419" i="3"/>
  <c r="AP1419" i="3"/>
  <c r="BI1419" i="3"/>
  <c r="AC1419" i="3"/>
  <c r="AY1427" i="3"/>
  <c r="S1427" i="3"/>
  <c r="AH1427" i="3"/>
  <c r="AR1334" i="3"/>
  <c r="AV1334" i="3"/>
  <c r="AM1334" i="3"/>
  <c r="AX1334" i="3"/>
  <c r="BE1334" i="3"/>
  <c r="M1334" i="3"/>
  <c r="AR1419" i="3"/>
  <c r="AW1427" i="3"/>
  <c r="P1427" i="3"/>
  <c r="AX1444" i="3"/>
  <c r="R1444" i="3"/>
  <c r="AK1444" i="3"/>
  <c r="BD1444" i="3"/>
  <c r="X1444" i="3"/>
  <c r="AL1462" i="3"/>
  <c r="AW1462" i="3"/>
  <c r="BD1462" i="3"/>
  <c r="BB1468" i="3"/>
  <c r="AB1468" i="3"/>
  <c r="W1473" i="3"/>
  <c r="AA1335" i="3"/>
  <c r="S1355" i="3"/>
  <c r="AV1354" i="3"/>
  <c r="P1354" i="3"/>
  <c r="Q1386" i="3"/>
  <c r="AS1386" i="3"/>
  <c r="Z1386" i="3"/>
  <c r="M1402" i="3"/>
  <c r="V1402" i="3"/>
  <c r="BD1402" i="3"/>
  <c r="BB1402" i="3"/>
  <c r="AF1487" i="3"/>
  <c r="AW1510" i="3"/>
  <c r="AU1368" i="3"/>
  <c r="BC1373" i="3"/>
  <c r="AV1344" i="3"/>
  <c r="BA1367" i="3"/>
  <c r="AL1367" i="3"/>
  <c r="BE1367" i="3"/>
  <c r="W1367" i="3"/>
  <c r="N1383" i="3"/>
  <c r="Z1383" i="3"/>
  <c r="AI1383" i="3"/>
  <c r="BF1383" i="3"/>
  <c r="AH1431" i="3"/>
  <c r="AJ1431" i="3"/>
  <c r="BC1435" i="3"/>
  <c r="BN1584" i="3"/>
  <c r="BM1551" i="3"/>
  <c r="BN1605" i="3"/>
  <c r="O1422" i="3"/>
  <c r="AJ1437" i="3"/>
  <c r="AA1463" i="3"/>
  <c r="Y1482" i="3"/>
  <c r="BM1555" i="3"/>
  <c r="AO1385" i="3"/>
  <c r="R1417" i="3"/>
  <c r="AV1431" i="3"/>
  <c r="AE1479" i="3"/>
  <c r="AQ1353" i="3"/>
  <c r="AH1381" i="3"/>
  <c r="AL1442" i="3"/>
  <c r="P1341" i="3"/>
  <c r="AH1412" i="3"/>
  <c r="BJ1623" i="3"/>
  <c r="AW1339" i="3"/>
  <c r="AG1339" i="3"/>
  <c r="Q1339" i="3"/>
  <c r="AY1339" i="3"/>
  <c r="AI1339" i="3"/>
  <c r="S1339" i="3"/>
  <c r="BB1335" i="3"/>
  <c r="BE1336" i="3"/>
  <c r="AJ1339" i="3"/>
  <c r="AW1335" i="3"/>
  <c r="AG1335" i="3"/>
  <c r="Q1335" i="3"/>
  <c r="AZ1335" i="3"/>
  <c r="AJ1335" i="3"/>
  <c r="T1335" i="3"/>
  <c r="AY1335" i="3"/>
  <c r="AI1335" i="3"/>
  <c r="S1335" i="3"/>
  <c r="AC1344" i="3"/>
  <c r="AS1344" i="3"/>
  <c r="BI1344" i="3"/>
  <c r="N1344" i="3"/>
  <c r="AD1344" i="3"/>
  <c r="AT1344" i="3"/>
  <c r="AC1341" i="3"/>
  <c r="AY1344" i="3"/>
  <c r="AI1344" i="3"/>
  <c r="S1344" i="3"/>
  <c r="X1339" i="3"/>
  <c r="AF1339" i="3"/>
  <c r="AD1339" i="3"/>
  <c r="AX1339" i="3"/>
  <c r="R1339" i="3"/>
  <c r="BC1354" i="3"/>
  <c r="AM1354" i="3"/>
  <c r="W1354" i="3"/>
  <c r="BB1354" i="3"/>
  <c r="AL1354" i="3"/>
  <c r="V1354" i="3"/>
  <c r="BE1354" i="3"/>
  <c r="AO1354" i="3"/>
  <c r="Y1354" i="3"/>
  <c r="V1353" i="3"/>
  <c r="BE1353" i="3"/>
  <c r="Y1353" i="3"/>
  <c r="AR1353" i="3"/>
  <c r="BG1353" i="3"/>
  <c r="AA1353" i="3"/>
  <c r="AF1365" i="3"/>
  <c r="BF1355" i="3"/>
  <c r="O1365" i="3"/>
  <c r="V1355" i="3"/>
  <c r="AT1355" i="3"/>
  <c r="BE1355" i="3"/>
  <c r="AO1355" i="3"/>
  <c r="Y1355" i="3"/>
  <c r="BH1355" i="3"/>
  <c r="AR1355" i="3"/>
  <c r="AB1355" i="3"/>
  <c r="BG1355" i="3"/>
  <c r="AQ1355" i="3"/>
  <c r="AA1355" i="3"/>
  <c r="AR1365" i="3"/>
  <c r="AM1385" i="3"/>
  <c r="AP1365" i="3"/>
  <c r="BI1371" i="3"/>
  <c r="BE1371" i="3"/>
  <c r="AV1371" i="3"/>
  <c r="AB1371" i="3"/>
  <c r="BC1371" i="3"/>
  <c r="AE1371" i="3"/>
  <c r="BF1371" i="3"/>
  <c r="AL1371" i="3"/>
  <c r="N1371" i="3"/>
  <c r="BA1381" i="3"/>
  <c r="T1381" i="3"/>
  <c r="Y1383" i="3"/>
  <c r="AK1367" i="3"/>
  <c r="AE1383" i="3"/>
  <c r="AZ1354" i="3"/>
  <c r="Q1367" i="3"/>
  <c r="BH1367" i="3"/>
  <c r="AB1367" i="3"/>
  <c r="AQ1367" i="3"/>
  <c r="BF1367" i="3"/>
  <c r="Z1367" i="3"/>
  <c r="AC1383" i="3"/>
  <c r="AG1383" i="3"/>
  <c r="AK1383" i="3"/>
  <c r="BB1383" i="3"/>
  <c r="V1383" i="3"/>
  <c r="AM1386" i="3"/>
  <c r="BB1386" i="3"/>
  <c r="V1386" i="3"/>
  <c r="AO1386" i="3"/>
  <c r="AZ1402" i="3"/>
  <c r="T1402" i="3"/>
  <c r="AI1402" i="3"/>
  <c r="AX1402" i="3"/>
  <c r="R1402" i="3"/>
  <c r="BC1412" i="3"/>
  <c r="AC1431" i="3"/>
  <c r="AW1407" i="3"/>
  <c r="Q1415" i="3"/>
  <c r="BE1431" i="3"/>
  <c r="R1431" i="3"/>
  <c r="Y1442" i="3"/>
  <c r="T1479" i="3"/>
  <c r="BI1500" i="3"/>
  <c r="R1335" i="3"/>
  <c r="BI1339" i="3"/>
  <c r="AS1339" i="3"/>
  <c r="AC1339" i="3"/>
  <c r="M1339" i="3"/>
  <c r="AU1339" i="3"/>
  <c r="AE1339" i="3"/>
  <c r="O1339" i="3"/>
  <c r="BC1336" i="3"/>
  <c r="Y1336" i="3"/>
  <c r="AR1339" i="3"/>
  <c r="BI1335" i="3"/>
  <c r="AS1335" i="3"/>
  <c r="AC1335" i="3"/>
  <c r="M1335" i="3"/>
  <c r="AV1335" i="3"/>
  <c r="AF1335" i="3"/>
  <c r="P1335" i="3"/>
  <c r="AU1335" i="3"/>
  <c r="AE1335" i="3"/>
  <c r="O1335" i="3"/>
  <c r="Q1344" i="3"/>
  <c r="AG1344" i="3"/>
  <c r="AW1344" i="3"/>
  <c r="R1344" i="3"/>
  <c r="AH1344" i="3"/>
  <c r="AX1344" i="3"/>
  <c r="P1336" i="3"/>
  <c r="AU1344" i="3"/>
  <c r="AE1344" i="3"/>
  <c r="O1344" i="3"/>
  <c r="AF1344" i="3"/>
  <c r="AB1354" i="3"/>
  <c r="AV1339" i="3"/>
  <c r="BB1339" i="3"/>
  <c r="V1339" i="3"/>
  <c r="AP1339" i="3"/>
  <c r="AY1354" i="3"/>
  <c r="AI1354" i="3"/>
  <c r="S1354" i="3"/>
  <c r="AX1354" i="3"/>
  <c r="AH1354" i="3"/>
  <c r="R1354" i="3"/>
  <c r="BA1354" i="3"/>
  <c r="AK1354" i="3"/>
  <c r="U1354" i="3"/>
  <c r="AH1353" i="3"/>
  <c r="AW1353" i="3"/>
  <c r="Q1353" i="3"/>
  <c r="AJ1353" i="3"/>
  <c r="AY1353" i="3"/>
  <c r="S1353" i="3"/>
  <c r="AW1365" i="3"/>
  <c r="AX1355" i="3"/>
  <c r="AD1355" i="3"/>
  <c r="BA1355" i="3"/>
  <c r="AK1355" i="3"/>
  <c r="U1355" i="3"/>
  <c r="BD1355" i="3"/>
  <c r="AN1355" i="3"/>
  <c r="X1355" i="3"/>
  <c r="BC1355" i="3"/>
  <c r="AM1355" i="3"/>
  <c r="W1355" i="3"/>
  <c r="AU1385" i="3"/>
  <c r="R1368" i="3"/>
  <c r="Y1385" i="3"/>
  <c r="AW1371" i="3"/>
  <c r="AS1371" i="3"/>
  <c r="Y1371" i="3"/>
  <c r="AR1371" i="3"/>
  <c r="X1371" i="3"/>
  <c r="AU1371" i="3"/>
  <c r="AA1371" i="3"/>
  <c r="BB1371" i="3"/>
  <c r="AD1371" i="3"/>
  <c r="AW1381" i="3"/>
  <c r="U1381" i="3"/>
  <c r="AX1381" i="3"/>
  <c r="AU1383" i="3"/>
  <c r="AZ1383" i="3"/>
  <c r="AJ1354" i="3"/>
  <c r="BI1367" i="3"/>
  <c r="BD1367" i="3"/>
  <c r="X1367" i="3"/>
  <c r="AM1367" i="3"/>
  <c r="BB1367" i="3"/>
  <c r="V1367" i="3"/>
  <c r="BD1383" i="3"/>
  <c r="BH1383" i="3"/>
  <c r="O1383" i="3"/>
  <c r="U1383" i="3"/>
  <c r="AP1383" i="3"/>
  <c r="BG1386" i="3"/>
  <c r="AA1386" i="3"/>
  <c r="AP1386" i="3"/>
  <c r="BI1386" i="3"/>
  <c r="AC1386" i="3"/>
  <c r="AL1373" i="3"/>
  <c r="AN1402" i="3"/>
  <c r="BC1402" i="3"/>
  <c r="W1402" i="3"/>
  <c r="AL1402" i="3"/>
  <c r="AZ1412" i="3"/>
  <c r="W1401" i="3"/>
  <c r="AK1412" i="3"/>
  <c r="AH1401" i="3"/>
  <c r="AY1431" i="3"/>
  <c r="BF1407" i="3"/>
  <c r="V1415" i="3"/>
  <c r="W1425" i="3"/>
  <c r="AA1431" i="3"/>
  <c r="R1479" i="3"/>
  <c r="BG1500" i="3"/>
  <c r="AS1500" i="3"/>
  <c r="AH1335" i="3"/>
  <c r="BE1339" i="3"/>
  <c r="AO1339" i="3"/>
  <c r="Y1339" i="3"/>
  <c r="BG1339" i="3"/>
  <c r="AQ1339" i="3"/>
  <c r="AA1339" i="3"/>
  <c r="V1335" i="3"/>
  <c r="AZ1339" i="3"/>
  <c r="BE1335" i="3"/>
  <c r="AO1335" i="3"/>
  <c r="Y1335" i="3"/>
  <c r="BH1335" i="3"/>
  <c r="AR1335" i="3"/>
  <c r="AB1335" i="3"/>
  <c r="BG1335" i="3"/>
  <c r="AQ1335" i="3"/>
  <c r="U1344" i="3"/>
  <c r="AK1344" i="3"/>
  <c r="BA1344" i="3"/>
  <c r="V1344" i="3"/>
  <c r="AL1344" i="3"/>
  <c r="BB1344" i="3"/>
  <c r="BG1344" i="3"/>
  <c r="AQ1344" i="3"/>
  <c r="AA1344" i="3"/>
  <c r="AR1354" i="3"/>
  <c r="P1339" i="3"/>
  <c r="AT1339" i="3"/>
  <c r="N1339" i="3"/>
  <c r="AU1354" i="3"/>
  <c r="AE1354" i="3"/>
  <c r="O1354" i="3"/>
  <c r="AT1354" i="3"/>
  <c r="AD1354" i="3"/>
  <c r="N1354" i="3"/>
  <c r="AW1354" i="3"/>
  <c r="AG1354" i="3"/>
  <c r="Q1354" i="3"/>
  <c r="AT1353" i="3"/>
  <c r="AO1353" i="3"/>
  <c r="BH1353" i="3"/>
  <c r="AB1353" i="3"/>
  <c r="AP1355" i="3"/>
  <c r="AU1365" i="3"/>
  <c r="AG1365" i="3"/>
  <c r="BB1355" i="3"/>
  <c r="AH1355" i="3"/>
  <c r="N1355" i="3"/>
  <c r="AW1355" i="3"/>
  <c r="AG1355" i="3"/>
  <c r="Q1355" i="3"/>
  <c r="AZ1355" i="3"/>
  <c r="AJ1355" i="3"/>
  <c r="T1355" i="3"/>
  <c r="AY1355" i="3"/>
  <c r="AI1355" i="3"/>
  <c r="W1385" i="3"/>
  <c r="BC1385" i="3"/>
  <c r="BD1368" i="3"/>
  <c r="AG1371" i="3"/>
  <c r="AC1371" i="3"/>
  <c r="BH1371" i="3"/>
  <c r="AN1371" i="3"/>
  <c r="P1371" i="3"/>
  <c r="AQ1371" i="3"/>
  <c r="W1371" i="3"/>
  <c r="AT1371" i="3"/>
  <c r="Z1371" i="3"/>
  <c r="Q1381" i="3"/>
  <c r="AZ1381" i="3"/>
  <c r="AB1386" i="3"/>
  <c r="AF1386" i="3"/>
  <c r="AF1354" i="3"/>
  <c r="M1367" i="3"/>
  <c r="AR1367" i="3"/>
  <c r="BG1367" i="3"/>
  <c r="AA1367" i="3"/>
  <c r="AP1367" i="3"/>
  <c r="AY1383" i="3"/>
  <c r="BC1383" i="3"/>
  <c r="BG1383" i="3"/>
  <c r="M1383" i="3"/>
  <c r="AL1383" i="3"/>
  <c r="BC1386" i="3"/>
  <c r="W1386" i="3"/>
  <c r="AL1386" i="3"/>
  <c r="BE1386" i="3"/>
  <c r="Y1386" i="3"/>
  <c r="AJ1402" i="3"/>
  <c r="AY1402" i="3"/>
  <c r="S1402" i="3"/>
  <c r="AH1402" i="3"/>
  <c r="AO1402" i="3"/>
  <c r="AC1402" i="3"/>
  <c r="R1407" i="3"/>
  <c r="O1431" i="3"/>
  <c r="AX1431" i="3"/>
  <c r="AQ1500" i="3"/>
  <c r="AC1500" i="3"/>
  <c r="AJ1500" i="3"/>
  <c r="AL1417" i="3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BK1465" i="3" s="1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BK1345" i="3" s="1"/>
  <c r="AU1345" i="3"/>
  <c r="AE1345" i="3"/>
  <c r="O1345" i="3"/>
  <c r="V1349" i="3"/>
  <c r="BK1349" i="3" s="1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N1435" i="3" s="1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AB1277" i="3" s="1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BN1456" i="3" s="1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BK1494" i="3" s="1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X1270" i="3" s="1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L1361" i="3" s="1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BJ1373" i="3" s="1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BK1449" i="3" s="1"/>
  <c r="AO1475" i="3"/>
  <c r="AR1475" i="3"/>
  <c r="AE1494" i="3"/>
  <c r="P1420" i="3"/>
  <c r="N1457" i="3"/>
  <c r="AD1457" i="3"/>
  <c r="AT1457" i="3"/>
  <c r="O1457" i="3"/>
  <c r="BN1457" i="3" s="1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BK1450" i="3" s="1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BK1534" i="3" s="1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BK1528" i="3" s="1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BL1478" i="3" s="1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BK1436" i="3" s="1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K1484" i="3" s="1"/>
  <c r="BI1484" i="3"/>
  <c r="Z1385" i="3"/>
  <c r="M1385" i="3"/>
  <c r="U1485" i="3"/>
  <c r="AL1512" i="3"/>
  <c r="P1512" i="3"/>
  <c r="AA1528" i="3"/>
  <c r="BE1383" i="3"/>
  <c r="BL1383" i="3" s="1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BJ1480" i="3" s="1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L1343" i="3" s="1"/>
  <c r="BC1429" i="3"/>
  <c r="AG1429" i="3"/>
  <c r="Q1429" i="3"/>
  <c r="AR1429" i="3"/>
  <c r="AM1429" i="3"/>
  <c r="W1429" i="3"/>
  <c r="L1311" i="3"/>
  <c r="L1296" i="3"/>
  <c r="AF1296" i="3" s="1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M1389" i="3" s="1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BL1506" i="3" s="1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BL1381" i="3" s="1"/>
  <c r="AA1381" i="3"/>
  <c r="AI1381" i="3"/>
  <c r="L1314" i="3"/>
  <c r="R1314" i="3" s="1"/>
  <c r="L1293" i="3"/>
  <c r="L1286" i="3"/>
  <c r="L1285" i="3"/>
  <c r="L1276" i="3"/>
  <c r="L1273" i="3"/>
  <c r="S1273" i="3" s="1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BM1530" i="3" s="1"/>
  <c r="AV1530" i="3"/>
  <c r="AI1448" i="3"/>
  <c r="AB1429" i="3"/>
  <c r="BG1436" i="3"/>
  <c r="BG1377" i="3"/>
  <c r="AC1409" i="3"/>
  <c r="T1313" i="3"/>
  <c r="AN1313" i="3"/>
  <c r="AY1313" i="3"/>
  <c r="AR1279" i="3"/>
  <c r="V1342" i="3"/>
  <c r="AI1342" i="3"/>
  <c r="AY1342" i="3"/>
  <c r="R1342" i="3"/>
  <c r="AR1342" i="3"/>
  <c r="U1342" i="3"/>
  <c r="K1311" i="3"/>
  <c r="O1311" i="3" s="1"/>
  <c r="K1288" i="3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T1294" i="3" s="1"/>
  <c r="K1290" i="3"/>
  <c r="L1282" i="3"/>
  <c r="K1282" i="3"/>
  <c r="K1276" i="3"/>
  <c r="AV1276" i="3" s="1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AD1286" i="3" s="1"/>
  <c r="K1283" i="3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BK1372" i="3" s="1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S1456" i="3"/>
  <c r="P1485" i="3"/>
  <c r="AB1336" i="3"/>
  <c r="BH1336" i="3"/>
  <c r="BC1376" i="3"/>
  <c r="AE1376" i="3"/>
  <c r="AR1344" i="3"/>
  <c r="O1429" i="3"/>
  <c r="O1376" i="3"/>
  <c r="S1307" i="3"/>
  <c r="O1307" i="3"/>
  <c r="X1288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R1292" i="3"/>
  <c r="BH1292" i="3"/>
  <c r="L1329" i="3"/>
  <c r="BG1313" i="3"/>
  <c r="AV1313" i="3"/>
  <c r="AM1313" i="3"/>
  <c r="AA1313" i="3"/>
  <c r="P1313" i="3"/>
  <c r="L1308" i="3"/>
  <c r="K1308" i="3"/>
  <c r="K1293" i="3"/>
  <c r="AZ1290" i="3"/>
  <c r="K1289" i="3"/>
  <c r="P1279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L1301" i="3"/>
  <c r="N1294" i="3"/>
  <c r="AV1290" i="3"/>
  <c r="W1274" i="3"/>
  <c r="AB1270" i="3"/>
  <c r="AF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BA1342" i="3"/>
  <c r="Y1342" i="3"/>
  <c r="AX1342" i="3"/>
  <c r="BK1385" i="3"/>
  <c r="BL1374" i="3"/>
  <c r="BM1374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BN1356" i="3" s="1"/>
  <c r="Z1391" i="3"/>
  <c r="AH1391" i="3"/>
  <c r="AX1391" i="3"/>
  <c r="BF1391" i="3"/>
  <c r="R1391" i="3"/>
  <c r="AE1403" i="3"/>
  <c r="S1403" i="3"/>
  <c r="BE1408" i="3"/>
  <c r="AI1408" i="3"/>
  <c r="BG1410" i="3"/>
  <c r="AO1410" i="3"/>
  <c r="S1410" i="3"/>
  <c r="AY1458" i="3"/>
  <c r="BJ1458" i="3" s="1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K1446" i="3"/>
  <c r="BN1454" i="3"/>
  <c r="BK1454" i="3"/>
  <c r="BN1462" i="3"/>
  <c r="BJ1464" i="3"/>
  <c r="BN1470" i="3"/>
  <c r="BN1479" i="3"/>
  <c r="BK1510" i="3"/>
  <c r="BN1510" i="3"/>
  <c r="BN1455" i="3"/>
  <c r="BK1455" i="3"/>
  <c r="BN1463" i="3"/>
  <c r="BK1463" i="3"/>
  <c r="BK1474" i="3"/>
  <c r="BN1482" i="3"/>
  <c r="BK1482" i="3"/>
  <c r="BN1476" i="3"/>
  <c r="BK1476" i="3"/>
  <c r="BN1480" i="3"/>
  <c r="BK1480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K1339" i="3"/>
  <c r="BN1339" i="3"/>
  <c r="BK1335" i="3"/>
  <c r="BN1335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M1388" i="3"/>
  <c r="BM1382" i="3"/>
  <c r="AP1393" i="3"/>
  <c r="R1393" i="3"/>
  <c r="AX1393" i="3"/>
  <c r="AH1393" i="3"/>
  <c r="BK1395" i="3"/>
  <c r="BK1416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64" i="3"/>
  <c r="BK1464" i="3"/>
  <c r="BL1433" i="3"/>
  <c r="BJ1435" i="3"/>
  <c r="BK1443" i="3"/>
  <c r="BK1434" i="3"/>
  <c r="BN1438" i="3"/>
  <c r="BN1442" i="3"/>
  <c r="BK1442" i="3"/>
  <c r="BJ1442" i="3"/>
  <c r="BN1483" i="3"/>
  <c r="BJ1483" i="3"/>
  <c r="BN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M1467" i="3"/>
  <c r="BN1453" i="3"/>
  <c r="BK1453" i="3"/>
  <c r="BL1469" i="3"/>
  <c r="BN1477" i="3"/>
  <c r="M1525" i="3"/>
  <c r="AS1525" i="3"/>
  <c r="U1525" i="3"/>
  <c r="AK1525" i="3"/>
  <c r="BA1525" i="3"/>
  <c r="Y1525" i="3"/>
  <c r="AO1525" i="3"/>
  <c r="BE1525" i="3"/>
  <c r="AC1525" i="3"/>
  <c r="BI1525" i="3"/>
  <c r="BN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J1374" i="3"/>
  <c r="BN1374" i="3"/>
  <c r="BK1374" i="3"/>
  <c r="BM1367" i="3"/>
  <c r="BL1379" i="3"/>
  <c r="BK1391" i="3"/>
  <c r="BN1391" i="3"/>
  <c r="BL1339" i="3"/>
  <c r="BN1336" i="3"/>
  <c r="BK1336" i="3"/>
  <c r="BK1341" i="3"/>
  <c r="BM1345" i="3"/>
  <c r="BL1350" i="3"/>
  <c r="BJ1350" i="3"/>
  <c r="BK1337" i="3"/>
  <c r="BK1343" i="3"/>
  <c r="BN1343" i="3"/>
  <c r="BJ1345" i="3"/>
  <c r="BN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K1356" i="3"/>
  <c r="BN1365" i="3"/>
  <c r="BJ1355" i="3"/>
  <c r="BM1355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E1384" i="3"/>
  <c r="AI1384" i="3"/>
  <c r="N1384" i="3"/>
  <c r="AS1384" i="3"/>
  <c r="W1384" i="3"/>
  <c r="BB1384" i="3"/>
  <c r="AG1384" i="3"/>
  <c r="BH1384" i="3"/>
  <c r="AR1384" i="3"/>
  <c r="AB1384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N1458" i="3"/>
  <c r="BK1458" i="3"/>
  <c r="BN1466" i="3"/>
  <c r="BK1466" i="3"/>
  <c r="BM1438" i="3"/>
  <c r="BM1442" i="3"/>
  <c r="BL1442" i="3"/>
  <c r="BN1449" i="3"/>
  <c r="BK1457" i="3"/>
  <c r="BN1465" i="3"/>
  <c r="BL1483" i="3"/>
  <c r="BN1488" i="3"/>
  <c r="BK1488" i="3"/>
  <c r="BN1490" i="3"/>
  <c r="BK1490" i="3"/>
  <c r="BK1496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J1338" i="3"/>
  <c r="BK1338" i="3"/>
  <c r="BN1338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M1414" i="3"/>
  <c r="BK1389" i="3"/>
  <c r="BN1389" i="3"/>
  <c r="BL1389" i="3"/>
  <c r="AP1397" i="3"/>
  <c r="AH1397" i="3"/>
  <c r="BN1402" i="3"/>
  <c r="BK1402" i="3"/>
  <c r="BN1403" i="3"/>
  <c r="BK1387" i="3"/>
  <c r="BN1387" i="3"/>
  <c r="BL1387" i="3"/>
  <c r="BN1408" i="3"/>
  <c r="AT1418" i="3"/>
  <c r="AD1424" i="3"/>
  <c r="AH1418" i="3"/>
  <c r="R1424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J1436" i="3"/>
  <c r="BN1444" i="3"/>
  <c r="BN1452" i="3"/>
  <c r="BJ1454" i="3"/>
  <c r="BN1460" i="3"/>
  <c r="BJ1462" i="3"/>
  <c r="BN1468" i="3"/>
  <c r="BL1437" i="3"/>
  <c r="BJ1475" i="3"/>
  <c r="BK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N1467" i="3"/>
  <c r="BK1467" i="3"/>
  <c r="BK1487" i="3"/>
  <c r="BN1495" i="3"/>
  <c r="BL1495" i="3"/>
  <c r="BN1445" i="3"/>
  <c r="BK1445" i="3"/>
  <c r="BL1461" i="3"/>
  <c r="BJ1461" i="3"/>
  <c r="BJ1473" i="3"/>
  <c r="BJ1502" i="3"/>
  <c r="BN1484" i="3"/>
  <c r="BM1522" i="3"/>
  <c r="AG1525" i="3"/>
  <c r="BN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H1252" i="3"/>
  <c r="AY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D1327" i="3"/>
  <c r="AI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AQ1300" i="3"/>
  <c r="AB1300" i="3"/>
  <c r="BH1300" i="3"/>
  <c r="AO1300" i="3"/>
  <c r="BF1300" i="3"/>
  <c r="K1326" i="3"/>
  <c r="L1324" i="3"/>
  <c r="K1322" i="3"/>
  <c r="L1320" i="3"/>
  <c r="L1318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AP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Z1304" i="3"/>
  <c r="BH1303" i="3"/>
  <c r="AZ1303" i="3"/>
  <c r="AR1303" i="3"/>
  <c r="AJ1303" i="3"/>
  <c r="AB1303" i="3"/>
  <c r="BF1302" i="3"/>
  <c r="AX1302" i="3"/>
  <c r="AP1302" i="3"/>
  <c r="M1301" i="3"/>
  <c r="W1299" i="3"/>
  <c r="AM1299" i="3"/>
  <c r="BC1299" i="3"/>
  <c r="AA1296" i="3"/>
  <c r="AV1296" i="3"/>
  <c r="Z1289" i="3"/>
  <c r="AP1289" i="3"/>
  <c r="BF1289" i="3"/>
  <c r="BH1286" i="3"/>
  <c r="AJ1286" i="3"/>
  <c r="L1316" i="3"/>
  <c r="V1316" i="3" s="1"/>
  <c r="U1315" i="3"/>
  <c r="AO1315" i="3"/>
  <c r="BI1315" i="3"/>
  <c r="AH1315" i="3"/>
  <c r="BB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AE1308" i="3"/>
  <c r="AU1308" i="3"/>
  <c r="P1308" i="3"/>
  <c r="AF1308" i="3"/>
  <c r="AV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AE1304" i="3"/>
  <c r="AU1304" i="3"/>
  <c r="P1304" i="3"/>
  <c r="AF1304" i="3"/>
  <c r="AV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L1297" i="3"/>
  <c r="P1297" i="3" s="1"/>
  <c r="BI1296" i="3"/>
  <c r="AN1296" i="3"/>
  <c r="S1296" i="3"/>
  <c r="L1295" i="3"/>
  <c r="AJ1294" i="3"/>
  <c r="Z1293" i="3"/>
  <c r="AA1293" i="3"/>
  <c r="AQ1293" i="3"/>
  <c r="BG1293" i="3"/>
  <c r="AB1293" i="3"/>
  <c r="AR1293" i="3"/>
  <c r="BH1293" i="3"/>
  <c r="Y1293" i="3"/>
  <c r="AO1293" i="3"/>
  <c r="BE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AP1299" i="3"/>
  <c r="Z1299" i="3"/>
  <c r="BH1296" i="3"/>
  <c r="AM1296" i="3"/>
  <c r="AV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A1299" i="3"/>
  <c r="AK1299" i="3"/>
  <c r="U1299" i="3"/>
  <c r="V1296" i="3"/>
  <c r="AL1296" i="3"/>
  <c r="BB1296" i="3"/>
  <c r="U1294" i="3"/>
  <c r="AK1294" i="3"/>
  <c r="BA1294" i="3"/>
  <c r="S1294" i="3"/>
  <c r="AI1294" i="3"/>
  <c r="AY1294" i="3"/>
  <c r="AH1293" i="3"/>
  <c r="L1291" i="3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S1286" i="3"/>
  <c r="AI1286" i="3"/>
  <c r="AF1286" i="3"/>
  <c r="AW1286" i="3"/>
  <c r="Q1286" i="3"/>
  <c r="AL1286" i="3"/>
  <c r="BB1286" i="3"/>
  <c r="X1286" i="3"/>
  <c r="AQ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AT1294" i="3"/>
  <c r="AD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AY1283" i="3"/>
  <c r="M1283" i="3"/>
  <c r="AC1283" i="3"/>
  <c r="AS1283" i="3"/>
  <c r="BI1283" i="3"/>
  <c r="Z1283" i="3"/>
  <c r="AP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AE1273" i="3"/>
  <c r="AU1273" i="3"/>
  <c r="P1273" i="3"/>
  <c r="AF1273" i="3"/>
  <c r="AV1273" i="3"/>
  <c r="M1273" i="3"/>
  <c r="AC1273" i="3"/>
  <c r="AS1273" i="3"/>
  <c r="BI1273" i="3"/>
  <c r="N1273" i="3"/>
  <c r="AH1273" i="3"/>
  <c r="W1268" i="3"/>
  <c r="AM1268" i="3"/>
  <c r="BC1268" i="3"/>
  <c r="AV1268" i="3"/>
  <c r="X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1" i="3"/>
  <c r="K1271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AZ1276" i="3"/>
  <c r="AJ1276" i="3"/>
  <c r="M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AV1260" i="3"/>
  <c r="Q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AY1276" i="3"/>
  <c r="AI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W1255" i="3"/>
  <c r="BC1255" i="3"/>
  <c r="AN1255" i="3"/>
  <c r="U1255" i="3"/>
  <c r="BA1255" i="3"/>
  <c r="AG1254" i="3"/>
  <c r="N1254" i="3"/>
  <c r="AT1254" i="3"/>
  <c r="AE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L1253" i="3"/>
  <c r="O1258" i="3"/>
  <c r="S1258" i="3"/>
  <c r="AV1256" i="3"/>
  <c r="AF1256" i="3"/>
  <c r="P1256" i="3"/>
  <c r="AH1255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N1406" i="3" l="1"/>
  <c r="BN1439" i="3"/>
  <c r="X1260" i="3"/>
  <c r="O1293" i="3"/>
  <c r="BN1440" i="3"/>
  <c r="AA1268" i="3"/>
  <c r="AQ1283" i="3"/>
  <c r="BN1385" i="3"/>
  <c r="BM1459" i="3"/>
  <c r="BK1459" i="3"/>
  <c r="BN1514" i="3"/>
  <c r="BJ1514" i="3"/>
  <c r="BJ1498" i="3"/>
  <c r="BK1498" i="3"/>
  <c r="BM1498" i="3"/>
  <c r="BL1373" i="3"/>
  <c r="BJ1494" i="3"/>
  <c r="BN1405" i="3"/>
  <c r="BN1475" i="3"/>
  <c r="BL1434" i="3"/>
  <c r="BM1434" i="3"/>
  <c r="BK1373" i="3"/>
  <c r="BM1346" i="3"/>
  <c r="BL1414" i="3"/>
  <c r="BJ1414" i="3"/>
  <c r="BL1404" i="3"/>
  <c r="BN1341" i="3"/>
  <c r="BJ1470" i="3"/>
  <c r="BL1489" i="3"/>
  <c r="BJ1445" i="3"/>
  <c r="BL1500" i="3"/>
  <c r="BJ1500" i="3"/>
  <c r="BM1435" i="3"/>
  <c r="BL1409" i="3"/>
  <c r="BJ1412" i="3"/>
  <c r="BN1380" i="3"/>
  <c r="BN1357" i="3"/>
  <c r="BL1345" i="3"/>
  <c r="BN1349" i="3"/>
  <c r="BK1435" i="3"/>
  <c r="BN1401" i="3"/>
  <c r="BJ1438" i="3"/>
  <c r="BK1438" i="3"/>
  <c r="BL1438" i="3"/>
  <c r="BL1471" i="3"/>
  <c r="BK1471" i="3"/>
  <c r="BJ1465" i="3"/>
  <c r="BM1465" i="3"/>
  <c r="BL1465" i="3"/>
  <c r="BL1436" i="3"/>
  <c r="BM1423" i="3"/>
  <c r="BL1460" i="3"/>
  <c r="BJ1443" i="3"/>
  <c r="BJ1399" i="3"/>
  <c r="BN1347" i="3"/>
  <c r="W1300" i="3"/>
  <c r="S1304" i="3"/>
  <c r="AN1254" i="3"/>
  <c r="AO1254" i="3"/>
  <c r="V1254" i="3"/>
  <c r="BB1254" i="3"/>
  <c r="AM1254" i="3"/>
  <c r="AJ1254" i="3"/>
  <c r="AV1254" i="3"/>
  <c r="Q1254" i="3"/>
  <c r="AW1254" i="3"/>
  <c r="AD1254" i="3"/>
  <c r="O1254" i="3"/>
  <c r="AU1254" i="3"/>
  <c r="P1254" i="3"/>
  <c r="X1254" i="3"/>
  <c r="Y1254" i="3"/>
  <c r="BE1254" i="3"/>
  <c r="AL1254" i="3"/>
  <c r="W1254" i="3"/>
  <c r="BC1254" i="3"/>
  <c r="AH1308" i="3"/>
  <c r="S1308" i="3"/>
  <c r="AI1308" i="3"/>
  <c r="AY1308" i="3"/>
  <c r="T1308" i="3"/>
  <c r="AJ1308" i="3"/>
  <c r="AZ1308" i="3"/>
  <c r="Z1308" i="3"/>
  <c r="W1308" i="3"/>
  <c r="AM1308" i="3"/>
  <c r="BC1308" i="3"/>
  <c r="X1308" i="3"/>
  <c r="AN1308" i="3"/>
  <c r="BD1308" i="3"/>
  <c r="BF1308" i="3"/>
  <c r="AA1308" i="3"/>
  <c r="AQ1308" i="3"/>
  <c r="BG1308" i="3"/>
  <c r="AB1308" i="3"/>
  <c r="AR1308" i="3"/>
  <c r="BH1308" i="3"/>
  <c r="BJ1348" i="3"/>
  <c r="BJ1404" i="3"/>
  <c r="AE1255" i="3"/>
  <c r="P1255" i="3"/>
  <c r="AV1255" i="3"/>
  <c r="AC1255" i="3"/>
  <c r="BI1255" i="3"/>
  <c r="AM1255" i="3"/>
  <c r="X1255" i="3"/>
  <c r="BD1255" i="3"/>
  <c r="AK1255" i="3"/>
  <c r="O1255" i="3"/>
  <c r="AU1255" i="3"/>
  <c r="AF1255" i="3"/>
  <c r="M1255" i="3"/>
  <c r="AS1255" i="3"/>
  <c r="BK1370" i="3"/>
  <c r="BJ1370" i="3"/>
  <c r="BK1460" i="3"/>
  <c r="AK1252" i="3"/>
  <c r="AX1252" i="3"/>
  <c r="AF1252" i="3"/>
  <c r="BA1252" i="3"/>
  <c r="S1252" i="3"/>
  <c r="AZ1252" i="3"/>
  <c r="R1252" i="3"/>
  <c r="AI1252" i="3"/>
  <c r="AB1252" i="3"/>
  <c r="AA1306" i="3"/>
  <c r="AR1306" i="3"/>
  <c r="AQ1306" i="3"/>
  <c r="BH1306" i="3"/>
  <c r="BG1306" i="3"/>
  <c r="BI1319" i="3"/>
  <c r="AI1319" i="3"/>
  <c r="AG1327" i="3"/>
  <c r="AT1327" i="3"/>
  <c r="T1327" i="3"/>
  <c r="AW1327" i="3"/>
  <c r="P1327" i="3"/>
  <c r="AZ1327" i="3"/>
  <c r="N1327" i="3"/>
  <c r="AV1327" i="3"/>
  <c r="BC1327" i="3"/>
  <c r="T1276" i="3"/>
  <c r="AM1276" i="3"/>
  <c r="BC1276" i="3"/>
  <c r="AO1260" i="3"/>
  <c r="AN1260" i="3"/>
  <c r="Y1276" i="3"/>
  <c r="V1276" i="3"/>
  <c r="AN1276" i="3"/>
  <c r="BD1276" i="3"/>
  <c r="BH1268" i="3"/>
  <c r="AZ1268" i="3"/>
  <c r="AF1268" i="3"/>
  <c r="AY1268" i="3"/>
  <c r="AI1268" i="3"/>
  <c r="S1268" i="3"/>
  <c r="R1273" i="3"/>
  <c r="BF1273" i="3"/>
  <c r="BE1273" i="3"/>
  <c r="AO1273" i="3"/>
  <c r="Y1273" i="3"/>
  <c r="BH1273" i="3"/>
  <c r="AR1273" i="3"/>
  <c r="AB1273" i="3"/>
  <c r="BG1273" i="3"/>
  <c r="AQ1273" i="3"/>
  <c r="AA1273" i="3"/>
  <c r="BB1283" i="3"/>
  <c r="AL1283" i="3"/>
  <c r="V1283" i="3"/>
  <c r="BE1283" i="3"/>
  <c r="AO1283" i="3"/>
  <c r="Y1283" i="3"/>
  <c r="AA1283" i="3"/>
  <c r="BG1283" i="3"/>
  <c r="R1294" i="3"/>
  <c r="AH1294" i="3"/>
  <c r="AX1294" i="3"/>
  <c r="BC1286" i="3"/>
  <c r="AM1286" i="3"/>
  <c r="R1286" i="3"/>
  <c r="AX1286" i="3"/>
  <c r="AG1286" i="3"/>
  <c r="BI1286" i="3"/>
  <c r="AS1286" i="3"/>
  <c r="Z1286" i="3"/>
  <c r="AE1286" i="3"/>
  <c r="O1286" i="3"/>
  <c r="AX1293" i="3"/>
  <c r="AU1294" i="3"/>
  <c r="AE1294" i="3"/>
  <c r="O1294" i="3"/>
  <c r="AW1294" i="3"/>
  <c r="AG1294" i="3"/>
  <c r="Q1294" i="3"/>
  <c r="AX1296" i="3"/>
  <c r="AH1296" i="3"/>
  <c r="R1296" i="3"/>
  <c r="Y1299" i="3"/>
  <c r="AO1299" i="3"/>
  <c r="BE1299" i="3"/>
  <c r="W1296" i="3"/>
  <c r="AR1296" i="3"/>
  <c r="N1299" i="3"/>
  <c r="AD1299" i="3"/>
  <c r="AT1299" i="3"/>
  <c r="BA1293" i="3"/>
  <c r="AK1293" i="3"/>
  <c r="U1293" i="3"/>
  <c r="BD1293" i="3"/>
  <c r="AN1293" i="3"/>
  <c r="X1293" i="3"/>
  <c r="BC1293" i="3"/>
  <c r="AM1293" i="3"/>
  <c r="W1293" i="3"/>
  <c r="AP1293" i="3"/>
  <c r="AZ1294" i="3"/>
  <c r="X1296" i="3"/>
  <c r="AS1296" i="3"/>
  <c r="BH1304" i="3"/>
  <c r="AR1304" i="3"/>
  <c r="AB1304" i="3"/>
  <c r="BG1304" i="3"/>
  <c r="AQ1304" i="3"/>
  <c r="AA1304" i="3"/>
  <c r="AX1315" i="3"/>
  <c r="Z1315" i="3"/>
  <c r="BE1315" i="3"/>
  <c r="AK1315" i="3"/>
  <c r="M1315" i="3"/>
  <c r="N1286" i="3"/>
  <c r="AR1286" i="3"/>
  <c r="AQ1296" i="3"/>
  <c r="U1296" i="3"/>
  <c r="AY1299" i="3"/>
  <c r="AI1299" i="3"/>
  <c r="S1299" i="3"/>
  <c r="AX1304" i="3"/>
  <c r="AJ1315" i="3"/>
  <c r="BB1300" i="3"/>
  <c r="AP1300" i="3"/>
  <c r="AK1300" i="3"/>
  <c r="BD1300" i="3"/>
  <c r="X1300" i="3"/>
  <c r="AM1300" i="3"/>
  <c r="BM1412" i="3"/>
  <c r="BJ1372" i="3"/>
  <c r="BK1380" i="3"/>
  <c r="BL1349" i="3"/>
  <c r="BJ1391" i="3"/>
  <c r="BM1450" i="3"/>
  <c r="AJ1270" i="3"/>
  <c r="P1270" i="3"/>
  <c r="M1270" i="3"/>
  <c r="AG1276" i="3"/>
  <c r="R1293" i="3"/>
  <c r="AG1304" i="3"/>
  <c r="T1315" i="3"/>
  <c r="BD1270" i="3"/>
  <c r="BL1475" i="3"/>
  <c r="W1253" i="3"/>
  <c r="Z1276" i="3"/>
  <c r="AQ1276" i="3"/>
  <c r="BG1276" i="3"/>
  <c r="AG1260" i="3"/>
  <c r="AF1260" i="3"/>
  <c r="U1276" i="3"/>
  <c r="AA1276" i="3"/>
  <c r="AR1276" i="3"/>
  <c r="BH1276" i="3"/>
  <c r="M1268" i="3"/>
  <c r="BD1268" i="3"/>
  <c r="AJ1268" i="3"/>
  <c r="P1268" i="3"/>
  <c r="AU1268" i="3"/>
  <c r="AE1268" i="3"/>
  <c r="O1268" i="3"/>
  <c r="AT1273" i="3"/>
  <c r="AP1273" i="3"/>
  <c r="BA1273" i="3"/>
  <c r="AK1273" i="3"/>
  <c r="U1273" i="3"/>
  <c r="BD1273" i="3"/>
  <c r="AN1273" i="3"/>
  <c r="X1273" i="3"/>
  <c r="BC1273" i="3"/>
  <c r="AM1273" i="3"/>
  <c r="W1273" i="3"/>
  <c r="AX1283" i="3"/>
  <c r="AH1283" i="3"/>
  <c r="R1283" i="3"/>
  <c r="BA1283" i="3"/>
  <c r="AK1283" i="3"/>
  <c r="U1283" i="3"/>
  <c r="AI1283" i="3"/>
  <c r="V1294" i="3"/>
  <c r="AL1294" i="3"/>
  <c r="BB1294" i="3"/>
  <c r="AY1286" i="3"/>
  <c r="AH1286" i="3"/>
  <c r="M1286" i="3"/>
  <c r="AT1286" i="3"/>
  <c r="AB1286" i="3"/>
  <c r="BE1286" i="3"/>
  <c r="AO1286" i="3"/>
  <c r="U1286" i="3"/>
  <c r="AA1286" i="3"/>
  <c r="BG1294" i="3"/>
  <c r="AQ1294" i="3"/>
  <c r="AA1294" i="3"/>
  <c r="BI1294" i="3"/>
  <c r="AS1294" i="3"/>
  <c r="AC1294" i="3"/>
  <c r="M1294" i="3"/>
  <c r="AT1296" i="3"/>
  <c r="AD1296" i="3"/>
  <c r="N1296" i="3"/>
  <c r="AC1299" i="3"/>
  <c r="AS1299" i="3"/>
  <c r="BI1299" i="3"/>
  <c r="AB1296" i="3"/>
  <c r="AW1296" i="3"/>
  <c r="R1299" i="3"/>
  <c r="AH1299" i="3"/>
  <c r="AX1299" i="3"/>
  <c r="AW1293" i="3"/>
  <c r="AG1293" i="3"/>
  <c r="Q1293" i="3"/>
  <c r="AZ1293" i="3"/>
  <c r="AJ1293" i="3"/>
  <c r="T1293" i="3"/>
  <c r="AY1293" i="3"/>
  <c r="AI1293" i="3"/>
  <c r="S1293" i="3"/>
  <c r="BF1293" i="3"/>
  <c r="AC1296" i="3"/>
  <c r="AY1296" i="3"/>
  <c r="T1286" i="3"/>
  <c r="BD1304" i="3"/>
  <c r="AN1304" i="3"/>
  <c r="X1304" i="3"/>
  <c r="BC1304" i="3"/>
  <c r="AM1304" i="3"/>
  <c r="W1304" i="3"/>
  <c r="AP1315" i="3"/>
  <c r="V1315" i="3"/>
  <c r="BA1315" i="3"/>
  <c r="AC1315" i="3"/>
  <c r="AV1286" i="3"/>
  <c r="Y1286" i="3"/>
  <c r="BG1296" i="3"/>
  <c r="AK1296" i="3"/>
  <c r="P1296" i="3"/>
  <c r="AU1299" i="3"/>
  <c r="AE1299" i="3"/>
  <c r="O1299" i="3"/>
  <c r="BF1304" i="3"/>
  <c r="AR1315" i="3"/>
  <c r="BE1300" i="3"/>
  <c r="Y1300" i="3"/>
  <c r="AR1300" i="3"/>
  <c r="BG1300" i="3"/>
  <c r="AA1300" i="3"/>
  <c r="BN1500" i="3"/>
  <c r="BM1443" i="3"/>
  <c r="T1270" i="3"/>
  <c r="BH1270" i="3"/>
  <c r="BE1304" i="3"/>
  <c r="AT1304" i="3"/>
  <c r="BK1477" i="3"/>
  <c r="AN1270" i="3"/>
  <c r="AE1276" i="3"/>
  <c r="AU1276" i="3"/>
  <c r="AW1260" i="3"/>
  <c r="BD1260" i="3"/>
  <c r="Q1276" i="3"/>
  <c r="AF1276" i="3"/>
  <c r="AN1268" i="3"/>
  <c r="T1268" i="3"/>
  <c r="BG1268" i="3"/>
  <c r="AQ1268" i="3"/>
  <c r="AX1273" i="3"/>
  <c r="AD1273" i="3"/>
  <c r="Z1273" i="3"/>
  <c r="AW1273" i="3"/>
  <c r="AG1273" i="3"/>
  <c r="Q1273" i="3"/>
  <c r="AZ1273" i="3"/>
  <c r="AJ1273" i="3"/>
  <c r="T1273" i="3"/>
  <c r="AY1273" i="3"/>
  <c r="AI1273" i="3"/>
  <c r="AT1283" i="3"/>
  <c r="AD1283" i="3"/>
  <c r="N1283" i="3"/>
  <c r="AW1283" i="3"/>
  <c r="AG1283" i="3"/>
  <c r="Q1283" i="3"/>
  <c r="Z1294" i="3"/>
  <c r="AP1294" i="3"/>
  <c r="BF1294" i="3"/>
  <c r="AU1286" i="3"/>
  <c r="AC1286" i="3"/>
  <c r="BF1286" i="3"/>
  <c r="AP1286" i="3"/>
  <c r="V1286" i="3"/>
  <c r="BA1286" i="3"/>
  <c r="AK1286" i="3"/>
  <c r="P1286" i="3"/>
  <c r="W1286" i="3"/>
  <c r="N1291" i="3"/>
  <c r="BC1294" i="3"/>
  <c r="AM1294" i="3"/>
  <c r="W1294" i="3"/>
  <c r="BE1294" i="3"/>
  <c r="AO1294" i="3"/>
  <c r="Y1294" i="3"/>
  <c r="BF1296" i="3"/>
  <c r="AP1296" i="3"/>
  <c r="Z1296" i="3"/>
  <c r="Q1299" i="3"/>
  <c r="AG1299" i="3"/>
  <c r="AW1299" i="3"/>
  <c r="AF1294" i="3"/>
  <c r="AG1296" i="3"/>
  <c r="BC1296" i="3"/>
  <c r="V1299" i="3"/>
  <c r="AL1299" i="3"/>
  <c r="BB1299" i="3"/>
  <c r="BI1293" i="3"/>
  <c r="AS1293" i="3"/>
  <c r="AC1293" i="3"/>
  <c r="M1293" i="3"/>
  <c r="AV1293" i="3"/>
  <c r="AF1293" i="3"/>
  <c r="P1293" i="3"/>
  <c r="AU1293" i="3"/>
  <c r="AE1293" i="3"/>
  <c r="M1296" i="3"/>
  <c r="AI1296" i="3"/>
  <c r="BD1296" i="3"/>
  <c r="AZ1304" i="3"/>
  <c r="AJ1304" i="3"/>
  <c r="T1304" i="3"/>
  <c r="AY1304" i="3"/>
  <c r="AI1304" i="3"/>
  <c r="BF1315" i="3"/>
  <c r="AL1315" i="3"/>
  <c r="R1315" i="3"/>
  <c r="AS1315" i="3"/>
  <c r="Y1315" i="3"/>
  <c r="AZ1286" i="3"/>
  <c r="BA1296" i="3"/>
  <c r="BG1299" i="3"/>
  <c r="AQ1299" i="3"/>
  <c r="AA1299" i="3"/>
  <c r="BH1315" i="3"/>
  <c r="AT1300" i="3"/>
  <c r="BA1300" i="3"/>
  <c r="U1300" i="3"/>
  <c r="AN1300" i="3"/>
  <c r="BC1300" i="3"/>
  <c r="BK1530" i="3"/>
  <c r="AV1270" i="3"/>
  <c r="AR1270" i="3"/>
  <c r="BH1283" i="3"/>
  <c r="BJ1471" i="3"/>
  <c r="AO1310" i="3"/>
  <c r="BK1346" i="3"/>
  <c r="T1288" i="3"/>
  <c r="BN1346" i="3"/>
  <c r="BM1532" i="3"/>
  <c r="BA1302" i="3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L1095" i="3" l="1"/>
  <c r="AQ1075" i="3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K1043" i="3" s="1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BK1029" i="3" s="1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BJ1100" i="3" s="1"/>
  <c r="O1108" i="3"/>
  <c r="AQ1116" i="3"/>
  <c r="Z1116" i="3"/>
  <c r="BF1124" i="3"/>
  <c r="BL1124" i="3" s="1"/>
  <c r="Y1088" i="3"/>
  <c r="AY1032" i="3"/>
  <c r="N1032" i="3"/>
  <c r="AR1100" i="3"/>
  <c r="AB1100" i="3"/>
  <c r="AS1096" i="3"/>
  <c r="BA1108" i="3"/>
  <c r="Y1108" i="3"/>
  <c r="BM1108" i="3" s="1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BJ1018" i="3" s="1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P1018" i="3"/>
  <c r="BN1018" i="3" s="1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BK1020" i="3" s="1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BN1016" i="3" s="1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BA998" i="3" s="1"/>
  <c r="K994" i="3"/>
  <c r="K992" i="3"/>
  <c r="K990" i="3"/>
  <c r="K984" i="3"/>
  <c r="L967" i="3"/>
  <c r="K956" i="3"/>
  <c r="L950" i="3"/>
  <c r="K944" i="3"/>
  <c r="X944" i="3" s="1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Q1134" i="3"/>
  <c r="AY1068" i="3"/>
  <c r="Q1094" i="3"/>
  <c r="BN1094" i="3" s="1"/>
  <c r="AW1094" i="3"/>
  <c r="AR1094" i="3"/>
  <c r="AB1094" i="3"/>
  <c r="AG1094" i="3"/>
  <c r="BH1094" i="3"/>
  <c r="AN1036" i="3"/>
  <c r="AI1050" i="3"/>
  <c r="S1050" i="3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BJ1059" i="3" s="1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BJ1041" i="3" s="1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D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S1064" i="3"/>
  <c r="BK1064" i="3" s="1"/>
  <c r="BK1026" i="3"/>
  <c r="L1005" i="3"/>
  <c r="K1005" i="3"/>
  <c r="Y1005" i="3" s="1"/>
  <c r="L1001" i="3"/>
  <c r="BD1001" i="3" s="1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BN1075" i="3" s="1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36" i="3"/>
  <c r="BK1036" i="3"/>
  <c r="BN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J1021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Z1078" i="3"/>
  <c r="AP1078" i="3"/>
  <c r="Z1086" i="3"/>
  <c r="AP1086" i="3"/>
  <c r="BL1062" i="3"/>
  <c r="Z1080" i="3"/>
  <c r="BL1108" i="3"/>
  <c r="BL1116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58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K1071" i="3"/>
  <c r="BK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P997" i="3"/>
  <c r="AF997" i="3"/>
  <c r="AV997" i="3"/>
  <c r="L1002" i="3"/>
  <c r="AR997" i="3"/>
  <c r="X997" i="3"/>
  <c r="L996" i="3"/>
  <c r="L990" i="3"/>
  <c r="N944" i="3"/>
  <c r="L1003" i="3"/>
  <c r="N1003" i="3" s="1"/>
  <c r="L999" i="3"/>
  <c r="AP999" i="3" s="1"/>
  <c r="BH997" i="3"/>
  <c r="AN997" i="3"/>
  <c r="T997" i="3"/>
  <c r="T992" i="3"/>
  <c r="L988" i="3"/>
  <c r="BI988" i="3" s="1"/>
  <c r="L1004" i="3"/>
  <c r="L1000" i="3"/>
  <c r="AJ1000" i="3" s="1"/>
  <c r="BD997" i="3"/>
  <c r="AJ997" i="3"/>
  <c r="K996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AH991" i="3" s="1"/>
  <c r="K987" i="3"/>
  <c r="BF987" i="3" s="1"/>
  <c r="K983" i="3"/>
  <c r="AX983" i="3" s="1"/>
  <c r="K980" i="3"/>
  <c r="K978" i="3"/>
  <c r="K976" i="3"/>
  <c r="K974" i="3"/>
  <c r="L973" i="3"/>
  <c r="K972" i="3"/>
  <c r="L971" i="3"/>
  <c r="K970" i="3"/>
  <c r="BH970" i="3" s="1"/>
  <c r="L969" i="3"/>
  <c r="K968" i="3"/>
  <c r="K966" i="3"/>
  <c r="L952" i="3"/>
  <c r="M952" i="3" s="1"/>
  <c r="L948" i="3"/>
  <c r="BH948" i="3" s="1"/>
  <c r="AB944" i="3"/>
  <c r="AF944" i="3"/>
  <c r="AZ944" i="3"/>
  <c r="K942" i="3"/>
  <c r="K941" i="3"/>
  <c r="L960" i="3"/>
  <c r="K959" i="3"/>
  <c r="L958" i="3"/>
  <c r="K955" i="3"/>
  <c r="K953" i="3"/>
  <c r="N953" i="3" s="1"/>
  <c r="K949" i="3"/>
  <c r="AD949" i="3" s="1"/>
  <c r="K945" i="3"/>
  <c r="AP945" i="3" s="1"/>
  <c r="L942" i="3"/>
  <c r="L941" i="3"/>
  <c r="AL941" i="3" s="1"/>
  <c r="L940" i="3"/>
  <c r="T940" i="3" s="1"/>
  <c r="L939" i="3"/>
  <c r="BG939" i="3" s="1"/>
  <c r="K954" i="3"/>
  <c r="K950" i="3"/>
  <c r="K946" i="3"/>
  <c r="Z946" i="3" s="1"/>
  <c r="L938" i="3"/>
  <c r="O938" i="3" s="1"/>
  <c r="K937" i="3"/>
  <c r="L936" i="3"/>
  <c r="R936" i="3" s="1"/>
  <c r="L965" i="3"/>
  <c r="K964" i="3"/>
  <c r="L963" i="3"/>
  <c r="K962" i="3"/>
  <c r="P962" i="3" s="1"/>
  <c r="L961" i="3"/>
  <c r="K960" i="3"/>
  <c r="L959" i="3"/>
  <c r="K958" i="3"/>
  <c r="K957" i="3"/>
  <c r="Q957" i="3" s="1"/>
  <c r="K951" i="3"/>
  <c r="AL951" i="3" s="1"/>
  <c r="K947" i="3"/>
  <c r="K943" i="3"/>
  <c r="N943" i="3" s="1"/>
  <c r="W1005" i="3"/>
  <c r="AO1005" i="3"/>
  <c r="AT1005" i="3"/>
  <c r="X1005" i="3"/>
  <c r="BD998" i="3"/>
  <c r="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W986" i="3"/>
  <c r="BF984" i="3"/>
  <c r="AA982" i="3"/>
  <c r="L980" i="3"/>
  <c r="L979" i="3"/>
  <c r="L978" i="3"/>
  <c r="L977" i="3"/>
  <c r="L976" i="3"/>
  <c r="L975" i="3"/>
  <c r="L974" i="3"/>
  <c r="AK956" i="3"/>
  <c r="T956" i="3"/>
  <c r="AZ956" i="3"/>
  <c r="Y955" i="3"/>
  <c r="AW955" i="3"/>
  <c r="AN955" i="3"/>
  <c r="BG954" i="3"/>
  <c r="AA954" i="3"/>
  <c r="AY954" i="3"/>
  <c r="AH952" i="3"/>
  <c r="S952" i="3"/>
  <c r="AC952" i="3"/>
  <c r="AO952" i="3"/>
  <c r="AQ952" i="3"/>
  <c r="AY952" i="3"/>
  <c r="BA952" i="3"/>
  <c r="BI952" i="3"/>
  <c r="AO951" i="3"/>
  <c r="AT948" i="3"/>
  <c r="AC948" i="3"/>
  <c r="AT944" i="3"/>
  <c r="AD944" i="3"/>
  <c r="M944" i="3"/>
  <c r="U944" i="3"/>
  <c r="AC944" i="3"/>
  <c r="AK944" i="3"/>
  <c r="AS944" i="3"/>
  <c r="BA944" i="3"/>
  <c r="BI944" i="3"/>
  <c r="Z935" i="3"/>
  <c r="AT935" i="3"/>
  <c r="AD941" i="3"/>
  <c r="Z940" i="3"/>
  <c r="AP940" i="3"/>
  <c r="BF940" i="3"/>
  <c r="AD939" i="3"/>
  <c r="AK937" i="3"/>
  <c r="Q935" i="3"/>
  <c r="AA935" i="3"/>
  <c r="AM935" i="3"/>
  <c r="AW935" i="3"/>
  <c r="BG935" i="3"/>
  <c r="BD935" i="3"/>
  <c r="AF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Y936" i="3" l="1"/>
  <c r="AG952" i="3"/>
  <c r="AT952" i="3"/>
  <c r="S936" i="3"/>
  <c r="P936" i="3"/>
  <c r="AW943" i="3"/>
  <c r="R964" i="3"/>
  <c r="O984" i="3"/>
  <c r="AH965" i="3"/>
  <c r="AM946" i="3"/>
  <c r="BE943" i="3"/>
  <c r="AS964" i="3"/>
  <c r="AF942" i="3"/>
  <c r="AX937" i="3"/>
  <c r="AW982" i="3"/>
  <c r="AC966" i="3"/>
  <c r="M956" i="3"/>
  <c r="T937" i="3"/>
  <c r="AC937" i="3"/>
  <c r="BD940" i="3"/>
  <c r="AN940" i="3"/>
  <c r="X940" i="3"/>
  <c r="BG944" i="3"/>
  <c r="AY944" i="3"/>
  <c r="AQ944" i="3"/>
  <c r="AI944" i="3"/>
  <c r="AA944" i="3"/>
  <c r="S944" i="3"/>
  <c r="R944" i="3"/>
  <c r="AH944" i="3"/>
  <c r="AX944" i="3"/>
  <c r="V957" i="3"/>
  <c r="AR956" i="3"/>
  <c r="BI956" i="3"/>
  <c r="AC956" i="3"/>
  <c r="AH982" i="3"/>
  <c r="AQ998" i="3"/>
  <c r="R998" i="3"/>
  <c r="X1001" i="3"/>
  <c r="AJ944" i="3"/>
  <c r="P944" i="3"/>
  <c r="BD984" i="3"/>
  <c r="X998" i="3"/>
  <c r="N982" i="3"/>
  <c r="BL1064" i="3"/>
  <c r="BJ1036" i="3"/>
  <c r="AJ937" i="3"/>
  <c r="BI937" i="3"/>
  <c r="M937" i="3"/>
  <c r="AX940" i="3"/>
  <c r="AH940" i="3"/>
  <c r="R940" i="3"/>
  <c r="Y943" i="3"/>
  <c r="BE944" i="3"/>
  <c r="AW944" i="3"/>
  <c r="AO944" i="3"/>
  <c r="AG944" i="3"/>
  <c r="Y944" i="3"/>
  <c r="Q944" i="3"/>
  <c r="V944" i="3"/>
  <c r="AL944" i="3"/>
  <c r="BB944" i="3"/>
  <c r="BI948" i="3"/>
  <c r="AA949" i="3"/>
  <c r="S957" i="3"/>
  <c r="AJ956" i="3"/>
  <c r="BA956" i="3"/>
  <c r="U956" i="3"/>
  <c r="BC984" i="3"/>
  <c r="AS987" i="3"/>
  <c r="AI998" i="3"/>
  <c r="AH998" i="3"/>
  <c r="AD1001" i="3"/>
  <c r="AG1001" i="3"/>
  <c r="V937" i="3"/>
  <c r="T944" i="3"/>
  <c r="BH944" i="3"/>
  <c r="AZ982" i="3"/>
  <c r="BD944" i="3"/>
  <c r="AF998" i="3"/>
  <c r="AN944" i="3"/>
  <c r="AW998" i="3"/>
  <c r="AS937" i="3"/>
  <c r="AV940" i="3"/>
  <c r="AF940" i="3"/>
  <c r="P940" i="3"/>
  <c r="BB943" i="3"/>
  <c r="BC944" i="3"/>
  <c r="AU944" i="3"/>
  <c r="AM944" i="3"/>
  <c r="AE944" i="3"/>
  <c r="W944" i="3"/>
  <c r="O944" i="3"/>
  <c r="Z944" i="3"/>
  <c r="AP944" i="3"/>
  <c r="BF944" i="3"/>
  <c r="BA948" i="3"/>
  <c r="BH956" i="3"/>
  <c r="AB956" i="3"/>
  <c r="AS956" i="3"/>
  <c r="AA998" i="3"/>
  <c r="AV998" i="3"/>
  <c r="AV944" i="3"/>
  <c r="AR944" i="3"/>
  <c r="AO966" i="3"/>
  <c r="AG972" i="3"/>
  <c r="AY961" i="3"/>
  <c r="BN1068" i="3"/>
  <c r="AY965" i="3"/>
  <c r="BE998" i="3"/>
  <c r="BA1004" i="3"/>
  <c r="AP946" i="3"/>
  <c r="O956" i="3"/>
  <c r="BL1114" i="3"/>
  <c r="BK1089" i="3"/>
  <c r="BK1101" i="3"/>
  <c r="BN1040" i="3"/>
  <c r="BK1024" i="3"/>
  <c r="BJ1112" i="3"/>
  <c r="BK1104" i="3"/>
  <c r="BJ1063" i="3"/>
  <c r="BJ1108" i="3"/>
  <c r="BJ1091" i="3"/>
  <c r="M938" i="3"/>
  <c r="M953" i="3"/>
  <c r="BI957" i="3"/>
  <c r="W987" i="3"/>
  <c r="AC957" i="3"/>
  <c r="AR958" i="3"/>
  <c r="AD947" i="3"/>
  <c r="P935" i="3"/>
  <c r="AN935" i="3"/>
  <c r="BH935" i="3"/>
  <c r="P938" i="3"/>
  <c r="BE935" i="3"/>
  <c r="AU935" i="3"/>
  <c r="AI935" i="3"/>
  <c r="Y935" i="3"/>
  <c r="O935" i="3"/>
  <c r="V939" i="3"/>
  <c r="AP935" i="3"/>
  <c r="R935" i="3"/>
  <c r="AS938" i="3"/>
  <c r="AE945" i="3"/>
  <c r="AE946" i="3"/>
  <c r="AG951" i="3"/>
  <c r="BF956" i="3"/>
  <c r="AX956" i="3"/>
  <c r="AP956" i="3"/>
  <c r="AH956" i="3"/>
  <c r="Z956" i="3"/>
  <c r="R956" i="3"/>
  <c r="BG956" i="3"/>
  <c r="AY956" i="3"/>
  <c r="AQ956" i="3"/>
  <c r="AI956" i="3"/>
  <c r="AA956" i="3"/>
  <c r="S956" i="3"/>
  <c r="AQ982" i="3"/>
  <c r="S982" i="3"/>
  <c r="AL982" i="3"/>
  <c r="AO998" i="3"/>
  <c r="AG998" i="3"/>
  <c r="Y998" i="3"/>
  <c r="Q998" i="3"/>
  <c r="V998" i="3"/>
  <c r="AL998" i="3"/>
  <c r="AX998" i="3"/>
  <c r="BF998" i="3"/>
  <c r="AD1005" i="3"/>
  <c r="BB1005" i="3"/>
  <c r="BE1005" i="3"/>
  <c r="AM1005" i="3"/>
  <c r="Q1005" i="3"/>
  <c r="N946" i="3"/>
  <c r="AY998" i="3"/>
  <c r="AB998" i="3"/>
  <c r="AR998" i="3"/>
  <c r="AJ998" i="3"/>
  <c r="BK1042" i="3"/>
  <c r="X935" i="3"/>
  <c r="AR935" i="3"/>
  <c r="AF938" i="3"/>
  <c r="BC935" i="3"/>
  <c r="AQ935" i="3"/>
  <c r="AG935" i="3"/>
  <c r="W935" i="3"/>
  <c r="BB939" i="3"/>
  <c r="N939" i="3"/>
  <c r="BB940" i="3"/>
  <c r="AT940" i="3"/>
  <c r="AL940" i="3"/>
  <c r="AD940" i="3"/>
  <c r="V940" i="3"/>
  <c r="N940" i="3"/>
  <c r="BF935" i="3"/>
  <c r="AH935" i="3"/>
  <c r="N935" i="3"/>
  <c r="AC938" i="3"/>
  <c r="BC946" i="3"/>
  <c r="W946" i="3"/>
  <c r="BF946" i="3"/>
  <c r="Q951" i="3"/>
  <c r="AY957" i="3"/>
  <c r="BD956" i="3"/>
  <c r="AV956" i="3"/>
  <c r="AN956" i="3"/>
  <c r="AF956" i="3"/>
  <c r="X956" i="3"/>
  <c r="P956" i="3"/>
  <c r="BE956" i="3"/>
  <c r="AW956" i="3"/>
  <c r="AO956" i="3"/>
  <c r="AG956" i="3"/>
  <c r="Y956" i="3"/>
  <c r="Q956" i="3"/>
  <c r="AE964" i="3"/>
  <c r="X966" i="3"/>
  <c r="BG982" i="3"/>
  <c r="AI982" i="3"/>
  <c r="Q982" i="3"/>
  <c r="AX982" i="3"/>
  <c r="AM995" i="3"/>
  <c r="AM998" i="3"/>
  <c r="AE998" i="3"/>
  <c r="W998" i="3"/>
  <c r="O998" i="3"/>
  <c r="Z998" i="3"/>
  <c r="AP998" i="3"/>
  <c r="AZ998" i="3"/>
  <c r="BH998" i="3"/>
  <c r="AF1004" i="3"/>
  <c r="AL1005" i="3"/>
  <c r="BD1005" i="3"/>
  <c r="BC1005" i="3"/>
  <c r="AG1005" i="3"/>
  <c r="AT950" i="3"/>
  <c r="M989" i="3"/>
  <c r="BI998" i="3"/>
  <c r="AU998" i="3"/>
  <c r="P998" i="3"/>
  <c r="X982" i="3"/>
  <c r="BC998" i="3"/>
  <c r="T998" i="3"/>
  <c r="BK1018" i="3"/>
  <c r="BL1044" i="3"/>
  <c r="BK1050" i="3"/>
  <c r="BJ1015" i="3"/>
  <c r="BM1074" i="3"/>
  <c r="BL1104" i="3"/>
  <c r="BN1024" i="3"/>
  <c r="AB935" i="3"/>
  <c r="AV935" i="3"/>
  <c r="AV938" i="3"/>
  <c r="AY935" i="3"/>
  <c r="AO935" i="3"/>
  <c r="AE935" i="3"/>
  <c r="S935" i="3"/>
  <c r="AQ936" i="3"/>
  <c r="AT939" i="3"/>
  <c r="BH940" i="3"/>
  <c r="AZ940" i="3"/>
  <c r="AR940" i="3"/>
  <c r="AJ940" i="3"/>
  <c r="AB940" i="3"/>
  <c r="AX935" i="3"/>
  <c r="AT936" i="3"/>
  <c r="Q943" i="3"/>
  <c r="AU946" i="3"/>
  <c r="O946" i="3"/>
  <c r="U948" i="3"/>
  <c r="AC950" i="3"/>
  <c r="AS953" i="3"/>
  <c r="AH957" i="3"/>
  <c r="AM957" i="3"/>
  <c r="AN964" i="3"/>
  <c r="BB956" i="3"/>
  <c r="AT956" i="3"/>
  <c r="AL956" i="3"/>
  <c r="AD956" i="3"/>
  <c r="V956" i="3"/>
  <c r="N956" i="3"/>
  <c r="BC956" i="3"/>
  <c r="AU956" i="3"/>
  <c r="AM956" i="3"/>
  <c r="AE956" i="3"/>
  <c r="W956" i="3"/>
  <c r="AY982" i="3"/>
  <c r="AG982" i="3"/>
  <c r="R982" i="3"/>
  <c r="AY983" i="3"/>
  <c r="AC985" i="3"/>
  <c r="AD987" i="3"/>
  <c r="AS998" i="3"/>
  <c r="AK998" i="3"/>
  <c r="AC998" i="3"/>
  <c r="U998" i="3"/>
  <c r="M998" i="3"/>
  <c r="AD998" i="3"/>
  <c r="AT998" i="3"/>
  <c r="BB998" i="3"/>
  <c r="V1005" i="3"/>
  <c r="AN1005" i="3"/>
  <c r="AW1005" i="3"/>
  <c r="AK947" i="3"/>
  <c r="AJ982" i="3"/>
  <c r="BG998" i="3"/>
  <c r="AN998" i="3"/>
  <c r="BN1108" i="3"/>
  <c r="AC958" i="3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BJ998" i="3" s="1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V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BG745" i="3" s="1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AU923" i="3" s="1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BD886" i="3" s="1"/>
  <c r="L885" i="3"/>
  <c r="K885" i="3"/>
  <c r="L884" i="3"/>
  <c r="K884" i="3"/>
  <c r="L883" i="3"/>
  <c r="K883" i="3"/>
  <c r="L882" i="3"/>
  <c r="K882" i="3"/>
  <c r="V882" i="3" s="1"/>
  <c r="L881" i="3"/>
  <c r="K881" i="3"/>
  <c r="L880" i="3"/>
  <c r="K880" i="3"/>
  <c r="R880" i="3" s="1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AL903" i="3"/>
  <c r="BB898" i="3"/>
  <c r="V890" i="3"/>
  <c r="AD884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AX916" i="3"/>
  <c r="R915" i="3"/>
  <c r="AH913" i="3"/>
  <c r="Z912" i="3"/>
  <c r="AL907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BC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AZ928" i="3"/>
  <c r="A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AK918" i="3"/>
  <c r="BA918" i="3"/>
  <c r="AY916" i="3"/>
  <c r="O911" i="3"/>
  <c r="W911" i="3"/>
  <c r="AE911" i="3"/>
  <c r="AM911" i="3"/>
  <c r="AU911" i="3"/>
  <c r="BC911" i="3"/>
  <c r="AQ910" i="3"/>
  <c r="BG910" i="3"/>
  <c r="BE908" i="3"/>
  <c r="Q905" i="3"/>
  <c r="Y905" i="3"/>
  <c r="AG905" i="3"/>
  <c r="AO905" i="3"/>
  <c r="AW905" i="3"/>
  <c r="BE905" i="3"/>
  <c r="AC904" i="3"/>
  <c r="AS904" i="3"/>
  <c r="AC902" i="3"/>
  <c r="AK902" i="3"/>
  <c r="BI902" i="3"/>
  <c r="S900" i="3"/>
  <c r="AQ900" i="3"/>
  <c r="AY900" i="3"/>
  <c r="Q897" i="3"/>
  <c r="Y897" i="3"/>
  <c r="AG897" i="3"/>
  <c r="AO897" i="3"/>
  <c r="AW897" i="3"/>
  <c r="BE897" i="3"/>
  <c r="BH920" i="3"/>
  <c r="AR920" i="3"/>
  <c r="AZ919" i="3"/>
  <c r="AJ919" i="3"/>
  <c r="T919" i="3"/>
  <c r="AJ918" i="3"/>
  <c r="T918" i="3"/>
  <c r="AZ917" i="3"/>
  <c r="AJ917" i="3"/>
  <c r="T917" i="3"/>
  <c r="AV916" i="3"/>
  <c r="AF916" i="3"/>
  <c r="AV915" i="3"/>
  <c r="AF915" i="3"/>
  <c r="BD914" i="3"/>
  <c r="X914" i="3"/>
  <c r="BD913" i="3"/>
  <c r="AN913" i="3"/>
  <c r="X913" i="3"/>
  <c r="AV912" i="3"/>
  <c r="AF912" i="3"/>
  <c r="AV911" i="3"/>
  <c r="AF911" i="3"/>
  <c r="P911" i="3"/>
  <c r="BD910" i="3"/>
  <c r="AN910" i="3"/>
  <c r="AV909" i="3"/>
  <c r="AF909" i="3"/>
  <c r="AV908" i="3"/>
  <c r="P908" i="3"/>
  <c r="BH907" i="3"/>
  <c r="AR907" i="3"/>
  <c r="AB907" i="3"/>
  <c r="BH906" i="3"/>
  <c r="AR906" i="3"/>
  <c r="AB906" i="3"/>
  <c r="AZ905" i="3"/>
  <c r="AJ905" i="3"/>
  <c r="T905" i="3"/>
  <c r="AZ904" i="3"/>
  <c r="T904" i="3"/>
  <c r="AZ903" i="3"/>
  <c r="AJ903" i="3"/>
  <c r="T903" i="3"/>
  <c r="AV902" i="3"/>
  <c r="AF902" i="3"/>
  <c r="P902" i="3"/>
  <c r="AV901" i="3"/>
  <c r="AF901" i="3"/>
  <c r="BD900" i="3"/>
  <c r="AN900" i="3"/>
  <c r="BH899" i="3"/>
  <c r="AR899" i="3"/>
  <c r="AB899" i="3"/>
  <c r="AJ898" i="3"/>
  <c r="T898" i="3"/>
  <c r="AZ897" i="3"/>
  <c r="AJ897" i="3"/>
  <c r="T897" i="3"/>
  <c r="BH896" i="3"/>
  <c r="AR896" i="3"/>
  <c r="AV895" i="3"/>
  <c r="AF895" i="3"/>
  <c r="AV894" i="3"/>
  <c r="BD893" i="3"/>
  <c r="AN893" i="3"/>
  <c r="X893" i="3"/>
  <c r="AN892" i="3"/>
  <c r="X892" i="3"/>
  <c r="AV891" i="3"/>
  <c r="AF891" i="3"/>
  <c r="BH890" i="3"/>
  <c r="AR890" i="3"/>
  <c r="AB890" i="3"/>
  <c r="BD889" i="3"/>
  <c r="AN889" i="3"/>
  <c r="X889" i="3"/>
  <c r="AZ888" i="3"/>
  <c r="T888" i="3"/>
  <c r="AV887" i="3"/>
  <c r="AF887" i="3"/>
  <c r="AN886" i="3"/>
  <c r="X886" i="3"/>
  <c r="BD885" i="3"/>
  <c r="AN885" i="3"/>
  <c r="X885" i="3"/>
  <c r="AV884" i="3"/>
  <c r="AF884" i="3"/>
  <c r="AV883" i="3"/>
  <c r="AF883" i="3"/>
  <c r="AZ882" i="3"/>
  <c r="AJ882" i="3"/>
  <c r="BD881" i="3"/>
  <c r="AN881" i="3"/>
  <c r="X881" i="3"/>
  <c r="AR880" i="3"/>
  <c r="AB880" i="3"/>
  <c r="AV879" i="3"/>
  <c r="AF879" i="3"/>
  <c r="S920" i="3"/>
  <c r="AA920" i="3"/>
  <c r="AI920" i="3"/>
  <c r="AY920" i="3"/>
  <c r="BG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Q914" i="3"/>
  <c r="AG914" i="3"/>
  <c r="AI914" i="3"/>
  <c r="AO914" i="3"/>
  <c r="AW914" i="3"/>
  <c r="AY914" i="3"/>
  <c r="BE914" i="3"/>
  <c r="M913" i="3"/>
  <c r="U913" i="3"/>
  <c r="AC913" i="3"/>
  <c r="AK913" i="3"/>
  <c r="AS913" i="3"/>
  <c r="BA913" i="3"/>
  <c r="BI913" i="3"/>
  <c r="S912" i="3"/>
  <c r="Y912" i="3"/>
  <c r="AA912" i="3"/>
  <c r="AI912" i="3"/>
  <c r="AO912" i="3"/>
  <c r="AQ912" i="3"/>
  <c r="AY912" i="3"/>
  <c r="BE912" i="3"/>
  <c r="BG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Q906" i="3"/>
  <c r="W906" i="3"/>
  <c r="Y906" i="3"/>
  <c r="AG906" i="3"/>
  <c r="AM906" i="3"/>
  <c r="AO906" i="3"/>
  <c r="AW906" i="3"/>
  <c r="BC906" i="3"/>
  <c r="BE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Q898" i="3"/>
  <c r="S898" i="3"/>
  <c r="Y898" i="3"/>
  <c r="AA898" i="3"/>
  <c r="AG898" i="3"/>
  <c r="AI898" i="3"/>
  <c r="AO898" i="3"/>
  <c r="AQ898" i="3"/>
  <c r="AW898" i="3"/>
  <c r="AY898" i="3"/>
  <c r="BE898" i="3"/>
  <c r="BG898" i="3"/>
  <c r="O896" i="3"/>
  <c r="Q896" i="3"/>
  <c r="W896" i="3"/>
  <c r="Y896" i="3"/>
  <c r="AE896" i="3"/>
  <c r="AG896" i="3"/>
  <c r="AM896" i="3"/>
  <c r="AO896" i="3"/>
  <c r="AU896" i="3"/>
  <c r="AW896" i="3"/>
  <c r="BC896" i="3"/>
  <c r="BE896" i="3"/>
  <c r="Q895" i="3"/>
  <c r="Y895" i="3"/>
  <c r="AG895" i="3"/>
  <c r="AO895" i="3"/>
  <c r="AW895" i="3"/>
  <c r="BE895" i="3"/>
  <c r="Q894" i="3"/>
  <c r="S894" i="3"/>
  <c r="Y894" i="3"/>
  <c r="AA894" i="3"/>
  <c r="AG894" i="3"/>
  <c r="AI894" i="3"/>
  <c r="AO894" i="3"/>
  <c r="AQ894" i="3"/>
  <c r="AW894" i="3"/>
  <c r="AY894" i="3"/>
  <c r="BE894" i="3"/>
  <c r="BG894" i="3"/>
  <c r="M893" i="3"/>
  <c r="U893" i="3"/>
  <c r="AC893" i="3"/>
  <c r="AK893" i="3"/>
  <c r="AS893" i="3"/>
  <c r="BA893" i="3"/>
  <c r="BI893" i="3"/>
  <c r="Q892" i="3"/>
  <c r="S892" i="3"/>
  <c r="Y892" i="3"/>
  <c r="AA892" i="3"/>
  <c r="AG892" i="3"/>
  <c r="AI892" i="3"/>
  <c r="AO892" i="3"/>
  <c r="AQ892" i="3"/>
  <c r="AW892" i="3"/>
  <c r="AY892" i="3"/>
  <c r="BE892" i="3"/>
  <c r="BG892" i="3"/>
  <c r="Q891" i="3"/>
  <c r="Y891" i="3"/>
  <c r="AG891" i="3"/>
  <c r="AO891" i="3"/>
  <c r="AW891" i="3"/>
  <c r="BE891" i="3"/>
  <c r="M890" i="3"/>
  <c r="S890" i="3"/>
  <c r="U890" i="3"/>
  <c r="AA890" i="3"/>
  <c r="AC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X888" i="3" l="1"/>
  <c r="BF890" i="3"/>
  <c r="BD892" i="3"/>
  <c r="AH894" i="3"/>
  <c r="AX896" i="3"/>
  <c r="AZ898" i="3"/>
  <c r="AA900" i="3"/>
  <c r="Z902" i="3"/>
  <c r="BI904" i="3"/>
  <c r="O906" i="3"/>
  <c r="Y908" i="3"/>
  <c r="Z910" i="3"/>
  <c r="Q912" i="3"/>
  <c r="AP914" i="3"/>
  <c r="S916" i="3"/>
  <c r="N918" i="3"/>
  <c r="AL920" i="3"/>
  <c r="P790" i="3"/>
  <c r="AJ798" i="3"/>
  <c r="P794" i="3"/>
  <c r="BL949" i="3"/>
  <c r="AU906" i="3"/>
  <c r="AE906" i="3"/>
  <c r="AW912" i="3"/>
  <c r="AG912" i="3"/>
  <c r="BG914" i="3"/>
  <c r="AQ914" i="3"/>
  <c r="Y914" i="3"/>
  <c r="AQ920" i="3"/>
  <c r="BH880" i="3"/>
  <c r="T882" i="3"/>
  <c r="AJ888" i="3"/>
  <c r="AF894" i="3"/>
  <c r="AB896" i="3"/>
  <c r="X900" i="3"/>
  <c r="AJ904" i="3"/>
  <c r="AF908" i="3"/>
  <c r="X910" i="3"/>
  <c r="AN914" i="3"/>
  <c r="P916" i="3"/>
  <c r="AZ918" i="3"/>
  <c r="AB920" i="3"/>
  <c r="AI900" i="3"/>
  <c r="BA902" i="3"/>
  <c r="U902" i="3"/>
  <c r="M904" i="3"/>
  <c r="AO908" i="3"/>
  <c r="AA910" i="3"/>
  <c r="AI916" i="3"/>
  <c r="U918" i="3"/>
  <c r="V900" i="3"/>
  <c r="V908" i="3"/>
  <c r="BG900" i="3"/>
  <c r="AS902" i="3"/>
  <c r="V880" i="3"/>
  <c r="BD880" i="3"/>
  <c r="AN880" i="3"/>
  <c r="X880" i="3"/>
  <c r="AH880" i="3"/>
  <c r="AZ880" i="3"/>
  <c r="AJ880" i="3"/>
  <c r="T880" i="3"/>
  <c r="AX880" i="3"/>
  <c r="AV880" i="3"/>
  <c r="AF880" i="3"/>
  <c r="AL882" i="3"/>
  <c r="AV882" i="3"/>
  <c r="AF882" i="3"/>
  <c r="AP882" i="3"/>
  <c r="BH882" i="3"/>
  <c r="AR882" i="3"/>
  <c r="AB882" i="3"/>
  <c r="BB882" i="3"/>
  <c r="BD882" i="3"/>
  <c r="AN882" i="3"/>
  <c r="X882" i="3"/>
  <c r="AP884" i="3"/>
  <c r="BH884" i="3"/>
  <c r="AR884" i="3"/>
  <c r="AB884" i="3"/>
  <c r="BF884" i="3"/>
  <c r="BD884" i="3"/>
  <c r="AN884" i="3"/>
  <c r="X884" i="3"/>
  <c r="Z884" i="3"/>
  <c r="P884" i="3"/>
  <c r="AZ884" i="3"/>
  <c r="AJ884" i="3"/>
  <c r="T884" i="3"/>
  <c r="N886" i="3"/>
  <c r="AX886" i="3"/>
  <c r="AZ886" i="3"/>
  <c r="AJ886" i="3"/>
  <c r="T886" i="3"/>
  <c r="R886" i="3"/>
  <c r="P886" i="3"/>
  <c r="AV886" i="3"/>
  <c r="AF886" i="3"/>
  <c r="AD886" i="3"/>
  <c r="BH886" i="3"/>
  <c r="AR886" i="3"/>
  <c r="AB886" i="3"/>
  <c r="R888" i="3"/>
  <c r="AV888" i="3"/>
  <c r="AF888" i="3"/>
  <c r="AH888" i="3"/>
  <c r="BH888" i="3"/>
  <c r="AR888" i="3"/>
  <c r="AB888" i="3"/>
  <c r="AL888" i="3"/>
  <c r="BD888" i="3"/>
  <c r="AN888" i="3"/>
  <c r="X888" i="3"/>
  <c r="Z890" i="3"/>
  <c r="BD890" i="3"/>
  <c r="AN890" i="3"/>
  <c r="X890" i="3"/>
  <c r="AL890" i="3"/>
  <c r="AZ890" i="3"/>
  <c r="AJ890" i="3"/>
  <c r="T890" i="3"/>
  <c r="O890" i="3"/>
  <c r="W890" i="3"/>
  <c r="AE890" i="3"/>
  <c r="BB890" i="3"/>
  <c r="AV890" i="3"/>
  <c r="AF890" i="3"/>
  <c r="Q890" i="3"/>
  <c r="Y890" i="3"/>
  <c r="AP892" i="3"/>
  <c r="AZ892" i="3"/>
  <c r="AJ892" i="3"/>
  <c r="T892" i="3"/>
  <c r="AT892" i="3"/>
  <c r="AV892" i="3"/>
  <c r="AF892" i="3"/>
  <c r="M892" i="3"/>
  <c r="U892" i="3"/>
  <c r="AC892" i="3"/>
  <c r="AK892" i="3"/>
  <c r="AS892" i="3"/>
  <c r="BA892" i="3"/>
  <c r="BI892" i="3"/>
  <c r="N892" i="3"/>
  <c r="BF892" i="3"/>
  <c r="BH892" i="3"/>
  <c r="AR892" i="3"/>
  <c r="AB892" i="3"/>
  <c r="O892" i="3"/>
  <c r="W892" i="3"/>
  <c r="AE892" i="3"/>
  <c r="AM892" i="3"/>
  <c r="AU892" i="3"/>
  <c r="BC892" i="3"/>
  <c r="AT894" i="3"/>
  <c r="BH894" i="3"/>
  <c r="AR894" i="3"/>
  <c r="AB894" i="3"/>
  <c r="N894" i="3"/>
  <c r="P894" i="3"/>
  <c r="BD894" i="3"/>
  <c r="AN894" i="3"/>
  <c r="X894" i="3"/>
  <c r="M894" i="3"/>
  <c r="U894" i="3"/>
  <c r="AC894" i="3"/>
  <c r="AK894" i="3"/>
  <c r="AS894" i="3"/>
  <c r="BA894" i="3"/>
  <c r="BI894" i="3"/>
  <c r="AD894" i="3"/>
  <c r="AZ894" i="3"/>
  <c r="AJ894" i="3"/>
  <c r="T894" i="3"/>
  <c r="O894" i="3"/>
  <c r="W894" i="3"/>
  <c r="AE894" i="3"/>
  <c r="AM894" i="3"/>
  <c r="AU894" i="3"/>
  <c r="BC894" i="3"/>
  <c r="R896" i="3"/>
  <c r="BB896" i="3"/>
  <c r="BD896" i="3"/>
  <c r="AN896" i="3"/>
  <c r="X896" i="3"/>
  <c r="V896" i="3"/>
  <c r="AZ896" i="3"/>
  <c r="AJ896" i="3"/>
  <c r="T896" i="3"/>
  <c r="S896" i="3"/>
  <c r="AA896" i="3"/>
  <c r="AI896" i="3"/>
  <c r="AQ896" i="3"/>
  <c r="AY896" i="3"/>
  <c r="BG896" i="3"/>
  <c r="AH896" i="3"/>
  <c r="AV896" i="3"/>
  <c r="AF896" i="3"/>
  <c r="M896" i="3"/>
  <c r="U896" i="3"/>
  <c r="AC896" i="3"/>
  <c r="AK896" i="3"/>
  <c r="AS896" i="3"/>
  <c r="BA896" i="3"/>
  <c r="BI896" i="3"/>
  <c r="V898" i="3"/>
  <c r="AV898" i="3"/>
  <c r="AF898" i="3"/>
  <c r="AL898" i="3"/>
  <c r="BH898" i="3"/>
  <c r="AR898" i="3"/>
  <c r="AB898" i="3"/>
  <c r="M898" i="3"/>
  <c r="U898" i="3"/>
  <c r="AC898" i="3"/>
  <c r="AK898" i="3"/>
  <c r="AS898" i="3"/>
  <c r="BA898" i="3"/>
  <c r="BI898" i="3"/>
  <c r="AP898" i="3"/>
  <c r="BD898" i="3"/>
  <c r="AN898" i="3"/>
  <c r="X898" i="3"/>
  <c r="O898" i="3"/>
  <c r="W898" i="3"/>
  <c r="AE898" i="3"/>
  <c r="AM898" i="3"/>
  <c r="AU898" i="3"/>
  <c r="BC898" i="3"/>
  <c r="Z900" i="3"/>
  <c r="M900" i="3"/>
  <c r="U900" i="3"/>
  <c r="AC900" i="3"/>
  <c r="AK900" i="3"/>
  <c r="AS900" i="3"/>
  <c r="BA900" i="3"/>
  <c r="BI900" i="3"/>
  <c r="AZ900" i="3"/>
  <c r="AJ900" i="3"/>
  <c r="T900" i="3"/>
  <c r="AL900" i="3"/>
  <c r="O900" i="3"/>
  <c r="W900" i="3"/>
  <c r="AE900" i="3"/>
  <c r="AM900" i="3"/>
  <c r="AU900" i="3"/>
  <c r="BC900" i="3"/>
  <c r="AV900" i="3"/>
  <c r="AF900" i="3"/>
  <c r="P900" i="3"/>
  <c r="BB900" i="3"/>
  <c r="Q900" i="3"/>
  <c r="Y900" i="3"/>
  <c r="AG900" i="3"/>
  <c r="AO900" i="3"/>
  <c r="AW900" i="3"/>
  <c r="BE900" i="3"/>
  <c r="BH900" i="3"/>
  <c r="AR900" i="3"/>
  <c r="AB900" i="3"/>
  <c r="AP902" i="3"/>
  <c r="O902" i="3"/>
  <c r="W902" i="3"/>
  <c r="AE902" i="3"/>
  <c r="AM902" i="3"/>
  <c r="AU902" i="3"/>
  <c r="BC902" i="3"/>
  <c r="BH902" i="3"/>
  <c r="AR902" i="3"/>
  <c r="AB902" i="3"/>
  <c r="AT902" i="3"/>
  <c r="Q902" i="3"/>
  <c r="Y902" i="3"/>
  <c r="AG902" i="3"/>
  <c r="AO902" i="3"/>
  <c r="AW902" i="3"/>
  <c r="BE902" i="3"/>
  <c r="BD902" i="3"/>
  <c r="AN902" i="3"/>
  <c r="X902" i="3"/>
  <c r="N902" i="3"/>
  <c r="BF902" i="3"/>
  <c r="S902" i="3"/>
  <c r="AA902" i="3"/>
  <c r="AI902" i="3"/>
  <c r="AQ902" i="3"/>
  <c r="AY902" i="3"/>
  <c r="BG902" i="3"/>
  <c r="AZ902" i="3"/>
  <c r="AJ902" i="3"/>
  <c r="T902" i="3"/>
  <c r="AT904" i="3"/>
  <c r="S904" i="3"/>
  <c r="AI904" i="3"/>
  <c r="AY904" i="3"/>
  <c r="AV904" i="3"/>
  <c r="AF904" i="3"/>
  <c r="P904" i="3"/>
  <c r="U904" i="3"/>
  <c r="AK904" i="3"/>
  <c r="BA904" i="3"/>
  <c r="BH904" i="3"/>
  <c r="AR904" i="3"/>
  <c r="AB904" i="3"/>
  <c r="N904" i="3"/>
  <c r="AA904" i="3"/>
  <c r="AQ904" i="3"/>
  <c r="BG904" i="3"/>
  <c r="BD904" i="3"/>
  <c r="AN904" i="3"/>
  <c r="X904" i="3"/>
  <c r="R906" i="3"/>
  <c r="BD906" i="3"/>
  <c r="AN906" i="3"/>
  <c r="X906" i="3"/>
  <c r="AH906" i="3"/>
  <c r="AZ906" i="3"/>
  <c r="AJ906" i="3"/>
  <c r="T906" i="3"/>
  <c r="S906" i="3"/>
  <c r="AA906" i="3"/>
  <c r="AI906" i="3"/>
  <c r="AQ906" i="3"/>
  <c r="AY906" i="3"/>
  <c r="BG906" i="3"/>
  <c r="AL906" i="3"/>
  <c r="AV906" i="3"/>
  <c r="AF906" i="3"/>
  <c r="M906" i="3"/>
  <c r="U906" i="3"/>
  <c r="AC906" i="3"/>
  <c r="AK906" i="3"/>
  <c r="AS906" i="3"/>
  <c r="BA906" i="3"/>
  <c r="BI906" i="3"/>
  <c r="AX908" i="3"/>
  <c r="AA908" i="3"/>
  <c r="AQ908" i="3"/>
  <c r="BG908" i="3"/>
  <c r="BH908" i="3"/>
  <c r="AR908" i="3"/>
  <c r="AB908" i="3"/>
  <c r="BB908" i="3"/>
  <c r="Q908" i="3"/>
  <c r="AG908" i="3"/>
  <c r="AW908" i="3"/>
  <c r="BD908" i="3"/>
  <c r="AN908" i="3"/>
  <c r="X908" i="3"/>
  <c r="R908" i="3"/>
  <c r="S908" i="3"/>
  <c r="AI908" i="3"/>
  <c r="AY908" i="3"/>
  <c r="AZ908" i="3"/>
  <c r="AJ908" i="3"/>
  <c r="T908" i="3"/>
  <c r="AL910" i="3"/>
  <c r="M910" i="3"/>
  <c r="AC910" i="3"/>
  <c r="AS910" i="3"/>
  <c r="BI910" i="3"/>
  <c r="AZ910" i="3"/>
  <c r="AJ910" i="3"/>
  <c r="T910" i="3"/>
  <c r="AP910" i="3"/>
  <c r="S910" i="3"/>
  <c r="AI910" i="3"/>
  <c r="AY910" i="3"/>
  <c r="AV910" i="3"/>
  <c r="AF910" i="3"/>
  <c r="P910" i="3"/>
  <c r="BF910" i="3"/>
  <c r="U910" i="3"/>
  <c r="AK910" i="3"/>
  <c r="BA910" i="3"/>
  <c r="BH910" i="3"/>
  <c r="AR910" i="3"/>
  <c r="AB910" i="3"/>
  <c r="AP912" i="3"/>
  <c r="BH912" i="3"/>
  <c r="AR912" i="3"/>
  <c r="AB912" i="3"/>
  <c r="P912" i="3"/>
  <c r="BB912" i="3"/>
  <c r="BD912" i="3"/>
  <c r="AN912" i="3"/>
  <c r="X912" i="3"/>
  <c r="M912" i="3"/>
  <c r="U912" i="3"/>
  <c r="AC912" i="3"/>
  <c r="AK912" i="3"/>
  <c r="AS912" i="3"/>
  <c r="BA912" i="3"/>
  <c r="BI912" i="3"/>
  <c r="V912" i="3"/>
  <c r="BF912" i="3"/>
  <c r="AZ912" i="3"/>
  <c r="AJ912" i="3"/>
  <c r="T912" i="3"/>
  <c r="O912" i="3"/>
  <c r="W912" i="3"/>
  <c r="AE912" i="3"/>
  <c r="AM912" i="3"/>
  <c r="AU912" i="3"/>
  <c r="BC912" i="3"/>
  <c r="AT914" i="3"/>
  <c r="AZ914" i="3"/>
  <c r="AJ914" i="3"/>
  <c r="T914" i="3"/>
  <c r="S914" i="3"/>
  <c r="AA914" i="3"/>
  <c r="N914" i="3"/>
  <c r="AV914" i="3"/>
  <c r="AF914" i="3"/>
  <c r="M914" i="3"/>
  <c r="U914" i="3"/>
  <c r="AC914" i="3"/>
  <c r="AK914" i="3"/>
  <c r="AS914" i="3"/>
  <c r="BA914" i="3"/>
  <c r="BI914" i="3"/>
  <c r="AD914" i="3"/>
  <c r="BH914" i="3"/>
  <c r="AR914" i="3"/>
  <c r="AB914" i="3"/>
  <c r="O914" i="3"/>
  <c r="W914" i="3"/>
  <c r="AE914" i="3"/>
  <c r="AM914" i="3"/>
  <c r="AU914" i="3"/>
  <c r="BC914" i="3"/>
  <c r="R916" i="3"/>
  <c r="Y916" i="3"/>
  <c r="AO916" i="3"/>
  <c r="BE916" i="3"/>
  <c r="BH916" i="3"/>
  <c r="AR916" i="3"/>
  <c r="AB916" i="3"/>
  <c r="AD916" i="3"/>
  <c r="AA916" i="3"/>
  <c r="AQ916" i="3"/>
  <c r="BG916" i="3"/>
  <c r="BD916" i="3"/>
  <c r="AN916" i="3"/>
  <c r="X916" i="3"/>
  <c r="AH916" i="3"/>
  <c r="Q916" i="3"/>
  <c r="AG916" i="3"/>
  <c r="AW916" i="3"/>
  <c r="AZ916" i="3"/>
  <c r="AJ916" i="3"/>
  <c r="T916" i="3"/>
  <c r="R918" i="3"/>
  <c r="AA918" i="3"/>
  <c r="AQ918" i="3"/>
  <c r="BG918" i="3"/>
  <c r="AV918" i="3"/>
  <c r="AF918" i="3"/>
  <c r="P918" i="3"/>
  <c r="AH918" i="3"/>
  <c r="M918" i="3"/>
  <c r="AC918" i="3"/>
  <c r="AS918" i="3"/>
  <c r="BI918" i="3"/>
  <c r="BH918" i="3"/>
  <c r="AR918" i="3"/>
  <c r="AB918" i="3"/>
  <c r="AT918" i="3"/>
  <c r="S918" i="3"/>
  <c r="AI918" i="3"/>
  <c r="AY918" i="3"/>
  <c r="BD918" i="3"/>
  <c r="AN918" i="3"/>
  <c r="X918" i="3"/>
  <c r="AP920" i="3"/>
  <c r="BD920" i="3"/>
  <c r="AN920" i="3"/>
  <c r="X920" i="3"/>
  <c r="M920" i="3"/>
  <c r="U920" i="3"/>
  <c r="AC920" i="3"/>
  <c r="AK920" i="3"/>
  <c r="AS920" i="3"/>
  <c r="BA920" i="3"/>
  <c r="BI920" i="3"/>
  <c r="AZ920" i="3"/>
  <c r="AJ920" i="3"/>
  <c r="T920" i="3"/>
  <c r="O920" i="3"/>
  <c r="W920" i="3"/>
  <c r="AE920" i="3"/>
  <c r="AM920" i="3"/>
  <c r="AU920" i="3"/>
  <c r="BC920" i="3"/>
  <c r="V920" i="3"/>
  <c r="AV920" i="3"/>
  <c r="AF920" i="3"/>
  <c r="Q920" i="3"/>
  <c r="Y920" i="3"/>
  <c r="AG920" i="3"/>
  <c r="AO920" i="3"/>
  <c r="AW920" i="3"/>
  <c r="BE920" i="3"/>
  <c r="AD931" i="3"/>
  <c r="O931" i="3"/>
  <c r="AX906" i="3"/>
  <c r="AX918" i="3"/>
  <c r="W923" i="3"/>
  <c r="BB880" i="3"/>
  <c r="AT886" i="3"/>
  <c r="Z892" i="3"/>
  <c r="BF900" i="3"/>
  <c r="AH904" i="3"/>
  <c r="BA928" i="3"/>
  <c r="U928" i="3"/>
  <c r="AL928" i="3"/>
  <c r="BN999" i="3"/>
  <c r="BN994" i="3"/>
  <c r="BN961" i="3"/>
  <c r="AY928" i="3"/>
  <c r="S928" i="3"/>
  <c r="AJ928" i="3"/>
  <c r="AK928" i="3"/>
  <c r="BB928" i="3"/>
  <c r="AR781" i="3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BA673" i="3" s="1"/>
  <c r="L666" i="3"/>
  <c r="K656" i="3"/>
  <c r="K654" i="3"/>
  <c r="K652" i="3"/>
  <c r="V652" i="3" s="1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K682" i="3"/>
  <c r="K669" i="3"/>
  <c r="K663" i="3"/>
  <c r="K661" i="3"/>
  <c r="K659" i="3"/>
  <c r="P659" i="3" s="1"/>
  <c r="K657" i="3"/>
  <c r="L650" i="3"/>
  <c r="K640" i="3"/>
  <c r="K638" i="3"/>
  <c r="K636" i="3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S574" i="3" s="1"/>
  <c r="K572" i="3"/>
  <c r="N572" i="3" s="1"/>
  <c r="K570" i="3"/>
  <c r="W570" i="3" s="1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S673" i="3"/>
  <c r="AY673" i="3"/>
  <c r="BE668" i="3"/>
  <c r="AP668" i="3"/>
  <c r="L661" i="3"/>
  <c r="AV659" i="3"/>
  <c r="AY659" i="3"/>
  <c r="AS659" i="3"/>
  <c r="AO652" i="3"/>
  <c r="AM652" i="3"/>
  <c r="BD652" i="3"/>
  <c r="L647" i="3"/>
  <c r="L645" i="3"/>
  <c r="O643" i="3"/>
  <c r="P643" i="3"/>
  <c r="AF643" i="3"/>
  <c r="AC643" i="3"/>
  <c r="AS643" i="3"/>
  <c r="AL643" i="3"/>
  <c r="AP643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AY574" i="3"/>
  <c r="AJ574" i="3"/>
  <c r="AG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BD636" i="3" l="1"/>
  <c r="BB652" i="3"/>
  <c r="AE659" i="3"/>
  <c r="AH673" i="3"/>
  <c r="AL659" i="3"/>
  <c r="BI574" i="3"/>
  <c r="AZ652" i="3"/>
  <c r="AO659" i="3"/>
  <c r="AZ673" i="3"/>
  <c r="V553" i="3"/>
  <c r="BK742" i="3"/>
  <c r="O551" i="3"/>
  <c r="Y632" i="3"/>
  <c r="W682" i="3"/>
  <c r="N734" i="3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K659" i="3" s="1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M632" i="3"/>
  <c r="AM553" i="3"/>
  <c r="BM879" i="3"/>
  <c r="BL905" i="3"/>
  <c r="BK905" i="3"/>
  <c r="BL883" i="3"/>
  <c r="BL913" i="3"/>
  <c r="BL800" i="3"/>
  <c r="BL796" i="3"/>
  <c r="BK673" i="3"/>
  <c r="BM695" i="3"/>
  <c r="BN695" i="3"/>
  <c r="BJ695" i="3"/>
  <c r="O554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BM691" i="3" s="1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J694" i="3" s="1"/>
  <c r="BH694" i="3"/>
  <c r="AR694" i="3"/>
  <c r="AO558" i="3"/>
  <c r="AL558" i="3"/>
  <c r="BK558" i="3" s="1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BJ634" i="3" s="1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J710" i="3" s="1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572" i="3"/>
  <c r="BK579" i="3"/>
  <c r="BJ636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K590" i="3"/>
  <c r="BM595" i="3"/>
  <c r="BK595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S576" i="3"/>
  <c r="AD576" i="3"/>
  <c r="AT594" i="3"/>
  <c r="AP594" i="3"/>
  <c r="V594" i="3"/>
  <c r="AW594" i="3"/>
  <c r="AG594" i="3"/>
  <c r="Q594" i="3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BI525" i="3" s="1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L522" i="3"/>
  <c r="M522" i="3" s="1"/>
  <c r="L521" i="3"/>
  <c r="N521" i="3" s="1"/>
  <c r="L520" i="3"/>
  <c r="M520" i="3" s="1"/>
  <c r="L519" i="3"/>
  <c r="L518" i="3"/>
  <c r="L517" i="3"/>
  <c r="K517" i="3"/>
  <c r="BG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AV391" i="3"/>
  <c r="Y391" i="3"/>
  <c r="O391" i="3"/>
  <c r="AE391" i="3"/>
  <c r="L388" i="3"/>
  <c r="AE387" i="3"/>
  <c r="AI387" i="3"/>
  <c r="X387" i="3"/>
  <c r="BD387" i="3"/>
  <c r="L384" i="3"/>
  <c r="L380" i="3"/>
  <c r="L376" i="3"/>
  <c r="AI375" i="3"/>
  <c r="AM375" i="3"/>
  <c r="AF375" i="3"/>
  <c r="BD375" i="3"/>
  <c r="L372" i="3"/>
  <c r="L371" i="3"/>
  <c r="L370" i="3"/>
  <c r="L364" i="3"/>
  <c r="L363" i="3"/>
  <c r="L362" i="3"/>
  <c r="K361" i="3"/>
  <c r="BE534" i="3"/>
  <c r="AW534" i="3"/>
  <c r="AO534" i="3"/>
  <c r="AG534" i="3"/>
  <c r="Y534" i="3"/>
  <c r="Q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C525" i="3"/>
  <c r="AU525" i="3"/>
  <c r="AM525" i="3"/>
  <c r="AE525" i="3"/>
  <c r="W525" i="3"/>
  <c r="O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C521" i="3"/>
  <c r="AY521" i="3"/>
  <c r="AI521" i="3"/>
  <c r="AE521" i="3"/>
  <c r="O521" i="3"/>
  <c r="BD520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L367" i="3"/>
  <c r="L366" i="3"/>
  <c r="K365" i="3"/>
  <c r="K364" i="3"/>
  <c r="K363" i="3"/>
  <c r="L360" i="3"/>
  <c r="L359" i="3"/>
  <c r="K359" i="3"/>
  <c r="L358" i="3"/>
  <c r="K358" i="3"/>
  <c r="BH534" i="3"/>
  <c r="AZ534" i="3"/>
  <c r="AR534" i="3"/>
  <c r="AJ534" i="3"/>
  <c r="AB534" i="3"/>
  <c r="T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B525" i="3"/>
  <c r="AT525" i="3"/>
  <c r="AL525" i="3"/>
  <c r="AD525" i="3"/>
  <c r="V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B521" i="3"/>
  <c r="AX521" i="3"/>
  <c r="AH521" i="3"/>
  <c r="AD521" i="3"/>
  <c r="Z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J650" i="3" l="1"/>
  <c r="BJ590" i="3"/>
  <c r="BM636" i="3"/>
  <c r="BM581" i="3"/>
  <c r="BL643" i="3"/>
  <c r="BM558" i="3"/>
  <c r="BN572" i="3"/>
  <c r="BL672" i="3"/>
  <c r="BN560" i="3"/>
  <c r="BM560" i="3"/>
  <c r="BJ673" i="3"/>
  <c r="BM652" i="3"/>
  <c r="AU520" i="3"/>
  <c r="BN594" i="3"/>
  <c r="BL576" i="3"/>
  <c r="BF517" i="3"/>
  <c r="BC520" i="3"/>
  <c r="X525" i="3"/>
  <c r="AN525" i="3"/>
  <c r="BD525" i="3"/>
  <c r="AD534" i="3"/>
  <c r="BB534" i="3"/>
  <c r="Q525" i="3"/>
  <c r="AO525" i="3"/>
  <c r="S534" i="3"/>
  <c r="AQ534" i="3"/>
  <c r="BG534" i="3"/>
  <c r="AL534" i="3"/>
  <c r="AG525" i="3"/>
  <c r="BE525" i="3"/>
  <c r="AA534" i="3"/>
  <c r="Z525" i="3"/>
  <c r="P534" i="3"/>
  <c r="X534" i="3"/>
  <c r="AV534" i="3"/>
  <c r="AM521" i="3"/>
  <c r="AI525" i="3"/>
  <c r="AY525" i="3"/>
  <c r="BG525" i="3"/>
  <c r="U534" i="3"/>
  <c r="AC534" i="3"/>
  <c r="R387" i="3"/>
  <c r="BE391" i="3"/>
  <c r="P525" i="3"/>
  <c r="AF525" i="3"/>
  <c r="AV525" i="3"/>
  <c r="V534" i="3"/>
  <c r="AT534" i="3"/>
  <c r="Y525" i="3"/>
  <c r="AW525" i="3"/>
  <c r="AI534" i="3"/>
  <c r="AY534" i="3"/>
  <c r="O520" i="3"/>
  <c r="R521" i="3"/>
  <c r="AL521" i="3"/>
  <c r="R525" i="3"/>
  <c r="AH525" i="3"/>
  <c r="AP525" i="3"/>
  <c r="AX525" i="3"/>
  <c r="BF525" i="3"/>
  <c r="AF534" i="3"/>
  <c r="AN534" i="3"/>
  <c r="BD534" i="3"/>
  <c r="V394" i="3"/>
  <c r="S521" i="3"/>
  <c r="S525" i="3"/>
  <c r="AA525" i="3"/>
  <c r="AQ525" i="3"/>
  <c r="M534" i="3"/>
  <c r="AK534" i="3"/>
  <c r="AS534" i="3"/>
  <c r="BA534" i="3"/>
  <c r="BI534" i="3"/>
  <c r="AT375" i="3"/>
  <c r="X375" i="3"/>
  <c r="S375" i="3"/>
  <c r="P387" i="3"/>
  <c r="S387" i="3"/>
  <c r="X391" i="3"/>
  <c r="BG411" i="3"/>
  <c r="V517" i="3"/>
  <c r="W520" i="3"/>
  <c r="V521" i="3"/>
  <c r="AT521" i="3"/>
  <c r="T525" i="3"/>
  <c r="AB525" i="3"/>
  <c r="AJ525" i="3"/>
  <c r="AR525" i="3"/>
  <c r="AZ525" i="3"/>
  <c r="BH525" i="3"/>
  <c r="R534" i="3"/>
  <c r="Z534" i="3"/>
  <c r="AH534" i="3"/>
  <c r="AP534" i="3"/>
  <c r="AX534" i="3"/>
  <c r="BF534" i="3"/>
  <c r="Z368" i="3"/>
  <c r="W521" i="3"/>
  <c r="AU521" i="3"/>
  <c r="M525" i="3"/>
  <c r="U525" i="3"/>
  <c r="AC525" i="3"/>
  <c r="AK525" i="3"/>
  <c r="AS525" i="3"/>
  <c r="BA525" i="3"/>
  <c r="O534" i="3"/>
  <c r="W534" i="3"/>
  <c r="AE534" i="3"/>
  <c r="AM534" i="3"/>
  <c r="AU534" i="3"/>
  <c r="BC534" i="3"/>
  <c r="N375" i="3"/>
  <c r="AY375" i="3"/>
  <c r="AT387" i="3"/>
  <c r="AY387" i="3"/>
  <c r="AG391" i="3"/>
  <c r="T391" i="3"/>
  <c r="N519" i="3"/>
  <c r="AV538" i="3"/>
  <c r="BB517" i="3"/>
  <c r="BE523" i="3"/>
  <c r="BF527" i="3"/>
  <c r="N523" i="3"/>
  <c r="Z521" i="3"/>
  <c r="AP521" i="3"/>
  <c r="BF521" i="3"/>
  <c r="AA521" i="3"/>
  <c r="AQ521" i="3"/>
  <c r="BG521" i="3"/>
  <c r="R375" i="3"/>
  <c r="BC375" i="3"/>
  <c r="W375" i="3"/>
  <c r="AV387" i="3"/>
  <c r="AU387" i="3"/>
  <c r="O387" i="3"/>
  <c r="S391" i="3"/>
  <c r="AZ391" i="3"/>
  <c r="AG538" i="3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W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AP356" i="3"/>
  <c r="Z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P356" i="3" l="1"/>
  <c r="AF356" i="3"/>
  <c r="AV356" i="3"/>
  <c r="O330" i="3"/>
  <c r="R356" i="3"/>
  <c r="AH356" i="3"/>
  <c r="AX356" i="3"/>
  <c r="BC330" i="3"/>
  <c r="X356" i="3"/>
  <c r="AN356" i="3"/>
  <c r="BD356" i="3"/>
  <c r="AU330" i="3"/>
  <c r="AZ344" i="3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S289" i="3"/>
  <c r="AM265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F301" i="3"/>
  <c r="Z301" i="3"/>
  <c r="BC297" i="3"/>
  <c r="W297" i="3"/>
  <c r="AZ293" i="3"/>
  <c r="T293" i="3"/>
  <c r="AV289" i="3"/>
  <c r="P289" i="3"/>
  <c r="AO283" i="3"/>
  <c r="AL281" i="3"/>
  <c r="AQ275" i="3"/>
  <c r="AA275" i="3"/>
  <c r="AA273" i="3"/>
  <c r="BE271" i="3"/>
  <c r="BC269" i="3"/>
  <c r="AM269" i="3"/>
  <c r="AL267" i="3"/>
  <c r="V267" i="3"/>
  <c r="T265" i="3"/>
  <c r="AX263" i="3"/>
  <c r="AV261" i="3"/>
  <c r="AF261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M259" i="3" l="1"/>
  <c r="P261" i="3"/>
  <c r="AH263" i="3"/>
  <c r="BK346" i="3"/>
  <c r="AZ265" i="3"/>
  <c r="BB267" i="3"/>
  <c r="W269" i="3"/>
  <c r="AO271" i="3"/>
  <c r="BG273" i="3"/>
  <c r="AI277" i="3"/>
  <c r="AJ279" i="3"/>
  <c r="AC281" i="3"/>
  <c r="AP285" i="3"/>
  <c r="BB287" i="3"/>
  <c r="AX291" i="3"/>
  <c r="BB295" i="3"/>
  <c r="BE299" i="3"/>
  <c r="BG303" i="3"/>
  <c r="AT259" i="3"/>
  <c r="R263" i="3"/>
  <c r="AJ265" i="3"/>
  <c r="Y271" i="3"/>
  <c r="AQ273" i="3"/>
  <c r="R291" i="3"/>
  <c r="V295" i="3"/>
  <c r="Y299" i="3"/>
  <c r="AA303" i="3"/>
  <c r="AJ269" i="3"/>
  <c r="AW291" i="3"/>
  <c r="AS287" i="3"/>
  <c r="BJ328" i="3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D163" i="3" l="1"/>
  <c r="BD169" i="3"/>
  <c r="BE151" i="3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K172" i="3"/>
  <c r="N167" i="3"/>
  <c r="BM79" i="3"/>
  <c r="N164" i="3"/>
  <c r="M166" i="3"/>
  <c r="BN166" i="3" s="1"/>
  <c r="BL166" i="3"/>
  <c r="N168" i="3"/>
  <c r="N169" i="3"/>
  <c r="M170" i="3"/>
  <c r="BN170" i="3" s="1"/>
  <c r="N171" i="3"/>
  <c r="BK79" i="3"/>
  <c r="BN79" i="3"/>
  <c r="BN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M151" i="3" l="1"/>
  <c r="BL151" i="3"/>
  <c r="BK164" i="3"/>
  <c r="BJ151" i="3"/>
  <c r="BJ164" i="3"/>
  <c r="BL163" i="3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<sst xmlns="http://schemas.openxmlformats.org/spreadsheetml/2006/main" count="13288" uniqueCount="573">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</sst>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N31" sqref="N31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1.5193798449612399</v>
      </c>
      <c r="D2">
        <v>0.75</v>
      </c>
      <c r="E2">
        <v>1.02</v>
      </c>
    </row>
    <row r="3" spans="1:5" x14ac:dyDescent="0.25">
      <c r="A3" t="s">
        <v>61</v>
      </c>
      <c r="B3" t="s">
        <v>240</v>
      </c>
      <c r="C3">
        <v>1.5193798449612399</v>
      </c>
      <c r="D3">
        <v>1.1000000000000001</v>
      </c>
      <c r="E3">
        <v>1.45</v>
      </c>
    </row>
    <row r="4" spans="1:5" x14ac:dyDescent="0.25">
      <c r="A4" t="s">
        <v>61</v>
      </c>
      <c r="B4" t="s">
        <v>67</v>
      </c>
      <c r="C4">
        <v>1.5193798449612399</v>
      </c>
      <c r="D4">
        <v>0.88</v>
      </c>
      <c r="E4">
        <v>1.06</v>
      </c>
    </row>
    <row r="5" spans="1:5" x14ac:dyDescent="0.25">
      <c r="A5" t="s">
        <v>61</v>
      </c>
      <c r="B5" t="s">
        <v>69</v>
      </c>
      <c r="C5">
        <v>1.5193798449612399</v>
      </c>
      <c r="D5">
        <v>1.69</v>
      </c>
      <c r="E5">
        <v>0.45</v>
      </c>
    </row>
    <row r="6" spans="1:5" x14ac:dyDescent="0.25">
      <c r="A6" t="s">
        <v>61</v>
      </c>
      <c r="B6" t="s">
        <v>337</v>
      </c>
      <c r="C6">
        <v>1.5193798449612399</v>
      </c>
      <c r="D6">
        <v>1.1000000000000001</v>
      </c>
      <c r="E6">
        <v>1.06</v>
      </c>
    </row>
    <row r="7" spans="1:5" x14ac:dyDescent="0.25">
      <c r="A7" t="s">
        <v>61</v>
      </c>
      <c r="B7" t="s">
        <v>70</v>
      </c>
      <c r="C7">
        <v>1.5193798449612399</v>
      </c>
      <c r="D7">
        <v>1.03</v>
      </c>
      <c r="E7">
        <v>1.36</v>
      </c>
    </row>
    <row r="8" spans="1:5" x14ac:dyDescent="0.25">
      <c r="A8" t="s">
        <v>61</v>
      </c>
      <c r="B8" t="s">
        <v>87</v>
      </c>
      <c r="C8">
        <v>1.5193798449612399</v>
      </c>
      <c r="D8">
        <v>0.88</v>
      </c>
      <c r="E8">
        <v>1.58</v>
      </c>
    </row>
    <row r="9" spans="1:5" x14ac:dyDescent="0.25">
      <c r="A9" t="s">
        <v>61</v>
      </c>
      <c r="B9" t="s">
        <v>82</v>
      </c>
      <c r="C9">
        <v>1.5193798449612399</v>
      </c>
      <c r="D9">
        <v>0.47</v>
      </c>
      <c r="E9">
        <v>1.24</v>
      </c>
    </row>
    <row r="10" spans="1:5" x14ac:dyDescent="0.25">
      <c r="A10" t="s">
        <v>61</v>
      </c>
      <c r="B10" t="s">
        <v>289</v>
      </c>
      <c r="C10">
        <v>1.5193798449612399</v>
      </c>
      <c r="D10">
        <v>1.1000000000000001</v>
      </c>
      <c r="E10">
        <v>2.11</v>
      </c>
    </row>
    <row r="11" spans="1:5" x14ac:dyDescent="0.25">
      <c r="A11" t="s">
        <v>61</v>
      </c>
      <c r="B11" t="s">
        <v>238</v>
      </c>
      <c r="C11">
        <v>1.5193798449612399</v>
      </c>
      <c r="D11">
        <v>0.66</v>
      </c>
      <c r="E11">
        <v>1.06</v>
      </c>
    </row>
    <row r="12" spans="1:5" x14ac:dyDescent="0.25">
      <c r="A12" t="s">
        <v>61</v>
      </c>
      <c r="B12" t="s">
        <v>239</v>
      </c>
      <c r="C12">
        <v>1.5193798449612399</v>
      </c>
      <c r="D12">
        <v>1.69</v>
      </c>
      <c r="E12">
        <v>0.56999999999999995</v>
      </c>
    </row>
    <row r="13" spans="1:5" x14ac:dyDescent="0.25">
      <c r="A13" t="s">
        <v>61</v>
      </c>
      <c r="B13" t="s">
        <v>311</v>
      </c>
      <c r="C13">
        <v>1.5193798449612399</v>
      </c>
      <c r="D13">
        <v>1.21</v>
      </c>
      <c r="E13">
        <v>1.06</v>
      </c>
    </row>
    <row r="14" spans="1:5" x14ac:dyDescent="0.25">
      <c r="A14" t="s">
        <v>61</v>
      </c>
      <c r="B14" t="s">
        <v>242</v>
      </c>
      <c r="C14">
        <v>1.5193798449612399</v>
      </c>
      <c r="D14">
        <v>0.94</v>
      </c>
      <c r="E14">
        <v>0.68</v>
      </c>
    </row>
    <row r="15" spans="1:5" x14ac:dyDescent="0.25">
      <c r="A15" t="s">
        <v>61</v>
      </c>
      <c r="B15" t="s">
        <v>64</v>
      </c>
      <c r="C15">
        <v>1.5193798449612399</v>
      </c>
      <c r="D15">
        <v>0.66</v>
      </c>
      <c r="E15">
        <v>1.19</v>
      </c>
    </row>
    <row r="16" spans="1:5" x14ac:dyDescent="0.25">
      <c r="A16" t="s">
        <v>61</v>
      </c>
      <c r="B16" t="s">
        <v>241</v>
      </c>
      <c r="C16">
        <v>1.5193798449612399</v>
      </c>
      <c r="D16">
        <v>1.6</v>
      </c>
      <c r="E16">
        <v>0.34</v>
      </c>
    </row>
    <row r="17" spans="1:5" x14ac:dyDescent="0.25">
      <c r="A17" t="s">
        <v>61</v>
      </c>
      <c r="B17" t="s">
        <v>65</v>
      </c>
      <c r="C17">
        <v>1.5193798449612399</v>
      </c>
      <c r="D17">
        <v>0.56000000000000005</v>
      </c>
      <c r="E17">
        <v>0.9</v>
      </c>
    </row>
    <row r="18" spans="1:5" x14ac:dyDescent="0.25">
      <c r="A18" t="s">
        <v>61</v>
      </c>
      <c r="B18" t="s">
        <v>71</v>
      </c>
      <c r="C18">
        <v>1.5193798449612399</v>
      </c>
      <c r="D18">
        <v>0.55000000000000004</v>
      </c>
      <c r="E18">
        <v>0.53</v>
      </c>
    </row>
    <row r="19" spans="1:5" x14ac:dyDescent="0.25">
      <c r="A19" t="s">
        <v>61</v>
      </c>
      <c r="B19" t="s">
        <v>62</v>
      </c>
      <c r="C19">
        <v>1.5193798449612399</v>
      </c>
      <c r="D19">
        <v>0.55000000000000004</v>
      </c>
      <c r="E19">
        <v>0.79</v>
      </c>
    </row>
    <row r="20" spans="1:5" x14ac:dyDescent="0.25">
      <c r="A20" t="s">
        <v>61</v>
      </c>
      <c r="B20" t="s">
        <v>288</v>
      </c>
      <c r="C20">
        <v>1.5193798449612399</v>
      </c>
      <c r="D20">
        <v>1.1299999999999999</v>
      </c>
      <c r="E20">
        <v>0.68</v>
      </c>
    </row>
    <row r="21" spans="1:5" x14ac:dyDescent="0.25">
      <c r="A21" t="s">
        <v>61</v>
      </c>
      <c r="B21" t="s">
        <v>66</v>
      </c>
      <c r="C21">
        <v>1.5193798449612399</v>
      </c>
      <c r="D21">
        <v>1.32</v>
      </c>
      <c r="E21">
        <v>1.19</v>
      </c>
    </row>
    <row r="22" spans="1:5" x14ac:dyDescent="0.25">
      <c r="A22" t="s">
        <v>72</v>
      </c>
      <c r="B22" t="s">
        <v>77</v>
      </c>
      <c r="C22">
        <v>1.36666666666667</v>
      </c>
      <c r="D22">
        <v>1.68</v>
      </c>
      <c r="E22">
        <v>1.01</v>
      </c>
    </row>
    <row r="23" spans="1:5" x14ac:dyDescent="0.25">
      <c r="A23" t="s">
        <v>72</v>
      </c>
      <c r="B23" t="s">
        <v>75</v>
      </c>
      <c r="C23">
        <v>1.36666666666667</v>
      </c>
      <c r="D23">
        <v>1.68</v>
      </c>
      <c r="E23">
        <v>1.47</v>
      </c>
    </row>
    <row r="24" spans="1:5" x14ac:dyDescent="0.25">
      <c r="A24" t="s">
        <v>72</v>
      </c>
      <c r="B24" t="s">
        <v>79</v>
      </c>
      <c r="C24">
        <v>1.36666666666667</v>
      </c>
      <c r="D24">
        <v>0.59</v>
      </c>
      <c r="E24">
        <v>0.92</v>
      </c>
    </row>
    <row r="25" spans="1:5" x14ac:dyDescent="0.25">
      <c r="A25" t="s">
        <v>72</v>
      </c>
      <c r="B25" t="s">
        <v>81</v>
      </c>
      <c r="C25">
        <v>1.36666666666667</v>
      </c>
      <c r="D25">
        <v>0.51</v>
      </c>
      <c r="E25">
        <v>1.38</v>
      </c>
    </row>
    <row r="26" spans="1:5" x14ac:dyDescent="0.25">
      <c r="A26" t="s">
        <v>72</v>
      </c>
      <c r="B26" t="s">
        <v>83</v>
      </c>
      <c r="C26">
        <v>1.36666666666667</v>
      </c>
      <c r="D26">
        <v>0.88</v>
      </c>
      <c r="E26">
        <v>1.01</v>
      </c>
    </row>
    <row r="27" spans="1:5" x14ac:dyDescent="0.25">
      <c r="A27" t="s">
        <v>72</v>
      </c>
      <c r="B27" t="s">
        <v>78</v>
      </c>
      <c r="C27">
        <v>1.36666666666667</v>
      </c>
      <c r="D27">
        <v>1.17</v>
      </c>
      <c r="E27">
        <v>1.1000000000000001</v>
      </c>
    </row>
    <row r="28" spans="1:5" x14ac:dyDescent="0.25">
      <c r="A28" t="s">
        <v>72</v>
      </c>
      <c r="B28" t="s">
        <v>80</v>
      </c>
      <c r="C28">
        <v>1.36666666666667</v>
      </c>
      <c r="D28">
        <v>0.95</v>
      </c>
      <c r="E28">
        <v>1.01</v>
      </c>
    </row>
    <row r="29" spans="1:5" x14ac:dyDescent="0.25">
      <c r="A29" t="s">
        <v>72</v>
      </c>
      <c r="B29" t="s">
        <v>365</v>
      </c>
      <c r="C29">
        <v>1.36666666666667</v>
      </c>
      <c r="D29">
        <v>1.17</v>
      </c>
      <c r="E29">
        <v>0.74</v>
      </c>
    </row>
    <row r="30" spans="1:5" x14ac:dyDescent="0.25">
      <c r="A30" t="s">
        <v>72</v>
      </c>
      <c r="B30" t="s">
        <v>76</v>
      </c>
      <c r="C30">
        <v>1.36666666666667</v>
      </c>
      <c r="D30">
        <v>1.1000000000000001</v>
      </c>
      <c r="E30">
        <v>0.83</v>
      </c>
    </row>
    <row r="31" spans="1:5" x14ac:dyDescent="0.25">
      <c r="A31" t="s">
        <v>72</v>
      </c>
      <c r="B31" t="s">
        <v>237</v>
      </c>
      <c r="C31">
        <v>1.36666666666667</v>
      </c>
      <c r="D31">
        <v>1.1000000000000001</v>
      </c>
      <c r="E31">
        <v>1.01</v>
      </c>
    </row>
    <row r="32" spans="1:5" x14ac:dyDescent="0.25">
      <c r="A32" t="s">
        <v>72</v>
      </c>
      <c r="B32" t="s">
        <v>68</v>
      </c>
      <c r="C32">
        <v>1.36666666666667</v>
      </c>
      <c r="D32">
        <v>1.68</v>
      </c>
      <c r="E32">
        <v>0.55000000000000004</v>
      </c>
    </row>
    <row r="33" spans="1:5" x14ac:dyDescent="0.25">
      <c r="A33" t="s">
        <v>72</v>
      </c>
      <c r="B33" t="s">
        <v>326</v>
      </c>
      <c r="C33">
        <v>1.36666666666667</v>
      </c>
      <c r="D33">
        <v>1.39</v>
      </c>
      <c r="E33">
        <v>0.74</v>
      </c>
    </row>
    <row r="34" spans="1:5" x14ac:dyDescent="0.25">
      <c r="A34" t="s">
        <v>72</v>
      </c>
      <c r="B34" t="s">
        <v>106</v>
      </c>
      <c r="C34">
        <v>1.36666666666667</v>
      </c>
      <c r="D34">
        <v>0.88</v>
      </c>
      <c r="E34">
        <v>0.92</v>
      </c>
    </row>
    <row r="35" spans="1:5" x14ac:dyDescent="0.25">
      <c r="A35" t="s">
        <v>72</v>
      </c>
      <c r="B35" t="s">
        <v>89</v>
      </c>
      <c r="C35">
        <v>1.36666666666667</v>
      </c>
      <c r="D35">
        <v>0.51</v>
      </c>
      <c r="E35">
        <v>1.29</v>
      </c>
    </row>
    <row r="36" spans="1:5" x14ac:dyDescent="0.25">
      <c r="A36" t="s">
        <v>72</v>
      </c>
      <c r="B36" t="s">
        <v>74</v>
      </c>
      <c r="C36">
        <v>1.36666666666667</v>
      </c>
      <c r="D36">
        <v>0.73</v>
      </c>
      <c r="E36">
        <v>1.1000000000000001</v>
      </c>
    </row>
    <row r="37" spans="1:5" x14ac:dyDescent="0.25">
      <c r="A37" t="s">
        <v>72</v>
      </c>
      <c r="B37" t="s">
        <v>103</v>
      </c>
      <c r="C37">
        <v>1.36666666666667</v>
      </c>
      <c r="D37">
        <v>0.51</v>
      </c>
      <c r="E37">
        <v>0.83</v>
      </c>
    </row>
    <row r="38" spans="1:5" x14ac:dyDescent="0.25">
      <c r="A38" t="s">
        <v>72</v>
      </c>
      <c r="B38" t="s">
        <v>88</v>
      </c>
      <c r="C38">
        <v>1.36666666666667</v>
      </c>
      <c r="D38">
        <v>1.02</v>
      </c>
      <c r="E38">
        <v>1.01</v>
      </c>
    </row>
    <row r="39" spans="1:5" x14ac:dyDescent="0.25">
      <c r="A39" t="s">
        <v>72</v>
      </c>
      <c r="B39" t="s">
        <v>102</v>
      </c>
      <c r="C39">
        <v>1.36666666666667</v>
      </c>
      <c r="D39">
        <v>0.66</v>
      </c>
      <c r="E39">
        <v>1.1000000000000001</v>
      </c>
    </row>
    <row r="40" spans="1:5" x14ac:dyDescent="0.25">
      <c r="A40" t="s">
        <v>72</v>
      </c>
      <c r="B40" t="s">
        <v>73</v>
      </c>
      <c r="C40">
        <v>1.36666666666667</v>
      </c>
      <c r="D40">
        <v>1.02</v>
      </c>
      <c r="E40">
        <v>1.1000000000000001</v>
      </c>
    </row>
    <row r="41" spans="1:5" x14ac:dyDescent="0.25">
      <c r="A41" t="s">
        <v>72</v>
      </c>
      <c r="B41" t="s">
        <v>86</v>
      </c>
      <c r="C41">
        <v>1.36666666666667</v>
      </c>
      <c r="D41">
        <v>0.8</v>
      </c>
      <c r="E41">
        <v>0.92</v>
      </c>
    </row>
    <row r="42" spans="1:5" x14ac:dyDescent="0.25">
      <c r="A42" t="s">
        <v>72</v>
      </c>
      <c r="B42" t="s">
        <v>85</v>
      </c>
      <c r="C42">
        <v>1.36666666666667</v>
      </c>
      <c r="D42">
        <v>0.73</v>
      </c>
      <c r="E42">
        <v>1.38</v>
      </c>
    </row>
    <row r="43" spans="1:5" x14ac:dyDescent="0.25">
      <c r="A43" t="s">
        <v>72</v>
      </c>
      <c r="B43" t="s">
        <v>367</v>
      </c>
      <c r="C43">
        <v>1.36666666666667</v>
      </c>
      <c r="D43">
        <v>1.1000000000000001</v>
      </c>
      <c r="E43">
        <v>1.38</v>
      </c>
    </row>
    <row r="44" spans="1:5" x14ac:dyDescent="0.25">
      <c r="A44" t="s">
        <v>72</v>
      </c>
      <c r="B44" t="s">
        <v>63</v>
      </c>
      <c r="C44">
        <v>1.36666666666667</v>
      </c>
      <c r="D44">
        <v>1.17</v>
      </c>
      <c r="E44">
        <v>0.46</v>
      </c>
    </row>
    <row r="45" spans="1:5" x14ac:dyDescent="0.25">
      <c r="A45" t="s">
        <v>72</v>
      </c>
      <c r="B45" t="s">
        <v>90</v>
      </c>
      <c r="C45">
        <v>1.36666666666667</v>
      </c>
      <c r="D45">
        <v>0.95</v>
      </c>
      <c r="E45">
        <v>0.74</v>
      </c>
    </row>
    <row r="46" spans="1:5" x14ac:dyDescent="0.25">
      <c r="A46" t="s">
        <v>91</v>
      </c>
      <c r="B46" t="s">
        <v>117</v>
      </c>
      <c r="C46">
        <v>1.5021645021645</v>
      </c>
      <c r="D46">
        <v>1.07</v>
      </c>
      <c r="E46">
        <v>1.19</v>
      </c>
    </row>
    <row r="47" spans="1:5" x14ac:dyDescent="0.25">
      <c r="A47" t="s">
        <v>91</v>
      </c>
      <c r="B47" t="s">
        <v>122</v>
      </c>
      <c r="C47">
        <v>1.5021645021645</v>
      </c>
      <c r="D47">
        <v>0.91</v>
      </c>
      <c r="E47">
        <v>1.22</v>
      </c>
    </row>
    <row r="48" spans="1:5" x14ac:dyDescent="0.25">
      <c r="A48" t="s">
        <v>91</v>
      </c>
      <c r="B48" t="s">
        <v>109</v>
      </c>
      <c r="C48">
        <v>1.5021645021645</v>
      </c>
      <c r="D48">
        <v>0.74</v>
      </c>
      <c r="E48">
        <v>1.41</v>
      </c>
    </row>
    <row r="49" spans="1:5" x14ac:dyDescent="0.25">
      <c r="A49" t="s">
        <v>91</v>
      </c>
      <c r="B49" t="s">
        <v>113</v>
      </c>
      <c r="C49">
        <v>1.5021645021645</v>
      </c>
      <c r="D49">
        <v>0.67</v>
      </c>
      <c r="E49">
        <v>0.79</v>
      </c>
    </row>
    <row r="50" spans="1:5" x14ac:dyDescent="0.25">
      <c r="A50" t="s">
        <v>91</v>
      </c>
      <c r="B50" t="s">
        <v>100</v>
      </c>
      <c r="C50">
        <v>1.5021645021645</v>
      </c>
      <c r="D50">
        <v>1.1100000000000001</v>
      </c>
      <c r="E50">
        <v>1.41</v>
      </c>
    </row>
    <row r="51" spans="1:5" x14ac:dyDescent="0.25">
      <c r="A51" t="s">
        <v>91</v>
      </c>
      <c r="B51" t="s">
        <v>95</v>
      </c>
      <c r="C51">
        <v>1.5021645021645</v>
      </c>
      <c r="D51">
        <v>0.47</v>
      </c>
      <c r="E51">
        <v>1.1100000000000001</v>
      </c>
    </row>
    <row r="52" spans="1:5" x14ac:dyDescent="0.25">
      <c r="A52" t="s">
        <v>91</v>
      </c>
      <c r="B52" t="s">
        <v>99</v>
      </c>
      <c r="C52">
        <v>1.5021645021645</v>
      </c>
      <c r="D52">
        <v>1.27</v>
      </c>
      <c r="E52">
        <v>1.22</v>
      </c>
    </row>
    <row r="53" spans="1:5" x14ac:dyDescent="0.25">
      <c r="A53" t="s">
        <v>91</v>
      </c>
      <c r="B53" t="s">
        <v>84</v>
      </c>
      <c r="C53">
        <v>1.5021645021645</v>
      </c>
      <c r="D53">
        <v>1.46</v>
      </c>
      <c r="E53">
        <v>0.79</v>
      </c>
    </row>
    <row r="54" spans="1:5" x14ac:dyDescent="0.25">
      <c r="A54" t="s">
        <v>91</v>
      </c>
      <c r="B54" t="s">
        <v>371</v>
      </c>
      <c r="C54">
        <v>1.5021645021645</v>
      </c>
      <c r="D54">
        <v>0.87</v>
      </c>
      <c r="E54">
        <v>0.87</v>
      </c>
    </row>
    <row r="55" spans="1:5" x14ac:dyDescent="0.25">
      <c r="A55" t="s">
        <v>91</v>
      </c>
      <c r="B55" t="s">
        <v>93</v>
      </c>
      <c r="C55">
        <v>1.5021645021645</v>
      </c>
      <c r="D55">
        <v>1.33</v>
      </c>
      <c r="E55">
        <v>0.4</v>
      </c>
    </row>
    <row r="56" spans="1:5" x14ac:dyDescent="0.25">
      <c r="A56" t="s">
        <v>91</v>
      </c>
      <c r="B56" t="s">
        <v>389</v>
      </c>
      <c r="C56">
        <v>1.5021645021645</v>
      </c>
      <c r="D56">
        <v>1.1100000000000001</v>
      </c>
      <c r="E56">
        <v>0.97</v>
      </c>
    </row>
    <row r="57" spans="1:5" x14ac:dyDescent="0.25">
      <c r="A57" t="s">
        <v>91</v>
      </c>
      <c r="B57" t="s">
        <v>97</v>
      </c>
      <c r="C57">
        <v>1.5021645021645</v>
      </c>
      <c r="D57">
        <v>1</v>
      </c>
      <c r="E57">
        <v>1.1100000000000001</v>
      </c>
    </row>
    <row r="58" spans="1:5" x14ac:dyDescent="0.25">
      <c r="A58" t="s">
        <v>91</v>
      </c>
      <c r="B58" t="s">
        <v>94</v>
      </c>
      <c r="C58">
        <v>1.5021645021645</v>
      </c>
      <c r="D58">
        <v>1</v>
      </c>
      <c r="E58">
        <v>1.48</v>
      </c>
    </row>
    <row r="59" spans="1:5" x14ac:dyDescent="0.25">
      <c r="A59" t="s">
        <v>91</v>
      </c>
      <c r="B59" t="s">
        <v>92</v>
      </c>
      <c r="C59">
        <v>1.5021645021645</v>
      </c>
      <c r="D59">
        <v>1.1100000000000001</v>
      </c>
      <c r="E59">
        <v>1.32</v>
      </c>
    </row>
    <row r="60" spans="1:5" x14ac:dyDescent="0.25">
      <c r="A60" t="s">
        <v>91</v>
      </c>
      <c r="B60" t="s">
        <v>98</v>
      </c>
      <c r="C60">
        <v>1.5021645021645</v>
      </c>
      <c r="D60">
        <v>1.0900000000000001</v>
      </c>
      <c r="E60">
        <v>0.86</v>
      </c>
    </row>
    <row r="61" spans="1:5" x14ac:dyDescent="0.25">
      <c r="A61" t="s">
        <v>91</v>
      </c>
      <c r="B61" t="s">
        <v>118</v>
      </c>
      <c r="C61">
        <v>1.5021645021645</v>
      </c>
      <c r="D61">
        <v>0.96</v>
      </c>
      <c r="E61">
        <v>0.97</v>
      </c>
    </row>
    <row r="62" spans="1:5" x14ac:dyDescent="0.25">
      <c r="A62" t="s">
        <v>91</v>
      </c>
      <c r="B62" t="s">
        <v>351</v>
      </c>
      <c r="C62">
        <v>1.5021645021645</v>
      </c>
      <c r="D62">
        <v>0.53</v>
      </c>
      <c r="E62">
        <v>1.03</v>
      </c>
    </row>
    <row r="63" spans="1:5" x14ac:dyDescent="0.25">
      <c r="A63" t="s">
        <v>91</v>
      </c>
      <c r="B63" t="s">
        <v>107</v>
      </c>
      <c r="C63">
        <v>1.5021645021645</v>
      </c>
      <c r="D63">
        <v>1.1100000000000001</v>
      </c>
      <c r="E63">
        <v>0.88</v>
      </c>
    </row>
    <row r="64" spans="1:5" x14ac:dyDescent="0.25">
      <c r="A64" t="s">
        <v>91</v>
      </c>
      <c r="B64" t="s">
        <v>129</v>
      </c>
      <c r="C64">
        <v>1.5021645021645</v>
      </c>
      <c r="D64">
        <v>0.93</v>
      </c>
      <c r="E64">
        <v>1.34</v>
      </c>
    </row>
    <row r="65" spans="1:5" x14ac:dyDescent="0.25">
      <c r="A65" t="s">
        <v>91</v>
      </c>
      <c r="B65" t="s">
        <v>105</v>
      </c>
      <c r="C65">
        <v>1.5021645021645</v>
      </c>
      <c r="D65">
        <v>1.27</v>
      </c>
      <c r="E65">
        <v>0.65</v>
      </c>
    </row>
    <row r="66" spans="1:5" x14ac:dyDescent="0.25">
      <c r="A66" t="s">
        <v>91</v>
      </c>
      <c r="B66" t="s">
        <v>108</v>
      </c>
      <c r="C66">
        <v>1.5021645021645</v>
      </c>
      <c r="D66">
        <v>1.03</v>
      </c>
      <c r="E66">
        <v>0.79</v>
      </c>
    </row>
    <row r="67" spans="1:5" x14ac:dyDescent="0.25">
      <c r="A67" t="s">
        <v>91</v>
      </c>
      <c r="B67" t="s">
        <v>101</v>
      </c>
      <c r="C67">
        <v>1.5021645021645</v>
      </c>
      <c r="D67">
        <v>1.04</v>
      </c>
      <c r="E67">
        <v>0.88</v>
      </c>
    </row>
    <row r="68" spans="1:5" x14ac:dyDescent="0.25">
      <c r="A68" t="s">
        <v>91</v>
      </c>
      <c r="B68" t="s">
        <v>370</v>
      </c>
      <c r="C68">
        <v>1.5021645021645</v>
      </c>
      <c r="D68">
        <v>1</v>
      </c>
      <c r="E68">
        <v>0.63</v>
      </c>
    </row>
    <row r="69" spans="1:5" x14ac:dyDescent="0.25">
      <c r="A69" t="s">
        <v>91</v>
      </c>
      <c r="B69" t="s">
        <v>111</v>
      </c>
      <c r="C69">
        <v>1.5021645021645</v>
      </c>
      <c r="D69">
        <v>0.89</v>
      </c>
      <c r="E69">
        <v>0.7</v>
      </c>
    </row>
    <row r="70" spans="1:5" x14ac:dyDescent="0.25">
      <c r="A70" t="s">
        <v>114</v>
      </c>
      <c r="B70" t="s">
        <v>320</v>
      </c>
      <c r="C70">
        <v>1.3644444444444399</v>
      </c>
      <c r="D70">
        <v>0.44</v>
      </c>
      <c r="E70">
        <v>0.81</v>
      </c>
    </row>
    <row r="71" spans="1:5" x14ac:dyDescent="0.25">
      <c r="A71" t="s">
        <v>114</v>
      </c>
      <c r="B71" t="s">
        <v>127</v>
      </c>
      <c r="C71">
        <v>1.3644444444444399</v>
      </c>
      <c r="D71">
        <v>1.3</v>
      </c>
      <c r="E71">
        <v>0.8</v>
      </c>
    </row>
    <row r="72" spans="1:5" x14ac:dyDescent="0.25">
      <c r="A72" t="s">
        <v>114</v>
      </c>
      <c r="B72" t="s">
        <v>123</v>
      </c>
      <c r="C72">
        <v>1.3644444444444399</v>
      </c>
      <c r="D72">
        <v>1.3</v>
      </c>
      <c r="E72">
        <v>0.9</v>
      </c>
    </row>
    <row r="73" spans="1:5" x14ac:dyDescent="0.25">
      <c r="A73" t="s">
        <v>114</v>
      </c>
      <c r="B73" t="s">
        <v>126</v>
      </c>
      <c r="C73">
        <v>1.3644444444444399</v>
      </c>
      <c r="D73">
        <v>1.3</v>
      </c>
      <c r="E73">
        <v>1.2</v>
      </c>
    </row>
    <row r="74" spans="1:5" x14ac:dyDescent="0.25">
      <c r="A74" t="s">
        <v>114</v>
      </c>
      <c r="B74" t="s">
        <v>345</v>
      </c>
      <c r="C74">
        <v>1.3644444444444399</v>
      </c>
      <c r="D74">
        <v>1.1399999999999999</v>
      </c>
      <c r="E74">
        <v>1</v>
      </c>
    </row>
    <row r="75" spans="1:5" x14ac:dyDescent="0.25">
      <c r="A75" t="s">
        <v>114</v>
      </c>
      <c r="B75" t="s">
        <v>356</v>
      </c>
      <c r="C75">
        <v>1.3644444444444399</v>
      </c>
      <c r="D75">
        <v>1.03</v>
      </c>
      <c r="E75">
        <v>1.08</v>
      </c>
    </row>
    <row r="76" spans="1:5" x14ac:dyDescent="0.25">
      <c r="A76" t="s">
        <v>114</v>
      </c>
      <c r="B76" t="s">
        <v>104</v>
      </c>
      <c r="C76">
        <v>1.3644444444444399</v>
      </c>
      <c r="D76">
        <v>1.17</v>
      </c>
      <c r="E76">
        <v>0.63</v>
      </c>
    </row>
    <row r="77" spans="1:5" x14ac:dyDescent="0.25">
      <c r="A77" t="s">
        <v>114</v>
      </c>
      <c r="B77" t="s">
        <v>135</v>
      </c>
      <c r="C77">
        <v>1.3644444444444399</v>
      </c>
      <c r="D77">
        <v>0.81</v>
      </c>
      <c r="E77">
        <v>1.59</v>
      </c>
    </row>
    <row r="78" spans="1:5" x14ac:dyDescent="0.25">
      <c r="A78" t="s">
        <v>114</v>
      </c>
      <c r="B78" t="s">
        <v>131</v>
      </c>
      <c r="C78">
        <v>1.3644444444444399</v>
      </c>
      <c r="D78">
        <v>0.87</v>
      </c>
      <c r="E78">
        <v>0.56999999999999995</v>
      </c>
    </row>
    <row r="79" spans="1:5" x14ac:dyDescent="0.25">
      <c r="A79" t="s">
        <v>114</v>
      </c>
      <c r="B79" t="s">
        <v>116</v>
      </c>
      <c r="C79">
        <v>1.3644444444444399</v>
      </c>
      <c r="D79">
        <v>0.59</v>
      </c>
      <c r="E79">
        <v>1.34</v>
      </c>
    </row>
    <row r="80" spans="1:5" x14ac:dyDescent="0.25">
      <c r="A80" t="s">
        <v>114</v>
      </c>
      <c r="B80" t="s">
        <v>132</v>
      </c>
      <c r="C80">
        <v>1.3644444444444399</v>
      </c>
      <c r="D80">
        <v>0.73</v>
      </c>
      <c r="E80">
        <v>1</v>
      </c>
    </row>
    <row r="81" spans="1:5" x14ac:dyDescent="0.25">
      <c r="A81" t="s">
        <v>114</v>
      </c>
      <c r="B81" t="s">
        <v>133</v>
      </c>
      <c r="C81">
        <v>1.3644444444444399</v>
      </c>
      <c r="D81">
        <v>0.81</v>
      </c>
      <c r="E81">
        <v>0.6</v>
      </c>
    </row>
    <row r="82" spans="1:5" x14ac:dyDescent="0.25">
      <c r="A82" t="s">
        <v>114</v>
      </c>
      <c r="B82" t="s">
        <v>115</v>
      </c>
      <c r="C82">
        <v>1.3644444444444399</v>
      </c>
      <c r="D82">
        <v>0.9</v>
      </c>
      <c r="E82">
        <v>1.2</v>
      </c>
    </row>
    <row r="83" spans="1:5" x14ac:dyDescent="0.25">
      <c r="A83" t="s">
        <v>114</v>
      </c>
      <c r="B83" t="s">
        <v>119</v>
      </c>
      <c r="C83">
        <v>1.3644444444444399</v>
      </c>
      <c r="D83">
        <v>1.22</v>
      </c>
      <c r="E83">
        <v>1.1000000000000001</v>
      </c>
    </row>
    <row r="84" spans="1:5" x14ac:dyDescent="0.25">
      <c r="A84" t="s">
        <v>114</v>
      </c>
      <c r="B84" t="s">
        <v>96</v>
      </c>
      <c r="C84">
        <v>1.3644444444444399</v>
      </c>
      <c r="D84">
        <v>0.98</v>
      </c>
      <c r="E84">
        <v>1.39</v>
      </c>
    </row>
    <row r="85" spans="1:5" x14ac:dyDescent="0.25">
      <c r="A85" t="s">
        <v>114</v>
      </c>
      <c r="B85" t="s">
        <v>121</v>
      </c>
      <c r="C85">
        <v>1.3644444444444399</v>
      </c>
      <c r="D85">
        <v>0.73</v>
      </c>
      <c r="E85">
        <v>1.08</v>
      </c>
    </row>
    <row r="86" spans="1:5" x14ac:dyDescent="0.25">
      <c r="A86" t="s">
        <v>114</v>
      </c>
      <c r="B86" t="s">
        <v>128</v>
      </c>
      <c r="C86">
        <v>1.3644444444444399</v>
      </c>
      <c r="D86">
        <v>1.55</v>
      </c>
      <c r="E86">
        <v>0.4</v>
      </c>
    </row>
    <row r="87" spans="1:5" x14ac:dyDescent="0.25">
      <c r="A87" t="s">
        <v>114</v>
      </c>
      <c r="B87" t="s">
        <v>124</v>
      </c>
      <c r="C87">
        <v>1.3644444444444399</v>
      </c>
      <c r="D87">
        <v>1.17</v>
      </c>
      <c r="E87">
        <v>0.72</v>
      </c>
    </row>
    <row r="88" spans="1:5" x14ac:dyDescent="0.25">
      <c r="A88" t="s">
        <v>114</v>
      </c>
      <c r="B88" t="s">
        <v>110</v>
      </c>
      <c r="C88">
        <v>1.3644444444444399</v>
      </c>
      <c r="D88">
        <v>0.81</v>
      </c>
      <c r="E88">
        <v>1.08</v>
      </c>
    </row>
    <row r="89" spans="1:5" x14ac:dyDescent="0.25">
      <c r="A89" t="s">
        <v>114</v>
      </c>
      <c r="B89" t="s">
        <v>112</v>
      </c>
      <c r="C89">
        <v>1.3644444444444399</v>
      </c>
      <c r="D89">
        <v>0.81</v>
      </c>
      <c r="E89">
        <v>1.1000000000000001</v>
      </c>
    </row>
    <row r="90" spans="1:5" x14ac:dyDescent="0.25">
      <c r="A90" t="s">
        <v>114</v>
      </c>
      <c r="B90" t="s">
        <v>134</v>
      </c>
      <c r="C90">
        <v>1.3644444444444399</v>
      </c>
      <c r="D90">
        <v>0.98</v>
      </c>
      <c r="E90">
        <v>1.29</v>
      </c>
    </row>
    <row r="91" spans="1:5" x14ac:dyDescent="0.25">
      <c r="A91" t="s">
        <v>114</v>
      </c>
      <c r="B91" t="s">
        <v>120</v>
      </c>
      <c r="C91">
        <v>1.3644444444444399</v>
      </c>
      <c r="D91">
        <v>0.88</v>
      </c>
      <c r="E91">
        <v>1.43</v>
      </c>
    </row>
    <row r="92" spans="1:5" x14ac:dyDescent="0.25">
      <c r="A92" t="s">
        <v>114</v>
      </c>
      <c r="B92" t="s">
        <v>379</v>
      </c>
      <c r="C92">
        <v>1.3644444444444399</v>
      </c>
      <c r="D92">
        <v>1.3</v>
      </c>
      <c r="E92">
        <v>0.9</v>
      </c>
    </row>
    <row r="93" spans="1:5" x14ac:dyDescent="0.25">
      <c r="A93" t="s">
        <v>114</v>
      </c>
      <c r="B93" t="s">
        <v>130</v>
      </c>
      <c r="C93">
        <v>1.3644444444444399</v>
      </c>
      <c r="D93">
        <v>1.37</v>
      </c>
      <c r="E93">
        <v>0.9</v>
      </c>
    </row>
    <row r="94" spans="1:5" x14ac:dyDescent="0.25">
      <c r="A94" t="s">
        <v>136</v>
      </c>
      <c r="B94" t="s">
        <v>307</v>
      </c>
      <c r="C94">
        <v>1.5103092783505201</v>
      </c>
      <c r="D94">
        <v>0.51</v>
      </c>
      <c r="E94">
        <v>1.49</v>
      </c>
    </row>
    <row r="95" spans="1:5" x14ac:dyDescent="0.25">
      <c r="A95" t="s">
        <v>136</v>
      </c>
      <c r="B95" t="s">
        <v>315</v>
      </c>
      <c r="C95">
        <v>1.5103092783505201</v>
      </c>
      <c r="D95">
        <v>0.66</v>
      </c>
      <c r="E95">
        <v>1.3</v>
      </c>
    </row>
    <row r="96" spans="1:5" x14ac:dyDescent="0.25">
      <c r="A96" t="s">
        <v>136</v>
      </c>
      <c r="B96" t="s">
        <v>344</v>
      </c>
      <c r="C96">
        <v>1.5103092783505201</v>
      </c>
      <c r="D96">
        <v>1.32</v>
      </c>
      <c r="E96">
        <v>0.65</v>
      </c>
    </row>
    <row r="97" spans="1:5" x14ac:dyDescent="0.25">
      <c r="A97" t="s">
        <v>136</v>
      </c>
      <c r="B97" t="s">
        <v>347</v>
      </c>
      <c r="C97">
        <v>1.5103092783505201</v>
      </c>
      <c r="D97">
        <v>0.28999999999999998</v>
      </c>
      <c r="E97">
        <v>1.32</v>
      </c>
    </row>
    <row r="98" spans="1:5" x14ac:dyDescent="0.25">
      <c r="A98" t="s">
        <v>136</v>
      </c>
      <c r="B98" t="s">
        <v>373</v>
      </c>
      <c r="C98">
        <v>1.5103092783505201</v>
      </c>
      <c r="D98">
        <v>1.06</v>
      </c>
      <c r="E98">
        <v>0.82</v>
      </c>
    </row>
    <row r="99" spans="1:5" x14ac:dyDescent="0.25">
      <c r="A99" t="s">
        <v>136</v>
      </c>
      <c r="B99" t="s">
        <v>377</v>
      </c>
      <c r="C99">
        <v>1.5103092783505201</v>
      </c>
      <c r="D99">
        <v>0.91</v>
      </c>
      <c r="E99">
        <v>0.93</v>
      </c>
    </row>
    <row r="100" spans="1:5" x14ac:dyDescent="0.25">
      <c r="A100" t="s">
        <v>136</v>
      </c>
      <c r="B100" t="s">
        <v>381</v>
      </c>
      <c r="C100">
        <v>1.5103092783505201</v>
      </c>
      <c r="D100">
        <v>1.1599999999999999</v>
      </c>
      <c r="E100">
        <v>1.3</v>
      </c>
    </row>
    <row r="101" spans="1:5" x14ac:dyDescent="0.25">
      <c r="A101" t="s">
        <v>136</v>
      </c>
      <c r="B101" t="s">
        <v>386</v>
      </c>
      <c r="C101">
        <v>1.5103092783505201</v>
      </c>
      <c r="D101">
        <v>0.59</v>
      </c>
      <c r="E101">
        <v>0.83</v>
      </c>
    </row>
    <row r="102" spans="1:5" x14ac:dyDescent="0.25">
      <c r="A102" t="s">
        <v>136</v>
      </c>
      <c r="B102" t="s">
        <v>387</v>
      </c>
      <c r="C102">
        <v>1.5103092783505201</v>
      </c>
      <c r="D102">
        <v>0.81</v>
      </c>
      <c r="E102">
        <v>1.24</v>
      </c>
    </row>
    <row r="103" spans="1:5" x14ac:dyDescent="0.25">
      <c r="A103" t="s">
        <v>136</v>
      </c>
      <c r="B103" t="s">
        <v>317</v>
      </c>
      <c r="C103">
        <v>1.5103092783505201</v>
      </c>
      <c r="D103">
        <v>1.1000000000000001</v>
      </c>
      <c r="E103">
        <v>0.33</v>
      </c>
    </row>
    <row r="104" spans="1:5" x14ac:dyDescent="0.25">
      <c r="A104" t="s">
        <v>136</v>
      </c>
      <c r="B104" t="s">
        <v>323</v>
      </c>
      <c r="C104">
        <v>1.5103092783505201</v>
      </c>
      <c r="D104">
        <v>1.57</v>
      </c>
      <c r="E104">
        <v>0.84</v>
      </c>
    </row>
    <row r="105" spans="1:5" x14ac:dyDescent="0.25">
      <c r="A105" t="s">
        <v>136</v>
      </c>
      <c r="B105" t="s">
        <v>328</v>
      </c>
      <c r="C105">
        <v>1.5103092783505201</v>
      </c>
      <c r="D105">
        <v>1.62</v>
      </c>
      <c r="E105">
        <v>1.1599999999999999</v>
      </c>
    </row>
    <row r="106" spans="1:5" x14ac:dyDescent="0.25">
      <c r="A106" t="s">
        <v>136</v>
      </c>
      <c r="B106" t="s">
        <v>481</v>
      </c>
      <c r="C106">
        <v>1.5103092783505201</v>
      </c>
      <c r="D106">
        <v>1.32</v>
      </c>
      <c r="E106">
        <v>0.93</v>
      </c>
    </row>
    <row r="107" spans="1:5" x14ac:dyDescent="0.25">
      <c r="A107" t="s">
        <v>136</v>
      </c>
      <c r="B107" t="s">
        <v>484</v>
      </c>
      <c r="C107">
        <v>1.5103092783505201</v>
      </c>
      <c r="D107">
        <v>1.57</v>
      </c>
      <c r="E107">
        <v>0.46</v>
      </c>
    </row>
    <row r="108" spans="1:5" x14ac:dyDescent="0.25">
      <c r="A108" t="s">
        <v>136</v>
      </c>
      <c r="B108" t="s">
        <v>137</v>
      </c>
      <c r="C108">
        <v>1.5103092783505201</v>
      </c>
      <c r="D108">
        <v>1.24</v>
      </c>
      <c r="E108">
        <v>1.67</v>
      </c>
    </row>
    <row r="109" spans="1:5" x14ac:dyDescent="0.25">
      <c r="A109" t="s">
        <v>136</v>
      </c>
      <c r="B109" t="s">
        <v>359</v>
      </c>
      <c r="C109">
        <v>1.5103092783505201</v>
      </c>
      <c r="D109">
        <v>1.18</v>
      </c>
      <c r="E109">
        <v>0.99</v>
      </c>
    </row>
    <row r="110" spans="1:5" x14ac:dyDescent="0.25">
      <c r="A110" t="s">
        <v>136</v>
      </c>
      <c r="B110" t="s">
        <v>388</v>
      </c>
      <c r="C110">
        <v>1.5103092783505201</v>
      </c>
      <c r="D110">
        <v>0.91</v>
      </c>
      <c r="E110">
        <v>1.21</v>
      </c>
    </row>
    <row r="111" spans="1:5" x14ac:dyDescent="0.25">
      <c r="A111" t="s">
        <v>136</v>
      </c>
      <c r="B111" t="s">
        <v>483</v>
      </c>
      <c r="C111">
        <v>1.5103092783505201</v>
      </c>
      <c r="D111">
        <v>0.59</v>
      </c>
      <c r="E111">
        <v>0.74</v>
      </c>
    </row>
    <row r="112" spans="1:5" x14ac:dyDescent="0.25">
      <c r="A112" t="s">
        <v>136</v>
      </c>
      <c r="B112" t="s">
        <v>125</v>
      </c>
      <c r="C112">
        <v>1.5103092783505201</v>
      </c>
      <c r="D112">
        <v>0.85</v>
      </c>
      <c r="E112">
        <v>1.38</v>
      </c>
    </row>
    <row r="113" spans="1:5" x14ac:dyDescent="0.25">
      <c r="A113" t="s">
        <v>136</v>
      </c>
      <c r="B113" t="s">
        <v>480</v>
      </c>
      <c r="C113">
        <v>1.5103092783505201</v>
      </c>
      <c r="D113">
        <v>1.4</v>
      </c>
      <c r="E113">
        <v>0.66</v>
      </c>
    </row>
    <row r="114" spans="1:5" x14ac:dyDescent="0.25">
      <c r="A114" t="s">
        <v>136</v>
      </c>
      <c r="B114" t="s">
        <v>482</v>
      </c>
      <c r="C114">
        <v>1.5103092783505201</v>
      </c>
      <c r="D114">
        <v>0.51</v>
      </c>
      <c r="E114">
        <v>1.4</v>
      </c>
    </row>
    <row r="115" spans="1:5" x14ac:dyDescent="0.25">
      <c r="A115" t="s">
        <v>136</v>
      </c>
      <c r="B115" t="s">
        <v>138</v>
      </c>
      <c r="C115">
        <v>1.5103092783505201</v>
      </c>
      <c r="D115">
        <v>0.66</v>
      </c>
      <c r="E115">
        <v>0.32</v>
      </c>
    </row>
    <row r="116" spans="1:5" x14ac:dyDescent="0.25">
      <c r="A116" t="s">
        <v>136</v>
      </c>
      <c r="B116" t="s">
        <v>309</v>
      </c>
      <c r="C116">
        <v>1.5103092783505201</v>
      </c>
      <c r="D116">
        <v>1.24</v>
      </c>
      <c r="E116">
        <v>1.02</v>
      </c>
    </row>
    <row r="117" spans="1:5" x14ac:dyDescent="0.25">
      <c r="A117" t="s">
        <v>301</v>
      </c>
      <c r="B117" t="s">
        <v>382</v>
      </c>
      <c r="C117">
        <v>1.3561643835616399</v>
      </c>
      <c r="D117">
        <v>1.29</v>
      </c>
      <c r="E117">
        <v>1.03</v>
      </c>
    </row>
    <row r="118" spans="1:5" x14ac:dyDescent="0.25">
      <c r="A118" t="s">
        <v>301</v>
      </c>
      <c r="B118" t="s">
        <v>319</v>
      </c>
      <c r="C118">
        <v>1.3561643835616399</v>
      </c>
      <c r="D118">
        <v>0.46</v>
      </c>
      <c r="E118">
        <v>1.48</v>
      </c>
    </row>
    <row r="119" spans="1:5" x14ac:dyDescent="0.25">
      <c r="A119" t="s">
        <v>301</v>
      </c>
      <c r="B119" t="s">
        <v>355</v>
      </c>
      <c r="C119">
        <v>1.3561643835616399</v>
      </c>
      <c r="D119">
        <v>0.74</v>
      </c>
      <c r="E119">
        <v>0.8</v>
      </c>
    </row>
    <row r="120" spans="1:5" x14ac:dyDescent="0.25">
      <c r="A120" t="s">
        <v>301</v>
      </c>
      <c r="B120" t="s">
        <v>302</v>
      </c>
      <c r="C120">
        <v>1.3561643835616399</v>
      </c>
      <c r="D120">
        <v>0.55000000000000004</v>
      </c>
      <c r="E120">
        <v>1.25</v>
      </c>
    </row>
    <row r="121" spans="1:5" x14ac:dyDescent="0.25">
      <c r="A121" t="s">
        <v>301</v>
      </c>
      <c r="B121" t="s">
        <v>360</v>
      </c>
      <c r="C121">
        <v>1.3561643835616399</v>
      </c>
      <c r="D121">
        <v>0.46</v>
      </c>
      <c r="E121">
        <v>1.25</v>
      </c>
    </row>
    <row r="122" spans="1:5" x14ac:dyDescent="0.25">
      <c r="A122" t="s">
        <v>301</v>
      </c>
      <c r="B122" t="s">
        <v>322</v>
      </c>
      <c r="C122">
        <v>1.3561643835616399</v>
      </c>
      <c r="D122">
        <v>0.65</v>
      </c>
      <c r="E122">
        <v>1.37</v>
      </c>
    </row>
    <row r="123" spans="1:5" x14ac:dyDescent="0.25">
      <c r="A123" t="s">
        <v>301</v>
      </c>
      <c r="B123" t="s">
        <v>314</v>
      </c>
      <c r="C123">
        <v>1.3561643835616399</v>
      </c>
      <c r="D123">
        <v>1.47</v>
      </c>
      <c r="E123">
        <v>0.91</v>
      </c>
    </row>
    <row r="124" spans="1:5" x14ac:dyDescent="0.25">
      <c r="A124" t="s">
        <v>301</v>
      </c>
      <c r="B124" t="s">
        <v>369</v>
      </c>
      <c r="C124">
        <v>1.3561643835616399</v>
      </c>
      <c r="D124">
        <v>2.09</v>
      </c>
      <c r="E124">
        <v>0.91</v>
      </c>
    </row>
    <row r="125" spans="1:5" x14ac:dyDescent="0.25">
      <c r="A125" t="s">
        <v>301</v>
      </c>
      <c r="B125" t="s">
        <v>385</v>
      </c>
      <c r="C125">
        <v>1.3561643835616399</v>
      </c>
      <c r="D125">
        <v>1.26</v>
      </c>
      <c r="E125">
        <v>1.17</v>
      </c>
    </row>
    <row r="126" spans="1:5" x14ac:dyDescent="0.25">
      <c r="A126" t="s">
        <v>301</v>
      </c>
      <c r="B126" t="s">
        <v>334</v>
      </c>
      <c r="C126">
        <v>1.3561643835616399</v>
      </c>
      <c r="D126">
        <v>0.63</v>
      </c>
      <c r="E126">
        <v>1.17</v>
      </c>
    </row>
    <row r="127" spans="1:5" x14ac:dyDescent="0.25">
      <c r="A127" t="s">
        <v>301</v>
      </c>
      <c r="B127" t="s">
        <v>316</v>
      </c>
      <c r="C127">
        <v>1.3561643835616399</v>
      </c>
      <c r="D127">
        <v>1.38</v>
      </c>
      <c r="E127">
        <v>1.1399999999999999</v>
      </c>
    </row>
    <row r="128" spans="1:5" x14ac:dyDescent="0.25">
      <c r="A128" t="s">
        <v>301</v>
      </c>
      <c r="B128" t="s">
        <v>336</v>
      </c>
      <c r="C128">
        <v>1.3561643835616399</v>
      </c>
      <c r="D128">
        <v>0.92</v>
      </c>
      <c r="E128">
        <v>0.46</v>
      </c>
    </row>
    <row r="129" spans="1:5" x14ac:dyDescent="0.25">
      <c r="A129" t="s">
        <v>301</v>
      </c>
      <c r="B129" t="s">
        <v>343</v>
      </c>
      <c r="C129">
        <v>1.3561643835616399</v>
      </c>
      <c r="D129">
        <v>0.86</v>
      </c>
      <c r="E129">
        <v>1.67</v>
      </c>
    </row>
    <row r="130" spans="1:5" x14ac:dyDescent="0.25">
      <c r="A130" t="s">
        <v>301</v>
      </c>
      <c r="B130" t="s">
        <v>312</v>
      </c>
      <c r="C130">
        <v>1.3561643835616399</v>
      </c>
      <c r="D130">
        <v>0.95</v>
      </c>
      <c r="E130">
        <v>0.91</v>
      </c>
    </row>
    <row r="131" spans="1:5" x14ac:dyDescent="0.25">
      <c r="A131" t="s">
        <v>301</v>
      </c>
      <c r="B131" t="s">
        <v>372</v>
      </c>
      <c r="C131">
        <v>1.3561643835616399</v>
      </c>
      <c r="D131">
        <v>0.53</v>
      </c>
      <c r="E131">
        <v>0.13</v>
      </c>
    </row>
    <row r="132" spans="1:5" x14ac:dyDescent="0.25">
      <c r="A132" t="s">
        <v>301</v>
      </c>
      <c r="B132" t="s">
        <v>313</v>
      </c>
      <c r="C132">
        <v>1.3561643835616399</v>
      </c>
      <c r="D132">
        <v>1.1599999999999999</v>
      </c>
      <c r="E132">
        <v>0.52</v>
      </c>
    </row>
    <row r="133" spans="1:5" x14ac:dyDescent="0.25">
      <c r="A133" t="s">
        <v>301</v>
      </c>
      <c r="B133" t="s">
        <v>350</v>
      </c>
      <c r="C133">
        <v>1.3561643835616399</v>
      </c>
      <c r="D133">
        <v>0.63</v>
      </c>
      <c r="E133">
        <v>1.43</v>
      </c>
    </row>
    <row r="134" spans="1:5" x14ac:dyDescent="0.25">
      <c r="A134" t="s">
        <v>301</v>
      </c>
      <c r="B134" t="s">
        <v>341</v>
      </c>
      <c r="C134">
        <v>1.3561643835616399</v>
      </c>
      <c r="D134">
        <v>0.84</v>
      </c>
      <c r="E134">
        <v>1.17</v>
      </c>
    </row>
    <row r="135" spans="1:5" x14ac:dyDescent="0.25">
      <c r="A135" t="s">
        <v>301</v>
      </c>
      <c r="B135" t="s">
        <v>384</v>
      </c>
      <c r="C135">
        <v>1.3561643835616399</v>
      </c>
      <c r="D135">
        <v>1.69</v>
      </c>
      <c r="E135">
        <v>0.39</v>
      </c>
    </row>
    <row r="136" spans="1:5" x14ac:dyDescent="0.25">
      <c r="A136" t="s">
        <v>301</v>
      </c>
      <c r="B136" t="s">
        <v>368</v>
      </c>
      <c r="C136">
        <v>1.3561643835616399</v>
      </c>
      <c r="D136">
        <v>1.84</v>
      </c>
      <c r="E136">
        <v>0.76</v>
      </c>
    </row>
    <row r="137" spans="1:5" x14ac:dyDescent="0.25">
      <c r="A137" t="s">
        <v>303</v>
      </c>
      <c r="B137" t="s">
        <v>346</v>
      </c>
      <c r="C137">
        <v>1.3434343434343401</v>
      </c>
      <c r="D137">
        <v>0.57999999999999996</v>
      </c>
      <c r="E137">
        <v>0.79</v>
      </c>
    </row>
    <row r="138" spans="1:5" x14ac:dyDescent="0.25">
      <c r="A138" t="s">
        <v>303</v>
      </c>
      <c r="B138" t="s">
        <v>390</v>
      </c>
      <c r="C138">
        <v>1.3434343434343401</v>
      </c>
      <c r="D138">
        <v>0.41</v>
      </c>
      <c r="E138">
        <v>0.67</v>
      </c>
    </row>
    <row r="139" spans="1:5" x14ac:dyDescent="0.25">
      <c r="A139" t="s">
        <v>303</v>
      </c>
      <c r="B139" t="s">
        <v>469</v>
      </c>
      <c r="C139">
        <v>1.3434343434343401</v>
      </c>
      <c r="D139">
        <v>0.5</v>
      </c>
      <c r="E139">
        <v>1.23</v>
      </c>
    </row>
    <row r="140" spans="1:5" x14ac:dyDescent="0.25">
      <c r="A140" t="s">
        <v>303</v>
      </c>
      <c r="B140" t="s">
        <v>342</v>
      </c>
      <c r="C140">
        <v>1.3434343434343401</v>
      </c>
      <c r="D140">
        <v>0.99</v>
      </c>
      <c r="E140">
        <v>1.01</v>
      </c>
    </row>
    <row r="141" spans="1:5" x14ac:dyDescent="0.25">
      <c r="A141" t="s">
        <v>303</v>
      </c>
      <c r="B141" t="s">
        <v>364</v>
      </c>
      <c r="C141">
        <v>1.3434343434343401</v>
      </c>
      <c r="D141">
        <v>1.32</v>
      </c>
      <c r="E141">
        <v>0.79</v>
      </c>
    </row>
    <row r="142" spans="1:5" x14ac:dyDescent="0.25">
      <c r="A142" t="s">
        <v>303</v>
      </c>
      <c r="B142" t="s">
        <v>374</v>
      </c>
      <c r="C142">
        <v>1.3434343434343401</v>
      </c>
      <c r="D142">
        <v>0.83</v>
      </c>
      <c r="E142">
        <v>0.9</v>
      </c>
    </row>
    <row r="143" spans="1:5" x14ac:dyDescent="0.25">
      <c r="A143" t="s">
        <v>303</v>
      </c>
      <c r="B143" t="s">
        <v>361</v>
      </c>
      <c r="C143">
        <v>1.3434343434343401</v>
      </c>
      <c r="D143">
        <v>0.91</v>
      </c>
      <c r="E143">
        <v>0.9</v>
      </c>
    </row>
    <row r="144" spans="1:5" x14ac:dyDescent="0.25">
      <c r="A144" t="s">
        <v>303</v>
      </c>
      <c r="B144" t="s">
        <v>340</v>
      </c>
      <c r="C144">
        <v>1.3434343434343401</v>
      </c>
      <c r="D144">
        <v>0.74</v>
      </c>
      <c r="E144">
        <v>1.01</v>
      </c>
    </row>
    <row r="145" spans="1:5" x14ac:dyDescent="0.25">
      <c r="A145" t="s">
        <v>303</v>
      </c>
      <c r="B145" t="s">
        <v>348</v>
      </c>
      <c r="C145">
        <v>1.3434343434343401</v>
      </c>
      <c r="D145">
        <v>1.57</v>
      </c>
      <c r="E145">
        <v>1.1200000000000001</v>
      </c>
    </row>
    <row r="146" spans="1:5" x14ac:dyDescent="0.25">
      <c r="A146" t="s">
        <v>303</v>
      </c>
      <c r="B146" t="s">
        <v>354</v>
      </c>
      <c r="C146">
        <v>1.3434343434343401</v>
      </c>
      <c r="D146">
        <v>0.91</v>
      </c>
      <c r="E146">
        <v>0.34</v>
      </c>
    </row>
    <row r="147" spans="1:5" x14ac:dyDescent="0.25">
      <c r="A147" t="s">
        <v>303</v>
      </c>
      <c r="B147" t="s">
        <v>321</v>
      </c>
      <c r="C147">
        <v>1.3434343434343401</v>
      </c>
      <c r="D147">
        <v>1.3</v>
      </c>
      <c r="E147">
        <v>0.88</v>
      </c>
    </row>
    <row r="148" spans="1:5" x14ac:dyDescent="0.25">
      <c r="A148" t="s">
        <v>303</v>
      </c>
      <c r="B148" t="s">
        <v>383</v>
      </c>
      <c r="C148">
        <v>1.3434343434343401</v>
      </c>
      <c r="D148">
        <v>1.32</v>
      </c>
      <c r="E148">
        <v>0.56000000000000005</v>
      </c>
    </row>
    <row r="149" spans="1:5" x14ac:dyDescent="0.25">
      <c r="A149" t="s">
        <v>303</v>
      </c>
      <c r="B149" t="s">
        <v>308</v>
      </c>
      <c r="C149">
        <v>1.3434343434343401</v>
      </c>
      <c r="D149">
        <v>1.41</v>
      </c>
      <c r="E149">
        <v>0.56000000000000005</v>
      </c>
    </row>
    <row r="150" spans="1:5" x14ac:dyDescent="0.25">
      <c r="A150" t="s">
        <v>303</v>
      </c>
      <c r="B150" t="s">
        <v>353</v>
      </c>
      <c r="C150">
        <v>1.3434343434343401</v>
      </c>
      <c r="D150">
        <v>0.91</v>
      </c>
      <c r="E150">
        <v>1.1200000000000001</v>
      </c>
    </row>
    <row r="151" spans="1:5" x14ac:dyDescent="0.25">
      <c r="A151" t="s">
        <v>303</v>
      </c>
      <c r="B151" t="s">
        <v>380</v>
      </c>
      <c r="C151">
        <v>1.3434343434343401</v>
      </c>
      <c r="D151">
        <v>1.1599999999999999</v>
      </c>
      <c r="E151">
        <v>0.56000000000000005</v>
      </c>
    </row>
    <row r="152" spans="1:5" x14ac:dyDescent="0.25">
      <c r="A152" t="s">
        <v>303</v>
      </c>
      <c r="B152" t="s">
        <v>306</v>
      </c>
      <c r="C152">
        <v>1.3434343434343401</v>
      </c>
      <c r="D152">
        <v>0.74</v>
      </c>
      <c r="E152">
        <v>2.2400000000000002</v>
      </c>
    </row>
    <row r="153" spans="1:5" x14ac:dyDescent="0.25">
      <c r="A153" t="s">
        <v>303</v>
      </c>
      <c r="B153" t="s">
        <v>466</v>
      </c>
      <c r="C153">
        <v>1.3434343434343401</v>
      </c>
      <c r="D153">
        <v>0.74</v>
      </c>
      <c r="E153">
        <v>1.01</v>
      </c>
    </row>
    <row r="154" spans="1:5" x14ac:dyDescent="0.25">
      <c r="A154" t="s">
        <v>303</v>
      </c>
      <c r="B154" t="s">
        <v>333</v>
      </c>
      <c r="C154">
        <v>1.3434343434343401</v>
      </c>
      <c r="D154">
        <v>1.41</v>
      </c>
      <c r="E154">
        <v>1.01</v>
      </c>
    </row>
    <row r="155" spans="1:5" x14ac:dyDescent="0.25">
      <c r="A155" t="s">
        <v>303</v>
      </c>
      <c r="B155" t="s">
        <v>357</v>
      </c>
      <c r="C155">
        <v>1.3434343434343401</v>
      </c>
      <c r="D155">
        <v>1.27</v>
      </c>
      <c r="E155">
        <v>2.02</v>
      </c>
    </row>
    <row r="156" spans="1:5" x14ac:dyDescent="0.25">
      <c r="A156" t="s">
        <v>303</v>
      </c>
      <c r="B156" t="s">
        <v>349</v>
      </c>
      <c r="C156">
        <v>1.3434343434343401</v>
      </c>
      <c r="D156">
        <v>0.74</v>
      </c>
      <c r="E156">
        <v>1.01</v>
      </c>
    </row>
    <row r="157" spans="1:5" x14ac:dyDescent="0.25">
      <c r="A157" t="s">
        <v>303</v>
      </c>
      <c r="B157" t="s">
        <v>470</v>
      </c>
      <c r="C157">
        <v>1.3434343434343401</v>
      </c>
      <c r="D157">
        <v>1.24</v>
      </c>
      <c r="E157">
        <v>1.68</v>
      </c>
    </row>
    <row r="158" spans="1:5" x14ac:dyDescent="0.25">
      <c r="A158" t="s">
        <v>303</v>
      </c>
      <c r="B158" t="s">
        <v>473</v>
      </c>
      <c r="C158">
        <v>1.3434343434343401</v>
      </c>
      <c r="D158">
        <v>0.99</v>
      </c>
      <c r="E158">
        <v>0.45</v>
      </c>
    </row>
    <row r="159" spans="1:5" x14ac:dyDescent="0.25">
      <c r="A159" t="s">
        <v>13</v>
      </c>
      <c r="B159" t="s">
        <v>54</v>
      </c>
      <c r="C159">
        <v>1.8034188034187999</v>
      </c>
      <c r="D159">
        <v>1.1100000000000001</v>
      </c>
      <c r="E159">
        <v>0.54</v>
      </c>
    </row>
    <row r="160" spans="1:5" x14ac:dyDescent="0.25">
      <c r="A160" t="s">
        <v>13</v>
      </c>
      <c r="B160" t="s">
        <v>50</v>
      </c>
      <c r="C160">
        <v>1.8034188034187999</v>
      </c>
      <c r="D160">
        <v>0.83</v>
      </c>
      <c r="E160">
        <v>1.48</v>
      </c>
    </row>
    <row r="161" spans="1:5" x14ac:dyDescent="0.25">
      <c r="A161" t="s">
        <v>13</v>
      </c>
      <c r="B161" t="s">
        <v>48</v>
      </c>
      <c r="C161">
        <v>1.8034188034187999</v>
      </c>
      <c r="D161">
        <v>0.4</v>
      </c>
      <c r="E161">
        <v>1.38</v>
      </c>
    </row>
    <row r="162" spans="1:5" x14ac:dyDescent="0.25">
      <c r="A162" t="s">
        <v>13</v>
      </c>
      <c r="B162" t="s">
        <v>53</v>
      </c>
      <c r="C162">
        <v>1.8034188034187999</v>
      </c>
      <c r="D162">
        <v>1.1100000000000001</v>
      </c>
      <c r="E162">
        <v>1.27</v>
      </c>
    </row>
    <row r="163" spans="1:5" x14ac:dyDescent="0.25">
      <c r="A163" t="s">
        <v>13</v>
      </c>
      <c r="B163" t="s">
        <v>14</v>
      </c>
      <c r="C163">
        <v>1.8034188034187999</v>
      </c>
      <c r="D163">
        <v>0.79</v>
      </c>
      <c r="E163">
        <v>0.81</v>
      </c>
    </row>
    <row r="164" spans="1:5" x14ac:dyDescent="0.25">
      <c r="A164" t="s">
        <v>13</v>
      </c>
      <c r="B164" t="s">
        <v>51</v>
      </c>
      <c r="C164">
        <v>1.8034188034187999</v>
      </c>
      <c r="D164">
        <v>0.48</v>
      </c>
      <c r="E164">
        <v>1.04</v>
      </c>
    </row>
    <row r="165" spans="1:5" x14ac:dyDescent="0.25">
      <c r="A165" t="s">
        <v>13</v>
      </c>
      <c r="B165" t="s">
        <v>43</v>
      </c>
      <c r="C165">
        <v>1.8034188034187999</v>
      </c>
      <c r="D165">
        <v>1.66</v>
      </c>
      <c r="E165">
        <v>1.04</v>
      </c>
    </row>
    <row r="166" spans="1:5" x14ac:dyDescent="0.25">
      <c r="A166" t="s">
        <v>13</v>
      </c>
      <c r="B166" t="s">
        <v>44</v>
      </c>
      <c r="C166">
        <v>1.8034188034187999</v>
      </c>
      <c r="D166">
        <v>0.87</v>
      </c>
      <c r="E166">
        <v>0.57999999999999996</v>
      </c>
    </row>
    <row r="167" spans="1:5" x14ac:dyDescent="0.25">
      <c r="A167" t="s">
        <v>13</v>
      </c>
      <c r="B167" t="s">
        <v>45</v>
      </c>
      <c r="C167">
        <v>1.8034188034187999</v>
      </c>
      <c r="D167">
        <v>1.35</v>
      </c>
      <c r="E167">
        <v>1.04</v>
      </c>
    </row>
    <row r="168" spans="1:5" x14ac:dyDescent="0.25">
      <c r="A168" t="s">
        <v>13</v>
      </c>
      <c r="B168" t="s">
        <v>52</v>
      </c>
      <c r="C168">
        <v>1.8034188034187999</v>
      </c>
      <c r="D168">
        <v>1.66</v>
      </c>
      <c r="E168">
        <v>1.04</v>
      </c>
    </row>
    <row r="169" spans="1:5" x14ac:dyDescent="0.25">
      <c r="A169" t="s">
        <v>13</v>
      </c>
      <c r="B169" t="s">
        <v>55</v>
      </c>
      <c r="C169">
        <v>1.8034188034187999</v>
      </c>
      <c r="D169">
        <v>0.83</v>
      </c>
      <c r="E169">
        <v>0.54</v>
      </c>
    </row>
    <row r="170" spans="1:5" x14ac:dyDescent="0.25">
      <c r="A170" t="s">
        <v>13</v>
      </c>
      <c r="B170" t="s">
        <v>229</v>
      </c>
      <c r="C170">
        <v>1.8034188034187999</v>
      </c>
      <c r="D170">
        <v>0.55000000000000004</v>
      </c>
      <c r="E170">
        <v>0.81</v>
      </c>
    </row>
    <row r="171" spans="1:5" x14ac:dyDescent="0.25">
      <c r="A171" t="s">
        <v>13</v>
      </c>
      <c r="B171" t="s">
        <v>228</v>
      </c>
      <c r="C171">
        <v>1.8034188034187999</v>
      </c>
      <c r="D171">
        <v>0.92</v>
      </c>
      <c r="E171">
        <v>0.81</v>
      </c>
    </row>
    <row r="172" spans="1:5" x14ac:dyDescent="0.25">
      <c r="A172" t="s">
        <v>13</v>
      </c>
      <c r="B172" t="s">
        <v>17</v>
      </c>
      <c r="C172">
        <v>1.8034188034187999</v>
      </c>
      <c r="D172">
        <v>0.55000000000000004</v>
      </c>
      <c r="E172">
        <v>2.02</v>
      </c>
    </row>
    <row r="173" spans="1:5" x14ac:dyDescent="0.25">
      <c r="A173" t="s">
        <v>13</v>
      </c>
      <c r="B173" t="s">
        <v>46</v>
      </c>
      <c r="C173">
        <v>1.8034188034187999</v>
      </c>
      <c r="D173">
        <v>0.65</v>
      </c>
      <c r="E173">
        <v>0.94</v>
      </c>
    </row>
    <row r="174" spans="1:5" x14ac:dyDescent="0.25">
      <c r="A174" t="s">
        <v>13</v>
      </c>
      <c r="B174" t="s">
        <v>15</v>
      </c>
      <c r="C174">
        <v>1.8034188034187999</v>
      </c>
      <c r="D174">
        <v>0.92</v>
      </c>
      <c r="E174">
        <v>1.48</v>
      </c>
    </row>
    <row r="175" spans="1:5" x14ac:dyDescent="0.25">
      <c r="A175" t="s">
        <v>13</v>
      </c>
      <c r="B175" t="s">
        <v>47</v>
      </c>
      <c r="C175">
        <v>1.8034188034187999</v>
      </c>
      <c r="D175">
        <v>1.29</v>
      </c>
      <c r="E175">
        <v>0.67</v>
      </c>
    </row>
    <row r="176" spans="1:5" x14ac:dyDescent="0.25">
      <c r="A176" t="s">
        <v>13</v>
      </c>
      <c r="B176" t="s">
        <v>227</v>
      </c>
      <c r="C176">
        <v>1.8034188034187999</v>
      </c>
      <c r="D176">
        <v>1.82</v>
      </c>
      <c r="E176">
        <v>0.57999999999999996</v>
      </c>
    </row>
    <row r="177" spans="1:5" x14ac:dyDescent="0.25">
      <c r="A177" t="s">
        <v>16</v>
      </c>
      <c r="B177" t="s">
        <v>230</v>
      </c>
      <c r="C177">
        <v>1.5777777777777799</v>
      </c>
      <c r="D177">
        <v>1.51</v>
      </c>
      <c r="E177">
        <v>1.24</v>
      </c>
    </row>
    <row r="178" spans="1:5" x14ac:dyDescent="0.25">
      <c r="A178" t="s">
        <v>16</v>
      </c>
      <c r="B178" t="s">
        <v>232</v>
      </c>
      <c r="C178">
        <v>1.5777777777777799</v>
      </c>
      <c r="D178">
        <v>1.81</v>
      </c>
      <c r="E178">
        <v>0.33</v>
      </c>
    </row>
    <row r="179" spans="1:5" x14ac:dyDescent="0.25">
      <c r="A179" t="s">
        <v>16</v>
      </c>
      <c r="B179" t="s">
        <v>448</v>
      </c>
      <c r="C179">
        <v>1.5777777777777799</v>
      </c>
      <c r="D179">
        <v>0.81</v>
      </c>
      <c r="E179">
        <v>0.54</v>
      </c>
    </row>
    <row r="180" spans="1:5" x14ac:dyDescent="0.25">
      <c r="A180" t="s">
        <v>16</v>
      </c>
      <c r="B180" t="s">
        <v>450</v>
      </c>
      <c r="C180">
        <v>1.5777777777777799</v>
      </c>
      <c r="D180">
        <v>0.72</v>
      </c>
      <c r="E180">
        <v>1.42</v>
      </c>
    </row>
    <row r="181" spans="1:5" x14ac:dyDescent="0.25">
      <c r="A181" t="s">
        <v>16</v>
      </c>
      <c r="B181" t="s">
        <v>231</v>
      </c>
      <c r="C181">
        <v>1.5777777777777799</v>
      </c>
      <c r="D181">
        <v>0.79</v>
      </c>
      <c r="E181">
        <v>0.76</v>
      </c>
    </row>
    <row r="182" spans="1:5" x14ac:dyDescent="0.25">
      <c r="A182" t="s">
        <v>16</v>
      </c>
      <c r="B182" t="s">
        <v>49</v>
      </c>
      <c r="C182">
        <v>1.5777777777777799</v>
      </c>
      <c r="D182">
        <v>0.91</v>
      </c>
      <c r="E182">
        <v>0.98</v>
      </c>
    </row>
    <row r="183" spans="1:5" x14ac:dyDescent="0.25">
      <c r="A183" t="s">
        <v>16</v>
      </c>
      <c r="B183" t="s">
        <v>56</v>
      </c>
      <c r="C183">
        <v>1.5777777777777799</v>
      </c>
      <c r="D183">
        <v>0.95</v>
      </c>
      <c r="E183">
        <v>0.56999999999999995</v>
      </c>
    </row>
    <row r="184" spans="1:5" x14ac:dyDescent="0.25">
      <c r="A184" t="s">
        <v>16</v>
      </c>
      <c r="B184" t="s">
        <v>236</v>
      </c>
      <c r="C184">
        <v>1.5777777777777799</v>
      </c>
      <c r="D184">
        <v>0.45</v>
      </c>
      <c r="E184">
        <v>1.85</v>
      </c>
    </row>
    <row r="185" spans="1:5" x14ac:dyDescent="0.25">
      <c r="A185" t="s">
        <v>16</v>
      </c>
      <c r="B185" t="s">
        <v>60</v>
      </c>
      <c r="C185">
        <v>1.5777777777777799</v>
      </c>
      <c r="D185">
        <v>1.99</v>
      </c>
      <c r="E185">
        <v>0.44</v>
      </c>
    </row>
    <row r="186" spans="1:5" x14ac:dyDescent="0.25">
      <c r="A186" t="s">
        <v>16</v>
      </c>
      <c r="B186" t="s">
        <v>234</v>
      </c>
      <c r="C186">
        <v>1.5777777777777799</v>
      </c>
      <c r="D186">
        <v>1.19</v>
      </c>
      <c r="E186">
        <v>1.05</v>
      </c>
    </row>
    <row r="187" spans="1:5" x14ac:dyDescent="0.25">
      <c r="A187" t="s">
        <v>16</v>
      </c>
      <c r="B187" t="s">
        <v>18</v>
      </c>
      <c r="C187">
        <v>1.5777777777777799</v>
      </c>
      <c r="D187">
        <v>0.87</v>
      </c>
      <c r="E187">
        <v>1.05</v>
      </c>
    </row>
    <row r="188" spans="1:5" x14ac:dyDescent="0.25">
      <c r="A188" t="s">
        <v>16</v>
      </c>
      <c r="B188" t="s">
        <v>59</v>
      </c>
      <c r="C188">
        <v>1.5777777777777799</v>
      </c>
      <c r="D188">
        <v>0.36</v>
      </c>
      <c r="E188">
        <v>0.76</v>
      </c>
    </row>
    <row r="189" spans="1:5" x14ac:dyDescent="0.25">
      <c r="A189" t="s">
        <v>16</v>
      </c>
      <c r="B189" t="s">
        <v>449</v>
      </c>
      <c r="C189">
        <v>1.5777777777777799</v>
      </c>
      <c r="D189">
        <v>0.36</v>
      </c>
      <c r="E189">
        <v>1.31</v>
      </c>
    </row>
    <row r="190" spans="1:5" x14ac:dyDescent="0.25">
      <c r="A190" t="s">
        <v>16</v>
      </c>
      <c r="B190" t="s">
        <v>235</v>
      </c>
      <c r="C190">
        <v>1.5777777777777799</v>
      </c>
      <c r="D190">
        <v>1.74</v>
      </c>
      <c r="E190">
        <v>1.1399999999999999</v>
      </c>
    </row>
    <row r="191" spans="1:5" x14ac:dyDescent="0.25">
      <c r="A191" t="s">
        <v>16</v>
      </c>
      <c r="B191" t="s">
        <v>58</v>
      </c>
      <c r="C191">
        <v>1.5777777777777799</v>
      </c>
      <c r="D191">
        <v>1</v>
      </c>
      <c r="E191">
        <v>1.31</v>
      </c>
    </row>
    <row r="192" spans="1:5" x14ac:dyDescent="0.25">
      <c r="A192" t="s">
        <v>16</v>
      </c>
      <c r="B192" t="s">
        <v>57</v>
      </c>
      <c r="C192">
        <v>1.5777777777777799</v>
      </c>
      <c r="D192">
        <v>0.55000000000000004</v>
      </c>
      <c r="E192">
        <v>1.05</v>
      </c>
    </row>
    <row r="193" spans="1:5" x14ac:dyDescent="0.25">
      <c r="A193" t="s">
        <v>16</v>
      </c>
      <c r="B193" t="s">
        <v>287</v>
      </c>
      <c r="C193">
        <v>1.5777777777777799</v>
      </c>
      <c r="D193">
        <v>1.27</v>
      </c>
      <c r="E193">
        <v>0.86</v>
      </c>
    </row>
    <row r="194" spans="1:5" x14ac:dyDescent="0.25">
      <c r="A194" t="s">
        <v>16</v>
      </c>
      <c r="B194" t="s">
        <v>233</v>
      </c>
      <c r="C194">
        <v>1.5777777777777799</v>
      </c>
      <c r="D194">
        <v>0.63</v>
      </c>
      <c r="E194">
        <v>1.33</v>
      </c>
    </row>
    <row r="195" spans="1:5" x14ac:dyDescent="0.25">
      <c r="A195" t="s">
        <v>19</v>
      </c>
      <c r="B195" t="s">
        <v>21</v>
      </c>
      <c r="C195">
        <v>1.6241610738254999</v>
      </c>
      <c r="D195">
        <v>1</v>
      </c>
      <c r="E195">
        <v>1.04</v>
      </c>
    </row>
    <row r="196" spans="1:5" x14ac:dyDescent="0.25">
      <c r="A196" t="s">
        <v>19</v>
      </c>
      <c r="B196" t="s">
        <v>253</v>
      </c>
      <c r="C196">
        <v>1.6241610738254999</v>
      </c>
      <c r="D196">
        <v>1.32</v>
      </c>
      <c r="E196">
        <v>0.95</v>
      </c>
    </row>
    <row r="197" spans="1:5" x14ac:dyDescent="0.25">
      <c r="A197" t="s">
        <v>19</v>
      </c>
      <c r="B197" t="s">
        <v>146</v>
      </c>
      <c r="C197">
        <v>1.6241610738254999</v>
      </c>
      <c r="D197">
        <v>0.62</v>
      </c>
      <c r="E197">
        <v>1.07</v>
      </c>
    </row>
    <row r="198" spans="1:5" x14ac:dyDescent="0.25">
      <c r="A198" t="s">
        <v>19</v>
      </c>
      <c r="B198" t="s">
        <v>244</v>
      </c>
      <c r="C198">
        <v>1.6241610738254999</v>
      </c>
      <c r="D198">
        <v>1.31</v>
      </c>
      <c r="E198">
        <v>0.42</v>
      </c>
    </row>
    <row r="199" spans="1:5" x14ac:dyDescent="0.25">
      <c r="A199" t="s">
        <v>19</v>
      </c>
      <c r="B199" t="s">
        <v>248</v>
      </c>
      <c r="C199">
        <v>1.6241610738254999</v>
      </c>
      <c r="D199">
        <v>0.85</v>
      </c>
      <c r="E199">
        <v>1.56</v>
      </c>
    </row>
    <row r="200" spans="1:5" x14ac:dyDescent="0.25">
      <c r="A200" t="s">
        <v>19</v>
      </c>
      <c r="B200" t="s">
        <v>247</v>
      </c>
      <c r="C200">
        <v>1.6241610738254999</v>
      </c>
      <c r="D200">
        <v>0.92</v>
      </c>
      <c r="E200">
        <v>0.83</v>
      </c>
    </row>
    <row r="201" spans="1:5" x14ac:dyDescent="0.25">
      <c r="A201" t="s">
        <v>19</v>
      </c>
      <c r="B201" t="s">
        <v>250</v>
      </c>
      <c r="C201">
        <v>1.6241610738254999</v>
      </c>
      <c r="D201">
        <v>0.77</v>
      </c>
      <c r="E201">
        <v>1.56</v>
      </c>
    </row>
    <row r="202" spans="1:5" x14ac:dyDescent="0.25">
      <c r="A202" t="s">
        <v>19</v>
      </c>
      <c r="B202" t="s">
        <v>249</v>
      </c>
      <c r="C202">
        <v>1.6241610738254999</v>
      </c>
      <c r="D202">
        <v>1.39</v>
      </c>
      <c r="E202">
        <v>0.83</v>
      </c>
    </row>
    <row r="203" spans="1:5" x14ac:dyDescent="0.25">
      <c r="A203" t="s">
        <v>19</v>
      </c>
      <c r="B203" t="s">
        <v>254</v>
      </c>
      <c r="C203">
        <v>1.6241610738254999</v>
      </c>
      <c r="D203">
        <v>0.79</v>
      </c>
      <c r="E203">
        <v>1.78</v>
      </c>
    </row>
    <row r="204" spans="1:5" x14ac:dyDescent="0.25">
      <c r="A204" t="s">
        <v>19</v>
      </c>
      <c r="B204" t="s">
        <v>20</v>
      </c>
      <c r="C204">
        <v>1.6241610738254999</v>
      </c>
      <c r="D204">
        <v>1.08</v>
      </c>
      <c r="E204">
        <v>0.94</v>
      </c>
    </row>
    <row r="205" spans="1:5" x14ac:dyDescent="0.25">
      <c r="A205" t="s">
        <v>19</v>
      </c>
      <c r="B205" t="s">
        <v>352</v>
      </c>
      <c r="C205">
        <v>1.6241610738254999</v>
      </c>
      <c r="D205">
        <v>0.62</v>
      </c>
      <c r="E205">
        <v>0.83</v>
      </c>
    </row>
    <row r="206" spans="1:5" x14ac:dyDescent="0.25">
      <c r="A206" t="s">
        <v>19</v>
      </c>
      <c r="B206" t="s">
        <v>251</v>
      </c>
      <c r="C206">
        <v>1.6241610738254999</v>
      </c>
      <c r="D206">
        <v>0.79</v>
      </c>
      <c r="E206">
        <v>1.07</v>
      </c>
    </row>
    <row r="207" spans="1:5" x14ac:dyDescent="0.25">
      <c r="A207" t="s">
        <v>19</v>
      </c>
      <c r="B207" t="s">
        <v>142</v>
      </c>
      <c r="C207">
        <v>1.6241610738254999</v>
      </c>
      <c r="D207">
        <v>1.67</v>
      </c>
      <c r="E207">
        <v>0.71</v>
      </c>
    </row>
    <row r="208" spans="1:5" x14ac:dyDescent="0.25">
      <c r="A208" t="s">
        <v>19</v>
      </c>
      <c r="B208" t="s">
        <v>141</v>
      </c>
      <c r="C208">
        <v>1.6241610738254999</v>
      </c>
      <c r="D208">
        <v>0.97</v>
      </c>
      <c r="E208">
        <v>0.95</v>
      </c>
    </row>
    <row r="209" spans="1:5" x14ac:dyDescent="0.25">
      <c r="A209" t="s">
        <v>19</v>
      </c>
      <c r="B209" t="s">
        <v>243</v>
      </c>
      <c r="C209">
        <v>1.6241610738254999</v>
      </c>
      <c r="D209">
        <v>1.06</v>
      </c>
      <c r="E209">
        <v>1.07</v>
      </c>
    </row>
    <row r="210" spans="1:5" x14ac:dyDescent="0.25">
      <c r="A210" t="s">
        <v>19</v>
      </c>
      <c r="B210" t="s">
        <v>154</v>
      </c>
      <c r="C210">
        <v>1.6241610738254999</v>
      </c>
      <c r="D210">
        <v>0.7</v>
      </c>
      <c r="E210">
        <v>1.07</v>
      </c>
    </row>
    <row r="211" spans="1:5" x14ac:dyDescent="0.25">
      <c r="A211" t="s">
        <v>19</v>
      </c>
      <c r="B211" t="s">
        <v>245</v>
      </c>
      <c r="C211">
        <v>1.6241610738254999</v>
      </c>
      <c r="D211">
        <v>0.97</v>
      </c>
      <c r="E211">
        <v>0.83</v>
      </c>
    </row>
    <row r="212" spans="1:5" x14ac:dyDescent="0.25">
      <c r="A212" t="s">
        <v>19</v>
      </c>
      <c r="B212" t="s">
        <v>252</v>
      </c>
      <c r="C212">
        <v>1.6241610738254999</v>
      </c>
      <c r="D212">
        <v>0.7</v>
      </c>
      <c r="E212">
        <v>0.95</v>
      </c>
    </row>
    <row r="213" spans="1:5" x14ac:dyDescent="0.25">
      <c r="A213" t="s">
        <v>19</v>
      </c>
      <c r="B213" t="s">
        <v>246</v>
      </c>
      <c r="C213">
        <v>1.6241610738254999</v>
      </c>
      <c r="D213">
        <v>1.31</v>
      </c>
      <c r="E213">
        <v>0.83</v>
      </c>
    </row>
    <row r="214" spans="1:5" x14ac:dyDescent="0.25">
      <c r="A214" t="s">
        <v>19</v>
      </c>
      <c r="B214" t="s">
        <v>139</v>
      </c>
      <c r="C214">
        <v>1.6241610738254999</v>
      </c>
      <c r="D214">
        <v>1.08</v>
      </c>
      <c r="E214">
        <v>0.73</v>
      </c>
    </row>
    <row r="215" spans="1:5" x14ac:dyDescent="0.25">
      <c r="A215" t="s">
        <v>143</v>
      </c>
      <c r="B215" t="s">
        <v>451</v>
      </c>
      <c r="C215">
        <v>1.175</v>
      </c>
      <c r="D215">
        <v>0.74</v>
      </c>
      <c r="E215">
        <v>0.38</v>
      </c>
    </row>
    <row r="216" spans="1:5" x14ac:dyDescent="0.25">
      <c r="A216" t="s">
        <v>143</v>
      </c>
      <c r="B216" t="s">
        <v>150</v>
      </c>
      <c r="C216">
        <v>1.175</v>
      </c>
      <c r="D216">
        <v>0.74</v>
      </c>
      <c r="E216">
        <v>1.01</v>
      </c>
    </row>
    <row r="217" spans="1:5" x14ac:dyDescent="0.25">
      <c r="A217" t="s">
        <v>143</v>
      </c>
      <c r="B217" t="s">
        <v>149</v>
      </c>
      <c r="C217">
        <v>1.175</v>
      </c>
      <c r="D217">
        <v>0.95</v>
      </c>
      <c r="E217">
        <v>1.23</v>
      </c>
    </row>
    <row r="218" spans="1:5" x14ac:dyDescent="0.25">
      <c r="A218" t="s">
        <v>143</v>
      </c>
      <c r="B218" t="s">
        <v>155</v>
      </c>
      <c r="C218">
        <v>1.175</v>
      </c>
      <c r="D218">
        <v>0.56999999999999995</v>
      </c>
      <c r="E218">
        <v>1.01</v>
      </c>
    </row>
    <row r="219" spans="1:5" x14ac:dyDescent="0.25">
      <c r="A219" t="s">
        <v>143</v>
      </c>
      <c r="B219" t="s">
        <v>145</v>
      </c>
      <c r="C219">
        <v>1.175</v>
      </c>
      <c r="D219">
        <v>1.28</v>
      </c>
      <c r="E219">
        <v>1.01</v>
      </c>
    </row>
    <row r="220" spans="1:5" x14ac:dyDescent="0.25">
      <c r="A220" t="s">
        <v>143</v>
      </c>
      <c r="B220" t="s">
        <v>151</v>
      </c>
      <c r="C220">
        <v>1.175</v>
      </c>
      <c r="D220">
        <v>0.85</v>
      </c>
      <c r="E220">
        <v>0.56000000000000005</v>
      </c>
    </row>
    <row r="221" spans="1:5" x14ac:dyDescent="0.25">
      <c r="A221" t="s">
        <v>143</v>
      </c>
      <c r="B221" t="s">
        <v>159</v>
      </c>
      <c r="C221">
        <v>1.175</v>
      </c>
      <c r="D221">
        <v>1.1299999999999999</v>
      </c>
      <c r="E221">
        <v>0.56000000000000005</v>
      </c>
    </row>
    <row r="222" spans="1:5" x14ac:dyDescent="0.25">
      <c r="A222" t="s">
        <v>143</v>
      </c>
      <c r="B222" t="s">
        <v>144</v>
      </c>
      <c r="C222">
        <v>1.175</v>
      </c>
      <c r="D222">
        <v>2.34</v>
      </c>
      <c r="E222">
        <v>1.1299999999999999</v>
      </c>
    </row>
    <row r="223" spans="1:5" x14ac:dyDescent="0.25">
      <c r="A223" t="s">
        <v>143</v>
      </c>
      <c r="B223" t="s">
        <v>160</v>
      </c>
      <c r="C223">
        <v>1.175</v>
      </c>
      <c r="D223">
        <v>0.74</v>
      </c>
      <c r="E223">
        <v>1.89</v>
      </c>
    </row>
    <row r="224" spans="1:5" x14ac:dyDescent="0.25">
      <c r="A224" t="s">
        <v>143</v>
      </c>
      <c r="B224" t="s">
        <v>329</v>
      </c>
      <c r="C224">
        <v>1.175</v>
      </c>
      <c r="D224">
        <v>1.1299999999999999</v>
      </c>
      <c r="E224">
        <v>1.34</v>
      </c>
    </row>
    <row r="225" spans="1:5" x14ac:dyDescent="0.25">
      <c r="A225" t="s">
        <v>143</v>
      </c>
      <c r="B225" t="s">
        <v>140</v>
      </c>
      <c r="C225">
        <v>1.175</v>
      </c>
      <c r="D225">
        <v>0.85</v>
      </c>
      <c r="E225">
        <v>1.26</v>
      </c>
    </row>
    <row r="226" spans="1:5" x14ac:dyDescent="0.25">
      <c r="A226" t="s">
        <v>143</v>
      </c>
      <c r="B226" t="s">
        <v>148</v>
      </c>
      <c r="C226">
        <v>1.175</v>
      </c>
      <c r="D226">
        <v>1.06</v>
      </c>
      <c r="E226">
        <v>0.25</v>
      </c>
    </row>
    <row r="227" spans="1:5" x14ac:dyDescent="0.25">
      <c r="A227" t="s">
        <v>143</v>
      </c>
      <c r="B227" t="s">
        <v>156</v>
      </c>
      <c r="C227">
        <v>1.175</v>
      </c>
      <c r="D227">
        <v>1.22</v>
      </c>
      <c r="E227">
        <v>1.58</v>
      </c>
    </row>
    <row r="228" spans="1:5" x14ac:dyDescent="0.25">
      <c r="A228" t="s">
        <v>143</v>
      </c>
      <c r="B228" t="s">
        <v>157</v>
      </c>
      <c r="C228">
        <v>1.175</v>
      </c>
      <c r="D228">
        <v>0.53</v>
      </c>
      <c r="E228">
        <v>1.76</v>
      </c>
    </row>
    <row r="229" spans="1:5" x14ac:dyDescent="0.25">
      <c r="A229" t="s">
        <v>143</v>
      </c>
      <c r="B229" t="s">
        <v>153</v>
      </c>
      <c r="C229">
        <v>1.175</v>
      </c>
      <c r="D229">
        <v>0.97</v>
      </c>
      <c r="E229">
        <v>1.01</v>
      </c>
    </row>
    <row r="230" spans="1:5" x14ac:dyDescent="0.25">
      <c r="A230" t="s">
        <v>143</v>
      </c>
      <c r="B230" t="s">
        <v>161</v>
      </c>
      <c r="C230">
        <v>1.175</v>
      </c>
      <c r="D230">
        <v>1.0900000000000001</v>
      </c>
      <c r="E230">
        <v>0.86</v>
      </c>
    </row>
    <row r="231" spans="1:5" x14ac:dyDescent="0.25">
      <c r="A231" t="s">
        <v>143</v>
      </c>
      <c r="B231" t="s">
        <v>158</v>
      </c>
      <c r="C231">
        <v>1.175</v>
      </c>
      <c r="D231">
        <v>0.85</v>
      </c>
      <c r="E231">
        <v>0.86</v>
      </c>
    </row>
    <row r="232" spans="1:5" x14ac:dyDescent="0.25">
      <c r="A232" t="s">
        <v>143</v>
      </c>
      <c r="B232" t="s">
        <v>147</v>
      </c>
      <c r="C232">
        <v>1.175</v>
      </c>
      <c r="D232">
        <v>0.64</v>
      </c>
      <c r="E232">
        <v>0.5</v>
      </c>
    </row>
    <row r="233" spans="1:5" x14ac:dyDescent="0.25">
      <c r="A233" t="s">
        <v>143</v>
      </c>
      <c r="B233" t="s">
        <v>152</v>
      </c>
      <c r="C233">
        <v>1.175</v>
      </c>
      <c r="D233">
        <v>1.7</v>
      </c>
      <c r="E233">
        <v>0.63</v>
      </c>
    </row>
    <row r="234" spans="1:5" x14ac:dyDescent="0.25">
      <c r="A234" t="s">
        <v>143</v>
      </c>
      <c r="B234" t="s">
        <v>452</v>
      </c>
      <c r="C234">
        <v>1.175</v>
      </c>
      <c r="D234">
        <v>0.61</v>
      </c>
      <c r="E234">
        <v>1.29</v>
      </c>
    </row>
    <row r="235" spans="1:5" x14ac:dyDescent="0.25">
      <c r="A235" t="s">
        <v>22</v>
      </c>
      <c r="B235" t="s">
        <v>263</v>
      </c>
      <c r="C235">
        <v>1.6571428571428599</v>
      </c>
      <c r="D235">
        <v>1.81</v>
      </c>
      <c r="E235">
        <v>0.73</v>
      </c>
    </row>
    <row r="236" spans="1:5" x14ac:dyDescent="0.25">
      <c r="A236" t="s">
        <v>22</v>
      </c>
      <c r="B236" t="s">
        <v>163</v>
      </c>
      <c r="C236">
        <v>1.6571428571428599</v>
      </c>
      <c r="D236">
        <v>1.55</v>
      </c>
      <c r="E236">
        <v>1.1399999999999999</v>
      </c>
    </row>
    <row r="237" spans="1:5" x14ac:dyDescent="0.25">
      <c r="A237" t="s">
        <v>22</v>
      </c>
      <c r="B237" t="s">
        <v>266</v>
      </c>
      <c r="C237">
        <v>1.6571428571428599</v>
      </c>
      <c r="D237">
        <v>0.83</v>
      </c>
      <c r="E237">
        <v>1.72</v>
      </c>
    </row>
    <row r="238" spans="1:5" x14ac:dyDescent="0.25">
      <c r="A238" t="s">
        <v>22</v>
      </c>
      <c r="B238" t="s">
        <v>164</v>
      </c>
      <c r="C238">
        <v>1.6571428571428599</v>
      </c>
      <c r="D238">
        <v>1.21</v>
      </c>
      <c r="E238">
        <v>0.73</v>
      </c>
    </row>
    <row r="239" spans="1:5" x14ac:dyDescent="0.25">
      <c r="A239" t="s">
        <v>22</v>
      </c>
      <c r="B239" t="s">
        <v>162</v>
      </c>
      <c r="C239">
        <v>1.6571428571428599</v>
      </c>
      <c r="D239">
        <v>1.1200000000000001</v>
      </c>
      <c r="E239">
        <v>0.93</v>
      </c>
    </row>
    <row r="240" spans="1:5" x14ac:dyDescent="0.25">
      <c r="A240" t="s">
        <v>22</v>
      </c>
      <c r="B240" t="s">
        <v>167</v>
      </c>
      <c r="C240">
        <v>1.6571428571428599</v>
      </c>
      <c r="D240">
        <v>0.75</v>
      </c>
      <c r="E240">
        <v>1</v>
      </c>
    </row>
    <row r="241" spans="1:5" x14ac:dyDescent="0.25">
      <c r="A241" t="s">
        <v>22</v>
      </c>
      <c r="B241" t="s">
        <v>255</v>
      </c>
      <c r="C241">
        <v>1.6571428571428599</v>
      </c>
      <c r="D241">
        <v>1.29</v>
      </c>
      <c r="E241">
        <v>0.21</v>
      </c>
    </row>
    <row r="242" spans="1:5" x14ac:dyDescent="0.25">
      <c r="A242" t="s">
        <v>22</v>
      </c>
      <c r="B242" t="s">
        <v>24</v>
      </c>
      <c r="C242">
        <v>1.6571428571428599</v>
      </c>
      <c r="D242">
        <v>0.86</v>
      </c>
      <c r="E242">
        <v>0.41</v>
      </c>
    </row>
    <row r="243" spans="1:5" x14ac:dyDescent="0.25">
      <c r="A243" t="s">
        <v>22</v>
      </c>
      <c r="B243" t="s">
        <v>290</v>
      </c>
      <c r="C243">
        <v>1.6571428571428599</v>
      </c>
      <c r="D243">
        <v>0.83</v>
      </c>
      <c r="E243">
        <v>1.27</v>
      </c>
    </row>
    <row r="244" spans="1:5" x14ac:dyDescent="0.25">
      <c r="A244" t="s">
        <v>22</v>
      </c>
      <c r="B244" t="s">
        <v>166</v>
      </c>
      <c r="C244">
        <v>1.6571428571428599</v>
      </c>
      <c r="D244">
        <v>0.91</v>
      </c>
      <c r="E244">
        <v>1.54</v>
      </c>
    </row>
    <row r="245" spans="1:5" x14ac:dyDescent="0.25">
      <c r="A245" t="s">
        <v>22</v>
      </c>
      <c r="B245" t="s">
        <v>261</v>
      </c>
      <c r="C245">
        <v>1.6571428571428599</v>
      </c>
      <c r="D245">
        <v>1.1200000000000001</v>
      </c>
      <c r="E245">
        <v>1.1399999999999999</v>
      </c>
    </row>
    <row r="246" spans="1:5" x14ac:dyDescent="0.25">
      <c r="A246" t="s">
        <v>22</v>
      </c>
      <c r="B246" t="s">
        <v>23</v>
      </c>
      <c r="C246">
        <v>1.6571428571428599</v>
      </c>
      <c r="D246">
        <v>1.55</v>
      </c>
      <c r="E246">
        <v>0.83</v>
      </c>
    </row>
    <row r="247" spans="1:5" x14ac:dyDescent="0.25">
      <c r="A247" t="s">
        <v>22</v>
      </c>
      <c r="B247" t="s">
        <v>256</v>
      </c>
      <c r="C247">
        <v>1.6571428571428599</v>
      </c>
      <c r="D247">
        <v>1.41</v>
      </c>
      <c r="E247">
        <v>1.0900000000000001</v>
      </c>
    </row>
    <row r="248" spans="1:5" x14ac:dyDescent="0.25">
      <c r="A248" t="s">
        <v>22</v>
      </c>
      <c r="B248" t="s">
        <v>264</v>
      </c>
      <c r="C248">
        <v>1.6571428571428599</v>
      </c>
      <c r="D248">
        <v>0.6</v>
      </c>
      <c r="E248">
        <v>0.73</v>
      </c>
    </row>
    <row r="249" spans="1:5" x14ac:dyDescent="0.25">
      <c r="A249" t="s">
        <v>22</v>
      </c>
      <c r="B249" t="s">
        <v>262</v>
      </c>
      <c r="C249">
        <v>1.6571428571428599</v>
      </c>
      <c r="D249">
        <v>0.7</v>
      </c>
      <c r="E249">
        <v>1.33</v>
      </c>
    </row>
    <row r="250" spans="1:5" x14ac:dyDescent="0.25">
      <c r="A250" t="s">
        <v>22</v>
      </c>
      <c r="B250" t="s">
        <v>259</v>
      </c>
      <c r="C250">
        <v>1.6571428571428599</v>
      </c>
      <c r="D250">
        <v>0.69</v>
      </c>
      <c r="E250">
        <v>0.83</v>
      </c>
    </row>
    <row r="251" spans="1:5" x14ac:dyDescent="0.25">
      <c r="A251" t="s">
        <v>22</v>
      </c>
      <c r="B251" t="s">
        <v>291</v>
      </c>
      <c r="C251">
        <v>1.6571428571428599</v>
      </c>
      <c r="D251">
        <v>1.21</v>
      </c>
      <c r="E251">
        <v>0.73</v>
      </c>
    </row>
    <row r="252" spans="1:5" x14ac:dyDescent="0.25">
      <c r="A252" t="s">
        <v>22</v>
      </c>
      <c r="B252" t="s">
        <v>267</v>
      </c>
      <c r="C252">
        <v>1.6571428571428599</v>
      </c>
      <c r="D252">
        <v>0.43</v>
      </c>
      <c r="E252">
        <v>1.45</v>
      </c>
    </row>
    <row r="253" spans="1:5" x14ac:dyDescent="0.25">
      <c r="A253" t="s">
        <v>22</v>
      </c>
      <c r="B253" t="s">
        <v>165</v>
      </c>
      <c r="C253">
        <v>1.6571428571428599</v>
      </c>
      <c r="D253">
        <v>0.6</v>
      </c>
      <c r="E253">
        <v>0.93</v>
      </c>
    </row>
    <row r="254" spans="1:5" x14ac:dyDescent="0.25">
      <c r="A254" t="s">
        <v>22</v>
      </c>
      <c r="B254" t="s">
        <v>175</v>
      </c>
      <c r="C254">
        <v>1.6571428571428599</v>
      </c>
      <c r="D254">
        <v>0.7</v>
      </c>
      <c r="E254">
        <v>1.0900000000000001</v>
      </c>
    </row>
    <row r="255" spans="1:5" x14ac:dyDescent="0.25">
      <c r="A255" t="s">
        <v>25</v>
      </c>
      <c r="B255" t="s">
        <v>27</v>
      </c>
      <c r="C255">
        <v>1.36879432624113</v>
      </c>
      <c r="D255">
        <v>0.91</v>
      </c>
      <c r="E255">
        <v>0.98</v>
      </c>
    </row>
    <row r="256" spans="1:5" x14ac:dyDescent="0.25">
      <c r="A256" t="s">
        <v>25</v>
      </c>
      <c r="B256" t="s">
        <v>174</v>
      </c>
      <c r="C256">
        <v>1.36879432624113</v>
      </c>
      <c r="D256">
        <v>0.63</v>
      </c>
      <c r="E256">
        <v>1.99</v>
      </c>
    </row>
    <row r="257" spans="1:5" x14ac:dyDescent="0.25">
      <c r="A257" t="s">
        <v>25</v>
      </c>
      <c r="B257" t="s">
        <v>168</v>
      </c>
      <c r="C257">
        <v>1.36879432624113</v>
      </c>
      <c r="D257">
        <v>1.04</v>
      </c>
      <c r="E257">
        <v>0.75</v>
      </c>
    </row>
    <row r="258" spans="1:5" x14ac:dyDescent="0.25">
      <c r="A258" t="s">
        <v>25</v>
      </c>
      <c r="B258" t="s">
        <v>176</v>
      </c>
      <c r="C258">
        <v>1.36879432624113</v>
      </c>
      <c r="D258">
        <v>0.83</v>
      </c>
      <c r="E258">
        <v>0.87</v>
      </c>
    </row>
    <row r="259" spans="1:5" x14ac:dyDescent="0.25">
      <c r="A259" t="s">
        <v>25</v>
      </c>
      <c r="B259" t="s">
        <v>477</v>
      </c>
      <c r="C259">
        <v>1.36879432624113</v>
      </c>
      <c r="D259">
        <v>1.19</v>
      </c>
      <c r="E259">
        <v>1.0900000000000001</v>
      </c>
    </row>
    <row r="260" spans="1:5" x14ac:dyDescent="0.25">
      <c r="A260" t="s">
        <v>25</v>
      </c>
      <c r="B260" t="s">
        <v>169</v>
      </c>
      <c r="C260">
        <v>1.36879432624113</v>
      </c>
      <c r="D260">
        <v>0.73</v>
      </c>
      <c r="E260">
        <v>1.1200000000000001</v>
      </c>
    </row>
    <row r="261" spans="1:5" x14ac:dyDescent="0.25">
      <c r="A261" t="s">
        <v>25</v>
      </c>
      <c r="B261" t="s">
        <v>258</v>
      </c>
      <c r="C261">
        <v>1.36879432624113</v>
      </c>
      <c r="D261">
        <v>1.46</v>
      </c>
      <c r="E261">
        <v>0.98</v>
      </c>
    </row>
    <row r="262" spans="1:5" x14ac:dyDescent="0.25">
      <c r="A262" t="s">
        <v>25</v>
      </c>
      <c r="B262" t="s">
        <v>265</v>
      </c>
      <c r="C262">
        <v>1.36879432624113</v>
      </c>
      <c r="D262">
        <v>1.04</v>
      </c>
      <c r="E262">
        <v>0.75</v>
      </c>
    </row>
    <row r="263" spans="1:5" x14ac:dyDescent="0.25">
      <c r="A263" t="s">
        <v>25</v>
      </c>
      <c r="B263" t="s">
        <v>257</v>
      </c>
      <c r="C263">
        <v>1.36879432624113</v>
      </c>
      <c r="D263">
        <v>0.73</v>
      </c>
      <c r="E263">
        <v>1.41</v>
      </c>
    </row>
    <row r="264" spans="1:5" x14ac:dyDescent="0.25">
      <c r="A264" t="s">
        <v>25</v>
      </c>
      <c r="B264" t="s">
        <v>172</v>
      </c>
      <c r="C264">
        <v>1.36879432624113</v>
      </c>
      <c r="D264">
        <v>1.04</v>
      </c>
      <c r="E264">
        <v>0.37</v>
      </c>
    </row>
    <row r="265" spans="1:5" x14ac:dyDescent="0.25">
      <c r="A265" t="s">
        <v>25</v>
      </c>
      <c r="B265" t="s">
        <v>173</v>
      </c>
      <c r="C265">
        <v>1.36879432624113</v>
      </c>
      <c r="D265">
        <v>1.25</v>
      </c>
      <c r="E265">
        <v>1.1200000000000001</v>
      </c>
    </row>
    <row r="266" spans="1:5" x14ac:dyDescent="0.25">
      <c r="A266" t="s">
        <v>25</v>
      </c>
      <c r="B266" t="s">
        <v>26</v>
      </c>
      <c r="C266">
        <v>1.36879432624113</v>
      </c>
      <c r="D266">
        <v>0.49</v>
      </c>
      <c r="E266">
        <v>1.6</v>
      </c>
    </row>
    <row r="267" spans="1:5" x14ac:dyDescent="0.25">
      <c r="A267" t="s">
        <v>25</v>
      </c>
      <c r="B267" t="s">
        <v>476</v>
      </c>
      <c r="C267">
        <v>1.36879432624113</v>
      </c>
      <c r="D267">
        <v>0.83</v>
      </c>
      <c r="E267">
        <v>0.99</v>
      </c>
    </row>
    <row r="268" spans="1:5" x14ac:dyDescent="0.25">
      <c r="A268" t="s">
        <v>25</v>
      </c>
      <c r="B268" t="s">
        <v>177</v>
      </c>
      <c r="C268">
        <v>1.36879432624113</v>
      </c>
      <c r="D268">
        <v>1.77</v>
      </c>
      <c r="E268">
        <v>0.87</v>
      </c>
    </row>
    <row r="269" spans="1:5" x14ac:dyDescent="0.25">
      <c r="A269" t="s">
        <v>25</v>
      </c>
      <c r="B269" t="s">
        <v>170</v>
      </c>
      <c r="C269">
        <v>1.36879432624113</v>
      </c>
      <c r="D269">
        <v>1.22</v>
      </c>
      <c r="E269">
        <v>0.57999999999999996</v>
      </c>
    </row>
    <row r="270" spans="1:5" x14ac:dyDescent="0.25">
      <c r="A270" t="s">
        <v>25</v>
      </c>
      <c r="B270" t="s">
        <v>260</v>
      </c>
      <c r="C270">
        <v>1.36879432624113</v>
      </c>
      <c r="D270">
        <v>0.61</v>
      </c>
      <c r="E270">
        <v>0.57999999999999996</v>
      </c>
    </row>
    <row r="271" spans="1:5" x14ac:dyDescent="0.25">
      <c r="A271" t="s">
        <v>25</v>
      </c>
      <c r="B271" t="s">
        <v>292</v>
      </c>
      <c r="C271">
        <v>1.36879432624113</v>
      </c>
      <c r="D271">
        <v>1.57</v>
      </c>
      <c r="E271">
        <v>1.37</v>
      </c>
    </row>
    <row r="272" spans="1:5" x14ac:dyDescent="0.25">
      <c r="A272" t="s">
        <v>25</v>
      </c>
      <c r="B272" t="s">
        <v>478</v>
      </c>
      <c r="C272">
        <v>1.36879432624113</v>
      </c>
      <c r="D272">
        <v>0.63</v>
      </c>
      <c r="E272">
        <v>1.1200000000000001</v>
      </c>
    </row>
    <row r="273" spans="1:5" x14ac:dyDescent="0.25">
      <c r="A273" t="s">
        <v>25</v>
      </c>
      <c r="B273" t="s">
        <v>479</v>
      </c>
      <c r="C273">
        <v>1.36879432624113</v>
      </c>
      <c r="D273">
        <v>0.94</v>
      </c>
      <c r="E273">
        <v>0.75</v>
      </c>
    </row>
    <row r="274" spans="1:5" x14ac:dyDescent="0.25">
      <c r="A274" t="s">
        <v>25</v>
      </c>
      <c r="B274" t="s">
        <v>171</v>
      </c>
      <c r="C274">
        <v>1.36879432624113</v>
      </c>
      <c r="D274">
        <v>0.94</v>
      </c>
      <c r="E274">
        <v>0.62</v>
      </c>
    </row>
    <row r="275" spans="1:5" x14ac:dyDescent="0.25">
      <c r="A275" t="s">
        <v>28</v>
      </c>
      <c r="B275" t="s">
        <v>29</v>
      </c>
      <c r="C275">
        <v>1.3831775700934601</v>
      </c>
      <c r="D275">
        <v>1.1399999999999999</v>
      </c>
      <c r="E275">
        <v>0.11</v>
      </c>
    </row>
    <row r="276" spans="1:5" x14ac:dyDescent="0.25">
      <c r="A276" t="s">
        <v>28</v>
      </c>
      <c r="B276" t="s">
        <v>463</v>
      </c>
      <c r="C276">
        <v>1.3831775700934601</v>
      </c>
      <c r="D276">
        <v>1.08</v>
      </c>
      <c r="E276">
        <v>1.07</v>
      </c>
    </row>
    <row r="277" spans="1:5" x14ac:dyDescent="0.25">
      <c r="A277" t="s">
        <v>28</v>
      </c>
      <c r="B277" t="s">
        <v>275</v>
      </c>
      <c r="C277">
        <v>1.3831775700934601</v>
      </c>
      <c r="D277">
        <v>1.2</v>
      </c>
      <c r="E277">
        <v>1.47</v>
      </c>
    </row>
    <row r="278" spans="1:5" x14ac:dyDescent="0.25">
      <c r="A278" t="s">
        <v>28</v>
      </c>
      <c r="B278" t="s">
        <v>279</v>
      </c>
      <c r="C278">
        <v>1.3831775700934601</v>
      </c>
      <c r="D278">
        <v>0.72</v>
      </c>
      <c r="E278">
        <v>0.94</v>
      </c>
    </row>
    <row r="279" spans="1:5" x14ac:dyDescent="0.25">
      <c r="A279" t="s">
        <v>28</v>
      </c>
      <c r="B279" t="s">
        <v>189</v>
      </c>
      <c r="C279">
        <v>1.3831775700934601</v>
      </c>
      <c r="D279">
        <v>1.08</v>
      </c>
      <c r="E279">
        <v>0.8</v>
      </c>
    </row>
    <row r="280" spans="1:5" x14ac:dyDescent="0.25">
      <c r="A280" t="s">
        <v>28</v>
      </c>
      <c r="B280" t="s">
        <v>190</v>
      </c>
      <c r="C280">
        <v>1.3831775700934601</v>
      </c>
      <c r="D280">
        <v>1.45</v>
      </c>
      <c r="E280">
        <v>1.61</v>
      </c>
    </row>
    <row r="281" spans="1:5" x14ac:dyDescent="0.25">
      <c r="A281" t="s">
        <v>28</v>
      </c>
      <c r="B281" t="s">
        <v>30</v>
      </c>
      <c r="C281">
        <v>1.3831775700934601</v>
      </c>
      <c r="D281">
        <v>2.17</v>
      </c>
      <c r="E281">
        <v>0.4</v>
      </c>
    </row>
    <row r="282" spans="1:5" x14ac:dyDescent="0.25">
      <c r="A282" t="s">
        <v>28</v>
      </c>
      <c r="B282" t="s">
        <v>187</v>
      </c>
      <c r="C282">
        <v>1.3831775700934601</v>
      </c>
      <c r="D282">
        <v>0.6</v>
      </c>
      <c r="E282">
        <v>0.94</v>
      </c>
    </row>
    <row r="283" spans="1:5" x14ac:dyDescent="0.25">
      <c r="A283" t="s">
        <v>28</v>
      </c>
      <c r="B283" t="s">
        <v>278</v>
      </c>
      <c r="C283">
        <v>1.3831775700934601</v>
      </c>
      <c r="D283">
        <v>0.84</v>
      </c>
      <c r="E283">
        <v>1.07</v>
      </c>
    </row>
    <row r="284" spans="1:5" x14ac:dyDescent="0.25">
      <c r="A284" t="s">
        <v>28</v>
      </c>
      <c r="B284" t="s">
        <v>464</v>
      </c>
      <c r="C284">
        <v>1.3831775700934601</v>
      </c>
      <c r="D284">
        <v>0.84</v>
      </c>
      <c r="E284">
        <v>0.94</v>
      </c>
    </row>
    <row r="285" spans="1:5" x14ac:dyDescent="0.25">
      <c r="A285" t="s">
        <v>28</v>
      </c>
      <c r="B285" t="s">
        <v>462</v>
      </c>
      <c r="C285">
        <v>1.3831775700934601</v>
      </c>
      <c r="D285">
        <v>0.72</v>
      </c>
      <c r="E285">
        <v>0.8</v>
      </c>
    </row>
    <row r="286" spans="1:5" x14ac:dyDescent="0.25">
      <c r="A286" t="s">
        <v>28</v>
      </c>
      <c r="B286" t="s">
        <v>31</v>
      </c>
      <c r="C286">
        <v>1.3831775700934601</v>
      </c>
      <c r="D286">
        <v>1.88</v>
      </c>
      <c r="E286">
        <v>0.64</v>
      </c>
    </row>
    <row r="287" spans="1:5" x14ac:dyDescent="0.25">
      <c r="A287" t="s">
        <v>28</v>
      </c>
      <c r="B287" t="s">
        <v>188</v>
      </c>
      <c r="C287">
        <v>1.3831775700934601</v>
      </c>
      <c r="D287">
        <v>1.3</v>
      </c>
      <c r="E287">
        <v>0.8</v>
      </c>
    </row>
    <row r="288" spans="1:5" x14ac:dyDescent="0.25">
      <c r="A288" t="s">
        <v>28</v>
      </c>
      <c r="B288" t="s">
        <v>293</v>
      </c>
      <c r="C288">
        <v>1.3831775700934601</v>
      </c>
      <c r="D288">
        <v>0.48</v>
      </c>
      <c r="E288">
        <v>0.67</v>
      </c>
    </row>
    <row r="289" spans="1:5" x14ac:dyDescent="0.25">
      <c r="A289" t="s">
        <v>28</v>
      </c>
      <c r="B289" t="s">
        <v>277</v>
      </c>
      <c r="C289">
        <v>1.3831775700934601</v>
      </c>
      <c r="D289">
        <v>0.48</v>
      </c>
      <c r="E289">
        <v>1.21</v>
      </c>
    </row>
    <row r="290" spans="1:5" x14ac:dyDescent="0.25">
      <c r="A290" t="s">
        <v>28</v>
      </c>
      <c r="B290" t="s">
        <v>276</v>
      </c>
      <c r="C290">
        <v>1.3831775700934601</v>
      </c>
      <c r="D290">
        <v>0.48</v>
      </c>
      <c r="E290">
        <v>1.74</v>
      </c>
    </row>
    <row r="291" spans="1:5" x14ac:dyDescent="0.25">
      <c r="A291" t="s">
        <v>28</v>
      </c>
      <c r="B291" t="s">
        <v>191</v>
      </c>
      <c r="C291">
        <v>1.3831775700934601</v>
      </c>
      <c r="D291">
        <v>1.08</v>
      </c>
      <c r="E291">
        <v>0.94</v>
      </c>
    </row>
    <row r="292" spans="1:5" x14ac:dyDescent="0.25">
      <c r="A292" t="s">
        <v>28</v>
      </c>
      <c r="B292" t="s">
        <v>294</v>
      </c>
      <c r="C292">
        <v>1.3831775700934601</v>
      </c>
      <c r="D292">
        <v>0.6</v>
      </c>
      <c r="E292">
        <v>1.88</v>
      </c>
    </row>
    <row r="293" spans="1:5" x14ac:dyDescent="0.25">
      <c r="A293" t="s">
        <v>178</v>
      </c>
      <c r="B293" t="s">
        <v>465</v>
      </c>
      <c r="C293">
        <v>1.6532258064516101</v>
      </c>
      <c r="D293">
        <v>1.04</v>
      </c>
      <c r="E293">
        <v>0.98</v>
      </c>
    </row>
    <row r="294" spans="1:5" x14ac:dyDescent="0.25">
      <c r="A294" t="s">
        <v>178</v>
      </c>
      <c r="B294" t="s">
        <v>268</v>
      </c>
      <c r="C294">
        <v>1.6532258064516101</v>
      </c>
      <c r="D294">
        <v>0.43</v>
      </c>
      <c r="E294">
        <v>1.2</v>
      </c>
    </row>
    <row r="295" spans="1:5" x14ac:dyDescent="0.25">
      <c r="A295" t="s">
        <v>178</v>
      </c>
      <c r="B295" t="s">
        <v>183</v>
      </c>
      <c r="C295">
        <v>1.6532258064516101</v>
      </c>
      <c r="D295">
        <v>0.86</v>
      </c>
      <c r="E295">
        <v>0.87</v>
      </c>
    </row>
    <row r="296" spans="1:5" x14ac:dyDescent="0.25">
      <c r="A296" t="s">
        <v>178</v>
      </c>
      <c r="B296" t="s">
        <v>185</v>
      </c>
      <c r="C296">
        <v>1.6532258064516101</v>
      </c>
      <c r="D296">
        <v>0.69</v>
      </c>
      <c r="E296">
        <v>2.08</v>
      </c>
    </row>
    <row r="297" spans="1:5" x14ac:dyDescent="0.25">
      <c r="A297" t="s">
        <v>178</v>
      </c>
      <c r="B297" t="s">
        <v>273</v>
      </c>
      <c r="C297">
        <v>1.6532258064516101</v>
      </c>
      <c r="D297">
        <v>2.33</v>
      </c>
      <c r="E297">
        <v>0.11</v>
      </c>
    </row>
    <row r="298" spans="1:5" x14ac:dyDescent="0.25">
      <c r="A298" t="s">
        <v>178</v>
      </c>
      <c r="B298" t="s">
        <v>472</v>
      </c>
      <c r="C298">
        <v>1.6532258064516101</v>
      </c>
      <c r="D298">
        <v>1.3</v>
      </c>
      <c r="E298">
        <v>1.31</v>
      </c>
    </row>
    <row r="299" spans="1:5" x14ac:dyDescent="0.25">
      <c r="A299" t="s">
        <v>178</v>
      </c>
      <c r="B299" t="s">
        <v>182</v>
      </c>
      <c r="C299">
        <v>1.6532258064516101</v>
      </c>
      <c r="D299">
        <v>1.9</v>
      </c>
      <c r="E299">
        <v>0.66</v>
      </c>
    </row>
    <row r="300" spans="1:5" x14ac:dyDescent="0.25">
      <c r="A300" t="s">
        <v>178</v>
      </c>
      <c r="B300" t="s">
        <v>184</v>
      </c>
      <c r="C300">
        <v>1.6532258064516101</v>
      </c>
      <c r="D300">
        <v>0.26</v>
      </c>
      <c r="E300">
        <v>0.77</v>
      </c>
    </row>
    <row r="301" spans="1:5" x14ac:dyDescent="0.25">
      <c r="A301" t="s">
        <v>178</v>
      </c>
      <c r="B301" t="s">
        <v>269</v>
      </c>
      <c r="C301">
        <v>1.6532258064516101</v>
      </c>
      <c r="D301">
        <v>0.52</v>
      </c>
      <c r="E301">
        <v>1.2</v>
      </c>
    </row>
    <row r="302" spans="1:5" x14ac:dyDescent="0.25">
      <c r="A302" t="s">
        <v>178</v>
      </c>
      <c r="B302" t="s">
        <v>468</v>
      </c>
      <c r="C302">
        <v>1.6532258064516101</v>
      </c>
      <c r="D302">
        <v>0.69</v>
      </c>
      <c r="E302">
        <v>0.87</v>
      </c>
    </row>
    <row r="303" spans="1:5" x14ac:dyDescent="0.25">
      <c r="A303" t="s">
        <v>178</v>
      </c>
      <c r="B303" t="s">
        <v>272</v>
      </c>
      <c r="C303">
        <v>1.6532258064516101</v>
      </c>
      <c r="D303">
        <v>0.83</v>
      </c>
      <c r="E303">
        <v>1.34</v>
      </c>
    </row>
    <row r="304" spans="1:5" x14ac:dyDescent="0.25">
      <c r="A304" t="s">
        <v>178</v>
      </c>
      <c r="B304" t="s">
        <v>181</v>
      </c>
      <c r="C304">
        <v>1.6532258064516101</v>
      </c>
      <c r="D304">
        <v>1.81</v>
      </c>
      <c r="E304">
        <v>1.2</v>
      </c>
    </row>
    <row r="305" spans="1:5" x14ac:dyDescent="0.25">
      <c r="A305" t="s">
        <v>178</v>
      </c>
      <c r="B305" t="s">
        <v>180</v>
      </c>
      <c r="C305">
        <v>1.6532258064516101</v>
      </c>
      <c r="D305">
        <v>0.45</v>
      </c>
      <c r="E305">
        <v>1.05</v>
      </c>
    </row>
    <row r="306" spans="1:5" x14ac:dyDescent="0.25">
      <c r="A306" t="s">
        <v>178</v>
      </c>
      <c r="B306" t="s">
        <v>270</v>
      </c>
      <c r="C306">
        <v>1.6532258064516101</v>
      </c>
      <c r="D306">
        <v>0.5</v>
      </c>
      <c r="E306">
        <v>0.51</v>
      </c>
    </row>
    <row r="307" spans="1:5" x14ac:dyDescent="0.25">
      <c r="A307" t="s">
        <v>178</v>
      </c>
      <c r="B307" t="s">
        <v>271</v>
      </c>
      <c r="C307">
        <v>1.6532258064516101</v>
      </c>
      <c r="D307">
        <v>0.69</v>
      </c>
      <c r="E307">
        <v>0.55000000000000004</v>
      </c>
    </row>
    <row r="308" spans="1:5" x14ac:dyDescent="0.25">
      <c r="A308" t="s">
        <v>178</v>
      </c>
      <c r="B308" t="s">
        <v>274</v>
      </c>
      <c r="C308">
        <v>1.6532258064516101</v>
      </c>
      <c r="D308">
        <v>1.71</v>
      </c>
      <c r="E308">
        <v>0.77</v>
      </c>
    </row>
    <row r="309" spans="1:5" x14ac:dyDescent="0.25">
      <c r="A309" t="s">
        <v>178</v>
      </c>
      <c r="B309" t="s">
        <v>179</v>
      </c>
      <c r="C309">
        <v>1.6532258064516101</v>
      </c>
      <c r="D309">
        <v>0.6</v>
      </c>
      <c r="E309">
        <v>1.31</v>
      </c>
    </row>
    <row r="310" spans="1:5" x14ac:dyDescent="0.25">
      <c r="A310" t="s">
        <v>178</v>
      </c>
      <c r="B310" t="s">
        <v>186</v>
      </c>
      <c r="C310">
        <v>1.6532258064516101</v>
      </c>
      <c r="D310">
        <v>1.69</v>
      </c>
      <c r="E310">
        <v>1.07</v>
      </c>
    </row>
    <row r="311" spans="1:5" x14ac:dyDescent="0.25">
      <c r="A311" t="s">
        <v>10</v>
      </c>
      <c r="B311" t="s">
        <v>222</v>
      </c>
      <c r="C311">
        <v>1.6111111111111101</v>
      </c>
      <c r="D311">
        <v>0.7</v>
      </c>
      <c r="E311">
        <v>1.02</v>
      </c>
    </row>
    <row r="312" spans="1:5" x14ac:dyDescent="0.25">
      <c r="A312" t="s">
        <v>10</v>
      </c>
      <c r="B312" t="s">
        <v>226</v>
      </c>
      <c r="C312">
        <v>1.6111111111111101</v>
      </c>
      <c r="D312">
        <v>0.85</v>
      </c>
      <c r="E312">
        <v>0.94</v>
      </c>
    </row>
    <row r="313" spans="1:5" x14ac:dyDescent="0.25">
      <c r="A313" t="s">
        <v>10</v>
      </c>
      <c r="B313" t="s">
        <v>38</v>
      </c>
      <c r="C313">
        <v>1.6111111111111101</v>
      </c>
      <c r="D313">
        <v>0.89</v>
      </c>
      <c r="E313">
        <v>0.68</v>
      </c>
    </row>
    <row r="314" spans="1:5" x14ac:dyDescent="0.25">
      <c r="A314" t="s">
        <v>10</v>
      </c>
      <c r="B314" t="s">
        <v>37</v>
      </c>
      <c r="C314">
        <v>1.6111111111111101</v>
      </c>
      <c r="D314">
        <v>0.85</v>
      </c>
      <c r="E314">
        <v>1.71</v>
      </c>
    </row>
    <row r="315" spans="1:5" x14ac:dyDescent="0.25">
      <c r="A315" t="s">
        <v>10</v>
      </c>
      <c r="B315" t="s">
        <v>42</v>
      </c>
      <c r="C315">
        <v>1.6111111111111101</v>
      </c>
      <c r="D315">
        <v>1.24</v>
      </c>
      <c r="E315">
        <v>0.94</v>
      </c>
    </row>
    <row r="316" spans="1:5" x14ac:dyDescent="0.25">
      <c r="A316" t="s">
        <v>10</v>
      </c>
      <c r="B316" t="s">
        <v>224</v>
      </c>
      <c r="C316">
        <v>1.6111111111111101</v>
      </c>
      <c r="D316">
        <v>1.24</v>
      </c>
      <c r="E316">
        <v>0.78</v>
      </c>
    </row>
    <row r="317" spans="1:5" x14ac:dyDescent="0.25">
      <c r="A317" t="s">
        <v>10</v>
      </c>
      <c r="B317" t="s">
        <v>12</v>
      </c>
      <c r="C317">
        <v>1.6111111111111101</v>
      </c>
      <c r="D317">
        <v>1.55</v>
      </c>
      <c r="E317">
        <v>1.02</v>
      </c>
    </row>
    <row r="318" spans="1:5" x14ac:dyDescent="0.25">
      <c r="A318" t="s">
        <v>10</v>
      </c>
      <c r="B318" t="s">
        <v>225</v>
      </c>
      <c r="C318">
        <v>1.6111111111111101</v>
      </c>
      <c r="D318">
        <v>0.78</v>
      </c>
      <c r="E318">
        <v>1.19</v>
      </c>
    </row>
    <row r="319" spans="1:5" x14ac:dyDescent="0.25">
      <c r="A319" t="s">
        <v>10</v>
      </c>
      <c r="B319" t="s">
        <v>223</v>
      </c>
      <c r="C319">
        <v>1.6111111111111101</v>
      </c>
      <c r="D319">
        <v>0.39</v>
      </c>
      <c r="E319">
        <v>0.85</v>
      </c>
    </row>
    <row r="320" spans="1:5" x14ac:dyDescent="0.25">
      <c r="A320" t="s">
        <v>10</v>
      </c>
      <c r="B320" t="s">
        <v>39</v>
      </c>
      <c r="C320">
        <v>1.6111111111111101</v>
      </c>
      <c r="D320">
        <v>1.1599999999999999</v>
      </c>
      <c r="E320">
        <v>1.02</v>
      </c>
    </row>
    <row r="321" spans="1:5" x14ac:dyDescent="0.25">
      <c r="A321" t="s">
        <v>10</v>
      </c>
      <c r="B321" t="s">
        <v>41</v>
      </c>
      <c r="C321">
        <v>1.6111111111111101</v>
      </c>
      <c r="D321">
        <v>0.93</v>
      </c>
      <c r="E321">
        <v>0.77</v>
      </c>
    </row>
    <row r="322" spans="1:5" x14ac:dyDescent="0.25">
      <c r="A322" t="s">
        <v>10</v>
      </c>
      <c r="B322" t="s">
        <v>221</v>
      </c>
      <c r="C322">
        <v>1.6111111111111101</v>
      </c>
      <c r="D322">
        <v>0.55000000000000004</v>
      </c>
      <c r="E322">
        <v>1.06</v>
      </c>
    </row>
    <row r="323" spans="1:5" x14ac:dyDescent="0.25">
      <c r="A323" t="s">
        <v>10</v>
      </c>
      <c r="B323" t="s">
        <v>447</v>
      </c>
      <c r="C323">
        <v>1.6111111111111101</v>
      </c>
      <c r="D323">
        <v>1.01</v>
      </c>
      <c r="E323">
        <v>0.77</v>
      </c>
    </row>
    <row r="324" spans="1:5" x14ac:dyDescent="0.25">
      <c r="A324" t="s">
        <v>10</v>
      </c>
      <c r="B324" t="s">
        <v>11</v>
      </c>
      <c r="C324">
        <v>1.6111111111111101</v>
      </c>
      <c r="D324">
        <v>0.93</v>
      </c>
      <c r="E324">
        <v>1.1100000000000001</v>
      </c>
    </row>
    <row r="325" spans="1:5" x14ac:dyDescent="0.25">
      <c r="A325" t="s">
        <v>10</v>
      </c>
      <c r="B325" t="s">
        <v>453</v>
      </c>
      <c r="C325">
        <v>1.6111111111111101</v>
      </c>
      <c r="D325">
        <v>1.4</v>
      </c>
      <c r="E325">
        <v>0.77</v>
      </c>
    </row>
    <row r="326" spans="1:5" x14ac:dyDescent="0.25">
      <c r="A326" t="s">
        <v>10</v>
      </c>
      <c r="B326" t="s">
        <v>40</v>
      </c>
      <c r="C326">
        <v>1.6111111111111101</v>
      </c>
      <c r="D326">
        <v>0.97</v>
      </c>
      <c r="E326">
        <v>1.74</v>
      </c>
    </row>
    <row r="327" spans="1:5" x14ac:dyDescent="0.25">
      <c r="A327" t="s">
        <v>10</v>
      </c>
      <c r="B327" t="s">
        <v>219</v>
      </c>
      <c r="C327">
        <v>1.6111111111111101</v>
      </c>
      <c r="D327">
        <v>1.47</v>
      </c>
      <c r="E327">
        <v>0.85</v>
      </c>
    </row>
    <row r="328" spans="1:5" x14ac:dyDescent="0.25">
      <c r="A328" t="s">
        <v>10</v>
      </c>
      <c r="B328" t="s">
        <v>220</v>
      </c>
      <c r="C328">
        <v>1.6111111111111101</v>
      </c>
      <c r="D328">
        <v>1.1599999999999999</v>
      </c>
      <c r="E328">
        <v>0.6</v>
      </c>
    </row>
    <row r="329" spans="1:5" x14ac:dyDescent="0.25">
      <c r="A329" t="s">
        <v>35</v>
      </c>
      <c r="B329" t="s">
        <v>285</v>
      </c>
      <c r="C329">
        <v>1.55</v>
      </c>
      <c r="D329">
        <v>1.21</v>
      </c>
      <c r="E329">
        <v>1.27</v>
      </c>
    </row>
    <row r="330" spans="1:5" x14ac:dyDescent="0.25">
      <c r="A330" t="s">
        <v>35</v>
      </c>
      <c r="B330" t="s">
        <v>36</v>
      </c>
      <c r="C330">
        <v>1.55</v>
      </c>
      <c r="D330">
        <v>1.1100000000000001</v>
      </c>
      <c r="E330">
        <v>0.92</v>
      </c>
    </row>
    <row r="331" spans="1:5" x14ac:dyDescent="0.25">
      <c r="A331" t="s">
        <v>35</v>
      </c>
      <c r="B331" t="s">
        <v>471</v>
      </c>
      <c r="C331">
        <v>1.55</v>
      </c>
      <c r="D331">
        <v>0.83</v>
      </c>
      <c r="E331">
        <v>1.18</v>
      </c>
    </row>
    <row r="332" spans="1:5" x14ac:dyDescent="0.25">
      <c r="A332" t="s">
        <v>35</v>
      </c>
      <c r="B332" t="s">
        <v>282</v>
      </c>
      <c r="C332">
        <v>1.55</v>
      </c>
      <c r="D332">
        <v>1.38</v>
      </c>
      <c r="E332">
        <v>0.79</v>
      </c>
    </row>
    <row r="333" spans="1:5" x14ac:dyDescent="0.25">
      <c r="A333" t="s">
        <v>35</v>
      </c>
      <c r="B333" t="s">
        <v>213</v>
      </c>
      <c r="C333">
        <v>1.55</v>
      </c>
      <c r="D333">
        <v>0.97</v>
      </c>
      <c r="E333">
        <v>0.69</v>
      </c>
    </row>
    <row r="334" spans="1:5" x14ac:dyDescent="0.25">
      <c r="A334" t="s">
        <v>35</v>
      </c>
      <c r="B334" t="s">
        <v>474</v>
      </c>
      <c r="C334">
        <v>1.55</v>
      </c>
      <c r="D334">
        <v>0.83</v>
      </c>
      <c r="E334">
        <v>0.66</v>
      </c>
    </row>
    <row r="335" spans="1:5" x14ac:dyDescent="0.25">
      <c r="A335" t="s">
        <v>35</v>
      </c>
      <c r="B335" t="s">
        <v>217</v>
      </c>
      <c r="C335">
        <v>1.55</v>
      </c>
      <c r="D335">
        <v>1.05</v>
      </c>
      <c r="E335">
        <v>1.1499999999999999</v>
      </c>
    </row>
    <row r="336" spans="1:5" x14ac:dyDescent="0.25">
      <c r="A336" t="s">
        <v>35</v>
      </c>
      <c r="B336" t="s">
        <v>214</v>
      </c>
      <c r="C336">
        <v>1.55</v>
      </c>
      <c r="D336">
        <v>1.1299999999999999</v>
      </c>
      <c r="E336">
        <v>0.81</v>
      </c>
    </row>
    <row r="337" spans="1:5" x14ac:dyDescent="0.25">
      <c r="A337" t="s">
        <v>35</v>
      </c>
      <c r="B337" t="s">
        <v>283</v>
      </c>
      <c r="C337">
        <v>1.55</v>
      </c>
      <c r="D337">
        <v>0.73</v>
      </c>
      <c r="E337">
        <v>1.84</v>
      </c>
    </row>
    <row r="338" spans="1:5" x14ac:dyDescent="0.25">
      <c r="A338" t="s">
        <v>35</v>
      </c>
      <c r="B338" t="s">
        <v>475</v>
      </c>
      <c r="C338">
        <v>1.55</v>
      </c>
      <c r="D338">
        <v>0.46</v>
      </c>
      <c r="E338">
        <v>0.79</v>
      </c>
    </row>
    <row r="339" spans="1:5" x14ac:dyDescent="0.25">
      <c r="A339" t="s">
        <v>35</v>
      </c>
      <c r="B339" t="s">
        <v>216</v>
      </c>
      <c r="C339">
        <v>1.55</v>
      </c>
      <c r="D339">
        <v>1.08</v>
      </c>
      <c r="E339">
        <v>0.77</v>
      </c>
    </row>
    <row r="340" spans="1:5" x14ac:dyDescent="0.25">
      <c r="A340" t="s">
        <v>35</v>
      </c>
      <c r="B340" t="s">
        <v>296</v>
      </c>
      <c r="C340">
        <v>1.55</v>
      </c>
      <c r="D340">
        <v>0.92</v>
      </c>
      <c r="E340">
        <v>1.32</v>
      </c>
    </row>
    <row r="341" spans="1:5" x14ac:dyDescent="0.25">
      <c r="A341" t="s">
        <v>35</v>
      </c>
      <c r="B341" t="s">
        <v>284</v>
      </c>
      <c r="C341">
        <v>1.55</v>
      </c>
      <c r="D341">
        <v>0.74</v>
      </c>
      <c r="E341">
        <v>1.05</v>
      </c>
    </row>
    <row r="342" spans="1:5" x14ac:dyDescent="0.25">
      <c r="A342" t="s">
        <v>35</v>
      </c>
      <c r="B342" t="s">
        <v>300</v>
      </c>
      <c r="C342">
        <v>1.55</v>
      </c>
      <c r="D342">
        <v>1.51</v>
      </c>
      <c r="E342">
        <v>1.38</v>
      </c>
    </row>
    <row r="343" spans="1:5" x14ac:dyDescent="0.25">
      <c r="A343" t="s">
        <v>35</v>
      </c>
      <c r="B343" t="s">
        <v>215</v>
      </c>
      <c r="C343">
        <v>1.55</v>
      </c>
      <c r="D343">
        <v>1.2</v>
      </c>
      <c r="E343">
        <v>0.53</v>
      </c>
    </row>
    <row r="344" spans="1:5" x14ac:dyDescent="0.25">
      <c r="A344" t="s">
        <v>35</v>
      </c>
      <c r="B344" t="s">
        <v>211</v>
      </c>
      <c r="C344">
        <v>1.55</v>
      </c>
      <c r="D344">
        <v>1.38</v>
      </c>
      <c r="E344">
        <v>0.79</v>
      </c>
    </row>
    <row r="345" spans="1:5" x14ac:dyDescent="0.25">
      <c r="A345" t="s">
        <v>35</v>
      </c>
      <c r="B345" t="s">
        <v>295</v>
      </c>
      <c r="C345">
        <v>1.55</v>
      </c>
      <c r="D345">
        <v>1.08</v>
      </c>
      <c r="E345">
        <v>1.07</v>
      </c>
    </row>
    <row r="346" spans="1:5" x14ac:dyDescent="0.25">
      <c r="A346" t="s">
        <v>35</v>
      </c>
      <c r="B346" t="s">
        <v>212</v>
      </c>
      <c r="C346">
        <v>1.55</v>
      </c>
      <c r="D346">
        <v>0.28000000000000003</v>
      </c>
      <c r="E346">
        <v>1.18</v>
      </c>
    </row>
    <row r="347" spans="1:5" x14ac:dyDescent="0.25">
      <c r="A347" t="s">
        <v>35</v>
      </c>
      <c r="B347" t="s">
        <v>218</v>
      </c>
      <c r="C347">
        <v>1.55</v>
      </c>
      <c r="D347">
        <v>1.4</v>
      </c>
      <c r="E347">
        <v>0.92</v>
      </c>
    </row>
    <row r="348" spans="1:5" x14ac:dyDescent="0.25">
      <c r="A348" t="s">
        <v>35</v>
      </c>
      <c r="B348" t="s">
        <v>286</v>
      </c>
      <c r="C348">
        <v>1.55</v>
      </c>
      <c r="D348">
        <v>0.86</v>
      </c>
      <c r="E348">
        <v>0.77</v>
      </c>
    </row>
    <row r="349" spans="1:5" x14ac:dyDescent="0.25">
      <c r="A349" t="s">
        <v>485</v>
      </c>
      <c r="B349" t="s">
        <v>486</v>
      </c>
      <c r="C349">
        <v>1.4155844155844199</v>
      </c>
      <c r="D349">
        <v>0.59</v>
      </c>
      <c r="E349">
        <v>1.27</v>
      </c>
    </row>
    <row r="350" spans="1:5" x14ac:dyDescent="0.25">
      <c r="A350" t="s">
        <v>485</v>
      </c>
      <c r="B350" t="s">
        <v>488</v>
      </c>
      <c r="C350">
        <v>1.4155844155844199</v>
      </c>
      <c r="D350">
        <v>1.88</v>
      </c>
      <c r="E350">
        <v>0.71</v>
      </c>
    </row>
    <row r="351" spans="1:5" x14ac:dyDescent="0.25">
      <c r="A351" t="s">
        <v>485</v>
      </c>
      <c r="B351" t="s">
        <v>490</v>
      </c>
      <c r="C351">
        <v>1.4155844155844199</v>
      </c>
      <c r="D351">
        <v>1.06</v>
      </c>
      <c r="E351">
        <v>1.27</v>
      </c>
    </row>
    <row r="352" spans="1:5" x14ac:dyDescent="0.25">
      <c r="A352" t="s">
        <v>485</v>
      </c>
      <c r="B352" t="s">
        <v>492</v>
      </c>
      <c r="C352">
        <v>1.4155844155844199</v>
      </c>
      <c r="D352">
        <v>1.41</v>
      </c>
      <c r="E352">
        <v>1.18</v>
      </c>
    </row>
    <row r="353" spans="1:5" x14ac:dyDescent="0.25">
      <c r="A353" t="s">
        <v>485</v>
      </c>
      <c r="B353" t="s">
        <v>494</v>
      </c>
      <c r="C353">
        <v>1.4155844155844199</v>
      </c>
      <c r="D353">
        <v>1.55</v>
      </c>
      <c r="E353">
        <v>0.68</v>
      </c>
    </row>
    <row r="354" spans="1:5" x14ac:dyDescent="0.25">
      <c r="A354" t="s">
        <v>485</v>
      </c>
      <c r="B354" t="s">
        <v>496</v>
      </c>
      <c r="C354">
        <v>1.4155844155844199</v>
      </c>
      <c r="D354">
        <v>1.06</v>
      </c>
      <c r="E354">
        <v>0.42</v>
      </c>
    </row>
    <row r="355" spans="1:5" x14ac:dyDescent="0.25">
      <c r="A355" t="s">
        <v>485</v>
      </c>
      <c r="B355" t="s">
        <v>498</v>
      </c>
      <c r="C355">
        <v>1.4155844155844199</v>
      </c>
      <c r="D355">
        <v>0.85</v>
      </c>
      <c r="E355">
        <v>1.02</v>
      </c>
    </row>
    <row r="356" spans="1:5" x14ac:dyDescent="0.25">
      <c r="A356" t="s">
        <v>485</v>
      </c>
      <c r="B356" t="s">
        <v>495</v>
      </c>
      <c r="C356">
        <v>1.4155844155844199</v>
      </c>
      <c r="D356">
        <v>0.56999999999999995</v>
      </c>
      <c r="E356">
        <v>0.68</v>
      </c>
    </row>
    <row r="357" spans="1:5" x14ac:dyDescent="0.25">
      <c r="A357" t="s">
        <v>485</v>
      </c>
      <c r="B357" t="s">
        <v>493</v>
      </c>
      <c r="C357">
        <v>1.4155844155844199</v>
      </c>
      <c r="D357">
        <v>0.94</v>
      </c>
      <c r="E357">
        <v>0.85</v>
      </c>
    </row>
    <row r="358" spans="1:5" x14ac:dyDescent="0.25">
      <c r="A358" t="s">
        <v>485</v>
      </c>
      <c r="B358" t="s">
        <v>489</v>
      </c>
      <c r="C358">
        <v>1.4155844155844199</v>
      </c>
      <c r="D358">
        <v>0.47</v>
      </c>
      <c r="E358">
        <v>0.85</v>
      </c>
    </row>
    <row r="359" spans="1:5" x14ac:dyDescent="0.25">
      <c r="A359" t="s">
        <v>485</v>
      </c>
      <c r="B359" t="s">
        <v>497</v>
      </c>
      <c r="C359">
        <v>1.4155844155844199</v>
      </c>
      <c r="D359">
        <v>0.71</v>
      </c>
      <c r="E359">
        <v>1.35</v>
      </c>
    </row>
    <row r="360" spans="1:5" x14ac:dyDescent="0.25">
      <c r="A360" t="s">
        <v>485</v>
      </c>
      <c r="B360" t="s">
        <v>499</v>
      </c>
      <c r="C360">
        <v>1.4155844155844199</v>
      </c>
      <c r="D360">
        <v>0.94</v>
      </c>
      <c r="E360">
        <v>0.99</v>
      </c>
    </row>
    <row r="361" spans="1:5" x14ac:dyDescent="0.25">
      <c r="A361" t="s">
        <v>485</v>
      </c>
      <c r="B361" t="s">
        <v>487</v>
      </c>
      <c r="C361">
        <v>1.4155844155844199</v>
      </c>
      <c r="D361">
        <v>1.1299999999999999</v>
      </c>
      <c r="E361">
        <v>1.18</v>
      </c>
    </row>
    <row r="362" spans="1:5" x14ac:dyDescent="0.25">
      <c r="A362" t="s">
        <v>485</v>
      </c>
      <c r="B362" t="s">
        <v>491</v>
      </c>
      <c r="C362">
        <v>1.4155844155844199</v>
      </c>
      <c r="D362">
        <v>0.85</v>
      </c>
      <c r="E362">
        <v>1.69</v>
      </c>
    </row>
    <row r="363" spans="1:5" x14ac:dyDescent="0.25">
      <c r="A363" t="s">
        <v>192</v>
      </c>
      <c r="B363" t="s">
        <v>281</v>
      </c>
      <c r="C363">
        <v>1.4302325581395301</v>
      </c>
      <c r="D363">
        <v>1.4</v>
      </c>
      <c r="E363">
        <v>0.83</v>
      </c>
    </row>
    <row r="364" spans="1:5" x14ac:dyDescent="0.25">
      <c r="A364" t="s">
        <v>192</v>
      </c>
      <c r="B364" t="s">
        <v>205</v>
      </c>
      <c r="C364">
        <v>1.4302325581395301</v>
      </c>
      <c r="D364">
        <v>0.96</v>
      </c>
      <c r="E364">
        <v>1.57</v>
      </c>
    </row>
    <row r="365" spans="1:5" x14ac:dyDescent="0.25">
      <c r="A365" t="s">
        <v>192</v>
      </c>
      <c r="B365" t="s">
        <v>199</v>
      </c>
      <c r="C365">
        <v>1.4302325581395301</v>
      </c>
      <c r="D365">
        <v>1</v>
      </c>
      <c r="E365">
        <v>1.55</v>
      </c>
    </row>
    <row r="366" spans="1:5" x14ac:dyDescent="0.25">
      <c r="A366" t="s">
        <v>192</v>
      </c>
      <c r="B366" t="s">
        <v>204</v>
      </c>
      <c r="C366">
        <v>1.4302325581395301</v>
      </c>
      <c r="D366">
        <v>1.4</v>
      </c>
      <c r="E366">
        <v>0.52</v>
      </c>
    </row>
    <row r="367" spans="1:5" x14ac:dyDescent="0.25">
      <c r="A367" t="s">
        <v>192</v>
      </c>
      <c r="B367" t="s">
        <v>200</v>
      </c>
      <c r="C367">
        <v>1.4302325581395301</v>
      </c>
      <c r="D367">
        <v>0.7</v>
      </c>
      <c r="E367">
        <v>0.83</v>
      </c>
    </row>
    <row r="368" spans="1:5" x14ac:dyDescent="0.25">
      <c r="A368" t="s">
        <v>192</v>
      </c>
      <c r="B368" t="s">
        <v>280</v>
      </c>
      <c r="C368">
        <v>1.4302325581395301</v>
      </c>
      <c r="D368">
        <v>1.05</v>
      </c>
      <c r="E368">
        <v>1.46</v>
      </c>
    </row>
    <row r="369" spans="1:5" x14ac:dyDescent="0.25">
      <c r="A369" t="s">
        <v>192</v>
      </c>
      <c r="B369" t="s">
        <v>196</v>
      </c>
      <c r="C369">
        <v>1.4302325581395301</v>
      </c>
      <c r="D369">
        <v>0.6</v>
      </c>
      <c r="E369">
        <v>0.48</v>
      </c>
    </row>
    <row r="370" spans="1:5" x14ac:dyDescent="0.25">
      <c r="A370" t="s">
        <v>192</v>
      </c>
      <c r="B370" t="s">
        <v>202</v>
      </c>
      <c r="C370">
        <v>1.4302325581395301</v>
      </c>
      <c r="D370">
        <v>0.6</v>
      </c>
      <c r="E370">
        <v>0.95</v>
      </c>
    </row>
    <row r="371" spans="1:5" x14ac:dyDescent="0.25">
      <c r="A371" t="s">
        <v>192</v>
      </c>
      <c r="B371" t="s">
        <v>193</v>
      </c>
      <c r="C371">
        <v>1.4302325581395301</v>
      </c>
      <c r="D371">
        <v>2</v>
      </c>
      <c r="E371">
        <v>0.24</v>
      </c>
    </row>
    <row r="372" spans="1:5" x14ac:dyDescent="0.25">
      <c r="A372" t="s">
        <v>192</v>
      </c>
      <c r="B372" t="s">
        <v>197</v>
      </c>
      <c r="C372">
        <v>1.4302325581395301</v>
      </c>
      <c r="D372">
        <v>1.05</v>
      </c>
      <c r="E372">
        <v>1.1100000000000001</v>
      </c>
    </row>
    <row r="373" spans="1:5" x14ac:dyDescent="0.25">
      <c r="A373" t="s">
        <v>192</v>
      </c>
      <c r="B373" t="s">
        <v>194</v>
      </c>
      <c r="C373">
        <v>1.4302325581395301</v>
      </c>
      <c r="D373">
        <v>0.57999999999999996</v>
      </c>
      <c r="E373">
        <v>1.25</v>
      </c>
    </row>
    <row r="374" spans="1:5" x14ac:dyDescent="0.25">
      <c r="A374" t="s">
        <v>192</v>
      </c>
      <c r="B374" t="s">
        <v>201</v>
      </c>
      <c r="C374">
        <v>1.4302325581395301</v>
      </c>
      <c r="D374">
        <v>0.61</v>
      </c>
      <c r="E374">
        <v>1.1499999999999999</v>
      </c>
    </row>
    <row r="375" spans="1:5" x14ac:dyDescent="0.25">
      <c r="A375" t="s">
        <v>32</v>
      </c>
      <c r="B375" t="s">
        <v>208</v>
      </c>
      <c r="C375">
        <v>1.21333333333333</v>
      </c>
      <c r="D375">
        <v>1.53</v>
      </c>
      <c r="E375">
        <v>0.68</v>
      </c>
    </row>
    <row r="376" spans="1:5" x14ac:dyDescent="0.25">
      <c r="A376" t="s">
        <v>32</v>
      </c>
      <c r="B376" t="s">
        <v>33</v>
      </c>
      <c r="C376">
        <v>1.21333333333333</v>
      </c>
      <c r="D376">
        <v>0.82</v>
      </c>
      <c r="E376">
        <v>1.25</v>
      </c>
    </row>
    <row r="377" spans="1:5" x14ac:dyDescent="0.25">
      <c r="A377" t="s">
        <v>32</v>
      </c>
      <c r="B377" t="s">
        <v>362</v>
      </c>
      <c r="C377">
        <v>1.21333333333333</v>
      </c>
      <c r="D377">
        <v>1.3</v>
      </c>
      <c r="E377">
        <v>0.46</v>
      </c>
    </row>
    <row r="378" spans="1:5" x14ac:dyDescent="0.25">
      <c r="A378" t="s">
        <v>32</v>
      </c>
      <c r="B378" t="s">
        <v>209</v>
      </c>
      <c r="C378">
        <v>1.21333333333333</v>
      </c>
      <c r="D378">
        <v>1.55</v>
      </c>
      <c r="E378">
        <v>1.2</v>
      </c>
    </row>
    <row r="379" spans="1:5" x14ac:dyDescent="0.25">
      <c r="A379" t="s">
        <v>32</v>
      </c>
      <c r="B379" t="s">
        <v>198</v>
      </c>
      <c r="C379">
        <v>1.21333333333333</v>
      </c>
      <c r="D379">
        <v>1.03</v>
      </c>
      <c r="E379">
        <v>0.7</v>
      </c>
    </row>
    <row r="380" spans="1:5" x14ac:dyDescent="0.25">
      <c r="A380" t="s">
        <v>32</v>
      </c>
      <c r="B380" t="s">
        <v>206</v>
      </c>
      <c r="C380">
        <v>1.21333333333333</v>
      </c>
      <c r="D380">
        <v>0.93</v>
      </c>
      <c r="E380">
        <v>1.3</v>
      </c>
    </row>
    <row r="381" spans="1:5" x14ac:dyDescent="0.25">
      <c r="A381" t="s">
        <v>32</v>
      </c>
      <c r="B381" t="s">
        <v>34</v>
      </c>
      <c r="C381">
        <v>1.21333333333333</v>
      </c>
      <c r="D381">
        <v>0.72</v>
      </c>
      <c r="E381">
        <v>1.2</v>
      </c>
    </row>
    <row r="382" spans="1:5" x14ac:dyDescent="0.25">
      <c r="A382" t="s">
        <v>32</v>
      </c>
      <c r="B382" t="s">
        <v>195</v>
      </c>
      <c r="C382">
        <v>1.21333333333333</v>
      </c>
      <c r="D382">
        <v>0.52</v>
      </c>
      <c r="E382">
        <v>1.6</v>
      </c>
    </row>
    <row r="383" spans="1:5" x14ac:dyDescent="0.25">
      <c r="A383" t="s">
        <v>32</v>
      </c>
      <c r="B383" t="s">
        <v>210</v>
      </c>
      <c r="C383">
        <v>1.21333333333333</v>
      </c>
      <c r="D383">
        <v>1.18</v>
      </c>
      <c r="E383">
        <v>0.56999999999999995</v>
      </c>
    </row>
    <row r="384" spans="1:5" x14ac:dyDescent="0.25">
      <c r="A384" t="s">
        <v>32</v>
      </c>
      <c r="B384" t="s">
        <v>207</v>
      </c>
      <c r="C384">
        <v>1.21333333333333</v>
      </c>
      <c r="D384">
        <v>0.47</v>
      </c>
      <c r="E384">
        <v>0.91</v>
      </c>
    </row>
    <row r="385" spans="1:5" x14ac:dyDescent="0.25">
      <c r="A385" t="s">
        <v>298</v>
      </c>
      <c r="B385" t="s">
        <v>299</v>
      </c>
      <c r="C385">
        <v>1.61333333333333</v>
      </c>
      <c r="D385">
        <v>1.08</v>
      </c>
      <c r="E385">
        <v>1.07</v>
      </c>
    </row>
    <row r="386" spans="1:5" x14ac:dyDescent="0.25">
      <c r="A386" t="s">
        <v>298</v>
      </c>
      <c r="B386" t="s">
        <v>324</v>
      </c>
      <c r="C386">
        <v>1.61333333333333</v>
      </c>
      <c r="D386">
        <v>0.89</v>
      </c>
      <c r="E386">
        <v>1.63</v>
      </c>
    </row>
    <row r="387" spans="1:5" x14ac:dyDescent="0.25">
      <c r="A387" t="s">
        <v>298</v>
      </c>
      <c r="B387" t="s">
        <v>325</v>
      </c>
      <c r="C387">
        <v>1.61333333333333</v>
      </c>
      <c r="D387">
        <v>1.51</v>
      </c>
      <c r="E387">
        <v>0.71</v>
      </c>
    </row>
    <row r="388" spans="1:5" x14ac:dyDescent="0.25">
      <c r="A388" t="s">
        <v>298</v>
      </c>
      <c r="B388" t="s">
        <v>331</v>
      </c>
      <c r="C388">
        <v>1.61333333333333</v>
      </c>
      <c r="D388">
        <v>0.89</v>
      </c>
      <c r="E388">
        <v>0.92</v>
      </c>
    </row>
    <row r="389" spans="1:5" x14ac:dyDescent="0.25">
      <c r="A389" t="s">
        <v>298</v>
      </c>
      <c r="B389" t="s">
        <v>363</v>
      </c>
      <c r="C389">
        <v>1.61333333333333</v>
      </c>
      <c r="D389">
        <v>1.08</v>
      </c>
      <c r="E389">
        <v>0.63</v>
      </c>
    </row>
    <row r="390" spans="1:5" x14ac:dyDescent="0.25">
      <c r="A390" t="s">
        <v>298</v>
      </c>
      <c r="B390" t="s">
        <v>203</v>
      </c>
      <c r="C390">
        <v>1.61333333333333</v>
      </c>
      <c r="D390">
        <v>1.08</v>
      </c>
      <c r="E390">
        <v>1.25</v>
      </c>
    </row>
    <row r="391" spans="1:5" x14ac:dyDescent="0.25">
      <c r="A391" t="s">
        <v>298</v>
      </c>
      <c r="B391" t="s">
        <v>330</v>
      </c>
      <c r="C391">
        <v>1.61333333333333</v>
      </c>
      <c r="D391">
        <v>0.89</v>
      </c>
      <c r="E391">
        <v>1.33</v>
      </c>
    </row>
    <row r="392" spans="1:5" x14ac:dyDescent="0.25">
      <c r="A392" t="s">
        <v>298</v>
      </c>
      <c r="B392" t="s">
        <v>338</v>
      </c>
      <c r="C392">
        <v>1.61333333333333</v>
      </c>
      <c r="D392">
        <v>0.7</v>
      </c>
      <c r="E392">
        <v>0.89</v>
      </c>
    </row>
    <row r="393" spans="1:5" x14ac:dyDescent="0.25">
      <c r="A393" t="s">
        <v>298</v>
      </c>
      <c r="B393" t="s">
        <v>358</v>
      </c>
      <c r="C393">
        <v>1.61333333333333</v>
      </c>
      <c r="D393">
        <v>0.89</v>
      </c>
      <c r="E393">
        <v>0.92</v>
      </c>
    </row>
    <row r="394" spans="1:5" x14ac:dyDescent="0.25">
      <c r="A394" t="s">
        <v>298</v>
      </c>
      <c r="B394" t="s">
        <v>366</v>
      </c>
      <c r="C394">
        <v>1.61333333333333</v>
      </c>
      <c r="D394">
        <v>1.01</v>
      </c>
      <c r="E394">
        <v>0.71</v>
      </c>
    </row>
    <row r="395" spans="1:5" x14ac:dyDescent="0.25">
      <c r="A395" t="s">
        <v>304</v>
      </c>
      <c r="B395" t="s">
        <v>305</v>
      </c>
      <c r="C395">
        <v>1.3428571428571401</v>
      </c>
      <c r="D395">
        <v>0.96</v>
      </c>
      <c r="E395">
        <v>0.83</v>
      </c>
    </row>
    <row r="396" spans="1:5" x14ac:dyDescent="0.25">
      <c r="A396" t="s">
        <v>304</v>
      </c>
      <c r="B396" t="s">
        <v>310</v>
      </c>
      <c r="C396">
        <v>1.3428571428571401</v>
      </c>
      <c r="D396">
        <v>0.96</v>
      </c>
      <c r="E396">
        <v>1.31</v>
      </c>
    </row>
    <row r="397" spans="1:5" x14ac:dyDescent="0.25">
      <c r="A397" t="s">
        <v>304</v>
      </c>
      <c r="B397" t="s">
        <v>335</v>
      </c>
      <c r="C397">
        <v>1.3428571428571401</v>
      </c>
      <c r="D397">
        <v>0.74</v>
      </c>
      <c r="E397">
        <v>0.83</v>
      </c>
    </row>
    <row r="398" spans="1:5" x14ac:dyDescent="0.25">
      <c r="A398" t="s">
        <v>304</v>
      </c>
      <c r="B398" t="s">
        <v>459</v>
      </c>
      <c r="C398">
        <v>1.3428571428571401</v>
      </c>
      <c r="D398">
        <v>1.02</v>
      </c>
      <c r="E398">
        <v>0.31</v>
      </c>
    </row>
    <row r="399" spans="1:5" x14ac:dyDescent="0.25">
      <c r="A399" t="s">
        <v>304</v>
      </c>
      <c r="B399" t="s">
        <v>375</v>
      </c>
      <c r="C399">
        <v>1.3428571428571401</v>
      </c>
      <c r="D399">
        <v>0.96</v>
      </c>
      <c r="E399">
        <v>1.19</v>
      </c>
    </row>
    <row r="400" spans="1:5" x14ac:dyDescent="0.25">
      <c r="A400" t="s">
        <v>304</v>
      </c>
      <c r="B400" t="s">
        <v>327</v>
      </c>
      <c r="C400">
        <v>1.3428571428571401</v>
      </c>
      <c r="D400">
        <v>0.74</v>
      </c>
      <c r="E400">
        <v>1.39</v>
      </c>
    </row>
    <row r="401" spans="1:5" x14ac:dyDescent="0.25">
      <c r="A401" t="s">
        <v>304</v>
      </c>
      <c r="B401" t="s">
        <v>339</v>
      </c>
      <c r="C401">
        <v>1.3428571428571401</v>
      </c>
      <c r="D401">
        <v>1.6</v>
      </c>
      <c r="E401">
        <v>0.6</v>
      </c>
    </row>
    <row r="402" spans="1:5" x14ac:dyDescent="0.25">
      <c r="A402" t="s">
        <v>304</v>
      </c>
      <c r="B402" t="s">
        <v>376</v>
      </c>
      <c r="C402">
        <v>1.3428571428571401</v>
      </c>
      <c r="D402">
        <v>1.17</v>
      </c>
      <c r="E402">
        <v>1.19</v>
      </c>
    </row>
    <row r="403" spans="1:5" x14ac:dyDescent="0.25">
      <c r="A403" t="s">
        <v>304</v>
      </c>
      <c r="B403" t="s">
        <v>378</v>
      </c>
      <c r="C403">
        <v>1.3428571428571401</v>
      </c>
      <c r="D403">
        <v>0.64</v>
      </c>
      <c r="E403">
        <v>1.19</v>
      </c>
    </row>
    <row r="404" spans="1:5" x14ac:dyDescent="0.25">
      <c r="A404" t="s">
        <v>304</v>
      </c>
      <c r="B404" t="s">
        <v>332</v>
      </c>
      <c r="C404">
        <v>1.3428571428571401</v>
      </c>
      <c r="D404">
        <v>1.17</v>
      </c>
      <c r="E404">
        <v>1.31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1.26356589147287</v>
      </c>
      <c r="D2">
        <v>0.33</v>
      </c>
      <c r="E2">
        <v>1.21</v>
      </c>
    </row>
    <row r="3" spans="1:5" x14ac:dyDescent="0.25">
      <c r="A3" t="s">
        <v>61</v>
      </c>
      <c r="B3" t="s">
        <v>64</v>
      </c>
      <c r="C3">
        <v>1.26356589147287</v>
      </c>
      <c r="D3">
        <v>0.56000000000000005</v>
      </c>
      <c r="E3">
        <v>1.03</v>
      </c>
    </row>
    <row r="4" spans="1:5" x14ac:dyDescent="0.25">
      <c r="A4" t="s">
        <v>61</v>
      </c>
      <c r="B4" t="s">
        <v>65</v>
      </c>
      <c r="C4">
        <v>1.26356589147287</v>
      </c>
      <c r="D4">
        <v>0.66</v>
      </c>
      <c r="E4">
        <v>0.66</v>
      </c>
    </row>
    <row r="5" spans="1:5" x14ac:dyDescent="0.25">
      <c r="A5" t="s">
        <v>61</v>
      </c>
      <c r="B5" t="s">
        <v>242</v>
      </c>
      <c r="C5">
        <v>1.26356589147287</v>
      </c>
      <c r="D5">
        <v>0.99</v>
      </c>
      <c r="E5">
        <v>1.43</v>
      </c>
    </row>
    <row r="6" spans="1:5" x14ac:dyDescent="0.25">
      <c r="A6" t="s">
        <v>61</v>
      </c>
      <c r="B6" t="s">
        <v>71</v>
      </c>
      <c r="C6">
        <v>1.26356589147287</v>
      </c>
      <c r="D6">
        <v>0.56000000000000005</v>
      </c>
      <c r="E6">
        <v>1.32</v>
      </c>
    </row>
    <row r="7" spans="1:5" x14ac:dyDescent="0.25">
      <c r="A7" t="s">
        <v>61</v>
      </c>
      <c r="B7" t="s">
        <v>62</v>
      </c>
      <c r="C7">
        <v>1.26356589147287</v>
      </c>
      <c r="D7">
        <v>0.66</v>
      </c>
      <c r="E7">
        <v>0.56000000000000005</v>
      </c>
    </row>
    <row r="8" spans="1:5" x14ac:dyDescent="0.25">
      <c r="A8" t="s">
        <v>61</v>
      </c>
      <c r="B8" t="s">
        <v>311</v>
      </c>
      <c r="C8">
        <v>1.26356589147287</v>
      </c>
      <c r="D8">
        <v>0.66</v>
      </c>
      <c r="E8">
        <v>1.22</v>
      </c>
    </row>
    <row r="9" spans="1:5" x14ac:dyDescent="0.25">
      <c r="A9" t="s">
        <v>61</v>
      </c>
      <c r="B9" t="s">
        <v>239</v>
      </c>
      <c r="C9">
        <v>1.26356589147287</v>
      </c>
      <c r="D9">
        <v>2.2999999999999998</v>
      </c>
      <c r="E9">
        <v>0.66</v>
      </c>
    </row>
    <row r="10" spans="1:5" x14ac:dyDescent="0.25">
      <c r="A10" t="s">
        <v>61</v>
      </c>
      <c r="B10" t="s">
        <v>66</v>
      </c>
      <c r="C10">
        <v>1.26356589147287</v>
      </c>
      <c r="D10">
        <v>1.1299999999999999</v>
      </c>
      <c r="E10">
        <v>0.66</v>
      </c>
    </row>
    <row r="11" spans="1:5" x14ac:dyDescent="0.25">
      <c r="A11" t="s">
        <v>61</v>
      </c>
      <c r="B11" t="s">
        <v>241</v>
      </c>
      <c r="C11">
        <v>1.26356589147287</v>
      </c>
      <c r="D11">
        <v>1.1000000000000001</v>
      </c>
      <c r="E11">
        <v>0.44</v>
      </c>
    </row>
    <row r="12" spans="1:5" x14ac:dyDescent="0.25">
      <c r="A12" t="s">
        <v>61</v>
      </c>
      <c r="B12" t="s">
        <v>67</v>
      </c>
      <c r="C12">
        <v>1.26356589147287</v>
      </c>
      <c r="D12">
        <v>0.66</v>
      </c>
      <c r="E12">
        <v>1.32</v>
      </c>
    </row>
    <row r="13" spans="1:5" x14ac:dyDescent="0.25">
      <c r="A13" t="s">
        <v>61</v>
      </c>
      <c r="B13" t="s">
        <v>289</v>
      </c>
      <c r="C13">
        <v>1.26356589147287</v>
      </c>
      <c r="D13">
        <v>0.47</v>
      </c>
      <c r="E13">
        <v>1.22</v>
      </c>
    </row>
    <row r="14" spans="1:5" x14ac:dyDescent="0.25">
      <c r="A14" t="s">
        <v>61</v>
      </c>
      <c r="B14" t="s">
        <v>318</v>
      </c>
      <c r="C14">
        <v>1.26356589147287</v>
      </c>
      <c r="D14">
        <v>0.99</v>
      </c>
      <c r="E14">
        <v>0.88</v>
      </c>
    </row>
    <row r="15" spans="1:5" x14ac:dyDescent="0.25">
      <c r="A15" t="s">
        <v>61</v>
      </c>
      <c r="B15" t="s">
        <v>337</v>
      </c>
      <c r="C15">
        <v>1.26356589147287</v>
      </c>
      <c r="D15">
        <v>0.56000000000000005</v>
      </c>
      <c r="E15">
        <v>1.1299999999999999</v>
      </c>
    </row>
    <row r="16" spans="1:5" x14ac:dyDescent="0.25">
      <c r="A16" t="s">
        <v>61</v>
      </c>
      <c r="B16" t="s">
        <v>82</v>
      </c>
      <c r="C16">
        <v>1.26356589147287</v>
      </c>
      <c r="D16">
        <v>0.22</v>
      </c>
      <c r="E16">
        <v>1.76</v>
      </c>
    </row>
    <row r="17" spans="1:5" x14ac:dyDescent="0.25">
      <c r="A17" t="s">
        <v>61</v>
      </c>
      <c r="B17" t="s">
        <v>87</v>
      </c>
      <c r="C17">
        <v>1.26356589147287</v>
      </c>
      <c r="D17">
        <v>0.94</v>
      </c>
      <c r="E17">
        <v>1.1299999999999999</v>
      </c>
    </row>
    <row r="18" spans="1:5" x14ac:dyDescent="0.25">
      <c r="A18" t="s">
        <v>61</v>
      </c>
      <c r="B18" t="s">
        <v>240</v>
      </c>
      <c r="C18">
        <v>1.26356589147287</v>
      </c>
      <c r="D18">
        <v>1.03</v>
      </c>
      <c r="E18">
        <v>1.03</v>
      </c>
    </row>
    <row r="19" spans="1:5" x14ac:dyDescent="0.25">
      <c r="A19" t="s">
        <v>61</v>
      </c>
      <c r="B19" t="s">
        <v>238</v>
      </c>
      <c r="C19">
        <v>1.26356589147287</v>
      </c>
      <c r="D19">
        <v>0.55000000000000004</v>
      </c>
      <c r="E19">
        <v>0.99</v>
      </c>
    </row>
    <row r="20" spans="1:5" x14ac:dyDescent="0.25">
      <c r="A20" t="s">
        <v>61</v>
      </c>
      <c r="B20" t="s">
        <v>69</v>
      </c>
      <c r="C20">
        <v>1.26356589147287</v>
      </c>
      <c r="D20">
        <v>1.43</v>
      </c>
      <c r="E20">
        <v>0.11</v>
      </c>
    </row>
    <row r="21" spans="1:5" x14ac:dyDescent="0.25">
      <c r="A21" t="s">
        <v>61</v>
      </c>
      <c r="B21" t="s">
        <v>70</v>
      </c>
      <c r="C21">
        <v>1.26356589147287</v>
      </c>
      <c r="D21">
        <v>0.99</v>
      </c>
      <c r="E21">
        <v>1.21</v>
      </c>
    </row>
    <row r="22" spans="1:5" x14ac:dyDescent="0.25">
      <c r="A22" t="s">
        <v>72</v>
      </c>
      <c r="B22" t="s">
        <v>63</v>
      </c>
      <c r="C22">
        <v>1.0874999999999999</v>
      </c>
      <c r="D22">
        <v>0.8</v>
      </c>
      <c r="E22">
        <v>0.8</v>
      </c>
    </row>
    <row r="23" spans="1:5" x14ac:dyDescent="0.25">
      <c r="A23" t="s">
        <v>72</v>
      </c>
      <c r="B23" t="s">
        <v>90</v>
      </c>
      <c r="C23">
        <v>1.0874999999999999</v>
      </c>
      <c r="D23">
        <v>0.88</v>
      </c>
      <c r="E23">
        <v>1.32</v>
      </c>
    </row>
    <row r="24" spans="1:5" x14ac:dyDescent="0.25">
      <c r="A24" t="s">
        <v>72</v>
      </c>
      <c r="B24" t="s">
        <v>103</v>
      </c>
      <c r="C24">
        <v>1.0874999999999999</v>
      </c>
      <c r="D24">
        <v>0.95</v>
      </c>
      <c r="E24">
        <v>0.95</v>
      </c>
    </row>
    <row r="25" spans="1:5" x14ac:dyDescent="0.25">
      <c r="A25" t="s">
        <v>72</v>
      </c>
      <c r="B25" t="s">
        <v>89</v>
      </c>
      <c r="C25">
        <v>1.0874999999999999</v>
      </c>
      <c r="D25">
        <v>0.44</v>
      </c>
      <c r="E25">
        <v>1.24</v>
      </c>
    </row>
    <row r="26" spans="1:5" x14ac:dyDescent="0.25">
      <c r="A26" t="s">
        <v>72</v>
      </c>
      <c r="B26" t="s">
        <v>88</v>
      </c>
      <c r="C26">
        <v>1.0874999999999999</v>
      </c>
      <c r="D26">
        <v>0.66</v>
      </c>
      <c r="E26">
        <v>0.88</v>
      </c>
    </row>
    <row r="27" spans="1:5" x14ac:dyDescent="0.25">
      <c r="A27" t="s">
        <v>72</v>
      </c>
      <c r="B27" t="s">
        <v>106</v>
      </c>
      <c r="C27">
        <v>1.0874999999999999</v>
      </c>
      <c r="D27">
        <v>0.37</v>
      </c>
      <c r="E27">
        <v>2.0499999999999998</v>
      </c>
    </row>
    <row r="28" spans="1:5" x14ac:dyDescent="0.25">
      <c r="A28" t="s">
        <v>72</v>
      </c>
      <c r="B28" t="s">
        <v>102</v>
      </c>
      <c r="C28">
        <v>1.0874999999999999</v>
      </c>
      <c r="D28">
        <v>0.51</v>
      </c>
      <c r="E28">
        <v>0.8</v>
      </c>
    </row>
    <row r="29" spans="1:5" x14ac:dyDescent="0.25">
      <c r="A29" t="s">
        <v>72</v>
      </c>
      <c r="B29" t="s">
        <v>86</v>
      </c>
      <c r="C29">
        <v>1.0874999999999999</v>
      </c>
      <c r="D29">
        <v>0.66</v>
      </c>
      <c r="E29">
        <v>0.8</v>
      </c>
    </row>
    <row r="30" spans="1:5" x14ac:dyDescent="0.25">
      <c r="A30" t="s">
        <v>72</v>
      </c>
      <c r="B30" t="s">
        <v>367</v>
      </c>
      <c r="C30">
        <v>1.0874999999999999</v>
      </c>
      <c r="D30">
        <v>0.8</v>
      </c>
      <c r="E30">
        <v>1.24</v>
      </c>
    </row>
    <row r="31" spans="1:5" x14ac:dyDescent="0.25">
      <c r="A31" t="s">
        <v>72</v>
      </c>
      <c r="B31" t="s">
        <v>74</v>
      </c>
      <c r="C31">
        <v>1.0874999999999999</v>
      </c>
      <c r="D31">
        <v>0.66</v>
      </c>
      <c r="E31">
        <v>0.66</v>
      </c>
    </row>
    <row r="32" spans="1:5" x14ac:dyDescent="0.25">
      <c r="A32" t="s">
        <v>72</v>
      </c>
      <c r="B32" t="s">
        <v>73</v>
      </c>
      <c r="C32">
        <v>1.0874999999999999</v>
      </c>
      <c r="D32">
        <v>0.66</v>
      </c>
      <c r="E32">
        <v>0.8</v>
      </c>
    </row>
    <row r="33" spans="1:5" x14ac:dyDescent="0.25">
      <c r="A33" t="s">
        <v>72</v>
      </c>
      <c r="B33" t="s">
        <v>85</v>
      </c>
      <c r="C33">
        <v>1.0874999999999999</v>
      </c>
      <c r="D33">
        <v>1.02</v>
      </c>
      <c r="E33">
        <v>0.59</v>
      </c>
    </row>
    <row r="34" spans="1:5" x14ac:dyDescent="0.25">
      <c r="A34" t="s">
        <v>72</v>
      </c>
      <c r="B34" t="s">
        <v>83</v>
      </c>
      <c r="C34">
        <v>1.0874999999999999</v>
      </c>
      <c r="D34">
        <v>0.37</v>
      </c>
      <c r="E34">
        <v>0.66</v>
      </c>
    </row>
    <row r="35" spans="1:5" x14ac:dyDescent="0.25">
      <c r="A35" t="s">
        <v>72</v>
      </c>
      <c r="B35" t="s">
        <v>326</v>
      </c>
      <c r="C35">
        <v>1.0874999999999999</v>
      </c>
      <c r="D35">
        <v>0.59</v>
      </c>
      <c r="E35">
        <v>1.1000000000000001</v>
      </c>
    </row>
    <row r="36" spans="1:5" x14ac:dyDescent="0.25">
      <c r="A36" t="s">
        <v>72</v>
      </c>
      <c r="B36" t="s">
        <v>76</v>
      </c>
      <c r="C36">
        <v>1.0874999999999999</v>
      </c>
      <c r="D36">
        <v>0.66</v>
      </c>
      <c r="E36">
        <v>0.88</v>
      </c>
    </row>
    <row r="37" spans="1:5" x14ac:dyDescent="0.25">
      <c r="A37" t="s">
        <v>72</v>
      </c>
      <c r="B37" t="s">
        <v>81</v>
      </c>
      <c r="C37">
        <v>1.0874999999999999</v>
      </c>
      <c r="D37">
        <v>1.02</v>
      </c>
      <c r="E37">
        <v>1.39</v>
      </c>
    </row>
    <row r="38" spans="1:5" x14ac:dyDescent="0.25">
      <c r="A38" t="s">
        <v>72</v>
      </c>
      <c r="B38" t="s">
        <v>68</v>
      </c>
      <c r="C38">
        <v>1.0874999999999999</v>
      </c>
      <c r="D38">
        <v>1.9</v>
      </c>
      <c r="E38">
        <v>0.73</v>
      </c>
    </row>
    <row r="39" spans="1:5" x14ac:dyDescent="0.25">
      <c r="A39" t="s">
        <v>72</v>
      </c>
      <c r="B39" t="s">
        <v>365</v>
      </c>
      <c r="C39">
        <v>1.0874999999999999</v>
      </c>
      <c r="D39">
        <v>1.24</v>
      </c>
      <c r="E39">
        <v>1.24</v>
      </c>
    </row>
    <row r="40" spans="1:5" x14ac:dyDescent="0.25">
      <c r="A40" t="s">
        <v>72</v>
      </c>
      <c r="B40" t="s">
        <v>79</v>
      </c>
      <c r="C40">
        <v>1.0874999999999999</v>
      </c>
      <c r="D40">
        <v>0.95</v>
      </c>
      <c r="E40">
        <v>1.46</v>
      </c>
    </row>
    <row r="41" spans="1:5" x14ac:dyDescent="0.25">
      <c r="A41" t="s">
        <v>72</v>
      </c>
      <c r="B41" t="s">
        <v>75</v>
      </c>
      <c r="C41">
        <v>1.0874999999999999</v>
      </c>
      <c r="D41">
        <v>0.8</v>
      </c>
      <c r="E41">
        <v>0.8</v>
      </c>
    </row>
    <row r="42" spans="1:5" x14ac:dyDescent="0.25">
      <c r="A42" t="s">
        <v>72</v>
      </c>
      <c r="B42" t="s">
        <v>77</v>
      </c>
      <c r="C42">
        <v>1.0874999999999999</v>
      </c>
      <c r="D42">
        <v>0.95</v>
      </c>
      <c r="E42">
        <v>0.37</v>
      </c>
    </row>
    <row r="43" spans="1:5" x14ac:dyDescent="0.25">
      <c r="A43" t="s">
        <v>72</v>
      </c>
      <c r="B43" t="s">
        <v>80</v>
      </c>
      <c r="C43">
        <v>1.0874999999999999</v>
      </c>
      <c r="D43">
        <v>0.66</v>
      </c>
      <c r="E43">
        <v>1.1000000000000001</v>
      </c>
    </row>
    <row r="44" spans="1:5" x14ac:dyDescent="0.25">
      <c r="A44" t="s">
        <v>72</v>
      </c>
      <c r="B44" t="s">
        <v>78</v>
      </c>
      <c r="C44">
        <v>1.0874999999999999</v>
      </c>
      <c r="D44">
        <v>0.8</v>
      </c>
      <c r="E44">
        <v>1.02</v>
      </c>
    </row>
    <row r="45" spans="1:5" x14ac:dyDescent="0.25">
      <c r="A45" t="s">
        <v>72</v>
      </c>
      <c r="B45" t="s">
        <v>237</v>
      </c>
      <c r="C45">
        <v>1.0874999999999999</v>
      </c>
      <c r="D45">
        <v>0.73</v>
      </c>
      <c r="E45">
        <v>1.1000000000000001</v>
      </c>
    </row>
    <row r="46" spans="1:5" x14ac:dyDescent="0.25">
      <c r="A46" t="s">
        <v>91</v>
      </c>
      <c r="B46" t="s">
        <v>107</v>
      </c>
      <c r="C46">
        <v>1.2640692640692599</v>
      </c>
      <c r="D46">
        <v>1.46</v>
      </c>
      <c r="E46">
        <v>0.93</v>
      </c>
    </row>
    <row r="47" spans="1:5" x14ac:dyDescent="0.25">
      <c r="A47" t="s">
        <v>91</v>
      </c>
      <c r="B47" t="s">
        <v>105</v>
      </c>
      <c r="C47">
        <v>1.2640692640692599</v>
      </c>
      <c r="D47">
        <v>0.76</v>
      </c>
      <c r="E47">
        <v>0.86</v>
      </c>
    </row>
    <row r="48" spans="1:5" x14ac:dyDescent="0.25">
      <c r="A48" t="s">
        <v>91</v>
      </c>
      <c r="B48" t="s">
        <v>118</v>
      </c>
      <c r="C48">
        <v>1.2640692640692599</v>
      </c>
      <c r="D48">
        <v>0.87</v>
      </c>
      <c r="E48">
        <v>1.26</v>
      </c>
    </row>
    <row r="49" spans="1:5" x14ac:dyDescent="0.25">
      <c r="A49" t="s">
        <v>91</v>
      </c>
      <c r="B49" t="s">
        <v>92</v>
      </c>
      <c r="C49">
        <v>1.2640692640692599</v>
      </c>
      <c r="D49">
        <v>0.81</v>
      </c>
      <c r="E49">
        <v>1.1100000000000001</v>
      </c>
    </row>
    <row r="50" spans="1:5" x14ac:dyDescent="0.25">
      <c r="A50" t="s">
        <v>91</v>
      </c>
      <c r="B50" t="s">
        <v>101</v>
      </c>
      <c r="C50">
        <v>1.2640692640692599</v>
      </c>
      <c r="D50">
        <v>0.73</v>
      </c>
      <c r="E50">
        <v>0.73</v>
      </c>
    </row>
    <row r="51" spans="1:5" x14ac:dyDescent="0.25">
      <c r="A51" t="s">
        <v>91</v>
      </c>
      <c r="B51" t="s">
        <v>351</v>
      </c>
      <c r="C51">
        <v>1.2640692640692599</v>
      </c>
      <c r="D51">
        <v>0.89</v>
      </c>
      <c r="E51">
        <v>0.81</v>
      </c>
    </row>
    <row r="52" spans="1:5" x14ac:dyDescent="0.25">
      <c r="A52" t="s">
        <v>91</v>
      </c>
      <c r="B52" t="s">
        <v>129</v>
      </c>
      <c r="C52">
        <v>1.2640692640692599</v>
      </c>
      <c r="D52">
        <v>1.1100000000000001</v>
      </c>
      <c r="E52">
        <v>1.48</v>
      </c>
    </row>
    <row r="53" spans="1:5" x14ac:dyDescent="0.25">
      <c r="A53" t="s">
        <v>91</v>
      </c>
      <c r="B53" t="s">
        <v>108</v>
      </c>
      <c r="C53">
        <v>1.2640692640692599</v>
      </c>
      <c r="D53">
        <v>1.18</v>
      </c>
      <c r="E53">
        <v>0.81</v>
      </c>
    </row>
    <row r="54" spans="1:5" x14ac:dyDescent="0.25">
      <c r="A54" t="s">
        <v>91</v>
      </c>
      <c r="B54" t="s">
        <v>98</v>
      </c>
      <c r="C54">
        <v>1.2640692640692599</v>
      </c>
      <c r="D54">
        <v>0.3</v>
      </c>
      <c r="E54">
        <v>0.81</v>
      </c>
    </row>
    <row r="55" spans="1:5" x14ac:dyDescent="0.25">
      <c r="A55" t="s">
        <v>91</v>
      </c>
      <c r="B55" t="s">
        <v>111</v>
      </c>
      <c r="C55">
        <v>1.2640692640692599</v>
      </c>
      <c r="D55">
        <v>1.63</v>
      </c>
      <c r="E55">
        <v>0.59</v>
      </c>
    </row>
    <row r="56" spans="1:5" x14ac:dyDescent="0.25">
      <c r="A56" t="s">
        <v>91</v>
      </c>
      <c r="B56" t="s">
        <v>94</v>
      </c>
      <c r="C56">
        <v>1.2640692640692599</v>
      </c>
      <c r="D56">
        <v>0.67</v>
      </c>
      <c r="E56">
        <v>1.27</v>
      </c>
    </row>
    <row r="57" spans="1:5" x14ac:dyDescent="0.25">
      <c r="A57" t="s">
        <v>91</v>
      </c>
      <c r="B57" t="s">
        <v>370</v>
      </c>
      <c r="C57">
        <v>1.2640692640692599</v>
      </c>
      <c r="D57">
        <v>0.87</v>
      </c>
      <c r="E57">
        <v>0.87</v>
      </c>
    </row>
    <row r="58" spans="1:5" x14ac:dyDescent="0.25">
      <c r="A58" t="s">
        <v>91</v>
      </c>
      <c r="B58" t="s">
        <v>122</v>
      </c>
      <c r="C58">
        <v>1.2640692640692599</v>
      </c>
      <c r="D58">
        <v>0.89</v>
      </c>
      <c r="E58">
        <v>1.33</v>
      </c>
    </row>
    <row r="59" spans="1:5" x14ac:dyDescent="0.25">
      <c r="A59" t="s">
        <v>91</v>
      </c>
      <c r="B59" t="s">
        <v>117</v>
      </c>
      <c r="C59">
        <v>1.2640692640692599</v>
      </c>
      <c r="D59">
        <v>0.87</v>
      </c>
      <c r="E59">
        <v>0.93</v>
      </c>
    </row>
    <row r="60" spans="1:5" x14ac:dyDescent="0.25">
      <c r="A60" t="s">
        <v>91</v>
      </c>
      <c r="B60" t="s">
        <v>99</v>
      </c>
      <c r="C60">
        <v>1.2640692640692599</v>
      </c>
      <c r="D60">
        <v>1.1100000000000001</v>
      </c>
      <c r="E60">
        <v>0.96</v>
      </c>
    </row>
    <row r="61" spans="1:5" x14ac:dyDescent="0.25">
      <c r="A61" t="s">
        <v>91</v>
      </c>
      <c r="B61" t="s">
        <v>389</v>
      </c>
      <c r="C61">
        <v>1.2640692640692599</v>
      </c>
      <c r="D61">
        <v>1.03</v>
      </c>
      <c r="E61">
        <v>0.73</v>
      </c>
    </row>
    <row r="62" spans="1:5" x14ac:dyDescent="0.25">
      <c r="A62" t="s">
        <v>91</v>
      </c>
      <c r="B62" t="s">
        <v>100</v>
      </c>
      <c r="C62">
        <v>1.2640692640692599</v>
      </c>
      <c r="D62">
        <v>1.1100000000000001</v>
      </c>
      <c r="E62">
        <v>1.33</v>
      </c>
    </row>
    <row r="63" spans="1:5" x14ac:dyDescent="0.25">
      <c r="A63" t="s">
        <v>91</v>
      </c>
      <c r="B63" t="s">
        <v>93</v>
      </c>
      <c r="C63">
        <v>1.2640692640692599</v>
      </c>
      <c r="D63">
        <v>0.93</v>
      </c>
      <c r="E63">
        <v>1.26</v>
      </c>
    </row>
    <row r="64" spans="1:5" x14ac:dyDescent="0.25">
      <c r="A64" t="s">
        <v>91</v>
      </c>
      <c r="B64" t="s">
        <v>371</v>
      </c>
      <c r="C64">
        <v>1.2640692640692599</v>
      </c>
      <c r="D64">
        <v>0.37</v>
      </c>
      <c r="E64">
        <v>1.04</v>
      </c>
    </row>
    <row r="65" spans="1:5" x14ac:dyDescent="0.25">
      <c r="A65" t="s">
        <v>91</v>
      </c>
      <c r="B65" t="s">
        <v>97</v>
      </c>
      <c r="C65">
        <v>1.2640692640692599</v>
      </c>
      <c r="D65">
        <v>0.73</v>
      </c>
      <c r="E65">
        <v>0.87</v>
      </c>
    </row>
    <row r="66" spans="1:5" x14ac:dyDescent="0.25">
      <c r="A66" t="s">
        <v>91</v>
      </c>
      <c r="B66" t="s">
        <v>95</v>
      </c>
      <c r="C66">
        <v>1.2640692640692599</v>
      </c>
      <c r="D66">
        <v>0.6</v>
      </c>
      <c r="E66">
        <v>0.87</v>
      </c>
    </row>
    <row r="67" spans="1:5" x14ac:dyDescent="0.25">
      <c r="A67" t="s">
        <v>91</v>
      </c>
      <c r="B67" t="s">
        <v>109</v>
      </c>
      <c r="C67">
        <v>1.2640692640692599</v>
      </c>
      <c r="D67">
        <v>0.42</v>
      </c>
      <c r="E67">
        <v>1.21</v>
      </c>
    </row>
    <row r="68" spans="1:5" x14ac:dyDescent="0.25">
      <c r="A68" t="s">
        <v>91</v>
      </c>
      <c r="B68" t="s">
        <v>113</v>
      </c>
      <c r="C68">
        <v>1.2640692640692599</v>
      </c>
      <c r="D68">
        <v>0.18</v>
      </c>
      <c r="E68">
        <v>1.57</v>
      </c>
    </row>
    <row r="69" spans="1:5" x14ac:dyDescent="0.25">
      <c r="A69" t="s">
        <v>91</v>
      </c>
      <c r="B69" t="s">
        <v>84</v>
      </c>
      <c r="C69">
        <v>1.2640692640692599</v>
      </c>
      <c r="D69">
        <v>0.89</v>
      </c>
      <c r="E69">
        <v>0.22</v>
      </c>
    </row>
    <row r="70" spans="1:5" x14ac:dyDescent="0.25">
      <c r="A70" t="s">
        <v>114</v>
      </c>
      <c r="B70" t="s">
        <v>121</v>
      </c>
      <c r="C70">
        <v>1.1155555555555601</v>
      </c>
      <c r="D70">
        <v>0.55000000000000004</v>
      </c>
      <c r="E70">
        <v>0.92</v>
      </c>
    </row>
    <row r="71" spans="1:5" x14ac:dyDescent="0.25">
      <c r="A71" t="s">
        <v>114</v>
      </c>
      <c r="B71" t="s">
        <v>119</v>
      </c>
      <c r="C71">
        <v>1.1155555555555601</v>
      </c>
      <c r="D71">
        <v>0.73</v>
      </c>
      <c r="E71">
        <v>0.88</v>
      </c>
    </row>
    <row r="72" spans="1:5" x14ac:dyDescent="0.25">
      <c r="A72" t="s">
        <v>114</v>
      </c>
      <c r="B72" t="s">
        <v>379</v>
      </c>
      <c r="C72">
        <v>1.1155555555555601</v>
      </c>
      <c r="D72">
        <v>0.88</v>
      </c>
      <c r="E72">
        <v>0.95</v>
      </c>
    </row>
    <row r="73" spans="1:5" x14ac:dyDescent="0.25">
      <c r="A73" t="s">
        <v>114</v>
      </c>
      <c r="B73" t="s">
        <v>110</v>
      </c>
      <c r="C73">
        <v>1.1155555555555601</v>
      </c>
      <c r="D73">
        <v>1.06</v>
      </c>
      <c r="E73">
        <v>0.98</v>
      </c>
    </row>
    <row r="74" spans="1:5" x14ac:dyDescent="0.25">
      <c r="A74" t="s">
        <v>114</v>
      </c>
      <c r="B74" t="s">
        <v>120</v>
      </c>
      <c r="C74">
        <v>1.1155555555555601</v>
      </c>
      <c r="D74">
        <v>0.73</v>
      </c>
      <c r="E74">
        <v>1.1000000000000001</v>
      </c>
    </row>
    <row r="75" spans="1:5" x14ac:dyDescent="0.25">
      <c r="A75" t="s">
        <v>114</v>
      </c>
      <c r="B75" t="s">
        <v>96</v>
      </c>
      <c r="C75">
        <v>1.1155555555555601</v>
      </c>
      <c r="D75">
        <v>0.73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1.1155555555555601</v>
      </c>
      <c r="D76">
        <v>1.3</v>
      </c>
      <c r="E76">
        <v>0.98</v>
      </c>
    </row>
    <row r="77" spans="1:5" x14ac:dyDescent="0.25">
      <c r="A77" t="s">
        <v>114</v>
      </c>
      <c r="B77" t="s">
        <v>130</v>
      </c>
      <c r="C77">
        <v>1.1155555555555601</v>
      </c>
      <c r="D77">
        <v>1</v>
      </c>
      <c r="E77">
        <v>1</v>
      </c>
    </row>
    <row r="78" spans="1:5" x14ac:dyDescent="0.25">
      <c r="A78" t="s">
        <v>114</v>
      </c>
      <c r="B78" t="s">
        <v>128</v>
      </c>
      <c r="C78">
        <v>1.1155555555555601</v>
      </c>
      <c r="D78">
        <v>0.95</v>
      </c>
      <c r="E78">
        <v>0.95</v>
      </c>
    </row>
    <row r="79" spans="1:5" x14ac:dyDescent="0.25">
      <c r="A79" t="s">
        <v>114</v>
      </c>
      <c r="B79" t="s">
        <v>112</v>
      </c>
      <c r="C79">
        <v>1.1155555555555601</v>
      </c>
      <c r="D79">
        <v>1.47</v>
      </c>
      <c r="E79">
        <v>0.56999999999999995</v>
      </c>
    </row>
    <row r="80" spans="1:5" x14ac:dyDescent="0.25">
      <c r="A80" t="s">
        <v>114</v>
      </c>
      <c r="B80" t="s">
        <v>115</v>
      </c>
      <c r="C80">
        <v>1.1155555555555601</v>
      </c>
      <c r="D80">
        <v>0.66</v>
      </c>
      <c r="E80">
        <v>0.88</v>
      </c>
    </row>
    <row r="81" spans="1:5" x14ac:dyDescent="0.25">
      <c r="A81" t="s">
        <v>114</v>
      </c>
      <c r="B81" t="s">
        <v>134</v>
      </c>
      <c r="C81">
        <v>1.1155555555555601</v>
      </c>
      <c r="D81">
        <v>0.66</v>
      </c>
      <c r="E81">
        <v>0.73</v>
      </c>
    </row>
    <row r="82" spans="1:5" x14ac:dyDescent="0.25">
      <c r="A82" t="s">
        <v>114</v>
      </c>
      <c r="B82" t="s">
        <v>345</v>
      </c>
      <c r="C82">
        <v>1.1155555555555601</v>
      </c>
      <c r="D82">
        <v>0.44</v>
      </c>
      <c r="E82">
        <v>1.47</v>
      </c>
    </row>
    <row r="83" spans="1:5" x14ac:dyDescent="0.25">
      <c r="A83" t="s">
        <v>114</v>
      </c>
      <c r="B83" t="s">
        <v>135</v>
      </c>
      <c r="C83">
        <v>1.1155555555555601</v>
      </c>
      <c r="D83">
        <v>0.44</v>
      </c>
      <c r="E83">
        <v>1.03</v>
      </c>
    </row>
    <row r="84" spans="1:5" x14ac:dyDescent="0.25">
      <c r="A84" t="s">
        <v>114</v>
      </c>
      <c r="B84" t="s">
        <v>132</v>
      </c>
      <c r="C84">
        <v>1.1155555555555601</v>
      </c>
      <c r="D84">
        <v>0.49</v>
      </c>
      <c r="E84">
        <v>1.63</v>
      </c>
    </row>
    <row r="85" spans="1:5" x14ac:dyDescent="0.25">
      <c r="A85" t="s">
        <v>114</v>
      </c>
      <c r="B85" t="s">
        <v>104</v>
      </c>
      <c r="C85">
        <v>1.1155555555555601</v>
      </c>
      <c r="D85">
        <v>0.73</v>
      </c>
      <c r="E85">
        <v>0.65</v>
      </c>
    </row>
    <row r="86" spans="1:5" x14ac:dyDescent="0.25">
      <c r="A86" t="s">
        <v>114</v>
      </c>
      <c r="B86" t="s">
        <v>127</v>
      </c>
      <c r="C86">
        <v>1.1155555555555601</v>
      </c>
      <c r="D86">
        <v>1.1000000000000001</v>
      </c>
      <c r="E86">
        <v>0.95</v>
      </c>
    </row>
    <row r="87" spans="1:5" x14ac:dyDescent="0.25">
      <c r="A87" t="s">
        <v>114</v>
      </c>
      <c r="B87" t="s">
        <v>133</v>
      </c>
      <c r="C87">
        <v>1.1155555555555601</v>
      </c>
      <c r="D87">
        <v>0.41</v>
      </c>
      <c r="E87">
        <v>0.65</v>
      </c>
    </row>
    <row r="88" spans="1:5" x14ac:dyDescent="0.25">
      <c r="A88" t="s">
        <v>114</v>
      </c>
      <c r="B88" t="s">
        <v>116</v>
      </c>
      <c r="C88">
        <v>1.1155555555555601</v>
      </c>
      <c r="D88">
        <v>0.56999999999999995</v>
      </c>
      <c r="E88">
        <v>1.63</v>
      </c>
    </row>
    <row r="89" spans="1:5" x14ac:dyDescent="0.25">
      <c r="A89" t="s">
        <v>114</v>
      </c>
      <c r="B89" t="s">
        <v>320</v>
      </c>
      <c r="C89">
        <v>1.1155555555555601</v>
      </c>
      <c r="D89">
        <v>0.56999999999999995</v>
      </c>
      <c r="E89">
        <v>1.55</v>
      </c>
    </row>
    <row r="90" spans="1:5" x14ac:dyDescent="0.25">
      <c r="A90" t="s">
        <v>114</v>
      </c>
      <c r="B90" t="s">
        <v>123</v>
      </c>
      <c r="C90">
        <v>1.1155555555555601</v>
      </c>
      <c r="D90">
        <v>1.47</v>
      </c>
      <c r="E90">
        <v>0.41</v>
      </c>
    </row>
    <row r="91" spans="1:5" x14ac:dyDescent="0.25">
      <c r="A91" t="s">
        <v>114</v>
      </c>
      <c r="B91" t="s">
        <v>356</v>
      </c>
      <c r="C91">
        <v>1.1155555555555601</v>
      </c>
      <c r="D91">
        <v>0.56999999999999995</v>
      </c>
      <c r="E91">
        <v>1.06</v>
      </c>
    </row>
    <row r="92" spans="1:5" x14ac:dyDescent="0.25">
      <c r="A92" t="s">
        <v>114</v>
      </c>
      <c r="B92" t="s">
        <v>131</v>
      </c>
      <c r="C92">
        <v>1.1155555555555601</v>
      </c>
      <c r="D92">
        <v>0.82</v>
      </c>
      <c r="E92">
        <v>1.1000000000000001</v>
      </c>
    </row>
    <row r="93" spans="1:5" x14ac:dyDescent="0.25">
      <c r="A93" t="s">
        <v>114</v>
      </c>
      <c r="B93" t="s">
        <v>126</v>
      </c>
      <c r="C93">
        <v>1.1155555555555601</v>
      </c>
      <c r="D93">
        <v>1.25</v>
      </c>
      <c r="E93">
        <v>0.88</v>
      </c>
    </row>
    <row r="94" spans="1:5" x14ac:dyDescent="0.25">
      <c r="A94" t="s">
        <v>136</v>
      </c>
      <c r="B94" t="s">
        <v>323</v>
      </c>
      <c r="C94">
        <v>1.3453608247422699</v>
      </c>
      <c r="D94">
        <v>1.18</v>
      </c>
      <c r="E94">
        <v>0.44</v>
      </c>
    </row>
    <row r="95" spans="1:5" x14ac:dyDescent="0.25">
      <c r="A95" t="s">
        <v>136</v>
      </c>
      <c r="B95" t="s">
        <v>359</v>
      </c>
      <c r="C95">
        <v>1.3453608247422699</v>
      </c>
      <c r="D95">
        <v>0.96</v>
      </c>
      <c r="E95">
        <v>0.66</v>
      </c>
    </row>
    <row r="96" spans="1:5" x14ac:dyDescent="0.25">
      <c r="A96" t="s">
        <v>136</v>
      </c>
      <c r="B96" t="s">
        <v>137</v>
      </c>
      <c r="C96">
        <v>1.3453608247422699</v>
      </c>
      <c r="D96">
        <v>0.28000000000000003</v>
      </c>
      <c r="E96">
        <v>1.1399999999999999</v>
      </c>
    </row>
    <row r="97" spans="1:5" x14ac:dyDescent="0.25">
      <c r="A97" t="s">
        <v>136</v>
      </c>
      <c r="B97" t="s">
        <v>125</v>
      </c>
      <c r="C97">
        <v>1.3453608247422699</v>
      </c>
      <c r="D97">
        <v>0.28999999999999998</v>
      </c>
      <c r="E97">
        <v>0.88</v>
      </c>
    </row>
    <row r="98" spans="1:5" x14ac:dyDescent="0.25">
      <c r="A98" t="s">
        <v>136</v>
      </c>
      <c r="B98" t="s">
        <v>138</v>
      </c>
      <c r="C98">
        <v>1.3453608247422699</v>
      </c>
      <c r="D98">
        <v>1.72</v>
      </c>
      <c r="E98">
        <v>0.99</v>
      </c>
    </row>
    <row r="99" spans="1:5" x14ac:dyDescent="0.25">
      <c r="A99" t="s">
        <v>136</v>
      </c>
      <c r="B99" t="s">
        <v>328</v>
      </c>
      <c r="C99">
        <v>1.3453608247422699</v>
      </c>
      <c r="D99">
        <v>0.88</v>
      </c>
      <c r="E99">
        <v>0.74</v>
      </c>
    </row>
    <row r="100" spans="1:5" x14ac:dyDescent="0.25">
      <c r="A100" t="s">
        <v>136</v>
      </c>
      <c r="B100" t="s">
        <v>309</v>
      </c>
      <c r="C100">
        <v>1.3453608247422699</v>
      </c>
      <c r="D100">
        <v>1.18</v>
      </c>
      <c r="E100">
        <v>1.1000000000000001</v>
      </c>
    </row>
    <row r="101" spans="1:5" x14ac:dyDescent="0.25">
      <c r="A101" t="s">
        <v>136</v>
      </c>
      <c r="B101" t="s">
        <v>388</v>
      </c>
      <c r="C101">
        <v>1.3453608247422699</v>
      </c>
      <c r="D101">
        <v>1.4</v>
      </c>
      <c r="E101">
        <v>0.96</v>
      </c>
    </row>
    <row r="102" spans="1:5" x14ac:dyDescent="0.25">
      <c r="A102" t="s">
        <v>136</v>
      </c>
      <c r="B102" t="s">
        <v>317</v>
      </c>
      <c r="C102">
        <v>1.3453608247422699</v>
      </c>
      <c r="D102">
        <v>0.91</v>
      </c>
      <c r="E102">
        <v>0.74</v>
      </c>
    </row>
    <row r="103" spans="1:5" x14ac:dyDescent="0.25">
      <c r="A103" t="s">
        <v>136</v>
      </c>
      <c r="B103" t="s">
        <v>307</v>
      </c>
      <c r="C103">
        <v>1.3453608247422699</v>
      </c>
      <c r="D103">
        <v>0.91</v>
      </c>
      <c r="E103">
        <v>0.99</v>
      </c>
    </row>
    <row r="104" spans="1:5" x14ac:dyDescent="0.25">
      <c r="A104" t="s">
        <v>136</v>
      </c>
      <c r="B104" t="s">
        <v>386</v>
      </c>
      <c r="C104">
        <v>1.3453608247422699</v>
      </c>
      <c r="D104">
        <v>0.74</v>
      </c>
      <c r="E104">
        <v>1.24</v>
      </c>
    </row>
    <row r="105" spans="1:5" x14ac:dyDescent="0.25">
      <c r="A105" t="s">
        <v>136</v>
      </c>
      <c r="B105" t="s">
        <v>480</v>
      </c>
      <c r="C105">
        <v>1.3453608247422699</v>
      </c>
      <c r="D105">
        <v>0.99</v>
      </c>
      <c r="E105">
        <v>0.99</v>
      </c>
    </row>
    <row r="106" spans="1:5" x14ac:dyDescent="0.25">
      <c r="A106" t="s">
        <v>136</v>
      </c>
      <c r="B106" t="s">
        <v>387</v>
      </c>
      <c r="C106">
        <v>1.3453608247422699</v>
      </c>
      <c r="D106">
        <v>0.74</v>
      </c>
      <c r="E106">
        <v>1.66</v>
      </c>
    </row>
    <row r="107" spans="1:5" x14ac:dyDescent="0.25">
      <c r="A107" t="s">
        <v>136</v>
      </c>
      <c r="B107" t="s">
        <v>482</v>
      </c>
      <c r="C107">
        <v>1.3453608247422699</v>
      </c>
      <c r="D107">
        <v>0.57999999999999996</v>
      </c>
      <c r="E107">
        <v>1.9</v>
      </c>
    </row>
    <row r="108" spans="1:5" x14ac:dyDescent="0.25">
      <c r="A108" t="s">
        <v>136</v>
      </c>
      <c r="B108" t="s">
        <v>381</v>
      </c>
      <c r="C108">
        <v>1.3453608247422699</v>
      </c>
      <c r="D108">
        <v>0.74</v>
      </c>
      <c r="E108">
        <v>1.18</v>
      </c>
    </row>
    <row r="109" spans="1:5" x14ac:dyDescent="0.25">
      <c r="A109" t="s">
        <v>136</v>
      </c>
      <c r="B109" t="s">
        <v>315</v>
      </c>
      <c r="C109">
        <v>1.3453608247422699</v>
      </c>
      <c r="D109">
        <v>0.96</v>
      </c>
      <c r="E109">
        <v>1.18</v>
      </c>
    </row>
    <row r="110" spans="1:5" x14ac:dyDescent="0.25">
      <c r="A110" t="s">
        <v>136</v>
      </c>
      <c r="B110" t="s">
        <v>344</v>
      </c>
      <c r="C110">
        <v>1.3453608247422699</v>
      </c>
      <c r="D110">
        <v>0.88</v>
      </c>
      <c r="E110">
        <v>0.66</v>
      </c>
    </row>
    <row r="111" spans="1:5" x14ac:dyDescent="0.25">
      <c r="A111" t="s">
        <v>136</v>
      </c>
      <c r="B111" t="s">
        <v>347</v>
      </c>
      <c r="C111">
        <v>1.3453608247422699</v>
      </c>
      <c r="D111">
        <v>0.91</v>
      </c>
      <c r="E111">
        <v>1.74</v>
      </c>
    </row>
    <row r="112" spans="1:5" x14ac:dyDescent="0.25">
      <c r="A112" t="s">
        <v>136</v>
      </c>
      <c r="B112" t="s">
        <v>377</v>
      </c>
      <c r="C112">
        <v>1.3453608247422699</v>
      </c>
      <c r="D112">
        <v>1.25</v>
      </c>
      <c r="E112">
        <v>0.74</v>
      </c>
    </row>
    <row r="113" spans="1:5" x14ac:dyDescent="0.25">
      <c r="A113" t="s">
        <v>136</v>
      </c>
      <c r="B113" t="s">
        <v>483</v>
      </c>
      <c r="C113">
        <v>1.3453608247422699</v>
      </c>
      <c r="D113">
        <v>0.85</v>
      </c>
      <c r="E113">
        <v>0.56999999999999995</v>
      </c>
    </row>
    <row r="114" spans="1:5" x14ac:dyDescent="0.25">
      <c r="A114" t="s">
        <v>136</v>
      </c>
      <c r="B114" t="s">
        <v>481</v>
      </c>
      <c r="C114">
        <v>1.3453608247422699</v>
      </c>
      <c r="D114">
        <v>0.41</v>
      </c>
      <c r="E114">
        <v>0.91</v>
      </c>
    </row>
    <row r="115" spans="1:5" x14ac:dyDescent="0.25">
      <c r="A115" t="s">
        <v>136</v>
      </c>
      <c r="B115" t="s">
        <v>484</v>
      </c>
      <c r="C115">
        <v>1.3453608247422699</v>
      </c>
      <c r="D115">
        <v>0.74</v>
      </c>
      <c r="E115">
        <v>0.88</v>
      </c>
    </row>
    <row r="116" spans="1:5" x14ac:dyDescent="0.25">
      <c r="A116" t="s">
        <v>136</v>
      </c>
      <c r="B116" t="s">
        <v>373</v>
      </c>
      <c r="C116">
        <v>1.3453608247422699</v>
      </c>
      <c r="D116">
        <v>0.56999999999999995</v>
      </c>
      <c r="E116">
        <v>0.85</v>
      </c>
    </row>
    <row r="117" spans="1:5" x14ac:dyDescent="0.25">
      <c r="A117" t="s">
        <v>301</v>
      </c>
      <c r="B117" t="s">
        <v>341</v>
      </c>
      <c r="C117">
        <v>1.0958904109589001</v>
      </c>
      <c r="D117">
        <v>0.18</v>
      </c>
      <c r="E117">
        <v>0.92</v>
      </c>
    </row>
    <row r="118" spans="1:5" x14ac:dyDescent="0.25">
      <c r="A118" t="s">
        <v>301</v>
      </c>
      <c r="B118" t="s">
        <v>350</v>
      </c>
      <c r="C118">
        <v>1.0958904109589001</v>
      </c>
      <c r="D118">
        <v>0.65</v>
      </c>
      <c r="E118">
        <v>1.57</v>
      </c>
    </row>
    <row r="119" spans="1:5" x14ac:dyDescent="0.25">
      <c r="A119" t="s">
        <v>301</v>
      </c>
      <c r="B119" t="s">
        <v>316</v>
      </c>
      <c r="C119">
        <v>1.0958904109589001</v>
      </c>
      <c r="D119">
        <v>1.05</v>
      </c>
      <c r="E119">
        <v>0.84</v>
      </c>
    </row>
    <row r="120" spans="1:5" x14ac:dyDescent="0.25">
      <c r="A120" t="s">
        <v>301</v>
      </c>
      <c r="B120" t="s">
        <v>368</v>
      </c>
      <c r="C120">
        <v>1.0958904109589001</v>
      </c>
      <c r="D120">
        <v>1.75</v>
      </c>
      <c r="E120">
        <v>0.92</v>
      </c>
    </row>
    <row r="121" spans="1:5" x14ac:dyDescent="0.25">
      <c r="A121" t="s">
        <v>301</v>
      </c>
      <c r="B121" t="s">
        <v>336</v>
      </c>
      <c r="C121">
        <v>1.0958904109589001</v>
      </c>
      <c r="D121">
        <v>0.53</v>
      </c>
      <c r="E121">
        <v>1.05</v>
      </c>
    </row>
    <row r="122" spans="1:5" x14ac:dyDescent="0.25">
      <c r="A122" t="s">
        <v>301</v>
      </c>
      <c r="B122" t="s">
        <v>313</v>
      </c>
      <c r="C122">
        <v>1.0958904109589001</v>
      </c>
      <c r="D122">
        <v>1.58</v>
      </c>
      <c r="E122">
        <v>1.05</v>
      </c>
    </row>
    <row r="123" spans="1:5" x14ac:dyDescent="0.25">
      <c r="A123" t="s">
        <v>301</v>
      </c>
      <c r="B123" t="s">
        <v>372</v>
      </c>
      <c r="C123">
        <v>1.0958904109589001</v>
      </c>
      <c r="D123">
        <v>1.29</v>
      </c>
      <c r="E123">
        <v>0.92</v>
      </c>
    </row>
    <row r="124" spans="1:5" x14ac:dyDescent="0.25">
      <c r="A124" t="s">
        <v>301</v>
      </c>
      <c r="B124" t="s">
        <v>384</v>
      </c>
      <c r="C124">
        <v>1.0958904109589001</v>
      </c>
      <c r="D124">
        <v>0.65</v>
      </c>
      <c r="E124">
        <v>1.2</v>
      </c>
    </row>
    <row r="125" spans="1:5" x14ac:dyDescent="0.25">
      <c r="A125" t="s">
        <v>301</v>
      </c>
      <c r="B125" t="s">
        <v>343</v>
      </c>
      <c r="C125">
        <v>1.0958904109589001</v>
      </c>
      <c r="D125">
        <v>0.65</v>
      </c>
      <c r="E125">
        <v>1.01</v>
      </c>
    </row>
    <row r="126" spans="1:5" x14ac:dyDescent="0.25">
      <c r="A126" t="s">
        <v>301</v>
      </c>
      <c r="B126" t="s">
        <v>312</v>
      </c>
      <c r="C126">
        <v>1.0958904109589001</v>
      </c>
      <c r="D126">
        <v>0.42</v>
      </c>
      <c r="E126">
        <v>0.32</v>
      </c>
    </row>
    <row r="127" spans="1:5" x14ac:dyDescent="0.25">
      <c r="A127" t="s">
        <v>301</v>
      </c>
      <c r="B127" t="s">
        <v>319</v>
      </c>
      <c r="C127">
        <v>1.0958904109589001</v>
      </c>
      <c r="D127">
        <v>0.84</v>
      </c>
      <c r="E127">
        <v>1.47</v>
      </c>
    </row>
    <row r="128" spans="1:5" x14ac:dyDescent="0.25">
      <c r="A128" t="s">
        <v>301</v>
      </c>
      <c r="B128" t="s">
        <v>355</v>
      </c>
      <c r="C128">
        <v>1.0958904109589001</v>
      </c>
      <c r="D128">
        <v>0.63</v>
      </c>
      <c r="E128">
        <v>1.58</v>
      </c>
    </row>
    <row r="129" spans="1:5" x14ac:dyDescent="0.25">
      <c r="A129" t="s">
        <v>301</v>
      </c>
      <c r="B129" t="s">
        <v>385</v>
      </c>
      <c r="C129">
        <v>1.0958904109589001</v>
      </c>
      <c r="D129">
        <v>0.42</v>
      </c>
      <c r="E129">
        <v>0.74</v>
      </c>
    </row>
    <row r="130" spans="1:5" x14ac:dyDescent="0.25">
      <c r="A130" t="s">
        <v>301</v>
      </c>
      <c r="B130" t="s">
        <v>382</v>
      </c>
      <c r="C130">
        <v>1.0958904109589001</v>
      </c>
      <c r="D130">
        <v>0.84</v>
      </c>
      <c r="E130">
        <v>1.26</v>
      </c>
    </row>
    <row r="131" spans="1:5" x14ac:dyDescent="0.25">
      <c r="A131" t="s">
        <v>301</v>
      </c>
      <c r="B131" t="s">
        <v>314</v>
      </c>
      <c r="C131">
        <v>1.0958904109589001</v>
      </c>
      <c r="D131">
        <v>0.86</v>
      </c>
      <c r="E131">
        <v>0.98</v>
      </c>
    </row>
    <row r="132" spans="1:5" x14ac:dyDescent="0.25">
      <c r="A132" t="s">
        <v>301</v>
      </c>
      <c r="B132" t="s">
        <v>334</v>
      </c>
      <c r="C132">
        <v>1.0958904109589001</v>
      </c>
      <c r="D132">
        <v>0.55000000000000004</v>
      </c>
      <c r="E132">
        <v>1.1100000000000001</v>
      </c>
    </row>
    <row r="133" spans="1:5" x14ac:dyDescent="0.25">
      <c r="A133" t="s">
        <v>301</v>
      </c>
      <c r="B133" t="s">
        <v>369</v>
      </c>
      <c r="C133">
        <v>1.0958904109589001</v>
      </c>
      <c r="D133">
        <v>0.65</v>
      </c>
      <c r="E133">
        <v>0.46</v>
      </c>
    </row>
    <row r="134" spans="1:5" x14ac:dyDescent="0.25">
      <c r="A134" t="s">
        <v>301</v>
      </c>
      <c r="B134" t="s">
        <v>322</v>
      </c>
      <c r="C134">
        <v>1.0958904109589001</v>
      </c>
      <c r="D134">
        <v>0.95</v>
      </c>
      <c r="E134">
        <v>0.74</v>
      </c>
    </row>
    <row r="135" spans="1:5" x14ac:dyDescent="0.25">
      <c r="A135" t="s">
        <v>301</v>
      </c>
      <c r="B135" t="s">
        <v>302</v>
      </c>
      <c r="C135">
        <v>1.0958904109589001</v>
      </c>
      <c r="D135">
        <v>0.61</v>
      </c>
      <c r="E135">
        <v>0.98</v>
      </c>
    </row>
    <row r="136" spans="1:5" x14ac:dyDescent="0.25">
      <c r="A136" t="s">
        <v>301</v>
      </c>
      <c r="B136" t="s">
        <v>360</v>
      </c>
      <c r="C136">
        <v>1.0958904109589001</v>
      </c>
      <c r="D136">
        <v>1.05</v>
      </c>
      <c r="E136">
        <v>0.84</v>
      </c>
    </row>
    <row r="137" spans="1:5" x14ac:dyDescent="0.25">
      <c r="A137" t="s">
        <v>303</v>
      </c>
      <c r="B137" t="s">
        <v>333</v>
      </c>
      <c r="C137">
        <v>0.98989898989898994</v>
      </c>
      <c r="D137">
        <v>0.91</v>
      </c>
      <c r="E137">
        <v>0.99</v>
      </c>
    </row>
    <row r="138" spans="1:5" x14ac:dyDescent="0.25">
      <c r="A138" t="s">
        <v>303</v>
      </c>
      <c r="B138" t="s">
        <v>466</v>
      </c>
      <c r="C138">
        <v>0.98989898989898994</v>
      </c>
      <c r="D138">
        <v>0.74</v>
      </c>
      <c r="E138">
        <v>0.91</v>
      </c>
    </row>
    <row r="139" spans="1:5" x14ac:dyDescent="0.25">
      <c r="A139" t="s">
        <v>303</v>
      </c>
      <c r="B139" t="s">
        <v>349</v>
      </c>
      <c r="C139">
        <v>0.98989898989898994</v>
      </c>
      <c r="D139">
        <v>0.99</v>
      </c>
      <c r="E139">
        <v>0.91</v>
      </c>
    </row>
    <row r="140" spans="1:5" x14ac:dyDescent="0.25">
      <c r="A140" t="s">
        <v>303</v>
      </c>
      <c r="B140" t="s">
        <v>470</v>
      </c>
      <c r="C140">
        <v>0.98989898989898994</v>
      </c>
      <c r="D140">
        <v>0.41</v>
      </c>
      <c r="E140">
        <v>1.08</v>
      </c>
    </row>
    <row r="141" spans="1:5" x14ac:dyDescent="0.25">
      <c r="A141" t="s">
        <v>303</v>
      </c>
      <c r="B141" t="s">
        <v>306</v>
      </c>
      <c r="C141">
        <v>0.98989898989898994</v>
      </c>
      <c r="D141">
        <v>0.41</v>
      </c>
      <c r="E141">
        <v>1.24</v>
      </c>
    </row>
    <row r="142" spans="1:5" x14ac:dyDescent="0.25">
      <c r="A142" t="s">
        <v>303</v>
      </c>
      <c r="B142" t="s">
        <v>473</v>
      </c>
      <c r="C142">
        <v>0.98989898989898994</v>
      </c>
      <c r="D142">
        <v>0.41</v>
      </c>
      <c r="E142">
        <v>1.1599999999999999</v>
      </c>
    </row>
    <row r="143" spans="1:5" x14ac:dyDescent="0.25">
      <c r="A143" t="s">
        <v>303</v>
      </c>
      <c r="B143" t="s">
        <v>353</v>
      </c>
      <c r="C143">
        <v>0.98989898989898994</v>
      </c>
      <c r="D143">
        <v>0.99</v>
      </c>
      <c r="E143">
        <v>1.08</v>
      </c>
    </row>
    <row r="144" spans="1:5" x14ac:dyDescent="0.25">
      <c r="A144" t="s">
        <v>303</v>
      </c>
      <c r="B144" t="s">
        <v>380</v>
      </c>
      <c r="C144">
        <v>0.98989898989898994</v>
      </c>
      <c r="D144">
        <v>0.83</v>
      </c>
      <c r="E144">
        <v>0.74</v>
      </c>
    </row>
    <row r="145" spans="1:5" x14ac:dyDescent="0.25">
      <c r="A145" t="s">
        <v>303</v>
      </c>
      <c r="B145" t="s">
        <v>383</v>
      </c>
      <c r="C145">
        <v>0.98989898989898994</v>
      </c>
      <c r="D145">
        <v>0.91</v>
      </c>
      <c r="E145">
        <v>1.24</v>
      </c>
    </row>
    <row r="146" spans="1:5" x14ac:dyDescent="0.25">
      <c r="A146" t="s">
        <v>303</v>
      </c>
      <c r="B146" t="s">
        <v>357</v>
      </c>
      <c r="C146">
        <v>0.98989898989898994</v>
      </c>
      <c r="D146">
        <v>0.74</v>
      </c>
      <c r="E146">
        <v>0.84</v>
      </c>
    </row>
    <row r="147" spans="1:5" x14ac:dyDescent="0.25">
      <c r="A147" t="s">
        <v>303</v>
      </c>
      <c r="B147" t="s">
        <v>308</v>
      </c>
      <c r="C147">
        <v>0.98989898989898994</v>
      </c>
      <c r="D147">
        <v>1.32</v>
      </c>
      <c r="E147">
        <v>0.57999999999999996</v>
      </c>
    </row>
    <row r="148" spans="1:5" x14ac:dyDescent="0.25">
      <c r="A148" t="s">
        <v>303</v>
      </c>
      <c r="B148" t="s">
        <v>390</v>
      </c>
      <c r="C148">
        <v>0.98989898989898994</v>
      </c>
      <c r="D148">
        <v>0.91</v>
      </c>
      <c r="E148">
        <v>0.83</v>
      </c>
    </row>
    <row r="149" spans="1:5" x14ac:dyDescent="0.25">
      <c r="A149" t="s">
        <v>303</v>
      </c>
      <c r="B149" t="s">
        <v>361</v>
      </c>
      <c r="C149">
        <v>0.98989898989898994</v>
      </c>
      <c r="D149">
        <v>0.66</v>
      </c>
      <c r="E149">
        <v>0.66</v>
      </c>
    </row>
    <row r="150" spans="1:5" x14ac:dyDescent="0.25">
      <c r="A150" t="s">
        <v>303</v>
      </c>
      <c r="B150" t="s">
        <v>469</v>
      </c>
      <c r="C150">
        <v>0.98989898989898994</v>
      </c>
      <c r="D150">
        <v>0.83</v>
      </c>
      <c r="E150">
        <v>0.91</v>
      </c>
    </row>
    <row r="151" spans="1:5" x14ac:dyDescent="0.25">
      <c r="A151" t="s">
        <v>303</v>
      </c>
      <c r="B151" t="s">
        <v>374</v>
      </c>
      <c r="C151">
        <v>0.98989898989898994</v>
      </c>
      <c r="D151">
        <v>0.66</v>
      </c>
      <c r="E151">
        <v>1.1599999999999999</v>
      </c>
    </row>
    <row r="152" spans="1:5" x14ac:dyDescent="0.25">
      <c r="A152" t="s">
        <v>303</v>
      </c>
      <c r="B152" t="s">
        <v>340</v>
      </c>
      <c r="C152">
        <v>0.98989898989898994</v>
      </c>
      <c r="D152">
        <v>0.41</v>
      </c>
      <c r="E152">
        <v>0.83</v>
      </c>
    </row>
    <row r="153" spans="1:5" x14ac:dyDescent="0.25">
      <c r="A153" t="s">
        <v>303</v>
      </c>
      <c r="B153" t="s">
        <v>354</v>
      </c>
      <c r="C153">
        <v>0.98989898989898994</v>
      </c>
      <c r="D153">
        <v>0.5</v>
      </c>
      <c r="E153">
        <v>1.57</v>
      </c>
    </row>
    <row r="154" spans="1:5" x14ac:dyDescent="0.25">
      <c r="A154" t="s">
        <v>303</v>
      </c>
      <c r="B154" t="s">
        <v>364</v>
      </c>
      <c r="C154">
        <v>0.98989898989898994</v>
      </c>
      <c r="D154">
        <v>0.66</v>
      </c>
      <c r="E154">
        <v>0.66</v>
      </c>
    </row>
    <row r="155" spans="1:5" x14ac:dyDescent="0.25">
      <c r="A155" t="s">
        <v>303</v>
      </c>
      <c r="B155" t="s">
        <v>348</v>
      </c>
      <c r="C155">
        <v>0.98989898989898994</v>
      </c>
      <c r="D155">
        <v>0.57999999999999996</v>
      </c>
      <c r="E155">
        <v>1.1599999999999999</v>
      </c>
    </row>
    <row r="156" spans="1:5" x14ac:dyDescent="0.25">
      <c r="A156" t="s">
        <v>303</v>
      </c>
      <c r="B156" t="s">
        <v>321</v>
      </c>
      <c r="C156">
        <v>0.98989898989898994</v>
      </c>
      <c r="D156">
        <v>0.6</v>
      </c>
      <c r="E156">
        <v>1.41</v>
      </c>
    </row>
    <row r="157" spans="1:5" x14ac:dyDescent="0.25">
      <c r="A157" t="s">
        <v>303</v>
      </c>
      <c r="B157" t="s">
        <v>346</v>
      </c>
      <c r="C157">
        <v>0.98989898989898994</v>
      </c>
      <c r="D157">
        <v>0.91</v>
      </c>
      <c r="E157">
        <v>0.83</v>
      </c>
    </row>
    <row r="158" spans="1:5" x14ac:dyDescent="0.25">
      <c r="A158" t="s">
        <v>303</v>
      </c>
      <c r="B158" t="s">
        <v>342</v>
      </c>
      <c r="C158">
        <v>0.98989898989898994</v>
      </c>
      <c r="D158">
        <v>0.83</v>
      </c>
      <c r="E158">
        <v>1.1599999999999999</v>
      </c>
    </row>
    <row r="159" spans="1:5" x14ac:dyDescent="0.25">
      <c r="A159" t="s">
        <v>13</v>
      </c>
      <c r="B159" t="s">
        <v>227</v>
      </c>
      <c r="C159">
        <v>1.23931623931624</v>
      </c>
      <c r="D159">
        <v>1.76</v>
      </c>
      <c r="E159">
        <v>0.74</v>
      </c>
    </row>
    <row r="160" spans="1:5" x14ac:dyDescent="0.25">
      <c r="A160" t="s">
        <v>13</v>
      </c>
      <c r="B160" t="s">
        <v>47</v>
      </c>
      <c r="C160">
        <v>1.23931623931624</v>
      </c>
      <c r="D160">
        <v>1.03</v>
      </c>
      <c r="E160">
        <v>1.19</v>
      </c>
    </row>
    <row r="161" spans="1:5" x14ac:dyDescent="0.25">
      <c r="A161" t="s">
        <v>13</v>
      </c>
      <c r="B161" t="s">
        <v>228</v>
      </c>
      <c r="C161">
        <v>1.23931623931624</v>
      </c>
      <c r="D161">
        <v>0.71</v>
      </c>
      <c r="E161">
        <v>0.55000000000000004</v>
      </c>
    </row>
    <row r="162" spans="1:5" x14ac:dyDescent="0.25">
      <c r="A162" t="s">
        <v>13</v>
      </c>
      <c r="B162" t="s">
        <v>17</v>
      </c>
      <c r="C162">
        <v>1.23931623931624</v>
      </c>
      <c r="D162">
        <v>0.4</v>
      </c>
      <c r="E162">
        <v>1.9</v>
      </c>
    </row>
    <row r="163" spans="1:5" x14ac:dyDescent="0.25">
      <c r="A163" t="s">
        <v>13</v>
      </c>
      <c r="B163" t="s">
        <v>15</v>
      </c>
      <c r="C163">
        <v>1.23931623931624</v>
      </c>
      <c r="D163">
        <v>1.43</v>
      </c>
      <c r="E163">
        <v>0.55000000000000004</v>
      </c>
    </row>
    <row r="164" spans="1:5" x14ac:dyDescent="0.25">
      <c r="A164" t="s">
        <v>13</v>
      </c>
      <c r="B164" t="s">
        <v>55</v>
      </c>
      <c r="C164">
        <v>1.23931623931624</v>
      </c>
      <c r="D164">
        <v>0.24</v>
      </c>
      <c r="E164">
        <v>1.27</v>
      </c>
    </row>
    <row r="165" spans="1:5" x14ac:dyDescent="0.25">
      <c r="A165" t="s">
        <v>13</v>
      </c>
      <c r="B165" t="s">
        <v>229</v>
      </c>
      <c r="C165">
        <v>1.23931623931624</v>
      </c>
      <c r="D165">
        <v>0.79</v>
      </c>
      <c r="E165">
        <v>0.87</v>
      </c>
    </row>
    <row r="166" spans="1:5" x14ac:dyDescent="0.25">
      <c r="A166" t="s">
        <v>13</v>
      </c>
      <c r="B166" t="s">
        <v>52</v>
      </c>
      <c r="C166">
        <v>1.23931623931624</v>
      </c>
      <c r="D166">
        <v>0.28000000000000003</v>
      </c>
      <c r="E166">
        <v>0.65</v>
      </c>
    </row>
    <row r="167" spans="1:5" x14ac:dyDescent="0.25">
      <c r="A167" t="s">
        <v>13</v>
      </c>
      <c r="B167" t="s">
        <v>46</v>
      </c>
      <c r="C167">
        <v>1.23931623931624</v>
      </c>
      <c r="D167">
        <v>0.48</v>
      </c>
      <c r="E167">
        <v>1.58</v>
      </c>
    </row>
    <row r="168" spans="1:5" x14ac:dyDescent="0.25">
      <c r="A168" t="s">
        <v>13</v>
      </c>
      <c r="B168" t="s">
        <v>53</v>
      </c>
      <c r="C168">
        <v>1.23931623931624</v>
      </c>
      <c r="D168">
        <v>0.37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1.23931623931624</v>
      </c>
      <c r="D169">
        <v>0.55000000000000004</v>
      </c>
      <c r="E169">
        <v>0.83</v>
      </c>
    </row>
    <row r="170" spans="1:5" x14ac:dyDescent="0.25">
      <c r="A170" t="s">
        <v>13</v>
      </c>
      <c r="B170" t="s">
        <v>50</v>
      </c>
      <c r="C170">
        <v>1.23931623931624</v>
      </c>
      <c r="D170">
        <v>0.24</v>
      </c>
      <c r="E170">
        <v>0.87</v>
      </c>
    </row>
    <row r="171" spans="1:5" x14ac:dyDescent="0.25">
      <c r="A171" t="s">
        <v>13</v>
      </c>
      <c r="B171" t="s">
        <v>43</v>
      </c>
      <c r="C171">
        <v>1.23931623931624</v>
      </c>
      <c r="D171">
        <v>1.1100000000000001</v>
      </c>
      <c r="E171">
        <v>0.92</v>
      </c>
    </row>
    <row r="172" spans="1:5" x14ac:dyDescent="0.25">
      <c r="A172" t="s">
        <v>13</v>
      </c>
      <c r="B172" t="s">
        <v>48</v>
      </c>
      <c r="C172">
        <v>1.23931623931624</v>
      </c>
      <c r="D172">
        <v>0.37</v>
      </c>
      <c r="E172">
        <v>0.65</v>
      </c>
    </row>
    <row r="173" spans="1:5" x14ac:dyDescent="0.25">
      <c r="A173" t="s">
        <v>13</v>
      </c>
      <c r="B173" t="s">
        <v>51</v>
      </c>
      <c r="C173">
        <v>1.23931623931624</v>
      </c>
      <c r="D173">
        <v>0.83</v>
      </c>
      <c r="E173">
        <v>0.74</v>
      </c>
    </row>
    <row r="174" spans="1:5" x14ac:dyDescent="0.25">
      <c r="A174" t="s">
        <v>13</v>
      </c>
      <c r="B174" t="s">
        <v>54</v>
      </c>
      <c r="C174">
        <v>1.23931623931624</v>
      </c>
      <c r="D174">
        <v>0.48</v>
      </c>
      <c r="E174">
        <v>1.1100000000000001</v>
      </c>
    </row>
    <row r="175" spans="1:5" x14ac:dyDescent="0.25">
      <c r="A175" t="s">
        <v>13</v>
      </c>
      <c r="B175" t="s">
        <v>14</v>
      </c>
      <c r="C175">
        <v>1.23931623931624</v>
      </c>
      <c r="D175">
        <v>0.92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1.23931623931624</v>
      </c>
      <c r="D176">
        <v>0.46</v>
      </c>
      <c r="E176">
        <v>1.2</v>
      </c>
    </row>
    <row r="177" spans="1:5" x14ac:dyDescent="0.25">
      <c r="A177" t="s">
        <v>16</v>
      </c>
      <c r="B177" t="s">
        <v>287</v>
      </c>
      <c r="C177">
        <v>1.31111111111111</v>
      </c>
      <c r="D177">
        <v>1</v>
      </c>
      <c r="E177">
        <v>0.63</v>
      </c>
    </row>
    <row r="178" spans="1:5" x14ac:dyDescent="0.25">
      <c r="A178" t="s">
        <v>16</v>
      </c>
      <c r="B178" t="s">
        <v>235</v>
      </c>
      <c r="C178">
        <v>1.31111111111111</v>
      </c>
      <c r="D178">
        <v>1</v>
      </c>
      <c r="E178">
        <v>0.72</v>
      </c>
    </row>
    <row r="179" spans="1:5" x14ac:dyDescent="0.25">
      <c r="A179" t="s">
        <v>16</v>
      </c>
      <c r="B179" t="s">
        <v>449</v>
      </c>
      <c r="C179">
        <v>1.31111111111111</v>
      </c>
      <c r="D179">
        <v>0.4</v>
      </c>
      <c r="E179">
        <v>1.74</v>
      </c>
    </row>
    <row r="180" spans="1:5" x14ac:dyDescent="0.25">
      <c r="A180" t="s">
        <v>16</v>
      </c>
      <c r="B180" t="s">
        <v>234</v>
      </c>
      <c r="C180">
        <v>1.31111111111111</v>
      </c>
      <c r="D180">
        <v>0.91</v>
      </c>
      <c r="E180">
        <v>0.91</v>
      </c>
    </row>
    <row r="181" spans="1:5" x14ac:dyDescent="0.25">
      <c r="A181" t="s">
        <v>16</v>
      </c>
      <c r="B181" t="s">
        <v>18</v>
      </c>
      <c r="C181">
        <v>1.31111111111111</v>
      </c>
      <c r="D181">
        <v>1.63</v>
      </c>
      <c r="E181">
        <v>0.54</v>
      </c>
    </row>
    <row r="182" spans="1:5" x14ac:dyDescent="0.25">
      <c r="A182" t="s">
        <v>16</v>
      </c>
      <c r="B182" t="s">
        <v>59</v>
      </c>
      <c r="C182">
        <v>1.31111111111111</v>
      </c>
      <c r="D182">
        <v>0.48</v>
      </c>
      <c r="E182">
        <v>1.19</v>
      </c>
    </row>
    <row r="183" spans="1:5" x14ac:dyDescent="0.25">
      <c r="A183" t="s">
        <v>16</v>
      </c>
      <c r="B183" t="s">
        <v>57</v>
      </c>
      <c r="C183">
        <v>1.31111111111111</v>
      </c>
      <c r="D183">
        <v>0.63</v>
      </c>
      <c r="E183">
        <v>1</v>
      </c>
    </row>
    <row r="184" spans="1:5" x14ac:dyDescent="0.25">
      <c r="A184" t="s">
        <v>16</v>
      </c>
      <c r="B184" t="s">
        <v>58</v>
      </c>
      <c r="C184">
        <v>1.31111111111111</v>
      </c>
      <c r="D184">
        <v>0.63</v>
      </c>
      <c r="E184">
        <v>0.79</v>
      </c>
    </row>
    <row r="185" spans="1:5" x14ac:dyDescent="0.25">
      <c r="A185" t="s">
        <v>16</v>
      </c>
      <c r="B185" t="s">
        <v>233</v>
      </c>
      <c r="C185">
        <v>1.31111111111111</v>
      </c>
      <c r="D185">
        <v>0.81</v>
      </c>
      <c r="E185">
        <v>1.0900000000000001</v>
      </c>
    </row>
    <row r="186" spans="1:5" x14ac:dyDescent="0.25">
      <c r="A186" t="s">
        <v>16</v>
      </c>
      <c r="B186" t="s">
        <v>232</v>
      </c>
      <c r="C186">
        <v>1.31111111111111</v>
      </c>
      <c r="D186">
        <v>1.35</v>
      </c>
      <c r="E186">
        <v>1.1100000000000001</v>
      </c>
    </row>
    <row r="187" spans="1:5" x14ac:dyDescent="0.25">
      <c r="A187" t="s">
        <v>16</v>
      </c>
      <c r="B187" t="s">
        <v>56</v>
      </c>
      <c r="C187">
        <v>1.31111111111111</v>
      </c>
      <c r="D187">
        <v>0.81</v>
      </c>
      <c r="E187">
        <v>0.81</v>
      </c>
    </row>
    <row r="188" spans="1:5" x14ac:dyDescent="0.25">
      <c r="A188" t="s">
        <v>16</v>
      </c>
      <c r="B188" t="s">
        <v>450</v>
      </c>
      <c r="C188">
        <v>1.31111111111111</v>
      </c>
      <c r="D188">
        <v>0.79</v>
      </c>
      <c r="E188">
        <v>0.95</v>
      </c>
    </row>
    <row r="189" spans="1:5" x14ac:dyDescent="0.25">
      <c r="A189" t="s">
        <v>16</v>
      </c>
      <c r="B189" t="s">
        <v>231</v>
      </c>
      <c r="C189">
        <v>1.31111111111111</v>
      </c>
      <c r="D189">
        <v>0.54</v>
      </c>
      <c r="E189">
        <v>1.0900000000000001</v>
      </c>
    </row>
    <row r="190" spans="1:5" x14ac:dyDescent="0.25">
      <c r="A190" t="s">
        <v>16</v>
      </c>
      <c r="B190" t="s">
        <v>236</v>
      </c>
      <c r="C190">
        <v>1.31111111111111</v>
      </c>
      <c r="D190">
        <v>0.87</v>
      </c>
      <c r="E190">
        <v>1.27</v>
      </c>
    </row>
    <row r="191" spans="1:5" x14ac:dyDescent="0.25">
      <c r="A191" t="s">
        <v>16</v>
      </c>
      <c r="B191" t="s">
        <v>49</v>
      </c>
      <c r="C191">
        <v>1.31111111111111</v>
      </c>
      <c r="D191">
        <v>0.87</v>
      </c>
      <c r="E191">
        <v>1.03</v>
      </c>
    </row>
    <row r="192" spans="1:5" x14ac:dyDescent="0.25">
      <c r="A192" t="s">
        <v>16</v>
      </c>
      <c r="B192" t="s">
        <v>60</v>
      </c>
      <c r="C192">
        <v>1.31111111111111</v>
      </c>
      <c r="D192">
        <v>0.95</v>
      </c>
      <c r="E192">
        <v>1.1100000000000001</v>
      </c>
    </row>
    <row r="193" spans="1:5" x14ac:dyDescent="0.25">
      <c r="A193" t="s">
        <v>16</v>
      </c>
      <c r="B193" t="s">
        <v>448</v>
      </c>
      <c r="C193">
        <v>1.31111111111111</v>
      </c>
      <c r="D193">
        <v>0.55000000000000004</v>
      </c>
      <c r="E193">
        <v>1.27</v>
      </c>
    </row>
    <row r="194" spans="1:5" x14ac:dyDescent="0.25">
      <c r="A194" t="s">
        <v>16</v>
      </c>
      <c r="B194" t="s">
        <v>230</v>
      </c>
      <c r="C194">
        <v>1.31111111111111</v>
      </c>
      <c r="D194">
        <v>0.81</v>
      </c>
      <c r="E194">
        <v>0.54</v>
      </c>
    </row>
    <row r="195" spans="1:5" x14ac:dyDescent="0.25">
      <c r="A195" t="s">
        <v>19</v>
      </c>
      <c r="B195" t="s">
        <v>245</v>
      </c>
      <c r="C195">
        <v>1.2013422818791899</v>
      </c>
      <c r="D195">
        <v>0.69</v>
      </c>
      <c r="E195">
        <v>1</v>
      </c>
    </row>
    <row r="196" spans="1:5" x14ac:dyDescent="0.25">
      <c r="A196" t="s">
        <v>19</v>
      </c>
      <c r="B196" t="s">
        <v>243</v>
      </c>
      <c r="C196">
        <v>1.2013422818791899</v>
      </c>
      <c r="D196">
        <v>0.77</v>
      </c>
      <c r="E196">
        <v>1</v>
      </c>
    </row>
    <row r="197" spans="1:5" x14ac:dyDescent="0.25">
      <c r="A197" t="s">
        <v>19</v>
      </c>
      <c r="B197" t="s">
        <v>142</v>
      </c>
      <c r="C197">
        <v>1.2013422818791899</v>
      </c>
      <c r="D197">
        <v>1.23</v>
      </c>
      <c r="E197">
        <v>0.69</v>
      </c>
    </row>
    <row r="198" spans="1:5" x14ac:dyDescent="0.25">
      <c r="A198" t="s">
        <v>19</v>
      </c>
      <c r="B198" t="s">
        <v>246</v>
      </c>
      <c r="C198">
        <v>1.2013422818791899</v>
      </c>
      <c r="D198">
        <v>0.88</v>
      </c>
      <c r="E198">
        <v>1.06</v>
      </c>
    </row>
    <row r="199" spans="1:5" x14ac:dyDescent="0.25">
      <c r="A199" t="s">
        <v>19</v>
      </c>
      <c r="B199" t="s">
        <v>154</v>
      </c>
      <c r="C199">
        <v>1.2013422818791899</v>
      </c>
      <c r="D199">
        <v>0.69</v>
      </c>
      <c r="E199">
        <v>1.54</v>
      </c>
    </row>
    <row r="200" spans="1:5" x14ac:dyDescent="0.25">
      <c r="A200" t="s">
        <v>19</v>
      </c>
      <c r="B200" t="s">
        <v>252</v>
      </c>
      <c r="C200">
        <v>1.2013422818791899</v>
      </c>
      <c r="D200">
        <v>0.62</v>
      </c>
      <c r="E200">
        <v>0.77</v>
      </c>
    </row>
    <row r="201" spans="1:5" x14ac:dyDescent="0.25">
      <c r="A201" t="s">
        <v>19</v>
      </c>
      <c r="B201" t="s">
        <v>352</v>
      </c>
      <c r="C201">
        <v>1.2013422818791899</v>
      </c>
      <c r="D201">
        <v>0.46</v>
      </c>
      <c r="E201">
        <v>1.23</v>
      </c>
    </row>
    <row r="202" spans="1:5" x14ac:dyDescent="0.25">
      <c r="A202" t="s">
        <v>19</v>
      </c>
      <c r="B202" t="s">
        <v>141</v>
      </c>
      <c r="C202">
        <v>1.2013422818791899</v>
      </c>
      <c r="D202">
        <v>0.85</v>
      </c>
      <c r="E202">
        <v>0.77</v>
      </c>
    </row>
    <row r="203" spans="1:5" x14ac:dyDescent="0.25">
      <c r="A203" t="s">
        <v>19</v>
      </c>
      <c r="B203" t="s">
        <v>251</v>
      </c>
      <c r="C203">
        <v>1.2013422818791899</v>
      </c>
      <c r="D203">
        <v>0.77</v>
      </c>
      <c r="E203">
        <v>1</v>
      </c>
    </row>
    <row r="204" spans="1:5" x14ac:dyDescent="0.25">
      <c r="A204" t="s">
        <v>19</v>
      </c>
      <c r="B204" t="s">
        <v>139</v>
      </c>
      <c r="C204">
        <v>1.2013422818791899</v>
      </c>
      <c r="D204">
        <v>0.72</v>
      </c>
      <c r="E204">
        <v>0.51</v>
      </c>
    </row>
    <row r="205" spans="1:5" x14ac:dyDescent="0.25">
      <c r="A205" t="s">
        <v>19</v>
      </c>
      <c r="B205" t="s">
        <v>21</v>
      </c>
      <c r="C205">
        <v>1.2013422818791899</v>
      </c>
      <c r="D205">
        <v>0.62</v>
      </c>
      <c r="E205">
        <v>0.79</v>
      </c>
    </row>
    <row r="206" spans="1:5" x14ac:dyDescent="0.25">
      <c r="A206" t="s">
        <v>19</v>
      </c>
      <c r="B206" t="s">
        <v>247</v>
      </c>
      <c r="C206">
        <v>1.2013422818791899</v>
      </c>
      <c r="D206">
        <v>1.1399999999999999</v>
      </c>
      <c r="E206">
        <v>0.35</v>
      </c>
    </row>
    <row r="207" spans="1:5" x14ac:dyDescent="0.25">
      <c r="A207" t="s">
        <v>19</v>
      </c>
      <c r="B207" t="s">
        <v>249</v>
      </c>
      <c r="C207">
        <v>1.2013422818791899</v>
      </c>
      <c r="D207">
        <v>0.7</v>
      </c>
      <c r="E207">
        <v>1.06</v>
      </c>
    </row>
    <row r="208" spans="1:5" x14ac:dyDescent="0.25">
      <c r="A208" t="s">
        <v>19</v>
      </c>
      <c r="B208" t="s">
        <v>253</v>
      </c>
      <c r="C208">
        <v>1.2013422818791899</v>
      </c>
      <c r="D208">
        <v>0.62</v>
      </c>
      <c r="E208">
        <v>1.1399999999999999</v>
      </c>
    </row>
    <row r="209" spans="1:5" x14ac:dyDescent="0.25">
      <c r="A209" t="s">
        <v>19</v>
      </c>
      <c r="B209" t="s">
        <v>244</v>
      </c>
      <c r="C209">
        <v>1.2013422818791899</v>
      </c>
      <c r="D209">
        <v>0.79</v>
      </c>
      <c r="E209">
        <v>0.7</v>
      </c>
    </row>
    <row r="210" spans="1:5" x14ac:dyDescent="0.25">
      <c r="A210" t="s">
        <v>19</v>
      </c>
      <c r="B210" t="s">
        <v>146</v>
      </c>
      <c r="C210">
        <v>1.2013422818791899</v>
      </c>
      <c r="D210">
        <v>0.46</v>
      </c>
      <c r="E210">
        <v>1.08</v>
      </c>
    </row>
    <row r="211" spans="1:5" x14ac:dyDescent="0.25">
      <c r="A211" t="s">
        <v>19</v>
      </c>
      <c r="B211" t="s">
        <v>254</v>
      </c>
      <c r="C211">
        <v>1.2013422818791899</v>
      </c>
      <c r="D211">
        <v>0.62</v>
      </c>
      <c r="E211">
        <v>1.1499999999999999</v>
      </c>
    </row>
    <row r="212" spans="1:5" x14ac:dyDescent="0.25">
      <c r="A212" t="s">
        <v>19</v>
      </c>
      <c r="B212" t="s">
        <v>20</v>
      </c>
      <c r="C212">
        <v>1.2013422818791899</v>
      </c>
      <c r="D212">
        <v>0.62</v>
      </c>
      <c r="E212">
        <v>1.1399999999999999</v>
      </c>
    </row>
    <row r="213" spans="1:5" x14ac:dyDescent="0.25">
      <c r="A213" t="s">
        <v>19</v>
      </c>
      <c r="B213" t="s">
        <v>250</v>
      </c>
      <c r="C213">
        <v>1.2013422818791899</v>
      </c>
      <c r="D213">
        <v>0.62</v>
      </c>
      <c r="E213">
        <v>1.41</v>
      </c>
    </row>
    <row r="214" spans="1:5" x14ac:dyDescent="0.25">
      <c r="A214" t="s">
        <v>19</v>
      </c>
      <c r="B214" t="s">
        <v>248</v>
      </c>
      <c r="C214">
        <v>1.2013422818791899</v>
      </c>
      <c r="D214">
        <v>0.97</v>
      </c>
      <c r="E214">
        <v>1.5</v>
      </c>
    </row>
    <row r="215" spans="1:5" x14ac:dyDescent="0.25">
      <c r="A215" t="s">
        <v>143</v>
      </c>
      <c r="B215" t="s">
        <v>140</v>
      </c>
      <c r="C215">
        <v>0.99375000000000002</v>
      </c>
      <c r="D215">
        <v>1.17</v>
      </c>
      <c r="E215">
        <v>1.06</v>
      </c>
    </row>
    <row r="216" spans="1:5" x14ac:dyDescent="0.25">
      <c r="A216" t="s">
        <v>143</v>
      </c>
      <c r="B216" t="s">
        <v>152</v>
      </c>
      <c r="C216">
        <v>0.99375000000000002</v>
      </c>
      <c r="D216">
        <v>1.06</v>
      </c>
      <c r="E216">
        <v>1.38</v>
      </c>
    </row>
    <row r="217" spans="1:5" x14ac:dyDescent="0.25">
      <c r="A217" t="s">
        <v>143</v>
      </c>
      <c r="B217" t="s">
        <v>158</v>
      </c>
      <c r="C217">
        <v>0.99375000000000002</v>
      </c>
      <c r="D217">
        <v>1.04</v>
      </c>
      <c r="E217">
        <v>0.95</v>
      </c>
    </row>
    <row r="218" spans="1:5" x14ac:dyDescent="0.25">
      <c r="A218" t="s">
        <v>143</v>
      </c>
      <c r="B218" t="s">
        <v>452</v>
      </c>
      <c r="C218">
        <v>0.99375000000000002</v>
      </c>
      <c r="D218">
        <v>0.85</v>
      </c>
      <c r="E218">
        <v>1.1299999999999999</v>
      </c>
    </row>
    <row r="219" spans="1:5" x14ac:dyDescent="0.25">
      <c r="A219" t="s">
        <v>143</v>
      </c>
      <c r="B219" t="s">
        <v>161</v>
      </c>
      <c r="C219">
        <v>0.99375000000000002</v>
      </c>
      <c r="D219">
        <v>0.95</v>
      </c>
      <c r="E219">
        <v>0.85</v>
      </c>
    </row>
    <row r="220" spans="1:5" x14ac:dyDescent="0.25">
      <c r="A220" t="s">
        <v>143</v>
      </c>
      <c r="B220" t="s">
        <v>156</v>
      </c>
      <c r="C220">
        <v>0.99375000000000002</v>
      </c>
      <c r="D220">
        <v>0.76</v>
      </c>
      <c r="E220">
        <v>1.04</v>
      </c>
    </row>
    <row r="221" spans="1:5" x14ac:dyDescent="0.25">
      <c r="A221" t="s">
        <v>143</v>
      </c>
      <c r="B221" t="s">
        <v>157</v>
      </c>
      <c r="C221">
        <v>0.99375000000000002</v>
      </c>
      <c r="D221">
        <v>0.74</v>
      </c>
      <c r="E221">
        <v>1.28</v>
      </c>
    </row>
    <row r="222" spans="1:5" x14ac:dyDescent="0.25">
      <c r="A222" t="s">
        <v>143</v>
      </c>
      <c r="B222" t="s">
        <v>148</v>
      </c>
      <c r="C222">
        <v>0.99375000000000002</v>
      </c>
      <c r="D222">
        <v>0.85</v>
      </c>
      <c r="E222">
        <v>0.64</v>
      </c>
    </row>
    <row r="223" spans="1:5" x14ac:dyDescent="0.25">
      <c r="A223" t="s">
        <v>143</v>
      </c>
      <c r="B223" t="s">
        <v>153</v>
      </c>
      <c r="C223">
        <v>0.99375000000000002</v>
      </c>
      <c r="D223">
        <v>0.76</v>
      </c>
      <c r="E223">
        <v>1.04</v>
      </c>
    </row>
    <row r="224" spans="1:5" x14ac:dyDescent="0.25">
      <c r="A224" t="s">
        <v>143</v>
      </c>
      <c r="B224" t="s">
        <v>147</v>
      </c>
      <c r="C224">
        <v>0.99375000000000002</v>
      </c>
      <c r="D224">
        <v>0.96</v>
      </c>
      <c r="E224">
        <v>0.85</v>
      </c>
    </row>
    <row r="225" spans="1:5" x14ac:dyDescent="0.25">
      <c r="A225" t="s">
        <v>143</v>
      </c>
      <c r="B225" t="s">
        <v>329</v>
      </c>
      <c r="C225">
        <v>0.99375000000000002</v>
      </c>
      <c r="D225">
        <v>0.61</v>
      </c>
      <c r="E225">
        <v>1.22</v>
      </c>
    </row>
    <row r="226" spans="1:5" x14ac:dyDescent="0.25">
      <c r="A226" t="s">
        <v>143</v>
      </c>
      <c r="B226" t="s">
        <v>150</v>
      </c>
      <c r="C226">
        <v>0.99375000000000002</v>
      </c>
      <c r="D226">
        <v>0.85</v>
      </c>
      <c r="E226">
        <v>0.96</v>
      </c>
    </row>
    <row r="227" spans="1:5" x14ac:dyDescent="0.25">
      <c r="A227" t="s">
        <v>143</v>
      </c>
      <c r="B227" t="s">
        <v>160</v>
      </c>
      <c r="C227">
        <v>0.99375000000000002</v>
      </c>
      <c r="D227">
        <v>0.64</v>
      </c>
      <c r="E227">
        <v>0.74</v>
      </c>
    </row>
    <row r="228" spans="1:5" x14ac:dyDescent="0.25">
      <c r="A228" t="s">
        <v>143</v>
      </c>
      <c r="B228" t="s">
        <v>144</v>
      </c>
      <c r="C228">
        <v>0.99375000000000002</v>
      </c>
      <c r="D228">
        <v>1.49</v>
      </c>
      <c r="E228">
        <v>0.53</v>
      </c>
    </row>
    <row r="229" spans="1:5" x14ac:dyDescent="0.25">
      <c r="A229" t="s">
        <v>143</v>
      </c>
      <c r="B229" t="s">
        <v>149</v>
      </c>
      <c r="C229">
        <v>0.99375000000000002</v>
      </c>
      <c r="D229">
        <v>0.73</v>
      </c>
      <c r="E229">
        <v>0.73</v>
      </c>
    </row>
    <row r="230" spans="1:5" x14ac:dyDescent="0.25">
      <c r="A230" t="s">
        <v>143</v>
      </c>
      <c r="B230" t="s">
        <v>155</v>
      </c>
      <c r="C230">
        <v>0.99375000000000002</v>
      </c>
      <c r="D230">
        <v>0.97</v>
      </c>
      <c r="E230">
        <v>1.22</v>
      </c>
    </row>
    <row r="231" spans="1:5" x14ac:dyDescent="0.25">
      <c r="A231" t="s">
        <v>143</v>
      </c>
      <c r="B231" t="s">
        <v>159</v>
      </c>
      <c r="C231">
        <v>0.99375000000000002</v>
      </c>
      <c r="D231">
        <v>0.61</v>
      </c>
      <c r="E231">
        <v>1.34</v>
      </c>
    </row>
    <row r="232" spans="1:5" x14ac:dyDescent="0.25">
      <c r="A232" t="s">
        <v>143</v>
      </c>
      <c r="B232" t="s">
        <v>151</v>
      </c>
      <c r="C232">
        <v>0.99375000000000002</v>
      </c>
      <c r="D232">
        <v>0.73</v>
      </c>
      <c r="E232">
        <v>0.49</v>
      </c>
    </row>
    <row r="233" spans="1:5" x14ac:dyDescent="0.25">
      <c r="A233" t="s">
        <v>143</v>
      </c>
      <c r="B233" t="s">
        <v>145</v>
      </c>
      <c r="C233">
        <v>0.99375000000000002</v>
      </c>
      <c r="D233">
        <v>0.32</v>
      </c>
      <c r="E233">
        <v>1.17</v>
      </c>
    </row>
    <row r="234" spans="1:5" x14ac:dyDescent="0.25">
      <c r="A234" t="s">
        <v>143</v>
      </c>
      <c r="B234" t="s">
        <v>451</v>
      </c>
      <c r="C234">
        <v>0.99375000000000002</v>
      </c>
      <c r="D234">
        <v>0.74</v>
      </c>
      <c r="E234">
        <v>1.38</v>
      </c>
    </row>
    <row r="235" spans="1:5" x14ac:dyDescent="0.25">
      <c r="A235" t="s">
        <v>22</v>
      </c>
      <c r="B235" t="s">
        <v>262</v>
      </c>
      <c r="C235">
        <v>1.3785714285714299</v>
      </c>
      <c r="D235">
        <v>0.75</v>
      </c>
      <c r="E235">
        <v>1.1299999999999999</v>
      </c>
    </row>
    <row r="236" spans="1:5" x14ac:dyDescent="0.25">
      <c r="A236" t="s">
        <v>22</v>
      </c>
      <c r="B236" t="s">
        <v>259</v>
      </c>
      <c r="C236">
        <v>1.3785714285714299</v>
      </c>
      <c r="D236">
        <v>1.21</v>
      </c>
      <c r="E236">
        <v>1.1200000000000001</v>
      </c>
    </row>
    <row r="237" spans="1:5" x14ac:dyDescent="0.25">
      <c r="A237" t="s">
        <v>22</v>
      </c>
      <c r="B237" t="s">
        <v>23</v>
      </c>
      <c r="C237">
        <v>1.3785714285714299</v>
      </c>
      <c r="D237">
        <v>0.6</v>
      </c>
      <c r="E237">
        <v>1.47</v>
      </c>
    </row>
    <row r="238" spans="1:5" x14ac:dyDescent="0.25">
      <c r="A238" t="s">
        <v>22</v>
      </c>
      <c r="B238" t="s">
        <v>261</v>
      </c>
      <c r="C238">
        <v>1.3785714285714299</v>
      </c>
      <c r="D238">
        <v>1.29</v>
      </c>
      <c r="E238">
        <v>0.52</v>
      </c>
    </row>
    <row r="239" spans="1:5" x14ac:dyDescent="0.25">
      <c r="A239" t="s">
        <v>22</v>
      </c>
      <c r="B239" t="s">
        <v>267</v>
      </c>
      <c r="C239">
        <v>1.3785714285714299</v>
      </c>
      <c r="D239">
        <v>0.52</v>
      </c>
      <c r="E239">
        <v>1.29</v>
      </c>
    </row>
    <row r="240" spans="1:5" x14ac:dyDescent="0.25">
      <c r="A240" t="s">
        <v>22</v>
      </c>
      <c r="B240" t="s">
        <v>264</v>
      </c>
      <c r="C240">
        <v>1.3785714285714299</v>
      </c>
      <c r="D240">
        <v>0.95</v>
      </c>
      <c r="E240">
        <v>0.78</v>
      </c>
    </row>
    <row r="241" spans="1:5" x14ac:dyDescent="0.25">
      <c r="A241" t="s">
        <v>22</v>
      </c>
      <c r="B241" t="s">
        <v>175</v>
      </c>
      <c r="C241">
        <v>1.3785714285714299</v>
      </c>
      <c r="D241">
        <v>0.38</v>
      </c>
      <c r="E241">
        <v>0.91</v>
      </c>
    </row>
    <row r="242" spans="1:5" x14ac:dyDescent="0.25">
      <c r="A242" t="s">
        <v>22</v>
      </c>
      <c r="B242" t="s">
        <v>256</v>
      </c>
      <c r="C242">
        <v>1.3785714285714299</v>
      </c>
      <c r="D242">
        <v>0.53</v>
      </c>
      <c r="E242">
        <v>0.75</v>
      </c>
    </row>
    <row r="243" spans="1:5" x14ac:dyDescent="0.25">
      <c r="A243" t="s">
        <v>22</v>
      </c>
      <c r="B243" t="s">
        <v>165</v>
      </c>
      <c r="C243">
        <v>1.3785714285714299</v>
      </c>
      <c r="D243">
        <v>0.69</v>
      </c>
      <c r="E243">
        <v>1.98</v>
      </c>
    </row>
    <row r="244" spans="1:5" x14ac:dyDescent="0.25">
      <c r="A244" t="s">
        <v>22</v>
      </c>
      <c r="B244" t="s">
        <v>291</v>
      </c>
      <c r="C244">
        <v>1.3785714285714299</v>
      </c>
      <c r="D244">
        <v>1.38</v>
      </c>
      <c r="E244">
        <v>0.95</v>
      </c>
    </row>
    <row r="245" spans="1:5" x14ac:dyDescent="0.25">
      <c r="A245" t="s">
        <v>22</v>
      </c>
      <c r="B245" t="s">
        <v>263</v>
      </c>
      <c r="C245">
        <v>1.3785714285714299</v>
      </c>
      <c r="D245">
        <v>1.21</v>
      </c>
      <c r="E245">
        <v>0.68</v>
      </c>
    </row>
    <row r="246" spans="1:5" x14ac:dyDescent="0.25">
      <c r="A246" t="s">
        <v>22</v>
      </c>
      <c r="B246" t="s">
        <v>162</v>
      </c>
      <c r="C246">
        <v>1.3785714285714299</v>
      </c>
      <c r="D246">
        <v>0.6</v>
      </c>
      <c r="E246">
        <v>1.29</v>
      </c>
    </row>
    <row r="247" spans="1:5" x14ac:dyDescent="0.25">
      <c r="A247" t="s">
        <v>22</v>
      </c>
      <c r="B247" t="s">
        <v>164</v>
      </c>
      <c r="C247">
        <v>1.3785714285714299</v>
      </c>
      <c r="D247">
        <v>0.26</v>
      </c>
      <c r="E247">
        <v>0.6</v>
      </c>
    </row>
    <row r="248" spans="1:5" x14ac:dyDescent="0.25">
      <c r="A248" t="s">
        <v>22</v>
      </c>
      <c r="B248" t="s">
        <v>266</v>
      </c>
      <c r="C248">
        <v>1.3785714285714299</v>
      </c>
      <c r="D248">
        <v>1.01</v>
      </c>
      <c r="E248">
        <v>0.7</v>
      </c>
    </row>
    <row r="249" spans="1:5" x14ac:dyDescent="0.25">
      <c r="A249" t="s">
        <v>22</v>
      </c>
      <c r="B249" t="s">
        <v>255</v>
      </c>
      <c r="C249">
        <v>1.3785714285714299</v>
      </c>
      <c r="D249">
        <v>1.29</v>
      </c>
      <c r="E249">
        <v>0.43</v>
      </c>
    </row>
    <row r="250" spans="1:5" x14ac:dyDescent="0.25">
      <c r="A250" t="s">
        <v>22</v>
      </c>
      <c r="B250" t="s">
        <v>166</v>
      </c>
      <c r="C250">
        <v>1.3785714285714299</v>
      </c>
      <c r="D250">
        <v>0.8</v>
      </c>
      <c r="E250">
        <v>0.91</v>
      </c>
    </row>
    <row r="251" spans="1:5" x14ac:dyDescent="0.25">
      <c r="A251" t="s">
        <v>22</v>
      </c>
      <c r="B251" t="s">
        <v>290</v>
      </c>
      <c r="C251">
        <v>1.3785714285714299</v>
      </c>
      <c r="D251">
        <v>0.5</v>
      </c>
      <c r="E251">
        <v>1.51</v>
      </c>
    </row>
    <row r="252" spans="1:5" x14ac:dyDescent="0.25">
      <c r="A252" t="s">
        <v>22</v>
      </c>
      <c r="B252" t="s">
        <v>24</v>
      </c>
      <c r="C252">
        <v>1.3785714285714299</v>
      </c>
      <c r="D252">
        <v>1.21</v>
      </c>
      <c r="E252">
        <v>0.95</v>
      </c>
    </row>
    <row r="253" spans="1:5" x14ac:dyDescent="0.25">
      <c r="A253" t="s">
        <v>22</v>
      </c>
      <c r="B253" t="s">
        <v>167</v>
      </c>
      <c r="C253">
        <v>1.3785714285714299</v>
      </c>
      <c r="D253">
        <v>0.6</v>
      </c>
      <c r="E253">
        <v>0.91</v>
      </c>
    </row>
    <row r="254" spans="1:5" x14ac:dyDescent="0.25">
      <c r="A254" t="s">
        <v>22</v>
      </c>
      <c r="B254" t="s">
        <v>163</v>
      </c>
      <c r="C254">
        <v>1.3785714285714299</v>
      </c>
      <c r="D254">
        <v>0.86</v>
      </c>
      <c r="E254">
        <v>1.21</v>
      </c>
    </row>
    <row r="255" spans="1:5" x14ac:dyDescent="0.25">
      <c r="A255" t="s">
        <v>25</v>
      </c>
      <c r="B255" t="s">
        <v>260</v>
      </c>
      <c r="C255">
        <v>1.1489361702127701</v>
      </c>
      <c r="D255">
        <v>1.19</v>
      </c>
      <c r="E255">
        <v>1.37</v>
      </c>
    </row>
    <row r="256" spans="1:5" x14ac:dyDescent="0.25">
      <c r="A256" t="s">
        <v>25</v>
      </c>
      <c r="B256" t="s">
        <v>476</v>
      </c>
      <c r="C256">
        <v>1.1489361702127701</v>
      </c>
      <c r="D256">
        <v>0.73</v>
      </c>
      <c r="E256">
        <v>0.52</v>
      </c>
    </row>
    <row r="257" spans="1:5" x14ac:dyDescent="0.25">
      <c r="A257" t="s">
        <v>25</v>
      </c>
      <c r="B257" t="s">
        <v>26</v>
      </c>
      <c r="C257">
        <v>1.1489361702127701</v>
      </c>
      <c r="D257">
        <v>0.82</v>
      </c>
      <c r="E257">
        <v>1.46</v>
      </c>
    </row>
    <row r="258" spans="1:5" x14ac:dyDescent="0.25">
      <c r="A258" t="s">
        <v>25</v>
      </c>
      <c r="B258" t="s">
        <v>170</v>
      </c>
      <c r="C258">
        <v>1.1489361702127701</v>
      </c>
      <c r="D258">
        <v>0.46</v>
      </c>
      <c r="E258">
        <v>0.82</v>
      </c>
    </row>
    <row r="259" spans="1:5" x14ac:dyDescent="0.25">
      <c r="A259" t="s">
        <v>25</v>
      </c>
      <c r="B259" t="s">
        <v>173</v>
      </c>
      <c r="C259">
        <v>1.1489361702127701</v>
      </c>
      <c r="D259">
        <v>1.46</v>
      </c>
      <c r="E259">
        <v>0.83</v>
      </c>
    </row>
    <row r="260" spans="1:5" x14ac:dyDescent="0.25">
      <c r="A260" t="s">
        <v>25</v>
      </c>
      <c r="B260" t="s">
        <v>171</v>
      </c>
      <c r="C260">
        <v>1.1489361702127701</v>
      </c>
      <c r="D260">
        <v>0.42</v>
      </c>
      <c r="E260">
        <v>1.57</v>
      </c>
    </row>
    <row r="261" spans="1:5" x14ac:dyDescent="0.25">
      <c r="A261" t="s">
        <v>25</v>
      </c>
      <c r="B261" t="s">
        <v>478</v>
      </c>
      <c r="C261">
        <v>1.1489361702127701</v>
      </c>
      <c r="D261">
        <v>0.94</v>
      </c>
      <c r="E261">
        <v>1.57</v>
      </c>
    </row>
    <row r="262" spans="1:5" x14ac:dyDescent="0.25">
      <c r="A262" t="s">
        <v>25</v>
      </c>
      <c r="B262" t="s">
        <v>177</v>
      </c>
      <c r="C262">
        <v>1.1489361702127701</v>
      </c>
      <c r="D262">
        <v>0.73</v>
      </c>
      <c r="E262">
        <v>0.63</v>
      </c>
    </row>
    <row r="263" spans="1:5" x14ac:dyDescent="0.25">
      <c r="A263" t="s">
        <v>25</v>
      </c>
      <c r="B263" t="s">
        <v>479</v>
      </c>
      <c r="C263">
        <v>1.1489361702127701</v>
      </c>
      <c r="D263">
        <v>1.25</v>
      </c>
      <c r="E263">
        <v>1.25</v>
      </c>
    </row>
    <row r="264" spans="1:5" x14ac:dyDescent="0.25">
      <c r="A264" t="s">
        <v>25</v>
      </c>
      <c r="B264" t="s">
        <v>292</v>
      </c>
      <c r="C264">
        <v>1.1489361702127701</v>
      </c>
      <c r="D264">
        <v>0.42</v>
      </c>
      <c r="E264">
        <v>0.52</v>
      </c>
    </row>
    <row r="265" spans="1:5" x14ac:dyDescent="0.25">
      <c r="A265" t="s">
        <v>25</v>
      </c>
      <c r="B265" t="s">
        <v>27</v>
      </c>
      <c r="C265">
        <v>1.1489361702127701</v>
      </c>
      <c r="D265">
        <v>1.22</v>
      </c>
      <c r="E265">
        <v>0.37</v>
      </c>
    </row>
    <row r="266" spans="1:5" x14ac:dyDescent="0.25">
      <c r="A266" t="s">
        <v>25</v>
      </c>
      <c r="B266" t="s">
        <v>169</v>
      </c>
      <c r="C266">
        <v>1.1489361702127701</v>
      </c>
      <c r="D266">
        <v>1.25</v>
      </c>
      <c r="E266">
        <v>0.83</v>
      </c>
    </row>
    <row r="267" spans="1:5" x14ac:dyDescent="0.25">
      <c r="A267" t="s">
        <v>25</v>
      </c>
      <c r="B267" t="s">
        <v>257</v>
      </c>
      <c r="C267">
        <v>1.1489361702127701</v>
      </c>
      <c r="D267">
        <v>0.52</v>
      </c>
      <c r="E267">
        <v>1.36</v>
      </c>
    </row>
    <row r="268" spans="1:5" x14ac:dyDescent="0.25">
      <c r="A268" t="s">
        <v>25</v>
      </c>
      <c r="B268" t="s">
        <v>265</v>
      </c>
      <c r="C268">
        <v>1.1489361702127701</v>
      </c>
      <c r="D268">
        <v>0.73</v>
      </c>
      <c r="E268">
        <v>0.73</v>
      </c>
    </row>
    <row r="269" spans="1:5" x14ac:dyDescent="0.25">
      <c r="A269" t="s">
        <v>25</v>
      </c>
      <c r="B269" t="s">
        <v>258</v>
      </c>
      <c r="C269">
        <v>1.1489361702127701</v>
      </c>
      <c r="D269">
        <v>0.73</v>
      </c>
      <c r="E269">
        <v>0.49</v>
      </c>
    </row>
    <row r="270" spans="1:5" x14ac:dyDescent="0.25">
      <c r="A270" t="s">
        <v>25</v>
      </c>
      <c r="B270" t="s">
        <v>477</v>
      </c>
      <c r="C270">
        <v>1.1489361702127701</v>
      </c>
      <c r="D270">
        <v>1.25</v>
      </c>
      <c r="E270">
        <v>1.36</v>
      </c>
    </row>
    <row r="271" spans="1:5" x14ac:dyDescent="0.25">
      <c r="A271" t="s">
        <v>25</v>
      </c>
      <c r="B271" t="s">
        <v>174</v>
      </c>
      <c r="C271">
        <v>1.1489361702127701</v>
      </c>
      <c r="D271">
        <v>0.42</v>
      </c>
      <c r="E271">
        <v>1.46</v>
      </c>
    </row>
    <row r="272" spans="1:5" x14ac:dyDescent="0.25">
      <c r="A272" t="s">
        <v>25</v>
      </c>
      <c r="B272" t="s">
        <v>172</v>
      </c>
      <c r="C272">
        <v>1.1489361702127701</v>
      </c>
      <c r="D272">
        <v>1.1499999999999999</v>
      </c>
      <c r="E272">
        <v>0.83</v>
      </c>
    </row>
    <row r="273" spans="1:5" x14ac:dyDescent="0.25">
      <c r="A273" t="s">
        <v>25</v>
      </c>
      <c r="B273" t="s">
        <v>176</v>
      </c>
      <c r="C273">
        <v>1.1489361702127701</v>
      </c>
      <c r="D273">
        <v>0.63</v>
      </c>
      <c r="E273">
        <v>0.83</v>
      </c>
    </row>
    <row r="274" spans="1:5" x14ac:dyDescent="0.25">
      <c r="A274" t="s">
        <v>25</v>
      </c>
      <c r="B274" t="s">
        <v>168</v>
      </c>
      <c r="C274">
        <v>1.1489361702127701</v>
      </c>
      <c r="D274">
        <v>0.52</v>
      </c>
      <c r="E274">
        <v>0.94</v>
      </c>
    </row>
    <row r="275" spans="1:5" x14ac:dyDescent="0.25">
      <c r="A275" t="s">
        <v>28</v>
      </c>
      <c r="B275" t="s">
        <v>462</v>
      </c>
      <c r="C275">
        <v>1.2429906542056099</v>
      </c>
      <c r="D275">
        <v>0.43</v>
      </c>
      <c r="E275">
        <v>1.45</v>
      </c>
    </row>
    <row r="276" spans="1:5" x14ac:dyDescent="0.25">
      <c r="A276" t="s">
        <v>28</v>
      </c>
      <c r="B276" t="s">
        <v>464</v>
      </c>
      <c r="C276">
        <v>1.2429906542056099</v>
      </c>
      <c r="D276">
        <v>1.33</v>
      </c>
      <c r="E276">
        <v>0.48</v>
      </c>
    </row>
    <row r="277" spans="1:5" x14ac:dyDescent="0.25">
      <c r="A277" t="s">
        <v>28</v>
      </c>
      <c r="B277" t="s">
        <v>31</v>
      </c>
      <c r="C277">
        <v>1.2429906542056099</v>
      </c>
      <c r="D277">
        <v>2.17</v>
      </c>
      <c r="E277">
        <v>0.31</v>
      </c>
    </row>
    <row r="278" spans="1:5" x14ac:dyDescent="0.25">
      <c r="A278" t="s">
        <v>28</v>
      </c>
      <c r="B278" t="s">
        <v>188</v>
      </c>
      <c r="C278">
        <v>1.2429906542056099</v>
      </c>
      <c r="D278">
        <v>0.96</v>
      </c>
      <c r="E278">
        <v>1.08</v>
      </c>
    </row>
    <row r="279" spans="1:5" x14ac:dyDescent="0.25">
      <c r="A279" t="s">
        <v>28</v>
      </c>
      <c r="B279" t="s">
        <v>293</v>
      </c>
      <c r="C279">
        <v>1.2429906542056099</v>
      </c>
      <c r="D279">
        <v>1.08</v>
      </c>
      <c r="E279">
        <v>0.48</v>
      </c>
    </row>
    <row r="280" spans="1:5" x14ac:dyDescent="0.25">
      <c r="A280" t="s">
        <v>28</v>
      </c>
      <c r="B280" t="s">
        <v>276</v>
      </c>
      <c r="C280">
        <v>1.2429906542056099</v>
      </c>
      <c r="D280">
        <v>0.6</v>
      </c>
      <c r="E280">
        <v>1.45</v>
      </c>
    </row>
    <row r="281" spans="1:5" x14ac:dyDescent="0.25">
      <c r="A281" t="s">
        <v>28</v>
      </c>
      <c r="B281" t="s">
        <v>294</v>
      </c>
      <c r="C281">
        <v>1.2429906542056099</v>
      </c>
      <c r="D281">
        <v>0.24</v>
      </c>
      <c r="E281">
        <v>0.96</v>
      </c>
    </row>
    <row r="282" spans="1:5" x14ac:dyDescent="0.25">
      <c r="A282" t="s">
        <v>28</v>
      </c>
      <c r="B282" t="s">
        <v>277</v>
      </c>
      <c r="C282">
        <v>1.2429906542056099</v>
      </c>
      <c r="D282">
        <v>1.45</v>
      </c>
      <c r="E282">
        <v>1.33</v>
      </c>
    </row>
    <row r="283" spans="1:5" x14ac:dyDescent="0.25">
      <c r="A283" t="s">
        <v>28</v>
      </c>
      <c r="B283" t="s">
        <v>191</v>
      </c>
      <c r="C283">
        <v>1.2429906542056099</v>
      </c>
      <c r="D283">
        <v>0.72</v>
      </c>
      <c r="E283">
        <v>1.81</v>
      </c>
    </row>
    <row r="284" spans="1:5" x14ac:dyDescent="0.25">
      <c r="A284" t="s">
        <v>28</v>
      </c>
      <c r="B284" t="s">
        <v>189</v>
      </c>
      <c r="C284">
        <v>1.2429906542056099</v>
      </c>
      <c r="D284">
        <v>0.6</v>
      </c>
      <c r="E284">
        <v>0.72</v>
      </c>
    </row>
    <row r="285" spans="1:5" x14ac:dyDescent="0.25">
      <c r="A285" t="s">
        <v>28</v>
      </c>
      <c r="B285" t="s">
        <v>190</v>
      </c>
      <c r="C285">
        <v>1.2429906542056099</v>
      </c>
      <c r="D285">
        <v>0.6</v>
      </c>
      <c r="E285">
        <v>1.33</v>
      </c>
    </row>
    <row r="286" spans="1:5" x14ac:dyDescent="0.25">
      <c r="A286" t="s">
        <v>28</v>
      </c>
      <c r="B286" t="s">
        <v>463</v>
      </c>
      <c r="C286">
        <v>1.2429906542056099</v>
      </c>
      <c r="D286">
        <v>0.48</v>
      </c>
      <c r="E286">
        <v>1.2</v>
      </c>
    </row>
    <row r="287" spans="1:5" x14ac:dyDescent="0.25">
      <c r="A287" t="s">
        <v>28</v>
      </c>
      <c r="B287" t="s">
        <v>29</v>
      </c>
      <c r="C287">
        <v>1.2429906542056099</v>
      </c>
      <c r="D287">
        <v>1.1599999999999999</v>
      </c>
      <c r="E287">
        <v>0.43</v>
      </c>
    </row>
    <row r="288" spans="1:5" x14ac:dyDescent="0.25">
      <c r="A288" t="s">
        <v>28</v>
      </c>
      <c r="B288" t="s">
        <v>278</v>
      </c>
      <c r="C288">
        <v>1.2429906542056099</v>
      </c>
      <c r="D288">
        <v>0.96</v>
      </c>
      <c r="E288">
        <v>0.84</v>
      </c>
    </row>
    <row r="289" spans="1:5" x14ac:dyDescent="0.25">
      <c r="A289" t="s">
        <v>28</v>
      </c>
      <c r="B289" t="s">
        <v>30</v>
      </c>
      <c r="C289">
        <v>1.2429906542056099</v>
      </c>
      <c r="D289">
        <v>1.45</v>
      </c>
      <c r="E289">
        <v>0.6</v>
      </c>
    </row>
    <row r="290" spans="1:5" x14ac:dyDescent="0.25">
      <c r="A290" t="s">
        <v>28</v>
      </c>
      <c r="B290" t="s">
        <v>275</v>
      </c>
      <c r="C290">
        <v>1.2429906542056099</v>
      </c>
      <c r="D290">
        <v>0.48</v>
      </c>
      <c r="E290">
        <v>1.33</v>
      </c>
    </row>
    <row r="291" spans="1:5" x14ac:dyDescent="0.25">
      <c r="A291" t="s">
        <v>28</v>
      </c>
      <c r="B291" t="s">
        <v>187</v>
      </c>
      <c r="C291">
        <v>1.2429906542056099</v>
      </c>
      <c r="D291">
        <v>0.48</v>
      </c>
      <c r="E291">
        <v>1.08</v>
      </c>
    </row>
    <row r="292" spans="1:5" x14ac:dyDescent="0.25">
      <c r="A292" t="s">
        <v>28</v>
      </c>
      <c r="B292" t="s">
        <v>279</v>
      </c>
      <c r="C292">
        <v>1.2429906542056099</v>
      </c>
      <c r="D292">
        <v>0.72</v>
      </c>
      <c r="E292">
        <v>1.2</v>
      </c>
    </row>
    <row r="293" spans="1:5" x14ac:dyDescent="0.25">
      <c r="A293" t="s">
        <v>178</v>
      </c>
      <c r="B293" t="s">
        <v>272</v>
      </c>
      <c r="C293">
        <v>1.30645161290323</v>
      </c>
      <c r="D293">
        <v>0.6</v>
      </c>
      <c r="E293">
        <v>0.71</v>
      </c>
    </row>
    <row r="294" spans="1:5" x14ac:dyDescent="0.25">
      <c r="A294" t="s">
        <v>178</v>
      </c>
      <c r="B294" t="s">
        <v>186</v>
      </c>
      <c r="C294">
        <v>1.30645161290323</v>
      </c>
      <c r="D294">
        <v>0.68</v>
      </c>
      <c r="E294">
        <v>0.91</v>
      </c>
    </row>
    <row r="295" spans="1:5" x14ac:dyDescent="0.25">
      <c r="A295" t="s">
        <v>178</v>
      </c>
      <c r="B295" t="s">
        <v>181</v>
      </c>
      <c r="C295">
        <v>1.30645161290323</v>
      </c>
      <c r="D295">
        <v>1.1200000000000001</v>
      </c>
      <c r="E295">
        <v>0.86</v>
      </c>
    </row>
    <row r="296" spans="1:5" x14ac:dyDescent="0.25">
      <c r="A296" t="s">
        <v>178</v>
      </c>
      <c r="B296" t="s">
        <v>271</v>
      </c>
      <c r="C296">
        <v>1.30645161290323</v>
      </c>
      <c r="D296">
        <v>1.04</v>
      </c>
      <c r="E296">
        <v>1.1200000000000001</v>
      </c>
    </row>
    <row r="297" spans="1:5" x14ac:dyDescent="0.25">
      <c r="A297" t="s">
        <v>178</v>
      </c>
      <c r="B297" t="s">
        <v>468</v>
      </c>
      <c r="C297">
        <v>1.30645161290323</v>
      </c>
      <c r="D297">
        <v>0.95</v>
      </c>
      <c r="E297">
        <v>1.21</v>
      </c>
    </row>
    <row r="298" spans="1:5" x14ac:dyDescent="0.25">
      <c r="A298" t="s">
        <v>178</v>
      </c>
      <c r="B298" t="s">
        <v>270</v>
      </c>
      <c r="C298">
        <v>1.30645161290323</v>
      </c>
      <c r="D298">
        <v>0.83</v>
      </c>
      <c r="E298">
        <v>1.21</v>
      </c>
    </row>
    <row r="299" spans="1:5" x14ac:dyDescent="0.25">
      <c r="A299" t="s">
        <v>178</v>
      </c>
      <c r="B299" t="s">
        <v>180</v>
      </c>
      <c r="C299">
        <v>1.30645161290323</v>
      </c>
      <c r="D299">
        <v>0.5</v>
      </c>
      <c r="E299">
        <v>1.01</v>
      </c>
    </row>
    <row r="300" spans="1:5" x14ac:dyDescent="0.25">
      <c r="A300" t="s">
        <v>178</v>
      </c>
      <c r="B300" t="s">
        <v>179</v>
      </c>
      <c r="C300">
        <v>1.30645161290323</v>
      </c>
      <c r="D300">
        <v>0.6</v>
      </c>
      <c r="E300">
        <v>0.78</v>
      </c>
    </row>
    <row r="301" spans="1:5" x14ac:dyDescent="0.25">
      <c r="A301" t="s">
        <v>178</v>
      </c>
      <c r="B301" t="s">
        <v>274</v>
      </c>
      <c r="C301">
        <v>1.30645161290323</v>
      </c>
      <c r="D301">
        <v>1.21</v>
      </c>
      <c r="E301">
        <v>0.6</v>
      </c>
    </row>
    <row r="302" spans="1:5" x14ac:dyDescent="0.25">
      <c r="A302" t="s">
        <v>178</v>
      </c>
      <c r="B302" t="s">
        <v>184</v>
      </c>
      <c r="C302">
        <v>1.30645161290323</v>
      </c>
      <c r="D302">
        <v>0.35</v>
      </c>
      <c r="E302">
        <v>1.64</v>
      </c>
    </row>
    <row r="303" spans="1:5" x14ac:dyDescent="0.25">
      <c r="A303" t="s">
        <v>178</v>
      </c>
      <c r="B303" t="s">
        <v>268</v>
      </c>
      <c r="C303">
        <v>1.30645161290323</v>
      </c>
      <c r="D303">
        <v>0.78</v>
      </c>
      <c r="E303">
        <v>0.95</v>
      </c>
    </row>
    <row r="304" spans="1:5" x14ac:dyDescent="0.25">
      <c r="A304" t="s">
        <v>178</v>
      </c>
      <c r="B304" t="s">
        <v>472</v>
      </c>
      <c r="C304">
        <v>1.30645161290323</v>
      </c>
      <c r="D304">
        <v>0.95</v>
      </c>
      <c r="E304">
        <v>1.47</v>
      </c>
    </row>
    <row r="305" spans="1:5" x14ac:dyDescent="0.25">
      <c r="A305" t="s">
        <v>178</v>
      </c>
      <c r="B305" t="s">
        <v>183</v>
      </c>
      <c r="C305">
        <v>1.30645161290323</v>
      </c>
      <c r="D305">
        <v>0.4</v>
      </c>
      <c r="E305">
        <v>1.01</v>
      </c>
    </row>
    <row r="306" spans="1:5" x14ac:dyDescent="0.25">
      <c r="A306" t="s">
        <v>178</v>
      </c>
      <c r="B306" t="s">
        <v>182</v>
      </c>
      <c r="C306">
        <v>1.30645161290323</v>
      </c>
      <c r="D306">
        <v>0.6</v>
      </c>
      <c r="E306">
        <v>0.86</v>
      </c>
    </row>
    <row r="307" spans="1:5" x14ac:dyDescent="0.25">
      <c r="A307" t="s">
        <v>178</v>
      </c>
      <c r="B307" t="s">
        <v>273</v>
      </c>
      <c r="C307">
        <v>1.30645161290323</v>
      </c>
      <c r="D307">
        <v>1.38</v>
      </c>
      <c r="E307">
        <v>0.09</v>
      </c>
    </row>
    <row r="308" spans="1:5" x14ac:dyDescent="0.25">
      <c r="A308" t="s">
        <v>178</v>
      </c>
      <c r="B308" t="s">
        <v>465</v>
      </c>
      <c r="C308">
        <v>1.30645161290323</v>
      </c>
      <c r="D308">
        <v>0.52</v>
      </c>
      <c r="E308">
        <v>1.21</v>
      </c>
    </row>
    <row r="309" spans="1:5" x14ac:dyDescent="0.25">
      <c r="A309" t="s">
        <v>178</v>
      </c>
      <c r="B309" t="s">
        <v>269</v>
      </c>
      <c r="C309">
        <v>1.30645161290323</v>
      </c>
      <c r="D309">
        <v>0.86</v>
      </c>
      <c r="E309">
        <v>1.04</v>
      </c>
    </row>
    <row r="310" spans="1:5" x14ac:dyDescent="0.25">
      <c r="A310" t="s">
        <v>178</v>
      </c>
      <c r="B310" t="s">
        <v>185</v>
      </c>
      <c r="C310">
        <v>1.30645161290323</v>
      </c>
      <c r="D310">
        <v>0.71</v>
      </c>
      <c r="E310">
        <v>1.31</v>
      </c>
    </row>
    <row r="311" spans="1:5" x14ac:dyDescent="0.25">
      <c r="A311" t="s">
        <v>10</v>
      </c>
      <c r="B311" t="s">
        <v>39</v>
      </c>
      <c r="C311">
        <v>1.4652777777777799</v>
      </c>
      <c r="D311">
        <v>1.1599999999999999</v>
      </c>
      <c r="E311">
        <v>1.24</v>
      </c>
    </row>
    <row r="312" spans="1:5" x14ac:dyDescent="0.25">
      <c r="A312" t="s">
        <v>10</v>
      </c>
      <c r="B312" t="s">
        <v>40</v>
      </c>
      <c r="C312">
        <v>1.4652777777777799</v>
      </c>
      <c r="D312">
        <v>0.98</v>
      </c>
      <c r="E312">
        <v>1.06</v>
      </c>
    </row>
    <row r="313" spans="1:5" x14ac:dyDescent="0.25">
      <c r="A313" t="s">
        <v>10</v>
      </c>
      <c r="B313" t="s">
        <v>447</v>
      </c>
      <c r="C313">
        <v>1.4652777777777799</v>
      </c>
      <c r="D313">
        <v>0.62</v>
      </c>
      <c r="E313">
        <v>1.47</v>
      </c>
    </row>
    <row r="314" spans="1:5" x14ac:dyDescent="0.25">
      <c r="A314" t="s">
        <v>10</v>
      </c>
      <c r="B314" t="s">
        <v>41</v>
      </c>
      <c r="C314">
        <v>1.4652777777777799</v>
      </c>
      <c r="D314">
        <v>1.24</v>
      </c>
      <c r="E314">
        <v>1.01</v>
      </c>
    </row>
    <row r="315" spans="1:5" x14ac:dyDescent="0.25">
      <c r="A315" t="s">
        <v>10</v>
      </c>
      <c r="B315" t="s">
        <v>220</v>
      </c>
      <c r="C315">
        <v>1.4652777777777799</v>
      </c>
      <c r="D315">
        <v>1.0900000000000001</v>
      </c>
      <c r="E315">
        <v>0.85</v>
      </c>
    </row>
    <row r="316" spans="1:5" x14ac:dyDescent="0.25">
      <c r="A316" t="s">
        <v>10</v>
      </c>
      <c r="B316" t="s">
        <v>11</v>
      </c>
      <c r="C316">
        <v>1.4652777777777799</v>
      </c>
      <c r="D316">
        <v>1.0900000000000001</v>
      </c>
      <c r="E316">
        <v>0.85</v>
      </c>
    </row>
    <row r="317" spans="1:5" x14ac:dyDescent="0.25">
      <c r="A317" t="s">
        <v>10</v>
      </c>
      <c r="B317" t="s">
        <v>453</v>
      </c>
      <c r="C317">
        <v>1.4652777777777799</v>
      </c>
      <c r="D317">
        <v>1.78</v>
      </c>
      <c r="E317">
        <v>0.62</v>
      </c>
    </row>
    <row r="318" spans="1:5" x14ac:dyDescent="0.25">
      <c r="A318" t="s">
        <v>10</v>
      </c>
      <c r="B318" t="s">
        <v>219</v>
      </c>
      <c r="C318">
        <v>1.4652777777777799</v>
      </c>
      <c r="D318">
        <v>0.54</v>
      </c>
      <c r="E318">
        <v>0.54</v>
      </c>
    </row>
    <row r="319" spans="1:5" x14ac:dyDescent="0.25">
      <c r="A319" t="s">
        <v>10</v>
      </c>
      <c r="B319" t="s">
        <v>221</v>
      </c>
      <c r="C319">
        <v>1.4652777777777799</v>
      </c>
      <c r="D319">
        <v>0.89</v>
      </c>
      <c r="E319">
        <v>0.89</v>
      </c>
    </row>
    <row r="320" spans="1:5" x14ac:dyDescent="0.25">
      <c r="A320" t="s">
        <v>10</v>
      </c>
      <c r="B320" t="s">
        <v>37</v>
      </c>
      <c r="C320">
        <v>1.4652777777777799</v>
      </c>
      <c r="D320">
        <v>0.62</v>
      </c>
      <c r="E320">
        <v>1.1599999999999999</v>
      </c>
    </row>
    <row r="321" spans="1:5" x14ac:dyDescent="0.25">
      <c r="A321" t="s">
        <v>10</v>
      </c>
      <c r="B321" t="s">
        <v>225</v>
      </c>
      <c r="C321">
        <v>1.4652777777777799</v>
      </c>
      <c r="D321">
        <v>0.54</v>
      </c>
      <c r="E321">
        <v>0.7</v>
      </c>
    </row>
    <row r="322" spans="1:5" x14ac:dyDescent="0.25">
      <c r="A322" t="s">
        <v>10</v>
      </c>
      <c r="B322" t="s">
        <v>226</v>
      </c>
      <c r="C322">
        <v>1.4652777777777799</v>
      </c>
      <c r="D322">
        <v>0.85</v>
      </c>
      <c r="E322">
        <v>1.1599999999999999</v>
      </c>
    </row>
    <row r="323" spans="1:5" x14ac:dyDescent="0.25">
      <c r="A323" t="s">
        <v>10</v>
      </c>
      <c r="B323" t="s">
        <v>42</v>
      </c>
      <c r="C323">
        <v>1.4652777777777799</v>
      </c>
      <c r="D323">
        <v>0.93</v>
      </c>
      <c r="E323">
        <v>1.32</v>
      </c>
    </row>
    <row r="324" spans="1:5" x14ac:dyDescent="0.25">
      <c r="A324" t="s">
        <v>10</v>
      </c>
      <c r="B324" t="s">
        <v>12</v>
      </c>
      <c r="C324">
        <v>1.4652777777777799</v>
      </c>
      <c r="D324">
        <v>0.85</v>
      </c>
      <c r="E324">
        <v>0.78</v>
      </c>
    </row>
    <row r="325" spans="1:5" x14ac:dyDescent="0.25">
      <c r="A325" t="s">
        <v>10</v>
      </c>
      <c r="B325" t="s">
        <v>224</v>
      </c>
      <c r="C325">
        <v>1.4652777777777799</v>
      </c>
      <c r="D325">
        <v>1.03</v>
      </c>
      <c r="E325">
        <v>0.9</v>
      </c>
    </row>
    <row r="326" spans="1:5" x14ac:dyDescent="0.25">
      <c r="A326" t="s">
        <v>10</v>
      </c>
      <c r="B326" t="s">
        <v>222</v>
      </c>
      <c r="C326">
        <v>1.4652777777777799</v>
      </c>
      <c r="D326">
        <v>0.7</v>
      </c>
      <c r="E326">
        <v>1.0900000000000001</v>
      </c>
    </row>
    <row r="327" spans="1:5" x14ac:dyDescent="0.25">
      <c r="A327" t="s">
        <v>10</v>
      </c>
      <c r="B327" t="s">
        <v>223</v>
      </c>
      <c r="C327">
        <v>1.4652777777777799</v>
      </c>
      <c r="D327">
        <v>0.78</v>
      </c>
      <c r="E327">
        <v>1.55</v>
      </c>
    </row>
    <row r="328" spans="1:5" x14ac:dyDescent="0.25">
      <c r="A328" t="s">
        <v>10</v>
      </c>
      <c r="B328" t="s">
        <v>38</v>
      </c>
      <c r="C328">
        <v>1.4652777777777799</v>
      </c>
      <c r="D328">
        <v>0.69</v>
      </c>
      <c r="E328">
        <v>0.83</v>
      </c>
    </row>
    <row r="329" spans="1:5" x14ac:dyDescent="0.25">
      <c r="A329" t="s">
        <v>35</v>
      </c>
      <c r="B329" t="s">
        <v>284</v>
      </c>
      <c r="C329">
        <v>1.0857142857142901</v>
      </c>
      <c r="D329">
        <v>0.37</v>
      </c>
      <c r="E329">
        <v>1.75</v>
      </c>
    </row>
    <row r="330" spans="1:5" x14ac:dyDescent="0.25">
      <c r="A330" t="s">
        <v>35</v>
      </c>
      <c r="B330" t="s">
        <v>215</v>
      </c>
      <c r="C330">
        <v>1.0857142857142901</v>
      </c>
      <c r="D330">
        <v>0.37</v>
      </c>
      <c r="E330">
        <v>1.57</v>
      </c>
    </row>
    <row r="331" spans="1:5" x14ac:dyDescent="0.25">
      <c r="A331" t="s">
        <v>35</v>
      </c>
      <c r="B331" t="s">
        <v>216</v>
      </c>
      <c r="C331">
        <v>1.0857142857142901</v>
      </c>
      <c r="D331">
        <v>0.65</v>
      </c>
      <c r="E331">
        <v>1.37</v>
      </c>
    </row>
    <row r="332" spans="1:5" x14ac:dyDescent="0.25">
      <c r="A332" t="s">
        <v>35</v>
      </c>
      <c r="B332" t="s">
        <v>296</v>
      </c>
      <c r="C332">
        <v>1.0857142857142901</v>
      </c>
      <c r="D332">
        <v>0.28000000000000003</v>
      </c>
      <c r="E332">
        <v>1.01</v>
      </c>
    </row>
    <row r="333" spans="1:5" x14ac:dyDescent="0.25">
      <c r="A333" t="s">
        <v>35</v>
      </c>
      <c r="B333" t="s">
        <v>300</v>
      </c>
      <c r="C333">
        <v>1.0857142857142901</v>
      </c>
      <c r="D333">
        <v>0.48</v>
      </c>
      <c r="E333">
        <v>1.05</v>
      </c>
    </row>
    <row r="334" spans="1:5" x14ac:dyDescent="0.25">
      <c r="A334" t="s">
        <v>35</v>
      </c>
      <c r="B334" t="s">
        <v>295</v>
      </c>
      <c r="C334">
        <v>1.0857142857142901</v>
      </c>
      <c r="D334">
        <v>0.81</v>
      </c>
      <c r="E334">
        <v>0.81</v>
      </c>
    </row>
    <row r="335" spans="1:5" x14ac:dyDescent="0.25">
      <c r="A335" t="s">
        <v>35</v>
      </c>
      <c r="B335" t="s">
        <v>212</v>
      </c>
      <c r="C335">
        <v>1.0857142857142901</v>
      </c>
      <c r="D335">
        <v>0.92</v>
      </c>
      <c r="E335">
        <v>1.01</v>
      </c>
    </row>
    <row r="336" spans="1:5" x14ac:dyDescent="0.25">
      <c r="A336" t="s">
        <v>35</v>
      </c>
      <c r="B336" t="s">
        <v>211</v>
      </c>
      <c r="C336">
        <v>1.0857142857142901</v>
      </c>
      <c r="D336">
        <v>0.74</v>
      </c>
      <c r="E336">
        <v>0.65</v>
      </c>
    </row>
    <row r="337" spans="1:5" x14ac:dyDescent="0.25">
      <c r="A337" t="s">
        <v>35</v>
      </c>
      <c r="B337" t="s">
        <v>218</v>
      </c>
      <c r="C337">
        <v>1.0857142857142901</v>
      </c>
      <c r="D337">
        <v>1.29</v>
      </c>
      <c r="E337">
        <v>0.4</v>
      </c>
    </row>
    <row r="338" spans="1:5" x14ac:dyDescent="0.25">
      <c r="A338" t="s">
        <v>35</v>
      </c>
      <c r="B338" t="s">
        <v>286</v>
      </c>
      <c r="C338">
        <v>1.0857142857142901</v>
      </c>
      <c r="D338">
        <v>0.89</v>
      </c>
      <c r="E338">
        <v>0.97</v>
      </c>
    </row>
    <row r="339" spans="1:5" x14ac:dyDescent="0.25">
      <c r="A339" t="s">
        <v>35</v>
      </c>
      <c r="B339" t="s">
        <v>474</v>
      </c>
      <c r="C339">
        <v>1.0857142857142901</v>
      </c>
      <c r="D339">
        <v>1.01</v>
      </c>
      <c r="E339">
        <v>1.2</v>
      </c>
    </row>
    <row r="340" spans="1:5" x14ac:dyDescent="0.25">
      <c r="A340" t="s">
        <v>35</v>
      </c>
      <c r="B340" t="s">
        <v>475</v>
      </c>
      <c r="C340">
        <v>1.0857142857142901</v>
      </c>
      <c r="D340">
        <v>0.65</v>
      </c>
      <c r="E340">
        <v>0.55000000000000004</v>
      </c>
    </row>
    <row r="341" spans="1:5" x14ac:dyDescent="0.25">
      <c r="A341" t="s">
        <v>35</v>
      </c>
      <c r="B341" t="s">
        <v>36</v>
      </c>
      <c r="C341">
        <v>1.0857142857142901</v>
      </c>
      <c r="D341">
        <v>0.83</v>
      </c>
      <c r="E341">
        <v>1.01</v>
      </c>
    </row>
    <row r="342" spans="1:5" x14ac:dyDescent="0.25">
      <c r="A342" t="s">
        <v>35</v>
      </c>
      <c r="B342" t="s">
        <v>471</v>
      </c>
      <c r="C342">
        <v>1.0857142857142901</v>
      </c>
      <c r="D342">
        <v>0.83</v>
      </c>
      <c r="E342">
        <v>1.1100000000000001</v>
      </c>
    </row>
    <row r="343" spans="1:5" x14ac:dyDescent="0.25">
      <c r="A343" t="s">
        <v>35</v>
      </c>
      <c r="B343" t="s">
        <v>285</v>
      </c>
      <c r="C343">
        <v>1.0857142857142901</v>
      </c>
      <c r="D343">
        <v>0.65</v>
      </c>
      <c r="E343">
        <v>1.08</v>
      </c>
    </row>
    <row r="344" spans="1:5" x14ac:dyDescent="0.25">
      <c r="A344" t="s">
        <v>35</v>
      </c>
      <c r="B344" t="s">
        <v>213</v>
      </c>
      <c r="C344">
        <v>1.0857142857142901</v>
      </c>
      <c r="D344">
        <v>0.86</v>
      </c>
      <c r="E344">
        <v>1.08</v>
      </c>
    </row>
    <row r="345" spans="1:5" x14ac:dyDescent="0.25">
      <c r="A345" t="s">
        <v>35</v>
      </c>
      <c r="B345" t="s">
        <v>217</v>
      </c>
      <c r="C345">
        <v>1.0857142857142901</v>
      </c>
      <c r="D345">
        <v>0.54</v>
      </c>
      <c r="E345">
        <v>1.08</v>
      </c>
    </row>
    <row r="346" spans="1:5" x14ac:dyDescent="0.25">
      <c r="A346" t="s">
        <v>35</v>
      </c>
      <c r="B346" t="s">
        <v>283</v>
      </c>
      <c r="C346">
        <v>1.0857142857142901</v>
      </c>
      <c r="D346">
        <v>0.32</v>
      </c>
      <c r="E346">
        <v>0.75</v>
      </c>
    </row>
    <row r="347" spans="1:5" x14ac:dyDescent="0.25">
      <c r="A347" t="s">
        <v>35</v>
      </c>
      <c r="B347" t="s">
        <v>214</v>
      </c>
      <c r="C347">
        <v>1.0857142857142901</v>
      </c>
      <c r="D347">
        <v>0.65</v>
      </c>
      <c r="E347">
        <v>0.86</v>
      </c>
    </row>
    <row r="348" spans="1:5" x14ac:dyDescent="0.25">
      <c r="A348" t="s">
        <v>35</v>
      </c>
      <c r="B348" t="s">
        <v>282</v>
      </c>
      <c r="C348">
        <v>1.0857142857142901</v>
      </c>
      <c r="D348">
        <v>0.74</v>
      </c>
      <c r="E348">
        <v>0.74</v>
      </c>
    </row>
    <row r="349" spans="1:5" x14ac:dyDescent="0.25">
      <c r="A349" t="s">
        <v>485</v>
      </c>
      <c r="B349" t="s">
        <v>487</v>
      </c>
      <c r="C349">
        <v>1.1818181818181801</v>
      </c>
      <c r="D349">
        <v>0.47</v>
      </c>
      <c r="E349">
        <v>0.47</v>
      </c>
    </row>
    <row r="350" spans="1:5" x14ac:dyDescent="0.25">
      <c r="A350" t="s">
        <v>485</v>
      </c>
      <c r="B350" t="s">
        <v>489</v>
      </c>
      <c r="C350">
        <v>1.1818181818181801</v>
      </c>
      <c r="D350">
        <v>0.28000000000000003</v>
      </c>
      <c r="E350">
        <v>1.84</v>
      </c>
    </row>
    <row r="351" spans="1:5" x14ac:dyDescent="0.25">
      <c r="A351" t="s">
        <v>485</v>
      </c>
      <c r="B351" t="s">
        <v>491</v>
      </c>
      <c r="C351">
        <v>1.1818181818181801</v>
      </c>
      <c r="D351">
        <v>0.47</v>
      </c>
      <c r="E351">
        <v>0.47</v>
      </c>
    </row>
    <row r="352" spans="1:5" x14ac:dyDescent="0.25">
      <c r="A352" t="s">
        <v>485</v>
      </c>
      <c r="B352" t="s">
        <v>493</v>
      </c>
      <c r="C352">
        <v>1.1818181818181801</v>
      </c>
      <c r="D352">
        <v>0.99</v>
      </c>
      <c r="E352">
        <v>0.28000000000000003</v>
      </c>
    </row>
    <row r="353" spans="1:5" x14ac:dyDescent="0.25">
      <c r="A353" t="s">
        <v>485</v>
      </c>
      <c r="B353" t="s">
        <v>495</v>
      </c>
      <c r="C353">
        <v>1.1818181818181801</v>
      </c>
      <c r="D353">
        <v>0.47</v>
      </c>
      <c r="E353">
        <v>1.18</v>
      </c>
    </row>
    <row r="354" spans="1:5" x14ac:dyDescent="0.25">
      <c r="A354" t="s">
        <v>485</v>
      </c>
      <c r="B354" t="s">
        <v>497</v>
      </c>
      <c r="C354">
        <v>1.1818181818181801</v>
      </c>
      <c r="D354">
        <v>0.47</v>
      </c>
      <c r="E354">
        <v>1.88</v>
      </c>
    </row>
    <row r="355" spans="1:5" x14ac:dyDescent="0.25">
      <c r="A355" t="s">
        <v>485</v>
      </c>
      <c r="B355" t="s">
        <v>499</v>
      </c>
      <c r="C355">
        <v>1.1818181818181801</v>
      </c>
      <c r="D355">
        <v>0.71</v>
      </c>
      <c r="E355">
        <v>0.28000000000000003</v>
      </c>
    </row>
    <row r="356" spans="1:5" x14ac:dyDescent="0.25">
      <c r="A356" t="s">
        <v>485</v>
      </c>
      <c r="B356" t="s">
        <v>498</v>
      </c>
      <c r="C356">
        <v>1.1818181818181801</v>
      </c>
      <c r="D356">
        <v>0.94</v>
      </c>
      <c r="E356">
        <v>0.59</v>
      </c>
    </row>
    <row r="357" spans="1:5" x14ac:dyDescent="0.25">
      <c r="A357" t="s">
        <v>485</v>
      </c>
      <c r="B357" t="s">
        <v>488</v>
      </c>
      <c r="C357">
        <v>1.1818181818181801</v>
      </c>
      <c r="D357">
        <v>0.56999999999999995</v>
      </c>
      <c r="E357">
        <v>0.71</v>
      </c>
    </row>
    <row r="358" spans="1:5" x14ac:dyDescent="0.25">
      <c r="A358" t="s">
        <v>485</v>
      </c>
      <c r="B358" t="s">
        <v>490</v>
      </c>
      <c r="C358">
        <v>1.1818181818181801</v>
      </c>
      <c r="D358">
        <v>1.41</v>
      </c>
      <c r="E358">
        <v>1.84</v>
      </c>
    </row>
    <row r="359" spans="1:5" x14ac:dyDescent="0.25">
      <c r="A359" t="s">
        <v>485</v>
      </c>
      <c r="B359" t="s">
        <v>486</v>
      </c>
      <c r="C359">
        <v>1.1818181818181801</v>
      </c>
      <c r="D359">
        <v>0.71</v>
      </c>
      <c r="E359">
        <v>1.84</v>
      </c>
    </row>
    <row r="360" spans="1:5" x14ac:dyDescent="0.25">
      <c r="A360" t="s">
        <v>485</v>
      </c>
      <c r="B360" t="s">
        <v>494</v>
      </c>
      <c r="C360">
        <v>1.1818181818181801</v>
      </c>
      <c r="D360">
        <v>1.53</v>
      </c>
      <c r="E360">
        <v>1.18</v>
      </c>
    </row>
    <row r="361" spans="1:5" x14ac:dyDescent="0.25">
      <c r="A361" t="s">
        <v>485</v>
      </c>
      <c r="B361" t="s">
        <v>492</v>
      </c>
      <c r="C361">
        <v>1.1818181818181801</v>
      </c>
      <c r="D361">
        <v>1.18</v>
      </c>
      <c r="E361">
        <v>0.82</v>
      </c>
    </row>
    <row r="362" spans="1:5" x14ac:dyDescent="0.25">
      <c r="A362" t="s">
        <v>485</v>
      </c>
      <c r="B362" t="s">
        <v>496</v>
      </c>
      <c r="C362">
        <v>1.1818181818181801</v>
      </c>
      <c r="D362">
        <v>1.55</v>
      </c>
      <c r="E362">
        <v>0.71</v>
      </c>
    </row>
    <row r="363" spans="1:5" x14ac:dyDescent="0.25">
      <c r="A363" t="s">
        <v>192</v>
      </c>
      <c r="B363" t="s">
        <v>194</v>
      </c>
      <c r="C363">
        <v>1.19767441860465</v>
      </c>
      <c r="D363">
        <v>0.61</v>
      </c>
      <c r="E363">
        <v>0.96</v>
      </c>
    </row>
    <row r="364" spans="1:5" x14ac:dyDescent="0.25">
      <c r="A364" t="s">
        <v>192</v>
      </c>
      <c r="B364" t="s">
        <v>202</v>
      </c>
      <c r="C364">
        <v>1.19767441860465</v>
      </c>
      <c r="D364">
        <v>0.87</v>
      </c>
      <c r="E364">
        <v>1.4</v>
      </c>
    </row>
    <row r="365" spans="1:5" x14ac:dyDescent="0.25">
      <c r="A365" t="s">
        <v>192</v>
      </c>
      <c r="B365" t="s">
        <v>201</v>
      </c>
      <c r="C365">
        <v>1.19767441860465</v>
      </c>
      <c r="D365">
        <v>0.23</v>
      </c>
      <c r="E365">
        <v>0.35</v>
      </c>
    </row>
    <row r="366" spans="1:5" x14ac:dyDescent="0.25">
      <c r="A366" t="s">
        <v>192</v>
      </c>
      <c r="B366" t="s">
        <v>193</v>
      </c>
      <c r="C366">
        <v>1.19767441860465</v>
      </c>
      <c r="D366">
        <v>1.2</v>
      </c>
      <c r="E366">
        <v>0.8</v>
      </c>
    </row>
    <row r="367" spans="1:5" x14ac:dyDescent="0.25">
      <c r="A367" t="s">
        <v>192</v>
      </c>
      <c r="B367" t="s">
        <v>196</v>
      </c>
      <c r="C367">
        <v>1.19767441860465</v>
      </c>
      <c r="D367">
        <v>0.79</v>
      </c>
      <c r="E367">
        <v>0.87</v>
      </c>
    </row>
    <row r="368" spans="1:5" x14ac:dyDescent="0.25">
      <c r="A368" t="s">
        <v>192</v>
      </c>
      <c r="B368" t="s">
        <v>197</v>
      </c>
      <c r="C368">
        <v>1.19767441860465</v>
      </c>
      <c r="D368">
        <v>0.8</v>
      </c>
      <c r="E368">
        <v>0.9</v>
      </c>
    </row>
    <row r="369" spans="1:5" x14ac:dyDescent="0.25">
      <c r="A369" t="s">
        <v>192</v>
      </c>
      <c r="B369" t="s">
        <v>281</v>
      </c>
      <c r="C369">
        <v>1.19767441860465</v>
      </c>
      <c r="D369">
        <v>1.8</v>
      </c>
      <c r="E369">
        <v>0.7</v>
      </c>
    </row>
    <row r="370" spans="1:5" x14ac:dyDescent="0.25">
      <c r="A370" t="s">
        <v>192</v>
      </c>
      <c r="B370" t="s">
        <v>204</v>
      </c>
      <c r="C370">
        <v>1.19767441860465</v>
      </c>
      <c r="D370">
        <v>0.9</v>
      </c>
      <c r="E370">
        <v>0.9</v>
      </c>
    </row>
    <row r="371" spans="1:5" x14ac:dyDescent="0.25">
      <c r="A371" t="s">
        <v>192</v>
      </c>
      <c r="B371" t="s">
        <v>205</v>
      </c>
      <c r="C371">
        <v>1.19767441860465</v>
      </c>
      <c r="D371">
        <v>0.35</v>
      </c>
      <c r="E371">
        <v>1.4</v>
      </c>
    </row>
    <row r="372" spans="1:5" x14ac:dyDescent="0.25">
      <c r="A372" t="s">
        <v>192</v>
      </c>
      <c r="B372" t="s">
        <v>199</v>
      </c>
      <c r="C372">
        <v>1.19767441860465</v>
      </c>
      <c r="D372">
        <v>0.9</v>
      </c>
      <c r="E372">
        <v>1.4</v>
      </c>
    </row>
    <row r="373" spans="1:5" x14ac:dyDescent="0.25">
      <c r="A373" t="s">
        <v>192</v>
      </c>
      <c r="B373" t="s">
        <v>200</v>
      </c>
      <c r="C373">
        <v>1.19767441860465</v>
      </c>
      <c r="D373">
        <v>0.79</v>
      </c>
      <c r="E373">
        <v>1.22</v>
      </c>
    </row>
    <row r="374" spans="1:5" x14ac:dyDescent="0.25">
      <c r="A374" t="s">
        <v>192</v>
      </c>
      <c r="B374" t="s">
        <v>280</v>
      </c>
      <c r="C374">
        <v>1.19767441860465</v>
      </c>
      <c r="D374">
        <v>0.7</v>
      </c>
      <c r="E374">
        <v>1</v>
      </c>
    </row>
    <row r="375" spans="1:5" x14ac:dyDescent="0.25">
      <c r="A375" t="s">
        <v>32</v>
      </c>
      <c r="B375" t="s">
        <v>210</v>
      </c>
      <c r="C375">
        <v>1.2533333333333301</v>
      </c>
      <c r="D375">
        <v>0.82</v>
      </c>
      <c r="E375">
        <v>0.62</v>
      </c>
    </row>
    <row r="376" spans="1:5" x14ac:dyDescent="0.25">
      <c r="A376" t="s">
        <v>32</v>
      </c>
      <c r="B376" t="s">
        <v>34</v>
      </c>
      <c r="C376">
        <v>1.2533333333333301</v>
      </c>
      <c r="D376">
        <v>0.94</v>
      </c>
      <c r="E376">
        <v>1.41</v>
      </c>
    </row>
    <row r="377" spans="1:5" x14ac:dyDescent="0.25">
      <c r="A377" t="s">
        <v>32</v>
      </c>
      <c r="B377" t="s">
        <v>207</v>
      </c>
      <c r="C377">
        <v>1.2533333333333301</v>
      </c>
      <c r="D377">
        <v>0.93</v>
      </c>
      <c r="E377">
        <v>1.55</v>
      </c>
    </row>
    <row r="378" spans="1:5" x14ac:dyDescent="0.25">
      <c r="A378" t="s">
        <v>32</v>
      </c>
      <c r="B378" t="s">
        <v>195</v>
      </c>
      <c r="C378">
        <v>1.2533333333333301</v>
      </c>
      <c r="D378">
        <v>0.94</v>
      </c>
      <c r="E378">
        <v>1.53</v>
      </c>
    </row>
    <row r="379" spans="1:5" x14ac:dyDescent="0.25">
      <c r="A379" t="s">
        <v>32</v>
      </c>
      <c r="B379" t="s">
        <v>206</v>
      </c>
      <c r="C379">
        <v>1.2533333333333301</v>
      </c>
      <c r="D379">
        <v>0.47</v>
      </c>
      <c r="E379">
        <v>1.53</v>
      </c>
    </row>
    <row r="380" spans="1:5" x14ac:dyDescent="0.25">
      <c r="A380" t="s">
        <v>32</v>
      </c>
      <c r="B380" t="s">
        <v>208</v>
      </c>
      <c r="C380">
        <v>1.2533333333333301</v>
      </c>
      <c r="D380">
        <v>1.34</v>
      </c>
      <c r="E380">
        <v>0.72</v>
      </c>
    </row>
    <row r="381" spans="1:5" x14ac:dyDescent="0.25">
      <c r="A381" t="s">
        <v>32</v>
      </c>
      <c r="B381" t="s">
        <v>362</v>
      </c>
      <c r="C381">
        <v>1.2533333333333301</v>
      </c>
      <c r="D381">
        <v>1.85</v>
      </c>
      <c r="E381">
        <v>1.03</v>
      </c>
    </row>
    <row r="382" spans="1:5" x14ac:dyDescent="0.25">
      <c r="A382" t="s">
        <v>32</v>
      </c>
      <c r="B382" t="s">
        <v>33</v>
      </c>
      <c r="C382">
        <v>1.2533333333333301</v>
      </c>
      <c r="D382">
        <v>0.52</v>
      </c>
      <c r="E382">
        <v>0.93</v>
      </c>
    </row>
    <row r="383" spans="1:5" x14ac:dyDescent="0.25">
      <c r="A383" t="s">
        <v>32</v>
      </c>
      <c r="B383" t="s">
        <v>209</v>
      </c>
      <c r="C383">
        <v>1.2533333333333301</v>
      </c>
      <c r="D383">
        <v>1.3</v>
      </c>
      <c r="E383">
        <v>0.47</v>
      </c>
    </row>
    <row r="384" spans="1:5" x14ac:dyDescent="0.25">
      <c r="A384" t="s">
        <v>32</v>
      </c>
      <c r="B384" t="s">
        <v>198</v>
      </c>
      <c r="C384">
        <v>1.2533333333333301</v>
      </c>
      <c r="D384">
        <v>1.18</v>
      </c>
      <c r="E384">
        <v>0.24</v>
      </c>
    </row>
    <row r="385" spans="1:5" x14ac:dyDescent="0.25">
      <c r="A385" t="s">
        <v>298</v>
      </c>
      <c r="B385" t="s">
        <v>358</v>
      </c>
      <c r="C385">
        <v>1.4</v>
      </c>
      <c r="D385">
        <v>1.1599999999999999</v>
      </c>
      <c r="E385">
        <v>0.31</v>
      </c>
    </row>
    <row r="386" spans="1:5" x14ac:dyDescent="0.25">
      <c r="A386" t="s">
        <v>298</v>
      </c>
      <c r="B386" t="s">
        <v>330</v>
      </c>
      <c r="C386">
        <v>1.4</v>
      </c>
      <c r="D386">
        <v>0.93</v>
      </c>
      <c r="E386">
        <v>1.24</v>
      </c>
    </row>
    <row r="387" spans="1:5" x14ac:dyDescent="0.25">
      <c r="A387" t="s">
        <v>298</v>
      </c>
      <c r="B387" t="s">
        <v>338</v>
      </c>
      <c r="C387">
        <v>1.4</v>
      </c>
      <c r="D387">
        <v>0.97</v>
      </c>
      <c r="E387">
        <v>0.62</v>
      </c>
    </row>
    <row r="388" spans="1:5" x14ac:dyDescent="0.25">
      <c r="A388" t="s">
        <v>298</v>
      </c>
      <c r="B388" t="s">
        <v>366</v>
      </c>
      <c r="C388">
        <v>1.4</v>
      </c>
      <c r="D388">
        <v>1.06</v>
      </c>
      <c r="E388">
        <v>0.8</v>
      </c>
    </row>
    <row r="389" spans="1:5" x14ac:dyDescent="0.25">
      <c r="A389" t="s">
        <v>298</v>
      </c>
      <c r="B389" t="s">
        <v>203</v>
      </c>
      <c r="C389">
        <v>1.4</v>
      </c>
      <c r="D389">
        <v>0.89</v>
      </c>
      <c r="E389">
        <v>0.97</v>
      </c>
    </row>
    <row r="390" spans="1:5" x14ac:dyDescent="0.25">
      <c r="A390" t="s">
        <v>298</v>
      </c>
      <c r="B390" t="s">
        <v>331</v>
      </c>
      <c r="C390">
        <v>1.4</v>
      </c>
      <c r="D390">
        <v>0.54</v>
      </c>
      <c r="E390">
        <v>2.0099999999999998</v>
      </c>
    </row>
    <row r="391" spans="1:5" x14ac:dyDescent="0.25">
      <c r="A391" t="s">
        <v>298</v>
      </c>
      <c r="B391" t="s">
        <v>299</v>
      </c>
      <c r="C391">
        <v>1.4</v>
      </c>
      <c r="D391">
        <v>0.89</v>
      </c>
      <c r="E391">
        <v>0.62</v>
      </c>
    </row>
    <row r="392" spans="1:5" x14ac:dyDescent="0.25">
      <c r="A392" t="s">
        <v>298</v>
      </c>
      <c r="B392" t="s">
        <v>363</v>
      </c>
      <c r="C392">
        <v>1.4</v>
      </c>
      <c r="D392">
        <v>0.71</v>
      </c>
      <c r="E392">
        <v>1.51</v>
      </c>
    </row>
    <row r="393" spans="1:5" x14ac:dyDescent="0.25">
      <c r="A393" t="s">
        <v>298</v>
      </c>
      <c r="B393" t="s">
        <v>324</v>
      </c>
      <c r="C393">
        <v>1.4</v>
      </c>
      <c r="D393">
        <v>0.62</v>
      </c>
      <c r="E393">
        <v>1.08</v>
      </c>
    </row>
    <row r="394" spans="1:5" x14ac:dyDescent="0.25">
      <c r="A394" t="s">
        <v>298</v>
      </c>
      <c r="B394" t="s">
        <v>325</v>
      </c>
      <c r="C394">
        <v>1.4</v>
      </c>
      <c r="D394">
        <v>0.93</v>
      </c>
      <c r="E394">
        <v>0.77</v>
      </c>
    </row>
    <row r="395" spans="1:5" x14ac:dyDescent="0.25">
      <c r="A395" t="s">
        <v>304</v>
      </c>
      <c r="B395" t="s">
        <v>332</v>
      </c>
      <c r="C395">
        <v>1.2</v>
      </c>
      <c r="D395">
        <v>0.74</v>
      </c>
      <c r="E395">
        <v>0.85</v>
      </c>
    </row>
    <row r="396" spans="1:5" x14ac:dyDescent="0.25">
      <c r="A396" t="s">
        <v>304</v>
      </c>
      <c r="B396" t="s">
        <v>339</v>
      </c>
      <c r="C396">
        <v>1.2</v>
      </c>
      <c r="D396">
        <v>0.85</v>
      </c>
      <c r="E396">
        <v>0.74</v>
      </c>
    </row>
    <row r="397" spans="1:5" x14ac:dyDescent="0.25">
      <c r="A397" t="s">
        <v>304</v>
      </c>
      <c r="B397" t="s">
        <v>378</v>
      </c>
      <c r="C397">
        <v>1.2</v>
      </c>
      <c r="D397">
        <v>0.85</v>
      </c>
      <c r="E397">
        <v>1.06</v>
      </c>
    </row>
    <row r="398" spans="1:5" x14ac:dyDescent="0.25">
      <c r="A398" t="s">
        <v>304</v>
      </c>
      <c r="B398" t="s">
        <v>327</v>
      </c>
      <c r="C398">
        <v>1.2</v>
      </c>
      <c r="D398">
        <v>0.28000000000000003</v>
      </c>
      <c r="E398">
        <v>1.4</v>
      </c>
    </row>
    <row r="399" spans="1:5" x14ac:dyDescent="0.25">
      <c r="A399" t="s">
        <v>304</v>
      </c>
      <c r="B399" t="s">
        <v>376</v>
      </c>
      <c r="C399">
        <v>1.2</v>
      </c>
      <c r="D399">
        <v>1.06</v>
      </c>
      <c r="E399">
        <v>0.74</v>
      </c>
    </row>
    <row r="400" spans="1:5" x14ac:dyDescent="0.25">
      <c r="A400" t="s">
        <v>304</v>
      </c>
      <c r="B400" t="s">
        <v>375</v>
      </c>
      <c r="C400">
        <v>1.2</v>
      </c>
      <c r="D400">
        <v>0.96</v>
      </c>
      <c r="E400">
        <v>0.96</v>
      </c>
    </row>
    <row r="401" spans="1:5" x14ac:dyDescent="0.25">
      <c r="A401" t="s">
        <v>304</v>
      </c>
      <c r="B401" t="s">
        <v>335</v>
      </c>
      <c r="C401">
        <v>1.2</v>
      </c>
      <c r="D401">
        <v>0.53</v>
      </c>
      <c r="E401">
        <v>1.28</v>
      </c>
    </row>
    <row r="402" spans="1:5" x14ac:dyDescent="0.25">
      <c r="A402" t="s">
        <v>304</v>
      </c>
      <c r="B402" t="s">
        <v>459</v>
      </c>
      <c r="C402">
        <v>1.2</v>
      </c>
      <c r="D402">
        <v>1.99</v>
      </c>
      <c r="E402">
        <v>0.74</v>
      </c>
    </row>
    <row r="403" spans="1:5" x14ac:dyDescent="0.25">
      <c r="A403" t="s">
        <v>304</v>
      </c>
      <c r="B403" t="s">
        <v>310</v>
      </c>
      <c r="C403">
        <v>1.2</v>
      </c>
      <c r="D403">
        <v>1.06</v>
      </c>
      <c r="E403">
        <v>0.74</v>
      </c>
    </row>
    <row r="404" spans="1:5" x14ac:dyDescent="0.25">
      <c r="A404" t="s">
        <v>304</v>
      </c>
      <c r="B404" t="s">
        <v>305</v>
      </c>
      <c r="C404">
        <v>1.2</v>
      </c>
      <c r="D404">
        <v>0.85</v>
      </c>
      <c r="E404">
        <v>1.38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3195"/>
  <sheetViews>
    <sheetView tabSelected="1" zoomScale="80" zoomScaleNormal="80" workbookViewId="0">
      <pane xSplit="12" ySplit="1" topLeftCell="M3149" activePane="bottomRight" state="frozen"/>
      <selection pane="topRight" activeCell="M1" sqref="M1"/>
      <selection pane="bottomLeft" activeCell="A2" sqref="A2"/>
      <selection pane="bottomRight" activeCell="K3145" sqref="K3145:L3195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1.6111111111111101</v>
      </c>
      <c r="F2">
        <f>VLOOKUP(B2,home!$B$2:$E$405,3,FALSE)</f>
        <v>0.7</v>
      </c>
      <c r="G2">
        <f>VLOOKUP(C2,away!$B$2:$E$405,4,FALSE)</f>
        <v>1.24</v>
      </c>
      <c r="H2">
        <f>VLOOKUP(A2,away!$A$2:$E$405,3,FALSE)</f>
        <v>1.4652777777777799</v>
      </c>
      <c r="I2">
        <f>VLOOKUP(C2,away!$B$2:$E$405,3,FALSE)</f>
        <v>1.1599999999999999</v>
      </c>
      <c r="J2">
        <f>VLOOKUP(B2,home!$B$2:$E$405,4,FALSE)</f>
        <v>1.02</v>
      </c>
      <c r="K2" s="3">
        <f>E2*F2*G2</f>
        <v>1.3984444444444433</v>
      </c>
      <c r="L2" s="3">
        <f>H2*I2*J2</f>
        <v>1.733716666666669</v>
      </c>
      <c r="M2" s="5">
        <f>_xlfn.POISSON.DIST(0,$K2,FALSE) * _xlfn.POISSON.DIST(0,$L2,FALSE)</f>
        <v>4.3623420251679021E-2</v>
      </c>
      <c r="N2" s="5">
        <f>_xlfn.POISSON.DIST(1,K2,FALSE) * _xlfn.POISSON.DIST(0,L2,FALSE)</f>
        <v>6.1004929698625747E-2</v>
      </c>
      <c r="O2" s="5">
        <f>_xlfn.POISSON.DIST(0,K2,FALSE) * _xlfn.POISSON.DIST(1,L2,FALSE)</f>
        <v>7.5630650747340211E-2</v>
      </c>
      <c r="P2" s="5">
        <f>_xlfn.POISSON.DIST(1,K2,FALSE) * _xlfn.POISSON.DIST(1,L2,FALSE)</f>
        <v>0.10576526336733591</v>
      </c>
      <c r="Q2" s="5">
        <f>_xlfn.POISSON.DIST(2,K2,FALSE) * _xlfn.POISSON.DIST(0,L2,FALSE)</f>
        <v>4.2656002510383512E-2</v>
      </c>
      <c r="R2" s="5">
        <f>_xlfn.POISSON.DIST(0,K2,FALSE) * _xlfn.POISSON.DIST(2,L2,FALSE)</f>
        <v>6.5561059855754847E-2</v>
      </c>
      <c r="S2" s="5">
        <f>_xlfn.POISSON.DIST(2,K2,FALSE) * _xlfn.POISSON.DIST(2,L2,FALSE)</f>
        <v>6.4107140560186709E-2</v>
      </c>
      <c r="T2" s="5">
        <f>_xlfn.POISSON.DIST(2,K2,FALSE) * _xlfn.POISSON.DIST(1,L2,FALSE)</f>
        <v>7.3953422485627154E-2</v>
      </c>
      <c r="U2" s="5">
        <f>_xlfn.POISSON.DIST(1,K2,FALSE) * _xlfn.POISSON.DIST(2,L2,FALSE)</f>
        <v>9.1683499927169995E-2</v>
      </c>
      <c r="V2" s="5">
        <f>_xlfn.POISSON.DIST(3,K2,FALSE) * _xlfn.POISSON.DIST(3,L2,FALSE)</f>
        <v>1.7269797242849421E-2</v>
      </c>
      <c r="W2" s="5">
        <f>_xlfn.POISSON.DIST(3,K2,FALSE) * _xlfn.POISSON.DIST(0,L2,FALSE)</f>
        <v>1.9884016577618017E-2</v>
      </c>
      <c r="X2" s="5">
        <f>_xlfn.POISSON.DIST(3,K2,FALSE) * _xlfn.POISSON.DIST(1,L2,FALSE)</f>
        <v>3.4473250940892694E-2</v>
      </c>
      <c r="Y2" s="5">
        <f>_xlfn.POISSON.DIST(3,K2,FALSE) * _xlfn.POISSON.DIST(2,L2,FALSE)</f>
        <v>2.9883424855204049E-2</v>
      </c>
      <c r="Z2" s="5">
        <f>_xlfn.POISSON.DIST(0,K2,FALSE) * _xlfn.POISSON.DIST(3,L2,FALSE)</f>
        <v>3.7888100718751101E-2</v>
      </c>
      <c r="AA2" s="5">
        <f>_xlfn.POISSON.DIST(1,K2,FALSE) * _xlfn.POISSON.DIST(3,L2,FALSE)</f>
        <v>5.2984403960689E-2</v>
      </c>
      <c r="AB2" s="5">
        <f>_xlfn.POISSON.DIST(2,K2,FALSE) * _xlfn.POISSON.DIST(3,L2,FALSE)</f>
        <v>3.704787268051285E-2</v>
      </c>
      <c r="AC2" s="5">
        <f>_xlfn.POISSON.DIST(4,K2,FALSE) * _xlfn.POISSON.DIST(4,L2,FALSE)</f>
        <v>2.6169209153484468E-3</v>
      </c>
      <c r="AD2" s="5">
        <f>_xlfn.POISSON.DIST(4,K2,FALSE) * _xlfn.POISSON.DIST(0,L2,FALSE)</f>
        <v>6.95167312905278E-3</v>
      </c>
      <c r="AE2" s="5">
        <f>_xlfn.POISSON.DIST(4,K2,FALSE) * _xlfn.POISSON.DIST(1,L2,FALSE)</f>
        <v>1.205223156505764E-2</v>
      </c>
      <c r="AF2" s="5">
        <f>_xlfn.POISSON.DIST(4,K2,FALSE) * _xlfn.POISSON.DIST(2,L2,FALSE)</f>
        <v>1.0447577367433271E-2</v>
      </c>
      <c r="AG2" s="5">
        <f>_xlfn.POISSON.DIST(4,K2,FALSE) * _xlfn.POISSON.DIST(3,L2,FALSE)</f>
        <v>6.0377130027361829E-3</v>
      </c>
      <c r="AH2" s="5">
        <f>_xlfn.POISSON.DIST(0,K2,FALSE) * _xlfn.POISSON.DIST(4,L2,FALSE)</f>
        <v>1.6421807921111059E-2</v>
      </c>
      <c r="AI2" s="5">
        <f>_xlfn.POISSON.DIST(1,K2,FALSE) * _xlfn.POISSON.DIST(4,L2,FALSE)</f>
        <v>2.2964986055011512E-2</v>
      </c>
      <c r="AJ2" s="5">
        <f>_xlfn.POISSON.DIST(2,K2,FALSE) * _xlfn.POISSON.DIST(4,L2,FALSE)</f>
        <v>1.6057628582687482E-2</v>
      </c>
      <c r="AK2" s="5">
        <f>_xlfn.POISSON.DIST(3,K2,FALSE) * _xlfn.POISSON.DIST(4,L2,FALSE)</f>
        <v>7.4852338274705383E-3</v>
      </c>
      <c r="AL2" s="5">
        <f>_xlfn.POISSON.DIST(5,K2,FALSE) * _xlfn.POISSON.DIST(5,L2,FALSE)</f>
        <v>2.537896645668585E-4</v>
      </c>
      <c r="AM2" s="5">
        <f>_xlfn.POISSON.DIST(5,K2,FALSE) * _xlfn.POISSON.DIST(0,L2,FALSE)</f>
        <v>1.9443057333835159E-3</v>
      </c>
      <c r="AN2" s="5">
        <f>_xlfn.POISSON.DIST(5,K2,FALSE) * _xlfn.POISSON.DIST(1,L2,FALSE)</f>
        <v>3.3708752550625624E-3</v>
      </c>
      <c r="AO2" s="5">
        <f>_xlfn.POISSON.DIST(5,K2,FALSE) * _xlfn.POISSON.DIST(2,L2,FALSE)</f>
        <v>2.922071305478112E-3</v>
      </c>
      <c r="AP2" s="5">
        <f>_xlfn.POISSON.DIST(5,K2,FALSE) * _xlfn.POISSON.DIST(3,L2,FALSE)</f>
        <v>1.6886812411652788E-3</v>
      </c>
      <c r="AQ2" s="5">
        <f>_xlfn.POISSON.DIST(5,K2,FALSE) * _xlfn.POISSON.DIST(4,L2,FALSE)</f>
        <v>7.3192370312390057E-4</v>
      </c>
      <c r="AR2" s="5">
        <f>_xlfn.POISSON.DIST(0,K2,FALSE) * _xlfn.POISSON.DIST(5,L2,FALSE)</f>
        <v>5.6941524179257878E-3</v>
      </c>
      <c r="AS2" s="5">
        <f>_xlfn.POISSON.DIST(1,K2,FALSE) * _xlfn.POISSON.DIST(5,L2,FALSE)</f>
        <v>7.9629558146682121E-3</v>
      </c>
      <c r="AT2" s="5">
        <f>_xlfn.POISSON.DIST(2,K2,FALSE) * _xlfn.POISSON.DIST(5,L2,FALSE)</f>
        <v>5.5678756601896693E-3</v>
      </c>
      <c r="AU2" s="5">
        <f>_xlfn.POISSON.DIST(3,K2,FALSE) * _xlfn.POISSON.DIST(5,L2,FALSE)</f>
        <v>2.5954549281165607E-3</v>
      </c>
      <c r="AV2" s="5">
        <f>_xlfn.POISSON.DIST(4,K2,FALSE) * _xlfn.POISSON.DIST(5,L2,FALSE)</f>
        <v>9.0739988125763873E-4</v>
      </c>
      <c r="AW2" s="5">
        <f>_xlfn.POISSON.DIST(6,K2,FALSE) * _xlfn.POISSON.DIST(6,L2,FALSE)</f>
        <v>1.7092074342660566E-5</v>
      </c>
      <c r="AX2" s="5">
        <f>_xlfn.POISSON.DIST(6,K2,FALSE) * _xlfn.POISSON.DIST(0,L2,FALSE)</f>
        <v>4.5316725852527577E-4</v>
      </c>
      <c r="AY2" s="5">
        <f>_xlfn.POISSON.DIST(6,K2,FALSE) * _xlfn.POISSON.DIST(1,L2,FALSE)</f>
        <v>7.8566362889291369E-4</v>
      </c>
      <c r="AZ2" s="5">
        <f>_xlfn.POISSON.DIST(6,K2,FALSE) * _xlfn.POISSON.DIST(2,L2,FALSE)</f>
        <v>6.8105906390273068E-4</v>
      </c>
      <c r="BA2" s="5">
        <f>_xlfn.POISSON.DIST(6,K2,FALSE) * _xlfn.POISSON.DIST(3,L2,FALSE)</f>
        <v>3.9358781669085485E-4</v>
      </c>
      <c r="BB2" s="5">
        <f>_xlfn.POISSON.DIST(6,K2,FALSE) * _xlfn.POISSON.DIST(4,L2,FALSE)</f>
        <v>1.7059243939847031E-4</v>
      </c>
      <c r="BC2" s="5">
        <f>_xlfn.POISSON.DIST(6,K2,FALSE) * _xlfn.POISSON.DIST(5,L2,FALSE)</f>
        <v>5.9151791078490288E-5</v>
      </c>
      <c r="BD2" s="5">
        <f>_xlfn.POISSON.DIST(0,K2,FALSE) * _xlfn.POISSON.DIST(6,L2,FALSE)</f>
        <v>1.6453411582497087E-3</v>
      </c>
      <c r="BE2" s="5">
        <f>_xlfn.POISSON.DIST(1,K2,FALSE) * _xlfn.POISSON.DIST(6,L2,FALSE)</f>
        <v>2.3009182019700907E-3</v>
      </c>
      <c r="BF2" s="5">
        <f>_xlfn.POISSON.DIST(2,K2,FALSE) * _xlfn.POISSON.DIST(6,L2,FALSE)</f>
        <v>1.6088531383330858E-3</v>
      </c>
      <c r="BG2" s="5">
        <f>_xlfn.POISSON.DIST(3,K2,FALSE) * _xlfn.POISSON.DIST(6,L2,FALSE)</f>
        <v>7.4996391107630378E-4</v>
      </c>
      <c r="BH2" s="5">
        <f>_xlfn.POISSON.DIST(4,K2,FALSE) * _xlfn.POISSON.DIST(6,L2,FALSE)</f>
        <v>2.621957162446208E-4</v>
      </c>
      <c r="BI2" s="5">
        <f>_xlfn.POISSON.DIST(5,K2,FALSE) * _xlfn.POISSON.DIST(6,L2,FALSE)</f>
        <v>7.3333228547884337E-5</v>
      </c>
      <c r="BJ2" s="8">
        <f>SUM(N2,Q2,T2,W2,X2,Y2,AD2,AE2,AF2,AG2,AM2,AN2,AO2,AP2,AQ2,AX2,AY2,AZ2,BA2,BB2,BC2)</f>
        <v>0.31054532136933333</v>
      </c>
      <c r="BK2" s="8">
        <f>SUM(M2,P2,S2,V2,AC2,AL2,AY2)</f>
        <v>0.23442199563085925</v>
      </c>
      <c r="BL2" s="8">
        <f>SUM(O2,R2,U2,AA2,AB2,AH2,AI2,AJ2,AK2,AR2,AS2,AT2,AU2,AV2,BD2,BE2,BF2,BG2,BH2,BI2)</f>
        <v>0.41520558761432713</v>
      </c>
      <c r="BM2" s="8">
        <f>SUM(S2:BI2)</f>
        <v>0.60305110734760092</v>
      </c>
      <c r="BN2" s="8">
        <f>SUM(M2:R2)</f>
        <v>0.39424132643111925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1.5777777777777799</v>
      </c>
      <c r="F3">
        <f>VLOOKUP(B3,home!$B$2:$E$405,3,FALSE)</f>
        <v>1.51</v>
      </c>
      <c r="G3">
        <f>VLOOKUP(C3,away!$B$2:$E$405,4,FALSE)</f>
        <v>0.63</v>
      </c>
      <c r="H3">
        <f>VLOOKUP(A3,away!$A$2:$E$405,3,FALSE)</f>
        <v>1.31111111111111</v>
      </c>
      <c r="I3">
        <f>VLOOKUP(C3,away!$B$2:$E$405,3,FALSE)</f>
        <v>1</v>
      </c>
      <c r="J3">
        <f>VLOOKUP(B3,home!$B$2:$E$405,4,FALSE)</f>
        <v>1.24</v>
      </c>
      <c r="K3" s="3">
        <f t="shared" ref="K3:K8" si="0">E3*F3*G3</f>
        <v>1.5009400000000022</v>
      </c>
      <c r="L3" s="3">
        <f t="shared" ref="L3:L8" si="1">H3*I3*J3</f>
        <v>1.6257777777777764</v>
      </c>
      <c r="M3" s="5">
        <f>_xlfn.POISSON.DIST(0,K3,FALSE) * _xlfn.POISSON.DIST(0,L3,FALSE)</f>
        <v>4.3861524521787744E-2</v>
      </c>
      <c r="N3" s="5">
        <f>_xlfn.POISSON.DIST(1,K3,FALSE) * _xlfn.POISSON.DIST(0,L3,FALSE)</f>
        <v>6.5833516615732182E-2</v>
      </c>
      <c r="O3" s="5">
        <f>_xlfn.POISSON.DIST(0,K3,FALSE) * _xlfn.POISSON.DIST(1,L3,FALSE)</f>
        <v>7.1309091866977523E-2</v>
      </c>
      <c r="P3" s="5">
        <f>_xlfn.POISSON.DIST(1,K3,FALSE) * _xlfn.POISSON.DIST(1,L3,FALSE)</f>
        <v>0.10703066834682137</v>
      </c>
      <c r="Q3" s="5">
        <f>_xlfn.POISSON.DIST(2,K3,FALSE) * _xlfn.POISSON.DIST(0,L3,FALSE)</f>
        <v>4.9406079214608607E-2</v>
      </c>
      <c r="R3" s="5">
        <f>_xlfn.POISSON.DIST(0,K3,FALSE) * _xlfn.POISSON.DIST(2,L3,FALSE)</f>
        <v>5.796636845542303E-2</v>
      </c>
      <c r="S3" s="5">
        <f>_xlfn.POISSON.DIST(2,K3,FALSE) * _xlfn.POISSON.DIST(2,L3,FALSE)</f>
        <v>6.5293922701414819E-2</v>
      </c>
      <c r="T3" s="5">
        <f>_xlfn.POISSON.DIST(2,K3,FALSE) * _xlfn.POISSON.DIST(1,L3,FALSE)</f>
        <v>8.0323305674239162E-2</v>
      </c>
      <c r="U3" s="5">
        <f>_xlfn.POISSON.DIST(1,K3,FALSE) * _xlfn.POISSON.DIST(2,L3,FALSE)</f>
        <v>8.7004041069482757E-2</v>
      </c>
      <c r="V3" s="5">
        <f>_xlfn.POISSON.DIST(3,K3,FALSE) * _xlfn.POISSON.DIST(3,L3,FALSE)</f>
        <v>1.770332189243214E-2</v>
      </c>
      <c r="W3" s="5">
        <f>_xlfn.POISSON.DIST(3,K3,FALSE) * _xlfn.POISSON.DIST(0,L3,FALSE)</f>
        <v>2.4718520178791593E-2</v>
      </c>
      <c r="X3" s="5">
        <f>_xlfn.POISSON.DIST(3,K3,FALSE) * _xlfn.POISSON.DIST(1,L3,FALSE)</f>
        <v>4.0186820806230913E-2</v>
      </c>
      <c r="Y3" s="5">
        <f>_xlfn.POISSON.DIST(3,K3,FALSE) * _xlfn.POISSON.DIST(2,L3,FALSE)</f>
        <v>3.2667420113153912E-2</v>
      </c>
      <c r="Z3" s="5">
        <f>_xlfn.POISSON.DIST(0,K3,FALSE) * _xlfn.POISSON.DIST(3,L3,FALSE)</f>
        <v>3.1413477897768487E-2</v>
      </c>
      <c r="AA3" s="5">
        <f>_xlfn.POISSON.DIST(1,K3,FALSE) * _xlfn.POISSON.DIST(3,L3,FALSE)</f>
        <v>4.7149745515876695E-2</v>
      </c>
      <c r="AB3" s="5">
        <f>_xlfn.POISSON.DIST(2,K3,FALSE) * _xlfn.POISSON.DIST(3,L3,FALSE)</f>
        <v>3.5384469517300038E-2</v>
      </c>
      <c r="AC3" s="5">
        <f>_xlfn.POISSON.DIST(4,K3,FALSE) * _xlfn.POISSON.DIST(4,L3,FALSE)</f>
        <v>2.6999722347269099E-3</v>
      </c>
      <c r="AD3" s="5">
        <f>_xlfn.POISSON.DIST(4,K3,FALSE) * _xlfn.POISSON.DIST(0,L3,FALSE)</f>
        <v>9.2752539192888749E-3</v>
      </c>
      <c r="AE3" s="5">
        <f>_xlfn.POISSON.DIST(4,K3,FALSE) * _xlfn.POISSON.DIST(1,L3,FALSE)</f>
        <v>1.5079501705226078E-2</v>
      </c>
      <c r="AF3" s="5">
        <f>_xlfn.POISSON.DIST(4,K3,FALSE) * _xlfn.POISSON.DIST(2,L3,FALSE)</f>
        <v>1.2257959386159324E-2</v>
      </c>
      <c r="AG3" s="5">
        <f>_xlfn.POISSON.DIST(4,K3,FALSE) * _xlfn.POISSON.DIST(3,L3,FALSE)</f>
        <v>6.6429059903067821E-3</v>
      </c>
      <c r="AH3" s="5">
        <f>_xlfn.POISSON.DIST(0,K3,FALSE) * _xlfn.POISSON.DIST(4,L3,FALSE)</f>
        <v>1.2767833572226337E-2</v>
      </c>
      <c r="AI3" s="5">
        <f>_xlfn.POISSON.DIST(1,K3,FALSE) * _xlfn.POISSON.DIST(4,L3,FALSE)</f>
        <v>1.9163752121897422E-2</v>
      </c>
      <c r="AJ3" s="5">
        <f>_xlfn.POISSON.DIST(2,K3,FALSE) * _xlfn.POISSON.DIST(4,L3,FALSE)</f>
        <v>1.4381821054920382E-2</v>
      </c>
      <c r="AK3" s="5">
        <f>_xlfn.POISSON.DIST(3,K3,FALSE) * _xlfn.POISSON.DIST(4,L3,FALSE)</f>
        <v>7.1954168313907449E-3</v>
      </c>
      <c r="AL3" s="5">
        <f>_xlfn.POISSON.DIST(5,K3,FALSE) * _xlfn.POISSON.DIST(5,L3,FALSE)</f>
        <v>2.635383388528908E-4</v>
      </c>
      <c r="AM3" s="5">
        <f>_xlfn.POISSON.DIST(5,K3,FALSE) * _xlfn.POISSON.DIST(0,L3,FALSE)</f>
        <v>2.7843199235234933E-3</v>
      </c>
      <c r="AN3" s="5">
        <f>_xlfn.POISSON.DIST(5,K3,FALSE) * _xlfn.POISSON.DIST(1,L3,FALSE)</f>
        <v>4.5266854578884129E-3</v>
      </c>
      <c r="AO3" s="5">
        <f>_xlfn.POISSON.DIST(5,K3,FALSE) * _xlfn.POISSON.DIST(2,L3,FALSE)</f>
        <v>3.6796923122124014E-3</v>
      </c>
      <c r="AP3" s="5">
        <f>_xlfn.POISSON.DIST(5,K3,FALSE) * _xlfn.POISSON.DIST(3,L3,FALSE)</f>
        <v>1.9941206634182156E-3</v>
      </c>
      <c r="AQ3" s="5">
        <f>_xlfn.POISSON.DIST(5,K3,FALSE) * _xlfn.POISSON.DIST(4,L3,FALSE)</f>
        <v>8.1049926519820292E-4</v>
      </c>
      <c r="AR3" s="5">
        <f>_xlfn.POISSON.DIST(0,K3,FALSE) * _xlfn.POISSON.DIST(5,L3,FALSE)</f>
        <v>4.1515320184181215E-3</v>
      </c>
      <c r="AS3" s="5">
        <f>_xlfn.POISSON.DIST(1,K3,FALSE) * _xlfn.POISSON.DIST(5,L3,FALSE)</f>
        <v>6.2312004677245033E-3</v>
      </c>
      <c r="AT3" s="5">
        <f>_xlfn.POISSON.DIST(2,K3,FALSE) * _xlfn.POISSON.DIST(5,L3,FALSE)</f>
        <v>4.6763290150132154E-3</v>
      </c>
      <c r="AU3" s="5">
        <f>_xlfn.POISSON.DIST(3,K3,FALSE) * _xlfn.POISSON.DIST(5,L3,FALSE)</f>
        <v>2.3396297572646492E-3</v>
      </c>
      <c r="AV3" s="5">
        <f>_xlfn.POISSON.DIST(4,K3,FALSE) * _xlfn.POISSON.DIST(5,L3,FALSE)</f>
        <v>8.7791097196720179E-4</v>
      </c>
      <c r="AW3" s="5">
        <f>_xlfn.POISSON.DIST(6,K3,FALSE) * _xlfn.POISSON.DIST(6,L3,FALSE)</f>
        <v>1.7863469717712678E-5</v>
      </c>
      <c r="AX3" s="5">
        <f>_xlfn.POISSON.DIST(6,K3,FALSE) * _xlfn.POISSON.DIST(0,L3,FALSE)</f>
        <v>6.965161910022264E-4</v>
      </c>
      <c r="AY3" s="5">
        <f>_xlfn.POISSON.DIST(6,K3,FALSE) * _xlfn.POISSON.DIST(1,L3,FALSE)</f>
        <v>1.1323805451938407E-3</v>
      </c>
      <c r="AZ3" s="5">
        <f>_xlfn.POISSON.DIST(6,K3,FALSE) * _xlfn.POISSON.DIST(2,L3,FALSE)</f>
        <v>9.2049956318201488E-4</v>
      </c>
      <c r="BA3" s="5">
        <f>_xlfn.POISSON.DIST(6,K3,FALSE) * _xlfn.POISSON.DIST(3,L3,FALSE)</f>
        <v>4.9884257809182343E-4</v>
      </c>
      <c r="BB3" s="5">
        <f>_xlfn.POISSON.DIST(6,K3,FALSE) * _xlfn.POISSON.DIST(4,L3,FALSE)</f>
        <v>2.0275179451776539E-4</v>
      </c>
      <c r="BC3" s="5">
        <f>_xlfn.POISSON.DIST(6,K3,FALSE) * _xlfn.POISSON.DIST(5,L3,FALSE)</f>
        <v>6.5925872386309747E-5</v>
      </c>
      <c r="BD3" s="5">
        <f>_xlfn.POISSON.DIST(0,K3,FALSE) * _xlfn.POISSON.DIST(6,L3,FALSE)</f>
        <v>1.1249114165461848E-3</v>
      </c>
      <c r="BE3" s="5">
        <f>_xlfn.POISSON.DIST(1,K3,FALSE) * _xlfn.POISSON.DIST(6,L3,FALSE)</f>
        <v>1.6884245415508326E-3</v>
      </c>
      <c r="BF3" s="5">
        <f>_xlfn.POISSON.DIST(2,K3,FALSE) * _xlfn.POISSON.DIST(6,L3,FALSE)</f>
        <v>1.2671119656976553E-3</v>
      </c>
      <c r="BG3" s="5">
        <f>_xlfn.POISSON.DIST(3,K3,FALSE) * _xlfn.POISSON.DIST(6,L3,FALSE)</f>
        <v>6.3395301126474742E-4</v>
      </c>
      <c r="BH3" s="5">
        <f>_xlfn.POISSON.DIST(4,K3,FALSE) * _xlfn.POISSON.DIST(6,L3,FALSE)</f>
        <v>2.3788135818192781E-4</v>
      </c>
      <c r="BI3" s="5">
        <f>_xlfn.POISSON.DIST(5,K3,FALSE) * _xlfn.POISSON.DIST(6,L3,FALSE)</f>
        <v>7.1409129149916652E-5</v>
      </c>
      <c r="BJ3" s="8">
        <f>SUM(N3,Q3,T3,W3,X3,Y3,AD3,AE3,AF3,AG3,AM3,AN3,AO3,AP3,AQ3,AX3,AY3,AZ3,BA3,BB3,BC3)</f>
        <v>0.35370351777035208</v>
      </c>
      <c r="BK3" s="8">
        <f>SUM(M3,P3,S3,V3,AC3,AL3,AY3)</f>
        <v>0.23798532858122973</v>
      </c>
      <c r="BL3" s="8">
        <f>SUM(O3,R3,U3,AA3,AB3,AH3,AI3,AJ3,AK3,AR3,AS3,AT3,AU3,AV3,BD3,BE3,BF3,BG3,BH3,BI3)</f>
        <v>0.37562283365827387</v>
      </c>
      <c r="BM3" s="8">
        <f>SUM(S3:BI3)</f>
        <v>0.60220339181079752</v>
      </c>
      <c r="BN3" s="8">
        <f>SUM(M3:R3)</f>
        <v>0.39540724902135049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1.6111111111111101</v>
      </c>
      <c r="F4">
        <f>VLOOKUP(B4,home!$B$2:$E$405,3,FALSE)</f>
        <v>0.85</v>
      </c>
      <c r="G4">
        <f>VLOOKUP(C4,away!$B$2:$E$405,4,FALSE)</f>
        <v>1.06</v>
      </c>
      <c r="H4">
        <f>VLOOKUP(A4,away!$A$2:$E$405,3,FALSE)</f>
        <v>1.4652777777777799</v>
      </c>
      <c r="I4">
        <f>VLOOKUP(C4,away!$B$2:$E$405,3,FALSE)</f>
        <v>0.98</v>
      </c>
      <c r="J4">
        <f>VLOOKUP(B4,home!$B$2:$E$405,4,FALSE)</f>
        <v>0.94</v>
      </c>
      <c r="K4" s="3">
        <f t="shared" si="0"/>
        <v>1.4516111111111103</v>
      </c>
      <c r="L4" s="3">
        <f t="shared" si="1"/>
        <v>1.3498138888888906</v>
      </c>
      <c r="M4" s="5">
        <f t="shared" ref="M4:M8" si="2">_xlfn.POISSON.DIST(0,K4,FALSE) * _xlfn.POISSON.DIST(0,L4,FALSE)</f>
        <v>6.0723469997877054E-2</v>
      </c>
      <c r="N4" s="5">
        <f t="shared" ref="N4:N8" si="3">_xlfn.POISSON.DIST(1,K4,FALSE) * _xlfn.POISSON.DIST(0,L4,FALSE)</f>
        <v>8.8146863754140478E-2</v>
      </c>
      <c r="O4" s="5">
        <f t="shared" ref="O4:O8" si="4">_xlfn.POISSON.DIST(0,K4,FALSE) * _xlfn.POISSON.DIST(1,L4,FALSE)</f>
        <v>8.1965383184662302E-2</v>
      </c>
      <c r="P4" s="5">
        <f t="shared" ref="P4:P8" si="5">_xlfn.POISSON.DIST(1,K4,FALSE) * _xlfn.POISSON.DIST(1,L4,FALSE)</f>
        <v>0.11898186095733557</v>
      </c>
      <c r="Q4" s="5">
        <f t="shared" ref="Q4:Q8" si="6">_xlfn.POISSON.DIST(2,K4,FALSE) * _xlfn.POISSON.DIST(0,L4,FALSE)</f>
        <v>6.3977483417553771E-2</v>
      </c>
      <c r="R4" s="5">
        <f t="shared" ref="R4:R8" si="7">_xlfn.POISSON.DIST(0,K4,FALSE) * _xlfn.POISSON.DIST(2,L4,FALSE)</f>
        <v>5.5319006315378561E-2</v>
      </c>
      <c r="S4" s="5">
        <f t="shared" ref="S4:S8" si="8">_xlfn.POISSON.DIST(2,K4,FALSE) * _xlfn.POISSON.DIST(2,L4,FALSE)</f>
        <v>5.8283408529542467E-2</v>
      </c>
      <c r="T4" s="5">
        <f t="shared" ref="T4:T8" si="9">_xlfn.POISSON.DIST(2,K4,FALSE) * _xlfn.POISSON.DIST(1,L4,FALSE)</f>
        <v>8.6357695693172767E-2</v>
      </c>
      <c r="U4" s="5">
        <f t="shared" ref="U4:U8" si="10">_xlfn.POISSON.DIST(1,K4,FALSE) * _xlfn.POISSON.DIST(2,L4,FALSE)</f>
        <v>8.0301684223029191E-2</v>
      </c>
      <c r="V4" s="5">
        <f t="shared" ref="V4:V8" si="11">_xlfn.POISSON.DIST(3,K4,FALSE) * _xlfn.POISSON.DIST(3,L4,FALSE)</f>
        <v>1.2688976967635324E-2</v>
      </c>
      <c r="W4" s="5">
        <f t="shared" ref="W4:W8" si="12">_xlfn.POISSON.DIST(3,K4,FALSE) * _xlfn.POISSON.DIST(0,L4,FALSE)</f>
        <v>3.0956808596615946E-2</v>
      </c>
      <c r="X4" s="5">
        <f t="shared" ref="X4:X8" si="13">_xlfn.POISSON.DIST(3,K4,FALSE) * _xlfn.POISSON.DIST(1,L4,FALSE)</f>
        <v>4.1785930199387214E-2</v>
      </c>
      <c r="Y4" s="5">
        <f t="shared" ref="Y4:Y8" si="14">_xlfn.POISSON.DIST(3,K4,FALSE) * _xlfn.POISSON.DIST(2,L4,FALSE)</f>
        <v>2.8201614471637299E-2</v>
      </c>
      <c r="Z4" s="5">
        <f t="shared" ref="Z4:Z8" si="15">_xlfn.POISSON.DIST(0,K4,FALSE) * _xlfn.POISSON.DIST(3,L4,FALSE)</f>
        <v>2.4890121014676754E-2</v>
      </c>
      <c r="AA4" s="5">
        <f t="shared" ref="AA4:AA8" si="16">_xlfn.POISSON.DIST(1,K4,FALSE) * _xlfn.POISSON.DIST(3,L4,FALSE)</f>
        <v>3.6130776221804918E-2</v>
      </c>
      <c r="AB4" s="5">
        <f t="shared" ref="AB4:AB8" si="17">_xlfn.POISSON.DIST(2,K4,FALSE) * _xlfn.POISSON.DIST(3,L4,FALSE)</f>
        <v>2.6223918108320563E-2</v>
      </c>
      <c r="AC4" s="5">
        <f t="shared" ref="AC4:AC8" si="18">_xlfn.POISSON.DIST(4,K4,FALSE) * _xlfn.POISSON.DIST(4,L4,FALSE)</f>
        <v>1.553927679555782E-3</v>
      </c>
      <c r="AD4" s="5">
        <f t="shared" ref="AD4:AD8" si="19">_xlfn.POISSON.DIST(4,K4,FALSE) * _xlfn.POISSON.DIST(0,L4,FALSE)</f>
        <v>1.1234311830846914E-2</v>
      </c>
      <c r="AE4" s="5">
        <f t="shared" ref="AE4:AE8" si="20">_xlfn.POISSON.DIST(4,K4,FALSE) * _xlfn.POISSON.DIST(1,L4,FALSE)</f>
        <v>1.5164230141385947E-2</v>
      </c>
      <c r="AF4" s="5">
        <f t="shared" ref="AF4:AF8" si="21">_xlfn.POISSON.DIST(4,K4,FALSE) * _xlfn.POISSON.DIST(2,L4,FALSE)</f>
        <v>1.0234444229575149E-2</v>
      </c>
      <c r="AG4" s="5">
        <f t="shared" ref="AG4:AG8" si="22">_xlfn.POISSON.DIST(4,K4,FALSE) * _xlfn.POISSON.DIST(3,L4,FALSE)</f>
        <v>4.6048649887131012E-3</v>
      </c>
      <c r="AH4" s="5">
        <f t="shared" ref="AH4:AH8" si="23">_xlfn.POISSON.DIST(0,K4,FALSE) * _xlfn.POISSON.DIST(4,L4,FALSE)</f>
        <v>8.3992577604339817E-3</v>
      </c>
      <c r="AI4" s="5">
        <f t="shared" ref="AI4:AI8" si="24">_xlfn.POISSON.DIST(1,K4,FALSE) * _xlfn.POISSON.DIST(4,L4,FALSE)</f>
        <v>1.2192455890132188E-2</v>
      </c>
      <c r="AJ4" s="5">
        <f t="shared" ref="AJ4:AJ8" si="25">_xlfn.POISSON.DIST(2,K4,FALSE) * _xlfn.POISSON.DIST(4,L4,FALSE)</f>
        <v>8.8493522209239939E-3</v>
      </c>
      <c r="AK4" s="5">
        <f t="shared" ref="AK4:AK8" si="26">_xlfn.POISSON.DIST(3,K4,FALSE) * _xlfn.POISSON.DIST(4,L4,FALSE)</f>
        <v>4.2819393366763494E-3</v>
      </c>
      <c r="AL4" s="5">
        <f t="shared" ref="AL4:AL8" si="27">_xlfn.POISSON.DIST(5,K4,FALSE) * _xlfn.POISSON.DIST(5,L4,FALSE)</f>
        <v>1.2179093659379151E-4</v>
      </c>
      <c r="AM4" s="5">
        <f t="shared" ref="AM4:AM8" si="28">_xlfn.POISSON.DIST(5,K4,FALSE) * _xlfn.POISSON.DIST(0,L4,FALSE)</f>
        <v>3.2615703758688773E-3</v>
      </c>
      <c r="AN4" s="5">
        <f t="shared" ref="AN4:AN8" si="29">_xlfn.POISSON.DIST(5,K4,FALSE) * _xlfn.POISSON.DIST(1,L4,FALSE)</f>
        <v>4.4025129929363702E-3</v>
      </c>
      <c r="AO4" s="5">
        <f t="shared" ref="AO4:AO8" si="30">_xlfn.POISSON.DIST(5,K4,FALSE) * _xlfn.POISSON.DIST(2,L4,FALSE)</f>
        <v>2.9712865919396553E-3</v>
      </c>
      <c r="AP4" s="5">
        <f t="shared" ref="AP4:AP8" si="31">_xlfn.POISSON.DIST(5,K4,FALSE) * _xlfn.POISSON.DIST(3,L4,FALSE)</f>
        <v>1.3368946365564954E-3</v>
      </c>
      <c r="AQ4" s="5">
        <f t="shared" ref="AQ4:AQ8" si="32">_xlfn.POISSON.DIST(5,K4,FALSE) * _xlfn.POISSON.DIST(4,L4,FALSE)</f>
        <v>4.5113973710125572E-4</v>
      </c>
      <c r="AR4" s="5">
        <f t="shared" ref="AR4:AR8" si="33">_xlfn.POISSON.DIST(0,K4,FALSE) * _xlfn.POISSON.DIST(5,L4,FALSE)</f>
        <v>2.2674869562783165E-3</v>
      </c>
      <c r="AS4" s="5">
        <f t="shared" ref="AS4:AS8" si="34">_xlfn.POISSON.DIST(1,K4,FALSE) * _xlfn.POISSON.DIST(5,L4,FALSE)</f>
        <v>3.2915092600331168E-3</v>
      </c>
      <c r="AT4" s="5">
        <f t="shared" ref="AT4:AT8" si="35">_xlfn.POISSON.DIST(2,K4,FALSE) * _xlfn.POISSON.DIST(5,L4,FALSE)</f>
        <v>2.3889957070945909E-3</v>
      </c>
      <c r="AU4" s="5">
        <f t="shared" ref="AU4:AU8" si="36">_xlfn.POISSON.DIST(3,K4,FALSE) * _xlfn.POISSON.DIST(5,L4,FALSE)</f>
        <v>1.1559642376050836E-3</v>
      </c>
      <c r="AV4" s="5">
        <f t="shared" ref="AV4:AV8" si="37">_xlfn.POISSON.DIST(4,K4,FALSE) * _xlfn.POISSON.DIST(5,L4,FALSE)</f>
        <v>4.1950263283865586E-4</v>
      </c>
      <c r="AW4" s="5">
        <f t="shared" ref="AW4:AW8" si="38">_xlfn.POISSON.DIST(6,K4,FALSE) * _xlfn.POISSON.DIST(6,L4,FALSE)</f>
        <v>6.6288264031522238E-6</v>
      </c>
      <c r="AX4" s="5">
        <f t="shared" ref="AX4:AX8" si="39">_xlfn.POISSON.DIST(6,K4,FALSE) * _xlfn.POISSON.DIST(0,L4,FALSE)</f>
        <v>7.8908863288035009E-4</v>
      </c>
      <c r="AY4" s="5">
        <f t="shared" ref="AY4:AY8" si="40">_xlfn.POISSON.DIST(6,K4,FALSE) * _xlfn.POISSON.DIST(1,L4,FALSE)</f>
        <v>1.0651227962262435E-3</v>
      </c>
      <c r="AZ4" s="5">
        <f t="shared" ref="AZ4:AZ8" si="41">_xlfn.POISSON.DIST(6,K4,FALSE) * _xlfn.POISSON.DIST(2,L4,FALSE)</f>
        <v>7.1885877185917765E-4</v>
      </c>
      <c r="BA4" s="5">
        <f t="shared" ref="BA4:BA8" si="42">_xlfn.POISSON.DIST(6,K4,FALSE) * _xlfn.POISSON.DIST(3,L4,FALSE)</f>
        <v>3.2344185146837622E-4</v>
      </c>
      <c r="BB4" s="5">
        <f t="shared" ref="BB4:BB8" si="43">_xlfn.POISSON.DIST(6,K4,FALSE) * _xlfn.POISSON.DIST(4,L4,FALSE)</f>
        <v>1.0914657583998796E-4</v>
      </c>
      <c r="BC4" s="5">
        <f t="shared" ref="BC4:BC8" si="44">_xlfn.POISSON.DIST(6,K4,FALSE) * _xlfn.POISSON.DIST(5,L4,FALSE)</f>
        <v>2.9465512798696067E-5</v>
      </c>
      <c r="BD4" s="5">
        <f t="shared" ref="BD4:BD8" si="45">_xlfn.POISSON.DIST(0,K4,FALSE) * _xlfn.POISSON.DIST(6,L4,FALSE)</f>
        <v>5.1011423107647836E-4</v>
      </c>
      <c r="BE4" s="5">
        <f t="shared" ref="BE4:BE8" si="46">_xlfn.POISSON.DIST(1,K4,FALSE) * _xlfn.POISSON.DIST(6,L4,FALSE)</f>
        <v>7.4048748576651649E-4</v>
      </c>
      <c r="BF4" s="5">
        <f t="shared" ref="BF4:BF8" si="47">_xlfn.POISSON.DIST(2,K4,FALSE) * _xlfn.POISSON.DIST(6,L4,FALSE)</f>
        <v>5.3744993098870275E-4</v>
      </c>
      <c r="BG4" s="5">
        <f t="shared" ref="BG4:BG8" si="48">_xlfn.POISSON.DIST(3,K4,FALSE) * _xlfn.POISSON.DIST(6,L4,FALSE)</f>
        <v>2.6005609716303342E-4</v>
      </c>
      <c r="BH4" s="5">
        <f t="shared" ref="BH4:BH8" si="49">_xlfn.POISSON.DIST(4,K4,FALSE) * _xlfn.POISSON.DIST(6,L4,FALSE)</f>
        <v>9.437508003851247E-5</v>
      </c>
      <c r="BI4" s="5">
        <f t="shared" ref="BI4:BI8" si="50">_xlfn.POISSON.DIST(5,K4,FALSE) * _xlfn.POISSON.DIST(6,L4,FALSE)</f>
        <v>2.7399182959181018E-5</v>
      </c>
      <c r="BJ4" s="8">
        <f t="shared" ref="BJ4:BJ8" si="51">SUM(N4,Q4,T4,W4,X4,Y4,AD4,AE4,AF4,AG4,AM4,AN4,AO4,AP4,AQ4,AX4,AY4,AZ4,BA4,BB4,BC4)</f>
        <v>0.39612277579850408</v>
      </c>
      <c r="BK4" s="8">
        <f t="shared" ref="BK4:BK8" si="52">SUM(M4,P4,S4,V4,AC4,AL4,AY4)</f>
        <v>0.25341855786476625</v>
      </c>
      <c r="BL4" s="8">
        <f t="shared" ref="BL4:BL8" si="53">SUM(O4,R4,U4,AA4,AB4,AH4,AI4,AJ4,AK4,AR4,AS4,AT4,AU4,AV4,BD4,BE4,BF4,BG4,BH4,BI4)</f>
        <v>0.32535711406320422</v>
      </c>
      <c r="BM4" s="8">
        <f t="shared" ref="BM4:BM8" si="54">SUM(S4:BI4)</f>
        <v>0.52961600714438029</v>
      </c>
      <c r="BN4" s="8">
        <f t="shared" ref="BN4:BN8" si="55">SUM(M4:R4)</f>
        <v>0.46911406762694768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1.6111111111111101</v>
      </c>
      <c r="F5">
        <f>VLOOKUP(B5,home!$B$2:$E$405,3,FALSE)</f>
        <v>0.39</v>
      </c>
      <c r="G5">
        <f>VLOOKUP(C5,away!$B$2:$E$405,4,FALSE)</f>
        <v>0.89</v>
      </c>
      <c r="H5">
        <f>VLOOKUP(A5,away!$A$2:$E$405,3,FALSE)</f>
        <v>1.4652777777777799</v>
      </c>
      <c r="I5">
        <f>VLOOKUP(C5,away!$B$2:$E$405,3,FALSE)</f>
        <v>0.89</v>
      </c>
      <c r="J5">
        <f>VLOOKUP(B5,home!$B$2:$E$405,4,FALSE)</f>
        <v>0.85</v>
      </c>
      <c r="K5" s="3">
        <f t="shared" si="0"/>
        <v>0.55921666666666636</v>
      </c>
      <c r="L5" s="3">
        <f t="shared" si="1"/>
        <v>1.1084826388888906</v>
      </c>
      <c r="M5" s="5">
        <f t="shared" si="2"/>
        <v>0.18868066321335036</v>
      </c>
      <c r="N5" s="5">
        <f t="shared" si="3"/>
        <v>0.10551337154662568</v>
      </c>
      <c r="O5" s="5">
        <f t="shared" si="4"/>
        <v>0.20914923946604064</v>
      </c>
      <c r="P5" s="5">
        <f t="shared" si="5"/>
        <v>0.11695974053006762</v>
      </c>
      <c r="Q5" s="5">
        <f t="shared" si="6"/>
        <v>2.9502417962532741E-2</v>
      </c>
      <c r="R5" s="5">
        <f t="shared" si="7"/>
        <v>0.11591915044246064</v>
      </c>
      <c r="S5" s="5">
        <f t="shared" si="8"/>
        <v>1.812530848668973E-2</v>
      </c>
      <c r="T5" s="5">
        <f t="shared" si="9"/>
        <v>3.2702918116711298E-2</v>
      </c>
      <c r="U5" s="5">
        <f t="shared" si="10"/>
        <v>6.4823920913264665E-2</v>
      </c>
      <c r="V5" s="5">
        <f t="shared" si="11"/>
        <v>1.2483946517694079E-3</v>
      </c>
      <c r="W5" s="5">
        <f t="shared" si="12"/>
        <v>5.4994146105381133E-3</v>
      </c>
      <c r="X5" s="5">
        <f t="shared" si="13"/>
        <v>6.0960056198334084E-3</v>
      </c>
      <c r="Y5" s="5">
        <f t="shared" si="14"/>
        <v>3.3786581980772231E-3</v>
      </c>
      <c r="Z5" s="5">
        <f t="shared" si="15"/>
        <v>4.2831455260072357E-2</v>
      </c>
      <c r="AA5" s="5">
        <f t="shared" si="16"/>
        <v>2.3952063639020117E-2</v>
      </c>
      <c r="AB5" s="5">
        <f t="shared" si="17"/>
        <v>6.6971965940003444E-3</v>
      </c>
      <c r="AC5" s="5">
        <f t="shared" si="18"/>
        <v>4.8366083222109011E-5</v>
      </c>
      <c r="AD5" s="5">
        <f t="shared" si="19"/>
        <v>7.6884107678077166E-4</v>
      </c>
      <c r="AE5" s="5">
        <f t="shared" si="20"/>
        <v>8.5224698567612587E-4</v>
      </c>
      <c r="AF5" s="5">
        <f t="shared" si="21"/>
        <v>4.7235049383368739E-4</v>
      </c>
      <c r="AG5" s="5">
        <f t="shared" si="22"/>
        <v>1.7453077396174547E-4</v>
      </c>
      <c r="AH5" s="5">
        <f t="shared" si="23"/>
        <v>1.1869481138534112E-2</v>
      </c>
      <c r="AI5" s="5">
        <f t="shared" si="24"/>
        <v>6.6376116773539141E-3</v>
      </c>
      <c r="AJ5" s="5">
        <f t="shared" si="25"/>
        <v>1.8559315384187975E-3</v>
      </c>
      <c r="AK5" s="5">
        <f t="shared" si="26"/>
        <v>3.4595594949203264E-4</v>
      </c>
      <c r="AL5" s="5">
        <f t="shared" si="27"/>
        <v>1.1992505109475935E-6</v>
      </c>
      <c r="AM5" s="5">
        <f t="shared" si="28"/>
        <v>8.5989748830750764E-5</v>
      </c>
      <c r="AN5" s="5">
        <f t="shared" si="29"/>
        <v>9.5318143701303499E-5</v>
      </c>
      <c r="AO5" s="5">
        <f t="shared" si="30"/>
        <v>5.2829253732005708E-5</v>
      </c>
      <c r="AP5" s="5">
        <f t="shared" si="31"/>
        <v>1.9520103529128151E-5</v>
      </c>
      <c r="AQ5" s="5">
        <f t="shared" si="32"/>
        <v>5.4094239678380786E-6</v>
      </c>
      <c r="AR5" s="5">
        <f t="shared" si="33"/>
        <v>2.6314227549368414E-3</v>
      </c>
      <c r="AS5" s="5">
        <f t="shared" si="34"/>
        <v>1.4715354616065966E-3</v>
      </c>
      <c r="AT5" s="5">
        <f t="shared" si="35"/>
        <v>4.1145357786071749E-4</v>
      </c>
      <c r="AU5" s="5">
        <f t="shared" si="36"/>
        <v>7.6697232766448031E-5</v>
      </c>
      <c r="AV5" s="5">
        <f t="shared" si="37"/>
        <v>1.0722592712552621E-5</v>
      </c>
      <c r="AW5" s="5">
        <f t="shared" si="38"/>
        <v>2.0649826802922043E-8</v>
      </c>
      <c r="AX5" s="5">
        <f t="shared" si="39"/>
        <v>8.0144834514393817E-6</v>
      </c>
      <c r="AY5" s="5">
        <f t="shared" si="40"/>
        <v>8.8839157655828697E-6</v>
      </c>
      <c r="AZ5" s="5">
        <f t="shared" si="41"/>
        <v>4.92383319574996E-6</v>
      </c>
      <c r="BA5" s="5">
        <f t="shared" si="42"/>
        <v>1.8193278714245451E-6</v>
      </c>
      <c r="BB5" s="5">
        <f t="shared" si="43"/>
        <v>5.0417333998019683E-7</v>
      </c>
      <c r="BC5" s="5">
        <f t="shared" si="44"/>
        <v>1.1177347887173489E-7</v>
      </c>
      <c r="BD5" s="5">
        <f t="shared" si="45"/>
        <v>4.861477399041104E-4</v>
      </c>
      <c r="BE5" s="5">
        <f t="shared" si="46"/>
        <v>2.7186191861671013E-4</v>
      </c>
      <c r="BF5" s="5">
        <f t="shared" si="47"/>
        <v>7.6014857961220563E-5</v>
      </c>
      <c r="BG5" s="5">
        <f t="shared" si="48"/>
        <v>1.4169591828737955E-5</v>
      </c>
      <c r="BH5" s="5">
        <f t="shared" si="49"/>
        <v>1.9809679776235178E-6</v>
      </c>
      <c r="BI5" s="5">
        <f t="shared" si="50"/>
        <v>2.2155806184400627E-7</v>
      </c>
      <c r="BJ5" s="8">
        <f t="shared" si="51"/>
        <v>0.18524407956543487</v>
      </c>
      <c r="BK5" s="8">
        <f t="shared" si="52"/>
        <v>0.32507255613137581</v>
      </c>
      <c r="BL5" s="8">
        <f t="shared" si="53"/>
        <v>0.44670277961281873</v>
      </c>
      <c r="BM5" s="8">
        <f t="shared" si="54"/>
        <v>0.23411742414268516</v>
      </c>
      <c r="BN5" s="8">
        <f t="shared" si="55"/>
        <v>0.76572458316107761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1.6111111111111101</v>
      </c>
      <c r="F6">
        <f>VLOOKUP(B6,home!$B$2:$E$405,3,FALSE)</f>
        <v>0.89</v>
      </c>
      <c r="G6">
        <f>VLOOKUP(C6,away!$B$2:$E$405,4,FALSE)</f>
        <v>1.47</v>
      </c>
      <c r="H6">
        <f>VLOOKUP(A6,away!$A$2:$E$405,3,FALSE)</f>
        <v>1.4652777777777799</v>
      </c>
      <c r="I6">
        <f>VLOOKUP(C6,away!$B$2:$E$405,3,FALSE)</f>
        <v>0.62</v>
      </c>
      <c r="J6">
        <f>VLOOKUP(B6,home!$B$2:$E$405,4,FALSE)</f>
        <v>0.68</v>
      </c>
      <c r="K6" s="3">
        <f t="shared" si="0"/>
        <v>2.1078166666666651</v>
      </c>
      <c r="L6" s="3">
        <f t="shared" si="1"/>
        <v>0.61776111111111209</v>
      </c>
      <c r="M6" s="5">
        <f t="shared" si="2"/>
        <v>6.5508342517120774E-2</v>
      </c>
      <c r="N6" s="5">
        <f t="shared" si="3"/>
        <v>0.13807957616329566</v>
      </c>
      <c r="O6" s="5">
        <f t="shared" si="4"/>
        <v>4.0468506460423839E-2</v>
      </c>
      <c r="P6" s="5">
        <f t="shared" si="5"/>
        <v>8.5300192392388965E-2</v>
      </c>
      <c r="Q6" s="5">
        <f t="shared" si="6"/>
        <v>0.14552321598163195</v>
      </c>
      <c r="R6" s="5">
        <f t="shared" si="7"/>
        <v>1.2499934757999322E-2</v>
      </c>
      <c r="S6" s="5">
        <f t="shared" si="8"/>
        <v>2.7767924445183993E-2</v>
      </c>
      <c r="T6" s="5">
        <f t="shared" si="9"/>
        <v>8.9898583597275317E-2</v>
      </c>
      <c r="U6" s="5">
        <f t="shared" si="10"/>
        <v>2.6347570815156915E-2</v>
      </c>
      <c r="V6" s="5">
        <f t="shared" si="11"/>
        <v>4.0174854182248665E-3</v>
      </c>
      <c r="W6" s="5">
        <f t="shared" si="12"/>
        <v>0.10224542001100552</v>
      </c>
      <c r="X6" s="5">
        <f t="shared" si="13"/>
        <v>6.3163244272021107E-2</v>
      </c>
      <c r="Y6" s="5">
        <f t="shared" si="14"/>
        <v>1.9509897981433169E-2</v>
      </c>
      <c r="Z6" s="5">
        <f t="shared" si="15"/>
        <v>2.5739911949726911E-3</v>
      </c>
      <c r="AA6" s="5">
        <f t="shared" si="16"/>
        <v>5.4255015406166835E-3</v>
      </c>
      <c r="AB6" s="5">
        <f t="shared" si="17"/>
        <v>5.7179812861687593E-3</v>
      </c>
      <c r="AC6" s="5">
        <f t="shared" si="18"/>
        <v>3.2695480638461713E-4</v>
      </c>
      <c r="AD6" s="5">
        <f t="shared" si="19"/>
        <v>5.3878650097382727E-2</v>
      </c>
      <c r="AE6" s="5">
        <f t="shared" si="20"/>
        <v>3.3284134749325983E-2</v>
      </c>
      <c r="AF6" s="5">
        <f t="shared" si="21"/>
        <v>1.0280822032557797E-2</v>
      </c>
      <c r="AG6" s="5">
        <f t="shared" si="22"/>
        <v>2.1170306806561692E-3</v>
      </c>
      <c r="AH6" s="5">
        <f t="shared" si="23"/>
        <v>3.9752791514913708E-4</v>
      </c>
      <c r="AI6" s="5">
        <f t="shared" si="24"/>
        <v>8.3791596501660293E-4</v>
      </c>
      <c r="AJ6" s="5">
        <f t="shared" si="25"/>
        <v>8.8308661816403932E-4</v>
      </c>
      <c r="AK6" s="5">
        <f t="shared" si="26"/>
        <v>6.2046156395882093E-4</v>
      </c>
      <c r="AL6" s="5">
        <f t="shared" si="27"/>
        <v>1.702946941814939E-5</v>
      </c>
      <c r="AM6" s="5">
        <f t="shared" si="28"/>
        <v>2.271326333055294E-2</v>
      </c>
      <c r="AN6" s="5">
        <f t="shared" si="29"/>
        <v>1.4031370792041663E-2</v>
      </c>
      <c r="AO6" s="5">
        <f t="shared" si="30"/>
        <v>4.3340176054518301E-3</v>
      </c>
      <c r="AP6" s="5">
        <f t="shared" si="31"/>
        <v>8.9246251050634825E-4</v>
      </c>
      <c r="AQ6" s="5">
        <f t="shared" si="32"/>
        <v>1.3783215802885352E-4</v>
      </c>
      <c r="AR6" s="5">
        <f t="shared" si="33"/>
        <v>4.911545731204297E-5</v>
      </c>
      <c r="AS6" s="5">
        <f t="shared" si="34"/>
        <v>1.0352637951327928E-4</v>
      </c>
      <c r="AT6" s="5">
        <f t="shared" si="35"/>
        <v>1.0910731408887428E-4</v>
      </c>
      <c r="AU6" s="5">
        <f t="shared" si="36"/>
        <v>7.6659405030587925E-5</v>
      </c>
      <c r="AV6" s="5">
        <f t="shared" si="37"/>
        <v>4.039599289505593E-5</v>
      </c>
      <c r="AW6" s="5">
        <f t="shared" si="38"/>
        <v>6.1595929867372044E-7</v>
      </c>
      <c r="AX6" s="5">
        <f t="shared" si="39"/>
        <v>7.9792325004213911E-3</v>
      </c>
      <c r="AY6" s="5">
        <f t="shared" si="40"/>
        <v>4.9292595352742165E-3</v>
      </c>
      <c r="AZ6" s="5">
        <f t="shared" si="41"/>
        <v>1.5225524237330215E-3</v>
      </c>
      <c r="BA6" s="5">
        <f t="shared" si="42"/>
        <v>3.1352455900340945E-4</v>
      </c>
      <c r="BB6" s="5">
        <f t="shared" si="43"/>
        <v>4.84208199826419E-5</v>
      </c>
      <c r="BC6" s="5">
        <f t="shared" si="44"/>
        <v>5.9824999106776007E-6</v>
      </c>
      <c r="BD6" s="5">
        <f t="shared" si="45"/>
        <v>5.056936580303009E-6</v>
      </c>
      <c r="BE6" s="5">
        <f t="shared" si="46"/>
        <v>1.0659095206239011E-5</v>
      </c>
      <c r="BF6" s="5">
        <f t="shared" si="47"/>
        <v>1.1233709263648676E-5</v>
      </c>
      <c r="BG6" s="5">
        <f t="shared" si="48"/>
        <v>7.8928665381354599E-6</v>
      </c>
      <c r="BH6" s="5">
        <f t="shared" si="49"/>
        <v>4.1591789092143887E-6</v>
      </c>
      <c r="BI6" s="5">
        <f t="shared" si="50"/>
        <v>1.7533573248981114E-6</v>
      </c>
      <c r="BJ6" s="8">
        <f t="shared" si="51"/>
        <v>0.71488849430149248</v>
      </c>
      <c r="BK6" s="8">
        <f t="shared" si="52"/>
        <v>0.18786718858399556</v>
      </c>
      <c r="BL6" s="8">
        <f t="shared" si="53"/>
        <v>9.3618046615316405E-2</v>
      </c>
      <c r="BM6" s="8">
        <f t="shared" si="54"/>
        <v>0.50663930884694119</v>
      </c>
      <c r="BN6" s="8">
        <f t="shared" si="55"/>
        <v>0.4873797682728605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1.6111111111111101</v>
      </c>
      <c r="F7">
        <f>VLOOKUP(B7,home!$B$2:$E$405,3,FALSE)</f>
        <v>0.85</v>
      </c>
      <c r="G7">
        <f>VLOOKUP(C7,away!$B$2:$E$405,4,FALSE)</f>
        <v>1.01</v>
      </c>
      <c r="H7">
        <f>VLOOKUP(A7,away!$A$2:$E$405,3,FALSE)</f>
        <v>1.4652777777777799</v>
      </c>
      <c r="I7">
        <f>VLOOKUP(C7,away!$B$2:$E$405,3,FALSE)</f>
        <v>1.24</v>
      </c>
      <c r="J7">
        <f>VLOOKUP(B7,home!$B$2:$E$405,4,FALSE)</f>
        <v>1.71</v>
      </c>
      <c r="K7" s="3">
        <f t="shared" si="0"/>
        <v>1.383138888888888</v>
      </c>
      <c r="L7" s="3">
        <f t="shared" si="1"/>
        <v>3.1069750000000047</v>
      </c>
      <c r="M7" s="5">
        <f t="shared" si="2"/>
        <v>1.1219365975699872E-2</v>
      </c>
      <c r="N7" s="5">
        <f t="shared" si="3"/>
        <v>1.5517941389667318E-2</v>
      </c>
      <c r="O7" s="5">
        <f t="shared" si="4"/>
        <v>3.485828960235017E-2</v>
      </c>
      <c r="P7" s="5">
        <f t="shared" si="5"/>
        <v>4.8213855949161694E-2</v>
      </c>
      <c r="Q7" s="5">
        <f t="shared" si="6"/>
        <v>1.0731734105773673E-2</v>
      </c>
      <c r="R7" s="5">
        <f t="shared" si="7"/>
        <v>5.4151917168631034E-2</v>
      </c>
      <c r="S7" s="5">
        <f t="shared" si="8"/>
        <v>5.1798290351730537E-2</v>
      </c>
      <c r="T7" s="5">
        <f t="shared" si="9"/>
        <v>3.3343229573286212E-2</v>
      </c>
      <c r="U7" s="5">
        <f t="shared" si="10"/>
        <v>7.489962254382343E-2</v>
      </c>
      <c r="V7" s="5">
        <f t="shared" si="11"/>
        <v>2.4732981196583754E-2</v>
      </c>
      <c r="W7" s="5">
        <f t="shared" si="12"/>
        <v>4.9478262623035944E-3</v>
      </c>
      <c r="X7" s="5">
        <f t="shared" si="13"/>
        <v>1.5372772501320736E-2</v>
      </c>
      <c r="Y7" s="5">
        <f t="shared" si="14"/>
        <v>2.3881409921145531E-2</v>
      </c>
      <c r="Z7" s="5">
        <f t="shared" si="15"/>
        <v>5.6082884281669229E-2</v>
      </c>
      <c r="AA7" s="5">
        <f t="shared" si="16"/>
        <v>7.7570418251032072E-2</v>
      </c>
      <c r="AB7" s="5">
        <f t="shared" si="17"/>
        <v>5.3645331055189413E-2</v>
      </c>
      <c r="AC7" s="5">
        <f t="shared" si="18"/>
        <v>6.6429355009242543E-3</v>
      </c>
      <c r="AD7" s="5">
        <f t="shared" si="19"/>
        <v>1.7108827297144637E-3</v>
      </c>
      <c r="AE7" s="5">
        <f t="shared" si="20"/>
        <v>5.3156698691546054E-3</v>
      </c>
      <c r="AF7" s="5">
        <f t="shared" si="21"/>
        <v>8.2578266958583269E-3</v>
      </c>
      <c r="AG7" s="5">
        <f t="shared" si="22"/>
        <v>8.5522870327881563E-3</v>
      </c>
      <c r="AH7" s="5">
        <f t="shared" si="23"/>
        <v>4.3562029847759878E-2</v>
      </c>
      <c r="AI7" s="5">
        <f t="shared" si="24"/>
        <v>6.0252337561375179E-2</v>
      </c>
      <c r="AJ7" s="5">
        <f t="shared" si="25"/>
        <v>4.1668675613799347E-2</v>
      </c>
      <c r="AK7" s="5">
        <f t="shared" si="26"/>
        <v>1.9211188563313979E-2</v>
      </c>
      <c r="AL7" s="5">
        <f t="shared" si="27"/>
        <v>1.1418881816132374E-3</v>
      </c>
      <c r="AM7" s="5">
        <f t="shared" si="28"/>
        <v>4.7327768755928975E-4</v>
      </c>
      <c r="AN7" s="5">
        <f t="shared" si="29"/>
        <v>1.4704619433045269E-3</v>
      </c>
      <c r="AO7" s="5">
        <f t="shared" si="30"/>
        <v>2.2843442481492943E-3</v>
      </c>
      <c r="AP7" s="5">
        <f t="shared" si="31"/>
        <v>2.3658001567978884E-3</v>
      </c>
      <c r="AQ7" s="5">
        <f t="shared" si="32"/>
        <v>1.8376204855417827E-3</v>
      </c>
      <c r="AR7" s="5">
        <f t="shared" si="33"/>
        <v>2.7069227537248781E-2</v>
      </c>
      <c r="AS7" s="5">
        <f t="shared" si="34"/>
        <v>3.7440501298950775E-2</v>
      </c>
      <c r="AT7" s="5">
        <f t="shared" si="35"/>
        <v>2.5892706683036875E-2</v>
      </c>
      <c r="AU7" s="5">
        <f t="shared" si="36"/>
        <v>1.1937736517300505E-2</v>
      </c>
      <c r="AV7" s="5">
        <f t="shared" si="37"/>
        <v>4.1278869055968318E-3</v>
      </c>
      <c r="AW7" s="5">
        <f t="shared" si="38"/>
        <v>1.3630903033992625E-4</v>
      </c>
      <c r="AX7" s="5">
        <f t="shared" si="39"/>
        <v>1.0910146248444297E-4</v>
      </c>
      <c r="AY7" s="5">
        <f t="shared" si="40"/>
        <v>3.3897551640260279E-4</v>
      </c>
      <c r="AZ7" s="5">
        <f t="shared" si="41"/>
        <v>5.2659422753748909E-4</v>
      </c>
      <c r="BA7" s="5">
        <f t="shared" si="42"/>
        <v>5.4537170003443104E-4</v>
      </c>
      <c r="BB7" s="5">
        <f t="shared" si="43"/>
        <v>4.2361405942861969E-4</v>
      </c>
      <c r="BC7" s="5">
        <f t="shared" si="44"/>
        <v>2.6323165845864747E-4</v>
      </c>
      <c r="BD7" s="5">
        <f t="shared" si="45"/>
        <v>1.4017235537923946E-2</v>
      </c>
      <c r="BE7" s="5">
        <f t="shared" si="46"/>
        <v>1.9387783587217964E-2</v>
      </c>
      <c r="BF7" s="5">
        <f t="shared" si="47"/>
        <v>1.3407998724421439E-2</v>
      </c>
      <c r="BG7" s="5">
        <f t="shared" si="48"/>
        <v>6.1817081526399668E-3</v>
      </c>
      <c r="BH7" s="5">
        <f t="shared" si="49"/>
        <v>2.1375402364194568E-3</v>
      </c>
      <c r="BI7" s="5">
        <f t="shared" si="50"/>
        <v>5.9130300551129905E-4</v>
      </c>
      <c r="BJ7" s="8">
        <f t="shared" si="51"/>
        <v>0.13826997322671164</v>
      </c>
      <c r="BK7" s="8">
        <f t="shared" si="52"/>
        <v>0.14408829267211595</v>
      </c>
      <c r="BL7" s="8">
        <f t="shared" si="53"/>
        <v>0.62201143839354223</v>
      </c>
      <c r="BM7" s="8">
        <f t="shared" si="54"/>
        <v>0.78555681789669285</v>
      </c>
      <c r="BN7" s="8">
        <f t="shared" si="55"/>
        <v>0.17469310419128375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1.5777777777777799</v>
      </c>
      <c r="F8">
        <f>VLOOKUP(B8,home!$B$2:$E$405,3,FALSE)</f>
        <v>1.81</v>
      </c>
      <c r="G8">
        <f>VLOOKUP(C8,away!$B$2:$E$405,4,FALSE)</f>
        <v>0.72</v>
      </c>
      <c r="H8">
        <f>VLOOKUP(A8,away!$A$2:$E$405,3,FALSE)</f>
        <v>1.31111111111111</v>
      </c>
      <c r="I8">
        <f>VLOOKUP(C8,away!$B$2:$E$405,3,FALSE)</f>
        <v>1</v>
      </c>
      <c r="J8">
        <f>VLOOKUP(B8,home!$B$2:$E$405,4,FALSE)</f>
        <v>0.33</v>
      </c>
      <c r="K8" s="3">
        <f t="shared" si="0"/>
        <v>2.0561600000000029</v>
      </c>
      <c r="L8" s="3">
        <f t="shared" si="1"/>
        <v>0.43266666666666631</v>
      </c>
      <c r="M8" s="5">
        <f t="shared" si="2"/>
        <v>8.3007304696484638E-2</v>
      </c>
      <c r="N8" s="5">
        <f t="shared" si="3"/>
        <v>0.17067629962472411</v>
      </c>
      <c r="O8" s="5">
        <f t="shared" si="4"/>
        <v>3.5914493832012319E-2</v>
      </c>
      <c r="P8" s="5">
        <f t="shared" si="5"/>
        <v>7.3845945637630556E-2</v>
      </c>
      <c r="Q8" s="5">
        <f t="shared" si="6"/>
        <v>0.17546889011818662</v>
      </c>
      <c r="R8" s="5">
        <f t="shared" si="7"/>
        <v>7.7695021656586588E-3</v>
      </c>
      <c r="S8" s="5">
        <f t="shared" si="8"/>
        <v>1.6423927108148932E-2</v>
      </c>
      <c r="T8" s="5">
        <f t="shared" si="9"/>
        <v>7.5919539791135346E-2</v>
      </c>
      <c r="U8" s="5">
        <f t="shared" si="10"/>
        <v>1.5975339572940731E-2</v>
      </c>
      <c r="V8" s="5">
        <f t="shared" si="11"/>
        <v>1.6234721521323561E-3</v>
      </c>
      <c r="W8" s="5">
        <f t="shared" si="12"/>
        <v>0.1202640377018037</v>
      </c>
      <c r="X8" s="5">
        <f t="shared" si="13"/>
        <v>5.2034240312313684E-2</v>
      </c>
      <c r="Y8" s="5">
        <f t="shared" si="14"/>
        <v>1.1256740654230518E-2</v>
      </c>
      <c r="Z8" s="5">
        <f t="shared" si="15"/>
        <v>1.1205348678916594E-3</v>
      </c>
      <c r="AA8" s="5">
        <f t="shared" si="16"/>
        <v>2.3039989739641175E-3</v>
      </c>
      <c r="AB8" s="5">
        <f t="shared" si="17"/>
        <v>2.3686952651530337E-3</v>
      </c>
      <c r="AC8" s="5">
        <f t="shared" si="18"/>
        <v>9.0268287779715595E-5</v>
      </c>
      <c r="AD8" s="5">
        <f t="shared" si="19"/>
        <v>6.1820525940235252E-2</v>
      </c>
      <c r="AE8" s="5">
        <f t="shared" si="20"/>
        <v>2.6747680890141762E-2</v>
      </c>
      <c r="AF8" s="5">
        <f t="shared" si="21"/>
        <v>5.7864149659006625E-3</v>
      </c>
      <c r="AG8" s="5">
        <f t="shared" si="22"/>
        <v>8.3452962508211734E-4</v>
      </c>
      <c r="AH8" s="5">
        <f t="shared" si="23"/>
        <v>1.2120452154361435E-4</v>
      </c>
      <c r="AI8" s="5">
        <f t="shared" si="24"/>
        <v>2.4921588901711844E-4</v>
      </c>
      <c r="AJ8" s="5">
        <f t="shared" si="25"/>
        <v>2.562138711807195E-4</v>
      </c>
      <c r="AK8" s="5">
        <f t="shared" si="26"/>
        <v>1.7560557112231633E-4</v>
      </c>
      <c r="AL8" s="5">
        <f t="shared" si="27"/>
        <v>3.2122219106170648E-6</v>
      </c>
      <c r="AM8" s="5">
        <f t="shared" si="28"/>
        <v>2.5422578523454847E-2</v>
      </c>
      <c r="AN8" s="5">
        <f t="shared" si="29"/>
        <v>1.0999502307814787E-2</v>
      </c>
      <c r="AO8" s="5">
        <f t="shared" si="30"/>
        <v>2.3795589992572637E-3</v>
      </c>
      <c r="AP8" s="5">
        <f t="shared" si="31"/>
        <v>3.4318528678176964E-4</v>
      </c>
      <c r="AQ8" s="5">
        <f t="shared" si="32"/>
        <v>3.7121208520228041E-5</v>
      </c>
      <c r="AR8" s="5">
        <f t="shared" si="33"/>
        <v>1.0488231264240756E-5</v>
      </c>
      <c r="AS8" s="5">
        <f t="shared" si="34"/>
        <v>2.1565481596281305E-5</v>
      </c>
      <c r="AT8" s="5">
        <f t="shared" si="35"/>
        <v>2.2171040319504918E-5</v>
      </c>
      <c r="AU8" s="5">
        <f t="shared" si="36"/>
        <v>1.5195735421117764E-5</v>
      </c>
      <c r="AV8" s="5">
        <f t="shared" si="37"/>
        <v>7.8112158358713858E-6</v>
      </c>
      <c r="AW8" s="5">
        <f t="shared" si="38"/>
        <v>7.9380418337474438E-8</v>
      </c>
      <c r="AX8" s="5">
        <f t="shared" si="39"/>
        <v>8.7121481761311716E-3</v>
      </c>
      <c r="AY8" s="5">
        <f t="shared" si="40"/>
        <v>3.7694561108727502E-3</v>
      </c>
      <c r="AZ8" s="5">
        <f t="shared" si="41"/>
        <v>8.1545900531880425E-4</v>
      </c>
      <c r="BA8" s="5">
        <f t="shared" si="42"/>
        <v>1.1760730987820082E-4</v>
      </c>
      <c r="BB8" s="5">
        <f t="shared" si="43"/>
        <v>1.2721190685158707E-5</v>
      </c>
      <c r="BC8" s="5">
        <f t="shared" si="44"/>
        <v>1.100807033955733E-6</v>
      </c>
      <c r="BD8" s="5">
        <f t="shared" si="45"/>
        <v>7.5631801005469363E-7</v>
      </c>
      <c r="BE8" s="5">
        <f t="shared" si="46"/>
        <v>1.5551108395540612E-6</v>
      </c>
      <c r="BF8" s="5">
        <f t="shared" si="47"/>
        <v>1.5987783519287417E-6</v>
      </c>
      <c r="BG8" s="5">
        <f t="shared" si="48"/>
        <v>1.0957813653672686E-6</v>
      </c>
      <c r="BH8" s="5">
        <f t="shared" si="49"/>
        <v>5.6327545305339153E-7</v>
      </c>
      <c r="BI8" s="5">
        <f t="shared" si="50"/>
        <v>2.3163689111005253E-7</v>
      </c>
      <c r="BJ8" s="8">
        <f t="shared" si="51"/>
        <v>0.75341933854950272</v>
      </c>
      <c r="BK8" s="8">
        <f t="shared" si="52"/>
        <v>0.17876358621495955</v>
      </c>
      <c r="BL8" s="8">
        <f t="shared" si="53"/>
        <v>6.5217302267940716E-2</v>
      </c>
      <c r="BM8" s="8">
        <f t="shared" si="54"/>
        <v>0.44806894909514339</v>
      </c>
      <c r="BN8" s="8">
        <f t="shared" si="55"/>
        <v>0.5466824360746968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1.5777777777777799</v>
      </c>
      <c r="F9">
        <f>VLOOKUP(B9,home!$B$2:$E$405,3,FALSE)</f>
        <v>0.81</v>
      </c>
      <c r="G9">
        <f>VLOOKUP(C9,away!$B$2:$E$405,4,FALSE)</f>
        <v>1.74</v>
      </c>
      <c r="H9">
        <f>VLOOKUP(A9,away!$A$2:$E$405,3,FALSE)</f>
        <v>1.31111111111111</v>
      </c>
      <c r="I9">
        <f>VLOOKUP(C9,away!$B$2:$E$405,3,FALSE)</f>
        <v>0.4</v>
      </c>
      <c r="J9">
        <f>VLOOKUP(B9,home!$B$2:$E$405,4,FALSE)</f>
        <v>0.54</v>
      </c>
      <c r="K9" s="3">
        <f t="shared" ref="K9:K17" si="56">E9*F9*G9</f>
        <v>2.2237200000000032</v>
      </c>
      <c r="L9" s="3">
        <f t="shared" ref="L9:L17" si="57">H9*I9*J9</f>
        <v>0.28319999999999979</v>
      </c>
      <c r="M9" s="5">
        <f t="shared" ref="M9:M19" si="58">_xlfn.POISSON.DIST(0,K9,FALSE) * _xlfn.POISSON.DIST(0,L9,FALSE)</f>
        <v>8.1518931285321422E-2</v>
      </c>
      <c r="N9" s="5">
        <f t="shared" ref="N9:N19" si="59">_xlfn.POISSON.DIST(1,K9,FALSE) * _xlfn.POISSON.DIST(0,L9,FALSE)</f>
        <v>0.18127527787779524</v>
      </c>
      <c r="O9" s="5">
        <f t="shared" ref="O9:O19" si="60">_xlfn.POISSON.DIST(0,K9,FALSE) * _xlfn.POISSON.DIST(1,L9,FALSE)</f>
        <v>2.3086161340003006E-2</v>
      </c>
      <c r="P9" s="5">
        <f t="shared" ref="P9:P19" si="61">_xlfn.POISSON.DIST(1,K9,FALSE) * _xlfn.POISSON.DIST(1,L9,FALSE)</f>
        <v>5.1337158694991565E-2</v>
      </c>
      <c r="Q9" s="5">
        <f t="shared" ref="Q9:Q19" si="62">_xlfn.POISSON.DIST(2,K9,FALSE) * _xlfn.POISSON.DIST(0,L9,FALSE)</f>
        <v>0.20155273046120573</v>
      </c>
      <c r="R9" s="5">
        <f t="shared" ref="R9:R19" si="63">_xlfn.POISSON.DIST(0,K9,FALSE) * _xlfn.POISSON.DIST(2,L9,FALSE)</f>
        <v>3.2690004457444225E-3</v>
      </c>
      <c r="S9" s="5">
        <f t="shared" ref="S9:S19" si="64">_xlfn.POISSON.DIST(2,K9,FALSE) * _xlfn.POISSON.DIST(2,L9,FALSE)</f>
        <v>8.0824902305524516E-3</v>
      </c>
      <c r="T9" s="5">
        <f t="shared" ref="T9:T19" si="65">_xlfn.POISSON.DIST(2,K9,FALSE) * _xlfn.POISSON.DIST(1,L9,FALSE)</f>
        <v>5.7079733266613412E-2</v>
      </c>
      <c r="U9" s="5">
        <f t="shared" ref="U9:U19" si="66">_xlfn.POISSON.DIST(1,K9,FALSE) * _xlfn.POISSON.DIST(2,L9,FALSE)</f>
        <v>7.2693416712107991E-3</v>
      </c>
      <c r="V9" s="5">
        <f t="shared" ref="V9:V19" si="67">_xlfn.POISSON.DIST(3,K9,FALSE) * _xlfn.POISSON.DIST(3,L9,FALSE)</f>
        <v>5.6555654152189996E-4</v>
      </c>
      <c r="W9" s="5">
        <f t="shared" ref="W9:W19" si="68">_xlfn.POISSON.DIST(3,K9,FALSE) * _xlfn.POISSON.DIST(0,L9,FALSE)</f>
        <v>0.14939894592706435</v>
      </c>
      <c r="X9" s="5">
        <f t="shared" ref="X9:X19" si="69">_xlfn.POISSON.DIST(3,K9,FALSE) * _xlfn.POISSON.DIST(1,L9,FALSE)</f>
        <v>4.2309781486544587E-2</v>
      </c>
      <c r="Y9" s="5">
        <f t="shared" ref="Y9:Y19" si="70">_xlfn.POISSON.DIST(3,K9,FALSE) * _xlfn.POISSON.DIST(2,L9,FALSE)</f>
        <v>5.9910650584947076E-3</v>
      </c>
      <c r="Z9" s="5">
        <f t="shared" ref="Z9:Z19" si="71">_xlfn.POISSON.DIST(0,K9,FALSE) * _xlfn.POISSON.DIST(3,L9,FALSE)</f>
        <v>3.0859364207827327E-4</v>
      </c>
      <c r="AA9" s="5">
        <f t="shared" ref="AA9:AA19" si="72">_xlfn.POISSON.DIST(1,K9,FALSE) * _xlfn.POISSON.DIST(3,L9,FALSE)</f>
        <v>6.8622585376229886E-4</v>
      </c>
      <c r="AB9" s="5">
        <f t="shared" ref="AB9:AB19" si="73">_xlfn.POISSON.DIST(2,K9,FALSE) * _xlfn.POISSON.DIST(3,L9,FALSE)</f>
        <v>7.6298707776415082E-4</v>
      </c>
      <c r="AC9" s="5">
        <f t="shared" ref="AC9:AC19" si="74">_xlfn.POISSON.DIST(4,K9,FALSE) * _xlfn.POISSON.DIST(4,L9,FALSE)</f>
        <v>2.2260217247481527E-5</v>
      </c>
      <c r="AD9" s="5">
        <f t="shared" ref="AD9:AD19" si="75">_xlfn.POISSON.DIST(4,K9,FALSE) * _xlfn.POISSON.DIST(0,L9,FALSE)</f>
        <v>8.3055356009233042E-2</v>
      </c>
      <c r="AE9" s="5">
        <f t="shared" ref="AE9:AE19" si="76">_xlfn.POISSON.DIST(4,K9,FALSE) * _xlfn.POISSON.DIST(1,L9,FALSE)</f>
        <v>2.3521276821814777E-2</v>
      </c>
      <c r="AF9" s="5">
        <f t="shared" ref="AF9:AF19" si="77">_xlfn.POISSON.DIST(4,K9,FALSE) * _xlfn.POISSON.DIST(2,L9,FALSE)</f>
        <v>3.3306127979689693E-3</v>
      </c>
      <c r="AG9" s="5">
        <f t="shared" ref="AG9:AG19" si="78">_xlfn.POISSON.DIST(4,K9,FALSE) * _xlfn.POISSON.DIST(3,L9,FALSE)</f>
        <v>3.1440984812827045E-4</v>
      </c>
      <c r="AH9" s="5">
        <f t="shared" ref="AH9:AH19" si="79">_xlfn.POISSON.DIST(0,K9,FALSE) * _xlfn.POISSON.DIST(4,L9,FALSE)</f>
        <v>2.1848429859141725E-5</v>
      </c>
      <c r="AI9" s="5">
        <f t="shared" ref="AI9:AI19" si="80">_xlfn.POISSON.DIST(1,K9,FALSE) * _xlfn.POISSON.DIST(4,L9,FALSE)</f>
        <v>4.8584790446370712E-5</v>
      </c>
      <c r="AJ9" s="5">
        <f t="shared" ref="AJ9:AJ19" si="81">_xlfn.POISSON.DIST(2,K9,FALSE) * _xlfn.POISSON.DIST(4,L9,FALSE)</f>
        <v>5.4019485105701823E-5</v>
      </c>
      <c r="AK9" s="5">
        <f t="shared" ref="AK9:AK19" si="82">_xlfn.POISSON.DIST(3,K9,FALSE) * _xlfn.POISSON.DIST(4,L9,FALSE)</f>
        <v>4.0041403139750476E-5</v>
      </c>
      <c r="AL9" s="5">
        <f t="shared" ref="AL9:AL19" si="83">_xlfn.POISSON.DIST(5,K9,FALSE) * _xlfn.POISSON.DIST(5,L9,FALSE)</f>
        <v>5.6074155409086869E-7</v>
      </c>
      <c r="AM9" s="5">
        <f t="shared" ref="AM9:AM19" si="84">_xlfn.POISSON.DIST(5,K9,FALSE) * _xlfn.POISSON.DIST(0,L9,FALSE)</f>
        <v>3.6938371252970365E-2</v>
      </c>
      <c r="AN9" s="5">
        <f t="shared" ref="AN9:AN19" si="85">_xlfn.POISSON.DIST(5,K9,FALSE) * _xlfn.POISSON.DIST(1,L9,FALSE)</f>
        <v>1.0460946738841197E-2</v>
      </c>
      <c r="AO9" s="5">
        <f t="shared" ref="AO9:AO19" si="86">_xlfn.POISSON.DIST(5,K9,FALSE) * _xlfn.POISSON.DIST(2,L9,FALSE)</f>
        <v>1.4812700582199122E-3</v>
      </c>
      <c r="AP9" s="5">
        <f t="shared" ref="AP9:AP19" si="87">_xlfn.POISSON.DIST(5,K9,FALSE) * _xlfn.POISSON.DIST(3,L9,FALSE)</f>
        <v>1.398318934959596E-4</v>
      </c>
      <c r="AQ9" s="5">
        <f t="shared" ref="AQ9:AQ19" si="88">_xlfn.POISSON.DIST(5,K9,FALSE) * _xlfn.POISSON.DIST(4,L9,FALSE)</f>
        <v>9.9000980595139289E-6</v>
      </c>
      <c r="AR9" s="5">
        <f t="shared" ref="AR9:AR19" si="89">_xlfn.POISSON.DIST(0,K9,FALSE) * _xlfn.POISSON.DIST(5,L9,FALSE)</f>
        <v>1.2374950672217867E-6</v>
      </c>
      <c r="AS9" s="5">
        <f t="shared" ref="AS9:AS19" si="90">_xlfn.POISSON.DIST(1,K9,FALSE) * _xlfn.POISSON.DIST(5,L9,FALSE)</f>
        <v>2.7518425308824359E-6</v>
      </c>
      <c r="AT9" s="5">
        <f t="shared" ref="AT9:AT19" si="91">_xlfn.POISSON.DIST(2,K9,FALSE) * _xlfn.POISSON.DIST(5,L9,FALSE)</f>
        <v>3.05966363638695E-6</v>
      </c>
      <c r="AU9" s="5">
        <f t="shared" ref="AU9:AU19" si="92">_xlfn.POISSON.DIST(3,K9,FALSE) * _xlfn.POISSON.DIST(5,L9,FALSE)</f>
        <v>2.2679450738354661E-6</v>
      </c>
      <c r="AV9" s="5">
        <f t="shared" ref="AV9:AV19" si="93">_xlfn.POISSON.DIST(4,K9,FALSE) * _xlfn.POISSON.DIST(5,L9,FALSE)</f>
        <v>1.260818704897353E-6</v>
      </c>
      <c r="AW9" s="5">
        <f t="shared" ref="AW9:AW19" si="94">_xlfn.POISSON.DIST(6,K9,FALSE) * _xlfn.POISSON.DIST(6,L9,FALSE)</f>
        <v>9.8092000414818583E-9</v>
      </c>
      <c r="AX9" s="5">
        <f t="shared" ref="AX9:AX19" si="95">_xlfn.POISSON.DIST(6,K9,FALSE) * _xlfn.POISSON.DIST(0,L9,FALSE)</f>
        <v>1.3690099153775909E-2</v>
      </c>
      <c r="AY9" s="5">
        <f t="shared" ref="AY9:AY19" si="96">_xlfn.POISSON.DIST(6,K9,FALSE) * _xlfn.POISSON.DIST(1,L9,FALSE)</f>
        <v>3.8770360803493339E-3</v>
      </c>
      <c r="AZ9" s="5">
        <f t="shared" ref="AZ9:AZ19" si="97">_xlfn.POISSON.DIST(6,K9,FALSE) * _xlfn.POISSON.DIST(2,L9,FALSE)</f>
        <v>5.4898830897746518E-4</v>
      </c>
      <c r="BA9" s="5">
        <f t="shared" ref="BA9:BA19" si="98">_xlfn.POISSON.DIST(6,K9,FALSE) * _xlfn.POISSON.DIST(3,L9,FALSE)</f>
        <v>5.1824496367472675E-5</v>
      </c>
      <c r="BB9" s="5">
        <f t="shared" ref="BB9:BB19" si="99">_xlfn.POISSON.DIST(6,K9,FALSE) * _xlfn.POISSON.DIST(4,L9,FALSE)</f>
        <v>3.6691743428170614E-6</v>
      </c>
      <c r="BC9" s="5">
        <f t="shared" ref="BC9:BC19" si="100">_xlfn.POISSON.DIST(6,K9,FALSE) * _xlfn.POISSON.DIST(5,L9,FALSE)</f>
        <v>2.0782203477715825E-7</v>
      </c>
      <c r="BD9" s="5">
        <f t="shared" ref="BD9:BD19" si="101">_xlfn.POISSON.DIST(0,K9,FALSE) * _xlfn.POISSON.DIST(6,L9,FALSE)</f>
        <v>5.8409767172868261E-8</v>
      </c>
      <c r="BE9" s="5">
        <f t="shared" ref="BE9:BE19" si="102">_xlfn.POISSON.DIST(1,K9,FALSE) * _xlfn.POISSON.DIST(6,L9,FALSE)</f>
        <v>1.2988696745765081E-7</v>
      </c>
      <c r="BF9" s="5">
        <f t="shared" ref="BF9:BF19" si="103">_xlfn.POISSON.DIST(2,K9,FALSE) * _xlfn.POISSON.DIST(6,L9,FALSE)</f>
        <v>1.4441612363746385E-7</v>
      </c>
      <c r="BG9" s="5">
        <f t="shared" ref="BG9:BG19" si="104">_xlfn.POISSON.DIST(3,K9,FALSE) * _xlfn.POISSON.DIST(6,L9,FALSE)</f>
        <v>1.0704700748503386E-7</v>
      </c>
      <c r="BH9" s="5">
        <f t="shared" ref="BH9:BH19" si="105">_xlfn.POISSON.DIST(4,K9,FALSE) * _xlfn.POISSON.DIST(6,L9,FALSE)</f>
        <v>5.9510642871154991E-8</v>
      </c>
      <c r="BI9" s="5">
        <f t="shared" ref="BI9:BI19" si="106">_xlfn.POISSON.DIST(5,K9,FALSE) * _xlfn.POISSON.DIST(6,L9,FALSE)</f>
        <v>2.6467001353088971E-8</v>
      </c>
      <c r="BJ9" s="8">
        <f t="shared" ref="BJ9:BJ19" si="107">SUM(N9,Q9,T9,W9,X9,Y9,AD9,AE9,AF9,AG9,AM9,AN9,AO9,AP9,AQ9,AX9,AY9,AZ9,BA9,BB9,BC9)</f>
        <v>0.81503133463229804</v>
      </c>
      <c r="BK9" s="8">
        <f t="shared" ref="BK9:BK19" si="108">SUM(M9,P9,S9,V9,AC9,AL9,AY9)</f>
        <v>0.14540399379153826</v>
      </c>
      <c r="BL9" s="8">
        <f t="shared" ref="BL9:BL19" si="109">SUM(O9,R9,U9,AA9,AB9,AH9,AI9,AJ9,AK9,AR9,AS9,AT9,AU9,AV9,BD9,BE9,BF9,BG9,BH9,BI9)</f>
        <v>3.524931399955885E-2</v>
      </c>
      <c r="BM9" s="8">
        <f t="shared" ref="BM9:BM19" si="110">SUM(S9:BI9)</f>
        <v>0.45007694968926248</v>
      </c>
      <c r="BN9" s="8">
        <f t="shared" ref="BN9:BN19" si="111">SUM(M9:R9)</f>
        <v>0.54203926010506143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1.5777777777777799</v>
      </c>
      <c r="F10">
        <f>VLOOKUP(B10,home!$B$2:$E$405,3,FALSE)</f>
        <v>0.72</v>
      </c>
      <c r="G10">
        <f>VLOOKUP(C10,away!$B$2:$E$405,4,FALSE)</f>
        <v>0.91</v>
      </c>
      <c r="H10">
        <f>VLOOKUP(A10,away!$A$2:$E$405,3,FALSE)</f>
        <v>1.31111111111111</v>
      </c>
      <c r="I10">
        <f>VLOOKUP(C10,away!$B$2:$E$405,3,FALSE)</f>
        <v>0.91</v>
      </c>
      <c r="J10">
        <f>VLOOKUP(B10,home!$B$2:$E$405,4,FALSE)</f>
        <v>1.42</v>
      </c>
      <c r="K10" s="3">
        <f t="shared" si="56"/>
        <v>1.0337600000000013</v>
      </c>
      <c r="L10" s="3">
        <f t="shared" si="57"/>
        <v>1.6942177777777763</v>
      </c>
      <c r="M10" s="5">
        <f t="shared" si="58"/>
        <v>6.5351311008265398E-2</v>
      </c>
      <c r="N10" s="5">
        <f t="shared" si="59"/>
        <v>6.7557571267904529E-2</v>
      </c>
      <c r="O10" s="5">
        <f t="shared" si="60"/>
        <v>0.11071935291128775</v>
      </c>
      <c r="P10" s="5">
        <f t="shared" si="61"/>
        <v>0.11445723826557296</v>
      </c>
      <c r="Q10" s="5">
        <f t="shared" si="62"/>
        <v>3.4919157436954534E-2</v>
      </c>
      <c r="R10" s="5">
        <f t="shared" si="63"/>
        <v>9.3791348023177651E-2</v>
      </c>
      <c r="S10" s="5">
        <f t="shared" si="64"/>
        <v>5.0115518683799772E-2</v>
      </c>
      <c r="T10" s="5">
        <f t="shared" si="65"/>
        <v>5.9160657314709417E-2</v>
      </c>
      <c r="U10" s="5">
        <f t="shared" si="66"/>
        <v>9.6957743932440249E-2</v>
      </c>
      <c r="V10" s="5">
        <f t="shared" si="67"/>
        <v>9.7525610670763183E-3</v>
      </c>
      <c r="W10" s="5">
        <f t="shared" si="68"/>
        <v>1.2032676064008724E-2</v>
      </c>
      <c r="X10" s="5">
        <f t="shared" si="69"/>
        <v>2.0385973701884701E-2</v>
      </c>
      <c r="Y10" s="5">
        <f t="shared" si="70"/>
        <v>1.7269139531521645E-2</v>
      </c>
      <c r="Z10" s="5">
        <f t="shared" si="71"/>
        <v>5.2967656407536701E-2</v>
      </c>
      <c r="AA10" s="5">
        <f t="shared" si="72"/>
        <v>5.4755844487855206E-2</v>
      </c>
      <c r="AB10" s="5">
        <f t="shared" si="73"/>
        <v>2.8302200898882631E-2</v>
      </c>
      <c r="AC10" s="5">
        <f t="shared" si="74"/>
        <v>1.0675485967036726E-3</v>
      </c>
      <c r="AD10" s="5">
        <f t="shared" si="75"/>
        <v>3.1097248019824179E-3</v>
      </c>
      <c r="AE10" s="5">
        <f t="shared" si="76"/>
        <v>5.268551043515088E-3</v>
      </c>
      <c r="AF10" s="5">
        <f t="shared" si="77"/>
        <v>4.4630364205264584E-3</v>
      </c>
      <c r="AG10" s="5">
        <f t="shared" si="78"/>
        <v>2.5204518821752061E-3</v>
      </c>
      <c r="AH10" s="5">
        <f t="shared" si="79"/>
        <v>2.2434686283218399E-2</v>
      </c>
      <c r="AI10" s="5">
        <f t="shared" si="80"/>
        <v>2.3192081292139878E-2</v>
      </c>
      <c r="AJ10" s="5">
        <f t="shared" si="81"/>
        <v>1.1987522978281274E-2</v>
      </c>
      <c r="AK10" s="5">
        <f t="shared" si="82"/>
        <v>4.1307405846760237E-3</v>
      </c>
      <c r="AL10" s="5">
        <f t="shared" si="83"/>
        <v>7.4788806656096807E-5</v>
      </c>
      <c r="AM10" s="5">
        <f t="shared" si="84"/>
        <v>6.429418222594701E-4</v>
      </c>
      <c r="AN10" s="5">
        <f t="shared" si="85"/>
        <v>1.0892834653488334E-3</v>
      </c>
      <c r="AO10" s="5">
        <f t="shared" si="86"/>
        <v>9.2274170601668807E-4</v>
      </c>
      <c r="AP10" s="5">
        <f t="shared" si="87"/>
        <v>5.2110846754348922E-4</v>
      </c>
      <c r="AQ10" s="5">
        <f t="shared" si="88"/>
        <v>2.2071780746567814E-4</v>
      </c>
      <c r="AR10" s="5">
        <f t="shared" si="89"/>
        <v>7.6018488679791621E-3</v>
      </c>
      <c r="AS10" s="5">
        <f t="shared" si="90"/>
        <v>7.8584872857621474E-3</v>
      </c>
      <c r="AT10" s="5">
        <f t="shared" si="91"/>
        <v>4.0618949082647437E-3</v>
      </c>
      <c r="AU10" s="5">
        <f t="shared" si="92"/>
        <v>1.399674826789256E-3</v>
      </c>
      <c r="AV10" s="5">
        <f t="shared" si="93"/>
        <v>3.6173196223541571E-4</v>
      </c>
      <c r="AW10" s="5">
        <f t="shared" si="94"/>
        <v>3.6385057124188095E-6</v>
      </c>
      <c r="AX10" s="5">
        <f t="shared" si="95"/>
        <v>1.1077458969649173E-4</v>
      </c>
      <c r="AY10" s="5">
        <f t="shared" si="96"/>
        <v>1.8767627918983516E-4</v>
      </c>
      <c r="AZ10" s="5">
        <f t="shared" si="97"/>
        <v>1.5898224433530205E-4</v>
      </c>
      <c r="BA10" s="5">
        <f t="shared" si="98"/>
        <v>8.978351490129298E-5</v>
      </c>
      <c r="BB10" s="5">
        <f t="shared" si="99"/>
        <v>3.8028206774286599E-5</v>
      </c>
      <c r="BC10" s="5">
        <f t="shared" si="100"/>
        <v>1.2885612794801117E-5</v>
      </c>
      <c r="BD10" s="5">
        <f t="shared" si="101"/>
        <v>2.1465312493516961E-3</v>
      </c>
      <c r="BE10" s="5">
        <f t="shared" si="102"/>
        <v>2.2189981443298122E-3</v>
      </c>
      <c r="BF10" s="5">
        <f t="shared" si="103"/>
        <v>1.1469557608411946E-3</v>
      </c>
      <c r="BG10" s="5">
        <f t="shared" si="104"/>
        <v>3.9522566244239843E-4</v>
      </c>
      <c r="BH10" s="5">
        <f t="shared" si="105"/>
        <v>1.0214212020161354E-4</v>
      </c>
      <c r="BI10" s="5">
        <f t="shared" si="106"/>
        <v>2.1118087635924044E-5</v>
      </c>
      <c r="BJ10" s="8">
        <f t="shared" si="107"/>
        <v>0.23068186318150891</v>
      </c>
      <c r="BK10" s="8">
        <f t="shared" si="108"/>
        <v>0.24100664270726402</v>
      </c>
      <c r="BL10" s="8">
        <f t="shared" si="109"/>
        <v>0.47358613026779239</v>
      </c>
      <c r="BM10" s="8">
        <f t="shared" si="110"/>
        <v>0.51126227587746176</v>
      </c>
      <c r="BN10" s="8">
        <f t="shared" si="111"/>
        <v>0.48679597891316284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1.5777777777777799</v>
      </c>
      <c r="F11">
        <f>VLOOKUP(B11,home!$B$2:$E$405,3,FALSE)</f>
        <v>0.79</v>
      </c>
      <c r="G11">
        <f>VLOOKUP(C11,away!$B$2:$E$405,4,FALSE)</f>
        <v>0.54</v>
      </c>
      <c r="H11">
        <f>VLOOKUP(A11,away!$A$2:$E$405,3,FALSE)</f>
        <v>1.31111111111111</v>
      </c>
      <c r="I11">
        <f>VLOOKUP(C11,away!$B$2:$E$405,3,FALSE)</f>
        <v>1.63</v>
      </c>
      <c r="J11">
        <f>VLOOKUP(B11,home!$B$2:$E$405,4,FALSE)</f>
        <v>0.76</v>
      </c>
      <c r="K11" s="3">
        <f t="shared" si="56"/>
        <v>0.67308000000000101</v>
      </c>
      <c r="L11" s="3">
        <f t="shared" si="57"/>
        <v>1.624204444444443</v>
      </c>
      <c r="M11" s="5">
        <f t="shared" si="58"/>
        <v>0.10053147218419962</v>
      </c>
      <c r="N11" s="5">
        <f t="shared" si="59"/>
        <v>6.7665723297741176E-2</v>
      </c>
      <c r="O11" s="5">
        <f t="shared" si="60"/>
        <v>0.16328366392811991</v>
      </c>
      <c r="P11" s="5">
        <f t="shared" si="61"/>
        <v>0.1099029685167391</v>
      </c>
      <c r="Q11" s="5">
        <f t="shared" si="62"/>
        <v>2.2772222518621845E-2</v>
      </c>
      <c r="R11" s="5">
        <f t="shared" si="63"/>
        <v>0.13260302632861262</v>
      </c>
      <c r="S11" s="5">
        <f t="shared" si="64"/>
        <v>3.0037017827263389E-2</v>
      </c>
      <c r="T11" s="5">
        <f t="shared" si="65"/>
        <v>3.6986745024623423E-2</v>
      </c>
      <c r="U11" s="5">
        <f t="shared" si="66"/>
        <v>8.9252444961262695E-2</v>
      </c>
      <c r="V11" s="5">
        <f t="shared" si="67"/>
        <v>3.6485616039587491E-3</v>
      </c>
      <c r="W11" s="5">
        <f t="shared" si="68"/>
        <v>5.1091758442780074E-3</v>
      </c>
      <c r="X11" s="5">
        <f t="shared" si="69"/>
        <v>8.2983461137245279E-3</v>
      </c>
      <c r="Y11" s="5">
        <f t="shared" si="70"/>
        <v>6.7391053197248269E-3</v>
      </c>
      <c r="Z11" s="5">
        <f t="shared" si="71"/>
        <v>7.1791474903238672E-2</v>
      </c>
      <c r="AA11" s="5">
        <f t="shared" si="72"/>
        <v>4.8321405927871951E-2</v>
      </c>
      <c r="AB11" s="5">
        <f t="shared" si="73"/>
        <v>1.6262085950966048E-2</v>
      </c>
      <c r="AC11" s="5">
        <f t="shared" si="74"/>
        <v>2.492924245383007E-4</v>
      </c>
      <c r="AD11" s="5">
        <f t="shared" si="75"/>
        <v>8.5972101931666126E-4</v>
      </c>
      <c r="AE11" s="5">
        <f t="shared" si="76"/>
        <v>1.3963627005564279E-3</v>
      </c>
      <c r="AF11" s="5">
        <f t="shared" si="77"/>
        <v>1.1339892521500979E-3</v>
      </c>
      <c r="AG11" s="5">
        <f t="shared" si="78"/>
        <v>6.1394346109813953E-4</v>
      </c>
      <c r="AH11" s="5">
        <f t="shared" si="79"/>
        <v>2.9151008152765501E-2</v>
      </c>
      <c r="AI11" s="5">
        <f t="shared" si="80"/>
        <v>1.962096056746343E-2</v>
      </c>
      <c r="AJ11" s="5">
        <f t="shared" si="81"/>
        <v>6.6032380693741514E-3</v>
      </c>
      <c r="AK11" s="5">
        <f t="shared" si="82"/>
        <v>1.4815024932447875E-3</v>
      </c>
      <c r="AL11" s="5">
        <f t="shared" si="83"/>
        <v>1.0901253862191239E-5</v>
      </c>
      <c r="AM11" s="5">
        <f t="shared" si="84"/>
        <v>1.1573220473633187E-4</v>
      </c>
      <c r="AN11" s="5">
        <f t="shared" si="85"/>
        <v>1.8797276129810443E-4</v>
      </c>
      <c r="AO11" s="5">
        <f t="shared" si="86"/>
        <v>1.5265309716743785E-4</v>
      </c>
      <c r="AP11" s="5">
        <f t="shared" si="87"/>
        <v>8.2646612959187281E-5</v>
      </c>
      <c r="AQ11" s="5">
        <f t="shared" si="88"/>
        <v>3.3558749021647941E-5</v>
      </c>
      <c r="AR11" s="5">
        <f t="shared" si="89"/>
        <v>9.4694394003515849E-3</v>
      </c>
      <c r="AS11" s="5">
        <f t="shared" si="90"/>
        <v>6.373690271588653E-3</v>
      </c>
      <c r="AT11" s="5">
        <f t="shared" si="91"/>
        <v>2.1450017240004482E-3</v>
      </c>
      <c r="AU11" s="5">
        <f t="shared" si="92"/>
        <v>4.8125258679674145E-4</v>
      </c>
      <c r="AV11" s="5">
        <f t="shared" si="93"/>
        <v>8.0980372780287786E-5</v>
      </c>
      <c r="AW11" s="5">
        <f t="shared" si="94"/>
        <v>3.3104065544496898E-7</v>
      </c>
      <c r="AX11" s="5">
        <f t="shared" si="95"/>
        <v>1.2982838727321728E-5</v>
      </c>
      <c r="AY11" s="5">
        <f t="shared" si="96"/>
        <v>2.1086784362421382E-5</v>
      </c>
      <c r="AZ11" s="5">
        <f t="shared" si="97"/>
        <v>1.71246244402432E-5</v>
      </c>
      <c r="BA11" s="5">
        <f t="shared" si="98"/>
        <v>9.2712970417616421E-6</v>
      </c>
      <c r="BB11" s="5">
        <f t="shared" si="99"/>
        <v>3.7646204652484715E-6</v>
      </c>
      <c r="BC11" s="5">
        <f t="shared" si="100"/>
        <v>1.222902658260615E-6</v>
      </c>
      <c r="BD11" s="5">
        <f t="shared" si="101"/>
        <v>2.5633842600747267E-3</v>
      </c>
      <c r="BE11" s="5">
        <f t="shared" si="102"/>
        <v>1.7253626777710993E-3</v>
      </c>
      <c r="BF11" s="5">
        <f t="shared" si="103"/>
        <v>5.8065355557708649E-4</v>
      </c>
      <c r="BG11" s="5">
        <f t="shared" si="104"/>
        <v>1.3027543172927539E-4</v>
      </c>
      <c r="BH11" s="5">
        <f t="shared" si="105"/>
        <v>2.1921446897085194E-5</v>
      </c>
      <c r="BI11" s="5">
        <f t="shared" si="106"/>
        <v>2.9509774954980257E-6</v>
      </c>
      <c r="BJ11" s="8">
        <f t="shared" si="107"/>
        <v>0.15221335104471312</v>
      </c>
      <c r="BK11" s="8">
        <f t="shared" si="108"/>
        <v>0.24440130059492376</v>
      </c>
      <c r="BL11" s="8">
        <f t="shared" si="109"/>
        <v>0.53015424908474362</v>
      </c>
      <c r="BM11" s="8">
        <f t="shared" si="110"/>
        <v>0.40178054310987793</v>
      </c>
      <c r="BN11" s="8">
        <f t="shared" si="111"/>
        <v>0.59675907677403417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1.5777777777777799</v>
      </c>
      <c r="F12">
        <f>VLOOKUP(B12,home!$B$2:$E$405,3,FALSE)</f>
        <v>0.91</v>
      </c>
      <c r="G12">
        <f>VLOOKUP(C12,away!$B$2:$E$405,4,FALSE)</f>
        <v>1.19</v>
      </c>
      <c r="H12">
        <f>VLOOKUP(A12,away!$A$2:$E$405,3,FALSE)</f>
        <v>1.31111111111111</v>
      </c>
      <c r="I12">
        <f>VLOOKUP(C12,away!$B$2:$E$405,3,FALSE)</f>
        <v>0.48</v>
      </c>
      <c r="J12">
        <f>VLOOKUP(B12,home!$B$2:$E$405,4,FALSE)</f>
        <v>0.98</v>
      </c>
      <c r="K12" s="3">
        <f t="shared" si="56"/>
        <v>1.708575555555558</v>
      </c>
      <c r="L12" s="3">
        <f t="shared" si="57"/>
        <v>0.61674666666666611</v>
      </c>
      <c r="M12" s="5">
        <f t="shared" si="58"/>
        <v>9.7751941128454589E-2</v>
      </c>
      <c r="N12" s="5">
        <f t="shared" si="59"/>
        <v>0.16701657712018347</v>
      </c>
      <c r="O12" s="5">
        <f t="shared" si="60"/>
        <v>6.0288183851170553E-2</v>
      </c>
      <c r="P12" s="5">
        <f t="shared" si="61"/>
        <v>0.10300691721694932</v>
      </c>
      <c r="Q12" s="5">
        <f t="shared" si="62"/>
        <v>0.14268022052005261</v>
      </c>
      <c r="R12" s="5">
        <f t="shared" si="63"/>
        <v>1.8591268214798281E-2</v>
      </c>
      <c r="S12" s="5">
        <f t="shared" si="64"/>
        <v>2.7136097943560093E-2</v>
      </c>
      <c r="T12" s="5">
        <f t="shared" si="65"/>
        <v>8.7997550405007313E-2</v>
      </c>
      <c r="U12" s="5">
        <f t="shared" si="66"/>
        <v>3.1764586418581355E-2</v>
      </c>
      <c r="V12" s="5">
        <f t="shared" si="67"/>
        <v>3.1772097619924377E-3</v>
      </c>
      <c r="W12" s="5">
        <f t="shared" si="68"/>
        <v>8.1259979013946132E-2</v>
      </c>
      <c r="X12" s="5">
        <f t="shared" si="69"/>
        <v>5.0116821190254519E-2</v>
      </c>
      <c r="Y12" s="5">
        <f t="shared" si="70"/>
        <v>1.5454691206509405E-2</v>
      </c>
      <c r="Z12" s="5">
        <f t="shared" si="71"/>
        <v>3.8220342335275942E-3</v>
      </c>
      <c r="AA12" s="5">
        <f t="shared" si="72"/>
        <v>6.5302342639017696E-3</v>
      </c>
      <c r="AB12" s="5">
        <f t="shared" si="73"/>
        <v>5.5786993176769545E-3</v>
      </c>
      <c r="AC12" s="5">
        <f t="shared" si="74"/>
        <v>2.0925069310412148E-4</v>
      </c>
      <c r="AD12" s="5">
        <f t="shared" si="75"/>
        <v>3.4709703447046512E-2</v>
      </c>
      <c r="AE12" s="5">
        <f t="shared" si="76"/>
        <v>2.140709390195443E-2</v>
      </c>
      <c r="AF12" s="5">
        <f t="shared" si="77"/>
        <v>6.6013769035253534E-3</v>
      </c>
      <c r="AG12" s="5">
        <f t="shared" si="78"/>
        <v>1.3571257335531935E-3</v>
      </c>
      <c r="AH12" s="5">
        <f t="shared" si="79"/>
        <v>5.8930671835350727E-4</v>
      </c>
      <c r="AI12" s="5">
        <f t="shared" si="80"/>
        <v>1.0068750537034663E-3</v>
      </c>
      <c r="AJ12" s="5">
        <f t="shared" si="81"/>
        <v>8.6016105212821637E-4</v>
      </c>
      <c r="AK12" s="5">
        <f t="shared" si="82"/>
        <v>4.898833825024068E-4</v>
      </c>
      <c r="AL12" s="5">
        <f t="shared" si="83"/>
        <v>8.8199860067602431E-6</v>
      </c>
      <c r="AM12" s="5">
        <f t="shared" si="84"/>
        <v>1.1860830170041229E-2</v>
      </c>
      <c r="AN12" s="5">
        <f t="shared" si="85"/>
        <v>7.3151274712723547E-3</v>
      </c>
      <c r="AO12" s="5">
        <f t="shared" si="86"/>
        <v>2.2557902420744912E-3</v>
      </c>
      <c r="AP12" s="5">
        <f t="shared" si="87"/>
        <v>4.6375037083287815E-4</v>
      </c>
      <c r="AQ12" s="5">
        <f t="shared" si="88"/>
        <v>7.1504123844151959E-5</v>
      </c>
      <c r="AR12" s="5">
        <f t="shared" si="89"/>
        <v>7.269059083775952E-5</v>
      </c>
      <c r="AS12" s="5">
        <f t="shared" si="90"/>
        <v>1.2419736662428669E-4</v>
      </c>
      <c r="AT12" s="5">
        <f t="shared" si="91"/>
        <v>1.06100292339314E-4</v>
      </c>
      <c r="AU12" s="5">
        <f t="shared" si="92"/>
        <v>6.0426788642750172E-5</v>
      </c>
      <c r="AV12" s="5">
        <f t="shared" si="93"/>
        <v>2.5810933493931299E-5</v>
      </c>
      <c r="AW12" s="5">
        <f t="shared" si="94"/>
        <v>2.5817036866906725E-7</v>
      </c>
      <c r="AX12" s="5">
        <f t="shared" si="95"/>
        <v>3.3775207495213822E-3</v>
      </c>
      <c r="AY12" s="5">
        <f t="shared" si="96"/>
        <v>2.0830746638648124E-3</v>
      </c>
      <c r="AZ12" s="5">
        <f t="shared" si="97"/>
        <v>6.4236467767820444E-4</v>
      </c>
      <c r="BA12" s="5">
        <f t="shared" si="98"/>
        <v>1.3205875791414667E-4</v>
      </c>
      <c r="BB12" s="5">
        <f t="shared" si="99"/>
        <v>2.0361699686922537E-5</v>
      </c>
      <c r="BC12" s="5">
        <f t="shared" si="100"/>
        <v>2.5116020819154356E-6</v>
      </c>
      <c r="BD12" s="5">
        <f t="shared" si="101"/>
        <v>7.4719465995364443E-6</v>
      </c>
      <c r="BE12" s="5">
        <f t="shared" si="102"/>
        <v>1.2766385312384441E-5</v>
      </c>
      <c r="BF12" s="5">
        <f t="shared" si="103"/>
        <v>1.0906166938771783E-5</v>
      </c>
      <c r="BG12" s="5">
        <f t="shared" si="104"/>
        <v>6.2113367454645526E-6</v>
      </c>
      <c r="BH12" s="5">
        <f t="shared" si="105"/>
        <v>2.6531345326561883E-6</v>
      </c>
      <c r="BI12" s="5">
        <f t="shared" si="106"/>
        <v>9.066161616193363E-7</v>
      </c>
      <c r="BJ12" s="8">
        <f t="shared" si="107"/>
        <v>0.63682603397084525</v>
      </c>
      <c r="BK12" s="8">
        <f t="shared" si="108"/>
        <v>0.23337331139393214</v>
      </c>
      <c r="BL12" s="8">
        <f t="shared" si="109"/>
        <v>0.12612933983104496</v>
      </c>
      <c r="BM12" s="8">
        <f t="shared" si="110"/>
        <v>0.40873279488424524</v>
      </c>
      <c r="BN12" s="8">
        <f t="shared" si="111"/>
        <v>0.58933510805160882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1.175</v>
      </c>
      <c r="F13">
        <f>VLOOKUP(B13,home!$B$2:$E$405,3,FALSE)</f>
        <v>0.74</v>
      </c>
      <c r="G13">
        <f>VLOOKUP(C13,away!$B$2:$E$405,4,FALSE)</f>
        <v>1.06</v>
      </c>
      <c r="H13">
        <f>VLOOKUP(A13,away!$A$2:$E$405,3,FALSE)</f>
        <v>0.99375000000000002</v>
      </c>
      <c r="I13">
        <f>VLOOKUP(C13,away!$B$2:$E$405,3,FALSE)</f>
        <v>1.17</v>
      </c>
      <c r="J13">
        <f>VLOOKUP(B13,home!$B$2:$E$405,4,FALSE)</f>
        <v>0.38</v>
      </c>
      <c r="K13" s="3">
        <f t="shared" si="56"/>
        <v>0.9216700000000001</v>
      </c>
      <c r="L13" s="3">
        <f t="shared" si="57"/>
        <v>0.44182124999999994</v>
      </c>
      <c r="M13" s="5">
        <f t="shared" si="58"/>
        <v>0.25576627239411825</v>
      </c>
      <c r="N13" s="5">
        <f t="shared" si="59"/>
        <v>0.23573210027748698</v>
      </c>
      <c r="O13" s="5">
        <f t="shared" si="60"/>
        <v>0.1130029741770098</v>
      </c>
      <c r="P13" s="5">
        <f t="shared" si="61"/>
        <v>0.10415145120972462</v>
      </c>
      <c r="Q13" s="5">
        <f t="shared" si="62"/>
        <v>0.10863360243137571</v>
      </c>
      <c r="R13" s="5">
        <f t="shared" si="63"/>
        <v>2.4963557652302088E-2</v>
      </c>
      <c r="S13" s="5">
        <f t="shared" si="64"/>
        <v>1.0602966418864209E-2</v>
      </c>
      <c r="T13" s="5">
        <f t="shared" si="65"/>
        <v>4.7996634018233446E-2</v>
      </c>
      <c r="U13" s="5">
        <f t="shared" si="66"/>
        <v>2.3008162181397264E-2</v>
      </c>
      <c r="V13" s="5">
        <f t="shared" si="67"/>
        <v>4.7974110169486303E-4</v>
      </c>
      <c r="W13" s="5">
        <f t="shared" si="68"/>
        <v>3.3374777450975363E-2</v>
      </c>
      <c r="X13" s="5">
        <f t="shared" si="69"/>
        <v>1.4745685891861744E-2</v>
      </c>
      <c r="Y13" s="5">
        <f t="shared" si="70"/>
        <v>3.2574786864248595E-3</v>
      </c>
      <c r="Z13" s="5">
        <f t="shared" si="71"/>
        <v>3.6764767487957239E-3</v>
      </c>
      <c r="AA13" s="5">
        <f t="shared" si="72"/>
        <v>3.3884983250625548E-3</v>
      </c>
      <c r="AB13" s="5">
        <f t="shared" si="73"/>
        <v>1.5615386256302023E-3</v>
      </c>
      <c r="AC13" s="5">
        <f t="shared" si="74"/>
        <v>1.2209812566069673E-5</v>
      </c>
      <c r="AD13" s="5">
        <f t="shared" si="75"/>
        <v>7.6901327833101144E-3</v>
      </c>
      <c r="AE13" s="5">
        <f t="shared" si="76"/>
        <v>3.397664078988053E-3</v>
      </c>
      <c r="AF13" s="5">
        <f t="shared" si="77"/>
        <v>7.5058009522929996E-4</v>
      </c>
      <c r="AG13" s="5">
        <f t="shared" si="78"/>
        <v>1.1054074529977609E-4</v>
      </c>
      <c r="AH13" s="5">
        <f t="shared" si="79"/>
        <v>4.0608638818721561E-4</v>
      </c>
      <c r="AI13" s="5">
        <f t="shared" si="80"/>
        <v>3.74277641400511E-4</v>
      </c>
      <c r="AJ13" s="5">
        <f t="shared" si="81"/>
        <v>1.724802368748045E-4</v>
      </c>
      <c r="AK13" s="5">
        <f t="shared" si="82"/>
        <v>5.2989953306800372E-5</v>
      </c>
      <c r="AL13" s="5">
        <f t="shared" si="83"/>
        <v>1.9887996737823727E-7</v>
      </c>
      <c r="AM13" s="5">
        <f t="shared" si="84"/>
        <v>1.4175529364786872E-3</v>
      </c>
      <c r="AN13" s="5">
        <f t="shared" si="85"/>
        <v>6.2630501033618402E-4</v>
      </c>
      <c r="AO13" s="5">
        <f t="shared" si="86"/>
        <v>1.3835743127399785E-4</v>
      </c>
      <c r="AP13" s="5">
        <f t="shared" si="87"/>
        <v>2.0376417744088934E-5</v>
      </c>
      <c r="AQ13" s="5">
        <f t="shared" si="88"/>
        <v>2.250683589553888E-6</v>
      </c>
      <c r="AR13" s="5">
        <f t="shared" si="89"/>
        <v>3.5883519127372188E-5</v>
      </c>
      <c r="AS13" s="5">
        <f t="shared" si="90"/>
        <v>3.3072763074125125E-5</v>
      </c>
      <c r="AT13" s="5">
        <f t="shared" si="91"/>
        <v>1.5241086771264451E-5</v>
      </c>
      <c r="AU13" s="5">
        <f t="shared" si="92"/>
        <v>4.6824174814904368E-6</v>
      </c>
      <c r="AV13" s="5">
        <f t="shared" si="93"/>
        <v>1.0789109300413227E-6</v>
      </c>
      <c r="AW13" s="5">
        <f t="shared" si="94"/>
        <v>2.2496273893059793E-9</v>
      </c>
      <c r="AX13" s="5">
        <f t="shared" si="95"/>
        <v>2.1775266916071855E-4</v>
      </c>
      <c r="AY13" s="5">
        <f t="shared" si="96"/>
        <v>9.620775647942509E-5</v>
      </c>
      <c r="AZ13" s="5">
        <f t="shared" si="97"/>
        <v>2.1253315613717593E-5</v>
      </c>
      <c r="BA13" s="5">
        <f t="shared" si="98"/>
        <v>3.1300554903657404E-6</v>
      </c>
      <c r="BB13" s="5">
        <f t="shared" si="99"/>
        <v>3.4573125733068856E-7</v>
      </c>
      <c r="BC13" s="5">
        <f t="shared" si="100"/>
        <v>3.0550283255583311E-8</v>
      </c>
      <c r="BD13" s="5">
        <f t="shared" si="101"/>
        <v>2.6423502125424121E-6</v>
      </c>
      <c r="BE13" s="5">
        <f t="shared" si="102"/>
        <v>2.4353749203939649E-6</v>
      </c>
      <c r="BF13" s="5">
        <f t="shared" si="103"/>
        <v>1.1223060014397529E-6</v>
      </c>
      <c r="BG13" s="5">
        <f t="shared" si="104"/>
        <v>3.4479859078232581E-7</v>
      </c>
      <c r="BH13" s="5">
        <f t="shared" si="105"/>
        <v>7.9447629291586541E-8</v>
      </c>
      <c r="BI13" s="5">
        <f t="shared" si="106"/>
        <v>1.464489929783532E-8</v>
      </c>
      <c r="BJ13" s="8">
        <f t="shared" si="107"/>
        <v>0.45823275901689264</v>
      </c>
      <c r="BK13" s="8">
        <f t="shared" si="108"/>
        <v>0.37110904757341484</v>
      </c>
      <c r="BL13" s="8">
        <f t="shared" si="109"/>
        <v>0.16702716280080929</v>
      </c>
      <c r="BM13" s="8">
        <f t="shared" si="110"/>
        <v>0.15769928249104306</v>
      </c>
      <c r="BN13" s="8">
        <f t="shared" si="111"/>
        <v>0.84224995814201742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1.175</v>
      </c>
      <c r="F14">
        <f>VLOOKUP(B14,home!$B$2:$E$405,3,FALSE)</f>
        <v>0.74</v>
      </c>
      <c r="G14">
        <f>VLOOKUP(C14,away!$B$2:$E$405,4,FALSE)</f>
        <v>1.38</v>
      </c>
      <c r="H14">
        <f>VLOOKUP(A14,away!$A$2:$E$405,3,FALSE)</f>
        <v>0.99375000000000002</v>
      </c>
      <c r="I14">
        <f>VLOOKUP(C14,away!$B$2:$E$405,3,FALSE)</f>
        <v>1.06</v>
      </c>
      <c r="J14">
        <f>VLOOKUP(B14,home!$B$2:$E$405,4,FALSE)</f>
        <v>1.01</v>
      </c>
      <c r="K14" s="3">
        <f t="shared" si="56"/>
        <v>1.19991</v>
      </c>
      <c r="L14" s="3">
        <f t="shared" si="57"/>
        <v>1.0639087500000002</v>
      </c>
      <c r="M14" s="5">
        <f t="shared" si="58"/>
        <v>0.10395275623733025</v>
      </c>
      <c r="N14" s="5">
        <f t="shared" si="59"/>
        <v>0.12473395173673496</v>
      </c>
      <c r="O14" s="5">
        <f t="shared" si="60"/>
        <v>0.11059624694751274</v>
      </c>
      <c r="P14" s="5">
        <f t="shared" si="61"/>
        <v>0.13270554267479004</v>
      </c>
      <c r="Q14" s="5">
        <f t="shared" si="62"/>
        <v>7.483475801421284E-2</v>
      </c>
      <c r="R14" s="5">
        <f t="shared" si="63"/>
        <v>5.8832157422309808E-2</v>
      </c>
      <c r="S14" s="5">
        <f t="shared" si="64"/>
        <v>4.2352799709331708E-2</v>
      </c>
      <c r="T14" s="5">
        <f t="shared" si="65"/>
        <v>7.9617353855453682E-2</v>
      </c>
      <c r="U14" s="5">
        <f t="shared" si="66"/>
        <v>7.059329401260378E-2</v>
      </c>
      <c r="V14" s="5">
        <f t="shared" si="67"/>
        <v>6.0074846312254161E-3</v>
      </c>
      <c r="W14" s="5">
        <f t="shared" si="68"/>
        <v>2.9931658162944699E-2</v>
      </c>
      <c r="X14" s="5">
        <f t="shared" si="69"/>
        <v>3.1844553021565795E-2</v>
      </c>
      <c r="Y14" s="5">
        <f t="shared" si="70"/>
        <v>1.6939849299741398E-2</v>
      </c>
      <c r="Z14" s="5">
        <f t="shared" si="71"/>
        <v>2.0864015687657618E-2</v>
      </c>
      <c r="AA14" s="5">
        <f t="shared" si="72"/>
        <v>2.5034941063777256E-2</v>
      </c>
      <c r="AB14" s="5">
        <f t="shared" si="73"/>
        <v>1.5019838065918488E-2</v>
      </c>
      <c r="AC14" s="5">
        <f t="shared" si="74"/>
        <v>4.7932020813685496E-4</v>
      </c>
      <c r="AD14" s="5">
        <f t="shared" si="75"/>
        <v>8.9788239865747476E-3</v>
      </c>
      <c r="AE14" s="5">
        <f t="shared" si="76"/>
        <v>9.5526494040267581E-3</v>
      </c>
      <c r="AF14" s="5">
        <f t="shared" si="77"/>
        <v>5.0815736433131777E-3</v>
      </c>
      <c r="AG14" s="5">
        <f t="shared" si="78"/>
        <v>1.8021102209634231E-3</v>
      </c>
      <c r="AH14" s="5">
        <f t="shared" si="79"/>
        <v>5.5493522125590533E-3</v>
      </c>
      <c r="AI14" s="5">
        <f t="shared" si="80"/>
        <v>6.6587232133717344E-3</v>
      </c>
      <c r="AJ14" s="5">
        <f t="shared" si="81"/>
        <v>3.9949342854784407E-3</v>
      </c>
      <c r="AK14" s="5">
        <f t="shared" si="82"/>
        <v>1.5978538661628112E-3</v>
      </c>
      <c r="AL14" s="5">
        <f t="shared" si="83"/>
        <v>2.4475906416785269E-5</v>
      </c>
      <c r="AM14" s="5">
        <f t="shared" si="84"/>
        <v>2.1547561379461812E-3</v>
      </c>
      <c r="AN14" s="5">
        <f t="shared" si="85"/>
        <v>2.2924639092771499E-3</v>
      </c>
      <c r="AO14" s="5">
        <f t="shared" si="86"/>
        <v>1.2194862060695831E-3</v>
      </c>
      <c r="AP14" s="5">
        <f t="shared" si="87"/>
        <v>4.3247401504724423E-4</v>
      </c>
      <c r="AQ14" s="5">
        <f t="shared" si="88"/>
        <v>1.1502822218909873E-4</v>
      </c>
      <c r="AR14" s="5">
        <f t="shared" si="89"/>
        <v>1.1808008751546877E-3</v>
      </c>
      <c r="AS14" s="5">
        <f t="shared" si="90"/>
        <v>1.4168547781068617E-3</v>
      </c>
      <c r="AT14" s="5">
        <f t="shared" si="91"/>
        <v>8.5004910839910248E-4</v>
      </c>
      <c r="AU14" s="5">
        <f t="shared" si="92"/>
        <v>3.3999414188638891E-4</v>
      </c>
      <c r="AV14" s="5">
        <f t="shared" si="93"/>
        <v>1.0199059269772428E-4</v>
      </c>
      <c r="AW14" s="5">
        <f t="shared" si="94"/>
        <v>8.6793926637246221E-7</v>
      </c>
      <c r="AX14" s="5">
        <f t="shared" si="95"/>
        <v>4.3091890624716631E-4</v>
      </c>
      <c r="AY14" s="5">
        <f t="shared" si="96"/>
        <v>4.5845839489678999E-4</v>
      </c>
      <c r="AZ14" s="5">
        <f t="shared" si="97"/>
        <v>2.4387894892082516E-4</v>
      </c>
      <c r="BA14" s="5">
        <f t="shared" si="98"/>
        <v>8.6488315899222988E-5</v>
      </c>
      <c r="BB14" s="5">
        <f t="shared" si="99"/>
        <v>2.3003919014486869E-5</v>
      </c>
      <c r="BC14" s="5">
        <f t="shared" si="100"/>
        <v>4.8948141447607937E-6</v>
      </c>
      <c r="BD14" s="5">
        <f t="shared" si="101"/>
        <v>2.0937739718078824E-4</v>
      </c>
      <c r="BE14" s="5">
        <f t="shared" si="102"/>
        <v>2.512340326511997E-4</v>
      </c>
      <c r="BF14" s="5">
        <f t="shared" si="103"/>
        <v>1.5072911405925054E-4</v>
      </c>
      <c r="BG14" s="5">
        <f t="shared" si="104"/>
        <v>6.0287123750278424E-5</v>
      </c>
      <c r="BH14" s="5">
        <f t="shared" si="105"/>
        <v>1.8084780664799154E-5</v>
      </c>
      <c r="BI14" s="5">
        <f t="shared" si="106"/>
        <v>4.3400218334998306E-6</v>
      </c>
      <c r="BJ14" s="8">
        <f t="shared" si="107"/>
        <v>0.3907791331351842</v>
      </c>
      <c r="BK14" s="8">
        <f t="shared" si="108"/>
        <v>0.28598083776212785</v>
      </c>
      <c r="BL14" s="8">
        <f t="shared" si="109"/>
        <v>0.30246108305607872</v>
      </c>
      <c r="BM14" s="8">
        <f t="shared" si="110"/>
        <v>0.39397206615252728</v>
      </c>
      <c r="BN14" s="8">
        <f t="shared" si="111"/>
        <v>0.60565541303289061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1.175</v>
      </c>
      <c r="F15">
        <f>VLOOKUP(B15,home!$B$2:$E$405,3,FALSE)</f>
        <v>0.95</v>
      </c>
      <c r="G15">
        <f>VLOOKUP(C15,away!$B$2:$E$405,4,FALSE)</f>
        <v>0.95</v>
      </c>
      <c r="H15">
        <f>VLOOKUP(A15,away!$A$2:$E$405,3,FALSE)</f>
        <v>0.99375000000000002</v>
      </c>
      <c r="I15">
        <f>VLOOKUP(C15,away!$B$2:$E$405,3,FALSE)</f>
        <v>1.04</v>
      </c>
      <c r="J15">
        <f>VLOOKUP(B15,home!$B$2:$E$405,4,FALSE)</f>
        <v>1.23</v>
      </c>
      <c r="K15" s="3">
        <f t="shared" si="56"/>
        <v>1.0604374999999999</v>
      </c>
      <c r="L15" s="3">
        <f t="shared" si="57"/>
        <v>1.2712050000000001</v>
      </c>
      <c r="M15" s="5">
        <f t="shared" si="58"/>
        <v>9.7136069995649707E-2</v>
      </c>
      <c r="N15" s="5">
        <f t="shared" si="59"/>
        <v>0.10300673122601177</v>
      </c>
      <c r="O15" s="5">
        <f t="shared" si="60"/>
        <v>0.1234798578588199</v>
      </c>
      <c r="P15" s="5">
        <f t="shared" si="61"/>
        <v>0.13094267176816232</v>
      </c>
      <c r="Q15" s="5">
        <f t="shared" si="62"/>
        <v>5.4616100272241924E-2</v>
      </c>
      <c r="R15" s="5">
        <f t="shared" si="63"/>
        <v>7.8484106354710592E-2</v>
      </c>
      <c r="S15" s="5">
        <f t="shared" si="64"/>
        <v>4.4128775465572645E-2</v>
      </c>
      <c r="T15" s="5">
        <f t="shared" si="65"/>
        <v>6.9428259746575308E-2</v>
      </c>
      <c r="U15" s="5">
        <f t="shared" si="66"/>
        <v>8.3227489532523402E-2</v>
      </c>
      <c r="V15" s="5">
        <f t="shared" si="67"/>
        <v>6.6096739479625478E-3</v>
      </c>
      <c r="W15" s="5">
        <f t="shared" si="68"/>
        <v>1.9305653610815182E-2</v>
      </c>
      <c r="X15" s="5">
        <f t="shared" si="69"/>
        <v>2.4541443398336318E-2</v>
      </c>
      <c r="Y15" s="5">
        <f t="shared" si="70"/>
        <v>1.5598602777591064E-2</v>
      </c>
      <c r="Z15" s="5">
        <f t="shared" si="71"/>
        <v>3.3256462806213291E-2</v>
      </c>
      <c r="AA15" s="5">
        <f t="shared" si="72"/>
        <v>3.5266400277063799E-2</v>
      </c>
      <c r="AB15" s="5">
        <f t="shared" si="73"/>
        <v>1.8698906671904419E-2</v>
      </c>
      <c r="AC15" s="5">
        <f t="shared" si="74"/>
        <v>5.5687884936910892E-4</v>
      </c>
      <c r="AD15" s="5">
        <f t="shared" si="75"/>
        <v>5.1181097627297049E-3</v>
      </c>
      <c r="AE15" s="5">
        <f t="shared" si="76"/>
        <v>6.5061667209308149E-3</v>
      </c>
      <c r="AF15" s="5">
        <f t="shared" si="77"/>
        <v>4.1353358332404293E-3</v>
      </c>
      <c r="AG15" s="5">
        <f t="shared" si="78"/>
        <v>1.7522865292981331E-3</v>
      </c>
      <c r="AH15" s="5">
        <f t="shared" si="79"/>
        <v>1.0568945450393101E-2</v>
      </c>
      <c r="AI15" s="5">
        <f t="shared" si="80"/>
        <v>1.1207706091051232E-2</v>
      </c>
      <c r="AJ15" s="5">
        <f t="shared" si="81"/>
        <v>5.9425359139645704E-3</v>
      </c>
      <c r="AK15" s="5">
        <f t="shared" si="82"/>
        <v>2.1005626427549346E-3</v>
      </c>
      <c r="AL15" s="5">
        <f t="shared" si="83"/>
        <v>3.0027652710609695E-5</v>
      </c>
      <c r="AM15" s="5">
        <f t="shared" si="84"/>
        <v>1.0854871043029365E-3</v>
      </c>
      <c r="AN15" s="5">
        <f t="shared" si="85"/>
        <v>1.3798766344254147E-3</v>
      </c>
      <c r="AO15" s="5">
        <f t="shared" si="86"/>
        <v>8.7705303853237979E-4</v>
      </c>
      <c r="AP15" s="5">
        <f t="shared" si="87"/>
        <v>3.7163806928251791E-4</v>
      </c>
      <c r="AQ15" s="5">
        <f t="shared" si="88"/>
        <v>1.1810704296557091E-4</v>
      </c>
      <c r="AR15" s="5">
        <f t="shared" si="89"/>
        <v>2.6870592602533908E-3</v>
      </c>
      <c r="AS15" s="5">
        <f t="shared" si="90"/>
        <v>2.8494584042949547E-3</v>
      </c>
      <c r="AT15" s="5">
        <f t="shared" si="91"/>
        <v>1.5108362733022656E-3</v>
      </c>
      <c r="AU15" s="5">
        <f t="shared" si="92"/>
        <v>5.3404914685665713E-4</v>
      </c>
      <c r="AV15" s="5">
        <f t="shared" si="93"/>
        <v>1.4158143554245152E-4</v>
      </c>
      <c r="AW15" s="5">
        <f t="shared" si="94"/>
        <v>1.1243966762380683E-6</v>
      </c>
      <c r="AX15" s="5">
        <f t="shared" si="95"/>
        <v>1.9184853852820748E-4</v>
      </c>
      <c r="AY15" s="5">
        <f t="shared" si="96"/>
        <v>2.4387882141975001E-4</v>
      </c>
      <c r="AZ15" s="5">
        <f t="shared" si="97"/>
        <v>1.5500998859144669E-4</v>
      </c>
      <c r="BA15" s="5">
        <f t="shared" si="98"/>
        <v>6.5683157515796658E-5</v>
      </c>
      <c r="BB15" s="5">
        <f t="shared" si="99"/>
        <v>2.0874189562467093E-5</v>
      </c>
      <c r="BC15" s="5">
        <f t="shared" si="100"/>
        <v>5.3070748285511933E-6</v>
      </c>
      <c r="BD15" s="5">
        <f t="shared" si="101"/>
        <v>5.6930052782173447E-4</v>
      </c>
      <c r="BE15" s="5">
        <f t="shared" si="102"/>
        <v>6.0370762847196044E-4</v>
      </c>
      <c r="BF15" s="5">
        <f t="shared" si="103"/>
        <v>3.2009710413386725E-4</v>
      </c>
      <c r="BG15" s="5">
        <f t="shared" si="104"/>
        <v>1.1314765762165263E-4</v>
      </c>
      <c r="BH15" s="5">
        <f t="shared" si="105"/>
        <v>2.9996504794790307E-5</v>
      </c>
      <c r="BI15" s="5">
        <f t="shared" si="106"/>
        <v>6.3618837106650907E-6</v>
      </c>
      <c r="BJ15" s="8">
        <f t="shared" si="107"/>
        <v>0.3085234535377257</v>
      </c>
      <c r="BK15" s="8">
        <f t="shared" si="108"/>
        <v>0.27964797650084666</v>
      </c>
      <c r="BL15" s="8">
        <f t="shared" si="109"/>
        <v>0.3783421066199904</v>
      </c>
      <c r="BM15" s="8">
        <f t="shared" si="110"/>
        <v>0.4118617075644363</v>
      </c>
      <c r="BN15" s="8">
        <f t="shared" si="111"/>
        <v>0.58766553747559624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1.175</v>
      </c>
      <c r="F16">
        <f>VLOOKUP(B16,home!$B$2:$E$405,3,FALSE)</f>
        <v>0.56999999999999995</v>
      </c>
      <c r="G16">
        <f>VLOOKUP(C16,away!$B$2:$E$405,4,FALSE)</f>
        <v>1.1299999999999999</v>
      </c>
      <c r="H16">
        <f>VLOOKUP(A16,away!$A$2:$E$405,3,FALSE)</f>
        <v>0.99375000000000002</v>
      </c>
      <c r="I16">
        <f>VLOOKUP(C16,away!$B$2:$E$405,3,FALSE)</f>
        <v>0.85</v>
      </c>
      <c r="J16">
        <f>VLOOKUP(B16,home!$B$2:$E$405,4,FALSE)</f>
        <v>1.01</v>
      </c>
      <c r="K16" s="3">
        <f t="shared" si="56"/>
        <v>0.75681749999999992</v>
      </c>
      <c r="L16" s="3">
        <f t="shared" si="57"/>
        <v>0.853134375</v>
      </c>
      <c r="M16" s="5">
        <f t="shared" si="58"/>
        <v>0.19989723389804703</v>
      </c>
      <c r="N16" s="5">
        <f t="shared" si="59"/>
        <v>0.15128572481563518</v>
      </c>
      <c r="O16" s="5">
        <f t="shared" si="60"/>
        <v>0.17053920170583917</v>
      </c>
      <c r="P16" s="5">
        <f t="shared" si="61"/>
        <v>0.1290670522870089</v>
      </c>
      <c r="Q16" s="5">
        <f t="shared" si="62"/>
        <v>5.7247842020328475E-2</v>
      </c>
      <c r="R16" s="5">
        <f t="shared" si="63"/>
        <v>7.2746427630155E-2</v>
      </c>
      <c r="S16" s="5">
        <f t="shared" si="64"/>
        <v>2.0833584914128518E-2</v>
      </c>
      <c r="T16" s="5">
        <f t="shared" si="65"/>
        <v>4.8840101922111669E-2</v>
      </c>
      <c r="U16" s="5">
        <f t="shared" si="66"/>
        <v>5.5055769492984831E-2</v>
      </c>
      <c r="V16" s="5">
        <f t="shared" si="67"/>
        <v>1.4946176431664174E-3</v>
      </c>
      <c r="W16" s="5">
        <f t="shared" si="68"/>
        <v>1.4442056226073316E-2</v>
      </c>
      <c r="X16" s="5">
        <f t="shared" si="69"/>
        <v>1.2321014612145917E-2</v>
      </c>
      <c r="Y16" s="5">
        <f t="shared" si="70"/>
        <v>5.2557405502494867E-3</v>
      </c>
      <c r="Z16" s="5">
        <f t="shared" si="71"/>
        <v>2.0687492689911675E-2</v>
      </c>
      <c r="AA16" s="5">
        <f t="shared" si="72"/>
        <v>1.5656656498847225E-2</v>
      </c>
      <c r="AB16" s="5">
        <f t="shared" si="73"/>
        <v>5.9246158149081542E-3</v>
      </c>
      <c r="AC16" s="5">
        <f t="shared" si="74"/>
        <v>6.0314082934619667E-5</v>
      </c>
      <c r="AD16" s="5">
        <f t="shared" si="75"/>
        <v>2.73250022196906E-3</v>
      </c>
      <c r="AE16" s="5">
        <f t="shared" si="76"/>
        <v>2.3311898690569349E-3</v>
      </c>
      <c r="AF16" s="5">
        <f t="shared" si="77"/>
        <v>9.9440910597210991E-4</v>
      </c>
      <c r="AG16" s="5">
        <f t="shared" si="78"/>
        <v>2.8278819703927494E-4</v>
      </c>
      <c r="AH16" s="5">
        <f t="shared" si="79"/>
        <v>4.4123027865812159E-3</v>
      </c>
      <c r="AI16" s="5">
        <f t="shared" si="80"/>
        <v>3.339307964183429E-3</v>
      </c>
      <c r="AJ16" s="5">
        <f t="shared" si="81"/>
        <v>1.2636233525916958E-3</v>
      </c>
      <c r="AK16" s="5">
        <f t="shared" si="82"/>
        <v>3.187774222166886E-4</v>
      </c>
      <c r="AL16" s="5">
        <f t="shared" si="83"/>
        <v>1.5577125794018518E-6</v>
      </c>
      <c r="AM16" s="5">
        <f t="shared" si="84"/>
        <v>4.1360079734801387E-4</v>
      </c>
      <c r="AN16" s="5">
        <f t="shared" si="85"/>
        <v>3.5285705774499942E-4</v>
      </c>
      <c r="AO16" s="5">
        <f t="shared" si="86"/>
        <v>1.5051724271180949E-4</v>
      </c>
      <c r="AP16" s="5">
        <f t="shared" si="87"/>
        <v>4.2803811262554303E-5</v>
      </c>
      <c r="AQ16" s="5">
        <f t="shared" si="88"/>
        <v>9.1293506922743045E-6</v>
      </c>
      <c r="AR16" s="5">
        <f t="shared" si="89"/>
        <v>7.5285743602814502E-4</v>
      </c>
      <c r="AS16" s="5">
        <f t="shared" si="90"/>
        <v>5.6977568259123062E-4</v>
      </c>
      <c r="AT16" s="5">
        <f t="shared" si="91"/>
        <v>2.1560810382974428E-4</v>
      </c>
      <c r="AU16" s="5">
        <f t="shared" si="92"/>
        <v>5.4391995373389162E-5</v>
      </c>
      <c r="AV16" s="5">
        <f t="shared" si="93"/>
        <v>1.0291203489624987E-5</v>
      </c>
      <c r="AW16" s="5">
        <f t="shared" si="94"/>
        <v>2.7937879075451289E-8</v>
      </c>
      <c r="AX16" s="5">
        <f t="shared" si="95"/>
        <v>5.2170053574488403E-5</v>
      </c>
      <c r="AY16" s="5">
        <f t="shared" si="96"/>
        <v>4.4508066049987672E-5</v>
      </c>
      <c r="AZ16" s="5">
        <f t="shared" si="97"/>
        <v>1.8985680556007475E-5</v>
      </c>
      <c r="BA16" s="5">
        <f t="shared" si="98"/>
        <v>5.3991122383663632E-6</v>
      </c>
      <c r="BB16" s="5">
        <f t="shared" si="99"/>
        <v>1.1515420612583846E-6</v>
      </c>
      <c r="BC16" s="5">
        <f t="shared" si="100"/>
        <v>1.9648402334357679E-7</v>
      </c>
      <c r="BD16" s="5">
        <f t="shared" si="101"/>
        <v>1.0704809302499563E-4</v>
      </c>
      <c r="BE16" s="5">
        <f t="shared" si="102"/>
        <v>8.1015870142944619E-5</v>
      </c>
      <c r="BF16" s="5">
        <f t="shared" si="103"/>
        <v>3.0657114150953983E-5</v>
      </c>
      <c r="BG16" s="5">
        <f t="shared" si="104"/>
        <v>7.7339468296465404E-6</v>
      </c>
      <c r="BH16" s="5">
        <f t="shared" si="105"/>
        <v>1.4632965761865047E-6</v>
      </c>
      <c r="BI16" s="5">
        <f t="shared" si="106"/>
        <v>2.2148969130960605E-7</v>
      </c>
      <c r="BJ16" s="8">
        <f t="shared" si="107"/>
        <v>0.29682468673884449</v>
      </c>
      <c r="BK16" s="8">
        <f t="shared" si="108"/>
        <v>0.35139886860391489</v>
      </c>
      <c r="BL16" s="8">
        <f t="shared" si="109"/>
        <v>0.33108774690003556</v>
      </c>
      <c r="BM16" s="8">
        <f t="shared" si="110"/>
        <v>0.21917083244752208</v>
      </c>
      <c r="BN16" s="8">
        <f t="shared" si="111"/>
        <v>0.78078348235701378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1.175</v>
      </c>
      <c r="F17">
        <f>VLOOKUP(B17,home!$B$2:$E$405,3,FALSE)</f>
        <v>1.28</v>
      </c>
      <c r="G17">
        <f>VLOOKUP(C17,away!$B$2:$E$405,4,FALSE)</f>
        <v>0.85</v>
      </c>
      <c r="H17">
        <f>VLOOKUP(A17,away!$A$2:$E$405,3,FALSE)</f>
        <v>0.99375000000000002</v>
      </c>
      <c r="I17">
        <f>VLOOKUP(C17,away!$B$2:$E$405,3,FALSE)</f>
        <v>0.95</v>
      </c>
      <c r="J17">
        <f>VLOOKUP(B17,home!$B$2:$E$405,4,FALSE)</f>
        <v>1.01</v>
      </c>
      <c r="K17" s="3">
        <f t="shared" si="56"/>
        <v>1.2784</v>
      </c>
      <c r="L17" s="3">
        <f t="shared" si="57"/>
        <v>0.95350312500000001</v>
      </c>
      <c r="M17" s="5">
        <f t="shared" si="58"/>
        <v>0.10732398469651257</v>
      </c>
      <c r="N17" s="5">
        <f t="shared" si="59"/>
        <v>0.13720298203602166</v>
      </c>
      <c r="O17" s="5">
        <f t="shared" si="60"/>
        <v>0.1023337547955769</v>
      </c>
      <c r="P17" s="5">
        <f t="shared" si="61"/>
        <v>0.1308234721306655</v>
      </c>
      <c r="Q17" s="5">
        <f t="shared" si="62"/>
        <v>8.7700146117425062E-2</v>
      </c>
      <c r="R17" s="5">
        <f t="shared" si="63"/>
        <v>4.8787777495283159E-2</v>
      </c>
      <c r="S17" s="5">
        <f t="shared" si="64"/>
        <v>3.9867092404180821E-2</v>
      </c>
      <c r="T17" s="5">
        <f t="shared" si="65"/>
        <v>8.3622363385921411E-2</v>
      </c>
      <c r="U17" s="5">
        <f t="shared" si="66"/>
        <v>6.2370294749969982E-2</v>
      </c>
      <c r="V17" s="5">
        <f t="shared" si="67"/>
        <v>5.3995918855907713E-3</v>
      </c>
      <c r="W17" s="5">
        <f t="shared" si="68"/>
        <v>3.7371955598838727E-2</v>
      </c>
      <c r="X17" s="5">
        <f t="shared" si="69"/>
        <v>3.5634276450853972E-2</v>
      </c>
      <c r="Y17" s="5">
        <f t="shared" si="70"/>
        <v>1.6988696976501586E-2</v>
      </c>
      <c r="Z17" s="5">
        <f t="shared" si="71"/>
        <v>1.550643276785239E-2</v>
      </c>
      <c r="AA17" s="5">
        <f t="shared" si="72"/>
        <v>1.9823423650422493E-2</v>
      </c>
      <c r="AB17" s="5">
        <f t="shared" si="73"/>
        <v>1.2671132397350059E-2</v>
      </c>
      <c r="AC17" s="5">
        <f t="shared" si="74"/>
        <v>4.1136736615717174E-4</v>
      </c>
      <c r="AD17" s="5">
        <f t="shared" si="75"/>
        <v>1.1944077009388855E-2</v>
      </c>
      <c r="AE17" s="5">
        <f t="shared" si="76"/>
        <v>1.1388714753692927E-2</v>
      </c>
      <c r="AF17" s="5">
        <f t="shared" si="77"/>
        <v>5.429587553689906E-3</v>
      </c>
      <c r="AG17" s="5">
        <f t="shared" si="78"/>
        <v>1.7257095666348104E-3</v>
      </c>
      <c r="AH17" s="5">
        <f t="shared" si="79"/>
        <v>3.696358025437412E-3</v>
      </c>
      <c r="AI17" s="5">
        <f t="shared" si="80"/>
        <v>4.7254240997191875E-3</v>
      </c>
      <c r="AJ17" s="5">
        <f t="shared" si="81"/>
        <v>3.020491084540505E-3</v>
      </c>
      <c r="AK17" s="5">
        <f t="shared" si="82"/>
        <v>1.2871319341588605E-3</v>
      </c>
      <c r="AL17" s="5">
        <f t="shared" si="83"/>
        <v>2.0057588176252936E-5</v>
      </c>
      <c r="AM17" s="5">
        <f t="shared" si="84"/>
        <v>3.0538616097605421E-3</v>
      </c>
      <c r="AN17" s="5">
        <f t="shared" si="85"/>
        <v>2.9118665882242071E-3</v>
      </c>
      <c r="AO17" s="5">
        <f t="shared" si="86"/>
        <v>1.3882369457274349E-3</v>
      </c>
      <c r="AP17" s="5">
        <f t="shared" si="87"/>
        <v>4.4122942199718824E-4</v>
      </c>
      <c r="AQ17" s="5">
        <f t="shared" si="88"/>
        <v>1.0517840817906565E-4</v>
      </c>
      <c r="AR17" s="5">
        <f t="shared" si="89"/>
        <v>7.0489778567468049E-4</v>
      </c>
      <c r="AS17" s="5">
        <f t="shared" si="90"/>
        <v>9.011413292065115E-4</v>
      </c>
      <c r="AT17" s="5">
        <f t="shared" si="91"/>
        <v>5.7600953762880231E-4</v>
      </c>
      <c r="AU17" s="5">
        <f t="shared" si="92"/>
        <v>2.4545686430155357E-4</v>
      </c>
      <c r="AV17" s="5">
        <f t="shared" si="93"/>
        <v>7.8448013830776509E-5</v>
      </c>
      <c r="AW17" s="5">
        <f t="shared" si="94"/>
        <v>6.791490414137846E-7</v>
      </c>
      <c r="AX17" s="5">
        <f t="shared" si="95"/>
        <v>6.5067611365297927E-4</v>
      </c>
      <c r="AY17" s="5">
        <f t="shared" si="96"/>
        <v>6.2042170773097096E-4</v>
      </c>
      <c r="AZ17" s="5">
        <f t="shared" si="97"/>
        <v>2.9578701856965872E-4</v>
      </c>
      <c r="BA17" s="5">
        <f t="shared" si="98"/>
        <v>9.4011282180200882E-5</v>
      </c>
      <c r="BB17" s="5">
        <f t="shared" si="99"/>
        <v>2.2410012836019581E-5</v>
      </c>
      <c r="BC17" s="5">
        <f t="shared" si="100"/>
        <v>4.2736034540869582E-6</v>
      </c>
      <c r="BD17" s="5">
        <f t="shared" si="101"/>
        <v>1.1202037357439799E-4</v>
      </c>
      <c r="BE17" s="5">
        <f t="shared" si="102"/>
        <v>1.4320684557751038E-4</v>
      </c>
      <c r="BF17" s="5">
        <f t="shared" si="103"/>
        <v>9.1537815693144663E-5</v>
      </c>
      <c r="BG17" s="5">
        <f t="shared" si="104"/>
        <v>3.9007314527372044E-5</v>
      </c>
      <c r="BH17" s="5">
        <f t="shared" si="105"/>
        <v>1.2466737722948102E-5</v>
      </c>
      <c r="BI17" s="5">
        <f t="shared" si="106"/>
        <v>3.1874955010033704E-6</v>
      </c>
      <c r="BJ17" s="8">
        <f t="shared" si="107"/>
        <v>0.43859646216128134</v>
      </c>
      <c r="BK17" s="8">
        <f t="shared" si="108"/>
        <v>0.28446598777901405</v>
      </c>
      <c r="BL17" s="8">
        <f t="shared" si="109"/>
        <v>0.26162316834569721</v>
      </c>
      <c r="BM17" s="8">
        <f t="shared" si="110"/>
        <v>0.38540019122367059</v>
      </c>
      <c r="BN17" s="8">
        <f t="shared" si="111"/>
        <v>0.6141721172714848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1.175</v>
      </c>
      <c r="F18">
        <f>VLOOKUP(B18,home!$B$2:$E$405,3,FALSE)</f>
        <v>0.85</v>
      </c>
      <c r="G18">
        <f>VLOOKUP(C18,away!$B$2:$E$405,4,FALSE)</f>
        <v>1.04</v>
      </c>
      <c r="H18">
        <f>VLOOKUP(A18,away!$A$2:$E$405,3,FALSE)</f>
        <v>0.99375000000000002</v>
      </c>
      <c r="I18">
        <f>VLOOKUP(C18,away!$B$2:$E$405,3,FALSE)</f>
        <v>0.76</v>
      </c>
      <c r="J18">
        <f>VLOOKUP(B18,home!$B$2:$E$405,4,FALSE)</f>
        <v>0.56000000000000005</v>
      </c>
      <c r="K18" s="3">
        <f t="shared" ref="K18:K29" si="112">E18*F18*G18</f>
        <v>1.0387</v>
      </c>
      <c r="L18" s="3">
        <f t="shared" ref="L18:L29" si="113">H18*I18*J18</f>
        <v>0.42294000000000004</v>
      </c>
      <c r="M18" s="5">
        <f t="shared" si="58"/>
        <v>0.23185571937988403</v>
      </c>
      <c r="N18" s="5">
        <f t="shared" si="59"/>
        <v>0.24082853571988555</v>
      </c>
      <c r="O18" s="5">
        <f t="shared" si="60"/>
        <v>9.8061057954528158E-2</v>
      </c>
      <c r="P18" s="5">
        <f t="shared" si="61"/>
        <v>0.10185602089736839</v>
      </c>
      <c r="Q18" s="5">
        <f t="shared" si="62"/>
        <v>0.12507430002612255</v>
      </c>
      <c r="R18" s="5">
        <f t="shared" si="63"/>
        <v>2.0736971925644068E-2</v>
      </c>
      <c r="S18" s="5">
        <f t="shared" si="64"/>
        <v>1.1186535554086118E-2</v>
      </c>
      <c r="T18" s="5">
        <f t="shared" si="65"/>
        <v>5.2898924453048272E-2</v>
      </c>
      <c r="U18" s="5">
        <f t="shared" si="66"/>
        <v>2.1539492739166492E-2</v>
      </c>
      <c r="V18" s="5">
        <f t="shared" si="67"/>
        <v>5.4603689753150806E-4</v>
      </c>
      <c r="W18" s="5">
        <f t="shared" si="68"/>
        <v>4.330489181237783E-2</v>
      </c>
      <c r="X18" s="5">
        <f t="shared" si="69"/>
        <v>1.8315370943127081E-2</v>
      </c>
      <c r="Y18" s="5">
        <f t="shared" si="70"/>
        <v>3.8731514933430834E-3</v>
      </c>
      <c r="Z18" s="5">
        <f t="shared" si="71"/>
        <v>2.9234983020773016E-3</v>
      </c>
      <c r="AA18" s="5">
        <f t="shared" si="72"/>
        <v>3.0366376863676932E-3</v>
      </c>
      <c r="AB18" s="5">
        <f t="shared" si="73"/>
        <v>1.5770777824150614E-3</v>
      </c>
      <c r="AC18" s="5">
        <f t="shared" si="74"/>
        <v>1.4992391010036278E-5</v>
      </c>
      <c r="AD18" s="5">
        <f t="shared" si="75"/>
        <v>1.1245197781379212E-2</v>
      </c>
      <c r="AE18" s="5">
        <f t="shared" si="76"/>
        <v>4.7560439496565242E-3</v>
      </c>
      <c r="AF18" s="5">
        <f t="shared" si="77"/>
        <v>1.0057606140338651E-3</v>
      </c>
      <c r="AG18" s="5">
        <f t="shared" si="78"/>
        <v>1.4179213136649436E-4</v>
      </c>
      <c r="AH18" s="5">
        <f t="shared" si="79"/>
        <v>3.0911609297014342E-4</v>
      </c>
      <c r="AI18" s="5">
        <f t="shared" si="80"/>
        <v>3.2107888576808798E-4</v>
      </c>
      <c r="AJ18" s="5">
        <f t="shared" si="81"/>
        <v>1.6675231932365648E-4</v>
      </c>
      <c r="AK18" s="5">
        <f t="shared" si="82"/>
        <v>5.7735211360493996E-5</v>
      </c>
      <c r="AL18" s="5">
        <f t="shared" si="83"/>
        <v>2.634509592610486E-7</v>
      </c>
      <c r="AM18" s="5">
        <f t="shared" si="84"/>
        <v>2.3360773871037178E-3</v>
      </c>
      <c r="AN18" s="5">
        <f t="shared" si="85"/>
        <v>9.8802057010164649E-4</v>
      </c>
      <c r="AO18" s="5">
        <f t="shared" si="86"/>
        <v>2.0893670995939518E-4</v>
      </c>
      <c r="AP18" s="5">
        <f t="shared" si="87"/>
        <v>2.9455897370075541E-5</v>
      </c>
      <c r="AQ18" s="5">
        <f t="shared" si="88"/>
        <v>3.1145193084249367E-6</v>
      </c>
      <c r="AR18" s="5">
        <f t="shared" si="89"/>
        <v>2.6147512072158496E-5</v>
      </c>
      <c r="AS18" s="5">
        <f t="shared" si="90"/>
        <v>2.7159420789351031E-5</v>
      </c>
      <c r="AT18" s="5">
        <f t="shared" si="91"/>
        <v>1.4105245186949456E-5</v>
      </c>
      <c r="AU18" s="5">
        <f t="shared" si="92"/>
        <v>4.8837060585614669E-6</v>
      </c>
      <c r="AV18" s="5">
        <f t="shared" si="93"/>
        <v>1.2681763707569489E-6</v>
      </c>
      <c r="AW18" s="5">
        <f t="shared" si="94"/>
        <v>3.2148904312483259E-9</v>
      </c>
      <c r="AX18" s="5">
        <f t="shared" si="95"/>
        <v>4.0441393033077174E-4</v>
      </c>
      <c r="AY18" s="5">
        <f t="shared" si="96"/>
        <v>1.710428276940966E-4</v>
      </c>
      <c r="AZ18" s="5">
        <f t="shared" si="97"/>
        <v>3.6170426772470608E-5</v>
      </c>
      <c r="BA18" s="5">
        <f t="shared" si="98"/>
        <v>5.0993067663829078E-6</v>
      </c>
      <c r="BB18" s="5">
        <f t="shared" si="99"/>
        <v>5.3917520094349665E-7</v>
      </c>
      <c r="BC18" s="5">
        <f t="shared" si="100"/>
        <v>4.5607751897408502E-8</v>
      </c>
      <c r="BD18" s="5">
        <f t="shared" si="101"/>
        <v>1.8431381259664528E-6</v>
      </c>
      <c r="BE18" s="5">
        <f t="shared" si="102"/>
        <v>1.9144675714413544E-6</v>
      </c>
      <c r="BF18" s="5">
        <f t="shared" si="103"/>
        <v>9.9427873322806742E-7</v>
      </c>
      <c r="BG18" s="5">
        <f t="shared" si="104"/>
        <v>3.4425244006799783E-7</v>
      </c>
      <c r="BH18" s="5">
        <f t="shared" si="105"/>
        <v>8.9393752374657337E-8</v>
      </c>
      <c r="BI18" s="5">
        <f t="shared" si="106"/>
        <v>1.8570658118311317E-8</v>
      </c>
      <c r="BJ18" s="8">
        <f t="shared" si="107"/>
        <v>0.50562688528270028</v>
      </c>
      <c r="BK18" s="8">
        <f t="shared" si="108"/>
        <v>0.34563061139853346</v>
      </c>
      <c r="BL18" s="8">
        <f t="shared" si="109"/>
        <v>0.14588468875930277</v>
      </c>
      <c r="BM18" s="8">
        <f t="shared" si="110"/>
        <v>0.18148203822637746</v>
      </c>
      <c r="BN18" s="8">
        <f t="shared" si="111"/>
        <v>0.81841260590343268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1.175</v>
      </c>
      <c r="F19">
        <f>VLOOKUP(B19,home!$B$2:$E$405,3,FALSE)</f>
        <v>1.1299999999999999</v>
      </c>
      <c r="G19">
        <f>VLOOKUP(C19,away!$B$2:$E$405,4,FALSE)</f>
        <v>1.28</v>
      </c>
      <c r="H19">
        <f>VLOOKUP(A19,away!$A$2:$E$405,3,FALSE)</f>
        <v>0.99375000000000002</v>
      </c>
      <c r="I19">
        <f>VLOOKUP(C19,away!$B$2:$E$405,3,FALSE)</f>
        <v>0.74</v>
      </c>
      <c r="J19">
        <f>VLOOKUP(B19,home!$B$2:$E$405,4,FALSE)</f>
        <v>0.56000000000000005</v>
      </c>
      <c r="K19" s="3">
        <f t="shared" si="112"/>
        <v>1.6995199999999999</v>
      </c>
      <c r="L19" s="3">
        <f t="shared" si="113"/>
        <v>0.41181000000000006</v>
      </c>
      <c r="M19" s="5">
        <f t="shared" si="58"/>
        <v>0.12107682711942233</v>
      </c>
      <c r="N19" s="5">
        <f t="shared" si="59"/>
        <v>0.20577248922600064</v>
      </c>
      <c r="O19" s="5">
        <f t="shared" si="60"/>
        <v>4.9860648176049314E-2</v>
      </c>
      <c r="P19" s="5">
        <f t="shared" si="61"/>
        <v>8.4739168788159319E-2</v>
      </c>
      <c r="Q19" s="5">
        <f t="shared" si="62"/>
        <v>0.17485723044468632</v>
      </c>
      <c r="R19" s="5">
        <f t="shared" si="63"/>
        <v>1.0266556762689436E-2</v>
      </c>
      <c r="S19" s="5">
        <f t="shared" si="64"/>
        <v>1.4826798194475223E-2</v>
      </c>
      <c r="T19" s="5">
        <f t="shared" si="65"/>
        <v>7.2007956069426282E-2</v>
      </c>
      <c r="U19" s="5">
        <f t="shared" si="66"/>
        <v>1.7448218549325951E-2</v>
      </c>
      <c r="V19" s="5">
        <f t="shared" si="67"/>
        <v>1.15299662268741E-3</v>
      </c>
      <c r="W19" s="5">
        <f t="shared" si="68"/>
        <v>9.905778676178445E-2</v>
      </c>
      <c r="X19" s="5">
        <f t="shared" si="69"/>
        <v>4.0792987166370455E-2</v>
      </c>
      <c r="Y19" s="5">
        <f t="shared" si="70"/>
        <v>8.3994800224915112E-3</v>
      </c>
      <c r="Z19" s="5">
        <f t="shared" si="71"/>
        <v>1.4092902468143794E-3</v>
      </c>
      <c r="AA19" s="5">
        <f t="shared" si="72"/>
        <v>2.3951169602659736E-3</v>
      </c>
      <c r="AB19" s="5">
        <f t="shared" si="73"/>
        <v>2.0352745881556142E-3</v>
      </c>
      <c r="AC19" s="5">
        <f t="shared" si="74"/>
        <v>5.0434906572645227E-5</v>
      </c>
      <c r="AD19" s="5">
        <f t="shared" si="75"/>
        <v>4.2087672439346989E-2</v>
      </c>
      <c r="AE19" s="5">
        <f t="shared" si="76"/>
        <v>1.7332124387247485E-2</v>
      </c>
      <c r="AF19" s="5">
        <f t="shared" si="77"/>
        <v>3.5687710719561946E-3</v>
      </c>
      <c r="AG19" s="5">
        <f t="shared" si="78"/>
        <v>4.8988520504742697E-4</v>
      </c>
      <c r="AH19" s="5">
        <f t="shared" si="79"/>
        <v>1.450899541351574E-4</v>
      </c>
      <c r="AI19" s="5">
        <f t="shared" si="80"/>
        <v>2.4658327885178268E-4</v>
      </c>
      <c r="AJ19" s="5">
        <f t="shared" si="81"/>
        <v>2.0953660703709092E-4</v>
      </c>
      <c r="AK19" s="5">
        <f t="shared" si="82"/>
        <v>1.187038847972256E-4</v>
      </c>
      <c r="AL19" s="5">
        <f t="shared" si="83"/>
        <v>1.4119339472478969E-6</v>
      </c>
      <c r="AM19" s="5">
        <f t="shared" si="84"/>
        <v>1.4305768212823795E-2</v>
      </c>
      <c r="AN19" s="5">
        <f t="shared" si="85"/>
        <v>5.8912584077229673E-3</v>
      </c>
      <c r="AO19" s="5">
        <f t="shared" si="86"/>
        <v>1.2130395624421978E-3</v>
      </c>
      <c r="AP19" s="5">
        <f t="shared" si="87"/>
        <v>1.6651394073644054E-4</v>
      </c>
      <c r="AQ19" s="5">
        <f t="shared" si="88"/>
        <v>1.7143026483668396E-5</v>
      </c>
      <c r="AR19" s="5">
        <f t="shared" si="89"/>
        <v>1.1949898802479836E-5</v>
      </c>
      <c r="AS19" s="5">
        <f t="shared" si="90"/>
        <v>2.0309092012790529E-5</v>
      </c>
      <c r="AT19" s="5">
        <f t="shared" si="91"/>
        <v>1.7257854028788885E-5</v>
      </c>
      <c r="AU19" s="5">
        <f t="shared" si="92"/>
        <v>9.7766893596690976E-6</v>
      </c>
      <c r="AV19" s="5">
        <f t="shared" si="93"/>
        <v>4.1539197751362067E-6</v>
      </c>
      <c r="AW19" s="5">
        <f t="shared" si="94"/>
        <v>2.744953851940093E-8</v>
      </c>
      <c r="AX19" s="5">
        <f t="shared" si="95"/>
        <v>4.0521565321763806E-3</v>
      </c>
      <c r="AY19" s="5">
        <f t="shared" si="96"/>
        <v>1.6687185815155556E-3</v>
      </c>
      <c r="AZ19" s="5">
        <f t="shared" si="97"/>
        <v>3.4359749952696055E-4</v>
      </c>
      <c r="BA19" s="5">
        <f t="shared" si="98"/>
        <v>4.7165628760065884E-5</v>
      </c>
      <c r="BB19" s="5">
        <f t="shared" si="99"/>
        <v>4.8558193949206842E-6</v>
      </c>
      <c r="BC19" s="5">
        <f t="shared" si="100"/>
        <v>3.9993499700445743E-7</v>
      </c>
      <c r="BD19" s="5">
        <f t="shared" si="101"/>
        <v>8.2018130430820336E-7</v>
      </c>
      <c r="BE19" s="5">
        <f t="shared" si="102"/>
        <v>1.3939145302978779E-6</v>
      </c>
      <c r="BF19" s="5">
        <f t="shared" si="103"/>
        <v>1.1844928112659248E-6</v>
      </c>
      <c r="BG19" s="5">
        <f t="shared" si="104"/>
        <v>6.7102307420088833E-7</v>
      </c>
      <c r="BH19" s="5">
        <f t="shared" si="105"/>
        <v>2.851042837664735E-7</v>
      </c>
      <c r="BI19" s="5">
        <f t="shared" si="106"/>
        <v>9.6908086469359383E-8</v>
      </c>
      <c r="BJ19" s="8">
        <f t="shared" si="107"/>
        <v>0.69207699994093774</v>
      </c>
      <c r="BK19" s="8">
        <f t="shared" si="108"/>
        <v>0.22351635614677973</v>
      </c>
      <c r="BL19" s="8">
        <f t="shared" si="109"/>
        <v>8.2793627839376729E-2</v>
      </c>
      <c r="BM19" s="8">
        <f t="shared" si="110"/>
        <v>0.35155466252492412</v>
      </c>
      <c r="BN19" s="8">
        <f t="shared" si="111"/>
        <v>0.64657292051700721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1.175</v>
      </c>
      <c r="F20">
        <f>VLOOKUP(B20,home!$B$2:$E$405,3,FALSE)</f>
        <v>2.34</v>
      </c>
      <c r="G20">
        <f>VLOOKUP(C20,away!$B$2:$E$405,4,FALSE)</f>
        <v>0.64</v>
      </c>
      <c r="H20">
        <f>VLOOKUP(A20,away!$A$2:$E$405,3,FALSE)</f>
        <v>0.99375000000000002</v>
      </c>
      <c r="I20">
        <f>VLOOKUP(C20,away!$B$2:$E$405,3,FALSE)</f>
        <v>0.85</v>
      </c>
      <c r="J20">
        <f>VLOOKUP(B20,home!$B$2:$E$405,4,FALSE)</f>
        <v>1.1299999999999999</v>
      </c>
      <c r="K20" s="3">
        <f t="shared" si="112"/>
        <v>1.7596799999999999</v>
      </c>
      <c r="L20" s="3">
        <f t="shared" si="113"/>
        <v>0.95449687499999991</v>
      </c>
      <c r="M20" s="5">
        <f t="shared" ref="M20:M29" si="114">_xlfn.POISSON.DIST(0,K20,FALSE) * _xlfn.POISSON.DIST(0,L20,FALSE)</f>
        <v>6.6259470393250808E-2</v>
      </c>
      <c r="N20" s="5">
        <f t="shared" ref="N20:N29" si="115">_xlfn.POISSON.DIST(1,K20,FALSE) * _xlfn.POISSON.DIST(0,L20,FALSE)</f>
        <v>0.11659546486159558</v>
      </c>
      <c r="O20" s="5">
        <f t="shared" ref="O20:O29" si="116">_xlfn.POISSON.DIST(0,K20,FALSE) * _xlfn.POISSON.DIST(1,L20,FALSE)</f>
        <v>6.3244457429512915E-2</v>
      </c>
      <c r="P20" s="5">
        <f t="shared" ref="P20:P29" si="117">_xlfn.POISSON.DIST(1,K20,FALSE) * _xlfn.POISSON.DIST(1,L20,FALSE)</f>
        <v>0.11129000684956528</v>
      </c>
      <c r="Q20" s="5">
        <f t="shared" ref="Q20:Q29" si="118">_xlfn.POISSON.DIST(2,K20,FALSE) * _xlfn.POISSON.DIST(0,L20,FALSE)</f>
        <v>0.10258535380382627</v>
      </c>
      <c r="R20" s="5">
        <f t="shared" ref="R20:R29" si="119">_xlfn.POISSON.DIST(0,K20,FALSE) * _xlfn.POISSON.DIST(2,L20,FALSE)</f>
        <v>3.0183318488770299E-2</v>
      </c>
      <c r="S20" s="5">
        <f t="shared" ref="S20:S29" si="120">_xlfn.POISSON.DIST(2,K20,FALSE) * _xlfn.POISSON.DIST(2,L20,FALSE)</f>
        <v>4.6730925975820473E-2</v>
      </c>
      <c r="T20" s="5">
        <f t="shared" ref="T20:T29" si="121">_xlfn.POISSON.DIST(2,K20,FALSE) * _xlfn.POISSON.DIST(1,L20,FALSE)</f>
        <v>9.7917399626521531E-2</v>
      </c>
      <c r="U20" s="5">
        <f t="shared" ref="U20:U29" si="122">_xlfn.POISSON.DIST(1,K20,FALSE) * _xlfn.POISSON.DIST(2,L20,FALSE)</f>
        <v>5.311298187831931E-2</v>
      </c>
      <c r="V20" s="5">
        <f t="shared" ref="V20:V29" si="123">_xlfn.POISSON.DIST(3,K20,FALSE) * _xlfn.POISSON.DIST(3,L20,FALSE)</f>
        <v>8.7210762997675922E-3</v>
      </c>
      <c r="W20" s="5">
        <f t="shared" ref="W20:W29" si="124">_xlfn.POISSON.DIST(3,K20,FALSE) * _xlfn.POISSON.DIST(0,L20,FALSE)</f>
        <v>6.0172465127172337E-2</v>
      </c>
      <c r="X20" s="5">
        <f t="shared" ref="X20:X29" si="125">_xlfn.POISSON.DIST(3,K20,FALSE) * _xlfn.POISSON.DIST(1,L20,FALSE)</f>
        <v>5.7434429924932466E-2</v>
      </c>
      <c r="Y20" s="5">
        <f t="shared" ref="Y20:Y29" si="126">_xlfn.POISSON.DIST(3,K20,FALSE) * _xlfn.POISSON.DIST(2,L20,FALSE)</f>
        <v>2.7410491940377257E-2</v>
      </c>
      <c r="Z20" s="5">
        <f t="shared" ref="Z20:Z29" si="127">_xlfn.POISSON.DIST(0,K20,FALSE) * _xlfn.POISSON.DIST(3,L20,FALSE)</f>
        <v>9.6032943915536576E-3</v>
      </c>
      <c r="AA20" s="5">
        <f t="shared" ref="AA20:AA29" si="128">_xlfn.POISSON.DIST(1,K20,FALSE) * _xlfn.POISSON.DIST(3,L20,FALSE)</f>
        <v>1.6898725074929139E-2</v>
      </c>
      <c r="AB20" s="5">
        <f t="shared" ref="AB20:AB29" si="129">_xlfn.POISSON.DIST(2,K20,FALSE) * _xlfn.POISSON.DIST(3,L20,FALSE)</f>
        <v>1.4868174269925656E-2</v>
      </c>
      <c r="AC20" s="5">
        <f t="shared" ref="AC20:AC29" si="130">_xlfn.POISSON.DIST(4,K20,FALSE) * _xlfn.POISSON.DIST(4,L20,FALSE)</f>
        <v>9.1549992342262532E-4</v>
      </c>
      <c r="AD20" s="5">
        <f t="shared" ref="AD20:AD29" si="131">_xlfn.POISSON.DIST(4,K20,FALSE) * _xlfn.POISSON.DIST(0,L20,FALSE)</f>
        <v>2.6471070858745668E-2</v>
      </c>
      <c r="AE20" s="5">
        <f t="shared" ref="AE20:AE29" si="132">_xlfn.POISSON.DIST(4,K20,FALSE) * _xlfn.POISSON.DIST(1,L20,FALSE)</f>
        <v>2.5266554412576303E-2</v>
      </c>
      <c r="AF20" s="5">
        <f t="shared" ref="AF20:AF29" si="133">_xlfn.POISSON.DIST(4,K20,FALSE) * _xlfn.POISSON.DIST(2,L20,FALSE)</f>
        <v>1.2058423614410769E-2</v>
      </c>
      <c r="AG20" s="5">
        <f t="shared" ref="AG20:AG29" si="134">_xlfn.POISSON.DIST(4,K20,FALSE) * _xlfn.POISSON.DIST(3,L20,FALSE)</f>
        <v>3.8365758857937613E-3</v>
      </c>
      <c r="AH20" s="5">
        <f t="shared" ref="AH20:AH29" si="135">_xlfn.POISSON.DIST(0,K20,FALSE) * _xlfn.POISSON.DIST(4,L20,FALSE)</f>
        <v>2.2915786216107475E-3</v>
      </c>
      <c r="AI20" s="5">
        <f t="shared" ref="AI20:AI29" si="136">_xlfn.POISSON.DIST(1,K20,FALSE) * _xlfn.POISSON.DIST(4,L20,FALSE)</f>
        <v>4.0324450688759995E-3</v>
      </c>
      <c r="AJ20" s="5">
        <f t="shared" ref="AJ20:AJ29" si="137">_xlfn.POISSON.DIST(2,K20,FALSE) * _xlfn.POISSON.DIST(4,L20,FALSE)</f>
        <v>3.5479064693998605E-3</v>
      </c>
      <c r="AK20" s="5">
        <f t="shared" ref="AK20:AK29" si="138">_xlfn.POISSON.DIST(3,K20,FALSE) * _xlfn.POISSON.DIST(4,L20,FALSE)</f>
        <v>2.0810600186911819E-3</v>
      </c>
      <c r="AL20" s="5">
        <f t="shared" ref="AL20:AL29" si="139">_xlfn.POISSON.DIST(5,K20,FALSE) * _xlfn.POISSON.DIST(5,L20,FALSE)</f>
        <v>6.1507278669017867E-5</v>
      </c>
      <c r="AM20" s="5">
        <f t="shared" ref="AM20:AM29" si="140">_xlfn.POISSON.DIST(5,K20,FALSE) * _xlfn.POISSON.DIST(0,L20,FALSE)</f>
        <v>9.316122793743508E-3</v>
      </c>
      <c r="AN20" s="5">
        <f t="shared" ref="AN20:AN29" si="141">_xlfn.POISSON.DIST(5,K20,FALSE) * _xlfn.POISSON.DIST(1,L20,FALSE)</f>
        <v>8.8922100937444473E-3</v>
      </c>
      <c r="AO20" s="5">
        <f t="shared" ref="AO20:AO29" si="142">_xlfn.POISSON.DIST(5,K20,FALSE) * _xlfn.POISSON.DIST(2,L20,FALSE)</f>
        <v>4.243793373161265E-3</v>
      </c>
      <c r="AP20" s="5">
        <f t="shared" ref="AP20:AP29" si="143">_xlfn.POISSON.DIST(5,K20,FALSE) * _xlfn.POISSON.DIST(3,L20,FALSE)</f>
        <v>1.3502291709427121E-3</v>
      </c>
      <c r="AQ20" s="5">
        <f t="shared" ref="AQ20:AQ29" si="144">_xlfn.POISSON.DIST(5,K20,FALSE) * _xlfn.POISSON.DIST(4,L20,FALSE)</f>
        <v>3.2219738104966478E-4</v>
      </c>
      <c r="AR20" s="5">
        <f t="shared" ref="AR20:AR29" si="145">_xlfn.POISSON.DIST(0,K20,FALSE) * _xlfn.POISSON.DIST(5,L20,FALSE)</f>
        <v>4.3746092662885332E-4</v>
      </c>
      <c r="AS20" s="5">
        <f t="shared" ref="AS20:AS29" si="146">_xlfn.POISSON.DIST(1,K20,FALSE) * _xlfn.POISSON.DIST(5,L20,FALSE)</f>
        <v>7.697912433702605E-4</v>
      </c>
      <c r="AT20" s="5">
        <f t="shared" ref="AT20:AT29" si="147">_xlfn.POISSON.DIST(2,K20,FALSE) * _xlfn.POISSON.DIST(5,L20,FALSE)</f>
        <v>6.7729312756689014E-4</v>
      </c>
      <c r="AU20" s="5">
        <f t="shared" ref="AU20:AU29" si="148">_xlfn.POISSON.DIST(3,K20,FALSE) * _xlfn.POISSON.DIST(5,L20,FALSE)</f>
        <v>3.9727305690563506E-4</v>
      </c>
      <c r="AV20" s="5">
        <f t="shared" ref="AV20:AV29" si="149">_xlfn.POISSON.DIST(4,K20,FALSE) * _xlfn.POISSON.DIST(5,L20,FALSE)</f>
        <v>1.7476836319392709E-4</v>
      </c>
      <c r="AW20" s="5">
        <f t="shared" ref="AW20:AW29" si="150">_xlfn.POISSON.DIST(6,K20,FALSE) * _xlfn.POISSON.DIST(6,L20,FALSE)</f>
        <v>2.8696717380537328E-6</v>
      </c>
      <c r="AX20" s="5">
        <f t="shared" ref="AX20:AX29" si="151">_xlfn.POISSON.DIST(6,K20,FALSE) * _xlfn.POISSON.DIST(0,L20,FALSE)</f>
        <v>2.7322324929490958E-3</v>
      </c>
      <c r="AY20" s="5">
        <f t="shared" ref="AY20:AY29" si="152">_xlfn.POISSON.DIST(6,K20,FALSE) * _xlfn.POISSON.DIST(1,L20,FALSE)</f>
        <v>2.607907376293371E-3</v>
      </c>
      <c r="AZ20" s="5">
        <f t="shared" ref="AZ20:AZ29" si="153">_xlfn.POISSON.DIST(6,K20,FALSE) * _xlfn.POISSON.DIST(2,L20,FALSE)</f>
        <v>1.2446197204807358E-3</v>
      </c>
      <c r="BA20" s="5">
        <f t="shared" ref="BA20:BA29" si="154">_xlfn.POISSON.DIST(6,K20,FALSE) * _xlfn.POISSON.DIST(3,L20,FALSE)</f>
        <v>3.9599521125407858E-4</v>
      </c>
      <c r="BB20" s="5">
        <f t="shared" ref="BB20:BB29" si="155">_xlfn.POISSON.DIST(6,K20,FALSE) * _xlfn.POISSON.DIST(4,L20,FALSE)</f>
        <v>9.4494047914245685E-5</v>
      </c>
      <c r="BC20" s="5">
        <f t="shared" ref="BC20:BC29" si="156">_xlfn.POISSON.DIST(6,K20,FALSE) * _xlfn.POISSON.DIST(5,L20,FALSE)</f>
        <v>1.8038854688049561E-5</v>
      </c>
      <c r="BD20" s="5">
        <f t="shared" ref="BD20:BD29" si="157">_xlfn.POISSON.DIST(0,K20,FALSE) * _xlfn.POISSON.DIST(6,L20,FALSE)</f>
        <v>6.9592514566974093E-5</v>
      </c>
      <c r="BE20" s="5">
        <f t="shared" ref="BE20:BE29" si="158">_xlfn.POISSON.DIST(1,K20,FALSE) * _xlfn.POISSON.DIST(6,L20,FALSE)</f>
        <v>1.2246055603321298E-4</v>
      </c>
      <c r="BF20" s="5">
        <f t="shared" ref="BF20:BF29" si="159">_xlfn.POISSON.DIST(2,K20,FALSE) * _xlfn.POISSON.DIST(6,L20,FALSE)</f>
        <v>1.0774569562026212E-4</v>
      </c>
      <c r="BG20" s="5">
        <f t="shared" ref="BG20:BG29" si="160">_xlfn.POISSON.DIST(3,K20,FALSE) * _xlfn.POISSON.DIST(6,L20,FALSE)</f>
        <v>6.3199315223020947E-5</v>
      </c>
      <c r="BH20" s="5">
        <f t="shared" ref="BH20:BH29" si="161">_xlfn.POISSON.DIST(4,K20,FALSE) * _xlfn.POISSON.DIST(6,L20,FALSE)</f>
        <v>2.780264275291139E-5</v>
      </c>
      <c r="BI20" s="5">
        <f t="shared" ref="BI20:BI29" si="162">_xlfn.POISSON.DIST(5,K20,FALSE) * _xlfn.POISSON.DIST(6,L20,FALSE)</f>
        <v>9.7847508798886148E-6</v>
      </c>
      <c r="BJ20" s="8">
        <f t="shared" ref="BJ20:BJ29" si="163">SUM(N20,Q20,T20,W20,X20,Y20,AD20,AE20,AF20,AG20,AM20,AN20,AO20,AP20,AQ20,AX20,AY20,AZ20,BA20,BB20,BC20)</f>
        <v>0.56096607057217329</v>
      </c>
      <c r="BK20" s="8">
        <f t="shared" ref="BK20:BK29" si="164">SUM(M20,P20,S20,V20,AC20,AL20,AY20)</f>
        <v>0.23658639409678919</v>
      </c>
      <c r="BL20" s="8">
        <f t="shared" ref="BL20:BL29" si="165">SUM(O20,R20,U20,AA20,AB20,AH20,AI20,AJ20,AK20,AR20,AS20,AT20,AU20,AV20,BD20,BE20,BF20,BG20,BH20,BI20)</f>
        <v>0.19311781951277698</v>
      </c>
      <c r="BM20" s="8">
        <f t="shared" ref="BM20:BM29" si="166">SUM(S20:BI20)</f>
        <v>0.50751046904221642</v>
      </c>
      <c r="BN20" s="8">
        <f t="shared" ref="BN20:BN29" si="167">SUM(M20:R20)</f>
        <v>0.49015807182652116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1.175</v>
      </c>
      <c r="F21">
        <f>VLOOKUP(B21,home!$B$2:$E$405,3,FALSE)</f>
        <v>0.74</v>
      </c>
      <c r="G21">
        <f>VLOOKUP(C21,away!$B$2:$E$405,4,FALSE)</f>
        <v>1.04</v>
      </c>
      <c r="H21">
        <f>VLOOKUP(A21,away!$A$2:$E$405,3,FALSE)</f>
        <v>0.99375000000000002</v>
      </c>
      <c r="I21">
        <f>VLOOKUP(C21,away!$B$2:$E$405,3,FALSE)</f>
        <v>0.76</v>
      </c>
      <c r="J21">
        <f>VLOOKUP(B21,home!$B$2:$E$405,4,FALSE)</f>
        <v>1.89</v>
      </c>
      <c r="K21" s="3">
        <f t="shared" si="112"/>
        <v>0.90428000000000008</v>
      </c>
      <c r="L21" s="3">
        <f t="shared" si="113"/>
        <v>1.4274224999999998</v>
      </c>
      <c r="M21" s="5">
        <f t="shared" si="114"/>
        <v>9.7130242006291417E-2</v>
      </c>
      <c r="N21" s="5">
        <f t="shared" si="115"/>
        <v>8.7832935241449209E-2</v>
      </c>
      <c r="O21" s="5">
        <f t="shared" si="116"/>
        <v>0.13864589287022547</v>
      </c>
      <c r="P21" s="5">
        <f t="shared" si="117"/>
        <v>0.1253747080046875</v>
      </c>
      <c r="Q21" s="5">
        <f t="shared" si="118"/>
        <v>3.971278334006885E-2</v>
      </c>
      <c r="R21" s="5">
        <f t="shared" si="119"/>
        <v>9.8953133507774724E-2</v>
      </c>
      <c r="S21" s="5">
        <f t="shared" si="120"/>
        <v>4.0458092872461146E-2</v>
      </c>
      <c r="T21" s="5">
        <f t="shared" si="121"/>
        <v>5.6686920477239416E-2</v>
      </c>
      <c r="U21" s="5">
        <f t="shared" si="122"/>
        <v>8.9481339568410534E-2</v>
      </c>
      <c r="V21" s="5">
        <f t="shared" si="123"/>
        <v>5.8025429173322275E-3</v>
      </c>
      <c r="W21" s="5">
        <f t="shared" si="124"/>
        <v>1.1970491906252488E-2</v>
      </c>
      <c r="X21" s="5">
        <f t="shared" si="125"/>
        <v>1.7086949483052689E-2</v>
      </c>
      <c r="Y21" s="5">
        <f t="shared" si="126"/>
        <v>1.2195148074236389E-2</v>
      </c>
      <c r="Z21" s="5">
        <f t="shared" si="127"/>
        <v>4.7082643071500493E-2</v>
      </c>
      <c r="AA21" s="5">
        <f t="shared" si="128"/>
        <v>4.2575892476696471E-2</v>
      </c>
      <c r="AB21" s="5">
        <f t="shared" si="129"/>
        <v>1.9250264024413547E-2</v>
      </c>
      <c r="AC21" s="5">
        <f t="shared" si="130"/>
        <v>4.6811638483953998E-4</v>
      </c>
      <c r="AD21" s="5">
        <f t="shared" si="131"/>
        <v>2.7061691052464999E-3</v>
      </c>
      <c r="AE21" s="5">
        <f t="shared" si="132"/>
        <v>3.8628466696337209E-3</v>
      </c>
      <c r="AF21" s="5">
        <f t="shared" si="133"/>
        <v>2.7569571251426206E-3</v>
      </c>
      <c r="AG21" s="5">
        <f t="shared" si="134"/>
        <v>1.3117808773212968E-3</v>
      </c>
      <c r="AH21" s="5">
        <f t="shared" si="135"/>
        <v>1.6801706019932239E-2</v>
      </c>
      <c r="AI21" s="5">
        <f t="shared" si="136"/>
        <v>1.5193446719704328E-2</v>
      </c>
      <c r="AJ21" s="5">
        <f t="shared" si="137"/>
        <v>6.8695649998471164E-3</v>
      </c>
      <c r="AK21" s="5">
        <f t="shared" si="138"/>
        <v>2.0706700793539168E-3</v>
      </c>
      <c r="AL21" s="5">
        <f t="shared" si="139"/>
        <v>2.4169590788280237E-5</v>
      </c>
      <c r="AM21" s="5">
        <f t="shared" si="140"/>
        <v>4.8942691969846111E-4</v>
      </c>
      <c r="AN21" s="5">
        <f t="shared" si="141"/>
        <v>6.9861899728327639E-4</v>
      </c>
      <c r="AO21" s="5">
        <f t="shared" si="142"/>
        <v>4.9861223782479388E-4</v>
      </c>
      <c r="AP21" s="5">
        <f t="shared" si="143"/>
        <v>2.3724344234882049E-4</v>
      </c>
      <c r="AQ21" s="5">
        <f t="shared" si="144"/>
        <v>8.4661656896539857E-5</v>
      </c>
      <c r="AR21" s="5">
        <f t="shared" si="145"/>
        <v>4.7966266422473465E-3</v>
      </c>
      <c r="AS21" s="5">
        <f t="shared" si="146"/>
        <v>4.3374935400514311E-3</v>
      </c>
      <c r="AT21" s="5">
        <f t="shared" si="147"/>
        <v>1.961154329198854E-3</v>
      </c>
      <c r="AU21" s="5">
        <f t="shared" si="148"/>
        <v>5.9114421226931339E-4</v>
      </c>
      <c r="AV21" s="5">
        <f t="shared" si="149"/>
        <v>1.3363997206772366E-4</v>
      </c>
      <c r="AW21" s="5">
        <f t="shared" si="150"/>
        <v>8.6660713522420542E-7</v>
      </c>
      <c r="AX21" s="5">
        <f t="shared" si="151"/>
        <v>7.3763162490820731E-5</v>
      </c>
      <c r="AY21" s="5">
        <f t="shared" si="152"/>
        <v>1.0529119781055353E-4</v>
      </c>
      <c r="AZ21" s="5">
        <f t="shared" si="153"/>
        <v>7.5147512403367435E-5</v>
      </c>
      <c r="BA21" s="5">
        <f t="shared" si="154"/>
        <v>3.5755750007865234E-5</v>
      </c>
      <c r="BB21" s="5">
        <f t="shared" si="155"/>
        <v>1.2759640516400511E-5</v>
      </c>
      <c r="BC21" s="5">
        <f t="shared" si="156"/>
        <v>3.6426795930043422E-6</v>
      </c>
      <c r="BD21" s="5">
        <f t="shared" si="157"/>
        <v>1.1411354655405505E-3</v>
      </c>
      <c r="BE21" s="5">
        <f t="shared" si="158"/>
        <v>1.0319059787790091E-3</v>
      </c>
      <c r="BF21" s="5">
        <f t="shared" si="159"/>
        <v>4.6656596924514124E-4</v>
      </c>
      <c r="BG21" s="5">
        <f t="shared" si="160"/>
        <v>1.4063542488966545E-4</v>
      </c>
      <c r="BH21" s="5">
        <f t="shared" si="161"/>
        <v>3.1793450504806669E-5</v>
      </c>
      <c r="BI21" s="5">
        <f t="shared" si="162"/>
        <v>5.7500362844973158E-6</v>
      </c>
      <c r="BJ21" s="8">
        <f t="shared" si="163"/>
        <v>0.23843790549651706</v>
      </c>
      <c r="BK21" s="8">
        <f t="shared" si="164"/>
        <v>0.2693631629742107</v>
      </c>
      <c r="BL21" s="8">
        <f t="shared" si="165"/>
        <v>0.44447975528743666</v>
      </c>
      <c r="BM21" s="8">
        <f t="shared" si="166"/>
        <v>0.41160934726849241</v>
      </c>
      <c r="BN21" s="8">
        <f t="shared" si="167"/>
        <v>0.58764969497049724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1.6111111111111101</v>
      </c>
      <c r="F22">
        <f>VLOOKUP(B22,home!$B$2:$E$405,3,FALSE)</f>
        <v>1.24</v>
      </c>
      <c r="G22">
        <f>VLOOKUP(C22,away!$B$2:$E$405,4,FALSE)</f>
        <v>0.85</v>
      </c>
      <c r="H22">
        <f>VLOOKUP(A22,away!$A$2:$E$405,3,FALSE)</f>
        <v>1.4652777777777799</v>
      </c>
      <c r="I22">
        <f>VLOOKUP(C22,away!$B$2:$E$405,3,FALSE)</f>
        <v>1.0900000000000001</v>
      </c>
      <c r="J22">
        <f>VLOOKUP(B22,home!$B$2:$E$405,4,FALSE)</f>
        <v>0.94</v>
      </c>
      <c r="K22" s="3">
        <f t="shared" si="112"/>
        <v>1.69811111111111</v>
      </c>
      <c r="L22" s="3">
        <f t="shared" si="113"/>
        <v>1.5013236111111135</v>
      </c>
      <c r="M22" s="5">
        <f t="shared" si="114"/>
        <v>4.0785252460231944E-2</v>
      </c>
      <c r="N22" s="5">
        <f t="shared" si="115"/>
        <v>6.9257890372191599E-2</v>
      </c>
      <c r="O22" s="5">
        <f t="shared" si="116"/>
        <v>6.1231862503673844E-2</v>
      </c>
      <c r="P22" s="5">
        <f t="shared" si="117"/>
        <v>0.10397850607151631</v>
      </c>
      <c r="Q22" s="5">
        <f t="shared" si="118"/>
        <v>5.8803796586566877E-2</v>
      </c>
      <c r="R22" s="5">
        <f t="shared" si="119"/>
        <v>4.5964420464537407E-2</v>
      </c>
      <c r="S22" s="5">
        <f t="shared" si="120"/>
        <v>6.6271072708243284E-2</v>
      </c>
      <c r="T22" s="5">
        <f t="shared" si="121"/>
        <v>8.8283528238387948E-2</v>
      </c>
      <c r="U22" s="5">
        <f t="shared" si="122"/>
        <v>7.8052693106613863E-2</v>
      </c>
      <c r="V22" s="5">
        <f t="shared" si="123"/>
        <v>1.877249119963121E-2</v>
      </c>
      <c r="W22" s="5">
        <f t="shared" si="124"/>
        <v>3.3285126786388917E-2</v>
      </c>
      <c r="X22" s="5">
        <f t="shared" si="125"/>
        <v>4.9971746743232667E-2</v>
      </c>
      <c r="Y22" s="5">
        <f t="shared" si="126"/>
        <v>3.751188163704005E-2</v>
      </c>
      <c r="Z22" s="5">
        <f t="shared" si="127"/>
        <v>2.3002489904816289E-2</v>
      </c>
      <c r="AA22" s="5">
        <f t="shared" si="128"/>
        <v>3.9060783690589677E-2</v>
      </c>
      <c r="AB22" s="5">
        <f t="shared" si="129"/>
        <v>3.3164775396848992E-2</v>
      </c>
      <c r="AC22" s="5">
        <f t="shared" si="130"/>
        <v>2.9911786007724172E-3</v>
      </c>
      <c r="AD22" s="5">
        <f t="shared" si="131"/>
        <v>1.4130460907677275E-2</v>
      </c>
      <c r="AE22" s="5">
        <f t="shared" si="132"/>
        <v>2.1214394596578468E-2</v>
      </c>
      <c r="AF22" s="5">
        <f t="shared" si="133"/>
        <v>1.5924835751635641E-2</v>
      </c>
      <c r="AG22" s="5">
        <f t="shared" si="134"/>
        <v>7.9694439723323272E-3</v>
      </c>
      <c r="AH22" s="5">
        <f t="shared" si="135"/>
        <v>8.6335453021114325E-3</v>
      </c>
      <c r="AI22" s="5">
        <f t="shared" si="136"/>
        <v>1.4660719205796549E-2</v>
      </c>
      <c r="AJ22" s="5">
        <f t="shared" si="137"/>
        <v>1.2447765090121587E-2</v>
      </c>
      <c r="AK22" s="5">
        <f t="shared" si="138"/>
        <v>7.0458960693454836E-3</v>
      </c>
      <c r="AL22" s="5">
        <f t="shared" si="139"/>
        <v>3.0503014059276982E-4</v>
      </c>
      <c r="AM22" s="5">
        <f t="shared" si="140"/>
        <v>4.7990185344895858E-3</v>
      </c>
      <c r="AN22" s="5">
        <f t="shared" si="141"/>
        <v>7.2048798359890687E-3</v>
      </c>
      <c r="AO22" s="5">
        <f t="shared" si="142"/>
        <v>5.4084281064943783E-3</v>
      </c>
      <c r="AP22" s="5">
        <f t="shared" si="143"/>
        <v>2.7066002717589942E-3</v>
      </c>
      <c r="AQ22" s="5">
        <f t="shared" si="144"/>
        <v>1.0158707234578838E-3</v>
      </c>
      <c r="AR22" s="5">
        <f t="shared" si="145"/>
        <v>2.5923490819314645E-3</v>
      </c>
      <c r="AS22" s="5">
        <f t="shared" si="146"/>
        <v>4.4020967799065051E-3</v>
      </c>
      <c r="AT22" s="5">
        <f t="shared" si="147"/>
        <v>3.7376247270728383E-3</v>
      </c>
      <c r="AU22" s="5">
        <f t="shared" si="148"/>
        <v>2.1156340260686719E-3</v>
      </c>
      <c r="AV22" s="5">
        <f t="shared" si="149"/>
        <v>8.9814541167798645E-4</v>
      </c>
      <c r="AW22" s="5">
        <f t="shared" si="150"/>
        <v>2.160133900015995E-5</v>
      </c>
      <c r="AX22" s="5">
        <f t="shared" si="151"/>
        <v>1.3582111159741546E-3</v>
      </c>
      <c r="AY22" s="5">
        <f t="shared" si="152"/>
        <v>2.0391144172855731E-3</v>
      </c>
      <c r="AZ22" s="5">
        <f t="shared" si="153"/>
        <v>1.5306853102139552E-3</v>
      </c>
      <c r="BA22" s="5">
        <f t="shared" si="154"/>
        <v>7.6601799913505011E-4</v>
      </c>
      <c r="BB22" s="5">
        <f t="shared" si="155"/>
        <v>2.8751022715938591E-4</v>
      </c>
      <c r="BC22" s="5">
        <f t="shared" si="156"/>
        <v>8.6329178494061131E-5</v>
      </c>
      <c r="BD22" s="5">
        <f t="shared" si="157"/>
        <v>6.4865914749098741E-4</v>
      </c>
      <c r="BE22" s="5">
        <f t="shared" si="158"/>
        <v>1.1014953056783061E-3</v>
      </c>
      <c r="BF22" s="5">
        <f t="shared" si="159"/>
        <v>9.3523070870453028E-4</v>
      </c>
      <c r="BG22" s="5">
        <f t="shared" si="160"/>
        <v>5.2937521930116014E-4</v>
      </c>
      <c r="BH22" s="5">
        <f t="shared" si="161"/>
        <v>2.2473448546054531E-4</v>
      </c>
      <c r="BI22" s="5">
        <f t="shared" si="162"/>
        <v>7.6324825362077942E-5</v>
      </c>
      <c r="BJ22" s="8">
        <f t="shared" si="163"/>
        <v>0.42355577131248395</v>
      </c>
      <c r="BK22" s="8">
        <f t="shared" si="164"/>
        <v>0.2351426455982735</v>
      </c>
      <c r="BL22" s="8">
        <f t="shared" si="165"/>
        <v>0.31752413054829387</v>
      </c>
      <c r="BM22" s="8">
        <f t="shared" si="166"/>
        <v>0.61718579582686406</v>
      </c>
      <c r="BN22" s="8">
        <f t="shared" si="167"/>
        <v>0.38002172845871796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1.6111111111111101</v>
      </c>
      <c r="F23">
        <f>VLOOKUP(B23,home!$B$2:$E$405,3,FALSE)</f>
        <v>1.24</v>
      </c>
      <c r="G23">
        <f>VLOOKUP(C23,away!$B$2:$E$405,4,FALSE)</f>
        <v>0.85</v>
      </c>
      <c r="H23">
        <f>VLOOKUP(A23,away!$A$2:$E$405,3,FALSE)</f>
        <v>1.4652777777777799</v>
      </c>
      <c r="I23">
        <f>VLOOKUP(C23,away!$B$2:$E$405,3,FALSE)</f>
        <v>1.0900000000000001</v>
      </c>
      <c r="J23">
        <f>VLOOKUP(B23,home!$B$2:$E$405,4,FALSE)</f>
        <v>0.78</v>
      </c>
      <c r="K23" s="3">
        <f t="shared" si="112"/>
        <v>1.69811111111111</v>
      </c>
      <c r="L23" s="3">
        <f t="shared" si="113"/>
        <v>1.2457791666666687</v>
      </c>
      <c r="M23" s="5">
        <f t="shared" si="114"/>
        <v>5.2660465892252935E-2</v>
      </c>
      <c r="N23" s="5">
        <f t="shared" si="115"/>
        <v>8.9423322247922335E-2</v>
      </c>
      <c r="O23" s="5">
        <f t="shared" si="116"/>
        <v>6.5603311315529378E-2</v>
      </c>
      <c r="P23" s="5">
        <f t="shared" si="117"/>
        <v>0.11140171187058166</v>
      </c>
      <c r="Q23" s="5">
        <f t="shared" si="118"/>
        <v>7.5925368550833136E-2</v>
      </c>
      <c r="R23" s="5">
        <f t="shared" si="119"/>
        <v>4.0863619250617121E-2</v>
      </c>
      <c r="S23" s="5">
        <f t="shared" si="120"/>
        <v>5.8916785094004595E-2</v>
      </c>
      <c r="T23" s="5">
        <f t="shared" si="121"/>
        <v>9.4586242362116602E-2</v>
      </c>
      <c r="U23" s="5">
        <f t="shared" si="122"/>
        <v>6.9390965889686781E-2</v>
      </c>
      <c r="V23" s="5">
        <f t="shared" si="123"/>
        <v>1.384853072134591E-2</v>
      </c>
      <c r="W23" s="5">
        <f t="shared" si="124"/>
        <v>4.2976570650458588E-2</v>
      </c>
      <c r="X23" s="5">
        <f t="shared" si="125"/>
        <v>5.3539316371119514E-2</v>
      </c>
      <c r="Y23" s="5">
        <f t="shared" si="126"/>
        <v>3.3349082466358204E-2</v>
      </c>
      <c r="Z23" s="5">
        <f t="shared" si="127"/>
        <v>1.6969015179005946E-2</v>
      </c>
      <c r="AA23" s="5">
        <f t="shared" si="128"/>
        <v>2.8815273220083076E-2</v>
      </c>
      <c r="AB23" s="5">
        <f t="shared" si="129"/>
        <v>2.4465767812362749E-2</v>
      </c>
      <c r="AC23" s="5">
        <f t="shared" si="130"/>
        <v>1.8310107059331441E-3</v>
      </c>
      <c r="AD23" s="5">
        <f t="shared" si="131"/>
        <v>1.8244748034748851E-2</v>
      </c>
      <c r="AE23" s="5">
        <f t="shared" si="132"/>
        <v>2.2728927002772764E-2</v>
      </c>
      <c r="AF23" s="5">
        <f t="shared" si="133"/>
        <v>1.4157611870370901E-2</v>
      </c>
      <c r="AG23" s="5">
        <f t="shared" si="134"/>
        <v>5.8790859726202647E-3</v>
      </c>
      <c r="AH23" s="5">
        <f t="shared" si="135"/>
        <v>5.2849113972140201E-3</v>
      </c>
      <c r="AI23" s="5">
        <f t="shared" si="136"/>
        <v>8.9743667648468691E-3</v>
      </c>
      <c r="AJ23" s="5">
        <f t="shared" si="137"/>
        <v>7.619735959286369E-3</v>
      </c>
      <c r="AK23" s="5">
        <f t="shared" si="138"/>
        <v>4.313052765399018E-3</v>
      </c>
      <c r="AL23" s="5">
        <f t="shared" si="139"/>
        <v>1.5493803454885274E-4</v>
      </c>
      <c r="AM23" s="5">
        <f t="shared" si="140"/>
        <v>6.1963218714459149E-3</v>
      </c>
      <c r="AN23" s="5">
        <f t="shared" si="141"/>
        <v>7.7192486974083444E-3</v>
      </c>
      <c r="AO23" s="5">
        <f t="shared" si="142"/>
        <v>4.8082396047750683E-3</v>
      </c>
      <c r="AP23" s="5">
        <f t="shared" si="143"/>
        <v>1.9966682426567853E-3</v>
      </c>
      <c r="AQ23" s="5">
        <f t="shared" si="144"/>
        <v>6.2185192486169307E-4</v>
      </c>
      <c r="AR23" s="5">
        <f t="shared" si="145"/>
        <v>1.316766503265692E-3</v>
      </c>
      <c r="AS23" s="5">
        <f t="shared" si="146"/>
        <v>2.2360158299343951E-3</v>
      </c>
      <c r="AT23" s="5">
        <f t="shared" si="147"/>
        <v>1.8985016627159638E-3</v>
      </c>
      <c r="AU23" s="5">
        <f t="shared" si="148"/>
        <v>1.0746222559736315E-3</v>
      </c>
      <c r="AV23" s="5">
        <f t="shared" si="149"/>
        <v>4.5620699827902809E-4</v>
      </c>
      <c r="AW23" s="5">
        <f t="shared" si="150"/>
        <v>9.1046385505048743E-6</v>
      </c>
      <c r="AX23" s="5">
        <f t="shared" si="151"/>
        <v>1.753673836320517E-3</v>
      </c>
      <c r="AY23" s="5">
        <f t="shared" si="152"/>
        <v>2.1846903304165136E-3</v>
      </c>
      <c r="AZ23" s="5">
        <f t="shared" si="153"/>
        <v>1.3608208496255069E-3</v>
      </c>
      <c r="BA23" s="5">
        <f t="shared" si="154"/>
        <v>5.6509408800969722E-4</v>
      </c>
      <c r="BB23" s="5">
        <f t="shared" si="155"/>
        <v>1.7599561051224547E-4</v>
      </c>
      <c r="BC23" s="5">
        <f t="shared" si="156"/>
        <v>4.3850333000187336E-5</v>
      </c>
      <c r="BD23" s="5">
        <f t="shared" si="157"/>
        <v>2.7340004618881919E-4</v>
      </c>
      <c r="BE23" s="5">
        <f t="shared" si="158"/>
        <v>4.6426365621152454E-4</v>
      </c>
      <c r="BF23" s="5">
        <f t="shared" si="159"/>
        <v>3.9418563654892926E-4</v>
      </c>
      <c r="BG23" s="5">
        <f t="shared" si="160"/>
        <v>2.231236697547141E-4</v>
      </c>
      <c r="BH23" s="5">
        <f t="shared" si="161"/>
        <v>9.4722195690591544E-5</v>
      </c>
      <c r="BI23" s="5">
        <f t="shared" si="162"/>
        <v>3.2169762594206841E-5</v>
      </c>
      <c r="BJ23" s="8">
        <f t="shared" si="163"/>
        <v>0.47823673091835361</v>
      </c>
      <c r="BK23" s="8">
        <f t="shared" si="164"/>
        <v>0.24099813264908362</v>
      </c>
      <c r="BL23" s="8">
        <f t="shared" si="165"/>
        <v>0.26379498259218281</v>
      </c>
      <c r="BM23" s="8">
        <f t="shared" si="166"/>
        <v>0.56194547651902349</v>
      </c>
      <c r="BN23" s="8">
        <f t="shared" si="167"/>
        <v>0.43587779912773655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1.6111111111111101</v>
      </c>
      <c r="F24">
        <f>VLOOKUP(B24,home!$B$2:$E$405,3,FALSE)</f>
        <v>1.55</v>
      </c>
      <c r="G24">
        <f>VLOOKUP(C24,away!$B$2:$E$405,4,FALSE)</f>
        <v>0.62</v>
      </c>
      <c r="H24">
        <f>VLOOKUP(A24,away!$A$2:$E$405,3,FALSE)</f>
        <v>1.4652777777777799</v>
      </c>
      <c r="I24">
        <f>VLOOKUP(C24,away!$B$2:$E$405,3,FALSE)</f>
        <v>1.78</v>
      </c>
      <c r="J24">
        <f>VLOOKUP(B24,home!$B$2:$E$405,4,FALSE)</f>
        <v>1.02</v>
      </c>
      <c r="K24" s="3">
        <f t="shared" si="112"/>
        <v>1.5482777777777768</v>
      </c>
      <c r="L24" s="3">
        <f t="shared" si="113"/>
        <v>2.6603583333333374</v>
      </c>
      <c r="M24" s="5">
        <f t="shared" si="114"/>
        <v>1.4866630949737869E-2</v>
      </c>
      <c r="N24" s="5">
        <f t="shared" si="115"/>
        <v>2.3017674329902465E-2</v>
      </c>
      <c r="O24" s="5">
        <f t="shared" si="116"/>
        <v>3.9550565535726445E-2</v>
      </c>
      <c r="P24" s="5">
        <f t="shared" si="117"/>
        <v>6.1235261717508864E-2</v>
      </c>
      <c r="Q24" s="5">
        <f t="shared" si="118"/>
        <v>1.7818876830556985E-2</v>
      </c>
      <c r="R24" s="5">
        <f t="shared" si="119"/>
        <v>5.260933830550809E-2</v>
      </c>
      <c r="S24" s="5">
        <f t="shared" si="120"/>
        <v>6.3056607954573685E-2</v>
      </c>
      <c r="T24" s="5">
        <f t="shared" si="121"/>
        <v>4.7404597466812602E-2</v>
      </c>
      <c r="U24" s="5">
        <f t="shared" si="122"/>
        <v>8.1453869402011325E-2</v>
      </c>
      <c r="V24" s="5">
        <f t="shared" si="123"/>
        <v>2.8858723227364245E-2</v>
      </c>
      <c r="W24" s="5">
        <f t="shared" si="124"/>
        <v>9.1961903405702317E-3</v>
      </c>
      <c r="X24" s="5">
        <f t="shared" si="125"/>
        <v>2.4465161607455554E-2</v>
      </c>
      <c r="Y24" s="5">
        <f t="shared" si="126"/>
        <v>3.2543048279370615E-2</v>
      </c>
      <c r="Z24" s="5">
        <f t="shared" si="127"/>
        <v>4.6653230524070395E-2</v>
      </c>
      <c r="AA24" s="5">
        <f t="shared" si="128"/>
        <v>7.2232160081962052E-2</v>
      </c>
      <c r="AB24" s="5">
        <f t="shared" si="129"/>
        <v>5.5917724147894428E-2</v>
      </c>
      <c r="AC24" s="5">
        <f t="shared" si="130"/>
        <v>7.429270103442469E-3</v>
      </c>
      <c r="AD24" s="5">
        <f t="shared" si="131"/>
        <v>3.5595642861298814E-3</v>
      </c>
      <c r="AE24" s="5">
        <f t="shared" si="132"/>
        <v>9.4697165116413608E-3</v>
      </c>
      <c r="AF24" s="5">
        <f t="shared" si="133"/>
        <v>1.2596419618024702E-2</v>
      </c>
      <c r="AG24" s="5">
        <f t="shared" si="134"/>
        <v>1.1170329966991849E-2</v>
      </c>
      <c r="AH24" s="5">
        <f t="shared" si="135"/>
        <v>3.1028577650407979E-2</v>
      </c>
      <c r="AI24" s="5">
        <f t="shared" si="136"/>
        <v>4.8040857252178853E-2</v>
      </c>
      <c r="AJ24" s="5">
        <f t="shared" si="137"/>
        <v>3.7190295854471436E-2</v>
      </c>
      <c r="AK24" s="5">
        <f t="shared" si="138"/>
        <v>1.9193636206819707E-2</v>
      </c>
      <c r="AL24" s="5">
        <f t="shared" si="139"/>
        <v>1.2240387232115557E-3</v>
      </c>
      <c r="AM24" s="5">
        <f t="shared" si="140"/>
        <v>1.1022388565572617E-3</v>
      </c>
      <c r="AN24" s="5">
        <f t="shared" si="141"/>
        <v>2.9323503273659202E-3</v>
      </c>
      <c r="AO24" s="5">
        <f t="shared" si="142"/>
        <v>3.900551314830334E-3</v>
      </c>
      <c r="AP24" s="5">
        <f t="shared" si="143"/>
        <v>3.4589547316677283E-3</v>
      </c>
      <c r="AQ24" s="5">
        <f t="shared" si="144"/>
        <v>2.3005147612537549E-3</v>
      </c>
      <c r="AR24" s="5">
        <f t="shared" si="145"/>
        <v>1.6509427024748679E-2</v>
      </c>
      <c r="AS24" s="5">
        <f t="shared" si="146"/>
        <v>2.5561178986262256E-2</v>
      </c>
      <c r="AT24" s="5">
        <f t="shared" si="147"/>
        <v>1.9787902699115071E-2</v>
      </c>
      <c r="AU24" s="5">
        <f t="shared" si="148"/>
        <v>1.0212390005956253E-2</v>
      </c>
      <c r="AV24" s="5">
        <f t="shared" si="149"/>
        <v>3.9529041260554787E-3</v>
      </c>
      <c r="AW24" s="5">
        <f t="shared" si="150"/>
        <v>1.4004953595896867E-4</v>
      </c>
      <c r="AX24" s="5">
        <f t="shared" si="151"/>
        <v>2.8442865456846609E-4</v>
      </c>
      <c r="AY24" s="5">
        <f t="shared" si="152"/>
        <v>7.5668214142000792E-4</v>
      </c>
      <c r="AZ24" s="5">
        <f t="shared" si="153"/>
        <v>1.0065228203056168E-3</v>
      </c>
      <c r="BA24" s="5">
        <f t="shared" si="154"/>
        <v>8.9257045756340695E-4</v>
      </c>
      <c r="BB24" s="5">
        <f t="shared" si="155"/>
        <v>5.9363931371648993E-4</v>
      </c>
      <c r="BC24" s="5">
        <f t="shared" si="156"/>
        <v>3.1585865904798944E-4</v>
      </c>
      <c r="BD24" s="5">
        <f t="shared" si="157"/>
        <v>7.3201652939747924E-3</v>
      </c>
      <c r="BE24" s="5">
        <f t="shared" si="158"/>
        <v>1.1333649254321296E-2</v>
      </c>
      <c r="BF24" s="5">
        <f t="shared" si="159"/>
        <v>8.7738186407966684E-3</v>
      </c>
      <c r="BG24" s="5">
        <f t="shared" si="160"/>
        <v>4.5281028092659685E-3</v>
      </c>
      <c r="BH24" s="5">
        <f t="shared" si="161"/>
        <v>1.7526902387699043E-3</v>
      </c>
      <c r="BI24" s="5">
        <f t="shared" si="162"/>
        <v>5.4273026960309349E-4</v>
      </c>
      <c r="BJ24" s="8">
        <f t="shared" si="163"/>
        <v>0.20878589127575323</v>
      </c>
      <c r="BK24" s="8">
        <f t="shared" si="164"/>
        <v>0.17742721481725868</v>
      </c>
      <c r="BL24" s="8">
        <f t="shared" si="165"/>
        <v>0.54749198378584973</v>
      </c>
      <c r="BM24" s="8">
        <f t="shared" si="166"/>
        <v>0.7706433401285302</v>
      </c>
      <c r="BN24" s="8">
        <f t="shared" si="167"/>
        <v>0.20909834766894073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1.6111111111111101</v>
      </c>
      <c r="F25">
        <f>VLOOKUP(B25,home!$B$2:$E$405,3,FALSE)</f>
        <v>0.78</v>
      </c>
      <c r="G25">
        <f>VLOOKUP(C25,away!$B$2:$E$405,4,FALSE)</f>
        <v>0.54</v>
      </c>
      <c r="H25">
        <f>VLOOKUP(A25,away!$A$2:$E$405,3,FALSE)</f>
        <v>1.4652777777777799</v>
      </c>
      <c r="I25">
        <f>VLOOKUP(C25,away!$B$2:$E$405,3,FALSE)</f>
        <v>0.54</v>
      </c>
      <c r="J25">
        <f>VLOOKUP(B25,home!$B$2:$E$405,4,FALSE)</f>
        <v>1.19</v>
      </c>
      <c r="K25" s="3">
        <f t="shared" si="112"/>
        <v>0.67859999999999965</v>
      </c>
      <c r="L25" s="3">
        <f t="shared" si="113"/>
        <v>0.94158750000000146</v>
      </c>
      <c r="M25" s="5">
        <f t="shared" si="114"/>
        <v>0.19786159655600696</v>
      </c>
      <c r="N25" s="5">
        <f t="shared" si="115"/>
        <v>0.13426887942290625</v>
      </c>
      <c r="O25" s="5">
        <f t="shared" si="116"/>
        <v>0.18630400604717945</v>
      </c>
      <c r="P25" s="5">
        <f t="shared" si="117"/>
        <v>0.12642589850361591</v>
      </c>
      <c r="Q25" s="5">
        <f t="shared" si="118"/>
        <v>4.5557430788192056E-2</v>
      </c>
      <c r="R25" s="5">
        <f t="shared" si="119"/>
        <v>8.7710761646974417E-2</v>
      </c>
      <c r="S25" s="5">
        <f t="shared" si="120"/>
        <v>2.0195313404238954E-2</v>
      </c>
      <c r="T25" s="5">
        <f t="shared" si="121"/>
        <v>4.2896307362276842E-2</v>
      </c>
      <c r="U25" s="5">
        <f t="shared" si="122"/>
        <v>5.9520522853636813E-2</v>
      </c>
      <c r="V25" s="5">
        <f t="shared" si="123"/>
        <v>1.4337803613650461E-3</v>
      </c>
      <c r="W25" s="5">
        <f t="shared" si="124"/>
        <v>1.0305090844289039E-2</v>
      </c>
      <c r="X25" s="5">
        <f t="shared" si="125"/>
        <v>9.7031447253470189E-3</v>
      </c>
      <c r="Y25" s="5">
        <f t="shared" si="126"/>
        <v>4.5681798920388494E-3</v>
      </c>
      <c r="Z25" s="5">
        <f t="shared" si="127"/>
        <v>2.752911892742356E-2</v>
      </c>
      <c r="AA25" s="5">
        <f t="shared" si="128"/>
        <v>1.8681260104149618E-2</v>
      </c>
      <c r="AB25" s="5">
        <f t="shared" si="129"/>
        <v>6.3385515533379601E-3</v>
      </c>
      <c r="AC25" s="5">
        <f t="shared" si="130"/>
        <v>5.7258133209513888E-5</v>
      </c>
      <c r="AD25" s="5">
        <f t="shared" si="131"/>
        <v>1.7482586617336344E-3</v>
      </c>
      <c r="AE25" s="5">
        <f t="shared" si="132"/>
        <v>1.6461385026551205E-3</v>
      </c>
      <c r="AF25" s="5">
        <f t="shared" si="133"/>
        <v>7.7499171868439037E-4</v>
      </c>
      <c r="AG25" s="5">
        <f t="shared" si="134"/>
        <v>2.4324083830557991E-4</v>
      </c>
      <c r="AH25" s="5">
        <f t="shared" si="135"/>
        <v>6.4802685670188667E-3</v>
      </c>
      <c r="AI25" s="5">
        <f t="shared" si="136"/>
        <v>4.397510249579001E-3</v>
      </c>
      <c r="AJ25" s="5">
        <f t="shared" si="137"/>
        <v>1.4920752276821538E-3</v>
      </c>
      <c r="AK25" s="5">
        <f t="shared" si="138"/>
        <v>3.3750741650170305E-4</v>
      </c>
      <c r="AL25" s="5">
        <f t="shared" si="139"/>
        <v>1.4634291977126492E-6</v>
      </c>
      <c r="AM25" s="5">
        <f t="shared" si="140"/>
        <v>2.3727366557048881E-4</v>
      </c>
      <c r="AN25" s="5">
        <f t="shared" si="141"/>
        <v>2.2341391758035295E-4</v>
      </c>
      <c r="AO25" s="5">
        <f t="shared" si="142"/>
        <v>1.0518187605984544E-4</v>
      </c>
      <c r="AP25" s="5">
        <f t="shared" si="143"/>
        <v>3.3012646574833301E-5</v>
      </c>
      <c r="AQ25" s="5">
        <f t="shared" si="144"/>
        <v>7.771073839195223E-6</v>
      </c>
      <c r="AR25" s="5">
        <f t="shared" si="145"/>
        <v>1.2203479758695777E-3</v>
      </c>
      <c r="AS25" s="5">
        <f t="shared" si="146"/>
        <v>8.2812813642509509E-4</v>
      </c>
      <c r="AT25" s="5">
        <f t="shared" si="147"/>
        <v>2.8098387668903452E-4</v>
      </c>
      <c r="AU25" s="5">
        <f t="shared" si="148"/>
        <v>6.3558552907059577E-5</v>
      </c>
      <c r="AV25" s="5">
        <f t="shared" si="149"/>
        <v>1.0782708500682652E-5</v>
      </c>
      <c r="AW25" s="5">
        <f t="shared" si="150"/>
        <v>2.5974294158368734E-8</v>
      </c>
      <c r="AX25" s="5">
        <f t="shared" si="151"/>
        <v>2.6835651576022256E-5</v>
      </c>
      <c r="AY25" s="5">
        <f t="shared" si="152"/>
        <v>2.5268114078337891E-5</v>
      </c>
      <c r="AZ25" s="5">
        <f t="shared" si="153"/>
        <v>1.1896070182368507E-5</v>
      </c>
      <c r="BA25" s="5">
        <f t="shared" si="154"/>
        <v>3.7337303276136423E-6</v>
      </c>
      <c r="BB25" s="5">
        <f t="shared" si="155"/>
        <v>8.7890845121297883E-7</v>
      </c>
      <c r="BC25" s="5">
        <f t="shared" si="156"/>
        <v>1.6551384226130044E-7</v>
      </c>
      <c r="BD25" s="5">
        <f t="shared" si="157"/>
        <v>1.915107332881829E-4</v>
      </c>
      <c r="BE25" s="5">
        <f t="shared" si="158"/>
        <v>1.2995918360936084E-4</v>
      </c>
      <c r="BF25" s="5">
        <f t="shared" si="159"/>
        <v>4.4095150998656094E-5</v>
      </c>
      <c r="BG25" s="5">
        <f t="shared" si="160"/>
        <v>9.9743231558960056E-6</v>
      </c>
      <c r="BH25" s="5">
        <f t="shared" si="161"/>
        <v>1.6921439233977563E-6</v>
      </c>
      <c r="BI25" s="5">
        <f t="shared" si="162"/>
        <v>2.2965777328354346E-7</v>
      </c>
      <c r="BJ25" s="8">
        <f t="shared" si="163"/>
        <v>0.25238709392451131</v>
      </c>
      <c r="BK25" s="8">
        <f t="shared" si="164"/>
        <v>0.3460005785017124</v>
      </c>
      <c r="BL25" s="8">
        <f t="shared" si="165"/>
        <v>0.37404372610920017</v>
      </c>
      <c r="BM25" s="8">
        <f t="shared" si="166"/>
        <v>0.22180670235818831</v>
      </c>
      <c r="BN25" s="8">
        <f t="shared" si="167"/>
        <v>0.77812857296487514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1.5777777777777799</v>
      </c>
      <c r="F26">
        <f>VLOOKUP(B26,home!$B$2:$E$405,3,FALSE)</f>
        <v>0.95</v>
      </c>
      <c r="G26">
        <f>VLOOKUP(C26,away!$B$2:$E$405,4,FALSE)</f>
        <v>1</v>
      </c>
      <c r="H26">
        <f>VLOOKUP(A26,away!$A$2:$E$405,3,FALSE)</f>
        <v>1.31111111111111</v>
      </c>
      <c r="I26">
        <f>VLOOKUP(C26,away!$B$2:$E$405,3,FALSE)</f>
        <v>0.63</v>
      </c>
      <c r="J26">
        <f>VLOOKUP(B26,home!$B$2:$E$405,4,FALSE)</f>
        <v>0.56999999999999995</v>
      </c>
      <c r="K26" s="3">
        <f t="shared" si="112"/>
        <v>1.4988888888888909</v>
      </c>
      <c r="L26" s="3">
        <f t="shared" si="113"/>
        <v>0.47081999999999957</v>
      </c>
      <c r="M26" s="5">
        <f t="shared" si="114"/>
        <v>0.13949745956517196</v>
      </c>
      <c r="N26" s="5">
        <f t="shared" si="115"/>
        <v>0.20909119217046362</v>
      </c>
      <c r="O26" s="5">
        <f t="shared" si="116"/>
        <v>6.5678193912474203E-2</v>
      </c>
      <c r="P26" s="5">
        <f t="shared" si="117"/>
        <v>9.8444315097697604E-2</v>
      </c>
      <c r="Q26" s="5">
        <f t="shared" si="118"/>
        <v>0.15670223235441991</v>
      </c>
      <c r="R26" s="5">
        <f t="shared" si="119"/>
        <v>1.5461303628935536E-2</v>
      </c>
      <c r="S26" s="5">
        <f t="shared" si="120"/>
        <v>1.7368207287185557E-2</v>
      </c>
      <c r="T26" s="5">
        <f t="shared" si="121"/>
        <v>7.3778545037107929E-2</v>
      </c>
      <c r="U26" s="5">
        <f t="shared" si="122"/>
        <v>2.3174776217148967E-2</v>
      </c>
      <c r="V26" s="5">
        <f t="shared" si="123"/>
        <v>1.3618736826952105E-3</v>
      </c>
      <c r="W26" s="5">
        <f t="shared" si="124"/>
        <v>7.8293078313375092E-2</v>
      </c>
      <c r="X26" s="5">
        <f t="shared" si="125"/>
        <v>3.6861947131503231E-2</v>
      </c>
      <c r="Y26" s="5">
        <f t="shared" si="126"/>
        <v>8.6776709742271661E-3</v>
      </c>
      <c r="Z26" s="5">
        <f t="shared" si="127"/>
        <v>2.4264969915251413E-3</v>
      </c>
      <c r="AA26" s="5">
        <f t="shared" si="128"/>
        <v>3.6370493795193563E-3</v>
      </c>
      <c r="AB26" s="5">
        <f t="shared" si="129"/>
        <v>2.7257664516508995E-3</v>
      </c>
      <c r="AC26" s="5">
        <f t="shared" si="130"/>
        <v>6.0067725588164455E-5</v>
      </c>
      <c r="AD26" s="5">
        <f t="shared" si="131"/>
        <v>2.9338156290206432E-2</v>
      </c>
      <c r="AE26" s="5">
        <f t="shared" si="132"/>
        <v>1.3812990744554981E-2</v>
      </c>
      <c r="AF26" s="5">
        <f t="shared" si="133"/>
        <v>3.2517161511756844E-3</v>
      </c>
      <c r="AG26" s="5">
        <f t="shared" si="134"/>
        <v>5.1032433276551159E-4</v>
      </c>
      <c r="AH26" s="5">
        <f t="shared" si="135"/>
        <v>2.8561082838746637E-4</v>
      </c>
      <c r="AI26" s="5">
        <f t="shared" si="136"/>
        <v>4.2809889721632524E-4</v>
      </c>
      <c r="AJ26" s="5">
        <f t="shared" si="137"/>
        <v>3.2083634019156867E-4</v>
      </c>
      <c r="AK26" s="5">
        <f t="shared" si="138"/>
        <v>1.6029934182163952E-4</v>
      </c>
      <c r="AL26" s="5">
        <f t="shared" si="139"/>
        <v>1.6956082565046682E-6</v>
      </c>
      <c r="AM26" s="5">
        <f t="shared" si="140"/>
        <v>8.7949272967752217E-3</v>
      </c>
      <c r="AN26" s="5">
        <f t="shared" si="141"/>
        <v>4.140827669867707E-3</v>
      </c>
      <c r="AO26" s="5">
        <f t="shared" si="142"/>
        <v>9.7479224176355583E-4</v>
      </c>
      <c r="AP26" s="5">
        <f t="shared" si="143"/>
        <v>1.5298389442237233E-4</v>
      </c>
      <c r="AQ26" s="5">
        <f t="shared" si="144"/>
        <v>1.8006969292985312E-5</v>
      </c>
      <c r="AR26" s="5">
        <f t="shared" si="145"/>
        <v>2.6894258044277373E-5</v>
      </c>
      <c r="AS26" s="5">
        <f t="shared" si="146"/>
        <v>4.0311504557478034E-5</v>
      </c>
      <c r="AT26" s="5">
        <f t="shared" si="147"/>
        <v>3.021123313779886E-5</v>
      </c>
      <c r="AU26" s="5">
        <f t="shared" si="148"/>
        <v>1.5094427223292858E-5</v>
      </c>
      <c r="AV26" s="5">
        <f t="shared" si="149"/>
        <v>5.6562173122839156E-6</v>
      </c>
      <c r="AW26" s="5">
        <f t="shared" si="150"/>
        <v>3.3238955272001112E-8</v>
      </c>
      <c r="AX26" s="5">
        <f t="shared" si="151"/>
        <v>2.1971031339536669E-3</v>
      </c>
      <c r="AY26" s="5">
        <f t="shared" si="152"/>
        <v>1.0344400975280646E-3</v>
      </c>
      <c r="AZ26" s="5">
        <f t="shared" si="153"/>
        <v>2.4351754335908145E-4</v>
      </c>
      <c r="BA26" s="5">
        <f t="shared" si="154"/>
        <v>3.8217643254774211E-5</v>
      </c>
      <c r="BB26" s="5">
        <f t="shared" si="155"/>
        <v>4.498407699303193E-6</v>
      </c>
      <c r="BC26" s="5">
        <f t="shared" si="156"/>
        <v>4.2358806259718566E-7</v>
      </c>
      <c r="BD26" s="5">
        <f t="shared" si="157"/>
        <v>2.1103924287344426E-6</v>
      </c>
      <c r="BE26" s="5">
        <f t="shared" si="158"/>
        <v>3.1632437626252969E-6</v>
      </c>
      <c r="BF26" s="5">
        <f t="shared" si="159"/>
        <v>2.3706754643230731E-6</v>
      </c>
      <c r="BG26" s="5">
        <f t="shared" si="160"/>
        <v>1.1844597042117889E-6</v>
      </c>
      <c r="BH26" s="5">
        <f t="shared" si="161"/>
        <v>4.4384337249491821E-7</v>
      </c>
      <c r="BI26" s="5">
        <f t="shared" si="162"/>
        <v>1.3305437988792113E-7</v>
      </c>
      <c r="BJ26" s="8">
        <f t="shared" si="163"/>
        <v>0.6279175919857789</v>
      </c>
      <c r="BK26" s="8">
        <f t="shared" si="164"/>
        <v>0.25776805906412303</v>
      </c>
      <c r="BL26" s="8">
        <f t="shared" si="165"/>
        <v>0.11199950830673337</v>
      </c>
      <c r="BM26" s="8">
        <f t="shared" si="166"/>
        <v>0.31420255276042497</v>
      </c>
      <c r="BN26" s="8">
        <f t="shared" si="167"/>
        <v>0.68487469672916279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1.5777777777777799</v>
      </c>
      <c r="F27">
        <f>VLOOKUP(B27,home!$B$2:$E$405,3,FALSE)</f>
        <v>0.45</v>
      </c>
      <c r="G27">
        <f>VLOOKUP(C27,away!$B$2:$E$405,4,FALSE)</f>
        <v>0.79</v>
      </c>
      <c r="H27">
        <f>VLOOKUP(A27,away!$A$2:$E$405,3,FALSE)</f>
        <v>1.31111111111111</v>
      </c>
      <c r="I27">
        <f>VLOOKUP(C27,away!$B$2:$E$405,3,FALSE)</f>
        <v>0.63</v>
      </c>
      <c r="J27">
        <f>VLOOKUP(B27,home!$B$2:$E$405,4,FALSE)</f>
        <v>1.85</v>
      </c>
      <c r="K27" s="3">
        <f t="shared" si="112"/>
        <v>0.56090000000000073</v>
      </c>
      <c r="L27" s="3">
        <f t="shared" si="113"/>
        <v>1.5280999999999987</v>
      </c>
      <c r="M27" s="5">
        <f t="shared" si="114"/>
        <v>0.12381088481745994</v>
      </c>
      <c r="N27" s="5">
        <f t="shared" si="115"/>
        <v>6.9445525294113367E-2</v>
      </c>
      <c r="O27" s="5">
        <f t="shared" si="116"/>
        <v>0.18919541308956037</v>
      </c>
      <c r="P27" s="5">
        <f t="shared" si="117"/>
        <v>0.10611970720193455</v>
      </c>
      <c r="Q27" s="5">
        <f t="shared" si="118"/>
        <v>1.9475997568734117E-2</v>
      </c>
      <c r="R27" s="5">
        <f t="shared" si="119"/>
        <v>0.14455475537107848</v>
      </c>
      <c r="S27" s="5">
        <f t="shared" si="120"/>
        <v>2.2739099783568108E-2</v>
      </c>
      <c r="T27" s="5">
        <f t="shared" si="121"/>
        <v>2.9761271884782576E-2</v>
      </c>
      <c r="U27" s="5">
        <f t="shared" si="122"/>
        <v>8.1080762287638025E-2</v>
      </c>
      <c r="V27" s="5">
        <f t="shared" si="123"/>
        <v>2.1655487943258653E-3</v>
      </c>
      <c r="W27" s="5">
        <f t="shared" si="124"/>
        <v>3.6413623454343265E-3</v>
      </c>
      <c r="X27" s="5">
        <f t="shared" si="125"/>
        <v>5.5643658000581889E-3</v>
      </c>
      <c r="Y27" s="5">
        <f t="shared" si="126"/>
        <v>4.2514536895344561E-3</v>
      </c>
      <c r="Z27" s="5">
        <f t="shared" si="127"/>
        <v>7.3631373894181604E-2</v>
      </c>
      <c r="AA27" s="5">
        <f t="shared" si="128"/>
        <v>4.1299837617246517E-2</v>
      </c>
      <c r="AB27" s="5">
        <f t="shared" si="129"/>
        <v>1.1582539459756798E-2</v>
      </c>
      <c r="AC27" s="5">
        <f t="shared" si="130"/>
        <v>1.1600727004141179E-4</v>
      </c>
      <c r="AD27" s="5">
        <f t="shared" si="131"/>
        <v>5.1061003488852902E-4</v>
      </c>
      <c r="AE27" s="5">
        <f t="shared" si="132"/>
        <v>7.8026319431316051E-4</v>
      </c>
      <c r="AF27" s="5">
        <f t="shared" si="133"/>
        <v>5.9616009361496982E-4</v>
      </c>
      <c r="AG27" s="5">
        <f t="shared" si="134"/>
        <v>3.0366407968434488E-4</v>
      </c>
      <c r="AH27" s="5">
        <f t="shared" si="135"/>
        <v>2.8129025611924718E-2</v>
      </c>
      <c r="AI27" s="5">
        <f t="shared" si="136"/>
        <v>1.5777570465728592E-2</v>
      </c>
      <c r="AJ27" s="5">
        <f t="shared" si="137"/>
        <v>4.4248196371135893E-3</v>
      </c>
      <c r="AK27" s="5">
        <f t="shared" si="138"/>
        <v>8.2729377815233835E-4</v>
      </c>
      <c r="AL27" s="5">
        <f t="shared" si="139"/>
        <v>3.9772456349829122E-6</v>
      </c>
      <c r="AM27" s="5">
        <f t="shared" si="140"/>
        <v>5.7280233713795286E-5</v>
      </c>
      <c r="AN27" s="5">
        <f t="shared" si="141"/>
        <v>8.7529925138050499E-5</v>
      </c>
      <c r="AO27" s="5">
        <f t="shared" si="142"/>
        <v>6.6877239301727431E-5</v>
      </c>
      <c r="AP27" s="5">
        <f t="shared" si="143"/>
        <v>3.4065036458989866E-5</v>
      </c>
      <c r="AQ27" s="5">
        <f t="shared" si="144"/>
        <v>1.3013695553245597E-5</v>
      </c>
      <c r="AR27" s="5">
        <f t="shared" si="145"/>
        <v>8.5967928075164155E-3</v>
      </c>
      <c r="AS27" s="5">
        <f t="shared" si="146"/>
        <v>4.8219410857359641E-3</v>
      </c>
      <c r="AT27" s="5">
        <f t="shared" si="147"/>
        <v>1.3523133774946527E-3</v>
      </c>
      <c r="AU27" s="5">
        <f t="shared" si="148"/>
        <v>2.5283752447891717E-4</v>
      </c>
      <c r="AV27" s="5">
        <f t="shared" si="149"/>
        <v>3.5454141870056206E-5</v>
      </c>
      <c r="AW27" s="5">
        <f t="shared" si="150"/>
        <v>9.4692837134641026E-8</v>
      </c>
      <c r="AX27" s="5">
        <f t="shared" si="151"/>
        <v>5.3547471816779674E-6</v>
      </c>
      <c r="AY27" s="5">
        <f t="shared" si="152"/>
        <v>8.1825891683220943E-6</v>
      </c>
      <c r="AZ27" s="5">
        <f t="shared" si="153"/>
        <v>6.2519072540564908E-6</v>
      </c>
      <c r="BA27" s="5">
        <f t="shared" si="154"/>
        <v>3.1845131583079052E-6</v>
      </c>
      <c r="BB27" s="5">
        <f t="shared" si="155"/>
        <v>1.216563639302577E-6</v>
      </c>
      <c r="BC27" s="5">
        <f t="shared" si="156"/>
        <v>3.7180617944365288E-7</v>
      </c>
      <c r="BD27" s="5">
        <f t="shared" si="157"/>
        <v>2.1894598481943064E-3</v>
      </c>
      <c r="BE27" s="5">
        <f t="shared" si="158"/>
        <v>1.2280680288521881E-3</v>
      </c>
      <c r="BF27" s="5">
        <f t="shared" si="159"/>
        <v>3.4441167869159655E-4</v>
      </c>
      <c r="BG27" s="5">
        <f t="shared" si="160"/>
        <v>6.4393503526038917E-5</v>
      </c>
      <c r="BH27" s="5">
        <f t="shared" si="161"/>
        <v>9.0295790319388172E-6</v>
      </c>
      <c r="BI27" s="5">
        <f t="shared" si="162"/>
        <v>1.0129381758028983E-6</v>
      </c>
      <c r="BJ27" s="8">
        <f t="shared" si="163"/>
        <v>0.13461400224190498</v>
      </c>
      <c r="BK27" s="8">
        <f t="shared" si="164"/>
        <v>0.25496340770213316</v>
      </c>
      <c r="BL27" s="8">
        <f t="shared" si="165"/>
        <v>0.5357677318317674</v>
      </c>
      <c r="BM27" s="8">
        <f t="shared" si="166"/>
        <v>0.34636614443077496</v>
      </c>
      <c r="BN27" s="8">
        <f t="shared" si="167"/>
        <v>0.65260228334288084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1.5777777777777799</v>
      </c>
      <c r="F28">
        <f>VLOOKUP(B28,home!$B$2:$E$405,3,FALSE)</f>
        <v>1.99</v>
      </c>
      <c r="G28">
        <f>VLOOKUP(C28,away!$B$2:$E$405,4,FALSE)</f>
        <v>1.0900000000000001</v>
      </c>
      <c r="H28">
        <f>VLOOKUP(A28,away!$A$2:$E$405,3,FALSE)</f>
        <v>1.31111111111111</v>
      </c>
      <c r="I28">
        <f>VLOOKUP(C28,away!$B$2:$E$405,3,FALSE)</f>
        <v>0.81</v>
      </c>
      <c r="J28">
        <f>VLOOKUP(B28,home!$B$2:$E$405,4,FALSE)</f>
        <v>0.44</v>
      </c>
      <c r="K28" s="3">
        <f t="shared" si="112"/>
        <v>3.4223577777777829</v>
      </c>
      <c r="L28" s="3">
        <f t="shared" si="113"/>
        <v>0.46727999999999964</v>
      </c>
      <c r="M28" s="5">
        <f t="shared" si="114"/>
        <v>2.045275313804067E-2</v>
      </c>
      <c r="N28" s="5">
        <f t="shared" si="115"/>
        <v>6.9996638778942438E-2</v>
      </c>
      <c r="O28" s="5">
        <f t="shared" si="116"/>
        <v>9.5571624863436348E-3</v>
      </c>
      <c r="P28" s="5">
        <f t="shared" si="117"/>
        <v>3.2708029368624193E-2</v>
      </c>
      <c r="Q28" s="5">
        <f t="shared" si="118"/>
        <v>0.11977677057170782</v>
      </c>
      <c r="R28" s="5">
        <f t="shared" si="119"/>
        <v>2.2329354433093251E-3</v>
      </c>
      <c r="S28" s="5">
        <f t="shared" si="120"/>
        <v>1.3076664764375934E-2</v>
      </c>
      <c r="T28" s="5">
        <f t="shared" si="121"/>
        <v>5.596928935274758E-2</v>
      </c>
      <c r="U28" s="5">
        <f t="shared" si="122"/>
        <v>7.6419039816853496E-3</v>
      </c>
      <c r="V28" s="5">
        <f t="shared" si="123"/>
        <v>2.3235770768861397E-3</v>
      </c>
      <c r="W28" s="5">
        <f t="shared" si="124"/>
        <v>0.13663965412106313</v>
      </c>
      <c r="X28" s="5">
        <f t="shared" si="125"/>
        <v>6.3848977577690313E-2</v>
      </c>
      <c r="Y28" s="5">
        <f t="shared" si="126"/>
        <v>1.4917675121251552E-2</v>
      </c>
      <c r="Z28" s="5">
        <f t="shared" si="127"/>
        <v>3.4780202464986014E-4</v>
      </c>
      <c r="AA28" s="5">
        <f t="shared" si="128"/>
        <v>1.1903029641873091E-3</v>
      </c>
      <c r="AB28" s="5">
        <f t="shared" si="129"/>
        <v>2.0368213036991933E-3</v>
      </c>
      <c r="AC28" s="5">
        <f t="shared" si="130"/>
        <v>2.3224143333575197E-4</v>
      </c>
      <c r="AD28" s="5">
        <f t="shared" si="131"/>
        <v>0.11690744575852162</v>
      </c>
      <c r="AE28" s="5">
        <f t="shared" si="132"/>
        <v>5.4628511254041938E-2</v>
      </c>
      <c r="AF28" s="5">
        <f t="shared" si="133"/>
        <v>1.2763405369394347E-2</v>
      </c>
      <c r="AG28" s="5">
        <f t="shared" si="134"/>
        <v>1.9880280203368617E-3</v>
      </c>
      <c r="AH28" s="5">
        <f t="shared" si="135"/>
        <v>4.0630232519596624E-5</v>
      </c>
      <c r="AI28" s="5">
        <f t="shared" si="136"/>
        <v>1.3905119227636132E-4</v>
      </c>
      <c r="AJ28" s="5">
        <f t="shared" si="137"/>
        <v>2.3794146469813956E-4</v>
      </c>
      <c r="AK28" s="5">
        <f t="shared" si="138"/>
        <v>2.7144027412183858E-4</v>
      </c>
      <c r="AL28" s="5">
        <f t="shared" si="139"/>
        <v>1.4856013898742732E-5</v>
      </c>
      <c r="AM28" s="5">
        <f t="shared" si="140"/>
        <v>8.0019821254362133E-2</v>
      </c>
      <c r="AN28" s="5">
        <f t="shared" si="141"/>
        <v>3.7391662075738304E-2</v>
      </c>
      <c r="AO28" s="5">
        <f t="shared" si="142"/>
        <v>8.7361879273754901E-3</v>
      </c>
      <c r="AP28" s="5">
        <f t="shared" si="143"/>
        <v>1.3607486315680051E-3</v>
      </c>
      <c r="AQ28" s="5">
        <f t="shared" si="144"/>
        <v>1.589626551397742E-4</v>
      </c>
      <c r="AR28" s="5">
        <f t="shared" si="145"/>
        <v>3.7971390103514207E-6</v>
      </c>
      <c r="AS28" s="5">
        <f t="shared" si="146"/>
        <v>1.2995168225379617E-5</v>
      </c>
      <c r="AT28" s="5">
        <f t="shared" si="147"/>
        <v>2.2237057524829322E-5</v>
      </c>
      <c r="AU28" s="5">
        <f t="shared" si="148"/>
        <v>2.5367722258330539E-5</v>
      </c>
      <c r="AV28" s="5">
        <f t="shared" si="149"/>
        <v>2.1704355393826029E-5</v>
      </c>
      <c r="AW28" s="5">
        <f t="shared" si="150"/>
        <v>6.5993687937651734E-7</v>
      </c>
      <c r="AX28" s="5">
        <f t="shared" si="151"/>
        <v>4.5642742941042341E-2</v>
      </c>
      <c r="AY28" s="5">
        <f t="shared" si="152"/>
        <v>2.1327940921490249E-2</v>
      </c>
      <c r="AZ28" s="5">
        <f t="shared" si="153"/>
        <v>4.9830601168969766E-3</v>
      </c>
      <c r="BA28" s="5">
        <f t="shared" si="154"/>
        <v>7.7616144380787244E-4</v>
      </c>
      <c r="BB28" s="5">
        <f t="shared" si="155"/>
        <v>9.0671179865635569E-5</v>
      </c>
      <c r="BC28" s="5">
        <f t="shared" si="156"/>
        <v>8.4737657855228353E-6</v>
      </c>
      <c r="BD28" s="5">
        <f t="shared" si="157"/>
        <v>2.9572118612616817E-7</v>
      </c>
      <c r="BE28" s="5">
        <f t="shared" si="158"/>
        <v>1.0120637013925631E-6</v>
      </c>
      <c r="BF28" s="5">
        <f t="shared" si="159"/>
        <v>1.7318220400337049E-6</v>
      </c>
      <c r="BG28" s="5">
        <f t="shared" si="160"/>
        <v>1.9756382094787792E-6</v>
      </c>
      <c r="BH28" s="5">
        <f t="shared" si="161"/>
        <v>1.6903351980711683E-6</v>
      </c>
      <c r="BI28" s="5">
        <f t="shared" si="162"/>
        <v>1.1569863624340821E-6</v>
      </c>
      <c r="BJ28" s="8">
        <f t="shared" si="163"/>
        <v>0.84793282883876975</v>
      </c>
      <c r="BK28" s="8">
        <f t="shared" si="164"/>
        <v>9.0136062716651685E-2</v>
      </c>
      <c r="BL28" s="8">
        <f t="shared" si="165"/>
        <v>2.3442153351951007E-2</v>
      </c>
      <c r="BM28" s="8">
        <f t="shared" si="166"/>
        <v>0.68580727616044335</v>
      </c>
      <c r="BN28" s="8">
        <f t="shared" si="167"/>
        <v>0.25472428978696809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1.175</v>
      </c>
      <c r="F29" s="15">
        <f>VLOOKUP(B29,home!$B$2:$E$405,3,FALSE)</f>
        <v>1.1299999999999999</v>
      </c>
      <c r="G29" s="15">
        <f>VLOOKUP(C29,away!$B$2:$E$405,4,FALSE)</f>
        <v>0.85</v>
      </c>
      <c r="H29" s="15">
        <f>VLOOKUP(A29,away!$A$2:$E$405,3,FALSE)</f>
        <v>0.99375000000000002</v>
      </c>
      <c r="I29" s="15">
        <f>VLOOKUP(C29,away!$B$2:$E$405,3,FALSE)</f>
        <v>0.96</v>
      </c>
      <c r="J29" s="15">
        <f>VLOOKUP(B29,home!$B$2:$E$405,4,FALSE)</f>
        <v>1.34</v>
      </c>
      <c r="K29" s="20">
        <f t="shared" si="112"/>
        <v>1.1285874999999999</v>
      </c>
      <c r="L29" s="20">
        <f t="shared" si="113"/>
        <v>1.2783599999999999</v>
      </c>
      <c r="M29" s="21">
        <f t="shared" si="114"/>
        <v>9.0089874623526911E-2</v>
      </c>
      <c r="N29" s="21">
        <f t="shared" si="115"/>
        <v>0.10167430637667965</v>
      </c>
      <c r="O29" s="21">
        <f t="shared" si="116"/>
        <v>0.11516729212373186</v>
      </c>
      <c r="P29" s="21">
        <f t="shared" si="117"/>
        <v>0.1299763662996922</v>
      </c>
      <c r="Q29" s="21">
        <f t="shared" si="118"/>
        <v>5.7374175623945485E-2</v>
      </c>
      <c r="R29" s="21">
        <f t="shared" si="119"/>
        <v>7.3612629779646929E-2</v>
      </c>
      <c r="S29" s="21">
        <f t="shared" si="120"/>
        <v>4.6880561958457731E-2</v>
      </c>
      <c r="T29" s="21">
        <f t="shared" si="121"/>
        <v>7.3344851150626958E-2</v>
      </c>
      <c r="U29" s="21">
        <f t="shared" si="122"/>
        <v>8.3078293811437262E-2</v>
      </c>
      <c r="V29" s="21">
        <f t="shared" si="123"/>
        <v>7.5151682557880808E-3</v>
      </c>
      <c r="W29" s="21">
        <f t="shared" si="124"/>
        <v>2.158392581066319E-2</v>
      </c>
      <c r="X29" s="21">
        <f t="shared" si="125"/>
        <v>2.7592027399319395E-2</v>
      </c>
      <c r="Y29" s="21">
        <f t="shared" si="126"/>
        <v>1.7636272073096967E-2</v>
      </c>
      <c r="Z29" s="21">
        <f t="shared" si="127"/>
        <v>3.136781380170315E-2</v>
      </c>
      <c r="AA29" s="21">
        <f t="shared" si="128"/>
        <v>3.5401322558929645E-2</v>
      </c>
      <c r="AB29" s="21">
        <f t="shared" si="129"/>
        <v>1.9976745061738008E-2</v>
      </c>
      <c r="AC29" s="21">
        <f t="shared" si="130"/>
        <v>6.7765264000256532E-4</v>
      </c>
      <c r="AD29" s="21">
        <f t="shared" si="131"/>
        <v>6.0898372177104554E-3</v>
      </c>
      <c r="AE29" s="21">
        <f t="shared" si="132"/>
        <v>7.7850043056323379E-3</v>
      </c>
      <c r="AF29" s="21">
        <f t="shared" si="133"/>
        <v>4.9760190520740767E-3</v>
      </c>
      <c r="AG29" s="21">
        <f t="shared" si="134"/>
        <v>2.1203812384698057E-3</v>
      </c>
      <c r="AH29" s="21">
        <f t="shared" si="135"/>
        <v>1.0024839612886312E-2</v>
      </c>
      <c r="AI29" s="21">
        <f t="shared" si="136"/>
        <v>1.1313908676608328E-2</v>
      </c>
      <c r="AJ29" s="21">
        <f t="shared" si="137"/>
        <v>6.3843679542808516E-3</v>
      </c>
      <c r="AK29" s="21">
        <f t="shared" si="138"/>
        <v>2.4017726228673132E-3</v>
      </c>
      <c r="AL29" s="21">
        <f t="shared" si="139"/>
        <v>3.9107093057458918E-5</v>
      </c>
      <c r="AM29" s="21">
        <f t="shared" si="140"/>
        <v>1.3745828321885594E-3</v>
      </c>
      <c r="AN29" s="21">
        <f t="shared" si="141"/>
        <v>1.7572117093565668E-3</v>
      </c>
      <c r="AO29" s="21">
        <f t="shared" si="142"/>
        <v>1.1231745803865303E-3</v>
      </c>
      <c r="AP29" s="21">
        <f t="shared" si="143"/>
        <v>4.786071521943083E-4</v>
      </c>
      <c r="AQ29" s="21">
        <f t="shared" si="144"/>
        <v>1.5295805976977902E-4</v>
      </c>
      <c r="AR29" s="21">
        <f t="shared" si="145"/>
        <v>2.563070793505868E-3</v>
      </c>
      <c r="AS29" s="21">
        <f t="shared" si="146"/>
        <v>2.8926496591658028E-3</v>
      </c>
      <c r="AT29" s="21">
        <f t="shared" si="147"/>
        <v>1.632304123606893E-3</v>
      </c>
      <c r="AU29" s="21">
        <f t="shared" si="148"/>
        <v>6.1406601003373136E-4</v>
      </c>
      <c r="AV29" s="21">
        <f t="shared" si="149"/>
        <v>1.732568057747358E-4</v>
      </c>
      <c r="AW29" s="21">
        <f t="shared" si="150"/>
        <v>1.567261419466325E-6</v>
      </c>
      <c r="AX29" s="21">
        <f t="shared" si="151"/>
        <v>2.5855616702043466E-4</v>
      </c>
      <c r="AY29" s="21">
        <f t="shared" si="152"/>
        <v>3.3052786167224284E-4</v>
      </c>
      <c r="AZ29" s="21">
        <f t="shared" si="153"/>
        <v>2.1126679862366415E-4</v>
      </c>
      <c r="BA29" s="21">
        <f t="shared" si="154"/>
        <v>9.0025008229515776E-5</v>
      </c>
      <c r="BB29" s="21">
        <f t="shared" si="155"/>
        <v>2.8771092380070952E-5</v>
      </c>
      <c r="BC29" s="21">
        <f t="shared" si="156"/>
        <v>7.3559627309974961E-6</v>
      </c>
      <c r="BD29" s="21">
        <f t="shared" si="157"/>
        <v>5.4608786326435963E-4</v>
      </c>
      <c r="BE29" s="21">
        <f t="shared" si="158"/>
        <v>6.1630793638186535E-4</v>
      </c>
      <c r="BF29" s="21">
        <f t="shared" si="159"/>
        <v>3.4777871657568424E-4</v>
      </c>
      <c r="BG29" s="21">
        <f t="shared" si="160"/>
        <v>1.3083290409778668E-4</v>
      </c>
      <c r="BH29" s="21">
        <f t="shared" si="161"/>
        <v>3.6914095038365171E-5</v>
      </c>
      <c r="BI29" s="21">
        <f t="shared" si="162"/>
        <v>8.3321572468221892E-6</v>
      </c>
      <c r="BJ29" s="22">
        <f t="shared" si="163"/>
        <v>0.32598983747277099</v>
      </c>
      <c r="BK29" s="22">
        <f t="shared" si="164"/>
        <v>0.27550925873219717</v>
      </c>
      <c r="BL29" s="22">
        <f t="shared" si="165"/>
        <v>0.36692277326681844</v>
      </c>
      <c r="BM29" s="22">
        <f t="shared" si="166"/>
        <v>0.43156607784601397</v>
      </c>
      <c r="BN29" s="22">
        <f t="shared" si="167"/>
        <v>0.56789464482722307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1.6111111111111101</v>
      </c>
      <c r="F30">
        <f>VLOOKUP(B30,home!$B$2:$E$405,3,FALSE)</f>
        <v>1.4</v>
      </c>
      <c r="G30">
        <f>VLOOKUP(C30,away!$B$2:$E$405,4,FALSE)</f>
        <v>0.9</v>
      </c>
      <c r="H30">
        <f>VLOOKUP(A30,away!$A$2:$E$405,3,FALSE)</f>
        <v>1.4652777777777799</v>
      </c>
      <c r="I30">
        <f>VLOOKUP(C30,away!$B$2:$E$405,3,FALSE)</f>
        <v>1.03</v>
      </c>
      <c r="J30">
        <f>VLOOKUP(B30,home!$B$2:$E$405,4,FALSE)</f>
        <v>0.77</v>
      </c>
      <c r="K30" s="3">
        <f t="shared" ref="K30:K77" si="168">E30*F30*G30</f>
        <v>2.0299999999999985</v>
      </c>
      <c r="L30" s="3">
        <f t="shared" ref="L30:L77" si="169">H30*I30*J30</f>
        <v>1.1621118055555575</v>
      </c>
      <c r="M30" s="5">
        <f t="shared" ref="M30:M77" si="170">_xlfn.POISSON.DIST(0,K30,FALSE) * _xlfn.POISSON.DIST(0,L30,FALSE)</f>
        <v>4.1085015696257318E-2</v>
      </c>
      <c r="N30" s="5">
        <f t="shared" ref="N30:N77" si="171">_xlfn.POISSON.DIST(1,K30,FALSE) * _xlfn.POISSON.DIST(0,L30,FALSE)</f>
        <v>8.3402581863402298E-2</v>
      </c>
      <c r="O30" s="5">
        <f t="shared" ref="O30:O77" si="172">_xlfn.POISSON.DIST(0,K30,FALSE) * _xlfn.POISSON.DIST(1,L30,FALSE)</f>
        <v>4.7745381772056013E-2</v>
      </c>
      <c r="P30" s="5">
        <f t="shared" ref="P30:P77" si="173">_xlfn.POISSON.DIST(1,K30,FALSE) * _xlfn.POISSON.DIST(1,L30,FALSE)</f>
        <v>9.6923124997273624E-2</v>
      </c>
      <c r="Q30" s="5">
        <f t="shared" ref="Q30:Q77" si="174">_xlfn.POISSON.DIST(2,K30,FALSE) * _xlfn.POISSON.DIST(0,L30,FALSE)</f>
        <v>8.4653620591353271E-2</v>
      </c>
      <c r="R30" s="5">
        <f t="shared" ref="R30:R77" si="175">_xlfn.POISSON.DIST(0,K30,FALSE) * _xlfn.POISSON.DIST(2,L30,FALSE)</f>
        <v>2.7742735909031715E-2</v>
      </c>
      <c r="S30" s="5">
        <f t="shared" ref="S30:S77" si="176">_xlfn.POISSON.DIST(2,K30,FALSE) * _xlfn.POISSON.DIST(2,L30,FALSE)</f>
        <v>5.7162520203764312E-2</v>
      </c>
      <c r="T30" s="5">
        <f t="shared" ref="T30:T77" si="177">_xlfn.POISSON.DIST(2,K30,FALSE) * _xlfn.POISSON.DIST(1,L30,FALSE)</f>
        <v>9.8376971872232655E-2</v>
      </c>
      <c r="U30" s="5">
        <f t="shared" ref="U30:U77" si="178">_xlfn.POISSON.DIST(1,K30,FALSE) * _xlfn.POISSON.DIST(2,L30,FALSE)</f>
        <v>5.631775389533434E-2</v>
      </c>
      <c r="V30" s="5">
        <f t="shared" ref="V30:V77" si="179">_xlfn.POISSON.DIST(3,K30,FALSE) * _xlfn.POISSON.DIST(3,L30,FALSE)</f>
        <v>1.4983484035014231E-2</v>
      </c>
      <c r="W30" s="5">
        <f t="shared" ref="W30:W77" si="180">_xlfn.POISSON.DIST(3,K30,FALSE) * _xlfn.POISSON.DIST(0,L30,FALSE)</f>
        <v>5.728228326681567E-2</v>
      </c>
      <c r="X30" s="5">
        <f t="shared" ref="X30:X77" si="181">_xlfn.POISSON.DIST(3,K30,FALSE) * _xlfn.POISSON.DIST(1,L30,FALSE)</f>
        <v>6.6568417633544055E-2</v>
      </c>
      <c r="Y30" s="5">
        <f t="shared" ref="Y30:Y77" si="182">_xlfn.POISSON.DIST(3,K30,FALSE) * _xlfn.POISSON.DIST(2,L30,FALSE)</f>
        <v>3.8679972004547154E-2</v>
      </c>
      <c r="Z30" s="5">
        <f t="shared" ref="Z30:Z77" si="183">_xlfn.POISSON.DIST(0,K30,FALSE) * _xlfn.POISSON.DIST(3,L30,FALSE)</f>
        <v>1.0746720306098611E-2</v>
      </c>
      <c r="AA30" s="5">
        <f t="shared" ref="AA30:AA77" si="184">_xlfn.POISSON.DIST(1,K30,FALSE) * _xlfn.POISSON.DIST(3,L30,FALSE)</f>
        <v>2.1815842221380163E-2</v>
      </c>
      <c r="AB30" s="5">
        <f t="shared" ref="AB30:AB77" si="185">_xlfn.POISSON.DIST(2,K30,FALSE) * _xlfn.POISSON.DIST(3,L30,FALSE)</f>
        <v>2.2143079854700851E-2</v>
      </c>
      <c r="AC30" s="5">
        <f t="shared" ref="AC30:AC77" si="186">_xlfn.POISSON.DIST(4,K30,FALSE) * _xlfn.POISSON.DIST(4,L30,FALSE)</f>
        <v>2.2092088675906116E-3</v>
      </c>
      <c r="AD30" s="5">
        <f t="shared" ref="AD30:AD77" si="187">_xlfn.POISSON.DIST(4,K30,FALSE) * _xlfn.POISSON.DIST(0,L30,FALSE)</f>
        <v>2.9070758757908932E-2</v>
      </c>
      <c r="AE30" s="5">
        <f t="shared" ref="AE30:AE77" si="188">_xlfn.POISSON.DIST(4,K30,FALSE) * _xlfn.POISSON.DIST(1,L30,FALSE)</f>
        <v>3.3783471949023584E-2</v>
      </c>
      <c r="AF30" s="5">
        <f t="shared" ref="AF30:AF77" si="189">_xlfn.POISSON.DIST(4,K30,FALSE) * _xlfn.POISSON.DIST(2,L30,FALSE)</f>
        <v>1.9630085792307669E-2</v>
      </c>
      <c r="AG30" s="5">
        <f t="shared" ref="AG30:AG77" si="190">_xlfn.POISSON.DIST(4,K30,FALSE) * _xlfn.POISSON.DIST(3,L30,FALSE)</f>
        <v>7.6041181477697175E-3</v>
      </c>
      <c r="AH30" s="5">
        <f t="shared" ref="AH30:AH77" si="191">_xlfn.POISSON.DIST(0,K30,FALSE) * _xlfn.POISSON.DIST(4,L30,FALSE)</f>
        <v>3.1222226346802077E-3</v>
      </c>
      <c r="AI30" s="5">
        <f t="shared" ref="AI30:AI77" si="192">_xlfn.POISSON.DIST(1,K30,FALSE) * _xlfn.POISSON.DIST(4,L30,FALSE)</f>
        <v>6.3381119484008167E-3</v>
      </c>
      <c r="AJ30" s="5">
        <f t="shared" ref="AJ30:AJ77" si="193">_xlfn.POISSON.DIST(2,K30,FALSE) * _xlfn.POISSON.DIST(4,L30,FALSE)</f>
        <v>6.4331836276268241E-3</v>
      </c>
      <c r="AK30" s="5">
        <f t="shared" ref="AK30:AK77" si="194">_xlfn.POISSON.DIST(3,K30,FALSE) * _xlfn.POISSON.DIST(4,L30,FALSE)</f>
        <v>4.3531209213608143E-3</v>
      </c>
      <c r="AL30" s="5">
        <f t="shared" ref="AL30:AL77" si="195">_xlfn.POISSON.DIST(5,K30,FALSE) * _xlfn.POISSON.DIST(5,L30,FALSE)</f>
        <v>2.0846863372436396E-4</v>
      </c>
      <c r="AM30" s="5">
        <f t="shared" ref="AM30:AM77" si="196">_xlfn.POISSON.DIST(5,K30,FALSE) * _xlfn.POISSON.DIST(0,L30,FALSE)</f>
        <v>1.1802728055711018E-2</v>
      </c>
      <c r="AN30" s="5">
        <f t="shared" ref="AN30:AN77" si="197">_xlfn.POISSON.DIST(5,K30,FALSE) * _xlfn.POISSON.DIST(1,L30,FALSE)</f>
        <v>1.3716089611303566E-2</v>
      </c>
      <c r="AO30" s="5">
        <f t="shared" ref="AO30:AO77" si="198">_xlfn.POISSON.DIST(5,K30,FALSE) * _xlfn.POISSON.DIST(2,L30,FALSE)</f>
        <v>7.9698148316769083E-3</v>
      </c>
      <c r="AP30" s="5">
        <f t="shared" ref="AP30:AP77" si="199">_xlfn.POISSON.DIST(5,K30,FALSE) * _xlfn.POISSON.DIST(3,L30,FALSE)</f>
        <v>3.0872719679945031E-3</v>
      </c>
      <c r="AQ30" s="5">
        <f t="shared" ref="AQ30:AQ77" si="200">_xlfn.POISSON.DIST(5,K30,FALSE) * _xlfn.POISSON.DIST(4,L30,FALSE)</f>
        <v>8.9693880024178778E-4</v>
      </c>
      <c r="AR30" s="5">
        <f t="shared" ref="AR30:AR77" si="201">_xlfn.POISSON.DIST(0,K30,FALSE) * _xlfn.POISSON.DIST(5,L30,FALSE)</f>
        <v>7.2567435666692933E-4</v>
      </c>
      <c r="AS30" s="5">
        <f t="shared" ref="AS30:AS77" si="202">_xlfn.POISSON.DIST(1,K30,FALSE) * _xlfn.POISSON.DIST(5,L30,FALSE)</f>
        <v>1.4731189440338654E-3</v>
      </c>
      <c r="AT30" s="5">
        <f t="shared" ref="AT30:AT77" si="203">_xlfn.POISSON.DIST(2,K30,FALSE) * _xlfn.POISSON.DIST(5,L30,FALSE)</f>
        <v>1.4952157281943725E-3</v>
      </c>
      <c r="AU30" s="5">
        <f t="shared" ref="AU30:AU77" si="204">_xlfn.POISSON.DIST(3,K30,FALSE) * _xlfn.POISSON.DIST(5,L30,FALSE)</f>
        <v>1.0117626427448578E-3</v>
      </c>
      <c r="AV30" s="5">
        <f t="shared" ref="AV30:AV77" si="205">_xlfn.POISSON.DIST(4,K30,FALSE) * _xlfn.POISSON.DIST(5,L30,FALSE)</f>
        <v>5.13469541193015E-4</v>
      </c>
      <c r="AW30" s="5">
        <f t="shared" ref="AW30:AW77" si="206">_xlfn.POISSON.DIST(6,K30,FALSE) * _xlfn.POISSON.DIST(6,L30,FALSE)</f>
        <v>1.3660989902455948E-5</v>
      </c>
      <c r="AX30" s="5">
        <f t="shared" ref="AX30:AX77" si="207">_xlfn.POISSON.DIST(6,K30,FALSE) * _xlfn.POISSON.DIST(0,L30,FALSE)</f>
        <v>3.9932563255155587E-3</v>
      </c>
      <c r="AY30" s="5">
        <f t="shared" ref="AY30:AY77" si="208">_xlfn.POISSON.DIST(6,K30,FALSE) * _xlfn.POISSON.DIST(1,L30,FALSE)</f>
        <v>4.6406103184910364E-3</v>
      </c>
      <c r="AZ30" s="5">
        <f t="shared" ref="AZ30:AZ77" si="209">_xlfn.POISSON.DIST(6,K30,FALSE) * _xlfn.POISSON.DIST(2,L30,FALSE)</f>
        <v>2.6964540180506851E-3</v>
      </c>
      <c r="BA30" s="5">
        <f t="shared" ref="BA30:BA77" si="210">_xlfn.POISSON.DIST(6,K30,FALSE) * _xlfn.POISSON.DIST(3,L30,FALSE)</f>
        <v>1.0445270158381393E-3</v>
      </c>
      <c r="BB30" s="5">
        <f t="shared" ref="BB30:BB77" si="211">_xlfn.POISSON.DIST(6,K30,FALSE) * _xlfn.POISSON.DIST(4,L30,FALSE)</f>
        <v>3.0346429408180462E-4</v>
      </c>
      <c r="BC30" s="5">
        <f t="shared" ref="BC30:BC77" si="212">_xlfn.POISSON.DIST(6,K30,FALSE) * _xlfn.POISSON.DIST(5,L30,FALSE)</f>
        <v>7.0531887743409755E-5</v>
      </c>
      <c r="BD30" s="5">
        <f t="shared" ref="BD30:BD77" si="213">_xlfn.POISSON.DIST(0,K30,FALSE) * _xlfn.POISSON.DIST(6,L30,FALSE)</f>
        <v>1.4055245614526195E-4</v>
      </c>
      <c r="BE30" s="5">
        <f t="shared" ref="BE30:BE77" si="214">_xlfn.POISSON.DIST(1,K30,FALSE) * _xlfn.POISSON.DIST(6,L30,FALSE)</f>
        <v>2.8532148597488149E-4</v>
      </c>
      <c r="BF30" s="5">
        <f t="shared" ref="BF30:BF77" si="215">_xlfn.POISSON.DIST(2,K30,FALSE) * _xlfn.POISSON.DIST(6,L30,FALSE)</f>
        <v>2.8960130826450453E-4</v>
      </c>
      <c r="BG30" s="5">
        <f t="shared" ref="BG30:BG77" si="216">_xlfn.POISSON.DIST(3,K30,FALSE) * _xlfn.POISSON.DIST(6,L30,FALSE)</f>
        <v>1.9596355192564791E-4</v>
      </c>
      <c r="BH30" s="5">
        <f t="shared" ref="BH30:BH77" si="217">_xlfn.POISSON.DIST(4,K30,FALSE) * _xlfn.POISSON.DIST(6,L30,FALSE)</f>
        <v>9.945150260226625E-5</v>
      </c>
      <c r="BI30" s="5">
        <f t="shared" ref="BI30:BI77" si="218">_xlfn.POISSON.DIST(5,K30,FALSE) * _xlfn.POISSON.DIST(6,L30,FALSE)</f>
        <v>4.0377310056520074E-5</v>
      </c>
      <c r="BJ30" s="8">
        <f t="shared" ref="BJ30:BJ77" si="219">SUM(N30,Q30,T30,W30,X30,Y30,AD30,AE30,AF30,AG30,AM30,AN30,AO30,AP30,AQ30,AX30,AY30,AZ30,BA30,BB30,BC30)</f>
        <v>0.56927396900555327</v>
      </c>
      <c r="BK30" s="8">
        <f t="shared" ref="BK30:BK77" si="220">SUM(M30,P30,S30,V30,AC30,AL30,AY30)</f>
        <v>0.21721243275211549</v>
      </c>
      <c r="BL30" s="8">
        <f t="shared" ref="BL30:BL77" si="221">SUM(O30,R30,U30,AA30,AB30,AH30,AI30,AJ30,AK30,AR30,AS30,AT30,AU30,AV30,BD30,BE30,BF30,BG30,BH30,BI30)</f>
        <v>0.20228194161237381</v>
      </c>
      <c r="BM30" s="8">
        <f t="shared" ref="BM30:BM77" si="222">SUM(S30:BI30)</f>
        <v>0.61333565351817854</v>
      </c>
      <c r="BN30" s="8">
        <f t="shared" ref="BN30:BN77" si="223">SUM(M30:R30)</f>
        <v>0.38155246082937427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1.6111111111111101</v>
      </c>
      <c r="F31">
        <f>VLOOKUP(B31,home!$B$2:$E$405,3,FALSE)</f>
        <v>0.97</v>
      </c>
      <c r="G31">
        <f>VLOOKUP(C31,away!$B$2:$E$405,4,FALSE)</f>
        <v>1.0900000000000001</v>
      </c>
      <c r="H31">
        <f>VLOOKUP(A31,away!$A$2:$E$405,3,FALSE)</f>
        <v>1.4652777777777799</v>
      </c>
      <c r="I31">
        <f>VLOOKUP(C31,away!$B$2:$E$405,3,FALSE)</f>
        <v>0.7</v>
      </c>
      <c r="J31">
        <f>VLOOKUP(B31,home!$B$2:$E$405,4,FALSE)</f>
        <v>1.74</v>
      </c>
      <c r="K31" s="3">
        <f t="shared" si="168"/>
        <v>1.7034277777777767</v>
      </c>
      <c r="L31" s="3">
        <f t="shared" si="169"/>
        <v>1.7847083333333358</v>
      </c>
      <c r="M31" s="5">
        <f t="shared" si="170"/>
        <v>3.0557775422153498E-2</v>
      </c>
      <c r="N31" s="5">
        <f t="shared" si="171"/>
        <v>5.2052963481191303E-2</v>
      </c>
      <c r="O31" s="5">
        <f t="shared" si="172"/>
        <v>5.4536716444045952E-2</v>
      </c>
      <c r="P31" s="5">
        <f t="shared" si="173"/>
        <v>9.2899357699577939E-2</v>
      </c>
      <c r="Q31" s="5">
        <f t="shared" si="174"/>
        <v>4.4334231954756741E-2</v>
      </c>
      <c r="R31" s="5">
        <f t="shared" si="175"/>
        <v>4.8666066155162994E-2</v>
      </c>
      <c r="S31" s="5">
        <f t="shared" si="176"/>
        <v>7.0606339481255401E-2</v>
      </c>
      <c r="T31" s="5">
        <f t="shared" si="177"/>
        <v>7.9123673221587434E-2</v>
      </c>
      <c r="U31" s="5">
        <f t="shared" si="178"/>
        <v>8.2899128923875576E-2</v>
      </c>
      <c r="V31" s="5">
        <f t="shared" si="179"/>
        <v>2.3850207595688042E-2</v>
      </c>
      <c r="W31" s="5">
        <f t="shared" si="180"/>
        <v>2.5173387406058581E-2</v>
      </c>
      <c r="X31" s="5">
        <f t="shared" si="181"/>
        <v>4.4927154281821202E-2</v>
      </c>
      <c r="Y31" s="5">
        <f t="shared" si="182"/>
        <v>4.0090933319859377E-2</v>
      </c>
      <c r="Z31" s="5">
        <f t="shared" si="183"/>
        <v>2.8951577939223597E-2</v>
      </c>
      <c r="AA31" s="5">
        <f t="shared" si="184"/>
        <v>4.9316922072171761E-2</v>
      </c>
      <c r="AB31" s="5">
        <f t="shared" si="185"/>
        <v>4.2003907486119672E-2</v>
      </c>
      <c r="AC31" s="5">
        <f t="shared" si="186"/>
        <v>4.5317209286992108E-3</v>
      </c>
      <c r="AD31" s="5">
        <f t="shared" si="187"/>
        <v>1.0720261842060359E-2</v>
      </c>
      <c r="AE31" s="5">
        <f t="shared" si="188"/>
        <v>1.9132540645040504E-2</v>
      </c>
      <c r="AF31" s="5">
        <f t="shared" si="189"/>
        <v>1.7073002363521272E-2</v>
      </c>
      <c r="AG31" s="5">
        <f t="shared" si="190"/>
        <v>1.0156776531065384E-2</v>
      </c>
      <c r="AH31" s="5">
        <f t="shared" si="191"/>
        <v>1.2917530602820481E-2</v>
      </c>
      <c r="AI31" s="5">
        <f t="shared" si="192"/>
        <v>2.2004080449138919E-2</v>
      </c>
      <c r="AJ31" s="5">
        <f t="shared" si="193"/>
        <v>1.8741180930760069E-2</v>
      </c>
      <c r="AK31" s="5">
        <f t="shared" si="194"/>
        <v>1.064141606193862E-2</v>
      </c>
      <c r="AL31" s="5">
        <f t="shared" si="195"/>
        <v>5.5107933445270793E-4</v>
      </c>
      <c r="AM31" s="5">
        <f t="shared" si="196"/>
        <v>3.6522383613633563E-3</v>
      </c>
      <c r="AN31" s="5">
        <f t="shared" si="197"/>
        <v>6.5181802388448703E-3</v>
      </c>
      <c r="AO31" s="5">
        <f t="shared" si="198"/>
        <v>5.8165252952175565E-3</v>
      </c>
      <c r="AP31" s="5">
        <f t="shared" si="199"/>
        <v>3.4602670551396376E-3</v>
      </c>
      <c r="AQ31" s="5">
        <f t="shared" si="200"/>
        <v>1.5438918622166283E-3</v>
      </c>
      <c r="AR31" s="5">
        <f t="shared" si="201"/>
        <v>4.610804902588422E-3</v>
      </c>
      <c r="AS31" s="5">
        <f t="shared" si="202"/>
        <v>7.8541731489830749E-3</v>
      </c>
      <c r="AT31" s="5">
        <f t="shared" si="203"/>
        <v>6.6895083567270622E-3</v>
      </c>
      <c r="AU31" s="5">
        <f t="shared" si="204"/>
        <v>3.7983647848418138E-3</v>
      </c>
      <c r="AV31" s="5">
        <f t="shared" si="205"/>
        <v>1.6175600211581133E-3</v>
      </c>
      <c r="AW31" s="5">
        <f t="shared" si="206"/>
        <v>4.6537451965910137E-5</v>
      </c>
      <c r="AX31" s="5">
        <f t="shared" si="207"/>
        <v>1.036887379301987E-3</v>
      </c>
      <c r="AY31" s="5">
        <f t="shared" si="208"/>
        <v>1.8505415465684199E-3</v>
      </c>
      <c r="AZ31" s="5">
        <f t="shared" si="209"/>
        <v>1.6513384596701093E-3</v>
      </c>
      <c r="BA31" s="5">
        <f t="shared" si="210"/>
        <v>9.8238583670902618E-4</v>
      </c>
      <c r="BB31" s="5">
        <f t="shared" si="211"/>
        <v>4.3831804733081021E-4</v>
      </c>
      <c r="BC31" s="5">
        <f t="shared" si="212"/>
        <v>1.5645397434433853E-4</v>
      </c>
      <c r="BD31" s="5">
        <f t="shared" si="213"/>
        <v>1.3714903221706256E-3</v>
      </c>
      <c r="BE31" s="5">
        <f t="shared" si="214"/>
        <v>2.3362347117388358E-3</v>
      </c>
      <c r="BF31" s="5">
        <f t="shared" si="215"/>
        <v>1.9898035516922956E-3</v>
      </c>
      <c r="BG31" s="5">
        <f t="shared" si="216"/>
        <v>1.1298288807578443E-3</v>
      </c>
      <c r="BH31" s="5">
        <f t="shared" si="217"/>
        <v>4.8114547490462186E-4</v>
      </c>
      <c r="BI31" s="5">
        <f t="shared" si="218"/>
        <v>1.6391931342092268E-4</v>
      </c>
      <c r="BJ31" s="8">
        <f t="shared" si="219"/>
        <v>0.36989195310366879</v>
      </c>
      <c r="BK31" s="8">
        <f t="shared" si="220"/>
        <v>0.22484702200839521</v>
      </c>
      <c r="BL31" s="8">
        <f t="shared" si="221"/>
        <v>0.37376978259501759</v>
      </c>
      <c r="BM31" s="8">
        <f t="shared" si="222"/>
        <v>0.67260922039481474</v>
      </c>
      <c r="BN31" s="8">
        <f t="shared" si="223"/>
        <v>0.32304711115688844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1.6111111111111101</v>
      </c>
      <c r="F32">
        <f>VLOOKUP(B32,home!$B$2:$E$405,3,FALSE)</f>
        <v>1.47</v>
      </c>
      <c r="G32">
        <f>VLOOKUP(C32,away!$B$2:$E$405,4,FALSE)</f>
        <v>1.55</v>
      </c>
      <c r="H32">
        <f>VLOOKUP(A32,away!$A$2:$E$405,3,FALSE)</f>
        <v>1.4652777777777799</v>
      </c>
      <c r="I32">
        <f>VLOOKUP(C32,away!$B$2:$E$405,3,FALSE)</f>
        <v>0.78</v>
      </c>
      <c r="J32">
        <f>VLOOKUP(B32,home!$B$2:$E$405,4,FALSE)</f>
        <v>0.85</v>
      </c>
      <c r="K32" s="3">
        <f t="shared" si="168"/>
        <v>3.6709166666666646</v>
      </c>
      <c r="L32" s="3">
        <f t="shared" si="169"/>
        <v>0.97147916666666811</v>
      </c>
      <c r="M32" s="5">
        <f t="shared" si="170"/>
        <v>9.6345870891921051E-3</v>
      </c>
      <c r="N32" s="5">
        <f t="shared" si="171"/>
        <v>3.5367766322166767E-2</v>
      </c>
      <c r="O32" s="5">
        <f t="shared" si="172"/>
        <v>9.3598006365857838E-3</v>
      </c>
      <c r="P32" s="5">
        <f t="shared" si="173"/>
        <v>3.4359048153520012E-2</v>
      </c>
      <c r="Q32" s="5">
        <f t="shared" si="174"/>
        <v>6.4916061427406954E-2</v>
      </c>
      <c r="R32" s="5">
        <f t="shared" si="175"/>
        <v>4.5464256612982538E-3</v>
      </c>
      <c r="S32" s="5">
        <f t="shared" si="176"/>
        <v>3.0632973138522427E-2</v>
      </c>
      <c r="T32" s="5">
        <f t="shared" si="177"/>
        <v>6.3064601258779551E-2</v>
      </c>
      <c r="U32" s="5">
        <f t="shared" si="178"/>
        <v>1.6689549733820773E-2</v>
      </c>
      <c r="V32" s="5">
        <f t="shared" si="179"/>
        <v>1.2138210311203504E-2</v>
      </c>
      <c r="W32" s="5">
        <f t="shared" si="180"/>
        <v>7.9433817276075083E-2</v>
      </c>
      <c r="X32" s="5">
        <f t="shared" si="181"/>
        <v>7.71682986125138E-2</v>
      </c>
      <c r="Y32" s="5">
        <f t="shared" si="182"/>
        <v>3.7483697214584749E-2</v>
      </c>
      <c r="Z32" s="5">
        <f t="shared" si="183"/>
        <v>1.4722526042499945E-3</v>
      </c>
      <c r="AA32" s="5">
        <f t="shared" si="184"/>
        <v>5.404516622484706E-3</v>
      </c>
      <c r="AB32" s="5">
        <f t="shared" si="185"/>
        <v>9.9197650723780676E-3</v>
      </c>
      <c r="AC32" s="5">
        <f t="shared" si="186"/>
        <v>2.7054698135950813E-3</v>
      </c>
      <c r="AD32" s="5">
        <f t="shared" si="187"/>
        <v>7.2898730933924613E-2</v>
      </c>
      <c r="AE32" s="5">
        <f t="shared" si="188"/>
        <v>7.081959837874674E-2</v>
      </c>
      <c r="AF32" s="5">
        <f t="shared" si="189"/>
        <v>3.4399882208326502E-2</v>
      </c>
      <c r="AG32" s="5">
        <f t="shared" si="190"/>
        <v>1.1139589633725525E-2</v>
      </c>
      <c r="AH32" s="5">
        <f t="shared" si="191"/>
        <v>3.5756568327490406E-4</v>
      </c>
      <c r="AI32" s="5">
        <f t="shared" si="192"/>
        <v>1.3125938261618992E-3</v>
      </c>
      <c r="AJ32" s="5">
        <f t="shared" si="193"/>
        <v>2.409211276510741E-3</v>
      </c>
      <c r="AK32" s="5">
        <f t="shared" si="194"/>
        <v>2.9480046094881836E-3</v>
      </c>
      <c r="AL32" s="5">
        <f t="shared" si="195"/>
        <v>3.8593192107832435E-4</v>
      </c>
      <c r="AM32" s="5">
        <f t="shared" si="196"/>
        <v>5.3521033272838525E-2</v>
      </c>
      <c r="AN32" s="5">
        <f t="shared" si="197"/>
        <v>5.1994568803036184E-2</v>
      </c>
      <c r="AO32" s="5">
        <f t="shared" si="198"/>
        <v>2.5255820185983165E-2</v>
      </c>
      <c r="AP32" s="5">
        <f t="shared" si="199"/>
        <v>8.1785010492540482E-3</v>
      </c>
      <c r="AQ32" s="5">
        <f t="shared" si="200"/>
        <v>1.9863108459779477E-3</v>
      </c>
      <c r="AR32" s="5">
        <f t="shared" si="201"/>
        <v>6.9473522403300323E-5</v>
      </c>
      <c r="AS32" s="5">
        <f t="shared" si="202"/>
        <v>2.5503151128231512E-4</v>
      </c>
      <c r="AT32" s="5">
        <f t="shared" si="203"/>
        <v>4.6809971264571894E-4</v>
      </c>
      <c r="AU32" s="5">
        <f t="shared" si="204"/>
        <v>5.727850122710155E-4</v>
      </c>
      <c r="AV32" s="5">
        <f t="shared" si="205"/>
        <v>5.2566151199063518E-4</v>
      </c>
      <c r="AW32" s="5">
        <f t="shared" si="206"/>
        <v>3.8231049290188549E-5</v>
      </c>
      <c r="AX32" s="5">
        <f t="shared" si="207"/>
        <v>3.2745208843080686E-2</v>
      </c>
      <c r="AY32" s="5">
        <f t="shared" si="208"/>
        <v>3.1811288199202037E-2</v>
      </c>
      <c r="AZ32" s="5">
        <f t="shared" si="209"/>
        <v>1.5452001875177E-2</v>
      </c>
      <c r="BA32" s="5">
        <f t="shared" si="210"/>
        <v>5.0037659683429166E-3</v>
      </c>
      <c r="BB32" s="5">
        <f t="shared" si="211"/>
        <v>1.2152635982802021E-3</v>
      </c>
      <c r="BC32" s="5">
        <f t="shared" si="212"/>
        <v>2.3612065354751752E-4</v>
      </c>
      <c r="BD32" s="5">
        <f t="shared" si="213"/>
        <v>1.1248679941626048E-5</v>
      </c>
      <c r="BE32" s="5">
        <f t="shared" si="214"/>
        <v>4.1292966675714069E-5</v>
      </c>
      <c r="BF32" s="5">
        <f t="shared" si="215"/>
        <v>7.5791519792994962E-5</v>
      </c>
      <c r="BG32" s="5">
        <f t="shared" si="216"/>
        <v>9.274145106670055E-5</v>
      </c>
      <c r="BH32" s="5">
        <f t="shared" si="217"/>
        <v>8.5111534602900487E-5</v>
      </c>
      <c r="BI32" s="5">
        <f t="shared" si="218"/>
        <v>6.2487470179872792E-5</v>
      </c>
      <c r="BJ32" s="8">
        <f t="shared" si="219"/>
        <v>0.77409192656097059</v>
      </c>
      <c r="BK32" s="8">
        <f t="shared" si="220"/>
        <v>0.12166750862631349</v>
      </c>
      <c r="BL32" s="8">
        <f t="shared" si="221"/>
        <v>5.5207158014856116E-2</v>
      </c>
      <c r="BM32" s="8">
        <f t="shared" si="222"/>
        <v>0.76248209936630851</v>
      </c>
      <c r="BN32" s="8">
        <f t="shared" si="223"/>
        <v>0.1581836892901699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1.6111111111111101</v>
      </c>
      <c r="F33">
        <f>VLOOKUP(B33,home!$B$2:$E$405,3,FALSE)</f>
        <v>1.1599999999999999</v>
      </c>
      <c r="G33">
        <f>VLOOKUP(C33,away!$B$2:$E$405,4,FALSE)</f>
        <v>0.83</v>
      </c>
      <c r="H33">
        <f>VLOOKUP(A33,away!$A$2:$E$405,3,FALSE)</f>
        <v>1.4652777777777799</v>
      </c>
      <c r="I33">
        <f>VLOOKUP(C33,away!$B$2:$E$405,3,FALSE)</f>
        <v>0.69</v>
      </c>
      <c r="J33">
        <f>VLOOKUP(B33,home!$B$2:$E$405,4,FALSE)</f>
        <v>0.6</v>
      </c>
      <c r="K33" s="3">
        <f t="shared" si="168"/>
        <v>1.5511777777777764</v>
      </c>
      <c r="L33" s="3">
        <f t="shared" si="169"/>
        <v>0.60662500000000075</v>
      </c>
      <c r="M33" s="5">
        <f t="shared" si="170"/>
        <v>0.11557879454326254</v>
      </c>
      <c r="N33" s="5">
        <f t="shared" si="171"/>
        <v>0.17928325767785219</v>
      </c>
      <c r="O33" s="5">
        <f t="shared" si="172"/>
        <v>7.0112986239806704E-2</v>
      </c>
      <c r="P33" s="5">
        <f t="shared" si="173"/>
        <v>0.1087577061888272</v>
      </c>
      <c r="Q33" s="5">
        <f t="shared" si="174"/>
        <v>0.13905010261874565</v>
      </c>
      <c r="R33" s="5">
        <f t="shared" si="175"/>
        <v>2.1266145138861402E-2</v>
      </c>
      <c r="S33" s="5">
        <f t="shared" si="176"/>
        <v>2.5584794127238915E-2</v>
      </c>
      <c r="T33" s="5">
        <f t="shared" si="177"/>
        <v>8.4351268501096657E-2</v>
      </c>
      <c r="U33" s="5">
        <f t="shared" si="178"/>
        <v>3.2987571758398691E-2</v>
      </c>
      <c r="V33" s="5">
        <f t="shared" si="179"/>
        <v>2.6749846607413987E-3</v>
      </c>
      <c r="W33" s="5">
        <f t="shared" si="180"/>
        <v>7.189714305997251E-2</v>
      </c>
      <c r="X33" s="5">
        <f t="shared" si="181"/>
        <v>4.3614604408755871E-2</v>
      </c>
      <c r="Y33" s="5">
        <f t="shared" si="182"/>
        <v>1.3228854699730784E-2</v>
      </c>
      <c r="Z33" s="5">
        <f t="shared" si="183"/>
        <v>4.3001917649539379E-3</v>
      </c>
      <c r="AA33" s="5">
        <f t="shared" si="184"/>
        <v>6.6703619059795436E-3</v>
      </c>
      <c r="AB33" s="5">
        <f t="shared" si="185"/>
        <v>5.1734585791454422E-3</v>
      </c>
      <c r="AC33" s="5">
        <f t="shared" si="186"/>
        <v>1.5731972987680922E-4</v>
      </c>
      <c r="AD33" s="5">
        <f t="shared" si="187"/>
        <v>2.7881312650084769E-2</v>
      </c>
      <c r="AE33" s="5">
        <f t="shared" si="188"/>
        <v>1.6913501286357692E-2</v>
      </c>
      <c r="AF33" s="5">
        <f t="shared" si="189"/>
        <v>5.1300763589183741E-3</v>
      </c>
      <c r="AG33" s="5">
        <f t="shared" si="190"/>
        <v>1.0373441904096207E-3</v>
      </c>
      <c r="AH33" s="5">
        <f t="shared" si="191"/>
        <v>6.5215095735379628E-4</v>
      </c>
      <c r="AI33" s="5">
        <f t="shared" si="192"/>
        <v>1.0116020728037113E-3</v>
      </c>
      <c r="AJ33" s="5">
        <f t="shared" si="193"/>
        <v>7.8458732764352679E-4</v>
      </c>
      <c r="AK33" s="5">
        <f t="shared" si="194"/>
        <v>4.0567814245556316E-4</v>
      </c>
      <c r="AL33" s="5">
        <f t="shared" si="195"/>
        <v>5.9214090360644159E-6</v>
      </c>
      <c r="AM33" s="5">
        <f t="shared" si="196"/>
        <v>8.6497745196171816E-3</v>
      </c>
      <c r="AN33" s="5">
        <f t="shared" si="197"/>
        <v>5.2471694679627782E-3</v>
      </c>
      <c r="AO33" s="5">
        <f t="shared" si="198"/>
        <v>1.5915320892514622E-3</v>
      </c>
      <c r="AP33" s="5">
        <f t="shared" si="199"/>
        <v>3.2182105121405645E-4</v>
      </c>
      <c r="AQ33" s="5">
        <f t="shared" si="200"/>
        <v>4.8806173798181806E-5</v>
      </c>
      <c r="AR33" s="5">
        <f t="shared" si="201"/>
        <v>7.9122214900949445E-5</v>
      </c>
      <c r="AS33" s="5">
        <f t="shared" si="202"/>
        <v>1.2273262148291045E-4</v>
      </c>
      <c r="AT33" s="5">
        <f t="shared" si="203"/>
        <v>9.5190057526351021E-5</v>
      </c>
      <c r="AU33" s="5">
        <f t="shared" si="204"/>
        <v>4.9218900633421271E-5</v>
      </c>
      <c r="AV33" s="5">
        <f t="shared" si="205"/>
        <v>1.9086816227303906E-5</v>
      </c>
      <c r="AW33" s="5">
        <f t="shared" si="206"/>
        <v>1.5477629273342569E-7</v>
      </c>
      <c r="AX33" s="5">
        <f t="shared" si="207"/>
        <v>2.2362230029364383E-3</v>
      </c>
      <c r="AY33" s="5">
        <f t="shared" si="208"/>
        <v>1.3565487791563182E-3</v>
      </c>
      <c r="AZ33" s="5">
        <f t="shared" si="209"/>
        <v>4.1145820157785132E-4</v>
      </c>
      <c r="BA33" s="5">
        <f t="shared" si="210"/>
        <v>8.3200277177388114E-5</v>
      </c>
      <c r="BB33" s="5">
        <f t="shared" si="211"/>
        <v>1.261784203568328E-5</v>
      </c>
      <c r="BC33" s="5">
        <f t="shared" si="212"/>
        <v>1.5308596849792761E-6</v>
      </c>
      <c r="BD33" s="5">
        <f t="shared" si="213"/>
        <v>7.9995856023814169E-6</v>
      </c>
      <c r="BE33" s="5">
        <f t="shared" si="214"/>
        <v>1.2408779417845102E-5</v>
      </c>
      <c r="BF33" s="5">
        <f t="shared" si="215"/>
        <v>9.6241114411537901E-6</v>
      </c>
      <c r="BG33" s="5">
        <f t="shared" si="216"/>
        <v>4.9762359327915347E-6</v>
      </c>
      <c r="BH33" s="5">
        <f t="shared" si="217"/>
        <v>1.9297566489813736E-6</v>
      </c>
      <c r="BI33" s="5">
        <f t="shared" si="218"/>
        <v>5.9867912608376326E-7</v>
      </c>
      <c r="BJ33" s="8">
        <f t="shared" si="219"/>
        <v>0.60234814771633649</v>
      </c>
      <c r="BK33" s="8">
        <f t="shared" si="220"/>
        <v>0.25411606943813925</v>
      </c>
      <c r="BL33" s="8">
        <f t="shared" si="221"/>
        <v>0.13946742988138855</v>
      </c>
      <c r="BM33" s="8">
        <f t="shared" si="222"/>
        <v>0.36482645239059885</v>
      </c>
      <c r="BN33" s="8">
        <f t="shared" si="223"/>
        <v>0.63404899240735568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1.5777777777777799</v>
      </c>
      <c r="F34">
        <f>VLOOKUP(B34,home!$B$2:$E$405,3,FALSE)</f>
        <v>0.55000000000000004</v>
      </c>
      <c r="G34">
        <f>VLOOKUP(C34,away!$B$2:$E$405,4,FALSE)</f>
        <v>1.1100000000000001</v>
      </c>
      <c r="H34">
        <f>VLOOKUP(A34,away!$A$2:$E$405,3,FALSE)</f>
        <v>1.31111111111111</v>
      </c>
      <c r="I34">
        <f>VLOOKUP(C34,away!$B$2:$E$405,3,FALSE)</f>
        <v>0.95</v>
      </c>
      <c r="J34">
        <f>VLOOKUP(B34,home!$B$2:$E$405,4,FALSE)</f>
        <v>1.05</v>
      </c>
      <c r="K34" s="3">
        <f t="shared" si="168"/>
        <v>0.96323333333333483</v>
      </c>
      <c r="L34" s="3">
        <f t="shared" si="169"/>
        <v>1.3078333333333323</v>
      </c>
      <c r="M34" s="5">
        <f t="shared" si="170"/>
        <v>0.10320203917660463</v>
      </c>
      <c r="N34" s="5">
        <f t="shared" si="171"/>
        <v>9.9407644202878287E-2</v>
      </c>
      <c r="O34" s="5">
        <f t="shared" si="172"/>
        <v>0.13497106690313598</v>
      </c>
      <c r="P34" s="5">
        <f t="shared" si="173"/>
        <v>0.13000863067666421</v>
      </c>
      <c r="Q34" s="5">
        <f t="shared" si="174"/>
        <v>4.7876378242176297E-2</v>
      </c>
      <c r="R34" s="5">
        <f t="shared" si="175"/>
        <v>8.8259830165742292E-2</v>
      </c>
      <c r="S34" s="5">
        <f t="shared" si="176"/>
        <v>4.0944549606954199E-2</v>
      </c>
      <c r="T34" s="5">
        <f t="shared" si="177"/>
        <v>6.2614323344392847E-2</v>
      </c>
      <c r="U34" s="5">
        <f t="shared" si="178"/>
        <v>8.5014810409981961E-2</v>
      </c>
      <c r="V34" s="5">
        <f t="shared" si="179"/>
        <v>5.7310935052397854E-3</v>
      </c>
      <c r="W34" s="5">
        <f t="shared" si="180"/>
        <v>1.5372041134046343E-2</v>
      </c>
      <c r="X34" s="5">
        <f t="shared" si="181"/>
        <v>2.0104067796476926E-2</v>
      </c>
      <c r="Y34" s="5">
        <f t="shared" si="182"/>
        <v>1.3146384999912863E-2</v>
      </c>
      <c r="Z34" s="5">
        <f t="shared" si="183"/>
        <v>3.8476382628365502E-2</v>
      </c>
      <c r="AA34" s="5">
        <f t="shared" si="184"/>
        <v>3.7061734293729318E-2</v>
      </c>
      <c r="AB34" s="5">
        <f t="shared" si="185"/>
        <v>1.7849548931431626E-2</v>
      </c>
      <c r="AC34" s="5">
        <f t="shared" si="186"/>
        <v>4.5123358562052575E-4</v>
      </c>
      <c r="AD34" s="5">
        <f t="shared" si="187"/>
        <v>3.7017156054211481E-3</v>
      </c>
      <c r="AE34" s="5">
        <f t="shared" si="188"/>
        <v>4.8412270592899541E-3</v>
      </c>
      <c r="AF34" s="5">
        <f t="shared" si="189"/>
        <v>3.165759061187354E-3</v>
      </c>
      <c r="AG34" s="5">
        <f t="shared" si="190"/>
        <v>1.3800950751742857E-3</v>
      </c>
      <c r="AH34" s="5">
        <f t="shared" si="191"/>
        <v>1.2580173936866001E-2</v>
      </c>
      <c r="AI34" s="5">
        <f t="shared" si="192"/>
        <v>1.211764287512058E-2</v>
      </c>
      <c r="AJ34" s="5">
        <f t="shared" si="193"/>
        <v>5.8360587693726644E-3</v>
      </c>
      <c r="AK34" s="5">
        <f t="shared" si="194"/>
        <v>1.8738287806506909E-3</v>
      </c>
      <c r="AL34" s="5">
        <f t="shared" si="195"/>
        <v>2.2737636213352941E-5</v>
      </c>
      <c r="AM34" s="5">
        <f t="shared" si="196"/>
        <v>7.1312317233236742E-4</v>
      </c>
      <c r="AN34" s="5">
        <f t="shared" si="197"/>
        <v>9.326462555486805E-4</v>
      </c>
      <c r="AO34" s="5">
        <f t="shared" si="198"/>
        <v>6.0987293060754102E-4</v>
      </c>
      <c r="AP34" s="5">
        <f t="shared" si="199"/>
        <v>2.6587071591540939E-4</v>
      </c>
      <c r="AQ34" s="5">
        <f t="shared" si="200"/>
        <v>8.692864615784238E-5</v>
      </c>
      <c r="AR34" s="5">
        <f t="shared" si="201"/>
        <v>3.2905541627529129E-3</v>
      </c>
      <c r="AS34" s="5">
        <f t="shared" si="202"/>
        <v>3.169571454702369E-3</v>
      </c>
      <c r="AT34" s="5">
        <f t="shared" si="203"/>
        <v>1.5265184387755746E-3</v>
      </c>
      <c r="AU34" s="5">
        <f t="shared" si="204"/>
        <v>4.9013114805886507E-4</v>
      </c>
      <c r="AV34" s="5">
        <f t="shared" si="205"/>
        <v>1.1802766487880869E-4</v>
      </c>
      <c r="AW34" s="5">
        <f t="shared" si="206"/>
        <v>7.9565852157230326E-7</v>
      </c>
      <c r="AX34" s="5">
        <f t="shared" si="207"/>
        <v>1.1448400172715805E-4</v>
      </c>
      <c r="AY34" s="5">
        <f t="shared" si="208"/>
        <v>1.4972599359216806E-4</v>
      </c>
      <c r="AZ34" s="5">
        <f t="shared" si="209"/>
        <v>9.7908322643145191E-5</v>
      </c>
      <c r="BA34" s="5">
        <f t="shared" si="210"/>
        <v>4.2682589321153308E-5</v>
      </c>
      <c r="BB34" s="5">
        <f t="shared" si="211"/>
        <v>1.3955428266795414E-5</v>
      </c>
      <c r="BC34" s="5">
        <f t="shared" si="212"/>
        <v>3.650274853651449E-6</v>
      </c>
      <c r="BD34" s="5">
        <f t="shared" si="213"/>
        <v>7.1724940319783622E-4</v>
      </c>
      <c r="BE34" s="5">
        <f t="shared" si="214"/>
        <v>6.9087853347359681E-4</v>
      </c>
      <c r="BF34" s="5">
        <f t="shared" si="215"/>
        <v>3.3273861636310927E-4</v>
      </c>
      <c r="BG34" s="5">
        <f t="shared" si="216"/>
        <v>1.0683497552271983E-4</v>
      </c>
      <c r="BH34" s="5">
        <f t="shared" si="217"/>
        <v>2.572675239733366E-5</v>
      </c>
      <c r="BI34" s="5">
        <f t="shared" si="218"/>
        <v>4.9561730935050144E-6</v>
      </c>
      <c r="BJ34" s="8">
        <f t="shared" si="219"/>
        <v>0.27464048485192222</v>
      </c>
      <c r="BK34" s="8">
        <f t="shared" si="220"/>
        <v>0.28051001018088884</v>
      </c>
      <c r="BL34" s="8">
        <f t="shared" si="221"/>
        <v>0.40603788238924771</v>
      </c>
      <c r="BM34" s="8">
        <f t="shared" si="222"/>
        <v>0.39579024034815202</v>
      </c>
      <c r="BN34" s="8">
        <f t="shared" si="223"/>
        <v>0.60372558936720178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1.5777777777777799</v>
      </c>
      <c r="F35">
        <f>VLOOKUP(B35,home!$B$2:$E$405,3,FALSE)</f>
        <v>1.27</v>
      </c>
      <c r="G35">
        <f>VLOOKUP(C35,away!$B$2:$E$405,4,FALSE)</f>
        <v>1.27</v>
      </c>
      <c r="H35">
        <f>VLOOKUP(A35,away!$A$2:$E$405,3,FALSE)</f>
        <v>1.31111111111111</v>
      </c>
      <c r="I35">
        <f>VLOOKUP(C35,away!$B$2:$E$405,3,FALSE)</f>
        <v>0.55000000000000004</v>
      </c>
      <c r="J35">
        <f>VLOOKUP(B35,home!$B$2:$E$405,4,FALSE)</f>
        <v>0.86</v>
      </c>
      <c r="K35" s="3">
        <f t="shared" si="168"/>
        <v>2.5447977777777817</v>
      </c>
      <c r="L35" s="3">
        <f t="shared" si="169"/>
        <v>0.62015555555555513</v>
      </c>
      <c r="M35" s="5">
        <f t="shared" si="170"/>
        <v>4.2216111853358197E-2</v>
      </c>
      <c r="N35" s="5">
        <f t="shared" si="171"/>
        <v>0.10743146763084423</v>
      </c>
      <c r="O35" s="5">
        <f t="shared" si="172"/>
        <v>2.6180556299814813E-2</v>
      </c>
      <c r="P35" s="5">
        <f t="shared" si="173"/>
        <v>6.6624221492754848E-2</v>
      </c>
      <c r="Q35" s="5">
        <f t="shared" si="174"/>
        <v>0.13669568004518903</v>
      </c>
      <c r="R35" s="5">
        <f t="shared" si="175"/>
        <v>8.1180087184325699E-3</v>
      </c>
      <c r="S35" s="5">
        <f t="shared" si="176"/>
        <v>2.6286094897454173E-2</v>
      </c>
      <c r="T35" s="5">
        <f t="shared" si="177"/>
        <v>8.4772585400468628E-2</v>
      </c>
      <c r="U35" s="5">
        <f t="shared" si="178"/>
        <v>2.0658690546647863E-2</v>
      </c>
      <c r="V35" s="5">
        <f t="shared" si="179"/>
        <v>4.609326554728255E-3</v>
      </c>
      <c r="W35" s="5">
        <f t="shared" si="180"/>
        <v>0.11595428760360657</v>
      </c>
      <c r="X35" s="5">
        <f t="shared" si="181"/>
        <v>7.1909695647863259E-2</v>
      </c>
      <c r="Y35" s="5">
        <f t="shared" si="182"/>
        <v>2.2297598627165755E-2</v>
      </c>
      <c r="Z35" s="5">
        <f t="shared" si="183"/>
        <v>1.678142735594797E-3</v>
      </c>
      <c r="AA35" s="5">
        <f t="shared" si="184"/>
        <v>4.2705339043355673E-3</v>
      </c>
      <c r="AB35" s="5">
        <f t="shared" si="185"/>
        <v>5.433822594838913E-3</v>
      </c>
      <c r="AC35" s="5">
        <f t="shared" si="186"/>
        <v>4.5464394373493099E-4</v>
      </c>
      <c r="AD35" s="5">
        <f t="shared" si="187"/>
        <v>7.3770053354365969E-2</v>
      </c>
      <c r="AE35" s="5">
        <f t="shared" si="188"/>
        <v>4.5748908421339773E-2</v>
      </c>
      <c r="AF35" s="5">
        <f t="shared" si="189"/>
        <v>1.4185719859048086E-2</v>
      </c>
      <c r="AG35" s="5">
        <f t="shared" si="190"/>
        <v>2.9324509933811461E-3</v>
      </c>
      <c r="AH35" s="5">
        <f t="shared" si="191"/>
        <v>2.6017738512357756E-4</v>
      </c>
      <c r="AI35" s="5">
        <f t="shared" si="192"/>
        <v>6.6209883149051442E-4</v>
      </c>
      <c r="AJ35" s="5">
        <f t="shared" si="193"/>
        <v>8.4245381752316348E-4</v>
      </c>
      <c r="AK35" s="5">
        <f t="shared" si="194"/>
        <v>7.1462486757111843E-4</v>
      </c>
      <c r="AL35" s="5">
        <f t="shared" si="195"/>
        <v>2.870022603024356E-5</v>
      </c>
      <c r="AM35" s="5">
        <f t="shared" si="196"/>
        <v>3.7545973568547782E-2</v>
      </c>
      <c r="AN35" s="5">
        <f t="shared" si="197"/>
        <v>2.3284344097276942E-2</v>
      </c>
      <c r="AO35" s="5">
        <f t="shared" si="198"/>
        <v>7.2199576746967437E-3</v>
      </c>
      <c r="AP35" s="5">
        <f t="shared" si="199"/>
        <v>1.4924989542797181E-3</v>
      </c>
      <c r="AQ35" s="5">
        <f t="shared" si="200"/>
        <v>2.3139537953935585E-4</v>
      </c>
      <c r="AR35" s="5">
        <f t="shared" si="201"/>
        <v>3.227009016286078E-5</v>
      </c>
      <c r="AS35" s="5">
        <f t="shared" si="202"/>
        <v>8.2120853735136778E-5</v>
      </c>
      <c r="AT35" s="5">
        <f t="shared" si="203"/>
        <v>1.0449048304719516E-4</v>
      </c>
      <c r="AU35" s="5">
        <f t="shared" si="204"/>
        <v>8.8635716352476396E-5</v>
      </c>
      <c r="AV35" s="5">
        <f t="shared" si="205"/>
        <v>5.6389993501380948E-5</v>
      </c>
      <c r="AW35" s="5">
        <f t="shared" si="206"/>
        <v>1.2581624855649153E-6</v>
      </c>
      <c r="AX35" s="5">
        <f t="shared" si="207"/>
        <v>1.5924485016957299E-2</v>
      </c>
      <c r="AY35" s="5">
        <f t="shared" si="208"/>
        <v>9.8756578526272669E-3</v>
      </c>
      <c r="AZ35" s="5">
        <f t="shared" si="209"/>
        <v>3.0622220410363209E-3</v>
      </c>
      <c r="BA35" s="5">
        <f t="shared" si="210"/>
        <v>6.3301800369778194E-4</v>
      </c>
      <c r="BB35" s="5">
        <f t="shared" si="211"/>
        <v>9.8142407939966593E-5</v>
      </c>
      <c r="BC35" s="5">
        <f t="shared" si="212"/>
        <v>1.2172711903913984E-5</v>
      </c>
      <c r="BD35" s="5">
        <f t="shared" si="213"/>
        <v>3.3354126154627955E-6</v>
      </c>
      <c r="BE35" s="5">
        <f t="shared" si="214"/>
        <v>8.4879506118017018E-6</v>
      </c>
      <c r="BF35" s="5">
        <f t="shared" si="215"/>
        <v>1.0800058927400267E-5</v>
      </c>
      <c r="BG35" s="5">
        <f t="shared" si="216"/>
        <v>9.1613219861057645E-6</v>
      </c>
      <c r="BH35" s="5">
        <f t="shared" si="217"/>
        <v>5.8284279579371713E-6</v>
      </c>
      <c r="BI35" s="5">
        <f t="shared" si="218"/>
        <v>2.966434103059282E-6</v>
      </c>
      <c r="BJ35" s="8">
        <f t="shared" si="219"/>
        <v>0.77507831529177529</v>
      </c>
      <c r="BK35" s="8">
        <f t="shared" si="220"/>
        <v>0.1500947568206879</v>
      </c>
      <c r="BL35" s="8">
        <f t="shared" si="221"/>
        <v>6.754545370877893E-2</v>
      </c>
      <c r="BM35" s="8">
        <f t="shared" si="222"/>
        <v>0.59725622282630153</v>
      </c>
      <c r="BN35" s="8">
        <f t="shared" si="223"/>
        <v>0.38726604604039366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1.5777777777777799</v>
      </c>
      <c r="F36">
        <f>VLOOKUP(B36,home!$B$2:$E$405,3,FALSE)</f>
        <v>0.63</v>
      </c>
      <c r="G36">
        <f>VLOOKUP(C36,away!$B$2:$E$405,4,FALSE)</f>
        <v>0.54</v>
      </c>
      <c r="H36">
        <f>VLOOKUP(A36,away!$A$2:$E$405,3,FALSE)</f>
        <v>1.31111111111111</v>
      </c>
      <c r="I36">
        <f>VLOOKUP(C36,away!$B$2:$E$405,3,FALSE)</f>
        <v>0.81</v>
      </c>
      <c r="J36">
        <f>VLOOKUP(B36,home!$B$2:$E$405,4,FALSE)</f>
        <v>1.33</v>
      </c>
      <c r="K36" s="3">
        <f t="shared" si="168"/>
        <v>0.53676000000000079</v>
      </c>
      <c r="L36" s="3">
        <f t="shared" si="169"/>
        <v>1.4124599999999989</v>
      </c>
      <c r="M36" s="5">
        <f t="shared" si="170"/>
        <v>0.14238508865337859</v>
      </c>
      <c r="N36" s="5">
        <f t="shared" si="171"/>
        <v>7.6426620185587588E-2</v>
      </c>
      <c r="O36" s="5">
        <f t="shared" si="172"/>
        <v>0.20111324231935096</v>
      </c>
      <c r="P36" s="5">
        <f t="shared" si="173"/>
        <v>0.10794954394733497</v>
      </c>
      <c r="Q36" s="5">
        <f t="shared" si="174"/>
        <v>2.0511376325408028E-2</v>
      </c>
      <c r="R36" s="5">
        <f t="shared" si="175"/>
        <v>0.14203220512319517</v>
      </c>
      <c r="S36" s="5">
        <f t="shared" si="176"/>
        <v>2.0460541459516621E-2</v>
      </c>
      <c r="T36" s="5">
        <f t="shared" si="177"/>
        <v>2.89714986045858E-2</v>
      </c>
      <c r="U36" s="5">
        <f t="shared" si="178"/>
        <v>7.6237206421926343E-2</v>
      </c>
      <c r="V36" s="5">
        <f t="shared" si="179"/>
        <v>1.7235778926941647E-3</v>
      </c>
      <c r="W36" s="5">
        <f t="shared" si="180"/>
        <v>3.6698954521420099E-3</v>
      </c>
      <c r="X36" s="5">
        <f t="shared" si="181"/>
        <v>5.1835805303324994E-3</v>
      </c>
      <c r="Y36" s="5">
        <f t="shared" si="182"/>
        <v>3.6608000779367192E-3</v>
      </c>
      <c r="Z36" s="5">
        <f t="shared" si="183"/>
        <v>6.6871602816102688E-2</v>
      </c>
      <c r="AA36" s="5">
        <f t="shared" si="184"/>
        <v>3.5894001527571329E-2</v>
      </c>
      <c r="AB36" s="5">
        <f t="shared" si="185"/>
        <v>9.6332321299696065E-3</v>
      </c>
      <c r="AC36" s="5">
        <f t="shared" si="186"/>
        <v>8.1670879844985804E-5</v>
      </c>
      <c r="AD36" s="5">
        <f t="shared" si="187"/>
        <v>4.9246327072293707E-4</v>
      </c>
      <c r="AE36" s="5">
        <f t="shared" si="188"/>
        <v>6.9558467136531909E-4</v>
      </c>
      <c r="AF36" s="5">
        <f t="shared" si="189"/>
        <v>4.9124276245832903E-4</v>
      </c>
      <c r="AG36" s="5">
        <f t="shared" si="190"/>
        <v>2.312869174206303E-4</v>
      </c>
      <c r="AH36" s="5">
        <f t="shared" si="191"/>
        <v>2.3613366028408082E-2</v>
      </c>
      <c r="AI36" s="5">
        <f t="shared" si="192"/>
        <v>1.267471034940834E-2</v>
      </c>
      <c r="AJ36" s="5">
        <f t="shared" si="193"/>
        <v>3.4016387635742149E-3</v>
      </c>
      <c r="AK36" s="5">
        <f t="shared" si="194"/>
        <v>6.0862120757869951E-4</v>
      </c>
      <c r="AL36" s="5">
        <f t="shared" si="195"/>
        <v>2.4767577325477501E-6</v>
      </c>
      <c r="AM36" s="5">
        <f t="shared" si="196"/>
        <v>5.2866917038648833E-5</v>
      </c>
      <c r="AN36" s="5">
        <f t="shared" si="197"/>
        <v>7.4672405640409872E-5</v>
      </c>
      <c r="AO36" s="5">
        <f t="shared" si="198"/>
        <v>5.2735893035426637E-5</v>
      </c>
      <c r="AP36" s="5">
        <f t="shared" si="199"/>
        <v>2.4829113158939551E-5</v>
      </c>
      <c r="AQ36" s="5">
        <f t="shared" si="200"/>
        <v>8.7675322931189324E-6</v>
      </c>
      <c r="AR36" s="5">
        <f t="shared" si="201"/>
        <v>6.6705869960970478E-3</v>
      </c>
      <c r="AS36" s="5">
        <f t="shared" si="202"/>
        <v>3.5805042760250561E-3</v>
      </c>
      <c r="AT36" s="5">
        <f t="shared" si="203"/>
        <v>9.6093573759960596E-4</v>
      </c>
      <c r="AU36" s="5">
        <f t="shared" si="204"/>
        <v>1.7193062217132175E-4</v>
      </c>
      <c r="AV36" s="5">
        <f t="shared" si="205"/>
        <v>2.30713701891697E-5</v>
      </c>
      <c r="AW36" s="5">
        <f t="shared" si="206"/>
        <v>5.2159969493293564E-8</v>
      </c>
      <c r="AX36" s="5">
        <f t="shared" si="207"/>
        <v>4.7294743982775268E-6</v>
      </c>
      <c r="AY36" s="5">
        <f t="shared" si="208"/>
        <v>6.6801934085910704E-6</v>
      </c>
      <c r="AZ36" s="5">
        <f t="shared" si="209"/>
        <v>4.7177529909492697E-6</v>
      </c>
      <c r="BA36" s="5">
        <f t="shared" si="210"/>
        <v>2.2212124631987334E-6</v>
      </c>
      <c r="BB36" s="5">
        <f t="shared" si="211"/>
        <v>7.8434343894242005E-7</v>
      </c>
      <c r="BC36" s="5">
        <f t="shared" si="212"/>
        <v>2.2157074675372186E-7</v>
      </c>
      <c r="BD36" s="5">
        <f t="shared" si="213"/>
        <v>1.5703228847512029E-3</v>
      </c>
      <c r="BE36" s="5">
        <f t="shared" si="214"/>
        <v>8.4288651161905685E-4</v>
      </c>
      <c r="BF36" s="5">
        <f t="shared" si="215"/>
        <v>2.262138819883228E-4</v>
      </c>
      <c r="BG36" s="5">
        <f t="shared" si="216"/>
        <v>4.0474187765350779E-5</v>
      </c>
      <c r="BH36" s="5">
        <f t="shared" si="217"/>
        <v>5.4312312562324289E-6</v>
      </c>
      <c r="BI36" s="5">
        <f t="shared" si="218"/>
        <v>5.8305353781906476E-7</v>
      </c>
      <c r="BJ36" s="8">
        <f t="shared" si="219"/>
        <v>0.14056757520657315</v>
      </c>
      <c r="BK36" s="8">
        <f t="shared" si="220"/>
        <v>0.27260957978391054</v>
      </c>
      <c r="BL36" s="8">
        <f t="shared" si="221"/>
        <v>0.51930116462398279</v>
      </c>
      <c r="BM36" s="8">
        <f t="shared" si="222"/>
        <v>0.30892521784287486</v>
      </c>
      <c r="BN36" s="8">
        <f t="shared" si="223"/>
        <v>0.69041807655425524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1.4302325581395301</v>
      </c>
      <c r="F37">
        <f>VLOOKUP(B37,home!$B$2:$E$405,3,FALSE)</f>
        <v>0.7</v>
      </c>
      <c r="G37">
        <f>VLOOKUP(C37,away!$B$2:$E$405,4,FALSE)</f>
        <v>0.87</v>
      </c>
      <c r="H37">
        <f>VLOOKUP(A37,away!$A$2:$E$405,3,FALSE)</f>
        <v>1.19767441860465</v>
      </c>
      <c r="I37">
        <f>VLOOKUP(C37,away!$B$2:$E$405,3,FALSE)</f>
        <v>0.79</v>
      </c>
      <c r="J37">
        <f>VLOOKUP(B37,home!$B$2:$E$405,4,FALSE)</f>
        <v>0.83</v>
      </c>
      <c r="K37" s="3">
        <f t="shared" si="168"/>
        <v>0.87101162790697373</v>
      </c>
      <c r="L37" s="3">
        <f t="shared" si="169"/>
        <v>0.78531511627906903</v>
      </c>
      <c r="M37" s="5">
        <f t="shared" si="170"/>
        <v>0.19083869354211211</v>
      </c>
      <c r="N37" s="5">
        <f t="shared" si="171"/>
        <v>0.16622272112975517</v>
      </c>
      <c r="O37" s="5">
        <f t="shared" si="172"/>
        <v>0.14986851080956939</v>
      </c>
      <c r="P37" s="5">
        <f t="shared" si="173"/>
        <v>0.13053721557223694</v>
      </c>
      <c r="Q37" s="5">
        <f t="shared" si="174"/>
        <v>7.2390961463177472E-2</v>
      </c>
      <c r="R37" s="5">
        <f t="shared" si="175"/>
        <v>5.8847003496493952E-2</v>
      </c>
      <c r="S37" s="5">
        <f t="shared" si="176"/>
        <v>2.2322470790747249E-2</v>
      </c>
      <c r="T37" s="5">
        <f t="shared" si="177"/>
        <v>5.6849716319008821E-2</v>
      </c>
      <c r="U37" s="5">
        <f t="shared" si="178"/>
        <v>5.1256424312928574E-2</v>
      </c>
      <c r="V37" s="5">
        <f t="shared" si="179"/>
        <v>1.6965539078709633E-3</v>
      </c>
      <c r="W37" s="5">
        <f t="shared" si="180"/>
        <v>2.1017789729931069E-2</v>
      </c>
      <c r="X37" s="5">
        <f t="shared" si="181"/>
        <v>1.6505587985689841E-2</v>
      </c>
      <c r="Y37" s="5">
        <f t="shared" si="182"/>
        <v>6.4810438741182107E-3</v>
      </c>
      <c r="Z37" s="5">
        <f t="shared" si="183"/>
        <v>1.5404480464507974E-2</v>
      </c>
      <c r="AA37" s="5">
        <f t="shared" si="184"/>
        <v>1.3417481606452265E-2</v>
      </c>
      <c r="AB37" s="5">
        <f t="shared" si="185"/>
        <v>5.8433912482239317E-3</v>
      </c>
      <c r="AC37" s="5">
        <f t="shared" si="186"/>
        <v>7.2529651577446887E-5</v>
      </c>
      <c r="AD37" s="5">
        <f t="shared" si="187"/>
        <v>4.5766848119184337E-3</v>
      </c>
      <c r="AE37" s="5">
        <f t="shared" si="188"/>
        <v>3.5941397652443732E-3</v>
      </c>
      <c r="AF37" s="5">
        <f t="shared" si="189"/>
        <v>1.4112661438330555E-3</v>
      </c>
      <c r="AG37" s="5">
        <f t="shared" si="190"/>
        <v>3.6942954528165637E-4</v>
      </c>
      <c r="AH37" s="5">
        <f t="shared" si="191"/>
        <v>3.0243428418009312E-3</v>
      </c>
      <c r="AI37" s="5">
        <f t="shared" si="192"/>
        <v>2.6342377819858322E-3</v>
      </c>
      <c r="AJ37" s="5">
        <f t="shared" si="193"/>
        <v>1.1472258693907677E-3</v>
      </c>
      <c r="AK37" s="5">
        <f t="shared" si="194"/>
        <v>3.3308235735834859E-4</v>
      </c>
      <c r="AL37" s="5">
        <f t="shared" si="195"/>
        <v>1.984465222982712E-6</v>
      </c>
      <c r="AM37" s="5">
        <f t="shared" si="196"/>
        <v>7.9726913768923954E-4</v>
      </c>
      <c r="AN37" s="5">
        <f t="shared" si="197"/>
        <v>6.2610750557013826E-4</v>
      </c>
      <c r="AO37" s="5">
        <f t="shared" si="198"/>
        <v>2.4584584427000548E-4</v>
      </c>
      <c r="AP37" s="5">
        <f t="shared" si="199"/>
        <v>6.4355485926541738E-5</v>
      </c>
      <c r="AQ37" s="5">
        <f t="shared" si="200"/>
        <v>1.2634833978399528E-5</v>
      </c>
      <c r="AR37" s="5">
        <f t="shared" si="201"/>
        <v>4.7501243009533378E-4</v>
      </c>
      <c r="AS37" s="5">
        <f t="shared" si="202"/>
        <v>4.1374135001338424E-4</v>
      </c>
      <c r="AT37" s="5">
        <f t="shared" si="203"/>
        <v>1.801867634037934E-4</v>
      </c>
      <c r="AU37" s="5">
        <f t="shared" si="204"/>
        <v>5.2314922039875597E-5</v>
      </c>
      <c r="AV37" s="5">
        <f t="shared" si="205"/>
        <v>1.1391726352444615E-5</v>
      </c>
      <c r="AW37" s="5">
        <f t="shared" si="206"/>
        <v>3.770586442519697E-8</v>
      </c>
      <c r="AX37" s="5">
        <f t="shared" si="207"/>
        <v>1.1573844824978223E-4</v>
      </c>
      <c r="AY37" s="5">
        <f t="shared" si="208"/>
        <v>9.0891152945236738E-5</v>
      </c>
      <c r="AZ37" s="5">
        <f t="shared" si="209"/>
        <v>3.5689098171963617E-5</v>
      </c>
      <c r="BA37" s="5">
        <f t="shared" si="210"/>
        <v>9.3423960936035726E-6</v>
      </c>
      <c r="BB37" s="5">
        <f t="shared" si="211"/>
        <v>1.834181218643352E-6</v>
      </c>
      <c r="BC37" s="5">
        <f t="shared" si="212"/>
        <v>2.880820473991578E-7</v>
      </c>
      <c r="BD37" s="5">
        <f t="shared" si="213"/>
        <v>6.2172406962386682E-5</v>
      </c>
      <c r="BE37" s="5">
        <f t="shared" si="214"/>
        <v>5.4152889399203292E-5</v>
      </c>
      <c r="BF37" s="5">
        <f t="shared" si="215"/>
        <v>2.3583898175733178E-5</v>
      </c>
      <c r="BG37" s="5">
        <f t="shared" si="216"/>
        <v>6.8472831808125545E-6</v>
      </c>
      <c r="BH37" s="5">
        <f t="shared" si="217"/>
        <v>1.491015817514896E-6</v>
      </c>
      <c r="BI37" s="5">
        <f t="shared" si="218"/>
        <v>2.5973842288973946E-7</v>
      </c>
      <c r="BJ37" s="8">
        <f t="shared" si="219"/>
        <v>0.35141933693411903</v>
      </c>
      <c r="BK37" s="8">
        <f t="shared" si="220"/>
        <v>0.34556033908271294</v>
      </c>
      <c r="BL37" s="8">
        <f t="shared" si="221"/>
        <v>0.2876528547480674</v>
      </c>
      <c r="BM37" s="8">
        <f t="shared" si="222"/>
        <v>0.23124105176898144</v>
      </c>
      <c r="BN37" s="8">
        <f t="shared" si="223"/>
        <v>0.76870510601334507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1.4302325581395301</v>
      </c>
      <c r="F38">
        <f>VLOOKUP(B38,home!$B$2:$E$405,3,FALSE)</f>
        <v>1.05</v>
      </c>
      <c r="G38">
        <f>VLOOKUP(C38,away!$B$2:$E$405,4,FALSE)</f>
        <v>0.9</v>
      </c>
      <c r="H38">
        <f>VLOOKUP(A38,away!$A$2:$E$405,3,FALSE)</f>
        <v>1.19767441860465</v>
      </c>
      <c r="I38">
        <f>VLOOKUP(C38,away!$B$2:$E$405,3,FALSE)</f>
        <v>0.8</v>
      </c>
      <c r="J38">
        <f>VLOOKUP(B38,home!$B$2:$E$405,4,FALSE)</f>
        <v>1.46</v>
      </c>
      <c r="K38" s="3">
        <f t="shared" si="168"/>
        <v>1.3515697674418561</v>
      </c>
      <c r="L38" s="3">
        <f t="shared" si="169"/>
        <v>1.3988837209302312</v>
      </c>
      <c r="M38" s="5">
        <f t="shared" si="170"/>
        <v>6.3898877237441157E-2</v>
      </c>
      <c r="N38" s="5">
        <f t="shared" si="171"/>
        <v>8.636379064760405E-2</v>
      </c>
      <c r="O38" s="5">
        <f t="shared" si="172"/>
        <v>8.9387099153175734E-2</v>
      </c>
      <c r="P38" s="5">
        <f t="shared" si="173"/>
        <v>0.12081290081475986</v>
      </c>
      <c r="Q38" s="5">
        <f t="shared" si="174"/>
        <v>5.83633442204897E-2</v>
      </c>
      <c r="R38" s="5">
        <f t="shared" si="175"/>
        <v>6.2521078933277005E-2</v>
      </c>
      <c r="S38" s="5">
        <f t="shared" si="176"/>
        <v>5.7104904007314529E-2</v>
      </c>
      <c r="T38" s="5">
        <f t="shared" si="177"/>
        <v>8.1643532129090535E-2</v>
      </c>
      <c r="U38" s="5">
        <f t="shared" si="178"/>
        <v>8.450160011406313E-2</v>
      </c>
      <c r="V38" s="5">
        <f t="shared" si="179"/>
        <v>1.1996401192597764E-2</v>
      </c>
      <c r="W38" s="5">
        <f t="shared" si="180"/>
        <v>2.6294043858405419E-2</v>
      </c>
      <c r="X38" s="5">
        <f t="shared" si="181"/>
        <v>3.6782309910948864E-2</v>
      </c>
      <c r="Y38" s="5">
        <f t="shared" si="182"/>
        <v>2.5727087276318537E-2</v>
      </c>
      <c r="Z38" s="5">
        <f t="shared" si="183"/>
        <v>2.9153239844918414E-2</v>
      </c>
      <c r="AA38" s="5">
        <f t="shared" si="184"/>
        <v>3.9402637597373037E-2</v>
      </c>
      <c r="AB38" s="5">
        <f t="shared" si="185"/>
        <v>2.6627706867038612E-2</v>
      </c>
      <c r="AC38" s="5">
        <f t="shared" si="186"/>
        <v>1.417591444946156E-3</v>
      </c>
      <c r="AD38" s="5">
        <f t="shared" si="187"/>
        <v>8.8845586857027453E-3</v>
      </c>
      <c r="AE38" s="5">
        <f t="shared" si="188"/>
        <v>1.2428464513078859E-2</v>
      </c>
      <c r="AF38" s="5">
        <f t="shared" si="189"/>
        <v>8.6929883417525451E-3</v>
      </c>
      <c r="AG38" s="5">
        <f t="shared" si="190"/>
        <v>4.0534932925046412E-3</v>
      </c>
      <c r="AH38" s="5">
        <f t="shared" si="191"/>
        <v>1.0195498157857733E-2</v>
      </c>
      <c r="AI38" s="5">
        <f t="shared" si="192"/>
        <v>1.3779927074169649E-2</v>
      </c>
      <c r="AJ38" s="5">
        <f t="shared" si="193"/>
        <v>9.3122664155006075E-3</v>
      </c>
      <c r="AK38" s="5">
        <f t="shared" si="194"/>
        <v>4.1953925845182542E-3</v>
      </c>
      <c r="AL38" s="5">
        <f t="shared" si="195"/>
        <v>1.0720897896076416E-4</v>
      </c>
      <c r="AM38" s="5">
        <f t="shared" si="196"/>
        <v>2.4016201833317557E-3</v>
      </c>
      <c r="AN38" s="5">
        <f t="shared" si="197"/>
        <v>3.3595873783202703E-3</v>
      </c>
      <c r="AO38" s="5">
        <f t="shared" si="198"/>
        <v>2.3498360462874505E-3</v>
      </c>
      <c r="AP38" s="5">
        <f t="shared" si="199"/>
        <v>1.0957157973355241E-3</v>
      </c>
      <c r="AQ38" s="5">
        <f t="shared" si="200"/>
        <v>3.8319474791468809E-4</v>
      </c>
      <c r="AR38" s="5">
        <f t="shared" si="201"/>
        <v>2.852463279960268E-3</v>
      </c>
      <c r="AS38" s="5">
        <f t="shared" si="202"/>
        <v>3.855303131932334E-3</v>
      </c>
      <c r="AT38" s="5">
        <f t="shared" si="203"/>
        <v>2.6053555787218228E-3</v>
      </c>
      <c r="AU38" s="5">
        <f t="shared" si="204"/>
        <v>1.1737732778787989E-3</v>
      </c>
      <c r="AV38" s="5">
        <f t="shared" si="205"/>
        <v>3.9660911905302831E-4</v>
      </c>
      <c r="AW38" s="5">
        <f t="shared" si="206"/>
        <v>5.6305230935041984E-6</v>
      </c>
      <c r="AX38" s="5">
        <f t="shared" si="207"/>
        <v>5.4099287211156147E-4</v>
      </c>
      <c r="AY38" s="5">
        <f t="shared" si="208"/>
        <v>7.5678612193615384E-4</v>
      </c>
      <c r="AZ38" s="5">
        <f t="shared" si="209"/>
        <v>5.2932789310120335E-4</v>
      </c>
      <c r="BA38" s="5">
        <f t="shared" si="210"/>
        <v>2.4682272423119038E-4</v>
      </c>
      <c r="BB38" s="5">
        <f t="shared" si="211"/>
        <v>8.6319072720665954E-5</v>
      </c>
      <c r="BC38" s="5">
        <f t="shared" si="212"/>
        <v>2.4150069126946477E-5</v>
      </c>
      <c r="BD38" s="5">
        <f t="shared" si="213"/>
        <v>6.6504407448127873E-4</v>
      </c>
      <c r="BE38" s="5">
        <f t="shared" si="214"/>
        <v>8.9885346508524638E-4</v>
      </c>
      <c r="BF38" s="5">
        <f t="shared" si="215"/>
        <v>6.0743158438478662E-4</v>
      </c>
      <c r="BG38" s="5">
        <f t="shared" si="216"/>
        <v>2.7366205508126142E-4</v>
      </c>
      <c r="BH38" s="5">
        <f t="shared" si="217"/>
        <v>9.2468340035960228E-5</v>
      </c>
      <c r="BI38" s="5">
        <f t="shared" si="218"/>
        <v>2.4995482567627443E-5</v>
      </c>
      <c r="BJ38" s="8">
        <f t="shared" si="219"/>
        <v>0.36100796578231342</v>
      </c>
      <c r="BK38" s="8">
        <f t="shared" si="220"/>
        <v>0.25609466979795636</v>
      </c>
      <c r="BL38" s="8">
        <f t="shared" si="221"/>
        <v>0.35336916628615617</v>
      </c>
      <c r="BM38" s="8">
        <f t="shared" si="222"/>
        <v>0.51752679510575417</v>
      </c>
      <c r="BN38" s="8">
        <f t="shared" si="223"/>
        <v>0.48134709100674755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1.175</v>
      </c>
      <c r="F39">
        <f>VLOOKUP(B39,home!$B$2:$E$405,3,FALSE)</f>
        <v>1.7</v>
      </c>
      <c r="G39">
        <f>VLOOKUP(C39,away!$B$2:$E$405,4,FALSE)</f>
        <v>1.17</v>
      </c>
      <c r="H39">
        <f>VLOOKUP(A39,away!$A$2:$E$405,3,FALSE)</f>
        <v>0.99375000000000002</v>
      </c>
      <c r="I39">
        <f>VLOOKUP(C39,away!$B$2:$E$405,3,FALSE)</f>
        <v>0.32</v>
      </c>
      <c r="J39">
        <f>VLOOKUP(B39,home!$B$2:$E$405,4,FALSE)</f>
        <v>0.63</v>
      </c>
      <c r="K39" s="3">
        <f t="shared" si="168"/>
        <v>2.337075</v>
      </c>
      <c r="L39" s="3">
        <f t="shared" si="169"/>
        <v>0.20034000000000002</v>
      </c>
      <c r="M39" s="5">
        <f t="shared" si="170"/>
        <v>7.9070533162845291E-2</v>
      </c>
      <c r="N39" s="5">
        <f t="shared" si="171"/>
        <v>0.18479376629155667</v>
      </c>
      <c r="O39" s="5">
        <f t="shared" si="172"/>
        <v>1.5840990613844426E-2</v>
      </c>
      <c r="P39" s="5">
        <f t="shared" si="173"/>
        <v>3.7021583138850463E-2</v>
      </c>
      <c r="Q39" s="5">
        <f t="shared" si="174"/>
        <v>0.21593844567791995</v>
      </c>
      <c r="R39" s="5">
        <f t="shared" si="175"/>
        <v>1.5867920297887961E-3</v>
      </c>
      <c r="S39" s="5">
        <f t="shared" si="176"/>
        <v>4.3334652091066572E-3</v>
      </c>
      <c r="T39" s="5">
        <f t="shared" si="177"/>
        <v>4.3261108207114485E-2</v>
      </c>
      <c r="U39" s="5">
        <f t="shared" si="178"/>
        <v>3.7084519830186506E-3</v>
      </c>
      <c r="V39" s="5">
        <f t="shared" si="179"/>
        <v>2.2544111511153369E-4</v>
      </c>
      <c r="W39" s="5">
        <f t="shared" si="180"/>
        <v>0.16822144764424155</v>
      </c>
      <c r="X39" s="5">
        <f t="shared" si="181"/>
        <v>3.3701484821047352E-2</v>
      </c>
      <c r="Y39" s="5">
        <f t="shared" si="182"/>
        <v>3.3758777345243131E-3</v>
      </c>
      <c r="Z39" s="5">
        <f t="shared" si="183"/>
        <v>1.0596597174929584E-4</v>
      </c>
      <c r="AA39" s="5">
        <f t="shared" si="184"/>
        <v>2.4765042342598555E-4</v>
      </c>
      <c r="AB39" s="5">
        <f t="shared" si="185"/>
        <v>2.8938880666414267E-4</v>
      </c>
      <c r="AC39" s="5">
        <f t="shared" si="186"/>
        <v>6.5971059731157041E-6</v>
      </c>
      <c r="AD39" s="5">
        <f t="shared" si="187"/>
        <v>9.8286534938291481E-2</v>
      </c>
      <c r="AE39" s="5">
        <f t="shared" si="188"/>
        <v>1.9690724409537317E-2</v>
      </c>
      <c r="AF39" s="5">
        <f t="shared" si="189"/>
        <v>1.9724198641033527E-3</v>
      </c>
      <c r="AG39" s="5">
        <f t="shared" si="190"/>
        <v>1.3171819852482195E-4</v>
      </c>
      <c r="AH39" s="5">
        <f t="shared" si="191"/>
        <v>5.30730569506348E-6</v>
      </c>
      <c r="AI39" s="5">
        <f t="shared" si="192"/>
        <v>1.2403571457290481E-5</v>
      </c>
      <c r="AJ39" s="5">
        <f t="shared" si="193"/>
        <v>1.449403838177358E-5</v>
      </c>
      <c r="AK39" s="5">
        <f t="shared" si="194"/>
        <v>1.1291218250361161E-5</v>
      </c>
      <c r="AL39" s="5">
        <f t="shared" si="195"/>
        <v>1.235531354045678E-7</v>
      </c>
      <c r="AM39" s="5">
        <f t="shared" si="196"/>
        <v>4.5940600728181485E-2</v>
      </c>
      <c r="AN39" s="5">
        <f t="shared" si="197"/>
        <v>9.2037399498838789E-3</v>
      </c>
      <c r="AO39" s="5">
        <f t="shared" si="198"/>
        <v>9.2193863077986798E-4</v>
      </c>
      <c r="AP39" s="5">
        <f t="shared" si="199"/>
        <v>6.1567061763479614E-5</v>
      </c>
      <c r="AQ39" s="5">
        <f t="shared" si="200"/>
        <v>3.0835862884238746E-6</v>
      </c>
      <c r="AR39" s="5">
        <f t="shared" si="201"/>
        <v>2.1265312458980349E-7</v>
      </c>
      <c r="AS39" s="5">
        <f t="shared" si="202"/>
        <v>4.9698630115071494E-7</v>
      </c>
      <c r="AT39" s="5">
        <f t="shared" si="203"/>
        <v>5.8074712988090375E-7</v>
      </c>
      <c r="AU39" s="5">
        <f t="shared" si="204"/>
        <v>4.5241653285547092E-7</v>
      </c>
      <c r="AV39" s="5">
        <f t="shared" si="205"/>
        <v>2.6433284213080002E-7</v>
      </c>
      <c r="AW39" s="5">
        <f t="shared" si="206"/>
        <v>1.6069101329461342E-9</v>
      </c>
      <c r="AX39" s="5">
        <f t="shared" si="207"/>
        <v>1.7894438241135801E-2</v>
      </c>
      <c r="AY39" s="5">
        <f t="shared" si="208"/>
        <v>3.5849717572291463E-3</v>
      </c>
      <c r="AZ39" s="5">
        <f t="shared" si="209"/>
        <v>3.5910662092164357E-4</v>
      </c>
      <c r="BA39" s="5">
        <f t="shared" si="210"/>
        <v>2.3981140145147365E-5</v>
      </c>
      <c r="BB39" s="5">
        <f t="shared" si="211"/>
        <v>1.2010954041697053E-6</v>
      </c>
      <c r="BC39" s="5">
        <f t="shared" si="212"/>
        <v>4.812549065427174E-8</v>
      </c>
      <c r="BD39" s="5">
        <f t="shared" si="213"/>
        <v>7.100487830053542E-9</v>
      </c>
      <c r="BE39" s="5">
        <f t="shared" si="214"/>
        <v>1.6594372595422378E-8</v>
      </c>
      <c r="BF39" s="5">
        <f t="shared" si="215"/>
        <v>1.9391146666723384E-8</v>
      </c>
      <c r="BG39" s="5">
        <f t="shared" si="216"/>
        <v>1.5106188032044183E-8</v>
      </c>
      <c r="BH39" s="5">
        <f t="shared" si="217"/>
        <v>8.8260735987474163E-9</v>
      </c>
      <c r="BI39" s="5">
        <f t="shared" si="218"/>
        <v>4.1254391911585211E-9</v>
      </c>
      <c r="BJ39" s="8">
        <f t="shared" si="219"/>
        <v>0.84736820472408514</v>
      </c>
      <c r="BK39" s="8">
        <f t="shared" si="220"/>
        <v>0.12424271504225161</v>
      </c>
      <c r="BL39" s="8">
        <f t="shared" si="221"/>
        <v>2.1718848270165011E-2</v>
      </c>
      <c r="BM39" s="8">
        <f t="shared" si="222"/>
        <v>0.45559865294312635</v>
      </c>
      <c r="BN39" s="8">
        <f t="shared" si="223"/>
        <v>0.53425211091480562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1.21333333333333</v>
      </c>
      <c r="F40">
        <f>VLOOKUP(B40,home!$B$2:$E$405,3,FALSE)</f>
        <v>1.03</v>
      </c>
      <c r="G40">
        <f>VLOOKUP(C40,away!$B$2:$E$405,4,FALSE)</f>
        <v>1.53</v>
      </c>
      <c r="H40">
        <f>VLOOKUP(A40,away!$A$2:$E$405,3,FALSE)</f>
        <v>1.2533333333333301</v>
      </c>
      <c r="I40">
        <f>VLOOKUP(C40,away!$B$2:$E$405,3,FALSE)</f>
        <v>0.47</v>
      </c>
      <c r="J40">
        <f>VLOOKUP(B40,home!$B$2:$E$405,4,FALSE)</f>
        <v>0.7</v>
      </c>
      <c r="K40" s="3">
        <f t="shared" si="168"/>
        <v>1.912091999999995</v>
      </c>
      <c r="L40" s="3">
        <f t="shared" si="169"/>
        <v>0.41234666666666553</v>
      </c>
      <c r="M40" s="5">
        <f t="shared" si="170"/>
        <v>9.7838348566370373E-2</v>
      </c>
      <c r="N40" s="5">
        <f t="shared" si="171"/>
        <v>0.18707592358696776</v>
      </c>
      <c r="O40" s="5">
        <f t="shared" si="172"/>
        <v>4.034331690351415E-2</v>
      </c>
      <c r="P40" s="5">
        <f t="shared" si="173"/>
        <v>7.7140133504673969E-2</v>
      </c>
      <c r="Q40" s="5">
        <f t="shared" si="174"/>
        <v>0.17885318844162573</v>
      </c>
      <c r="R40" s="5">
        <f t="shared" si="175"/>
        <v>8.3177161237205019E-3</v>
      </c>
      <c r="S40" s="5">
        <f t="shared" si="176"/>
        <v>1.5205183561234764E-2</v>
      </c>
      <c r="T40" s="5">
        <f t="shared" si="177"/>
        <v>7.3749516076609359E-2</v>
      </c>
      <c r="U40" s="5">
        <f t="shared" si="178"/>
        <v>1.5904238458436939E-2</v>
      </c>
      <c r="V40" s="5">
        <f t="shared" si="179"/>
        <v>1.3320497047354329E-3</v>
      </c>
      <c r="W40" s="5">
        <f t="shared" si="180"/>
        <v>0.11399458359790807</v>
      </c>
      <c r="X40" s="5">
        <f t="shared" si="181"/>
        <v>4.700528656465193E-2</v>
      </c>
      <c r="Y40" s="5">
        <f t="shared" si="182"/>
        <v>9.6912366153228107E-3</v>
      </c>
      <c r="Z40" s="5">
        <f t="shared" si="183"/>
        <v>1.1432608392985756E-3</v>
      </c>
      <c r="AA40" s="5">
        <f t="shared" si="184"/>
        <v>2.1860199047360864E-3</v>
      </c>
      <c r="AB40" s="5">
        <f t="shared" si="185"/>
        <v>2.0899355858433112E-3</v>
      </c>
      <c r="AC40" s="5">
        <f t="shared" si="186"/>
        <v>6.5640475823015038E-5</v>
      </c>
      <c r="AD40" s="5">
        <f t="shared" si="187"/>
        <v>5.4492032835222644E-2</v>
      </c>
      <c r="AE40" s="5">
        <f t="shared" si="188"/>
        <v>2.2469608099494543E-2</v>
      </c>
      <c r="AF40" s="5">
        <f t="shared" si="189"/>
        <v>4.6326340005664419E-3</v>
      </c>
      <c r="AG40" s="5">
        <f t="shared" si="190"/>
        <v>6.3675039600674394E-4</v>
      </c>
      <c r="AH40" s="5">
        <f t="shared" si="191"/>
        <v>1.1785494905382552E-4</v>
      </c>
      <c r="AI40" s="5">
        <f t="shared" si="192"/>
        <v>2.2534950524622673E-4</v>
      </c>
      <c r="AJ40" s="5">
        <f t="shared" si="193"/>
        <v>2.1544449309263356E-4</v>
      </c>
      <c r="AK40" s="5">
        <f t="shared" si="194"/>
        <v>1.3731656389549295E-4</v>
      </c>
      <c r="AL40" s="5">
        <f t="shared" si="195"/>
        <v>2.0701555749840897E-6</v>
      </c>
      <c r="AM40" s="5">
        <f t="shared" si="196"/>
        <v>2.083875600959325E-2</v>
      </c>
      <c r="AN40" s="5">
        <f t="shared" si="197"/>
        <v>8.5927915780357206E-3</v>
      </c>
      <c r="AO40" s="5">
        <f t="shared" si="198"/>
        <v>1.7716044822822131E-3</v>
      </c>
      <c r="AP40" s="5">
        <f t="shared" si="199"/>
        <v>2.4350506764026476E-4</v>
      </c>
      <c r="AQ40" s="5">
        <f t="shared" si="200"/>
        <v>2.5102125739476026E-5</v>
      </c>
      <c r="AR40" s="5">
        <f t="shared" si="201"/>
        <v>9.7194190785029313E-6</v>
      </c>
      <c r="AS40" s="5">
        <f t="shared" si="202"/>
        <v>1.8584423464652775E-5</v>
      </c>
      <c r="AT40" s="5">
        <f t="shared" si="203"/>
        <v>1.7767563715687385E-5</v>
      </c>
      <c r="AU40" s="5">
        <f t="shared" si="204"/>
        <v>1.1324405480085345E-5</v>
      </c>
      <c r="AV40" s="5">
        <f t="shared" si="205"/>
        <v>5.4133262808068217E-6</v>
      </c>
      <c r="AW40" s="5">
        <f t="shared" si="206"/>
        <v>4.5338981132793912E-8</v>
      </c>
      <c r="AX40" s="5">
        <f t="shared" si="207"/>
        <v>6.6409364426491787E-3</v>
      </c>
      <c r="AY40" s="5">
        <f t="shared" si="208"/>
        <v>2.7383680056715723E-3</v>
      </c>
      <c r="AZ40" s="5">
        <f t="shared" si="209"/>
        <v>5.6457845962265866E-4</v>
      </c>
      <c r="BA40" s="5">
        <f t="shared" si="210"/>
        <v>7.7600681965734645E-5</v>
      </c>
      <c r="BB40" s="5">
        <f t="shared" si="211"/>
        <v>7.9995956349076776E-6</v>
      </c>
      <c r="BC40" s="5">
        <f t="shared" si="212"/>
        <v>6.5972131894707786E-7</v>
      </c>
      <c r="BD40" s="5">
        <f t="shared" si="213"/>
        <v>6.679616764928457E-7</v>
      </c>
      <c r="BE40" s="5">
        <f t="shared" si="214"/>
        <v>1.277204177928555E-6</v>
      </c>
      <c r="BF40" s="5">
        <f t="shared" si="215"/>
        <v>1.2210659454918804E-6</v>
      </c>
      <c r="BG40" s="5">
        <f t="shared" si="216"/>
        <v>7.7826347528248484E-7</v>
      </c>
      <c r="BH40" s="5">
        <f t="shared" si="217"/>
        <v>3.7202784124495815E-7</v>
      </c>
      <c r="BI40" s="5">
        <f t="shared" si="218"/>
        <v>1.4227029180435052E-7</v>
      </c>
      <c r="BJ40" s="8">
        <f t="shared" si="219"/>
        <v>0.73410266238452992</v>
      </c>
      <c r="BK40" s="8">
        <f t="shared" si="220"/>
        <v>0.19432179397408411</v>
      </c>
      <c r="BL40" s="8">
        <f t="shared" si="221"/>
        <v>6.9604460418967146E-2</v>
      </c>
      <c r="BM40" s="8">
        <f t="shared" si="222"/>
        <v>0.40686522782331669</v>
      </c>
      <c r="BN40" s="8">
        <f t="shared" si="223"/>
        <v>0.58956862712687252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1.6111111111111101</v>
      </c>
      <c r="F41">
        <f>VLOOKUP(B41,home!$B$2:$E$405,3,FALSE)</f>
        <v>1.1599999999999999</v>
      </c>
      <c r="G41">
        <f>VLOOKUP(C41,away!$B$2:$E$405,4,FALSE)</f>
        <v>1.1599999999999999</v>
      </c>
      <c r="H41">
        <f>VLOOKUP(A41,away!$A$2:$E$405,3,FALSE)</f>
        <v>1.4652777777777799</v>
      </c>
      <c r="I41">
        <f>VLOOKUP(C41,away!$B$2:$E$405,3,FALSE)</f>
        <v>0.62</v>
      </c>
      <c r="J41">
        <f>VLOOKUP(B41,home!$B$2:$E$405,4,FALSE)</f>
        <v>1.02</v>
      </c>
      <c r="K41" s="3">
        <f t="shared" si="168"/>
        <v>2.1679111111111093</v>
      </c>
      <c r="L41" s="3">
        <f t="shared" si="169"/>
        <v>0.92664166666666803</v>
      </c>
      <c r="M41" s="5">
        <f t="shared" si="170"/>
        <v>4.5295264980289483E-2</v>
      </c>
      <c r="N41" s="5">
        <f t="shared" si="171"/>
        <v>9.8196108231491483E-2</v>
      </c>
      <c r="O41" s="5">
        <f t="shared" si="172"/>
        <v>4.19724798334438E-2</v>
      </c>
      <c r="P41" s="5">
        <f t="shared" si="173"/>
        <v>9.0992605391809783E-2</v>
      </c>
      <c r="Q41" s="5">
        <f t="shared" si="174"/>
        <v>0.10644021705145977</v>
      </c>
      <c r="R41" s="5">
        <f t="shared" si="175"/>
        <v>1.9446724333497738E-2</v>
      </c>
      <c r="S41" s="5">
        <f t="shared" si="176"/>
        <v>4.5698232693817759E-2</v>
      </c>
      <c r="T41" s="5">
        <f t="shared" si="177"/>
        <v>9.8631940128926565E-2</v>
      </c>
      <c r="U41" s="5">
        <f t="shared" si="178"/>
        <v>4.2158769757304523E-2</v>
      </c>
      <c r="V41" s="5">
        <f t="shared" si="179"/>
        <v>1.0200235318737394E-2</v>
      </c>
      <c r="W41" s="5">
        <f t="shared" si="180"/>
        <v>7.6917643071645919E-2</v>
      </c>
      <c r="X41" s="5">
        <f t="shared" si="181"/>
        <v>7.1275092971981854E-2</v>
      </c>
      <c r="Y41" s="5">
        <f t="shared" si="182"/>
        <v>3.3023235471689484E-2</v>
      </c>
      <c r="Z41" s="5">
        <f t="shared" si="183"/>
        <v>6.0067150158665322E-3</v>
      </c>
      <c r="AA41" s="5">
        <f t="shared" si="184"/>
        <v>1.3022024224174996E-2</v>
      </c>
      <c r="AB41" s="5">
        <f t="shared" si="185"/>
        <v>1.4115295502373504E-2</v>
      </c>
      <c r="AC41" s="5">
        <f t="shared" si="186"/>
        <v>1.280688483202054E-3</v>
      </c>
      <c r="AD41" s="5">
        <f t="shared" si="187"/>
        <v>4.1687653263874906E-2</v>
      </c>
      <c r="AE41" s="5">
        <f t="shared" si="188"/>
        <v>3.8629516499859205E-2</v>
      </c>
      <c r="AF41" s="5">
        <f t="shared" si="189"/>
        <v>1.789785977597854E-2</v>
      </c>
      <c r="AG41" s="5">
        <f t="shared" si="190"/>
        <v>5.5283008708596915E-3</v>
      </c>
      <c r="AH41" s="5">
        <f t="shared" si="191"/>
        <v>1.3915181033735658E-3</v>
      </c>
      <c r="AI41" s="5">
        <f t="shared" si="192"/>
        <v>3.0166875576158104E-3</v>
      </c>
      <c r="AJ41" s="5">
        <f t="shared" si="193"/>
        <v>3.2699552374529763E-3</v>
      </c>
      <c r="AK41" s="5">
        <f t="shared" si="194"/>
        <v>2.3629907640367576E-3</v>
      </c>
      <c r="AL41" s="5">
        <f t="shared" si="195"/>
        <v>1.0290981349379467E-4</v>
      </c>
      <c r="AM41" s="5">
        <f t="shared" si="196"/>
        <v>1.8075025341380349E-2</v>
      </c>
      <c r="AN41" s="5">
        <f t="shared" si="197"/>
        <v>1.6749071607378943E-2</v>
      </c>
      <c r="AO41" s="5">
        <f t="shared" si="198"/>
        <v>7.7601938146904959E-3</v>
      </c>
      <c r="AP41" s="5">
        <f t="shared" si="199"/>
        <v>2.3969729767003905E-3</v>
      </c>
      <c r="AQ41" s="5">
        <f t="shared" si="200"/>
        <v>5.552837585211535E-4</v>
      </c>
      <c r="AR41" s="5">
        <f t="shared" si="201"/>
        <v>2.5788773090138444E-4</v>
      </c>
      <c r="AS41" s="5">
        <f t="shared" si="202"/>
        <v>5.5907767724034307E-4</v>
      </c>
      <c r="AT41" s="5">
        <f t="shared" si="203"/>
        <v>6.0601535423176534E-4</v>
      </c>
      <c r="AU41" s="5">
        <f t="shared" si="204"/>
        <v>4.3792913998099293E-4</v>
      </c>
      <c r="AV41" s="5">
        <f t="shared" si="205"/>
        <v>2.3734786211103174E-4</v>
      </c>
      <c r="AW41" s="5">
        <f t="shared" si="206"/>
        <v>5.7425870343673599E-6</v>
      </c>
      <c r="AX41" s="5">
        <f t="shared" si="207"/>
        <v>6.5308413785322185E-3</v>
      </c>
      <c r="AY41" s="5">
        <f t="shared" si="208"/>
        <v>6.0517497397387342E-3</v>
      </c>
      <c r="AZ41" s="5">
        <f t="shared" si="209"/>
        <v>2.803901732540537E-3</v>
      </c>
      <c r="BA41" s="5">
        <f t="shared" si="210"/>
        <v>8.6607072487030726E-4</v>
      </c>
      <c r="BB41" s="5">
        <f t="shared" si="211"/>
        <v>2.0063430498625767E-4</v>
      </c>
      <c r="BC41" s="5">
        <f t="shared" si="212"/>
        <v>3.7183221352594883E-5</v>
      </c>
      <c r="BD41" s="5">
        <f t="shared" si="213"/>
        <v>3.9828252795890672E-5</v>
      </c>
      <c r="BE41" s="5">
        <f t="shared" si="214"/>
        <v>8.6344111772353483E-5</v>
      </c>
      <c r="BF41" s="5">
        <f t="shared" si="215"/>
        <v>9.3593179645152361E-5</v>
      </c>
      <c r="BG41" s="5">
        <f t="shared" si="216"/>
        <v>6.7633898025647965E-5</v>
      </c>
      <c r="BH41" s="5">
        <f t="shared" si="217"/>
        <v>3.6656069754389489E-5</v>
      </c>
      <c r="BI41" s="5">
        <f t="shared" si="218"/>
        <v>1.5893420182040974E-5</v>
      </c>
      <c r="BJ41" s="8">
        <f t="shared" si="219"/>
        <v>0.65025449593845963</v>
      </c>
      <c r="BK41" s="8">
        <f t="shared" si="220"/>
        <v>0.19962168642108902</v>
      </c>
      <c r="BL41" s="8">
        <f t="shared" si="221"/>
        <v>0.14319465200991463</v>
      </c>
      <c r="BM41" s="8">
        <f t="shared" si="222"/>
        <v>0.5906881424106335</v>
      </c>
      <c r="BN41" s="8">
        <f t="shared" si="223"/>
        <v>0.40234339982199208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1.5777777777777799</v>
      </c>
      <c r="F42">
        <f>VLOOKUP(B42,home!$B$2:$E$405,3,FALSE)</f>
        <v>1.19</v>
      </c>
      <c r="G42">
        <f>VLOOKUP(C42,away!$B$2:$E$405,4,FALSE)</f>
        <v>1.1100000000000001</v>
      </c>
      <c r="H42">
        <f>VLOOKUP(A42,away!$A$2:$E$405,3,FALSE)</f>
        <v>1.31111111111111</v>
      </c>
      <c r="I42">
        <f>VLOOKUP(C42,away!$B$2:$E$405,3,FALSE)</f>
        <v>1.35</v>
      </c>
      <c r="J42">
        <f>VLOOKUP(B42,home!$B$2:$E$405,4,FALSE)</f>
        <v>1.05</v>
      </c>
      <c r="K42" s="3">
        <f t="shared" si="168"/>
        <v>2.0840866666666695</v>
      </c>
      <c r="L42" s="3">
        <f t="shared" si="169"/>
        <v>1.8584999999999987</v>
      </c>
      <c r="M42" s="5">
        <f t="shared" si="170"/>
        <v>1.9397973703005021E-2</v>
      </c>
      <c r="N42" s="5">
        <f t="shared" si="171"/>
        <v>4.0427058354783448E-2</v>
      </c>
      <c r="O42" s="5">
        <f t="shared" si="172"/>
        <v>3.6051134127034805E-2</v>
      </c>
      <c r="P42" s="5">
        <f t="shared" si="173"/>
        <v>7.5133687952364983E-2</v>
      </c>
      <c r="Q42" s="5">
        <f t="shared" si="174"/>
        <v>4.2126746644879788E-2</v>
      </c>
      <c r="R42" s="5">
        <f t="shared" si="175"/>
        <v>3.3500516387547079E-2</v>
      </c>
      <c r="S42" s="5">
        <f t="shared" si="176"/>
        <v>7.2753360115763735E-2</v>
      </c>
      <c r="T42" s="5">
        <f t="shared" si="177"/>
        <v>7.8292558639509027E-2</v>
      </c>
      <c r="U42" s="5">
        <f t="shared" si="178"/>
        <v>6.9817979529735133E-2</v>
      </c>
      <c r="V42" s="5">
        <f t="shared" si="179"/>
        <v>3.1310419555013347E-2</v>
      </c>
      <c r="W42" s="5">
        <f t="shared" si="180"/>
        <v>2.9265263664212934E-2</v>
      </c>
      <c r="X42" s="5">
        <f t="shared" si="181"/>
        <v>5.43894925199397E-2</v>
      </c>
      <c r="Y42" s="5">
        <f t="shared" si="182"/>
        <v>5.054143592415395E-2</v>
      </c>
      <c r="Z42" s="5">
        <f t="shared" si="183"/>
        <v>2.0753569902085402E-2</v>
      </c>
      <c r="AA42" s="5">
        <f t="shared" si="184"/>
        <v>4.3252238318670887E-2</v>
      </c>
      <c r="AB42" s="5">
        <f t="shared" si="185"/>
        <v>4.5070706591715609E-2</v>
      </c>
      <c r="AC42" s="5">
        <f t="shared" si="186"/>
        <v>7.5796167183546119E-3</v>
      </c>
      <c r="AD42" s="5">
        <f t="shared" si="187"/>
        <v>1.5247836449767689E-2</v>
      </c>
      <c r="AE42" s="5">
        <f t="shared" si="188"/>
        <v>2.8338104041893228E-2</v>
      </c>
      <c r="AF42" s="5">
        <f t="shared" si="189"/>
        <v>2.6333183180929271E-2</v>
      </c>
      <c r="AG42" s="5">
        <f t="shared" si="190"/>
        <v>1.6313406980585674E-2</v>
      </c>
      <c r="AH42" s="5">
        <f t="shared" si="191"/>
        <v>9.6426274157564214E-3</v>
      </c>
      <c r="AI42" s="5">
        <f t="shared" si="192"/>
        <v>2.0096071228812441E-2</v>
      </c>
      <c r="AJ42" s="5">
        <f t="shared" si="193"/>
        <v>2.0940977050175846E-2</v>
      </c>
      <c r="AK42" s="5">
        <f t="shared" si="194"/>
        <v>1.4547603685748065E-2</v>
      </c>
      <c r="AL42" s="5">
        <f t="shared" si="195"/>
        <v>1.1743176190143255E-3</v>
      </c>
      <c r="AM42" s="5">
        <f t="shared" si="196"/>
        <v>6.3555625280949744E-3</v>
      </c>
      <c r="AN42" s="5">
        <f t="shared" si="197"/>
        <v>1.1811812958464502E-2</v>
      </c>
      <c r="AO42" s="5">
        <f t="shared" si="198"/>
        <v>1.0976127191653135E-2</v>
      </c>
      <c r="AP42" s="5">
        <f t="shared" si="199"/>
        <v>6.7997107952291122E-3</v>
      </c>
      <c r="AQ42" s="5">
        <f t="shared" si="200"/>
        <v>3.1593156282333232E-3</v>
      </c>
      <c r="AR42" s="5">
        <f t="shared" si="201"/>
        <v>3.5841646104366595E-3</v>
      </c>
      <c r="AS42" s="5">
        <f t="shared" si="202"/>
        <v>7.4697096757495801E-3</v>
      </c>
      <c r="AT42" s="5">
        <f t="shared" si="203"/>
        <v>7.7837611695503574E-3</v>
      </c>
      <c r="AU42" s="5">
        <f t="shared" si="204"/>
        <v>5.4073442899925522E-3</v>
      </c>
      <c r="AV42" s="5">
        <f t="shared" si="205"/>
        <v>2.8173435342124077E-3</v>
      </c>
      <c r="AW42" s="5">
        <f t="shared" si="206"/>
        <v>1.2634597661083187E-4</v>
      </c>
      <c r="AX42" s="5">
        <f t="shared" si="207"/>
        <v>2.2075905206615071E-3</v>
      </c>
      <c r="AY42" s="5">
        <f t="shared" si="208"/>
        <v>4.1028069826494085E-3</v>
      </c>
      <c r="AZ42" s="5">
        <f t="shared" si="209"/>
        <v>3.8125333886269608E-3</v>
      </c>
      <c r="BA42" s="5">
        <f t="shared" si="210"/>
        <v>2.3618644342544006E-3</v>
      </c>
      <c r="BB42" s="5">
        <f t="shared" si="211"/>
        <v>1.0973812627654499E-3</v>
      </c>
      <c r="BC42" s="5">
        <f t="shared" si="212"/>
        <v>4.078966153699175E-4</v>
      </c>
      <c r="BD42" s="5">
        <f t="shared" si="213"/>
        <v>1.1101949880827546E-3</v>
      </c>
      <c r="BE42" s="5">
        <f t="shared" si="214"/>
        <v>2.3137425720634311E-3</v>
      </c>
      <c r="BF42" s="5">
        <f t="shared" si="215"/>
        <v>2.4110200222682218E-3</v>
      </c>
      <c r="BG42" s="5">
        <f t="shared" si="216"/>
        <v>1.6749248938251922E-3</v>
      </c>
      <c r="BH42" s="5">
        <f t="shared" si="217"/>
        <v>8.7267215972229269E-4</v>
      </c>
      <c r="BI42" s="5">
        <f t="shared" si="218"/>
        <v>3.6374488248968717E-4</v>
      </c>
      <c r="BJ42" s="8">
        <f t="shared" si="219"/>
        <v>0.43436768870665748</v>
      </c>
      <c r="BK42" s="8">
        <f t="shared" si="220"/>
        <v>0.21145218264616544</v>
      </c>
      <c r="BL42" s="8">
        <f t="shared" si="221"/>
        <v>0.32872847713358944</v>
      </c>
      <c r="BM42" s="8">
        <f t="shared" si="222"/>
        <v>0.74468834021284369</v>
      </c>
      <c r="BN42" s="8">
        <f t="shared" si="223"/>
        <v>0.24663711716961514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1.5777777777777799</v>
      </c>
      <c r="F43">
        <f>VLOOKUP(B43,home!$B$2:$E$405,3,FALSE)</f>
        <v>0.87</v>
      </c>
      <c r="G43">
        <f>VLOOKUP(C43,away!$B$2:$E$405,4,FALSE)</f>
        <v>0.81</v>
      </c>
      <c r="H43">
        <f>VLOOKUP(A43,away!$A$2:$E$405,3,FALSE)</f>
        <v>1.31111111111111</v>
      </c>
      <c r="I43">
        <f>VLOOKUP(C43,away!$B$2:$E$405,3,FALSE)</f>
        <v>0.81</v>
      </c>
      <c r="J43">
        <f>VLOOKUP(B43,home!$B$2:$E$405,4,FALSE)</f>
        <v>1.05</v>
      </c>
      <c r="K43" s="3">
        <f t="shared" si="168"/>
        <v>1.1118600000000016</v>
      </c>
      <c r="L43" s="3">
        <f t="shared" si="169"/>
        <v>1.1150999999999991</v>
      </c>
      <c r="M43" s="5">
        <f t="shared" si="170"/>
        <v>0.10785581393465282</v>
      </c>
      <c r="N43" s="5">
        <f t="shared" si="171"/>
        <v>0.11992056528138326</v>
      </c>
      <c r="O43" s="5">
        <f t="shared" si="172"/>
        <v>0.12027001811853126</v>
      </c>
      <c r="P43" s="5">
        <f t="shared" si="173"/>
        <v>0.13372342234527035</v>
      </c>
      <c r="Q43" s="5">
        <f t="shared" si="174"/>
        <v>6.6667439856879521E-2</v>
      </c>
      <c r="R43" s="5">
        <f t="shared" si="175"/>
        <v>6.7056548601987079E-2</v>
      </c>
      <c r="S43" s="5">
        <f t="shared" si="176"/>
        <v>4.1448747710915709E-2</v>
      </c>
      <c r="T43" s="5">
        <f t="shared" si="177"/>
        <v>7.4340862184406289E-2</v>
      </c>
      <c r="U43" s="5">
        <f t="shared" si="178"/>
        <v>7.4557494128605462E-2</v>
      </c>
      <c r="V43" s="5">
        <f t="shared" si="179"/>
        <v>5.7099568536394989E-3</v>
      </c>
      <c r="W43" s="5">
        <f t="shared" si="180"/>
        <v>2.4708286559756723E-2</v>
      </c>
      <c r="X43" s="5">
        <f t="shared" si="181"/>
        <v>2.7552210342784701E-2</v>
      </c>
      <c r="Y43" s="5">
        <f t="shared" si="182"/>
        <v>1.5361734876619603E-2</v>
      </c>
      <c r="Z43" s="5">
        <f t="shared" si="183"/>
        <v>2.4924919115358563E-2</v>
      </c>
      <c r="AA43" s="5">
        <f t="shared" si="184"/>
        <v>2.7713020567602612E-2</v>
      </c>
      <c r="AB43" s="5">
        <f t="shared" si="185"/>
        <v>1.5406499524147348E-2</v>
      </c>
      <c r="AC43" s="5">
        <f t="shared" si="186"/>
        <v>4.4246280291802641E-4</v>
      </c>
      <c r="AD43" s="5">
        <f t="shared" si="187"/>
        <v>6.868038873582785E-3</v>
      </c>
      <c r="AE43" s="5">
        <f t="shared" si="188"/>
        <v>7.6585501479321571E-3</v>
      </c>
      <c r="AF43" s="5">
        <f t="shared" si="189"/>
        <v>4.2700246349795723E-3</v>
      </c>
      <c r="AG43" s="5">
        <f t="shared" si="190"/>
        <v>1.587168156821905E-3</v>
      </c>
      <c r="AH43" s="5">
        <f t="shared" si="191"/>
        <v>6.948444326384081E-3</v>
      </c>
      <c r="AI43" s="5">
        <f t="shared" si="192"/>
        <v>7.7256973087334157E-3</v>
      </c>
      <c r="AJ43" s="5">
        <f t="shared" si="193"/>
        <v>4.2949469048441753E-3</v>
      </c>
      <c r="AK43" s="5">
        <f t="shared" si="194"/>
        <v>1.5917932218733506E-3</v>
      </c>
      <c r="AL43" s="5">
        <f t="shared" si="195"/>
        <v>2.1943236292306898E-5</v>
      </c>
      <c r="AM43" s="5">
        <f t="shared" si="196"/>
        <v>1.5272595403963527E-3</v>
      </c>
      <c r="AN43" s="5">
        <f t="shared" si="197"/>
        <v>1.7030471134959716E-3</v>
      </c>
      <c r="AO43" s="5">
        <f t="shared" si="198"/>
        <v>9.4953391812967853E-4</v>
      </c>
      <c r="AP43" s="5">
        <f t="shared" si="199"/>
        <v>3.5294175736880104E-4</v>
      </c>
      <c r="AQ43" s="5">
        <f t="shared" si="200"/>
        <v>9.8391338410487472E-5</v>
      </c>
      <c r="AR43" s="5">
        <f t="shared" si="201"/>
        <v>1.5496420536701765E-3</v>
      </c>
      <c r="AS43" s="5">
        <f t="shared" si="202"/>
        <v>1.7229850137937249E-3</v>
      </c>
      <c r="AT43" s="5">
        <f t="shared" si="203"/>
        <v>9.5785905871834727E-4</v>
      </c>
      <c r="AU43" s="5">
        <f t="shared" si="204"/>
        <v>3.5500172434219438E-4</v>
      </c>
      <c r="AV43" s="5">
        <f t="shared" si="205"/>
        <v>9.867805430677817E-5</v>
      </c>
      <c r="AW43" s="5">
        <f t="shared" si="206"/>
        <v>7.5572206265529477E-7</v>
      </c>
      <c r="AX43" s="5">
        <f t="shared" si="207"/>
        <v>2.8301646543084819E-4</v>
      </c>
      <c r="AY43" s="5">
        <f t="shared" si="208"/>
        <v>3.155916606019386E-4</v>
      </c>
      <c r="AZ43" s="5">
        <f t="shared" si="209"/>
        <v>1.759581303686108E-4</v>
      </c>
      <c r="BA43" s="5">
        <f t="shared" si="210"/>
        <v>6.5403637058012541E-5</v>
      </c>
      <c r="BB43" s="5">
        <f t="shared" si="211"/>
        <v>1.8232898920847441E-5</v>
      </c>
      <c r="BC43" s="5">
        <f t="shared" si="212"/>
        <v>4.0663011173273927E-6</v>
      </c>
      <c r="BD43" s="5">
        <f t="shared" si="213"/>
        <v>2.8800097567460183E-4</v>
      </c>
      <c r="BE43" s="5">
        <f t="shared" si="214"/>
        <v>3.2021676481356324E-4</v>
      </c>
      <c r="BF43" s="5">
        <f t="shared" si="215"/>
        <v>1.7801810606280456E-4</v>
      </c>
      <c r="BG43" s="5">
        <f t="shared" si="216"/>
        <v>6.5977070468996722E-5</v>
      </c>
      <c r="BH43" s="5">
        <f t="shared" si="217"/>
        <v>1.8339316392914694E-5</v>
      </c>
      <c r="BI43" s="5">
        <f t="shared" si="218"/>
        <v>4.0781504649252311E-6</v>
      </c>
      <c r="BJ43" s="8">
        <f t="shared" si="219"/>
        <v>0.35442832367644539</v>
      </c>
      <c r="BK43" s="8">
        <f t="shared" si="220"/>
        <v>0.2895179385442907</v>
      </c>
      <c r="BL43" s="8">
        <f t="shared" si="221"/>
        <v>0.33112325899141792</v>
      </c>
      <c r="BM43" s="8">
        <f t="shared" si="222"/>
        <v>0.38418579625026894</v>
      </c>
      <c r="BN43" s="8">
        <f t="shared" si="223"/>
        <v>0.61549380813870425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1.6111111111111101</v>
      </c>
      <c r="F44">
        <f>VLOOKUP(B44,home!$B$2:$E$405,3,FALSE)</f>
        <v>0.93</v>
      </c>
      <c r="G44">
        <f>VLOOKUP(C44,away!$B$2:$E$405,4,FALSE)</f>
        <v>0.7</v>
      </c>
      <c r="H44">
        <f>VLOOKUP(A44,away!$A$2:$E$405,3,FALSE)</f>
        <v>1.4652777777777799</v>
      </c>
      <c r="I44">
        <f>VLOOKUP(C44,away!$B$2:$E$405,3,FALSE)</f>
        <v>0.54</v>
      </c>
      <c r="J44">
        <f>VLOOKUP(B44,home!$B$2:$E$405,4,FALSE)</f>
        <v>0.77</v>
      </c>
      <c r="K44" s="3">
        <f t="shared" si="168"/>
        <v>1.0488333333333326</v>
      </c>
      <c r="L44" s="3">
        <f t="shared" si="169"/>
        <v>0.60926250000000093</v>
      </c>
      <c r="M44" s="5">
        <f t="shared" si="170"/>
        <v>0.1905013813361382</v>
      </c>
      <c r="N44" s="5">
        <f t="shared" si="171"/>
        <v>0.19980419879138611</v>
      </c>
      <c r="O44" s="5">
        <f t="shared" si="172"/>
        <v>0.11606534784630909</v>
      </c>
      <c r="P44" s="5">
        <f t="shared" si="173"/>
        <v>0.12173320566613707</v>
      </c>
      <c r="Q44" s="5">
        <f t="shared" si="174"/>
        <v>0.10478065191618265</v>
      </c>
      <c r="R44" s="5">
        <f t="shared" si="175"/>
        <v>3.5357131996105989E-2</v>
      </c>
      <c r="S44" s="5">
        <f t="shared" si="176"/>
        <v>1.9447330588650773E-2</v>
      </c>
      <c r="T44" s="5">
        <f t="shared" si="177"/>
        <v>6.3838921938083326E-2</v>
      </c>
      <c r="U44" s="5">
        <f t="shared" si="178"/>
        <v>3.7083738608582467E-2</v>
      </c>
      <c r="V44" s="5">
        <f t="shared" si="179"/>
        <v>1.3807924923642247E-3</v>
      </c>
      <c r="W44" s="5">
        <f t="shared" si="180"/>
        <v>3.6632480139363176E-2</v>
      </c>
      <c r="X44" s="5">
        <f t="shared" si="181"/>
        <v>2.2318796430908793E-2</v>
      </c>
      <c r="Y44" s="5">
        <f t="shared" si="182"/>
        <v>6.799002855243293E-3</v>
      </c>
      <c r="Z44" s="5">
        <f t="shared" si="183"/>
        <v>7.1805915442591873E-3</v>
      </c>
      <c r="AA44" s="5">
        <f t="shared" si="184"/>
        <v>7.5312437646705048E-3</v>
      </c>
      <c r="AB44" s="5">
        <f t="shared" si="185"/>
        <v>3.9495097509226204E-3</v>
      </c>
      <c r="AC44" s="5">
        <f t="shared" si="186"/>
        <v>5.5146679014967886E-5</v>
      </c>
      <c r="AD44" s="5">
        <f t="shared" si="187"/>
        <v>9.605341563208844E-3</v>
      </c>
      <c r="AE44" s="5">
        <f t="shared" si="188"/>
        <v>5.8521744141545378E-3</v>
      </c>
      <c r="AF44" s="5">
        <f t="shared" si="189"/>
        <v>1.7827552070019169E-3</v>
      </c>
      <c r="AG44" s="5">
        <f t="shared" si="190"/>
        <v>3.6205529810200241E-4</v>
      </c>
      <c r="AH44" s="5">
        <f t="shared" si="191"/>
        <v>1.0937162889335548E-3</v>
      </c>
      <c r="AI44" s="5">
        <f t="shared" si="192"/>
        <v>1.1471261010431424E-3</v>
      </c>
      <c r="AJ44" s="5">
        <f t="shared" si="193"/>
        <v>6.0157204615537421E-4</v>
      </c>
      <c r="AK44" s="5">
        <f t="shared" si="194"/>
        <v>2.103162714697649E-4</v>
      </c>
      <c r="AL44" s="5">
        <f t="shared" si="195"/>
        <v>1.4095818038165675E-6</v>
      </c>
      <c r="AM44" s="5">
        <f t="shared" si="196"/>
        <v>2.0148804819091078E-3</v>
      </c>
      <c r="AN44" s="5">
        <f t="shared" si="197"/>
        <v>1.2275911196091497E-3</v>
      </c>
      <c r="AO44" s="5">
        <f t="shared" si="198"/>
        <v>3.7396261725543533E-4</v>
      </c>
      <c r="AP44" s="5">
        <f t="shared" si="199"/>
        <v>7.594713303186334E-5</v>
      </c>
      <c r="AQ44" s="5">
        <f t="shared" si="200"/>
        <v>1.1567935034706427E-5</v>
      </c>
      <c r="AR44" s="5">
        <f t="shared" si="201"/>
        <v>1.3327206409727624E-4</v>
      </c>
      <c r="AS44" s="5">
        <f t="shared" si="202"/>
        <v>1.3978018322735979E-4</v>
      </c>
      <c r="AT44" s="5">
        <f t="shared" si="203"/>
        <v>7.3303057754147872E-5</v>
      </c>
      <c r="AU44" s="5">
        <f t="shared" si="204"/>
        <v>2.5627563469269575E-5</v>
      </c>
      <c r="AV44" s="5">
        <f t="shared" si="205"/>
        <v>6.7197607046713873E-6</v>
      </c>
      <c r="AW44" s="5">
        <f t="shared" si="206"/>
        <v>2.5020657246642832E-8</v>
      </c>
      <c r="AX44" s="5">
        <f t="shared" si="207"/>
        <v>3.5221230201816674E-4</v>
      </c>
      <c r="AY44" s="5">
        <f t="shared" si="208"/>
        <v>2.1458974765834363E-4</v>
      </c>
      <c r="AZ44" s="5">
        <f t="shared" si="209"/>
        <v>6.5370743066345887E-5</v>
      </c>
      <c r="BA44" s="5">
        <f t="shared" si="210"/>
        <v>1.3275980782486541E-5</v>
      </c>
      <c r="BB44" s="5">
        <f t="shared" si="211"/>
        <v>2.0221393103724295E-6</v>
      </c>
      <c r="BC44" s="5">
        <f t="shared" si="212"/>
        <v>2.4640273031715692E-7</v>
      </c>
      <c r="BD44" s="5">
        <f t="shared" si="213"/>
        <v>1.3532945158677809E-5</v>
      </c>
      <c r="BE44" s="5">
        <f t="shared" si="214"/>
        <v>1.4193803980593231E-5</v>
      </c>
      <c r="BF44" s="5">
        <f t="shared" si="215"/>
        <v>7.4434673708227603E-6</v>
      </c>
      <c r="BG44" s="5">
        <f t="shared" si="216"/>
        <v>2.6023188980326453E-6</v>
      </c>
      <c r="BH44" s="5">
        <f t="shared" si="217"/>
        <v>6.8234970105497593E-7</v>
      </c>
      <c r="BI44" s="5">
        <f t="shared" si="218"/>
        <v>1.4313422229129873E-7</v>
      </c>
      <c r="BJ44" s="8">
        <f t="shared" si="219"/>
        <v>0.456128045156041</v>
      </c>
      <c r="BK44" s="8">
        <f t="shared" si="220"/>
        <v>0.33333385609176741</v>
      </c>
      <c r="BL44" s="8">
        <f t="shared" si="221"/>
        <v>0.20345700332277675</v>
      </c>
      <c r="BM44" s="8">
        <f t="shared" si="222"/>
        <v>0.23164301383558408</v>
      </c>
      <c r="BN44" s="8">
        <f t="shared" si="223"/>
        <v>0.76824191755225923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1.6111111111111101</v>
      </c>
      <c r="F45">
        <f>VLOOKUP(B45,home!$B$2:$E$405,3,FALSE)</f>
        <v>0.55000000000000004</v>
      </c>
      <c r="G45">
        <f>VLOOKUP(C45,away!$B$2:$E$405,4,FALSE)</f>
        <v>1.1599999999999999</v>
      </c>
      <c r="H45">
        <f>VLOOKUP(A45,away!$A$2:$E$405,3,FALSE)</f>
        <v>1.4652777777777799</v>
      </c>
      <c r="I45">
        <f>VLOOKUP(C45,away!$B$2:$E$405,3,FALSE)</f>
        <v>0.85</v>
      </c>
      <c r="J45">
        <f>VLOOKUP(B45,home!$B$2:$E$405,4,FALSE)</f>
        <v>1.06</v>
      </c>
      <c r="K45" s="3">
        <f t="shared" si="168"/>
        <v>1.0278888888888882</v>
      </c>
      <c r="L45" s="3">
        <f t="shared" si="169"/>
        <v>1.3202152777777796</v>
      </c>
      <c r="M45" s="5">
        <f t="shared" si="170"/>
        <v>9.5550137747768119E-2</v>
      </c>
      <c r="N45" s="5">
        <f t="shared" si="171"/>
        <v>9.8214924922733593E-2</v>
      </c>
      <c r="O45" s="5">
        <f t="shared" si="172"/>
        <v>0.12614675164837483</v>
      </c>
      <c r="P45" s="5">
        <f t="shared" si="173"/>
        <v>0.1296648443887905</v>
      </c>
      <c r="Q45" s="5">
        <f t="shared" si="174"/>
        <v>5.0477015025567097E-2</v>
      </c>
      <c r="R45" s="5">
        <f t="shared" si="175"/>
        <v>8.3270434384111885E-2</v>
      </c>
      <c r="S45" s="5">
        <f t="shared" si="176"/>
        <v>4.3989920545043845E-2</v>
      </c>
      <c r="T45" s="5">
        <f t="shared" si="177"/>
        <v>6.6640526413372231E-2</v>
      </c>
      <c r="U45" s="5">
        <f t="shared" si="178"/>
        <v>8.5592754276379829E-2</v>
      </c>
      <c r="V45" s="5">
        <f t="shared" si="179"/>
        <v>6.6328716543740517E-3</v>
      </c>
      <c r="W45" s="5">
        <f t="shared" si="180"/>
        <v>1.7294920963019295E-2</v>
      </c>
      <c r="X45" s="5">
        <f t="shared" si="181"/>
        <v>2.2833018883337265E-2</v>
      </c>
      <c r="Y45" s="5">
        <f t="shared" si="182"/>
        <v>1.5072250183785199E-2</v>
      </c>
      <c r="Z45" s="5">
        <f t="shared" si="183"/>
        <v>3.6644966553698859E-2</v>
      </c>
      <c r="AA45" s="5">
        <f t="shared" si="184"/>
        <v>3.7666953954251993E-2</v>
      </c>
      <c r="AB45" s="5">
        <f t="shared" si="185"/>
        <v>1.9358721723932496E-2</v>
      </c>
      <c r="AC45" s="5">
        <f t="shared" si="186"/>
        <v>5.6256477697707479E-4</v>
      </c>
      <c r="AD45" s="5">
        <f t="shared" si="187"/>
        <v>4.4443142730247595E-3</v>
      </c>
      <c r="AE45" s="5">
        <f t="shared" si="188"/>
        <v>5.8674516024931345E-3</v>
      </c>
      <c r="AF45" s="5">
        <f t="shared" si="189"/>
        <v>3.8731496236165766E-3</v>
      </c>
      <c r="AG45" s="5">
        <f t="shared" si="190"/>
        <v>1.7044637687392862E-3</v>
      </c>
      <c r="AH45" s="5">
        <f t="shared" si="191"/>
        <v>1.2094811174462254E-2</v>
      </c>
      <c r="AI45" s="5">
        <f t="shared" si="192"/>
        <v>1.2432122019438916E-2</v>
      </c>
      <c r="AJ45" s="5">
        <f t="shared" si="193"/>
        <v>6.3894200445460732E-3</v>
      </c>
      <c r="AK45" s="5">
        <f t="shared" si="194"/>
        <v>2.1892046234109515E-3</v>
      </c>
      <c r="AL45" s="5">
        <f t="shared" si="195"/>
        <v>3.0536795020811283E-5</v>
      </c>
      <c r="AM45" s="5">
        <f t="shared" si="196"/>
        <v>9.1365225199448966E-4</v>
      </c>
      <c r="AN45" s="5">
        <f t="shared" si="197"/>
        <v>1.2062176616591991E-3</v>
      </c>
      <c r="AO45" s="5">
        <f t="shared" si="198"/>
        <v>7.962334926239318E-4</v>
      </c>
      <c r="AP45" s="5">
        <f t="shared" si="199"/>
        <v>3.5039987388015844E-4</v>
      </c>
      <c r="AQ45" s="5">
        <f t="shared" si="200"/>
        <v>1.1565081670699815E-4</v>
      </c>
      <c r="AR45" s="5">
        <f t="shared" si="201"/>
        <v>3.1935508988724911E-3</v>
      </c>
      <c r="AS45" s="5">
        <f t="shared" si="202"/>
        <v>3.2826154850521551E-3</v>
      </c>
      <c r="AT45" s="5">
        <f t="shared" si="203"/>
        <v>1.687081991789859E-3</v>
      </c>
      <c r="AU45" s="5">
        <f t="shared" si="204"/>
        <v>5.7804427800177687E-4</v>
      </c>
      <c r="AV45" s="5">
        <f t="shared" si="205"/>
        <v>1.4854132266095649E-4</v>
      </c>
      <c r="AW45" s="5">
        <f t="shared" si="206"/>
        <v>1.1510968853738347E-6</v>
      </c>
      <c r="AX45" s="5">
        <f t="shared" si="207"/>
        <v>1.5652216635557434E-4</v>
      </c>
      <c r="AY45" s="5">
        <f t="shared" si="208"/>
        <v>2.0664295533350446E-4</v>
      </c>
      <c r="AZ45" s="5">
        <f t="shared" si="209"/>
        <v>1.3640659333822197E-4</v>
      </c>
      <c r="BA45" s="5">
        <f t="shared" si="210"/>
        <v>6.0028689504913745E-5</v>
      </c>
      <c r="BB45" s="5">
        <f t="shared" si="211"/>
        <v>1.9812698247341459E-5</v>
      </c>
      <c r="BC45" s="5">
        <f t="shared" si="212"/>
        <v>5.2314053840282389E-6</v>
      </c>
      <c r="BD45" s="5">
        <f t="shared" si="213"/>
        <v>7.0269578117540337E-4</v>
      </c>
      <c r="BE45" s="5">
        <f t="shared" si="214"/>
        <v>7.2229318573929465E-4</v>
      </c>
      <c r="BF45" s="5">
        <f t="shared" si="215"/>
        <v>3.7121857007078944E-4</v>
      </c>
      <c r="BG45" s="5">
        <f t="shared" si="216"/>
        <v>1.2719048117499523E-4</v>
      </c>
      <c r="BH45" s="5">
        <f t="shared" si="217"/>
        <v>3.2684420593052215E-5</v>
      </c>
      <c r="BI45" s="5">
        <f t="shared" si="218"/>
        <v>6.7191905534739089E-6</v>
      </c>
      <c r="BJ45" s="8">
        <f t="shared" si="219"/>
        <v>0.29038883426471679</v>
      </c>
      <c r="BK45" s="8">
        <f t="shared" si="220"/>
        <v>0.2766375188633079</v>
      </c>
      <c r="BL45" s="8">
        <f t="shared" si="221"/>
        <v>0.39599380945459339</v>
      </c>
      <c r="BM45" s="8">
        <f t="shared" si="222"/>
        <v>0.41613552916052282</v>
      </c>
      <c r="BN45" s="8">
        <f t="shared" si="223"/>
        <v>0.58332410811734592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1.6111111111111101</v>
      </c>
      <c r="F46">
        <f>VLOOKUP(B46,home!$B$2:$E$405,3,FALSE)</f>
        <v>1.01</v>
      </c>
      <c r="G46">
        <f>VLOOKUP(C46,away!$B$2:$E$405,4,FALSE)</f>
        <v>1.32</v>
      </c>
      <c r="H46">
        <f>VLOOKUP(A46,away!$A$2:$E$405,3,FALSE)</f>
        <v>1.4652777777777799</v>
      </c>
      <c r="I46">
        <f>VLOOKUP(C46,away!$B$2:$E$405,3,FALSE)</f>
        <v>0.93</v>
      </c>
      <c r="J46">
        <f>VLOOKUP(B46,home!$B$2:$E$405,4,FALSE)</f>
        <v>0.77</v>
      </c>
      <c r="K46" s="3">
        <f t="shared" si="168"/>
        <v>2.1479333333333321</v>
      </c>
      <c r="L46" s="3">
        <f t="shared" si="169"/>
        <v>1.0492854166666683</v>
      </c>
      <c r="M46" s="5">
        <f t="shared" si="170"/>
        <v>4.087573165943114E-2</v>
      </c>
      <c r="N46" s="5">
        <f t="shared" si="171"/>
        <v>8.7798346555680737E-2</v>
      </c>
      <c r="O46" s="5">
        <f t="shared" si="172"/>
        <v>4.2890309125821126E-2</v>
      </c>
      <c r="P46" s="5">
        <f t="shared" si="173"/>
        <v>9.2125524648322007E-2</v>
      </c>
      <c r="Q46" s="5">
        <f t="shared" si="174"/>
        <v>9.4292497589249222E-2</v>
      </c>
      <c r="R46" s="5">
        <f t="shared" si="175"/>
        <v>2.2502087941024713E-2</v>
      </c>
      <c r="S46" s="5">
        <f t="shared" si="176"/>
        <v>5.1908014530734278E-2</v>
      </c>
      <c r="T46" s="5">
        <f t="shared" si="177"/>
        <v>9.8939742621476187E-2</v>
      </c>
      <c r="U46" s="5">
        <f t="shared" si="178"/>
        <v>4.8332984758124982E-2</v>
      </c>
      <c r="V46" s="5">
        <f t="shared" si="179"/>
        <v>1.2998892219470846E-2</v>
      </c>
      <c r="W46" s="5">
        <f t="shared" si="180"/>
        <v>6.7511332885067096E-2</v>
      </c>
      <c r="X46" s="5">
        <f t="shared" si="181"/>
        <v>7.0838657056029777E-2</v>
      </c>
      <c r="Y46" s="5">
        <f t="shared" si="182"/>
        <v>3.7164984892571709E-2</v>
      </c>
      <c r="Z46" s="5">
        <f t="shared" si="183"/>
        <v>7.8703709070227085E-3</v>
      </c>
      <c r="AA46" s="5">
        <f t="shared" si="184"/>
        <v>1.6905032016890968E-2</v>
      </c>
      <c r="AB46" s="5">
        <f t="shared" si="185"/>
        <v>1.8155440885073662E-2</v>
      </c>
      <c r="AC46" s="5">
        <f t="shared" si="186"/>
        <v>1.8310524927470011E-3</v>
      </c>
      <c r="AD46" s="5">
        <f t="shared" si="187"/>
        <v>3.6252460570399589E-2</v>
      </c>
      <c r="AE46" s="5">
        <f t="shared" si="188"/>
        <v>3.8039178194803694E-2</v>
      </c>
      <c r="AF46" s="5">
        <f t="shared" si="189"/>
        <v>1.9956977470896118E-2</v>
      </c>
      <c r="AG46" s="5">
        <f t="shared" si="190"/>
        <v>6.9801884736521817E-3</v>
      </c>
      <c r="AH46" s="5">
        <f t="shared" si="191"/>
        <v>2.064566354124137E-3</v>
      </c>
      <c r="AI46" s="5">
        <f t="shared" si="192"/>
        <v>4.4345508909017011E-3</v>
      </c>
      <c r="AJ46" s="5">
        <f t="shared" si="193"/>
        <v>4.7625598384653956E-3</v>
      </c>
      <c r="AK46" s="5">
        <f t="shared" si="194"/>
        <v>3.4098870096781445E-3</v>
      </c>
      <c r="AL46" s="5">
        <f t="shared" si="195"/>
        <v>1.6507268709795912E-4</v>
      </c>
      <c r="AM46" s="5">
        <f t="shared" si="196"/>
        <v>1.5573573694902722E-2</v>
      </c>
      <c r="AN46" s="5">
        <f t="shared" si="197"/>
        <v>1.6341123763445067E-2</v>
      </c>
      <c r="AO46" s="5">
        <f t="shared" si="198"/>
        <v>8.5732514284640269E-3</v>
      </c>
      <c r="AP46" s="5">
        <f t="shared" si="199"/>
        <v>2.9985958991013283E-3</v>
      </c>
      <c r="AQ46" s="5">
        <f t="shared" si="200"/>
        <v>7.8659573685087498E-4</v>
      </c>
      <c r="AR46" s="5">
        <f t="shared" si="201"/>
        <v>4.3326387342462595E-4</v>
      </c>
      <c r="AS46" s="5">
        <f t="shared" si="202"/>
        <v>9.3062191585786759E-4</v>
      </c>
      <c r="AT46" s="5">
        <f t="shared" si="203"/>
        <v>9.9945691690082102E-4</v>
      </c>
      <c r="AU46" s="5">
        <f t="shared" si="204"/>
        <v>7.1558894234727852E-4</v>
      </c>
      <c r="AV46" s="5">
        <f t="shared" si="205"/>
        <v>3.8425933555811588E-4</v>
      </c>
      <c r="AW46" s="5">
        <f t="shared" si="206"/>
        <v>1.0334444918396548E-5</v>
      </c>
      <c r="AX46" s="5">
        <f t="shared" si="207"/>
        <v>5.575166343067448E-3</v>
      </c>
      <c r="AY46" s="5">
        <f t="shared" si="208"/>
        <v>5.8499407392715126E-3</v>
      </c>
      <c r="AZ46" s="5">
        <f t="shared" si="209"/>
        <v>3.069128753040913E-3</v>
      </c>
      <c r="BA46" s="5">
        <f t="shared" si="210"/>
        <v>1.0734640141460622E-3</v>
      </c>
      <c r="BB46" s="5">
        <f t="shared" si="211"/>
        <v>2.8159253383998128E-4</v>
      </c>
      <c r="BC46" s="5">
        <f t="shared" si="212"/>
        <v>5.9094187840101546E-5</v>
      </c>
      <c r="BD46" s="5">
        <f t="shared" si="213"/>
        <v>7.5769577325495515E-5</v>
      </c>
      <c r="BE46" s="5">
        <f t="shared" si="214"/>
        <v>1.6274800079000922E-4</v>
      </c>
      <c r="BF46" s="5">
        <f t="shared" si="215"/>
        <v>1.7478592791511017E-4</v>
      </c>
      <c r="BG46" s="5">
        <f t="shared" si="216"/>
        <v>1.2514284025548738E-4</v>
      </c>
      <c r="BH46" s="5">
        <f t="shared" si="217"/>
        <v>6.7199619503192416E-5</v>
      </c>
      <c r="BI46" s="5">
        <f t="shared" si="218"/>
        <v>2.8868060543644752E-5</v>
      </c>
      <c r="BJ46" s="8">
        <f t="shared" si="219"/>
        <v>0.61795589340379642</v>
      </c>
      <c r="BK46" s="8">
        <f t="shared" si="220"/>
        <v>0.20575422897707471</v>
      </c>
      <c r="BL46" s="8">
        <f t="shared" si="221"/>
        <v>0.16755512383052645</v>
      </c>
      <c r="BM46" s="8">
        <f t="shared" si="222"/>
        <v>0.61281151330453809</v>
      </c>
      <c r="BN46" s="8">
        <f t="shared" si="223"/>
        <v>0.38048449751952895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1.6111111111111101</v>
      </c>
      <c r="F47">
        <f>VLOOKUP(B47,home!$B$2:$E$405,3,FALSE)</f>
        <v>0.93</v>
      </c>
      <c r="G47">
        <f>VLOOKUP(C47,away!$B$2:$E$405,4,FALSE)</f>
        <v>0.78</v>
      </c>
      <c r="H47">
        <f>VLOOKUP(A47,away!$A$2:$E$405,3,FALSE)</f>
        <v>1.4652777777777799</v>
      </c>
      <c r="I47">
        <f>VLOOKUP(C47,away!$B$2:$E$405,3,FALSE)</f>
        <v>0.85</v>
      </c>
      <c r="J47">
        <f>VLOOKUP(B47,home!$B$2:$E$405,4,FALSE)</f>
        <v>1.1100000000000001</v>
      </c>
      <c r="K47" s="3">
        <f t="shared" si="168"/>
        <v>1.1686999999999994</v>
      </c>
      <c r="L47" s="3">
        <f t="shared" si="169"/>
        <v>1.3824895833333355</v>
      </c>
      <c r="M47" s="5">
        <f t="shared" si="170"/>
        <v>7.7988836577753587E-2</v>
      </c>
      <c r="N47" s="5">
        <f t="shared" si="171"/>
        <v>9.1145553308420571E-2</v>
      </c>
      <c r="O47" s="5">
        <f t="shared" si="172"/>
        <v>0.10781875418503016</v>
      </c>
      <c r="P47" s="5">
        <f t="shared" si="173"/>
        <v>0.12600777801604468</v>
      </c>
      <c r="Q47" s="5">
        <f t="shared" si="174"/>
        <v>5.3260904075775543E-2</v>
      </c>
      <c r="R47" s="5">
        <f t="shared" si="175"/>
        <v>7.4529152274390845E-2</v>
      </c>
      <c r="S47" s="5">
        <f t="shared" si="176"/>
        <v>5.0898182410731095E-2</v>
      </c>
      <c r="T47" s="5">
        <f t="shared" si="177"/>
        <v>7.3632645083675688E-2</v>
      </c>
      <c r="U47" s="5">
        <f t="shared" si="178"/>
        <v>8.7102220263080538E-2</v>
      </c>
      <c r="V47" s="5">
        <f t="shared" si="179"/>
        <v>9.1374429014698076E-3</v>
      </c>
      <c r="W47" s="5">
        <f t="shared" si="180"/>
        <v>2.0748672864452943E-2</v>
      </c>
      <c r="X47" s="5">
        <f t="shared" si="181"/>
        <v>2.8684824103097233E-2</v>
      </c>
      <c r="Y47" s="5">
        <f t="shared" si="182"/>
        <v>1.982823526114046E-2</v>
      </c>
      <c r="Z47" s="5">
        <f t="shared" si="183"/>
        <v>3.4345258891336432E-2</v>
      </c>
      <c r="AA47" s="5">
        <f t="shared" si="184"/>
        <v>4.0139304066304872E-2</v>
      </c>
      <c r="AB47" s="5">
        <f t="shared" si="185"/>
        <v>2.3455402331145243E-2</v>
      </c>
      <c r="AC47" s="5">
        <f t="shared" si="186"/>
        <v>9.227193013185102E-4</v>
      </c>
      <c r="AD47" s="5">
        <f t="shared" si="187"/>
        <v>6.0622434941715389E-3</v>
      </c>
      <c r="AE47" s="5">
        <f t="shared" si="188"/>
        <v>8.3809884823224361E-3</v>
      </c>
      <c r="AF47" s="5">
        <f t="shared" si="189"/>
        <v>5.7933146374237144E-3</v>
      </c>
      <c r="AG47" s="5">
        <f t="shared" si="190"/>
        <v>2.6697323797369413E-3</v>
      </c>
      <c r="AH47" s="5">
        <f t="shared" si="191"/>
        <v>1.1870490663539819E-2</v>
      </c>
      <c r="AI47" s="5">
        <f t="shared" si="192"/>
        <v>1.3873042438478979E-2</v>
      </c>
      <c r="AJ47" s="5">
        <f t="shared" si="193"/>
        <v>8.1067123489251876E-3</v>
      </c>
      <c r="AK47" s="5">
        <f t="shared" si="194"/>
        <v>3.1581049073962867E-3</v>
      </c>
      <c r="AL47" s="5">
        <f t="shared" si="195"/>
        <v>5.963407789818407E-5</v>
      </c>
      <c r="AM47" s="5">
        <f t="shared" si="196"/>
        <v>1.4169887943276543E-3</v>
      </c>
      <c r="AN47" s="5">
        <f t="shared" si="197"/>
        <v>1.9589722478580442E-3</v>
      </c>
      <c r="AO47" s="5">
        <f t="shared" si="198"/>
        <v>1.3541293633514179E-3</v>
      </c>
      <c r="AP47" s="5">
        <f t="shared" si="199"/>
        <v>6.2402324643971209E-4</v>
      </c>
      <c r="AQ47" s="5">
        <f t="shared" si="200"/>
        <v>2.1567640949018838E-4</v>
      </c>
      <c r="AR47" s="5">
        <f t="shared" si="201"/>
        <v>3.2821659382798823E-3</v>
      </c>
      <c r="AS47" s="5">
        <f t="shared" si="202"/>
        <v>3.8358673320676964E-3</v>
      </c>
      <c r="AT47" s="5">
        <f t="shared" si="203"/>
        <v>2.2414890754937577E-3</v>
      </c>
      <c r="AU47" s="5">
        <f t="shared" si="204"/>
        <v>8.7320942750985077E-4</v>
      </c>
      <c r="AV47" s="5">
        <f t="shared" si="205"/>
        <v>2.551299644826907E-4</v>
      </c>
      <c r="AW47" s="5">
        <f t="shared" si="206"/>
        <v>2.6764363478605005E-6</v>
      </c>
      <c r="AX47" s="5">
        <f t="shared" si="207"/>
        <v>2.7600580065512126E-4</v>
      </c>
      <c r="AY47" s="5">
        <f t="shared" si="208"/>
        <v>3.815751443452823E-4</v>
      </c>
      <c r="AZ47" s="5">
        <f t="shared" si="209"/>
        <v>2.6376183115813336E-4</v>
      </c>
      <c r="BA47" s="5">
        <f t="shared" si="210"/>
        <v>1.2154932801901512E-4</v>
      </c>
      <c r="BB47" s="5">
        <f t="shared" si="211"/>
        <v>4.201016996186381E-5</v>
      </c>
      <c r="BC47" s="5">
        <f t="shared" si="212"/>
        <v>1.161572447326794E-5</v>
      </c>
      <c r="BD47" s="5">
        <f t="shared" si="213"/>
        <v>7.5626003674056916E-4</v>
      </c>
      <c r="BE47" s="5">
        <f t="shared" si="214"/>
        <v>8.8384110493870281E-4</v>
      </c>
      <c r="BF47" s="5">
        <f t="shared" si="215"/>
        <v>5.1647254967093076E-4</v>
      </c>
      <c r="BG47" s="5">
        <f t="shared" si="216"/>
        <v>2.0120048960013876E-4</v>
      </c>
      <c r="BH47" s="5">
        <f t="shared" si="217"/>
        <v>5.8785753048920551E-5</v>
      </c>
      <c r="BI47" s="5">
        <f t="shared" si="218"/>
        <v>1.3740581917654678E-5</v>
      </c>
      <c r="BJ47" s="8">
        <f t="shared" si="219"/>
        <v>0.31687342175029681</v>
      </c>
      <c r="BK47" s="8">
        <f t="shared" si="220"/>
        <v>0.26539616842956104</v>
      </c>
      <c r="BL47" s="8">
        <f t="shared" si="221"/>
        <v>0.38297134573204278</v>
      </c>
      <c r="BM47" s="8">
        <f t="shared" si="222"/>
        <v>0.46845631765782436</v>
      </c>
      <c r="BN47" s="8">
        <f t="shared" si="223"/>
        <v>0.53075097843741537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1.5777777777777799</v>
      </c>
      <c r="F48">
        <f>VLOOKUP(B48,home!$B$2:$E$405,3,FALSE)</f>
        <v>0.36</v>
      </c>
      <c r="G48">
        <f>VLOOKUP(C48,away!$B$2:$E$405,4,FALSE)</f>
        <v>0.95</v>
      </c>
      <c r="H48">
        <f>VLOOKUP(A48,away!$A$2:$E$405,3,FALSE)</f>
        <v>1.31111111111111</v>
      </c>
      <c r="I48">
        <f>VLOOKUP(C48,away!$B$2:$E$405,3,FALSE)</f>
        <v>0.79</v>
      </c>
      <c r="J48">
        <f>VLOOKUP(B48,home!$B$2:$E$405,4,FALSE)</f>
        <v>0.76</v>
      </c>
      <c r="K48" s="3">
        <f t="shared" si="168"/>
        <v>0.53960000000000063</v>
      </c>
      <c r="L48" s="3">
        <f t="shared" si="169"/>
        <v>0.78719111111111051</v>
      </c>
      <c r="M48" s="5">
        <f t="shared" si="170"/>
        <v>0.26532730255954562</v>
      </c>
      <c r="N48" s="5">
        <f t="shared" si="171"/>
        <v>0.14317061246113097</v>
      </c>
      <c r="O48" s="5">
        <f t="shared" si="172"/>
        <v>0.20886329410996252</v>
      </c>
      <c r="P48" s="5">
        <f t="shared" si="173"/>
        <v>0.1127026335017359</v>
      </c>
      <c r="Q48" s="5">
        <f t="shared" si="174"/>
        <v>3.8627431242013177E-2</v>
      </c>
      <c r="R48" s="5">
        <f t="shared" si="175"/>
        <v>8.2207664280374015E-2</v>
      </c>
      <c r="S48" s="5">
        <f t="shared" si="176"/>
        <v>1.1968127173207138E-2</v>
      </c>
      <c r="T48" s="5">
        <f t="shared" si="177"/>
        <v>3.040717051876838E-2</v>
      </c>
      <c r="U48" s="5">
        <f t="shared" si="178"/>
        <v>4.4359255645689863E-2</v>
      </c>
      <c r="V48" s="5">
        <f t="shared" si="179"/>
        <v>5.6485347949587652E-4</v>
      </c>
      <c r="W48" s="5">
        <f t="shared" si="180"/>
        <v>6.9477872993967777E-3</v>
      </c>
      <c r="X48" s="5">
        <f t="shared" si="181"/>
        <v>5.4692364039758117E-3</v>
      </c>
      <c r="Y48" s="5">
        <f t="shared" si="182"/>
        <v>2.1526671408875265E-3</v>
      </c>
      <c r="Z48" s="5">
        <f t="shared" si="183"/>
        <v>2.1571047528905592E-2</v>
      </c>
      <c r="AA48" s="5">
        <f t="shared" si="184"/>
        <v>1.1639737246597471E-2</v>
      </c>
      <c r="AB48" s="5">
        <f t="shared" si="185"/>
        <v>3.1404011091320009E-3</v>
      </c>
      <c r="AC48" s="5">
        <f t="shared" si="186"/>
        <v>1.4995741596249116E-5</v>
      </c>
      <c r="AD48" s="5">
        <f t="shared" si="187"/>
        <v>9.372565066886262E-4</v>
      </c>
      <c r="AE48" s="5">
        <f t="shared" si="188"/>
        <v>7.3779999089633767E-4</v>
      </c>
      <c r="AF48" s="5">
        <f t="shared" si="189"/>
        <v>2.903947973057276E-4</v>
      </c>
      <c r="AG48" s="5">
        <f t="shared" si="190"/>
        <v>7.6198734383993807E-5</v>
      </c>
      <c r="AH48" s="5">
        <f t="shared" si="191"/>
        <v>4.245134218027441E-3</v>
      </c>
      <c r="AI48" s="5">
        <f t="shared" si="192"/>
        <v>2.2906744240476099E-3</v>
      </c>
      <c r="AJ48" s="5">
        <f t="shared" si="193"/>
        <v>6.1802395960804579E-4</v>
      </c>
      <c r="AK48" s="5">
        <f t="shared" si="194"/>
        <v>1.1116190953483397E-4</v>
      </c>
      <c r="AL48" s="5">
        <f t="shared" si="195"/>
        <v>2.5478864073244216E-7</v>
      </c>
      <c r="AM48" s="5">
        <f t="shared" si="196"/>
        <v>1.0114872220183669E-4</v>
      </c>
      <c r="AN48" s="5">
        <f t="shared" si="197"/>
        <v>7.9623375017532876E-5</v>
      </c>
      <c r="AO48" s="5">
        <f t="shared" si="198"/>
        <v>3.133940652523417E-5</v>
      </c>
      <c r="AP48" s="5">
        <f t="shared" si="199"/>
        <v>8.2233674147206239E-6</v>
      </c>
      <c r="AQ48" s="5">
        <f t="shared" si="200"/>
        <v>1.6183404330672068E-6</v>
      </c>
      <c r="AR48" s="5">
        <f t="shared" si="201"/>
        <v>6.6834638438096358E-4</v>
      </c>
      <c r="AS48" s="5">
        <f t="shared" si="202"/>
        <v>3.6063970901196833E-4</v>
      </c>
      <c r="AT48" s="5">
        <f t="shared" si="203"/>
        <v>9.7300593491429172E-5</v>
      </c>
      <c r="AU48" s="5">
        <f t="shared" si="204"/>
        <v>1.7501133415991746E-5</v>
      </c>
      <c r="AV48" s="5">
        <f t="shared" si="205"/>
        <v>2.3609028978172885E-6</v>
      </c>
      <c r="AW48" s="5">
        <f t="shared" si="206"/>
        <v>3.0062817718032814E-9</v>
      </c>
      <c r="AX48" s="5">
        <f t="shared" si="207"/>
        <v>9.0966417500185207E-6</v>
      </c>
      <c r="AY48" s="5">
        <f t="shared" si="208"/>
        <v>7.1607955265767957E-6</v>
      </c>
      <c r="AZ48" s="5">
        <f t="shared" si="209"/>
        <v>2.8184572935027282E-6</v>
      </c>
      <c r="BA48" s="5">
        <f t="shared" si="210"/>
        <v>7.3955484283054203E-7</v>
      </c>
      <c r="BB48" s="5">
        <f t="shared" si="211"/>
        <v>1.4554274961384426E-7</v>
      </c>
      <c r="BC48" s="5">
        <f t="shared" si="212"/>
        <v>2.2913991756537651E-8</v>
      </c>
      <c r="BD48" s="5">
        <f t="shared" si="213"/>
        <v>8.7686055487990627E-5</v>
      </c>
      <c r="BE48" s="5">
        <f t="shared" si="214"/>
        <v>4.7315395541319794E-5</v>
      </c>
      <c r="BF48" s="5">
        <f t="shared" si="215"/>
        <v>1.2765693717048094E-5</v>
      </c>
      <c r="BG48" s="5">
        <f t="shared" si="216"/>
        <v>2.2961227765730533E-6</v>
      </c>
      <c r="BH48" s="5">
        <f t="shared" si="217"/>
        <v>3.0974696255970515E-7</v>
      </c>
      <c r="BI48" s="5">
        <f t="shared" si="218"/>
        <v>3.3427892199443429E-8</v>
      </c>
      <c r="BJ48" s="8">
        <f t="shared" si="219"/>
        <v>0.22905849221319402</v>
      </c>
      <c r="BK48" s="8">
        <f t="shared" si="220"/>
        <v>0.39058532803974816</v>
      </c>
      <c r="BL48" s="8">
        <f t="shared" si="221"/>
        <v>0.35877190206854959</v>
      </c>
      <c r="BM48" s="8">
        <f t="shared" si="222"/>
        <v>0.1490806739063904</v>
      </c>
      <c r="BN48" s="8">
        <f t="shared" si="223"/>
        <v>0.85089893815476225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1.5777777777777799</v>
      </c>
      <c r="F49">
        <f>VLOOKUP(B49,home!$B$2:$E$405,3,FALSE)</f>
        <v>0.36</v>
      </c>
      <c r="G49">
        <f>VLOOKUP(C49,away!$B$2:$E$405,4,FALSE)</f>
        <v>1.0900000000000001</v>
      </c>
      <c r="H49">
        <f>VLOOKUP(A49,away!$A$2:$E$405,3,FALSE)</f>
        <v>1.31111111111111</v>
      </c>
      <c r="I49">
        <f>VLOOKUP(C49,away!$B$2:$E$405,3,FALSE)</f>
        <v>0.54</v>
      </c>
      <c r="J49">
        <f>VLOOKUP(B49,home!$B$2:$E$405,4,FALSE)</f>
        <v>1.31</v>
      </c>
      <c r="K49" s="3">
        <f t="shared" si="168"/>
        <v>0.61912000000000089</v>
      </c>
      <c r="L49" s="3">
        <f t="shared" si="169"/>
        <v>0.9274799999999993</v>
      </c>
      <c r="M49" s="5">
        <f t="shared" si="170"/>
        <v>0.21297084512259098</v>
      </c>
      <c r="N49" s="5">
        <f t="shared" si="171"/>
        <v>0.13185450963229875</v>
      </c>
      <c r="O49" s="5">
        <f t="shared" si="172"/>
        <v>0.19752619943430053</v>
      </c>
      <c r="P49" s="5">
        <f t="shared" si="173"/>
        <v>0.12229242059376434</v>
      </c>
      <c r="Q49" s="5">
        <f t="shared" si="174"/>
        <v>4.0816882001774454E-2</v>
      </c>
      <c r="R49" s="5">
        <f t="shared" si="175"/>
        <v>9.1600799725662457E-2</v>
      </c>
      <c r="S49" s="5">
        <f t="shared" si="176"/>
        <v>1.7555731778771708E-2</v>
      </c>
      <c r="T49" s="5">
        <f t="shared" si="177"/>
        <v>3.7856841719005739E-2</v>
      </c>
      <c r="U49" s="5">
        <f t="shared" si="178"/>
        <v>5.6711887126152237E-2</v>
      </c>
      <c r="V49" s="5">
        <f t="shared" si="179"/>
        <v>1.120097465445741E-3</v>
      </c>
      <c r="W49" s="5">
        <f t="shared" si="180"/>
        <v>8.4235159949795461E-3</v>
      </c>
      <c r="X49" s="5">
        <f t="shared" si="181"/>
        <v>7.8126426150236222E-3</v>
      </c>
      <c r="Y49" s="5">
        <f t="shared" si="182"/>
        <v>3.6230348862910521E-3</v>
      </c>
      <c r="Z49" s="5">
        <f t="shared" si="183"/>
        <v>2.8319303243185791E-2</v>
      </c>
      <c r="AA49" s="5">
        <f t="shared" si="184"/>
        <v>1.7533047023921215E-2</v>
      </c>
      <c r="AB49" s="5">
        <f t="shared" si="185"/>
        <v>5.4275300367250586E-3</v>
      </c>
      <c r="AC49" s="5">
        <f t="shared" si="186"/>
        <v>4.0198997153651293E-5</v>
      </c>
      <c r="AD49" s="5">
        <f t="shared" si="187"/>
        <v>1.3037918057029359E-3</v>
      </c>
      <c r="AE49" s="5">
        <f t="shared" si="188"/>
        <v>1.2092408239533579E-3</v>
      </c>
      <c r="AF49" s="5">
        <f t="shared" si="189"/>
        <v>5.6077333970012977E-4</v>
      </c>
      <c r="AG49" s="5">
        <f t="shared" si="190"/>
        <v>1.7336868570169204E-4</v>
      </c>
      <c r="AH49" s="5">
        <f t="shared" si="191"/>
        <v>6.566396842997483E-3</v>
      </c>
      <c r="AI49" s="5">
        <f t="shared" si="192"/>
        <v>4.0653876134366081E-3</v>
      </c>
      <c r="AJ49" s="5">
        <f t="shared" si="193"/>
        <v>1.2584813896154381E-3</v>
      </c>
      <c r="AK49" s="5">
        <f t="shared" si="194"/>
        <v>2.5971699931290375E-4</v>
      </c>
      <c r="AL49" s="5">
        <f t="shared" si="195"/>
        <v>9.2332500526672134E-7</v>
      </c>
      <c r="AM49" s="5">
        <f t="shared" si="196"/>
        <v>1.6144071654936059E-4</v>
      </c>
      <c r="AN49" s="5">
        <f t="shared" si="197"/>
        <v>1.4973303578520082E-4</v>
      </c>
      <c r="AO49" s="5">
        <f t="shared" si="198"/>
        <v>6.9437198015028981E-5</v>
      </c>
      <c r="AP49" s="5">
        <f t="shared" si="199"/>
        <v>2.146720413832635E-5</v>
      </c>
      <c r="AQ49" s="5">
        <f t="shared" si="200"/>
        <v>4.9776006235537256E-6</v>
      </c>
      <c r="AR49" s="5">
        <f t="shared" si="201"/>
        <v>1.2180403487886604E-3</v>
      </c>
      <c r="AS49" s="5">
        <f t="shared" si="202"/>
        <v>7.5411314074203667E-4</v>
      </c>
      <c r="AT49" s="5">
        <f t="shared" si="203"/>
        <v>2.3344326384810516E-4</v>
      </c>
      <c r="AU49" s="5">
        <f t="shared" si="204"/>
        <v>4.8176464504546359E-5</v>
      </c>
      <c r="AV49" s="5">
        <f t="shared" si="205"/>
        <v>7.4567531760136956E-6</v>
      </c>
      <c r="AW49" s="5">
        <f t="shared" si="206"/>
        <v>1.4727583150827339E-8</v>
      </c>
      <c r="AX49" s="5">
        <f t="shared" si="207"/>
        <v>1.6658529405006709E-5</v>
      </c>
      <c r="AY49" s="5">
        <f t="shared" si="208"/>
        <v>1.5450452852555608E-5</v>
      </c>
      <c r="AZ49" s="5">
        <f t="shared" si="209"/>
        <v>7.1649930058441326E-6</v>
      </c>
      <c r="BA49" s="5">
        <f t="shared" si="210"/>
        <v>2.2151292376867712E-6</v>
      </c>
      <c r="BB49" s="5">
        <f t="shared" si="211"/>
        <v>5.1362201634243114E-7</v>
      </c>
      <c r="BC49" s="5">
        <f t="shared" si="212"/>
        <v>9.5274829543455531E-8</v>
      </c>
      <c r="BD49" s="5">
        <f t="shared" si="213"/>
        <v>1.8828467711575091E-4</v>
      </c>
      <c r="BE49" s="5">
        <f t="shared" si="214"/>
        <v>1.1657080929590388E-4</v>
      </c>
      <c r="BF49" s="5">
        <f t="shared" si="215"/>
        <v>3.6085659725640055E-5</v>
      </c>
      <c r="BG49" s="5">
        <f t="shared" si="216"/>
        <v>7.4471178831127672E-6</v>
      </c>
      <c r="BH49" s="5">
        <f t="shared" si="217"/>
        <v>1.1526649059481956E-6</v>
      </c>
      <c r="BI49" s="5">
        <f t="shared" si="218"/>
        <v>1.4272757931412962E-7</v>
      </c>
      <c r="BJ49" s="8">
        <f t="shared" si="219"/>
        <v>0.2340837552608897</v>
      </c>
      <c r="BK49" s="8">
        <f t="shared" si="220"/>
        <v>0.35399566773558427</v>
      </c>
      <c r="BL49" s="8">
        <f t="shared" si="221"/>
        <v>0.38356035981968895</v>
      </c>
      <c r="BM49" s="8">
        <f t="shared" si="222"/>
        <v>0.2028819938236878</v>
      </c>
      <c r="BN49" s="8">
        <f t="shared" si="223"/>
        <v>0.79706165651039151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1.5777777777777799</v>
      </c>
      <c r="F50">
        <f>VLOOKUP(B50,home!$B$2:$E$405,3,FALSE)</f>
        <v>1.74</v>
      </c>
      <c r="G50">
        <f>VLOOKUP(C50,away!$B$2:$E$405,4,FALSE)</f>
        <v>1.27</v>
      </c>
      <c r="H50">
        <f>VLOOKUP(A50,away!$A$2:$E$405,3,FALSE)</f>
        <v>1.31111111111111</v>
      </c>
      <c r="I50">
        <f>VLOOKUP(C50,away!$B$2:$E$405,3,FALSE)</f>
        <v>0.87</v>
      </c>
      <c r="J50">
        <f>VLOOKUP(B50,home!$B$2:$E$405,4,FALSE)</f>
        <v>1.1399999999999999</v>
      </c>
      <c r="K50" s="3">
        <f t="shared" si="168"/>
        <v>3.4865733333333382</v>
      </c>
      <c r="L50" s="3">
        <f t="shared" si="169"/>
        <v>1.3003599999999986</v>
      </c>
      <c r="M50" s="5">
        <f t="shared" si="170"/>
        <v>8.3379880449024162E-3</v>
      </c>
      <c r="N50" s="5">
        <f t="shared" si="171"/>
        <v>2.9071006771008937E-2</v>
      </c>
      <c r="O50" s="5">
        <f t="shared" si="172"/>
        <v>1.0842386134069295E-2</v>
      </c>
      <c r="P50" s="5">
        <f t="shared" si="173"/>
        <v>3.7802774364749145E-2</v>
      </c>
      <c r="Q50" s="5">
        <f t="shared" si="174"/>
        <v>5.0679098490476346E-2</v>
      </c>
      <c r="R50" s="5">
        <f t="shared" si="175"/>
        <v>7.0495026166491693E-3</v>
      </c>
      <c r="S50" s="5">
        <f t="shared" si="176"/>
        <v>4.2847559326551564E-2</v>
      </c>
      <c r="T50" s="5">
        <f t="shared" si="177"/>
        <v>6.5901072513075754E-2</v>
      </c>
      <c r="U50" s="5">
        <f t="shared" si="178"/>
        <v>2.4578607836472581E-2</v>
      </c>
      <c r="V50" s="5">
        <f t="shared" si="179"/>
        <v>2.1584698431897021E-2</v>
      </c>
      <c r="W50" s="5">
        <f t="shared" si="180"/>
        <v>5.8898797784756221E-2</v>
      </c>
      <c r="X50" s="5">
        <f t="shared" si="181"/>
        <v>7.6589640687385524E-2</v>
      </c>
      <c r="Y50" s="5">
        <f t="shared" si="182"/>
        <v>4.9797052582124288E-2</v>
      </c>
      <c r="Z50" s="5">
        <f t="shared" si="183"/>
        <v>3.0556304075286343E-3</v>
      </c>
      <c r="AA50" s="5">
        <f t="shared" si="184"/>
        <v>1.0653679495411815E-2</v>
      </c>
      <c r="AB50" s="5">
        <f t="shared" si="185"/>
        <v>1.857241741529151E-2</v>
      </c>
      <c r="AC50" s="5">
        <f t="shared" si="186"/>
        <v>6.1162947835705075E-3</v>
      </c>
      <c r="AD50" s="5">
        <f t="shared" si="187"/>
        <v>5.1338744430430946E-2</v>
      </c>
      <c r="AE50" s="5">
        <f t="shared" si="188"/>
        <v>6.6758849707555121E-2</v>
      </c>
      <c r="AF50" s="5">
        <f t="shared" si="189"/>
        <v>4.3405268902858153E-2</v>
      </c>
      <c r="AG50" s="5">
        <f t="shared" si="190"/>
        <v>1.8814158490173521E-2</v>
      </c>
      <c r="AH50" s="5">
        <f t="shared" si="191"/>
        <v>9.9335488918348347E-4</v>
      </c>
      <c r="AI50" s="5">
        <f t="shared" si="192"/>
        <v>3.4634046671634259E-3</v>
      </c>
      <c r="AJ50" s="5">
        <f t="shared" si="193"/>
        <v>6.037707177537115E-3</v>
      </c>
      <c r="AK50" s="5">
        <f t="shared" si="194"/>
        <v>7.0169696132253998E-3</v>
      </c>
      <c r="AL50" s="5">
        <f t="shared" si="195"/>
        <v>1.1092024138507324E-3</v>
      </c>
      <c r="AM50" s="5">
        <f t="shared" si="196"/>
        <v>3.5799259459591178E-2</v>
      </c>
      <c r="AN50" s="5">
        <f t="shared" si="197"/>
        <v>4.6551925030873936E-2</v>
      </c>
      <c r="AO50" s="5">
        <f t="shared" si="198"/>
        <v>3.0267130616573597E-2</v>
      </c>
      <c r="AP50" s="5">
        <f t="shared" si="199"/>
        <v>1.3119388656189199E-2</v>
      </c>
      <c r="AQ50" s="5">
        <f t="shared" si="200"/>
        <v>4.2649820582405448E-3</v>
      </c>
      <c r="AR50" s="5">
        <f t="shared" si="201"/>
        <v>2.5834379273972631E-4</v>
      </c>
      <c r="AS50" s="5">
        <f t="shared" si="202"/>
        <v>9.0073457859852438E-4</v>
      </c>
      <c r="AT50" s="5">
        <f t="shared" si="203"/>
        <v>1.5702385810764288E-3</v>
      </c>
      <c r="AU50" s="5">
        <f t="shared" si="204"/>
        <v>1.8249173212507518E-3</v>
      </c>
      <c r="AV50" s="5">
        <f t="shared" si="205"/>
        <v>1.5906770169527454E-3</v>
      </c>
      <c r="AW50" s="5">
        <f t="shared" si="206"/>
        <v>1.3969173495060762E-4</v>
      </c>
      <c r="AX50" s="5">
        <f t="shared" si="207"/>
        <v>2.0802790564148643E-2</v>
      </c>
      <c r="AY50" s="5">
        <f t="shared" si="208"/>
        <v>2.70511167379963E-2</v>
      </c>
      <c r="AZ50" s="5">
        <f t="shared" si="209"/>
        <v>1.7588095080710422E-2</v>
      </c>
      <c r="BA50" s="5">
        <f t="shared" si="210"/>
        <v>7.6236184397175258E-3</v>
      </c>
      <c r="BB50" s="5">
        <f t="shared" si="211"/>
        <v>2.4783621185677698E-3</v>
      </c>
      <c r="BC50" s="5">
        <f t="shared" si="212"/>
        <v>6.4455259290015546E-4</v>
      </c>
      <c r="BD50" s="5">
        <f t="shared" si="213"/>
        <v>5.5989989054505046E-5</v>
      </c>
      <c r="BE50" s="5">
        <f t="shared" si="214"/>
        <v>1.9521320277106273E-4</v>
      </c>
      <c r="BF50" s="5">
        <f t="shared" si="215"/>
        <v>3.4031257354809064E-4</v>
      </c>
      <c r="BG50" s="5">
        <f t="shared" si="216"/>
        <v>3.9550824797693769E-4</v>
      </c>
      <c r="BH50" s="5">
        <f t="shared" si="217"/>
        <v>3.4474212762744511E-4</v>
      </c>
      <c r="BI50" s="5">
        <f t="shared" si="218"/>
        <v>2.403937418124896E-4</v>
      </c>
      <c r="BJ50" s="8">
        <f t="shared" si="219"/>
        <v>0.71744491171535429</v>
      </c>
      <c r="BK50" s="8">
        <f t="shared" si="220"/>
        <v>0.1448496341035177</v>
      </c>
      <c r="BL50" s="8">
        <f t="shared" si="221"/>
        <v>9.6925101018412507E-2</v>
      </c>
      <c r="BM50" s="8">
        <f t="shared" si="222"/>
        <v>0.79158109581991221</v>
      </c>
      <c r="BN50" s="8">
        <f t="shared" si="223"/>
        <v>0.14378275642185528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1.5777777777777799</v>
      </c>
      <c r="F51">
        <f>VLOOKUP(B51,home!$B$2:$E$405,3,FALSE)</f>
        <v>1</v>
      </c>
      <c r="G51">
        <f>VLOOKUP(C51,away!$B$2:$E$405,4,FALSE)</f>
        <v>1.03</v>
      </c>
      <c r="H51">
        <f>VLOOKUP(A51,away!$A$2:$E$405,3,FALSE)</f>
        <v>1.31111111111111</v>
      </c>
      <c r="I51">
        <f>VLOOKUP(C51,away!$B$2:$E$405,3,FALSE)</f>
        <v>0.87</v>
      </c>
      <c r="J51">
        <f>VLOOKUP(B51,home!$B$2:$E$405,4,FALSE)</f>
        <v>1.31</v>
      </c>
      <c r="K51" s="3">
        <f t="shared" si="168"/>
        <v>1.6251111111111134</v>
      </c>
      <c r="L51" s="3">
        <f t="shared" si="169"/>
        <v>1.494273333333332</v>
      </c>
      <c r="M51" s="5">
        <f t="shared" si="170"/>
        <v>4.418435797751432E-2</v>
      </c>
      <c r="N51" s="5">
        <f t="shared" si="171"/>
        <v>7.1804491086569486E-2</v>
      </c>
      <c r="O51" s="5">
        <f t="shared" si="172"/>
        <v>6.6023507876253523E-2</v>
      </c>
      <c r="P51" s="5">
        <f t="shared" si="173"/>
        <v>0.10729553624423172</v>
      </c>
      <c r="Q51" s="5">
        <f t="shared" si="174"/>
        <v>5.8345138146231504E-2</v>
      </c>
      <c r="R51" s="5">
        <f t="shared" si="175"/>
        <v>4.9328583596304432E-2</v>
      </c>
      <c r="S51" s="5">
        <f t="shared" si="176"/>
        <v>6.513805238380932E-2</v>
      </c>
      <c r="T51" s="5">
        <f t="shared" si="177"/>
        <v>8.7183584061563096E-2</v>
      </c>
      <c r="U51" s="5">
        <f t="shared" si="178"/>
        <v>8.0164429297727727E-2</v>
      </c>
      <c r="V51" s="5">
        <f t="shared" si="179"/>
        <v>1.7575405969039573E-2</v>
      </c>
      <c r="W51" s="5">
        <f t="shared" si="180"/>
        <v>3.1605777426917898E-2</v>
      </c>
      <c r="X51" s="5">
        <f t="shared" si="181"/>
        <v>4.7227670388311993E-2</v>
      </c>
      <c r="Y51" s="5">
        <f t="shared" si="182"/>
        <v>3.528552422835543E-2</v>
      </c>
      <c r="Z51" s="5">
        <f t="shared" si="183"/>
        <v>2.4570129013020581E-2</v>
      </c>
      <c r="AA51" s="5">
        <f t="shared" si="184"/>
        <v>3.9929189660493282E-2</v>
      </c>
      <c r="AB51" s="5">
        <f t="shared" si="185"/>
        <v>3.2444684887465318E-2</v>
      </c>
      <c r="AC51" s="5">
        <f t="shared" si="186"/>
        <v>2.6674635188739275E-3</v>
      </c>
      <c r="AD51" s="5">
        <f t="shared" si="187"/>
        <v>1.2840725017947264E-2</v>
      </c>
      <c r="AE51" s="5">
        <f t="shared" si="188"/>
        <v>1.918755297498477E-2</v>
      </c>
      <c r="AF51" s="5">
        <f t="shared" si="189"/>
        <v>1.4335724371220191E-2</v>
      </c>
      <c r="AG51" s="5">
        <f t="shared" si="190"/>
        <v>7.1404968806436939E-3</v>
      </c>
      <c r="AH51" s="5">
        <f t="shared" si="191"/>
        <v>9.1786221451790675E-3</v>
      </c>
      <c r="AI51" s="5">
        <f t="shared" si="192"/>
        <v>1.4916280832821024E-2</v>
      </c>
      <c r="AJ51" s="5">
        <f t="shared" si="193"/>
        <v>1.2120306858935594E-2</v>
      </c>
      <c r="AK51" s="5">
        <f t="shared" si="194"/>
        <v>6.5656151155108243E-3</v>
      </c>
      <c r="AL51" s="5">
        <f t="shared" si="195"/>
        <v>2.591024894512722E-4</v>
      </c>
      <c r="AM51" s="5">
        <f t="shared" si="196"/>
        <v>4.1735209802777114E-3</v>
      </c>
      <c r="AN51" s="5">
        <f t="shared" si="197"/>
        <v>6.2363811069361718E-3</v>
      </c>
      <c r="AO51" s="5">
        <f t="shared" si="198"/>
        <v>4.6594289922992638E-3</v>
      </c>
      <c r="AP51" s="5">
        <f t="shared" si="199"/>
        <v>2.3208201639176632E-3</v>
      </c>
      <c r="AQ51" s="5">
        <f t="shared" si="200"/>
        <v>8.669849206011139E-4</v>
      </c>
      <c r="AR51" s="5">
        <f t="shared" si="201"/>
        <v>2.7430740616567729E-3</v>
      </c>
      <c r="AS51" s="5">
        <f t="shared" si="202"/>
        <v>4.4578001361991132E-3</v>
      </c>
      <c r="AT51" s="5">
        <f t="shared" si="203"/>
        <v>3.6222102662249078E-3</v>
      </c>
      <c r="AU51" s="5">
        <f t="shared" si="204"/>
        <v>1.9621647168076143E-3</v>
      </c>
      <c r="AV51" s="5">
        <f t="shared" si="205"/>
        <v>7.9718392077856074E-4</v>
      </c>
      <c r="AW51" s="5">
        <f t="shared" si="206"/>
        <v>1.7477615898241094E-5</v>
      </c>
      <c r="AX51" s="5">
        <f t="shared" si="207"/>
        <v>1.1304058862507762E-3</v>
      </c>
      <c r="AY51" s="5">
        <f t="shared" si="208"/>
        <v>1.689135371667567E-3</v>
      </c>
      <c r="AZ51" s="5">
        <f t="shared" si="209"/>
        <v>1.2620149711364658E-3</v>
      </c>
      <c r="BA51" s="5">
        <f t="shared" si="210"/>
        <v>6.2859843921221864E-4</v>
      </c>
      <c r="BB51" s="5">
        <f t="shared" si="211"/>
        <v>2.3482447127244288E-4</v>
      </c>
      <c r="BC51" s="5">
        <f t="shared" si="212"/>
        <v>7.0178389087302109E-5</v>
      </c>
      <c r="BD51" s="5">
        <f t="shared" si="213"/>
        <v>6.8315040361534535E-4</v>
      </c>
      <c r="BE51" s="5">
        <f t="shared" si="214"/>
        <v>1.1101953114753395E-3</v>
      </c>
      <c r="BF51" s="5">
        <f t="shared" si="215"/>
        <v>9.0209536809101915E-4</v>
      </c>
      <c r="BG51" s="5">
        <f t="shared" si="216"/>
        <v>4.8866840198886162E-4</v>
      </c>
      <c r="BH51" s="5">
        <f t="shared" si="217"/>
        <v>1.9853511243025267E-4</v>
      </c>
      <c r="BI51" s="5">
        <f t="shared" si="218"/>
        <v>6.4528323431219567E-5</v>
      </c>
      <c r="BJ51" s="8">
        <f t="shared" si="219"/>
        <v>0.40822897827540411</v>
      </c>
      <c r="BK51" s="8">
        <f t="shared" si="220"/>
        <v>0.23880905395458771</v>
      </c>
      <c r="BL51" s="8">
        <f t="shared" si="221"/>
        <v>0.3277008262933897</v>
      </c>
      <c r="BM51" s="8">
        <f t="shared" si="222"/>
        <v>0.60065571485352764</v>
      </c>
      <c r="BN51" s="8">
        <f t="shared" si="223"/>
        <v>0.39698161492710499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1.175</v>
      </c>
      <c r="F52">
        <f>VLOOKUP(B52,home!$B$2:$E$405,3,FALSE)</f>
        <v>0.85</v>
      </c>
      <c r="G52">
        <f>VLOOKUP(C52,away!$B$2:$E$405,4,FALSE)</f>
        <v>1.22</v>
      </c>
      <c r="H52">
        <f>VLOOKUP(A52,away!$A$2:$E$405,3,FALSE)</f>
        <v>0.99375000000000002</v>
      </c>
      <c r="I52">
        <f>VLOOKUP(C52,away!$B$2:$E$405,3,FALSE)</f>
        <v>0.61</v>
      </c>
      <c r="J52">
        <f>VLOOKUP(B52,home!$B$2:$E$405,4,FALSE)</f>
        <v>1.26</v>
      </c>
      <c r="K52" s="3">
        <f t="shared" si="168"/>
        <v>1.218475</v>
      </c>
      <c r="L52" s="3">
        <f t="shared" si="169"/>
        <v>0.76379624999999995</v>
      </c>
      <c r="M52" s="5">
        <f t="shared" si="170"/>
        <v>0.13775600340655647</v>
      </c>
      <c r="N52" s="5">
        <f t="shared" si="171"/>
        <v>0.16785224625080392</v>
      </c>
      <c r="O52" s="5">
        <f t="shared" si="172"/>
        <v>0.10521751881691505</v>
      </c>
      <c r="P52" s="5">
        <f t="shared" si="173"/>
        <v>0.12820491624044059</v>
      </c>
      <c r="Q52" s="5">
        <f t="shared" si="174"/>
        <v>0.10226188287522417</v>
      </c>
      <c r="R52" s="5">
        <f t="shared" si="175"/>
        <v>4.018237315333207E-2</v>
      </c>
      <c r="S52" s="5">
        <f t="shared" si="176"/>
        <v>2.9829009520023743E-2</v>
      </c>
      <c r="T52" s="5">
        <f t="shared" si="177"/>
        <v>7.8107242658035439E-2</v>
      </c>
      <c r="U52" s="5">
        <f t="shared" si="178"/>
        <v>4.8961217128006294E-2</v>
      </c>
      <c r="V52" s="5">
        <f t="shared" si="179"/>
        <v>3.0845404374247837E-3</v>
      </c>
      <c r="W52" s="5">
        <f t="shared" si="180"/>
        <v>4.1534515912129574E-2</v>
      </c>
      <c r="X52" s="5">
        <f t="shared" si="181"/>
        <v>3.1723907499249894E-2</v>
      </c>
      <c r="Y52" s="5">
        <f t="shared" si="182"/>
        <v>1.211530079163697E-2</v>
      </c>
      <c r="Z52" s="5">
        <f t="shared" si="183"/>
        <v>1.0230381976871903E-2</v>
      </c>
      <c r="AA52" s="5">
        <f t="shared" si="184"/>
        <v>1.2465464679268994E-2</v>
      </c>
      <c r="AB52" s="5">
        <f t="shared" si="185"/>
        <v>7.5944285375361452E-3</v>
      </c>
      <c r="AC52" s="5">
        <f t="shared" si="186"/>
        <v>1.7941742947728533E-4</v>
      </c>
      <c r="AD52" s="5">
        <f t="shared" si="187"/>
        <v>1.2652192319008026E-2</v>
      </c>
      <c r="AE52" s="5">
        <f t="shared" si="188"/>
        <v>9.6636970475371328E-3</v>
      </c>
      <c r="AF52" s="5">
        <f t="shared" si="189"/>
        <v>3.6905477830224661E-3</v>
      </c>
      <c r="AG52" s="5">
        <f t="shared" si="190"/>
        <v>9.3960885237279114E-4</v>
      </c>
      <c r="AH52" s="5">
        <f t="shared" si="191"/>
        <v>1.9534818475005857E-3</v>
      </c>
      <c r="AI52" s="5">
        <f t="shared" si="192"/>
        <v>2.3802687941332766E-3</v>
      </c>
      <c r="AJ52" s="5">
        <f t="shared" si="193"/>
        <v>1.4501490094657725E-3</v>
      </c>
      <c r="AK52" s="5">
        <f t="shared" si="194"/>
        <v>5.8899010476960213E-4</v>
      </c>
      <c r="AL52" s="5">
        <f t="shared" si="195"/>
        <v>6.6791126192372474E-6</v>
      </c>
      <c r="AM52" s="5">
        <f t="shared" si="196"/>
        <v>3.0832760071806595E-3</v>
      </c>
      <c r="AN52" s="5">
        <f t="shared" si="197"/>
        <v>2.3549946519995607E-3</v>
      </c>
      <c r="AO52" s="5">
        <f t="shared" si="198"/>
        <v>8.993680419836596E-4</v>
      </c>
      <c r="AP52" s="5">
        <f t="shared" si="199"/>
        <v>2.2897797927898725E-4</v>
      </c>
      <c r="AQ52" s="5">
        <f t="shared" si="200"/>
        <v>4.3723130476467028E-5</v>
      </c>
      <c r="AR52" s="5">
        <f t="shared" si="201"/>
        <v>2.9841242191280397E-4</v>
      </c>
      <c r="AS52" s="5">
        <f t="shared" si="202"/>
        <v>3.6360807579020383E-4</v>
      </c>
      <c r="AT52" s="5">
        <f t="shared" si="203"/>
        <v>2.2152367507423436E-4</v>
      </c>
      <c r="AU52" s="5">
        <f t="shared" si="204"/>
        <v>8.9973686662025865E-5</v>
      </c>
      <c r="AV52" s="5">
        <f t="shared" si="205"/>
        <v>2.7407671963878004E-5</v>
      </c>
      <c r="AW52" s="5">
        <f t="shared" si="206"/>
        <v>1.7266742419256018E-7</v>
      </c>
      <c r="AX52" s="5">
        <f t="shared" si="207"/>
        <v>6.2614912214157496E-4</v>
      </c>
      <c r="AY52" s="5">
        <f t="shared" si="208"/>
        <v>4.782503514325269E-4</v>
      </c>
      <c r="AZ52" s="5">
        <f t="shared" si="209"/>
        <v>1.8264291249267303E-4</v>
      </c>
      <c r="BA52" s="5">
        <f t="shared" si="210"/>
        <v>4.650065721699394E-5</v>
      </c>
      <c r="BB52" s="5">
        <f t="shared" si="211"/>
        <v>8.8792569012188488E-6</v>
      </c>
      <c r="BC52" s="5">
        <f t="shared" si="212"/>
        <v>1.3563886247875158E-6</v>
      </c>
      <c r="BD52" s="5">
        <f t="shared" si="213"/>
        <v>3.7987714801736228E-5</v>
      </c>
      <c r="BE52" s="5">
        <f t="shared" si="214"/>
        <v>4.6287080793045559E-5</v>
      </c>
      <c r="BF52" s="5">
        <f t="shared" si="215"/>
        <v>2.81998253846531E-5</v>
      </c>
      <c r="BG52" s="5">
        <f t="shared" si="216"/>
        <v>1.1453594078521723E-5</v>
      </c>
      <c r="BH52" s="5">
        <f t="shared" si="217"/>
        <v>3.4889795112066907E-6</v>
      </c>
      <c r="BI52" s="5">
        <f t="shared" si="218"/>
        <v>8.5024686198351418E-7</v>
      </c>
      <c r="BJ52" s="8">
        <f t="shared" si="219"/>
        <v>0.46849526048874951</v>
      </c>
      <c r="BK52" s="8">
        <f t="shared" si="220"/>
        <v>0.2995388164979747</v>
      </c>
      <c r="BL52" s="8">
        <f t="shared" si="221"/>
        <v>0.22192308504376207</v>
      </c>
      <c r="BM52" s="8">
        <f t="shared" si="222"/>
        <v>0.31823452558007759</v>
      </c>
      <c r="BN52" s="8">
        <f t="shared" si="223"/>
        <v>0.68147494074327231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1.175</v>
      </c>
      <c r="F53">
        <f>VLOOKUP(B53,home!$B$2:$E$405,3,FALSE)</f>
        <v>1.06</v>
      </c>
      <c r="G53">
        <f>VLOOKUP(C53,away!$B$2:$E$405,4,FALSE)</f>
        <v>0.96</v>
      </c>
      <c r="H53">
        <f>VLOOKUP(A53,away!$A$2:$E$405,3,FALSE)</f>
        <v>0.99375000000000002</v>
      </c>
      <c r="I53">
        <f>VLOOKUP(C53,away!$B$2:$E$405,3,FALSE)</f>
        <v>0.85</v>
      </c>
      <c r="J53">
        <f>VLOOKUP(B53,home!$B$2:$E$405,4,FALSE)</f>
        <v>0.25</v>
      </c>
      <c r="K53" s="3">
        <f t="shared" si="168"/>
        <v>1.1956800000000001</v>
      </c>
      <c r="L53" s="3">
        <f t="shared" si="169"/>
        <v>0.21117187500000001</v>
      </c>
      <c r="M53" s="5">
        <f t="shared" si="170"/>
        <v>0.24491308781158463</v>
      </c>
      <c r="N53" s="5">
        <f t="shared" si="171"/>
        <v>0.29283768083455552</v>
      </c>
      <c r="O53" s="5">
        <f t="shared" si="172"/>
        <v>5.1718755965211978E-2</v>
      </c>
      <c r="P53" s="5">
        <f t="shared" si="173"/>
        <v>6.1839082132484659E-2</v>
      </c>
      <c r="Q53" s="5">
        <f t="shared" si="174"/>
        <v>0.17507007911013073</v>
      </c>
      <c r="R53" s="5">
        <f t="shared" si="175"/>
        <v>5.4607733349206246E-3</v>
      </c>
      <c r="S53" s="5">
        <f t="shared" si="176"/>
        <v>3.9034991077427652E-3</v>
      </c>
      <c r="T53" s="5">
        <f t="shared" si="177"/>
        <v>3.6969876862084639E-2</v>
      </c>
      <c r="U53" s="5">
        <f t="shared" si="178"/>
        <v>6.5293374610978921E-3</v>
      </c>
      <c r="V53" s="5">
        <f t="shared" si="179"/>
        <v>1.095122283240737E-4</v>
      </c>
      <c r="W53" s="5">
        <f t="shared" si="180"/>
        <v>6.977593073013369E-2</v>
      </c>
      <c r="X53" s="5">
        <f t="shared" si="181"/>
        <v>1.4734714122152451E-2</v>
      </c>
      <c r="Y53" s="5">
        <f t="shared" si="182"/>
        <v>1.5557786043819562E-3</v>
      </c>
      <c r="Z53" s="5">
        <f t="shared" si="183"/>
        <v>3.8438724802839733E-4</v>
      </c>
      <c r="AA53" s="5">
        <f t="shared" si="184"/>
        <v>4.5960414472259411E-4</v>
      </c>
      <c r="AB53" s="5">
        <f t="shared" si="185"/>
        <v>2.7476974188095577E-4</v>
      </c>
      <c r="AC53" s="5">
        <f t="shared" si="186"/>
        <v>1.728198700597238E-6</v>
      </c>
      <c r="AD53" s="5">
        <f t="shared" si="187"/>
        <v>2.0857421213851566E-2</v>
      </c>
      <c r="AE53" s="5">
        <f t="shared" si="188"/>
        <v>4.4045007453938113E-3</v>
      </c>
      <c r="AF53" s="5">
        <f t="shared" si="189"/>
        <v>4.6505334042185444E-4</v>
      </c>
      <c r="AG53" s="5">
        <f t="shared" si="190"/>
        <v>3.273539529063212E-5</v>
      </c>
      <c r="AH53" s="5">
        <f t="shared" si="191"/>
        <v>2.0292943973061673E-5</v>
      </c>
      <c r="AI53" s="5">
        <f t="shared" si="192"/>
        <v>2.4263867249710381E-5</v>
      </c>
      <c r="AJ53" s="5">
        <f t="shared" si="193"/>
        <v>1.4505910396566859E-5</v>
      </c>
      <c r="AK53" s="5">
        <f t="shared" si="194"/>
        <v>5.7814756476556856E-6</v>
      </c>
      <c r="AL53" s="5">
        <f t="shared" si="195"/>
        <v>1.7454391244244608E-8</v>
      </c>
      <c r="AM53" s="5">
        <f t="shared" si="196"/>
        <v>4.9877602793956064E-3</v>
      </c>
      <c r="AN53" s="5">
        <f t="shared" si="197"/>
        <v>1.0532746902504942E-3</v>
      </c>
      <c r="AO53" s="5">
        <f t="shared" si="198"/>
        <v>1.1121099561512054E-4</v>
      </c>
      <c r="AP53" s="5">
        <f t="shared" si="199"/>
        <v>7.8282114882205996E-6</v>
      </c>
      <c r="AQ53" s="5">
        <f t="shared" si="200"/>
        <v>4.1327452446602095E-7</v>
      </c>
      <c r="AR53" s="5">
        <f t="shared" si="201"/>
        <v>8.5705980561227682E-7</v>
      </c>
      <c r="AS53" s="5">
        <f t="shared" si="202"/>
        <v>1.0247692683744871E-6</v>
      </c>
      <c r="AT53" s="5">
        <f t="shared" si="203"/>
        <v>6.1264805940500353E-7</v>
      </c>
      <c r="AU53" s="5">
        <f t="shared" si="204"/>
        <v>2.441770105564582E-7</v>
      </c>
      <c r="AV53" s="5">
        <f t="shared" si="205"/>
        <v>7.2989391995536492E-8</v>
      </c>
      <c r="AW53" s="5">
        <f t="shared" si="206"/>
        <v>1.2242024568456698E-10</v>
      </c>
      <c r="AX53" s="5">
        <f t="shared" si="207"/>
        <v>9.9396086847795698E-4</v>
      </c>
      <c r="AY53" s="5">
        <f t="shared" si="208"/>
        <v>2.0989658027311859E-4</v>
      </c>
      <c r="AZ53" s="5">
        <f t="shared" si="209"/>
        <v>2.2162127206181233E-5</v>
      </c>
      <c r="BA53" s="5">
        <f t="shared" si="210"/>
        <v>1.5600059853726019E-6</v>
      </c>
      <c r="BB53" s="5">
        <f t="shared" si="211"/>
        <v>8.2357347235588704E-8</v>
      </c>
      <c r="BC53" s="5">
        <f t="shared" si="212"/>
        <v>3.4783110871530675E-9</v>
      </c>
      <c r="BD53" s="5">
        <f t="shared" si="213"/>
        <v>3.0164487689713344E-8</v>
      </c>
      <c r="BE53" s="5">
        <f t="shared" si="214"/>
        <v>3.6067074640836446E-8</v>
      </c>
      <c r="BF53" s="5">
        <f t="shared" si="215"/>
        <v>2.1562339903277669E-8</v>
      </c>
      <c r="BG53" s="5">
        <f t="shared" si="216"/>
        <v>8.5938861918503461E-9</v>
      </c>
      <c r="BH53" s="5">
        <f t="shared" si="217"/>
        <v>2.5688844604679062E-9</v>
      </c>
      <c r="BI53" s="5">
        <f t="shared" si="218"/>
        <v>6.1431275433845299E-10</v>
      </c>
      <c r="BJ53" s="8">
        <f t="shared" si="219"/>
        <v>0.62409192382727185</v>
      </c>
      <c r="BK53" s="8">
        <f t="shared" si="220"/>
        <v>0.31097682351350109</v>
      </c>
      <c r="BL53" s="8">
        <f t="shared" si="221"/>
        <v>6.4510996059622613E-2</v>
      </c>
      <c r="BM53" s="8">
        <f t="shared" si="222"/>
        <v>0.16791477500168278</v>
      </c>
      <c r="BN53" s="8">
        <f t="shared" si="223"/>
        <v>0.83183945918888824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1.175</v>
      </c>
      <c r="F54">
        <f>VLOOKUP(B54,home!$B$2:$E$405,3,FALSE)</f>
        <v>1.22</v>
      </c>
      <c r="G54">
        <f>VLOOKUP(C54,away!$B$2:$E$405,4,FALSE)</f>
        <v>0.74</v>
      </c>
      <c r="H54">
        <f>VLOOKUP(A54,away!$A$2:$E$405,3,FALSE)</f>
        <v>0.99375000000000002</v>
      </c>
      <c r="I54">
        <f>VLOOKUP(C54,away!$B$2:$E$405,3,FALSE)</f>
        <v>0.64</v>
      </c>
      <c r="J54">
        <f>VLOOKUP(B54,home!$B$2:$E$405,4,FALSE)</f>
        <v>1.58</v>
      </c>
      <c r="K54" s="3">
        <f t="shared" si="168"/>
        <v>1.0607899999999999</v>
      </c>
      <c r="L54" s="3">
        <f t="shared" si="169"/>
        <v>1.00488</v>
      </c>
      <c r="M54" s="5">
        <f t="shared" si="170"/>
        <v>0.12673335077132389</v>
      </c>
      <c r="N54" s="5">
        <f t="shared" si="171"/>
        <v>0.13443747116471264</v>
      </c>
      <c r="O54" s="5">
        <f t="shared" si="172"/>
        <v>0.12735180952308792</v>
      </c>
      <c r="P54" s="5">
        <f t="shared" si="173"/>
        <v>0.13509352602399644</v>
      </c>
      <c r="Q54" s="5">
        <f t="shared" si="174"/>
        <v>7.1304962518407747E-2</v>
      </c>
      <c r="R54" s="5">
        <f t="shared" si="175"/>
        <v>6.3986643176780295E-2</v>
      </c>
      <c r="S54" s="5">
        <f t="shared" si="176"/>
        <v>3.6001298518743396E-2</v>
      </c>
      <c r="T54" s="5">
        <f t="shared" si="177"/>
        <v>7.1652930735497569E-2</v>
      </c>
      <c r="U54" s="5">
        <f t="shared" si="178"/>
        <v>6.7876391215496767E-2</v>
      </c>
      <c r="V54" s="5">
        <f t="shared" si="179"/>
        <v>4.26402041832018E-3</v>
      </c>
      <c r="W54" s="5">
        <f t="shared" si="180"/>
        <v>2.5213197063300587E-2</v>
      </c>
      <c r="X54" s="5">
        <f t="shared" si="181"/>
        <v>2.5336237464969491E-2</v>
      </c>
      <c r="Y54" s="5">
        <f t="shared" si="182"/>
        <v>1.2729939151899272E-2</v>
      </c>
      <c r="Z54" s="5">
        <f t="shared" si="183"/>
        <v>2.1432965998494331E-2</v>
      </c>
      <c r="AA54" s="5">
        <f t="shared" si="184"/>
        <v>2.2735876001542799E-2</v>
      </c>
      <c r="AB54" s="5">
        <f t="shared" si="185"/>
        <v>1.205899495183829E-2</v>
      </c>
      <c r="AC54" s="5">
        <f t="shared" si="186"/>
        <v>2.8408147393882904E-4</v>
      </c>
      <c r="AD54" s="5">
        <f t="shared" si="187"/>
        <v>6.6864768281946554E-3</v>
      </c>
      <c r="AE54" s="5">
        <f t="shared" si="188"/>
        <v>6.7191068351162443E-3</v>
      </c>
      <c r="AF54" s="5">
        <f t="shared" si="189"/>
        <v>3.3759480382358062E-3</v>
      </c>
      <c r="AG54" s="5">
        <f t="shared" si="190"/>
        <v>1.1308075548874658E-3</v>
      </c>
      <c r="AH54" s="5">
        <f t="shared" si="191"/>
        <v>5.3843897181417447E-3</v>
      </c>
      <c r="AI54" s="5">
        <f t="shared" si="192"/>
        <v>5.7117067691075801E-3</v>
      </c>
      <c r="AJ54" s="5">
        <f t="shared" si="193"/>
        <v>3.0294607118008143E-3</v>
      </c>
      <c r="AK54" s="5">
        <f t="shared" si="194"/>
        <v>1.0712072094903953E-3</v>
      </c>
      <c r="AL54" s="5">
        <f t="shared" si="195"/>
        <v>1.2112855143154391E-5</v>
      </c>
      <c r="AM54" s="5">
        <f t="shared" si="196"/>
        <v>1.418589550916122E-3</v>
      </c>
      <c r="AN54" s="5">
        <f t="shared" si="197"/>
        <v>1.4255122679245925E-3</v>
      </c>
      <c r="AO54" s="5">
        <f t="shared" si="198"/>
        <v>7.1623438389603231E-4</v>
      </c>
      <c r="AP54" s="5">
        <f t="shared" si="199"/>
        <v>2.3990986922981498E-4</v>
      </c>
      <c r="AQ54" s="5">
        <f t="shared" si="200"/>
        <v>6.0270157347914108E-5</v>
      </c>
      <c r="AR54" s="5">
        <f t="shared" si="201"/>
        <v>1.0821331079932557E-3</v>
      </c>
      <c r="AS54" s="5">
        <f t="shared" si="202"/>
        <v>1.1479159796281657E-3</v>
      </c>
      <c r="AT54" s="5">
        <f t="shared" si="203"/>
        <v>6.0884889601488083E-4</v>
      </c>
      <c r="AU54" s="5">
        <f t="shared" si="204"/>
        <v>2.1528694013454183E-4</v>
      </c>
      <c r="AV54" s="5">
        <f t="shared" si="205"/>
        <v>5.709355830633014E-5</v>
      </c>
      <c r="AW54" s="5">
        <f t="shared" si="206"/>
        <v>3.5866388005195536E-7</v>
      </c>
      <c r="AX54" s="5">
        <f t="shared" si="207"/>
        <v>2.508042682860521E-4</v>
      </c>
      <c r="AY54" s="5">
        <f t="shared" si="208"/>
        <v>2.5202819311528798E-4</v>
      </c>
      <c r="AZ54" s="5">
        <f t="shared" si="209"/>
        <v>1.2662904534884532E-4</v>
      </c>
      <c r="BA54" s="5">
        <f t="shared" si="210"/>
        <v>4.2415665030049231E-5</v>
      </c>
      <c r="BB54" s="5">
        <f t="shared" si="211"/>
        <v>1.0655663368848965E-5</v>
      </c>
      <c r="BC54" s="5">
        <f t="shared" si="212"/>
        <v>2.1415326012177905E-6</v>
      </c>
      <c r="BD54" s="5">
        <f t="shared" si="213"/>
        <v>1.8123565292671039E-4</v>
      </c>
      <c r="BE54" s="5">
        <f t="shared" si="214"/>
        <v>1.9225296826812509E-4</v>
      </c>
      <c r="BF54" s="5">
        <f t="shared" si="215"/>
        <v>1.0197001310457218E-4</v>
      </c>
      <c r="BG54" s="5">
        <f t="shared" si="216"/>
        <v>3.6056256733733043E-5</v>
      </c>
      <c r="BH54" s="5">
        <f t="shared" si="217"/>
        <v>9.5620291451441661E-6</v>
      </c>
      <c r="BI54" s="5">
        <f t="shared" si="218"/>
        <v>2.0286609793754962E-6</v>
      </c>
      <c r="BJ54" s="8">
        <f t="shared" si="219"/>
        <v>0.36313226795228626</v>
      </c>
      <c r="BK54" s="8">
        <f t="shared" si="220"/>
        <v>0.30264041825458116</v>
      </c>
      <c r="BL54" s="8">
        <f t="shared" si="221"/>
        <v>0.31284086334052152</v>
      </c>
      <c r="BM54" s="8">
        <f t="shared" si="222"/>
        <v>0.34088708283833902</v>
      </c>
      <c r="BN54" s="8">
        <f t="shared" si="223"/>
        <v>0.6589077631783089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1.175</v>
      </c>
      <c r="F55">
        <f>VLOOKUP(B55,home!$B$2:$E$405,3,FALSE)</f>
        <v>0.53</v>
      </c>
      <c r="G55">
        <f>VLOOKUP(C55,away!$B$2:$E$405,4,FALSE)</f>
        <v>0.53</v>
      </c>
      <c r="H55">
        <f>VLOOKUP(A55,away!$A$2:$E$405,3,FALSE)</f>
        <v>0.99375000000000002</v>
      </c>
      <c r="I55">
        <f>VLOOKUP(C55,away!$B$2:$E$405,3,FALSE)</f>
        <v>1.49</v>
      </c>
      <c r="J55">
        <f>VLOOKUP(B55,home!$B$2:$E$405,4,FALSE)</f>
        <v>1.76</v>
      </c>
      <c r="K55" s="3">
        <f t="shared" si="168"/>
        <v>0.3300575</v>
      </c>
      <c r="L55" s="3">
        <f t="shared" si="169"/>
        <v>2.6060099999999999</v>
      </c>
      <c r="M55" s="5">
        <f t="shared" si="170"/>
        <v>5.3074032525491664E-2</v>
      </c>
      <c r="N55" s="5">
        <f t="shared" si="171"/>
        <v>1.7517482490282465E-2</v>
      </c>
      <c r="O55" s="5">
        <f t="shared" si="172"/>
        <v>0.13831145950175652</v>
      </c>
      <c r="P55" s="5">
        <f t="shared" si="173"/>
        <v>4.5650734544501005E-2</v>
      </c>
      <c r="Q55" s="5">
        <f t="shared" si="174"/>
        <v>2.8908882385182016E-3</v>
      </c>
      <c r="R55" s="5">
        <f t="shared" si="175"/>
        <v>0.1802205232880863</v>
      </c>
      <c r="S55" s="5">
        <f t="shared" si="176"/>
        <v>9.8164274753927399E-3</v>
      </c>
      <c r="T55" s="5">
        <f t="shared" si="177"/>
        <v>7.5336836584608173E-3</v>
      </c>
      <c r="U55" s="5">
        <f t="shared" si="178"/>
        <v>5.9483135365157543E-2</v>
      </c>
      <c r="V55" s="5">
        <f t="shared" si="179"/>
        <v>9.381594047464906E-4</v>
      </c>
      <c r="W55" s="5">
        <f t="shared" si="180"/>
        <v>3.1805311492824053E-4</v>
      </c>
      <c r="X55" s="5">
        <f t="shared" si="181"/>
        <v>8.2884959803414401E-4</v>
      </c>
      <c r="Y55" s="5">
        <f t="shared" si="182"/>
        <v>1.07999517048648E-3</v>
      </c>
      <c r="Z55" s="5">
        <f t="shared" si="183"/>
        <v>0.1565521619646619</v>
      </c>
      <c r="AA55" s="5">
        <f t="shared" si="184"/>
        <v>5.1671215197651395E-2</v>
      </c>
      <c r="AB55" s="5">
        <f t="shared" si="185"/>
        <v>8.52723605504941E-3</v>
      </c>
      <c r="AC55" s="5">
        <f t="shared" si="186"/>
        <v>5.0433874990960529E-5</v>
      </c>
      <c r="AD55" s="5">
        <f t="shared" si="187"/>
        <v>2.6243953995106927E-5</v>
      </c>
      <c r="AE55" s="5">
        <f t="shared" si="188"/>
        <v>6.8392006550788603E-5</v>
      </c>
      <c r="AF55" s="5">
        <f t="shared" si="189"/>
        <v>8.9115126495710313E-5</v>
      </c>
      <c r="AG55" s="5">
        <f t="shared" si="190"/>
        <v>7.741163693302868E-5</v>
      </c>
      <c r="AH55" s="5">
        <f t="shared" si="191"/>
        <v>0.10199412490038218</v>
      </c>
      <c r="AI55" s="5">
        <f t="shared" si="192"/>
        <v>3.3663925879307888E-2</v>
      </c>
      <c r="AJ55" s="5">
        <f t="shared" si="193"/>
        <v>5.5555156079548293E-3</v>
      </c>
      <c r="AK55" s="5">
        <f t="shared" si="194"/>
        <v>6.1121319759085057E-4</v>
      </c>
      <c r="AL55" s="5">
        <f t="shared" si="195"/>
        <v>1.7351939015804481E-6</v>
      </c>
      <c r="AM55" s="5">
        <f t="shared" si="196"/>
        <v>1.7324027691480013E-6</v>
      </c>
      <c r="AN55" s="5">
        <f t="shared" si="197"/>
        <v>4.514658940427383E-6</v>
      </c>
      <c r="AO55" s="5">
        <f t="shared" si="198"/>
        <v>5.8826231726715828E-6</v>
      </c>
      <c r="AP55" s="5">
        <f t="shared" si="199"/>
        <v>5.1100582714046238E-6</v>
      </c>
      <c r="AQ55" s="5">
        <f t="shared" si="200"/>
        <v>3.3292157389657916E-6</v>
      </c>
      <c r="AR55" s="5">
        <f t="shared" si="201"/>
        <v>5.315954188632898E-2</v>
      </c>
      <c r="AS55" s="5">
        <f t="shared" si="202"/>
        <v>1.7545705496147028E-2</v>
      </c>
      <c r="AT55" s="5">
        <f t="shared" si="203"/>
        <v>2.8955458458972726E-3</v>
      </c>
      <c r="AU55" s="5">
        <f t="shared" si="204"/>
        <v>3.1856554101074649E-4</v>
      </c>
      <c r="AV55" s="5">
        <f t="shared" si="205"/>
        <v>2.6286236513038604E-5</v>
      </c>
      <c r="AW55" s="5">
        <f t="shared" si="206"/>
        <v>4.1458271909693E-8</v>
      </c>
      <c r="AX55" s="5">
        <f t="shared" si="207"/>
        <v>9.5298754496344426E-8</v>
      </c>
      <c r="AY55" s="5">
        <f t="shared" si="208"/>
        <v>2.4834950720501854E-7</v>
      </c>
      <c r="AZ55" s="5">
        <f t="shared" si="209"/>
        <v>3.2360064963567518E-7</v>
      </c>
      <c r="BA55" s="5">
        <f t="shared" si="210"/>
        <v>2.8110217631902194E-7</v>
      </c>
      <c r="BB55" s="5">
        <f t="shared" si="211"/>
        <v>1.8313877062728364E-7</v>
      </c>
      <c r="BC55" s="5">
        <f t="shared" si="212"/>
        <v>9.5452293528481476E-8</v>
      </c>
      <c r="BD55" s="5">
        <f t="shared" si="213"/>
        <v>2.3089049625198699E-2</v>
      </c>
      <c r="BE55" s="5">
        <f t="shared" si="214"/>
        <v>7.6207139966690193E-3</v>
      </c>
      <c r="BF55" s="5">
        <f t="shared" si="215"/>
        <v>1.2576369049777921E-3</v>
      </c>
      <c r="BG55" s="5">
        <f t="shared" si="216"/>
        <v>1.3836416425490257E-4</v>
      </c>
      <c r="BH55" s="5">
        <f t="shared" si="217"/>
        <v>1.1417032535890622E-5</v>
      </c>
      <c r="BI55" s="5">
        <f t="shared" si="218"/>
        <v>7.53655443242944E-7</v>
      </c>
      <c r="BJ55" s="8">
        <f t="shared" si="219"/>
        <v>3.0451910895729406E-2</v>
      </c>
      <c r="BK55" s="8">
        <f t="shared" si="220"/>
        <v>0.10953177136853165</v>
      </c>
      <c r="BL55" s="8">
        <f t="shared" si="221"/>
        <v>0.68610192937791359</v>
      </c>
      <c r="BM55" s="8">
        <f t="shared" si="222"/>
        <v>0.54497244612696494</v>
      </c>
      <c r="BN55" s="8">
        <f t="shared" si="223"/>
        <v>0.43766512058863616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1.175</v>
      </c>
      <c r="F56">
        <f>VLOOKUP(B56,home!$B$2:$E$405,3,FALSE)</f>
        <v>0.97</v>
      </c>
      <c r="G56">
        <f>VLOOKUP(C56,away!$B$2:$E$405,4,FALSE)</f>
        <v>0.73</v>
      </c>
      <c r="H56">
        <f>VLOOKUP(A56,away!$A$2:$E$405,3,FALSE)</f>
        <v>0.99375000000000002</v>
      </c>
      <c r="I56">
        <f>VLOOKUP(C56,away!$B$2:$E$405,3,FALSE)</f>
        <v>0.73</v>
      </c>
      <c r="J56">
        <f>VLOOKUP(B56,home!$B$2:$E$405,4,FALSE)</f>
        <v>1.01</v>
      </c>
      <c r="K56" s="3">
        <f t="shared" si="168"/>
        <v>0.83201749999999997</v>
      </c>
      <c r="L56" s="3">
        <f t="shared" si="169"/>
        <v>0.73269187499999999</v>
      </c>
      <c r="M56" s="5">
        <f t="shared" si="170"/>
        <v>0.20914878820805591</v>
      </c>
      <c r="N56" s="5">
        <f t="shared" si="171"/>
        <v>0.17401545189289613</v>
      </c>
      <c r="O56" s="5">
        <f t="shared" si="172"/>
        <v>0.15324161778613835</v>
      </c>
      <c r="P56" s="5">
        <f t="shared" si="173"/>
        <v>0.12749970772637836</v>
      </c>
      <c r="Q56" s="5">
        <f t="shared" si="174"/>
        <v>7.2391950622648846E-2</v>
      </c>
      <c r="R56" s="5">
        <f t="shared" si="175"/>
        <v>5.6139444131879518E-2</v>
      </c>
      <c r="S56" s="5">
        <f t="shared" si="176"/>
        <v>1.9431352686275993E-2</v>
      </c>
      <c r="T56" s="5">
        <f t="shared" si="177"/>
        <v>5.3040994036615996E-2</v>
      </c>
      <c r="U56" s="5">
        <f t="shared" si="178"/>
        <v>4.6708999957996065E-2</v>
      </c>
      <c r="V56" s="5">
        <f t="shared" si="179"/>
        <v>1.3161771947962186E-3</v>
      </c>
      <c r="W56" s="5">
        <f t="shared" si="180"/>
        <v>2.0077123259059911E-2</v>
      </c>
      <c r="X56" s="5">
        <f t="shared" si="181"/>
        <v>1.4710345085286717E-2</v>
      </c>
      <c r="Y56" s="5">
        <f t="shared" si="182"/>
        <v>5.3890751612178786E-3</v>
      </c>
      <c r="Z56" s="5">
        <f t="shared" si="183"/>
        <v>1.3710971527481523E-2</v>
      </c>
      <c r="AA56" s="5">
        <f t="shared" si="184"/>
        <v>1.1407768252866357E-2</v>
      </c>
      <c r="AB56" s="5">
        <f t="shared" si="185"/>
        <v>4.7457314111646158E-3</v>
      </c>
      <c r="AC56" s="5">
        <f t="shared" si="186"/>
        <v>5.0147376268117283E-5</v>
      </c>
      <c r="AD56" s="5">
        <f t="shared" si="187"/>
        <v>4.1761294752987194E-3</v>
      </c>
      <c r="AE56" s="5">
        <f t="shared" si="188"/>
        <v>3.0598161354993851E-3</v>
      </c>
      <c r="AF56" s="5">
        <f t="shared" si="189"/>
        <v>1.1209512107371489E-3</v>
      </c>
      <c r="AG56" s="5">
        <f t="shared" si="190"/>
        <v>2.7377061479284072E-4</v>
      </c>
      <c r="AH56" s="5">
        <f t="shared" si="191"/>
        <v>2.5114793591355117E-3</v>
      </c>
      <c r="AI56" s="5">
        <f t="shared" si="192"/>
        <v>2.0895947776895306E-3</v>
      </c>
      <c r="AJ56" s="5">
        <f t="shared" si="193"/>
        <v>8.6928971147314936E-4</v>
      </c>
      <c r="AK56" s="5">
        <f t="shared" si="194"/>
        <v>2.4108808417187035E-4</v>
      </c>
      <c r="AL56" s="5">
        <f t="shared" si="195"/>
        <v>1.2228186206021553E-6</v>
      </c>
      <c r="AM56" s="5">
        <f t="shared" si="196"/>
        <v>6.9492256114287072E-4</v>
      </c>
      <c r="AN56" s="5">
        <f t="shared" si="197"/>
        <v>5.0916411430357203E-4</v>
      </c>
      <c r="AO56" s="5">
        <f t="shared" si="198"/>
        <v>1.8653020479589922E-4</v>
      </c>
      <c r="AP56" s="5">
        <f t="shared" si="199"/>
        <v>4.555638849868048E-5</v>
      </c>
      <c r="AQ56" s="5">
        <f t="shared" si="200"/>
        <v>8.3446989268316564E-6</v>
      </c>
      <c r="AR56" s="5">
        <f t="shared" si="201"/>
        <v>3.6802810413375946E-4</v>
      </c>
      <c r="AS56" s="5">
        <f t="shared" si="202"/>
        <v>3.0620582313111019E-4</v>
      </c>
      <c r="AT56" s="5">
        <f t="shared" si="203"/>
        <v>1.2738430172349422E-4</v>
      </c>
      <c r="AU56" s="5">
        <f t="shared" si="204"/>
        <v>3.5328656086409116E-5</v>
      </c>
      <c r="AV56" s="5">
        <f t="shared" si="205"/>
        <v>7.3485150288434736E-6</v>
      </c>
      <c r="AW56" s="5">
        <f t="shared" si="206"/>
        <v>2.0706818611571065E-8</v>
      </c>
      <c r="AX56" s="5">
        <f t="shared" si="207"/>
        <v>9.6364622002614685E-5</v>
      </c>
      <c r="AY56" s="5">
        <f t="shared" si="208"/>
        <v>7.0605575578762013E-5</v>
      </c>
      <c r="AZ56" s="5">
        <f t="shared" si="209"/>
        <v>2.5866065778128664E-5</v>
      </c>
      <c r="BA56" s="5">
        <f t="shared" si="210"/>
        <v>6.3172854112834775E-6</v>
      </c>
      <c r="BB56" s="5">
        <f t="shared" si="211"/>
        <v>1.157155923225859E-6</v>
      </c>
      <c r="BC56" s="5">
        <f t="shared" si="212"/>
        <v>1.695677486111422E-7</v>
      </c>
      <c r="BD56" s="5">
        <f t="shared" si="213"/>
        <v>4.4941866945076568E-5</v>
      </c>
      <c r="BE56" s="5">
        <f t="shared" si="214"/>
        <v>3.7392419780975243E-5</v>
      </c>
      <c r="BF56" s="5">
        <f t="shared" si="215"/>
        <v>1.5555573812558781E-5</v>
      </c>
      <c r="BG56" s="5">
        <f t="shared" si="216"/>
        <v>4.3141698781968754E-6</v>
      </c>
      <c r="BH56" s="5">
        <f t="shared" si="217"/>
        <v>8.973662091581671E-7</v>
      </c>
      <c r="BI56" s="5">
        <f t="shared" si="218"/>
        <v>1.4932487798565111E-7</v>
      </c>
      <c r="BJ56" s="8">
        <f t="shared" si="219"/>
        <v>0.34990060573416421</v>
      </c>
      <c r="BK56" s="8">
        <f t="shared" si="220"/>
        <v>0.35751800158597391</v>
      </c>
      <c r="BL56" s="8">
        <f t="shared" si="221"/>
        <v>0.27890255959412263</v>
      </c>
      <c r="BM56" s="8">
        <f t="shared" si="222"/>
        <v>0.20752459320498473</v>
      </c>
      <c r="BN56" s="8">
        <f t="shared" si="223"/>
        <v>0.79243696036799705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1.175</v>
      </c>
      <c r="F57">
        <f>VLOOKUP(B57,home!$B$2:$E$405,3,FALSE)</f>
        <v>1.0900000000000001</v>
      </c>
      <c r="G57">
        <f>VLOOKUP(C57,away!$B$2:$E$405,4,FALSE)</f>
        <v>1.22</v>
      </c>
      <c r="H57">
        <f>VLOOKUP(A57,away!$A$2:$E$405,3,FALSE)</f>
        <v>0.99375000000000002</v>
      </c>
      <c r="I57">
        <f>VLOOKUP(C57,away!$B$2:$E$405,3,FALSE)</f>
        <v>0.97</v>
      </c>
      <c r="J57">
        <f>VLOOKUP(B57,home!$B$2:$E$405,4,FALSE)</f>
        <v>0.86</v>
      </c>
      <c r="K57" s="3">
        <f t="shared" si="168"/>
        <v>1.5625150000000001</v>
      </c>
      <c r="L57" s="3">
        <f t="shared" si="169"/>
        <v>0.82898625000000004</v>
      </c>
      <c r="M57" s="5">
        <f t="shared" si="170"/>
        <v>9.1492228018204072E-2</v>
      </c>
      <c r="N57" s="5">
        <f t="shared" si="171"/>
        <v>0.14295797866186416</v>
      </c>
      <c r="O57" s="5">
        <f t="shared" si="172"/>
        <v>7.5845799008955939E-2</v>
      </c>
      <c r="P57" s="5">
        <f t="shared" si="173"/>
        <v>0.11851019863847879</v>
      </c>
      <c r="Q57" s="5">
        <f t="shared" si="174"/>
        <v>0.11168699301442134</v>
      </c>
      <c r="R57" s="5">
        <f t="shared" si="175"/>
        <v>3.1437562249344041E-2</v>
      </c>
      <c r="S57" s="5">
        <f t="shared" si="176"/>
        <v>3.8376667301558254E-2</v>
      </c>
      <c r="T57" s="5">
        <f t="shared" si="177"/>
        <v>9.2586981512801356E-2</v>
      </c>
      <c r="U57" s="5">
        <f t="shared" si="178"/>
        <v>4.9121662578033812E-2</v>
      </c>
      <c r="V57" s="5">
        <f t="shared" si="179"/>
        <v>5.5232699523645361E-3</v>
      </c>
      <c r="W57" s="5">
        <f t="shared" si="180"/>
        <v>5.8170867296642843E-2</v>
      </c>
      <c r="X57" s="5">
        <f t="shared" si="181"/>
        <v>4.822284913949159E-2</v>
      </c>
      <c r="Y57" s="5">
        <f t="shared" si="182"/>
        <v>1.9988039436231429E-2</v>
      </c>
      <c r="Z57" s="5">
        <f t="shared" si="183"/>
        <v>8.6871022794084291E-3</v>
      </c>
      <c r="AA57" s="5">
        <f t="shared" si="184"/>
        <v>1.3573727618109863E-2</v>
      </c>
      <c r="AB57" s="5">
        <f t="shared" si="185"/>
        <v>1.0604576504605468E-2</v>
      </c>
      <c r="AC57" s="5">
        <f t="shared" si="186"/>
        <v>4.4714441418074934E-4</v>
      </c>
      <c r="AD57" s="5">
        <f t="shared" si="187"/>
        <v>2.2723213178503475E-2</v>
      </c>
      <c r="AE57" s="5">
        <f t="shared" si="188"/>
        <v>1.8837231280798179E-2</v>
      </c>
      <c r="AF57" s="5">
        <f t="shared" si="189"/>
        <v>7.8079028599257888E-3</v>
      </c>
      <c r="AG57" s="5">
        <f t="shared" si="190"/>
        <v>2.1575480374047187E-3</v>
      </c>
      <c r="AH57" s="5">
        <f t="shared" si="191"/>
        <v>1.8003720854933116E-3</v>
      </c>
      <c r="AI57" s="5">
        <f t="shared" si="192"/>
        <v>2.813108389164582E-3</v>
      </c>
      <c r="AJ57" s="5">
        <f t="shared" si="193"/>
        <v>2.1977620273477489E-3</v>
      </c>
      <c r="AK57" s="5">
        <f t="shared" si="194"/>
        <v>1.1446787113870889E-3</v>
      </c>
      <c r="AL57" s="5">
        <f t="shared" si="195"/>
        <v>2.3167508100951826E-5</v>
      </c>
      <c r="AM57" s="5">
        <f t="shared" si="196"/>
        <v>7.1010722879218746E-3</v>
      </c>
      <c r="AN57" s="5">
        <f t="shared" si="197"/>
        <v>5.8866912869432759E-3</v>
      </c>
      <c r="AO57" s="5">
        <f t="shared" si="198"/>
        <v>2.4399930674353898E-3</v>
      </c>
      <c r="AP57" s="5">
        <f t="shared" si="199"/>
        <v>6.74240234333087E-4</v>
      </c>
      <c r="AQ57" s="5">
        <f t="shared" si="200"/>
        <v>1.3973397086472679E-4</v>
      </c>
      <c r="AR57" s="5">
        <f t="shared" si="201"/>
        <v>2.9849674075155605E-4</v>
      </c>
      <c r="AS57" s="5">
        <f t="shared" si="202"/>
        <v>4.6640563487541762E-4</v>
      </c>
      <c r="AT57" s="5">
        <f t="shared" si="203"/>
        <v>3.6438290028868161E-4</v>
      </c>
      <c r="AU57" s="5">
        <f t="shared" si="204"/>
        <v>1.8978458248152308E-4</v>
      </c>
      <c r="AV57" s="5">
        <f t="shared" si="205"/>
        <v>7.4135314224029264E-5</v>
      </c>
      <c r="AW57" s="5">
        <f t="shared" si="206"/>
        <v>8.3358203279909024E-7</v>
      </c>
      <c r="AX57" s="5">
        <f t="shared" si="207"/>
        <v>1.8492553276603758E-3</v>
      </c>
      <c r="AY57" s="5">
        <f t="shared" si="208"/>
        <v>1.5330072393696962E-3</v>
      </c>
      <c r="AZ57" s="5">
        <f t="shared" si="209"/>
        <v>6.354209612939684E-4</v>
      </c>
      <c r="BA57" s="5">
        <f t="shared" si="210"/>
        <v>1.7558507995816069E-4</v>
      </c>
      <c r="BB57" s="5">
        <f t="shared" si="211"/>
        <v>3.6389404247616447E-5</v>
      </c>
      <c r="BC57" s="5">
        <f t="shared" si="212"/>
        <v>6.0332631533931274E-6</v>
      </c>
      <c r="BD57" s="5">
        <f t="shared" si="213"/>
        <v>4.1241615625475755E-5</v>
      </c>
      <c r="BE57" s="5">
        <f t="shared" si="214"/>
        <v>6.4440643039040255E-5</v>
      </c>
      <c r="BF57" s="5">
        <f t="shared" si="215"/>
        <v>5.0344735679072997E-5</v>
      </c>
      <c r="BG57" s="5">
        <f t="shared" si="216"/>
        <v>2.6221468223195576E-5</v>
      </c>
      <c r="BH57" s="5">
        <f t="shared" si="217"/>
        <v>1.0242859355191609E-5</v>
      </c>
      <c r="BI57" s="5">
        <f t="shared" si="218"/>
        <v>3.2009242770754448E-6</v>
      </c>
      <c r="BJ57" s="8">
        <f t="shared" si="219"/>
        <v>0.54561702654126665</v>
      </c>
      <c r="BK57" s="8">
        <f t="shared" si="220"/>
        <v>0.25590568307225708</v>
      </c>
      <c r="BL57" s="8">
        <f t="shared" si="221"/>
        <v>0.19012814659126215</v>
      </c>
      <c r="BM57" s="8">
        <f t="shared" si="222"/>
        <v>0.42687502523558885</v>
      </c>
      <c r="BN57" s="8">
        <f t="shared" si="223"/>
        <v>0.57193075959126827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1.175</v>
      </c>
      <c r="F58">
        <f>VLOOKUP(B58,home!$B$2:$E$405,3,FALSE)</f>
        <v>0.85</v>
      </c>
      <c r="G58">
        <f>VLOOKUP(C58,away!$B$2:$E$405,4,FALSE)</f>
        <v>1.34</v>
      </c>
      <c r="H58">
        <f>VLOOKUP(A58,away!$A$2:$E$405,3,FALSE)</f>
        <v>0.99375000000000002</v>
      </c>
      <c r="I58">
        <f>VLOOKUP(C58,away!$B$2:$E$405,3,FALSE)</f>
        <v>0.61</v>
      </c>
      <c r="J58">
        <f>VLOOKUP(B58,home!$B$2:$E$405,4,FALSE)</f>
        <v>0.86</v>
      </c>
      <c r="K58" s="3">
        <f t="shared" si="168"/>
        <v>1.3383250000000002</v>
      </c>
      <c r="L58" s="3">
        <f t="shared" si="169"/>
        <v>0.52132124999999996</v>
      </c>
      <c r="M58" s="5">
        <f t="shared" si="170"/>
        <v>0.1557277093025021</v>
      </c>
      <c r="N58" s="5">
        <f t="shared" si="171"/>
        <v>0.20841428655227115</v>
      </c>
      <c r="O58" s="5">
        <f t="shared" si="172"/>
        <v>8.1184164073217019E-2</v>
      </c>
      <c r="P58" s="5">
        <f t="shared" si="173"/>
        <v>0.10865079638328819</v>
      </c>
      <c r="Q58" s="5">
        <f t="shared" si="174"/>
        <v>0.13946302502503422</v>
      </c>
      <c r="R58" s="5">
        <f t="shared" si="175"/>
        <v>2.1161514947427292E-2</v>
      </c>
      <c r="S58" s="5">
        <f t="shared" si="176"/>
        <v>1.895134078513842E-2</v>
      </c>
      <c r="T58" s="5">
        <f t="shared" si="177"/>
        <v>7.2705038534832109E-2</v>
      </c>
      <c r="U58" s="5">
        <f t="shared" si="178"/>
        <v>2.8320984492015634E-2</v>
      </c>
      <c r="V58" s="5">
        <f t="shared" si="179"/>
        <v>1.4691442861381467E-3</v>
      </c>
      <c r="W58" s="5">
        <f t="shared" si="180"/>
        <v>6.2215617655542982E-2</v>
      </c>
      <c r="X58" s="5">
        <f t="shared" si="181"/>
        <v>3.2434323565709737E-2</v>
      </c>
      <c r="Y58" s="5">
        <f t="shared" si="182"/>
        <v>8.4543510520901262E-3</v>
      </c>
      <c r="Z58" s="5">
        <f t="shared" si="183"/>
        <v>3.6773158080954937E-3</v>
      </c>
      <c r="AA58" s="5">
        <f t="shared" si="184"/>
        <v>4.9214436788694018E-3</v>
      </c>
      <c r="AB58" s="5">
        <f t="shared" si="185"/>
        <v>3.2932455557614475E-3</v>
      </c>
      <c r="AC58" s="5">
        <f t="shared" si="186"/>
        <v>6.406362161148734E-5</v>
      </c>
      <c r="AD58" s="5">
        <f t="shared" si="187"/>
        <v>2.0816179124713643E-2</v>
      </c>
      <c r="AE58" s="5">
        <f t="shared" si="188"/>
        <v>1.0851916521519622E-2</v>
      </c>
      <c r="AF58" s="5">
        <f t="shared" si="189"/>
        <v>2.8286673429471303E-3</v>
      </c>
      <c r="AG58" s="5">
        <f t="shared" si="190"/>
        <v>4.915481316864589E-4</v>
      </c>
      <c r="AH58" s="5">
        <f t="shared" si="191"/>
        <v>4.7926571843027571E-4</v>
      </c>
      <c r="AI58" s="5">
        <f t="shared" si="192"/>
        <v>6.4141329261819873E-4</v>
      </c>
      <c r="AJ58" s="5">
        <f t="shared" si="193"/>
        <v>4.2920972242162562E-4</v>
      </c>
      <c r="AK58" s="5">
        <f t="shared" si="194"/>
        <v>1.9147403391997408E-4</v>
      </c>
      <c r="AL58" s="5">
        <f t="shared" si="195"/>
        <v>1.7878805354453116E-6</v>
      </c>
      <c r="AM58" s="5">
        <f t="shared" si="196"/>
        <v>5.5717625854164766E-3</v>
      </c>
      <c r="AN58" s="5">
        <f t="shared" si="197"/>
        <v>2.9046782357325493E-3</v>
      </c>
      <c r="AO58" s="5">
        <f t="shared" si="198"/>
        <v>7.5713524434994353E-4</v>
      </c>
      <c r="AP58" s="5">
        <f t="shared" si="199"/>
        <v>1.3157023066785601E-4</v>
      </c>
      <c r="AQ58" s="5">
        <f t="shared" si="200"/>
        <v>1.7147589278638757E-5</v>
      </c>
      <c r="AR58" s="5">
        <f t="shared" si="201"/>
        <v>4.9970280682843888E-5</v>
      </c>
      <c r="AS58" s="5">
        <f t="shared" si="202"/>
        <v>6.6876475894867053E-5</v>
      </c>
      <c r="AT58" s="5">
        <f t="shared" si="203"/>
        <v>4.4751229800998996E-5</v>
      </c>
      <c r="AU58" s="5">
        <f t="shared" si="204"/>
        <v>1.9963896541140666E-5</v>
      </c>
      <c r="AV58" s="5">
        <f t="shared" si="205"/>
        <v>6.679545459605521E-6</v>
      </c>
      <c r="AW58" s="5">
        <f t="shared" si="206"/>
        <v>3.4649982060990928E-8</v>
      </c>
      <c r="AX58" s="5">
        <f t="shared" si="207"/>
        <v>1.2428048603545848E-3</v>
      </c>
      <c r="AY58" s="5">
        <f t="shared" si="208"/>
        <v>6.4790058330612755E-4</v>
      </c>
      <c r="AZ58" s="5">
        <f t="shared" si="209"/>
        <v>1.6888217098243974E-4</v>
      </c>
      <c r="BA58" s="5">
        <f t="shared" si="210"/>
        <v>2.9347288159759741E-5</v>
      </c>
      <c r="BB58" s="5">
        <f t="shared" si="211"/>
        <v>3.8248412368890368E-6</v>
      </c>
      <c r="BC58" s="5">
        <f t="shared" si="212"/>
        <v>3.9879420293330789E-7</v>
      </c>
      <c r="BD58" s="5">
        <f t="shared" si="213"/>
        <v>4.341761531405168E-6</v>
      </c>
      <c r="BE58" s="5">
        <f t="shared" si="214"/>
        <v>5.8106880015178218E-6</v>
      </c>
      <c r="BF58" s="5">
        <f t="shared" si="215"/>
        <v>3.8882945098156707E-6</v>
      </c>
      <c r="BG58" s="5">
        <f t="shared" si="216"/>
        <v>1.7346005832830197E-6</v>
      </c>
      <c r="BH58" s="5">
        <f t="shared" si="217"/>
        <v>5.8036483140556191E-7</v>
      </c>
      <c r="BI58" s="5">
        <f t="shared" si="218"/>
        <v>1.5534335259816971E-7</v>
      </c>
      <c r="BJ58" s="8">
        <f t="shared" si="219"/>
        <v>0.57015040593003541</v>
      </c>
      <c r="BK58" s="8">
        <f t="shared" si="220"/>
        <v>0.28551274284251993</v>
      </c>
      <c r="BL58" s="8">
        <f t="shared" si="221"/>
        <v>0.14082746799587034</v>
      </c>
      <c r="BM58" s="8">
        <f t="shared" si="222"/>
        <v>0.28491857035945711</v>
      </c>
      <c r="BN58" s="8">
        <f t="shared" si="223"/>
        <v>0.71460149628374003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1.175</v>
      </c>
      <c r="F59">
        <f>VLOOKUP(B59,home!$B$2:$E$405,3,FALSE)</f>
        <v>0.64</v>
      </c>
      <c r="G59">
        <f>VLOOKUP(C59,away!$B$2:$E$405,4,FALSE)</f>
        <v>0.49</v>
      </c>
      <c r="H59">
        <f>VLOOKUP(A59,away!$A$2:$E$405,3,FALSE)</f>
        <v>0.99375000000000002</v>
      </c>
      <c r="I59">
        <f>VLOOKUP(C59,away!$B$2:$E$405,3,FALSE)</f>
        <v>0.73</v>
      </c>
      <c r="J59">
        <f>VLOOKUP(B59,home!$B$2:$E$405,4,FALSE)</f>
        <v>0.5</v>
      </c>
      <c r="K59" s="3">
        <f t="shared" si="168"/>
        <v>0.36847999999999997</v>
      </c>
      <c r="L59" s="3">
        <f t="shared" si="169"/>
        <v>0.36271874999999998</v>
      </c>
      <c r="M59" s="5">
        <f t="shared" si="170"/>
        <v>0.4813316478020026</v>
      </c>
      <c r="N59" s="5">
        <f t="shared" si="171"/>
        <v>0.17736108558208188</v>
      </c>
      <c r="O59" s="5">
        <f t="shared" si="172"/>
        <v>0.17458801362618259</v>
      </c>
      <c r="P59" s="5">
        <f t="shared" si="173"/>
        <v>6.4332191260975752E-2</v>
      </c>
      <c r="Q59" s="5">
        <f t="shared" si="174"/>
        <v>3.2677006407642768E-2</v>
      </c>
      <c r="R59" s="5">
        <f t="shared" si="175"/>
        <v>3.1663173033735954E-2</v>
      </c>
      <c r="S59" s="5">
        <f t="shared" si="176"/>
        <v>2.1495734029425414E-3</v>
      </c>
      <c r="T59" s="5">
        <f t="shared" si="177"/>
        <v>1.1852562917922175E-2</v>
      </c>
      <c r="U59" s="5">
        <f t="shared" si="178"/>
        <v>1.1667245999471023E-2</v>
      </c>
      <c r="V59" s="5">
        <f t="shared" si="179"/>
        <v>3.1922264898754594E-5</v>
      </c>
      <c r="W59" s="5">
        <f t="shared" si="180"/>
        <v>4.0136077736960696E-3</v>
      </c>
      <c r="X59" s="5">
        <f t="shared" si="181"/>
        <v>1.4558107946653213E-3</v>
      </c>
      <c r="Y59" s="5">
        <f t="shared" si="182"/>
        <v>2.6402493583875595E-4</v>
      </c>
      <c r="Z59" s="5">
        <f t="shared" si="183"/>
        <v>3.8282755146101387E-3</v>
      </c>
      <c r="AA59" s="5">
        <f t="shared" si="184"/>
        <v>1.4106429616235435E-3</v>
      </c>
      <c r="AB59" s="5">
        <f t="shared" si="185"/>
        <v>2.5989685924952171E-4</v>
      </c>
      <c r="AC59" s="5">
        <f t="shared" si="186"/>
        <v>2.6665985660927539E-7</v>
      </c>
      <c r="AD59" s="5">
        <f t="shared" si="187"/>
        <v>3.6973354811288182E-4</v>
      </c>
      <c r="AE59" s="5">
        <f t="shared" si="188"/>
        <v>1.3410929040456933E-4</v>
      </c>
      <c r="AF59" s="5">
        <f t="shared" si="189"/>
        <v>2.4321977089466187E-5</v>
      </c>
      <c r="AG59" s="5">
        <f t="shared" si="190"/>
        <v>2.9406790424732717E-6</v>
      </c>
      <c r="AH59" s="5">
        <f t="shared" si="191"/>
        <v>3.4714682732874891E-4</v>
      </c>
      <c r="AI59" s="5">
        <f t="shared" si="192"/>
        <v>1.2791666293409737E-4</v>
      </c>
      <c r="AJ59" s="5">
        <f t="shared" si="193"/>
        <v>2.3567365978978104E-5</v>
      </c>
      <c r="AK59" s="5">
        <f t="shared" si="194"/>
        <v>2.8947010053112843E-6</v>
      </c>
      <c r="AL59" s="5">
        <f t="shared" si="195"/>
        <v>1.4256127121787738E-9</v>
      </c>
      <c r="AM59" s="5">
        <f t="shared" si="196"/>
        <v>2.7247883561726945E-5</v>
      </c>
      <c r="AN59" s="5">
        <f t="shared" si="197"/>
        <v>9.8833182656551431E-6</v>
      </c>
      <c r="AO59" s="5">
        <f t="shared" si="198"/>
        <v>1.7924324235853006E-6</v>
      </c>
      <c r="AP59" s="5">
        <f t="shared" si="199"/>
        <v>2.167162827141103E-7</v>
      </c>
      <c r="AQ59" s="5">
        <f t="shared" si="200"/>
        <v>1.9651764792677163E-8</v>
      </c>
      <c r="AR59" s="5">
        <f t="shared" si="201"/>
        <v>2.5183332655029922E-5</v>
      </c>
      <c r="AS59" s="5">
        <f t="shared" si="202"/>
        <v>9.2795544167254235E-6</v>
      </c>
      <c r="AT59" s="5">
        <f t="shared" si="203"/>
        <v>1.7096651057374924E-6</v>
      </c>
      <c r="AU59" s="5">
        <f t="shared" si="204"/>
        <v>2.0999246605405043E-7</v>
      </c>
      <c r="AV59" s="5">
        <f t="shared" si="205"/>
        <v>1.9344505972899118E-8</v>
      </c>
      <c r="AW59" s="5">
        <f t="shared" si="206"/>
        <v>5.2927695535897971E-12</v>
      </c>
      <c r="AX59" s="5">
        <f t="shared" si="207"/>
        <v>1.6733833558041907E-6</v>
      </c>
      <c r="AY59" s="5">
        <f t="shared" si="208"/>
        <v>6.0696751908810116E-7</v>
      </c>
      <c r="AZ59" s="5">
        <f t="shared" si="209"/>
        <v>1.1007924990711857E-7</v>
      </c>
      <c r="BA59" s="5">
        <f t="shared" si="210"/>
        <v>1.3309269309082559E-8</v>
      </c>
      <c r="BB59" s="5">
        <f t="shared" si="211"/>
        <v>1.2068803818009468E-9</v>
      </c>
      <c r="BC59" s="5">
        <f t="shared" si="212"/>
        <v>8.7551628697272408E-11</v>
      </c>
      <c r="BD59" s="5">
        <f t="shared" si="213"/>
        <v>1.522411156911106E-6</v>
      </c>
      <c r="BE59" s="5">
        <f t="shared" si="214"/>
        <v>5.6097806309860422E-7</v>
      </c>
      <c r="BF59" s="5">
        <f t="shared" si="215"/>
        <v>1.0335459834528685E-7</v>
      </c>
      <c r="BG59" s="5">
        <f t="shared" si="216"/>
        <v>1.2694700799423769E-8</v>
      </c>
      <c r="BH59" s="5">
        <f t="shared" si="217"/>
        <v>1.1694358376429171E-9</v>
      </c>
      <c r="BI59" s="5">
        <f t="shared" si="218"/>
        <v>8.6182743490932437E-11</v>
      </c>
      <c r="BJ59" s="8">
        <f t="shared" si="219"/>
        <v>0.22819676894262095</v>
      </c>
      <c r="BK59" s="8">
        <f t="shared" si="220"/>
        <v>0.54784620978380816</v>
      </c>
      <c r="BL59" s="8">
        <f t="shared" si="221"/>
        <v>0.22012910062079702</v>
      </c>
      <c r="BM59" s="8">
        <f t="shared" si="222"/>
        <v>3.8046630186988291E-2</v>
      </c>
      <c r="BN59" s="8">
        <f t="shared" si="223"/>
        <v>0.96195311771262171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1.4302325581395301</v>
      </c>
      <c r="F60">
        <f>VLOOKUP(B60,home!$B$2:$E$405,3,FALSE)</f>
        <v>1.4</v>
      </c>
      <c r="G60">
        <f>VLOOKUP(C60,away!$B$2:$E$405,4,FALSE)</f>
        <v>0.96</v>
      </c>
      <c r="H60">
        <f>VLOOKUP(A60,away!$A$2:$E$405,3,FALSE)</f>
        <v>1.19767441860465</v>
      </c>
      <c r="I60">
        <f>VLOOKUP(C60,away!$B$2:$E$405,3,FALSE)</f>
        <v>0.61</v>
      </c>
      <c r="J60">
        <f>VLOOKUP(B60,home!$B$2:$E$405,4,FALSE)</f>
        <v>0.83</v>
      </c>
      <c r="K60" s="3">
        <f t="shared" si="168"/>
        <v>1.9222325581395283</v>
      </c>
      <c r="L60" s="3">
        <f t="shared" si="169"/>
        <v>0.60638255813953423</v>
      </c>
      <c r="M60" s="5">
        <f t="shared" si="170"/>
        <v>7.9769415190727194E-2</v>
      </c>
      <c r="N60" s="5">
        <f t="shared" si="171"/>
        <v>0.15333536702336567</v>
      </c>
      <c r="O60" s="5">
        <f t="shared" si="172"/>
        <v>4.8370782044647773E-2</v>
      </c>
      <c r="P60" s="5">
        <f t="shared" si="173"/>
        <v>9.2979892108892848E-2</v>
      </c>
      <c r="Q60" s="5">
        <f t="shared" si="174"/>
        <v>0.14737311740329384</v>
      </c>
      <c r="R60" s="5">
        <f t="shared" si="175"/>
        <v>1.4665599277721684E-2</v>
      </c>
      <c r="S60" s="5">
        <f t="shared" si="176"/>
        <v>2.7094533399520039E-2</v>
      </c>
      <c r="T60" s="5">
        <f t="shared" si="177"/>
        <v>8.9364487932007242E-2</v>
      </c>
      <c r="U60" s="5">
        <f t="shared" si="178"/>
        <v>2.8190692416264169E-2</v>
      </c>
      <c r="V60" s="5">
        <f t="shared" si="179"/>
        <v>3.5090681005783921E-3</v>
      </c>
      <c r="W60" s="5">
        <f t="shared" si="180"/>
        <v>9.4428468155710196E-2</v>
      </c>
      <c r="X60" s="5">
        <f t="shared" si="181"/>
        <v>5.7259776081457089E-2</v>
      </c>
      <c r="Y60" s="5">
        <f t="shared" si="182"/>
        <v>1.7360664749385434E-2</v>
      </c>
      <c r="Z60" s="5">
        <f t="shared" si="183"/>
        <v>2.9643212022247268E-3</v>
      </c>
      <c r="AA60" s="5">
        <f t="shared" si="184"/>
        <v>5.6981147276996789E-3</v>
      </c>
      <c r="AB60" s="5">
        <f t="shared" si="185"/>
        <v>5.4765508247993384E-3</v>
      </c>
      <c r="AC60" s="5">
        <f t="shared" si="186"/>
        <v>2.5563743056660908E-4</v>
      </c>
      <c r="AD60" s="5">
        <f t="shared" si="187"/>
        <v>4.5378368976036962E-2</v>
      </c>
      <c r="AE60" s="5">
        <f t="shared" si="188"/>
        <v>2.7516651463888969E-2</v>
      </c>
      <c r="AF60" s="5">
        <f t="shared" si="189"/>
        <v>8.3428087530534756E-3</v>
      </c>
      <c r="AG60" s="5">
        <f t="shared" si="190"/>
        <v>1.686311237915155E-3</v>
      </c>
      <c r="AH60" s="5">
        <f t="shared" si="191"/>
        <v>4.4937816843807231E-4</v>
      </c>
      <c r="AI60" s="5">
        <f t="shared" si="192"/>
        <v>8.6380934628877153E-4</v>
      </c>
      <c r="AJ60" s="5">
        <f t="shared" si="193"/>
        <v>8.3022122473074965E-4</v>
      </c>
      <c r="AK60" s="5">
        <f t="shared" si="194"/>
        <v>5.3195942287864034E-4</v>
      </c>
      <c r="AL60" s="5">
        <f t="shared" si="195"/>
        <v>1.191892439288733E-5</v>
      </c>
      <c r="AM60" s="5">
        <f t="shared" si="196"/>
        <v>1.7445555656201366E-2</v>
      </c>
      <c r="AN60" s="5">
        <f t="shared" si="197"/>
        <v>1.0578680666973005E-2</v>
      </c>
      <c r="AO60" s="5">
        <f t="shared" si="198"/>
        <v>3.2073637222901621E-3</v>
      </c>
      <c r="AP60" s="5">
        <f t="shared" si="199"/>
        <v>6.4829647293541579E-4</v>
      </c>
      <c r="AQ60" s="5">
        <f t="shared" si="200"/>
        <v>9.8278918422853675E-5</v>
      </c>
      <c r="AR60" s="5">
        <f t="shared" si="201"/>
        <v>5.4499016669907392E-5</v>
      </c>
      <c r="AS60" s="5">
        <f t="shared" si="202"/>
        <v>1.0475978422948488E-4</v>
      </c>
      <c r="AT60" s="5">
        <f t="shared" si="203"/>
        <v>1.0068633401479388E-4</v>
      </c>
      <c r="AU60" s="5">
        <f t="shared" si="204"/>
        <v>6.4514183134316074E-5</v>
      </c>
      <c r="AV60" s="5">
        <f t="shared" si="205"/>
        <v>3.1002815820639612E-5</v>
      </c>
      <c r="AW60" s="5">
        <f t="shared" si="206"/>
        <v>3.859110319743272E-7</v>
      </c>
      <c r="AX60" s="5">
        <f t="shared" si="207"/>
        <v>5.5890691795309174E-3</v>
      </c>
      <c r="AY60" s="5">
        <f t="shared" si="208"/>
        <v>3.3891140667027852E-3</v>
      </c>
      <c r="AZ60" s="5">
        <f t="shared" si="209"/>
        <v>1.0275498287969575E-3</v>
      </c>
      <c r="BA60" s="5">
        <f t="shared" si="210"/>
        <v>2.0769609793391317E-4</v>
      </c>
      <c r="BB60" s="5">
        <f t="shared" si="211"/>
        <v>3.1485822795191369E-5</v>
      </c>
      <c r="BC60" s="5">
        <f t="shared" si="212"/>
        <v>3.818490754335243E-6</v>
      </c>
      <c r="BD60" s="5">
        <f t="shared" si="213"/>
        <v>5.5078755240645905E-6</v>
      </c>
      <c r="BE60" s="5">
        <f t="shared" si="214"/>
        <v>1.0587417658536772E-5</v>
      </c>
      <c r="BF60" s="5">
        <f t="shared" si="215"/>
        <v>1.0175739464930379E-5</v>
      </c>
      <c r="BG60" s="5">
        <f t="shared" si="216"/>
        <v>6.5200459008781592E-6</v>
      </c>
      <c r="BH60" s="5">
        <f t="shared" si="217"/>
        <v>3.1332611278080434E-6</v>
      </c>
      <c r="BI60" s="5">
        <f t="shared" si="218"/>
        <v>1.2045713106051182E-6</v>
      </c>
      <c r="BJ60" s="8">
        <f t="shared" si="219"/>
        <v>0.68427293069945105</v>
      </c>
      <c r="BK60" s="8">
        <f t="shared" si="220"/>
        <v>0.20700957922138075</v>
      </c>
      <c r="BL60" s="8">
        <f t="shared" si="221"/>
        <v>0.10546969849832481</v>
      </c>
      <c r="BM60" s="8">
        <f t="shared" si="222"/>
        <v>0.45983362841706138</v>
      </c>
      <c r="BN60" s="8">
        <f t="shared" si="223"/>
        <v>0.5364941730486491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1.4302325581395301</v>
      </c>
      <c r="F61">
        <f>VLOOKUP(B61,home!$B$2:$E$405,3,FALSE)</f>
        <v>0.96</v>
      </c>
      <c r="G61">
        <f>VLOOKUP(C61,away!$B$2:$E$405,4,FALSE)</f>
        <v>1.4</v>
      </c>
      <c r="H61">
        <f>VLOOKUP(A61,away!$A$2:$E$405,3,FALSE)</f>
        <v>1.19767441860465</v>
      </c>
      <c r="I61">
        <f>VLOOKUP(C61,away!$B$2:$E$405,3,FALSE)</f>
        <v>0.87</v>
      </c>
      <c r="J61">
        <f>VLOOKUP(B61,home!$B$2:$E$405,4,FALSE)</f>
        <v>1.57</v>
      </c>
      <c r="K61" s="3">
        <f t="shared" si="168"/>
        <v>1.9222325581395281</v>
      </c>
      <c r="L61" s="3">
        <f t="shared" si="169"/>
        <v>1.6359034883720915</v>
      </c>
      <c r="M61" s="5">
        <f t="shared" si="170"/>
        <v>2.8491882794250922E-2</v>
      </c>
      <c r="N61" s="5">
        <f t="shared" si="171"/>
        <v>5.476802474980455E-2</v>
      </c>
      <c r="O61" s="5">
        <f t="shared" si="172"/>
        <v>4.6609970453403857E-2</v>
      </c>
      <c r="P61" s="5">
        <f t="shared" si="173"/>
        <v>8.9595202739454302E-2</v>
      </c>
      <c r="Q61" s="5">
        <f t="shared" si="174"/>
        <v>5.2638440159532909E-2</v>
      </c>
      <c r="R61" s="5">
        <f t="shared" si="175"/>
        <v>3.8124706628821753E-2</v>
      </c>
      <c r="S61" s="5">
        <f t="shared" si="176"/>
        <v>7.0434976269308447E-2</v>
      </c>
      <c r="T61" s="5">
        <f t="shared" si="177"/>
        <v>8.6111407879445462E-2</v>
      </c>
      <c r="U61" s="5">
        <f t="shared" si="178"/>
        <v>7.3284552351439061E-2</v>
      </c>
      <c r="V61" s="5">
        <f t="shared" si="179"/>
        <v>2.4609878556829216E-2</v>
      </c>
      <c r="W61" s="5">
        <f t="shared" si="180"/>
        <v>3.3727774494777804E-2</v>
      </c>
      <c r="X61" s="5">
        <f t="shared" si="181"/>
        <v>5.517538395103426E-2</v>
      </c>
      <c r="Y61" s="5">
        <f t="shared" si="182"/>
        <v>4.5130801538883242E-2</v>
      </c>
      <c r="Z61" s="5">
        <f t="shared" si="183"/>
        <v>2.0789446855750703E-2</v>
      </c>
      <c r="AA61" s="5">
        <f t="shared" si="184"/>
        <v>3.9962151611835438E-2</v>
      </c>
      <c r="AB61" s="5">
        <f t="shared" si="185"/>
        <v>3.8408274460789059E-2</v>
      </c>
      <c r="AC61" s="5">
        <f t="shared" si="186"/>
        <v>4.8367439303128746E-3</v>
      </c>
      <c r="AD61" s="5">
        <f t="shared" si="187"/>
        <v>1.6208156561862468E-2</v>
      </c>
      <c r="AE61" s="5">
        <f t="shared" si="188"/>
        <v>2.6514979859631818E-2</v>
      </c>
      <c r="AF61" s="5">
        <f t="shared" si="189"/>
        <v>2.1687974023243729E-2</v>
      </c>
      <c r="AG61" s="5">
        <f t="shared" si="190"/>
        <v>1.1826477453449238E-2</v>
      </c>
      <c r="AH61" s="5">
        <f t="shared" si="191"/>
        <v>8.5023821581621962E-3</v>
      </c>
      <c r="AI61" s="5">
        <f t="shared" si="192"/>
        <v>1.6343555806163996E-2</v>
      </c>
      <c r="AJ61" s="5">
        <f t="shared" si="193"/>
        <v>1.5708057543189383E-2</v>
      </c>
      <c r="AK61" s="5">
        <f t="shared" si="194"/>
        <v>1.0064846544882612E-2</v>
      </c>
      <c r="AL61" s="5">
        <f t="shared" si="195"/>
        <v>6.0838247323219776E-4</v>
      </c>
      <c r="AM61" s="5">
        <f t="shared" si="196"/>
        <v>6.231169250126972E-3</v>
      </c>
      <c r="AN61" s="5">
        <f t="shared" si="197"/>
        <v>1.0193591512919624E-2</v>
      </c>
      <c r="AO61" s="5">
        <f t="shared" si="198"/>
        <v>8.3378659575126818E-3</v>
      </c>
      <c r="AP61" s="5">
        <f t="shared" si="199"/>
        <v>4.5466480018246345E-3</v>
      </c>
      <c r="AQ61" s="5">
        <f t="shared" si="200"/>
        <v>1.8594693316462299E-3</v>
      </c>
      <c r="AR61" s="5">
        <f t="shared" si="201"/>
        <v>2.7818153264020334E-3</v>
      </c>
      <c r="AS61" s="5">
        <f t="shared" si="202"/>
        <v>5.3472959911415258E-3</v>
      </c>
      <c r="AT61" s="5">
        <f t="shared" si="203"/>
        <v>5.1393732260906107E-3</v>
      </c>
      <c r="AU61" s="5">
        <f t="shared" si="204"/>
        <v>3.2930235145406514E-3</v>
      </c>
      <c r="AV61" s="5">
        <f t="shared" si="205"/>
        <v>1.5824892535922742E-3</v>
      </c>
      <c r="AW61" s="5">
        <f t="shared" si="206"/>
        <v>5.3141988452943551E-5</v>
      </c>
      <c r="AX61" s="5">
        <f t="shared" si="207"/>
        <v>1.9962927346453205E-3</v>
      </c>
      <c r="AY61" s="5">
        <f t="shared" si="208"/>
        <v>3.2657422484181414E-3</v>
      </c>
      <c r="AZ61" s="5">
        <f t="shared" si="209"/>
        <v>2.6712195681556786E-3</v>
      </c>
      <c r="BA61" s="5">
        <f t="shared" si="210"/>
        <v>1.4566191365845554E-3</v>
      </c>
      <c r="BB61" s="5">
        <f t="shared" si="211"/>
        <v>5.9572208169205451E-4</v>
      </c>
      <c r="BC61" s="5">
        <f t="shared" si="212"/>
        <v>1.9490876630806321E-4</v>
      </c>
      <c r="BD61" s="5">
        <f t="shared" si="213"/>
        <v>7.5846356607800567E-4</v>
      </c>
      <c r="BE61" s="5">
        <f t="shared" si="214"/>
        <v>1.4579433608777536E-3</v>
      </c>
      <c r="BF61" s="5">
        <f t="shared" si="215"/>
        <v>1.4012530981012932E-3</v>
      </c>
      <c r="BG61" s="5">
        <f t="shared" si="216"/>
        <v>8.9784477578806255E-4</v>
      </c>
      <c r="BH61" s="5">
        <f t="shared" si="217"/>
        <v>4.3146661504382471E-4</v>
      </c>
      <c r="BI61" s="5">
        <f t="shared" si="218"/>
        <v>1.6587583503749879E-4</v>
      </c>
      <c r="BJ61" s="8">
        <f t="shared" si="219"/>
        <v>0.44513866926149936</v>
      </c>
      <c r="BK61" s="8">
        <f t="shared" si="220"/>
        <v>0.22184280901180611</v>
      </c>
      <c r="BL61" s="8">
        <f t="shared" si="221"/>
        <v>0.3102653421213809</v>
      </c>
      <c r="BM61" s="8">
        <f t="shared" si="222"/>
        <v>0.6845954394652034</v>
      </c>
      <c r="BN61" s="8">
        <f t="shared" si="223"/>
        <v>0.31022822752526824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1.4302325581395301</v>
      </c>
      <c r="F62">
        <f>VLOOKUP(B62,home!$B$2:$E$405,3,FALSE)</f>
        <v>1</v>
      </c>
      <c r="G62">
        <f>VLOOKUP(C62,away!$B$2:$E$405,4,FALSE)</f>
        <v>0.35</v>
      </c>
      <c r="H62">
        <f>VLOOKUP(A62,away!$A$2:$E$405,3,FALSE)</f>
        <v>1.19767441860465</v>
      </c>
      <c r="I62">
        <f>VLOOKUP(C62,away!$B$2:$E$405,3,FALSE)</f>
        <v>0.23</v>
      </c>
      <c r="J62">
        <f>VLOOKUP(B62,home!$B$2:$E$405,4,FALSE)</f>
        <v>1.55</v>
      </c>
      <c r="K62" s="3">
        <f t="shared" si="168"/>
        <v>0.5005813953488355</v>
      </c>
      <c r="L62" s="3">
        <f t="shared" si="169"/>
        <v>0.42697093023255772</v>
      </c>
      <c r="M62" s="5">
        <f t="shared" si="170"/>
        <v>0.39552063226749418</v>
      </c>
      <c r="N62" s="5">
        <f t="shared" si="171"/>
        <v>0.19799026998971589</v>
      </c>
      <c r="O62" s="5">
        <f t="shared" si="172"/>
        <v>0.16887581228542134</v>
      </c>
      <c r="P62" s="5">
        <f t="shared" si="173"/>
        <v>8.4536089754504232E-2</v>
      </c>
      <c r="Q62" s="5">
        <f t="shared" si="174"/>
        <v>4.9555122808472324E-2</v>
      </c>
      <c r="R62" s="5">
        <f t="shared" si="175"/>
        <v>3.6052531332642572E-2</v>
      </c>
      <c r="S62" s="5">
        <f t="shared" si="176"/>
        <v>4.5170528968438584E-3</v>
      </c>
      <c r="T62" s="5">
        <f t="shared" si="177"/>
        <v>2.115859688332206E-2</v>
      </c>
      <c r="U62" s="5">
        <f t="shared" si="178"/>
        <v>1.8047226440351831E-2</v>
      </c>
      <c r="V62" s="5">
        <f t="shared" si="179"/>
        <v>1.0727182743758713E-4</v>
      </c>
      <c r="W62" s="5">
        <f t="shared" si="180"/>
        <v>8.2687908407159932E-3</v>
      </c>
      <c r="X62" s="5">
        <f t="shared" si="181"/>
        <v>3.5305333171589599E-3</v>
      </c>
      <c r="Y62" s="5">
        <f t="shared" si="182"/>
        <v>7.5371754732219938E-4</v>
      </c>
      <c r="Z62" s="5">
        <f t="shared" si="183"/>
        <v>5.1311276134456121E-3</v>
      </c>
      <c r="AA62" s="5">
        <f t="shared" si="184"/>
        <v>2.568547020451545E-3</v>
      </c>
      <c r="AB62" s="5">
        <f t="shared" si="185"/>
        <v>6.4288342575836402E-4</v>
      </c>
      <c r="AC62" s="5">
        <f t="shared" si="186"/>
        <v>1.4329753135135681E-6</v>
      </c>
      <c r="AD62" s="5">
        <f t="shared" si="187"/>
        <v>1.0348007142233207E-3</v>
      </c>
      <c r="AE62" s="5">
        <f t="shared" si="188"/>
        <v>4.4182982355724624E-4</v>
      </c>
      <c r="AF62" s="5">
        <f t="shared" si="189"/>
        <v>9.4324245384362135E-5</v>
      </c>
      <c r="AG62" s="5">
        <f t="shared" si="190"/>
        <v>1.3424570265081715E-5</v>
      </c>
      <c r="AH62" s="5">
        <f t="shared" si="191"/>
        <v>5.4771058256370905E-4</v>
      </c>
      <c r="AI62" s="5">
        <f t="shared" si="192"/>
        <v>2.7417372766706506E-4</v>
      </c>
      <c r="AJ62" s="5">
        <f t="shared" si="193"/>
        <v>6.8623133581785522E-5</v>
      </c>
      <c r="AK62" s="5">
        <f t="shared" si="194"/>
        <v>1.1450487987193243E-5</v>
      </c>
      <c r="AL62" s="5">
        <f t="shared" si="195"/>
        <v>1.2251004861586606E-8</v>
      </c>
      <c r="AM62" s="5">
        <f t="shared" si="196"/>
        <v>1.0360039708677633E-4</v>
      </c>
      <c r="AN62" s="5">
        <f t="shared" si="197"/>
        <v>4.423435791660324E-5</v>
      </c>
      <c r="AO62" s="5">
        <f t="shared" si="198"/>
        <v>9.4433924739459945E-6</v>
      </c>
      <c r="AP62" s="5">
        <f t="shared" si="199"/>
        <v>1.3440180230506189E-6</v>
      </c>
      <c r="AQ62" s="5">
        <f t="shared" si="200"/>
        <v>1.4346415638781144E-7</v>
      </c>
      <c r="AR62" s="5">
        <f t="shared" si="201"/>
        <v>4.6771299387088624E-5</v>
      </c>
      <c r="AS62" s="5">
        <f t="shared" si="202"/>
        <v>2.3412842309466959E-5</v>
      </c>
      <c r="AT62" s="5">
        <f t="shared" si="203"/>
        <v>5.8600166361776105E-6</v>
      </c>
      <c r="AU62" s="5">
        <f t="shared" si="204"/>
        <v>9.7780510150172595E-7</v>
      </c>
      <c r="AV62" s="5">
        <f t="shared" si="205"/>
        <v>1.2236776052223592E-7</v>
      </c>
      <c r="AW62" s="5">
        <f t="shared" si="206"/>
        <v>7.2734795754074674E-11</v>
      </c>
      <c r="AX62" s="5">
        <f t="shared" si="207"/>
        <v>8.6434052220653145E-6</v>
      </c>
      <c r="AY62" s="5">
        <f t="shared" si="208"/>
        <v>3.690482768042174E-6</v>
      </c>
      <c r="AZ62" s="5">
        <f t="shared" si="209"/>
        <v>7.8786443023909574E-7</v>
      </c>
      <c r="BA62" s="5">
        <f t="shared" si="210"/>
        <v>1.1213173622544361E-7</v>
      </c>
      <c r="BB62" s="5">
        <f t="shared" si="211"/>
        <v>1.196924793119236E-8</v>
      </c>
      <c r="BC62" s="5">
        <f t="shared" si="212"/>
        <v>1.0221041846730645E-9</v>
      </c>
      <c r="BD62" s="5">
        <f t="shared" si="213"/>
        <v>3.3283308679151126E-6</v>
      </c>
      <c r="BE62" s="5">
        <f t="shared" si="214"/>
        <v>1.6661005100435478E-6</v>
      </c>
      <c r="BF62" s="5">
        <f t="shared" si="215"/>
        <v>4.1700945905450281E-7</v>
      </c>
      <c r="BG62" s="5">
        <f t="shared" si="216"/>
        <v>6.9582392295722032E-8</v>
      </c>
      <c r="BH62" s="5">
        <f t="shared" si="217"/>
        <v>8.7079127567756486E-9</v>
      </c>
      <c r="BI62" s="5">
        <f t="shared" si="218"/>
        <v>8.7180382367253622E-10</v>
      </c>
      <c r="BJ62" s="8">
        <f t="shared" si="219"/>
        <v>0.28301342324530282</v>
      </c>
      <c r="BK62" s="8">
        <f t="shared" si="220"/>
        <v>0.48468618245536627</v>
      </c>
      <c r="BL62" s="8">
        <f t="shared" si="221"/>
        <v>0.22717159337056606</v>
      </c>
      <c r="BM62" s="8">
        <f t="shared" si="222"/>
        <v>6.7468177836397053E-2</v>
      </c>
      <c r="BN62" s="8">
        <f t="shared" si="223"/>
        <v>0.93253045843825044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1.4302325581395301</v>
      </c>
      <c r="F63">
        <f>VLOOKUP(B63,home!$B$2:$E$405,3,FALSE)</f>
        <v>1.4</v>
      </c>
      <c r="G63">
        <f>VLOOKUP(C63,away!$B$2:$E$405,4,FALSE)</f>
        <v>0.8</v>
      </c>
      <c r="H63">
        <f>VLOOKUP(A63,away!$A$2:$E$405,3,FALSE)</f>
        <v>1.19767441860465</v>
      </c>
      <c r="I63">
        <f>VLOOKUP(C63,away!$B$2:$E$405,3,FALSE)</f>
        <v>1.2</v>
      </c>
      <c r="J63">
        <f>VLOOKUP(B63,home!$B$2:$E$405,4,FALSE)</f>
        <v>0.52</v>
      </c>
      <c r="K63" s="3">
        <f t="shared" si="168"/>
        <v>1.6018604651162738</v>
      </c>
      <c r="L63" s="3">
        <f t="shared" si="169"/>
        <v>0.74734883720930156</v>
      </c>
      <c r="M63" s="5">
        <f t="shared" si="170"/>
        <v>9.5444600210718614E-2</v>
      </c>
      <c r="N63" s="5">
        <f t="shared" si="171"/>
        <v>0.15288893168637852</v>
      </c>
      <c r="O63" s="5">
        <f t="shared" si="172"/>
        <v>7.1330410985387213E-2</v>
      </c>
      <c r="P63" s="5">
        <f t="shared" si="173"/>
        <v>0.11426136531798733</v>
      </c>
      <c r="Q63" s="5">
        <f t="shared" si="174"/>
        <v>0.12245336761113629</v>
      </c>
      <c r="R63" s="5">
        <f t="shared" si="175"/>
        <v>2.6654349853795362E-2</v>
      </c>
      <c r="S63" s="5">
        <f t="shared" si="176"/>
        <v>3.4196957123574352E-2</v>
      </c>
      <c r="T63" s="5">
        <f t="shared" si="177"/>
        <v>9.1515381896545858E-2</v>
      </c>
      <c r="U63" s="5">
        <f t="shared" si="178"/>
        <v>4.2696549254172524E-2</v>
      </c>
      <c r="V63" s="5">
        <f t="shared" si="179"/>
        <v>4.5487597599185546E-3</v>
      </c>
      <c r="W63" s="5">
        <f t="shared" si="180"/>
        <v>6.5384402798876251E-2</v>
      </c>
      <c r="X63" s="5">
        <f t="shared" si="181"/>
        <v>4.8864957403364766E-2</v>
      </c>
      <c r="Y63" s="5">
        <f t="shared" si="182"/>
        <v>1.8259584547843353E-2</v>
      </c>
      <c r="Z63" s="5">
        <f t="shared" si="183"/>
        <v>6.6400324566012955E-3</v>
      </c>
      <c r="AA63" s="5">
        <f t="shared" si="184"/>
        <v>1.0636405479318505E-2</v>
      </c>
      <c r="AB63" s="5">
        <f t="shared" si="185"/>
        <v>8.5190187141332141E-3</v>
      </c>
      <c r="AC63" s="5">
        <f t="shared" si="186"/>
        <v>3.4034632362932093E-4</v>
      </c>
      <c r="AD63" s="5">
        <f t="shared" si="187"/>
        <v>2.6184172469689428E-2</v>
      </c>
      <c r="AE63" s="5">
        <f t="shared" si="188"/>
        <v>1.9568710848510199E-2</v>
      </c>
      <c r="AF63" s="5">
        <f t="shared" si="189"/>
        <v>7.3123266491595708E-3</v>
      </c>
      <c r="AG63" s="5">
        <f t="shared" si="190"/>
        <v>1.8216196061813317E-3</v>
      </c>
      <c r="AH63" s="5">
        <f t="shared" si="191"/>
        <v>1.2406051338682497E-3</v>
      </c>
      <c r="AI63" s="5">
        <f t="shared" si="192"/>
        <v>1.9872763167638318E-3</v>
      </c>
      <c r="AJ63" s="5">
        <f t="shared" si="193"/>
        <v>1.5916696825429338E-3</v>
      </c>
      <c r="AK63" s="5">
        <f t="shared" si="194"/>
        <v>8.4987757932989815E-4</v>
      </c>
      <c r="AL63" s="5">
        <f t="shared" si="195"/>
        <v>1.6297804394585981E-5</v>
      </c>
      <c r="AM63" s="5">
        <f t="shared" si="196"/>
        <v>8.3886781381962879E-3</v>
      </c>
      <c r="AN63" s="5">
        <f t="shared" si="197"/>
        <v>6.2692688523040855E-3</v>
      </c>
      <c r="AO63" s="5">
        <f t="shared" si="198"/>
        <v>2.342665393460975E-3</v>
      </c>
      <c r="AP63" s="5">
        <f t="shared" si="199"/>
        <v>5.8359608592451037E-4</v>
      </c>
      <c r="AQ63" s="5">
        <f t="shared" si="200"/>
        <v>1.0903746405389559E-4</v>
      </c>
      <c r="AR63" s="5">
        <f t="shared" si="201"/>
        <v>1.8543296084646529E-4</v>
      </c>
      <c r="AS63" s="5">
        <f t="shared" si="202"/>
        <v>2.9703772890940673E-4</v>
      </c>
      <c r="AT63" s="5">
        <f t="shared" si="203"/>
        <v>2.37906497293952E-4</v>
      </c>
      <c r="AU63" s="5">
        <f t="shared" si="204"/>
        <v>1.2703100413649111E-4</v>
      </c>
      <c r="AV63" s="5">
        <f t="shared" si="205"/>
        <v>5.087148584256674E-5</v>
      </c>
      <c r="AW63" s="5">
        <f t="shared" si="206"/>
        <v>5.4196924990447608E-7</v>
      </c>
      <c r="AX63" s="5">
        <f t="shared" si="207"/>
        <v>2.2395819773603038E-3</v>
      </c>
      <c r="AY63" s="5">
        <f t="shared" si="208"/>
        <v>1.6737489866151315E-3</v>
      </c>
      <c r="AZ63" s="5">
        <f t="shared" si="209"/>
        <v>6.2543717946353264E-4</v>
      </c>
      <c r="BA63" s="5">
        <f t="shared" si="210"/>
        <v>1.5580658293984549E-4</v>
      </c>
      <c r="BB63" s="5">
        <f t="shared" si="211"/>
        <v>2.9110467147412025E-5</v>
      </c>
      <c r="BC63" s="5">
        <f t="shared" si="212"/>
        <v>4.3511347546475908E-6</v>
      </c>
      <c r="BD63" s="5">
        <f t="shared" si="213"/>
        <v>2.3097184611480629E-5</v>
      </c>
      <c r="BE63" s="5">
        <f t="shared" si="214"/>
        <v>3.6998466884622801E-5</v>
      </c>
      <c r="BF63" s="5">
        <f t="shared" si="215"/>
        <v>2.9633190686195474E-5</v>
      </c>
      <c r="BG63" s="5">
        <f t="shared" si="216"/>
        <v>1.5822745538489433E-5</v>
      </c>
      <c r="BH63" s="5">
        <f t="shared" si="217"/>
        <v>6.3364576319252822E-6</v>
      </c>
      <c r="BI63" s="5">
        <f t="shared" si="218"/>
        <v>2.0300241938930794E-6</v>
      </c>
      <c r="BJ63" s="8">
        <f t="shared" si="219"/>
        <v>0.57667473777990608</v>
      </c>
      <c r="BK63" s="8">
        <f t="shared" si="220"/>
        <v>0.25048207552683788</v>
      </c>
      <c r="BL63" s="8">
        <f t="shared" si="221"/>
        <v>0.16651836074588722</v>
      </c>
      <c r="BM63" s="8">
        <f t="shared" si="222"/>
        <v>0.415608973826464</v>
      </c>
      <c r="BN63" s="8">
        <f t="shared" si="223"/>
        <v>0.58303302566540338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1.21333333333333</v>
      </c>
      <c r="F64">
        <f>VLOOKUP(B64,home!$B$2:$E$405,3,FALSE)</f>
        <v>1.53</v>
      </c>
      <c r="G64">
        <f>VLOOKUP(C64,away!$B$2:$E$405,4,FALSE)</f>
        <v>0.62</v>
      </c>
      <c r="H64">
        <f>VLOOKUP(A64,away!$A$2:$E$405,3,FALSE)</f>
        <v>1.2533333333333301</v>
      </c>
      <c r="I64">
        <f>VLOOKUP(C64,away!$B$2:$E$405,3,FALSE)</f>
        <v>0.82</v>
      </c>
      <c r="J64">
        <f>VLOOKUP(B64,home!$B$2:$E$405,4,FALSE)</f>
        <v>0.68</v>
      </c>
      <c r="K64" s="3">
        <f t="shared" si="168"/>
        <v>1.1509679999999969</v>
      </c>
      <c r="L64" s="3">
        <f t="shared" si="169"/>
        <v>0.69885866666666474</v>
      </c>
      <c r="M64" s="5">
        <f t="shared" si="170"/>
        <v>0.15726442311797759</v>
      </c>
      <c r="N64" s="5">
        <f t="shared" si="171"/>
        <v>0.18100631854725194</v>
      </c>
      <c r="O64" s="5">
        <f t="shared" si="172"/>
        <v>0.10990560505433201</v>
      </c>
      <c r="P64" s="5">
        <f t="shared" si="173"/>
        <v>0.12649783443817406</v>
      </c>
      <c r="Q64" s="5">
        <f t="shared" si="174"/>
        <v>0.10416624022284648</v>
      </c>
      <c r="R64" s="5">
        <f t="shared" si="175"/>
        <v>3.840424230373176E-2</v>
      </c>
      <c r="S64" s="5">
        <f t="shared" si="176"/>
        <v>2.5437574818723382E-2</v>
      </c>
      <c r="T64" s="5">
        <f t="shared" si="177"/>
        <v>7.2797479753817992E-2</v>
      </c>
      <c r="U64" s="5">
        <f t="shared" si="178"/>
        <v>4.4202053955841418E-2</v>
      </c>
      <c r="V64" s="5">
        <f t="shared" si="179"/>
        <v>2.2734520512440719E-3</v>
      </c>
      <c r="W64" s="5">
        <f t="shared" si="180"/>
        <v>3.996400305893627E-2</v>
      </c>
      <c r="X64" s="5">
        <f t="shared" si="181"/>
        <v>2.7929189892430709E-2</v>
      </c>
      <c r="Y64" s="5">
        <f t="shared" si="182"/>
        <v>9.7592782046521075E-3</v>
      </c>
      <c r="Z64" s="5">
        <f t="shared" si="183"/>
        <v>8.9463791902431693E-3</v>
      </c>
      <c r="AA64" s="5">
        <f t="shared" si="184"/>
        <v>1.0296996163835771E-2</v>
      </c>
      <c r="AB64" s="5">
        <f t="shared" si="185"/>
        <v>5.9257565403488506E-3</v>
      </c>
      <c r="AC64" s="5">
        <f t="shared" si="186"/>
        <v>1.1429268118927009E-4</v>
      </c>
      <c r="AD64" s="5">
        <f t="shared" si="187"/>
        <v>1.1499322168184412E-2</v>
      </c>
      <c r="AE64" s="5">
        <f t="shared" si="188"/>
        <v>8.0364009580277777E-3</v>
      </c>
      <c r="AF64" s="5">
        <f t="shared" si="189"/>
        <v>2.808154229163E-3</v>
      </c>
      <c r="AG64" s="5">
        <f t="shared" si="190"/>
        <v>6.5416764012907018E-4</v>
      </c>
      <c r="AH64" s="5">
        <f t="shared" si="191"/>
        <v>1.5630636580969337E-3</v>
      </c>
      <c r="AI64" s="5">
        <f t="shared" si="192"/>
        <v>1.7990362524325067E-3</v>
      </c>
      <c r="AJ64" s="5">
        <f t="shared" si="193"/>
        <v>1.0353165786948662E-3</v>
      </c>
      <c r="AK64" s="5">
        <f t="shared" si="194"/>
        <v>3.9720541731575636E-4</v>
      </c>
      <c r="AL64" s="5">
        <f t="shared" si="195"/>
        <v>3.6773165541018172E-6</v>
      </c>
      <c r="AM64" s="5">
        <f t="shared" si="196"/>
        <v>2.6470703674541648E-3</v>
      </c>
      <c r="AN64" s="5">
        <f t="shared" si="197"/>
        <v>1.8499280675718559E-3</v>
      </c>
      <c r="AO64" s="5">
        <f t="shared" si="198"/>
        <v>6.4641913136625334E-4</v>
      </c>
      <c r="AP64" s="5">
        <f t="shared" si="199"/>
        <v>1.5058520408481451E-4</v>
      </c>
      <c r="AQ64" s="5">
        <f t="shared" si="200"/>
        <v>2.630944373661026E-5</v>
      </c>
      <c r="AR64" s="5">
        <f t="shared" si="201"/>
        <v>2.1847211680254858E-4</v>
      </c>
      <c r="AS64" s="5">
        <f t="shared" si="202"/>
        <v>2.5145441533199506E-4</v>
      </c>
      <c r="AT64" s="5">
        <f t="shared" si="203"/>
        <v>1.4470799275291749E-4</v>
      </c>
      <c r="AU64" s="5">
        <f t="shared" si="204"/>
        <v>5.5518089667613151E-5</v>
      </c>
      <c r="AV64" s="5">
        <f t="shared" si="205"/>
        <v>1.5974886157138303E-5</v>
      </c>
      <c r="AW64" s="5">
        <f t="shared" si="206"/>
        <v>8.2163914234888324E-8</v>
      </c>
      <c r="AX64" s="5">
        <f t="shared" si="207"/>
        <v>5.0778221444799704E-4</v>
      </c>
      <c r="AY64" s="5">
        <f t="shared" si="208"/>
        <v>3.548680013461736E-4</v>
      </c>
      <c r="AZ64" s="5">
        <f t="shared" si="209"/>
        <v>1.2400128913172553E-4</v>
      </c>
      <c r="BA64" s="5">
        <f t="shared" si="210"/>
        <v>2.8886458529181771E-5</v>
      </c>
      <c r="BB64" s="5">
        <f t="shared" si="211"/>
        <v>5.046887973106468E-6</v>
      </c>
      <c r="BC64" s="5">
        <f t="shared" si="212"/>
        <v>7.054122799402427E-7</v>
      </c>
      <c r="BD64" s="5">
        <f t="shared" si="213"/>
        <v>2.544685537541215E-5</v>
      </c>
      <c r="BE64" s="5">
        <f t="shared" si="214"/>
        <v>2.9288516237727291E-5</v>
      </c>
      <c r="BF64" s="5">
        <f t="shared" si="215"/>
        <v>1.6855072478552213E-5</v>
      </c>
      <c r="BG64" s="5">
        <f t="shared" si="216"/>
        <v>6.4665496868314084E-6</v>
      </c>
      <c r="BH64" s="5">
        <f t="shared" si="217"/>
        <v>1.8606979399882385E-6</v>
      </c>
      <c r="BI64" s="5">
        <f t="shared" si="218"/>
        <v>4.2832075731847492E-7</v>
      </c>
      <c r="BJ64" s="8">
        <f t="shared" si="219"/>
        <v>0.46496215715336137</v>
      </c>
      <c r="BK64" s="8">
        <f t="shared" si="220"/>
        <v>0.31194612242520864</v>
      </c>
      <c r="BL64" s="8">
        <f t="shared" si="221"/>
        <v>0.21429574943781796</v>
      </c>
      <c r="BM64" s="8">
        <f t="shared" si="222"/>
        <v>0.28255095868488533</v>
      </c>
      <c r="BN64" s="8">
        <f t="shared" si="223"/>
        <v>0.71724466368431383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1.21333333333333</v>
      </c>
      <c r="F65">
        <f>VLOOKUP(B65,home!$B$2:$E$405,3,FALSE)</f>
        <v>0.82</v>
      </c>
      <c r="G65">
        <f>VLOOKUP(C65,away!$B$2:$E$405,4,FALSE)</f>
        <v>1.41</v>
      </c>
      <c r="H65">
        <f>VLOOKUP(A65,away!$A$2:$E$405,3,FALSE)</f>
        <v>1.2533333333333301</v>
      </c>
      <c r="I65">
        <f>VLOOKUP(C65,away!$B$2:$E$405,3,FALSE)</f>
        <v>0.94</v>
      </c>
      <c r="J65">
        <f>VLOOKUP(B65,home!$B$2:$E$405,4,FALSE)</f>
        <v>1.25</v>
      </c>
      <c r="K65" s="3">
        <f t="shared" si="168"/>
        <v>1.4028559999999961</v>
      </c>
      <c r="L65" s="3">
        <f t="shared" si="169"/>
        <v>1.4726666666666626</v>
      </c>
      <c r="M65" s="5">
        <f t="shared" si="170"/>
        <v>5.6386660372747831E-2</v>
      </c>
      <c r="N65" s="5">
        <f t="shared" si="171"/>
        <v>7.9102364823871299E-2</v>
      </c>
      <c r="O65" s="5">
        <f t="shared" si="172"/>
        <v>8.3038755175599735E-2</v>
      </c>
      <c r="P65" s="5">
        <f t="shared" si="173"/>
        <v>0.1164914159306208</v>
      </c>
      <c r="Q65" s="5">
        <f t="shared" si="174"/>
        <v>5.5484613553678258E-2</v>
      </c>
      <c r="R65" s="5">
        <f t="shared" si="175"/>
        <v>6.1144203394299781E-2</v>
      </c>
      <c r="S65" s="5">
        <f t="shared" si="176"/>
        <v>6.0166047677827739E-2</v>
      </c>
      <c r="T65" s="5">
        <f t="shared" si="177"/>
        <v>8.171034089338329E-2</v>
      </c>
      <c r="U65" s="5">
        <f t="shared" si="178"/>
        <v>8.5776512596913559E-2</v>
      </c>
      <c r="V65" s="5">
        <f t="shared" si="179"/>
        <v>1.3811044508689472E-2</v>
      </c>
      <c r="W65" s="5">
        <f t="shared" si="180"/>
        <v>2.5945641010486211E-2</v>
      </c>
      <c r="X65" s="5">
        <f t="shared" si="181"/>
        <v>3.8209280661442586E-2</v>
      </c>
      <c r="Y65" s="5">
        <f t="shared" si="182"/>
        <v>2.8134766993708819E-2</v>
      </c>
      <c r="Z65" s="5">
        <f t="shared" si="183"/>
        <v>3.0015010066223972E-2</v>
      </c>
      <c r="AA65" s="5">
        <f t="shared" si="184"/>
        <v>4.2106736961462575E-2</v>
      </c>
      <c r="AB65" s="5">
        <f t="shared" si="185"/>
        <v>2.9534844293404697E-2</v>
      </c>
      <c r="AC65" s="5">
        <f t="shared" si="186"/>
        <v>1.7832987000632437E-3</v>
      </c>
      <c r="AD65" s="5">
        <f t="shared" si="187"/>
        <v>9.0994995413516359E-3</v>
      </c>
      <c r="AE65" s="5">
        <f t="shared" si="188"/>
        <v>1.3400529657897137E-2</v>
      </c>
      <c r="AF65" s="5">
        <f t="shared" si="189"/>
        <v>9.8672566714315662E-3</v>
      </c>
      <c r="AG65" s="5">
        <f t="shared" si="190"/>
        <v>4.843726663820506E-3</v>
      </c>
      <c r="AH65" s="5">
        <f t="shared" si="191"/>
        <v>1.1050526206048092E-2</v>
      </c>
      <c r="AI65" s="5">
        <f t="shared" si="192"/>
        <v>1.5502296991311755E-2</v>
      </c>
      <c r="AJ65" s="5">
        <f t="shared" si="193"/>
        <v>1.0873745174021794E-2</v>
      </c>
      <c r="AK65" s="5">
        <f t="shared" si="194"/>
        <v>5.084766219949158E-3</v>
      </c>
      <c r="AL65" s="5">
        <f t="shared" si="195"/>
        <v>1.4736747253646875E-4</v>
      </c>
      <c r="AM65" s="5">
        <f t="shared" si="196"/>
        <v>2.5530575057164714E-3</v>
      </c>
      <c r="AN65" s="5">
        <f t="shared" si="197"/>
        <v>3.7598026867517796E-3</v>
      </c>
      <c r="AO65" s="5">
        <f t="shared" si="198"/>
        <v>2.7684680450115531E-3</v>
      </c>
      <c r="AP65" s="5">
        <f t="shared" si="199"/>
        <v>1.3590102025401124E-3</v>
      </c>
      <c r="AQ65" s="5">
        <f t="shared" si="200"/>
        <v>5.0034225623518311E-4</v>
      </c>
      <c r="AR65" s="5">
        <f t="shared" si="201"/>
        <v>3.2547483185546861E-3</v>
      </c>
      <c r="AS65" s="5">
        <f t="shared" si="202"/>
        <v>4.5659432071743396E-3</v>
      </c>
      <c r="AT65" s="5">
        <f t="shared" si="203"/>
        <v>3.2026804119218745E-3</v>
      </c>
      <c r="AU65" s="5">
        <f t="shared" si="204"/>
        <v>1.4976331439823533E-3</v>
      </c>
      <c r="AV65" s="5">
        <f t="shared" si="205"/>
        <v>5.2524091045862554E-4</v>
      </c>
      <c r="AW65" s="5">
        <f t="shared" si="206"/>
        <v>8.4570069037636229E-6</v>
      </c>
      <c r="AX65" s="5">
        <f t="shared" si="207"/>
        <v>5.9692867337322853E-4</v>
      </c>
      <c r="AY65" s="5">
        <f t="shared" si="208"/>
        <v>8.7907695965430536E-4</v>
      </c>
      <c r="AZ65" s="5">
        <f t="shared" si="209"/>
        <v>6.4729366795878525E-4</v>
      </c>
      <c r="BA65" s="5">
        <f t="shared" si="210"/>
        <v>3.1774926944910066E-4</v>
      </c>
      <c r="BB65" s="5">
        <f t="shared" si="211"/>
        <v>1.1698468936884351E-4</v>
      </c>
      <c r="BC65" s="5">
        <f t="shared" si="212"/>
        <v>3.4455890508769922E-5</v>
      </c>
      <c r="BD65" s="5">
        <f t="shared" si="213"/>
        <v>7.9885989285414301E-4</v>
      </c>
      <c r="BE65" s="5">
        <f t="shared" si="214"/>
        <v>1.1206853938497885E-3</v>
      </c>
      <c r="BF65" s="5">
        <f t="shared" si="215"/>
        <v>7.8608011443726737E-4</v>
      </c>
      <c r="BG65" s="5">
        <f t="shared" si="216"/>
        <v>3.6758573500633463E-4</v>
      </c>
      <c r="BH65" s="5">
        <f t="shared" si="217"/>
        <v>1.2891746346701128E-4</v>
      </c>
      <c r="BI65" s="5">
        <f t="shared" si="218"/>
        <v>3.6170527425895419E-5</v>
      </c>
      <c r="BJ65" s="8">
        <f t="shared" si="219"/>
        <v>0.35933119031763949</v>
      </c>
      <c r="BK65" s="8">
        <f t="shared" si="220"/>
        <v>0.24966491162213986</v>
      </c>
      <c r="BL65" s="8">
        <f t="shared" si="221"/>
        <v>0.36039693213214352</v>
      </c>
      <c r="BM65" s="8">
        <f t="shared" si="222"/>
        <v>0.5468894109345781</v>
      </c>
      <c r="BN65" s="8">
        <f t="shared" si="223"/>
        <v>0.45164801325081766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1.21333333333333</v>
      </c>
      <c r="F66">
        <f>VLOOKUP(B66,home!$B$2:$E$405,3,FALSE)</f>
        <v>1.3</v>
      </c>
      <c r="G66">
        <f>VLOOKUP(C66,away!$B$2:$E$405,4,FALSE)</f>
        <v>1.55</v>
      </c>
      <c r="H66">
        <f>VLOOKUP(A66,away!$A$2:$E$405,3,FALSE)</f>
        <v>1.2533333333333301</v>
      </c>
      <c r="I66">
        <f>VLOOKUP(C66,away!$B$2:$E$405,3,FALSE)</f>
        <v>0.93</v>
      </c>
      <c r="J66">
        <f>VLOOKUP(B66,home!$B$2:$E$405,4,FALSE)</f>
        <v>0.46</v>
      </c>
      <c r="K66" s="3">
        <f t="shared" si="168"/>
        <v>2.4448666666666599</v>
      </c>
      <c r="L66" s="3">
        <f t="shared" si="169"/>
        <v>0.53617599999999865</v>
      </c>
      <c r="M66" s="5">
        <f t="shared" si="170"/>
        <v>5.0739901470339618E-2</v>
      </c>
      <c r="N66" s="5">
        <f t="shared" si="171"/>
        <v>0.12405229377478397</v>
      </c>
      <c r="O66" s="5">
        <f t="shared" si="172"/>
        <v>2.720551741076074E-2</v>
      </c>
      <c r="P66" s="5">
        <f t="shared" si="173"/>
        <v>6.6513862666988388E-2</v>
      </c>
      <c r="Q66" s="5">
        <f t="shared" si="174"/>
        <v>0.15164565898675469</v>
      </c>
      <c r="R66" s="5">
        <f t="shared" si="175"/>
        <v>7.2934727516160078E-3</v>
      </c>
      <c r="S66" s="5">
        <f t="shared" si="176"/>
        <v>2.1797903615703364E-2</v>
      </c>
      <c r="T66" s="5">
        <f t="shared" si="177"/>
        <v>8.1308762852881952E-2</v>
      </c>
      <c r="U66" s="5">
        <f t="shared" si="178"/>
        <v>1.7831568414667539E-2</v>
      </c>
      <c r="V66" s="5">
        <f t="shared" si="179"/>
        <v>3.1749344872554954E-3</v>
      </c>
      <c r="W66" s="5">
        <f t="shared" si="180"/>
        <v>0.12358447226713866</v>
      </c>
      <c r="X66" s="5">
        <f t="shared" si="181"/>
        <v>6.6263028002305158E-2</v>
      </c>
      <c r="Y66" s="5">
        <f t="shared" si="182"/>
        <v>1.7764322651081941E-2</v>
      </c>
      <c r="Z66" s="5">
        <f t="shared" si="183"/>
        <v>1.3035283486901516E-3</v>
      </c>
      <c r="AA66" s="5">
        <f t="shared" si="184"/>
        <v>3.1869530087675858E-3</v>
      </c>
      <c r="AB66" s="5">
        <f t="shared" si="185"/>
        <v>3.8958375896844459E-3</v>
      </c>
      <c r="AC66" s="5">
        <f t="shared" si="186"/>
        <v>2.6012215034729917E-4</v>
      </c>
      <c r="AD66" s="5">
        <f t="shared" si="187"/>
        <v>7.5536889190879392E-2</v>
      </c>
      <c r="AE66" s="5">
        <f t="shared" si="188"/>
        <v>4.0501067098808838E-2</v>
      </c>
      <c r="AF66" s="5">
        <f t="shared" si="189"/>
        <v>1.0857850076385437E-2</v>
      </c>
      <c r="AG66" s="5">
        <f t="shared" si="190"/>
        <v>1.9405728741853409E-3</v>
      </c>
      <c r="AH66" s="5">
        <f t="shared" si="191"/>
        <v>1.7473015397182222E-4</v>
      </c>
      <c r="AI66" s="5">
        <f t="shared" si="192"/>
        <v>4.2719192910724117E-4</v>
      </c>
      <c r="AJ66" s="5">
        <f t="shared" si="193"/>
        <v>5.2221365387166048E-4</v>
      </c>
      <c r="AK66" s="5">
        <f t="shared" si="194"/>
        <v>4.2558091840967454E-4</v>
      </c>
      <c r="AL66" s="5">
        <f t="shared" si="195"/>
        <v>1.3639544802786681E-5</v>
      </c>
      <c r="AM66" s="5">
        <f t="shared" si="196"/>
        <v>3.6935524497294828E-2</v>
      </c>
      <c r="AN66" s="5">
        <f t="shared" si="197"/>
        <v>1.9803941782861496E-2</v>
      </c>
      <c r="AO66" s="5">
        <f t="shared" si="198"/>
        <v>5.3091991446837603E-3</v>
      </c>
      <c r="AP66" s="5">
        <f t="shared" si="199"/>
        <v>9.4888838686665086E-4</v>
      </c>
      <c r="AQ66" s="5">
        <f t="shared" si="200"/>
        <v>1.2719279492915303E-4</v>
      </c>
      <c r="AR66" s="5">
        <f t="shared" si="201"/>
        <v>1.873722300719911E-5</v>
      </c>
      <c r="AS66" s="5">
        <f t="shared" si="202"/>
        <v>4.5810011956200729E-5</v>
      </c>
      <c r="AT66" s="5">
        <f t="shared" si="203"/>
        <v>5.599968561565817E-5</v>
      </c>
      <c r="AU66" s="5">
        <f t="shared" si="204"/>
        <v>4.5637254901845037E-5</v>
      </c>
      <c r="AV66" s="5">
        <f t="shared" si="205"/>
        <v>2.7894250816922635E-5</v>
      </c>
      <c r="AW66" s="5">
        <f t="shared" si="206"/>
        <v>4.9666084808307975E-7</v>
      </c>
      <c r="AX66" s="5">
        <f t="shared" si="207"/>
        <v>1.5050405443214326E-2</v>
      </c>
      <c r="AY66" s="5">
        <f t="shared" si="208"/>
        <v>8.0696661889208612E-3</v>
      </c>
      <c r="AZ66" s="5">
        <f t="shared" si="209"/>
        <v>2.1633806692554105E-3</v>
      </c>
      <c r="BA66" s="5">
        <f t="shared" si="210"/>
        <v>3.8665093123956202E-4</v>
      </c>
      <c r="BB66" s="5">
        <f t="shared" si="211"/>
        <v>5.182823742707572E-5</v>
      </c>
      <c r="BC66" s="5">
        <f t="shared" si="212"/>
        <v>5.5578114061399388E-6</v>
      </c>
      <c r="BD66" s="5">
        <f t="shared" si="213"/>
        <v>1.6744082138513264E-6</v>
      </c>
      <c r="BE66" s="5">
        <f t="shared" si="214"/>
        <v>4.0937048284379681E-6</v>
      </c>
      <c r="BF66" s="5">
        <f t="shared" si="215"/>
        <v>5.0042812391101735E-6</v>
      </c>
      <c r="BG66" s="5">
        <f t="shared" si="216"/>
        <v>4.0782667973752645E-6</v>
      </c>
      <c r="BH66" s="5">
        <f t="shared" si="217"/>
        <v>2.4927046376690443E-6</v>
      </c>
      <c r="BI66" s="5">
        <f t="shared" si="218"/>
        <v>1.2188660956964881E-6</v>
      </c>
      <c r="BJ66" s="8">
        <f t="shared" si="219"/>
        <v>0.78230715366330472</v>
      </c>
      <c r="BK66" s="8">
        <f t="shared" si="220"/>
        <v>0.15057003012435782</v>
      </c>
      <c r="BL66" s="8">
        <f t="shared" si="221"/>
        <v>6.1175706488966676E-2</v>
      </c>
      <c r="BM66" s="8">
        <f t="shared" si="222"/>
        <v>0.5598365420360033</v>
      </c>
      <c r="BN66" s="8">
        <f t="shared" si="223"/>
        <v>0.42745070706124344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1.21333333333333</v>
      </c>
      <c r="F67">
        <f>VLOOKUP(B67,home!$B$2:$E$405,3,FALSE)</f>
        <v>1.55</v>
      </c>
      <c r="G67">
        <f>VLOOKUP(C67,away!$B$2:$E$405,4,FALSE)</f>
        <v>1.53</v>
      </c>
      <c r="H67">
        <f>VLOOKUP(A67,away!$A$2:$E$405,3,FALSE)</f>
        <v>1.2533333333333301</v>
      </c>
      <c r="I67">
        <f>VLOOKUP(C67,away!$B$2:$E$405,3,FALSE)</f>
        <v>0.94</v>
      </c>
      <c r="J67">
        <f>VLOOKUP(B67,home!$B$2:$E$405,4,FALSE)</f>
        <v>1.2</v>
      </c>
      <c r="K67" s="3">
        <f t="shared" si="168"/>
        <v>2.8774199999999923</v>
      </c>
      <c r="L67" s="3">
        <f t="shared" si="169"/>
        <v>1.4137599999999961</v>
      </c>
      <c r="M67" s="5">
        <f t="shared" si="170"/>
        <v>1.3688763023131373E-2</v>
      </c>
      <c r="N67" s="5">
        <f t="shared" si="171"/>
        <v>3.9388320498018575E-2</v>
      </c>
      <c r="O67" s="5">
        <f t="shared" si="172"/>
        <v>1.9352625611582155E-2</v>
      </c>
      <c r="P67" s="5">
        <f t="shared" si="173"/>
        <v>5.5685631987278578E-2</v>
      </c>
      <c r="Q67" s="5">
        <f t="shared" si="174"/>
        <v>5.6668370583704157E-2</v>
      </c>
      <c r="R67" s="5">
        <f t="shared" si="175"/>
        <v>1.367998399231516E-2</v>
      </c>
      <c r="S67" s="5">
        <f t="shared" si="176"/>
        <v>5.6632027389595371E-2</v>
      </c>
      <c r="T67" s="5">
        <f t="shared" si="177"/>
        <v>8.0115475596417352E-2</v>
      </c>
      <c r="U67" s="5">
        <f t="shared" si="178"/>
        <v>3.936305953916739E-2</v>
      </c>
      <c r="V67" s="5">
        <f t="shared" si="179"/>
        <v>2.559755870629498E-2</v>
      </c>
      <c r="W67" s="5">
        <f t="shared" si="180"/>
        <v>5.4352900961653856E-2</v>
      </c>
      <c r="X67" s="5">
        <f t="shared" si="181"/>
        <v>7.6841957263547533E-2</v>
      </c>
      <c r="Y67" s="5">
        <f t="shared" si="182"/>
        <v>5.4318042750456354E-2</v>
      </c>
      <c r="Z67" s="5">
        <f t="shared" si="183"/>
        <v>6.4467380563251412E-3</v>
      </c>
      <c r="AA67" s="5">
        <f t="shared" si="184"/>
        <v>1.8549973018031039E-2</v>
      </c>
      <c r="AB67" s="5">
        <f t="shared" si="185"/>
        <v>2.6688031680771367E-2</v>
      </c>
      <c r="AC67" s="5">
        <f t="shared" si="186"/>
        <v>6.5081493826488479E-3</v>
      </c>
      <c r="AD67" s="5">
        <f t="shared" si="187"/>
        <v>3.9099031071270413E-2</v>
      </c>
      <c r="AE67" s="5">
        <f t="shared" si="188"/>
        <v>5.5276646167319095E-2</v>
      </c>
      <c r="AF67" s="5">
        <f t="shared" si="189"/>
        <v>3.9073955642754434E-2</v>
      </c>
      <c r="AG67" s="5">
        <f t="shared" si="190"/>
        <v>1.8413731843166779E-2</v>
      </c>
      <c r="AH67" s="5">
        <f t="shared" si="191"/>
        <v>2.2785350986275514E-3</v>
      </c>
      <c r="AI67" s="5">
        <f t="shared" si="192"/>
        <v>6.5563024634928717E-3</v>
      </c>
      <c r="AJ67" s="5">
        <f t="shared" si="193"/>
        <v>9.4326179172518048E-3</v>
      </c>
      <c r="AK67" s="5">
        <f t="shared" si="194"/>
        <v>9.0472011491528719E-3</v>
      </c>
      <c r="AL67" s="5">
        <f t="shared" si="195"/>
        <v>1.0590011992406153E-3</v>
      </c>
      <c r="AM67" s="5">
        <f t="shared" si="196"/>
        <v>2.2500866797018917E-2</v>
      </c>
      <c r="AN67" s="5">
        <f t="shared" si="197"/>
        <v>3.1810825442953369E-2</v>
      </c>
      <c r="AO67" s="5">
        <f t="shared" si="198"/>
        <v>2.2486436289114828E-2</v>
      </c>
      <c r="AP67" s="5">
        <f t="shared" si="199"/>
        <v>1.059680805603296E-2</v>
      </c>
      <c r="AQ67" s="5">
        <f t="shared" si="200"/>
        <v>3.7453358393242787E-3</v>
      </c>
      <c r="AR67" s="5">
        <f t="shared" si="201"/>
        <v>6.4426035620713542E-4</v>
      </c>
      <c r="AS67" s="5">
        <f t="shared" si="202"/>
        <v>1.8538076341575308E-3</v>
      </c>
      <c r="AT67" s="5">
        <f t="shared" si="203"/>
        <v>2.6670915813387743E-3</v>
      </c>
      <c r="AU67" s="5">
        <f t="shared" si="204"/>
        <v>2.5581142193252648E-3</v>
      </c>
      <c r="AV67" s="5">
        <f t="shared" si="205"/>
        <v>1.8401922542427213E-3</v>
      </c>
      <c r="AW67" s="5">
        <f t="shared" si="206"/>
        <v>1.1966658539836583E-4</v>
      </c>
      <c r="AX67" s="5">
        <f t="shared" si="207"/>
        <v>1.0790740689846328E-2</v>
      </c>
      <c r="AY67" s="5">
        <f t="shared" si="208"/>
        <v>1.52555175576771E-2</v>
      </c>
      <c r="AZ67" s="5">
        <f t="shared" si="209"/>
        <v>1.0783820251170763E-2</v>
      </c>
      <c r="BA67" s="5">
        <f t="shared" si="210"/>
        <v>5.0819112394317103E-3</v>
      </c>
      <c r="BB67" s="5">
        <f t="shared" si="211"/>
        <v>1.7961507084647385E-3</v>
      </c>
      <c r="BC67" s="5">
        <f t="shared" si="212"/>
        <v>5.0786520511982025E-4</v>
      </c>
      <c r="BD67" s="5">
        <f t="shared" si="213"/>
        <v>1.518049201985662E-4</v>
      </c>
      <c r="BE67" s="5">
        <f t="shared" si="214"/>
        <v>4.368065134777572E-4</v>
      </c>
      <c r="BF67" s="5">
        <f t="shared" si="215"/>
        <v>6.2843789900558246E-4</v>
      </c>
      <c r="BG67" s="5">
        <f t="shared" si="216"/>
        <v>6.0275992645221271E-4</v>
      </c>
      <c r="BH67" s="5">
        <f t="shared" si="217"/>
        <v>4.3359836689303038E-4</v>
      </c>
      <c r="BI67" s="5">
        <f t="shared" si="218"/>
        <v>2.4952892257306796E-4</v>
      </c>
      <c r="BJ67" s="8">
        <f t="shared" si="219"/>
        <v>0.64890471045446318</v>
      </c>
      <c r="BK67" s="8">
        <f t="shared" si="220"/>
        <v>0.17442664924586687</v>
      </c>
      <c r="BL67" s="8">
        <f t="shared" si="221"/>
        <v>0.15701473306426378</v>
      </c>
      <c r="BM67" s="8">
        <f t="shared" si="222"/>
        <v>0.77319328415261046</v>
      </c>
      <c r="BN67" s="8">
        <f t="shared" si="223"/>
        <v>0.19846369569602998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1.61333333333333</v>
      </c>
      <c r="F68">
        <f>VLOOKUP(B68,home!$B$2:$E$405,3,FALSE)</f>
        <v>1.08</v>
      </c>
      <c r="G68">
        <f>VLOOKUP(C68,away!$B$2:$E$405,4,FALSE)</f>
        <v>0.31</v>
      </c>
      <c r="H68">
        <f>VLOOKUP(A68,away!$A$2:$E$405,3,FALSE)</f>
        <v>1.4</v>
      </c>
      <c r="I68">
        <f>VLOOKUP(C68,away!$B$2:$E$405,3,FALSE)</f>
        <v>1.1599999999999999</v>
      </c>
      <c r="J68">
        <f>VLOOKUP(B68,home!$B$2:$E$405,4,FALSE)</f>
        <v>1.07</v>
      </c>
      <c r="K68" s="3">
        <f t="shared" si="168"/>
        <v>0.54014399999999885</v>
      </c>
      <c r="L68" s="3">
        <f t="shared" si="169"/>
        <v>1.7376799999999999</v>
      </c>
      <c r="M68" s="5">
        <f t="shared" si="170"/>
        <v>0.10250701948172247</v>
      </c>
      <c r="N68" s="5">
        <f t="shared" si="171"/>
        <v>5.5368551530935374E-2</v>
      </c>
      <c r="O68" s="5">
        <f t="shared" si="172"/>
        <v>0.1781243976129995</v>
      </c>
      <c r="P68" s="5">
        <f t="shared" si="173"/>
        <v>9.6212824624275772E-2</v>
      </c>
      <c r="Q68" s="5">
        <f t="shared" si="174"/>
        <v>1.4953495449062746E-2</v>
      </c>
      <c r="R68" s="5">
        <f t="shared" si="175"/>
        <v>0.15476160162207847</v>
      </c>
      <c r="S68" s="5">
        <f t="shared" si="176"/>
        <v>2.2576277383209359E-2</v>
      </c>
      <c r="T68" s="5">
        <f t="shared" si="177"/>
        <v>2.5984389971927351E-2</v>
      </c>
      <c r="U68" s="5">
        <f t="shared" si="178"/>
        <v>8.3593550546555762E-2</v>
      </c>
      <c r="V68" s="5">
        <f t="shared" si="179"/>
        <v>2.3544484265262421E-3</v>
      </c>
      <c r="W68" s="5">
        <f t="shared" si="180"/>
        <v>2.6923469486128445E-3</v>
      </c>
      <c r="X68" s="5">
        <f t="shared" si="181"/>
        <v>4.6784374456655667E-3</v>
      </c>
      <c r="Y68" s="5">
        <f t="shared" si="182"/>
        <v>4.0648135902920718E-3</v>
      </c>
      <c r="Z68" s="5">
        <f t="shared" si="183"/>
        <v>8.9642046635551115E-2</v>
      </c>
      <c r="AA68" s="5">
        <f t="shared" si="184"/>
        <v>4.8419613637913007E-2</v>
      </c>
      <c r="AB68" s="5">
        <f t="shared" si="185"/>
        <v>1.3076781894418413E-2</v>
      </c>
      <c r="AC68" s="5">
        <f t="shared" si="186"/>
        <v>1.3811745203743241E-4</v>
      </c>
      <c r="AD68" s="5">
        <f t="shared" si="187"/>
        <v>3.635637625528831E-4</v>
      </c>
      <c r="AE68" s="5">
        <f t="shared" si="188"/>
        <v>6.3175747891289387E-4</v>
      </c>
      <c r="AF68" s="5">
        <f t="shared" si="189"/>
        <v>5.4889616797867871E-4</v>
      </c>
      <c r="AG68" s="5">
        <f t="shared" si="190"/>
        <v>3.1793529772439682E-4</v>
      </c>
      <c r="AH68" s="5">
        <f t="shared" si="191"/>
        <v>3.8942297899416098E-2</v>
      </c>
      <c r="AI68" s="5">
        <f t="shared" si="192"/>
        <v>2.103444855658216E-2</v>
      </c>
      <c r="AJ68" s="5">
        <f t="shared" si="193"/>
        <v>5.6808155905732453E-3</v>
      </c>
      <c r="AK68" s="5">
        <f t="shared" si="194"/>
        <v>1.0228194854515298E-3</v>
      </c>
      <c r="AL68" s="5">
        <f t="shared" si="195"/>
        <v>5.1854673982785183E-6</v>
      </c>
      <c r="AM68" s="5">
        <f t="shared" si="196"/>
        <v>3.9275356992072831E-5</v>
      </c>
      <c r="AN68" s="5">
        <f t="shared" si="197"/>
        <v>6.8248002337985113E-5</v>
      </c>
      <c r="AO68" s="5">
        <f t="shared" si="198"/>
        <v>5.9296594351334983E-5</v>
      </c>
      <c r="AP68" s="5">
        <f t="shared" si="199"/>
        <v>3.4346168690809259E-5</v>
      </c>
      <c r="AQ68" s="5">
        <f t="shared" si="200"/>
        <v>1.4920662602661352E-5</v>
      </c>
      <c r="AR68" s="5">
        <f t="shared" si="201"/>
        <v>1.3533850442771481E-2</v>
      </c>
      <c r="AS68" s="5">
        <f t="shared" si="202"/>
        <v>7.310228113560341E-3</v>
      </c>
      <c r="AT68" s="5">
        <f t="shared" si="203"/>
        <v>1.9742879270854643E-3</v>
      </c>
      <c r="AU68" s="5">
        <f t="shared" si="204"/>
        <v>3.5546659269588302E-4</v>
      </c>
      <c r="AV68" s="5">
        <f t="shared" si="205"/>
        <v>4.8000786811281135E-5</v>
      </c>
      <c r="AW68" s="5">
        <f t="shared" si="206"/>
        <v>1.3519628756156341E-7</v>
      </c>
      <c r="AX68" s="5">
        <f t="shared" si="207"/>
        <v>3.5357247378543561E-6</v>
      </c>
      <c r="AY68" s="5">
        <f t="shared" si="208"/>
        <v>6.1439581624747573E-6</v>
      </c>
      <c r="AZ68" s="5">
        <f t="shared" si="209"/>
        <v>5.3381166098845677E-6</v>
      </c>
      <c r="BA68" s="5">
        <f t="shared" si="210"/>
        <v>3.0919794902214052E-6</v>
      </c>
      <c r="BB68" s="5">
        <f t="shared" si="211"/>
        <v>1.3432177301419825E-6</v>
      </c>
      <c r="BC68" s="5">
        <f t="shared" si="212"/>
        <v>4.6681651706262423E-7</v>
      </c>
      <c r="BD68" s="5">
        <f t="shared" si="213"/>
        <v>3.9195835395658563E-3</v>
      </c>
      <c r="BE68" s="5">
        <f t="shared" si="214"/>
        <v>2.1171395313952547E-3</v>
      </c>
      <c r="BF68" s="5">
        <f t="shared" si="215"/>
        <v>5.7178010752297797E-4</v>
      </c>
      <c r="BG68" s="5">
        <f t="shared" si="216"/>
        <v>1.0294786479929695E-4</v>
      </c>
      <c r="BH68" s="5">
        <f t="shared" si="217"/>
        <v>1.3901667871037828E-5</v>
      </c>
      <c r="BI68" s="5">
        <f t="shared" si="218"/>
        <v>1.5017804981067687E-6</v>
      </c>
      <c r="BJ68" s="8">
        <f t="shared" si="219"/>
        <v>0.10984019424188729</v>
      </c>
      <c r="BK68" s="8">
        <f t="shared" si="220"/>
        <v>0.22380001679333203</v>
      </c>
      <c r="BL68" s="8">
        <f t="shared" si="221"/>
        <v>0.57460501520056528</v>
      </c>
      <c r="BM68" s="8">
        <f t="shared" si="222"/>
        <v>0.39595337378838641</v>
      </c>
      <c r="BN68" s="8">
        <f t="shared" si="223"/>
        <v>0.6019278903210743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1.61333333333333</v>
      </c>
      <c r="F69">
        <f>VLOOKUP(B69,home!$B$2:$E$405,3,FALSE)</f>
        <v>0.89</v>
      </c>
      <c r="G69">
        <f>VLOOKUP(C69,away!$B$2:$E$405,4,FALSE)</f>
        <v>1.24</v>
      </c>
      <c r="H69">
        <f>VLOOKUP(A69,away!$A$2:$E$405,3,FALSE)</f>
        <v>1.4</v>
      </c>
      <c r="I69">
        <f>VLOOKUP(C69,away!$B$2:$E$405,3,FALSE)</f>
        <v>0.93</v>
      </c>
      <c r="J69">
        <f>VLOOKUP(B69,home!$B$2:$E$405,4,FALSE)</f>
        <v>1.63</v>
      </c>
      <c r="K69" s="3">
        <f t="shared" si="168"/>
        <v>1.7804746666666631</v>
      </c>
      <c r="L69" s="3">
        <f t="shared" si="169"/>
        <v>2.1222599999999998</v>
      </c>
      <c r="M69" s="5">
        <f t="shared" si="170"/>
        <v>2.0186632184930081E-2</v>
      </c>
      <c r="N69" s="5">
        <f t="shared" si="171"/>
        <v>3.5941787210585913E-2</v>
      </c>
      <c r="O69" s="5">
        <f t="shared" si="172"/>
        <v>4.2841282020789712E-2</v>
      </c>
      <c r="P69" s="5">
        <f t="shared" si="173"/>
        <v>7.6277817325538066E-2</v>
      </c>
      <c r="Q69" s="5">
        <f t="shared" si="174"/>
        <v>3.1996720801586054E-2</v>
      </c>
      <c r="R69" s="5">
        <f t="shared" si="175"/>
        <v>4.5460169590720585E-2</v>
      </c>
      <c r="S69" s="5">
        <f t="shared" si="176"/>
        <v>7.2056415387254311E-2</v>
      </c>
      <c r="T69" s="5">
        <f t="shared" si="177"/>
        <v>6.7905360688374022E-2</v>
      </c>
      <c r="U69" s="5">
        <f t="shared" si="178"/>
        <v>8.0940680298648204E-2</v>
      </c>
      <c r="V69" s="5">
        <f t="shared" si="179"/>
        <v>3.0252727204652184E-2</v>
      </c>
      <c r="W69" s="5">
        <f t="shared" si="180"/>
        <v>1.8989783601210068E-2</v>
      </c>
      <c r="X69" s="5">
        <f t="shared" si="181"/>
        <v>4.0301258145504074E-2</v>
      </c>
      <c r="Y69" s="5">
        <f t="shared" si="182"/>
        <v>4.2764874055938734E-2</v>
      </c>
      <c r="Z69" s="5">
        <f t="shared" si="183"/>
        <v>3.2159433171867556E-2</v>
      </c>
      <c r="AA69" s="5">
        <f t="shared" si="184"/>
        <v>5.7259056056869713E-2</v>
      </c>
      <c r="AB69" s="5">
        <f t="shared" si="185"/>
        <v>5.0974149373251454E-2</v>
      </c>
      <c r="AC69" s="5">
        <f t="shared" si="186"/>
        <v>7.144616726355477E-3</v>
      </c>
      <c r="AD69" s="5">
        <f t="shared" si="187"/>
        <v>8.4527071568591457E-3</v>
      </c>
      <c r="AE69" s="5">
        <f t="shared" si="188"/>
        <v>1.7938842290715889E-2</v>
      </c>
      <c r="AF69" s="5">
        <f t="shared" si="189"/>
        <v>1.9035443719947351E-2</v>
      </c>
      <c r="AG69" s="5">
        <f t="shared" si="190"/>
        <v>1.3466053596365156E-2</v>
      </c>
      <c r="AH69" s="5">
        <f t="shared" si="191"/>
        <v>1.7062669660831906E-2</v>
      </c>
      <c r="AI69" s="5">
        <f t="shared" si="192"/>
        <v>3.037965107681307E-2</v>
      </c>
      <c r="AJ69" s="5">
        <f t="shared" si="193"/>
        <v>2.7045099562219149E-2</v>
      </c>
      <c r="AK69" s="5">
        <f t="shared" si="194"/>
        <v>1.6051038209336281E-2</v>
      </c>
      <c r="AL69" s="5">
        <f t="shared" si="195"/>
        <v>1.0798745714914596E-3</v>
      </c>
      <c r="AM69" s="5">
        <f t="shared" si="196"/>
        <v>3.0099661915079395E-3</v>
      </c>
      <c r="AN69" s="5">
        <f t="shared" si="197"/>
        <v>6.3879308495896391E-3</v>
      </c>
      <c r="AO69" s="5">
        <f t="shared" si="198"/>
        <v>6.7784250624250532E-3</v>
      </c>
      <c r="AP69" s="5">
        <f t="shared" si="199"/>
        <v>4.7951934576607319E-3</v>
      </c>
      <c r="AQ69" s="5">
        <f t="shared" si="200"/>
        <v>2.5441618168637655E-3</v>
      </c>
      <c r="AR69" s="5">
        <f t="shared" si="201"/>
        <v>7.242284262879429E-3</v>
      </c>
      <c r="AS69" s="5">
        <f t="shared" si="202"/>
        <v>1.2894703658855471E-2</v>
      </c>
      <c r="AT69" s="5">
        <f t="shared" si="203"/>
        <v>1.147934659938305E-2</v>
      </c>
      <c r="AU69" s="5">
        <f t="shared" si="204"/>
        <v>6.8128952700292076E-3</v>
      </c>
      <c r="AV69" s="5">
        <f t="shared" si="205"/>
        <v>3.0325468587350368E-3</v>
      </c>
      <c r="AW69" s="5">
        <f t="shared" si="206"/>
        <v>1.133457397616757E-4</v>
      </c>
      <c r="AX69" s="5">
        <f t="shared" si="207"/>
        <v>8.9319475858383706E-4</v>
      </c>
      <c r="AY69" s="5">
        <f t="shared" si="208"/>
        <v>1.8955915083521339E-3</v>
      </c>
      <c r="AZ69" s="5">
        <f t="shared" si="209"/>
        <v>2.0114690172576997E-3</v>
      </c>
      <c r="BA69" s="5">
        <f t="shared" si="210"/>
        <v>1.422953412188442E-3</v>
      </c>
      <c r="BB69" s="5">
        <f t="shared" si="211"/>
        <v>7.5496927713776063E-4</v>
      </c>
      <c r="BC69" s="5">
        <f t="shared" si="212"/>
        <v>3.2044821961967697E-4</v>
      </c>
      <c r="BD69" s="5">
        <f t="shared" si="213"/>
        <v>2.561668366623077E-3</v>
      </c>
      <c r="BE69" s="5">
        <f t="shared" si="214"/>
        <v>4.5609856311737583E-3</v>
      </c>
      <c r="BF69" s="5">
        <f t="shared" si="215"/>
        <v>4.0603596856677695E-3</v>
      </c>
      <c r="BG69" s="5">
        <f t="shared" si="216"/>
        <v>2.409789185962026E-3</v>
      </c>
      <c r="BH69" s="5">
        <f t="shared" si="217"/>
        <v>1.0726421494031675E-3</v>
      </c>
      <c r="BI69" s="5">
        <f t="shared" si="218"/>
        <v>3.8196243468224334E-4</v>
      </c>
      <c r="BJ69" s="8">
        <f t="shared" si="219"/>
        <v>0.32760713483827308</v>
      </c>
      <c r="BK69" s="8">
        <f t="shared" si="220"/>
        <v>0.20889367490857369</v>
      </c>
      <c r="BL69" s="8">
        <f t="shared" si="221"/>
        <v>0.42452297995287425</v>
      </c>
      <c r="BM69" s="8">
        <f t="shared" si="222"/>
        <v>0.73869656796884797</v>
      </c>
      <c r="BN69" s="8">
        <f t="shared" si="223"/>
        <v>0.25270440913415043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1.61333333333333</v>
      </c>
      <c r="F70">
        <f>VLOOKUP(B70,home!$B$2:$E$405,3,FALSE)</f>
        <v>1.51</v>
      </c>
      <c r="G70">
        <f>VLOOKUP(C70,away!$B$2:$E$405,4,FALSE)</f>
        <v>0.62</v>
      </c>
      <c r="H70">
        <f>VLOOKUP(A70,away!$A$2:$E$405,3,FALSE)</f>
        <v>1.4</v>
      </c>
      <c r="I70">
        <f>VLOOKUP(C70,away!$B$2:$E$405,3,FALSE)</f>
        <v>0.97</v>
      </c>
      <c r="J70">
        <f>VLOOKUP(B70,home!$B$2:$E$405,4,FALSE)</f>
        <v>0.71</v>
      </c>
      <c r="K70" s="3">
        <f t="shared" si="168"/>
        <v>1.5104026666666637</v>
      </c>
      <c r="L70" s="3">
        <f t="shared" si="169"/>
        <v>0.96417999999999981</v>
      </c>
      <c r="M70" s="5">
        <f t="shared" si="170"/>
        <v>8.4198121608810142E-2</v>
      </c>
      <c r="N70" s="5">
        <f t="shared" si="171"/>
        <v>0.12717306740627088</v>
      </c>
      <c r="O70" s="5">
        <f t="shared" si="172"/>
        <v>8.1182144892782554E-2</v>
      </c>
      <c r="P70" s="5">
        <f t="shared" si="173"/>
        <v>0.12261772813177824</v>
      </c>
      <c r="Q70" s="5">
        <f t="shared" si="174"/>
        <v>9.6041270069305462E-2</v>
      </c>
      <c r="R70" s="5">
        <f t="shared" si="175"/>
        <v>3.9137100231361521E-2</v>
      </c>
      <c r="S70" s="5">
        <f t="shared" si="176"/>
        <v>4.4642050692213622E-2</v>
      </c>
      <c r="T70" s="5">
        <f t="shared" si="177"/>
        <v>9.2601071775422941E-2</v>
      </c>
      <c r="U70" s="5">
        <f t="shared" si="178"/>
        <v>5.9112780555048948E-2</v>
      </c>
      <c r="V70" s="5">
        <f t="shared" si="179"/>
        <v>7.2235800388029134E-3</v>
      </c>
      <c r="W70" s="5">
        <f t="shared" si="180"/>
        <v>4.8353663474244052E-2</v>
      </c>
      <c r="X70" s="5">
        <f t="shared" si="181"/>
        <v>4.6621635248596631E-2</v>
      </c>
      <c r="Y70" s="5">
        <f t="shared" si="182"/>
        <v>2.2475824136995937E-2</v>
      </c>
      <c r="Z70" s="5">
        <f t="shared" si="183"/>
        <v>1.257840310035805E-2</v>
      </c>
      <c r="AA70" s="5">
        <f t="shared" si="184"/>
        <v>1.8998453585189028E-2</v>
      </c>
      <c r="AB70" s="5">
        <f t="shared" si="185"/>
        <v>1.4347657478806175E-2</v>
      </c>
      <c r="AC70" s="5">
        <f t="shared" si="186"/>
        <v>6.5748124513637931E-4</v>
      </c>
      <c r="AD70" s="5">
        <f t="shared" si="187"/>
        <v>1.8258375563650182E-2</v>
      </c>
      <c r="AE70" s="5">
        <f t="shared" si="188"/>
        <v>1.7604360550960232E-2</v>
      </c>
      <c r="AF70" s="5">
        <f t="shared" si="189"/>
        <v>8.4868861780124146E-3</v>
      </c>
      <c r="AG70" s="5">
        <f t="shared" si="190"/>
        <v>2.727628638372003E-3</v>
      </c>
      <c r="AH70" s="5">
        <f t="shared" si="191"/>
        <v>3.0319611753258052E-3</v>
      </c>
      <c r="AI70" s="5">
        <f t="shared" si="192"/>
        <v>4.5794822444418879E-3</v>
      </c>
      <c r="AJ70" s="5">
        <f t="shared" si="193"/>
        <v>3.4584310969788339E-3</v>
      </c>
      <c r="AK70" s="5">
        <f t="shared" si="194"/>
        <v>1.7412078504532478E-3</v>
      </c>
      <c r="AL70" s="5">
        <f t="shared" si="195"/>
        <v>3.8299598626409233E-5</v>
      </c>
      <c r="AM70" s="5">
        <f t="shared" si="196"/>
        <v>5.5154998280677334E-3</v>
      </c>
      <c r="AN70" s="5">
        <f t="shared" si="197"/>
        <v>5.3179346242263467E-3</v>
      </c>
      <c r="AO70" s="5">
        <f t="shared" si="198"/>
        <v>2.5637231029932784E-3</v>
      </c>
      <c r="AP70" s="5">
        <f t="shared" si="199"/>
        <v>8.2396351381468626E-4</v>
      </c>
      <c r="AQ70" s="5">
        <f t="shared" si="200"/>
        <v>1.98612285187461E-4</v>
      </c>
      <c r="AR70" s="5">
        <f t="shared" si="201"/>
        <v>5.84671265205127E-4</v>
      </c>
      <c r="AS70" s="5">
        <f t="shared" si="202"/>
        <v>8.8308903808919606E-4</v>
      </c>
      <c r="AT70" s="5">
        <f t="shared" si="203"/>
        <v>6.6691001901701046E-4</v>
      </c>
      <c r="AU70" s="5">
        <f t="shared" si="204"/>
        <v>3.3576755705000253E-4</v>
      </c>
      <c r="AV70" s="5">
        <f t="shared" si="205"/>
        <v>1.2678605338711885E-4</v>
      </c>
      <c r="AW70" s="5">
        <f t="shared" si="206"/>
        <v>1.5493251981149882E-6</v>
      </c>
      <c r="AX70" s="5">
        <f t="shared" si="207"/>
        <v>1.3884376080521698E-3</v>
      </c>
      <c r="AY70" s="5">
        <f t="shared" si="208"/>
        <v>1.3387037729317411E-3</v>
      </c>
      <c r="AZ70" s="5">
        <f t="shared" si="209"/>
        <v>6.453757018926627E-4</v>
      </c>
      <c r="BA70" s="5">
        <f t="shared" si="210"/>
        <v>2.0741944808362248E-4</v>
      </c>
      <c r="BB70" s="5">
        <f t="shared" si="211"/>
        <v>4.9997420863316774E-5</v>
      </c>
      <c r="BC70" s="5">
        <f t="shared" si="212"/>
        <v>9.6413026495985534E-6</v>
      </c>
      <c r="BD70" s="5">
        <f t="shared" si="213"/>
        <v>9.3954723414246518E-5</v>
      </c>
      <c r="BE70" s="5">
        <f t="shared" si="214"/>
        <v>1.4190946479080677E-4</v>
      </c>
      <c r="BF70" s="5">
        <f t="shared" si="215"/>
        <v>1.0717021702263681E-4</v>
      </c>
      <c r="BG70" s="5">
        <f t="shared" si="216"/>
        <v>5.3956727192745219E-5</v>
      </c>
      <c r="BH70" s="5">
        <f t="shared" si="217"/>
        <v>2.037409615913203E-5</v>
      </c>
      <c r="BI70" s="5">
        <f t="shared" si="218"/>
        <v>6.1546178339352058E-6</v>
      </c>
      <c r="BJ70" s="8">
        <f t="shared" si="219"/>
        <v>0.49840309165059338</v>
      </c>
      <c r="BK70" s="8">
        <f t="shared" si="220"/>
        <v>0.26071596508829936</v>
      </c>
      <c r="BL70" s="8">
        <f t="shared" si="221"/>
        <v>0.22860996288954996</v>
      </c>
      <c r="BM70" s="8">
        <f t="shared" si="222"/>
        <v>0.44862083594075841</v>
      </c>
      <c r="BN70" s="8">
        <f t="shared" si="223"/>
        <v>0.55034943234030875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1.61333333333333</v>
      </c>
      <c r="F71">
        <f>VLOOKUP(B71,home!$B$2:$E$405,3,FALSE)</f>
        <v>0.89</v>
      </c>
      <c r="G71">
        <f>VLOOKUP(C71,away!$B$2:$E$405,4,FALSE)</f>
        <v>0.8</v>
      </c>
      <c r="H71">
        <f>VLOOKUP(A71,away!$A$2:$E$405,3,FALSE)</f>
        <v>1.4</v>
      </c>
      <c r="I71">
        <f>VLOOKUP(C71,away!$B$2:$E$405,3,FALSE)</f>
        <v>1.06</v>
      </c>
      <c r="J71">
        <f>VLOOKUP(B71,home!$B$2:$E$405,4,FALSE)</f>
        <v>0.92</v>
      </c>
      <c r="K71" s="3">
        <f t="shared" si="168"/>
        <v>1.1486933333333311</v>
      </c>
      <c r="L71" s="3">
        <f t="shared" si="169"/>
        <v>1.36528</v>
      </c>
      <c r="M71" s="5">
        <f t="shared" si="170"/>
        <v>8.094597409437583E-2</v>
      </c>
      <c r="N71" s="5">
        <f t="shared" si="171"/>
        <v>9.298210080238202E-2</v>
      </c>
      <c r="O71" s="5">
        <f t="shared" si="172"/>
        <v>0.11051391951156944</v>
      </c>
      <c r="P71" s="5">
        <f t="shared" si="173"/>
        <v>0.12694660258347615</v>
      </c>
      <c r="Q71" s="5">
        <f t="shared" si="174"/>
        <v>5.3403959655512021E-2</v>
      </c>
      <c r="R71" s="5">
        <f t="shared" si="175"/>
        <v>7.5441222015377785E-2</v>
      </c>
      <c r="S71" s="5">
        <f t="shared" si="176"/>
        <v>4.977220945138626E-2</v>
      </c>
      <c r="T71" s="5">
        <f t="shared" si="177"/>
        <v>7.2911358038477453E-2</v>
      </c>
      <c r="U71" s="5">
        <f t="shared" si="178"/>
        <v>8.6658828787584172E-2</v>
      </c>
      <c r="V71" s="5">
        <f t="shared" si="179"/>
        <v>8.6730178349985459E-3</v>
      </c>
      <c r="W71" s="5">
        <f t="shared" si="180"/>
        <v>2.0448257476629615E-2</v>
      </c>
      <c r="X71" s="5">
        <f t="shared" si="181"/>
        <v>2.7917596967692884E-2</v>
      </c>
      <c r="Y71" s="5">
        <f t="shared" si="182"/>
        <v>1.9057668394025874E-2</v>
      </c>
      <c r="Z71" s="5">
        <f t="shared" si="183"/>
        <v>3.4332797197718319E-2</v>
      </c>
      <c r="AA71" s="5">
        <f t="shared" si="184"/>
        <v>3.9437855255704292E-2</v>
      </c>
      <c r="AB71" s="5">
        <f t="shared" si="185"/>
        <v>2.2651000706596206E-2</v>
      </c>
      <c r="AC71" s="5">
        <f t="shared" si="186"/>
        <v>8.5011188065332356E-4</v>
      </c>
      <c r="AD71" s="5">
        <f t="shared" si="187"/>
        <v>5.8721942604219677E-3</v>
      </c>
      <c r="AE71" s="5">
        <f t="shared" si="188"/>
        <v>8.0171893798689046E-3</v>
      </c>
      <c r="AF71" s="5">
        <f t="shared" si="189"/>
        <v>5.4728541582737102E-3</v>
      </c>
      <c r="AG71" s="5">
        <f t="shared" si="190"/>
        <v>2.4906594417359765E-3</v>
      </c>
      <c r="AH71" s="5">
        <f t="shared" si="191"/>
        <v>1.1718470339525217E-2</v>
      </c>
      <c r="AI71" s="5">
        <f t="shared" si="192"/>
        <v>1.3460928755876992E-2</v>
      </c>
      <c r="AJ71" s="5">
        <f t="shared" si="193"/>
        <v>7.7312395611754178E-3</v>
      </c>
      <c r="AK71" s="5">
        <f t="shared" si="194"/>
        <v>2.9602744474417041E-3</v>
      </c>
      <c r="AL71" s="5">
        <f t="shared" si="195"/>
        <v>5.3328811604127547E-5</v>
      </c>
      <c r="AM71" s="5">
        <f t="shared" si="196"/>
        <v>1.349070079796993E-3</v>
      </c>
      <c r="AN71" s="5">
        <f t="shared" si="197"/>
        <v>1.8418583985452385E-3</v>
      </c>
      <c r="AO71" s="5">
        <f t="shared" si="198"/>
        <v>1.2573262171829221E-3</v>
      </c>
      <c r="AP71" s="5">
        <f t="shared" si="199"/>
        <v>5.7220077926516642E-4</v>
      </c>
      <c r="AQ71" s="5">
        <f t="shared" si="200"/>
        <v>1.9530356997878663E-4</v>
      </c>
      <c r="AR71" s="5">
        <f t="shared" si="201"/>
        <v>3.1997986370293969E-3</v>
      </c>
      <c r="AS71" s="5">
        <f t="shared" si="202"/>
        <v>3.6755873623647468E-3</v>
      </c>
      <c r="AT71" s="5">
        <f t="shared" si="203"/>
        <v>2.1110613496163142E-3</v>
      </c>
      <c r="AU71" s="5">
        <f t="shared" si="204"/>
        <v>8.0832069952064167E-4</v>
      </c>
      <c r="AV71" s="5">
        <f t="shared" si="205"/>
        <v>2.3212814968367386E-4</v>
      </c>
      <c r="AW71" s="5">
        <f t="shared" si="206"/>
        <v>2.3231926975917763E-6</v>
      </c>
      <c r="AX71" s="5">
        <f t="shared" si="207"/>
        <v>2.5827796781037845E-4</v>
      </c>
      <c r="AY71" s="5">
        <f t="shared" si="208"/>
        <v>3.5262174389215351E-4</v>
      </c>
      <c r="AZ71" s="5">
        <f t="shared" si="209"/>
        <v>2.4071370725053972E-4</v>
      </c>
      <c r="BA71" s="5">
        <f t="shared" si="210"/>
        <v>1.0954720341167226E-4</v>
      </c>
      <c r="BB71" s="5">
        <f t="shared" si="211"/>
        <v>3.7390651468471982E-5</v>
      </c>
      <c r="BC71" s="5">
        <f t="shared" si="212"/>
        <v>1.0209741727375082E-5</v>
      </c>
      <c r="BD71" s="5">
        <f t="shared" si="213"/>
        <v>7.2810351386058279E-4</v>
      </c>
      <c r="BE71" s="5">
        <f t="shared" si="214"/>
        <v>8.3636765234822402E-4</v>
      </c>
      <c r="BF71" s="5">
        <f t="shared" si="215"/>
        <v>4.8036497323402717E-4</v>
      </c>
      <c r="BG71" s="5">
        <f t="shared" si="216"/>
        <v>1.8393068077359037E-4</v>
      </c>
      <c r="BH71" s="5">
        <f t="shared" si="217"/>
        <v>5.2819986700021063E-5</v>
      </c>
      <c r="BI71" s="5">
        <f t="shared" si="218"/>
        <v>1.2134793317813882E-5</v>
      </c>
      <c r="BJ71" s="8">
        <f t="shared" si="219"/>
        <v>0.31479835863535011</v>
      </c>
      <c r="BK71" s="8">
        <f t="shared" si="220"/>
        <v>0.2675938664003864</v>
      </c>
      <c r="BL71" s="8">
        <f t="shared" si="221"/>
        <v>0.38289435717930026</v>
      </c>
      <c r="BM71" s="8">
        <f t="shared" si="222"/>
        <v>0.45903530219886729</v>
      </c>
      <c r="BN71" s="8">
        <f t="shared" si="223"/>
        <v>0.54023377866269318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1.61333333333333</v>
      </c>
      <c r="F72">
        <f>VLOOKUP(B72,home!$B$2:$E$405,3,FALSE)</f>
        <v>1.08</v>
      </c>
      <c r="G72">
        <f>VLOOKUP(C72,away!$B$2:$E$405,4,FALSE)</f>
        <v>0.97</v>
      </c>
      <c r="H72">
        <f>VLOOKUP(A72,away!$A$2:$E$405,3,FALSE)</f>
        <v>1.4</v>
      </c>
      <c r="I72">
        <f>VLOOKUP(C72,away!$B$2:$E$405,3,FALSE)</f>
        <v>0.89</v>
      </c>
      <c r="J72">
        <f>VLOOKUP(B72,home!$B$2:$E$405,4,FALSE)</f>
        <v>0.63</v>
      </c>
      <c r="K72" s="3">
        <f t="shared" si="168"/>
        <v>1.6901279999999965</v>
      </c>
      <c r="L72" s="3">
        <f t="shared" si="169"/>
        <v>0.78498000000000001</v>
      </c>
      <c r="M72" s="5">
        <f t="shared" si="170"/>
        <v>8.4153901145183757E-2</v>
      </c>
      <c r="N72" s="5">
        <f t="shared" si="171"/>
        <v>0.14223086463470686</v>
      </c>
      <c r="O72" s="5">
        <f t="shared" si="172"/>
        <v>6.6059129320946347E-2</v>
      </c>
      <c r="P72" s="5">
        <f t="shared" si="173"/>
        <v>0.11164838412095218</v>
      </c>
      <c r="Q72" s="5">
        <f t="shared" si="174"/>
        <v>0.12019418339166368</v>
      </c>
      <c r="R72" s="5">
        <f t="shared" si="175"/>
        <v>2.5927547667178225E-2</v>
      </c>
      <c r="S72" s="5">
        <f t="shared" si="176"/>
        <v>3.7031443305623551E-2</v>
      </c>
      <c r="T72" s="5">
        <f t="shared" si="177"/>
        <v>9.4350030078788158E-2</v>
      </c>
      <c r="U72" s="5">
        <f t="shared" si="178"/>
        <v>4.3820874283632516E-2</v>
      </c>
      <c r="V72" s="5">
        <f t="shared" si="179"/>
        <v>5.4589148248049479E-3</v>
      </c>
      <c r="W72" s="5">
        <f t="shared" si="180"/>
        <v>6.771451826246179E-2</v>
      </c>
      <c r="X72" s="5">
        <f t="shared" si="181"/>
        <v>5.3154542545667254E-2</v>
      </c>
      <c r="Y72" s="5">
        <f t="shared" si="182"/>
        <v>2.0862626403748936E-2</v>
      </c>
      <c r="Z72" s="5">
        <f t="shared" si="183"/>
        <v>6.7842021225938574E-3</v>
      </c>
      <c r="AA72" s="5">
        <f t="shared" si="184"/>
        <v>1.1466169965055287E-2</v>
      </c>
      <c r="AB72" s="5">
        <f t="shared" si="185"/>
        <v>9.6896474553494639E-3</v>
      </c>
      <c r="AC72" s="5">
        <f t="shared" si="186"/>
        <v>4.5265208367457275E-4</v>
      </c>
      <c r="AD72" s="5">
        <f t="shared" si="187"/>
        <v>2.8611550830474449E-2</v>
      </c>
      <c r="AE72" s="5">
        <f t="shared" si="188"/>
        <v>2.2459495170905831E-2</v>
      </c>
      <c r="AF72" s="5">
        <f t="shared" si="189"/>
        <v>8.8151272596288278E-3</v>
      </c>
      <c r="AG72" s="5">
        <f t="shared" si="190"/>
        <v>2.3065661987544798E-3</v>
      </c>
      <c r="AH72" s="5">
        <f t="shared" si="191"/>
        <v>1.3313657455484311E-3</v>
      </c>
      <c r="AI72" s="5">
        <f t="shared" si="192"/>
        <v>2.2501785247922741E-3</v>
      </c>
      <c r="AJ72" s="5">
        <f t="shared" si="193"/>
        <v>1.9015448648750548E-3</v>
      </c>
      <c r="AK72" s="5">
        <f t="shared" si="194"/>
        <v>1.0712847397938467E-3</v>
      </c>
      <c r="AL72" s="5">
        <f t="shared" si="195"/>
        <v>2.4021642739560836E-5</v>
      </c>
      <c r="AM72" s="5">
        <f t="shared" si="196"/>
        <v>9.6714366364016018E-3</v>
      </c>
      <c r="AN72" s="5">
        <f t="shared" si="197"/>
        <v>7.5918843308425297E-3</v>
      </c>
      <c r="AO72" s="5">
        <f t="shared" si="198"/>
        <v>2.9797386810123836E-3</v>
      </c>
      <c r="AP72" s="5">
        <f t="shared" si="199"/>
        <v>7.7967842327370061E-4</v>
      </c>
      <c r="AQ72" s="5">
        <f t="shared" si="200"/>
        <v>1.5300799217534734E-4</v>
      </c>
      <c r="AR72" s="5">
        <f t="shared" si="201"/>
        <v>2.0901909658812152E-4</v>
      </c>
      <c r="AS72" s="5">
        <f t="shared" si="202"/>
        <v>3.5326902767828796E-4</v>
      </c>
      <c r="AT72" s="5">
        <f t="shared" si="203"/>
        <v>2.9853493760592415E-4</v>
      </c>
      <c r="AU72" s="5">
        <f t="shared" si="204"/>
        <v>1.681874190086748E-4</v>
      </c>
      <c r="AV72" s="5">
        <f t="shared" si="205"/>
        <v>7.1064566528573249E-5</v>
      </c>
      <c r="AW72" s="5">
        <f t="shared" si="206"/>
        <v>8.8527539005780026E-7</v>
      </c>
      <c r="AX72" s="5">
        <f t="shared" si="207"/>
        <v>2.7243276432346916E-3</v>
      </c>
      <c r="AY72" s="5">
        <f t="shared" si="208"/>
        <v>2.138542713386368E-3</v>
      </c>
      <c r="AZ72" s="5">
        <f t="shared" si="209"/>
        <v>8.3935662957701539E-4</v>
      </c>
      <c r="BA72" s="5">
        <f t="shared" si="210"/>
        <v>2.1962605569512191E-4</v>
      </c>
      <c r="BB72" s="5">
        <f t="shared" si="211"/>
        <v>4.3100515299889189E-5</v>
      </c>
      <c r="BC72" s="5">
        <f t="shared" si="212"/>
        <v>6.7666085000214042E-6</v>
      </c>
      <c r="BD72" s="5">
        <f t="shared" si="213"/>
        <v>2.7345968406623938E-5</v>
      </c>
      <c r="BE72" s="5">
        <f t="shared" si="214"/>
        <v>4.6218186891150407E-5</v>
      </c>
      <c r="BF72" s="5">
        <f t="shared" si="215"/>
        <v>3.9057325886983051E-5</v>
      </c>
      <c r="BG72" s="5">
        <f t="shared" si="216"/>
        <v>2.200396002890492E-5</v>
      </c>
      <c r="BH72" s="5">
        <f t="shared" si="217"/>
        <v>9.2973772389332363E-6</v>
      </c>
      <c r="BI72" s="5">
        <f t="shared" si="218"/>
        <v>3.1427515196167435E-6</v>
      </c>
      <c r="BJ72" s="8">
        <f t="shared" si="219"/>
        <v>0.58784697100619909</v>
      </c>
      <c r="BK72" s="8">
        <f t="shared" si="220"/>
        <v>0.24090785983636495</v>
      </c>
      <c r="BL72" s="8">
        <f t="shared" si="221"/>
        <v>0.16476488318455329</v>
      </c>
      <c r="BM72" s="8">
        <f t="shared" si="222"/>
        <v>0.44795224843108344</v>
      </c>
      <c r="BN72" s="8">
        <f t="shared" si="223"/>
        <v>0.55021401028063099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1.3428571428571401</v>
      </c>
      <c r="F73">
        <f>VLOOKUP(B73,home!$B$2:$E$405,3,FALSE)</f>
        <v>0.96</v>
      </c>
      <c r="G73">
        <f>VLOOKUP(C73,away!$B$2:$E$405,4,FALSE)</f>
        <v>0.85</v>
      </c>
      <c r="H73">
        <f>VLOOKUP(A73,away!$A$2:$E$405,3,FALSE)</f>
        <v>1.2</v>
      </c>
      <c r="I73">
        <f>VLOOKUP(C73,away!$B$2:$E$405,3,FALSE)</f>
        <v>0.74</v>
      </c>
      <c r="J73">
        <f>VLOOKUP(B73,home!$B$2:$E$405,4,FALSE)</f>
        <v>0.83</v>
      </c>
      <c r="K73" s="3">
        <f t="shared" si="168"/>
        <v>1.0957714285714262</v>
      </c>
      <c r="L73" s="3">
        <f t="shared" si="169"/>
        <v>0.73704000000000003</v>
      </c>
      <c r="M73" s="5">
        <f t="shared" si="170"/>
        <v>0.15996320985868273</v>
      </c>
      <c r="N73" s="5">
        <f t="shared" si="171"/>
        <v>0.17528311498571961</v>
      </c>
      <c r="O73" s="5">
        <f t="shared" si="172"/>
        <v>0.11789928419424353</v>
      </c>
      <c r="P73" s="5">
        <f t="shared" si="173"/>
        <v>0.12919066706907478</v>
      </c>
      <c r="Q73" s="5">
        <f t="shared" si="174"/>
        <v>9.6035114656175757E-2</v>
      </c>
      <c r="R73" s="5">
        <f t="shared" si="175"/>
        <v>4.3448244211262615E-2</v>
      </c>
      <c r="S73" s="5">
        <f t="shared" si="176"/>
        <v>2.6084479788348318E-2</v>
      </c>
      <c r="T73" s="5">
        <f t="shared" si="177"/>
        <v>7.0781720906187784E-2</v>
      </c>
      <c r="U73" s="5">
        <f t="shared" si="178"/>
        <v>4.7609344628295427E-2</v>
      </c>
      <c r="V73" s="5">
        <f t="shared" si="179"/>
        <v>2.3407266562407865E-3</v>
      </c>
      <c r="W73" s="5">
        <f t="shared" si="180"/>
        <v>3.5077511593272812E-2</v>
      </c>
      <c r="X73" s="5">
        <f t="shared" si="181"/>
        <v>2.5853529144705796E-2</v>
      </c>
      <c r="Y73" s="5">
        <f t="shared" si="182"/>
        <v>9.5275425604069777E-3</v>
      </c>
      <c r="Z73" s="5">
        <f t="shared" si="183"/>
        <v>1.0674364637823E-2</v>
      </c>
      <c r="AA73" s="5">
        <f t="shared" si="184"/>
        <v>1.1696663788279622E-2</v>
      </c>
      <c r="AB73" s="5">
        <f t="shared" si="185"/>
        <v>6.4084349944014156E-3</v>
      </c>
      <c r="AC73" s="5">
        <f t="shared" si="186"/>
        <v>1.1815218262267272E-4</v>
      </c>
      <c r="AD73" s="5">
        <f t="shared" si="187"/>
        <v>9.6092337473228269E-3</v>
      </c>
      <c r="AE73" s="5">
        <f t="shared" si="188"/>
        <v>7.0823896411268171E-3</v>
      </c>
      <c r="AF73" s="5">
        <f t="shared" si="189"/>
        <v>2.6100022305480543E-3</v>
      </c>
      <c r="AG73" s="5">
        <f t="shared" si="190"/>
        <v>6.4122534800104599E-4</v>
      </c>
      <c r="AH73" s="5">
        <f t="shared" si="191"/>
        <v>1.966858428165266E-3</v>
      </c>
      <c r="AI73" s="5">
        <f t="shared" si="192"/>
        <v>2.1552272696284029E-3</v>
      </c>
      <c r="AJ73" s="5">
        <f t="shared" si="193"/>
        <v>1.1808182320684046E-3</v>
      </c>
      <c r="AK73" s="5">
        <f t="shared" si="194"/>
        <v>4.3130229367892726E-4</v>
      </c>
      <c r="AL73" s="5">
        <f t="shared" si="195"/>
        <v>3.8169174780063874E-6</v>
      </c>
      <c r="AM73" s="5">
        <f t="shared" si="196"/>
        <v>2.1059047581561395E-3</v>
      </c>
      <c r="AN73" s="5">
        <f t="shared" si="197"/>
        <v>1.5521360429514011E-3</v>
      </c>
      <c r="AO73" s="5">
        <f t="shared" si="198"/>
        <v>5.7199317454845015E-4</v>
      </c>
      <c r="AP73" s="5">
        <f t="shared" si="199"/>
        <v>1.4052728312306326E-4</v>
      </c>
      <c r="AQ73" s="5">
        <f t="shared" si="200"/>
        <v>2.5893557188255632E-5</v>
      </c>
      <c r="AR73" s="5">
        <f t="shared" si="201"/>
        <v>2.8993066717898554E-4</v>
      </c>
      <c r="AS73" s="5">
        <f t="shared" si="202"/>
        <v>3.1769774136138366E-4</v>
      </c>
      <c r="AT73" s="5">
        <f t="shared" si="203"/>
        <v>1.7406205395273944E-4</v>
      </c>
      <c r="AU73" s="5">
        <f t="shared" si="204"/>
        <v>6.3577408506623322E-5</v>
      </c>
      <c r="AV73" s="5">
        <f t="shared" si="205"/>
        <v>1.7416576936042943E-5</v>
      </c>
      <c r="AW73" s="5">
        <f t="shared" si="206"/>
        <v>8.5629084401290136E-8</v>
      </c>
      <c r="AX73" s="5">
        <f t="shared" si="207"/>
        <v>3.8459837754668591E-4</v>
      </c>
      <c r="AY73" s="5">
        <f t="shared" si="208"/>
        <v>2.8346438818700937E-4</v>
      </c>
      <c r="AZ73" s="5">
        <f t="shared" si="209"/>
        <v>1.0446229633467669E-4</v>
      </c>
      <c r="BA73" s="5">
        <f t="shared" si="210"/>
        <v>2.5664296963503369E-5</v>
      </c>
      <c r="BB73" s="5">
        <f t="shared" si="211"/>
        <v>4.72890335849513E-6</v>
      </c>
      <c r="BC73" s="5">
        <f t="shared" si="212"/>
        <v>6.970781862690503E-7</v>
      </c>
      <c r="BD73" s="5">
        <f t="shared" si="213"/>
        <v>3.5615083156266585E-5</v>
      </c>
      <c r="BE73" s="5">
        <f t="shared" si="214"/>
        <v>3.902599054883237E-5</v>
      </c>
      <c r="BF73" s="5">
        <f t="shared" si="215"/>
        <v>2.1381782707554512E-5</v>
      </c>
      <c r="BG73" s="5">
        <f t="shared" si="216"/>
        <v>7.8098488609536091E-6</v>
      </c>
      <c r="BH73" s="5">
        <f t="shared" si="217"/>
        <v>2.1394523108235151E-6</v>
      </c>
      <c r="BI73" s="5">
        <f t="shared" si="218"/>
        <v>4.6887014299830459E-7</v>
      </c>
      <c r="BJ73" s="8">
        <f t="shared" si="219"/>
        <v>0.43770145497001139</v>
      </c>
      <c r="BK73" s="8">
        <f t="shared" si="220"/>
        <v>0.31798451686063434</v>
      </c>
      <c r="BL73" s="8">
        <f t="shared" si="221"/>
        <v>0.23376530351568681</v>
      </c>
      <c r="BM73" s="8">
        <f t="shared" si="222"/>
        <v>0.27802262624989382</v>
      </c>
      <c r="BN73" s="8">
        <f t="shared" si="223"/>
        <v>0.721819634975159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1.3428571428571401</v>
      </c>
      <c r="F74">
        <f>VLOOKUP(B74,home!$B$2:$E$405,3,FALSE)</f>
        <v>0.96</v>
      </c>
      <c r="G74">
        <f>VLOOKUP(C74,away!$B$2:$E$405,4,FALSE)</f>
        <v>0.74</v>
      </c>
      <c r="H74">
        <f>VLOOKUP(A74,away!$A$2:$E$405,3,FALSE)</f>
        <v>1.2</v>
      </c>
      <c r="I74">
        <f>VLOOKUP(C74,away!$B$2:$E$405,3,FALSE)</f>
        <v>0.85</v>
      </c>
      <c r="J74">
        <f>VLOOKUP(B74,home!$B$2:$E$405,4,FALSE)</f>
        <v>1.31</v>
      </c>
      <c r="K74" s="3">
        <f t="shared" si="168"/>
        <v>0.95396571428571231</v>
      </c>
      <c r="L74" s="3">
        <f t="shared" si="169"/>
        <v>1.3362000000000001</v>
      </c>
      <c r="M74" s="5">
        <f t="shared" si="170"/>
        <v>0.1012496819448644</v>
      </c>
      <c r="N74" s="5">
        <f t="shared" si="171"/>
        <v>9.6588725157733757E-2</v>
      </c>
      <c r="O74" s="5">
        <f t="shared" si="172"/>
        <v>0.1352898250147278</v>
      </c>
      <c r="P74" s="5">
        <f t="shared" si="173"/>
        <v>0.12906185455576383</v>
      </c>
      <c r="Q74" s="5">
        <f t="shared" si="174"/>
        <v>4.6071166093521909E-2</v>
      </c>
      <c r="R74" s="5">
        <f t="shared" si="175"/>
        <v>9.0387132092339659E-2</v>
      </c>
      <c r="S74" s="5">
        <f t="shared" si="176"/>
        <v>4.1128431174834952E-2</v>
      </c>
      <c r="T74" s="5">
        <f t="shared" si="177"/>
        <v>6.156029213416396E-2</v>
      </c>
      <c r="U74" s="5">
        <f t="shared" si="178"/>
        <v>8.6226225028705833E-2</v>
      </c>
      <c r="V74" s="5">
        <f t="shared" si="179"/>
        <v>5.8251064765306631E-3</v>
      </c>
      <c r="W74" s="5">
        <f t="shared" si="180"/>
        <v>1.465010429012744E-2</v>
      </c>
      <c r="X74" s="5">
        <f t="shared" si="181"/>
        <v>1.9575469352468282E-2</v>
      </c>
      <c r="Y74" s="5">
        <f t="shared" si="182"/>
        <v>1.3078371074384062E-2</v>
      </c>
      <c r="Z74" s="5">
        <f t="shared" si="183"/>
        <v>4.0258428633928096E-2</v>
      </c>
      <c r="AA74" s="5">
        <f t="shared" si="184"/>
        <v>3.8405160627785588E-2</v>
      </c>
      <c r="AB74" s="5">
        <f t="shared" si="185"/>
        <v>1.8318603245271493E-2</v>
      </c>
      <c r="AC74" s="5">
        <f t="shared" si="186"/>
        <v>4.6407494226452924E-4</v>
      </c>
      <c r="AD74" s="5">
        <f t="shared" si="187"/>
        <v>3.4939243008729002E-3</v>
      </c>
      <c r="AE74" s="5">
        <f t="shared" si="188"/>
        <v>4.6685816508263683E-3</v>
      </c>
      <c r="AF74" s="5">
        <f t="shared" si="189"/>
        <v>3.1190794009170976E-3</v>
      </c>
      <c r="AG74" s="5">
        <f t="shared" si="190"/>
        <v>1.3892379651684757E-3</v>
      </c>
      <c r="AH74" s="5">
        <f t="shared" si="191"/>
        <v>1.3448328085163679E-2</v>
      </c>
      <c r="AI74" s="5">
        <f t="shared" si="192"/>
        <v>1.2829243907711774E-2</v>
      </c>
      <c r="AJ74" s="5">
        <f t="shared" si="193"/>
        <v>6.1193294140829413E-3</v>
      </c>
      <c r="AK74" s="5">
        <f t="shared" si="194"/>
        <v>1.9458768184850679E-3</v>
      </c>
      <c r="AL74" s="5">
        <f t="shared" si="195"/>
        <v>2.3662048729845772E-5</v>
      </c>
      <c r="AM74" s="5">
        <f t="shared" si="196"/>
        <v>6.6661679826848503E-4</v>
      </c>
      <c r="AN74" s="5">
        <f t="shared" si="197"/>
        <v>8.9073336584634963E-4</v>
      </c>
      <c r="AO74" s="5">
        <f t="shared" si="198"/>
        <v>5.9509896172194629E-4</v>
      </c>
      <c r="AP74" s="5">
        <f t="shared" si="199"/>
        <v>2.6505707755095499E-4</v>
      </c>
      <c r="AQ74" s="5">
        <f t="shared" si="200"/>
        <v>8.8542316755896503E-5</v>
      </c>
      <c r="AR74" s="5">
        <f t="shared" si="201"/>
        <v>3.5939311974791405E-3</v>
      </c>
      <c r="AS74" s="5">
        <f t="shared" si="202"/>
        <v>3.4284871418968936E-3</v>
      </c>
      <c r="AT74" s="5">
        <f t="shared" si="203"/>
        <v>1.6353295926195249E-3</v>
      </c>
      <c r="AU74" s="5">
        <f t="shared" si="204"/>
        <v>5.2001612097194935E-4</v>
      </c>
      <c r="AV74" s="5">
        <f t="shared" si="205"/>
        <v>1.2401938757077276E-4</v>
      </c>
      <c r="AW74" s="5">
        <f t="shared" si="206"/>
        <v>8.3782647044257221E-7</v>
      </c>
      <c r="AX74" s="5">
        <f t="shared" si="207"/>
        <v>1.0598826168584162E-4</v>
      </c>
      <c r="AY74" s="5">
        <f t="shared" si="208"/>
        <v>1.4162151526462153E-4</v>
      </c>
      <c r="AZ74" s="5">
        <f t="shared" si="209"/>
        <v>9.4617334348293672E-5</v>
      </c>
      <c r="BA74" s="5">
        <f t="shared" si="210"/>
        <v>4.2142560718730017E-5</v>
      </c>
      <c r="BB74" s="5">
        <f t="shared" si="211"/>
        <v>1.4077722408091761E-5</v>
      </c>
      <c r="BC74" s="5">
        <f t="shared" si="212"/>
        <v>3.7621305363384407E-6</v>
      </c>
      <c r="BD74" s="5">
        <f t="shared" si="213"/>
        <v>8.0036847767860596E-4</v>
      </c>
      <c r="BE74" s="5">
        <f t="shared" si="214"/>
        <v>7.6352408650043953E-4</v>
      </c>
      <c r="BF74" s="5">
        <f t="shared" si="215"/>
        <v>3.6418790027636878E-4</v>
      </c>
      <c r="BG74" s="5">
        <f t="shared" si="216"/>
        <v>1.1580759014045332E-4</v>
      </c>
      <c r="BH74" s="5">
        <f t="shared" si="217"/>
        <v>2.7619117612011141E-5</v>
      </c>
      <c r="BI74" s="5">
        <f t="shared" si="218"/>
        <v>5.2695382521366624E-6</v>
      </c>
      <c r="BJ74" s="8">
        <f t="shared" si="219"/>
        <v>0.26710320946528981</v>
      </c>
      <c r="BK74" s="8">
        <f t="shared" si="220"/>
        <v>0.27789443265825287</v>
      </c>
      <c r="BL74" s="8">
        <f t="shared" si="221"/>
        <v>0.41434828438527221</v>
      </c>
      <c r="BM74" s="8">
        <f t="shared" si="222"/>
        <v>0.40081518659499743</v>
      </c>
      <c r="BN74" s="8">
        <f t="shared" si="223"/>
        <v>0.59864838485895133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1.3428571428571401</v>
      </c>
      <c r="F75">
        <f>VLOOKUP(B75,home!$B$2:$E$405,3,FALSE)</f>
        <v>0.74</v>
      </c>
      <c r="G75">
        <f>VLOOKUP(C75,away!$B$2:$E$405,4,FALSE)</f>
        <v>1.06</v>
      </c>
      <c r="H75">
        <f>VLOOKUP(A75,away!$A$2:$E$405,3,FALSE)</f>
        <v>1.2</v>
      </c>
      <c r="I75">
        <f>VLOOKUP(C75,away!$B$2:$E$405,3,FALSE)</f>
        <v>0.85</v>
      </c>
      <c r="J75">
        <f>VLOOKUP(B75,home!$B$2:$E$405,4,FALSE)</f>
        <v>0.83</v>
      </c>
      <c r="K75" s="3">
        <f t="shared" si="168"/>
        <v>1.0533371428571408</v>
      </c>
      <c r="L75" s="3">
        <f t="shared" si="169"/>
        <v>0.84660000000000002</v>
      </c>
      <c r="M75" s="5">
        <f t="shared" si="170"/>
        <v>0.1495780209741813</v>
      </c>
      <c r="N75" s="5">
        <f t="shared" si="171"/>
        <v>0.1575560852471696</v>
      </c>
      <c r="O75" s="5">
        <f t="shared" si="172"/>
        <v>0.12663275255674189</v>
      </c>
      <c r="P75" s="5">
        <f t="shared" si="173"/>
        <v>0.13338698177025379</v>
      </c>
      <c r="Q75" s="5">
        <f t="shared" si="174"/>
        <v>8.2979838337004869E-2</v>
      </c>
      <c r="R75" s="5">
        <f t="shared" si="175"/>
        <v>5.3603644157268843E-2</v>
      </c>
      <c r="S75" s="5">
        <f t="shared" si="176"/>
        <v>2.9737134489914649E-2</v>
      </c>
      <c r="T75" s="5">
        <f t="shared" si="177"/>
        <v>7.025073113610833E-2</v>
      </c>
      <c r="U75" s="5">
        <f t="shared" si="178"/>
        <v>5.6462709383348429E-2</v>
      </c>
      <c r="V75" s="5">
        <f t="shared" si="179"/>
        <v>2.9464716735730246E-3</v>
      </c>
      <c r="W75" s="5">
        <f t="shared" si="180"/>
        <v>2.9135248609549386E-2</v>
      </c>
      <c r="X75" s="5">
        <f t="shared" si="181"/>
        <v>2.4665901472844514E-2</v>
      </c>
      <c r="Y75" s="5">
        <f t="shared" si="182"/>
        <v>1.0441076093455081E-2</v>
      </c>
      <c r="Z75" s="5">
        <f t="shared" si="183"/>
        <v>1.512694838118127E-2</v>
      </c>
      <c r="AA75" s="5">
        <f t="shared" si="184"/>
        <v>1.5933776587980928E-2</v>
      </c>
      <c r="AB75" s="5">
        <f t="shared" si="185"/>
        <v>8.391819353053916E-3</v>
      </c>
      <c r="AC75" s="5">
        <f t="shared" si="186"/>
        <v>1.6422071941525978E-4</v>
      </c>
      <c r="AD75" s="5">
        <f t="shared" si="187"/>
        <v>7.672309881703805E-3</v>
      </c>
      <c r="AE75" s="5">
        <f t="shared" si="188"/>
        <v>6.4953775458504422E-3</v>
      </c>
      <c r="AF75" s="5">
        <f t="shared" si="189"/>
        <v>2.7494933151584917E-3</v>
      </c>
      <c r="AG75" s="5">
        <f t="shared" si="190"/>
        <v>7.7590701353772655E-4</v>
      </c>
      <c r="AH75" s="5">
        <f t="shared" si="191"/>
        <v>3.201618624877015E-3</v>
      </c>
      <c r="AI75" s="5">
        <f t="shared" si="192"/>
        <v>3.3723838148461633E-3</v>
      </c>
      <c r="AJ75" s="5">
        <f t="shared" si="193"/>
        <v>1.776128566073861E-3</v>
      </c>
      <c r="AK75" s="5">
        <f t="shared" si="194"/>
        <v>6.2362072971173046E-4</v>
      </c>
      <c r="AL75" s="5">
        <f t="shared" si="195"/>
        <v>5.8577873846110716E-6</v>
      </c>
      <c r="AM75" s="5">
        <f t="shared" si="196"/>
        <v>1.6163057939816996E-3</v>
      </c>
      <c r="AN75" s="5">
        <f t="shared" si="197"/>
        <v>1.368364485184907E-3</v>
      </c>
      <c r="AO75" s="5">
        <f t="shared" si="198"/>
        <v>5.7922868657877104E-4</v>
      </c>
      <c r="AP75" s="5">
        <f t="shared" si="199"/>
        <v>1.6345833535252923E-4</v>
      </c>
      <c r="AQ75" s="5">
        <f t="shared" si="200"/>
        <v>3.4595956677362807E-5</v>
      </c>
      <c r="AR75" s="5">
        <f t="shared" si="201"/>
        <v>5.4209806556417635E-4</v>
      </c>
      <c r="AS75" s="5">
        <f t="shared" si="202"/>
        <v>5.7101202752975254E-4</v>
      </c>
      <c r="AT75" s="5">
        <f t="shared" si="203"/>
        <v>3.0073408880762622E-4</v>
      </c>
      <c r="AU75" s="5">
        <f t="shared" si="204"/>
        <v>1.0559146195479024E-4</v>
      </c>
      <c r="AV75" s="5">
        <f t="shared" si="205"/>
        <v>2.7805852211391793E-5</v>
      </c>
      <c r="AW75" s="5">
        <f t="shared" si="206"/>
        <v>1.4510312522230057E-7</v>
      </c>
      <c r="AX75" s="5">
        <f t="shared" si="207"/>
        <v>2.8375248783602089E-4</v>
      </c>
      <c r="AY75" s="5">
        <f t="shared" si="208"/>
        <v>2.402248562019753E-4</v>
      </c>
      <c r="AZ75" s="5">
        <f t="shared" si="209"/>
        <v>1.0168718163029612E-4</v>
      </c>
      <c r="BA75" s="5">
        <f t="shared" si="210"/>
        <v>2.8696122656069574E-5</v>
      </c>
      <c r="BB75" s="5">
        <f t="shared" si="211"/>
        <v>6.0735343601571243E-6</v>
      </c>
      <c r="BC75" s="5">
        <f t="shared" si="212"/>
        <v>1.0283708378618045E-6</v>
      </c>
      <c r="BD75" s="5">
        <f t="shared" si="213"/>
        <v>7.6490037051105261E-5</v>
      </c>
      <c r="BE75" s="5">
        <f t="shared" si="214"/>
        <v>8.0569797084448054E-5</v>
      </c>
      <c r="BF75" s="5">
        <f t="shared" si="215"/>
        <v>4.2433579930756044E-5</v>
      </c>
      <c r="BG75" s="5">
        <f t="shared" si="216"/>
        <v>1.4898955281820897E-5</v>
      </c>
      <c r="BH75" s="5">
        <f t="shared" si="217"/>
        <v>3.9234057470273805E-6</v>
      </c>
      <c r="BI75" s="5">
        <f t="shared" si="218"/>
        <v>8.2653379996862193E-7</v>
      </c>
      <c r="BJ75" s="8">
        <f t="shared" si="219"/>
        <v>0.39714538446367992</v>
      </c>
      <c r="BK75" s="8">
        <f t="shared" si="220"/>
        <v>0.31605891227092459</v>
      </c>
      <c r="BL75" s="8">
        <f t="shared" si="221"/>
        <v>0.27176483757886566</v>
      </c>
      <c r="BM75" s="8">
        <f t="shared" si="222"/>
        <v>0.29611867989895435</v>
      </c>
      <c r="BN75" s="8">
        <f t="shared" si="223"/>
        <v>0.70373732304262027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1.3428571428571401</v>
      </c>
      <c r="F76">
        <f>VLOOKUP(B76,home!$B$2:$E$405,3,FALSE)</f>
        <v>1.02</v>
      </c>
      <c r="G76">
        <f>VLOOKUP(C76,away!$B$2:$E$405,4,FALSE)</f>
        <v>1.4</v>
      </c>
      <c r="H76">
        <f>VLOOKUP(A76,away!$A$2:$E$405,3,FALSE)</f>
        <v>1.2</v>
      </c>
      <c r="I76">
        <f>VLOOKUP(C76,away!$B$2:$E$405,3,FALSE)</f>
        <v>0.28000000000000003</v>
      </c>
      <c r="J76">
        <f>VLOOKUP(B76,home!$B$2:$E$405,4,FALSE)</f>
        <v>0.31</v>
      </c>
      <c r="K76" s="3">
        <f t="shared" si="168"/>
        <v>1.917599999999996</v>
      </c>
      <c r="L76" s="3">
        <f t="shared" si="169"/>
        <v>0.10416</v>
      </c>
      <c r="M76" s="5">
        <f t="shared" si="170"/>
        <v>0.13242219679788392</v>
      </c>
      <c r="N76" s="5">
        <f t="shared" si="171"/>
        <v>0.2539328045796217</v>
      </c>
      <c r="O76" s="5">
        <f t="shared" si="172"/>
        <v>1.379309601846759E-2</v>
      </c>
      <c r="P76" s="5">
        <f t="shared" si="173"/>
        <v>2.6449640925013396E-2</v>
      </c>
      <c r="Q76" s="5">
        <f t="shared" si="174"/>
        <v>0.24347077303094083</v>
      </c>
      <c r="R76" s="5">
        <f t="shared" si="175"/>
        <v>7.1834444064179225E-4</v>
      </c>
      <c r="S76" s="5">
        <f t="shared" si="176"/>
        <v>1.3207444106404581E-3</v>
      </c>
      <c r="T76" s="5">
        <f t="shared" si="177"/>
        <v>2.5359915718902799E-2</v>
      </c>
      <c r="U76" s="5">
        <f t="shared" si="178"/>
        <v>1.3774972993746981E-3</v>
      </c>
      <c r="V76" s="5">
        <f t="shared" si="179"/>
        <v>2.931131240320947E-5</v>
      </c>
      <c r="W76" s="5">
        <f t="shared" si="180"/>
        <v>0.15562651812137704</v>
      </c>
      <c r="X76" s="5">
        <f t="shared" si="181"/>
        <v>1.6210058127522631E-2</v>
      </c>
      <c r="Y76" s="5">
        <f t="shared" si="182"/>
        <v>8.4421982728137882E-4</v>
      </c>
      <c r="Z76" s="5">
        <f t="shared" si="183"/>
        <v>2.4940918979083022E-5</v>
      </c>
      <c r="AA76" s="5">
        <f t="shared" si="184"/>
        <v>4.7826706234289507E-5</v>
      </c>
      <c r="AB76" s="5">
        <f t="shared" si="185"/>
        <v>4.5856245937436692E-5</v>
      </c>
      <c r="AC76" s="5">
        <f t="shared" si="186"/>
        <v>3.6590999604520759E-7</v>
      </c>
      <c r="AD76" s="5">
        <f t="shared" si="187"/>
        <v>7.4607352787388018E-2</v>
      </c>
      <c r="AE76" s="5">
        <f t="shared" si="188"/>
        <v>7.7711018663343357E-3</v>
      </c>
      <c r="AF76" s="5">
        <f t="shared" si="189"/>
        <v>4.047189851986923E-4</v>
      </c>
      <c r="AG76" s="5">
        <f t="shared" si="190"/>
        <v>1.4051843166098595E-5</v>
      </c>
      <c r="AH76" s="5">
        <f t="shared" si="191"/>
        <v>6.4946153021532232E-7</v>
      </c>
      <c r="AI76" s="5">
        <f t="shared" si="192"/>
        <v>1.2454074303408994E-6</v>
      </c>
      <c r="AJ76" s="5">
        <f t="shared" si="193"/>
        <v>1.1940966442108522E-6</v>
      </c>
      <c r="AK76" s="5">
        <f t="shared" si="194"/>
        <v>7.6326657497957501E-7</v>
      </c>
      <c r="AL76" s="5">
        <f t="shared" si="195"/>
        <v>2.9234337566656274E-9</v>
      </c>
      <c r="AM76" s="5">
        <f t="shared" si="196"/>
        <v>2.861341194101899E-2</v>
      </c>
      <c r="AN76" s="5">
        <f t="shared" si="197"/>
        <v>2.9803729877765379E-3</v>
      </c>
      <c r="AO76" s="5">
        <f t="shared" si="198"/>
        <v>1.5521782520340214E-4</v>
      </c>
      <c r="AP76" s="5">
        <f t="shared" si="199"/>
        <v>5.3891628910621216E-6</v>
      </c>
      <c r="AQ76" s="5">
        <f t="shared" si="200"/>
        <v>1.4033380168325771E-7</v>
      </c>
      <c r="AR76" s="5">
        <f t="shared" si="201"/>
        <v>1.3529582597445607E-8</v>
      </c>
      <c r="AS76" s="5">
        <f t="shared" si="202"/>
        <v>2.5944327588861642E-8</v>
      </c>
      <c r="AT76" s="5">
        <f t="shared" si="203"/>
        <v>2.4875421292200497E-8</v>
      </c>
      <c r="AU76" s="5">
        <f t="shared" si="204"/>
        <v>1.5900369289974522E-8</v>
      </c>
      <c r="AV76" s="5">
        <f t="shared" si="205"/>
        <v>7.6226370376137718E-9</v>
      </c>
      <c r="AW76" s="5">
        <f t="shared" si="206"/>
        <v>1.621995888102255E-11</v>
      </c>
      <c r="AX76" s="5">
        <f t="shared" si="207"/>
        <v>9.1448464563496507E-3</v>
      </c>
      <c r="AY76" s="5">
        <f t="shared" si="208"/>
        <v>9.5252720689337959E-4</v>
      </c>
      <c r="AZ76" s="5">
        <f t="shared" si="209"/>
        <v>4.9607616935007219E-5</v>
      </c>
      <c r="BA76" s="5">
        <f t="shared" si="210"/>
        <v>1.7223764599834504E-6</v>
      </c>
      <c r="BB76" s="5">
        <f t="shared" si="211"/>
        <v>4.4850683017969073E-8</v>
      </c>
      <c r="BC76" s="5">
        <f t="shared" si="212"/>
        <v>9.3432942863033259E-10</v>
      </c>
      <c r="BD76" s="5">
        <f t="shared" si="213"/>
        <v>2.3487355389165537E-10</v>
      </c>
      <c r="BE76" s="5">
        <f t="shared" si="214"/>
        <v>4.5039352694263741E-10</v>
      </c>
      <c r="BF76" s="5">
        <f t="shared" si="215"/>
        <v>4.3183731363259994E-10</v>
      </c>
      <c r="BG76" s="5">
        <f t="shared" si="216"/>
        <v>2.7603041087395726E-10</v>
      </c>
      <c r="BH76" s="5">
        <f t="shared" si="217"/>
        <v>1.3232897897297488E-10</v>
      </c>
      <c r="BI76" s="5">
        <f t="shared" si="218"/>
        <v>5.0750810015715218E-11</v>
      </c>
      <c r="BJ76" s="8">
        <f t="shared" si="219"/>
        <v>0.82014479658007566</v>
      </c>
      <c r="BK76" s="8">
        <f t="shared" si="220"/>
        <v>0.16117478948626415</v>
      </c>
      <c r="BL76" s="8">
        <f t="shared" si="221"/>
        <v>1.5986562391387949E-2</v>
      </c>
      <c r="BM76" s="8">
        <f t="shared" si="222"/>
        <v>0.32559170639346424</v>
      </c>
      <c r="BN76" s="8">
        <f t="shared" si="223"/>
        <v>0.67078685579256914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1.3428571428571401</v>
      </c>
      <c r="F77" s="15">
        <f>VLOOKUP(B77,home!$B$2:$E$405,3,FALSE)</f>
        <v>0.96</v>
      </c>
      <c r="G77" s="15">
        <f>VLOOKUP(C77,away!$B$2:$E$405,4,FALSE)</f>
        <v>0.74</v>
      </c>
      <c r="H77" s="15">
        <f>VLOOKUP(A77,away!$A$2:$E$405,3,FALSE)</f>
        <v>1.2</v>
      </c>
      <c r="I77" s="15">
        <f>VLOOKUP(C77,away!$B$2:$E$405,3,FALSE)</f>
        <v>1.06</v>
      </c>
      <c r="J77" s="15">
        <f>VLOOKUP(B77,home!$B$2:$E$405,4,FALSE)</f>
        <v>1.19</v>
      </c>
      <c r="K77" s="20">
        <f t="shared" si="168"/>
        <v>0.95396571428571231</v>
      </c>
      <c r="L77" s="20">
        <f t="shared" si="169"/>
        <v>1.5136799999999999</v>
      </c>
      <c r="M77" s="21">
        <f t="shared" si="170"/>
        <v>8.4784230523432633E-2</v>
      </c>
      <c r="N77" s="21">
        <f t="shared" si="171"/>
        <v>8.08812490314509E-2</v>
      </c>
      <c r="O77" s="21">
        <f t="shared" si="172"/>
        <v>0.1283361940587095</v>
      </c>
      <c r="P77" s="21">
        <f t="shared" si="173"/>
        <v>0.12242832903392659</v>
      </c>
      <c r="Q77" s="21">
        <f t="shared" si="174"/>
        <v>3.8578969252304307E-2</v>
      </c>
      <c r="R77" s="21">
        <f t="shared" si="175"/>
        <v>9.7129965111393712E-2</v>
      </c>
      <c r="S77" s="21">
        <f t="shared" si="176"/>
        <v>4.4196590738347336E-2</v>
      </c>
      <c r="T77" s="21">
        <f t="shared" si="177"/>
        <v>5.8396214177827983E-2</v>
      </c>
      <c r="U77" s="21">
        <f t="shared" si="178"/>
        <v>9.2658656546037013E-2</v>
      </c>
      <c r="V77" s="21">
        <f t="shared" si="179"/>
        <v>7.0910916644742437E-3</v>
      </c>
      <c r="W77" s="21">
        <f t="shared" si="180"/>
        <v>1.2267671319727006E-2</v>
      </c>
      <c r="X77" s="21">
        <f t="shared" si="181"/>
        <v>1.8569328723244374E-2</v>
      </c>
      <c r="Y77" s="21">
        <f t="shared" si="182"/>
        <v>1.4054010750900273E-2</v>
      </c>
      <c r="Z77" s="21">
        <f t="shared" si="183"/>
        <v>4.9007895196604825E-2</v>
      </c>
      <c r="AA77" s="21">
        <f t="shared" si="184"/>
        <v>4.6751851746868446E-2</v>
      </c>
      <c r="AB77" s="21">
        <f t="shared" si="185"/>
        <v>2.2299831822940538E-2</v>
      </c>
      <c r="AC77" s="21">
        <f t="shared" si="186"/>
        <v>6.3997050081445264E-4</v>
      </c>
      <c r="AD77" s="21">
        <f t="shared" si="187"/>
        <v>2.9257344582864298E-3</v>
      </c>
      <c r="AE77" s="21">
        <f t="shared" si="188"/>
        <v>4.4286257348190028E-3</v>
      </c>
      <c r="AF77" s="21">
        <f t="shared" si="189"/>
        <v>3.3517611011404146E-3</v>
      </c>
      <c r="AG77" s="21">
        <f t="shared" si="190"/>
        <v>1.6911645811914079E-3</v>
      </c>
      <c r="AH77" s="21">
        <f t="shared" si="191"/>
        <v>1.8545567700299196E-2</v>
      </c>
      <c r="AI77" s="21">
        <f t="shared" si="192"/>
        <v>1.7691835738049957E-2</v>
      </c>
      <c r="AJ77" s="21">
        <f t="shared" si="193"/>
        <v>8.4387023584371577E-3</v>
      </c>
      <c r="AK77" s="21">
        <f t="shared" si="194"/>
        <v>2.6834109076703432E-3</v>
      </c>
      <c r="AL77" s="21">
        <f t="shared" si="195"/>
        <v>3.696466598187223E-5</v>
      </c>
      <c r="AM77" s="21">
        <f t="shared" si="196"/>
        <v>5.5821007246190731E-4</v>
      </c>
      <c r="AN77" s="21">
        <f t="shared" si="197"/>
        <v>8.4495142248413972E-4</v>
      </c>
      <c r="AO77" s="21">
        <f t="shared" si="198"/>
        <v>6.3949303459289646E-4</v>
      </c>
      <c r="AP77" s="21">
        <f t="shared" si="199"/>
        <v>3.2266260553419189E-4</v>
      </c>
      <c r="AQ77" s="21">
        <f t="shared" si="200"/>
        <v>1.2210198318624892E-4</v>
      </c>
      <c r="AR77" s="21">
        <f t="shared" si="201"/>
        <v>5.6144109833177755E-3</v>
      </c>
      <c r="AS77" s="21">
        <f t="shared" si="202"/>
        <v>5.3559555839942895E-3</v>
      </c>
      <c r="AT77" s="21">
        <f t="shared" si="203"/>
        <v>2.5546989971838305E-3</v>
      </c>
      <c r="AU77" s="21">
        <f t="shared" si="204"/>
        <v>8.1236508454448871E-4</v>
      </c>
      <c r="AV77" s="21">
        <f t="shared" si="205"/>
        <v>1.9374210953456404E-4</v>
      </c>
      <c r="AW77" s="21">
        <f t="shared" si="206"/>
        <v>1.4826926152286858E-6</v>
      </c>
      <c r="AX77" s="21">
        <f t="shared" si="207"/>
        <v>8.8752211749600405E-5</v>
      </c>
      <c r="AY77" s="21">
        <f t="shared" si="208"/>
        <v>1.3434244788113512E-4</v>
      </c>
      <c r="AZ77" s="21">
        <f t="shared" si="209"/>
        <v>1.0167573825435831E-4</v>
      </c>
      <c r="BA77" s="21">
        <f t="shared" si="210"/>
        <v>5.1301510493619045E-5</v>
      </c>
      <c r="BB77" s="21">
        <f t="shared" si="211"/>
        <v>1.941351760099532E-5</v>
      </c>
      <c r="BC77" s="21">
        <f t="shared" si="212"/>
        <v>5.8771706644549165E-6</v>
      </c>
      <c r="BD77" s="21">
        <f t="shared" si="213"/>
        <v>1.4164036028714078E-3</v>
      </c>
      <c r="BE77" s="21">
        <f t="shared" si="214"/>
        <v>1.3512004747300789E-3</v>
      </c>
      <c r="BF77" s="21">
        <f t="shared" si="215"/>
        <v>6.4449946300953651E-4</v>
      </c>
      <c r="BG77" s="21">
        <f t="shared" si="216"/>
        <v>2.0494346352888351E-4</v>
      </c>
      <c r="BH77" s="21">
        <f t="shared" si="217"/>
        <v>4.8877259393379795E-5</v>
      </c>
      <c r="BI77" s="21">
        <f t="shared" si="218"/>
        <v>9.3254459339067218E-6</v>
      </c>
      <c r="BJ77" s="22">
        <f t="shared" si="219"/>
        <v>0.23803351084579558</v>
      </c>
      <c r="BK77" s="22">
        <f t="shared" si="220"/>
        <v>0.25931151957485821</v>
      </c>
      <c r="BL77" s="22">
        <f t="shared" si="221"/>
        <v>0.45274243845844797</v>
      </c>
      <c r="BM77" s="22">
        <f t="shared" si="222"/>
        <v>0.44682356730922312</v>
      </c>
      <c r="BN77" s="22">
        <f t="shared" si="223"/>
        <v>0.55213893701121763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1.6111111111111101</v>
      </c>
      <c r="F78">
        <f>VLOOKUP(B78,home!$B$2:$E$405,3,FALSE)</f>
        <v>1.24</v>
      </c>
      <c r="G78">
        <f>VLOOKUP(C78,away!$B$2:$E$405,4,FALSE)</f>
        <v>0.89</v>
      </c>
      <c r="H78">
        <f>VLOOKUP(A78,away!$A$2:$E$405,3,FALSE)</f>
        <v>1.4652777777777799</v>
      </c>
      <c r="I78">
        <f>VLOOKUP(C78,away!$B$2:$E$405,3,FALSE)</f>
        <v>0.89</v>
      </c>
      <c r="J78">
        <f>VLOOKUP(B78,home!$B$2:$E$405,4,FALSE)</f>
        <v>0.78</v>
      </c>
      <c r="K78" s="3">
        <f t="shared" ref="K78:K141" si="224">E78*F78*G78</f>
        <v>1.7780222222222211</v>
      </c>
      <c r="L78" s="3">
        <f t="shared" ref="L78:L141" si="225">H78*I78*J78</f>
        <v>1.0171958333333349</v>
      </c>
      <c r="M78" s="5">
        <f t="shared" ref="M78:M141" si="226">_xlfn.POISSON.DIST(0,K78,FALSE) * _xlfn.POISSON.DIST(0,L78,FALSE)</f>
        <v>6.110154934755934E-2</v>
      </c>
      <c r="N78" s="5">
        <f t="shared" ref="N78:N141" si="227">_xlfn.POISSON.DIST(1,K78,FALSE) * _xlfn.POISSON.DIST(0,L78,FALSE)</f>
        <v>0.10863991255216814</v>
      </c>
      <c r="O78" s="5">
        <f t="shared" ref="O78:O141" si="228">_xlfn.POISSON.DIST(0,K78,FALSE) * _xlfn.POISSON.DIST(1,L78,FALSE)</f>
        <v>6.2152241406548493E-2</v>
      </c>
      <c r="P78" s="5">
        <f t="shared" ref="P78:P141" si="229">_xlfn.POISSON.DIST(1,K78,FALSE) * _xlfn.POISSON.DIST(1,L78,FALSE)</f>
        <v>0.11050806638176329</v>
      </c>
      <c r="Q78" s="5">
        <f t="shared" ref="Q78:Q141" si="230">_xlfn.POISSON.DIST(2,K78,FALSE) * _xlfn.POISSON.DIST(0,L78,FALSE)</f>
        <v>9.6582089369016896E-2</v>
      </c>
      <c r="R78" s="5">
        <f t="shared" ref="R78:R141" si="231">_xlfn.POISSON.DIST(0,K78,FALSE) * _xlfn.POISSON.DIST(2,L78,FALSE)</f>
        <v>3.1610500495534349E-2</v>
      </c>
      <c r="S78" s="5">
        <f t="shared" ref="S78:S141" si="232">_xlfn.POISSON.DIST(2,K78,FALSE) * _xlfn.POISSON.DIST(2,L78,FALSE)</f>
        <v>4.9966133698064762E-2</v>
      </c>
      <c r="T78" s="5">
        <f t="shared" ref="T78:T141" si="233">_xlfn.POISSON.DIST(2,K78,FALSE) * _xlfn.POISSON.DIST(1,L78,FALSE)</f>
        <v>9.8242898880791754E-2</v>
      </c>
      <c r="U78" s="5">
        <f t="shared" ref="U78:U141" si="234">_xlfn.POISSON.DIST(1,K78,FALSE) * _xlfn.POISSON.DIST(2,L78,FALSE)</f>
        <v>5.6204172336626598E-2</v>
      </c>
      <c r="V78" s="5">
        <f t="shared" ref="V78:V141" si="235">_xlfn.POISSON.DIST(3,K78,FALSE) * _xlfn.POISSON.DIST(3,L78,FALSE)</f>
        <v>1.0040954368416993E-2</v>
      </c>
      <c r="W78" s="5">
        <f t="shared" ref="W78:W141" si="236">_xlfn.POISSON.DIST(3,K78,FALSE) * _xlfn.POISSON.DIST(0,L78,FALSE)</f>
        <v>5.7241700388921526E-2</v>
      </c>
      <c r="X78" s="5">
        <f t="shared" ref="X78:X141" si="237">_xlfn.POISSON.DIST(3,K78,FALSE) * _xlfn.POISSON.DIST(1,L78,FALSE)</f>
        <v>5.8226019128526103E-2</v>
      </c>
      <c r="Y78" s="5">
        <f t="shared" ref="Y78:Y141" si="238">_xlfn.POISSON.DIST(3,K78,FALSE) * _xlfn.POISSON.DIST(2,L78,FALSE)</f>
        <v>2.9613632024561905E-2</v>
      </c>
      <c r="Z78" s="5">
        <f t="shared" ref="Z78:Z141" si="239">_xlfn.POISSON.DIST(0,K78,FALSE) * _xlfn.POISSON.DIST(3,L78,FALSE)</f>
        <v>1.0718023131212952E-2</v>
      </c>
      <c r="AA78" s="5">
        <f t="shared" ref="AA78:AA141" si="240">_xlfn.POISSON.DIST(1,K78,FALSE) * _xlfn.POISSON.DIST(3,L78,FALSE)</f>
        <v>1.9056883305588419E-2</v>
      </c>
      <c r="AB78" s="5">
        <f t="shared" ref="AB78:AB141" si="241">_xlfn.POISSON.DIST(2,K78,FALSE) * _xlfn.POISSON.DIST(3,L78,FALSE)</f>
        <v>1.6941781001815936E-2</v>
      </c>
      <c r="AC78" s="5">
        <f t="shared" ref="AC78:AC141" si="242">_xlfn.POISSON.DIST(4,K78,FALSE) * _xlfn.POISSON.DIST(4,L78,FALSE)</f>
        <v>1.1350023687304461E-3</v>
      </c>
      <c r="AD78" s="5">
        <f t="shared" ref="AD78:AD141" si="243">_xlfn.POISSON.DIST(4,K78,FALSE) * _xlfn.POISSON.DIST(0,L78,FALSE)</f>
        <v>2.5444253832322215E-2</v>
      </c>
      <c r="AE78" s="5">
        <f t="shared" ref="AE78:AE141" si="244">_xlfn.POISSON.DIST(4,K78,FALSE) * _xlfn.POISSON.DIST(1,L78,FALSE)</f>
        <v>2.5881788980513892E-2</v>
      </c>
      <c r="AF78" s="5">
        <f t="shared" ref="AF78:AF141" si="245">_xlfn.POISSON.DIST(4,K78,FALSE) * _xlfn.POISSON.DIST(2,L78,FALSE)</f>
        <v>1.3163423955095677E-2</v>
      </c>
      <c r="AG78" s="5">
        <f t="shared" ref="AG78:AG141" si="246">_xlfn.POISSON.DIST(4,K78,FALSE) * _xlfn.POISSON.DIST(3,L78,FALSE)</f>
        <v>4.4632599998411758E-3</v>
      </c>
      <c r="AH78" s="5">
        <f t="shared" ref="AH78:AH141" si="247">_xlfn.POISSON.DIST(0,K78,FALSE) * _xlfn.POISSON.DIST(4,L78,FALSE)</f>
        <v>2.7255821176600287E-3</v>
      </c>
      <c r="AI78" s="5">
        <f t="shared" ref="AI78:AI141" si="248">_xlfn.POISSON.DIST(1,K78,FALSE) * _xlfn.POISSON.DIST(4,L78,FALSE)</f>
        <v>4.8461455736910309E-3</v>
      </c>
      <c r="AJ78" s="5">
        <f t="shared" ref="AJ78:AJ141" si="249">_xlfn.POISSON.DIST(2,K78,FALSE) * _xlfn.POISSON.DIST(4,L78,FALSE)</f>
        <v>4.3082772610732543E-3</v>
      </c>
      <c r="AK78" s="5">
        <f t="shared" ref="AK78:AK141" si="250">_xlfn.POISSON.DIST(3,K78,FALSE) * _xlfn.POISSON.DIST(4,L78,FALSE)</f>
        <v>2.5534042365609774E-3</v>
      </c>
      <c r="AL78" s="5">
        <f t="shared" ref="AL78:AL141" si="251">_xlfn.POISSON.DIST(5,K78,FALSE) * _xlfn.POISSON.DIST(5,L78,FALSE)</f>
        <v>8.2110465902372602E-5</v>
      </c>
      <c r="AM78" s="5">
        <f t="shared" ref="AM78:AM141" si="252">_xlfn.POISSON.DIST(5,K78,FALSE) * _xlfn.POISSON.DIST(0,L78,FALSE)</f>
        <v>9.0480897483463541E-3</v>
      </c>
      <c r="AN78" s="5">
        <f t="shared" ref="AN78:AN141" si="253">_xlfn.POISSON.DIST(5,K78,FALSE) * _xlfn.POISSON.DIST(1,L78,FALSE)</f>
        <v>9.2036791916439726E-3</v>
      </c>
      <c r="AO78" s="5">
        <f t="shared" ref="AO78:AO141" si="254">_xlfn.POISSON.DIST(5,K78,FALSE) * _xlfn.POISSON.DIST(2,L78,FALSE)</f>
        <v>4.6809720625384825E-3</v>
      </c>
      <c r="AP78" s="5">
        <f t="shared" ref="AP78:AP141" si="255">_xlfn.POISSON.DIST(5,K78,FALSE) * _xlfn.POISSON.DIST(3,L78,FALSE)</f>
        <v>1.5871550926546303E-3</v>
      </c>
      <c r="AQ78" s="5">
        <f t="shared" ref="AQ78:AQ141" si="256">_xlfn.POISSON.DIST(5,K78,FALSE) * _xlfn.POISSON.DIST(4,L78,FALSE)</f>
        <v>4.0361188677551815E-4</v>
      </c>
      <c r="AR78" s="5">
        <f t="shared" ref="AR78:AR141" si="257">_xlfn.POISSON.DIST(0,K78,FALSE) * _xlfn.POISSON.DIST(5,L78,FALSE)</f>
        <v>5.5449015469832602E-4</v>
      </c>
      <c r="AS78" s="5">
        <f t="shared" ref="AS78:AS141" si="258">_xlfn.POISSON.DIST(1,K78,FALSE) * _xlfn.POISSON.DIST(5,L78,FALSE)</f>
        <v>9.8589581705706055E-4</v>
      </c>
      <c r="AT78" s="5">
        <f t="shared" ref="AT78:AT141" si="259">_xlfn.POISSON.DIST(2,K78,FALSE) * _xlfn.POISSON.DIST(5,L78,FALSE)</f>
        <v>8.7647233576169383E-4</v>
      </c>
      <c r="AU78" s="5">
        <f t="shared" ref="AU78:AU141" si="260">_xlfn.POISSON.DIST(3,K78,FALSE) * _xlfn.POISSON.DIST(5,L78,FALSE)</f>
        <v>5.194624300491025E-4</v>
      </c>
      <c r="AV78" s="5">
        <f t="shared" ref="AV78:AV141" si="261">_xlfn.POISSON.DIST(4,K78,FALSE) * _xlfn.POISSON.DIST(5,L78,FALSE)</f>
        <v>2.3090393605921513E-4</v>
      </c>
      <c r="AW78" s="5">
        <f t="shared" ref="AW78:AW141" si="262">_xlfn.POISSON.DIST(6,K78,FALSE) * _xlfn.POISSON.DIST(6,L78,FALSE)</f>
        <v>4.1251312652949758E-6</v>
      </c>
      <c r="AX78" s="5">
        <f t="shared" ref="AX78:AX141" si="263">_xlfn.POISSON.DIST(6,K78,FALSE) * _xlfn.POISSON.DIST(0,L78,FALSE)</f>
        <v>2.6812841068701507E-3</v>
      </c>
      <c r="AY78" s="5">
        <f t="shared" ref="AY78:AY141" si="264">_xlfn.POISSON.DIST(6,K78,FALSE) * _xlfn.POISSON.DIST(1,L78,FALSE)</f>
        <v>2.727391021491209E-3</v>
      </c>
      <c r="AZ78" s="5">
        <f t="shared" ref="AZ78:AZ141" si="265">_xlfn.POISSON.DIST(6,K78,FALSE) * _xlfn.POISSON.DIST(2,L78,FALSE)</f>
        <v>1.3871453914658029E-3</v>
      </c>
      <c r="BA78" s="5">
        <f t="shared" ref="BA78:BA141" si="266">_xlfn.POISSON.DIST(6,K78,FALSE) * _xlfn.POISSON.DIST(3,L78,FALSE)</f>
        <v>4.7033283747551744E-4</v>
      </c>
      <c r="BB78" s="5">
        <f t="shared" ref="BB78:BB141" si="267">_xlfn.POISSON.DIST(6,K78,FALSE) * _xlfn.POISSON.DIST(4,L78,FALSE)</f>
        <v>1.196051506399852E-4</v>
      </c>
      <c r="BC78" s="5">
        <f t="shared" ref="BC78:BC141" si="268">_xlfn.POISSON.DIST(6,K78,FALSE) * _xlfn.POISSON.DIST(5,L78,FALSE)</f>
        <v>2.4332372175239771E-5</v>
      </c>
      <c r="BD78" s="5">
        <f t="shared" ref="BD78:BD141" si="269">_xlfn.POISSON.DIST(0,K78,FALSE) * _xlfn.POISSON.DIST(6,L78,FALSE)</f>
        <v>9.4004179163915518E-5</v>
      </c>
      <c r="BE78" s="5">
        <f t="shared" ref="BE78:BE141" si="270">_xlfn.POISSON.DIST(1,K78,FALSE) * _xlfn.POISSON.DIST(6,L78,FALSE)</f>
        <v>1.6714151953520088E-4</v>
      </c>
      <c r="BF78" s="5">
        <f t="shared" ref="BF78:BF141" si="271">_xlfn.POISSON.DIST(2,K78,FALSE) * _xlfn.POISSON.DIST(6,L78,FALSE)</f>
        <v>1.4859066799478835E-4</v>
      </c>
      <c r="BG78" s="5">
        <f t="shared" ref="BG78:BG141" si="272">_xlfn.POISSON.DIST(3,K78,FALSE) * _xlfn.POISSON.DIST(6,L78,FALSE)</f>
        <v>8.8065836569859276E-5</v>
      </c>
      <c r="BH78" s="5">
        <f t="shared" ref="BH78:BH141" si="273">_xlfn.POISSON.DIST(4,K78,FALSE) * _xlfn.POISSON.DIST(6,L78,FALSE)</f>
        <v>3.9145753609950043E-5</v>
      </c>
      <c r="BI78" s="5">
        <f t="shared" ref="BI78:BI141" si="274">_xlfn.POISSON.DIST(5,K78,FALSE) * _xlfn.POISSON.DIST(6,L78,FALSE)</f>
        <v>1.392040396482537E-5</v>
      </c>
      <c r="BJ78" s="8">
        <f t="shared" ref="BJ78:BJ141" si="275">SUM(N78,Q78,T78,W78,X78,Y78,AD78,AE78,AF78,AG78,AM78,AN78,AO78,AP78,AQ78,AX78,AY78,AZ78,BA78,BB78,BC78)</f>
        <v>0.54983257797383633</v>
      </c>
      <c r="BK78" s="8">
        <f t="shared" ref="BK78:BK141" si="276">SUM(M78,P78,S78,V78,AC78,AL78,AY78)</f>
        <v>0.23556120765192842</v>
      </c>
      <c r="BL78" s="8">
        <f t="shared" ref="BL78:BL141" si="277">SUM(O78,R78,U78,AA78,AB78,AH78,AI78,AJ78,AK78,AR78,AS78,AT78,AU78,AV78,BD78,BE78,BF78,BG78,BH78,BI78)</f>
        <v>0.20411708076956298</v>
      </c>
      <c r="BM78" s="8">
        <f t="shared" ref="BM78:BM141" si="278">SUM(S78:BI78)</f>
        <v>0.52691126408372424</v>
      </c>
      <c r="BN78" s="8">
        <f t="shared" ref="BN78:BN141" si="279">SUM(M78:R78)</f>
        <v>0.47059435955259055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1.36666666666667</v>
      </c>
      <c r="F79">
        <f>VLOOKUP(B79,home!$B$2:$E$405,3,FALSE)</f>
        <v>1.68</v>
      </c>
      <c r="G79">
        <f>VLOOKUP(C79,away!$B$2:$E$405,4,FALSE)</f>
        <v>0.8</v>
      </c>
      <c r="H79">
        <f>VLOOKUP(A79,away!$A$2:$E$405,3,FALSE)</f>
        <v>1.0874999999999999</v>
      </c>
      <c r="I79">
        <f>VLOOKUP(C79,away!$B$2:$E$405,3,FALSE)</f>
        <v>0.8</v>
      </c>
      <c r="J79">
        <f>VLOOKUP(B79,home!$B$2:$E$405,4,FALSE)</f>
        <v>1.01</v>
      </c>
      <c r="K79" s="3">
        <f t="shared" si="224"/>
        <v>1.8368000000000047</v>
      </c>
      <c r="L79" s="3">
        <f t="shared" si="225"/>
        <v>0.87870000000000004</v>
      </c>
      <c r="M79" s="5">
        <f t="shared" si="226"/>
        <v>6.6171858804809414E-2</v>
      </c>
      <c r="N79" s="5">
        <f t="shared" si="227"/>
        <v>0.12154447025267422</v>
      </c>
      <c r="O79" s="5">
        <f t="shared" si="228"/>
        <v>5.8145212331786038E-2</v>
      </c>
      <c r="P79" s="5">
        <f t="shared" si="229"/>
        <v>0.10680112601102484</v>
      </c>
      <c r="Q79" s="5">
        <f t="shared" si="230"/>
        <v>0.11162644148005632</v>
      </c>
      <c r="R79" s="5">
        <f t="shared" si="231"/>
        <v>2.5546099037970192E-2</v>
      </c>
      <c r="S79" s="5">
        <f t="shared" si="232"/>
        <v>4.3094151816367672E-2</v>
      </c>
      <c r="T79" s="5">
        <f t="shared" si="233"/>
        <v>9.8086154128525491E-2</v>
      </c>
      <c r="U79" s="5">
        <f t="shared" si="234"/>
        <v>4.6923074712943762E-2</v>
      </c>
      <c r="V79" s="5">
        <f t="shared" si="235"/>
        <v>7.728199505563845E-3</v>
      </c>
      <c r="W79" s="5">
        <f t="shared" si="236"/>
        <v>6.8345149236855973E-2</v>
      </c>
      <c r="X79" s="5">
        <f t="shared" si="237"/>
        <v>6.0054882634425343E-2</v>
      </c>
      <c r="Y79" s="5">
        <f t="shared" si="238"/>
        <v>2.638511268543477E-2</v>
      </c>
      <c r="Z79" s="5">
        <f t="shared" si="239"/>
        <v>7.4824524082214702E-3</v>
      </c>
      <c r="AA79" s="5">
        <f t="shared" si="240"/>
        <v>1.3743768583421228E-2</v>
      </c>
      <c r="AB79" s="5">
        <f t="shared" si="241"/>
        <v>1.2622277067014092E-2</v>
      </c>
      <c r="AC79" s="5">
        <f t="shared" si="242"/>
        <v>7.7958027035587385E-4</v>
      </c>
      <c r="AD79" s="5">
        <f t="shared" si="243"/>
        <v>3.1384092529564353E-2</v>
      </c>
      <c r="AE79" s="5">
        <f t="shared" si="244"/>
        <v>2.7577202105728199E-2</v>
      </c>
      <c r="AF79" s="5">
        <f t="shared" si="245"/>
        <v>1.2116043745151683E-2</v>
      </c>
      <c r="AG79" s="5">
        <f t="shared" si="246"/>
        <v>3.5487892129549285E-3</v>
      </c>
      <c r="AH79" s="5">
        <f t="shared" si="247"/>
        <v>1.6437077327760513E-3</v>
      </c>
      <c r="AI79" s="5">
        <f t="shared" si="248"/>
        <v>3.0191623635630578E-3</v>
      </c>
      <c r="AJ79" s="5">
        <f t="shared" si="249"/>
        <v>2.7727987146963203E-3</v>
      </c>
      <c r="AK79" s="5">
        <f t="shared" si="250"/>
        <v>1.6976922263847376E-3</v>
      </c>
      <c r="AL79" s="5">
        <f t="shared" si="251"/>
        <v>5.0329582510645804E-5</v>
      </c>
      <c r="AM79" s="5">
        <f t="shared" si="252"/>
        <v>1.1529260231660786E-2</v>
      </c>
      <c r="AN79" s="5">
        <f t="shared" si="253"/>
        <v>1.0130760965560332E-2</v>
      </c>
      <c r="AO79" s="5">
        <f t="shared" si="254"/>
        <v>4.4509498302189318E-3</v>
      </c>
      <c r="AP79" s="5">
        <f t="shared" si="255"/>
        <v>1.3036832052711251E-3</v>
      </c>
      <c r="AQ79" s="5">
        <f t="shared" si="256"/>
        <v>2.8638660811793439E-4</v>
      </c>
      <c r="AR79" s="5">
        <f t="shared" si="257"/>
        <v>2.8886519695806332E-4</v>
      </c>
      <c r="AS79" s="5">
        <f t="shared" si="258"/>
        <v>5.3058759377257192E-4</v>
      </c>
      <c r="AT79" s="5">
        <f t="shared" si="259"/>
        <v>4.8729164612073146E-4</v>
      </c>
      <c r="AU79" s="5">
        <f t="shared" si="260"/>
        <v>2.9835243186485382E-4</v>
      </c>
      <c r="AV79" s="5">
        <f t="shared" si="261"/>
        <v>1.370034367123413E-4</v>
      </c>
      <c r="AW79" s="5">
        <f t="shared" si="262"/>
        <v>2.2564375807384912E-6</v>
      </c>
      <c r="AX79" s="5">
        <f t="shared" si="263"/>
        <v>3.5294908655857647E-3</v>
      </c>
      <c r="AY79" s="5">
        <f t="shared" si="264"/>
        <v>3.1013636235902114E-3</v>
      </c>
      <c r="AZ79" s="5">
        <f t="shared" si="265"/>
        <v>1.3625841080243592E-3</v>
      </c>
      <c r="BA79" s="5">
        <f t="shared" si="266"/>
        <v>3.9910088524033486E-4</v>
      </c>
      <c r="BB79" s="5">
        <f t="shared" si="267"/>
        <v>8.767248696517055E-5</v>
      </c>
      <c r="BC79" s="5">
        <f t="shared" si="268"/>
        <v>1.5407562859259076E-5</v>
      </c>
      <c r="BD79" s="5">
        <f t="shared" si="269"/>
        <v>4.2304308094508368E-5</v>
      </c>
      <c r="BE79" s="5">
        <f t="shared" si="270"/>
        <v>7.7704553107993149E-5</v>
      </c>
      <c r="BF79" s="5">
        <f t="shared" si="271"/>
        <v>7.1363861574381108E-5</v>
      </c>
      <c r="BG79" s="5">
        <f t="shared" si="272"/>
        <v>4.3693713646607842E-5</v>
      </c>
      <c r="BH79" s="5">
        <f t="shared" si="273"/>
        <v>2.006415330652238E-5</v>
      </c>
      <c r="BI79" s="5">
        <f t="shared" si="274"/>
        <v>7.3707673586840767E-6</v>
      </c>
      <c r="BJ79" s="8">
        <f t="shared" si="275"/>
        <v>0.59686499838446561</v>
      </c>
      <c r="BK79" s="8">
        <f t="shared" si="276"/>
        <v>0.22772660961422247</v>
      </c>
      <c r="BL79" s="8">
        <f t="shared" si="277"/>
        <v>0.16811839443307275</v>
      </c>
      <c r="BM79" s="8">
        <f t="shared" si="278"/>
        <v>0.50725813973565159</v>
      </c>
      <c r="BN79" s="8">
        <f t="shared" si="279"/>
        <v>0.48983520791832097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1.6241610738254999</v>
      </c>
      <c r="F80">
        <f>VLOOKUP(B80,home!$B$2:$E$405,3,FALSE)</f>
        <v>1</v>
      </c>
      <c r="G80">
        <f>VLOOKUP(C80,away!$B$2:$E$405,4,FALSE)</f>
        <v>1</v>
      </c>
      <c r="H80">
        <f>VLOOKUP(A80,away!$A$2:$E$405,3,FALSE)</f>
        <v>1.2013422818791899</v>
      </c>
      <c r="I80">
        <f>VLOOKUP(C80,away!$B$2:$E$405,3,FALSE)</f>
        <v>0.69</v>
      </c>
      <c r="J80">
        <f>VLOOKUP(B80,home!$B$2:$E$405,4,FALSE)</f>
        <v>1.04</v>
      </c>
      <c r="K80" s="3">
        <f t="shared" si="224"/>
        <v>1.6241610738254999</v>
      </c>
      <c r="L80" s="3">
        <f t="shared" si="225"/>
        <v>0.86208322147650662</v>
      </c>
      <c r="M80" s="5">
        <f t="shared" si="226"/>
        <v>8.322193739458171E-2</v>
      </c>
      <c r="N80" s="5">
        <f t="shared" si="227"/>
        <v>0.13516583120462233</v>
      </c>
      <c r="O80" s="5">
        <f t="shared" si="228"/>
        <v>7.1744235886637156E-2</v>
      </c>
      <c r="P80" s="5">
        <f t="shared" si="229"/>
        <v>0.11652419519843056</v>
      </c>
      <c r="Q80" s="5">
        <f t="shared" si="230"/>
        <v>0.10976554077690788</v>
      </c>
      <c r="R80" s="5">
        <f t="shared" si="231"/>
        <v>3.0924750997761274E-2</v>
      </c>
      <c r="S80" s="5">
        <f t="shared" si="232"/>
        <v>4.0788187861647764E-2</v>
      </c>
      <c r="T80" s="5">
        <f t="shared" si="233"/>
        <v>9.4627031000067599E-2</v>
      </c>
      <c r="U80" s="5">
        <f t="shared" si="234"/>
        <v>5.0226776788310154E-2</v>
      </c>
      <c r="V80" s="5">
        <f t="shared" si="235"/>
        <v>6.3455634588887979E-3</v>
      </c>
      <c r="W80" s="5">
        <f t="shared" si="236"/>
        <v>5.9425639525753124E-2</v>
      </c>
      <c r="X80" s="5">
        <f t="shared" si="237"/>
        <v>5.1229846760662882E-2</v>
      </c>
      <c r="Y80" s="5">
        <f t="shared" si="238"/>
        <v>2.2082195665590016E-2</v>
      </c>
      <c r="Z80" s="5">
        <f t="shared" si="239"/>
        <v>8.8865696545029505E-3</v>
      </c>
      <c r="AA80" s="5">
        <f t="shared" si="240"/>
        <v>1.4433220512682613E-2</v>
      </c>
      <c r="AB80" s="5">
        <f t="shared" si="241"/>
        <v>1.1720937463319417E-2</v>
      </c>
      <c r="AC80" s="5">
        <f t="shared" si="242"/>
        <v>5.553010557344094E-4</v>
      </c>
      <c r="AD80" s="5">
        <f t="shared" si="243"/>
        <v>2.4129202626228571E-2</v>
      </c>
      <c r="AE80" s="5">
        <f t="shared" si="244"/>
        <v>2.0801380731678511E-2</v>
      </c>
      <c r="AF80" s="5">
        <f t="shared" si="245"/>
        <v>8.9662606561623712E-3</v>
      </c>
      <c r="AG80" s="5">
        <f t="shared" si="246"/>
        <v>2.5765542903541708E-3</v>
      </c>
      <c r="AH80" s="5">
        <f t="shared" si="247"/>
        <v>1.9152406489073171E-3</v>
      </c>
      <c r="AI80" s="5">
        <f t="shared" si="248"/>
        <v>3.1106593089635553E-3</v>
      </c>
      <c r="AJ80" s="5">
        <f t="shared" si="249"/>
        <v>2.5261058817757686E-3</v>
      </c>
      <c r="AK80" s="5">
        <f t="shared" si="250"/>
        <v>1.3676009471806144E-3</v>
      </c>
      <c r="AL80" s="5">
        <f t="shared" si="251"/>
        <v>3.1100457710086294E-5</v>
      </c>
      <c r="AM80" s="5">
        <f t="shared" si="252"/>
        <v>7.8379423295936949E-3</v>
      </c>
      <c r="AN80" s="5">
        <f t="shared" si="253"/>
        <v>6.7569585732432077E-3</v>
      </c>
      <c r="AO80" s="5">
        <f t="shared" si="254"/>
        <v>2.9125303071024025E-3</v>
      </c>
      <c r="AP80" s="5">
        <f t="shared" si="255"/>
        <v>8.3694783659826603E-4</v>
      </c>
      <c r="AQ80" s="5">
        <f t="shared" si="256"/>
        <v>1.8037967179560646E-4</v>
      </c>
      <c r="AR80" s="5">
        <f t="shared" si="257"/>
        <v>3.3021936570255513E-4</v>
      </c>
      <c r="AS80" s="5">
        <f t="shared" si="258"/>
        <v>5.3632943959743744E-4</v>
      </c>
      <c r="AT80" s="5">
        <f t="shared" si="259"/>
        <v>4.3554269927040137E-4</v>
      </c>
      <c r="AU80" s="5">
        <f t="shared" si="260"/>
        <v>2.3579716604795728E-4</v>
      </c>
      <c r="AV80" s="5">
        <f t="shared" si="261"/>
        <v>9.5743144603365016E-5</v>
      </c>
      <c r="AW80" s="5">
        <f t="shared" si="262"/>
        <v>1.2096022056020512E-6</v>
      </c>
      <c r="AX80" s="5">
        <f t="shared" si="263"/>
        <v>2.1216801384358721E-3</v>
      </c>
      <c r="AY80" s="5">
        <f t="shared" si="264"/>
        <v>1.8290648486855173E-3</v>
      </c>
      <c r="AZ80" s="5">
        <f t="shared" si="265"/>
        <v>7.8840305852212488E-4</v>
      </c>
      <c r="BA80" s="5">
        <f t="shared" si="266"/>
        <v>2.2655634950422807E-4</v>
      </c>
      <c r="BB80" s="5">
        <f t="shared" si="267"/>
        <v>4.8827606906640563E-5</v>
      </c>
      <c r="BC80" s="5">
        <f t="shared" si="268"/>
        <v>8.4186921318130473E-6</v>
      </c>
      <c r="BD80" s="5">
        <f t="shared" si="269"/>
        <v>4.7446095763131202E-5</v>
      </c>
      <c r="BE80" s="5">
        <f t="shared" si="270"/>
        <v>7.7060101843474677E-5</v>
      </c>
      <c r="BF80" s="5">
        <f t="shared" si="271"/>
        <v>6.2579008879600124E-5</v>
      </c>
      <c r="BG80" s="5">
        <f t="shared" si="272"/>
        <v>3.3879463420275609E-5</v>
      </c>
      <c r="BH80" s="5">
        <f t="shared" si="273"/>
        <v>1.3756426422326645E-5</v>
      </c>
      <c r="BI80" s="5">
        <f t="shared" si="274"/>
        <v>4.4685304620175059E-6</v>
      </c>
      <c r="BJ80" s="8">
        <f t="shared" si="275"/>
        <v>0.55231719265054668</v>
      </c>
      <c r="BK80" s="8">
        <f t="shared" si="276"/>
        <v>0.24929535027567884</v>
      </c>
      <c r="BL80" s="8">
        <f t="shared" si="277"/>
        <v>0.18984234987755041</v>
      </c>
      <c r="BM80" s="8">
        <f t="shared" si="278"/>
        <v>0.45116711575285828</v>
      </c>
      <c r="BN80" s="8">
        <f t="shared" si="279"/>
        <v>0.54734649145894088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1.3831775700934601</v>
      </c>
      <c r="F81">
        <f>VLOOKUP(B81,home!$B$2:$E$405,3,FALSE)</f>
        <v>1.1399999999999999</v>
      </c>
      <c r="G81">
        <f>VLOOKUP(C81,away!$B$2:$E$405,4,FALSE)</f>
        <v>1.45</v>
      </c>
      <c r="H81">
        <f>VLOOKUP(A81,away!$A$2:$E$405,3,FALSE)</f>
        <v>1.2429906542056099</v>
      </c>
      <c r="I81">
        <f>VLOOKUP(C81,away!$B$2:$E$405,3,FALSE)</f>
        <v>0.43</v>
      </c>
      <c r="J81">
        <f>VLOOKUP(B81,home!$B$2:$E$405,4,FALSE)</f>
        <v>0.11</v>
      </c>
      <c r="K81" s="3">
        <f t="shared" si="224"/>
        <v>2.2863925233644893</v>
      </c>
      <c r="L81" s="3">
        <f t="shared" si="225"/>
        <v>5.8793457943925355E-2</v>
      </c>
      <c r="M81" s="5">
        <f t="shared" si="226"/>
        <v>9.5829377999967477E-2</v>
      </c>
      <c r="N81" s="5">
        <f t="shared" si="227"/>
        <v>0.21910357337779512</v>
      </c>
      <c r="O81" s="5">
        <f t="shared" si="228"/>
        <v>5.6341405052336155E-3</v>
      </c>
      <c r="P81" s="5">
        <f t="shared" si="229"/>
        <v>1.2881856726751163E-2</v>
      </c>
      <c r="Q81" s="5">
        <f t="shared" si="230"/>
        <v>0.25047838600671679</v>
      </c>
      <c r="R81" s="5">
        <f t="shared" si="231"/>
        <v>1.6562530142230945E-4</v>
      </c>
      <c r="S81" s="5">
        <f t="shared" si="232"/>
        <v>4.3291064857115241E-4</v>
      </c>
      <c r="T81" s="5">
        <f t="shared" si="233"/>
        <v>1.4726490453548209E-2</v>
      </c>
      <c r="U81" s="5">
        <f t="shared" si="234"/>
        <v>3.7868445085195826E-4</v>
      </c>
      <c r="V81" s="5">
        <f t="shared" si="235"/>
        <v>6.4659978283722885E-6</v>
      </c>
      <c r="W81" s="5">
        <f t="shared" si="236"/>
        <v>0.19089730301005395</v>
      </c>
      <c r="X81" s="5">
        <f t="shared" si="237"/>
        <v>1.1223512556130385E-2</v>
      </c>
      <c r="Y81" s="5">
        <f t="shared" si="238"/>
        <v>3.2993455672598496E-4</v>
      </c>
      <c r="Z81" s="5">
        <f t="shared" si="239"/>
        <v>3.2458947312075059E-6</v>
      </c>
      <c r="AA81" s="5">
        <f t="shared" si="240"/>
        <v>7.4213894450610299E-6</v>
      </c>
      <c r="AB81" s="5">
        <f t="shared" si="241"/>
        <v>8.4841046700818386E-6</v>
      </c>
      <c r="AC81" s="5">
        <f t="shared" si="242"/>
        <v>5.4324453627234878E-8</v>
      </c>
      <c r="AD81" s="5">
        <f t="shared" si="243"/>
        <v>0.1091165415831582</v>
      </c>
      <c r="AE81" s="5">
        <f t="shared" si="244"/>
        <v>6.4153387985559952E-3</v>
      </c>
      <c r="AF81" s="5">
        <f t="shared" si="245"/>
        <v>1.8858997592446726E-4</v>
      </c>
      <c r="AG81" s="5">
        <f t="shared" si="246"/>
        <v>3.6959522727203561E-6</v>
      </c>
      <c r="AH81" s="5">
        <f t="shared" si="247"/>
        <v>4.7709343842414329E-8</v>
      </c>
      <c r="AI81" s="5">
        <f t="shared" si="248"/>
        <v>1.0908228705592176E-7</v>
      </c>
      <c r="AJ81" s="5">
        <f t="shared" si="249"/>
        <v>1.2470246277807929E-7</v>
      </c>
      <c r="AK81" s="5">
        <f t="shared" si="250"/>
        <v>9.5039592846979662E-8</v>
      </c>
      <c r="AL81" s="5">
        <f t="shared" si="251"/>
        <v>2.9210241910797508E-10</v>
      </c>
      <c r="AM81" s="5">
        <f t="shared" si="252"/>
        <v>4.9896648970224625E-2</v>
      </c>
      <c r="AN81" s="5">
        <f t="shared" si="253"/>
        <v>2.933596532773709E-3</v>
      </c>
      <c r="AO81" s="5">
        <f t="shared" si="254"/>
        <v>8.6238142187038141E-5</v>
      </c>
      <c r="AP81" s="5">
        <f t="shared" si="255"/>
        <v>1.6900795286119618E-6</v>
      </c>
      <c r="AQ81" s="5">
        <f t="shared" si="256"/>
        <v>2.4841404921834133E-8</v>
      </c>
      <c r="AR81" s="5">
        <f t="shared" si="257"/>
        <v>5.6099946014625225E-10</v>
      </c>
      <c r="AS81" s="5">
        <f t="shared" si="258"/>
        <v>1.2826649712899059E-9</v>
      </c>
      <c r="AT81" s="5">
        <f t="shared" si="259"/>
        <v>1.4663378001693841E-9</v>
      </c>
      <c r="AU81" s="5">
        <f t="shared" si="260"/>
        <v>1.1175412610113376E-9</v>
      </c>
      <c r="AV81" s="5">
        <f t="shared" si="261"/>
        <v>6.387844959319114E-10</v>
      </c>
      <c r="AW81" s="5">
        <f t="shared" si="262"/>
        <v>1.0907179194184405E-12</v>
      </c>
      <c r="AX81" s="5">
        <f t="shared" si="263"/>
        <v>1.9013887524410678E-2</v>
      </c>
      <c r="AY81" s="5">
        <f t="shared" si="264"/>
        <v>1.1178921965169664E-3</v>
      </c>
      <c r="AZ81" s="5">
        <f t="shared" si="265"/>
        <v>3.2862373920881303E-5</v>
      </c>
      <c r="BA81" s="5">
        <f t="shared" si="266"/>
        <v>6.4403086635162852E-7</v>
      </c>
      <c r="BB81" s="5">
        <f t="shared" si="267"/>
        <v>9.466200413858567E-9</v>
      </c>
      <c r="BC81" s="5">
        <f t="shared" si="268"/>
        <v>1.1131013118419249E-10</v>
      </c>
      <c r="BD81" s="5">
        <f t="shared" si="269"/>
        <v>5.4971830277789241E-12</v>
      </c>
      <c r="BE81" s="5">
        <f t="shared" si="270"/>
        <v>1.2568718174279898E-11</v>
      </c>
      <c r="BF81" s="5">
        <f t="shared" si="271"/>
        <v>1.4368511630974469E-11</v>
      </c>
      <c r="BG81" s="5">
        <f t="shared" si="272"/>
        <v>1.0950685854978577E-11</v>
      </c>
      <c r="BH81" s="5">
        <f t="shared" si="273"/>
        <v>6.2593915661340728E-12</v>
      </c>
      <c r="BI81" s="5">
        <f t="shared" si="274"/>
        <v>2.8622852155239352E-12</v>
      </c>
      <c r="BJ81" s="8">
        <f t="shared" si="275"/>
        <v>0.87556686054022614</v>
      </c>
      <c r="BK81" s="8">
        <f t="shared" si="276"/>
        <v>0.11026855818619119</v>
      </c>
      <c r="BL81" s="8">
        <f t="shared" si="277"/>
        <v>6.1947374041443131E-3</v>
      </c>
      <c r="BM81" s="8">
        <f t="shared" si="278"/>
        <v>0.40682254991198014</v>
      </c>
      <c r="BN81" s="8">
        <f t="shared" si="279"/>
        <v>0.58409295991788646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1.6111111111111101</v>
      </c>
      <c r="F82">
        <f>VLOOKUP(B82,home!$B$2:$E$405,3,FALSE)</f>
        <v>0.39</v>
      </c>
      <c r="G82">
        <f>VLOOKUP(C82,away!$B$2:$E$405,4,FALSE)</f>
        <v>0.62</v>
      </c>
      <c r="H82">
        <f>VLOOKUP(A82,away!$A$2:$E$405,3,FALSE)</f>
        <v>1.4652777777777799</v>
      </c>
      <c r="I82">
        <f>VLOOKUP(C82,away!$B$2:$E$405,3,FALSE)</f>
        <v>1.78</v>
      </c>
      <c r="J82">
        <f>VLOOKUP(B82,home!$B$2:$E$405,4,FALSE)</f>
        <v>0.85</v>
      </c>
      <c r="K82" s="3">
        <f t="shared" si="224"/>
        <v>0.38956666666666645</v>
      </c>
      <c r="L82" s="3">
        <f t="shared" si="225"/>
        <v>2.2169652777777813</v>
      </c>
      <c r="M82" s="5">
        <f t="shared" si="226"/>
        <v>7.3790008372760951E-2</v>
      </c>
      <c r="N82" s="5">
        <f t="shared" si="227"/>
        <v>2.8746127595081897E-2</v>
      </c>
      <c r="O82" s="5">
        <f t="shared" si="228"/>
        <v>0.16358988640934277</v>
      </c>
      <c r="P82" s="5">
        <f t="shared" si="229"/>
        <v>6.3729166748866278E-2</v>
      </c>
      <c r="Q82" s="5">
        <f t="shared" si="230"/>
        <v>5.5992665533953646E-3</v>
      </c>
      <c r="R82" s="5">
        <f t="shared" si="231"/>
        <v>0.18133654898256221</v>
      </c>
      <c r="S82" s="5">
        <f t="shared" si="232"/>
        <v>1.3760015698832886E-2</v>
      </c>
      <c r="T82" s="5">
        <f t="shared" si="233"/>
        <v>1.2413379529899994E-2</v>
      </c>
      <c r="U82" s="5">
        <f t="shared" si="234"/>
        <v>7.0642674931973459E-2</v>
      </c>
      <c r="V82" s="5">
        <f t="shared" si="235"/>
        <v>1.3204352222323749E-3</v>
      </c>
      <c r="W82" s="5">
        <f t="shared" si="236"/>
        <v>7.2709586899479559E-4</v>
      </c>
      <c r="X82" s="5">
        <f t="shared" si="237"/>
        <v>1.611946295177124E-3</v>
      </c>
      <c r="Y82" s="5">
        <f t="shared" si="238"/>
        <v>1.7868144830251098E-3</v>
      </c>
      <c r="Z82" s="5">
        <f t="shared" si="239"/>
        <v>0.13400561089546342</v>
      </c>
      <c r="AA82" s="5">
        <f t="shared" si="240"/>
        <v>5.2204119151176009E-2</v>
      </c>
      <c r="AB82" s="5">
        <f t="shared" si="241"/>
        <v>1.0168492341996561E-2</v>
      </c>
      <c r="AC82" s="5">
        <f t="shared" si="242"/>
        <v>7.1275093940925362E-5</v>
      </c>
      <c r="AD82" s="5">
        <f t="shared" si="243"/>
        <v>7.0813078507851412E-5</v>
      </c>
      <c r="AE82" s="5">
        <f t="shared" si="244"/>
        <v>1.5699013626445862E-4</v>
      </c>
      <c r="AF82" s="5">
        <f t="shared" si="245"/>
        <v>1.7402084052595368E-4</v>
      </c>
      <c r="AG82" s="5">
        <f t="shared" si="246"/>
        <v>1.2859938701858129E-4</v>
      </c>
      <c r="AH82" s="5">
        <f t="shared" si="247"/>
        <v>7.4271446595660581E-2</v>
      </c>
      <c r="AI82" s="5">
        <f t="shared" si="248"/>
        <v>2.8933679878782828E-2</v>
      </c>
      <c r="AJ82" s="5">
        <f t="shared" si="249"/>
        <v>5.6357986123889113E-3</v>
      </c>
      <c r="AK82" s="5">
        <f t="shared" si="250"/>
        <v>7.318397598109909E-4</v>
      </c>
      <c r="AL82" s="5">
        <f t="shared" si="251"/>
        <v>2.4622858552102282E-6</v>
      </c>
      <c r="AM82" s="5">
        <f t="shared" si="252"/>
        <v>5.5172829901417247E-6</v>
      </c>
      <c r="AN82" s="5">
        <f t="shared" si="253"/>
        <v>1.2231624816818175E-5</v>
      </c>
      <c r="AO82" s="5">
        <f t="shared" si="254"/>
        <v>1.3558543754845457E-5</v>
      </c>
      <c r="AP82" s="5">
        <f t="shared" si="255"/>
        <v>1.0019606907241053E-5</v>
      </c>
      <c r="AQ82" s="5">
        <f t="shared" si="256"/>
        <v>5.5532801525839596E-6</v>
      </c>
      <c r="AR82" s="5">
        <f t="shared" si="257"/>
        <v>3.2931443646581272E-2</v>
      </c>
      <c r="AS82" s="5">
        <f t="shared" si="258"/>
        <v>1.2828992729919839E-2</v>
      </c>
      <c r="AT82" s="5">
        <f t="shared" si="259"/>
        <v>2.4988739672428843E-3</v>
      </c>
      <c r="AU82" s="5">
        <f t="shared" si="260"/>
        <v>3.2449266727963976E-4</v>
      </c>
      <c r="AV82" s="5">
        <f t="shared" si="261"/>
        <v>3.1602881687476223E-5</v>
      </c>
      <c r="AW82" s="5">
        <f t="shared" si="262"/>
        <v>5.9071316515647607E-8</v>
      </c>
      <c r="AX82" s="5">
        <f t="shared" si="263"/>
        <v>3.5822492392103504E-7</v>
      </c>
      <c r="AY82" s="5">
        <f t="shared" si="264"/>
        <v>7.9417221796752187E-7</v>
      </c>
      <c r="AZ82" s="5">
        <f t="shared" si="265"/>
        <v>8.8032611590488216E-7</v>
      </c>
      <c r="BA82" s="5">
        <f t="shared" si="266"/>
        <v>6.5055081069403417E-7</v>
      </c>
      <c r="BB82" s="5">
        <f t="shared" si="267"/>
        <v>3.6056213968471504E-7</v>
      </c>
      <c r="BC82" s="5">
        <f t="shared" si="268"/>
        <v>1.5987074883245514E-7</v>
      </c>
      <c r="BD82" s="5">
        <f t="shared" si="269"/>
        <v>1.2167977851927726E-2</v>
      </c>
      <c r="BE82" s="5">
        <f t="shared" si="270"/>
        <v>4.7402385718493091E-3</v>
      </c>
      <c r="BF82" s="5">
        <f t="shared" si="271"/>
        <v>9.2331946982004737E-4</v>
      </c>
      <c r="BG82" s="5">
        <f t="shared" si="272"/>
        <v>1.198981627087432E-4</v>
      </c>
      <c r="BH82" s="5">
        <f t="shared" si="273"/>
        <v>1.1677081896475673E-5</v>
      </c>
      <c r="BI82" s="5">
        <f t="shared" si="274"/>
        <v>9.0980037416074042E-7</v>
      </c>
      <c r="BJ82" s="8">
        <f t="shared" si="275"/>
        <v>5.1465137813469765E-2</v>
      </c>
      <c r="BK82" s="8">
        <f t="shared" si="276"/>
        <v>0.15267415759470659</v>
      </c>
      <c r="BL82" s="8">
        <f t="shared" si="277"/>
        <v>0.65409391349498192</v>
      </c>
      <c r="BM82" s="8">
        <f t="shared" si="278"/>
        <v>0.47544708003571085</v>
      </c>
      <c r="BN82" s="8">
        <f t="shared" si="279"/>
        <v>0.51679100466200956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1.6111111111111101</v>
      </c>
      <c r="F83">
        <f>VLOOKUP(B83,home!$B$2:$E$405,3,FALSE)</f>
        <v>1.24</v>
      </c>
      <c r="G83">
        <f>VLOOKUP(C83,away!$B$2:$E$405,4,FALSE)</f>
        <v>0.85</v>
      </c>
      <c r="H83">
        <f>VLOOKUP(A83,away!$A$2:$E$405,3,FALSE)</f>
        <v>1.4652777777777799</v>
      </c>
      <c r="I83">
        <f>VLOOKUP(C83,away!$B$2:$E$405,3,FALSE)</f>
        <v>1.0900000000000001</v>
      </c>
      <c r="J83">
        <f>VLOOKUP(B83,home!$B$2:$E$405,4,FALSE)</f>
        <v>0.94</v>
      </c>
      <c r="K83" s="3">
        <f t="shared" si="224"/>
        <v>1.69811111111111</v>
      </c>
      <c r="L83" s="3">
        <f t="shared" si="225"/>
        <v>1.5013236111111135</v>
      </c>
      <c r="M83" s="5">
        <f t="shared" si="226"/>
        <v>4.0785252460231944E-2</v>
      </c>
      <c r="N83" s="5">
        <f t="shared" si="227"/>
        <v>6.9257890372191599E-2</v>
      </c>
      <c r="O83" s="5">
        <f t="shared" si="228"/>
        <v>6.1231862503673844E-2</v>
      </c>
      <c r="P83" s="5">
        <f t="shared" si="229"/>
        <v>0.10397850607151631</v>
      </c>
      <c r="Q83" s="5">
        <f t="shared" si="230"/>
        <v>5.8803796586566877E-2</v>
      </c>
      <c r="R83" s="5">
        <f t="shared" si="231"/>
        <v>4.5964420464537407E-2</v>
      </c>
      <c r="S83" s="5">
        <f t="shared" si="232"/>
        <v>6.6271072708243284E-2</v>
      </c>
      <c r="T83" s="5">
        <f t="shared" si="233"/>
        <v>8.8283528238387948E-2</v>
      </c>
      <c r="U83" s="5">
        <f t="shared" si="234"/>
        <v>7.8052693106613863E-2</v>
      </c>
      <c r="V83" s="5">
        <f t="shared" si="235"/>
        <v>1.877249119963121E-2</v>
      </c>
      <c r="W83" s="5">
        <f t="shared" si="236"/>
        <v>3.3285126786388917E-2</v>
      </c>
      <c r="X83" s="5">
        <f t="shared" si="237"/>
        <v>4.9971746743232667E-2</v>
      </c>
      <c r="Y83" s="5">
        <f t="shared" si="238"/>
        <v>3.751188163704005E-2</v>
      </c>
      <c r="Z83" s="5">
        <f t="shared" si="239"/>
        <v>2.3002489904816289E-2</v>
      </c>
      <c r="AA83" s="5">
        <f t="shared" si="240"/>
        <v>3.9060783690589677E-2</v>
      </c>
      <c r="AB83" s="5">
        <f t="shared" si="241"/>
        <v>3.3164775396848992E-2</v>
      </c>
      <c r="AC83" s="5">
        <f t="shared" si="242"/>
        <v>2.9911786007724172E-3</v>
      </c>
      <c r="AD83" s="5">
        <f t="shared" si="243"/>
        <v>1.4130460907677275E-2</v>
      </c>
      <c r="AE83" s="5">
        <f t="shared" si="244"/>
        <v>2.1214394596578468E-2</v>
      </c>
      <c r="AF83" s="5">
        <f t="shared" si="245"/>
        <v>1.5924835751635641E-2</v>
      </c>
      <c r="AG83" s="5">
        <f t="shared" si="246"/>
        <v>7.9694439723323272E-3</v>
      </c>
      <c r="AH83" s="5">
        <f t="shared" si="247"/>
        <v>8.6335453021114325E-3</v>
      </c>
      <c r="AI83" s="5">
        <f t="shared" si="248"/>
        <v>1.4660719205796549E-2</v>
      </c>
      <c r="AJ83" s="5">
        <f t="shared" si="249"/>
        <v>1.2447765090121587E-2</v>
      </c>
      <c r="AK83" s="5">
        <f t="shared" si="250"/>
        <v>7.0458960693454836E-3</v>
      </c>
      <c r="AL83" s="5">
        <f t="shared" si="251"/>
        <v>3.0503014059276982E-4</v>
      </c>
      <c r="AM83" s="5">
        <f t="shared" si="252"/>
        <v>4.7990185344895858E-3</v>
      </c>
      <c r="AN83" s="5">
        <f t="shared" si="253"/>
        <v>7.2048798359890687E-3</v>
      </c>
      <c r="AO83" s="5">
        <f t="shared" si="254"/>
        <v>5.4084281064943783E-3</v>
      </c>
      <c r="AP83" s="5">
        <f t="shared" si="255"/>
        <v>2.7066002717589942E-3</v>
      </c>
      <c r="AQ83" s="5">
        <f t="shared" si="256"/>
        <v>1.0158707234578838E-3</v>
      </c>
      <c r="AR83" s="5">
        <f t="shared" si="257"/>
        <v>2.5923490819314645E-3</v>
      </c>
      <c r="AS83" s="5">
        <f t="shared" si="258"/>
        <v>4.4020967799065051E-3</v>
      </c>
      <c r="AT83" s="5">
        <f t="shared" si="259"/>
        <v>3.7376247270728383E-3</v>
      </c>
      <c r="AU83" s="5">
        <f t="shared" si="260"/>
        <v>2.1156340260686719E-3</v>
      </c>
      <c r="AV83" s="5">
        <f t="shared" si="261"/>
        <v>8.9814541167798645E-4</v>
      </c>
      <c r="AW83" s="5">
        <f t="shared" si="262"/>
        <v>2.160133900015995E-5</v>
      </c>
      <c r="AX83" s="5">
        <f t="shared" si="263"/>
        <v>1.3582111159741546E-3</v>
      </c>
      <c r="AY83" s="5">
        <f t="shared" si="264"/>
        <v>2.0391144172855731E-3</v>
      </c>
      <c r="AZ83" s="5">
        <f t="shared" si="265"/>
        <v>1.5306853102139552E-3</v>
      </c>
      <c r="BA83" s="5">
        <f t="shared" si="266"/>
        <v>7.6601799913505011E-4</v>
      </c>
      <c r="BB83" s="5">
        <f t="shared" si="267"/>
        <v>2.8751022715938591E-4</v>
      </c>
      <c r="BC83" s="5">
        <f t="shared" si="268"/>
        <v>8.6329178494061131E-5</v>
      </c>
      <c r="BD83" s="5">
        <f t="shared" si="269"/>
        <v>6.4865914749098741E-4</v>
      </c>
      <c r="BE83" s="5">
        <f t="shared" si="270"/>
        <v>1.1014953056783061E-3</v>
      </c>
      <c r="BF83" s="5">
        <f t="shared" si="271"/>
        <v>9.3523070870453028E-4</v>
      </c>
      <c r="BG83" s="5">
        <f t="shared" si="272"/>
        <v>5.2937521930116014E-4</v>
      </c>
      <c r="BH83" s="5">
        <f t="shared" si="273"/>
        <v>2.2473448546054531E-4</v>
      </c>
      <c r="BI83" s="5">
        <f t="shared" si="274"/>
        <v>7.6324825362077942E-5</v>
      </c>
      <c r="BJ83" s="8">
        <f t="shared" si="275"/>
        <v>0.42355577131248395</v>
      </c>
      <c r="BK83" s="8">
        <f t="shared" si="276"/>
        <v>0.2351426455982735</v>
      </c>
      <c r="BL83" s="8">
        <f t="shared" si="277"/>
        <v>0.31752413054829387</v>
      </c>
      <c r="BM83" s="8">
        <f t="shared" si="278"/>
        <v>0.61718579582686406</v>
      </c>
      <c r="BN83" s="8">
        <f t="shared" si="279"/>
        <v>0.38002172845871796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1.6111111111111101</v>
      </c>
      <c r="F84">
        <f>VLOOKUP(B84,home!$B$2:$E$405,3,FALSE)</f>
        <v>0.78</v>
      </c>
      <c r="G84">
        <f>VLOOKUP(C84,away!$B$2:$E$405,4,FALSE)</f>
        <v>1.06</v>
      </c>
      <c r="H84">
        <f>VLOOKUP(A84,away!$A$2:$E$405,3,FALSE)</f>
        <v>1.4652777777777799</v>
      </c>
      <c r="I84">
        <f>VLOOKUP(C84,away!$B$2:$E$405,3,FALSE)</f>
        <v>0.98</v>
      </c>
      <c r="J84">
        <f>VLOOKUP(B84,home!$B$2:$E$405,4,FALSE)</f>
        <v>1.19</v>
      </c>
      <c r="K84" s="3">
        <f t="shared" si="224"/>
        <v>1.3320666666666661</v>
      </c>
      <c r="L84" s="3">
        <f t="shared" si="225"/>
        <v>1.7088069444444467</v>
      </c>
      <c r="M84" s="5">
        <f t="shared" si="226"/>
        <v>4.7793118651630093E-2</v>
      </c>
      <c r="N84" s="5">
        <f t="shared" si="227"/>
        <v>6.3663620251881367E-2</v>
      </c>
      <c r="O84" s="5">
        <f t="shared" si="228"/>
        <v>8.1669213048562922E-2</v>
      </c>
      <c r="P84" s="5">
        <f t="shared" si="229"/>
        <v>0.108788836394889</v>
      </c>
      <c r="Q84" s="5">
        <f t="shared" si="230"/>
        <v>4.2402093208428034E-2</v>
      </c>
      <c r="R84" s="5">
        <f t="shared" si="231"/>
        <v>6.977845920234868E-2</v>
      </c>
      <c r="S84" s="5">
        <f t="shared" si="232"/>
        <v>6.1907504982154297E-2</v>
      </c>
      <c r="T84" s="5">
        <f t="shared" si="233"/>
        <v>7.2456991333542539E-2</v>
      </c>
      <c r="U84" s="5">
        <f t="shared" si="234"/>
        <v>9.2949559554808547E-2</v>
      </c>
      <c r="V84" s="5">
        <f t="shared" si="235"/>
        <v>1.565740382978208E-2</v>
      </c>
      <c r="W84" s="5">
        <f t="shared" si="236"/>
        <v>1.8827471653280008E-2</v>
      </c>
      <c r="X84" s="5">
        <f t="shared" si="237"/>
        <v>3.2172514307455845E-2</v>
      </c>
      <c r="Y84" s="5">
        <f t="shared" si="238"/>
        <v>2.7488307934409439E-2</v>
      </c>
      <c r="Z84" s="5">
        <f t="shared" si="239"/>
        <v>3.9745971885868987E-2</v>
      </c>
      <c r="AA84" s="5">
        <f t="shared" si="240"/>
        <v>5.2944284283436518E-2</v>
      </c>
      <c r="AB84" s="5">
        <f t="shared" si="241"/>
        <v>3.5262658142244822E-2</v>
      </c>
      <c r="AC84" s="5">
        <f t="shared" si="242"/>
        <v>2.2275052241605147E-3</v>
      </c>
      <c r="AD84" s="5">
        <f t="shared" si="243"/>
        <v>6.2698618517364564E-3</v>
      </c>
      <c r="AE84" s="5">
        <f t="shared" si="244"/>
        <v>1.0713983472954576E-2</v>
      </c>
      <c r="AF84" s="5">
        <f t="shared" si="245"/>
        <v>9.1540646806239061E-3</v>
      </c>
      <c r="AG84" s="5">
        <f t="shared" si="246"/>
        <v>5.2141764320479235E-3</v>
      </c>
      <c r="AH84" s="5">
        <f t="shared" si="247"/>
        <v>1.6979548193066664E-2</v>
      </c>
      <c r="AI84" s="5">
        <f t="shared" si="248"/>
        <v>2.2617890163044323E-2</v>
      </c>
      <c r="AJ84" s="5">
        <f t="shared" si="249"/>
        <v>1.5064268778259615E-2</v>
      </c>
      <c r="AK84" s="5">
        <f t="shared" si="250"/>
        <v>6.6888700990756726E-3</v>
      </c>
      <c r="AL84" s="5">
        <f t="shared" si="251"/>
        <v>2.0281388470697211E-4</v>
      </c>
      <c r="AM84" s="5">
        <f t="shared" si="252"/>
        <v>1.6703747954606146E-3</v>
      </c>
      <c r="AN84" s="5">
        <f t="shared" si="253"/>
        <v>2.8543480503080707E-3</v>
      </c>
      <c r="AO84" s="5">
        <f t="shared" si="254"/>
        <v>2.4387648851139491E-3</v>
      </c>
      <c r="AP84" s="5">
        <f t="shared" si="255"/>
        <v>1.3891261238499935E-3</v>
      </c>
      <c r="AQ84" s="5">
        <f t="shared" si="256"/>
        <v>5.9343709178601633E-4</v>
      </c>
      <c r="AR84" s="5">
        <f t="shared" si="257"/>
        <v>5.8029539731682912E-3</v>
      </c>
      <c r="AS84" s="5">
        <f t="shared" si="258"/>
        <v>7.7299215558583713E-3</v>
      </c>
      <c r="AT84" s="5">
        <f t="shared" si="259"/>
        <v>5.1483854202535352E-3</v>
      </c>
      <c r="AU84" s="5">
        <f t="shared" si="260"/>
        <v>2.2859975351574636E-3</v>
      </c>
      <c r="AV84" s="5">
        <f t="shared" si="261"/>
        <v>7.6127527916635383E-4</v>
      </c>
      <c r="AW84" s="5">
        <f t="shared" si="262"/>
        <v>1.2823723456709006E-5</v>
      </c>
      <c r="AX84" s="5">
        <f t="shared" si="263"/>
        <v>3.7084176431220566E-4</v>
      </c>
      <c r="AY84" s="5">
        <f t="shared" si="264"/>
        <v>6.3369698214672788E-4</v>
      </c>
      <c r="AZ84" s="5">
        <f t="shared" si="265"/>
        <v>5.4143290188290864E-4</v>
      </c>
      <c r="BA84" s="5">
        <f t="shared" si="266"/>
        <v>3.0840143422940772E-4</v>
      </c>
      <c r="BB84" s="5">
        <f t="shared" si="267"/>
        <v>1.3174962812195979E-4</v>
      </c>
      <c r="BC84" s="5">
        <f t="shared" si="268"/>
        <v>4.5026935892555625E-5</v>
      </c>
      <c r="BD84" s="5">
        <f t="shared" si="269"/>
        <v>1.6526880079402464E-3</v>
      </c>
      <c r="BE84" s="5">
        <f t="shared" si="270"/>
        <v>2.2014906057769364E-3</v>
      </c>
      <c r="BF84" s="5">
        <f t="shared" si="271"/>
        <v>1.4662661264676319E-3</v>
      </c>
      <c r="BG84" s="5">
        <f t="shared" si="272"/>
        <v>6.5105474384332762E-4</v>
      </c>
      <c r="BH84" s="5">
        <f t="shared" si="273"/>
        <v>2.1681208061222524E-4</v>
      </c>
      <c r="BI84" s="5">
        <f t="shared" si="274"/>
        <v>5.7761629102838276E-5</v>
      </c>
      <c r="BJ84" s="8">
        <f t="shared" si="275"/>
        <v>0.29934028571946447</v>
      </c>
      <c r="BK84" s="8">
        <f t="shared" si="276"/>
        <v>0.23721087994946968</v>
      </c>
      <c r="BL84" s="8">
        <f t="shared" si="277"/>
        <v>0.42192935842219498</v>
      </c>
      <c r="BM84" s="8">
        <f t="shared" si="278"/>
        <v>0.5835102819605682</v>
      </c>
      <c r="BN84" s="8">
        <f t="shared" si="279"/>
        <v>0.41409534075774013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1.6111111111111101</v>
      </c>
      <c r="F85">
        <f>VLOOKUP(B85,home!$B$2:$E$405,3,FALSE)</f>
        <v>0.89</v>
      </c>
      <c r="G85">
        <f>VLOOKUP(C85,away!$B$2:$E$405,4,FALSE)</f>
        <v>1.24</v>
      </c>
      <c r="H85">
        <f>VLOOKUP(A85,away!$A$2:$E$405,3,FALSE)</f>
        <v>1.4652777777777799</v>
      </c>
      <c r="I85">
        <f>VLOOKUP(C85,away!$B$2:$E$405,3,FALSE)</f>
        <v>1.1599999999999999</v>
      </c>
      <c r="J85">
        <f>VLOOKUP(B85,home!$B$2:$E$405,4,FALSE)</f>
        <v>0.68</v>
      </c>
      <c r="K85" s="3">
        <f t="shared" si="224"/>
        <v>1.7780222222222211</v>
      </c>
      <c r="L85" s="3">
        <f t="shared" si="225"/>
        <v>1.1558111111111129</v>
      </c>
      <c r="M85" s="5">
        <f t="shared" si="226"/>
        <v>5.3192741318061447E-2</v>
      </c>
      <c r="N85" s="5">
        <f t="shared" si="227"/>
        <v>9.4577876124431345E-2</v>
      </c>
      <c r="O85" s="5">
        <f t="shared" si="228"/>
        <v>6.148076144587461E-2</v>
      </c>
      <c r="P85" s="5">
        <f t="shared" si="229"/>
        <v>0.1093141600899082</v>
      </c>
      <c r="Q85" s="5">
        <f t="shared" si="230"/>
        <v>8.408078273990971E-2</v>
      </c>
      <c r="R85" s="5">
        <f t="shared" si="231"/>
        <v>3.553007359935681E-2</v>
      </c>
      <c r="S85" s="5">
        <f t="shared" si="232"/>
        <v>5.61617304356931E-2</v>
      </c>
      <c r="T85" s="5">
        <f t="shared" si="233"/>
        <v>9.718150292170713E-2</v>
      </c>
      <c r="U85" s="5">
        <f t="shared" si="234"/>
        <v>6.3173260416847454E-2</v>
      </c>
      <c r="V85" s="5">
        <f t="shared" si="235"/>
        <v>1.2823956050411648E-2</v>
      </c>
      <c r="W85" s="5">
        <f t="shared" si="236"/>
        <v>4.9832500057799343E-2</v>
      </c>
      <c r="X85" s="5">
        <f t="shared" si="237"/>
        <v>5.7596957261249658E-2</v>
      </c>
      <c r="Y85" s="5">
        <f t="shared" si="238"/>
        <v>3.3285601584372132E-2</v>
      </c>
      <c r="Z85" s="5">
        <f t="shared" si="239"/>
        <v>1.3688684614910728E-2</v>
      </c>
      <c r="AA85" s="5">
        <f t="shared" si="240"/>
        <v>2.4338785438302694E-2</v>
      </c>
      <c r="AB85" s="5">
        <f t="shared" si="241"/>
        <v>2.1637450685600402E-2</v>
      </c>
      <c r="AC85" s="5">
        <f t="shared" si="242"/>
        <v>1.6471232140237717E-3</v>
      </c>
      <c r="AD85" s="5">
        <f t="shared" si="243"/>
        <v>2.2150823122914342E-2</v>
      </c>
      <c r="AE85" s="5">
        <f t="shared" si="244"/>
        <v>2.5602167485721361E-2</v>
      </c>
      <c r="AF85" s="5">
        <f t="shared" si="245"/>
        <v>1.4795634824262209E-2</v>
      </c>
      <c r="AG85" s="5">
        <f t="shared" si="246"/>
        <v>5.700319708608256E-3</v>
      </c>
      <c r="AH85" s="5">
        <f t="shared" si="247"/>
        <v>3.9553834436023933E-3</v>
      </c>
      <c r="AI85" s="5">
        <f t="shared" si="248"/>
        <v>7.0327596601349072E-3</v>
      </c>
      <c r="AJ85" s="5">
        <f t="shared" si="249"/>
        <v>6.2522014796339313E-3</v>
      </c>
      <c r="AK85" s="5">
        <f t="shared" si="250"/>
        <v>3.7055177228665936E-3</v>
      </c>
      <c r="AL85" s="5">
        <f t="shared" si="251"/>
        <v>1.3539733899328992E-4</v>
      </c>
      <c r="AM85" s="5">
        <f t="shared" si="252"/>
        <v>7.8769311506110967E-3</v>
      </c>
      <c r="AN85" s="5">
        <f t="shared" si="253"/>
        <v>9.1042445453335501E-3</v>
      </c>
      <c r="AO85" s="5">
        <f t="shared" si="254"/>
        <v>5.2613935018846307E-3</v>
      </c>
      <c r="AP85" s="5">
        <f t="shared" si="255"/>
        <v>2.0270590231353533E-3</v>
      </c>
      <c r="AQ85" s="5">
        <f t="shared" si="256"/>
        <v>5.8572433545447022E-4</v>
      </c>
      <c r="AR85" s="5">
        <f t="shared" si="257"/>
        <v>9.143352265641166E-4</v>
      </c>
      <c r="AS85" s="5">
        <f t="shared" si="258"/>
        <v>1.6257083513915884E-3</v>
      </c>
      <c r="AT85" s="5">
        <f t="shared" si="259"/>
        <v>1.4452727878132481E-3</v>
      </c>
      <c r="AU85" s="5">
        <f t="shared" si="260"/>
        <v>8.565757113016719E-4</v>
      </c>
      <c r="AV85" s="5">
        <f t="shared" si="261"/>
        <v>3.8075266242754472E-4</v>
      </c>
      <c r="AW85" s="5">
        <f t="shared" si="262"/>
        <v>7.7291489735202789E-6</v>
      </c>
      <c r="AX85" s="5">
        <f t="shared" si="263"/>
        <v>2.3342264381168332E-3</v>
      </c>
      <c r="AY85" s="5">
        <f t="shared" si="264"/>
        <v>2.6979248530247524E-3</v>
      </c>
      <c r="AZ85" s="5">
        <f t="shared" si="265"/>
        <v>1.5591457610344129E-3</v>
      </c>
      <c r="BA85" s="5">
        <f t="shared" si="266"/>
        <v>6.0069266481512168E-4</v>
      </c>
      <c r="BB85" s="5">
        <f t="shared" si="267"/>
        <v>1.7357181408906536E-4</v>
      </c>
      <c r="BC85" s="5">
        <f t="shared" si="268"/>
        <v>4.0123246259970845E-5</v>
      </c>
      <c r="BD85" s="5">
        <f t="shared" si="269"/>
        <v>1.7613313569051701E-4</v>
      </c>
      <c r="BE85" s="5">
        <f t="shared" si="270"/>
        <v>3.1316862932742102E-4</v>
      </c>
      <c r="BF85" s="5">
        <f t="shared" si="271"/>
        <v>2.784103911235141E-4</v>
      </c>
      <c r="BG85" s="5">
        <f t="shared" si="272"/>
        <v>1.6500662077172944E-4</v>
      </c>
      <c r="BH85" s="5">
        <f t="shared" si="273"/>
        <v>7.3346359636482445E-5</v>
      </c>
      <c r="BI85" s="5">
        <f t="shared" si="274"/>
        <v>2.6082291470553722E-5</v>
      </c>
      <c r="BJ85" s="8">
        <f t="shared" si="275"/>
        <v>0.51706520316473481</v>
      </c>
      <c r="BK85" s="8">
        <f t="shared" si="276"/>
        <v>0.23597303330011621</v>
      </c>
      <c r="BL85" s="8">
        <f t="shared" si="277"/>
        <v>0.23336098605973821</v>
      </c>
      <c r="BM85" s="8">
        <f t="shared" si="278"/>
        <v>0.55922131611790671</v>
      </c>
      <c r="BN85" s="8">
        <f t="shared" si="279"/>
        <v>0.43817639531754216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1.36666666666667</v>
      </c>
      <c r="F86">
        <f>VLOOKUP(B86,home!$B$2:$E$405,3,FALSE)</f>
        <v>1.68</v>
      </c>
      <c r="G86">
        <f>VLOOKUP(C86,away!$B$2:$E$405,4,FALSE)</f>
        <v>1.32</v>
      </c>
      <c r="H86">
        <f>VLOOKUP(A86,away!$A$2:$E$405,3,FALSE)</f>
        <v>1.0874999999999999</v>
      </c>
      <c r="I86">
        <f>VLOOKUP(C86,away!$B$2:$E$405,3,FALSE)</f>
        <v>0.88</v>
      </c>
      <c r="J86">
        <f>VLOOKUP(B86,home!$B$2:$E$405,4,FALSE)</f>
        <v>1.47</v>
      </c>
      <c r="K86" s="3">
        <f t="shared" si="224"/>
        <v>3.0307200000000076</v>
      </c>
      <c r="L86" s="3">
        <f t="shared" si="225"/>
        <v>1.40679</v>
      </c>
      <c r="M86" s="5">
        <f t="shared" si="226"/>
        <v>1.1825347005035208E-2</v>
      </c>
      <c r="N86" s="5">
        <f t="shared" si="227"/>
        <v>3.5839315675100396E-2</v>
      </c>
      <c r="O86" s="5">
        <f t="shared" si="228"/>
        <v>1.663577991321348E-2</v>
      </c>
      <c r="P86" s="5">
        <f t="shared" si="229"/>
        <v>5.0418390898574479E-2</v>
      </c>
      <c r="Q86" s="5">
        <f t="shared" si="230"/>
        <v>5.430946540142028E-2</v>
      </c>
      <c r="R86" s="5">
        <f t="shared" si="231"/>
        <v>1.17015244120548E-2</v>
      </c>
      <c r="S86" s="5">
        <f t="shared" si="232"/>
        <v>5.3740793816009692E-2</v>
      </c>
      <c r="T86" s="5">
        <f t="shared" si="233"/>
        <v>7.6402012832064034E-2</v>
      </c>
      <c r="U86" s="5">
        <f t="shared" si="234"/>
        <v>3.5464044066102804E-2</v>
      </c>
      <c r="V86" s="5">
        <f t="shared" si="235"/>
        <v>2.5458725309489488E-2</v>
      </c>
      <c r="W86" s="5">
        <f t="shared" si="236"/>
        <v>5.4865594327130958E-2</v>
      </c>
      <c r="X86" s="5">
        <f t="shared" si="237"/>
        <v>7.7184369443464559E-2</v>
      </c>
      <c r="Y86" s="5">
        <f t="shared" si="238"/>
        <v>5.4291099544685764E-2</v>
      </c>
      <c r="Z86" s="5">
        <f t="shared" si="239"/>
        <v>5.4871958425448553E-3</v>
      </c>
      <c r="AA86" s="5">
        <f t="shared" si="240"/>
        <v>1.6630154183917584E-2</v>
      </c>
      <c r="AB86" s="5">
        <f t="shared" si="241"/>
        <v>2.5200670444141416E-2</v>
      </c>
      <c r="AC86" s="5">
        <f t="shared" si="242"/>
        <v>6.7840924873426821E-3</v>
      </c>
      <c r="AD86" s="5">
        <f t="shared" si="243"/>
        <v>4.1570563509780695E-2</v>
      </c>
      <c r="AE86" s="5">
        <f t="shared" si="244"/>
        <v>5.8481053039924388E-2</v>
      </c>
      <c r="AF86" s="5">
        <f t="shared" si="245"/>
        <v>4.1135280303017621E-2</v>
      </c>
      <c r="AG86" s="5">
        <f t="shared" si="246"/>
        <v>1.9289566992494046E-2</v>
      </c>
      <c r="AH86" s="5">
        <f t="shared" si="247"/>
        <v>1.9298330598334209E-3</v>
      </c>
      <c r="AI86" s="5">
        <f t="shared" si="248"/>
        <v>5.8487836510983599E-3</v>
      </c>
      <c r="AJ86" s="5">
        <f t="shared" si="249"/>
        <v>8.8630127935284339E-3</v>
      </c>
      <c r="AK86" s="5">
        <f t="shared" si="250"/>
        <v>8.9537700445341869E-3</v>
      </c>
      <c r="AL86" s="5">
        <f t="shared" si="251"/>
        <v>1.1569826298485253E-3</v>
      </c>
      <c r="AM86" s="5">
        <f t="shared" si="252"/>
        <v>2.5197747648072567E-2</v>
      </c>
      <c r="AN86" s="5">
        <f t="shared" si="253"/>
        <v>3.5447939413832008E-2</v>
      </c>
      <c r="AO86" s="5">
        <f t="shared" si="254"/>
        <v>2.493390334399237E-2</v>
      </c>
      <c r="AP86" s="5">
        <f t="shared" si="255"/>
        <v>1.1692255295098338E-2</v>
      </c>
      <c r="AQ86" s="5">
        <f t="shared" si="256"/>
        <v>4.1121369566478518E-3</v>
      </c>
      <c r="AR86" s="5">
        <f t="shared" si="257"/>
        <v>5.429739700486113E-4</v>
      </c>
      <c r="AS86" s="5">
        <f t="shared" si="258"/>
        <v>1.6456020705057312E-3</v>
      </c>
      <c r="AT86" s="5">
        <f t="shared" si="259"/>
        <v>2.4936795535615711E-3</v>
      </c>
      <c r="AU86" s="5">
        <f t="shared" si="260"/>
        <v>2.5192148321900479E-3</v>
      </c>
      <c r="AV86" s="5">
        <f t="shared" si="261"/>
        <v>1.9087586940537608E-3</v>
      </c>
      <c r="AW86" s="5">
        <f t="shared" si="262"/>
        <v>1.3702487844713144E-4</v>
      </c>
      <c r="AX86" s="5">
        <f t="shared" si="263"/>
        <v>1.2727886291994447E-2</v>
      </c>
      <c r="AY86" s="5">
        <f t="shared" si="264"/>
        <v>1.7905463156714867E-2</v>
      </c>
      <c r="AZ86" s="5">
        <f t="shared" si="265"/>
        <v>1.2594613257117457E-2</v>
      </c>
      <c r="BA86" s="5">
        <f t="shared" si="266"/>
        <v>5.9059919946600871E-3</v>
      </c>
      <c r="BB86" s="5">
        <f t="shared" si="267"/>
        <v>2.0771226195419679E-3</v>
      </c>
      <c r="BC86" s="5">
        <f t="shared" si="268"/>
        <v>5.8441506598908856E-4</v>
      </c>
      <c r="BD86" s="5">
        <f t="shared" si="269"/>
        <v>1.2730839188744743E-4</v>
      </c>
      <c r="BE86" s="5">
        <f t="shared" si="270"/>
        <v>3.8583608946112565E-4</v>
      </c>
      <c r="BF86" s="5">
        <f t="shared" si="271"/>
        <v>5.8468057652581284E-4</v>
      </c>
      <c r="BG86" s="5">
        <f t="shared" si="272"/>
        <v>5.9066770562943868E-4</v>
      </c>
      <c r="BH86" s="5">
        <f t="shared" si="273"/>
        <v>4.4753710720131436E-4</v>
      </c>
      <c r="BI86" s="5">
        <f t="shared" si="274"/>
        <v>2.7127193230743407E-4</v>
      </c>
      <c r="BJ86" s="8">
        <f t="shared" si="275"/>
        <v>0.66654779611274351</v>
      </c>
      <c r="BK86" s="8">
        <f t="shared" si="276"/>
        <v>0.16728979530301497</v>
      </c>
      <c r="BL86" s="8">
        <f t="shared" si="277"/>
        <v>0.14274510349179681</v>
      </c>
      <c r="BM86" s="8">
        <f t="shared" si="278"/>
        <v>0.78357162916643386</v>
      </c>
      <c r="BN86" s="8">
        <f t="shared" si="279"/>
        <v>0.18072982330539863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1.36666666666667</v>
      </c>
      <c r="F87">
        <f>VLOOKUP(B87,home!$B$2:$E$405,3,FALSE)</f>
        <v>0.59</v>
      </c>
      <c r="G87">
        <f>VLOOKUP(C87,away!$B$2:$E$405,4,FALSE)</f>
        <v>0.95</v>
      </c>
      <c r="H87">
        <f>VLOOKUP(A87,away!$A$2:$E$405,3,FALSE)</f>
        <v>1.0874999999999999</v>
      </c>
      <c r="I87">
        <f>VLOOKUP(C87,away!$B$2:$E$405,3,FALSE)</f>
        <v>0.95</v>
      </c>
      <c r="J87">
        <f>VLOOKUP(B87,home!$B$2:$E$405,4,FALSE)</f>
        <v>0.92</v>
      </c>
      <c r="K87" s="3">
        <f t="shared" si="224"/>
        <v>0.76601666666666846</v>
      </c>
      <c r="L87" s="3">
        <f t="shared" si="225"/>
        <v>0.95047499999999985</v>
      </c>
      <c r="M87" s="5">
        <f t="shared" si="226"/>
        <v>0.17969547494608817</v>
      </c>
      <c r="N87" s="5">
        <f t="shared" si="227"/>
        <v>0.13764972873328632</v>
      </c>
      <c r="O87" s="5">
        <f t="shared" si="228"/>
        <v>0.17079605654938312</v>
      </c>
      <c r="P87" s="5">
        <f t="shared" si="229"/>
        <v>0.13083262591777028</v>
      </c>
      <c r="Q87" s="5">
        <f t="shared" si="230"/>
        <v>5.2720993185921557E-2</v>
      </c>
      <c r="R87" s="5">
        <f t="shared" si="231"/>
        <v>8.1168690924387443E-2</v>
      </c>
      <c r="S87" s="5">
        <f t="shared" si="232"/>
        <v>2.3814144470909279E-2</v>
      </c>
      <c r="T87" s="5">
        <f t="shared" si="233"/>
        <v>5.0109985998388777E-2</v>
      </c>
      <c r="U87" s="5">
        <f t="shared" si="234"/>
        <v>6.2176570059596335E-2</v>
      </c>
      <c r="V87" s="5">
        <f t="shared" si="235"/>
        <v>1.9265105504180629E-3</v>
      </c>
      <c r="W87" s="5">
        <f t="shared" si="236"/>
        <v>1.3461719821211924E-2</v>
      </c>
      <c r="X87" s="5">
        <f t="shared" si="237"/>
        <v>1.2795028147066401E-2</v>
      </c>
      <c r="Y87" s="5">
        <f t="shared" si="238"/>
        <v>6.0806771890414661E-3</v>
      </c>
      <c r="Z87" s="5">
        <f t="shared" si="239"/>
        <v>2.5716270502119054E-2</v>
      </c>
      <c r="AA87" s="5">
        <f t="shared" si="240"/>
        <v>1.9699091809131611E-2</v>
      </c>
      <c r="AB87" s="5">
        <f t="shared" si="241"/>
        <v>7.5449163219958332E-3</v>
      </c>
      <c r="AC87" s="5">
        <f t="shared" si="242"/>
        <v>8.7665825421140829E-5</v>
      </c>
      <c r="AD87" s="5">
        <f t="shared" si="243"/>
        <v>2.577975436261344E-3</v>
      </c>
      <c r="AE87" s="5">
        <f t="shared" si="244"/>
        <v>2.4503012027805005E-3</v>
      </c>
      <c r="AF87" s="5">
        <f t="shared" si="245"/>
        <v>1.1644750178563977E-3</v>
      </c>
      <c r="AG87" s="5">
        <f t="shared" si="246"/>
        <v>3.6893479753235322E-4</v>
      </c>
      <c r="AH87" s="5">
        <f t="shared" si="247"/>
        <v>6.1106680513753992E-3</v>
      </c>
      <c r="AI87" s="5">
        <f t="shared" si="248"/>
        <v>4.6808735718210908E-3</v>
      </c>
      <c r="AJ87" s="5">
        <f t="shared" si="249"/>
        <v>1.7928135852872467E-3</v>
      </c>
      <c r="AK87" s="5">
        <f t="shared" si="250"/>
        <v>4.577750288521519E-4</v>
      </c>
      <c r="AL87" s="5">
        <f t="shared" si="251"/>
        <v>2.5531082842320313E-6</v>
      </c>
      <c r="AM87" s="5">
        <f t="shared" si="252"/>
        <v>3.9495443008669313E-4</v>
      </c>
      <c r="AN87" s="5">
        <f t="shared" si="253"/>
        <v>3.7539431193664956E-4</v>
      </c>
      <c r="AO87" s="5">
        <f t="shared" si="254"/>
        <v>1.7840145431899344E-4</v>
      </c>
      <c r="AP87" s="5">
        <f t="shared" si="255"/>
        <v>5.6522040764615105E-5</v>
      </c>
      <c r="AQ87" s="5">
        <f t="shared" si="256"/>
        <v>1.343069667393688E-5</v>
      </c>
      <c r="AR87" s="5">
        <f t="shared" si="257"/>
        <v>1.1616074432262067E-3</v>
      </c>
      <c r="AS87" s="5">
        <f t="shared" si="258"/>
        <v>8.8981066163533028E-4</v>
      </c>
      <c r="AT87" s="5">
        <f t="shared" si="259"/>
        <v>3.4080489849517919E-4</v>
      </c>
      <c r="AU87" s="5">
        <f t="shared" si="260"/>
        <v>8.7020744109649823E-5</v>
      </c>
      <c r="AV87" s="5">
        <f t="shared" si="261"/>
        <v>1.6664835083431769E-5</v>
      </c>
      <c r="AW87" s="5">
        <f t="shared" si="262"/>
        <v>5.1635174758652148E-8</v>
      </c>
      <c r="AX87" s="5">
        <f t="shared" si="263"/>
        <v>5.0423612670040387E-5</v>
      </c>
      <c r="AY87" s="5">
        <f t="shared" si="264"/>
        <v>4.7926383252556625E-5</v>
      </c>
      <c r="AZ87" s="5">
        <f t="shared" si="265"/>
        <v>2.2776414560986871E-5</v>
      </c>
      <c r="BA87" s="5">
        <f t="shared" si="266"/>
        <v>7.2161375432846672E-6</v>
      </c>
      <c r="BB87" s="5">
        <f t="shared" si="267"/>
        <v>1.7146895828633728E-6</v>
      </c>
      <c r="BC87" s="5">
        <f t="shared" si="268"/>
        <v>3.2595391625441285E-7</v>
      </c>
      <c r="BD87" s="5">
        <f t="shared" si="269"/>
        <v>1.8401313910007135E-4</v>
      </c>
      <c r="BE87" s="5">
        <f t="shared" si="270"/>
        <v>1.4095713143630668E-4</v>
      </c>
      <c r="BF87" s="5">
        <f t="shared" si="271"/>
        <v>5.3987755982867544E-5</v>
      </c>
      <c r="BG87" s="5">
        <f t="shared" si="272"/>
        <v>1.3785173626269894E-5</v>
      </c>
      <c r="BH87" s="5">
        <f t="shared" si="273"/>
        <v>2.639918187654133E-6</v>
      </c>
      <c r="BI87" s="5">
        <f t="shared" si="274"/>
        <v>4.0444426607590644E-7</v>
      </c>
      <c r="BJ87" s="8">
        <f t="shared" si="275"/>
        <v>0.28052890565465399</v>
      </c>
      <c r="BK87" s="8">
        <f t="shared" si="276"/>
        <v>0.33640690120214373</v>
      </c>
      <c r="BL87" s="8">
        <f t="shared" si="277"/>
        <v>0.35731915204697923</v>
      </c>
      <c r="BM87" s="8">
        <f t="shared" si="278"/>
        <v>0.24705978440098125</v>
      </c>
      <c r="BN87" s="8">
        <f t="shared" si="279"/>
        <v>0.75286357025683692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1.36666666666667</v>
      </c>
      <c r="F88">
        <f>VLOOKUP(B88,home!$B$2:$E$405,3,FALSE)</f>
        <v>0.51</v>
      </c>
      <c r="G88">
        <f>VLOOKUP(C88,away!$B$2:$E$405,4,FALSE)</f>
        <v>1.24</v>
      </c>
      <c r="H88">
        <f>VLOOKUP(A88,away!$A$2:$E$405,3,FALSE)</f>
        <v>1.0874999999999999</v>
      </c>
      <c r="I88">
        <f>VLOOKUP(C88,away!$B$2:$E$405,3,FALSE)</f>
        <v>0.44</v>
      </c>
      <c r="J88">
        <f>VLOOKUP(B88,home!$B$2:$E$405,4,FALSE)</f>
        <v>1.38</v>
      </c>
      <c r="K88" s="3">
        <f t="shared" si="224"/>
        <v>0.86428000000000216</v>
      </c>
      <c r="L88" s="3">
        <f t="shared" si="225"/>
        <v>0.66032999999999997</v>
      </c>
      <c r="M88" s="5">
        <f t="shared" si="226"/>
        <v>0.21770594562964293</v>
      </c>
      <c r="N88" s="5">
        <f t="shared" si="227"/>
        <v>0.18815889468878827</v>
      </c>
      <c r="O88" s="5">
        <f t="shared" si="228"/>
        <v>0.14375776707762211</v>
      </c>
      <c r="P88" s="5">
        <f t="shared" si="229"/>
        <v>0.12424696292984755</v>
      </c>
      <c r="Q88" s="5">
        <f t="shared" si="230"/>
        <v>8.1310984750813151E-2</v>
      </c>
      <c r="R88" s="5">
        <f t="shared" si="231"/>
        <v>4.7463783167183103E-2</v>
      </c>
      <c r="S88" s="5">
        <f t="shared" si="232"/>
        <v>1.7727246438588948E-2</v>
      </c>
      <c r="T88" s="5">
        <f t="shared" si="233"/>
        <v>5.3692082560504444E-2</v>
      </c>
      <c r="U88" s="5">
        <f t="shared" si="234"/>
        <v>4.1021998515733113E-2</v>
      </c>
      <c r="V88" s="5">
        <f t="shared" si="235"/>
        <v>1.1241241149761089E-3</v>
      </c>
      <c r="W88" s="5">
        <f t="shared" si="236"/>
        <v>2.3425152633477657E-2</v>
      </c>
      <c r="X88" s="5">
        <f t="shared" si="237"/>
        <v>1.54683310384643E-2</v>
      </c>
      <c r="Y88" s="5">
        <f t="shared" si="238"/>
        <v>5.1071015173145655E-3</v>
      </c>
      <c r="Z88" s="5">
        <f t="shared" si="239"/>
        <v>1.0447253312928673E-2</v>
      </c>
      <c r="AA88" s="5">
        <f t="shared" si="240"/>
        <v>9.0293520932980143E-3</v>
      </c>
      <c r="AB88" s="5">
        <f t="shared" si="241"/>
        <v>3.9019442135978131E-3</v>
      </c>
      <c r="AC88" s="5">
        <f t="shared" si="242"/>
        <v>4.0096805474822214E-5</v>
      </c>
      <c r="AD88" s="5">
        <f t="shared" si="243"/>
        <v>5.0614727295155287E-3</v>
      </c>
      <c r="AE88" s="5">
        <f t="shared" si="244"/>
        <v>3.3422422874809887E-3</v>
      </c>
      <c r="AF88" s="5">
        <f t="shared" si="245"/>
        <v>1.1034914248461605E-3</v>
      </c>
      <c r="AG88" s="5">
        <f t="shared" si="246"/>
        <v>2.4288949752288838E-4</v>
      </c>
      <c r="AH88" s="5">
        <f t="shared" si="247"/>
        <v>1.7246586950315473E-3</v>
      </c>
      <c r="AI88" s="5">
        <f t="shared" si="248"/>
        <v>1.4905880169418693E-3</v>
      </c>
      <c r="AJ88" s="5">
        <f t="shared" si="249"/>
        <v>6.4414270564126092E-4</v>
      </c>
      <c r="AK88" s="5">
        <f t="shared" si="250"/>
        <v>1.8557321921054346E-4</v>
      </c>
      <c r="AL88" s="5">
        <f t="shared" si="251"/>
        <v>9.153459339894498E-7</v>
      </c>
      <c r="AM88" s="5">
        <f t="shared" si="252"/>
        <v>8.7490593013313863E-4</v>
      </c>
      <c r="AN88" s="5">
        <f t="shared" si="253"/>
        <v>5.7772663284481548E-4</v>
      </c>
      <c r="AO88" s="5">
        <f t="shared" si="254"/>
        <v>1.9074511373320848E-4</v>
      </c>
      <c r="AP88" s="5">
        <f t="shared" si="255"/>
        <v>4.1984906983816512E-5</v>
      </c>
      <c r="AQ88" s="5">
        <f t="shared" si="256"/>
        <v>6.9309734071558879E-6</v>
      </c>
      <c r="AR88" s="5">
        <f t="shared" si="257"/>
        <v>2.2776877521803638E-4</v>
      </c>
      <c r="AS88" s="5">
        <f t="shared" si="258"/>
        <v>1.9685599704544497E-4</v>
      </c>
      <c r="AT88" s="5">
        <f t="shared" si="259"/>
        <v>8.5069350563218789E-5</v>
      </c>
      <c r="AU88" s="5">
        <f t="shared" si="260"/>
        <v>2.4507912768259638E-5</v>
      </c>
      <c r="AV88" s="5">
        <f t="shared" si="261"/>
        <v>5.295424711837872E-6</v>
      </c>
      <c r="AW88" s="5">
        <f t="shared" si="262"/>
        <v>1.4511030259372481E-8</v>
      </c>
      <c r="AX88" s="5">
        <f t="shared" si="263"/>
        <v>1.2602728288257846E-4</v>
      </c>
      <c r="AY88" s="5">
        <f t="shared" si="264"/>
        <v>8.3219595705853045E-5</v>
      </c>
      <c r="AZ88" s="5">
        <f t="shared" si="265"/>
        <v>2.7476197816222965E-5</v>
      </c>
      <c r="BA88" s="5">
        <f t="shared" si="266"/>
        <v>6.0477859013288363E-6</v>
      </c>
      <c r="BB88" s="5">
        <f t="shared" si="267"/>
        <v>9.9838361605611753E-7</v>
      </c>
      <c r="BC88" s="5">
        <f t="shared" si="268"/>
        <v>1.3185253063806724E-7</v>
      </c>
      <c r="BD88" s="5">
        <f t="shared" si="269"/>
        <v>2.5067092556620977E-5</v>
      </c>
      <c r="BE88" s="5">
        <f t="shared" si="270"/>
        <v>2.1664986754836428E-5</v>
      </c>
      <c r="BF88" s="5">
        <f t="shared" si="271"/>
        <v>9.3623073762350362E-6</v>
      </c>
      <c r="BG88" s="5">
        <f t="shared" si="272"/>
        <v>2.6972183397108126E-6</v>
      </c>
      <c r="BH88" s="5">
        <f t="shared" si="273"/>
        <v>5.8278796666131666E-7</v>
      </c>
      <c r="BI88" s="5">
        <f t="shared" si="274"/>
        <v>1.0073839676520883E-7</v>
      </c>
      <c r="BJ88" s="8">
        <f t="shared" si="275"/>
        <v>0.37884883778428274</v>
      </c>
      <c r="BK88" s="8">
        <f t="shared" si="276"/>
        <v>0.36092851086017019</v>
      </c>
      <c r="BL88" s="8">
        <f t="shared" si="277"/>
        <v>0.24981878029595703</v>
      </c>
      <c r="BM88" s="8">
        <f t="shared" si="278"/>
        <v>0.19731583892476592</v>
      </c>
      <c r="BN88" s="8">
        <f t="shared" si="279"/>
        <v>0.80264433824389703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1.36666666666667</v>
      </c>
      <c r="F89">
        <f>VLOOKUP(B89,home!$B$2:$E$405,3,FALSE)</f>
        <v>0.88</v>
      </c>
      <c r="G89">
        <f>VLOOKUP(C89,away!$B$2:$E$405,4,FALSE)</f>
        <v>0.88</v>
      </c>
      <c r="H89">
        <f>VLOOKUP(A89,away!$A$2:$E$405,3,FALSE)</f>
        <v>1.0874999999999999</v>
      </c>
      <c r="I89">
        <f>VLOOKUP(C89,away!$B$2:$E$405,3,FALSE)</f>
        <v>0.66</v>
      </c>
      <c r="J89">
        <f>VLOOKUP(B89,home!$B$2:$E$405,4,FALSE)</f>
        <v>1.01</v>
      </c>
      <c r="K89" s="3">
        <f t="shared" si="224"/>
        <v>1.0583466666666692</v>
      </c>
      <c r="L89" s="3">
        <f t="shared" si="225"/>
        <v>0.72492750000000006</v>
      </c>
      <c r="M89" s="5">
        <f t="shared" si="226"/>
        <v>0.16808690079694558</v>
      </c>
      <c r="N89" s="5">
        <f t="shared" si="227"/>
        <v>0.17789421116877843</v>
      </c>
      <c r="O89" s="5">
        <f t="shared" si="228"/>
        <v>0.12185081677747775</v>
      </c>
      <c r="P89" s="5">
        <f t="shared" si="229"/>
        <v>0.12896040576705461</v>
      </c>
      <c r="Q89" s="5">
        <f t="shared" si="230"/>
        <v>9.4136872704886604E-2</v>
      </c>
      <c r="R89" s="5">
        <f t="shared" si="231"/>
        <v>4.4166503989727497E-2</v>
      </c>
      <c r="S89" s="5">
        <f t="shared" si="232"/>
        <v>2.4735399035784922E-2</v>
      </c>
      <c r="T89" s="5">
        <f t="shared" si="233"/>
        <v>6.8242407787771672E-2</v>
      </c>
      <c r="U89" s="5">
        <f t="shared" si="234"/>
        <v>4.6743472275848234E-2</v>
      </c>
      <c r="V89" s="5">
        <f t="shared" si="235"/>
        <v>2.108622967802645E-3</v>
      </c>
      <c r="W89" s="5">
        <f t="shared" si="236"/>
        <v>3.3209815145880436E-2</v>
      </c>
      <c r="X89" s="5">
        <f t="shared" si="237"/>
        <v>2.4074708269165239E-2</v>
      </c>
      <c r="Y89" s="5">
        <f t="shared" si="238"/>
        <v>8.7262090393976401E-3</v>
      </c>
      <c r="Z89" s="5">
        <f t="shared" si="239"/>
        <v>1.0672504440337731E-2</v>
      </c>
      <c r="AA89" s="5">
        <f t="shared" si="240"/>
        <v>1.1295209499416661E-2</v>
      </c>
      <c r="AB89" s="5">
        <f t="shared" si="241"/>
        <v>5.9771236615046609E-3</v>
      </c>
      <c r="AC89" s="5">
        <f t="shared" si="242"/>
        <v>1.0111171373567462E-4</v>
      </c>
      <c r="AD89" s="5">
        <f t="shared" si="243"/>
        <v>8.786874290064705E-3</v>
      </c>
      <c r="AE89" s="5">
        <f t="shared" si="244"/>
        <v>6.3698468119108807E-3</v>
      </c>
      <c r="AF89" s="5">
        <f t="shared" si="245"/>
        <v>2.3088385623707621E-3</v>
      </c>
      <c r="AG89" s="5">
        <f t="shared" si="246"/>
        <v>5.5791352230767709E-4</v>
      </c>
      <c r="AH89" s="5">
        <f t="shared" si="247"/>
        <v>1.934197990668232E-3</v>
      </c>
      <c r="AI89" s="5">
        <f t="shared" si="248"/>
        <v>2.0470519960970926E-3</v>
      </c>
      <c r="AJ89" s="5">
        <f t="shared" si="249"/>
        <v>1.0832453282813546E-3</v>
      </c>
      <c r="AK89" s="5">
        <f t="shared" si="250"/>
        <v>3.8214969412293792E-4</v>
      </c>
      <c r="AL89" s="5">
        <f t="shared" si="251"/>
        <v>3.1030157779890085E-6</v>
      </c>
      <c r="AM89" s="5">
        <f t="shared" si="252"/>
        <v>1.8599118230618078E-3</v>
      </c>
      <c r="AN89" s="5">
        <f t="shared" si="253"/>
        <v>1.3483012281126385E-3</v>
      </c>
      <c r="AO89" s="5">
        <f t="shared" si="254"/>
        <v>4.8871031927131235E-4</v>
      </c>
      <c r="AP89" s="5">
        <f t="shared" si="255"/>
        <v>1.1809318332451813E-4</v>
      </c>
      <c r="AQ89" s="5">
        <f t="shared" si="256"/>
        <v>2.1402249038621149E-5</v>
      </c>
      <c r="AR89" s="5">
        <f t="shared" si="257"/>
        <v>2.8043066277602912E-4</v>
      </c>
      <c r="AS89" s="5">
        <f t="shared" si="258"/>
        <v>2.9679285718013518E-4</v>
      </c>
      <c r="AT89" s="5">
        <f t="shared" si="259"/>
        <v>1.5705486554353642E-4</v>
      </c>
      <c r="AU89" s="5">
        <f t="shared" si="260"/>
        <v>5.5406164477261242E-5</v>
      </c>
      <c r="AV89" s="5">
        <f t="shared" si="261"/>
        <v>1.4659732371823661E-5</v>
      </c>
      <c r="AW89" s="5">
        <f t="shared" si="262"/>
        <v>6.6130834694193321E-8</v>
      </c>
      <c r="AX89" s="5">
        <f t="shared" si="263"/>
        <v>3.280719130385652E-4</v>
      </c>
      <c r="AY89" s="5">
        <f t="shared" si="264"/>
        <v>2.3782835173926446E-4</v>
      </c>
      <c r="AZ89" s="5">
        <f t="shared" si="265"/>
        <v>8.6204156227732807E-5</v>
      </c>
      <c r="BA89" s="5">
        <f t="shared" si="266"/>
        <v>2.0830587821259931E-5</v>
      </c>
      <c r="BB89" s="5">
        <f t="shared" si="267"/>
        <v>3.7751664881991013E-6</v>
      </c>
      <c r="BC89" s="5">
        <f t="shared" si="268"/>
        <v>5.4734440087479112E-7</v>
      </c>
      <c r="BD89" s="5">
        <f t="shared" si="269"/>
        <v>3.3881983214928287E-5</v>
      </c>
      <c r="BE89" s="5">
        <f t="shared" si="270"/>
        <v>3.5858883995575384E-5</v>
      </c>
      <c r="BF89" s="5">
        <f t="shared" si="271"/>
        <v>1.8975565173551992E-5</v>
      </c>
      <c r="BG89" s="5">
        <f t="shared" si="272"/>
        <v>6.6942420498482965E-6</v>
      </c>
      <c r="BH89" s="5">
        <f t="shared" si="273"/>
        <v>1.7712071898291985E-6</v>
      </c>
      <c r="BI89" s="5">
        <f t="shared" si="274"/>
        <v>3.7491024506635429E-7</v>
      </c>
      <c r="BJ89" s="8">
        <f t="shared" si="275"/>
        <v>0.42882137362505884</v>
      </c>
      <c r="BK89" s="8">
        <f t="shared" si="276"/>
        <v>0.32423337164884064</v>
      </c>
      <c r="BL89" s="8">
        <f t="shared" si="277"/>
        <v>0.23638167228736204</v>
      </c>
      <c r="BM89" s="8">
        <f t="shared" si="278"/>
        <v>0.26477544857582419</v>
      </c>
      <c r="BN89" s="8">
        <f t="shared" si="279"/>
        <v>0.73509571120487049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1.36666666666667</v>
      </c>
      <c r="F90">
        <f>VLOOKUP(B90,home!$B$2:$E$405,3,FALSE)</f>
        <v>1.17</v>
      </c>
      <c r="G90">
        <f>VLOOKUP(C90,away!$B$2:$E$405,4,FALSE)</f>
        <v>2.0499999999999998</v>
      </c>
      <c r="H90">
        <f>VLOOKUP(A90,away!$A$2:$E$405,3,FALSE)</f>
        <v>1.0874999999999999</v>
      </c>
      <c r="I90">
        <f>VLOOKUP(C90,away!$B$2:$E$405,3,FALSE)</f>
        <v>0.37</v>
      </c>
      <c r="J90">
        <f>VLOOKUP(B90,home!$B$2:$E$405,4,FALSE)</f>
        <v>1.1000000000000001</v>
      </c>
      <c r="K90" s="3">
        <f t="shared" si="224"/>
        <v>3.2779500000000072</v>
      </c>
      <c r="L90" s="3">
        <f t="shared" si="225"/>
        <v>0.44261250000000002</v>
      </c>
      <c r="M90" s="5">
        <f t="shared" si="226"/>
        <v>2.4220340071948433E-2</v>
      </c>
      <c r="N90" s="5">
        <f t="shared" si="227"/>
        <v>7.9393063738843542E-2</v>
      </c>
      <c r="O90" s="5">
        <f t="shared" si="228"/>
        <v>1.0720225270095276E-2</v>
      </c>
      <c r="P90" s="5">
        <f t="shared" si="229"/>
        <v>3.5140362424108888E-2</v>
      </c>
      <c r="Q90" s="5">
        <f t="shared" si="230"/>
        <v>0.13012324664137137</v>
      </c>
      <c r="R90" s="5">
        <f t="shared" si="231"/>
        <v>2.3724528536800227E-3</v>
      </c>
      <c r="S90" s="5">
        <f t="shared" si="232"/>
        <v>1.2745951002644047E-2</v>
      </c>
      <c r="T90" s="5">
        <f t="shared" si="233"/>
        <v>5.759417550405399E-2</v>
      </c>
      <c r="U90" s="5">
        <f t="shared" si="234"/>
        <v>7.7767818317204468E-3</v>
      </c>
      <c r="V90" s="5">
        <f t="shared" si="235"/>
        <v>2.0547346034243737E-3</v>
      </c>
      <c r="W90" s="5">
        <f t="shared" si="236"/>
        <v>0.14217916544269474</v>
      </c>
      <c r="X90" s="5">
        <f t="shared" si="237"/>
        <v>6.2930275864504739E-2</v>
      </c>
      <c r="Y90" s="5">
        <f t="shared" si="238"/>
        <v>1.392686336303905E-2</v>
      </c>
      <c r="Z90" s="5">
        <f t="shared" si="239"/>
        <v>3.500257628998163E-4</v>
      </c>
      <c r="AA90" s="5">
        <f t="shared" si="240"/>
        <v>1.1473669494974554E-3</v>
      </c>
      <c r="AB90" s="5">
        <f t="shared" si="241"/>
        <v>1.8805057460525958E-3</v>
      </c>
      <c r="AC90" s="5">
        <f t="shared" si="242"/>
        <v>1.8632097659240665E-4</v>
      </c>
      <c r="AD90" s="5">
        <f t="shared" si="243"/>
        <v>0.11651404884072057</v>
      </c>
      <c r="AE90" s="5">
        <f t="shared" si="244"/>
        <v>5.1570574442513437E-2</v>
      </c>
      <c r="AF90" s="5">
        <f t="shared" si="245"/>
        <v>1.1412890440218489E-2</v>
      </c>
      <c r="AG90" s="5">
        <f t="shared" si="246"/>
        <v>1.6838293233237349E-3</v>
      </c>
      <c r="AH90" s="5">
        <f t="shared" si="247"/>
        <v>3.8731444495373728E-5</v>
      </c>
      <c r="AI90" s="5">
        <f t="shared" si="248"/>
        <v>1.2695973848361061E-4</v>
      </c>
      <c r="AJ90" s="5">
        <f t="shared" si="249"/>
        <v>2.0808383738117614E-4</v>
      </c>
      <c r="AK90" s="5">
        <f t="shared" si="250"/>
        <v>2.2736280491454262E-4</v>
      </c>
      <c r="AL90" s="5">
        <f t="shared" si="251"/>
        <v>1.0813038339216633E-5</v>
      </c>
      <c r="AM90" s="5">
        <f t="shared" si="252"/>
        <v>7.6385445279488193E-2</v>
      </c>
      <c r="AN90" s="5">
        <f t="shared" si="253"/>
        <v>3.3809152898767465E-2</v>
      </c>
      <c r="AO90" s="5">
        <f t="shared" si="254"/>
        <v>7.4821768437028568E-3</v>
      </c>
      <c r="AP90" s="5">
        <f t="shared" si="255"/>
        <v>1.1039016660778101E-3</v>
      </c>
      <c r="AQ90" s="5">
        <f t="shared" si="256"/>
        <v>1.2215016904421619E-4</v>
      </c>
      <c r="AR90" s="5">
        <f t="shared" si="257"/>
        <v>3.4286042953417228E-6</v>
      </c>
      <c r="AS90" s="5">
        <f t="shared" si="258"/>
        <v>1.1238793449915425E-5</v>
      </c>
      <c r="AT90" s="5">
        <f t="shared" si="259"/>
        <v>1.8420101494575175E-5</v>
      </c>
      <c r="AU90" s="5">
        <f t="shared" si="260"/>
        <v>2.0126723898047608E-5</v>
      </c>
      <c r="AV90" s="5">
        <f t="shared" si="261"/>
        <v>1.6493598650401325E-5</v>
      </c>
      <c r="AW90" s="5">
        <f t="shared" si="262"/>
        <v>4.3578396070904924E-7</v>
      </c>
      <c r="AX90" s="5">
        <f t="shared" si="263"/>
        <v>4.1731278392316454E-2</v>
      </c>
      <c r="AY90" s="5">
        <f t="shared" si="264"/>
        <v>1.8470785457419165E-2</v>
      </c>
      <c r="AZ90" s="5">
        <f t="shared" si="265"/>
        <v>4.0877002641359697E-3</v>
      </c>
      <c r="BA90" s="5">
        <f t="shared" si="266"/>
        <v>6.0308907771996058E-4</v>
      </c>
      <c r="BB90" s="5">
        <f t="shared" si="267"/>
        <v>6.6733691103081514E-5</v>
      </c>
      <c r="BC90" s="5">
        <f t="shared" si="268"/>
        <v>5.9074331706725359E-6</v>
      </c>
      <c r="BD90" s="5">
        <f t="shared" si="269"/>
        <v>2.5292385311198947E-7</v>
      </c>
      <c r="BE90" s="5">
        <f t="shared" si="270"/>
        <v>8.2907174430844771E-7</v>
      </c>
      <c r="BF90" s="5">
        <f t="shared" si="271"/>
        <v>1.358827862127941E-6</v>
      </c>
      <c r="BG90" s="5">
        <f t="shared" si="272"/>
        <v>1.4847232635540982E-6</v>
      </c>
      <c r="BH90" s="5">
        <f t="shared" si="273"/>
        <v>1.2167121554417917E-6</v>
      </c>
      <c r="BI90" s="5">
        <f t="shared" si="274"/>
        <v>7.9766432198608618E-7</v>
      </c>
      <c r="BJ90" s="8">
        <f t="shared" si="275"/>
        <v>0.85119645477422978</v>
      </c>
      <c r="BK90" s="8">
        <f t="shared" si="276"/>
        <v>9.2829307574476522E-2</v>
      </c>
      <c r="BL90" s="8">
        <f t="shared" si="277"/>
        <v>2.4574118221309317E-2</v>
      </c>
      <c r="BM90" s="8">
        <f t="shared" si="278"/>
        <v>0.66850986565940929</v>
      </c>
      <c r="BN90" s="8">
        <f t="shared" si="279"/>
        <v>0.28196969100004754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1.36666666666667</v>
      </c>
      <c r="F91">
        <f>VLOOKUP(B91,home!$B$2:$E$405,3,FALSE)</f>
        <v>0.95</v>
      </c>
      <c r="G91">
        <f>VLOOKUP(C91,away!$B$2:$E$405,4,FALSE)</f>
        <v>0.8</v>
      </c>
      <c r="H91">
        <f>VLOOKUP(A91,away!$A$2:$E$405,3,FALSE)</f>
        <v>1.0874999999999999</v>
      </c>
      <c r="I91">
        <f>VLOOKUP(C91,away!$B$2:$E$405,3,FALSE)</f>
        <v>0.51</v>
      </c>
      <c r="J91">
        <f>VLOOKUP(B91,home!$B$2:$E$405,4,FALSE)</f>
        <v>1.01</v>
      </c>
      <c r="K91" s="3">
        <f t="shared" si="224"/>
        <v>1.0386666666666693</v>
      </c>
      <c r="L91" s="3">
        <f t="shared" si="225"/>
        <v>0.5601712499999999</v>
      </c>
      <c r="M91" s="5">
        <f t="shared" si="226"/>
        <v>0.20213127495042862</v>
      </c>
      <c r="N91" s="5">
        <f t="shared" si="227"/>
        <v>0.20994701758184572</v>
      </c>
      <c r="O91" s="5">
        <f t="shared" si="228"/>
        <v>0.11322812895307528</v>
      </c>
      <c r="P91" s="5">
        <f t="shared" si="229"/>
        <v>0.11760628327259449</v>
      </c>
      <c r="Q91" s="5">
        <f t="shared" si="230"/>
        <v>0.10903248446417214</v>
      </c>
      <c r="R91" s="5">
        <f t="shared" si="231"/>
        <v>3.1713571265402668E-2</v>
      </c>
      <c r="S91" s="5">
        <f t="shared" si="232"/>
        <v>1.7106751378016285E-2</v>
      </c>
      <c r="T91" s="5">
        <f t="shared" si="233"/>
        <v>6.1076863112900892E-2</v>
      </c>
      <c r="U91" s="5">
        <f t="shared" si="234"/>
        <v>3.2939829354331658E-2</v>
      </c>
      <c r="V91" s="5">
        <f t="shared" si="235"/>
        <v>1.105915751989628E-3</v>
      </c>
      <c r="W91" s="5">
        <f t="shared" si="236"/>
        <v>3.7749469065595696E-2</v>
      </c>
      <c r="X91" s="5">
        <f t="shared" si="237"/>
        <v>2.1146167273311072E-2</v>
      </c>
      <c r="Y91" s="5">
        <f t="shared" si="238"/>
        <v>5.9227374770998743E-3</v>
      </c>
      <c r="Z91" s="5">
        <f t="shared" si="239"/>
        <v>5.9216769525682333E-3</v>
      </c>
      <c r="AA91" s="5">
        <f t="shared" si="240"/>
        <v>6.150648461400887E-3</v>
      </c>
      <c r="AB91" s="5">
        <f t="shared" si="241"/>
        <v>3.1942367676208684E-3</v>
      </c>
      <c r="AC91" s="5">
        <f t="shared" si="242"/>
        <v>4.0216018413037977E-5</v>
      </c>
      <c r="AD91" s="5">
        <f t="shared" si="243"/>
        <v>9.8022788006997073E-3</v>
      </c>
      <c r="AE91" s="5">
        <f t="shared" si="244"/>
        <v>5.490954768636455E-3</v>
      </c>
      <c r="AF91" s="5">
        <f t="shared" si="245"/>
        <v>1.5379374982202713E-3</v>
      </c>
      <c r="AG91" s="5">
        <f t="shared" si="246"/>
        <v>2.8716945693330742E-4</v>
      </c>
      <c r="AH91" s="5">
        <f t="shared" si="247"/>
        <v>8.2928829515408397E-4</v>
      </c>
      <c r="AI91" s="5">
        <f t="shared" si="248"/>
        <v>8.6135410923337749E-4</v>
      </c>
      <c r="AJ91" s="5">
        <f t="shared" si="249"/>
        <v>4.4732990072853511E-4</v>
      </c>
      <c r="AK91" s="5">
        <f t="shared" si="250"/>
        <v>1.5487555229667989E-4</v>
      </c>
      <c r="AL91" s="5">
        <f t="shared" si="251"/>
        <v>9.359573781424056E-7</v>
      </c>
      <c r="AM91" s="5">
        <f t="shared" si="252"/>
        <v>2.036260049532025E-3</v>
      </c>
      <c r="AN91" s="5">
        <f t="shared" si="253"/>
        <v>1.1406543372714164E-3</v>
      </c>
      <c r="AO91" s="5">
        <f t="shared" si="254"/>
        <v>3.1948088296362531E-4</v>
      </c>
      <c r="AP91" s="5">
        <f t="shared" si="255"/>
        <v>5.9654668520279236E-5</v>
      </c>
      <c r="AQ91" s="5">
        <f t="shared" si="256"/>
        <v>8.3542075583351126E-6</v>
      </c>
      <c r="AR91" s="5">
        <f t="shared" si="257"/>
        <v>9.2908692181366436E-5</v>
      </c>
      <c r="AS91" s="5">
        <f t="shared" si="258"/>
        <v>9.6501161612379515E-5</v>
      </c>
      <c r="AT91" s="5">
        <f t="shared" si="259"/>
        <v>5.0116269930695884E-5</v>
      </c>
      <c r="AU91" s="5">
        <f t="shared" si="260"/>
        <v>1.7351366344894308E-5</v>
      </c>
      <c r="AV91" s="5">
        <f t="shared" si="261"/>
        <v>4.5055714608908999E-6</v>
      </c>
      <c r="AW91" s="5">
        <f t="shared" si="262"/>
        <v>1.5126922476478822E-8</v>
      </c>
      <c r="AX91" s="5">
        <f t="shared" si="263"/>
        <v>3.524992396856557E-4</v>
      </c>
      <c r="AY91" s="5">
        <f t="shared" si="264"/>
        <v>1.9745993971876337E-4</v>
      </c>
      <c r="AZ91" s="5">
        <f t="shared" si="265"/>
        <v>5.5305690628592136E-5</v>
      </c>
      <c r="BA91" s="5">
        <f t="shared" si="266"/>
        <v>1.0326885950510582E-5</v>
      </c>
      <c r="BB91" s="5">
        <f t="shared" si="267"/>
        <v>1.4462061528762371E-6</v>
      </c>
      <c r="BC91" s="5">
        <f t="shared" si="268"/>
        <v>1.6202462168287455E-7</v>
      </c>
      <c r="BD91" s="5">
        <f t="shared" si="269"/>
        <v>8.6741297058502086E-6</v>
      </c>
      <c r="BE91" s="5">
        <f t="shared" si="270"/>
        <v>9.0095293878097744E-6</v>
      </c>
      <c r="BF91" s="5">
        <f t="shared" si="271"/>
        <v>4.6789489287358868E-6</v>
      </c>
      <c r="BG91" s="5">
        <f t="shared" si="272"/>
        <v>1.619956095771229E-6</v>
      </c>
      <c r="BH91" s="5">
        <f t="shared" si="273"/>
        <v>4.2064859953526352E-7</v>
      </c>
      <c r="BI91" s="5">
        <f t="shared" si="274"/>
        <v>8.738273574345899E-8</v>
      </c>
      <c r="BJ91" s="8">
        <f t="shared" si="275"/>
        <v>0.46617468363201892</v>
      </c>
      <c r="BK91" s="8">
        <f t="shared" si="276"/>
        <v>0.33818883726853899</v>
      </c>
      <c r="BL91" s="8">
        <f t="shared" si="277"/>
        <v>0.18980513631622778</v>
      </c>
      <c r="BM91" s="8">
        <f t="shared" si="278"/>
        <v>0.21623412886903864</v>
      </c>
      <c r="BN91" s="8">
        <f t="shared" si="279"/>
        <v>0.78365876048751892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1.36666666666667</v>
      </c>
      <c r="F92">
        <f>VLOOKUP(B92,home!$B$2:$E$405,3,FALSE)</f>
        <v>1.17</v>
      </c>
      <c r="G92">
        <f>VLOOKUP(C92,away!$B$2:$E$405,4,FALSE)</f>
        <v>0.8</v>
      </c>
      <c r="H92">
        <f>VLOOKUP(A92,away!$A$2:$E$405,3,FALSE)</f>
        <v>1.0874999999999999</v>
      </c>
      <c r="I92">
        <f>VLOOKUP(C92,away!$B$2:$E$405,3,FALSE)</f>
        <v>0.66</v>
      </c>
      <c r="J92">
        <f>VLOOKUP(B92,home!$B$2:$E$405,4,FALSE)</f>
        <v>0.74</v>
      </c>
      <c r="K92" s="3">
        <f t="shared" si="224"/>
        <v>1.279200000000003</v>
      </c>
      <c r="L92" s="3">
        <f t="shared" si="225"/>
        <v>0.53113500000000002</v>
      </c>
      <c r="M92" s="5">
        <f t="shared" si="226"/>
        <v>0.16359932184889206</v>
      </c>
      <c r="N92" s="5">
        <f t="shared" si="227"/>
        <v>0.2092762525091032</v>
      </c>
      <c r="O92" s="5">
        <f t="shared" si="228"/>
        <v>8.689332581021128E-2</v>
      </c>
      <c r="P92" s="5">
        <f t="shared" si="229"/>
        <v>0.11115394237642252</v>
      </c>
      <c r="Q92" s="5">
        <f t="shared" si="230"/>
        <v>0.13385309110482277</v>
      </c>
      <c r="R92" s="5">
        <f t="shared" si="231"/>
        <v>2.3076043302103284E-2</v>
      </c>
      <c r="S92" s="5">
        <f t="shared" si="232"/>
        <v>1.8880272189075606E-2</v>
      </c>
      <c r="T92" s="5">
        <f t="shared" si="233"/>
        <v>7.109406154396003E-2</v>
      </c>
      <c r="U92" s="5">
        <f t="shared" si="234"/>
        <v>2.951887459205059E-2</v>
      </c>
      <c r="V92" s="5">
        <f t="shared" si="235"/>
        <v>1.425309281534433E-3</v>
      </c>
      <c r="W92" s="5">
        <f t="shared" si="236"/>
        <v>5.7074958047096551E-2</v>
      </c>
      <c r="X92" s="5">
        <f t="shared" si="237"/>
        <v>3.0314507842344626E-2</v>
      </c>
      <c r="Y92" s="5">
        <f t="shared" si="238"/>
        <v>8.0505480614218566E-3</v>
      </c>
      <c r="Z92" s="5">
        <f t="shared" si="239"/>
        <v>4.0854980864208773E-3</v>
      </c>
      <c r="AA92" s="5">
        <f t="shared" si="240"/>
        <v>5.2261691521495977E-3</v>
      </c>
      <c r="AB92" s="5">
        <f t="shared" si="241"/>
        <v>3.3426577897148918E-3</v>
      </c>
      <c r="AC92" s="5">
        <f t="shared" si="242"/>
        <v>6.0524680037561031E-5</v>
      </c>
      <c r="AD92" s="5">
        <f t="shared" si="243"/>
        <v>1.8252571583461521E-2</v>
      </c>
      <c r="AE92" s="5">
        <f t="shared" si="244"/>
        <v>9.6945796079818351E-3</v>
      </c>
      <c r="AF92" s="5">
        <f t="shared" si="245"/>
        <v>2.5745652700427161E-3</v>
      </c>
      <c r="AG92" s="5">
        <f t="shared" si="246"/>
        <v>4.5581390823471276E-4</v>
      </c>
      <c r="AH92" s="5">
        <f t="shared" si="247"/>
        <v>5.4248775653278805E-4</v>
      </c>
      <c r="AI92" s="5">
        <f t="shared" si="248"/>
        <v>6.9395033815674407E-4</v>
      </c>
      <c r="AJ92" s="5">
        <f t="shared" si="249"/>
        <v>4.4385063628505467E-4</v>
      </c>
      <c r="AK92" s="5">
        <f t="shared" si="250"/>
        <v>1.8925791131194775E-4</v>
      </c>
      <c r="AL92" s="5">
        <f t="shared" si="251"/>
        <v>1.6448862308757865E-6</v>
      </c>
      <c r="AM92" s="5">
        <f t="shared" si="252"/>
        <v>4.6697379139128041E-3</v>
      </c>
      <c r="AN92" s="5">
        <f t="shared" si="253"/>
        <v>2.4802612469060768E-3</v>
      </c>
      <c r="AO92" s="5">
        <f t="shared" si="254"/>
        <v>6.5867677868772961E-4</v>
      </c>
      <c r="AP92" s="5">
        <f t="shared" si="255"/>
        <v>1.1661543028276913E-4</v>
      </c>
      <c r="AQ92" s="5">
        <f t="shared" si="256"/>
        <v>1.5484634140809643E-5</v>
      </c>
      <c r="AR92" s="5">
        <f t="shared" si="257"/>
        <v>5.7626846913208502E-5</v>
      </c>
      <c r="AS92" s="5">
        <f t="shared" si="258"/>
        <v>7.3716262571376476E-5</v>
      </c>
      <c r="AT92" s="5">
        <f t="shared" si="259"/>
        <v>4.714892154065252E-5</v>
      </c>
      <c r="AU92" s="5">
        <f t="shared" si="260"/>
        <v>2.010430014493428E-5</v>
      </c>
      <c r="AV92" s="5">
        <f t="shared" si="261"/>
        <v>6.4293551863499979E-6</v>
      </c>
      <c r="AW92" s="5">
        <f t="shared" si="262"/>
        <v>3.1043932900660067E-8</v>
      </c>
      <c r="AX92" s="5">
        <f t="shared" si="263"/>
        <v>9.9558812324621157E-4</v>
      </c>
      <c r="AY92" s="5">
        <f t="shared" si="264"/>
        <v>5.2879169784037655E-4</v>
      </c>
      <c r="AZ92" s="5">
        <f t="shared" si="265"/>
        <v>1.4042988921622422E-4</v>
      </c>
      <c r="BA92" s="5">
        <f t="shared" si="266"/>
        <v>2.4862409736286424E-5</v>
      </c>
      <c r="BB92" s="5">
        <f t="shared" si="267"/>
        <v>3.3013239988206217E-6</v>
      </c>
      <c r="BC92" s="5">
        <f t="shared" si="268"/>
        <v>3.506897444227183E-7</v>
      </c>
      <c r="BD92" s="5">
        <f t="shared" si="269"/>
        <v>5.1012725558744966E-6</v>
      </c>
      <c r="BE92" s="5">
        <f t="shared" si="270"/>
        <v>6.5255478534746708E-6</v>
      </c>
      <c r="BF92" s="5">
        <f t="shared" si="271"/>
        <v>4.1737404070824105E-6</v>
      </c>
      <c r="BG92" s="5">
        <f t="shared" si="272"/>
        <v>1.779682909579944E-6</v>
      </c>
      <c r="BH92" s="5">
        <f t="shared" si="273"/>
        <v>5.6914259448366747E-7</v>
      </c>
      <c r="BI92" s="5">
        <f t="shared" si="274"/>
        <v>1.4560944137270173E-7</v>
      </c>
      <c r="BJ92" s="8">
        <f t="shared" si="275"/>
        <v>0.55027504961618223</v>
      </c>
      <c r="BK92" s="8">
        <f t="shared" si="276"/>
        <v>0.29564980696003351</v>
      </c>
      <c r="BL92" s="8">
        <f t="shared" si="277"/>
        <v>0.15014993797063453</v>
      </c>
      <c r="BM92" s="8">
        <f t="shared" si="278"/>
        <v>0.27177955502780871</v>
      </c>
      <c r="BN92" s="8">
        <f t="shared" si="279"/>
        <v>0.72785197695155512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1.36666666666667</v>
      </c>
      <c r="F93">
        <f>VLOOKUP(B93,home!$B$2:$E$405,3,FALSE)</f>
        <v>1.1000000000000001</v>
      </c>
      <c r="G93">
        <f>VLOOKUP(C93,away!$B$2:$E$405,4,FALSE)</f>
        <v>1.24</v>
      </c>
      <c r="H93">
        <f>VLOOKUP(A93,away!$A$2:$E$405,3,FALSE)</f>
        <v>1.0874999999999999</v>
      </c>
      <c r="I93">
        <f>VLOOKUP(C93,away!$B$2:$E$405,3,FALSE)</f>
        <v>0.8</v>
      </c>
      <c r="J93">
        <f>VLOOKUP(B93,home!$B$2:$E$405,4,FALSE)</f>
        <v>0.83</v>
      </c>
      <c r="K93" s="3">
        <f t="shared" si="224"/>
        <v>1.8641333333333381</v>
      </c>
      <c r="L93" s="3">
        <f t="shared" si="225"/>
        <v>0.72209999999999996</v>
      </c>
      <c r="M93" s="5">
        <f t="shared" si="226"/>
        <v>7.5303148422292854E-2</v>
      </c>
      <c r="N93" s="5">
        <f t="shared" si="227"/>
        <v>0.14037510907894388</v>
      </c>
      <c r="O93" s="5">
        <f t="shared" si="228"/>
        <v>5.4376403475737668E-2</v>
      </c>
      <c r="P93" s="5">
        <f t="shared" si="229"/>
        <v>0.10136486626590535</v>
      </c>
      <c r="Q93" s="5">
        <f t="shared" si="230"/>
        <v>0.13083896000218131</v>
      </c>
      <c r="R93" s="5">
        <f t="shared" si="231"/>
        <v>1.963260047491508E-2</v>
      </c>
      <c r="S93" s="5">
        <f t="shared" si="232"/>
        <v>3.411157543999549E-2</v>
      </c>
      <c r="T93" s="5">
        <f t="shared" si="233"/>
        <v>9.4478813017575117E-2</v>
      </c>
      <c r="U93" s="5">
        <f t="shared" si="234"/>
        <v>3.6597784965305122E-2</v>
      </c>
      <c r="V93" s="5">
        <f t="shared" si="235"/>
        <v>5.101919308877218E-3</v>
      </c>
      <c r="W93" s="5">
        <f t="shared" si="236"/>
        <v>8.13004222129112E-2</v>
      </c>
      <c r="X93" s="5">
        <f t="shared" si="237"/>
        <v>5.8707034879943172E-2</v>
      </c>
      <c r="Y93" s="5">
        <f t="shared" si="238"/>
        <v>2.1196174943403479E-2</v>
      </c>
      <c r="Z93" s="5">
        <f t="shared" si="239"/>
        <v>4.7255669343120605E-3</v>
      </c>
      <c r="AA93" s="5">
        <f t="shared" si="240"/>
        <v>8.8090868411489446E-3</v>
      </c>
      <c r="AB93" s="5">
        <f t="shared" si="241"/>
        <v>8.2106562084069169E-3</v>
      </c>
      <c r="AC93" s="5">
        <f t="shared" si="242"/>
        <v>4.2922787698698001E-4</v>
      </c>
      <c r="AD93" s="5">
        <f t="shared" si="243"/>
        <v>3.7888706765290478E-2</v>
      </c>
      <c r="AE93" s="5">
        <f t="shared" si="244"/>
        <v>2.7359435155216247E-2</v>
      </c>
      <c r="AF93" s="5">
        <f t="shared" si="245"/>
        <v>9.8781240627908249E-3</v>
      </c>
      <c r="AG93" s="5">
        <f t="shared" si="246"/>
        <v>2.3776644619137519E-3</v>
      </c>
      <c r="AH93" s="5">
        <f t="shared" si="247"/>
        <v>8.5308297081668454E-4</v>
      </c>
      <c r="AI93" s="5">
        <f t="shared" si="248"/>
        <v>1.5902604019984129E-3</v>
      </c>
      <c r="AJ93" s="5">
        <f t="shared" si="249"/>
        <v>1.4822287120226582E-3</v>
      </c>
      <c r="AK93" s="5">
        <f t="shared" si="250"/>
        <v>9.2102398323505965E-4</v>
      </c>
      <c r="AL93" s="5">
        <f t="shared" si="251"/>
        <v>2.3111185792334469E-5</v>
      </c>
      <c r="AM93" s="5">
        <f t="shared" si="252"/>
        <v>1.4125920247614065E-2</v>
      </c>
      <c r="AN93" s="5">
        <f t="shared" si="253"/>
        <v>1.0200327010802115E-2</v>
      </c>
      <c r="AO93" s="5">
        <f t="shared" si="254"/>
        <v>3.6828280672501026E-3</v>
      </c>
      <c r="AP93" s="5">
        <f t="shared" si="255"/>
        <v>8.8645671578709993E-4</v>
      </c>
      <c r="AQ93" s="5">
        <f t="shared" si="256"/>
        <v>1.6002759861746618E-4</v>
      </c>
      <c r="AR93" s="5">
        <f t="shared" si="257"/>
        <v>1.2320224264534559E-4</v>
      </c>
      <c r="AS93" s="5">
        <f t="shared" si="258"/>
        <v>2.296654072566108E-4</v>
      </c>
      <c r="AT93" s="5">
        <f t="shared" si="259"/>
        <v>2.1406347059031234E-4</v>
      </c>
      <c r="AU93" s="5">
        <f t="shared" si="260"/>
        <v>1.3301428365880734E-4</v>
      </c>
      <c r="AV93" s="5">
        <f t="shared" si="261"/>
        <v>6.1989089994459658E-5</v>
      </c>
      <c r="AW93" s="5">
        <f t="shared" si="262"/>
        <v>8.6415977218916501E-7</v>
      </c>
      <c r="AX93" s="5">
        <f t="shared" si="263"/>
        <v>4.3887664662642864E-3</v>
      </c>
      <c r="AY93" s="5">
        <f t="shared" si="264"/>
        <v>3.1691282652894408E-3</v>
      </c>
      <c r="AZ93" s="5">
        <f t="shared" si="265"/>
        <v>1.1442137601827523E-3</v>
      </c>
      <c r="BA93" s="5">
        <f t="shared" si="266"/>
        <v>2.7541225207598855E-4</v>
      </c>
      <c r="BB93" s="5">
        <f t="shared" si="267"/>
        <v>4.9718796806017821E-5</v>
      </c>
      <c r="BC93" s="5">
        <f t="shared" si="268"/>
        <v>7.1803886347250949E-6</v>
      </c>
      <c r="BD93" s="5">
        <f t="shared" si="269"/>
        <v>1.4827389902367341E-5</v>
      </c>
      <c r="BE93" s="5">
        <f t="shared" si="270"/>
        <v>2.7640231763333107E-5</v>
      </c>
      <c r="BF93" s="5">
        <f t="shared" si="271"/>
        <v>2.5762538685544083E-5</v>
      </c>
      <c r="BG93" s="5">
        <f t="shared" si="272"/>
        <v>1.6008269038337459E-5</v>
      </c>
      <c r="BH93" s="5">
        <f t="shared" si="273"/>
        <v>7.4603869808332182E-6</v>
      </c>
      <c r="BI93" s="5">
        <f t="shared" si="274"/>
        <v>2.7814312101074526E-6</v>
      </c>
      <c r="BJ93" s="8">
        <f t="shared" si="275"/>
        <v>0.64249042414949342</v>
      </c>
      <c r="BK93" s="8">
        <f t="shared" si="276"/>
        <v>0.21950297676513969</v>
      </c>
      <c r="BL93" s="8">
        <f t="shared" si="277"/>
        <v>0.13332954277531259</v>
      </c>
      <c r="BM93" s="8">
        <f t="shared" si="278"/>
        <v>0.47498915879876447</v>
      </c>
      <c r="BN93" s="8">
        <f t="shared" si="279"/>
        <v>0.52189108771997617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1.36666666666667</v>
      </c>
      <c r="F94">
        <f>VLOOKUP(B94,home!$B$2:$E$405,3,FALSE)</f>
        <v>1.1000000000000001</v>
      </c>
      <c r="G94">
        <f>VLOOKUP(C94,away!$B$2:$E$405,4,FALSE)</f>
        <v>0.66</v>
      </c>
      <c r="H94">
        <f>VLOOKUP(A94,away!$A$2:$E$405,3,FALSE)</f>
        <v>1.0874999999999999</v>
      </c>
      <c r="I94">
        <f>VLOOKUP(C94,away!$B$2:$E$405,3,FALSE)</f>
        <v>0.66</v>
      </c>
      <c r="J94">
        <f>VLOOKUP(B94,home!$B$2:$E$405,4,FALSE)</f>
        <v>1.01</v>
      </c>
      <c r="K94" s="3">
        <f t="shared" si="224"/>
        <v>0.99220000000000264</v>
      </c>
      <c r="L94" s="3">
        <f t="shared" si="225"/>
        <v>0.72492750000000006</v>
      </c>
      <c r="M94" s="5">
        <f t="shared" si="226"/>
        <v>0.17958125488957588</v>
      </c>
      <c r="N94" s="5">
        <f t="shared" si="227"/>
        <v>0.17818052110143764</v>
      </c>
      <c r="O94" s="5">
        <f t="shared" si="228"/>
        <v>0.13018339015396302</v>
      </c>
      <c r="P94" s="5">
        <f t="shared" si="229"/>
        <v>0.12916795971076242</v>
      </c>
      <c r="Q94" s="5">
        <f t="shared" si="230"/>
        <v>8.8395356518423437E-2</v>
      </c>
      <c r="R94" s="5">
        <f t="shared" si="231"/>
        <v>4.7186759782918503E-2</v>
      </c>
      <c r="S94" s="5">
        <f t="shared" si="232"/>
        <v>2.3226758586385201E-2</v>
      </c>
      <c r="T94" s="5">
        <f t="shared" si="233"/>
        <v>6.4080224812509398E-2</v>
      </c>
      <c r="U94" s="5">
        <f t="shared" si="234"/>
        <v>4.6818703056611857E-2</v>
      </c>
      <c r="V94" s="5">
        <f t="shared" si="235"/>
        <v>1.8562646500064203E-3</v>
      </c>
      <c r="W94" s="5">
        <f t="shared" si="236"/>
        <v>2.9235290912526659E-2</v>
      </c>
      <c r="X94" s="5">
        <f t="shared" si="237"/>
        <v>2.1193466352990669E-2</v>
      </c>
      <c r="Y94" s="5">
        <f t="shared" si="238"/>
        <v>7.6818632898038204E-3</v>
      </c>
      <c r="Z94" s="5">
        <f t="shared" si="239"/>
        <v>1.1402326600843888E-2</v>
      </c>
      <c r="AA94" s="5">
        <f t="shared" si="240"/>
        <v>1.1313388453357335E-2</v>
      </c>
      <c r="AB94" s="5">
        <f t="shared" si="241"/>
        <v>5.6125720117105879E-3</v>
      </c>
      <c r="AC94" s="5">
        <f t="shared" si="242"/>
        <v>8.3447572824337852E-5</v>
      </c>
      <c r="AD94" s="5">
        <f t="shared" si="243"/>
        <v>7.2518139108522566E-3</v>
      </c>
      <c r="AE94" s="5">
        <f t="shared" si="244"/>
        <v>5.2570393288593493E-3</v>
      </c>
      <c r="AF94" s="5">
        <f t="shared" si="245"/>
        <v>1.9054861890358426E-3</v>
      </c>
      <c r="AG94" s="5">
        <f t="shared" si="246"/>
        <v>4.6044644643409378E-4</v>
      </c>
      <c r="AH94" s="5">
        <f t="shared" si="247"/>
        <v>2.0664650292333141E-3</v>
      </c>
      <c r="AI94" s="5">
        <f t="shared" si="248"/>
        <v>2.0503466020052991E-3</v>
      </c>
      <c r="AJ94" s="5">
        <f t="shared" si="249"/>
        <v>1.0171769492548317E-3</v>
      </c>
      <c r="AK94" s="5">
        <f t="shared" si="250"/>
        <v>3.3641432301688223E-4</v>
      </c>
      <c r="AL94" s="5">
        <f t="shared" si="251"/>
        <v>2.4008636605558472E-6</v>
      </c>
      <c r="AM94" s="5">
        <f t="shared" si="252"/>
        <v>1.439049952469526E-3</v>
      </c>
      <c r="AN94" s="5">
        <f t="shared" si="253"/>
        <v>1.043206884418852E-3</v>
      </c>
      <c r="AO94" s="5">
        <f t="shared" si="254"/>
        <v>3.7812467935227368E-4</v>
      </c>
      <c r="AP94" s="5">
        <f t="shared" si="255"/>
        <v>9.1370992830381819E-5</v>
      </c>
      <c r="AQ94" s="5">
        <f t="shared" si="256"/>
        <v>1.655933635126165E-5</v>
      </c>
      <c r="AR94" s="5">
        <f t="shared" si="257"/>
        <v>2.9960746549590681E-4</v>
      </c>
      <c r="AS94" s="5">
        <f t="shared" si="258"/>
        <v>2.972705272650395E-4</v>
      </c>
      <c r="AT94" s="5">
        <f t="shared" si="259"/>
        <v>1.4747590857618648E-4</v>
      </c>
      <c r="AU94" s="5">
        <f t="shared" si="260"/>
        <v>4.8775198829764203E-5</v>
      </c>
      <c r="AV94" s="5">
        <f t="shared" si="261"/>
        <v>1.2098688069723043E-5</v>
      </c>
      <c r="AW94" s="5">
        <f t="shared" si="262"/>
        <v>4.7968793471543302E-8</v>
      </c>
      <c r="AX94" s="5">
        <f t="shared" si="263"/>
        <v>2.3797089380671115E-4</v>
      </c>
      <c r="AY94" s="5">
        <f t="shared" si="264"/>
        <v>1.725116451200646E-4</v>
      </c>
      <c r="AZ94" s="5">
        <f t="shared" si="265"/>
        <v>6.2529217808887798E-5</v>
      </c>
      <c r="BA94" s="5">
        <f t="shared" si="266"/>
        <v>1.5109716514384177E-5</v>
      </c>
      <c r="BB94" s="5">
        <f t="shared" si="267"/>
        <v>2.7383622546203081E-6</v>
      </c>
      <c r="BC94" s="5">
        <f t="shared" si="268"/>
        <v>3.9702282066725291E-7</v>
      </c>
      <c r="BD94" s="5">
        <f t="shared" si="269"/>
        <v>3.6198948490547308E-5</v>
      </c>
      <c r="BE94" s="5">
        <f t="shared" si="270"/>
        <v>3.5916596692321129E-5</v>
      </c>
      <c r="BF94" s="5">
        <f t="shared" si="271"/>
        <v>1.781822361906056E-5</v>
      </c>
      <c r="BG94" s="5">
        <f t="shared" si="272"/>
        <v>5.8930804916106456E-6</v>
      </c>
      <c r="BH94" s="5">
        <f t="shared" si="273"/>
        <v>1.4617786159440243E-6</v>
      </c>
      <c r="BI94" s="5">
        <f t="shared" si="274"/>
        <v>2.9007534854793304E-7</v>
      </c>
      <c r="BJ94" s="8">
        <f t="shared" si="275"/>
        <v>0.40710107756662084</v>
      </c>
      <c r="BK94" s="8">
        <f t="shared" si="276"/>
        <v>0.3340905979183349</v>
      </c>
      <c r="BL94" s="8">
        <f t="shared" si="277"/>
        <v>0.24748802285356633</v>
      </c>
      <c r="BM94" s="8">
        <f t="shared" si="278"/>
        <v>0.24721431910595837</v>
      </c>
      <c r="BN94" s="8">
        <f t="shared" si="279"/>
        <v>0.75269524215708095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1.5021645021645</v>
      </c>
      <c r="F95">
        <f>VLOOKUP(B95,home!$B$2:$E$405,3,FALSE)</f>
        <v>1.07</v>
      </c>
      <c r="G95">
        <f>VLOOKUP(C95,away!$B$2:$E$405,4,FALSE)</f>
        <v>0.93</v>
      </c>
      <c r="H95">
        <f>VLOOKUP(A95,away!$A$2:$E$405,3,FALSE)</f>
        <v>1.2640692640692599</v>
      </c>
      <c r="I95">
        <f>VLOOKUP(C95,away!$B$2:$E$405,3,FALSE)</f>
        <v>1.46</v>
      </c>
      <c r="J95">
        <f>VLOOKUP(B95,home!$B$2:$E$405,4,FALSE)</f>
        <v>1.19</v>
      </c>
      <c r="K95" s="3">
        <f t="shared" si="224"/>
        <v>1.4948038961038941</v>
      </c>
      <c r="L95" s="3">
        <f t="shared" si="225"/>
        <v>2.196193939393932</v>
      </c>
      <c r="M95" s="5">
        <f t="shared" si="226"/>
        <v>2.494709652006015E-2</v>
      </c>
      <c r="N95" s="5">
        <f t="shared" si="227"/>
        <v>3.7291017074665804E-2</v>
      </c>
      <c r="O95" s="5">
        <f t="shared" si="228"/>
        <v>5.4788662182831557E-2</v>
      </c>
      <c r="P95" s="5">
        <f t="shared" si="229"/>
        <v>8.1898305693216683E-2</v>
      </c>
      <c r="Q95" s="5">
        <f t="shared" si="230"/>
        <v>2.787137880644365E-2</v>
      </c>
      <c r="R95" s="5">
        <f t="shared" si="231"/>
        <v>6.0163263916718099E-2</v>
      </c>
      <c r="S95" s="5">
        <f t="shared" si="232"/>
        <v>6.72155622401404E-2</v>
      </c>
      <c r="T95" s="5">
        <f t="shared" si="233"/>
        <v>6.1210953217264032E-2</v>
      </c>
      <c r="U95" s="5">
        <f t="shared" si="234"/>
        <v>8.9932281305037026E-2</v>
      </c>
      <c r="V95" s="5">
        <f t="shared" si="235"/>
        <v>2.4517841671064775E-2</v>
      </c>
      <c r="W95" s="5">
        <f t="shared" si="236"/>
        <v>1.3887415209886492E-2</v>
      </c>
      <c r="X95" s="5">
        <f t="shared" si="237"/>
        <v>3.0499457117799826E-2</v>
      </c>
      <c r="Y95" s="5">
        <f t="shared" si="238"/>
        <v>3.3491361438458551E-2</v>
      </c>
      <c r="Z95" s="5">
        <f t="shared" si="239"/>
        <v>4.4043398529351317E-2</v>
      </c>
      <c r="AA95" s="5">
        <f t="shared" si="240"/>
        <v>6.5836243719330861E-2</v>
      </c>
      <c r="AB95" s="5">
        <f t="shared" si="241"/>
        <v>4.9206136808250658E-2</v>
      </c>
      <c r="AC95" s="5">
        <f t="shared" si="242"/>
        <v>5.0305696158371698E-3</v>
      </c>
      <c r="AD95" s="5">
        <f t="shared" si="243"/>
        <v>5.1897405906376976E-3</v>
      </c>
      <c r="AE95" s="5">
        <f t="shared" si="244"/>
        <v>1.1397676832185196E-2</v>
      </c>
      <c r="AF95" s="5">
        <f t="shared" si="245"/>
        <v>1.2515754391007881E-2</v>
      </c>
      <c r="AG95" s="5">
        <f t="shared" si="246"/>
        <v>9.162341313491501E-3</v>
      </c>
      <c r="AH95" s="5">
        <f t="shared" si="247"/>
        <v>2.4181961230118249E-2</v>
      </c>
      <c r="AI95" s="5">
        <f t="shared" si="248"/>
        <v>3.614728986221407E-2</v>
      </c>
      <c r="AJ95" s="5">
        <f t="shared" si="249"/>
        <v>2.7016554859817202E-2</v>
      </c>
      <c r="AK95" s="5">
        <f t="shared" si="250"/>
        <v>1.3461483821253117E-2</v>
      </c>
      <c r="AL95" s="5">
        <f t="shared" si="251"/>
        <v>6.605901057504652E-4</v>
      </c>
      <c r="AM95" s="5">
        <f t="shared" si="252"/>
        <v>1.5515288909307512E-3</v>
      </c>
      <c r="AN95" s="5">
        <f t="shared" si="253"/>
        <v>3.4074583470567049E-3</v>
      </c>
      <c r="AO95" s="5">
        <f t="shared" si="254"/>
        <v>3.7417196852716009E-3</v>
      </c>
      <c r="AP95" s="5">
        <f t="shared" si="255"/>
        <v>2.7391806985681538E-3</v>
      </c>
      <c r="AQ95" s="5">
        <f t="shared" si="256"/>
        <v>1.5039430122750547E-3</v>
      </c>
      <c r="AR95" s="5">
        <f t="shared" si="257"/>
        <v>1.0621655339248939E-2</v>
      </c>
      <c r="AS95" s="5">
        <f t="shared" si="258"/>
        <v>1.587729178418204E-2</v>
      </c>
      <c r="AT95" s="5">
        <f t="shared" si="259"/>
        <v>1.1866718809286834E-2</v>
      </c>
      <c r="AU95" s="5">
        <f t="shared" si="260"/>
        <v>5.9128058366971084E-3</v>
      </c>
      <c r="AV95" s="5">
        <f t="shared" si="261"/>
        <v>2.2096213004001689E-3</v>
      </c>
      <c r="AW95" s="5">
        <f t="shared" si="262"/>
        <v>6.0239932102322176E-5</v>
      </c>
      <c r="AX95" s="5">
        <f t="shared" si="263"/>
        <v>3.8653857184684041E-4</v>
      </c>
      <c r="AY95" s="5">
        <f t="shared" si="264"/>
        <v>8.4891366883201697E-4</v>
      </c>
      <c r="AZ95" s="5">
        <f t="shared" si="265"/>
        <v>9.3218952727877169E-4</v>
      </c>
      <c r="BA95" s="5">
        <f t="shared" si="266"/>
        <v>6.8242299672537771E-4</v>
      </c>
      <c r="BB95" s="5">
        <f t="shared" si="267"/>
        <v>3.7468331237782999E-4</v>
      </c>
      <c r="BC95" s="5">
        <f t="shared" si="268"/>
        <v>1.6457544396724662E-4</v>
      </c>
      <c r="BD95" s="5">
        <f t="shared" si="269"/>
        <v>3.8878691803982909E-3</v>
      </c>
      <c r="BE95" s="5">
        <f t="shared" si="270"/>
        <v>5.8116019984016179E-3</v>
      </c>
      <c r="BF95" s="5">
        <f t="shared" si="271"/>
        <v>4.3436026549079588E-3</v>
      </c>
      <c r="BG95" s="5">
        <f t="shared" si="272"/>
        <v>2.1642780572278786E-3</v>
      </c>
      <c r="BH95" s="5">
        <f t="shared" si="273"/>
        <v>8.0879281804909918E-4</v>
      </c>
      <c r="BI95" s="5">
        <f t="shared" si="274"/>
        <v>2.4179733111212833E-4</v>
      </c>
      <c r="BJ95" s="8">
        <f t="shared" si="275"/>
        <v>0.25885025014697094</v>
      </c>
      <c r="BK95" s="8">
        <f t="shared" si="276"/>
        <v>0.20511887951490165</v>
      </c>
      <c r="BL95" s="8">
        <f t="shared" si="277"/>
        <v>0.4844799128154828</v>
      </c>
      <c r="BM95" s="8">
        <f t="shared" si="278"/>
        <v>0.70474404307604122</v>
      </c>
      <c r="BN95" s="8">
        <f t="shared" si="279"/>
        <v>0.28695972419393595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1.5021645021645</v>
      </c>
      <c r="F96">
        <f>VLOOKUP(B96,home!$B$2:$E$405,3,FALSE)</f>
        <v>0.91</v>
      </c>
      <c r="G96">
        <f>VLOOKUP(C96,away!$B$2:$E$405,4,FALSE)</f>
        <v>0.86</v>
      </c>
      <c r="H96">
        <f>VLOOKUP(A96,away!$A$2:$E$405,3,FALSE)</f>
        <v>1.2640692640692599</v>
      </c>
      <c r="I96">
        <f>VLOOKUP(C96,away!$B$2:$E$405,3,FALSE)</f>
        <v>0.76</v>
      </c>
      <c r="J96">
        <f>VLOOKUP(B96,home!$B$2:$E$405,4,FALSE)</f>
        <v>1.22</v>
      </c>
      <c r="K96" s="3">
        <f t="shared" si="224"/>
        <v>1.1755939393939379</v>
      </c>
      <c r="L96" s="3">
        <f t="shared" si="225"/>
        <v>1.1720450216450178</v>
      </c>
      <c r="M96" s="5">
        <f t="shared" si="226"/>
        <v>9.5594598550483037E-2</v>
      </c>
      <c r="N96" s="5">
        <f t="shared" si="227"/>
        <v>0.11238043069474436</v>
      </c>
      <c r="O96" s="5">
        <f t="shared" si="228"/>
        <v>0.1120411733272477</v>
      </c>
      <c r="P96" s="5">
        <f t="shared" si="229"/>
        <v>0.13171492432609808</v>
      </c>
      <c r="Q96" s="5">
        <f t="shared" si="230"/>
        <v>6.6056876615610979E-2</v>
      </c>
      <c r="R96" s="5">
        <f t="shared" si="231"/>
        <v>6.5658649708733627E-2</v>
      </c>
      <c r="S96" s="5">
        <f t="shared" si="232"/>
        <v>4.5370819986936629E-2</v>
      </c>
      <c r="T96" s="5">
        <f t="shared" si="233"/>
        <v>7.7421633382746047E-2</v>
      </c>
      <c r="U96" s="5">
        <f t="shared" si="234"/>
        <v>7.7187910666376786E-2</v>
      </c>
      <c r="V96" s="5">
        <f t="shared" si="235"/>
        <v>6.9460155603950696E-3</v>
      </c>
      <c r="W96" s="5">
        <f t="shared" si="236"/>
        <v>2.588535460153514E-2</v>
      </c>
      <c r="X96" s="5">
        <f t="shared" si="237"/>
        <v>3.0338800994245217E-2</v>
      </c>
      <c r="Y96" s="5">
        <f t="shared" si="238"/>
        <v>1.7779220333992016E-2</v>
      </c>
      <c r="Z96" s="5">
        <f t="shared" si="239"/>
        <v>2.5651631173018438E-2</v>
      </c>
      <c r="AA96" s="5">
        <f t="shared" si="240"/>
        <v>3.015590214256908E-2</v>
      </c>
      <c r="AB96" s="5">
        <f t="shared" si="241"/>
        <v>1.7725547897880441E-2</v>
      </c>
      <c r="AC96" s="5">
        <f t="shared" si="242"/>
        <v>5.9816004759815581E-4</v>
      </c>
      <c r="AD96" s="5">
        <f t="shared" si="243"/>
        <v>7.6076664971569223E-3</v>
      </c>
      <c r="AE96" s="5">
        <f t="shared" si="244"/>
        <v>8.916527644328362E-3</v>
      </c>
      <c r="AF96" s="5">
        <f t="shared" si="245"/>
        <v>5.2252859179476186E-3</v>
      </c>
      <c r="AG96" s="5">
        <f t="shared" si="246"/>
        <v>2.041423448934107E-3</v>
      </c>
      <c r="AH96" s="5">
        <f t="shared" si="247"/>
        <v>7.5162166533526047E-3</v>
      </c>
      <c r="AI96" s="5">
        <f t="shared" si="248"/>
        <v>8.8360187448531073E-3</v>
      </c>
      <c r="AJ96" s="5">
        <f t="shared" si="249"/>
        <v>5.1937850424102717E-3</v>
      </c>
      <c r="AK96" s="5">
        <f t="shared" si="250"/>
        <v>2.035260739457468E-3</v>
      </c>
      <c r="AL96" s="5">
        <f t="shared" si="251"/>
        <v>3.2966969514571255E-5</v>
      </c>
      <c r="AM96" s="5">
        <f t="shared" si="252"/>
        <v>1.7887053253975969E-3</v>
      </c>
      <c r="AN96" s="5">
        <f t="shared" si="253"/>
        <v>2.0964431718221853E-3</v>
      </c>
      <c r="AO96" s="5">
        <f t="shared" si="254"/>
        <v>1.2285628913479417E-3</v>
      </c>
      <c r="AP96" s="5">
        <f t="shared" si="255"/>
        <v>4.7997700686072117E-4</v>
      </c>
      <c r="AQ96" s="5">
        <f t="shared" si="256"/>
        <v>1.4063866534879624E-4</v>
      </c>
      <c r="AR96" s="5">
        <f t="shared" si="257"/>
        <v>1.7618688620334591E-3</v>
      </c>
      <c r="AS96" s="5">
        <f t="shared" si="258"/>
        <v>2.0712423562134282E-3</v>
      </c>
      <c r="AT96" s="5">
        <f t="shared" si="259"/>
        <v>1.2174699804902633E-3</v>
      </c>
      <c r="AU96" s="5">
        <f t="shared" si="260"/>
        <v>4.7708344348613654E-4</v>
      </c>
      <c r="AV96" s="5">
        <f t="shared" si="261"/>
        <v>1.4021410118687306E-4</v>
      </c>
      <c r="AW96" s="5">
        <f t="shared" si="262"/>
        <v>1.2617640770720755E-6</v>
      </c>
      <c r="AX96" s="5">
        <f t="shared" si="263"/>
        <v>3.5046518998317936E-4</v>
      </c>
      <c r="AY96" s="5">
        <f t="shared" si="264"/>
        <v>4.1076098117966077E-4</v>
      </c>
      <c r="AZ96" s="5">
        <f t="shared" si="265"/>
        <v>2.4071518153882218E-4</v>
      </c>
      <c r="BA96" s="5">
        <f t="shared" si="266"/>
        <v>9.404301005231771E-5</v>
      </c>
      <c r="BB96" s="5">
        <f t="shared" si="267"/>
        <v>2.7555660438082843E-5</v>
      </c>
      <c r="BC96" s="5">
        <f t="shared" si="268"/>
        <v>6.4592949269191126E-6</v>
      </c>
      <c r="BD96" s="5">
        <f t="shared" si="269"/>
        <v>3.4416493808961417E-4</v>
      </c>
      <c r="BE96" s="5">
        <f t="shared" si="270"/>
        <v>4.0459821537004021E-4</v>
      </c>
      <c r="BF96" s="5">
        <f t="shared" si="271"/>
        <v>2.3782160493931125E-4</v>
      </c>
      <c r="BG96" s="5">
        <f t="shared" si="272"/>
        <v>9.3193879141197924E-5</v>
      </c>
      <c r="BH96" s="5">
        <f t="shared" si="273"/>
        <v>2.7389539876750847E-5</v>
      </c>
      <c r="BI96" s="5">
        <f t="shared" si="274"/>
        <v>6.4397954163793742E-6</v>
      </c>
      <c r="BJ96" s="8">
        <f t="shared" si="275"/>
        <v>0.36051754651013707</v>
      </c>
      <c r="BK96" s="8">
        <f t="shared" si="276"/>
        <v>0.28066824642220523</v>
      </c>
      <c r="BL96" s="8">
        <f t="shared" si="277"/>
        <v>0.33313195163912446</v>
      </c>
      <c r="BM96" s="8">
        <f t="shared" si="278"/>
        <v>0.41611322330446482</v>
      </c>
      <c r="BN96" s="8">
        <f t="shared" si="279"/>
        <v>0.58344665322291778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1.5021645021645</v>
      </c>
      <c r="F97">
        <f>VLOOKUP(B97,home!$B$2:$E$405,3,FALSE)</f>
        <v>0.74</v>
      </c>
      <c r="G97">
        <f>VLOOKUP(C97,away!$B$2:$E$405,4,FALSE)</f>
        <v>1.26</v>
      </c>
      <c r="H97">
        <f>VLOOKUP(A97,away!$A$2:$E$405,3,FALSE)</f>
        <v>1.2640692640692599</v>
      </c>
      <c r="I97">
        <f>VLOOKUP(C97,away!$B$2:$E$405,3,FALSE)</f>
        <v>0.87</v>
      </c>
      <c r="J97">
        <f>VLOOKUP(B97,home!$B$2:$E$405,4,FALSE)</f>
        <v>1.41</v>
      </c>
      <c r="K97" s="3">
        <f t="shared" si="224"/>
        <v>1.4006181818181798</v>
      </c>
      <c r="L97" s="3">
        <f t="shared" si="225"/>
        <v>1.550633766233761</v>
      </c>
      <c r="M97" s="5">
        <f t="shared" si="226"/>
        <v>5.2274220356364177E-2</v>
      </c>
      <c r="N97" s="5">
        <f t="shared" si="227"/>
        <v>7.3216223471493674E-2</v>
      </c>
      <c r="O97" s="5">
        <f t="shared" si="228"/>
        <v>8.105817118812253E-2</v>
      </c>
      <c r="P97" s="5">
        <f t="shared" si="229"/>
        <v>0.11353154835101494</v>
      </c>
      <c r="Q97" s="5">
        <f t="shared" si="230"/>
        <v>5.1273986899118509E-2</v>
      </c>
      <c r="R97" s="5">
        <f t="shared" si="231"/>
        <v>6.2845768636729693E-2</v>
      </c>
      <c r="S97" s="5">
        <f t="shared" si="232"/>
        <v>6.1643255428340461E-2</v>
      </c>
      <c r="T97" s="5">
        <f t="shared" si="233"/>
        <v>7.9507175415200665E-2</v>
      </c>
      <c r="U97" s="5">
        <f t="shared" si="234"/>
        <v>8.8022926202942331E-2</v>
      </c>
      <c r="V97" s="5">
        <f t="shared" si="235"/>
        <v>1.4875516472909982E-2</v>
      </c>
      <c r="W97" s="5">
        <f t="shared" si="236"/>
        <v>2.3938426101737506E-2</v>
      </c>
      <c r="X97" s="5">
        <f t="shared" si="237"/>
        <v>3.71197318238458E-2</v>
      </c>
      <c r="Y97" s="5">
        <f t="shared" si="238"/>
        <v>2.877955477979861E-2</v>
      </c>
      <c r="Z97" s="5">
        <f t="shared" si="239"/>
        <v>3.2483590304342572E-2</v>
      </c>
      <c r="AA97" s="5">
        <f t="shared" si="240"/>
        <v>4.5497107190994951E-2</v>
      </c>
      <c r="AB97" s="5">
        <f t="shared" si="241"/>
        <v>3.1862037775919096E-2</v>
      </c>
      <c r="AC97" s="5">
        <f t="shared" si="242"/>
        <v>2.0192080414797751E-3</v>
      </c>
      <c r="AD97" s="5">
        <f t="shared" si="243"/>
        <v>8.3821487105511169E-3</v>
      </c>
      <c r="AE97" s="5">
        <f t="shared" si="244"/>
        <v>1.2997642824173344E-2</v>
      </c>
      <c r="AF97" s="5">
        <f t="shared" si="245"/>
        <v>1.0077291922304566E-2</v>
      </c>
      <c r="AG97" s="5">
        <f t="shared" si="246"/>
        <v>5.2087297089733952E-3</v>
      </c>
      <c r="AH97" s="5">
        <f t="shared" si="247"/>
        <v>1.2592537993604307E-2</v>
      </c>
      <c r="AI97" s="5">
        <f t="shared" si="248"/>
        <v>1.7637337669078414E-2</v>
      </c>
      <c r="AJ97" s="5">
        <f t="shared" si="249"/>
        <v>1.2351587909088952E-2</v>
      </c>
      <c r="AK97" s="5">
        <f t="shared" si="250"/>
        <v>5.7666195332651922E-3</v>
      </c>
      <c r="AL97" s="5">
        <f t="shared" si="251"/>
        <v>1.7541634391041405E-4</v>
      </c>
      <c r="AM97" s="5">
        <f t="shared" si="252"/>
        <v>2.3480379773403374E-3</v>
      </c>
      <c r="AN97" s="5">
        <f t="shared" si="253"/>
        <v>3.64094697206315E-3</v>
      </c>
      <c r="AO97" s="5">
        <f t="shared" si="254"/>
        <v>2.822887657973846E-3</v>
      </c>
      <c r="AP97" s="5">
        <f t="shared" si="255"/>
        <v>1.4590883069129283E-3</v>
      </c>
      <c r="AQ97" s="5">
        <f t="shared" si="256"/>
        <v>5.6562789915400914E-4</v>
      </c>
      <c r="AR97" s="5">
        <f t="shared" si="257"/>
        <v>3.9052829230928712E-3</v>
      </c>
      <c r="AS97" s="5">
        <f t="shared" si="258"/>
        <v>5.4698102672279232E-3</v>
      </c>
      <c r="AT97" s="5">
        <f t="shared" si="259"/>
        <v>3.8305578556875938E-3</v>
      </c>
      <c r="AU97" s="5">
        <f t="shared" si="260"/>
        <v>1.7883829930608337E-3</v>
      </c>
      <c r="AV97" s="5">
        <f t="shared" si="261"/>
        <v>6.2621043403385539E-4</v>
      </c>
      <c r="AW97" s="5">
        <f t="shared" si="262"/>
        <v>1.0582701608330944E-5</v>
      </c>
      <c r="AX97" s="5">
        <f t="shared" si="263"/>
        <v>5.4811744711041053E-4</v>
      </c>
      <c r="AY97" s="5">
        <f t="shared" si="264"/>
        <v>8.4992942135125036E-4</v>
      </c>
      <c r="AZ97" s="5">
        <f t="shared" si="265"/>
        <v>6.5896462983138534E-4</v>
      </c>
      <c r="BA97" s="5">
        <f t="shared" si="266"/>
        <v>3.4060426859009238E-4</v>
      </c>
      <c r="BB97" s="5">
        <f t="shared" si="267"/>
        <v>1.3203811994978766E-4</v>
      </c>
      <c r="BC97" s="5">
        <f t="shared" si="268"/>
        <v>4.0948553444832824E-5</v>
      </c>
      <c r="BD97" s="5">
        <f t="shared" si="269"/>
        <v>1.0092772612073165E-3</v>
      </c>
      <c r="BE97" s="5">
        <f t="shared" si="270"/>
        <v>1.4136120825426236E-3</v>
      </c>
      <c r="BF97" s="5">
        <f t="shared" si="271"/>
        <v>9.8996539242353029E-4</v>
      </c>
      <c r="BG97" s="5">
        <f t="shared" si="272"/>
        <v>4.6218784266638841E-4</v>
      </c>
      <c r="BH97" s="5">
        <f t="shared" si="273"/>
        <v>1.6183717396346613E-4</v>
      </c>
      <c r="BI97" s="5">
        <f t="shared" si="274"/>
        <v>4.5334417669460402E-5</v>
      </c>
      <c r="BJ97" s="8">
        <f t="shared" si="275"/>
        <v>0.34390810291091917</v>
      </c>
      <c r="BK97" s="8">
        <f t="shared" si="276"/>
        <v>0.24536909441537103</v>
      </c>
      <c r="BL97" s="8">
        <f t="shared" si="277"/>
        <v>0.37733655274332145</v>
      </c>
      <c r="BM97" s="8">
        <f t="shared" si="278"/>
        <v>0.5640580747513676</v>
      </c>
      <c r="BN97" s="8">
        <f t="shared" si="279"/>
        <v>0.43419991890284348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1.5021645021645</v>
      </c>
      <c r="F98">
        <f>VLOOKUP(B98,home!$B$2:$E$405,3,FALSE)</f>
        <v>0.67</v>
      </c>
      <c r="G98">
        <f>VLOOKUP(C98,away!$B$2:$E$405,4,FALSE)</f>
        <v>1.1100000000000001</v>
      </c>
      <c r="H98">
        <f>VLOOKUP(A98,away!$A$2:$E$405,3,FALSE)</f>
        <v>1.2640692640692599</v>
      </c>
      <c r="I98">
        <f>VLOOKUP(C98,away!$B$2:$E$405,3,FALSE)</f>
        <v>0.81</v>
      </c>
      <c r="J98">
        <f>VLOOKUP(B98,home!$B$2:$E$405,4,FALSE)</f>
        <v>0.79</v>
      </c>
      <c r="K98" s="3">
        <f t="shared" si="224"/>
        <v>1.1171597402597389</v>
      </c>
      <c r="L98" s="3">
        <f t="shared" si="225"/>
        <v>0.80887792207791942</v>
      </c>
      <c r="M98" s="5">
        <f t="shared" si="226"/>
        <v>0.14572446558556224</v>
      </c>
      <c r="N98" s="5">
        <f t="shared" si="227"/>
        <v>0.16279750612305594</v>
      </c>
      <c r="O98" s="5">
        <f t="shared" si="228"/>
        <v>0.11787330291876484</v>
      </c>
      <c r="P98" s="5">
        <f t="shared" si="229"/>
        <v>0.13168330847228485</v>
      </c>
      <c r="Q98" s="5">
        <f t="shared" si="230"/>
        <v>9.0935409827683236E-2</v>
      </c>
      <c r="R98" s="5">
        <f t="shared" si="231"/>
        <v>4.7672556166695829E-2</v>
      </c>
      <c r="S98" s="5">
        <f t="shared" si="232"/>
        <v>2.9748768781768919E-2</v>
      </c>
      <c r="T98" s="5">
        <f t="shared" si="233"/>
        <v>7.3555645344720422E-2</v>
      </c>
      <c r="U98" s="5">
        <f t="shared" si="234"/>
        <v>5.3257860464703724E-2</v>
      </c>
      <c r="V98" s="5">
        <f t="shared" si="235"/>
        <v>2.986927936926159E-3</v>
      </c>
      <c r="W98" s="5">
        <f t="shared" si="236"/>
        <v>3.3863126274502491E-2</v>
      </c>
      <c r="X98" s="5">
        <f t="shared" si="237"/>
        <v>2.7391135215981768E-2</v>
      </c>
      <c r="Y98" s="5">
        <f t="shared" si="238"/>
        <v>1.1078042268429329E-2</v>
      </c>
      <c r="Z98" s="5">
        <f t="shared" si="239"/>
        <v>1.2853759390753276E-2</v>
      </c>
      <c r="AA98" s="5">
        <f t="shared" si="240"/>
        <v>1.435970250233511E-2</v>
      </c>
      <c r="AB98" s="5">
        <f t="shared" si="241"/>
        <v>8.0210407588579089E-3</v>
      </c>
      <c r="AC98" s="5">
        <f t="shared" si="242"/>
        <v>1.6869531452827228E-4</v>
      </c>
      <c r="AD98" s="5">
        <f t="shared" si="243"/>
        <v>9.4576303383014908E-3</v>
      </c>
      <c r="AE98" s="5">
        <f t="shared" si="244"/>
        <v>7.6500683758263998E-3</v>
      </c>
      <c r="AF98" s="5">
        <f t="shared" si="245"/>
        <v>3.093985705796231E-3</v>
      </c>
      <c r="AG98" s="5">
        <f t="shared" si="246"/>
        <v>8.3421890954774687E-4</v>
      </c>
      <c r="AH98" s="5">
        <f t="shared" si="247"/>
        <v>2.5992805467205129E-3</v>
      </c>
      <c r="AI98" s="5">
        <f t="shared" si="248"/>
        <v>2.9038115804364798E-3</v>
      </c>
      <c r="AJ98" s="5">
        <f t="shared" si="249"/>
        <v>1.6220106954818203E-3</v>
      </c>
      <c r="AK98" s="5">
        <f t="shared" si="250"/>
        <v>6.0401501575432933E-4</v>
      </c>
      <c r="AL98" s="5">
        <f t="shared" si="251"/>
        <v>6.0976328309984229E-6</v>
      </c>
      <c r="AM98" s="5">
        <f t="shared" si="252"/>
        <v>2.1131367704419037E-3</v>
      </c>
      <c r="AN98" s="5">
        <f t="shared" si="253"/>
        <v>1.7092696799414922E-3</v>
      </c>
      <c r="AO98" s="5">
        <f t="shared" si="254"/>
        <v>6.9129525349093232E-4</v>
      </c>
      <c r="AP98" s="5">
        <f t="shared" si="255"/>
        <v>1.8639115606202468E-4</v>
      </c>
      <c r="AQ98" s="5">
        <f t="shared" si="256"/>
        <v>3.7691922752287912E-5</v>
      </c>
      <c r="AR98" s="5">
        <f t="shared" si="257"/>
        <v>4.2050012950576953E-4</v>
      </c>
      <c r="AS98" s="5">
        <f t="shared" si="258"/>
        <v>4.6976581545785204E-4</v>
      </c>
      <c r="AT98" s="5">
        <f t="shared" si="259"/>
        <v>2.6240172818989927E-4</v>
      </c>
      <c r="AU98" s="5">
        <f t="shared" si="260"/>
        <v>9.7714882169444787E-5</v>
      </c>
      <c r="AV98" s="5">
        <f t="shared" si="261"/>
        <v>2.7290783095981999E-5</v>
      </c>
      <c r="AW98" s="5">
        <f t="shared" si="262"/>
        <v>1.5305834995757042E-7</v>
      </c>
      <c r="AX98" s="5">
        <f t="shared" si="263"/>
        <v>3.9345188760003011E-4</v>
      </c>
      <c r="AY98" s="5">
        <f t="shared" si="264"/>
        <v>3.1825454527954739E-4</v>
      </c>
      <c r="AZ98" s="5">
        <f t="shared" si="265"/>
        <v>1.2871453763878672E-4</v>
      </c>
      <c r="BA98" s="5">
        <f t="shared" si="266"/>
        <v>3.4704782582160653E-5</v>
      </c>
      <c r="BB98" s="5">
        <f t="shared" si="267"/>
        <v>7.0179831053060182E-6</v>
      </c>
      <c r="BC98" s="5">
        <f t="shared" si="268"/>
        <v>1.1353383182795758E-6</v>
      </c>
      <c r="BD98" s="5">
        <f t="shared" si="269"/>
        <v>5.668887849802046E-5</v>
      </c>
      <c r="BE98" s="5">
        <f t="shared" si="270"/>
        <v>6.3330532778464431E-5</v>
      </c>
      <c r="BF98" s="5">
        <f t="shared" si="271"/>
        <v>3.537516077465011E-5</v>
      </c>
      <c r="BG98" s="5">
        <f t="shared" si="272"/>
        <v>1.3173235140884869E-5</v>
      </c>
      <c r="BH98" s="5">
        <f t="shared" si="273"/>
        <v>3.6791519870928537E-6</v>
      </c>
      <c r="BI98" s="5">
        <f t="shared" si="274"/>
        <v>8.2204009565535076E-7</v>
      </c>
      <c r="BJ98" s="8">
        <f t="shared" si="275"/>
        <v>0.42627783224105781</v>
      </c>
      <c r="BK98" s="8">
        <f t="shared" si="276"/>
        <v>0.31063651826918104</v>
      </c>
      <c r="BL98" s="8">
        <f t="shared" si="277"/>
        <v>0.25036432298744421</v>
      </c>
      <c r="BM98" s="8">
        <f t="shared" si="278"/>
        <v>0.3031277823074599</v>
      </c>
      <c r="BN98" s="8">
        <f t="shared" si="279"/>
        <v>0.69668654909404693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1.5021645021645</v>
      </c>
      <c r="F99">
        <f>VLOOKUP(B99,home!$B$2:$E$405,3,FALSE)</f>
        <v>1.1100000000000001</v>
      </c>
      <c r="G99">
        <f>VLOOKUP(C99,away!$B$2:$E$405,4,FALSE)</f>
        <v>0.73</v>
      </c>
      <c r="H99">
        <f>VLOOKUP(A99,away!$A$2:$E$405,3,FALSE)</f>
        <v>1.2640692640692599</v>
      </c>
      <c r="I99">
        <f>VLOOKUP(C99,away!$B$2:$E$405,3,FALSE)</f>
        <v>0.73</v>
      </c>
      <c r="J99">
        <f>VLOOKUP(B99,home!$B$2:$E$405,4,FALSE)</f>
        <v>1.41</v>
      </c>
      <c r="K99" s="3">
        <f t="shared" si="224"/>
        <v>1.2172038961038945</v>
      </c>
      <c r="L99" s="3">
        <f t="shared" si="225"/>
        <v>1.3011064935064891</v>
      </c>
      <c r="M99" s="5">
        <f t="shared" si="226"/>
        <v>8.0595667049120245E-2</v>
      </c>
      <c r="N99" s="5">
        <f t="shared" si="227"/>
        <v>9.8101359941281441E-2</v>
      </c>
      <c r="O99" s="5">
        <f t="shared" si="228"/>
        <v>0.10486354574609733</v>
      </c>
      <c r="P99" s="5">
        <f t="shared" si="229"/>
        <v>0.12764031644141863</v>
      </c>
      <c r="Q99" s="5">
        <f t="shared" si="230"/>
        <v>5.9704678766809148E-2</v>
      </c>
      <c r="R99" s="5">
        <f t="shared" si="231"/>
        <v>6.8219320151181012E-2</v>
      </c>
      <c r="S99" s="5">
        <f t="shared" si="232"/>
        <v>5.0536371798176362E-2</v>
      </c>
      <c r="T99" s="5">
        <f t="shared" si="233"/>
        <v>7.7682145236214376E-2</v>
      </c>
      <c r="U99" s="5">
        <f t="shared" si="234"/>
        <v>8.3036822277576444E-2</v>
      </c>
      <c r="V99" s="5">
        <f t="shared" si="235"/>
        <v>8.8927836725585189E-3</v>
      </c>
      <c r="W99" s="5">
        <f t="shared" si="236"/>
        <v>2.4224255870197175E-2</v>
      </c>
      <c r="X99" s="5">
        <f t="shared" si="237"/>
        <v>3.151833661307623E-2</v>
      </c>
      <c r="Y99" s="5">
        <f t="shared" si="238"/>
        <v>2.0504356215898405E-2</v>
      </c>
      <c r="Z99" s="5">
        <f t="shared" si="239"/>
        <v>2.9586866810433231E-2</v>
      </c>
      <c r="AA99" s="5">
        <f t="shared" si="240"/>
        <v>3.6013249555166334E-2</v>
      </c>
      <c r="AB99" s="5">
        <f t="shared" si="241"/>
        <v>2.1917733834955155E-2</v>
      </c>
      <c r="AC99" s="5">
        <f t="shared" si="242"/>
        <v>8.8022545408571792E-4</v>
      </c>
      <c r="AD99" s="5">
        <f t="shared" si="243"/>
        <v>7.3714646563554139E-3</v>
      </c>
      <c r="AE99" s="5">
        <f t="shared" si="244"/>
        <v>9.5910605310376082E-3</v>
      </c>
      <c r="AF99" s="5">
        <f t="shared" si="245"/>
        <v>6.2394955682734147E-3</v>
      </c>
      <c r="AG99" s="5">
        <f t="shared" si="246"/>
        <v>2.7060827333618338E-3</v>
      </c>
      <c r="AH99" s="5">
        <f t="shared" si="247"/>
        <v>9.6239161323915783E-3</v>
      </c>
      <c r="AI99" s="5">
        <f t="shared" si="248"/>
        <v>1.1714268212124151E-2</v>
      </c>
      <c r="AJ99" s="5">
        <f t="shared" si="249"/>
        <v>7.1293264539017609E-3</v>
      </c>
      <c r="AK99" s="5">
        <f t="shared" si="250"/>
        <v>2.8926146454285938E-3</v>
      </c>
      <c r="AL99" s="5">
        <f t="shared" si="251"/>
        <v>5.5760940811280913E-5</v>
      </c>
      <c r="AM99" s="5">
        <f t="shared" si="252"/>
        <v>1.794515099941593E-3</v>
      </c>
      <c r="AN99" s="5">
        <f t="shared" si="253"/>
        <v>2.3348552492294529E-3</v>
      </c>
      <c r="AO99" s="5">
        <f t="shared" si="254"/>
        <v>1.5189476630850767E-3</v>
      </c>
      <c r="AP99" s="5">
        <f t="shared" si="255"/>
        <v>6.5877088924550008E-4</v>
      </c>
      <c r="AQ99" s="5">
        <f t="shared" si="256"/>
        <v>2.1428277043259112E-4</v>
      </c>
      <c r="AR99" s="5">
        <f t="shared" si="257"/>
        <v>2.5043479545633074E-3</v>
      </c>
      <c r="AS99" s="5">
        <f t="shared" si="258"/>
        <v>3.0483020874942767E-3</v>
      </c>
      <c r="AT99" s="5">
        <f t="shared" si="259"/>
        <v>1.8552025886998341E-3</v>
      </c>
      <c r="AU99" s="5">
        <f t="shared" si="260"/>
        <v>7.5271993967582272E-4</v>
      </c>
      <c r="AV99" s="5">
        <f t="shared" si="261"/>
        <v>2.2905341081212507E-4</v>
      </c>
      <c r="AW99" s="5">
        <f t="shared" si="262"/>
        <v>2.4530351426561781E-6</v>
      </c>
      <c r="AX99" s="5">
        <f t="shared" si="263"/>
        <v>3.6404846187769587E-4</v>
      </c>
      <c r="AY99" s="5">
        <f t="shared" si="264"/>
        <v>4.736658177001196E-4</v>
      </c>
      <c r="AZ99" s="5">
        <f t="shared" si="265"/>
        <v>3.0814483558084334E-4</v>
      </c>
      <c r="BA99" s="5">
        <f t="shared" si="266"/>
        <v>1.3364308217157488E-4</v>
      </c>
      <c r="BB99" s="5">
        <f t="shared" si="267"/>
        <v>4.3470970506414357E-5</v>
      </c>
      <c r="BC99" s="5">
        <f t="shared" si="268"/>
        <v>1.1312072400984957E-5</v>
      </c>
      <c r="BD99" s="5">
        <f t="shared" si="269"/>
        <v>5.4307056428033545E-4</v>
      </c>
      <c r="BE99" s="5">
        <f t="shared" si="270"/>
        <v>6.6102760670136483E-4</v>
      </c>
      <c r="BF99" s="5">
        <f t="shared" si="271"/>
        <v>4.0230268915456707E-4</v>
      </c>
      <c r="BG99" s="5">
        <f t="shared" si="272"/>
        <v>1.6322813355067095E-4</v>
      </c>
      <c r="BH99" s="5">
        <f t="shared" si="273"/>
        <v>4.9670480027910898E-5</v>
      </c>
      <c r="BI99" s="5">
        <f t="shared" si="274"/>
        <v>1.2091820362264765E-5</v>
      </c>
      <c r="BJ99" s="8">
        <f t="shared" si="275"/>
        <v>0.34549889304467685</v>
      </c>
      <c r="BK99" s="8">
        <f t="shared" si="276"/>
        <v>0.2690747911738709</v>
      </c>
      <c r="BL99" s="8">
        <f t="shared" si="277"/>
        <v>0.35563181428414486</v>
      </c>
      <c r="BM99" s="8">
        <f t="shared" si="278"/>
        <v>0.4601962644346605</v>
      </c>
      <c r="BN99" s="8">
        <f t="shared" si="279"/>
        <v>0.53912488809590775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1.5021645021645</v>
      </c>
      <c r="F100">
        <f>VLOOKUP(B100,home!$B$2:$E$405,3,FALSE)</f>
        <v>0.47</v>
      </c>
      <c r="G100">
        <f>VLOOKUP(C100,away!$B$2:$E$405,4,FALSE)</f>
        <v>0.81</v>
      </c>
      <c r="H100">
        <f>VLOOKUP(A100,away!$A$2:$E$405,3,FALSE)</f>
        <v>1.2640692640692599</v>
      </c>
      <c r="I100">
        <f>VLOOKUP(C100,away!$B$2:$E$405,3,FALSE)</f>
        <v>0.89</v>
      </c>
      <c r="J100">
        <f>VLOOKUP(B100,home!$B$2:$E$405,4,FALSE)</f>
        <v>1.1100000000000001</v>
      </c>
      <c r="K100" s="3">
        <f t="shared" si="224"/>
        <v>0.57187402597402515</v>
      </c>
      <c r="L100" s="3">
        <f t="shared" si="225"/>
        <v>1.2487740259740219</v>
      </c>
      <c r="M100" s="5">
        <f t="shared" si="226"/>
        <v>0.16192078384609077</v>
      </c>
      <c r="N100" s="5">
        <f t="shared" si="227"/>
        <v>9.2598290546933804E-2</v>
      </c>
      <c r="O100" s="5">
        <f t="shared" si="228"/>
        <v>0.2022024691323521</v>
      </c>
      <c r="P100" s="5">
        <f t="shared" si="229"/>
        <v>0.11563434008460671</v>
      </c>
      <c r="Q100" s="5">
        <f t="shared" si="230"/>
        <v>2.6477278606693775E-2</v>
      </c>
      <c r="R100" s="5">
        <f t="shared" si="231"/>
        <v>0.12625259572014763</v>
      </c>
      <c r="S100" s="5">
        <f t="shared" si="232"/>
        <v>2.0644818239504394E-2</v>
      </c>
      <c r="T100" s="5">
        <f t="shared" si="233"/>
        <v>3.3064137802516817E-2</v>
      </c>
      <c r="U100" s="5">
        <f t="shared" si="234"/>
        <v>7.2200580204151793E-2</v>
      </c>
      <c r="V100" s="5">
        <f t="shared" si="235"/>
        <v>1.6381466683121884E-3</v>
      </c>
      <c r="W100" s="5">
        <f t="shared" si="236"/>
        <v>5.0472226378819665E-3</v>
      </c>
      <c r="X100" s="5">
        <f t="shared" si="237"/>
        <v>6.3028405334950846E-3</v>
      </c>
      <c r="Y100" s="5">
        <f t="shared" si="238"/>
        <v>3.9354117740424558E-3</v>
      </c>
      <c r="Z100" s="5">
        <f t="shared" si="239"/>
        <v>5.2553654082373114E-2</v>
      </c>
      <c r="AA100" s="5">
        <f t="shared" si="240"/>
        <v>3.0054069739732972E-2</v>
      </c>
      <c r="AB100" s="5">
        <f t="shared" si="241"/>
        <v>8.5935709294826072E-3</v>
      </c>
      <c r="AC100" s="5">
        <f t="shared" si="242"/>
        <v>7.3116775242134169E-5</v>
      </c>
      <c r="AD100" s="5">
        <f t="shared" si="243"/>
        <v>7.2159388247819954E-4</v>
      </c>
      <c r="AE100" s="5">
        <f t="shared" si="244"/>
        <v>9.0110769774052633E-4</v>
      </c>
      <c r="AF100" s="5">
        <f t="shared" si="245"/>
        <v>5.626399437718097E-4</v>
      </c>
      <c r="AG100" s="5">
        <f t="shared" si="246"/>
        <v>2.3420338258590672E-4</v>
      </c>
      <c r="AH100" s="5">
        <f t="shared" si="247"/>
        <v>1.6406909547022782E-2</v>
      </c>
      <c r="AI100" s="5">
        <f t="shared" si="248"/>
        <v>9.3826854164475847E-3</v>
      </c>
      <c r="AJ100" s="5">
        <f t="shared" si="249"/>
        <v>2.6828570417758266E-3</v>
      </c>
      <c r="AK100" s="5">
        <f t="shared" si="250"/>
        <v>5.1141875253103524E-4</v>
      </c>
      <c r="AL100" s="5">
        <f t="shared" si="251"/>
        <v>2.0886287364505803E-6</v>
      </c>
      <c r="AM100" s="5">
        <f t="shared" si="252"/>
        <v>8.2532159738207134E-5</v>
      </c>
      <c r="AN100" s="5">
        <f t="shared" si="253"/>
        <v>1.0306401738861198E-4</v>
      </c>
      <c r="AO100" s="5">
        <f t="shared" si="254"/>
        <v>6.4351833963716804E-5</v>
      </c>
      <c r="AP100" s="5">
        <f t="shared" si="255"/>
        <v>2.6786966259227481E-5</v>
      </c>
      <c r="AQ100" s="5">
        <f t="shared" si="256"/>
        <v>8.36271692479144E-6</v>
      </c>
      <c r="AR100" s="5">
        <f t="shared" si="257"/>
        <v>4.097704497765451E-3</v>
      </c>
      <c r="AS100" s="5">
        <f t="shared" si="258"/>
        <v>2.3433707683889991E-3</v>
      </c>
      <c r="AT100" s="5">
        <f t="shared" si="259"/>
        <v>6.7005643783423082E-4</v>
      </c>
      <c r="AU100" s="5">
        <f t="shared" si="260"/>
        <v>1.277292909113586E-4</v>
      </c>
      <c r="AV100" s="5">
        <f t="shared" si="261"/>
        <v>1.8261265957071518E-5</v>
      </c>
      <c r="AW100" s="5">
        <f t="shared" si="262"/>
        <v>4.1432675336062317E-8</v>
      </c>
      <c r="AX100" s="5">
        <f t="shared" si="263"/>
        <v>7.8663330769699752E-6</v>
      </c>
      <c r="AY100" s="5">
        <f t="shared" si="264"/>
        <v>9.8232724261804089E-6</v>
      </c>
      <c r="AZ100" s="5">
        <f t="shared" si="265"/>
        <v>6.1335237279404548E-6</v>
      </c>
      <c r="BA100" s="5">
        <f t="shared" si="266"/>
        <v>2.5531283730491314E-6</v>
      </c>
      <c r="BB100" s="5">
        <f t="shared" si="267"/>
        <v>7.9707009931026649E-7</v>
      </c>
      <c r="BC100" s="5">
        <f t="shared" si="268"/>
        <v>1.9907208737983903E-7</v>
      </c>
      <c r="BD100" s="5">
        <f t="shared" si="269"/>
        <v>8.528511571544036E-4</v>
      </c>
      <c r="BE100" s="5">
        <f t="shared" si="270"/>
        <v>4.8772342479849469E-4</v>
      </c>
      <c r="BF100" s="5">
        <f t="shared" si="271"/>
        <v>1.3945817925067742E-4</v>
      </c>
      <c r="BG100" s="5">
        <f t="shared" si="272"/>
        <v>2.6584170141030725E-5</v>
      </c>
      <c r="BH100" s="5">
        <f t="shared" si="273"/>
        <v>3.8006991014324259E-6</v>
      </c>
      <c r="BI100" s="5">
        <f t="shared" si="274"/>
        <v>4.3470421933040431E-7</v>
      </c>
      <c r="BJ100" s="8">
        <f t="shared" si="275"/>
        <v>0.17015719690220574</v>
      </c>
      <c r="BK100" s="8">
        <f t="shared" si="276"/>
        <v>0.29992311751491879</v>
      </c>
      <c r="BL100" s="8">
        <f t="shared" si="277"/>
        <v>0.47705513107916675</v>
      </c>
      <c r="BM100" s="8">
        <f t="shared" si="278"/>
        <v>0.27459355980208877</v>
      </c>
      <c r="BN100" s="8">
        <f t="shared" si="279"/>
        <v>0.72508575793682484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1.5021645021645</v>
      </c>
      <c r="F101">
        <f>VLOOKUP(B101,home!$B$2:$E$405,3,FALSE)</f>
        <v>1.27</v>
      </c>
      <c r="G101">
        <f>VLOOKUP(C101,away!$B$2:$E$405,4,FALSE)</f>
        <v>1.48</v>
      </c>
      <c r="H101">
        <f>VLOOKUP(A101,away!$A$2:$E$405,3,FALSE)</f>
        <v>1.2640692640692599</v>
      </c>
      <c r="I101">
        <f>VLOOKUP(C101,away!$B$2:$E$405,3,FALSE)</f>
        <v>1.1100000000000001</v>
      </c>
      <c r="J101">
        <f>VLOOKUP(B101,home!$B$2:$E$405,4,FALSE)</f>
        <v>1.22</v>
      </c>
      <c r="K101" s="3">
        <f t="shared" si="224"/>
        <v>2.8234683982683944</v>
      </c>
      <c r="L101" s="3">
        <f t="shared" si="225"/>
        <v>1.7118025974025919</v>
      </c>
      <c r="M101" s="5">
        <f t="shared" si="226"/>
        <v>1.0724000674941104E-2</v>
      </c>
      <c r="N101" s="5">
        <f t="shared" si="227"/>
        <v>3.0278877008705143E-2</v>
      </c>
      <c r="O101" s="5">
        <f t="shared" si="228"/>
        <v>1.8357372209911332E-2</v>
      </c>
      <c r="P101" s="5">
        <f t="shared" si="229"/>
        <v>5.1831460309935087E-2</v>
      </c>
      <c r="Q101" s="5">
        <f t="shared" si="230"/>
        <v>4.274572618456722E-2</v>
      </c>
      <c r="R101" s="5">
        <f t="shared" si="231"/>
        <v>1.571209871520619E-2</v>
      </c>
      <c r="S101" s="5">
        <f t="shared" si="232"/>
        <v>6.2628219619053946E-2</v>
      </c>
      <c r="T101" s="5">
        <f t="shared" si="233"/>
        <v>7.3172245110602149E-2</v>
      </c>
      <c r="U101" s="5">
        <f t="shared" si="234"/>
        <v>4.4362614192858127E-2</v>
      </c>
      <c r="V101" s="5">
        <f t="shared" si="235"/>
        <v>3.3632888590129306E-2</v>
      </c>
      <c r="W101" s="5">
        <f t="shared" si="236"/>
        <v>4.0230402347719789E-2</v>
      </c>
      <c r="X101" s="5">
        <f t="shared" si="237"/>
        <v>6.886650723337806E-2</v>
      </c>
      <c r="Y101" s="5">
        <f t="shared" si="238"/>
        <v>5.8942932978070482E-2</v>
      </c>
      <c r="Z101" s="5">
        <f t="shared" si="239"/>
        <v>8.9653371304452938E-3</v>
      </c>
      <c r="AA101" s="5">
        <f t="shared" si="240"/>
        <v>2.5313346067634537E-2</v>
      </c>
      <c r="AB101" s="5">
        <f t="shared" si="241"/>
        <v>3.5735716338198831E-2</v>
      </c>
      <c r="AC101" s="5">
        <f t="shared" si="242"/>
        <v>1.0159697992543544E-2</v>
      </c>
      <c r="AD101" s="5">
        <f t="shared" si="243"/>
        <v>2.8397317419602355E-2</v>
      </c>
      <c r="AE101" s="5">
        <f t="shared" si="244"/>
        <v>4.8610601718141182E-2</v>
      </c>
      <c r="AF101" s="5">
        <f t="shared" si="245"/>
        <v>4.1605877141208489E-2</v>
      </c>
      <c r="AG101" s="5">
        <f t="shared" si="246"/>
        <v>2.3740349519177934E-2</v>
      </c>
      <c r="AH101" s="5">
        <f t="shared" si="247"/>
        <v>3.8367218466215393E-3</v>
      </c>
      <c r="AI101" s="5">
        <f t="shared" si="248"/>
        <v>1.0832862886881876E-2</v>
      </c>
      <c r="AJ101" s="5">
        <f t="shared" si="249"/>
        <v>1.5293123011942755E-2</v>
      </c>
      <c r="AK101" s="5">
        <f t="shared" si="250"/>
        <v>1.4393216511683841E-2</v>
      </c>
      <c r="AL101" s="5">
        <f t="shared" si="251"/>
        <v>1.9641624398325165E-3</v>
      </c>
      <c r="AM101" s="5">
        <f t="shared" si="252"/>
        <v>1.603578566596876E-2</v>
      </c>
      <c r="AN101" s="5">
        <f t="shared" si="253"/>
        <v>2.7450099554396572E-2</v>
      </c>
      <c r="AO101" s="5">
        <f t="shared" si="254"/>
        <v>2.3494575858087896E-2</v>
      </c>
      <c r="AP101" s="5">
        <f t="shared" si="255"/>
        <v>1.3406025326249028E-2</v>
      </c>
      <c r="AQ101" s="5">
        <f t="shared" si="256"/>
        <v>5.7371172435795054E-3</v>
      </c>
      <c r="AR101" s="5">
        <f t="shared" si="257"/>
        <v>1.3135420845116024E-3</v>
      </c>
      <c r="AS101" s="5">
        <f t="shared" si="258"/>
        <v>3.7087445654141022E-3</v>
      </c>
      <c r="AT101" s="5">
        <f t="shared" si="259"/>
        <v>5.2357615388481842E-3</v>
      </c>
      <c r="AU101" s="5">
        <f t="shared" si="260"/>
        <v>4.9276690819356483E-3</v>
      </c>
      <c r="AV101" s="5">
        <f t="shared" si="261"/>
        <v>3.4782794824923832E-3</v>
      </c>
      <c r="AW101" s="5">
        <f t="shared" si="262"/>
        <v>2.6370084010701093E-4</v>
      </c>
      <c r="AX101" s="5">
        <f t="shared" si="263"/>
        <v>7.5460890115446756E-3</v>
      </c>
      <c r="AY101" s="5">
        <f t="shared" si="264"/>
        <v>1.2917414770193333E-2</v>
      </c>
      <c r="AZ101" s="5">
        <f t="shared" si="265"/>
        <v>1.1056032077671777E-2</v>
      </c>
      <c r="BA101" s="5">
        <f t="shared" si="266"/>
        <v>6.3085814758416401E-3</v>
      </c>
      <c r="BB101" s="5">
        <f t="shared" si="267"/>
        <v>2.6997615390678999E-3</v>
      </c>
      <c r="BC101" s="5">
        <f t="shared" si="268"/>
        <v>9.2429176298880879E-4</v>
      </c>
      <c r="BD101" s="5">
        <f t="shared" si="269"/>
        <v>3.7475412534409636E-4</v>
      </c>
      <c r="BE101" s="5">
        <f t="shared" si="270"/>
        <v>1.058106430029769E-3</v>
      </c>
      <c r="BF101" s="5">
        <f t="shared" si="271"/>
        <v>1.4937650335968206E-3</v>
      </c>
      <c r="BG101" s="5">
        <f t="shared" si="272"/>
        <v>1.4058661222663164E-3</v>
      </c>
      <c r="BH101" s="5">
        <f t="shared" si="273"/>
        <v>9.9235464210376857E-4</v>
      </c>
      <c r="BI101" s="5">
        <f t="shared" si="274"/>
        <v>5.603763943709863E-4</v>
      </c>
      <c r="BJ101" s="8">
        <f t="shared" si="275"/>
        <v>0.5841666109467627</v>
      </c>
      <c r="BK101" s="8">
        <f t="shared" si="276"/>
        <v>0.18385784439662886</v>
      </c>
      <c r="BL101" s="8">
        <f t="shared" si="277"/>
        <v>0.20838629128185268</v>
      </c>
      <c r="BM101" s="8">
        <f t="shared" si="278"/>
        <v>0.80307283472233704</v>
      </c>
      <c r="BN101" s="8">
        <f t="shared" si="279"/>
        <v>0.16964953510326608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1.5021645021645</v>
      </c>
      <c r="F102">
        <f>VLOOKUP(B102,home!$B$2:$E$405,3,FALSE)</f>
        <v>1.46</v>
      </c>
      <c r="G102">
        <f>VLOOKUP(C102,away!$B$2:$E$405,4,FALSE)</f>
        <v>0.81</v>
      </c>
      <c r="H102">
        <f>VLOOKUP(A102,away!$A$2:$E$405,3,FALSE)</f>
        <v>1.2640692640692599</v>
      </c>
      <c r="I102">
        <f>VLOOKUP(C102,away!$B$2:$E$405,3,FALSE)</f>
        <v>1.18</v>
      </c>
      <c r="J102">
        <f>VLOOKUP(B102,home!$B$2:$E$405,4,FALSE)</f>
        <v>0.79</v>
      </c>
      <c r="K102" s="3">
        <f t="shared" si="224"/>
        <v>1.7764597402597377</v>
      </c>
      <c r="L102" s="3">
        <f t="shared" si="225"/>
        <v>1.1783653679653641</v>
      </c>
      <c r="M102" s="5">
        <f t="shared" si="226"/>
        <v>5.2087769501863036E-2</v>
      </c>
      <c r="N102" s="5">
        <f t="shared" si="227"/>
        <v>9.25318254799887E-2</v>
      </c>
      <c r="O102" s="5">
        <f t="shared" si="228"/>
        <v>6.1378423675557903E-2</v>
      </c>
      <c r="P102" s="5">
        <f t="shared" si="229"/>
        <v>0.10903629858023373</v>
      </c>
      <c r="Q102" s="5">
        <f t="shared" si="230"/>
        <v>8.218953132897007E-2</v>
      </c>
      <c r="R102" s="5">
        <f t="shared" si="231"/>
        <v>3.616310439979141E-2</v>
      </c>
      <c r="S102" s="5">
        <f t="shared" si="232"/>
        <v>5.7061928941172319E-2</v>
      </c>
      <c r="T102" s="5">
        <f t="shared" si="233"/>
        <v>9.6849297327362624E-2</v>
      </c>
      <c r="U102" s="5">
        <f t="shared" si="234"/>
        <v>6.424229904903922E-2</v>
      </c>
      <c r="V102" s="5">
        <f t="shared" si="235"/>
        <v>1.3272088803391334E-2</v>
      </c>
      <c r="W102" s="5">
        <f t="shared" si="236"/>
        <v>4.8668797825577231E-2</v>
      </c>
      <c r="X102" s="5">
        <f t="shared" si="237"/>
        <v>5.7349625858168218E-2</v>
      </c>
      <c r="Y102" s="5">
        <f t="shared" si="238"/>
        <v>3.3789406488518185E-2</v>
      </c>
      <c r="Z102" s="5">
        <f t="shared" si="239"/>
        <v>1.4204449940943366E-2</v>
      </c>
      <c r="AA102" s="5">
        <f t="shared" si="240"/>
        <v>2.5233633452620696E-2</v>
      </c>
      <c r="AB102" s="5">
        <f t="shared" si="241"/>
        <v>2.2413266964526002E-2</v>
      </c>
      <c r="AC102" s="5">
        <f t="shared" si="242"/>
        <v>1.7364194265150309E-3</v>
      </c>
      <c r="AD102" s="5">
        <f t="shared" si="243"/>
        <v>2.1614539985994653E-2</v>
      </c>
      <c r="AE102" s="5">
        <f t="shared" si="244"/>
        <v>2.5469825363998663E-2</v>
      </c>
      <c r="AF102" s="5">
        <f t="shared" si="245"/>
        <v>1.5006380068530927E-2</v>
      </c>
      <c r="AG102" s="5">
        <f t="shared" si="246"/>
        <v>5.8943328570941859E-3</v>
      </c>
      <c r="AH102" s="5">
        <f t="shared" si="247"/>
        <v>4.1845079703513284E-3</v>
      </c>
      <c r="AI102" s="5">
        <f t="shared" si="248"/>
        <v>7.4336099421251235E-3</v>
      </c>
      <c r="AJ102" s="5">
        <f t="shared" si="249"/>
        <v>6.6027543934899019E-3</v>
      </c>
      <c r="AK102" s="5">
        <f t="shared" si="250"/>
        <v>3.9098424516193029E-3</v>
      </c>
      <c r="AL102" s="5">
        <f t="shared" si="251"/>
        <v>1.4539516578319927E-4</v>
      </c>
      <c r="AM102" s="5">
        <f t="shared" si="252"/>
        <v>7.6794720178707575E-3</v>
      </c>
      <c r="AN102" s="5">
        <f t="shared" si="253"/>
        <v>9.0492238701179919E-3</v>
      </c>
      <c r="AO102" s="5">
        <f t="shared" si="254"/>
        <v>5.3316460077562728E-3</v>
      </c>
      <c r="AP102" s="5">
        <f t="shared" si="255"/>
        <v>2.0942090032635956E-3</v>
      </c>
      <c r="AQ102" s="5">
        <f t="shared" si="256"/>
        <v>6.1693584068177093E-4</v>
      </c>
      <c r="AR102" s="5">
        <f t="shared" si="257"/>
        <v>9.8617585484740851E-4</v>
      </c>
      <c r="AS102" s="5">
        <f t="shared" si="258"/>
        <v>1.7519017029526522E-3</v>
      </c>
      <c r="AT102" s="5">
        <f t="shared" si="259"/>
        <v>1.5560914220939307E-3</v>
      </c>
      <c r="AU102" s="5">
        <f t="shared" si="260"/>
        <v>9.2144458783779623E-4</v>
      </c>
      <c r="AV102" s="5">
        <f t="shared" si="261"/>
        <v>4.0922730329351819E-4</v>
      </c>
      <c r="AW102" s="5">
        <f t="shared" si="262"/>
        <v>8.4544002790715097E-6</v>
      </c>
      <c r="AX102" s="5">
        <f t="shared" si="263"/>
        <v>2.273712144366434E-3</v>
      </c>
      <c r="AY102" s="5">
        <f t="shared" si="264"/>
        <v>2.6792636476436695E-3</v>
      </c>
      <c r="AZ102" s="5">
        <f t="shared" si="265"/>
        <v>1.5785757470159283E-3</v>
      </c>
      <c r="BA102" s="5">
        <f t="shared" si="266"/>
        <v>6.2004633033120821E-4</v>
      </c>
      <c r="BB102" s="5">
        <f t="shared" si="267"/>
        <v>1.8266028054907688E-4</v>
      </c>
      <c r="BC102" s="5">
        <f t="shared" si="268"/>
        <v>4.3048109740373925E-5</v>
      </c>
      <c r="BD102" s="5">
        <f t="shared" si="269"/>
        <v>1.936792456793039E-4</v>
      </c>
      <c r="BE102" s="5">
        <f t="shared" si="270"/>
        <v>3.440633824731581E-4</v>
      </c>
      <c r="BF102" s="5">
        <f t="shared" si="271"/>
        <v>3.056073735305767E-4</v>
      </c>
      <c r="BG102" s="5">
        <f t="shared" si="272"/>
        <v>1.8096639846786289E-4</v>
      </c>
      <c r="BH102" s="5">
        <f t="shared" si="273"/>
        <v>8.0369880304489977E-5</v>
      </c>
      <c r="BI102" s="5">
        <f t="shared" si="274"/>
        <v>2.8554771338084101E-5</v>
      </c>
      <c r="BJ102" s="8">
        <f t="shared" si="275"/>
        <v>0.51151235558354069</v>
      </c>
      <c r="BK102" s="8">
        <f t="shared" si="276"/>
        <v>0.23601916406660234</v>
      </c>
      <c r="BL102" s="8">
        <f t="shared" si="277"/>
        <v>0.23831952422193972</v>
      </c>
      <c r="BM102" s="8">
        <f t="shared" si="278"/>
        <v>0.56399773159925659</v>
      </c>
      <c r="BN102" s="8">
        <f t="shared" si="279"/>
        <v>0.43338695296640484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1.5021645021645</v>
      </c>
      <c r="F103">
        <f>VLOOKUP(B103,home!$B$2:$E$405,3,FALSE)</f>
        <v>0.87</v>
      </c>
      <c r="G103">
        <f>VLOOKUP(C103,away!$B$2:$E$405,4,FALSE)</f>
        <v>0.81</v>
      </c>
      <c r="H103">
        <f>VLOOKUP(A103,away!$A$2:$E$405,3,FALSE)</f>
        <v>1.2640692640692599</v>
      </c>
      <c r="I103">
        <f>VLOOKUP(C103,away!$B$2:$E$405,3,FALSE)</f>
        <v>0.3</v>
      </c>
      <c r="J103">
        <f>VLOOKUP(B103,home!$B$2:$E$405,4,FALSE)</f>
        <v>0.87</v>
      </c>
      <c r="K103" s="3">
        <f t="shared" si="224"/>
        <v>1.0585753246753231</v>
      </c>
      <c r="L103" s="3">
        <f t="shared" si="225"/>
        <v>0.32992207792207684</v>
      </c>
      <c r="M103" s="5">
        <f t="shared" si="226"/>
        <v>0.24944984585932758</v>
      </c>
      <c r="N103" s="5">
        <f t="shared" si="227"/>
        <v>0.26406145157074701</v>
      </c>
      <c r="O103" s="5">
        <f t="shared" si="228"/>
        <v>8.2299011483251125E-2</v>
      </c>
      <c r="P103" s="5">
        <f t="shared" si="229"/>
        <v>8.7119702801340695E-2</v>
      </c>
      <c r="Q103" s="5">
        <f t="shared" si="230"/>
        <v>0.1397644684153703</v>
      </c>
      <c r="R103" s="5">
        <f t="shared" si="231"/>
        <v>1.3576130439743532E-2</v>
      </c>
      <c r="S103" s="5">
        <f t="shared" si="232"/>
        <v>7.6065817860577808E-3</v>
      </c>
      <c r="T103" s="5">
        <f t="shared" si="233"/>
        <v>4.6111383839273441E-2</v>
      </c>
      <c r="U103" s="5">
        <f t="shared" si="234"/>
        <v>1.4371356688086047E-2</v>
      </c>
      <c r="V103" s="5">
        <f t="shared" si="235"/>
        <v>2.9517540991170403E-4</v>
      </c>
      <c r="W103" s="5">
        <f t="shared" si="236"/>
        <v>4.9317072510291521E-2</v>
      </c>
      <c r="X103" s="5">
        <f t="shared" si="237"/>
        <v>1.6270791039629112E-2</v>
      </c>
      <c r="Y103" s="5">
        <f t="shared" si="238"/>
        <v>2.684046594615172E-3</v>
      </c>
      <c r="Z103" s="5">
        <f t="shared" si="239"/>
        <v>1.4930217216071156E-3</v>
      </c>
      <c r="AA103" s="5">
        <f t="shared" si="240"/>
        <v>1.5804759536975621E-3</v>
      </c>
      <c r="AB103" s="5">
        <f t="shared" si="241"/>
        <v>8.3652642291346887E-4</v>
      </c>
      <c r="AC103" s="5">
        <f t="shared" si="242"/>
        <v>6.4430772389295678E-6</v>
      </c>
      <c r="AD103" s="5">
        <f t="shared" si="243"/>
        <v>1.3051459011154575E-2</v>
      </c>
      <c r="AE103" s="5">
        <f t="shared" si="244"/>
        <v>4.3059644768749317E-3</v>
      </c>
      <c r="AF103" s="5">
        <f t="shared" si="245"/>
        <v>7.103163738346128E-4</v>
      </c>
      <c r="AG103" s="5">
        <f t="shared" si="246"/>
        <v>7.8116351345863423E-5</v>
      </c>
      <c r="AH103" s="5">
        <f t="shared" si="247"/>
        <v>1.2314520719385397E-4</v>
      </c>
      <c r="AI103" s="5">
        <f t="shared" si="248"/>
        <v>1.303584776874439E-4</v>
      </c>
      <c r="AJ103" s="5">
        <f t="shared" si="249"/>
        <v>6.8997133921083387E-5</v>
      </c>
      <c r="AK103" s="5">
        <f t="shared" si="250"/>
        <v>2.4346221147392537E-5</v>
      </c>
      <c r="AL103" s="5">
        <f t="shared" si="251"/>
        <v>9.0009111410423053E-8</v>
      </c>
      <c r="AM103" s="5">
        <f t="shared" si="252"/>
        <v>2.7631904920439256E-3</v>
      </c>
      <c r="AN103" s="5">
        <f t="shared" si="253"/>
        <v>9.116375488296578E-4</v>
      </c>
      <c r="AO103" s="5">
        <f t="shared" si="254"/>
        <v>1.5038467721083471E-4</v>
      </c>
      <c r="AP103" s="5">
        <f t="shared" si="255"/>
        <v>1.65384083976798E-5</v>
      </c>
      <c r="AQ103" s="5">
        <f t="shared" si="256"/>
        <v>1.3640965160216106E-6</v>
      </c>
      <c r="AR103" s="5">
        <f t="shared" si="257"/>
        <v>8.125664528708195E-6</v>
      </c>
      <c r="AS103" s="5">
        <f t="shared" si="258"/>
        <v>8.6016279666800336E-6</v>
      </c>
      <c r="AT103" s="5">
        <f t="shared" si="259"/>
        <v>4.5527355587823282E-6</v>
      </c>
      <c r="AU103" s="5">
        <f t="shared" si="260"/>
        <v>1.6064711740996306E-6</v>
      </c>
      <c r="AV103" s="5">
        <f t="shared" si="261"/>
        <v>4.2514268617601605E-7</v>
      </c>
      <c r="AW103" s="5">
        <f t="shared" si="262"/>
        <v>8.732068195551911E-10</v>
      </c>
      <c r="AX103" s="5">
        <f t="shared" si="263"/>
        <v>4.875075453758605E-4</v>
      </c>
      <c r="AY103" s="5">
        <f t="shared" si="264"/>
        <v>1.6083950237309505E-4</v>
      </c>
      <c r="AZ103" s="5">
        <f t="shared" si="265"/>
        <v>2.6532251417442156E-5</v>
      </c>
      <c r="BA103" s="5">
        <f t="shared" si="266"/>
        <v>2.9178585065311626E-6</v>
      </c>
      <c r="BB103" s="5">
        <f t="shared" si="267"/>
        <v>2.4066648538934214E-7</v>
      </c>
      <c r="BC103" s="5">
        <f t="shared" si="268"/>
        <v>1.5880237389170975E-8</v>
      </c>
      <c r="BD103" s="5">
        <f t="shared" si="269"/>
        <v>4.4680602096818696E-7</v>
      </c>
      <c r="BE103" s="5">
        <f t="shared" si="270"/>
        <v>4.7297782871328772E-7</v>
      </c>
      <c r="BF103" s="5">
        <f t="shared" si="271"/>
        <v>2.5034132929719893E-7</v>
      </c>
      <c r="BG103" s="5">
        <f t="shared" si="272"/>
        <v>8.8335051313478135E-8</v>
      </c>
      <c r="BH103" s="5">
        <f t="shared" si="273"/>
        <v>2.3377326406094111E-8</v>
      </c>
      <c r="BI103" s="5">
        <f t="shared" si="274"/>
        <v>4.9493321780744159E-9</v>
      </c>
      <c r="BJ103" s="8">
        <f t="shared" si="275"/>
        <v>0.54087623911053029</v>
      </c>
      <c r="BK103" s="8">
        <f t="shared" si="276"/>
        <v>0.34463867844536117</v>
      </c>
      <c r="BL103" s="8">
        <f t="shared" si="277"/>
        <v>0.11303494645644482</v>
      </c>
      <c r="BM103" s="8">
        <f t="shared" si="278"/>
        <v>0.16361143653499696</v>
      </c>
      <c r="BN103" s="8">
        <f t="shared" si="279"/>
        <v>0.83627061056978025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1.5021645021645</v>
      </c>
      <c r="F104">
        <f>VLOOKUP(B104,home!$B$2:$E$405,3,FALSE)</f>
        <v>1.33</v>
      </c>
      <c r="G104">
        <f>VLOOKUP(C104,away!$B$2:$E$405,4,FALSE)</f>
        <v>0.59</v>
      </c>
      <c r="H104">
        <f>VLOOKUP(A104,away!$A$2:$E$405,3,FALSE)</f>
        <v>1.2640692640692599</v>
      </c>
      <c r="I104">
        <f>VLOOKUP(C104,away!$B$2:$E$405,3,FALSE)</f>
        <v>1.63</v>
      </c>
      <c r="J104">
        <f>VLOOKUP(B104,home!$B$2:$E$405,4,FALSE)</f>
        <v>0.4</v>
      </c>
      <c r="K104" s="3">
        <f t="shared" si="224"/>
        <v>1.1787484848484833</v>
      </c>
      <c r="L104" s="3">
        <f t="shared" si="225"/>
        <v>0.82417316017315745</v>
      </c>
      <c r="M104" s="5">
        <f t="shared" si="226"/>
        <v>0.13494045862961801</v>
      </c>
      <c r="N104" s="5">
        <f t="shared" si="227"/>
        <v>0.15906086115442167</v>
      </c>
      <c r="O104" s="5">
        <f t="shared" si="228"/>
        <v>0.11121430422398748</v>
      </c>
      <c r="P104" s="5">
        <f t="shared" si="229"/>
        <v>0.1310936925975035</v>
      </c>
      <c r="Q104" s="5">
        <f t="shared" si="230"/>
        <v>9.3746374542234778E-2</v>
      </c>
      <c r="R104" s="5">
        <f t="shared" si="231"/>
        <v>4.5829922284371341E-2</v>
      </c>
      <c r="S104" s="5">
        <f t="shared" si="232"/>
        <v>3.1839146712142385E-2</v>
      </c>
      <c r="T104" s="5">
        <f t="shared" si="233"/>
        <v>7.7263245761250057E-2</v>
      </c>
      <c r="U104" s="5">
        <f t="shared" si="234"/>
        <v>5.4021951453426455E-2</v>
      </c>
      <c r="V104" s="5">
        <f t="shared" si="235"/>
        <v>3.4368337578385678E-3</v>
      </c>
      <c r="W104" s="5">
        <f t="shared" si="236"/>
        <v>3.6834465650565883E-2</v>
      </c>
      <c r="X104" s="5">
        <f t="shared" si="237"/>
        <v>3.03579779585165E-2</v>
      </c>
      <c r="Y104" s="5">
        <f t="shared" si="238"/>
        <v>1.2510115315268799E-2</v>
      </c>
      <c r="Z104" s="5">
        <f t="shared" si="239"/>
        <v>1.2590597293200181E-2</v>
      </c>
      <c r="AA104" s="5">
        <f t="shared" si="240"/>
        <v>1.4841147482697128E-2</v>
      </c>
      <c r="AB104" s="5">
        <f t="shared" si="241"/>
        <v>8.7469900543210629E-3</v>
      </c>
      <c r="AC104" s="5">
        <f t="shared" si="242"/>
        <v>2.0867871686442531E-4</v>
      </c>
      <c r="AD104" s="5">
        <f t="shared" si="243"/>
        <v>1.0854642643952011E-2</v>
      </c>
      <c r="AE104" s="5">
        <f t="shared" si="244"/>
        <v>8.9461051304162448E-3</v>
      </c>
      <c r="AF104" s="5">
        <f t="shared" si="245"/>
        <v>3.6865698682882267E-3</v>
      </c>
      <c r="AG104" s="5">
        <f t="shared" si="246"/>
        <v>1.0127906461820828E-3</v>
      </c>
      <c r="AH104" s="5">
        <f t="shared" si="247"/>
        <v>2.594208089901098E-3</v>
      </c>
      <c r="AI104" s="5">
        <f t="shared" si="248"/>
        <v>3.0579188553525971E-3</v>
      </c>
      <c r="AJ104" s="5">
        <f t="shared" si="249"/>
        <v>1.8022586087682415E-3</v>
      </c>
      <c r="AK104" s="5">
        <f t="shared" si="250"/>
        <v>7.0813653479689996E-4</v>
      </c>
      <c r="AL104" s="5">
        <f t="shared" si="251"/>
        <v>8.1091953704867595E-6</v>
      </c>
      <c r="AM104" s="5">
        <f t="shared" si="252"/>
        <v>2.5589787140260336E-3</v>
      </c>
      <c r="AN104" s="5">
        <f t="shared" si="253"/>
        <v>2.1090415735546784E-3</v>
      </c>
      <c r="AO104" s="5">
        <f t="shared" si="254"/>
        <v>8.6910772930656386E-4</v>
      </c>
      <c r="AP104" s="5">
        <f t="shared" si="255"/>
        <v>2.3876508793116931E-4</v>
      </c>
      <c r="AQ104" s="5">
        <f t="shared" si="256"/>
        <v>4.9195944264813394E-5</v>
      </c>
      <c r="AR104" s="5">
        <f t="shared" si="257"/>
        <v>4.2761533592011194E-4</v>
      </c>
      <c r="AS104" s="5">
        <f t="shared" si="258"/>
        <v>5.0405092931380714E-4</v>
      </c>
      <c r="AT104" s="5">
        <f t="shared" si="259"/>
        <v>2.9707463460756011E-4</v>
      </c>
      <c r="AU104" s="5">
        <f t="shared" si="260"/>
        <v>1.1672542514352607E-4</v>
      </c>
      <c r="AV104" s="5">
        <f t="shared" si="261"/>
        <v>3.4397479507806613E-5</v>
      </c>
      <c r="AW104" s="5">
        <f t="shared" si="262"/>
        <v>2.1883403982343868E-7</v>
      </c>
      <c r="AX104" s="5">
        <f t="shared" si="263"/>
        <v>5.0273204698628431E-4</v>
      </c>
      <c r="AY104" s="5">
        <f t="shared" si="264"/>
        <v>4.1433825988500614E-4</v>
      </c>
      <c r="AZ104" s="5">
        <f t="shared" si="265"/>
        <v>1.7074323651503624E-4</v>
      </c>
      <c r="BA104" s="5">
        <f t="shared" si="266"/>
        <v>4.6907330938930092E-5</v>
      </c>
      <c r="BB104" s="5">
        <f t="shared" si="267"/>
        <v>9.6649407938065309E-6</v>
      </c>
      <c r="BC104" s="5">
        <f t="shared" si="268"/>
        <v>1.5931169593835997E-6</v>
      </c>
      <c r="BD104" s="5">
        <f t="shared" si="269"/>
        <v>5.8738180457297453E-5</v>
      </c>
      <c r="BE104" s="5">
        <f t="shared" si="270"/>
        <v>6.9237541216796153E-5</v>
      </c>
      <c r="BF104" s="5">
        <f t="shared" si="271"/>
        <v>4.0806823401966451E-5</v>
      </c>
      <c r="BG104" s="5">
        <f t="shared" si="272"/>
        <v>1.6033660418849193E-5</v>
      </c>
      <c r="BH104" s="5">
        <f t="shared" si="273"/>
        <v>4.7249132313233969E-6</v>
      </c>
      <c r="BI104" s="5">
        <f t="shared" si="274"/>
        <v>1.113896862492601E-6</v>
      </c>
      <c r="BJ104" s="8">
        <f t="shared" si="275"/>
        <v>0.4412442166522581</v>
      </c>
      <c r="BK104" s="8">
        <f t="shared" si="276"/>
        <v>0.30194125786922232</v>
      </c>
      <c r="BL104" s="8">
        <f t="shared" si="277"/>
        <v>0.24438735640770382</v>
      </c>
      <c r="BM104" s="8">
        <f t="shared" si="278"/>
        <v>0.32386369536440257</v>
      </c>
      <c r="BN104" s="8">
        <f t="shared" si="279"/>
        <v>0.67588561343213671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1.5021645021645</v>
      </c>
      <c r="F105">
        <f>VLOOKUP(B105,home!$B$2:$E$405,3,FALSE)</f>
        <v>1.1100000000000001</v>
      </c>
      <c r="G105">
        <f>VLOOKUP(C105,away!$B$2:$E$405,4,FALSE)</f>
        <v>1.27</v>
      </c>
      <c r="H105">
        <f>VLOOKUP(A105,away!$A$2:$E$405,3,FALSE)</f>
        <v>1.2640692640692599</v>
      </c>
      <c r="I105">
        <f>VLOOKUP(C105,away!$B$2:$E$405,3,FALSE)</f>
        <v>0.67</v>
      </c>
      <c r="J105">
        <f>VLOOKUP(B105,home!$B$2:$E$405,4,FALSE)</f>
        <v>0.97</v>
      </c>
      <c r="K105" s="3">
        <f t="shared" si="224"/>
        <v>2.1176012987012958</v>
      </c>
      <c r="L105" s="3">
        <f t="shared" si="225"/>
        <v>0.82151861471861209</v>
      </c>
      <c r="M105" s="5">
        <f t="shared" si="226"/>
        <v>5.291227563640552E-2</v>
      </c>
      <c r="N105" s="5">
        <f t="shared" si="227"/>
        <v>0.11204710360489327</v>
      </c>
      <c r="O105" s="5">
        <f t="shared" si="228"/>
        <v>4.3468419382429235E-2</v>
      </c>
      <c r="P105" s="5">
        <f t="shared" si="229"/>
        <v>9.2048781336724728E-2</v>
      </c>
      <c r="Q105" s="5">
        <f t="shared" si="230"/>
        <v>0.11863554605472033</v>
      </c>
      <c r="R105" s="5">
        <f t="shared" si="231"/>
        <v>1.7855057837530466E-2</v>
      </c>
      <c r="S105" s="5">
        <f t="shared" si="232"/>
        <v>4.0033139964530527E-2</v>
      </c>
      <c r="T105" s="5">
        <f t="shared" si="233"/>
        <v>9.7461309451259956E-2</v>
      </c>
      <c r="U105" s="5">
        <f t="shared" si="234"/>
        <v>3.7809893665141266E-2</v>
      </c>
      <c r="V105" s="5">
        <f t="shared" si="235"/>
        <v>7.7381785910861992E-3</v>
      </c>
      <c r="W105" s="5">
        <f t="shared" si="236"/>
        <v>8.3740928799204389E-2</v>
      </c>
      <c r="X105" s="5">
        <f t="shared" si="237"/>
        <v>6.8794731822372321E-2</v>
      </c>
      <c r="Y105" s="5">
        <f t="shared" si="238"/>
        <v>2.8258076393326864E-2</v>
      </c>
      <c r="Z105" s="5">
        <f t="shared" si="239"/>
        <v>4.889420793469575E-3</v>
      </c>
      <c r="AA105" s="5">
        <f t="shared" si="240"/>
        <v>1.0353843822148292E-2</v>
      </c>
      <c r="AB105" s="5">
        <f t="shared" si="241"/>
        <v>1.0962656562165808E-2</v>
      </c>
      <c r="AC105" s="5">
        <f t="shared" si="242"/>
        <v>8.4135711008020942E-4</v>
      </c>
      <c r="AD105" s="5">
        <f t="shared" si="243"/>
        <v>4.4332474894911982E-2</v>
      </c>
      <c r="AE105" s="5">
        <f t="shared" si="244"/>
        <v>3.6419953362715744E-2</v>
      </c>
      <c r="AF105" s="5">
        <f t="shared" si="245"/>
        <v>1.4959834817327346E-2</v>
      </c>
      <c r="AG105" s="5">
        <f t="shared" si="246"/>
        <v>4.0965942585166736E-3</v>
      </c>
      <c r="AH105" s="5">
        <f t="shared" si="247"/>
        <v>1.0041875492568754E-3</v>
      </c>
      <c r="AI105" s="5">
        <f t="shared" si="248"/>
        <v>2.1264688584460311E-3</v>
      </c>
      <c r="AJ105" s="5">
        <f t="shared" si="249"/>
        <v>2.251506608146589E-3</v>
      </c>
      <c r="AK105" s="5">
        <f t="shared" si="250"/>
        <v>1.5892644391485888E-3</v>
      </c>
      <c r="AL105" s="5">
        <f t="shared" si="251"/>
        <v>5.8546638352168175E-5</v>
      </c>
      <c r="AM105" s="5">
        <f t="shared" si="252"/>
        <v>1.8775701282421637E-2</v>
      </c>
      <c r="AN105" s="5">
        <f t="shared" si="253"/>
        <v>1.5424588107905491E-2</v>
      </c>
      <c r="AO105" s="5">
        <f t="shared" si="254"/>
        <v>6.335793127505848E-3</v>
      </c>
      <c r="AP105" s="5">
        <f t="shared" si="255"/>
        <v>1.7349906644174356E-3</v>
      </c>
      <c r="AQ105" s="5">
        <f t="shared" si="256"/>
        <v>3.5633178179548397E-4</v>
      </c>
      <c r="AR105" s="5">
        <f t="shared" si="257"/>
        <v>1.6499175287663736E-4</v>
      </c>
      <c r="AS105" s="5">
        <f t="shared" si="258"/>
        <v>3.493867501665705E-4</v>
      </c>
      <c r="AT105" s="5">
        <f t="shared" si="259"/>
        <v>3.699309179508775E-4</v>
      </c>
      <c r="AU105" s="5">
        <f t="shared" si="260"/>
        <v>2.6112206409418024E-4</v>
      </c>
      <c r="AV105" s="5">
        <f t="shared" si="261"/>
        <v>1.3823810551134974E-4</v>
      </c>
      <c r="AW105" s="5">
        <f t="shared" si="262"/>
        <v>2.8291831709816672E-6</v>
      </c>
      <c r="AX105" s="5">
        <f t="shared" si="263"/>
        <v>6.6265749032806045E-3</v>
      </c>
      <c r="AY105" s="5">
        <f t="shared" si="264"/>
        <v>5.4438546348722031E-3</v>
      </c>
      <c r="AZ105" s="5">
        <f t="shared" si="265"/>
        <v>2.236113959184854E-3</v>
      </c>
      <c r="BA105" s="5">
        <f t="shared" si="266"/>
        <v>6.1233641403416405E-4</v>
      </c>
      <c r="BB105" s="5">
        <f t="shared" si="267"/>
        <v>1.2576144064977722E-4</v>
      </c>
      <c r="BC105" s="5">
        <f t="shared" si="268"/>
        <v>2.0663072901524395E-5</v>
      </c>
      <c r="BD105" s="5">
        <f t="shared" si="269"/>
        <v>2.2590632710535103E-5</v>
      </c>
      <c r="BE105" s="5">
        <f t="shared" si="270"/>
        <v>4.7837953166313106E-5</v>
      </c>
      <c r="BF105" s="5">
        <f t="shared" si="271"/>
        <v>5.0650855876098209E-5</v>
      </c>
      <c r="BG105" s="5">
        <f t="shared" si="272"/>
        <v>3.5752772727852577E-5</v>
      </c>
      <c r="BH105" s="5">
        <f t="shared" si="273"/>
        <v>1.892752949016822E-5</v>
      </c>
      <c r="BI105" s="5">
        <f t="shared" si="274"/>
        <v>8.0161922059174561E-6</v>
      </c>
      <c r="BJ105" s="8">
        <f t="shared" si="275"/>
        <v>0.66643926284821786</v>
      </c>
      <c r="BK105" s="8">
        <f t="shared" si="276"/>
        <v>0.19907613391205156</v>
      </c>
      <c r="BL105" s="8">
        <f t="shared" si="277"/>
        <v>0.12888874425118968</v>
      </c>
      <c r="BM105" s="8">
        <f t="shared" si="278"/>
        <v>0.55688535250052384</v>
      </c>
      <c r="BN105" s="8">
        <f t="shared" si="279"/>
        <v>0.4369671838527035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1.5021645021645</v>
      </c>
      <c r="F106">
        <f>VLOOKUP(B106,home!$B$2:$E$405,3,FALSE)</f>
        <v>1</v>
      </c>
      <c r="G106">
        <f>VLOOKUP(C106,away!$B$2:$E$405,4,FALSE)</f>
        <v>0.87</v>
      </c>
      <c r="H106">
        <f>VLOOKUP(A106,away!$A$2:$E$405,3,FALSE)</f>
        <v>1.2640692640692599</v>
      </c>
      <c r="I106">
        <f>VLOOKUP(C106,away!$B$2:$E$405,3,FALSE)</f>
        <v>0.87</v>
      </c>
      <c r="J106">
        <f>VLOOKUP(B106,home!$B$2:$E$405,4,FALSE)</f>
        <v>1.1100000000000001</v>
      </c>
      <c r="K106" s="3">
        <f t="shared" si="224"/>
        <v>1.306883116883115</v>
      </c>
      <c r="L106" s="3">
        <f t="shared" si="225"/>
        <v>1.2207116883116844</v>
      </c>
      <c r="M106" s="5">
        <f t="shared" si="226"/>
        <v>7.9850846344721615E-2</v>
      </c>
      <c r="N106" s="5">
        <f t="shared" si="227"/>
        <v>0.10435572295674447</v>
      </c>
      <c r="O106" s="5">
        <f t="shared" si="228"/>
        <v>9.7474861454581993E-2</v>
      </c>
      <c r="P106" s="5">
        <f t="shared" si="229"/>
        <v>0.12738825075551391</v>
      </c>
      <c r="Q106" s="5">
        <f t="shared" si="230"/>
        <v>6.8190366241150532E-2</v>
      </c>
      <c r="R106" s="5">
        <f t="shared" si="231"/>
        <v>5.9494351347085167E-2</v>
      </c>
      <c r="S106" s="5">
        <f t="shared" si="232"/>
        <v>5.0806494775563531E-2</v>
      </c>
      <c r="T106" s="5">
        <f t="shared" si="233"/>
        <v>8.3240777100826932E-2</v>
      </c>
      <c r="U106" s="5">
        <f t="shared" si="234"/>
        <v>7.7752163325417817E-2</v>
      </c>
      <c r="V106" s="5">
        <f t="shared" si="235"/>
        <v>9.0058886769652652E-3</v>
      </c>
      <c r="W106" s="5">
        <f t="shared" si="236"/>
        <v>2.9705612791545308E-2</v>
      </c>
      <c r="X106" s="5">
        <f t="shared" si="237"/>
        <v>3.626198874310043E-2</v>
      </c>
      <c r="Y106" s="5">
        <f t="shared" si="238"/>
        <v>2.2132716750064715E-2</v>
      </c>
      <c r="Z106" s="5">
        <f t="shared" si="239"/>
        <v>2.4208483359302958E-2</v>
      </c>
      <c r="AA106" s="5">
        <f t="shared" si="240"/>
        <v>3.1637658187618871E-2</v>
      </c>
      <c r="AB106" s="5">
        <f t="shared" si="241"/>
        <v>2.0673360671558977E-2</v>
      </c>
      <c r="AC106" s="5">
        <f t="shared" si="242"/>
        <v>8.9795886453786103E-4</v>
      </c>
      <c r="AD106" s="5">
        <f t="shared" si="243"/>
        <v>9.705440958484416E-3</v>
      </c>
      <c r="AE106" s="5">
        <f t="shared" si="244"/>
        <v>1.1847545218240883E-2</v>
      </c>
      <c r="AF106" s="5">
        <f t="shared" si="245"/>
        <v>7.2312184628539264E-3</v>
      </c>
      <c r="AG106" s="5">
        <f t="shared" si="246"/>
        <v>2.9424109661136803E-3</v>
      </c>
      <c r="AH106" s="5">
        <f t="shared" si="247"/>
        <v>7.3878946482500065E-3</v>
      </c>
      <c r="AI106" s="5">
        <f t="shared" si="248"/>
        <v>9.6551147851090518E-3</v>
      </c>
      <c r="AJ106" s="5">
        <f t="shared" si="249"/>
        <v>6.3090532521137832E-3</v>
      </c>
      <c r="AK106" s="5">
        <f t="shared" si="250"/>
        <v>2.7483983929013373E-3</v>
      </c>
      <c r="AL106" s="5">
        <f t="shared" si="251"/>
        <v>5.7301538676275832E-5</v>
      </c>
      <c r="AM106" s="5">
        <f t="shared" si="252"/>
        <v>2.5367753861098305E-3</v>
      </c>
      <c r="AN106" s="5">
        <f t="shared" si="253"/>
        <v>3.096671364445656E-3</v>
      </c>
      <c r="AO106" s="5">
        <f t="shared" si="254"/>
        <v>1.8900714647194523E-3</v>
      </c>
      <c r="AP106" s="5">
        <f t="shared" si="255"/>
        <v>7.6907744290914031E-4</v>
      </c>
      <c r="AQ106" s="5">
        <f t="shared" si="256"/>
        <v>2.347054559440124E-4</v>
      </c>
      <c r="AR106" s="5">
        <f t="shared" si="257"/>
        <v>1.8036978698268253E-3</v>
      </c>
      <c r="AS106" s="5">
        <f t="shared" si="258"/>
        <v>2.3572222940347162E-3</v>
      </c>
      <c r="AT106" s="5">
        <f t="shared" si="259"/>
        <v>1.5403070094072283E-3</v>
      </c>
      <c r="AU106" s="5">
        <f t="shared" si="260"/>
        <v>6.7100040847034256E-4</v>
      </c>
      <c r="AV106" s="5">
        <f t="shared" si="261"/>
        <v>2.1922977631289118E-4</v>
      </c>
      <c r="AW106" s="5">
        <f t="shared" si="262"/>
        <v>2.5392977837627003E-6</v>
      </c>
      <c r="AX106" s="5">
        <f t="shared" si="263"/>
        <v>5.5254482057193015E-4</v>
      </c>
      <c r="AY106" s="5">
        <f t="shared" si="264"/>
        <v>6.7449792078823746E-4</v>
      </c>
      <c r="AZ106" s="5">
        <f t="shared" si="265"/>
        <v>4.1168374782406508E-4</v>
      </c>
      <c r="BA106" s="5">
        <f t="shared" si="266"/>
        <v>1.6751572095226541E-4</v>
      </c>
      <c r="BB106" s="5">
        <f t="shared" si="267"/>
        <v>5.112209963559722E-5</v>
      </c>
      <c r="BC106" s="5">
        <f t="shared" si="268"/>
        <v>1.2481068911241611E-5</v>
      </c>
      <c r="BD106" s="5">
        <f t="shared" si="269"/>
        <v>3.6696584531341494E-4</v>
      </c>
      <c r="BE106" s="5">
        <f t="shared" si="270"/>
        <v>4.7958146771284271E-4</v>
      </c>
      <c r="BF106" s="5">
        <f t="shared" si="271"/>
        <v>3.1337846166196946E-4</v>
      </c>
      <c r="BG106" s="5">
        <f t="shared" si="272"/>
        <v>1.3651634024694343E-4</v>
      </c>
      <c r="BH106" s="5">
        <f t="shared" si="273"/>
        <v>4.4602725061850319E-5</v>
      </c>
      <c r="BI106" s="5">
        <f t="shared" si="274"/>
        <v>1.1658109670062309E-5</v>
      </c>
      <c r="BJ106" s="8">
        <f t="shared" si="275"/>
        <v>0.38601094668193675</v>
      </c>
      <c r="BK106" s="8">
        <f t="shared" si="276"/>
        <v>0.2686812388767667</v>
      </c>
      <c r="BL106" s="8">
        <f t="shared" si="277"/>
        <v>0.32107701637235603</v>
      </c>
      <c r="BM106" s="8">
        <f t="shared" si="278"/>
        <v>0.46255132756756034</v>
      </c>
      <c r="BN106" s="8">
        <f t="shared" si="279"/>
        <v>0.53675439909979772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1.3644444444444399</v>
      </c>
      <c r="F107">
        <f>VLOOKUP(B107,home!$B$2:$E$405,3,FALSE)</f>
        <v>0.44</v>
      </c>
      <c r="G107">
        <f>VLOOKUP(C107,away!$B$2:$E$405,4,FALSE)</f>
        <v>0.92</v>
      </c>
      <c r="H107">
        <f>VLOOKUP(A107,away!$A$2:$E$405,3,FALSE)</f>
        <v>1.1155555555555601</v>
      </c>
      <c r="I107">
        <f>VLOOKUP(C107,away!$B$2:$E$405,3,FALSE)</f>
        <v>0.55000000000000004</v>
      </c>
      <c r="J107">
        <f>VLOOKUP(B107,home!$B$2:$E$405,4,FALSE)</f>
        <v>0.81</v>
      </c>
      <c r="K107" s="3">
        <f t="shared" si="224"/>
        <v>0.55232711111110933</v>
      </c>
      <c r="L107" s="3">
        <f t="shared" si="225"/>
        <v>0.49698000000000209</v>
      </c>
      <c r="M107" s="5">
        <f t="shared" si="226"/>
        <v>0.35018030111040582</v>
      </c>
      <c r="N107" s="5">
        <f t="shared" si="227"/>
        <v>0.19341407408032879</v>
      </c>
      <c r="O107" s="5">
        <f t="shared" si="228"/>
        <v>0.17403260604585019</v>
      </c>
      <c r="P107" s="5">
        <f t="shared" si="229"/>
        <v>9.6122926536442208E-2</v>
      </c>
      <c r="Q107" s="5">
        <f t="shared" si="230"/>
        <v>5.3413918392509037E-2</v>
      </c>
      <c r="R107" s="5">
        <f t="shared" si="231"/>
        <v>4.32453622763335E-2</v>
      </c>
      <c r="S107" s="5">
        <f t="shared" si="232"/>
        <v>6.5963283604416499E-3</v>
      </c>
      <c r="T107" s="5">
        <f t="shared" si="233"/>
        <v>2.6545649162709253E-2</v>
      </c>
      <c r="U107" s="5">
        <f t="shared" si="234"/>
        <v>2.3885586015040625E-2</v>
      </c>
      <c r="V107" s="5">
        <f t="shared" si="235"/>
        <v>2.0118473711666469E-4</v>
      </c>
      <c r="W107" s="5">
        <f t="shared" si="236"/>
        <v>9.833985079619691E-3</v>
      </c>
      <c r="X107" s="5">
        <f t="shared" si="237"/>
        <v>4.8872939048694147E-3</v>
      </c>
      <c r="Y107" s="5">
        <f t="shared" si="238"/>
        <v>1.2144436624210058E-3</v>
      </c>
      <c r="Z107" s="5">
        <f t="shared" si="239"/>
        <v>7.1640267146974388E-3</v>
      </c>
      <c r="AA107" s="5">
        <f t="shared" si="240"/>
        <v>3.9568861792516471E-3</v>
      </c>
      <c r="AB107" s="5">
        <f t="shared" si="241"/>
        <v>1.0927477561907685E-3</v>
      </c>
      <c r="AC107" s="5">
        <f t="shared" si="242"/>
        <v>3.4515194110000615E-6</v>
      </c>
      <c r="AD107" s="5">
        <f t="shared" si="243"/>
        <v>1.3578941424340237E-3</v>
      </c>
      <c r="AE107" s="5">
        <f t="shared" si="244"/>
        <v>6.7484623090686383E-4</v>
      </c>
      <c r="AF107" s="5">
        <f t="shared" si="245"/>
        <v>1.676925399180473E-4</v>
      </c>
      <c r="AG107" s="5">
        <f t="shared" si="246"/>
        <v>2.7779946162823836E-5</v>
      </c>
      <c r="AH107" s="5">
        <f t="shared" si="247"/>
        <v>8.9009449916758684E-4</v>
      </c>
      <c r="AI107" s="5">
        <f t="shared" si="248"/>
        <v>4.9162332334112282E-4</v>
      </c>
      <c r="AJ107" s="5">
        <f t="shared" si="249"/>
        <v>1.3576844496792257E-4</v>
      </c>
      <c r="AK107" s="5">
        <f t="shared" si="250"/>
        <v>2.4996197663060106E-5</v>
      </c>
      <c r="AL107" s="5">
        <f t="shared" si="251"/>
        <v>3.789706568080904E-8</v>
      </c>
      <c r="AM107" s="5">
        <f t="shared" si="252"/>
        <v>1.5000034977705632E-4</v>
      </c>
      <c r="AN107" s="5">
        <f t="shared" si="253"/>
        <v>7.4547173832201756E-5</v>
      </c>
      <c r="AO107" s="5">
        <f t="shared" si="254"/>
        <v>1.852422722556389E-5</v>
      </c>
      <c r="AP107" s="5">
        <f t="shared" si="255"/>
        <v>3.0687234821869277E-6</v>
      </c>
      <c r="AQ107" s="5">
        <f t="shared" si="256"/>
        <v>3.8127354904431638E-7</v>
      </c>
      <c r="AR107" s="5">
        <f t="shared" si="257"/>
        <v>8.847183283926187E-5</v>
      </c>
      <c r="AS107" s="5">
        <f t="shared" si="258"/>
        <v>4.886539184681447E-5</v>
      </c>
      <c r="AT107" s="5">
        <f t="shared" si="259"/>
        <v>1.3494840356031693E-5</v>
      </c>
      <c r="AU107" s="5">
        <f t="shared" si="260"/>
        <v>2.4845220629175335E-6</v>
      </c>
      <c r="AV107" s="5">
        <f t="shared" si="261"/>
        <v>3.4306722337576367E-7</v>
      </c>
      <c r="AW107" s="5">
        <f t="shared" si="262"/>
        <v>2.889604178215918E-10</v>
      </c>
      <c r="AX107" s="5">
        <f t="shared" si="263"/>
        <v>1.3808209976336242E-5</v>
      </c>
      <c r="AY107" s="5">
        <f t="shared" si="264"/>
        <v>6.8624041940396144E-6</v>
      </c>
      <c r="AZ107" s="5">
        <f t="shared" si="265"/>
        <v>1.7052388181769109E-6</v>
      </c>
      <c r="BA107" s="5">
        <f t="shared" si="266"/>
        <v>2.824898626191883E-7</v>
      </c>
      <c r="BB107" s="5">
        <f t="shared" si="267"/>
        <v>3.5097952981121193E-8</v>
      </c>
      <c r="BC107" s="5">
        <f t="shared" si="268"/>
        <v>3.4885961345115378E-9</v>
      </c>
      <c r="BD107" s="5">
        <f t="shared" si="269"/>
        <v>7.3281219140760888E-6</v>
      </c>
      <c r="BE107" s="5">
        <f t="shared" si="270"/>
        <v>4.0475204066716585E-6</v>
      </c>
      <c r="BF107" s="5">
        <f t="shared" si="271"/>
        <v>1.1177776266901096E-6</v>
      </c>
      <c r="BG107" s="5">
        <f t="shared" si="272"/>
        <v>2.0579296247146012E-7</v>
      </c>
      <c r="BH107" s="5">
        <f t="shared" si="273"/>
        <v>2.8416258112214618E-8</v>
      </c>
      <c r="BI107" s="5">
        <f t="shared" si="274"/>
        <v>3.1390139503414253E-9</v>
      </c>
      <c r="BJ107" s="8">
        <f t="shared" si="275"/>
        <v>0.29180679581914537</v>
      </c>
      <c r="BK107" s="8">
        <f t="shared" si="276"/>
        <v>0.45311109256507714</v>
      </c>
      <c r="BL107" s="8">
        <f t="shared" si="277"/>
        <v>0.24792206116031676</v>
      </c>
      <c r="BM107" s="8">
        <f t="shared" si="278"/>
        <v>8.958792570213342E-2</v>
      </c>
      <c r="BN107" s="8">
        <f t="shared" si="279"/>
        <v>0.91040918844186947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1.3644444444444399</v>
      </c>
      <c r="F108">
        <f>VLOOKUP(B108,home!$B$2:$E$405,3,FALSE)</f>
        <v>1.3</v>
      </c>
      <c r="G108">
        <f>VLOOKUP(C108,away!$B$2:$E$405,4,FALSE)</f>
        <v>0.88</v>
      </c>
      <c r="H108">
        <f>VLOOKUP(A108,away!$A$2:$E$405,3,FALSE)</f>
        <v>1.1155555555555601</v>
      </c>
      <c r="I108">
        <f>VLOOKUP(C108,away!$B$2:$E$405,3,FALSE)</f>
        <v>0.73</v>
      </c>
      <c r="J108">
        <f>VLOOKUP(B108,home!$B$2:$E$405,4,FALSE)</f>
        <v>0.8</v>
      </c>
      <c r="K108" s="3">
        <f t="shared" si="224"/>
        <v>1.5609244444444392</v>
      </c>
      <c r="L108" s="3">
        <f t="shared" si="225"/>
        <v>0.65148444444444709</v>
      </c>
      <c r="M108" s="5">
        <f t="shared" si="226"/>
        <v>0.10943670986926562</v>
      </c>
      <c r="N108" s="5">
        <f t="shared" si="227"/>
        <v>0.17082243555451071</v>
      </c>
      <c r="O108" s="5">
        <f t="shared" si="228"/>
        <v>7.1296314131006649E-2</v>
      </c>
      <c r="P108" s="5">
        <f t="shared" si="229"/>
        <v>0.11128815952587777</v>
      </c>
      <c r="Q108" s="5">
        <f t="shared" si="230"/>
        <v>0.13332045765828537</v>
      </c>
      <c r="R108" s="5">
        <f t="shared" si="231"/>
        <v>2.3224219801287822E-2</v>
      </c>
      <c r="S108" s="5">
        <f t="shared" si="232"/>
        <v>2.8292732999403384E-2</v>
      </c>
      <c r="T108" s="5">
        <f t="shared" si="233"/>
        <v>8.6856204290587463E-2</v>
      </c>
      <c r="U108" s="5">
        <f t="shared" si="234"/>
        <v>3.6251252390980732E-2</v>
      </c>
      <c r="V108" s="5">
        <f t="shared" si="235"/>
        <v>3.1968210334357553E-3</v>
      </c>
      <c r="W108" s="5">
        <f t="shared" si="236"/>
        <v>6.9367720434445834E-2</v>
      </c>
      <c r="X108" s="5">
        <f t="shared" si="237"/>
        <v>4.5191990809612656E-2</v>
      </c>
      <c r="Y108" s="5">
        <f t="shared" si="238"/>
        <v>1.4720939512969529E-2</v>
      </c>
      <c r="Z108" s="5">
        <f t="shared" si="239"/>
        <v>5.0434059782992428E-3</v>
      </c>
      <c r="AA108" s="5">
        <f t="shared" si="240"/>
        <v>7.8723756747845087E-3</v>
      </c>
      <c r="AB108" s="5">
        <f t="shared" si="241"/>
        <v>6.1440918133104649E-3</v>
      </c>
      <c r="AC108" s="5">
        <f t="shared" si="242"/>
        <v>2.0318155213278329E-4</v>
      </c>
      <c r="AD108" s="5">
        <f t="shared" si="243"/>
        <v>2.706944262037863E-2</v>
      </c>
      <c r="AE108" s="5">
        <f t="shared" si="244"/>
        <v>1.7635320786958206E-2</v>
      </c>
      <c r="AF108" s="5">
        <f t="shared" si="245"/>
        <v>5.7445685827455378E-3</v>
      </c>
      <c r="AG108" s="5">
        <f t="shared" si="246"/>
        <v>1.2474990239010008E-3</v>
      </c>
      <c r="AH108" s="5">
        <f t="shared" si="247"/>
        <v>8.2142513547002092E-4</v>
      </c>
      <c r="AI108" s="5">
        <f t="shared" si="248"/>
        <v>1.2821825732362406E-3</v>
      </c>
      <c r="AJ108" s="5">
        <f t="shared" si="249"/>
        <v>1.0006950604025604E-3</v>
      </c>
      <c r="AK108" s="5">
        <f t="shared" si="250"/>
        <v>5.2066979373905384E-4</v>
      </c>
      <c r="AL108" s="5">
        <f t="shared" si="251"/>
        <v>8.2647590606409238E-6</v>
      </c>
      <c r="AM108" s="5">
        <f t="shared" si="252"/>
        <v>8.4506709367270193E-3</v>
      </c>
      <c r="AN108" s="5">
        <f t="shared" si="253"/>
        <v>5.5054806603964373E-3</v>
      </c>
      <c r="AO108" s="5">
        <f t="shared" si="254"/>
        <v>1.79336750471901E-3</v>
      </c>
      <c r="AP108" s="5">
        <f t="shared" si="255"/>
        <v>3.8945034416552963E-4</v>
      </c>
      <c r="AQ108" s="5">
        <f t="shared" si="256"/>
        <v>6.3430210276844664E-5</v>
      </c>
      <c r="AR108" s="5">
        <f t="shared" si="257"/>
        <v>1.070291396068783E-4</v>
      </c>
      <c r="AS108" s="5">
        <f t="shared" si="258"/>
        <v>1.6706440028023281E-4</v>
      </c>
      <c r="AT108" s="5">
        <f t="shared" si="259"/>
        <v>1.3038745309693295E-4</v>
      </c>
      <c r="AU108" s="5">
        <f t="shared" si="260"/>
        <v>6.7841654262618492E-5</v>
      </c>
      <c r="AV108" s="5">
        <f t="shared" si="261"/>
        <v>2.6473924122517366E-5</v>
      </c>
      <c r="AW108" s="5">
        <f t="shared" si="262"/>
        <v>2.3346061691789211E-7</v>
      </c>
      <c r="AX108" s="5">
        <f t="shared" si="263"/>
        <v>2.1984764728489024E-3</v>
      </c>
      <c r="AY108" s="5">
        <f t="shared" si="264"/>
        <v>1.4322732235381545E-3</v>
      </c>
      <c r="AZ108" s="5">
        <f t="shared" si="265"/>
        <v>4.6655186266470594E-4</v>
      </c>
      <c r="BA108" s="5">
        <f t="shared" si="266"/>
        <v>1.0131709368421267E-4</v>
      </c>
      <c r="BB108" s="5">
        <f t="shared" si="267"/>
        <v>1.6501627622896315E-5</v>
      </c>
      <c r="BC108" s="5">
        <f t="shared" si="268"/>
        <v>2.1501107408663503E-6</v>
      </c>
      <c r="BD108" s="5">
        <f t="shared" si="269"/>
        <v>1.1621303259359045E-5</v>
      </c>
      <c r="BE108" s="5">
        <f t="shared" si="270"/>
        <v>1.8139976333835366E-5</v>
      </c>
      <c r="BF108" s="5">
        <f t="shared" si="271"/>
        <v>1.4157566240563627E-5</v>
      </c>
      <c r="BG108" s="5">
        <f t="shared" si="272"/>
        <v>7.3662970729123769E-6</v>
      </c>
      <c r="BH108" s="5">
        <f t="shared" si="273"/>
        <v>2.874558291537112E-6</v>
      </c>
      <c r="BI108" s="5">
        <f t="shared" si="274"/>
        <v>8.9739366084814378E-7</v>
      </c>
      <c r="BJ108" s="8">
        <f t="shared" si="275"/>
        <v>0.59239624932177948</v>
      </c>
      <c r="BK108" s="8">
        <f t="shared" si="276"/>
        <v>0.25385814296271414</v>
      </c>
      <c r="BL108" s="8">
        <f t="shared" si="277"/>
        <v>0.14896708004044629</v>
      </c>
      <c r="BM108" s="8">
        <f t="shared" si="278"/>
        <v>0.37944454200008382</v>
      </c>
      <c r="BN108" s="8">
        <f t="shared" si="279"/>
        <v>0.61938829654023397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1.3644444444444399</v>
      </c>
      <c r="F109">
        <f>VLOOKUP(B109,home!$B$2:$E$405,3,FALSE)</f>
        <v>1.3</v>
      </c>
      <c r="G109">
        <f>VLOOKUP(C109,away!$B$2:$E$405,4,FALSE)</f>
        <v>0.95</v>
      </c>
      <c r="H109">
        <f>VLOOKUP(A109,away!$A$2:$E$405,3,FALSE)</f>
        <v>1.1155555555555601</v>
      </c>
      <c r="I109">
        <f>VLOOKUP(C109,away!$B$2:$E$405,3,FALSE)</f>
        <v>0.88</v>
      </c>
      <c r="J109">
        <f>VLOOKUP(B109,home!$B$2:$E$405,4,FALSE)</f>
        <v>0.9</v>
      </c>
      <c r="K109" s="3">
        <f t="shared" si="224"/>
        <v>1.6850888888888833</v>
      </c>
      <c r="L109" s="3">
        <f t="shared" si="225"/>
        <v>0.88352000000000352</v>
      </c>
      <c r="M109" s="5">
        <f t="shared" si="226"/>
        <v>7.6642088961313332E-2</v>
      </c>
      <c r="N109" s="5">
        <f t="shared" si="227"/>
        <v>0.12914873252994241</v>
      </c>
      <c r="O109" s="5">
        <f t="shared" si="228"/>
        <v>6.7714818439099822E-2</v>
      </c>
      <c r="P109" s="5">
        <f t="shared" si="229"/>
        <v>0.11410548816485518</v>
      </c>
      <c r="Q109" s="5">
        <f t="shared" si="230"/>
        <v>0.10881354710014417</v>
      </c>
      <c r="R109" s="5">
        <f t="shared" si="231"/>
        <v>2.9913698193656857E-2</v>
      </c>
      <c r="S109" s="5">
        <f t="shared" si="232"/>
        <v>4.2470340402360557E-2</v>
      </c>
      <c r="T109" s="5">
        <f t="shared" si="233"/>
        <v>9.6138945133919754E-2</v>
      </c>
      <c r="U109" s="5">
        <f t="shared" si="234"/>
        <v>5.0407240451706622E-2</v>
      </c>
      <c r="V109" s="5">
        <f t="shared" si="235"/>
        <v>7.0255840271685743E-3</v>
      </c>
      <c r="W109" s="5">
        <f t="shared" si="236"/>
        <v>6.1120166393013348E-2</v>
      </c>
      <c r="X109" s="5">
        <f t="shared" si="237"/>
        <v>5.4000889411555363E-2</v>
      </c>
      <c r="Y109" s="5">
        <f t="shared" si="238"/>
        <v>2.3855432906448794E-2</v>
      </c>
      <c r="Z109" s="5">
        <f t="shared" si="239"/>
        <v>8.8097835426866038E-3</v>
      </c>
      <c r="AA109" s="5">
        <f t="shared" si="240"/>
        <v>1.4845268361297339E-2</v>
      </c>
      <c r="AB109" s="5">
        <f t="shared" si="241"/>
        <v>1.2507798384097917E-2</v>
      </c>
      <c r="AC109" s="5">
        <f t="shared" si="242"/>
        <v>6.5373486840560697E-4</v>
      </c>
      <c r="AD109" s="5">
        <f t="shared" si="243"/>
        <v>2.5748228318976652E-2</v>
      </c>
      <c r="AE109" s="5">
        <f t="shared" si="244"/>
        <v>2.274907468438234E-2</v>
      </c>
      <c r="AF109" s="5">
        <f t="shared" si="245"/>
        <v>1.0049631232572784E-2</v>
      </c>
      <c r="AG109" s="5">
        <f t="shared" si="246"/>
        <v>2.9596833955342471E-3</v>
      </c>
      <c r="AH109" s="5">
        <f t="shared" si="247"/>
        <v>1.9459049889086245E-3</v>
      </c>
      <c r="AI109" s="5">
        <f t="shared" si="248"/>
        <v>3.2790228756433685E-3</v>
      </c>
      <c r="AJ109" s="5">
        <f t="shared" si="249"/>
        <v>2.7627225070795585E-3</v>
      </c>
      <c r="AK109" s="5">
        <f t="shared" si="250"/>
        <v>1.5518109999210006E-3</v>
      </c>
      <c r="AL109" s="5">
        <f t="shared" si="251"/>
        <v>3.8931473450553946E-5</v>
      </c>
      <c r="AM109" s="5">
        <f t="shared" si="252"/>
        <v>8.6776106897763199E-3</v>
      </c>
      <c r="AN109" s="5">
        <f t="shared" si="253"/>
        <v>7.6668425966312037E-3</v>
      </c>
      <c r="AO109" s="5">
        <f t="shared" si="254"/>
        <v>3.3869043854878145E-3</v>
      </c>
      <c r="AP109" s="5">
        <f t="shared" si="255"/>
        <v>9.9746592088873517E-4</v>
      </c>
      <c r="AQ109" s="5">
        <f t="shared" si="256"/>
        <v>2.2032027260590468E-4</v>
      </c>
      <c r="AR109" s="5">
        <f t="shared" si="257"/>
        <v>3.4384919516011107E-4</v>
      </c>
      <c r="AS109" s="5">
        <f t="shared" si="258"/>
        <v>5.7941645821768832E-4</v>
      </c>
      <c r="AT109" s="5">
        <f t="shared" si="259"/>
        <v>4.8818411789098843E-4</v>
      </c>
      <c r="AU109" s="5">
        <f t="shared" si="260"/>
        <v>2.7421121093004167E-4</v>
      </c>
      <c r="AV109" s="5">
        <f t="shared" si="261"/>
        <v>1.1551756618674488E-4</v>
      </c>
      <c r="AW109" s="5">
        <f t="shared" si="262"/>
        <v>1.6100432409834607E-6</v>
      </c>
      <c r="AX109" s="5">
        <f t="shared" si="263"/>
        <v>2.4370908925742496E-3</v>
      </c>
      <c r="AY109" s="5">
        <f t="shared" si="264"/>
        <v>2.1532185454072096E-3</v>
      </c>
      <c r="AZ109" s="5">
        <f t="shared" si="265"/>
        <v>9.5120582461909263E-4</v>
      </c>
      <c r="BA109" s="5">
        <f t="shared" si="266"/>
        <v>2.8013645672248801E-4</v>
      </c>
      <c r="BB109" s="5">
        <f t="shared" si="267"/>
        <v>6.1876540560863394E-5</v>
      </c>
      <c r="BC109" s="5">
        <f t="shared" si="268"/>
        <v>1.0933832223266853E-5</v>
      </c>
      <c r="BD109" s="5">
        <f t="shared" si="269"/>
        <v>5.0632940151310405E-5</v>
      </c>
      <c r="BE109" s="5">
        <f t="shared" si="270"/>
        <v>8.5321004860748975E-5</v>
      </c>
      <c r="BF109" s="5">
        <f t="shared" si="271"/>
        <v>7.1886738639841276E-5</v>
      </c>
      <c r="BG109" s="5">
        <f t="shared" si="272"/>
        <v>4.0378514846818551E-5</v>
      </c>
      <c r="BH109" s="5">
        <f t="shared" si="273"/>
        <v>1.70103466795522E-5</v>
      </c>
      <c r="BI109" s="5">
        <f t="shared" si="274"/>
        <v>5.7327892371722579E-6</v>
      </c>
      <c r="BJ109" s="8">
        <f t="shared" si="275"/>
        <v>0.56142793706398708</v>
      </c>
      <c r="BK109" s="8">
        <f t="shared" si="276"/>
        <v>0.24308938644296102</v>
      </c>
      <c r="BL109" s="8">
        <f t="shared" si="277"/>
        <v>0.18700042608421213</v>
      </c>
      <c r="BM109" s="8">
        <f t="shared" si="278"/>
        <v>0.47183755124266885</v>
      </c>
      <c r="BN109" s="8">
        <f t="shared" si="279"/>
        <v>0.52633837338901179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1.3644444444444399</v>
      </c>
      <c r="F110">
        <f>VLOOKUP(B110,home!$B$2:$E$405,3,FALSE)</f>
        <v>1.3</v>
      </c>
      <c r="G110">
        <f>VLOOKUP(C110,away!$B$2:$E$405,4,FALSE)</f>
        <v>0.98</v>
      </c>
      <c r="H110">
        <f>VLOOKUP(A110,away!$A$2:$E$405,3,FALSE)</f>
        <v>1.1155555555555601</v>
      </c>
      <c r="I110">
        <f>VLOOKUP(C110,away!$B$2:$E$405,3,FALSE)</f>
        <v>1.06</v>
      </c>
      <c r="J110">
        <f>VLOOKUP(B110,home!$B$2:$E$405,4,FALSE)</f>
        <v>1.2</v>
      </c>
      <c r="K110" s="3">
        <f t="shared" si="224"/>
        <v>1.7383022222222164</v>
      </c>
      <c r="L110" s="3">
        <f t="shared" si="225"/>
        <v>1.4189866666666726</v>
      </c>
      <c r="M110" s="5">
        <f t="shared" si="226"/>
        <v>4.2540918036767746E-2</v>
      </c>
      <c r="N110" s="5">
        <f t="shared" si="227"/>
        <v>7.3948972358686541E-2</v>
      </c>
      <c r="O110" s="5">
        <f t="shared" si="228"/>
        <v>6.0364995481933185E-2</v>
      </c>
      <c r="P110" s="5">
        <f t="shared" si="229"/>
        <v>0.10493260579067851</v>
      </c>
      <c r="Q110" s="5">
        <f t="shared" si="230"/>
        <v>6.4272831491077043E-2</v>
      </c>
      <c r="R110" s="5">
        <f t="shared" si="231"/>
        <v>4.2828561861128572E-2</v>
      </c>
      <c r="S110" s="5">
        <f t="shared" si="232"/>
        <v>6.4707417388744165E-2</v>
      </c>
      <c r="T110" s="5">
        <f t="shared" si="233"/>
        <v>9.120229091475214E-2</v>
      </c>
      <c r="U110" s="5">
        <f t="shared" si="234"/>
        <v>7.4448984257781459E-2</v>
      </c>
      <c r="V110" s="5">
        <f t="shared" si="235"/>
        <v>1.7734345174626985E-2</v>
      </c>
      <c r="W110" s="5">
        <f t="shared" si="236"/>
        <v>3.7241868603151096E-2</v>
      </c>
      <c r="X110" s="5">
        <f t="shared" si="237"/>
        <v>5.2845714989623573E-2</v>
      </c>
      <c r="Y110" s="5">
        <f t="shared" si="238"/>
        <v>3.7493682480371493E-2</v>
      </c>
      <c r="Z110" s="5">
        <f t="shared" si="239"/>
        <v>2.0257719411150066E-2</v>
      </c>
      <c r="AA110" s="5">
        <f t="shared" si="240"/>
        <v>3.5214038669556288E-2</v>
      </c>
      <c r="AB110" s="5">
        <f t="shared" si="241"/>
        <v>3.0606320836354381E-2</v>
      </c>
      <c r="AC110" s="5">
        <f t="shared" si="242"/>
        <v>2.73400166393416E-3</v>
      </c>
      <c r="AD110" s="5">
        <f t="shared" si="243"/>
        <v>1.6184405738141332E-2</v>
      </c>
      <c r="AE110" s="5">
        <f t="shared" si="244"/>
        <v>2.2965455950346138E-2</v>
      </c>
      <c r="AF110" s="5">
        <f t="shared" si="245"/>
        <v>1.6293837893730987E-2</v>
      </c>
      <c r="AG110" s="5">
        <f t="shared" si="246"/>
        <v>7.7069129066774811E-3</v>
      </c>
      <c r="AH110" s="5">
        <f t="shared" si="247"/>
        <v>7.1863584353741477E-3</v>
      </c>
      <c r="AI110" s="5">
        <f t="shared" si="248"/>
        <v>1.2492062837896251E-2</v>
      </c>
      <c r="AJ110" s="5">
        <f t="shared" si="249"/>
        <v>1.0857490295627312E-2</v>
      </c>
      <c r="AK110" s="5">
        <f t="shared" si="250"/>
        <v>6.2911998362150355E-3</v>
      </c>
      <c r="AL110" s="5">
        <f t="shared" si="251"/>
        <v>2.6975056681636167E-4</v>
      </c>
      <c r="AM110" s="5">
        <f t="shared" si="252"/>
        <v>5.6266776919914078E-3</v>
      </c>
      <c r="AN110" s="5">
        <f t="shared" si="253"/>
        <v>7.9841806225666133E-3</v>
      </c>
      <c r="AO110" s="5">
        <f t="shared" si="254"/>
        <v>5.664722923840221E-3</v>
      </c>
      <c r="AP110" s="5">
        <f t="shared" si="255"/>
        <v>2.6793887664301064E-3</v>
      </c>
      <c r="AQ110" s="5">
        <f t="shared" si="256"/>
        <v>9.5050423359519648E-4</v>
      </c>
      <c r="AR110" s="5">
        <f t="shared" si="257"/>
        <v>2.0394693603366975E-3</v>
      </c>
      <c r="AS110" s="5">
        <f t="shared" si="258"/>
        <v>3.5452141212274032E-3</v>
      </c>
      <c r="AT110" s="5">
        <f t="shared" si="259"/>
        <v>3.0813267925915888E-3</v>
      </c>
      <c r="AU110" s="5">
        <f t="shared" si="260"/>
        <v>1.7854257369849381E-3</v>
      </c>
      <c r="AV110" s="5">
        <f t="shared" si="261"/>
        <v>7.7590238155341405E-4</v>
      </c>
      <c r="AW110" s="5">
        <f t="shared" si="262"/>
        <v>1.8482617047720337E-5</v>
      </c>
      <c r="AX110" s="5">
        <f t="shared" si="263"/>
        <v>1.630144389286139E-3</v>
      </c>
      <c r="AY110" s="5">
        <f t="shared" si="264"/>
        <v>2.3131531531385167E-3</v>
      </c>
      <c r="AZ110" s="5">
        <f t="shared" si="265"/>
        <v>1.6411667411307641E-3</v>
      </c>
      <c r="BA110" s="5">
        <f t="shared" si="266"/>
        <v>7.7626457448044936E-4</v>
      </c>
      <c r="BB110" s="5">
        <f t="shared" si="267"/>
        <v>2.7537727024835905E-4</v>
      </c>
      <c r="BC110" s="5">
        <f t="shared" si="268"/>
        <v>7.8151334957097301E-5</v>
      </c>
      <c r="BD110" s="5">
        <f t="shared" si="269"/>
        <v>4.8232997156549649E-4</v>
      </c>
      <c r="BE110" s="5">
        <f t="shared" si="270"/>
        <v>8.3843526141668095E-4</v>
      </c>
      <c r="BF110" s="5">
        <f t="shared" si="271"/>
        <v>7.2872693905504083E-4</v>
      </c>
      <c r="BG110" s="5">
        <f t="shared" si="272"/>
        <v>4.2224921918419041E-4</v>
      </c>
      <c r="BH110" s="5">
        <f t="shared" si="273"/>
        <v>1.8349918900986847E-4</v>
      </c>
      <c r="BI110" s="5">
        <f t="shared" si="274"/>
        <v>6.3795409606365707E-5</v>
      </c>
      <c r="BJ110" s="8">
        <f t="shared" si="275"/>
        <v>0.44977570502822273</v>
      </c>
      <c r="BK110" s="8">
        <f t="shared" si="276"/>
        <v>0.23523219177470645</v>
      </c>
      <c r="BL110" s="8">
        <f t="shared" si="277"/>
        <v>0.29423638689439835</v>
      </c>
      <c r="BM110" s="8">
        <f t="shared" si="278"/>
        <v>0.60831844755211539</v>
      </c>
      <c r="BN110" s="8">
        <f t="shared" si="279"/>
        <v>0.38888888502027164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1.3644444444444399</v>
      </c>
      <c r="F111">
        <f>VLOOKUP(B111,home!$B$2:$E$405,3,FALSE)</f>
        <v>1.1399999999999999</v>
      </c>
      <c r="G111">
        <f>VLOOKUP(C111,away!$B$2:$E$405,4,FALSE)</f>
        <v>1.1000000000000001</v>
      </c>
      <c r="H111">
        <f>VLOOKUP(A111,away!$A$2:$E$405,3,FALSE)</f>
        <v>1.1155555555555601</v>
      </c>
      <c r="I111">
        <f>VLOOKUP(C111,away!$B$2:$E$405,3,FALSE)</f>
        <v>0.73</v>
      </c>
      <c r="J111">
        <f>VLOOKUP(B111,home!$B$2:$E$405,4,FALSE)</f>
        <v>1</v>
      </c>
      <c r="K111" s="3">
        <f t="shared" si="224"/>
        <v>1.7110133333333277</v>
      </c>
      <c r="L111" s="3">
        <f t="shared" si="225"/>
        <v>0.81435555555555883</v>
      </c>
      <c r="M111" s="5">
        <f t="shared" si="226"/>
        <v>8.0028785611128847E-2</v>
      </c>
      <c r="N111" s="5">
        <f t="shared" si="227"/>
        <v>0.13693031923111582</v>
      </c>
      <c r="O111" s="5">
        <f t="shared" si="228"/>
        <v>6.517188616678754E-2</v>
      </c>
      <c r="P111" s="5">
        <f t="shared" si="229"/>
        <v>0.11150996618985534</v>
      </c>
      <c r="Q111" s="5">
        <f t="shared" si="230"/>
        <v>0.1171448009710141</v>
      </c>
      <c r="R111" s="5">
        <f t="shared" si="231"/>
        <v>2.6536543782978952E-2</v>
      </c>
      <c r="S111" s="5">
        <f t="shared" si="232"/>
        <v>3.8843749985422553E-2</v>
      </c>
      <c r="T111" s="5">
        <f t="shared" si="233"/>
        <v>9.539751947519555E-2</v>
      </c>
      <c r="U111" s="5">
        <f t="shared" si="234"/>
        <v>4.5404380233260613E-2</v>
      </c>
      <c r="V111" s="5">
        <f t="shared" si="235"/>
        <v>6.0137600829571307E-3</v>
      </c>
      <c r="W111" s="5">
        <f t="shared" si="236"/>
        <v>6.6812105464028049E-2</v>
      </c>
      <c r="X111" s="5">
        <f t="shared" si="237"/>
        <v>5.4408809262995149E-2</v>
      </c>
      <c r="Y111" s="5">
        <f t="shared" si="238"/>
        <v>2.2154058047241423E-2</v>
      </c>
      <c r="Z111" s="5">
        <f t="shared" si="239"/>
        <v>7.2033939516374136E-3</v>
      </c>
      <c r="AA111" s="5">
        <f t="shared" si="240"/>
        <v>1.2325103096504263E-2</v>
      </c>
      <c r="AB111" s="5">
        <f t="shared" si="241"/>
        <v>1.054420786641334E-2</v>
      </c>
      <c r="AC111" s="5">
        <f t="shared" si="242"/>
        <v>5.2371326329922301E-4</v>
      </c>
      <c r="AD111" s="5">
        <f t="shared" si="243"/>
        <v>2.8579100819256117E-2</v>
      </c>
      <c r="AE111" s="5">
        <f t="shared" si="244"/>
        <v>2.3273549524943645E-2</v>
      </c>
      <c r="AF111" s="5">
        <f t="shared" si="245"/>
        <v>9.4764721765676456E-3</v>
      </c>
      <c r="AG111" s="5">
        <f t="shared" si="246"/>
        <v>2.5724059213518475E-3</v>
      </c>
      <c r="AH111" s="5">
        <f t="shared" si="247"/>
        <v>1.4665309708428089E-3</v>
      </c>
      <c r="AI111" s="5">
        <f t="shared" si="248"/>
        <v>2.5092540448583157E-3</v>
      </c>
      <c r="AJ111" s="5">
        <f t="shared" si="249"/>
        <v>2.1466835637365812E-3</v>
      </c>
      <c r="AK111" s="5">
        <f t="shared" si="250"/>
        <v>1.2243347333335988E-3</v>
      </c>
      <c r="AL111" s="5">
        <f t="shared" si="251"/>
        <v>2.9189121308147973E-5</v>
      </c>
      <c r="AM111" s="5">
        <f t="shared" si="252"/>
        <v>9.7798445112849269E-3</v>
      </c>
      <c r="AN111" s="5">
        <f t="shared" si="253"/>
        <v>7.9642707102344189E-3</v>
      </c>
      <c r="AO111" s="5">
        <f t="shared" si="254"/>
        <v>3.2428740494139076E-3</v>
      </c>
      <c r="AP111" s="5">
        <f t="shared" si="255"/>
        <v>8.8028416603572266E-4</v>
      </c>
      <c r="AQ111" s="5">
        <f t="shared" si="256"/>
        <v>1.7921607526969561E-4</v>
      </c>
      <c r="AR111" s="5">
        <f t="shared" si="257"/>
        <v>2.3885552870002582E-4</v>
      </c>
      <c r="AS111" s="5">
        <f t="shared" si="258"/>
        <v>4.0868499434612549E-4</v>
      </c>
      <c r="AT111" s="5">
        <f t="shared" si="259"/>
        <v>3.4963273722973825E-4</v>
      </c>
      <c r="AU111" s="5">
        <f t="shared" si="260"/>
        <v>1.9940875838997003E-4</v>
      </c>
      <c r="AV111" s="5">
        <f t="shared" si="261"/>
        <v>8.5297761097170713E-5</v>
      </c>
      <c r="AW111" s="5">
        <f t="shared" si="262"/>
        <v>1.129759437782202E-6</v>
      </c>
      <c r="AX111" s="5">
        <f t="shared" si="263"/>
        <v>2.7889073927892128E-3</v>
      </c>
      <c r="AY111" s="5">
        <f t="shared" si="264"/>
        <v>2.2711622292478644E-3</v>
      </c>
      <c r="AZ111" s="5">
        <f t="shared" si="265"/>
        <v>9.2476678947797295E-4</v>
      </c>
      <c r="BA111" s="5">
        <f t="shared" si="266"/>
        <v>2.5102965753488846E-4</v>
      </c>
      <c r="BB111" s="5">
        <f t="shared" si="267"/>
        <v>5.1106849055686417E-5</v>
      </c>
      <c r="BC111" s="5">
        <f t="shared" si="268"/>
        <v>8.3238292910875234E-6</v>
      </c>
      <c r="BD111" s="5">
        <f t="shared" si="269"/>
        <v>3.24188877953377E-5</v>
      </c>
      <c r="BE111" s="5">
        <f t="shared" si="270"/>
        <v>5.5469149269659892E-5</v>
      </c>
      <c r="BF111" s="5">
        <f t="shared" si="271"/>
        <v>4.7454226994522351E-5</v>
      </c>
      <c r="BG111" s="5">
        <f t="shared" si="272"/>
        <v>2.7064938370218033E-5</v>
      </c>
      <c r="BH111" s="5">
        <f t="shared" si="273"/>
        <v>1.1577117604321961E-5</v>
      </c>
      <c r="BI111" s="5">
        <f t="shared" si="274"/>
        <v>3.9617205165125727E-6</v>
      </c>
      <c r="BJ111" s="8">
        <f t="shared" si="275"/>
        <v>0.58509092715334465</v>
      </c>
      <c r="BK111" s="8">
        <f t="shared" si="276"/>
        <v>0.23922032648321909</v>
      </c>
      <c r="BL111" s="8">
        <f t="shared" si="277"/>
        <v>0.16878875027902962</v>
      </c>
      <c r="BM111" s="8">
        <f t="shared" si="278"/>
        <v>0.46071106344454027</v>
      </c>
      <c r="BN111" s="8">
        <f t="shared" si="279"/>
        <v>0.53732230195288067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1.3644444444444399</v>
      </c>
      <c r="F112">
        <f>VLOOKUP(B112,home!$B$2:$E$405,3,FALSE)</f>
        <v>1.03</v>
      </c>
      <c r="G112">
        <f>VLOOKUP(C112,away!$B$2:$E$405,4,FALSE)</f>
        <v>1.1000000000000001</v>
      </c>
      <c r="H112">
        <f>VLOOKUP(A112,away!$A$2:$E$405,3,FALSE)</f>
        <v>1.1155555555555601</v>
      </c>
      <c r="I112">
        <f>VLOOKUP(C112,away!$B$2:$E$405,3,FALSE)</f>
        <v>0.73</v>
      </c>
      <c r="J112">
        <f>VLOOKUP(B112,home!$B$2:$E$405,4,FALSE)</f>
        <v>1.08</v>
      </c>
      <c r="K112" s="3">
        <f t="shared" si="224"/>
        <v>1.5459155555555506</v>
      </c>
      <c r="L112" s="3">
        <f t="shared" si="225"/>
        <v>0.87950400000000362</v>
      </c>
      <c r="M112" s="5">
        <f t="shared" si="226"/>
        <v>8.8441005341872186E-2</v>
      </c>
      <c r="N112" s="5">
        <f t="shared" si="227"/>
        <v>0.13672232590697175</v>
      </c>
      <c r="O112" s="5">
        <f t="shared" si="228"/>
        <v>7.7784217962198268E-2</v>
      </c>
      <c r="P112" s="5">
        <f t="shared" si="229"/>
        <v>0.12024783252448577</v>
      </c>
      <c r="Q112" s="5">
        <f t="shared" si="230"/>
        <v>0.10568058520566165</v>
      </c>
      <c r="R112" s="5">
        <f t="shared" si="231"/>
        <v>3.4205765417312753E-2</v>
      </c>
      <c r="S112" s="5">
        <f t="shared" si="232"/>
        <v>4.0873408129359377E-2</v>
      </c>
      <c r="T112" s="5">
        <f t="shared" si="233"/>
        <v>9.2946497410720613E-2</v>
      </c>
      <c r="U112" s="5">
        <f t="shared" si="234"/>
        <v>5.2879224848307885E-2</v>
      </c>
      <c r="V112" s="5">
        <f t="shared" si="235"/>
        <v>6.1747862524544235E-3</v>
      </c>
      <c r="W112" s="5">
        <f t="shared" si="236"/>
        <v>5.4457753529882066E-2</v>
      </c>
      <c r="X112" s="5">
        <f t="shared" si="237"/>
        <v>4.7895812060545592E-2</v>
      </c>
      <c r="Y112" s="5">
        <f t="shared" si="238"/>
        <v>2.1062279145249128E-2</v>
      </c>
      <c r="Z112" s="5">
        <f t="shared" si="239"/>
        <v>1.0028035835862788E-2</v>
      </c>
      <c r="AA112" s="5">
        <f t="shared" si="240"/>
        <v>1.5502496590328792E-2</v>
      </c>
      <c r="AB112" s="5">
        <f t="shared" si="241"/>
        <v>1.1982775314468081E-2</v>
      </c>
      <c r="AC112" s="5">
        <f t="shared" si="242"/>
        <v>5.2471747995277691E-4</v>
      </c>
      <c r="AD112" s="5">
        <f t="shared" si="243"/>
        <v>2.1046772075613708E-2</v>
      </c>
      <c r="AE112" s="5">
        <f t="shared" si="244"/>
        <v>1.8510720227590632E-2</v>
      </c>
      <c r="AF112" s="5">
        <f t="shared" si="245"/>
        <v>8.1401262415234689E-3</v>
      </c>
      <c r="AG112" s="5">
        <f t="shared" si="246"/>
        <v>2.3864245299749626E-3</v>
      </c>
      <c r="AH112" s="5">
        <f t="shared" si="247"/>
        <v>2.2049244074461745E-3</v>
      </c>
      <c r="AI112" s="5">
        <f t="shared" si="248"/>
        <v>3.4086269402951465E-3</v>
      </c>
      <c r="AJ112" s="5">
        <f t="shared" si="249"/>
        <v>2.6347247050439939E-3</v>
      </c>
      <c r="AK112" s="5">
        <f t="shared" si="250"/>
        <v>1.357687302044674E-3</v>
      </c>
      <c r="AL112" s="5">
        <f t="shared" si="251"/>
        <v>2.8537052200223678E-5</v>
      </c>
      <c r="AM112" s="5">
        <f t="shared" si="252"/>
        <v>6.5073064691846755E-3</v>
      </c>
      <c r="AN112" s="5">
        <f t="shared" si="253"/>
        <v>5.7232020688738226E-3</v>
      </c>
      <c r="AO112" s="5">
        <f t="shared" si="254"/>
        <v>2.5167895561914112E-3</v>
      </c>
      <c r="AP112" s="5">
        <f t="shared" si="255"/>
        <v>7.3784216060952682E-4</v>
      </c>
      <c r="AQ112" s="5">
        <f t="shared" si="256"/>
        <v>1.6223378290618093E-4</v>
      </c>
      <c r="AR112" s="5">
        <f t="shared" si="257"/>
        <v>3.878479672093098E-4</v>
      </c>
      <c r="AS112" s="5">
        <f t="shared" si="258"/>
        <v>5.9958020569947118E-4</v>
      </c>
      <c r="AT112" s="5">
        <f t="shared" si="259"/>
        <v>4.6345018339700463E-4</v>
      </c>
      <c r="AU112" s="5">
        <f t="shared" si="260"/>
        <v>2.3881828257950086E-4</v>
      </c>
      <c r="AV112" s="5">
        <f t="shared" si="261"/>
        <v>9.2298224497677829E-5</v>
      </c>
      <c r="AW112" s="5">
        <f t="shared" si="262"/>
        <v>1.0777801856761706E-6</v>
      </c>
      <c r="AX112" s="5">
        <f t="shared" si="263"/>
        <v>1.6766243825799777E-3</v>
      </c>
      <c r="AY112" s="5">
        <f t="shared" si="264"/>
        <v>1.4745978509766266E-3</v>
      </c>
      <c r="AZ112" s="5">
        <f t="shared" si="265"/>
        <v>6.4845735416267614E-4</v>
      </c>
      <c r="BA112" s="5">
        <f t="shared" si="266"/>
        <v>1.9010694560516427E-4</v>
      </c>
      <c r="BB112" s="5">
        <f t="shared" si="267"/>
        <v>4.1799954771881257E-5</v>
      </c>
      <c r="BC112" s="5">
        <f t="shared" si="268"/>
        <v>7.3526454843377628E-6</v>
      </c>
      <c r="BD112" s="5">
        <f t="shared" si="269"/>
        <v>5.6852306425409681E-5</v>
      </c>
      <c r="BE112" s="5">
        <f t="shared" si="270"/>
        <v>8.7888864872251611E-5</v>
      </c>
      <c r="BF112" s="5">
        <f t="shared" si="271"/>
        <v>6.7934381683066789E-5</v>
      </c>
      <c r="BG112" s="5">
        <f t="shared" si="272"/>
        <v>3.5006939133633683E-5</v>
      </c>
      <c r="BH112" s="5">
        <f t="shared" si="273"/>
        <v>1.3529442939767657E-5</v>
      </c>
      <c r="BI112" s="5">
        <f t="shared" si="274"/>
        <v>4.1830752597176037E-6</v>
      </c>
      <c r="BJ112" s="8">
        <f t="shared" si="275"/>
        <v>0.52853560950507972</v>
      </c>
      <c r="BK112" s="8">
        <f t="shared" si="276"/>
        <v>0.25776488463130137</v>
      </c>
      <c r="BL112" s="8">
        <f t="shared" si="277"/>
        <v>0.20400783336114262</v>
      </c>
      <c r="BM112" s="8">
        <f t="shared" si="278"/>
        <v>0.43578111090409338</v>
      </c>
      <c r="BN112" s="8">
        <f t="shared" si="279"/>
        <v>0.56308173235850245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1.3644444444444399</v>
      </c>
      <c r="F113">
        <f>VLOOKUP(B113,home!$B$2:$E$405,3,FALSE)</f>
        <v>1.17</v>
      </c>
      <c r="G113">
        <f>VLOOKUP(C113,away!$B$2:$E$405,4,FALSE)</f>
        <v>0.98</v>
      </c>
      <c r="H113">
        <f>VLOOKUP(A113,away!$A$2:$E$405,3,FALSE)</f>
        <v>1.1155555555555601</v>
      </c>
      <c r="I113">
        <f>VLOOKUP(C113,away!$B$2:$E$405,3,FALSE)</f>
        <v>1.3</v>
      </c>
      <c r="J113">
        <f>VLOOKUP(B113,home!$B$2:$E$405,4,FALSE)</f>
        <v>0.63</v>
      </c>
      <c r="K113" s="3">
        <f t="shared" si="224"/>
        <v>1.5644719999999945</v>
      </c>
      <c r="L113" s="3">
        <f t="shared" si="225"/>
        <v>0.91364000000000367</v>
      </c>
      <c r="M113" s="5">
        <f t="shared" si="226"/>
        <v>8.3901482149294701E-2</v>
      </c>
      <c r="N113" s="5">
        <f t="shared" si="227"/>
        <v>0.13126151958107093</v>
      </c>
      <c r="O113" s="5">
        <f t="shared" si="228"/>
        <v>7.6655750150881927E-2</v>
      </c>
      <c r="P113" s="5">
        <f t="shared" si="229"/>
        <v>0.11992577475005015</v>
      </c>
      <c r="Q113" s="5">
        <f t="shared" si="230"/>
        <v>0.10267748603101826</v>
      </c>
      <c r="R113" s="5">
        <f t="shared" si="231"/>
        <v>3.5017879783926016E-2</v>
      </c>
      <c r="S113" s="5">
        <f t="shared" si="232"/>
        <v>4.2854402213682051E-2</v>
      </c>
      <c r="T113" s="5">
        <f t="shared" si="233"/>
        <v>9.3810258337379909E-2</v>
      </c>
      <c r="U113" s="5">
        <f t="shared" si="234"/>
        <v>5.4784492421318109E-2</v>
      </c>
      <c r="V113" s="5">
        <f t="shared" si="235"/>
        <v>6.8060609171508302E-3</v>
      </c>
      <c r="W113" s="5">
        <f t="shared" si="236"/>
        <v>5.354535064197289E-2</v>
      </c>
      <c r="X113" s="5">
        <f t="shared" si="237"/>
        <v>4.8921174160532314E-2</v>
      </c>
      <c r="Y113" s="5">
        <f t="shared" si="238"/>
        <v>2.2348170780014453E-2</v>
      </c>
      <c r="Z113" s="5">
        <f t="shared" si="239"/>
        <v>1.0664578561928765E-2</v>
      </c>
      <c r="AA113" s="5">
        <f t="shared" si="240"/>
        <v>1.6684434551937764E-2</v>
      </c>
      <c r="AB113" s="5">
        <f t="shared" si="241"/>
        <v>1.3051165346169543E-2</v>
      </c>
      <c r="AC113" s="5">
        <f t="shared" si="242"/>
        <v>6.0802123780793322E-4</v>
      </c>
      <c r="AD113" s="5">
        <f t="shared" si="243"/>
        <v>2.094255045238708E-2</v>
      </c>
      <c r="AE113" s="5">
        <f t="shared" si="244"/>
        <v>1.9133951795319012E-2</v>
      </c>
      <c r="AF113" s="5">
        <f t="shared" si="245"/>
        <v>8.7407718591376634E-3</v>
      </c>
      <c r="AG113" s="5">
        <f t="shared" si="246"/>
        <v>2.6619729337941894E-3</v>
      </c>
      <c r="AH113" s="5">
        <f t="shared" si="247"/>
        <v>2.4358963893301592E-3</v>
      </c>
      <c r="AI113" s="5">
        <f t="shared" si="248"/>
        <v>3.8108916960081195E-3</v>
      </c>
      <c r="AJ113" s="5">
        <f t="shared" si="249"/>
        <v>2.9810166767185974E-3</v>
      </c>
      <c r="AK113" s="5">
        <f t="shared" si="250"/>
        <v>1.5545723740864274E-3</v>
      </c>
      <c r="AL113" s="5">
        <f t="shared" si="251"/>
        <v>3.4763351559797833E-5</v>
      </c>
      <c r="AM113" s="5">
        <f t="shared" si="252"/>
        <v>6.5528067582693601E-3</v>
      </c>
      <c r="AN113" s="5">
        <f t="shared" si="253"/>
        <v>5.9869063666252434E-3</v>
      </c>
      <c r="AO113" s="5">
        <f t="shared" si="254"/>
        <v>2.7349385664017537E-3</v>
      </c>
      <c r="AP113" s="5">
        <f t="shared" si="255"/>
        <v>8.3291642393576958E-4</v>
      </c>
      <c r="AQ113" s="5">
        <f t="shared" si="256"/>
        <v>1.9024644039116988E-4</v>
      </c>
      <c r="AR113" s="5">
        <f t="shared" si="257"/>
        <v>4.4510647542952313E-4</v>
      </c>
      <c r="AS113" s="5">
        <f t="shared" si="258"/>
        <v>6.9635661782817455E-4</v>
      </c>
      <c r="AT113" s="5">
        <f t="shared" si="259"/>
        <v>5.4471521530343814E-4</v>
      </c>
      <c r="AU113" s="5">
        <f t="shared" si="260"/>
        <v>2.8406390077206586E-4</v>
      </c>
      <c r="AV113" s="5">
        <f t="shared" si="261"/>
        <v>1.1110250474216848E-4</v>
      </c>
      <c r="AW113" s="5">
        <f t="shared" si="262"/>
        <v>1.380263614578988E-6</v>
      </c>
      <c r="AX113" s="5">
        <f t="shared" si="263"/>
        <v>1.7086137824538579E-3</v>
      </c>
      <c r="AY113" s="5">
        <f t="shared" si="264"/>
        <v>1.5610578962011491E-3</v>
      </c>
      <c r="AZ113" s="5">
        <f t="shared" si="265"/>
        <v>7.1312246814261165E-4</v>
      </c>
      <c r="BA113" s="5">
        <f t="shared" si="266"/>
        <v>2.1717907059793948E-4</v>
      </c>
      <c r="BB113" s="5">
        <f t="shared" si="267"/>
        <v>4.9605871515275552E-5</v>
      </c>
      <c r="BC113" s="5">
        <f t="shared" si="268"/>
        <v>9.0643816902433088E-6</v>
      </c>
      <c r="BD113" s="5">
        <f t="shared" si="269"/>
        <v>6.7777846701905174E-5</v>
      </c>
      <c r="BE113" s="5">
        <f t="shared" si="270"/>
        <v>1.0603654338542262E-4</v>
      </c>
      <c r="BF113" s="5">
        <f t="shared" si="271"/>
        <v>8.2945601551639176E-5</v>
      </c>
      <c r="BG113" s="5">
        <f t="shared" si="272"/>
        <v>4.3255357050231874E-5</v>
      </c>
      <c r="BH113" s="5">
        <f t="shared" si="273"/>
        <v>1.6917948738772532E-5</v>
      </c>
      <c r="BI113" s="5">
        <f t="shared" si="274"/>
        <v>5.2935314198489684E-6</v>
      </c>
      <c r="BJ113" s="8">
        <f t="shared" si="275"/>
        <v>0.52459966459885121</v>
      </c>
      <c r="BK113" s="8">
        <f t="shared" si="276"/>
        <v>0.2556915625157466</v>
      </c>
      <c r="BL113" s="8">
        <f t="shared" si="277"/>
        <v>0.2093796709332999</v>
      </c>
      <c r="BM113" s="8">
        <f t="shared" si="278"/>
        <v>0.4493359065309977</v>
      </c>
      <c r="BN113" s="8">
        <f t="shared" si="279"/>
        <v>0.54943989244624192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1.3644444444444399</v>
      </c>
      <c r="F114">
        <f>VLOOKUP(B114,home!$B$2:$E$405,3,FALSE)</f>
        <v>0.81</v>
      </c>
      <c r="G114">
        <f>VLOOKUP(C114,away!$B$2:$E$405,4,FALSE)</f>
        <v>1</v>
      </c>
      <c r="H114">
        <f>VLOOKUP(A114,away!$A$2:$E$405,3,FALSE)</f>
        <v>1.1155555555555601</v>
      </c>
      <c r="I114">
        <f>VLOOKUP(C114,away!$B$2:$E$405,3,FALSE)</f>
        <v>1</v>
      </c>
      <c r="J114">
        <f>VLOOKUP(B114,home!$B$2:$E$405,4,FALSE)</f>
        <v>1.59</v>
      </c>
      <c r="K114" s="3">
        <f t="shared" si="224"/>
        <v>1.1051999999999964</v>
      </c>
      <c r="L114" s="3">
        <f t="shared" si="225"/>
        <v>1.7737333333333407</v>
      </c>
      <c r="M114" s="5">
        <f t="shared" si="226"/>
        <v>5.6194671860290264E-2</v>
      </c>
      <c r="N114" s="5">
        <f t="shared" si="227"/>
        <v>6.2106351339992601E-2</v>
      </c>
      <c r="O114" s="5">
        <f t="shared" si="228"/>
        <v>9.9674362634325941E-2</v>
      </c>
      <c r="P114" s="5">
        <f t="shared" si="229"/>
        <v>0.11016010558345668</v>
      </c>
      <c r="Q114" s="5">
        <f t="shared" si="230"/>
        <v>3.4319969750479802E-2</v>
      </c>
      <c r="R114" s="5">
        <f t="shared" si="231"/>
        <v>8.8397869741629567E-2</v>
      </c>
      <c r="S114" s="5">
        <f t="shared" si="232"/>
        <v>5.3987542147806579E-2</v>
      </c>
      <c r="T114" s="5">
        <f t="shared" si="233"/>
        <v>6.087447434541797E-2</v>
      </c>
      <c r="U114" s="5">
        <f t="shared" si="234"/>
        <v>9.7697325638448698E-2</v>
      </c>
      <c r="V114" s="5">
        <f t="shared" si="235"/>
        <v>1.1759266979734796E-2</v>
      </c>
      <c r="W114" s="5">
        <f t="shared" si="236"/>
        <v>1.2643476856076719E-2</v>
      </c>
      <c r="X114" s="5">
        <f t="shared" si="237"/>
        <v>2.2426156348851908E-2</v>
      </c>
      <c r="Y114" s="5">
        <f t="shared" si="238"/>
        <v>1.988901052725188E-2</v>
      </c>
      <c r="Z114" s="5">
        <f t="shared" si="239"/>
        <v>5.226474938546237E-2</v>
      </c>
      <c r="AA114" s="5">
        <f t="shared" si="240"/>
        <v>5.7763001020812825E-2</v>
      </c>
      <c r="AB114" s="5">
        <f t="shared" si="241"/>
        <v>3.191983436410107E-2</v>
      </c>
      <c r="AC114" s="5">
        <f t="shared" si="242"/>
        <v>1.4407527986953065E-3</v>
      </c>
      <c r="AD114" s="5">
        <f t="shared" si="243"/>
        <v>3.4933926553339868E-3</v>
      </c>
      <c r="AE114" s="5">
        <f t="shared" si="244"/>
        <v>6.1963469991877631E-3</v>
      </c>
      <c r="AF114" s="5">
        <f t="shared" si="245"/>
        <v>5.4953336086796777E-3</v>
      </c>
      <c r="AG114" s="5">
        <f t="shared" si="246"/>
        <v>3.249085466500714E-3</v>
      </c>
      <c r="AH114" s="5">
        <f t="shared" si="247"/>
        <v>2.317593203582697E-2</v>
      </c>
      <c r="AI114" s="5">
        <f t="shared" si="248"/>
        <v>2.5614040085995885E-2</v>
      </c>
      <c r="AJ114" s="5">
        <f t="shared" si="249"/>
        <v>1.4154318551521283E-2</v>
      </c>
      <c r="AK114" s="5">
        <f t="shared" si="250"/>
        <v>5.2144509543804235E-3</v>
      </c>
      <c r="AL114" s="5">
        <f t="shared" si="251"/>
        <v>1.1297404196506385E-4</v>
      </c>
      <c r="AM114" s="5">
        <f t="shared" si="252"/>
        <v>7.7217951253502192E-4</v>
      </c>
      <c r="AN114" s="5">
        <f t="shared" si="253"/>
        <v>1.3696405407004587E-3</v>
      </c>
      <c r="AO114" s="5">
        <f t="shared" si="254"/>
        <v>1.214688540862552E-3</v>
      </c>
      <c r="AP114" s="5">
        <f t="shared" si="255"/>
        <v>7.1817785151531547E-4</v>
      </c>
      <c r="AQ114" s="5">
        <f t="shared" si="256"/>
        <v>3.1846399862360954E-4</v>
      </c>
      <c r="AR114" s="5">
        <f t="shared" si="257"/>
        <v>8.2215846366028647E-3</v>
      </c>
      <c r="AS114" s="5">
        <f t="shared" si="258"/>
        <v>9.0864953403734568E-3</v>
      </c>
      <c r="AT114" s="5">
        <f t="shared" si="259"/>
        <v>5.0211973250903564E-3</v>
      </c>
      <c r="AU114" s="5">
        <f t="shared" si="260"/>
        <v>1.8498090945632815E-3</v>
      </c>
      <c r="AV114" s="5">
        <f t="shared" si="261"/>
        <v>5.1110225282783304E-4</v>
      </c>
      <c r="AW114" s="5">
        <f t="shared" si="262"/>
        <v>6.1518447978693615E-6</v>
      </c>
      <c r="AX114" s="5">
        <f t="shared" si="263"/>
        <v>1.4223546620895056E-4</v>
      </c>
      <c r="AY114" s="5">
        <f t="shared" si="264"/>
        <v>2.5228778759702364E-4</v>
      </c>
      <c r="AZ114" s="5">
        <f t="shared" si="265"/>
        <v>2.2374562922688131E-4</v>
      </c>
      <c r="BA114" s="5">
        <f t="shared" si="266"/>
        <v>1.3228836024912067E-4</v>
      </c>
      <c r="BB114" s="5">
        <f t="shared" si="267"/>
        <v>5.8661068546468678E-5</v>
      </c>
      <c r="BC114" s="5">
        <f t="shared" si="268"/>
        <v>2.0809818529964691E-5</v>
      </c>
      <c r="BD114" s="5">
        <f t="shared" si="269"/>
        <v>2.4304831204606287E-3</v>
      </c>
      <c r="BE114" s="5">
        <f t="shared" si="270"/>
        <v>2.6861699447330782E-3</v>
      </c>
      <c r="BF114" s="5">
        <f t="shared" si="271"/>
        <v>1.4843775114594944E-3</v>
      </c>
      <c r="BG114" s="5">
        <f t="shared" si="272"/>
        <v>5.4684467522167599E-4</v>
      </c>
      <c r="BH114" s="5">
        <f t="shared" si="273"/>
        <v>1.5109318376374859E-4</v>
      </c>
      <c r="BI114" s="5">
        <f t="shared" si="274"/>
        <v>3.3397637339138881E-5</v>
      </c>
      <c r="BJ114" s="8">
        <f t="shared" si="275"/>
        <v>0.23591677647236842</v>
      </c>
      <c r="BK114" s="8">
        <f t="shared" si="276"/>
        <v>0.23390760119954568</v>
      </c>
      <c r="BL114" s="8">
        <f t="shared" si="277"/>
        <v>0.47563368974947828</v>
      </c>
      <c r="BM114" s="8">
        <f t="shared" si="278"/>
        <v>0.54662334995388051</v>
      </c>
      <c r="BN114" s="8">
        <f t="shared" si="279"/>
        <v>0.45085333091017482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1.3644444444444399</v>
      </c>
      <c r="F115">
        <f>VLOOKUP(B115,home!$B$2:$E$405,3,FALSE)</f>
        <v>0.87</v>
      </c>
      <c r="G115">
        <f>VLOOKUP(C115,away!$B$2:$E$405,4,FALSE)</f>
        <v>0.95</v>
      </c>
      <c r="H115">
        <f>VLOOKUP(A115,away!$A$2:$E$405,3,FALSE)</f>
        <v>1.1155555555555601</v>
      </c>
      <c r="I115">
        <f>VLOOKUP(C115,away!$B$2:$E$405,3,FALSE)</f>
        <v>0.95</v>
      </c>
      <c r="J115">
        <f>VLOOKUP(B115,home!$B$2:$E$405,4,FALSE)</f>
        <v>0.56999999999999995</v>
      </c>
      <c r="K115" s="3">
        <f t="shared" si="224"/>
        <v>1.1277133333333296</v>
      </c>
      <c r="L115" s="3">
        <f t="shared" si="225"/>
        <v>0.60407333333333568</v>
      </c>
      <c r="M115" s="5">
        <f t="shared" si="226"/>
        <v>0.17696794461729801</v>
      </c>
      <c r="N115" s="5">
        <f t="shared" si="227"/>
        <v>0.19956911071752118</v>
      </c>
      <c r="O115" s="5">
        <f t="shared" si="228"/>
        <v>0.10690161619812034</v>
      </c>
      <c r="P115" s="5">
        <f t="shared" si="229"/>
        <v>0.12055437794150255</v>
      </c>
      <c r="Q115" s="5">
        <f t="shared" si="230"/>
        <v>0.11252837353881209</v>
      </c>
      <c r="R115" s="5">
        <f t="shared" si="231"/>
        <v>3.2288207817759727E-2</v>
      </c>
      <c r="S115" s="5">
        <f t="shared" si="232"/>
        <v>2.0531060119802696E-2</v>
      </c>
      <c r="T115" s="5">
        <f t="shared" si="233"/>
        <v>6.7975389698168937E-2</v>
      </c>
      <c r="U115" s="5">
        <f t="shared" si="234"/>
        <v>3.6411842465525091E-2</v>
      </c>
      <c r="V115" s="5">
        <f t="shared" si="235"/>
        <v>1.5540222939338607E-3</v>
      </c>
      <c r="W115" s="5">
        <f t="shared" si="236"/>
        <v>4.2299915739343934E-2</v>
      </c>
      <c r="X115" s="5">
        <f t="shared" si="237"/>
        <v>2.5552251100384719E-2</v>
      </c>
      <c r="Y115" s="5">
        <f t="shared" si="238"/>
        <v>7.7177167481898949E-3</v>
      </c>
      <c r="Z115" s="5">
        <f t="shared" si="239"/>
        <v>6.5014817746111963E-3</v>
      </c>
      <c r="AA115" s="5">
        <f t="shared" si="240"/>
        <v>7.3318076836526823E-3</v>
      </c>
      <c r="AB115" s="5">
        <f t="shared" si="241"/>
        <v>4.1340886411454433E-3</v>
      </c>
      <c r="AC115" s="5">
        <f t="shared" si="242"/>
        <v>6.6164592462481146E-5</v>
      </c>
      <c r="AD115" s="5">
        <f t="shared" si="243"/>
        <v>1.1925544744533624E-2</v>
      </c>
      <c r="AE115" s="5">
        <f t="shared" si="244"/>
        <v>7.2039035656462688E-3</v>
      </c>
      <c r="AF115" s="5">
        <f t="shared" si="245"/>
        <v>2.1758430199559217E-3</v>
      </c>
      <c r="AG115" s="5">
        <f t="shared" si="246"/>
        <v>4.3812291529161511E-4</v>
      </c>
      <c r="AH115" s="5">
        <f t="shared" si="247"/>
        <v>9.8184294179882873E-4</v>
      </c>
      <c r="AI115" s="5">
        <f t="shared" si="248"/>
        <v>1.1072373767057595E-3</v>
      </c>
      <c r="AJ115" s="5">
        <f t="shared" si="249"/>
        <v>6.2432317643805197E-4</v>
      </c>
      <c r="AK115" s="5">
        <f t="shared" si="250"/>
        <v>2.3468585679273596E-4</v>
      </c>
      <c r="AL115" s="5">
        <f t="shared" si="251"/>
        <v>1.8029098554129417E-6</v>
      </c>
      <c r="AM115" s="5">
        <f t="shared" si="252"/>
        <v>2.6897191631347593E-3</v>
      </c>
      <c r="AN115" s="5">
        <f t="shared" si="253"/>
        <v>1.6247876206053641E-3</v>
      </c>
      <c r="AO115" s="5">
        <f t="shared" si="254"/>
        <v>4.907454369689106E-4</v>
      </c>
      <c r="AP115" s="5">
        <f t="shared" si="255"/>
        <v>9.8815410642644747E-5</v>
      </c>
      <c r="AQ115" s="5">
        <f t="shared" si="256"/>
        <v>1.4922938622901195E-5</v>
      </c>
      <c r="AR115" s="5">
        <f t="shared" si="257"/>
        <v>1.1862102773244544E-4</v>
      </c>
      <c r="AS115" s="5">
        <f t="shared" si="258"/>
        <v>1.3377051458758136E-4</v>
      </c>
      <c r="AT115" s="5">
        <f t="shared" si="259"/>
        <v>7.5427396453638102E-5</v>
      </c>
      <c r="AU115" s="5">
        <f t="shared" si="260"/>
        <v>2.8353493559795591E-5</v>
      </c>
      <c r="AV115" s="5">
        <f t="shared" si="261"/>
        <v>7.9936531834905408E-6</v>
      </c>
      <c r="AW115" s="5">
        <f t="shared" si="262"/>
        <v>3.4116140288372292E-8</v>
      </c>
      <c r="AX115" s="5">
        <f t="shared" si="263"/>
        <v>5.055386938648712E-4</v>
      </c>
      <c r="AY115" s="5">
        <f t="shared" si="264"/>
        <v>3.0538244393193352E-4</v>
      </c>
      <c r="AZ115" s="5">
        <f t="shared" si="265"/>
        <v>9.2236695423721771E-5</v>
      </c>
      <c r="BA115" s="5">
        <f t="shared" si="266"/>
        <v>1.8572576020086414E-5</v>
      </c>
      <c r="BB115" s="5">
        <f t="shared" si="267"/>
        <v>2.8047994762600938E-6</v>
      </c>
      <c r="BC115" s="5">
        <f t="shared" si="268"/>
        <v>3.3886091379120599E-7</v>
      </c>
      <c r="BD115" s="5">
        <f t="shared" si="269"/>
        <v>1.1942633270960719E-5</v>
      </c>
      <c r="BE115" s="5">
        <f t="shared" si="270"/>
        <v>1.3467866774772637E-5</v>
      </c>
      <c r="BF115" s="5">
        <f t="shared" si="271"/>
        <v>7.5939464667340269E-6</v>
      </c>
      <c r="BG115" s="5">
        <f t="shared" si="272"/>
        <v>2.8545982277184959E-6</v>
      </c>
      <c r="BH115" s="5">
        <f t="shared" si="273"/>
        <v>8.0479212067695965E-7</v>
      </c>
      <c r="BI115" s="5">
        <f t="shared" si="274"/>
        <v>1.8151496100980286E-7</v>
      </c>
      <c r="BJ115" s="8">
        <f t="shared" si="275"/>
        <v>0.48323003642745338</v>
      </c>
      <c r="BK115" s="8">
        <f t="shared" si="276"/>
        <v>0.31998075491878697</v>
      </c>
      <c r="BL115" s="8">
        <f t="shared" si="277"/>
        <v>0.19041666359527742</v>
      </c>
      <c r="BM115" s="8">
        <f t="shared" si="278"/>
        <v>0.25101395755732342</v>
      </c>
      <c r="BN115" s="8">
        <f t="shared" si="279"/>
        <v>0.74880963083101393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1.3644444444444399</v>
      </c>
      <c r="F116">
        <f>VLOOKUP(B116,home!$B$2:$E$405,3,FALSE)</f>
        <v>0.59</v>
      </c>
      <c r="G116">
        <f>VLOOKUP(C116,away!$B$2:$E$405,4,FALSE)</f>
        <v>0.56999999999999995</v>
      </c>
      <c r="H116">
        <f>VLOOKUP(A116,away!$A$2:$E$405,3,FALSE)</f>
        <v>1.1155555555555601</v>
      </c>
      <c r="I116">
        <f>VLOOKUP(C116,away!$B$2:$E$405,3,FALSE)</f>
        <v>1.47</v>
      </c>
      <c r="J116">
        <f>VLOOKUP(B116,home!$B$2:$E$405,4,FALSE)</f>
        <v>1.34</v>
      </c>
      <c r="K116" s="3">
        <f t="shared" si="224"/>
        <v>0.45886266666666509</v>
      </c>
      <c r="L116" s="3">
        <f t="shared" si="225"/>
        <v>2.1974213333333421</v>
      </c>
      <c r="M116" s="5">
        <f t="shared" si="226"/>
        <v>7.0208632880888536E-2</v>
      </c>
      <c r="N116" s="5">
        <f t="shared" si="227"/>
        <v>3.2216120506745417E-2</v>
      </c>
      <c r="O116" s="5">
        <f t="shared" si="228"/>
        <v>0.15427794767663322</v>
      </c>
      <c r="P116" s="5">
        <f t="shared" si="229"/>
        <v>7.0792390478760139E-2</v>
      </c>
      <c r="Q116" s="5">
        <f t="shared" si="230"/>
        <v>7.3913874826899177E-3</v>
      </c>
      <c r="R116" s="5">
        <f t="shared" si="231"/>
        <v>0.16950682674375953</v>
      </c>
      <c r="S116" s="5">
        <f t="shared" si="232"/>
        <v>1.7845250448757299E-2</v>
      </c>
      <c r="T116" s="5">
        <f t="shared" si="233"/>
        <v>1.6241992537395854E-2</v>
      </c>
      <c r="U116" s="5">
        <f t="shared" si="234"/>
        <v>7.7780354537845861E-2</v>
      </c>
      <c r="V116" s="5">
        <f t="shared" si="235"/>
        <v>1.9992918662912447E-3</v>
      </c>
      <c r="W116" s="5">
        <f t="shared" si="236"/>
        <v>1.1305439235579015E-3</v>
      </c>
      <c r="X116" s="5">
        <f t="shared" si="237"/>
        <v>2.4842813358965121E-3</v>
      </c>
      <c r="Y116" s="5">
        <f t="shared" si="238"/>
        <v>2.7295064027504255E-3</v>
      </c>
      <c r="Z116" s="5">
        <f t="shared" si="239"/>
        <v>0.12415930574412527</v>
      </c>
      <c r="AA116" s="5">
        <f t="shared" si="240"/>
        <v>5.6972070125231103E-2</v>
      </c>
      <c r="AB116" s="5">
        <f t="shared" si="241"/>
        <v>1.3071178011591893E-2</v>
      </c>
      <c r="AC116" s="5">
        <f t="shared" si="242"/>
        <v>1.2599470025254723E-4</v>
      </c>
      <c r="AD116" s="5">
        <f t="shared" si="243"/>
        <v>1.2969109988689325E-4</v>
      </c>
      <c r="AE116" s="5">
        <f t="shared" si="244"/>
        <v>2.8498598963492465E-4</v>
      </c>
      <c r="AF116" s="5">
        <f t="shared" si="245"/>
        <v>3.1311714666244913E-4</v>
      </c>
      <c r="AG116" s="5">
        <f t="shared" si="246"/>
        <v>2.293500993028435E-4</v>
      </c>
      <c r="AH116" s="5">
        <f t="shared" si="247"/>
        <v>6.820757679349948E-2</v>
      </c>
      <c r="AI116" s="5">
        <f t="shared" si="248"/>
        <v>3.1297910574336507E-2</v>
      </c>
      <c r="AJ116" s="5">
        <f t="shared" si="249"/>
        <v>7.1807213536174324E-3</v>
      </c>
      <c r="AK116" s="5">
        <f t="shared" si="250"/>
        <v>1.0983216496370533E-3</v>
      </c>
      <c r="AL116" s="5">
        <f t="shared" si="251"/>
        <v>5.0816918960178887E-6</v>
      </c>
      <c r="AM116" s="5">
        <f t="shared" si="252"/>
        <v>1.1902080787406535E-5</v>
      </c>
      <c r="AN116" s="5">
        <f t="shared" si="253"/>
        <v>2.615388623330402E-5</v>
      </c>
      <c r="AO116" s="5">
        <f t="shared" si="254"/>
        <v>2.873555377931774E-5</v>
      </c>
      <c r="AP116" s="5">
        <f t="shared" si="255"/>
        <v>2.1048039633273445E-5</v>
      </c>
      <c r="AQ116" s="5">
        <f t="shared" si="256"/>
        <v>1.1562852828750194E-5</v>
      </c>
      <c r="AR116" s="5">
        <f t="shared" si="257"/>
        <v>2.997615686820157E-2</v>
      </c>
      <c r="AS116" s="5">
        <f t="shared" si="258"/>
        <v>1.3754939276961239E-2</v>
      </c>
      <c r="AT116" s="5">
        <f t="shared" si="259"/>
        <v>3.1558140582322422E-3</v>
      </c>
      <c r="AU116" s="5">
        <f t="shared" si="260"/>
        <v>4.8269508475486567E-4</v>
      </c>
      <c r="AV116" s="5">
        <f t="shared" si="261"/>
        <v>5.5372688444377391E-5</v>
      </c>
      <c r="AW116" s="5">
        <f t="shared" si="262"/>
        <v>1.4233178323667351E-7</v>
      </c>
      <c r="AX116" s="5">
        <f t="shared" si="263"/>
        <v>9.1023675483190685E-7</v>
      </c>
      <c r="AY116" s="5">
        <f t="shared" si="264"/>
        <v>2.0001736634517432E-6</v>
      </c>
      <c r="AZ116" s="5">
        <f t="shared" si="265"/>
        <v>2.1976121392201829E-6</v>
      </c>
      <c r="BA116" s="5">
        <f t="shared" si="266"/>
        <v>1.6096932657049174E-6</v>
      </c>
      <c r="BB116" s="5">
        <f t="shared" si="267"/>
        <v>8.8429358054575058E-7</v>
      </c>
      <c r="BC116" s="5">
        <f t="shared" si="268"/>
        <v>3.8863311576419146E-7</v>
      </c>
      <c r="BD116" s="5">
        <f t="shared" si="269"/>
        <v>1.0978374432255491E-2</v>
      </c>
      <c r="BE116" s="5">
        <f t="shared" si="270"/>
        <v>5.037566167649889E-3</v>
      </c>
      <c r="BF116" s="5">
        <f t="shared" si="271"/>
        <v>1.1557755225988003E-3</v>
      </c>
      <c r="BG116" s="5">
        <f t="shared" si="272"/>
        <v>1.7678074612258133E-4</v>
      </c>
      <c r="BH116" s="5">
        <f t="shared" si="273"/>
        <v>2.0279521145282595E-5</v>
      </c>
      <c r="BI116" s="5">
        <f t="shared" si="274"/>
        <v>1.8611030302894788E-6</v>
      </c>
      <c r="BJ116" s="8">
        <f t="shared" si="275"/>
        <v>6.3258369580304702E-2</v>
      </c>
      <c r="BK116" s="8">
        <f t="shared" si="276"/>
        <v>0.16097864224050923</v>
      </c>
      <c r="BL116" s="8">
        <f t="shared" si="277"/>
        <v>0.64418852293554885</v>
      </c>
      <c r="BM116" s="8">
        <f t="shared" si="278"/>
        <v>0.4881896768891309</v>
      </c>
      <c r="BN116" s="8">
        <f t="shared" si="279"/>
        <v>0.50439330576947672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1.3644444444444399</v>
      </c>
      <c r="F117">
        <f>VLOOKUP(B117,home!$B$2:$E$405,3,FALSE)</f>
        <v>0.73</v>
      </c>
      <c r="G117">
        <f>VLOOKUP(C117,away!$B$2:$E$405,4,FALSE)</f>
        <v>0.88</v>
      </c>
      <c r="H117">
        <f>VLOOKUP(A117,away!$A$2:$E$405,3,FALSE)</f>
        <v>1.1155555555555601</v>
      </c>
      <c r="I117">
        <f>VLOOKUP(C117,away!$B$2:$E$405,3,FALSE)</f>
        <v>0.66</v>
      </c>
      <c r="J117">
        <f>VLOOKUP(B117,home!$B$2:$E$405,4,FALSE)</f>
        <v>1</v>
      </c>
      <c r="K117" s="3">
        <f t="shared" si="224"/>
        <v>0.87651911111110814</v>
      </c>
      <c r="L117" s="3">
        <f t="shared" si="225"/>
        <v>0.73626666666666973</v>
      </c>
      <c r="M117" s="5">
        <f t="shared" si="226"/>
        <v>0.19933154650176155</v>
      </c>
      <c r="N117" s="5">
        <f t="shared" si="227"/>
        <v>0.17471790995612652</v>
      </c>
      <c r="O117" s="5">
        <f t="shared" si="228"/>
        <v>0.14676117330436425</v>
      </c>
      <c r="P117" s="5">
        <f t="shared" si="229"/>
        <v>0.12863897317036463</v>
      </c>
      <c r="Q117" s="5">
        <f t="shared" si="230"/>
        <v>7.6571793564967322E-2</v>
      </c>
      <c r="R117" s="5">
        <f t="shared" si="231"/>
        <v>5.4027679932446837E-2</v>
      </c>
      <c r="S117" s="5">
        <f t="shared" si="232"/>
        <v>2.0754348356720784E-2</v>
      </c>
      <c r="T117" s="5">
        <f t="shared" si="233"/>
        <v>5.6377259208766843E-2</v>
      </c>
      <c r="U117" s="5">
        <f t="shared" si="234"/>
        <v>4.7356293989783749E-2</v>
      </c>
      <c r="V117" s="5">
        <f t="shared" si="235"/>
        <v>1.4882062396843127E-3</v>
      </c>
      <c r="W117" s="5">
        <f t="shared" si="236"/>
        <v>2.2372213477249478E-2</v>
      </c>
      <c r="X117" s="5">
        <f t="shared" si="237"/>
        <v>1.6471915042849616E-2</v>
      </c>
      <c r="Y117" s="5">
        <f t="shared" si="238"/>
        <v>6.0638609911077297E-3</v>
      </c>
      <c r="Z117" s="5">
        <f t="shared" si="239"/>
        <v>1.3259593270532125E-2</v>
      </c>
      <c r="AA117" s="5">
        <f t="shared" si="240"/>
        <v>1.1622286907181648E-2</v>
      </c>
      <c r="AB117" s="5">
        <f t="shared" si="241"/>
        <v>5.0935782944805637E-3</v>
      </c>
      <c r="AC117" s="5">
        <f t="shared" si="242"/>
        <v>6.0026036363312058E-5</v>
      </c>
      <c r="AD117" s="5">
        <f t="shared" si="243"/>
        <v>4.9024181676666657E-3</v>
      </c>
      <c r="AE117" s="5">
        <f t="shared" si="244"/>
        <v>3.6094870829140591E-3</v>
      </c>
      <c r="AF117" s="5">
        <f t="shared" si="245"/>
        <v>1.3287725114567675E-3</v>
      </c>
      <c r="AG117" s="5">
        <f t="shared" si="246"/>
        <v>3.2611030258952462E-4</v>
      </c>
      <c r="AH117" s="5">
        <f t="shared" si="247"/>
        <v>2.4406491346626222E-3</v>
      </c>
      <c r="AI117" s="5">
        <f t="shared" si="248"/>
        <v>2.1392756100485767E-3</v>
      </c>
      <c r="AJ117" s="5">
        <f t="shared" si="249"/>
        <v>9.3755797807072608E-4</v>
      </c>
      <c r="AK117" s="5">
        <f t="shared" si="250"/>
        <v>2.7392916185122688E-4</v>
      </c>
      <c r="AL117" s="5">
        <f t="shared" si="251"/>
        <v>1.5495164346593172E-6</v>
      </c>
      <c r="AM117" s="5">
        <f t="shared" si="252"/>
        <v>8.5941264292362682E-4</v>
      </c>
      <c r="AN117" s="5">
        <f t="shared" si="253"/>
        <v>6.3275688189657166E-4</v>
      </c>
      <c r="AO117" s="5">
        <f t="shared" si="254"/>
        <v>2.3293890012219217E-4</v>
      </c>
      <c r="AP117" s="5">
        <f t="shared" si="255"/>
        <v>5.7168382509988933E-5</v>
      </c>
      <c r="AQ117" s="5">
        <f t="shared" si="256"/>
        <v>1.0522793607338671E-5</v>
      </c>
      <c r="AR117" s="5">
        <f t="shared" si="257"/>
        <v>3.5939372057618824E-4</v>
      </c>
      <c r="AS117" s="5">
        <f t="shared" si="258"/>
        <v>3.1501546449835447E-4</v>
      </c>
      <c r="AT117" s="5">
        <f t="shared" si="259"/>
        <v>1.3805853746417526E-4</v>
      </c>
      <c r="AU117" s="5">
        <f t="shared" si="260"/>
        <v>4.0336982179799509E-5</v>
      </c>
      <c r="AV117" s="5">
        <f t="shared" si="261"/>
        <v>8.8390339412856167E-6</v>
      </c>
      <c r="AW117" s="5">
        <f t="shared" si="262"/>
        <v>2.7777311854345E-8</v>
      </c>
      <c r="AX117" s="5">
        <f t="shared" si="263"/>
        <v>1.255486009755109E-4</v>
      </c>
      <c r="AY117" s="5">
        <f t="shared" si="264"/>
        <v>9.2437249944903217E-5</v>
      </c>
      <c r="AZ117" s="5">
        <f t="shared" si="265"/>
        <v>3.4029232946383837E-5</v>
      </c>
      <c r="BA117" s="5">
        <f t="shared" si="266"/>
        <v>8.3515299702192194E-6</v>
      </c>
      <c r="BB117" s="5">
        <f t="shared" si="267"/>
        <v>1.5372382831850233E-6</v>
      </c>
      <c r="BC117" s="5">
        <f t="shared" si="268"/>
        <v>2.263634613266063E-7</v>
      </c>
      <c r="BD117" s="5">
        <f t="shared" si="269"/>
        <v>4.4101602778260435E-5</v>
      </c>
      <c r="BE117" s="5">
        <f t="shared" si="270"/>
        <v>3.865589766577601E-5</v>
      </c>
      <c r="BF117" s="5">
        <f t="shared" si="271"/>
        <v>1.6941316530603973E-5</v>
      </c>
      <c r="BG117" s="5">
        <f t="shared" si="272"/>
        <v>4.949795902152306E-6</v>
      </c>
      <c r="BH117" s="5">
        <f t="shared" si="273"/>
        <v>1.084647676083986E-6</v>
      </c>
      <c r="BI117" s="5">
        <f t="shared" si="274"/>
        <v>1.9014288338197296E-7</v>
      </c>
      <c r="BJ117" s="8">
        <f t="shared" si="275"/>
        <v>0.36479667012233569</v>
      </c>
      <c r="BK117" s="8">
        <f t="shared" si="276"/>
        <v>0.35036708707127417</v>
      </c>
      <c r="BL117" s="8">
        <f t="shared" si="277"/>
        <v>0.27161999145498622</v>
      </c>
      <c r="BM117" s="8">
        <f t="shared" si="278"/>
        <v>0.2199018560164642</v>
      </c>
      <c r="BN117" s="8">
        <f t="shared" si="279"/>
        <v>0.78004907643003119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1.3644444444444399</v>
      </c>
      <c r="F118">
        <f>VLOOKUP(B118,home!$B$2:$E$405,3,FALSE)</f>
        <v>0.81</v>
      </c>
      <c r="G118">
        <f>VLOOKUP(C118,away!$B$2:$E$405,4,FALSE)</f>
        <v>0.73</v>
      </c>
      <c r="H118">
        <f>VLOOKUP(A118,away!$A$2:$E$405,3,FALSE)</f>
        <v>1.1155555555555601</v>
      </c>
      <c r="I118">
        <f>VLOOKUP(C118,away!$B$2:$E$405,3,FALSE)</f>
        <v>0.66</v>
      </c>
      <c r="J118">
        <f>VLOOKUP(B118,home!$B$2:$E$405,4,FALSE)</f>
        <v>0.6</v>
      </c>
      <c r="K118" s="3">
        <f t="shared" si="224"/>
        <v>0.8067959999999974</v>
      </c>
      <c r="L118" s="3">
        <f t="shared" si="225"/>
        <v>0.44176000000000182</v>
      </c>
      <c r="M118" s="5">
        <f t="shared" si="226"/>
        <v>0.28691880863141606</v>
      </c>
      <c r="N118" s="5">
        <f t="shared" si="227"/>
        <v>0.23148494712859119</v>
      </c>
      <c r="O118" s="5">
        <f t="shared" si="228"/>
        <v>0.12674925290101483</v>
      </c>
      <c r="P118" s="5">
        <f t="shared" si="229"/>
        <v>0.10226079024352683</v>
      </c>
      <c r="Q118" s="5">
        <f t="shared" si="230"/>
        <v>9.338056470177912E-2</v>
      </c>
      <c r="R118" s="5">
        <f t="shared" si="231"/>
        <v>2.7996374980776267E-2</v>
      </c>
      <c r="S118" s="5">
        <f t="shared" si="232"/>
        <v>9.1116972002559578E-3</v>
      </c>
      <c r="T118" s="5">
        <f t="shared" si="233"/>
        <v>4.1251798262658103E-2</v>
      </c>
      <c r="U118" s="5">
        <f t="shared" si="234"/>
        <v>2.2587363348990298E-2</v>
      </c>
      <c r="V118" s="5">
        <f t="shared" si="235"/>
        <v>3.6083353669221098E-4</v>
      </c>
      <c r="W118" s="5">
        <f t="shared" si="236"/>
        <v>2.5113022026378783E-2</v>
      </c>
      <c r="X118" s="5">
        <f t="shared" si="237"/>
        <v>1.1093928610373133E-2</v>
      </c>
      <c r="Y118" s="5">
        <f t="shared" si="238"/>
        <v>2.4504269514592277E-3</v>
      </c>
      <c r="Z118" s="5">
        <f t="shared" si="239"/>
        <v>4.1225595371692583E-3</v>
      </c>
      <c r="AA118" s="5">
        <f t="shared" si="240"/>
        <v>3.3260645443499983E-3</v>
      </c>
      <c r="AB118" s="5">
        <f t="shared" si="241"/>
        <v>1.3417277850616962E-3</v>
      </c>
      <c r="AC118" s="5">
        <f t="shared" si="242"/>
        <v>8.0377970828486581E-6</v>
      </c>
      <c r="AD118" s="5">
        <f t="shared" si="243"/>
        <v>5.0652714296985568E-3</v>
      </c>
      <c r="AE118" s="5">
        <f t="shared" si="244"/>
        <v>2.2376343067836433E-3</v>
      </c>
      <c r="AF118" s="5">
        <f t="shared" si="245"/>
        <v>4.9424866568237302E-4</v>
      </c>
      <c r="AG118" s="5">
        <f t="shared" si="246"/>
        <v>7.2779763517282007E-5</v>
      </c>
      <c r="AH118" s="5">
        <f t="shared" si="247"/>
        <v>4.5529547528497483E-4</v>
      </c>
      <c r="AI118" s="5">
        <f t="shared" si="248"/>
        <v>3.6733056827801532E-4</v>
      </c>
      <c r="AJ118" s="5">
        <f t="shared" si="249"/>
        <v>1.4818041658221434E-4</v>
      </c>
      <c r="AK118" s="5">
        <f t="shared" si="250"/>
        <v>3.9850455792287945E-5</v>
      </c>
      <c r="AL118" s="5">
        <f t="shared" si="251"/>
        <v>1.1459011494295192E-7</v>
      </c>
      <c r="AM118" s="5">
        <f t="shared" si="252"/>
        <v>8.173281456790131E-4</v>
      </c>
      <c r="AN118" s="5">
        <f t="shared" si="253"/>
        <v>3.6106288163516222E-4</v>
      </c>
      <c r="AO118" s="5">
        <f t="shared" si="254"/>
        <v>7.9751569295574945E-5</v>
      </c>
      <c r="AP118" s="5">
        <f t="shared" si="255"/>
        <v>1.1743684417337779E-5</v>
      </c>
      <c r="AQ118" s="5">
        <f t="shared" si="256"/>
        <v>1.2969725070507895E-6</v>
      </c>
      <c r="AR118" s="5">
        <f t="shared" si="257"/>
        <v>4.022626583237829E-5</v>
      </c>
      <c r="AS118" s="5">
        <f t="shared" si="258"/>
        <v>3.2454390368499371E-5</v>
      </c>
      <c r="AT118" s="5">
        <f t="shared" si="259"/>
        <v>1.3092036165871865E-5</v>
      </c>
      <c r="AU118" s="5">
        <f t="shared" si="260"/>
        <v>3.5208674701602417E-6</v>
      </c>
      <c r="AV118" s="5">
        <f t="shared" si="261"/>
        <v>7.1015544786384809E-7</v>
      </c>
      <c r="AW118" s="5">
        <f t="shared" si="262"/>
        <v>1.1344746081901933E-9</v>
      </c>
      <c r="AX118" s="5">
        <f t="shared" si="263"/>
        <v>1.0990284643687378E-4</v>
      </c>
      <c r="AY118" s="5">
        <f t="shared" si="264"/>
        <v>4.8550681441953546E-5</v>
      </c>
      <c r="AZ118" s="5">
        <f t="shared" si="265"/>
        <v>1.0723874516898742E-5</v>
      </c>
      <c r="BA118" s="5">
        <f t="shared" si="266"/>
        <v>1.579126268861736E-6</v>
      </c>
      <c r="BB118" s="5">
        <f t="shared" si="267"/>
        <v>1.7439870513309083E-7</v>
      </c>
      <c r="BC118" s="5">
        <f t="shared" si="268"/>
        <v>1.5408474395918916E-8</v>
      </c>
      <c r="BD118" s="5">
        <f t="shared" si="269"/>
        <v>2.9617258656852472E-6</v>
      </c>
      <c r="BE118" s="5">
        <f t="shared" si="270"/>
        <v>2.3895085815313872E-6</v>
      </c>
      <c r="BF118" s="5">
        <f t="shared" si="271"/>
        <v>9.639229827725952E-7</v>
      </c>
      <c r="BG118" s="5">
        <f t="shared" si="272"/>
        <v>2.592297356029988E-7</v>
      </c>
      <c r="BH118" s="5">
        <f t="shared" si="273"/>
        <v>5.2286378441389078E-8</v>
      </c>
      <c r="BI118" s="5">
        <f t="shared" si="274"/>
        <v>8.436888196199764E-9</v>
      </c>
      <c r="BJ118" s="8">
        <f t="shared" si="275"/>
        <v>0.41408675143629969</v>
      </c>
      <c r="BK118" s="8">
        <f t="shared" si="276"/>
        <v>0.39870883268053081</v>
      </c>
      <c r="BL118" s="8">
        <f t="shared" si="277"/>
        <v>0.18310807930184758</v>
      </c>
      <c r="BM118" s="8">
        <f t="shared" si="278"/>
        <v>0.13118693482177562</v>
      </c>
      <c r="BN118" s="8">
        <f t="shared" si="279"/>
        <v>0.86879073858710421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1.6241610738254999</v>
      </c>
      <c r="F119">
        <f>VLOOKUP(B119,home!$B$2:$E$405,3,FALSE)</f>
        <v>1.32</v>
      </c>
      <c r="G119">
        <f>VLOOKUP(C119,away!$B$2:$E$405,4,FALSE)</f>
        <v>1</v>
      </c>
      <c r="H119">
        <f>VLOOKUP(A119,away!$A$2:$E$405,3,FALSE)</f>
        <v>1.2013422818791899</v>
      </c>
      <c r="I119">
        <f>VLOOKUP(C119,away!$B$2:$E$405,3,FALSE)</f>
        <v>0.77</v>
      </c>
      <c r="J119">
        <f>VLOOKUP(B119,home!$B$2:$E$405,4,FALSE)</f>
        <v>0.95</v>
      </c>
      <c r="K119" s="3">
        <f t="shared" si="224"/>
        <v>2.14389261744966</v>
      </c>
      <c r="L119" s="3">
        <f t="shared" si="225"/>
        <v>0.87878187919462736</v>
      </c>
      <c r="M119" s="5">
        <f t="shared" si="226"/>
        <v>4.8670874047677601E-2</v>
      </c>
      <c r="N119" s="5">
        <f t="shared" si="227"/>
        <v>0.10434512755563823</v>
      </c>
      <c r="O119" s="5">
        <f t="shared" si="228"/>
        <v>4.2771082157663141E-2</v>
      </c>
      <c r="P119" s="5">
        <f t="shared" si="229"/>
        <v>9.1696607278146852E-2</v>
      </c>
      <c r="Q119" s="5">
        <f t="shared" si="230"/>
        <v>0.11185237431668799</v>
      </c>
      <c r="R119" s="5">
        <f t="shared" si="231"/>
        <v>1.8793225976849504E-2</v>
      </c>
      <c r="S119" s="5">
        <f t="shared" si="232"/>
        <v>4.3189422579950114E-2</v>
      </c>
      <c r="T119" s="5">
        <f t="shared" si="233"/>
        <v>9.8293839694399948E-2</v>
      </c>
      <c r="U119" s="5">
        <f t="shared" si="234"/>
        <v>4.0290658429830817E-2</v>
      </c>
      <c r="V119" s="5">
        <f t="shared" si="235"/>
        <v>9.041052896107649E-3</v>
      </c>
      <c r="W119" s="5">
        <f t="shared" si="236"/>
        <v>7.9933159847254451E-2</v>
      </c>
      <c r="X119" s="5">
        <f t="shared" si="237"/>
        <v>7.0243812420534804E-2</v>
      </c>
      <c r="Y119" s="5">
        <f t="shared" si="238"/>
        <v>3.0864494740356237E-2</v>
      </c>
      <c r="Z119" s="5">
        <f t="shared" si="239"/>
        <v>5.5050488133550311E-3</v>
      </c>
      <c r="AA119" s="5">
        <f t="shared" si="240"/>
        <v>1.1802233509651859E-2</v>
      </c>
      <c r="AB119" s="5">
        <f t="shared" si="241"/>
        <v>1.2651360645379811E-2</v>
      </c>
      <c r="AC119" s="5">
        <f t="shared" si="242"/>
        <v>1.0645918799188051E-3</v>
      </c>
      <c r="AD119" s="5">
        <f t="shared" si="243"/>
        <v>4.2842027821488105E-2</v>
      </c>
      <c r="AE119" s="5">
        <f t="shared" si="244"/>
        <v>3.7648797717475826E-2</v>
      </c>
      <c r="AF119" s="5">
        <f t="shared" si="245"/>
        <v>1.6542540603790901E-2</v>
      </c>
      <c r="AG119" s="5">
        <f t="shared" si="246"/>
        <v>4.8457616394842638E-3</v>
      </c>
      <c r="AH119" s="5">
        <f t="shared" si="247"/>
        <v>1.2094342853145718E-3</v>
      </c>
      <c r="AI119" s="5">
        <f t="shared" si="248"/>
        <v>2.5928972355764158E-3</v>
      </c>
      <c r="AJ119" s="5">
        <f t="shared" si="249"/>
        <v>2.7794466205789559E-3</v>
      </c>
      <c r="AK119" s="5">
        <f t="shared" si="250"/>
        <v>1.9862783634848769E-3</v>
      </c>
      <c r="AL119" s="5">
        <f t="shared" si="251"/>
        <v>8.0228239524765045E-5</v>
      </c>
      <c r="AM119" s="5">
        <f t="shared" si="252"/>
        <v>1.8369741432612247E-2</v>
      </c>
      <c r="AN119" s="5">
        <f t="shared" si="253"/>
        <v>1.6142995896470398E-2</v>
      </c>
      <c r="AO119" s="5">
        <f t="shared" si="254"/>
        <v>7.0930861348657065E-3</v>
      </c>
      <c r="AP119" s="5">
        <f t="shared" si="255"/>
        <v>2.0777585209622138E-3</v>
      </c>
      <c r="AQ119" s="5">
        <f t="shared" si="256"/>
        <v>4.5647413439095589E-4</v>
      </c>
      <c r="AR119" s="5">
        <f t="shared" si="257"/>
        <v>2.1256578680223017E-4</v>
      </c>
      <c r="AS119" s="5">
        <f t="shared" si="258"/>
        <v>4.5571822104767954E-4</v>
      </c>
      <c r="AT119" s="5">
        <f t="shared" si="259"/>
        <v>4.8850546487070635E-4</v>
      </c>
      <c r="AU119" s="5">
        <f t="shared" si="260"/>
        <v>3.4910108657337389E-4</v>
      </c>
      <c r="AV119" s="5">
        <f t="shared" si="261"/>
        <v>1.8710881056207776E-4</v>
      </c>
      <c r="AW119" s="5">
        <f t="shared" si="262"/>
        <v>4.1986423641243799E-6</v>
      </c>
      <c r="AX119" s="5">
        <f t="shared" si="263"/>
        <v>6.5637921736394203E-3</v>
      </c>
      <c r="AY119" s="5">
        <f t="shared" si="264"/>
        <v>5.768141620993838E-3</v>
      </c>
      <c r="AZ119" s="5">
        <f t="shared" si="265"/>
        <v>2.5344691665788541E-3</v>
      </c>
      <c r="BA119" s="5">
        <f t="shared" si="266"/>
        <v>7.4241519232233553E-4</v>
      </c>
      <c r="BB119" s="5">
        <f t="shared" si="267"/>
        <v>1.6310525446291567E-4</v>
      </c>
      <c r="BC119" s="5">
        <f t="shared" si="268"/>
        <v>2.866678840468779E-5</v>
      </c>
      <c r="BD119" s="5">
        <f t="shared" si="269"/>
        <v>3.113316026309138E-5</v>
      </c>
      <c r="BE119" s="5">
        <f t="shared" si="270"/>
        <v>6.674615244591871E-5</v>
      </c>
      <c r="BF119" s="5">
        <f t="shared" si="271"/>
        <v>7.1548291735987364E-5</v>
      </c>
      <c r="BG119" s="5">
        <f t="shared" si="272"/>
        <v>5.1130618147972614E-5</v>
      </c>
      <c r="BH119" s="5">
        <f t="shared" si="273"/>
        <v>2.7404638693269026E-5</v>
      </c>
      <c r="BI119" s="5">
        <f t="shared" si="274"/>
        <v>1.1750520515674946E-5</v>
      </c>
      <c r="BJ119" s="8">
        <f t="shared" si="275"/>
        <v>0.6573525826728146</v>
      </c>
      <c r="BK119" s="8">
        <f t="shared" si="276"/>
        <v>0.19951091854231964</v>
      </c>
      <c r="BL119" s="8">
        <f t="shared" si="277"/>
        <v>0.13682932997598793</v>
      </c>
      <c r="BM119" s="8">
        <f t="shared" si="278"/>
        <v>0.57530464569318396</v>
      </c>
      <c r="BN119" s="8">
        <f t="shared" si="279"/>
        <v>0.41812929133266336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1.6241610738254999</v>
      </c>
      <c r="F120">
        <f>VLOOKUP(B120,home!$B$2:$E$405,3,FALSE)</f>
        <v>0.62</v>
      </c>
      <c r="G120">
        <f>VLOOKUP(C120,away!$B$2:$E$405,4,FALSE)</f>
        <v>0.69</v>
      </c>
      <c r="H120">
        <f>VLOOKUP(A120,away!$A$2:$E$405,3,FALSE)</f>
        <v>1.2013422818791899</v>
      </c>
      <c r="I120">
        <f>VLOOKUP(C120,away!$B$2:$E$405,3,FALSE)</f>
        <v>1.23</v>
      </c>
      <c r="J120">
        <f>VLOOKUP(B120,home!$B$2:$E$405,4,FALSE)</f>
        <v>1.07</v>
      </c>
      <c r="K120" s="3">
        <f t="shared" si="224"/>
        <v>0.69481610738254873</v>
      </c>
      <c r="L120" s="3">
        <f t="shared" si="225"/>
        <v>1.5810865771812017</v>
      </c>
      <c r="M120" s="5">
        <f t="shared" si="226"/>
        <v>0.10270415712172822</v>
      </c>
      <c r="N120" s="5">
        <f t="shared" si="227"/>
        <v>7.1360502663324873E-2</v>
      </c>
      <c r="O120" s="5">
        <f t="shared" si="228"/>
        <v>0.1623841642458736</v>
      </c>
      <c r="P120" s="5">
        <f t="shared" si="229"/>
        <v>0.11282713290188634</v>
      </c>
      <c r="Q120" s="5">
        <f t="shared" si="230"/>
        <v>2.4791213340696693E-2</v>
      </c>
      <c r="R120" s="5">
        <f t="shared" si="231"/>
        <v>0.1283717112179692</v>
      </c>
      <c r="S120" s="5">
        <f t="shared" si="232"/>
        <v>3.0986968482132553E-2</v>
      </c>
      <c r="T120" s="5">
        <f t="shared" si="233"/>
        <v>3.9197054645011074E-2</v>
      </c>
      <c r="U120" s="5">
        <f t="shared" si="234"/>
        <v>8.9194732686506031E-2</v>
      </c>
      <c r="V120" s="5">
        <f t="shared" si="235"/>
        <v>3.7823534543184843E-3</v>
      </c>
      <c r="W120" s="5">
        <f t="shared" si="236"/>
        <v>5.741778116891064E-3</v>
      </c>
      <c r="X120" s="5">
        <f t="shared" si="237"/>
        <v>9.0782483097692178E-3</v>
      </c>
      <c r="Y120" s="5">
        <f t="shared" si="238"/>
        <v>7.1767482734470239E-3</v>
      </c>
      <c r="Z120" s="5">
        <f t="shared" si="239"/>
        <v>6.7655596498837525E-2</v>
      </c>
      <c r="AA120" s="5">
        <f t="shared" si="240"/>
        <v>4.7008198201966687E-2</v>
      </c>
      <c r="AB120" s="5">
        <f t="shared" si="241"/>
        <v>1.6331026644878909E-2</v>
      </c>
      <c r="AC120" s="5">
        <f t="shared" si="242"/>
        <v>2.5969743328311699E-4</v>
      </c>
      <c r="AD120" s="5">
        <f t="shared" si="243"/>
        <v>9.9736998015813728E-4</v>
      </c>
      <c r="AE120" s="5">
        <f t="shared" si="244"/>
        <v>1.5769282881115123E-3</v>
      </c>
      <c r="AF120" s="5">
        <f t="shared" si="245"/>
        <v>1.2466300747552219E-3</v>
      </c>
      <c r="AG120" s="5">
        <f t="shared" si="246"/>
        <v>6.5701002596862642E-4</v>
      </c>
      <c r="AH120" s="5">
        <f t="shared" si="247"/>
        <v>2.674233887387488E-2</v>
      </c>
      <c r="AI120" s="5">
        <f t="shared" si="248"/>
        <v>1.8581007798650757E-2</v>
      </c>
      <c r="AJ120" s="5">
        <f t="shared" si="249"/>
        <v>6.4551917549516497E-3</v>
      </c>
      <c r="AK120" s="5">
        <f t="shared" si="250"/>
        <v>1.4950570691944767E-3</v>
      </c>
      <c r="AL120" s="5">
        <f t="shared" si="251"/>
        <v>1.1411774417109378E-5</v>
      </c>
      <c r="AM120" s="5">
        <f t="shared" si="252"/>
        <v>1.3859774544673739E-4</v>
      </c>
      <c r="AN120" s="5">
        <f t="shared" si="253"/>
        <v>2.191350349534135E-4</v>
      </c>
      <c r="AO120" s="5">
        <f t="shared" si="254"/>
        <v>1.7323573117748785E-4</v>
      </c>
      <c r="AP120" s="5">
        <f t="shared" si="255"/>
        <v>9.1300229750965672E-5</v>
      </c>
      <c r="AQ120" s="5">
        <f t="shared" si="256"/>
        <v>3.6088391938202905E-5</v>
      </c>
      <c r="AR120" s="5">
        <f t="shared" si="257"/>
        <v>8.4563906071829214E-3</v>
      </c>
      <c r="AS120" s="5">
        <f t="shared" si="258"/>
        <v>5.8756364041891865E-3</v>
      </c>
      <c r="AT120" s="5">
        <f t="shared" si="259"/>
        <v>2.0412434073769628E-3</v>
      </c>
      <c r="AU120" s="5">
        <f t="shared" si="260"/>
        <v>4.7276293284465064E-4</v>
      </c>
      <c r="AV120" s="5">
        <f t="shared" si="261"/>
        <v>8.2120825178469344E-5</v>
      </c>
      <c r="AW120" s="5">
        <f t="shared" si="262"/>
        <v>3.4823803763947962E-7</v>
      </c>
      <c r="AX120" s="5">
        <f t="shared" si="263"/>
        <v>1.6049990997216574E-5</v>
      </c>
      <c r="AY120" s="5">
        <f t="shared" si="264"/>
        <v>2.5376425329578255E-5</v>
      </c>
      <c r="AZ120" s="5">
        <f t="shared" si="265"/>
        <v>2.006116273271862E-5</v>
      </c>
      <c r="BA120" s="5">
        <f t="shared" si="266"/>
        <v>1.0572811706449722E-5</v>
      </c>
      <c r="BB120" s="5">
        <f t="shared" si="267"/>
        <v>4.1791326680329825E-6</v>
      </c>
      <c r="BC120" s="5">
        <f t="shared" si="268"/>
        <v>1.3215141131372818E-6</v>
      </c>
      <c r="BD120" s="5">
        <f t="shared" si="269"/>
        <v>2.2283809467363532E-3</v>
      </c>
      <c r="BE120" s="5">
        <f t="shared" si="270"/>
        <v>1.5483149751767918E-3</v>
      </c>
      <c r="BF120" s="5">
        <f t="shared" si="271"/>
        <v>5.3789709202722304E-4</v>
      </c>
      <c r="BG120" s="5">
        <f t="shared" si="272"/>
        <v>1.2457985455158259E-4</v>
      </c>
      <c r="BH120" s="5">
        <f t="shared" si="273"/>
        <v>2.1640022399453673E-5</v>
      </c>
      <c r="BI120" s="5">
        <f t="shared" si="274"/>
        <v>3.0071672254519135E-6</v>
      </c>
      <c r="BJ120" s="8">
        <f t="shared" si="275"/>
        <v>0.16255940188894741</v>
      </c>
      <c r="BK120" s="8">
        <f t="shared" si="276"/>
        <v>0.2505970975930954</v>
      </c>
      <c r="BL120" s="8">
        <f t="shared" si="277"/>
        <v>0.51795540272875529</v>
      </c>
      <c r="BM120" s="8">
        <f t="shared" si="278"/>
        <v>0.39630358903086454</v>
      </c>
      <c r="BN120" s="8">
        <f t="shared" si="279"/>
        <v>0.60243888149147895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1.175</v>
      </c>
      <c r="F121">
        <f>VLOOKUP(B121,home!$B$2:$E$405,3,FALSE)</f>
        <v>0.95</v>
      </c>
      <c r="G121">
        <f>VLOOKUP(C121,away!$B$2:$E$405,4,FALSE)</f>
        <v>0.85</v>
      </c>
      <c r="H121">
        <f>VLOOKUP(A121,away!$A$2:$E$405,3,FALSE)</f>
        <v>0.99375000000000002</v>
      </c>
      <c r="I121">
        <f>VLOOKUP(C121,away!$B$2:$E$405,3,FALSE)</f>
        <v>0.96</v>
      </c>
      <c r="J121">
        <f>VLOOKUP(B121,home!$B$2:$E$405,4,FALSE)</f>
        <v>1.23</v>
      </c>
      <c r="K121" s="3">
        <f t="shared" si="224"/>
        <v>0.94881249999999995</v>
      </c>
      <c r="L121" s="3">
        <f t="shared" si="225"/>
        <v>1.1734199999999999</v>
      </c>
      <c r="M121" s="5">
        <f t="shared" si="226"/>
        <v>0.11976395680052647</v>
      </c>
      <c r="N121" s="5">
        <f t="shared" si="227"/>
        <v>0.11363353926179953</v>
      </c>
      <c r="O121" s="5">
        <f t="shared" si="228"/>
        <v>0.14053342218887377</v>
      </c>
      <c r="P121" s="5">
        <f t="shared" si="229"/>
        <v>0.13333986764058078</v>
      </c>
      <c r="Q121" s="5">
        <f t="shared" si="230"/>
        <v>5.3908461235418065E-2</v>
      </c>
      <c r="R121" s="5">
        <f t="shared" si="231"/>
        <v>8.2452364132434133E-2</v>
      </c>
      <c r="S121" s="5">
        <f t="shared" si="232"/>
        <v>3.7113670876832296E-2</v>
      </c>
      <c r="T121" s="5">
        <f t="shared" si="233"/>
        <v>6.3257266582864263E-2</v>
      </c>
      <c r="U121" s="5">
        <f t="shared" si="234"/>
        <v>7.8231833743405171E-2</v>
      </c>
      <c r="V121" s="5">
        <f t="shared" si="235"/>
        <v>4.5911902179897306E-3</v>
      </c>
      <c r="W121" s="5">
        <f t="shared" si="236"/>
        <v>1.7049673958643371E-2</v>
      </c>
      <c r="X121" s="5">
        <f t="shared" si="237"/>
        <v>2.0006428416551304E-2</v>
      </c>
      <c r="Y121" s="5">
        <f t="shared" si="238"/>
        <v>1.1737971616274817E-2</v>
      </c>
      <c r="Z121" s="5">
        <f t="shared" si="239"/>
        <v>3.2250417706760279E-2</v>
      </c>
      <c r="AA121" s="5">
        <f t="shared" si="240"/>
        <v>3.059959945039549E-2</v>
      </c>
      <c r="AB121" s="5">
        <f t="shared" si="241"/>
        <v>1.4516641226764181E-2</v>
      </c>
      <c r="AC121" s="5">
        <f t="shared" si="242"/>
        <v>3.1947669833958984E-4</v>
      </c>
      <c r="AD121" s="5">
        <f t="shared" si="243"/>
        <v>4.0442359432213268E-3</v>
      </c>
      <c r="AE121" s="5">
        <f t="shared" si="244"/>
        <v>4.7455873404947694E-3</v>
      </c>
      <c r="AF121" s="5">
        <f t="shared" si="245"/>
        <v>2.7842835485416863E-3</v>
      </c>
      <c r="AG121" s="5">
        <f t="shared" si="246"/>
        <v>1.089044667176595E-3</v>
      </c>
      <c r="AH121" s="5">
        <f t="shared" si="247"/>
        <v>9.4608212863666573E-3</v>
      </c>
      <c r="AI121" s="5">
        <f t="shared" si="248"/>
        <v>8.9765454967707641E-3</v>
      </c>
      <c r="AJ121" s="5">
        <f t="shared" si="249"/>
        <v>4.258529287077404E-3</v>
      </c>
      <c r="AK121" s="5">
        <f t="shared" si="250"/>
        <v>1.3468486063983769E-3</v>
      </c>
      <c r="AL121" s="5">
        <f t="shared" si="251"/>
        <v>1.422764638339451E-5</v>
      </c>
      <c r="AM121" s="5">
        <f t="shared" si="252"/>
        <v>7.6744432317553738E-4</v>
      </c>
      <c r="AN121" s="5">
        <f t="shared" si="253"/>
        <v>9.0053451770063901E-4</v>
      </c>
      <c r="AO121" s="5">
        <f t="shared" si="254"/>
        <v>5.2835260688014201E-4</v>
      </c>
      <c r="AP121" s="5">
        <f t="shared" si="255"/>
        <v>2.0665983865509867E-4</v>
      </c>
      <c r="AQ121" s="5">
        <f t="shared" si="256"/>
        <v>6.0624696968666443E-5</v>
      </c>
      <c r="AR121" s="5">
        <f t="shared" si="257"/>
        <v>2.2203033827696717E-3</v>
      </c>
      <c r="AS121" s="5">
        <f t="shared" si="258"/>
        <v>2.1066516033641492E-3</v>
      </c>
      <c r="AT121" s="5">
        <f t="shared" si="259"/>
        <v>9.9940868720847309E-4</v>
      </c>
      <c r="AU121" s="5">
        <f t="shared" si="260"/>
        <v>3.1608381834399656E-4</v>
      </c>
      <c r="AV121" s="5">
        <f t="shared" si="261"/>
        <v>7.4976069473128268E-5</v>
      </c>
      <c r="AW121" s="5">
        <f t="shared" si="262"/>
        <v>4.4001192388943914E-7</v>
      </c>
      <c r="AX121" s="5">
        <f t="shared" si="263"/>
        <v>1.2136012781383152E-4</v>
      </c>
      <c r="AY121" s="5">
        <f t="shared" si="264"/>
        <v>1.4240640117930617E-4</v>
      </c>
      <c r="AZ121" s="5">
        <f t="shared" si="265"/>
        <v>8.3551259635910739E-5</v>
      </c>
      <c r="BA121" s="5">
        <f t="shared" si="266"/>
        <v>3.2680239693990119E-5</v>
      </c>
      <c r="BB121" s="5">
        <f t="shared" si="267"/>
        <v>9.5869117154304663E-6</v>
      </c>
      <c r="BC121" s="5">
        <f t="shared" si="268"/>
        <v>2.2498947890240827E-6</v>
      </c>
      <c r="BD121" s="5">
        <f t="shared" si="269"/>
        <v>4.3422473256826406E-4</v>
      </c>
      <c r="BE121" s="5">
        <f t="shared" si="270"/>
        <v>4.1199785406992605E-4</v>
      </c>
      <c r="BF121" s="5">
        <f t="shared" si="271"/>
        <v>1.9545435695736077E-4</v>
      </c>
      <c r="BG121" s="5">
        <f t="shared" si="272"/>
        <v>6.1816512353535309E-5</v>
      </c>
      <c r="BH121" s="5">
        <f t="shared" si="273"/>
        <v>1.4663069906859674E-5</v>
      </c>
      <c r="BI121" s="5">
        <f t="shared" si="274"/>
        <v>2.7825008032004602E-6</v>
      </c>
      <c r="BJ121" s="8">
        <f t="shared" si="275"/>
        <v>0.29511194338919333</v>
      </c>
      <c r="BK121" s="8">
        <f t="shared" si="276"/>
        <v>0.29528479628183152</v>
      </c>
      <c r="BL121" s="8">
        <f t="shared" si="277"/>
        <v>0.37721496800630455</v>
      </c>
      <c r="BM121" s="8">
        <f t="shared" si="278"/>
        <v>0.35608854773520154</v>
      </c>
      <c r="BN121" s="8">
        <f t="shared" si="279"/>
        <v>0.64363161125963275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1.175</v>
      </c>
      <c r="F122">
        <f>VLOOKUP(B122,home!$B$2:$E$405,3,FALSE)</f>
        <v>0.74</v>
      </c>
      <c r="G122">
        <f>VLOOKUP(C122,away!$B$2:$E$405,4,FALSE)</f>
        <v>1.1299999999999999</v>
      </c>
      <c r="H122">
        <f>VLOOKUP(A122,away!$A$2:$E$405,3,FALSE)</f>
        <v>0.99375000000000002</v>
      </c>
      <c r="I122">
        <f>VLOOKUP(C122,away!$B$2:$E$405,3,FALSE)</f>
        <v>0.85</v>
      </c>
      <c r="J122">
        <f>VLOOKUP(B122,home!$B$2:$E$405,4,FALSE)</f>
        <v>1.01</v>
      </c>
      <c r="K122" s="3">
        <f t="shared" si="224"/>
        <v>0.98253499999999994</v>
      </c>
      <c r="L122" s="3">
        <f t="shared" si="225"/>
        <v>0.853134375</v>
      </c>
      <c r="M122" s="5">
        <f t="shared" si="226"/>
        <v>0.15950669623083824</v>
      </c>
      <c r="N122" s="5">
        <f t="shared" si="227"/>
        <v>0.15672091178116665</v>
      </c>
      <c r="O122" s="5">
        <f t="shared" si="228"/>
        <v>0.13608064559721103</v>
      </c>
      <c r="P122" s="5">
        <f t="shared" si="229"/>
        <v>0.13370399712185571</v>
      </c>
      <c r="Q122" s="5">
        <f t="shared" si="230"/>
        <v>7.699189052845426E-2</v>
      </c>
      <c r="R122" s="5">
        <f t="shared" si="231"/>
        <v>5.8047538265586562E-2</v>
      </c>
      <c r="S122" s="5">
        <f t="shared" si="232"/>
        <v>2.8018821887718648E-2</v>
      </c>
      <c r="T122" s="5">
        <f t="shared" si="233"/>
        <v>6.5684428406061243E-2</v>
      </c>
      <c r="U122" s="5">
        <f t="shared" si="234"/>
        <v>5.7033738009778089E-2</v>
      </c>
      <c r="V122" s="5">
        <f t="shared" si="235"/>
        <v>2.6095933201532098E-3</v>
      </c>
      <c r="W122" s="5">
        <f t="shared" si="236"/>
        <v>2.5215742386791608E-2</v>
      </c>
      <c r="X122" s="5">
        <f t="shared" si="237"/>
        <v>2.1512416621316463E-2</v>
      </c>
      <c r="Y122" s="5">
        <f t="shared" si="238"/>
        <v>9.176491054483215E-3</v>
      </c>
      <c r="Z122" s="5">
        <f t="shared" si="239"/>
        <v>1.6507450092833258E-2</v>
      </c>
      <c r="AA122" s="5">
        <f t="shared" si="240"/>
        <v>1.6219147476961925E-2</v>
      </c>
      <c r="AB122" s="5">
        <f t="shared" si="241"/>
        <v>7.9679400331383911E-3</v>
      </c>
      <c r="AC122" s="5">
        <f t="shared" si="242"/>
        <v>1.3671567793540753E-4</v>
      </c>
      <c r="AD122" s="5">
        <f t="shared" si="243"/>
        <v>6.1938373615015706E-3</v>
      </c>
      <c r="AE122" s="5">
        <f t="shared" si="244"/>
        <v>5.2841755662562913E-3</v>
      </c>
      <c r="AF122" s="5">
        <f t="shared" si="245"/>
        <v>2.254055909554166E-3</v>
      </c>
      <c r="AG122" s="5">
        <f t="shared" si="246"/>
        <v>6.4100419320418337E-4</v>
      </c>
      <c r="AH122" s="5">
        <f t="shared" si="247"/>
        <v>3.520768279448248E-3</v>
      </c>
      <c r="AI122" s="5">
        <f t="shared" si="248"/>
        <v>3.4592780614476843E-3</v>
      </c>
      <c r="AJ122" s="5">
        <f t="shared" si="249"/>
        <v>1.6994308850522498E-3</v>
      </c>
      <c r="AK122" s="5">
        <f t="shared" si="250"/>
        <v>5.5658344154827085E-4</v>
      </c>
      <c r="AL122" s="5">
        <f t="shared" si="251"/>
        <v>4.5839912783935506E-6</v>
      </c>
      <c r="AM122" s="5">
        <f t="shared" si="252"/>
        <v>1.2171323983965895E-3</v>
      </c>
      <c r="AN122" s="5">
        <f t="shared" si="253"/>
        <v>1.0383774879983252E-3</v>
      </c>
      <c r="AO122" s="5">
        <f t="shared" si="254"/>
        <v>4.4293776461876058E-4</v>
      </c>
      <c r="AP122" s="5">
        <f t="shared" si="255"/>
        <v>1.2596181099397449E-4</v>
      </c>
      <c r="AQ122" s="5">
        <f t="shared" si="256"/>
        <v>2.6865587724053135E-5</v>
      </c>
      <c r="AR122" s="5">
        <f t="shared" si="257"/>
        <v>6.0073768912138155E-4</v>
      </c>
      <c r="AS122" s="5">
        <f t="shared" si="258"/>
        <v>5.9024580538087656E-4</v>
      </c>
      <c r="AT122" s="5">
        <f t="shared" si="259"/>
        <v>2.8996858119494968E-4</v>
      </c>
      <c r="AU122" s="5">
        <f t="shared" si="260"/>
        <v>9.496809330812665E-5</v>
      </c>
      <c r="AV122" s="5">
        <f t="shared" si="261"/>
        <v>2.3327368889625046E-5</v>
      </c>
      <c r="AW122" s="5">
        <f t="shared" si="262"/>
        <v>1.067349750435061E-7</v>
      </c>
      <c r="AX122" s="5">
        <f t="shared" si="263"/>
        <v>1.993125301764321E-4</v>
      </c>
      <c r="AY122" s="5">
        <f t="shared" si="264"/>
        <v>1.7004037086173902E-4</v>
      </c>
      <c r="AZ122" s="5">
        <f t="shared" si="265"/>
        <v>7.2533642759948963E-5</v>
      </c>
      <c r="BA122" s="5">
        <f t="shared" si="266"/>
        <v>2.062698132749411E-5</v>
      </c>
      <c r="BB122" s="5">
        <f t="shared" si="267"/>
        <v>4.3993967057420898E-6</v>
      </c>
      <c r="BC122" s="5">
        <f t="shared" si="268"/>
        <v>7.506553117860675E-7</v>
      </c>
      <c r="BD122" s="5">
        <f t="shared" si="269"/>
        <v>8.5418328824585658E-5</v>
      </c>
      <c r="BE122" s="5">
        <f t="shared" si="270"/>
        <v>8.3926497711664264E-5</v>
      </c>
      <c r="BF122" s="5">
        <f t="shared" si="271"/>
        <v>4.1230360714565012E-5</v>
      </c>
      <c r="BG122" s="5">
        <f t="shared" si="272"/>
        <v>1.3503424154895047E-5</v>
      </c>
      <c r="BH122" s="5">
        <f t="shared" si="273"/>
        <v>3.3168967130074503E-6</v>
      </c>
      <c r="BI122" s="5">
        <f t="shared" si="274"/>
        <v>6.5179342238295515E-7</v>
      </c>
      <c r="BJ122" s="8">
        <f t="shared" si="275"/>
        <v>0.3729938924356645</v>
      </c>
      <c r="BK122" s="8">
        <f t="shared" si="276"/>
        <v>0.32415044860064129</v>
      </c>
      <c r="BL122" s="8">
        <f t="shared" si="277"/>
        <v>0.28641236488960853</v>
      </c>
      <c r="BM122" s="8">
        <f t="shared" si="278"/>
        <v>0.27884254285774845</v>
      </c>
      <c r="BN122" s="8">
        <f t="shared" si="279"/>
        <v>0.72105167952511251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1.175</v>
      </c>
      <c r="F123">
        <f>VLOOKUP(B123,home!$B$2:$E$405,3,FALSE)</f>
        <v>1.7</v>
      </c>
      <c r="G123">
        <f>VLOOKUP(C123,away!$B$2:$E$405,4,FALSE)</f>
        <v>0.64</v>
      </c>
      <c r="H123">
        <f>VLOOKUP(A123,away!$A$2:$E$405,3,FALSE)</f>
        <v>0.99375000000000002</v>
      </c>
      <c r="I123">
        <f>VLOOKUP(C123,away!$B$2:$E$405,3,FALSE)</f>
        <v>0.85</v>
      </c>
      <c r="J123">
        <f>VLOOKUP(B123,home!$B$2:$E$405,4,FALSE)</f>
        <v>0.63</v>
      </c>
      <c r="K123" s="3">
        <f t="shared" si="224"/>
        <v>1.2784</v>
      </c>
      <c r="L123" s="3">
        <f t="shared" si="225"/>
        <v>0.532153125</v>
      </c>
      <c r="M123" s="5">
        <f t="shared" si="226"/>
        <v>0.16356364063843776</v>
      </c>
      <c r="N123" s="5">
        <f t="shared" si="227"/>
        <v>0.20909975819217883</v>
      </c>
      <c r="O123" s="5">
        <f t="shared" si="228"/>
        <v>8.7040902502121639E-2</v>
      </c>
      <c r="P123" s="5">
        <f t="shared" si="229"/>
        <v>0.11127308975871229</v>
      </c>
      <c r="Q123" s="5">
        <f t="shared" si="230"/>
        <v>0.13365656543644072</v>
      </c>
      <c r="R123" s="5">
        <f t="shared" si="231"/>
        <v>2.3159544134662174E-2</v>
      </c>
      <c r="S123" s="5">
        <f t="shared" si="232"/>
        <v>1.892489745294396E-2</v>
      </c>
      <c r="T123" s="5">
        <f t="shared" si="233"/>
        <v>7.112575897376891E-2</v>
      </c>
      <c r="U123" s="5">
        <f t="shared" si="234"/>
        <v>2.960716122175212E-2</v>
      </c>
      <c r="V123" s="5">
        <f t="shared" si="235"/>
        <v>1.430521548905075E-3</v>
      </c>
      <c r="W123" s="5">
        <f t="shared" si="236"/>
        <v>5.6955517751315271E-2</v>
      </c>
      <c r="X123" s="5">
        <f t="shared" si="237"/>
        <v>3.0309056757355391E-2</v>
      </c>
      <c r="Y123" s="5">
        <f t="shared" si="238"/>
        <v>8.064529634614518E-3</v>
      </c>
      <c r="Z123" s="5">
        <f t="shared" si="239"/>
        <v>4.1081412616119665E-3</v>
      </c>
      <c r="AA123" s="5">
        <f t="shared" si="240"/>
        <v>5.2518477888447374E-3</v>
      </c>
      <c r="AB123" s="5">
        <f t="shared" si="241"/>
        <v>3.3569811066295569E-3</v>
      </c>
      <c r="AC123" s="5">
        <f t="shared" si="242"/>
        <v>6.082439535911109E-5</v>
      </c>
      <c r="AD123" s="5">
        <f t="shared" si="243"/>
        <v>1.8202983473320358E-2</v>
      </c>
      <c r="AE123" s="5">
        <f t="shared" si="244"/>
        <v>9.6867745396507811E-3</v>
      </c>
      <c r="AF123" s="5">
        <f t="shared" si="245"/>
        <v>2.5774236712227997E-3</v>
      </c>
      <c r="AG123" s="5">
        <f t="shared" si="246"/>
        <v>4.5719468703006187E-4</v>
      </c>
      <c r="AH123" s="5">
        <f t="shared" si="247"/>
        <v>5.4654005257706248E-4</v>
      </c>
      <c r="AI123" s="5">
        <f t="shared" si="248"/>
        <v>6.9869680321451666E-4</v>
      </c>
      <c r="AJ123" s="5">
        <f t="shared" si="249"/>
        <v>4.4660699661471914E-4</v>
      </c>
      <c r="AK123" s="5">
        <f t="shared" si="250"/>
        <v>1.9031412815741897E-4</v>
      </c>
      <c r="AL123" s="5">
        <f t="shared" si="251"/>
        <v>1.6551645287169659E-6</v>
      </c>
      <c r="AM123" s="5">
        <f t="shared" si="252"/>
        <v>4.6541388144585479E-3</v>
      </c>
      <c r="AN123" s="5">
        <f t="shared" si="253"/>
        <v>2.4767145142979112E-3</v>
      </c>
      <c r="AO123" s="5">
        <f t="shared" si="254"/>
        <v>6.5899568425824534E-4</v>
      </c>
      <c r="AP123" s="5">
        <f t="shared" si="255"/>
        <v>1.1689553757984621E-4</v>
      </c>
      <c r="AQ123" s="5">
        <f t="shared" si="256"/>
        <v>1.5551581405417521E-5</v>
      </c>
      <c r="AR123" s="5">
        <f t="shared" si="257"/>
        <v>5.8168599383309644E-5</v>
      </c>
      <c r="AS123" s="5">
        <f t="shared" si="258"/>
        <v>7.4362737451623046E-5</v>
      </c>
      <c r="AT123" s="5">
        <f t="shared" si="259"/>
        <v>4.7532661779077459E-5</v>
      </c>
      <c r="AU123" s="5">
        <f t="shared" si="260"/>
        <v>2.0255251606124205E-5</v>
      </c>
      <c r="AV123" s="5">
        <f t="shared" si="261"/>
        <v>6.4735784133172957E-6</v>
      </c>
      <c r="AW123" s="5">
        <f t="shared" si="262"/>
        <v>3.1278221337793872E-8</v>
      </c>
      <c r="AX123" s="5">
        <f t="shared" si="263"/>
        <v>9.9164184340063441E-4</v>
      </c>
      <c r="AY123" s="5">
        <f t="shared" si="264"/>
        <v>5.2770530584640815E-4</v>
      </c>
      <c r="AZ123" s="5">
        <f t="shared" si="265"/>
        <v>1.4041001379262345E-4</v>
      </c>
      <c r="BA123" s="5">
        <f t="shared" si="266"/>
        <v>2.4906542540345893E-5</v>
      </c>
      <c r="BB123" s="5">
        <f t="shared" si="267"/>
        <v>3.3135236114476259E-6</v>
      </c>
      <c r="BC123" s="5">
        <f t="shared" si="268"/>
        <v>3.526603889186281E-7</v>
      </c>
      <c r="BD123" s="5">
        <f t="shared" si="269"/>
        <v>5.1591003231168811E-6</v>
      </c>
      <c r="BE123" s="5">
        <f t="shared" si="270"/>
        <v>6.5953938530726204E-6</v>
      </c>
      <c r="BF123" s="5">
        <f t="shared" si="271"/>
        <v>4.2157757508840202E-6</v>
      </c>
      <c r="BG123" s="5">
        <f t="shared" si="272"/>
        <v>1.7964825733100436E-6</v>
      </c>
      <c r="BH123" s="5">
        <f t="shared" si="273"/>
        <v>5.7415583042988978E-7</v>
      </c>
      <c r="BI123" s="5">
        <f t="shared" si="274"/>
        <v>1.468001627243142E-7</v>
      </c>
      <c r="BJ123" s="8">
        <f t="shared" si="275"/>
        <v>0.54974618913847817</v>
      </c>
      <c r="BK123" s="8">
        <f t="shared" si="276"/>
        <v>0.29578233426473327</v>
      </c>
      <c r="BL123" s="8">
        <f t="shared" si="277"/>
        <v>0.15052387527170094</v>
      </c>
      <c r="BM123" s="8">
        <f t="shared" si="278"/>
        <v>0.27183936524634567</v>
      </c>
      <c r="BN123" s="8">
        <f t="shared" si="279"/>
        <v>0.72779350066255333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1.175</v>
      </c>
      <c r="F124">
        <f>VLOOKUP(B124,home!$B$2:$E$405,3,FALSE)</f>
        <v>1.1299999999999999</v>
      </c>
      <c r="G124">
        <f>VLOOKUP(C124,away!$B$2:$E$405,4,FALSE)</f>
        <v>0.95</v>
      </c>
      <c r="H124">
        <f>VLOOKUP(A124,away!$A$2:$E$405,3,FALSE)</f>
        <v>0.99375000000000002</v>
      </c>
      <c r="I124">
        <f>VLOOKUP(C124,away!$B$2:$E$405,3,FALSE)</f>
        <v>1.04</v>
      </c>
      <c r="J124">
        <f>VLOOKUP(B124,home!$B$2:$E$405,4,FALSE)</f>
        <v>1.34</v>
      </c>
      <c r="K124" s="3">
        <f t="shared" si="224"/>
        <v>1.2613624999999999</v>
      </c>
      <c r="L124" s="3">
        <f t="shared" si="225"/>
        <v>1.3848900000000002</v>
      </c>
      <c r="M124" s="5">
        <f t="shared" si="226"/>
        <v>7.0916475205878904E-2</v>
      </c>
      <c r="N124" s="5">
        <f t="shared" si="227"/>
        <v>8.9451382456875408E-2</v>
      </c>
      <c r="O124" s="5">
        <f t="shared" si="228"/>
        <v>9.8211517347869648E-2</v>
      </c>
      <c r="P124" s="5">
        <f t="shared" si="229"/>
        <v>0.12388032505070222</v>
      </c>
      <c r="Q124" s="5">
        <f t="shared" si="230"/>
        <v>5.641530970213026E-2</v>
      </c>
      <c r="R124" s="5">
        <f t="shared" si="231"/>
        <v>6.8006074129945623E-2</v>
      </c>
      <c r="S124" s="5">
        <f t="shared" si="232"/>
        <v>5.4100034195563938E-2</v>
      </c>
      <c r="T124" s="5">
        <f t="shared" si="233"/>
        <v>7.8128998253383194E-2</v>
      </c>
      <c r="U124" s="5">
        <f t="shared" si="234"/>
        <v>8.5780311679733517E-2</v>
      </c>
      <c r="V124" s="5">
        <f t="shared" si="235"/>
        <v>1.0500505938608412E-2</v>
      </c>
      <c r="W124" s="5">
        <f t="shared" si="236"/>
        <v>2.3720052028051095E-2</v>
      </c>
      <c r="X124" s="5">
        <f t="shared" si="237"/>
        <v>3.2849662853127688E-2</v>
      </c>
      <c r="Y124" s="5">
        <f t="shared" si="238"/>
        <v>2.2746584794334009E-2</v>
      </c>
      <c r="Z124" s="5">
        <f t="shared" si="239"/>
        <v>3.1393644000606812E-2</v>
      </c>
      <c r="AA124" s="5">
        <f t="shared" si="240"/>
        <v>3.9598765280715396E-2</v>
      </c>
      <c r="AB124" s="5">
        <f t="shared" si="241"/>
        <v>2.497419878569819E-2</v>
      </c>
      <c r="AC124" s="5">
        <f t="shared" si="242"/>
        <v>1.1464244425354311E-3</v>
      </c>
      <c r="AD124" s="5">
        <f t="shared" si="243"/>
        <v>7.4798960315581508E-3</v>
      </c>
      <c r="AE124" s="5">
        <f t="shared" si="244"/>
        <v>1.0358833215144568E-2</v>
      </c>
      <c r="AF124" s="5">
        <f t="shared" si="245"/>
        <v>7.1729222656607833E-3</v>
      </c>
      <c r="AG124" s="5">
        <f t="shared" si="246"/>
        <v>3.3112361054969887E-3</v>
      </c>
      <c r="AH124" s="5">
        <f t="shared" si="247"/>
        <v>1.0869185910000089E-2</v>
      </c>
      <c r="AI124" s="5">
        <f t="shared" si="248"/>
        <v>1.3709983512402485E-2</v>
      </c>
      <c r="AJ124" s="5">
        <f t="shared" si="249"/>
        <v>8.6466295390813918E-3</v>
      </c>
      <c r="AK124" s="5">
        <f t="shared" si="250"/>
        <v>3.6355114173298505E-3</v>
      </c>
      <c r="AL124" s="5">
        <f t="shared" si="251"/>
        <v>8.0105184119802879E-5</v>
      </c>
      <c r="AM124" s="5">
        <f t="shared" si="252"/>
        <v>1.8869720716212541E-3</v>
      </c>
      <c r="AN124" s="5">
        <f t="shared" si="253"/>
        <v>2.6132487522675589E-3</v>
      </c>
      <c r="AO124" s="5">
        <f t="shared" si="254"/>
        <v>1.8095310322639104E-3</v>
      </c>
      <c r="AP124" s="5">
        <f t="shared" si="255"/>
        <v>8.3533381042398926E-4</v>
      </c>
      <c r="AQ124" s="5">
        <f t="shared" si="256"/>
        <v>2.8921136017951961E-4</v>
      </c>
      <c r="AR124" s="5">
        <f t="shared" si="257"/>
        <v>3.0105253749800015E-3</v>
      </c>
      <c r="AS124" s="5">
        <f t="shared" si="258"/>
        <v>3.7973638132982115E-3</v>
      </c>
      <c r="AT124" s="5">
        <f t="shared" si="259"/>
        <v>2.394926156475683E-3</v>
      </c>
      <c r="AU124" s="5">
        <f t="shared" si="260"/>
        <v>1.0069566813491861E-3</v>
      </c>
      <c r="AV124" s="5">
        <f t="shared" si="261"/>
        <v>3.1753434924457826E-4</v>
      </c>
      <c r="AW124" s="5">
        <f t="shared" si="262"/>
        <v>3.8869890475609027E-6</v>
      </c>
      <c r="AX124" s="5">
        <f t="shared" si="263"/>
        <v>3.9669263494839343E-4</v>
      </c>
      <c r="AY124" s="5">
        <f t="shared" si="264"/>
        <v>5.4937566321368065E-4</v>
      </c>
      <c r="AZ124" s="5">
        <f t="shared" si="265"/>
        <v>3.8041243111399721E-4</v>
      </c>
      <c r="BA124" s="5">
        <f t="shared" si="266"/>
        <v>1.756097905751546E-4</v>
      </c>
      <c r="BB124" s="5">
        <f t="shared" si="267"/>
        <v>6.0800060717406459E-5</v>
      </c>
      <c r="BC124" s="5">
        <f t="shared" si="268"/>
        <v>1.6840279217385786E-5</v>
      </c>
      <c r="BD124" s="5">
        <f t="shared" si="269"/>
        <v>6.9487441442600941E-4</v>
      </c>
      <c r="BE124" s="5">
        <f t="shared" si="270"/>
        <v>8.764885285664272E-4</v>
      </c>
      <c r="BF124" s="5">
        <f t="shared" si="271"/>
        <v>5.5278488080693505E-4</v>
      </c>
      <c r="BG124" s="5">
        <f t="shared" si="272"/>
        <v>2.3242070640561255E-4</v>
      </c>
      <c r="BH124" s="5">
        <f t="shared" si="273"/>
        <v>7.3291690820887365E-5</v>
      </c>
      <c r="BI124" s="5">
        <f t="shared" si="274"/>
        <v>1.8489478072612312E-5</v>
      </c>
      <c r="BJ124" s="8">
        <f t="shared" si="275"/>
        <v>0.34064890559230437</v>
      </c>
      <c r="BK124" s="8">
        <f t="shared" si="276"/>
        <v>0.26117324568062245</v>
      </c>
      <c r="BL124" s="8">
        <f t="shared" si="277"/>
        <v>0.36640783367722229</v>
      </c>
      <c r="BM124" s="8">
        <f t="shared" si="278"/>
        <v>0.49219705638318767</v>
      </c>
      <c r="BN124" s="8">
        <f t="shared" si="279"/>
        <v>0.50688108389340203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1.175</v>
      </c>
      <c r="F125">
        <f>VLOOKUP(B125,home!$B$2:$E$405,3,FALSE)</f>
        <v>0.56999999999999995</v>
      </c>
      <c r="G125">
        <f>VLOOKUP(C125,away!$B$2:$E$405,4,FALSE)</f>
        <v>1.04</v>
      </c>
      <c r="H125">
        <f>VLOOKUP(A125,away!$A$2:$E$405,3,FALSE)</f>
        <v>0.99375000000000002</v>
      </c>
      <c r="I125">
        <f>VLOOKUP(C125,away!$B$2:$E$405,3,FALSE)</f>
        <v>0.76</v>
      </c>
      <c r="J125">
        <f>VLOOKUP(B125,home!$B$2:$E$405,4,FALSE)</f>
        <v>1.01</v>
      </c>
      <c r="K125" s="3">
        <f t="shared" si="224"/>
        <v>0.69653999999999994</v>
      </c>
      <c r="L125" s="3">
        <f t="shared" si="225"/>
        <v>0.76280249999999994</v>
      </c>
      <c r="M125" s="5">
        <f t="shared" si="226"/>
        <v>0.23238902028999386</v>
      </c>
      <c r="N125" s="5">
        <f t="shared" si="227"/>
        <v>0.1618682481927923</v>
      </c>
      <c r="O125" s="5">
        <f t="shared" si="228"/>
        <v>0.17726692564975804</v>
      </c>
      <c r="P125" s="5">
        <f t="shared" si="229"/>
        <v>0.12347350439208245</v>
      </c>
      <c r="Q125" s="5">
        <f t="shared" si="230"/>
        <v>5.6373854798103765E-2</v>
      </c>
      <c r="R125" s="5">
        <f t="shared" si="231"/>
        <v>6.7609827026474764E-2</v>
      </c>
      <c r="S125" s="5">
        <f t="shared" si="232"/>
        <v>1.6401061319330806E-2</v>
      </c>
      <c r="T125" s="5">
        <f t="shared" si="233"/>
        <v>4.3002117374630548E-2</v>
      </c>
      <c r="U125" s="5">
        <f t="shared" si="234"/>
        <v>4.7092948917020726E-2</v>
      </c>
      <c r="V125" s="5">
        <f t="shared" si="235"/>
        <v>9.6825023752562583E-4</v>
      </c>
      <c r="W125" s="5">
        <f t="shared" si="236"/>
        <v>1.3088881607023733E-2</v>
      </c>
      <c r="X125" s="5">
        <f t="shared" si="237"/>
        <v>9.9842316120417225E-3</v>
      </c>
      <c r="Y125" s="5">
        <f t="shared" si="238"/>
        <v>3.8079984171222269E-3</v>
      </c>
      <c r="Z125" s="5">
        <f t="shared" si="239"/>
        <v>1.7190981693454174E-2</v>
      </c>
      <c r="AA125" s="5">
        <f t="shared" si="240"/>
        <v>1.1974206388758568E-2</v>
      </c>
      <c r="AB125" s="5">
        <f t="shared" si="241"/>
        <v>4.1702568590129456E-3</v>
      </c>
      <c r="AC125" s="5">
        <f t="shared" si="242"/>
        <v>3.2153318228677224E-5</v>
      </c>
      <c r="AD125" s="5">
        <f t="shared" si="243"/>
        <v>2.2792323986390774E-3</v>
      </c>
      <c r="AE125" s="5">
        <f t="shared" si="244"/>
        <v>1.7386041717628849E-3</v>
      </c>
      <c r="AF125" s="5">
        <f t="shared" si="245"/>
        <v>6.6310580436557891E-4</v>
      </c>
      <c r="AG125" s="5">
        <f t="shared" si="246"/>
        <v>1.6860625511152483E-4</v>
      </c>
      <c r="AH125" s="5">
        <f t="shared" si="247"/>
        <v>3.2783309533052679E-3</v>
      </c>
      <c r="AI125" s="5">
        <f t="shared" si="248"/>
        <v>2.2834886422152512E-3</v>
      </c>
      <c r="AJ125" s="5">
        <f t="shared" si="249"/>
        <v>7.9527058942430542E-4</v>
      </c>
      <c r="AK125" s="5">
        <f t="shared" si="250"/>
        <v>1.8464592545253523E-4</v>
      </c>
      <c r="AL125" s="5">
        <f t="shared" si="251"/>
        <v>6.8335119698416238E-7</v>
      </c>
      <c r="AM125" s="5">
        <f t="shared" si="252"/>
        <v>3.1751530698961264E-4</v>
      </c>
      <c r="AN125" s="5">
        <f t="shared" si="253"/>
        <v>2.42201469959944E-4</v>
      </c>
      <c r="AO125" s="5">
        <f t="shared" si="254"/>
        <v>9.2375943394560072E-5</v>
      </c>
      <c r="AP125" s="5">
        <f t="shared" si="255"/>
        <v>2.3488200187076303E-5</v>
      </c>
      <c r="AQ125" s="5">
        <f t="shared" si="256"/>
        <v>4.4792144558005663E-6</v>
      </c>
      <c r="AR125" s="5">
        <f t="shared" si="257"/>
        <v>5.0014380940172835E-4</v>
      </c>
      <c r="AS125" s="5">
        <f t="shared" si="258"/>
        <v>3.4837016900067985E-4</v>
      </c>
      <c r="AT125" s="5">
        <f t="shared" si="259"/>
        <v>1.2132687875786675E-4</v>
      </c>
      <c r="AU125" s="5">
        <f t="shared" si="260"/>
        <v>2.8169674710001507E-5</v>
      </c>
      <c r="AV125" s="5">
        <f t="shared" si="261"/>
        <v>4.9053263056261118E-6</v>
      </c>
      <c r="AW125" s="5">
        <f t="shared" si="262"/>
        <v>1.0085550957813446E-8</v>
      </c>
      <c r="AX125" s="5">
        <f t="shared" si="263"/>
        <v>3.6860351988424115E-5</v>
      </c>
      <c r="AY125" s="5">
        <f t="shared" si="264"/>
        <v>2.8117168647649887E-5</v>
      </c>
      <c r="AZ125" s="5">
        <f t="shared" si="265"/>
        <v>1.0723923268674474E-5</v>
      </c>
      <c r="BA125" s="5">
        <f t="shared" si="266"/>
        <v>2.7267451597176869E-6</v>
      </c>
      <c r="BB125" s="5">
        <f t="shared" si="267"/>
        <v>5.1999200617388751E-7</v>
      </c>
      <c r="BC125" s="5">
        <f t="shared" si="268"/>
        <v>7.933024045789138E-8</v>
      </c>
      <c r="BD125" s="5">
        <f t="shared" si="269"/>
        <v>6.3585158028526973E-5</v>
      </c>
      <c r="BE125" s="5">
        <f t="shared" si="270"/>
        <v>4.4289605973190174E-5</v>
      </c>
      <c r="BF125" s="5">
        <f t="shared" si="271"/>
        <v>1.5424741072282939E-5</v>
      </c>
      <c r="BG125" s="5">
        <f t="shared" si="272"/>
        <v>3.5813163821626535E-6</v>
      </c>
      <c r="BH125" s="5">
        <f t="shared" si="273"/>
        <v>6.2363252820789353E-7</v>
      </c>
      <c r="BI125" s="5">
        <f t="shared" si="274"/>
        <v>8.6877000239585245E-8</v>
      </c>
      <c r="BJ125" s="8">
        <f t="shared" si="275"/>
        <v>0.29373396827789128</v>
      </c>
      <c r="BK125" s="8">
        <f t="shared" si="276"/>
        <v>0.373292790077006</v>
      </c>
      <c r="BL125" s="8">
        <f t="shared" si="277"/>
        <v>0.31578640814058295</v>
      </c>
      <c r="BM125" s="8">
        <f t="shared" si="278"/>
        <v>0.18099466075663276</v>
      </c>
      <c r="BN125" s="8">
        <f t="shared" si="279"/>
        <v>0.8189813803492052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1.175</v>
      </c>
      <c r="F126">
        <f>VLOOKUP(B126,home!$B$2:$E$405,3,FALSE)</f>
        <v>1.28</v>
      </c>
      <c r="G126">
        <f>VLOOKUP(C126,away!$B$2:$E$405,4,FALSE)</f>
        <v>1.04</v>
      </c>
      <c r="H126">
        <f>VLOOKUP(A126,away!$A$2:$E$405,3,FALSE)</f>
        <v>0.99375000000000002</v>
      </c>
      <c r="I126">
        <f>VLOOKUP(C126,away!$B$2:$E$405,3,FALSE)</f>
        <v>0.76</v>
      </c>
      <c r="J126">
        <f>VLOOKUP(B126,home!$B$2:$E$405,4,FALSE)</f>
        <v>1.01</v>
      </c>
      <c r="K126" s="3">
        <f t="shared" si="224"/>
        <v>1.56416</v>
      </c>
      <c r="L126" s="3">
        <f t="shared" si="225"/>
        <v>0.76280249999999994</v>
      </c>
      <c r="M126" s="5">
        <f t="shared" si="226"/>
        <v>9.7591732221162672E-2</v>
      </c>
      <c r="N126" s="5">
        <f t="shared" si="227"/>
        <v>0.1526490838710538</v>
      </c>
      <c r="O126" s="5">
        <f t="shared" si="228"/>
        <v>7.4443217317633439E-2</v>
      </c>
      <c r="P126" s="5">
        <f t="shared" si="229"/>
        <v>0.11644110279954951</v>
      </c>
      <c r="Q126" s="5">
        <f t="shared" si="230"/>
        <v>0.11938379551387379</v>
      </c>
      <c r="R126" s="5">
        <f t="shared" si="231"/>
        <v>2.8392736138967034E-2</v>
      </c>
      <c r="S126" s="5">
        <f t="shared" si="232"/>
        <v>3.4732784511009807E-2</v>
      </c>
      <c r="T126" s="5">
        <f t="shared" si="233"/>
        <v>9.1066257677471715E-2</v>
      </c>
      <c r="U126" s="5">
        <f t="shared" si="234"/>
        <v>4.441078215912668E-2</v>
      </c>
      <c r="V126" s="5">
        <f t="shared" si="235"/>
        <v>4.6045837418957616E-3</v>
      </c>
      <c r="W126" s="5">
        <f t="shared" si="236"/>
        <v>6.2245119196993604E-2</v>
      </c>
      <c r="X126" s="5">
        <f t="shared" si="237"/>
        <v>4.7480732536264718E-2</v>
      </c>
      <c r="Y126" s="5">
        <f t="shared" si="238"/>
        <v>1.8109210740247031E-2</v>
      </c>
      <c r="Z126" s="5">
        <f t="shared" si="239"/>
        <v>7.2193500362148005E-3</v>
      </c>
      <c r="AA126" s="5">
        <f t="shared" si="240"/>
        <v>1.1292218552645743E-2</v>
      </c>
      <c r="AB126" s="5">
        <f t="shared" si="241"/>
        <v>8.8314182856531857E-3</v>
      </c>
      <c r="AC126" s="5">
        <f t="shared" si="242"/>
        <v>3.4337104988064251E-4</v>
      </c>
      <c r="AD126" s="5">
        <f t="shared" si="243"/>
        <v>2.4340331410792372E-2</v>
      </c>
      <c r="AE126" s="5">
        <f t="shared" si="244"/>
        <v>1.8566865650980952E-2</v>
      </c>
      <c r="AF126" s="5">
        <f t="shared" si="245"/>
        <v>7.0814257678661965E-3</v>
      </c>
      <c r="AG126" s="5">
        <f t="shared" si="246"/>
        <v>1.8005764264309183E-3</v>
      </c>
      <c r="AH126" s="5">
        <f t="shared" si="247"/>
        <v>1.3767345639999348E-3</v>
      </c>
      <c r="AI126" s="5">
        <f t="shared" si="248"/>
        <v>2.1534331356261377E-3</v>
      </c>
      <c r="AJ126" s="5">
        <f t="shared" si="249"/>
        <v>1.6841569867104905E-3</v>
      </c>
      <c r="AK126" s="5">
        <f t="shared" si="250"/>
        <v>8.7809699744436016E-4</v>
      </c>
      <c r="AL126" s="5">
        <f t="shared" si="251"/>
        <v>1.6387660227992534E-5</v>
      </c>
      <c r="AM126" s="5">
        <f t="shared" si="252"/>
        <v>7.6144345559009969E-3</v>
      </c>
      <c r="AN126" s="5">
        <f t="shared" si="253"/>
        <v>5.8083097153276706E-3</v>
      </c>
      <c r="AO126" s="5">
        <f t="shared" si="254"/>
        <v>2.215296585813117E-3</v>
      </c>
      <c r="AP126" s="5">
        <f t="shared" si="255"/>
        <v>5.6327792463323678E-4</v>
      </c>
      <c r="AQ126" s="5">
        <f t="shared" si="256"/>
        <v>1.0741745227626111E-4</v>
      </c>
      <c r="AR126" s="5">
        <f t="shared" si="257"/>
        <v>2.1003531345111206E-4</v>
      </c>
      <c r="AS126" s="5">
        <f t="shared" si="258"/>
        <v>3.2852883588769144E-4</v>
      </c>
      <c r="AT126" s="5">
        <f t="shared" si="259"/>
        <v>2.5693583197104579E-4</v>
      </c>
      <c r="AU126" s="5">
        <f t="shared" si="260"/>
        <v>1.3396291697861031E-4</v>
      </c>
      <c r="AV126" s="5">
        <f t="shared" si="261"/>
        <v>5.2384859055315766E-5</v>
      </c>
      <c r="AW126" s="5">
        <f t="shared" si="262"/>
        <v>5.4313492940370967E-7</v>
      </c>
      <c r="AX126" s="5">
        <f t="shared" si="263"/>
        <v>1.9850323258263523E-3</v>
      </c>
      <c r="AY126" s="5">
        <f t="shared" si="264"/>
        <v>1.5141876207211563E-3</v>
      </c>
      <c r="AZ126" s="5">
        <f t="shared" si="265"/>
        <v>5.7751305127757484E-4</v>
      </c>
      <c r="BA126" s="5">
        <f t="shared" si="266"/>
        <v>1.4684279976572075E-4</v>
      </c>
      <c r="BB126" s="5">
        <f t="shared" si="267"/>
        <v>2.8003013692072791E-5</v>
      </c>
      <c r="BC126" s="5">
        <f t="shared" si="268"/>
        <v>4.2721537703694717E-6</v>
      </c>
      <c r="BD126" s="5">
        <f t="shared" si="269"/>
        <v>2.6702577031465313E-5</v>
      </c>
      <c r="BE126" s="5">
        <f t="shared" si="270"/>
        <v>4.1767102889536783E-5</v>
      </c>
      <c r="BF126" s="5">
        <f t="shared" si="271"/>
        <v>3.266521582784894E-5</v>
      </c>
      <c r="BG126" s="5">
        <f t="shared" si="272"/>
        <v>1.7031207996429396E-5</v>
      </c>
      <c r="BH126" s="5">
        <f t="shared" si="273"/>
        <v>6.6598835749237499E-6</v>
      </c>
      <c r="BI126" s="5">
        <f t="shared" si="274"/>
        <v>2.0834246985105456E-6</v>
      </c>
      <c r="BJ126" s="8">
        <f t="shared" si="275"/>
        <v>0.56328798599097996</v>
      </c>
      <c r="BK126" s="8">
        <f t="shared" si="276"/>
        <v>0.25524414960444752</v>
      </c>
      <c r="BL126" s="8">
        <f t="shared" si="277"/>
        <v>0.1745715513071695</v>
      </c>
      <c r="BM126" s="8">
        <f t="shared" si="278"/>
        <v>0.40990772459077957</v>
      </c>
      <c r="BN126" s="8">
        <f t="shared" si="279"/>
        <v>0.5889016678622403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1.175</v>
      </c>
      <c r="F127">
        <f>VLOOKUP(B127,home!$B$2:$E$405,3,FALSE)</f>
        <v>0.85</v>
      </c>
      <c r="G127">
        <f>VLOOKUP(C127,away!$B$2:$E$405,4,FALSE)</f>
        <v>0.85</v>
      </c>
      <c r="H127">
        <f>VLOOKUP(A127,away!$A$2:$E$405,3,FALSE)</f>
        <v>0.99375000000000002</v>
      </c>
      <c r="I127">
        <f>VLOOKUP(C127,away!$B$2:$E$405,3,FALSE)</f>
        <v>0.95</v>
      </c>
      <c r="J127">
        <f>VLOOKUP(B127,home!$B$2:$E$405,4,FALSE)</f>
        <v>0.56000000000000005</v>
      </c>
      <c r="K127" s="3">
        <f t="shared" si="224"/>
        <v>0.84893750000000001</v>
      </c>
      <c r="L127" s="3">
        <f t="shared" si="225"/>
        <v>0.52867500000000012</v>
      </c>
      <c r="M127" s="5">
        <f t="shared" si="226"/>
        <v>0.25217991444468546</v>
      </c>
      <c r="N127" s="5">
        <f t="shared" si="227"/>
        <v>0.21408498611888516</v>
      </c>
      <c r="O127" s="5">
        <f t="shared" si="228"/>
        <v>0.13332121626904411</v>
      </c>
      <c r="P127" s="5">
        <f t="shared" si="229"/>
        <v>0.11318138003640163</v>
      </c>
      <c r="Q127" s="5">
        <f t="shared" si="230"/>
        <v>9.0872386451650508E-2</v>
      </c>
      <c r="R127" s="5">
        <f t="shared" si="231"/>
        <v>3.5241797005518445E-2</v>
      </c>
      <c r="S127" s="5">
        <f t="shared" si="232"/>
        <v>1.2699291312665378E-2</v>
      </c>
      <c r="T127" s="5">
        <f t="shared" si="233"/>
        <v>4.8041958907326342E-2</v>
      </c>
      <c r="U127" s="5">
        <f t="shared" si="234"/>
        <v>2.9918083045372319E-2</v>
      </c>
      <c r="V127" s="5">
        <f t="shared" si="235"/>
        <v>6.3328830547949714E-4</v>
      </c>
      <c r="W127" s="5">
        <f t="shared" si="236"/>
        <v>2.5714992191099365E-2</v>
      </c>
      <c r="X127" s="5">
        <f t="shared" si="237"/>
        <v>1.3594873496629458E-2</v>
      </c>
      <c r="Y127" s="5">
        <f t="shared" si="238"/>
        <v>3.5936348729152896E-3</v>
      </c>
      <c r="Z127" s="5">
        <f t="shared" si="239"/>
        <v>6.2104856772974906E-3</v>
      </c>
      <c r="AA127" s="5">
        <f t="shared" si="240"/>
        <v>5.2723141846707389E-3</v>
      </c>
      <c r="AB127" s="5">
        <f t="shared" si="241"/>
        <v>2.2379326115744571E-3</v>
      </c>
      <c r="AC127" s="5">
        <f t="shared" si="242"/>
        <v>1.7764213233664783E-5</v>
      </c>
      <c r="AD127" s="5">
        <f t="shared" si="243"/>
        <v>5.4576052958078521E-3</v>
      </c>
      <c r="AE127" s="5">
        <f t="shared" si="244"/>
        <v>2.8852994797612169E-3</v>
      </c>
      <c r="AF127" s="5">
        <f t="shared" si="245"/>
        <v>7.6269285123138067E-4</v>
      </c>
      <c r="AG127" s="5">
        <f t="shared" si="246"/>
        <v>1.344055477082501E-4</v>
      </c>
      <c r="AH127" s="5">
        <f t="shared" si="247"/>
        <v>8.2083212886131286E-4</v>
      </c>
      <c r="AI127" s="5">
        <f t="shared" si="248"/>
        <v>6.9683517539520078E-4</v>
      </c>
      <c r="AJ127" s="5">
        <f t="shared" si="249"/>
        <v>2.9578475585603152E-4</v>
      </c>
      <c r="AK127" s="5">
        <f t="shared" si="250"/>
        <v>8.3700923724843294E-5</v>
      </c>
      <c r="AL127" s="5">
        <f t="shared" si="251"/>
        <v>3.1891170610863249E-7</v>
      </c>
      <c r="AM127" s="5">
        <f t="shared" si="252"/>
        <v>9.2663315916197597E-4</v>
      </c>
      <c r="AN127" s="5">
        <f t="shared" si="253"/>
        <v>4.8988778541995774E-4</v>
      </c>
      <c r="AO127" s="5">
        <f t="shared" si="254"/>
        <v>1.2949571247844807E-4</v>
      </c>
      <c r="AP127" s="5">
        <f t="shared" si="255"/>
        <v>2.2820381931514523E-5</v>
      </c>
      <c r="AQ127" s="5">
        <f t="shared" si="256"/>
        <v>3.0161413544108602E-6</v>
      </c>
      <c r="AR127" s="5">
        <f t="shared" si="257"/>
        <v>8.6790685145150969E-5</v>
      </c>
      <c r="AS127" s="5">
        <f t="shared" si="258"/>
        <v>7.3679867270411598E-5</v>
      </c>
      <c r="AT127" s="5">
        <f t="shared" si="259"/>
        <v>3.127480116043751E-5</v>
      </c>
      <c r="AU127" s="5">
        <f t="shared" si="260"/>
        <v>8.8501171700463111E-6</v>
      </c>
      <c r="AV127" s="5">
        <f t="shared" si="261"/>
        <v>1.878299086261547E-6</v>
      </c>
      <c r="AW127" s="5">
        <f t="shared" si="262"/>
        <v>3.9758725307310512E-9</v>
      </c>
      <c r="AX127" s="5">
        <f t="shared" si="263"/>
        <v>1.3110893959267827E-4</v>
      </c>
      <c r="AY127" s="5">
        <f t="shared" si="264"/>
        <v>6.9314018639159207E-5</v>
      </c>
      <c r="AZ127" s="5">
        <f t="shared" si="265"/>
        <v>1.8322294402028748E-5</v>
      </c>
      <c r="BA127" s="5">
        <f t="shared" si="266"/>
        <v>3.2288463309975169E-6</v>
      </c>
      <c r="BB127" s="5">
        <f t="shared" si="267"/>
        <v>4.2675258351002816E-7</v>
      </c>
      <c r="BC127" s="5">
        <f t="shared" si="268"/>
        <v>4.512268441743285E-8</v>
      </c>
      <c r="BD127" s="5">
        <f t="shared" si="269"/>
        <v>7.647344244852113E-6</v>
      </c>
      <c r="BE127" s="5">
        <f t="shared" si="270"/>
        <v>6.4921173048641406E-6</v>
      </c>
      <c r="BF127" s="5">
        <f t="shared" si="271"/>
        <v>2.7557009172490497E-6</v>
      </c>
      <c r="BG127" s="5">
        <f t="shared" si="272"/>
        <v>7.7980594914570535E-7</v>
      </c>
      <c r="BH127" s="5">
        <f t="shared" si="273"/>
        <v>1.6550162823822052E-7</v>
      </c>
      <c r="BI127" s="5">
        <f t="shared" si="274"/>
        <v>2.8100107704496875E-8</v>
      </c>
      <c r="BJ127" s="8">
        <f t="shared" si="275"/>
        <v>0.40693713436759388</v>
      </c>
      <c r="BK127" s="8">
        <f t="shared" si="276"/>
        <v>0.37878127124281091</v>
      </c>
      <c r="BL127" s="8">
        <f t="shared" si="277"/>
        <v>0.20810883844000186</v>
      </c>
      <c r="BM127" s="8">
        <f t="shared" si="278"/>
        <v>0.16108673935875215</v>
      </c>
      <c r="BN127" s="8">
        <f t="shared" si="279"/>
        <v>0.83888168032618537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1.175</v>
      </c>
      <c r="F128">
        <f>VLOOKUP(B128,home!$B$2:$E$405,3,FALSE)</f>
        <v>1.1299999999999999</v>
      </c>
      <c r="G128">
        <f>VLOOKUP(C128,away!$B$2:$E$405,4,FALSE)</f>
        <v>0.53</v>
      </c>
      <c r="H128">
        <f>VLOOKUP(A128,away!$A$2:$E$405,3,FALSE)</f>
        <v>0.99375000000000002</v>
      </c>
      <c r="I128">
        <f>VLOOKUP(C128,away!$B$2:$E$405,3,FALSE)</f>
        <v>1.49</v>
      </c>
      <c r="J128">
        <f>VLOOKUP(B128,home!$B$2:$E$405,4,FALSE)</f>
        <v>0.56000000000000005</v>
      </c>
      <c r="K128" s="3">
        <f t="shared" si="224"/>
        <v>0.70370750000000004</v>
      </c>
      <c r="L128" s="3">
        <f t="shared" si="225"/>
        <v>0.82918500000000006</v>
      </c>
      <c r="M128" s="5">
        <f t="shared" si="226"/>
        <v>0.21591024285447699</v>
      </c>
      <c r="N128" s="5">
        <f t="shared" si="227"/>
        <v>0.15193765722351688</v>
      </c>
      <c r="O128" s="5">
        <f t="shared" si="228"/>
        <v>0.17902953472128952</v>
      </c>
      <c r="P128" s="5">
        <f t="shared" si="229"/>
        <v>0.12598442630488185</v>
      </c>
      <c r="Q128" s="5">
        <f t="shared" si="230"/>
        <v>5.3459834460308997E-2</v>
      </c>
      <c r="R128" s="5">
        <f t="shared" si="231"/>
        <v>7.4224302373936221E-2</v>
      </c>
      <c r="S128" s="5">
        <f t="shared" si="232"/>
        <v>1.837809482951203E-2</v>
      </c>
      <c r="T128" s="5">
        <f t="shared" si="233"/>
        <v>4.4328092836971318E-2</v>
      </c>
      <c r="U128" s="5">
        <f t="shared" si="234"/>
        <v>5.2232198262806721E-2</v>
      </c>
      <c r="V128" s="5">
        <f t="shared" si="235"/>
        <v>1.1915207104696603E-3</v>
      </c>
      <c r="W128" s="5">
        <f t="shared" si="236"/>
        <v>1.2540028819492635E-2</v>
      </c>
      <c r="X128" s="5">
        <f t="shared" si="237"/>
        <v>1.0398003796691001E-2</v>
      </c>
      <c r="Y128" s="5">
        <f t="shared" si="238"/>
        <v>4.3109343890796129E-3</v>
      </c>
      <c r="Z128" s="5">
        <f t="shared" si="239"/>
        <v>2.051522605464411E-2</v>
      </c>
      <c r="AA128" s="5">
        <f t="shared" si="240"/>
        <v>1.4436718438848471E-2</v>
      </c>
      <c r="AB128" s="5">
        <f t="shared" si="241"/>
        <v>5.0796135204029796E-3</v>
      </c>
      <c r="AC128" s="5">
        <f t="shared" si="242"/>
        <v>4.3453546701371984E-5</v>
      </c>
      <c r="AD128" s="5">
        <f t="shared" si="243"/>
        <v>2.2061280826232779E-3</v>
      </c>
      <c r="AE128" s="5">
        <f t="shared" si="244"/>
        <v>1.8292883141899829E-3</v>
      </c>
      <c r="AF128" s="5">
        <f t="shared" si="245"/>
        <v>7.584092154008104E-4</v>
      </c>
      <c r="AG128" s="5">
        <f t="shared" si="246"/>
        <v>2.0962051509070708E-4</v>
      </c>
      <c r="AH128" s="5">
        <f t="shared" si="247"/>
        <v>4.2527294290300183E-3</v>
      </c>
      <c r="AI128" s="5">
        <f t="shared" si="248"/>
        <v>2.9926775946791419E-3</v>
      </c>
      <c r="AJ128" s="5">
        <f t="shared" si="249"/>
        <v>1.052984834228836E-3</v>
      </c>
      <c r="AK128" s="5">
        <f t="shared" si="250"/>
        <v>2.469977750776963E-4</v>
      </c>
      <c r="AL128" s="5">
        <f t="shared" si="251"/>
        <v>1.0142122170228901E-6</v>
      </c>
      <c r="AM128" s="5">
        <f t="shared" si="252"/>
        <v>3.1049377554052417E-4</v>
      </c>
      <c r="AN128" s="5">
        <f t="shared" si="253"/>
        <v>2.5745678127156956E-4</v>
      </c>
      <c r="AO128" s="5">
        <f t="shared" si="254"/>
        <v>1.0673965058933319E-4</v>
      </c>
      <c r="AP128" s="5">
        <f t="shared" si="255"/>
        <v>2.9502305724638761E-5</v>
      </c>
      <c r="AQ128" s="5">
        <f t="shared" si="256"/>
        <v>6.115717343071147E-6</v>
      </c>
      <c r="AR128" s="5">
        <f t="shared" si="257"/>
        <v>7.0525989032205151E-4</v>
      </c>
      <c r="AS128" s="5">
        <f t="shared" si="258"/>
        <v>4.9629667426880509E-4</v>
      </c>
      <c r="AT128" s="5">
        <f t="shared" si="259"/>
        <v>1.7462384595400755E-4</v>
      </c>
      <c r="AU128" s="5">
        <f t="shared" si="260"/>
        <v>4.0961370025559933E-5</v>
      </c>
      <c r="AV128" s="5">
        <f t="shared" si="261"/>
        <v>7.2062058243154288E-6</v>
      </c>
      <c r="AW128" s="5">
        <f t="shared" si="262"/>
        <v>1.6438794018158411E-8</v>
      </c>
      <c r="AX128" s="5">
        <f t="shared" si="263"/>
        <v>3.6416133091863897E-5</v>
      </c>
      <c r="AY128" s="5">
        <f t="shared" si="264"/>
        <v>3.0195711317777166E-5</v>
      </c>
      <c r="AZ128" s="5">
        <f t="shared" si="265"/>
        <v>1.2518915444515527E-5</v>
      </c>
      <c r="BA128" s="5">
        <f t="shared" si="266"/>
        <v>3.4601656342868706E-6</v>
      </c>
      <c r="BB128" s="5">
        <f t="shared" si="267"/>
        <v>7.1727936036653962E-7</v>
      </c>
      <c r="BC128" s="5">
        <f t="shared" si="268"/>
        <v>1.1895145728510588E-7</v>
      </c>
      <c r="BD128" s="5">
        <f t="shared" si="269"/>
        <v>9.7465153692781662E-5</v>
      </c>
      <c r="BE128" s="5">
        <f t="shared" si="270"/>
        <v>6.8586959642263153E-5</v>
      </c>
      <c r="BF128" s="5">
        <f t="shared" si="271"/>
        <v>2.4132578951228947E-5</v>
      </c>
      <c r="BG128" s="5">
        <f t="shared" si="272"/>
        <v>5.6607589341073161E-6</v>
      </c>
      <c r="BH128" s="5">
        <f t="shared" si="273"/>
        <v>9.9587962940583082E-7</v>
      </c>
      <c r="BI128" s="5">
        <f t="shared" si="274"/>
        <v>1.4016159286202081E-7</v>
      </c>
      <c r="BJ128" s="8">
        <f t="shared" si="275"/>
        <v>0.28277173304014042</v>
      </c>
      <c r="BK128" s="8">
        <f t="shared" si="276"/>
        <v>0.36153894816957677</v>
      </c>
      <c r="BL128" s="8">
        <f t="shared" si="277"/>
        <v>0.33516908642913712</v>
      </c>
      <c r="BM128" s="8">
        <f t="shared" si="278"/>
        <v>0.19941881648256407</v>
      </c>
      <c r="BN128" s="8">
        <f t="shared" si="279"/>
        <v>0.8005459979384103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1.175</v>
      </c>
      <c r="F129">
        <f>VLOOKUP(B129,home!$B$2:$E$405,3,FALSE)</f>
        <v>0.74</v>
      </c>
      <c r="G129">
        <f>VLOOKUP(C129,away!$B$2:$E$405,4,FALSE)</f>
        <v>1.06</v>
      </c>
      <c r="H129">
        <f>VLOOKUP(A129,away!$A$2:$E$405,3,FALSE)</f>
        <v>0.99375000000000002</v>
      </c>
      <c r="I129">
        <f>VLOOKUP(C129,away!$B$2:$E$405,3,FALSE)</f>
        <v>1.17</v>
      </c>
      <c r="J129">
        <f>VLOOKUP(B129,home!$B$2:$E$405,4,FALSE)</f>
        <v>1.89</v>
      </c>
      <c r="K129" s="3">
        <f t="shared" si="224"/>
        <v>0.9216700000000001</v>
      </c>
      <c r="L129" s="3">
        <f t="shared" si="225"/>
        <v>2.1974793749999995</v>
      </c>
      <c r="M129" s="5">
        <f t="shared" si="226"/>
        <v>4.4194745590854713E-2</v>
      </c>
      <c r="N129" s="5">
        <f t="shared" si="227"/>
        <v>4.0732971168723063E-2</v>
      </c>
      <c r="O129" s="5">
        <f t="shared" si="228"/>
        <v>9.7117041919275393E-2</v>
      </c>
      <c r="P129" s="5">
        <f t="shared" si="229"/>
        <v>8.9509864025738545E-2</v>
      </c>
      <c r="Q129" s="5">
        <f t="shared" si="230"/>
        <v>1.8771178768538493E-2</v>
      </c>
      <c r="R129" s="5">
        <f t="shared" si="231"/>
        <v>0.10670634828930903</v>
      </c>
      <c r="S129" s="5">
        <f t="shared" si="232"/>
        <v>4.5322219026214645E-2</v>
      </c>
      <c r="T129" s="5">
        <f t="shared" si="233"/>
        <v>4.1249278188301222E-2</v>
      </c>
      <c r="U129" s="5">
        <f t="shared" si="234"/>
        <v>9.8348040027807462E-2</v>
      </c>
      <c r="V129" s="5">
        <f t="shared" si="235"/>
        <v>1.0199265918618094E-2</v>
      </c>
      <c r="W129" s="5">
        <f t="shared" si="236"/>
        <v>5.7669441118662927E-3</v>
      </c>
      <c r="X129" s="5">
        <f t="shared" si="237"/>
        <v>1.2672740742603867E-2</v>
      </c>
      <c r="Y129" s="5">
        <f t="shared" si="238"/>
        <v>1.392404320329709E-2</v>
      </c>
      <c r="Z129" s="5">
        <f t="shared" si="239"/>
        <v>7.8161666515774358E-2</v>
      </c>
      <c r="AA129" s="5">
        <f t="shared" si="240"/>
        <v>7.2039263177593751E-2</v>
      </c>
      <c r="AB129" s="5">
        <f t="shared" si="241"/>
        <v>3.3198213846446417E-2</v>
      </c>
      <c r="AC129" s="5">
        <f t="shared" si="242"/>
        <v>1.2910682216467635E-3</v>
      </c>
      <c r="AD129" s="5">
        <f t="shared" si="243"/>
        <v>1.3288048448959512E-3</v>
      </c>
      <c r="AE129" s="5">
        <f t="shared" si="244"/>
        <v>2.9200212400589259E-3</v>
      </c>
      <c r="AF129" s="5">
        <f t="shared" si="245"/>
        <v>3.2083432247957066E-3</v>
      </c>
      <c r="AG129" s="5">
        <f t="shared" si="246"/>
        <v>2.3500893548031843E-3</v>
      </c>
      <c r="AH129" s="5">
        <f t="shared" si="247"/>
        <v>4.2939662521010565E-2</v>
      </c>
      <c r="AI129" s="5">
        <f t="shared" si="248"/>
        <v>3.9576198755739811E-2</v>
      </c>
      <c r="AJ129" s="5">
        <f t="shared" si="249"/>
        <v>1.8238097553601354E-2</v>
      </c>
      <c r="AK129" s="5">
        <f t="shared" si="250"/>
        <v>5.6031691240759221E-3</v>
      </c>
      <c r="AL129" s="5">
        <f t="shared" si="251"/>
        <v>1.0459464302604126E-4</v>
      </c>
      <c r="AM129" s="5">
        <f t="shared" si="252"/>
        <v>2.4494391227905039E-4</v>
      </c>
      <c r="AN129" s="5">
        <f t="shared" si="253"/>
        <v>5.3825919526502238E-4</v>
      </c>
      <c r="AO129" s="5">
        <f t="shared" si="254"/>
        <v>5.9140673999949207E-4</v>
      </c>
      <c r="AP129" s="5">
        <f t="shared" si="255"/>
        <v>4.3320137112829035E-4</v>
      </c>
      <c r="AQ129" s="5">
        <f t="shared" si="256"/>
        <v>2.3798776956903463E-4</v>
      </c>
      <c r="AR129" s="5">
        <f t="shared" si="257"/>
        <v>1.8871804551876249E-2</v>
      </c>
      <c r="AS129" s="5">
        <f t="shared" si="258"/>
        <v>1.739357610132778E-2</v>
      </c>
      <c r="AT129" s="5">
        <f t="shared" si="259"/>
        <v>8.0155686426553879E-3</v>
      </c>
      <c r="AU129" s="5">
        <f t="shared" si="260"/>
        <v>2.4625697169587315E-3</v>
      </c>
      <c r="AV129" s="5">
        <f t="shared" si="261"/>
        <v>5.6741915775733844E-4</v>
      </c>
      <c r="AW129" s="5">
        <f t="shared" si="262"/>
        <v>5.8844679321002001E-6</v>
      </c>
      <c r="AX129" s="5">
        <f t="shared" si="263"/>
        <v>3.7626242605038721E-5</v>
      </c>
      <c r="AY129" s="5">
        <f t="shared" si="264"/>
        <v>8.2682892083318828E-5</v>
      </c>
      <c r="AZ129" s="5">
        <f t="shared" si="265"/>
        <v>9.084697500922195E-5</v>
      </c>
      <c r="BA129" s="5">
        <f t="shared" si="266"/>
        <v>6.6544784621301868E-5</v>
      </c>
      <c r="BB129" s="5">
        <f t="shared" si="267"/>
        <v>3.6557697929782011E-5</v>
      </c>
      <c r="BC129" s="5">
        <f t="shared" si="268"/>
        <v>1.6066957439635236E-5</v>
      </c>
      <c r="BD129" s="5">
        <f t="shared" si="269"/>
        <v>6.9117335452965204E-3</v>
      </c>
      <c r="BE129" s="5">
        <f t="shared" si="270"/>
        <v>6.3703374566934437E-3</v>
      </c>
      <c r="BF129" s="5">
        <f t="shared" si="271"/>
        <v>2.9356744618553232E-3</v>
      </c>
      <c r="BG129" s="5">
        <f t="shared" si="272"/>
        <v>9.0190769375273221E-4</v>
      </c>
      <c r="BH129" s="5">
        <f t="shared" si="273"/>
        <v>2.0781531602527014E-4</v>
      </c>
      <c r="BI129" s="5">
        <f t="shared" si="274"/>
        <v>3.8307428464202165E-5</v>
      </c>
      <c r="BJ129" s="8">
        <f t="shared" si="275"/>
        <v>0.145300539385813</v>
      </c>
      <c r="BK129" s="8">
        <f t="shared" si="276"/>
        <v>0.19070444031818209</v>
      </c>
      <c r="BL129" s="8">
        <f t="shared" si="277"/>
        <v>0.5784427492875226</v>
      </c>
      <c r="BM129" s="8">
        <f t="shared" si="278"/>
        <v>0.59550044732070184</v>
      </c>
      <c r="BN129" s="8">
        <f t="shared" si="279"/>
        <v>0.39703214976243928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1.3831775700934601</v>
      </c>
      <c r="F130">
        <f>VLOOKUP(B130,home!$B$2:$E$405,3,FALSE)</f>
        <v>1.08</v>
      </c>
      <c r="G130">
        <f>VLOOKUP(C130,away!$B$2:$E$405,4,FALSE)</f>
        <v>0.48</v>
      </c>
      <c r="H130">
        <f>VLOOKUP(A130,away!$A$2:$E$405,3,FALSE)</f>
        <v>1.2429906542056099</v>
      </c>
      <c r="I130">
        <f>VLOOKUP(C130,away!$B$2:$E$405,3,FALSE)</f>
        <v>1.33</v>
      </c>
      <c r="J130">
        <f>VLOOKUP(B130,home!$B$2:$E$405,4,FALSE)</f>
        <v>1.07</v>
      </c>
      <c r="K130" s="3">
        <f t="shared" si="224"/>
        <v>0.71703925233644972</v>
      </c>
      <c r="L130" s="3">
        <f t="shared" si="225"/>
        <v>1.7689000000000037</v>
      </c>
      <c r="M130" s="5">
        <f t="shared" si="226"/>
        <v>8.3247327533508372E-2</v>
      </c>
      <c r="N130" s="5">
        <f t="shared" si="227"/>
        <v>5.9691601493634394E-2</v>
      </c>
      <c r="O130" s="5">
        <f t="shared" si="228"/>
        <v>0.14725619767402329</v>
      </c>
      <c r="P130" s="5">
        <f t="shared" si="229"/>
        <v>0.10558847388209011</v>
      </c>
      <c r="Q130" s="5">
        <f t="shared" si="230"/>
        <v>2.1400610652880448E-2</v>
      </c>
      <c r="R130" s="5">
        <f t="shared" si="231"/>
        <v>0.13024074403279018</v>
      </c>
      <c r="S130" s="5">
        <f t="shared" si="232"/>
        <v>3.3481332515633018E-2</v>
      </c>
      <c r="T130" s="5">
        <f t="shared" si="233"/>
        <v>3.7855540183880307E-2</v>
      </c>
      <c r="U130" s="5">
        <f t="shared" si="234"/>
        <v>9.3387725725014817E-2</v>
      </c>
      <c r="V130" s="5">
        <f t="shared" si="235"/>
        <v>4.7185269200003249E-3</v>
      </c>
      <c r="W130" s="5">
        <f t="shared" si="236"/>
        <v>5.1150259540282874E-3</v>
      </c>
      <c r="X130" s="5">
        <f t="shared" si="237"/>
        <v>9.0479694100806581E-3</v>
      </c>
      <c r="Y130" s="5">
        <f t="shared" si="238"/>
        <v>8.0024765447458557E-3</v>
      </c>
      <c r="Z130" s="5">
        <f t="shared" si="239"/>
        <v>7.6794284039867697E-2</v>
      </c>
      <c r="AA130" s="5">
        <f t="shared" si="240"/>
        <v>5.5064516011659688E-2</v>
      </c>
      <c r="AB130" s="5">
        <f t="shared" si="241"/>
        <v>1.9741709695634459E-2</v>
      </c>
      <c r="AC130" s="5">
        <f t="shared" si="242"/>
        <v>3.7405259064761777E-4</v>
      </c>
      <c r="AD130" s="5">
        <f t="shared" si="243"/>
        <v>9.1691859643949455E-4</v>
      </c>
      <c r="AE130" s="5">
        <f t="shared" si="244"/>
        <v>1.6219373052418255E-3</v>
      </c>
      <c r="AF130" s="5">
        <f t="shared" si="245"/>
        <v>1.4345224496211358E-3</v>
      </c>
      <c r="AG130" s="5">
        <f t="shared" si="246"/>
        <v>8.4584225371161093E-4</v>
      </c>
      <c r="AH130" s="5">
        <f t="shared" si="247"/>
        <v>3.3960352259530549E-2</v>
      </c>
      <c r="AI130" s="5">
        <f t="shared" si="248"/>
        <v>2.4350905593256249E-2</v>
      </c>
      <c r="AJ130" s="5">
        <f t="shared" si="249"/>
        <v>8.7302775701519637E-3</v>
      </c>
      <c r="AK130" s="5">
        <f t="shared" si="250"/>
        <v>2.0866505671971471E-3</v>
      </c>
      <c r="AL130" s="5">
        <f t="shared" si="251"/>
        <v>1.8977494350062582E-5</v>
      </c>
      <c r="AM130" s="5">
        <f t="shared" si="252"/>
        <v>1.3149332496887245E-4</v>
      </c>
      <c r="AN130" s="5">
        <f t="shared" si="253"/>
        <v>2.32598542537439E-4</v>
      </c>
      <c r="AO130" s="5">
        <f t="shared" si="254"/>
        <v>2.0572178094723837E-4</v>
      </c>
      <c r="AP130" s="5">
        <f t="shared" si="255"/>
        <v>1.2130041943919027E-4</v>
      </c>
      <c r="AQ130" s="5">
        <f t="shared" si="256"/>
        <v>5.3642077986496004E-5</v>
      </c>
      <c r="AR130" s="5">
        <f t="shared" si="257"/>
        <v>1.2014493422376734E-2</v>
      </c>
      <c r="AS130" s="5">
        <f t="shared" si="258"/>
        <v>8.6148633807822065E-3</v>
      </c>
      <c r="AT130" s="5">
        <f t="shared" si="259"/>
        <v>3.0885975987683654E-3</v>
      </c>
      <c r="AU130" s="5">
        <f t="shared" si="260"/>
        <v>7.3821523766300773E-4</v>
      </c>
      <c r="AV130" s="5">
        <f t="shared" si="261"/>
        <v>1.3233232551931439E-4</v>
      </c>
      <c r="AW130" s="5">
        <f t="shared" si="262"/>
        <v>6.6862495633286017E-7</v>
      </c>
      <c r="AX130" s="5">
        <f t="shared" si="263"/>
        <v>1.5714312570485678E-5</v>
      </c>
      <c r="AY130" s="5">
        <f t="shared" si="264"/>
        <v>2.7797047505932177E-5</v>
      </c>
      <c r="AZ130" s="5">
        <f t="shared" si="265"/>
        <v>2.4585098666621767E-5</v>
      </c>
      <c r="BA130" s="5">
        <f t="shared" si="266"/>
        <v>1.4496193677129115E-5</v>
      </c>
      <c r="BB130" s="5">
        <f t="shared" si="267"/>
        <v>6.4105792488684334E-6</v>
      </c>
      <c r="BC130" s="5">
        <f t="shared" si="268"/>
        <v>2.2679347266646772E-6</v>
      </c>
      <c r="BD130" s="5">
        <f t="shared" si="269"/>
        <v>3.5420729024737124E-3</v>
      </c>
      <c r="BE130" s="5">
        <f t="shared" si="270"/>
        <v>2.5398053057109492E-3</v>
      </c>
      <c r="BF130" s="5">
        <f t="shared" si="271"/>
        <v>9.105700487435632E-4</v>
      </c>
      <c r="BG130" s="5">
        <f t="shared" si="272"/>
        <v>2.1763815565034977E-4</v>
      </c>
      <c r="BH130" s="5">
        <f t="shared" si="273"/>
        <v>3.9013775101852663E-5</v>
      </c>
      <c r="BI130" s="5">
        <f t="shared" si="274"/>
        <v>5.5948816259709684E-6</v>
      </c>
      <c r="BJ130" s="8">
        <f t="shared" si="275"/>
        <v>0.14676847215653899</v>
      </c>
      <c r="BK130" s="8">
        <f t="shared" si="276"/>
        <v>0.22745648798373544</v>
      </c>
      <c r="BL130" s="8">
        <f t="shared" si="277"/>
        <v>0.54666227616367424</v>
      </c>
      <c r="BM130" s="8">
        <f t="shared" si="278"/>
        <v>0.45022943665233994</v>
      </c>
      <c r="BN130" s="8">
        <f t="shared" si="279"/>
        <v>0.54742495526892687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1.3831775700934601</v>
      </c>
      <c r="F131">
        <f>VLOOKUP(B131,home!$B$2:$E$405,3,FALSE)</f>
        <v>1.2</v>
      </c>
      <c r="G131">
        <f>VLOOKUP(C131,away!$B$2:$E$405,4,FALSE)</f>
        <v>0.31</v>
      </c>
      <c r="H131">
        <f>VLOOKUP(A131,away!$A$2:$E$405,3,FALSE)</f>
        <v>1.2429906542056099</v>
      </c>
      <c r="I131">
        <f>VLOOKUP(C131,away!$B$2:$E$405,3,FALSE)</f>
        <v>2.17</v>
      </c>
      <c r="J131">
        <f>VLOOKUP(B131,home!$B$2:$E$405,4,FALSE)</f>
        <v>1.47</v>
      </c>
      <c r="K131" s="3">
        <f t="shared" si="224"/>
        <v>0.51454205607476711</v>
      </c>
      <c r="L131" s="3">
        <f t="shared" si="225"/>
        <v>3.9650158878504747</v>
      </c>
      <c r="M131" s="5">
        <f t="shared" si="226"/>
        <v>1.1338424266314727E-2</v>
      </c>
      <c r="N131" s="5">
        <f t="shared" si="227"/>
        <v>5.8340961346376122E-3</v>
      </c>
      <c r="O131" s="5">
        <f t="shared" si="228"/>
        <v>4.4957032359127257E-2</v>
      </c>
      <c r="P131" s="5">
        <f t="shared" si="229"/>
        <v>2.3132283865085174E-2</v>
      </c>
      <c r="Q131" s="5">
        <f t="shared" si="230"/>
        <v>1.5009439102271439E-3</v>
      </c>
      <c r="R131" s="5">
        <f t="shared" si="231"/>
        <v>8.9127673787273765E-2</v>
      </c>
      <c r="S131" s="5">
        <f t="shared" si="232"/>
        <v>1.1798433015172438E-2</v>
      </c>
      <c r="T131" s="5">
        <f t="shared" si="233"/>
        <v>5.9512664508230423E-3</v>
      </c>
      <c r="U131" s="5">
        <f t="shared" si="234"/>
        <v>4.5859936523664963E-2</v>
      </c>
      <c r="V131" s="5">
        <f t="shared" si="235"/>
        <v>2.6745309700866005E-3</v>
      </c>
      <c r="W131" s="5">
        <f t="shared" si="236"/>
        <v>2.5743292187372513E-4</v>
      </c>
      <c r="X131" s="5">
        <f t="shared" si="237"/>
        <v>1.0207256252850901E-3</v>
      </c>
      <c r="Y131" s="5">
        <f t="shared" si="238"/>
        <v>2.0235966606957471E-3</v>
      </c>
      <c r="Z131" s="5">
        <f t="shared" si="239"/>
        <v>0.11779754753789823</v>
      </c>
      <c r="AA131" s="5">
        <f t="shared" si="240"/>
        <v>6.0611792310715264E-2</v>
      </c>
      <c r="AB131" s="5">
        <f t="shared" si="241"/>
        <v>1.5593658118966095E-2</v>
      </c>
      <c r="AC131" s="5">
        <f t="shared" si="242"/>
        <v>3.4103068553035322E-4</v>
      </c>
      <c r="AD131" s="5">
        <f t="shared" si="243"/>
        <v>3.311501623056035E-5</v>
      </c>
      <c r="AE131" s="5">
        <f t="shared" si="244"/>
        <v>1.3130156548059812E-4</v>
      </c>
      <c r="AF131" s="5">
        <f t="shared" si="245"/>
        <v>2.6030639661510558E-4</v>
      </c>
      <c r="AG131" s="5">
        <f t="shared" si="246"/>
        <v>3.4403966609600011E-4</v>
      </c>
      <c r="AH131" s="5">
        <f t="shared" si="247"/>
        <v>0.11676728688439703</v>
      </c>
      <c r="AI131" s="5">
        <f t="shared" si="248"/>
        <v>6.0081679875769824E-2</v>
      </c>
      <c r="AJ131" s="5">
        <f t="shared" si="249"/>
        <v>1.545727554785228E-2</v>
      </c>
      <c r="AK131" s="5">
        <f t="shared" si="250"/>
        <v>2.6511394472353783E-3</v>
      </c>
      <c r="AL131" s="5">
        <f t="shared" si="251"/>
        <v>2.7830387853203143E-5</v>
      </c>
      <c r="AM131" s="5">
        <f t="shared" si="252"/>
        <v>3.407813707644363E-6</v>
      </c>
      <c r="AN131" s="5">
        <f t="shared" si="253"/>
        <v>1.3512035493644531E-5</v>
      </c>
      <c r="AO131" s="5">
        <f t="shared" si="254"/>
        <v>2.6787717704750058E-5</v>
      </c>
      <c r="AP131" s="5">
        <f t="shared" si="255"/>
        <v>3.5404575432862467E-5</v>
      </c>
      <c r="AQ131" s="5">
        <f t="shared" si="256"/>
        <v>3.5094926023475077E-5</v>
      </c>
      <c r="AR131" s="5">
        <f t="shared" si="257"/>
        <v>9.2596829535565681E-2</v>
      </c>
      <c r="AS131" s="5">
        <f t="shared" si="258"/>
        <v>4.7644963055234683E-2</v>
      </c>
      <c r="AT131" s="5">
        <f t="shared" si="259"/>
        <v>1.2257668626023385E-2</v>
      </c>
      <c r="AU131" s="5">
        <f t="shared" si="260"/>
        <v>2.1023620058390796E-3</v>
      </c>
      <c r="AV131" s="5">
        <f t="shared" si="261"/>
        <v>2.7043841727447784E-4</v>
      </c>
      <c r="AW131" s="5">
        <f t="shared" si="262"/>
        <v>1.5771847440926002E-6</v>
      </c>
      <c r="AX131" s="5">
        <f t="shared" si="263"/>
        <v>2.9224391197518408E-7</v>
      </c>
      <c r="AY131" s="5">
        <f t="shared" si="264"/>
        <v>1.1587517541091806E-6</v>
      </c>
      <c r="AZ131" s="5">
        <f t="shared" si="265"/>
        <v>2.2972345575587547E-6</v>
      </c>
      <c r="BA131" s="5">
        <f t="shared" si="266"/>
        <v>3.0361905062798719E-6</v>
      </c>
      <c r="BB131" s="5">
        <f t="shared" si="267"/>
        <v>3.009635898985117E-6</v>
      </c>
      <c r="BC131" s="5">
        <f t="shared" si="268"/>
        <v>2.3866508312242266E-6</v>
      </c>
      <c r="BD131" s="5">
        <f t="shared" si="269"/>
        <v>6.1191316712183343E-2</v>
      </c>
      <c r="BE131" s="5">
        <f t="shared" si="270"/>
        <v>3.1485505915009072E-2</v>
      </c>
      <c r="BF131" s="5">
        <f t="shared" si="271"/>
        <v>8.1003084750315042E-3</v>
      </c>
      <c r="BG131" s="5">
        <f t="shared" si="272"/>
        <v>1.3893164591941905E-3</v>
      </c>
      <c r="BH131" s="5">
        <f t="shared" si="273"/>
        <v>1.7871543686307349E-4</v>
      </c>
      <c r="BI131" s="5">
        <f t="shared" si="274"/>
        <v>1.8391321667165222E-5</v>
      </c>
      <c r="BJ131" s="8">
        <f t="shared" si="275"/>
        <v>1.7483212123787128E-2</v>
      </c>
      <c r="BK131" s="8">
        <f t="shared" si="276"/>
        <v>4.9313691941796606E-2</v>
      </c>
      <c r="BL131" s="8">
        <f t="shared" si="277"/>
        <v>0.70834329081488756</v>
      </c>
      <c r="BM131" s="8">
        <f t="shared" si="278"/>
        <v>0.71704770652869387</v>
      </c>
      <c r="BN131" s="8">
        <f t="shared" si="279"/>
        <v>0.17589045432266567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1.3831775700934601</v>
      </c>
      <c r="F132">
        <f>VLOOKUP(B132,home!$B$2:$E$405,3,FALSE)</f>
        <v>0.72</v>
      </c>
      <c r="G132">
        <f>VLOOKUP(C132,away!$B$2:$E$405,4,FALSE)</f>
        <v>1.08</v>
      </c>
      <c r="H132">
        <f>VLOOKUP(A132,away!$A$2:$E$405,3,FALSE)</f>
        <v>1.2429906542056099</v>
      </c>
      <c r="I132">
        <f>VLOOKUP(C132,away!$B$2:$E$405,3,FALSE)</f>
        <v>0.96</v>
      </c>
      <c r="J132">
        <f>VLOOKUP(B132,home!$B$2:$E$405,4,FALSE)</f>
        <v>0.94</v>
      </c>
      <c r="K132" s="3">
        <f t="shared" si="224"/>
        <v>1.0755588785046746</v>
      </c>
      <c r="L132" s="3">
        <f t="shared" si="225"/>
        <v>1.1216747663551423</v>
      </c>
      <c r="M132" s="5">
        <f t="shared" si="226"/>
        <v>0.11111010361305694</v>
      </c>
      <c r="N132" s="5">
        <f t="shared" si="227"/>
        <v>0.1195054584325977</v>
      </c>
      <c r="O132" s="5">
        <f t="shared" si="228"/>
        <v>0.1246293995098713</v>
      </c>
      <c r="P132" s="5">
        <f t="shared" si="229"/>
        <v>0.13404625716554822</v>
      </c>
      <c r="Q132" s="5">
        <f t="shared" si="230"/>
        <v>6.4267578423475885E-2</v>
      </c>
      <c r="R132" s="5">
        <f t="shared" si="231"/>
        <v>6.9896826288108296E-2</v>
      </c>
      <c r="S132" s="5">
        <f t="shared" si="232"/>
        <v>4.0429264476855263E-2</v>
      </c>
      <c r="T132" s="5">
        <f t="shared" si="233"/>
        <v>7.2087321012363093E-2</v>
      </c>
      <c r="U132" s="5">
        <f t="shared" si="234"/>
        <v>7.517815209347381E-2</v>
      </c>
      <c r="V132" s="5">
        <f t="shared" si="235"/>
        <v>5.4194407237623593E-3</v>
      </c>
      <c r="W132" s="5">
        <f t="shared" si="236"/>
        <v>2.304118819112165E-2</v>
      </c>
      <c r="X132" s="5">
        <f t="shared" si="237"/>
        <v>2.5844719380821245E-2</v>
      </c>
      <c r="Y132" s="5">
        <f t="shared" si="238"/>
        <v>1.4494684786498445E-2</v>
      </c>
      <c r="Z132" s="5">
        <f t="shared" si="239"/>
        <v>2.6133835431893279E-2</v>
      </c>
      <c r="AA132" s="5">
        <f t="shared" si="240"/>
        <v>2.810847872815286E-2</v>
      </c>
      <c r="AB132" s="5">
        <f t="shared" si="241"/>
        <v>1.5116161928662292E-2</v>
      </c>
      <c r="AC132" s="5">
        <f t="shared" si="242"/>
        <v>4.0863506182614443E-4</v>
      </c>
      <c r="AD132" s="5">
        <f t="shared" si="243"/>
        <v>6.1955386325644873E-3</v>
      </c>
      <c r="AE132" s="5">
        <f t="shared" si="244"/>
        <v>6.9493793481260301E-3</v>
      </c>
      <c r="AF132" s="5">
        <f t="shared" si="245"/>
        <v>3.8974717283112585E-3</v>
      </c>
      <c r="AG132" s="5">
        <f t="shared" si="246"/>
        <v>1.457231896743101E-3</v>
      </c>
      <c r="AH132" s="5">
        <f t="shared" si="247"/>
        <v>7.3284159380081542E-3</v>
      </c>
      <c r="AI132" s="5">
        <f t="shared" si="248"/>
        <v>7.8821428274998325E-3</v>
      </c>
      <c r="AJ132" s="5">
        <f t="shared" si="249"/>
        <v>4.2388543498796914E-3</v>
      </c>
      <c r="AK132" s="5">
        <f t="shared" si="250"/>
        <v>1.5197124769004212E-3</v>
      </c>
      <c r="AL132" s="5">
        <f t="shared" si="251"/>
        <v>1.9719539016961255E-5</v>
      </c>
      <c r="AM132" s="5">
        <f t="shared" si="252"/>
        <v>1.3327333166746895E-3</v>
      </c>
      <c r="AN132" s="5">
        <f t="shared" si="253"/>
        <v>1.4948933315947963E-3</v>
      </c>
      <c r="AO132" s="5">
        <f t="shared" si="254"/>
        <v>8.3839206422122684E-4</v>
      </c>
      <c r="AP132" s="5">
        <f t="shared" si="255"/>
        <v>3.1346774091644999E-4</v>
      </c>
      <c r="AQ132" s="5">
        <f t="shared" si="256"/>
        <v>8.7902213763083284E-5</v>
      </c>
      <c r="AR132" s="5">
        <f t="shared" si="257"/>
        <v>1.6440198470037205E-3</v>
      </c>
      <c r="AS132" s="5">
        <f t="shared" si="258"/>
        <v>1.7682401428827483E-3</v>
      </c>
      <c r="AT132" s="5">
        <f t="shared" si="259"/>
        <v>9.5092319250295683E-4</v>
      </c>
      <c r="AU132" s="5">
        <f t="shared" si="260"/>
        <v>3.4092462749085511E-4</v>
      </c>
      <c r="AV132" s="5">
        <f t="shared" si="261"/>
        <v>9.1671127499671991E-5</v>
      </c>
      <c r="AW132" s="5">
        <f t="shared" si="262"/>
        <v>6.608385917057702E-7</v>
      </c>
      <c r="AX132" s="5">
        <f t="shared" si="263"/>
        <v>2.3890552523807399E-4</v>
      </c>
      <c r="AY132" s="5">
        <f t="shared" si="264"/>
        <v>2.6797429920236924E-4</v>
      </c>
      <c r="AZ132" s="5">
        <f t="shared" si="265"/>
        <v>1.5029000472350026E-4</v>
      </c>
      <c r="BA132" s="5">
        <f t="shared" si="266"/>
        <v>5.6192168644581793E-5</v>
      </c>
      <c r="BB132" s="5">
        <f t="shared" si="267"/>
        <v>1.5757334408849999E-5</v>
      </c>
      <c r="BC132" s="5">
        <f t="shared" si="268"/>
        <v>3.5349208782853357E-6</v>
      </c>
      <c r="BD132" s="5">
        <f t="shared" si="269"/>
        <v>3.0734259629518602E-4</v>
      </c>
      <c r="BE132" s="5">
        <f t="shared" si="270"/>
        <v>3.3056505818796525E-4</v>
      </c>
      <c r="BF132" s="5">
        <f t="shared" si="271"/>
        <v>1.7777109162874015E-4</v>
      </c>
      <c r="BG132" s="5">
        <f t="shared" si="272"/>
        <v>6.3734425314253173E-5</v>
      </c>
      <c r="BH132" s="5">
        <f t="shared" si="273"/>
        <v>1.7137531753284521E-5</v>
      </c>
      <c r="BI132" s="5">
        <f t="shared" si="274"/>
        <v>3.6864848865801907E-6</v>
      </c>
      <c r="BJ132" s="8">
        <f t="shared" si="275"/>
        <v>0.34254061475288894</v>
      </c>
      <c r="BK132" s="8">
        <f t="shared" si="276"/>
        <v>0.29170139487926827</v>
      </c>
      <c r="BL132" s="8">
        <f t="shared" si="277"/>
        <v>0.33959416026600264</v>
      </c>
      <c r="BM132" s="8">
        <f t="shared" si="278"/>
        <v>0.37624706843678407</v>
      </c>
      <c r="BN132" s="8">
        <f t="shared" si="279"/>
        <v>0.62345562343265837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1.4302325581395301</v>
      </c>
      <c r="F133">
        <f>VLOOKUP(B133,home!$B$2:$E$405,3,FALSE)</f>
        <v>0.6</v>
      </c>
      <c r="G133">
        <f>VLOOKUP(C133,away!$B$2:$E$405,4,FALSE)</f>
        <v>0.7</v>
      </c>
      <c r="H133">
        <f>VLOOKUP(A133,away!$A$2:$E$405,3,FALSE)</f>
        <v>1.19767441860465</v>
      </c>
      <c r="I133">
        <f>VLOOKUP(C133,away!$B$2:$E$405,3,FALSE)</f>
        <v>1.8</v>
      </c>
      <c r="J133">
        <f>VLOOKUP(B133,home!$B$2:$E$405,4,FALSE)</f>
        <v>0.48</v>
      </c>
      <c r="K133" s="3">
        <f t="shared" si="224"/>
        <v>0.60069767441860267</v>
      </c>
      <c r="L133" s="3">
        <f t="shared" si="225"/>
        <v>1.0347906976744174</v>
      </c>
      <c r="M133" s="5">
        <f t="shared" si="226"/>
        <v>0.19485718524656961</v>
      </c>
      <c r="N133" s="5">
        <f t="shared" si="227"/>
        <v>0.11705025802136922</v>
      </c>
      <c r="O133" s="5">
        <f t="shared" si="228"/>
        <v>0.20163640266817098</v>
      </c>
      <c r="P133" s="5">
        <f t="shared" si="229"/>
        <v>0.12112251816090323</v>
      </c>
      <c r="Q133" s="5">
        <f t="shared" si="230"/>
        <v>3.5155908891766945E-2</v>
      </c>
      <c r="R133" s="5">
        <f t="shared" si="231"/>
        <v>0.1043257368967782</v>
      </c>
      <c r="S133" s="5">
        <f t="shared" si="232"/>
        <v>1.8822329270375988E-2</v>
      </c>
      <c r="T133" s="5">
        <f t="shared" si="233"/>
        <v>3.6379007489489773E-2</v>
      </c>
      <c r="U133" s="5">
        <f t="shared" si="234"/>
        <v>6.2668227535901663E-2</v>
      </c>
      <c r="V133" s="5">
        <f t="shared" si="235"/>
        <v>1.2999879407387966E-3</v>
      </c>
      <c r="W133" s="5">
        <f t="shared" si="236"/>
        <v>7.0393575711188931E-3</v>
      </c>
      <c r="X133" s="5">
        <f t="shared" si="237"/>
        <v>7.284261732197813E-3</v>
      </c>
      <c r="Y133" s="5">
        <f t="shared" si="238"/>
        <v>3.768843139952017E-3</v>
      </c>
      <c r="Z133" s="5">
        <f t="shared" si="239"/>
        <v>3.5985100689604942E-2</v>
      </c>
      <c r="AA133" s="5">
        <f t="shared" si="240"/>
        <v>2.1616166297964944E-2</v>
      </c>
      <c r="AB133" s="5">
        <f t="shared" si="241"/>
        <v>6.4923904125166586E-3</v>
      </c>
      <c r="AC133" s="5">
        <f t="shared" si="242"/>
        <v>5.050423620568735E-5</v>
      </c>
      <c r="AD133" s="5">
        <f t="shared" si="243"/>
        <v>1.0571314305930254E-3</v>
      </c>
      <c r="AE133" s="5">
        <f t="shared" si="244"/>
        <v>1.0939097705969119E-3</v>
      </c>
      <c r="AF133" s="5">
        <f t="shared" si="245"/>
        <v>5.6598382735442015E-4</v>
      </c>
      <c r="AG133" s="5">
        <f t="shared" si="246"/>
        <v>1.9522493319350581E-4</v>
      </c>
      <c r="AH133" s="5">
        <f t="shared" si="247"/>
        <v>9.3092618621201141E-3</v>
      </c>
      <c r="AI133" s="5">
        <f t="shared" si="248"/>
        <v>5.5920519511293426E-3</v>
      </c>
      <c r="AJ133" s="5">
        <f t="shared" si="249"/>
        <v>1.6795663011357029E-3</v>
      </c>
      <c r="AK133" s="5">
        <f t="shared" si="250"/>
        <v>3.3630385704135708E-4</v>
      </c>
      <c r="AL133" s="5">
        <f t="shared" si="251"/>
        <v>1.2557299869204813E-6</v>
      </c>
      <c r="AM133" s="5">
        <f t="shared" si="252"/>
        <v>1.2700327838240821E-4</v>
      </c>
      <c r="AN133" s="5">
        <f t="shared" si="253"/>
        <v>1.3142181104427045E-4</v>
      </c>
      <c r="AO133" s="5">
        <f t="shared" si="254"/>
        <v>6.7997033770068034E-5</v>
      </c>
      <c r="AP133" s="5">
        <f t="shared" si="255"/>
        <v>2.3454232671573207E-5</v>
      </c>
      <c r="AQ133" s="5">
        <f t="shared" si="256"/>
        <v>6.0675554474088382E-6</v>
      </c>
      <c r="AR133" s="5">
        <f t="shared" si="257"/>
        <v>1.9266275154274247E-3</v>
      </c>
      <c r="AS133" s="5">
        <f t="shared" si="258"/>
        <v>1.1573206679881445E-3</v>
      </c>
      <c r="AT133" s="5">
        <f t="shared" si="259"/>
        <v>3.4759991690853112E-4</v>
      </c>
      <c r="AU133" s="5">
        <f t="shared" si="260"/>
        <v>6.9600820571684722E-5</v>
      </c>
      <c r="AV133" s="5">
        <f t="shared" si="261"/>
        <v>1.0452262763759362E-5</v>
      </c>
      <c r="AW133" s="5">
        <f t="shared" si="262"/>
        <v>2.1682144334680725E-8</v>
      </c>
      <c r="AX133" s="5">
        <f t="shared" si="263"/>
        <v>1.2715095661308499E-5</v>
      </c>
      <c r="AY133" s="5">
        <f t="shared" si="264"/>
        <v>1.315746271036238E-5</v>
      </c>
      <c r="AZ133" s="5">
        <f t="shared" si="265"/>
        <v>6.8076100088405088E-6</v>
      </c>
      <c r="BA133" s="5">
        <f t="shared" si="266"/>
        <v>2.3481505035144725E-6</v>
      </c>
      <c r="BB133" s="5">
        <f t="shared" si="267"/>
        <v>6.0746107444406882E-7</v>
      </c>
      <c r="BC133" s="5">
        <f t="shared" si="268"/>
        <v>1.2571901380680591E-7</v>
      </c>
      <c r="BD133" s="5">
        <f t="shared" si="269"/>
        <v>3.3227603847464556E-4</v>
      </c>
      <c r="BE133" s="5">
        <f t="shared" si="270"/>
        <v>1.9959744357674571E-4</v>
      </c>
      <c r="BF133" s="5">
        <f t="shared" si="271"/>
        <v>5.9948860088224711E-5</v>
      </c>
      <c r="BG133" s="5">
        <f t="shared" si="272"/>
        <v>1.2003713613014258E-5</v>
      </c>
      <c r="BH133" s="5">
        <f t="shared" si="273"/>
        <v>1.8026507129311468E-6</v>
      </c>
      <c r="BI133" s="5">
        <f t="shared" si="274"/>
        <v>2.1656961820935523E-7</v>
      </c>
      <c r="BJ133" s="8">
        <f t="shared" si="275"/>
        <v>0.20998159221792057</v>
      </c>
      <c r="BK133" s="8">
        <f t="shared" si="276"/>
        <v>0.33616693804749059</v>
      </c>
      <c r="BL133" s="8">
        <f t="shared" si="277"/>
        <v>0.41777355424250212</v>
      </c>
      <c r="BM133" s="8">
        <f t="shared" si="278"/>
        <v>0.22574603953139419</v>
      </c>
      <c r="BN133" s="8">
        <f t="shared" si="279"/>
        <v>0.7741480098855581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1.4302325581395301</v>
      </c>
      <c r="F134">
        <f>VLOOKUP(B134,home!$B$2:$E$405,3,FALSE)</f>
        <v>0.6</v>
      </c>
      <c r="G134">
        <f>VLOOKUP(C134,away!$B$2:$E$405,4,FALSE)</f>
        <v>0.9</v>
      </c>
      <c r="H134">
        <f>VLOOKUP(A134,away!$A$2:$E$405,3,FALSE)</f>
        <v>1.19767441860465</v>
      </c>
      <c r="I134">
        <f>VLOOKUP(C134,away!$B$2:$E$405,3,FALSE)</f>
        <v>0.9</v>
      </c>
      <c r="J134">
        <f>VLOOKUP(B134,home!$B$2:$E$405,4,FALSE)</f>
        <v>0.95</v>
      </c>
      <c r="K134" s="3">
        <f t="shared" si="224"/>
        <v>0.77232558139534624</v>
      </c>
      <c r="L134" s="3">
        <f t="shared" si="225"/>
        <v>1.0240116279069755</v>
      </c>
      <c r="M134" s="5">
        <f t="shared" si="226"/>
        <v>0.16590545363463555</v>
      </c>
      <c r="N134" s="5">
        <f t="shared" si="227"/>
        <v>0.12813302593502854</v>
      </c>
      <c r="O134" s="5">
        <f t="shared" si="228"/>
        <v>0.16988911365504841</v>
      </c>
      <c r="P134" s="5">
        <f t="shared" si="229"/>
        <v>0.13120970847637531</v>
      </c>
      <c r="Q134" s="5">
        <f t="shared" si="230"/>
        <v>4.9480206875607939E-2</v>
      </c>
      <c r="R134" s="5">
        <f t="shared" si="231"/>
        <v>8.6984213918789646E-2</v>
      </c>
      <c r="S134" s="5">
        <f t="shared" si="232"/>
        <v>2.5942467865416305E-2</v>
      </c>
      <c r="T134" s="5">
        <f t="shared" si="233"/>
        <v>5.0668307191865214E-2</v>
      </c>
      <c r="U134" s="5">
        <f t="shared" si="234"/>
        <v>6.7180133587046373E-2</v>
      </c>
      <c r="V134" s="5">
        <f t="shared" si="235"/>
        <v>2.2796810346607538E-3</v>
      </c>
      <c r="W134" s="5">
        <f t="shared" si="236"/>
        <v>1.2738276514255308E-2</v>
      </c>
      <c r="X134" s="5">
        <f t="shared" si="237"/>
        <v>1.3044143270091773E-2</v>
      </c>
      <c r="Y134" s="5">
        <f t="shared" si="238"/>
        <v>6.6786771923292472E-3</v>
      </c>
      <c r="Z134" s="5">
        <f t="shared" si="239"/>
        <v>2.9690948832396133E-2</v>
      </c>
      <c r="AA134" s="5">
        <f t="shared" si="240"/>
        <v>2.293107931915982E-2</v>
      </c>
      <c r="AB134" s="5">
        <f t="shared" si="241"/>
        <v>8.8551295835964522E-3</v>
      </c>
      <c r="AC134" s="5">
        <f t="shared" si="242"/>
        <v>1.1268326229787716E-4</v>
      </c>
      <c r="AD134" s="5">
        <f t="shared" si="243"/>
        <v>2.4595242037117283E-3</v>
      </c>
      <c r="AE134" s="5">
        <f t="shared" si="244"/>
        <v>2.5185813837194549E-3</v>
      </c>
      <c r="AF134" s="5">
        <f t="shared" si="245"/>
        <v>1.2895283113793809E-3</v>
      </c>
      <c r="AG134" s="5">
        <f t="shared" si="246"/>
        <v>4.4016399512257774E-4</v>
      </c>
      <c r="AH134" s="5">
        <f t="shared" si="247"/>
        <v>7.6009692119911668E-3</v>
      </c>
      <c r="AI134" s="5">
        <f t="shared" si="248"/>
        <v>5.8704229658192034E-3</v>
      </c>
      <c r="AJ134" s="5">
        <f t="shared" si="249"/>
        <v>2.2669389150564542E-3</v>
      </c>
      <c r="AK134" s="5">
        <f t="shared" si="250"/>
        <v>5.8360497185290397E-4</v>
      </c>
      <c r="AL134" s="5">
        <f t="shared" si="251"/>
        <v>3.5647141603510884E-6</v>
      </c>
      <c r="AM134" s="5">
        <f t="shared" si="252"/>
        <v>3.7991069211751739E-4</v>
      </c>
      <c r="AN134" s="5">
        <f t="shared" si="253"/>
        <v>3.8903296629452485E-4</v>
      </c>
      <c r="AO134" s="5">
        <f t="shared" si="254"/>
        <v>1.9918714056236793E-4</v>
      </c>
      <c r="AP134" s="5">
        <f t="shared" si="255"/>
        <v>6.7989982688468659E-5</v>
      </c>
      <c r="AQ134" s="5">
        <f t="shared" si="256"/>
        <v>1.7405633213546461E-5</v>
      </c>
      <c r="AR134" s="5">
        <f t="shared" si="257"/>
        <v>1.5566961712883758E-3</v>
      </c>
      <c r="AS134" s="5">
        <f t="shared" si="258"/>
        <v>1.2022762755462041E-3</v>
      </c>
      <c r="AT134" s="5">
        <f t="shared" si="259"/>
        <v>4.642743617545267E-4</v>
      </c>
      <c r="AU134" s="5">
        <f t="shared" si="260"/>
        <v>1.1952365545633942E-4</v>
      </c>
      <c r="AV134" s="5">
        <f t="shared" si="261"/>
        <v>2.3077794172703596E-5</v>
      </c>
      <c r="AW134" s="5">
        <f t="shared" si="262"/>
        <v>7.8311856330486726E-8</v>
      </c>
      <c r="AX134" s="5">
        <f t="shared" si="263"/>
        <v>4.8902457694661658E-5</v>
      </c>
      <c r="AY134" s="5">
        <f t="shared" si="264"/>
        <v>5.007668531256249E-5</v>
      </c>
      <c r="AZ134" s="5">
        <f t="shared" si="265"/>
        <v>2.5639554023551221E-5</v>
      </c>
      <c r="BA134" s="5">
        <f t="shared" si="266"/>
        <v>8.7517338181551782E-6</v>
      </c>
      <c r="BB134" s="5">
        <f t="shared" si="267"/>
        <v>2.2404692985344026E-6</v>
      </c>
      <c r="BC134" s="5">
        <f t="shared" si="268"/>
        <v>4.5885332273356287E-7</v>
      </c>
      <c r="BD134" s="5">
        <f t="shared" si="269"/>
        <v>2.6567916341959421E-4</v>
      </c>
      <c r="BE134" s="5">
        <f t="shared" si="270"/>
        <v>2.0519081435266728E-4</v>
      </c>
      <c r="BF134" s="5">
        <f t="shared" si="271"/>
        <v>7.9237057495954138E-5</v>
      </c>
      <c r="BG134" s="5">
        <f t="shared" si="272"/>
        <v>2.0398935499539759E-5</v>
      </c>
      <c r="BH134" s="5">
        <f t="shared" si="273"/>
        <v>3.9386549298820522E-6</v>
      </c>
      <c r="BI134" s="5">
        <f t="shared" si="274"/>
        <v>6.0838479172736071E-7</v>
      </c>
      <c r="BJ134" s="8">
        <f t="shared" si="275"/>
        <v>0.26864003104145778</v>
      </c>
      <c r="BK134" s="8">
        <f t="shared" si="276"/>
        <v>0.32550363567285867</v>
      </c>
      <c r="BL134" s="8">
        <f t="shared" si="277"/>
        <v>0.37610250739706796</v>
      </c>
      <c r="BM134" s="8">
        <f t="shared" si="278"/>
        <v>0.26828540207483897</v>
      </c>
      <c r="BN134" s="8">
        <f t="shared" si="279"/>
        <v>0.7316017224954855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1.21333333333333</v>
      </c>
      <c r="F135">
        <f>VLOOKUP(B135,home!$B$2:$E$405,3,FALSE)</f>
        <v>0.93</v>
      </c>
      <c r="G135">
        <f>VLOOKUP(C135,away!$B$2:$E$405,4,FALSE)</f>
        <v>0.72</v>
      </c>
      <c r="H135">
        <f>VLOOKUP(A135,away!$A$2:$E$405,3,FALSE)</f>
        <v>1.2533333333333301</v>
      </c>
      <c r="I135">
        <f>VLOOKUP(C135,away!$B$2:$E$405,3,FALSE)</f>
        <v>1.34</v>
      </c>
      <c r="J135">
        <f>VLOOKUP(B135,home!$B$2:$E$405,4,FALSE)</f>
        <v>1.3</v>
      </c>
      <c r="K135" s="3">
        <f t="shared" si="224"/>
        <v>0.81244799999999773</v>
      </c>
      <c r="L135" s="3">
        <f t="shared" si="225"/>
        <v>2.1833066666666614</v>
      </c>
      <c r="M135" s="5">
        <f t="shared" si="226"/>
        <v>4.9998880356902788E-2</v>
      </c>
      <c r="N135" s="5">
        <f t="shared" si="227"/>
        <v>4.0621490348204836E-2</v>
      </c>
      <c r="O135" s="5">
        <f t="shared" si="228"/>
        <v>0.10916288880909464</v>
      </c>
      <c r="P135" s="5">
        <f t="shared" si="229"/>
        <v>8.8689170687171068E-2</v>
      </c>
      <c r="Q135" s="5">
        <f t="shared" si="230"/>
        <v>1.6501424295209115E-2</v>
      </c>
      <c r="R135" s="5">
        <f t="shared" si="231"/>
        <v>0.11916803144474392</v>
      </c>
      <c r="S135" s="5">
        <f t="shared" si="232"/>
        <v>3.9329725691008531E-2</v>
      </c>
      <c r="T135" s="5">
        <f t="shared" si="233"/>
        <v>3.6027669673225279E-2</v>
      </c>
      <c r="U135" s="5">
        <f t="shared" si="234"/>
        <v>9.6817828811219031E-2</v>
      </c>
      <c r="V135" s="5">
        <f t="shared" si="235"/>
        <v>7.7515530347668999E-3</v>
      </c>
      <c r="W135" s="5">
        <f t="shared" si="236"/>
        <v>4.4688497219313389E-3</v>
      </c>
      <c r="X135" s="5">
        <f t="shared" si="237"/>
        <v>9.7568693902241495E-3</v>
      </c>
      <c r="Y135" s="5">
        <f t="shared" si="238"/>
        <v>1.0651118992736136E-2</v>
      </c>
      <c r="Z135" s="5">
        <f t="shared" si="239"/>
        <v>8.6726785835617243E-2</v>
      </c>
      <c r="AA135" s="5">
        <f t="shared" si="240"/>
        <v>7.0461003698575359E-2</v>
      </c>
      <c r="AB135" s="5">
        <f t="shared" si="241"/>
        <v>2.8622950766449995E-2</v>
      </c>
      <c r="AC135" s="5">
        <f t="shared" si="242"/>
        <v>8.5936775644240534E-4</v>
      </c>
      <c r="AD135" s="5">
        <f t="shared" si="243"/>
        <v>9.0767700472091557E-4</v>
      </c>
      <c r="AE135" s="5">
        <f t="shared" si="244"/>
        <v>1.9817372555872019E-3</v>
      </c>
      <c r="AF135" s="5">
        <f t="shared" si="245"/>
        <v>2.1633700808526158E-3</v>
      </c>
      <c r="AG135" s="5">
        <f t="shared" si="246"/>
        <v>1.5744334399975701E-3</v>
      </c>
      <c r="AH135" s="5">
        <f t="shared" si="247"/>
        <v>4.7337792423368746E-2</v>
      </c>
      <c r="AI135" s="5">
        <f t="shared" si="248"/>
        <v>3.8459494778780981E-2</v>
      </c>
      <c r="AJ135" s="5">
        <f t="shared" si="249"/>
        <v>1.5623169807015481E-2</v>
      </c>
      <c r="AK135" s="5">
        <f t="shared" si="250"/>
        <v>4.2310043544566923E-3</v>
      </c>
      <c r="AL135" s="5">
        <f t="shared" si="251"/>
        <v>6.0974656304398092E-5</v>
      </c>
      <c r="AM135" s="5">
        <f t="shared" si="252"/>
        <v>1.4748807342629928E-4</v>
      </c>
      <c r="AN135" s="5">
        <f t="shared" si="253"/>
        <v>3.2201169396546135E-4</v>
      </c>
      <c r="AO135" s="5">
        <f t="shared" si="254"/>
        <v>3.5152513908970828E-4</v>
      </c>
      <c r="AP135" s="5">
        <f t="shared" si="255"/>
        <v>2.5582905989182848E-4</v>
      </c>
      <c r="AQ135" s="5">
        <f t="shared" si="256"/>
        <v>1.3963832299722348E-4</v>
      </c>
      <c r="AR135" s="5">
        <f t="shared" si="257"/>
        <v>2.0670583556644698E-2</v>
      </c>
      <c r="AS135" s="5">
        <f t="shared" si="258"/>
        <v>1.6793774269428824E-2</v>
      </c>
      <c r="AT135" s="5">
        <f t="shared" si="259"/>
        <v>6.8220341588244356E-3</v>
      </c>
      <c r="AU135" s="5">
        <f t="shared" si="260"/>
        <v>1.8475160027561931E-3</v>
      </c>
      <c r="AV135" s="5">
        <f t="shared" si="261"/>
        <v>3.7525267035181482E-4</v>
      </c>
      <c r="AW135" s="5">
        <f t="shared" si="262"/>
        <v>3.0043959995650408E-6</v>
      </c>
      <c r="AX135" s="5">
        <f t="shared" si="263"/>
        <v>1.9971065046508272E-5</v>
      </c>
      <c r="AY135" s="5">
        <f t="shared" si="264"/>
        <v>4.3602959456475051E-5</v>
      </c>
      <c r="AZ135" s="5">
        <f t="shared" si="265"/>
        <v>4.7599316033859065E-5</v>
      </c>
      <c r="BA135" s="5">
        <f t="shared" si="266"/>
        <v>3.46413013418326E-5</v>
      </c>
      <c r="BB135" s="5">
        <f t="shared" si="267"/>
        <v>1.890814604040798E-5</v>
      </c>
      <c r="BC135" s="5">
        <f t="shared" si="268"/>
        <v>8.2564562608659097E-6</v>
      </c>
      <c r="BD135" s="5">
        <f t="shared" si="269"/>
        <v>7.5217038138521101E-3</v>
      </c>
      <c r="BE135" s="5">
        <f t="shared" si="270"/>
        <v>6.1109932201565019E-3</v>
      </c>
      <c r="BF135" s="5">
        <f t="shared" si="271"/>
        <v>2.4824321098648478E-3</v>
      </c>
      <c r="BG135" s="5">
        <f t="shared" si="272"/>
        <v>6.7228233426515664E-4</v>
      </c>
      <c r="BH135" s="5">
        <f t="shared" si="273"/>
        <v>1.365486094772641E-4</v>
      </c>
      <c r="BI135" s="5">
        <f t="shared" si="274"/>
        <v>2.2187728934516795E-5</v>
      </c>
      <c r="BJ135" s="8">
        <f t="shared" si="275"/>
        <v>0.12604411173623958</v>
      </c>
      <c r="BK135" s="8">
        <f t="shared" si="276"/>
        <v>0.18673327514205257</v>
      </c>
      <c r="BL135" s="8">
        <f t="shared" si="277"/>
        <v>0.59333947336826132</v>
      </c>
      <c r="BM135" s="8">
        <f t="shared" si="278"/>
        <v>0.56866116157738755</v>
      </c>
      <c r="BN135" s="8">
        <f t="shared" si="279"/>
        <v>0.42414188594132635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1.21333333333333</v>
      </c>
      <c r="F136">
        <f>VLOOKUP(B136,home!$B$2:$E$405,3,FALSE)</f>
        <v>0.72</v>
      </c>
      <c r="G136">
        <f>VLOOKUP(C136,away!$B$2:$E$405,4,FALSE)</f>
        <v>1.03</v>
      </c>
      <c r="H136">
        <f>VLOOKUP(A136,away!$A$2:$E$405,3,FALSE)</f>
        <v>1.2533333333333301</v>
      </c>
      <c r="I136">
        <f>VLOOKUP(C136,away!$B$2:$E$405,3,FALSE)</f>
        <v>1.85</v>
      </c>
      <c r="J136">
        <f>VLOOKUP(B136,home!$B$2:$E$405,4,FALSE)</f>
        <v>1.2</v>
      </c>
      <c r="K136" s="3">
        <f t="shared" si="224"/>
        <v>0.8998079999999975</v>
      </c>
      <c r="L136" s="3">
        <f t="shared" si="225"/>
        <v>2.7823999999999929</v>
      </c>
      <c r="M136" s="5">
        <f t="shared" si="226"/>
        <v>2.5167343945894372E-2</v>
      </c>
      <c r="N136" s="5">
        <f t="shared" si="227"/>
        <v>2.264577742126726E-2</v>
      </c>
      <c r="O136" s="5">
        <f t="shared" si="228"/>
        <v>7.0025617795056325E-2</v>
      </c>
      <c r="P136" s="5">
        <f t="shared" si="229"/>
        <v>6.3009611096933857E-2</v>
      </c>
      <c r="Q136" s="5">
        <f t="shared" si="230"/>
        <v>1.0188425844937796E-2</v>
      </c>
      <c r="R136" s="5">
        <f t="shared" si="231"/>
        <v>9.741963947648212E-2</v>
      </c>
      <c r="S136" s="5">
        <f t="shared" si="232"/>
        <v>3.9438121669912299E-2</v>
      </c>
      <c r="T136" s="5">
        <f t="shared" si="233"/>
        <v>2.8348276070954852E-2</v>
      </c>
      <c r="U136" s="5">
        <f t="shared" si="234"/>
        <v>8.765897095805418E-2</v>
      </c>
      <c r="V136" s="5">
        <f t="shared" si="235"/>
        <v>1.0970922010668672E-2</v>
      </c>
      <c r="W136" s="5">
        <f t="shared" si="236"/>
        <v>3.0558756942272542E-3</v>
      </c>
      <c r="X136" s="5">
        <f t="shared" si="237"/>
        <v>8.50266853161789E-3</v>
      </c>
      <c r="Y136" s="5">
        <f t="shared" si="238"/>
        <v>1.1828912461186782E-2</v>
      </c>
      <c r="Z136" s="5">
        <f t="shared" si="239"/>
        <v>9.0353468293121048E-2</v>
      </c>
      <c r="AA136" s="5">
        <f t="shared" si="240"/>
        <v>8.1300773597896434E-2</v>
      </c>
      <c r="AB136" s="5">
        <f t="shared" si="241"/>
        <v>3.6577543244787895E-2</v>
      </c>
      <c r="AC136" s="5">
        <f t="shared" si="242"/>
        <v>1.7166926979689148E-3</v>
      </c>
      <c r="AD136" s="5">
        <f t="shared" si="243"/>
        <v>6.8742534916780727E-4</v>
      </c>
      <c r="AE136" s="5">
        <f t="shared" si="244"/>
        <v>1.9126922915245021E-3</v>
      </c>
      <c r="AF136" s="5">
        <f t="shared" si="245"/>
        <v>2.6609375159688813E-3</v>
      </c>
      <c r="AG136" s="5">
        <f t="shared" si="246"/>
        <v>2.4679308481439319E-3</v>
      </c>
      <c r="AH136" s="5">
        <f t="shared" si="247"/>
        <v>6.2849872544694846E-2</v>
      </c>
      <c r="AI136" s="5">
        <f t="shared" si="248"/>
        <v>5.6552818114696618E-2</v>
      </c>
      <c r="AJ136" s="5">
        <f t="shared" si="249"/>
        <v>2.5443339081074396E-2</v>
      </c>
      <c r="AK136" s="5">
        <f t="shared" si="250"/>
        <v>7.6313733506211089E-3</v>
      </c>
      <c r="AL136" s="5">
        <f t="shared" si="251"/>
        <v>1.7191824374397402E-4</v>
      </c>
      <c r="AM136" s="5">
        <f t="shared" si="252"/>
        <v>1.2371016571679694E-4</v>
      </c>
      <c r="AN136" s="5">
        <f t="shared" si="253"/>
        <v>3.4421116509041495E-4</v>
      </c>
      <c r="AO136" s="5">
        <f t="shared" si="254"/>
        <v>4.7886657287378416E-4</v>
      </c>
      <c r="AP136" s="5">
        <f t="shared" si="255"/>
        <v>4.4413278412133787E-4</v>
      </c>
      <c r="AQ136" s="5">
        <f t="shared" si="256"/>
        <v>3.0893876463480185E-4</v>
      </c>
      <c r="AR136" s="5">
        <f t="shared" si="257"/>
        <v>3.4974697073671686E-2</v>
      </c>
      <c r="AS136" s="5">
        <f t="shared" si="258"/>
        <v>3.1470512224466285E-2</v>
      </c>
      <c r="AT136" s="5">
        <f t="shared" si="259"/>
        <v>1.4158709331836239E-2</v>
      </c>
      <c r="AU136" s="5">
        <f t="shared" si="260"/>
        <v>4.2467066421536222E-3</v>
      </c>
      <c r="AV136" s="5">
        <f t="shared" si="261"/>
        <v>9.5530515256573895E-4</v>
      </c>
      <c r="AW136" s="5">
        <f t="shared" si="262"/>
        <v>1.1956081859783341E-5</v>
      </c>
      <c r="AX136" s="5">
        <f t="shared" si="263"/>
        <v>1.8552566132216547E-5</v>
      </c>
      <c r="AY136" s="5">
        <f t="shared" si="264"/>
        <v>5.1620660006279187E-5</v>
      </c>
      <c r="AZ136" s="5">
        <f t="shared" si="265"/>
        <v>7.1814662200735436E-5</v>
      </c>
      <c r="BA136" s="5">
        <f t="shared" si="266"/>
        <v>6.6605705369108585E-5</v>
      </c>
      <c r="BB136" s="5">
        <f t="shared" si="267"/>
        <v>4.6330928654751817E-5</v>
      </c>
      <c r="BC136" s="5">
        <f t="shared" si="268"/>
        <v>2.5782235177796218E-5</v>
      </c>
      <c r="BD136" s="5">
        <f t="shared" si="269"/>
        <v>1.621893285629732E-2</v>
      </c>
      <c r="BE136" s="5">
        <f t="shared" si="270"/>
        <v>1.4593925535559136E-2</v>
      </c>
      <c r="BF136" s="5">
        <f t="shared" si="271"/>
        <v>6.5658654741501789E-3</v>
      </c>
      <c r="BG136" s="5">
        <f t="shared" si="272"/>
        <v>1.9693394268547027E-3</v>
      </c>
      <c r="BH136" s="5">
        <f t="shared" si="273"/>
        <v>4.4300684274981776E-4</v>
      </c>
      <c r="BI136" s="5">
        <f t="shared" si="274"/>
        <v>7.9724220232205395E-5</v>
      </c>
      <c r="BJ136" s="8">
        <f t="shared" si="275"/>
        <v>9.4279488238975001E-2</v>
      </c>
      <c r="BK136" s="8">
        <f t="shared" si="276"/>
        <v>0.14052623032512837</v>
      </c>
      <c r="BL136" s="8">
        <f t="shared" si="277"/>
        <v>0.65113667294390087</v>
      </c>
      <c r="BM136" s="8">
        <f t="shared" si="278"/>
        <v>0.68779977964240724</v>
      </c>
      <c r="BN136" s="8">
        <f t="shared" si="279"/>
        <v>0.28845641558057172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1.21333333333333</v>
      </c>
      <c r="F137">
        <f>VLOOKUP(B137,home!$B$2:$E$405,3,FALSE)</f>
        <v>0.52</v>
      </c>
      <c r="G137">
        <f>VLOOKUP(C137,away!$B$2:$E$405,4,FALSE)</f>
        <v>0.93</v>
      </c>
      <c r="H137">
        <f>VLOOKUP(A137,away!$A$2:$E$405,3,FALSE)</f>
        <v>1.2533333333333301</v>
      </c>
      <c r="I137">
        <f>VLOOKUP(C137,away!$B$2:$E$405,3,FALSE)</f>
        <v>0.52</v>
      </c>
      <c r="J137">
        <f>VLOOKUP(B137,home!$B$2:$E$405,4,FALSE)</f>
        <v>1.6</v>
      </c>
      <c r="K137" s="3">
        <f t="shared" si="224"/>
        <v>0.58676799999999851</v>
      </c>
      <c r="L137" s="3">
        <f t="shared" si="225"/>
        <v>1.0427733333333307</v>
      </c>
      <c r="M137" s="5">
        <f t="shared" si="226"/>
        <v>0.19601946110408064</v>
      </c>
      <c r="N137" s="5">
        <f t="shared" si="227"/>
        <v>0.11501794715311887</v>
      </c>
      <c r="O137" s="5">
        <f t="shared" si="228"/>
        <v>0.20440386685370535</v>
      </c>
      <c r="P137" s="5">
        <f t="shared" si="229"/>
        <v>0.11993764814601464</v>
      </c>
      <c r="Q137" s="5">
        <f t="shared" si="230"/>
        <v>3.3744425407570548E-2</v>
      </c>
      <c r="R137" s="5">
        <f t="shared" si="231"/>
        <v>0.10657345079263031</v>
      </c>
      <c r="S137" s="5">
        <f t="shared" si="232"/>
        <v>1.8346442952364785E-2</v>
      </c>
      <c r="T137" s="5">
        <f t="shared" si="233"/>
        <v>3.5187786963670274E-2</v>
      </c>
      <c r="U137" s="5">
        <f t="shared" si="234"/>
        <v>6.2533890574689929E-2</v>
      </c>
      <c r="V137" s="5">
        <f t="shared" si="235"/>
        <v>1.2472850100119478E-3</v>
      </c>
      <c r="W137" s="5">
        <f t="shared" si="236"/>
        <v>6.6000496691831015E-3</v>
      </c>
      <c r="X137" s="5">
        <f t="shared" si="237"/>
        <v>6.8823557936996092E-3</v>
      </c>
      <c r="Y137" s="5">
        <f t="shared" si="238"/>
        <v>3.5883685460910511E-3</v>
      </c>
      <c r="Z137" s="5">
        <f t="shared" si="239"/>
        <v>3.7043984175955606E-2</v>
      </c>
      <c r="AA137" s="5">
        <f t="shared" si="240"/>
        <v>2.1736224506957058E-2</v>
      </c>
      <c r="AB137" s="5">
        <f t="shared" si="241"/>
        <v>6.3770604907490737E-3</v>
      </c>
      <c r="AC137" s="5">
        <f t="shared" si="242"/>
        <v>4.7698207433718765E-5</v>
      </c>
      <c r="AD137" s="5">
        <f t="shared" si="243"/>
        <v>9.6817448607180491E-4</v>
      </c>
      <c r="AE137" s="5">
        <f t="shared" si="244"/>
        <v>1.0095865360893804E-3</v>
      </c>
      <c r="AF137" s="5">
        <f t="shared" si="245"/>
        <v>5.2638495876318697E-4</v>
      </c>
      <c r="AG137" s="5">
        <f t="shared" si="246"/>
        <v>1.8296673268867214E-4</v>
      </c>
      <c r="AH137" s="5">
        <f t="shared" si="247"/>
        <v>9.6571197147770921E-3</v>
      </c>
      <c r="AI137" s="5">
        <f t="shared" si="248"/>
        <v>5.6664888208003096E-3</v>
      </c>
      <c r="AJ137" s="5">
        <f t="shared" si="249"/>
        <v>1.6624571562016738E-3</v>
      </c>
      <c r="AK137" s="5">
        <f t="shared" si="250"/>
        <v>3.2515888687671376E-4</v>
      </c>
      <c r="AL137" s="5">
        <f t="shared" si="251"/>
        <v>1.1673964999512781E-6</v>
      </c>
      <c r="AM137" s="5">
        <f t="shared" si="252"/>
        <v>1.1361876136867591E-4</v>
      </c>
      <c r="AN137" s="5">
        <f t="shared" si="253"/>
        <v>1.1847861452161843E-4</v>
      </c>
      <c r="AO137" s="5">
        <f t="shared" si="254"/>
        <v>6.1773169896711398E-5</v>
      </c>
      <c r="AP137" s="5">
        <f t="shared" si="255"/>
        <v>2.1471804761253305E-5</v>
      </c>
      <c r="AQ137" s="5">
        <f t="shared" si="256"/>
        <v>5.5975563558936458E-6</v>
      </c>
      <c r="AR137" s="5">
        <f t="shared" si="257"/>
        <v>2.0140373830754271E-3</v>
      </c>
      <c r="AS137" s="5">
        <f t="shared" si="258"/>
        <v>1.1817726871923989E-3</v>
      </c>
      <c r="AT137" s="5">
        <f t="shared" si="259"/>
        <v>3.4671319805925391E-4</v>
      </c>
      <c r="AU137" s="5">
        <f t="shared" si="260"/>
        <v>6.7813403266277274E-5</v>
      </c>
      <c r="AV137" s="5">
        <f t="shared" si="261"/>
        <v>9.9476837519367173E-6</v>
      </c>
      <c r="AW137" s="5">
        <f t="shared" si="262"/>
        <v>1.9841395944029018E-8</v>
      </c>
      <c r="AX137" s="5">
        <f t="shared" si="263"/>
        <v>1.1111308895129172E-5</v>
      </c>
      <c r="AY137" s="5">
        <f t="shared" si="264"/>
        <v>1.1586576614270134E-5</v>
      </c>
      <c r="AZ137" s="5">
        <f t="shared" si="265"/>
        <v>6.0410865589922417E-6</v>
      </c>
      <c r="BA137" s="5">
        <f t="shared" si="266"/>
        <v>2.0998279893585071E-6</v>
      </c>
      <c r="BB137" s="5">
        <f t="shared" si="267"/>
        <v>5.4741115797249893E-7</v>
      </c>
      <c r="BC137" s="5">
        <f t="shared" si="268"/>
        <v>1.1416515158056826E-7</v>
      </c>
      <c r="BD137" s="5">
        <f t="shared" si="269"/>
        <v>3.5003074590125014E-4</v>
      </c>
      <c r="BE137" s="5">
        <f t="shared" si="270"/>
        <v>2.0538684071098417E-4</v>
      </c>
      <c r="BF137" s="5">
        <f t="shared" si="271"/>
        <v>6.0257212875151232E-5</v>
      </c>
      <c r="BG137" s="5">
        <f t="shared" si="272"/>
        <v>1.178566809477555E-5</v>
      </c>
      <c r="BH137" s="5">
        <f t="shared" si="273"/>
        <v>1.7288632241588103E-6</v>
      </c>
      <c r="BI137" s="5">
        <f t="shared" si="274"/>
        <v>2.0288832326264288E-7</v>
      </c>
      <c r="BJ137" s="8">
        <f t="shared" si="275"/>
        <v>0.20406048653021797</v>
      </c>
      <c r="BK137" s="8">
        <f t="shared" si="276"/>
        <v>0.33561128939301993</v>
      </c>
      <c r="BL137" s="8">
        <f t="shared" si="277"/>
        <v>0.42318539437186237</v>
      </c>
      <c r="BM137" s="8">
        <f t="shared" si="278"/>
        <v>0.22419278827871722</v>
      </c>
      <c r="BN137" s="8">
        <f t="shared" si="279"/>
        <v>0.77569679945712022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1.21333333333333</v>
      </c>
      <c r="F138">
        <f>VLOOKUP(B138,home!$B$2:$E$405,3,FALSE)</f>
        <v>1.18</v>
      </c>
      <c r="G138">
        <f>VLOOKUP(C138,away!$B$2:$E$405,4,FALSE)</f>
        <v>0.47</v>
      </c>
      <c r="H138">
        <f>VLOOKUP(A138,away!$A$2:$E$405,3,FALSE)</f>
        <v>1.2533333333333301</v>
      </c>
      <c r="I138">
        <f>VLOOKUP(C138,away!$B$2:$E$405,3,FALSE)</f>
        <v>1.3</v>
      </c>
      <c r="J138">
        <f>VLOOKUP(B138,home!$B$2:$E$405,4,FALSE)</f>
        <v>0.56999999999999995</v>
      </c>
      <c r="K138" s="3">
        <f t="shared" si="224"/>
        <v>0.67291466666666477</v>
      </c>
      <c r="L138" s="3">
        <f t="shared" si="225"/>
        <v>0.92871999999999755</v>
      </c>
      <c r="M138" s="5">
        <f t="shared" si="226"/>
        <v>0.20156675408703931</v>
      </c>
      <c r="N138" s="5">
        <f t="shared" si="227"/>
        <v>0.13563722513756166</v>
      </c>
      <c r="O138" s="5">
        <f t="shared" si="228"/>
        <v>0.18719907585571463</v>
      </c>
      <c r="P138" s="5">
        <f t="shared" si="229"/>
        <v>0.12596900372975592</v>
      </c>
      <c r="Q138" s="5">
        <f t="shared" si="230"/>
        <v>4.5636139070516828E-2</v>
      </c>
      <c r="R138" s="5">
        <f t="shared" si="231"/>
        <v>8.6927762864359423E-2</v>
      </c>
      <c r="S138" s="5">
        <f t="shared" si="232"/>
        <v>1.9681060466220479E-2</v>
      </c>
      <c r="T138" s="5">
        <f t="shared" si="233"/>
        <v>4.2383195077570268E-2</v>
      </c>
      <c r="U138" s="5">
        <f t="shared" si="234"/>
        <v>5.849496657194931E-2</v>
      </c>
      <c r="V138" s="5">
        <f t="shared" si="235"/>
        <v>1.3666294603569649E-3</v>
      </c>
      <c r="W138" s="5">
        <f t="shared" si="236"/>
        <v>1.0236409103530131E-2</v>
      </c>
      <c r="X138" s="5">
        <f t="shared" si="237"/>
        <v>9.5067578626304768E-3</v>
      </c>
      <c r="Y138" s="5">
        <f t="shared" si="238"/>
        <v>4.4145580810910773E-3</v>
      </c>
      <c r="Z138" s="5">
        <f t="shared" si="239"/>
        <v>2.6910517309129224E-2</v>
      </c>
      <c r="AA138" s="5">
        <f t="shared" si="240"/>
        <v>1.8108481784900207E-2</v>
      </c>
      <c r="AB138" s="5">
        <f t="shared" si="241"/>
        <v>6.0927314920627461E-3</v>
      </c>
      <c r="AC138" s="5">
        <f t="shared" si="242"/>
        <v>5.3379633576180776E-5</v>
      </c>
      <c r="AD138" s="5">
        <f t="shared" si="243"/>
        <v>1.7220574549413972E-3</v>
      </c>
      <c r="AE138" s="5">
        <f t="shared" si="244"/>
        <v>1.5993091995531701E-3</v>
      </c>
      <c r="AF138" s="5">
        <f t="shared" si="245"/>
        <v>7.4265521990450817E-4</v>
      </c>
      <c r="AG138" s="5">
        <f t="shared" si="246"/>
        <v>2.2990625194323767E-4</v>
      </c>
      <c r="AH138" s="5">
        <f t="shared" si="247"/>
        <v>6.2480839088336054E-3</v>
      </c>
      <c r="AI138" s="5">
        <f t="shared" si="248"/>
        <v>4.204427300818118E-3</v>
      </c>
      <c r="AJ138" s="5">
        <f t="shared" si="249"/>
        <v>1.4146103978271243E-3</v>
      </c>
      <c r="AK138" s="5">
        <f t="shared" si="250"/>
        <v>3.1730402810567921E-4</v>
      </c>
      <c r="AL138" s="5">
        <f t="shared" si="251"/>
        <v>1.334382605208264E-6</v>
      </c>
      <c r="AM138" s="5">
        <f t="shared" si="252"/>
        <v>2.3175954365454716E-4</v>
      </c>
      <c r="AN138" s="5">
        <f t="shared" si="253"/>
        <v>2.1523972338285044E-4</v>
      </c>
      <c r="AO138" s="5">
        <f t="shared" si="254"/>
        <v>9.9948717950060174E-5</v>
      </c>
      <c r="AP138" s="5">
        <f t="shared" si="255"/>
        <v>3.0941457778193215E-5</v>
      </c>
      <c r="AQ138" s="5">
        <f t="shared" si="256"/>
        <v>7.1839876669408809E-6</v>
      </c>
      <c r="AR138" s="5">
        <f t="shared" si="257"/>
        <v>1.1605440975623867E-3</v>
      </c>
      <c r="AS138" s="5">
        <f t="shared" si="258"/>
        <v>7.809471445631588E-4</v>
      </c>
      <c r="AT138" s="5">
        <f t="shared" si="259"/>
        <v>2.6275539373400079E-4</v>
      </c>
      <c r="AU138" s="5">
        <f t="shared" si="260"/>
        <v>5.8937319396461145E-5</v>
      </c>
      <c r="AV138" s="5">
        <f t="shared" si="261"/>
        <v>9.9149466589740991E-6</v>
      </c>
      <c r="AW138" s="5">
        <f t="shared" si="262"/>
        <v>2.316448576024942E-8</v>
      </c>
      <c r="AX138" s="5">
        <f t="shared" si="263"/>
        <v>2.5992399344186318E-5</v>
      </c>
      <c r="AY138" s="5">
        <f t="shared" si="264"/>
        <v>2.413966111893265E-5</v>
      </c>
      <c r="AZ138" s="5">
        <f t="shared" si="265"/>
        <v>1.1209493037187537E-5</v>
      </c>
      <c r="BA138" s="5">
        <f t="shared" si="266"/>
        <v>3.4701601244989274E-6</v>
      </c>
      <c r="BB138" s="5">
        <f t="shared" si="267"/>
        <v>8.0570177770615872E-7</v>
      </c>
      <c r="BC138" s="5">
        <f t="shared" si="268"/>
        <v>1.4965427099825239E-7</v>
      </c>
      <c r="BD138" s="5">
        <f t="shared" si="269"/>
        <v>1.7963675238135603E-4</v>
      </c>
      <c r="BE138" s="5">
        <f t="shared" si="270"/>
        <v>1.2088020534978241E-4</v>
      </c>
      <c r="BF138" s="5">
        <f t="shared" si="271"/>
        <v>4.0671031544773403E-5</v>
      </c>
      <c r="BG138" s="5">
        <f t="shared" si="272"/>
        <v>9.1227112116468706E-6</v>
      </c>
      <c r="BH138" s="5">
        <f t="shared" si="273"/>
        <v>1.5347015435203993E-6</v>
      </c>
      <c r="BI138" s="5">
        <f t="shared" si="274"/>
        <v>2.0654463551816915E-7</v>
      </c>
      <c r="BJ138" s="8">
        <f t="shared" si="275"/>
        <v>0.25275905295934875</v>
      </c>
      <c r="BK138" s="8">
        <f t="shared" si="276"/>
        <v>0.34866230142067295</v>
      </c>
      <c r="BL138" s="8">
        <f t="shared" si="277"/>
        <v>0.37163259505315238</v>
      </c>
      <c r="BM138" s="8">
        <f t="shared" si="278"/>
        <v>0.21700438950072259</v>
      </c>
      <c r="BN138" s="8">
        <f t="shared" si="279"/>
        <v>0.78293596074494776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1.21333333333333</v>
      </c>
      <c r="F139">
        <f>VLOOKUP(B139,home!$B$2:$E$405,3,FALSE)</f>
        <v>0.47</v>
      </c>
      <c r="G139">
        <f>VLOOKUP(C139,away!$B$2:$E$405,4,FALSE)</f>
        <v>0.24</v>
      </c>
      <c r="H139">
        <f>VLOOKUP(A139,away!$A$2:$E$405,3,FALSE)</f>
        <v>1.2533333333333301</v>
      </c>
      <c r="I139">
        <f>VLOOKUP(C139,away!$B$2:$E$405,3,FALSE)</f>
        <v>1.18</v>
      </c>
      <c r="J139">
        <f>VLOOKUP(B139,home!$B$2:$E$405,4,FALSE)</f>
        <v>0.91</v>
      </c>
      <c r="K139" s="3">
        <f t="shared" si="224"/>
        <v>0.1368639999999996</v>
      </c>
      <c r="L139" s="3">
        <f t="shared" si="225"/>
        <v>1.3458293333333298</v>
      </c>
      <c r="M139" s="5">
        <f t="shared" si="226"/>
        <v>0.22702540911597227</v>
      </c>
      <c r="N139" s="5">
        <f t="shared" si="227"/>
        <v>3.1071605593248338E-2</v>
      </c>
      <c r="O139" s="5">
        <f t="shared" si="228"/>
        <v>0.30553745500027546</v>
      </c>
      <c r="P139" s="5">
        <f t="shared" si="229"/>
        <v>4.1817078241157581E-2</v>
      </c>
      <c r="Q139" s="5">
        <f t="shared" si="230"/>
        <v>2.1262921139571641E-3</v>
      </c>
      <c r="R139" s="5">
        <f t="shared" si="231"/>
        <v>0.20560063468569151</v>
      </c>
      <c r="S139" s="5">
        <f t="shared" si="232"/>
        <v>1.9256303065770665E-3</v>
      </c>
      <c r="T139" s="5">
        <f t="shared" si="233"/>
        <v>2.8616262981988874E-3</v>
      </c>
      <c r="U139" s="5">
        <f t="shared" si="234"/>
        <v>2.8139325265622399E-2</v>
      </c>
      <c r="V139" s="5">
        <f t="shared" si="235"/>
        <v>3.9410289167012211E-5</v>
      </c>
      <c r="W139" s="5">
        <f t="shared" si="236"/>
        <v>9.7004281294877536E-5</v>
      </c>
      <c r="X139" s="5">
        <f t="shared" si="237"/>
        <v>1.3055120722556385E-4</v>
      </c>
      <c r="Y139" s="5">
        <f t="shared" si="238"/>
        <v>8.7849822093120987E-5</v>
      </c>
      <c r="Z139" s="5">
        <f t="shared" si="239"/>
        <v>9.2234455037317892E-2</v>
      </c>
      <c r="AA139" s="5">
        <f t="shared" si="240"/>
        <v>1.262357645422744E-2</v>
      </c>
      <c r="AB139" s="5">
        <f t="shared" si="241"/>
        <v>8.6385658391568965E-4</v>
      </c>
      <c r="AC139" s="5">
        <f t="shared" si="242"/>
        <v>4.5370008141955572E-7</v>
      </c>
      <c r="AD139" s="5">
        <f t="shared" si="243"/>
        <v>3.319098488785519E-6</v>
      </c>
      <c r="AE139" s="5">
        <f t="shared" si="244"/>
        <v>4.4669401064298777E-6</v>
      </c>
      <c r="AF139" s="5">
        <f t="shared" si="245"/>
        <v>3.0058695127382183E-6</v>
      </c>
      <c r="AG139" s="5">
        <f t="shared" si="246"/>
        <v>1.3484624541384855E-6</v>
      </c>
      <c r="AH139" s="5">
        <f t="shared" si="247"/>
        <v>3.1032958783309115E-2</v>
      </c>
      <c r="AI139" s="5">
        <f t="shared" si="248"/>
        <v>4.2472948709188062E-3</v>
      </c>
      <c r="AJ139" s="5">
        <f t="shared" si="249"/>
        <v>2.9065088260671492E-4</v>
      </c>
      <c r="AK139" s="5">
        <f t="shared" si="250"/>
        <v>1.3259880799028443E-5</v>
      </c>
      <c r="AL139" s="5">
        <f t="shared" si="251"/>
        <v>3.3427820923867378E-9</v>
      </c>
      <c r="AM139" s="5">
        <f t="shared" si="252"/>
        <v>9.0853019113827996E-8</v>
      </c>
      <c r="AN139" s="5">
        <f t="shared" si="253"/>
        <v>1.2227265814528341E-7</v>
      </c>
      <c r="AO139" s="5">
        <f t="shared" si="254"/>
        <v>8.227906499828046E-8</v>
      </c>
      <c r="AP139" s="5">
        <f t="shared" si="255"/>
        <v>3.6911193064641833E-8</v>
      </c>
      <c r="AQ139" s="5">
        <f t="shared" si="256"/>
        <v>1.241904158868118E-8</v>
      </c>
      <c r="AR139" s="5">
        <f t="shared" si="257"/>
        <v>8.3530132461403211E-3</v>
      </c>
      <c r="AS139" s="5">
        <f t="shared" si="258"/>
        <v>1.1432268049197457E-3</v>
      </c>
      <c r="AT139" s="5">
        <f t="shared" si="259"/>
        <v>7.8233296714267801E-5</v>
      </c>
      <c r="AU139" s="5">
        <f t="shared" si="260"/>
        <v>3.569107307167174E-6</v>
      </c>
      <c r="AV139" s="5">
        <f t="shared" si="261"/>
        <v>1.2212057562203162E-7</v>
      </c>
      <c r="AW139" s="5">
        <f t="shared" si="262"/>
        <v>1.7103491832428599E-11</v>
      </c>
      <c r="AX139" s="5">
        <f t="shared" si="263"/>
        <v>2.0724179346658204E-9</v>
      </c>
      <c r="AY139" s="5">
        <f t="shared" si="264"/>
        <v>2.7891208473993378E-9</v>
      </c>
      <c r="AZ139" s="5">
        <f t="shared" si="265"/>
        <v>1.8768403253207711E-9</v>
      </c>
      <c r="BA139" s="5">
        <f t="shared" si="266"/>
        <v>8.4196892126652114E-10</v>
      </c>
      <c r="BB139" s="5">
        <f t="shared" si="267"/>
        <v>2.8328661799887608E-10</v>
      </c>
      <c r="BC139" s="5">
        <f t="shared" si="268"/>
        <v>7.6251088048736218E-11</v>
      </c>
      <c r="BD139" s="5">
        <f t="shared" si="269"/>
        <v>1.8736217080629152E-3</v>
      </c>
      <c r="BE139" s="5">
        <f t="shared" si="270"/>
        <v>2.5643136145232206E-4</v>
      </c>
      <c r="BF139" s="5">
        <f t="shared" si="271"/>
        <v>1.7548110926905254E-5</v>
      </c>
      <c r="BG139" s="5">
        <f t="shared" si="272"/>
        <v>8.0056821796665149E-7</v>
      </c>
      <c r="BH139" s="5">
        <f t="shared" si="273"/>
        <v>2.739224214594686E-8</v>
      </c>
      <c r="BI139" s="5">
        <f t="shared" si="274"/>
        <v>7.4980236581257201E-10</v>
      </c>
      <c r="BJ139" s="8">
        <f t="shared" si="275"/>
        <v>3.6387422361442684E-2</v>
      </c>
      <c r="BK139" s="8">
        <f t="shared" si="276"/>
        <v>0.27080798778485821</v>
      </c>
      <c r="BL139" s="8">
        <f t="shared" si="277"/>
        <v>0.60007560687372785</v>
      </c>
      <c r="BM139" s="8">
        <f t="shared" si="278"/>
        <v>0.18632699453502705</v>
      </c>
      <c r="BN139" s="8">
        <f t="shared" si="279"/>
        <v>0.81317847475030236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1.61333333333333</v>
      </c>
      <c r="F140">
        <f>VLOOKUP(B140,home!$B$2:$E$405,3,FALSE)</f>
        <v>1.08</v>
      </c>
      <c r="G140">
        <f>VLOOKUP(C140,away!$B$2:$E$405,4,FALSE)</f>
        <v>2.0099999999999998</v>
      </c>
      <c r="H140">
        <f>VLOOKUP(A140,away!$A$2:$E$405,3,FALSE)</f>
        <v>1.4</v>
      </c>
      <c r="I140">
        <f>VLOOKUP(C140,away!$B$2:$E$405,3,FALSE)</f>
        <v>0.54</v>
      </c>
      <c r="J140">
        <f>VLOOKUP(B140,home!$B$2:$E$405,4,FALSE)</f>
        <v>1.25</v>
      </c>
      <c r="K140" s="3">
        <f t="shared" si="224"/>
        <v>3.5022239999999925</v>
      </c>
      <c r="L140" s="3">
        <f t="shared" si="225"/>
        <v>0.94500000000000006</v>
      </c>
      <c r="M140" s="5">
        <f t="shared" si="226"/>
        <v>1.1711031712519169E-2</v>
      </c>
      <c r="N140" s="5">
        <f t="shared" si="227"/>
        <v>4.1014656328345653E-2</v>
      </c>
      <c r="O140" s="5">
        <f t="shared" si="228"/>
        <v>1.1066924968330616E-2</v>
      </c>
      <c r="P140" s="5">
        <f t="shared" si="229"/>
        <v>3.8758850230286648E-2</v>
      </c>
      <c r="Q140" s="5">
        <f t="shared" si="230"/>
        <v>7.1821256872441869E-2</v>
      </c>
      <c r="R140" s="5">
        <f t="shared" si="231"/>
        <v>5.2291220475362155E-3</v>
      </c>
      <c r="S140" s="5">
        <f t="shared" si="232"/>
        <v>3.2069088959256198E-2</v>
      </c>
      <c r="T140" s="5">
        <f t="shared" si="233"/>
        <v>6.7871087744457576E-2</v>
      </c>
      <c r="U140" s="5">
        <f t="shared" si="234"/>
        <v>1.8313556733810438E-2</v>
      </c>
      <c r="V140" s="5">
        <f t="shared" si="235"/>
        <v>1.1792878966180394E-2</v>
      </c>
      <c r="W140" s="5">
        <f t="shared" si="236"/>
        <v>8.3844709842943427E-2</v>
      </c>
      <c r="X140" s="5">
        <f t="shared" si="237"/>
        <v>7.9233250801581542E-2</v>
      </c>
      <c r="Y140" s="5">
        <f t="shared" si="238"/>
        <v>3.7437711003747279E-2</v>
      </c>
      <c r="Z140" s="5">
        <f t="shared" si="239"/>
        <v>1.6471734449739082E-3</v>
      </c>
      <c r="AA140" s="5">
        <f t="shared" si="240"/>
        <v>5.7687703711502888E-3</v>
      </c>
      <c r="AB140" s="5">
        <f t="shared" si="241"/>
        <v>1.0101763022165705E-2</v>
      </c>
      <c r="AC140" s="5">
        <f t="shared" si="242"/>
        <v>2.439358252406701E-3</v>
      </c>
      <c r="AD140" s="5">
        <f t="shared" si="243"/>
        <v>7.3410738771248013E-2</v>
      </c>
      <c r="AE140" s="5">
        <f t="shared" si="244"/>
        <v>6.9373148138829388E-2</v>
      </c>
      <c r="AF140" s="5">
        <f t="shared" si="245"/>
        <v>3.277881249559688E-2</v>
      </c>
      <c r="AG140" s="5">
        <f t="shared" si="246"/>
        <v>1.0325325936113018E-2</v>
      </c>
      <c r="AH140" s="5">
        <f t="shared" si="247"/>
        <v>3.8914472637508585E-4</v>
      </c>
      <c r="AI140" s="5">
        <f t="shared" si="248"/>
        <v>1.3628720001842558E-3</v>
      </c>
      <c r="AJ140" s="5">
        <f t="shared" si="249"/>
        <v>2.3865415139866478E-3</v>
      </c>
      <c r="AK140" s="5">
        <f t="shared" si="250"/>
        <v>2.7860676557601182E-3</v>
      </c>
      <c r="AL140" s="5">
        <f t="shared" si="251"/>
        <v>3.2293216681148276E-4</v>
      </c>
      <c r="AM140" s="5">
        <f t="shared" si="252"/>
        <v>5.1420170236478956E-2</v>
      </c>
      <c r="AN140" s="5">
        <f t="shared" si="253"/>
        <v>4.859206087347262E-2</v>
      </c>
      <c r="AO140" s="5">
        <f t="shared" si="254"/>
        <v>2.2959748762715809E-2</v>
      </c>
      <c r="AP140" s="5">
        <f t="shared" si="255"/>
        <v>7.232320860255481E-3</v>
      </c>
      <c r="AQ140" s="5">
        <f t="shared" si="256"/>
        <v>1.7086358032353576E-3</v>
      </c>
      <c r="AR140" s="5">
        <f t="shared" si="257"/>
        <v>7.3548353284891258E-5</v>
      </c>
      <c r="AS140" s="5">
        <f t="shared" si="258"/>
        <v>2.5758280803482445E-4</v>
      </c>
      <c r="AT140" s="5">
        <f t="shared" si="259"/>
        <v>4.5105634614347665E-4</v>
      </c>
      <c r="AU140" s="5">
        <f t="shared" si="260"/>
        <v>5.2656678693866258E-4</v>
      </c>
      <c r="AV140" s="5">
        <f t="shared" si="261"/>
        <v>4.6103870970486669E-4</v>
      </c>
      <c r="AW140" s="5">
        <f t="shared" si="262"/>
        <v>2.9688245605703348E-5</v>
      </c>
      <c r="AX140" s="5">
        <f t="shared" si="263"/>
        <v>3.0014159047713644E-2</v>
      </c>
      <c r="AY140" s="5">
        <f t="shared" si="264"/>
        <v>2.8363380300089398E-2</v>
      </c>
      <c r="AZ140" s="5">
        <f t="shared" si="265"/>
        <v>1.3401697191792239E-2</v>
      </c>
      <c r="BA140" s="5">
        <f t="shared" si="266"/>
        <v>4.221534615414556E-3</v>
      </c>
      <c r="BB140" s="5">
        <f t="shared" si="267"/>
        <v>9.9733755289168886E-4</v>
      </c>
      <c r="BC140" s="5">
        <f t="shared" si="268"/>
        <v>1.8849679749652931E-4</v>
      </c>
      <c r="BD140" s="5">
        <f t="shared" si="269"/>
        <v>1.1583865642370367E-5</v>
      </c>
      <c r="BE140" s="5">
        <f t="shared" si="270"/>
        <v>4.0569292265484835E-5</v>
      </c>
      <c r="BF140" s="5">
        <f t="shared" si="271"/>
        <v>7.104137451759753E-5</v>
      </c>
      <c r="BG140" s="5">
        <f t="shared" si="272"/>
        <v>8.2934268942839315E-5</v>
      </c>
      <c r="BH140" s="5">
        <f t="shared" si="273"/>
        <v>7.261359677851646E-5</v>
      </c>
      <c r="BI140" s="5">
        <f t="shared" si="274"/>
        <v>5.0861816272808501E-5</v>
      </c>
      <c r="BJ140" s="8">
        <f t="shared" si="275"/>
        <v>0.77621023997686089</v>
      </c>
      <c r="BK140" s="8">
        <f t="shared" si="276"/>
        <v>0.12545752058754997</v>
      </c>
      <c r="BL140" s="8">
        <f t="shared" si="277"/>
        <v>5.9504160257825713E-2</v>
      </c>
      <c r="BM140" s="8">
        <f t="shared" si="278"/>
        <v>0.75488356005326662</v>
      </c>
      <c r="BN140" s="8">
        <f t="shared" si="279"/>
        <v>0.17960184215946018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1.61333333333333</v>
      </c>
      <c r="F141">
        <f>VLOOKUP(B141,home!$B$2:$E$405,3,FALSE)</f>
        <v>0.89</v>
      </c>
      <c r="G141">
        <f>VLOOKUP(C141,away!$B$2:$E$405,4,FALSE)</f>
        <v>0.62</v>
      </c>
      <c r="H141">
        <f>VLOOKUP(A141,away!$A$2:$E$405,3,FALSE)</f>
        <v>1.4</v>
      </c>
      <c r="I141">
        <f>VLOOKUP(C141,away!$B$2:$E$405,3,FALSE)</f>
        <v>0.89</v>
      </c>
      <c r="J141">
        <f>VLOOKUP(B141,home!$B$2:$E$405,4,FALSE)</f>
        <v>1.33</v>
      </c>
      <c r="K141" s="3">
        <f t="shared" si="224"/>
        <v>0.89023733333333155</v>
      </c>
      <c r="L141" s="3">
        <f t="shared" si="225"/>
        <v>1.6571800000000001</v>
      </c>
      <c r="M141" s="5">
        <f t="shared" si="226"/>
        <v>7.8283585550420462E-2</v>
      </c>
      <c r="N141" s="5">
        <f t="shared" si="227"/>
        <v>6.9690970444178046E-2</v>
      </c>
      <c r="O141" s="5">
        <f t="shared" si="228"/>
        <v>0.12972999230244578</v>
      </c>
      <c r="P141" s="5">
        <f t="shared" si="229"/>
        <v>0.11549048240068296</v>
      </c>
      <c r="Q141" s="5">
        <f t="shared" si="230"/>
        <v>3.102075184281854E-2</v>
      </c>
      <c r="R141" s="5">
        <f t="shared" si="231"/>
        <v>0.10749297432188358</v>
      </c>
      <c r="S141" s="5">
        <f t="shared" si="232"/>
        <v>4.2595300890222274E-2</v>
      </c>
      <c r="T141" s="5">
        <f t="shared" si="233"/>
        <v>5.1406969538882026E-2</v>
      </c>
      <c r="U141" s="5">
        <f t="shared" si="234"/>
        <v>9.569425881238193E-2</v>
      </c>
      <c r="V141" s="5">
        <f t="shared" si="235"/>
        <v>6.9822383059481175E-3</v>
      </c>
      <c r="W141" s="5">
        <f t="shared" si="236"/>
        <v>9.2052771328486032E-3</v>
      </c>
      <c r="X141" s="5">
        <f t="shared" si="237"/>
        <v>1.5254801159014049E-2</v>
      </c>
      <c r="Y141" s="5">
        <f t="shared" si="238"/>
        <v>1.2639975692347453E-2</v>
      </c>
      <c r="Z141" s="5">
        <f t="shared" si="239"/>
        <v>5.9378402395579677E-2</v>
      </c>
      <c r="AA141" s="5">
        <f t="shared" si="240"/>
        <v>5.2860870606234359E-2</v>
      </c>
      <c r="AB141" s="5">
        <f t="shared" si="241"/>
        <v>2.3529360243086179E-2</v>
      </c>
      <c r="AC141" s="5">
        <f t="shared" si="242"/>
        <v>6.4379881213340795E-4</v>
      </c>
      <c r="AD141" s="5">
        <f t="shared" si="243"/>
        <v>2.048720341835359E-3</v>
      </c>
      <c r="AE141" s="5">
        <f t="shared" si="244"/>
        <v>3.3950983760827201E-3</v>
      </c>
      <c r="AF141" s="5">
        <f t="shared" si="245"/>
        <v>2.8131445634383819E-3</v>
      </c>
      <c r="AG141" s="5">
        <f t="shared" si="246"/>
        <v>1.5539623025462724E-3</v>
      </c>
      <c r="AH141" s="5">
        <f t="shared" si="247"/>
        <v>2.4600175220476684E-2</v>
      </c>
      <c r="AI141" s="5">
        <f t="shared" si="248"/>
        <v>2.1899994387809863E-2</v>
      </c>
      <c r="AJ141" s="5">
        <f t="shared" si="249"/>
        <v>9.7480963019093893E-3</v>
      </c>
      <c r="AK141" s="5">
        <f t="shared" si="250"/>
        <v>2.8927064189627752E-3</v>
      </c>
      <c r="AL141" s="5">
        <f t="shared" si="251"/>
        <v>3.7991430698781791E-5</v>
      </c>
      <c r="AM141" s="5">
        <f t="shared" si="252"/>
        <v>3.6476946677225239E-4</v>
      </c>
      <c r="AN141" s="5">
        <f t="shared" si="253"/>
        <v>6.0448866494564122E-4</v>
      </c>
      <c r="AO141" s="5">
        <f t="shared" si="254"/>
        <v>5.0087326288730902E-4</v>
      </c>
      <c r="AP141" s="5">
        <f t="shared" si="255"/>
        <v>2.7667905126386354E-4</v>
      </c>
      <c r="AQ141" s="5">
        <f t="shared" si="256"/>
        <v>1.1462674754336236E-4</v>
      </c>
      <c r="AR141" s="5">
        <f t="shared" si="257"/>
        <v>8.1533836743738972E-3</v>
      </c>
      <c r="AS141" s="5">
        <f t="shared" si="258"/>
        <v>7.2584465399181388E-3</v>
      </c>
      <c r="AT141" s="5">
        <f t="shared" si="259"/>
        <v>3.2308700459196356E-3</v>
      </c>
      <c r="AU141" s="5">
        <f t="shared" si="260"/>
        <v>9.5874704467534494E-4</v>
      </c>
      <c r="AV141" s="5">
        <f t="shared" si="261"/>
        <v>2.1337810309824789E-4</v>
      </c>
      <c r="AW141" s="5">
        <f t="shared" si="262"/>
        <v>1.5568925279249472E-6</v>
      </c>
      <c r="AX141" s="5">
        <f t="shared" si="263"/>
        <v>5.4121899563458526E-5</v>
      </c>
      <c r="AY141" s="5">
        <f t="shared" si="264"/>
        <v>8.9689729518572194E-5</v>
      </c>
      <c r="AZ141" s="5">
        <f t="shared" si="265"/>
        <v>7.4316012981793766E-5</v>
      </c>
      <c r="BA141" s="5">
        <f t="shared" si="266"/>
        <v>4.1051670131056329E-5</v>
      </c>
      <c r="BB141" s="5">
        <f t="shared" si="267"/>
        <v>1.7007501676945982E-5</v>
      </c>
      <c r="BC141" s="5">
        <f t="shared" si="268"/>
        <v>5.6368983258002597E-6</v>
      </c>
      <c r="BD141" s="5">
        <f t="shared" si="269"/>
        <v>2.2519373929164917E-3</v>
      </c>
      <c r="BE141" s="5">
        <f t="shared" si="270"/>
        <v>2.0047587395035922E-3</v>
      </c>
      <c r="BF141" s="5">
        <f t="shared" si="271"/>
        <v>8.9235553711618449E-4</v>
      </c>
      <c r="BG141" s="5">
        <f t="shared" si="272"/>
        <v>2.6480273791584829E-4</v>
      </c>
      <c r="BH141" s="5">
        <f t="shared" si="273"/>
        <v>5.8934320815392462E-5</v>
      </c>
      <c r="BI141" s="5">
        <f t="shared" si="274"/>
        <v>1.0493106520901211E-5</v>
      </c>
      <c r="BJ141" s="8">
        <f t="shared" si="275"/>
        <v>0.20117293229960151</v>
      </c>
      <c r="BK141" s="8">
        <f t="shared" si="276"/>
        <v>0.24412308711962458</v>
      </c>
      <c r="BL141" s="8">
        <f t="shared" si="277"/>
        <v>0.49374653585796419</v>
      </c>
      <c r="BM141" s="8">
        <f t="shared" si="278"/>
        <v>0.46662406797334993</v>
      </c>
      <c r="BN141" s="8">
        <f t="shared" si="279"/>
        <v>0.53170875686242935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1.61333333333333</v>
      </c>
      <c r="F142">
        <f>VLOOKUP(B142,home!$B$2:$E$405,3,FALSE)</f>
        <v>0.7</v>
      </c>
      <c r="G142">
        <f>VLOOKUP(C142,away!$B$2:$E$405,4,FALSE)</f>
        <v>1.51</v>
      </c>
      <c r="H142">
        <f>VLOOKUP(A142,away!$A$2:$E$405,3,FALSE)</f>
        <v>1.4</v>
      </c>
      <c r="I142">
        <f>VLOOKUP(C142,away!$B$2:$E$405,3,FALSE)</f>
        <v>0.71</v>
      </c>
      <c r="J142">
        <f>VLOOKUP(B142,home!$B$2:$E$405,4,FALSE)</f>
        <v>0.89</v>
      </c>
      <c r="K142" s="3">
        <f t="shared" ref="K142:K171" si="280">E142*F142*G142</f>
        <v>1.7052933333333296</v>
      </c>
      <c r="L142" s="3">
        <f t="shared" ref="L142:L171" si="281">H142*I142*J142</f>
        <v>0.88465999999999989</v>
      </c>
      <c r="M142" s="5">
        <f t="shared" ref="M142:M171" si="282">_xlfn.POISSON.DIST(0,K142,FALSE) * _xlfn.POISSON.DIST(0,L142,FALSE)</f>
        <v>7.5023541102220995E-2</v>
      </c>
      <c r="N142" s="5">
        <f t="shared" ref="N142:N171" si="283">_xlfn.POISSON.DIST(1,K142,FALSE) * _xlfn.POISSON.DIST(0,L142,FALSE)</f>
        <v>0.1279371444846765</v>
      </c>
      <c r="O142" s="5">
        <f t="shared" ref="O142:O171" si="284">_xlfn.POISSON.DIST(0,K142,FALSE) * _xlfn.POISSON.DIST(1,L142,FALSE)</f>
        <v>6.6370325871490818E-2</v>
      </c>
      <c r="P142" s="5">
        <f t="shared" ref="P142:P171" si="285">_xlfn.POISSON.DIST(1,K142,FALSE) * _xlfn.POISSON.DIST(1,L142,FALSE)</f>
        <v>0.11318087423981388</v>
      </c>
      <c r="Q142" s="5">
        <f t="shared" ref="Q142:Q171" si="286">_xlfn.POISSON.DIST(2,K142,FALSE) * _xlfn.POISSON.DIST(0,L142,FALSE)</f>
        <v>0.10908517978771091</v>
      </c>
      <c r="R142" s="5">
        <f t="shared" ref="R142:R171" si="287">_xlfn.POISSON.DIST(0,K142,FALSE) * _xlfn.POISSON.DIST(2,L142,FALSE)</f>
        <v>2.9357586242736527E-2</v>
      </c>
      <c r="S142" s="5">
        <f t="shared" ref="S142:S171" si="288">_xlfn.POISSON.DIST(2,K142,FALSE) * _xlfn.POISSON.DIST(2,L142,FALSE)</f>
        <v>4.2686302544140194E-2</v>
      </c>
      <c r="T142" s="5">
        <f t="shared" ref="T142:T171" si="289">_xlfn.POISSON.DIST(2,K142,FALSE) * _xlfn.POISSON.DIST(1,L142,FALSE)</f>
        <v>9.6503295150996315E-2</v>
      </c>
      <c r="U142" s="5">
        <f t="shared" ref="U142:U171" si="290">_xlfn.POISSON.DIST(1,K142,FALSE) * _xlfn.POISSON.DIST(2,L142,FALSE)</f>
        <v>5.0063296102496865E-2</v>
      </c>
      <c r="V142" s="5">
        <f t="shared" ref="V142:V171" si="291">_xlfn.POISSON.DIST(3,K142,FALSE) * _xlfn.POISSON.DIST(3,L142,FALSE)</f>
        <v>7.1551956581916631E-3</v>
      </c>
      <c r="W142" s="5">
        <f t="shared" ref="W142:W171" si="292">_xlfn.POISSON.DIST(3,K142,FALSE) * _xlfn.POISSON.DIST(0,L142,FALSE)</f>
        <v>6.2007409952483682E-2</v>
      </c>
      <c r="X142" s="5">
        <f t="shared" ref="X142:X171" si="293">_xlfn.POISSON.DIST(3,K142,FALSE) * _xlfn.POISSON.DIST(1,L142,FALSE)</f>
        <v>5.4855475288564201E-2</v>
      </c>
      <c r="Y142" s="5">
        <f t="shared" ref="Y142:Y171" si="294">_xlfn.POISSON.DIST(3,K142,FALSE) * _xlfn.POISSON.DIST(2,L142,FALSE)</f>
        <v>2.4264222384390601E-2</v>
      </c>
      <c r="Z142" s="5">
        <f t="shared" ref="Z142:Z171" si="295">_xlfn.POISSON.DIST(0,K142,FALSE) * _xlfn.POISSON.DIST(3,L142,FALSE)</f>
        <v>8.6571607484997645E-3</v>
      </c>
      <c r="AA142" s="5">
        <f t="shared" ref="AA142:AA171" si="296">_xlfn.POISSON.DIST(1,K142,FALSE) * _xlfn.POISSON.DIST(3,L142,FALSE)</f>
        <v>1.4762998510011626E-2</v>
      </c>
      <c r="AB142" s="5">
        <f t="shared" ref="AB142:AB171" si="297">_xlfn.POISSON.DIST(2,K142,FALSE) * _xlfn.POISSON.DIST(3,L142,FALSE)</f>
        <v>1.2587621469566355E-2</v>
      </c>
      <c r="AC142" s="5">
        <f t="shared" ref="AC142:AC171" si="298">_xlfn.POISSON.DIST(4,K142,FALSE) * _xlfn.POISSON.DIST(4,L142,FALSE)</f>
        <v>6.7464765729969558E-4</v>
      </c>
      <c r="AD142" s="5">
        <f t="shared" ref="AD142:AD171" si="299">_xlfn.POISSON.DIST(4,K142,FALSE) * _xlfn.POISSON.DIST(0,L142,FALSE)</f>
        <v>2.6435205702309297E-2</v>
      </c>
      <c r="AE142" s="5">
        <f t="shared" ref="AE142:AE171" si="300">_xlfn.POISSON.DIST(4,K142,FALSE) * _xlfn.POISSON.DIST(1,L142,FALSE)</f>
        <v>2.3386169076604939E-2</v>
      </c>
      <c r="AF142" s="5">
        <f t="shared" ref="AF142:AF171" si="301">_xlfn.POISSON.DIST(4,K142,FALSE) * _xlfn.POISSON.DIST(2,L142,FALSE)</f>
        <v>1.0344404167654661E-2</v>
      </c>
      <c r="AG142" s="5">
        <f t="shared" ref="AG142:AG171" si="302">_xlfn.POISSON.DIST(4,K142,FALSE) * _xlfn.POISSON.DIST(3,L142,FALSE)</f>
        <v>3.0504268636524575E-3</v>
      </c>
      <c r="AH142" s="5">
        <f t="shared" ref="AH142:AH171" si="303">_xlfn.POISSON.DIST(0,K142,FALSE) * _xlfn.POISSON.DIST(4,L142,FALSE)</f>
        <v>1.91466095694195E-3</v>
      </c>
      <c r="AI142" s="5">
        <f t="shared" ref="AI142:AI171" si="304">_xlfn.POISSON.DIST(1,K142,FALSE) * _xlfn.POISSON.DIST(4,L142,FALSE)</f>
        <v>3.2650585654667203E-3</v>
      </c>
      <c r="AJ142" s="5">
        <f t="shared" ref="AJ142:AJ171" si="305">_xlfn.POISSON.DIST(2,K142,FALSE) * _xlfn.POISSON.DIST(4,L142,FALSE)</f>
        <v>2.7839413023166421E-3</v>
      </c>
      <c r="AK142" s="5">
        <f t="shared" ref="AK142:AK171" si="306">_xlfn.POISSON.DIST(3,K142,FALSE) * _xlfn.POISSON.DIST(4,L142,FALSE)</f>
        <v>1.5824788477439586E-3</v>
      </c>
      <c r="AL142" s="5">
        <f t="shared" ref="AL142:AL171" si="307">_xlfn.POISSON.DIST(5,K142,FALSE) * _xlfn.POISSON.DIST(5,L142,FALSE)</f>
        <v>4.0711067771639134E-5</v>
      </c>
      <c r="AM142" s="5">
        <f t="shared" ref="AM142:AM171" si="308">_xlfn.POISSON.DIST(5,K142,FALSE) * _xlfn.POISSON.DIST(0,L142,FALSE)</f>
        <v>9.0159560098886406E-3</v>
      </c>
      <c r="AN142" s="5">
        <f t="shared" ref="AN142:AN171" si="309">_xlfn.POISSON.DIST(5,K142,FALSE) * _xlfn.POISSON.DIST(1,L142,FALSE)</f>
        <v>7.9760556437080844E-3</v>
      </c>
      <c r="AO142" s="5">
        <f t="shared" ref="AO142:AO171" si="310">_xlfn.POISSON.DIST(5,K142,FALSE) * _xlfn.POISSON.DIST(2,L142,FALSE)</f>
        <v>3.5280486928813961E-3</v>
      </c>
      <c r="AP142" s="5">
        <f t="shared" ref="AP142:AP171" si="311">_xlfn.POISSON.DIST(5,K142,FALSE) * _xlfn.POISSON.DIST(3,L142,FALSE)</f>
        <v>1.0403745188814852E-3</v>
      </c>
      <c r="AQ142" s="5">
        <f t="shared" ref="AQ142:AQ171" si="312">_xlfn.POISSON.DIST(5,K142,FALSE) * _xlfn.POISSON.DIST(4,L142,FALSE)</f>
        <v>2.3009443046842363E-4</v>
      </c>
      <c r="AR142" s="5">
        <f t="shared" ref="AR142:AR171" si="313">_xlfn.POISSON.DIST(0,K142,FALSE) * _xlfn.POISSON.DIST(5,L142,FALSE)</f>
        <v>3.3876479243365317E-4</v>
      </c>
      <c r="AS142" s="5">
        <f t="shared" ref="AS142:AS171" si="314">_xlfn.POISSON.DIST(1,K142,FALSE) * _xlfn.POISSON.DIST(5,L142,FALSE)</f>
        <v>5.776933421051579E-4</v>
      </c>
      <c r="AT142" s="5">
        <f t="shared" ref="AT142:AT171" si="315">_xlfn.POISSON.DIST(2,K142,FALSE) * _xlfn.POISSON.DIST(5,L142,FALSE)</f>
        <v>4.9256830250148825E-4</v>
      </c>
      <c r="AU142" s="5">
        <f t="shared" ref="AU142:AU171" si="316">_xlfn.POISSON.DIST(3,K142,FALSE) * _xlfn.POISSON.DIST(5,L142,FALSE)</f>
        <v>2.7999114748903417E-4</v>
      </c>
      <c r="AV142" s="5">
        <f t="shared" ref="AV142:AV171" si="317">_xlfn.POISSON.DIST(4,K142,FALSE) * _xlfn.POISSON.DIST(5,L142,FALSE)</f>
        <v>1.1936675930134976E-4</v>
      </c>
      <c r="AW142" s="5">
        <f t="shared" ref="AW142:AW171" si="318">_xlfn.POISSON.DIST(6,K142,FALSE) * _xlfn.POISSON.DIST(6,L142,FALSE)</f>
        <v>1.7060253406743412E-6</v>
      </c>
      <c r="AX142" s="5">
        <f t="shared" ref="AX142:AX171" si="319">_xlfn.POISSON.DIST(6,K142,FALSE) * _xlfn.POISSON.DIST(0,L142,FALSE)</f>
        <v>2.562474946214947E-3</v>
      </c>
      <c r="AY142" s="5">
        <f t="shared" ref="AY142:AY171" si="320">_xlfn.POISSON.DIST(6,K142,FALSE) * _xlfn.POISSON.DIST(1,L142,FALSE)</f>
        <v>2.266919085918515E-3</v>
      </c>
      <c r="AZ142" s="5">
        <f t="shared" ref="AZ142:AZ171" si="321">_xlfn.POISSON.DIST(6,K142,FALSE) * _xlfn.POISSON.DIST(2,L142,FALSE)</f>
        <v>1.0027263192743366E-3</v>
      </c>
      <c r="BA142" s="5">
        <f t="shared" ref="BA142:BA171" si="322">_xlfn.POISSON.DIST(6,K142,FALSE) * _xlfn.POISSON.DIST(3,L142,FALSE)</f>
        <v>2.9569062186974486E-4</v>
      </c>
      <c r="BB142" s="5">
        <f t="shared" ref="BB142:BB171" si="323">_xlfn.POISSON.DIST(6,K142,FALSE) * _xlfn.POISSON.DIST(4,L142,FALSE)</f>
        <v>6.5396416385822098E-5</v>
      </c>
      <c r="BC142" s="5">
        <f t="shared" ref="BC142:BC171" si="324">_xlfn.POISSON.DIST(6,K142,FALSE) * _xlfn.POISSON.DIST(5,L142,FALSE)</f>
        <v>1.1570718743976278E-5</v>
      </c>
      <c r="BD142" s="5">
        <f t="shared" ref="BD142:BD171" si="325">_xlfn.POISSON.DIST(0,K142,FALSE) * _xlfn.POISSON.DIST(6,L142,FALSE)</f>
        <v>4.9948610212392568E-5</v>
      </c>
      <c r="BE142" s="5">
        <f t="shared" ref="BE142:BE171" si="326">_xlfn.POISSON.DIST(1,K142,FALSE) * _xlfn.POISSON.DIST(6,L142,FALSE)</f>
        <v>8.5177032004458099E-5</v>
      </c>
      <c r="BF142" s="5">
        <f t="shared" ref="BF142:BF171" si="327">_xlfn.POISSON.DIST(2,K142,FALSE) * _xlfn.POISSON.DIST(6,L142,FALSE)</f>
        <v>7.2625912415161047E-5</v>
      </c>
      <c r="BG142" s="5">
        <f t="shared" ref="BG142:BG171" si="328">_xlfn.POISSON.DIST(3,K142,FALSE) * _xlfn.POISSON.DIST(6,L142,FALSE)</f>
        <v>4.1282828089608131E-5</v>
      </c>
      <c r="BH142" s="5">
        <f t="shared" ref="BH142:BH171" si="329">_xlfn.POISSON.DIST(4,K142,FALSE) * _xlfn.POISSON.DIST(6,L142,FALSE)</f>
        <v>1.7599832880588667E-5</v>
      </c>
      <c r="BI142" s="5">
        <f t="shared" ref="BI142:BI171" si="330">_xlfn.POISSON.DIST(5,K142,FALSE) * _xlfn.POISSON.DIST(6,L142,FALSE)</f>
        <v>6.0025755358097091E-6</v>
      </c>
      <c r="BJ142" s="8">
        <f t="shared" ref="BJ142:BJ171" si="331">SUM(N142,Q142,T142,W142,X142,Y142,AD142,AE142,AF142,AG142,AM142,AN142,AO142,AP142,AQ142,AX142,AY142,AZ142,BA142,BB142,BC142)</f>
        <v>0.56586424026327897</v>
      </c>
      <c r="BK142" s="8">
        <f t="shared" ref="BK142:BK171" si="332">SUM(M142,P142,S142,V142,AC142,AL142,AY142)</f>
        <v>0.24102819135535658</v>
      </c>
      <c r="BL142" s="8">
        <f t="shared" ref="BL142:BL171" si="333">SUM(O142,R142,U142,AA142,AB142,AH142,AI142,AJ142,AK142,AR142,AS142,AT142,AU142,AV142,BD142,BE142,BF142,BG142,BH142,BI142)</f>
        <v>0.18476898900374014</v>
      </c>
      <c r="BM142" s="8">
        <f t="shared" ref="BM142:BM171" si="334">SUM(S142:BI142)</f>
        <v>0.47709871658164787</v>
      </c>
      <c r="BN142" s="8">
        <f t="shared" ref="BN142:BN171" si="335">SUM(M142:R142)</f>
        <v>0.52095465172864963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1.61333333333333</v>
      </c>
      <c r="F143">
        <f>VLOOKUP(B143,home!$B$2:$E$405,3,FALSE)</f>
        <v>0.89</v>
      </c>
      <c r="G143">
        <f>VLOOKUP(C143,away!$B$2:$E$405,4,FALSE)</f>
        <v>1.08</v>
      </c>
      <c r="H143">
        <f>VLOOKUP(A143,away!$A$2:$E$405,3,FALSE)</f>
        <v>1.4</v>
      </c>
      <c r="I143">
        <f>VLOOKUP(C143,away!$B$2:$E$405,3,FALSE)</f>
        <v>0.62</v>
      </c>
      <c r="J143">
        <f>VLOOKUP(B143,home!$B$2:$E$405,4,FALSE)</f>
        <v>0.92</v>
      </c>
      <c r="K143" s="3">
        <f t="shared" si="280"/>
        <v>1.550735999999997</v>
      </c>
      <c r="L143" s="3">
        <f t="shared" si="281"/>
        <v>0.79856000000000005</v>
      </c>
      <c r="M143" s="5">
        <f t="shared" si="282"/>
        <v>9.5436325744537906E-2</v>
      </c>
      <c r="N143" s="5">
        <f t="shared" si="283"/>
        <v>0.14799654603978143</v>
      </c>
      <c r="O143" s="5">
        <f t="shared" si="284"/>
        <v>7.6211632286558181E-2</v>
      </c>
      <c r="P143" s="5">
        <f t="shared" si="285"/>
        <v>0.11818412180552786</v>
      </c>
      <c r="Q143" s="5">
        <f t="shared" si="286"/>
        <v>0.11475178590977309</v>
      </c>
      <c r="R143" s="5">
        <f t="shared" si="287"/>
        <v>3.0429780539376953E-2</v>
      </c>
      <c r="S143" s="5">
        <f t="shared" si="288"/>
        <v>3.6588496408410956E-2</v>
      </c>
      <c r="T143" s="5">
        <f t="shared" si="289"/>
        <v>9.1636186156108385E-2</v>
      </c>
      <c r="U143" s="5">
        <f t="shared" si="290"/>
        <v>4.7188556154511167E-2</v>
      </c>
      <c r="V143" s="5">
        <f t="shared" si="291"/>
        <v>5.0343971723532414E-3</v>
      </c>
      <c r="W143" s="5">
        <f t="shared" si="292"/>
        <v>5.9316575158192504E-2</v>
      </c>
      <c r="X143" s="5">
        <f t="shared" si="293"/>
        <v>4.73678442583262E-2</v>
      </c>
      <c r="Y143" s="5">
        <f t="shared" si="294"/>
        <v>1.8913032855464487E-2</v>
      </c>
      <c r="Z143" s="5">
        <f t="shared" si="295"/>
        <v>8.1000018491749551E-3</v>
      </c>
      <c r="AA143" s="5">
        <f t="shared" si="296"/>
        <v>1.2560964467582147E-2</v>
      </c>
      <c r="AB143" s="5">
        <f t="shared" si="297"/>
        <v>9.7393698973002197E-3</v>
      </c>
      <c r="AC143" s="5">
        <f t="shared" si="298"/>
        <v>3.8964841478930596E-4</v>
      </c>
      <c r="AD143" s="5">
        <f t="shared" si="299"/>
        <v>2.2996087123628654E-2</v>
      </c>
      <c r="AE143" s="5">
        <f t="shared" si="300"/>
        <v>1.8363755333444899E-2</v>
      </c>
      <c r="AF143" s="5">
        <f t="shared" si="301"/>
        <v>7.3322802295378792E-3</v>
      </c>
      <c r="AG143" s="5">
        <f t="shared" si="302"/>
        <v>1.9517552333665898E-3</v>
      </c>
      <c r="AH143" s="5">
        <f t="shared" si="303"/>
        <v>1.6170843691692878E-3</v>
      </c>
      <c r="AI143" s="5">
        <f t="shared" si="304"/>
        <v>2.5076709463080996E-3</v>
      </c>
      <c r="AJ143" s="5">
        <f t="shared" si="305"/>
        <v>1.9443678062970157E-3</v>
      </c>
      <c r="AK143" s="5">
        <f t="shared" si="306"/>
        <v>1.005067051488601E-3</v>
      </c>
      <c r="AL143" s="5">
        <f t="shared" si="307"/>
        <v>1.9300934043943225E-5</v>
      </c>
      <c r="AM143" s="5">
        <f t="shared" si="308"/>
        <v>7.1321720323494642E-3</v>
      </c>
      <c r="AN143" s="5">
        <f t="shared" si="309"/>
        <v>5.6954672981529876E-3</v>
      </c>
      <c r="AO143" s="5">
        <f t="shared" si="310"/>
        <v>2.2740861828065249E-3</v>
      </c>
      <c r="AP143" s="5">
        <f t="shared" si="311"/>
        <v>6.0533142071399302E-4</v>
      </c>
      <c r="AQ143" s="5">
        <f t="shared" si="312"/>
        <v>1.2084836483134155E-4</v>
      </c>
      <c r="AR143" s="5">
        <f t="shared" si="313"/>
        <v>2.5826777876876531E-4</v>
      </c>
      <c r="AS143" s="5">
        <f t="shared" si="314"/>
        <v>4.005051421767593E-4</v>
      </c>
      <c r="AT143" s="5">
        <f t="shared" si="315"/>
        <v>3.1053887107930901E-4</v>
      </c>
      <c r="AU143" s="5">
        <f t="shared" si="316"/>
        <v>1.6052126892734746E-4</v>
      </c>
      <c r="AV143" s="5">
        <f t="shared" si="317"/>
        <v>6.2231527622829644E-5</v>
      </c>
      <c r="AW143" s="5">
        <f t="shared" si="318"/>
        <v>6.6392840177129403E-7</v>
      </c>
      <c r="AX143" s="5">
        <f t="shared" si="319"/>
        <v>1.843352654792908E-3</v>
      </c>
      <c r="AY143" s="5">
        <f t="shared" si="320"/>
        <v>1.4720276960114246E-3</v>
      </c>
      <c r="AZ143" s="5">
        <f t="shared" si="321"/>
        <v>5.8775121846344164E-4</v>
      </c>
      <c r="BA143" s="5">
        <f t="shared" si="322"/>
        <v>1.5645153767205534E-4</v>
      </c>
      <c r="BB143" s="5">
        <f t="shared" si="323"/>
        <v>3.1233984980849126E-5</v>
      </c>
      <c r="BC143" s="5">
        <f t="shared" si="324"/>
        <v>4.9884422092613762E-6</v>
      </c>
      <c r="BD143" s="5">
        <f t="shared" si="325"/>
        <v>3.4373719568930873E-5</v>
      </c>
      <c r="BE143" s="5">
        <f t="shared" si="326"/>
        <v>5.3304564389445481E-5</v>
      </c>
      <c r="BF143" s="5">
        <f t="shared" si="327"/>
        <v>4.1330653481515502E-5</v>
      </c>
      <c r="BG143" s="5">
        <f t="shared" si="328"/>
        <v>2.1364310752437096E-5</v>
      </c>
      <c r="BH143" s="5">
        <f t="shared" si="329"/>
        <v>8.282601449747807E-6</v>
      </c>
      <c r="BI143" s="5">
        <f t="shared" si="330"/>
        <v>2.5688256483552166E-6</v>
      </c>
      <c r="BJ143" s="8">
        <f t="shared" si="331"/>
        <v>0.55054955913060843</v>
      </c>
      <c r="BK143" s="8">
        <f t="shared" si="332"/>
        <v>0.2571243181756746</v>
      </c>
      <c r="BL143" s="8">
        <f t="shared" si="333"/>
        <v>0.18455778278245719</v>
      </c>
      <c r="BM143" s="8">
        <f t="shared" si="334"/>
        <v>0.41585010584475002</v>
      </c>
      <c r="BN143" s="8">
        <f t="shared" si="335"/>
        <v>0.5830101923255554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1.61333333333333</v>
      </c>
      <c r="F144">
        <f>VLOOKUP(B144,home!$B$2:$E$405,3,FALSE)</f>
        <v>1.01</v>
      </c>
      <c r="G144">
        <f>VLOOKUP(C144,away!$B$2:$E$405,4,FALSE)</f>
        <v>0.77</v>
      </c>
      <c r="H144">
        <f>VLOOKUP(A144,away!$A$2:$E$405,3,FALSE)</f>
        <v>1.4</v>
      </c>
      <c r="I144">
        <f>VLOOKUP(C144,away!$B$2:$E$405,3,FALSE)</f>
        <v>0.93</v>
      </c>
      <c r="J144">
        <f>VLOOKUP(B144,home!$B$2:$E$405,4,FALSE)</f>
        <v>0.71</v>
      </c>
      <c r="K144" s="3">
        <f t="shared" si="280"/>
        <v>1.2546893333333307</v>
      </c>
      <c r="L144" s="3">
        <f t="shared" si="281"/>
        <v>0.92442000000000002</v>
      </c>
      <c r="M144" s="5">
        <f t="shared" si="282"/>
        <v>0.11314225781424986</v>
      </c>
      <c r="N144" s="5">
        <f t="shared" si="283"/>
        <v>0.14195838402878896</v>
      </c>
      <c r="O144" s="5">
        <f t="shared" si="284"/>
        <v>0.10459096596864885</v>
      </c>
      <c r="P144" s="5">
        <f t="shared" si="285"/>
        <v>0.13122916936389309</v>
      </c>
      <c r="Q144" s="5">
        <f t="shared" si="286"/>
        <v>8.9056835109079108E-2</v>
      </c>
      <c r="R144" s="5">
        <f t="shared" si="287"/>
        <v>4.8342990380369176E-2</v>
      </c>
      <c r="S144" s="5">
        <f t="shared" si="288"/>
        <v>3.8051863257426544E-2</v>
      </c>
      <c r="T144" s="5">
        <f t="shared" si="289"/>
        <v>8.2325919511534909E-2</v>
      </c>
      <c r="U144" s="5">
        <f t="shared" si="290"/>
        <v>6.0655434371685017E-2</v>
      </c>
      <c r="V144" s="5">
        <f t="shared" si="291"/>
        <v>4.9038700918926145E-3</v>
      </c>
      <c r="W144" s="5">
        <f t="shared" si="292"/>
        <v>3.7246220357262265E-2</v>
      </c>
      <c r="X144" s="5">
        <f t="shared" si="293"/>
        <v>3.4431151022660381E-2</v>
      </c>
      <c r="Y144" s="5">
        <f t="shared" si="294"/>
        <v>1.5914422314183854E-2</v>
      </c>
      <c r="Z144" s="5">
        <f t="shared" si="295"/>
        <v>1.4896409055806964E-2</v>
      </c>
      <c r="AA144" s="5">
        <f t="shared" si="296"/>
        <v>1.8690365547291029E-2</v>
      </c>
      <c r="AB144" s="5">
        <f t="shared" si="297"/>
        <v>1.172530114414342E-2</v>
      </c>
      <c r="AC144" s="5">
        <f t="shared" si="298"/>
        <v>3.5548764629349179E-4</v>
      </c>
      <c r="AD144" s="5">
        <f t="shared" si="299"/>
        <v>1.1683108847309928E-2</v>
      </c>
      <c r="AE144" s="5">
        <f t="shared" si="300"/>
        <v>1.0800099480630243E-2</v>
      </c>
      <c r="AF144" s="5">
        <f t="shared" si="301"/>
        <v>4.9919139809421042E-3</v>
      </c>
      <c r="AG144" s="5">
        <f t="shared" si="302"/>
        <v>1.5382083740875005E-3</v>
      </c>
      <c r="AH144" s="5">
        <f t="shared" si="303"/>
        <v>3.4426346148422678E-3</v>
      </c>
      <c r="AI144" s="5">
        <f t="shared" si="304"/>
        <v>4.3194369298066929E-3</v>
      </c>
      <c r="AJ144" s="5">
        <f t="shared" si="305"/>
        <v>2.7097757209172649E-3</v>
      </c>
      <c r="AK144" s="5">
        <f t="shared" si="306"/>
        <v>1.1333088975868425E-3</v>
      </c>
      <c r="AL144" s="5">
        <f t="shared" si="307"/>
        <v>1.649263482749588E-5</v>
      </c>
      <c r="AM144" s="5">
        <f t="shared" si="308"/>
        <v>2.9317344101784069E-3</v>
      </c>
      <c r="AN144" s="5">
        <f t="shared" si="309"/>
        <v>2.7101539234571227E-3</v>
      </c>
      <c r="AO144" s="5">
        <f t="shared" si="310"/>
        <v>1.2526602449611166E-3</v>
      </c>
      <c r="AP144" s="5">
        <f t="shared" si="311"/>
        <v>3.8599472788231862E-4</v>
      </c>
      <c r="AQ144" s="5">
        <f t="shared" si="312"/>
        <v>8.9205311587243241E-5</v>
      </c>
      <c r="AR144" s="5">
        <f t="shared" si="313"/>
        <v>6.3648805813049797E-4</v>
      </c>
      <c r="AS144" s="5">
        <f t="shared" si="314"/>
        <v>7.9859477733038064E-4</v>
      </c>
      <c r="AT144" s="5">
        <f t="shared" si="315"/>
        <v>5.0099417438606759E-4</v>
      </c>
      <c r="AU144" s="5">
        <f t="shared" si="316"/>
        <v>2.0953068222144582E-4</v>
      </c>
      <c r="AV144" s="5">
        <f t="shared" si="317"/>
        <v>6.572397799732594E-5</v>
      </c>
      <c r="AW144" s="5">
        <f t="shared" si="318"/>
        <v>5.3136516679822888E-7</v>
      </c>
      <c r="AX144" s="5">
        <f t="shared" si="319"/>
        <v>6.1306931543618774E-4</v>
      </c>
      <c r="AY144" s="5">
        <f t="shared" si="320"/>
        <v>5.667335365755206E-4</v>
      </c>
      <c r="AZ144" s="5">
        <f t="shared" si="321"/>
        <v>2.6194990794057134E-4</v>
      </c>
      <c r="BA144" s="5">
        <f t="shared" si="322"/>
        <v>8.0717244632807684E-5</v>
      </c>
      <c r="BB144" s="5">
        <f t="shared" si="323"/>
        <v>1.8654158820865016E-5</v>
      </c>
      <c r="BC144" s="5">
        <f t="shared" si="324"/>
        <v>3.4488554994368083E-6</v>
      </c>
      <c r="BD144" s="5">
        <f t="shared" si="325"/>
        <v>9.80637151161658E-5</v>
      </c>
      <c r="BE144" s="5">
        <f t="shared" si="326"/>
        <v>1.2303949734329171E-4</v>
      </c>
      <c r="BF144" s="5">
        <f t="shared" si="327"/>
        <v>7.7188172447661423E-5</v>
      </c>
      <c r="BG144" s="5">
        <f t="shared" si="328"/>
        <v>3.2282392209858151E-5</v>
      </c>
      <c r="BH144" s="5">
        <f t="shared" si="329"/>
        <v>1.0126093290048005E-5</v>
      </c>
      <c r="BI144" s="5">
        <f t="shared" si="330"/>
        <v>2.5410202478722895E-6</v>
      </c>
      <c r="BJ144" s="8">
        <f t="shared" si="331"/>
        <v>0.43886058466345096</v>
      </c>
      <c r="BK144" s="8">
        <f t="shared" si="332"/>
        <v>0.28826587434515866</v>
      </c>
      <c r="BL144" s="8">
        <f t="shared" si="333"/>
        <v>0.25816478613601118</v>
      </c>
      <c r="BM144" s="8">
        <f t="shared" si="334"/>
        <v>0.37130084936399005</v>
      </c>
      <c r="BN144" s="8">
        <f t="shared" si="335"/>
        <v>0.62832060266502909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1.3428571428571401</v>
      </c>
      <c r="F145">
        <f>VLOOKUP(B145,home!$B$2:$E$405,3,FALSE)</f>
        <v>0.96</v>
      </c>
      <c r="G145">
        <f>VLOOKUP(C145,away!$B$2:$E$405,4,FALSE)</f>
        <v>0.96</v>
      </c>
      <c r="H145">
        <f>VLOOKUP(A145,away!$A$2:$E$405,3,FALSE)</f>
        <v>1.2</v>
      </c>
      <c r="I145">
        <f>VLOOKUP(C145,away!$B$2:$E$405,3,FALSE)</f>
        <v>0.96</v>
      </c>
      <c r="J145">
        <f>VLOOKUP(B145,home!$B$2:$E$405,4,FALSE)</f>
        <v>0.83</v>
      </c>
      <c r="K145" s="3">
        <f t="shared" si="280"/>
        <v>1.2375771428571403</v>
      </c>
      <c r="L145" s="3">
        <f t="shared" si="281"/>
        <v>0.9561599999999999</v>
      </c>
      <c r="M145" s="5">
        <f t="shared" si="282"/>
        <v>0.11149928029489059</v>
      </c>
      <c r="N145" s="5">
        <f t="shared" si="283"/>
        <v>0.13798896073797812</v>
      </c>
      <c r="O145" s="5">
        <f t="shared" si="284"/>
        <v>0.10661115184676256</v>
      </c>
      <c r="P145" s="5">
        <f t="shared" si="285"/>
        <v>0.13193952469922515</v>
      </c>
      <c r="Q145" s="5">
        <f t="shared" si="286"/>
        <v>8.5385991887966556E-2</v>
      </c>
      <c r="R145" s="5">
        <f t="shared" si="287"/>
        <v>5.0968659474900237E-2</v>
      </c>
      <c r="S145" s="5">
        <f t="shared" si="288"/>
        <v>3.9031727675320163E-2</v>
      </c>
      <c r="T145" s="5">
        <f t="shared" si="289"/>
        <v>8.1642670003598081E-2</v>
      </c>
      <c r="U145" s="5">
        <f t="shared" si="290"/>
        <v>6.3077647968205544E-2</v>
      </c>
      <c r="V145" s="5">
        <f t="shared" si="291"/>
        <v>5.1318991915874045E-3</v>
      </c>
      <c r="W145" s="5">
        <f t="shared" si="292"/>
        <v>3.5223917293577545E-2</v>
      </c>
      <c r="X145" s="5">
        <f t="shared" si="293"/>
        <v>3.3679700759427098E-2</v>
      </c>
      <c r="Y145" s="5">
        <f t="shared" si="294"/>
        <v>1.6101591339066901E-2</v>
      </c>
      <c r="Z145" s="5">
        <f t="shared" si="295"/>
        <v>1.6244731147840207E-2</v>
      </c>
      <c r="AA145" s="5">
        <f t="shared" si="296"/>
        <v>2.0104107960426474E-2</v>
      </c>
      <c r="AB145" s="5">
        <f t="shared" si="297"/>
        <v>1.2440192244678044E-2</v>
      </c>
      <c r="AC145" s="5">
        <f t="shared" si="298"/>
        <v>3.7954299926398673E-4</v>
      </c>
      <c r="AD145" s="5">
        <f t="shared" si="299"/>
        <v>1.089807873110547E-2</v>
      </c>
      <c r="AE145" s="5">
        <f t="shared" si="300"/>
        <v>1.0420306959533804E-2</v>
      </c>
      <c r="AF145" s="5">
        <f t="shared" si="301"/>
        <v>4.9817403512139201E-3</v>
      </c>
      <c r="AG145" s="5">
        <f t="shared" si="302"/>
        <v>1.5877802847389009E-3</v>
      </c>
      <c r="AH145" s="5">
        <f t="shared" si="303"/>
        <v>3.8831405335797214E-3</v>
      </c>
      <c r="AI145" s="5">
        <f t="shared" si="304"/>
        <v>4.8056859668603423E-3</v>
      </c>
      <c r="AJ145" s="5">
        <f t="shared" si="305"/>
        <v>2.9737035541678386E-3</v>
      </c>
      <c r="AK145" s="5">
        <f t="shared" si="306"/>
        <v>1.2267291827570525E-3</v>
      </c>
      <c r="AL145" s="5">
        <f t="shared" si="307"/>
        <v>1.7964859609269961E-5</v>
      </c>
      <c r="AM145" s="5">
        <f t="shared" si="308"/>
        <v>2.6974426277347335E-3</v>
      </c>
      <c r="AN145" s="5">
        <f t="shared" si="309"/>
        <v>2.5791867429348428E-3</v>
      </c>
      <c r="AO145" s="5">
        <f t="shared" si="310"/>
        <v>1.2330575980622892E-3</v>
      </c>
      <c r="AP145" s="5">
        <f t="shared" si="311"/>
        <v>3.9300011765441292E-4</v>
      </c>
      <c r="AQ145" s="5">
        <f t="shared" si="312"/>
        <v>9.3942748124110827E-5</v>
      </c>
      <c r="AR145" s="5">
        <f t="shared" si="313"/>
        <v>7.4258073051751731E-4</v>
      </c>
      <c r="AS145" s="5">
        <f t="shared" si="314"/>
        <v>9.1900093881463704E-4</v>
      </c>
      <c r="AT145" s="5">
        <f t="shared" si="315"/>
        <v>5.6866727807062417E-4</v>
      </c>
      <c r="AU145" s="5">
        <f t="shared" si="316"/>
        <v>2.345898750769967E-4</v>
      </c>
      <c r="AV145" s="5">
        <f t="shared" si="317"/>
        <v>7.2580766835250721E-5</v>
      </c>
      <c r="AW145" s="5">
        <f t="shared" si="318"/>
        <v>5.9050581409497867E-7</v>
      </c>
      <c r="AX145" s="5">
        <f t="shared" si="319"/>
        <v>5.5638222337550203E-4</v>
      </c>
      <c r="AY145" s="5">
        <f t="shared" si="320"/>
        <v>5.3199042670272001E-4</v>
      </c>
      <c r="AZ145" s="5">
        <f t="shared" si="321"/>
        <v>2.5433398319803631E-4</v>
      </c>
      <c r="BA145" s="5">
        <f t="shared" si="322"/>
        <v>8.1061327124878145E-5</v>
      </c>
      <c r="BB145" s="5">
        <f t="shared" si="323"/>
        <v>1.9376899635930864E-5</v>
      </c>
      <c r="BC145" s="5">
        <f t="shared" si="324"/>
        <v>3.7054832711783313E-6</v>
      </c>
      <c r="BD145" s="5">
        <f t="shared" si="325"/>
        <v>1.1833766521527153E-4</v>
      </c>
      <c r="BE145" s="5">
        <f t="shared" si="326"/>
        <v>1.4645198960950052E-4</v>
      </c>
      <c r="BF145" s="5">
        <f t="shared" si="327"/>
        <v>9.0622817433334631E-5</v>
      </c>
      <c r="BG145" s="5">
        <f t="shared" si="328"/>
        <v>3.738424249227018E-5</v>
      </c>
      <c r="BH145" s="5">
        <f t="shared" si="329"/>
        <v>1.1566471002865549E-5</v>
      </c>
      <c r="BI145" s="5">
        <f t="shared" si="330"/>
        <v>2.8628800273332603E-6</v>
      </c>
      <c r="BJ145" s="8">
        <f t="shared" si="331"/>
        <v>0.42635421852602506</v>
      </c>
      <c r="BK145" s="8">
        <f t="shared" si="332"/>
        <v>0.28853193014659922</v>
      </c>
      <c r="BL145" s="8">
        <f t="shared" si="333"/>
        <v>0.26903566438743348</v>
      </c>
      <c r="BM145" s="8">
        <f t="shared" si="334"/>
        <v>0.37524157534528618</v>
      </c>
      <c r="BN145" s="8">
        <f t="shared" si="335"/>
        <v>0.62439356894172326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1.3428571428571401</v>
      </c>
      <c r="F146">
        <f>VLOOKUP(B146,home!$B$2:$E$405,3,FALSE)</f>
        <v>0.74</v>
      </c>
      <c r="G146">
        <f>VLOOKUP(C146,away!$B$2:$E$405,4,FALSE)</f>
        <v>1.28</v>
      </c>
      <c r="H146">
        <f>VLOOKUP(A146,away!$A$2:$E$405,3,FALSE)</f>
        <v>1.2</v>
      </c>
      <c r="I146">
        <f>VLOOKUP(C146,away!$B$2:$E$405,3,FALSE)</f>
        <v>0.53</v>
      </c>
      <c r="J146">
        <f>VLOOKUP(B146,home!$B$2:$E$405,4,FALSE)</f>
        <v>1.39</v>
      </c>
      <c r="K146" s="3">
        <f t="shared" si="280"/>
        <v>1.2719542857142832</v>
      </c>
      <c r="L146" s="3">
        <f t="shared" si="281"/>
        <v>0.88403999999999994</v>
      </c>
      <c r="M146" s="5">
        <f t="shared" si="282"/>
        <v>0.11578800699841299</v>
      </c>
      <c r="N146" s="5">
        <f t="shared" si="283"/>
        <v>0.1472770517359468</v>
      </c>
      <c r="O146" s="5">
        <f t="shared" si="284"/>
        <v>0.10236122970687701</v>
      </c>
      <c r="P146" s="5">
        <f t="shared" si="285"/>
        <v>0.13019880481664639</v>
      </c>
      <c r="Q146" s="5">
        <f t="shared" si="286"/>
        <v>9.3664838571450901E-2</v>
      </c>
      <c r="R146" s="5">
        <f t="shared" si="287"/>
        <v>4.5245710755033773E-2</v>
      </c>
      <c r="S146" s="5">
        <f t="shared" si="288"/>
        <v>3.6600787108969614E-2</v>
      </c>
      <c r="T146" s="5">
        <f t="shared" si="289"/>
        <v>8.2803463890705448E-2</v>
      </c>
      <c r="U146" s="5">
        <f t="shared" si="290"/>
        <v>5.7550475705054033E-2</v>
      </c>
      <c r="V146" s="5">
        <f t="shared" si="291"/>
        <v>4.5728961060148461E-3</v>
      </c>
      <c r="W146" s="5">
        <f t="shared" si="292"/>
        <v>3.9712464280564477E-2</v>
      </c>
      <c r="X146" s="5">
        <f t="shared" si="293"/>
        <v>3.510740692259022E-2</v>
      </c>
      <c r="Y146" s="5">
        <f t="shared" si="294"/>
        <v>1.5518176007923327E-2</v>
      </c>
      <c r="Z146" s="5">
        <f t="shared" si="295"/>
        <v>1.3333006045293352E-2</v>
      </c>
      <c r="AA146" s="5">
        <f t="shared" si="296"/>
        <v>1.6958974180765325E-2</v>
      </c>
      <c r="AB146" s="5">
        <f t="shared" si="297"/>
        <v>1.0785519945271167E-2</v>
      </c>
      <c r="AC146" s="5">
        <f t="shared" si="298"/>
        <v>3.2137698399648906E-4</v>
      </c>
      <c r="AD146" s="5">
        <f t="shared" si="299"/>
        <v>1.2628109784484845E-2</v>
      </c>
      <c r="AE146" s="5">
        <f t="shared" si="300"/>
        <v>1.1163754173875983E-2</v>
      </c>
      <c r="AF146" s="5">
        <f t="shared" si="301"/>
        <v>4.9346026199366608E-3</v>
      </c>
      <c r="AG146" s="5">
        <f t="shared" si="302"/>
        <v>1.4541287000429354E-3</v>
      </c>
      <c r="AH146" s="5">
        <f t="shared" si="303"/>
        <v>2.9467276660702828E-3</v>
      </c>
      <c r="AI146" s="5">
        <f t="shared" si="304"/>
        <v>3.748102883690943E-3</v>
      </c>
      <c r="AJ146" s="5">
        <f t="shared" si="305"/>
        <v>2.3837077631043801E-3</v>
      </c>
      <c r="AK146" s="5">
        <f t="shared" si="306"/>
        <v>1.010655768390341E-3</v>
      </c>
      <c r="AL146" s="5">
        <f t="shared" si="307"/>
        <v>1.4455002826845404E-5</v>
      </c>
      <c r="AM146" s="5">
        <f t="shared" si="308"/>
        <v>3.2124756721691938E-3</v>
      </c>
      <c r="AN146" s="5">
        <f t="shared" si="309"/>
        <v>2.8399569932244535E-3</v>
      </c>
      <c r="AO146" s="5">
        <f t="shared" si="310"/>
        <v>1.2553177901450728E-3</v>
      </c>
      <c r="AP146" s="5">
        <f t="shared" si="311"/>
        <v>3.6991704639995011E-4</v>
      </c>
      <c r="AQ146" s="5">
        <f t="shared" si="312"/>
        <v>8.175536642485295E-5</v>
      </c>
      <c r="AR146" s="5">
        <f t="shared" si="313"/>
        <v>5.2100502518255478E-4</v>
      </c>
      <c r="AS146" s="5">
        <f t="shared" si="314"/>
        <v>6.626945746596285E-4</v>
      </c>
      <c r="AT146" s="5">
        <f t="shared" si="315"/>
        <v>4.2145860217895936E-4</v>
      </c>
      <c r="AU146" s="5">
        <f t="shared" si="316"/>
        <v>1.7869202509755946E-4</v>
      </c>
      <c r="AV146" s="5">
        <f t="shared" si="317"/>
        <v>5.6822021786451257E-5</v>
      </c>
      <c r="AW146" s="5">
        <f t="shared" si="318"/>
        <v>4.5150139765106163E-7</v>
      </c>
      <c r="AX146" s="5">
        <f t="shared" si="319"/>
        <v>6.8102036649474683E-4</v>
      </c>
      <c r="AY146" s="5">
        <f t="shared" si="320"/>
        <v>6.0204924479601593E-4</v>
      </c>
      <c r="AZ146" s="5">
        <f t="shared" si="321"/>
        <v>2.6611780718473492E-4</v>
      </c>
      <c r="BA146" s="5">
        <f t="shared" si="322"/>
        <v>7.8419595421197694E-5</v>
      </c>
      <c r="BB146" s="5">
        <f t="shared" si="323"/>
        <v>1.7331514784038897E-5</v>
      </c>
      <c r="BC146" s="5">
        <f t="shared" si="324"/>
        <v>3.0643504659363501E-6</v>
      </c>
      <c r="BD146" s="5">
        <f t="shared" si="325"/>
        <v>7.6764880410397579E-5</v>
      </c>
      <c r="BE146" s="5">
        <f t="shared" si="326"/>
        <v>9.764141863034962E-5</v>
      </c>
      <c r="BF146" s="5">
        <f t="shared" si="327"/>
        <v>6.2097710445047842E-5</v>
      </c>
      <c r="BG146" s="5">
        <f t="shared" si="328"/>
        <v>2.6328482977874399E-5</v>
      </c>
      <c r="BH146" s="5">
        <f t="shared" si="329"/>
        <v>8.3721566900157246E-6</v>
      </c>
      <c r="BI146" s="5">
        <f t="shared" si="330"/>
        <v>2.129800116507401E-6</v>
      </c>
      <c r="BJ146" s="8">
        <f t="shared" si="331"/>
        <v>0.45367142243503183</v>
      </c>
      <c r="BK146" s="8">
        <f t="shared" si="332"/>
        <v>0.28809837626166318</v>
      </c>
      <c r="BL146" s="8">
        <f t="shared" si="333"/>
        <v>0.24510511107243263</v>
      </c>
      <c r="BM146" s="8">
        <f t="shared" si="334"/>
        <v>0.36507067548665478</v>
      </c>
      <c r="BN146" s="8">
        <f t="shared" si="335"/>
        <v>0.6345356425843679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1.3428571428571401</v>
      </c>
      <c r="F147">
        <f>VLOOKUP(B147,home!$B$2:$E$405,3,FALSE)</f>
        <v>1.6</v>
      </c>
      <c r="G147">
        <f>VLOOKUP(C147,away!$B$2:$E$405,4,FALSE)</f>
        <v>0.85</v>
      </c>
      <c r="H147">
        <f>VLOOKUP(A147,away!$A$2:$E$405,3,FALSE)</f>
        <v>1.2</v>
      </c>
      <c r="I147">
        <f>VLOOKUP(C147,away!$B$2:$E$405,3,FALSE)</f>
        <v>0.74</v>
      </c>
      <c r="J147">
        <f>VLOOKUP(B147,home!$B$2:$E$405,4,FALSE)</f>
        <v>0.6</v>
      </c>
      <c r="K147" s="3">
        <f t="shared" si="280"/>
        <v>1.8262857142857105</v>
      </c>
      <c r="L147" s="3">
        <f t="shared" si="281"/>
        <v>0.53279999999999994</v>
      </c>
      <c r="M147" s="5">
        <f t="shared" si="282"/>
        <v>9.4506589733339974E-2</v>
      </c>
      <c r="N147" s="5">
        <f t="shared" si="283"/>
        <v>0.17259603473585938</v>
      </c>
      <c r="O147" s="5">
        <f t="shared" si="284"/>
        <v>5.0353111009923526E-2</v>
      </c>
      <c r="P147" s="5">
        <f t="shared" si="285"/>
        <v>9.1959167307265874E-2</v>
      </c>
      <c r="Q147" s="5">
        <f t="shared" si="286"/>
        <v>0.15760483629023017</v>
      </c>
      <c r="R147" s="5">
        <f t="shared" si="287"/>
        <v>1.3414068773043627E-2</v>
      </c>
      <c r="S147" s="5">
        <f t="shared" si="288"/>
        <v>2.237010264497578E-2</v>
      </c>
      <c r="T147" s="5">
        <f t="shared" si="289"/>
        <v>8.3971856775434617E-2</v>
      </c>
      <c r="U147" s="5">
        <f t="shared" si="290"/>
        <v>2.4497922170655623E-2</v>
      </c>
      <c r="V147" s="5">
        <f t="shared" si="291"/>
        <v>2.4185685741473554E-3</v>
      </c>
      <c r="W147" s="5">
        <f t="shared" si="292"/>
        <v>9.5943820339728494E-2</v>
      </c>
      <c r="X147" s="5">
        <f t="shared" si="293"/>
        <v>5.1118867477007335E-2</v>
      </c>
      <c r="Y147" s="5">
        <f t="shared" si="294"/>
        <v>1.3618066295874752E-2</v>
      </c>
      <c r="Z147" s="5">
        <f t="shared" si="295"/>
        <v>2.382338614092548E-3</v>
      </c>
      <c r="AA147" s="5">
        <f t="shared" si="296"/>
        <v>4.3508309775084379E-3</v>
      </c>
      <c r="AB147" s="5">
        <f t="shared" si="297"/>
        <v>3.9729302297476978E-3</v>
      </c>
      <c r="AC147" s="5">
        <f t="shared" si="298"/>
        <v>1.4708600795832299E-4</v>
      </c>
      <c r="AD147" s="5">
        <f t="shared" si="299"/>
        <v>4.3805207115110247E-2</v>
      </c>
      <c r="AE147" s="5">
        <f t="shared" si="300"/>
        <v>2.3339414350930732E-2</v>
      </c>
      <c r="AF147" s="5">
        <f t="shared" si="301"/>
        <v>6.2176199830879467E-3</v>
      </c>
      <c r="AG147" s="5">
        <f t="shared" si="302"/>
        <v>1.1042493089964192E-3</v>
      </c>
      <c r="AH147" s="5">
        <f t="shared" si="303"/>
        <v>3.1732750339712727E-4</v>
      </c>
      <c r="AI147" s="5">
        <f t="shared" si="304"/>
        <v>5.7953068620412388E-4</v>
      </c>
      <c r="AJ147" s="5">
        <f t="shared" si="305"/>
        <v>5.2919430660239319E-4</v>
      </c>
      <c r="AK147" s="5">
        <f t="shared" si="306"/>
        <v>3.221533340764277E-4</v>
      </c>
      <c r="AL147" s="5">
        <f t="shared" si="307"/>
        <v>5.7248523526505391E-6</v>
      </c>
      <c r="AM147" s="5">
        <f t="shared" si="308"/>
        <v>1.6000164793130513E-2</v>
      </c>
      <c r="AN147" s="5">
        <f t="shared" si="309"/>
        <v>8.5248878017799359E-3</v>
      </c>
      <c r="AO147" s="5">
        <f t="shared" si="310"/>
        <v>2.2710301103941745E-3</v>
      </c>
      <c r="AP147" s="5">
        <f t="shared" si="311"/>
        <v>4.0333494760600537E-4</v>
      </c>
      <c r="AQ147" s="5">
        <f t="shared" si="312"/>
        <v>5.3724215021119903E-5</v>
      </c>
      <c r="AR147" s="5">
        <f t="shared" si="313"/>
        <v>3.3814418761997895E-5</v>
      </c>
      <c r="AS147" s="5">
        <f t="shared" si="314"/>
        <v>6.1754789921911456E-5</v>
      </c>
      <c r="AT147" s="5">
        <f t="shared" si="315"/>
        <v>5.6390945311551043E-5</v>
      </c>
      <c r="AU147" s="5">
        <f t="shared" si="316"/>
        <v>3.432865927918415E-5</v>
      </c>
      <c r="AV147" s="5">
        <f t="shared" si="317"/>
        <v>1.5673485008038906E-5</v>
      </c>
      <c r="AW147" s="5">
        <f t="shared" si="318"/>
        <v>1.5473719780700108E-7</v>
      </c>
      <c r="AX147" s="5">
        <f t="shared" si="319"/>
        <v>4.8701453979852405E-3</v>
      </c>
      <c r="AY147" s="5">
        <f t="shared" si="320"/>
        <v>2.5948134680465356E-3</v>
      </c>
      <c r="AZ147" s="5">
        <f t="shared" si="321"/>
        <v>6.9125830788759697E-4</v>
      </c>
      <c r="BA147" s="5">
        <f t="shared" si="322"/>
        <v>1.2276747548083721E-4</v>
      </c>
      <c r="BB147" s="5">
        <f t="shared" si="323"/>
        <v>1.6352627734047511E-5</v>
      </c>
      <c r="BC147" s="5">
        <f t="shared" si="324"/>
        <v>1.7425360113401035E-6</v>
      </c>
      <c r="BD147" s="5">
        <f t="shared" si="325"/>
        <v>3.002720386065411E-6</v>
      </c>
      <c r="BE147" s="5">
        <f t="shared" si="326"/>
        <v>5.4838253450657338E-6</v>
      </c>
      <c r="BF147" s="5">
        <f t="shared" si="327"/>
        <v>5.0075159436657288E-6</v>
      </c>
      <c r="BG147" s="5">
        <f t="shared" si="328"/>
        <v>3.0483849439915499E-6</v>
      </c>
      <c r="BH147" s="5">
        <f t="shared" si="329"/>
        <v>1.3918054687138536E-6</v>
      </c>
      <c r="BI147" s="5">
        <f t="shared" si="330"/>
        <v>5.0836688891536747E-7</v>
      </c>
      <c r="BJ147" s="8">
        <f t="shared" si="331"/>
        <v>0.6848701943533374</v>
      </c>
      <c r="BK147" s="8">
        <f t="shared" si="332"/>
        <v>0.21400205258808649</v>
      </c>
      <c r="BL147" s="8">
        <f t="shared" si="333"/>
        <v>9.8557473908418097E-2</v>
      </c>
      <c r="BM147" s="8">
        <f t="shared" si="334"/>
        <v>0.41678359288342337</v>
      </c>
      <c r="BN147" s="8">
        <f t="shared" si="335"/>
        <v>0.58043380784966259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1.3428571428571401</v>
      </c>
      <c r="F148">
        <f>VLOOKUP(B148,home!$B$2:$E$405,3,FALSE)</f>
        <v>1.17</v>
      </c>
      <c r="G148">
        <f>VLOOKUP(C148,away!$B$2:$E$405,4,FALSE)</f>
        <v>0.74</v>
      </c>
      <c r="H148">
        <f>VLOOKUP(A148,away!$A$2:$E$405,3,FALSE)</f>
        <v>1.2</v>
      </c>
      <c r="I148">
        <f>VLOOKUP(C148,away!$B$2:$E$405,3,FALSE)</f>
        <v>1.99</v>
      </c>
      <c r="J148">
        <f>VLOOKUP(B148,home!$B$2:$E$405,4,FALSE)</f>
        <v>1.19</v>
      </c>
      <c r="K148" s="3">
        <f t="shared" si="280"/>
        <v>1.1626457142857118</v>
      </c>
      <c r="L148" s="3">
        <f t="shared" si="281"/>
        <v>2.8417199999999996</v>
      </c>
      <c r="M148" s="5">
        <f t="shared" si="282"/>
        <v>1.8235852331765511E-2</v>
      </c>
      <c r="N148" s="5">
        <f t="shared" si="283"/>
        <v>2.1201835559874274E-2</v>
      </c>
      <c r="O148" s="5">
        <f t="shared" si="284"/>
        <v>5.1821186288224678E-2</v>
      </c>
      <c r="P148" s="5">
        <f t="shared" si="285"/>
        <v>6.0249680147205914E-2</v>
      </c>
      <c r="Q148" s="5">
        <f t="shared" si="286"/>
        <v>1.2325111624339118E-2</v>
      </c>
      <c r="R148" s="5">
        <f t="shared" si="287"/>
        <v>7.3630650749486909E-2</v>
      </c>
      <c r="S148" s="5">
        <f t="shared" si="288"/>
        <v>4.9764934095202468E-2</v>
      </c>
      <c r="T148" s="5">
        <f t="shared" si="289"/>
        <v>3.5024516205116957E-2</v>
      </c>
      <c r="U148" s="5">
        <f t="shared" si="290"/>
        <v>8.5606360533958981E-2</v>
      </c>
      <c r="V148" s="5">
        <f t="shared" si="291"/>
        <v>1.8268782391681344E-2</v>
      </c>
      <c r="W148" s="5">
        <f t="shared" si="292"/>
        <v>4.7765794027102935E-3</v>
      </c>
      <c r="X148" s="5">
        <f t="shared" si="293"/>
        <v>1.3573701220269893E-2</v>
      </c>
      <c r="Y148" s="5">
        <f t="shared" si="294"/>
        <v>1.9286329115832678E-2</v>
      </c>
      <c r="Z148" s="5">
        <f t="shared" si="295"/>
        <v>6.9745897615943978E-2</v>
      </c>
      <c r="AA148" s="5">
        <f t="shared" si="296"/>
        <v>8.1089768952187294E-2</v>
      </c>
      <c r="AB148" s="5">
        <f t="shared" si="297"/>
        <v>4.7139336172339584E-2</v>
      </c>
      <c r="AC148" s="5">
        <f t="shared" si="298"/>
        <v>3.7724048887078578E-3</v>
      </c>
      <c r="AD148" s="5">
        <f t="shared" si="299"/>
        <v>1.388367392876632E-3</v>
      </c>
      <c r="AE148" s="5">
        <f t="shared" si="300"/>
        <v>3.9453513876853818E-3</v>
      </c>
      <c r="AF148" s="5">
        <f t="shared" si="301"/>
        <v>5.6057919727066511E-3</v>
      </c>
      <c r="AG148" s="5">
        <f t="shared" si="302"/>
        <v>5.3100303882266482E-3</v>
      </c>
      <c r="AH148" s="5">
        <f t="shared" si="303"/>
        <v>4.954957804329508E-2</v>
      </c>
      <c r="AI148" s="5">
        <f t="shared" si="304"/>
        <v>5.7608604556702428E-2</v>
      </c>
      <c r="AJ148" s="5">
        <f t="shared" si="305"/>
        <v>3.348919859691521E-2</v>
      </c>
      <c r="AK148" s="5">
        <f t="shared" si="306"/>
        <v>1.2978691074522179E-2</v>
      </c>
      <c r="AL148" s="5">
        <f t="shared" si="307"/>
        <v>4.9854798952169246E-4</v>
      </c>
      <c r="AM148" s="5">
        <f t="shared" si="308"/>
        <v>3.2283587983640842E-4</v>
      </c>
      <c r="AN148" s="5">
        <f t="shared" si="309"/>
        <v>9.1740917644871848E-4</v>
      </c>
      <c r="AO148" s="5">
        <f t="shared" si="310"/>
        <v>1.303510002448926E-3</v>
      </c>
      <c r="AP148" s="5">
        <f t="shared" si="311"/>
        <v>1.2347368147197205E-3</v>
      </c>
      <c r="AQ148" s="5">
        <f t="shared" si="312"/>
        <v>8.7719407528133106E-4</v>
      </c>
      <c r="AR148" s="5">
        <f t="shared" si="313"/>
        <v>2.8161205383438481E-2</v>
      </c>
      <c r="AS148" s="5">
        <f t="shared" si="314"/>
        <v>3.2741504748174464E-2</v>
      </c>
      <c r="AT148" s="5">
        <f t="shared" si="315"/>
        <v>1.9033385087365167E-2</v>
      </c>
      <c r="AU148" s="5">
        <f t="shared" si="316"/>
        <v>7.3763612000582283E-3</v>
      </c>
      <c r="AV148" s="5">
        <f t="shared" si="317"/>
        <v>2.1440236840677774E-3</v>
      </c>
      <c r="AW148" s="5">
        <f t="shared" si="318"/>
        <v>4.5754429790654939E-5</v>
      </c>
      <c r="AX148" s="5">
        <f t="shared" si="319"/>
        <v>6.2557292018242965E-5</v>
      </c>
      <c r="AY148" s="5">
        <f t="shared" si="320"/>
        <v>1.7777030787408137E-4</v>
      </c>
      <c r="AZ148" s="5">
        <f t="shared" si="321"/>
        <v>2.5258671964596723E-4</v>
      </c>
      <c r="BA148" s="5">
        <f t="shared" si="322"/>
        <v>2.3926024431744595E-4</v>
      </c>
      <c r="BB148" s="5">
        <f t="shared" si="323"/>
        <v>1.6997765537044314E-4</v>
      </c>
      <c r="BC148" s="5">
        <f t="shared" si="324"/>
        <v>9.6605780563859074E-5</v>
      </c>
      <c r="BD148" s="5">
        <f t="shared" si="325"/>
        <v>1.3337710093704134E-2</v>
      </c>
      <c r="BE148" s="5">
        <f t="shared" si="326"/>
        <v>1.550703147883039E-2</v>
      </c>
      <c r="BF148" s="5">
        <f t="shared" si="327"/>
        <v>9.0145918450778902E-3</v>
      </c>
      <c r="BG148" s="5">
        <f t="shared" si="328"/>
        <v>3.4935921915715783E-3</v>
      </c>
      <c r="BH148" s="5">
        <f t="shared" si="329"/>
        <v>1.0154524972481808E-3</v>
      </c>
      <c r="BI148" s="5">
        <f t="shared" si="330"/>
        <v>2.3612229879726402E-4</v>
      </c>
      <c r="BJ148" s="8">
        <f t="shared" si="331"/>
        <v>0.12809205821816369</v>
      </c>
      <c r="BK148" s="8">
        <f t="shared" si="332"/>
        <v>0.15096797215195887</v>
      </c>
      <c r="BL148" s="8">
        <f t="shared" si="333"/>
        <v>0.6249743554759658</v>
      </c>
      <c r="BM148" s="8">
        <f t="shared" si="334"/>
        <v>0.73618395088305222</v>
      </c>
      <c r="BN148" s="8">
        <f t="shared" si="335"/>
        <v>0.23746431670089641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1.3428571428571401</v>
      </c>
      <c r="F149">
        <f>VLOOKUP(B149,home!$B$2:$E$405,3,FALSE)</f>
        <v>0.64</v>
      </c>
      <c r="G149">
        <f>VLOOKUP(C149,away!$B$2:$E$405,4,FALSE)</f>
        <v>0.74</v>
      </c>
      <c r="H149">
        <f>VLOOKUP(A149,away!$A$2:$E$405,3,FALSE)</f>
        <v>1.2</v>
      </c>
      <c r="I149">
        <f>VLOOKUP(C149,away!$B$2:$E$405,3,FALSE)</f>
        <v>1.06</v>
      </c>
      <c r="J149">
        <f>VLOOKUP(B149,home!$B$2:$E$405,4,FALSE)</f>
        <v>1.19</v>
      </c>
      <c r="K149" s="3">
        <f t="shared" si="280"/>
        <v>0.63597714285714158</v>
      </c>
      <c r="L149" s="3">
        <f t="shared" si="281"/>
        <v>1.5136799999999999</v>
      </c>
      <c r="M149" s="5">
        <f t="shared" si="282"/>
        <v>0.11652410204621778</v>
      </c>
      <c r="N149" s="5">
        <f t="shared" si="283"/>
        <v>7.4106665493347587E-2</v>
      </c>
      <c r="O149" s="5">
        <f t="shared" si="284"/>
        <v>0.17638020278531891</v>
      </c>
      <c r="P149" s="5">
        <f t="shared" si="285"/>
        <v>0.11217377742397037</v>
      </c>
      <c r="Q149" s="5">
        <f t="shared" si="286"/>
        <v>2.3565072693564559E-2</v>
      </c>
      <c r="R149" s="5">
        <f t="shared" si="287"/>
        <v>0.13349159267604077</v>
      </c>
      <c r="S149" s="5">
        <f t="shared" si="288"/>
        <v>2.6996467084062097E-2</v>
      </c>
      <c r="T149" s="5">
        <f t="shared" si="289"/>
        <v>3.5669979234794799E-2</v>
      </c>
      <c r="U149" s="5">
        <f t="shared" si="290"/>
        <v>8.489760170555774E-2</v>
      </c>
      <c r="V149" s="5">
        <f t="shared" si="291"/>
        <v>2.8876197539515532E-3</v>
      </c>
      <c r="W149" s="5">
        <f t="shared" si="292"/>
        <v>4.9956158676246788E-3</v>
      </c>
      <c r="X149" s="5">
        <f t="shared" si="293"/>
        <v>7.5617638265061222E-3</v>
      </c>
      <c r="Y149" s="5">
        <f t="shared" si="294"/>
        <v>5.7230453344528946E-3</v>
      </c>
      <c r="Z149" s="5">
        <f t="shared" si="295"/>
        <v>6.7354518000623156E-2</v>
      </c>
      <c r="AA149" s="5">
        <f t="shared" si="296"/>
        <v>4.2835933916556226E-2</v>
      </c>
      <c r="AB149" s="5">
        <f t="shared" si="297"/>
        <v>1.3621337431934376E-2</v>
      </c>
      <c r="AC149" s="5">
        <f t="shared" si="298"/>
        <v>1.7373831351020881E-4</v>
      </c>
      <c r="AD149" s="5">
        <f t="shared" si="299"/>
        <v>7.9427437657593567E-4</v>
      </c>
      <c r="AE149" s="5">
        <f t="shared" si="300"/>
        <v>1.2022772383354621E-3</v>
      </c>
      <c r="AF149" s="5">
        <f t="shared" si="301"/>
        <v>9.0993150506181127E-4</v>
      </c>
      <c r="AG149" s="5">
        <f t="shared" si="302"/>
        <v>4.5911504019398764E-4</v>
      </c>
      <c r="AH149" s="5">
        <f t="shared" si="303"/>
        <v>2.5488296701795816E-2</v>
      </c>
      <c r="AI149" s="5">
        <f t="shared" si="304"/>
        <v>1.6209974112703206E-2</v>
      </c>
      <c r="AJ149" s="5">
        <f t="shared" si="305"/>
        <v>5.1545865109926068E-3</v>
      </c>
      <c r="AK149" s="5">
        <f t="shared" si="306"/>
        <v>1.0927330672903467E-3</v>
      </c>
      <c r="AL149" s="5">
        <f t="shared" si="307"/>
        <v>6.6900778697200794E-6</v>
      </c>
      <c r="AM149" s="5">
        <f t="shared" si="308"/>
        <v>1.010280697318802E-4</v>
      </c>
      <c r="AN149" s="5">
        <f t="shared" si="309"/>
        <v>1.529241685917524E-4</v>
      </c>
      <c r="AO149" s="5">
        <f t="shared" si="310"/>
        <v>1.1573912775698191E-4</v>
      </c>
      <c r="AP149" s="5">
        <f t="shared" si="311"/>
        <v>5.8397334301062808E-5</v>
      </c>
      <c r="AQ149" s="5">
        <f t="shared" si="312"/>
        <v>2.2098719246208189E-5</v>
      </c>
      <c r="AR149" s="5">
        <f t="shared" si="313"/>
        <v>7.7162249903148543E-3</v>
      </c>
      <c r="AS149" s="5">
        <f t="shared" si="314"/>
        <v>4.9073427229833159E-3</v>
      </c>
      <c r="AT149" s="5">
        <f t="shared" si="315"/>
        <v>1.560478901991857E-3</v>
      </c>
      <c r="AU149" s="5">
        <f t="shared" si="316"/>
        <v>3.3080963785921027E-4</v>
      </c>
      <c r="AV149" s="5">
        <f t="shared" si="317"/>
        <v>5.2596842078826545E-5</v>
      </c>
      <c r="AW149" s="5">
        <f t="shared" si="318"/>
        <v>1.788974919562976E-7</v>
      </c>
      <c r="AX149" s="5">
        <f t="shared" si="319"/>
        <v>1.0708590522742206E-5</v>
      </c>
      <c r="AY149" s="5">
        <f t="shared" si="320"/>
        <v>1.620937930246442E-5</v>
      </c>
      <c r="AZ149" s="5">
        <f t="shared" si="321"/>
        <v>1.2267906631277174E-5</v>
      </c>
      <c r="BA149" s="5">
        <f t="shared" si="322"/>
        <v>6.1898949698772124E-6</v>
      </c>
      <c r="BB149" s="5">
        <f t="shared" si="323"/>
        <v>2.3423800545009349E-6</v>
      </c>
      <c r="BC149" s="5">
        <f t="shared" si="324"/>
        <v>7.0912276817939461E-7</v>
      </c>
      <c r="BD149" s="5">
        <f t="shared" si="325"/>
        <v>1.9466492405566308E-3</v>
      </c>
      <c r="BE149" s="5">
        <f t="shared" si="326"/>
        <v>1.2380244221542305E-3</v>
      </c>
      <c r="BF149" s="5">
        <f t="shared" si="327"/>
        <v>3.9367761739450552E-4</v>
      </c>
      <c r="BG149" s="5">
        <f t="shared" si="328"/>
        <v>8.3456655439121538E-5</v>
      </c>
      <c r="BH149" s="5">
        <f t="shared" si="329"/>
        <v>1.3269131319646356E-5</v>
      </c>
      <c r="BI149" s="5">
        <f t="shared" si="330"/>
        <v>1.6877728449729809E-6</v>
      </c>
      <c r="BJ149" s="8">
        <f t="shared" si="331"/>
        <v>0.15548635530433477</v>
      </c>
      <c r="BK149" s="8">
        <f t="shared" si="332"/>
        <v>0.25877860407888426</v>
      </c>
      <c r="BL149" s="8">
        <f t="shared" si="333"/>
        <v>0.51741647684312708</v>
      </c>
      <c r="BM149" s="8">
        <f t="shared" si="334"/>
        <v>0.36277851062669869</v>
      </c>
      <c r="BN149" s="8">
        <f t="shared" si="335"/>
        <v>0.63624141311845994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1.6111111111111101</v>
      </c>
      <c r="F150">
        <f>VLOOKUP(B150,home!$B$2:$E$405,3,FALSE)</f>
        <v>0.7</v>
      </c>
      <c r="G150">
        <f>VLOOKUP(C150,away!$B$2:$E$405,4,FALSE)</f>
        <v>0.85</v>
      </c>
      <c r="H150">
        <f>VLOOKUP(A150,away!$A$2:$E$405,3,FALSE)</f>
        <v>1.4652777777777799</v>
      </c>
      <c r="I150">
        <f>VLOOKUP(C150,away!$B$2:$E$405,3,FALSE)</f>
        <v>1.0900000000000001</v>
      </c>
      <c r="J150">
        <f>VLOOKUP(B150,home!$B$2:$E$405,4,FALSE)</f>
        <v>1.02</v>
      </c>
      <c r="K150" s="3">
        <f t="shared" si="280"/>
        <v>0.9586111111111103</v>
      </c>
      <c r="L150" s="3">
        <f t="shared" si="281"/>
        <v>1.6290958333333359</v>
      </c>
      <c r="M150" s="5">
        <f t="shared" si="282"/>
        <v>7.519226258744148E-2</v>
      </c>
      <c r="N150" s="5">
        <f t="shared" si="283"/>
        <v>7.2080138385905629E-2</v>
      </c>
      <c r="O150" s="5">
        <f t="shared" si="284"/>
        <v>0.12249540168010697</v>
      </c>
      <c r="P150" s="5">
        <f t="shared" si="285"/>
        <v>0.11742545311056911</v>
      </c>
      <c r="Q150" s="5">
        <f t="shared" si="286"/>
        <v>3.4548410773577801E-2</v>
      </c>
      <c r="R150" s="5">
        <f t="shared" si="287"/>
        <v>9.9778374239777826E-2</v>
      </c>
      <c r="S150" s="5">
        <f t="shared" si="288"/>
        <v>4.5844933254227706E-2</v>
      </c>
      <c r="T150" s="5">
        <f t="shared" si="289"/>
        <v>5.6282672039524126E-2</v>
      </c>
      <c r="U150" s="5">
        <f t="shared" si="290"/>
        <v>9.5648658194853589E-2</v>
      </c>
      <c r="V150" s="5">
        <f t="shared" si="291"/>
        <v>7.9549586545130772E-3</v>
      </c>
      <c r="W150" s="5">
        <f t="shared" si="292"/>
        <v>1.103949681292749E-2</v>
      </c>
      <c r="X150" s="5">
        <f t="shared" si="293"/>
        <v>1.7984398260036814E-2</v>
      </c>
      <c r="Y150" s="5">
        <f t="shared" si="294"/>
        <v>1.4649154135216638E-2</v>
      </c>
      <c r="Z150" s="5">
        <f t="shared" si="295"/>
        <v>5.41828445769321E-2</v>
      </c>
      <c r="AA150" s="5">
        <f t="shared" si="296"/>
        <v>5.1940276843053475E-2</v>
      </c>
      <c r="AB150" s="5">
        <f t="shared" si="297"/>
        <v>2.4895263247969084E-2</v>
      </c>
      <c r="AC150" s="5">
        <f t="shared" si="298"/>
        <v>7.7643845285589922E-4</v>
      </c>
      <c r="AD150" s="5">
        <f t="shared" si="299"/>
        <v>2.6456460764869949E-3</v>
      </c>
      <c r="AE150" s="5">
        <f t="shared" si="300"/>
        <v>4.310010999679652E-3</v>
      </c>
      <c r="AF150" s="5">
        <f t="shared" si="301"/>
        <v>3.510710480599484E-3</v>
      </c>
      <c r="AG150" s="5">
        <f t="shared" si="302"/>
        <v>1.9064279386614307E-3</v>
      </c>
      <c r="AH150" s="5">
        <f t="shared" si="303"/>
        <v>2.2067261584606954E-2</v>
      </c>
      <c r="AI150" s="5">
        <f t="shared" si="304"/>
        <v>2.1153922146799588E-2</v>
      </c>
      <c r="AJ150" s="5">
        <f t="shared" si="305"/>
        <v>1.0139192406750741E-2</v>
      </c>
      <c r="AK150" s="5">
        <f t="shared" si="306"/>
        <v>3.2398474996015534E-3</v>
      </c>
      <c r="AL150" s="5">
        <f t="shared" si="307"/>
        <v>4.8501605884274042E-5</v>
      </c>
      <c r="AM150" s="5">
        <f t="shared" si="308"/>
        <v>5.0722914499758977E-4</v>
      </c>
      <c r="AN150" s="5">
        <f t="shared" si="309"/>
        <v>8.2632488666080394E-4</v>
      </c>
      <c r="AO150" s="5">
        <f t="shared" si="310"/>
        <v>6.7308121491937848E-4</v>
      </c>
      <c r="AP150" s="5">
        <f t="shared" si="311"/>
        <v>3.6550460090669967E-4</v>
      </c>
      <c r="AQ150" s="5">
        <f t="shared" si="312"/>
        <v>1.4886050560031705E-4</v>
      </c>
      <c r="AR150" s="5">
        <f t="shared" si="313"/>
        <v>7.1899367801119942E-3</v>
      </c>
      <c r="AS150" s="5">
        <f t="shared" si="314"/>
        <v>6.8923532856017969E-3</v>
      </c>
      <c r="AT150" s="5">
        <f t="shared" si="315"/>
        <v>3.3035432206405253E-3</v>
      </c>
      <c r="AU150" s="5">
        <f t="shared" si="316"/>
        <v>1.0556044124472633E-3</v>
      </c>
      <c r="AV150" s="5">
        <f t="shared" si="317"/>
        <v>2.5297852967746541E-4</v>
      </c>
      <c r="AW150" s="5">
        <f t="shared" si="318"/>
        <v>2.10398533763438E-6</v>
      </c>
      <c r="AX150" s="5">
        <f t="shared" si="319"/>
        <v>8.1039249045679635E-5</v>
      </c>
      <c r="AY150" s="5">
        <f t="shared" si="320"/>
        <v>1.3202070295677921E-4</v>
      </c>
      <c r="AZ150" s="5">
        <f t="shared" si="321"/>
        <v>1.0753718855031353E-4</v>
      </c>
      <c r="BA150" s="5">
        <f t="shared" si="322"/>
        <v>5.8396128598565696E-5</v>
      </c>
      <c r="BB150" s="5">
        <f t="shared" si="323"/>
        <v>2.3783222445680256E-5</v>
      </c>
      <c r="BC150" s="5">
        <f t="shared" si="324"/>
        <v>7.7490297178995142E-6</v>
      </c>
      <c r="BD150" s="5">
        <f t="shared" si="325"/>
        <v>1.9521826750684228E-3</v>
      </c>
      <c r="BE150" s="5">
        <f t="shared" si="326"/>
        <v>1.8713840032392002E-3</v>
      </c>
      <c r="BF150" s="5">
        <f t="shared" si="327"/>
        <v>8.9696474933034375E-4</v>
      </c>
      <c r="BG150" s="5">
        <f t="shared" si="328"/>
        <v>2.8661345832768647E-4</v>
      </c>
      <c r="BH150" s="5">
        <f t="shared" si="329"/>
        <v>6.8687711436725342E-5</v>
      </c>
      <c r="BI150" s="5">
        <f t="shared" si="330"/>
        <v>1.3168960676007725E-5</v>
      </c>
      <c r="BJ150" s="8">
        <f t="shared" si="331"/>
        <v>0.22188859177701575</v>
      </c>
      <c r="BK150" s="8">
        <f t="shared" si="332"/>
        <v>0.24737456836844832</v>
      </c>
      <c r="BL150" s="8">
        <f t="shared" si="333"/>
        <v>0.47514161563007717</v>
      </c>
      <c r="BM150" s="8">
        <f t="shared" si="334"/>
        <v>0.47693766285747535</v>
      </c>
      <c r="BN150" s="8">
        <f t="shared" si="335"/>
        <v>0.52152004077737879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1.6111111111111101</v>
      </c>
      <c r="F151">
        <f>VLOOKUP(B151,home!$B$2:$E$405,3,FALSE)</f>
        <v>0.85</v>
      </c>
      <c r="G151">
        <f>VLOOKUP(C151,away!$B$2:$E$405,4,FALSE)</f>
        <v>1.01</v>
      </c>
      <c r="H151">
        <f>VLOOKUP(A151,away!$A$2:$E$405,3,FALSE)</f>
        <v>1.4652777777777799</v>
      </c>
      <c r="I151">
        <f>VLOOKUP(C151,away!$B$2:$E$405,3,FALSE)</f>
        <v>1.24</v>
      </c>
      <c r="J151">
        <f>VLOOKUP(B151,home!$B$2:$E$405,4,FALSE)</f>
        <v>0.94</v>
      </c>
      <c r="K151" s="3">
        <f t="shared" si="280"/>
        <v>1.383138888888888</v>
      </c>
      <c r="L151" s="3">
        <f t="shared" si="281"/>
        <v>1.7079277777777802</v>
      </c>
      <c r="M151" s="5">
        <f t="shared" si="282"/>
        <v>4.5453444862944878E-2</v>
      </c>
      <c r="N151" s="5">
        <f t="shared" si="283"/>
        <v>6.2868427223905926E-2</v>
      </c>
      <c r="O151" s="5">
        <f t="shared" si="284"/>
        <v>7.7631201077114312E-2</v>
      </c>
      <c r="P151" s="5">
        <f t="shared" si="285"/>
        <v>0.10737473320090973</v>
      </c>
      <c r="Q151" s="5">
        <f t="shared" si="286"/>
        <v>4.3477883288332582E-2</v>
      </c>
      <c r="R151" s="5">
        <f t="shared" si="287"/>
        <v>6.6294242370927944E-2</v>
      </c>
      <c r="S151" s="5">
        <f t="shared" si="288"/>
        <v>6.3412868731571315E-2</v>
      </c>
      <c r="T151" s="5">
        <f t="shared" si="289"/>
        <v>7.4257084587123559E-2</v>
      </c>
      <c r="U151" s="5">
        <f t="shared" si="290"/>
        <v>9.1694144732655927E-2</v>
      </c>
      <c r="V151" s="5">
        <f t="shared" si="291"/>
        <v>1.6644478230143395E-2</v>
      </c>
      <c r="W151" s="5">
        <f t="shared" si="292"/>
        <v>2.0045317060888364E-2</v>
      </c>
      <c r="X151" s="5">
        <f t="shared" si="293"/>
        <v>3.423595382265409E-2</v>
      </c>
      <c r="Y151" s="5">
        <f t="shared" si="294"/>
        <v>2.9236268266214158E-2</v>
      </c>
      <c r="Z151" s="5">
        <f t="shared" si="295"/>
        <v>3.7741926017346841E-2</v>
      </c>
      <c r="AA151" s="5">
        <f t="shared" si="296"/>
        <v>5.2202325616159735E-2</v>
      </c>
      <c r="AB151" s="5">
        <f t="shared" si="297"/>
        <v>3.6101533325075562E-2</v>
      </c>
      <c r="AC151" s="5">
        <f t="shared" si="298"/>
        <v>2.4574545650760159E-3</v>
      </c>
      <c r="AD151" s="5">
        <f t="shared" si="299"/>
        <v>6.931364391755652E-3</v>
      </c>
      <c r="AE151" s="5">
        <f t="shared" si="300"/>
        <v>1.1838269782579267E-2</v>
      </c>
      <c r="AF151" s="5">
        <f t="shared" si="301"/>
        <v>1.010945490124723E-2</v>
      </c>
      <c r="AG151" s="5">
        <f t="shared" si="302"/>
        <v>5.7554062813439562E-3</v>
      </c>
      <c r="AH151" s="5">
        <f t="shared" si="303"/>
        <v>1.6115120957965148E-2</v>
      </c>
      <c r="AI151" s="5">
        <f t="shared" si="304"/>
        <v>2.2289450496109951E-2</v>
      </c>
      <c r="AJ151" s="5">
        <f t="shared" si="305"/>
        <v>1.5414702896566698E-2</v>
      </c>
      <c r="AK151" s="5">
        <f t="shared" si="306"/>
        <v>7.1068916789698636E-3</v>
      </c>
      <c r="AL151" s="5">
        <f t="shared" si="307"/>
        <v>2.3220992738749155E-4</v>
      </c>
      <c r="AM151" s="5">
        <f t="shared" si="308"/>
        <v>1.9174079286593813E-3</v>
      </c>
      <c r="AN151" s="5">
        <f t="shared" si="309"/>
        <v>3.2747942626887134E-3</v>
      </c>
      <c r="AO151" s="5">
        <f t="shared" si="310"/>
        <v>2.7965560438766805E-3</v>
      </c>
      <c r="AP151" s="5">
        <f t="shared" si="311"/>
        <v>1.5921052498164398E-3</v>
      </c>
      <c r="AQ151" s="5">
        <f t="shared" si="312"/>
        <v>6.7980019532683255E-4</v>
      </c>
      <c r="AR151" s="5">
        <f t="shared" si="313"/>
        <v>5.5046925452715088E-3</v>
      </c>
      <c r="AS151" s="5">
        <f t="shared" si="314"/>
        <v>7.6137543307417798E-3</v>
      </c>
      <c r="AT151" s="5">
        <f t="shared" si="315"/>
        <v>5.2654398526475734E-3</v>
      </c>
      <c r="AU151" s="5">
        <f t="shared" si="316"/>
        <v>2.4276115424340786E-3</v>
      </c>
      <c r="AV151" s="5">
        <f t="shared" si="317"/>
        <v>8.3943098286402796E-4</v>
      </c>
      <c r="AW151" s="5">
        <f t="shared" si="318"/>
        <v>1.5237495001152679E-5</v>
      </c>
      <c r="AX151" s="5">
        <f t="shared" si="319"/>
        <v>4.4200691199877982E-4</v>
      </c>
      <c r="AY151" s="5">
        <f t="shared" si="320"/>
        <v>7.5491588297249481E-4</v>
      </c>
      <c r="AZ151" s="5">
        <f t="shared" si="321"/>
        <v>6.4467090320718219E-4</v>
      </c>
      <c r="BA151" s="5">
        <f t="shared" si="322"/>
        <v>3.6701711437087906E-4</v>
      </c>
      <c r="BB151" s="5">
        <f t="shared" si="323"/>
        <v>1.5670968113846724E-4</v>
      </c>
      <c r="BC151" s="5">
        <f t="shared" si="324"/>
        <v>5.3529763492617363E-5</v>
      </c>
      <c r="BD151" s="5">
        <f t="shared" si="325"/>
        <v>1.5669362176992459E-3</v>
      </c>
      <c r="BE151" s="5">
        <f t="shared" si="326"/>
        <v>2.167290419108292E-3</v>
      </c>
      <c r="BF151" s="5">
        <f t="shared" si="327"/>
        <v>1.498831831092488E-3</v>
      </c>
      <c r="BG151" s="5">
        <f t="shared" si="328"/>
        <v>6.9103086449618723E-4</v>
      </c>
      <c r="BH151" s="5">
        <f t="shared" si="329"/>
        <v>2.389479155267961E-4</v>
      </c>
      <c r="BI151" s="5">
        <f t="shared" si="330"/>
        <v>6.6099630876809661E-5</v>
      </c>
      <c r="BJ151" s="8">
        <f t="shared" si="331"/>
        <v>0.3114349435435933</v>
      </c>
      <c r="BK151" s="8">
        <f t="shared" si="332"/>
        <v>0.23633010540100532</v>
      </c>
      <c r="BL151" s="8">
        <f t="shared" si="333"/>
        <v>0.41272967928430404</v>
      </c>
      <c r="BM151" s="8">
        <f t="shared" si="334"/>
        <v>0.5943970438341426</v>
      </c>
      <c r="BN151" s="8">
        <f t="shared" si="335"/>
        <v>0.40309993202413541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1.6111111111111101</v>
      </c>
      <c r="F152">
        <f>VLOOKUP(B152,home!$B$2:$E$405,3,FALSE)</f>
        <v>1.55</v>
      </c>
      <c r="G152">
        <f>VLOOKUP(C152,away!$B$2:$E$405,4,FALSE)</f>
        <v>1.47</v>
      </c>
      <c r="H152">
        <f>VLOOKUP(A152,away!$A$2:$E$405,3,FALSE)</f>
        <v>1.4652777777777799</v>
      </c>
      <c r="I152">
        <f>VLOOKUP(C152,away!$B$2:$E$405,3,FALSE)</f>
        <v>0.62</v>
      </c>
      <c r="J152">
        <f>VLOOKUP(B152,home!$B$2:$E$405,4,FALSE)</f>
        <v>1.02</v>
      </c>
      <c r="K152" s="3">
        <f t="shared" si="280"/>
        <v>3.6709166666666642</v>
      </c>
      <c r="L152" s="3">
        <f t="shared" si="281"/>
        <v>0.92664166666666803</v>
      </c>
      <c r="M152" s="5">
        <f t="shared" si="282"/>
        <v>1.007640896450775E-2</v>
      </c>
      <c r="N152" s="5">
        <f t="shared" si="283"/>
        <v>3.6989657607960885E-2</v>
      </c>
      <c r="O152" s="5">
        <f t="shared" si="284"/>
        <v>9.3372203968864146E-3</v>
      </c>
      <c r="P152" s="5">
        <f t="shared" si="285"/>
        <v>3.4276157975270269E-2</v>
      </c>
      <c r="Q152" s="5">
        <f t="shared" si="286"/>
        <v>6.7892975303678507E-2</v>
      </c>
      <c r="R152" s="5">
        <f t="shared" si="287"/>
        <v>4.3261287353024173E-3</v>
      </c>
      <c r="S152" s="5">
        <f t="shared" si="288"/>
        <v>2.9148653297119263E-2</v>
      </c>
      <c r="T152" s="5">
        <f t="shared" si="289"/>
        <v>6.2912459790359573E-2</v>
      </c>
      <c r="U152" s="5">
        <f t="shared" si="290"/>
        <v>1.5880858076567222E-2</v>
      </c>
      <c r="V152" s="5">
        <f t="shared" si="291"/>
        <v>1.1016974275674749E-2</v>
      </c>
      <c r="W152" s="5">
        <f t="shared" si="292"/>
        <v>8.3076484863953901E-2</v>
      </c>
      <c r="X152" s="5">
        <f t="shared" si="293"/>
        <v>7.6982132395142455E-2</v>
      </c>
      <c r="Y152" s="5">
        <f t="shared" si="294"/>
        <v>3.5667425733094442E-2</v>
      </c>
      <c r="Z152" s="5">
        <f t="shared" si="295"/>
        <v>1.3362570471650659E-3</v>
      </c>
      <c r="AA152" s="5">
        <f t="shared" si="296"/>
        <v>4.9052882653890231E-3</v>
      </c>
      <c r="AB152" s="5">
        <f t="shared" si="297"/>
        <v>9.0034522241104892E-3</v>
      </c>
      <c r="AC152" s="5">
        <f t="shared" si="298"/>
        <v>2.3422254893373344E-3</v>
      </c>
      <c r="AD152" s="5">
        <f t="shared" si="299"/>
        <v>7.6241713223792293E-2</v>
      </c>
      <c r="AE152" s="5">
        <f t="shared" si="300"/>
        <v>7.0648748211217027E-2</v>
      </c>
      <c r="AF152" s="5">
        <f t="shared" si="301"/>
        <v>3.273303689517796E-2</v>
      </c>
      <c r="AG152" s="5">
        <f t="shared" si="302"/>
        <v>1.0110598621203082E-2</v>
      </c>
      <c r="AH152" s="5">
        <f t="shared" si="303"/>
        <v>3.0955786432002919E-4</v>
      </c>
      <c r="AI152" s="5">
        <f t="shared" si="304"/>
        <v>1.1363611234301331E-3</v>
      </c>
      <c r="AJ152" s="5">
        <f t="shared" si="305"/>
        <v>2.0857434936758655E-3</v>
      </c>
      <c r="AK152" s="5">
        <f t="shared" si="306"/>
        <v>2.5521968511087638E-3</v>
      </c>
      <c r="AL152" s="5">
        <f t="shared" si="307"/>
        <v>3.1869484920277105E-4</v>
      </c>
      <c r="AM152" s="5">
        <f t="shared" si="308"/>
        <v>5.5975395153687858E-2</v>
      </c>
      <c r="AN152" s="5">
        <f t="shared" si="309"/>
        <v>5.1869133457538637E-2</v>
      </c>
      <c r="AO152" s="5">
        <f t="shared" si="310"/>
        <v>2.4032050137824716E-2</v>
      </c>
      <c r="AP152" s="5">
        <f t="shared" si="311"/>
        <v>7.4230329977102759E-3</v>
      </c>
      <c r="AQ152" s="5">
        <f t="shared" si="312"/>
        <v>1.7196229171799805E-3</v>
      </c>
      <c r="AR152" s="5">
        <f t="shared" si="313"/>
        <v>5.7369843064657242E-5</v>
      </c>
      <c r="AS152" s="5">
        <f t="shared" si="314"/>
        <v>2.1059991307010122E-4</v>
      </c>
      <c r="AT152" s="5">
        <f t="shared" si="315"/>
        <v>3.8654736544379263E-4</v>
      </c>
      <c r="AU152" s="5">
        <f t="shared" si="316"/>
        <v>4.7299438875456946E-4</v>
      </c>
      <c r="AV152" s="5">
        <f t="shared" si="317"/>
        <v>4.3408074622974005E-4</v>
      </c>
      <c r="AW152" s="5">
        <f t="shared" si="318"/>
        <v>3.0113337652926521E-5</v>
      </c>
      <c r="AX152" s="5">
        <f t="shared" si="319"/>
        <v>3.4246835165487523E-2</v>
      </c>
      <c r="AY152" s="5">
        <f t="shared" si="320"/>
        <v>3.1734544415806011E-2</v>
      </c>
      <c r="AZ152" s="5">
        <f t="shared" si="321"/>
        <v>1.470327556418494E-2</v>
      </c>
      <c r="BA152" s="5">
        <f t="shared" si="322"/>
        <v>4.5415559247518767E-3</v>
      </c>
      <c r="BB152" s="5">
        <f t="shared" si="323"/>
        <v>1.0520987378429896E-3</v>
      </c>
      <c r="BC152" s="5">
        <f t="shared" si="324"/>
        <v>1.9498370558654522E-4</v>
      </c>
      <c r="BD152" s="5">
        <f t="shared" si="325"/>
        <v>8.8602144989731944E-6</v>
      </c>
      <c r="BE152" s="5">
        <f t="shared" si="326"/>
        <v>3.2525109074522327E-5</v>
      </c>
      <c r="BF152" s="5">
        <f t="shared" si="327"/>
        <v>5.969848249340759E-5</v>
      </c>
      <c r="BG152" s="5">
        <f t="shared" si="328"/>
        <v>7.3049384786586015E-5</v>
      </c>
      <c r="BH152" s="5">
        <f t="shared" si="329"/>
        <v>6.7039551025706203E-5</v>
      </c>
      <c r="BI152" s="5">
        <f t="shared" si="330"/>
        <v>4.9219321037223021E-5</v>
      </c>
      <c r="BJ152" s="8">
        <f t="shared" si="331"/>
        <v>0.78074776082318165</v>
      </c>
      <c r="BK152" s="8">
        <f t="shared" si="332"/>
        <v>0.11891365926691816</v>
      </c>
      <c r="BL152" s="8">
        <f t="shared" si="333"/>
        <v>5.1388791350269636E-2</v>
      </c>
      <c r="BM152" s="8">
        <f t="shared" si="334"/>
        <v>0.75778348842577514</v>
      </c>
      <c r="BN152" s="8">
        <f t="shared" si="335"/>
        <v>0.16289854898360623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1.6111111111111101</v>
      </c>
      <c r="F153">
        <f>VLOOKUP(B153,home!$B$2:$E$405,3,FALSE)</f>
        <v>0.85</v>
      </c>
      <c r="G153">
        <f>VLOOKUP(C153,away!$B$2:$E$405,4,FALSE)</f>
        <v>0.54</v>
      </c>
      <c r="H153">
        <f>VLOOKUP(A153,away!$A$2:$E$405,3,FALSE)</f>
        <v>1.4652777777777799</v>
      </c>
      <c r="I153">
        <f>VLOOKUP(C153,away!$B$2:$E$405,3,FALSE)</f>
        <v>0.54</v>
      </c>
      <c r="J153">
        <f>VLOOKUP(B153,home!$B$2:$E$405,4,FALSE)</f>
        <v>1.71</v>
      </c>
      <c r="K153" s="3">
        <f t="shared" si="280"/>
        <v>0.7394999999999996</v>
      </c>
      <c r="L153" s="3">
        <f t="shared" si="281"/>
        <v>1.3530375000000021</v>
      </c>
      <c r="M153" s="5">
        <f t="shared" si="282"/>
        <v>0.12337367757865228</v>
      </c>
      <c r="N153" s="5">
        <f t="shared" si="283"/>
        <v>9.1234834569413295E-2</v>
      </c>
      <c r="O153" s="5">
        <f t="shared" si="284"/>
        <v>0.166929212276826</v>
      </c>
      <c r="P153" s="5">
        <f t="shared" si="285"/>
        <v>0.12344415247871277</v>
      </c>
      <c r="Q153" s="5">
        <f t="shared" si="286"/>
        <v>3.3734080082040555E-2</v>
      </c>
      <c r="R153" s="5">
        <f t="shared" si="287"/>
        <v>0.11293074202800318</v>
      </c>
      <c r="S153" s="5">
        <f t="shared" si="288"/>
        <v>3.0878666909059629E-2</v>
      </c>
      <c r="T153" s="5">
        <f t="shared" si="289"/>
        <v>4.5643475379004018E-2</v>
      </c>
      <c r="U153" s="5">
        <f t="shared" si="290"/>
        <v>8.35122837297083E-2</v>
      </c>
      <c r="V153" s="5">
        <f t="shared" si="291"/>
        <v>3.4329228631729382E-3</v>
      </c>
      <c r="W153" s="5">
        <f t="shared" si="292"/>
        <v>8.3154507402229908E-3</v>
      </c>
      <c r="X153" s="5">
        <f t="shared" si="293"/>
        <v>1.1251116680924484E-2</v>
      </c>
      <c r="Y153" s="5">
        <f t="shared" si="294"/>
        <v>7.6115913930831936E-3</v>
      </c>
      <c r="Z153" s="5">
        <f t="shared" si="295"/>
        <v>5.0933176288904855E-2</v>
      </c>
      <c r="AA153" s="5">
        <f t="shared" si="296"/>
        <v>3.7665083865645113E-2</v>
      </c>
      <c r="AB153" s="5">
        <f t="shared" si="297"/>
        <v>1.3926664759322275E-2</v>
      </c>
      <c r="AC153" s="5">
        <f t="shared" si="298"/>
        <v>2.1468024099945173E-4</v>
      </c>
      <c r="AD153" s="5">
        <f t="shared" si="299"/>
        <v>1.5373189555987245E-3</v>
      </c>
      <c r="AE153" s="5">
        <f t="shared" si="300"/>
        <v>2.0800501963859127E-3</v>
      </c>
      <c r="AF153" s="5">
        <f t="shared" si="301"/>
        <v>1.4071929587962547E-3</v>
      </c>
      <c r="AG153" s="5">
        <f t="shared" si="302"/>
        <v>6.3466161432909661E-4</v>
      </c>
      <c r="AH153" s="5">
        <f t="shared" si="303"/>
        <v>1.7228624378249811E-2</v>
      </c>
      <c r="AI153" s="5">
        <f t="shared" si="304"/>
        <v>1.2740567727715729E-2</v>
      </c>
      <c r="AJ153" s="5">
        <f t="shared" si="305"/>
        <v>4.7108249173228884E-3</v>
      </c>
      <c r="AK153" s="5">
        <f t="shared" si="306"/>
        <v>1.1612183421200913E-3</v>
      </c>
      <c r="AL153" s="5">
        <f t="shared" si="307"/>
        <v>8.5921149224747332E-6</v>
      </c>
      <c r="AM153" s="5">
        <f t="shared" si="308"/>
        <v>2.2736947353305126E-4</v>
      </c>
      <c r="AN153" s="5">
        <f t="shared" si="309"/>
        <v>3.0763942404547637E-4</v>
      </c>
      <c r="AO153" s="5">
        <f t="shared" si="310"/>
        <v>2.0812383860596597E-4</v>
      </c>
      <c r="AP153" s="5">
        <f t="shared" si="311"/>
        <v>9.386645275927335E-5</v>
      </c>
      <c r="AQ153" s="5">
        <f t="shared" si="312"/>
        <v>3.1751207643818902E-5</v>
      </c>
      <c r="AR153" s="5">
        <f t="shared" si="313"/>
        <v>4.6621949714372411E-3</v>
      </c>
      <c r="AS153" s="5">
        <f t="shared" si="314"/>
        <v>3.447693181377838E-3</v>
      </c>
      <c r="AT153" s="5">
        <f t="shared" si="315"/>
        <v>1.274784553814455E-3</v>
      </c>
      <c r="AU153" s="5">
        <f t="shared" si="316"/>
        <v>3.142343925152629E-4</v>
      </c>
      <c r="AV153" s="5">
        <f t="shared" si="317"/>
        <v>5.8094083316259202E-5</v>
      </c>
      <c r="AW153" s="5">
        <f t="shared" si="318"/>
        <v>2.388061946395011E-7</v>
      </c>
      <c r="AX153" s="5">
        <f t="shared" si="319"/>
        <v>2.8023287612948546E-5</v>
      </c>
      <c r="AY153" s="5">
        <f t="shared" si="320"/>
        <v>3.7916559013604931E-5</v>
      </c>
      <c r="AZ153" s="5">
        <f t="shared" si="321"/>
        <v>2.5651263108185286E-5</v>
      </c>
      <c r="BA153" s="5">
        <f t="shared" si="322"/>
        <v>1.1569040302580431E-5</v>
      </c>
      <c r="BB153" s="5">
        <f t="shared" si="323"/>
        <v>3.913336342100676E-6</v>
      </c>
      <c r="BC153" s="5">
        <f t="shared" si="324"/>
        <v>1.05897816419501E-6</v>
      </c>
      <c r="BD153" s="5">
        <f t="shared" si="325"/>
        <v>1.0513541047776701E-3</v>
      </c>
      <c r="BE153" s="5">
        <f t="shared" si="326"/>
        <v>7.7747636048308645E-4</v>
      </c>
      <c r="BF153" s="5">
        <f t="shared" si="327"/>
        <v>2.8747188428862109E-4</v>
      </c>
      <c r="BG153" s="5">
        <f t="shared" si="328"/>
        <v>7.0861819477145048E-5</v>
      </c>
      <c r="BH153" s="5">
        <f t="shared" si="329"/>
        <v>1.3100578875837183E-5</v>
      </c>
      <c r="BI153" s="5">
        <f t="shared" si="330"/>
        <v>1.9375756157363186E-6</v>
      </c>
      <c r="BJ153" s="8">
        <f t="shared" si="331"/>
        <v>0.20442665543092972</v>
      </c>
      <c r="BK153" s="8">
        <f t="shared" si="332"/>
        <v>0.28139060874453314</v>
      </c>
      <c r="BL153" s="8">
        <f t="shared" si="333"/>
        <v>0.46276442553089242</v>
      </c>
      <c r="BM153" s="8">
        <f t="shared" si="334"/>
        <v>0.34783048922879317</v>
      </c>
      <c r="BN153" s="8">
        <f t="shared" si="335"/>
        <v>0.65164669901364802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1.36666666666667</v>
      </c>
      <c r="F154">
        <f>VLOOKUP(B154,home!$B$2:$E$405,3,FALSE)</f>
        <v>1.68</v>
      </c>
      <c r="G154">
        <f>VLOOKUP(C154,away!$B$2:$E$405,4,FALSE)</f>
        <v>0.8</v>
      </c>
      <c r="H154">
        <f>VLOOKUP(A154,away!$A$2:$E$405,3,FALSE)</f>
        <v>1.0874999999999999</v>
      </c>
      <c r="I154">
        <f>VLOOKUP(C154,away!$B$2:$E$405,3,FALSE)</f>
        <v>0.66</v>
      </c>
      <c r="J154">
        <f>VLOOKUP(B154,home!$B$2:$E$405,4,FALSE)</f>
        <v>0.55000000000000004</v>
      </c>
      <c r="K154" s="3">
        <f t="shared" si="280"/>
        <v>1.8368000000000047</v>
      </c>
      <c r="L154" s="3">
        <f t="shared" si="281"/>
        <v>0.39476250000000002</v>
      </c>
      <c r="M154" s="5">
        <f t="shared" si="282"/>
        <v>0.10736054815565994</v>
      </c>
      <c r="N154" s="5">
        <f t="shared" si="283"/>
        <v>0.19719985485231664</v>
      </c>
      <c r="O154" s="5">
        <f t="shared" si="284"/>
        <v>4.2381918391298706E-2</v>
      </c>
      <c r="P154" s="5">
        <f t="shared" si="285"/>
        <v>7.7847107701137647E-2</v>
      </c>
      <c r="Q154" s="5">
        <f t="shared" si="286"/>
        <v>0.18110834669636811</v>
      </c>
      <c r="R154" s="5">
        <f t="shared" si="287"/>
        <v>8.3653960294725275E-3</v>
      </c>
      <c r="S154" s="5">
        <f t="shared" si="288"/>
        <v>1.4111729777697304E-2</v>
      </c>
      <c r="T154" s="5">
        <f t="shared" si="289"/>
        <v>7.149478371272501E-2</v>
      </c>
      <c r="U154" s="5">
        <f t="shared" si="290"/>
        <v>1.5365559426935174E-2</v>
      </c>
      <c r="V154" s="5">
        <f t="shared" si="291"/>
        <v>1.1369346527770211E-3</v>
      </c>
      <c r="W154" s="5">
        <f t="shared" si="292"/>
        <v>0.11088660373729656</v>
      </c>
      <c r="X154" s="5">
        <f t="shared" si="293"/>
        <v>4.3773872907844534E-2</v>
      </c>
      <c r="Y154" s="5">
        <f t="shared" si="294"/>
        <v>8.6401417518914888E-3</v>
      </c>
      <c r="Z154" s="5">
        <f t="shared" si="295"/>
        <v>1.100781550028216E-3</v>
      </c>
      <c r="AA154" s="5">
        <f t="shared" si="296"/>
        <v>2.0219155510918319E-3</v>
      </c>
      <c r="AB154" s="5">
        <f t="shared" si="297"/>
        <v>1.8569272421227437E-3</v>
      </c>
      <c r="AC154" s="5">
        <f t="shared" si="298"/>
        <v>5.1524440241518997E-5</v>
      </c>
      <c r="AD154" s="5">
        <f t="shared" si="299"/>
        <v>5.0919128436166736E-2</v>
      </c>
      <c r="AE154" s="5">
        <f t="shared" si="300"/>
        <v>2.010096243928227E-2</v>
      </c>
      <c r="AF154" s="5">
        <f t="shared" si="301"/>
        <v>3.9675530924685835E-3</v>
      </c>
      <c r="AG154" s="5">
        <f t="shared" si="302"/>
        <v>5.2208039255520965E-4</v>
      </c>
      <c r="AH154" s="5">
        <f t="shared" si="303"/>
        <v>1.0863681916075344E-4</v>
      </c>
      <c r="AI154" s="5">
        <f t="shared" si="304"/>
        <v>1.9954410943447237E-4</v>
      </c>
      <c r="AJ154" s="5">
        <f t="shared" si="305"/>
        <v>1.8326131010461995E-4</v>
      </c>
      <c r="AK154" s="5">
        <f t="shared" si="306"/>
        <v>1.1220479146672222E-4</v>
      </c>
      <c r="AL154" s="5">
        <f t="shared" si="307"/>
        <v>1.4944143701303949E-6</v>
      </c>
      <c r="AM154" s="5">
        <f t="shared" si="308"/>
        <v>1.8705651022310251E-2</v>
      </c>
      <c r="AN154" s="5">
        <f t="shared" si="309"/>
        <v>7.3842895616947502E-3</v>
      </c>
      <c r="AO154" s="5">
        <f t="shared" si="310"/>
        <v>1.4575203040492618E-3</v>
      </c>
      <c r="AP154" s="5">
        <f t="shared" si="311"/>
        <v>1.9179145300908223E-4</v>
      </c>
      <c r="AQ154" s="5">
        <f t="shared" si="312"/>
        <v>1.8928018367124461E-5</v>
      </c>
      <c r="AR154" s="5">
        <f t="shared" si="313"/>
        <v>8.5771484647893916E-6</v>
      </c>
      <c r="AS154" s="5">
        <f t="shared" si="314"/>
        <v>1.5754506300125192E-5</v>
      </c>
      <c r="AT154" s="5">
        <f t="shared" si="315"/>
        <v>1.4468938586035017E-5</v>
      </c>
      <c r="AU154" s="5">
        <f t="shared" si="316"/>
        <v>8.8588487982763928E-6</v>
      </c>
      <c r="AV154" s="5">
        <f t="shared" si="317"/>
        <v>4.0679833681685313E-6</v>
      </c>
      <c r="AW154" s="5">
        <f t="shared" si="318"/>
        <v>3.0099986142280618E-8</v>
      </c>
      <c r="AX154" s="5">
        <f t="shared" si="319"/>
        <v>5.7264232996299264E-3</v>
      </c>
      <c r="AY154" s="5">
        <f t="shared" si="320"/>
        <v>2.2605771778201589E-3</v>
      </c>
      <c r="AZ154" s="5">
        <f t="shared" si="321"/>
        <v>4.461955490796152E-4</v>
      </c>
      <c r="BA154" s="5">
        <f t="shared" si="322"/>
        <v>5.8713756814513861E-5</v>
      </c>
      <c r="BB154" s="5">
        <f t="shared" si="323"/>
        <v>5.794497356122383E-6</v>
      </c>
      <c r="BC154" s="5">
        <f t="shared" si="324"/>
        <v>4.5749005250925276E-7</v>
      </c>
      <c r="BD154" s="5">
        <f t="shared" si="325"/>
        <v>5.6432276180523645E-7</v>
      </c>
      <c r="BE154" s="5">
        <f t="shared" si="326"/>
        <v>1.0365480488838608E-6</v>
      </c>
      <c r="BF154" s="5">
        <f t="shared" si="327"/>
        <v>9.5196572809494046E-7</v>
      </c>
      <c r="BG154" s="5">
        <f t="shared" si="328"/>
        <v>5.8285688312159681E-7</v>
      </c>
      <c r="BH154" s="5">
        <f t="shared" si="329"/>
        <v>2.6764788072943807E-7</v>
      </c>
      <c r="BI154" s="5">
        <f t="shared" si="330"/>
        <v>9.8323125464766571E-8</v>
      </c>
      <c r="BJ154" s="8">
        <f t="shared" si="331"/>
        <v>0.72486967014909842</v>
      </c>
      <c r="BK154" s="8">
        <f t="shared" si="332"/>
        <v>0.20276991631970376</v>
      </c>
      <c r="BL154" s="8">
        <f t="shared" si="333"/>
        <v>7.0650592761033054E-2</v>
      </c>
      <c r="BM154" s="8">
        <f t="shared" si="334"/>
        <v>0.3828672418757757</v>
      </c>
      <c r="BN154" s="8">
        <f t="shared" si="335"/>
        <v>0.61426317182625356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1.36666666666667</v>
      </c>
      <c r="F155">
        <f>VLOOKUP(B155,home!$B$2:$E$405,3,FALSE)</f>
        <v>1.39</v>
      </c>
      <c r="G155">
        <f>VLOOKUP(C155,away!$B$2:$E$405,4,FALSE)</f>
        <v>0.59</v>
      </c>
      <c r="H155">
        <f>VLOOKUP(A155,away!$A$2:$E$405,3,FALSE)</f>
        <v>1.0874999999999999</v>
      </c>
      <c r="I155">
        <f>VLOOKUP(C155,away!$B$2:$E$405,3,FALSE)</f>
        <v>1.02</v>
      </c>
      <c r="J155">
        <f>VLOOKUP(B155,home!$B$2:$E$405,4,FALSE)</f>
        <v>0.74</v>
      </c>
      <c r="K155" s="3">
        <f t="shared" si="280"/>
        <v>1.120803333333336</v>
      </c>
      <c r="L155" s="3">
        <f t="shared" si="281"/>
        <v>0.82084499999999982</v>
      </c>
      <c r="M155" s="5">
        <f t="shared" si="282"/>
        <v>0.14346727288194822</v>
      </c>
      <c r="N155" s="5">
        <f t="shared" si="283"/>
        <v>0.16079859767033089</v>
      </c>
      <c r="O155" s="5">
        <f t="shared" si="284"/>
        <v>0.11776439360878274</v>
      </c>
      <c r="P155" s="5">
        <f t="shared" si="285"/>
        <v>0.13199072490470271</v>
      </c>
      <c r="Q155" s="5">
        <f t="shared" si="286"/>
        <v>9.0111802132116434E-2</v>
      </c>
      <c r="R155" s="5">
        <f t="shared" si="287"/>
        <v>4.8333156835900622E-2</v>
      </c>
      <c r="S155" s="5">
        <f t="shared" si="288"/>
        <v>3.0358058515554627E-2</v>
      </c>
      <c r="T155" s="5">
        <f t="shared" si="289"/>
        <v>7.3967822221137083E-2</v>
      </c>
      <c r="U155" s="5">
        <f t="shared" si="290"/>
        <v>5.417196329220033E-2</v>
      </c>
      <c r="V155" s="5">
        <f t="shared" si="291"/>
        <v>3.1032878088777921E-3</v>
      </c>
      <c r="W155" s="5">
        <f t="shared" si="292"/>
        <v>3.3665869400783373E-2</v>
      </c>
      <c r="X155" s="5">
        <f t="shared" si="293"/>
        <v>2.7634460568286022E-2</v>
      </c>
      <c r="Y155" s="5">
        <f t="shared" si="294"/>
        <v>1.1341804392587366E-2</v>
      </c>
      <c r="Z155" s="5">
        <f t="shared" si="295"/>
        <v>1.3224676707654948E-2</v>
      </c>
      <c r="AA155" s="5">
        <f t="shared" si="296"/>
        <v>1.4822261736195394E-2</v>
      </c>
      <c r="AB155" s="5">
        <f t="shared" si="297"/>
        <v>8.3064201807334787E-3</v>
      </c>
      <c r="AC155" s="5">
        <f t="shared" si="298"/>
        <v>1.7844017630886324E-4</v>
      </c>
      <c r="AD155" s="5">
        <f t="shared" si="299"/>
        <v>9.4332046609906899E-3</v>
      </c>
      <c r="AE155" s="5">
        <f t="shared" si="300"/>
        <v>7.7431988799509001E-3</v>
      </c>
      <c r="AF155" s="5">
        <f t="shared" si="301"/>
        <v>3.1779830423066474E-3</v>
      </c>
      <c r="AG155" s="5">
        <f t="shared" si="302"/>
        <v>8.6954383012073329E-4</v>
      </c>
      <c r="AH155" s="5">
        <f t="shared" si="303"/>
        <v>2.713852438023755E-3</v>
      </c>
      <c r="AI155" s="5">
        <f t="shared" si="304"/>
        <v>3.0416948587118253E-3</v>
      </c>
      <c r="AJ155" s="5">
        <f t="shared" si="305"/>
        <v>1.7045708683135422E-3</v>
      </c>
      <c r="AK155" s="5">
        <f t="shared" si="306"/>
        <v>6.3682957036957242E-4</v>
      </c>
      <c r="AL155" s="5">
        <f t="shared" si="307"/>
        <v>6.5666399730090234E-6</v>
      </c>
      <c r="AM155" s="5">
        <f t="shared" si="308"/>
        <v>2.1145534456107882E-3</v>
      </c>
      <c r="AN155" s="5">
        <f t="shared" si="309"/>
        <v>1.7357206230623871E-3</v>
      </c>
      <c r="AO155" s="5">
        <f t="shared" si="310"/>
        <v>7.1237879741882233E-4</v>
      </c>
      <c r="AP155" s="5">
        <f t="shared" si="311"/>
        <v>1.9491752465575107E-4</v>
      </c>
      <c r="AQ155" s="5">
        <f t="shared" si="312"/>
        <v>3.9999268881512475E-5</v>
      </c>
      <c r="AR155" s="5">
        <f t="shared" si="313"/>
        <v>4.4553044089792198E-4</v>
      </c>
      <c r="AS155" s="5">
        <f t="shared" si="314"/>
        <v>4.9935200325986178E-4</v>
      </c>
      <c r="AT155" s="5">
        <f t="shared" si="315"/>
        <v>2.7983769488016601E-4</v>
      </c>
      <c r="AU155" s="5">
        <f t="shared" si="316"/>
        <v>1.0454767373800237E-4</v>
      </c>
      <c r="AV155" s="5">
        <f t="shared" si="317"/>
        <v>2.9294345304449779E-5</v>
      </c>
      <c r="AW155" s="5">
        <f t="shared" si="318"/>
        <v>1.6781519281846695E-7</v>
      </c>
      <c r="AX155" s="5">
        <f t="shared" si="319"/>
        <v>3.9499975839200907E-4</v>
      </c>
      <c r="AY155" s="5">
        <f t="shared" si="320"/>
        <v>3.242335766772886E-4</v>
      </c>
      <c r="AZ155" s="5">
        <f t="shared" si="321"/>
        <v>1.3307275512383445E-4</v>
      </c>
      <c r="BA155" s="5">
        <f t="shared" si="322"/>
        <v>3.6410701893207962E-5</v>
      </c>
      <c r="BB155" s="5">
        <f t="shared" si="323"/>
        <v>7.4718856488825677E-6</v>
      </c>
      <c r="BC155" s="5">
        <f t="shared" si="324"/>
        <v>1.2266519950914028E-6</v>
      </c>
      <c r="BD155" s="5">
        <f t="shared" si="325"/>
        <v>6.0951905793142416E-5</v>
      </c>
      <c r="BE155" s="5">
        <f t="shared" si="326"/>
        <v>6.8315099185973493E-5</v>
      </c>
      <c r="BF155" s="5">
        <f t="shared" si="327"/>
        <v>3.8283895442318282E-5</v>
      </c>
      <c r="BG155" s="5">
        <f t="shared" si="328"/>
        <v>1.4302905874911749E-5</v>
      </c>
      <c r="BH155" s="5">
        <f t="shared" si="329"/>
        <v>4.0076861452385099E-6</v>
      </c>
      <c r="BI155" s="5">
        <f t="shared" si="330"/>
        <v>8.983655981074314E-7</v>
      </c>
      <c r="BJ155" s="8">
        <f t="shared" si="331"/>
        <v>0.42443927178796953</v>
      </c>
      <c r="BK155" s="8">
        <f t="shared" si="332"/>
        <v>0.30942858450404248</v>
      </c>
      <c r="BL155" s="8">
        <f t="shared" si="333"/>
        <v>0.2530404654053513</v>
      </c>
      <c r="BM155" s="8">
        <f t="shared" si="334"/>
        <v>0.30734298460975223</v>
      </c>
      <c r="BN155" s="8">
        <f t="shared" si="335"/>
        <v>0.6924659480337817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1.6241610738254999</v>
      </c>
      <c r="F156">
        <f>VLOOKUP(B156,home!$B$2:$E$405,3,FALSE)</f>
        <v>1.31</v>
      </c>
      <c r="G156">
        <f>VLOOKUP(C156,away!$B$2:$E$405,4,FALSE)</f>
        <v>1.06</v>
      </c>
      <c r="H156">
        <f>VLOOKUP(A156,away!$A$2:$E$405,3,FALSE)</f>
        <v>1.2013422818791899</v>
      </c>
      <c r="I156">
        <f>VLOOKUP(C156,away!$B$2:$E$405,3,FALSE)</f>
        <v>0.88</v>
      </c>
      <c r="J156">
        <f>VLOOKUP(B156,home!$B$2:$E$405,4,FALSE)</f>
        <v>0.42</v>
      </c>
      <c r="K156" s="3">
        <f t="shared" si="280"/>
        <v>2.2553100671140895</v>
      </c>
      <c r="L156" s="3">
        <f t="shared" si="281"/>
        <v>0.44401610738254854</v>
      </c>
      <c r="M156" s="5">
        <f t="shared" si="282"/>
        <v>6.725081278865043E-2</v>
      </c>
      <c r="N156" s="5">
        <f t="shared" si="283"/>
        <v>0.15167143510384828</v>
      </c>
      <c r="O156" s="5">
        <f t="shared" si="284"/>
        <v>2.9860444112729079E-2</v>
      </c>
      <c r="P156" s="5">
        <f t="shared" si="285"/>
        <v>6.7344560215935531E-2</v>
      </c>
      <c r="Q156" s="5">
        <f t="shared" si="286"/>
        <v>0.1710330572416752</v>
      </c>
      <c r="R156" s="5">
        <f t="shared" si="287"/>
        <v>6.6292590798240512E-3</v>
      </c>
      <c r="S156" s="5">
        <f t="shared" si="288"/>
        <v>1.6859609581711871E-2</v>
      </c>
      <c r="T156" s="5">
        <f t="shared" si="289"/>
        <v>7.5941432310185228E-2</v>
      </c>
      <c r="U156" s="5">
        <f t="shared" si="290"/>
        <v>1.4951034740234667E-2</v>
      </c>
      <c r="V156" s="5">
        <f t="shared" si="291"/>
        <v>1.8759013139877457E-3</v>
      </c>
      <c r="W156" s="5">
        <f t="shared" si="292"/>
        <v>0.12857752526881683</v>
      </c>
      <c r="X156" s="5">
        <f t="shared" si="293"/>
        <v>5.7090492266741316E-2</v>
      </c>
      <c r="Y156" s="5">
        <f t="shared" si="294"/>
        <v>1.2674549072415983E-2</v>
      </c>
      <c r="Z156" s="5">
        <f t="shared" si="295"/>
        <v>9.8116593715129709E-4</v>
      </c>
      <c r="AA156" s="5">
        <f t="shared" si="296"/>
        <v>2.2128334155667503E-3</v>
      </c>
      <c r="AB156" s="5">
        <f t="shared" si="297"/>
        <v>2.4953127394870744E-3</v>
      </c>
      <c r="AC156" s="5">
        <f t="shared" si="298"/>
        <v>1.1740726966752795E-4</v>
      </c>
      <c r="AD156" s="5">
        <f t="shared" si="299"/>
        <v>7.2495546785844689E-2</v>
      </c>
      <c r="AE156" s="5">
        <f t="shared" si="300"/>
        <v>3.2189190486420181E-2</v>
      </c>
      <c r="AF156" s="5">
        <f t="shared" si="301"/>
        <v>7.1462595297878259E-3</v>
      </c>
      <c r="AG156" s="5">
        <f t="shared" si="302"/>
        <v>1.0576847795872777E-3</v>
      </c>
      <c r="AH156" s="5">
        <f t="shared" si="303"/>
        <v>1.0891337002756729E-4</v>
      </c>
      <c r="AI156" s="5">
        <f t="shared" si="304"/>
        <v>2.4563341986649448E-4</v>
      </c>
      <c r="AJ156" s="5">
        <f t="shared" si="305"/>
        <v>2.7698976232228353E-4</v>
      </c>
      <c r="AK156" s="5">
        <f t="shared" si="306"/>
        <v>2.0823259981766169E-4</v>
      </c>
      <c r="AL156" s="5">
        <f t="shared" si="307"/>
        <v>4.7028374016902892E-6</v>
      </c>
      <c r="AM156" s="5">
        <f t="shared" si="308"/>
        <v>3.2699987297411193E-2</v>
      </c>
      <c r="AN156" s="5">
        <f t="shared" si="309"/>
        <v>1.45193210712553E-2</v>
      </c>
      <c r="AO156" s="5">
        <f t="shared" si="310"/>
        <v>3.2234062119480965E-3</v>
      </c>
      <c r="AP156" s="5">
        <f t="shared" si="311"/>
        <v>4.7708142624730673E-4</v>
      </c>
      <c r="AQ156" s="5">
        <f t="shared" si="312"/>
        <v>5.295795944671089E-5</v>
      </c>
      <c r="AR156" s="5">
        <f t="shared" si="313"/>
        <v>9.671858120311118E-6</v>
      </c>
      <c r="AS156" s="5">
        <f t="shared" si="314"/>
        <v>2.181303898643682E-5</v>
      </c>
      <c r="AT156" s="5">
        <f t="shared" si="315"/>
        <v>2.4597583210231545E-5</v>
      </c>
      <c r="AU156" s="5">
        <f t="shared" si="316"/>
        <v>1.8491725680237238E-5</v>
      </c>
      <c r="AV156" s="5">
        <f t="shared" si="317"/>
        <v>1.0426143771237791E-5</v>
      </c>
      <c r="AW156" s="5">
        <f t="shared" si="318"/>
        <v>1.3081647618446459E-7</v>
      </c>
      <c r="AX156" s="5">
        <f t="shared" si="319"/>
        <v>1.2291435091059063E-2</v>
      </c>
      <c r="AY156" s="5">
        <f t="shared" si="320"/>
        <v>5.4575951632773057E-3</v>
      </c>
      <c r="AZ156" s="5">
        <f t="shared" si="321"/>
        <v>1.2116300800341067E-3</v>
      </c>
      <c r="BA156" s="5">
        <f t="shared" si="322"/>
        <v>1.7932775724144998E-4</v>
      </c>
      <c r="BB156" s="5">
        <f t="shared" si="323"/>
        <v>1.9906103178997812E-5</v>
      </c>
      <c r="BC156" s="5">
        <f t="shared" si="324"/>
        <v>1.7677260893387976E-6</v>
      </c>
      <c r="BD156" s="5">
        <f t="shared" si="325"/>
        <v>7.1574346562280543E-7</v>
      </c>
      <c r="BE156" s="5">
        <f t="shared" si="326"/>
        <v>1.6142234434902402E-6</v>
      </c>
      <c r="BF156" s="5">
        <f t="shared" si="327"/>
        <v>1.8202871913375557E-6</v>
      </c>
      <c r="BG156" s="5">
        <f t="shared" si="328"/>
        <v>1.3684373425541402E-6</v>
      </c>
      <c r="BH156" s="5">
        <f t="shared" si="329"/>
        <v>7.7156262871930081E-7</v>
      </c>
      <c r="BI156" s="5">
        <f t="shared" si="330"/>
        <v>3.480225927919299E-7</v>
      </c>
      <c r="BJ156" s="8">
        <f t="shared" si="331"/>
        <v>0.78001158873251164</v>
      </c>
      <c r="BK156" s="8">
        <f t="shared" si="332"/>
        <v>0.15891058917063211</v>
      </c>
      <c r="BL156" s="8">
        <f t="shared" si="333"/>
        <v>5.7080291866308613E-2</v>
      </c>
      <c r="BM156" s="8">
        <f t="shared" si="334"/>
        <v>0.49773660281713988</v>
      </c>
      <c r="BN156" s="8">
        <f t="shared" si="335"/>
        <v>0.49378956854266254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1.6241610738254999</v>
      </c>
      <c r="F157">
        <f>VLOOKUP(B157,home!$B$2:$E$405,3,FALSE)</f>
        <v>0.85</v>
      </c>
      <c r="G157">
        <f>VLOOKUP(C157,away!$B$2:$E$405,4,FALSE)</f>
        <v>1.54</v>
      </c>
      <c r="H157">
        <f>VLOOKUP(A157,away!$A$2:$E$405,3,FALSE)</f>
        <v>1.2013422818791899</v>
      </c>
      <c r="I157">
        <f>VLOOKUP(C157,away!$B$2:$E$405,3,FALSE)</f>
        <v>0.69</v>
      </c>
      <c r="J157">
        <f>VLOOKUP(B157,home!$B$2:$E$405,4,FALSE)</f>
        <v>1.56</v>
      </c>
      <c r="K157" s="3">
        <f t="shared" si="280"/>
        <v>2.1260268456375795</v>
      </c>
      <c r="L157" s="3">
        <f t="shared" si="281"/>
        <v>1.2931248322147599</v>
      </c>
      <c r="M157" s="5">
        <f t="shared" si="282"/>
        <v>3.2740197396171185E-2</v>
      </c>
      <c r="N157" s="5">
        <f t="shared" si="283"/>
        <v>6.9606538595733514E-2</v>
      </c>
      <c r="O157" s="5">
        <f t="shared" si="284"/>
        <v>4.2337162264601991E-2</v>
      </c>
      <c r="P157" s="5">
        <f t="shared" si="285"/>
        <v>9.0009943542658122E-2</v>
      </c>
      <c r="Q157" s="5">
        <f t="shared" si="286"/>
        <v>7.39926848432189E-2</v>
      </c>
      <c r="R157" s="5">
        <f t="shared" si="287"/>
        <v>2.7373617924931253E-2</v>
      </c>
      <c r="S157" s="5">
        <f t="shared" si="288"/>
        <v>6.186424167298981E-2</v>
      </c>
      <c r="T157" s="5">
        <f t="shared" si="289"/>
        <v>9.5681778173007062E-2</v>
      </c>
      <c r="U157" s="5">
        <f t="shared" si="290"/>
        <v>5.8197046570629893E-2</v>
      </c>
      <c r="V157" s="5">
        <f t="shared" si="291"/>
        <v>1.8897588160901518E-2</v>
      </c>
      <c r="W157" s="5">
        <f t="shared" si="292"/>
        <v>5.2436811452494729E-2</v>
      </c>
      <c r="X157" s="5">
        <f t="shared" si="293"/>
        <v>6.7807343011384261E-2</v>
      </c>
      <c r="Y157" s="5">
        <f t="shared" si="294"/>
        <v>4.3841679527262471E-2</v>
      </c>
      <c r="Z157" s="5">
        <f t="shared" si="295"/>
        <v>1.179916836209589E-2</v>
      </c>
      <c r="AA157" s="5">
        <f t="shared" si="296"/>
        <v>2.5085348694013448E-2</v>
      </c>
      <c r="AB157" s="5">
        <f t="shared" si="297"/>
        <v>2.6666062377826101E-2</v>
      </c>
      <c r="AC157" s="5">
        <f t="shared" si="298"/>
        <v>3.2470994731503794E-3</v>
      </c>
      <c r="AD157" s="5">
        <f t="shared" si="299"/>
        <v>2.7870517211909977E-2</v>
      </c>
      <c r="AE157" s="5">
        <f t="shared" si="300"/>
        <v>3.6040057893389668E-2</v>
      </c>
      <c r="AF157" s="5">
        <f t="shared" si="301"/>
        <v>2.3302146908199872E-2</v>
      </c>
      <c r="AG157" s="5">
        <f t="shared" si="302"/>
        <v>1.0044194936969883E-2</v>
      </c>
      <c r="AH157" s="5">
        <f t="shared" si="303"/>
        <v>3.814449402127237E-3</v>
      </c>
      <c r="AI157" s="5">
        <f t="shared" si="304"/>
        <v>8.1096218302487196E-3</v>
      </c>
      <c r="AJ157" s="5">
        <f t="shared" si="305"/>
        <v>8.6206368595386738E-3</v>
      </c>
      <c r="AK157" s="5">
        <f t="shared" si="306"/>
        <v>6.1092351299573506E-3</v>
      </c>
      <c r="AL157" s="5">
        <f t="shared" si="307"/>
        <v>3.5707938680887774E-4</v>
      </c>
      <c r="AM157" s="5">
        <f t="shared" si="308"/>
        <v>1.1850693558864962E-2</v>
      </c>
      <c r="AN157" s="5">
        <f t="shared" si="309"/>
        <v>1.5324426119935793E-2</v>
      </c>
      <c r="AO157" s="5">
        <f t="shared" si="310"/>
        <v>9.9081979775647276E-3</v>
      </c>
      <c r="AP157" s="5">
        <f t="shared" si="311"/>
        <v>4.2708456157630036E-3</v>
      </c>
      <c r="AQ157" s="5">
        <f t="shared" si="312"/>
        <v>1.380684130074669E-3</v>
      </c>
      <c r="AR157" s="5">
        <f t="shared" si="313"/>
        <v>9.8651184862349529E-4</v>
      </c>
      <c r="AS157" s="5">
        <f t="shared" si="314"/>
        <v>2.0973506737131066E-3</v>
      </c>
      <c r="AT157" s="5">
        <f t="shared" si="315"/>
        <v>2.2295119185150648E-3</v>
      </c>
      <c r="AU157" s="5">
        <f t="shared" si="316"/>
        <v>1.5800007304773236E-3</v>
      </c>
      <c r="AV157" s="5">
        <f t="shared" si="317"/>
        <v>8.3978099228044416E-4</v>
      </c>
      <c r="AW157" s="5">
        <f t="shared" si="318"/>
        <v>2.7269142117390545E-5</v>
      </c>
      <c r="AX157" s="5">
        <f t="shared" si="319"/>
        <v>4.199148774261874E-3</v>
      </c>
      <c r="AY157" s="5">
        <f t="shared" si="320"/>
        <v>5.4300235541622005E-3</v>
      </c>
      <c r="AZ157" s="5">
        <f t="shared" si="321"/>
        <v>3.5108491486990951E-3</v>
      </c>
      <c r="BA157" s="5">
        <f t="shared" si="322"/>
        <v>1.5133220721142832E-3</v>
      </c>
      <c r="BB157" s="5">
        <f t="shared" si="323"/>
        <v>4.8922858764741865E-4</v>
      </c>
      <c r="BC157" s="5">
        <f t="shared" si="324"/>
        <v>1.2652672706324648E-4</v>
      </c>
      <c r="BD157" s="5">
        <f t="shared" si="325"/>
        <v>2.1261382812152156E-4</v>
      </c>
      <c r="BE157" s="5">
        <f t="shared" si="326"/>
        <v>4.5202270634012891E-4</v>
      </c>
      <c r="BF157" s="5">
        <f t="shared" si="327"/>
        <v>4.8050620425843326E-4</v>
      </c>
      <c r="BG157" s="5">
        <f t="shared" si="328"/>
        <v>3.4052302991628106E-4</v>
      </c>
      <c r="BH157" s="5">
        <f t="shared" si="329"/>
        <v>1.8099027578996559E-4</v>
      </c>
      <c r="BI157" s="5">
        <f t="shared" si="330"/>
        <v>7.6958037025763197E-5</v>
      </c>
      <c r="BJ157" s="8">
        <f t="shared" si="331"/>
        <v>0.55862769881972152</v>
      </c>
      <c r="BK157" s="8">
        <f t="shared" si="332"/>
        <v>0.21254617318684207</v>
      </c>
      <c r="BL157" s="8">
        <f t="shared" si="333"/>
        <v>0.21578995129893616</v>
      </c>
      <c r="BM157" s="8">
        <f t="shared" si="334"/>
        <v>0.65730009268823597</v>
      </c>
      <c r="BN157" s="8">
        <f t="shared" si="335"/>
        <v>0.33606014456731498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1.6241610738254999</v>
      </c>
      <c r="F158">
        <f>VLOOKUP(B158,home!$B$2:$E$405,3,FALSE)</f>
        <v>0.92</v>
      </c>
      <c r="G158">
        <f>VLOOKUP(C158,away!$B$2:$E$405,4,FALSE)</f>
        <v>0.77</v>
      </c>
      <c r="H158">
        <f>VLOOKUP(A158,away!$A$2:$E$405,3,FALSE)</f>
        <v>1.2013422818791899</v>
      </c>
      <c r="I158">
        <f>VLOOKUP(C158,away!$B$2:$E$405,3,FALSE)</f>
        <v>0.62</v>
      </c>
      <c r="J158">
        <f>VLOOKUP(B158,home!$B$2:$E$405,4,FALSE)</f>
        <v>0.83</v>
      </c>
      <c r="K158" s="3">
        <f t="shared" si="280"/>
        <v>1.1505557046979842</v>
      </c>
      <c r="L158" s="3">
        <f t="shared" si="281"/>
        <v>0.61821073825503114</v>
      </c>
      <c r="M158" s="5">
        <f t="shared" si="282"/>
        <v>0.17054323393211529</v>
      </c>
      <c r="N158" s="5">
        <f t="shared" si="283"/>
        <v>0.19621949069823805</v>
      </c>
      <c r="O158" s="5">
        <f t="shared" si="284"/>
        <v>0.10543165855357346</v>
      </c>
      <c r="P158" s="5">
        <f t="shared" si="285"/>
        <v>0.12130499620458395</v>
      </c>
      <c r="Q158" s="5">
        <f t="shared" si="286"/>
        <v>0.11288072719789544</v>
      </c>
      <c r="R158" s="5">
        <f t="shared" si="287"/>
        <v>3.2589491734928512E-2</v>
      </c>
      <c r="S158" s="5">
        <f t="shared" si="288"/>
        <v>2.1570633095375977E-2</v>
      </c>
      <c r="T158" s="5">
        <f t="shared" si="289"/>
        <v>6.9784077695775715E-2</v>
      </c>
      <c r="U158" s="5">
        <f t="shared" si="290"/>
        <v>3.7496025628829796E-2</v>
      </c>
      <c r="V158" s="5">
        <f t="shared" si="291"/>
        <v>1.7047652215251329E-3</v>
      </c>
      <c r="W158" s="5">
        <f t="shared" si="292"/>
        <v>4.3291854875998494E-2</v>
      </c>
      <c r="X158" s="5">
        <f t="shared" si="293"/>
        <v>2.6763489563320694E-2</v>
      </c>
      <c r="Y158" s="5">
        <f t="shared" si="294"/>
        <v>8.2727383206106543E-3</v>
      </c>
      <c r="Z158" s="5">
        <f t="shared" si="295"/>
        <v>6.7157245816021295E-3</v>
      </c>
      <c r="AA158" s="5">
        <f t="shared" si="296"/>
        <v>7.726815228542812E-3</v>
      </c>
      <c r="AB158" s="5">
        <f t="shared" si="297"/>
        <v>4.4450656701735961E-3</v>
      </c>
      <c r="AC158" s="5">
        <f t="shared" si="298"/>
        <v>7.5785965660593271E-5</v>
      </c>
      <c r="AD158" s="5">
        <f t="shared" si="299"/>
        <v>1.245242264863433E-2</v>
      </c>
      <c r="AE158" s="5">
        <f t="shared" si="300"/>
        <v>7.6982213986758986E-3</v>
      </c>
      <c r="AF158" s="5">
        <f t="shared" si="301"/>
        <v>2.3795615670630529E-3</v>
      </c>
      <c r="AG158" s="5">
        <f t="shared" si="302"/>
        <v>4.9035683769911619E-4</v>
      </c>
      <c r="AH158" s="5">
        <f t="shared" si="303"/>
        <v>1.0379332628774279E-3</v>
      </c>
      <c r="AI158" s="5">
        <f t="shared" si="304"/>
        <v>1.194200036699417E-3</v>
      </c>
      <c r="AJ158" s="5">
        <f t="shared" si="305"/>
        <v>6.8699683238752831E-4</v>
      </c>
      <c r="AK158" s="5">
        <f t="shared" si="306"/>
        <v>2.6347604153763846E-4</v>
      </c>
      <c r="AL158" s="5">
        <f t="shared" si="307"/>
        <v>2.1562195262412698E-6</v>
      </c>
      <c r="AM158" s="5">
        <f t="shared" si="308"/>
        <v>2.8654411831393191E-3</v>
      </c>
      <c r="AN158" s="5">
        <f t="shared" si="309"/>
        <v>1.7714465092549282E-3</v>
      </c>
      <c r="AO158" s="5">
        <f t="shared" si="310"/>
        <v>5.4756362713289351E-4</v>
      </c>
      <c r="AP158" s="5">
        <f t="shared" si="311"/>
        <v>1.1283657139047622E-4</v>
      </c>
      <c r="AQ158" s="5">
        <f t="shared" si="312"/>
        <v>1.7439195025368207E-5</v>
      </c>
      <c r="AR158" s="5">
        <f t="shared" si="313"/>
        <v>1.2833229774058166E-4</v>
      </c>
      <c r="AS158" s="5">
        <f t="shared" si="314"/>
        <v>1.4765345726242641E-4</v>
      </c>
      <c r="AT158" s="5">
        <f t="shared" si="315"/>
        <v>8.494176378583239E-5</v>
      </c>
      <c r="AU158" s="5">
        <f t="shared" si="316"/>
        <v>3.2576743630299354E-5</v>
      </c>
      <c r="AV158" s="5">
        <f t="shared" si="317"/>
        <v>9.3703395560811642E-6</v>
      </c>
      <c r="AW158" s="5">
        <f t="shared" si="318"/>
        <v>4.2602459117176947E-8</v>
      </c>
      <c r="AX158" s="5">
        <f t="shared" si="319"/>
        <v>5.4947494995624788E-4</v>
      </c>
      <c r="AY158" s="5">
        <f t="shared" si="320"/>
        <v>3.3969131446509826E-4</v>
      </c>
      <c r="AZ158" s="5">
        <f t="shared" si="321"/>
        <v>1.0500040914714515E-4</v>
      </c>
      <c r="BA158" s="5">
        <f t="shared" si="322"/>
        <v>2.1637460151978976E-5</v>
      </c>
      <c r="BB158" s="5">
        <f t="shared" si="323"/>
        <v>3.3441275536296849E-6</v>
      </c>
      <c r="BC158" s="5">
        <f t="shared" si="324"/>
        <v>4.1347511274967987E-7</v>
      </c>
      <c r="BD158" s="5">
        <f t="shared" si="325"/>
        <v>1.3222734088028234E-5</v>
      </c>
      <c r="BE158" s="5">
        <f t="shared" si="326"/>
        <v>1.5213492136685379E-5</v>
      </c>
      <c r="BF158" s="5">
        <f t="shared" si="327"/>
        <v>8.751985083120645E-6</v>
      </c>
      <c r="BG158" s="5">
        <f t="shared" si="328"/>
        <v>3.3565487882720394E-6</v>
      </c>
      <c r="BH158" s="5">
        <f t="shared" si="329"/>
        <v>9.6547408911087559E-7</v>
      </c>
      <c r="BI158" s="5">
        <f t="shared" si="330"/>
        <v>2.2216634419292132E-7</v>
      </c>
      <c r="BJ158" s="8">
        <f t="shared" si="331"/>
        <v>0.48656722962624133</v>
      </c>
      <c r="BK158" s="8">
        <f t="shared" si="332"/>
        <v>0.31554126195325233</v>
      </c>
      <c r="BL158" s="8">
        <f t="shared" si="333"/>
        <v>0.19131626999205489</v>
      </c>
      <c r="BM158" s="8">
        <f t="shared" si="334"/>
        <v>0.26083123911980982</v>
      </c>
      <c r="BN158" s="8">
        <f t="shared" si="335"/>
        <v>0.73896959832133469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1.6241610738254999</v>
      </c>
      <c r="F159">
        <f>VLOOKUP(B159,home!$B$2:$E$405,3,FALSE)</f>
        <v>0.77</v>
      </c>
      <c r="G159">
        <f>VLOOKUP(C159,away!$B$2:$E$405,4,FALSE)</f>
        <v>1.23</v>
      </c>
      <c r="H159">
        <f>VLOOKUP(A159,away!$A$2:$E$405,3,FALSE)</f>
        <v>1.2013422818791899</v>
      </c>
      <c r="I159">
        <f>VLOOKUP(C159,away!$B$2:$E$405,3,FALSE)</f>
        <v>0.46</v>
      </c>
      <c r="J159">
        <f>VLOOKUP(B159,home!$B$2:$E$405,4,FALSE)</f>
        <v>1.56</v>
      </c>
      <c r="K159" s="3">
        <f t="shared" si="280"/>
        <v>1.5382429530201309</v>
      </c>
      <c r="L159" s="3">
        <f t="shared" si="281"/>
        <v>0.86208322147650673</v>
      </c>
      <c r="M159" s="5">
        <f t="shared" si="282"/>
        <v>9.0688368231870251E-2</v>
      </c>
      <c r="N159" s="5">
        <f t="shared" si="283"/>
        <v>0.13950074335356913</v>
      </c>
      <c r="O159" s="5">
        <f t="shared" si="284"/>
        <v>7.8180920635778403E-2</v>
      </c>
      <c r="P159" s="5">
        <f t="shared" si="285"/>
        <v>0.12026125022861227</v>
      </c>
      <c r="Q159" s="5">
        <f t="shared" si="286"/>
        <v>0.10729301770234881</v>
      </c>
      <c r="R159" s="5">
        <f t="shared" si="287"/>
        <v>3.3699229959845471E-2</v>
      </c>
      <c r="S159" s="5">
        <f t="shared" si="288"/>
        <v>3.9869413764207245E-2</v>
      </c>
      <c r="T159" s="5">
        <f t="shared" si="289"/>
        <v>9.2495510342776727E-2</v>
      </c>
      <c r="U159" s="5">
        <f t="shared" si="290"/>
        <v>5.1837603007937168E-2</v>
      </c>
      <c r="V159" s="5">
        <f t="shared" si="291"/>
        <v>5.8745075626044432E-3</v>
      </c>
      <c r="W159" s="5">
        <f t="shared" si="292"/>
        <v>5.5014242796300718E-2</v>
      </c>
      <c r="X159" s="5">
        <f t="shared" si="293"/>
        <v>4.7426855656925629E-2</v>
      </c>
      <c r="Y159" s="5">
        <f t="shared" si="294"/>
        <v>2.0442948254611865E-2</v>
      </c>
      <c r="Z159" s="5">
        <f t="shared" si="295"/>
        <v>9.6838469083537319E-3</v>
      </c>
      <c r="AA159" s="5">
        <f t="shared" si="296"/>
        <v>1.4896109264900911E-2</v>
      </c>
      <c r="AB159" s="5">
        <f t="shared" si="297"/>
        <v>1.1456917552075856E-2</v>
      </c>
      <c r="AC159" s="5">
        <f t="shared" si="298"/>
        <v>4.8688412150466254E-4</v>
      </c>
      <c r="AD159" s="5">
        <f t="shared" si="299"/>
        <v>2.1156317824287025E-2</v>
      </c>
      <c r="AE159" s="5">
        <f t="shared" si="300"/>
        <v>1.8238506624542197E-2</v>
      </c>
      <c r="AF159" s="5">
        <f t="shared" si="301"/>
        <v>7.861555272902972E-3</v>
      </c>
      <c r="AG159" s="5">
        <f t="shared" si="302"/>
        <v>2.2591049651599377E-3</v>
      </c>
      <c r="AH159" s="5">
        <f t="shared" si="303"/>
        <v>2.0870704847597236E-3</v>
      </c>
      <c r="AI159" s="5">
        <f t="shared" si="304"/>
        <v>3.2104214656379533E-3</v>
      </c>
      <c r="AJ159" s="5">
        <f t="shared" si="305"/>
        <v>2.4692040978710711E-3</v>
      </c>
      <c r="AK159" s="5">
        <f t="shared" si="306"/>
        <v>1.2660786010395345E-3</v>
      </c>
      <c r="AL159" s="5">
        <f t="shared" si="307"/>
        <v>2.5826153589577176E-5</v>
      </c>
      <c r="AM159" s="5">
        <f t="shared" si="308"/>
        <v>6.5087113610127418E-3</v>
      </c>
      <c r="AN159" s="5">
        <f t="shared" si="309"/>
        <v>5.6110508577626034E-3</v>
      </c>
      <c r="AO159" s="5">
        <f t="shared" si="310"/>
        <v>2.4185963996642503E-3</v>
      </c>
      <c r="AP159" s="5">
        <f t="shared" si="311"/>
        <v>6.9501045855801266E-4</v>
      </c>
      <c r="AQ159" s="5">
        <f t="shared" si="312"/>
        <v>1.4978921376838889E-4</v>
      </c>
      <c r="AR159" s="5">
        <f t="shared" si="313"/>
        <v>3.5984568939003954E-4</v>
      </c>
      <c r="AS159" s="5">
        <f t="shared" si="314"/>
        <v>5.5353009587889932E-4</v>
      </c>
      <c r="AT159" s="5">
        <f t="shared" si="315"/>
        <v>4.2573188463513716E-4</v>
      </c>
      <c r="AU159" s="5">
        <f t="shared" si="316"/>
        <v>2.1829302380532627E-4</v>
      </c>
      <c r="AV159" s="5">
        <f t="shared" si="317"/>
        <v>8.3946926390499724E-5</v>
      </c>
      <c r="AW159" s="5">
        <f t="shared" si="318"/>
        <v>9.5133035735251839E-7</v>
      </c>
      <c r="AX159" s="5">
        <f t="shared" si="319"/>
        <v>1.6686632307199843E-3</v>
      </c>
      <c r="AY159" s="5">
        <f t="shared" si="320"/>
        <v>1.4385265734984795E-3</v>
      </c>
      <c r="AZ159" s="5">
        <f t="shared" si="321"/>
        <v>6.2006481133056494E-4</v>
      </c>
      <c r="BA159" s="5">
        <f t="shared" si="322"/>
        <v>1.7818249002535862E-4</v>
      </c>
      <c r="BB159" s="5">
        <f t="shared" si="323"/>
        <v>3.8402033752941661E-5</v>
      </c>
      <c r="BC159" s="5">
        <f t="shared" si="324"/>
        <v>6.6211497937971017E-6</v>
      </c>
      <c r="BD159" s="5">
        <f t="shared" si="325"/>
        <v>5.1702821857299922E-5</v>
      </c>
      <c r="BE159" s="5">
        <f t="shared" si="326"/>
        <v>7.9531501373246815E-5</v>
      </c>
      <c r="BF159" s="5">
        <f t="shared" si="327"/>
        <v>6.1169385765253885E-5</v>
      </c>
      <c r="BG159" s="5">
        <f t="shared" si="328"/>
        <v>3.1364458864657222E-5</v>
      </c>
      <c r="BH159" s="5">
        <f t="shared" si="329"/>
        <v>1.2061539455962191E-5</v>
      </c>
      <c r="BI159" s="5">
        <f t="shared" si="330"/>
        <v>3.7107156141416214E-6</v>
      </c>
      <c r="BJ159" s="8">
        <f t="shared" si="331"/>
        <v>0.53102242137331213</v>
      </c>
      <c r="BK159" s="8">
        <f t="shared" si="332"/>
        <v>0.25864477663588692</v>
      </c>
      <c r="BL159" s="8">
        <f t="shared" si="333"/>
        <v>0.20098444311287653</v>
      </c>
      <c r="BM159" s="8">
        <f t="shared" si="334"/>
        <v>0.42927438267526385</v>
      </c>
      <c r="BN159" s="8">
        <f t="shared" si="335"/>
        <v>0.56962353011202427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1.6241610738254999</v>
      </c>
      <c r="F160">
        <f>VLOOKUP(B160,home!$B$2:$E$405,3,FALSE)</f>
        <v>1.39</v>
      </c>
      <c r="G160">
        <f>VLOOKUP(C160,away!$B$2:$E$405,4,FALSE)</f>
        <v>0.77</v>
      </c>
      <c r="H160">
        <f>VLOOKUP(A160,away!$A$2:$E$405,3,FALSE)</f>
        <v>1.2013422818791899</v>
      </c>
      <c r="I160">
        <f>VLOOKUP(C160,away!$B$2:$E$405,3,FALSE)</f>
        <v>0.85</v>
      </c>
      <c r="J160">
        <f>VLOOKUP(B160,home!$B$2:$E$405,4,FALSE)</f>
        <v>0.83</v>
      </c>
      <c r="K160" s="3">
        <f t="shared" si="280"/>
        <v>1.7383395973154325</v>
      </c>
      <c r="L160" s="3">
        <f t="shared" si="281"/>
        <v>0.84754697986576844</v>
      </c>
      <c r="M160" s="5">
        <f t="shared" si="282"/>
        <v>7.5329264780025759E-2</v>
      </c>
      <c r="N160" s="5">
        <f t="shared" si="283"/>
        <v>0.13094784380377755</v>
      </c>
      <c r="O160" s="5">
        <f t="shared" si="284"/>
        <v>6.3845090859819625E-2</v>
      </c>
      <c r="P160" s="5">
        <f t="shared" si="285"/>
        <v>0.11098444953582604</v>
      </c>
      <c r="Q160" s="5">
        <f t="shared" si="286"/>
        <v>0.11381591103359143</v>
      </c>
      <c r="R160" s="5">
        <f t="shared" si="287"/>
        <v>2.7055856968747849E-2</v>
      </c>
      <c r="S160" s="5">
        <f t="shared" si="288"/>
        <v>4.0879026480411203E-2</v>
      </c>
      <c r="T160" s="5">
        <f t="shared" si="289"/>
        <v>9.6464331657191399E-2</v>
      </c>
      <c r="U160" s="5">
        <f t="shared" si="290"/>
        <v>4.7032267508077076E-2</v>
      </c>
      <c r="V160" s="5">
        <f t="shared" si="291"/>
        <v>6.6920078061996225E-3</v>
      </c>
      <c r="W160" s="5">
        <f t="shared" si="292"/>
        <v>6.5950234984740827E-2</v>
      </c>
      <c r="X160" s="5">
        <f t="shared" si="293"/>
        <v>5.5895922482754823E-2</v>
      </c>
      <c r="Y160" s="5">
        <f t="shared" si="294"/>
        <v>2.3687210143534979E-2</v>
      </c>
      <c r="Z160" s="5">
        <f t="shared" si="295"/>
        <v>7.6437032871808155E-3</v>
      </c>
      <c r="AA160" s="5">
        <f t="shared" si="296"/>
        <v>1.3287352094236546E-2</v>
      </c>
      <c r="AB160" s="5">
        <f t="shared" si="297"/>
        <v>1.1548965144441764E-2</v>
      </c>
      <c r="AC160" s="5">
        <f t="shared" si="298"/>
        <v>6.1621868077213417E-4</v>
      </c>
      <c r="AD160" s="5">
        <f t="shared" si="299"/>
        <v>2.8660976231558135E-2</v>
      </c>
      <c r="AE160" s="5">
        <f t="shared" si="300"/>
        <v>2.4291523845061669E-2</v>
      </c>
      <c r="AF160" s="5">
        <f t="shared" si="301"/>
        <v>1.0294103835609658E-2</v>
      </c>
      <c r="AG160" s="5">
        <f t="shared" si="302"/>
        <v>2.9082455387651964E-3</v>
      </c>
      <c r="AH160" s="5">
        <f t="shared" si="303"/>
        <v>1.6195994090100363E-3</v>
      </c>
      <c r="AI160" s="5">
        <f t="shared" si="304"/>
        <v>2.8154137844708192E-3</v>
      </c>
      <c r="AJ160" s="5">
        <f t="shared" si="305"/>
        <v>2.4470726321866609E-3</v>
      </c>
      <c r="AK160" s="5">
        <f t="shared" si="306"/>
        <v>1.417947751345659E-3</v>
      </c>
      <c r="AL160" s="5">
        <f t="shared" si="307"/>
        <v>3.6315602590255228E-5</v>
      </c>
      <c r="AM160" s="5">
        <f t="shared" si="308"/>
        <v>9.9645019762067757E-3</v>
      </c>
      <c r="AN160" s="5">
        <f t="shared" si="309"/>
        <v>8.4453835558005331E-3</v>
      </c>
      <c r="AO160" s="5">
        <f t="shared" si="310"/>
        <v>3.5789296632633832E-3</v>
      </c>
      <c r="AP160" s="5">
        <f t="shared" si="311"/>
        <v>1.0111036757502975E-3</v>
      </c>
      <c r="AQ160" s="5">
        <f t="shared" si="312"/>
        <v>2.142394666783354E-4</v>
      </c>
      <c r="AR160" s="5">
        <f t="shared" si="313"/>
        <v>2.7453731753976802E-4</v>
      </c>
      <c r="AS160" s="5">
        <f t="shared" si="314"/>
        <v>4.7723909002013936E-4</v>
      </c>
      <c r="AT160" s="5">
        <f t="shared" si="315"/>
        <v>4.1480180378439626E-4</v>
      </c>
      <c r="AU160" s="5">
        <f t="shared" si="316"/>
        <v>2.4035546685209424E-4</v>
      </c>
      <c r="AV160" s="5">
        <f t="shared" si="317"/>
        <v>1.0445485636505809E-4</v>
      </c>
      <c r="AW160" s="5">
        <f t="shared" si="318"/>
        <v>1.4862407262639067E-6</v>
      </c>
      <c r="AX160" s="5">
        <f t="shared" si="319"/>
        <v>2.8869480587946886E-3</v>
      </c>
      <c r="AY160" s="5">
        <f t="shared" si="320"/>
        <v>2.4468241082607812E-3</v>
      </c>
      <c r="AZ160" s="5">
        <f t="shared" si="321"/>
        <v>1.0368991916095884E-3</v>
      </c>
      <c r="BA160" s="5">
        <f t="shared" si="322"/>
        <v>2.9294025942465455E-4</v>
      </c>
      <c r="BB160" s="5">
        <f t="shared" si="323"/>
        <v>6.2070158039115154E-5</v>
      </c>
      <c r="BC160" s="5">
        <f t="shared" si="324"/>
        <v>1.0521474997168602E-5</v>
      </c>
      <c r="BD160" s="5">
        <f t="shared" si="325"/>
        <v>3.8780545723546625E-5</v>
      </c>
      <c r="BE160" s="5">
        <f t="shared" si="326"/>
        <v>6.7413758236742761E-5</v>
      </c>
      <c r="BF160" s="5">
        <f t="shared" si="327"/>
        <v>5.8594002673389669E-5</v>
      </c>
      <c r="BG160" s="5">
        <f t="shared" si="328"/>
        <v>3.3952091670786531E-5</v>
      </c>
      <c r="BH160" s="5">
        <f t="shared" si="329"/>
        <v>1.4755066340752933E-5</v>
      </c>
      <c r="BI160" s="5">
        <f t="shared" si="330"/>
        <v>5.1298632162293809E-6</v>
      </c>
      <c r="BJ160" s="8">
        <f t="shared" si="331"/>
        <v>0.58286666514541097</v>
      </c>
      <c r="BK160" s="8">
        <f t="shared" si="332"/>
        <v>0.23698410699408581</v>
      </c>
      <c r="BL160" s="8">
        <f t="shared" si="333"/>
        <v>0.1727995800147589</v>
      </c>
      <c r="BM160" s="8">
        <f t="shared" si="334"/>
        <v>0.47587030059211377</v>
      </c>
      <c r="BN160" s="8">
        <f t="shared" si="335"/>
        <v>0.52197841698178826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1.6241610738254999</v>
      </c>
      <c r="F161">
        <f>VLOOKUP(B161,home!$B$2:$E$405,3,FALSE)</f>
        <v>0.79</v>
      </c>
      <c r="G161">
        <f>VLOOKUP(C161,away!$B$2:$E$405,4,FALSE)</f>
        <v>1</v>
      </c>
      <c r="H161">
        <f>VLOOKUP(A161,away!$A$2:$E$405,3,FALSE)</f>
        <v>1.2013422818791899</v>
      </c>
      <c r="I161">
        <f>VLOOKUP(C161,away!$B$2:$E$405,3,FALSE)</f>
        <v>0.77</v>
      </c>
      <c r="J161">
        <f>VLOOKUP(B161,home!$B$2:$E$405,4,FALSE)</f>
        <v>1.78</v>
      </c>
      <c r="K161" s="3">
        <f t="shared" si="280"/>
        <v>1.2830872483221449</v>
      </c>
      <c r="L161" s="3">
        <f t="shared" si="281"/>
        <v>1.6465597315436176</v>
      </c>
      <c r="M161" s="5">
        <f t="shared" si="282"/>
        <v>5.3415891702417839E-2</v>
      </c>
      <c r="N161" s="5">
        <f t="shared" si="283"/>
        <v>6.8537249501129008E-2</v>
      </c>
      <c r="O161" s="5">
        <f t="shared" si="284"/>
        <v>8.7952456301696069E-2</v>
      </c>
      <c r="P161" s="5">
        <f t="shared" si="285"/>
        <v>0.11285067513931692</v>
      </c>
      <c r="Q161" s="5">
        <f t="shared" si="286"/>
        <v>4.3969635434985964E-2</v>
      </c>
      <c r="R161" s="5">
        <f t="shared" si="287"/>
        <v>7.2409486418361216E-2</v>
      </c>
      <c r="S161" s="5">
        <f t="shared" si="288"/>
        <v>5.9604335308808425E-2</v>
      </c>
      <c r="T161" s="5">
        <f t="shared" si="289"/>
        <v>7.2398631117901235E-2</v>
      </c>
      <c r="U161" s="5">
        <f t="shared" si="290"/>
        <v>9.2907688680954836E-2</v>
      </c>
      <c r="V161" s="5">
        <f t="shared" si="291"/>
        <v>1.3991652767769838E-2</v>
      </c>
      <c r="W161" s="5">
        <f t="shared" si="292"/>
        <v>1.8805626180001343E-2</v>
      </c>
      <c r="X161" s="5">
        <f t="shared" si="293"/>
        <v>3.0964586794452638E-2</v>
      </c>
      <c r="Y161" s="5">
        <f t="shared" si="294"/>
        <v>2.549252085981649E-2</v>
      </c>
      <c r="Z161" s="5">
        <f t="shared" si="295"/>
        <v>3.9742181506076023E-2</v>
      </c>
      <c r="AA161" s="5">
        <f t="shared" si="296"/>
        <v>5.099268631095033E-2</v>
      </c>
      <c r="AB161" s="5">
        <f t="shared" si="297"/>
        <v>3.2714032781635788E-2</v>
      </c>
      <c r="AC161" s="5">
        <f t="shared" si="298"/>
        <v>1.8474926314464286E-3</v>
      </c>
      <c r="AD161" s="5">
        <f t="shared" si="299"/>
        <v>6.0323147870682018E-3</v>
      </c>
      <c r="AE161" s="5">
        <f t="shared" si="300"/>
        <v>9.9325666163816145E-3</v>
      </c>
      <c r="AF161" s="5">
        <f t="shared" si="301"/>
        <v>8.1772821107042037E-3</v>
      </c>
      <c r="AG161" s="5">
        <f t="shared" si="302"/>
        <v>4.4881278123191804E-3</v>
      </c>
      <c r="AH161" s="5">
        <f t="shared" si="303"/>
        <v>1.6359468927900571E-2</v>
      </c>
      <c r="AI161" s="5">
        <f t="shared" si="304"/>
        <v>2.0990625970711572E-2</v>
      </c>
      <c r="AJ161" s="5">
        <f t="shared" si="305"/>
        <v>1.3466402258659835E-2</v>
      </c>
      <c r="AK161" s="5">
        <f t="shared" si="306"/>
        <v>5.7595230062876561E-3</v>
      </c>
      <c r="AL161" s="5">
        <f t="shared" si="307"/>
        <v>1.5612641416539754E-4</v>
      </c>
      <c r="AM161" s="5">
        <f t="shared" si="308"/>
        <v>1.5479972362304646E-3</v>
      </c>
      <c r="AN161" s="5">
        <f t="shared" si="309"/>
        <v>2.5488699137178961E-3</v>
      </c>
      <c r="AO161" s="5">
        <f t="shared" si="310"/>
        <v>2.0984332804354715E-3</v>
      </c>
      <c r="AP161" s="5">
        <f t="shared" si="311"/>
        <v>1.1517319129653409E-3</v>
      </c>
      <c r="AQ161" s="5">
        <f t="shared" si="312"/>
        <v>4.7409884735560728E-4</v>
      </c>
      <c r="AR161" s="5">
        <f t="shared" si="313"/>
        <v>5.3873685532240265E-3</v>
      </c>
      <c r="AS161" s="5">
        <f t="shared" si="314"/>
        <v>6.9124638926534717E-3</v>
      </c>
      <c r="AT161" s="5">
        <f t="shared" si="315"/>
        <v>4.4346471375754639E-3</v>
      </c>
      <c r="AU161" s="5">
        <f t="shared" si="316"/>
        <v>1.8966797310104595E-3</v>
      </c>
      <c r="AV161" s="5">
        <f t="shared" si="317"/>
        <v>6.0840139425264903E-4</v>
      </c>
      <c r="AW161" s="5">
        <f t="shared" si="318"/>
        <v>9.1623644637659279E-6</v>
      </c>
      <c r="AX161" s="5">
        <f t="shared" si="319"/>
        <v>3.3103591904087203E-4</v>
      </c>
      <c r="AY161" s="5">
        <f t="shared" si="320"/>
        <v>5.450704139872331E-4</v>
      </c>
      <c r="AZ161" s="5">
        <f t="shared" si="321"/>
        <v>4.4874549726359349E-4</v>
      </c>
      <c r="BA161" s="5">
        <f t="shared" si="322"/>
        <v>2.4629542183524989E-4</v>
      </c>
      <c r="BB161" s="5">
        <f t="shared" si="323"/>
        <v>1.0138503091436781E-4</v>
      </c>
      <c r="BC161" s="5">
        <f t="shared" si="324"/>
        <v>3.3387301856980584E-5</v>
      </c>
      <c r="BD161" s="5">
        <f t="shared" si="325"/>
        <v>1.4784373531205105E-3</v>
      </c>
      <c r="BE161" s="5">
        <f t="shared" si="326"/>
        <v>1.8969641152320712E-3</v>
      </c>
      <c r="BF161" s="5">
        <f t="shared" si="327"/>
        <v>1.2169852333894855E-3</v>
      </c>
      <c r="BG161" s="5">
        <f t="shared" si="328"/>
        <v>5.2049941145279946E-4</v>
      </c>
      <c r="BH161" s="5">
        <f t="shared" si="329"/>
        <v>1.6696153939856707E-4</v>
      </c>
      <c r="BI161" s="5">
        <f t="shared" si="330"/>
        <v>4.2845244432507357E-5</v>
      </c>
      <c r="BJ161" s="8">
        <f t="shared" si="331"/>
        <v>0.2983255919903629</v>
      </c>
      <c r="BK161" s="8">
        <f t="shared" si="332"/>
        <v>0.24241124437791209</v>
      </c>
      <c r="BL161" s="8">
        <f t="shared" si="333"/>
        <v>0.41811462426289991</v>
      </c>
      <c r="BM161" s="8">
        <f t="shared" si="334"/>
        <v>0.55892233958982063</v>
      </c>
      <c r="BN161" s="8">
        <f t="shared" si="335"/>
        <v>0.43913539449790695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1.6241610738254999</v>
      </c>
      <c r="F162">
        <f>VLOOKUP(B162,home!$B$2:$E$405,3,FALSE)</f>
        <v>1.08</v>
      </c>
      <c r="G162">
        <f>VLOOKUP(C162,away!$B$2:$E$405,4,FALSE)</f>
        <v>0.51</v>
      </c>
      <c r="H162">
        <f>VLOOKUP(A162,away!$A$2:$E$405,3,FALSE)</f>
        <v>1.2013422818791899</v>
      </c>
      <c r="I162">
        <f>VLOOKUP(C162,away!$B$2:$E$405,3,FALSE)</f>
        <v>0.72</v>
      </c>
      <c r="J162">
        <f>VLOOKUP(B162,home!$B$2:$E$405,4,FALSE)</f>
        <v>0.94</v>
      </c>
      <c r="K162" s="3">
        <f t="shared" si="280"/>
        <v>0.89458791946308536</v>
      </c>
      <c r="L162" s="3">
        <f t="shared" si="281"/>
        <v>0.81306845637583569</v>
      </c>
      <c r="M162" s="5">
        <f t="shared" si="282"/>
        <v>0.18129017115626697</v>
      </c>
      <c r="N162" s="5">
        <f t="shared" si="283"/>
        <v>0.16217999703379152</v>
      </c>
      <c r="O162" s="5">
        <f t="shared" si="284"/>
        <v>0.14740131961813704</v>
      </c>
      <c r="P162" s="5">
        <f t="shared" si="285"/>
        <v>0.13186343984330248</v>
      </c>
      <c r="Q162" s="5">
        <f t="shared" si="286"/>
        <v>7.2542133062494449E-2</v>
      </c>
      <c r="R162" s="5">
        <f t="shared" si="287"/>
        <v>5.9923681704839929E-2</v>
      </c>
      <c r="S162" s="5">
        <f t="shared" si="288"/>
        <v>2.3978088078917853E-2</v>
      </c>
      <c r="T162" s="5">
        <f t="shared" si="289"/>
        <v>5.8981720151332837E-2</v>
      </c>
      <c r="U162" s="5">
        <f t="shared" si="290"/>
        <v>5.3607001742900909E-2</v>
      </c>
      <c r="V162" s="5">
        <f t="shared" si="291"/>
        <v>1.9378590409848667E-3</v>
      </c>
      <c r="W162" s="5">
        <f t="shared" si="292"/>
        <v>2.1631771963263737E-2</v>
      </c>
      <c r="X162" s="5">
        <f t="shared" si="293"/>
        <v>1.7588111438844929E-2</v>
      </c>
      <c r="Y162" s="5">
        <f t="shared" si="294"/>
        <v>7.1501693090739111E-3</v>
      </c>
      <c r="Z162" s="5">
        <f t="shared" si="295"/>
        <v>1.6240685128037034E-2</v>
      </c>
      <c r="AA162" s="5">
        <f t="shared" si="296"/>
        <v>1.4528720719345724E-2</v>
      </c>
      <c r="AB162" s="5">
        <f t="shared" si="297"/>
        <v>6.4986090203898545E-3</v>
      </c>
      <c r="AC162" s="5">
        <f t="shared" si="298"/>
        <v>8.8095219615989893E-5</v>
      </c>
      <c r="AD162" s="5">
        <f t="shared" si="299"/>
        <v>4.8378804687290011E-3</v>
      </c>
      <c r="AE162" s="5">
        <f t="shared" si="300"/>
        <v>3.9335280048402935E-3</v>
      </c>
      <c r="AF162" s="5">
        <f t="shared" si="301"/>
        <v>1.599113771503309E-3</v>
      </c>
      <c r="AG162" s="5">
        <f t="shared" si="302"/>
        <v>4.3339632192184536E-4</v>
      </c>
      <c r="AH162" s="5">
        <f t="shared" si="303"/>
        <v>3.3011971968847659E-3</v>
      </c>
      <c r="AI162" s="5">
        <f t="shared" si="304"/>
        <v>2.9532111320985121E-3</v>
      </c>
      <c r="AJ162" s="5">
        <f t="shared" si="305"/>
        <v>1.3209535011996152E-3</v>
      </c>
      <c r="AK162" s="5">
        <f t="shared" si="306"/>
        <v>3.9390301478188072E-4</v>
      </c>
      <c r="AL162" s="5">
        <f t="shared" si="307"/>
        <v>2.5630818523090221E-6</v>
      </c>
      <c r="AM162" s="5">
        <f t="shared" si="308"/>
        <v>8.6558188462627493E-4</v>
      </c>
      <c r="AN162" s="5">
        <f t="shared" si="309"/>
        <v>7.0377732679997211E-4</v>
      </c>
      <c r="AO162" s="5">
        <f t="shared" si="310"/>
        <v>2.8610957236678265E-4</v>
      </c>
      <c r="AP162" s="5">
        <f t="shared" si="311"/>
        <v>7.7542222786203464E-5</v>
      </c>
      <c r="AQ162" s="5">
        <f t="shared" si="312"/>
        <v>1.57617838461824E-5</v>
      </c>
      <c r="AR162" s="5">
        <f t="shared" si="313"/>
        <v>5.3681986181266649E-4</v>
      </c>
      <c r="AS162" s="5">
        <f t="shared" si="314"/>
        <v>4.802325633054544E-4</v>
      </c>
      <c r="AT162" s="5">
        <f t="shared" si="315"/>
        <v>2.148051248329254E-4</v>
      </c>
      <c r="AU162" s="5">
        <f t="shared" si="316"/>
        <v>6.4054023238098356E-5</v>
      </c>
      <c r="AV162" s="5">
        <f t="shared" si="317"/>
        <v>1.4325488845452632E-5</v>
      </c>
      <c r="AW162" s="5">
        <f t="shared" si="318"/>
        <v>5.1785731663988368E-8</v>
      </c>
      <c r="AX162" s="5">
        <f t="shared" si="319"/>
        <v>1.2905651621545922E-4</v>
      </c>
      <c r="AY162" s="5">
        <f t="shared" si="320"/>
        <v>1.0493178242454645E-4</v>
      </c>
      <c r="AZ162" s="5">
        <f t="shared" si="321"/>
        <v>4.2658361180345503E-5</v>
      </c>
      <c r="BA162" s="5">
        <f t="shared" si="322"/>
        <v>1.156138929214213E-5</v>
      </c>
      <c r="BB162" s="5">
        <f t="shared" si="323"/>
        <v>2.3500502363305293E-6</v>
      </c>
      <c r="BC162" s="5">
        <f t="shared" si="324"/>
        <v>3.8215034361178632E-7</v>
      </c>
      <c r="BD162" s="5">
        <f t="shared" si="325"/>
        <v>7.2745216065985682E-5</v>
      </c>
      <c r="BE162" s="5">
        <f t="shared" si="326"/>
        <v>6.5076991491362738E-5</v>
      </c>
      <c r="BF162" s="5">
        <f t="shared" si="327"/>
        <v>2.9108545211587547E-5</v>
      </c>
      <c r="BG162" s="5">
        <f t="shared" si="328"/>
        <v>8.6800509664770883E-6</v>
      </c>
      <c r="BH162" s="5">
        <f t="shared" si="329"/>
        <v>1.9412671837335699E-6</v>
      </c>
      <c r="BI162" s="5">
        <f t="shared" si="330"/>
        <v>3.4732683420363559E-7</v>
      </c>
      <c r="BJ162" s="8">
        <f t="shared" si="331"/>
        <v>0.35311753456591372</v>
      </c>
      <c r="BK162" s="8">
        <f t="shared" si="332"/>
        <v>0.33926514820336501</v>
      </c>
      <c r="BL162" s="8">
        <f t="shared" si="333"/>
        <v>0.29141673411036612</v>
      </c>
      <c r="BM162" s="8">
        <f t="shared" si="334"/>
        <v>0.24473447959215658</v>
      </c>
      <c r="BN162" s="8">
        <f t="shared" si="335"/>
        <v>0.7552007424188325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1.3831775700934601</v>
      </c>
      <c r="F163">
        <f>VLOOKUP(B163,home!$B$2:$E$405,3,FALSE)</f>
        <v>1.08</v>
      </c>
      <c r="G163">
        <f>VLOOKUP(C163,away!$B$2:$E$405,4,FALSE)</f>
        <v>0.48</v>
      </c>
      <c r="H163">
        <f>VLOOKUP(A163,away!$A$2:$E$405,3,FALSE)</f>
        <v>1.2429906542056099</v>
      </c>
      <c r="I163">
        <f>VLOOKUP(C163,away!$B$2:$E$405,3,FALSE)</f>
        <v>1.08</v>
      </c>
      <c r="J163">
        <f>VLOOKUP(B163,home!$B$2:$E$405,4,FALSE)</f>
        <v>0.8</v>
      </c>
      <c r="K163" s="3">
        <f t="shared" si="280"/>
        <v>0.71703925233644972</v>
      </c>
      <c r="L163" s="3">
        <f t="shared" si="281"/>
        <v>1.0739439252336471</v>
      </c>
      <c r="M163" s="5">
        <f t="shared" si="282"/>
        <v>0.16679609884171862</v>
      </c>
      <c r="N163" s="5">
        <f t="shared" si="283"/>
        <v>0.11959935000610249</v>
      </c>
      <c r="O163" s="5">
        <f t="shared" si="284"/>
        <v>0.17912965710373463</v>
      </c>
      <c r="P163" s="5">
        <f t="shared" si="285"/>
        <v>0.1284429954009465</v>
      </c>
      <c r="Q163" s="5">
        <f t="shared" si="286"/>
        <v>4.2878714254150532E-2</v>
      </c>
      <c r="R163" s="5">
        <f t="shared" si="287"/>
        <v>9.6187603537871022E-2</v>
      </c>
      <c r="S163" s="5">
        <f t="shared" si="288"/>
        <v>2.4727201628413062E-2</v>
      </c>
      <c r="T163" s="5">
        <f t="shared" si="289"/>
        <v>4.604933469507435E-2</v>
      </c>
      <c r="U163" s="5">
        <f t="shared" si="290"/>
        <v>6.897028732482989E-2</v>
      </c>
      <c r="V163" s="5">
        <f t="shared" si="291"/>
        <v>2.1157141810948742E-3</v>
      </c>
      <c r="W163" s="5">
        <f t="shared" si="292"/>
        <v>1.0248573736648123E-2</v>
      </c>
      <c r="X163" s="5">
        <f t="shared" si="293"/>
        <v>1.1006393506782352E-2</v>
      </c>
      <c r="Y163" s="5">
        <f t="shared" si="294"/>
        <v>5.9101247226699821E-3</v>
      </c>
      <c r="Z163" s="5">
        <f t="shared" si="295"/>
        <v>3.4433364167426359E-2</v>
      </c>
      <c r="AA163" s="5">
        <f t="shared" si="296"/>
        <v>2.4690073698040094E-2</v>
      </c>
      <c r="AB163" s="5">
        <f t="shared" si="297"/>
        <v>8.8518759922872527E-3</v>
      </c>
      <c r="AC163" s="5">
        <f t="shared" si="298"/>
        <v>1.0182667217608401E-4</v>
      </c>
      <c r="AD163" s="5">
        <f t="shared" si="299"/>
        <v>1.8371574124102863E-3</v>
      </c>
      <c r="AE163" s="5">
        <f t="shared" si="300"/>
        <v>1.9730040427559927E-3</v>
      </c>
      <c r="AF163" s="5">
        <f t="shared" si="301"/>
        <v>1.0594478530896129E-3</v>
      </c>
      <c r="AG163" s="5">
        <f t="shared" si="302"/>
        <v>3.7926252864247311E-4</v>
      </c>
      <c r="AH163" s="5">
        <f t="shared" si="303"/>
        <v>9.2448755682413685E-3</v>
      </c>
      <c r="AI163" s="5">
        <f t="shared" si="304"/>
        <v>6.6289386653953014E-3</v>
      </c>
      <c r="AJ163" s="5">
        <f t="shared" si="305"/>
        <v>2.3766046122096142E-3</v>
      </c>
      <c r="AK163" s="5">
        <f t="shared" si="306"/>
        <v>5.6803959807938008E-4</v>
      </c>
      <c r="AL163" s="5">
        <f t="shared" si="307"/>
        <v>3.1365056801280987E-6</v>
      </c>
      <c r="AM163" s="5">
        <f t="shared" si="308"/>
        <v>2.6346279548380774E-4</v>
      </c>
      <c r="AN163" s="5">
        <f t="shared" si="309"/>
        <v>2.8294426873491006E-4</v>
      </c>
      <c r="AO163" s="5">
        <f t="shared" si="310"/>
        <v>1.5193313929376661E-4</v>
      </c>
      <c r="AP163" s="5">
        <f t="shared" si="311"/>
        <v>5.4389223995406076E-5</v>
      </c>
      <c r="AQ163" s="5">
        <f t="shared" si="312"/>
        <v>1.4602744177009615E-5</v>
      </c>
      <c r="AR163" s="5">
        <f t="shared" si="313"/>
        <v>1.9856955912107561E-3</v>
      </c>
      <c r="AS163" s="5">
        <f t="shared" si="314"/>
        <v>1.4238216820895452E-3</v>
      </c>
      <c r="AT163" s="5">
        <f t="shared" si="315"/>
        <v>5.1046801719295673E-4</v>
      </c>
      <c r="AU163" s="5">
        <f t="shared" si="316"/>
        <v>1.2200853512990256E-4</v>
      </c>
      <c r="AV163" s="5">
        <f t="shared" si="317"/>
        <v>2.1871227202052698E-5</v>
      </c>
      <c r="AW163" s="5">
        <f t="shared" si="318"/>
        <v>6.7091594575207831E-8</v>
      </c>
      <c r="AX163" s="5">
        <f t="shared" si="319"/>
        <v>3.1485527648696729E-5</v>
      </c>
      <c r="AY163" s="5">
        <f t="shared" si="320"/>
        <v>3.3813691151093886E-5</v>
      </c>
      <c r="AZ163" s="5">
        <f t="shared" si="321"/>
        <v>1.8157004100722002E-5</v>
      </c>
      <c r="BA163" s="5">
        <f t="shared" si="322"/>
        <v>6.4998680848042731E-6</v>
      </c>
      <c r="BB163" s="5">
        <f t="shared" si="323"/>
        <v>1.7451234611239022E-6</v>
      </c>
      <c r="BC163" s="5">
        <f t="shared" si="324"/>
        <v>3.7483294797134639E-7</v>
      </c>
      <c r="BD163" s="5">
        <f t="shared" si="325"/>
        <v>3.5542095292400436E-4</v>
      </c>
      <c r="BE163" s="5">
        <f t="shared" si="326"/>
        <v>2.5485077434933659E-4</v>
      </c>
      <c r="BF163" s="5">
        <f t="shared" si="327"/>
        <v>9.1369004348406765E-5</v>
      </c>
      <c r="BG163" s="5">
        <f t="shared" si="328"/>
        <v>2.1838387521569142E-5</v>
      </c>
      <c r="BH163" s="5">
        <f t="shared" si="329"/>
        <v>3.9147452651748972E-6</v>
      </c>
      <c r="BI163" s="5">
        <f t="shared" si="330"/>
        <v>5.6140520360573312E-7</v>
      </c>
      <c r="BJ163" s="8">
        <f t="shared" si="331"/>
        <v>0.24180077097740543</v>
      </c>
      <c r="BK163" s="8">
        <f t="shared" si="332"/>
        <v>0.32222078692118034</v>
      </c>
      <c r="BL163" s="8">
        <f t="shared" si="333"/>
        <v>0.40143977642312595</v>
      </c>
      <c r="BM163" s="8">
        <f t="shared" si="334"/>
        <v>0.26682653274505785</v>
      </c>
      <c r="BN163" s="8">
        <f t="shared" si="335"/>
        <v>0.73303441914452383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1.3831775700934601</v>
      </c>
      <c r="F164">
        <f>VLOOKUP(B164,home!$B$2:$E$405,3,FALSE)</f>
        <v>1.45</v>
      </c>
      <c r="G164">
        <f>VLOOKUP(C164,away!$B$2:$E$405,4,FALSE)</f>
        <v>1.45</v>
      </c>
      <c r="H164">
        <f>VLOOKUP(A164,away!$A$2:$E$405,3,FALSE)</f>
        <v>1.2429906542056099</v>
      </c>
      <c r="I164">
        <f>VLOOKUP(C164,away!$B$2:$E$405,3,FALSE)</f>
        <v>0.6</v>
      </c>
      <c r="J164">
        <f>VLOOKUP(B164,home!$B$2:$E$405,4,FALSE)</f>
        <v>1.61</v>
      </c>
      <c r="K164" s="3">
        <f t="shared" si="280"/>
        <v>2.9081308411214999</v>
      </c>
      <c r="L164" s="3">
        <f t="shared" si="281"/>
        <v>1.2007289719626193</v>
      </c>
      <c r="M164" s="5">
        <f t="shared" si="282"/>
        <v>1.6426493125449283E-2</v>
      </c>
      <c r="N164" s="5">
        <f t="shared" si="283"/>
        <v>4.777039126958936E-2</v>
      </c>
      <c r="O164" s="5">
        <f t="shared" si="284"/>
        <v>1.972376620347175E-2</v>
      </c>
      <c r="P164" s="5">
        <f t="shared" si="285"/>
        <v>5.7359292799386112E-2</v>
      </c>
      <c r="Q164" s="5">
        <f t="shared" si="286"/>
        <v>6.946127407176704E-2</v>
      </c>
      <c r="R164" s="5">
        <f t="shared" si="287"/>
        <v>1.1841448758362847E-2</v>
      </c>
      <c r="S164" s="5">
        <f t="shared" si="288"/>
        <v>5.0072898173080402E-2</v>
      </c>
      <c r="T164" s="5">
        <f t="shared" si="289"/>
        <v>8.3404164207406567E-2</v>
      </c>
      <c r="U164" s="5">
        <f t="shared" si="290"/>
        <v>3.4436482337754891E-2</v>
      </c>
      <c r="V164" s="5">
        <f t="shared" si="291"/>
        <v>1.9427599912253929E-2</v>
      </c>
      <c r="W164" s="5">
        <f t="shared" si="292"/>
        <v>6.7334157797232966E-2</v>
      </c>
      <c r="X164" s="5">
        <f t="shared" si="293"/>
        <v>8.0850074069840322E-2</v>
      </c>
      <c r="Y164" s="5">
        <f t="shared" si="294"/>
        <v>4.8539513160490509E-2</v>
      </c>
      <c r="Z164" s="5">
        <f t="shared" si="295"/>
        <v>4.7394568647256847E-3</v>
      </c>
      <c r="AA164" s="5">
        <f t="shared" si="296"/>
        <v>1.3782960678473771E-2</v>
      </c>
      <c r="AB164" s="5">
        <f t="shared" si="297"/>
        <v>2.0041326515517245E-2</v>
      </c>
      <c r="AC164" s="5">
        <f t="shared" si="298"/>
        <v>4.239924276768837E-3</v>
      </c>
      <c r="AD164" s="5">
        <f t="shared" si="299"/>
        <v>4.8954135237768731E-2</v>
      </c>
      <c r="AE164" s="5">
        <f t="shared" si="300"/>
        <v>5.8780648477365069E-2</v>
      </c>
      <c r="AF164" s="5">
        <f t="shared" si="301"/>
        <v>3.5289813808761346E-2</v>
      </c>
      <c r="AG164" s="5">
        <f t="shared" si="302"/>
        <v>1.4124500618448747E-2</v>
      </c>
      <c r="AH164" s="5">
        <f t="shared" si="303"/>
        <v>1.4227007922108126E-3</v>
      </c>
      <c r="AI164" s="5">
        <f t="shared" si="304"/>
        <v>4.1374000515162542E-3</v>
      </c>
      <c r="AJ164" s="5">
        <f t="shared" si="305"/>
        <v>6.0160503459360517E-3</v>
      </c>
      <c r="AK164" s="5">
        <f t="shared" si="306"/>
        <v>5.8318205175854334E-3</v>
      </c>
      <c r="AL164" s="5">
        <f t="shared" si="307"/>
        <v>5.9221175495243101E-4</v>
      </c>
      <c r="AM164" s="5">
        <f t="shared" si="308"/>
        <v>2.8473006097077612E-2</v>
      </c>
      <c r="AN164" s="5">
        <f t="shared" si="309"/>
        <v>3.4188363339629387E-2</v>
      </c>
      <c r="AO164" s="5">
        <f t="shared" si="310"/>
        <v>2.0525479182938854E-2</v>
      </c>
      <c r="AP164" s="5">
        <f t="shared" si="311"/>
        <v>8.2151791727901029E-3</v>
      </c>
      <c r="AQ164" s="5">
        <f t="shared" si="312"/>
        <v>2.4660509106582454E-3</v>
      </c>
      <c r="AR164" s="5">
        <f t="shared" si="313"/>
        <v>3.4165561192833847E-4</v>
      </c>
      <c r="AS164" s="5">
        <f t="shared" si="314"/>
        <v>9.9357922209103965E-4</v>
      </c>
      <c r="AT164" s="5">
        <f t="shared" si="315"/>
        <v>1.4447291894302307E-3</v>
      </c>
      <c r="AU164" s="5">
        <f t="shared" si="316"/>
        <v>1.400487170950173E-3</v>
      </c>
      <c r="AV164" s="5">
        <f t="shared" si="317"/>
        <v>1.018199983608799E-3</v>
      </c>
      <c r="AW164" s="5">
        <f t="shared" si="318"/>
        <v>5.7442516103126818E-5</v>
      </c>
      <c r="AX164" s="5">
        <f t="shared" si="319"/>
        <v>1.3800537861725319E-2</v>
      </c>
      <c r="AY164" s="5">
        <f t="shared" si="320"/>
        <v>1.6570705639240645E-2</v>
      </c>
      <c r="AZ164" s="5">
        <f t="shared" si="321"/>
        <v>9.9484631734503004E-3</v>
      </c>
      <c r="BA164" s="5">
        <f t="shared" si="322"/>
        <v>3.9818026529549848E-3</v>
      </c>
      <c r="BB164" s="5">
        <f t="shared" si="323"/>
        <v>1.1952664515101673E-3</v>
      </c>
      <c r="BC164" s="5">
        <f t="shared" si="324"/>
        <v>2.8703821150864213E-4</v>
      </c>
      <c r="BD164" s="5">
        <f t="shared" si="325"/>
        <v>6.8372631945995616E-5</v>
      </c>
      <c r="BE164" s="5">
        <f t="shared" si="326"/>
        <v>1.9883655965079896E-4</v>
      </c>
      <c r="BF164" s="5">
        <f t="shared" si="327"/>
        <v>2.8912136573149168E-4</v>
      </c>
      <c r="BG164" s="5">
        <f t="shared" si="328"/>
        <v>2.8026758683697323E-4</v>
      </c>
      <c r="BH164" s="5">
        <f t="shared" si="329"/>
        <v>2.0376370326182498E-4</v>
      </c>
      <c r="BI164" s="5">
        <f t="shared" si="330"/>
        <v>1.1851430195136858E-4</v>
      </c>
      <c r="BJ164" s="8">
        <f t="shared" si="331"/>
        <v>0.69416056541215498</v>
      </c>
      <c r="BK164" s="8">
        <f t="shared" si="332"/>
        <v>0.16468912568113167</v>
      </c>
      <c r="BL164" s="8">
        <f t="shared" si="333"/>
        <v>0.12359148352821608</v>
      </c>
      <c r="BM164" s="8">
        <f t="shared" si="334"/>
        <v>0.74808470213506473</v>
      </c>
      <c r="BN164" s="8">
        <f t="shared" si="335"/>
        <v>0.22258266622802642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1.3831775700934601</v>
      </c>
      <c r="F165">
        <f>VLOOKUP(B165,home!$B$2:$E$405,3,FALSE)</f>
        <v>2.17</v>
      </c>
      <c r="G165">
        <f>VLOOKUP(C165,away!$B$2:$E$405,4,FALSE)</f>
        <v>0.96</v>
      </c>
      <c r="H165">
        <f>VLOOKUP(A165,away!$A$2:$E$405,3,FALSE)</f>
        <v>1.2429906542056099</v>
      </c>
      <c r="I165">
        <f>VLOOKUP(C165,away!$B$2:$E$405,3,FALSE)</f>
        <v>0.24</v>
      </c>
      <c r="J165">
        <f>VLOOKUP(B165,home!$B$2:$E$405,4,FALSE)</f>
        <v>0.4</v>
      </c>
      <c r="K165" s="3">
        <f t="shared" si="280"/>
        <v>2.8814355140186958</v>
      </c>
      <c r="L165" s="3">
        <f t="shared" si="281"/>
        <v>0.11932710280373855</v>
      </c>
      <c r="M165" s="5">
        <f t="shared" si="282"/>
        <v>4.9749114385998897E-2</v>
      </c>
      <c r="N165" s="5">
        <f t="shared" si="283"/>
        <v>0.14334886498279562</v>
      </c>
      <c r="O165" s="5">
        <f t="shared" si="284"/>
        <v>5.9364176867330379E-3</v>
      </c>
      <c r="P165" s="5">
        <f t="shared" si="285"/>
        <v>1.7105404748601286E-2</v>
      </c>
      <c r="Q165" s="5">
        <f t="shared" si="286"/>
        <v>0.2065252552278492</v>
      </c>
      <c r="R165" s="5">
        <f t="shared" si="287"/>
        <v>3.5418776179536247E-4</v>
      </c>
      <c r="S165" s="5">
        <f t="shared" si="288"/>
        <v>1.4703521621674221E-3</v>
      </c>
      <c r="T165" s="5">
        <f t="shared" si="289"/>
        <v>2.4644060362141902E-2</v>
      </c>
      <c r="U165" s="5">
        <f t="shared" si="290"/>
        <v>1.0205691954679515E-3</v>
      </c>
      <c r="V165" s="5">
        <f t="shared" si="291"/>
        <v>5.6172901361085783E-5</v>
      </c>
      <c r="W165" s="5">
        <f t="shared" si="292"/>
        <v>0.19836306831843334</v>
      </c>
      <c r="X165" s="5">
        <f t="shared" si="293"/>
        <v>2.3670090245698706E-2</v>
      </c>
      <c r="Y165" s="5">
        <f t="shared" si="294"/>
        <v>1.4122416460611289E-3</v>
      </c>
      <c r="Z165" s="5">
        <f t="shared" si="295"/>
        <v>1.4088066487860432E-5</v>
      </c>
      <c r="AA165" s="5">
        <f t="shared" si="296"/>
        <v>4.0593855101977679E-5</v>
      </c>
      <c r="AB165" s="5">
        <f t="shared" si="297"/>
        <v>5.8484287870883772E-5</v>
      </c>
      <c r="AC165" s="5">
        <f t="shared" si="298"/>
        <v>1.2071323097198779E-6</v>
      </c>
      <c r="AD165" s="5">
        <f t="shared" si="299"/>
        <v>0.14289259743061269</v>
      </c>
      <c r="AE165" s="5">
        <f t="shared" si="300"/>
        <v>1.7050959663495943E-2</v>
      </c>
      <c r="AF165" s="5">
        <f t="shared" si="301"/>
        <v>1.0173208083341897E-3</v>
      </c>
      <c r="AG165" s="5">
        <f t="shared" si="302"/>
        <v>4.0464648226825439E-5</v>
      </c>
      <c r="AH165" s="5">
        <f t="shared" si="303"/>
        <v>4.20272039525706E-7</v>
      </c>
      <c r="AI165" s="5">
        <f t="shared" si="304"/>
        <v>1.2109867802384381E-6</v>
      </c>
      <c r="AJ165" s="5">
        <f t="shared" si="305"/>
        <v>1.7446901577930951E-6</v>
      </c>
      <c r="AK165" s="5">
        <f t="shared" si="306"/>
        <v>1.6757373938746355E-6</v>
      </c>
      <c r="AL165" s="5">
        <f t="shared" si="307"/>
        <v>1.660209392485878E-8</v>
      </c>
      <c r="AM165" s="5">
        <f t="shared" si="308"/>
        <v>8.2347160985388745E-2</v>
      </c>
      <c r="AN165" s="5">
        <f t="shared" si="309"/>
        <v>9.8262481444994897E-3</v>
      </c>
      <c r="AO165" s="5">
        <f t="shared" si="310"/>
        <v>5.8626886125686772E-4</v>
      </c>
      <c r="AP165" s="5">
        <f t="shared" si="311"/>
        <v>2.3319254892609672E-5</v>
      </c>
      <c r="AQ165" s="5">
        <f t="shared" si="312"/>
        <v>6.9565478146925376E-7</v>
      </c>
      <c r="AR165" s="5">
        <f t="shared" si="313"/>
        <v>1.0029968973204157E-8</v>
      </c>
      <c r="AS165" s="5">
        <f t="shared" si="314"/>
        <v>2.8900708803896085E-8</v>
      </c>
      <c r="AT165" s="5">
        <f t="shared" si="315"/>
        <v>4.1637764363929495E-8</v>
      </c>
      <c r="AU165" s="5">
        <f t="shared" si="316"/>
        <v>3.9992177654189504E-8</v>
      </c>
      <c r="AV165" s="5">
        <f t="shared" si="317"/>
        <v>2.8808720243931639E-8</v>
      </c>
      <c r="AW165" s="5">
        <f t="shared" si="318"/>
        <v>1.5856537780953477E-10</v>
      </c>
      <c r="AX165" s="5">
        <f t="shared" si="319"/>
        <v>3.9546339023652337E-2</v>
      </c>
      <c r="AY165" s="5">
        <f t="shared" si="320"/>
        <v>4.7189500621868594E-3</v>
      </c>
      <c r="AZ165" s="5">
        <f t="shared" si="321"/>
        <v>2.8154931959813986E-4</v>
      </c>
      <c r="BA165" s="5">
        <f t="shared" si="322"/>
        <v>1.1198821534669962E-5</v>
      </c>
      <c r="BB165" s="5">
        <f t="shared" si="323"/>
        <v>3.3408073213707062E-7</v>
      </c>
      <c r="BC165" s="5">
        <f t="shared" si="324"/>
        <v>7.9729771736936918E-9</v>
      </c>
      <c r="BD165" s="5">
        <f t="shared" si="325"/>
        <v>1.9947452313064019E-10</v>
      </c>
      <c r="BE165" s="5">
        <f t="shared" si="326"/>
        <v>5.7477297509057037E-10</v>
      </c>
      <c r="BF165" s="5">
        <f t="shared" si="327"/>
        <v>8.2808563146207663E-10</v>
      </c>
      <c r="BG165" s="5">
        <f t="shared" si="328"/>
        <v>7.9535844904780836E-10</v>
      </c>
      <c r="BH165" s="5">
        <f t="shared" si="329"/>
        <v>5.7294352036529615E-10</v>
      </c>
      <c r="BI165" s="5">
        <f t="shared" si="330"/>
        <v>3.3017996142149139E-10</v>
      </c>
      <c r="BJ165" s="8">
        <f t="shared" si="331"/>
        <v>0.89630699551514992</v>
      </c>
      <c r="BK165" s="8">
        <f t="shared" si="332"/>
        <v>7.3101217994719192E-2</v>
      </c>
      <c r="BL165" s="8">
        <f t="shared" si="333"/>
        <v>7.4154571434957451E-3</v>
      </c>
      <c r="BM165" s="8">
        <f t="shared" si="334"/>
        <v>0.54909956402245796</v>
      </c>
      <c r="BN165" s="8">
        <f t="shared" si="335"/>
        <v>0.4230192447937734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1.3831775700934601</v>
      </c>
      <c r="F166">
        <f>VLOOKUP(B166,home!$B$2:$E$405,3,FALSE)</f>
        <v>0.6</v>
      </c>
      <c r="G166">
        <f>VLOOKUP(C166,away!$B$2:$E$405,4,FALSE)</f>
        <v>1.33</v>
      </c>
      <c r="H166">
        <f>VLOOKUP(A166,away!$A$2:$E$405,3,FALSE)</f>
        <v>1.2429906542056099</v>
      </c>
      <c r="I166">
        <f>VLOOKUP(C166,away!$B$2:$E$405,3,FALSE)</f>
        <v>1.45</v>
      </c>
      <c r="J166">
        <f>VLOOKUP(B166,home!$B$2:$E$405,4,FALSE)</f>
        <v>0.94</v>
      </c>
      <c r="K166" s="3">
        <f t="shared" si="280"/>
        <v>1.1037757009345812</v>
      </c>
      <c r="L166" s="3">
        <f t="shared" si="281"/>
        <v>1.6941962616822461</v>
      </c>
      <c r="M166" s="5">
        <f t="shared" si="282"/>
        <v>6.0933512844012418E-2</v>
      </c>
      <c r="N166" s="5">
        <f t="shared" si="283"/>
        <v>6.7256930849806093E-2</v>
      </c>
      <c r="O166" s="5">
        <f t="shared" si="284"/>
        <v>0.10323332967149296</v>
      </c>
      <c r="P166" s="5">
        <f t="shared" si="285"/>
        <v>0.11394644081796283</v>
      </c>
      <c r="Q166" s="5">
        <f t="shared" si="286"/>
        <v>3.7118282995726698E-2</v>
      </c>
      <c r="R166" s="5">
        <f t="shared" si="287"/>
        <v>8.744876060522716E-2</v>
      </c>
      <c r="S166" s="5">
        <f t="shared" si="288"/>
        <v>5.3270321901182471E-2</v>
      </c>
      <c r="T166" s="5">
        <f t="shared" si="289"/>
        <v>6.2885656291423855E-2</v>
      </c>
      <c r="U166" s="5">
        <f t="shared" si="290"/>
        <v>9.652381703289499E-2</v>
      </c>
      <c r="V166" s="5">
        <f t="shared" si="291"/>
        <v>1.1068464076767672E-2</v>
      </c>
      <c r="W166" s="5">
        <f t="shared" si="292"/>
        <v>1.3656752943698789E-2</v>
      </c>
      <c r="X166" s="5">
        <f t="shared" si="293"/>
        <v>2.3137219783932499E-2</v>
      </c>
      <c r="Y166" s="5">
        <f t="shared" si="294"/>
        <v>1.9599495631829479E-2</v>
      </c>
      <c r="Z166" s="5">
        <f t="shared" si="295"/>
        <v>4.9385121102040512E-2</v>
      </c>
      <c r="AA166" s="5">
        <f t="shared" si="296"/>
        <v>5.4510096660143934E-2</v>
      </c>
      <c r="AB166" s="5">
        <f t="shared" si="297"/>
        <v>3.0083460074531079E-2</v>
      </c>
      <c r="AC166" s="5">
        <f t="shared" si="298"/>
        <v>1.2936355012243153E-3</v>
      </c>
      <c r="AD166" s="5">
        <f t="shared" si="299"/>
        <v>3.7684980132303859E-3</v>
      </c>
      <c r="AE166" s="5">
        <f t="shared" si="300"/>
        <v>6.384575246171891E-3</v>
      </c>
      <c r="AF166" s="5">
        <f t="shared" si="301"/>
        <v>5.4083617572467137E-3</v>
      </c>
      <c r="AG166" s="5">
        <f t="shared" si="302"/>
        <v>3.0542754236508687E-3</v>
      </c>
      <c r="AH166" s="5">
        <f t="shared" si="303"/>
        <v>2.0917021888450515E-2</v>
      </c>
      <c r="AI166" s="5">
        <f t="shared" si="304"/>
        <v>2.308770049638844E-2</v>
      </c>
      <c r="AJ166" s="5">
        <f t="shared" si="305"/>
        <v>1.2741821399184417E-2</v>
      </c>
      <c r="AK166" s="5">
        <f t="shared" si="306"/>
        <v>4.6880376153560074E-3</v>
      </c>
      <c r="AL166" s="5">
        <f t="shared" si="307"/>
        <v>9.6764590912474561E-5</v>
      </c>
      <c r="AM166" s="5">
        <f t="shared" si="308"/>
        <v>8.3191530720478875E-4</v>
      </c>
      <c r="AN166" s="5">
        <f t="shared" si="309"/>
        <v>1.4094278035025904E-3</v>
      </c>
      <c r="AO166" s="5">
        <f t="shared" si="310"/>
        <v>1.1939236579025544E-3</v>
      </c>
      <c r="AP166" s="5">
        <f t="shared" si="311"/>
        <v>6.7424699931750026E-4</v>
      </c>
      <c r="AQ166" s="5">
        <f t="shared" si="312"/>
        <v>2.8557668642354529E-4</v>
      </c>
      <c r="AR166" s="5">
        <f t="shared" si="313"/>
        <v>7.0875080577877062E-3</v>
      </c>
      <c r="AS166" s="5">
        <f t="shared" si="314"/>
        <v>7.8230191743641157E-3</v>
      </c>
      <c r="AT166" s="5">
        <f t="shared" si="315"/>
        <v>4.3174292363042108E-3</v>
      </c>
      <c r="AU166" s="5">
        <f t="shared" si="316"/>
        <v>1.5884911605123775E-3</v>
      </c>
      <c r="AV166" s="5">
        <f t="shared" si="317"/>
        <v>4.3833448603073413E-4</v>
      </c>
      <c r="AW166" s="5">
        <f t="shared" si="318"/>
        <v>5.026416962547358E-6</v>
      </c>
      <c r="AX166" s="5">
        <f t="shared" si="319"/>
        <v>1.5304131688802897E-4</v>
      </c>
      <c r="AY166" s="5">
        <f t="shared" si="320"/>
        <v>2.5928202695462668E-4</v>
      </c>
      <c r="AZ166" s="5">
        <f t="shared" si="321"/>
        <v>2.19637320393962E-4</v>
      </c>
      <c r="BA166" s="5">
        <f t="shared" si="322"/>
        <v>1.2403624237911873E-4</v>
      </c>
      <c r="BB166" s="5">
        <f t="shared" si="323"/>
        <v>5.2535434537953998E-5</v>
      </c>
      <c r="BC166" s="5">
        <f t="shared" si="324"/>
        <v>1.7801067360010779E-5</v>
      </c>
      <c r="BD166" s="5">
        <f t="shared" si="325"/>
        <v>2.0012716093577901E-3</v>
      </c>
      <c r="BE166" s="5">
        <f t="shared" si="326"/>
        <v>2.2089549733793718E-3</v>
      </c>
      <c r="BF166" s="5">
        <f t="shared" si="327"/>
        <v>1.2190954120373729E-3</v>
      </c>
      <c r="BG166" s="5">
        <f t="shared" si="328"/>
        <v>4.4853596430922764E-4</v>
      </c>
      <c r="BH166" s="5">
        <f t="shared" si="329"/>
        <v>1.2377077459994657E-4</v>
      </c>
      <c r="BI166" s="5">
        <f t="shared" si="330"/>
        <v>2.7323034697854401E-5</v>
      </c>
      <c r="BJ166" s="8">
        <f t="shared" si="331"/>
        <v>0.24749147279958192</v>
      </c>
      <c r="BK166" s="8">
        <f t="shared" si="332"/>
        <v>0.24086842175901685</v>
      </c>
      <c r="BL166" s="8">
        <f t="shared" si="333"/>
        <v>0.46051777932705018</v>
      </c>
      <c r="BM166" s="8">
        <f t="shared" si="334"/>
        <v>0.52807128159346917</v>
      </c>
      <c r="BN166" s="8">
        <f t="shared" si="335"/>
        <v>0.46993725778422818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1.4302325581395301</v>
      </c>
      <c r="F167">
        <f>VLOOKUP(B167,home!$B$2:$E$405,3,FALSE)</f>
        <v>2</v>
      </c>
      <c r="G167">
        <f>VLOOKUP(C167,away!$B$2:$E$405,4,FALSE)</f>
        <v>1.4</v>
      </c>
      <c r="H167">
        <f>VLOOKUP(A167,away!$A$2:$E$405,3,FALSE)</f>
        <v>1.19767441860465</v>
      </c>
      <c r="I167">
        <f>VLOOKUP(C167,away!$B$2:$E$405,3,FALSE)</f>
        <v>0.35</v>
      </c>
      <c r="J167">
        <f>VLOOKUP(B167,home!$B$2:$E$405,4,FALSE)</f>
        <v>0.24</v>
      </c>
      <c r="K167" s="3">
        <f t="shared" si="280"/>
        <v>4.004651162790684</v>
      </c>
      <c r="L167" s="3">
        <f t="shared" si="281"/>
        <v>0.10060465116279058</v>
      </c>
      <c r="M167" s="5">
        <f t="shared" si="282"/>
        <v>1.6485801000963963E-2</v>
      </c>
      <c r="N167" s="5">
        <f t="shared" si="283"/>
        <v>6.6019882148046147E-2</v>
      </c>
      <c r="O167" s="5">
        <f t="shared" si="284"/>
        <v>1.6585482588411628E-3</v>
      </c>
      <c r="P167" s="5">
        <f t="shared" si="285"/>
        <v>6.6419072133127267E-3</v>
      </c>
      <c r="Q167" s="5">
        <f t="shared" si="286"/>
        <v>0.13219329890573847</v>
      </c>
      <c r="R167" s="5">
        <f t="shared" si="287"/>
        <v>8.3428834508684433E-5</v>
      </c>
      <c r="S167" s="5">
        <f t="shared" si="288"/>
        <v>6.6898374285356442E-4</v>
      </c>
      <c r="T167" s="5">
        <f t="shared" si="289"/>
        <v>1.3299260722470323E-2</v>
      </c>
      <c r="U167" s="5">
        <f t="shared" si="290"/>
        <v>3.3410337912547459E-4</v>
      </c>
      <c r="V167" s="5">
        <f t="shared" si="291"/>
        <v>2.9947171218487596E-5</v>
      </c>
      <c r="W167" s="5">
        <f t="shared" si="292"/>
        <v>0.17646268272533402</v>
      </c>
      <c r="X167" s="5">
        <f t="shared" si="293"/>
        <v>1.7752966638832416E-2</v>
      </c>
      <c r="Y167" s="5">
        <f t="shared" si="294"/>
        <v>8.930155079021969E-4</v>
      </c>
      <c r="Z167" s="5">
        <f t="shared" si="295"/>
        <v>2.7977762642214614E-6</v>
      </c>
      <c r="AA167" s="5">
        <f t="shared" si="296"/>
        <v>1.1204117969742649E-5</v>
      </c>
      <c r="AB167" s="5">
        <f t="shared" si="297"/>
        <v>2.2434292027786954E-5</v>
      </c>
      <c r="AC167" s="5">
        <f t="shared" si="298"/>
        <v>7.540819995747912E-7</v>
      </c>
      <c r="AD167" s="5">
        <f t="shared" si="299"/>
        <v>0.17666787189129313</v>
      </c>
      <c r="AE167" s="5">
        <f t="shared" si="300"/>
        <v>1.7773609623296119E-2</v>
      </c>
      <c r="AF167" s="5">
        <f t="shared" si="301"/>
        <v>8.9405389802766158E-4</v>
      </c>
      <c r="AG167" s="5">
        <f t="shared" si="302"/>
        <v>2.9981993510602017E-5</v>
      </c>
      <c r="AH167" s="5">
        <f t="shared" si="303"/>
        <v>7.036732627338383E-8</v>
      </c>
      <c r="AI167" s="5">
        <f t="shared" si="304"/>
        <v>2.8179659498317796E-7</v>
      </c>
      <c r="AJ167" s="5">
        <f t="shared" si="305"/>
        <v>5.6424853088491957E-7</v>
      </c>
      <c r="AK167" s="5">
        <f t="shared" si="306"/>
        <v>7.5320617843707611E-7</v>
      </c>
      <c r="AL167" s="5">
        <f t="shared" si="307"/>
        <v>1.2152379304135071E-8</v>
      </c>
      <c r="AM167" s="5">
        <f t="shared" si="308"/>
        <v>0.14149863971944449</v>
      </c>
      <c r="AN167" s="5">
        <f t="shared" si="309"/>
        <v>1.4235421288984095E-2</v>
      </c>
      <c r="AO167" s="5">
        <f t="shared" si="310"/>
        <v>7.1607479646680356E-4</v>
      </c>
      <c r="AP167" s="5">
        <f t="shared" si="311"/>
        <v>2.4013485035003019E-5</v>
      </c>
      <c r="AQ167" s="5">
        <f t="shared" si="312"/>
        <v>6.0396707128734221E-7</v>
      </c>
      <c r="AR167" s="5">
        <f t="shared" si="313"/>
        <v>1.4158560625984102E-9</v>
      </c>
      <c r="AS167" s="5">
        <f t="shared" si="314"/>
        <v>5.6700096274289628E-9</v>
      </c>
      <c r="AT167" s="5">
        <f t="shared" si="315"/>
        <v>1.1353205323758885E-8</v>
      </c>
      <c r="AU167" s="5">
        <f t="shared" si="316"/>
        <v>1.5155208967064136E-8</v>
      </c>
      <c r="AV167" s="5">
        <f t="shared" si="317"/>
        <v>1.5172831303072298E-8</v>
      </c>
      <c r="AW167" s="5">
        <f t="shared" si="318"/>
        <v>1.3600083246439942E-10</v>
      </c>
      <c r="AX167" s="5">
        <f t="shared" si="319"/>
        <v>9.4442115347628905E-2</v>
      </c>
      <c r="AY167" s="5">
        <f t="shared" si="320"/>
        <v>9.5013160696242344E-3</v>
      </c>
      <c r="AZ167" s="5">
        <f t="shared" si="321"/>
        <v>4.7793829438598121E-4</v>
      </c>
      <c r="BA167" s="5">
        <f t="shared" si="322"/>
        <v>1.6027605128013589E-5</v>
      </c>
      <c r="BB167" s="5">
        <f t="shared" si="323"/>
        <v>4.0311290571968982E-7</v>
      </c>
      <c r="BC167" s="5">
        <f t="shared" si="324"/>
        <v>8.1110066518296593E-9</v>
      </c>
      <c r="BD167" s="5">
        <f t="shared" si="325"/>
        <v>2.3740284212405864E-11</v>
      </c>
      <c r="BE167" s="5">
        <f t="shared" si="326"/>
        <v>9.5071556776192444E-11</v>
      </c>
      <c r="BF167" s="5">
        <f t="shared" si="327"/>
        <v>1.9036421019604983E-10</v>
      </c>
      <c r="BG167" s="5">
        <f t="shared" si="328"/>
        <v>2.5411408523844703E-10</v>
      </c>
      <c r="BH167" s="5">
        <f t="shared" si="329"/>
        <v>2.544095667329095E-10</v>
      </c>
      <c r="BI167" s="5">
        <f t="shared" si="330"/>
        <v>2.0376431344840402E-10</v>
      </c>
      <c r="BJ167" s="8">
        <f t="shared" si="331"/>
        <v>0.86289918585213232</v>
      </c>
      <c r="BK167" s="8">
        <f t="shared" si="332"/>
        <v>3.3328721432351854E-2</v>
      </c>
      <c r="BL167" s="8">
        <f t="shared" si="333"/>
        <v>2.1114382896787313E-3</v>
      </c>
      <c r="BM167" s="8">
        <f t="shared" si="334"/>
        <v>0.66575796105539253</v>
      </c>
      <c r="BN167" s="8">
        <f t="shared" si="335"/>
        <v>0.22308286636141117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1.4302325581395301</v>
      </c>
      <c r="F168">
        <f>VLOOKUP(B168,home!$B$2:$E$405,3,FALSE)</f>
        <v>1.05</v>
      </c>
      <c r="G168">
        <f>VLOOKUP(C168,away!$B$2:$E$405,4,FALSE)</f>
        <v>1.4</v>
      </c>
      <c r="H168">
        <f>VLOOKUP(A168,away!$A$2:$E$405,3,FALSE)</f>
        <v>1.19767441860465</v>
      </c>
      <c r="I168">
        <f>VLOOKUP(C168,away!$B$2:$E$405,3,FALSE)</f>
        <v>0.9</v>
      </c>
      <c r="J168">
        <f>VLOOKUP(B168,home!$B$2:$E$405,4,FALSE)</f>
        <v>1.1100000000000001</v>
      </c>
      <c r="K168" s="3">
        <f t="shared" si="280"/>
        <v>2.1024418604651092</v>
      </c>
      <c r="L168" s="3">
        <f t="shared" si="281"/>
        <v>1.1964767441860453</v>
      </c>
      <c r="M168" s="5">
        <f t="shared" si="282"/>
        <v>3.6923074260575457E-2</v>
      </c>
      <c r="N168" s="5">
        <f t="shared" si="283"/>
        <v>7.7628616942495648E-2</v>
      </c>
      <c r="O168" s="5">
        <f t="shared" si="284"/>
        <v>4.4177599676632887E-2</v>
      </c>
      <c r="P168" s="5">
        <f t="shared" si="285"/>
        <v>9.288083485502284E-2</v>
      </c>
      <c r="Q168" s="5">
        <f t="shared" si="286"/>
        <v>8.1604826914956935E-2</v>
      </c>
      <c r="R168" s="5">
        <f t="shared" si="287"/>
        <v>2.642873531352611E-2</v>
      </c>
      <c r="S168" s="5">
        <f t="shared" si="288"/>
        <v>5.841096425560463E-2</v>
      </c>
      <c r="T168" s="5">
        <f t="shared" si="289"/>
        <v>9.7638277617073416E-2</v>
      </c>
      <c r="U168" s="5">
        <f t="shared" si="290"/>
        <v>5.5564879442309756E-2</v>
      </c>
      <c r="V168" s="5">
        <f t="shared" si="291"/>
        <v>1.6326012432286274E-2</v>
      </c>
      <c r="W168" s="5">
        <f t="shared" si="292"/>
        <v>5.7189801374005089E-2</v>
      </c>
      <c r="X168" s="5">
        <f t="shared" si="293"/>
        <v>6.8426267348616218E-2</v>
      </c>
      <c r="Y168" s="5">
        <f t="shared" si="294"/>
        <v>4.0935218787038125E-2</v>
      </c>
      <c r="Z168" s="5">
        <f t="shared" si="295"/>
        <v>1.0540455726960829E-2</v>
      </c>
      <c r="AA168" s="5">
        <f t="shared" si="296"/>
        <v>2.2160695348741637E-2</v>
      </c>
      <c r="AB168" s="5">
        <f t="shared" si="297"/>
        <v>2.3295786779104436E-2</v>
      </c>
      <c r="AC168" s="5">
        <f t="shared" si="298"/>
        <v>2.5667785235439764E-3</v>
      </c>
      <c r="AD168" s="5">
        <f t="shared" si="299"/>
        <v>3.0059558100098339E-2</v>
      </c>
      <c r="AE168" s="5">
        <f t="shared" si="300"/>
        <v>3.5965562207276917E-2</v>
      </c>
      <c r="AF168" s="5">
        <f t="shared" si="301"/>
        <v>2.1515979386291687E-2</v>
      </c>
      <c r="AG168" s="5">
        <f t="shared" si="302"/>
        <v>8.581122988028116E-3</v>
      </c>
      <c r="AH168" s="5">
        <f t="shared" si="303"/>
        <v>3.1528525376078114E-3</v>
      </c>
      <c r="AI168" s="5">
        <f t="shared" si="304"/>
        <v>6.6286891549403064E-3</v>
      </c>
      <c r="AJ168" s="5">
        <f t="shared" si="305"/>
        <v>6.9682167796787965E-3</v>
      </c>
      <c r="AK168" s="5">
        <f t="shared" si="306"/>
        <v>4.8834235501306932E-3</v>
      </c>
      <c r="AL168" s="5">
        <f t="shared" si="307"/>
        <v>2.582715951247467E-4</v>
      </c>
      <c r="AM168" s="5">
        <f t="shared" si="308"/>
        <v>1.2639694651345956E-2</v>
      </c>
      <c r="AN168" s="5">
        <f t="shared" si="309"/>
        <v>1.5123100703948178E-2</v>
      </c>
      <c r="AO168" s="5">
        <f t="shared" si="310"/>
        <v>9.0472191461288057E-3</v>
      </c>
      <c r="AP168" s="5">
        <f t="shared" si="311"/>
        <v>3.6082624359659492E-3</v>
      </c>
      <c r="AQ168" s="5">
        <f t="shared" si="312"/>
        <v>1.0793005228883366E-3</v>
      </c>
      <c r="AR168" s="5">
        <f t="shared" si="313"/>
        <v>7.5446294781914111E-4</v>
      </c>
      <c r="AS168" s="5">
        <f t="shared" si="314"/>
        <v>1.5862144836648654E-3</v>
      </c>
      <c r="AT168" s="5">
        <f t="shared" si="315"/>
        <v>1.6674618650665315E-3</v>
      </c>
      <c r="AU168" s="5">
        <f t="shared" si="316"/>
        <v>1.1685805419483664E-3</v>
      </c>
      <c r="AV168" s="5">
        <f t="shared" si="317"/>
        <v>6.1421816217931244E-4</v>
      </c>
      <c r="AW168" s="5">
        <f t="shared" si="318"/>
        <v>1.8046891224315111E-5</v>
      </c>
      <c r="AX168" s="5">
        <f t="shared" si="319"/>
        <v>4.4290371897477802E-3</v>
      </c>
      <c r="AY168" s="5">
        <f t="shared" si="320"/>
        <v>5.2992399966683345E-3</v>
      </c>
      <c r="AZ168" s="5">
        <f t="shared" si="321"/>
        <v>3.1702087089371003E-3</v>
      </c>
      <c r="BA168" s="5">
        <f t="shared" si="322"/>
        <v>1.2643603314864361E-3</v>
      </c>
      <c r="BB168" s="5">
        <f t="shared" si="323"/>
        <v>3.7819443322371991E-4</v>
      </c>
      <c r="BC168" s="5">
        <f t="shared" si="324"/>
        <v>9.0500168826560646E-5</v>
      </c>
      <c r="BD168" s="5">
        <f t="shared" si="325"/>
        <v>1.5044956190260863E-4</v>
      </c>
      <c r="BE168" s="5">
        <f t="shared" si="326"/>
        <v>3.1631145683268106E-4</v>
      </c>
      <c r="BF168" s="5">
        <f t="shared" si="327"/>
        <v>3.3251322389486558E-4</v>
      </c>
      <c r="BG168" s="5">
        <f t="shared" si="328"/>
        <v>2.3302990702492418E-4</v>
      </c>
      <c r="BH168" s="5">
        <f t="shared" si="329"/>
        <v>1.2248295781737328E-4</v>
      </c>
      <c r="BI168" s="5">
        <f t="shared" si="330"/>
        <v>5.1502659541765551E-5</v>
      </c>
      <c r="BJ168" s="8">
        <f t="shared" si="331"/>
        <v>0.57567434995504774</v>
      </c>
      <c r="BK168" s="8">
        <f t="shared" si="332"/>
        <v>0.21266517591882628</v>
      </c>
      <c r="BL168" s="8">
        <f t="shared" si="333"/>
        <v>0.20025810635036481</v>
      </c>
      <c r="BM168" s="8">
        <f t="shared" si="334"/>
        <v>0.63421320688254568</v>
      </c>
      <c r="BN168" s="8">
        <f t="shared" si="335"/>
        <v>0.35964368796320995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1.4302325581395301</v>
      </c>
      <c r="F169">
        <f>VLOOKUP(B169,home!$B$2:$E$405,3,FALSE)</f>
        <v>0.57999999999999996</v>
      </c>
      <c r="G169">
        <f>VLOOKUP(C169,away!$B$2:$E$405,4,FALSE)</f>
        <v>1.22</v>
      </c>
      <c r="H169">
        <f>VLOOKUP(A169,away!$A$2:$E$405,3,FALSE)</f>
        <v>1.19767441860465</v>
      </c>
      <c r="I169">
        <f>VLOOKUP(C169,away!$B$2:$E$405,3,FALSE)</f>
        <v>0.79</v>
      </c>
      <c r="J169">
        <f>VLOOKUP(B169,home!$B$2:$E$405,4,FALSE)</f>
        <v>1.25</v>
      </c>
      <c r="K169" s="3">
        <f t="shared" si="280"/>
        <v>1.0120325581395315</v>
      </c>
      <c r="L169" s="3">
        <f t="shared" si="281"/>
        <v>1.1827034883720919</v>
      </c>
      <c r="M169" s="5">
        <f t="shared" si="282"/>
        <v>0.11138795886527965</v>
      </c>
      <c r="N169" s="5">
        <f t="shared" si="283"/>
        <v>0.11272824095636987</v>
      </c>
      <c r="O169" s="5">
        <f t="shared" si="284"/>
        <v>0.13173892751261332</v>
      </c>
      <c r="P169" s="5">
        <f t="shared" si="285"/>
        <v>0.13332408381714836</v>
      </c>
      <c r="Q169" s="5">
        <f t="shared" si="286"/>
        <v>5.704232503482224E-2</v>
      </c>
      <c r="R169" s="5">
        <f t="shared" si="287"/>
        <v>7.7904044561782987E-2</v>
      </c>
      <c r="S169" s="5">
        <f t="shared" si="288"/>
        <v>3.9895046795813682E-2</v>
      </c>
      <c r="T169" s="5">
        <f t="shared" si="289"/>
        <v>6.7464156803538969E-2</v>
      </c>
      <c r="U169" s="5">
        <f t="shared" si="290"/>
        <v>7.8841429507277294E-2</v>
      </c>
      <c r="V169" s="5">
        <f t="shared" si="291"/>
        <v>5.3057505966623416E-3</v>
      </c>
      <c r="W169" s="5">
        <f t="shared" si="292"/>
        <v>1.9242896709072602E-2</v>
      </c>
      <c r="X169" s="5">
        <f t="shared" si="293"/>
        <v>2.2758641064204013E-2</v>
      </c>
      <c r="Y169" s="5">
        <f t="shared" si="294"/>
        <v>1.3458362088621218E-2</v>
      </c>
      <c r="Z169" s="5">
        <f t="shared" si="295"/>
        <v>3.0712461753838544E-2</v>
      </c>
      <c r="AA169" s="5">
        <f t="shared" si="296"/>
        <v>3.1082011235499744E-2</v>
      </c>
      <c r="AB169" s="5">
        <f t="shared" si="297"/>
        <v>1.5728003671392231E-2</v>
      </c>
      <c r="AC169" s="5">
        <f t="shared" si="298"/>
        <v>3.9691472515773394E-4</v>
      </c>
      <c r="AD169" s="5">
        <f t="shared" si="299"/>
        <v>4.8686094956243786E-3</v>
      </c>
      <c r="AE169" s="5">
        <f t="shared" si="300"/>
        <v>5.7581214339964435E-3</v>
      </c>
      <c r="AF169" s="5">
        <f t="shared" si="301"/>
        <v>3.4050751532288541E-3</v>
      </c>
      <c r="AG169" s="5">
        <f t="shared" si="302"/>
        <v>1.3423980872976336E-3</v>
      </c>
      <c r="AH169" s="5">
        <f t="shared" si="303"/>
        <v>9.0809339131898287E-3</v>
      </c>
      <c r="AI169" s="5">
        <f t="shared" si="304"/>
        <v>9.1902007784615269E-3</v>
      </c>
      <c r="AJ169" s="5">
        <f t="shared" si="305"/>
        <v>4.6503912018211659E-3</v>
      </c>
      <c r="AK169" s="5">
        <f t="shared" si="306"/>
        <v>1.5687824347762154E-3</v>
      </c>
      <c r="AL169" s="5">
        <f t="shared" si="307"/>
        <v>1.9003236121488932E-5</v>
      </c>
      <c r="AM169" s="5">
        <f t="shared" si="308"/>
        <v>9.854382644878311E-4</v>
      </c>
      <c r="AN169" s="5">
        <f t="shared" si="309"/>
        <v>1.1654812729850982E-3</v>
      </c>
      <c r="AO169" s="5">
        <f t="shared" si="310"/>
        <v>6.892093835959112E-4</v>
      </c>
      <c r="AP169" s="5">
        <f t="shared" si="311"/>
        <v>2.717101140658878E-4</v>
      </c>
      <c r="AQ169" s="5">
        <f t="shared" si="312"/>
        <v>8.0338124932926135E-5</v>
      </c>
      <c r="AR169" s="5">
        <f t="shared" si="313"/>
        <v>2.1480104433612077E-3</v>
      </c>
      <c r="AS169" s="5">
        <f t="shared" si="314"/>
        <v>2.1738565039052722E-3</v>
      </c>
      <c r="AT169" s="5">
        <f t="shared" si="315"/>
        <v>1.1000067793377553E-3</v>
      </c>
      <c r="AU169" s="5">
        <f t="shared" si="316"/>
        <v>3.7108089162133864E-4</v>
      </c>
      <c r="AV169" s="5">
        <f t="shared" si="317"/>
        <v>9.388648600606039E-5</v>
      </c>
      <c r="AW169" s="5">
        <f t="shared" si="318"/>
        <v>6.3182299237637009E-7</v>
      </c>
      <c r="AX169" s="5">
        <f t="shared" si="319"/>
        <v>1.6621593461636661E-4</v>
      </c>
      <c r="AY169" s="5">
        <f t="shared" si="320"/>
        <v>1.9658416569380433E-4</v>
      </c>
      <c r="AZ169" s="5">
        <f t="shared" si="321"/>
        <v>1.1625038926238989E-4</v>
      </c>
      <c r="BA169" s="5">
        <f t="shared" si="322"/>
        <v>4.5829913635080701E-5</v>
      </c>
      <c r="BB169" s="5">
        <f t="shared" si="323"/>
        <v>1.3550799682000414E-5</v>
      </c>
      <c r="BC169" s="5">
        <f t="shared" si="324"/>
        <v>3.205315610826664E-6</v>
      </c>
      <c r="BD169" s="5">
        <f t="shared" si="325"/>
        <v>4.2340990740383097E-4</v>
      </c>
      <c r="BE169" s="5">
        <f t="shared" si="326"/>
        <v>4.2850461173152119E-4</v>
      </c>
      <c r="BF169" s="5">
        <f t="shared" si="327"/>
        <v>2.1683030919261901E-4</v>
      </c>
      <c r="BG169" s="5">
        <f t="shared" si="328"/>
        <v>7.3146444164797275E-5</v>
      </c>
      <c r="BH169" s="5">
        <f t="shared" si="329"/>
        <v>1.8506645751727548E-5</v>
      </c>
      <c r="BI169" s="5">
        <f t="shared" si="330"/>
        <v>3.7458656085405859E-6</v>
      </c>
      <c r="BJ169" s="8">
        <f t="shared" si="331"/>
        <v>0.31180264050534429</v>
      </c>
      <c r="BK169" s="8">
        <f t="shared" si="332"/>
        <v>0.29052534220187703</v>
      </c>
      <c r="BL169" s="8">
        <f t="shared" si="333"/>
        <v>0.36683570970489887</v>
      </c>
      <c r="BM169" s="8">
        <f t="shared" si="334"/>
        <v>0.37555462107524085</v>
      </c>
      <c r="BN169" s="8">
        <f t="shared" si="335"/>
        <v>0.62412558074801638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1.4302325581395301</v>
      </c>
      <c r="F170">
        <f>VLOOKUP(B170,home!$B$2:$E$405,3,FALSE)</f>
        <v>0.61</v>
      </c>
      <c r="G170">
        <f>VLOOKUP(C170,away!$B$2:$E$405,4,FALSE)</f>
        <v>1</v>
      </c>
      <c r="H170">
        <f>VLOOKUP(A170,away!$A$2:$E$405,3,FALSE)</f>
        <v>1.19767441860465</v>
      </c>
      <c r="I170">
        <f>VLOOKUP(C170,away!$B$2:$E$405,3,FALSE)</f>
        <v>0.7</v>
      </c>
      <c r="J170">
        <f>VLOOKUP(B170,home!$B$2:$E$405,4,FALSE)</f>
        <v>1.1499999999999999</v>
      </c>
      <c r="K170" s="3">
        <f t="shared" si="280"/>
        <v>0.87244186046511329</v>
      </c>
      <c r="L170" s="3">
        <f t="shared" si="281"/>
        <v>0.964127906976743</v>
      </c>
      <c r="M170" s="5">
        <f t="shared" si="282"/>
        <v>0.15936314224428708</v>
      </c>
      <c r="N170" s="5">
        <f t="shared" si="283"/>
        <v>0.13903507630917233</v>
      </c>
      <c r="O170" s="5">
        <f t="shared" si="284"/>
        <v>0.15364645278122149</v>
      </c>
      <c r="P170" s="5">
        <f t="shared" si="285"/>
        <v>0.13404759711831407</v>
      </c>
      <c r="Q170" s="5">
        <f t="shared" si="286"/>
        <v>6.0650010322541643E-2</v>
      </c>
      <c r="R170" s="5">
        <f t="shared" si="287"/>
        <v>7.4067416467180014E-2</v>
      </c>
      <c r="S170" s="5">
        <f t="shared" si="288"/>
        <v>2.8188384779790552E-2</v>
      </c>
      <c r="T170" s="5">
        <f t="shared" si="289"/>
        <v>5.8474367510389931E-2</v>
      </c>
      <c r="U170" s="5">
        <f t="shared" si="290"/>
        <v>6.4619514622470911E-2</v>
      </c>
      <c r="V170" s="5">
        <f t="shared" si="291"/>
        <v>2.6345038083490282E-3</v>
      </c>
      <c r="W170" s="5">
        <f t="shared" si="292"/>
        <v>1.7637869281008852E-2</v>
      </c>
      <c r="X170" s="5">
        <f t="shared" si="293"/>
        <v>1.7005161993428455E-2</v>
      </c>
      <c r="Y170" s="5">
        <f t="shared" si="294"/>
        <v>8.1975756202623176E-3</v>
      </c>
      <c r="Z170" s="5">
        <f t="shared" si="295"/>
        <v>2.3803487737892339E-2</v>
      </c>
      <c r="AA170" s="5">
        <f t="shared" si="296"/>
        <v>2.0767159127605309E-2</v>
      </c>
      <c r="AB170" s="5">
        <f t="shared" si="297"/>
        <v>9.0590694729315146E-3</v>
      </c>
      <c r="AC170" s="5">
        <f t="shared" si="298"/>
        <v>1.3850007133663864E-4</v>
      </c>
      <c r="AD170" s="5">
        <f t="shared" si="299"/>
        <v>3.8470038725409578E-3</v>
      </c>
      <c r="AE170" s="5">
        <f t="shared" si="300"/>
        <v>3.7090037917643383E-3</v>
      </c>
      <c r="AF170" s="5">
        <f t="shared" si="301"/>
        <v>1.7879770313612773E-3</v>
      </c>
      <c r="AG170" s="5">
        <f t="shared" si="302"/>
        <v>5.7461285098961304E-4</v>
      </c>
      <c r="AH170" s="5">
        <f t="shared" si="303"/>
        <v>5.7374017028701766E-3</v>
      </c>
      <c r="AI170" s="5">
        <f t="shared" si="304"/>
        <v>5.0055494158877658E-3</v>
      </c>
      <c r="AJ170" s="5">
        <f t="shared" si="305"/>
        <v>2.1835254225235916E-3</v>
      </c>
      <c r="AK170" s="5">
        <f t="shared" si="306"/>
        <v>6.3499966066645169E-4</v>
      </c>
      <c r="AL170" s="5">
        <f t="shared" si="307"/>
        <v>4.6599487188655897E-6</v>
      </c>
      <c r="AM170" s="5">
        <f t="shared" si="308"/>
        <v>6.7125744315522592E-4</v>
      </c>
      <c r="AN170" s="5">
        <f t="shared" si="309"/>
        <v>6.4717803371180807E-4</v>
      </c>
      <c r="AO170" s="5">
        <f t="shared" si="310"/>
        <v>3.1198120154194472E-4</v>
      </c>
      <c r="AP170" s="5">
        <f t="shared" si="311"/>
        <v>1.0026326095290821E-4</v>
      </c>
      <c r="AQ170" s="5">
        <f t="shared" si="312"/>
        <v>2.4166651982297593E-5</v>
      </c>
      <c r="AR170" s="5">
        <f t="shared" si="313"/>
        <v>1.1063178190546053E-3</v>
      </c>
      <c r="AS170" s="5">
        <f t="shared" si="314"/>
        <v>9.6519797632170653E-4</v>
      </c>
      <c r="AT170" s="5">
        <f t="shared" si="315"/>
        <v>4.2103955908963592E-4</v>
      </c>
      <c r="AU170" s="5">
        <f t="shared" si="316"/>
        <v>1.2244417875385767E-4</v>
      </c>
      <c r="AV170" s="5">
        <f t="shared" si="317"/>
        <v>2.6706356778784615E-5</v>
      </c>
      <c r="AW170" s="5">
        <f t="shared" si="318"/>
        <v>1.0888041956348818E-7</v>
      </c>
      <c r="AX170" s="5">
        <f t="shared" si="319"/>
        <v>9.7605515426233363E-5</v>
      </c>
      <c r="AY170" s="5">
        <f t="shared" si="320"/>
        <v>9.4104201297280581E-5</v>
      </c>
      <c r="AZ170" s="5">
        <f t="shared" si="321"/>
        <v>4.5364243317232608E-5</v>
      </c>
      <c r="BA170" s="5">
        <f t="shared" si="322"/>
        <v>1.4578977653675726E-5</v>
      </c>
      <c r="BB170" s="5">
        <f t="shared" si="323"/>
        <v>3.5139998027747709E-6</v>
      </c>
      <c r="BC170" s="5">
        <f t="shared" si="324"/>
        <v>6.7758905499318581E-7</v>
      </c>
      <c r="BD170" s="5">
        <f t="shared" si="325"/>
        <v>1.7777198055603187E-4</v>
      </c>
      <c r="BE170" s="5">
        <f t="shared" si="326"/>
        <v>1.550957174548724E-4</v>
      </c>
      <c r="BF170" s="5">
        <f t="shared" si="327"/>
        <v>6.7655998143250197E-5</v>
      </c>
      <c r="BG170" s="5">
        <f t="shared" si="328"/>
        <v>1.9675308297240486E-5</v>
      </c>
      <c r="BH170" s="5">
        <f t="shared" si="329"/>
        <v>4.2913906440172918E-6</v>
      </c>
      <c r="BI170" s="5">
        <f t="shared" si="330"/>
        <v>7.4879776748980557E-7</v>
      </c>
      <c r="BJ170" s="8">
        <f t="shared" si="331"/>
        <v>0.31292934970135605</v>
      </c>
      <c r="BK170" s="8">
        <f t="shared" si="332"/>
        <v>0.32447089217209352</v>
      </c>
      <c r="BL170" s="8">
        <f t="shared" si="333"/>
        <v>0.33878803375621863</v>
      </c>
      <c r="BM170" s="8">
        <f t="shared" si="334"/>
        <v>0.27908807280396625</v>
      </c>
      <c r="BN170" s="8">
        <f t="shared" si="335"/>
        <v>0.72080969524271654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1.3831775700934601</v>
      </c>
      <c r="F171" s="15">
        <f>VLOOKUP(B171,home!$B$2:$E$405,3,FALSE)</f>
        <v>0.84</v>
      </c>
      <c r="G171" s="15">
        <f>VLOOKUP(C171,away!$B$2:$E$405,4,FALSE)</f>
        <v>1.81</v>
      </c>
      <c r="H171" s="15">
        <f>VLOOKUP(A171,away!$A$2:$E$405,3,FALSE)</f>
        <v>1.2429906542056099</v>
      </c>
      <c r="I171" s="15">
        <f>VLOOKUP(C171,away!$B$2:$E$405,3,FALSE)</f>
        <v>0.72</v>
      </c>
      <c r="J171" s="15">
        <f>VLOOKUP(B171,home!$B$2:$E$405,4,FALSE)</f>
        <v>1.07</v>
      </c>
      <c r="K171" s="20">
        <f t="shared" si="280"/>
        <v>2.1029831775700965</v>
      </c>
      <c r="L171" s="20">
        <f t="shared" si="281"/>
        <v>0.95760000000000189</v>
      </c>
      <c r="M171" s="21">
        <f t="shared" si="282"/>
        <v>4.686035933943352E-2</v>
      </c>
      <c r="N171" s="21">
        <f t="shared" si="283"/>
        <v>9.8546547385718442E-2</v>
      </c>
      <c r="O171" s="21">
        <f t="shared" si="284"/>
        <v>4.4873480103441631E-2</v>
      </c>
      <c r="P171" s="21">
        <f t="shared" si="285"/>
        <v>9.4368173776564174E-2</v>
      </c>
      <c r="Q171" s="21">
        <f t="shared" si="286"/>
        <v>0.10362086567989015</v>
      </c>
      <c r="R171" s="21">
        <f t="shared" si="287"/>
        <v>2.1485422273527892E-2</v>
      </c>
      <c r="S171" s="21">
        <f t="shared" si="288"/>
        <v>4.7510050858860259E-2</v>
      </c>
      <c r="T171" s="21">
        <f t="shared" si="289"/>
        <v>9.9227340975063014E-2</v>
      </c>
      <c r="U171" s="21">
        <f t="shared" si="290"/>
        <v>4.5183481604219013E-2</v>
      </c>
      <c r="V171" s="21">
        <f t="shared" si="291"/>
        <v>1.0630725933587076E-2</v>
      </c>
      <c r="W171" s="21">
        <f t="shared" si="292"/>
        <v>7.2637645790019842E-2</v>
      </c>
      <c r="X171" s="21">
        <f t="shared" si="293"/>
        <v>6.9557809608523147E-2</v>
      </c>
      <c r="Y171" s="21">
        <f t="shared" si="294"/>
        <v>3.3304279240560945E-2</v>
      </c>
      <c r="Z171" s="21">
        <f t="shared" si="295"/>
        <v>6.8581467897101175E-3</v>
      </c>
      <c r="AA171" s="21">
        <f t="shared" si="296"/>
        <v>1.4422567328066738E-2</v>
      </c>
      <c r="AB171" s="21">
        <f t="shared" si="297"/>
        <v>1.5165208234148226E-2</v>
      </c>
      <c r="AC171" s="21">
        <f t="shared" si="298"/>
        <v>1.3380208325509558E-3</v>
      </c>
      <c r="AD171" s="21">
        <f t="shared" si="299"/>
        <v>3.8188936788676783E-2</v>
      </c>
      <c r="AE171" s="21">
        <f t="shared" si="300"/>
        <v>3.6569725868836958E-2</v>
      </c>
      <c r="AF171" s="21">
        <f t="shared" si="301"/>
        <v>1.750958474599917E-2</v>
      </c>
      <c r="AG171" s="21">
        <f t="shared" si="302"/>
        <v>5.5890594509229469E-3</v>
      </c>
      <c r="AH171" s="21">
        <f t="shared" si="303"/>
        <v>1.6418403414566051E-3</v>
      </c>
      <c r="AI171" s="21">
        <f t="shared" si="304"/>
        <v>3.4527626183391831E-3</v>
      </c>
      <c r="AJ171" s="21">
        <f t="shared" si="305"/>
        <v>3.6305508512550918E-3</v>
      </c>
      <c r="AK171" s="21">
        <f t="shared" si="306"/>
        <v>2.5449957885007504E-3</v>
      </c>
      <c r="AL171" s="21">
        <f t="shared" si="307"/>
        <v>1.0778114741137037E-4</v>
      </c>
      <c r="AM171" s="21">
        <f t="shared" si="308"/>
        <v>1.606213832717502E-2</v>
      </c>
      <c r="AN171" s="21">
        <f t="shared" si="309"/>
        <v>1.5381103662102829E-2</v>
      </c>
      <c r="AO171" s="21">
        <f t="shared" si="310"/>
        <v>7.3644724334148487E-3</v>
      </c>
      <c r="AP171" s="21">
        <f t="shared" si="311"/>
        <v>2.3507396007460247E-3</v>
      </c>
      <c r="AQ171" s="21">
        <f t="shared" si="312"/>
        <v>5.6276706041859931E-4</v>
      </c>
      <c r="AR171" s="21">
        <f t="shared" si="313"/>
        <v>3.1444526219576966E-4</v>
      </c>
      <c r="AS171" s="21">
        <f t="shared" si="314"/>
        <v>6.6127309666432182E-4</v>
      </c>
      <c r="AT171" s="21">
        <f t="shared" si="315"/>
        <v>6.9532309903237667E-4</v>
      </c>
      <c r="AU171" s="21">
        <f t="shared" si="316"/>
        <v>4.874175934136648E-4</v>
      </c>
      <c r="AV171" s="21">
        <f t="shared" si="317"/>
        <v>2.5625774985015964E-4</v>
      </c>
      <c r="AW171" s="21">
        <f t="shared" si="318"/>
        <v>6.0292076004173774E-6</v>
      </c>
      <c r="AX171" s="21">
        <f t="shared" si="319"/>
        <v>5.6297344496421568E-3</v>
      </c>
      <c r="AY171" s="21">
        <f t="shared" si="320"/>
        <v>5.3910337089773403E-3</v>
      </c>
      <c r="AZ171" s="21">
        <f t="shared" si="321"/>
        <v>2.5812269398583555E-3</v>
      </c>
      <c r="BA171" s="21">
        <f t="shared" si="322"/>
        <v>8.239276392027888E-4</v>
      </c>
      <c r="BB171" s="21">
        <f t="shared" si="323"/>
        <v>1.9724827682514798E-4</v>
      </c>
      <c r="BC171" s="21">
        <f t="shared" si="324"/>
        <v>3.7776989977552421E-5</v>
      </c>
      <c r="BD171" s="21">
        <f t="shared" si="325"/>
        <v>5.0185463846444932E-5</v>
      </c>
      <c r="BE171" s="21">
        <f t="shared" si="326"/>
        <v>1.0553918622762595E-4</v>
      </c>
      <c r="BF171" s="21">
        <f t="shared" si="327"/>
        <v>1.1097356660556751E-4</v>
      </c>
      <c r="BG171" s="21">
        <f t="shared" si="328"/>
        <v>7.7791847908821038E-5</v>
      </c>
      <c r="BH171" s="21">
        <f t="shared" si="329"/>
        <v>4.0898736876085548E-5</v>
      </c>
      <c r="BI171" s="21">
        <f t="shared" si="330"/>
        <v>1.7201871126854744E-5</v>
      </c>
      <c r="BJ171" s="22">
        <f t="shared" si="331"/>
        <v>0.63113396462255222</v>
      </c>
      <c r="BK171" s="22">
        <f t="shared" si="332"/>
        <v>0.2062061455973847</v>
      </c>
      <c r="BL171" s="22">
        <f t="shared" si="333"/>
        <v>0.15521761661670286</v>
      </c>
      <c r="BM171" s="22">
        <f t="shared" si="334"/>
        <v>0.58427602056639716</v>
      </c>
      <c r="BN171" s="22">
        <f t="shared" si="335"/>
        <v>0.4097548485585758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1.175</v>
      </c>
      <c r="F172">
        <f>VLOOKUP(B172,home!$B$2:$E$405,3,FALSE)</f>
        <v>0.74</v>
      </c>
      <c r="G172">
        <f>VLOOKUP(C172,away!$B$2:$E$405,4,FALSE)</f>
        <v>1.28</v>
      </c>
      <c r="H172">
        <f>VLOOKUP(A172,away!$A$2:$E$405,3,FALSE)</f>
        <v>0.99375000000000002</v>
      </c>
      <c r="I172">
        <f>VLOOKUP(C172,away!$B$2:$E$405,3,FALSE)</f>
        <v>0.74</v>
      </c>
      <c r="J172">
        <f>VLOOKUP(B172,home!$B$2:$E$405,4,FALSE)</f>
        <v>0.38</v>
      </c>
      <c r="K172" s="3">
        <f t="shared" ref="K172" si="336">E172*F172*G172</f>
        <v>1.1129600000000002</v>
      </c>
      <c r="L172" s="3">
        <f t="shared" ref="L172" si="337">H172*I172*J172</f>
        <v>0.27944249999999998</v>
      </c>
      <c r="M172" s="5">
        <f t="shared" ref="M172" si="338">_xlfn.POISSON.DIST(0,K172,FALSE) * _xlfn.POISSON.DIST(0,L172,FALSE)</f>
        <v>0.24847761946907898</v>
      </c>
      <c r="N172" s="5">
        <f t="shared" ref="N172" si="339">_xlfn.POISSON.DIST(1,K172,FALSE) * _xlfn.POISSON.DIST(0,L172,FALSE)</f>
        <v>0.2765456513643062</v>
      </c>
      <c r="O172" s="5">
        <f t="shared" ref="O172" si="340">_xlfn.POISSON.DIST(0,K172,FALSE) * _xlfn.POISSON.DIST(1,L172,FALSE)</f>
        <v>6.9435207178488098E-2</v>
      </c>
      <c r="P172" s="5">
        <f t="shared" ref="P172" si="341">_xlfn.POISSON.DIST(1,K172,FALSE) * _xlfn.POISSON.DIST(1,L172,FALSE)</f>
        <v>7.7278608181370112E-2</v>
      </c>
      <c r="Q172" s="5">
        <f t="shared" ref="Q172" si="342">_xlfn.POISSON.DIST(2,K172,FALSE) * _xlfn.POISSON.DIST(0,L172,FALSE)</f>
        <v>0.15389212407120914</v>
      </c>
      <c r="R172" s="5">
        <f t="shared" ref="R172" si="343">_xlfn.POISSON.DIST(0,K172,FALSE) * _xlfn.POISSON.DIST(2,L172,FALSE)</f>
        <v>9.7015739409873295E-3</v>
      </c>
      <c r="S172" s="5">
        <f t="shared" ref="S172" si="344">_xlfn.POISSON.DIST(2,K172,FALSE) * _xlfn.POISSON.DIST(2,L172,FALSE)</f>
        <v>6.0085726183408752E-3</v>
      </c>
      <c r="T172" s="5">
        <f t="shared" ref="T172" si="345">_xlfn.POISSON.DIST(2,K172,FALSE) * _xlfn.POISSON.DIST(1,L172,FALSE)</f>
        <v>4.3003999880768855E-2</v>
      </c>
      <c r="U172" s="5">
        <f t="shared" ref="U172" si="346">_xlfn.POISSON.DIST(1,K172,FALSE) * _xlfn.POISSON.DIST(2,L172,FALSE)</f>
        <v>1.0797463733361259E-2</v>
      </c>
      <c r="V172" s="5">
        <f t="shared" ref="V172" si="347">_xlfn.POISSON.DIST(3,K172,FALSE) * _xlfn.POISSON.DIST(3,L172,FALSE)</f>
        <v>2.0763512271881627E-4</v>
      </c>
      <c r="W172" s="5">
        <f t="shared" ref="W172" si="348">_xlfn.POISSON.DIST(3,K172,FALSE) * _xlfn.POISSON.DIST(0,L172,FALSE)</f>
        <v>5.7091926135430994E-2</v>
      </c>
      <c r="X172" s="5">
        <f t="shared" ref="X172" si="349">_xlfn.POISSON.DIST(3,K172,FALSE) * _xlfn.POISSON.DIST(1,L172,FALSE)</f>
        <v>1.5953910569100171E-2</v>
      </c>
      <c r="Y172" s="5">
        <f t="shared" ref="Y172" si="350">_xlfn.POISSON.DIST(3,K172,FALSE) * _xlfn.POISSON.DIST(2,L172,FALSE)</f>
        <v>2.2291003271028872E-3</v>
      </c>
      <c r="Z172" s="5">
        <f t="shared" ref="Z172" si="351">_xlfn.POISSON.DIST(0,K172,FALSE) * _xlfn.POISSON.DIST(3,L172,FALSE)</f>
        <v>9.0367735866811753E-4</v>
      </c>
      <c r="AA172" s="5">
        <f t="shared" ref="AA172" si="352">_xlfn.POISSON.DIST(1,K172,FALSE) * _xlfn.POISSON.DIST(3,L172,FALSE)</f>
        <v>1.0057567531032681E-3</v>
      </c>
      <c r="AB172" s="5">
        <f t="shared" ref="AB172" si="353">_xlfn.POISSON.DIST(2,K172,FALSE) * _xlfn.POISSON.DIST(3,L172,FALSE)</f>
        <v>5.5968351796690683E-4</v>
      </c>
      <c r="AC172" s="5">
        <f t="shared" ref="AC172" si="354">_xlfn.POISSON.DIST(4,K172,FALSE) * _xlfn.POISSON.DIST(4,L172,FALSE)</f>
        <v>4.0360157304013404E-6</v>
      </c>
      <c r="AD172" s="5">
        <f t="shared" ref="AD172" si="355">_xlfn.POISSON.DIST(4,K172,FALSE) * _xlfn.POISSON.DIST(0,L172,FALSE)</f>
        <v>1.588525752792232E-2</v>
      </c>
      <c r="AE172" s="5">
        <f t="shared" ref="AE172" si="356">_xlfn.POISSON.DIST(4,K172,FALSE) * _xlfn.POISSON.DIST(1,L172,FALSE)</f>
        <v>4.4390160767464326E-3</v>
      </c>
      <c r="AF172" s="5">
        <f t="shared" ref="AF172" si="357">_xlfn.POISSON.DIST(4,K172,FALSE) * _xlfn.POISSON.DIST(2,L172,FALSE)</f>
        <v>6.2022487501310749E-4</v>
      </c>
      <c r="AG172" s="5">
        <f t="shared" ref="AG172" si="358">_xlfn.POISSON.DIST(4,K172,FALSE) * _xlfn.POISSON.DIST(3,L172,FALSE)</f>
        <v>5.7772396545283442E-5</v>
      </c>
      <c r="AH172" s="5">
        <f t="shared" ref="AH172" si="359">_xlfn.POISSON.DIST(0,K172,FALSE) * _xlfn.POISSON.DIST(4,L172,FALSE)</f>
        <v>6.3131465074903829E-5</v>
      </c>
      <c r="AI172" s="5">
        <f t="shared" ref="AI172" si="360">_xlfn.POISSON.DIST(1,K172,FALSE) * _xlfn.POISSON.DIST(4,L172,FALSE)</f>
        <v>7.0262795369764976E-5</v>
      </c>
      <c r="AJ172" s="5">
        <f t="shared" ref="AJ172" si="361">_xlfn.POISSON.DIST(2,K172,FALSE) * _xlfn.POISSON.DIST(4,L172,FALSE)</f>
        <v>3.9099840367366826E-5</v>
      </c>
      <c r="AK172" s="5">
        <f t="shared" ref="AK172" si="362">_xlfn.POISSON.DIST(3,K172,FALSE) * _xlfn.POISSON.DIST(4,L172,FALSE)</f>
        <v>1.4505519445088198E-5</v>
      </c>
      <c r="AL172" s="5">
        <f t="shared" ref="AL172" si="363">_xlfn.POISSON.DIST(5,K172,FALSE) * _xlfn.POISSON.DIST(5,L172,FALSE)</f>
        <v>5.0209379647142788E-8</v>
      </c>
      <c r="AM172" s="5">
        <f t="shared" ref="AM172" si="364">_xlfn.POISSON.DIST(5,K172,FALSE) * _xlfn.POISSON.DIST(0,L172,FALSE)</f>
        <v>3.5359312436552856E-3</v>
      </c>
      <c r="AN172" s="5">
        <f t="shared" ref="AN172" si="365">_xlfn.POISSON.DIST(5,K172,FALSE) * _xlfn.POISSON.DIST(1,L172,FALSE)</f>
        <v>9.8808946655514211E-4</v>
      </c>
      <c r="AO172" s="5">
        <f t="shared" ref="AO172" si="366">_xlfn.POISSON.DIST(5,K172,FALSE) * _xlfn.POISSON.DIST(2,L172,FALSE)</f>
        <v>1.3805709537891762E-4</v>
      </c>
      <c r="AP172" s="5">
        <f t="shared" ref="AP172" si="367">_xlfn.POISSON.DIST(5,K172,FALSE) * _xlfn.POISSON.DIST(3,L172,FALSE)</f>
        <v>1.2859673291807734E-5</v>
      </c>
      <c r="AQ172" s="5">
        <f t="shared" ref="AQ172" si="368">_xlfn.POISSON.DIST(5,K172,FALSE) * _xlfn.POISSON.DIST(4,L172,FALSE)</f>
        <v>8.9838481346149533E-7</v>
      </c>
      <c r="AR172" s="5">
        <f t="shared" ref="AR172" si="369">_xlfn.POISSON.DIST(0,K172,FALSE) * _xlfn.POISSON.DIST(5,L172,FALSE)</f>
        <v>3.5283228858387634E-6</v>
      </c>
      <c r="AS172" s="5">
        <f t="shared" ref="AS172" si="370">_xlfn.POISSON.DIST(1,K172,FALSE) * _xlfn.POISSON.DIST(5,L172,FALSE)</f>
        <v>3.9268822390231105E-6</v>
      </c>
      <c r="AT172" s="5">
        <f t="shared" ref="AT172" si="371">_xlfn.POISSON.DIST(2,K172,FALSE) * _xlfn.POISSON.DIST(5,L172,FALSE)</f>
        <v>2.185231428371581E-6</v>
      </c>
      <c r="AU172" s="5">
        <f t="shared" ref="AU172" si="372">_xlfn.POISSON.DIST(3,K172,FALSE) * _xlfn.POISSON.DIST(5,L172,FALSE)</f>
        <v>8.1069172350681186E-7</v>
      </c>
      <c r="AV172" s="5">
        <f t="shared" ref="AV172" si="373">_xlfn.POISSON.DIST(4,K172,FALSE) * _xlfn.POISSON.DIST(5,L172,FALSE)</f>
        <v>2.2556686514853536E-7</v>
      </c>
      <c r="AW172" s="5">
        <f t="shared" ref="AW172" si="374">_xlfn.POISSON.DIST(6,K172,FALSE) * _xlfn.POISSON.DIST(6,L172,FALSE)</f>
        <v>4.3376486259180806E-10</v>
      </c>
      <c r="AX172" s="5">
        <f t="shared" ref="AX172" si="375">_xlfn.POISSON.DIST(6,K172,FALSE) * _xlfn.POISSON.DIST(0,L172,FALSE)</f>
        <v>6.558916728230975E-4</v>
      </c>
      <c r="AY172" s="5">
        <f t="shared" ref="AY172" si="376">_xlfn.POISSON.DIST(6,K172,FALSE) * _xlfn.POISSON.DIST(1,L172,FALSE)</f>
        <v>1.832840087828684E-4</v>
      </c>
      <c r="AZ172" s="5">
        <f t="shared" ref="AZ172" si="377">_xlfn.POISSON.DIST(6,K172,FALSE) * _xlfn.POISSON.DIST(2,L172,FALSE)</f>
        <v>2.5608670812153349E-5</v>
      </c>
      <c r="BA172" s="5">
        <f t="shared" ref="BA172" si="378">_xlfn.POISSON.DIST(6,K172,FALSE) * _xlfn.POISSON.DIST(3,L172,FALSE)</f>
        <v>2.3853836644750547E-6</v>
      </c>
      <c r="BB172" s="5">
        <f t="shared" ref="BB172" si="379">_xlfn.POISSON.DIST(6,K172,FALSE) * _xlfn.POISSON.DIST(4,L172,FALSE)</f>
        <v>1.6664439366501755E-7</v>
      </c>
      <c r="BC172" s="5">
        <f t="shared" ref="BC172" si="380">_xlfn.POISSON.DIST(6,K172,FALSE) * _xlfn.POISSON.DIST(5,L172,FALSE)</f>
        <v>9.313505195347335E-9</v>
      </c>
      <c r="BD172" s="5">
        <f t="shared" ref="BD172" si="381">_xlfn.POISSON.DIST(0,K172,FALSE) * _xlfn.POISSON.DIST(6,L172,FALSE)</f>
        <v>1.6432722800433315E-7</v>
      </c>
      <c r="BE172" s="5">
        <f t="shared" ref="BE172" si="382">_xlfn.POISSON.DIST(1,K172,FALSE) * _xlfn.POISSON.DIST(6,L172,FALSE)</f>
        <v>1.8288963167970265E-7</v>
      </c>
      <c r="BF172" s="5">
        <f t="shared" ref="BF172" si="383">_xlfn.POISSON.DIST(2,K172,FALSE) * _xlfn.POISSON.DIST(6,L172,FALSE)</f>
        <v>1.0177442223712096E-7</v>
      </c>
      <c r="BG172" s="5">
        <f t="shared" ref="BG172" si="384">_xlfn.POISSON.DIST(3,K172,FALSE) * _xlfn.POISSON.DIST(6,L172,FALSE)</f>
        <v>3.775695365767539E-8</v>
      </c>
      <c r="BH172" s="5">
        <f t="shared" ref="BH172" si="385">_xlfn.POISSON.DIST(4,K172,FALSE) * _xlfn.POISSON.DIST(6,L172,FALSE)</f>
        <v>1.0505494785711602E-8</v>
      </c>
      <c r="BI172" s="5">
        <f t="shared" ref="BI172" si="386">_xlfn.POISSON.DIST(5,K172,FALSE) * _xlfn.POISSON.DIST(6,L172,FALSE)</f>
        <v>2.3384390953411171E-9</v>
      </c>
      <c r="BJ172" s="8">
        <f t="shared" ref="BJ172" si="387">SUM(N172,Q172,T172,W172,X172,Y172,AD172,AE172,AF172,AG172,AM172,AN172,AO172,AP172,AQ172,AX172,AY172,AZ172,BA172,BB172,BC172)</f>
        <v>0.57526216478182135</v>
      </c>
      <c r="BK172" s="8">
        <f t="shared" ref="BK172" si="388">SUM(M172,P172,S172,V172,AC172,AL172,AY172)</f>
        <v>0.33215980562540171</v>
      </c>
      <c r="BL172" s="8">
        <f t="shared" ref="BL172" si="389">SUM(O172,R172,U172,AA172,AB172,AH172,AI172,AJ172,AK172,AR172,AS172,AT172,AU172,AV172,BD172,BE172,BF172,BG172,BH172,BI172)</f>
        <v>9.1697861031475328E-2</v>
      </c>
      <c r="BM172" s="8">
        <f t="shared" ref="BM172" si="390">SUM(S172:BI172)</f>
        <v>0.16450944101690881</v>
      </c>
      <c r="BN172" s="8">
        <f t="shared" ref="BN172" si="391">SUM(M172:R172)</f>
        <v>0.83533078420543982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1.6111111111111101</v>
      </c>
      <c r="F173">
        <f>VLOOKUP(B173,home!$B$2:$E$405,3,FALSE)</f>
        <v>0.93</v>
      </c>
      <c r="G173">
        <f>VLOOKUP(C173,away!$B$2:$E$405,4,FALSE)</f>
        <v>0.85</v>
      </c>
      <c r="H173">
        <f>VLOOKUP(A173,away!$A$2:$E$405,3,FALSE)</f>
        <v>1.4652777777777799</v>
      </c>
      <c r="I173">
        <f>VLOOKUP(C173,away!$B$2:$E$405,3,FALSE)</f>
        <v>1.0900000000000001</v>
      </c>
      <c r="J173">
        <f>VLOOKUP(B173,home!$B$2:$E$405,4,FALSE)</f>
        <v>0.77</v>
      </c>
      <c r="K173" s="3">
        <f t="shared" ref="K173:K236" si="392">E173*F173*G173</f>
        <v>1.2735833333333324</v>
      </c>
      <c r="L173" s="3">
        <f t="shared" ref="L173:L236" si="393">H173*I173*J173</f>
        <v>1.2298076388888908</v>
      </c>
      <c r="M173" s="5">
        <f t="shared" ref="M173:M236" si="394">_xlfn.POISSON.DIST(0,K173,FALSE) * _xlfn.POISSON.DIST(0,L173,FALSE)</f>
        <v>8.1807122075799862E-2</v>
      </c>
      <c r="N173" s="5">
        <f t="shared" ref="N173:N236" si="395">_xlfn.POISSON.DIST(1,K173,FALSE) * _xlfn.POISSON.DIST(0,L173,FALSE)</f>
        <v>0.10418818722370404</v>
      </c>
      <c r="O173" s="5">
        <f t="shared" ref="O173:O236" si="396">_xlfn.POISSON.DIST(0,K173,FALSE) * _xlfn.POISSON.DIST(1,L173,FALSE)</f>
        <v>0.10060702364433469</v>
      </c>
      <c r="P173" s="5">
        <f t="shared" ref="P173:P236" si="397">_xlfn.POISSON.DIST(1,K173,FALSE) * _xlfn.POISSON.DIST(1,L173,FALSE)</f>
        <v>0.12813142852969717</v>
      </c>
      <c r="Q173" s="5">
        <f t="shared" ref="Q173:Q236" si="398">_xlfn.POISSON.DIST(2,K173,FALSE) * _xlfn.POISSON.DIST(0,L173,FALSE)</f>
        <v>6.6346169389161158E-2</v>
      </c>
      <c r="R173" s="5">
        <f t="shared" ref="R173:R236" si="399">_xlfn.POISSON.DIST(0,K173,FALSE) * _xlfn.POISSON.DIST(2,L173,FALSE)</f>
        <v>6.186364310183904E-2</v>
      </c>
      <c r="S173" s="5">
        <f t="shared" ref="S173:S236" si="400">_xlfn.POISSON.DIST(2,K173,FALSE) * _xlfn.POISSON.DIST(2,L173,FALSE)</f>
        <v>5.0171863281808199E-2</v>
      </c>
      <c r="T173" s="5">
        <f t="shared" ref="T173:T236" si="401">_xlfn.POISSON.DIST(2,K173,FALSE) * _xlfn.POISSON.DIST(1,L173,FALSE)</f>
        <v>8.1593025925806695E-2</v>
      </c>
      <c r="U173" s="5">
        <f t="shared" ref="U173:U236" si="402">_xlfn.POISSON.DIST(1,K173,FALSE) * _xlfn.POISSON.DIST(2,L173,FALSE)</f>
        <v>7.8788504793783784E-2</v>
      </c>
      <c r="V173" s="5">
        <f t="shared" ref="V173:V236" si="403">_xlfn.POISSON.DIST(3,K173,FALSE) * _xlfn.POISSON.DIST(3,L173,FALSE)</f>
        <v>8.7313676244719085E-3</v>
      </c>
      <c r="W173" s="5">
        <f t="shared" ref="W173:W236" si="404">_xlfn.POISSON.DIST(3,K173,FALSE) * _xlfn.POISSON.DIST(0,L173,FALSE)</f>
        <v>2.8165791854848587E-2</v>
      </c>
      <c r="X173" s="5">
        <f t="shared" ref="X173:X236" si="405">_xlfn.POISSON.DIST(3,K173,FALSE) * _xlfn.POISSON.DIST(1,L173,FALSE)</f>
        <v>3.4638505978447288E-2</v>
      </c>
      <c r="Y173" s="5">
        <f t="shared" ref="Y173:Y236" si="406">_xlfn.POISSON.DIST(3,K173,FALSE) * _xlfn.POISSON.DIST(2,L173,FALSE)</f>
        <v>2.12993496259965E-2</v>
      </c>
      <c r="Z173" s="5">
        <f t="shared" ref="Z173:Z236" si="407">_xlfn.POISSON.DIST(0,K173,FALSE) * _xlfn.POISSON.DIST(3,L173,FALSE)</f>
        <v>2.5360126952045883E-2</v>
      </c>
      <c r="AA173" s="5">
        <f t="shared" ref="AA173:AA236" si="408">_xlfn.POISSON.DIST(1,K173,FALSE) * _xlfn.POISSON.DIST(3,L173,FALSE)</f>
        <v>3.229823501734308E-2</v>
      </c>
      <c r="AB173" s="5">
        <f t="shared" ref="AB173:AB236" si="409">_xlfn.POISSON.DIST(2,K173,FALSE) * _xlfn.POISSON.DIST(3,L173,FALSE)</f>
        <v>2.0567246907085585E-2</v>
      </c>
      <c r="AC173" s="5">
        <f t="shared" ref="AC173:AC236" si="410">_xlfn.POISSON.DIST(4,K173,FALSE) * _xlfn.POISSON.DIST(4,L173,FALSE)</f>
        <v>8.5472586184559616E-4</v>
      </c>
      <c r="AD173" s="5">
        <f t="shared" ref="AD173:AD236" si="411">_xlfn.POISSON.DIST(4,K173,FALSE) * _xlfn.POISSON.DIST(0,L173,FALSE)</f>
        <v>8.9678707691177272E-3</v>
      </c>
      <c r="AE173" s="5">
        <f t="shared" ref="AE173:AE236" si="412">_xlfn.POISSON.DIST(4,K173,FALSE) * _xlfn.POISSON.DIST(1,L173,FALSE)</f>
        <v>1.1028755976429373E-2</v>
      </c>
      <c r="AF173" s="5">
        <f t="shared" ref="AF173:AF236" si="413">_xlfn.POISSON.DIST(4,K173,FALSE) * _xlfn.POISSON.DIST(2,L173,FALSE)</f>
        <v>6.7816241736271769E-3</v>
      </c>
      <c r="AG173" s="5">
        <f t="shared" ref="AG173:AG236" si="414">_xlfn.POISSON.DIST(4,K173,FALSE) * _xlfn.POISSON.DIST(3,L173,FALSE)</f>
        <v>2.7800310709334198E-3</v>
      </c>
      <c r="AH173" s="5">
        <f t="shared" ref="AH173:AH236" si="415">_xlfn.POISSON.DIST(0,K173,FALSE) * _xlfn.POISSON.DIST(4,L173,FALSE)</f>
        <v>7.79701946220452E-3</v>
      </c>
      <c r="AI173" s="5">
        <f t="shared" ref="AI173:AI236" si="416">_xlfn.POISSON.DIST(1,K173,FALSE) * _xlfn.POISSON.DIST(4,L173,FALSE)</f>
        <v>9.9301540367392992E-3</v>
      </c>
      <c r="AJ173" s="5">
        <f t="shared" ref="AJ173:AJ236" si="417">_xlfn.POISSON.DIST(2,K173,FALSE) * _xlfn.POISSON.DIST(4,L173,FALSE)</f>
        <v>6.3234393393119433E-3</v>
      </c>
      <c r="AK173" s="5">
        <f t="shared" ref="AK173:AK236" si="418">_xlfn.POISSON.DIST(3,K173,FALSE) * _xlfn.POISSON.DIST(4,L173,FALSE)</f>
        <v>2.684475650630676E-3</v>
      </c>
      <c r="AL173" s="5">
        <f t="shared" ref="AL173:AL236" si="419">_xlfn.POISSON.DIST(5,K173,FALSE) * _xlfn.POISSON.DIST(5,L173,FALSE)</f>
        <v>5.3549003021070758E-5</v>
      </c>
      <c r="AM173" s="5">
        <f t="shared" ref="AM173:AM236" si="420">_xlfn.POISSON.DIST(5,K173,FALSE) * _xlfn.POISSON.DIST(0,L173,FALSE)</f>
        <v>2.2842661494071018E-3</v>
      </c>
      <c r="AN173" s="5">
        <f t="shared" ref="AN173:AN236" si="421">_xlfn.POISSON.DIST(5,K173,FALSE) * _xlfn.POISSON.DIST(1,L173,FALSE)</f>
        <v>2.8092079597961659E-3</v>
      </c>
      <c r="AO173" s="5">
        <f t="shared" ref="AO173:AO236" si="422">_xlfn.POISSON.DIST(5,K173,FALSE) * _xlfn.POISSON.DIST(2,L173,FALSE)</f>
        <v>1.7273927040924008E-3</v>
      </c>
      <c r="AP173" s="5">
        <f t="shared" ref="AP173:AP236" si="423">_xlfn.POISSON.DIST(5,K173,FALSE) * _xlfn.POISSON.DIST(3,L173,FALSE)</f>
        <v>7.0812024761792369E-4</v>
      </c>
      <c r="AQ173" s="5">
        <f t="shared" ref="AQ173:AQ236" si="424">_xlfn.POISSON.DIST(5,K173,FALSE) * _xlfn.POISSON.DIST(4,L173,FALSE)</f>
        <v>2.1771292244310392E-4</v>
      </c>
      <c r="AR173" s="5">
        <f t="shared" ref="AR173:AR236" si="425">_xlfn.POISSON.DIST(0,K173,FALSE) * _xlfn.POISSON.DIST(5,L173,FALSE)</f>
        <v>1.9177668190368939E-3</v>
      </c>
      <c r="AS173" s="5">
        <f t="shared" ref="AS173:AS236" si="426">_xlfn.POISSON.DIST(1,K173,FALSE) * _xlfn.POISSON.DIST(5,L173,FALSE)</f>
        <v>2.4424358579450689E-3</v>
      </c>
      <c r="AT173" s="5">
        <f t="shared" ref="AT173:AT236" si="427">_xlfn.POISSON.DIST(2,K173,FALSE) * _xlfn.POISSON.DIST(5,L173,FALSE)</f>
        <v>1.5553228007072696E-3</v>
      </c>
      <c r="AU173" s="5">
        <f t="shared" ref="AU173:AU236" si="428">_xlfn.POISSON.DIST(3,K173,FALSE) * _xlfn.POISSON.DIST(5,L173,FALSE)</f>
        <v>6.6027773231136608E-4</v>
      </c>
      <c r="AV173" s="5">
        <f t="shared" ref="AV173:AV236" si="429">_xlfn.POISSON.DIST(4,K173,FALSE) * _xlfn.POISSON.DIST(5,L173,FALSE)</f>
        <v>2.1022967881072097E-4</v>
      </c>
      <c r="AW173" s="5">
        <f t="shared" ref="AW173:AW236" si="430">_xlfn.POISSON.DIST(6,K173,FALSE) * _xlfn.POISSON.DIST(6,L173,FALSE)</f>
        <v>2.3297721108877782E-6</v>
      </c>
      <c r="AX173" s="5">
        <f t="shared" ref="AX173:AX236" si="431">_xlfn.POISSON.DIST(6,K173,FALSE) * _xlfn.POISSON.DIST(0,L173,FALSE)</f>
        <v>4.8486721613039856E-4</v>
      </c>
      <c r="AY173" s="5">
        <f t="shared" ref="AY173:AY236" si="432">_xlfn.POISSON.DIST(6,K173,FALSE) * _xlfn.POISSON.DIST(1,L173,FALSE)</f>
        <v>5.9629340624395494E-4</v>
      </c>
      <c r="AZ173" s="5">
        <f t="shared" ref="AZ173:AZ236" si="433">_xlfn.POISSON.DIST(6,K173,FALSE) * _xlfn.POISSON.DIST(2,L173,FALSE)</f>
        <v>3.6666309300894628E-4</v>
      </c>
      <c r="BA173" s="5">
        <f t="shared" ref="BA173:BA236" si="434">_xlfn.POISSON.DIST(6,K173,FALSE) * _xlfn.POISSON.DIST(3,L173,FALSE)</f>
        <v>1.5030835756034327E-4</v>
      </c>
      <c r="BB173" s="5">
        <f t="shared" ref="BB173:BB236" si="435">_xlfn.POISSON.DIST(6,K173,FALSE) * _xlfn.POISSON.DIST(4,L173,FALSE)</f>
        <v>4.6212591579138246E-5</v>
      </c>
      <c r="BC173" s="5">
        <f t="shared" ref="BC173:BC236" si="436">_xlfn.POISSON.DIST(6,K173,FALSE) * _xlfn.POISSON.DIST(5,L173,FALSE)</f>
        <v>1.1366519627375328E-5</v>
      </c>
      <c r="BD173" s="5">
        <f t="shared" ref="BD173:BD236" si="437">_xlfn.POISSON.DIST(0,K173,FALSE) * _xlfn.POISSON.DIST(6,L173,FALSE)</f>
        <v>3.9308071394320303E-4</v>
      </c>
      <c r="BE173" s="5">
        <f t="shared" ref="BE173:BE236" si="438">_xlfn.POISSON.DIST(1,K173,FALSE) * _xlfn.POISSON.DIST(6,L173,FALSE)</f>
        <v>5.0062104593283059E-4</v>
      </c>
      <c r="BF173" s="5">
        <f t="shared" ref="BF173:BF236" si="439">_xlfn.POISSON.DIST(2,K173,FALSE) * _xlfn.POISSON.DIST(6,L173,FALSE)</f>
        <v>3.1879131020797695E-4</v>
      </c>
      <c r="BG173" s="5">
        <f t="shared" ref="BG173:BG236" si="440">_xlfn.POISSON.DIST(3,K173,FALSE) * _xlfn.POISSON.DIST(6,L173,FALSE)</f>
        <v>1.3533576649745851E-4</v>
      </c>
      <c r="BH173" s="5">
        <f t="shared" ref="BH173:BH236" si="441">_xlfn.POISSON.DIST(4,K173,FALSE) * _xlfn.POISSON.DIST(6,L173,FALSE)</f>
        <v>4.3090344153763717E-5</v>
      </c>
      <c r="BI173" s="5">
        <f t="shared" ref="BI173:BI236" si="442">_xlfn.POISSON.DIST(5,K173,FALSE) * _xlfn.POISSON.DIST(6,L173,FALSE)</f>
        <v>1.0975828828366171E-5</v>
      </c>
      <c r="BJ173" s="8">
        <f t="shared" ref="BJ173:BJ236" si="443">SUM(N173,Q173,T173,W173,X173,Y173,AD173,AE173,AF173,AG173,AM173,AN173,AO173,AP173,AQ173,AX173,AY173,AZ173,BA173,BB173,BC173)</f>
        <v>0.37519172315557875</v>
      </c>
      <c r="BK173" s="8">
        <f t="shared" ref="BK173:BK236" si="444">SUM(M173,P173,S173,V173,AC173,AL173,AY173)</f>
        <v>0.2703463497828878</v>
      </c>
      <c r="BL173" s="8">
        <f t="shared" ref="BL173:BL236" si="445">SUM(O173,R173,U173,AA173,AB173,AH173,AI173,AJ173,AK173,AR173,AS173,AT173,AU173,AV173,BD173,BE173,BF173,BG173,BH173,BI173)</f>
        <v>0.32904766985164757</v>
      </c>
      <c r="BM173" s="8">
        <f t="shared" ref="BM173:BM236" si="446">SUM(S173:BI173)</f>
        <v>0.45640833214349091</v>
      </c>
      <c r="BN173" s="8">
        <f t="shared" ref="BN173:BN236" si="447">SUM(M173:R173)</f>
        <v>0.54294357396453596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1.8034188034187999</v>
      </c>
      <c r="F174">
        <f>VLOOKUP(B174,home!$B$2:$E$405,3,FALSE)</f>
        <v>1.1100000000000001</v>
      </c>
      <c r="G174">
        <f>VLOOKUP(C174,away!$B$2:$E$405,4,FALSE)</f>
        <v>0.74</v>
      </c>
      <c r="H174">
        <f>VLOOKUP(A174,away!$A$2:$E$405,3,FALSE)</f>
        <v>1.23931623931624</v>
      </c>
      <c r="I174">
        <f>VLOOKUP(C174,away!$B$2:$E$405,3,FALSE)</f>
        <v>1.76</v>
      </c>
      <c r="J174">
        <f>VLOOKUP(B174,home!$B$2:$E$405,4,FALSE)</f>
        <v>0.54</v>
      </c>
      <c r="K174" s="3">
        <f t="shared" si="392"/>
        <v>1.4813282051282024</v>
      </c>
      <c r="L174" s="3">
        <f t="shared" si="393"/>
        <v>1.1778461538461544</v>
      </c>
      <c r="M174" s="5">
        <f t="shared" si="394"/>
        <v>7.0005997714021759E-2</v>
      </c>
      <c r="N174" s="5">
        <f t="shared" si="395"/>
        <v>0.1037018589419209</v>
      </c>
      <c r="O174" s="5">
        <f t="shared" si="396"/>
        <v>8.245629515362321E-2</v>
      </c>
      <c r="P174" s="5">
        <f t="shared" si="397"/>
        <v>0.12214483570143796</v>
      </c>
      <c r="Q174" s="5">
        <f t="shared" si="398"/>
        <v>7.680824428744687E-2</v>
      </c>
      <c r="R174" s="5">
        <f t="shared" si="399"/>
        <v>4.8560415053549209E-2</v>
      </c>
      <c r="S174" s="5">
        <f t="shared" si="400"/>
        <v>5.3278866724668604E-2</v>
      </c>
      <c r="T174" s="5">
        <f t="shared" si="401"/>
        <v>9.0468295117645162E-2</v>
      </c>
      <c r="U174" s="5">
        <f t="shared" si="402"/>
        <v>7.193391247155459E-2</v>
      </c>
      <c r="V174" s="5">
        <f t="shared" si="403"/>
        <v>1.0328858534264313E-2</v>
      </c>
      <c r="W174" s="5">
        <f t="shared" si="404"/>
        <v>3.7926072883124051E-2</v>
      </c>
      <c r="X174" s="5">
        <f t="shared" si="405"/>
        <v>4.4671079075876592E-2</v>
      </c>
      <c r="Y174" s="5">
        <f t="shared" si="406"/>
        <v>2.6307829338839343E-2</v>
      </c>
      <c r="Z174" s="5">
        <f t="shared" si="407"/>
        <v>1.9065566033331947E-2</v>
      </c>
      <c r="AA174" s="5">
        <f t="shared" si="408"/>
        <v>2.8242360711908835E-2</v>
      </c>
      <c r="AB174" s="5">
        <f t="shared" si="409"/>
        <v>2.091810275097759E-2</v>
      </c>
      <c r="AC174" s="5">
        <f t="shared" si="410"/>
        <v>1.1263470004785182E-3</v>
      </c>
      <c r="AD174" s="5">
        <f t="shared" si="411"/>
        <v>1.4045240367879889E-2</v>
      </c>
      <c r="AE174" s="5">
        <f t="shared" si="412"/>
        <v>1.6543132347152073E-2</v>
      </c>
      <c r="AF174" s="5">
        <f t="shared" si="413"/>
        <v>9.7426324038304892E-3</v>
      </c>
      <c r="AG174" s="5">
        <f t="shared" si="414"/>
        <v>3.8251073683962184E-3</v>
      </c>
      <c r="AH174" s="5">
        <f t="shared" si="415"/>
        <v>5.6140759058149808E-3</v>
      </c>
      <c r="AI174" s="5">
        <f t="shared" si="416"/>
        <v>8.3162889850143928E-3</v>
      </c>
      <c r="AJ174" s="5">
        <f t="shared" si="417"/>
        <v>6.1595767177494067E-3</v>
      </c>
      <c r="AK174" s="5">
        <f t="shared" si="418"/>
        <v>3.0414515745510635E-3</v>
      </c>
      <c r="AL174" s="5">
        <f t="shared" si="419"/>
        <v>7.8608961408288054E-5</v>
      </c>
      <c r="AM174" s="5">
        <f t="shared" si="420"/>
        <v>4.1611221409491358E-3</v>
      </c>
      <c r="AN174" s="5">
        <f t="shared" si="421"/>
        <v>4.9011617094010147E-3</v>
      </c>
      <c r="AO174" s="5">
        <f t="shared" si="422"/>
        <v>2.886407234398015E-3</v>
      </c>
      <c r="AP174" s="5">
        <f t="shared" si="423"/>
        <v>1.133247886489806E-3</v>
      </c>
      <c r="AQ174" s="5">
        <f t="shared" si="424"/>
        <v>3.3369791611407543E-4</v>
      </c>
      <c r="AR174" s="5">
        <f t="shared" si="425"/>
        <v>1.3225035426129076E-3</v>
      </c>
      <c r="AS174" s="5">
        <f t="shared" si="426"/>
        <v>1.9590617990544673E-3</v>
      </c>
      <c r="AT174" s="5">
        <f t="shared" si="427"/>
        <v>1.4510067492642909E-3</v>
      </c>
      <c r="AU174" s="5">
        <f t="shared" si="428"/>
        <v>7.164724078388597E-4</v>
      </c>
      <c r="AV174" s="5">
        <f t="shared" si="429"/>
        <v>2.6533269648195491E-4</v>
      </c>
      <c r="AW174" s="5">
        <f t="shared" si="430"/>
        <v>3.8098635154326289E-6</v>
      </c>
      <c r="AX174" s="5">
        <f t="shared" si="431"/>
        <v>1.0273312653952343E-3</v>
      </c>
      <c r="AY174" s="5">
        <f t="shared" si="432"/>
        <v>1.2100381796716795E-3</v>
      </c>
      <c r="AZ174" s="5">
        <f t="shared" si="433"/>
        <v>7.1261940796664501E-4</v>
      </c>
      <c r="BA174" s="5">
        <f t="shared" si="434"/>
        <v>2.7978534294321214E-4</v>
      </c>
      <c r="BB174" s="5">
        <f t="shared" si="435"/>
        <v>8.2386022522047467E-5</v>
      </c>
      <c r="BC174" s="5">
        <f t="shared" si="436"/>
        <v>1.9407611951655242E-5</v>
      </c>
      <c r="BD174" s="5">
        <f t="shared" si="437"/>
        <v>2.5961761851908769E-4</v>
      </c>
      <c r="BE174" s="5">
        <f t="shared" si="438"/>
        <v>3.8457890086053851E-4</v>
      </c>
      <c r="BF174" s="5">
        <f t="shared" si="439"/>
        <v>2.8484378647095928E-4</v>
      </c>
      <c r="BG174" s="5">
        <f t="shared" si="440"/>
        <v>1.4064904498498231E-4</v>
      </c>
      <c r="BH174" s="5">
        <f t="shared" si="441"/>
        <v>5.2086849340149924E-5</v>
      </c>
      <c r="BI174" s="5">
        <f t="shared" si="442"/>
        <v>1.543154380876547E-5</v>
      </c>
      <c r="BJ174" s="8">
        <f t="shared" si="443"/>
        <v>0.44078669684991417</v>
      </c>
      <c r="BK174" s="8">
        <f t="shared" si="444"/>
        <v>0.25817355281595111</v>
      </c>
      <c r="BL174" s="8">
        <f t="shared" si="445"/>
        <v>0.28209406426398032</v>
      </c>
      <c r="BM174" s="8">
        <f t="shared" si="446"/>
        <v>0.49523600479502145</v>
      </c>
      <c r="BN174" s="8">
        <f t="shared" si="447"/>
        <v>0.50367764685199989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1.5777777777777799</v>
      </c>
      <c r="F175">
        <f>VLOOKUP(B175,home!$B$2:$E$405,3,FALSE)</f>
        <v>1.51</v>
      </c>
      <c r="G175">
        <f>VLOOKUP(C175,away!$B$2:$E$405,4,FALSE)</f>
        <v>1</v>
      </c>
      <c r="H175">
        <f>VLOOKUP(A175,away!$A$2:$E$405,3,FALSE)</f>
        <v>1.31111111111111</v>
      </c>
      <c r="I175">
        <f>VLOOKUP(C175,away!$B$2:$E$405,3,FALSE)</f>
        <v>0.63</v>
      </c>
      <c r="J175">
        <f>VLOOKUP(B175,home!$B$2:$E$405,4,FALSE)</f>
        <v>1.24</v>
      </c>
      <c r="K175" s="3">
        <f t="shared" si="392"/>
        <v>2.3824444444444479</v>
      </c>
      <c r="L175" s="3">
        <f t="shared" si="393"/>
        <v>1.0242399999999992</v>
      </c>
      <c r="M175" s="5">
        <f t="shared" si="394"/>
        <v>3.3150932121682478E-2</v>
      </c>
      <c r="N175" s="5">
        <f t="shared" si="395"/>
        <v>7.8980254061457408E-2</v>
      </c>
      <c r="O175" s="5">
        <f t="shared" si="396"/>
        <v>3.3954510716312031E-2</v>
      </c>
      <c r="P175" s="5">
        <f t="shared" si="397"/>
        <v>8.0894735419907063E-2</v>
      </c>
      <c r="Q175" s="5">
        <f t="shared" si="398"/>
        <v>9.408303375476515E-2</v>
      </c>
      <c r="R175" s="5">
        <f t="shared" si="399"/>
        <v>1.7388784028037702E-2</v>
      </c>
      <c r="S175" s="5">
        <f t="shared" si="400"/>
        <v>4.9349730157185169E-2</v>
      </c>
      <c r="T175" s="5">
        <f t="shared" si="401"/>
        <v>9.6363606492980564E-2</v>
      </c>
      <c r="U175" s="5">
        <f t="shared" si="402"/>
        <v>4.1427811903242767E-2</v>
      </c>
      <c r="V175" s="5">
        <f t="shared" si="403"/>
        <v>1.3380328859585938E-2</v>
      </c>
      <c r="W175" s="5">
        <f t="shared" si="404"/>
        <v>7.471586702850655E-2</v>
      </c>
      <c r="X175" s="5">
        <f t="shared" si="405"/>
        <v>7.6526979645277479E-2</v>
      </c>
      <c r="Y175" s="5">
        <f t="shared" si="406"/>
        <v>3.9190996815939474E-2</v>
      </c>
      <c r="Z175" s="5">
        <f t="shared" si="407"/>
        <v>5.9367627176257747E-3</v>
      </c>
      <c r="AA175" s="5">
        <f t="shared" si="408"/>
        <v>1.4144007354592448E-2</v>
      </c>
      <c r="AB175" s="5">
        <f t="shared" si="409"/>
        <v>1.6848655872065101E-2</v>
      </c>
      <c r="AC175" s="5">
        <f t="shared" si="410"/>
        <v>2.0406631383593984E-3</v>
      </c>
      <c r="AD175" s="5">
        <f t="shared" si="411"/>
        <v>4.4501600578478892E-2</v>
      </c>
      <c r="AE175" s="5">
        <f t="shared" si="412"/>
        <v>4.5580319376501179E-2</v>
      </c>
      <c r="AF175" s="5">
        <f t="shared" si="413"/>
        <v>2.3342593159093768E-2</v>
      </c>
      <c r="AG175" s="5">
        <f t="shared" si="414"/>
        <v>7.9694725390900608E-3</v>
      </c>
      <c r="AH175" s="5">
        <f t="shared" si="415"/>
        <v>1.5201674614752541E-3</v>
      </c>
      <c r="AI175" s="5">
        <f t="shared" si="416"/>
        <v>3.6217145232169384E-3</v>
      </c>
      <c r="AJ175" s="5">
        <f t="shared" si="417"/>
        <v>4.3142668226009845E-3</v>
      </c>
      <c r="AK175" s="5">
        <f t="shared" si="418"/>
        <v>3.4261670077855716E-3</v>
      </c>
      <c r="AL175" s="5">
        <f t="shared" si="419"/>
        <v>1.9918463113231173E-4</v>
      </c>
      <c r="AM175" s="5">
        <f t="shared" si="420"/>
        <v>2.1204518213416557E-2</v>
      </c>
      <c r="AN175" s="5">
        <f t="shared" si="421"/>
        <v>2.1718515734909755E-2</v>
      </c>
      <c r="AO175" s="5">
        <f t="shared" si="422"/>
        <v>1.1122486278161973E-2</v>
      </c>
      <c r="AP175" s="5">
        <f t="shared" si="423"/>
        <v>3.7973651151815375E-3</v>
      </c>
      <c r="AQ175" s="5">
        <f t="shared" si="424"/>
        <v>9.7235331139338343E-4</v>
      </c>
      <c r="AR175" s="5">
        <f t="shared" si="425"/>
        <v>3.1140326414828276E-4</v>
      </c>
      <c r="AS175" s="5">
        <f t="shared" si="426"/>
        <v>7.41900976651943E-4</v>
      </c>
      <c r="AT175" s="5">
        <f t="shared" si="427"/>
        <v>8.837689300761662E-4</v>
      </c>
      <c r="AU175" s="5">
        <f t="shared" si="428"/>
        <v>7.0184345921085853E-4</v>
      </c>
      <c r="AV175" s="5">
        <f t="shared" si="429"/>
        <v>4.1802576256664593E-4</v>
      </c>
      <c r="AW175" s="5">
        <f t="shared" si="430"/>
        <v>1.3501370016800453E-5</v>
      </c>
      <c r="AX175" s="5">
        <f t="shared" si="431"/>
        <v>8.4197644357792388E-3</v>
      </c>
      <c r="AY175" s="5">
        <f t="shared" si="432"/>
        <v>8.6238595257025208E-3</v>
      </c>
      <c r="AZ175" s="5">
        <f t="shared" si="433"/>
        <v>4.4164509403027711E-3</v>
      </c>
      <c r="BA175" s="5">
        <f t="shared" si="434"/>
        <v>1.5078352370319023E-3</v>
      </c>
      <c r="BB175" s="5">
        <f t="shared" si="435"/>
        <v>3.8609629079438846E-4</v>
      </c>
      <c r="BC175" s="5">
        <f t="shared" si="436"/>
        <v>7.9091052976648857E-5</v>
      </c>
      <c r="BD175" s="5">
        <f t="shared" si="437"/>
        <v>5.3158613211872781E-5</v>
      </c>
      <c r="BE175" s="5">
        <f t="shared" si="438"/>
        <v>1.2664744272099753E-4</v>
      </c>
      <c r="BF175" s="5">
        <f t="shared" si="439"/>
        <v>1.5086524815686853E-4</v>
      </c>
      <c r="BG175" s="5">
        <f t="shared" si="440"/>
        <v>1.1980935744368812E-4</v>
      </c>
      <c r="BH175" s="5">
        <f t="shared" si="441"/>
        <v>7.1359784508543474E-5</v>
      </c>
      <c r="BI175" s="5">
        <f t="shared" si="442"/>
        <v>3.4002144431826448E-5</v>
      </c>
      <c r="BJ175" s="8">
        <f t="shared" si="443"/>
        <v>0.66350305958774103</v>
      </c>
      <c r="BK175" s="8">
        <f t="shared" si="444"/>
        <v>0.18763943385355486</v>
      </c>
      <c r="BL175" s="8">
        <f t="shared" si="445"/>
        <v>0.14025887067245651</v>
      </c>
      <c r="BM175" s="8">
        <f t="shared" si="446"/>
        <v>0.65027551857353039</v>
      </c>
      <c r="BN175" s="8">
        <f t="shared" si="447"/>
        <v>0.33845225010216184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1.5777777777777799</v>
      </c>
      <c r="F176">
        <f>VLOOKUP(B176,home!$B$2:$E$405,3,FALSE)</f>
        <v>1.99</v>
      </c>
      <c r="G176">
        <f>VLOOKUP(C176,away!$B$2:$E$405,4,FALSE)</f>
        <v>0.63</v>
      </c>
      <c r="H176">
        <f>VLOOKUP(A176,away!$A$2:$E$405,3,FALSE)</f>
        <v>1.31111111111111</v>
      </c>
      <c r="I176">
        <f>VLOOKUP(C176,away!$B$2:$E$405,3,FALSE)</f>
        <v>1</v>
      </c>
      <c r="J176">
        <f>VLOOKUP(B176,home!$B$2:$E$405,4,FALSE)</f>
        <v>0.44</v>
      </c>
      <c r="K176" s="3">
        <f t="shared" si="392"/>
        <v>1.9780600000000028</v>
      </c>
      <c r="L176" s="3">
        <f t="shared" si="393"/>
        <v>0.57688888888888845</v>
      </c>
      <c r="M176" s="5">
        <f t="shared" si="394"/>
        <v>7.7696203105089068E-2</v>
      </c>
      <c r="N176" s="5">
        <f t="shared" si="395"/>
        <v>0.15368775151405267</v>
      </c>
      <c r="O176" s="5">
        <f t="shared" si="396"/>
        <v>4.4822076280180236E-2</v>
      </c>
      <c r="P176" s="5">
        <f t="shared" si="397"/>
        <v>8.8660756206773425E-2</v>
      </c>
      <c r="Q176" s="5">
        <f t="shared" si="398"/>
        <v>0.15200179687994378</v>
      </c>
      <c r="R176" s="5">
        <f t="shared" si="399"/>
        <v>1.2928678891483088E-2</v>
      </c>
      <c r="S176" s="5">
        <f t="shared" si="400"/>
        <v>2.5293159050915198E-2</v>
      </c>
      <c r="T176" s="5">
        <f t="shared" si="401"/>
        <v>8.7688147711185271E-2</v>
      </c>
      <c r="U176" s="5">
        <f t="shared" si="402"/>
        <v>2.5573702568087067E-2</v>
      </c>
      <c r="V176" s="5">
        <f t="shared" si="403"/>
        <v>3.206950087779993E-3</v>
      </c>
      <c r="W176" s="5">
        <f t="shared" si="404"/>
        <v>0.10022289144544737</v>
      </c>
      <c r="X176" s="5">
        <f t="shared" si="405"/>
        <v>5.7817472487195813E-2</v>
      </c>
      <c r="Y176" s="5">
        <f t="shared" si="406"/>
        <v>1.6677128730751133E-2</v>
      </c>
      <c r="Z176" s="5">
        <f t="shared" si="407"/>
        <v>2.4861370668363011E-3</v>
      </c>
      <c r="AA176" s="5">
        <f t="shared" si="408"/>
        <v>4.9177282864262201E-3</v>
      </c>
      <c r="AB176" s="5">
        <f t="shared" si="409"/>
        <v>4.863780807124133E-3</v>
      </c>
      <c r="AC176" s="5">
        <f t="shared" si="410"/>
        <v>2.2871984773452947E-4</v>
      </c>
      <c r="AD176" s="5">
        <f t="shared" si="411"/>
        <v>4.9561723163145485E-2</v>
      </c>
      <c r="AE176" s="5">
        <f t="shared" si="412"/>
        <v>2.8591607407005684E-2</v>
      </c>
      <c r="AF176" s="5">
        <f t="shared" si="413"/>
        <v>8.2470903142874107E-3</v>
      </c>
      <c r="AG176" s="5">
        <f t="shared" si="414"/>
        <v>1.5858849226585258E-3</v>
      </c>
      <c r="AH176" s="5">
        <f t="shared" si="415"/>
        <v>3.5855621252816851E-4</v>
      </c>
      <c r="AI176" s="5">
        <f t="shared" si="416"/>
        <v>7.0924570175346995E-4</v>
      </c>
      <c r="AJ176" s="5">
        <f t="shared" si="417"/>
        <v>7.0146527640523558E-4</v>
      </c>
      <c r="AK176" s="5">
        <f t="shared" si="418"/>
        <v>4.6251346821538092E-4</v>
      </c>
      <c r="AL176" s="5">
        <f t="shared" si="419"/>
        <v>1.0439879350198632E-5</v>
      </c>
      <c r="AM176" s="5">
        <f t="shared" si="420"/>
        <v>1.960721242401833E-2</v>
      </c>
      <c r="AN176" s="5">
        <f t="shared" si="421"/>
        <v>1.1311182989500342E-2</v>
      </c>
      <c r="AO176" s="5">
        <f t="shared" si="422"/>
        <v>3.2626478934158734E-3</v>
      </c>
      <c r="AP176" s="5">
        <f t="shared" si="423"/>
        <v>6.2739510602278527E-4</v>
      </c>
      <c r="AQ176" s="5">
        <f t="shared" si="424"/>
        <v>9.0484316401952744E-5</v>
      </c>
      <c r="AR176" s="5">
        <f t="shared" si="425"/>
        <v>4.1369419009916671E-5</v>
      </c>
      <c r="AS176" s="5">
        <f t="shared" si="426"/>
        <v>8.1831192966755879E-5</v>
      </c>
      <c r="AT176" s="5">
        <f t="shared" si="427"/>
        <v>8.0933504779910707E-5</v>
      </c>
      <c r="AU176" s="5">
        <f t="shared" si="428"/>
        <v>5.3363776154983482E-5</v>
      </c>
      <c r="AV176" s="5">
        <f t="shared" si="429"/>
        <v>2.63891877652817E-5</v>
      </c>
      <c r="AW176" s="5">
        <f t="shared" si="430"/>
        <v>3.3092121797771856E-7</v>
      </c>
      <c r="AX176" s="5">
        <f t="shared" si="431"/>
        <v>6.4640404345756323E-3</v>
      </c>
      <c r="AY176" s="5">
        <f t="shared" si="432"/>
        <v>3.7290331040351842E-3</v>
      </c>
      <c r="AZ176" s="5">
        <f t="shared" si="433"/>
        <v>1.07561888200837E-3</v>
      </c>
      <c r="BA176" s="5">
        <f t="shared" si="434"/>
        <v>2.068375272365723E-4</v>
      </c>
      <c r="BB176" s="5">
        <f t="shared" si="435"/>
        <v>2.983056781700785E-5</v>
      </c>
      <c r="BC176" s="5">
        <f t="shared" si="436"/>
        <v>3.44178462457566E-6</v>
      </c>
      <c r="BD176" s="5">
        <f t="shared" si="437"/>
        <v>3.9775930277682793E-6</v>
      </c>
      <c r="BE176" s="5">
        <f t="shared" si="438"/>
        <v>7.8679176645073314E-6</v>
      </c>
      <c r="BF176" s="5">
        <f t="shared" si="439"/>
        <v>7.7816066077276997E-6</v>
      </c>
      <c r="BG176" s="5">
        <f t="shared" si="440"/>
        <v>5.1308282554939597E-6</v>
      </c>
      <c r="BH176" s="5">
        <f t="shared" si="441"/>
        <v>2.5372715347655997E-6</v>
      </c>
      <c r="BI176" s="5">
        <f t="shared" si="442"/>
        <v>1.0037750664116894E-6</v>
      </c>
      <c r="BJ176" s="8">
        <f t="shared" si="443"/>
        <v>0.70248921960532962</v>
      </c>
      <c r="BK176" s="8">
        <f t="shared" si="444"/>
        <v>0.19882526128167763</v>
      </c>
      <c r="BL176" s="8">
        <f t="shared" si="445"/>
        <v>9.5649933565036538E-2</v>
      </c>
      <c r="BM176" s="8">
        <f t="shared" si="446"/>
        <v>0.46592458645854062</v>
      </c>
      <c r="BN176" s="8">
        <f t="shared" si="447"/>
        <v>0.52979726287752227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1.5193798449612399</v>
      </c>
      <c r="F177">
        <f>VLOOKUP(B177,home!$B$2:$E$405,3,FALSE)</f>
        <v>0.75</v>
      </c>
      <c r="G177">
        <f>VLOOKUP(C177,away!$B$2:$E$405,4,FALSE)</f>
        <v>1.21</v>
      </c>
      <c r="H177">
        <f>VLOOKUP(A177,away!$A$2:$E$405,3,FALSE)</f>
        <v>1.26356589147287</v>
      </c>
      <c r="I177">
        <f>VLOOKUP(C177,away!$B$2:$E$405,3,FALSE)</f>
        <v>0.33</v>
      </c>
      <c r="J177">
        <f>VLOOKUP(B177,home!$B$2:$E$405,4,FALSE)</f>
        <v>1.02</v>
      </c>
      <c r="K177" s="3">
        <f t="shared" si="392"/>
        <v>1.3788372093023253</v>
      </c>
      <c r="L177" s="3">
        <f t="shared" si="393"/>
        <v>0.4253162790697681</v>
      </c>
      <c r="M177" s="5">
        <f t="shared" si="394"/>
        <v>0.16461374506348508</v>
      </c>
      <c r="N177" s="5">
        <f t="shared" si="395"/>
        <v>0.22697555685614021</v>
      </c>
      <c r="O177" s="5">
        <f t="shared" si="396"/>
        <v>7.0012905534140885E-2</v>
      </c>
      <c r="P177" s="5">
        <f t="shared" si="397"/>
        <v>9.6536399281842142E-2</v>
      </c>
      <c r="Q177" s="5">
        <f t="shared" si="398"/>
        <v>0.15648117169768086</v>
      </c>
      <c r="R177" s="5">
        <f t="shared" si="399"/>
        <v>1.4888814234321984E-2</v>
      </c>
      <c r="S177" s="5">
        <f t="shared" si="400"/>
        <v>1.4153247626298113E-2</v>
      </c>
      <c r="T177" s="5">
        <f t="shared" si="401"/>
        <v>6.6553989690935123E-2</v>
      </c>
      <c r="U177" s="5">
        <f t="shared" si="402"/>
        <v>2.052925106867326E-2</v>
      </c>
      <c r="V177" s="5">
        <f t="shared" si="403"/>
        <v>9.2222862101296575E-4</v>
      </c>
      <c r="W177" s="5">
        <f t="shared" si="404"/>
        <v>7.1920687363996108E-2</v>
      </c>
      <c r="X177" s="5">
        <f t="shared" si="405"/>
        <v>3.0589039137794909E-2</v>
      </c>
      <c r="Y177" s="5">
        <f t="shared" si="406"/>
        <v>6.505008153203218E-3</v>
      </c>
      <c r="Z177" s="5">
        <f t="shared" si="407"/>
        <v>2.1108183566342755E-3</v>
      </c>
      <c r="AA177" s="5">
        <f t="shared" si="408"/>
        <v>2.9104748922057244E-3</v>
      </c>
      <c r="AB177" s="5">
        <f t="shared" si="409"/>
        <v>2.006535539056714E-3</v>
      </c>
      <c r="AC177" s="5">
        <f t="shared" si="410"/>
        <v>3.3802094697846881E-5</v>
      </c>
      <c r="AD177" s="5">
        <f t="shared" si="411"/>
        <v>2.4791729964019359E-2</v>
      </c>
      <c r="AE177" s="5">
        <f t="shared" si="412"/>
        <v>1.0544326339999188E-2</v>
      </c>
      <c r="AF177" s="5">
        <f t="shared" si="413"/>
        <v>2.2423368221129005E-3</v>
      </c>
      <c r="AG177" s="5">
        <f t="shared" si="414"/>
        <v>3.1790078453406247E-4</v>
      </c>
      <c r="AH177" s="5">
        <f t="shared" si="415"/>
        <v>2.2444135230896315E-4</v>
      </c>
      <c r="AI177" s="5">
        <f t="shared" si="416"/>
        <v>3.0946808786973072E-4</v>
      </c>
      <c r="AJ177" s="5">
        <f t="shared" si="417"/>
        <v>2.1335305732321324E-4</v>
      </c>
      <c r="AK177" s="5">
        <f t="shared" si="418"/>
        <v>9.8059711385219467E-5</v>
      </c>
      <c r="AL177" s="5">
        <f t="shared" si="419"/>
        <v>7.9291860082656364E-7</v>
      </c>
      <c r="AM177" s="5">
        <f t="shared" si="420"/>
        <v>6.8367519514730491E-3</v>
      </c>
      <c r="AN177" s="5">
        <f t="shared" si="421"/>
        <v>2.9077819009234928E-3</v>
      </c>
      <c r="AO177" s="5">
        <f t="shared" si="422"/>
        <v>6.183634892235984E-4</v>
      </c>
      <c r="AP177" s="5">
        <f t="shared" si="423"/>
        <v>8.766668611639319E-5</v>
      </c>
      <c r="AQ177" s="5">
        <f t="shared" si="424"/>
        <v>9.3215171843504109E-6</v>
      </c>
      <c r="AR177" s="5">
        <f t="shared" si="425"/>
        <v>1.9091712166687019E-5</v>
      </c>
      <c r="AS177" s="5">
        <f t="shared" si="426"/>
        <v>2.6324363124717982E-5</v>
      </c>
      <c r="AT177" s="5">
        <f t="shared" si="427"/>
        <v>1.8148505693773595E-5</v>
      </c>
      <c r="AU177" s="5">
        <f t="shared" si="428"/>
        <v>8.3412783146033822E-6</v>
      </c>
      <c r="AV177" s="5">
        <f t="shared" si="429"/>
        <v>2.8753162283304341E-6</v>
      </c>
      <c r="AW177" s="5">
        <f t="shared" si="430"/>
        <v>1.2916686104909845E-8</v>
      </c>
      <c r="AX177" s="5">
        <f t="shared" si="431"/>
        <v>1.571127996910222E-3</v>
      </c>
      <c r="AY177" s="5">
        <f t="shared" si="432"/>
        <v>6.6822631358819367E-4</v>
      </c>
      <c r="AZ177" s="5">
        <f t="shared" si="433"/>
        <v>1.4210376463591926E-4</v>
      </c>
      <c r="BA177" s="5">
        <f t="shared" si="434"/>
        <v>2.014634813891843E-5</v>
      </c>
      <c r="BB177" s="5">
        <f t="shared" si="435"/>
        <v>2.1421424568222332E-6</v>
      </c>
      <c r="BC177" s="5">
        <f t="shared" si="436"/>
        <v>1.822176117946007E-7</v>
      </c>
      <c r="BD177" s="5">
        <f t="shared" si="437"/>
        <v>1.3533359966343908E-6</v>
      </c>
      <c r="BE177" s="5">
        <f t="shared" si="438"/>
        <v>1.8660300288477445E-6</v>
      </c>
      <c r="BF177" s="5">
        <f t="shared" si="439"/>
        <v>1.2864758187253813E-6</v>
      </c>
      <c r="BG177" s="5">
        <f t="shared" si="440"/>
        <v>5.9128024257540967E-7</v>
      </c>
      <c r="BH177" s="5">
        <f t="shared" si="441"/>
        <v>2.0381979989707001E-7</v>
      </c>
      <c r="BI177" s="5">
        <f t="shared" si="442"/>
        <v>5.6206864818126808E-8</v>
      </c>
      <c r="BJ177" s="8">
        <f t="shared" si="443"/>
        <v>0.60978556113867866</v>
      </c>
      <c r="BK177" s="8">
        <f t="shared" si="444"/>
        <v>0.2769284419195252</v>
      </c>
      <c r="BL177" s="8">
        <f t="shared" si="445"/>
        <v>0.1112734418015653</v>
      </c>
      <c r="BM177" s="8">
        <f t="shared" si="446"/>
        <v>0.2699214571518902</v>
      </c>
      <c r="BN177" s="8">
        <f t="shared" si="447"/>
        <v>0.72950859266761103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1.6241610738254999</v>
      </c>
      <c r="F178">
        <f>VLOOKUP(B178,home!$B$2:$E$405,3,FALSE)</f>
        <v>0.62</v>
      </c>
      <c r="G178">
        <f>VLOOKUP(C178,away!$B$2:$E$405,4,FALSE)</f>
        <v>0.79</v>
      </c>
      <c r="H178">
        <f>VLOOKUP(A178,away!$A$2:$E$405,3,FALSE)</f>
        <v>1.2013422818791899</v>
      </c>
      <c r="I178">
        <f>VLOOKUP(C178,away!$B$2:$E$405,3,FALSE)</f>
        <v>0.62</v>
      </c>
      <c r="J178">
        <f>VLOOKUP(B178,home!$B$2:$E$405,4,FALSE)</f>
        <v>0.83</v>
      </c>
      <c r="K178" s="3">
        <f t="shared" si="392"/>
        <v>0.79551409395972983</v>
      </c>
      <c r="L178" s="3">
        <f t="shared" si="393"/>
        <v>0.61821073825503114</v>
      </c>
      <c r="M178" s="5">
        <f t="shared" si="394"/>
        <v>0.24323558195414591</v>
      </c>
      <c r="N178" s="5">
        <f t="shared" si="395"/>
        <v>0.19349733359701995</v>
      </c>
      <c r="O178" s="5">
        <f t="shared" si="396"/>
        <v>0.15037084868976466</v>
      </c>
      <c r="P178" s="5">
        <f t="shared" si="397"/>
        <v>0.11962212945339375</v>
      </c>
      <c r="Q178" s="5">
        <f t="shared" si="398"/>
        <v>7.6964928010028466E-2</v>
      </c>
      <c r="R178" s="5">
        <f t="shared" si="399"/>
        <v>4.6480436690267496E-2</v>
      </c>
      <c r="S178" s="5">
        <f t="shared" si="400"/>
        <v>1.4707401914640591E-2</v>
      </c>
      <c r="T178" s="5">
        <f t="shared" si="401"/>
        <v>4.7580544964825021E-2</v>
      </c>
      <c r="U178" s="5">
        <f t="shared" si="402"/>
        <v>3.6975842480510723E-2</v>
      </c>
      <c r="V178" s="5">
        <f t="shared" si="403"/>
        <v>8.0367021671465266E-4</v>
      </c>
      <c r="W178" s="5">
        <f t="shared" si="404"/>
        <v>2.0408894990857875E-2</v>
      </c>
      <c r="X178" s="5">
        <f t="shared" si="405"/>
        <v>1.2616998039267652E-2</v>
      </c>
      <c r="Y178" s="5">
        <f t="shared" si="406"/>
        <v>3.8999818362089678E-3</v>
      </c>
      <c r="Z178" s="5">
        <f t="shared" si="407"/>
        <v>9.5782350269021672E-3</v>
      </c>
      <c r="AA178" s="5">
        <f t="shared" si="408"/>
        <v>7.6196209591594252E-3</v>
      </c>
      <c r="AB178" s="5">
        <f t="shared" si="409"/>
        <v>3.0307579318211392E-3</v>
      </c>
      <c r="AC178" s="5">
        <f t="shared" si="410"/>
        <v>2.4702579986786382E-5</v>
      </c>
      <c r="AD178" s="5">
        <f t="shared" si="411"/>
        <v>4.0588909018428919E-3</v>
      </c>
      <c r="AE178" s="5">
        <f t="shared" si="412"/>
        <v>2.5092499409249233E-3</v>
      </c>
      <c r="AF178" s="5">
        <f t="shared" si="413"/>
        <v>7.7562262922279508E-4</v>
      </c>
      <c r="AG178" s="5">
        <f t="shared" si="414"/>
        <v>1.5983274607304413E-4</v>
      </c>
      <c r="AH178" s="5">
        <f t="shared" si="415"/>
        <v>1.4803419367903465E-3</v>
      </c>
      <c r="AI178" s="5">
        <f t="shared" si="416"/>
        <v>1.1776328745963642E-3</v>
      </c>
      <c r="AJ178" s="5">
        <f t="shared" si="417"/>
        <v>4.684117746258594E-4</v>
      </c>
      <c r="AK178" s="5">
        <f t="shared" si="418"/>
        <v>1.2420938949718655E-4</v>
      </c>
      <c r="AL178" s="5">
        <f t="shared" si="419"/>
        <v>4.8594456407603069E-7</v>
      </c>
      <c r="AM178" s="5">
        <f t="shared" si="420"/>
        <v>6.4578098365218801E-4</v>
      </c>
      <c r="AN178" s="5">
        <f t="shared" si="421"/>
        <v>3.9922873865467931E-4</v>
      </c>
      <c r="AO178" s="5">
        <f t="shared" si="422"/>
        <v>1.234037466281671E-4</v>
      </c>
      <c r="AP178" s="5">
        <f t="shared" si="423"/>
        <v>2.542984043547866E-5</v>
      </c>
      <c r="AQ178" s="5">
        <f t="shared" si="424"/>
        <v>3.9302501073312261E-6</v>
      </c>
      <c r="AR178" s="5">
        <f t="shared" si="425"/>
        <v>1.8303265632260861E-4</v>
      </c>
      <c r="AS178" s="5">
        <f t="shared" si="426"/>
        <v>1.456050577595226E-4</v>
      </c>
      <c r="AT178" s="5">
        <f t="shared" si="427"/>
        <v>5.7915437799760376E-5</v>
      </c>
      <c r="AU178" s="5">
        <f t="shared" si="428"/>
        <v>1.5357515675852485E-5</v>
      </c>
      <c r="AV178" s="5">
        <f t="shared" si="429"/>
        <v>3.0542800420870343E-6</v>
      </c>
      <c r="AW178" s="5">
        <f t="shared" si="430"/>
        <v>6.6384799876435955E-9</v>
      </c>
      <c r="AX178" s="5">
        <f t="shared" si="431"/>
        <v>8.5621312351082213E-5</v>
      </c>
      <c r="AY178" s="5">
        <f t="shared" si="432"/>
        <v>5.2932014718927141E-5</v>
      </c>
      <c r="AZ178" s="5">
        <f t="shared" si="433"/>
        <v>1.6361569948357063E-5</v>
      </c>
      <c r="BA178" s="5">
        <f t="shared" si="434"/>
        <v>3.3716327455950501E-6</v>
      </c>
      <c r="BB178" s="5">
        <f t="shared" si="435"/>
        <v>5.2109489219478833E-7</v>
      </c>
      <c r="BC178" s="5">
        <f t="shared" si="436"/>
        <v>6.4429291600933213E-8</v>
      </c>
      <c r="BD178" s="5">
        <f t="shared" si="437"/>
        <v>1.8858792264996532E-5</v>
      </c>
      <c r="BE178" s="5">
        <f t="shared" si="438"/>
        <v>1.5002435041863476E-5</v>
      </c>
      <c r="BF178" s="5">
        <f t="shared" si="439"/>
        <v>5.9673242597588624E-6</v>
      </c>
      <c r="BG178" s="5">
        <f t="shared" si="440"/>
        <v>1.5823635172886623E-6</v>
      </c>
      <c r="BH178" s="5">
        <f t="shared" si="441"/>
        <v>3.146981199427053E-7</v>
      </c>
      <c r="BI178" s="5">
        <f t="shared" si="442"/>
        <v>5.0069357951410337E-8</v>
      </c>
      <c r="BJ178" s="8">
        <f t="shared" si="443"/>
        <v>0.36382892326969724</v>
      </c>
      <c r="BK178" s="8">
        <f t="shared" si="444"/>
        <v>0.37844690407816473</v>
      </c>
      <c r="BL178" s="8">
        <f t="shared" si="445"/>
        <v>0.24817484335719481</v>
      </c>
      <c r="BM178" s="8">
        <f t="shared" si="446"/>
        <v>0.16980472196109969</v>
      </c>
      <c r="BN178" s="8">
        <f t="shared" si="447"/>
        <v>0.83017125839462025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1.6532258064516101</v>
      </c>
      <c r="F179">
        <f>VLOOKUP(B179,home!$B$2:$E$405,3,FALSE)</f>
        <v>1.04</v>
      </c>
      <c r="G179">
        <f>VLOOKUP(C179,away!$B$2:$E$405,4,FALSE)</f>
        <v>0.71</v>
      </c>
      <c r="H179">
        <f>VLOOKUP(A179,away!$A$2:$E$405,3,FALSE)</f>
        <v>1.30645161290323</v>
      </c>
      <c r="I179">
        <f>VLOOKUP(C179,away!$B$2:$E$405,3,FALSE)</f>
        <v>0.6</v>
      </c>
      <c r="J179">
        <f>VLOOKUP(B179,home!$B$2:$E$405,4,FALSE)</f>
        <v>0.98</v>
      </c>
      <c r="K179" s="3">
        <f t="shared" si="392"/>
        <v>1.2207419354838689</v>
      </c>
      <c r="L179" s="3">
        <f t="shared" si="393"/>
        <v>0.76819354838709919</v>
      </c>
      <c r="M179" s="5">
        <f t="shared" si="394"/>
        <v>0.13684101740942373</v>
      </c>
      <c r="N179" s="5">
        <f t="shared" si="395"/>
        <v>0.16704756844596172</v>
      </c>
      <c r="O179" s="5">
        <f t="shared" si="396"/>
        <v>0.10512038672864603</v>
      </c>
      <c r="P179" s="5">
        <f t="shared" si="397"/>
        <v>0.12832486435394014</v>
      </c>
      <c r="Q179" s="5">
        <f t="shared" si="398"/>
        <v>0.10196098601129872</v>
      </c>
      <c r="R179" s="5">
        <f t="shared" si="399"/>
        <v>4.0376401444451357E-2</v>
      </c>
      <c r="S179" s="5">
        <f t="shared" si="400"/>
        <v>3.0084676223554416E-2</v>
      </c>
      <c r="T179" s="5">
        <f t="shared" si="401"/>
        <v>7.8325771641066938E-2</v>
      </c>
      <c r="U179" s="5">
        <f t="shared" si="402"/>
        <v>4.9289166447173224E-2</v>
      </c>
      <c r="V179" s="5">
        <f t="shared" si="403"/>
        <v>3.1347098736314379E-3</v>
      </c>
      <c r="W179" s="5">
        <f t="shared" si="404"/>
        <v>4.1489350469092148E-2</v>
      </c>
      <c r="X179" s="5">
        <f t="shared" si="405"/>
        <v>3.1871851357127848E-2</v>
      </c>
      <c r="Y179" s="5">
        <f t="shared" si="406"/>
        <v>1.2241875293849113E-2</v>
      </c>
      <c r="Z179" s="5">
        <f t="shared" si="407"/>
        <v>1.0338963698905029E-2</v>
      </c>
      <c r="AA179" s="5">
        <f t="shared" si="408"/>
        <v>1.2621206556698785E-2</v>
      </c>
      <c r="AB179" s="5">
        <f t="shared" si="409"/>
        <v>7.7036180600830876E-3</v>
      </c>
      <c r="AC179" s="5">
        <f t="shared" si="410"/>
        <v>1.8372653670388497E-4</v>
      </c>
      <c r="AD179" s="5">
        <f t="shared" si="411"/>
        <v>1.266194749840203E-2</v>
      </c>
      <c r="AE179" s="5">
        <f t="shared" si="412"/>
        <v>9.726826378288608E-3</v>
      </c>
      <c r="AF179" s="5">
        <f t="shared" si="413"/>
        <v>3.7360426350413808E-3</v>
      </c>
      <c r="AG179" s="5">
        <f t="shared" si="414"/>
        <v>9.5666794957930898E-4</v>
      </c>
      <c r="AH179" s="5">
        <f t="shared" si="415"/>
        <v>1.9855813026268157E-3</v>
      </c>
      <c r="AI179" s="5">
        <f t="shared" si="416"/>
        <v>2.4238823624292407E-3</v>
      </c>
      <c r="AJ179" s="5">
        <f t="shared" si="417"/>
        <v>1.4794674232485423E-3</v>
      </c>
      <c r="AK179" s="5">
        <f t="shared" si="418"/>
        <v>6.0201597524725233E-4</v>
      </c>
      <c r="AL179" s="5">
        <f t="shared" si="419"/>
        <v>6.8917005579415117E-6</v>
      </c>
      <c r="AM179" s="5">
        <f t="shared" si="420"/>
        <v>3.0913940592388837E-3</v>
      </c>
      <c r="AN179" s="5">
        <f t="shared" si="421"/>
        <v>2.3747889718295162E-3</v>
      </c>
      <c r="AO179" s="5">
        <f t="shared" si="422"/>
        <v>9.1214878347013338E-4</v>
      </c>
      <c r="AP179" s="5">
        <f t="shared" si="423"/>
        <v>2.3356893687696587E-4</v>
      </c>
      <c r="AQ179" s="5">
        <f t="shared" si="424"/>
        <v>4.4856537603129703E-5</v>
      </c>
      <c r="AR179" s="5">
        <f t="shared" si="425"/>
        <v>3.0506214929519452E-4</v>
      </c>
      <c r="AS179" s="5">
        <f t="shared" si="426"/>
        <v>3.7240215857348467E-4</v>
      </c>
      <c r="AT179" s="5">
        <f t="shared" si="427"/>
        <v>2.2730346591768325E-4</v>
      </c>
      <c r="AU179" s="5">
        <f t="shared" si="428"/>
        <v>9.2492957642181396E-5</v>
      </c>
      <c r="AV179" s="5">
        <f t="shared" si="429"/>
        <v>2.8227508032686008E-5</v>
      </c>
      <c r="AW179" s="5">
        <f t="shared" si="430"/>
        <v>1.7952230584566163E-7</v>
      </c>
      <c r="AX179" s="5">
        <f t="shared" si="431"/>
        <v>6.2896572786976868E-4</v>
      </c>
      <c r="AY179" s="5">
        <f t="shared" si="432"/>
        <v>4.8316741430615216E-4</v>
      </c>
      <c r="AZ179" s="5">
        <f t="shared" si="433"/>
        <v>1.8558304523043134E-4</v>
      </c>
      <c r="BA179" s="5">
        <f t="shared" si="434"/>
        <v>4.7521232678682861E-5</v>
      </c>
      <c r="BB179" s="5">
        <f t="shared" si="435"/>
        <v>9.1263760887915913E-6</v>
      </c>
      <c r="BC179" s="5">
        <f t="shared" si="436"/>
        <v>1.4021646463127978E-6</v>
      </c>
      <c r="BD179" s="5">
        <f t="shared" si="437"/>
        <v>3.90577958242784E-5</v>
      </c>
      <c r="BE179" s="5">
        <f t="shared" si="438"/>
        <v>4.7679489270263385E-5</v>
      </c>
      <c r="BF179" s="5">
        <f t="shared" si="439"/>
        <v>2.9102176007331851E-5</v>
      </c>
      <c r="BG179" s="5">
        <f t="shared" si="440"/>
        <v>1.1842082221994161E-5</v>
      </c>
      <c r="BH179" s="5">
        <f t="shared" si="441"/>
        <v>3.6140315929590673E-6</v>
      </c>
      <c r="BI179" s="5">
        <f t="shared" si="442"/>
        <v>8.823599843377399E-7</v>
      </c>
      <c r="BJ179" s="8">
        <f t="shared" si="443"/>
        <v>0.46803141092954659</v>
      </c>
      <c r="BK179" s="8">
        <f t="shared" si="444"/>
        <v>0.29905905351211776</v>
      </c>
      <c r="BL179" s="8">
        <f t="shared" si="445"/>
        <v>0.22275939247496671</v>
      </c>
      <c r="BM179" s="8">
        <f t="shared" si="446"/>
        <v>0.32003460832981412</v>
      </c>
      <c r="BN179" s="8">
        <f t="shared" si="447"/>
        <v>0.67967122439372163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1.3831775700934601</v>
      </c>
      <c r="F180">
        <f>VLOOKUP(B180,home!$B$2:$E$405,3,FALSE)</f>
        <v>0.84</v>
      </c>
      <c r="G180">
        <f>VLOOKUP(C180,away!$B$2:$E$405,4,FALSE)</f>
        <v>0.72</v>
      </c>
      <c r="H180">
        <f>VLOOKUP(A180,away!$A$2:$E$405,3,FALSE)</f>
        <v>1.2429906542056099</v>
      </c>
      <c r="I180">
        <f>VLOOKUP(C180,away!$B$2:$E$405,3,FALSE)</f>
        <v>0.6</v>
      </c>
      <c r="J180">
        <f>VLOOKUP(B180,home!$B$2:$E$405,4,FALSE)</f>
        <v>0.94</v>
      </c>
      <c r="K180" s="3">
        <f t="shared" si="392"/>
        <v>0.83654579439252452</v>
      </c>
      <c r="L180" s="3">
        <f t="shared" si="393"/>
        <v>0.70104672897196396</v>
      </c>
      <c r="M180" s="5">
        <f t="shared" si="394"/>
        <v>0.21489784068902604</v>
      </c>
      <c r="N180" s="5">
        <f t="shared" si="395"/>
        <v>0.17977188485243945</v>
      </c>
      <c r="O180" s="5">
        <f t="shared" si="396"/>
        <v>0.1506534282781799</v>
      </c>
      <c r="P180" s="5">
        <f t="shared" si="397"/>
        <v>0.12602849183692721</v>
      </c>
      <c r="Q180" s="5">
        <f t="shared" si="398"/>
        <v>7.5193707111662705E-2</v>
      </c>
      <c r="R180" s="5">
        <f t="shared" si="399"/>
        <v>5.2807546551415202E-2</v>
      </c>
      <c r="S180" s="5">
        <f t="shared" si="400"/>
        <v>1.8477594637252123E-2</v>
      </c>
      <c r="T180" s="5">
        <f t="shared" si="401"/>
        <v>5.271430240990703E-2</v>
      </c>
      <c r="U180" s="5">
        <f t="shared" si="402"/>
        <v>4.4175930979773841E-2</v>
      </c>
      <c r="V180" s="5">
        <f t="shared" si="403"/>
        <v>1.2040363910386796E-3</v>
      </c>
      <c r="W180" s="5">
        <f t="shared" si="404"/>
        <v>2.0967659816348232E-2</v>
      </c>
      <c r="X180" s="5">
        <f t="shared" si="405"/>
        <v>1.4699309328447817E-2</v>
      </c>
      <c r="Y180" s="5">
        <f t="shared" si="406"/>
        <v>5.1524513614277095E-3</v>
      </c>
      <c r="Z180" s="5">
        <f t="shared" si="407"/>
        <v>1.2340185924968118E-2</v>
      </c>
      <c r="AA180" s="5">
        <f t="shared" si="408"/>
        <v>1.0323130637553904E-2</v>
      </c>
      <c r="AB180" s="5">
        <f t="shared" si="409"/>
        <v>4.3178857599051688E-3</v>
      </c>
      <c r="AC180" s="5">
        <f t="shared" si="410"/>
        <v>4.4132275245544845E-5</v>
      </c>
      <c r="AD180" s="5">
        <f t="shared" si="411"/>
        <v>4.3851019094048108E-3</v>
      </c>
      <c r="AE180" s="5">
        <f t="shared" si="412"/>
        <v>3.0741613497969555E-3</v>
      </c>
      <c r="AF180" s="5">
        <f t="shared" si="413"/>
        <v>1.0775653793035967E-3</v>
      </c>
      <c r="AG180" s="5">
        <f t="shared" si="414"/>
        <v>2.5180789480474012E-4</v>
      </c>
      <c r="AH180" s="5">
        <f t="shared" si="415"/>
        <v>2.1627617444011913E-3</v>
      </c>
      <c r="AI180" s="5">
        <f t="shared" si="416"/>
        <v>1.8092492415518564E-3</v>
      </c>
      <c r="AJ180" s="5">
        <f t="shared" si="417"/>
        <v>7.5675992201403508E-4</v>
      </c>
      <c r="AK180" s="5">
        <f t="shared" si="418"/>
        <v>2.1102144337521863E-4</v>
      </c>
      <c r="AL180" s="5">
        <f t="shared" si="419"/>
        <v>1.0352684927303138E-6</v>
      </c>
      <c r="AM180" s="5">
        <f t="shared" si="420"/>
        <v>7.3366771205904489E-4</v>
      </c>
      <c r="AN180" s="5">
        <f t="shared" si="421"/>
        <v>5.1433534969133805E-4</v>
      </c>
      <c r="AO180" s="5">
        <f t="shared" si="422"/>
        <v>1.8028655724788191E-4</v>
      </c>
      <c r="AP180" s="5">
        <f t="shared" si="423"/>
        <v>4.2129767078748119E-5</v>
      </c>
      <c r="AQ180" s="5">
        <f t="shared" si="424"/>
        <v>7.3837338507267728E-6</v>
      </c>
      <c r="AR180" s="5">
        <f t="shared" si="425"/>
        <v>3.0323940929163082E-4</v>
      </c>
      <c r="AS180" s="5">
        <f t="shared" si="426"/>
        <v>2.5367365253698717E-4</v>
      </c>
      <c r="AT180" s="5">
        <f t="shared" si="427"/>
        <v>1.0610481358900359E-4</v>
      </c>
      <c r="AU180" s="5">
        <f t="shared" si="428"/>
        <v>2.9587178524227915E-5</v>
      </c>
      <c r="AV180" s="5">
        <f t="shared" si="429"/>
        <v>6.1877574405959199E-6</v>
      </c>
      <c r="AW180" s="5">
        <f t="shared" si="430"/>
        <v>1.6865032546363299E-8</v>
      </c>
      <c r="AX180" s="5">
        <f t="shared" si="431"/>
        <v>1.0229110650076325E-4</v>
      </c>
      <c r="AY180" s="5">
        <f t="shared" si="432"/>
        <v>7.1710845615282864E-5</v>
      </c>
      <c r="AZ180" s="5">
        <f t="shared" si="433"/>
        <v>2.5136326875203779E-5</v>
      </c>
      <c r="BA180" s="5">
        <f t="shared" si="434"/>
        <v>5.8739132447438939E-6</v>
      </c>
      <c r="BB180" s="5">
        <f t="shared" si="435"/>
        <v>1.0294719166232001E-6</v>
      </c>
      <c r="BC180" s="5">
        <f t="shared" si="436"/>
        <v>1.4434158394343859E-7</v>
      </c>
      <c r="BD180" s="5">
        <f t="shared" si="437"/>
        <v>3.543083266321473E-5</v>
      </c>
      <c r="BE180" s="5">
        <f t="shared" si="438"/>
        <v>2.9639514056237571E-5</v>
      </c>
      <c r="BF180" s="5">
        <f t="shared" si="439"/>
        <v>1.2397405415791828E-5</v>
      </c>
      <c r="BG180" s="5">
        <f t="shared" si="440"/>
        <v>3.4569991206532537E-6</v>
      </c>
      <c r="BH180" s="5">
        <f t="shared" si="441"/>
        <v>7.2298451890028364E-7</v>
      </c>
      <c r="BI180" s="5">
        <f t="shared" si="442"/>
        <v>1.2096193173938701E-7</v>
      </c>
      <c r="BJ180" s="8">
        <f t="shared" si="443"/>
        <v>0.3589719405392075</v>
      </c>
      <c r="BK180" s="8">
        <f t="shared" si="444"/>
        <v>0.36072484194359761</v>
      </c>
      <c r="BL180" s="8">
        <f t="shared" si="445"/>
        <v>0.26799827606725923</v>
      </c>
      <c r="BM180" s="8">
        <f t="shared" si="446"/>
        <v>0.20061065117479909</v>
      </c>
      <c r="BN180" s="8">
        <f t="shared" si="447"/>
        <v>0.79935289931965059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1.3428571428571401</v>
      </c>
      <c r="F181">
        <f>VLOOKUP(B181,home!$B$2:$E$405,3,FALSE)</f>
        <v>1.17</v>
      </c>
      <c r="G181">
        <f>VLOOKUP(C181,away!$B$2:$E$405,4,FALSE)</f>
        <v>0.96</v>
      </c>
      <c r="H181">
        <f>VLOOKUP(A181,away!$A$2:$E$405,3,FALSE)</f>
        <v>1.2</v>
      </c>
      <c r="I181">
        <f>VLOOKUP(C181,away!$B$2:$E$405,3,FALSE)</f>
        <v>0.96</v>
      </c>
      <c r="J181">
        <f>VLOOKUP(B181,home!$B$2:$E$405,4,FALSE)</f>
        <v>1.31</v>
      </c>
      <c r="K181" s="3">
        <f t="shared" si="392"/>
        <v>1.5082971428571397</v>
      </c>
      <c r="L181" s="3">
        <f t="shared" si="393"/>
        <v>1.50912</v>
      </c>
      <c r="M181" s="5">
        <f t="shared" si="394"/>
        <v>4.8927427857824904E-2</v>
      </c>
      <c r="N181" s="5">
        <f t="shared" si="395"/>
        <v>7.3797099645306119E-2</v>
      </c>
      <c r="O181" s="5">
        <f t="shared" si="396"/>
        <v>7.3837359928800722E-2</v>
      </c>
      <c r="P181" s="5">
        <f t="shared" si="397"/>
        <v>0.11136867901672437</v>
      </c>
      <c r="Q181" s="5">
        <f t="shared" si="398"/>
        <v>5.5653977273079434E-2</v>
      </c>
      <c r="R181" s="5">
        <f t="shared" si="399"/>
        <v>5.5714718307875888E-2</v>
      </c>
      <c r="S181" s="5">
        <f t="shared" si="400"/>
        <v>6.3374385334393754E-2</v>
      </c>
      <c r="T181" s="5">
        <f t="shared" si="401"/>
        <v>8.3988530182349641E-2</v>
      </c>
      <c r="U181" s="5">
        <f t="shared" si="402"/>
        <v>8.4034350438859554E-2</v>
      </c>
      <c r="V181" s="5">
        <f t="shared" si="403"/>
        <v>1.6028095958086852E-2</v>
      </c>
      <c r="W181" s="5">
        <f t="shared" si="404"/>
        <v>2.798091163654063E-2</v>
      </c>
      <c r="X181" s="5">
        <f t="shared" si="405"/>
        <v>4.2226553368936194E-2</v>
      </c>
      <c r="Y181" s="5">
        <f t="shared" si="406"/>
        <v>3.1862468110064504E-2</v>
      </c>
      <c r="Z181" s="5">
        <f t="shared" si="407"/>
        <v>2.8026731897593894E-2</v>
      </c>
      <c r="AA181" s="5">
        <f t="shared" si="408"/>
        <v>4.2272639644763924E-2</v>
      </c>
      <c r="AB181" s="5">
        <f t="shared" si="409"/>
        <v>3.1879850798613447E-2</v>
      </c>
      <c r="AC181" s="5">
        <f t="shared" si="410"/>
        <v>2.2801983878965996E-3</v>
      </c>
      <c r="AD181" s="5">
        <f t="shared" si="411"/>
        <v>1.0550882268983085E-2</v>
      </c>
      <c r="AE181" s="5">
        <f t="shared" si="412"/>
        <v>1.5922547449767753E-2</v>
      </c>
      <c r="AF181" s="5">
        <f t="shared" si="413"/>
        <v>1.2014517403696759E-2</v>
      </c>
      <c r="AG181" s="5">
        <f t="shared" si="414"/>
        <v>6.0437828347556189E-3</v>
      </c>
      <c r="AH181" s="5">
        <f t="shared" si="415"/>
        <v>1.0573925410324222E-2</v>
      </c>
      <c r="AI181" s="5">
        <f t="shared" si="416"/>
        <v>1.5948621485176531E-2</v>
      </c>
      <c r="AJ181" s="5">
        <f t="shared" si="417"/>
        <v>1.2027630109300878E-2</v>
      </c>
      <c r="AK181" s="5">
        <f t="shared" si="418"/>
        <v>6.0470800430670064E-3</v>
      </c>
      <c r="AL181" s="5">
        <f t="shared" si="419"/>
        <v>2.0760762907383884E-4</v>
      </c>
      <c r="AM181" s="5">
        <f t="shared" si="420"/>
        <v>3.1827731161858442E-3</v>
      </c>
      <c r="AN181" s="5">
        <f t="shared" si="421"/>
        <v>4.8031865650983814E-3</v>
      </c>
      <c r="AO181" s="5">
        <f t="shared" si="422"/>
        <v>3.6242924545606351E-3</v>
      </c>
      <c r="AP181" s="5">
        <f t="shared" si="423"/>
        <v>1.8231640763421825E-3</v>
      </c>
      <c r="AQ181" s="5">
        <f t="shared" si="424"/>
        <v>6.8784334272237852E-4</v>
      </c>
      <c r="AR181" s="5">
        <f t="shared" si="425"/>
        <v>3.1914644630456931E-3</v>
      </c>
      <c r="AS181" s="5">
        <f t="shared" si="426"/>
        <v>4.8136767311419137E-3</v>
      </c>
      <c r="AT181" s="5">
        <f t="shared" si="427"/>
        <v>3.630227430109623E-3</v>
      </c>
      <c r="AU181" s="5">
        <f t="shared" si="428"/>
        <v>1.8251538869186535E-3</v>
      </c>
      <c r="AV181" s="5">
        <f t="shared" si="429"/>
        <v>6.8821859822850232E-4</v>
      </c>
      <c r="AW181" s="5">
        <f t="shared" si="430"/>
        <v>1.3126577018730114E-5</v>
      </c>
      <c r="AX181" s="5">
        <f t="shared" si="431"/>
        <v>8.0009459958427188E-4</v>
      </c>
      <c r="AY181" s="5">
        <f t="shared" si="432"/>
        <v>1.2074387621246164E-3</v>
      </c>
      <c r="AZ181" s="5">
        <f t="shared" si="433"/>
        <v>9.1108499234875075E-4</v>
      </c>
      <c r="BA181" s="5">
        <f t="shared" si="434"/>
        <v>4.5831219455111572E-4</v>
      </c>
      <c r="BB181" s="5">
        <f t="shared" si="435"/>
        <v>1.7291202476024491E-4</v>
      </c>
      <c r="BC181" s="5">
        <f t="shared" si="436"/>
        <v>5.2188998961236081E-5</v>
      </c>
      <c r="BD181" s="5">
        <f t="shared" si="437"/>
        <v>8.0271714174525366E-4</v>
      </c>
      <c r="BE181" s="5">
        <f t="shared" si="438"/>
        <v>1.2107359714168154E-3</v>
      </c>
      <c r="BF181" s="5">
        <f t="shared" si="439"/>
        <v>9.1307480322117332E-4</v>
      </c>
      <c r="BG181" s="5">
        <f t="shared" si="440"/>
        <v>4.5906270563778019E-4</v>
      </c>
      <c r="BH181" s="5">
        <f t="shared" si="441"/>
        <v>1.7310074182643308E-4</v>
      </c>
      <c r="BI181" s="5">
        <f t="shared" si="442"/>
        <v>5.2217470864652002E-5</v>
      </c>
      <c r="BJ181" s="8">
        <f t="shared" si="443"/>
        <v>0.37776456130071934</v>
      </c>
      <c r="BK181" s="8">
        <f t="shared" si="444"/>
        <v>0.24339383294612493</v>
      </c>
      <c r="BL181" s="8">
        <f t="shared" si="445"/>
        <v>0.35009582611093853</v>
      </c>
      <c r="BM181" s="8">
        <f t="shared" si="446"/>
        <v>0.57878737804065961</v>
      </c>
      <c r="BN181" s="8">
        <f t="shared" si="447"/>
        <v>0.41929926202961143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1.3561643835616399</v>
      </c>
      <c r="F182">
        <f>VLOOKUP(B182,home!$B$2:$E$405,3,FALSE)</f>
        <v>1.29</v>
      </c>
      <c r="G182">
        <f>VLOOKUP(C182,away!$B$2:$E$405,4,FALSE)</f>
        <v>0.92</v>
      </c>
      <c r="H182">
        <f>VLOOKUP(A182,away!$A$2:$E$405,3,FALSE)</f>
        <v>1.0958904109589001</v>
      </c>
      <c r="I182">
        <f>VLOOKUP(C182,away!$B$2:$E$405,3,FALSE)</f>
        <v>0.18</v>
      </c>
      <c r="J182">
        <f>VLOOKUP(B182,home!$B$2:$E$405,4,FALSE)</f>
        <v>1.03</v>
      </c>
      <c r="K182" s="3">
        <f t="shared" si="392"/>
        <v>1.6094958904109544</v>
      </c>
      <c r="L182" s="3">
        <f t="shared" si="393"/>
        <v>0.20317808219178007</v>
      </c>
      <c r="M182" s="5">
        <f t="shared" si="394"/>
        <v>0.16321711467756123</v>
      </c>
      <c r="N182" s="5">
        <f t="shared" si="395"/>
        <v>0.26269727531826825</v>
      </c>
      <c r="O182" s="5">
        <f t="shared" si="396"/>
        <v>3.3162140341062726E-2</v>
      </c>
      <c r="P182" s="5">
        <f t="shared" si="397"/>
        <v>5.3374328596171784E-2</v>
      </c>
      <c r="Q182" s="5">
        <f t="shared" si="398"/>
        <v>0.21140509252345396</v>
      </c>
      <c r="R182" s="5">
        <f t="shared" si="399"/>
        <v>3.3689100379358937E-3</v>
      </c>
      <c r="S182" s="5">
        <f t="shared" si="400"/>
        <v>4.3635420199652809E-3</v>
      </c>
      <c r="T182" s="5">
        <f t="shared" si="401"/>
        <v>4.2952881264491198E-2</v>
      </c>
      <c r="U182" s="5">
        <f t="shared" si="402"/>
        <v>5.4222468612220333E-3</v>
      </c>
      <c r="V182" s="5">
        <f t="shared" si="403"/>
        <v>1.5854895424071669E-4</v>
      </c>
      <c r="W182" s="5">
        <f t="shared" si="404"/>
        <v>0.11341854254281557</v>
      </c>
      <c r="X182" s="5">
        <f t="shared" si="405"/>
        <v>2.3044161958836084E-2</v>
      </c>
      <c r="Y182" s="5">
        <f t="shared" si="406"/>
        <v>2.3410343162565445E-3</v>
      </c>
      <c r="Z182" s="5">
        <f t="shared" si="407"/>
        <v>2.2816289352815074E-4</v>
      </c>
      <c r="AA182" s="5">
        <f t="shared" si="408"/>
        <v>3.6722723947783077E-4</v>
      </c>
      <c r="AB182" s="5">
        <f t="shared" si="409"/>
        <v>2.9552536639326408E-4</v>
      </c>
      <c r="AC182" s="5">
        <f t="shared" si="410"/>
        <v>3.2404858395752291E-6</v>
      </c>
      <c r="AD182" s="5">
        <f t="shared" si="411"/>
        <v>4.563666952976541E-2</v>
      </c>
      <c r="AE182" s="5">
        <f t="shared" si="412"/>
        <v>9.2723709926777823E-3</v>
      </c>
      <c r="AF182" s="5">
        <f t="shared" si="413"/>
        <v>9.4197127783148178E-4</v>
      </c>
      <c r="AG182" s="5">
        <f t="shared" si="414"/>
        <v>6.3795972569846986E-5</v>
      </c>
      <c r="AH182" s="5">
        <f t="shared" si="415"/>
        <v>1.158942478359424E-5</v>
      </c>
      <c r="AI182" s="5">
        <f t="shared" si="416"/>
        <v>1.8653131561421797E-5</v>
      </c>
      <c r="AJ182" s="5">
        <f t="shared" si="417"/>
        <v>1.5011069295701629E-5</v>
      </c>
      <c r="AK182" s="5">
        <f t="shared" si="418"/>
        <v>8.0534181140352773E-6</v>
      </c>
      <c r="AL182" s="5">
        <f t="shared" si="419"/>
        <v>4.2387406824195726E-8</v>
      </c>
      <c r="AM182" s="5">
        <f t="shared" si="420"/>
        <v>1.4690406412040048E-2</v>
      </c>
      <c r="AN182" s="5">
        <f t="shared" si="421"/>
        <v>2.9847686014161257E-3</v>
      </c>
      <c r="AO182" s="5">
        <f t="shared" si="422"/>
        <v>3.03219780110985E-4</v>
      </c>
      <c r="AP182" s="5">
        <f t="shared" si="423"/>
        <v>2.0535871135187737E-5</v>
      </c>
      <c r="AQ182" s="5">
        <f t="shared" si="424"/>
        <v>1.0431097283462444E-6</v>
      </c>
      <c r="AR182" s="5">
        <f t="shared" si="425"/>
        <v>4.7094342024731279E-7</v>
      </c>
      <c r="AS182" s="5">
        <f t="shared" si="426"/>
        <v>7.5798149950412902E-7</v>
      </c>
      <c r="AT182" s="5">
        <f t="shared" si="427"/>
        <v>6.0998405422971444E-7</v>
      </c>
      <c r="AU182" s="5">
        <f t="shared" si="428"/>
        <v>3.2725560949964603E-7</v>
      </c>
      <c r="AV182" s="5">
        <f t="shared" si="429"/>
        <v>1.3167913965090308E-7</v>
      </c>
      <c r="AW182" s="5">
        <f t="shared" si="430"/>
        <v>3.8503576877469412E-10</v>
      </c>
      <c r="AX182" s="5">
        <f t="shared" si="431"/>
        <v>3.9406914581075333E-3</v>
      </c>
      <c r="AY182" s="5">
        <f t="shared" si="432"/>
        <v>8.0066213296781812E-4</v>
      </c>
      <c r="AZ182" s="5">
        <f t="shared" si="433"/>
        <v>8.1338498329990635E-5</v>
      </c>
      <c r="BA182" s="5">
        <f t="shared" si="434"/>
        <v>5.5087333663489365E-6</v>
      </c>
      <c r="BB182" s="5">
        <f t="shared" si="435"/>
        <v>2.7981347017016135E-7</v>
      </c>
      <c r="BC182" s="5">
        <f t="shared" si="436"/>
        <v>1.1370392848120049E-8</v>
      </c>
      <c r="BD182" s="5">
        <f t="shared" si="437"/>
        <v>1.5947563491114432E-8</v>
      </c>
      <c r="BE182" s="5">
        <f t="shared" si="438"/>
        <v>2.5667537901016451E-8</v>
      </c>
      <c r="BF182" s="5">
        <f t="shared" si="439"/>
        <v>2.0655898384326701E-8</v>
      </c>
      <c r="BG182" s="5">
        <f t="shared" si="440"/>
        <v>1.1081861187440032E-8</v>
      </c>
      <c r="BH182" s="5">
        <f t="shared" si="441"/>
        <v>4.4590525098223477E-9</v>
      </c>
      <c r="BI182" s="5">
        <f t="shared" si="442"/>
        <v>1.4353653379371438E-9</v>
      </c>
      <c r="BJ182" s="8">
        <f t="shared" si="443"/>
        <v>0.73460226147803143</v>
      </c>
      <c r="BK182" s="8">
        <f t="shared" si="444"/>
        <v>0.22191747925415323</v>
      </c>
      <c r="BL182" s="8">
        <f t="shared" si="445"/>
        <v>4.2671733980848447E-2</v>
      </c>
      <c r="BM182" s="8">
        <f t="shared" si="446"/>
        <v>0.27139411436417549</v>
      </c>
      <c r="BN182" s="8">
        <f t="shared" si="447"/>
        <v>0.72722486149445387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1.3434343434343401</v>
      </c>
      <c r="F183">
        <f>VLOOKUP(B183,home!$B$2:$E$405,3,FALSE)</f>
        <v>0.57999999999999996</v>
      </c>
      <c r="G183">
        <f>VLOOKUP(C183,away!$B$2:$E$405,4,FALSE)</f>
        <v>0.99</v>
      </c>
      <c r="H183">
        <f>VLOOKUP(A183,away!$A$2:$E$405,3,FALSE)</f>
        <v>0.98989898989898994</v>
      </c>
      <c r="I183">
        <f>VLOOKUP(C183,away!$B$2:$E$405,3,FALSE)</f>
        <v>0.91</v>
      </c>
      <c r="J183">
        <f>VLOOKUP(B183,home!$B$2:$E$405,4,FALSE)</f>
        <v>0.79</v>
      </c>
      <c r="K183" s="3">
        <f t="shared" si="392"/>
        <v>0.77139999999999809</v>
      </c>
      <c r="L183" s="3">
        <f t="shared" si="393"/>
        <v>0.71163838383838385</v>
      </c>
      <c r="M183" s="5">
        <f t="shared" si="394"/>
        <v>0.22694708739714847</v>
      </c>
      <c r="N183" s="5">
        <f t="shared" si="395"/>
        <v>0.17506698321815992</v>
      </c>
      <c r="O183" s="5">
        <f t="shared" si="396"/>
        <v>0.16150425849213518</v>
      </c>
      <c r="P183" s="5">
        <f t="shared" si="397"/>
        <v>0.12458438500083278</v>
      </c>
      <c r="Q183" s="5">
        <f t="shared" si="398"/>
        <v>6.7523335427244105E-2</v>
      </c>
      <c r="R183" s="5">
        <f t="shared" si="399"/>
        <v>5.7466314748179821E-2</v>
      </c>
      <c r="S183" s="5">
        <f t="shared" si="400"/>
        <v>1.7097894011384812E-2</v>
      </c>
      <c r="T183" s="5">
        <f t="shared" si="401"/>
        <v>4.8052197294821075E-2</v>
      </c>
      <c r="U183" s="5">
        <f t="shared" si="402"/>
        <v>4.4329515196745807E-2</v>
      </c>
      <c r="V183" s="5">
        <f t="shared" si="403"/>
        <v>1.0428914582142491E-3</v>
      </c>
      <c r="W183" s="5">
        <f t="shared" si="404"/>
        <v>1.7362500316191992E-2</v>
      </c>
      <c r="X183" s="5">
        <f t="shared" si="405"/>
        <v>1.2355821664408297E-2</v>
      </c>
      <c r="Y183" s="5">
        <f t="shared" si="406"/>
        <v>4.3964384801274048E-3</v>
      </c>
      <c r="Z183" s="5">
        <f t="shared" si="407"/>
        <v>1.3631745117514193E-2</v>
      </c>
      <c r="AA183" s="5">
        <f t="shared" si="408"/>
        <v>1.0515528183650424E-2</v>
      </c>
      <c r="AB183" s="5">
        <f t="shared" si="409"/>
        <v>4.0558392204339579E-3</v>
      </c>
      <c r="AC183" s="5">
        <f t="shared" si="410"/>
        <v>3.5781465746703718E-5</v>
      </c>
      <c r="AD183" s="5">
        <f t="shared" si="411"/>
        <v>3.3483581859776166E-3</v>
      </c>
      <c r="AE183" s="5">
        <f t="shared" si="412"/>
        <v>2.3828202079811335E-3</v>
      </c>
      <c r="AF183" s="5">
        <f t="shared" si="413"/>
        <v>8.4785316089256769E-4</v>
      </c>
      <c r="AG183" s="5">
        <f t="shared" si="414"/>
        <v>2.0112161771661743E-4</v>
      </c>
      <c r="AH183" s="5">
        <f t="shared" si="415"/>
        <v>2.4252182660811443E-3</v>
      </c>
      <c r="AI183" s="5">
        <f t="shared" si="416"/>
        <v>1.8708133704549905E-3</v>
      </c>
      <c r="AJ183" s="5">
        <f t="shared" si="417"/>
        <v>7.2157271698448792E-4</v>
      </c>
      <c r="AK183" s="5">
        <f t="shared" si="418"/>
        <v>1.8554039796061088E-4</v>
      </c>
      <c r="AL183" s="5">
        <f t="shared" si="419"/>
        <v>7.8570065923436206E-7</v>
      </c>
      <c r="AM183" s="5">
        <f t="shared" si="420"/>
        <v>5.1658470093262547E-4</v>
      </c>
      <c r="AN183" s="5">
        <f t="shared" si="421"/>
        <v>3.6762150168732845E-4</v>
      </c>
      <c r="AO183" s="5">
        <f t="shared" si="422"/>
        <v>1.3080678566250505E-4</v>
      </c>
      <c r="AP183" s="5">
        <f t="shared" si="423"/>
        <v>3.1029043181319662E-5</v>
      </c>
      <c r="AQ183" s="5">
        <f t="shared" si="424"/>
        <v>5.5203645354014363E-6</v>
      </c>
      <c r="AR183" s="5">
        <f t="shared" si="425"/>
        <v>3.4517568146586277E-4</v>
      </c>
      <c r="AS183" s="5">
        <f t="shared" si="426"/>
        <v>2.662685206827659E-4</v>
      </c>
      <c r="AT183" s="5">
        <f t="shared" si="427"/>
        <v>1.0269976842734255E-4</v>
      </c>
      <c r="AU183" s="5">
        <f t="shared" si="428"/>
        <v>2.6407533788283949E-5</v>
      </c>
      <c r="AV183" s="5">
        <f t="shared" si="429"/>
        <v>5.0926928910705461E-6</v>
      </c>
      <c r="AW183" s="5">
        <f t="shared" si="430"/>
        <v>1.1981015113370297E-8</v>
      </c>
      <c r="AX183" s="5">
        <f t="shared" si="431"/>
        <v>6.641557304990437E-5</v>
      </c>
      <c r="AY183" s="5">
        <f t="shared" si="432"/>
        <v>4.7263871066934062E-5</v>
      </c>
      <c r="AZ183" s="5">
        <f t="shared" si="433"/>
        <v>1.6817392410009352E-5</v>
      </c>
      <c r="BA183" s="5">
        <f t="shared" si="434"/>
        <v>3.9893006516783201E-6</v>
      </c>
      <c r="BB183" s="5">
        <f t="shared" si="435"/>
        <v>7.0973486710144269E-7</v>
      </c>
      <c r="BC183" s="5">
        <f t="shared" si="436"/>
        <v>1.010149147555642E-7</v>
      </c>
      <c r="BD183" s="5">
        <f t="shared" si="437"/>
        <v>4.0940044016446545E-5</v>
      </c>
      <c r="BE183" s="5">
        <f t="shared" si="438"/>
        <v>3.1581149954286789E-5</v>
      </c>
      <c r="BF183" s="5">
        <f t="shared" si="439"/>
        <v>1.2180849537368382E-5</v>
      </c>
      <c r="BG183" s="5">
        <f t="shared" si="440"/>
        <v>3.1321024443753161E-6</v>
      </c>
      <c r="BH183" s="5">
        <f t="shared" si="441"/>
        <v>6.0402595639777809E-7</v>
      </c>
      <c r="BI183" s="5">
        <f t="shared" si="442"/>
        <v>9.3189124553048988E-8</v>
      </c>
      <c r="BJ183" s="8">
        <f t="shared" si="443"/>
        <v>0.33272428885648031</v>
      </c>
      <c r="BK183" s="8">
        <f t="shared" si="444"/>
        <v>0.36975608890505318</v>
      </c>
      <c r="BL183" s="8">
        <f t="shared" si="445"/>
        <v>0.28390877615091514</v>
      </c>
      <c r="BM183" s="8">
        <f t="shared" si="446"/>
        <v>0.18688128285621072</v>
      </c>
      <c r="BN183" s="8">
        <f t="shared" si="447"/>
        <v>0.81309236428370024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1.3434343434343401</v>
      </c>
      <c r="F184">
        <f>VLOOKUP(B184,home!$B$2:$E$405,3,FALSE)</f>
        <v>0.41</v>
      </c>
      <c r="G184">
        <f>VLOOKUP(C184,away!$B$2:$E$405,4,FALSE)</f>
        <v>0.91</v>
      </c>
      <c r="H184">
        <f>VLOOKUP(A184,away!$A$2:$E$405,3,FALSE)</f>
        <v>0.98989898989898994</v>
      </c>
      <c r="I184">
        <f>VLOOKUP(C184,away!$B$2:$E$405,3,FALSE)</f>
        <v>0.74</v>
      </c>
      <c r="J184">
        <f>VLOOKUP(B184,home!$B$2:$E$405,4,FALSE)</f>
        <v>0.67</v>
      </c>
      <c r="K184" s="3">
        <f t="shared" si="392"/>
        <v>0.50123535353535231</v>
      </c>
      <c r="L184" s="3">
        <f t="shared" si="393"/>
        <v>0.49079191919191928</v>
      </c>
      <c r="M184" s="5">
        <f t="shared" si="394"/>
        <v>0.3708241667739185</v>
      </c>
      <c r="N184" s="5">
        <f t="shared" si="395"/>
        <v>0.18587018233237745</v>
      </c>
      <c r="O184" s="5">
        <f t="shared" si="396"/>
        <v>0.18199750449371579</v>
      </c>
      <c r="P184" s="5">
        <f t="shared" si="397"/>
        <v>9.1223583507459502E-2</v>
      </c>
      <c r="Q184" s="5">
        <f t="shared" si="398"/>
        <v>4.6582353276524796E-2</v>
      </c>
      <c r="R184" s="5">
        <f t="shared" si="399"/>
        <v>4.4661452259305366E-2</v>
      </c>
      <c r="S184" s="5">
        <f t="shared" si="400"/>
        <v>5.6103019527688836E-3</v>
      </c>
      <c r="T184" s="5">
        <f t="shared" si="401"/>
        <v>2.2862242565061593E-2</v>
      </c>
      <c r="U184" s="5">
        <f t="shared" si="402"/>
        <v>2.238589881259518E-2</v>
      </c>
      <c r="V184" s="5">
        <f t="shared" si="403"/>
        <v>1.5334966288828186E-4</v>
      </c>
      <c r="W184" s="5">
        <f t="shared" si="404"/>
        <v>7.7829074376891978E-3</v>
      </c>
      <c r="X184" s="5">
        <f t="shared" si="405"/>
        <v>3.8197880782365446E-3</v>
      </c>
      <c r="Y184" s="5">
        <f t="shared" si="406"/>
        <v>9.3736056091206336E-4</v>
      </c>
      <c r="Z184" s="5">
        <f t="shared" si="407"/>
        <v>7.3064932894142537E-3</v>
      </c>
      <c r="AA184" s="5">
        <f t="shared" si="408"/>
        <v>3.6622727470232326E-3</v>
      </c>
      <c r="AB184" s="5">
        <f t="shared" si="409"/>
        <v>9.1783028754853773E-4</v>
      </c>
      <c r="AC184" s="5">
        <f t="shared" si="410"/>
        <v>2.3577727383627339E-6</v>
      </c>
      <c r="AD184" s="5">
        <f t="shared" si="411"/>
        <v>9.7526709026576647E-4</v>
      </c>
      <c r="AE184" s="5">
        <f t="shared" si="412"/>
        <v>4.7865320695625433E-4</v>
      </c>
      <c r="AF184" s="5">
        <f t="shared" si="413"/>
        <v>1.174595630347135E-4</v>
      </c>
      <c r="AG184" s="5">
        <f t="shared" si="414"/>
        <v>1.9216068123083753E-5</v>
      </c>
      <c r="AH184" s="5">
        <f t="shared" si="415"/>
        <v>8.9649196601862514E-4</v>
      </c>
      <c r="AI184" s="5">
        <f t="shared" si="416"/>
        <v>4.4935346752894854E-4</v>
      </c>
      <c r="AJ184" s="5">
        <f t="shared" si="417"/>
        <v>1.1261592207960448E-4</v>
      </c>
      <c r="AK184" s="5">
        <f t="shared" si="418"/>
        <v>1.881569383909342E-5</v>
      </c>
      <c r="AL184" s="5">
        <f t="shared" si="419"/>
        <v>2.3200696994570542E-8</v>
      </c>
      <c r="AM184" s="5">
        <f t="shared" si="420"/>
        <v>9.7767668956151162E-5</v>
      </c>
      <c r="AN184" s="5">
        <f t="shared" si="421"/>
        <v>4.7983581881909658E-5</v>
      </c>
      <c r="AO184" s="5">
        <f t="shared" si="422"/>
        <v>1.1774977120762523E-5</v>
      </c>
      <c r="AP184" s="5">
        <f t="shared" si="423"/>
        <v>1.9263545398466597E-6</v>
      </c>
      <c r="AQ184" s="5">
        <f t="shared" si="424"/>
        <v>2.3635981041385212E-7</v>
      </c>
      <c r="AR184" s="5">
        <f t="shared" si="425"/>
        <v>8.7998202508483608E-5</v>
      </c>
      <c r="AS184" s="5">
        <f t="shared" si="426"/>
        <v>4.4107810144815304E-5</v>
      </c>
      <c r="AT184" s="5">
        <f t="shared" si="427"/>
        <v>1.1054196905803346E-5</v>
      </c>
      <c r="AU184" s="5">
        <f t="shared" si="428"/>
        <v>1.846918098043247E-6</v>
      </c>
      <c r="AV184" s="5">
        <f t="shared" si="429"/>
        <v>2.3143516145588672E-7</v>
      </c>
      <c r="AW184" s="5">
        <f t="shared" si="430"/>
        <v>1.5853955334501447E-10</v>
      </c>
      <c r="AX184" s="5">
        <f t="shared" si="431"/>
        <v>8.1674353522606213E-6</v>
      </c>
      <c r="AY184" s="5">
        <f t="shared" si="432"/>
        <v>4.0085112714119203E-6</v>
      </c>
      <c r="AZ184" s="5">
        <f t="shared" si="433"/>
        <v>9.8367246999934829E-7</v>
      </c>
      <c r="BA184" s="5">
        <f t="shared" si="434"/>
        <v>1.6092616646907863E-7</v>
      </c>
      <c r="BB184" s="5">
        <f t="shared" si="435"/>
        <v>1.9745315522389343E-8</v>
      </c>
      <c r="BC184" s="5">
        <f t="shared" si="436"/>
        <v>1.9381682600566927E-9</v>
      </c>
      <c r="BD184" s="5">
        <f t="shared" si="437"/>
        <v>7.1981344490963031E-6</v>
      </c>
      <c r="BE184" s="5">
        <f t="shared" si="438"/>
        <v>3.6079594653877838E-6</v>
      </c>
      <c r="BF184" s="5">
        <f t="shared" si="439"/>
        <v>9.0421841908743303E-7</v>
      </c>
      <c r="BG184" s="5">
        <f t="shared" si="440"/>
        <v>1.5107541298815568E-7</v>
      </c>
      <c r="BH184" s="5">
        <f t="shared" si="441"/>
        <v>1.8931084509904384E-8</v>
      </c>
      <c r="BI184" s="5">
        <f t="shared" si="442"/>
        <v>1.897785767425911E-9</v>
      </c>
      <c r="BJ184" s="8">
        <f t="shared" si="443"/>
        <v>0.26961846135023437</v>
      </c>
      <c r="BK184" s="8">
        <f t="shared" si="444"/>
        <v>0.46781779138174195</v>
      </c>
      <c r="BL184" s="8">
        <f t="shared" si="445"/>
        <v>0.25525935642908992</v>
      </c>
      <c r="BM184" s="8">
        <f t="shared" si="446"/>
        <v>7.8838851454447176E-2</v>
      </c>
      <c r="BN184" s="8">
        <f t="shared" si="447"/>
        <v>0.9211592426433014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</v>
      </c>
      <c r="F185">
        <f>VLOOKUP(B185,home!$B$2:$E$405,3,FALSE)</f>
        <v>1.21</v>
      </c>
      <c r="G185">
        <f>VLOOKUP(C185,away!$B$2:$E$405,4,FALSE)</f>
        <v>1.75</v>
      </c>
      <c r="H185">
        <f>VLOOKUP(A185,away!$A$2:$E$405,3,FALSE)</f>
        <v>1.0857142857142901</v>
      </c>
      <c r="I185">
        <f>VLOOKUP(C185,away!$B$2:$E$405,3,FALSE)</f>
        <v>0.37</v>
      </c>
      <c r="J185">
        <f>VLOOKUP(B185,home!$B$2:$E$405,4,FALSE)</f>
        <v>1.27</v>
      </c>
      <c r="K185" s="3">
        <f t="shared" si="392"/>
        <v>3.2821249999999997</v>
      </c>
      <c r="L185" s="3">
        <f t="shared" si="393"/>
        <v>0.51017714285714488</v>
      </c>
      <c r="M185" s="5">
        <f t="shared" si="394"/>
        <v>2.2543643378578362E-2</v>
      </c>
      <c r="N185" s="5">
        <f t="shared" si="395"/>
        <v>7.3991055523916507E-2</v>
      </c>
      <c r="O185" s="5">
        <f t="shared" si="396"/>
        <v>1.15012515684735E-2</v>
      </c>
      <c r="P185" s="5">
        <f t="shared" si="397"/>
        <v>3.7748545304176088E-2</v>
      </c>
      <c r="Q185" s="5">
        <f t="shared" si="398"/>
        <v>0.12142394655571724</v>
      </c>
      <c r="R185" s="5">
        <f t="shared" si="399"/>
        <v>2.9338378322425335E-3</v>
      </c>
      <c r="S185" s="5">
        <f t="shared" si="400"/>
        <v>1.5802155940945497E-2</v>
      </c>
      <c r="T185" s="5">
        <f t="shared" si="401"/>
        <v>6.1947722128234475E-2</v>
      </c>
      <c r="U185" s="5">
        <f t="shared" si="402"/>
        <v>9.6292224951490257E-3</v>
      </c>
      <c r="V185" s="5">
        <f t="shared" si="403"/>
        <v>2.9400177218877315E-3</v>
      </c>
      <c r="W185" s="5">
        <f t="shared" si="404"/>
        <v>0.13284285686306113</v>
      </c>
      <c r="X185" s="5">
        <f t="shared" si="405"/>
        <v>6.777338916337719E-2</v>
      </c>
      <c r="Y185" s="5">
        <f t="shared" si="406"/>
        <v>1.7288217022558578E-2</v>
      </c>
      <c r="Z185" s="5">
        <f t="shared" si="407"/>
        <v>4.9892566761989849E-4</v>
      </c>
      <c r="AA185" s="5">
        <f t="shared" si="408"/>
        <v>1.6375364068369595E-3</v>
      </c>
      <c r="AB185" s="5">
        <f t="shared" si="409"/>
        <v>2.6872995896448783E-3</v>
      </c>
      <c r="AC185" s="5">
        <f t="shared" si="410"/>
        <v>3.0768482689896902E-4</v>
      </c>
      <c r="AD185" s="5">
        <f t="shared" si="411"/>
        <v>0.10900171539541861</v>
      </c>
      <c r="AE185" s="5">
        <f t="shared" si="412"/>
        <v>5.5610183726962324E-2</v>
      </c>
      <c r="AF185" s="5">
        <f t="shared" si="413"/>
        <v>1.4185522323791267E-2</v>
      </c>
      <c r="AG185" s="5">
        <f t="shared" si="414"/>
        <v>2.4123764163626921E-3</v>
      </c>
      <c r="AH185" s="5">
        <f t="shared" si="415"/>
        <v>6.3635117901103319E-5</v>
      </c>
      <c r="AI185" s="5">
        <f t="shared" si="416"/>
        <v>2.0885841134115875E-4</v>
      </c>
      <c r="AJ185" s="5">
        <f t="shared" si="417"/>
        <v>3.4274970666155034E-4</v>
      </c>
      <c r="AK185" s="5">
        <f t="shared" si="418"/>
        <v>3.749824603255136E-4</v>
      </c>
      <c r="AL185" s="5">
        <f t="shared" si="419"/>
        <v>2.0608300854581299E-5</v>
      </c>
      <c r="AM185" s="5">
        <f t="shared" si="420"/>
        <v>7.1551451028437657E-2</v>
      </c>
      <c r="AN185" s="5">
        <f t="shared" si="421"/>
        <v>3.6503914852971241E-2</v>
      </c>
      <c r="AO185" s="5">
        <f t="shared" si="422"/>
        <v>9.3117314913946803E-3</v>
      </c>
      <c r="AP185" s="5">
        <f t="shared" si="423"/>
        <v>1.58354418911088E-3</v>
      </c>
      <c r="AQ185" s="5">
        <f t="shared" si="424"/>
        <v>2.0197201249715571E-4</v>
      </c>
      <c r="AR185" s="5">
        <f t="shared" si="425"/>
        <v>6.4930365272324906E-6</v>
      </c>
      <c r="AS185" s="5">
        <f t="shared" si="426"/>
        <v>2.1310957511942941E-5</v>
      </c>
      <c r="AT185" s="5">
        <f t="shared" si="427"/>
        <v>3.4972613211942863E-5</v>
      </c>
      <c r="AU185" s="5">
        <f t="shared" si="428"/>
        <v>3.8261496046082653E-5</v>
      </c>
      <c r="AV185" s="5">
        <f t="shared" si="429"/>
        <v>3.1394753177562254E-5</v>
      </c>
      <c r="AW185" s="5">
        <f t="shared" si="430"/>
        <v>9.5855226902092319E-7</v>
      </c>
      <c r="AX185" s="5">
        <f t="shared" si="431"/>
        <v>3.9140134367785143E-2</v>
      </c>
      <c r="AY185" s="5">
        <f t="shared" si="432"/>
        <v>1.9968401922801367E-2</v>
      </c>
      <c r="AZ185" s="5">
        <f t="shared" si="433"/>
        <v>5.0937111201989592E-3</v>
      </c>
      <c r="BA185" s="5">
        <f t="shared" si="434"/>
        <v>8.6623166194759089E-4</v>
      </c>
      <c r="BB185" s="5">
        <f t="shared" si="435"/>
        <v>1.104828985862045E-4</v>
      </c>
      <c r="BC185" s="5">
        <f t="shared" si="436"/>
        <v>1.1273169907057103E-5</v>
      </c>
      <c r="BD185" s="5">
        <f t="shared" si="437"/>
        <v>5.5209980398842509E-7</v>
      </c>
      <c r="BE185" s="5">
        <f t="shared" si="438"/>
        <v>1.8120605691655098E-6</v>
      </c>
      <c r="BF185" s="5">
        <f t="shared" si="439"/>
        <v>2.9737046477861745E-6</v>
      </c>
      <c r="BG185" s="5">
        <f t="shared" si="440"/>
        <v>3.2533567890383993E-6</v>
      </c>
      <c r="BH185" s="5">
        <f t="shared" si="441"/>
        <v>2.6694809128056632E-6</v>
      </c>
      <c r="BI185" s="5">
        <f t="shared" si="442"/>
        <v>1.7523140081884573E-6</v>
      </c>
      <c r="BJ185" s="8">
        <f t="shared" si="443"/>
        <v>0.84081983383503778</v>
      </c>
      <c r="BK185" s="8">
        <f t="shared" si="444"/>
        <v>9.9331057396142591E-2</v>
      </c>
      <c r="BL185" s="8">
        <f t="shared" si="445"/>
        <v>2.9524819461781964E-2</v>
      </c>
      <c r="BM185" s="8">
        <f t="shared" si="446"/>
        <v>0.6800649128269457</v>
      </c>
      <c r="BN185" s="8">
        <f t="shared" si="447"/>
        <v>0.27014228016310426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1.6111111111111101</v>
      </c>
      <c r="F186">
        <f>VLOOKUP(B186,home!$B$2:$E$405,3,FALSE)</f>
        <v>1.4</v>
      </c>
      <c r="G186">
        <f>VLOOKUP(C186,away!$B$2:$E$405,4,FALSE)</f>
        <v>0.83</v>
      </c>
      <c r="H186">
        <f>VLOOKUP(A186,away!$A$2:$E$405,3,FALSE)</f>
        <v>1.4652777777777799</v>
      </c>
      <c r="I186">
        <f>VLOOKUP(C186,away!$B$2:$E$405,3,FALSE)</f>
        <v>0.69</v>
      </c>
      <c r="J186">
        <f>VLOOKUP(B186,home!$B$2:$E$405,4,FALSE)</f>
        <v>0.77</v>
      </c>
      <c r="K186" s="3">
        <f t="shared" si="392"/>
        <v>1.8721111111111095</v>
      </c>
      <c r="L186" s="3">
        <f t="shared" si="393"/>
        <v>0.77850208333333437</v>
      </c>
      <c r="M186" s="5">
        <f t="shared" si="394"/>
        <v>7.0607903409063588E-2</v>
      </c>
      <c r="N186" s="5">
        <f t="shared" si="395"/>
        <v>0.13218584050436794</v>
      </c>
      <c r="O186" s="5">
        <f t="shared" si="396"/>
        <v>5.4968399903754843E-2</v>
      </c>
      <c r="P186" s="5">
        <f t="shared" si="397"/>
        <v>0.10290695221981828</v>
      </c>
      <c r="Q186" s="5">
        <f t="shared" si="398"/>
        <v>0.12373329036989408</v>
      </c>
      <c r="R186" s="5">
        <f t="shared" si="399"/>
        <v>2.1396506921286494E-2</v>
      </c>
      <c r="S186" s="5">
        <f t="shared" si="400"/>
        <v>3.7495238860939598E-2</v>
      </c>
      <c r="T186" s="5">
        <f t="shared" si="401"/>
        <v>9.6326624330650937E-2</v>
      </c>
      <c r="U186" s="5">
        <f t="shared" si="402"/>
        <v>4.0056638346306205E-2</v>
      </c>
      <c r="V186" s="5">
        <f t="shared" si="403"/>
        <v>6.0719056580822856E-3</v>
      </c>
      <c r="W186" s="5">
        <f t="shared" si="404"/>
        <v>7.7214155905272003E-2</v>
      </c>
      <c r="X186" s="5">
        <f t="shared" si="405"/>
        <v>6.0111381235079128E-2</v>
      </c>
      <c r="Y186" s="5">
        <f t="shared" si="406"/>
        <v>2.3398417761776698E-2</v>
      </c>
      <c r="Z186" s="5">
        <f t="shared" si="407"/>
        <v>5.5524084047592157E-3</v>
      </c>
      <c r="AA186" s="5">
        <f t="shared" si="408"/>
        <v>1.0394725467976438E-2</v>
      </c>
      <c r="AB186" s="5">
        <f t="shared" si="409"/>
        <v>9.7300405227741596E-3</v>
      </c>
      <c r="AC186" s="5">
        <f t="shared" si="410"/>
        <v>5.5309079726841004E-4</v>
      </c>
      <c r="AD186" s="5">
        <f t="shared" si="411"/>
        <v>3.6138369801331297E-2</v>
      </c>
      <c r="AE186" s="5">
        <f t="shared" si="412"/>
        <v>2.8133796178606871E-2</v>
      </c>
      <c r="AF186" s="5">
        <f t="shared" si="413"/>
        <v>1.0951109468560424E-2</v>
      </c>
      <c r="AG186" s="5">
        <f t="shared" si="414"/>
        <v>2.8418205120285646E-3</v>
      </c>
      <c r="AH186" s="5">
        <f t="shared" si="415"/>
        <v>1.080640377655641E-3</v>
      </c>
      <c r="AI186" s="5">
        <f t="shared" si="416"/>
        <v>2.0230788581244311E-3</v>
      </c>
      <c r="AJ186" s="5">
        <f t="shared" si="417"/>
        <v>1.893714204474362E-3</v>
      </c>
      <c r="AK186" s="5">
        <f t="shared" si="418"/>
        <v>1.1817478011551298E-3</v>
      </c>
      <c r="AL186" s="5">
        <f t="shared" si="419"/>
        <v>3.2243919164672654E-5</v>
      </c>
      <c r="AM186" s="5">
        <f t="shared" si="420"/>
        <v>1.3531008728502908E-2</v>
      </c>
      <c r="AN186" s="5">
        <f t="shared" si="421"/>
        <v>1.0533918484741046E-2</v>
      </c>
      <c r="AO186" s="5">
        <f t="shared" si="422"/>
        <v>4.1003387430172114E-3</v>
      </c>
      <c r="AP186" s="5">
        <f t="shared" si="423"/>
        <v>1.0640407512704283E-3</v>
      </c>
      <c r="AQ186" s="5">
        <f t="shared" si="424"/>
        <v>2.0708948540389864E-4</v>
      </c>
      <c r="AR186" s="5">
        <f t="shared" si="425"/>
        <v>1.6825615706780761E-4</v>
      </c>
      <c r="AS186" s="5">
        <f t="shared" si="426"/>
        <v>3.1499422115949867E-4</v>
      </c>
      <c r="AT186" s="5">
        <f t="shared" si="427"/>
        <v>2.9485209068424388E-4</v>
      </c>
      <c r="AU186" s="5">
        <f t="shared" si="428"/>
        <v>1.8399862503477114E-4</v>
      </c>
      <c r="AV186" s="5">
        <f t="shared" si="429"/>
        <v>8.6116467589190458E-5</v>
      </c>
      <c r="AW186" s="5">
        <f t="shared" si="430"/>
        <v>1.3053793038952861E-6</v>
      </c>
      <c r="AX186" s="5">
        <f t="shared" si="431"/>
        <v>4.2219252975286099E-3</v>
      </c>
      <c r="AY186" s="5">
        <f t="shared" si="432"/>
        <v>3.2867776398037298E-3</v>
      </c>
      <c r="AZ186" s="5">
        <f t="shared" si="433"/>
        <v>1.2793816200203116E-3</v>
      </c>
      <c r="BA186" s="5">
        <f t="shared" si="434"/>
        <v>3.3200041885472965E-4</v>
      </c>
      <c r="BB186" s="5">
        <f t="shared" si="435"/>
        <v>6.4615754436486648E-5</v>
      </c>
      <c r="BC186" s="5">
        <f t="shared" si="436"/>
        <v>1.0060699888992004E-5</v>
      </c>
      <c r="BD186" s="5">
        <f t="shared" si="437"/>
        <v>2.1831294801824816E-5</v>
      </c>
      <c r="BE186" s="5">
        <f t="shared" si="438"/>
        <v>4.087060956843845E-5</v>
      </c>
      <c r="BF186" s="5">
        <f t="shared" si="439"/>
        <v>3.8257161145478827E-5</v>
      </c>
      <c r="BG186" s="5">
        <f t="shared" si="440"/>
        <v>2.3873885486673047E-5</v>
      </c>
      <c r="BH186" s="5">
        <f t="shared" si="441"/>
        <v>1.1173641571248718E-5</v>
      </c>
      <c r="BI186" s="5">
        <f t="shared" si="442"/>
        <v>4.1836597074215462E-6</v>
      </c>
      <c r="BJ186" s="8">
        <f t="shared" si="443"/>
        <v>0.62966596369103622</v>
      </c>
      <c r="BK186" s="8">
        <f t="shared" si="444"/>
        <v>0.22095411250414054</v>
      </c>
      <c r="BL186" s="8">
        <f t="shared" si="445"/>
        <v>0.14391390021732428</v>
      </c>
      <c r="BM186" s="8">
        <f t="shared" si="446"/>
        <v>0.49100201922857539</v>
      </c>
      <c r="BN186" s="8">
        <f t="shared" si="447"/>
        <v>0.50579889332818517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1.6111111111111101</v>
      </c>
      <c r="F187">
        <f>VLOOKUP(B187,home!$B$2:$E$405,3,FALSE)</f>
        <v>0.93</v>
      </c>
      <c r="G187">
        <f>VLOOKUP(C187,away!$B$2:$E$405,4,FALSE)</f>
        <v>0.7</v>
      </c>
      <c r="H187">
        <f>VLOOKUP(A187,away!$A$2:$E$405,3,FALSE)</f>
        <v>1.4652777777777799</v>
      </c>
      <c r="I187">
        <f>VLOOKUP(C187,away!$B$2:$E$405,3,FALSE)</f>
        <v>0.54</v>
      </c>
      <c r="J187">
        <f>VLOOKUP(B187,home!$B$2:$E$405,4,FALSE)</f>
        <v>1.1100000000000001</v>
      </c>
      <c r="K187" s="3">
        <f t="shared" si="392"/>
        <v>1.0488333333333326</v>
      </c>
      <c r="L187" s="3">
        <f t="shared" si="393"/>
        <v>0.87828750000000144</v>
      </c>
      <c r="M187" s="5">
        <f t="shared" si="394"/>
        <v>0.14556670652652248</v>
      </c>
      <c r="N187" s="5">
        <f t="shared" si="395"/>
        <v>0.15267521402856754</v>
      </c>
      <c r="O187" s="5">
        <f t="shared" si="396"/>
        <v>0.1278494187584133</v>
      </c>
      <c r="P187" s="5">
        <f t="shared" si="397"/>
        <v>0.13409273204111571</v>
      </c>
      <c r="Q187" s="5">
        <f t="shared" si="398"/>
        <v>8.0065426823481223E-2</v>
      </c>
      <c r="R187" s="5">
        <f t="shared" si="399"/>
        <v>5.6144273188890058E-2</v>
      </c>
      <c r="S187" s="5">
        <f t="shared" si="400"/>
        <v>3.0880792070016233E-2</v>
      </c>
      <c r="T187" s="5">
        <f t="shared" si="401"/>
        <v>7.0320463561228369E-2</v>
      </c>
      <c r="U187" s="5">
        <f t="shared" si="402"/>
        <v>5.8885985196280806E-2</v>
      </c>
      <c r="V187" s="5">
        <f t="shared" si="403"/>
        <v>3.1607424184271946E-3</v>
      </c>
      <c r="W187" s="5">
        <f t="shared" si="404"/>
        <v>2.799176283334262E-2</v>
      </c>
      <c r="X187" s="5">
        <f t="shared" si="405"/>
        <v>2.4584815399489444E-2</v>
      </c>
      <c r="Y187" s="5">
        <f t="shared" si="406"/>
        <v>1.079626802758956E-2</v>
      </c>
      <c r="Z187" s="5">
        <f t="shared" si="407"/>
        <v>1.6436937779462455E-2</v>
      </c>
      <c r="AA187" s="5">
        <f t="shared" si="408"/>
        <v>1.7239608241026192E-2</v>
      </c>
      <c r="AB187" s="5">
        <f t="shared" si="409"/>
        <v>9.0407378883981451E-3</v>
      </c>
      <c r="AC187" s="5">
        <f t="shared" si="410"/>
        <v>1.8197524191766452E-4</v>
      </c>
      <c r="AD187" s="5">
        <f t="shared" si="411"/>
        <v>7.3396734795927064E-3</v>
      </c>
      <c r="AE187" s="5">
        <f t="shared" si="412"/>
        <v>6.4463434712077891E-3</v>
      </c>
      <c r="AF187" s="5">
        <f t="shared" si="413"/>
        <v>2.83087144573421E-3</v>
      </c>
      <c r="AG187" s="5">
        <f t="shared" si="414"/>
        <v>8.2877300163176318E-4</v>
      </c>
      <c r="AH187" s="5">
        <f t="shared" si="415"/>
        <v>3.6090892474949124E-3</v>
      </c>
      <c r="AI187" s="5">
        <f t="shared" si="416"/>
        <v>3.7853331057475775E-3</v>
      </c>
      <c r="AJ187" s="5">
        <f t="shared" si="417"/>
        <v>1.9850917695391239E-3</v>
      </c>
      <c r="AK187" s="5">
        <f t="shared" si="418"/>
        <v>6.9401013920609446E-4</v>
      </c>
      <c r="AL187" s="5">
        <f t="shared" si="419"/>
        <v>6.7052577982552962E-6</v>
      </c>
      <c r="AM187" s="5">
        <f t="shared" si="420"/>
        <v>1.539618840235896E-3</v>
      </c>
      <c r="AN187" s="5">
        <f t="shared" si="421"/>
        <v>1.3522279821436868E-3</v>
      </c>
      <c r="AO187" s="5">
        <f t="shared" si="422"/>
        <v>5.9382246693351261E-4</v>
      </c>
      <c r="AP187" s="5">
        <f t="shared" si="423"/>
        <v>1.7384894997562282E-4</v>
      </c>
      <c r="AQ187" s="5">
        <f t="shared" si="424"/>
        <v>3.817233991292875E-5</v>
      </c>
      <c r="AR187" s="5">
        <f t="shared" si="425"/>
        <v>6.3396359449183887E-4</v>
      </c>
      <c r="AS187" s="5">
        <f t="shared" si="426"/>
        <v>6.6492215002285642E-4</v>
      </c>
      <c r="AT187" s="5">
        <f t="shared" si="427"/>
        <v>3.4869625750781933E-4</v>
      </c>
      <c r="AU187" s="5">
        <f t="shared" si="428"/>
        <v>1.219080860275948E-4</v>
      </c>
      <c r="AV187" s="5">
        <f t="shared" si="429"/>
        <v>3.1965316057152221E-5</v>
      </c>
      <c r="AW187" s="5">
        <f t="shared" si="430"/>
        <v>1.7157585127174555E-7</v>
      </c>
      <c r="AX187" s="5">
        <f t="shared" si="431"/>
        <v>2.6913392671123565E-4</v>
      </c>
      <c r="AY187" s="5">
        <f t="shared" si="432"/>
        <v>2.3637696365639475E-4</v>
      </c>
      <c r="AZ187" s="5">
        <f t="shared" si="433"/>
        <v>1.0380346623368309E-4</v>
      </c>
      <c r="BA187" s="5">
        <f t="shared" si="434"/>
        <v>3.0389762283238698E-5</v>
      </c>
      <c r="BB187" s="5">
        <f t="shared" si="435"/>
        <v>6.6727370853350102E-6</v>
      </c>
      <c r="BC187" s="5">
        <f t="shared" si="436"/>
        <v>1.1721163145672371E-6</v>
      </c>
      <c r="BD187" s="5">
        <f t="shared" si="437"/>
        <v>9.2800383416208606E-5</v>
      </c>
      <c r="BE187" s="5">
        <f t="shared" si="438"/>
        <v>9.7332135473033368E-5</v>
      </c>
      <c r="BF187" s="5">
        <f t="shared" si="439"/>
        <v>5.1042594044316542E-5</v>
      </c>
      <c r="BG187" s="5">
        <f t="shared" si="440"/>
        <v>1.7845058017826884E-5</v>
      </c>
      <c r="BH187" s="5">
        <f t="shared" si="441"/>
        <v>4.679122921091019E-6</v>
      </c>
      <c r="BI187" s="5">
        <f t="shared" si="442"/>
        <v>9.8152401808085918E-7</v>
      </c>
      <c r="BJ187" s="8">
        <f t="shared" si="443"/>
        <v>0.3882248516233513</v>
      </c>
      <c r="BK187" s="8">
        <f t="shared" si="444"/>
        <v>0.31412603051945398</v>
      </c>
      <c r="BL187" s="8">
        <f t="shared" si="445"/>
        <v>0.28129968375699405</v>
      </c>
      <c r="BM187" s="8">
        <f t="shared" si="446"/>
        <v>0.30345752692446631</v>
      </c>
      <c r="BN187" s="8">
        <f t="shared" si="447"/>
        <v>0.69639377136699021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1.6111111111111101</v>
      </c>
      <c r="F188">
        <f>VLOOKUP(B188,home!$B$2:$E$405,3,FALSE)</f>
        <v>1.01</v>
      </c>
      <c r="G188">
        <f>VLOOKUP(C188,away!$B$2:$E$405,4,FALSE)</f>
        <v>1.1599999999999999</v>
      </c>
      <c r="H188">
        <f>VLOOKUP(A188,away!$A$2:$E$405,3,FALSE)</f>
        <v>1.4652777777777799</v>
      </c>
      <c r="I188">
        <f>VLOOKUP(C188,away!$B$2:$E$405,3,FALSE)</f>
        <v>0.62</v>
      </c>
      <c r="J188">
        <f>VLOOKUP(B188,home!$B$2:$E$405,4,FALSE)</f>
        <v>0.77</v>
      </c>
      <c r="K188" s="3">
        <f t="shared" si="392"/>
        <v>1.8875777777777765</v>
      </c>
      <c r="L188" s="3">
        <f t="shared" si="393"/>
        <v>0.69952361111111216</v>
      </c>
      <c r="M188" s="5">
        <f t="shared" si="394"/>
        <v>7.5237809468977998E-2</v>
      </c>
      <c r="N188" s="5">
        <f t="shared" si="395"/>
        <v>0.14201721720232122</v>
      </c>
      <c r="O188" s="5">
        <f t="shared" si="396"/>
        <v>5.2630624171829316E-2</v>
      </c>
      <c r="P188" s="5">
        <f t="shared" si="397"/>
        <v>9.9344396617318906E-2</v>
      </c>
      <c r="Q188" s="5">
        <f t="shared" si="398"/>
        <v>0.13403427162647066</v>
      </c>
      <c r="R188" s="5">
        <f t="shared" si="399"/>
        <v>1.8408182137854914E-2</v>
      </c>
      <c r="S188" s="5">
        <f t="shared" si="400"/>
        <v>3.2793715051368133E-2</v>
      </c>
      <c r="T188" s="5">
        <f t="shared" si="401"/>
        <v>9.3760137700796456E-2</v>
      </c>
      <c r="U188" s="5">
        <f t="shared" si="402"/>
        <v>3.4746875532700741E-2</v>
      </c>
      <c r="V188" s="5">
        <f t="shared" si="403"/>
        <v>4.8112214052604017E-3</v>
      </c>
      <c r="W188" s="5">
        <f t="shared" si="404"/>
        <v>8.4333370860918785E-2</v>
      </c>
      <c r="X188" s="5">
        <f t="shared" si="405"/>
        <v>5.8993184121802551E-2</v>
      </c>
      <c r="Y188" s="5">
        <f t="shared" si="406"/>
        <v>2.0633562593913021E-2</v>
      </c>
      <c r="Z188" s="5">
        <f t="shared" si="407"/>
        <v>4.2923193476877815E-3</v>
      </c>
      <c r="AA188" s="5">
        <f t="shared" si="408"/>
        <v>8.102086615821057E-3</v>
      </c>
      <c r="AB188" s="5">
        <f t="shared" si="409"/>
        <v>7.6466593248272893E-3</v>
      </c>
      <c r="AC188" s="5">
        <f t="shared" si="410"/>
        <v>3.9704761714171705E-4</v>
      </c>
      <c r="AD188" s="5">
        <f t="shared" si="411"/>
        <v>3.9796449190540546E-2</v>
      </c>
      <c r="AE188" s="5">
        <f t="shared" si="412"/>
        <v>2.783855584716682E-2</v>
      </c>
      <c r="AF188" s="5">
        <f t="shared" si="413"/>
        <v>9.7368635571642506E-3</v>
      </c>
      <c r="AG188" s="5">
        <f t="shared" si="414"/>
        <v>2.2703886521345754E-3</v>
      </c>
      <c r="AH188" s="5">
        <f t="shared" si="415"/>
        <v>7.506446825341624E-4</v>
      </c>
      <c r="AI188" s="5">
        <f t="shared" si="416"/>
        <v>1.4169002217585386E-3</v>
      </c>
      <c r="AJ188" s="5">
        <f t="shared" si="417"/>
        <v>1.3372546859599108E-3</v>
      </c>
      <c r="AK188" s="5">
        <f t="shared" si="418"/>
        <v>8.413907428157087E-4</v>
      </c>
      <c r="AL188" s="5">
        <f t="shared" si="419"/>
        <v>2.0970549903929291E-5</v>
      </c>
      <c r="AM188" s="5">
        <f t="shared" si="420"/>
        <v>1.5023778625305351E-2</v>
      </c>
      <c r="AN188" s="5">
        <f t="shared" si="421"/>
        <v>1.050948787650754E-2</v>
      </c>
      <c r="AO188" s="5">
        <f t="shared" si="422"/>
        <v>3.6758174551515042E-3</v>
      </c>
      <c r="AP188" s="5">
        <f t="shared" si="423"/>
        <v>8.5710703333761302E-4</v>
      </c>
      <c r="AQ188" s="5">
        <f t="shared" si="424"/>
        <v>1.4989165176726481E-4</v>
      </c>
      <c r="AR188" s="5">
        <f t="shared" si="425"/>
        <v>1.0501873579753037E-4</v>
      </c>
      <c r="AS188" s="5">
        <f t="shared" si="426"/>
        <v>1.9823103194173381E-4</v>
      </c>
      <c r="AT188" s="5">
        <f t="shared" si="427"/>
        <v>1.8708824537958668E-4</v>
      </c>
      <c r="AU188" s="5">
        <f t="shared" si="428"/>
        <v>1.1771453815398118E-4</v>
      </c>
      <c r="AV188" s="5">
        <f t="shared" si="429"/>
        <v>5.5548836585207275E-5</v>
      </c>
      <c r="AW188" s="5">
        <f t="shared" si="430"/>
        <v>7.6915621194354945E-7</v>
      </c>
      <c r="AX188" s="5">
        <f t="shared" si="431"/>
        <v>4.7264251118965166E-3</v>
      </c>
      <c r="AY188" s="5">
        <f t="shared" si="432"/>
        <v>3.3062459619200937E-3</v>
      </c>
      <c r="AZ188" s="5">
        <f t="shared" si="433"/>
        <v>1.1563985572519383E-3</v>
      </c>
      <c r="BA188" s="5">
        <f t="shared" si="434"/>
        <v>2.6964269821751869E-4</v>
      </c>
      <c r="BB188" s="5">
        <f t="shared" si="435"/>
        <v>4.715535849171562E-5</v>
      </c>
      <c r="BC188" s="5">
        <f t="shared" si="436"/>
        <v>6.5972573310727947E-6</v>
      </c>
      <c r="BD188" s="5">
        <f t="shared" si="437"/>
        <v>1.2243847549902038E-5</v>
      </c>
      <c r="BE188" s="5">
        <f t="shared" si="438"/>
        <v>2.3111214549693962E-5</v>
      </c>
      <c r="BF188" s="5">
        <f t="shared" si="439"/>
        <v>2.1812107500728375E-5</v>
      </c>
      <c r="BG188" s="5">
        <f t="shared" si="440"/>
        <v>1.3724016468291609E-5</v>
      </c>
      <c r="BH188" s="5">
        <f t="shared" si="441"/>
        <v>6.4762871268508719E-6</v>
      </c>
      <c r="BI188" s="5">
        <f t="shared" si="442"/>
        <v>2.4448991326303991E-6</v>
      </c>
      <c r="BJ188" s="8">
        <f t="shared" si="443"/>
        <v>0.65314254894040713</v>
      </c>
      <c r="BK188" s="8">
        <f t="shared" si="444"/>
        <v>0.21591140667189118</v>
      </c>
      <c r="BL188" s="8">
        <f t="shared" si="445"/>
        <v>0.12662403187628776</v>
      </c>
      <c r="BM188" s="8">
        <f t="shared" si="446"/>
        <v>0.47499232880579245</v>
      </c>
      <c r="BN188" s="8">
        <f t="shared" si="447"/>
        <v>0.52167250122477304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1.6111111111111101</v>
      </c>
      <c r="F189">
        <f>VLOOKUP(B189,home!$B$2:$E$405,3,FALSE)</f>
        <v>1.1599999999999999</v>
      </c>
      <c r="G189">
        <f>VLOOKUP(C189,away!$B$2:$E$405,4,FALSE)</f>
        <v>1.1599999999999999</v>
      </c>
      <c r="H189">
        <f>VLOOKUP(A189,away!$A$2:$E$405,3,FALSE)</f>
        <v>1.4652777777777799</v>
      </c>
      <c r="I189">
        <f>VLOOKUP(C189,away!$B$2:$E$405,3,FALSE)</f>
        <v>0.85</v>
      </c>
      <c r="J189">
        <f>VLOOKUP(B189,home!$B$2:$E$405,4,FALSE)</f>
        <v>1.02</v>
      </c>
      <c r="K189" s="3">
        <f t="shared" si="392"/>
        <v>2.1679111111111093</v>
      </c>
      <c r="L189" s="3">
        <f t="shared" si="393"/>
        <v>1.2703958333333352</v>
      </c>
      <c r="M189" s="5">
        <f t="shared" si="394"/>
        <v>3.2119018603140446E-2</v>
      </c>
      <c r="N189" s="5">
        <f t="shared" si="395"/>
        <v>6.9631177307732592E-2</v>
      </c>
      <c r="O189" s="5">
        <f t="shared" si="396"/>
        <v>4.0803867404185505E-2</v>
      </c>
      <c r="P189" s="5">
        <f t="shared" si="397"/>
        <v>8.845915752183818E-2</v>
      </c>
      <c r="Q189" s="5">
        <f t="shared" si="398"/>
        <v>7.5477101482590639E-2</v>
      </c>
      <c r="R189" s="5">
        <f t="shared" si="399"/>
        <v>2.5918531567081578E-2</v>
      </c>
      <c r="S189" s="5">
        <f t="shared" si="400"/>
        <v>6.090645737155468E-2</v>
      </c>
      <c r="T189" s="5">
        <f t="shared" si="401"/>
        <v>9.5885795235560456E-2</v>
      </c>
      <c r="U189" s="5">
        <f t="shared" si="402"/>
        <v>5.6189072567960185E-2</v>
      </c>
      <c r="V189" s="5">
        <f t="shared" si="403"/>
        <v>1.8638088172749014E-2</v>
      </c>
      <c r="W189" s="5">
        <f t="shared" si="404"/>
        <v>5.4542548979523001E-2</v>
      </c>
      <c r="X189" s="5">
        <f t="shared" si="405"/>
        <v>6.9290626962965382E-2</v>
      </c>
      <c r="Y189" s="5">
        <f t="shared" si="406"/>
        <v>4.4013261891402831E-2</v>
      </c>
      <c r="Z189" s="5">
        <f t="shared" si="407"/>
        <v>1.0975598169646323E-2</v>
      </c>
      <c r="AA189" s="5">
        <f t="shared" si="408"/>
        <v>2.3794121223067014E-2</v>
      </c>
      <c r="AB189" s="5">
        <f t="shared" si="409"/>
        <v>2.5791769889305829E-2</v>
      </c>
      <c r="AC189" s="5">
        <f t="shared" si="410"/>
        <v>3.2082035217794428E-3</v>
      </c>
      <c r="AD189" s="5">
        <f t="shared" si="411"/>
        <v>2.9560849490257453E-2</v>
      </c>
      <c r="AE189" s="5">
        <f t="shared" si="412"/>
        <v>3.7553980022216917E-2</v>
      </c>
      <c r="AF189" s="5">
        <f t="shared" si="413"/>
        <v>2.3854209872653843E-2</v>
      </c>
      <c r="AG189" s="5">
        <f t="shared" si="414"/>
        <v>1.0101429609892786E-2</v>
      </c>
      <c r="AH189" s="5">
        <f t="shared" si="415"/>
        <v>3.4858385457649166E-3</v>
      </c>
      <c r="AI189" s="5">
        <f t="shared" si="416"/>
        <v>7.5569881149031536E-3</v>
      </c>
      <c r="AJ189" s="5">
        <f t="shared" si="417"/>
        <v>8.1914392504165746E-3</v>
      </c>
      <c r="AK189" s="5">
        <f t="shared" si="418"/>
        <v>5.9194373889899154E-3</v>
      </c>
      <c r="AL189" s="5">
        <f t="shared" si="419"/>
        <v>3.5342920554547159E-4</v>
      </c>
      <c r="AM189" s="5">
        <f t="shared" si="420"/>
        <v>1.2817058812762466E-2</v>
      </c>
      <c r="AN189" s="5">
        <f t="shared" si="421"/>
        <v>1.6282738111321741E-2</v>
      </c>
      <c r="AO189" s="5">
        <f t="shared" si="422"/>
        <v>1.034276132594052E-2</v>
      </c>
      <c r="AP189" s="5">
        <f t="shared" si="423"/>
        <v>4.3798002978786676E-3</v>
      </c>
      <c r="AQ189" s="5">
        <f t="shared" si="424"/>
        <v>1.3910200123142898E-3</v>
      </c>
      <c r="AR189" s="5">
        <f t="shared" si="425"/>
        <v>8.8567895284249641E-4</v>
      </c>
      <c r="AS189" s="5">
        <f t="shared" si="426"/>
        <v>1.9200732427445001E-3</v>
      </c>
      <c r="AT189" s="5">
        <f t="shared" si="427"/>
        <v>2.0812740585464708E-3</v>
      </c>
      <c r="AU189" s="5">
        <f t="shared" si="428"/>
        <v>1.5040057189300688E-3</v>
      </c>
      <c r="AV189" s="5">
        <f t="shared" si="429"/>
        <v>8.1513767731078706E-4</v>
      </c>
      <c r="AW189" s="5">
        <f t="shared" si="430"/>
        <v>2.7038367441058846E-5</v>
      </c>
      <c r="AX189" s="5">
        <f t="shared" si="431"/>
        <v>4.6310407019920499E-3</v>
      </c>
      <c r="AY189" s="5">
        <f t="shared" si="432"/>
        <v>5.8832548118077843E-3</v>
      </c>
      <c r="AZ189" s="5">
        <f t="shared" si="433"/>
        <v>3.7370311996794518E-3</v>
      </c>
      <c r="BA189" s="5">
        <f t="shared" si="434"/>
        <v>1.5825029550364841E-3</v>
      </c>
      <c r="BB189" s="5">
        <f t="shared" si="435"/>
        <v>5.0260129007900984E-4</v>
      </c>
      <c r="BC189" s="5">
        <f t="shared" si="436"/>
        <v>1.2770051694886659E-4</v>
      </c>
      <c r="BD189" s="5">
        <f t="shared" si="437"/>
        <v>1.8752714189368983E-4</v>
      </c>
      <c r="BE189" s="5">
        <f t="shared" si="438"/>
        <v>4.0654217454623974E-4</v>
      </c>
      <c r="BF189" s="5">
        <f t="shared" si="439"/>
        <v>4.4067364866703273E-4</v>
      </c>
      <c r="BG189" s="5">
        <f t="shared" si="440"/>
        <v>3.1844709977304445E-4</v>
      </c>
      <c r="BH189" s="5">
        <f t="shared" si="441"/>
        <v>1.725912514747728E-4</v>
      </c>
      <c r="BI189" s="5">
        <f t="shared" si="442"/>
        <v>7.483249835054634E-5</v>
      </c>
      <c r="BJ189" s="8">
        <f t="shared" si="443"/>
        <v>0.5715884908905573</v>
      </c>
      <c r="BK189" s="8">
        <f t="shared" si="444"/>
        <v>0.209567609208415</v>
      </c>
      <c r="BL189" s="8">
        <f t="shared" si="445"/>
        <v>0.20645784941675435</v>
      </c>
      <c r="BM189" s="8">
        <f t="shared" si="446"/>
        <v>0.66032447735443722</v>
      </c>
      <c r="BN189" s="8">
        <f t="shared" si="447"/>
        <v>0.33240885388656893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1.8034188034187999</v>
      </c>
      <c r="F190">
        <f>VLOOKUP(B190,home!$B$2:$E$405,3,FALSE)</f>
        <v>0.83</v>
      </c>
      <c r="G190">
        <f>VLOOKUP(C190,away!$B$2:$E$405,4,FALSE)</f>
        <v>1.19</v>
      </c>
      <c r="H190">
        <f>VLOOKUP(A190,away!$A$2:$E$405,3,FALSE)</f>
        <v>1.23931623931624</v>
      </c>
      <c r="I190">
        <f>VLOOKUP(C190,away!$B$2:$E$405,3,FALSE)</f>
        <v>1.03</v>
      </c>
      <c r="J190">
        <f>VLOOKUP(B190,home!$B$2:$E$405,4,FALSE)</f>
        <v>1.48</v>
      </c>
      <c r="K190" s="3">
        <f t="shared" si="392"/>
        <v>1.7812367521367485</v>
      </c>
      <c r="L190" s="3">
        <f t="shared" si="393"/>
        <v>1.8892136752136763</v>
      </c>
      <c r="M190" s="5">
        <f t="shared" si="394"/>
        <v>2.5464997231830998E-2</v>
      </c>
      <c r="N190" s="5">
        <f t="shared" si="395"/>
        <v>4.5359188962397934E-2</v>
      </c>
      <c r="O190" s="5">
        <f t="shared" si="396"/>
        <v>4.8108821009653531E-2</v>
      </c>
      <c r="P190" s="5">
        <f t="shared" si="397"/>
        <v>8.5693200084363416E-2</v>
      </c>
      <c r="Q190" s="5">
        <f t="shared" si="398"/>
        <v>4.0397727213469389E-2</v>
      </c>
      <c r="R190" s="5">
        <f t="shared" si="399"/>
        <v>4.544392127492225E-2</v>
      </c>
      <c r="S190" s="5">
        <f t="shared" si="400"/>
        <v>7.2092335941035021E-2</v>
      </c>
      <c r="T190" s="5">
        <f t="shared" si="401"/>
        <v>7.6319938699238046E-2</v>
      </c>
      <c r="U190" s="5">
        <f t="shared" si="402"/>
        <v>8.0946382736100594E-2</v>
      </c>
      <c r="V190" s="5">
        <f t="shared" si="403"/>
        <v>2.6955619433661239E-2</v>
      </c>
      <c r="W190" s="5">
        <f t="shared" si="404"/>
        <v>2.398597213847552E-2</v>
      </c>
      <c r="X190" s="5">
        <f t="shared" si="405"/>
        <v>4.5314626577302182E-2</v>
      </c>
      <c r="Y190" s="5">
        <f t="shared" si="406"/>
        <v>4.2804506108520206E-2</v>
      </c>
      <c r="Z190" s="5">
        <f t="shared" si="407"/>
        <v>2.8617759175972278E-2</v>
      </c>
      <c r="AA190" s="5">
        <f t="shared" si="408"/>
        <v>5.0975004408040488E-2</v>
      </c>
      <c r="AB190" s="5">
        <f t="shared" si="409"/>
        <v>4.5399275645967255E-2</v>
      </c>
      <c r="AC190" s="5">
        <f t="shared" si="410"/>
        <v>5.6693342347965171E-3</v>
      </c>
      <c r="AD190" s="5">
        <f t="shared" si="411"/>
        <v>1.0681173777195165E-2</v>
      </c>
      <c r="AE190" s="5">
        <f t="shared" si="412"/>
        <v>2.0179019567210819E-2</v>
      </c>
      <c r="AF190" s="5">
        <f t="shared" si="413"/>
        <v>1.9061239859389529E-2</v>
      </c>
      <c r="AG190" s="5">
        <f t="shared" si="414"/>
        <v>1.2003585002962235E-2</v>
      </c>
      <c r="AH190" s="5">
        <f t="shared" si="415"/>
        <v>1.3516265497304635E-2</v>
      </c>
      <c r="AI190" s="5">
        <f t="shared" si="416"/>
        <v>2.4075668855436896E-2</v>
      </c>
      <c r="AJ190" s="5">
        <f t="shared" si="417"/>
        <v>2.1442233098789152E-2</v>
      </c>
      <c r="AK190" s="5">
        <f t="shared" si="418"/>
        <v>1.2731231214482094E-2</v>
      </c>
      <c r="AL190" s="5">
        <f t="shared" si="419"/>
        <v>7.6312341761463037E-4</v>
      </c>
      <c r="AM190" s="5">
        <f t="shared" si="420"/>
        <v>3.8051398575798651E-3</v>
      </c>
      <c r="AN190" s="5">
        <f t="shared" si="421"/>
        <v>7.1887222550405016E-3</v>
      </c>
      <c r="AO190" s="5">
        <f t="shared" si="422"/>
        <v>6.7905161957677092E-3</v>
      </c>
      <c r="AP190" s="5">
        <f t="shared" si="423"/>
        <v>4.2762453529347679E-3</v>
      </c>
      <c r="AQ190" s="5">
        <f t="shared" si="424"/>
        <v>2.0196852998333259E-3</v>
      </c>
      <c r="AR190" s="5">
        <f t="shared" si="425"/>
        <v>5.1070227230653369E-3</v>
      </c>
      <c r="AS190" s="5">
        <f t="shared" si="426"/>
        <v>9.0968165683214738E-3</v>
      </c>
      <c r="AT190" s="5">
        <f t="shared" si="427"/>
        <v>8.101791999470356E-3</v>
      </c>
      <c r="AU190" s="5">
        <f t="shared" si="428"/>
        <v>4.8104032225413573E-3</v>
      </c>
      <c r="AV190" s="5">
        <f t="shared" si="429"/>
        <v>2.142116753146928E-3</v>
      </c>
      <c r="AW190" s="5">
        <f t="shared" si="430"/>
        <v>7.1333742198892273E-5</v>
      </c>
      <c r="AX190" s="5">
        <f t="shared" si="431"/>
        <v>1.1296424935569416E-3</v>
      </c>
      <c r="AY190" s="5">
        <f t="shared" si="432"/>
        <v>2.1341360469302509E-3</v>
      </c>
      <c r="AZ190" s="5">
        <f t="shared" si="433"/>
        <v>2.0159195023135438E-3</v>
      </c>
      <c r="BA190" s="5">
        <f t="shared" si="434"/>
        <v>1.2695008973002317E-3</v>
      </c>
      <c r="BB190" s="5">
        <f t="shared" si="435"/>
        <v>5.9958961396890803E-4</v>
      </c>
      <c r="BC190" s="5">
        <f t="shared" si="436"/>
        <v>2.2655057964522996E-4</v>
      </c>
      <c r="BD190" s="5">
        <f t="shared" si="437"/>
        <v>1.6080428613403372E-3</v>
      </c>
      <c r="BE190" s="5">
        <f t="shared" si="438"/>
        <v>2.8643050436305459E-3</v>
      </c>
      <c r="BF190" s="5">
        <f t="shared" si="439"/>
        <v>2.5510027065226916E-3</v>
      </c>
      <c r="BG190" s="5">
        <f t="shared" si="440"/>
        <v>1.5146465918861782E-3</v>
      </c>
      <c r="BH190" s="5">
        <f t="shared" si="441"/>
        <v>6.7448604399158248E-4</v>
      </c>
      <c r="BI190" s="5">
        <f t="shared" si="442"/>
        <v>2.4028386607222619E-4</v>
      </c>
      <c r="BJ190" s="8">
        <f t="shared" si="443"/>
        <v>0.36756262600103223</v>
      </c>
      <c r="BK190" s="8">
        <f t="shared" si="444"/>
        <v>0.21877274639023209</v>
      </c>
      <c r="BL190" s="8">
        <f t="shared" si="445"/>
        <v>0.38134972212068585</v>
      </c>
      <c r="BM190" s="8">
        <f t="shared" si="446"/>
        <v>0.7037721956065538</v>
      </c>
      <c r="BN190" s="8">
        <f t="shared" si="447"/>
        <v>0.29046785577663753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1.8034188034187999</v>
      </c>
      <c r="F191">
        <f>VLOOKUP(B191,home!$B$2:$E$405,3,FALSE)</f>
        <v>0.4</v>
      </c>
      <c r="G191">
        <f>VLOOKUP(C191,away!$B$2:$E$405,4,FALSE)</f>
        <v>0.55000000000000004</v>
      </c>
      <c r="H191">
        <f>VLOOKUP(A191,away!$A$2:$E$405,3,FALSE)</f>
        <v>1.23931623931624</v>
      </c>
      <c r="I191">
        <f>VLOOKUP(C191,away!$B$2:$E$405,3,FALSE)</f>
        <v>0.71</v>
      </c>
      <c r="J191">
        <f>VLOOKUP(B191,home!$B$2:$E$405,4,FALSE)</f>
        <v>1.38</v>
      </c>
      <c r="K191" s="3">
        <f t="shared" si="392"/>
        <v>0.39675213675213605</v>
      </c>
      <c r="L191" s="3">
        <f t="shared" si="393"/>
        <v>1.2142820512820518</v>
      </c>
      <c r="M191" s="5">
        <f t="shared" si="394"/>
        <v>0.19968099955403365</v>
      </c>
      <c r="N191" s="5">
        <f t="shared" si="395"/>
        <v>7.9223863241865172E-2</v>
      </c>
      <c r="O191" s="5">
        <f t="shared" si="396"/>
        <v>0.24246905374052244</v>
      </c>
      <c r="P191" s="5">
        <f t="shared" si="397"/>
        <v>9.6200115167820774E-2</v>
      </c>
      <c r="Q191" s="5">
        <f t="shared" si="398"/>
        <v>1.5716118511484505E-2</v>
      </c>
      <c r="R191" s="5">
        <f t="shared" si="399"/>
        <v>0.14721290997422987</v>
      </c>
      <c r="S191" s="5">
        <f t="shared" si="400"/>
        <v>1.1586558284176818E-2</v>
      </c>
      <c r="T191" s="5">
        <f t="shared" si="401"/>
        <v>1.9083800624317231E-2</v>
      </c>
      <c r="U191" s="5">
        <f t="shared" si="402"/>
        <v>5.8407036589775536E-2</v>
      </c>
      <c r="V191" s="5">
        <f t="shared" si="403"/>
        <v>6.2022717558165381E-4</v>
      </c>
      <c r="W191" s="5">
        <f t="shared" si="404"/>
        <v>2.0784678669604263E-3</v>
      </c>
      <c r="X191" s="5">
        <f t="shared" si="405"/>
        <v>2.5238462250165372E-3</v>
      </c>
      <c r="Y191" s="5">
        <f t="shared" si="406"/>
        <v>1.5323305856167722E-3</v>
      </c>
      <c r="Z191" s="5">
        <f t="shared" si="407"/>
        <v>5.9585998099569271E-2</v>
      </c>
      <c r="AA191" s="5">
        <f t="shared" si="408"/>
        <v>2.3640872066512823E-2</v>
      </c>
      <c r="AB191" s="5">
        <f t="shared" si="409"/>
        <v>4.6897832535364239E-3</v>
      </c>
      <c r="AC191" s="5">
        <f t="shared" si="410"/>
        <v>1.8675389075082519E-5</v>
      </c>
      <c r="AD191" s="5">
        <f t="shared" si="411"/>
        <v>2.0615914184680083E-4</v>
      </c>
      <c r="AE191" s="5">
        <f t="shared" si="412"/>
        <v>2.503353456522808E-4</v>
      </c>
      <c r="AF191" s="5">
        <f t="shared" si="413"/>
        <v>1.5198885851352653E-4</v>
      </c>
      <c r="AG191" s="5">
        <f t="shared" si="414"/>
        <v>6.1519114295940827E-5</v>
      </c>
      <c r="AH191" s="5">
        <f t="shared" si="415"/>
        <v>1.8088552000008366E-2</v>
      </c>
      <c r="AI191" s="5">
        <f t="shared" si="416"/>
        <v>7.1766716567554425E-3</v>
      </c>
      <c r="AJ191" s="5">
        <f t="shared" si="417"/>
        <v>1.4236799072931069E-3</v>
      </c>
      <c r="AK191" s="5">
        <f t="shared" si="418"/>
        <v>1.882826817565411E-4</v>
      </c>
      <c r="AL191" s="5">
        <f t="shared" si="419"/>
        <v>3.5988893962655572E-7</v>
      </c>
      <c r="AM191" s="5">
        <f t="shared" si="420"/>
        <v>1.6358816007740987E-5</v>
      </c>
      <c r="AN191" s="5">
        <f t="shared" si="421"/>
        <v>1.9864216658425391E-5</v>
      </c>
      <c r="AO191" s="5">
        <f t="shared" si="422"/>
        <v>1.2060380875551948E-5</v>
      </c>
      <c r="AP191" s="5">
        <f t="shared" si="423"/>
        <v>4.8815680096026812E-6</v>
      </c>
      <c r="AQ191" s="5">
        <f t="shared" si="424"/>
        <v>1.4819001040432975E-6</v>
      </c>
      <c r="AR191" s="5">
        <f t="shared" si="425"/>
        <v>4.3929208054584367E-3</v>
      </c>
      <c r="AS191" s="5">
        <f t="shared" si="426"/>
        <v>1.7429007161485492E-3</v>
      </c>
      <c r="AT191" s="5">
        <f t="shared" si="427"/>
        <v>3.4574979163938253E-4</v>
      </c>
      <c r="AU191" s="5">
        <f t="shared" si="428"/>
        <v>4.5725656204843624E-5</v>
      </c>
      <c r="AV191" s="5">
        <f t="shared" si="429"/>
        <v>4.5354379509163173E-6</v>
      </c>
      <c r="AW191" s="5">
        <f t="shared" si="430"/>
        <v>4.816203722301343E-9</v>
      </c>
      <c r="AX191" s="5">
        <f t="shared" si="431"/>
        <v>1.0817325343010478E-6</v>
      </c>
      <c r="AY191" s="5">
        <f t="shared" si="432"/>
        <v>1.3135284006896086E-6</v>
      </c>
      <c r="AZ191" s="5">
        <f t="shared" si="433"/>
        <v>7.9749698040330568E-7</v>
      </c>
      <c r="BA191" s="5">
        <f t="shared" si="434"/>
        <v>3.2279542308512265E-7</v>
      </c>
      <c r="BB191" s="5">
        <f t="shared" si="435"/>
        <v>9.7991172122065186E-8</v>
      </c>
      <c r="BC191" s="5">
        <f t="shared" si="436"/>
        <v>2.3797784298382748E-8</v>
      </c>
      <c r="BD191" s="5">
        <f t="shared" si="437"/>
        <v>8.8904081446194733E-4</v>
      </c>
      <c r="BE191" s="5">
        <f t="shared" si="438"/>
        <v>3.5272884279763687E-4</v>
      </c>
      <c r="BF191" s="5">
        <f t="shared" si="439"/>
        <v>6.9972961037035366E-5</v>
      </c>
      <c r="BG191" s="5">
        <f t="shared" si="440"/>
        <v>9.2539739354392491E-6</v>
      </c>
      <c r="BH191" s="5">
        <f t="shared" si="441"/>
        <v>9.1788348308352353E-7</v>
      </c>
      <c r="BI191" s="5">
        <f t="shared" si="442"/>
        <v>7.2834446640576229E-8</v>
      </c>
      <c r="BJ191" s="8">
        <f t="shared" si="443"/>
        <v>0.12088671373951944</v>
      </c>
      <c r="BK191" s="8">
        <f t="shared" si="444"/>
        <v>0.3081082489880283</v>
      </c>
      <c r="BL191" s="8">
        <f t="shared" si="445"/>
        <v>0.51115066158795452</v>
      </c>
      <c r="BM191" s="8">
        <f t="shared" si="446"/>
        <v>0.21922725351291805</v>
      </c>
      <c r="BN191" s="8">
        <f t="shared" si="447"/>
        <v>0.78050306018995641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1.8034188034187999</v>
      </c>
      <c r="F192">
        <f>VLOOKUP(B192,home!$B$2:$E$405,3,FALSE)</f>
        <v>1.1100000000000001</v>
      </c>
      <c r="G192">
        <f>VLOOKUP(C192,away!$B$2:$E$405,4,FALSE)</f>
        <v>1.9</v>
      </c>
      <c r="H192">
        <f>VLOOKUP(A192,away!$A$2:$E$405,3,FALSE)</f>
        <v>1.23931623931624</v>
      </c>
      <c r="I192">
        <f>VLOOKUP(C192,away!$B$2:$E$405,3,FALSE)</f>
        <v>0.4</v>
      </c>
      <c r="J192">
        <f>VLOOKUP(B192,home!$B$2:$E$405,4,FALSE)</f>
        <v>1.27</v>
      </c>
      <c r="K192" s="3">
        <f t="shared" si="392"/>
        <v>3.8034102564102494</v>
      </c>
      <c r="L192" s="3">
        <f t="shared" si="393"/>
        <v>0.62957264957264991</v>
      </c>
      <c r="M192" s="5">
        <f t="shared" si="394"/>
        <v>1.1879002823541644E-2</v>
      </c>
      <c r="N192" s="5">
        <f t="shared" si="395"/>
        <v>4.518072117498461E-2</v>
      </c>
      <c r="O192" s="5">
        <f t="shared" si="396"/>
        <v>7.4786952818981026E-3</v>
      </c>
      <c r="P192" s="5">
        <f t="shared" si="397"/>
        <v>2.844454633973819E-2</v>
      </c>
      <c r="Q192" s="5">
        <f t="shared" si="398"/>
        <v>8.5920409154474089E-2</v>
      </c>
      <c r="R192" s="5">
        <f t="shared" si="399"/>
        <v>2.3541910019855318E-3</v>
      </c>
      <c r="S192" s="5">
        <f t="shared" si="400"/>
        <v>1.702778062460902E-2</v>
      </c>
      <c r="T192" s="5">
        <f t="shared" si="401"/>
        <v>5.4093139643748421E-2</v>
      </c>
      <c r="U192" s="5">
        <f t="shared" si="402"/>
        <v>8.9539542025004956E-3</v>
      </c>
      <c r="V192" s="5">
        <f t="shared" si="403"/>
        <v>4.5303792866417504E-3</v>
      </c>
      <c r="W192" s="5">
        <f t="shared" si="404"/>
        <v>0.10893018847103063</v>
      </c>
      <c r="X192" s="5">
        <f t="shared" si="405"/>
        <v>6.8579467374154879E-2</v>
      </c>
      <c r="Y192" s="5">
        <f t="shared" si="406"/>
        <v>2.1587878490513891E-2</v>
      </c>
      <c r="Z192" s="5">
        <f t="shared" si="407"/>
        <v>4.9404475557337439E-4</v>
      </c>
      <c r="AA192" s="5">
        <f t="shared" si="408"/>
        <v>1.8790548904734671E-3</v>
      </c>
      <c r="AB192" s="5">
        <f t="shared" si="409"/>
        <v>3.5734083213923113E-3</v>
      </c>
      <c r="AC192" s="5">
        <f t="shared" si="410"/>
        <v>6.7800610807630896E-4</v>
      </c>
      <c r="AD192" s="5">
        <f t="shared" si="411"/>
        <v>0.10357654901585486</v>
      </c>
      <c r="AE192" s="5">
        <f t="shared" si="412"/>
        <v>6.5208962397503192E-2</v>
      </c>
      <c r="AF192" s="5">
        <f t="shared" si="413"/>
        <v>2.0526889616239691E-2</v>
      </c>
      <c r="AG192" s="5">
        <f t="shared" si="414"/>
        <v>4.3077227610604455E-3</v>
      </c>
      <c r="AH192" s="5">
        <f t="shared" si="415"/>
        <v>7.7759266443450364E-5</v>
      </c>
      <c r="AI192" s="5">
        <f t="shared" si="416"/>
        <v>2.9575039152195652E-4</v>
      </c>
      <c r="AJ192" s="5">
        <f t="shared" si="417"/>
        <v>5.624300362259781E-4</v>
      </c>
      <c r="AK192" s="5">
        <f t="shared" si="418"/>
        <v>7.1305072276502449E-4</v>
      </c>
      <c r="AL192" s="5">
        <f t="shared" si="419"/>
        <v>6.4940050764470628E-5</v>
      </c>
      <c r="AM192" s="5">
        <f t="shared" si="420"/>
        <v>7.8788821770096232E-2</v>
      </c>
      <c r="AN192" s="5">
        <f t="shared" si="421"/>
        <v>4.9603287278506769E-2</v>
      </c>
      <c r="AO192" s="5">
        <f t="shared" si="422"/>
        <v>1.5614436499721411E-2</v>
      </c>
      <c r="AP192" s="5">
        <f t="shared" si="423"/>
        <v>3.2768073862378343E-3</v>
      </c>
      <c r="AQ192" s="5">
        <f t="shared" si="424"/>
        <v>5.1574707707324567E-4</v>
      </c>
      <c r="AR192" s="5">
        <f t="shared" si="425"/>
        <v>9.791021480725742E-6</v>
      </c>
      <c r="AS192" s="5">
        <f t="shared" si="426"/>
        <v>3.7239271520525363E-5</v>
      </c>
      <c r="AT192" s="5">
        <f t="shared" si="427"/>
        <v>7.0818113621206138E-5</v>
      </c>
      <c r="AU192" s="5">
        <f t="shared" si="428"/>
        <v>8.9783446562173935E-5</v>
      </c>
      <c r="AV192" s="5">
        <f t="shared" si="429"/>
        <v>8.5370820377608488E-5</v>
      </c>
      <c r="AW192" s="5">
        <f t="shared" si="430"/>
        <v>4.319456941317868E-6</v>
      </c>
      <c r="AX192" s="5">
        <f t="shared" si="431"/>
        <v>4.9944368801810538E-2</v>
      </c>
      <c r="AY192" s="5">
        <f t="shared" si="432"/>
        <v>3.1443608597789455E-2</v>
      </c>
      <c r="AZ192" s="5">
        <f t="shared" si="433"/>
        <v>9.8980179885178304E-3</v>
      </c>
      <c r="BA192" s="5">
        <f t="shared" si="434"/>
        <v>2.0771738035163076E-3</v>
      </c>
      <c r="BB192" s="5">
        <f t="shared" si="435"/>
        <v>3.269329537756651E-4</v>
      </c>
      <c r="BC192" s="5">
        <f t="shared" si="436"/>
        <v>4.1165609188231648E-5</v>
      </c>
      <c r="BD192" s="5">
        <f t="shared" si="437"/>
        <v>1.027359889273872E-6</v>
      </c>
      <c r="BE192" s="5">
        <f t="shared" si="438"/>
        <v>3.9074711398887433E-6</v>
      </c>
      <c r="BF192" s="5">
        <f t="shared" si="439"/>
        <v>7.4308579050399481E-6</v>
      </c>
      <c r="BG192" s="5">
        <f t="shared" si="440"/>
        <v>9.4208670566520398E-6</v>
      </c>
      <c r="BH192" s="5">
        <f t="shared" si="441"/>
        <v>8.9578555968869533E-6</v>
      </c>
      <c r="BI192" s="5">
        <f t="shared" si="442"/>
        <v>6.8140799705283559E-6</v>
      </c>
      <c r="BJ192" s="8">
        <f t="shared" si="443"/>
        <v>0.8194422958657982</v>
      </c>
      <c r="BK192" s="8">
        <f t="shared" si="444"/>
        <v>9.4068263831160848E-2</v>
      </c>
      <c r="BL192" s="8">
        <f t="shared" si="445"/>
        <v>2.6218855280326834E-2</v>
      </c>
      <c r="BM192" s="8">
        <f t="shared" si="446"/>
        <v>0.72752660481538889</v>
      </c>
      <c r="BN192" s="8">
        <f t="shared" si="447"/>
        <v>0.18125756577662216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1.8034188034187999</v>
      </c>
      <c r="F193">
        <f>VLOOKUP(B193,home!$B$2:$E$405,3,FALSE)</f>
        <v>0.79</v>
      </c>
      <c r="G193">
        <f>VLOOKUP(C193,away!$B$2:$E$405,4,FALSE)</f>
        <v>0.55000000000000004</v>
      </c>
      <c r="H193">
        <f>VLOOKUP(A193,away!$A$2:$E$405,3,FALSE)</f>
        <v>1.23931623931624</v>
      </c>
      <c r="I193">
        <f>VLOOKUP(C193,away!$B$2:$E$405,3,FALSE)</f>
        <v>1.43</v>
      </c>
      <c r="J193">
        <f>VLOOKUP(B193,home!$B$2:$E$405,4,FALSE)</f>
        <v>0.81</v>
      </c>
      <c r="K193" s="3">
        <f t="shared" si="392"/>
        <v>0.78358547008546864</v>
      </c>
      <c r="L193" s="3">
        <f t="shared" si="393"/>
        <v>1.4355000000000009</v>
      </c>
      <c r="M193" s="5">
        <f t="shared" si="394"/>
        <v>0.1087084805362443</v>
      </c>
      <c r="N193" s="5">
        <f t="shared" si="395"/>
        <v>8.5182385823269993E-2</v>
      </c>
      <c r="O193" s="5">
        <f t="shared" si="396"/>
        <v>0.15605102380977878</v>
      </c>
      <c r="P193" s="5">
        <f t="shared" si="397"/>
        <v>0.12227931484930415</v>
      </c>
      <c r="Q193" s="5">
        <f t="shared" si="398"/>
        <v>3.3373839919164393E-2</v>
      </c>
      <c r="R193" s="5">
        <f t="shared" si="399"/>
        <v>0.11200562233946883</v>
      </c>
      <c r="S193" s="5">
        <f t="shared" si="400"/>
        <v>3.438607265564269E-2</v>
      </c>
      <c r="T193" s="5">
        <f t="shared" si="401"/>
        <v>4.7908147203960513E-2</v>
      </c>
      <c r="U193" s="5">
        <f t="shared" si="402"/>
        <v>8.7765978233088141E-2</v>
      </c>
      <c r="V193" s="5">
        <f t="shared" si="403"/>
        <v>4.297636091549247E-3</v>
      </c>
      <c r="W193" s="5">
        <f t="shared" si="404"/>
        <v>8.7170853472052015E-3</v>
      </c>
      <c r="X193" s="5">
        <f t="shared" si="405"/>
        <v>1.2513376015913076E-2</v>
      </c>
      <c r="Y193" s="5">
        <f t="shared" si="406"/>
        <v>8.981475635421619E-3</v>
      </c>
      <c r="Z193" s="5">
        <f t="shared" si="407"/>
        <v>5.3594690289435871E-2</v>
      </c>
      <c r="AA193" s="5">
        <f t="shared" si="408"/>
        <v>4.1996020584532702E-2</v>
      </c>
      <c r="AB193" s="5">
        <f t="shared" si="409"/>
        <v>1.645373576572504E-2</v>
      </c>
      <c r="AC193" s="5">
        <f t="shared" si="410"/>
        <v>3.0213374002308936E-4</v>
      </c>
      <c r="AD193" s="5">
        <f t="shared" si="411"/>
        <v>1.7076453548912349E-3</v>
      </c>
      <c r="AE193" s="5">
        <f t="shared" si="412"/>
        <v>2.4513249069463691E-3</v>
      </c>
      <c r="AF193" s="5">
        <f t="shared" si="413"/>
        <v>1.759438451960758E-3</v>
      </c>
      <c r="AG193" s="5">
        <f t="shared" si="414"/>
        <v>8.4189129926322335E-4</v>
      </c>
      <c r="AH193" s="5">
        <f t="shared" si="415"/>
        <v>1.9233794477621306E-2</v>
      </c>
      <c r="AI193" s="5">
        <f t="shared" si="416"/>
        <v>1.507132188727418E-2</v>
      </c>
      <c r="AJ193" s="5">
        <f t="shared" si="417"/>
        <v>5.9048344229245759E-3</v>
      </c>
      <c r="AK193" s="5">
        <f t="shared" si="418"/>
        <v>1.5423141523547366E-3</v>
      </c>
      <c r="AL193" s="5">
        <f t="shared" si="419"/>
        <v>1.3594047691822345E-5</v>
      </c>
      <c r="AM193" s="5">
        <f t="shared" si="420"/>
        <v>2.676172176303431E-4</v>
      </c>
      <c r="AN193" s="5">
        <f t="shared" si="421"/>
        <v>3.8416451590835775E-4</v>
      </c>
      <c r="AO193" s="5">
        <f t="shared" si="422"/>
        <v>2.7573408129322402E-4</v>
      </c>
      <c r="AP193" s="5">
        <f t="shared" si="423"/>
        <v>1.319387578988078E-4</v>
      </c>
      <c r="AQ193" s="5">
        <f t="shared" si="424"/>
        <v>4.7349521740934659E-5</v>
      </c>
      <c r="AR193" s="5">
        <f t="shared" si="425"/>
        <v>5.5220223945250781E-3</v>
      </c>
      <c r="AS193" s="5">
        <f t="shared" si="426"/>
        <v>4.3269765138364176E-3</v>
      </c>
      <c r="AT193" s="5">
        <f t="shared" si="427"/>
        <v>1.695277962821646E-3</v>
      </c>
      <c r="AU193" s="5">
        <f t="shared" si="428"/>
        <v>4.42798393141045E-4</v>
      </c>
      <c r="AV193" s="5">
        <f t="shared" si="429"/>
        <v>8.6742596760628981E-5</v>
      </c>
      <c r="AW193" s="5">
        <f t="shared" si="430"/>
        <v>4.2475241775706595E-7</v>
      </c>
      <c r="AX193" s="5">
        <f t="shared" si="431"/>
        <v>3.4950160546639584E-5</v>
      </c>
      <c r="AY193" s="5">
        <f t="shared" si="432"/>
        <v>5.0170955464701148E-5</v>
      </c>
      <c r="AZ193" s="5">
        <f t="shared" si="433"/>
        <v>3.6010203284789287E-5</v>
      </c>
      <c r="BA193" s="5">
        <f t="shared" si="434"/>
        <v>1.7230882271771685E-5</v>
      </c>
      <c r="BB193" s="5">
        <f t="shared" si="435"/>
        <v>6.1837328752820659E-6</v>
      </c>
      <c r="BC193" s="5">
        <f t="shared" si="436"/>
        <v>1.7753497084934815E-6</v>
      </c>
      <c r="BD193" s="5">
        <f t="shared" si="437"/>
        <v>1.3211438578901264E-3</v>
      </c>
      <c r="BE193" s="5">
        <f t="shared" si="438"/>
        <v>1.0352291309353643E-3</v>
      </c>
      <c r="BF193" s="5">
        <f t="shared" si="439"/>
        <v>4.0559525260507929E-4</v>
      </c>
      <c r="BG193" s="5">
        <f t="shared" si="440"/>
        <v>1.0593951555899514E-4</v>
      </c>
      <c r="BH193" s="5">
        <f t="shared" si="441"/>
        <v>2.0753166274980508E-5</v>
      </c>
      <c r="BI193" s="5">
        <f t="shared" si="442"/>
        <v>3.2523759102684998E-6</v>
      </c>
      <c r="BJ193" s="8">
        <f t="shared" si="443"/>
        <v>0.20468973533661966</v>
      </c>
      <c r="BK193" s="8">
        <f t="shared" si="444"/>
        <v>0.27003740287591999</v>
      </c>
      <c r="BL193" s="8">
        <f t="shared" si="445"/>
        <v>0.47099037683302786</v>
      </c>
      <c r="BM193" s="8">
        <f t="shared" si="446"/>
        <v>0.38166179185472604</v>
      </c>
      <c r="BN193" s="8">
        <f t="shared" si="447"/>
        <v>0.61760066727723051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1.8034188034187999</v>
      </c>
      <c r="F194">
        <f>VLOOKUP(B194,home!$B$2:$E$405,3,FALSE)</f>
        <v>0.48</v>
      </c>
      <c r="G194">
        <f>VLOOKUP(C194,away!$B$2:$E$405,4,FALSE)</f>
        <v>1.27</v>
      </c>
      <c r="H194">
        <f>VLOOKUP(A194,away!$A$2:$E$405,3,FALSE)</f>
        <v>1.23931623931624</v>
      </c>
      <c r="I194">
        <f>VLOOKUP(C194,away!$B$2:$E$405,3,FALSE)</f>
        <v>0.24</v>
      </c>
      <c r="J194">
        <f>VLOOKUP(B194,home!$B$2:$E$405,4,FALSE)</f>
        <v>1.04</v>
      </c>
      <c r="K194" s="3">
        <f t="shared" si="392"/>
        <v>1.0993641025641006</v>
      </c>
      <c r="L194" s="3">
        <f t="shared" si="393"/>
        <v>0.30933333333333352</v>
      </c>
      <c r="M194" s="5">
        <f t="shared" si="394"/>
        <v>0.24446150263559957</v>
      </c>
      <c r="N194" s="5">
        <f t="shared" si="395"/>
        <v>0.26875220045645742</v>
      </c>
      <c r="O194" s="5">
        <f t="shared" si="396"/>
        <v>7.5620091481945512E-2</v>
      </c>
      <c r="P194" s="5">
        <f t="shared" si="397"/>
        <v>8.3134014007864201E-2</v>
      </c>
      <c r="Q194" s="5">
        <f t="shared" si="398"/>
        <v>0.14772826083347027</v>
      </c>
      <c r="R194" s="5">
        <f t="shared" si="399"/>
        <v>1.1695907482540908E-2</v>
      </c>
      <c r="S194" s="5">
        <f t="shared" si="400"/>
        <v>7.0678452543117432E-3</v>
      </c>
      <c r="T194" s="5">
        <f t="shared" si="401"/>
        <v>4.5697275351153498E-2</v>
      </c>
      <c r="U194" s="5">
        <f t="shared" si="402"/>
        <v>1.2858060833216334E-2</v>
      </c>
      <c r="V194" s="5">
        <f t="shared" si="403"/>
        <v>2.6706242998160922E-4</v>
      </c>
      <c r="W194" s="5">
        <f t="shared" si="404"/>
        <v>5.4135715631514474E-2</v>
      </c>
      <c r="X194" s="5">
        <f t="shared" si="405"/>
        <v>1.6745981368681821E-2</v>
      </c>
      <c r="Y194" s="5">
        <f t="shared" si="406"/>
        <v>2.5900451183561222E-3</v>
      </c>
      <c r="Z194" s="5">
        <f t="shared" si="407"/>
        <v>1.2059780159775523E-3</v>
      </c>
      <c r="AA194" s="5">
        <f t="shared" si="408"/>
        <v>1.3258089392471962E-3</v>
      </c>
      <c r="AB194" s="5">
        <f t="shared" si="409"/>
        <v>7.2877337733347799E-4</v>
      </c>
      <c r="AC194" s="5">
        <f t="shared" si="410"/>
        <v>5.6762444075295165E-6</v>
      </c>
      <c r="AD194" s="5">
        <f t="shared" si="411"/>
        <v>1.4878715607976312E-2</v>
      </c>
      <c r="AE194" s="5">
        <f t="shared" si="412"/>
        <v>4.6024826947340088E-3</v>
      </c>
      <c r="AF194" s="5">
        <f t="shared" si="413"/>
        <v>7.1185065678552688E-4</v>
      </c>
      <c r="AG194" s="5">
        <f t="shared" si="414"/>
        <v>7.3399712166329943E-5</v>
      </c>
      <c r="AH194" s="5">
        <f t="shared" si="415"/>
        <v>9.3262299902264077E-5</v>
      </c>
      <c r="AI194" s="5">
        <f t="shared" si="416"/>
        <v>1.0252922463511653E-4</v>
      </c>
      <c r="AJ194" s="5">
        <f t="shared" si="417"/>
        <v>5.6358474513788984E-5</v>
      </c>
      <c r="AK194" s="5">
        <f t="shared" si="418"/>
        <v>2.0652827918577785E-5</v>
      </c>
      <c r="AL194" s="5">
        <f t="shared" si="419"/>
        <v>7.7212808888118343E-8</v>
      </c>
      <c r="AM194" s="5">
        <f t="shared" si="420"/>
        <v>3.2714251663338721E-3</v>
      </c>
      <c r="AN194" s="5">
        <f t="shared" si="421"/>
        <v>1.0119608514526117E-3</v>
      </c>
      <c r="AO194" s="5">
        <f t="shared" si="422"/>
        <v>1.5651661169133733E-4</v>
      </c>
      <c r="AP194" s="5">
        <f t="shared" si="423"/>
        <v>1.6138601738840126E-5</v>
      </c>
      <c r="AQ194" s="5">
        <f t="shared" si="424"/>
        <v>1.2480518678036366E-6</v>
      </c>
      <c r="AR194" s="5">
        <f t="shared" si="425"/>
        <v>5.7698276206200722E-6</v>
      </c>
      <c r="AS194" s="5">
        <f t="shared" si="426"/>
        <v>6.3431413640925451E-6</v>
      </c>
      <c r="AT194" s="5">
        <f t="shared" si="427"/>
        <v>3.4867109565864127E-6</v>
      </c>
      <c r="AU194" s="5">
        <f t="shared" si="428"/>
        <v>1.2777216205626795E-6</v>
      </c>
      <c r="AV194" s="5">
        <f t="shared" si="429"/>
        <v>3.5117032067915952E-7</v>
      </c>
      <c r="AW194" s="5">
        <f t="shared" si="430"/>
        <v>7.2938213930146659E-10</v>
      </c>
      <c r="AX194" s="5">
        <f t="shared" si="431"/>
        <v>5.9941456534870821E-4</v>
      </c>
      <c r="AY194" s="5">
        <f t="shared" si="432"/>
        <v>1.8541890554786718E-4</v>
      </c>
      <c r="AZ194" s="5">
        <f t="shared" si="433"/>
        <v>2.8678124058070131E-5</v>
      </c>
      <c r="BA194" s="5">
        <f t="shared" si="434"/>
        <v>2.9570332362098999E-6</v>
      </c>
      <c r="BB194" s="5">
        <f t="shared" si="435"/>
        <v>2.2867723693356566E-7</v>
      </c>
      <c r="BC194" s="5">
        <f t="shared" si="436"/>
        <v>1.4147498391623265E-8</v>
      </c>
      <c r="BD194" s="5">
        <f t="shared" si="437"/>
        <v>2.9746666844085721E-7</v>
      </c>
      <c r="BE194" s="5">
        <f t="shared" si="438"/>
        <v>3.2702417699321583E-7</v>
      </c>
      <c r="BF194" s="5">
        <f t="shared" si="439"/>
        <v>1.7975932042845516E-7</v>
      </c>
      <c r="BG194" s="5">
        <f t="shared" si="440"/>
        <v>6.5873647993453737E-8</v>
      </c>
      <c r="BH194" s="5">
        <f t="shared" si="441"/>
        <v>1.810478097723668E-8</v>
      </c>
      <c r="BI194" s="5">
        <f t="shared" si="442"/>
        <v>3.9807492582318819E-9</v>
      </c>
      <c r="BJ194" s="8">
        <f t="shared" si="443"/>
        <v>0.56118992816730628</v>
      </c>
      <c r="BK194" s="8">
        <f t="shared" si="444"/>
        <v>0.33512159669052133</v>
      </c>
      <c r="BL194" s="8">
        <f t="shared" si="445"/>
        <v>0.10251956572247979</v>
      </c>
      <c r="BM194" s="8">
        <f t="shared" si="446"/>
        <v>0.16845967352224159</v>
      </c>
      <c r="BN194" s="8">
        <f t="shared" si="447"/>
        <v>0.8313919768978778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1.8034188034187999</v>
      </c>
      <c r="F195">
        <f>VLOOKUP(B195,home!$B$2:$E$405,3,FALSE)</f>
        <v>1.66</v>
      </c>
      <c r="G195">
        <f>VLOOKUP(C195,away!$B$2:$E$405,4,FALSE)</f>
        <v>0.87</v>
      </c>
      <c r="H195">
        <f>VLOOKUP(A195,away!$A$2:$E$405,3,FALSE)</f>
        <v>1.23931623931624</v>
      </c>
      <c r="I195">
        <f>VLOOKUP(C195,away!$B$2:$E$405,3,FALSE)</f>
        <v>0.79</v>
      </c>
      <c r="J195">
        <f>VLOOKUP(B195,home!$B$2:$E$405,4,FALSE)</f>
        <v>1.04</v>
      </c>
      <c r="K195" s="3">
        <f t="shared" si="392"/>
        <v>2.6044974358974309</v>
      </c>
      <c r="L195" s="3">
        <f t="shared" si="393"/>
        <v>1.0182222222222228</v>
      </c>
      <c r="M195" s="5">
        <f t="shared" si="394"/>
        <v>2.6709935728889127E-2</v>
      </c>
      <c r="N195" s="5">
        <f t="shared" si="395"/>
        <v>6.9565959118876905E-2</v>
      </c>
      <c r="O195" s="5">
        <f t="shared" si="396"/>
        <v>2.719665011328223E-2</v>
      </c>
      <c r="P195" s="5">
        <f t="shared" si="397"/>
        <v>7.0833605485043138E-2</v>
      </c>
      <c r="Q195" s="5">
        <f t="shared" si="398"/>
        <v>9.0592181075430211E-2</v>
      </c>
      <c r="R195" s="5">
        <f t="shared" si="399"/>
        <v>1.3846116757673249E-2</v>
      </c>
      <c r="S195" s="5">
        <f t="shared" si="400"/>
        <v>4.6961921931769929E-2</v>
      </c>
      <c r="T195" s="5">
        <f t="shared" si="401"/>
        <v>9.2242971930582535E-2</v>
      </c>
      <c r="U195" s="5">
        <f t="shared" si="402"/>
        <v>3.6062175592496422E-2</v>
      </c>
      <c r="V195" s="5">
        <f t="shared" si="403"/>
        <v>1.3837889493419677E-2</v>
      </c>
      <c r="W195" s="5">
        <f t="shared" si="404"/>
        <v>7.8649034441104576E-2</v>
      </c>
      <c r="X195" s="5">
        <f t="shared" si="405"/>
        <v>8.008219462425363E-2</v>
      </c>
      <c r="Y195" s="5">
        <f t="shared" si="406"/>
        <v>4.0770735085370033E-2</v>
      </c>
      <c r="Z195" s="5">
        <f t="shared" si="407"/>
        <v>4.6994745913821389E-3</v>
      </c>
      <c r="AA195" s="5">
        <f t="shared" si="408"/>
        <v>1.2239769523319906E-2</v>
      </c>
      <c r="AB195" s="5">
        <f t="shared" si="409"/>
        <v>1.5939224169731109E-2</v>
      </c>
      <c r="AC195" s="5">
        <f t="shared" si="410"/>
        <v>2.293593138597378E-3</v>
      </c>
      <c r="AD195" s="5">
        <f t="shared" si="411"/>
        <v>5.1210302134416401E-2</v>
      </c>
      <c r="AE195" s="5">
        <f t="shared" si="412"/>
        <v>5.2143467639976904E-2</v>
      </c>
      <c r="AF195" s="5">
        <f t="shared" si="413"/>
        <v>2.6546818747374919E-2</v>
      </c>
      <c r="AG195" s="5">
        <f t="shared" si="414"/>
        <v>9.0101869259608877E-3</v>
      </c>
      <c r="AH195" s="5">
        <f t="shared" si="415"/>
        <v>1.1962773654284984E-3</v>
      </c>
      <c r="AI195" s="5">
        <f t="shared" si="416"/>
        <v>3.1157013308806573E-3</v>
      </c>
      <c r="AJ195" s="5">
        <f t="shared" si="417"/>
        <v>4.0574180636504427E-3</v>
      </c>
      <c r="AK195" s="5">
        <f t="shared" si="418"/>
        <v>3.5225116477138325E-3</v>
      </c>
      <c r="AL195" s="5">
        <f t="shared" si="419"/>
        <v>2.4330043047896991E-4</v>
      </c>
      <c r="AM195" s="5">
        <f t="shared" si="420"/>
        <v>2.6675420120124048E-2</v>
      </c>
      <c r="AN195" s="5">
        <f t="shared" si="421"/>
        <v>2.7161505553424097E-2</v>
      </c>
      <c r="AO195" s="5">
        <f t="shared" si="422"/>
        <v>1.3828224271754364E-2</v>
      </c>
      <c r="AP195" s="5">
        <f t="shared" si="423"/>
        <v>4.693401749124337E-3</v>
      </c>
      <c r="AQ195" s="5">
        <f t="shared" si="424"/>
        <v>1.1947314896937622E-3</v>
      </c>
      <c r="AR195" s="5">
        <f t="shared" si="425"/>
        <v>2.436152394841504E-4</v>
      </c>
      <c r="AS195" s="5">
        <f t="shared" si="426"/>
        <v>6.3449526658200821E-4</v>
      </c>
      <c r="AT195" s="5">
        <f t="shared" si="427"/>
        <v>8.262706474509488E-4</v>
      </c>
      <c r="AU195" s="5">
        <f t="shared" si="428"/>
        <v>7.1733992754776862E-4</v>
      </c>
      <c r="AV195" s="5">
        <f t="shared" si="429"/>
        <v>4.6707750049125314E-4</v>
      </c>
      <c r="AW195" s="5">
        <f t="shared" si="430"/>
        <v>1.7922842231419575E-5</v>
      </c>
      <c r="AX195" s="5">
        <f t="shared" si="431"/>
        <v>1.1579343884058305E-2</v>
      </c>
      <c r="AY195" s="5">
        <f t="shared" si="432"/>
        <v>1.179034526150115E-2</v>
      </c>
      <c r="AZ195" s="5">
        <f t="shared" si="433"/>
        <v>6.0025957764664774E-3</v>
      </c>
      <c r="BA195" s="5">
        <f t="shared" si="434"/>
        <v>2.0373254702051422E-3</v>
      </c>
      <c r="BB195" s="5">
        <f t="shared" si="435"/>
        <v>5.1861251691555366E-4</v>
      </c>
      <c r="BC195" s="5">
        <f t="shared" si="436"/>
        <v>1.0561255788920306E-4</v>
      </c>
      <c r="BD195" s="5">
        <f t="shared" si="437"/>
        <v>4.134240841912509E-5</v>
      </c>
      <c r="BE195" s="5">
        <f t="shared" si="438"/>
        <v>1.0767619672143564E-4</v>
      </c>
      <c r="BF195" s="5">
        <f t="shared" si="439"/>
        <v>1.4022118913408326E-4</v>
      </c>
      <c r="BG195" s="5">
        <f t="shared" si="440"/>
        <v>1.2173524251940283E-4</v>
      </c>
      <c r="BH195" s="5">
        <f t="shared" si="441"/>
        <v>7.9264781750034151E-5</v>
      </c>
      <c r="BI195" s="5">
        <f t="shared" si="442"/>
        <v>4.1288984164986677E-5</v>
      </c>
      <c r="BJ195" s="8">
        <f t="shared" si="443"/>
        <v>0.69640097037450355</v>
      </c>
      <c r="BK195" s="8">
        <f t="shared" si="444"/>
        <v>0.17267059146969937</v>
      </c>
      <c r="BL195" s="8">
        <f t="shared" si="445"/>
        <v>0.12059617194844154</v>
      </c>
      <c r="BM195" s="8">
        <f t="shared" si="446"/>
        <v>0.6838503376855618</v>
      </c>
      <c r="BN195" s="8">
        <f t="shared" si="447"/>
        <v>0.29874444827919489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1.5777777777777799</v>
      </c>
      <c r="F196">
        <f>VLOOKUP(B196,home!$B$2:$E$405,3,FALSE)</f>
        <v>0.63</v>
      </c>
      <c r="G196">
        <f>VLOOKUP(C196,away!$B$2:$E$405,4,FALSE)</f>
        <v>0.72</v>
      </c>
      <c r="H196">
        <f>VLOOKUP(A196,away!$A$2:$E$405,3,FALSE)</f>
        <v>1.31111111111111</v>
      </c>
      <c r="I196">
        <f>VLOOKUP(C196,away!$B$2:$E$405,3,FALSE)</f>
        <v>1</v>
      </c>
      <c r="J196">
        <f>VLOOKUP(B196,home!$B$2:$E$405,4,FALSE)</f>
        <v>1.33</v>
      </c>
      <c r="K196" s="3">
        <f t="shared" si="392"/>
        <v>0.71568000000000098</v>
      </c>
      <c r="L196" s="3">
        <f t="shared" si="393"/>
        <v>1.7437777777777763</v>
      </c>
      <c r="M196" s="5">
        <f t="shared" si="394"/>
        <v>8.5481288257709218E-2</v>
      </c>
      <c r="N196" s="5">
        <f t="shared" si="395"/>
        <v>6.1177248380277417E-2</v>
      </c>
      <c r="O196" s="5">
        <f t="shared" si="396"/>
        <v>0.14906037087960969</v>
      </c>
      <c r="P196" s="5">
        <f t="shared" si="397"/>
        <v>0.1066795262311192</v>
      </c>
      <c r="Q196" s="5">
        <f t="shared" si="398"/>
        <v>2.1891666560398492E-2</v>
      </c>
      <c r="R196" s="5">
        <f t="shared" si="399"/>
        <v>0.12996408114358851</v>
      </c>
      <c r="S196" s="5">
        <f t="shared" si="400"/>
        <v>3.3283662275263172E-2</v>
      </c>
      <c r="T196" s="5">
        <f t="shared" si="401"/>
        <v>3.8174201666543742E-2</v>
      </c>
      <c r="U196" s="5">
        <f t="shared" si="402"/>
        <v>9.3012693592843546E-2</v>
      </c>
      <c r="V196" s="5">
        <f t="shared" si="403"/>
        <v>4.6152859819866025E-3</v>
      </c>
      <c r="W196" s="5">
        <f t="shared" si="404"/>
        <v>5.2224759746486733E-3</v>
      </c>
      <c r="X196" s="5">
        <f t="shared" si="405"/>
        <v>9.1068375495706889E-3</v>
      </c>
      <c r="Y196" s="5">
        <f t="shared" si="406"/>
        <v>7.9401504723867946E-3</v>
      </c>
      <c r="Z196" s="5">
        <f t="shared" si="407"/>
        <v>7.554282553583247E-2</v>
      </c>
      <c r="AA196" s="5">
        <f t="shared" si="408"/>
        <v>5.4064489379484652E-2</v>
      </c>
      <c r="AB196" s="5">
        <f t="shared" si="409"/>
        <v>1.9346436879554809E-2</v>
      </c>
      <c r="AC196" s="5">
        <f t="shared" si="410"/>
        <v>3.5998852206045004E-4</v>
      </c>
      <c r="AD196" s="5">
        <f t="shared" si="411"/>
        <v>9.3440540138414177E-4</v>
      </c>
      <c r="AE196" s="5">
        <f t="shared" si="412"/>
        <v>1.6293953743691898E-3</v>
      </c>
      <c r="AF196" s="5">
        <f t="shared" si="413"/>
        <v>1.420651722519447E-3</v>
      </c>
      <c r="AG196" s="5">
        <f t="shared" si="414"/>
        <v>8.2576696789704389E-4</v>
      </c>
      <c r="AH196" s="5">
        <f t="shared" si="415"/>
        <v>3.2932475109982054E-2</v>
      </c>
      <c r="AI196" s="5">
        <f t="shared" si="416"/>
        <v>2.356911378671199E-2</v>
      </c>
      <c r="AJ196" s="5">
        <f t="shared" si="417"/>
        <v>8.4339716774370268E-3</v>
      </c>
      <c r="AK196" s="5">
        <f t="shared" si="418"/>
        <v>2.0120082833693805E-3</v>
      </c>
      <c r="AL196" s="5">
        <f t="shared" si="419"/>
        <v>1.7970438099281285E-5</v>
      </c>
      <c r="AM196" s="5">
        <f t="shared" si="420"/>
        <v>1.3374705153252074E-4</v>
      </c>
      <c r="AN196" s="5">
        <f t="shared" si="421"/>
        <v>2.3322513630570876E-4</v>
      </c>
      <c r="AO196" s="5">
        <f t="shared" si="422"/>
        <v>2.0334640495454394E-4</v>
      </c>
      <c r="AP196" s="5">
        <f t="shared" si="423"/>
        <v>1.1819698071691149E-4</v>
      </c>
      <c r="AQ196" s="5">
        <f t="shared" si="424"/>
        <v>5.1527317093644666E-5</v>
      </c>
      <c r="AR196" s="5">
        <f t="shared" si="425"/>
        <v>1.1485383652801277E-2</v>
      </c>
      <c r="AS196" s="5">
        <f t="shared" si="426"/>
        <v>8.2198593726368289E-3</v>
      </c>
      <c r="AT196" s="5">
        <f t="shared" si="427"/>
        <v>2.9413944779043658E-3</v>
      </c>
      <c r="AU196" s="5">
        <f t="shared" si="428"/>
        <v>7.0169906664886662E-4</v>
      </c>
      <c r="AV196" s="5">
        <f t="shared" si="429"/>
        <v>1.2554799700481537E-4</v>
      </c>
      <c r="AW196" s="5">
        <f t="shared" si="430"/>
        <v>6.2296863821542225E-7</v>
      </c>
      <c r="AX196" s="5">
        <f t="shared" si="431"/>
        <v>1.5953348306799087E-5</v>
      </c>
      <c r="AY196" s="5">
        <f t="shared" si="432"/>
        <v>2.7819094258544958E-5</v>
      </c>
      <c r="AZ196" s="5">
        <f t="shared" si="433"/>
        <v>2.4255159182978018E-5</v>
      </c>
      <c r="BA196" s="5">
        <f t="shared" si="434"/>
        <v>1.4098535859913211E-5</v>
      </c>
      <c r="BB196" s="5">
        <f t="shared" si="435"/>
        <v>6.14617838292994E-6</v>
      </c>
      <c r="BC196" s="5">
        <f t="shared" si="436"/>
        <v>2.1435138564822732E-6</v>
      </c>
      <c r="BD196" s="5">
        <f t="shared" si="437"/>
        <v>3.3379927971678384E-3</v>
      </c>
      <c r="BE196" s="5">
        <f t="shared" si="438"/>
        <v>2.3889346850770815E-3</v>
      </c>
      <c r="BF196" s="5">
        <f t="shared" si="439"/>
        <v>8.5485638770798386E-4</v>
      </c>
      <c r="BG196" s="5">
        <f t="shared" si="440"/>
        <v>2.0393453985161696E-4</v>
      </c>
      <c r="BH196" s="5">
        <f t="shared" si="441"/>
        <v>3.648796787025135E-5</v>
      </c>
      <c r="BI196" s="5">
        <f t="shared" si="442"/>
        <v>5.2227417690763069E-6</v>
      </c>
      <c r="BJ196" s="8">
        <f t="shared" si="443"/>
        <v>0.14915325879044664</v>
      </c>
      <c r="BK196" s="8">
        <f t="shared" si="444"/>
        <v>0.2304655408004965</v>
      </c>
      <c r="BL196" s="8">
        <f t="shared" si="445"/>
        <v>0.54269695441902133</v>
      </c>
      <c r="BM196" s="8">
        <f t="shared" si="446"/>
        <v>0.44357720196747419</v>
      </c>
      <c r="BN196" s="8">
        <f t="shared" si="447"/>
        <v>0.55425418145270255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1.5777777777777799</v>
      </c>
      <c r="F197">
        <f>VLOOKUP(B197,home!$B$2:$E$405,3,FALSE)</f>
        <v>0.95</v>
      </c>
      <c r="G197">
        <f>VLOOKUP(C197,away!$B$2:$E$405,4,FALSE)</f>
        <v>0.79</v>
      </c>
      <c r="H197">
        <f>VLOOKUP(A197,away!$A$2:$E$405,3,FALSE)</f>
        <v>1.31111111111111</v>
      </c>
      <c r="I197">
        <f>VLOOKUP(C197,away!$B$2:$E$405,3,FALSE)</f>
        <v>0.63</v>
      </c>
      <c r="J197">
        <f>VLOOKUP(B197,home!$B$2:$E$405,4,FALSE)</f>
        <v>0.56999999999999995</v>
      </c>
      <c r="K197" s="3">
        <f t="shared" si="392"/>
        <v>1.1841222222222239</v>
      </c>
      <c r="L197" s="3">
        <f t="shared" si="393"/>
        <v>0.47081999999999957</v>
      </c>
      <c r="M197" s="5">
        <f t="shared" si="394"/>
        <v>0.19110309689875876</v>
      </c>
      <c r="N197" s="5">
        <f t="shared" si="395"/>
        <v>0.22628942377330721</v>
      </c>
      <c r="O197" s="5">
        <f t="shared" si="396"/>
        <v>8.9975160081873534E-2</v>
      </c>
      <c r="P197" s="5">
        <f t="shared" si="397"/>
        <v>0.10654158650094842</v>
      </c>
      <c r="Q197" s="5">
        <f t="shared" si="398"/>
        <v>0.13397716767191756</v>
      </c>
      <c r="R197" s="5">
        <f t="shared" si="399"/>
        <v>2.1181052434873827E-2</v>
      </c>
      <c r="S197" s="5">
        <f t="shared" si="400"/>
        <v>1.4849458012907796E-2</v>
      </c>
      <c r="T197" s="5">
        <f t="shared" si="401"/>
        <v>6.3079130083292176E-2</v>
      </c>
      <c r="U197" s="5">
        <f t="shared" si="402"/>
        <v>2.508095487818824E-2</v>
      </c>
      <c r="V197" s="5">
        <f t="shared" si="403"/>
        <v>9.1985532710333749E-4</v>
      </c>
      <c r="W197" s="5">
        <f t="shared" si="404"/>
        <v>5.2881780503570154E-2</v>
      </c>
      <c r="X197" s="5">
        <f t="shared" si="405"/>
        <v>2.489779989669088E-2</v>
      </c>
      <c r="Y197" s="5">
        <f t="shared" si="406"/>
        <v>5.8611910736799935E-3</v>
      </c>
      <c r="Z197" s="5">
        <f t="shared" si="407"/>
        <v>3.324154369129096E-3</v>
      </c>
      <c r="AA197" s="5">
        <f t="shared" si="408"/>
        <v>3.9362050585828598E-3</v>
      </c>
      <c r="AB197" s="5">
        <f t="shared" si="409"/>
        <v>2.3304739405457476E-3</v>
      </c>
      <c r="AC197" s="5">
        <f t="shared" si="410"/>
        <v>3.2051693395913938E-5</v>
      </c>
      <c r="AD197" s="5">
        <f t="shared" si="411"/>
        <v>1.5654622861238837E-2</v>
      </c>
      <c r="AE197" s="5">
        <f t="shared" si="412"/>
        <v>7.3705095355284635E-3</v>
      </c>
      <c r="AF197" s="5">
        <f t="shared" si="413"/>
        <v>1.7350916497587538E-3</v>
      </c>
      <c r="AG197" s="5">
        <f t="shared" si="414"/>
        <v>2.7230528351313861E-4</v>
      </c>
      <c r="AH197" s="5">
        <f t="shared" si="415"/>
        <v>3.9126959001833971E-4</v>
      </c>
      <c r="AI197" s="5">
        <f t="shared" si="416"/>
        <v>4.6331101642049484E-4</v>
      </c>
      <c r="AJ197" s="5">
        <f t="shared" si="417"/>
        <v>2.7430843517193686E-4</v>
      </c>
      <c r="AK197" s="5">
        <f t="shared" si="418"/>
        <v>1.082715712766982E-4</v>
      </c>
      <c r="AL197" s="5">
        <f t="shared" si="419"/>
        <v>7.1476356372219954E-7</v>
      </c>
      <c r="AM197" s="5">
        <f t="shared" si="420"/>
        <v>3.7073973621001895E-3</v>
      </c>
      <c r="AN197" s="5">
        <f t="shared" si="421"/>
        <v>1.7455168260240097E-3</v>
      </c>
      <c r="AO197" s="5">
        <f t="shared" si="422"/>
        <v>4.109121160143117E-4</v>
      </c>
      <c r="AP197" s="5">
        <f t="shared" si="423"/>
        <v>6.448854748728604E-5</v>
      </c>
      <c r="AQ197" s="5">
        <f t="shared" si="424"/>
        <v>7.5906244819909921E-6</v>
      </c>
      <c r="AR197" s="5">
        <f t="shared" si="425"/>
        <v>3.684350967448692E-5</v>
      </c>
      <c r="AS197" s="5">
        <f t="shared" si="426"/>
        <v>4.3627218550219461E-5</v>
      </c>
      <c r="AT197" s="5">
        <f t="shared" si="427"/>
        <v>2.5829979489530252E-5</v>
      </c>
      <c r="AU197" s="5">
        <f t="shared" si="428"/>
        <v>1.0195284237699005E-5</v>
      </c>
      <c r="AV197" s="5">
        <f t="shared" si="429"/>
        <v>3.0181156569328386E-6</v>
      </c>
      <c r="AW197" s="5">
        <f t="shared" si="430"/>
        <v>1.1069075233886015E-8</v>
      </c>
      <c r="AX197" s="5">
        <f t="shared" si="431"/>
        <v>7.3166860051181539E-4</v>
      </c>
      <c r="AY197" s="5">
        <f t="shared" si="432"/>
        <v>3.4448421049297265E-4</v>
      </c>
      <c r="AZ197" s="5">
        <f t="shared" si="433"/>
        <v>8.1095027992150612E-5</v>
      </c>
      <c r="BA197" s="5">
        <f t="shared" si="434"/>
        <v>1.2727053693088108E-5</v>
      </c>
      <c r="BB197" s="5">
        <f t="shared" si="435"/>
        <v>1.4980378549449336E-6</v>
      </c>
      <c r="BC197" s="5">
        <f t="shared" si="436"/>
        <v>1.4106123657303468E-7</v>
      </c>
      <c r="BD197" s="5">
        <f t="shared" si="437"/>
        <v>2.8911102041569847E-6</v>
      </c>
      <c r="BE197" s="5">
        <f t="shared" si="438"/>
        <v>3.423427839635716E-6</v>
      </c>
      <c r="BF197" s="5">
        <f t="shared" si="439"/>
        <v>2.0268784905434357E-6</v>
      </c>
      <c r="BG197" s="5">
        <f t="shared" si="440"/>
        <v>8.0002395413223977E-7</v>
      </c>
      <c r="BH197" s="5">
        <f t="shared" si="441"/>
        <v>2.3683153559951951E-7</v>
      </c>
      <c r="BI197" s="5">
        <f t="shared" si="442"/>
        <v>5.6087496845280916E-8</v>
      </c>
      <c r="BJ197" s="8">
        <f t="shared" si="443"/>
        <v>0.53912654180038644</v>
      </c>
      <c r="BK197" s="8">
        <f t="shared" si="444"/>
        <v>0.31379124740717096</v>
      </c>
      <c r="BL197" s="8">
        <f t="shared" si="445"/>
        <v>0.14386995547408143</v>
      </c>
      <c r="BM197" s="8">
        <f t="shared" si="446"/>
        <v>0.23069993854767087</v>
      </c>
      <c r="BN197" s="8">
        <f t="shared" si="447"/>
        <v>0.7690674873616794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1.5777777777777799</v>
      </c>
      <c r="F198">
        <f>VLOOKUP(B198,home!$B$2:$E$405,3,FALSE)</f>
        <v>0.45</v>
      </c>
      <c r="G198" t="e">
        <f>VLOOKUP(C198,away!$B$2:$E$405,4,FALSE)</f>
        <v>#N/A</v>
      </c>
      <c r="H198">
        <f>VLOOKUP(A198,away!$A$2:$E$405,3,FALSE)</f>
        <v>1.31111111111111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1.5777777777777799</v>
      </c>
      <c r="F199">
        <f>VLOOKUP(B199,home!$B$2:$E$405,3,FALSE)</f>
        <v>0.81</v>
      </c>
      <c r="G199">
        <f>VLOOKUP(C199,away!$B$2:$E$405,4,FALSE)</f>
        <v>1.19</v>
      </c>
      <c r="H199">
        <f>VLOOKUP(A199,away!$A$2:$E$405,3,FALSE)</f>
        <v>1.31111111111111</v>
      </c>
      <c r="I199">
        <f>VLOOKUP(C199,away!$B$2:$E$405,3,FALSE)</f>
        <v>0.48</v>
      </c>
      <c r="J199">
        <f>VLOOKUP(B199,home!$B$2:$E$405,4,FALSE)</f>
        <v>0.54</v>
      </c>
      <c r="K199" s="3">
        <f t="shared" si="392"/>
        <v>1.5208200000000021</v>
      </c>
      <c r="L199" s="3">
        <f t="shared" si="393"/>
        <v>0.3398399999999997</v>
      </c>
      <c r="M199" s="5">
        <f t="shared" si="394"/>
        <v>0.15556992032999509</v>
      </c>
      <c r="N199" s="5">
        <f t="shared" si="395"/>
        <v>0.23659384623626339</v>
      </c>
      <c r="O199" s="5">
        <f t="shared" si="396"/>
        <v>5.2868881724945485E-2</v>
      </c>
      <c r="P199" s="5">
        <f t="shared" si="397"/>
        <v>8.0404052704931686E-2</v>
      </c>
      <c r="Q199" s="5">
        <f t="shared" si="398"/>
        <v>0.17990832661651734</v>
      </c>
      <c r="R199" s="5">
        <f t="shared" si="399"/>
        <v>8.9834803827027292E-3</v>
      </c>
      <c r="S199" s="5">
        <f t="shared" si="400"/>
        <v>1.0388916568293327E-2</v>
      </c>
      <c r="T199" s="5">
        <f t="shared" si="401"/>
        <v>6.1140045717357205E-2</v>
      </c>
      <c r="U199" s="5">
        <f t="shared" si="402"/>
        <v>1.3662256635621981E-2</v>
      </c>
      <c r="V199" s="5">
        <f t="shared" si="403"/>
        <v>5.965956183219968E-4</v>
      </c>
      <c r="W199" s="5">
        <f t="shared" si="404"/>
        <v>9.1202727094977426E-2</v>
      </c>
      <c r="X199" s="5">
        <f t="shared" si="405"/>
        <v>3.0994334775957103E-2</v>
      </c>
      <c r="Y199" s="5">
        <f t="shared" si="406"/>
        <v>5.266557365130627E-3</v>
      </c>
      <c r="Z199" s="5">
        <f t="shared" si="407"/>
        <v>1.0176486577525641E-3</v>
      </c>
      <c r="AA199" s="5">
        <f t="shared" si="408"/>
        <v>1.5476604316832566E-3</v>
      </c>
      <c r="AB199" s="5">
        <f t="shared" si="409"/>
        <v>1.176856468856267E-3</v>
      </c>
      <c r="AC199" s="5">
        <f t="shared" si="410"/>
        <v>1.9271361004967208E-5</v>
      </c>
      <c r="AD199" s="5">
        <f t="shared" si="411"/>
        <v>3.4675732855145941E-2</v>
      </c>
      <c r="AE199" s="5">
        <f t="shared" si="412"/>
        <v>1.1784201053492788E-2</v>
      </c>
      <c r="AF199" s="5">
        <f t="shared" si="413"/>
        <v>2.0023714430094926E-3</v>
      </c>
      <c r="AG199" s="5">
        <f t="shared" si="414"/>
        <v>2.2682863706411513E-4</v>
      </c>
      <c r="AH199" s="5">
        <f t="shared" si="415"/>
        <v>8.6459429962657797E-5</v>
      </c>
      <c r="AI199" s="5">
        <f t="shared" si="416"/>
        <v>1.3148923027580939E-4</v>
      </c>
      <c r="AJ199" s="5">
        <f t="shared" si="417"/>
        <v>9.9985725594028382E-5</v>
      </c>
      <c r="AK199" s="5">
        <f t="shared" si="418"/>
        <v>5.0686763732636814E-5</v>
      </c>
      <c r="AL199" s="5">
        <f t="shared" si="419"/>
        <v>3.9840491597665091E-7</v>
      </c>
      <c r="AM199" s="5">
        <f t="shared" si="420"/>
        <v>1.0547109608152621E-2</v>
      </c>
      <c r="AN199" s="5">
        <f t="shared" si="421"/>
        <v>3.5843297292345836E-3</v>
      </c>
      <c r="AO199" s="5">
        <f t="shared" si="422"/>
        <v>6.0904930759153998E-4</v>
      </c>
      <c r="AP199" s="5">
        <f t="shared" si="423"/>
        <v>6.8993105563969575E-5</v>
      </c>
      <c r="AQ199" s="5">
        <f t="shared" si="424"/>
        <v>5.8616542487148511E-6</v>
      </c>
      <c r="AR199" s="5">
        <f t="shared" si="425"/>
        <v>5.8764745357019235E-6</v>
      </c>
      <c r="AS199" s="5">
        <f t="shared" si="426"/>
        <v>8.9370600033862108E-6</v>
      </c>
      <c r="AT199" s="5">
        <f t="shared" si="427"/>
        <v>6.7958297971749189E-6</v>
      </c>
      <c r="AU199" s="5">
        <f t="shared" si="428"/>
        <v>3.4450779573798581E-6</v>
      </c>
      <c r="AV199" s="5">
        <f t="shared" si="429"/>
        <v>1.3098358647856108E-6</v>
      </c>
      <c r="AW199" s="5">
        <f t="shared" si="430"/>
        <v>5.7197164311393646E-9</v>
      </c>
      <c r="AX199" s="5">
        <f t="shared" si="431"/>
        <v>2.673375872378452E-3</v>
      </c>
      <c r="AY199" s="5">
        <f t="shared" si="432"/>
        <v>9.0852005646909232E-4</v>
      </c>
      <c r="AZ199" s="5">
        <f t="shared" si="433"/>
        <v>1.5437572799522804E-4</v>
      </c>
      <c r="BA199" s="5">
        <f t="shared" si="434"/>
        <v>1.7487682467299416E-5</v>
      </c>
      <c r="BB199" s="5">
        <f t="shared" si="435"/>
        <v>1.4857535024217573E-6</v>
      </c>
      <c r="BC199" s="5">
        <f t="shared" si="436"/>
        <v>1.0098369405260198E-7</v>
      </c>
      <c r="BD199" s="5">
        <f t="shared" si="437"/>
        <v>3.3284351770215628E-7</v>
      </c>
      <c r="BE199" s="5">
        <f t="shared" si="438"/>
        <v>5.0619507859179392E-7</v>
      </c>
      <c r="BF199" s="5">
        <f t="shared" si="439"/>
        <v>3.8491579971198666E-7</v>
      </c>
      <c r="BG199" s="5">
        <f t="shared" si="440"/>
        <v>1.9512921550599478E-7</v>
      </c>
      <c r="BH199" s="5">
        <f t="shared" si="441"/>
        <v>7.4189103381456847E-8</v>
      </c>
      <c r="BI199" s="5">
        <f t="shared" si="442"/>
        <v>2.2565654440917462E-8</v>
      </c>
      <c r="BJ199" s="8">
        <f t="shared" si="443"/>
        <v>0.67236566127621367</v>
      </c>
      <c r="BK199" s="8">
        <f t="shared" si="444"/>
        <v>0.24788767504393217</v>
      </c>
      <c r="BL199" s="8">
        <f t="shared" si="445"/>
        <v>7.863563690990262E-2</v>
      </c>
      <c r="BM199" s="8">
        <f t="shared" si="446"/>
        <v>0.28466959955569221</v>
      </c>
      <c r="BN199" s="8">
        <f t="shared" si="447"/>
        <v>0.71432850799535574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1.5193798449612399</v>
      </c>
      <c r="F200">
        <f>VLOOKUP(B200,home!$B$2:$E$405,3,FALSE)</f>
        <v>1.1000000000000001</v>
      </c>
      <c r="G200">
        <f>VLOOKUP(C200,away!$B$2:$E$405,4,FALSE)</f>
        <v>1.03</v>
      </c>
      <c r="H200">
        <f>VLOOKUP(A200,away!$A$2:$E$405,3,FALSE)</f>
        <v>1.26356589147287</v>
      </c>
      <c r="I200">
        <f>VLOOKUP(C200,away!$B$2:$E$405,3,FALSE)</f>
        <v>0.56000000000000005</v>
      </c>
      <c r="J200">
        <f>VLOOKUP(B200,home!$B$2:$E$405,4,FALSE)</f>
        <v>1.45</v>
      </c>
      <c r="K200" s="3">
        <f t="shared" si="392"/>
        <v>1.7214573643410851</v>
      </c>
      <c r="L200" s="3">
        <f t="shared" si="393"/>
        <v>1.0260155038759706</v>
      </c>
      <c r="M200" s="5">
        <f t="shared" si="394"/>
        <v>6.4089619642933596E-2</v>
      </c>
      <c r="N200" s="5">
        <f t="shared" si="395"/>
        <v>0.1103275477121471</v>
      </c>
      <c r="O200" s="5">
        <f t="shared" si="396"/>
        <v>6.5756943391163822E-2</v>
      </c>
      <c r="P200" s="5">
        <f t="shared" si="397"/>
        <v>0.1131977744572788</v>
      </c>
      <c r="Q200" s="5">
        <f t="shared" si="398"/>
        <v>9.4962084749384057E-2</v>
      </c>
      <c r="R200" s="5">
        <f t="shared" si="399"/>
        <v>3.3733821703414317E-2</v>
      </c>
      <c r="S200" s="5">
        <f t="shared" si="400"/>
        <v>4.998366433390819E-2</v>
      </c>
      <c r="T200" s="5">
        <f t="shared" si="401"/>
        <v>9.7432571233251913E-2</v>
      </c>
      <c r="U200" s="5">
        <f t="shared" si="402"/>
        <v>5.8071335798711696E-2</v>
      </c>
      <c r="V200" s="5">
        <f t="shared" si="403"/>
        <v>9.8092493905687569E-3</v>
      </c>
      <c r="W200" s="5">
        <f t="shared" si="404"/>
        <v>5.4491060041669807E-2</v>
      </c>
      <c r="X200" s="5">
        <f t="shared" si="405"/>
        <v>5.5908672425389619E-2</v>
      </c>
      <c r="Y200" s="5">
        <f t="shared" si="406"/>
        <v>2.8681582354786357E-2</v>
      </c>
      <c r="Z200" s="5">
        <f t="shared" si="407"/>
        <v>1.1537141357563598E-2</v>
      </c>
      <c r="AA200" s="5">
        <f t="shared" si="408"/>
        <v>1.9860696953421957E-2</v>
      </c>
      <c r="AB200" s="5">
        <f t="shared" si="409"/>
        <v>1.7094671515707396E-2</v>
      </c>
      <c r="AC200" s="5">
        <f t="shared" si="410"/>
        <v>1.082844232708001E-3</v>
      </c>
      <c r="AD200" s="5">
        <f t="shared" si="411"/>
        <v>2.3451009149871169E-2</v>
      </c>
      <c r="AE200" s="5">
        <f t="shared" si="412"/>
        <v>2.406109896930507E-2</v>
      </c>
      <c r="AF200" s="5">
        <f t="shared" si="413"/>
        <v>1.2343530291400569E-2</v>
      </c>
      <c r="AG200" s="5">
        <f t="shared" si="414"/>
        <v>4.2215511505132204E-3</v>
      </c>
      <c r="AH200" s="5">
        <f t="shared" si="415"/>
        <v>2.9593214758172281E-3</v>
      </c>
      <c r="AI200" s="5">
        <f t="shared" si="416"/>
        <v>5.0943457479982954E-3</v>
      </c>
      <c r="AJ200" s="5">
        <f t="shared" si="417"/>
        <v>4.3848495021956806E-3</v>
      </c>
      <c r="AK200" s="5">
        <f t="shared" si="418"/>
        <v>2.5161104890273648E-3</v>
      </c>
      <c r="AL200" s="5">
        <f t="shared" si="419"/>
        <v>7.6502596151675206E-5</v>
      </c>
      <c r="AM200" s="5">
        <f t="shared" si="420"/>
        <v>8.0739824804551795E-3</v>
      </c>
      <c r="AN200" s="5">
        <f t="shared" si="421"/>
        <v>8.2840312029699801E-3</v>
      </c>
      <c r="AO200" s="5">
        <f t="shared" si="422"/>
        <v>4.2497722244197542E-3</v>
      </c>
      <c r="AP200" s="5">
        <f t="shared" si="423"/>
        <v>1.4534440633987126E-3</v>
      </c>
      <c r="AQ200" s="5">
        <f t="shared" si="424"/>
        <v>3.7281403576589205E-4</v>
      </c>
      <c r="AR200" s="5">
        <f t="shared" si="425"/>
        <v>6.0726194302831906E-4</v>
      </c>
      <c r="AS200" s="5">
        <f t="shared" si="426"/>
        <v>1.0453755439101763E-3</v>
      </c>
      <c r="AT200" s="5">
        <f t="shared" si="427"/>
        <v>8.9978471428312043E-4</v>
      </c>
      <c r="AU200" s="5">
        <f t="shared" si="428"/>
        <v>5.1631367424140556E-4</v>
      </c>
      <c r="AV200" s="5">
        <f t="shared" si="429"/>
        <v>2.222029942082178E-4</v>
      </c>
      <c r="AW200" s="5">
        <f t="shared" si="430"/>
        <v>3.75339150639595E-6</v>
      </c>
      <c r="AX200" s="5">
        <f t="shared" si="431"/>
        <v>2.3165027667567486E-3</v>
      </c>
      <c r="AY200" s="5">
        <f t="shared" si="432"/>
        <v>2.3767677534640053E-3</v>
      </c>
      <c r="AZ200" s="5">
        <f t="shared" si="433"/>
        <v>1.2193002820832652E-3</v>
      </c>
      <c r="BA200" s="5">
        <f t="shared" si="434"/>
        <v>4.1700699776592477E-4</v>
      </c>
      <c r="BB200" s="5">
        <f t="shared" si="435"/>
        <v>1.0696391123315275E-4</v>
      </c>
      <c r="BC200" s="5">
        <f t="shared" si="436"/>
        <v>2.1949326256085573E-5</v>
      </c>
      <c r="BD200" s="5">
        <f t="shared" si="437"/>
        <v>1.0384336141015025E-4</v>
      </c>
      <c r="BE200" s="5">
        <f t="shared" si="438"/>
        <v>1.7876191923743597E-4</v>
      </c>
      <c r="BF200" s="5">
        <f t="shared" si="439"/>
        <v>1.5386551116751526E-4</v>
      </c>
      <c r="BG200" s="5">
        <f t="shared" si="440"/>
        <v>8.8290972439141537E-5</v>
      </c>
      <c r="BH200" s="5">
        <f t="shared" si="441"/>
        <v>3.799728617754898E-5</v>
      </c>
      <c r="BI200" s="5">
        <f t="shared" si="442"/>
        <v>1.308214162306348E-5</v>
      </c>
      <c r="BJ200" s="8">
        <f t="shared" si="443"/>
        <v>0.5347732431222878</v>
      </c>
      <c r="BK200" s="8">
        <f t="shared" si="444"/>
        <v>0.240616422407013</v>
      </c>
      <c r="BL200" s="8">
        <f t="shared" si="445"/>
        <v>0.21333887663918386</v>
      </c>
      <c r="BM200" s="8">
        <f t="shared" si="446"/>
        <v>0.51582487750776873</v>
      </c>
      <c r="BN200" s="8">
        <f t="shared" si="447"/>
        <v>0.48206779165632169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1.5193798449612399</v>
      </c>
      <c r="F201">
        <f>VLOOKUP(B201,home!$B$2:$E$405,3,FALSE)</f>
        <v>0.88</v>
      </c>
      <c r="G201">
        <f>VLOOKUP(C201,away!$B$2:$E$405,4,FALSE)</f>
        <v>0.66</v>
      </c>
      <c r="H201">
        <f>VLOOKUP(A201,away!$A$2:$E$405,3,FALSE)</f>
        <v>1.26356589147287</v>
      </c>
      <c r="I201">
        <f>VLOOKUP(C201,away!$B$2:$E$405,3,FALSE)</f>
        <v>0.66</v>
      </c>
      <c r="J201">
        <f>VLOOKUP(B201,home!$B$2:$E$405,4,FALSE)</f>
        <v>1.06</v>
      </c>
      <c r="K201" s="3">
        <f t="shared" si="392"/>
        <v>0.88245581395348816</v>
      </c>
      <c r="L201" s="3">
        <f t="shared" si="393"/>
        <v>0.88399069767441996</v>
      </c>
      <c r="M201" s="5">
        <f t="shared" si="394"/>
        <v>0.17093934181668718</v>
      </c>
      <c r="N201" s="5">
        <f t="shared" si="395"/>
        <v>0.15084641601951823</v>
      </c>
      <c r="O201" s="5">
        <f t="shared" si="396"/>
        <v>0.15110878803253944</v>
      </c>
      <c r="P201" s="5">
        <f t="shared" si="397"/>
        <v>0.13334682853877972</v>
      </c>
      <c r="Q201" s="5">
        <f t="shared" si="398"/>
        <v>6.6557648415235218E-2</v>
      </c>
      <c r="R201" s="5">
        <f t="shared" si="399"/>
        <v>6.6789381478810292E-2</v>
      </c>
      <c r="S201" s="5">
        <f t="shared" si="400"/>
        <v>2.6005389532298535E-2</v>
      </c>
      <c r="T201" s="5">
        <f t="shared" si="401"/>
        <v>5.8836342058152524E-2</v>
      </c>
      <c r="U201" s="5">
        <f t="shared" si="402"/>
        <v>5.8938677996333566E-2</v>
      </c>
      <c r="V201" s="5">
        <f t="shared" si="403"/>
        <v>2.2540394753117481E-3</v>
      </c>
      <c r="W201" s="5">
        <f t="shared" si="404"/>
        <v>1.9578061269032165E-2</v>
      </c>
      <c r="X201" s="5">
        <f t="shared" si="405"/>
        <v>1.7306824040324281E-2</v>
      </c>
      <c r="Y201" s="5">
        <f t="shared" si="406"/>
        <v>7.6495357289673429E-3</v>
      </c>
      <c r="Z201" s="5">
        <f t="shared" si="407"/>
        <v>1.9680397310232165E-2</v>
      </c>
      <c r="AA201" s="5">
        <f t="shared" si="408"/>
        <v>1.7367081027328965E-2</v>
      </c>
      <c r="AB201" s="5">
        <f t="shared" si="409"/>
        <v>7.6628408119838801E-3</v>
      </c>
      <c r="AC201" s="5">
        <f t="shared" si="410"/>
        <v>1.0989607930497735E-4</v>
      </c>
      <c r="AD201" s="5">
        <f t="shared" si="411"/>
        <v>4.319193498198759E-3</v>
      </c>
      <c r="AE201" s="5">
        <f t="shared" si="412"/>
        <v>3.8181268738635391E-3</v>
      </c>
      <c r="AF201" s="5">
        <f t="shared" si="413"/>
        <v>1.6875943195180411E-3</v>
      </c>
      <c r="AG201" s="5">
        <f t="shared" si="414"/>
        <v>4.972725599673804E-4</v>
      </c>
      <c r="AH201" s="5">
        <f t="shared" si="415"/>
        <v>4.3493220371954768E-3</v>
      </c>
      <c r="AI201" s="5">
        <f t="shared" si="416"/>
        <v>3.8380845184791778E-3</v>
      </c>
      <c r="AJ201" s="5">
        <f t="shared" si="417"/>
        <v>1.6934699988884118E-3</v>
      </c>
      <c r="AK201" s="5">
        <f t="shared" si="418"/>
        <v>4.9813748209162883E-4</v>
      </c>
      <c r="AL201" s="5">
        <f t="shared" si="419"/>
        <v>3.4291213452500621E-6</v>
      </c>
      <c r="AM201" s="5">
        <f t="shared" si="420"/>
        <v>7.6229948281512027E-4</v>
      </c>
      <c r="AN201" s="5">
        <f t="shared" si="421"/>
        <v>6.738656516505876E-4</v>
      </c>
      <c r="AO201" s="5">
        <f t="shared" si="422"/>
        <v>2.9784548377071531E-4</v>
      </c>
      <c r="AP201" s="5">
        <f t="shared" si="423"/>
        <v>8.7764212332549921E-5</v>
      </c>
      <c r="AQ201" s="5">
        <f t="shared" si="424"/>
        <v>1.939568682267418E-5</v>
      </c>
      <c r="AR201" s="5">
        <f t="shared" si="425"/>
        <v>7.689520444142321E-4</v>
      </c>
      <c r="AS201" s="5">
        <f t="shared" si="426"/>
        <v>6.7856620224476002E-4</v>
      </c>
      <c r="AT201" s="5">
        <f t="shared" si="427"/>
        <v>2.9940234516161342E-4</v>
      </c>
      <c r="AU201" s="5">
        <f t="shared" si="428"/>
        <v>8.8069780066391608E-5</v>
      </c>
      <c r="AV201" s="5">
        <f t="shared" si="429"/>
        <v>1.942942236329807E-5</v>
      </c>
      <c r="AW201" s="5">
        <f t="shared" si="430"/>
        <v>7.4305509519747036E-8</v>
      </c>
      <c r="AX201" s="5">
        <f t="shared" si="431"/>
        <v>1.1211593509732328E-4</v>
      </c>
      <c r="AY201" s="5">
        <f t="shared" si="432"/>
        <v>9.9109443687102781E-5</v>
      </c>
      <c r="AZ201" s="5">
        <f t="shared" si="433"/>
        <v>4.3805913135542811E-5</v>
      </c>
      <c r="BA201" s="5">
        <f t="shared" si="434"/>
        <v>1.2908006571651178E-5</v>
      </c>
      <c r="BB201" s="5">
        <f t="shared" si="435"/>
        <v>2.8526394337149799E-6</v>
      </c>
      <c r="BC201" s="5">
        <f t="shared" si="436"/>
        <v>5.0434134464465373E-7</v>
      </c>
      <c r="BD201" s="5">
        <f t="shared" si="437"/>
        <v>1.1329107570331804E-4</v>
      </c>
      <c r="BE201" s="5">
        <f t="shared" si="438"/>
        <v>9.9974368423437769E-5</v>
      </c>
      <c r="BF201" s="5">
        <f t="shared" si="439"/>
        <v>4.4111481330795328E-5</v>
      </c>
      <c r="BG201" s="5">
        <f t="shared" si="440"/>
        <v>1.2975477720820366E-5</v>
      </c>
      <c r="BH201" s="5">
        <f t="shared" si="441"/>
        <v>2.8625714383904715E-6</v>
      </c>
      <c r="BI201" s="5">
        <f t="shared" si="442"/>
        <v>5.0521856173297439E-7</v>
      </c>
      <c r="BJ201" s="8">
        <f t="shared" si="443"/>
        <v>0.33320948157943908</v>
      </c>
      <c r="BK201" s="8">
        <f t="shared" si="444"/>
        <v>0.33275803400741455</v>
      </c>
      <c r="BL201" s="8">
        <f t="shared" si="445"/>
        <v>0.31437392337107961</v>
      </c>
      <c r="BM201" s="8">
        <f t="shared" si="446"/>
        <v>0.26033439682841775</v>
      </c>
      <c r="BN201" s="8">
        <f t="shared" si="447"/>
        <v>0.73958840430157013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1.5193798449612399</v>
      </c>
      <c r="F202">
        <f>VLOOKUP(B202,home!$B$2:$E$405,3,FALSE)</f>
        <v>1.69</v>
      </c>
      <c r="G202">
        <f>VLOOKUP(C202,away!$B$2:$E$405,4,FALSE)</f>
        <v>1.43</v>
      </c>
      <c r="H202">
        <f>VLOOKUP(A202,away!$A$2:$E$405,3,FALSE)</f>
        <v>1.26356589147287</v>
      </c>
      <c r="I202">
        <f>VLOOKUP(C202,away!$B$2:$E$405,3,FALSE)</f>
        <v>0.99</v>
      </c>
      <c r="J202">
        <f>VLOOKUP(B202,home!$B$2:$E$405,4,FALSE)</f>
        <v>0.45</v>
      </c>
      <c r="K202" s="3">
        <f t="shared" si="392"/>
        <v>3.6718852713178283</v>
      </c>
      <c r="L202" s="3">
        <f t="shared" si="393"/>
        <v>0.56291860465116361</v>
      </c>
      <c r="M202" s="5">
        <f t="shared" si="394"/>
        <v>1.4482650315002425E-2</v>
      </c>
      <c r="N202" s="5">
        <f t="shared" si="395"/>
        <v>5.317863038130391E-2</v>
      </c>
      <c r="O202" s="5">
        <f t="shared" si="396"/>
        <v>8.1525533069718992E-3</v>
      </c>
      <c r="P202" s="5">
        <f t="shared" si="397"/>
        <v>2.9935240411503573E-2</v>
      </c>
      <c r="Q202" s="5">
        <f t="shared" si="398"/>
        <v>9.7632914822982336E-2</v>
      </c>
      <c r="R202" s="5">
        <f t="shared" si="399"/>
        <v>2.2946119659524255E-3</v>
      </c>
      <c r="S202" s="5">
        <f t="shared" si="400"/>
        <v>1.5468829927596833E-2</v>
      </c>
      <c r="T202" s="5">
        <f t="shared" si="401"/>
        <v>5.4959384180179122E-2</v>
      </c>
      <c r="U202" s="5">
        <f t="shared" si="402"/>
        <v>8.425551881170357E-3</v>
      </c>
      <c r="V202" s="5">
        <f t="shared" si="403"/>
        <v>3.5526273981894541E-3</v>
      </c>
      <c r="W202" s="5">
        <f t="shared" si="404"/>
        <v>0.11949895397811229</v>
      </c>
      <c r="X202" s="5">
        <f t="shared" si="405"/>
        <v>6.726818443063258E-2</v>
      </c>
      <c r="Y202" s="5">
        <f t="shared" si="406"/>
        <v>1.893325625855441E-2</v>
      </c>
      <c r="Z202" s="5">
        <f t="shared" si="407"/>
        <v>4.3055992202993435E-4</v>
      </c>
      <c r="AA202" s="5">
        <f t="shared" si="408"/>
        <v>1.5809666361214685E-3</v>
      </c>
      <c r="AB202" s="5">
        <f t="shared" si="409"/>
        <v>2.9025640528096571E-3</v>
      </c>
      <c r="AC202" s="5">
        <f t="shared" si="410"/>
        <v>4.5894895333457278E-4</v>
      </c>
      <c r="AD202" s="5">
        <f t="shared" si="411"/>
        <v>0.1096966122625294</v>
      </c>
      <c r="AE202" s="5">
        <f t="shared" si="412"/>
        <v>6.175026390978277E-2</v>
      </c>
      <c r="AF202" s="5">
        <f t="shared" si="413"/>
        <v>1.7380186198468012E-2</v>
      </c>
      <c r="AG202" s="5">
        <f t="shared" si="414"/>
        <v>3.2612100544730086E-3</v>
      </c>
      <c r="AH202" s="5">
        <f t="shared" si="415"/>
        <v>6.0592547631951097E-5</v>
      </c>
      <c r="AI202" s="5">
        <f t="shared" si="416"/>
        <v>2.224888832013852E-4</v>
      </c>
      <c r="AJ202" s="5">
        <f t="shared" si="417"/>
        <v>4.0847682662955957E-4</v>
      </c>
      <c r="AK202" s="5">
        <f t="shared" si="418"/>
        <v>4.9996001445857521E-4</v>
      </c>
      <c r="AL202" s="5">
        <f t="shared" si="419"/>
        <v>3.7945395230447711E-5</v>
      </c>
      <c r="AM202" s="5">
        <f t="shared" si="420"/>
        <v>8.0558674976048864E-2</v>
      </c>
      <c r="AN202" s="5">
        <f t="shared" si="421"/>
        <v>4.5347976910064036E-2</v>
      </c>
      <c r="AO202" s="5">
        <f t="shared" si="422"/>
        <v>1.2763609942983216E-2</v>
      </c>
      <c r="AP202" s="5">
        <f t="shared" si="423"/>
        <v>2.3949578331386107E-3</v>
      </c>
      <c r="AQ202" s="5">
        <f t="shared" si="424"/>
        <v>3.3704158040719019E-4</v>
      </c>
      <c r="AR202" s="5">
        <f t="shared" si="425"/>
        <v>6.8217344730474189E-6</v>
      </c>
      <c r="AS202" s="5">
        <f t="shared" si="426"/>
        <v>2.5048626336423906E-5</v>
      </c>
      <c r="AT202" s="5">
        <f t="shared" si="427"/>
        <v>4.5987841055729407E-5</v>
      </c>
      <c r="AU202" s="5">
        <f t="shared" si="428"/>
        <v>5.628735874407937E-5</v>
      </c>
      <c r="AV202" s="5">
        <f t="shared" si="429"/>
        <v>5.1670180883441958E-5</v>
      </c>
      <c r="AW202" s="5">
        <f t="shared" si="430"/>
        <v>2.1786691585883683E-6</v>
      </c>
      <c r="AX202" s="5">
        <f t="shared" si="431"/>
        <v>4.9300368686905641E-2</v>
      </c>
      <c r="AY202" s="5">
        <f t="shared" si="432"/>
        <v>2.7752094750020842E-2</v>
      </c>
      <c r="AZ202" s="5">
        <f t="shared" si="433"/>
        <v>7.8110852264143072E-3</v>
      </c>
      <c r="BA202" s="5">
        <f t="shared" si="434"/>
        <v>1.4656683988214872E-3</v>
      </c>
      <c r="BB202" s="5">
        <f t="shared" si="435"/>
        <v>2.0626300248647415E-4</v>
      </c>
      <c r="BC202" s="5">
        <f t="shared" si="436"/>
        <v>2.3221856310169111E-5</v>
      </c>
      <c r="BD202" s="5">
        <f t="shared" si="437"/>
        <v>6.4001354181143205E-7</v>
      </c>
      <c r="BE202" s="5">
        <f t="shared" si="438"/>
        <v>2.3500562976213545E-6</v>
      </c>
      <c r="BF202" s="5">
        <f t="shared" si="439"/>
        <v>4.3145685530017795E-6</v>
      </c>
      <c r="BG202" s="5">
        <f t="shared" si="440"/>
        <v>5.2808669072861032E-6</v>
      </c>
      <c r="BH202" s="5">
        <f t="shared" si="441"/>
        <v>4.8476843541633943E-6</v>
      </c>
      <c r="BI202" s="5">
        <f t="shared" si="442"/>
        <v>3.5600281560100889E-6</v>
      </c>
      <c r="BJ202" s="8">
        <f t="shared" si="443"/>
        <v>0.83152055964061855</v>
      </c>
      <c r="BK202" s="8">
        <f t="shared" si="444"/>
        <v>9.1688337150878152E-2</v>
      </c>
      <c r="BL202" s="8">
        <f t="shared" si="445"/>
        <v>2.4754575074249888E-2</v>
      </c>
      <c r="BM202" s="8">
        <f t="shared" si="446"/>
        <v>0.71496751450319795</v>
      </c>
      <c r="BN202" s="8">
        <f t="shared" si="447"/>
        <v>0.20567660120371656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1.5193798449612399</v>
      </c>
      <c r="F203">
        <f>VLOOKUP(B203,home!$B$2:$E$405,3,FALSE)</f>
        <v>1.1000000000000001</v>
      </c>
      <c r="G203">
        <f>VLOOKUP(C203,away!$B$2:$E$405,4,FALSE)</f>
        <v>1.32</v>
      </c>
      <c r="H203">
        <f>VLOOKUP(A203,away!$A$2:$E$405,3,FALSE)</f>
        <v>1.26356589147287</v>
      </c>
      <c r="I203">
        <f>VLOOKUP(C203,away!$B$2:$E$405,3,FALSE)</f>
        <v>0.56000000000000005</v>
      </c>
      <c r="J203">
        <f>VLOOKUP(B203,home!$B$2:$E$405,4,FALSE)</f>
        <v>1.06</v>
      </c>
      <c r="K203" s="3">
        <f t="shared" si="392"/>
        <v>2.2061395348837207</v>
      </c>
      <c r="L203" s="3">
        <f t="shared" si="393"/>
        <v>0.7500527131782958</v>
      </c>
      <c r="M203" s="5">
        <f t="shared" si="394"/>
        <v>5.2016606892863838E-2</v>
      </c>
      <c r="N203" s="5">
        <f t="shared" si="395"/>
        <v>0.11475589293685196</v>
      </c>
      <c r="O203" s="5">
        <f t="shared" si="396"/>
        <v>3.9015197130321359E-2</v>
      </c>
      <c r="P203" s="5">
        <f t="shared" si="397"/>
        <v>8.6072968850483836E-2</v>
      </c>
      <c r="Q203" s="5">
        <f t="shared" si="398"/>
        <v>0.12658375613443634</v>
      </c>
      <c r="R203" s="5">
        <f t="shared" si="399"/>
        <v>1.4631727231391797E-2</v>
      </c>
      <c r="S203" s="5">
        <f t="shared" si="400"/>
        <v>3.5606686062757895E-2</v>
      </c>
      <c r="T203" s="5">
        <f t="shared" si="401"/>
        <v>9.4944489732933721E-2</v>
      </c>
      <c r="U203" s="5">
        <f t="shared" si="402"/>
        <v>3.2279631908808171E-2</v>
      </c>
      <c r="V203" s="5">
        <f t="shared" si="403"/>
        <v>6.54656990744233E-3</v>
      </c>
      <c r="W203" s="5">
        <f t="shared" si="404"/>
        <v>9.3087142960753239E-2</v>
      </c>
      <c r="X203" s="5">
        <f t="shared" si="405"/>
        <v>6.982026413972886E-2</v>
      </c>
      <c r="Y203" s="5">
        <f t="shared" si="406"/>
        <v>2.6184439276414451E-2</v>
      </c>
      <c r="Z203" s="5">
        <f t="shared" si="407"/>
        <v>3.6581889027967238E-3</v>
      </c>
      <c r="AA203" s="5">
        <f t="shared" si="408"/>
        <v>8.0704751645327526E-3</v>
      </c>
      <c r="AB203" s="5">
        <f t="shared" si="409"/>
        <v>8.902297162886456E-3</v>
      </c>
      <c r="AC203" s="5">
        <f t="shared" si="410"/>
        <v>6.7704664598915686E-4</v>
      </c>
      <c r="AD203" s="5">
        <f t="shared" si="411"/>
        <v>5.134080656877265E-2</v>
      </c>
      <c r="AE203" s="5">
        <f t="shared" si="412"/>
        <v>3.8508311263669992E-2</v>
      </c>
      <c r="AF203" s="5">
        <f t="shared" si="413"/>
        <v>1.4441631671615003E-2</v>
      </c>
      <c r="AG203" s="5">
        <f t="shared" si="414"/>
        <v>3.610661672672147E-3</v>
      </c>
      <c r="AH203" s="5">
        <f t="shared" si="415"/>
        <v>6.8595862796535395E-4</v>
      </c>
      <c r="AI203" s="5">
        <f t="shared" si="416"/>
        <v>1.513320448448961E-3</v>
      </c>
      <c r="AJ203" s="5">
        <f t="shared" si="417"/>
        <v>1.6692980351356078E-3</v>
      </c>
      <c r="AK203" s="5">
        <f t="shared" si="418"/>
        <v>1.227568130272126E-3</v>
      </c>
      <c r="AL203" s="5">
        <f t="shared" si="419"/>
        <v>4.4812930601626057E-5</v>
      </c>
      <c r="AM203" s="5">
        <f t="shared" si="420"/>
        <v>2.2652996624837426E-2</v>
      </c>
      <c r="AN203" s="5">
        <f t="shared" si="421"/>
        <v>1.6990941580078089E-2</v>
      </c>
      <c r="AO203" s="5">
        <f t="shared" si="422"/>
        <v>6.3720509157957454E-3</v>
      </c>
      <c r="AP203" s="5">
        <f t="shared" si="423"/>
        <v>1.5931246926342809E-3</v>
      </c>
      <c r="AQ203" s="5">
        <f t="shared" si="424"/>
        <v>2.9873187453542021E-4</v>
      </c>
      <c r="AR203" s="5">
        <f t="shared" si="425"/>
        <v>1.0290102600669503E-4</v>
      </c>
      <c r="AS203" s="5">
        <f t="shared" si="426"/>
        <v>2.270140216534678E-4</v>
      </c>
      <c r="AT203" s="5">
        <f t="shared" si="427"/>
        <v>2.5041230407133228E-4</v>
      </c>
      <c r="AU203" s="5">
        <f t="shared" si="428"/>
        <v>1.8414816134436324E-4</v>
      </c>
      <c r="AV203" s="5">
        <f t="shared" si="429"/>
        <v>1.0156413475448649E-4</v>
      </c>
      <c r="AW203" s="5">
        <f t="shared" si="430"/>
        <v>2.0598026338637012E-6</v>
      </c>
      <c r="AX203" s="5">
        <f t="shared" si="431"/>
        <v>8.329278572940222E-3</v>
      </c>
      <c r="AY203" s="5">
        <f t="shared" si="432"/>
        <v>6.2473979924516573E-3</v>
      </c>
      <c r="AZ203" s="5">
        <f t="shared" si="433"/>
        <v>2.342938907271502E-3</v>
      </c>
      <c r="BA203" s="5">
        <f t="shared" si="434"/>
        <v>5.8577589473666049E-4</v>
      </c>
      <c r="BB203" s="5">
        <f t="shared" si="435"/>
        <v>1.0984069979041899E-4</v>
      </c>
      <c r="BC203" s="5">
        <f t="shared" si="436"/>
        <v>1.6477262979041296E-5</v>
      </c>
      <c r="BD203" s="5">
        <f t="shared" si="437"/>
        <v>1.2863532290858658E-5</v>
      </c>
      <c r="BE203" s="5">
        <f t="shared" si="438"/>
        <v>2.8378747145116641E-5</v>
      </c>
      <c r="BF203" s="5">
        <f t="shared" si="439"/>
        <v>3.1303738013655181E-5</v>
      </c>
      <c r="BG203" s="5">
        <f t="shared" si="440"/>
        <v>2.3020138007189027E-5</v>
      </c>
      <c r="BH203" s="5">
        <f t="shared" si="441"/>
        <v>1.2696409139034767E-5</v>
      </c>
      <c r="BI203" s="5">
        <f t="shared" si="442"/>
        <v>5.6020100305367149E-6</v>
      </c>
      <c r="BJ203" s="8">
        <f t="shared" si="443"/>
        <v>0.69881695137589872</v>
      </c>
      <c r="BK203" s="8">
        <f t="shared" si="444"/>
        <v>0.18721208928259037</v>
      </c>
      <c r="BL203" s="8">
        <f t="shared" si="445"/>
        <v>0.10897537806221932</v>
      </c>
      <c r="BM203" s="8">
        <f t="shared" si="446"/>
        <v>0.55934112025733818</v>
      </c>
      <c r="BN203" s="8">
        <f t="shared" si="447"/>
        <v>0.43307614917634912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1.5193798449612399</v>
      </c>
      <c r="F204">
        <f>VLOOKUP(B204,home!$B$2:$E$405,3,FALSE)</f>
        <v>1.03</v>
      </c>
      <c r="G204">
        <f>VLOOKUP(C204,away!$B$2:$E$405,4,FALSE)</f>
        <v>0.56000000000000005</v>
      </c>
      <c r="H204">
        <f>VLOOKUP(A204,away!$A$2:$E$405,3,FALSE)</f>
        <v>1.26356589147287</v>
      </c>
      <c r="I204">
        <f>VLOOKUP(C204,away!$B$2:$E$405,3,FALSE)</f>
        <v>0.66</v>
      </c>
      <c r="J204">
        <f>VLOOKUP(B204,home!$B$2:$E$405,4,FALSE)</f>
        <v>1.36</v>
      </c>
      <c r="K204" s="3">
        <f t="shared" si="392"/>
        <v>0.87637829457364336</v>
      </c>
      <c r="L204" s="3">
        <f t="shared" si="393"/>
        <v>1.1341767441860482</v>
      </c>
      <c r="M204" s="5">
        <f t="shared" si="394"/>
        <v>0.13391432639599934</v>
      </c>
      <c r="N204" s="5">
        <f t="shared" si="395"/>
        <v>0.11735960898590413</v>
      </c>
      <c r="O204" s="5">
        <f t="shared" si="396"/>
        <v>0.15188251471168229</v>
      </c>
      <c r="P204" s="5">
        <f t="shared" si="397"/>
        <v>0.13310653921858043</v>
      </c>
      <c r="Q204" s="5">
        <f t="shared" si="398"/>
        <v>5.1425706987448139E-2</v>
      </c>
      <c r="R204" s="5">
        <f t="shared" si="399"/>
        <v>8.6130808017242738E-2</v>
      </c>
      <c r="S204" s="5">
        <f t="shared" si="400"/>
        <v>3.3075906177422995E-2</v>
      </c>
      <c r="T204" s="5">
        <f t="shared" si="401"/>
        <v>5.8325840918489635E-2</v>
      </c>
      <c r="U204" s="5">
        <f t="shared" si="402"/>
        <v>7.5483170640401068E-2</v>
      </c>
      <c r="V204" s="5">
        <f t="shared" si="403"/>
        <v>3.6529320410226824E-3</v>
      </c>
      <c r="W204" s="5">
        <f t="shared" si="404"/>
        <v>1.5022791128967899E-2</v>
      </c>
      <c r="X204" s="5">
        <f t="shared" si="405"/>
        <v>1.703850033123986E-2</v>
      </c>
      <c r="Y204" s="5">
        <f t="shared" si="406"/>
        <v>9.6623354157492677E-3</v>
      </c>
      <c r="Z204" s="5">
        <f t="shared" si="407"/>
        <v>3.2562519803703303E-2</v>
      </c>
      <c r="AA204" s="5">
        <f t="shared" si="408"/>
        <v>2.853708557258999E-2</v>
      </c>
      <c r="AB204" s="5">
        <f t="shared" si="409"/>
        <v>1.2504641193104267E-2</v>
      </c>
      <c r="AC204" s="5">
        <f t="shared" si="410"/>
        <v>2.2693106997350031E-4</v>
      </c>
      <c r="AD204" s="5">
        <f t="shared" si="411"/>
        <v>3.2914120173352362E-3</v>
      </c>
      <c r="AE204" s="5">
        <f t="shared" si="412"/>
        <v>3.7330429655961107E-3</v>
      </c>
      <c r="AF204" s="5">
        <f t="shared" si="413"/>
        <v>2.1169652583132143E-3</v>
      </c>
      <c r="AG204" s="5">
        <f t="shared" si="414"/>
        <v>8.0033758807621905E-4</v>
      </c>
      <c r="AH204" s="5">
        <f t="shared" si="415"/>
        <v>9.2329131733644883E-3</v>
      </c>
      <c r="AI204" s="5">
        <f t="shared" si="416"/>
        <v>8.0915247008196949E-3</v>
      </c>
      <c r="AJ204" s="5">
        <f t="shared" si="417"/>
        <v>3.5456183089024366E-3</v>
      </c>
      <c r="AK204" s="5">
        <f t="shared" si="418"/>
        <v>1.0357676422550011E-3</v>
      </c>
      <c r="AL204" s="5">
        <f t="shared" si="419"/>
        <v>9.0224877885043088E-6</v>
      </c>
      <c r="AM204" s="5">
        <f t="shared" si="420"/>
        <v>5.7690441009829001E-4</v>
      </c>
      <c r="AN204" s="5">
        <f t="shared" si="421"/>
        <v>6.5431156555185131E-4</v>
      </c>
      <c r="AO204" s="5">
        <f t="shared" si="422"/>
        <v>3.7105248055043752E-4</v>
      </c>
      <c r="AP204" s="5">
        <f t="shared" si="423"/>
        <v>1.4027969810428403E-4</v>
      </c>
      <c r="AQ204" s="5">
        <f t="shared" si="424"/>
        <v>3.9775492817829681E-5</v>
      </c>
      <c r="AR204" s="5">
        <f t="shared" si="425"/>
        <v>2.0943510804637988E-3</v>
      </c>
      <c r="AS204" s="5">
        <f t="shared" si="426"/>
        <v>1.8354438281353311E-3</v>
      </c>
      <c r="AT204" s="5">
        <f t="shared" si="427"/>
        <v>8.042715659434803E-4</v>
      </c>
      <c r="AU204" s="5">
        <f t="shared" si="428"/>
        <v>2.3494871444520698E-4</v>
      </c>
      <c r="AV204" s="5">
        <f t="shared" si="429"/>
        <v>5.1475988419440097E-5</v>
      </c>
      <c r="AW204" s="5">
        <f t="shared" si="430"/>
        <v>2.4911286296715428E-7</v>
      </c>
      <c r="AX204" s="5">
        <f t="shared" si="431"/>
        <v>8.4264417175658837E-5</v>
      </c>
      <c r="AY204" s="5">
        <f t="shared" si="432"/>
        <v>9.5570742323023656E-5</v>
      </c>
      <c r="AZ204" s="5">
        <f t="shared" si="433"/>
        <v>5.4197056683685391E-5</v>
      </c>
      <c r="BA204" s="5">
        <f t="shared" si="434"/>
        <v>2.0489680431322994E-5</v>
      </c>
      <c r="BB204" s="5">
        <f t="shared" si="435"/>
        <v>5.8097297602526276E-6</v>
      </c>
      <c r="BC204" s="5">
        <f t="shared" si="436"/>
        <v>1.3178520768168211E-6</v>
      </c>
      <c r="BD204" s="5">
        <f t="shared" si="437"/>
        <v>3.9589404827049431E-4</v>
      </c>
      <c r="BE204" s="5">
        <f t="shared" si="438"/>
        <v>3.4695295085515143E-4</v>
      </c>
      <c r="BF204" s="5">
        <f t="shared" si="439"/>
        <v>1.5203101768386534E-4</v>
      </c>
      <c r="BG204" s="5">
        <f t="shared" si="440"/>
        <v>4.441222800002711E-5</v>
      </c>
      <c r="BH204" s="5">
        <f t="shared" si="441"/>
        <v>9.7304781582198906E-6</v>
      </c>
      <c r="BI204" s="5">
        <f t="shared" si="442"/>
        <v>1.7055159707373675E-6</v>
      </c>
      <c r="BJ204" s="8">
        <f t="shared" si="443"/>
        <v>0.2808205147226932</v>
      </c>
      <c r="BK204" s="8">
        <f t="shared" si="444"/>
        <v>0.3040812281331105</v>
      </c>
      <c r="BL204" s="8">
        <f t="shared" si="445"/>
        <v>0.38241526137670767</v>
      </c>
      <c r="BM204" s="8">
        <f t="shared" si="446"/>
        <v>0.32596469808989748</v>
      </c>
      <c r="BN204" s="8">
        <f t="shared" si="447"/>
        <v>0.67381950431685711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1.5193798449612399</v>
      </c>
      <c r="F205">
        <f>VLOOKUP(B205,home!$B$2:$E$405,3,FALSE)</f>
        <v>0.88</v>
      </c>
      <c r="G205">
        <f>VLOOKUP(C205,away!$B$2:$E$405,4,FALSE)</f>
        <v>1.22</v>
      </c>
      <c r="H205">
        <f>VLOOKUP(A205,away!$A$2:$E$405,3,FALSE)</f>
        <v>1.26356589147287</v>
      </c>
      <c r="I205">
        <f>VLOOKUP(C205,away!$B$2:$E$405,3,FALSE)</f>
        <v>0.66</v>
      </c>
      <c r="J205">
        <f>VLOOKUP(B205,home!$B$2:$E$405,4,FALSE)</f>
        <v>1.58</v>
      </c>
      <c r="K205" s="3">
        <f t="shared" si="392"/>
        <v>1.631206201550387</v>
      </c>
      <c r="L205" s="3">
        <f t="shared" si="393"/>
        <v>1.317646511627909</v>
      </c>
      <c r="M205" s="5">
        <f t="shared" si="394"/>
        <v>5.2399789063011223E-2</v>
      </c>
      <c r="N205" s="5">
        <f t="shared" si="395"/>
        <v>8.5474860879516043E-2</v>
      </c>
      <c r="O205" s="5">
        <f t="shared" si="396"/>
        <v>6.904439926891498E-2</v>
      </c>
      <c r="P205" s="5">
        <f t="shared" si="397"/>
        <v>0.11262565226977513</v>
      </c>
      <c r="Q205" s="5">
        <f t="shared" si="398"/>
        <v>6.9713561571661586E-2</v>
      </c>
      <c r="R205" s="5">
        <f t="shared" si="399"/>
        <v>4.5488055922065208E-2</v>
      </c>
      <c r="S205" s="5">
        <f t="shared" si="400"/>
        <v>6.0518075435089261E-2</v>
      </c>
      <c r="T205" s="5">
        <f t="shared" si="401"/>
        <v>9.1857831218057323E-2</v>
      </c>
      <c r="U205" s="5">
        <f t="shared" si="402"/>
        <v>7.4200398916543578E-2</v>
      </c>
      <c r="V205" s="5">
        <f t="shared" si="403"/>
        <v>1.445274630525329E-2</v>
      </c>
      <c r="W205" s="5">
        <f t="shared" si="404"/>
        <v>3.7905731322619721E-2</v>
      </c>
      <c r="X205" s="5">
        <f t="shared" si="405"/>
        <v>4.9946354647954633E-2</v>
      </c>
      <c r="Y205" s="5">
        <f t="shared" si="406"/>
        <v>3.2905819985203921E-2</v>
      </c>
      <c r="Z205" s="5">
        <f t="shared" si="407"/>
        <v>1.9979059402148152E-2</v>
      </c>
      <c r="AA205" s="5">
        <f t="shared" si="408"/>
        <v>3.2589965597927636E-2</v>
      </c>
      <c r="AB205" s="5">
        <f t="shared" si="409"/>
        <v>2.6580476995826666E-2</v>
      </c>
      <c r="AC205" s="5">
        <f t="shared" si="410"/>
        <v>1.9415034974679835E-3</v>
      </c>
      <c r="AD205" s="5">
        <f t="shared" si="411"/>
        <v>1.5458016001940002E-2</v>
      </c>
      <c r="AE205" s="5">
        <f t="shared" si="412"/>
        <v>2.0368200861644637E-2</v>
      </c>
      <c r="AF205" s="5">
        <f t="shared" si="413"/>
        <v>1.3419044406741319E-2</v>
      </c>
      <c r="AG205" s="5">
        <f t="shared" si="414"/>
        <v>5.8938523506408998E-3</v>
      </c>
      <c r="AH205" s="5">
        <f t="shared" si="415"/>
        <v>6.5813344817118235E-3</v>
      </c>
      <c r="AI205" s="5">
        <f t="shared" si="416"/>
        <v>1.0735513621045729E-2</v>
      </c>
      <c r="AJ205" s="5">
        <f t="shared" si="417"/>
        <v>8.755918197739224E-3</v>
      </c>
      <c r="AK205" s="5">
        <f t="shared" si="418"/>
        <v>4.760902688140038E-3</v>
      </c>
      <c r="AL205" s="5">
        <f t="shared" si="419"/>
        <v>1.6691906719199724E-4</v>
      </c>
      <c r="AM205" s="5">
        <f t="shared" si="420"/>
        <v>5.0430423132059284E-3</v>
      </c>
      <c r="AN205" s="5">
        <f t="shared" si="421"/>
        <v>6.6449471119877307E-3</v>
      </c>
      <c r="AO205" s="5">
        <f t="shared" si="422"/>
        <v>4.377845691031293E-3</v>
      </c>
      <c r="AP205" s="5">
        <f t="shared" si="423"/>
        <v>1.9228177010775515E-3</v>
      </c>
      <c r="AQ205" s="5">
        <f t="shared" si="424"/>
        <v>6.3339850908030793E-4</v>
      </c>
      <c r="AR205" s="5">
        <f t="shared" si="425"/>
        <v>1.7343744843368114E-3</v>
      </c>
      <c r="AS205" s="5">
        <f t="shared" si="426"/>
        <v>2.8291224146609613E-3</v>
      </c>
      <c r="AT205" s="5">
        <f t="shared" si="427"/>
        <v>2.3074410138700834E-3</v>
      </c>
      <c r="AU205" s="5">
        <f t="shared" si="428"/>
        <v>1.2546373638455312E-3</v>
      </c>
      <c r="AV205" s="5">
        <f t="shared" si="429"/>
        <v>5.1164306215041469E-4</v>
      </c>
      <c r="AW205" s="5">
        <f t="shared" si="430"/>
        <v>9.9657784649109062E-6</v>
      </c>
      <c r="AX205" s="5">
        <f t="shared" si="431"/>
        <v>1.3710403159970877E-3</v>
      </c>
      <c r="AY205" s="5">
        <f t="shared" si="432"/>
        <v>1.8065464896747882E-3</v>
      </c>
      <c r="AZ205" s="5">
        <f t="shared" si="433"/>
        <v>1.1901948401068149E-3</v>
      </c>
      <c r="BA205" s="5">
        <f t="shared" si="434"/>
        <v>5.2275202640809384E-4</v>
      </c>
      <c r="BB205" s="5">
        <f t="shared" si="435"/>
        <v>1.7220059601076137E-4</v>
      </c>
      <c r="BC205" s="5">
        <f t="shared" si="436"/>
        <v>4.5379902926765312E-5</v>
      </c>
      <c r="BD205" s="5">
        <f t="shared" si="437"/>
        <v>3.8088208152380878E-4</v>
      </c>
      <c r="BE205" s="5">
        <f t="shared" si="438"/>
        <v>6.2129721344105697E-4</v>
      </c>
      <c r="BF205" s="5">
        <f t="shared" si="439"/>
        <v>5.0673193378551339E-4</v>
      </c>
      <c r="BG205" s="5">
        <f t="shared" si="440"/>
        <v>2.755280909715166E-4</v>
      </c>
      <c r="BH205" s="5">
        <f t="shared" si="441"/>
        <v>1.1236078267351922E-4</v>
      </c>
      <c r="BI205" s="5">
        <f t="shared" si="442"/>
        <v>3.6656721101619947E-5</v>
      </c>
      <c r="BJ205" s="8">
        <f t="shared" si="443"/>
        <v>0.44667343874348708</v>
      </c>
      <c r="BK205" s="8">
        <f t="shared" si="444"/>
        <v>0.24391123212746366</v>
      </c>
      <c r="BL205" s="8">
        <f t="shared" si="445"/>
        <v>0.28930764085227584</v>
      </c>
      <c r="BM205" s="8">
        <f t="shared" si="446"/>
        <v>0.5633284714392206</v>
      </c>
      <c r="BN205" s="8">
        <f t="shared" si="447"/>
        <v>0.4347463189749442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1.5193798449612399</v>
      </c>
      <c r="F206">
        <f>VLOOKUP(B206,home!$B$2:$E$405,3,FALSE)</f>
        <v>0.47</v>
      </c>
      <c r="G206">
        <f>VLOOKUP(C206,away!$B$2:$E$405,4,FALSE)</f>
        <v>0.66</v>
      </c>
      <c r="H206">
        <f>VLOOKUP(A206,away!$A$2:$E$405,3,FALSE)</f>
        <v>1.26356589147287</v>
      </c>
      <c r="I206">
        <f>VLOOKUP(C206,away!$B$2:$E$405,3,FALSE)</f>
        <v>2.2999999999999998</v>
      </c>
      <c r="J206">
        <f>VLOOKUP(B206,home!$B$2:$E$405,4,FALSE)</f>
        <v>1.24</v>
      </c>
      <c r="K206" s="3">
        <f t="shared" si="392"/>
        <v>0.47131162790697662</v>
      </c>
      <c r="L206" s="3">
        <f t="shared" si="393"/>
        <v>3.6036899224806249</v>
      </c>
      <c r="M206" s="5">
        <f t="shared" si="394"/>
        <v>1.6992188332470532E-2</v>
      </c>
      <c r="N206" s="5">
        <f t="shared" si="395"/>
        <v>8.008615944678622E-3</v>
      </c>
      <c r="O206" s="5">
        <f t="shared" si="396"/>
        <v>6.1234577854616917E-2</v>
      </c>
      <c r="P206" s="5">
        <f t="shared" si="397"/>
        <v>2.8860568572855998E-2</v>
      </c>
      <c r="Q206" s="5">
        <f t="shared" si="398"/>
        <v>1.8872769090841248E-3</v>
      </c>
      <c r="R206" s="5">
        <f t="shared" si="399"/>
        <v>0.11033521556101916</v>
      </c>
      <c r="S206" s="5">
        <f t="shared" si="400"/>
        <v>1.2254637278779229E-2</v>
      </c>
      <c r="T206" s="5">
        <f t="shared" si="401"/>
        <v>6.8011607781968434E-3</v>
      </c>
      <c r="U206" s="5">
        <f t="shared" si="402"/>
        <v>5.2002270061531117E-2</v>
      </c>
      <c r="V206" s="5">
        <f t="shared" si="403"/>
        <v>2.3126692271088602E-3</v>
      </c>
      <c r="W206" s="5">
        <f t="shared" si="404"/>
        <v>2.9649851744389537E-4</v>
      </c>
      <c r="X206" s="5">
        <f t="shared" si="405"/>
        <v>1.0684887193430116E-3</v>
      </c>
      <c r="Y206" s="5">
        <f t="shared" si="406"/>
        <v>1.9252510150903207E-3</v>
      </c>
      <c r="Z206" s="5">
        <f t="shared" si="407"/>
        <v>0.13253796813732402</v>
      </c>
      <c r="AA206" s="5">
        <f t="shared" si="408"/>
        <v>6.2466685522285181E-2</v>
      </c>
      <c r="AB206" s="5">
        <f t="shared" si="409"/>
        <v>1.4720637621730695E-2</v>
      </c>
      <c r="AC206" s="5">
        <f t="shared" si="410"/>
        <v>2.4549865028186793E-4</v>
      </c>
      <c r="AD206" s="5">
        <f t="shared" si="411"/>
        <v>3.4935799732121858E-5</v>
      </c>
      <c r="AE206" s="5">
        <f t="shared" si="412"/>
        <v>1.2589778942844883E-4</v>
      </c>
      <c r="AF206" s="5">
        <f t="shared" si="413"/>
        <v>2.2684829751294452E-4</v>
      </c>
      <c r="AG206" s="5">
        <f t="shared" si="414"/>
        <v>2.7249697455976151E-4</v>
      </c>
      <c r="AH206" s="5">
        <f t="shared" si="415"/>
        <v>0.11940643503063318</v>
      </c>
      <c r="AI206" s="5">
        <f t="shared" si="416"/>
        <v>5.6277641276856367E-2</v>
      </c>
      <c r="AJ206" s="5">
        <f t="shared" si="417"/>
        <v>1.3262153362480015E-2</v>
      </c>
      <c r="AK206" s="5">
        <f t="shared" si="418"/>
        <v>2.0835356969408137E-3</v>
      </c>
      <c r="AL206" s="5">
        <f t="shared" si="419"/>
        <v>1.6678794967130188E-5</v>
      </c>
      <c r="AM206" s="5">
        <f t="shared" si="420"/>
        <v>3.2931297287956948E-6</v>
      </c>
      <c r="AN206" s="5">
        <f t="shared" si="421"/>
        <v>1.1867418417082398E-5</v>
      </c>
      <c r="AO206" s="5">
        <f t="shared" si="422"/>
        <v>2.1383248077750415E-5</v>
      </c>
      <c r="AP206" s="5">
        <f t="shared" si="423"/>
        <v>2.5686198535897443E-5</v>
      </c>
      <c r="AQ206" s="5">
        <f t="shared" si="424"/>
        <v>2.3141273702662552E-5</v>
      </c>
      <c r="AR206" s="5">
        <f t="shared" si="425"/>
        <v>8.6060753319846056E-2</v>
      </c>
      <c r="AS206" s="5">
        <f t="shared" si="426"/>
        <v>4.0561433746077388E-2</v>
      </c>
      <c r="AT206" s="5">
        <f t="shared" si="427"/>
        <v>9.5585376845523529E-3</v>
      </c>
      <c r="AU206" s="5">
        <f t="shared" si="428"/>
        <v>1.5016833188388511E-3</v>
      </c>
      <c r="AV206" s="5">
        <f t="shared" si="429"/>
        <v>1.7694020240067255E-4</v>
      </c>
      <c r="AW206" s="5">
        <f t="shared" si="430"/>
        <v>7.8689672709722554E-7</v>
      </c>
      <c r="AX206" s="5">
        <f t="shared" si="431"/>
        <v>2.5868172223125978E-7</v>
      </c>
      <c r="AY206" s="5">
        <f t="shared" si="432"/>
        <v>9.3220871553472312E-7</v>
      </c>
      <c r="AZ206" s="5">
        <f t="shared" si="433"/>
        <v>1.6796955769105454E-6</v>
      </c>
      <c r="BA206" s="5">
        <f t="shared" si="434"/>
        <v>2.01770067444927E-6</v>
      </c>
      <c r="BB206" s="5">
        <f t="shared" si="435"/>
        <v>1.8177918967737987E-6</v>
      </c>
      <c r="BC206" s="5">
        <f t="shared" si="436"/>
        <v>1.3101516679141358E-6</v>
      </c>
      <c r="BD206" s="5">
        <f t="shared" si="437"/>
        <v>5.1689378243303365E-2</v>
      </c>
      <c r="BE206" s="5">
        <f t="shared" si="438"/>
        <v>2.4361805005350769E-2</v>
      </c>
      <c r="BF206" s="5">
        <f t="shared" si="439"/>
        <v>5.7410009879120998E-3</v>
      </c>
      <c r="BG206" s="5">
        <f t="shared" si="440"/>
        <v>9.0193350714280448E-4</v>
      </c>
      <c r="BH206" s="5">
        <f t="shared" si="441"/>
        <v>1.0627293737883096E-4</v>
      </c>
      <c r="BI206" s="5">
        <f t="shared" si="442"/>
        <v>1.0017534223694603E-5</v>
      </c>
      <c r="BJ206" s="8">
        <f t="shared" si="443"/>
        <v>2.0740858243786086E-2</v>
      </c>
      <c r="BK206" s="8">
        <f t="shared" si="444"/>
        <v>6.0683173065179154E-2</v>
      </c>
      <c r="BL206" s="8">
        <f t="shared" si="445"/>
        <v>0.71245890847512028</v>
      </c>
      <c r="BM206" s="8">
        <f t="shared" si="446"/>
        <v>0.69910231943469603</v>
      </c>
      <c r="BN206" s="8">
        <f t="shared" si="447"/>
        <v>0.22731844317472535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1.36666666666667</v>
      </c>
      <c r="F207">
        <f>VLOOKUP(B207,home!$B$2:$E$405,3,FALSE)</f>
        <v>0.88</v>
      </c>
      <c r="G207">
        <f>VLOOKUP(C207,away!$B$2:$E$405,4,FALSE)</f>
        <v>0.66</v>
      </c>
      <c r="H207">
        <f>VLOOKUP(A207,away!$A$2:$E$405,3,FALSE)</f>
        <v>1.0874999999999999</v>
      </c>
      <c r="I207">
        <f>VLOOKUP(C207,away!$B$2:$E$405,3,FALSE)</f>
        <v>0.37</v>
      </c>
      <c r="J207">
        <f>VLOOKUP(B207,home!$B$2:$E$405,4,FALSE)</f>
        <v>0.92</v>
      </c>
      <c r="K207" s="3">
        <f t="shared" si="392"/>
        <v>0.79376000000000202</v>
      </c>
      <c r="L207" s="3">
        <f t="shared" si="393"/>
        <v>0.37018499999999999</v>
      </c>
      <c r="M207" s="5">
        <f t="shared" si="394"/>
        <v>0.31225191409101249</v>
      </c>
      <c r="N207" s="5">
        <f t="shared" si="395"/>
        <v>0.24785307932888273</v>
      </c>
      <c r="O207" s="5">
        <f t="shared" si="396"/>
        <v>0.11559097481778144</v>
      </c>
      <c r="P207" s="5">
        <f t="shared" si="397"/>
        <v>9.1751492171362442E-2</v>
      </c>
      <c r="Q207" s="5">
        <f t="shared" si="398"/>
        <v>9.8367930124047223E-2</v>
      </c>
      <c r="R207" s="5">
        <f t="shared" si="399"/>
        <v>2.139502250646021E-2</v>
      </c>
      <c r="S207" s="5">
        <f t="shared" si="400"/>
        <v>6.7400197851292254E-3</v>
      </c>
      <c r="T207" s="5">
        <f t="shared" si="401"/>
        <v>3.6414332212970413E-2</v>
      </c>
      <c r="U207" s="5">
        <f t="shared" si="402"/>
        <v>1.6982513064727901E-2</v>
      </c>
      <c r="V207" s="5">
        <f t="shared" si="403"/>
        <v>2.2005269344085659E-4</v>
      </c>
      <c r="W207" s="5">
        <f t="shared" si="404"/>
        <v>2.6026842738421312E-2</v>
      </c>
      <c r="X207" s="5">
        <f t="shared" si="405"/>
        <v>9.6347467791224918E-3</v>
      </c>
      <c r="Y207" s="5">
        <f t="shared" si="406"/>
        <v>1.7833193682147298E-3</v>
      </c>
      <c r="Z207" s="5">
        <f t="shared" si="407"/>
        <v>2.640038802184658E-3</v>
      </c>
      <c r="AA207" s="5">
        <f t="shared" si="408"/>
        <v>2.0955571996220997E-3</v>
      </c>
      <c r="AB207" s="5">
        <f t="shared" si="409"/>
        <v>8.3168474138602089E-4</v>
      </c>
      <c r="AC207" s="5">
        <f t="shared" si="410"/>
        <v>4.0412408356048353E-6</v>
      </c>
      <c r="AD207" s="5">
        <f t="shared" si="411"/>
        <v>5.1647666730123372E-3</v>
      </c>
      <c r="AE207" s="5">
        <f t="shared" si="412"/>
        <v>1.9119191508490715E-3</v>
      </c>
      <c r="AF207" s="5">
        <f t="shared" si="413"/>
        <v>3.5388189542853179E-4</v>
      </c>
      <c r="AG207" s="5">
        <f t="shared" si="414"/>
        <v>4.3667256486403683E-5</v>
      </c>
      <c r="AH207" s="5">
        <f t="shared" si="415"/>
        <v>2.4432569099668185E-4</v>
      </c>
      <c r="AI207" s="5">
        <f t="shared" si="416"/>
        <v>1.9393596048552668E-4</v>
      </c>
      <c r="AJ207" s="5">
        <f t="shared" si="417"/>
        <v>7.6969303997496014E-5</v>
      </c>
      <c r="AK207" s="5">
        <f t="shared" si="418"/>
        <v>2.0365051580350867E-5</v>
      </c>
      <c r="AL207" s="5">
        <f t="shared" si="419"/>
        <v>4.7498812357321564E-8</v>
      </c>
      <c r="AM207" s="5">
        <f t="shared" si="420"/>
        <v>8.1991703887405684E-4</v>
      </c>
      <c r="AN207" s="5">
        <f t="shared" si="421"/>
        <v>3.0352098903559268E-4</v>
      </c>
      <c r="AO207" s="5">
        <f t="shared" si="422"/>
        <v>5.6179458663070434E-5</v>
      </c>
      <c r="AP207" s="5">
        <f t="shared" si="423"/>
        <v>6.9322643017295771E-6</v>
      </c>
      <c r="AQ207" s="5">
        <f t="shared" si="424"/>
        <v>6.4155506513394066E-7</v>
      </c>
      <c r="AR207" s="5">
        <f t="shared" si="425"/>
        <v>1.8089141184321333E-5</v>
      </c>
      <c r="AS207" s="5">
        <f t="shared" si="426"/>
        <v>1.4358436706466938E-5</v>
      </c>
      <c r="AT207" s="5">
        <f t="shared" si="427"/>
        <v>5.6985763600626124E-6</v>
      </c>
      <c r="AU207" s="5">
        <f t="shared" si="428"/>
        <v>1.5077673238544372E-6</v>
      </c>
      <c r="AV207" s="5">
        <f t="shared" si="429"/>
        <v>2.9920134774567518E-7</v>
      </c>
      <c r="AW207" s="5">
        <f t="shared" si="430"/>
        <v>3.8769328309434785E-10</v>
      </c>
      <c r="AX207" s="5">
        <f t="shared" si="431"/>
        <v>1.0846955812944547E-4</v>
      </c>
      <c r="AY207" s="5">
        <f t="shared" si="432"/>
        <v>4.0153803376148761E-5</v>
      </c>
      <c r="AZ207" s="5">
        <f t="shared" si="433"/>
        <v>7.4321678513998149E-6</v>
      </c>
      <c r="BA207" s="5">
        <f t="shared" si="434"/>
        <v>9.1709235202348025E-7</v>
      </c>
      <c r="BB207" s="5">
        <f t="shared" si="435"/>
        <v>8.4873458083452984E-8</v>
      </c>
      <c r="BC207" s="5">
        <f t="shared" si="436"/>
        <v>6.2837762161246081E-9</v>
      </c>
      <c r="BD207" s="5">
        <f t="shared" si="437"/>
        <v>1.116054788219665E-6</v>
      </c>
      <c r="BE207" s="5">
        <f t="shared" si="438"/>
        <v>8.8587964869724357E-7</v>
      </c>
      <c r="BF207" s="5">
        <f t="shared" si="439"/>
        <v>3.5158791497496286E-7</v>
      </c>
      <c r="BG207" s="5">
        <f t="shared" si="440"/>
        <v>9.3025474463509108E-8</v>
      </c>
      <c r="BH207" s="5">
        <f t="shared" si="441"/>
        <v>1.8459975152538788E-8</v>
      </c>
      <c r="BI207" s="5">
        <f t="shared" si="442"/>
        <v>2.9305579754158461E-9</v>
      </c>
      <c r="BJ207" s="8">
        <f t="shared" si="443"/>
        <v>0.42889874061231814</v>
      </c>
      <c r="BK207" s="8">
        <f t="shared" si="444"/>
        <v>0.41100772128396912</v>
      </c>
      <c r="BL207" s="8">
        <f t="shared" si="445"/>
        <v>0.15747376939831967</v>
      </c>
      <c r="BM207" s="8">
        <f t="shared" si="446"/>
        <v>0.11276970364156218</v>
      </c>
      <c r="BN207" s="8">
        <f t="shared" si="447"/>
        <v>0.88721041303954651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1.36666666666667</v>
      </c>
      <c r="F208">
        <f>VLOOKUP(B208,home!$B$2:$E$405,3,FALSE)</f>
        <v>0.51</v>
      </c>
      <c r="G208">
        <f>VLOOKUP(C208,away!$B$2:$E$405,4,FALSE)</f>
        <v>1.1000000000000001</v>
      </c>
      <c r="H208">
        <f>VLOOKUP(A208,away!$A$2:$E$405,3,FALSE)</f>
        <v>1.0874999999999999</v>
      </c>
      <c r="I208">
        <f>VLOOKUP(C208,away!$B$2:$E$405,3,FALSE)</f>
        <v>0.59</v>
      </c>
      <c r="J208">
        <f>VLOOKUP(B208,home!$B$2:$E$405,4,FALSE)</f>
        <v>1.29</v>
      </c>
      <c r="K208" s="3">
        <f t="shared" si="392"/>
        <v>0.76670000000000194</v>
      </c>
      <c r="L208" s="3">
        <f t="shared" si="393"/>
        <v>0.82769624999999991</v>
      </c>
      <c r="M208" s="5">
        <f t="shared" si="394"/>
        <v>0.20303107151557678</v>
      </c>
      <c r="N208" s="5">
        <f t="shared" si="395"/>
        <v>0.15566392253099312</v>
      </c>
      <c r="O208" s="5">
        <f t="shared" si="396"/>
        <v>0.1680480565269247</v>
      </c>
      <c r="P208" s="5">
        <f t="shared" si="397"/>
        <v>0.1288424449391935</v>
      </c>
      <c r="Q208" s="5">
        <f t="shared" si="398"/>
        <v>5.9673764702256354E-2</v>
      </c>
      <c r="R208" s="5">
        <f t="shared" si="399"/>
        <v>6.9546373103561779E-2</v>
      </c>
      <c r="S208" s="5">
        <f t="shared" si="400"/>
        <v>2.0440683652496391E-2</v>
      </c>
      <c r="T208" s="5">
        <f t="shared" si="401"/>
        <v>4.9391751267439943E-2</v>
      </c>
      <c r="U208" s="5">
        <f t="shared" si="402"/>
        <v>5.3321204258500961E-2</v>
      </c>
      <c r="V208" s="5">
        <f t="shared" si="403"/>
        <v>1.4412833127006727E-3</v>
      </c>
      <c r="W208" s="5">
        <f t="shared" si="404"/>
        <v>1.5250625132406688E-2</v>
      </c>
      <c r="X208" s="5">
        <f t="shared" si="405"/>
        <v>1.2622885232248769E-2</v>
      </c>
      <c r="Y208" s="5">
        <f t="shared" si="406"/>
        <v>5.2239573854563418E-3</v>
      </c>
      <c r="Z208" s="5">
        <f t="shared" si="407"/>
        <v>1.9187757406306318E-2</v>
      </c>
      <c r="AA208" s="5">
        <f t="shared" si="408"/>
        <v>1.4711253603415091E-2</v>
      </c>
      <c r="AB208" s="5">
        <f t="shared" si="409"/>
        <v>5.6395590688691887E-3</v>
      </c>
      <c r="AC208" s="5">
        <f t="shared" si="410"/>
        <v>5.7164423304836289E-5</v>
      </c>
      <c r="AD208" s="5">
        <f t="shared" si="411"/>
        <v>2.9231635722540591E-3</v>
      </c>
      <c r="AE208" s="5">
        <f t="shared" si="412"/>
        <v>2.4194915268912886E-3</v>
      </c>
      <c r="AF208" s="5">
        <f t="shared" si="413"/>
        <v>1.0013020318573465E-3</v>
      </c>
      <c r="AG208" s="5">
        <f t="shared" si="414"/>
        <v>2.7625797896190212E-4</v>
      </c>
      <c r="AH208" s="5">
        <f t="shared" si="415"/>
        <v>3.970408712777364E-3</v>
      </c>
      <c r="AI208" s="5">
        <f t="shared" si="416"/>
        <v>3.0441123600864132E-3</v>
      </c>
      <c r="AJ208" s="5">
        <f t="shared" si="417"/>
        <v>1.1669604732391292E-3</v>
      </c>
      <c r="AK208" s="5">
        <f t="shared" si="418"/>
        <v>2.9823619827748092E-4</v>
      </c>
      <c r="AL208" s="5">
        <f t="shared" si="419"/>
        <v>1.4510496363250603E-6</v>
      </c>
      <c r="AM208" s="5">
        <f t="shared" si="420"/>
        <v>4.4823790216943875E-4</v>
      </c>
      <c r="AN208" s="5">
        <f t="shared" si="421"/>
        <v>3.7100483073351131E-4</v>
      </c>
      <c r="AO208" s="5">
        <f t="shared" si="422"/>
        <v>1.53539653565006E-4</v>
      </c>
      <c r="AP208" s="5">
        <f t="shared" si="423"/>
        <v>4.2361398494018196E-5</v>
      </c>
      <c r="AQ208" s="5">
        <f t="shared" si="424"/>
        <v>8.7655926695636233E-6</v>
      </c>
      <c r="AR208" s="5">
        <f t="shared" si="425"/>
        <v>6.5725848050663044E-4</v>
      </c>
      <c r="AS208" s="5">
        <f t="shared" si="426"/>
        <v>5.0392007700443488E-4</v>
      </c>
      <c r="AT208" s="5">
        <f t="shared" si="427"/>
        <v>1.9317776151965056E-4</v>
      </c>
      <c r="AU208" s="5">
        <f t="shared" si="428"/>
        <v>4.9369796585705494E-5</v>
      </c>
      <c r="AV208" s="5">
        <f t="shared" si="429"/>
        <v>9.4629557605651229E-6</v>
      </c>
      <c r="AW208" s="5">
        <f t="shared" si="430"/>
        <v>2.5578567506477099E-8</v>
      </c>
      <c r="AX208" s="5">
        <f t="shared" si="431"/>
        <v>5.7277333265551549E-5</v>
      </c>
      <c r="AY208" s="5">
        <f t="shared" si="432"/>
        <v>4.7408233953897268E-5</v>
      </c>
      <c r="AZ208" s="5">
        <f t="shared" si="433"/>
        <v>1.9619808731381718E-5</v>
      </c>
      <c r="BA208" s="5">
        <f t="shared" si="434"/>
        <v>5.4130807042273015E-6</v>
      </c>
      <c r="BB208" s="5">
        <f t="shared" si="435"/>
        <v>1.1200966499590737E-6</v>
      </c>
      <c r="BC208" s="5">
        <f t="shared" si="436"/>
        <v>1.8541995936173761E-7</v>
      </c>
      <c r="BD208" s="5">
        <f t="shared" si="437"/>
        <v>9.0668396599339327E-5</v>
      </c>
      <c r="BE208" s="5">
        <f t="shared" si="438"/>
        <v>6.9515459672713645E-5</v>
      </c>
      <c r="BF208" s="5">
        <f t="shared" si="439"/>
        <v>2.6648751465534838E-5</v>
      </c>
      <c r="BG208" s="5">
        <f t="shared" si="440"/>
        <v>6.8105325828752054E-6</v>
      </c>
      <c r="BH208" s="5">
        <f t="shared" si="441"/>
        <v>1.305408832822608E-6</v>
      </c>
      <c r="BI208" s="5">
        <f t="shared" si="442"/>
        <v>2.0017139042501931E-7</v>
      </c>
      <c r="BJ208" s="8">
        <f t="shared" si="443"/>
        <v>0.30560205471166169</v>
      </c>
      <c r="BK208" s="8">
        <f t="shared" si="444"/>
        <v>0.35386150712686237</v>
      </c>
      <c r="BL208" s="8">
        <f t="shared" si="445"/>
        <v>0.32135450209757271</v>
      </c>
      <c r="BM208" s="8">
        <f t="shared" si="446"/>
        <v>0.21515280536851075</v>
      </c>
      <c r="BN208" s="8">
        <f t="shared" si="447"/>
        <v>0.78480563331850628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1.36666666666667</v>
      </c>
      <c r="F209">
        <f>VLOOKUP(B209,home!$B$2:$E$405,3,FALSE)</f>
        <v>0.73</v>
      </c>
      <c r="G209">
        <f>VLOOKUP(C209,away!$B$2:$E$405,4,FALSE)</f>
        <v>0.88</v>
      </c>
      <c r="H209">
        <f>VLOOKUP(A209,away!$A$2:$E$405,3,FALSE)</f>
        <v>1.0874999999999999</v>
      </c>
      <c r="I209">
        <f>VLOOKUP(C209,away!$B$2:$E$405,3,FALSE)</f>
        <v>0.66</v>
      </c>
      <c r="J209">
        <f>VLOOKUP(B209,home!$B$2:$E$405,4,FALSE)</f>
        <v>1.1000000000000001</v>
      </c>
      <c r="K209" s="3">
        <f t="shared" si="392"/>
        <v>0.87794666666666887</v>
      </c>
      <c r="L209" s="3">
        <f t="shared" si="393"/>
        <v>0.78952500000000003</v>
      </c>
      <c r="M209" s="5">
        <f t="shared" si="394"/>
        <v>0.18872361915891525</v>
      </c>
      <c r="N209" s="5">
        <f t="shared" si="395"/>
        <v>0.16568927236183956</v>
      </c>
      <c r="O209" s="5">
        <f t="shared" si="396"/>
        <v>0.14900201541644256</v>
      </c>
      <c r="P209" s="5">
        <f t="shared" si="397"/>
        <v>0.13081582276148138</v>
      </c>
      <c r="Q209" s="5">
        <f t="shared" si="398"/>
        <v>7.2733172186251416E-2</v>
      </c>
      <c r="R209" s="5">
        <f t="shared" si="399"/>
        <v>5.882040811083341E-2</v>
      </c>
      <c r="S209" s="5">
        <f t="shared" si="400"/>
        <v>2.2669101463067852E-2</v>
      </c>
      <c r="T209" s="5">
        <f t="shared" si="401"/>
        <v>5.7424657770350149E-2</v>
      </c>
      <c r="U209" s="5">
        <f t="shared" si="402"/>
        <v>5.1641181232879294E-2</v>
      </c>
      <c r="V209" s="5">
        <f t="shared" si="403"/>
        <v>1.745925939724843E-3</v>
      </c>
      <c r="W209" s="5">
        <f t="shared" si="404"/>
        <v>2.1285282025670774E-2</v>
      </c>
      <c r="X209" s="5">
        <f t="shared" si="405"/>
        <v>1.6805262291317718E-2</v>
      </c>
      <c r="Y209" s="5">
        <f t="shared" si="406"/>
        <v>6.6340873552763104E-3</v>
      </c>
      <c r="Z209" s="5">
        <f t="shared" si="407"/>
        <v>1.5480060904568584E-2</v>
      </c>
      <c r="AA209" s="5">
        <f t="shared" si="408"/>
        <v>1.3590667870963007E-2</v>
      </c>
      <c r="AB209" s="5">
        <f t="shared" si="409"/>
        <v>5.9659407775428819E-3</v>
      </c>
      <c r="AC209" s="5">
        <f t="shared" si="410"/>
        <v>7.563796840308226E-5</v>
      </c>
      <c r="AD209" s="5">
        <f t="shared" si="411"/>
        <v>4.6718356008744032E-3</v>
      </c>
      <c r="AE209" s="5">
        <f t="shared" si="412"/>
        <v>3.6885310027803637E-3</v>
      </c>
      <c r="AF209" s="5">
        <f t="shared" si="413"/>
        <v>1.4560937199850834E-3</v>
      </c>
      <c r="AG209" s="5">
        <f t="shared" si="414"/>
        <v>3.8320746475707429E-4</v>
      </c>
      <c r="AH209" s="5">
        <f t="shared" si="415"/>
        <v>3.0554737714198772E-3</v>
      </c>
      <c r="AI209" s="5">
        <f t="shared" si="416"/>
        <v>2.6825430127055167E-3</v>
      </c>
      <c r="AJ209" s="5">
        <f t="shared" si="417"/>
        <v>1.1775648480973858E-3</v>
      </c>
      <c r="AK209" s="5">
        <f t="shared" si="418"/>
        <v>3.4461304439031414E-4</v>
      </c>
      <c r="AL209" s="5">
        <f t="shared" si="419"/>
        <v>2.0971711146180025E-6</v>
      </c>
      <c r="AM209" s="5">
        <f t="shared" si="420"/>
        <v>8.2032449860047155E-4</v>
      </c>
      <c r="AN209" s="5">
        <f t="shared" si="421"/>
        <v>6.4766669975753737E-4</v>
      </c>
      <c r="AO209" s="5">
        <f t="shared" si="422"/>
        <v>2.5567452556303483E-4</v>
      </c>
      <c r="AP209" s="5">
        <f t="shared" si="423"/>
        <v>6.7287143265051686E-5</v>
      </c>
      <c r="AQ209" s="5">
        <f t="shared" si="424"/>
        <v>1.3281220446584983E-5</v>
      </c>
      <c r="AR209" s="5">
        <f t="shared" si="425"/>
        <v>4.8247458587605588E-4</v>
      </c>
      <c r="AS209" s="5">
        <f t="shared" si="426"/>
        <v>4.2358695442126478E-4</v>
      </c>
      <c r="AT209" s="5">
        <f t="shared" si="427"/>
        <v>1.8594337733881776E-4</v>
      </c>
      <c r="AU209" s="5">
        <f t="shared" si="428"/>
        <v>5.4416122774452574E-5</v>
      </c>
      <c r="AV209" s="5">
        <f t="shared" si="429"/>
        <v>1.194361340068871E-5</v>
      </c>
      <c r="AW209" s="5">
        <f t="shared" si="430"/>
        <v>4.0379913767408208E-8</v>
      </c>
      <c r="AX209" s="5">
        <f t="shared" si="431"/>
        <v>1.2003352652188168E-4</v>
      </c>
      <c r="AY209" s="5">
        <f t="shared" si="432"/>
        <v>9.4769470027188652E-5</v>
      </c>
      <c r="AZ209" s="5">
        <f t="shared" si="433"/>
        <v>3.7411432911608056E-5</v>
      </c>
      <c r="BA209" s="5">
        <f t="shared" si="434"/>
        <v>9.84575385651245E-6</v>
      </c>
      <c r="BB209" s="5">
        <f t="shared" si="435"/>
        <v>1.9433672033907478E-6</v>
      </c>
      <c r="BC209" s="5">
        <f t="shared" si="436"/>
        <v>3.0686739825141619E-7</v>
      </c>
      <c r="BD209" s="5">
        <f t="shared" si="437"/>
        <v>6.3487624568965486E-5</v>
      </c>
      <c r="BE209" s="5">
        <f t="shared" si="438"/>
        <v>5.5738748364908157E-5</v>
      </c>
      <c r="BF209" s="5">
        <f t="shared" si="439"/>
        <v>2.4467824165571674E-5</v>
      </c>
      <c r="BG209" s="5">
        <f t="shared" si="440"/>
        <v>7.1604815555832749E-6</v>
      </c>
      <c r="BH209" s="5">
        <f t="shared" si="441"/>
        <v>1.5716302283631248E-6</v>
      </c>
      <c r="BI209" s="5">
        <f t="shared" si="442"/>
        <v>2.7596150404479628E-7</v>
      </c>
      <c r="BJ209" s="8">
        <f t="shared" si="443"/>
        <v>0.35283994628465432</v>
      </c>
      <c r="BK209" s="8">
        <f t="shared" si="444"/>
        <v>0.34412697393273417</v>
      </c>
      <c r="BL209" s="8">
        <f t="shared" si="445"/>
        <v>0.28759147500947302</v>
      </c>
      <c r="BM209" s="8">
        <f t="shared" si="446"/>
        <v>0.23415941704555301</v>
      </c>
      <c r="BN209" s="8">
        <f t="shared" si="447"/>
        <v>0.76578430999576363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1.36666666666667</v>
      </c>
      <c r="F210">
        <f>VLOOKUP(B210,home!$B$2:$E$405,3,FALSE)</f>
        <v>0.51</v>
      </c>
      <c r="G210">
        <f>VLOOKUP(C210,away!$B$2:$E$405,4,FALSE)</f>
        <v>1.39</v>
      </c>
      <c r="H210">
        <f>VLOOKUP(A210,away!$A$2:$E$405,3,FALSE)</f>
        <v>1.0874999999999999</v>
      </c>
      <c r="I210">
        <f>VLOOKUP(C210,away!$B$2:$E$405,3,FALSE)</f>
        <v>1.02</v>
      </c>
      <c r="J210">
        <f>VLOOKUP(B210,home!$B$2:$E$405,4,FALSE)</f>
        <v>0.83</v>
      </c>
      <c r="K210" s="3">
        <f t="shared" si="392"/>
        <v>0.9688300000000023</v>
      </c>
      <c r="L210" s="3">
        <f t="shared" si="393"/>
        <v>0.92067749999999982</v>
      </c>
      <c r="M210" s="5">
        <f t="shared" si="394"/>
        <v>0.15114623002693633</v>
      </c>
      <c r="N210" s="5">
        <f t="shared" si="395"/>
        <v>0.14643500203699708</v>
      </c>
      <c r="O210" s="5">
        <f t="shared" si="396"/>
        <v>0.13915693319562464</v>
      </c>
      <c r="P210" s="5">
        <f t="shared" si="397"/>
        <v>0.13481941158791735</v>
      </c>
      <c r="Q210" s="5">
        <f t="shared" si="398"/>
        <v>7.09353115117521E-2</v>
      </c>
      <c r="R210" s="5">
        <f t="shared" si="399"/>
        <v>6.4059328681107336E-2</v>
      </c>
      <c r="S210" s="5">
        <f t="shared" si="400"/>
        <v>3.0064054091314411E-2</v>
      </c>
      <c r="T210" s="5">
        <f t="shared" si="401"/>
        <v>6.5308545264361126E-2</v>
      </c>
      <c r="U210" s="5">
        <f t="shared" si="402"/>
        <v>6.2062599406117365E-2</v>
      </c>
      <c r="V210" s="5">
        <f t="shared" si="403"/>
        <v>2.9796149374431711E-3</v>
      </c>
      <c r="W210" s="5">
        <f t="shared" si="404"/>
        <v>2.2908085950643652E-2</v>
      </c>
      <c r="X210" s="5">
        <f t="shared" si="405"/>
        <v>2.1090959302823717E-2</v>
      </c>
      <c r="Y210" s="5">
        <f t="shared" si="406"/>
        <v>9.7089858417627392E-3</v>
      </c>
      <c r="Z210" s="5">
        <f t="shared" si="407"/>
        <v>1.9659327527266731E-2</v>
      </c>
      <c r="AA210" s="5">
        <f t="shared" si="408"/>
        <v>1.9046546288241872E-2</v>
      </c>
      <c r="AB210" s="5">
        <f t="shared" si="409"/>
        <v>9.2264327202187073E-3</v>
      </c>
      <c r="AC210" s="5">
        <f t="shared" si="410"/>
        <v>1.6610980495224194E-4</v>
      </c>
      <c r="AD210" s="5">
        <f t="shared" si="411"/>
        <v>5.548510227890535E-3</v>
      </c>
      <c r="AE210" s="5">
        <f t="shared" si="412"/>
        <v>5.1083885253386876E-3</v>
      </c>
      <c r="AF210" s="5">
        <f t="shared" si="413"/>
        <v>2.3515891882687542E-3</v>
      </c>
      <c r="AG210" s="5">
        <f t="shared" si="414"/>
        <v>7.2168508496076847E-4</v>
      </c>
      <c r="AH210" s="5">
        <f t="shared" si="415"/>
        <v>4.5249751298712775E-3</v>
      </c>
      <c r="AI210" s="5">
        <f t="shared" si="416"/>
        <v>4.3839316550732003E-3</v>
      </c>
      <c r="AJ210" s="5">
        <f t="shared" si="417"/>
        <v>2.1236422526922892E-3</v>
      </c>
      <c r="AK210" s="5">
        <f t="shared" si="418"/>
        <v>6.8581610789195861E-4</v>
      </c>
      <c r="AL210" s="5">
        <f t="shared" si="419"/>
        <v>5.9266648354124144E-6</v>
      </c>
      <c r="AM210" s="5">
        <f t="shared" si="420"/>
        <v>1.0751126328174404E-3</v>
      </c>
      <c r="AN210" s="5">
        <f t="shared" si="421"/>
        <v>9.898320110007788E-4</v>
      </c>
      <c r="AO210" s="5">
        <f t="shared" si="422"/>
        <v>4.5565803065408464E-4</v>
      </c>
      <c r="AP210" s="5">
        <f t="shared" si="423"/>
        <v>1.3983803217250865E-4</v>
      </c>
      <c r="AQ210" s="5">
        <f t="shared" si="424"/>
        <v>3.21864324663762E-5</v>
      </c>
      <c r="AR210" s="5">
        <f t="shared" si="425"/>
        <v>8.3320855802641262E-4</v>
      </c>
      <c r="AS210" s="5">
        <f t="shared" si="426"/>
        <v>8.0723744727273126E-4</v>
      </c>
      <c r="AT210" s="5">
        <f t="shared" si="427"/>
        <v>3.9103792802062096E-4</v>
      </c>
      <c r="AU210" s="5">
        <f t="shared" si="428"/>
        <v>1.2628309193473973E-4</v>
      </c>
      <c r="AV210" s="5">
        <f t="shared" si="429"/>
        <v>3.0586711989783545E-5</v>
      </c>
      <c r="AW210" s="5">
        <f t="shared" si="430"/>
        <v>1.4684628875381586E-7</v>
      </c>
      <c r="AX210" s="5">
        <f t="shared" si="431"/>
        <v>1.7360022867542041E-4</v>
      </c>
      <c r="AY210" s="5">
        <f t="shared" si="432"/>
        <v>1.5982982453631437E-4</v>
      </c>
      <c r="AZ210" s="5">
        <f t="shared" si="433"/>
        <v>7.3575861639766263E-5</v>
      </c>
      <c r="BA210" s="5">
        <f t="shared" si="434"/>
        <v>2.2579880118281963E-5</v>
      </c>
      <c r="BB210" s="5">
        <f t="shared" si="435"/>
        <v>5.1971968943998842E-6</v>
      </c>
      <c r="BC210" s="5">
        <f t="shared" si="436"/>
        <v>9.5698844874876985E-7</v>
      </c>
      <c r="BD210" s="5">
        <f t="shared" si="437"/>
        <v>1.2785272869706034E-4</v>
      </c>
      <c r="BE210" s="5">
        <f t="shared" si="438"/>
        <v>1.2386755914357329E-4</v>
      </c>
      <c r="BF210" s="5">
        <f t="shared" si="439"/>
        <v>6.0003303662534186E-5</v>
      </c>
      <c r="BG210" s="5">
        <f t="shared" si="440"/>
        <v>1.937766689579105E-5</v>
      </c>
      <c r="BH210" s="5">
        <f t="shared" si="441"/>
        <v>4.693416254662321E-6</v>
      </c>
      <c r="BI210" s="5">
        <f t="shared" si="442"/>
        <v>9.0942449400090182E-7</v>
      </c>
      <c r="BJ210" s="8">
        <f t="shared" si="443"/>
        <v>0.35324543005422332</v>
      </c>
      <c r="BK210" s="8">
        <f t="shared" si="444"/>
        <v>0.31934117693793529</v>
      </c>
      <c r="BL210" s="8">
        <f t="shared" si="445"/>
        <v>0.30779526327323065</v>
      </c>
      <c r="BM210" s="8">
        <f t="shared" si="446"/>
        <v>0.29332929777407352</v>
      </c>
      <c r="BN210" s="8">
        <f t="shared" si="447"/>
        <v>0.70655221704033477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1.36666666666667</v>
      </c>
      <c r="F211">
        <f>VLOOKUP(B211,home!$B$2:$E$405,3,FALSE)</f>
        <v>1.02</v>
      </c>
      <c r="G211">
        <f>VLOOKUP(C211,away!$B$2:$E$405,4,FALSE)</f>
        <v>0.73</v>
      </c>
      <c r="H211">
        <f>VLOOKUP(A211,away!$A$2:$E$405,3,FALSE)</f>
        <v>1.0874999999999999</v>
      </c>
      <c r="I211">
        <f>VLOOKUP(C211,away!$B$2:$E$405,3,FALSE)</f>
        <v>1.9</v>
      </c>
      <c r="J211">
        <f>VLOOKUP(B211,home!$B$2:$E$405,4,FALSE)</f>
        <v>1.01</v>
      </c>
      <c r="K211" s="3">
        <f t="shared" si="392"/>
        <v>1.0176200000000024</v>
      </c>
      <c r="L211" s="3">
        <f t="shared" si="393"/>
        <v>2.0869124999999995</v>
      </c>
      <c r="M211" s="5">
        <f t="shared" si="394"/>
        <v>4.4845478920795996E-2</v>
      </c>
      <c r="N211" s="5">
        <f t="shared" si="395"/>
        <v>4.5635656259380535E-2</v>
      </c>
      <c r="O211" s="5">
        <f t="shared" si="396"/>
        <v>9.3588590528295657E-2</v>
      </c>
      <c r="P211" s="5">
        <f t="shared" si="397"/>
        <v>9.5237621493404465E-2</v>
      </c>
      <c r="Q211" s="5">
        <f t="shared" si="398"/>
        <v>2.321987826133546E-2</v>
      </c>
      <c r="R211" s="5">
        <f t="shared" si="399"/>
        <v>9.7655599715440883E-2</v>
      </c>
      <c r="S211" s="5">
        <f t="shared" si="400"/>
        <v>5.0563650818292893E-2</v>
      </c>
      <c r="T211" s="5">
        <f t="shared" si="401"/>
        <v>4.8457854192059231E-2</v>
      </c>
      <c r="U211" s="5">
        <f t="shared" si="402"/>
        <v>9.9376291382427193E-2</v>
      </c>
      <c r="V211" s="5">
        <f t="shared" si="403"/>
        <v>1.1931245675504925E-2</v>
      </c>
      <c r="W211" s="5">
        <f t="shared" si="404"/>
        <v>7.8763375054334162E-3</v>
      </c>
      <c r="X211" s="5">
        <f t="shared" si="405"/>
        <v>1.6437227194307812E-2</v>
      </c>
      <c r="Y211" s="5">
        <f t="shared" si="406"/>
        <v>1.7151527448570448E-2</v>
      </c>
      <c r="Z211" s="5">
        <f t="shared" si="407"/>
        <v>6.7932897247050011E-2</v>
      </c>
      <c r="AA211" s="5">
        <f t="shared" si="408"/>
        <v>6.9129874896543195E-2</v>
      </c>
      <c r="AB211" s="5">
        <f t="shared" si="409"/>
        <v>3.5173971646110226E-2</v>
      </c>
      <c r="AC211" s="5">
        <f t="shared" si="410"/>
        <v>1.5836371454459246E-3</v>
      </c>
      <c r="AD211" s="5">
        <f t="shared" si="411"/>
        <v>2.0037796430697925E-3</v>
      </c>
      <c r="AE211" s="5">
        <f t="shared" si="412"/>
        <v>4.1817127843678872E-3</v>
      </c>
      <c r="AF211" s="5">
        <f t="shared" si="413"/>
        <v>4.3634343405535734E-3</v>
      </c>
      <c r="AG211" s="5">
        <f t="shared" si="414"/>
        <v>3.0353685560768366E-3</v>
      </c>
      <c r="AH211" s="5">
        <f t="shared" si="415"/>
        <v>3.5442503106521049E-2</v>
      </c>
      <c r="AI211" s="5">
        <f t="shared" si="416"/>
        <v>3.6067000011258038E-2</v>
      </c>
      <c r="AJ211" s="5">
        <f t="shared" si="417"/>
        <v>1.8351250275728242E-2</v>
      </c>
      <c r="AK211" s="5">
        <f t="shared" si="418"/>
        <v>6.2248664351955401E-3</v>
      </c>
      <c r="AL211" s="5">
        <f t="shared" si="419"/>
        <v>1.3452578825816439E-4</v>
      </c>
      <c r="AM211" s="5">
        <f t="shared" si="420"/>
        <v>4.0781724807613758E-4</v>
      </c>
      <c r="AN211" s="5">
        <f t="shared" si="421"/>
        <v>8.5107891272569235E-4</v>
      </c>
      <c r="AO211" s="5">
        <f t="shared" si="422"/>
        <v>8.8806361072682808E-4</v>
      </c>
      <c r="AP211" s="5">
        <f t="shared" si="423"/>
        <v>6.1777035000698381E-4</v>
      </c>
      <c r="AQ211" s="5">
        <f t="shared" si="424"/>
        <v>3.2230816638973727E-4</v>
      </c>
      <c r="AR211" s="5">
        <f t="shared" si="425"/>
        <v>1.4793080552857508E-2</v>
      </c>
      <c r="AS211" s="5">
        <f t="shared" si="426"/>
        <v>1.5053734632198895E-2</v>
      </c>
      <c r="AT211" s="5">
        <f t="shared" si="427"/>
        <v>7.6594907182091368E-3</v>
      </c>
      <c r="AU211" s="5">
        <f t="shared" si="428"/>
        <v>2.5981503148880002E-3</v>
      </c>
      <c r="AV211" s="5">
        <f t="shared" si="429"/>
        <v>6.6098243085908307E-4</v>
      </c>
      <c r="AW211" s="5">
        <f t="shared" si="430"/>
        <v>7.9358402895348169E-6</v>
      </c>
      <c r="AX211" s="5">
        <f t="shared" si="431"/>
        <v>6.9167164664539989E-5</v>
      </c>
      <c r="AY211" s="5">
        <f t="shared" si="432"/>
        <v>1.443458205279868E-4</v>
      </c>
      <c r="AZ211" s="5">
        <f t="shared" si="433"/>
        <v>1.506185485913061E-4</v>
      </c>
      <c r="BA211" s="5">
        <f t="shared" si="434"/>
        <v>1.0477591059568468E-4</v>
      </c>
      <c r="BB211" s="5">
        <f t="shared" si="435"/>
        <v>5.4664539380254183E-5</v>
      </c>
      <c r="BC211" s="5">
        <f t="shared" si="436"/>
        <v>2.2816022107878922E-5</v>
      </c>
      <c r="BD211" s="5">
        <f t="shared" si="437"/>
        <v>5.145310786544211E-3</v>
      </c>
      <c r="BE211" s="5">
        <f t="shared" si="438"/>
        <v>5.2359711626031331E-3</v>
      </c>
      <c r="BF211" s="5">
        <f t="shared" si="439"/>
        <v>2.6641144872441057E-3</v>
      </c>
      <c r="BG211" s="5">
        <f t="shared" si="440"/>
        <v>9.0368539483645129E-4</v>
      </c>
      <c r="BH211" s="5">
        <f t="shared" si="441"/>
        <v>2.2990208287336785E-4</v>
      </c>
      <c r="BI211" s="5">
        <f t="shared" si="442"/>
        <v>4.6790591514719453E-5</v>
      </c>
      <c r="BJ211" s="8">
        <f t="shared" si="443"/>
        <v>0.17599620247894807</v>
      </c>
      <c r="BK211" s="8">
        <f t="shared" si="444"/>
        <v>0.2044405056622304</v>
      </c>
      <c r="BL211" s="8">
        <f t="shared" si="445"/>
        <v>0.54600116115214858</v>
      </c>
      <c r="BM211" s="8">
        <f t="shared" si="446"/>
        <v>0.59405153138148581</v>
      </c>
      <c r="BN211" s="8">
        <f t="shared" si="447"/>
        <v>0.400182825178653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1.36666666666667</v>
      </c>
      <c r="F212">
        <f>VLOOKUP(B212,home!$B$2:$E$405,3,FALSE)</f>
        <v>0.66</v>
      </c>
      <c r="G212">
        <f>VLOOKUP(C212,away!$B$2:$E$405,4,FALSE)</f>
        <v>1.24</v>
      </c>
      <c r="H212">
        <f>VLOOKUP(A212,away!$A$2:$E$405,3,FALSE)</f>
        <v>1.0874999999999999</v>
      </c>
      <c r="I212">
        <f>VLOOKUP(C212,away!$B$2:$E$405,3,FALSE)</f>
        <v>1.24</v>
      </c>
      <c r="J212">
        <f>VLOOKUP(B212,home!$B$2:$E$405,4,FALSE)</f>
        <v>1.1000000000000001</v>
      </c>
      <c r="K212" s="3">
        <f t="shared" si="392"/>
        <v>1.1184800000000028</v>
      </c>
      <c r="L212" s="3">
        <f t="shared" si="393"/>
        <v>1.4833499999999999</v>
      </c>
      <c r="M212" s="5">
        <f t="shared" si="394"/>
        <v>7.4137781857765081E-2</v>
      </c>
      <c r="N212" s="5">
        <f t="shared" si="395"/>
        <v>8.2921626252273284E-2</v>
      </c>
      <c r="O212" s="5">
        <f t="shared" si="396"/>
        <v>0.1099722787187158</v>
      </c>
      <c r="P212" s="5">
        <f t="shared" si="397"/>
        <v>0.12300179430130954</v>
      </c>
      <c r="Q212" s="5">
        <f t="shared" si="398"/>
        <v>4.6373090265321437E-2</v>
      </c>
      <c r="R212" s="5">
        <f t="shared" si="399"/>
        <v>8.1563689818703572E-2</v>
      </c>
      <c r="S212" s="5">
        <f t="shared" si="400"/>
        <v>5.1017986451118255E-2</v>
      </c>
      <c r="T212" s="5">
        <f t="shared" si="401"/>
        <v>6.8787523445064544E-2</v>
      </c>
      <c r="U212" s="5">
        <f t="shared" si="402"/>
        <v>9.1227355788423781E-2</v>
      </c>
      <c r="V212" s="5">
        <f t="shared" si="403"/>
        <v>9.4048671089589971E-3</v>
      </c>
      <c r="W212" s="5">
        <f t="shared" si="404"/>
        <v>1.7289124666652275E-2</v>
      </c>
      <c r="X212" s="5">
        <f t="shared" si="405"/>
        <v>2.5645823074278647E-2</v>
      </c>
      <c r="Y212" s="5">
        <f t="shared" si="406"/>
        <v>1.9020865828615622E-2</v>
      </c>
      <c r="Z212" s="5">
        <f t="shared" si="407"/>
        <v>4.0329166430857995E-2</v>
      </c>
      <c r="AA212" s="5">
        <f t="shared" si="408"/>
        <v>4.5107366069586152E-2</v>
      </c>
      <c r="AB212" s="5">
        <f t="shared" si="409"/>
        <v>2.522584340075543E-2</v>
      </c>
      <c r="AC212" s="5">
        <f t="shared" si="410"/>
        <v>9.7522435641072885E-4</v>
      </c>
      <c r="AD212" s="5">
        <f t="shared" si="411"/>
        <v>4.8343850392893236E-3</v>
      </c>
      <c r="AE212" s="5">
        <f t="shared" si="412"/>
        <v>7.1710850480298169E-3</v>
      </c>
      <c r="AF212" s="5">
        <f t="shared" si="413"/>
        <v>5.3186145029975153E-3</v>
      </c>
      <c r="AG212" s="5">
        <f t="shared" si="414"/>
        <v>2.6297889410071226E-3</v>
      </c>
      <c r="AH212" s="5">
        <f t="shared" si="415"/>
        <v>1.4955567256303301E-2</v>
      </c>
      <c r="AI212" s="5">
        <f t="shared" si="416"/>
        <v>1.6727502864830157E-2</v>
      </c>
      <c r="AJ212" s="5">
        <f t="shared" si="417"/>
        <v>9.3546887021276424E-3</v>
      </c>
      <c r="AK212" s="5">
        <f t="shared" si="418"/>
        <v>3.487677406518582E-3</v>
      </c>
      <c r="AL212" s="5">
        <f t="shared" si="419"/>
        <v>6.4719684176683042E-5</v>
      </c>
      <c r="AM212" s="5">
        <f t="shared" si="420"/>
        <v>1.0814325957488673E-3</v>
      </c>
      <c r="AN212" s="5">
        <f t="shared" si="421"/>
        <v>1.6041430409040821E-3</v>
      </c>
      <c r="AO212" s="5">
        <f t="shared" si="422"/>
        <v>1.1897527898625355E-3</v>
      </c>
      <c r="AP212" s="5">
        <f t="shared" si="423"/>
        <v>5.8827326694753086E-4</v>
      </c>
      <c r="AQ212" s="5">
        <f t="shared" si="424"/>
        <v>2.1815378763165498E-4</v>
      </c>
      <c r="AR212" s="5">
        <f t="shared" si="425"/>
        <v>4.4368681379274976E-3</v>
      </c>
      <c r="AS212" s="5">
        <f t="shared" si="426"/>
        <v>4.9625482749091595E-3</v>
      </c>
      <c r="AT212" s="5">
        <f t="shared" si="427"/>
        <v>2.775255497260206E-3</v>
      </c>
      <c r="AU212" s="5">
        <f t="shared" si="428"/>
        <v>1.0346892561918671E-3</v>
      </c>
      <c r="AV212" s="5">
        <f t="shared" si="429"/>
        <v>2.8931980981637071E-4</v>
      </c>
      <c r="AW212" s="5">
        <f t="shared" si="430"/>
        <v>2.9826737164484762E-6</v>
      </c>
      <c r="AX212" s="5">
        <f t="shared" si="431"/>
        <v>2.0159345494886574E-4</v>
      </c>
      <c r="AY212" s="5">
        <f t="shared" si="432"/>
        <v>2.9903365139839988E-4</v>
      </c>
      <c r="AZ212" s="5">
        <f t="shared" si="433"/>
        <v>2.217857834009083E-4</v>
      </c>
      <c r="BA212" s="5">
        <f t="shared" si="434"/>
        <v>1.0966198060257915E-4</v>
      </c>
      <c r="BB212" s="5">
        <f t="shared" si="435"/>
        <v>4.0666774731708948E-5</v>
      </c>
      <c r="BC212" s="5">
        <f t="shared" si="436"/>
        <v>1.2064612059656086E-5</v>
      </c>
      <c r="BD212" s="5">
        <f t="shared" si="437"/>
        <v>1.0969047253991259E-3</v>
      </c>
      <c r="BE212" s="5">
        <f t="shared" si="438"/>
        <v>1.226865997264417E-3</v>
      </c>
      <c r="BF212" s="5">
        <f t="shared" si="439"/>
        <v>6.8611254031015459E-4</v>
      </c>
      <c r="BG212" s="5">
        <f t="shared" si="440"/>
        <v>2.5580105136203442E-4</v>
      </c>
      <c r="BH212" s="5">
        <f t="shared" si="441"/>
        <v>7.1527089981852273E-5</v>
      </c>
      <c r="BI212" s="5">
        <f t="shared" si="442"/>
        <v>1.6000323920580469E-5</v>
      </c>
      <c r="BJ212" s="8">
        <f t="shared" si="443"/>
        <v>0.28555848880176649</v>
      </c>
      <c r="BK212" s="8">
        <f t="shared" si="444"/>
        <v>0.25890140741113771</v>
      </c>
      <c r="BL212" s="8">
        <f t="shared" si="445"/>
        <v>0.41447386273030773</v>
      </c>
      <c r="BM212" s="8">
        <f t="shared" si="446"/>
        <v>0.48099661318229919</v>
      </c>
      <c r="BN212" s="8">
        <f t="shared" si="447"/>
        <v>0.51797026121408873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1.36666666666667</v>
      </c>
      <c r="F213">
        <f>VLOOKUP(B213,home!$B$2:$E$405,3,FALSE)</f>
        <v>1.02</v>
      </c>
      <c r="G213">
        <f>VLOOKUP(C213,away!$B$2:$E$405,4,FALSE)</f>
        <v>1.46</v>
      </c>
      <c r="H213">
        <f>VLOOKUP(A213,away!$A$2:$E$405,3,FALSE)</f>
        <v>1.0874999999999999</v>
      </c>
      <c r="I213">
        <f>VLOOKUP(C213,away!$B$2:$E$405,3,FALSE)</f>
        <v>0.95</v>
      </c>
      <c r="J213">
        <f>VLOOKUP(B213,home!$B$2:$E$405,4,FALSE)</f>
        <v>1.1000000000000001</v>
      </c>
      <c r="K213" s="3">
        <f t="shared" si="392"/>
        <v>2.0352400000000048</v>
      </c>
      <c r="L213" s="3">
        <f t="shared" si="393"/>
        <v>1.1364375</v>
      </c>
      <c r="M213" s="5">
        <f t="shared" si="394"/>
        <v>4.1933195934123382E-2</v>
      </c>
      <c r="N213" s="5">
        <f t="shared" si="395"/>
        <v>8.5344117692965474E-2</v>
      </c>
      <c r="O213" s="5">
        <f t="shared" si="396"/>
        <v>4.7654456354385345E-2</v>
      </c>
      <c r="P213" s="5">
        <f t="shared" si="397"/>
        <v>9.6988255750699442E-2</v>
      </c>
      <c r="Q213" s="5">
        <f t="shared" si="398"/>
        <v>8.6847881046715758E-2</v>
      </c>
      <c r="R213" s="5">
        <f t="shared" si="399"/>
        <v>2.7078155621618402E-2</v>
      </c>
      <c r="S213" s="5">
        <f t="shared" si="400"/>
        <v>5.6081593258125097E-2</v>
      </c>
      <c r="T213" s="5">
        <f t="shared" si="401"/>
        <v>9.8697188817027035E-2</v>
      </c>
      <c r="U213" s="5">
        <f t="shared" si="402"/>
        <v>5.5110545447342764E-2</v>
      </c>
      <c r="V213" s="5">
        <f t="shared" si="403"/>
        <v>1.4412490016450489E-2</v>
      </c>
      <c r="W213" s="5">
        <f t="shared" si="404"/>
        <v>5.8918760473839399E-2</v>
      </c>
      <c r="X213" s="5">
        <f t="shared" si="405"/>
        <v>6.6957488855988859E-2</v>
      </c>
      <c r="Y213" s="5">
        <f t="shared" si="406"/>
        <v>3.8046500620888928E-2</v>
      </c>
      <c r="Z213" s="5">
        <f t="shared" si="407"/>
        <v>1.0257543826414322E-2</v>
      </c>
      <c r="AA213" s="5">
        <f t="shared" si="408"/>
        <v>2.0876563497271534E-2</v>
      </c>
      <c r="AB213" s="5">
        <f t="shared" si="409"/>
        <v>2.1244408546093514E-2</v>
      </c>
      <c r="AC213" s="5">
        <f t="shared" si="410"/>
        <v>2.0834362796898105E-3</v>
      </c>
      <c r="AD213" s="5">
        <f t="shared" si="411"/>
        <v>2.9978454516694286E-2</v>
      </c>
      <c r="AE213" s="5">
        <f t="shared" si="412"/>
        <v>3.4068639904815762E-2</v>
      </c>
      <c r="AF213" s="5">
        <f t="shared" si="413"/>
        <v>1.9358439980914535E-2</v>
      </c>
      <c r="AG213" s="5">
        <f t="shared" si="414"/>
        <v>7.333219045270188E-3</v>
      </c>
      <c r="AH213" s="5">
        <f t="shared" si="415"/>
        <v>2.914264365557682E-3</v>
      </c>
      <c r="AI213" s="5">
        <f t="shared" si="416"/>
        <v>5.931227407357631E-3</v>
      </c>
      <c r="AJ213" s="5">
        <f t="shared" si="417"/>
        <v>6.0357356342752881E-3</v>
      </c>
      <c r="AK213" s="5">
        <f t="shared" si="418"/>
        <v>4.0947235307674888E-3</v>
      </c>
      <c r="AL213" s="5">
        <f t="shared" si="419"/>
        <v>1.9275311240506349E-4</v>
      </c>
      <c r="AM213" s="5">
        <f t="shared" si="420"/>
        <v>1.2202669954111409E-2</v>
      </c>
      <c r="AN213" s="5">
        <f t="shared" si="421"/>
        <v>1.3867571735975482E-2</v>
      </c>
      <c r="AO213" s="5">
        <f t="shared" si="422"/>
        <v>7.8798142773513213E-3</v>
      </c>
      <c r="AP213" s="5">
        <f t="shared" si="423"/>
        <v>2.9849721459391473E-3</v>
      </c>
      <c r="AQ213" s="5">
        <f t="shared" si="424"/>
        <v>8.4805857077518022E-4</v>
      </c>
      <c r="AR213" s="5">
        <f t="shared" si="425"/>
        <v>6.6237586198669078E-4</v>
      </c>
      <c r="AS213" s="5">
        <f t="shared" si="426"/>
        <v>1.3480938493497957E-3</v>
      </c>
      <c r="AT213" s="5">
        <f t="shared" si="427"/>
        <v>1.3718472629753427E-3</v>
      </c>
      <c r="AU213" s="5">
        <f t="shared" si="428"/>
        <v>9.3067947449931431E-4</v>
      </c>
      <c r="AV213" s="5">
        <f t="shared" si="429"/>
        <v>4.735390234199971E-4</v>
      </c>
      <c r="AW213" s="5">
        <f t="shared" si="430"/>
        <v>1.2383975502404494E-5</v>
      </c>
      <c r="AX213" s="5">
        <f t="shared" si="431"/>
        <v>4.139226999567625E-3</v>
      </c>
      <c r="AY213" s="5">
        <f t="shared" si="432"/>
        <v>4.7039727833211326E-3</v>
      </c>
      <c r="AZ213" s="5">
        <f t="shared" si="433"/>
        <v>2.6728855349727552E-3</v>
      </c>
      <c r="BA213" s="5">
        <f t="shared" si="434"/>
        <v>1.0125224517168669E-3</v>
      </c>
      <c r="BB213" s="5">
        <f t="shared" si="435"/>
        <v>2.8766712093074683E-4</v>
      </c>
      <c r="BC213" s="5">
        <f t="shared" si="436"/>
        <v>6.5383140748547021E-5</v>
      </c>
      <c r="BD213" s="5">
        <f t="shared" si="437"/>
        <v>1.2545812810941674E-4</v>
      </c>
      <c r="BE213" s="5">
        <f t="shared" si="438"/>
        <v>2.5533740065340993E-4</v>
      </c>
      <c r="BF213" s="5">
        <f t="shared" si="439"/>
        <v>2.5983644565292369E-4</v>
      </c>
      <c r="BG213" s="5">
        <f t="shared" si="440"/>
        <v>1.7627650921688589E-4</v>
      </c>
      <c r="BH213" s="5">
        <f t="shared" si="441"/>
        <v>8.9691250654643897E-5</v>
      </c>
      <c r="BI213" s="5">
        <f t="shared" si="442"/>
        <v>3.6508644196471588E-5</v>
      </c>
      <c r="BJ213" s="8">
        <f t="shared" si="443"/>
        <v>0.57621543567053068</v>
      </c>
      <c r="BK213" s="8">
        <f t="shared" si="444"/>
        <v>0.21639569713481444</v>
      </c>
      <c r="BL213" s="8">
        <f t="shared" si="445"/>
        <v>0.19666972425538456</v>
      </c>
      <c r="BM213" s="8">
        <f t="shared" si="446"/>
        <v>0.60900074967881723</v>
      </c>
      <c r="BN213" s="8">
        <f t="shared" si="447"/>
        <v>0.38584606240050784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1.36666666666667</v>
      </c>
      <c r="F214">
        <f>VLOOKUP(B214,home!$B$2:$E$405,3,FALSE)</f>
        <v>0.8</v>
      </c>
      <c r="G214">
        <f>VLOOKUP(C214,away!$B$2:$E$405,4,FALSE)</f>
        <v>0.8</v>
      </c>
      <c r="H214">
        <f>VLOOKUP(A214,away!$A$2:$E$405,3,FALSE)</f>
        <v>1.0874999999999999</v>
      </c>
      <c r="I214">
        <f>VLOOKUP(C214,away!$B$2:$E$405,3,FALSE)</f>
        <v>0.8</v>
      </c>
      <c r="J214">
        <f>VLOOKUP(B214,home!$B$2:$E$405,4,FALSE)</f>
        <v>0.92</v>
      </c>
      <c r="K214" s="3">
        <f t="shared" si="392"/>
        <v>0.87466666666666892</v>
      </c>
      <c r="L214" s="3">
        <f t="shared" si="393"/>
        <v>0.8004</v>
      </c>
      <c r="M214" s="5">
        <f t="shared" si="394"/>
        <v>0.18729569268622229</v>
      </c>
      <c r="N214" s="5">
        <f t="shared" si="395"/>
        <v>0.16382129920288285</v>
      </c>
      <c r="O214" s="5">
        <f t="shared" si="396"/>
        <v>0.14991147242605232</v>
      </c>
      <c r="P214" s="5">
        <f t="shared" si="397"/>
        <v>0.13112256788198745</v>
      </c>
      <c r="Q214" s="5">
        <f t="shared" si="398"/>
        <v>7.1644514851394281E-2</v>
      </c>
      <c r="R214" s="5">
        <f t="shared" si="399"/>
        <v>5.9994571264906128E-2</v>
      </c>
      <c r="S214" s="5">
        <f t="shared" si="400"/>
        <v>2.2949176728759797E-2</v>
      </c>
      <c r="T214" s="5">
        <f t="shared" si="401"/>
        <v>5.7344269687055978E-2</v>
      </c>
      <c r="U214" s="5">
        <f t="shared" si="402"/>
        <v>5.2475251666371368E-2</v>
      </c>
      <c r="V214" s="5">
        <f t="shared" si="403"/>
        <v>1.7851481201817485E-3</v>
      </c>
      <c r="W214" s="5">
        <f t="shared" si="404"/>
        <v>2.0888356330006564E-2</v>
      </c>
      <c r="X214" s="5">
        <f t="shared" si="405"/>
        <v>1.6719040406537253E-2</v>
      </c>
      <c r="Y214" s="5">
        <f t="shared" si="406"/>
        <v>6.6909599706962072E-3</v>
      </c>
      <c r="Z214" s="5">
        <f t="shared" si="407"/>
        <v>1.6006551613476958E-2</v>
      </c>
      <c r="AA214" s="5">
        <f t="shared" si="408"/>
        <v>1.4000397144587883E-2</v>
      </c>
      <c r="AB214" s="5">
        <f t="shared" si="409"/>
        <v>6.1228403512331156E-3</v>
      </c>
      <c r="AC214" s="5">
        <f t="shared" si="410"/>
        <v>7.8109513028176616E-5</v>
      </c>
      <c r="AD214" s="5">
        <f t="shared" si="411"/>
        <v>4.5675872508281123E-3</v>
      </c>
      <c r="AE214" s="5">
        <f t="shared" si="412"/>
        <v>3.6558968355628212E-3</v>
      </c>
      <c r="AF214" s="5">
        <f t="shared" si="413"/>
        <v>1.4630899135922408E-3</v>
      </c>
      <c r="AG214" s="5">
        <f t="shared" si="414"/>
        <v>3.9035238894640997E-4</v>
      </c>
      <c r="AH214" s="5">
        <f t="shared" si="415"/>
        <v>3.2029109778567389E-3</v>
      </c>
      <c r="AI214" s="5">
        <f t="shared" si="416"/>
        <v>2.801479468632035E-3</v>
      </c>
      <c r="AJ214" s="5">
        <f t="shared" si="417"/>
        <v>1.2251803542817463E-3</v>
      </c>
      <c r="AK214" s="5">
        <f t="shared" si="418"/>
        <v>3.5720813884836783E-4</v>
      </c>
      <c r="AL214" s="5">
        <f t="shared" si="419"/>
        <v>2.1873263132483101E-6</v>
      </c>
      <c r="AM214" s="5">
        <f t="shared" si="420"/>
        <v>7.9902326307820023E-4</v>
      </c>
      <c r="AN214" s="5">
        <f t="shared" si="421"/>
        <v>6.3953821976779146E-4</v>
      </c>
      <c r="AO214" s="5">
        <f t="shared" si="422"/>
        <v>2.5594319555107009E-4</v>
      </c>
      <c r="AP214" s="5">
        <f t="shared" si="423"/>
        <v>6.8285644573025516E-5</v>
      </c>
      <c r="AQ214" s="5">
        <f t="shared" si="424"/>
        <v>1.3663957479062403E-5</v>
      </c>
      <c r="AR214" s="5">
        <f t="shared" si="425"/>
        <v>5.1272198933530687E-4</v>
      </c>
      <c r="AS214" s="5">
        <f t="shared" si="426"/>
        <v>4.4846083333861629E-4</v>
      </c>
      <c r="AT214" s="5">
        <f t="shared" si="427"/>
        <v>1.9612687111342198E-4</v>
      </c>
      <c r="AU214" s="5">
        <f t="shared" si="428"/>
        <v>5.7181878866846737E-5</v>
      </c>
      <c r="AV214" s="5">
        <f t="shared" si="429"/>
        <v>1.2503770845550516E-5</v>
      </c>
      <c r="AW214" s="5">
        <f t="shared" si="430"/>
        <v>4.2536400133974506E-8</v>
      </c>
      <c r="AX214" s="5">
        <f t="shared" si="431"/>
        <v>1.16479835684289E-4</v>
      </c>
      <c r="AY214" s="5">
        <f t="shared" si="432"/>
        <v>9.3230460481704905E-5</v>
      </c>
      <c r="AZ214" s="5">
        <f t="shared" si="433"/>
        <v>3.7310830284778302E-5</v>
      </c>
      <c r="BA214" s="5">
        <f t="shared" si="434"/>
        <v>9.9545295199788526E-6</v>
      </c>
      <c r="BB214" s="5">
        <f t="shared" si="435"/>
        <v>1.9919013569477682E-6</v>
      </c>
      <c r="BC214" s="5">
        <f t="shared" si="436"/>
        <v>3.1886356922019878E-7</v>
      </c>
      <c r="BD214" s="5">
        <f t="shared" si="437"/>
        <v>6.839711337732992E-5</v>
      </c>
      <c r="BE214" s="5">
        <f t="shared" si="438"/>
        <v>5.9824675167371395E-5</v>
      </c>
      <c r="BF214" s="5">
        <f t="shared" si="439"/>
        <v>2.6163324606530488E-5</v>
      </c>
      <c r="BG214" s="5">
        <f t="shared" si="440"/>
        <v>7.6280626408373529E-6</v>
      </c>
      <c r="BH214" s="5">
        <f t="shared" si="441"/>
        <v>1.6680030307964383E-6</v>
      </c>
      <c r="BI214" s="5">
        <f t="shared" si="442"/>
        <v>2.9178933018732451E-7</v>
      </c>
      <c r="BJ214" s="8">
        <f t="shared" si="443"/>
        <v>0.34922110753884877</v>
      </c>
      <c r="BK214" s="8">
        <f t="shared" si="444"/>
        <v>0.34332611271697444</v>
      </c>
      <c r="BL214" s="8">
        <f t="shared" si="445"/>
        <v>0.29148228010442245</v>
      </c>
      <c r="BM214" s="8">
        <f t="shared" si="446"/>
        <v>0.23615274573619585</v>
      </c>
      <c r="BN214" s="8">
        <f t="shared" si="447"/>
        <v>0.76379011831344523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1.36666666666667</v>
      </c>
      <c r="F215">
        <f>VLOOKUP(B215,home!$B$2:$E$405,3,FALSE)</f>
        <v>0.73</v>
      </c>
      <c r="G215">
        <f>VLOOKUP(C215,away!$B$2:$E$405,4,FALSE)</f>
        <v>0.37</v>
      </c>
      <c r="H215">
        <f>VLOOKUP(A215,away!$A$2:$E$405,3,FALSE)</f>
        <v>1.0874999999999999</v>
      </c>
      <c r="I215">
        <f>VLOOKUP(C215,away!$B$2:$E$405,3,FALSE)</f>
        <v>0.95</v>
      </c>
      <c r="J215">
        <f>VLOOKUP(B215,home!$B$2:$E$405,4,FALSE)</f>
        <v>1.38</v>
      </c>
      <c r="K215" s="3">
        <f t="shared" si="392"/>
        <v>0.36913666666666756</v>
      </c>
      <c r="L215" s="3">
        <f t="shared" si="393"/>
        <v>1.4257124999999997</v>
      </c>
      <c r="M215" s="5">
        <f t="shared" si="394"/>
        <v>0.16615251179408105</v>
      </c>
      <c r="N215" s="5">
        <f t="shared" si="395"/>
        <v>6.1332984361961239E-2</v>
      </c>
      <c r="O215" s="5">
        <f t="shared" si="396"/>
        <v>0.23688571297121877</v>
      </c>
      <c r="P215" s="5">
        <f t="shared" si="397"/>
        <v>8.7443202467152661E-2</v>
      </c>
      <c r="Q215" s="5">
        <f t="shared" si="398"/>
        <v>1.132012670204661E-2</v>
      </c>
      <c r="R215" s="5">
        <f t="shared" si="399"/>
        <v>0.16886546102723937</v>
      </c>
      <c r="S215" s="5">
        <f t="shared" si="400"/>
        <v>1.1504962481680404E-2</v>
      </c>
      <c r="T215" s="5">
        <f t="shared" si="401"/>
        <v>1.6139246140691628E-2</v>
      </c>
      <c r="U215" s="5">
        <f t="shared" si="402"/>
        <v>6.2334433398725186E-2</v>
      </c>
      <c r="V215" s="5">
        <f t="shared" si="403"/>
        <v>6.7276260079078955E-4</v>
      </c>
      <c r="W215" s="5">
        <f t="shared" si="404"/>
        <v>1.3928912790126076E-3</v>
      </c>
      <c r="X215" s="5">
        <f t="shared" si="405"/>
        <v>1.9858625076292621E-3</v>
      </c>
      <c r="Y215" s="5">
        <f t="shared" si="406"/>
        <v>1.4156345002041919E-3</v>
      </c>
      <c r="Z215" s="5">
        <f t="shared" si="407"/>
        <v>8.0251199534932649E-2</v>
      </c>
      <c r="AA215" s="5">
        <f t="shared" si="408"/>
        <v>2.9623660292326656E-2</v>
      </c>
      <c r="AB215" s="5">
        <f t="shared" si="409"/>
        <v>5.46758960738759E-3</v>
      </c>
      <c r="AC215" s="5">
        <f t="shared" si="410"/>
        <v>2.2128959892803764E-5</v>
      </c>
      <c r="AD215" s="5">
        <f t="shared" si="411"/>
        <v>1.2854181094094626E-4</v>
      </c>
      <c r="AE215" s="5">
        <f t="shared" si="412"/>
        <v>1.8326366663114384E-4</v>
      </c>
      <c r="AF215" s="5">
        <f t="shared" si="413"/>
        <v>1.3064065015592731E-4</v>
      </c>
      <c r="AG215" s="5">
        <f t="shared" si="414"/>
        <v>6.2085335978477488E-5</v>
      </c>
      <c r="AH215" s="5">
        <f t="shared" si="415"/>
        <v>2.8603784579236905E-2</v>
      </c>
      <c r="AI215" s="5">
        <f t="shared" si="416"/>
        <v>1.0558705693630937E-2</v>
      </c>
      <c r="AJ215" s="5">
        <f t="shared" si="417"/>
        <v>1.9488027120306442E-3</v>
      </c>
      <c r="AK215" s="5">
        <f t="shared" si="418"/>
        <v>2.3979151236998454E-4</v>
      </c>
      <c r="AL215" s="5">
        <f t="shared" si="419"/>
        <v>4.658436034219188E-7</v>
      </c>
      <c r="AM215" s="5">
        <f t="shared" si="420"/>
        <v>9.4898991236075749E-6</v>
      </c>
      <c r="AN215" s="5">
        <f t="shared" si="421"/>
        <v>1.3529867804266364E-5</v>
      </c>
      <c r="AO215" s="5">
        <f t="shared" si="422"/>
        <v>9.6448508259450537E-6</v>
      </c>
      <c r="AP215" s="5">
        <f t="shared" si="423"/>
        <v>4.5835947943950613E-6</v>
      </c>
      <c r="AQ215" s="5">
        <f t="shared" si="424"/>
        <v>1.6337220983259915E-6</v>
      </c>
      <c r="AR215" s="5">
        <f t="shared" si="425"/>
        <v>8.1561546443850545E-3</v>
      </c>
      <c r="AS215" s="5">
        <f t="shared" si="426"/>
        <v>3.0107357382461583E-3</v>
      </c>
      <c r="AT215" s="5">
        <f t="shared" si="427"/>
        <v>5.5568647731519768E-4</v>
      </c>
      <c r="AU215" s="5">
        <f t="shared" si="428"/>
        <v>6.8374751315958279E-5</v>
      </c>
      <c r="AV215" s="5">
        <f t="shared" si="429"/>
        <v>6.3099069462337946E-6</v>
      </c>
      <c r="AW215" s="5">
        <f t="shared" si="430"/>
        <v>6.8101515910834122E-9</v>
      </c>
      <c r="AX215" s="5">
        <f t="shared" si="431"/>
        <v>5.838449549152382E-7</v>
      </c>
      <c r="AY215" s="5">
        <f t="shared" si="432"/>
        <v>8.3239505028459143E-7</v>
      </c>
      <c r="AZ215" s="5">
        <f t="shared" si="433"/>
        <v>5.9337801406443526E-7</v>
      </c>
      <c r="BA215" s="5">
        <f t="shared" si="434"/>
        <v>2.8199548395894695E-7</v>
      </c>
      <c r="BB215" s="5">
        <f t="shared" si="435"/>
        <v>1.00511121605955E-7</v>
      </c>
      <c r="BC215" s="5">
        <f t="shared" si="436"/>
        <v>2.8659992492526012E-8</v>
      </c>
      <c r="BD215" s="5">
        <f t="shared" si="437"/>
        <v>1.9380552714054705E-3</v>
      </c>
      <c r="BE215" s="5">
        <f t="shared" si="438"/>
        <v>7.1540726270237899E-4</v>
      </c>
      <c r="BF215" s="5">
        <f t="shared" si="439"/>
        <v>1.3204152613154058E-4</v>
      </c>
      <c r="BG215" s="5">
        <f t="shared" si="440"/>
        <v>1.6247122939258856E-5</v>
      </c>
      <c r="BH215" s="5">
        <f t="shared" si="441"/>
        <v>1.4993522011803908E-6</v>
      </c>
      <c r="BI215" s="5">
        <f t="shared" si="442"/>
        <v>1.1069317474061203E-7</v>
      </c>
      <c r="BJ215" s="8">
        <f t="shared" si="443"/>
        <v>9.4132579674515895E-2</v>
      </c>
      <c r="BK215" s="8">
        <f t="shared" si="444"/>
        <v>0.26579686654225143</v>
      </c>
      <c r="BL215" s="8">
        <f t="shared" si="445"/>
        <v>0.5591285645409293</v>
      </c>
      <c r="BM215" s="8">
        <f t="shared" si="446"/>
        <v>0.26730838538403068</v>
      </c>
      <c r="BN215" s="8">
        <f t="shared" si="447"/>
        <v>0.73199999932369963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1.36666666666667</v>
      </c>
      <c r="F216">
        <f>VLOOKUP(B216,home!$B$2:$E$405,3,FALSE)</f>
        <v>1.1000000000000001</v>
      </c>
      <c r="G216">
        <f>VLOOKUP(C216,away!$B$2:$E$405,4,FALSE)</f>
        <v>1.1000000000000001</v>
      </c>
      <c r="H216">
        <f>VLOOKUP(A216,away!$A$2:$E$405,3,FALSE)</f>
        <v>1.0874999999999999</v>
      </c>
      <c r="I216">
        <f>VLOOKUP(C216,away!$B$2:$E$405,3,FALSE)</f>
        <v>0.66</v>
      </c>
      <c r="J216">
        <f>VLOOKUP(B216,home!$B$2:$E$405,4,FALSE)</f>
        <v>1.38</v>
      </c>
      <c r="K216" s="3">
        <f t="shared" si="392"/>
        <v>1.6536666666666711</v>
      </c>
      <c r="L216" s="3">
        <f t="shared" si="393"/>
        <v>0.9904949999999999</v>
      </c>
      <c r="M216" s="5">
        <f t="shared" si="394"/>
        <v>7.1064904852875643E-2</v>
      </c>
      <c r="N216" s="5">
        <f t="shared" si="395"/>
        <v>0.11751766432503899</v>
      </c>
      <c r="O216" s="5">
        <f t="shared" si="396"/>
        <v>7.0389432932249044E-2</v>
      </c>
      <c r="P216" s="5">
        <f t="shared" si="397"/>
        <v>0.11640065892562947</v>
      </c>
      <c r="Q216" s="5">
        <f t="shared" si="398"/>
        <v>9.7167522119420022E-2</v>
      </c>
      <c r="R216" s="5">
        <f t="shared" si="399"/>
        <v>3.4860190686114005E-2</v>
      </c>
      <c r="S216" s="5">
        <f t="shared" si="400"/>
        <v>4.7664573063072438E-2</v>
      </c>
      <c r="T216" s="5">
        <f t="shared" si="401"/>
        <v>9.6243944821674907E-2</v>
      </c>
      <c r="U216" s="5">
        <f t="shared" si="402"/>
        <v>5.7647135331270666E-2</v>
      </c>
      <c r="V216" s="5">
        <f t="shared" si="403"/>
        <v>8.6746798944441535E-3</v>
      </c>
      <c r="W216" s="5">
        <f t="shared" si="404"/>
        <v>5.3560897470493786E-2</v>
      </c>
      <c r="X216" s="5">
        <f t="shared" si="405"/>
        <v>5.3051801140036728E-2</v>
      </c>
      <c r="Y216" s="5">
        <f t="shared" si="406"/>
        <v>2.6273771885100335E-2</v>
      </c>
      <c r="Z216" s="5">
        <f t="shared" si="407"/>
        <v>1.1509614857880832E-2</v>
      </c>
      <c r="AA216" s="5">
        <f t="shared" si="408"/>
        <v>1.9033066436648982E-2</v>
      </c>
      <c r="AB216" s="5">
        <f t="shared" si="409"/>
        <v>1.5737173765369313E-2</v>
      </c>
      <c r="AC216" s="5">
        <f t="shared" si="410"/>
        <v>8.8804246780869892E-4</v>
      </c>
      <c r="AD216" s="5">
        <f t="shared" si="411"/>
        <v>2.2142967695926694E-2</v>
      </c>
      <c r="AE216" s="5">
        <f t="shared" si="412"/>
        <v>2.1932498787976904E-2</v>
      </c>
      <c r="AF216" s="5">
        <f t="shared" si="413"/>
        <v>1.0862015193498591E-2</v>
      </c>
      <c r="AG216" s="5">
        <f t="shared" si="414"/>
        <v>3.5862572463614627E-3</v>
      </c>
      <c r="AH216" s="5">
        <f t="shared" si="415"/>
        <v>2.8500539921641676E-3</v>
      </c>
      <c r="AI216" s="5">
        <f t="shared" si="416"/>
        <v>4.713039285042157E-3</v>
      </c>
      <c r="AJ216" s="5">
        <f t="shared" si="417"/>
        <v>3.8968979821823683E-3</v>
      </c>
      <c r="AK216" s="5">
        <f t="shared" si="418"/>
        <v>2.1480567655118646E-3</v>
      </c>
      <c r="AL216" s="5">
        <f t="shared" si="419"/>
        <v>5.8182715432252855E-5</v>
      </c>
      <c r="AM216" s="5">
        <f t="shared" si="420"/>
        <v>7.3234175159661739E-3</v>
      </c>
      <c r="AN216" s="5">
        <f t="shared" si="421"/>
        <v>7.2538084324769141E-3</v>
      </c>
      <c r="AO216" s="5">
        <f t="shared" si="422"/>
        <v>3.5924304916631097E-3</v>
      </c>
      <c r="AP216" s="5">
        <f t="shared" si="423"/>
        <v>1.1860948132799509E-3</v>
      </c>
      <c r="AQ216" s="5">
        <f t="shared" si="424"/>
        <v>2.9370524551993111E-4</v>
      </c>
      <c r="AR216" s="5">
        <f t="shared" si="425"/>
        <v>5.6459284579372959E-4</v>
      </c>
      <c r="AS216" s="5">
        <f t="shared" si="426"/>
        <v>9.336483693275665E-4</v>
      </c>
      <c r="AT216" s="5">
        <f t="shared" si="427"/>
        <v>7.7197159337234517E-4</v>
      </c>
      <c r="AU216" s="5">
        <f t="shared" si="428"/>
        <v>4.25527897191135E-4</v>
      </c>
      <c r="AV216" s="5">
        <f t="shared" si="429"/>
        <v>1.7592032483043551E-4</v>
      </c>
      <c r="AW216" s="5">
        <f t="shared" si="430"/>
        <v>2.647230423612834E-6</v>
      </c>
      <c r="AX216" s="5">
        <f t="shared" si="431"/>
        <v>2.0184152387060141E-3</v>
      </c>
      <c r="AY216" s="5">
        <f t="shared" si="432"/>
        <v>1.9992302018621128E-3</v>
      </c>
      <c r="AZ216" s="5">
        <f t="shared" si="433"/>
        <v>9.9011375939670669E-4</v>
      </c>
      <c r="BA216" s="5">
        <f t="shared" si="434"/>
        <v>3.2690090937121367E-4</v>
      </c>
      <c r="BB216" s="5">
        <f t="shared" si="435"/>
        <v>8.0948429056910048E-5</v>
      </c>
      <c r="BC216" s="5">
        <f t="shared" si="436"/>
        <v>1.6035802847744826E-5</v>
      </c>
      <c r="BD216" s="5">
        <f t="shared" si="437"/>
        <v>9.3204398465743322E-5</v>
      </c>
      <c r="BE216" s="5">
        <f t="shared" si="438"/>
        <v>1.5412900692951791E-4</v>
      </c>
      <c r="BF216" s="5">
        <f t="shared" si="439"/>
        <v>1.2743900056289012E-4</v>
      </c>
      <c r="BG216" s="5">
        <f t="shared" si="440"/>
        <v>7.0247209088055511E-5</v>
      </c>
      <c r="BH216" s="5">
        <f t="shared" si="441"/>
        <v>2.9041367023820355E-5</v>
      </c>
      <c r="BI216" s="5">
        <f t="shared" si="442"/>
        <v>9.6049481203448773E-6</v>
      </c>
      <c r="BJ216" s="8">
        <f t="shared" si="443"/>
        <v>0.52742044152567535</v>
      </c>
      <c r="BK216" s="8">
        <f t="shared" si="444"/>
        <v>0.24675027212112471</v>
      </c>
      <c r="BL216" s="8">
        <f t="shared" si="445"/>
        <v>0.21463037413725816</v>
      </c>
      <c r="BM216" s="8">
        <f t="shared" si="446"/>
        <v>0.49091374582917324</v>
      </c>
      <c r="BN216" s="8">
        <f t="shared" si="447"/>
        <v>0.50740037384132719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1.36666666666667</v>
      </c>
      <c r="F217">
        <f>VLOOKUP(B217,home!$B$2:$E$405,3,FALSE)</f>
        <v>1.17</v>
      </c>
      <c r="G217">
        <f>VLOOKUP(C217,away!$B$2:$E$405,4,FALSE)</f>
        <v>1.02</v>
      </c>
      <c r="H217">
        <f>VLOOKUP(A217,away!$A$2:$E$405,3,FALSE)</f>
        <v>1.0874999999999999</v>
      </c>
      <c r="I217">
        <f>VLOOKUP(C217,away!$B$2:$E$405,3,FALSE)</f>
        <v>0.8</v>
      </c>
      <c r="J217">
        <f>VLOOKUP(B217,home!$B$2:$E$405,4,FALSE)</f>
        <v>0.46</v>
      </c>
      <c r="K217" s="3">
        <f t="shared" si="392"/>
        <v>1.6309800000000039</v>
      </c>
      <c r="L217" s="3">
        <f t="shared" si="393"/>
        <v>0.4002</v>
      </c>
      <c r="M217" s="5">
        <f t="shared" si="394"/>
        <v>0.13118063663337304</v>
      </c>
      <c r="N217" s="5">
        <f t="shared" si="395"/>
        <v>0.21395299473629922</v>
      </c>
      <c r="O217" s="5">
        <f t="shared" si="396"/>
        <v>5.2498490780675887E-2</v>
      </c>
      <c r="P217" s="5">
        <f t="shared" si="397"/>
        <v>8.5623988493466946E-2</v>
      </c>
      <c r="Q217" s="5">
        <f t="shared" si="398"/>
        <v>0.17447652767750513</v>
      </c>
      <c r="R217" s="5">
        <f t="shared" si="399"/>
        <v>1.0504948005213243E-2</v>
      </c>
      <c r="S217" s="5">
        <f t="shared" si="400"/>
        <v>1.3972083825945161E-2</v>
      </c>
      <c r="T217" s="5">
        <f t="shared" si="401"/>
        <v>6.9825506376537547E-2</v>
      </c>
      <c r="U217" s="5">
        <f t="shared" si="402"/>
        <v>1.7133360097542735E-2</v>
      </c>
      <c r="V217" s="5">
        <f t="shared" si="403"/>
        <v>1.0133148165813032E-3</v>
      </c>
      <c r="W217" s="5">
        <f t="shared" si="404"/>
        <v>9.4855909037152686E-2</v>
      </c>
      <c r="X217" s="5">
        <f t="shared" si="405"/>
        <v>3.7961334796668501E-2</v>
      </c>
      <c r="Y217" s="5">
        <f t="shared" si="406"/>
        <v>7.5960630928133656E-3</v>
      </c>
      <c r="Z217" s="5">
        <f t="shared" si="407"/>
        <v>1.4013600638954468E-3</v>
      </c>
      <c r="AA217" s="5">
        <f t="shared" si="408"/>
        <v>2.2855902370122008E-3</v>
      </c>
      <c r="AB217" s="5">
        <f t="shared" si="409"/>
        <v>1.8638759823810848E-3</v>
      </c>
      <c r="AC217" s="5">
        <f t="shared" si="410"/>
        <v>4.1338063691188774E-5</v>
      </c>
      <c r="AD217" s="5">
        <f t="shared" si="411"/>
        <v>3.8677022630353899E-2</v>
      </c>
      <c r="AE217" s="5">
        <f t="shared" si="412"/>
        <v>1.5478544456667629E-2</v>
      </c>
      <c r="AF217" s="5">
        <f t="shared" si="413"/>
        <v>3.0972567457791919E-3</v>
      </c>
      <c r="AG217" s="5">
        <f t="shared" si="414"/>
        <v>4.1317404988694428E-4</v>
      </c>
      <c r="AH217" s="5">
        <f t="shared" si="415"/>
        <v>1.4020607439273945E-4</v>
      </c>
      <c r="AI217" s="5">
        <f t="shared" si="416"/>
        <v>2.2867330321307071E-4</v>
      </c>
      <c r="AJ217" s="5">
        <f t="shared" si="417"/>
        <v>1.8648079203722754E-4</v>
      </c>
      <c r="AK217" s="5">
        <f t="shared" si="418"/>
        <v>1.0138214739895938E-4</v>
      </c>
      <c r="AL217" s="5">
        <f t="shared" si="419"/>
        <v>1.0792842543458366E-6</v>
      </c>
      <c r="AM217" s="5">
        <f t="shared" si="420"/>
        <v>1.2616290073930957E-2</v>
      </c>
      <c r="AN217" s="5">
        <f t="shared" si="421"/>
        <v>5.0490392875871693E-3</v>
      </c>
      <c r="AO217" s="5">
        <f t="shared" si="422"/>
        <v>1.0103127614461923E-3</v>
      </c>
      <c r="AP217" s="5">
        <f t="shared" si="423"/>
        <v>1.3477572237692207E-4</v>
      </c>
      <c r="AQ217" s="5">
        <f t="shared" si="424"/>
        <v>1.3484311023811054E-5</v>
      </c>
      <c r="AR217" s="5">
        <f t="shared" si="425"/>
        <v>1.1222094194394863E-5</v>
      </c>
      <c r="AS217" s="5">
        <f t="shared" si="426"/>
        <v>1.8303011189174178E-5</v>
      </c>
      <c r="AT217" s="5">
        <f t="shared" si="427"/>
        <v>1.492592259465969E-5</v>
      </c>
      <c r="AU217" s="5">
        <f t="shared" si="428"/>
        <v>8.1146270778127078E-6</v>
      </c>
      <c r="AV217" s="5">
        <f t="shared" si="429"/>
        <v>3.3086986178427488E-6</v>
      </c>
      <c r="AW217" s="5">
        <f t="shared" si="430"/>
        <v>1.9568568651883894E-8</v>
      </c>
      <c r="AX217" s="5">
        <f t="shared" si="431"/>
        <v>3.4294861307966572E-3</v>
      </c>
      <c r="AY217" s="5">
        <f t="shared" si="432"/>
        <v>1.3724803495448223E-3</v>
      </c>
      <c r="AZ217" s="5">
        <f t="shared" si="433"/>
        <v>2.7463331794391884E-4</v>
      </c>
      <c r="BA217" s="5">
        <f t="shared" si="434"/>
        <v>3.6636084613718782E-5</v>
      </c>
      <c r="BB217" s="5">
        <f t="shared" si="435"/>
        <v>3.6654402656025639E-6</v>
      </c>
      <c r="BC217" s="5">
        <f t="shared" si="436"/>
        <v>2.933818388588292E-7</v>
      </c>
      <c r="BD217" s="5">
        <f t="shared" si="437"/>
        <v>7.4851368276613705E-7</v>
      </c>
      <c r="BE217" s="5">
        <f t="shared" si="438"/>
        <v>1.2208108463179169E-6</v>
      </c>
      <c r="BF217" s="5">
        <f t="shared" si="439"/>
        <v>9.9555903706380064E-7</v>
      </c>
      <c r="BG217" s="5">
        <f t="shared" si="440"/>
        <v>5.4124562609010728E-7</v>
      </c>
      <c r="BH217" s="5">
        <f t="shared" si="441"/>
        <v>2.2069019781011123E-7</v>
      </c>
      <c r="BI217" s="5">
        <f t="shared" si="442"/>
        <v>7.1988259764867253E-8</v>
      </c>
      <c r="BJ217" s="8">
        <f t="shared" si="443"/>
        <v>0.68027543046103267</v>
      </c>
      <c r="BK217" s="8">
        <f t="shared" si="444"/>
        <v>0.23320492146685681</v>
      </c>
      <c r="BL217" s="8">
        <f t="shared" si="445"/>
        <v>8.500268058119087E-2</v>
      </c>
      <c r="BM217" s="8">
        <f t="shared" si="446"/>
        <v>0.33027434546546619</v>
      </c>
      <c r="BN217" s="8">
        <f t="shared" si="447"/>
        <v>0.66823758632653341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1.36666666666667</v>
      </c>
      <c r="F218">
        <f>VLOOKUP(B218,home!$B$2:$E$405,3,FALSE)</f>
        <v>0.95</v>
      </c>
      <c r="G218">
        <f>VLOOKUP(C218,away!$B$2:$E$405,4,FALSE)</f>
        <v>1.1000000000000001</v>
      </c>
      <c r="H218">
        <f>VLOOKUP(A218,away!$A$2:$E$405,3,FALSE)</f>
        <v>1.0874999999999999</v>
      </c>
      <c r="I218">
        <f>VLOOKUP(C218,away!$B$2:$E$405,3,FALSE)</f>
        <v>0.73</v>
      </c>
      <c r="J218">
        <f>VLOOKUP(B218,home!$B$2:$E$405,4,FALSE)</f>
        <v>0.74</v>
      </c>
      <c r="K218" s="3">
        <f t="shared" si="392"/>
        <v>1.4281666666666701</v>
      </c>
      <c r="L218" s="3">
        <f t="shared" si="393"/>
        <v>0.58746749999999992</v>
      </c>
      <c r="M218" s="5">
        <f t="shared" si="394"/>
        <v>0.13323588281303894</v>
      </c>
      <c r="N218" s="5">
        <f t="shared" si="395"/>
        <v>0.19028304663748891</v>
      </c>
      <c r="O218" s="5">
        <f t="shared" si="396"/>
        <v>7.8271750986468949E-2</v>
      </c>
      <c r="P218" s="5">
        <f t="shared" si="397"/>
        <v>0.11178510570050899</v>
      </c>
      <c r="Q218" s="5">
        <f t="shared" si="398"/>
        <v>0.13587795221972054</v>
      </c>
      <c r="R218" s="5">
        <f t="shared" si="399"/>
        <v>2.2991054936321718E-2</v>
      </c>
      <c r="S218" s="5">
        <f t="shared" si="400"/>
        <v>2.3446967875029302E-2</v>
      </c>
      <c r="T218" s="5">
        <f t="shared" si="401"/>
        <v>7.9823880895638674E-2</v>
      </c>
      <c r="U218" s="5">
        <f t="shared" si="402"/>
        <v>3.2835058291556876E-2</v>
      </c>
      <c r="V218" s="5">
        <f t="shared" si="403"/>
        <v>2.1857823607677952E-3</v>
      </c>
      <c r="W218" s="5">
        <f t="shared" si="404"/>
        <v>6.4685454031710457E-2</v>
      </c>
      <c r="X218" s="5">
        <f t="shared" si="405"/>
        <v>3.8000601966373858E-2</v>
      </c>
      <c r="Y218" s="5">
        <f t="shared" si="406"/>
        <v>1.1162059317840365E-2</v>
      </c>
      <c r="Z218" s="5">
        <f t="shared" si="407"/>
        <v>4.5021658552678598E-3</v>
      </c>
      <c r="AA218" s="5">
        <f t="shared" si="408"/>
        <v>6.4298432022983978E-3</v>
      </c>
      <c r="AB218" s="5">
        <f t="shared" si="409"/>
        <v>4.5914438667079265E-3</v>
      </c>
      <c r="AC218" s="5">
        <f t="shared" si="410"/>
        <v>1.1461716763062205E-4</v>
      </c>
      <c r="AD218" s="5">
        <f t="shared" si="411"/>
        <v>2.3095402316572006E-2</v>
      </c>
      <c r="AE218" s="5">
        <f t="shared" si="412"/>
        <v>1.3567798260410765E-2</v>
      </c>
      <c r="AF218" s="5">
        <f t="shared" si="413"/>
        <v>3.9853202622739297E-3</v>
      </c>
      <c r="AG218" s="5">
        <f t="shared" si="414"/>
        <v>7.8041537705913664E-4</v>
      </c>
      <c r="AH218" s="5">
        <f t="shared" si="415"/>
        <v>6.6121902989489266E-4</v>
      </c>
      <c r="AI218" s="5">
        <f t="shared" si="416"/>
        <v>9.4433097786155817E-4</v>
      </c>
      <c r="AJ218" s="5">
        <f t="shared" si="417"/>
        <v>6.7433101244130939E-4</v>
      </c>
      <c r="AK218" s="5">
        <f t="shared" si="418"/>
        <v>3.2101902475608859E-4</v>
      </c>
      <c r="AL218" s="5">
        <f t="shared" si="419"/>
        <v>3.8465590284446006E-6</v>
      </c>
      <c r="AM218" s="5">
        <f t="shared" si="420"/>
        <v>6.5968167483568653E-3</v>
      </c>
      <c r="AN218" s="5">
        <f t="shared" si="421"/>
        <v>3.8754154431153366E-3</v>
      </c>
      <c r="AO218" s="5">
        <f t="shared" si="422"/>
        <v>1.1383403109141792E-3</v>
      </c>
      <c r="AP218" s="5">
        <f t="shared" si="423"/>
        <v>2.229126455339919E-4</v>
      </c>
      <c r="AQ218" s="5">
        <f t="shared" si="424"/>
        <v>3.2738483647560082E-5</v>
      </c>
      <c r="AR218" s="5">
        <f t="shared" si="425"/>
        <v>7.7688938088955574E-5</v>
      </c>
      <c r="AS218" s="5">
        <f t="shared" si="426"/>
        <v>1.1095275174737699E-4</v>
      </c>
      <c r="AT218" s="5">
        <f t="shared" si="427"/>
        <v>7.9229510810272996E-5</v>
      </c>
      <c r="AU218" s="5">
        <f t="shared" si="428"/>
        <v>3.7717648785179495E-5</v>
      </c>
      <c r="AV218" s="5">
        <f t="shared" si="429"/>
        <v>1.3466772185008492E-5</v>
      </c>
      <c r="AW218" s="5">
        <f t="shared" si="430"/>
        <v>8.9646355541993564E-8</v>
      </c>
      <c r="AX218" s="5">
        <f t="shared" si="431"/>
        <v>1.5702256310186143E-3</v>
      </c>
      <c r="AY218" s="5">
        <f t="shared" si="432"/>
        <v>9.2245652589042766E-4</v>
      </c>
      <c r="AZ218" s="5">
        <f t="shared" si="433"/>
        <v>2.7095661456176735E-4</v>
      </c>
      <c r="BA218" s="5">
        <f t="shared" si="434"/>
        <v>5.3059401655021696E-5</v>
      </c>
      <c r="BB218" s="5">
        <f t="shared" si="435"/>
        <v>7.7926685104428621E-6</v>
      </c>
      <c r="BC218" s="5">
        <f t="shared" si="436"/>
        <v>9.1558789763171845E-7</v>
      </c>
      <c r="BD218" s="5">
        <f t="shared" si="437"/>
        <v>7.6066210394622495E-6</v>
      </c>
      <c r="BE218" s="5">
        <f t="shared" si="438"/>
        <v>1.0863522614525362E-5</v>
      </c>
      <c r="BF218" s="5">
        <f t="shared" si="439"/>
        <v>7.7574604403223396E-6</v>
      </c>
      <c r="BG218" s="5">
        <f t="shared" si="440"/>
        <v>3.6929821396179048E-6</v>
      </c>
      <c r="BH218" s="5">
        <f t="shared" si="441"/>
        <v>1.3185484980994124E-6</v>
      </c>
      <c r="BI218" s="5">
        <f t="shared" si="442"/>
        <v>3.7662140267379634E-7</v>
      </c>
      <c r="BJ218" s="8">
        <f t="shared" si="443"/>
        <v>0.57595356134619047</v>
      </c>
      <c r="BK218" s="8">
        <f t="shared" si="444"/>
        <v>0.27169465900189449</v>
      </c>
      <c r="BL218" s="8">
        <f t="shared" si="445"/>
        <v>0.14807072270605923</v>
      </c>
      <c r="BM218" s="8">
        <f t="shared" si="446"/>
        <v>0.32685394873632906</v>
      </c>
      <c r="BN218" s="8">
        <f t="shared" si="447"/>
        <v>0.672444793293548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1.5021645021645</v>
      </c>
      <c r="F219">
        <f>VLOOKUP(B219,home!$B$2:$E$405,3,FALSE)</f>
        <v>1</v>
      </c>
      <c r="G219">
        <f>VLOOKUP(C219,away!$B$2:$E$405,4,FALSE)</f>
        <v>1.33</v>
      </c>
      <c r="H219">
        <f>VLOOKUP(A219,away!$A$2:$E$405,3,FALSE)</f>
        <v>1.2640692640692599</v>
      </c>
      <c r="I219">
        <f>VLOOKUP(C219,away!$B$2:$E$405,3,FALSE)</f>
        <v>0.89</v>
      </c>
      <c r="J219">
        <f>VLOOKUP(B219,home!$B$2:$E$405,4,FALSE)</f>
        <v>1.48</v>
      </c>
      <c r="K219" s="3">
        <f t="shared" si="392"/>
        <v>1.9978787878787851</v>
      </c>
      <c r="L219" s="3">
        <f t="shared" si="393"/>
        <v>1.6650320346320291</v>
      </c>
      <c r="M219" s="5">
        <f t="shared" si="394"/>
        <v>2.5657718857704515E-2</v>
      </c>
      <c r="N219" s="5">
        <f t="shared" si="395"/>
        <v>5.1261012251165347E-2</v>
      </c>
      <c r="O219" s="5">
        <f t="shared" si="396"/>
        <v>4.2720923833660329E-2</v>
      </c>
      <c r="P219" s="5">
        <f t="shared" si="397"/>
        <v>8.5351227525855194E-2</v>
      </c>
      <c r="Q219" s="5">
        <f t="shared" si="398"/>
        <v>5.1206644510898895E-2</v>
      </c>
      <c r="R219" s="5">
        <f t="shared" si="399"/>
        <v>3.5565853366059712E-2</v>
      </c>
      <c r="S219" s="5">
        <f t="shared" si="400"/>
        <v>7.0980901308601838E-2</v>
      </c>
      <c r="T219" s="5">
        <f t="shared" si="401"/>
        <v>8.5260703496661011E-2</v>
      </c>
      <c r="U219" s="5">
        <f t="shared" si="402"/>
        <v>7.1056264012857986E-2</v>
      </c>
      <c r="V219" s="5">
        <f t="shared" si="403"/>
        <v>2.6235583621181925E-2</v>
      </c>
      <c r="W219" s="5">
        <f t="shared" si="404"/>
        <v>3.4101556288924847E-2</v>
      </c>
      <c r="X219" s="5">
        <f t="shared" si="405"/>
        <v>5.6780183651867197E-2</v>
      </c>
      <c r="Y219" s="5">
        <f t="shared" si="406"/>
        <v>4.7270412356324377E-2</v>
      </c>
      <c r="Z219" s="5">
        <f t="shared" si="407"/>
        <v>1.9739428397838266E-2</v>
      </c>
      <c r="AA219" s="5">
        <f t="shared" si="408"/>
        <v>3.9436985280893185E-2</v>
      </c>
      <c r="AB219" s="5">
        <f t="shared" si="409"/>
        <v>3.939515817529219E-2</v>
      </c>
      <c r="AC219" s="5">
        <f t="shared" si="410"/>
        <v>5.4545945786912235E-3</v>
      </c>
      <c r="AD219" s="5">
        <f t="shared" si="411"/>
        <v>1.703269398582433E-2</v>
      </c>
      <c r="AE219" s="5">
        <f t="shared" si="412"/>
        <v>2.8359981122481809E-2</v>
      </c>
      <c r="AF219" s="5">
        <f t="shared" si="413"/>
        <v>2.361013853524592E-2</v>
      </c>
      <c r="AG219" s="5">
        <f t="shared" si="414"/>
        <v>1.3103879001094861E-2</v>
      </c>
      <c r="AH219" s="5">
        <f t="shared" si="415"/>
        <v>8.2166951569314743E-3</v>
      </c>
      <c r="AI219" s="5">
        <f t="shared" si="416"/>
        <v>1.6415960960499739E-2</v>
      </c>
      <c r="AJ219" s="5">
        <f t="shared" si="417"/>
        <v>1.6398550092814341E-2</v>
      </c>
      <c r="AK219" s="5">
        <f t="shared" si="418"/>
        <v>1.0920771794133819E-2</v>
      </c>
      <c r="AL219" s="5">
        <f t="shared" si="419"/>
        <v>7.2579537647770806E-4</v>
      </c>
      <c r="AM219" s="5">
        <f t="shared" si="420"/>
        <v>6.8058516029417936E-3</v>
      </c>
      <c r="AN219" s="5">
        <f t="shared" si="421"/>
        <v>1.1331960941849831E-2</v>
      </c>
      <c r="AO219" s="5">
        <f t="shared" si="422"/>
        <v>9.4340389916894567E-3</v>
      </c>
      <c r="AP219" s="5">
        <f t="shared" si="423"/>
        <v>5.2359923790435301E-3</v>
      </c>
      <c r="AQ219" s="5">
        <f t="shared" si="424"/>
        <v>2.1795237610491617E-3</v>
      </c>
      <c r="AR219" s="5">
        <f t="shared" si="425"/>
        <v>2.7362121310193521E-3</v>
      </c>
      <c r="AS219" s="5">
        <f t="shared" si="426"/>
        <v>5.4666201757001707E-3</v>
      </c>
      <c r="AT219" s="5">
        <f t="shared" si="427"/>
        <v>5.4608222452107854E-3</v>
      </c>
      <c r="AU219" s="5">
        <f t="shared" si="428"/>
        <v>3.6366869760277435E-3</v>
      </c>
      <c r="AV219" s="5">
        <f t="shared" si="429"/>
        <v>1.8164149418902179E-3</v>
      </c>
      <c r="AW219" s="5">
        <f t="shared" si="430"/>
        <v>6.706615772833446E-5</v>
      </c>
      <c r="AX219" s="5">
        <f t="shared" si="431"/>
        <v>2.2662110918280406E-3</v>
      </c>
      <c r="AY219" s="5">
        <f t="shared" si="432"/>
        <v>3.7733140651321139E-3</v>
      </c>
      <c r="AZ219" s="5">
        <f t="shared" si="433"/>
        <v>3.1413443975862893E-3</v>
      </c>
      <c r="BA219" s="5">
        <f t="shared" si="434"/>
        <v>1.7434796845976748E-3</v>
      </c>
      <c r="BB219" s="5">
        <f t="shared" si="435"/>
        <v>7.2573738164631867E-4</v>
      </c>
      <c r="BC219" s="5">
        <f t="shared" si="436"/>
        <v>2.4167519783421841E-4</v>
      </c>
      <c r="BD219" s="5">
        <f t="shared" si="437"/>
        <v>7.5931347528266518E-4</v>
      </c>
      <c r="BE219" s="5">
        <f t="shared" si="438"/>
        <v>1.517016285617759E-3</v>
      </c>
      <c r="BF219" s="5">
        <f t="shared" si="439"/>
        <v>1.5154073289511928E-3</v>
      </c>
      <c r="BG219" s="5">
        <f t="shared" si="440"/>
        <v>1.0092000525025455E-3</v>
      </c>
      <c r="BH219" s="5">
        <f t="shared" si="441"/>
        <v>5.040648444052479E-4</v>
      </c>
      <c r="BI219" s="5">
        <f t="shared" si="442"/>
        <v>2.0141209207053291E-4</v>
      </c>
      <c r="BJ219" s="8">
        <f t="shared" si="443"/>
        <v>0.4548663346956871</v>
      </c>
      <c r="BK219" s="8">
        <f t="shared" si="444"/>
        <v>0.2181791353336445</v>
      </c>
      <c r="BL219" s="8">
        <f t="shared" si="445"/>
        <v>0.30475033322182088</v>
      </c>
      <c r="BM219" s="8">
        <f t="shared" si="446"/>
        <v>0.70206560339624302</v>
      </c>
      <c r="BN219" s="8">
        <f t="shared" si="447"/>
        <v>0.29176338034534399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1.5021645021645</v>
      </c>
      <c r="F220">
        <f>VLOOKUP(B220,home!$B$2:$E$405,3,FALSE)</f>
        <v>1.1100000000000001</v>
      </c>
      <c r="G220">
        <f>VLOOKUP(C220,away!$B$2:$E$405,4,FALSE)</f>
        <v>0.93</v>
      </c>
      <c r="H220">
        <f>VLOOKUP(A220,away!$A$2:$E$405,3,FALSE)</f>
        <v>1.2640692640692599</v>
      </c>
      <c r="I220">
        <f>VLOOKUP(C220,away!$B$2:$E$405,3,FALSE)</f>
        <v>0.87</v>
      </c>
      <c r="J220">
        <f>VLOOKUP(B220,home!$B$2:$E$405,4,FALSE)</f>
        <v>1.32</v>
      </c>
      <c r="K220" s="3">
        <f t="shared" si="392"/>
        <v>1.5506844155844137</v>
      </c>
      <c r="L220" s="3">
        <f t="shared" si="393"/>
        <v>1.4516571428571381</v>
      </c>
      <c r="M220" s="5">
        <f t="shared" si="394"/>
        <v>4.9670625419834719E-2</v>
      </c>
      <c r="N220" s="5">
        <f t="shared" si="395"/>
        <v>7.7023464750868728E-2</v>
      </c>
      <c r="O220" s="5">
        <f t="shared" si="396"/>
        <v>7.2104718180884403E-2</v>
      </c>
      <c r="P220" s="5">
        <f t="shared" si="397"/>
        <v>0.11181166277320359</v>
      </c>
      <c r="Q220" s="5">
        <f t="shared" si="398"/>
        <v>5.9719543211743789E-2</v>
      </c>
      <c r="R220" s="5">
        <f t="shared" si="399"/>
        <v>5.2335664590490903E-2</v>
      </c>
      <c r="S220" s="5">
        <f t="shared" si="400"/>
        <v>6.2923749330908885E-2</v>
      </c>
      <c r="T220" s="5">
        <f t="shared" si="401"/>
        <v>8.6692301471493385E-2</v>
      </c>
      <c r="U220" s="5">
        <f t="shared" si="402"/>
        <v>8.1156099459727279E-2</v>
      </c>
      <c r="V220" s="5">
        <f t="shared" si="403"/>
        <v>1.5738363091634087E-2</v>
      </c>
      <c r="W220" s="5">
        <f t="shared" si="404"/>
        <v>3.0868721654757011E-2</v>
      </c>
      <c r="X220" s="5">
        <f t="shared" si="405"/>
        <v>4.4810800280996835E-2</v>
      </c>
      <c r="Y220" s="5">
        <f t="shared" si="406"/>
        <v>3.2524959152526851E-2</v>
      </c>
      <c r="Z220" s="5">
        <f t="shared" si="407"/>
        <v>2.5324480442987175E-2</v>
      </c>
      <c r="AA220" s="5">
        <f t="shared" si="408"/>
        <v>3.9270277155712484E-2</v>
      </c>
      <c r="AB220" s="5">
        <f t="shared" si="409"/>
        <v>3.0447903390521988E-2</v>
      </c>
      <c r="AC220" s="5">
        <f t="shared" si="410"/>
        <v>2.2142520500422879E-3</v>
      </c>
      <c r="AD220" s="5">
        <f t="shared" si="411"/>
        <v>1.196691139976121E-2</v>
      </c>
      <c r="AE220" s="5">
        <f t="shared" si="412"/>
        <v>1.7371852411401874E-2</v>
      </c>
      <c r="AF220" s="5">
        <f t="shared" si="413"/>
        <v>1.2608986818835766E-2</v>
      </c>
      <c r="AG220" s="5">
        <f t="shared" si="414"/>
        <v>6.1013085932514824E-3</v>
      </c>
      <c r="AH220" s="5">
        <f t="shared" si="415"/>
        <v>9.1906157310520584E-3</v>
      </c>
      <c r="AI220" s="5">
        <f t="shared" si="416"/>
        <v>1.4251744583767382E-2</v>
      </c>
      <c r="AJ220" s="5">
        <f t="shared" si="417"/>
        <v>1.104997911046883E-2</v>
      </c>
      <c r="AK220" s="5">
        <f t="shared" si="418"/>
        <v>5.7116767997124436E-3</v>
      </c>
      <c r="AL220" s="5">
        <f t="shared" si="419"/>
        <v>1.9937675551420642E-4</v>
      </c>
      <c r="AM220" s="5">
        <f t="shared" si="420"/>
        <v>3.7113806020578335E-3</v>
      </c>
      <c r="AN220" s="5">
        <f t="shared" si="421"/>
        <v>5.3876521608386798E-3</v>
      </c>
      <c r="AO220" s="5">
        <f t="shared" si="422"/>
        <v>3.9105118712555826E-3</v>
      </c>
      <c r="AP220" s="5">
        <f t="shared" si="423"/>
        <v>1.8922408300452668E-3</v>
      </c>
      <c r="AQ220" s="5">
        <f t="shared" si="424"/>
        <v>6.8672122923528294E-4</v>
      </c>
      <c r="AR220" s="5">
        <f t="shared" si="425"/>
        <v>2.6683245946473788E-3</v>
      </c>
      <c r="AS220" s="5">
        <f t="shared" si="426"/>
        <v>4.1377293646402882E-3</v>
      </c>
      <c r="AT220" s="5">
        <f t="shared" si="427"/>
        <v>3.208156220826847E-3</v>
      </c>
      <c r="AU220" s="5">
        <f t="shared" si="428"/>
        <v>1.658279284798793E-3</v>
      </c>
      <c r="AV220" s="5">
        <f t="shared" si="429"/>
        <v>6.428669609059894E-4</v>
      </c>
      <c r="AW220" s="5">
        <f t="shared" si="430"/>
        <v>1.2466929433165489E-5</v>
      </c>
      <c r="AX220" s="5">
        <f t="shared" si="431"/>
        <v>9.5919667665223104E-4</v>
      </c>
      <c r="AY220" s="5">
        <f t="shared" si="432"/>
        <v>1.3924247070670399E-3</v>
      </c>
      <c r="AZ220" s="5">
        <f t="shared" si="433"/>
        <v>1.0106616359523133E-3</v>
      </c>
      <c r="BA220" s="5">
        <f t="shared" si="434"/>
        <v>4.8904472761395216E-4</v>
      </c>
      <c r="BB220" s="5">
        <f t="shared" si="435"/>
        <v>1.774813180043543E-4</v>
      </c>
      <c r="BC220" s="5">
        <f t="shared" si="436"/>
        <v>5.1528404600944001E-5</v>
      </c>
      <c r="BD220" s="5">
        <f t="shared" si="437"/>
        <v>6.4558207621354048E-4</v>
      </c>
      <c r="BE220" s="5">
        <f t="shared" si="438"/>
        <v>1.0010940645649666E-3</v>
      </c>
      <c r="BF220" s="5">
        <f t="shared" si="439"/>
        <v>7.7619048222747524E-4</v>
      </c>
      <c r="BG220" s="5">
        <f t="shared" si="440"/>
        <v>4.0120882810503215E-4</v>
      </c>
      <c r="BH220" s="5">
        <f t="shared" si="441"/>
        <v>1.555370692843399E-4</v>
      </c>
      <c r="BI220" s="5">
        <f t="shared" si="442"/>
        <v>4.8237781876979813E-5</v>
      </c>
      <c r="BJ220" s="8">
        <f t="shared" si="443"/>
        <v>0.39935769390896037</v>
      </c>
      <c r="BK220" s="8">
        <f t="shared" si="444"/>
        <v>0.24395045412820482</v>
      </c>
      <c r="BL220" s="8">
        <f t="shared" si="445"/>
        <v>0.33086188573042941</v>
      </c>
      <c r="BM220" s="8">
        <f t="shared" si="446"/>
        <v>0.57544887750592155</v>
      </c>
      <c r="BN220" s="8">
        <f t="shared" si="447"/>
        <v>0.42266567892702611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1.5021645021645</v>
      </c>
      <c r="F221">
        <f>VLOOKUP(B221,home!$B$2:$E$405,3,FALSE)</f>
        <v>1.0900000000000001</v>
      </c>
      <c r="G221">
        <f>VLOOKUP(C221,away!$B$2:$E$405,4,FALSE)</f>
        <v>0.96</v>
      </c>
      <c r="H221">
        <f>VLOOKUP(A221,away!$A$2:$E$405,3,FALSE)</f>
        <v>1.2640692640692599</v>
      </c>
      <c r="I221">
        <f>VLOOKUP(C221,away!$B$2:$E$405,3,FALSE)</f>
        <v>1.1100000000000001</v>
      </c>
      <c r="J221">
        <f>VLOOKUP(B221,home!$B$2:$E$405,4,FALSE)</f>
        <v>0.86</v>
      </c>
      <c r="K221" s="3">
        <f t="shared" si="392"/>
        <v>1.571864935064933</v>
      </c>
      <c r="L221" s="3">
        <f t="shared" si="393"/>
        <v>1.2066805194805155</v>
      </c>
      <c r="M221" s="5">
        <f t="shared" si="394"/>
        <v>6.2128810865614115E-2</v>
      </c>
      <c r="N221" s="5">
        <f t="shared" si="395"/>
        <v>9.7658099256940037E-2</v>
      </c>
      <c r="O221" s="5">
        <f t="shared" si="396"/>
        <v>7.496962577002593E-2</v>
      </c>
      <c r="P221" s="5">
        <f t="shared" si="397"/>
        <v>0.11784212594284416</v>
      </c>
      <c r="Q221" s="5">
        <f t="shared" si="398"/>
        <v>7.6752670923537436E-2</v>
      </c>
      <c r="R221" s="5">
        <f t="shared" si="399"/>
        <v>4.5232193484717367E-2</v>
      </c>
      <c r="S221" s="5">
        <f t="shared" si="400"/>
        <v>5.5878933031434097E-2</v>
      </c>
      <c r="T221" s="5">
        <f t="shared" si="401"/>
        <v>9.2615952821531206E-2</v>
      </c>
      <c r="U221" s="5">
        <f t="shared" si="402"/>
        <v>7.1098898874699765E-2</v>
      </c>
      <c r="V221" s="5">
        <f t="shared" si="403"/>
        <v>1.1776415575778998E-2</v>
      </c>
      <c r="W221" s="5">
        <f t="shared" si="404"/>
        <v>4.0214944032428777E-2</v>
      </c>
      <c r="X221" s="5">
        <f t="shared" si="405"/>
        <v>4.8526589555931011E-2</v>
      </c>
      <c r="Y221" s="5">
        <f t="shared" si="406"/>
        <v>2.9278045146984299E-2</v>
      </c>
      <c r="Z221" s="5">
        <f t="shared" si="407"/>
        <v>1.8193602243793978E-2</v>
      </c>
      <c r="AA221" s="5">
        <f t="shared" si="408"/>
        <v>2.8597885409538441E-2</v>
      </c>
      <c r="AB221" s="5">
        <f t="shared" si="409"/>
        <v>2.2476006646129275E-2</v>
      </c>
      <c r="AC221" s="5">
        <f t="shared" si="410"/>
        <v>1.3960490190673867E-3</v>
      </c>
      <c r="AD221" s="5">
        <f t="shared" si="411"/>
        <v>1.5803115097543396E-2</v>
      </c>
      <c r="AE221" s="5">
        <f t="shared" si="412"/>
        <v>1.906931113531404E-2</v>
      </c>
      <c r="AF221" s="5">
        <f t="shared" si="413"/>
        <v>1.1505283133448164E-2</v>
      </c>
      <c r="AG221" s="5">
        <f t="shared" si="414"/>
        <v>4.6277336760798798E-3</v>
      </c>
      <c r="AH221" s="5">
        <f t="shared" si="415"/>
        <v>5.488466351690798E-3</v>
      </c>
      <c r="AI221" s="5">
        <f t="shared" si="416"/>
        <v>8.6271278055065279E-3</v>
      </c>
      <c r="AJ221" s="5">
        <f t="shared" si="417"/>
        <v>6.7803398438996991E-3</v>
      </c>
      <c r="AK221" s="5">
        <f t="shared" si="418"/>
        <v>3.5525928161498593E-3</v>
      </c>
      <c r="AL221" s="5">
        <f t="shared" si="419"/>
        <v>1.0591761344550359E-4</v>
      </c>
      <c r="AM221" s="5">
        <f t="shared" si="420"/>
        <v>4.9680724973247409E-3</v>
      </c>
      <c r="AN221" s="5">
        <f t="shared" si="421"/>
        <v>5.9948763018886804E-3</v>
      </c>
      <c r="AO221" s="5">
        <f t="shared" si="422"/>
        <v>3.6169502250922325E-3</v>
      </c>
      <c r="AP221" s="5">
        <f t="shared" si="423"/>
        <v>1.4548344588498205E-3</v>
      </c>
      <c r="AQ221" s="5">
        <f t="shared" si="424"/>
        <v>4.3888010014076412E-4</v>
      </c>
      <c r="AR221" s="5">
        <f t="shared" si="425"/>
        <v>1.3245650856819166E-3</v>
      </c>
      <c r="AS221" s="5">
        <f t="shared" si="426"/>
        <v>2.0820374123946832E-3</v>
      </c>
      <c r="AT221" s="5">
        <f t="shared" si="427"/>
        <v>1.6363408010182654E-3</v>
      </c>
      <c r="AU221" s="5">
        <f t="shared" si="428"/>
        <v>8.57368908978892E-4</v>
      </c>
      <c r="AV221" s="5">
        <f t="shared" si="429"/>
        <v>3.3691703110969967E-4</v>
      </c>
      <c r="AW221" s="5">
        <f t="shared" si="430"/>
        <v>5.5805012956640318E-6</v>
      </c>
      <c r="AX221" s="5">
        <f t="shared" si="431"/>
        <v>1.3015231589008729E-3</v>
      </c>
      <c r="AY221" s="5">
        <f t="shared" si="432"/>
        <v>1.5705226414984268E-3</v>
      </c>
      <c r="AZ221" s="5">
        <f t="shared" si="433"/>
        <v>9.4755953844961665E-4</v>
      </c>
      <c r="BA221" s="5">
        <f t="shared" si="434"/>
        <v>3.8113387869836686E-4</v>
      </c>
      <c r="BB221" s="5">
        <f t="shared" si="435"/>
        <v>1.149767066848423E-4</v>
      </c>
      <c r="BC221" s="5">
        <f t="shared" si="436"/>
        <v>2.7748030430124877E-5</v>
      </c>
      <c r="BD221" s="5">
        <f t="shared" si="437"/>
        <v>2.663878142794011E-4</v>
      </c>
      <c r="BE221" s="5">
        <f t="shared" si="438"/>
        <v>4.1872566439438022E-4</v>
      </c>
      <c r="BF221" s="5">
        <f t="shared" si="439"/>
        <v>3.2909009463664675E-4</v>
      </c>
      <c r="BG221" s="5">
        <f t="shared" si="440"/>
        <v>1.7242839341218182E-4</v>
      </c>
      <c r="BH221" s="5">
        <f t="shared" si="441"/>
        <v>6.775853635354747E-5</v>
      </c>
      <c r="BI221" s="5">
        <f t="shared" si="442"/>
        <v>2.1301453469092756E-5</v>
      </c>
      <c r="BJ221" s="8">
        <f t="shared" si="443"/>
        <v>0.45686882231769671</v>
      </c>
      <c r="BK221" s="8">
        <f t="shared" si="444"/>
        <v>0.25069877468968266</v>
      </c>
      <c r="BL221" s="8">
        <f t="shared" si="445"/>
        <v>0.27433605819808637</v>
      </c>
      <c r="BM221" s="8">
        <f t="shared" si="446"/>
        <v>0.5239487890653779</v>
      </c>
      <c r="BN221" s="8">
        <f t="shared" si="447"/>
        <v>0.474583526243679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1.5021645021645</v>
      </c>
      <c r="F222">
        <f>VLOOKUP(B222,home!$B$2:$E$405,3,FALSE)</f>
        <v>0.96</v>
      </c>
      <c r="G222">
        <f>VLOOKUP(C222,away!$B$2:$E$405,4,FALSE)</f>
        <v>0.73</v>
      </c>
      <c r="H222">
        <f>VLOOKUP(A222,away!$A$2:$E$405,3,FALSE)</f>
        <v>1.2640692640692599</v>
      </c>
      <c r="I222">
        <f>VLOOKUP(C222,away!$B$2:$E$405,3,FALSE)</f>
        <v>1.03</v>
      </c>
      <c r="J222">
        <f>VLOOKUP(B222,home!$B$2:$E$405,4,FALSE)</f>
        <v>0.97</v>
      </c>
      <c r="K222" s="3">
        <f t="shared" si="392"/>
        <v>1.0527168831168816</v>
      </c>
      <c r="L222" s="3">
        <f t="shared" si="393"/>
        <v>1.2629316017315977</v>
      </c>
      <c r="M222" s="5">
        <f t="shared" si="394"/>
        <v>9.8702156390975695E-2</v>
      </c>
      <c r="N222" s="5">
        <f t="shared" si="395"/>
        <v>0.10390542643282293</v>
      </c>
      <c r="O222" s="5">
        <f t="shared" si="396"/>
        <v>0.12465407246521758</v>
      </c>
      <c r="P222" s="5">
        <f t="shared" si="397"/>
        <v>0.13122544663340974</v>
      </c>
      <c r="Q222" s="5">
        <f t="shared" si="398"/>
        <v>5.4691498326645896E-2</v>
      </c>
      <c r="R222" s="5">
        <f t="shared" si="399"/>
        <v>7.8714783700431945E-2</v>
      </c>
      <c r="S222" s="5">
        <f t="shared" si="400"/>
        <v>4.3616366839864452E-2</v>
      </c>
      <c r="T222" s="5">
        <f t="shared" si="401"/>
        <v>6.90716215827719E-2</v>
      </c>
      <c r="U222" s="5">
        <f t="shared" si="402"/>
        <v>8.2864381752338234E-2</v>
      </c>
      <c r="V222" s="5">
        <f t="shared" si="403"/>
        <v>6.4431522835628769E-3</v>
      </c>
      <c r="W222" s="5">
        <f t="shared" si="404"/>
        <v>1.9191554550472941E-2</v>
      </c>
      <c r="X222" s="5">
        <f t="shared" si="405"/>
        <v>2.423762072814812E-2</v>
      </c>
      <c r="Y222" s="5">
        <f t="shared" si="406"/>
        <v>1.5305228584181541E-2</v>
      </c>
      <c r="Z222" s="5">
        <f t="shared" si="407"/>
        <v>3.3137129286247596E-2</v>
      </c>
      <c r="AA222" s="5">
        <f t="shared" si="408"/>
        <v>3.4884015457659706E-2</v>
      </c>
      <c r="AB222" s="5">
        <f t="shared" si="409"/>
        <v>1.8361496011594321E-2</v>
      </c>
      <c r="AC222" s="5">
        <f t="shared" si="410"/>
        <v>5.3538947821237513E-4</v>
      </c>
      <c r="AD222" s="5">
        <f t="shared" si="411"/>
        <v>5.050818372135368E-3</v>
      </c>
      <c r="AE222" s="5">
        <f t="shared" si="412"/>
        <v>6.3788381367763007E-3</v>
      </c>
      <c r="AF222" s="5">
        <f t="shared" si="413"/>
        <v>4.0280181326327472E-3</v>
      </c>
      <c r="AG222" s="5">
        <f t="shared" si="414"/>
        <v>1.695703797349932E-3</v>
      </c>
      <c r="AH222" s="5">
        <f t="shared" si="415"/>
        <v>1.0462481941566921E-2</v>
      </c>
      <c r="AI222" s="5">
        <f t="shared" si="416"/>
        <v>1.1014031379192988E-2</v>
      </c>
      <c r="AJ222" s="5">
        <f t="shared" si="417"/>
        <v>5.7973283920277861E-3</v>
      </c>
      <c r="AK222" s="5">
        <f t="shared" si="418"/>
        <v>2.0343151584201647E-3</v>
      </c>
      <c r="AL222" s="5">
        <f t="shared" si="419"/>
        <v>2.8472214172484155E-5</v>
      </c>
      <c r="AM222" s="5">
        <f t="shared" si="420"/>
        <v>1.0634163547807659E-3</v>
      </c>
      <c r="AN222" s="5">
        <f t="shared" si="421"/>
        <v>1.3430221202508496E-3</v>
      </c>
      <c r="AO222" s="5">
        <f t="shared" si="422"/>
        <v>8.4807253874468597E-4</v>
      </c>
      <c r="AP222" s="5">
        <f t="shared" si="423"/>
        <v>3.5701920324713628E-4</v>
      </c>
      <c r="AQ222" s="5">
        <f t="shared" si="424"/>
        <v>1.1272270855146108E-4</v>
      </c>
      <c r="AR222" s="5">
        <f t="shared" si="425"/>
        <v>2.642679815310205E-3</v>
      </c>
      <c r="AS222" s="5">
        <f t="shared" si="426"/>
        <v>2.781993658249255E-3</v>
      </c>
      <c r="AT222" s="5">
        <f t="shared" si="427"/>
        <v>1.4643258463815435E-3</v>
      </c>
      <c r="AU222" s="5">
        <f t="shared" si="428"/>
        <v>5.1384018029008939E-4</v>
      </c>
      <c r="AV222" s="5">
        <f t="shared" si="429"/>
        <v>1.3523205825379981E-4</v>
      </c>
      <c r="AW222" s="5">
        <f t="shared" si="430"/>
        <v>1.05150213701352E-6</v>
      </c>
      <c r="AX222" s="5">
        <f t="shared" si="431"/>
        <v>1.8657939174338722E-4</v>
      </c>
      <c r="AY222" s="5">
        <f t="shared" si="432"/>
        <v>2.3563701006458322E-4</v>
      </c>
      <c r="AZ222" s="5">
        <f t="shared" si="433"/>
        <v>1.4879671327405435E-4</v>
      </c>
      <c r="BA222" s="5">
        <f t="shared" si="434"/>
        <v>6.2640023809199604E-5</v>
      </c>
      <c r="BB222" s="5">
        <f t="shared" si="435"/>
        <v>1.977751640046445E-5</v>
      </c>
      <c r="BC222" s="5">
        <f t="shared" si="436"/>
        <v>4.9955300931823015E-6</v>
      </c>
      <c r="BD222" s="5">
        <f t="shared" si="437"/>
        <v>5.5625397533557981E-4</v>
      </c>
      <c r="BE222" s="5">
        <f t="shared" si="438"/>
        <v>5.8557795113664633E-4</v>
      </c>
      <c r="BF222" s="5">
        <f t="shared" si="439"/>
        <v>3.0822389777126997E-4</v>
      </c>
      <c r="BG222" s="5">
        <f t="shared" si="440"/>
        <v>1.0815750032130256E-4</v>
      </c>
      <c r="BH222" s="5">
        <f t="shared" si="441"/>
        <v>2.846480665598868E-5</v>
      </c>
      <c r="BI222" s="5">
        <f t="shared" si="442"/>
        <v>5.9930765082834166E-6</v>
      </c>
      <c r="BJ222" s="8">
        <f t="shared" si="443"/>
        <v>0.30793900775489746</v>
      </c>
      <c r="BK222" s="8">
        <f t="shared" si="444"/>
        <v>0.28078662085026218</v>
      </c>
      <c r="BL222" s="8">
        <f t="shared" si="445"/>
        <v>0.37791764902466357</v>
      </c>
      <c r="BM222" s="8">
        <f t="shared" si="446"/>
        <v>0.40765243745863949</v>
      </c>
      <c r="BN222" s="8">
        <f t="shared" si="447"/>
        <v>0.59189338394950375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1.5021645021645</v>
      </c>
      <c r="F223">
        <f>VLOOKUP(B223,home!$B$2:$E$405,3,FALSE)</f>
        <v>0.53</v>
      </c>
      <c r="G223">
        <f>VLOOKUP(C223,away!$B$2:$E$405,4,FALSE)</f>
        <v>1.33</v>
      </c>
      <c r="H223">
        <f>VLOOKUP(A223,away!$A$2:$E$405,3,FALSE)</f>
        <v>1.2640692640692599</v>
      </c>
      <c r="I223">
        <f>VLOOKUP(C223,away!$B$2:$E$405,3,FALSE)</f>
        <v>1.1100000000000001</v>
      </c>
      <c r="J223">
        <f>VLOOKUP(B223,home!$B$2:$E$405,4,FALSE)</f>
        <v>1.03</v>
      </c>
      <c r="K223" s="3">
        <f t="shared" si="392"/>
        <v>1.0588757575757561</v>
      </c>
      <c r="L223" s="3">
        <f t="shared" si="393"/>
        <v>1.4452103896103849</v>
      </c>
      <c r="M223" s="5">
        <f t="shared" si="394"/>
        <v>8.1750271575474348E-2</v>
      </c>
      <c r="N223" s="5">
        <f t="shared" si="395"/>
        <v>8.6563380746504215E-2</v>
      </c>
      <c r="O223" s="5">
        <f t="shared" si="396"/>
        <v>0.11814634183434607</v>
      </c>
      <c r="P223" s="5">
        <f t="shared" si="397"/>
        <v>0.12510229721464747</v>
      </c>
      <c r="Q223" s="5">
        <f t="shared" si="398"/>
        <v>4.5829932683136627E-2</v>
      </c>
      <c r="R223" s="5">
        <f t="shared" si="399"/>
        <v>8.5373160356728511E-2</v>
      </c>
      <c r="S223" s="5">
        <f t="shared" si="400"/>
        <v>4.7860956504385703E-2</v>
      </c>
      <c r="T223" s="5">
        <f t="shared" si="401"/>
        <v>6.6233894868813606E-2</v>
      </c>
      <c r="U223" s="5">
        <f t="shared" si="402"/>
        <v>9.0399569849367423E-2</v>
      </c>
      <c r="V223" s="5">
        <f t="shared" si="403"/>
        <v>8.1379486442182906E-3</v>
      </c>
      <c r="W223" s="5">
        <f t="shared" si="404"/>
        <v>1.617606822983407E-2</v>
      </c>
      <c r="X223" s="5">
        <f t="shared" si="405"/>
        <v>2.3377821868802669E-2</v>
      </c>
      <c r="Y223" s="5">
        <f t="shared" si="406"/>
        <v>1.6892935525627244E-2</v>
      </c>
      <c r="Z223" s="5">
        <f t="shared" si="407"/>
        <v>4.1127392780472512E-2</v>
      </c>
      <c r="AA223" s="5">
        <f t="shared" si="408"/>
        <v>4.3548799187538519E-2</v>
      </c>
      <c r="AB223" s="5">
        <f t="shared" si="409"/>
        <v>2.3056383865609657E-2</v>
      </c>
      <c r="AC223" s="5">
        <f t="shared" si="410"/>
        <v>7.7834303359669403E-4</v>
      </c>
      <c r="AD223" s="5">
        <f t="shared" si="411"/>
        <v>4.282111625365668E-3</v>
      </c>
      <c r="AE223" s="5">
        <f t="shared" si="412"/>
        <v>6.1885522104498762E-3</v>
      </c>
      <c r="AF223" s="5">
        <f t="shared" si="413"/>
        <v>4.471879975594238E-3</v>
      </c>
      <c r="AG223" s="5">
        <f t="shared" si="414"/>
        <v>2.1542691339398097E-3</v>
      </c>
      <c r="AH223" s="5">
        <f t="shared" si="415"/>
        <v>1.4859433835981489E-2</v>
      </c>
      <c r="AI223" s="5">
        <f t="shared" si="416"/>
        <v>1.5734294260221722E-2</v>
      </c>
      <c r="AJ223" s="5">
        <f t="shared" si="417"/>
        <v>8.3303313773560733E-3</v>
      </c>
      <c r="AK223" s="5">
        <f t="shared" si="418"/>
        <v>2.940261982685002E-3</v>
      </c>
      <c r="AL223" s="5">
        <f t="shared" si="419"/>
        <v>4.764387916880095E-5</v>
      </c>
      <c r="AM223" s="5">
        <f t="shared" si="420"/>
        <v>9.0684483826660486E-4</v>
      </c>
      <c r="AN223" s="5">
        <f t="shared" si="421"/>
        <v>1.3105815820274468E-3</v>
      </c>
      <c r="AO223" s="5">
        <f t="shared" si="422"/>
        <v>9.4703305938904057E-4</v>
      </c>
      <c r="AP223" s="5">
        <f t="shared" si="423"/>
        <v>4.5622067224451685E-4</v>
      </c>
      <c r="AQ223" s="5">
        <f t="shared" si="424"/>
        <v>1.6483371387070232E-4</v>
      </c>
      <c r="AR223" s="5">
        <f t="shared" si="425"/>
        <v>4.2950016326977142E-3</v>
      </c>
      <c r="AS223" s="5">
        <f t="shared" si="426"/>
        <v>4.547873107611902E-3</v>
      </c>
      <c r="AT223" s="5">
        <f t="shared" si="427"/>
        <v>2.4078162910904804E-3</v>
      </c>
      <c r="AU223" s="5">
        <f t="shared" si="428"/>
        <v>8.4985943311056012E-4</v>
      </c>
      <c r="AV223" s="5">
        <f t="shared" si="429"/>
        <v>2.2497388776696173E-4</v>
      </c>
      <c r="AW223" s="5">
        <f t="shared" si="430"/>
        <v>2.0252595758899757E-6</v>
      </c>
      <c r="AX223" s="5">
        <f t="shared" si="431"/>
        <v>1.6003933585386919E-4</v>
      </c>
      <c r="AY223" s="5">
        <f t="shared" si="432"/>
        <v>2.3129051092235755E-4</v>
      </c>
      <c r="AZ223" s="5">
        <f t="shared" si="433"/>
        <v>1.6713172470164271E-4</v>
      </c>
      <c r="BA223" s="5">
        <f t="shared" si="434"/>
        <v>8.0513501657438917E-5</v>
      </c>
      <c r="BB223" s="5">
        <f t="shared" si="435"/>
        <v>2.908973727481089E-5</v>
      </c>
      <c r="BC223" s="5">
        <f t="shared" si="436"/>
        <v>8.4081581081186485E-6</v>
      </c>
      <c r="BD223" s="5">
        <f t="shared" si="437"/>
        <v>1.0345301638280493E-3</v>
      </c>
      <c r="BE223" s="5">
        <f t="shared" si="438"/>
        <v>1.0954389109583968E-3</v>
      </c>
      <c r="BF223" s="5">
        <f t="shared" si="439"/>
        <v>5.7996685335951685E-4</v>
      </c>
      <c r="BG223" s="5">
        <f t="shared" si="440"/>
        <v>2.0470428040662866E-4</v>
      </c>
      <c r="BH223" s="5">
        <f t="shared" si="441"/>
        <v>5.4189099998642226E-5</v>
      </c>
      <c r="BI223" s="5">
        <f t="shared" si="442"/>
        <v>1.1475904862682141E-5</v>
      </c>
      <c r="BJ223" s="8">
        <f t="shared" si="443"/>
        <v>0.27663283370238451</v>
      </c>
      <c r="BK223" s="8">
        <f t="shared" si="444"/>
        <v>0.26390875136241365</v>
      </c>
      <c r="BL223" s="8">
        <f t="shared" si="445"/>
        <v>0.417694406115526</v>
      </c>
      <c r="BM223" s="8">
        <f t="shared" si="446"/>
        <v>0.45636873429861297</v>
      </c>
      <c r="BN223" s="8">
        <f t="shared" si="447"/>
        <v>0.54276538441083721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1.5021645021645</v>
      </c>
      <c r="F224">
        <f>VLOOKUP(B224,home!$B$2:$E$405,3,FALSE)</f>
        <v>1.1100000000000001</v>
      </c>
      <c r="G224">
        <f>VLOOKUP(C224,away!$B$2:$E$405,4,FALSE)</f>
        <v>1.26</v>
      </c>
      <c r="H224">
        <f>VLOOKUP(A224,away!$A$2:$E$405,3,FALSE)</f>
        <v>1.2640692640692599</v>
      </c>
      <c r="I224">
        <f>VLOOKUP(C224,away!$B$2:$E$405,3,FALSE)</f>
        <v>0.93</v>
      </c>
      <c r="J224">
        <f>VLOOKUP(B224,home!$B$2:$E$405,4,FALSE)</f>
        <v>0.88</v>
      </c>
      <c r="K224" s="3">
        <f t="shared" si="392"/>
        <v>2.1009272727272701</v>
      </c>
      <c r="L224" s="3">
        <f t="shared" si="393"/>
        <v>1.0345142857142824</v>
      </c>
      <c r="M224" s="5">
        <f t="shared" si="394"/>
        <v>4.3480550385827259E-2</v>
      </c>
      <c r="N224" s="5">
        <f t="shared" si="395"/>
        <v>9.1349474138776712E-2</v>
      </c>
      <c r="O224" s="5">
        <f t="shared" si="396"/>
        <v>4.4981250524857963E-2</v>
      </c>
      <c r="P224" s="5">
        <f t="shared" si="397"/>
        <v>9.4502335989051917E-2</v>
      </c>
      <c r="Q224" s="5">
        <f t="shared" si="398"/>
        <v>9.5959300783725263E-2</v>
      </c>
      <c r="R224" s="5">
        <f t="shared" si="399"/>
        <v>2.3266873128629306E-2</v>
      </c>
      <c r="S224" s="5">
        <f t="shared" si="400"/>
        <v>5.1348772198952362E-2</v>
      </c>
      <c r="T224" s="5">
        <f t="shared" si="401"/>
        <v>9.9271267507917524E-2</v>
      </c>
      <c r="U224" s="5">
        <f t="shared" si="402"/>
        <v>4.8882008307022565E-2</v>
      </c>
      <c r="V224" s="5">
        <f t="shared" si="403"/>
        <v>1.2400382035214045E-2</v>
      </c>
      <c r="W224" s="5">
        <f t="shared" si="404"/>
        <v>6.7201170696122553E-2</v>
      </c>
      <c r="X224" s="5">
        <f t="shared" si="405"/>
        <v>6.9520571101862799E-2</v>
      </c>
      <c r="Y224" s="5">
        <f t="shared" si="406"/>
        <v>3.596001197794628E-2</v>
      </c>
      <c r="Z224" s="5">
        <f t="shared" si="407"/>
        <v>8.0233042118229257E-3</v>
      </c>
      <c r="AA224" s="5">
        <f t="shared" si="408"/>
        <v>1.6856378636006357E-2</v>
      </c>
      <c r="AB224" s="5">
        <f t="shared" si="409"/>
        <v>1.7707012797901534E-2</v>
      </c>
      <c r="AC224" s="5">
        <f t="shared" si="410"/>
        <v>1.6844673352306183E-3</v>
      </c>
      <c r="AD224" s="5">
        <f t="shared" si="411"/>
        <v>3.5296193068671135E-2</v>
      </c>
      <c r="AE224" s="5">
        <f t="shared" si="412"/>
        <v>3.6514415960869726E-2</v>
      </c>
      <c r="AF224" s="5">
        <f t="shared" si="413"/>
        <v>1.8887342473016662E-2</v>
      </c>
      <c r="AG224" s="5">
        <f t="shared" si="414"/>
        <v>6.5130752025046208E-3</v>
      </c>
      <c r="AH224" s="5">
        <f t="shared" si="415"/>
        <v>2.0750557064405967E-3</v>
      </c>
      <c r="AI224" s="5">
        <f t="shared" si="416"/>
        <v>4.3595411260894017E-3</v>
      </c>
      <c r="AJ224" s="5">
        <f t="shared" si="417"/>
        <v>4.5795394241886908E-3</v>
      </c>
      <c r="AK224" s="5">
        <f t="shared" si="418"/>
        <v>3.2070930909359192E-3</v>
      </c>
      <c r="AL224" s="5">
        <f t="shared" si="419"/>
        <v>1.4644349868067399E-4</v>
      </c>
      <c r="AM224" s="5">
        <f t="shared" si="420"/>
        <v>1.4830946928283684E-2</v>
      </c>
      <c r="AN224" s="5">
        <f t="shared" si="421"/>
        <v>1.5342826467979827E-2</v>
      </c>
      <c r="AO224" s="5">
        <f t="shared" si="422"/>
        <v>7.9361865821801665E-3</v>
      </c>
      <c r="AP224" s="5">
        <f t="shared" si="423"/>
        <v>2.7366994644531292E-3</v>
      </c>
      <c r="AQ224" s="5">
        <f t="shared" si="424"/>
        <v>7.0778867292084697E-4</v>
      </c>
      <c r="AR224" s="5">
        <f t="shared" si="425"/>
        <v>4.2933495439314803E-4</v>
      </c>
      <c r="AS224" s="5">
        <f t="shared" si="426"/>
        <v>9.0200151481968334E-4</v>
      </c>
      <c r="AT224" s="5">
        <f t="shared" si="427"/>
        <v>9.4751979126299216E-4</v>
      </c>
      <c r="AU224" s="5">
        <f t="shared" si="428"/>
        <v>6.6355672363775664E-4</v>
      </c>
      <c r="AV224" s="5">
        <f t="shared" si="429"/>
        <v>3.4852110442302884E-4</v>
      </c>
      <c r="AW224" s="5">
        <f t="shared" si="430"/>
        <v>8.8412792187987751E-6</v>
      </c>
      <c r="AX224" s="5">
        <f t="shared" si="431"/>
        <v>5.1931234803336479E-3</v>
      </c>
      <c r="AY224" s="5">
        <f t="shared" si="432"/>
        <v>5.3723604278834323E-3</v>
      </c>
      <c r="AZ224" s="5">
        <f t="shared" si="433"/>
        <v>2.7788918053257517E-3</v>
      </c>
      <c r="BA224" s="5">
        <f t="shared" si="434"/>
        <v>9.5826775702128112E-4</v>
      </c>
      <c r="BB224" s="5">
        <f t="shared" si="435"/>
        <v>2.4783542104447453E-4</v>
      </c>
      <c r="BC224" s="5">
        <f t="shared" si="436"/>
        <v>5.1277856715304611E-5</v>
      </c>
      <c r="BD224" s="5">
        <f t="shared" si="437"/>
        <v>7.4025523946033569E-5</v>
      </c>
      <c r="BE224" s="5">
        <f t="shared" si="438"/>
        <v>1.5552224213614754E-4</v>
      </c>
      <c r="BF224" s="5">
        <f t="shared" si="439"/>
        <v>1.6337046000976333E-4</v>
      </c>
      <c r="BG224" s="5">
        <f t="shared" si="440"/>
        <v>1.144098183308372E-4</v>
      </c>
      <c r="BH224" s="5">
        <f t="shared" si="441"/>
        <v>6.0091676899757069E-5</v>
      </c>
      <c r="BI224" s="5">
        <f t="shared" si="442"/>
        <v>2.524964857252298E-5</v>
      </c>
      <c r="BJ224" s="8">
        <f t="shared" si="443"/>
        <v>0.61262902777555495</v>
      </c>
      <c r="BK224" s="8">
        <f t="shared" si="444"/>
        <v>0.20893531187084033</v>
      </c>
      <c r="BL224" s="8">
        <f t="shared" si="445"/>
        <v>0.16979835620050401</v>
      </c>
      <c r="BM224" s="8">
        <f t="shared" si="446"/>
        <v>0.60048269595918913</v>
      </c>
      <c r="BN224" s="8">
        <f t="shared" si="447"/>
        <v>0.39353978495086839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1.5021645021645</v>
      </c>
      <c r="F225">
        <f>VLOOKUP(B225,home!$B$2:$E$405,3,FALSE)</f>
        <v>0.93</v>
      </c>
      <c r="G225">
        <f>VLOOKUP(C225,away!$B$2:$E$405,4,FALSE)</f>
        <v>1.04</v>
      </c>
      <c r="H225">
        <f>VLOOKUP(A225,away!$A$2:$E$405,3,FALSE)</f>
        <v>1.2640692640692599</v>
      </c>
      <c r="I225">
        <f>VLOOKUP(C225,away!$B$2:$E$405,3,FALSE)</f>
        <v>0.37</v>
      </c>
      <c r="J225">
        <f>VLOOKUP(B225,home!$B$2:$E$405,4,FALSE)</f>
        <v>1.34</v>
      </c>
      <c r="K225" s="3">
        <f t="shared" si="392"/>
        <v>1.4528935064935045</v>
      </c>
      <c r="L225" s="3">
        <f t="shared" si="393"/>
        <v>0.62672554112553913</v>
      </c>
      <c r="M225" s="5">
        <f t="shared" si="394"/>
        <v>0.12497781372675493</v>
      </c>
      <c r="N225" s="5">
        <f t="shared" si="395"/>
        <v>0.18157945401935699</v>
      </c>
      <c r="O225" s="5">
        <f t="shared" si="396"/>
        <v>7.8326787936587303E-2</v>
      </c>
      <c r="P225" s="5">
        <f t="shared" si="397"/>
        <v>0.11380048157756145</v>
      </c>
      <c r="Q225" s="5">
        <f t="shared" si="398"/>
        <v>0.13190780482867986</v>
      </c>
      <c r="R225" s="5">
        <f t="shared" si="399"/>
        <v>2.454469927709152E-2</v>
      </c>
      <c r="S225" s="5">
        <f t="shared" si="400"/>
        <v>2.5905697221587119E-2</v>
      </c>
      <c r="T225" s="5">
        <f t="shared" si="401"/>
        <v>8.2669990359936385E-2</v>
      </c>
      <c r="U225" s="5">
        <f t="shared" si="402"/>
        <v>3.5660834198522076E-2</v>
      </c>
      <c r="V225" s="5">
        <f t="shared" si="403"/>
        <v>2.6209814824188099E-3</v>
      </c>
      <c r="W225" s="5">
        <f t="shared" si="404"/>
        <v>6.3882664363800468E-2</v>
      </c>
      <c r="X225" s="5">
        <f t="shared" si="405"/>
        <v>4.0036897391944042E-2</v>
      </c>
      <c r="Y225" s="5">
        <f t="shared" si="406"/>
        <v>1.2546073091476909E-2</v>
      </c>
      <c r="Z225" s="5">
        <f t="shared" si="407"/>
        <v>5.1275966453996026E-3</v>
      </c>
      <c r="AA225" s="5">
        <f t="shared" si="408"/>
        <v>7.4498518700189592E-3</v>
      </c>
      <c r="AB225" s="5">
        <f t="shared" si="409"/>
        <v>5.4119207031445198E-3</v>
      </c>
      <c r="AC225" s="5">
        <f t="shared" si="410"/>
        <v>1.491609520576846E-4</v>
      </c>
      <c r="AD225" s="5">
        <f t="shared" si="411"/>
        <v>2.3203677057917437E-2</v>
      </c>
      <c r="AE225" s="5">
        <f t="shared" si="412"/>
        <v>1.4542337060225563E-2</v>
      </c>
      <c r="AF225" s="5">
        <f t="shared" si="413"/>
        <v>4.5570270316499248E-3</v>
      </c>
      <c r="AG225" s="5">
        <f t="shared" si="414"/>
        <v>9.5200174411150262E-4</v>
      </c>
      <c r="AH225" s="5">
        <f t="shared" si="415"/>
        <v>8.0339894556539116E-4</v>
      </c>
      <c r="AI225" s="5">
        <f t="shared" si="416"/>
        <v>1.1672531111356853E-3</v>
      </c>
      <c r="AJ225" s="5">
        <f t="shared" si="417"/>
        <v>8.4794723280168932E-4</v>
      </c>
      <c r="AK225" s="5">
        <f t="shared" si="418"/>
        <v>4.1065900946223656E-4</v>
      </c>
      <c r="AL225" s="5">
        <f t="shared" si="419"/>
        <v>5.4328324910033823E-6</v>
      </c>
      <c r="AM225" s="5">
        <f t="shared" si="420"/>
        <v>6.7424943448441089E-3</v>
      </c>
      <c r="AN225" s="5">
        <f t="shared" si="421"/>
        <v>4.2256934168083109E-3</v>
      </c>
      <c r="AO225" s="5">
        <f t="shared" si="422"/>
        <v>1.3241749966399088E-3</v>
      </c>
      <c r="AP225" s="5">
        <f t="shared" si="423"/>
        <v>2.7663143043801856E-4</v>
      </c>
      <c r="AQ225" s="5">
        <f t="shared" si="424"/>
        <v>4.3342995733399772E-5</v>
      </c>
      <c r="AR225" s="5">
        <f t="shared" si="425"/>
        <v>1.007021277798315E-4</v>
      </c>
      <c r="AS225" s="5">
        <f t="shared" si="426"/>
        <v>1.4630946754139632E-4</v>
      </c>
      <c r="AT225" s="5">
        <f t="shared" si="427"/>
        <v>1.0628603766470847E-4</v>
      </c>
      <c r="AU225" s="5">
        <f t="shared" si="428"/>
        <v>5.1474097984659634E-5</v>
      </c>
      <c r="AV225" s="5">
        <f t="shared" si="429"/>
        <v>1.8696595678630603E-5</v>
      </c>
      <c r="AW225" s="5">
        <f t="shared" si="430"/>
        <v>1.3741526848520346E-7</v>
      </c>
      <c r="AX225" s="5">
        <f t="shared" si="431"/>
        <v>1.6326877085321976E-3</v>
      </c>
      <c r="AY225" s="5">
        <f t="shared" si="432"/>
        <v>1.023247087618858E-3</v>
      </c>
      <c r="AZ225" s="5">
        <f t="shared" si="433"/>
        <v>3.2064754234653039E-4</v>
      </c>
      <c r="BA225" s="5">
        <f t="shared" si="434"/>
        <v>6.6986001495901153E-5</v>
      </c>
      <c r="BB225" s="5">
        <f t="shared" si="435"/>
        <v>1.0495459508838705E-5</v>
      </c>
      <c r="BC225" s="5">
        <f t="shared" si="436"/>
        <v>1.3155545080076247E-6</v>
      </c>
      <c r="BD225" s="5">
        <f t="shared" si="437"/>
        <v>1.0518765920884675E-5</v>
      </c>
      <c r="BE225" s="5">
        <f t="shared" si="438"/>
        <v>1.5282646702778511E-5</v>
      </c>
      <c r="BF225" s="5">
        <f t="shared" si="439"/>
        <v>1.1102029078250637E-5</v>
      </c>
      <c r="BG225" s="5">
        <f t="shared" si="440"/>
        <v>5.3766886522308025E-6</v>
      </c>
      <c r="BH225" s="5">
        <f t="shared" si="441"/>
        <v>1.9529390073158625E-6</v>
      </c>
      <c r="BI225" s="5">
        <f t="shared" si="442"/>
        <v>5.6748248046141733E-7</v>
      </c>
      <c r="BJ225" s="8">
        <f t="shared" si="443"/>
        <v>0.57154564348757309</v>
      </c>
      <c r="BK225" s="8">
        <f t="shared" si="444"/>
        <v>0.26848281488048986</v>
      </c>
      <c r="BL225" s="8">
        <f t="shared" si="445"/>
        <v>0.15509162116282055</v>
      </c>
      <c r="BM225" s="8">
        <f t="shared" si="446"/>
        <v>0.34408752513790075</v>
      </c>
      <c r="BN225" s="8">
        <f t="shared" si="447"/>
        <v>0.65513704136603201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1.5021645021645</v>
      </c>
      <c r="F226">
        <f>VLOOKUP(B226,home!$B$2:$E$405,3,FALSE)</f>
        <v>1.27</v>
      </c>
      <c r="G226">
        <f>VLOOKUP(C226,away!$B$2:$E$405,4,FALSE)</f>
        <v>0.87</v>
      </c>
      <c r="H226">
        <f>VLOOKUP(A226,away!$A$2:$E$405,3,FALSE)</f>
        <v>1.2640692640692599</v>
      </c>
      <c r="I226">
        <f>VLOOKUP(C226,away!$B$2:$E$405,3,FALSE)</f>
        <v>0.73</v>
      </c>
      <c r="J226">
        <f>VLOOKUP(B226,home!$B$2:$E$405,4,FALSE)</f>
        <v>0.65</v>
      </c>
      <c r="K226" s="3">
        <f t="shared" si="392"/>
        <v>1.659741558441556</v>
      </c>
      <c r="L226" s="3">
        <f t="shared" si="393"/>
        <v>0.59980086580086378</v>
      </c>
      <c r="M226" s="5">
        <f t="shared" si="394"/>
        <v>0.10439824393276828</v>
      </c>
      <c r="N226" s="5">
        <f t="shared" si="395"/>
        <v>0.17327410408353455</v>
      </c>
      <c r="O226" s="5">
        <f t="shared" si="396"/>
        <v>6.2618157098964178E-2</v>
      </c>
      <c r="P226" s="5">
        <f t="shared" si="397"/>
        <v>0.10392995765017297</v>
      </c>
      <c r="Q226" s="5">
        <f t="shared" si="398"/>
        <v>0.14379511577458501</v>
      </c>
      <c r="R226" s="5">
        <f t="shared" si="399"/>
        <v>1.8779212421406611E-2</v>
      </c>
      <c r="S226" s="5">
        <f t="shared" si="400"/>
        <v>2.5865942975350237E-2</v>
      </c>
      <c r="T226" s="5">
        <f t="shared" si="401"/>
        <v>8.6248434939531507E-2</v>
      </c>
      <c r="U226" s="5">
        <f t="shared" si="402"/>
        <v>3.1168639290610433E-2</v>
      </c>
      <c r="V226" s="5">
        <f t="shared" si="403"/>
        <v>2.861102146231875E-3</v>
      </c>
      <c r="W226" s="5">
        <f t="shared" si="404"/>
        <v>7.9554243183997883E-2</v>
      </c>
      <c r="X226" s="5">
        <f t="shared" si="405"/>
        <v>4.7716703939894384E-2</v>
      </c>
      <c r="Y226" s="5">
        <f t="shared" si="406"/>
        <v>1.4310260168156071E-2</v>
      </c>
      <c r="Z226" s="5">
        <f t="shared" si="407"/>
        <v>3.7545959564726731E-3</v>
      </c>
      <c r="AA226" s="5">
        <f t="shared" si="408"/>
        <v>6.231658944114319E-3</v>
      </c>
      <c r="AB226" s="5">
        <f t="shared" si="409"/>
        <v>5.171471663790281E-3</v>
      </c>
      <c r="AC226" s="5">
        <f t="shared" si="410"/>
        <v>1.780167784013398E-4</v>
      </c>
      <c r="AD226" s="5">
        <f t="shared" si="411"/>
        <v>3.3009870890711814E-2</v>
      </c>
      <c r="AE226" s="5">
        <f t="shared" si="412"/>
        <v>1.9799349140223674E-2</v>
      </c>
      <c r="AF226" s="5">
        <f t="shared" si="413"/>
        <v>5.9378333782998741E-3</v>
      </c>
      <c r="AG226" s="5">
        <f t="shared" si="414"/>
        <v>1.187172533761844E-3</v>
      </c>
      <c r="AH226" s="5">
        <f t="shared" si="415"/>
        <v>5.6300247635618285E-4</v>
      </c>
      <c r="AI226" s="5">
        <f t="shared" si="416"/>
        <v>9.3443860751386625E-4</v>
      </c>
      <c r="AJ226" s="5">
        <f t="shared" si="417"/>
        <v>7.7546329535151093E-4</v>
      </c>
      <c r="AK226" s="5">
        <f t="shared" si="418"/>
        <v>4.2902288611364702E-4</v>
      </c>
      <c r="AL226" s="5">
        <f t="shared" si="419"/>
        <v>7.0887308227851621E-6</v>
      </c>
      <c r="AM226" s="5">
        <f t="shared" si="420"/>
        <v>1.0957570911220904E-2</v>
      </c>
      <c r="AN226" s="5">
        <f t="shared" si="421"/>
        <v>6.572360519624656E-3</v>
      </c>
      <c r="AO226" s="5">
        <f t="shared" si="422"/>
        <v>1.9710537650131422E-3</v>
      </c>
      <c r="AP226" s="5">
        <f t="shared" si="423"/>
        <v>3.940799182649783E-4</v>
      </c>
      <c r="AQ226" s="5">
        <f t="shared" si="424"/>
        <v>5.9092369042516899E-5</v>
      </c>
      <c r="AR226" s="5">
        <f t="shared" si="425"/>
        <v>6.7537874553293785E-5</v>
      </c>
      <c r="AS226" s="5">
        <f t="shared" si="426"/>
        <v>1.1209541716491415E-4</v>
      </c>
      <c r="AT226" s="5">
        <f t="shared" si="427"/>
        <v>9.3024711189725474E-5</v>
      </c>
      <c r="AU226" s="5">
        <f t="shared" si="428"/>
        <v>5.1465659707870196E-5</v>
      </c>
      <c r="AV226" s="5">
        <f t="shared" si="429"/>
        <v>2.1354923562440832E-5</v>
      </c>
      <c r="AW226" s="5">
        <f t="shared" si="430"/>
        <v>1.9602593833964073E-7</v>
      </c>
      <c r="AX226" s="5">
        <f t="shared" si="431"/>
        <v>3.0311226368206095E-3</v>
      </c>
      <c r="AY226" s="5">
        <f t="shared" si="432"/>
        <v>1.8180699819135982E-3</v>
      </c>
      <c r="AZ226" s="5">
        <f t="shared" si="433"/>
        <v>5.4523997461916856E-4</v>
      </c>
      <c r="BA226" s="5">
        <f t="shared" si="434"/>
        <v>1.0901180294860609E-4</v>
      </c>
      <c r="BB226" s="5">
        <f t="shared" si="435"/>
        <v>1.6346343447771771E-5</v>
      </c>
      <c r="BC226" s="5">
        <f t="shared" si="436"/>
        <v>1.9609101905303579E-6</v>
      </c>
      <c r="BD226" s="5">
        <f t="shared" si="437"/>
        <v>6.751545938569285E-6</v>
      </c>
      <c r="BE226" s="5">
        <f t="shared" si="438"/>
        <v>1.1205821377970742E-5</v>
      </c>
      <c r="BF226" s="5">
        <f t="shared" si="439"/>
        <v>9.2993837187454329E-6</v>
      </c>
      <c r="BG226" s="5">
        <f t="shared" si="440"/>
        <v>5.144857875298858E-6</v>
      </c>
      <c r="BH226" s="5">
        <f t="shared" si="441"/>
        <v>2.1347836069772112E-6</v>
      </c>
      <c r="BI226" s="5">
        <f t="shared" si="442"/>
        <v>7.0863781415596771E-7</v>
      </c>
      <c r="BJ226" s="8">
        <f t="shared" si="443"/>
        <v>0.63030899716580324</v>
      </c>
      <c r="BK226" s="8">
        <f t="shared" si="444"/>
        <v>0.23905842219566109</v>
      </c>
      <c r="BL226" s="8">
        <f t="shared" si="445"/>
        <v>0.12705179030073099</v>
      </c>
      <c r="BM226" s="8">
        <f t="shared" si="446"/>
        <v>0.3915611407012608</v>
      </c>
      <c r="BN226" s="8">
        <f t="shared" si="447"/>
        <v>0.60679479096143152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1.5021645021645</v>
      </c>
      <c r="F227">
        <f>VLOOKUP(B227,home!$B$2:$E$405,3,FALSE)</f>
        <v>1.03</v>
      </c>
      <c r="G227">
        <f>VLOOKUP(C227,away!$B$2:$E$405,4,FALSE)</f>
        <v>0.87</v>
      </c>
      <c r="H227">
        <f>VLOOKUP(A227,away!$A$2:$E$405,3,FALSE)</f>
        <v>1.2640692640692599</v>
      </c>
      <c r="I227">
        <f>VLOOKUP(C227,away!$B$2:$E$405,3,FALSE)</f>
        <v>0.6</v>
      </c>
      <c r="J227">
        <f>VLOOKUP(B227,home!$B$2:$E$405,4,FALSE)</f>
        <v>0.79</v>
      </c>
      <c r="K227" s="3">
        <f t="shared" si="392"/>
        <v>1.3460896103896085</v>
      </c>
      <c r="L227" s="3">
        <f t="shared" si="393"/>
        <v>0.59916883116882924</v>
      </c>
      <c r="M227" s="5">
        <f t="shared" si="394"/>
        <v>0.14295027427204948</v>
      </c>
      <c r="N227" s="5">
        <f t="shared" si="395"/>
        <v>0.19242387899995073</v>
      </c>
      <c r="O227" s="5">
        <f t="shared" si="396"/>
        <v>8.5651348750847442E-2</v>
      </c>
      <c r="P227" s="5">
        <f t="shared" si="397"/>
        <v>0.11529439066937269</v>
      </c>
      <c r="Q227" s="5">
        <f t="shared" si="398"/>
        <v>0.12950989215635045</v>
      </c>
      <c r="R227" s="5">
        <f t="shared" si="399"/>
        <v>2.5659809259539514E-2</v>
      </c>
      <c r="S227" s="5">
        <f t="shared" si="400"/>
        <v>2.3247238572142132E-2</v>
      </c>
      <c r="T227" s="5">
        <f t="shared" si="401"/>
        <v>7.7598290708121631E-2</v>
      </c>
      <c r="U227" s="5">
        <f t="shared" si="402"/>
        <v>3.4540402648845205E-2</v>
      </c>
      <c r="V227" s="5">
        <f t="shared" si="403"/>
        <v>2.0833011258009717E-3</v>
      </c>
      <c r="W227" s="5">
        <f t="shared" si="404"/>
        <v>5.811064009144732E-2</v>
      </c>
      <c r="X227" s="5">
        <f t="shared" si="405"/>
        <v>3.4818084302064997E-2</v>
      </c>
      <c r="Y227" s="5">
        <f t="shared" si="406"/>
        <v>1.0430955437403024E-2</v>
      </c>
      <c r="Z227" s="5">
        <f t="shared" si="407"/>
        <v>5.1248526406844647E-3</v>
      </c>
      <c r="AA227" s="5">
        <f t="shared" si="408"/>
        <v>6.8985108944031063E-3</v>
      </c>
      <c r="AB227" s="5">
        <f t="shared" si="409"/>
        <v>4.6430069210577751E-3</v>
      </c>
      <c r="AC227" s="5">
        <f t="shared" si="410"/>
        <v>1.0501594658666442E-4</v>
      </c>
      <c r="AD227" s="5">
        <f t="shared" si="411"/>
        <v>1.9555532220046776E-2</v>
      </c>
      <c r="AE227" s="5">
        <f t="shared" si="412"/>
        <v>1.1717065383169807E-2</v>
      </c>
      <c r="AF227" s="5">
        <f t="shared" si="413"/>
        <v>3.5102501851813021E-3</v>
      </c>
      <c r="AG227" s="5">
        <f t="shared" si="414"/>
        <v>7.0107750018841579E-4</v>
      </c>
      <c r="AH227" s="5">
        <f t="shared" si="415"/>
        <v>7.676629916578496E-4</v>
      </c>
      <c r="AI227" s="5">
        <f t="shared" si="416"/>
        <v>1.0333431773512358E-3</v>
      </c>
      <c r="AJ227" s="5">
        <f t="shared" si="417"/>
        <v>6.9548625749974282E-4</v>
      </c>
      <c r="AK227" s="5">
        <f t="shared" si="418"/>
        <v>3.1206227512971854E-4</v>
      </c>
      <c r="AL227" s="5">
        <f t="shared" si="419"/>
        <v>3.3879612008955068E-6</v>
      </c>
      <c r="AM227" s="5">
        <f t="shared" si="420"/>
        <v>5.2646997494088391E-3</v>
      </c>
      <c r="AN227" s="5">
        <f t="shared" si="421"/>
        <v>3.1544439953081222E-3</v>
      </c>
      <c r="AO227" s="5">
        <f t="shared" si="422"/>
        <v>9.4502226082814988E-4</v>
      </c>
      <c r="AP227" s="5">
        <f t="shared" si="423"/>
        <v>1.8874262781630902E-4</v>
      </c>
      <c r="AQ227" s="5">
        <f t="shared" si="424"/>
        <v>2.8272174925107808E-5</v>
      </c>
      <c r="AR227" s="5">
        <f t="shared" si="425"/>
        <v>9.1991947488640139E-5</v>
      </c>
      <c r="AS227" s="5">
        <f t="shared" si="426"/>
        <v>1.2382940475396491E-4</v>
      </c>
      <c r="AT227" s="5">
        <f t="shared" si="427"/>
        <v>8.33427376000209E-5</v>
      </c>
      <c r="AU227" s="5">
        <f t="shared" si="428"/>
        <v>3.739559772827183E-5</v>
      </c>
      <c r="AV227" s="5">
        <f t="shared" si="429"/>
        <v>1.258445639408399E-5</v>
      </c>
      <c r="AW227" s="5">
        <f t="shared" si="430"/>
        <v>7.5903029967327005E-8</v>
      </c>
      <c r="AX227" s="5">
        <f t="shared" si="431"/>
        <v>1.1811262724166689E-3</v>
      </c>
      <c r="AY227" s="5">
        <f t="shared" si="432"/>
        <v>7.0769404810669173E-4</v>
      </c>
      <c r="AZ227" s="5">
        <f t="shared" si="433"/>
        <v>2.1201410781461185E-4</v>
      </c>
      <c r="BA227" s="5">
        <f t="shared" si="434"/>
        <v>4.2344081723527718E-5</v>
      </c>
      <c r="BB227" s="5">
        <f t="shared" si="435"/>
        <v>6.3428134883008706E-6</v>
      </c>
      <c r="BC227" s="5">
        <f t="shared" si="436"/>
        <v>7.6008322882142383E-7</v>
      </c>
      <c r="BD227" s="5">
        <f t="shared" si="437"/>
        <v>9.1864512756187987E-6</v>
      </c>
      <c r="BE227" s="5">
        <f t="shared" si="438"/>
        <v>1.2365786618460828E-5</v>
      </c>
      <c r="BF227" s="5">
        <f t="shared" si="439"/>
        <v>8.3227284457024882E-6</v>
      </c>
      <c r="BG227" s="5">
        <f t="shared" si="440"/>
        <v>3.7343794302847241E-6</v>
      </c>
      <c r="BH227" s="5">
        <f t="shared" si="441"/>
        <v>1.2567023380897334E-6</v>
      </c>
      <c r="BI227" s="5">
        <f t="shared" si="442"/>
        <v>3.3832679213098379E-7</v>
      </c>
      <c r="BJ227" s="8">
        <f t="shared" si="443"/>
        <v>0.55010712919898963</v>
      </c>
      <c r="BK227" s="8">
        <f t="shared" si="444"/>
        <v>0.28439130259525952</v>
      </c>
      <c r="BL227" s="8">
        <f t="shared" si="445"/>
        <v>0.16058598169519683</v>
      </c>
      <c r="BM227" s="8">
        <f t="shared" si="446"/>
        <v>0.30801205387694358</v>
      </c>
      <c r="BN227" s="8">
        <f t="shared" si="447"/>
        <v>0.69148959410811028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1.5021645021645</v>
      </c>
      <c r="F228">
        <f>VLOOKUP(B228,home!$B$2:$E$405,3,FALSE)</f>
        <v>1.04</v>
      </c>
      <c r="G228">
        <f>VLOOKUP(C228,away!$B$2:$E$405,4,FALSE)</f>
        <v>1.21</v>
      </c>
      <c r="H228">
        <f>VLOOKUP(A228,away!$A$2:$E$405,3,FALSE)</f>
        <v>1.2640692640692599</v>
      </c>
      <c r="I228">
        <f>VLOOKUP(C228,away!$B$2:$E$405,3,FALSE)</f>
        <v>0.42</v>
      </c>
      <c r="J228">
        <f>VLOOKUP(B228,home!$B$2:$E$405,4,FALSE)</f>
        <v>0.88</v>
      </c>
      <c r="K228" s="3">
        <f t="shared" si="392"/>
        <v>1.8903238095238069</v>
      </c>
      <c r="L228" s="3">
        <f t="shared" si="393"/>
        <v>0.46719999999999839</v>
      </c>
      <c r="M228" s="5">
        <f t="shared" si="394"/>
        <v>9.4654315362525776E-2</v>
      </c>
      <c r="N228" s="5">
        <f t="shared" si="395"/>
        <v>0.17892730600395751</v>
      </c>
      <c r="O228" s="5">
        <f t="shared" si="396"/>
        <v>4.4222496137371885E-2</v>
      </c>
      <c r="P228" s="5">
        <f t="shared" si="397"/>
        <v>8.3594837365048649E-2</v>
      </c>
      <c r="Q228" s="5">
        <f t="shared" si="398"/>
        <v>0.16911527335661647</v>
      </c>
      <c r="R228" s="5">
        <f t="shared" si="399"/>
        <v>1.0330375097690036E-2</v>
      </c>
      <c r="S228" s="5">
        <f t="shared" si="400"/>
        <v>1.845688917437241E-2</v>
      </c>
      <c r="T228" s="5">
        <f t="shared" si="401"/>
        <v>7.9010655712210928E-2</v>
      </c>
      <c r="U228" s="5">
        <f t="shared" si="402"/>
        <v>1.9527754008475295E-2</v>
      </c>
      <c r="V228" s="5">
        <f t="shared" si="403"/>
        <v>1.8111525582878234E-3</v>
      </c>
      <c r="W228" s="5">
        <f t="shared" si="404"/>
        <v>0.10656087592671307</v>
      </c>
      <c r="X228" s="5">
        <f t="shared" si="405"/>
        <v>4.9785241232960166E-2</v>
      </c>
      <c r="Y228" s="5">
        <f t="shared" si="406"/>
        <v>1.1629832352019455E-2</v>
      </c>
      <c r="Z228" s="5">
        <f t="shared" si="407"/>
        <v>1.6087837485469227E-3</v>
      </c>
      <c r="AA228" s="5">
        <f t="shared" si="408"/>
        <v>3.0411222242532087E-3</v>
      </c>
      <c r="AB228" s="5">
        <f t="shared" si="409"/>
        <v>2.8743528740889199E-3</v>
      </c>
      <c r="AC228" s="5">
        <f t="shared" si="410"/>
        <v>9.9971012265453378E-5</v>
      </c>
      <c r="AD228" s="5">
        <f t="shared" si="411"/>
        <v>5.0358640231994503E-2</v>
      </c>
      <c r="AE228" s="5">
        <f t="shared" si="412"/>
        <v>2.3527556716387746E-2</v>
      </c>
      <c r="AF228" s="5">
        <f t="shared" si="413"/>
        <v>5.4960372489481586E-3</v>
      </c>
      <c r="AG228" s="5">
        <f t="shared" si="414"/>
        <v>8.5591620090285693E-4</v>
      </c>
      <c r="AH228" s="5">
        <f t="shared" si="415"/>
        <v>1.8790594183027998E-4</v>
      </c>
      <c r="AI228" s="5">
        <f t="shared" si="416"/>
        <v>3.552030757927737E-4</v>
      </c>
      <c r="AJ228" s="5">
        <f t="shared" si="417"/>
        <v>3.3572441569358478E-4</v>
      </c>
      <c r="AK228" s="5">
        <f t="shared" si="418"/>
        <v>2.1154261880801712E-4</v>
      </c>
      <c r="AL228" s="5">
        <f t="shared" si="419"/>
        <v>3.5316131037628218E-6</v>
      </c>
      <c r="AM228" s="5">
        <f t="shared" si="420"/>
        <v>1.903882732915654E-2</v>
      </c>
      <c r="AN228" s="5">
        <f t="shared" si="421"/>
        <v>8.8949401281819031E-3</v>
      </c>
      <c r="AO228" s="5">
        <f t="shared" si="422"/>
        <v>2.0778580139432855E-3</v>
      </c>
      <c r="AP228" s="5">
        <f t="shared" si="423"/>
        <v>3.2359175470476648E-4</v>
      </c>
      <c r="AQ228" s="5">
        <f t="shared" si="424"/>
        <v>3.7795516949516613E-5</v>
      </c>
      <c r="AR228" s="5">
        <f t="shared" si="425"/>
        <v>1.7557931204621312E-5</v>
      </c>
      <c r="AS228" s="5">
        <f t="shared" si="426"/>
        <v>3.3190175402076678E-5</v>
      </c>
      <c r="AT228" s="5">
        <f t="shared" si="427"/>
        <v>3.137008940240847E-5</v>
      </c>
      <c r="AU228" s="5">
        <f t="shared" si="428"/>
        <v>1.9766542301421061E-5</v>
      </c>
      <c r="AV228" s="5">
        <f t="shared" si="429"/>
        <v>9.3412913860839347E-6</v>
      </c>
      <c r="AW228" s="5">
        <f t="shared" si="430"/>
        <v>8.6638247205874568E-8</v>
      </c>
      <c r="AX228" s="5">
        <f t="shared" si="431"/>
        <v>5.99825810095286E-3</v>
      </c>
      <c r="AY228" s="5">
        <f t="shared" si="432"/>
        <v>2.8023861847651659E-3</v>
      </c>
      <c r="AZ228" s="5">
        <f t="shared" si="433"/>
        <v>6.5463741276114049E-4</v>
      </c>
      <c r="BA228" s="5">
        <f t="shared" si="434"/>
        <v>1.0194886641400126E-4</v>
      </c>
      <c r="BB228" s="5">
        <f t="shared" si="435"/>
        <v>1.1907627597155309E-5</v>
      </c>
      <c r="BC228" s="5">
        <f t="shared" si="436"/>
        <v>1.1126487226781889E-6</v>
      </c>
      <c r="BD228" s="5">
        <f t="shared" si="437"/>
        <v>1.3671775764665063E-6</v>
      </c>
      <c r="BE228" s="5">
        <f t="shared" si="438"/>
        <v>2.5844083246416917E-6</v>
      </c>
      <c r="BF228" s="5">
        <f t="shared" si="439"/>
        <v>2.4426842948008615E-6</v>
      </c>
      <c r="BG228" s="5">
        <f t="shared" si="440"/>
        <v>1.5391547605373128E-6</v>
      </c>
      <c r="BH228" s="5">
        <f t="shared" si="441"/>
        <v>7.273752225963991E-7</v>
      </c>
      <c r="BI228" s="5">
        <f t="shared" si="442"/>
        <v>2.7499494034633041E-7</v>
      </c>
      <c r="BJ228" s="8">
        <f t="shared" si="443"/>
        <v>0.71521059856685998</v>
      </c>
      <c r="BK228" s="8">
        <f t="shared" si="444"/>
        <v>0.20142308327036901</v>
      </c>
      <c r="BL228" s="8">
        <f t="shared" si="445"/>
        <v>8.1206638218819974E-2</v>
      </c>
      <c r="BM228" s="8">
        <f t="shared" si="446"/>
        <v>0.41580220093486747</v>
      </c>
      <c r="BN228" s="8">
        <f t="shared" si="447"/>
        <v>0.58084460332321031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1.5021645021645</v>
      </c>
      <c r="F229">
        <f>VLOOKUP(B229,home!$B$2:$E$405,3,FALSE)</f>
        <v>1</v>
      </c>
      <c r="G229">
        <f>VLOOKUP(C229,away!$B$2:$E$405,4,FALSE)</f>
        <v>1.57</v>
      </c>
      <c r="H229">
        <f>VLOOKUP(A229,away!$A$2:$E$405,3,FALSE)</f>
        <v>1.2640692640692599</v>
      </c>
      <c r="I229">
        <f>VLOOKUP(C229,away!$B$2:$E$405,3,FALSE)</f>
        <v>0.18</v>
      </c>
      <c r="J229">
        <f>VLOOKUP(B229,home!$B$2:$E$405,4,FALSE)</f>
        <v>0.63</v>
      </c>
      <c r="K229" s="3">
        <f t="shared" si="392"/>
        <v>2.3583982683982652</v>
      </c>
      <c r="L229" s="3">
        <f t="shared" si="393"/>
        <v>0.14334545454545408</v>
      </c>
      <c r="M229" s="5">
        <f t="shared" si="394"/>
        <v>8.1941989848540189E-2</v>
      </c>
      <c r="N229" s="5">
        <f t="shared" si="395"/>
        <v>0.1932518469679054</v>
      </c>
      <c r="O229" s="5">
        <f t="shared" si="396"/>
        <v>1.1746011781197977E-2</v>
      </c>
      <c r="P229" s="5">
        <f t="shared" si="397"/>
        <v>2.7701773845362928E-2</v>
      </c>
      <c r="Q229" s="5">
        <f t="shared" si="398"/>
        <v>0.22788241062693734</v>
      </c>
      <c r="R229" s="5">
        <f t="shared" si="399"/>
        <v>8.4186869893604127E-4</v>
      </c>
      <c r="S229" s="5">
        <f t="shared" si="400"/>
        <v>2.3412546961516854E-3</v>
      </c>
      <c r="T229" s="5">
        <f t="shared" si="401"/>
        <v>3.2665907734232148E-2</v>
      </c>
      <c r="U229" s="5">
        <f t="shared" si="402"/>
        <v>1.98546168178946E-3</v>
      </c>
      <c r="V229" s="5">
        <f t="shared" si="403"/>
        <v>8.7944204629895992E-5</v>
      </c>
      <c r="W229" s="5">
        <f t="shared" si="404"/>
        <v>0.17914582754033048</v>
      </c>
      <c r="X229" s="5">
        <f t="shared" si="405"/>
        <v>2.56797400786902E-2</v>
      </c>
      <c r="Y229" s="5">
        <f t="shared" si="406"/>
        <v>1.8405370070944803E-3</v>
      </c>
      <c r="Z229" s="5">
        <f t="shared" si="407"/>
        <v>4.0226017105525632E-5</v>
      </c>
      <c r="AA229" s="5">
        <f t="shared" si="408"/>
        <v>9.4868969086230642E-5</v>
      </c>
      <c r="AB229" s="5">
        <f t="shared" si="409"/>
        <v>1.1186940620884747E-4</v>
      </c>
      <c r="AC229" s="5">
        <f t="shared" si="410"/>
        <v>1.8581822886003996E-6</v>
      </c>
      <c r="AD229" s="5">
        <f t="shared" si="411"/>
        <v>0.10562430236547243</v>
      </c>
      <c r="AE229" s="5">
        <f t="shared" si="412"/>
        <v>1.5140763633625124E-2</v>
      </c>
      <c r="AF229" s="5">
        <f t="shared" si="413"/>
        <v>1.0851798226136371E-3</v>
      </c>
      <c r="AG229" s="5">
        <f t="shared" si="414"/>
        <v>5.1851864978702361E-5</v>
      </c>
      <c r="AH229" s="5">
        <f t="shared" si="415"/>
        <v>1.4415541766361951E-6</v>
      </c>
      <c r="AI229" s="5">
        <f t="shared" si="416"/>
        <v>3.3997588739810889E-6</v>
      </c>
      <c r="AJ229" s="5">
        <f t="shared" si="417"/>
        <v>4.0089927206843187E-6</v>
      </c>
      <c r="AK229" s="5">
        <f t="shared" si="418"/>
        <v>3.1516004968277156E-6</v>
      </c>
      <c r="AL229" s="5">
        <f t="shared" si="419"/>
        <v>2.5127505747620885E-8</v>
      </c>
      <c r="AM229" s="5">
        <f t="shared" si="420"/>
        <v>4.9820834359900951E-2</v>
      </c>
      <c r="AN229" s="5">
        <f t="shared" si="421"/>
        <v>7.1415901471537785E-3</v>
      </c>
      <c r="AO229" s="5">
        <f t="shared" si="422"/>
        <v>5.1185724291054726E-4</v>
      </c>
      <c r="AP229" s="5">
        <f t="shared" si="423"/>
        <v>2.4457469715798439E-5</v>
      </c>
      <c r="AQ229" s="5">
        <f t="shared" si="424"/>
        <v>8.764667783607008E-7</v>
      </c>
      <c r="AR229" s="5">
        <f t="shared" si="425"/>
        <v>4.1328047740362637E-8</v>
      </c>
      <c r="AS229" s="5">
        <f t="shared" si="426"/>
        <v>9.7467996227152076E-8</v>
      </c>
      <c r="AT229" s="5">
        <f t="shared" si="427"/>
        <v>1.1493417676318206E-7</v>
      </c>
      <c r="AU229" s="5">
        <f t="shared" si="428"/>
        <v>9.0353521152689573E-8</v>
      </c>
      <c r="AV229" s="5">
        <f t="shared" si="429"/>
        <v>5.3272396957547284E-8</v>
      </c>
      <c r="AW229" s="5">
        <f t="shared" si="430"/>
        <v>2.3596519752207391E-10</v>
      </c>
      <c r="AX229" s="5">
        <f t="shared" si="431"/>
        <v>1.958289491409123E-2</v>
      </c>
      <c r="AY229" s="5">
        <f t="shared" si="432"/>
        <v>2.8071189727762679E-3</v>
      </c>
      <c r="AZ229" s="5">
        <f t="shared" si="433"/>
        <v>2.011938725578911E-4</v>
      </c>
      <c r="BA229" s="5">
        <f t="shared" si="434"/>
        <v>9.6134090378570226E-6</v>
      </c>
      <c r="BB229" s="5">
        <f t="shared" si="435"/>
        <v>3.4450962206574766E-7</v>
      </c>
      <c r="BC229" s="5">
        <f t="shared" si="436"/>
        <v>9.876777674059439E-9</v>
      </c>
      <c r="BD229" s="5">
        <f t="shared" si="437"/>
        <v>9.8736463146975161E-10</v>
      </c>
      <c r="BE229" s="5">
        <f t="shared" si="438"/>
        <v>2.3285990371359532E-9</v>
      </c>
      <c r="BF229" s="5">
        <f t="shared" si="439"/>
        <v>2.7458819684876503E-9</v>
      </c>
      <c r="BG229" s="5">
        <f t="shared" si="440"/>
        <v>2.1586277599024315E-9</v>
      </c>
      <c r="BH229" s="5">
        <f t="shared" si="441"/>
        <v>1.2727259927675802E-9</v>
      </c>
      <c r="BI229" s="5">
        <f t="shared" si="442"/>
        <v>6.0031895549770439E-10</v>
      </c>
      <c r="BJ229" s="8">
        <f t="shared" si="443"/>
        <v>0.86246915888320264</v>
      </c>
      <c r="BK229" s="8">
        <f t="shared" si="444"/>
        <v>0.11488196487725531</v>
      </c>
      <c r="BL229" s="8">
        <f t="shared" si="445"/>
        <v>1.479248989314387E-2</v>
      </c>
      <c r="BM229" s="8">
        <f t="shared" si="446"/>
        <v>0.44601081916501606</v>
      </c>
      <c r="BN229" s="8">
        <f t="shared" si="447"/>
        <v>0.54336590176887989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1.5021645021645</v>
      </c>
      <c r="F230">
        <f>VLOOKUP(B230,home!$B$2:$E$405,3,FALSE)</f>
        <v>0.89</v>
      </c>
      <c r="G230">
        <f>VLOOKUP(C230,away!$B$2:$E$405,4,FALSE)</f>
        <v>0.22</v>
      </c>
      <c r="H230">
        <f>VLOOKUP(A230,away!$A$2:$E$405,3,FALSE)</f>
        <v>1.2640692640692599</v>
      </c>
      <c r="I230">
        <f>VLOOKUP(C230,away!$B$2:$E$405,3,FALSE)</f>
        <v>0.89</v>
      </c>
      <c r="J230">
        <f>VLOOKUP(B230,home!$B$2:$E$405,4,FALSE)</f>
        <v>0.7</v>
      </c>
      <c r="K230" s="3">
        <f t="shared" si="392"/>
        <v>0.29412380952380912</v>
      </c>
      <c r="L230" s="3">
        <f t="shared" si="393"/>
        <v>0.78751515151514884</v>
      </c>
      <c r="M230" s="5">
        <f t="shared" si="394"/>
        <v>0.33903939766993346</v>
      </c>
      <c r="N230" s="5">
        <f t="shared" si="395"/>
        <v>9.9719559221338461E-2</v>
      </c>
      <c r="O230" s="5">
        <f t="shared" si="396"/>
        <v>0.26699866262564242</v>
      </c>
      <c r="P230" s="5">
        <f t="shared" si="397"/>
        <v>7.8530663789216207E-2</v>
      </c>
      <c r="Q230" s="5">
        <f t="shared" si="398"/>
        <v>1.4664948321107579E-2</v>
      </c>
      <c r="R230" s="5">
        <f t="shared" si="399"/>
        <v>0.10513274612598744</v>
      </c>
      <c r="S230" s="5">
        <f t="shared" si="400"/>
        <v>4.5474546598112224E-3</v>
      </c>
      <c r="T230" s="5">
        <f t="shared" si="401"/>
        <v>1.1548868999058862E-2</v>
      </c>
      <c r="U230" s="5">
        <f t="shared" si="402"/>
        <v>3.0922043796274907E-2</v>
      </c>
      <c r="V230" s="5">
        <f t="shared" si="403"/>
        <v>1.1703478692402036E-4</v>
      </c>
      <c r="W230" s="5">
        <f t="shared" si="404"/>
        <v>1.4377701555579835E-3</v>
      </c>
      <c r="X230" s="5">
        <f t="shared" si="405"/>
        <v>1.1322657818982043E-3</v>
      </c>
      <c r="Y230" s="5">
        <f t="shared" si="406"/>
        <v>4.4583822939349139E-4</v>
      </c>
      <c r="Z230" s="5">
        <f t="shared" si="407"/>
        <v>2.7597876831536895E-2</v>
      </c>
      <c r="AA230" s="5">
        <f t="shared" si="408"/>
        <v>8.117192668460501E-3</v>
      </c>
      <c r="AB230" s="5">
        <f t="shared" si="409"/>
        <v>1.193729815143168E-3</v>
      </c>
      <c r="AC230" s="5">
        <f t="shared" si="410"/>
        <v>1.6942757181645417E-6</v>
      </c>
      <c r="AD230" s="5">
        <f t="shared" si="411"/>
        <v>1.0572060884308842E-4</v>
      </c>
      <c r="AE230" s="5">
        <f t="shared" si="412"/>
        <v>8.3256581291338554E-5</v>
      </c>
      <c r="AF230" s="5">
        <f t="shared" si="413"/>
        <v>3.2782909615140892E-5</v>
      </c>
      <c r="AG230" s="5">
        <f t="shared" si="414"/>
        <v>8.6056793442250372E-6</v>
      </c>
      <c r="AH230" s="5">
        <f t="shared" si="415"/>
        <v>5.4334365386210478E-3</v>
      </c>
      <c r="AI230" s="5">
        <f t="shared" si="416"/>
        <v>1.5981030535450816E-3</v>
      </c>
      <c r="AJ230" s="5">
        <f t="shared" si="417"/>
        <v>2.3502007906015565E-4</v>
      </c>
      <c r="AK230" s="5">
        <f t="shared" si="418"/>
        <v>2.3041666989253262E-5</v>
      </c>
      <c r="AL230" s="5">
        <f t="shared" si="419"/>
        <v>1.5697597117482358E-8</v>
      </c>
      <c r="AM230" s="5">
        <f t="shared" si="420"/>
        <v>6.2189896436211359E-6</v>
      </c>
      <c r="AN230" s="5">
        <f t="shared" si="421"/>
        <v>4.8975485714674404E-6</v>
      </c>
      <c r="AO230" s="5">
        <f t="shared" si="422"/>
        <v>1.9284468526559908E-6</v>
      </c>
      <c r="AP230" s="5">
        <f t="shared" si="423"/>
        <v>5.0622703845276489E-7</v>
      </c>
      <c r="AQ230" s="5">
        <f t="shared" si="424"/>
        <v>9.9665365722048537E-8</v>
      </c>
      <c r="AR230" s="5">
        <f t="shared" si="425"/>
        <v>8.5578271979202029E-4</v>
      </c>
      <c r="AS230" s="5">
        <f t="shared" si="426"/>
        <v>2.5170607366987546E-4</v>
      </c>
      <c r="AT230" s="5">
        <f t="shared" si="427"/>
        <v>3.7016374634032156E-5</v>
      </c>
      <c r="AU230" s="5">
        <f t="shared" si="428"/>
        <v>3.6291323740406779E-6</v>
      </c>
      <c r="AV230" s="5">
        <f t="shared" si="429"/>
        <v>2.6685355977975739E-7</v>
      </c>
      <c r="AW230" s="5">
        <f t="shared" si="430"/>
        <v>1.0099962898475215E-10</v>
      </c>
      <c r="AX230" s="5">
        <f t="shared" si="431"/>
        <v>3.0485882089516067E-7</v>
      </c>
      <c r="AY230" s="5">
        <f t="shared" si="432"/>
        <v>2.4008094052798209E-7</v>
      </c>
      <c r="AZ230" s="5">
        <f t="shared" si="433"/>
        <v>9.4533689127896616E-8</v>
      </c>
      <c r="BA230" s="5">
        <f t="shared" si="434"/>
        <v>2.4815570838947161E-8</v>
      </c>
      <c r="BB230" s="5">
        <f t="shared" si="435"/>
        <v>4.8856595072920956E-9</v>
      </c>
      <c r="BC230" s="5">
        <f t="shared" si="436"/>
        <v>7.6950617742731258E-10</v>
      </c>
      <c r="BD230" s="5">
        <f t="shared" si="437"/>
        <v>1.1232364304017647E-4</v>
      </c>
      <c r="BE230" s="5">
        <f t="shared" si="438"/>
        <v>3.3037057790569187E-5</v>
      </c>
      <c r="BF230" s="5">
        <f t="shared" si="439"/>
        <v>4.8584926464102222E-6</v>
      </c>
      <c r="BG230" s="5">
        <f t="shared" si="440"/>
        <v>4.7633278856852924E-7</v>
      </c>
      <c r="BH230" s="5">
        <f t="shared" si="441"/>
        <v>3.5025203593718731E-8</v>
      </c>
      <c r="BI230" s="5">
        <f t="shared" si="442"/>
        <v>2.0603492620663135E-9</v>
      </c>
      <c r="BJ230" s="8">
        <f t="shared" si="443"/>
        <v>0.12919393730910736</v>
      </c>
      <c r="BK230" s="8">
        <f t="shared" si="444"/>
        <v>0.4222365009601407</v>
      </c>
      <c r="BL230" s="8">
        <f t="shared" si="445"/>
        <v>0.42095311013557235</v>
      </c>
      <c r="BM230" s="8">
        <f t="shared" si="446"/>
        <v>9.5895207503190832E-2</v>
      </c>
      <c r="BN230" s="8">
        <f t="shared" si="447"/>
        <v>0.90408597775322563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1.3644444444444399</v>
      </c>
      <c r="F231">
        <f>VLOOKUP(B231,home!$B$2:$E$405,3,FALSE)</f>
        <v>0.9</v>
      </c>
      <c r="G231">
        <f>VLOOKUP(C231,away!$B$2:$E$405,4,FALSE)</f>
        <v>1.47</v>
      </c>
      <c r="H231">
        <f>VLOOKUP(A231,away!$A$2:$E$405,3,FALSE)</f>
        <v>1.1155555555555601</v>
      </c>
      <c r="I231">
        <f>VLOOKUP(C231,away!$B$2:$E$405,3,FALSE)</f>
        <v>0.44</v>
      </c>
      <c r="J231">
        <f>VLOOKUP(B231,home!$B$2:$E$405,4,FALSE)</f>
        <v>1.2</v>
      </c>
      <c r="K231" s="3">
        <f t="shared" si="392"/>
        <v>1.8051599999999941</v>
      </c>
      <c r="L231" s="3">
        <f t="shared" si="393"/>
        <v>0.58901333333333572</v>
      </c>
      <c r="M231" s="5">
        <f t="shared" si="394"/>
        <v>9.1248079498451623E-2</v>
      </c>
      <c r="N231" s="5">
        <f t="shared" si="395"/>
        <v>0.1647173831874244</v>
      </c>
      <c r="O231" s="5">
        <f t="shared" si="396"/>
        <v>5.3746335465648207E-2</v>
      </c>
      <c r="P231" s="5">
        <f t="shared" si="397"/>
        <v>9.7020734929169197E-2</v>
      </c>
      <c r="Q231" s="5">
        <f t="shared" si="398"/>
        <v>0.14867061571730505</v>
      </c>
      <c r="R231" s="5">
        <f t="shared" si="399"/>
        <v>1.5828654103536559E-2</v>
      </c>
      <c r="S231" s="5">
        <f t="shared" si="400"/>
        <v>2.5789646910749062E-2</v>
      </c>
      <c r="T231" s="5">
        <f t="shared" si="401"/>
        <v>8.7568974932369273E-2</v>
      </c>
      <c r="U231" s="5">
        <f t="shared" si="402"/>
        <v>2.8573253241539965E-2</v>
      </c>
      <c r="V231" s="5">
        <f t="shared" si="403"/>
        <v>3.0467983674563074E-3</v>
      </c>
      <c r="W231" s="5">
        <f t="shared" si="404"/>
        <v>8.9458082889416493E-2</v>
      </c>
      <c r="X231" s="5">
        <f t="shared" si="405"/>
        <v>5.2692003596305055E-2</v>
      </c>
      <c r="Y231" s="5">
        <f t="shared" si="406"/>
        <v>1.5518146339135874E-2</v>
      </c>
      <c r="Z231" s="5">
        <f t="shared" si="407"/>
        <v>3.1077627719014846E-3</v>
      </c>
      <c r="AA231" s="5">
        <f t="shared" si="408"/>
        <v>5.610009045325666E-3</v>
      </c>
      <c r="AB231" s="5">
        <f t="shared" si="409"/>
        <v>5.063481964130024E-3</v>
      </c>
      <c r="AC231" s="5">
        <f t="shared" si="410"/>
        <v>2.0247180708925219E-4</v>
      </c>
      <c r="AD231" s="5">
        <f t="shared" si="411"/>
        <v>4.0371538227164654E-2</v>
      </c>
      <c r="AE231" s="5">
        <f t="shared" si="412"/>
        <v>2.3779374302976438E-2</v>
      </c>
      <c r="AF231" s="5">
        <f t="shared" si="413"/>
        <v>7.0031842613886078E-3</v>
      </c>
      <c r="AG231" s="5">
        <f t="shared" si="414"/>
        <v>1.374989635249353E-3</v>
      </c>
      <c r="AH231" s="5">
        <f t="shared" si="415"/>
        <v>4.5762842737173508E-4</v>
      </c>
      <c r="AI231" s="5">
        <f t="shared" si="416"/>
        <v>8.2609253195435866E-4</v>
      </c>
      <c r="AJ231" s="5">
        <f t="shared" si="417"/>
        <v>7.4561459749136272E-4</v>
      </c>
      <c r="AK231" s="5">
        <f t="shared" si="418"/>
        <v>4.4865121560250124E-4</v>
      </c>
      <c r="AL231" s="5">
        <f t="shared" si="419"/>
        <v>8.6112337417773536E-6</v>
      </c>
      <c r="AM231" s="5">
        <f t="shared" si="420"/>
        <v>1.4575417189229658E-2</v>
      </c>
      <c r="AN231" s="5">
        <f t="shared" si="421"/>
        <v>8.5851150633521611E-3</v>
      </c>
      <c r="AO231" s="5">
        <f t="shared" si="422"/>
        <v>2.528373620257643E-3</v>
      </c>
      <c r="AP231" s="5">
        <f t="shared" si="423"/>
        <v>4.9641525799334267E-4</v>
      </c>
      <c r="AQ231" s="5">
        <f t="shared" si="424"/>
        <v>7.309880145704664E-5</v>
      </c>
      <c r="AR231" s="5">
        <f t="shared" si="425"/>
        <v>5.3909849086863633E-5</v>
      </c>
      <c r="AS231" s="5">
        <f t="shared" si="426"/>
        <v>9.7315903177642443E-5</v>
      </c>
      <c r="AT231" s="5">
        <f t="shared" si="427"/>
        <v>8.7835387890076248E-5</v>
      </c>
      <c r="AU231" s="5">
        <f t="shared" si="428"/>
        <v>5.2852309601216498E-5</v>
      </c>
      <c r="AV231" s="5">
        <f t="shared" si="429"/>
        <v>2.3851718799932925E-5</v>
      </c>
      <c r="AW231" s="5">
        <f t="shared" si="430"/>
        <v>2.5433358003145546E-7</v>
      </c>
      <c r="AX231" s="5">
        <f t="shared" si="431"/>
        <v>4.3851600155516224E-3</v>
      </c>
      <c r="AY231" s="5">
        <f t="shared" si="432"/>
        <v>2.5829177179601233E-3</v>
      </c>
      <c r="AZ231" s="5">
        <f t="shared" si="433"/>
        <v>7.6068648739071221E-4</v>
      </c>
      <c r="BA231" s="5">
        <f t="shared" si="434"/>
        <v>1.4935149451987664E-4</v>
      </c>
      <c r="BB231" s="5">
        <f t="shared" si="435"/>
        <v>2.1992505406366987E-5</v>
      </c>
      <c r="BC231" s="5">
        <f t="shared" si="436"/>
        <v>2.5907757835511272E-6</v>
      </c>
      <c r="BD231" s="5">
        <f t="shared" si="437"/>
        <v>5.292269985025101E-6</v>
      </c>
      <c r="BE231" s="5">
        <f t="shared" si="438"/>
        <v>9.55339408616788E-6</v>
      </c>
      <c r="BF231" s="5">
        <f t="shared" si="439"/>
        <v>8.6227024342933789E-6</v>
      </c>
      <c r="BG231" s="5">
        <f t="shared" si="440"/>
        <v>5.1884525087629942E-6</v>
      </c>
      <c r="BH231" s="5">
        <f t="shared" si="441"/>
        <v>2.3414967326796448E-6</v>
      </c>
      <c r="BI231" s="5">
        <f t="shared" si="442"/>
        <v>8.4535524839279466E-7</v>
      </c>
      <c r="BJ231" s="8">
        <f t="shared" si="443"/>
        <v>0.66531541201763722</v>
      </c>
      <c r="BK231" s="8">
        <f t="shared" si="444"/>
        <v>0.21989926046461733</v>
      </c>
      <c r="BL231" s="8">
        <f t="shared" si="445"/>
        <v>0.11164732943215143</v>
      </c>
      <c r="BM231" s="8">
        <f t="shared" si="446"/>
        <v>0.42615529840039251</v>
      </c>
      <c r="BN231" s="8">
        <f t="shared" si="447"/>
        <v>0.57123180290153497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1.3644444444444399</v>
      </c>
      <c r="F232">
        <f>VLOOKUP(B232,home!$B$2:$E$405,3,FALSE)</f>
        <v>1.22</v>
      </c>
      <c r="G232">
        <f>VLOOKUP(C232,away!$B$2:$E$405,4,FALSE)</f>
        <v>1.03</v>
      </c>
      <c r="H232">
        <f>VLOOKUP(A232,away!$A$2:$E$405,3,FALSE)</f>
        <v>1.1155555555555601</v>
      </c>
      <c r="I232">
        <f>VLOOKUP(C232,away!$B$2:$E$405,3,FALSE)</f>
        <v>0.44</v>
      </c>
      <c r="J232">
        <f>VLOOKUP(B232,home!$B$2:$E$405,4,FALSE)</f>
        <v>1.1000000000000001</v>
      </c>
      <c r="K232" s="3">
        <f t="shared" si="392"/>
        <v>1.7145608888888832</v>
      </c>
      <c r="L232" s="3">
        <f t="shared" si="393"/>
        <v>0.53992888888889112</v>
      </c>
      <c r="M232" s="5">
        <f t="shared" si="394"/>
        <v>0.10492706620183924</v>
      </c>
      <c r="N232" s="5">
        <f t="shared" si="395"/>
        <v>0.17990384389552819</v>
      </c>
      <c r="O232" s="5">
        <f t="shared" si="396"/>
        <v>5.6653154268730181E-2</v>
      </c>
      <c r="P232" s="5">
        <f t="shared" si="397"/>
        <v>9.7135282541353049E-2</v>
      </c>
      <c r="Q232" s="5">
        <f t="shared" si="398"/>
        <v>0.15422804725202188</v>
      </c>
      <c r="R232" s="5">
        <f t="shared" si="399"/>
        <v>1.5294337318183212E-2</v>
      </c>
      <c r="S232" s="5">
        <f t="shared" si="400"/>
        <v>2.2480527322279932E-2</v>
      </c>
      <c r="T232" s="5">
        <f t="shared" si="401"/>
        <v>8.3272178188287568E-2</v>
      </c>
      <c r="U232" s="5">
        <f t="shared" si="402"/>
        <v>2.6223072587230629E-2</v>
      </c>
      <c r="V232" s="5">
        <f t="shared" si="403"/>
        <v>2.312349427477307E-3</v>
      </c>
      <c r="W232" s="5">
        <f t="shared" si="404"/>
        <v>8.8144459262674446E-2</v>
      </c>
      <c r="X232" s="5">
        <f t="shared" si="405"/>
        <v>4.759173995140794E-2</v>
      </c>
      <c r="Y232" s="5">
        <f t="shared" si="406"/>
        <v>1.2848077636126368E-2</v>
      </c>
      <c r="Z232" s="5">
        <f t="shared" si="407"/>
        <v>2.7526181848328548E-3</v>
      </c>
      <c r="AA232" s="5">
        <f t="shared" si="408"/>
        <v>4.719531481758724E-3</v>
      </c>
      <c r="AB232" s="5">
        <f t="shared" si="409"/>
        <v>4.0459620462516537E-3</v>
      </c>
      <c r="AC232" s="5">
        <f t="shared" si="410"/>
        <v>1.337897855522567E-4</v>
      </c>
      <c r="AD232" s="5">
        <f t="shared" si="411"/>
        <v>3.7782260606010275E-2</v>
      </c>
      <c r="AE232" s="5">
        <f t="shared" si="412"/>
        <v>2.0399733988713649E-2</v>
      </c>
      <c r="AF232" s="5">
        <f t="shared" si="413"/>
        <v>5.507202853077554E-3</v>
      </c>
      <c r="AG232" s="5">
        <f t="shared" si="414"/>
        <v>9.9116597244929818E-4</v>
      </c>
      <c r="AH232" s="5">
        <f t="shared" si="415"/>
        <v>3.7155451951803988E-4</v>
      </c>
      <c r="AI232" s="5">
        <f t="shared" si="416"/>
        <v>6.3705284725553237E-4</v>
      </c>
      <c r="AJ232" s="5">
        <f t="shared" si="417"/>
        <v>5.4613294802981997E-4</v>
      </c>
      <c r="AK232" s="5">
        <f t="shared" si="418"/>
        <v>3.1212606427517142E-4</v>
      </c>
      <c r="AL232" s="5">
        <f t="shared" si="419"/>
        <v>4.9541873574418824E-6</v>
      </c>
      <c r="AM232" s="5">
        <f t="shared" si="420"/>
        <v>1.2955997265774472E-2</v>
      </c>
      <c r="AN232" s="5">
        <f t="shared" si="421"/>
        <v>6.9953172081571226E-3</v>
      </c>
      <c r="AO232" s="5">
        <f t="shared" si="422"/>
        <v>1.8884869238128075E-3</v>
      </c>
      <c r="AP232" s="5">
        <f t="shared" si="423"/>
        <v>3.3988288215181639E-4</v>
      </c>
      <c r="AQ232" s="5">
        <f t="shared" si="424"/>
        <v>4.5878146728146028E-5</v>
      </c>
      <c r="AR232" s="5">
        <f t="shared" si="425"/>
        <v>4.0122603777004237E-5</v>
      </c>
      <c r="AS232" s="5">
        <f t="shared" si="426"/>
        <v>6.8792647196436852E-5</v>
      </c>
      <c r="AT232" s="5">
        <f t="shared" si="427"/>
        <v>5.8974591163071066E-5</v>
      </c>
      <c r="AU232" s="5">
        <f t="shared" si="428"/>
        <v>3.3705175815471201E-5</v>
      </c>
      <c r="AV232" s="5">
        <f t="shared" si="429"/>
        <v>1.4447394051582602E-5</v>
      </c>
      <c r="AW232" s="5">
        <f t="shared" si="430"/>
        <v>1.2739705941241924E-7</v>
      </c>
      <c r="AX232" s="5">
        <f t="shared" si="431"/>
        <v>3.7023076980747037E-3</v>
      </c>
      <c r="AY232" s="5">
        <f t="shared" si="432"/>
        <v>1.9989828817462631E-3</v>
      </c>
      <c r="AZ232" s="5">
        <f t="shared" si="433"/>
        <v>5.3965430312458672E-4</v>
      </c>
      <c r="BA232" s="5">
        <f t="shared" si="434"/>
        <v>9.7124982756722301E-5</v>
      </c>
      <c r="BB232" s="5">
        <f t="shared" si="435"/>
        <v>1.3110146005797445E-5</v>
      </c>
      <c r="BC232" s="5">
        <f t="shared" si="436"/>
        <v>1.4157093132162704E-6</v>
      </c>
      <c r="BD232" s="5">
        <f t="shared" si="437"/>
        <v>3.6105588127745179E-6</v>
      </c>
      <c r="BE232" s="5">
        <f t="shared" si="438"/>
        <v>6.1905229274162685E-6</v>
      </c>
      <c r="BF232" s="5">
        <f t="shared" si="439"/>
        <v>5.3070142465589261E-6</v>
      </c>
      <c r="BG232" s="5">
        <f t="shared" si="440"/>
        <v>3.0330663546420128E-6</v>
      </c>
      <c r="BH232" s="5">
        <f t="shared" si="441"/>
        <v>1.3000942362684941E-6</v>
      </c>
      <c r="BI232" s="5">
        <f t="shared" si="442"/>
        <v>4.4581814587516423E-7</v>
      </c>
      <c r="BJ232" s="8">
        <f t="shared" si="443"/>
        <v>0.65924686775394303</v>
      </c>
      <c r="BK232" s="8">
        <f t="shared" si="444"/>
        <v>0.22899295234760547</v>
      </c>
      <c r="BL232" s="8">
        <f t="shared" si="445"/>
        <v>0.10903885356796006</v>
      </c>
      <c r="BM232" s="8">
        <f t="shared" si="446"/>
        <v>0.38989070489199856</v>
      </c>
      <c r="BN232" s="8">
        <f t="shared" si="447"/>
        <v>0.60814173147765571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1.3644444444444399</v>
      </c>
      <c r="F233">
        <f>VLOOKUP(B233,home!$B$2:$E$405,3,FALSE)</f>
        <v>0.98</v>
      </c>
      <c r="G233">
        <f>VLOOKUP(C233,away!$B$2:$E$405,4,FALSE)</f>
        <v>1.63</v>
      </c>
      <c r="H233">
        <f>VLOOKUP(A233,away!$A$2:$E$405,3,FALSE)</f>
        <v>1.1155555555555601</v>
      </c>
      <c r="I233">
        <f>VLOOKUP(C233,away!$B$2:$E$405,3,FALSE)</f>
        <v>0.49</v>
      </c>
      <c r="J233">
        <f>VLOOKUP(B233,home!$B$2:$E$405,4,FALSE)</f>
        <v>1.39</v>
      </c>
      <c r="K233" s="3">
        <f t="shared" si="392"/>
        <v>2.1795635555555481</v>
      </c>
      <c r="L233" s="3">
        <f t="shared" si="393"/>
        <v>0.75980488888889197</v>
      </c>
      <c r="M233" s="5">
        <f t="shared" si="394"/>
        <v>5.2899126928329897E-2</v>
      </c>
      <c r="N233" s="5">
        <f t="shared" si="395"/>
        <v>0.11529700917369494</v>
      </c>
      <c r="O233" s="5">
        <f t="shared" si="396"/>
        <v>4.0193015258099089E-2</v>
      </c>
      <c r="P233" s="5">
        <f t="shared" si="397"/>
        <v>8.7603231244440846E-2</v>
      </c>
      <c r="Q233" s="5">
        <f t="shared" si="398"/>
        <v>0.12564857962976964</v>
      </c>
      <c r="R233" s="5">
        <f t="shared" si="399"/>
        <v>1.5269424746144754E-2</v>
      </c>
      <c r="S233" s="5">
        <f t="shared" si="400"/>
        <v>3.6268680458868906E-2</v>
      </c>
      <c r="T233" s="5">
        <f t="shared" si="401"/>
        <v>9.5468405084644228E-2</v>
      </c>
      <c r="U233" s="5">
        <f t="shared" si="402"/>
        <v>3.3280681690995136E-2</v>
      </c>
      <c r="V233" s="5">
        <f t="shared" si="403"/>
        <v>6.6736106700960845E-3</v>
      </c>
      <c r="W233" s="5">
        <f t="shared" si="404"/>
        <v>9.1286354989455018E-2</v>
      </c>
      <c r="X233" s="5">
        <f t="shared" si="405"/>
        <v>6.9359818809834828E-2</v>
      </c>
      <c r="Y233" s="5">
        <f t="shared" si="406"/>
        <v>2.6349964712080103E-2</v>
      </c>
      <c r="Z233" s="5">
        <f t="shared" si="407"/>
        <v>3.8672611908806055E-3</v>
      </c>
      <c r="AA233" s="5">
        <f t="shared" si="408"/>
        <v>8.4289415514577151E-3</v>
      </c>
      <c r="AB233" s="5">
        <f t="shared" si="409"/>
        <v>9.1857069087325407E-3</v>
      </c>
      <c r="AC233" s="5">
        <f t="shared" si="410"/>
        <v>6.9073665851786877E-4</v>
      </c>
      <c r="AD233" s="5">
        <f t="shared" si="411"/>
        <v>4.9741103113630648E-2</v>
      </c>
      <c r="AE233" s="5">
        <f t="shared" si="412"/>
        <v>3.7793533324463058E-2</v>
      </c>
      <c r="AF233" s="5">
        <f t="shared" si="413"/>
        <v>1.4357855694156138E-2</v>
      </c>
      <c r="AG233" s="5">
        <f t="shared" si="414"/>
        <v>3.6363896501270176E-3</v>
      </c>
      <c r="AH233" s="5">
        <f t="shared" si="415"/>
        <v>7.3459098986034042E-4</v>
      </c>
      <c r="AI233" s="5">
        <f t="shared" si="416"/>
        <v>1.6010877497390733E-3</v>
      </c>
      <c r="AJ233" s="5">
        <f t="shared" si="417"/>
        <v>1.7448362542888637E-3</v>
      </c>
      <c r="AK233" s="5">
        <f t="shared" si="418"/>
        <v>1.2676605034200195E-3</v>
      </c>
      <c r="AL233" s="5">
        <f t="shared" si="419"/>
        <v>4.5755585574889296E-5</v>
      </c>
      <c r="AM233" s="5">
        <f t="shared" si="420"/>
        <v>2.1682779111919986E-2</v>
      </c>
      <c r="AN233" s="5">
        <f t="shared" si="421"/>
        <v>1.6474681573934752E-2</v>
      </c>
      <c r="AO233" s="5">
        <f t="shared" si="422"/>
        <v>6.258771801381683E-3</v>
      </c>
      <c r="AP233" s="5">
        <f t="shared" si="423"/>
        <v>1.5851484710432471E-3</v>
      </c>
      <c r="AQ233" s="5">
        <f t="shared" si="424"/>
        <v>3.0110088947835279E-4</v>
      </c>
      <c r="AR233" s="5">
        <f t="shared" si="425"/>
        <v>1.1162916508592347E-4</v>
      </c>
      <c r="AS233" s="5">
        <f t="shared" si="426"/>
        <v>2.4330285995837262E-4</v>
      </c>
      <c r="AT233" s="5">
        <f t="shared" si="427"/>
        <v>2.6514702326385219E-4</v>
      </c>
      <c r="AU233" s="5">
        <f t="shared" si="428"/>
        <v>1.9263492958997706E-4</v>
      </c>
      <c r="AV233" s="5">
        <f t="shared" si="429"/>
        <v>1.049650180153308E-4</v>
      </c>
      <c r="AW233" s="5">
        <f t="shared" si="430"/>
        <v>2.1048116463415892E-6</v>
      </c>
      <c r="AX233" s="5">
        <f t="shared" si="431"/>
        <v>7.8764991892503154E-3</v>
      </c>
      <c r="AY233" s="5">
        <f t="shared" si="432"/>
        <v>5.9846025913217844E-3</v>
      </c>
      <c r="AZ233" s="5">
        <f t="shared" si="433"/>
        <v>2.273565153471711E-3</v>
      </c>
      <c r="BA233" s="5">
        <f t="shared" si="434"/>
        <v>5.7582197293841008E-4</v>
      </c>
      <c r="BB233" s="5">
        <f t="shared" si="435"/>
        <v>1.093780875420628E-4</v>
      </c>
      <c r="BC233" s="5">
        <f t="shared" si="436"/>
        <v>1.662120113035531E-5</v>
      </c>
      <c r="BD233" s="5">
        <f t="shared" si="437"/>
        <v>1.4136064229144969E-5</v>
      </c>
      <c r="BE233" s="5">
        <f t="shared" si="438"/>
        <v>3.0810450412836807E-5</v>
      </c>
      <c r="BF233" s="5">
        <f t="shared" si="439"/>
        <v>3.3576667425035261E-5</v>
      </c>
      <c r="BG233" s="5">
        <f t="shared" si="440"/>
        <v>2.4394160212205326E-5</v>
      </c>
      <c r="BH233" s="5">
        <f t="shared" si="441"/>
        <v>1.3292155641726486E-5</v>
      </c>
      <c r="BI233" s="5">
        <f t="shared" si="442"/>
        <v>5.7942196022958213E-6</v>
      </c>
      <c r="BJ233" s="8">
        <f t="shared" si="443"/>
        <v>0.69207798422526812</v>
      </c>
      <c r="BK233" s="8">
        <f t="shared" si="444"/>
        <v>0.19016574413715029</v>
      </c>
      <c r="BL233" s="8">
        <f t="shared" si="445"/>
        <v>0.11274562836617422</v>
      </c>
      <c r="BM233" s="8">
        <f t="shared" si="446"/>
        <v>0.55596373315931868</v>
      </c>
      <c r="BN233" s="8">
        <f t="shared" si="447"/>
        <v>0.43691038698047918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1.3644444444444399</v>
      </c>
      <c r="F234">
        <f>VLOOKUP(B234,home!$B$2:$E$405,3,FALSE)</f>
        <v>0.73</v>
      </c>
      <c r="G234">
        <f>VLOOKUP(C234,away!$B$2:$E$405,4,FALSE)</f>
        <v>0.65</v>
      </c>
      <c r="H234">
        <f>VLOOKUP(A234,away!$A$2:$E$405,3,FALSE)</f>
        <v>1.1155555555555601</v>
      </c>
      <c r="I234">
        <f>VLOOKUP(C234,away!$B$2:$E$405,3,FALSE)</f>
        <v>0.73</v>
      </c>
      <c r="J234">
        <f>VLOOKUP(B234,home!$B$2:$E$405,4,FALSE)</f>
        <v>1.08</v>
      </c>
      <c r="K234" s="3">
        <f t="shared" si="392"/>
        <v>0.64742888888888672</v>
      </c>
      <c r="L234" s="3">
        <f t="shared" si="393"/>
        <v>0.87950400000000362</v>
      </c>
      <c r="M234" s="5">
        <f t="shared" si="394"/>
        <v>0.21720082580323874</v>
      </c>
      <c r="N234" s="5">
        <f t="shared" si="395"/>
        <v>0.14062208931553952</v>
      </c>
      <c r="O234" s="5">
        <f t="shared" si="396"/>
        <v>0.19102899509725246</v>
      </c>
      <c r="P234" s="5">
        <f t="shared" si="397"/>
        <v>0.12367769004137476</v>
      </c>
      <c r="Q234" s="5">
        <f t="shared" si="398"/>
        <v>4.5521401519396758E-2</v>
      </c>
      <c r="R234" s="5">
        <f t="shared" si="399"/>
        <v>8.4005382652007299E-2</v>
      </c>
      <c r="S234" s="5">
        <f t="shared" si="400"/>
        <v>1.7606023086471939E-2</v>
      </c>
      <c r="T234" s="5">
        <f t="shared" si="401"/>
        <v>4.0036254721915687E-2</v>
      </c>
      <c r="U234" s="5">
        <f t="shared" si="402"/>
        <v>5.4387511551074852E-2</v>
      </c>
      <c r="V234" s="5">
        <f t="shared" si="403"/>
        <v>1.1139062754978904E-3</v>
      </c>
      <c r="W234" s="5">
        <f t="shared" si="404"/>
        <v>9.8239568021226444E-3</v>
      </c>
      <c r="X234" s="5">
        <f t="shared" si="405"/>
        <v>8.640209303294108E-3</v>
      </c>
      <c r="Y234" s="5">
        <f t="shared" si="406"/>
        <v>3.7995493215422062E-3</v>
      </c>
      <c r="Z234" s="5">
        <f t="shared" si="407"/>
        <v>2.4627690021323784E-2</v>
      </c>
      <c r="AA234" s="5">
        <f t="shared" si="408"/>
        <v>1.5944677986405583E-2</v>
      </c>
      <c r="AB234" s="5">
        <f t="shared" si="409"/>
        <v>5.1615225762148276E-3</v>
      </c>
      <c r="AC234" s="5">
        <f t="shared" si="410"/>
        <v>3.9642274196787364E-5</v>
      </c>
      <c r="AD234" s="5">
        <f t="shared" si="411"/>
        <v>1.5900783592226707E-3</v>
      </c>
      <c r="AE234" s="5">
        <f t="shared" si="412"/>
        <v>1.3984802772497814E-3</v>
      </c>
      <c r="AF234" s="5">
        <f t="shared" si="413"/>
        <v>6.1498449888114837E-4</v>
      </c>
      <c r="AG234" s="5">
        <f t="shared" si="414"/>
        <v>1.802937755679893E-4</v>
      </c>
      <c r="AH234" s="5">
        <f t="shared" si="415"/>
        <v>5.4150379711286082E-3</v>
      </c>
      <c r="AI234" s="5">
        <f t="shared" si="416"/>
        <v>3.5058520169389271E-3</v>
      </c>
      <c r="AJ234" s="5">
        <f t="shared" si="417"/>
        <v>1.1348949379678156E-3</v>
      </c>
      <c r="AK234" s="5">
        <f t="shared" si="418"/>
        <v>2.4492125623137503E-4</v>
      </c>
      <c r="AL234" s="5">
        <f t="shared" si="419"/>
        <v>9.0291827989400769E-7</v>
      </c>
      <c r="AM234" s="5">
        <f t="shared" si="420"/>
        <v>2.0589253307155958E-4</v>
      </c>
      <c r="AN234" s="5">
        <f t="shared" si="421"/>
        <v>1.8108330640656967E-4</v>
      </c>
      <c r="AO234" s="5">
        <f t="shared" si="422"/>
        <v>7.9631746158902145E-5</v>
      </c>
      <c r="AP234" s="5">
        <f t="shared" si="423"/>
        <v>2.3345479757913126E-5</v>
      </c>
      <c r="AQ234" s="5">
        <f t="shared" si="424"/>
        <v>5.1331107072509259E-6</v>
      </c>
      <c r="AR234" s="5">
        <f t="shared" si="425"/>
        <v>9.5250951115190339E-4</v>
      </c>
      <c r="AS234" s="5">
        <f t="shared" si="426"/>
        <v>6.166821744611736E-4</v>
      </c>
      <c r="AT234" s="5">
        <f t="shared" si="427"/>
        <v>1.9962892750449005E-4</v>
      </c>
      <c r="AU234" s="5">
        <f t="shared" si="428"/>
        <v>4.3081844908104048E-5</v>
      </c>
      <c r="AV234" s="5">
        <f t="shared" si="429"/>
        <v>6.973107745034286E-6</v>
      </c>
      <c r="AW234" s="5">
        <f t="shared" si="430"/>
        <v>1.4281566218785981E-8</v>
      </c>
      <c r="AX234" s="5">
        <f t="shared" si="431"/>
        <v>2.2216795652839697E-5</v>
      </c>
      <c r="AY234" s="5">
        <f t="shared" si="432"/>
        <v>1.9539760643855204E-5</v>
      </c>
      <c r="AZ234" s="5">
        <f t="shared" si="433"/>
        <v>8.5926488226566496E-6</v>
      </c>
      <c r="BA234" s="5">
        <f t="shared" si="434"/>
        <v>2.5190896700406154E-6</v>
      </c>
      <c r="BB234" s="5">
        <f t="shared" si="435"/>
        <v>5.5388736028985245E-7</v>
      </c>
      <c r="BC234" s="5">
        <f t="shared" si="436"/>
        <v>9.7429229784873714E-8</v>
      </c>
      <c r="BD234" s="5">
        <f t="shared" si="437"/>
        <v>1.3962265418269114E-4</v>
      </c>
      <c r="BE234" s="5">
        <f t="shared" si="438"/>
        <v>9.0395739861217001E-5</v>
      </c>
      <c r="BF234" s="5">
        <f t="shared" si="439"/>
        <v>2.9262406709318281E-5</v>
      </c>
      <c r="BG234" s="5">
        <f t="shared" si="440"/>
        <v>6.3151091540095476E-6</v>
      </c>
      <c r="BH234" s="5">
        <f t="shared" si="441"/>
        <v>1.0221460256981096E-6</v>
      </c>
      <c r="BI234" s="5">
        <f t="shared" si="442"/>
        <v>1.3235337313998373E-7</v>
      </c>
      <c r="BJ234" s="8">
        <f t="shared" si="443"/>
        <v>0.25277590368221414</v>
      </c>
      <c r="BK234" s="8">
        <f t="shared" si="444"/>
        <v>0.35965853015970389</v>
      </c>
      <c r="BL234" s="8">
        <f t="shared" si="445"/>
        <v>0.3629144220202985</v>
      </c>
      <c r="BM234" s="8">
        <f t="shared" si="446"/>
        <v>0.19790063597565319</v>
      </c>
      <c r="BN234" s="8">
        <f t="shared" si="447"/>
        <v>0.80205638442880955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1.3644444444444399</v>
      </c>
      <c r="F235">
        <f>VLOOKUP(B235,home!$B$2:$E$405,3,FALSE)</f>
        <v>1.55</v>
      </c>
      <c r="G235">
        <f>VLOOKUP(C235,away!$B$2:$E$405,4,FALSE)</f>
        <v>0.95</v>
      </c>
      <c r="H235">
        <f>VLOOKUP(A235,away!$A$2:$E$405,3,FALSE)</f>
        <v>1.1155555555555601</v>
      </c>
      <c r="I235">
        <f>VLOOKUP(C235,away!$B$2:$E$405,3,FALSE)</f>
        <v>1.1000000000000001</v>
      </c>
      <c r="J235">
        <f>VLOOKUP(B235,home!$B$2:$E$405,4,FALSE)</f>
        <v>0.4</v>
      </c>
      <c r="K235" s="3">
        <f t="shared" si="392"/>
        <v>2.0091444444444377</v>
      </c>
      <c r="L235" s="3">
        <f t="shared" si="393"/>
        <v>0.49084444444444647</v>
      </c>
      <c r="M235" s="5">
        <f t="shared" si="394"/>
        <v>8.208591068450645E-2</v>
      </c>
      <c r="N235" s="5">
        <f t="shared" si="395"/>
        <v>0.16492245141893844</v>
      </c>
      <c r="O235" s="5">
        <f t="shared" si="396"/>
        <v>4.0291413226653021E-2</v>
      </c>
      <c r="P235" s="5">
        <f t="shared" si="397"/>
        <v>8.0951269043145049E-2</v>
      </c>
      <c r="Q235" s="5">
        <f t="shared" si="398"/>
        <v>0.16567651351625895</v>
      </c>
      <c r="R235" s="5">
        <f t="shared" si="399"/>
        <v>9.888408170559063E-3</v>
      </c>
      <c r="S235" s="5">
        <f t="shared" si="400"/>
        <v>1.9958077778055711E-2</v>
      </c>
      <c r="T235" s="5">
        <f t="shared" si="401"/>
        <v>8.1321396234380949E-2</v>
      </c>
      <c r="U235" s="5">
        <f t="shared" si="402"/>
        <v>1.9867240340277724E-2</v>
      </c>
      <c r="V235" s="5">
        <f t="shared" si="403"/>
        <v>2.1869116694973817E-3</v>
      </c>
      <c r="W235" s="5">
        <f t="shared" si="404"/>
        <v>0.11095601556870513</v>
      </c>
      <c r="X235" s="5">
        <f t="shared" si="405"/>
        <v>5.4462143819590421E-2</v>
      </c>
      <c r="Y235" s="5">
        <f t="shared" si="406"/>
        <v>1.3366220363190203E-2</v>
      </c>
      <c r="Z235" s="5">
        <f t="shared" si="407"/>
        <v>1.6178900716393298E-3</v>
      </c>
      <c r="AA235" s="5">
        <f t="shared" si="408"/>
        <v>3.2505748491559725E-3</v>
      </c>
      <c r="AB235" s="5">
        <f t="shared" si="409"/>
        <v>3.2654371997162699E-3</v>
      </c>
      <c r="AC235" s="5">
        <f t="shared" si="410"/>
        <v>1.3479267746347446E-4</v>
      </c>
      <c r="AD235" s="5">
        <f t="shared" si="411"/>
        <v>5.5731665564388619E-2</v>
      </c>
      <c r="AE235" s="5">
        <f t="shared" si="412"/>
        <v>2.7355578421916018E-2</v>
      </c>
      <c r="AF235" s="5">
        <f t="shared" si="413"/>
        <v>6.7136668464809288E-3</v>
      </c>
      <c r="AG235" s="5">
        <f t="shared" si="414"/>
        <v>1.0984553578153437E-3</v>
      </c>
      <c r="AH235" s="5">
        <f t="shared" si="415"/>
        <v>1.9853308834649806E-4</v>
      </c>
      <c r="AI235" s="5">
        <f t="shared" si="416"/>
        <v>3.9888165148976331E-4</v>
      </c>
      <c r="AJ235" s="5">
        <f t="shared" si="417"/>
        <v>4.0070542704074023E-4</v>
      </c>
      <c r="AK235" s="5">
        <f t="shared" si="418"/>
        <v>2.6835836086587967E-4</v>
      </c>
      <c r="AL235" s="5">
        <f t="shared" si="419"/>
        <v>5.317179626759571E-6</v>
      </c>
      <c r="AM235" s="5">
        <f t="shared" si="420"/>
        <v>2.2394593249665334E-2</v>
      </c>
      <c r="AN235" s="5">
        <f t="shared" si="421"/>
        <v>1.0992261682191331E-2</v>
      </c>
      <c r="AO235" s="5">
        <f t="shared" si="422"/>
        <v>2.6977452892915903E-3</v>
      </c>
      <c r="AP235" s="5">
        <f t="shared" si="423"/>
        <v>4.4139109592498455E-4</v>
      </c>
      <c r="AQ235" s="5">
        <f t="shared" si="424"/>
        <v>5.4163591815506082E-5</v>
      </c>
      <c r="AR235" s="5">
        <f t="shared" si="425"/>
        <v>1.9489772690655413E-5</v>
      </c>
      <c r="AS235" s="5">
        <f t="shared" si="426"/>
        <v>3.9157768524915241E-5</v>
      </c>
      <c r="AT235" s="5">
        <f t="shared" si="427"/>
        <v>3.9336806544337371E-5</v>
      </c>
      <c r="AU235" s="5">
        <f t="shared" si="428"/>
        <v>2.6344442110247003E-5</v>
      </c>
      <c r="AV235" s="5">
        <f t="shared" si="429"/>
        <v>1.3232447376947718E-5</v>
      </c>
      <c r="AW235" s="5">
        <f t="shared" si="430"/>
        <v>1.4565784220161333E-7</v>
      </c>
      <c r="AX235" s="5">
        <f t="shared" si="431"/>
        <v>7.4989954355263464E-3</v>
      </c>
      <c r="AY235" s="5">
        <f t="shared" si="432"/>
        <v>3.680840248442369E-3</v>
      </c>
      <c r="AZ235" s="5">
        <f t="shared" si="433"/>
        <v>9.0335999341772651E-4</v>
      </c>
      <c r="BA235" s="5">
        <f t="shared" si="434"/>
        <v>1.4780307803415431E-4</v>
      </c>
      <c r="BB235" s="5">
        <f t="shared" si="435"/>
        <v>1.8137079931213401E-5</v>
      </c>
      <c r="BC235" s="5">
        <f t="shared" si="436"/>
        <v>1.7804969845361926E-6</v>
      </c>
      <c r="BD235" s="5">
        <f t="shared" si="437"/>
        <v>1.5944077747822171E-6</v>
      </c>
      <c r="BE235" s="5">
        <f t="shared" si="438"/>
        <v>3.2033955228827097E-6</v>
      </c>
      <c r="BF235" s="5">
        <f t="shared" si="439"/>
        <v>3.218042159078991E-6</v>
      </c>
      <c r="BG235" s="5">
        <f t="shared" si="440"/>
        <v>2.1551705086338456E-6</v>
      </c>
      <c r="BH235" s="5">
        <f t="shared" si="441"/>
        <v>1.082512213563046E-6</v>
      </c>
      <c r="BI235" s="5">
        <f t="shared" si="442"/>
        <v>4.3498467998468859E-7</v>
      </c>
      <c r="BJ235" s="8">
        <f t="shared" si="443"/>
        <v>0.73043517835289029</v>
      </c>
      <c r="BK235" s="8">
        <f t="shared" si="444"/>
        <v>0.18900311928073721</v>
      </c>
      <c r="BL235" s="8">
        <f t="shared" si="445"/>
        <v>7.7978802064210956E-2</v>
      </c>
      <c r="BM235" s="8">
        <f t="shared" si="446"/>
        <v>0.45153832911881636</v>
      </c>
      <c r="BN235" s="8">
        <f t="shared" si="447"/>
        <v>0.543815966060061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1.3644444444444399</v>
      </c>
      <c r="F236">
        <f>VLOOKUP(B236,home!$B$2:$E$405,3,FALSE)</f>
        <v>1.03</v>
      </c>
      <c r="G236">
        <f>VLOOKUP(C236,away!$B$2:$E$405,4,FALSE)</f>
        <v>1</v>
      </c>
      <c r="H236">
        <f>VLOOKUP(A236,away!$A$2:$E$405,3,FALSE)</f>
        <v>1.1155555555555601</v>
      </c>
      <c r="I236">
        <f>VLOOKUP(C236,away!$B$2:$E$405,3,FALSE)</f>
        <v>1</v>
      </c>
      <c r="J236">
        <f>VLOOKUP(B236,home!$B$2:$E$405,4,FALSE)</f>
        <v>1.08</v>
      </c>
      <c r="K236" s="3">
        <f t="shared" si="392"/>
        <v>1.4053777777777732</v>
      </c>
      <c r="L236" s="3">
        <f t="shared" si="393"/>
        <v>1.204800000000005</v>
      </c>
      <c r="M236" s="5">
        <f t="shared" si="394"/>
        <v>7.3521472117235462E-2</v>
      </c>
      <c r="N236" s="5">
        <f t="shared" si="395"/>
        <v>0.10332544310307087</v>
      </c>
      <c r="O236" s="5">
        <f t="shared" si="396"/>
        <v>8.8578669606845656E-2</v>
      </c>
      <c r="P236" s="5">
        <f t="shared" si="397"/>
        <v>0.1244864938505803</v>
      </c>
      <c r="Q236" s="5">
        <f t="shared" si="398"/>
        <v>7.2605640808048766E-2</v>
      </c>
      <c r="R236" s="5">
        <f t="shared" si="399"/>
        <v>5.3359790571164051E-2</v>
      </c>
      <c r="S236" s="5">
        <f t="shared" si="400"/>
        <v>5.2695106289832025E-2</v>
      </c>
      <c r="T236" s="5">
        <f t="shared" si="401"/>
        <v>8.7475276045537509E-2</v>
      </c>
      <c r="U236" s="5">
        <f t="shared" si="402"/>
        <v>7.4990663895589907E-2</v>
      </c>
      <c r="V236" s="5">
        <f t="shared" si="403"/>
        <v>9.913701000383664E-3</v>
      </c>
      <c r="W236" s="5">
        <f t="shared" si="404"/>
        <v>3.4012784710982263E-2</v>
      </c>
      <c r="X236" s="5">
        <f t="shared" si="405"/>
        <v>4.0978603019791601E-2</v>
      </c>
      <c r="Y236" s="5">
        <f t="shared" si="406"/>
        <v>2.4685510459122567E-2</v>
      </c>
      <c r="Z236" s="5">
        <f t="shared" si="407"/>
        <v>2.1429291893379571E-2</v>
      </c>
      <c r="AA236" s="5">
        <f t="shared" si="408"/>
        <v>3.0116250620469028E-2</v>
      </c>
      <c r="AB236" s="5">
        <f t="shared" si="409"/>
        <v>2.1162354685996629E-2</v>
      </c>
      <c r="AC236" s="5">
        <f t="shared" si="410"/>
        <v>1.0491168796348818E-3</v>
      </c>
      <c r="AD236" s="5">
        <f t="shared" si="411"/>
        <v>1.1950202948288515E-2</v>
      </c>
      <c r="AE236" s="5">
        <f t="shared" si="412"/>
        <v>1.4397604512098061E-2</v>
      </c>
      <c r="AF236" s="5">
        <f t="shared" si="413"/>
        <v>8.6731169580879092E-3</v>
      </c>
      <c r="AG236" s="5">
        <f t="shared" si="414"/>
        <v>3.483123770368119E-3</v>
      </c>
      <c r="AH236" s="5">
        <f t="shared" si="415"/>
        <v>6.4545027182859541E-3</v>
      </c>
      <c r="AI236" s="5">
        <f t="shared" si="416"/>
        <v>9.0710146868853096E-3</v>
      </c>
      <c r="AJ236" s="5">
        <f t="shared" si="417"/>
        <v>6.3741012314222113E-3</v>
      </c>
      <c r="AK236" s="5">
        <f t="shared" si="418"/>
        <v>2.9860067413155721E-3</v>
      </c>
      <c r="AL236" s="5">
        <f t="shared" si="419"/>
        <v>7.1054552214055151E-5</v>
      </c>
      <c r="AM236" s="5">
        <f t="shared" si="420"/>
        <v>3.3589099326918194E-3</v>
      </c>
      <c r="AN236" s="5">
        <f t="shared" si="421"/>
        <v>4.0468146869071207E-3</v>
      </c>
      <c r="AO236" s="5">
        <f t="shared" si="422"/>
        <v>2.4378011673928603E-3</v>
      </c>
      <c r="AP236" s="5">
        <f t="shared" si="423"/>
        <v>9.7902094882497664E-4</v>
      </c>
      <c r="AQ236" s="5">
        <f t="shared" si="424"/>
        <v>2.9488110978608418E-4</v>
      </c>
      <c r="AR236" s="5">
        <f t="shared" si="425"/>
        <v>1.5552769749981902E-3</v>
      </c>
      <c r="AS236" s="5">
        <f t="shared" si="426"/>
        <v>2.1857516989518934E-3</v>
      </c>
      <c r="AT236" s="5">
        <f t="shared" si="427"/>
        <v>1.5359034327235026E-3</v>
      </c>
      <c r="AU236" s="5">
        <f t="shared" si="428"/>
        <v>7.1950818438740335E-4</v>
      </c>
      <c r="AV236" s="5">
        <f t="shared" si="429"/>
        <v>2.5279520331682225E-4</v>
      </c>
      <c r="AW236" s="5">
        <f t="shared" si="430"/>
        <v>3.3419307548783364E-6</v>
      </c>
      <c r="AX236" s="5">
        <f t="shared" si="431"/>
        <v>7.8675622949368567E-4</v>
      </c>
      <c r="AY236" s="5">
        <f t="shared" si="432"/>
        <v>9.478839052939964E-4</v>
      </c>
      <c r="AZ236" s="5">
        <f t="shared" si="433"/>
        <v>5.710052645491059E-4</v>
      </c>
      <c r="BA236" s="5">
        <f t="shared" si="434"/>
        <v>2.2931571424292187E-4</v>
      </c>
      <c r="BB236" s="5">
        <f t="shared" si="435"/>
        <v>6.9069893129968351E-5</v>
      </c>
      <c r="BC236" s="5">
        <f t="shared" si="436"/>
        <v>1.6643081448597246E-5</v>
      </c>
      <c r="BD236" s="5">
        <f t="shared" si="437"/>
        <v>3.1229961657963743E-4</v>
      </c>
      <c r="BE236" s="5">
        <f t="shared" si="438"/>
        <v>4.3889894114954145E-4</v>
      </c>
      <c r="BF236" s="5">
        <f t="shared" si="439"/>
        <v>3.0840940929088021E-4</v>
      </c>
      <c r="BG236" s="5">
        <f t="shared" si="440"/>
        <v>1.44477243424991E-4</v>
      </c>
      <c r="BH236" s="5">
        <f t="shared" si="441"/>
        <v>5.0761276826018045E-5</v>
      </c>
      <c r="BI236" s="5">
        <f t="shared" si="442"/>
        <v>1.4267754084582315E-5</v>
      </c>
      <c r="BJ236" s="8">
        <f t="shared" si="443"/>
        <v>0.41532540826915737</v>
      </c>
      <c r="BK236" s="8">
        <f t="shared" si="444"/>
        <v>0.26268482859517445</v>
      </c>
      <c r="BL236" s="8">
        <f t="shared" si="445"/>
        <v>0.30061170449370789</v>
      </c>
      <c r="BM236" s="8">
        <f t="shared" si="446"/>
        <v>0.48322918121993497</v>
      </c>
      <c r="BN236" s="8">
        <f t="shared" si="447"/>
        <v>0.51587751005694504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1.3644444444444399</v>
      </c>
      <c r="F237">
        <f>VLOOKUP(B237,home!$B$2:$E$405,3,FALSE)</f>
        <v>1.17</v>
      </c>
      <c r="G237">
        <f>VLOOKUP(C237,away!$B$2:$E$405,4,FALSE)</f>
        <v>0.65</v>
      </c>
      <c r="H237">
        <f>VLOOKUP(A237,away!$A$2:$E$405,3,FALSE)</f>
        <v>1.1155555555555601</v>
      </c>
      <c r="I237">
        <f>VLOOKUP(C237,away!$B$2:$E$405,3,FALSE)</f>
        <v>0.41</v>
      </c>
      <c r="J237">
        <f>VLOOKUP(B237,home!$B$2:$E$405,4,FALSE)</f>
        <v>0.72</v>
      </c>
      <c r="K237" s="3">
        <f t="shared" ref="K237:K300" si="448">E237*F237*G237</f>
        <v>1.0376599999999965</v>
      </c>
      <c r="L237" s="3">
        <f t="shared" ref="L237:L300" si="449">H237*I237*J237</f>
        <v>0.32931200000000133</v>
      </c>
      <c r="M237" s="5">
        <f t="shared" ref="M237:M300" si="450">_xlfn.POISSON.DIST(0,K237,FALSE) * _xlfn.POISSON.DIST(0,L237,FALSE)</f>
        <v>0.25487756152892849</v>
      </c>
      <c r="N237" s="5">
        <f t="shared" ref="N237:N300" si="451">_xlfn.POISSON.DIST(1,K237,FALSE) * _xlfn.POISSON.DIST(0,L237,FALSE)</f>
        <v>0.26447625049610696</v>
      </c>
      <c r="O237" s="5">
        <f t="shared" ref="O237:O300" si="452">_xlfn.POISSON.DIST(0,K237,FALSE) * _xlfn.POISSON.DIST(1,L237,FALSE)</f>
        <v>8.3934239542214809E-2</v>
      </c>
      <c r="P237" s="5">
        <f t="shared" ref="P237:P300" si="453">_xlfn.POISSON.DIST(1,K237,FALSE) * _xlfn.POISSON.DIST(1,L237,FALSE)</f>
        <v>8.7095203003374311E-2</v>
      </c>
      <c r="Q237" s="5">
        <f t="shared" ref="Q237:Q300" si="454">_xlfn.POISSON.DIST(2,K237,FALSE) * _xlfn.POISSON.DIST(0,L237,FALSE)</f>
        <v>0.1372182130448947</v>
      </c>
      <c r="R237" s="5">
        <f t="shared" ref="R237:R300" si="455">_xlfn.POISSON.DIST(0,K237,FALSE) * _xlfn.POISSON.DIST(2,L237,FALSE)</f>
        <v>1.3820276146062977E-2</v>
      </c>
      <c r="S237" s="5">
        <f t="shared" ref="S237:S300" si="456">_xlfn.POISSON.DIST(2,K237,FALSE) * _xlfn.POISSON.DIST(2,L237,FALSE)</f>
        <v>7.4404101529137803E-3</v>
      </c>
      <c r="T237" s="5">
        <f t="shared" ref="T237:T300" si="457">_xlfn.POISSON.DIST(2,K237,FALSE) * _xlfn.POISSON.DIST(1,L237,FALSE)</f>
        <v>4.5187604174240538E-2</v>
      </c>
      <c r="U237" s="5">
        <f t="shared" ref="U237:U300" si="458">_xlfn.POISSON.DIST(1,K237,FALSE) * _xlfn.POISSON.DIST(2,L237,FALSE)</f>
        <v>1.4340747745723659E-2</v>
      </c>
      <c r="V237" s="5">
        <f t="shared" ref="V237:V300" si="459">_xlfn.POISSON.DIST(3,K237,FALSE) * _xlfn.POISSON.DIST(3,L237,FALSE)</f>
        <v>2.8249905510582574E-4</v>
      </c>
      <c r="W237" s="5">
        <f t="shared" ref="W237:W300" si="460">_xlfn.POISSON.DIST(3,K237,FALSE) * _xlfn.POISSON.DIST(0,L237,FALSE)</f>
        <v>4.746195031605499E-2</v>
      </c>
      <c r="X237" s="5">
        <f t="shared" ref="X237:X300" si="461">_xlfn.POISSON.DIST(3,K237,FALSE) * _xlfn.POISSON.DIST(1,L237,FALSE)</f>
        <v>1.5629789782480762E-2</v>
      </c>
      <c r="Y237" s="5">
        <f t="shared" ref="Y237:Y300" si="462">_xlfn.POISSON.DIST(3,K237,FALSE) * _xlfn.POISSON.DIST(2,L237,FALSE)</f>
        <v>2.5735386664241626E-3</v>
      </c>
      <c r="Z237" s="5">
        <f t="shared" ref="Z237:Z300" si="463">_xlfn.POISSON.DIST(0,K237,FALSE) * _xlfn.POISSON.DIST(3,L237,FALSE)</f>
        <v>1.5170609260707697E-3</v>
      </c>
      <c r="AA237" s="5">
        <f t="shared" ref="AA237:AA300" si="464">_xlfn.POISSON.DIST(1,K237,FALSE) * _xlfn.POISSON.DIST(3,L237,FALSE)</f>
        <v>1.5741934405465892E-3</v>
      </c>
      <c r="AB237" s="5">
        <f t="shared" ref="AB237:AB300" si="465">_xlfn.POISSON.DIST(2,K237,FALSE) * _xlfn.POISSON.DIST(3,L237,FALSE)</f>
        <v>8.1673878275878413E-4</v>
      </c>
      <c r="AC237" s="5">
        <f t="shared" ref="AC237:AC300" si="466">_xlfn.POISSON.DIST(4,K237,FALSE) * _xlfn.POISSON.DIST(4,L237,FALSE)</f>
        <v>6.0333656886835104E-6</v>
      </c>
      <c r="AD237" s="5">
        <f t="shared" ref="AD237:AD300" si="467">_xlfn.POISSON.DIST(4,K237,FALSE) * _xlfn.POISSON.DIST(0,L237,FALSE)</f>
        <v>1.231234184123936E-2</v>
      </c>
      <c r="AE237" s="5">
        <f t="shared" ref="AE237:AE300" si="468">_xlfn.POISSON.DIST(4,K237,FALSE) * _xlfn.POISSON.DIST(1,L237,FALSE)</f>
        <v>4.0546019164222321E-3</v>
      </c>
      <c r="AF237" s="5">
        <f t="shared" ref="AF237:AF300" si="469">_xlfn.POISSON.DIST(4,K237,FALSE) * _xlfn.POISSON.DIST(2,L237,FALSE)</f>
        <v>6.6761453315042167E-4</v>
      </c>
      <c r="AG237" s="5">
        <f t="shared" ref="AG237:AG300" si="470">_xlfn.POISSON.DIST(4,K237,FALSE) * _xlfn.POISSON.DIST(3,L237,FALSE)</f>
        <v>7.3284492380277513E-5</v>
      </c>
      <c r="AH237" s="5">
        <f t="shared" ref="AH237:AH300" si="471">_xlfn.POISSON.DIST(0,K237,FALSE) * _xlfn.POISSON.DIST(4,L237,FALSE)</f>
        <v>1.2489659192155481E-4</v>
      </c>
      <c r="AI237" s="5">
        <f t="shared" ref="AI237:AI300" si="472">_xlfn.POISSON.DIST(1,K237,FALSE) * _xlfn.POISSON.DIST(4,L237,FALSE)</f>
        <v>1.296001975733201E-4</v>
      </c>
      <c r="AJ237" s="5">
        <f t="shared" ref="AJ237:AJ300" si="473">_xlfn.POISSON.DIST(2,K237,FALSE) * _xlfn.POISSON.DIST(4,L237,FALSE)</f>
        <v>6.7240470506965447E-5</v>
      </c>
      <c r="AK237" s="5">
        <f t="shared" ref="AK237:AK300" si="474">_xlfn.POISSON.DIST(3,K237,FALSE) * _xlfn.POISSON.DIST(4,L237,FALSE)</f>
        <v>2.325758220875251E-5</v>
      </c>
      <c r="AL237" s="5">
        <f t="shared" ref="AL237:AL300" si="475">_xlfn.POISSON.DIST(5,K237,FALSE) * _xlfn.POISSON.DIST(5,L237,FALSE)</f>
        <v>8.2467394351596209E-8</v>
      </c>
      <c r="AM237" s="5">
        <f t="shared" ref="AM237:AM300" si="476">_xlfn.POISSON.DIST(5,K237,FALSE) * _xlfn.POISSON.DIST(0,L237,FALSE)</f>
        <v>2.5552049269960794E-3</v>
      </c>
      <c r="AN237" s="5">
        <f t="shared" ref="AN237:AN300" si="477">_xlfn.POISSON.DIST(5,K237,FALSE) * _xlfn.POISSON.DIST(1,L237,FALSE)</f>
        <v>8.4145964491893609E-4</v>
      </c>
      <c r="AO237" s="5">
        <f t="shared" ref="AO237:AO300" si="478">_xlfn.POISSON.DIST(5,K237,FALSE) * _xlfn.POISSON.DIST(2,L237,FALSE)</f>
        <v>1.385513792937729E-4</v>
      </c>
      <c r="AP237" s="5">
        <f t="shared" ref="AP237:AP300" si="479">_xlfn.POISSON.DIST(5,K237,FALSE) * _xlfn.POISSON.DIST(3,L237,FALSE)</f>
        <v>1.5208877272663707E-5</v>
      </c>
      <c r="AQ237" s="5">
        <f t="shared" ref="AQ237:AQ300" si="480">_xlfn.POISSON.DIST(5,K237,FALSE) * _xlfn.POISSON.DIST(4,L237,FALSE)</f>
        <v>1.2521164481038625E-6</v>
      </c>
      <c r="AR237" s="5">
        <f t="shared" ref="AR237:AR300" si="481">_xlfn.POISSON.DIST(0,K237,FALSE) * _xlfn.POISSON.DIST(5,L237,FALSE)</f>
        <v>8.2259892957742494E-6</v>
      </c>
      <c r="AS237" s="5">
        <f t="shared" ref="AS237:AS300" si="482">_xlfn.POISSON.DIST(1,K237,FALSE) * _xlfn.POISSON.DIST(5,L237,FALSE)</f>
        <v>8.5357800526530765E-6</v>
      </c>
      <c r="AT237" s="5">
        <f t="shared" ref="AT237:AT300" si="483">_xlfn.POISSON.DIST(2,K237,FALSE) * _xlfn.POISSON.DIST(5,L237,FALSE)</f>
        <v>4.4286187647179808E-6</v>
      </c>
      <c r="AU237" s="5">
        <f t="shared" ref="AU237:AU300" si="484">_xlfn.POISSON.DIST(3,K237,FALSE) * _xlfn.POISSON.DIST(5,L237,FALSE)</f>
        <v>1.5318001824657484E-6</v>
      </c>
      <c r="AV237" s="5">
        <f t="shared" ref="AV237:AV300" si="485">_xlfn.POISSON.DIST(4,K237,FALSE) * _xlfn.POISSON.DIST(5,L237,FALSE)</f>
        <v>3.9737194433435061E-7</v>
      </c>
      <c r="AW237" s="5">
        <f t="shared" ref="AW237:AW300" si="486">_xlfn.POISSON.DIST(6,K237,FALSE) * _xlfn.POISSON.DIST(6,L237,FALSE)</f>
        <v>7.8278483654029311E-10</v>
      </c>
      <c r="AX237" s="5">
        <f t="shared" ref="AX237:AX300" si="487">_xlfn.POISSON.DIST(6,K237,FALSE) * _xlfn.POISSON.DIST(0,L237,FALSE)</f>
        <v>4.4190565742445692E-4</v>
      </c>
      <c r="AY237" s="5">
        <f t="shared" ref="AY237:AY300" si="488">_xlfn.POISSON.DIST(6,K237,FALSE) * _xlfn.POISSON.DIST(1,L237,FALSE)</f>
        <v>1.4552483585776333E-4</v>
      </c>
      <c r="AZ237" s="5">
        <f t="shared" ref="AZ237:AZ300" si="489">_xlfn.POISSON.DIST(6,K237,FALSE) * _xlfn.POISSON.DIST(2,L237,FALSE)</f>
        <v>2.3961537372995975E-5</v>
      </c>
      <c r="BA237" s="5">
        <f t="shared" ref="BA237:BA300" si="490">_xlfn.POISSON.DIST(6,K237,FALSE) * _xlfn.POISSON.DIST(3,L237,FALSE)</f>
        <v>2.6302739317920271E-6</v>
      </c>
      <c r="BB237" s="5">
        <f t="shared" ref="BB237:BB300" si="491">_xlfn.POISSON.DIST(6,K237,FALSE) * _xlfn.POISSON.DIST(4,L237,FALSE)</f>
        <v>2.1654519225657485E-7</v>
      </c>
      <c r="BC237" s="5">
        <f t="shared" ref="BC237:BC300" si="492">_xlfn.POISSON.DIST(6,K237,FALSE) * _xlfn.POISSON.DIST(5,L237,FALSE)</f>
        <v>1.4262186070479499E-8</v>
      </c>
      <c r="BD237" s="5">
        <f t="shared" ref="BD237:BD300" si="493">_xlfn.POISSON.DIST(0,K237,FALSE) * _xlfn.POISSON.DIST(6,L237,FALSE)</f>
        <v>4.5148616449500291E-7</v>
      </c>
      <c r="BE237" s="5">
        <f t="shared" ref="BE237:BE300" si="494">_xlfn.POISSON.DIST(1,K237,FALSE) * _xlfn.POISSON.DIST(6,L237,FALSE)</f>
        <v>4.6848913344988309E-7</v>
      </c>
      <c r="BF237" s="5">
        <f t="shared" ref="BF237:BF300" si="495">_xlfn.POISSON.DIST(2,K237,FALSE) * _xlfn.POISSON.DIST(6,L237,FALSE)</f>
        <v>2.43066217107802E-7</v>
      </c>
      <c r="BG237" s="5">
        <f t="shared" ref="BG237:BG300" si="496">_xlfn.POISSON.DIST(3,K237,FALSE) * _xlfn.POISSON.DIST(6,L237,FALSE)</f>
        <v>8.407336361469367E-8</v>
      </c>
      <c r="BH237" s="5">
        <f t="shared" ref="BH237:BH300" si="497">_xlfn.POISSON.DIST(4,K237,FALSE) * _xlfn.POISSON.DIST(6,L237,FALSE)</f>
        <v>2.1809891622105677E-8</v>
      </c>
      <c r="BI237" s="5">
        <f t="shared" ref="BI237:BI300" si="498">_xlfn.POISSON.DIST(5,K237,FALSE) * _xlfn.POISSON.DIST(6,L237,FALSE)</f>
        <v>4.5262504281188219E-9</v>
      </c>
      <c r="BJ237" s="8">
        <f t="shared" ref="BJ237:BJ300" si="499">SUM(N237,Q237,T237,W237,X237,Y237,AD237,AE237,AF237,AG237,AM237,AN237,AO237,AP237,AQ237,AX237,AY237,AZ237,BA237,BB237,BC237)</f>
        <v>0.53382111932028931</v>
      </c>
      <c r="BK237" s="8">
        <f t="shared" ref="BK237:BK300" si="500">SUM(M237,P237,S237,V237,AC237,AL237,AY237)</f>
        <v>0.3498473144092632</v>
      </c>
      <c r="BL237" s="8">
        <f t="shared" ref="BL237:BL300" si="501">SUM(O237,R237,U237,AA237,AB237,AH237,AI237,AJ237,AK237,AR237,AS237,AT237,AU237,AV237,BD237,BE237,BF237,BG237,BH237,BI237)</f>
        <v>0.11485558351077808</v>
      </c>
      <c r="BM237" s="8">
        <f t="shared" ref="BM237:BM300" si="502">SUM(S237:BI237)</f>
        <v>0.15847381035174618</v>
      </c>
      <c r="BN237" s="8">
        <f t="shared" ref="BN237:BN300" si="503">SUM(M237:R237)</f>
        <v>0.84142174376158219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1.3644444444444399</v>
      </c>
      <c r="F238">
        <f>VLOOKUP(B238,home!$B$2:$E$405,3,FALSE)</f>
        <v>0.81</v>
      </c>
      <c r="G238">
        <f>VLOOKUP(C238,away!$B$2:$E$405,4,FALSE)</f>
        <v>1.63</v>
      </c>
      <c r="H238">
        <f>VLOOKUP(A238,away!$A$2:$E$405,3,FALSE)</f>
        <v>1.1155555555555601</v>
      </c>
      <c r="I238">
        <f>VLOOKUP(C238,away!$B$2:$E$405,3,FALSE)</f>
        <v>0.56999999999999995</v>
      </c>
      <c r="J238">
        <f>VLOOKUP(B238,home!$B$2:$E$405,4,FALSE)</f>
        <v>1.08</v>
      </c>
      <c r="K238" s="3">
        <f t="shared" si="448"/>
        <v>1.8014759999999941</v>
      </c>
      <c r="L238" s="3">
        <f t="shared" si="449"/>
        <v>0.68673600000000268</v>
      </c>
      <c r="M238" s="5">
        <f t="shared" si="450"/>
        <v>8.3058342203692209E-2</v>
      </c>
      <c r="N238" s="5">
        <f t="shared" si="451"/>
        <v>0.14962761007973813</v>
      </c>
      <c r="O238" s="5">
        <f t="shared" si="452"/>
        <v>5.7039153691595006E-2</v>
      </c>
      <c r="P238" s="5">
        <f t="shared" si="453"/>
        <v>0.10275466643571946</v>
      </c>
      <c r="Q238" s="5">
        <f t="shared" si="454"/>
        <v>0.13477527424800276</v>
      </c>
      <c r="R238" s="5">
        <f t="shared" si="455"/>
        <v>1.9585420124775665E-2</v>
      </c>
      <c r="S238" s="5">
        <f t="shared" si="456"/>
        <v>3.1780436480487E-2</v>
      </c>
      <c r="T238" s="5">
        <f t="shared" si="457"/>
        <v>9.2555032735976789E-2</v>
      </c>
      <c r="U238" s="5">
        <f t="shared" si="458"/>
        <v>3.5282664304700249E-2</v>
      </c>
      <c r="V238" s="5">
        <f t="shared" si="459"/>
        <v>4.3685332276243534E-3</v>
      </c>
      <c r="W238" s="5">
        <f t="shared" si="460"/>
        <v>8.0931473983731406E-2</v>
      </c>
      <c r="X238" s="5">
        <f t="shared" si="461"/>
        <v>5.5578556717691997E-2</v>
      </c>
      <c r="Y238" s="5">
        <f t="shared" si="462"/>
        <v>1.9083897863040537E-2</v>
      </c>
      <c r="Z238" s="5">
        <f t="shared" si="463"/>
        <v>4.4833376916026653E-3</v>
      </c>
      <c r="AA238" s="5">
        <f t="shared" si="464"/>
        <v>8.0766252513175766E-3</v>
      </c>
      <c r="AB238" s="5">
        <f t="shared" si="465"/>
        <v>7.2749232756212688E-3</v>
      </c>
      <c r="AC238" s="5">
        <f t="shared" si="466"/>
        <v>3.3778001907159926E-4</v>
      </c>
      <c r="AD238" s="5">
        <f t="shared" si="467"/>
        <v>3.644902700657901E-2</v>
      </c>
      <c r="AE238" s="5">
        <f t="shared" si="468"/>
        <v>2.5030859010390143E-2</v>
      </c>
      <c r="AF238" s="5">
        <f t="shared" si="469"/>
        <v>8.5947959966796751E-3</v>
      </c>
      <c r="AG238" s="5">
        <f t="shared" si="470"/>
        <v>1.9674519411919454E-3</v>
      </c>
      <c r="AH238" s="5">
        <f t="shared" si="471"/>
        <v>7.6971734824511488E-4</v>
      </c>
      <c r="AI238" s="5">
        <f t="shared" si="472"/>
        <v>1.386627329647212E-3</v>
      </c>
      <c r="AJ238" s="5">
        <f t="shared" si="473"/>
        <v>1.2489879276517666E-3</v>
      </c>
      <c r="AK238" s="5">
        <f t="shared" si="474"/>
        <v>7.5000725865146224E-4</v>
      </c>
      <c r="AL238" s="5">
        <f t="shared" si="475"/>
        <v>1.6715225595634497E-5</v>
      </c>
      <c r="AM238" s="5">
        <f t="shared" si="476"/>
        <v>1.3132409475140733E-2</v>
      </c>
      <c r="AN238" s="5">
        <f t="shared" si="477"/>
        <v>9.0184983533202825E-3</v>
      </c>
      <c r="AO238" s="5">
        <f t="shared" si="478"/>
        <v>3.0966637425828905E-3</v>
      </c>
      <c r="AP238" s="5">
        <f t="shared" si="479"/>
        <v>7.0886349064213749E-4</v>
      </c>
      <c r="AQ238" s="5">
        <f t="shared" si="480"/>
        <v>1.2170051952740519E-4</v>
      </c>
      <c r="AR238" s="5">
        <f t="shared" si="481"/>
        <v>1.0571852257289189E-4</v>
      </c>
      <c r="AS238" s="5">
        <f t="shared" si="482"/>
        <v>1.9044938117052237E-4</v>
      </c>
      <c r="AT238" s="5">
        <f t="shared" si="483"/>
        <v>1.7154499469677344E-4</v>
      </c>
      <c r="AU238" s="5">
        <f t="shared" si="484"/>
        <v>1.0301139695545454E-4</v>
      </c>
      <c r="AV238" s="5">
        <f t="shared" si="485"/>
        <v>4.6393139835430955E-5</v>
      </c>
      <c r="AW238" s="5">
        <f t="shared" si="486"/>
        <v>5.7441799506593337E-7</v>
      </c>
      <c r="AX238" s="5">
        <f t="shared" si="487"/>
        <v>3.9429534152730945E-3</v>
      </c>
      <c r="AY238" s="5">
        <f t="shared" si="488"/>
        <v>2.7077680565909946E-3</v>
      </c>
      <c r="AZ238" s="5">
        <f t="shared" si="489"/>
        <v>9.2976090205554003E-4</v>
      </c>
      <c r="BA238" s="5">
        <f t="shared" si="490"/>
        <v>2.1283342761133865E-4</v>
      </c>
      <c r="BB238" s="5">
        <f t="shared" si="491"/>
        <v>3.6540094186025203E-5</v>
      </c>
      <c r="BC238" s="5">
        <f t="shared" si="492"/>
        <v>5.0186796241868619E-6</v>
      </c>
      <c r="BD238" s="5">
        <f t="shared" si="493"/>
        <v>1.2100119219602954E-5</v>
      </c>
      <c r="BE238" s="5">
        <f t="shared" si="494"/>
        <v>2.1798074371253378E-5</v>
      </c>
      <c r="BF238" s="5">
        <f t="shared" si="495"/>
        <v>1.9634353913013965E-5</v>
      </c>
      <c r="BG238" s="5">
        <f t="shared" si="496"/>
        <v>1.1790272449933545E-5</v>
      </c>
      <c r="BH238" s="5">
        <f t="shared" si="497"/>
        <v>5.3099732130041031E-6</v>
      </c>
      <c r="BI238" s="5">
        <f t="shared" si="498"/>
        <v>1.9131578607739482E-6</v>
      </c>
      <c r="BJ238" s="8">
        <f t="shared" si="499"/>
        <v>0.63850698973957709</v>
      </c>
      <c r="BK238" s="8">
        <f t="shared" si="500"/>
        <v>0.22502424164878121</v>
      </c>
      <c r="BL238" s="8">
        <f t="shared" si="501"/>
        <v>0.13210378989846389</v>
      </c>
      <c r="BM238" s="8">
        <f t="shared" si="502"/>
        <v>0.45057069855630594</v>
      </c>
      <c r="BN238" s="8">
        <f t="shared" si="503"/>
        <v>0.54684046678352327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1.3644444444444399</v>
      </c>
      <c r="F239">
        <f>VLOOKUP(B239,home!$B$2:$E$405,3,FALSE)</f>
        <v>0.87</v>
      </c>
      <c r="G239">
        <f>VLOOKUP(C239,away!$B$2:$E$405,4,FALSE)</f>
        <v>0.95</v>
      </c>
      <c r="H239">
        <f>VLOOKUP(A239,away!$A$2:$E$405,3,FALSE)</f>
        <v>1.1155555555555601</v>
      </c>
      <c r="I239">
        <f>VLOOKUP(C239,away!$B$2:$E$405,3,FALSE)</f>
        <v>0.88</v>
      </c>
      <c r="J239">
        <f>VLOOKUP(B239,home!$B$2:$E$405,4,FALSE)</f>
        <v>0.56999999999999995</v>
      </c>
      <c r="K239" s="3">
        <f t="shared" si="448"/>
        <v>1.1277133333333296</v>
      </c>
      <c r="L239" s="3">
        <f t="shared" si="449"/>
        <v>0.55956266666666887</v>
      </c>
      <c r="M239" s="5">
        <f t="shared" si="450"/>
        <v>0.1850228403820437</v>
      </c>
      <c r="N239" s="5">
        <f t="shared" si="451"/>
        <v>0.20865272407003507</v>
      </c>
      <c r="O239" s="5">
        <f t="shared" si="452"/>
        <v>0.1035318739584178</v>
      </c>
      <c r="P239" s="5">
        <f t="shared" si="453"/>
        <v>0.11675427468789347</v>
      </c>
      <c r="Q239" s="5">
        <f t="shared" si="454"/>
        <v>0.11765022948504938</v>
      </c>
      <c r="R239" s="5">
        <f t="shared" si="455"/>
        <v>2.8966285738584858E-2</v>
      </c>
      <c r="S239" s="5">
        <f t="shared" si="456"/>
        <v>1.8418753908637727E-2</v>
      </c>
      <c r="T239" s="5">
        <f t="shared" si="457"/>
        <v>6.5832676144599783E-2</v>
      </c>
      <c r="U239" s="5">
        <f t="shared" si="458"/>
        <v>3.2665666644545212E-2</v>
      </c>
      <c r="V239" s="5">
        <f t="shared" si="459"/>
        <v>1.2914130846508908E-3</v>
      </c>
      <c r="W239" s="5">
        <f t="shared" si="460"/>
        <v>4.4225244153338727E-2</v>
      </c>
      <c r="X239" s="5">
        <f t="shared" si="461"/>
        <v>2.4746795552426724E-2</v>
      </c>
      <c r="Y239" s="5">
        <f t="shared" si="462"/>
        <v>6.9236914553853796E-3</v>
      </c>
      <c r="Z239" s="5">
        <f t="shared" si="463"/>
        <v>5.4028173637704138E-3</v>
      </c>
      <c r="AA239" s="5">
        <f t="shared" si="464"/>
        <v>6.0928291786887254E-3</v>
      </c>
      <c r="AB239" s="5">
        <f t="shared" si="465"/>
        <v>3.4354823512648186E-3</v>
      </c>
      <c r="AC239" s="5">
        <f t="shared" si="466"/>
        <v>5.0932224674780855E-5</v>
      </c>
      <c r="AD239" s="5">
        <f t="shared" si="467"/>
        <v>1.2468349375410484E-2</v>
      </c>
      <c r="AE239" s="5">
        <f t="shared" si="468"/>
        <v>6.9768228254363856E-3</v>
      </c>
      <c r="AF239" s="5">
        <f t="shared" si="469"/>
        <v>1.9519847925310338E-3</v>
      </c>
      <c r="AG239" s="5">
        <f t="shared" si="470"/>
        <v>3.6408593860048319E-4</v>
      </c>
      <c r="AH239" s="5">
        <f t="shared" si="471"/>
        <v>7.5580372289608868E-4</v>
      </c>
      <c r="AI239" s="5">
        <f t="shared" si="472"/>
        <v>8.5232993569288817E-4</v>
      </c>
      <c r="AJ239" s="5">
        <f t="shared" si="473"/>
        <v>4.8059191644000482E-4</v>
      </c>
      <c r="AK239" s="5">
        <f t="shared" si="474"/>
        <v>1.8065663735387024E-4</v>
      </c>
      <c r="AL239" s="5">
        <f t="shared" si="475"/>
        <v>1.2855828908184856E-6</v>
      </c>
      <c r="AM239" s="5">
        <f t="shared" si="476"/>
        <v>2.8121447670617417E-3</v>
      </c>
      <c r="AN239" s="5">
        <f t="shared" si="477"/>
        <v>1.5735712249097867E-3</v>
      </c>
      <c r="AO239" s="5">
        <f t="shared" si="478"/>
        <v>4.4025585540022843E-4</v>
      </c>
      <c r="AP239" s="5">
        <f t="shared" si="479"/>
        <v>8.2116913487789044E-5</v>
      </c>
      <c r="AQ239" s="5">
        <f t="shared" si="480"/>
        <v>1.1487389772415846E-5</v>
      </c>
      <c r="AR239" s="5">
        <f t="shared" si="481"/>
        <v>8.458390933206627E-5</v>
      </c>
      <c r="AS239" s="5">
        <f t="shared" si="482"/>
        <v>9.5386402339228568E-5</v>
      </c>
      <c r="AT239" s="5">
        <f t="shared" si="483"/>
        <v>5.3784258868322793E-5</v>
      </c>
      <c r="AU239" s="5">
        <f t="shared" si="484"/>
        <v>2.0217741949752992E-5</v>
      </c>
      <c r="AV239" s="5">
        <f t="shared" si="485"/>
        <v>5.6999542916572569E-6</v>
      </c>
      <c r="AW239" s="5">
        <f t="shared" si="486"/>
        <v>2.2534349701959544E-8</v>
      </c>
      <c r="AX239" s="5">
        <f t="shared" si="487"/>
        <v>5.2854885817984511E-4</v>
      </c>
      <c r="AY239" s="5">
        <f t="shared" si="488"/>
        <v>2.9575620854673711E-4</v>
      </c>
      <c r="AZ239" s="5">
        <f t="shared" si="489"/>
        <v>8.274706636881783E-5</v>
      </c>
      <c r="BA239" s="5">
        <f t="shared" si="490"/>
        <v>1.5434056372059844E-5</v>
      </c>
      <c r="BB239" s="5">
        <f t="shared" si="491"/>
        <v>2.1590804352583748E-6</v>
      </c>
      <c r="BC239" s="5">
        <f t="shared" si="492"/>
        <v>2.4162816118020163E-7</v>
      </c>
      <c r="BD239" s="5">
        <f t="shared" si="493"/>
        <v>7.8883329771571212E-6</v>
      </c>
      <c r="BE239" s="5">
        <f t="shared" si="494"/>
        <v>8.8957782761130848E-6</v>
      </c>
      <c r="BF239" s="5">
        <f t="shared" si="495"/>
        <v>5.0159438861748546E-6</v>
      </c>
      <c r="BG239" s="5">
        <f t="shared" si="496"/>
        <v>1.8855155998970597E-6</v>
      </c>
      <c r="BH239" s="5">
        <f t="shared" si="497"/>
        <v>5.3158027055297617E-7</v>
      </c>
      <c r="BI239" s="5">
        <f t="shared" si="498"/>
        <v>1.198940317679061E-7</v>
      </c>
      <c r="BJ239" s="8">
        <f t="shared" si="499"/>
        <v>0.49563706684150932</v>
      </c>
      <c r="BK239" s="8">
        <f t="shared" si="500"/>
        <v>0.32183525607933811</v>
      </c>
      <c r="BL239" s="8">
        <f t="shared" si="501"/>
        <v>0.1772455293957069</v>
      </c>
      <c r="BM239" s="8">
        <f t="shared" si="502"/>
        <v>0.23924670768410342</v>
      </c>
      <c r="BN239" s="8">
        <f t="shared" si="503"/>
        <v>0.76057822832202415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1.3644444444444399</v>
      </c>
      <c r="F240">
        <f>VLOOKUP(B240,home!$B$2:$E$405,3,FALSE)</f>
        <v>0.81</v>
      </c>
      <c r="G240">
        <f>VLOOKUP(C240,away!$B$2:$E$405,4,FALSE)</f>
        <v>1.55</v>
      </c>
      <c r="H240">
        <f>VLOOKUP(A240,away!$A$2:$E$405,3,FALSE)</f>
        <v>1.1155555555555601</v>
      </c>
      <c r="I240">
        <f>VLOOKUP(C240,away!$B$2:$E$405,3,FALSE)</f>
        <v>0.56999999999999995</v>
      </c>
      <c r="J240">
        <f>VLOOKUP(B240,home!$B$2:$E$405,4,FALSE)</f>
        <v>1.1000000000000001</v>
      </c>
      <c r="K240" s="3">
        <f t="shared" si="448"/>
        <v>1.7130599999999945</v>
      </c>
      <c r="L240" s="3">
        <f t="shared" si="449"/>
        <v>0.69945333333333615</v>
      </c>
      <c r="M240" s="5">
        <f t="shared" si="450"/>
        <v>8.9589842235671541E-2</v>
      </c>
      <c r="N240" s="5">
        <f t="shared" si="451"/>
        <v>0.15347277514023899</v>
      </c>
      <c r="O240" s="5">
        <f t="shared" si="452"/>
        <v>6.266391378454815E-2</v>
      </c>
      <c r="P240" s="5">
        <f t="shared" si="453"/>
        <v>0.10734704414775773</v>
      </c>
      <c r="Q240" s="5">
        <f t="shared" si="454"/>
        <v>0.1314540360908685</v>
      </c>
      <c r="R240" s="5">
        <f t="shared" si="455"/>
        <v>2.1915241688157498E-2</v>
      </c>
      <c r="S240" s="5">
        <f t="shared" si="456"/>
        <v>3.2155955406606457E-2</v>
      </c>
      <c r="T240" s="5">
        <f t="shared" si="457"/>
        <v>9.1945963723878657E-2</v>
      </c>
      <c r="U240" s="5">
        <f t="shared" si="458"/>
        <v>3.7542123926314959E-2</v>
      </c>
      <c r="V240" s="5">
        <f t="shared" si="459"/>
        <v>4.2810492778436243E-3</v>
      </c>
      <c r="W240" s="5">
        <f t="shared" si="460"/>
        <v>7.5062883688607501E-2</v>
      </c>
      <c r="X240" s="5">
        <f t="shared" si="461"/>
        <v>5.2502984205609025E-2</v>
      </c>
      <c r="Y240" s="5">
        <f t="shared" si="462"/>
        <v>1.8361693656280362E-2</v>
      </c>
      <c r="Z240" s="5">
        <f t="shared" si="463"/>
        <v>5.1095629498624836E-3</v>
      </c>
      <c r="AA240" s="5">
        <f t="shared" si="464"/>
        <v>8.7529879068913973E-3</v>
      </c>
      <c r="AB240" s="5">
        <f t="shared" si="465"/>
        <v>7.4971967318896672E-3</v>
      </c>
      <c r="AC240" s="5">
        <f t="shared" si="466"/>
        <v>3.2059855668298775E-4</v>
      </c>
      <c r="AD240" s="5">
        <f t="shared" si="467"/>
        <v>3.2146805882901398E-2</v>
      </c>
      <c r="AE240" s="5">
        <f t="shared" si="468"/>
        <v>2.2485190530815082E-2</v>
      </c>
      <c r="AF240" s="5">
        <f t="shared" si="469"/>
        <v>7.8636707337068866E-3</v>
      </c>
      <c r="AG240" s="5">
        <f t="shared" si="470"/>
        <v>1.8334235689756943E-3</v>
      </c>
      <c r="AH240" s="5">
        <f t="shared" si="471"/>
        <v>8.9347520928945688E-4</v>
      </c>
      <c r="AI240" s="5">
        <f t="shared" si="472"/>
        <v>1.5305766420253921E-3</v>
      </c>
      <c r="AJ240" s="5">
        <f t="shared" si="473"/>
        <v>1.3109848111940053E-3</v>
      </c>
      <c r="AK240" s="5">
        <f t="shared" si="474"/>
        <v>7.4859854688799849E-4</v>
      </c>
      <c r="AL240" s="5">
        <f t="shared" si="475"/>
        <v>1.5365718505195942E-5</v>
      </c>
      <c r="AM240" s="5">
        <f t="shared" si="476"/>
        <v>1.1013881457152569E-2</v>
      </c>
      <c r="AN240" s="5">
        <f t="shared" si="477"/>
        <v>7.7036960981435847E-3</v>
      </c>
      <c r="AO240" s="5">
        <f t="shared" si="478"/>
        <v>2.6941879574167728E-3</v>
      </c>
      <c r="AP240" s="5">
        <f t="shared" si="479"/>
        <v>6.2815291581389801E-4</v>
      </c>
      <c r="AQ240" s="5">
        <f t="shared" si="480"/>
        <v>1.0984091270227135E-4</v>
      </c>
      <c r="AR240" s="5">
        <f t="shared" si="481"/>
        <v>1.2498884267764221E-4</v>
      </c>
      <c r="AS240" s="5">
        <f t="shared" si="482"/>
        <v>2.1411338683736107E-4</v>
      </c>
      <c r="AT240" s="5">
        <f t="shared" si="483"/>
        <v>1.8339453922780433E-4</v>
      </c>
      <c r="AU240" s="5">
        <f t="shared" si="484"/>
        <v>1.0472194978986051E-4</v>
      </c>
      <c r="AV240" s="5">
        <f t="shared" si="485"/>
        <v>4.4848745826754477E-5</v>
      </c>
      <c r="AW240" s="5">
        <f t="shared" si="486"/>
        <v>5.1142469006458634E-7</v>
      </c>
      <c r="AX240" s="5">
        <f t="shared" si="487"/>
        <v>3.14457329483162E-3</v>
      </c>
      <c r="AY240" s="5">
        <f t="shared" si="488"/>
        <v>2.1994822729809681E-3</v>
      </c>
      <c r="AZ240" s="5">
        <f t="shared" si="489"/>
        <v>7.692176037220604E-4</v>
      </c>
      <c r="BA240" s="5">
        <f t="shared" si="490"/>
        <v>1.7934393899402546E-4</v>
      </c>
      <c r="BB240" s="5">
        <f t="shared" si="491"/>
        <v>3.1360678985625392E-5</v>
      </c>
      <c r="BC240" s="5">
        <f t="shared" si="492"/>
        <v>4.3870662904184794E-6</v>
      </c>
      <c r="BD240" s="5">
        <f t="shared" si="493"/>
        <v>1.4570643773392125E-5</v>
      </c>
      <c r="BE240" s="5">
        <f t="shared" si="494"/>
        <v>2.4960387022447034E-5</v>
      </c>
      <c r="BF240" s="5">
        <f t="shared" si="495"/>
        <v>2.1379320296336494E-5</v>
      </c>
      <c r="BG240" s="5">
        <f t="shared" si="496"/>
        <v>1.2208019475614027E-5</v>
      </c>
      <c r="BH240" s="5">
        <f t="shared" si="497"/>
        <v>5.2282674607238258E-6</v>
      </c>
      <c r="BI240" s="5">
        <f t="shared" si="498"/>
        <v>1.791267171253504E-6</v>
      </c>
      <c r="BJ240" s="8">
        <f t="shared" si="499"/>
        <v>0.61560755141891588</v>
      </c>
      <c r="BK240" s="8">
        <f t="shared" si="500"/>
        <v>0.23590933761604849</v>
      </c>
      <c r="BL240" s="8">
        <f t="shared" si="501"/>
        <v>0.14360730461675766</v>
      </c>
      <c r="BM240" s="8">
        <f t="shared" si="502"/>
        <v>0.43159193266605139</v>
      </c>
      <c r="BN240" s="8">
        <f t="shared" si="503"/>
        <v>0.5664428530872424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1.3644444444444399</v>
      </c>
      <c r="F241">
        <f>VLOOKUP(B241,home!$B$2:$E$405,3,FALSE)</f>
        <v>0.98</v>
      </c>
      <c r="G241">
        <f>VLOOKUP(C241,away!$B$2:$E$405,4,FALSE)</f>
        <v>0.41</v>
      </c>
      <c r="H241">
        <f>VLOOKUP(A241,away!$A$2:$E$405,3,FALSE)</f>
        <v>1.1155555555555601</v>
      </c>
      <c r="I241">
        <f>VLOOKUP(C241,away!$B$2:$E$405,3,FALSE)</f>
        <v>1.47</v>
      </c>
      <c r="J241">
        <f>VLOOKUP(B241,home!$B$2:$E$405,4,FALSE)</f>
        <v>1.29</v>
      </c>
      <c r="K241" s="3">
        <f t="shared" si="448"/>
        <v>0.54823377777777582</v>
      </c>
      <c r="L241" s="3">
        <f t="shared" si="449"/>
        <v>2.1154280000000085</v>
      </c>
      <c r="M241" s="5">
        <f t="shared" si="450"/>
        <v>6.9692555283236465E-2</v>
      </c>
      <c r="N241" s="5">
        <f t="shared" si="451"/>
        <v>3.8207812865915208E-2</v>
      </c>
      <c r="O241" s="5">
        <f t="shared" si="452"/>
        <v>0.14742958283770694</v>
      </c>
      <c r="P241" s="5">
        <f t="shared" si="453"/>
        <v>8.0825877155317596E-2</v>
      </c>
      <c r="Q241" s="5">
        <f t="shared" si="454"/>
        <v>1.0473406794053501E-2</v>
      </c>
      <c r="R241" s="5">
        <f t="shared" si="455"/>
        <v>0.15593833378160299</v>
      </c>
      <c r="S241" s="5">
        <f t="shared" si="456"/>
        <v>2.3434434249743563E-2</v>
      </c>
      <c r="T241" s="5">
        <f t="shared" si="457"/>
        <v>2.21557379875311E-2</v>
      </c>
      <c r="U241" s="5">
        <f t="shared" si="458"/>
        <v>8.5490661829459955E-2</v>
      </c>
      <c r="V241" s="5">
        <f t="shared" si="459"/>
        <v>3.0197848507257227E-3</v>
      </c>
      <c r="W241" s="5">
        <f t="shared" si="460"/>
        <v>1.913958457635792E-3</v>
      </c>
      <c r="X241" s="5">
        <f t="shared" si="461"/>
        <v>4.0488413121195846E-3</v>
      </c>
      <c r="Y241" s="5">
        <f t="shared" si="462"/>
        <v>4.2825161396072712E-3</v>
      </c>
      <c r="Z241" s="5">
        <f t="shared" si="463"/>
        <v>0.10995877251831675</v>
      </c>
      <c r="AA241" s="5">
        <f t="shared" si="464"/>
        <v>6.0283113257523849E-2</v>
      </c>
      <c r="AB241" s="5">
        <f t="shared" si="465"/>
        <v>1.6524619458688911E-2</v>
      </c>
      <c r="AC241" s="5">
        <f t="shared" si="466"/>
        <v>2.1888704466737667E-4</v>
      </c>
      <c r="AD241" s="5">
        <f t="shared" si="467"/>
        <v>2.6232416893484878E-4</v>
      </c>
      <c r="AE241" s="5">
        <f t="shared" si="468"/>
        <v>5.5492789204151149E-4</v>
      </c>
      <c r="AF241" s="5">
        <f t="shared" si="469"/>
        <v>5.869550004027977E-4</v>
      </c>
      <c r="AG241" s="5">
        <f t="shared" si="470"/>
        <v>4.138870141973649E-4</v>
      </c>
      <c r="AH241" s="5">
        <f t="shared" si="471"/>
        <v>5.8152466557719669E-2</v>
      </c>
      <c r="AI241" s="5">
        <f t="shared" si="472"/>
        <v>3.188114642803442E-2</v>
      </c>
      <c r="AJ241" s="5">
        <f t="shared" si="473"/>
        <v>8.7391606730638765E-3</v>
      </c>
      <c r="AK241" s="5">
        <f t="shared" si="474"/>
        <v>1.5970343568002599E-3</v>
      </c>
      <c r="AL241" s="5">
        <f t="shared" si="475"/>
        <v>1.0154161982596396E-5</v>
      </c>
      <c r="AM241" s="5">
        <f t="shared" si="476"/>
        <v>2.876299402751354E-5</v>
      </c>
      <c r="AN241" s="5">
        <f t="shared" si="477"/>
        <v>6.0846042929635154E-5</v>
      </c>
      <c r="AO241" s="5">
        <f t="shared" si="478"/>
        <v>6.4357711451276385E-5</v>
      </c>
      <c r="AP241" s="5">
        <f t="shared" si="479"/>
        <v>4.5381368273317086E-5</v>
      </c>
      <c r="AQ241" s="5">
        <f t="shared" si="480"/>
        <v>2.4000254280921749E-5</v>
      </c>
      <c r="AR241" s="5">
        <f t="shared" si="481"/>
        <v>2.4603471205052879E-2</v>
      </c>
      <c r="AS241" s="5">
        <f t="shared" si="482"/>
        <v>1.3488453965192864E-2</v>
      </c>
      <c r="AT241" s="5">
        <f t="shared" si="483"/>
        <v>3.6974130368596521E-3</v>
      </c>
      <c r="AU241" s="5">
        <f t="shared" si="484"/>
        <v>6.7568223906745533E-4</v>
      </c>
      <c r="AV241" s="5">
        <f t="shared" si="485"/>
        <v>9.2607956625324314E-5</v>
      </c>
      <c r="AW241" s="5">
        <f t="shared" si="486"/>
        <v>3.2711889051892905E-7</v>
      </c>
      <c r="AX241" s="5">
        <f t="shared" si="487"/>
        <v>2.6281408126505574E-6</v>
      </c>
      <c r="AY241" s="5">
        <f t="shared" si="488"/>
        <v>5.5596426630237656E-6</v>
      </c>
      <c r="AZ241" s="5">
        <f t="shared" si="489"/>
        <v>5.8805118796775428E-6</v>
      </c>
      <c r="BA241" s="5">
        <f t="shared" si="490"/>
        <v>4.1465998282008519E-6</v>
      </c>
      <c r="BB241" s="5">
        <f t="shared" si="491"/>
        <v>2.1929583453428268E-6</v>
      </c>
      <c r="BC241" s="5">
        <f t="shared" si="492"/>
        <v>9.2780909731438157E-7</v>
      </c>
      <c r="BD241" s="5">
        <f t="shared" si="493"/>
        <v>8.6744786473937976E-3</v>
      </c>
      <c r="BE241" s="5">
        <f t="shared" si="494"/>
        <v>4.7556421991133517E-3</v>
      </c>
      <c r="BF241" s="5">
        <f t="shared" si="495"/>
        <v>1.3036018442896611E-3</v>
      </c>
      <c r="BG241" s="5">
        <f t="shared" si="496"/>
        <v>2.3822618793766564E-4</v>
      </c>
      <c r="BH241" s="5">
        <f t="shared" si="497"/>
        <v>3.2650910744666207E-5</v>
      </c>
      <c r="BI241" s="5">
        <f t="shared" si="498"/>
        <v>3.5800664290866675E-6</v>
      </c>
      <c r="BJ241" s="8">
        <f t="shared" si="499"/>
        <v>8.3145051666027855E-2</v>
      </c>
      <c r="BK241" s="8">
        <f t="shared" si="500"/>
        <v>0.17720725238833634</v>
      </c>
      <c r="BL241" s="8">
        <f t="shared" si="501"/>
        <v>0.62360192743930742</v>
      </c>
      <c r="BM241" s="8">
        <f t="shared" si="502"/>
        <v>0.49134020277038293</v>
      </c>
      <c r="BN241" s="8">
        <f t="shared" si="503"/>
        <v>0.5025675687178327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1.6241610738254999</v>
      </c>
      <c r="F242">
        <f>VLOOKUP(B242,home!$B$2:$E$405,3,FALSE)</f>
        <v>0.79</v>
      </c>
      <c r="G242">
        <f>VLOOKUP(C242,away!$B$2:$E$405,4,FALSE)</f>
        <v>0.35</v>
      </c>
      <c r="H242">
        <f>VLOOKUP(A242,away!$A$2:$E$405,3,FALSE)</f>
        <v>1.2013422818791899</v>
      </c>
      <c r="I242">
        <f>VLOOKUP(C242,away!$B$2:$E$405,3,FALSE)</f>
        <v>1.1399999999999999</v>
      </c>
      <c r="J242">
        <f>VLOOKUP(B242,home!$B$2:$E$405,4,FALSE)</f>
        <v>1.07</v>
      </c>
      <c r="K242" s="3">
        <f t="shared" si="448"/>
        <v>0.44908053691275068</v>
      </c>
      <c r="L242" s="3">
        <f t="shared" si="449"/>
        <v>1.4653973154362359</v>
      </c>
      <c r="M242" s="5">
        <f t="shared" si="450"/>
        <v>0.1474187868669429</v>
      </c>
      <c r="N242" s="5">
        <f t="shared" si="451"/>
        <v>6.6202907957233076E-2</v>
      </c>
      <c r="O242" s="5">
        <f t="shared" si="452"/>
        <v>0.2160270945196848</v>
      </c>
      <c r="P242" s="5">
        <f t="shared" si="453"/>
        <v>9.7013563594601587E-2</v>
      </c>
      <c r="Q242" s="5">
        <f t="shared" si="454"/>
        <v>1.4865218725309824E-2</v>
      </c>
      <c r="R242" s="5">
        <f t="shared" si="455"/>
        <v>0.15828276218531806</v>
      </c>
      <c r="S242" s="5">
        <f t="shared" si="456"/>
        <v>1.5960705757636147E-2</v>
      </c>
      <c r="T242" s="5">
        <f t="shared" si="457"/>
        <v>2.1783451613441484E-2</v>
      </c>
      <c r="U242" s="5">
        <f t="shared" si="458"/>
        <v>7.1081707826215867E-2</v>
      </c>
      <c r="V242" s="5">
        <f t="shared" si="459"/>
        <v>1.1670493111955605E-3</v>
      </c>
      <c r="W242" s="5">
        <f t="shared" si="460"/>
        <v>2.2252268021625368E-3</v>
      </c>
      <c r="X242" s="5">
        <f t="shared" si="461"/>
        <v>3.2608413821257421E-3</v>
      </c>
      <c r="Y242" s="5">
        <f t="shared" si="462"/>
        <v>2.3892141037152237E-3</v>
      </c>
      <c r="Z242" s="5">
        <f t="shared" si="463"/>
        <v>7.7315711595399086E-2</v>
      </c>
      <c r="AA242" s="5">
        <f t="shared" si="464"/>
        <v>3.4720981275053207E-2</v>
      </c>
      <c r="AB242" s="5">
        <f t="shared" si="465"/>
        <v>7.7962584565692281E-3</v>
      </c>
      <c r="AC242" s="5">
        <f t="shared" si="466"/>
        <v>4.8000841249585856E-5</v>
      </c>
      <c r="AD242" s="5">
        <f t="shared" si="467"/>
        <v>2.4982651176694884E-4</v>
      </c>
      <c r="AE242" s="5">
        <f t="shared" si="468"/>
        <v>3.6609509966808611E-4</v>
      </c>
      <c r="AF242" s="5">
        <f t="shared" si="469"/>
        <v>2.6823738812398732E-4</v>
      </c>
      <c r="AG242" s="5">
        <f t="shared" si="470"/>
        <v>1.3102478281883955E-4</v>
      </c>
      <c r="AH242" s="5">
        <f t="shared" si="471"/>
        <v>2.8324559053235034E-2</v>
      </c>
      <c r="AI242" s="5">
        <f t="shared" si="472"/>
        <v>1.2720008187443701E-2</v>
      </c>
      <c r="AJ242" s="5">
        <f t="shared" si="473"/>
        <v>2.8561540531759008E-3</v>
      </c>
      <c r="AK242" s="5">
        <f t="shared" si="474"/>
        <v>4.2754773190192087E-4</v>
      </c>
      <c r="AL242" s="5">
        <f t="shared" si="475"/>
        <v>1.2635384577853392E-6</v>
      </c>
      <c r="AM242" s="5">
        <f t="shared" si="476"/>
        <v>2.2438444807868199E-5</v>
      </c>
      <c r="AN242" s="5">
        <f t="shared" si="477"/>
        <v>3.2881236784014209E-5</v>
      </c>
      <c r="AO242" s="5">
        <f t="shared" si="478"/>
        <v>2.409203805575882E-5</v>
      </c>
      <c r="AP242" s="5">
        <f t="shared" si="479"/>
        <v>1.1768135963432202E-5</v>
      </c>
      <c r="AQ242" s="5">
        <f t="shared" si="480"/>
        <v>4.3112487121255447E-6</v>
      </c>
      <c r="AR242" s="5">
        <f t="shared" si="481"/>
        <v>8.3013465595051412E-3</v>
      </c>
      <c r="AS242" s="5">
        <f t="shared" si="482"/>
        <v>3.7279731700413845E-3</v>
      </c>
      <c r="AT242" s="5">
        <f t="shared" si="483"/>
        <v>8.3708009639925699E-4</v>
      </c>
      <c r="AU242" s="5">
        <f t="shared" si="484"/>
        <v>1.2530545970998515E-4</v>
      </c>
      <c r="AV242" s="5">
        <f t="shared" si="485"/>
        <v>1.4068060781164796E-5</v>
      </c>
      <c r="AW242" s="5">
        <f t="shared" si="486"/>
        <v>2.3097532609452073E-8</v>
      </c>
      <c r="AX242" s="5">
        <f t="shared" si="487"/>
        <v>1.6794448069674288E-6</v>
      </c>
      <c r="AY242" s="5">
        <f t="shared" si="488"/>
        <v>2.4610539115533982E-6</v>
      </c>
      <c r="AZ242" s="5">
        <f t="shared" si="489"/>
        <v>1.8032108975670987E-6</v>
      </c>
      <c r="BA242" s="5">
        <f t="shared" si="490"/>
        <v>8.8080680282006395E-7</v>
      </c>
      <c r="BB242" s="5">
        <f t="shared" si="491"/>
        <v>3.2268298106762408E-7</v>
      </c>
      <c r="BC242" s="5">
        <f t="shared" si="492"/>
        <v>9.4571754838691515E-8</v>
      </c>
      <c r="BD242" s="5">
        <f t="shared" si="493"/>
        <v>2.0274618271341116E-3</v>
      </c>
      <c r="BE242" s="5">
        <f t="shared" si="494"/>
        <v>9.1049364589949346E-4</v>
      </c>
      <c r="BF242" s="5">
        <f t="shared" si="495"/>
        <v>2.0444248767809619E-4</v>
      </c>
      <c r="BG242" s="5">
        <f t="shared" si="496"/>
        <v>3.0603714044752618E-5</v>
      </c>
      <c r="BH242" s="5">
        <f t="shared" si="497"/>
        <v>3.4358830836854489E-6</v>
      </c>
      <c r="BI242" s="5">
        <f t="shared" si="498"/>
        <v>3.0859764399817975E-7</v>
      </c>
      <c r="BJ242" s="8">
        <f t="shared" si="499"/>
        <v>0.11184477724184377</v>
      </c>
      <c r="BK242" s="8">
        <f t="shared" si="500"/>
        <v>0.2616118309639951</v>
      </c>
      <c r="BL242" s="8">
        <f t="shared" si="501"/>
        <v>0.54841959279051866</v>
      </c>
      <c r="BM242" s="8">
        <f t="shared" si="502"/>
        <v>0.29937914078628752</v>
      </c>
      <c r="BN242" s="8">
        <f t="shared" si="503"/>
        <v>0.69981033384909019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1.6241610738254999</v>
      </c>
      <c r="F243">
        <f>VLOOKUP(B243,home!$B$2:$E$405,3,FALSE)</f>
        <v>1.67</v>
      </c>
      <c r="G243">
        <f>VLOOKUP(C243,away!$B$2:$E$405,4,FALSE)</f>
        <v>1.06</v>
      </c>
      <c r="H243">
        <f>VLOOKUP(A243,away!$A$2:$E$405,3,FALSE)</f>
        <v>1.2013422818791899</v>
      </c>
      <c r="I243">
        <f>VLOOKUP(C243,away!$B$2:$E$405,3,FALSE)</f>
        <v>0.7</v>
      </c>
      <c r="J243">
        <f>VLOOKUP(B243,home!$B$2:$E$405,4,FALSE)</f>
        <v>0.71</v>
      </c>
      <c r="K243" s="3">
        <f t="shared" si="448"/>
        <v>2.8750899328859001</v>
      </c>
      <c r="L243" s="3">
        <f t="shared" si="449"/>
        <v>0.5970671140939573</v>
      </c>
      <c r="M243" s="5">
        <f t="shared" si="450"/>
        <v>3.1049982103492843E-2</v>
      </c>
      <c r="N243" s="5">
        <f t="shared" si="451"/>
        <v>8.9271490962039637E-2</v>
      </c>
      <c r="O243" s="5">
        <f t="shared" si="452"/>
        <v>1.8538923207201494E-2</v>
      </c>
      <c r="P243" s="5">
        <f t="shared" si="453"/>
        <v>5.3301071479569806E-2</v>
      </c>
      <c r="Q243" s="5">
        <f t="shared" si="454"/>
        <v>0.12833178247933741</v>
      </c>
      <c r="R243" s="5">
        <f t="shared" si="455"/>
        <v>5.5344906888666438E-3</v>
      </c>
      <c r="S243" s="5">
        <f t="shared" si="456"/>
        <v>2.2874443304031905E-2</v>
      </c>
      <c r="T243" s="5">
        <f t="shared" si="457"/>
        <v>7.6622687011471471E-2</v>
      </c>
      <c r="U243" s="5">
        <f t="shared" si="458"/>
        <v>1.5912158463211239E-2</v>
      </c>
      <c r="V243" s="5">
        <f t="shared" si="459"/>
        <v>4.3629738426963858E-3</v>
      </c>
      <c r="W243" s="5">
        <f t="shared" si="460"/>
        <v>0.12298847195854871</v>
      </c>
      <c r="X243" s="5">
        <f t="shared" si="461"/>
        <v>7.3432372019116274E-2</v>
      </c>
      <c r="Y243" s="5">
        <f t="shared" si="462"/>
        <v>2.1922027221263806E-2</v>
      </c>
      <c r="Z243" s="5">
        <f t="shared" si="463"/>
        <v>1.1014874611938285E-3</v>
      </c>
      <c r="AA243" s="5">
        <f t="shared" si="464"/>
        <v>3.1668755108784251E-3</v>
      </c>
      <c r="AB243" s="5">
        <f t="shared" si="465"/>
        <v>4.5525259500147266E-3</v>
      </c>
      <c r="AC243" s="5">
        <f t="shared" si="466"/>
        <v>4.680984595215223E-4</v>
      </c>
      <c r="AD243" s="5">
        <f t="shared" si="467"/>
        <v>8.8400729397260819E-2</v>
      </c>
      <c r="AE243" s="5">
        <f t="shared" si="468"/>
        <v>5.2781168385023378E-2</v>
      </c>
      <c r="AF243" s="5">
        <f t="shared" si="469"/>
        <v>1.5756949943076561E-2</v>
      </c>
      <c r="AG243" s="5">
        <f t="shared" si="470"/>
        <v>3.1359855431452232E-3</v>
      </c>
      <c r="AH243" s="5">
        <f t="shared" si="471"/>
        <v>1.6441548491641969E-4</v>
      </c>
      <c r="AI243" s="5">
        <f t="shared" si="472"/>
        <v>4.7270930549375185E-4</v>
      </c>
      <c r="AJ243" s="5">
        <f t="shared" si="473"/>
        <v>6.7954088270328586E-4</v>
      </c>
      <c r="AK243" s="5">
        <f t="shared" si="474"/>
        <v>6.5124705028153846E-4</v>
      </c>
      <c r="AL243" s="5">
        <f t="shared" si="475"/>
        <v>3.2141917978917615E-5</v>
      </c>
      <c r="AM243" s="5">
        <f t="shared" si="476"/>
        <v>5.0832009429967039E-2</v>
      </c>
      <c r="AN243" s="5">
        <f t="shared" si="477"/>
        <v>3.0350121173947246E-2</v>
      </c>
      <c r="AO243" s="5">
        <f t="shared" si="478"/>
        <v>9.0605296308652952E-3</v>
      </c>
      <c r="AP243" s="5">
        <f t="shared" si="479"/>
        <v>1.8032480929545103E-3</v>
      </c>
      <c r="AQ243" s="5">
        <f t="shared" si="480"/>
        <v>2.6916503371394529E-4</v>
      </c>
      <c r="AR243" s="5">
        <f t="shared" si="481"/>
        <v>1.9633415818281059E-5</v>
      </c>
      <c r="AS243" s="5">
        <f t="shared" si="482"/>
        <v>5.6447836167302665E-5</v>
      </c>
      <c r="AT243" s="5">
        <f t="shared" si="483"/>
        <v>8.1146302748902254E-5</v>
      </c>
      <c r="AU243" s="5">
        <f t="shared" si="484"/>
        <v>7.7767639374760116E-5</v>
      </c>
      <c r="AV243" s="5">
        <f t="shared" si="485"/>
        <v>5.5897239267668494E-5</v>
      </c>
      <c r="AW243" s="5">
        <f t="shared" si="486"/>
        <v>1.5326531178508739E-6</v>
      </c>
      <c r="AX243" s="5">
        <f t="shared" si="487"/>
        <v>2.4357766430076561E-2</v>
      </c>
      <c r="AY243" s="5">
        <f t="shared" si="488"/>
        <v>1.4543221308180485E-2</v>
      </c>
      <c r="AZ243" s="5">
        <f t="shared" si="489"/>
        <v>4.3416395880525342E-3</v>
      </c>
      <c r="BA243" s="5">
        <f t="shared" si="490"/>
        <v>8.6408340642486823E-4</v>
      </c>
      <c r="BB243" s="5">
        <f t="shared" si="491"/>
        <v>1.2897894645264298E-4</v>
      </c>
      <c r="BC243" s="5">
        <f t="shared" si="492"/>
        <v>1.5401817467471726E-5</v>
      </c>
      <c r="BD243" s="5">
        <f t="shared" si="493"/>
        <v>1.9537444870712869E-6</v>
      </c>
      <c r="BE243" s="5">
        <f t="shared" si="494"/>
        <v>5.6171911062099836E-6</v>
      </c>
      <c r="BF243" s="5">
        <f t="shared" si="495"/>
        <v>8.0749648002802705E-6</v>
      </c>
      <c r="BG243" s="5">
        <f t="shared" si="496"/>
        <v>7.7387500018979359E-6</v>
      </c>
      <c r="BH243" s="5">
        <f t="shared" si="497"/>
        <v>5.5624005558943752E-6</v>
      </c>
      <c r="BI243" s="5">
        <f t="shared" si="498"/>
        <v>3.1984803681861701E-6</v>
      </c>
      <c r="BJ243" s="8">
        <f t="shared" si="499"/>
        <v>0.80920982977838607</v>
      </c>
      <c r="BK243" s="8">
        <f t="shared" si="500"/>
        <v>0.12663193241547185</v>
      </c>
      <c r="BL243" s="8">
        <f t="shared" si="501"/>
        <v>4.999592450826397E-2</v>
      </c>
      <c r="BM243" s="8">
        <f t="shared" si="502"/>
        <v>0.64636974458774532</v>
      </c>
      <c r="BN243" s="8">
        <f t="shared" si="503"/>
        <v>0.32602774092050785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1.175</v>
      </c>
      <c r="F244">
        <f>VLOOKUP(B244,home!$B$2:$E$405,3,FALSE)</f>
        <v>2.34</v>
      </c>
      <c r="G244">
        <f>VLOOKUP(C244,away!$B$2:$E$405,4,FALSE)</f>
        <v>1.38</v>
      </c>
      <c r="H244">
        <f>VLOOKUP(A244,away!$A$2:$E$405,3,FALSE)</f>
        <v>0.99375000000000002</v>
      </c>
      <c r="I244">
        <f>VLOOKUP(C244,away!$B$2:$E$405,3,FALSE)</f>
        <v>0.74</v>
      </c>
      <c r="J244">
        <f>VLOOKUP(B244,home!$B$2:$E$405,4,FALSE)</f>
        <v>1.1299999999999999</v>
      </c>
      <c r="K244" s="3">
        <f t="shared" si="448"/>
        <v>3.7943099999999994</v>
      </c>
      <c r="L244" s="3">
        <f t="shared" si="449"/>
        <v>0.83097374999999996</v>
      </c>
      <c r="M244" s="5">
        <f t="shared" si="450"/>
        <v>9.8008736433341428E-3</v>
      </c>
      <c r="N244" s="5">
        <f t="shared" si="451"/>
        <v>3.7187552873639167E-2</v>
      </c>
      <c r="O244" s="5">
        <f t="shared" si="452"/>
        <v>8.1442687246775329E-3</v>
      </c>
      <c r="P244" s="5">
        <f t="shared" si="453"/>
        <v>3.0901880264731209E-2</v>
      </c>
      <c r="Q244" s="5">
        <f t="shared" si="454"/>
        <v>7.0550551871988901E-2</v>
      </c>
      <c r="R244" s="5">
        <f t="shared" si="455"/>
        <v>3.383836761576504E-3</v>
      </c>
      <c r="S244" s="5">
        <f t="shared" si="456"/>
        <v>2.4358190877842235E-2</v>
      </c>
      <c r="T244" s="5">
        <f t="shared" si="457"/>
        <v>5.862565665363613E-2</v>
      </c>
      <c r="U244" s="5">
        <f t="shared" si="458"/>
        <v>1.2839325662817343E-2</v>
      </c>
      <c r="V244" s="5">
        <f t="shared" si="459"/>
        <v>8.5334104485050594E-3</v>
      </c>
      <c r="W244" s="5">
        <f t="shared" si="460"/>
        <v>8.9230221491135395E-2</v>
      </c>
      <c r="X244" s="5">
        <f t="shared" si="461"/>
        <v>7.4147971765819359E-2</v>
      </c>
      <c r="Y244" s="5">
        <f t="shared" si="462"/>
        <v>3.0807509076568519E-2</v>
      </c>
      <c r="Z244" s="5">
        <f t="shared" si="463"/>
        <v>9.3729317438502775E-4</v>
      </c>
      <c r="AA244" s="5">
        <f t="shared" si="464"/>
        <v>3.5563808645008542E-3</v>
      </c>
      <c r="AB244" s="5">
        <f t="shared" si="465"/>
        <v>6.7470057389921179E-3</v>
      </c>
      <c r="AC244" s="5">
        <f t="shared" si="466"/>
        <v>1.681600268033621E-3</v>
      </c>
      <c r="AD244" s="5">
        <f t="shared" si="467"/>
        <v>8.4641780426507482E-2</v>
      </c>
      <c r="AE244" s="5">
        <f t="shared" si="468"/>
        <v>7.03350976876915E-2</v>
      </c>
      <c r="AF244" s="5">
        <f t="shared" si="469"/>
        <v>2.9223309941078669E-2</v>
      </c>
      <c r="AG244" s="5">
        <f t="shared" si="470"/>
        <v>8.0946011497168065E-3</v>
      </c>
      <c r="AH244" s="5">
        <f t="shared" si="471"/>
        <v>1.9471650599203256E-4</v>
      </c>
      <c r="AI244" s="5">
        <f t="shared" si="472"/>
        <v>7.38814785850629E-4</v>
      </c>
      <c r="AJ244" s="5">
        <f t="shared" si="473"/>
        <v>1.4016461650504498E-3</v>
      </c>
      <c r="AK244" s="5">
        <f t="shared" si="474"/>
        <v>1.7727600201708571E-3</v>
      </c>
      <c r="AL244" s="5">
        <f t="shared" si="475"/>
        <v>2.1208154304185929E-4</v>
      </c>
      <c r="AM244" s="5">
        <f t="shared" si="476"/>
        <v>6.4231430778020265E-2</v>
      </c>
      <c r="AN244" s="5">
        <f t="shared" si="477"/>
        <v>5.3374632901476905E-2</v>
      </c>
      <c r="AO244" s="5">
        <f t="shared" si="478"/>
        <v>2.2176459428506826E-2</v>
      </c>
      <c r="AP244" s="5">
        <f t="shared" si="479"/>
        <v>6.142685217676391E-3</v>
      </c>
      <c r="AQ244" s="5">
        <f t="shared" si="480"/>
        <v>1.2761025426005288E-3</v>
      </c>
      <c r="AR244" s="5">
        <f t="shared" si="481"/>
        <v>3.2360861034219356E-5</v>
      </c>
      <c r="AS244" s="5">
        <f t="shared" si="482"/>
        <v>1.2278713863074885E-4</v>
      </c>
      <c r="AT244" s="5">
        <f t="shared" si="483"/>
        <v>2.3294623398901831E-4</v>
      </c>
      <c r="AU244" s="5">
        <f t="shared" si="484"/>
        <v>2.9462340836229064E-4</v>
      </c>
      <c r="AV244" s="5">
        <f t="shared" si="485"/>
        <v>2.7947313614578071E-4</v>
      </c>
      <c r="AW244" s="5">
        <f t="shared" si="486"/>
        <v>1.8574643580927519E-5</v>
      </c>
      <c r="AX244" s="5">
        <f t="shared" si="487"/>
        <v>4.0618993352558364E-2</v>
      </c>
      <c r="AY244" s="5">
        <f t="shared" si="488"/>
        <v>3.3753317227400485E-2</v>
      </c>
      <c r="AZ244" s="5">
        <f t="shared" si="489"/>
        <v>1.4024060295696295E-2</v>
      </c>
      <c r="BA244" s="5">
        <f t="shared" si="490"/>
        <v>3.8845419913802861E-3</v>
      </c>
      <c r="BB244" s="5">
        <f t="shared" si="491"/>
        <v>8.0698810640243571E-4</v>
      </c>
      <c r="BC244" s="5">
        <f t="shared" si="492"/>
        <v>1.3411718659652624E-4</v>
      </c>
      <c r="BD244" s="5">
        <f t="shared" si="493"/>
        <v>4.4818376744723556E-6</v>
      </c>
      <c r="BE244" s="5">
        <f t="shared" si="494"/>
        <v>1.70054815066272E-5</v>
      </c>
      <c r="BF244" s="5">
        <f t="shared" si="495"/>
        <v>3.2262034267705322E-5</v>
      </c>
      <c r="BG244" s="5">
        <f t="shared" si="496"/>
        <v>4.0804053080765658E-5</v>
      </c>
      <c r="BH244" s="5">
        <f t="shared" si="497"/>
        <v>3.8705806661219981E-5</v>
      </c>
      <c r="BI244" s="5">
        <f t="shared" si="498"/>
        <v>2.9372365854546696E-5</v>
      </c>
      <c r="BJ244" s="8">
        <f t="shared" si="499"/>
        <v>0.79326758196609737</v>
      </c>
      <c r="BK244" s="8">
        <f t="shared" si="500"/>
        <v>0.10924135427288861</v>
      </c>
      <c r="BL244" s="8">
        <f t="shared" si="501"/>
        <v>3.9903577586835715E-2</v>
      </c>
      <c r="BM244" s="8">
        <f t="shared" si="502"/>
        <v>0.74964610027643963</v>
      </c>
      <c r="BN244" s="8">
        <f t="shared" si="503"/>
        <v>0.15996896413994743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1.175</v>
      </c>
      <c r="F245">
        <f>VLOOKUP(B245,home!$B$2:$E$405,3,FALSE)</f>
        <v>1.06</v>
      </c>
      <c r="G245">
        <f>VLOOKUP(C245,away!$B$2:$E$405,4,FALSE)</f>
        <v>0.73</v>
      </c>
      <c r="H245">
        <f>VLOOKUP(A245,away!$A$2:$E$405,3,FALSE)</f>
        <v>0.99375000000000002</v>
      </c>
      <c r="I245">
        <f>VLOOKUP(C245,away!$B$2:$E$405,3,FALSE)</f>
        <v>0.73</v>
      </c>
      <c r="J245">
        <f>VLOOKUP(B245,home!$B$2:$E$405,4,FALSE)</f>
        <v>0.25</v>
      </c>
      <c r="K245" s="3">
        <f t="shared" si="448"/>
        <v>0.909215</v>
      </c>
      <c r="L245" s="3">
        <f t="shared" si="449"/>
        <v>0.18135937499999999</v>
      </c>
      <c r="M245" s="5">
        <f t="shared" si="450"/>
        <v>0.33602343480757074</v>
      </c>
      <c r="N245" s="5">
        <f t="shared" si="451"/>
        <v>0.30551754727856539</v>
      </c>
      <c r="O245" s="5">
        <f t="shared" si="452"/>
        <v>6.0941000122054279E-2</v>
      </c>
      <c r="P245" s="5">
        <f t="shared" si="453"/>
        <v>5.5408471425973577E-2</v>
      </c>
      <c r="Q245" s="5">
        <f t="shared" si="454"/>
        <v>0.13889056837444042</v>
      </c>
      <c r="R245" s="5">
        <f t="shared" si="455"/>
        <v>5.5261108470053433E-3</v>
      </c>
      <c r="S245" s="5">
        <f t="shared" si="456"/>
        <v>2.2841403215828325E-3</v>
      </c>
      <c r="T245" s="5">
        <f t="shared" si="457"/>
        <v>2.5189106673783282E-2</v>
      </c>
      <c r="U245" s="5">
        <f t="shared" si="458"/>
        <v>5.0244228737599626E-3</v>
      </c>
      <c r="V245" s="5">
        <f t="shared" si="459"/>
        <v>4.1849172353051175E-5</v>
      </c>
      <c r="W245" s="5">
        <f t="shared" si="460"/>
        <v>4.2093796041522288E-2</v>
      </c>
      <c r="X245" s="5">
        <f t="shared" si="461"/>
        <v>7.6341045414679573E-3</v>
      </c>
      <c r="Y245" s="5">
        <f t="shared" si="462"/>
        <v>6.9225821416264504E-4</v>
      </c>
      <c r="Z245" s="5">
        <f t="shared" si="463"/>
        <v>3.3407066979787011E-4</v>
      </c>
      <c r="AA245" s="5">
        <f t="shared" si="464"/>
        <v>3.0374206404027039E-4</v>
      </c>
      <c r="AB245" s="5">
        <f t="shared" si="465"/>
        <v>1.3808342037818723E-4</v>
      </c>
      <c r="AC245" s="5">
        <f t="shared" si="466"/>
        <v>4.3129407623246857E-7</v>
      </c>
      <c r="AD245" s="5">
        <f t="shared" si="467"/>
        <v>9.5680776919731692E-3</v>
      </c>
      <c r="AE245" s="5">
        <f t="shared" si="468"/>
        <v>1.7352605901676966E-3</v>
      </c>
      <c r="AF245" s="5">
        <f t="shared" si="469"/>
        <v>1.5735288804747229E-4</v>
      </c>
      <c r="AG245" s="5">
        <f t="shared" si="470"/>
        <v>9.5124738102448531E-6</v>
      </c>
      <c r="AH245" s="5">
        <f t="shared" si="471"/>
        <v>1.5146711970093265E-5</v>
      </c>
      <c r="AI245" s="5">
        <f t="shared" si="472"/>
        <v>1.3771617723888347E-5</v>
      </c>
      <c r="AJ245" s="5">
        <f t="shared" si="473"/>
        <v>6.2606807044125715E-6</v>
      </c>
      <c r="AK245" s="5">
        <f t="shared" si="474"/>
        <v>1.8974349355541593E-6</v>
      </c>
      <c r="AL245" s="5">
        <f t="shared" si="475"/>
        <v>2.844723673847761E-9</v>
      </c>
      <c r="AM245" s="5">
        <f t="shared" si="476"/>
        <v>1.7398879517414778E-3</v>
      </c>
      <c r="AN245" s="5">
        <f t="shared" si="477"/>
        <v>3.1554499149786462E-4</v>
      </c>
      <c r="AO245" s="5">
        <f t="shared" si="478"/>
        <v>2.8613521221216516E-5</v>
      </c>
      <c r="AP245" s="5">
        <f t="shared" si="479"/>
        <v>1.7297767750763556E-6</v>
      </c>
      <c r="AQ245" s="5">
        <f t="shared" si="480"/>
        <v>7.8427808704340822E-8</v>
      </c>
      <c r="AR245" s="5">
        <f t="shared" si="481"/>
        <v>5.4939964324022644E-7</v>
      </c>
      <c r="AS245" s="5">
        <f t="shared" si="482"/>
        <v>4.9952239662866243E-7</v>
      </c>
      <c r="AT245" s="5">
        <f t="shared" si="483"/>
        <v>2.2708662792536467E-7</v>
      </c>
      <c r="AU245" s="5">
        <f t="shared" si="484"/>
        <v>6.8823522803053496E-8</v>
      </c>
      <c r="AV245" s="5">
        <f t="shared" si="485"/>
        <v>1.5643844821344566E-8</v>
      </c>
      <c r="AW245" s="5">
        <f t="shared" si="486"/>
        <v>1.3029993188111432E-11</v>
      </c>
      <c r="AX245" s="5">
        <f t="shared" si="487"/>
        <v>2.6365537067377115E-4</v>
      </c>
      <c r="AY245" s="5">
        <f t="shared" si="488"/>
        <v>4.7816373240788466E-5</v>
      </c>
      <c r="AZ245" s="5">
        <f t="shared" si="489"/>
        <v>4.3359737828580601E-6</v>
      </c>
      <c r="BA245" s="5">
        <f t="shared" si="490"/>
        <v>2.6212316509184131E-7</v>
      </c>
      <c r="BB245" s="5">
        <f t="shared" si="491"/>
        <v>1.1884623348519534E-8</v>
      </c>
      <c r="BC245" s="5">
        <f t="shared" si="492"/>
        <v>4.3107757251958176E-10</v>
      </c>
      <c r="BD245" s="5">
        <f t="shared" si="493"/>
        <v>1.6606462653878424E-8</v>
      </c>
      <c r="BE245" s="5">
        <f t="shared" si="494"/>
        <v>1.5098844941846068E-8</v>
      </c>
      <c r="BF245" s="5">
        <f t="shared" si="495"/>
        <v>6.8640481519002869E-9</v>
      </c>
      <c r="BG245" s="5">
        <f t="shared" si="496"/>
        <v>2.0802985134766733E-9</v>
      </c>
      <c r="BH245" s="5">
        <f t="shared" si="497"/>
        <v>4.7285965323267328E-10</v>
      </c>
      <c r="BI245" s="5">
        <f t="shared" si="498"/>
        <v>8.5986217922789042E-11</v>
      </c>
      <c r="BJ245" s="8">
        <f t="shared" si="499"/>
        <v>0.53388952159354841</v>
      </c>
      <c r="BK245" s="8">
        <f t="shared" si="500"/>
        <v>0.39380614623952087</v>
      </c>
      <c r="BL245" s="8">
        <f t="shared" si="501"/>
        <v>7.1971837457107515E-2</v>
      </c>
      <c r="BM245" s="8">
        <f t="shared" si="502"/>
        <v>9.7646626744154086E-2</v>
      </c>
      <c r="BN245" s="8">
        <f t="shared" si="503"/>
        <v>0.90230713285560993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1.175</v>
      </c>
      <c r="F246">
        <f>VLOOKUP(B246,home!$B$2:$E$405,3,FALSE)</f>
        <v>1.22</v>
      </c>
      <c r="G246">
        <f>VLOOKUP(C246,away!$B$2:$E$405,4,FALSE)</f>
        <v>0.96</v>
      </c>
      <c r="H246">
        <f>VLOOKUP(A246,away!$A$2:$E$405,3,FALSE)</f>
        <v>0.99375000000000002</v>
      </c>
      <c r="I246">
        <f>VLOOKUP(C246,away!$B$2:$E$405,3,FALSE)</f>
        <v>0.85</v>
      </c>
      <c r="J246">
        <f>VLOOKUP(B246,home!$B$2:$E$405,4,FALSE)</f>
        <v>1.58</v>
      </c>
      <c r="K246" s="3">
        <f t="shared" si="448"/>
        <v>1.37616</v>
      </c>
      <c r="L246" s="3">
        <f t="shared" si="449"/>
        <v>1.3346062500000002</v>
      </c>
      <c r="M246" s="5">
        <f t="shared" si="450"/>
        <v>6.648584241506246E-2</v>
      </c>
      <c r="N246" s="5">
        <f t="shared" si="451"/>
        <v>9.149515689791235E-2</v>
      </c>
      <c r="O246" s="5">
        <f t="shared" si="452"/>
        <v>8.8732420823657468E-2</v>
      </c>
      <c r="P246" s="5">
        <f t="shared" si="453"/>
        <v>0.12211000824068445</v>
      </c>
      <c r="Q246" s="5">
        <f t="shared" si="454"/>
        <v>6.2955987558315538E-2</v>
      </c>
      <c r="R246" s="5">
        <f t="shared" si="455"/>
        <v>5.921142170444172E-2</v>
      </c>
      <c r="S246" s="5">
        <f t="shared" si="456"/>
        <v>5.606777913504319E-2</v>
      </c>
      <c r="T246" s="5">
        <f t="shared" si="457"/>
        <v>8.4021454470250181E-2</v>
      </c>
      <c r="U246" s="5">
        <f t="shared" si="458"/>
        <v>8.148439009278452E-2</v>
      </c>
      <c r="V246" s="5">
        <f t="shared" si="459"/>
        <v>1.1441762509169631E-2</v>
      </c>
      <c r="W246" s="5">
        <f t="shared" si="460"/>
        <v>2.8879170612750502E-2</v>
      </c>
      <c r="X246" s="5">
        <f t="shared" si="461"/>
        <v>3.8542321594593157E-2</v>
      </c>
      <c r="Y246" s="5">
        <f t="shared" si="462"/>
        <v>2.5719411644827005E-2</v>
      </c>
      <c r="Z246" s="5">
        <f t="shared" si="463"/>
        <v>2.6341311159377854E-2</v>
      </c>
      <c r="AA246" s="5">
        <f t="shared" si="464"/>
        <v>3.6249858765089425E-2</v>
      </c>
      <c r="AB246" s="5">
        <f t="shared" si="465"/>
        <v>2.4942802819082739E-2</v>
      </c>
      <c r="AC246" s="5">
        <f t="shared" si="466"/>
        <v>1.3133940094723576E-3</v>
      </c>
      <c r="AD246" s="5">
        <f t="shared" si="467"/>
        <v>9.9355898576106855E-3</v>
      </c>
      <c r="AE246" s="5">
        <f t="shared" si="468"/>
        <v>1.3260100321403834E-2</v>
      </c>
      <c r="AF246" s="5">
        <f t="shared" si="469"/>
        <v>8.8485063822862867E-3</v>
      </c>
      <c r="AG246" s="5">
        <f t="shared" si="470"/>
        <v>3.9364239736547216E-3</v>
      </c>
      <c r="AH246" s="5">
        <f t="shared" si="471"/>
        <v>8.7888196266251144E-3</v>
      </c>
      <c r="AI246" s="5">
        <f t="shared" si="472"/>
        <v>1.2094822017376418E-2</v>
      </c>
      <c r="AJ246" s="5">
        <f t="shared" si="473"/>
        <v>8.322205133716367E-3</v>
      </c>
      <c r="AK246" s="5">
        <f t="shared" si="474"/>
        <v>3.8175619389383712E-3</v>
      </c>
      <c r="AL246" s="5">
        <f t="shared" si="475"/>
        <v>9.6488844839304311E-5</v>
      </c>
      <c r="AM246" s="5">
        <f t="shared" si="476"/>
        <v>2.7345922676899042E-3</v>
      </c>
      <c r="AN246" s="5">
        <f t="shared" si="477"/>
        <v>3.6496039316606201E-3</v>
      </c>
      <c r="AO246" s="5">
        <f t="shared" si="478"/>
        <v>2.4353921086094194E-3</v>
      </c>
      <c r="AP246" s="5">
        <f t="shared" si="479"/>
        <v>1.0834298431169364E-3</v>
      </c>
      <c r="AQ246" s="5">
        <f t="shared" si="480"/>
        <v>3.6148806001509595E-4</v>
      </c>
      <c r="AR246" s="5">
        <f t="shared" si="481"/>
        <v>2.3459227207633057E-3</v>
      </c>
      <c r="AS246" s="5">
        <f t="shared" si="482"/>
        <v>3.2283650114056307E-3</v>
      </c>
      <c r="AT246" s="5">
        <f t="shared" si="483"/>
        <v>2.2213733970479869E-3</v>
      </c>
      <c r="AU246" s="5">
        <f t="shared" si="484"/>
        <v>1.0189884046938524E-3</v>
      </c>
      <c r="AV246" s="5">
        <f t="shared" si="485"/>
        <v>3.5057277075087312E-4</v>
      </c>
      <c r="AW246" s="5">
        <f t="shared" si="486"/>
        <v>4.9226242971759631E-6</v>
      </c>
      <c r="AX246" s="5">
        <f t="shared" si="487"/>
        <v>6.2720608251735574E-4</v>
      </c>
      <c r="AY246" s="5">
        <f t="shared" si="488"/>
        <v>8.3707315776567891E-4</v>
      </c>
      <c r="AZ246" s="5">
        <f t="shared" si="489"/>
        <v>5.5858153403065579E-4</v>
      </c>
      <c r="BA246" s="5">
        <f t="shared" si="490"/>
        <v>2.4849546881730025E-4</v>
      </c>
      <c r="BB246" s="5">
        <f t="shared" si="491"/>
        <v>8.2910901445062317E-5</v>
      </c>
      <c r="BC246" s="5">
        <f t="shared" si="492"/>
        <v>2.213068145234281E-5</v>
      </c>
      <c r="BD246" s="5">
        <f t="shared" si="493"/>
        <v>5.2181385419128518E-4</v>
      </c>
      <c r="BE246" s="5">
        <f t="shared" si="494"/>
        <v>7.1809935358387912E-4</v>
      </c>
      <c r="BF246" s="5">
        <f t="shared" si="495"/>
        <v>4.9410980321399559E-4</v>
      </c>
      <c r="BG246" s="5">
        <f t="shared" si="496"/>
        <v>2.2665804893032404E-4</v>
      </c>
      <c r="BH246" s="5">
        <f t="shared" si="497"/>
        <v>7.7979435153988709E-5</v>
      </c>
      <c r="BI246" s="5">
        <f t="shared" si="498"/>
        <v>2.146243589630262E-5</v>
      </c>
      <c r="BJ246" s="8">
        <f t="shared" si="499"/>
        <v>0.38023502735072462</v>
      </c>
      <c r="BK246" s="8">
        <f t="shared" si="500"/>
        <v>0.25835234831203702</v>
      </c>
      <c r="BL246" s="8">
        <f t="shared" si="501"/>
        <v>0.33486964815734349</v>
      </c>
      <c r="BM246" s="8">
        <f t="shared" si="502"/>
        <v>0.50797534680594059</v>
      </c>
      <c r="BN246" s="8">
        <f t="shared" si="503"/>
        <v>0.49099083764007401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1.175</v>
      </c>
      <c r="F247">
        <f>VLOOKUP(B247,home!$B$2:$E$405,3,FALSE)</f>
        <v>0.53</v>
      </c>
      <c r="G247">
        <f>VLOOKUP(C247,away!$B$2:$E$405,4,FALSE)</f>
        <v>0.74</v>
      </c>
      <c r="H247">
        <f>VLOOKUP(A247,away!$A$2:$E$405,3,FALSE)</f>
        <v>0.99375000000000002</v>
      </c>
      <c r="I247">
        <f>VLOOKUP(C247,away!$B$2:$E$405,3,FALSE)</f>
        <v>0.64</v>
      </c>
      <c r="J247">
        <f>VLOOKUP(B247,home!$B$2:$E$405,4,FALSE)</f>
        <v>1.76</v>
      </c>
      <c r="K247" s="3">
        <f t="shared" si="448"/>
        <v>0.46083499999999999</v>
      </c>
      <c r="L247" s="3">
        <f t="shared" si="449"/>
        <v>1.1193600000000001</v>
      </c>
      <c r="M247" s="5">
        <f t="shared" si="450"/>
        <v>0.2059349369765805</v>
      </c>
      <c r="N247" s="5">
        <f t="shared" si="451"/>
        <v>9.4902026681602469E-2</v>
      </c>
      <c r="O247" s="5">
        <f t="shared" si="452"/>
        <v>0.23051533105410521</v>
      </c>
      <c r="P247" s="5">
        <f t="shared" si="453"/>
        <v>0.10622953258631856</v>
      </c>
      <c r="Q247" s="5">
        <f t="shared" si="454"/>
        <v>2.1867087732908137E-2</v>
      </c>
      <c r="R247" s="5">
        <f t="shared" si="455"/>
        <v>0.12901482048436164</v>
      </c>
      <c r="S247" s="5">
        <f t="shared" si="456"/>
        <v>1.369936757597261E-2</v>
      </c>
      <c r="T247" s="5">
        <f t="shared" si="457"/>
        <v>2.4477143324708055E-2</v>
      </c>
      <c r="U247" s="5">
        <f t="shared" si="458"/>
        <v>5.9454544797910798E-2</v>
      </c>
      <c r="V247" s="5">
        <f t="shared" si="459"/>
        <v>7.8518726766019329E-4</v>
      </c>
      <c r="W247" s="5">
        <f t="shared" si="460"/>
        <v>3.3590397917982406E-3</v>
      </c>
      <c r="X247" s="5">
        <f t="shared" si="461"/>
        <v>3.7599747813472791E-3</v>
      </c>
      <c r="Y247" s="5">
        <f t="shared" si="462"/>
        <v>2.1043826856244462E-3</v>
      </c>
      <c r="Z247" s="5">
        <f t="shared" si="463"/>
        <v>4.8138009819125013E-2</v>
      </c>
      <c r="AA247" s="5">
        <f t="shared" si="464"/>
        <v>2.2183679754996476E-2</v>
      </c>
      <c r="AB247" s="5">
        <f t="shared" si="465"/>
        <v>5.1115080299469007E-3</v>
      </c>
      <c r="AC247" s="5">
        <f t="shared" si="466"/>
        <v>2.5314450543473269E-5</v>
      </c>
      <c r="AD247" s="5">
        <f t="shared" si="467"/>
        <v>3.8699077561333553E-4</v>
      </c>
      <c r="AE247" s="5">
        <f t="shared" si="468"/>
        <v>4.3318199459054332E-4</v>
      </c>
      <c r="AF247" s="5">
        <f t="shared" si="469"/>
        <v>2.4244329873243539E-4</v>
      </c>
      <c r="AG247" s="5">
        <f t="shared" si="470"/>
        <v>9.0460443623046282E-5</v>
      </c>
      <c r="AH247" s="5">
        <f t="shared" si="471"/>
        <v>1.3470940667783942E-2</v>
      </c>
      <c r="AI247" s="5">
        <f t="shared" si="472"/>
        <v>6.207880942638213E-3</v>
      </c>
      <c r="AJ247" s="5">
        <f t="shared" si="473"/>
        <v>1.4304044071003403E-3</v>
      </c>
      <c r="AK247" s="5">
        <f t="shared" si="474"/>
        <v>2.1972680498202844E-4</v>
      </c>
      <c r="AL247" s="5">
        <f t="shared" si="475"/>
        <v>5.2232851567453284E-7</v>
      </c>
      <c r="AM247" s="5">
        <f t="shared" si="476"/>
        <v>3.566777881595431E-5</v>
      </c>
      <c r="AN247" s="5">
        <f t="shared" si="477"/>
        <v>3.9925084895426621E-5</v>
      </c>
      <c r="AO247" s="5">
        <f t="shared" si="478"/>
        <v>2.234527151427238E-5</v>
      </c>
      <c r="AP247" s="5">
        <f t="shared" si="479"/>
        <v>8.3374677074053096E-6</v>
      </c>
      <c r="AQ247" s="5">
        <f t="shared" si="480"/>
        <v>2.3331569632403014E-6</v>
      </c>
      <c r="AR247" s="5">
        <f t="shared" si="481"/>
        <v>3.0157664291781271E-3</v>
      </c>
      <c r="AS247" s="5">
        <f t="shared" si="482"/>
        <v>1.3897707223903021E-3</v>
      </c>
      <c r="AT247" s="5">
        <f t="shared" si="483"/>
        <v>3.2022749542636743E-4</v>
      </c>
      <c r="AU247" s="5">
        <f t="shared" si="484"/>
        <v>4.9190679284936678E-5</v>
      </c>
      <c r="AV247" s="5">
        <f t="shared" si="485"/>
        <v>5.6671966720684482E-6</v>
      </c>
      <c r="AW247" s="5">
        <f t="shared" si="486"/>
        <v>7.4843911182223488E-9</v>
      </c>
      <c r="AX247" s="5">
        <f t="shared" si="487"/>
        <v>2.7394934751083833E-6</v>
      </c>
      <c r="AY247" s="5">
        <f t="shared" si="488"/>
        <v>3.0664794162973205E-6</v>
      </c>
      <c r="AZ247" s="5">
        <f t="shared" si="489"/>
        <v>1.7162471997132849E-6</v>
      </c>
      <c r="BA247" s="5">
        <f t="shared" si="490"/>
        <v>6.4036615515702083E-7</v>
      </c>
      <c r="BB247" s="5">
        <f t="shared" si="491"/>
        <v>1.7920006485914068E-7</v>
      </c>
      <c r="BC247" s="5">
        <f t="shared" si="492"/>
        <v>4.0117876920145545E-8</v>
      </c>
      <c r="BD247" s="5">
        <f t="shared" si="493"/>
        <v>5.6262138502747097E-4</v>
      </c>
      <c r="BE247" s="5">
        <f t="shared" si="494"/>
        <v>2.592756259691346E-4</v>
      </c>
      <c r="BF247" s="5">
        <f t="shared" si="495"/>
        <v>5.9741641546743067E-5</v>
      </c>
      <c r="BG247" s="5">
        <f t="shared" si="496"/>
        <v>9.1770131273977796E-6</v>
      </c>
      <c r="BH247" s="5">
        <f t="shared" si="497"/>
        <v>1.0572722111410889E-6</v>
      </c>
      <c r="BI247" s="5">
        <f t="shared" si="498"/>
        <v>9.7445607884240777E-8</v>
      </c>
      <c r="BJ247" s="8">
        <f t="shared" si="499"/>
        <v>0.1517397221746323</v>
      </c>
      <c r="BK247" s="8">
        <f t="shared" si="500"/>
        <v>0.32667792766500731</v>
      </c>
      <c r="BL247" s="8">
        <f t="shared" si="501"/>
        <v>0.47328142985026705</v>
      </c>
      <c r="BM247" s="8">
        <f t="shared" si="502"/>
        <v>0.21137029499813004</v>
      </c>
      <c r="BN247" s="8">
        <f t="shared" si="503"/>
        <v>0.78846373551587645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1.175</v>
      </c>
      <c r="F248">
        <f>VLOOKUP(B248,home!$B$2:$E$405,3,FALSE)</f>
        <v>0.85</v>
      </c>
      <c r="G248">
        <f>VLOOKUP(C248,away!$B$2:$E$405,4,FALSE)</f>
        <v>1.34</v>
      </c>
      <c r="H248">
        <f>VLOOKUP(A248,away!$A$2:$E$405,3,FALSE)</f>
        <v>0.99375000000000002</v>
      </c>
      <c r="I248">
        <f>VLOOKUP(C248,away!$B$2:$E$405,3,FALSE)</f>
        <v>0.61</v>
      </c>
      <c r="J248">
        <f>VLOOKUP(B248,home!$B$2:$E$405,4,FALSE)</f>
        <v>1.26</v>
      </c>
      <c r="K248" s="3">
        <f t="shared" si="448"/>
        <v>1.3383250000000002</v>
      </c>
      <c r="L248" s="3">
        <f t="shared" si="449"/>
        <v>0.76379624999999995</v>
      </c>
      <c r="M248" s="5">
        <f t="shared" si="450"/>
        <v>0.12219694286853669</v>
      </c>
      <c r="N248" s="5">
        <f t="shared" si="451"/>
        <v>0.16353922356453438</v>
      </c>
      <c r="O248" s="5">
        <f t="shared" si="452"/>
        <v>9.333356672445256E-2</v>
      </c>
      <c r="P248" s="5">
        <f t="shared" si="453"/>
        <v>0.12491064568650299</v>
      </c>
      <c r="Q248" s="5">
        <f t="shared" si="454"/>
        <v>0.10943431568850279</v>
      </c>
      <c r="R248" s="5">
        <f t="shared" si="455"/>
        <v>3.5643914131630816E-2</v>
      </c>
      <c r="S248" s="5">
        <f t="shared" si="456"/>
        <v>3.1921153343838014E-2</v>
      </c>
      <c r="T248" s="5">
        <f t="shared" si="457"/>
        <v>8.3585519944194595E-2</v>
      </c>
      <c r="U248" s="5">
        <f t="shared" si="458"/>
        <v>4.7703141380214815E-2</v>
      </c>
      <c r="V248" s="5">
        <f t="shared" si="459"/>
        <v>3.625560674283657E-3</v>
      </c>
      <c r="W248" s="5">
        <f t="shared" si="460"/>
        <v>4.8819560181271843E-2</v>
      </c>
      <c r="X248" s="5">
        <f t="shared" si="461"/>
        <v>3.7288196993104747E-2</v>
      </c>
      <c r="Y248" s="5">
        <f t="shared" si="462"/>
        <v>1.4240292516297338E-2</v>
      </c>
      <c r="Z248" s="5">
        <f t="shared" si="463"/>
        <v>9.0748959830205412E-3</v>
      </c>
      <c r="AA248" s="5">
        <f t="shared" si="464"/>
        <v>1.2145160166475969E-2</v>
      </c>
      <c r="AB248" s="5">
        <f t="shared" si="465"/>
        <v>8.1270857398994777E-3</v>
      </c>
      <c r="AC248" s="5">
        <f t="shared" si="466"/>
        <v>2.3162973340890862E-4</v>
      </c>
      <c r="AD248" s="5">
        <f t="shared" si="467"/>
        <v>1.6334109469900163E-2</v>
      </c>
      <c r="AE248" s="5">
        <f t="shared" si="468"/>
        <v>1.247593156019923E-2</v>
      </c>
      <c r="AF248" s="5">
        <f t="shared" si="469"/>
        <v>4.76453487046841E-3</v>
      </c>
      <c r="AG248" s="5">
        <f t="shared" si="470"/>
        <v>1.2130446223526691E-3</v>
      </c>
      <c r="AH248" s="5">
        <f t="shared" si="471"/>
        <v>1.7328428802427878E-3</v>
      </c>
      <c r="AI248" s="5">
        <f t="shared" si="472"/>
        <v>2.3191069477009295E-3</v>
      </c>
      <c r="AJ248" s="5">
        <f t="shared" si="473"/>
        <v>1.5518594028909238E-3</v>
      </c>
      <c r="AK248" s="5">
        <f t="shared" si="474"/>
        <v>6.9229741179133197E-4</v>
      </c>
      <c r="AL248" s="5">
        <f t="shared" si="475"/>
        <v>9.4709471059112782E-6</v>
      </c>
      <c r="AM248" s="5">
        <f t="shared" si="476"/>
        <v>4.3720694112608259E-3</v>
      </c>
      <c r="AN248" s="5">
        <f t="shared" si="477"/>
        <v>3.3393702210607265E-3</v>
      </c>
      <c r="AO248" s="5">
        <f t="shared" si="478"/>
        <v>1.2752992261039267E-3</v>
      </c>
      <c r="AP248" s="5">
        <f t="shared" si="479"/>
        <v>3.2468958884202713E-4</v>
      </c>
      <c r="AQ248" s="5">
        <f t="shared" si="480"/>
        <v>6.1999172592895515E-5</v>
      </c>
      <c r="AR248" s="5">
        <f t="shared" si="481"/>
        <v>2.6470777875372815E-4</v>
      </c>
      <c r="AS248" s="5">
        <f t="shared" si="482"/>
        <v>3.542650380005833E-4</v>
      </c>
      <c r="AT248" s="5">
        <f t="shared" si="483"/>
        <v>2.3706087849106541E-4</v>
      </c>
      <c r="AU248" s="5">
        <f t="shared" si="484"/>
        <v>1.0575483340218506E-4</v>
      </c>
      <c r="AV248" s="5">
        <f t="shared" si="485"/>
        <v>3.5383584353244832E-5</v>
      </c>
      <c r="AW248" s="5">
        <f t="shared" si="486"/>
        <v>2.6892428514053799E-7</v>
      </c>
      <c r="AX248" s="5">
        <f t="shared" si="487"/>
        <v>9.7520829913760789E-4</v>
      </c>
      <c r="AY248" s="5">
        <f t="shared" si="488"/>
        <v>7.4486044185018304E-4</v>
      </c>
      <c r="AZ248" s="5">
        <f t="shared" si="489"/>
        <v>2.8446080612925639E-4</v>
      </c>
      <c r="BA248" s="5">
        <f t="shared" si="490"/>
        <v>7.2423365664501019E-5</v>
      </c>
      <c r="BB248" s="5">
        <f t="shared" si="491"/>
        <v>1.3829173776731155E-5</v>
      </c>
      <c r="BC248" s="5">
        <f t="shared" si="492"/>
        <v>2.1125342142531192E-6</v>
      </c>
      <c r="BD248" s="5">
        <f t="shared" si="493"/>
        <v>3.3697134792987854E-5</v>
      </c>
      <c r="BE248" s="5">
        <f t="shared" si="494"/>
        <v>4.5097717921825475E-5</v>
      </c>
      <c r="BF248" s="5">
        <f t="shared" si="495"/>
        <v>3.0177701668863551E-5</v>
      </c>
      <c r="BG248" s="5">
        <f t="shared" si="496"/>
        <v>1.3462524195327274E-5</v>
      </c>
      <c r="BH248" s="5">
        <f t="shared" si="497"/>
        <v>4.5043081734278441E-6</v>
      </c>
      <c r="BI248" s="5">
        <f t="shared" si="498"/>
        <v>1.2056456472405637E-6</v>
      </c>
      <c r="BJ248" s="8">
        <f t="shared" si="499"/>
        <v>0.50316105165145886</v>
      </c>
      <c r="BK248" s="8">
        <f t="shared" si="500"/>
        <v>0.28364026369552631</v>
      </c>
      <c r="BL248" s="8">
        <f t="shared" si="501"/>
        <v>0.20437429193070006</v>
      </c>
      <c r="BM248" s="8">
        <f t="shared" si="502"/>
        <v>0.3504473030789807</v>
      </c>
      <c r="BN248" s="8">
        <f t="shared" si="503"/>
        <v>0.64905860866416032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1.175</v>
      </c>
      <c r="F249">
        <f>VLOOKUP(B249,home!$B$2:$E$405,3,FALSE)</f>
        <v>0.97</v>
      </c>
      <c r="G249">
        <f>VLOOKUP(C249,away!$B$2:$E$405,4,FALSE)</f>
        <v>1.17</v>
      </c>
      <c r="H249">
        <f>VLOOKUP(A249,away!$A$2:$E$405,3,FALSE)</f>
        <v>0.99375000000000002</v>
      </c>
      <c r="I249">
        <f>VLOOKUP(C249,away!$B$2:$E$405,3,FALSE)</f>
        <v>0.32</v>
      </c>
      <c r="J249">
        <f>VLOOKUP(B249,home!$B$2:$E$405,4,FALSE)</f>
        <v>1.01</v>
      </c>
      <c r="K249" s="3">
        <f t="shared" si="448"/>
        <v>1.3335075000000001</v>
      </c>
      <c r="L249" s="3">
        <f t="shared" si="449"/>
        <v>0.32118000000000002</v>
      </c>
      <c r="M249" s="5">
        <f t="shared" si="450"/>
        <v>0.19115178130451138</v>
      </c>
      <c r="N249" s="5">
        <f t="shared" si="451"/>
        <v>0.25490233400792578</v>
      </c>
      <c r="O249" s="5">
        <f t="shared" si="452"/>
        <v>6.1394129119382974E-2</v>
      </c>
      <c r="P249" s="5">
        <f t="shared" si="453"/>
        <v>8.1869531636665605E-2</v>
      </c>
      <c r="Q249" s="5">
        <f t="shared" si="454"/>
        <v>0.16995708708353707</v>
      </c>
      <c r="R249" s="5">
        <f t="shared" si="455"/>
        <v>9.8592831952817126E-3</v>
      </c>
      <c r="S249" s="5">
        <f t="shared" si="456"/>
        <v>8.7660969788838708E-3</v>
      </c>
      <c r="T249" s="5">
        <f t="shared" si="457"/>
        <v>5.4586817229490443E-2</v>
      </c>
      <c r="U249" s="5">
        <f t="shared" si="458"/>
        <v>1.3147428085532129E-2</v>
      </c>
      <c r="V249" s="5">
        <f t="shared" si="459"/>
        <v>4.1716485951346852E-4</v>
      </c>
      <c r="W249" s="5">
        <f t="shared" si="460"/>
        <v>7.5546350101349941E-2</v>
      </c>
      <c r="X249" s="5">
        <f t="shared" si="461"/>
        <v>2.4263976725551573E-2</v>
      </c>
      <c r="Y249" s="5">
        <f t="shared" si="462"/>
        <v>3.8965520223563275E-3</v>
      </c>
      <c r="Z249" s="5">
        <f t="shared" si="463"/>
        <v>1.0555348588868604E-3</v>
      </c>
      <c r="AA249" s="5">
        <f t="shared" si="464"/>
        <v>1.4075636508370701E-3</v>
      </c>
      <c r="AB249" s="5">
        <f t="shared" si="465"/>
        <v>9.3849834255930738E-4</v>
      </c>
      <c r="AC249" s="5">
        <f t="shared" si="466"/>
        <v>1.1166875947534328E-5</v>
      </c>
      <c r="AD249" s="5">
        <f t="shared" si="467"/>
        <v>2.5185406114443962E-2</v>
      </c>
      <c r="AE249" s="5">
        <f t="shared" si="468"/>
        <v>8.0890487358371132E-3</v>
      </c>
      <c r="AF249" s="5">
        <f t="shared" si="469"/>
        <v>1.2990203364880821E-3</v>
      </c>
      <c r="AG249" s="5">
        <f t="shared" si="470"/>
        <v>1.3907311722441407E-4</v>
      </c>
      <c r="AH249" s="5">
        <f t="shared" si="471"/>
        <v>8.4754171494320449E-5</v>
      </c>
      <c r="AI249" s="5">
        <f t="shared" si="472"/>
        <v>1.1302032334396254E-4</v>
      </c>
      <c r="AJ249" s="5">
        <f t="shared" si="473"/>
        <v>7.5356724415799579E-5</v>
      </c>
      <c r="AK249" s="5">
        <f t="shared" si="474"/>
        <v>3.3496252394633953E-5</v>
      </c>
      <c r="AL249" s="5">
        <f t="shared" si="475"/>
        <v>1.9130910471882791E-7</v>
      </c>
      <c r="AM249" s="5">
        <f t="shared" si="476"/>
        <v>6.7169855888313725E-3</v>
      </c>
      <c r="AN249" s="5">
        <f t="shared" si="477"/>
        <v>2.1573614314208604E-3</v>
      </c>
      <c r="AO249" s="5">
        <f t="shared" si="478"/>
        <v>3.4645067227187602E-4</v>
      </c>
      <c r="AP249" s="5">
        <f t="shared" si="479"/>
        <v>3.7091008973427051E-5</v>
      </c>
      <c r="AQ249" s="5">
        <f t="shared" si="480"/>
        <v>2.9782225655213252E-6</v>
      </c>
      <c r="AR249" s="5">
        <f t="shared" si="481"/>
        <v>5.4442689601091704E-6</v>
      </c>
      <c r="AS249" s="5">
        <f t="shared" si="482"/>
        <v>7.2599734903227807E-6</v>
      </c>
      <c r="AT249" s="5">
        <f t="shared" si="483"/>
        <v>4.8406145495733041E-6</v>
      </c>
      <c r="AU249" s="5">
        <f t="shared" si="484"/>
        <v>2.1516652688217074E-6</v>
      </c>
      <c r="AV249" s="5">
        <f t="shared" si="485"/>
        <v>7.1731544336581543E-7</v>
      </c>
      <c r="AW249" s="5">
        <f t="shared" si="486"/>
        <v>2.2760253504473192E-9</v>
      </c>
      <c r="AX249" s="5">
        <f t="shared" si="487"/>
        <v>1.4928584433497611E-3</v>
      </c>
      <c r="AY249" s="5">
        <f t="shared" si="488"/>
        <v>4.794762748350763E-4</v>
      </c>
      <c r="AZ249" s="5">
        <f t="shared" si="489"/>
        <v>7.6999094975764909E-5</v>
      </c>
      <c r="BA249" s="5">
        <f t="shared" si="490"/>
        <v>8.2435231081053932E-6</v>
      </c>
      <c r="BB249" s="5">
        <f t="shared" si="491"/>
        <v>6.6191368796532254E-7</v>
      </c>
      <c r="BC249" s="5">
        <f t="shared" si="492"/>
        <v>4.2518687660140476E-8</v>
      </c>
      <c r="BD249" s="5">
        <f t="shared" si="493"/>
        <v>2.9143171743464383E-7</v>
      </c>
      <c r="BE249" s="5">
        <f t="shared" si="494"/>
        <v>3.8862638093697837E-7</v>
      </c>
      <c r="BF249" s="5">
        <f t="shared" si="495"/>
        <v>2.591180968386589E-7</v>
      </c>
      <c r="BG249" s="5">
        <f t="shared" si="496"/>
        <v>1.1517864184002598E-7</v>
      </c>
      <c r="BH249" s="5">
        <f t="shared" si="497"/>
        <v>3.8397895683372094E-8</v>
      </c>
      <c r="BI249" s="5">
        <f t="shared" si="498"/>
        <v>1.0240776375598856E-8</v>
      </c>
      <c r="BJ249" s="8">
        <f t="shared" si="499"/>
        <v>0.62918481416691219</v>
      </c>
      <c r="BK249" s="8">
        <f t="shared" si="500"/>
        <v>0.28269540923946168</v>
      </c>
      <c r="BL249" s="8">
        <f t="shared" si="501"/>
        <v>8.7075046696463237E-2</v>
      </c>
      <c r="BM249" s="8">
        <f t="shared" si="502"/>
        <v>0.23039718461560954</v>
      </c>
      <c r="BN249" s="8">
        <f t="shared" si="503"/>
        <v>0.76913414634730459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1.175</v>
      </c>
      <c r="F250">
        <f>VLOOKUP(B250,home!$B$2:$E$405,3,FALSE)</f>
        <v>0.61</v>
      </c>
      <c r="G250">
        <f>VLOOKUP(C250,away!$B$2:$E$405,4,FALSE)</f>
        <v>1.22</v>
      </c>
      <c r="H250">
        <f>VLOOKUP(A250,away!$A$2:$E$405,3,FALSE)</f>
        <v>0.99375000000000002</v>
      </c>
      <c r="I250">
        <f>VLOOKUP(C250,away!$B$2:$E$405,3,FALSE)</f>
        <v>0.61</v>
      </c>
      <c r="J250">
        <f>VLOOKUP(B250,home!$B$2:$E$405,4,FALSE)</f>
        <v>1.29</v>
      </c>
      <c r="K250" s="3">
        <f t="shared" si="448"/>
        <v>0.87443499999999996</v>
      </c>
      <c r="L250" s="3">
        <f t="shared" si="449"/>
        <v>0.78198187500000005</v>
      </c>
      <c r="M250" s="5">
        <f t="shared" si="450"/>
        <v>0.19082149387045047</v>
      </c>
      <c r="N250" s="5">
        <f t="shared" si="451"/>
        <v>0.16686099299260734</v>
      </c>
      <c r="O250" s="5">
        <f t="shared" si="452"/>
        <v>0.14921894956711587</v>
      </c>
      <c r="P250" s="5">
        <f t="shared" si="453"/>
        <v>0.13048227216472097</v>
      </c>
      <c r="Q250" s="5">
        <f t="shared" si="454"/>
        <v>7.2954546203745294E-2</v>
      </c>
      <c r="R250" s="5">
        <f t="shared" si="455"/>
        <v>5.8343256984011847E-2</v>
      </c>
      <c r="S250" s="5">
        <f t="shared" si="456"/>
        <v>2.2305693928833664E-2</v>
      </c>
      <c r="T250" s="5">
        <f t="shared" si="457"/>
        <v>5.7049132830178879E-2</v>
      </c>
      <c r="U250" s="5">
        <f t="shared" si="458"/>
        <v>5.1017385920814395E-2</v>
      </c>
      <c r="V250" s="5">
        <f t="shared" si="459"/>
        <v>1.694718024457273E-3</v>
      </c>
      <c r="W250" s="5">
        <f t="shared" si="460"/>
        <v>2.126466953655734E-2</v>
      </c>
      <c r="X250" s="5">
        <f t="shared" si="461"/>
        <v>1.6628586155452492E-2</v>
      </c>
      <c r="Y250" s="5">
        <f t="shared" si="462"/>
        <v>6.5016264902198889E-3</v>
      </c>
      <c r="Z250" s="5">
        <f t="shared" si="463"/>
        <v>1.5207789829988145E-2</v>
      </c>
      <c r="AA250" s="5">
        <f t="shared" si="464"/>
        <v>1.3298223699985684E-2</v>
      </c>
      <c r="AB250" s="5">
        <f t="shared" si="465"/>
        <v>5.8142161205484901E-3</v>
      </c>
      <c r="AC250" s="5">
        <f t="shared" si="466"/>
        <v>7.2427198197277861E-5</v>
      </c>
      <c r="AD250" s="5">
        <f t="shared" si="467"/>
        <v>4.6486428265498795E-3</v>
      </c>
      <c r="AE250" s="5">
        <f t="shared" si="468"/>
        <v>3.6351544337107746E-3</v>
      </c>
      <c r="AF250" s="5">
        <f t="shared" si="469"/>
        <v>1.4213124399938572E-3</v>
      </c>
      <c r="AG250" s="5">
        <f t="shared" si="470"/>
        <v>3.704801889290739E-4</v>
      </c>
      <c r="AH250" s="5">
        <f t="shared" si="471"/>
        <v>2.9730540014650153E-3</v>
      </c>
      <c r="AI250" s="5">
        <f t="shared" si="472"/>
        <v>2.5997424757710605E-3</v>
      </c>
      <c r="AJ250" s="5">
        <f t="shared" si="473"/>
        <v>1.1366529059004334E-3</v>
      </c>
      <c r="AK250" s="5">
        <f t="shared" si="474"/>
        <v>3.3130969459034852E-4</v>
      </c>
      <c r="AL250" s="5">
        <f t="shared" si="475"/>
        <v>1.9810064779644506E-6</v>
      </c>
      <c r="AM250" s="5">
        <f t="shared" si="476"/>
        <v>8.1298719800682896E-4</v>
      </c>
      <c r="AN250" s="5">
        <f t="shared" si="477"/>
        <v>6.3574125344837632E-4</v>
      </c>
      <c r="AO250" s="5">
        <f t="shared" si="478"/>
        <v>2.4856906869320577E-4</v>
      </c>
      <c r="AP250" s="5">
        <f t="shared" si="479"/>
        <v>6.479216880123895E-5</v>
      </c>
      <c r="AQ250" s="5">
        <f t="shared" si="480"/>
        <v>1.2666575411127334E-5</v>
      </c>
      <c r="AR250" s="5">
        <f t="shared" si="481"/>
        <v>4.6497486850837324E-4</v>
      </c>
      <c r="AS250" s="5">
        <f t="shared" si="482"/>
        <v>4.0659029914411933E-4</v>
      </c>
      <c r="AT250" s="5">
        <f t="shared" si="483"/>
        <v>1.7776839411604397E-4</v>
      </c>
      <c r="AU250" s="5">
        <f t="shared" si="484"/>
        <v>5.1815635236287642E-5</v>
      </c>
      <c r="AV250" s="5">
        <f t="shared" si="485"/>
        <v>1.1327351249460795E-5</v>
      </c>
      <c r="AW250" s="5">
        <f t="shared" si="486"/>
        <v>3.7627694922698559E-8</v>
      </c>
      <c r="AX250" s="5">
        <f t="shared" si="487"/>
        <v>1.1848407674818352E-4</v>
      </c>
      <c r="AY250" s="5">
        <f t="shared" si="488"/>
        <v>9.2652400493188451E-5</v>
      </c>
      <c r="AZ250" s="5">
        <f t="shared" si="489"/>
        <v>3.6226248930457209E-5</v>
      </c>
      <c r="BA250" s="5">
        <f t="shared" si="490"/>
        <v>9.4427566876185599E-6</v>
      </c>
      <c r="BB250" s="5">
        <f t="shared" si="491"/>
        <v>1.8460161449381876E-6</v>
      </c>
      <c r="BC250" s="5">
        <f t="shared" si="492"/>
        <v>2.8871023325980723E-7</v>
      </c>
      <c r="BD250" s="5">
        <f t="shared" si="493"/>
        <v>6.0600319917342674E-5</v>
      </c>
      <c r="BE250" s="5">
        <f t="shared" si="494"/>
        <v>5.2991040746921538E-5</v>
      </c>
      <c r="BF250" s="5">
        <f t="shared" si="495"/>
        <v>2.3168610357767165E-5</v>
      </c>
      <c r="BG250" s="5">
        <f t="shared" si="496"/>
        <v>6.7531479327313778E-6</v>
      </c>
      <c r="BH250" s="5">
        <f t="shared" si="497"/>
        <v>1.4762972281394905E-6</v>
      </c>
      <c r="BI250" s="5">
        <f t="shared" si="498"/>
        <v>2.5818519333763114E-7</v>
      </c>
      <c r="BJ250" s="8">
        <f t="shared" si="499"/>
        <v>0.35336884057154322</v>
      </c>
      <c r="BK250" s="8">
        <f t="shared" si="500"/>
        <v>0.34547123859363071</v>
      </c>
      <c r="BL250" s="8">
        <f t="shared" si="501"/>
        <v>0.28599051551983368</v>
      </c>
      <c r="BM250" s="8">
        <f t="shared" si="502"/>
        <v>0.23126425795954572</v>
      </c>
      <c r="BN250" s="8">
        <f t="shared" si="503"/>
        <v>0.76868151178265187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1.175</v>
      </c>
      <c r="F251">
        <f>VLOOKUP(B251,home!$B$2:$E$405,3,FALSE)</f>
        <v>0.85</v>
      </c>
      <c r="G251">
        <f>VLOOKUP(C251,away!$B$2:$E$405,4,FALSE)</f>
        <v>0.49</v>
      </c>
      <c r="H251">
        <f>VLOOKUP(A251,away!$A$2:$E$405,3,FALSE)</f>
        <v>0.99375000000000002</v>
      </c>
      <c r="I251">
        <f>VLOOKUP(C251,away!$B$2:$E$405,3,FALSE)</f>
        <v>0.73</v>
      </c>
      <c r="J251">
        <f>VLOOKUP(B251,home!$B$2:$E$405,4,FALSE)</f>
        <v>0.86</v>
      </c>
      <c r="K251" s="3">
        <f t="shared" si="448"/>
        <v>0.48938750000000003</v>
      </c>
      <c r="L251" s="3">
        <f t="shared" si="449"/>
        <v>0.62387624999999991</v>
      </c>
      <c r="M251" s="5">
        <f t="shared" si="450"/>
        <v>0.32848511634956329</v>
      </c>
      <c r="N251" s="5">
        <f t="shared" si="451"/>
        <v>0.16075650987752194</v>
      </c>
      <c r="O251" s="5">
        <f t="shared" si="452"/>
        <v>0.2049340625689792</v>
      </c>
      <c r="P251" s="5">
        <f t="shared" si="453"/>
        <v>0.10029216854547632</v>
      </c>
      <c r="Q251" s="5">
        <f t="shared" si="454"/>
        <v>3.9336113238842882E-2</v>
      </c>
      <c r="R251" s="5">
        <f t="shared" si="455"/>
        <v>6.3926747226400044E-2</v>
      </c>
      <c r="S251" s="5">
        <f t="shared" si="456"/>
        <v>7.6552319807773848E-3</v>
      </c>
      <c r="T251" s="5">
        <f t="shared" si="457"/>
        <v>2.4540866817024644E-2</v>
      </c>
      <c r="U251" s="5">
        <f t="shared" si="458"/>
        <v>3.1284951008259856E-2</v>
      </c>
      <c r="V251" s="5">
        <f t="shared" si="459"/>
        <v>2.5969714298809644E-4</v>
      </c>
      <c r="W251" s="5">
        <f t="shared" si="460"/>
        <v>6.4168673725580744E-3</v>
      </c>
      <c r="X251" s="5">
        <f t="shared" si="461"/>
        <v>4.0033311531388832E-3</v>
      </c>
      <c r="Y251" s="5">
        <f t="shared" si="462"/>
        <v>1.2487916136642309E-3</v>
      </c>
      <c r="Z251" s="5">
        <f t="shared" si="463"/>
        <v>1.3294126444768121E-2</v>
      </c>
      <c r="AA251" s="5">
        <f t="shared" si="464"/>
        <v>6.5059793054889599E-3</v>
      </c>
      <c r="AB251" s="5">
        <f t="shared" si="465"/>
        <v>1.5919724736824892E-3</v>
      </c>
      <c r="AC251" s="5">
        <f t="shared" si="466"/>
        <v>4.9556259056696387E-6</v>
      </c>
      <c r="AD251" s="5">
        <f t="shared" si="467"/>
        <v>7.8508367032194108E-4</v>
      </c>
      <c r="AE251" s="5">
        <f t="shared" si="468"/>
        <v>4.8979505617668874E-4</v>
      </c>
      <c r="AF251" s="5">
        <f t="shared" si="469"/>
        <v>1.5278575145802597E-4</v>
      </c>
      <c r="AG251" s="5">
        <f t="shared" si="470"/>
        <v>3.177313389102176E-5</v>
      </c>
      <c r="AH251" s="5">
        <f t="shared" si="471"/>
        <v>2.073472438346941E-3</v>
      </c>
      <c r="AI251" s="5">
        <f t="shared" si="472"/>
        <v>1.0147314929215136E-3</v>
      </c>
      <c r="AJ251" s="5">
        <f t="shared" si="473"/>
        <v>2.482984542460636E-4</v>
      </c>
      <c r="AK251" s="5">
        <f t="shared" si="474"/>
        <v>4.0504719925781828E-5</v>
      </c>
      <c r="AL251" s="5">
        <f t="shared" si="475"/>
        <v>6.0521520622060199E-8</v>
      </c>
      <c r="AM251" s="5">
        <f t="shared" si="476"/>
        <v>7.6842026941935818E-5</v>
      </c>
      <c r="AN251" s="5">
        <f t="shared" si="477"/>
        <v>4.7939915610933876E-5</v>
      </c>
      <c r="AO251" s="5">
        <f t="shared" si="478"/>
        <v>1.4954287388332942E-5</v>
      </c>
      <c r="AP251" s="5">
        <f t="shared" si="479"/>
        <v>3.1098749124184835E-6</v>
      </c>
      <c r="AQ251" s="5">
        <f t="shared" si="480"/>
        <v>4.8504427458218025E-7</v>
      </c>
      <c r="AR251" s="5">
        <f t="shared" si="481"/>
        <v>2.5871804186284919E-4</v>
      </c>
      <c r="AS251" s="5">
        <f t="shared" si="482"/>
        <v>1.2661337571215513E-4</v>
      </c>
      <c r="AT251" s="5">
        <f t="shared" si="483"/>
        <v>3.098150170316616E-5</v>
      </c>
      <c r="AU251" s="5">
        <f t="shared" si="484"/>
        <v>5.0539865549194106E-6</v>
      </c>
      <c r="AV251" s="5">
        <f t="shared" si="485"/>
        <v>6.1833946128640574E-7</v>
      </c>
      <c r="AW251" s="5">
        <f t="shared" si="486"/>
        <v>5.132850981626329E-10</v>
      </c>
      <c r="AX251" s="5">
        <f t="shared" si="487"/>
        <v>6.2675879100077693E-6</v>
      </c>
      <c r="AY251" s="5">
        <f t="shared" si="488"/>
        <v>3.9101992418409838E-6</v>
      </c>
      <c r="AZ251" s="5">
        <f t="shared" si="489"/>
        <v>1.219740219876298E-6</v>
      </c>
      <c r="BA251" s="5">
        <f t="shared" si="490"/>
        <v>2.5365565145020009E-7</v>
      </c>
      <c r="BB251" s="5">
        <f t="shared" si="491"/>
        <v>3.9562434154514453E-8</v>
      </c>
      <c r="BC251" s="5">
        <f t="shared" si="492"/>
        <v>4.9364126122380812E-9</v>
      </c>
      <c r="BD251" s="5">
        <f t="shared" si="493"/>
        <v>2.6901340294122889E-5</v>
      </c>
      <c r="BE251" s="5">
        <f t="shared" si="494"/>
        <v>1.3165179673190067E-5</v>
      </c>
      <c r="BF251" s="5">
        <f t="shared" si="495"/>
        <v>3.2214371836566518E-6</v>
      </c>
      <c r="BG251" s="5">
        <f t="shared" si="496"/>
        <v>5.2551036323892332E-7</v>
      </c>
      <c r="BH251" s="5">
        <f t="shared" si="497"/>
        <v>6.4294550722397148E-8</v>
      </c>
      <c r="BI251" s="5">
        <f t="shared" si="498"/>
        <v>6.2929898883314286E-9</v>
      </c>
      <c r="BJ251" s="8">
        <f t="shared" si="499"/>
        <v>0.2379169445155965</v>
      </c>
      <c r="BK251" s="8">
        <f t="shared" si="500"/>
        <v>0.43670114036547325</v>
      </c>
      <c r="BL251" s="8">
        <f t="shared" si="501"/>
        <v>0.31208658898860014</v>
      </c>
      <c r="BM251" s="8">
        <f t="shared" si="502"/>
        <v>0.10226417282169749</v>
      </c>
      <c r="BN251" s="8">
        <f t="shared" si="503"/>
        <v>0.8977307178067836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1.175</v>
      </c>
      <c r="F252">
        <f>VLOOKUP(B252,home!$B$2:$E$405,3,FALSE)</f>
        <v>0.64</v>
      </c>
      <c r="G252">
        <f>VLOOKUP(C252,away!$B$2:$E$405,4,FALSE)</f>
        <v>1.22</v>
      </c>
      <c r="H252">
        <f>VLOOKUP(A252,away!$A$2:$E$405,3,FALSE)</f>
        <v>0.99375000000000002</v>
      </c>
      <c r="I252">
        <f>VLOOKUP(C252,away!$B$2:$E$405,3,FALSE)</f>
        <v>0.97</v>
      </c>
      <c r="J252">
        <f>VLOOKUP(B252,home!$B$2:$E$405,4,FALSE)</f>
        <v>0.5</v>
      </c>
      <c r="K252" s="3">
        <f t="shared" si="448"/>
        <v>0.91744000000000003</v>
      </c>
      <c r="L252" s="3">
        <f t="shared" si="449"/>
        <v>0.48196875</v>
      </c>
      <c r="M252" s="5">
        <f t="shared" si="450"/>
        <v>0.24674280750729241</v>
      </c>
      <c r="N252" s="5">
        <f t="shared" si="451"/>
        <v>0.22637172131949038</v>
      </c>
      <c r="O252" s="5">
        <f t="shared" si="452"/>
        <v>0.11892232250578033</v>
      </c>
      <c r="P252" s="5">
        <f t="shared" si="453"/>
        <v>0.10910409555970312</v>
      </c>
      <c r="Q252" s="5">
        <f t="shared" si="454"/>
        <v>0.1038412360036766</v>
      </c>
      <c r="R252" s="5">
        <f t="shared" si="455"/>
        <v>2.8658421562603908E-2</v>
      </c>
      <c r="S252" s="5">
        <f t="shared" si="456"/>
        <v>1.2060841598745502E-2</v>
      </c>
      <c r="T252" s="5">
        <f t="shared" si="457"/>
        <v>5.0048230715147003E-2</v>
      </c>
      <c r="U252" s="5">
        <f t="shared" si="458"/>
        <v>2.6292382278395327E-2</v>
      </c>
      <c r="V252" s="5">
        <f t="shared" si="459"/>
        <v>5.9255907783928319E-4</v>
      </c>
      <c r="W252" s="5">
        <f t="shared" si="460"/>
        <v>3.1756034519737693E-2</v>
      </c>
      <c r="X252" s="5">
        <f t="shared" si="461"/>
        <v>1.5305416262434826E-2</v>
      </c>
      <c r="Y252" s="5">
        <f t="shared" si="462"/>
        <v>3.6883661721176923E-3</v>
      </c>
      <c r="Z252" s="5">
        <f t="shared" si="463"/>
        <v>4.6041545391670852E-3</v>
      </c>
      <c r="AA252" s="5">
        <f t="shared" si="464"/>
        <v>4.2240355404134511E-3</v>
      </c>
      <c r="AB252" s="5">
        <f t="shared" si="465"/>
        <v>1.9376495830984578E-3</v>
      </c>
      <c r="AC252" s="5">
        <f t="shared" si="466"/>
        <v>1.6376014894435156E-5</v>
      </c>
      <c r="AD252" s="5">
        <f t="shared" si="467"/>
        <v>7.2835640774470359E-3</v>
      </c>
      <c r="AE252" s="5">
        <f t="shared" si="468"/>
        <v>3.5104502739520507E-3</v>
      </c>
      <c r="AF252" s="5">
        <f t="shared" si="469"/>
        <v>8.4596366523691366E-4</v>
      </c>
      <c r="AG252" s="5">
        <f t="shared" si="470"/>
        <v>1.3590935009321795E-4</v>
      </c>
      <c r="AH252" s="5">
        <f t="shared" si="471"/>
        <v>5.5476465201229638E-4</v>
      </c>
      <c r="AI252" s="5">
        <f t="shared" si="472"/>
        <v>5.0896328234216123E-4</v>
      </c>
      <c r="AJ252" s="5">
        <f t="shared" si="473"/>
        <v>2.3347163687599616E-4</v>
      </c>
      <c r="AK252" s="5">
        <f t="shared" si="474"/>
        <v>7.1398739511837993E-5</v>
      </c>
      <c r="AL252" s="5">
        <f t="shared" si="475"/>
        <v>2.896441540857106E-7</v>
      </c>
      <c r="AM252" s="5">
        <f t="shared" si="476"/>
        <v>1.3364466054426021E-3</v>
      </c>
      <c r="AN252" s="5">
        <f t="shared" si="477"/>
        <v>6.4412549986691409E-4</v>
      </c>
      <c r="AO252" s="5">
        <f t="shared" si="478"/>
        <v>1.5522418100699087E-4</v>
      </c>
      <c r="AP252" s="5">
        <f t="shared" si="479"/>
        <v>2.4937734829904386E-5</v>
      </c>
      <c r="AQ252" s="5">
        <f t="shared" si="480"/>
        <v>3.004802220950119E-6</v>
      </c>
      <c r="AR252" s="5">
        <f t="shared" si="481"/>
        <v>5.3475845174910302E-5</v>
      </c>
      <c r="AS252" s="5">
        <f t="shared" si="482"/>
        <v>4.9060879397269713E-5</v>
      </c>
      <c r="AT252" s="5">
        <f t="shared" si="483"/>
        <v>2.2505206597115557E-5</v>
      </c>
      <c r="AU252" s="5">
        <f t="shared" si="484"/>
        <v>6.8823922468192346E-6</v>
      </c>
      <c r="AV252" s="5">
        <f t="shared" si="485"/>
        <v>1.5785454857304591E-6</v>
      </c>
      <c r="AW252" s="5">
        <f t="shared" si="486"/>
        <v>3.5576139409794561E-9</v>
      </c>
      <c r="AX252" s="5">
        <f t="shared" si="487"/>
        <v>2.0435159561621013E-4</v>
      </c>
      <c r="AY252" s="5">
        <f t="shared" si="488"/>
        <v>9.8491083099650265E-5</v>
      </c>
      <c r="AZ252" s="5">
        <f t="shared" si="489"/>
        <v>2.373481210384228E-5</v>
      </c>
      <c r="BA252" s="5">
        <f t="shared" si="490"/>
        <v>3.8131459070579126E-6</v>
      </c>
      <c r="BB252" s="5">
        <f t="shared" si="491"/>
        <v>4.5945429159807948E-7</v>
      </c>
      <c r="BC252" s="5">
        <f t="shared" si="492"/>
        <v>4.4288522120732377E-8</v>
      </c>
      <c r="BD252" s="5">
        <f t="shared" si="493"/>
        <v>4.2956143756908428E-6</v>
      </c>
      <c r="BE252" s="5">
        <f t="shared" si="494"/>
        <v>3.9409684528338069E-6</v>
      </c>
      <c r="BF252" s="5">
        <f t="shared" si="495"/>
        <v>1.8078010486839233E-6</v>
      </c>
      <c r="BG252" s="5">
        <f t="shared" si="496"/>
        <v>5.5284966470152643E-7</v>
      </c>
      <c r="BH252" s="5">
        <f t="shared" si="497"/>
        <v>1.2680159909594205E-7</v>
      </c>
      <c r="BI252" s="5">
        <f t="shared" si="498"/>
        <v>2.3266571814916222E-8</v>
      </c>
      <c r="BJ252" s="8">
        <f t="shared" si="499"/>
        <v>0.44528152556224126</v>
      </c>
      <c r="BK252" s="8">
        <f t="shared" si="500"/>
        <v>0.36861546048572852</v>
      </c>
      <c r="BL252" s="8">
        <f t="shared" si="501"/>
        <v>0.18154765995164845</v>
      </c>
      <c r="BM252" s="8">
        <f t="shared" si="502"/>
        <v>0.16630970855475288</v>
      </c>
      <c r="BN252" s="8">
        <f t="shared" si="503"/>
        <v>0.83364060445854671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1.6532258064516101</v>
      </c>
      <c r="F253">
        <f>VLOOKUP(B253,home!$B$2:$E$405,3,FALSE)</f>
        <v>0.43</v>
      </c>
      <c r="G253">
        <f>VLOOKUP(C253,away!$B$2:$E$405,4,FALSE)</f>
        <v>0.91</v>
      </c>
      <c r="H253">
        <f>VLOOKUP(A253,away!$A$2:$E$405,3,FALSE)</f>
        <v>1.30645161290323</v>
      </c>
      <c r="I253">
        <f>VLOOKUP(C253,away!$B$2:$E$405,3,FALSE)</f>
        <v>0.68</v>
      </c>
      <c r="J253">
        <f>VLOOKUP(B253,home!$B$2:$E$405,4,FALSE)</f>
        <v>1.2</v>
      </c>
      <c r="K253" s="3">
        <f t="shared" si="448"/>
        <v>0.6469072580645151</v>
      </c>
      <c r="L253" s="3">
        <f t="shared" si="449"/>
        <v>1.0660645161290356</v>
      </c>
      <c r="M253" s="5">
        <f t="shared" si="450"/>
        <v>0.18032909818444096</v>
      </c>
      <c r="N253" s="5">
        <f t="shared" si="451"/>
        <v>0.1166562024557434</v>
      </c>
      <c r="O253" s="5">
        <f t="shared" si="452"/>
        <v>0.19224245279998139</v>
      </c>
      <c r="P253" s="5">
        <f t="shared" si="453"/>
        <v>0.12436303802443291</v>
      </c>
      <c r="Q253" s="5">
        <f t="shared" si="454"/>
        <v>3.7732872033431952E-2</v>
      </c>
      <c r="R253" s="5">
        <f t="shared" si="455"/>
        <v>0.10247142871183555</v>
      </c>
      <c r="S253" s="5">
        <f t="shared" si="456"/>
        <v>2.1441582892584146E-2</v>
      </c>
      <c r="T253" s="5">
        <f t="shared" si="457"/>
        <v>4.0225675966479454E-2</v>
      </c>
      <c r="U253" s="5">
        <f t="shared" si="458"/>
        <v>6.6289510977926958E-2</v>
      </c>
      <c r="V253" s="5">
        <f t="shared" si="459"/>
        <v>1.6430086346582052E-3</v>
      </c>
      <c r="W253" s="5">
        <f t="shared" si="460"/>
        <v>8.1365562620155651E-3</v>
      </c>
      <c r="X253" s="5">
        <f t="shared" si="461"/>
        <v>8.6740939144222973E-3</v>
      </c>
      <c r="Y253" s="5">
        <f t="shared" si="462"/>
        <v>4.6235718658682095E-3</v>
      </c>
      <c r="Z253" s="5">
        <f t="shared" si="463"/>
        <v>3.6413718022244655E-2</v>
      </c>
      <c r="AA253" s="5">
        <f t="shared" si="464"/>
        <v>2.3556298481704704E-2</v>
      </c>
      <c r="AB253" s="5">
        <f t="shared" si="465"/>
        <v>7.6193702304744437E-3</v>
      </c>
      <c r="AC253" s="5">
        <f t="shared" si="466"/>
        <v>7.0818280079194888E-5</v>
      </c>
      <c r="AD253" s="5">
        <f t="shared" si="467"/>
        <v>1.3158993253870371E-3</v>
      </c>
      <c r="AE253" s="5">
        <f t="shared" si="468"/>
        <v>1.4028335775932562E-3</v>
      </c>
      <c r="AF253" s="5">
        <f t="shared" si="469"/>
        <v>7.4775554955325925E-4</v>
      </c>
      <c r="AG253" s="5">
        <f t="shared" si="470"/>
        <v>2.6571855270576551E-4</v>
      </c>
      <c r="AH253" s="5">
        <f t="shared" si="471"/>
        <v>9.7048431709608456E-3</v>
      </c>
      <c r="AI253" s="5">
        <f t="shared" si="472"/>
        <v>6.2781334856724146E-3</v>
      </c>
      <c r="AJ253" s="5">
        <f t="shared" si="473"/>
        <v>2.0306850594896788E-3</v>
      </c>
      <c r="AK253" s="5">
        <f t="shared" si="474"/>
        <v>4.378883012756817E-4</v>
      </c>
      <c r="AL253" s="5">
        <f t="shared" si="475"/>
        <v>1.9535785509903371E-6</v>
      </c>
      <c r="AM253" s="5">
        <f t="shared" si="476"/>
        <v>1.7025296489501471E-4</v>
      </c>
      <c r="AN253" s="5">
        <f t="shared" si="477"/>
        <v>1.8150064464033755E-4</v>
      </c>
      <c r="AO253" s="5">
        <f t="shared" si="478"/>
        <v>9.6745698452804744E-5</v>
      </c>
      <c r="AP253" s="5">
        <f t="shared" si="479"/>
        <v>3.437905206955163E-5</v>
      </c>
      <c r="AQ253" s="5">
        <f t="shared" si="480"/>
        <v>9.1625718773753683E-6</v>
      </c>
      <c r="AR253" s="5">
        <f t="shared" si="481"/>
        <v>2.0691977878317105E-3</v>
      </c>
      <c r="AS253" s="5">
        <f t="shared" si="482"/>
        <v>1.338579067319372E-3</v>
      </c>
      <c r="AT253" s="5">
        <f t="shared" si="483"/>
        <v>4.3296825707106544E-4</v>
      </c>
      <c r="AU253" s="5">
        <f t="shared" si="484"/>
        <v>9.3363436003605026E-5</v>
      </c>
      <c r="AV253" s="5">
        <f t="shared" si="485"/>
        <v>1.5099371097143489E-5</v>
      </c>
      <c r="AW253" s="5">
        <f t="shared" si="486"/>
        <v>3.742431754968891E-8</v>
      </c>
      <c r="AX253" s="5">
        <f t="shared" si="487"/>
        <v>1.8356313116264679E-5</v>
      </c>
      <c r="AY253" s="5">
        <f t="shared" si="488"/>
        <v>1.9569014060203775E-5</v>
      </c>
      <c r="AZ253" s="5">
        <f t="shared" si="489"/>
        <v>1.0430915752606715E-5</v>
      </c>
      <c r="BA253" s="5">
        <f t="shared" si="490"/>
        <v>3.7066763848618051E-6</v>
      </c>
      <c r="BB253" s="5">
        <f t="shared" si="491"/>
        <v>9.878890416686557E-7</v>
      </c>
      <c r="BC253" s="5">
        <f t="shared" si="492"/>
        <v>2.106306906391345E-7</v>
      </c>
      <c r="BD253" s="5">
        <f t="shared" si="493"/>
        <v>3.6764972307668051E-4</v>
      </c>
      <c r="BE253" s="5">
        <f t="shared" si="494"/>
        <v>2.3783527428371362E-4</v>
      </c>
      <c r="BF253" s="5">
        <f t="shared" si="495"/>
        <v>7.6928682578949518E-5</v>
      </c>
      <c r="BG253" s="5">
        <f t="shared" si="496"/>
        <v>1.6588574371221223E-5</v>
      </c>
      <c r="BH253" s="5">
        <f t="shared" si="497"/>
        <v>2.6828172904215024E-6</v>
      </c>
      <c r="BI253" s="5">
        <f t="shared" si="498"/>
        <v>3.4710679544692927E-7</v>
      </c>
      <c r="BJ253" s="8">
        <f t="shared" si="499"/>
        <v>0.2203264818741815</v>
      </c>
      <c r="BK253" s="8">
        <f t="shared" si="500"/>
        <v>0.3278690686088066</v>
      </c>
      <c r="BL253" s="8">
        <f t="shared" si="501"/>
        <v>0.41528185131704093</v>
      </c>
      <c r="BM253" s="8">
        <f t="shared" si="502"/>
        <v>0.24607649602266496</v>
      </c>
      <c r="BN253" s="8">
        <f t="shared" si="503"/>
        <v>0.75379509220986618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1.6532258064516101</v>
      </c>
      <c r="F254">
        <f>VLOOKUP(B254,home!$B$2:$E$405,3,FALSE)</f>
        <v>0.86</v>
      </c>
      <c r="G254">
        <f>VLOOKUP(C254,away!$B$2:$E$405,4,FALSE)</f>
        <v>0.86</v>
      </c>
      <c r="H254">
        <f>VLOOKUP(A254,away!$A$2:$E$405,3,FALSE)</f>
        <v>1.30645161290323</v>
      </c>
      <c r="I254">
        <f>VLOOKUP(C254,away!$B$2:$E$405,3,FALSE)</f>
        <v>1.1200000000000001</v>
      </c>
      <c r="J254">
        <f>VLOOKUP(B254,home!$B$2:$E$405,4,FALSE)</f>
        <v>0.87</v>
      </c>
      <c r="K254" s="3">
        <f t="shared" si="448"/>
        <v>1.2227258064516109</v>
      </c>
      <c r="L254" s="3">
        <f t="shared" si="449"/>
        <v>1.2730064516129074</v>
      </c>
      <c r="M254" s="5">
        <f t="shared" si="450"/>
        <v>8.243606481189758E-2</v>
      </c>
      <c r="N254" s="5">
        <f t="shared" si="451"/>
        <v>0.10079670382782474</v>
      </c>
      <c r="O254" s="5">
        <f t="shared" si="452"/>
        <v>0.10494164235112538</v>
      </c>
      <c r="P254" s="5">
        <f t="shared" si="453"/>
        <v>0.12831485427413633</v>
      </c>
      <c r="Q254" s="5">
        <f t="shared" si="454"/>
        <v>6.1623365487770601E-2</v>
      </c>
      <c r="R254" s="5">
        <f t="shared" si="455"/>
        <v>6.6795693877918477E-2</v>
      </c>
      <c r="S254" s="5">
        <f t="shared" si="456"/>
        <v>4.9931731533285721E-2</v>
      </c>
      <c r="T254" s="5">
        <f t="shared" si="457"/>
        <v>7.8446941836032139E-2</v>
      </c>
      <c r="U254" s="5">
        <f t="shared" si="458"/>
        <v>8.1672818664372815E-2</v>
      </c>
      <c r="V254" s="5">
        <f t="shared" si="459"/>
        <v>8.6356255062882067E-3</v>
      </c>
      <c r="W254" s="5">
        <f t="shared" si="460"/>
        <v>2.5116159754098893E-2</v>
      </c>
      <c r="X254" s="5">
        <f t="shared" si="461"/>
        <v>3.1973033406708339E-2</v>
      </c>
      <c r="Y254" s="5">
        <f t="shared" si="462"/>
        <v>2.0350938902187372E-2</v>
      </c>
      <c r="Z254" s="5">
        <f t="shared" si="463"/>
        <v>2.8343783082183664E-2</v>
      </c>
      <c r="AA254" s="5">
        <f t="shared" si="464"/>
        <v>3.4656675027052553E-2</v>
      </c>
      <c r="AB254" s="5">
        <f t="shared" si="465"/>
        <v>2.1187805460692117E-2</v>
      </c>
      <c r="AC254" s="5">
        <f t="shared" si="466"/>
        <v>8.4010486712778358E-4</v>
      </c>
      <c r="AD254" s="5">
        <f t="shared" si="467"/>
        <v>7.6775441725745117E-3</v>
      </c>
      <c r="AE254" s="5">
        <f t="shared" si="468"/>
        <v>9.7735632642304334E-3</v>
      </c>
      <c r="AF254" s="5">
        <f t="shared" si="469"/>
        <v>6.220904545306126E-3</v>
      </c>
      <c r="AG254" s="5">
        <f t="shared" si="470"/>
        <v>2.6397505403475854E-3</v>
      </c>
      <c r="AH254" s="5">
        <f t="shared" si="471"/>
        <v>9.0204546816841438E-3</v>
      </c>
      <c r="AI254" s="5">
        <f t="shared" si="472"/>
        <v>1.1029542725222457E-2</v>
      </c>
      <c r="AJ254" s="5">
        <f t="shared" si="473"/>
        <v>6.7430532617450637E-3</v>
      </c>
      <c r="AK254" s="5">
        <f t="shared" si="474"/>
        <v>2.7483017458044662E-3</v>
      </c>
      <c r="AL254" s="5">
        <f t="shared" si="475"/>
        <v>5.2306200615697676E-5</v>
      </c>
      <c r="AM254" s="5">
        <f t="shared" si="476"/>
        <v>1.8775062779958084E-3</v>
      </c>
      <c r="AN254" s="5">
        <f t="shared" si="477"/>
        <v>2.3900776048324007E-3</v>
      </c>
      <c r="AO254" s="5">
        <f t="shared" si="478"/>
        <v>1.5212921054035861E-3</v>
      </c>
      <c r="AP254" s="5">
        <f t="shared" si="479"/>
        <v>6.4553822165551585E-4</v>
      </c>
      <c r="AQ254" s="5">
        <f t="shared" si="480"/>
        <v>2.0544358023254867E-4</v>
      </c>
      <c r="AR254" s="5">
        <f t="shared" si="481"/>
        <v>2.2966194012531537E-3</v>
      </c>
      <c r="AS254" s="5">
        <f t="shared" si="482"/>
        <v>2.8081358095096787E-3</v>
      </c>
      <c r="AT254" s="5">
        <f t="shared" si="483"/>
        <v>1.7167900611541845E-3</v>
      </c>
      <c r="AU254" s="5">
        <f t="shared" si="484"/>
        <v>6.997211706776203E-4</v>
      </c>
      <c r="AV254" s="5">
        <f t="shared" si="485"/>
        <v>2.1389178317701455E-4</v>
      </c>
      <c r="AW254" s="5">
        <f t="shared" si="486"/>
        <v>2.2615716814909311E-6</v>
      </c>
      <c r="AX254" s="5">
        <f t="shared" si="487"/>
        <v>3.8261256298006475E-4</v>
      </c>
      <c r="AY254" s="5">
        <f t="shared" si="488"/>
        <v>4.8706826114177222E-4</v>
      </c>
      <c r="AZ254" s="5">
        <f t="shared" si="489"/>
        <v>3.1002051940467833E-4</v>
      </c>
      <c r="BA254" s="5">
        <f t="shared" si="490"/>
        <v>1.3155270711151331E-4</v>
      </c>
      <c r="BB254" s="5">
        <f t="shared" si="491"/>
        <v>4.186686122002491E-5</v>
      </c>
      <c r="BC254" s="5">
        <f t="shared" si="492"/>
        <v>1.0659356888374787E-5</v>
      </c>
      <c r="BD254" s="5">
        <f t="shared" si="493"/>
        <v>4.8726855244910606E-4</v>
      </c>
      <c r="BE254" s="5">
        <f t="shared" si="494"/>
        <v>5.957958337518424E-4</v>
      </c>
      <c r="BF254" s="5">
        <f t="shared" si="495"/>
        <v>3.6424747065236571E-4</v>
      </c>
      <c r="BG254" s="5">
        <f t="shared" si="496"/>
        <v>1.4845826076712447E-4</v>
      </c>
      <c r="BH254" s="5">
        <f t="shared" si="497"/>
        <v>4.5380936655221431E-5</v>
      </c>
      <c r="BI254" s="5">
        <f t="shared" si="498"/>
        <v>1.1097688473857027E-5</v>
      </c>
      <c r="BJ254" s="8">
        <f t="shared" si="499"/>
        <v>0.35262254379594693</v>
      </c>
      <c r="BK254" s="8">
        <f t="shared" si="500"/>
        <v>0.27069775545449304</v>
      </c>
      <c r="BL254" s="8">
        <f t="shared" si="501"/>
        <v>0.34818339476413868</v>
      </c>
      <c r="BM254" s="8">
        <f t="shared" si="502"/>
        <v>0.45445434577662902</v>
      </c>
      <c r="BN254" s="8">
        <f t="shared" si="503"/>
        <v>0.54490832463067318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1.6532258064516101</v>
      </c>
      <c r="F255">
        <f>VLOOKUP(B255,home!$B$2:$E$405,3,FALSE)</f>
        <v>0.69</v>
      </c>
      <c r="G255">
        <f>VLOOKUP(C255,away!$B$2:$E$405,4,FALSE)</f>
        <v>1.1200000000000001</v>
      </c>
      <c r="H255">
        <f>VLOOKUP(A255,away!$A$2:$E$405,3,FALSE)</f>
        <v>1.30645161290323</v>
      </c>
      <c r="I255">
        <f>VLOOKUP(C255,away!$B$2:$E$405,3,FALSE)</f>
        <v>1.04</v>
      </c>
      <c r="J255">
        <f>VLOOKUP(B255,home!$B$2:$E$405,4,FALSE)</f>
        <v>2.08</v>
      </c>
      <c r="K255" s="3">
        <f t="shared" si="448"/>
        <v>1.2776129032258043</v>
      </c>
      <c r="L255" s="3">
        <f t="shared" si="449"/>
        <v>2.8261161290322674</v>
      </c>
      <c r="M255" s="5">
        <f t="shared" si="450"/>
        <v>1.6510990444663889E-2</v>
      </c>
      <c r="N255" s="5">
        <f t="shared" si="451"/>
        <v>2.109465443714054E-2</v>
      </c>
      <c r="O255" s="5">
        <f t="shared" si="452"/>
        <v>4.6661976401962263E-2</v>
      </c>
      <c r="P255" s="5">
        <f t="shared" si="453"/>
        <v>5.9615943141164966E-2</v>
      </c>
      <c r="Q255" s="5">
        <f t="shared" si="454"/>
        <v>1.3475401348990113E-2</v>
      </c>
      <c r="R255" s="5">
        <f t="shared" si="455"/>
        <v>6.5936082061054307E-2</v>
      </c>
      <c r="S255" s="5">
        <f t="shared" si="456"/>
        <v>5.3813559648676873E-2</v>
      </c>
      <c r="T255" s="5">
        <f t="shared" si="457"/>
        <v>3.8083049097564131E-2</v>
      </c>
      <c r="U255" s="5">
        <f t="shared" si="458"/>
        <v>8.4240789229358459E-2</v>
      </c>
      <c r="V255" s="5">
        <f t="shared" si="459"/>
        <v>2.1589297161327653E-2</v>
      </c>
      <c r="W255" s="5">
        <f t="shared" si="460"/>
        <v>5.738782213205393E-3</v>
      </c>
      <c r="X255" s="5">
        <f t="shared" si="461"/>
        <v>1.6218464973743255E-2</v>
      </c>
      <c r="Y255" s="5">
        <f t="shared" si="462"/>
        <v>2.2917632725220353E-2</v>
      </c>
      <c r="Z255" s="5">
        <f t="shared" si="463"/>
        <v>6.211434166598024E-2</v>
      </c>
      <c r="AA255" s="5">
        <f t="shared" si="464"/>
        <v>7.9358084387832539E-2</v>
      </c>
      <c r="AB255" s="5">
        <f t="shared" si="465"/>
        <v>5.0694456294588568E-2</v>
      </c>
      <c r="AC255" s="5">
        <f t="shared" si="466"/>
        <v>4.8720059993561157E-3</v>
      </c>
      <c r="AD255" s="5">
        <f t="shared" si="467"/>
        <v>1.8329855510984868E-3</v>
      </c>
      <c r="AE255" s="5">
        <f t="shared" si="468"/>
        <v>5.1802300302425325E-3</v>
      </c>
      <c r="AF255" s="5">
        <f t="shared" si="469"/>
        <v>7.3199658202828671E-3</v>
      </c>
      <c r="AG255" s="5">
        <f t="shared" si="470"/>
        <v>6.8956911562221071E-3</v>
      </c>
      <c r="AH255" s="5">
        <f t="shared" si="471"/>
        <v>4.388558570661194E-2</v>
      </c>
      <c r="AI255" s="5">
        <f t="shared" si="472"/>
        <v>5.6068790564389334E-2</v>
      </c>
      <c r="AJ255" s="5">
        <f t="shared" si="473"/>
        <v>3.581710514666453E-2</v>
      </c>
      <c r="AK255" s="5">
        <f t="shared" si="474"/>
        <v>1.5253465230524656E-2</v>
      </c>
      <c r="AL255" s="5">
        <f t="shared" si="475"/>
        <v>7.0365065890979966E-4</v>
      </c>
      <c r="AM255" s="5">
        <f t="shared" si="476"/>
        <v>4.6836919830197754E-4</v>
      </c>
      <c r="AN255" s="5">
        <f t="shared" si="477"/>
        <v>1.3236657456631312E-3</v>
      </c>
      <c r="AO255" s="5">
        <f t="shared" si="478"/>
        <v>1.8704165566330493E-3</v>
      </c>
      <c r="AP255" s="5">
        <f t="shared" si="479"/>
        <v>1.7620047995698853E-3</v>
      </c>
      <c r="AQ255" s="5">
        <f t="shared" si="480"/>
        <v>1.2449075458741802E-3</v>
      </c>
      <c r="AR255" s="5">
        <f t="shared" si="481"/>
        <v>2.4805152319496791E-2</v>
      </c>
      <c r="AS255" s="5">
        <f t="shared" si="482"/>
        <v>3.169138266987058E-2</v>
      </c>
      <c r="AT255" s="5">
        <f t="shared" si="483"/>
        <v>2.0244659710046652E-2</v>
      </c>
      <c r="AU255" s="5">
        <f t="shared" si="484"/>
        <v>8.6216128223237255E-3</v>
      </c>
      <c r="AV255" s="5">
        <f t="shared" si="485"/>
        <v>2.7537709471044582E-3</v>
      </c>
      <c r="AW255" s="5">
        <f t="shared" si="486"/>
        <v>7.0573863131079796E-5</v>
      </c>
      <c r="AX255" s="5">
        <f t="shared" si="487"/>
        <v>9.9732421870688678E-5</v>
      </c>
      <c r="AY255" s="5">
        <f t="shared" si="488"/>
        <v>2.818554060362037E-4</v>
      </c>
      <c r="AZ255" s="5">
        <f t="shared" si="489"/>
        <v>3.9827805452692709E-4</v>
      </c>
      <c r="BA255" s="5">
        <f t="shared" si="490"/>
        <v>3.751933445793805E-4</v>
      </c>
      <c r="BB255" s="5">
        <f t="shared" si="491"/>
        <v>2.6508499065533713E-4</v>
      </c>
      <c r="BC255" s="5">
        <f t="shared" si="492"/>
        <v>1.4983219353108322E-4</v>
      </c>
      <c r="BD255" s="5">
        <f t="shared" si="493"/>
        <v>1.1683706842205347E-2</v>
      </c>
      <c r="BE255" s="5">
        <f t="shared" si="494"/>
        <v>1.4927254619109168E-2</v>
      </c>
      <c r="BF255" s="5">
        <f t="shared" si="495"/>
        <v>9.5356265555554317E-3</v>
      </c>
      <c r="BG255" s="5">
        <f t="shared" si="496"/>
        <v>4.0609465092400843E-3</v>
      </c>
      <c r="BH255" s="5">
        <f t="shared" si="497"/>
        <v>1.2970794148787295E-3</v>
      </c>
      <c r="BI255" s="5">
        <f t="shared" si="498"/>
        <v>3.3143307939152814E-4</v>
      </c>
      <c r="BJ255" s="8">
        <f t="shared" si="499"/>
        <v>0.14699619761095167</v>
      </c>
      <c r="BK255" s="8">
        <f t="shared" si="500"/>
        <v>0.15738730246013549</v>
      </c>
      <c r="BL255" s="8">
        <f t="shared" si="501"/>
        <v>0.60786896051220918</v>
      </c>
      <c r="BM255" s="8">
        <f t="shared" si="502"/>
        <v>0.75086047287139501</v>
      </c>
      <c r="BN255" s="8">
        <f t="shared" si="503"/>
        <v>0.22329504783497608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1.6532258064516101</v>
      </c>
      <c r="F256">
        <f>VLOOKUP(B256,home!$B$2:$E$405,3,FALSE)</f>
        <v>2.33</v>
      </c>
      <c r="G256">
        <f>VLOOKUP(C256,away!$B$2:$E$405,4,FALSE)</f>
        <v>1.21</v>
      </c>
      <c r="H256">
        <f>VLOOKUP(A256,away!$A$2:$E$405,3,FALSE)</f>
        <v>1.30645161290323</v>
      </c>
      <c r="I256">
        <f>VLOOKUP(C256,away!$B$2:$E$405,3,FALSE)</f>
        <v>0.95</v>
      </c>
      <c r="J256">
        <f>VLOOKUP(B256,home!$B$2:$E$405,4,FALSE)</f>
        <v>0.11</v>
      </c>
      <c r="K256" s="3">
        <f t="shared" si="448"/>
        <v>4.6609395161290239</v>
      </c>
      <c r="L256" s="3">
        <f t="shared" si="449"/>
        <v>0.13652419354838752</v>
      </c>
      <c r="M256" s="5">
        <f t="shared" si="450"/>
        <v>8.2506465692397703E-3</v>
      </c>
      <c r="N256" s="5">
        <f t="shared" si="451"/>
        <v>3.8455764628184008E-2</v>
      </c>
      <c r="O256" s="5">
        <f t="shared" si="452"/>
        <v>1.1264128691182297E-3</v>
      </c>
      <c r="P256" s="5">
        <f t="shared" si="453"/>
        <v>5.2501422531494269E-3</v>
      </c>
      <c r="Q256" s="5">
        <f t="shared" si="454"/>
        <v>8.9619996489229803E-2</v>
      </c>
      <c r="R256" s="5">
        <f t="shared" si="455"/>
        <v>7.6891304279445816E-5</v>
      </c>
      <c r="S256" s="5">
        <f t="shared" si="456"/>
        <v>8.3520707883275426E-4</v>
      </c>
      <c r="T256" s="5">
        <f t="shared" si="457"/>
        <v>1.2235297746501417E-2</v>
      </c>
      <c r="U256" s="5">
        <f t="shared" si="458"/>
        <v>3.5838571856276974E-4</v>
      </c>
      <c r="V256" s="5">
        <f t="shared" si="459"/>
        <v>5.9052018097553082E-5</v>
      </c>
      <c r="W256" s="5">
        <f t="shared" si="460"/>
        <v>0.13923779435733191</v>
      </c>
      <c r="X256" s="5">
        <f t="shared" si="461"/>
        <v>1.9009327586090956E-2</v>
      </c>
      <c r="Y256" s="5">
        <f t="shared" si="462"/>
        <v>1.2976165592940914E-3</v>
      </c>
      <c r="Z256" s="5">
        <f t="shared" si="463"/>
        <v>3.4991744358783397E-6</v>
      </c>
      <c r="AA256" s="5">
        <f t="shared" si="464"/>
        <v>1.630944040201384E-5</v>
      </c>
      <c r="AB256" s="5">
        <f t="shared" si="465"/>
        <v>3.8008657627848769E-5</v>
      </c>
      <c r="AC256" s="5">
        <f t="shared" si="466"/>
        <v>2.3485393898065347E-6</v>
      </c>
      <c r="AD256" s="5">
        <f t="shared" si="467"/>
        <v>0.16224473446468374</v>
      </c>
      <c r="AE256" s="5">
        <f t="shared" si="468"/>
        <v>2.2150331530263218E-2</v>
      </c>
      <c r="AF256" s="5">
        <f t="shared" si="469"/>
        <v>1.5120280744993027E-3</v>
      </c>
      <c r="AG256" s="5">
        <f t="shared" si="470"/>
        <v>6.8809471164512839E-5</v>
      </c>
      <c r="AH256" s="5">
        <f t="shared" si="471"/>
        <v>1.1943049198585602E-7</v>
      </c>
      <c r="AI256" s="5">
        <f t="shared" si="472"/>
        <v>5.5665829952760701E-7</v>
      </c>
      <c r="AJ256" s="5">
        <f t="shared" si="473"/>
        <v>1.2972753326247049E-6</v>
      </c>
      <c r="AK256" s="5">
        <f t="shared" si="474"/>
        <v>2.0155072870433044E-6</v>
      </c>
      <c r="AL256" s="5">
        <f t="shared" si="475"/>
        <v>5.9777937547724463E-8</v>
      </c>
      <c r="AM256" s="5">
        <f t="shared" si="476"/>
        <v>0.15124257883006098</v>
      </c>
      <c r="AN256" s="5">
        <f t="shared" si="477"/>
        <v>2.0648271104952497E-2</v>
      </c>
      <c r="AO256" s="5">
        <f t="shared" si="478"/>
        <v>1.4094942803860556E-3</v>
      </c>
      <c r="AP256" s="5">
        <f t="shared" si="479"/>
        <v>6.414335664692369E-5</v>
      </c>
      <c r="AQ256" s="5">
        <f t="shared" si="480"/>
        <v>2.1892800094269641E-6</v>
      </c>
      <c r="AR256" s="5">
        <f t="shared" si="481"/>
        <v>3.2610303206912281E-9</v>
      </c>
      <c r="AS256" s="5">
        <f t="shared" si="482"/>
        <v>1.5199465085004649E-8</v>
      </c>
      <c r="AT256" s="5">
        <f t="shared" si="483"/>
        <v>3.5421893719360783E-8</v>
      </c>
      <c r="AU256" s="5">
        <f t="shared" si="484"/>
        <v>5.5033101390897072E-8</v>
      </c>
      <c r="AV256" s="5">
        <f t="shared" si="485"/>
        <v>6.4126489241991809E-8</v>
      </c>
      <c r="AW256" s="5">
        <f t="shared" si="486"/>
        <v>1.0566265359113076E-9</v>
      </c>
      <c r="AX256" s="5">
        <f t="shared" si="487"/>
        <v>0.11748875203171501</v>
      </c>
      <c r="AY256" s="5">
        <f t="shared" si="488"/>
        <v>1.6040057122136363E-2</v>
      </c>
      <c r="AZ256" s="5">
        <f t="shared" si="489"/>
        <v>1.094927931534868E-3</v>
      </c>
      <c r="BA256" s="5">
        <f t="shared" si="490"/>
        <v>4.9828050948800644E-5</v>
      </c>
      <c r="BB256" s="5">
        <f t="shared" si="491"/>
        <v>1.700683617968243E-6</v>
      </c>
      <c r="BC256" s="5">
        <f t="shared" si="492"/>
        <v>4.6436891884813637E-8</v>
      </c>
      <c r="BD256" s="5">
        <f t="shared" si="493"/>
        <v>7.4201589111534946E-11</v>
      </c>
      <c r="BE256" s="5">
        <f t="shared" si="494"/>
        <v>3.4584911884952232E-10</v>
      </c>
      <c r="BF256" s="5">
        <f t="shared" si="495"/>
        <v>8.0599091233207097E-10</v>
      </c>
      <c r="BG256" s="5">
        <f t="shared" si="496"/>
        <v>1.2522249643098116E-9</v>
      </c>
      <c r="BH256" s="5">
        <f t="shared" si="497"/>
        <v>1.459136204808714E-9</v>
      </c>
      <c r="BI256" s="5">
        <f t="shared" si="498"/>
        <v>1.3601891192814934E-9</v>
      </c>
      <c r="BJ256" s="8">
        <f t="shared" si="499"/>
        <v>0.79387369001614372</v>
      </c>
      <c r="BK256" s="8">
        <f t="shared" si="500"/>
        <v>3.0437513358783225E-2</v>
      </c>
      <c r="BL256" s="8">
        <f t="shared" si="501"/>
        <v>1.620175200973156E-3</v>
      </c>
      <c r="BM256" s="8">
        <f t="shared" si="502"/>
        <v>0.66711496757162558</v>
      </c>
      <c r="BN256" s="8">
        <f t="shared" si="503"/>
        <v>0.14277985411320068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1.3831775700934601</v>
      </c>
      <c r="F257">
        <f>VLOOKUP(B257,home!$B$2:$E$405,3,FALSE)</f>
        <v>0.72</v>
      </c>
      <c r="G257">
        <f>VLOOKUP(C257,away!$B$2:$E$405,4,FALSE)</f>
        <v>1.33</v>
      </c>
      <c r="H257">
        <f>VLOOKUP(A257,away!$A$2:$E$405,3,FALSE)</f>
        <v>1.2429906542056099</v>
      </c>
      <c r="I257">
        <f>VLOOKUP(C257,away!$B$2:$E$405,3,FALSE)</f>
        <v>0.6</v>
      </c>
      <c r="J257">
        <f>VLOOKUP(B257,home!$B$2:$E$405,4,FALSE)</f>
        <v>0.8</v>
      </c>
      <c r="K257" s="3">
        <f t="shared" si="448"/>
        <v>1.3245308411214973</v>
      </c>
      <c r="L257" s="3">
        <f t="shared" si="449"/>
        <v>0.59663551401869286</v>
      </c>
      <c r="M257" s="5">
        <f t="shared" si="450"/>
        <v>0.1464360660286288</v>
      </c>
      <c r="N257" s="5">
        <f t="shared" si="451"/>
        <v>0.19395908570742282</v>
      </c>
      <c r="O257" s="5">
        <f t="shared" si="452"/>
        <v>8.7368957525866181E-2</v>
      </c>
      <c r="P257" s="5">
        <f t="shared" si="453"/>
        <v>0.11572287879964389</v>
      </c>
      <c r="Q257" s="5">
        <f t="shared" si="454"/>
        <v>0.12845239546760467</v>
      </c>
      <c r="R257" s="5">
        <f t="shared" si="455"/>
        <v>2.6063711441361253E-2</v>
      </c>
      <c r="S257" s="5">
        <f t="shared" si="456"/>
        <v>2.2862852439403367E-2</v>
      </c>
      <c r="T257" s="5">
        <f t="shared" si="457"/>
        <v>7.6639260996746714E-2</v>
      </c>
      <c r="U257" s="5">
        <f t="shared" si="458"/>
        <v>3.4522189638174217E-2</v>
      </c>
      <c r="V257" s="5">
        <f t="shared" si="459"/>
        <v>2.0075162975082667E-3</v>
      </c>
      <c r="W257" s="5">
        <f t="shared" si="460"/>
        <v>5.6713053137592562E-2</v>
      </c>
      <c r="X257" s="5">
        <f t="shared" si="461"/>
        <v>3.3837021610316972E-2</v>
      </c>
      <c r="Y257" s="5">
        <f t="shared" si="462"/>
        <v>1.0094184390666543E-2</v>
      </c>
      <c r="Z257" s="5">
        <f t="shared" si="463"/>
        <v>5.1835119576838194E-3</v>
      </c>
      <c r="AA257" s="5">
        <f t="shared" si="464"/>
        <v>6.8657214532742887E-3</v>
      </c>
      <c r="AB257" s="5">
        <f t="shared" si="465"/>
        <v>4.5469299057056519E-3</v>
      </c>
      <c r="AC257" s="5">
        <f t="shared" si="466"/>
        <v>9.9154007737513449E-5</v>
      </c>
      <c r="AD257" s="5">
        <f t="shared" si="467"/>
        <v>1.8779546993725919E-2</v>
      </c>
      <c r="AE257" s="5">
        <f t="shared" si="468"/>
        <v>1.1204544673639859E-2</v>
      </c>
      <c r="AF257" s="5">
        <f t="shared" si="469"/>
        <v>3.342514635351262E-3</v>
      </c>
      <c r="AG257" s="5">
        <f t="shared" si="470"/>
        <v>6.6475431252593475E-4</v>
      </c>
      <c r="AH257" s="5">
        <f t="shared" si="471"/>
        <v>7.7316683032368149E-4</v>
      </c>
      <c r="AI257" s="5">
        <f t="shared" si="472"/>
        <v>1.0240833120958679E-3</v>
      </c>
      <c r="AJ257" s="5">
        <f t="shared" si="473"/>
        <v>6.7821496537441442E-4</v>
      </c>
      <c r="AK257" s="5">
        <f t="shared" si="474"/>
        <v>2.9943887951618689E-4</v>
      </c>
      <c r="AL257" s="5">
        <f t="shared" si="475"/>
        <v>3.1343063306996883E-6</v>
      </c>
      <c r="AM257" s="5">
        <f t="shared" si="476"/>
        <v>4.9748178350960907E-3</v>
      </c>
      <c r="AN257" s="5">
        <f t="shared" si="477"/>
        <v>2.9681529961919167E-3</v>
      </c>
      <c r="AO257" s="5">
        <f t="shared" si="478"/>
        <v>8.8545274428454372E-4</v>
      </c>
      <c r="AP257" s="5">
        <f t="shared" si="479"/>
        <v>1.7609751774182368E-4</v>
      </c>
      <c r="AQ257" s="5">
        <f t="shared" si="480"/>
        <v>2.6266508253827207E-5</v>
      </c>
      <c r="AR257" s="5">
        <f t="shared" si="481"/>
        <v>9.2259757846474688E-5</v>
      </c>
      <c r="AS257" s="5">
        <f t="shared" si="482"/>
        <v>1.2220089466205678E-4</v>
      </c>
      <c r="AT257" s="5">
        <f t="shared" si="483"/>
        <v>8.0929426896266787E-5</v>
      </c>
      <c r="AU257" s="5">
        <f t="shared" si="484"/>
        <v>3.573117395946434E-5</v>
      </c>
      <c r="AV257" s="5">
        <f t="shared" si="485"/>
        <v>1.1831760474696964E-5</v>
      </c>
      <c r="AW257" s="5">
        <f t="shared" si="486"/>
        <v>6.8803434052465509E-8</v>
      </c>
      <c r="AX257" s="5">
        <f t="shared" si="487"/>
        <v>1.0982166085910098E-3</v>
      </c>
      <c r="AY257" s="5">
        <f t="shared" si="488"/>
        <v>6.5523503077056264E-4</v>
      </c>
      <c r="AZ257" s="5">
        <f t="shared" si="489"/>
        <v>1.9546824469342432E-4</v>
      </c>
      <c r="BA257" s="5">
        <f t="shared" si="490"/>
        <v>3.8874432215664288E-5</v>
      </c>
      <c r="BB257" s="5">
        <f t="shared" si="491"/>
        <v>5.7984667117944226E-6</v>
      </c>
      <c r="BC257" s="5">
        <f t="shared" si="492"/>
        <v>6.9191423342234932E-7</v>
      </c>
      <c r="BD257" s="5">
        <f t="shared" si="493"/>
        <v>9.1742413409952542E-6</v>
      </c>
      <c r="BE257" s="5">
        <f t="shared" si="494"/>
        <v>1.2151565600040057E-5</v>
      </c>
      <c r="BF257" s="5">
        <f t="shared" si="495"/>
        <v>8.0475617025820548E-6</v>
      </c>
      <c r="BG257" s="5">
        <f t="shared" si="496"/>
        <v>3.553081223632721E-6</v>
      </c>
      <c r="BH257" s="5">
        <f t="shared" si="497"/>
        <v>1.1765414154278121E-6</v>
      </c>
      <c r="BI257" s="5">
        <f t="shared" si="498"/>
        <v>3.116730781181751E-7</v>
      </c>
      <c r="BJ257" s="8">
        <f t="shared" si="499"/>
        <v>0.5447114342243774</v>
      </c>
      <c r="BK257" s="8">
        <f t="shared" si="500"/>
        <v>0.28778683691002316</v>
      </c>
      <c r="BL257" s="8">
        <f t="shared" si="501"/>
        <v>0.1625197816298915</v>
      </c>
      <c r="BM257" s="8">
        <f t="shared" si="502"/>
        <v>0.30154330352411146</v>
      </c>
      <c r="BN257" s="8">
        <f t="shared" si="503"/>
        <v>0.69800309497052759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1.3831775700934601</v>
      </c>
      <c r="F258">
        <f>VLOOKUP(B258,home!$B$2:$E$405,3,FALSE)</f>
        <v>1.88</v>
      </c>
      <c r="G258">
        <f>VLOOKUP(C258,away!$B$2:$E$405,4,FALSE)</f>
        <v>1.2</v>
      </c>
      <c r="H258">
        <f>VLOOKUP(A258,away!$A$2:$E$405,3,FALSE)</f>
        <v>1.2429906542056099</v>
      </c>
      <c r="I258">
        <f>VLOOKUP(C258,away!$B$2:$E$405,3,FALSE)</f>
        <v>0.48</v>
      </c>
      <c r="J258">
        <f>VLOOKUP(B258,home!$B$2:$E$405,4,FALSE)</f>
        <v>0.64</v>
      </c>
      <c r="K258" s="3">
        <f t="shared" si="448"/>
        <v>3.1204485981308459</v>
      </c>
      <c r="L258" s="3">
        <f t="shared" si="449"/>
        <v>0.38184672897196337</v>
      </c>
      <c r="M258" s="5">
        <f t="shared" si="450"/>
        <v>3.0128150036744985E-2</v>
      </c>
      <c r="N258" s="5">
        <f t="shared" si="451"/>
        <v>9.4013343546436687E-2</v>
      </c>
      <c r="O258" s="5">
        <f t="shared" si="452"/>
        <v>1.1504335541507611E-2</v>
      </c>
      <c r="P258" s="5">
        <f t="shared" si="453"/>
        <v>3.5898687712924288E-2</v>
      </c>
      <c r="Q258" s="5">
        <f t="shared" si="454"/>
        <v>0.14668190303753603</v>
      </c>
      <c r="R258" s="5">
        <f t="shared" si="455"/>
        <v>2.196446447760291E-3</v>
      </c>
      <c r="S258" s="5">
        <f t="shared" si="456"/>
        <v>1.0693618575471065E-2</v>
      </c>
      <c r="T258" s="5">
        <f t="shared" si="457"/>
        <v>5.6010004874265829E-2</v>
      </c>
      <c r="U258" s="5">
        <f t="shared" si="458"/>
        <v>6.8538982387830755E-3</v>
      </c>
      <c r="V258" s="5">
        <f t="shared" si="459"/>
        <v>1.4157555984234192E-3</v>
      </c>
      <c r="W258" s="5">
        <f t="shared" si="460"/>
        <v>0.15257111290154796</v>
      </c>
      <c r="X258" s="5">
        <f t="shared" si="461"/>
        <v>5.8258780397068201E-2</v>
      </c>
      <c r="Y258" s="5">
        <f t="shared" si="462"/>
        <v>1.1122962364258217E-2</v>
      </c>
      <c r="Z258" s="5">
        <f t="shared" si="463"/>
        <v>2.7956863047978525E-4</v>
      </c>
      <c r="AA258" s="5">
        <f t="shared" si="464"/>
        <v>8.7237954106200624E-4</v>
      </c>
      <c r="AB258" s="5">
        <f t="shared" si="465"/>
        <v>1.3611077579724845E-3</v>
      </c>
      <c r="AC258" s="5">
        <f t="shared" si="466"/>
        <v>1.054324776903841E-4</v>
      </c>
      <c r="AD258" s="5">
        <f t="shared" si="467"/>
        <v>0.1190225788422246</v>
      </c>
      <c r="AE258" s="5">
        <f t="shared" si="468"/>
        <v>4.5448382404711073E-2</v>
      </c>
      <c r="AF258" s="5">
        <f t="shared" si="469"/>
        <v>8.6771580791529281E-3</v>
      </c>
      <c r="AG258" s="5">
        <f t="shared" si="470"/>
        <v>1.1044481430990639E-3</v>
      </c>
      <c r="AH258" s="5">
        <f t="shared" si="471"/>
        <v>2.6688091767969379E-5</v>
      </c>
      <c r="AI258" s="5">
        <f t="shared" si="472"/>
        <v>8.3278818544147418E-5</v>
      </c>
      <c r="AJ258" s="5">
        <f t="shared" si="473"/>
        <v>1.2993363629003899E-4</v>
      </c>
      <c r="AK258" s="5">
        <f t="shared" si="474"/>
        <v>1.3515041107043177E-4</v>
      </c>
      <c r="AL258" s="5">
        <f t="shared" si="475"/>
        <v>5.025051437663211E-6</v>
      </c>
      <c r="AM258" s="5">
        <f t="shared" si="476"/>
        <v>7.4280767858827562E-2</v>
      </c>
      <c r="AN258" s="5">
        <f t="shared" si="477"/>
        <v>2.836386823241905E-2</v>
      </c>
      <c r="AO258" s="5">
        <f t="shared" si="478"/>
        <v>5.4153251527704997E-3</v>
      </c>
      <c r="AP258" s="5">
        <f t="shared" si="479"/>
        <v>6.8927473196833786E-4</v>
      </c>
      <c r="AQ258" s="5">
        <f t="shared" si="480"/>
        <v>6.5799325441284149E-5</v>
      </c>
      <c r="AR258" s="5">
        <f t="shared" si="481"/>
        <v>2.0381521088205392E-6</v>
      </c>
      <c r="AS258" s="5">
        <f t="shared" si="482"/>
        <v>6.3599488907464783E-6</v>
      </c>
      <c r="AT258" s="5">
        <f t="shared" si="483"/>
        <v>9.9229468001568432E-6</v>
      </c>
      <c r="AU258" s="5">
        <f t="shared" si="484"/>
        <v>1.0321348477292126E-5</v>
      </c>
      <c r="AV258" s="5">
        <f t="shared" si="485"/>
        <v>8.0518093466965393E-6</v>
      </c>
      <c r="AW258" s="5">
        <f t="shared" si="486"/>
        <v>1.6631986298716346E-7</v>
      </c>
      <c r="AX258" s="5">
        <f t="shared" si="487"/>
        <v>3.8631552988860202E-2</v>
      </c>
      <c r="AY258" s="5">
        <f t="shared" si="488"/>
        <v>1.475133214390334E-2</v>
      </c>
      <c r="AZ258" s="5">
        <f t="shared" si="489"/>
        <v>2.816373963564235E-3</v>
      </c>
      <c r="BA258" s="5">
        <f t="shared" si="490"/>
        <v>3.5847439518293565E-4</v>
      </c>
      <c r="BB258" s="5">
        <f t="shared" si="491"/>
        <v>3.4220568805201725E-5</v>
      </c>
      <c r="BC258" s="5">
        <f t="shared" si="492"/>
        <v>2.6134024523652591E-6</v>
      </c>
      <c r="BD258" s="5">
        <f t="shared" si="493"/>
        <v>1.2971028598340524E-7</v>
      </c>
      <c r="BE258" s="5">
        <f t="shared" si="494"/>
        <v>4.0475428006006796E-7</v>
      </c>
      <c r="BF258" s="5">
        <f t="shared" si="495"/>
        <v>6.3150746290044968E-7</v>
      </c>
      <c r="BG258" s="5">
        <f t="shared" si="496"/>
        <v>6.5686219243895829E-7</v>
      </c>
      <c r="BH258" s="5">
        <f t="shared" si="497"/>
        <v>5.1242617689032537E-7</v>
      </c>
      <c r="BI258" s="5">
        <f t="shared" si="498"/>
        <v>3.1979990906459291E-7</v>
      </c>
      <c r="BJ258" s="8">
        <f t="shared" si="499"/>
        <v>0.85832027735449556</v>
      </c>
      <c r="BK258" s="8">
        <f t="shared" si="500"/>
        <v>9.2998001596595145E-2</v>
      </c>
      <c r="BL258" s="8">
        <f t="shared" si="501"/>
        <v>2.3202567750689115E-2</v>
      </c>
      <c r="BM258" s="8">
        <f t="shared" si="502"/>
        <v>0.63962638318530962</v>
      </c>
      <c r="BN258" s="8">
        <f t="shared" si="503"/>
        <v>0.32042286632290989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1.3831775700934601</v>
      </c>
      <c r="F259">
        <f>VLOOKUP(B259,home!$B$2:$E$405,3,FALSE)</f>
        <v>1.3</v>
      </c>
      <c r="G259">
        <f>VLOOKUP(C259,away!$B$2:$E$405,4,FALSE)</f>
        <v>0.43</v>
      </c>
      <c r="H259">
        <f>VLOOKUP(A259,away!$A$2:$E$405,3,FALSE)</f>
        <v>1.2429906542056099</v>
      </c>
      <c r="I259">
        <f>VLOOKUP(C259,away!$B$2:$E$405,3,FALSE)</f>
        <v>1.1599999999999999</v>
      </c>
      <c r="J259">
        <f>VLOOKUP(B259,home!$B$2:$E$405,4,FALSE)</f>
        <v>0.8</v>
      </c>
      <c r="K259" s="3">
        <f t="shared" si="448"/>
        <v>0.7731962616822442</v>
      </c>
      <c r="L259" s="3">
        <f t="shared" si="449"/>
        <v>1.1534953271028061</v>
      </c>
      <c r="M259" s="5">
        <f t="shared" si="450"/>
        <v>0.14562920365402662</v>
      </c>
      <c r="N259" s="5">
        <f t="shared" si="451"/>
        <v>0.11259995585705561</v>
      </c>
      <c r="O259" s="5">
        <f t="shared" si="452"/>
        <v>0.16798260590462263</v>
      </c>
      <c r="P259" s="5">
        <f t="shared" si="453"/>
        <v>0.12988352291309591</v>
      </c>
      <c r="Q259" s="5">
        <f t="shared" si="454"/>
        <v>4.3530932467130544E-2</v>
      </c>
      <c r="R259" s="5">
        <f t="shared" si="455"/>
        <v>9.6883575472767242E-2</v>
      </c>
      <c r="S259" s="5">
        <f t="shared" si="456"/>
        <v>2.8960073084644409E-2</v>
      </c>
      <c r="T259" s="5">
        <f t="shared" si="457"/>
        <v>5.0212727185262915E-2</v>
      </c>
      <c r="U259" s="5">
        <f t="shared" si="458"/>
        <v>7.4910018373953197E-2</v>
      </c>
      <c r="V259" s="5">
        <f t="shared" si="459"/>
        <v>2.869873335594022E-3</v>
      </c>
      <c r="W259" s="5">
        <f t="shared" si="460"/>
        <v>1.1219318083709191E-2</v>
      </c>
      <c r="X259" s="5">
        <f t="shared" si="461"/>
        <v>1.2941430982838563E-2</v>
      </c>
      <c r="Y259" s="5">
        <f t="shared" si="462"/>
        <v>7.4639400823638801E-3</v>
      </c>
      <c r="Z259" s="5">
        <f t="shared" si="463"/>
        <v>3.7251583860283002E-2</v>
      </c>
      <c r="AA259" s="5">
        <f t="shared" si="464"/>
        <v>2.8802785382513442E-2</v>
      </c>
      <c r="AB259" s="5">
        <f t="shared" si="465"/>
        <v>1.1135102991897688E-2</v>
      </c>
      <c r="AC259" s="5">
        <f t="shared" si="466"/>
        <v>1.5997360496235652E-4</v>
      </c>
      <c r="AD259" s="5">
        <f t="shared" si="467"/>
        <v>2.1686837002369863E-3</v>
      </c>
      <c r="AE259" s="5">
        <f t="shared" si="468"/>
        <v>2.5015665141873865E-3</v>
      </c>
      <c r="AF259" s="5">
        <f t="shared" si="469"/>
        <v>1.4427726422760032E-3</v>
      </c>
      <c r="AG259" s="5">
        <f t="shared" si="470"/>
        <v>5.5474383364571259E-4</v>
      </c>
      <c r="AH259" s="5">
        <f t="shared" si="471"/>
        <v>1.0742381977503693E-2</v>
      </c>
      <c r="AI259" s="5">
        <f t="shared" si="472"/>
        <v>8.3059695865685696E-3</v>
      </c>
      <c r="AJ259" s="5">
        <f t="shared" si="473"/>
        <v>3.2110723169906158E-3</v>
      </c>
      <c r="AK259" s="5">
        <f t="shared" si="474"/>
        <v>8.2759637049616228E-4</v>
      </c>
      <c r="AL259" s="5">
        <f t="shared" si="475"/>
        <v>5.7070793121910333E-6</v>
      </c>
      <c r="AM259" s="5">
        <f t="shared" si="476"/>
        <v>3.3536362595889098E-4</v>
      </c>
      <c r="AN259" s="5">
        <f t="shared" si="477"/>
        <v>3.8684037542383411E-4</v>
      </c>
      <c r="AO259" s="5">
        <f t="shared" si="478"/>
        <v>2.2310928269304395E-4</v>
      </c>
      <c r="AP259" s="5">
        <f t="shared" si="479"/>
        <v>8.578517167322836E-5</v>
      </c>
      <c r="AQ259" s="5">
        <f t="shared" si="480"/>
        <v>2.4738198664945242E-5</v>
      </c>
      <c r="AR259" s="5">
        <f t="shared" si="481"/>
        <v>2.4782574826007781E-3</v>
      </c>
      <c r="AS259" s="5">
        <f t="shared" si="482"/>
        <v>1.9161794210329711E-3</v>
      </c>
      <c r="AT259" s="5">
        <f t="shared" si="483"/>
        <v>7.4079138252756993E-4</v>
      </c>
      <c r="AU259" s="5">
        <f t="shared" si="484"/>
        <v>1.9092570921891284E-4</v>
      </c>
      <c r="AV259" s="5">
        <f t="shared" si="485"/>
        <v>3.6905761156773644E-5</v>
      </c>
      <c r="AW259" s="5">
        <f t="shared" si="486"/>
        <v>1.4138944586142811E-7</v>
      </c>
      <c r="AX259" s="5">
        <f t="shared" si="487"/>
        <v>4.321698364926948E-5</v>
      </c>
      <c r="AY259" s="5">
        <f t="shared" si="488"/>
        <v>4.9850588690910728E-5</v>
      </c>
      <c r="AZ259" s="5">
        <f t="shared" si="489"/>
        <v>2.8751210554144764E-5</v>
      </c>
      <c r="BA259" s="5">
        <f t="shared" si="490"/>
        <v>1.1054795674251619E-5</v>
      </c>
      <c r="BB259" s="5">
        <f t="shared" si="491"/>
        <v>3.1879137880813902E-6</v>
      </c>
      <c r="BC259" s="5">
        <f t="shared" si="492"/>
        <v>7.3544873155169653E-7</v>
      </c>
      <c r="BD259" s="5">
        <f t="shared" si="493"/>
        <v>4.7644307092292726E-4</v>
      </c>
      <c r="BE259" s="5">
        <f t="shared" si="494"/>
        <v>3.6838400134201572E-4</v>
      </c>
      <c r="BF259" s="5">
        <f t="shared" si="495"/>
        <v>1.4241656635059666E-4</v>
      </c>
      <c r="BG259" s="5">
        <f t="shared" si="496"/>
        <v>3.6705318901300876E-5</v>
      </c>
      <c r="BH259" s="5">
        <f t="shared" si="497"/>
        <v>7.0951038395851135E-6</v>
      </c>
      <c r="BI259" s="5">
        <f t="shared" si="498"/>
        <v>1.0971815530029097E-6</v>
      </c>
      <c r="BJ259" s="8">
        <f t="shared" si="499"/>
        <v>0.24582870494420894</v>
      </c>
      <c r="BK259" s="8">
        <f t="shared" si="500"/>
        <v>0.30755820426032643</v>
      </c>
      <c r="BL259" s="8">
        <f t="shared" si="501"/>
        <v>0.40919630937675983</v>
      </c>
      <c r="BM259" s="8">
        <f t="shared" si="502"/>
        <v>0.30327529697363448</v>
      </c>
      <c r="BN259" s="8">
        <f t="shared" si="503"/>
        <v>0.69650979626869858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1.61333333333333</v>
      </c>
      <c r="F260">
        <f>VLOOKUP(B260,home!$B$2:$E$405,3,FALSE)</f>
        <v>1.08</v>
      </c>
      <c r="G260">
        <f>VLOOKUP(C260,away!$B$2:$E$405,4,FALSE)</f>
        <v>0.62</v>
      </c>
      <c r="H260">
        <f>VLOOKUP(A260,away!$A$2:$E$405,3,FALSE)</f>
        <v>1.4</v>
      </c>
      <c r="I260">
        <f>VLOOKUP(C260,away!$B$2:$E$405,3,FALSE)</f>
        <v>0.97</v>
      </c>
      <c r="J260">
        <f>VLOOKUP(B260,home!$B$2:$E$405,4,FALSE)</f>
        <v>1.07</v>
      </c>
      <c r="K260" s="3">
        <f t="shared" si="448"/>
        <v>1.0802879999999977</v>
      </c>
      <c r="L260" s="3">
        <f t="shared" si="449"/>
        <v>1.45306</v>
      </c>
      <c r="M260" s="5">
        <f t="shared" si="450"/>
        <v>7.9392767841277551E-2</v>
      </c>
      <c r="N260" s="5">
        <f t="shared" si="451"/>
        <v>8.5767054385717842E-2</v>
      </c>
      <c r="O260" s="5">
        <f t="shared" si="452"/>
        <v>0.11536245523944676</v>
      </c>
      <c r="P260" s="5">
        <f t="shared" si="453"/>
        <v>0.12462467604571119</v>
      </c>
      <c r="Q260" s="5">
        <f t="shared" si="454"/>
        <v>4.6326559824119075E-2</v>
      </c>
      <c r="R260" s="5">
        <f t="shared" si="455"/>
        <v>8.3814284605115266E-2</v>
      </c>
      <c r="S260" s="5">
        <f t="shared" si="456"/>
        <v>4.8906563852732593E-2</v>
      </c>
      <c r="T260" s="5">
        <f t="shared" si="457"/>
        <v>6.7315271018034473E-2</v>
      </c>
      <c r="U260" s="5">
        <f t="shared" si="458"/>
        <v>9.054356588749056E-2</v>
      </c>
      <c r="V260" s="5">
        <f t="shared" si="459"/>
        <v>8.5299746541156792E-3</v>
      </c>
      <c r="W260" s="5">
        <f t="shared" si="460"/>
        <v>1.6682008886425952E-2</v>
      </c>
      <c r="X260" s="5">
        <f t="shared" si="461"/>
        <v>2.4239959832510094E-2</v>
      </c>
      <c r="Y260" s="5">
        <f t="shared" si="462"/>
        <v>1.7611058017113559E-2</v>
      </c>
      <c r="Z260" s="5">
        <f t="shared" si="463"/>
        <v>4.0595728129436272E-2</v>
      </c>
      <c r="AA260" s="5">
        <f t="shared" si="464"/>
        <v>4.3855077949492352E-2</v>
      </c>
      <c r="AB260" s="5">
        <f t="shared" si="465"/>
        <v>2.3688057223950544E-2</v>
      </c>
      <c r="AC260" s="5">
        <f t="shared" si="466"/>
        <v>8.36856237705854E-4</v>
      </c>
      <c r="AD260" s="5">
        <f t="shared" si="467"/>
        <v>4.5053435039748195E-3</v>
      </c>
      <c r="AE260" s="5">
        <f t="shared" si="468"/>
        <v>6.5465344318856519E-3</v>
      </c>
      <c r="AF260" s="5">
        <f t="shared" si="469"/>
        <v>4.7562536607978836E-3</v>
      </c>
      <c r="AG260" s="5">
        <f t="shared" si="470"/>
        <v>2.3037073147863245E-3</v>
      </c>
      <c r="AH260" s="5">
        <f t="shared" si="471"/>
        <v>1.4747007178939665E-2</v>
      </c>
      <c r="AI260" s="5">
        <f t="shared" si="472"/>
        <v>1.5931014891322336E-2</v>
      </c>
      <c r="AJ260" s="5">
        <f t="shared" si="473"/>
        <v>8.6050421074583931E-3</v>
      </c>
      <c r="AK260" s="5">
        <f t="shared" si="474"/>
        <v>3.0986412427273314E-3</v>
      </c>
      <c r="AL260" s="5">
        <f t="shared" si="475"/>
        <v>5.2545308776450615E-5</v>
      </c>
      <c r="AM260" s="5">
        <f t="shared" si="476"/>
        <v>9.734137046443881E-4</v>
      </c>
      <c r="AN260" s="5">
        <f t="shared" si="477"/>
        <v>1.4144285176705747E-3</v>
      </c>
      <c r="AO260" s="5">
        <f t="shared" si="478"/>
        <v>1.0276247509432028E-3</v>
      </c>
      <c r="AP260" s="5">
        <f t="shared" si="479"/>
        <v>4.9773347353517688E-4</v>
      </c>
      <c r="AQ260" s="5">
        <f t="shared" si="480"/>
        <v>1.8080915026375598E-4</v>
      </c>
      <c r="AR260" s="5">
        <f t="shared" si="481"/>
        <v>4.2856572502860107E-3</v>
      </c>
      <c r="AS260" s="5">
        <f t="shared" si="482"/>
        <v>4.6297440995969634E-3</v>
      </c>
      <c r="AT260" s="5">
        <f t="shared" si="483"/>
        <v>2.5007284969326966E-3</v>
      </c>
      <c r="AU260" s="5">
        <f t="shared" si="484"/>
        <v>9.0050232883147449E-4</v>
      </c>
      <c r="AV260" s="5">
        <f t="shared" si="485"/>
        <v>2.4320046495217347E-4</v>
      </c>
      <c r="AW260" s="5">
        <f t="shared" si="486"/>
        <v>2.2911554030122433E-6</v>
      </c>
      <c r="AX260" s="5">
        <f t="shared" si="487"/>
        <v>1.7526119069381235E-4</v>
      </c>
      <c r="AY260" s="5">
        <f t="shared" si="488"/>
        <v>2.5466502574955099E-4</v>
      </c>
      <c r="AZ260" s="5">
        <f t="shared" si="489"/>
        <v>1.8502178115782132E-4</v>
      </c>
      <c r="BA260" s="5">
        <f t="shared" si="490"/>
        <v>8.9615916443061292E-5</v>
      </c>
      <c r="BB260" s="5">
        <f t="shared" si="491"/>
        <v>3.2554325886688654E-5</v>
      </c>
      <c r="BC260" s="5">
        <f t="shared" si="492"/>
        <v>9.4606777545823566E-6</v>
      </c>
      <c r="BD260" s="5">
        <f t="shared" si="493"/>
        <v>1.0378861873501001E-3</v>
      </c>
      <c r="BE260" s="5">
        <f t="shared" si="494"/>
        <v>1.1212159935600624E-3</v>
      </c>
      <c r="BF260" s="5">
        <f t="shared" si="495"/>
        <v>6.0561809162550497E-4</v>
      </c>
      <c r="BG260" s="5">
        <f t="shared" si="496"/>
        <v>2.1808065232197741E-4</v>
      </c>
      <c r="BH260" s="5">
        <f t="shared" si="497"/>
        <v>5.889747793390096E-5</v>
      </c>
      <c r="BI260" s="5">
        <f t="shared" si="498"/>
        <v>1.2725247728451575E-5</v>
      </c>
      <c r="BJ260" s="8">
        <f t="shared" si="499"/>
        <v>0.28089433939010833</v>
      </c>
      <c r="BK260" s="8">
        <f t="shared" si="500"/>
        <v>0.26259804896606892</v>
      </c>
      <c r="BL260" s="8">
        <f t="shared" si="501"/>
        <v>0.41525940261706262</v>
      </c>
      <c r="BM260" s="8">
        <f t="shared" si="502"/>
        <v>0.46380734729094186</v>
      </c>
      <c r="BN260" s="8">
        <f t="shared" si="503"/>
        <v>0.5352877979413877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1.61333333333333</v>
      </c>
      <c r="F261">
        <f>VLOOKUP(B261,home!$B$2:$E$405,3,FALSE)</f>
        <v>0.89</v>
      </c>
      <c r="G261">
        <f>VLOOKUP(C261,away!$B$2:$E$405,4,FALSE)</f>
        <v>0.97</v>
      </c>
      <c r="H261">
        <f>VLOOKUP(A261,away!$A$2:$E$405,3,FALSE)</f>
        <v>1.4</v>
      </c>
      <c r="I261">
        <f>VLOOKUP(C261,away!$B$2:$E$405,3,FALSE)</f>
        <v>0.89</v>
      </c>
      <c r="J261">
        <f>VLOOKUP(B261,home!$B$2:$E$405,4,FALSE)</f>
        <v>1.63</v>
      </c>
      <c r="K261" s="3">
        <f t="shared" si="448"/>
        <v>1.3927906666666638</v>
      </c>
      <c r="L261" s="3">
        <f t="shared" si="449"/>
        <v>2.03098</v>
      </c>
      <c r="M261" s="5">
        <f t="shared" si="450"/>
        <v>3.2589319510501556E-2</v>
      </c>
      <c r="N261" s="5">
        <f t="shared" si="451"/>
        <v>4.5390100047244378E-2</v>
      </c>
      <c r="O261" s="5">
        <f t="shared" si="452"/>
        <v>6.6188256139438448E-2</v>
      </c>
      <c r="P261" s="5">
        <f t="shared" si="453"/>
        <v>9.218638539395238E-2</v>
      </c>
      <c r="Q261" s="5">
        <f t="shared" si="454"/>
        <v>3.1609453852434036E-2</v>
      </c>
      <c r="R261" s="5">
        <f t="shared" si="455"/>
        <v>6.7213512227038363E-2</v>
      </c>
      <c r="S261" s="5">
        <f t="shared" si="456"/>
        <v>6.5192598216601505E-2</v>
      </c>
      <c r="T261" s="5">
        <f t="shared" si="457"/>
        <v>6.4198168585216486E-2</v>
      </c>
      <c r="U261" s="5">
        <f t="shared" si="458"/>
        <v>9.3614352503704729E-2</v>
      </c>
      <c r="V261" s="5">
        <f t="shared" si="459"/>
        <v>2.0490250842567212E-2</v>
      </c>
      <c r="W261" s="5">
        <f t="shared" si="460"/>
        <v>1.4675117434700249E-2</v>
      </c>
      <c r="X261" s="5">
        <f t="shared" si="461"/>
        <v>2.9804870007527514E-2</v>
      </c>
      <c r="Y261" s="5">
        <f t="shared" si="462"/>
        <v>3.0266547443944122E-2</v>
      </c>
      <c r="Z261" s="5">
        <f t="shared" si="463"/>
        <v>4.5503099687623456E-2</v>
      </c>
      <c r="AA261" s="5">
        <f t="shared" si="464"/>
        <v>6.3376292549324739E-2</v>
      </c>
      <c r="AB261" s="5">
        <f t="shared" si="465"/>
        <v>4.4134954375317774E-2</v>
      </c>
      <c r="AC261" s="5">
        <f t="shared" si="466"/>
        <v>3.6225866889898041E-3</v>
      </c>
      <c r="AD261" s="5">
        <f t="shared" si="467"/>
        <v>5.1098416488219358E-3</v>
      </c>
      <c r="AE261" s="5">
        <f t="shared" si="468"/>
        <v>1.0377986191924374E-2</v>
      </c>
      <c r="AF261" s="5">
        <f t="shared" si="469"/>
        <v>1.0538741198037287E-2</v>
      </c>
      <c r="AG261" s="5">
        <f t="shared" si="470"/>
        <v>7.1346575327965889E-3</v>
      </c>
      <c r="AH261" s="5">
        <f t="shared" si="471"/>
        <v>2.3103971350892372E-2</v>
      </c>
      <c r="AI261" s="5">
        <f t="shared" si="472"/>
        <v>3.2178995660456892E-2</v>
      </c>
      <c r="AJ261" s="5">
        <f t="shared" si="473"/>
        <v>2.2409302409295721E-2</v>
      </c>
      <c r="AK261" s="5">
        <f t="shared" si="474"/>
        <v>1.0403822414059289E-2</v>
      </c>
      <c r="AL261" s="5">
        <f t="shared" si="475"/>
        <v>4.0989278407805164E-4</v>
      </c>
      <c r="AM261" s="5">
        <f t="shared" si="476"/>
        <v>1.4233879513247583E-3</v>
      </c>
      <c r="AN261" s="5">
        <f t="shared" si="477"/>
        <v>2.8908724613815576E-3</v>
      </c>
      <c r="AO261" s="5">
        <f t="shared" si="478"/>
        <v>2.9356520758083587E-3</v>
      </c>
      <c r="AP261" s="5">
        <f t="shared" si="479"/>
        <v>1.98741688430842E-3</v>
      </c>
      <c r="AQ261" s="5">
        <f t="shared" si="480"/>
        <v>1.0091009859231788E-3</v>
      </c>
      <c r="AR261" s="5">
        <f t="shared" si="481"/>
        <v>9.3847407468470798E-3</v>
      </c>
      <c r="AS261" s="5">
        <f t="shared" si="482"/>
        <v>1.3070979321294951E-2</v>
      </c>
      <c r="AT261" s="5">
        <f t="shared" si="483"/>
        <v>9.1025690014462871E-3</v>
      </c>
      <c r="AU261" s="5">
        <f t="shared" si="484"/>
        <v>4.2259910493012282E-3</v>
      </c>
      <c r="AV261" s="5">
        <f t="shared" si="485"/>
        <v>1.471480222720903E-3</v>
      </c>
      <c r="AW261" s="5">
        <f t="shared" si="486"/>
        <v>3.2207666951747301E-5</v>
      </c>
      <c r="AX261" s="5">
        <f t="shared" si="487"/>
        <v>3.3041357560848405E-4</v>
      </c>
      <c r="AY261" s="5">
        <f t="shared" si="488"/>
        <v>6.7106336378931883E-4</v>
      </c>
      <c r="AZ261" s="5">
        <f t="shared" si="489"/>
        <v>6.8145813529441556E-4</v>
      </c>
      <c r="BA261" s="5">
        <f t="shared" si="490"/>
        <v>4.6134261454008408E-4</v>
      </c>
      <c r="BB261" s="5">
        <f t="shared" si="491"/>
        <v>2.3424440581965497E-4</v>
      </c>
      <c r="BC261" s="5">
        <f t="shared" si="492"/>
        <v>9.5149140666320599E-5</v>
      </c>
      <c r="BD261" s="5">
        <f t="shared" si="493"/>
        <v>3.1767034603385801E-3</v>
      </c>
      <c r="BE261" s="5">
        <f t="shared" si="494"/>
        <v>4.4244829303272696E-3</v>
      </c>
      <c r="BF261" s="5">
        <f t="shared" si="495"/>
        <v>3.0811892650928967E-3</v>
      </c>
      <c r="BG261" s="5">
        <f t="shared" si="496"/>
        <v>1.4304838835516344E-3</v>
      </c>
      <c r="BH261" s="5">
        <f t="shared" si="497"/>
        <v>4.9809115045694984E-4</v>
      </c>
      <c r="BI261" s="5">
        <f t="shared" si="498"/>
        <v>1.3874734110114019E-4</v>
      </c>
      <c r="BJ261" s="8">
        <f t="shared" si="499"/>
        <v>0.26182558553711149</v>
      </c>
      <c r="BK261" s="8">
        <f t="shared" si="500"/>
        <v>0.21516209680047985</v>
      </c>
      <c r="BL261" s="8">
        <f t="shared" si="501"/>
        <v>0.47262891800200735</v>
      </c>
      <c r="BM261" s="8">
        <f t="shared" si="502"/>
        <v>0.65930381715977537</v>
      </c>
      <c r="BN261" s="8">
        <f t="shared" si="503"/>
        <v>0.33517702717060915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1.61333333333333</v>
      </c>
      <c r="F262">
        <f>VLOOKUP(B262,home!$B$2:$E$405,3,FALSE)</f>
        <v>1.51</v>
      </c>
      <c r="G262">
        <f>VLOOKUP(C262,away!$B$2:$E$405,4,FALSE)</f>
        <v>2.0099999999999998</v>
      </c>
      <c r="H262">
        <f>VLOOKUP(A262,away!$A$2:$E$405,3,FALSE)</f>
        <v>1.4</v>
      </c>
      <c r="I262">
        <f>VLOOKUP(C262,away!$B$2:$E$405,3,FALSE)</f>
        <v>0.54</v>
      </c>
      <c r="J262">
        <f>VLOOKUP(B262,home!$B$2:$E$405,4,FALSE)</f>
        <v>0.71</v>
      </c>
      <c r="K262" s="3">
        <f t="shared" si="448"/>
        <v>4.8966279999999891</v>
      </c>
      <c r="L262" s="3">
        <f t="shared" si="449"/>
        <v>0.53676000000000001</v>
      </c>
      <c r="M262" s="5">
        <f t="shared" si="450"/>
        <v>4.3682710014831807E-3</v>
      </c>
      <c r="N262" s="5">
        <f t="shared" si="451"/>
        <v>2.1389798097450539E-2</v>
      </c>
      <c r="O262" s="5">
        <f t="shared" si="452"/>
        <v>2.3447131427561121E-3</v>
      </c>
      <c r="P262" s="5">
        <f t="shared" si="453"/>
        <v>1.1481188026787549E-2</v>
      </c>
      <c r="Q262" s="5">
        <f t="shared" si="454"/>
        <v>5.2368942139161392E-2</v>
      </c>
      <c r="R262" s="5">
        <f t="shared" si="455"/>
        <v>6.2927411325288513E-4</v>
      </c>
      <c r="S262" s="5">
        <f t="shared" si="456"/>
        <v>7.5440419368265517E-3</v>
      </c>
      <c r="T262" s="5">
        <f t="shared" si="457"/>
        <v>2.8109553382616264E-2</v>
      </c>
      <c r="U262" s="5">
        <f t="shared" si="458"/>
        <v>3.0813212426292419E-3</v>
      </c>
      <c r="V262" s="5">
        <f t="shared" si="459"/>
        <v>2.2031234867491692E-3</v>
      </c>
      <c r="W262" s="5">
        <f t="shared" si="460"/>
        <v>8.5477076136332347E-2</v>
      </c>
      <c r="X262" s="5">
        <f t="shared" si="461"/>
        <v>4.5880675386937742E-2</v>
      </c>
      <c r="Y262" s="5">
        <f t="shared" si="462"/>
        <v>1.231345566034635E-2</v>
      </c>
      <c r="Z262" s="5">
        <f t="shared" si="463"/>
        <v>1.1258972434320624E-4</v>
      </c>
      <c r="AA262" s="5">
        <f t="shared" si="464"/>
        <v>5.5130999673122408E-4</v>
      </c>
      <c r="AB262" s="5">
        <f t="shared" si="465"/>
        <v>1.3497799833370068E-3</v>
      </c>
      <c r="AC262" s="5">
        <f t="shared" si="466"/>
        <v>3.6190627523181716E-4</v>
      </c>
      <c r="AD262" s="5">
        <f t="shared" si="467"/>
        <v>0.10463736109182398</v>
      </c>
      <c r="AE262" s="5">
        <f t="shared" si="468"/>
        <v>5.6165149939647434E-2</v>
      </c>
      <c r="AF262" s="5">
        <f t="shared" si="469"/>
        <v>1.5073602940802575E-2</v>
      </c>
      <c r="AG262" s="5">
        <f t="shared" si="470"/>
        <v>2.6969690381683973E-3</v>
      </c>
      <c r="AH262" s="5">
        <f t="shared" si="471"/>
        <v>1.5108415109614842E-5</v>
      </c>
      <c r="AI262" s="5">
        <f t="shared" si="472"/>
        <v>7.3980288461362943E-5</v>
      </c>
      <c r="AJ262" s="5">
        <f t="shared" si="473"/>
        <v>1.8112697596399293E-4</v>
      </c>
      <c r="AK262" s="5">
        <f t="shared" si="474"/>
        <v>2.9563714068687097E-4</v>
      </c>
      <c r="AL262" s="5">
        <f t="shared" si="475"/>
        <v>3.804813385067011E-5</v>
      </c>
      <c r="AM262" s="5">
        <f t="shared" si="476"/>
        <v>0.10247404643366693</v>
      </c>
      <c r="AN262" s="5">
        <f t="shared" si="477"/>
        <v>5.500396916373506E-2</v>
      </c>
      <c r="AO262" s="5">
        <f t="shared" si="478"/>
        <v>1.4761965244163212E-2</v>
      </c>
      <c r="AP262" s="5">
        <f t="shared" si="479"/>
        <v>2.6412108214856826E-3</v>
      </c>
      <c r="AQ262" s="5">
        <f t="shared" si="480"/>
        <v>3.5442408013516363E-4</v>
      </c>
      <c r="AR262" s="5">
        <f t="shared" si="481"/>
        <v>1.6219185788473732E-6</v>
      </c>
      <c r="AS262" s="5">
        <f t="shared" si="482"/>
        <v>7.9419319269042383E-6</v>
      </c>
      <c r="AT262" s="5">
        <f t="shared" si="483"/>
        <v>1.9444343123686577E-5</v>
      </c>
      <c r="AU262" s="5">
        <f t="shared" si="484"/>
        <v>3.1737238327016987E-5</v>
      </c>
      <c r="AV262" s="5">
        <f t="shared" si="485"/>
        <v>3.8851362458686049E-5</v>
      </c>
      <c r="AW262" s="5">
        <f t="shared" si="486"/>
        <v>2.777845683233594E-6</v>
      </c>
      <c r="AX262" s="5">
        <f t="shared" si="487"/>
        <v>8.3629547506732085E-2</v>
      </c>
      <c r="AY262" s="5">
        <f t="shared" si="488"/>
        <v>4.4888995919713508E-2</v>
      </c>
      <c r="AZ262" s="5">
        <f t="shared" si="489"/>
        <v>1.2047308724932711E-2</v>
      </c>
      <c r="BA262" s="5">
        <f t="shared" si="490"/>
        <v>2.1555044770649608E-3</v>
      </c>
      <c r="BB262" s="5">
        <f t="shared" si="491"/>
        <v>2.8924714577734703E-4</v>
      </c>
      <c r="BC262" s="5">
        <f t="shared" si="492"/>
        <v>3.1051259593489775E-5</v>
      </c>
      <c r="BD262" s="5">
        <f t="shared" si="493"/>
        <v>1.4509683606368595E-7</v>
      </c>
      <c r="BE262" s="5">
        <f t="shared" si="494"/>
        <v>7.1048523018085288E-7</v>
      </c>
      <c r="BF262" s="5">
        <f t="shared" si="495"/>
        <v>1.7394909358450004E-6</v>
      </c>
      <c r="BG262" s="5">
        <f t="shared" si="496"/>
        <v>2.8392133407349383E-6</v>
      </c>
      <c r="BH262" s="5">
        <f t="shared" si="497"/>
        <v>3.4756428855540526E-6</v>
      </c>
      <c r="BI262" s="5">
        <f t="shared" si="498"/>
        <v>3.4037860542809464E-6</v>
      </c>
      <c r="BJ262" s="8">
        <f t="shared" si="499"/>
        <v>0.74238985459028728</v>
      </c>
      <c r="BK262" s="8">
        <f t="shared" si="500"/>
        <v>7.0885574780642446E-2</v>
      </c>
      <c r="BL262" s="8">
        <f t="shared" si="501"/>
        <v>8.6341618086261136E-3</v>
      </c>
      <c r="BM262" s="8">
        <f t="shared" si="502"/>
        <v>0.68455377630897729</v>
      </c>
      <c r="BN262" s="8">
        <f t="shared" si="503"/>
        <v>9.258218652089166E-2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1.61333333333333</v>
      </c>
      <c r="F263">
        <f>VLOOKUP(B263,home!$B$2:$E$405,3,FALSE)</f>
        <v>0.89</v>
      </c>
      <c r="G263">
        <f>VLOOKUP(C263,away!$B$2:$E$405,4,FALSE)</f>
        <v>1.51</v>
      </c>
      <c r="H263">
        <f>VLOOKUP(A263,away!$A$2:$E$405,3,FALSE)</f>
        <v>1.4</v>
      </c>
      <c r="I263">
        <f>VLOOKUP(C263,away!$B$2:$E$405,3,FALSE)</f>
        <v>0.71</v>
      </c>
      <c r="J263">
        <f>VLOOKUP(B263,home!$B$2:$E$405,4,FALSE)</f>
        <v>0.92</v>
      </c>
      <c r="K263" s="3">
        <f t="shared" si="448"/>
        <v>2.1681586666666623</v>
      </c>
      <c r="L263" s="3">
        <f t="shared" si="449"/>
        <v>0.91447999999999996</v>
      </c>
      <c r="M263" s="5">
        <f t="shared" si="450"/>
        <v>4.5838145346948099E-2</v>
      </c>
      <c r="N263" s="5">
        <f t="shared" si="451"/>
        <v>9.9384372097911663E-2</v>
      </c>
      <c r="O263" s="5">
        <f t="shared" si="452"/>
        <v>4.1918067156877098E-2</v>
      </c>
      <c r="P263" s="5">
        <f t="shared" si="453"/>
        <v>9.0885020596098265E-2</v>
      </c>
      <c r="Q263" s="5">
        <f t="shared" si="454"/>
        <v>0.10774054384765581</v>
      </c>
      <c r="R263" s="5">
        <f t="shared" si="455"/>
        <v>1.9166617026810481E-2</v>
      </c>
      <c r="S263" s="5">
        <f t="shared" si="456"/>
        <v>4.5050290027185622E-2</v>
      </c>
      <c r="T263" s="5">
        <f t="shared" si="457"/>
        <v>9.8526572537804294E-2</v>
      </c>
      <c r="U263" s="5">
        <f t="shared" si="458"/>
        <v>4.1556266817359959E-2</v>
      </c>
      <c r="V263" s="5">
        <f t="shared" si="459"/>
        <v>9.9247677913244792E-3</v>
      </c>
      <c r="W263" s="5">
        <f t="shared" si="460"/>
        <v>7.7866197964891498E-2</v>
      </c>
      <c r="X263" s="5">
        <f t="shared" si="461"/>
        <v>7.1207080714933979E-2</v>
      </c>
      <c r="Y263" s="5">
        <f t="shared" si="462"/>
        <v>3.2558725586096404E-2</v>
      </c>
      <c r="Z263" s="5">
        <f t="shared" si="463"/>
        <v>5.8424959795592164E-3</v>
      </c>
      <c r="AA263" s="5">
        <f t="shared" si="464"/>
        <v>1.2667458293046444E-2</v>
      </c>
      <c r="AB263" s="5">
        <f t="shared" si="465"/>
        <v>1.3732529741353569E-2</v>
      </c>
      <c r="AC263" s="5">
        <f t="shared" si="466"/>
        <v>1.2298882272323351E-3</v>
      </c>
      <c r="AD263" s="5">
        <f t="shared" si="467"/>
        <v>4.2206567989490379E-2</v>
      </c>
      <c r="AE263" s="5">
        <f t="shared" si="468"/>
        <v>3.8597062295029162E-2</v>
      </c>
      <c r="AF263" s="5">
        <f t="shared" si="469"/>
        <v>1.7648120763779127E-2</v>
      </c>
      <c r="AG263" s="5">
        <f t="shared" si="470"/>
        <v>5.3796178253535795E-3</v>
      </c>
      <c r="AH263" s="5">
        <f t="shared" si="471"/>
        <v>1.3357114308468279E-3</v>
      </c>
      <c r="AI263" s="5">
        <f t="shared" si="472"/>
        <v>2.8960343149562781E-3</v>
      </c>
      <c r="AJ263" s="5">
        <f t="shared" si="473"/>
        <v>3.1395309494682529E-3</v>
      </c>
      <c r="AK263" s="5">
        <f t="shared" si="474"/>
        <v>2.2690004124526022E-3</v>
      </c>
      <c r="AL263" s="5">
        <f t="shared" si="475"/>
        <v>9.75418320412929E-5</v>
      </c>
      <c r="AM263" s="5">
        <f t="shared" si="476"/>
        <v>1.8302107235333851E-2</v>
      </c>
      <c r="AN263" s="5">
        <f t="shared" si="477"/>
        <v>1.6736911024568101E-2</v>
      </c>
      <c r="AO263" s="5">
        <f t="shared" si="478"/>
        <v>7.6527851968735171E-3</v>
      </c>
      <c r="AP263" s="5">
        <f t="shared" si="479"/>
        <v>2.3327730022789646E-3</v>
      </c>
      <c r="AQ263" s="5">
        <f t="shared" si="480"/>
        <v>5.3331856378101684E-4</v>
      </c>
      <c r="AR263" s="5">
        <f t="shared" si="481"/>
        <v>2.4429627785616149E-4</v>
      </c>
      <c r="AS263" s="5">
        <f t="shared" si="482"/>
        <v>5.2967309206824358E-4</v>
      </c>
      <c r="AT263" s="5">
        <f t="shared" si="483"/>
        <v>5.742076525339458E-4</v>
      </c>
      <c r="AU263" s="5">
        <f t="shared" si="484"/>
        <v>4.149910994359313E-4</v>
      </c>
      <c r="AV263" s="5">
        <f t="shared" si="485"/>
        <v>2.2494163720788527E-4</v>
      </c>
      <c r="AW263" s="5">
        <f t="shared" si="486"/>
        <v>5.3722186492363114E-6</v>
      </c>
      <c r="AX263" s="5">
        <f t="shared" si="487"/>
        <v>6.6136454034252841E-3</v>
      </c>
      <c r="AY263" s="5">
        <f t="shared" si="488"/>
        <v>6.0480464485243536E-3</v>
      </c>
      <c r="AZ263" s="5">
        <f t="shared" si="489"/>
        <v>2.7654087581232747E-3</v>
      </c>
      <c r="BA263" s="5">
        <f t="shared" si="490"/>
        <v>8.4297033370952406E-4</v>
      </c>
      <c r="BB263" s="5">
        <f t="shared" si="491"/>
        <v>1.9271987769267139E-4</v>
      </c>
      <c r="BC263" s="5">
        <f t="shared" si="492"/>
        <v>3.5247694750478837E-5</v>
      </c>
      <c r="BD263" s="5">
        <f t="shared" si="493"/>
        <v>3.7234010028983743E-5</v>
      </c>
      <c r="BE263" s="5">
        <f t="shared" si="494"/>
        <v>8.0729241539094517E-5</v>
      </c>
      <c r="BF263" s="5">
        <f t="shared" si="495"/>
        <v>8.7516902348207067E-5</v>
      </c>
      <c r="BG263" s="5">
        <f t="shared" si="496"/>
        <v>6.3250176768695038E-5</v>
      </c>
      <c r="BH263" s="5">
        <f t="shared" si="497"/>
        <v>3.4284104732311127E-5</v>
      </c>
      <c r="BI263" s="5">
        <f t="shared" si="498"/>
        <v>1.4866675760853578E-5</v>
      </c>
      <c r="BJ263" s="8">
        <f t="shared" si="499"/>
        <v>0.65317079516200671</v>
      </c>
      <c r="BK263" s="8">
        <f t="shared" si="500"/>
        <v>0.19907370026935445</v>
      </c>
      <c r="BL263" s="8">
        <f t="shared" si="501"/>
        <v>0.1409872070134518</v>
      </c>
      <c r="BM263" s="8">
        <f t="shared" si="502"/>
        <v>0.58809875812219581</v>
      </c>
      <c r="BN263" s="8">
        <f t="shared" si="503"/>
        <v>0.40493276607230144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1.61333333333333</v>
      </c>
      <c r="F264">
        <f>VLOOKUP(B264,home!$B$2:$E$405,3,FALSE)</f>
        <v>1.01</v>
      </c>
      <c r="G264">
        <f>VLOOKUP(C264,away!$B$2:$E$405,4,FALSE)</f>
        <v>1.24</v>
      </c>
      <c r="H264">
        <f>VLOOKUP(A264,away!$A$2:$E$405,3,FALSE)</f>
        <v>1.4</v>
      </c>
      <c r="I264">
        <f>VLOOKUP(C264,away!$B$2:$E$405,3,FALSE)</f>
        <v>0.93</v>
      </c>
      <c r="J264">
        <f>VLOOKUP(B264,home!$B$2:$E$405,4,FALSE)</f>
        <v>0.71</v>
      </c>
      <c r="K264" s="3">
        <f t="shared" si="448"/>
        <v>2.0205386666666625</v>
      </c>
      <c r="L264" s="3">
        <f t="shared" si="449"/>
        <v>0.92442000000000002</v>
      </c>
      <c r="M264" s="5">
        <f t="shared" si="450"/>
        <v>5.2604234079680914E-2</v>
      </c>
      <c r="N264" s="5">
        <f t="shared" si="451"/>
        <v>0.10628888898837949</v>
      </c>
      <c r="O264" s="5">
        <f t="shared" si="452"/>
        <v>4.8628406067938633E-2</v>
      </c>
      <c r="P264" s="5">
        <f t="shared" si="453"/>
        <v>9.8255574758637762E-2</v>
      </c>
      <c r="Q264" s="5">
        <f t="shared" si="454"/>
        <v>0.10738040501903062</v>
      </c>
      <c r="R264" s="5">
        <f t="shared" si="455"/>
        <v>2.2476535568661912E-2</v>
      </c>
      <c r="S264" s="5">
        <f t="shared" si="456"/>
        <v>4.5881087996295443E-2</v>
      </c>
      <c r="T264" s="5">
        <f t="shared" si="457"/>
        <v>9.9264594007692289E-2</v>
      </c>
      <c r="U264" s="5">
        <f t="shared" si="458"/>
        <v>4.5414709209189955E-2</v>
      </c>
      <c r="V264" s="5">
        <f t="shared" si="459"/>
        <v>9.5219894800761106E-3</v>
      </c>
      <c r="W264" s="5">
        <f t="shared" si="460"/>
        <v>7.2322086794426102E-2</v>
      </c>
      <c r="X264" s="5">
        <f t="shared" si="461"/>
        <v>6.6855983474503375E-2</v>
      </c>
      <c r="Y264" s="5">
        <f t="shared" si="462"/>
        <v>3.09015041217502E-2</v>
      </c>
      <c r="Z264" s="5">
        <f t="shared" si="463"/>
        <v>6.9259196701274839E-3</v>
      </c>
      <c r="AA264" s="5">
        <f t="shared" si="464"/>
        <v>1.3994088495719799E-2</v>
      </c>
      <c r="AB264" s="5">
        <f t="shared" si="465"/>
        <v>1.4137798455178483E-2</v>
      </c>
      <c r="AC264" s="5">
        <f t="shared" si="466"/>
        <v>1.1115889309801349E-3</v>
      </c>
      <c r="AD264" s="5">
        <f t="shared" si="467"/>
        <v>3.6532393205540095E-2</v>
      </c>
      <c r="AE264" s="5">
        <f t="shared" si="468"/>
        <v>3.3771274927065373E-2</v>
      </c>
      <c r="AF264" s="5">
        <f t="shared" si="469"/>
        <v>1.5609420984038886E-2</v>
      </c>
      <c r="AG264" s="5">
        <f t="shared" si="470"/>
        <v>4.8098869820217436E-3</v>
      </c>
      <c r="AH264" s="5">
        <f t="shared" si="471"/>
        <v>1.6006146653648121E-3</v>
      </c>
      <c r="AI264" s="5">
        <f t="shared" si="472"/>
        <v>3.2341038218033236E-3</v>
      </c>
      <c r="AJ264" s="5">
        <f t="shared" si="473"/>
        <v>3.2673159119840233E-3</v>
      </c>
      <c r="AK264" s="5">
        <f t="shared" si="474"/>
        <v>2.200579378792989E-3</v>
      </c>
      <c r="AL264" s="5">
        <f t="shared" si="475"/>
        <v>8.3050204014646457E-5</v>
      </c>
      <c r="AM264" s="5">
        <f t="shared" si="476"/>
        <v>1.4763022611532853E-2</v>
      </c>
      <c r="AN264" s="5">
        <f t="shared" si="477"/>
        <v>1.3647233362553199E-2</v>
      </c>
      <c r="AO264" s="5">
        <f t="shared" si="478"/>
        <v>6.3078877325057131E-3</v>
      </c>
      <c r="AP264" s="5">
        <f t="shared" si="479"/>
        <v>1.9437125258943112E-3</v>
      </c>
      <c r="AQ264" s="5">
        <f t="shared" si="480"/>
        <v>4.4920168329680476E-4</v>
      </c>
      <c r="AR264" s="5">
        <f t="shared" si="481"/>
        <v>2.9592804179130793E-4</v>
      </c>
      <c r="AS264" s="5">
        <f t="shared" si="482"/>
        <v>5.9793405099028572E-4</v>
      </c>
      <c r="AT264" s="5">
        <f t="shared" si="483"/>
        <v>6.0407443507125421E-4</v>
      </c>
      <c r="AU264" s="5">
        <f t="shared" si="484"/>
        <v>4.0685191786876305E-4</v>
      </c>
      <c r="AV264" s="5">
        <f t="shared" si="485"/>
        <v>2.0551500791533131E-4</v>
      </c>
      <c r="AW264" s="5">
        <f t="shared" si="486"/>
        <v>4.3089822162101349E-6</v>
      </c>
      <c r="AX264" s="5">
        <f t="shared" si="487"/>
        <v>4.9715430039127271E-3</v>
      </c>
      <c r="AY264" s="5">
        <f t="shared" si="488"/>
        <v>4.5957937836770034E-3</v>
      </c>
      <c r="AZ264" s="5">
        <f t="shared" si="489"/>
        <v>2.1242218447533471E-3</v>
      </c>
      <c r="BA264" s="5">
        <f t="shared" si="490"/>
        <v>6.5455771924229664E-4</v>
      </c>
      <c r="BB264" s="5">
        <f t="shared" si="491"/>
        <v>1.5127156170549095E-4</v>
      </c>
      <c r="BC264" s="5">
        <f t="shared" si="492"/>
        <v>2.7967691414357993E-5</v>
      </c>
      <c r="BD264" s="5">
        <f t="shared" si="493"/>
        <v>4.5593633398786805E-5</v>
      </c>
      <c r="BE264" s="5">
        <f t="shared" si="494"/>
        <v>9.2123699236073298E-5</v>
      </c>
      <c r="BF264" s="5">
        <f t="shared" si="495"/>
        <v>9.3069748211428117E-5</v>
      </c>
      <c r="BG264" s="5">
        <f t="shared" si="496"/>
        <v>6.268367498604031E-5</v>
      </c>
      <c r="BH264" s="5">
        <f t="shared" si="497"/>
        <v>3.1663697269515087E-5</v>
      </c>
      <c r="BI264" s="5">
        <f t="shared" si="498"/>
        <v>1.2795544932536576E-5</v>
      </c>
      <c r="BJ264" s="8">
        <f t="shared" si="499"/>
        <v>0.6233728520249362</v>
      </c>
      <c r="BK264" s="8">
        <f t="shared" si="500"/>
        <v>0.21205331923336199</v>
      </c>
      <c r="BL264" s="8">
        <f t="shared" si="501"/>
        <v>0.1574023850263053</v>
      </c>
      <c r="BM264" s="8">
        <f t="shared" si="502"/>
        <v>0.55952894667094089</v>
      </c>
      <c r="BN264" s="8">
        <f t="shared" si="503"/>
        <v>0.43563404448232934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1.3428571428571401</v>
      </c>
      <c r="F265">
        <f>VLOOKUP(B265,home!$B$2:$E$405,3,FALSE)</f>
        <v>0.96</v>
      </c>
      <c r="G265">
        <f>VLOOKUP(C265,away!$B$2:$E$405,4,FALSE)</f>
        <v>0.74</v>
      </c>
      <c r="H265">
        <f>VLOOKUP(A265,away!$A$2:$E$405,3,FALSE)</f>
        <v>1.2</v>
      </c>
      <c r="I265">
        <f>VLOOKUP(C265,away!$B$2:$E$405,3,FALSE)</f>
        <v>1.06</v>
      </c>
      <c r="J265">
        <f>VLOOKUP(B265,home!$B$2:$E$405,4,FALSE)</f>
        <v>1.31</v>
      </c>
      <c r="K265" s="3">
        <f t="shared" si="448"/>
        <v>0.95396571428571231</v>
      </c>
      <c r="L265" s="3">
        <f t="shared" si="449"/>
        <v>1.66632</v>
      </c>
      <c r="M265" s="5">
        <f t="shared" si="450"/>
        <v>7.2782064980747491E-2</v>
      </c>
      <c r="N265" s="5">
        <f t="shared" si="451"/>
        <v>6.9431594606547894E-2</v>
      </c>
      <c r="O265" s="5">
        <f t="shared" si="452"/>
        <v>0.12127821051871912</v>
      </c>
      <c r="P265" s="5">
        <f t="shared" si="453"/>
        <v>0.11569525472478287</v>
      </c>
      <c r="Q265" s="5">
        <f t="shared" si="454"/>
        <v>3.3117680371415735E-2</v>
      </c>
      <c r="R265" s="5">
        <f t="shared" si="455"/>
        <v>0.10104415387577605</v>
      </c>
      <c r="S265" s="5">
        <f t="shared" si="456"/>
        <v>4.5977645623867427E-2</v>
      </c>
      <c r="T265" s="5">
        <f t="shared" si="457"/>
        <v>5.5184653156497454E-2</v>
      </c>
      <c r="U265" s="5">
        <f t="shared" si="458"/>
        <v>9.6392658426500119E-2</v>
      </c>
      <c r="V265" s="5">
        <f t="shared" si="459"/>
        <v>8.1207360074922064E-3</v>
      </c>
      <c r="W265" s="5">
        <f t="shared" si="460"/>
        <v>1.0531043870334508E-2</v>
      </c>
      <c r="X265" s="5">
        <f t="shared" si="461"/>
        <v>1.7548089022015795E-2</v>
      </c>
      <c r="Y265" s="5">
        <f t="shared" si="462"/>
        <v>1.4620365849582683E-2</v>
      </c>
      <c r="Z265" s="5">
        <f t="shared" si="463"/>
        <v>5.6123964828761051E-2</v>
      </c>
      <c r="AA265" s="5">
        <f t="shared" si="464"/>
        <v>5.3540338196415231E-2</v>
      </c>
      <c r="AB265" s="5">
        <f t="shared" si="465"/>
        <v>2.5537823485320924E-2</v>
      </c>
      <c r="AC265" s="5">
        <f t="shared" si="466"/>
        <v>8.0680128853521016E-4</v>
      </c>
      <c r="AD265" s="5">
        <f t="shared" si="467"/>
        <v>2.5115636969844581E-3</v>
      </c>
      <c r="AE265" s="5">
        <f t="shared" si="468"/>
        <v>4.1850688195591412E-3</v>
      </c>
      <c r="AF265" s="5">
        <f t="shared" si="469"/>
        <v>3.4868319377038947E-3</v>
      </c>
      <c r="AG265" s="5">
        <f t="shared" si="470"/>
        <v>1.9367259314782513E-3</v>
      </c>
      <c r="AH265" s="5">
        <f t="shared" si="471"/>
        <v>2.3380121268365285E-2</v>
      </c>
      <c r="AI265" s="5">
        <f t="shared" si="472"/>
        <v>2.2303834085862662E-2</v>
      </c>
      <c r="AJ265" s="5">
        <f t="shared" si="473"/>
        <v>1.0638546507514992E-2</v>
      </c>
      <c r="AK265" s="5">
        <f t="shared" si="474"/>
        <v>3.3829362060011038E-3</v>
      </c>
      <c r="AL265" s="5">
        <f t="shared" si="475"/>
        <v>5.1300045204298963E-5</v>
      </c>
      <c r="AM265" s="5">
        <f t="shared" si="476"/>
        <v>4.791891312335687E-4</v>
      </c>
      <c r="AN265" s="5">
        <f t="shared" si="477"/>
        <v>7.9848243315711997E-4</v>
      </c>
      <c r="AO265" s="5">
        <f t="shared" si="478"/>
        <v>6.6526362400918626E-4</v>
      </c>
      <c r="AP265" s="5">
        <f t="shared" si="479"/>
        <v>3.6951402731966241E-4</v>
      </c>
      <c r="AQ265" s="5">
        <f t="shared" si="480"/>
        <v>1.5393215350082502E-4</v>
      </c>
      <c r="AR265" s="5">
        <f t="shared" si="481"/>
        <v>7.7917527343804903E-3</v>
      </c>
      <c r="AS265" s="5">
        <f t="shared" si="482"/>
        <v>7.433064962790936E-3</v>
      </c>
      <c r="AT265" s="5">
        <f t="shared" si="483"/>
        <v>3.5454445632804778E-3</v>
      </c>
      <c r="AU265" s="5">
        <f t="shared" si="484"/>
        <v>1.1274108517567523E-3</v>
      </c>
      <c r="AV265" s="5">
        <f t="shared" si="485"/>
        <v>2.6887782462239835E-4</v>
      </c>
      <c r="AW265" s="5">
        <f t="shared" si="486"/>
        <v>2.2651993084018955E-6</v>
      </c>
      <c r="AX265" s="5">
        <f t="shared" si="487"/>
        <v>7.6188333642530185E-5</v>
      </c>
      <c r="AY265" s="5">
        <f t="shared" si="488"/>
        <v>1.2695414411522087E-4</v>
      </c>
      <c r="AZ265" s="5">
        <f t="shared" si="489"/>
        <v>1.0577311471103744E-4</v>
      </c>
      <c r="BA265" s="5">
        <f t="shared" si="490"/>
        <v>5.8750618835098635E-5</v>
      </c>
      <c r="BB265" s="5">
        <f t="shared" si="491"/>
        <v>2.4474332794325395E-5</v>
      </c>
      <c r="BC265" s="5">
        <f t="shared" si="492"/>
        <v>8.1564140443680605E-6</v>
      </c>
      <c r="BD265" s="5">
        <f t="shared" si="493"/>
        <v>2.1639255693921477E-3</v>
      </c>
      <c r="BE265" s="5">
        <f t="shared" si="494"/>
        <v>2.0643108014662967E-3</v>
      </c>
      <c r="BF265" s="5">
        <f t="shared" si="495"/>
        <v>9.8464086411425319E-4</v>
      </c>
      <c r="BG265" s="5">
        <f t="shared" si="496"/>
        <v>3.1310454174988489E-4</v>
      </c>
      <c r="BH265" s="5">
        <f t="shared" si="497"/>
        <v>7.4672749454132386E-5</v>
      </c>
      <c r="BI265" s="5">
        <f t="shared" si="498"/>
        <v>1.4247048554137893E-5</v>
      </c>
      <c r="BJ265" s="8">
        <f t="shared" si="499"/>
        <v>0.21542029558948272</v>
      </c>
      <c r="BK265" s="8">
        <f t="shared" si="500"/>
        <v>0.24356075681474476</v>
      </c>
      <c r="BL265" s="8">
        <f t="shared" si="501"/>
        <v>0.48328007508203741</v>
      </c>
      <c r="BM265" s="8">
        <f t="shared" si="502"/>
        <v>0.4849114442922301</v>
      </c>
      <c r="BN265" s="8">
        <f t="shared" si="503"/>
        <v>0.51334895907798916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1.3428571428571401</v>
      </c>
      <c r="F266">
        <f>VLOOKUP(B266,home!$B$2:$E$405,3,FALSE)</f>
        <v>0.74</v>
      </c>
      <c r="G266">
        <f>VLOOKUP(C266,away!$B$2:$E$405,4,FALSE)</f>
        <v>1.06</v>
      </c>
      <c r="H266">
        <f>VLOOKUP(A266,away!$A$2:$E$405,3,FALSE)</f>
        <v>1.2</v>
      </c>
      <c r="I266">
        <f>VLOOKUP(C266,away!$B$2:$E$405,3,FALSE)</f>
        <v>0.85</v>
      </c>
      <c r="J266">
        <f>VLOOKUP(B266,home!$B$2:$E$405,4,FALSE)</f>
        <v>1.39</v>
      </c>
      <c r="K266" s="3">
        <f t="shared" si="448"/>
        <v>1.0533371428571408</v>
      </c>
      <c r="L266" s="3">
        <f t="shared" si="449"/>
        <v>1.4177999999999999</v>
      </c>
      <c r="M266" s="5">
        <f t="shared" si="450"/>
        <v>8.4488728600686971E-2</v>
      </c>
      <c r="N266" s="5">
        <f t="shared" si="451"/>
        <v>8.8995115987880014E-2</v>
      </c>
      <c r="O266" s="5">
        <f t="shared" si="452"/>
        <v>0.119788119410054</v>
      </c>
      <c r="P266" s="5">
        <f t="shared" si="453"/>
        <v>0.12617727544761628</v>
      </c>
      <c r="Q266" s="5">
        <f t="shared" si="454"/>
        <v>4.6870930601456688E-2</v>
      </c>
      <c r="R266" s="5">
        <f t="shared" si="455"/>
        <v>8.4917797849787285E-2</v>
      </c>
      <c r="S266" s="5">
        <f t="shared" si="456"/>
        <v>4.7108960872841742E-2</v>
      </c>
      <c r="T266" s="5">
        <f t="shared" si="457"/>
        <v>6.6453605406745303E-2</v>
      </c>
      <c r="U266" s="5">
        <f t="shared" si="458"/>
        <v>8.9447070564815198E-2</v>
      </c>
      <c r="V266" s="5">
        <f t="shared" si="459"/>
        <v>7.817058928122577E-3</v>
      </c>
      <c r="W266" s="5">
        <f t="shared" si="460"/>
        <v>1.6456964040931242E-2</v>
      </c>
      <c r="X266" s="5">
        <f t="shared" si="461"/>
        <v>2.3332683617232317E-2</v>
      </c>
      <c r="Y266" s="5">
        <f t="shared" si="462"/>
        <v>1.6540539416255991E-2</v>
      </c>
      <c r="Z266" s="5">
        <f t="shared" si="463"/>
        <v>4.0132151263809451E-2</v>
      </c>
      <c r="AA266" s="5">
        <f t="shared" si="464"/>
        <v>4.2272685548931634E-2</v>
      </c>
      <c r="AB266" s="5">
        <f t="shared" si="465"/>
        <v>2.2263694908504994E-2</v>
      </c>
      <c r="AC266" s="5">
        <f t="shared" si="466"/>
        <v>7.2963519357831783E-4</v>
      </c>
      <c r="AD266" s="5">
        <f t="shared" si="467"/>
        <v>4.3336828707443032E-3</v>
      </c>
      <c r="AE266" s="5">
        <f t="shared" si="468"/>
        <v>6.1442955741412737E-3</v>
      </c>
      <c r="AF266" s="5">
        <f t="shared" si="469"/>
        <v>4.3556911325087488E-3</v>
      </c>
      <c r="AG266" s="5">
        <f t="shared" si="470"/>
        <v>2.0584996292236334E-3</v>
      </c>
      <c r="AH266" s="5">
        <f t="shared" si="471"/>
        <v>1.4224841015457276E-2</v>
      </c>
      <c r="AI266" s="5">
        <f t="shared" si="472"/>
        <v>1.4983553392818837E-2</v>
      </c>
      <c r="AJ266" s="5">
        <f t="shared" si="473"/>
        <v>7.8913666603196049E-3</v>
      </c>
      <c r="AK266" s="5">
        <f t="shared" si="474"/>
        <v>2.7707565370730506E-3</v>
      </c>
      <c r="AL266" s="5">
        <f t="shared" si="475"/>
        <v>4.3586112524674744E-5</v>
      </c>
      <c r="AM266" s="5">
        <f t="shared" si="476"/>
        <v>9.129658266237476E-4</v>
      </c>
      <c r="AN266" s="5">
        <f t="shared" si="477"/>
        <v>1.2944029489871495E-3</v>
      </c>
      <c r="AO266" s="5">
        <f t="shared" si="478"/>
        <v>9.1760225053699035E-4</v>
      </c>
      <c r="AP266" s="5">
        <f t="shared" si="479"/>
        <v>4.3365882360378138E-4</v>
      </c>
      <c r="AQ266" s="5">
        <f t="shared" si="480"/>
        <v>1.5371037002636051E-4</v>
      </c>
      <c r="AR266" s="5">
        <f t="shared" si="481"/>
        <v>4.0335959183430614E-3</v>
      </c>
      <c r="AS266" s="5">
        <f t="shared" si="482"/>
        <v>4.248736400067705E-3</v>
      </c>
      <c r="AT266" s="5">
        <f t="shared" si="483"/>
        <v>2.2376759302002252E-3</v>
      </c>
      <c r="AU266" s="5">
        <f t="shared" si="484"/>
        <v>7.8567572365243344E-4</v>
      </c>
      <c r="AV266" s="5">
        <f t="shared" si="485"/>
        <v>2.0689535549106759E-4</v>
      </c>
      <c r="AW266" s="5">
        <f t="shared" si="486"/>
        <v>1.8081231454713828E-6</v>
      </c>
      <c r="AX266" s="5">
        <f t="shared" si="487"/>
        <v>1.6027680255701094E-4</v>
      </c>
      <c r="AY266" s="5">
        <f t="shared" si="488"/>
        <v>2.2724045066533017E-4</v>
      </c>
      <c r="AZ266" s="5">
        <f t="shared" si="489"/>
        <v>1.6109075547665255E-4</v>
      </c>
      <c r="BA266" s="5">
        <f t="shared" si="490"/>
        <v>7.613149103826595E-5</v>
      </c>
      <c r="BB266" s="5">
        <f t="shared" si="491"/>
        <v>2.6984806998513402E-5</v>
      </c>
      <c r="BC266" s="5">
        <f t="shared" si="492"/>
        <v>7.6518118724984527E-6</v>
      </c>
      <c r="BD266" s="5">
        <f t="shared" si="493"/>
        <v>9.5313871550446467E-4</v>
      </c>
      <c r="BE266" s="5">
        <f t="shared" si="494"/>
        <v>1.003976411335998E-3</v>
      </c>
      <c r="BF266" s="5">
        <f t="shared" si="495"/>
        <v>5.2876282230631278E-4</v>
      </c>
      <c r="BG266" s="5">
        <f t="shared" si="496"/>
        <v>1.8565517349906986E-4</v>
      </c>
      <c r="BH266" s="5">
        <f t="shared" si="497"/>
        <v>4.888937250253923E-5</v>
      </c>
      <c r="BI266" s="5">
        <f t="shared" si="498"/>
        <v>1.0299398389580633E-5</v>
      </c>
      <c r="BJ266" s="8">
        <f t="shared" si="499"/>
        <v>0.27991372461550584</v>
      </c>
      <c r="BK266" s="8">
        <f t="shared" si="500"/>
        <v>0.26659248560603593</v>
      </c>
      <c r="BL266" s="8">
        <f t="shared" si="501"/>
        <v>0.41280318710905434</v>
      </c>
      <c r="BM266" s="8">
        <f t="shared" si="502"/>
        <v>0.44797814836940447</v>
      </c>
      <c r="BN266" s="8">
        <f t="shared" si="503"/>
        <v>0.55123796789748125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1.3428571428571401</v>
      </c>
      <c r="F267">
        <f>VLOOKUP(B267,home!$B$2:$E$405,3,FALSE)</f>
        <v>0.74</v>
      </c>
      <c r="G267">
        <f>VLOOKUP(C267,away!$B$2:$E$405,4,FALSE)</f>
        <v>1.38</v>
      </c>
      <c r="H267">
        <f>VLOOKUP(A267,away!$A$2:$E$405,3,FALSE)</f>
        <v>1.2</v>
      </c>
      <c r="I267">
        <f>VLOOKUP(C267,away!$B$2:$E$405,3,FALSE)</f>
        <v>0.85</v>
      </c>
      <c r="J267">
        <f>VLOOKUP(B267,home!$B$2:$E$405,4,FALSE)</f>
        <v>0.83</v>
      </c>
      <c r="K267" s="3">
        <f t="shared" si="448"/>
        <v>1.3713257142857114</v>
      </c>
      <c r="L267" s="3">
        <f t="shared" si="449"/>
        <v>0.84660000000000002</v>
      </c>
      <c r="M267" s="5">
        <f t="shared" si="450"/>
        <v>0.10883462896357471</v>
      </c>
      <c r="N267" s="5">
        <f t="shared" si="451"/>
        <v>0.14924772530249447</v>
      </c>
      <c r="O267" s="5">
        <f t="shared" si="452"/>
        <v>9.2139396880562358E-2</v>
      </c>
      <c r="P267" s="5">
        <f t="shared" si="453"/>
        <v>0.12635312424109182</v>
      </c>
      <c r="Q267" s="5">
        <f t="shared" si="454"/>
        <v>0.10233362175298046</v>
      </c>
      <c r="R267" s="5">
        <f t="shared" si="455"/>
        <v>3.9002606699542045E-2</v>
      </c>
      <c r="S267" s="5">
        <f t="shared" si="456"/>
        <v>3.6672868179731803E-2</v>
      </c>
      <c r="T267" s="5">
        <f t="shared" si="457"/>
        <v>8.6635644176073251E-2</v>
      </c>
      <c r="U267" s="5">
        <f t="shared" si="458"/>
        <v>5.3485277491254167E-2</v>
      </c>
      <c r="V267" s="5">
        <f t="shared" si="459"/>
        <v>4.7306547287155548E-3</v>
      </c>
      <c r="W267" s="5">
        <f t="shared" si="460"/>
        <v>4.67775756486166E-2</v>
      </c>
      <c r="X267" s="5">
        <f t="shared" si="461"/>
        <v>3.9601895544118818E-2</v>
      </c>
      <c r="Y267" s="5">
        <f t="shared" si="462"/>
        <v>1.6763482383825492E-2</v>
      </c>
      <c r="Z267" s="5">
        <f t="shared" si="463"/>
        <v>1.1006535610610766E-2</v>
      </c>
      <c r="AA267" s="5">
        <f t="shared" si="464"/>
        <v>1.5093545308031928E-2</v>
      </c>
      <c r="AB267" s="5">
        <f t="shared" si="465"/>
        <v>1.0349083400320317E-2</v>
      </c>
      <c r="AC267" s="5">
        <f t="shared" si="466"/>
        <v>3.432575931778781E-4</v>
      </c>
      <c r="AD267" s="5">
        <f t="shared" si="467"/>
        <v>1.6036823084723255E-2</v>
      </c>
      <c r="AE267" s="5">
        <f t="shared" si="468"/>
        <v>1.357677442352671E-2</v>
      </c>
      <c r="AF267" s="5">
        <f t="shared" si="469"/>
        <v>5.7470486134788556E-3</v>
      </c>
      <c r="AG267" s="5">
        <f t="shared" si="470"/>
        <v>1.6218171187237333E-3</v>
      </c>
      <c r="AH267" s="5">
        <f t="shared" si="471"/>
        <v>2.3295332619857681E-3</v>
      </c>
      <c r="AI267" s="5">
        <f t="shared" si="472"/>
        <v>3.1945488644449572E-3</v>
      </c>
      <c r="AJ267" s="5">
        <f t="shared" si="473"/>
        <v>2.190383501677795E-3</v>
      </c>
      <c r="AK267" s="5">
        <f t="shared" si="474"/>
        <v>1.001243073332647E-3</v>
      </c>
      <c r="AL267" s="5">
        <f t="shared" si="475"/>
        <v>1.5940393137929807E-5</v>
      </c>
      <c r="AM267" s="5">
        <f t="shared" si="476"/>
        <v>4.3983415743063387E-3</v>
      </c>
      <c r="AN267" s="5">
        <f t="shared" si="477"/>
        <v>3.7236359768077465E-3</v>
      </c>
      <c r="AO267" s="5">
        <f t="shared" si="478"/>
        <v>1.5762151089827189E-3</v>
      </c>
      <c r="AP267" s="5">
        <f t="shared" si="479"/>
        <v>4.4480790375492335E-4</v>
      </c>
      <c r="AQ267" s="5">
        <f t="shared" si="480"/>
        <v>9.4143592829729517E-5</v>
      </c>
      <c r="AR267" s="5">
        <f t="shared" si="481"/>
        <v>3.944365719194304E-4</v>
      </c>
      <c r="AS267" s="5">
        <f t="shared" si="482"/>
        <v>5.409010137278203E-4</v>
      </c>
      <c r="AT267" s="5">
        <f t="shared" si="483"/>
        <v>3.7087573450408429E-4</v>
      </c>
      <c r="AU267" s="5">
        <f t="shared" si="484"/>
        <v>1.6953047717668384E-4</v>
      </c>
      <c r="AV267" s="5">
        <f t="shared" si="485"/>
        <v>5.8120375676878338E-5</v>
      </c>
      <c r="AW267" s="5">
        <f t="shared" si="486"/>
        <v>5.1406189315463065E-7</v>
      </c>
      <c r="AX267" s="5">
        <f t="shared" si="487"/>
        <v>1.0052598168430306E-3</v>
      </c>
      <c r="AY267" s="5">
        <f t="shared" si="488"/>
        <v>8.5105296093930982E-4</v>
      </c>
      <c r="AZ267" s="5">
        <f t="shared" si="489"/>
        <v>3.6025071836560978E-4</v>
      </c>
      <c r="BA267" s="5">
        <f t="shared" si="490"/>
        <v>1.016627527227751E-4</v>
      </c>
      <c r="BB267" s="5">
        <f t="shared" si="491"/>
        <v>2.1516921613775345E-5</v>
      </c>
      <c r="BC267" s="5">
        <f t="shared" si="492"/>
        <v>3.6432451676444427E-6</v>
      </c>
      <c r="BD267" s="5">
        <f t="shared" si="493"/>
        <v>5.5655000297831612E-5</v>
      </c>
      <c r="BE267" s="5">
        <f t="shared" si="494"/>
        <v>7.6321133036995418E-5</v>
      </c>
      <c r="BF267" s="5">
        <f t="shared" si="495"/>
        <v>5.2330566138526279E-5</v>
      </c>
      <c r="BG267" s="5">
        <f t="shared" si="496"/>
        <v>2.3920750329630081E-5</v>
      </c>
      <c r="BH267" s="5">
        <f t="shared" si="497"/>
        <v>8.2007850080075311E-6</v>
      </c>
      <c r="BI267" s="5">
        <f t="shared" si="498"/>
        <v>2.2491894717618947E-6</v>
      </c>
      <c r="BJ267" s="8">
        <f t="shared" si="499"/>
        <v>0.49092293862089514</v>
      </c>
      <c r="BK267" s="8">
        <f t="shared" si="500"/>
        <v>0.27780152706036892</v>
      </c>
      <c r="BL267" s="8">
        <f t="shared" si="501"/>
        <v>0.22053816007843963</v>
      </c>
      <c r="BM267" s="8">
        <f t="shared" si="502"/>
        <v>0.38150751863102256</v>
      </c>
      <c r="BN267" s="8">
        <f t="shared" si="503"/>
        <v>0.61791110384024583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1.3428571428571401</v>
      </c>
      <c r="F268">
        <f>VLOOKUP(B268,home!$B$2:$E$405,3,FALSE)</f>
        <v>1.6</v>
      </c>
      <c r="G268">
        <f>VLOOKUP(C268,away!$B$2:$E$405,4,FALSE)</f>
        <v>0.74</v>
      </c>
      <c r="H268">
        <f>VLOOKUP(A268,away!$A$2:$E$405,3,FALSE)</f>
        <v>1.2</v>
      </c>
      <c r="I268">
        <f>VLOOKUP(C268,away!$B$2:$E$405,3,FALSE)</f>
        <v>1.99</v>
      </c>
      <c r="J268">
        <f>VLOOKUP(B268,home!$B$2:$E$405,4,FALSE)</f>
        <v>0.6</v>
      </c>
      <c r="K268" s="3">
        <f t="shared" si="448"/>
        <v>1.5899428571428538</v>
      </c>
      <c r="L268" s="3">
        <f t="shared" si="449"/>
        <v>1.4327999999999999</v>
      </c>
      <c r="M268" s="5">
        <f t="shared" si="450"/>
        <v>4.8667546996182788E-2</v>
      </c>
      <c r="N268" s="5">
        <f t="shared" si="451"/>
        <v>7.7378618721244977E-2</v>
      </c>
      <c r="O268" s="5">
        <f t="shared" si="452"/>
        <v>6.9730861336130684E-2</v>
      </c>
      <c r="P268" s="5">
        <f t="shared" si="453"/>
        <v>0.11086808490379979</v>
      </c>
      <c r="Q268" s="5">
        <f t="shared" si="454"/>
        <v>6.1513791065711879E-2</v>
      </c>
      <c r="R268" s="5">
        <f t="shared" si="455"/>
        <v>4.9955189061204032E-2</v>
      </c>
      <c r="S268" s="5">
        <f t="shared" si="456"/>
        <v>6.3141318028625201E-2</v>
      </c>
      <c r="T268" s="5">
        <f t="shared" si="457"/>
        <v>8.8136959838951964E-2</v>
      </c>
      <c r="U268" s="5">
        <f t="shared" si="458"/>
        <v>7.9425896025082182E-2</v>
      </c>
      <c r="V268" s="5">
        <f t="shared" si="459"/>
        <v>1.5982261144359508E-2</v>
      </c>
      <c r="W268" s="5">
        <f t="shared" si="460"/>
        <v>3.2601137573568834E-2</v>
      </c>
      <c r="X268" s="5">
        <f t="shared" si="461"/>
        <v>4.6710909915409417E-2</v>
      </c>
      <c r="Y268" s="5">
        <f t="shared" si="462"/>
        <v>3.3463695863399312E-2</v>
      </c>
      <c r="Z268" s="5">
        <f t="shared" si="463"/>
        <v>2.3858598295631039E-2</v>
      </c>
      <c r="AA268" s="5">
        <f t="shared" si="464"/>
        <v>3.7933807941579238E-2</v>
      </c>
      <c r="AB268" s="5">
        <f t="shared" si="465"/>
        <v>3.0156293490471386E-2</v>
      </c>
      <c r="AC268" s="5">
        <f t="shared" si="466"/>
        <v>2.275544478395594E-3</v>
      </c>
      <c r="AD268" s="5">
        <f t="shared" si="467"/>
        <v>1.2958486454956817E-2</v>
      </c>
      <c r="AE268" s="5">
        <f t="shared" si="468"/>
        <v>1.8566919392662126E-2</v>
      </c>
      <c r="AF268" s="5">
        <f t="shared" si="469"/>
        <v>1.3301341052903148E-2</v>
      </c>
      <c r="AG268" s="5">
        <f t="shared" si="470"/>
        <v>6.3527204868665419E-3</v>
      </c>
      <c r="AH268" s="5">
        <f t="shared" si="471"/>
        <v>8.5461499094950343E-3</v>
      </c>
      <c r="AI268" s="5">
        <f t="shared" si="472"/>
        <v>1.3587890004673676E-2</v>
      </c>
      <c r="AJ268" s="5">
        <f t="shared" si="473"/>
        <v>1.0801984328286844E-2</v>
      </c>
      <c r="AK268" s="5">
        <f t="shared" si="474"/>
        <v>5.7248459419095721E-3</v>
      </c>
      <c r="AL268" s="5">
        <f t="shared" si="475"/>
        <v>2.0735399583868351E-4</v>
      </c>
      <c r="AM268" s="5">
        <f t="shared" si="476"/>
        <v>4.1206505956882002E-3</v>
      </c>
      <c r="AN268" s="5">
        <f t="shared" si="477"/>
        <v>5.9040681735020523E-3</v>
      </c>
      <c r="AO268" s="5">
        <f t="shared" si="478"/>
        <v>4.2296744394968704E-3</v>
      </c>
      <c r="AP268" s="5">
        <f t="shared" si="479"/>
        <v>2.0200925123037049E-3</v>
      </c>
      <c r="AQ268" s="5">
        <f t="shared" si="480"/>
        <v>7.2359713790718673E-4</v>
      </c>
      <c r="AR268" s="5">
        <f t="shared" si="481"/>
        <v>2.4489847180648974E-3</v>
      </c>
      <c r="AS268" s="5">
        <f t="shared" si="482"/>
        <v>3.8937457597392898E-3</v>
      </c>
      <c r="AT268" s="5">
        <f t="shared" si="483"/>
        <v>3.0954166291138792E-3</v>
      </c>
      <c r="AU268" s="5">
        <f t="shared" si="484"/>
        <v>1.6405118531136076E-3</v>
      </c>
      <c r="AV268" s="5">
        <f t="shared" si="485"/>
        <v>6.520800257290416E-4</v>
      </c>
      <c r="AW268" s="5">
        <f t="shared" si="486"/>
        <v>1.3121303982433004E-5</v>
      </c>
      <c r="AX268" s="5">
        <f t="shared" si="487"/>
        <v>1.091933163565985E-3</v>
      </c>
      <c r="AY268" s="5">
        <f t="shared" si="488"/>
        <v>1.5645218367573428E-3</v>
      </c>
      <c r="AZ268" s="5">
        <f t="shared" si="489"/>
        <v>1.1208234438529606E-3</v>
      </c>
      <c r="BA268" s="5">
        <f t="shared" si="490"/>
        <v>5.3530527678417384E-4</v>
      </c>
      <c r="BB268" s="5">
        <f t="shared" si="491"/>
        <v>1.9174635014409098E-4</v>
      </c>
      <c r="BC268" s="5">
        <f t="shared" si="492"/>
        <v>5.4946834097290726E-5</v>
      </c>
      <c r="BD268" s="5">
        <f t="shared" si="493"/>
        <v>5.8481755067389663E-4</v>
      </c>
      <c r="BE268" s="5">
        <f t="shared" si="494"/>
        <v>9.2982648742574096E-4</v>
      </c>
      <c r="BF268" s="5">
        <f t="shared" si="495"/>
        <v>7.3918549103239319E-4</v>
      </c>
      <c r="BG268" s="5">
        <f t="shared" si="496"/>
        <v>3.9175423052352889E-4</v>
      </c>
      <c r="BH268" s="5">
        <f t="shared" si="497"/>
        <v>1.5571671014409489E-4</v>
      </c>
      <c r="BI268" s="5">
        <f t="shared" si="498"/>
        <v>4.9516134206277546E-5</v>
      </c>
      <c r="BJ268" s="8">
        <f t="shared" si="499"/>
        <v>0.41254194012977491</v>
      </c>
      <c r="BK268" s="8">
        <f t="shared" si="500"/>
        <v>0.2427066313839589</v>
      </c>
      <c r="BL268" s="8">
        <f t="shared" si="501"/>
        <v>0.32044447362859929</v>
      </c>
      <c r="BM268" s="8">
        <f t="shared" si="502"/>
        <v>0.5798861508209151</v>
      </c>
      <c r="BN268" s="8">
        <f t="shared" si="503"/>
        <v>0.41811409208427414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1.3561643835616399</v>
      </c>
      <c r="F269">
        <f>VLOOKUP(B269,home!$B$2:$E$405,3,FALSE)</f>
        <v>0.46</v>
      </c>
      <c r="G269">
        <f>VLOOKUP(C269,away!$B$2:$E$405,4,FALSE)</f>
        <v>1.57</v>
      </c>
      <c r="H269">
        <f>VLOOKUP(A269,away!$A$2:$E$405,3,FALSE)</f>
        <v>1.0958904109589001</v>
      </c>
      <c r="I269">
        <f>VLOOKUP(C269,away!$B$2:$E$405,3,FALSE)</f>
        <v>0.65</v>
      </c>
      <c r="J269">
        <f>VLOOKUP(B269,home!$B$2:$E$405,4,FALSE)</f>
        <v>1.48</v>
      </c>
      <c r="K269" s="3">
        <f t="shared" si="448"/>
        <v>0.97942191780821641</v>
      </c>
      <c r="L269" s="3">
        <f t="shared" si="449"/>
        <v>1.0542465753424619</v>
      </c>
      <c r="M269" s="5">
        <f t="shared" si="450"/>
        <v>0.13085460035538304</v>
      </c>
      <c r="N269" s="5">
        <f t="shared" si="451"/>
        <v>0.12816186363409696</v>
      </c>
      <c r="O269" s="5">
        <f t="shared" si="452"/>
        <v>0.13795301429246909</v>
      </c>
      <c r="P269" s="5">
        <f t="shared" si="453"/>
        <v>0.13511420582575434</v>
      </c>
      <c r="Q269" s="5">
        <f t="shared" si="454"/>
        <v>6.2762269135191173E-2</v>
      </c>
      <c r="R269" s="5">
        <f t="shared" si="455"/>
        <v>7.2718246438002607E-2</v>
      </c>
      <c r="S269" s="5">
        <f t="shared" si="456"/>
        <v>3.4878117709167156E-2</v>
      </c>
      <c r="T269" s="5">
        <f t="shared" si="457"/>
        <v>6.6166907296497199E-2</v>
      </c>
      <c r="U269" s="5">
        <f t="shared" si="458"/>
        <v>7.1221844385959007E-2</v>
      </c>
      <c r="V269" s="5">
        <f t="shared" si="459"/>
        <v>4.0014974739330886E-3</v>
      </c>
      <c r="W269" s="5">
        <f t="shared" si="460"/>
        <v>2.0490247334128128E-2</v>
      </c>
      <c r="X269" s="5">
        <f t="shared" si="461"/>
        <v>2.1601773079924589E-2</v>
      </c>
      <c r="Y269" s="5">
        <f t="shared" si="462"/>
        <v>1.1386797645417739E-2</v>
      </c>
      <c r="Z269" s="5">
        <f t="shared" si="463"/>
        <v>2.5554320757391152E-2</v>
      </c>
      <c r="AA269" s="5">
        <f t="shared" si="464"/>
        <v>2.5028461844490351E-2</v>
      </c>
      <c r="AB269" s="5">
        <f t="shared" si="465"/>
        <v>1.2256712049760254E-2</v>
      </c>
      <c r="AC269" s="5">
        <f t="shared" si="466"/>
        <v>2.5823468941666718E-4</v>
      </c>
      <c r="AD269" s="5">
        <f t="shared" si="467"/>
        <v>5.0171493350891147E-3</v>
      </c>
      <c r="AE269" s="5">
        <f t="shared" si="468"/>
        <v>5.2893125044994093E-3</v>
      </c>
      <c r="AF269" s="5">
        <f t="shared" si="469"/>
        <v>2.7881197968922808E-3</v>
      </c>
      <c r="AG269" s="5">
        <f t="shared" si="470"/>
        <v>9.7978858250606952E-4</v>
      </c>
      <c r="AH269" s="5">
        <f t="shared" si="471"/>
        <v>6.7351387859206002E-3</v>
      </c>
      <c r="AI269" s="5">
        <f t="shared" si="472"/>
        <v>6.5965425464108553E-3</v>
      </c>
      <c r="AJ269" s="5">
        <f t="shared" si="473"/>
        <v>3.2303991758546079E-3</v>
      </c>
      <c r="AK269" s="5">
        <f t="shared" si="474"/>
        <v>1.0546412520338673E-3</v>
      </c>
      <c r="AL269" s="5">
        <f t="shared" si="475"/>
        <v>1.0665631894464151E-5</v>
      </c>
      <c r="AM269" s="5">
        <f t="shared" si="476"/>
        <v>9.8278120474064009E-4</v>
      </c>
      <c r="AN269" s="5">
        <f t="shared" si="477"/>
        <v>1.0360937194087586E-3</v>
      </c>
      <c r="AO269" s="5">
        <f t="shared" si="478"/>
        <v>5.4614912771025871E-4</v>
      </c>
      <c r="AP269" s="5">
        <f t="shared" si="479"/>
        <v>1.9192528250493775E-4</v>
      </c>
      <c r="AQ269" s="5">
        <f t="shared" si="480"/>
        <v>5.0584142950616272E-5</v>
      </c>
      <c r="AR269" s="5">
        <f t="shared" si="481"/>
        <v>1.4200993999025963E-3</v>
      </c>
      <c r="AS269" s="5">
        <f t="shared" si="482"/>
        <v>1.3908764777308979E-3</v>
      </c>
      <c r="AT269" s="5">
        <f t="shared" si="483"/>
        <v>6.8112745362676648E-4</v>
      </c>
      <c r="AU269" s="5">
        <f t="shared" si="484"/>
        <v>2.2237038563431823E-4</v>
      </c>
      <c r="AV269" s="5">
        <f t="shared" si="485"/>
        <v>5.4448607390429149E-5</v>
      </c>
      <c r="AW269" s="5">
        <f t="shared" si="486"/>
        <v>3.0591171403998285E-7</v>
      </c>
      <c r="AX269" s="5">
        <f t="shared" si="487"/>
        <v>1.6042624205549113E-4</v>
      </c>
      <c r="AY269" s="5">
        <f t="shared" si="488"/>
        <v>1.6912881628206234E-4</v>
      </c>
      <c r="AZ269" s="5">
        <f t="shared" si="489"/>
        <v>8.9151737678544308E-5</v>
      </c>
      <c r="BA269" s="5">
        <f t="shared" si="490"/>
        <v>3.1329304711144965E-5</v>
      </c>
      <c r="BB269" s="5">
        <f t="shared" si="491"/>
        <v>8.2572030498962573E-6</v>
      </c>
      <c r="BC269" s="5">
        <f t="shared" si="492"/>
        <v>1.7410256074520926E-6</v>
      </c>
      <c r="BD269" s="5">
        <f t="shared" si="493"/>
        <v>2.4952248816553275E-4</v>
      </c>
      <c r="BE269" s="5">
        <f t="shared" si="494"/>
        <v>2.4438779389536404E-4</v>
      </c>
      <c r="BF269" s="5">
        <f t="shared" si="495"/>
        <v>1.1967938089295828E-4</v>
      </c>
      <c r="BG269" s="5">
        <f t="shared" si="496"/>
        <v>3.9072202918760409E-5</v>
      </c>
      <c r="BH269" s="5">
        <f t="shared" si="497"/>
        <v>9.5670429789210271E-6</v>
      </c>
      <c r="BI269" s="5">
        <f t="shared" si="498"/>
        <v>1.8740343164336933E-6</v>
      </c>
      <c r="BJ269" s="8">
        <f t="shared" si="499"/>
        <v>0.32791179615094262</v>
      </c>
      <c r="BK269" s="8">
        <f t="shared" si="500"/>
        <v>0.30528645050183079</v>
      </c>
      <c r="BL269" s="8">
        <f t="shared" si="501"/>
        <v>0.34122802603835428</v>
      </c>
      <c r="BM269" s="8">
        <f t="shared" si="502"/>
        <v>0.33224757086305357</v>
      </c>
      <c r="BN269" s="8">
        <f t="shared" si="503"/>
        <v>0.66756419968089731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1.3561643835616399</v>
      </c>
      <c r="F270">
        <f>VLOOKUP(B270,home!$B$2:$E$405,3,FALSE)</f>
        <v>0.74</v>
      </c>
      <c r="G270">
        <f>VLOOKUP(C270,away!$B$2:$E$405,4,FALSE)</f>
        <v>0.84</v>
      </c>
      <c r="H270">
        <f>VLOOKUP(A270,away!$A$2:$E$405,3,FALSE)</f>
        <v>1.0958904109589001</v>
      </c>
      <c r="I270">
        <f>VLOOKUP(C270,away!$B$2:$E$405,3,FALSE)</f>
        <v>1.05</v>
      </c>
      <c r="J270">
        <f>VLOOKUP(B270,home!$B$2:$E$405,4,FALSE)</f>
        <v>0.8</v>
      </c>
      <c r="K270" s="3">
        <f t="shared" si="448"/>
        <v>0.84299178082191539</v>
      </c>
      <c r="L270" s="3">
        <f t="shared" si="449"/>
        <v>0.92054794520547611</v>
      </c>
      <c r="M270" s="5">
        <f t="shared" si="450"/>
        <v>0.17143694870193274</v>
      </c>
      <c r="N270" s="5">
        <f t="shared" si="451"/>
        <v>0.14451993868491764</v>
      </c>
      <c r="O270" s="5">
        <f t="shared" si="452"/>
        <v>0.15781593085986081</v>
      </c>
      <c r="P270" s="5">
        <f t="shared" si="453"/>
        <v>0.13303753259762235</v>
      </c>
      <c r="Q270" s="5">
        <f t="shared" si="454"/>
        <v>6.0914560238136364E-2</v>
      </c>
      <c r="R270" s="5">
        <f t="shared" si="455"/>
        <v>7.263856543686717E-2</v>
      </c>
      <c r="S270" s="5">
        <f t="shared" si="456"/>
        <v>2.5809758651321419E-2</v>
      </c>
      <c r="T270" s="5">
        <f t="shared" si="457"/>
        <v>5.6074773260311635E-2</v>
      </c>
      <c r="U270" s="5">
        <f t="shared" si="458"/>
        <v>6.1233713633973889E-2</v>
      </c>
      <c r="V270" s="5">
        <f t="shared" si="459"/>
        <v>2.2254159029249823E-3</v>
      </c>
      <c r="W270" s="5">
        <f t="shared" si="460"/>
        <v>1.711682453771014E-2</v>
      </c>
      <c r="X270" s="5">
        <f t="shared" si="461"/>
        <v>1.5756857656631745E-2</v>
      </c>
      <c r="Y270" s="5">
        <f t="shared" si="462"/>
        <v>7.2524714693537615E-3</v>
      </c>
      <c r="Z270" s="5">
        <f t="shared" si="463"/>
        <v>2.2289094051860532E-2</v>
      </c>
      <c r="AA270" s="5">
        <f t="shared" si="464"/>
        <v>1.8789523087685073E-2</v>
      </c>
      <c r="AB270" s="5">
        <f t="shared" si="465"/>
        <v>7.9197067642410666E-3</v>
      </c>
      <c r="AC270" s="5">
        <f t="shared" si="466"/>
        <v>1.0793466744273647E-4</v>
      </c>
      <c r="AD270" s="5">
        <f t="shared" si="467"/>
        <v>3.6073355997651314E-3</v>
      </c>
      <c r="AE270" s="5">
        <f t="shared" si="468"/>
        <v>3.3207253740303558E-3</v>
      </c>
      <c r="AF270" s="5">
        <f t="shared" si="469"/>
        <v>1.5284434598276649E-3</v>
      </c>
      <c r="AG270" s="5">
        <f t="shared" si="470"/>
        <v>4.6900182876903526E-4</v>
      </c>
      <c r="AH270" s="5">
        <f t="shared" si="471"/>
        <v>5.1295449324829517E-3</v>
      </c>
      <c r="AI270" s="5">
        <f t="shared" si="472"/>
        <v>4.3241642174398362E-3</v>
      </c>
      <c r="AJ270" s="5">
        <f t="shared" si="473"/>
        <v>1.8226174471130054E-3</v>
      </c>
      <c r="AK270" s="5">
        <f t="shared" si="474"/>
        <v>5.1215050916629534E-4</v>
      </c>
      <c r="AL270" s="5">
        <f t="shared" si="475"/>
        <v>3.3503540390916218E-6</v>
      </c>
      <c r="AM270" s="5">
        <f t="shared" si="476"/>
        <v>6.0819085225366032E-4</v>
      </c>
      <c r="AN270" s="5">
        <f t="shared" si="477"/>
        <v>5.5986883933487432E-4</v>
      </c>
      <c r="AO270" s="5">
        <f t="shared" si="478"/>
        <v>2.5769305481714667E-4</v>
      </c>
      <c r="AP270" s="5">
        <f t="shared" si="479"/>
        <v>7.9072937368548848E-5</v>
      </c>
      <c r="AQ270" s="5">
        <f t="shared" si="480"/>
        <v>1.8197607503994733E-5</v>
      </c>
      <c r="AR270" s="5">
        <f t="shared" si="481"/>
        <v>9.4439840948726912E-4</v>
      </c>
      <c r="AS270" s="5">
        <f t="shared" si="482"/>
        <v>7.961200970190576E-4</v>
      </c>
      <c r="AT270" s="5">
        <f t="shared" si="483"/>
        <v>3.3556134916710566E-4</v>
      </c>
      <c r="AU270" s="5">
        <f t="shared" si="484"/>
        <v>9.4291819769794333E-5</v>
      </c>
      <c r="AV270" s="5">
        <f t="shared" si="485"/>
        <v>1.9871807266169496E-5</v>
      </c>
      <c r="AW270" s="5">
        <f t="shared" si="486"/>
        <v>7.222007826332097E-8</v>
      </c>
      <c r="AX270" s="5">
        <f t="shared" si="487"/>
        <v>8.5449981603485223E-5</v>
      </c>
      <c r="AY270" s="5">
        <f t="shared" si="488"/>
        <v>7.8660804982934066E-5</v>
      </c>
      <c r="AZ270" s="5">
        <f t="shared" si="489"/>
        <v>3.6205521197624308E-5</v>
      </c>
      <c r="BA270" s="5">
        <f t="shared" si="490"/>
        <v>1.110963938118879E-5</v>
      </c>
      <c r="BB270" s="5">
        <f t="shared" si="491"/>
        <v>2.5567389260817941E-6</v>
      </c>
      <c r="BC270" s="5">
        <f t="shared" si="492"/>
        <v>4.7072015296629036E-7</v>
      </c>
      <c r="BD270" s="5">
        <f t="shared" si="493"/>
        <v>1.4489400255147085E-4</v>
      </c>
      <c r="BE270" s="5">
        <f t="shared" si="494"/>
        <v>1.2214445324127958E-4</v>
      </c>
      <c r="BF270" s="5">
        <f t="shared" si="495"/>
        <v>5.1483385077692716E-5</v>
      </c>
      <c r="BG270" s="5">
        <f t="shared" si="496"/>
        <v>1.4466690156461538E-5</v>
      </c>
      <c r="BH270" s="5">
        <f t="shared" si="497"/>
        <v>3.0488252243985959E-6</v>
      </c>
      <c r="BI270" s="5">
        <f t="shared" si="498"/>
        <v>5.1402692106610976E-7</v>
      </c>
      <c r="BJ270" s="8">
        <f t="shared" si="499"/>
        <v>0.3122984088069759</v>
      </c>
      <c r="BK270" s="8">
        <f t="shared" si="500"/>
        <v>0.33269960168026624</v>
      </c>
      <c r="BL270" s="8">
        <f t="shared" si="501"/>
        <v>0.33271271175471195</v>
      </c>
      <c r="BM270" s="8">
        <f t="shared" si="502"/>
        <v>0.25955775118957292</v>
      </c>
      <c r="BN270" s="8">
        <f t="shared" si="503"/>
        <v>0.74036347651933698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1.3561643835616399</v>
      </c>
      <c r="F271">
        <f>VLOOKUP(B271,home!$B$2:$E$405,3,FALSE)</f>
        <v>0.55000000000000004</v>
      </c>
      <c r="G271">
        <f>VLOOKUP(C271,away!$B$2:$E$405,4,FALSE)</f>
        <v>0.92</v>
      </c>
      <c r="H271">
        <f>VLOOKUP(A271,away!$A$2:$E$405,3,FALSE)</f>
        <v>1.0958904109589001</v>
      </c>
      <c r="I271">
        <f>VLOOKUP(C271,away!$B$2:$E$405,3,FALSE)</f>
        <v>1.75</v>
      </c>
      <c r="J271">
        <f>VLOOKUP(B271,home!$B$2:$E$405,4,FALSE)</f>
        <v>1.25</v>
      </c>
      <c r="K271" s="3">
        <f t="shared" si="448"/>
        <v>0.68621917808218991</v>
      </c>
      <c r="L271" s="3">
        <f t="shared" si="449"/>
        <v>2.3972602739725941</v>
      </c>
      <c r="M271" s="5">
        <f t="shared" si="450"/>
        <v>4.5799621501534382E-2</v>
      </c>
      <c r="N271" s="5">
        <f t="shared" si="451"/>
        <v>3.1428578623258319E-2</v>
      </c>
      <c r="O271" s="5">
        <f t="shared" si="452"/>
        <v>0.10979361318860942</v>
      </c>
      <c r="P271" s="5">
        <f t="shared" si="453"/>
        <v>7.5342483000961441E-2</v>
      </c>
      <c r="Q271" s="5">
        <f t="shared" si="454"/>
        <v>1.0783446695571901E-2</v>
      </c>
      <c r="R271" s="5">
        <f t="shared" si="455"/>
        <v>0.13160193361648345</v>
      </c>
      <c r="S271" s="5">
        <f t="shared" si="456"/>
        <v>3.0985462099069914E-2</v>
      </c>
      <c r="T271" s="5">
        <f t="shared" si="457"/>
        <v>2.5850728379795559E-2</v>
      </c>
      <c r="U271" s="5">
        <f t="shared" si="458"/>
        <v>9.0307770720330194E-2</v>
      </c>
      <c r="V271" s="5">
        <f t="shared" si="459"/>
        <v>5.6636121894537176E-3</v>
      </c>
      <c r="W271" s="5">
        <f t="shared" si="460"/>
        <v>2.4666026427761522E-3</v>
      </c>
      <c r="X271" s="5">
        <f t="shared" si="461"/>
        <v>5.9130885272030836E-3</v>
      </c>
      <c r="Y271" s="5">
        <f t="shared" si="462"/>
        <v>7.0876061113735343E-3</v>
      </c>
      <c r="Z271" s="5">
        <f t="shared" si="463"/>
        <v>0.10516136247892476</v>
      </c>
      <c r="AA271" s="5">
        <f t="shared" si="464"/>
        <v>7.2163743726290988E-2</v>
      </c>
      <c r="AB271" s="5">
        <f t="shared" si="465"/>
        <v>2.476007245359459E-2</v>
      </c>
      <c r="AC271" s="5">
        <f t="shared" si="466"/>
        <v>5.8230640221237841E-4</v>
      </c>
      <c r="AD271" s="5">
        <f t="shared" si="467"/>
        <v>4.2315750954530218E-4</v>
      </c>
      <c r="AE271" s="5">
        <f t="shared" si="468"/>
        <v>1.0144186872661316E-3</v>
      </c>
      <c r="AF271" s="5">
        <f t="shared" si="469"/>
        <v>1.2159128100792632E-3</v>
      </c>
      <c r="AG271" s="5">
        <f t="shared" si="470"/>
        <v>9.7161982540580052E-4</v>
      </c>
      <c r="AH271" s="5">
        <f t="shared" si="471"/>
        <v>6.3024789156889624E-2</v>
      </c>
      <c r="AI271" s="5">
        <f t="shared" si="472"/>
        <v>4.3248819014044107E-2</v>
      </c>
      <c r="AJ271" s="5">
        <f t="shared" si="473"/>
        <v>1.4839084518421366E-2</v>
      </c>
      <c r="AK271" s="5">
        <f t="shared" si="474"/>
        <v>3.3942881272410862E-3</v>
      </c>
      <c r="AL271" s="5">
        <f t="shared" si="475"/>
        <v>3.8316832123660522E-5</v>
      </c>
      <c r="AM271" s="5">
        <f t="shared" si="476"/>
        <v>5.807575967989677E-5</v>
      </c>
      <c r="AN271" s="5">
        <f t="shared" si="477"/>
        <v>1.3922271156139584E-4</v>
      </c>
      <c r="AO271" s="5">
        <f t="shared" si="478"/>
        <v>1.6687653783043965E-4</v>
      </c>
      <c r="AP271" s="5">
        <f t="shared" si="479"/>
        <v>1.3334883159966593E-4</v>
      </c>
      <c r="AQ271" s="5">
        <f t="shared" si="480"/>
        <v>7.9917964143635129E-5</v>
      </c>
      <c r="AR271" s="5">
        <f t="shared" si="481"/>
        <v>3.0217364664262027E-2</v>
      </c>
      <c r="AS271" s="5">
        <f t="shared" si="482"/>
        <v>2.0735735143719698E-2</v>
      </c>
      <c r="AT271" s="5">
        <f t="shared" si="483"/>
        <v>7.1146295636266539E-3</v>
      </c>
      <c r="AU271" s="5">
        <f t="shared" si="484"/>
        <v>1.6273984171703774E-3</v>
      </c>
      <c r="AV271" s="5">
        <f t="shared" si="485"/>
        <v>2.7918800106072826E-4</v>
      </c>
      <c r="AW271" s="5">
        <f t="shared" si="486"/>
        <v>1.7509152903945979E-6</v>
      </c>
      <c r="AX271" s="5">
        <f t="shared" si="487"/>
        <v>6.6421166790062515E-6</v>
      </c>
      <c r="AY271" s="5">
        <f t="shared" si="488"/>
        <v>1.5922882449672462E-5</v>
      </c>
      <c r="AZ271" s="5">
        <f t="shared" si="489"/>
        <v>1.9085646771867611E-5</v>
      </c>
      <c r="BA271" s="5">
        <f t="shared" si="490"/>
        <v>1.5251087603090503E-5</v>
      </c>
      <c r="BB271" s="5">
        <f t="shared" si="491"/>
        <v>9.1402066114411946E-6</v>
      </c>
      <c r="BC271" s="5">
        <f t="shared" si="492"/>
        <v>4.3822908411019248E-6</v>
      </c>
      <c r="BD271" s="5">
        <f t="shared" si="493"/>
        <v>1.2073147982296424E-2</v>
      </c>
      <c r="BE271" s="5">
        <f t="shared" si="494"/>
        <v>8.2848256852761024E-3</v>
      </c>
      <c r="BF271" s="5">
        <f t="shared" si="495"/>
        <v>2.8426031361521906E-3</v>
      </c>
      <c r="BG271" s="5">
        <f t="shared" si="496"/>
        <v>6.5021626256807059E-4</v>
      </c>
      <c r="BH271" s="5">
        <f t="shared" si="497"/>
        <v>1.1154771731878368E-4</v>
      </c>
      <c r="BI271" s="5">
        <f t="shared" si="498"/>
        <v>1.5309236579088048E-5</v>
      </c>
      <c r="BJ271" s="8">
        <f t="shared" si="499"/>
        <v>8.7803025848046265E-2</v>
      </c>
      <c r="BK271" s="8">
        <f t="shared" si="500"/>
        <v>0.15842772490780516</v>
      </c>
      <c r="BL271" s="8">
        <f t="shared" si="501"/>
        <v>0.63708608033193515</v>
      </c>
      <c r="BM271" s="8">
        <f t="shared" si="502"/>
        <v>0.58371434497313313</v>
      </c>
      <c r="BN271" s="8">
        <f t="shared" si="503"/>
        <v>0.40474967662641892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1.3561643835616399</v>
      </c>
      <c r="F272">
        <f>VLOOKUP(B272,home!$B$2:$E$405,3,FALSE)</f>
        <v>0.46</v>
      </c>
      <c r="G272">
        <f>VLOOKUP(C272,away!$B$2:$E$405,4,FALSE)</f>
        <v>1.05</v>
      </c>
      <c r="H272">
        <f>VLOOKUP(A272,away!$A$2:$E$405,3,FALSE)</f>
        <v>1.0958904109589001</v>
      </c>
      <c r="I272">
        <f>VLOOKUP(C272,away!$B$2:$E$405,3,FALSE)</f>
        <v>0.53</v>
      </c>
      <c r="J272">
        <f>VLOOKUP(B272,home!$B$2:$E$405,4,FALSE)</f>
        <v>1.25</v>
      </c>
      <c r="K272" s="3">
        <f t="shared" si="448"/>
        <v>0.65502739726027215</v>
      </c>
      <c r="L272" s="3">
        <f t="shared" si="449"/>
        <v>0.72602739726027132</v>
      </c>
      <c r="M272" s="5">
        <f t="shared" si="450"/>
        <v>0.25131332928338629</v>
      </c>
      <c r="N272" s="5">
        <f t="shared" si="451"/>
        <v>0.1646171159773103</v>
      </c>
      <c r="O272" s="5">
        <f t="shared" si="452"/>
        <v>0.18246036235643048</v>
      </c>
      <c r="P272" s="5">
        <f t="shared" si="453"/>
        <v>0.11951653625749881</v>
      </c>
      <c r="Q272" s="5">
        <f t="shared" si="454"/>
        <v>5.3914360511554953E-2</v>
      </c>
      <c r="R272" s="5">
        <f t="shared" si="455"/>
        <v>6.6235610992402591E-2</v>
      </c>
      <c r="S272" s="5">
        <f t="shared" si="456"/>
        <v>1.4209555139515549E-2</v>
      </c>
      <c r="T272" s="5">
        <f t="shared" si="457"/>
        <v>3.9143302837156196E-2</v>
      </c>
      <c r="U272" s="5">
        <f t="shared" si="458"/>
        <v>4.3386139874297347E-2</v>
      </c>
      <c r="V272" s="5">
        <f t="shared" si="459"/>
        <v>7.5084526593751559E-4</v>
      </c>
      <c r="W272" s="5">
        <f t="shared" si="460"/>
        <v>1.1771794413611947E-2</v>
      </c>
      <c r="X272" s="5">
        <f t="shared" si="461"/>
        <v>8.5466452591976844E-3</v>
      </c>
      <c r="Y272" s="5">
        <f t="shared" si="462"/>
        <v>3.1025493064210652E-3</v>
      </c>
      <c r="Z272" s="5">
        <f t="shared" si="463"/>
        <v>1.6029622751585964E-2</v>
      </c>
      <c r="AA272" s="5">
        <f t="shared" si="464"/>
        <v>1.0499842070035396E-2</v>
      </c>
      <c r="AB272" s="5">
        <f t="shared" si="465"/>
        <v>3.4388421113895969E-3</v>
      </c>
      <c r="AC272" s="5">
        <f t="shared" si="466"/>
        <v>2.2317366160521422E-5</v>
      </c>
      <c r="AD272" s="5">
        <f t="shared" si="467"/>
        <v>1.9277119639578108E-3</v>
      </c>
      <c r="AE272" s="5">
        <f t="shared" si="468"/>
        <v>1.3995716998597752E-3</v>
      </c>
      <c r="AF272" s="5">
        <f t="shared" si="469"/>
        <v>5.0806369926416307E-4</v>
      </c>
      <c r="AG272" s="5">
        <f t="shared" si="470"/>
        <v>1.2295605507306188E-4</v>
      </c>
      <c r="AH272" s="5">
        <f t="shared" si="471"/>
        <v>2.9094863213494958E-3</v>
      </c>
      <c r="AI272" s="5">
        <f t="shared" si="472"/>
        <v>1.9057932524379241E-3</v>
      </c>
      <c r="AJ272" s="5">
        <f t="shared" si="473"/>
        <v>6.2417339693030113E-4</v>
      </c>
      <c r="AK272" s="5">
        <f t="shared" si="474"/>
        <v>1.3628355854345266E-4</v>
      </c>
      <c r="AL272" s="5">
        <f t="shared" si="475"/>
        <v>4.2453686153481158E-7</v>
      </c>
      <c r="AM272" s="5">
        <f t="shared" si="476"/>
        <v>2.525408300837546E-4</v>
      </c>
      <c r="AN272" s="5">
        <f t="shared" si="477"/>
        <v>1.8335156156765677E-4</v>
      </c>
      <c r="AO272" s="5">
        <f t="shared" si="478"/>
        <v>6.6559128514286097E-5</v>
      </c>
      <c r="AP272" s="5">
        <f t="shared" si="479"/>
        <v>1.6107916946379689E-5</v>
      </c>
      <c r="AQ272" s="5">
        <f t="shared" si="480"/>
        <v>2.9236972539661653E-6</v>
      </c>
      <c r="AR272" s="5">
        <f t="shared" si="481"/>
        <v>4.2247335625074725E-4</v>
      </c>
      <c r="AS272" s="5">
        <f t="shared" si="482"/>
        <v>2.7673162295673872E-4</v>
      </c>
      <c r="AT272" s="5">
        <f t="shared" si="483"/>
        <v>9.063339736248177E-5</v>
      </c>
      <c r="AU272" s="5">
        <f t="shared" si="484"/>
        <v>1.9789119459734154E-5</v>
      </c>
      <c r="AV272" s="5">
        <f t="shared" si="485"/>
        <v>3.240603853445565E-6</v>
      </c>
      <c r="AW272" s="5">
        <f t="shared" si="486"/>
        <v>5.6082243527268357E-9</v>
      </c>
      <c r="AX272" s="5">
        <f t="shared" si="487"/>
        <v>2.7570193771951723E-5</v>
      </c>
      <c r="AY272" s="5">
        <f t="shared" si="488"/>
        <v>2.001671602621145E-5</v>
      </c>
      <c r="AZ272" s="5">
        <f t="shared" si="489"/>
        <v>7.2663421191041285E-6</v>
      </c>
      <c r="BA272" s="5">
        <f t="shared" si="490"/>
        <v>1.7585211521119524E-6</v>
      </c>
      <c r="BB272" s="5">
        <f t="shared" si="491"/>
        <v>3.1918363377374355E-7</v>
      </c>
      <c r="BC272" s="5">
        <f t="shared" si="492"/>
        <v>4.6347212575365347E-8</v>
      </c>
      <c r="BD272" s="5">
        <f t="shared" si="493"/>
        <v>5.1121205208423564E-5</v>
      </c>
      <c r="BE272" s="5">
        <f t="shared" si="494"/>
        <v>3.3485789992481956E-5</v>
      </c>
      <c r="BF272" s="5">
        <f t="shared" si="495"/>
        <v>1.0967054931989762E-5</v>
      </c>
      <c r="BG272" s="5">
        <f t="shared" si="496"/>
        <v>2.3945738159038954E-6</v>
      </c>
      <c r="BH272" s="5">
        <f t="shared" si="497"/>
        <v>3.921278635447815E-7</v>
      </c>
      <c r="BI272" s="5">
        <f t="shared" si="498"/>
        <v>5.1370898770193901E-8</v>
      </c>
      <c r="BJ272" s="8">
        <f t="shared" si="499"/>
        <v>0.28563253216168871</v>
      </c>
      <c r="BK272" s="8">
        <f t="shared" si="500"/>
        <v>0.38583302456538643</v>
      </c>
      <c r="BL272" s="8">
        <f t="shared" si="501"/>
        <v>0.31250781415641088</v>
      </c>
      <c r="BM272" s="8">
        <f t="shared" si="502"/>
        <v>0.16192566714868661</v>
      </c>
      <c r="BN272" s="8">
        <f t="shared" si="503"/>
        <v>0.83805731537858341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1.3434343434343401</v>
      </c>
      <c r="F273">
        <f>VLOOKUP(B273,home!$B$2:$E$405,3,FALSE)</f>
        <v>0.5</v>
      </c>
      <c r="G273">
        <f>VLOOKUP(C273,away!$B$2:$E$405,4,FALSE)</f>
        <v>0.91</v>
      </c>
      <c r="H273">
        <f>VLOOKUP(A273,away!$A$2:$E$405,3,FALSE)</f>
        <v>0.98989898989898994</v>
      </c>
      <c r="I273">
        <f>VLOOKUP(C273,away!$B$2:$E$405,3,FALSE)</f>
        <v>0.99</v>
      </c>
      <c r="J273">
        <f>VLOOKUP(B273,home!$B$2:$E$405,4,FALSE)</f>
        <v>1.23</v>
      </c>
      <c r="K273" s="3">
        <f t="shared" si="448"/>
        <v>0.61126262626262473</v>
      </c>
      <c r="L273" s="3">
        <f t="shared" si="449"/>
        <v>1.2054</v>
      </c>
      <c r="M273" s="5">
        <f t="shared" si="450"/>
        <v>0.16256739475101267</v>
      </c>
      <c r="N273" s="5">
        <f t="shared" si="451"/>
        <v>9.9371372660176829E-2</v>
      </c>
      <c r="O273" s="5">
        <f t="shared" si="452"/>
        <v>0.19595873763287064</v>
      </c>
      <c r="P273" s="5">
        <f t="shared" si="453"/>
        <v>0.11978225260457714</v>
      </c>
      <c r="Q273" s="5">
        <f t="shared" si="454"/>
        <v>3.0371003113790832E-2</v>
      </c>
      <c r="R273" s="5">
        <f t="shared" si="455"/>
        <v>0.11810433117133119</v>
      </c>
      <c r="S273" s="5">
        <f t="shared" si="456"/>
        <v>2.2064369151332173E-2</v>
      </c>
      <c r="T273" s="5">
        <f t="shared" si="457"/>
        <v>3.6609207153363466E-2</v>
      </c>
      <c r="U273" s="5">
        <f t="shared" si="458"/>
        <v>7.2192763644778682E-2</v>
      </c>
      <c r="V273" s="5">
        <f t="shared" si="459"/>
        <v>1.8063755057767417E-3</v>
      </c>
      <c r="W273" s="5">
        <f t="shared" si="460"/>
        <v>6.1882197085220466E-3</v>
      </c>
      <c r="X273" s="5">
        <f t="shared" si="461"/>
        <v>7.4592800366524749E-3</v>
      </c>
      <c r="Y273" s="5">
        <f t="shared" si="462"/>
        <v>4.4957080780904483E-3</v>
      </c>
      <c r="Z273" s="5">
        <f t="shared" si="463"/>
        <v>4.7454320264640859E-2</v>
      </c>
      <c r="AA273" s="5">
        <f t="shared" si="464"/>
        <v>2.900705243247206E-2</v>
      </c>
      <c r="AB273" s="5">
        <f t="shared" si="465"/>
        <v>8.8654635250052637E-3</v>
      </c>
      <c r="AC273" s="5">
        <f t="shared" si="466"/>
        <v>8.3185394995358793E-5</v>
      </c>
      <c r="AD273" s="5">
        <f t="shared" si="467"/>
        <v>9.4565685773032992E-4</v>
      </c>
      <c r="AE273" s="5">
        <f t="shared" si="468"/>
        <v>1.1398947763081395E-3</v>
      </c>
      <c r="AF273" s="5">
        <f t="shared" si="469"/>
        <v>6.8701458168091611E-4</v>
      </c>
      <c r="AG273" s="5">
        <f t="shared" si="470"/>
        <v>2.7604245891939196E-4</v>
      </c>
      <c r="AH273" s="5">
        <f t="shared" si="471"/>
        <v>1.4300359411749527E-2</v>
      </c>
      <c r="AI273" s="5">
        <f t="shared" si="472"/>
        <v>8.7412752505254578E-3</v>
      </c>
      <c r="AJ273" s="5">
        <f t="shared" si="473"/>
        <v>2.6716074332603368E-3</v>
      </c>
      <c r="AK273" s="5">
        <f t="shared" si="474"/>
        <v>5.4435125866582129E-4</v>
      </c>
      <c r="AL273" s="5">
        <f t="shared" si="475"/>
        <v>2.4516930991252235E-6</v>
      </c>
      <c r="AM273" s="5">
        <f t="shared" si="476"/>
        <v>1.1560893887990058E-4</v>
      </c>
      <c r="AN273" s="5">
        <f t="shared" si="477"/>
        <v>1.3935501492583216E-4</v>
      </c>
      <c r="AO273" s="5">
        <f t="shared" si="478"/>
        <v>8.3989267495799083E-5</v>
      </c>
      <c r="AP273" s="5">
        <f t="shared" si="479"/>
        <v>3.3746887679812053E-5</v>
      </c>
      <c r="AQ273" s="5">
        <f t="shared" si="480"/>
        <v>1.0169624602311367E-5</v>
      </c>
      <c r="AR273" s="5">
        <f t="shared" si="481"/>
        <v>3.4475306469845747E-3</v>
      </c>
      <c r="AS273" s="5">
        <f t="shared" si="482"/>
        <v>2.1073466373966766E-3</v>
      </c>
      <c r="AT273" s="5">
        <f t="shared" si="483"/>
        <v>6.4407112001040186E-4</v>
      </c>
      <c r="AU273" s="5">
        <f t="shared" si="484"/>
        <v>1.3123220143915613E-4</v>
      </c>
      <c r="AV273" s="5">
        <f t="shared" si="485"/>
        <v>2.0054335025481093E-5</v>
      </c>
      <c r="AW273" s="5">
        <f t="shared" si="486"/>
        <v>5.0179073006425363E-8</v>
      </c>
      <c r="AX273" s="5">
        <f t="shared" si="487"/>
        <v>1.1777903933193878E-5</v>
      </c>
      <c r="AY273" s="5">
        <f t="shared" si="488"/>
        <v>1.41970854010719E-5</v>
      </c>
      <c r="AZ273" s="5">
        <f t="shared" si="489"/>
        <v>8.5565833712260387E-6</v>
      </c>
      <c r="BA273" s="5">
        <f t="shared" si="490"/>
        <v>3.4380351985586207E-6</v>
      </c>
      <c r="BB273" s="5">
        <f t="shared" si="491"/>
        <v>1.0360519070856406E-6</v>
      </c>
      <c r="BC273" s="5">
        <f t="shared" si="492"/>
        <v>2.4977139376020616E-7</v>
      </c>
      <c r="BD273" s="5">
        <f t="shared" si="493"/>
        <v>6.9260890697920023E-4</v>
      </c>
      <c r="BE273" s="5">
        <f t="shared" si="494"/>
        <v>4.2336593945299184E-4</v>
      </c>
      <c r="BF273" s="5">
        <f t="shared" si="495"/>
        <v>1.2939388801008956E-4</v>
      </c>
      <c r="BG273" s="5">
        <f t="shared" si="496"/>
        <v>2.6364549269126439E-5</v>
      </c>
      <c r="BH273" s="5">
        <f t="shared" si="497"/>
        <v>4.0289159066191468E-6</v>
      </c>
      <c r="BI273" s="5">
        <f t="shared" si="498"/>
        <v>4.9254514361425676E-7</v>
      </c>
      <c r="BJ273" s="8">
        <f t="shared" si="499"/>
        <v>0.18796552459002341</v>
      </c>
      <c r="BK273" s="8">
        <f t="shared" si="500"/>
        <v>0.30632022618619431</v>
      </c>
      <c r="BL273" s="8">
        <f t="shared" si="501"/>
        <v>0.4580124314462769</v>
      </c>
      <c r="BM273" s="8">
        <f t="shared" si="502"/>
        <v>0.27358326364704816</v>
      </c>
      <c r="BN273" s="8">
        <f t="shared" si="503"/>
        <v>0.72615509193375927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1.3434343434343401</v>
      </c>
      <c r="F274">
        <f>VLOOKUP(B274,home!$B$2:$E$405,3,FALSE)</f>
        <v>0.99</v>
      </c>
      <c r="G274">
        <f>VLOOKUP(C274,away!$B$2:$E$405,4,FALSE)</f>
        <v>1.08</v>
      </c>
      <c r="H274">
        <f>VLOOKUP(A274,away!$A$2:$E$405,3,FALSE)</f>
        <v>0.98989898989898994</v>
      </c>
      <c r="I274">
        <f>VLOOKUP(C274,away!$B$2:$E$405,3,FALSE)</f>
        <v>0.41</v>
      </c>
      <c r="J274">
        <f>VLOOKUP(B274,home!$B$2:$E$405,4,FALSE)</f>
        <v>1.01</v>
      </c>
      <c r="K274" s="3">
        <f t="shared" si="448"/>
        <v>1.4363999999999966</v>
      </c>
      <c r="L274" s="3">
        <f t="shared" si="449"/>
        <v>0.40991717171717174</v>
      </c>
      <c r="M274" s="5">
        <f t="shared" si="450"/>
        <v>0.15781731142853872</v>
      </c>
      <c r="N274" s="5">
        <f t="shared" si="451"/>
        <v>0.22668878613595247</v>
      </c>
      <c r="O274" s="5">
        <f t="shared" si="452"/>
        <v>6.4692025948794668E-2</v>
      </c>
      <c r="P274" s="5">
        <f t="shared" si="453"/>
        <v>9.2923626072848431E-2</v>
      </c>
      <c r="Q274" s="5">
        <f t="shared" si="454"/>
        <v>0.16280788620284073</v>
      </c>
      <c r="R274" s="5">
        <f t="shared" si="455"/>
        <v>1.3259186154791896E-2</v>
      </c>
      <c r="S274" s="5">
        <f t="shared" si="456"/>
        <v>1.3678474503788018E-2</v>
      </c>
      <c r="T274" s="5">
        <f t="shared" si="457"/>
        <v>6.6737748245519604E-2</v>
      </c>
      <c r="U274" s="5">
        <f t="shared" si="458"/>
        <v>1.9045494992743033E-2</v>
      </c>
      <c r="V274" s="5">
        <f t="shared" si="459"/>
        <v>8.948838364869154E-4</v>
      </c>
      <c r="W274" s="5">
        <f t="shared" si="460"/>
        <v>7.7952415913919965E-2</v>
      </c>
      <c r="X274" s="5">
        <f t="shared" si="461"/>
        <v>3.1954033859954718E-2</v>
      </c>
      <c r="Y274" s="5">
        <f t="shared" si="462"/>
        <v>6.549253592413689E-3</v>
      </c>
      <c r="Z274" s="5">
        <f t="shared" si="463"/>
        <v>1.8117226959479256E-3</v>
      </c>
      <c r="AA274" s="5">
        <f t="shared" si="464"/>
        <v>2.6023584804595939E-3</v>
      </c>
      <c r="AB274" s="5">
        <f t="shared" si="465"/>
        <v>1.8690138606660765E-3</v>
      </c>
      <c r="AC274" s="5">
        <f t="shared" si="466"/>
        <v>3.2932006257596135E-5</v>
      </c>
      <c r="AD274" s="5">
        <f t="shared" si="467"/>
        <v>2.799271255468859E-2</v>
      </c>
      <c r="AE274" s="5">
        <f t="shared" si="468"/>
        <v>1.1474693559109711E-2</v>
      </c>
      <c r="AF274" s="5">
        <f t="shared" si="469"/>
        <v>2.3518369650357496E-3</v>
      </c>
      <c r="AG274" s="5">
        <f t="shared" si="470"/>
        <v>3.2135278568245053E-4</v>
      </c>
      <c r="AH274" s="5">
        <f t="shared" si="471"/>
        <v>1.8566406086469576E-4</v>
      </c>
      <c r="AI274" s="5">
        <f t="shared" si="472"/>
        <v>2.6668785702604832E-4</v>
      </c>
      <c r="AJ274" s="5">
        <f t="shared" si="473"/>
        <v>1.9153521891610752E-4</v>
      </c>
      <c r="AK274" s="5">
        <f t="shared" si="474"/>
        <v>9.1707062817032075E-5</v>
      </c>
      <c r="AL274" s="5">
        <f t="shared" si="475"/>
        <v>7.7562123131092385E-7</v>
      </c>
      <c r="AM274" s="5">
        <f t="shared" si="476"/>
        <v>8.0417464627109171E-3</v>
      </c>
      <c r="AN274" s="5">
        <f t="shared" si="477"/>
        <v>3.2964499656610289E-3</v>
      </c>
      <c r="AO274" s="5">
        <f t="shared" si="478"/>
        <v>6.7563572331546834E-4</v>
      </c>
      <c r="AP274" s="5">
        <f t="shared" si="479"/>
        <v>9.2318228270854143E-5</v>
      </c>
      <c r="AQ274" s="5">
        <f t="shared" si="480"/>
        <v>9.4607067576821933E-6</v>
      </c>
      <c r="AR274" s="5">
        <f t="shared" si="481"/>
        <v>1.5221377343836184E-5</v>
      </c>
      <c r="AS274" s="5">
        <f t="shared" si="482"/>
        <v>2.1863986416686242E-5</v>
      </c>
      <c r="AT274" s="5">
        <f t="shared" si="483"/>
        <v>1.5702715044464028E-5</v>
      </c>
      <c r="AU274" s="5">
        <f t="shared" si="484"/>
        <v>7.5184599632893598E-6</v>
      </c>
      <c r="AV274" s="5">
        <f t="shared" si="485"/>
        <v>2.6998789728172023E-6</v>
      </c>
      <c r="AW274" s="5">
        <f t="shared" si="486"/>
        <v>1.268582441236424E-8</v>
      </c>
      <c r="AX274" s="5">
        <f t="shared" si="487"/>
        <v>1.9251941031729867E-3</v>
      </c>
      <c r="AY274" s="5">
        <f t="shared" si="488"/>
        <v>7.8917012177924756E-4</v>
      </c>
      <c r="AZ274" s="5">
        <f t="shared" si="489"/>
        <v>1.6174719216172255E-4</v>
      </c>
      <c r="BA274" s="5">
        <f t="shared" si="490"/>
        <v>2.2100983848042405E-5</v>
      </c>
      <c r="BB274" s="5">
        <f t="shared" si="491"/>
        <v>2.2648931977891089E-6</v>
      </c>
      <c r="BC274" s="5">
        <f t="shared" si="492"/>
        <v>1.8568372277583452E-7</v>
      </c>
      <c r="BD274" s="5">
        <f t="shared" si="493"/>
        <v>1.0399173250708603E-6</v>
      </c>
      <c r="BE274" s="5">
        <f t="shared" si="494"/>
        <v>1.4937372457317802E-6</v>
      </c>
      <c r="BF274" s="5">
        <f t="shared" si="495"/>
        <v>1.0728020898845624E-6</v>
      </c>
      <c r="BG274" s="5">
        <f t="shared" si="496"/>
        <v>5.1365764063672729E-7</v>
      </c>
      <c r="BH274" s="5">
        <f t="shared" si="497"/>
        <v>1.8445445875264832E-7</v>
      </c>
      <c r="BI274" s="5">
        <f t="shared" si="498"/>
        <v>5.2990076910460665E-8</v>
      </c>
      <c r="BJ274" s="8">
        <f t="shared" si="499"/>
        <v>0.62984699387971599</v>
      </c>
      <c r="BK274" s="8">
        <f t="shared" si="500"/>
        <v>0.2661371735909302</v>
      </c>
      <c r="BL274" s="8">
        <f t="shared" si="501"/>
        <v>0.1022710376136572</v>
      </c>
      <c r="BM274" s="8">
        <f t="shared" si="502"/>
        <v>0.28108894840052978</v>
      </c>
      <c r="BN274" s="8">
        <f t="shared" si="503"/>
        <v>0.71818882194376688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1.3434343434343401</v>
      </c>
      <c r="F275">
        <f>VLOOKUP(B275,home!$B$2:$E$405,3,FALSE)</f>
        <v>1.32</v>
      </c>
      <c r="G275">
        <f>VLOOKUP(C275,away!$B$2:$E$405,4,FALSE)</f>
        <v>1.24</v>
      </c>
      <c r="H275">
        <f>VLOOKUP(A275,away!$A$2:$E$405,3,FALSE)</f>
        <v>0.98989898989898994</v>
      </c>
      <c r="I275">
        <f>VLOOKUP(C275,away!$B$2:$E$405,3,FALSE)</f>
        <v>0.41</v>
      </c>
      <c r="J275">
        <f>VLOOKUP(B275,home!$B$2:$E$405,4,FALSE)</f>
        <v>0.79</v>
      </c>
      <c r="K275" s="3">
        <f t="shared" si="448"/>
        <v>2.1989333333333279</v>
      </c>
      <c r="L275" s="3">
        <f t="shared" si="449"/>
        <v>0.32062828282828287</v>
      </c>
      <c r="M275" s="5">
        <f t="shared" si="450"/>
        <v>8.0494886673283778E-2</v>
      </c>
      <c r="N275" s="5">
        <f t="shared" si="451"/>
        <v>0.17700288946877235</v>
      </c>
      <c r="O275" s="5">
        <f t="shared" si="452"/>
        <v>2.5808937290512209E-2</v>
      </c>
      <c r="P275" s="5">
        <f t="shared" si="453"/>
        <v>5.6752132506016836E-2</v>
      </c>
      <c r="Q275" s="5">
        <f t="shared" si="454"/>
        <v>0.19460877687459915</v>
      </c>
      <c r="R275" s="5">
        <f t="shared" si="455"/>
        <v>4.1375376225398827E-3</v>
      </c>
      <c r="S275" s="5">
        <f t="shared" si="456"/>
        <v>1.0003133978724757E-2</v>
      </c>
      <c r="T275" s="5">
        <f t="shared" si="457"/>
        <v>6.2397077952615169E-2</v>
      </c>
      <c r="U275" s="5">
        <f t="shared" si="458"/>
        <v>9.098169396123677E-3</v>
      </c>
      <c r="V275" s="5">
        <f t="shared" si="459"/>
        <v>7.8362352980565974E-4</v>
      </c>
      <c r="W275" s="5">
        <f t="shared" si="460"/>
        <v>0.14264390880959471</v>
      </c>
      <c r="X275" s="5">
        <f t="shared" si="461"/>
        <v>4.5735671537534522E-2</v>
      </c>
      <c r="Y275" s="5">
        <f t="shared" si="462"/>
        <v>7.3320749145390331E-3</v>
      </c>
      <c r="Z275" s="5">
        <f t="shared" si="463"/>
        <v>4.422038610174596E-4</v>
      </c>
      <c r="AA275" s="5">
        <f t="shared" si="464"/>
        <v>9.7237681011998992E-4</v>
      </c>
      <c r="AB275" s="5">
        <f t="shared" si="465"/>
        <v>1.0690958901665893E-3</v>
      </c>
      <c r="AC275" s="5">
        <f t="shared" si="466"/>
        <v>3.4530381553046343E-5</v>
      </c>
      <c r="AD275" s="5">
        <f t="shared" si="467"/>
        <v>7.8416111469594305E-2</v>
      </c>
      <c r="AE275" s="5">
        <f t="shared" si="468"/>
        <v>2.514242316656724E-2</v>
      </c>
      <c r="AF275" s="5">
        <f t="shared" si="469"/>
        <v>4.0306859830192467E-3</v>
      </c>
      <c r="AG275" s="5">
        <f t="shared" si="470"/>
        <v>4.3078397511849681E-4</v>
      </c>
      <c r="AH275" s="5">
        <f t="shared" si="471"/>
        <v>3.5445766154516176E-5</v>
      </c>
      <c r="AI275" s="5">
        <f t="shared" si="472"/>
        <v>7.7942876722703909E-5</v>
      </c>
      <c r="AJ275" s="5">
        <f t="shared" si="473"/>
        <v>8.5695594860721999E-5</v>
      </c>
      <c r="AK275" s="5">
        <f t="shared" si="474"/>
        <v>6.2812966686356608E-5</v>
      </c>
      <c r="AL275" s="5">
        <f t="shared" si="475"/>
        <v>9.7381231050653658E-7</v>
      </c>
      <c r="AM275" s="5">
        <f t="shared" si="476"/>
        <v>3.4486360276174563E-2</v>
      </c>
      <c r="AN275" s="5">
        <f t="shared" si="477"/>
        <v>1.1057302476347357E-2</v>
      </c>
      <c r="AO275" s="5">
        <f t="shared" si="478"/>
        <v>1.7726419528520867E-3</v>
      </c>
      <c r="AP275" s="5">
        <f t="shared" si="479"/>
        <v>1.8945304847077952E-4</v>
      </c>
      <c r="AQ275" s="5">
        <f t="shared" si="480"/>
        <v>1.5186001401942368E-5</v>
      </c>
      <c r="AR275" s="5">
        <f t="shared" si="481"/>
        <v>2.2729830271310801E-6</v>
      </c>
      <c r="AS275" s="5">
        <f t="shared" si="482"/>
        <v>4.9981381444594238E-6</v>
      </c>
      <c r="AT275" s="5">
        <f t="shared" si="483"/>
        <v>5.4952862852283091E-6</v>
      </c>
      <c r="AU275" s="5">
        <f t="shared" si="484"/>
        <v>4.0279227295993349E-6</v>
      </c>
      <c r="AV275" s="5">
        <f t="shared" si="485"/>
        <v>2.2142833885517348E-6</v>
      </c>
      <c r="AW275" s="5">
        <f t="shared" si="486"/>
        <v>1.907157901089667E-8</v>
      </c>
      <c r="AX275" s="5">
        <f t="shared" si="487"/>
        <v>1.2638867859437106E-2</v>
      </c>
      <c r="AY275" s="5">
        <f t="shared" si="488"/>
        <v>4.0523784986648947E-3</v>
      </c>
      <c r="AZ275" s="5">
        <f t="shared" si="489"/>
        <v>6.4965357969859017E-4</v>
      </c>
      <c r="BA275" s="5">
        <f t="shared" si="490"/>
        <v>6.9432437230668658E-5</v>
      </c>
      <c r="BB275" s="5">
        <f t="shared" si="491"/>
        <v>5.5655007804629571E-6</v>
      </c>
      <c r="BC275" s="5">
        <f t="shared" si="492"/>
        <v>3.5689139166386157E-7</v>
      </c>
      <c r="BD275" s="5">
        <f t="shared" si="493"/>
        <v>1.2146377414781168E-7</v>
      </c>
      <c r="BE275" s="5">
        <f t="shared" si="494"/>
        <v>2.6709074176609401E-7</v>
      </c>
      <c r="BF275" s="5">
        <f t="shared" si="495"/>
        <v>2.9365736754709421E-7</v>
      </c>
      <c r="BG275" s="5">
        <f t="shared" si="496"/>
        <v>2.1524432469274066E-7</v>
      </c>
      <c r="BH275" s="5">
        <f t="shared" si="497"/>
        <v>1.183269800944223E-7</v>
      </c>
      <c r="BI275" s="5">
        <f t="shared" si="498"/>
        <v>5.2038628152458871E-8</v>
      </c>
      <c r="BJ275" s="8">
        <f t="shared" si="499"/>
        <v>0.80267760267440436</v>
      </c>
      <c r="BK275" s="8">
        <f t="shared" si="500"/>
        <v>0.15212165938035946</v>
      </c>
      <c r="BL275" s="8">
        <f t="shared" si="501"/>
        <v>4.1368090649278016E-2</v>
      </c>
      <c r="BM275" s="8">
        <f t="shared" si="502"/>
        <v>0.45375203670224917</v>
      </c>
      <c r="BN275" s="8">
        <f t="shared" si="503"/>
        <v>0.53880516043572424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</v>
      </c>
      <c r="F276">
        <f>VLOOKUP(B276,home!$B$2:$E$405,3,FALSE)</f>
        <v>1.1100000000000001</v>
      </c>
      <c r="G276">
        <f>VLOOKUP(C276,away!$B$2:$E$405,4,FALSE)</f>
        <v>1.57</v>
      </c>
      <c r="H276">
        <f>VLOOKUP(A276,away!$A$2:$E$405,3,FALSE)</f>
        <v>1.0857142857142901</v>
      </c>
      <c r="I276">
        <f>VLOOKUP(C276,away!$B$2:$E$405,3,FALSE)</f>
        <v>0.37</v>
      </c>
      <c r="J276">
        <f>VLOOKUP(B276,home!$B$2:$E$405,4,FALSE)</f>
        <v>0.92</v>
      </c>
      <c r="K276" s="3">
        <f t="shared" si="448"/>
        <v>2.7011850000000002</v>
      </c>
      <c r="L276" s="3">
        <f t="shared" si="449"/>
        <v>0.36957714285714433</v>
      </c>
      <c r="M276" s="5">
        <f t="shared" si="450"/>
        <v>4.638578878454809E-2</v>
      </c>
      <c r="N276" s="5">
        <f t="shared" si="451"/>
        <v>0.12529659687798955</v>
      </c>
      <c r="O276" s="5">
        <f t="shared" si="452"/>
        <v>1.7143127288168258E-2</v>
      </c>
      <c r="P276" s="5">
        <f t="shared" si="453"/>
        <v>4.6306758283890775E-2</v>
      </c>
      <c r="Q276" s="5">
        <f t="shared" si="454"/>
        <v>0.16922464401893611</v>
      </c>
      <c r="R276" s="5">
        <f t="shared" si="455"/>
        <v>3.1678540013987838E-3</v>
      </c>
      <c r="S276" s="5">
        <f t="shared" si="456"/>
        <v>1.1556965608165937E-2</v>
      </c>
      <c r="T276" s="5">
        <f t="shared" si="457"/>
        <v>6.2541560437535768E-2</v>
      </c>
      <c r="U276" s="5">
        <f t="shared" si="458"/>
        <v>8.5569597107683741E-3</v>
      </c>
      <c r="V276" s="5">
        <f t="shared" si="459"/>
        <v>1.2819194722626668E-3</v>
      </c>
      <c r="W276" s="5">
        <f t="shared" si="460"/>
        <v>0.15236902335142999</v>
      </c>
      <c r="X276" s="5">
        <f t="shared" si="461"/>
        <v>5.6312108310155012E-2</v>
      </c>
      <c r="Y276" s="5">
        <f t="shared" si="462"/>
        <v>1.040583404876457E-2</v>
      </c>
      <c r="Z276" s="5">
        <f t="shared" si="463"/>
        <v>3.902554769418449E-4</v>
      </c>
      <c r="AA276" s="5">
        <f t="shared" si="464"/>
        <v>1.0541522404831573E-3</v>
      </c>
      <c r="AB276" s="5">
        <f t="shared" si="465"/>
        <v>1.423730109854749E-3</v>
      </c>
      <c r="AC276" s="5">
        <f t="shared" si="466"/>
        <v>7.9983461391054428E-5</v>
      </c>
      <c r="AD276" s="5">
        <f t="shared" si="467"/>
        <v>0.10289423008538312</v>
      </c>
      <c r="AE276" s="5">
        <f t="shared" si="468"/>
        <v>3.8027355571441525E-2</v>
      </c>
      <c r="AF276" s="5">
        <f t="shared" si="469"/>
        <v>7.0270207112530314E-3</v>
      </c>
      <c r="AG276" s="5">
        <f t="shared" si="470"/>
        <v>8.6567541242095795E-4</v>
      </c>
      <c r="AH276" s="5">
        <f t="shared" si="471"/>
        <v>3.6057376038129804E-5</v>
      </c>
      <c r="AI276" s="5">
        <f t="shared" si="472"/>
        <v>9.7397643293555648E-5</v>
      </c>
      <c r="AJ276" s="5">
        <f t="shared" si="473"/>
        <v>1.3154452654995158E-4</v>
      </c>
      <c r="AK276" s="5">
        <f t="shared" si="474"/>
        <v>1.1844203398294366E-4</v>
      </c>
      <c r="AL276" s="5">
        <f t="shared" si="475"/>
        <v>3.1938875335699892E-6</v>
      </c>
      <c r="AM276" s="5">
        <f t="shared" si="476"/>
        <v>5.5587270178637127E-2</v>
      </c>
      <c r="AN276" s="5">
        <f t="shared" si="477"/>
        <v>2.0543784491848856E-2</v>
      </c>
      <c r="AO276" s="5">
        <f t="shared" si="478"/>
        <v>3.7962565879852048E-3</v>
      </c>
      <c r="AP276" s="5">
        <f t="shared" si="479"/>
        <v>4.6766988778006115E-4</v>
      </c>
      <c r="AQ276" s="5">
        <f t="shared" si="480"/>
        <v>4.3210025231519078E-5</v>
      </c>
      <c r="AR276" s="5">
        <f t="shared" si="481"/>
        <v>2.6651964030195356E-6</v>
      </c>
      <c r="AS276" s="5">
        <f t="shared" si="482"/>
        <v>7.1991885458903238E-6</v>
      </c>
      <c r="AT276" s="5">
        <f t="shared" si="483"/>
        <v>9.7231700561653791E-6</v>
      </c>
      <c r="AU276" s="5">
        <f t="shared" si="484"/>
        <v>8.7546937027210271E-6</v>
      </c>
      <c r="AV276" s="5">
        <f t="shared" si="485"/>
        <v>5.9120118273461249E-6</v>
      </c>
      <c r="AW276" s="5">
        <f t="shared" si="486"/>
        <v>8.8567941627501834E-8</v>
      </c>
      <c r="AX276" s="5">
        <f t="shared" si="487"/>
        <v>2.5025250066246993E-2</v>
      </c>
      <c r="AY276" s="5">
        <f t="shared" si="488"/>
        <v>9.248760418769127E-3</v>
      </c>
      <c r="AZ276" s="5">
        <f t="shared" si="489"/>
        <v>1.7090652252694694E-3</v>
      </c>
      <c r="BA276" s="5">
        <f t="shared" si="490"/>
        <v>2.105438143038641E-4</v>
      </c>
      <c r="BB276" s="5">
        <f t="shared" si="491"/>
        <v>1.9453045334166812E-5</v>
      </c>
      <c r="BC276" s="5">
        <f t="shared" si="492"/>
        <v>1.4378801828943752E-6</v>
      </c>
      <c r="BD276" s="5">
        <f t="shared" si="493"/>
        <v>1.6416594529684955E-7</v>
      </c>
      <c r="BE276" s="5">
        <f t="shared" si="494"/>
        <v>4.4344258894667062E-7</v>
      </c>
      <c r="BF276" s="5">
        <f t="shared" si="495"/>
        <v>5.9891023481195632E-7</v>
      </c>
      <c r="BG276" s="5">
        <f t="shared" si="496"/>
        <v>5.3925578087351148E-7</v>
      </c>
      <c r="BH276" s="5">
        <f t="shared" si="497"/>
        <v>3.6415740661470405E-7</v>
      </c>
      <c r="BI276" s="5">
        <f t="shared" si="498"/>
        <v>1.967313048773079E-7</v>
      </c>
      <c r="BJ276" s="8">
        <f t="shared" si="499"/>
        <v>0.84161675044689899</v>
      </c>
      <c r="BK276" s="8">
        <f t="shared" si="500"/>
        <v>0.11486336991656122</v>
      </c>
      <c r="BL276" s="8">
        <f t="shared" si="501"/>
        <v>3.1765825854334476E-2</v>
      </c>
      <c r="BM276" s="8">
        <f t="shared" si="502"/>
        <v>0.57186276058897745</v>
      </c>
      <c r="BN276" s="8">
        <f t="shared" si="503"/>
        <v>0.40752476925493158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</v>
      </c>
      <c r="F277">
        <f>VLOOKUP(B277,home!$B$2:$E$405,3,FALSE)</f>
        <v>0.83</v>
      </c>
      <c r="G277">
        <f>VLOOKUP(C277,away!$B$2:$E$405,4,FALSE)</f>
        <v>1.37</v>
      </c>
      <c r="H277">
        <f>VLOOKUP(A277,away!$A$2:$E$405,3,FALSE)</f>
        <v>1.0857142857142901</v>
      </c>
      <c r="I277">
        <f>VLOOKUP(C277,away!$B$2:$E$405,3,FALSE)</f>
        <v>0.65</v>
      </c>
      <c r="J277">
        <f>VLOOKUP(B277,home!$B$2:$E$405,4,FALSE)</f>
        <v>1.18</v>
      </c>
      <c r="K277" s="3">
        <f t="shared" si="448"/>
        <v>1.7625050000000002</v>
      </c>
      <c r="L277" s="3">
        <f t="shared" si="449"/>
        <v>0.83274285714286056</v>
      </c>
      <c r="M277" s="5">
        <f t="shared" si="450"/>
        <v>7.4627376853542149E-2</v>
      </c>
      <c r="N277" s="5">
        <f t="shared" si="451"/>
        <v>0.13153112484125232</v>
      </c>
      <c r="O277" s="5">
        <f t="shared" si="452"/>
        <v>6.2145415022095675E-2</v>
      </c>
      <c r="P277" s="5">
        <f t="shared" si="453"/>
        <v>0.10953160470351873</v>
      </c>
      <c r="Q277" s="5">
        <f t="shared" si="454"/>
        <v>0.11591213259416576</v>
      </c>
      <c r="R277" s="5">
        <f t="shared" si="455"/>
        <v>2.5875575231914395E-2</v>
      </c>
      <c r="S277" s="5">
        <f t="shared" si="456"/>
        <v>4.0190252340212236E-2</v>
      </c>
      <c r="T277" s="5">
        <f t="shared" si="457"/>
        <v>9.6525000473987682E-2</v>
      </c>
      <c r="U277" s="5">
        <f t="shared" si="458"/>
        <v>4.5605830724125281E-2</v>
      </c>
      <c r="V277" s="5">
        <f t="shared" si="459"/>
        <v>6.5541970995175412E-3</v>
      </c>
      <c r="W277" s="5">
        <f t="shared" si="460"/>
        <v>6.8098571085960041E-2</v>
      </c>
      <c r="X277" s="5">
        <f t="shared" si="461"/>
        <v>5.6708598653468563E-2</v>
      </c>
      <c r="Y277" s="5">
        <f t="shared" si="462"/>
        <v>2.3611840233628591E-2</v>
      </c>
      <c r="Z277" s="5">
        <f t="shared" si="463"/>
        <v>7.1825668162798116E-3</v>
      </c>
      <c r="AA277" s="5">
        <f t="shared" si="464"/>
        <v>1.265930992652725E-2</v>
      </c>
      <c r="AB277" s="5">
        <f t="shared" si="465"/>
        <v>1.1156048521026959E-2</v>
      </c>
      <c r="AC277" s="5">
        <f t="shared" si="466"/>
        <v>6.0123020207297957E-4</v>
      </c>
      <c r="AD277" s="5">
        <f t="shared" si="467"/>
        <v>3.0006018007965023E-2</v>
      </c>
      <c r="AE277" s="5">
        <f t="shared" si="468"/>
        <v>2.4987297167432917E-2</v>
      </c>
      <c r="AF277" s="5">
        <f t="shared" si="469"/>
        <v>1.0403996617742897E-2</v>
      </c>
      <c r="AG277" s="5">
        <f t="shared" si="470"/>
        <v>2.8879512897212931E-3</v>
      </c>
      <c r="AH277" s="5">
        <f t="shared" si="471"/>
        <v>1.4953078030520873E-3</v>
      </c>
      <c r="AI277" s="5">
        <f t="shared" si="472"/>
        <v>2.635487479418319E-3</v>
      </c>
      <c r="AJ277" s="5">
        <f t="shared" si="473"/>
        <v>2.3225299299560933E-3</v>
      </c>
      <c r="AK277" s="5">
        <f t="shared" si="474"/>
        <v>1.3644902047324217E-3</v>
      </c>
      <c r="AL277" s="5">
        <f t="shared" si="475"/>
        <v>3.529734615140694E-5</v>
      </c>
      <c r="AM277" s="5">
        <f t="shared" si="476"/>
        <v>1.0577151353825675E-2</v>
      </c>
      <c r="AN277" s="5">
        <f t="shared" si="477"/>
        <v>8.8080472388172674E-3</v>
      </c>
      <c r="AO277" s="5">
        <f t="shared" si="478"/>
        <v>3.6674192117509877E-3</v>
      </c>
      <c r="AP277" s="5">
        <f t="shared" si="479"/>
        <v>1.0180057175780452E-3</v>
      </c>
      <c r="AQ277" s="5">
        <f t="shared" si="480"/>
        <v>2.1193424746092731E-4</v>
      </c>
      <c r="AR277" s="5">
        <f t="shared" si="481"/>
        <v>2.4904137844432192E-4</v>
      </c>
      <c r="AS277" s="5">
        <f t="shared" si="482"/>
        <v>4.3893667471500957E-4</v>
      </c>
      <c r="AT277" s="5">
        <f t="shared" si="483"/>
        <v>3.8681404193428913E-4</v>
      </c>
      <c r="AU277" s="5">
        <f t="shared" si="484"/>
        <v>2.2725389432646479E-4</v>
      </c>
      <c r="AV277" s="5">
        <f t="shared" si="485"/>
        <v>1.0013403125496651E-4</v>
      </c>
      <c r="AW277" s="5">
        <f t="shared" si="486"/>
        <v>1.4390663798765553E-6</v>
      </c>
      <c r="AX277" s="5">
        <f t="shared" si="487"/>
        <v>3.1070470244790875E-3</v>
      </c>
      <c r="AY277" s="5">
        <f t="shared" si="488"/>
        <v>2.5873712164419388E-3</v>
      </c>
      <c r="AZ277" s="5">
        <f t="shared" si="489"/>
        <v>1.0773074496345293E-3</v>
      </c>
      <c r="BA277" s="5">
        <f t="shared" si="490"/>
        <v>2.9904002787664883E-4</v>
      </c>
      <c r="BB277" s="5">
        <f t="shared" si="491"/>
        <v>6.225586180352029E-5</v>
      </c>
      <c r="BC277" s="5">
        <f t="shared" si="492"/>
        <v>1.0368624846430917E-5</v>
      </c>
      <c r="BD277" s="5">
        <f t="shared" si="493"/>
        <v>3.4564571505420153E-5</v>
      </c>
      <c r="BE277" s="5">
        <f t="shared" si="494"/>
        <v>6.0920230101160544E-5</v>
      </c>
      <c r="BF277" s="5">
        <f t="shared" si="495"/>
        <v>5.3686105077223006E-5</v>
      </c>
      <c r="BG277" s="5">
        <f t="shared" si="496"/>
        <v>3.1540676209710317E-5</v>
      </c>
      <c r="BH277" s="5">
        <f t="shared" si="497"/>
        <v>1.389764988074888E-5</v>
      </c>
      <c r="BI277" s="5">
        <f t="shared" si="498"/>
        <v>4.8989354806138589E-6</v>
      </c>
      <c r="BJ277" s="8">
        <f t="shared" si="499"/>
        <v>0.59209847893983991</v>
      </c>
      <c r="BK277" s="8">
        <f t="shared" si="500"/>
        <v>0.234127329761457</v>
      </c>
      <c r="BL277" s="8">
        <f t="shared" si="501"/>
        <v>0.16686168303177842</v>
      </c>
      <c r="BM277" s="8">
        <f t="shared" si="502"/>
        <v>0.47806089715280448</v>
      </c>
      <c r="BN277" s="8">
        <f t="shared" si="503"/>
        <v>0.51962322924648907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</v>
      </c>
      <c r="F278">
        <f>VLOOKUP(B278,home!$B$2:$E$405,3,FALSE)</f>
        <v>1.38</v>
      </c>
      <c r="G278">
        <f>VLOOKUP(C278,away!$B$2:$E$405,4,FALSE)</f>
        <v>1.01</v>
      </c>
      <c r="H278">
        <f>VLOOKUP(A278,away!$A$2:$E$405,3,FALSE)</f>
        <v>1.0857142857142901</v>
      </c>
      <c r="I278">
        <f>VLOOKUP(C278,away!$B$2:$E$405,3,FALSE)</f>
        <v>0.28000000000000003</v>
      </c>
      <c r="J278">
        <f>VLOOKUP(B278,home!$B$2:$E$405,4,FALSE)</f>
        <v>0.79</v>
      </c>
      <c r="K278" s="3">
        <f t="shared" si="448"/>
        <v>2.1603899999999996</v>
      </c>
      <c r="L278" s="3">
        <f t="shared" si="449"/>
        <v>0.24016000000000101</v>
      </c>
      <c r="M278" s="5">
        <f t="shared" si="450"/>
        <v>9.0668072133678515E-2</v>
      </c>
      <c r="N278" s="5">
        <f t="shared" si="451"/>
        <v>0.1958783963568777</v>
      </c>
      <c r="O278" s="5">
        <f t="shared" si="452"/>
        <v>2.1774844203624324E-2</v>
      </c>
      <c r="P278" s="5">
        <f t="shared" si="453"/>
        <v>4.7042155669067942E-2</v>
      </c>
      <c r="Q278" s="5">
        <f t="shared" si="454"/>
        <v>0.21158686435271748</v>
      </c>
      <c r="R278" s="5">
        <f t="shared" si="455"/>
        <v>2.61472329197122E-3</v>
      </c>
      <c r="S278" s="5">
        <f t="shared" si="456"/>
        <v>6.1018293372613226E-3</v>
      </c>
      <c r="T278" s="5">
        <f t="shared" si="457"/>
        <v>5.0814701342948847E-2</v>
      </c>
      <c r="U278" s="5">
        <f t="shared" si="458"/>
        <v>5.6488220527417029E-3</v>
      </c>
      <c r="V278" s="5">
        <f t="shared" si="459"/>
        <v>3.5176318140392866E-4</v>
      </c>
      <c r="W278" s="5">
        <f t="shared" si="460"/>
        <v>0.15237004862632242</v>
      </c>
      <c r="X278" s="5">
        <f t="shared" si="461"/>
        <v>3.6593190878097745E-2</v>
      </c>
      <c r="Y278" s="5">
        <f t="shared" si="462"/>
        <v>4.394110360641996E-3</v>
      </c>
      <c r="Z278" s="5">
        <f t="shared" si="463"/>
        <v>2.0931731526660356E-4</v>
      </c>
      <c r="AA278" s="5">
        <f t="shared" si="464"/>
        <v>4.5220703472881758E-4</v>
      </c>
      <c r="AB278" s="5">
        <f t="shared" si="465"/>
        <v>4.8847177787889507E-4</v>
      </c>
      <c r="AC278" s="5">
        <f t="shared" si="466"/>
        <v>1.1406784348693283E-5</v>
      </c>
      <c r="AD278" s="5">
        <f t="shared" si="467"/>
        <v>8.2294682337955172E-2</v>
      </c>
      <c r="AE278" s="5">
        <f t="shared" si="468"/>
        <v>1.9763890910283397E-2</v>
      </c>
      <c r="AF278" s="5">
        <f t="shared" si="469"/>
        <v>2.3732480205068403E-3</v>
      </c>
      <c r="AG278" s="5">
        <f t="shared" si="470"/>
        <v>1.8998641486830836E-4</v>
      </c>
      <c r="AH278" s="5">
        <f t="shared" si="471"/>
        <v>1.2567411608606931E-5</v>
      </c>
      <c r="AI278" s="5">
        <f t="shared" si="472"/>
        <v>2.7150510365118323E-5</v>
      </c>
      <c r="AJ278" s="5">
        <f t="shared" si="473"/>
        <v>2.9327845543848983E-5</v>
      </c>
      <c r="AK278" s="5">
        <f t="shared" si="474"/>
        <v>2.1119861411491968E-5</v>
      </c>
      <c r="AL278" s="5">
        <f t="shared" si="475"/>
        <v>2.3673150311327652E-7</v>
      </c>
      <c r="AM278" s="5">
        <f t="shared" si="476"/>
        <v>3.5557721755218992E-2</v>
      </c>
      <c r="AN278" s="5">
        <f t="shared" si="477"/>
        <v>8.5395424567334278E-3</v>
      </c>
      <c r="AO278" s="5">
        <f t="shared" si="478"/>
        <v>1.0254282582045544E-3</v>
      </c>
      <c r="AP278" s="5">
        <f t="shared" si="479"/>
        <v>8.2088950163468918E-5</v>
      </c>
      <c r="AQ278" s="5">
        <f t="shared" si="480"/>
        <v>4.9286205678146952E-6</v>
      </c>
      <c r="AR278" s="5">
        <f t="shared" si="481"/>
        <v>6.036379143846109E-7</v>
      </c>
      <c r="AS278" s="5">
        <f t="shared" si="482"/>
        <v>1.3040933138573694E-6</v>
      </c>
      <c r="AT278" s="5">
        <f t="shared" si="483"/>
        <v>1.4086750771621609E-6</v>
      </c>
      <c r="AU278" s="5">
        <f t="shared" si="484"/>
        <v>1.0144291833167868E-6</v>
      </c>
      <c r="AV278" s="5">
        <f t="shared" si="485"/>
        <v>5.4789066583643825E-7</v>
      </c>
      <c r="AW278" s="5">
        <f t="shared" si="486"/>
        <v>3.4118221795037757E-9</v>
      </c>
      <c r="AX278" s="5">
        <f t="shared" si="487"/>
        <v>1.2803091083792909E-2</v>
      </c>
      <c r="AY278" s="5">
        <f t="shared" si="488"/>
        <v>3.0747903546837177E-3</v>
      </c>
      <c r="AZ278" s="5">
        <f t="shared" si="489"/>
        <v>3.6922082579042239E-4</v>
      </c>
      <c r="BA278" s="5">
        <f t="shared" si="490"/>
        <v>2.95573578406094E-5</v>
      </c>
      <c r="BB278" s="5">
        <f t="shared" si="491"/>
        <v>1.7746237647501958E-6</v>
      </c>
      <c r="BC278" s="5">
        <f t="shared" si="492"/>
        <v>8.5238728668481796E-8</v>
      </c>
      <c r="BD278" s="5">
        <f t="shared" si="493"/>
        <v>2.4161613586434768E-8</v>
      </c>
      <c r="BE278" s="5">
        <f t="shared" si="494"/>
        <v>5.2198508375997798E-8</v>
      </c>
      <c r="BF278" s="5">
        <f t="shared" si="495"/>
        <v>5.6384567755210939E-8</v>
      </c>
      <c r="BG278" s="5">
        <f t="shared" si="496"/>
        <v>4.0604218777560047E-8</v>
      </c>
      <c r="BH278" s="5">
        <f t="shared" si="497"/>
        <v>2.1930237051213238E-8</v>
      </c>
      <c r="BI278" s="5">
        <f t="shared" si="498"/>
        <v>9.4755729646141112E-9</v>
      </c>
      <c r="BJ278" s="8">
        <f t="shared" si="499"/>
        <v>0.8177473491267091</v>
      </c>
      <c r="BK278" s="8">
        <f t="shared" si="500"/>
        <v>0.14725025419194723</v>
      </c>
      <c r="BL278" s="8">
        <f t="shared" si="501"/>
        <v>3.1074317470747095E-2</v>
      </c>
      <c r="BM278" s="8">
        <f t="shared" si="502"/>
        <v>0.42364139515387139</v>
      </c>
      <c r="BN278" s="8">
        <f t="shared" si="503"/>
        <v>0.56956505600793716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1.6111111111111101</v>
      </c>
      <c r="F279">
        <f>VLOOKUP(B279,home!$B$2:$E$405,3,FALSE)</f>
        <v>0.39</v>
      </c>
      <c r="G279">
        <f>VLOOKUP(C279,away!$B$2:$E$405,4,FALSE)</f>
        <v>1.0900000000000001</v>
      </c>
      <c r="H279">
        <f>VLOOKUP(A279,away!$A$2:$E$405,3,FALSE)</f>
        <v>1.4652777777777799</v>
      </c>
      <c r="I279">
        <f>VLOOKUP(C279,away!$B$2:$E$405,3,FALSE)</f>
        <v>0.7</v>
      </c>
      <c r="J279">
        <f>VLOOKUP(B279,home!$B$2:$E$405,4,FALSE)</f>
        <v>0.85</v>
      </c>
      <c r="K279" s="3">
        <f t="shared" si="448"/>
        <v>0.68488333333333296</v>
      </c>
      <c r="L279" s="3">
        <f t="shared" si="449"/>
        <v>0.87184027777777895</v>
      </c>
      <c r="M279" s="5">
        <f t="shared" si="450"/>
        <v>0.21082568779877764</v>
      </c>
      <c r="N279" s="5">
        <f t="shared" si="451"/>
        <v>0.14439099981191938</v>
      </c>
      <c r="O279" s="5">
        <f t="shared" si="452"/>
        <v>0.18380632621317758</v>
      </c>
      <c r="P279" s="5">
        <f t="shared" si="453"/>
        <v>0.12588588938463502</v>
      </c>
      <c r="Q279" s="5">
        <f t="shared" si="454"/>
        <v>4.944549462726E-2</v>
      </c>
      <c r="R279" s="5">
        <f t="shared" si="455"/>
        <v>8.0124879251504896E-2</v>
      </c>
      <c r="S279" s="5">
        <f t="shared" si="456"/>
        <v>1.8791895465421135E-2</v>
      </c>
      <c r="T279" s="5">
        <f t="shared" si="457"/>
        <v>4.3108573770690037E-2</v>
      </c>
      <c r="U279" s="5">
        <f t="shared" si="458"/>
        <v>5.4876194384701475E-2</v>
      </c>
      <c r="V279" s="5">
        <f t="shared" si="459"/>
        <v>1.2467563968166851E-3</v>
      </c>
      <c r="W279" s="5">
        <f t="shared" si="460"/>
        <v>1.1288131726211079E-2</v>
      </c>
      <c r="X279" s="5">
        <f t="shared" si="461"/>
        <v>9.8414478997720274E-3</v>
      </c>
      <c r="Y279" s="5">
        <f t="shared" si="462"/>
        <v>4.2900853353363914E-3</v>
      </c>
      <c r="Z279" s="5">
        <f t="shared" si="463"/>
        <v>2.3285365661181012E-2</v>
      </c>
      <c r="AA279" s="5">
        <f t="shared" si="464"/>
        <v>1.5947758851915177E-2</v>
      </c>
      <c r="AB279" s="5">
        <f t="shared" si="465"/>
        <v>5.461177120847917E-3</v>
      </c>
      <c r="AC279" s="5">
        <f t="shared" si="466"/>
        <v>4.652808188898546E-5</v>
      </c>
      <c r="AD279" s="5">
        <f t="shared" si="467"/>
        <v>1.9327633209382982E-3</v>
      </c>
      <c r="AE279" s="5">
        <f t="shared" si="468"/>
        <v>1.6850609106055484E-3</v>
      </c>
      <c r="AF279" s="5">
        <f t="shared" si="469"/>
        <v>7.3455198618740914E-4</v>
      </c>
      <c r="AG279" s="5">
        <f t="shared" si="470"/>
        <v>2.134706692266167E-4</v>
      </c>
      <c r="AH279" s="5">
        <f t="shared" si="471"/>
        <v>5.0752799165503003E-3</v>
      </c>
      <c r="AI279" s="5">
        <f t="shared" si="472"/>
        <v>3.4759746268466897E-3</v>
      </c>
      <c r="AJ279" s="5">
        <f t="shared" si="473"/>
        <v>1.1903185445084243E-3</v>
      </c>
      <c r="AK279" s="5">
        <f t="shared" si="474"/>
        <v>2.7174311083047036E-4</v>
      </c>
      <c r="AL279" s="5">
        <f t="shared" si="475"/>
        <v>1.1112932263826398E-6</v>
      </c>
      <c r="AM279" s="5">
        <f t="shared" si="476"/>
        <v>2.6474347715772491E-4</v>
      </c>
      <c r="AN279" s="5">
        <f t="shared" si="477"/>
        <v>2.3081402666504596E-4</v>
      </c>
      <c r="AO279" s="5">
        <f t="shared" si="478"/>
        <v>1.0061648256133066E-4</v>
      </c>
      <c r="AP279" s="5">
        <f t="shared" si="479"/>
        <v>2.9240500701764526E-5</v>
      </c>
      <c r="AQ279" s="5">
        <f t="shared" si="480"/>
        <v>6.3732615635469301E-6</v>
      </c>
      <c r="AR279" s="5">
        <f t="shared" si="481"/>
        <v>8.8496669044903957E-4</v>
      </c>
      <c r="AS279" s="5">
        <f t="shared" si="482"/>
        <v>6.0609893684370603E-4</v>
      </c>
      <c r="AT279" s="5">
        <f t="shared" si="483"/>
        <v>2.0755353009765332E-4</v>
      </c>
      <c r="AU279" s="5">
        <f t="shared" si="484"/>
        <v>4.7383317846127019E-5</v>
      </c>
      <c r="AV279" s="5">
        <f t="shared" si="485"/>
        <v>8.113011167712068E-6</v>
      </c>
      <c r="AW279" s="5">
        <f t="shared" si="486"/>
        <v>1.8432306912321331E-8</v>
      </c>
      <c r="AX279" s="5">
        <f t="shared" si="487"/>
        <v>3.0219732519006603E-5</v>
      </c>
      <c r="AY279" s="5">
        <f t="shared" si="488"/>
        <v>2.6346779993740896E-5</v>
      </c>
      <c r="AZ279" s="5">
        <f t="shared" si="489"/>
        <v>1.1485091994146544E-5</v>
      </c>
      <c r="BA279" s="5">
        <f t="shared" si="490"/>
        <v>3.3377219314933567E-6</v>
      </c>
      <c r="BB279" s="5">
        <f t="shared" si="491"/>
        <v>7.274901039745381E-7</v>
      </c>
      <c r="BC279" s="5">
        <f t="shared" si="492"/>
        <v>1.2685103486594936E-7</v>
      </c>
      <c r="BD279" s="5">
        <f t="shared" si="493"/>
        <v>1.2859160087086205E-4</v>
      </c>
      <c r="BE279" s="5">
        <f t="shared" si="494"/>
        <v>8.807024424310552E-5</v>
      </c>
      <c r="BF279" s="5">
        <f t="shared" si="495"/>
        <v>3.015892122234944E-5</v>
      </c>
      <c r="BG279" s="5">
        <f t="shared" si="496"/>
        <v>6.8851141655000281E-6</v>
      </c>
      <c r="BH279" s="5">
        <f t="shared" si="497"/>
        <v>1.1788749850120518E-6</v>
      </c>
      <c r="BI279" s="5">
        <f t="shared" si="498"/>
        <v>1.6147836586366744E-7</v>
      </c>
      <c r="BJ279" s="8">
        <f t="shared" si="499"/>
        <v>0.26763461147437334</v>
      </c>
      <c r="BK279" s="8">
        <f t="shared" si="500"/>
        <v>0.35682421520075963</v>
      </c>
      <c r="BL279" s="8">
        <f t="shared" si="501"/>
        <v>0.35223881374113986</v>
      </c>
      <c r="BM279" s="8">
        <f t="shared" si="502"/>
        <v>0.20547740064249259</v>
      </c>
      <c r="BN279" s="8">
        <f t="shared" si="503"/>
        <v>0.7944792770872745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1.6111111111111101</v>
      </c>
      <c r="F280">
        <f>VLOOKUP(B280,home!$B$2:$E$405,3,FALSE)</f>
        <v>1.47</v>
      </c>
      <c r="G280">
        <f>VLOOKUP(C280,away!$B$2:$E$405,4,FALSE)</f>
        <v>1.32</v>
      </c>
      <c r="H280">
        <f>VLOOKUP(A280,away!$A$2:$E$405,3,FALSE)</f>
        <v>1.4652777777777799</v>
      </c>
      <c r="I280">
        <f>VLOOKUP(C280,away!$B$2:$E$405,3,FALSE)</f>
        <v>0.93</v>
      </c>
      <c r="J280">
        <f>VLOOKUP(B280,home!$B$2:$E$405,4,FALSE)</f>
        <v>0.85</v>
      </c>
      <c r="K280" s="3">
        <f t="shared" si="448"/>
        <v>3.1261999999999981</v>
      </c>
      <c r="L280" s="3">
        <f t="shared" si="449"/>
        <v>1.1583020833333351</v>
      </c>
      <c r="M280" s="5">
        <f t="shared" si="450"/>
        <v>1.3780481344678805E-2</v>
      </c>
      <c r="N280" s="5">
        <f t="shared" si="451"/>
        <v>4.3080540779734854E-2</v>
      </c>
      <c r="O280" s="5">
        <f t="shared" si="452"/>
        <v>1.5961960250877618E-2</v>
      </c>
      <c r="P280" s="5">
        <f t="shared" si="453"/>
        <v>4.9900280136293579E-2</v>
      </c>
      <c r="Q280" s="5">
        <f t="shared" si="454"/>
        <v>6.7339193292803523E-2</v>
      </c>
      <c r="R280" s="5">
        <f t="shared" si="455"/>
        <v>9.2443859063377175E-3</v>
      </c>
      <c r="S280" s="5">
        <f t="shared" si="456"/>
        <v>4.5173276161396214E-2</v>
      </c>
      <c r="T280" s="5">
        <f t="shared" si="457"/>
        <v>7.7999127881040478E-2</v>
      </c>
      <c r="U280" s="5">
        <f t="shared" si="458"/>
        <v>2.8899799220392954E-2</v>
      </c>
      <c r="V280" s="5">
        <f t="shared" si="459"/>
        <v>1.8175136256907826E-2</v>
      </c>
      <c r="W280" s="5">
        <f t="shared" si="460"/>
        <v>7.0171928690654084E-2</v>
      </c>
      <c r="X280" s="5">
        <f t="shared" si="461"/>
        <v>8.1280291193902857E-2</v>
      </c>
      <c r="Y280" s="5">
        <f t="shared" si="462"/>
        <v>4.7073565311918912E-2</v>
      </c>
      <c r="Z280" s="5">
        <f t="shared" si="463"/>
        <v>3.5692638181494328E-3</v>
      </c>
      <c r="AA280" s="5">
        <f t="shared" si="464"/>
        <v>1.1158232548298749E-2</v>
      </c>
      <c r="AB280" s="5">
        <f t="shared" si="465"/>
        <v>1.744143329624577E-2</v>
      </c>
      <c r="AC280" s="5">
        <f t="shared" si="466"/>
        <v>4.1133559128416035E-3</v>
      </c>
      <c r="AD280" s="5">
        <f t="shared" si="467"/>
        <v>5.4842870868180668E-2</v>
      </c>
      <c r="AE280" s="5">
        <f t="shared" si="468"/>
        <v>6.3524611582594745E-2</v>
      </c>
      <c r="AF280" s="5">
        <f t="shared" si="469"/>
        <v>3.6790344969530209E-2</v>
      </c>
      <c r="AG280" s="5">
        <f t="shared" si="470"/>
        <v>1.4204777741586305E-2</v>
      </c>
      <c r="AH280" s="5">
        <f t="shared" si="471"/>
        <v>1.0335714291321962E-3</v>
      </c>
      <c r="AI280" s="5">
        <f t="shared" si="472"/>
        <v>3.2311510017530693E-3</v>
      </c>
      <c r="AJ280" s="5">
        <f t="shared" si="473"/>
        <v>5.0506121308402209E-3</v>
      </c>
      <c r="AK280" s="5">
        <f t="shared" si="474"/>
        <v>5.263074547810896E-3</v>
      </c>
      <c r="AL280" s="5">
        <f t="shared" si="475"/>
        <v>5.9579228683570996E-4</v>
      </c>
      <c r="AM280" s="5">
        <f t="shared" si="476"/>
        <v>3.4289956581621261E-2</v>
      </c>
      <c r="AN280" s="5">
        <f t="shared" si="477"/>
        <v>3.9718128145901518E-2</v>
      </c>
      <c r="AO280" s="5">
        <f t="shared" si="478"/>
        <v>2.3002795288749055E-2</v>
      </c>
      <c r="AP280" s="5">
        <f t="shared" si="479"/>
        <v>8.8813952351494176E-3</v>
      </c>
      <c r="AQ280" s="5">
        <f t="shared" si="480"/>
        <v>2.5718346509450828E-3</v>
      </c>
      <c r="AR280" s="5">
        <f t="shared" si="481"/>
        <v>2.3943758792752701E-4</v>
      </c>
      <c r="AS280" s="5">
        <f t="shared" si="482"/>
        <v>7.4852978737903442E-4</v>
      </c>
      <c r="AT280" s="5">
        <f t="shared" si="483"/>
        <v>1.1700269106521685E-3</v>
      </c>
      <c r="AU280" s="5">
        <f t="shared" si="484"/>
        <v>1.2192460426936021E-3</v>
      </c>
      <c r="AV280" s="5">
        <f t="shared" si="485"/>
        <v>9.5290174466718417E-4</v>
      </c>
      <c r="AW280" s="5">
        <f t="shared" si="486"/>
        <v>5.992816391800442E-5</v>
      </c>
      <c r="AX280" s="5">
        <f t="shared" si="487"/>
        <v>1.7866210377577397E-2</v>
      </c>
      <c r="AY280" s="5">
        <f t="shared" si="488"/>
        <v>2.0694468701619548E-2</v>
      </c>
      <c r="AZ280" s="5">
        <f t="shared" si="489"/>
        <v>1.1985223105281214E-2</v>
      </c>
      <c r="BA280" s="5">
        <f t="shared" si="490"/>
        <v>4.6275029640206839E-3</v>
      </c>
      <c r="BB280" s="5">
        <f t="shared" si="491"/>
        <v>1.3400115809640862E-3</v>
      </c>
      <c r="BC280" s="5">
        <f t="shared" si="492"/>
        <v>3.1042764118429934E-4</v>
      </c>
      <c r="BD280" s="5">
        <f t="shared" si="493"/>
        <v>4.6223509487460468E-5</v>
      </c>
      <c r="BE280" s="5">
        <f t="shared" si="494"/>
        <v>1.4450393535969883E-4</v>
      </c>
      <c r="BF280" s="5">
        <f t="shared" si="495"/>
        <v>2.2587410136074517E-4</v>
      </c>
      <c r="BG280" s="5">
        <f t="shared" si="496"/>
        <v>2.3537587189132033E-4</v>
      </c>
      <c r="BH280" s="5">
        <f t="shared" si="497"/>
        <v>1.8395801267666131E-4</v>
      </c>
      <c r="BI280" s="5">
        <f t="shared" si="498"/>
        <v>1.1501790784595566E-4</v>
      </c>
      <c r="BJ280" s="8">
        <f t="shared" si="499"/>
        <v>0.72159520658496024</v>
      </c>
      <c r="BK280" s="8">
        <f t="shared" si="500"/>
        <v>0.15243279080057326</v>
      </c>
      <c r="BL280" s="8">
        <f t="shared" si="501"/>
        <v>0.10256531574363055</v>
      </c>
      <c r="BM280" s="8">
        <f t="shared" si="502"/>
        <v>0.76022119469888605</v>
      </c>
      <c r="BN280" s="8">
        <f t="shared" si="503"/>
        <v>0.1993068417107261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1.6111111111111101</v>
      </c>
      <c r="F281">
        <f>VLOOKUP(B281,home!$B$2:$E$405,3,FALSE)</f>
        <v>0.55000000000000004</v>
      </c>
      <c r="G281">
        <f>VLOOKUP(C281,away!$B$2:$E$405,4,FALSE)</f>
        <v>0.78</v>
      </c>
      <c r="H281">
        <f>VLOOKUP(A281,away!$A$2:$E$405,3,FALSE)</f>
        <v>1.4652777777777799</v>
      </c>
      <c r="I281">
        <f>VLOOKUP(C281,away!$B$2:$E$405,3,FALSE)</f>
        <v>0.85</v>
      </c>
      <c r="J281">
        <f>VLOOKUP(B281,home!$B$2:$E$405,4,FALSE)</f>
        <v>1.06</v>
      </c>
      <c r="K281" s="3">
        <f t="shared" si="448"/>
        <v>0.69116666666666626</v>
      </c>
      <c r="L281" s="3">
        <f t="shared" si="449"/>
        <v>1.3202152777777796</v>
      </c>
      <c r="M281" s="5">
        <f t="shared" si="450"/>
        <v>0.13380363764911662</v>
      </c>
      <c r="N281" s="5">
        <f t="shared" si="451"/>
        <v>9.2480614221814375E-2</v>
      </c>
      <c r="O281" s="5">
        <f t="shared" si="452"/>
        <v>0.17664960664660589</v>
      </c>
      <c r="P281" s="5">
        <f t="shared" si="453"/>
        <v>0.12209431979391237</v>
      </c>
      <c r="Q281" s="5">
        <f t="shared" si="454"/>
        <v>3.1959758931488662E-2</v>
      </c>
      <c r="R281" s="5">
        <f t="shared" si="455"/>
        <v>0.11660775475414217</v>
      </c>
      <c r="S281" s="5">
        <f t="shared" si="456"/>
        <v>2.785242461985591E-2</v>
      </c>
      <c r="T281" s="5">
        <f t="shared" si="457"/>
        <v>4.2193762015446189E-2</v>
      </c>
      <c r="U281" s="5">
        <f t="shared" si="458"/>
        <v>8.0595393160904555E-2</v>
      </c>
      <c r="V281" s="5">
        <f t="shared" si="459"/>
        <v>2.8238917020662058E-3</v>
      </c>
      <c r="W281" s="5">
        <f t="shared" si="460"/>
        <v>7.3631733493824125E-3</v>
      </c>
      <c r="X281" s="5">
        <f t="shared" si="461"/>
        <v>9.7209739487808481E-3</v>
      </c>
      <c r="Y281" s="5">
        <f t="shared" si="462"/>
        <v>6.4168891610301339E-3</v>
      </c>
      <c r="Z281" s="5">
        <f t="shared" si="463"/>
        <v>5.1315779777927645E-2</v>
      </c>
      <c r="AA281" s="5">
        <f t="shared" si="464"/>
        <v>3.5467756456510971E-2</v>
      </c>
      <c r="AB281" s="5">
        <f t="shared" si="465"/>
        <v>1.2257065502095908E-2</v>
      </c>
      <c r="AC281" s="5">
        <f t="shared" si="466"/>
        <v>1.610480956427697E-4</v>
      </c>
      <c r="AD281" s="5">
        <f t="shared" si="467"/>
        <v>1.2722949949953684E-3</v>
      </c>
      <c r="AE281" s="5">
        <f t="shared" si="468"/>
        <v>1.6797032902330894E-3</v>
      </c>
      <c r="AF281" s="5">
        <f t="shared" si="469"/>
        <v>1.1087849729496644E-3</v>
      </c>
      <c r="AG281" s="5">
        <f t="shared" si="470"/>
        <v>4.8794495368618946E-4</v>
      </c>
      <c r="AH281" s="5">
        <f t="shared" si="471"/>
        <v>1.6936969113475038E-2</v>
      </c>
      <c r="AI281" s="5">
        <f t="shared" si="472"/>
        <v>1.1706268485596824E-2</v>
      </c>
      <c r="AJ281" s="5">
        <f t="shared" si="473"/>
        <v>4.0454912841474998E-3</v>
      </c>
      <c r="AK281" s="5">
        <f t="shared" si="474"/>
        <v>9.3203624196442627E-4</v>
      </c>
      <c r="AL281" s="5">
        <f t="shared" si="475"/>
        <v>5.8781832951874763E-6</v>
      </c>
      <c r="AM281" s="5">
        <f t="shared" si="476"/>
        <v>1.7587357814152638E-4</v>
      </c>
      <c r="AN281" s="5">
        <f t="shared" si="477"/>
        <v>2.3219098481988733E-4</v>
      </c>
      <c r="AO281" s="5">
        <f t="shared" si="478"/>
        <v>1.532710427607419E-4</v>
      </c>
      <c r="AP281" s="5">
        <f t="shared" si="479"/>
        <v>6.7450257431220898E-5</v>
      </c>
      <c r="AQ281" s="5">
        <f t="shared" si="480"/>
        <v>2.2262215087685524E-5</v>
      </c>
      <c r="AR281" s="5">
        <f t="shared" si="481"/>
        <v>4.4720890765720181E-3</v>
      </c>
      <c r="AS281" s="5">
        <f t="shared" si="482"/>
        <v>3.0909589000906912E-3</v>
      </c>
      <c r="AT281" s="5">
        <f t="shared" si="483"/>
        <v>1.068183879889674E-3</v>
      </c>
      <c r="AU281" s="5">
        <f t="shared" si="484"/>
        <v>2.4609769721680423E-4</v>
      </c>
      <c r="AV281" s="5">
        <f t="shared" si="485"/>
        <v>4.2523631264920266E-5</v>
      </c>
      <c r="AW281" s="5">
        <f t="shared" si="486"/>
        <v>1.4899378830622932E-7</v>
      </c>
      <c r="AX281" s="5">
        <f t="shared" si="487"/>
        <v>2.02596591264697E-5</v>
      </c>
      <c r="AY281" s="5">
        <f t="shared" si="488"/>
        <v>2.6747111501335325E-5</v>
      </c>
      <c r="AZ281" s="5">
        <f t="shared" si="489"/>
        <v>1.7655972620244333E-5</v>
      </c>
      <c r="BA281" s="5">
        <f t="shared" si="490"/>
        <v>7.7698949324242447E-6</v>
      </c>
      <c r="BB281" s="5">
        <f t="shared" si="491"/>
        <v>2.5644834991286606E-6</v>
      </c>
      <c r="BC281" s="5">
        <f t="shared" si="492"/>
        <v>6.7713405903173444E-7</v>
      </c>
      <c r="BD281" s="5">
        <f t="shared" si="493"/>
        <v>9.8402005374558258E-4</v>
      </c>
      <c r="BE281" s="5">
        <f t="shared" si="494"/>
        <v>6.8012186048048808E-4</v>
      </c>
      <c r="BF281" s="5">
        <f t="shared" si="495"/>
        <v>2.3503877961771519E-4</v>
      </c>
      <c r="BG281" s="5">
        <f t="shared" si="496"/>
        <v>5.4150323281925801E-5</v>
      </c>
      <c r="BH281" s="5">
        <f t="shared" si="497"/>
        <v>9.3567246104227557E-6</v>
      </c>
      <c r="BI281" s="5">
        <f t="shared" si="498"/>
        <v>1.2934112319807718E-6</v>
      </c>
      <c r="BJ281" s="8">
        <f t="shared" si="499"/>
        <v>0.19541062217378663</v>
      </c>
      <c r="BK281" s="8">
        <f t="shared" si="500"/>
        <v>0.28676794715539045</v>
      </c>
      <c r="BL281" s="8">
        <f t="shared" si="501"/>
        <v>0.46608217598344565</v>
      </c>
      <c r="BM281" s="8">
        <f t="shared" si="502"/>
        <v>0.32595423497575715</v>
      </c>
      <c r="BN281" s="8">
        <f t="shared" si="503"/>
        <v>0.67359569199708003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1.6111111111111101</v>
      </c>
      <c r="F282">
        <f>VLOOKUP(B282,home!$B$2:$E$405,3,FALSE)</f>
        <v>0.97</v>
      </c>
      <c r="G282">
        <f>VLOOKUP(C282,away!$B$2:$E$405,4,FALSE)</f>
        <v>0.9</v>
      </c>
      <c r="H282">
        <f>VLOOKUP(A282,away!$A$2:$E$405,3,FALSE)</f>
        <v>1.4652777777777799</v>
      </c>
      <c r="I282">
        <f>VLOOKUP(C282,away!$B$2:$E$405,3,FALSE)</f>
        <v>1.03</v>
      </c>
      <c r="J282">
        <f>VLOOKUP(B282,home!$B$2:$E$405,4,FALSE)</f>
        <v>1.74</v>
      </c>
      <c r="K282" s="3">
        <f t="shared" si="448"/>
        <v>1.406499999999999</v>
      </c>
      <c r="L282" s="3">
        <f t="shared" si="449"/>
        <v>2.6260708333333374</v>
      </c>
      <c r="M282" s="5">
        <f t="shared" si="450"/>
        <v>1.7728693800343746E-2</v>
      </c>
      <c r="N282" s="5">
        <f t="shared" si="451"/>
        <v>2.493540783018346E-2</v>
      </c>
      <c r="O282" s="5">
        <f t="shared" si="452"/>
        <v>4.6556805702180272E-2</v>
      </c>
      <c r="P282" s="5">
        <f t="shared" si="453"/>
        <v>6.5482147220116499E-2</v>
      </c>
      <c r="Q282" s="5">
        <f t="shared" si="454"/>
        <v>1.7535825556576509E-2</v>
      </c>
      <c r="R282" s="5">
        <f t="shared" si="455"/>
        <v>6.1130734773831415E-2</v>
      </c>
      <c r="S282" s="5">
        <f t="shared" si="456"/>
        <v>6.0465701151568664E-2</v>
      </c>
      <c r="T282" s="5">
        <f t="shared" si="457"/>
        <v>4.6050320032546901E-2</v>
      </c>
      <c r="U282" s="5">
        <f t="shared" si="458"/>
        <v>8.5980378459393811E-2</v>
      </c>
      <c r="V282" s="5">
        <f t="shared" si="459"/>
        <v>2.4814912976447862E-2</v>
      </c>
      <c r="W282" s="5">
        <f t="shared" si="460"/>
        <v>8.2213795484416107E-3</v>
      </c>
      <c r="X282" s="5">
        <f t="shared" si="461"/>
        <v>2.1589925041925719E-2</v>
      </c>
      <c r="Y282" s="5">
        <f t="shared" si="462"/>
        <v>2.8348336223227081E-2</v>
      </c>
      <c r="Z282" s="5">
        <f t="shared" si="463"/>
        <v>5.35112132032649E-2</v>
      </c>
      <c r="AA282" s="5">
        <f t="shared" si="464"/>
        <v>7.5263521370392023E-2</v>
      </c>
      <c r="AB282" s="5">
        <f t="shared" si="465"/>
        <v>5.2929071403728163E-2</v>
      </c>
      <c r="AC282" s="5">
        <f t="shared" si="466"/>
        <v>5.7284740033506894E-3</v>
      </c>
      <c r="AD282" s="5">
        <f t="shared" si="467"/>
        <v>2.8908425837207794E-3</v>
      </c>
      <c r="AE282" s="5">
        <f t="shared" si="468"/>
        <v>7.5915573928671256E-3</v>
      </c>
      <c r="AF282" s="5">
        <f t="shared" si="469"/>
        <v>9.9679837244922159E-3</v>
      </c>
      <c r="AG282" s="5">
        <f t="shared" si="470"/>
        <v>8.725543775343474E-3</v>
      </c>
      <c r="AH282" s="5">
        <f t="shared" si="471"/>
        <v>3.5131059062343949E-2</v>
      </c>
      <c r="AI282" s="5">
        <f t="shared" si="472"/>
        <v>4.9411834571186725E-2</v>
      </c>
      <c r="AJ282" s="5">
        <f t="shared" si="473"/>
        <v>3.4748872662187041E-2</v>
      </c>
      <c r="AK282" s="5">
        <f t="shared" si="474"/>
        <v>1.6291429799788676E-2</v>
      </c>
      <c r="AL282" s="5">
        <f t="shared" si="475"/>
        <v>8.4634047439354333E-4</v>
      </c>
      <c r="AM282" s="5">
        <f t="shared" si="476"/>
        <v>8.1319401880065487E-4</v>
      </c>
      <c r="AN282" s="5">
        <f t="shared" si="477"/>
        <v>2.1355050946135212E-3</v>
      </c>
      <c r="AO282" s="5">
        <f t="shared" si="478"/>
        <v>2.8039938216996591E-3</v>
      </c>
      <c r="AP282" s="5">
        <f t="shared" si="479"/>
        <v>2.4544954640041178E-3</v>
      </c>
      <c r="AQ282" s="5">
        <f t="shared" si="480"/>
        <v>1.6114197371425482E-3</v>
      </c>
      <c r="AR282" s="5">
        <f t="shared" si="481"/>
        <v>1.8451329909546444E-2</v>
      </c>
      <c r="AS282" s="5">
        <f t="shared" si="482"/>
        <v>2.5951795517777054E-2</v>
      </c>
      <c r="AT282" s="5">
        <f t="shared" si="483"/>
        <v>1.82506001978767E-2</v>
      </c>
      <c r="AU282" s="5">
        <f t="shared" si="484"/>
        <v>8.556489726104519E-3</v>
      </c>
      <c r="AV282" s="5">
        <f t="shared" si="485"/>
        <v>3.0086756999414994E-3</v>
      </c>
      <c r="AW282" s="5">
        <f t="shared" si="486"/>
        <v>8.6833795112522549E-5</v>
      </c>
      <c r="AX282" s="5">
        <f t="shared" si="487"/>
        <v>1.9062623124051968E-4</v>
      </c>
      <c r="AY282" s="5">
        <f t="shared" si="488"/>
        <v>5.0059798592898502E-4</v>
      </c>
      <c r="AZ282" s="5">
        <f t="shared" si="489"/>
        <v>6.5730288503675993E-4</v>
      </c>
      <c r="BA282" s="5">
        <f t="shared" si="490"/>
        <v>5.7537464502029707E-4</v>
      </c>
      <c r="BB282" s="5">
        <f t="shared" si="491"/>
        <v>3.7774364338183131E-4</v>
      </c>
      <c r="BC282" s="5">
        <f t="shared" si="492"/>
        <v>1.9839631287241926E-4</v>
      </c>
      <c r="BD282" s="5">
        <f t="shared" si="493"/>
        <v>8.0757498852784895E-3</v>
      </c>
      <c r="BE282" s="5">
        <f t="shared" si="494"/>
        <v>1.1358542213644187E-2</v>
      </c>
      <c r="BF282" s="5">
        <f t="shared" si="495"/>
        <v>7.9878948117452706E-3</v>
      </c>
      <c r="BG282" s="5">
        <f t="shared" si="496"/>
        <v>3.7449913509065703E-3</v>
      </c>
      <c r="BH282" s="5">
        <f t="shared" si="497"/>
        <v>1.316832583762522E-3</v>
      </c>
      <c r="BI282" s="5">
        <f t="shared" si="498"/>
        <v>3.7042500581239724E-4</v>
      </c>
      <c r="BJ282" s="8">
        <f t="shared" si="499"/>
        <v>0.18817577154906623</v>
      </c>
      <c r="BK282" s="8">
        <f t="shared" si="500"/>
        <v>0.17556686761215001</v>
      </c>
      <c r="BL282" s="8">
        <f t="shared" si="501"/>
        <v>0.56451703470742765</v>
      </c>
      <c r="BM282" s="8">
        <f t="shared" si="502"/>
        <v>0.7479875079978604</v>
      </c>
      <c r="BN282" s="8">
        <f t="shared" si="503"/>
        <v>0.23336961488323191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1.8034188034187999</v>
      </c>
      <c r="F283">
        <f>VLOOKUP(B283,home!$B$2:$E$405,3,FALSE)</f>
        <v>0.87</v>
      </c>
      <c r="G283">
        <f>VLOOKUP(C283,away!$B$2:$E$405,4,FALSE)</f>
        <v>0.65</v>
      </c>
      <c r="H283">
        <f>VLOOKUP(A283,away!$A$2:$E$405,3,FALSE)</f>
        <v>1.23931623931624</v>
      </c>
      <c r="I283">
        <f>VLOOKUP(C283,away!$B$2:$E$405,3,FALSE)</f>
        <v>0.28000000000000003</v>
      </c>
      <c r="J283">
        <f>VLOOKUP(B283,home!$B$2:$E$405,4,FALSE)</f>
        <v>0.57999999999999996</v>
      </c>
      <c r="K283" s="3">
        <f t="shared" si="448"/>
        <v>1.0198333333333314</v>
      </c>
      <c r="L283" s="3">
        <f t="shared" si="449"/>
        <v>0.20126495726495738</v>
      </c>
      <c r="M283" s="5">
        <f t="shared" si="450"/>
        <v>0.29490609640172988</v>
      </c>
      <c r="N283" s="5">
        <f t="shared" si="451"/>
        <v>0.30075506731369694</v>
      </c>
      <c r="O283" s="5">
        <f t="shared" si="452"/>
        <v>5.9354262889469558E-2</v>
      </c>
      <c r="P283" s="5">
        <f t="shared" si="453"/>
        <v>6.0531455770110598E-2</v>
      </c>
      <c r="Q283" s="5">
        <f t="shared" si="454"/>
        <v>0.15336002140770896</v>
      </c>
      <c r="R283" s="5">
        <f t="shared" si="455"/>
        <v>5.9729665919710682E-3</v>
      </c>
      <c r="S283" s="5">
        <f t="shared" si="456"/>
        <v>3.1061218997805715E-3</v>
      </c>
      <c r="T283" s="5">
        <f t="shared" si="457"/>
        <v>3.0865998154775493E-2</v>
      </c>
      <c r="U283" s="5">
        <f t="shared" si="458"/>
        <v>6.0914304293784834E-3</v>
      </c>
      <c r="V283" s="5">
        <f t="shared" si="459"/>
        <v>7.0839152110988414E-5</v>
      </c>
      <c r="W283" s="5">
        <f t="shared" si="460"/>
        <v>5.2133887277431637E-2</v>
      </c>
      <c r="X283" s="5">
        <f t="shared" si="461"/>
        <v>1.0492724594948382E-2</v>
      </c>
      <c r="Y283" s="5">
        <f t="shared" si="462"/>
        <v>1.0559088835976269E-3</v>
      </c>
      <c r="Z283" s="5">
        <f t="shared" si="463"/>
        <v>4.0071628862602512E-4</v>
      </c>
      <c r="AA283" s="5">
        <f t="shared" si="464"/>
        <v>4.0866382835044057E-4</v>
      </c>
      <c r="AB283" s="5">
        <f t="shared" si="465"/>
        <v>2.0838449713969504E-4</v>
      </c>
      <c r="AC283" s="5">
        <f t="shared" si="466"/>
        <v>9.087632163080975E-7</v>
      </c>
      <c r="AD283" s="5">
        <f t="shared" si="467"/>
        <v>1.3291969010441813E-2</v>
      </c>
      <c r="AE283" s="5">
        <f t="shared" si="468"/>
        <v>2.6752075748537091E-3</v>
      </c>
      <c r="AF283" s="5">
        <f t="shared" si="469"/>
        <v>2.6921276911391102E-4</v>
      </c>
      <c r="AG283" s="5">
        <f t="shared" si="470"/>
        <v>1.8061032156964051E-5</v>
      </c>
      <c r="AH283" s="5">
        <f t="shared" si="471"/>
        <v>2.0162536676422315E-5</v>
      </c>
      <c r="AI283" s="5">
        <f t="shared" si="472"/>
        <v>2.0562426987171319E-5</v>
      </c>
      <c r="AJ283" s="5">
        <f t="shared" si="473"/>
        <v>1.0485124227875086E-5</v>
      </c>
      <c r="AK283" s="5">
        <f t="shared" si="474"/>
        <v>3.5643597305759739E-6</v>
      </c>
      <c r="AL283" s="5">
        <f t="shared" si="475"/>
        <v>7.4611899997513205E-9</v>
      </c>
      <c r="AM283" s="5">
        <f t="shared" si="476"/>
        <v>2.7111186124964444E-3</v>
      </c>
      <c r="AN283" s="5">
        <f t="shared" si="477"/>
        <v>5.4565317168432746E-4</v>
      </c>
      <c r="AO283" s="5">
        <f t="shared" si="478"/>
        <v>5.4910431140267301E-5</v>
      </c>
      <c r="AP283" s="5">
        <f t="shared" si="479"/>
        <v>3.6838485256154287E-6</v>
      </c>
      <c r="AQ283" s="5">
        <f t="shared" si="480"/>
        <v>1.8535740401964134E-7</v>
      </c>
      <c r="AR283" s="5">
        <f t="shared" si="481"/>
        <v>8.1160241650665558E-7</v>
      </c>
      <c r="AS283" s="5">
        <f t="shared" si="482"/>
        <v>8.2769919776736948E-7</v>
      </c>
      <c r="AT283" s="5">
        <f t="shared" si="483"/>
        <v>4.2205761592821024E-7</v>
      </c>
      <c r="AU283" s="5">
        <f t="shared" si="484"/>
        <v>1.4347614177026187E-7</v>
      </c>
      <c r="AV283" s="5">
        <f t="shared" si="485"/>
        <v>3.6580437978842938E-8</v>
      </c>
      <c r="AW283" s="5">
        <f t="shared" si="486"/>
        <v>4.2540536911856787E-11</v>
      </c>
      <c r="AX283" s="5">
        <f t="shared" si="487"/>
        <v>4.6081485527404737E-4</v>
      </c>
      <c r="AY283" s="5">
        <f t="shared" si="488"/>
        <v>9.2745882153788664E-5</v>
      </c>
      <c r="AZ283" s="5">
        <f t="shared" si="489"/>
        <v>9.3332480040915235E-6</v>
      </c>
      <c r="BA283" s="5">
        <f t="shared" si="490"/>
        <v>6.2615192022890992E-7</v>
      </c>
      <c r="BB283" s="5">
        <f t="shared" si="491"/>
        <v>3.1505609866560632E-8</v>
      </c>
      <c r="BC283" s="5">
        <f t="shared" si="492"/>
        <v>1.2681950446799508E-9</v>
      </c>
      <c r="BD283" s="5">
        <f t="shared" si="493"/>
        <v>2.7224520945724667E-8</v>
      </c>
      <c r="BE283" s="5">
        <f t="shared" si="494"/>
        <v>2.7764473944481492E-8</v>
      </c>
      <c r="BF283" s="5">
        <f t="shared" si="495"/>
        <v>1.4157568005523488E-8</v>
      </c>
      <c r="BG283" s="5">
        <f t="shared" si="496"/>
        <v>4.8127865903221147E-9</v>
      </c>
      <c r="BH283" s="5">
        <f t="shared" si="497"/>
        <v>1.2270600477575399E-9</v>
      </c>
      <c r="BI283" s="5">
        <f t="shared" si="498"/>
        <v>2.5027934774094585E-10</v>
      </c>
      <c r="BJ283" s="8">
        <f t="shared" si="499"/>
        <v>0.56879716235113331</v>
      </c>
      <c r="BK283" s="8">
        <f t="shared" si="500"/>
        <v>0.35870817533029209</v>
      </c>
      <c r="BL283" s="8">
        <f t="shared" si="501"/>
        <v>7.2092799536430122E-2</v>
      </c>
      <c r="BM283" s="8">
        <f t="shared" si="502"/>
        <v>0.12502623729218118</v>
      </c>
      <c r="BN283" s="8">
        <f t="shared" si="503"/>
        <v>0.87487987037468695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1.8034188034187999</v>
      </c>
      <c r="F284">
        <f>VLOOKUP(B284,home!$B$2:$E$405,3,FALSE)</f>
        <v>1.35</v>
      </c>
      <c r="G284">
        <f>VLOOKUP(C284,away!$B$2:$E$405,4,FALSE)</f>
        <v>1.58</v>
      </c>
      <c r="H284">
        <f>VLOOKUP(A284,away!$A$2:$E$405,3,FALSE)</f>
        <v>1.23931623931624</v>
      </c>
      <c r="I284">
        <f>VLOOKUP(C284,away!$B$2:$E$405,3,FALSE)</f>
        <v>0.48</v>
      </c>
      <c r="J284">
        <f>VLOOKUP(B284,home!$B$2:$E$405,4,FALSE)</f>
        <v>1.04</v>
      </c>
      <c r="K284" s="3">
        <f t="shared" si="448"/>
        <v>3.8466923076923005</v>
      </c>
      <c r="L284" s="3">
        <f t="shared" si="449"/>
        <v>0.61866666666666703</v>
      </c>
      <c r="M284" s="5">
        <f t="shared" si="450"/>
        <v>1.150056661037872E-2</v>
      </c>
      <c r="N284" s="5">
        <f t="shared" si="451"/>
        <v>4.4239141114246733E-2</v>
      </c>
      <c r="O284" s="5">
        <f t="shared" si="452"/>
        <v>7.1150172096209711E-3</v>
      </c>
      <c r="P284" s="5">
        <f t="shared" si="453"/>
        <v>2.7369281969347327E-2</v>
      </c>
      <c r="Q284" s="5">
        <f t="shared" si="454"/>
        <v>8.5087181911543547E-2</v>
      </c>
      <c r="R284" s="5">
        <f t="shared" si="455"/>
        <v>2.2009119901760881E-3</v>
      </c>
      <c r="S284" s="5">
        <f t="shared" si="456"/>
        <v>1.6283493259402398E-2</v>
      </c>
      <c r="T284" s="5">
        <f t="shared" si="457"/>
        <v>5.2640603209274967E-2</v>
      </c>
      <c r="U284" s="5">
        <f t="shared" si="458"/>
        <v>8.466231222518111E-3</v>
      </c>
      <c r="V284" s="5">
        <f t="shared" si="459"/>
        <v>4.3057542154329555E-3</v>
      </c>
      <c r="W284" s="5">
        <f t="shared" si="460"/>
        <v>0.1091014027141167</v>
      </c>
      <c r="X284" s="5">
        <f t="shared" si="461"/>
        <v>6.7497401145800232E-2</v>
      </c>
      <c r="Y284" s="5">
        <f t="shared" si="462"/>
        <v>2.0879196087767546E-2</v>
      </c>
      <c r="Z284" s="5">
        <f t="shared" si="463"/>
        <v>4.5387696152964695E-4</v>
      </c>
      <c r="AA284" s="5">
        <f t="shared" si="464"/>
        <v>1.7459250165548471E-3</v>
      </c>
      <c r="AB284" s="5">
        <f t="shared" si="465"/>
        <v>3.3580181654945416E-3</v>
      </c>
      <c r="AC284" s="5">
        <f t="shared" si="466"/>
        <v>6.4043258261369321E-4</v>
      </c>
      <c r="AD284" s="5">
        <f t="shared" si="467"/>
        <v>0.10491988164470814</v>
      </c>
      <c r="AE284" s="5">
        <f t="shared" si="468"/>
        <v>6.4910433444192797E-2</v>
      </c>
      <c r="AF284" s="5">
        <f t="shared" si="469"/>
        <v>2.0078960745403648E-2</v>
      </c>
      <c r="AG284" s="5">
        <f t="shared" si="470"/>
        <v>4.1407279048299109E-3</v>
      </c>
      <c r="AH284" s="5">
        <f t="shared" si="471"/>
        <v>7.0199636716585418E-5</v>
      </c>
      <c r="AI284" s="5">
        <f t="shared" si="472"/>
        <v>2.7003640256048313E-4</v>
      </c>
      <c r="AJ284" s="5">
        <f t="shared" si="473"/>
        <v>5.1937347626315592E-4</v>
      </c>
      <c r="AK284" s="5">
        <f t="shared" si="474"/>
        <v>6.6595665198696398E-4</v>
      </c>
      <c r="AL284" s="5">
        <f t="shared" si="475"/>
        <v>6.0964578632475865E-5</v>
      </c>
      <c r="AM284" s="5">
        <f t="shared" si="476"/>
        <v>8.0718900329337054E-2</v>
      </c>
      <c r="AN284" s="5">
        <f t="shared" si="477"/>
        <v>4.9938093003749885E-2</v>
      </c>
      <c r="AO284" s="5">
        <f t="shared" si="478"/>
        <v>1.5447516769159972E-2</v>
      </c>
      <c r="AP284" s="5">
        <f t="shared" si="479"/>
        <v>3.1856212359512143E-3</v>
      </c>
      <c r="AQ284" s="5">
        <f t="shared" si="480"/>
        <v>4.9270941782712135E-4</v>
      </c>
      <c r="AR284" s="5">
        <f t="shared" si="481"/>
        <v>8.6860350497321777E-6</v>
      </c>
      <c r="AS284" s="5">
        <f t="shared" si="482"/>
        <v>3.3412504210150477E-5</v>
      </c>
      <c r="AT284" s="5">
        <f t="shared" si="483"/>
        <v>6.4263811462961215E-5</v>
      </c>
      <c r="AU284" s="5">
        <f t="shared" si="484"/>
        <v>8.2401036405853741E-5</v>
      </c>
      <c r="AV284" s="5">
        <f t="shared" si="485"/>
        <v>7.924285822206771E-5</v>
      </c>
      <c r="AW284" s="5">
        <f t="shared" si="486"/>
        <v>4.0301317299852873E-6</v>
      </c>
      <c r="AX284" s="5">
        <f t="shared" si="487"/>
        <v>5.1750128830373728E-2</v>
      </c>
      <c r="AY284" s="5">
        <f t="shared" si="488"/>
        <v>3.2016079703057893E-2</v>
      </c>
      <c r="AZ284" s="5">
        <f t="shared" si="489"/>
        <v>9.9036406548125809E-3</v>
      </c>
      <c r="BA284" s="5">
        <f t="shared" si="490"/>
        <v>2.0423507839257959E-3</v>
      </c>
      <c r="BB284" s="5">
        <f t="shared" si="491"/>
        <v>3.1588358791385653E-4</v>
      </c>
      <c r="BC284" s="5">
        <f t="shared" si="492"/>
        <v>3.9085329277874548E-5</v>
      </c>
      <c r="BD284" s="5">
        <f t="shared" si="493"/>
        <v>8.9562672512794021E-7</v>
      </c>
      <c r="BE284" s="5">
        <f t="shared" si="494"/>
        <v>3.4452004341132942E-6</v>
      </c>
      <c r="BF284" s="5">
        <f t="shared" si="495"/>
        <v>6.6263130041808912E-6</v>
      </c>
      <c r="BG284" s="5">
        <f t="shared" si="496"/>
        <v>8.4964624205146991E-6</v>
      </c>
      <c r="BH284" s="5">
        <f t="shared" si="497"/>
        <v>8.17081915889765E-6</v>
      </c>
      <c r="BI284" s="5">
        <f t="shared" si="498"/>
        <v>6.2861254412152905E-6</v>
      </c>
      <c r="BJ284" s="8">
        <f t="shared" si="499"/>
        <v>0.81934493956727106</v>
      </c>
      <c r="BK284" s="8">
        <f t="shared" si="500"/>
        <v>9.2176572918865468E-2</v>
      </c>
      <c r="BL284" s="8">
        <f t="shared" si="501"/>
        <v>2.4713596564426562E-2</v>
      </c>
      <c r="BM284" s="8">
        <f t="shared" si="502"/>
        <v>0.72716483563545165</v>
      </c>
      <c r="BN284" s="8">
        <f t="shared" si="503"/>
        <v>0.17751210080531338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1.5777777777777799</v>
      </c>
      <c r="F285">
        <f>VLOOKUP(B285,home!$B$2:$E$405,3,FALSE)</f>
        <v>1.81</v>
      </c>
      <c r="G285">
        <f>VLOOKUP(C285,away!$B$2:$E$405,4,FALSE)</f>
        <v>1.74</v>
      </c>
      <c r="H285">
        <f>VLOOKUP(A285,away!$A$2:$E$405,3,FALSE)</f>
        <v>1.31111111111111</v>
      </c>
      <c r="I285">
        <f>VLOOKUP(C285,away!$B$2:$E$405,3,FALSE)</f>
        <v>0.4</v>
      </c>
      <c r="J285">
        <f>VLOOKUP(B285,home!$B$2:$E$405,4,FALSE)</f>
        <v>0.33</v>
      </c>
      <c r="K285" s="3">
        <f t="shared" si="448"/>
        <v>4.9690533333333402</v>
      </c>
      <c r="L285" s="3">
        <f t="shared" si="449"/>
        <v>0.17306666666666654</v>
      </c>
      <c r="M285" s="5">
        <f t="shared" si="450"/>
        <v>5.8452845652464253E-3</v>
      </c>
      <c r="N285" s="5">
        <f t="shared" si="451"/>
        <v>2.9045530753219681E-2</v>
      </c>
      <c r="O285" s="5">
        <f t="shared" si="452"/>
        <v>1.011623915425314E-3</v>
      </c>
      <c r="P285" s="5">
        <f t="shared" si="453"/>
        <v>5.0268131890238823E-3</v>
      </c>
      <c r="Q285" s="5">
        <f t="shared" si="454"/>
        <v>7.2164395703861156E-2</v>
      </c>
      <c r="R285" s="5">
        <f t="shared" si="455"/>
        <v>8.7539189481470434E-5</v>
      </c>
      <c r="S285" s="5">
        <f t="shared" si="456"/>
        <v>1.0807365559062036E-3</v>
      </c>
      <c r="T285" s="5">
        <f t="shared" si="457"/>
        <v>1.2489251416481561E-2</v>
      </c>
      <c r="U285" s="5">
        <f t="shared" si="458"/>
        <v>4.3498690129019964E-4</v>
      </c>
      <c r="V285" s="5">
        <f t="shared" si="459"/>
        <v>1.0326767979383735E-4</v>
      </c>
      <c r="W285" s="5">
        <f t="shared" si="460"/>
        <v>0.11952957700675249</v>
      </c>
      <c r="X285" s="5">
        <f t="shared" si="461"/>
        <v>2.0686585460635284E-2</v>
      </c>
      <c r="Y285" s="5">
        <f t="shared" si="462"/>
        <v>1.7900791951936386E-3</v>
      </c>
      <c r="Z285" s="5">
        <f t="shared" si="463"/>
        <v>5.0500385754199342E-6</v>
      </c>
      <c r="AA285" s="5">
        <f t="shared" si="464"/>
        <v>2.509391101665238E-5</v>
      </c>
      <c r="AB285" s="5">
        <f t="shared" si="465"/>
        <v>6.234649109183338E-5</v>
      </c>
      <c r="AC285" s="5">
        <f t="shared" si="466"/>
        <v>5.5504925486642247E-6</v>
      </c>
      <c r="AD285" s="5">
        <f t="shared" si="467"/>
        <v>0.14848721076433188</v>
      </c>
      <c r="AE285" s="5">
        <f t="shared" si="468"/>
        <v>2.5698186609613687E-2</v>
      </c>
      <c r="AF285" s="5">
        <f t="shared" si="469"/>
        <v>2.2237497479519028E-3</v>
      </c>
      <c r="AG285" s="5">
        <f t="shared" si="470"/>
        <v>1.2828565212629186E-4</v>
      </c>
      <c r="AH285" s="5">
        <f t="shared" si="471"/>
        <v>2.1849833569650233E-7</v>
      </c>
      <c r="AI285" s="5">
        <f t="shared" si="472"/>
        <v>1.0857298833204924E-6</v>
      </c>
      <c r="AJ285" s="5">
        <f t="shared" si="473"/>
        <v>2.6975248479066556E-6</v>
      </c>
      <c r="AK285" s="5">
        <f t="shared" si="474"/>
        <v>4.4680482790800266E-6</v>
      </c>
      <c r="AL285" s="5">
        <f t="shared" si="475"/>
        <v>1.9093194754002755E-7</v>
      </c>
      <c r="AM285" s="5">
        <f t="shared" si="476"/>
        <v>0.14756817392117469</v>
      </c>
      <c r="AN285" s="5">
        <f t="shared" si="477"/>
        <v>2.5539131966624617E-2</v>
      </c>
      <c r="AO285" s="5">
        <f t="shared" si="478"/>
        <v>2.2099862195119153E-3</v>
      </c>
      <c r="AP285" s="5">
        <f t="shared" si="479"/>
        <v>1.2749164946339835E-4</v>
      </c>
      <c r="AQ285" s="5">
        <f t="shared" si="480"/>
        <v>5.5161387001163652E-6</v>
      </c>
      <c r="AR285" s="5">
        <f t="shared" si="481"/>
        <v>7.5629557262415906E-9</v>
      </c>
      <c r="AS285" s="5">
        <f t="shared" si="482"/>
        <v>3.7580730361333261E-8</v>
      </c>
      <c r="AT285" s="5">
        <f t="shared" si="483"/>
        <v>9.3370326735542248E-8</v>
      </c>
      <c r="AU285" s="5">
        <f t="shared" si="484"/>
        <v>1.5465404443322313E-7</v>
      </c>
      <c r="AV285" s="5">
        <f t="shared" si="485"/>
        <v>1.9212104875109743E-7</v>
      </c>
      <c r="AW285" s="5">
        <f t="shared" si="486"/>
        <v>4.5610327311553789E-9</v>
      </c>
      <c r="AX285" s="5">
        <f t="shared" si="487"/>
        <v>0.12221235441948787</v>
      </c>
      <c r="AY285" s="5">
        <f t="shared" si="488"/>
        <v>2.1150884804866019E-2</v>
      </c>
      <c r="AZ285" s="5">
        <f t="shared" si="489"/>
        <v>1.8302565651144049E-3</v>
      </c>
      <c r="BA285" s="5">
        <f t="shared" si="490"/>
        <v>1.0558546762304422E-4</v>
      </c>
      <c r="BB285" s="5">
        <f t="shared" si="491"/>
        <v>4.5683312324903776E-6</v>
      </c>
      <c r="BC285" s="5">
        <f t="shared" si="492"/>
        <v>1.5812517172726673E-7</v>
      </c>
      <c r="BD285" s="5">
        <f t="shared" si="493"/>
        <v>2.1814925628136838E-10</v>
      </c>
      <c r="BE285" s="5">
        <f t="shared" si="494"/>
        <v>1.0839952890891229E-9</v>
      </c>
      <c r="BF285" s="5">
        <f t="shared" si="495"/>
        <v>2.6932152022829718E-9</v>
      </c>
      <c r="BG285" s="5">
        <f t="shared" si="496"/>
        <v>4.4609099927627433E-9</v>
      </c>
      <c r="BH285" s="5">
        <f t="shared" si="497"/>
        <v>5.5416249173094281E-9</v>
      </c>
      <c r="BI285" s="5">
        <f t="shared" si="498"/>
        <v>5.5073259534879011E-9</v>
      </c>
      <c r="BJ285" s="8">
        <f t="shared" si="499"/>
        <v>0.75299695991913795</v>
      </c>
      <c r="BK285" s="8">
        <f t="shared" si="500"/>
        <v>3.3212728219332577E-2</v>
      </c>
      <c r="BL285" s="8">
        <f t="shared" si="501"/>
        <v>1.6305650039780926E-3</v>
      </c>
      <c r="BM285" s="8">
        <f t="shared" si="502"/>
        <v>0.65351323562093289</v>
      </c>
      <c r="BN285" s="8">
        <f t="shared" si="503"/>
        <v>0.11318118731625794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1.5777777777777799</v>
      </c>
      <c r="F286">
        <f>VLOOKUP(B286,home!$B$2:$E$405,3,FALSE)</f>
        <v>0.79</v>
      </c>
      <c r="G286">
        <f>VLOOKUP(C286,away!$B$2:$E$405,4,FALSE)</f>
        <v>0.95</v>
      </c>
      <c r="H286">
        <f>VLOOKUP(A286,away!$A$2:$E$405,3,FALSE)</f>
        <v>1.31111111111111</v>
      </c>
      <c r="I286">
        <f>VLOOKUP(C286,away!$B$2:$E$405,3,FALSE)</f>
        <v>0.79</v>
      </c>
      <c r="J286">
        <f>VLOOKUP(B286,home!$B$2:$E$405,4,FALSE)</f>
        <v>0.76</v>
      </c>
      <c r="K286" s="3">
        <f t="shared" si="448"/>
        <v>1.1841222222222239</v>
      </c>
      <c r="L286" s="3">
        <f t="shared" si="449"/>
        <v>0.78719111111111051</v>
      </c>
      <c r="M286" s="5">
        <f t="shared" si="450"/>
        <v>0.13927382309527897</v>
      </c>
      <c r="N286" s="5">
        <f t="shared" si="451"/>
        <v>0.16491722890096661</v>
      </c>
      <c r="O286" s="5">
        <f t="shared" si="452"/>
        <v>0.10963511555106491</v>
      </c>
      <c r="P286" s="5">
        <f t="shared" si="453"/>
        <v>0.12982137665991728</v>
      </c>
      <c r="Q286" s="5">
        <f t="shared" si="454"/>
        <v>9.7641077784471897E-2</v>
      </c>
      <c r="R286" s="5">
        <f t="shared" si="455"/>
        <v>4.3151894213718879E-2</v>
      </c>
      <c r="S286" s="5">
        <f t="shared" si="456"/>
        <v>3.0252615788299211E-2</v>
      </c>
      <c r="T286" s="5">
        <f t="shared" si="457"/>
        <v>7.6862188511244808E-2</v>
      </c>
      <c r="U286" s="5">
        <f t="shared" si="458"/>
        <v>5.1097116869447123E-2</v>
      </c>
      <c r="V286" s="5">
        <f t="shared" si="459"/>
        <v>3.1332650568942255E-3</v>
      </c>
      <c r="W286" s="5">
        <f t="shared" si="460"/>
        <v>3.8539656668773944E-2</v>
      </c>
      <c r="X286" s="5">
        <f t="shared" si="461"/>
        <v>3.0338075154932885E-2</v>
      </c>
      <c r="Y286" s="5">
        <f t="shared" si="462"/>
        <v>1.1940931545091994E-2</v>
      </c>
      <c r="Z286" s="5">
        <f t="shared" si="463"/>
        <v>1.1322929184215489E-2</v>
      </c>
      <c r="AA286" s="5">
        <f t="shared" si="464"/>
        <v>1.3407732067678117E-2</v>
      </c>
      <c r="AB286" s="5">
        <f t="shared" si="465"/>
        <v>7.9381967454695938E-3</v>
      </c>
      <c r="AC286" s="5">
        <f t="shared" si="466"/>
        <v>1.8253824286857792E-4</v>
      </c>
      <c r="AD286" s="5">
        <f t="shared" si="467"/>
        <v>1.1408915974577537E-2</v>
      </c>
      <c r="AE286" s="5">
        <f t="shared" si="468"/>
        <v>8.9809972426009889E-3</v>
      </c>
      <c r="AF286" s="5">
        <f t="shared" si="469"/>
        <v>3.5348805991444457E-3</v>
      </c>
      <c r="AG286" s="5">
        <f t="shared" si="470"/>
        <v>9.2754219549520819E-4</v>
      </c>
      <c r="AH286" s="5">
        <f t="shared" si="471"/>
        <v>2.2283273013887525E-3</v>
      </c>
      <c r="AI286" s="5">
        <f t="shared" si="472"/>
        <v>2.6386118759589004E-3</v>
      </c>
      <c r="AJ286" s="5">
        <f t="shared" si="473"/>
        <v>1.5622194790712025E-3</v>
      </c>
      <c r="AK286" s="5">
        <f t="shared" si="474"/>
        <v>6.1661960038554553E-4</v>
      </c>
      <c r="AL286" s="5">
        <f t="shared" si="475"/>
        <v>6.8059784547077262E-6</v>
      </c>
      <c r="AM286" s="5">
        <f t="shared" si="476"/>
        <v>2.7019101873926744E-3</v>
      </c>
      <c r="AN286" s="5">
        <f t="shared" si="477"/>
        <v>2.1269196825360681E-3</v>
      </c>
      <c r="AO286" s="5">
        <f t="shared" si="478"/>
        <v>8.3714613406982879E-4</v>
      </c>
      <c r="AP286" s="5">
        <f t="shared" si="479"/>
        <v>2.1966466514693309E-4</v>
      </c>
      <c r="AQ286" s="5">
        <f t="shared" si="480"/>
        <v>4.3229517957216067E-5</v>
      </c>
      <c r="AR286" s="5">
        <f t="shared" si="481"/>
        <v>3.5082388885988701E-4</v>
      </c>
      <c r="AS286" s="5">
        <f t="shared" si="482"/>
        <v>4.154183628854119E-4</v>
      </c>
      <c r="AT286" s="5">
        <f t="shared" si="483"/>
        <v>2.4595305750589613E-4</v>
      </c>
      <c r="AU286" s="5">
        <f t="shared" si="484"/>
        <v>9.7079493672077335E-5</v>
      </c>
      <c r="AV286" s="5">
        <f t="shared" si="485"/>
        <v>2.8738496444797131E-5</v>
      </c>
      <c r="AW286" s="5">
        <f t="shared" si="486"/>
        <v>1.762238893599949E-7</v>
      </c>
      <c r="AX286" s="5">
        <f t="shared" si="487"/>
        <v>5.3323198255671384E-4</v>
      </c>
      <c r="AY286" s="5">
        <f t="shared" si="488"/>
        <v>4.1975547682879987E-4</v>
      </c>
      <c r="AZ286" s="5">
        <f t="shared" si="489"/>
        <v>1.6521389009991846E-4</v>
      </c>
      <c r="BA286" s="5">
        <f t="shared" si="490"/>
        <v>4.3351635239581239E-5</v>
      </c>
      <c r="BB286" s="5">
        <f t="shared" si="491"/>
        <v>8.5315054781823807E-6</v>
      </c>
      <c r="BC286" s="5">
        <f t="shared" si="492"/>
        <v>1.3431850553641833E-6</v>
      </c>
      <c r="BD286" s="5">
        <f t="shared" si="493"/>
        <v>4.6027574479322509E-5</v>
      </c>
      <c r="BE286" s="5">
        <f t="shared" si="494"/>
        <v>5.450227377595428E-5</v>
      </c>
      <c r="BF286" s="5">
        <f t="shared" si="495"/>
        <v>3.2268676769873517E-5</v>
      </c>
      <c r="BG286" s="5">
        <f t="shared" si="496"/>
        <v>1.2736685748304424E-5</v>
      </c>
      <c r="BH286" s="5">
        <f t="shared" si="497"/>
        <v>3.7704481580070896E-6</v>
      </c>
      <c r="BI286" s="5">
        <f t="shared" si="498"/>
        <v>8.9293429032660853E-7</v>
      </c>
      <c r="BJ286" s="8">
        <f t="shared" si="499"/>
        <v>0.45219179243966173</v>
      </c>
      <c r="BK286" s="8">
        <f t="shared" si="500"/>
        <v>0.30309018029854173</v>
      </c>
      <c r="BL286" s="8">
        <f t="shared" si="501"/>
        <v>0.23356404559677285</v>
      </c>
      <c r="BM286" s="8">
        <f t="shared" si="502"/>
        <v>0.31530885206083387</v>
      </c>
      <c r="BN286" s="8">
        <f t="shared" si="503"/>
        <v>0.68444051620541846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1.5777777777777799</v>
      </c>
      <c r="F287">
        <f>VLOOKUP(B287,home!$B$2:$E$405,3,FALSE)</f>
        <v>0.91</v>
      </c>
      <c r="G287">
        <f>VLOOKUP(C287,away!$B$2:$E$405,4,FALSE)</f>
        <v>0.54</v>
      </c>
      <c r="H287">
        <f>VLOOKUP(A287,away!$A$2:$E$405,3,FALSE)</f>
        <v>1.31111111111111</v>
      </c>
      <c r="I287">
        <f>VLOOKUP(C287,away!$B$2:$E$405,3,FALSE)</f>
        <v>1.63</v>
      </c>
      <c r="J287">
        <f>VLOOKUP(B287,home!$B$2:$E$405,4,FALSE)</f>
        <v>0.98</v>
      </c>
      <c r="K287" s="3">
        <f t="shared" si="448"/>
        <v>0.77532000000000112</v>
      </c>
      <c r="L287" s="3">
        <f t="shared" si="449"/>
        <v>2.0943688888888872</v>
      </c>
      <c r="M287" s="5">
        <f t="shared" si="450"/>
        <v>5.6716568990126642E-2</v>
      </c>
      <c r="N287" s="5">
        <f t="shared" si="451"/>
        <v>4.3973490269425049E-2</v>
      </c>
      <c r="O287" s="5">
        <f t="shared" si="452"/>
        <v>0.11878541757744145</v>
      </c>
      <c r="P287" s="5">
        <f t="shared" si="453"/>
        <v>9.2096709956142039E-2</v>
      </c>
      <c r="Q287" s="5">
        <f t="shared" si="454"/>
        <v>1.7046763237845337E-2</v>
      </c>
      <c r="R287" s="5">
        <f t="shared" si="455"/>
        <v>0.1243902415139343</v>
      </c>
      <c r="S287" s="5">
        <f t="shared" si="456"/>
        <v>3.7386799553329318E-2</v>
      </c>
      <c r="T287" s="5">
        <f t="shared" si="457"/>
        <v>3.5702210581598066E-2</v>
      </c>
      <c r="U287" s="5">
        <f t="shared" si="458"/>
        <v>9.6442242050583674E-2</v>
      </c>
      <c r="V287" s="5">
        <f t="shared" si="459"/>
        <v>6.7454347428502915E-3</v>
      </c>
      <c r="W287" s="5">
        <f t="shared" si="460"/>
        <v>4.4055654911887565E-3</v>
      </c>
      <c r="X287" s="5">
        <f t="shared" si="461"/>
        <v>9.2268793027082217E-3</v>
      </c>
      <c r="Y287" s="5">
        <f t="shared" si="462"/>
        <v>9.6622444765624444E-3</v>
      </c>
      <c r="Z287" s="5">
        <f t="shared" si="463"/>
        <v>8.683968396938628E-2</v>
      </c>
      <c r="AA287" s="5">
        <f t="shared" si="464"/>
        <v>6.7328543775144675E-2</v>
      </c>
      <c r="AB287" s="5">
        <f t="shared" si="465"/>
        <v>2.6100583279872618E-2</v>
      </c>
      <c r="AC287" s="5">
        <f t="shared" si="466"/>
        <v>6.8457987465324311E-4</v>
      </c>
      <c r="AD287" s="5">
        <f t="shared" si="467"/>
        <v>8.5393075915711773E-4</v>
      </c>
      <c r="AE287" s="5">
        <f t="shared" si="468"/>
        <v>1.7884460152439365E-3</v>
      </c>
      <c r="AF287" s="5">
        <f t="shared" si="469"/>
        <v>1.872832846892101E-3</v>
      </c>
      <c r="AG287" s="5">
        <f t="shared" si="470"/>
        <v>1.3074676162066735E-3</v>
      </c>
      <c r="AH287" s="5">
        <f t="shared" si="471"/>
        <v>4.5468583106606418E-2</v>
      </c>
      <c r="AI287" s="5">
        <f t="shared" si="472"/>
        <v>3.5252701854214134E-2</v>
      </c>
      <c r="AJ287" s="5">
        <f t="shared" si="473"/>
        <v>1.366606240080467E-2</v>
      </c>
      <c r="AK287" s="5">
        <f t="shared" si="474"/>
        <v>3.5318571668639651E-3</v>
      </c>
      <c r="AL287" s="5">
        <f t="shared" si="475"/>
        <v>4.4464998698159829E-5</v>
      </c>
      <c r="AM287" s="5">
        <f t="shared" si="476"/>
        <v>1.3241391923793952E-4</v>
      </c>
      <c r="AN287" s="5">
        <f t="shared" si="477"/>
        <v>2.7732359290778624E-4</v>
      </c>
      <c r="AO287" s="5">
        <f t="shared" si="478"/>
        <v>2.9040895257047717E-4</v>
      </c>
      <c r="AP287" s="5">
        <f t="shared" si="479"/>
        <v>2.0274115843947193E-4</v>
      </c>
      <c r="AQ287" s="5">
        <f t="shared" si="480"/>
        <v>1.0615369368323066E-4</v>
      </c>
      <c r="AR287" s="5">
        <f t="shared" si="481"/>
        <v>1.9045597176067065E-2</v>
      </c>
      <c r="AS287" s="5">
        <f t="shared" si="482"/>
        <v>1.476643240254834E-2</v>
      </c>
      <c r="AT287" s="5">
        <f t="shared" si="483"/>
        <v>5.7243551851718965E-3</v>
      </c>
      <c r="AU287" s="5">
        <f t="shared" si="484"/>
        <v>1.4794023540558275E-3</v>
      </c>
      <c r="AV287" s="5">
        <f t="shared" si="485"/>
        <v>2.867525582866414E-4</v>
      </c>
      <c r="AW287" s="5">
        <f t="shared" si="486"/>
        <v>2.0056259872654062E-6</v>
      </c>
      <c r="AX287" s="5">
        <f t="shared" si="487"/>
        <v>1.7110526643926562E-5</v>
      </c>
      <c r="AY287" s="5">
        <f t="shared" si="488"/>
        <v>3.5835754675544175E-5</v>
      </c>
      <c r="AZ287" s="5">
        <f t="shared" si="489"/>
        <v>3.7526644851157104E-5</v>
      </c>
      <c r="BA287" s="5">
        <f t="shared" si="490"/>
        <v>2.6198212493548594E-5</v>
      </c>
      <c r="BB287" s="5">
        <f t="shared" si="491"/>
        <v>1.3717180297747082E-5</v>
      </c>
      <c r="BC287" s="5">
        <f t="shared" si="492"/>
        <v>5.7457671317762197E-6</v>
      </c>
      <c r="BD287" s="5">
        <f t="shared" si="493"/>
        <v>6.6480843659774778E-3</v>
      </c>
      <c r="BE287" s="5">
        <f t="shared" si="494"/>
        <v>5.1543927706296649E-3</v>
      </c>
      <c r="BF287" s="5">
        <f t="shared" si="495"/>
        <v>1.9981519014622986E-3</v>
      </c>
      <c r="BG287" s="5">
        <f t="shared" si="496"/>
        <v>5.164023774139174E-4</v>
      </c>
      <c r="BH287" s="5">
        <f t="shared" si="497"/>
        <v>1.0009427281413972E-4</v>
      </c>
      <c r="BI287" s="5">
        <f t="shared" si="498"/>
        <v>1.5521018319651784E-5</v>
      </c>
      <c r="BJ287" s="8">
        <f t="shared" si="499"/>
        <v>0.12698500599976029</v>
      </c>
      <c r="BK287" s="8">
        <f t="shared" si="500"/>
        <v>0.19371039387047523</v>
      </c>
      <c r="BL287" s="8">
        <f t="shared" si="501"/>
        <v>0.58670141910821305</v>
      </c>
      <c r="BM287" s="8">
        <f t="shared" si="502"/>
        <v>0.54119348127423161</v>
      </c>
      <c r="BN287" s="8">
        <f t="shared" si="503"/>
        <v>0.45300919154491481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1.5193798449612399</v>
      </c>
      <c r="F288">
        <f>VLOOKUP(B288,home!$B$2:$E$405,3,FALSE)</f>
        <v>1.1000000000000001</v>
      </c>
      <c r="G288">
        <f>VLOOKUP(C288,away!$B$2:$E$405,4,FALSE)</f>
        <v>0.66</v>
      </c>
      <c r="H288">
        <f>VLOOKUP(A288,away!$A$2:$E$405,3,FALSE)</f>
        <v>1.26356589147287</v>
      </c>
      <c r="I288">
        <f>VLOOKUP(C288,away!$B$2:$E$405,3,FALSE)</f>
        <v>1.1299999999999999</v>
      </c>
      <c r="J288">
        <f>VLOOKUP(B288,home!$B$2:$E$405,4,FALSE)</f>
        <v>2.11</v>
      </c>
      <c r="K288" s="3">
        <f t="shared" si="448"/>
        <v>1.1030697674418604</v>
      </c>
      <c r="L288" s="3">
        <f t="shared" si="449"/>
        <v>3.0127201550387639</v>
      </c>
      <c r="M288" s="5">
        <f t="shared" si="450"/>
        <v>1.6313049274263292E-2</v>
      </c>
      <c r="N288" s="5">
        <f t="shared" si="451"/>
        <v>1.7994431469229216E-2</v>
      </c>
      <c r="O288" s="5">
        <f t="shared" si="452"/>
        <v>4.9146652338713508E-2</v>
      </c>
      <c r="P288" s="5">
        <f t="shared" si="453"/>
        <v>5.4212186365810669E-2</v>
      </c>
      <c r="Q288" s="5">
        <f t="shared" si="454"/>
        <v>9.9245566680055859E-3</v>
      </c>
      <c r="R288" s="5">
        <f t="shared" si="455"/>
        <v>7.4032555026762592E-2</v>
      </c>
      <c r="S288" s="5">
        <f t="shared" si="456"/>
        <v>4.5040033612816298E-2</v>
      </c>
      <c r="T288" s="5">
        <f t="shared" si="457"/>
        <v>2.9899911903524794E-2</v>
      </c>
      <c r="U288" s="5">
        <f t="shared" si="458"/>
        <v>8.1663073256497729E-2</v>
      </c>
      <c r="V288" s="5">
        <f t="shared" si="459"/>
        <v>1.6630984973297246E-2</v>
      </c>
      <c r="W288" s="5">
        <f t="shared" si="460"/>
        <v>3.6491594719134947E-3</v>
      </c>
      <c r="X288" s="5">
        <f t="shared" si="461"/>
        <v>1.0993896289984401E-2</v>
      </c>
      <c r="Y288" s="5">
        <f t="shared" si="462"/>
        <v>1.6560766467620943E-2</v>
      </c>
      <c r="Z288" s="5">
        <f t="shared" si="463"/>
        <v>7.4346456886048018E-2</v>
      </c>
      <c r="AA288" s="5">
        <f t="shared" si="464"/>
        <v>8.2009328907419271E-2</v>
      </c>
      <c r="AB288" s="5">
        <f t="shared" si="465"/>
        <v>4.5231005682985027E-2</v>
      </c>
      <c r="AC288" s="5">
        <f t="shared" si="466"/>
        <v>3.4542976977402942E-3</v>
      </c>
      <c r="AD288" s="5">
        <f t="shared" si="467"/>
        <v>1.00631937251047E-3</v>
      </c>
      <c r="AE288" s="5">
        <f t="shared" si="468"/>
        <v>3.0317586559682553E-3</v>
      </c>
      <c r="AF288" s="5">
        <f t="shared" si="469"/>
        <v>4.5669202040243976E-3</v>
      </c>
      <c r="AG288" s="5">
        <f t="shared" si="470"/>
        <v>4.5862841817060161E-3</v>
      </c>
      <c r="AH288" s="5">
        <f t="shared" si="471"/>
        <v>5.5996267279079324E-2</v>
      </c>
      <c r="AI288" s="5">
        <f t="shared" si="472"/>
        <v>6.1767789525146277E-2</v>
      </c>
      <c r="AJ288" s="5">
        <f t="shared" si="473"/>
        <v>3.4067090613450451E-2</v>
      </c>
      <c r="AK288" s="5">
        <f t="shared" si="474"/>
        <v>1.2526125906799856E-2</v>
      </c>
      <c r="AL288" s="5">
        <f t="shared" si="475"/>
        <v>4.5917848319953542E-4</v>
      </c>
      <c r="AM288" s="5">
        <f t="shared" si="476"/>
        <v>2.220080952414725E-4</v>
      </c>
      <c r="AN288" s="5">
        <f t="shared" si="477"/>
        <v>6.6884826311574977E-4</v>
      </c>
      <c r="AO288" s="5">
        <f t="shared" si="478"/>
        <v>1.0075263214757448E-3</v>
      </c>
      <c r="AP288" s="5">
        <f t="shared" si="479"/>
        <v>1.0117982851473473E-3</v>
      </c>
      <c r="AQ288" s="5">
        <f t="shared" si="480"/>
        <v>7.6206627162426761E-4</v>
      </c>
      <c r="AR288" s="5">
        <f t="shared" si="481"/>
        <v>3.3740216607723993E-2</v>
      </c>
      <c r="AS288" s="5">
        <f t="shared" si="482"/>
        <v>3.7217812886920096E-2</v>
      </c>
      <c r="AT288" s="5">
        <f t="shared" si="483"/>
        <v>2.052692210293482E-2</v>
      </c>
      <c r="AU288" s="5">
        <f t="shared" si="484"/>
        <v>7.5475423967938304E-3</v>
      </c>
      <c r="AV288" s="5">
        <f t="shared" si="485"/>
        <v>2.0813664590972375E-3</v>
      </c>
      <c r="AW288" s="5">
        <f t="shared" si="486"/>
        <v>4.2387792823382106E-5</v>
      </c>
      <c r="AX288" s="5">
        <f t="shared" si="487"/>
        <v>4.0815069664703573E-5</v>
      </c>
      <c r="AY288" s="5">
        <f t="shared" si="488"/>
        <v>1.2296438300816372E-4</v>
      </c>
      <c r="AZ288" s="5">
        <f t="shared" si="489"/>
        <v>1.8522863752030045E-4</v>
      </c>
      <c r="BA288" s="5">
        <f t="shared" si="490"/>
        <v>1.8601401651592624E-4</v>
      </c>
      <c r="BB288" s="5">
        <f t="shared" si="491"/>
        <v>1.4010204416931108E-4</v>
      </c>
      <c r="BC288" s="5">
        <f t="shared" si="492"/>
        <v>8.441765044620295E-5</v>
      </c>
      <c r="BD288" s="5">
        <f t="shared" si="493"/>
        <v>1.6941638434910613E-2</v>
      </c>
      <c r="BE288" s="5">
        <f t="shared" si="494"/>
        <v>1.868780916848093E-2</v>
      </c>
      <c r="BF288" s="5">
        <f t="shared" si="495"/>
        <v>1.0306978656737067E-2</v>
      </c>
      <c r="BG288" s="5">
        <f t="shared" si="496"/>
        <v>3.7897721833050572E-3</v>
      </c>
      <c r="BH288" s="5">
        <f t="shared" si="497"/>
        <v>1.045095780223985E-3</v>
      </c>
      <c r="BI288" s="5">
        <f t="shared" si="498"/>
        <v>2.3056271184922805E-4</v>
      </c>
      <c r="BJ288" s="8">
        <f t="shared" si="499"/>
        <v>0.10664579372241678</v>
      </c>
      <c r="BK288" s="8">
        <f t="shared" si="500"/>
        <v>0.1362326947901355</v>
      </c>
      <c r="BL288" s="8">
        <f t="shared" si="501"/>
        <v>0.64855560592583072</v>
      </c>
      <c r="BM288" s="8">
        <f t="shared" si="502"/>
        <v>0.74407654359146125</v>
      </c>
      <c r="BN288" s="8">
        <f t="shared" si="503"/>
        <v>0.22162343114278485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1.5193798449612399</v>
      </c>
      <c r="F289">
        <f>VLOOKUP(B289,home!$B$2:$E$405,3,FALSE)</f>
        <v>0.66</v>
      </c>
      <c r="G289">
        <f>VLOOKUP(C289,away!$B$2:$E$405,4,FALSE)</f>
        <v>0.44</v>
      </c>
      <c r="H289">
        <f>VLOOKUP(A289,away!$A$2:$E$405,3,FALSE)</f>
        <v>1.26356589147287</v>
      </c>
      <c r="I289">
        <f>VLOOKUP(C289,away!$B$2:$E$405,3,FALSE)</f>
        <v>1.1000000000000001</v>
      </c>
      <c r="J289">
        <f>VLOOKUP(B289,home!$B$2:$E$405,4,FALSE)</f>
        <v>1.06</v>
      </c>
      <c r="K289" s="3">
        <f t="shared" si="448"/>
        <v>0.44122790697674408</v>
      </c>
      <c r="L289" s="3">
        <f t="shared" si="449"/>
        <v>1.4733178294573666</v>
      </c>
      <c r="M289" s="5">
        <f t="shared" si="450"/>
        <v>0.14740877981712988</v>
      </c>
      <c r="N289" s="5">
        <f t="shared" si="451"/>
        <v>6.5040867388707929E-2</v>
      </c>
      <c r="O289" s="5">
        <f t="shared" si="452"/>
        <v>0.21717998352313267</v>
      </c>
      <c r="P289" s="5">
        <f t="shared" si="453"/>
        <v>9.582586956715558E-2</v>
      </c>
      <c r="Q289" s="5">
        <f t="shared" si="454"/>
        <v>1.4348922892935784E-2</v>
      </c>
      <c r="R289" s="5">
        <f t="shared" si="455"/>
        <v>0.15998757096294425</v>
      </c>
      <c r="S289" s="5">
        <f t="shared" si="456"/>
        <v>1.5573355416300713E-2</v>
      </c>
      <c r="T289" s="5">
        <f t="shared" si="457"/>
        <v>2.1140523931671266E-2</v>
      </c>
      <c r="U289" s="5">
        <f t="shared" si="458"/>
        <v>7.0590981078273191E-2</v>
      </c>
      <c r="V289" s="5">
        <f t="shared" si="459"/>
        <v>1.1248616313362068E-3</v>
      </c>
      <c r="W289" s="5">
        <f t="shared" si="460"/>
        <v>2.1103817384735815E-3</v>
      </c>
      <c r="X289" s="5">
        <f t="shared" si="461"/>
        <v>3.1092630422543607E-3</v>
      </c>
      <c r="Y289" s="5">
        <f t="shared" si="462"/>
        <v>2.2904663383131016E-3</v>
      </c>
      <c r="Z289" s="5">
        <f t="shared" si="463"/>
        <v>7.8570846930427138E-2</v>
      </c>
      <c r="AA289" s="5">
        <f t="shared" si="464"/>
        <v>3.4667650340502495E-2</v>
      </c>
      <c r="AB289" s="5">
        <f t="shared" si="465"/>
        <v>7.6481673997707625E-3</v>
      </c>
      <c r="AC289" s="5">
        <f t="shared" si="466"/>
        <v>4.5702350675466364E-5</v>
      </c>
      <c r="AD289" s="5">
        <f t="shared" si="467"/>
        <v>2.3278982934716013E-4</v>
      </c>
      <c r="AE289" s="5">
        <f t="shared" si="468"/>
        <v>3.4297340609350875E-4</v>
      </c>
      <c r="AF289" s="5">
        <f t="shared" si="469"/>
        <v>2.5265441711364413E-4</v>
      </c>
      <c r="AG289" s="5">
        <f t="shared" si="470"/>
        <v>1.2408008580823009E-4</v>
      </c>
      <c r="AH289" s="5">
        <f t="shared" si="471"/>
        <v>2.8939957414540991E-2</v>
      </c>
      <c r="AI289" s="5">
        <f t="shared" si="472"/>
        <v>1.2769116838014025E-2</v>
      </c>
      <c r="AJ289" s="5">
        <f t="shared" si="473"/>
        <v>2.8170453481892142E-3</v>
      </c>
      <c r="AK289" s="5">
        <f t="shared" si="474"/>
        <v>4.1431967428003346E-4</v>
      </c>
      <c r="AL289" s="5">
        <f t="shared" si="475"/>
        <v>1.1883871503916275E-6</v>
      </c>
      <c r="AM289" s="5">
        <f t="shared" si="476"/>
        <v>2.0542673833664191E-5</v>
      </c>
      <c r="AN289" s="5">
        <f t="shared" si="477"/>
        <v>3.0265887623864762E-5</v>
      </c>
      <c r="AO289" s="5">
        <f t="shared" si="478"/>
        <v>2.2295635930296506E-5</v>
      </c>
      <c r="AP289" s="5">
        <f t="shared" si="479"/>
        <v>1.0949519311732039E-5</v>
      </c>
      <c r="AQ289" s="5">
        <f t="shared" si="480"/>
        <v>4.0330305064906435E-6</v>
      </c>
      <c r="AR289" s="5">
        <f t="shared" si="481"/>
        <v>8.5275510485160293E-3</v>
      </c>
      <c r="AS289" s="5">
        <f t="shared" si="482"/>
        <v>3.7625935007740666E-3</v>
      </c>
      <c r="AT289" s="5">
        <f t="shared" si="483"/>
        <v>8.3008062757542085E-4</v>
      </c>
      <c r="AU289" s="5">
        <f t="shared" si="484"/>
        <v>1.2208491264234836E-4</v>
      </c>
      <c r="AV289" s="5">
        <f t="shared" si="485"/>
        <v>1.34668176196555E-5</v>
      </c>
      <c r="AW289" s="5">
        <f t="shared" si="486"/>
        <v>2.1459266049519868E-8</v>
      </c>
      <c r="AX289" s="5">
        <f t="shared" si="487"/>
        <v>1.5106668298889289E-6</v>
      </c>
      <c r="AY289" s="5">
        <f t="shared" si="488"/>
        <v>2.2256923748451976E-6</v>
      </c>
      <c r="AZ289" s="5">
        <f t="shared" si="489"/>
        <v>1.639576129373369E-6</v>
      </c>
      <c r="BA289" s="5">
        <f t="shared" si="490"/>
        <v>8.0520558138616079E-7</v>
      </c>
      <c r="BB289" s="5">
        <f t="shared" si="491"/>
        <v>2.9658093485870398E-7</v>
      </c>
      <c r="BC289" s="5">
        <f t="shared" si="492"/>
        <v>8.7391595840892467E-8</v>
      </c>
      <c r="BD289" s="5">
        <f t="shared" si="493"/>
        <v>2.0939655002310893E-3</v>
      </c>
      <c r="BE289" s="5">
        <f t="shared" si="494"/>
        <v>9.2391601494847431E-4</v>
      </c>
      <c r="BF289" s="5">
        <f t="shared" si="495"/>
        <v>2.0382876474900476E-4</v>
      </c>
      <c r="BG289" s="5">
        <f t="shared" si="496"/>
        <v>2.9978313083952843E-5</v>
      </c>
      <c r="BH289" s="5">
        <f t="shared" si="497"/>
        <v>3.3068170841815128E-6</v>
      </c>
      <c r="BI289" s="5">
        <f t="shared" si="498"/>
        <v>2.9181199616166985E-7</v>
      </c>
      <c r="BJ289" s="8">
        <f t="shared" si="499"/>
        <v>0.10908757493137079</v>
      </c>
      <c r="BK289" s="8">
        <f t="shared" si="500"/>
        <v>0.2599819828621231</v>
      </c>
      <c r="BL289" s="8">
        <f t="shared" si="501"/>
        <v>0.55152585670886778</v>
      </c>
      <c r="BM289" s="8">
        <f t="shared" si="502"/>
        <v>0.29937206304767416</v>
      </c>
      <c r="BN289" s="8">
        <f t="shared" si="503"/>
        <v>0.6997919941520061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1.6241610738254999</v>
      </c>
      <c r="F290">
        <f>VLOOKUP(B290,home!$B$2:$E$405,3,FALSE)</f>
        <v>0.97</v>
      </c>
      <c r="G290">
        <f>VLOOKUP(C290,away!$B$2:$E$405,4,FALSE)</f>
        <v>1.1399999999999999</v>
      </c>
      <c r="H290">
        <f>VLOOKUP(A290,away!$A$2:$E$405,3,FALSE)</f>
        <v>1.2013422818791899</v>
      </c>
      <c r="I290">
        <f>VLOOKUP(C290,away!$B$2:$E$405,3,FALSE)</f>
        <v>0.62</v>
      </c>
      <c r="J290">
        <f>VLOOKUP(B290,home!$B$2:$E$405,4,FALSE)</f>
        <v>0.95</v>
      </c>
      <c r="K290" s="3">
        <f t="shared" si="448"/>
        <v>1.7959973154362376</v>
      </c>
      <c r="L290" s="3">
        <f t="shared" si="449"/>
        <v>0.70759060402684282</v>
      </c>
      <c r="M290" s="5">
        <f t="shared" si="450"/>
        <v>8.1791011975296549E-2</v>
      </c>
      <c r="N290" s="5">
        <f t="shared" si="451"/>
        <v>0.14689643793444576</v>
      </c>
      <c r="O290" s="5">
        <f t="shared" si="452"/>
        <v>5.7874551567566823E-2</v>
      </c>
      <c r="P290" s="5">
        <f t="shared" si="453"/>
        <v>0.10394253924742611</v>
      </c>
      <c r="Q290" s="5">
        <f t="shared" si="454"/>
        <v>0.13191280408870526</v>
      </c>
      <c r="R290" s="5">
        <f t="shared" si="455"/>
        <v>2.0475744450738635E-2</v>
      </c>
      <c r="S290" s="5">
        <f t="shared" si="456"/>
        <v>3.3023345732859616E-2</v>
      </c>
      <c r="T290" s="5">
        <f t="shared" si="457"/>
        <v>9.3340260724001534E-2</v>
      </c>
      <c r="U290" s="5">
        <f t="shared" si="458"/>
        <v>3.6774382065085029E-2</v>
      </c>
      <c r="V290" s="5">
        <f t="shared" si="459"/>
        <v>4.663009523393347E-3</v>
      </c>
      <c r="W290" s="5">
        <f t="shared" si="460"/>
        <v>7.8971680671660355E-2</v>
      </c>
      <c r="X290" s="5">
        <f t="shared" si="461"/>
        <v>5.58796192274751E-2</v>
      </c>
      <c r="Y290" s="5">
        <f t="shared" si="462"/>
        <v>1.976994676097954E-2</v>
      </c>
      <c r="Z290" s="5">
        <f t="shared" si="463"/>
        <v>4.8294814612658095E-3</v>
      </c>
      <c r="AA290" s="5">
        <f t="shared" si="464"/>
        <v>8.673735739382472E-3</v>
      </c>
      <c r="AB290" s="5">
        <f t="shared" si="465"/>
        <v>7.7890030513671346E-3</v>
      </c>
      <c r="AC290" s="5">
        <f t="shared" si="466"/>
        <v>3.7036851505060887E-4</v>
      </c>
      <c r="AD290" s="5">
        <f t="shared" si="467"/>
        <v>3.5458231620447443E-2</v>
      </c>
      <c r="AE290" s="5">
        <f t="shared" si="468"/>
        <v>2.5089911530036105E-2</v>
      </c>
      <c r="AF290" s="5">
        <f t="shared" si="469"/>
        <v>8.8766928272591469E-3</v>
      </c>
      <c r="AG290" s="5">
        <f t="shared" si="470"/>
        <v>2.093688146467015E-3</v>
      </c>
      <c r="AH290" s="5">
        <f t="shared" si="471"/>
        <v>8.5432392607837809E-4</v>
      </c>
      <c r="AI290" s="5">
        <f t="shared" si="472"/>
        <v>1.5343634777497137E-3</v>
      </c>
      <c r="AJ290" s="5">
        <f t="shared" si="473"/>
        <v>1.3778563434709476E-3</v>
      </c>
      <c r="AK290" s="5">
        <f t="shared" si="474"/>
        <v>8.2487543131020433E-4</v>
      </c>
      <c r="AL290" s="5">
        <f t="shared" si="475"/>
        <v>1.8827029025285147E-5</v>
      </c>
      <c r="AM290" s="5">
        <f t="shared" si="476"/>
        <v>1.2736577760087978E-2</v>
      </c>
      <c r="AN290" s="5">
        <f t="shared" si="477"/>
        <v>9.0122827504955042E-3</v>
      </c>
      <c r="AO290" s="5">
        <f t="shared" si="478"/>
        <v>3.1885032975419048E-3</v>
      </c>
      <c r="AP290" s="5">
        <f t="shared" si="479"/>
        <v>7.5205165808308575E-4</v>
      </c>
      <c r="AQ290" s="5">
        <f t="shared" si="480"/>
        <v>1.3303617175059978E-4</v>
      </c>
      <c r="AR290" s="5">
        <f t="shared" si="481"/>
        <v>1.209023165776767E-4</v>
      </c>
      <c r="AS290" s="5">
        <f t="shared" si="482"/>
        <v>2.1714023600352949E-4</v>
      </c>
      <c r="AT290" s="5">
        <f t="shared" si="483"/>
        <v>1.9499164046776505E-4</v>
      </c>
      <c r="AU290" s="5">
        <f t="shared" si="484"/>
        <v>1.1673482093753804E-4</v>
      </c>
      <c r="AV290" s="5">
        <f t="shared" si="485"/>
        <v>5.2413856255437045E-5</v>
      </c>
      <c r="AW290" s="5">
        <f t="shared" si="486"/>
        <v>6.6461024537220254E-7</v>
      </c>
      <c r="AX290" s="5">
        <f t="shared" si="487"/>
        <v>3.8124765774938201E-3</v>
      </c>
      <c r="AY290" s="5">
        <f t="shared" si="488"/>
        <v>2.6976726043070427E-3</v>
      </c>
      <c r="AZ290" s="5">
        <f t="shared" si="489"/>
        <v>9.5442389377414316E-4</v>
      </c>
      <c r="BA290" s="5">
        <f t="shared" si="490"/>
        <v>2.2511379316443245E-4</v>
      </c>
      <c r="BB290" s="5">
        <f t="shared" si="491"/>
        <v>3.9822101219998616E-5</v>
      </c>
      <c r="BC290" s="5">
        <f t="shared" si="492"/>
        <v>5.6355489311753809E-6</v>
      </c>
      <c r="BD290" s="5">
        <f t="shared" si="493"/>
        <v>1.4258223869240469E-5</v>
      </c>
      <c r="BE290" s="5">
        <f t="shared" si="494"/>
        <v>2.5607731792044765E-5</v>
      </c>
      <c r="BF290" s="5">
        <f t="shared" si="495"/>
        <v>2.29957087764618E-5</v>
      </c>
      <c r="BG290" s="5">
        <f t="shared" si="496"/>
        <v>1.3766743743026309E-5</v>
      </c>
      <c r="BH290" s="5">
        <f t="shared" si="497"/>
        <v>6.181258701193467E-6</v>
      </c>
      <c r="BI290" s="5">
        <f t="shared" si="498"/>
        <v>2.220304806672069E-6</v>
      </c>
      <c r="BJ290" s="8">
        <f t="shared" si="499"/>
        <v>0.63184686968832715</v>
      </c>
      <c r="BK290" s="8">
        <f t="shared" si="500"/>
        <v>0.22650677462735855</v>
      </c>
      <c r="BL290" s="8">
        <f t="shared" si="501"/>
        <v>0.13696604889467995</v>
      </c>
      <c r="BM290" s="8">
        <f t="shared" si="502"/>
        <v>0.45455907741339041</v>
      </c>
      <c r="BN290" s="8">
        <f t="shared" si="503"/>
        <v>0.54289308926417923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1.6241610738254999</v>
      </c>
      <c r="F291">
        <f>VLOOKUP(B291,home!$B$2:$E$405,3,FALSE)</f>
        <v>1.06</v>
      </c>
      <c r="G291">
        <f>VLOOKUP(C291,away!$B$2:$E$405,4,FALSE)</f>
        <v>0.7</v>
      </c>
      <c r="H291">
        <f>VLOOKUP(A291,away!$A$2:$E$405,3,FALSE)</f>
        <v>1.2013422818791899</v>
      </c>
      <c r="I291">
        <f>VLOOKUP(C291,away!$B$2:$E$405,3,FALSE)</f>
        <v>0.79</v>
      </c>
      <c r="J291">
        <f>VLOOKUP(B291,home!$B$2:$E$405,4,FALSE)</f>
        <v>1.07</v>
      </c>
      <c r="K291" s="3">
        <f t="shared" si="448"/>
        <v>1.2051275167785209</v>
      </c>
      <c r="L291" s="3">
        <f t="shared" si="449"/>
        <v>1.0154946308724793</v>
      </c>
      <c r="M291" s="5">
        <f t="shared" si="450"/>
        <v>0.10854155893820586</v>
      </c>
      <c r="N291" s="5">
        <f t="shared" si="451"/>
        <v>0.1308064193904695</v>
      </c>
      <c r="O291" s="5">
        <f t="shared" si="452"/>
        <v>0.11022337032827681</v>
      </c>
      <c r="P291" s="5">
        <f t="shared" si="453"/>
        <v>0.13283321657467553</v>
      </c>
      <c r="Q291" s="5">
        <f t="shared" si="454"/>
        <v>7.8819207689363152E-2</v>
      </c>
      <c r="R291" s="5">
        <f t="shared" si="455"/>
        <v>5.5965620382517019E-2</v>
      </c>
      <c r="S291" s="5">
        <f t="shared" si="456"/>
        <v>4.0640339972498454E-2</v>
      </c>
      <c r="T291" s="5">
        <f t="shared" si="457"/>
        <v>8.0040482218171102E-2</v>
      </c>
      <c r="U291" s="5">
        <f t="shared" si="458"/>
        <v>6.7445709116552108E-2</v>
      </c>
      <c r="V291" s="5">
        <f t="shared" si="459"/>
        <v>5.5261854783697339E-3</v>
      </c>
      <c r="W291" s="5">
        <f t="shared" si="460"/>
        <v>3.1662398679044246E-2</v>
      </c>
      <c r="X291" s="5">
        <f t="shared" si="461"/>
        <v>3.2152995859113305E-2</v>
      </c>
      <c r="Y291" s="5">
        <f t="shared" si="462"/>
        <v>1.6325597330697311E-2</v>
      </c>
      <c r="Z291" s="5">
        <f t="shared" si="463"/>
        <v>1.8944262337297811E-2</v>
      </c>
      <c r="AA291" s="5">
        <f t="shared" si="464"/>
        <v>2.2830251827748567E-2</v>
      </c>
      <c r="AB291" s="5">
        <f t="shared" si="465"/>
        <v>1.3756682346301462E-2</v>
      </c>
      <c r="AC291" s="5">
        <f t="shared" si="466"/>
        <v>4.2268429234673595E-4</v>
      </c>
      <c r="AD291" s="5">
        <f t="shared" si="467"/>
        <v>9.5393069738320246E-3</v>
      </c>
      <c r="AE291" s="5">
        <f t="shared" si="468"/>
        <v>9.6871150141708186E-3</v>
      </c>
      <c r="AF291" s="5">
        <f t="shared" si="469"/>
        <v>4.9186066427673236E-3</v>
      </c>
      <c r="AG291" s="5">
        <f t="shared" si="470"/>
        <v>1.6649395457013095E-3</v>
      </c>
      <c r="AH291" s="5">
        <f t="shared" si="471"/>
        <v>4.8094491723414106E-3</v>
      </c>
      <c r="AI291" s="5">
        <f t="shared" si="472"/>
        <v>5.7959995381363164E-3</v>
      </c>
      <c r="AJ291" s="5">
        <f t="shared" si="473"/>
        <v>3.4924592653218373E-3</v>
      </c>
      <c r="AK291" s="5">
        <f t="shared" si="474"/>
        <v>1.4029529206224813E-3</v>
      </c>
      <c r="AL291" s="5">
        <f t="shared" si="475"/>
        <v>2.0691250318220476E-5</v>
      </c>
      <c r="AM291" s="5">
        <f t="shared" si="476"/>
        <v>2.2992162650324424E-3</v>
      </c>
      <c r="AN291" s="5">
        <f t="shared" si="477"/>
        <v>2.3348417723551202E-3</v>
      </c>
      <c r="AO291" s="5">
        <f t="shared" si="478"/>
        <v>1.185509641881704E-3</v>
      </c>
      <c r="AP291" s="5">
        <f t="shared" si="479"/>
        <v>4.0129289205947542E-4</v>
      </c>
      <c r="AQ291" s="5">
        <f t="shared" si="480"/>
        <v>1.0187769432342162E-4</v>
      </c>
      <c r="AR291" s="5">
        <f t="shared" si="481"/>
        <v>9.767939623933589E-4</v>
      </c>
      <c r="AS291" s="5">
        <f t="shared" si="482"/>
        <v>1.1771612823033603E-3</v>
      </c>
      <c r="AT291" s="5">
        <f t="shared" si="483"/>
        <v>7.0931472649503422E-4</v>
      </c>
      <c r="AU291" s="5">
        <f t="shared" si="484"/>
        <v>2.8493823165179886E-4</v>
      </c>
      <c r="AV291" s="5">
        <f t="shared" si="485"/>
        <v>8.58467258864488E-5</v>
      </c>
      <c r="AW291" s="5">
        <f t="shared" si="486"/>
        <v>7.0338785991480439E-7</v>
      </c>
      <c r="AX291" s="5">
        <f t="shared" si="487"/>
        <v>4.6180813133588891E-4</v>
      </c>
      <c r="AY291" s="5">
        <f t="shared" si="488"/>
        <v>4.6896367786484789E-4</v>
      </c>
      <c r="AZ291" s="5">
        <f t="shared" si="489"/>
        <v>2.3811504847298198E-4</v>
      </c>
      <c r="BA291" s="5">
        <f t="shared" si="490"/>
        <v>8.0601517751417799E-5</v>
      </c>
      <c r="BB291" s="5">
        <f t="shared" si="491"/>
        <v>2.0462602129184391E-5</v>
      </c>
      <c r="BC291" s="5">
        <f t="shared" si="492"/>
        <v>4.1559325191733049E-6</v>
      </c>
      <c r="BD291" s="5">
        <f t="shared" si="493"/>
        <v>1.6532150404651832E-4</v>
      </c>
      <c r="BE291" s="5">
        <f t="shared" si="494"/>
        <v>1.992334936416708E-4</v>
      </c>
      <c r="BF291" s="5">
        <f t="shared" si="495"/>
        <v>1.2005088272574802E-4</v>
      </c>
      <c r="BG291" s="5">
        <f t="shared" si="496"/>
        <v>4.8225540728783391E-5</v>
      </c>
      <c r="BH291" s="5">
        <f t="shared" si="497"/>
        <v>1.4529481535945032E-5</v>
      </c>
      <c r="BI291" s="5">
        <f t="shared" si="498"/>
        <v>3.5019756006985605E-6</v>
      </c>
      <c r="BJ291" s="8">
        <f t="shared" si="499"/>
        <v>0.40321391451905569</v>
      </c>
      <c r="BK291" s="8">
        <f t="shared" si="500"/>
        <v>0.28845364018427938</v>
      </c>
      <c r="BL291" s="8">
        <f t="shared" si="501"/>
        <v>0.28950741270482738</v>
      </c>
      <c r="BM291" s="8">
        <f t="shared" si="502"/>
        <v>0.38246157615194748</v>
      </c>
      <c r="BN291" s="8">
        <f t="shared" si="503"/>
        <v>0.61718939330350786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1.6241610738254999</v>
      </c>
      <c r="F292">
        <f>VLOOKUP(B292,home!$B$2:$E$405,3,FALSE)</f>
        <v>0.7</v>
      </c>
      <c r="G292">
        <f>VLOOKUP(C292,away!$B$2:$E$405,4,FALSE)</f>
        <v>1.08</v>
      </c>
      <c r="H292">
        <f>VLOOKUP(A292,away!$A$2:$E$405,3,FALSE)</f>
        <v>1.2013422818791899</v>
      </c>
      <c r="I292">
        <f>VLOOKUP(C292,away!$B$2:$E$405,3,FALSE)</f>
        <v>0.46</v>
      </c>
      <c r="J292">
        <f>VLOOKUP(B292,home!$B$2:$E$405,4,FALSE)</f>
        <v>1.07</v>
      </c>
      <c r="K292" s="3">
        <f t="shared" si="448"/>
        <v>1.227865771812078</v>
      </c>
      <c r="L292" s="3">
        <f t="shared" si="449"/>
        <v>0.59130067114093732</v>
      </c>
      <c r="M292" s="5">
        <f t="shared" si="450"/>
        <v>0.16216086494515949</v>
      </c>
      <c r="N292" s="5">
        <f t="shared" si="451"/>
        <v>0.19911177559360244</v>
      </c>
      <c r="O292" s="5">
        <f t="shared" si="452"/>
        <v>9.5885828274867718E-2</v>
      </c>
      <c r="P292" s="5">
        <f t="shared" si="453"/>
        <v>0.11773492654056082</v>
      </c>
      <c r="Q292" s="5">
        <f t="shared" si="454"/>
        <v>0.12224126700805599</v>
      </c>
      <c r="R292" s="5">
        <f t="shared" si="455"/>
        <v>2.8348677305916968E-2</v>
      </c>
      <c r="S292" s="5">
        <f t="shared" si="456"/>
        <v>2.1370003379358855E-2</v>
      </c>
      <c r="T292" s="5">
        <f t="shared" si="457"/>
        <v>7.228134322298202E-2</v>
      </c>
      <c r="U292" s="5">
        <f t="shared" si="458"/>
        <v>3.4808370540081283E-2</v>
      </c>
      <c r="V292" s="5">
        <f t="shared" si="459"/>
        <v>1.7239368237427042E-3</v>
      </c>
      <c r="W292" s="5">
        <f t="shared" si="460"/>
        <v>5.0031955887377647E-2</v>
      </c>
      <c r="X292" s="5">
        <f t="shared" si="461"/>
        <v>2.9583929094700173E-2</v>
      </c>
      <c r="Y292" s="5">
        <f t="shared" si="462"/>
        <v>8.7464985643410566E-3</v>
      </c>
      <c r="Z292" s="5">
        <f t="shared" si="463"/>
        <v>5.5875306389821886E-3</v>
      </c>
      <c r="AA292" s="5">
        <f t="shared" si="464"/>
        <v>6.860737620557499E-3</v>
      </c>
      <c r="AB292" s="5">
        <f t="shared" si="465"/>
        <v>4.2120324468329969E-3</v>
      </c>
      <c r="AC292" s="5">
        <f t="shared" si="466"/>
        <v>7.8227712098012929E-5</v>
      </c>
      <c r="AD292" s="5">
        <f t="shared" si="467"/>
        <v>1.5358131532730713E-2</v>
      </c>
      <c r="AE292" s="5">
        <f t="shared" si="468"/>
        <v>9.0812734827744636E-3</v>
      </c>
      <c r="AF292" s="5">
        <f t="shared" si="469"/>
        <v>2.6848815525894682E-3</v>
      </c>
      <c r="AG292" s="5">
        <f t="shared" si="470"/>
        <v>5.2919075466002492E-4</v>
      </c>
      <c r="AH292" s="5">
        <f t="shared" si="471"/>
        <v>8.2597765421267935E-4</v>
      </c>
      <c r="AI292" s="5">
        <f t="shared" si="472"/>
        <v>1.0141896898893813E-3</v>
      </c>
      <c r="AJ292" s="5">
        <f t="shared" si="473"/>
        <v>6.2264440316993873E-4</v>
      </c>
      <c r="AK292" s="5">
        <f t="shared" si="474"/>
        <v>2.5484125022090911E-4</v>
      </c>
      <c r="AL292" s="5">
        <f t="shared" si="475"/>
        <v>2.2718512115510542E-6</v>
      </c>
      <c r="AM292" s="5">
        <f t="shared" si="476"/>
        <v>3.7715448056055583E-3</v>
      </c>
      <c r="AN292" s="5">
        <f t="shared" si="477"/>
        <v>2.2301169747926826E-3</v>
      </c>
      <c r="AO292" s="5">
        <f t="shared" si="478"/>
        <v>6.5933483195885502E-4</v>
      </c>
      <c r="AP292" s="5">
        <f t="shared" si="479"/>
        <v>1.2995504288128938E-4</v>
      </c>
      <c r="AQ292" s="5">
        <f t="shared" si="480"/>
        <v>1.9210626018463919E-5</v>
      </c>
      <c r="AR292" s="5">
        <f t="shared" si="481"/>
        <v>9.7680228256674887E-5</v>
      </c>
      <c r="AS292" s="5">
        <f t="shared" si="482"/>
        <v>1.1993820885916206E-4</v>
      </c>
      <c r="AT292" s="5">
        <f t="shared" si="483"/>
        <v>7.363401069530664E-5</v>
      </c>
      <c r="AU292" s="5">
        <f t="shared" si="484"/>
        <v>3.0137560458003825E-5</v>
      </c>
      <c r="AV292" s="5">
        <f t="shared" si="485"/>
        <v>9.2512197330750157E-6</v>
      </c>
      <c r="AW292" s="5">
        <f t="shared" si="486"/>
        <v>4.5818055010701244E-8</v>
      </c>
      <c r="AX292" s="5">
        <f t="shared" si="487"/>
        <v>7.7182512894311787E-4</v>
      </c>
      <c r="AY292" s="5">
        <f t="shared" si="488"/>
        <v>4.5638071674750612E-4</v>
      </c>
      <c r="AZ292" s="5">
        <f t="shared" si="489"/>
        <v>1.3492911205429116E-4</v>
      </c>
      <c r="BA292" s="5">
        <f t="shared" si="490"/>
        <v>2.6594558171384374E-5</v>
      </c>
      <c r="BB292" s="5">
        <f t="shared" si="491"/>
        <v>3.9313450238590679E-6</v>
      </c>
      <c r="BC292" s="5">
        <f t="shared" si="492"/>
        <v>4.6492139021889038E-7</v>
      </c>
      <c r="BD292" s="5">
        <f t="shared" si="493"/>
        <v>9.6263974208953014E-6</v>
      </c>
      <c r="BE292" s="5">
        <f t="shared" si="494"/>
        <v>1.1819923898977407E-5</v>
      </c>
      <c r="BF292" s="5">
        <f t="shared" si="495"/>
        <v>7.2566399904889613E-6</v>
      </c>
      <c r="BG292" s="5">
        <f t="shared" si="496"/>
        <v>2.970059954228039E-6</v>
      </c>
      <c r="BH292" s="5">
        <f t="shared" si="497"/>
        <v>9.1170873950658979E-7</v>
      </c>
      <c r="BI292" s="5">
        <f t="shared" si="498"/>
        <v>2.2389119102041496E-7</v>
      </c>
      <c r="BJ292" s="8">
        <f t="shared" si="499"/>
        <v>0.51785453475740117</v>
      </c>
      <c r="BK292" s="8">
        <f t="shared" si="500"/>
        <v>0.30352661196887898</v>
      </c>
      <c r="BL292" s="8">
        <f t="shared" si="501"/>
        <v>0.17319674903494675</v>
      </c>
      <c r="BM292" s="8">
        <f t="shared" si="502"/>
        <v>0.27422575183335318</v>
      </c>
      <c r="BN292" s="8">
        <f t="shared" si="503"/>
        <v>0.72548333966816347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1.6241610738254999</v>
      </c>
      <c r="F293">
        <f>VLOOKUP(B293,home!$B$2:$E$405,3,FALSE)</f>
        <v>0.97</v>
      </c>
      <c r="G293">
        <f>VLOOKUP(C293,away!$B$2:$E$405,4,FALSE)</f>
        <v>1.1499999999999999</v>
      </c>
      <c r="H293">
        <f>VLOOKUP(A293,away!$A$2:$E$405,3,FALSE)</f>
        <v>1.2013422818791899</v>
      </c>
      <c r="I293">
        <f>VLOOKUP(C293,away!$B$2:$E$405,3,FALSE)</f>
        <v>0.62</v>
      </c>
      <c r="J293">
        <f>VLOOKUP(B293,home!$B$2:$E$405,4,FALSE)</f>
        <v>0.83</v>
      </c>
      <c r="K293" s="3">
        <f t="shared" si="448"/>
        <v>1.8117516778523448</v>
      </c>
      <c r="L293" s="3">
        <f t="shared" si="449"/>
        <v>0.61821073825503114</v>
      </c>
      <c r="M293" s="5">
        <f t="shared" si="450"/>
        <v>8.8040141411414252E-2</v>
      </c>
      <c r="N293" s="5">
        <f t="shared" si="451"/>
        <v>0.15950687392048743</v>
      </c>
      <c r="O293" s="5">
        <f t="shared" si="452"/>
        <v>5.4427360818027737E-2</v>
      </c>
      <c r="P293" s="5">
        <f t="shared" si="453"/>
        <v>9.8608862283136714E-2</v>
      </c>
      <c r="Q293" s="5">
        <f t="shared" si="454"/>
        <v>0.14449342322721279</v>
      </c>
      <c r="R293" s="5">
        <f t="shared" si="455"/>
        <v>1.6823789456292943E-2</v>
      </c>
      <c r="S293" s="5">
        <f t="shared" si="456"/>
        <v>2.761157457521406E-2</v>
      </c>
      <c r="T293" s="5">
        <f t="shared" si="457"/>
        <v>8.9327385846291879E-2</v>
      </c>
      <c r="U293" s="5">
        <f t="shared" si="458"/>
        <v>3.0480528775273318E-2</v>
      </c>
      <c r="V293" s="5">
        <f t="shared" si="459"/>
        <v>3.4362430983288865E-3</v>
      </c>
      <c r="W293" s="5">
        <f t="shared" si="460"/>
        <v>8.7262067323510578E-2</v>
      </c>
      <c r="X293" s="5">
        <f t="shared" si="461"/>
        <v>5.3946347061727705E-2</v>
      </c>
      <c r="Y293" s="5">
        <f t="shared" si="462"/>
        <v>1.6675105521596404E-2</v>
      </c>
      <c r="Z293" s="5">
        <f t="shared" si="463"/>
        <v>3.4668824333406894E-3</v>
      </c>
      <c r="AA293" s="5">
        <f t="shared" si="464"/>
        <v>6.281130065521813E-3</v>
      </c>
      <c r="AB293" s="5">
        <f t="shared" si="465"/>
        <v>5.689923967508977E-3</v>
      </c>
      <c r="AC293" s="5">
        <f t="shared" si="466"/>
        <v>2.4054654006564456E-4</v>
      </c>
      <c r="AD293" s="5">
        <f t="shared" si="467"/>
        <v>3.9524299221558659E-2</v>
      </c>
      <c r="AE293" s="5">
        <f t="shared" si="468"/>
        <v>2.443434620077253E-2</v>
      </c>
      <c r="AF293" s="5">
        <f t="shared" si="469"/>
        <v>7.5527876017793E-3</v>
      </c>
      <c r="AG293" s="5">
        <f t="shared" si="470"/>
        <v>1.5564047997264755E-3</v>
      </c>
      <c r="AH293" s="5">
        <f t="shared" si="471"/>
        <v>5.3581598713973652E-4</v>
      </c>
      <c r="AI293" s="5">
        <f t="shared" si="472"/>
        <v>9.7076551372052788E-4</v>
      </c>
      <c r="AJ293" s="5">
        <f t="shared" si="473"/>
        <v>8.7939302414218002E-4</v>
      </c>
      <c r="AK293" s="5">
        <f t="shared" si="474"/>
        <v>5.3108059566041408E-4</v>
      </c>
      <c r="AL293" s="5">
        <f t="shared" si="475"/>
        <v>1.0776911650413559E-5</v>
      </c>
      <c r="AM293" s="5">
        <f t="shared" si="476"/>
        <v>1.4321643086119405E-2</v>
      </c>
      <c r="AN293" s="5">
        <f t="shared" si="477"/>
        <v>8.8537935452949398E-3</v>
      </c>
      <c r="AO293" s="5">
        <f t="shared" si="478"/>
        <v>2.736755121997207E-3</v>
      </c>
      <c r="AP293" s="5">
        <f t="shared" si="479"/>
        <v>5.6396380146437697E-4</v>
      </c>
      <c r="AQ293" s="5">
        <f t="shared" si="480"/>
        <v>8.7162119513101567E-5</v>
      </c>
      <c r="AR293" s="5">
        <f t="shared" si="481"/>
        <v>6.6249439395700972E-5</v>
      </c>
      <c r="AS293" s="5">
        <f t="shared" si="482"/>
        <v>1.2002753298193846E-4</v>
      </c>
      <c r="AT293" s="5">
        <f t="shared" si="483"/>
        <v>1.0873004213425234E-4</v>
      </c>
      <c r="AU293" s="5">
        <f t="shared" si="484"/>
        <v>6.5663945423229272E-5</v>
      </c>
      <c r="AV293" s="5">
        <f t="shared" si="485"/>
        <v>2.9741690823735119E-5</v>
      </c>
      <c r="AW293" s="5">
        <f t="shared" si="486"/>
        <v>3.3529497004198473E-7</v>
      </c>
      <c r="AX293" s="5">
        <f t="shared" si="487"/>
        <v>4.3245434818132067E-3</v>
      </c>
      <c r="AY293" s="5">
        <f t="shared" si="488"/>
        <v>2.6734792185077252E-3</v>
      </c>
      <c r="AZ293" s="5">
        <f t="shared" si="489"/>
        <v>8.2638678069157229E-4</v>
      </c>
      <c r="BA293" s="5">
        <f t="shared" si="490"/>
        <v>1.7029372725851179E-4</v>
      </c>
      <c r="BB293" s="5">
        <f t="shared" si="491"/>
        <v>2.631935271217137E-5</v>
      </c>
      <c r="BC293" s="5">
        <f t="shared" si="492"/>
        <v>3.2541812941172046E-6</v>
      </c>
      <c r="BD293" s="5">
        <f t="shared" si="493"/>
        <v>6.8260191396330365E-6</v>
      </c>
      <c r="BE293" s="5">
        <f t="shared" si="494"/>
        <v>1.2367051629282371E-5</v>
      </c>
      <c r="BF293" s="5">
        <f t="shared" si="495"/>
        <v>1.1203013269719456E-5</v>
      </c>
      <c r="BG293" s="5">
        <f t="shared" si="496"/>
        <v>6.7656926961387695E-6</v>
      </c>
      <c r="BH293" s="5">
        <f t="shared" si="497"/>
        <v>3.0644387735156938E-6</v>
      </c>
      <c r="BI293" s="5">
        <f t="shared" si="498"/>
        <v>1.110400417918568E-6</v>
      </c>
      <c r="BJ293" s="8">
        <f t="shared" si="499"/>
        <v>0.65886663514133026</v>
      </c>
      <c r="BK293" s="8">
        <f t="shared" si="500"/>
        <v>0.22062162403831767</v>
      </c>
      <c r="BL293" s="8">
        <f t="shared" si="501"/>
        <v>0.11705153746997271</v>
      </c>
      <c r="BM293" s="8">
        <f t="shared" si="502"/>
        <v>0.4354330840428518</v>
      </c>
      <c r="BN293" s="8">
        <f t="shared" si="503"/>
        <v>0.56190045111657183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1.6241610738254999</v>
      </c>
      <c r="F294">
        <f>VLOOKUP(B294,home!$B$2:$E$405,3,FALSE)</f>
        <v>0.7</v>
      </c>
      <c r="G294">
        <f>VLOOKUP(C294,away!$B$2:$E$405,4,FALSE)</f>
        <v>1.1399999999999999</v>
      </c>
      <c r="H294">
        <f>VLOOKUP(A294,away!$A$2:$E$405,3,FALSE)</f>
        <v>1.2013422818791899</v>
      </c>
      <c r="I294">
        <f>VLOOKUP(C294,away!$B$2:$E$405,3,FALSE)</f>
        <v>0.62</v>
      </c>
      <c r="J294">
        <f>VLOOKUP(B294,home!$B$2:$E$405,4,FALSE)</f>
        <v>0.95</v>
      </c>
      <c r="K294" s="3">
        <f t="shared" si="448"/>
        <v>1.2960805369127488</v>
      </c>
      <c r="L294" s="3">
        <f t="shared" si="449"/>
        <v>0.70759060402684282</v>
      </c>
      <c r="M294" s="5">
        <f t="shared" si="450"/>
        <v>0.13483935919824688</v>
      </c>
      <c r="N294" s="5">
        <f t="shared" si="451"/>
        <v>0.17476266906663485</v>
      </c>
      <c r="O294" s="5">
        <f t="shared" si="452"/>
        <v>9.5411063621679948E-2</v>
      </c>
      <c r="P294" s="5">
        <f t="shared" si="453"/>
        <v>0.1236604225662034</v>
      </c>
      <c r="Q294" s="5">
        <f t="shared" si="454"/>
        <v>0.11325324697809459</v>
      </c>
      <c r="R294" s="5">
        <f t="shared" si="455"/>
        <v>3.3755986069454021E-2</v>
      </c>
      <c r="S294" s="5">
        <f t="shared" si="456"/>
        <v>2.8352070567854649E-2</v>
      </c>
      <c r="T294" s="5">
        <f t="shared" si="457"/>
        <v>8.0136933437231175E-2</v>
      </c>
      <c r="U294" s="5">
        <f t="shared" si="458"/>
        <v>4.3750476548917241E-2</v>
      </c>
      <c r="V294" s="5">
        <f t="shared" si="459"/>
        <v>2.8890583810201403E-3</v>
      </c>
      <c r="W294" s="5">
        <f t="shared" si="460"/>
        <v>4.8928443050160315E-2</v>
      </c>
      <c r="X294" s="5">
        <f t="shared" si="461"/>
        <v>3.4621306571955918E-2</v>
      </c>
      <c r="Y294" s="5">
        <f t="shared" si="462"/>
        <v>1.2248855614724394E-2</v>
      </c>
      <c r="Z294" s="5">
        <f t="shared" si="463"/>
        <v>7.9618061908022213E-3</v>
      </c>
      <c r="AA294" s="5">
        <f t="shared" si="464"/>
        <v>1.0319142042570192E-2</v>
      </c>
      <c r="AB294" s="5">
        <f t="shared" si="465"/>
        <v>6.6872195795066487E-3</v>
      </c>
      <c r="AC294" s="5">
        <f t="shared" si="466"/>
        <v>1.6559620570899065E-4</v>
      </c>
      <c r="AD294" s="5">
        <f t="shared" si="467"/>
        <v>1.5853800684689164E-2</v>
      </c>
      <c r="AE294" s="5">
        <f t="shared" si="468"/>
        <v>1.1218000402600381E-2</v>
      </c>
      <c r="AF294" s="5">
        <f t="shared" si="469"/>
        <v>3.968875840424684E-3</v>
      </c>
      <c r="AG294" s="5">
        <f t="shared" si="470"/>
        <v>9.3611308441121546E-4</v>
      </c>
      <c r="AH294" s="5">
        <f t="shared" si="471"/>
        <v>1.4084248129235997E-3</v>
      </c>
      <c r="AI294" s="5">
        <f t="shared" si="472"/>
        <v>1.8254319877352571E-3</v>
      </c>
      <c r="AJ294" s="5">
        <f t="shared" si="473"/>
        <v>1.1829534353808094E-3</v>
      </c>
      <c r="AK294" s="5">
        <f t="shared" si="474"/>
        <v>5.1106764122371326E-4</v>
      </c>
      <c r="AL294" s="5">
        <f t="shared" si="475"/>
        <v>6.0746941827946549E-6</v>
      </c>
      <c r="AM294" s="5">
        <f t="shared" si="476"/>
        <v>4.1095605007039279E-3</v>
      </c>
      <c r="AN294" s="5">
        <f t="shared" si="477"/>
        <v>2.9078863969779472E-3</v>
      </c>
      <c r="AO294" s="5">
        <f t="shared" si="478"/>
        <v>1.0287965460395326E-3</v>
      </c>
      <c r="AP294" s="5">
        <f t="shared" si="479"/>
        <v>2.4265558981094752E-4</v>
      </c>
      <c r="AQ294" s="5">
        <f t="shared" si="480"/>
        <v>4.2925203841204522E-5</v>
      </c>
      <c r="AR294" s="5">
        <f t="shared" si="481"/>
        <v>1.9931763282060065E-4</v>
      </c>
      <c r="AS294" s="5">
        <f t="shared" si="482"/>
        <v>2.5833170456230226E-4</v>
      </c>
      <c r="AT294" s="5">
        <f t="shared" si="483"/>
        <v>1.6740934717534721E-4</v>
      </c>
      <c r="AU294" s="5">
        <f t="shared" si="484"/>
        <v>7.2325332190412232E-5</v>
      </c>
      <c r="AV294" s="5">
        <f t="shared" si="485"/>
        <v>2.3434863844435609E-5</v>
      </c>
      <c r="AW294" s="5">
        <f t="shared" si="486"/>
        <v>1.5475189103856309E-7</v>
      </c>
      <c r="AX294" s="5">
        <f t="shared" si="487"/>
        <v>8.8772023003796138E-4</v>
      </c>
      <c r="AY294" s="5">
        <f t="shared" si="488"/>
        <v>6.2814249377940901E-4</v>
      </c>
      <c r="AZ294" s="5">
        <f t="shared" si="489"/>
        <v>2.2223386329414967E-4</v>
      </c>
      <c r="BA294" s="5">
        <f t="shared" si="490"/>
        <v>5.2416864521175399E-5</v>
      </c>
      <c r="BB294" s="5">
        <f t="shared" si="491"/>
        <v>9.272420206932918E-6</v>
      </c>
      <c r="BC294" s="5">
        <f t="shared" si="492"/>
        <v>1.3122154830028738E-6</v>
      </c>
      <c r="BD294" s="5">
        <f t="shared" si="493"/>
        <v>2.3505880700121544E-5</v>
      </c>
      <c r="BE294" s="5">
        <f t="shared" si="494"/>
        <v>3.0465514478420553E-5</v>
      </c>
      <c r="BF294" s="5">
        <f t="shared" si="495"/>
        <v>1.974288018125722E-5</v>
      </c>
      <c r="BG294" s="5">
        <f t="shared" si="496"/>
        <v>8.5294542485093068E-6</v>
      </c>
      <c r="BH294" s="5">
        <f t="shared" si="497"/>
        <v>2.7637149104951682E-6</v>
      </c>
      <c r="BI294" s="5">
        <f t="shared" si="498"/>
        <v>7.1639942101366947E-7</v>
      </c>
      <c r="BJ294" s="8">
        <f t="shared" si="499"/>
        <v>0.50606116705562276</v>
      </c>
      <c r="BK294" s="8">
        <f t="shared" si="500"/>
        <v>0.29054072410699627</v>
      </c>
      <c r="BL294" s="8">
        <f t="shared" si="501"/>
        <v>0.19565830846392435</v>
      </c>
      <c r="BM294" s="8">
        <f t="shared" si="502"/>
        <v>0.32391127057514357</v>
      </c>
      <c r="BN294" s="8">
        <f t="shared" si="503"/>
        <v>0.67568274750031365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1.6241610738254999</v>
      </c>
      <c r="F295">
        <f>VLOOKUP(B295,home!$B$2:$E$405,3,FALSE)</f>
        <v>1.31</v>
      </c>
      <c r="G295">
        <f>VLOOKUP(C295,away!$B$2:$E$405,4,FALSE)</f>
        <v>1.41</v>
      </c>
      <c r="H295">
        <f>VLOOKUP(A295,away!$A$2:$E$405,3,FALSE)</f>
        <v>1.2013422818791899</v>
      </c>
      <c r="I295">
        <f>VLOOKUP(C295,away!$B$2:$E$405,3,FALSE)</f>
        <v>0.62</v>
      </c>
      <c r="J295">
        <f>VLOOKUP(B295,home!$B$2:$E$405,4,FALSE)</f>
        <v>0.83</v>
      </c>
      <c r="K295" s="3">
        <f t="shared" si="448"/>
        <v>2.9999879194630807</v>
      </c>
      <c r="L295" s="3">
        <f t="shared" si="449"/>
        <v>0.61821073825503114</v>
      </c>
      <c r="M295" s="5">
        <f t="shared" si="450"/>
        <v>2.6830964738999163E-2</v>
      </c>
      <c r="N295" s="5">
        <f t="shared" si="451"/>
        <v>8.049257008453739E-2</v>
      </c>
      <c r="O295" s="5">
        <f t="shared" si="452"/>
        <v>1.6587190519391379E-2</v>
      </c>
      <c r="P295" s="5">
        <f t="shared" si="453"/>
        <v>4.9761371176006687E-2</v>
      </c>
      <c r="Q295" s="5">
        <f t="shared" si="454"/>
        <v>0.12073836893007377</v>
      </c>
      <c r="R295" s="5">
        <f t="shared" si="455"/>
        <v>5.1271896482848987E-3</v>
      </c>
      <c r="S295" s="5">
        <f t="shared" si="456"/>
        <v>2.3072167600044664E-2</v>
      </c>
      <c r="T295" s="5">
        <f t="shared" si="457"/>
        <v>7.4641756191969208E-2</v>
      </c>
      <c r="U295" s="5">
        <f t="shared" si="458"/>
        <v>1.5381507005650861E-2</v>
      </c>
      <c r="V295" s="5">
        <f t="shared" si="459"/>
        <v>4.7544681094695345E-3</v>
      </c>
      <c r="W295" s="5">
        <f t="shared" si="460"/>
        <v>0.1207378827352993</v>
      </c>
      <c r="X295" s="5">
        <f t="shared" si="461"/>
        <v>7.4641455621138747E-2</v>
      </c>
      <c r="Y295" s="5">
        <f t="shared" si="462"/>
        <v>2.3072074691987163E-2</v>
      </c>
      <c r="Z295" s="5">
        <f t="shared" si="463"/>
        <v>1.0565612325465869E-3</v>
      </c>
      <c r="AA295" s="5">
        <f t="shared" si="464"/>
        <v>3.1696709338127839E-3</v>
      </c>
      <c r="AB295" s="5">
        <f t="shared" si="465"/>
        <v>4.7544872550558072E-3</v>
      </c>
      <c r="AC295" s="5">
        <f t="shared" si="466"/>
        <v>5.5110963825108787E-4</v>
      </c>
      <c r="AD295" s="5">
        <f t="shared" si="467"/>
        <v>9.0553047406862014E-2</v>
      </c>
      <c r="AE295" s="5">
        <f t="shared" si="468"/>
        <v>5.5980866288638992E-2</v>
      </c>
      <c r="AF295" s="5">
        <f t="shared" si="469"/>
        <v>1.7303986338227849E-2</v>
      </c>
      <c r="AG295" s="5">
        <f t="shared" si="470"/>
        <v>3.5658367229702702E-3</v>
      </c>
      <c r="AH295" s="5">
        <f t="shared" si="471"/>
        <v>1.6329437489606777E-4</v>
      </c>
      <c r="AI295" s="5">
        <f t="shared" si="472"/>
        <v>4.8988115200447873E-4</v>
      </c>
      <c r="AJ295" s="5">
        <f t="shared" si="473"/>
        <v>7.3481876899304669E-4</v>
      </c>
      <c r="AK295" s="5">
        <f t="shared" si="474"/>
        <v>7.3481580999129072E-4</v>
      </c>
      <c r="AL295" s="5">
        <f t="shared" si="475"/>
        <v>4.0884062924246682E-5</v>
      </c>
      <c r="AM295" s="5">
        <f t="shared" si="476"/>
        <v>5.4331609658230688E-2</v>
      </c>
      <c r="AN295" s="5">
        <f t="shared" si="477"/>
        <v>3.358838451739897E-2</v>
      </c>
      <c r="AO295" s="5">
        <f t="shared" si="478"/>
        <v>1.0382349994647539E-2</v>
      </c>
      <c r="AP295" s="5">
        <f t="shared" si="479"/>
        <v>2.1394934183377244E-3</v>
      </c>
      <c r="AQ295" s="5">
        <f t="shared" si="480"/>
        <v>3.3066445141058615E-4</v>
      </c>
      <c r="AR295" s="5">
        <f t="shared" si="481"/>
        <v>2.0190067211478382E-5</v>
      </c>
      <c r="AS295" s="5">
        <f t="shared" si="482"/>
        <v>6.0569957727582803E-5</v>
      </c>
      <c r="AT295" s="5">
        <f t="shared" si="483"/>
        <v>9.0854570732568934E-5</v>
      </c>
      <c r="AU295" s="5">
        <f t="shared" si="484"/>
        <v>9.0854204875236941E-5</v>
      </c>
      <c r="AV295" s="5">
        <f t="shared" si="485"/>
        <v>6.8140379264533646E-5</v>
      </c>
      <c r="AW295" s="5">
        <f t="shared" si="486"/>
        <v>2.1062387454061774E-6</v>
      </c>
      <c r="AX295" s="5">
        <f t="shared" si="487"/>
        <v>2.7165695436612621E-2</v>
      </c>
      <c r="AY295" s="5">
        <f t="shared" si="488"/>
        <v>1.679412463107962E-2</v>
      </c>
      <c r="AZ295" s="5">
        <f t="shared" si="489"/>
        <v>5.1911540932633666E-3</v>
      </c>
      <c r="BA295" s="5">
        <f t="shared" si="490"/>
        <v>1.0697424014639908E-3</v>
      </c>
      <c r="BB295" s="5">
        <f t="shared" si="491"/>
        <v>1.6533155993794091E-4</v>
      </c>
      <c r="BC295" s="5">
        <f t="shared" si="492"/>
        <v>2.0441949145218082E-5</v>
      </c>
      <c r="BD295" s="5">
        <f t="shared" si="493"/>
        <v>2.0802860593711234E-6</v>
      </c>
      <c r="BE295" s="5">
        <f t="shared" si="494"/>
        <v>6.2408330471408283E-6</v>
      </c>
      <c r="BF295" s="5">
        <f t="shared" si="495"/>
        <v>9.3612118744042252E-6</v>
      </c>
      <c r="BG295" s="5">
        <f t="shared" si="496"/>
        <v>9.3611741782490069E-6</v>
      </c>
      <c r="BH295" s="5">
        <f t="shared" si="497"/>
        <v>7.0208523616841895E-6</v>
      </c>
      <c r="BI295" s="5">
        <f t="shared" si="498"/>
        <v>4.212494453877278E-6</v>
      </c>
      <c r="BJ295" s="8">
        <f t="shared" si="499"/>
        <v>0.81290683712323286</v>
      </c>
      <c r="BK295" s="8">
        <f t="shared" si="500"/>
        <v>0.121805089956775</v>
      </c>
      <c r="BL295" s="8">
        <f t="shared" si="501"/>
        <v>4.7511741499866728E-2</v>
      </c>
      <c r="BM295" s="8">
        <f t="shared" si="502"/>
        <v>0.66695055632279365</v>
      </c>
      <c r="BN295" s="8">
        <f t="shared" si="503"/>
        <v>0.2995376550972933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1.6241610738254999</v>
      </c>
      <c r="F296">
        <f>VLOOKUP(B296,home!$B$2:$E$405,3,FALSE)</f>
        <v>1.08</v>
      </c>
      <c r="G296">
        <f>VLOOKUP(C296,away!$B$2:$E$405,4,FALSE)</f>
        <v>1.5</v>
      </c>
      <c r="H296">
        <f>VLOOKUP(A296,away!$A$2:$E$405,3,FALSE)</f>
        <v>1.2013422818791899</v>
      </c>
      <c r="I296">
        <f>VLOOKUP(C296,away!$B$2:$E$405,3,FALSE)</f>
        <v>0.97</v>
      </c>
      <c r="J296">
        <f>VLOOKUP(B296,home!$B$2:$E$405,4,FALSE)</f>
        <v>0.73</v>
      </c>
      <c r="K296" s="3">
        <f t="shared" si="448"/>
        <v>2.63114093959731</v>
      </c>
      <c r="L296" s="3">
        <f t="shared" si="449"/>
        <v>0.85067046979865435</v>
      </c>
      <c r="M296" s="5">
        <f t="shared" si="450"/>
        <v>3.0751656711137141E-2</v>
      </c>
      <c r="N296" s="5">
        <f t="shared" si="451"/>
        <v>8.0911942933115308E-2</v>
      </c>
      <c r="O296" s="5">
        <f t="shared" si="452"/>
        <v>2.6159526261549972E-2</v>
      </c>
      <c r="P296" s="5">
        <f t="shared" si="453"/>
        <v>6.88294005072351E-2</v>
      </c>
      <c r="Q296" s="5">
        <f t="shared" si="454"/>
        <v>0.10644536277684048</v>
      </c>
      <c r="R296" s="5">
        <f t="shared" si="455"/>
        <v>1.1126568247311475E-2</v>
      </c>
      <c r="S296" s="5">
        <f t="shared" si="456"/>
        <v>3.8514074369118703E-2</v>
      </c>
      <c r="T296" s="5">
        <f t="shared" si="457"/>
        <v>9.0549926761263083E-2</v>
      </c>
      <c r="U296" s="5">
        <f t="shared" si="458"/>
        <v>2.9275569232724709E-2</v>
      </c>
      <c r="V296" s="5">
        <f t="shared" si="459"/>
        <v>9.5781674276699275E-3</v>
      </c>
      <c r="W296" s="5">
        <f t="shared" si="460"/>
        <v>9.3357583944144201E-2</v>
      </c>
      <c r="X296" s="5">
        <f t="shared" si="461"/>
        <v>7.9416539793032453E-2</v>
      </c>
      <c r="Y296" s="5">
        <f t="shared" si="462"/>
        <v>3.3778652607761216E-2</v>
      </c>
      <c r="Z296" s="5">
        <f t="shared" si="463"/>
        <v>3.1550143460624147E-3</v>
      </c>
      <c r="AA296" s="5">
        <f t="shared" si="464"/>
        <v>8.3012874109416549E-3</v>
      </c>
      <c r="AB296" s="5">
        <f t="shared" si="465"/>
        <v>1.0920928579146175E-2</v>
      </c>
      <c r="AC296" s="5">
        <f t="shared" si="466"/>
        <v>1.3398861892977437E-3</v>
      </c>
      <c r="AD296" s="5">
        <f t="shared" si="467"/>
        <v>6.1409240284332561E-2</v>
      </c>
      <c r="AE296" s="5">
        <f t="shared" si="468"/>
        <v>5.2239027282651625E-2</v>
      </c>
      <c r="AF296" s="5">
        <f t="shared" si="469"/>
        <v>2.2219098940178986E-2</v>
      </c>
      <c r="AG296" s="5">
        <f t="shared" si="470"/>
        <v>6.3003771113149488E-3</v>
      </c>
      <c r="AH296" s="5">
        <f t="shared" si="471"/>
        <v>6.7096938399660198E-4</v>
      </c>
      <c r="AI296" s="5">
        <f t="shared" si="472"/>
        <v>1.7654150154498476E-3</v>
      </c>
      <c r="AJ296" s="5">
        <f t="shared" si="473"/>
        <v>2.3225278612649561E-3</v>
      </c>
      <c r="AK296" s="5">
        <f t="shared" si="474"/>
        <v>2.0369660463765357E-3</v>
      </c>
      <c r="AL296" s="5">
        <f t="shared" si="475"/>
        <v>1.1995914759790805E-4</v>
      </c>
      <c r="AM296" s="5">
        <f t="shared" si="476"/>
        <v>3.2315273236335158E-2</v>
      </c>
      <c r="AN296" s="5">
        <f t="shared" si="477"/>
        <v>2.7489648665625109E-2</v>
      </c>
      <c r="AO296" s="5">
        <f t="shared" si="478"/>
        <v>1.169231617249363E-2</v>
      </c>
      <c r="AP296" s="5">
        <f t="shared" si="479"/>
        <v>3.3154360304965208E-3</v>
      </c>
      <c r="AQ296" s="5">
        <f t="shared" si="480"/>
        <v>7.0508588141246508E-4</v>
      </c>
      <c r="AR296" s="5">
        <f t="shared" si="481"/>
        <v>1.1415476822098066E-4</v>
      </c>
      <c r="AS296" s="5">
        <f t="shared" si="482"/>
        <v>3.003572841164642E-4</v>
      </c>
      <c r="AT296" s="5">
        <f t="shared" si="483"/>
        <v>3.95141173372545E-4</v>
      </c>
      <c r="AU296" s="5">
        <f t="shared" si="484"/>
        <v>3.4655737272700719E-4</v>
      </c>
      <c r="AV296" s="5">
        <f t="shared" si="485"/>
        <v>2.2796032282532816E-4</v>
      </c>
      <c r="AW296" s="5">
        <f t="shared" si="486"/>
        <v>7.4582397408894436E-6</v>
      </c>
      <c r="AX296" s="5">
        <f t="shared" si="487"/>
        <v>1.4171006397732441E-2</v>
      </c>
      <c r="AY296" s="5">
        <f t="shared" si="488"/>
        <v>1.2054856669878792E-2</v>
      </c>
      <c r="AZ296" s="5">
        <f t="shared" si="489"/>
        <v>5.1273552933606163E-3</v>
      </c>
      <c r="BA296" s="5">
        <f t="shared" si="490"/>
        <v>1.4538965787425644E-3</v>
      </c>
      <c r="BB296" s="5">
        <f t="shared" si="491"/>
        <v>3.0919672141939831E-4</v>
      </c>
      <c r="BC296" s="5">
        <f t="shared" si="492"/>
        <v>5.2604904054008663E-5</v>
      </c>
      <c r="BD296" s="5">
        <f t="shared" si="493"/>
        <v>1.6184681718716345E-5</v>
      </c>
      <c r="BE296" s="5">
        <f t="shared" si="494"/>
        <v>4.258417866446673E-5</v>
      </c>
      <c r="BF296" s="5">
        <f t="shared" si="495"/>
        <v>5.6022487931602362E-5</v>
      </c>
      <c r="BG296" s="5">
        <f t="shared" si="496"/>
        <v>4.9134353844978404E-5</v>
      </c>
      <c r="BH296" s="5">
        <f t="shared" si="497"/>
        <v>3.2319852485545785E-5</v>
      </c>
      <c r="BI296" s="5">
        <f t="shared" si="498"/>
        <v>1.7007617407293082E-5</v>
      </c>
      <c r="BJ296" s="8">
        <f t="shared" si="499"/>
        <v>0.7353144289861856</v>
      </c>
      <c r="BK296" s="8">
        <f t="shared" si="500"/>
        <v>0.16118800102193531</v>
      </c>
      <c r="BL296" s="8">
        <f t="shared" si="501"/>
        <v>9.4177182132076834E-2</v>
      </c>
      <c r="BM296" s="8">
        <f t="shared" si="502"/>
        <v>0.65756277061893287</v>
      </c>
      <c r="BN296" s="8">
        <f t="shared" si="503"/>
        <v>0.32422445743718947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1.6532258064516101</v>
      </c>
      <c r="F297">
        <f>VLOOKUP(B297,home!$B$2:$E$405,3,FALSE)</f>
        <v>1.3</v>
      </c>
      <c r="G297">
        <f>VLOOKUP(C297,away!$B$2:$E$405,4,FALSE)</f>
        <v>1.21</v>
      </c>
      <c r="H297">
        <f>VLOOKUP(A297,away!$A$2:$E$405,3,FALSE)</f>
        <v>1.30645161290323</v>
      </c>
      <c r="I297">
        <f>VLOOKUP(C297,away!$B$2:$E$405,3,FALSE)</f>
        <v>0.83</v>
      </c>
      <c r="J297">
        <f>VLOOKUP(B297,home!$B$2:$E$405,4,FALSE)</f>
        <v>1.31</v>
      </c>
      <c r="K297" s="3">
        <f t="shared" si="448"/>
        <v>2.6005241935483832</v>
      </c>
      <c r="L297" s="3">
        <f t="shared" si="449"/>
        <v>1.4205048387096819</v>
      </c>
      <c r="M297" s="5">
        <f t="shared" si="450"/>
        <v>1.7934500261456234E-2</v>
      </c>
      <c r="N297" s="5">
        <f t="shared" si="451"/>
        <v>4.6639101829116736E-2</v>
      </c>
      <c r="O297" s="5">
        <f t="shared" si="452"/>
        <v>2.5476044401238636E-2</v>
      </c>
      <c r="P297" s="5">
        <f t="shared" si="453"/>
        <v>6.6251069821333899E-2</v>
      </c>
      <c r="Q297" s="5">
        <f t="shared" si="454"/>
        <v>6.064305633599238E-2</v>
      </c>
      <c r="R297" s="5">
        <f t="shared" si="455"/>
        <v>1.8094422171571097E-2</v>
      </c>
      <c r="S297" s="5">
        <f t="shared" si="456"/>
        <v>6.1183810372239369E-2</v>
      </c>
      <c r="T297" s="5">
        <f t="shared" si="457"/>
        <v>8.6143754959421018E-2</v>
      </c>
      <c r="U297" s="5">
        <f t="shared" si="458"/>
        <v>4.7054982625448903E-2</v>
      </c>
      <c r="V297" s="5">
        <f t="shared" si="459"/>
        <v>2.5112943915129825E-2</v>
      </c>
      <c r="W297" s="5">
        <f t="shared" si="460"/>
        <v>5.2567911724155252E-2</v>
      </c>
      <c r="X297" s="5">
        <f t="shared" si="461"/>
        <v>7.4672972965025952E-2</v>
      </c>
      <c r="Y297" s="5">
        <f t="shared" si="462"/>
        <v>5.3036659708828322E-2</v>
      </c>
      <c r="Z297" s="5">
        <f t="shared" si="463"/>
        <v>8.5677380827908316E-3</v>
      </c>
      <c r="AA297" s="5">
        <f t="shared" si="464"/>
        <v>2.2280610168283397E-2</v>
      </c>
      <c r="AB297" s="5">
        <f t="shared" si="465"/>
        <v>2.8970632894820551E-2</v>
      </c>
      <c r="AC297" s="5">
        <f t="shared" si="466"/>
        <v>5.7980407053638472E-3</v>
      </c>
      <c r="AD297" s="5">
        <f t="shared" si="467"/>
        <v>3.4176031560745369E-2</v>
      </c>
      <c r="AE297" s="5">
        <f t="shared" si="468"/>
        <v>4.8547218199933601E-2</v>
      </c>
      <c r="AF297" s="5">
        <f t="shared" si="469"/>
        <v>3.4480779179450215E-2</v>
      </c>
      <c r="AG297" s="5">
        <f t="shared" si="470"/>
        <v>1.6326704555629696E-2</v>
      </c>
      <c r="AH297" s="5">
        <f t="shared" si="471"/>
        <v>3.0426283508503973E-3</v>
      </c>
      <c r="AI297" s="5">
        <f t="shared" si="472"/>
        <v>7.9124286383626761E-3</v>
      </c>
      <c r="AJ297" s="5">
        <f t="shared" si="473"/>
        <v>1.0288231051893618E-2</v>
      </c>
      <c r="AK297" s="5">
        <f t="shared" si="474"/>
        <v>8.9182645864216946E-3</v>
      </c>
      <c r="AL297" s="5">
        <f t="shared" si="475"/>
        <v>8.5673176056884695E-4</v>
      </c>
      <c r="AM297" s="5">
        <f t="shared" si="476"/>
        <v>1.7775119382638271E-2</v>
      </c>
      <c r="AN297" s="5">
        <f t="shared" si="477"/>
        <v>2.5249643091679919E-2</v>
      </c>
      <c r="AO297" s="5">
        <f t="shared" si="478"/>
        <v>1.7933620093711914E-2</v>
      </c>
      <c r="AP297" s="5">
        <f t="shared" si="479"/>
        <v>8.4915980395663185E-3</v>
      </c>
      <c r="AQ297" s="5">
        <f t="shared" si="480"/>
        <v>3.0155890258954008E-3</v>
      </c>
      <c r="AR297" s="5">
        <f t="shared" si="481"/>
        <v>8.644136589556501E-4</v>
      </c>
      <c r="AS297" s="5">
        <f t="shared" si="482"/>
        <v>2.2479286333478487E-3</v>
      </c>
      <c r="AT297" s="5">
        <f t="shared" si="483"/>
        <v>2.9228963981956179E-3</v>
      </c>
      <c r="AU297" s="5">
        <f t="shared" si="484"/>
        <v>2.5336875995810443E-3</v>
      </c>
      <c r="AV297" s="5">
        <f t="shared" si="485"/>
        <v>1.647228975401009E-3</v>
      </c>
      <c r="AW297" s="5">
        <f t="shared" si="486"/>
        <v>8.791155913050892E-5</v>
      </c>
      <c r="AX297" s="5">
        <f t="shared" si="487"/>
        <v>7.7041046662936112E-3</v>
      </c>
      <c r="AY297" s="5">
        <f t="shared" si="488"/>
        <v>1.0943717956395914E-2</v>
      </c>
      <c r="AZ297" s="5">
        <f t="shared" si="489"/>
        <v>7.7728021552672163E-3</v>
      </c>
      <c r="BA297" s="5">
        <f t="shared" si="490"/>
        <v>3.6804343572967085E-3</v>
      </c>
      <c r="BB297" s="5">
        <f t="shared" si="491"/>
        <v>1.3070187032733331E-3</v>
      </c>
      <c r="BC297" s="5">
        <f t="shared" si="492"/>
        <v>3.7132527845676485E-4</v>
      </c>
      <c r="BD297" s="5">
        <f t="shared" si="493"/>
        <v>2.0465063086553992E-4</v>
      </c>
      <c r="BE297" s="5">
        <f t="shared" si="494"/>
        <v>5.32198916790776E-4</v>
      </c>
      <c r="BF297" s="5">
        <f t="shared" si="495"/>
        <v>6.9199807944732815E-4</v>
      </c>
      <c r="BG297" s="5">
        <f t="shared" si="496"/>
        <v>5.9985258249726429E-4</v>
      </c>
      <c r="BH297" s="5">
        <f t="shared" si="497"/>
        <v>3.8998278833665342E-4</v>
      </c>
      <c r="BI297" s="5">
        <f t="shared" si="498"/>
        <v>2.0283193522738493E-4</v>
      </c>
      <c r="BJ297" s="8">
        <f t="shared" si="499"/>
        <v>0.61147916376877387</v>
      </c>
      <c r="BK297" s="8">
        <f t="shared" si="500"/>
        <v>0.18808081479248798</v>
      </c>
      <c r="BL297" s="8">
        <f t="shared" si="501"/>
        <v>0.18487591508753706</v>
      </c>
      <c r="BM297" s="8">
        <f t="shared" si="502"/>
        <v>0.74710963051361545</v>
      </c>
      <c r="BN297" s="8">
        <f t="shared" si="503"/>
        <v>0.23503819482070898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1.6532258064516101</v>
      </c>
      <c r="F298">
        <f>VLOOKUP(B298,home!$B$2:$E$405,3,FALSE)</f>
        <v>1.9</v>
      </c>
      <c r="G298">
        <f>VLOOKUP(C298,away!$B$2:$E$405,4,FALSE)</f>
        <v>1.01</v>
      </c>
      <c r="H298">
        <f>VLOOKUP(A298,away!$A$2:$E$405,3,FALSE)</f>
        <v>1.30645161290323</v>
      </c>
      <c r="I298">
        <f>VLOOKUP(C298,away!$B$2:$E$405,3,FALSE)</f>
        <v>0.5</v>
      </c>
      <c r="J298">
        <f>VLOOKUP(B298,home!$B$2:$E$405,4,FALSE)</f>
        <v>0.66</v>
      </c>
      <c r="K298" s="3">
        <f t="shared" si="448"/>
        <v>3.1725403225806397</v>
      </c>
      <c r="L298" s="3">
        <f t="shared" si="449"/>
        <v>0.43112903225806593</v>
      </c>
      <c r="M298" s="5">
        <f t="shared" si="450"/>
        <v>2.722364573489101E-2</v>
      </c>
      <c r="N298" s="5">
        <f t="shared" si="451"/>
        <v>8.636811382159218E-2</v>
      </c>
      <c r="O298" s="5">
        <f t="shared" si="452"/>
        <v>1.1736904040219985E-2</v>
      </c>
      <c r="P298" s="5">
        <f t="shared" si="453"/>
        <v>3.7235801329857522E-2</v>
      </c>
      <c r="Q298" s="5">
        <f t="shared" si="454"/>
        <v>0.13700316184211778</v>
      </c>
      <c r="R298" s="5">
        <f t="shared" si="455"/>
        <v>2.5300600402829126E-3</v>
      </c>
      <c r="S298" s="5">
        <f t="shared" si="456"/>
        <v>1.2732542457563044E-2</v>
      </c>
      <c r="T298" s="5">
        <f t="shared" si="457"/>
        <v>5.9066040581287414E-2</v>
      </c>
      <c r="U298" s="5">
        <f t="shared" si="458"/>
        <v>8.0267174963475386E-3</v>
      </c>
      <c r="V298" s="5">
        <f t="shared" si="459"/>
        <v>1.9350270634854673E-3</v>
      </c>
      <c r="W298" s="5">
        <f t="shared" si="460"/>
        <v>0.14488268508838661</v>
      </c>
      <c r="X298" s="5">
        <f t="shared" si="461"/>
        <v>6.2463131813106233E-2</v>
      </c>
      <c r="Y298" s="5">
        <f t="shared" si="462"/>
        <v>1.3464834785196248E-2</v>
      </c>
      <c r="Z298" s="5">
        <f t="shared" si="463"/>
        <v>3.6359411224065846E-4</v>
      </c>
      <c r="AA298" s="5">
        <f t="shared" si="464"/>
        <v>1.1535169821363998E-3</v>
      </c>
      <c r="AB298" s="5">
        <f t="shared" si="465"/>
        <v>1.8297895693046306E-3</v>
      </c>
      <c r="AC298" s="5">
        <f t="shared" si="466"/>
        <v>1.6541751058413788E-4</v>
      </c>
      <c r="AD298" s="5">
        <f t="shared" si="467"/>
        <v>0.11491154012166482</v>
      </c>
      <c r="AE298" s="5">
        <f t="shared" si="468"/>
        <v>4.9541701087937269E-2</v>
      </c>
      <c r="AF298" s="5">
        <f t="shared" si="469"/>
        <v>1.0679432823230382E-2</v>
      </c>
      <c r="AG298" s="5">
        <f t="shared" si="470"/>
        <v>1.5347378460481131E-3</v>
      </c>
      <c r="AH298" s="5">
        <f t="shared" si="471"/>
        <v>3.9188994436261423E-5</v>
      </c>
      <c r="AI298" s="5">
        <f t="shared" si="472"/>
        <v>1.243286650504277E-4</v>
      </c>
      <c r="AJ298" s="5">
        <f t="shared" si="473"/>
        <v>1.9721885156255214E-4</v>
      </c>
      <c r="AK298" s="5">
        <f t="shared" si="474"/>
        <v>2.0856158631841413E-4</v>
      </c>
      <c r="AL298" s="5">
        <f t="shared" si="475"/>
        <v>9.050152386748612E-6</v>
      </c>
      <c r="AM298" s="5">
        <f t="shared" si="476"/>
        <v>7.2912298913164905E-2</v>
      </c>
      <c r="AN298" s="5">
        <f t="shared" si="477"/>
        <v>3.143460887014362E-2</v>
      </c>
      <c r="AO298" s="5">
        <f t="shared" si="478"/>
        <v>6.7761862507979154E-3</v>
      </c>
      <c r="AP298" s="5">
        <f t="shared" si="479"/>
        <v>9.7380354023563907E-4</v>
      </c>
      <c r="AQ298" s="5">
        <f t="shared" si="480"/>
        <v>1.0495874447781741E-4</v>
      </c>
      <c r="AR298" s="5">
        <f t="shared" si="481"/>
        <v>3.379102649294425E-6</v>
      </c>
      <c r="AS298" s="5">
        <f t="shared" si="482"/>
        <v>1.0720339409025628E-5</v>
      </c>
      <c r="AT298" s="5">
        <f t="shared" si="483"/>
        <v>1.7005354523442061E-5</v>
      </c>
      <c r="AU298" s="5">
        <f t="shared" si="484"/>
        <v>1.7983390975133003E-5</v>
      </c>
      <c r="AV298" s="5">
        <f t="shared" si="485"/>
        <v>1.4263258251335554E-5</v>
      </c>
      <c r="AW298" s="5">
        <f t="shared" si="486"/>
        <v>3.4384903595243804E-7</v>
      </c>
      <c r="AX298" s="5">
        <f t="shared" si="487"/>
        <v>3.8552868052344723E-2</v>
      </c>
      <c r="AY298" s="5">
        <f t="shared" si="488"/>
        <v>1.6621260694180285E-2</v>
      </c>
      <c r="AZ298" s="5">
        <f t="shared" si="489"/>
        <v>3.5829540189954872E-3</v>
      </c>
      <c r="BA298" s="5">
        <f t="shared" si="490"/>
        <v>5.1490516627822412E-4</v>
      </c>
      <c r="BB298" s="5">
        <f t="shared" si="491"/>
        <v>5.5497641510552322E-5</v>
      </c>
      <c r="BC298" s="5">
        <f t="shared" si="492"/>
        <v>4.7853288954098996E-6</v>
      </c>
      <c r="BD298" s="5">
        <f t="shared" si="493"/>
        <v>2.4280487584849517E-7</v>
      </c>
      <c r="BE298" s="5">
        <f t="shared" si="494"/>
        <v>7.7030825914853692E-7</v>
      </c>
      <c r="BF298" s="5">
        <f t="shared" si="495"/>
        <v>1.2219170064828155E-6</v>
      </c>
      <c r="BG298" s="5">
        <f t="shared" si="496"/>
        <v>1.2921936579712536E-6</v>
      </c>
      <c r="BH298" s="5">
        <f t="shared" si="497"/>
        <v>1.0248841211241945E-6</v>
      </c>
      <c r="BI298" s="5">
        <f t="shared" si="498"/>
        <v>6.5029724004782527E-7</v>
      </c>
      <c r="BJ298" s="8">
        <f t="shared" si="499"/>
        <v>0.8514495070315915</v>
      </c>
      <c r="BK298" s="8">
        <f t="shared" si="500"/>
        <v>9.592274494294821E-2</v>
      </c>
      <c r="BL298" s="8">
        <f t="shared" si="501"/>
        <v>2.5914840076627973E-2</v>
      </c>
      <c r="BM298" s="8">
        <f t="shared" si="502"/>
        <v>0.65493208250930268</v>
      </c>
      <c r="BN298" s="8">
        <f t="shared" si="503"/>
        <v>0.30209768680896132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1.6532258064516101</v>
      </c>
      <c r="F299">
        <f>VLOOKUP(B299,home!$B$2:$E$405,3,FALSE)</f>
        <v>0.26</v>
      </c>
      <c r="G299">
        <f>VLOOKUP(C299,away!$B$2:$E$405,4,FALSE)</f>
        <v>0.78</v>
      </c>
      <c r="H299">
        <f>VLOOKUP(A299,away!$A$2:$E$405,3,FALSE)</f>
        <v>1.30645161290323</v>
      </c>
      <c r="I299">
        <f>VLOOKUP(C299,away!$B$2:$E$405,3,FALSE)</f>
        <v>0.6</v>
      </c>
      <c r="J299">
        <f>VLOOKUP(B299,home!$B$2:$E$405,4,FALSE)</f>
        <v>0.77</v>
      </c>
      <c r="K299" s="3">
        <f t="shared" si="448"/>
        <v>0.33527419354838656</v>
      </c>
      <c r="L299" s="3">
        <f t="shared" si="449"/>
        <v>0.60358064516129228</v>
      </c>
      <c r="M299" s="5">
        <f t="shared" si="450"/>
        <v>0.39107542346586921</v>
      </c>
      <c r="N299" s="5">
        <f t="shared" si="451"/>
        <v>0.13111749721911309</v>
      </c>
      <c r="O299" s="5">
        <f t="shared" si="452"/>
        <v>0.23604555640225491</v>
      </c>
      <c r="P299" s="5">
        <f t="shared" si="453"/>
        <v>7.9139983563446217E-2</v>
      </c>
      <c r="Q299" s="5">
        <f t="shared" si="454"/>
        <v>2.1980156570110473E-2</v>
      </c>
      <c r="R299" s="5">
        <f t="shared" si="455"/>
        <v>7.12362646103646E-2</v>
      </c>
      <c r="S299" s="5">
        <f t="shared" si="456"/>
        <v>4.0037909713911907E-3</v>
      </c>
      <c r="T299" s="5">
        <f t="shared" si="457"/>
        <v>1.3266797083333497E-2</v>
      </c>
      <c r="U299" s="5">
        <f t="shared" si="458"/>
        <v>2.3883681168639464E-2</v>
      </c>
      <c r="V299" s="5">
        <f t="shared" si="459"/>
        <v>9.0025246241144668E-5</v>
      </c>
      <c r="W299" s="5">
        <f t="shared" si="460"/>
        <v>2.4564597560370201E-3</v>
      </c>
      <c r="X299" s="5">
        <f t="shared" si="461"/>
        <v>1.4826715643615751E-3</v>
      </c>
      <c r="Y299" s="5">
        <f t="shared" si="462"/>
        <v>4.4745592968983096E-4</v>
      </c>
      <c r="Z299" s="5">
        <f t="shared" si="463"/>
        <v>1.4332276850801465E-2</v>
      </c>
      <c r="AA299" s="5">
        <f t="shared" si="464"/>
        <v>4.805242562864671E-3</v>
      </c>
      <c r="AB299" s="5">
        <f t="shared" si="465"/>
        <v>8.0553691253441731E-4</v>
      </c>
      <c r="AC299" s="5">
        <f t="shared" si="466"/>
        <v>1.1386225137657458E-6</v>
      </c>
      <c r="AD299" s="5">
        <f t="shared" si="467"/>
        <v>2.0589689092234451E-4</v>
      </c>
      <c r="AE299" s="5">
        <f t="shared" si="468"/>
        <v>1.2427537825961292E-4</v>
      </c>
      <c r="AF299" s="5">
        <f t="shared" si="469"/>
        <v>3.7505106493800399E-5</v>
      </c>
      <c r="AG299" s="5">
        <f t="shared" si="470"/>
        <v>7.5457854581236721E-6</v>
      </c>
      <c r="AH299" s="5">
        <f t="shared" si="471"/>
        <v>2.1626712270592509E-3</v>
      </c>
      <c r="AI299" s="5">
        <f t="shared" si="472"/>
        <v>7.2508785156258999E-4</v>
      </c>
      <c r="AJ299" s="5">
        <f t="shared" si="473"/>
        <v>1.2155162234218977E-4</v>
      </c>
      <c r="AK299" s="5">
        <f t="shared" si="474"/>
        <v>1.3584374051758574E-5</v>
      </c>
      <c r="AL299" s="5">
        <f t="shared" si="475"/>
        <v>9.2166944397369287E-9</v>
      </c>
      <c r="AM299" s="5">
        <f t="shared" si="476"/>
        <v>1.3806382811621843E-5</v>
      </c>
      <c r="AN299" s="5">
        <f t="shared" si="477"/>
        <v>8.3332654447824889E-6</v>
      </c>
      <c r="AO299" s="5">
        <f t="shared" si="478"/>
        <v>2.5148988667310586E-6</v>
      </c>
      <c r="AP299" s="5">
        <f t="shared" si="479"/>
        <v>5.0598142683231169E-7</v>
      </c>
      <c r="AQ299" s="5">
        <f t="shared" si="480"/>
        <v>7.6350149011769473E-8</v>
      </c>
      <c r="AR299" s="5">
        <f t="shared" si="481"/>
        <v>2.6106929890003737E-4</v>
      </c>
      <c r="AS299" s="5">
        <f t="shared" si="482"/>
        <v>8.7529798648952725E-5</v>
      </c>
      <c r="AT299" s="5">
        <f t="shared" si="483"/>
        <v>1.4673241326740138E-5</v>
      </c>
      <c r="AU299" s="5">
        <f t="shared" si="484"/>
        <v>1.6398530508545526E-6</v>
      </c>
      <c r="AV299" s="5">
        <f t="shared" si="485"/>
        <v>1.3745010229078033E-7</v>
      </c>
      <c r="AW299" s="5">
        <f t="shared" si="486"/>
        <v>5.1809347215896109E-11</v>
      </c>
      <c r="AX299" s="5">
        <f t="shared" si="487"/>
        <v>7.7148731049780271E-7</v>
      </c>
      <c r="AY299" s="5">
        <f t="shared" si="488"/>
        <v>4.6565480860401397E-7</v>
      </c>
      <c r="AZ299" s="5">
        <f t="shared" si="489"/>
        <v>1.4053011489983438E-7</v>
      </c>
      <c r="BA299" s="5">
        <f t="shared" si="490"/>
        <v>2.8273752471944189E-8</v>
      </c>
      <c r="BB299" s="5">
        <f t="shared" si="491"/>
        <v>4.2663724395366892E-9</v>
      </c>
      <c r="BC299" s="5">
        <f t="shared" si="492"/>
        <v>5.1501996591078251E-10</v>
      </c>
      <c r="BD299" s="5">
        <f t="shared" si="493"/>
        <v>2.6262729310315116E-5</v>
      </c>
      <c r="BE299" s="5">
        <f t="shared" si="494"/>
        <v>8.8052153898954754E-6</v>
      </c>
      <c r="BF299" s="5">
        <f t="shared" si="495"/>
        <v>1.4760807444335237E-6</v>
      </c>
      <c r="BG299" s="5">
        <f t="shared" si="496"/>
        <v>1.6496392706741725E-7</v>
      </c>
      <c r="BH299" s="5">
        <f t="shared" si="497"/>
        <v>1.3827036903025791E-8</v>
      </c>
      <c r="BI299" s="5">
        <f t="shared" si="498"/>
        <v>9.2716972936515113E-10</v>
      </c>
      <c r="BJ299" s="8">
        <f t="shared" si="499"/>
        <v>0.17115290888985732</v>
      </c>
      <c r="BK299" s="8">
        <f t="shared" si="500"/>
        <v>0.47431083674096458</v>
      </c>
      <c r="BL299" s="8">
        <f t="shared" si="501"/>
        <v>0.34020095011728113</v>
      </c>
      <c r="BM299" s="8">
        <f t="shared" si="502"/>
        <v>6.9401625164746586E-2</v>
      </c>
      <c r="BN299" s="8">
        <f t="shared" si="503"/>
        <v>0.93059488183115835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1.6532258064516101</v>
      </c>
      <c r="F300">
        <f>VLOOKUP(B300,home!$B$2:$E$405,3,FALSE)</f>
        <v>0.52</v>
      </c>
      <c r="G300">
        <f>VLOOKUP(C300,away!$B$2:$E$405,4,FALSE)</f>
        <v>0.6</v>
      </c>
      <c r="H300">
        <f>VLOOKUP(A300,away!$A$2:$E$405,3,FALSE)</f>
        <v>1.30645161290323</v>
      </c>
      <c r="I300">
        <f>VLOOKUP(C300,away!$B$2:$E$405,3,FALSE)</f>
        <v>1.21</v>
      </c>
      <c r="J300">
        <f>VLOOKUP(B300,home!$B$2:$E$405,4,FALSE)</f>
        <v>1.2</v>
      </c>
      <c r="K300" s="3">
        <f t="shared" si="448"/>
        <v>0.51580645161290239</v>
      </c>
      <c r="L300" s="3">
        <f t="shared" si="449"/>
        <v>1.8969677419354896</v>
      </c>
      <c r="M300" s="5">
        <f t="shared" si="450"/>
        <v>8.9566474858100709E-2</v>
      </c>
      <c r="N300" s="5">
        <f t="shared" si="451"/>
        <v>4.6198965580033162E-2</v>
      </c>
      <c r="O300" s="5">
        <f t="shared" si="452"/>
        <v>0.16990471356469308</v>
      </c>
      <c r="P300" s="5">
        <f t="shared" si="453"/>
        <v>8.7637947416110903E-2</v>
      </c>
      <c r="Q300" s="5">
        <f t="shared" si="454"/>
        <v>1.1914862252011757E-2</v>
      </c>
      <c r="R300" s="5">
        <f t="shared" si="455"/>
        <v>0.161151880417506</v>
      </c>
      <c r="S300" s="5">
        <f t="shared" si="456"/>
        <v>2.1437736160424475E-2</v>
      </c>
      <c r="T300" s="5">
        <f t="shared" si="457"/>
        <v>2.2602109341671141E-2</v>
      </c>
      <c r="U300" s="5">
        <f t="shared" si="458"/>
        <v>8.3123179608900546E-2</v>
      </c>
      <c r="V300" s="5">
        <f t="shared" si="459"/>
        <v>2.3306825676115486E-3</v>
      </c>
      <c r="W300" s="5">
        <f t="shared" si="460"/>
        <v>2.0485876065555672E-3</v>
      </c>
      <c r="X300" s="5">
        <f t="shared" si="461"/>
        <v>3.8861046061647426E-3</v>
      </c>
      <c r="Y300" s="5">
        <f t="shared" si="462"/>
        <v>3.685907539840719E-3</v>
      </c>
      <c r="Z300" s="5">
        <f t="shared" si="463"/>
        <v>0.10189997290141815</v>
      </c>
      <c r="AA300" s="5">
        <f t="shared" si="464"/>
        <v>5.2560663441731402E-2</v>
      </c>
      <c r="AB300" s="5">
        <f t="shared" si="465"/>
        <v>1.3555564652149738E-2</v>
      </c>
      <c r="AC300" s="5">
        <f t="shared" si="466"/>
        <v>1.4253117351357498E-4</v>
      </c>
      <c r="AD300" s="5">
        <f t="shared" si="467"/>
        <v>2.6416867603889881E-4</v>
      </c>
      <c r="AE300" s="5">
        <f t="shared" si="468"/>
        <v>5.0111945687559775E-4</v>
      </c>
      <c r="AF300" s="5">
        <f t="shared" si="469"/>
        <v>4.7530372227462086E-4</v>
      </c>
      <c r="AG300" s="5">
        <f t="shared" si="470"/>
        <v>3.0054527625894025E-4</v>
      </c>
      <c r="AH300" s="5">
        <f t="shared" si="471"/>
        <v>4.832524037452271E-2</v>
      </c>
      <c r="AI300" s="5">
        <f t="shared" si="472"/>
        <v>2.4926470760923122E-2</v>
      </c>
      <c r="AJ300" s="5">
        <f t="shared" si="473"/>
        <v>6.4286172172122588E-3</v>
      </c>
      <c r="AK300" s="5">
        <f t="shared" si="474"/>
        <v>1.1053074118626224E-3</v>
      </c>
      <c r="AL300" s="5">
        <f t="shared" si="475"/>
        <v>5.5784888304820994E-6</v>
      </c>
      <c r="AM300" s="5">
        <f t="shared" si="476"/>
        <v>2.7251981482980555E-5</v>
      </c>
      <c r="AN300" s="5">
        <f t="shared" si="477"/>
        <v>5.1696129777037391E-5</v>
      </c>
      <c r="AO300" s="5">
        <f t="shared" si="478"/>
        <v>4.903294528497533E-5</v>
      </c>
      <c r="AP300" s="5">
        <f t="shared" si="479"/>
        <v>3.1004638499228692E-5</v>
      </c>
      <c r="AQ300" s="5">
        <f t="shared" si="480"/>
        <v>1.4703699770852003E-5</v>
      </c>
      <c r="AR300" s="5">
        <f t="shared" si="481"/>
        <v>1.8334284422349616E-2</v>
      </c>
      <c r="AS300" s="5">
        <f t="shared" si="482"/>
        <v>9.456942190753867E-3</v>
      </c>
      <c r="AT300" s="5">
        <f t="shared" si="483"/>
        <v>2.4389758972605496E-3</v>
      </c>
      <c r="AU300" s="5">
        <f t="shared" si="484"/>
        <v>4.1934650104511969E-4</v>
      </c>
      <c r="AV300" s="5">
        <f t="shared" si="485"/>
        <v>5.4075407675092354E-5</v>
      </c>
      <c r="AW300" s="5">
        <f t="shared" si="486"/>
        <v>1.5162149787558217E-7</v>
      </c>
      <c r="AX300" s="5">
        <f t="shared" si="487"/>
        <v>2.3427913113594534E-6</v>
      </c>
      <c r="AY300" s="5">
        <f t="shared" si="488"/>
        <v>4.4441995437356264E-6</v>
      </c>
      <c r="AZ300" s="5">
        <f t="shared" si="489"/>
        <v>4.2152515865954519E-6</v>
      </c>
      <c r="BA300" s="5">
        <f t="shared" si="490"/>
        <v>2.6653987613046553E-6</v>
      </c>
      <c r="BB300" s="5">
        <f t="shared" si="491"/>
        <v>1.2640438673974362E-6</v>
      </c>
      <c r="BC300" s="5">
        <f t="shared" si="492"/>
        <v>4.7957008816886348E-7</v>
      </c>
      <c r="BD300" s="5">
        <f t="shared" si="493"/>
        <v>5.7965910201112645E-3</v>
      </c>
      <c r="BE300" s="5">
        <f t="shared" si="494"/>
        <v>2.9899190455348053E-3</v>
      </c>
      <c r="BF300" s="5">
        <f t="shared" si="495"/>
        <v>7.7110976674357181E-4</v>
      </c>
      <c r="BG300" s="5">
        <f t="shared" si="496"/>
        <v>1.3258113086268492E-4</v>
      </c>
      <c r="BH300" s="5">
        <f t="shared" si="497"/>
        <v>1.7096550665276836E-5</v>
      </c>
      <c r="BI300" s="5">
        <f t="shared" si="498"/>
        <v>1.7637022266953304E-6</v>
      </c>
      <c r="BJ300" s="8">
        <f t="shared" si="499"/>
        <v>9.206677470769882E-2</v>
      </c>
      <c r="BK300" s="8">
        <f t="shared" si="500"/>
        <v>0.20112539486413542</v>
      </c>
      <c r="BL300" s="8">
        <f t="shared" si="501"/>
        <v>0.60149432308473005</v>
      </c>
      <c r="BM300" s="8">
        <f t="shared" si="502"/>
        <v>0.43020732889148094</v>
      </c>
      <c r="BN300" s="8">
        <f t="shared" si="503"/>
        <v>0.56637484408845562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1.3831775700934601</v>
      </c>
      <c r="F301">
        <f>VLOOKUP(B301,home!$B$2:$E$405,3,FALSE)</f>
        <v>0.48</v>
      </c>
      <c r="G301">
        <f>VLOOKUP(C301,away!$B$2:$E$405,4,FALSE)</f>
        <v>0.84</v>
      </c>
      <c r="H301">
        <f>VLOOKUP(A301,away!$A$2:$E$405,3,FALSE)</f>
        <v>1.2429906542056099</v>
      </c>
      <c r="I301">
        <f>VLOOKUP(C301,away!$B$2:$E$405,3,FALSE)</f>
        <v>0.96</v>
      </c>
      <c r="J301">
        <f>VLOOKUP(B301,home!$B$2:$E$405,4,FALSE)</f>
        <v>0.67</v>
      </c>
      <c r="K301" s="3">
        <f t="shared" ref="K301:K323" si="504">E301*F301*G301</f>
        <v>0.55769719626168301</v>
      </c>
      <c r="L301" s="3">
        <f t="shared" ref="L301:L323" si="505">H301*I301*J301</f>
        <v>0.79949158878504833</v>
      </c>
      <c r="M301" s="5">
        <f t="shared" ref="M301:M323" si="506">_xlfn.POISSON.DIST(0,K301,FALSE) * _xlfn.POISSON.DIST(0,L301,FALSE)</f>
        <v>0.25738332070469305</v>
      </c>
      <c r="N301" s="5">
        <f t="shared" ref="N301:N323" si="507">_xlfn.POISSON.DIST(1,K301,FALSE) * _xlfn.POISSON.DIST(0,L301,FALSE)</f>
        <v>0.14354195632152891</v>
      </c>
      <c r="O301" s="5">
        <f t="shared" ref="O301:O323" si="508">_xlfn.POISSON.DIST(0,K301,FALSE) * _xlfn.POISSON.DIST(1,L301,FALSE)</f>
        <v>0.20577579999696669</v>
      </c>
      <c r="P301" s="5">
        <f t="shared" ref="P301:P323" si="509">_xlfn.POISSON.DIST(1,K301,FALSE) * _xlfn.POISSON.DIST(1,L301,FALSE)</f>
        <v>0.11476058671681318</v>
      </c>
      <c r="Q301" s="5">
        <f t="shared" ref="Q301:Q323" si="510">_xlfn.POISSON.DIST(2,K301,FALSE) * _xlfn.POISSON.DIST(0,L301,FALSE)</f>
        <v>4.0026473293216819E-2</v>
      </c>
      <c r="R301" s="5">
        <f t="shared" ref="R301:R323" si="511">_xlfn.POISSON.DIST(0,K301,FALSE) * _xlfn.POISSON.DIST(2,L301,FALSE)</f>
        <v>8.2258010636544601E-2</v>
      </c>
      <c r="S301" s="5">
        <f t="shared" ref="S301:S323" si="512">_xlfn.POISSON.DIST(2,K301,FALSE) * _xlfn.POISSON.DIST(2,L301,FALSE)</f>
        <v>1.2792196700556296E-2</v>
      </c>
      <c r="T301" s="5">
        <f t="shared" ref="T301:T323" si="513">_xlfn.POISSON.DIST(2,K301,FALSE) * _xlfn.POISSON.DIST(1,L301,FALSE)</f>
        <v>3.2000828726656223E-2</v>
      </c>
      <c r="U301" s="5">
        <f t="shared" ref="U301:U323" si="514">_xlfn.POISSON.DIST(1,K301,FALSE) * _xlfn.POISSON.DIST(2,L301,FALSE)</f>
        <v>4.5875061902064633E-2</v>
      </c>
      <c r="V301" s="5">
        <f t="shared" ref="V301:V323" si="515">_xlfn.POISSON.DIST(3,K301,FALSE) * _xlfn.POISSON.DIST(3,L301,FALSE)</f>
        <v>6.3374563266327053E-4</v>
      </c>
      <c r="W301" s="5">
        <f t="shared" ref="W301:W323" si="516">_xlfn.POISSON.DIST(3,K301,FALSE) * _xlfn.POISSON.DIST(0,L301,FALSE)</f>
        <v>7.4408839772900524E-3</v>
      </c>
      <c r="X301" s="5">
        <f t="shared" ref="X301:X323" si="517">_xlfn.POISSON.DIST(3,K301,FALSE) * _xlfn.POISSON.DIST(1,L301,FALSE)</f>
        <v>5.9489241529688333E-3</v>
      </c>
      <c r="Y301" s="5">
        <f t="shared" ref="Y301:Y323" si="518">_xlfn.POISSON.DIST(3,K301,FALSE) * _xlfn.POISSON.DIST(2,L301,FALSE)</f>
        <v>2.3780574113094E-3</v>
      </c>
      <c r="Z301" s="5">
        <f t="shared" ref="Z301:Z323" si="519">_xlfn.POISSON.DIST(0,K301,FALSE) * _xlfn.POISSON.DIST(3,L301,FALSE)</f>
        <v>2.1921529204702819E-2</v>
      </c>
      <c r="AA301" s="5">
        <f t="shared" ref="AA301:AA323" si="520">_xlfn.POISSON.DIST(1,K301,FALSE) * _xlfn.POISSON.DIST(3,L301,FALSE)</f>
        <v>1.2225575375231366E-2</v>
      </c>
      <c r="AB301" s="5">
        <f t="shared" ref="AB301:AB323" si="521">_xlfn.POISSON.DIST(2,K301,FALSE) * _xlfn.POISSON.DIST(3,L301,FALSE)</f>
        <v>3.4090845547262026E-3</v>
      </c>
      <c r="AC301" s="5">
        <f t="shared" ref="AC301:AC323" si="522">_xlfn.POISSON.DIST(4,K301,FALSE) * _xlfn.POISSON.DIST(4,L301,FALSE)</f>
        <v>1.7660677378619833E-5</v>
      </c>
      <c r="AD301" s="5">
        <f t="shared" ref="AD301:AD323" si="523">_xlfn.POISSON.DIST(4,K301,FALSE) * _xlfn.POISSON.DIST(0,L301,FALSE)</f>
        <v>1.0374400329607853E-3</v>
      </c>
      <c r="AE301" s="5">
        <f t="shared" ref="AE301:AE323" si="524">_xlfn.POISSON.DIST(4,K301,FALSE) * _xlfn.POISSON.DIST(1,L301,FALSE)</f>
        <v>8.2942458022103121E-4</v>
      </c>
      <c r="AF301" s="5">
        <f t="shared" ref="AF301:AF323" si="525">_xlfn.POISSON.DIST(4,K301,FALSE) * _xlfn.POISSON.DIST(2,L301,FALSE)</f>
        <v>3.3155898770914193E-4</v>
      </c>
      <c r="AG301" s="5">
        <f t="shared" ref="AG301:AG323" si="526">_xlfn.POISSON.DIST(4,K301,FALSE) * _xlfn.POISSON.DIST(3,L301,FALSE)</f>
        <v>8.8359540619848082E-5</v>
      </c>
      <c r="AH301" s="5">
        <f t="shared" ref="AH301:AH323" si="527">_xlfn.POISSON.DIST(0,K301,FALSE) * _xlfn.POISSON.DIST(4,L301,FALSE)</f>
        <v>4.3815195531164228E-3</v>
      </c>
      <c r="AI301" s="5">
        <f t="shared" ref="AI301:AI323" si="528">_xlfn.POISSON.DIST(1,K301,FALSE) * _xlfn.POISSON.DIST(4,L301,FALSE)</f>
        <v>2.4435611701387715E-3</v>
      </c>
      <c r="AJ301" s="5">
        <f t="shared" ref="AJ301:AJ323" si="529">_xlfn.POISSON.DIST(2,K301,FALSE) * _xlfn.POISSON.DIST(4,L301,FALSE)</f>
        <v>6.81383606740155E-4</v>
      </c>
      <c r="AK301" s="5">
        <f t="shared" ref="AK301:AK323" si="530">_xlfn.POISSON.DIST(3,K301,FALSE) * _xlfn.POISSON.DIST(4,L301,FALSE)</f>
        <v>1.2666857568588593E-4</v>
      </c>
      <c r="AL301" s="5">
        <f t="shared" ref="AL301:AL323" si="531">_xlfn.POISSON.DIST(5,K301,FALSE) * _xlfn.POISSON.DIST(5,L301,FALSE)</f>
        <v>3.1497762826863841E-7</v>
      </c>
      <c r="AM301" s="5">
        <f t="shared" ref="AM301:AM323" si="532">_xlfn.POISSON.DIST(5,K301,FALSE) * _xlfn.POISSON.DIST(0,L301,FALSE)</f>
        <v>1.1571547953437164E-4</v>
      </c>
      <c r="AN301" s="5">
        <f t="shared" ref="AN301:AN323" si="533">_xlfn.POISSON.DIST(5,K301,FALSE) * _xlfn.POISSON.DIST(1,L301,FALSE)</f>
        <v>9.2513552579958529E-5</v>
      </c>
      <c r="AO301" s="5">
        <f t="shared" ref="AO301:AO323" si="534">_xlfn.POISSON.DIST(5,K301,FALSE) * _xlfn.POISSON.DIST(2,L301,FALSE)</f>
        <v>3.6981903568150074E-5</v>
      </c>
      <c r="AP301" s="5">
        <f t="shared" ref="AP301:AP323" si="535">_xlfn.POISSON.DIST(5,K301,FALSE) * _xlfn.POISSON.DIST(3,L301,FALSE)</f>
        <v>9.8555736133319175E-6</v>
      </c>
      <c r="AQ301" s="5">
        <f t="shared" ref="AQ301:AQ323" si="536">_xlfn.POISSON.DIST(5,K301,FALSE) * _xlfn.POISSON.DIST(4,L301,FALSE)</f>
        <v>1.9698620516276832E-6</v>
      </c>
      <c r="AR301" s="5">
        <f t="shared" ref="AR301:AR323" si="537">_xlfn.POISSON.DIST(0,K301,FALSE) * _xlfn.POISSON.DIST(5,L301,FALSE)</f>
        <v>7.0059760576276109E-4</v>
      </c>
      <c r="AS301" s="5">
        <f t="shared" ref="AS301:AS323" si="538">_xlfn.POISSON.DIST(1,K301,FALSE) * _xlfn.POISSON.DIST(5,L301,FALSE)</f>
        <v>3.9072132044153985E-4</v>
      </c>
      <c r="AT301" s="5">
        <f t="shared" ref="AT301:AT323" si="539">_xlfn.POISSON.DIST(2,K301,FALSE) * _xlfn.POISSON.DIST(5,L301,FALSE)</f>
        <v>1.0895209246495468E-4</v>
      </c>
      <c r="AU301" s="5">
        <f t="shared" ref="AU301:AU323" si="540">_xlfn.POISSON.DIST(3,K301,FALSE) * _xlfn.POISSON.DIST(5,L301,FALSE)</f>
        <v>2.0254092164849625E-5</v>
      </c>
      <c r="AV301" s="5">
        <f t="shared" ref="AV301:AV323" si="541">_xlfn.POISSON.DIST(4,K301,FALSE) * _xlfn.POISSON.DIST(5,L301,FALSE)</f>
        <v>2.8239126032905881E-6</v>
      </c>
      <c r="AW301" s="5">
        <f t="shared" ref="AW301:AW323" si="542">_xlfn.POISSON.DIST(6,K301,FALSE) * _xlfn.POISSON.DIST(6,L301,FALSE)</f>
        <v>3.9011223203987261E-9</v>
      </c>
      <c r="AX301" s="5">
        <f t="shared" ref="AX301:AX323" si="543">_xlfn.POISSON.DIST(6,K301,FALSE) * _xlfn.POISSON.DIST(0,L301,FALSE)</f>
        <v>1.0755699750065866E-5</v>
      </c>
      <c r="AY301" s="5">
        <f t="shared" ref="AY301:AY323" si="544">_xlfn.POISSON.DIST(6,K301,FALSE) * _xlfn.POISSON.DIST(1,L301,FALSE)</f>
        <v>8.5990914816751067E-6</v>
      </c>
      <c r="AZ301" s="5">
        <f t="shared" ref="AZ301:AZ323" si="545">_xlfn.POISSON.DIST(6,K301,FALSE) * _xlfn.POISSON.DIST(2,L301,FALSE)</f>
        <v>3.4374506553962026E-6</v>
      </c>
      <c r="BA301" s="5">
        <f t="shared" ref="BA301:BA323" si="546">_xlfn.POISSON.DIST(6,K301,FALSE) * _xlfn.POISSON.DIST(3,L301,FALSE)</f>
        <v>9.1607096195097195E-7</v>
      </c>
      <c r="BB301" s="5">
        <f t="shared" ref="BB301:BB323" si="547">_xlfn.POISSON.DIST(6,K301,FALSE) * _xlfn.POISSON.DIST(4,L301,FALSE)</f>
        <v>1.8309775720250751E-7</v>
      </c>
      <c r="BC301" s="5">
        <f t="shared" ref="BC301:BC323" si="548">_xlfn.POISSON.DIST(6,K301,FALSE) * _xlfn.POISSON.DIST(5,L301,FALSE)</f>
        <v>2.9277023361762364E-8</v>
      </c>
      <c r="BD301" s="5">
        <f t="shared" ref="BD301:BD323" si="549">_xlfn.POISSON.DIST(0,K301,FALSE) * _xlfn.POISSON.DIST(6,L301,FALSE)</f>
        <v>9.3353648821711756E-5</v>
      </c>
      <c r="BE301" s="5">
        <f t="shared" ref="BE301:BE323" si="550">_xlfn.POISSON.DIST(1,K301,FALSE) * _xlfn.POISSON.DIST(6,L301,FALSE)</f>
        <v>5.2063068208666423E-5</v>
      </c>
      <c r="BF301" s="5">
        <f t="shared" ref="BF301:BF323" si="551">_xlfn.POISSON.DIST(2,K301,FALSE) * _xlfn.POISSON.DIST(6,L301,FALSE)</f>
        <v>1.4517713584377011E-5</v>
      </c>
      <c r="BG301" s="5">
        <f t="shared" ref="BG301:BG323" si="552">_xlfn.POISSON.DIST(3,K301,FALSE) * _xlfn.POISSON.DIST(6,L301,FALSE)</f>
        <v>2.6988293873790696E-6</v>
      </c>
      <c r="BH301" s="5">
        <f t="shared" ref="BH301:BH323" si="553">_xlfn.POISSON.DIST(4,K301,FALSE) * _xlfn.POISSON.DIST(6,L301,FALSE)</f>
        <v>3.7628239563248552E-7</v>
      </c>
      <c r="BI301" s="5">
        <f t="shared" ref="BI301:BI323" si="554">_xlfn.POISSON.DIST(5,K301,FALSE) * _xlfn.POISSON.DIST(6,L301,FALSE)</f>
        <v>4.1970327409373326E-8</v>
      </c>
      <c r="BJ301" s="8">
        <f t="shared" ref="BJ301:BJ323" si="555">SUM(N301,Q301,T301,W301,X301,Y301,AD301,AE301,AF301,AG301,AM301,AN301,AO301,AP301,AQ301,AX301,AY301,AZ301,BA301,BB301,BC301)</f>
        <v>0.23390486408345812</v>
      </c>
      <c r="BK301" s="8">
        <f t="shared" ref="BK301:BK323" si="556">SUM(M301,P301,S301,V301,AC301,AL301,AY301)</f>
        <v>0.38559642450121434</v>
      </c>
      <c r="BL301" s="8">
        <f t="shared" ref="BL301:BL323" si="557">SUM(O301,R301,U301,AA301,AB301,AH301,AI301,AJ301,AK301,AR301,AS301,AT301,AU301,AV301,BD301,BE301,BF301,BG301,BH301,BI301)</f>
        <v>0.35856306590737735</v>
      </c>
      <c r="BM301" s="8">
        <f t="shared" ref="BM301:BM323" si="558">SUM(S301:BI301)</f>
        <v>0.15623114083663003</v>
      </c>
      <c r="BN301" s="8">
        <f t="shared" ref="BN301:BN323" si="559">SUM(M301:R301)</f>
        <v>0.8437461476697633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1.3831775700934601</v>
      </c>
      <c r="F302">
        <f>VLOOKUP(B302,home!$B$2:$E$405,3,FALSE)</f>
        <v>0.48</v>
      </c>
      <c r="G302">
        <f>VLOOKUP(C302,away!$B$2:$E$405,4,FALSE)</f>
        <v>0.6</v>
      </c>
      <c r="H302">
        <f>VLOOKUP(A302,away!$A$2:$E$405,3,FALSE)</f>
        <v>1.2429906542056099</v>
      </c>
      <c r="I302">
        <f>VLOOKUP(C302,away!$B$2:$E$405,3,FALSE)</f>
        <v>1.45</v>
      </c>
      <c r="J302">
        <f>VLOOKUP(B302,home!$B$2:$E$405,4,FALSE)</f>
        <v>1.21</v>
      </c>
      <c r="K302" s="3">
        <f t="shared" si="504"/>
        <v>0.39835514018691648</v>
      </c>
      <c r="L302" s="3">
        <f t="shared" si="505"/>
        <v>2.1808271028037427</v>
      </c>
      <c r="M302" s="5">
        <f t="shared" si="506"/>
        <v>7.5835994088711889E-2</v>
      </c>
      <c r="N302" s="5">
        <f t="shared" si="507"/>
        <v>3.0209658056422988E-2</v>
      </c>
      <c r="O302" s="5">
        <f t="shared" si="508"/>
        <v>0.16538519127672729</v>
      </c>
      <c r="P302" s="5">
        <f t="shared" si="509"/>
        <v>6.5882041055880691E-2</v>
      </c>
      <c r="Q302" s="5">
        <f t="shared" si="510"/>
        <v>6.0170862850325944E-3</v>
      </c>
      <c r="R302" s="5">
        <f t="shared" si="511"/>
        <v>0.18033825376933404</v>
      </c>
      <c r="S302" s="5">
        <f t="shared" si="512"/>
        <v>1.4308651801317986E-2</v>
      </c>
      <c r="T302" s="5">
        <f t="shared" si="513"/>
        <v>1.3122224850307769E-2</v>
      </c>
      <c r="U302" s="5">
        <f t="shared" si="514"/>
        <v>7.1838670361346779E-2</v>
      </c>
      <c r="V302" s="5">
        <f t="shared" si="515"/>
        <v>1.3811723234777105E-3</v>
      </c>
      <c r="W302" s="5">
        <f t="shared" si="516"/>
        <v>7.9897908353031072E-4</v>
      </c>
      <c r="X302" s="5">
        <f t="shared" si="517"/>
        <v>1.7424352399361971E-3</v>
      </c>
      <c r="Y302" s="5">
        <f t="shared" si="518"/>
        <v>1.8999749980666007E-3</v>
      </c>
      <c r="Z302" s="5">
        <f t="shared" si="519"/>
        <v>0.1310955171641543</v>
      </c>
      <c r="AA302" s="5">
        <f t="shared" si="520"/>
        <v>5.2222573117802991E-2</v>
      </c>
      <c r="AB302" s="5">
        <f t="shared" si="521"/>
        <v>1.0401565217631952E-2</v>
      </c>
      <c r="AC302" s="5">
        <f t="shared" si="522"/>
        <v>7.4992795978714787E-5</v>
      </c>
      <c r="AD302" s="5">
        <f t="shared" si="523"/>
        <v>7.9569356206532732E-5</v>
      </c>
      <c r="AE302" s="5">
        <f t="shared" si="524"/>
        <v>1.7352700856785178E-4</v>
      </c>
      <c r="AF302" s="5">
        <f t="shared" si="525"/>
        <v>1.8921620167661426E-4</v>
      </c>
      <c r="AG302" s="5">
        <f t="shared" si="526"/>
        <v>1.3754927363531311E-4</v>
      </c>
      <c r="AH302" s="5">
        <f t="shared" si="527"/>
        <v>7.1474164221915243E-2</v>
      </c>
      <c r="AI302" s="5">
        <f t="shared" si="528"/>
        <v>2.8472100708363732E-2</v>
      </c>
      <c r="AJ302" s="5">
        <f t="shared" si="529"/>
        <v>5.6710038345481181E-3</v>
      </c>
      <c r="AK302" s="5">
        <f t="shared" si="530"/>
        <v>7.5302450917065229E-4</v>
      </c>
      <c r="AL302" s="5">
        <f t="shared" si="531"/>
        <v>2.6059807208621462E-6</v>
      </c>
      <c r="AM302" s="5">
        <f t="shared" si="532"/>
        <v>6.3393724092472108E-6</v>
      </c>
      <c r="AN302" s="5">
        <f t="shared" si="533"/>
        <v>1.3825075164852577E-5</v>
      </c>
      <c r="AO302" s="5">
        <f t="shared" si="534"/>
        <v>1.5075049308904713E-5</v>
      </c>
      <c r="AP302" s="5">
        <f t="shared" si="535"/>
        <v>1.0958692036320743E-5</v>
      </c>
      <c r="AQ302" s="5">
        <f t="shared" si="536"/>
        <v>5.9747531510219533E-6</v>
      </c>
      <c r="AR302" s="5">
        <f t="shared" si="537"/>
        <v>3.1174558897079645E-2</v>
      </c>
      <c r="AS302" s="5">
        <f t="shared" si="538"/>
        <v>1.2418545779711446E-2</v>
      </c>
      <c r="AT302" s="5">
        <f t="shared" si="539"/>
        <v>2.4734957724972958E-3</v>
      </c>
      <c r="AU302" s="5">
        <f t="shared" si="540"/>
        <v>3.2844325173496858E-4</v>
      </c>
      <c r="AV302" s="5">
        <f t="shared" si="541"/>
        <v>3.2709264397082524E-5</v>
      </c>
      <c r="AW302" s="5">
        <f t="shared" si="542"/>
        <v>6.2886924937955278E-8</v>
      </c>
      <c r="AX302" s="5">
        <f t="shared" si="543"/>
        <v>4.2088693079712358E-7</v>
      </c>
      <c r="AY302" s="5">
        <f t="shared" si="544"/>
        <v>9.1788162589825046E-7</v>
      </c>
      <c r="AZ302" s="5">
        <f t="shared" si="545"/>
        <v>1.0008705634622353E-6</v>
      </c>
      <c r="BA302" s="5">
        <f t="shared" si="546"/>
        <v>7.2757521706563195E-7</v>
      </c>
      <c r="BB302" s="5">
        <f t="shared" si="547"/>
        <v>3.9667893817626167E-7</v>
      </c>
      <c r="BC302" s="5">
        <f t="shared" si="548"/>
        <v>1.7301763589724021E-7</v>
      </c>
      <c r="BD302" s="5">
        <f t="shared" si="549"/>
        <v>1.1331053826783819E-2</v>
      </c>
      <c r="BE302" s="5">
        <f t="shared" si="550"/>
        <v>4.5137835356339646E-3</v>
      </c>
      <c r="BF302" s="5">
        <f t="shared" si="551"/>
        <v>8.9904443655543155E-4</v>
      </c>
      <c r="BG302" s="5">
        <f t="shared" si="552"/>
        <v>1.1937965751943546E-4</v>
      </c>
      <c r="BH302" s="5">
        <f t="shared" si="553"/>
        <v>1.1888875051655195E-5</v>
      </c>
      <c r="BI302" s="5">
        <f t="shared" si="554"/>
        <v>9.4719889757336828E-7</v>
      </c>
      <c r="BJ302" s="8">
        <f t="shared" si="555"/>
        <v>5.4426030206364433E-2</v>
      </c>
      <c r="BK302" s="8">
        <f t="shared" si="556"/>
        <v>0.15748637592771375</v>
      </c>
      <c r="BL302" s="8">
        <f t="shared" si="557"/>
        <v>0.64986039751270308</v>
      </c>
      <c r="BM302" s="8">
        <f t="shared" si="558"/>
        <v>0.46919924128412527</v>
      </c>
      <c r="BN302" s="8">
        <f t="shared" si="559"/>
        <v>0.52366822453210959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1.3831775700934601</v>
      </c>
      <c r="F303">
        <f>VLOOKUP(B303,home!$B$2:$E$405,3,FALSE)</f>
        <v>0.48</v>
      </c>
      <c r="G303">
        <f>VLOOKUP(C303,away!$B$2:$E$405,4,FALSE)</f>
        <v>1.33</v>
      </c>
      <c r="H303">
        <f>VLOOKUP(A303,away!$A$2:$E$405,3,FALSE)</f>
        <v>1.2429906542056099</v>
      </c>
      <c r="I303">
        <f>VLOOKUP(C303,away!$B$2:$E$405,3,FALSE)</f>
        <v>0.48</v>
      </c>
      <c r="J303">
        <f>VLOOKUP(B303,home!$B$2:$E$405,4,FALSE)</f>
        <v>1.74</v>
      </c>
      <c r="K303" s="3">
        <f t="shared" si="504"/>
        <v>0.88302056074766488</v>
      </c>
      <c r="L303" s="3">
        <f t="shared" si="505"/>
        <v>1.0381457943925254</v>
      </c>
      <c r="M303" s="5">
        <f t="shared" si="506"/>
        <v>0.14643606602862877</v>
      </c>
      <c r="N303" s="5">
        <f t="shared" si="507"/>
        <v>0.12930605713828186</v>
      </c>
      <c r="O303" s="5">
        <f t="shared" si="508"/>
        <v>0.15202198609500711</v>
      </c>
      <c r="P303" s="5">
        <f t="shared" si="509"/>
        <v>0.1342385394075869</v>
      </c>
      <c r="Q303" s="5">
        <f t="shared" si="510"/>
        <v>5.7089953541157611E-2</v>
      </c>
      <c r="R303" s="5">
        <f t="shared" si="511"/>
        <v>7.8910492759865294E-2</v>
      </c>
      <c r="S303" s="5">
        <f t="shared" si="512"/>
        <v>3.076425424246115E-2</v>
      </c>
      <c r="T303" s="5">
        <f t="shared" si="513"/>
        <v>5.9267695170817439E-2</v>
      </c>
      <c r="U303" s="5">
        <f t="shared" si="514"/>
        <v>6.9679587565690801E-2</v>
      </c>
      <c r="V303" s="5">
        <f t="shared" si="515"/>
        <v>3.1335241587154604E-3</v>
      </c>
      <c r="W303" s="5">
        <f t="shared" si="516"/>
        <v>1.6803867596323713E-2</v>
      </c>
      <c r="X303" s="5">
        <f t="shared" si="517"/>
        <v>1.7444864474652298E-2</v>
      </c>
      <c r="Y303" s="5">
        <f t="shared" si="518"/>
        <v>9.0551563440539259E-3</v>
      </c>
      <c r="Z303" s="5">
        <f t="shared" si="519"/>
        <v>2.7306865397365331E-2</v>
      </c>
      <c r="AA303" s="5">
        <f t="shared" si="520"/>
        <v>2.4112523595442543E-2</v>
      </c>
      <c r="AB303" s="5">
        <f t="shared" si="521"/>
        <v>1.0645927053144485E-2</v>
      </c>
      <c r="AC303" s="5">
        <f t="shared" si="522"/>
        <v>1.7953214911128608E-4</v>
      </c>
      <c r="AD303" s="5">
        <f t="shared" si="523"/>
        <v>3.7095401469088192E-3</v>
      </c>
      <c r="AE303" s="5">
        <f t="shared" si="524"/>
        <v>3.8510435026436218E-3</v>
      </c>
      <c r="AF303" s="5">
        <f t="shared" si="525"/>
        <v>1.998972308146068E-3</v>
      </c>
      <c r="AG303" s="5">
        <f t="shared" si="526"/>
        <v>6.9174156493632E-4</v>
      </c>
      <c r="AH303" s="5">
        <f t="shared" si="527"/>
        <v>7.0871268675793964E-3</v>
      </c>
      <c r="AI303" s="5">
        <f t="shared" si="528"/>
        <v>6.2580787406998004E-3</v>
      </c>
      <c r="AJ303" s="5">
        <f t="shared" si="529"/>
        <v>2.7630060994078883E-3</v>
      </c>
      <c r="AK303" s="5">
        <f t="shared" si="530"/>
        <v>8.1326373174945752E-4</v>
      </c>
      <c r="AL303" s="5">
        <f t="shared" si="531"/>
        <v>6.5831141540479514E-6</v>
      </c>
      <c r="AM303" s="5">
        <f t="shared" si="532"/>
        <v>6.5512004412788042E-4</v>
      </c>
      <c r="AN303" s="5">
        <f t="shared" si="533"/>
        <v>6.8011011863360472E-4</v>
      </c>
      <c r="AO303" s="5">
        <f t="shared" si="534"/>
        <v>3.5302672969163908E-4</v>
      </c>
      <c r="AP303" s="5">
        <f t="shared" si="535"/>
        <v>1.2216440491250735E-4</v>
      </c>
      <c r="AQ303" s="5">
        <f t="shared" si="536"/>
        <v>3.1706115796096254E-5</v>
      </c>
      <c r="AR303" s="5">
        <f t="shared" si="537"/>
        <v>1.471494190380765E-3</v>
      </c>
      <c r="AS303" s="5">
        <f t="shared" si="538"/>
        <v>1.2993596251269545E-3</v>
      </c>
      <c r="AT303" s="5">
        <f t="shared" si="539"/>
        <v>5.7368063239623935E-4</v>
      </c>
      <c r="AU303" s="5">
        <f t="shared" si="540"/>
        <v>1.6885726456953413E-4</v>
      </c>
      <c r="AV303" s="5">
        <f t="shared" si="541"/>
        <v>3.7276109111626696E-5</v>
      </c>
      <c r="AW303" s="5">
        <f t="shared" si="542"/>
        <v>1.6763243372253976E-7</v>
      </c>
      <c r="AX303" s="5">
        <f t="shared" si="543"/>
        <v>9.6414078120472617E-5</v>
      </c>
      <c r="AY303" s="5">
        <f t="shared" si="544"/>
        <v>1.0009186972100106E-4</v>
      </c>
      <c r="AZ303" s="5">
        <f t="shared" si="545"/>
        <v>5.1954976801870893E-5</v>
      </c>
      <c r="BA303" s="5">
        <f t="shared" si="546"/>
        <v>1.7978946888207829E-5</v>
      </c>
      <c r="BB303" s="5">
        <f t="shared" si="547"/>
        <v>4.6661920248998829E-6</v>
      </c>
      <c r="BC303" s="5">
        <f t="shared" si="548"/>
        <v>9.6883752529555161E-7</v>
      </c>
      <c r="BD303" s="5">
        <f t="shared" si="549"/>
        <v>2.5460425086947083E-4</v>
      </c>
      <c r="BE303" s="5">
        <f t="shared" si="550"/>
        <v>2.2482078837149927E-4</v>
      </c>
      <c r="BF303" s="5">
        <f t="shared" si="551"/>
        <v>9.9260689307766677E-5</v>
      </c>
      <c r="BG303" s="5">
        <f t="shared" si="552"/>
        <v>2.9216409844247962E-5</v>
      </c>
      <c r="BH303" s="5">
        <f t="shared" si="553"/>
        <v>6.4496726509253572E-6</v>
      </c>
      <c r="BI303" s="5">
        <f t="shared" si="554"/>
        <v>1.1390387121717978E-6</v>
      </c>
      <c r="BJ303" s="8">
        <f t="shared" si="555"/>
        <v>0.3013330941021653</v>
      </c>
      <c r="BK303" s="8">
        <f t="shared" si="556"/>
        <v>0.3148585909703786</v>
      </c>
      <c r="BL303" s="8">
        <f t="shared" si="557"/>
        <v>0.35645815117992796</v>
      </c>
      <c r="BM303" s="8">
        <f t="shared" si="558"/>
        <v>0.30185368244202226</v>
      </c>
      <c r="BN303" s="8">
        <f t="shared" si="559"/>
        <v>0.69800309497052759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1.3561643835616399</v>
      </c>
      <c r="F304">
        <f>VLOOKUP(B304,home!$B$2:$E$405,3,FALSE)</f>
        <v>0.65</v>
      </c>
      <c r="G304">
        <f>VLOOKUP(C304,away!$B$2:$E$405,4,FALSE)</f>
        <v>1.05</v>
      </c>
      <c r="H304">
        <f>VLOOKUP(A304,away!$A$2:$E$405,3,FALSE)</f>
        <v>1.0958904109589001</v>
      </c>
      <c r="I304">
        <f>VLOOKUP(C304,away!$B$2:$E$405,3,FALSE)</f>
        <v>1.58</v>
      </c>
      <c r="J304">
        <f>VLOOKUP(B304,home!$B$2:$E$405,4,FALSE)</f>
        <v>1.37</v>
      </c>
      <c r="K304" s="3">
        <f t="shared" si="504"/>
        <v>0.92558219178081924</v>
      </c>
      <c r="L304" s="3">
        <f t="shared" si="505"/>
        <v>2.3721643835616355</v>
      </c>
      <c r="M304" s="5">
        <f t="shared" si="506"/>
        <v>3.696637455542684E-2</v>
      </c>
      <c r="N304" s="5">
        <f t="shared" si="507"/>
        <v>3.4215417983202684E-2</v>
      </c>
      <c r="O304" s="5">
        <f t="shared" si="508"/>
        <v>8.7690317109782631E-2</v>
      </c>
      <c r="P304" s="5">
        <f t="shared" si="509"/>
        <v>8.1164595908427686E-2</v>
      </c>
      <c r="Q304" s="5">
        <f t="shared" si="510"/>
        <v>1.5834590784794798E-2</v>
      </c>
      <c r="R304" s="5">
        <f t="shared" si="511"/>
        <v>0.10400792351552594</v>
      </c>
      <c r="S304" s="5">
        <f t="shared" si="512"/>
        <v>4.4551918521931792E-2</v>
      </c>
      <c r="T304" s="5">
        <f t="shared" si="513"/>
        <v>3.7562252287963498E-2</v>
      </c>
      <c r="U304" s="5">
        <f t="shared" si="514"/>
        <v>9.6267881810072314E-2</v>
      </c>
      <c r="V304" s="5">
        <f t="shared" si="515"/>
        <v>1.0868851932678423E-2</v>
      </c>
      <c r="W304" s="5">
        <f t="shared" si="516"/>
        <v>4.8854050815142439E-3</v>
      </c>
      <c r="X304" s="5">
        <f t="shared" si="517"/>
        <v>1.1588983933639118E-2</v>
      </c>
      <c r="Y304" s="5">
        <f t="shared" si="518"/>
        <v>1.374548746452337E-2</v>
      </c>
      <c r="Z304" s="5">
        <f t="shared" si="519"/>
        <v>8.2241297257244453E-2</v>
      </c>
      <c r="AA304" s="5">
        <f t="shared" si="520"/>
        <v>7.612108017025819E-2</v>
      </c>
      <c r="AB304" s="5">
        <f t="shared" si="521"/>
        <v>3.5228158112355516E-2</v>
      </c>
      <c r="AC304" s="5">
        <f t="shared" si="522"/>
        <v>1.4915006977856157E-3</v>
      </c>
      <c r="AD304" s="5">
        <f t="shared" si="523"/>
        <v>1.130460985771276E-3</v>
      </c>
      <c r="AE304" s="5">
        <f t="shared" si="524"/>
        <v>2.6816392874525977E-3</v>
      </c>
      <c r="AF304" s="5">
        <f t="shared" si="525"/>
        <v>3.1806446036273281E-3</v>
      </c>
      <c r="AG304" s="5">
        <f t="shared" si="526"/>
        <v>2.5150039484974213E-3</v>
      </c>
      <c r="AH304" s="5">
        <f t="shared" si="527"/>
        <v>4.8772469052885119E-2</v>
      </c>
      <c r="AI304" s="5">
        <f t="shared" si="528"/>
        <v>4.5142928804531579E-2</v>
      </c>
      <c r="AJ304" s="5">
        <f t="shared" si="529"/>
        <v>2.0891745493151908E-2</v>
      </c>
      <c r="AK304" s="5">
        <f t="shared" si="530"/>
        <v>6.4456758612261994E-3</v>
      </c>
      <c r="AL304" s="5">
        <f t="shared" si="531"/>
        <v>1.3099153259013411E-4</v>
      </c>
      <c r="AM304" s="5">
        <f t="shared" si="532"/>
        <v>2.0926691138657677E-4</v>
      </c>
      <c r="AN304" s="5">
        <f t="shared" si="533"/>
        <v>4.9641551384918623E-4</v>
      </c>
      <c r="AO304" s="5">
        <f t="shared" si="534"/>
        <v>5.8878960070024382E-4</v>
      </c>
      <c r="AP304" s="5">
        <f t="shared" si="535"/>
        <v>4.6556857339753179E-4</v>
      </c>
      <c r="AQ304" s="5">
        <f t="shared" si="536"/>
        <v>2.7610129697980647E-4</v>
      </c>
      <c r="AR304" s="5">
        <f t="shared" si="537"/>
        <v>2.3139262797123233E-2</v>
      </c>
      <c r="AS304" s="5">
        <f t="shared" si="538"/>
        <v>2.141728957595369E-2</v>
      </c>
      <c r="AT304" s="5">
        <f t="shared" si="539"/>
        <v>9.9117309138578528E-3</v>
      </c>
      <c r="AU304" s="5">
        <f t="shared" si="540"/>
        <v>3.0580405411967521E-3</v>
      </c>
      <c r="AV304" s="5">
        <f t="shared" si="541"/>
        <v>7.0761696666887277E-4</v>
      </c>
      <c r="AW304" s="5">
        <f t="shared" si="542"/>
        <v>7.9891485001702117E-6</v>
      </c>
      <c r="AX304" s="5">
        <f t="shared" si="543"/>
        <v>3.2282287751398352E-5</v>
      </c>
      <c r="AY304" s="5">
        <f t="shared" si="544"/>
        <v>7.6578893223755199E-5</v>
      </c>
      <c r="AZ304" s="5">
        <f t="shared" si="545"/>
        <v>9.0828861518980794E-5</v>
      </c>
      <c r="BA304" s="5">
        <f t="shared" si="546"/>
        <v>7.1820330098259409E-5</v>
      </c>
      <c r="BB304" s="5">
        <f t="shared" si="547"/>
        <v>4.2592407268682667E-5</v>
      </c>
      <c r="BC304" s="5">
        <f t="shared" si="548"/>
        <v>2.0207238306584147E-5</v>
      </c>
      <c r="BD304" s="5">
        <f t="shared" si="549"/>
        <v>9.1483558448680908E-3</v>
      </c>
      <c r="BE304" s="5">
        <f t="shared" si="550"/>
        <v>8.4675552540838753E-3</v>
      </c>
      <c r="BF304" s="5">
        <f t="shared" si="551"/>
        <v>3.9187091755500721E-3</v>
      </c>
      <c r="BG304" s="5">
        <f t="shared" si="552"/>
        <v>1.2090291425524145E-3</v>
      </c>
      <c r="BH304" s="5">
        <f t="shared" si="553"/>
        <v>2.7976396092263696E-4</v>
      </c>
      <c r="BI304" s="5">
        <f t="shared" si="554"/>
        <v>5.1788908026411588E-5</v>
      </c>
      <c r="BJ304" s="8">
        <f t="shared" si="555"/>
        <v>0.12971033827546732</v>
      </c>
      <c r="BK304" s="8">
        <f t="shared" si="556"/>
        <v>0.17525081204206425</v>
      </c>
      <c r="BL304" s="8">
        <f t="shared" si="557"/>
        <v>0.60187732301059316</v>
      </c>
      <c r="BM304" s="8">
        <f t="shared" si="558"/>
        <v>0.62913196098348501</v>
      </c>
      <c r="BN304" s="8">
        <f t="shared" si="559"/>
        <v>0.35987921985716059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1.3561643835616399</v>
      </c>
      <c r="F305">
        <f>VLOOKUP(B305,home!$B$2:$E$405,3,FALSE)</f>
        <v>1.47</v>
      </c>
      <c r="G305">
        <f>VLOOKUP(C305,away!$B$2:$E$405,4,FALSE)</f>
        <v>0.92</v>
      </c>
      <c r="H305">
        <f>VLOOKUP(A305,away!$A$2:$E$405,3,FALSE)</f>
        <v>1.0958904109589001</v>
      </c>
      <c r="I305">
        <f>VLOOKUP(C305,away!$B$2:$E$405,3,FALSE)</f>
        <v>1.29</v>
      </c>
      <c r="J305">
        <f>VLOOKUP(B305,home!$B$2:$E$405,4,FALSE)</f>
        <v>0.91</v>
      </c>
      <c r="K305" s="3">
        <f t="shared" si="504"/>
        <v>1.834076712328762</v>
      </c>
      <c r="L305" s="3">
        <f t="shared" si="505"/>
        <v>1.2864657534246529</v>
      </c>
      <c r="M305" s="5">
        <f t="shared" si="506"/>
        <v>4.4133221163927733E-2</v>
      </c>
      <c r="N305" s="5">
        <f t="shared" si="507"/>
        <v>8.0943713176814702E-2</v>
      </c>
      <c r="O305" s="5">
        <f t="shared" si="508"/>
        <v>5.6775877615709125E-2</v>
      </c>
      <c r="P305" s="5">
        <f t="shared" si="509"/>
        <v>0.10413131495699993</v>
      </c>
      <c r="Q305" s="5">
        <f t="shared" si="510"/>
        <v>7.4228489673507328E-2</v>
      </c>
      <c r="R305" s="5">
        <f t="shared" si="511"/>
        <v>3.6520111086619567E-2</v>
      </c>
      <c r="S305" s="5">
        <f t="shared" si="512"/>
        <v>6.1423857519926024E-2</v>
      </c>
      <c r="T305" s="5">
        <f t="shared" si="513"/>
        <v>9.5492409893402658E-2</v>
      </c>
      <c r="U305" s="5">
        <f t="shared" si="514"/>
        <v>6.6980685275628379E-2</v>
      </c>
      <c r="V305" s="5">
        <f t="shared" si="515"/>
        <v>1.6103130185770843E-2</v>
      </c>
      <c r="W305" s="5">
        <f t="shared" si="516"/>
        <v>4.5380248100505248E-2</v>
      </c>
      <c r="X305" s="5">
        <f t="shared" si="517"/>
        <v>5.8380135063214156E-2</v>
      </c>
      <c r="Y305" s="5">
        <f t="shared" si="518"/>
        <v>3.7552022219565405E-2</v>
      </c>
      <c r="Z305" s="5">
        <f t="shared" si="519"/>
        <v>1.566062407473336E-2</v>
      </c>
      <c r="AA305" s="5">
        <f t="shared" si="520"/>
        <v>2.8722785916003614E-2</v>
      </c>
      <c r="AB305" s="5">
        <f t="shared" si="521"/>
        <v>2.6339896380873397E-2</v>
      </c>
      <c r="AC305" s="5">
        <f t="shared" si="522"/>
        <v>2.3746852101216016E-3</v>
      </c>
      <c r="AD305" s="5">
        <f t="shared" si="523"/>
        <v>2.0807714060209564E-2</v>
      </c>
      <c r="AE305" s="5">
        <f t="shared" si="524"/>
        <v>2.6768411545512238E-2</v>
      </c>
      <c r="AF305" s="5">
        <f t="shared" si="525"/>
        <v>1.721832236343929E-2</v>
      </c>
      <c r="AG305" s="5">
        <f t="shared" si="526"/>
        <v>7.3835940173301619E-3</v>
      </c>
      <c r="AH305" s="5">
        <f t="shared" si="527"/>
        <v>5.0367141373505271E-3</v>
      </c>
      <c r="AI305" s="5">
        <f t="shared" si="528"/>
        <v>9.2377201059716495E-3</v>
      </c>
      <c r="AJ305" s="5">
        <f t="shared" si="529"/>
        <v>8.4713436606868951E-3</v>
      </c>
      <c r="AK305" s="5">
        <f t="shared" si="530"/>
        <v>5.1790313767332398E-3</v>
      </c>
      <c r="AL305" s="5">
        <f t="shared" si="531"/>
        <v>2.2412059398103955E-4</v>
      </c>
      <c r="AM305" s="5">
        <f t="shared" si="532"/>
        <v>7.6325887589252187E-3</v>
      </c>
      <c r="AN305" s="5">
        <f t="shared" si="533"/>
        <v>9.8190640483312667E-3</v>
      </c>
      <c r="AO305" s="5">
        <f t="shared" si="534"/>
        <v>6.3159448144307039E-3</v>
      </c>
      <c r="AP305" s="5">
        <f t="shared" si="535"/>
        <v>2.7084155680950424E-3</v>
      </c>
      <c r="AQ305" s="5">
        <f t="shared" si="536"/>
        <v>8.7107096859911199E-4</v>
      </c>
      <c r="AR305" s="5">
        <f t="shared" si="537"/>
        <v>1.2959120494982479E-3</v>
      </c>
      <c r="AS305" s="5">
        <f t="shared" si="538"/>
        <v>2.3768021112109739E-3</v>
      </c>
      <c r="AT305" s="5">
        <f t="shared" si="539"/>
        <v>2.1796187009929429E-3</v>
      </c>
      <c r="AU305" s="5">
        <f t="shared" si="540"/>
        <v>1.3325293004158075E-3</v>
      </c>
      <c r="AV305" s="5">
        <f t="shared" si="541"/>
        <v>6.1099023959709266E-4</v>
      </c>
      <c r="AW305" s="5">
        <f t="shared" si="542"/>
        <v>1.4689093325904316E-5</v>
      </c>
      <c r="AX305" s="5">
        <f t="shared" si="543"/>
        <v>2.3331255495878385E-3</v>
      </c>
      <c r="AY305" s="5">
        <f t="shared" si="544"/>
        <v>3.0014861179848262E-3</v>
      </c>
      <c r="AZ305" s="5">
        <f t="shared" si="545"/>
        <v>1.9306545500834933E-3</v>
      </c>
      <c r="BA305" s="5">
        <f t="shared" si="546"/>
        <v>8.2790698679196541E-4</v>
      </c>
      <c r="BB305" s="5">
        <f t="shared" si="547"/>
        <v>2.6626849638221496E-4</v>
      </c>
      <c r="BC305" s="5">
        <f t="shared" si="548"/>
        <v>6.8509060362319056E-5</v>
      </c>
      <c r="BD305" s="5">
        <f t="shared" si="549"/>
        <v>2.7785774518830853E-4</v>
      </c>
      <c r="BE305" s="5">
        <f t="shared" si="550"/>
        <v>5.0961241979005569E-4</v>
      </c>
      <c r="BF305" s="5">
        <f t="shared" si="551"/>
        <v>4.673341357252253E-4</v>
      </c>
      <c r="BG305" s="5">
        <f t="shared" si="552"/>
        <v>2.8570888506997485E-4</v>
      </c>
      <c r="BH305" s="5">
        <f t="shared" si="553"/>
        <v>1.3100300315306394E-4</v>
      </c>
      <c r="BI305" s="5">
        <f t="shared" si="554"/>
        <v>4.8053911465633169E-5</v>
      </c>
      <c r="BJ305" s="8">
        <f t="shared" si="555"/>
        <v>0.49993009503307473</v>
      </c>
      <c r="BK305" s="8">
        <f t="shared" si="556"/>
        <v>0.23139181574871198</v>
      </c>
      <c r="BL305" s="8">
        <f t="shared" si="557"/>
        <v>0.25277958805768364</v>
      </c>
      <c r="BM305" s="8">
        <f t="shared" si="558"/>
        <v>0.60004259821596628</v>
      </c>
      <c r="BN305" s="8">
        <f t="shared" si="559"/>
        <v>0.39673272767357837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1.3561643835616399</v>
      </c>
      <c r="F306">
        <f>VLOOKUP(B306,home!$B$2:$E$405,3,FALSE)</f>
        <v>2.09</v>
      </c>
      <c r="G306">
        <f>VLOOKUP(C306,away!$B$2:$E$405,4,FALSE)</f>
        <v>1.2</v>
      </c>
      <c r="H306">
        <f>VLOOKUP(A306,away!$A$2:$E$405,3,FALSE)</f>
        <v>1.0958904109589001</v>
      </c>
      <c r="I306">
        <f>VLOOKUP(C306,away!$B$2:$E$405,3,FALSE)</f>
        <v>0.65</v>
      </c>
      <c r="J306">
        <f>VLOOKUP(B306,home!$B$2:$E$405,4,FALSE)</f>
        <v>0.91</v>
      </c>
      <c r="K306" s="3">
        <f t="shared" si="504"/>
        <v>3.4012602739725928</v>
      </c>
      <c r="L306" s="3">
        <f t="shared" si="505"/>
        <v>0.64821917808218943</v>
      </c>
      <c r="M306" s="5">
        <f t="shared" si="506"/>
        <v>1.7431446181694395E-2</v>
      </c>
      <c r="N306" s="5">
        <f t="shared" si="507"/>
        <v>5.92888854156884E-2</v>
      </c>
      <c r="O306" s="5">
        <f t="shared" si="508"/>
        <v>1.1299397716681861E-2</v>
      </c>
      <c r="P306" s="5">
        <f t="shared" si="509"/>
        <v>3.8432192573566643E-2</v>
      </c>
      <c r="Q306" s="5">
        <f t="shared" si="510"/>
        <v>0.10082846532624699</v>
      </c>
      <c r="R306" s="5">
        <f t="shared" si="511"/>
        <v>3.6622431503656413E-3</v>
      </c>
      <c r="S306" s="5">
        <f t="shared" si="512"/>
        <v>2.1183460778527008E-2</v>
      </c>
      <c r="T306" s="5">
        <f t="shared" si="513"/>
        <v>6.5358944921068363E-2</v>
      </c>
      <c r="U306" s="5">
        <f t="shared" si="514"/>
        <v>1.2456242140966895E-2</v>
      </c>
      <c r="V306" s="5">
        <f t="shared" si="515"/>
        <v>5.189388033614661E-3</v>
      </c>
      <c r="W306" s="5">
        <f t="shared" si="516"/>
        <v>0.11431461786659565</v>
      </c>
      <c r="X306" s="5">
        <f t="shared" si="517"/>
        <v>7.4100927636264191E-2</v>
      </c>
      <c r="Y306" s="5">
        <f t="shared" si="518"/>
        <v>2.4016821203753484E-2</v>
      </c>
      <c r="Z306" s="5">
        <f t="shared" si="519"/>
        <v>7.9131208162238134E-4</v>
      </c>
      <c r="AA306" s="5">
        <f t="shared" si="520"/>
        <v>2.691458347536764E-3</v>
      </c>
      <c r="AB306" s="5">
        <f t="shared" si="521"/>
        <v>4.5771751782643583E-3</v>
      </c>
      <c r="AC306" s="5">
        <f t="shared" si="522"/>
        <v>7.1508539139555883E-4</v>
      </c>
      <c r="AD306" s="5">
        <f t="shared" si="523"/>
        <v>9.7203442121002334E-2</v>
      </c>
      <c r="AE306" s="5">
        <f t="shared" si="524"/>
        <v>6.3009135358435803E-2</v>
      </c>
      <c r="AF306" s="5">
        <f t="shared" si="525"/>
        <v>2.0421864966857335E-2</v>
      </c>
      <c r="AG306" s="5">
        <f t="shared" si="526"/>
        <v>4.4126148412405733E-3</v>
      </c>
      <c r="AH306" s="5">
        <f t="shared" si="527"/>
        <v>1.2823591678894162E-4</v>
      </c>
      <c r="AI306" s="5">
        <f t="shared" si="528"/>
        <v>4.361637294706822E-4</v>
      </c>
      <c r="AJ306" s="5">
        <f t="shared" si="529"/>
        <v>7.4175318299818025E-4</v>
      </c>
      <c r="AK306" s="5">
        <f t="shared" si="530"/>
        <v>8.4096521147481113E-4</v>
      </c>
      <c r="AL306" s="5">
        <f t="shared" si="531"/>
        <v>6.3063727890847913E-5</v>
      </c>
      <c r="AM306" s="5">
        <f t="shared" si="532"/>
        <v>6.6122841235911875E-2</v>
      </c>
      <c r="AN306" s="5">
        <f t="shared" si="533"/>
        <v>4.2862093798401897E-2</v>
      </c>
      <c r="AO306" s="5">
        <f t="shared" si="534"/>
        <v>1.3892015606440893E-2</v>
      </c>
      <c r="AP306" s="5">
        <f t="shared" si="535"/>
        <v>3.0016903127706878E-3</v>
      </c>
      <c r="AQ306" s="5">
        <f t="shared" si="536"/>
        <v>4.8643830685037129E-4</v>
      </c>
      <c r="AR306" s="5">
        <f t="shared" si="537"/>
        <v>1.6624996116308754E-5</v>
      </c>
      <c r="AS306" s="5">
        <f t="shared" si="538"/>
        <v>5.6545938845349609E-5</v>
      </c>
      <c r="AT306" s="5">
        <f t="shared" si="539"/>
        <v>9.616372772458565E-5</v>
      </c>
      <c r="AU306" s="5">
        <f t="shared" si="540"/>
        <v>1.0902595563558334E-4</v>
      </c>
      <c r="AV306" s="5">
        <f t="shared" si="541"/>
        <v>9.2706412933801983E-5</v>
      </c>
      <c r="AW306" s="5">
        <f t="shared" si="542"/>
        <v>3.8622366559154526E-6</v>
      </c>
      <c r="AX306" s="5">
        <f t="shared" si="543"/>
        <v>3.7483498849650645E-2</v>
      </c>
      <c r="AY306" s="5">
        <f t="shared" si="544"/>
        <v>2.4297522815965231E-2</v>
      </c>
      <c r="AZ306" s="5">
        <f t="shared" si="545"/>
        <v>7.8750601345991128E-3</v>
      </c>
      <c r="BA306" s="5">
        <f t="shared" si="546"/>
        <v>1.7015883359325511E-3</v>
      </c>
      <c r="BB306" s="5">
        <f t="shared" si="547"/>
        <v>2.7575054813810967E-4</v>
      </c>
      <c r="BC306" s="5">
        <f t="shared" si="548"/>
        <v>3.5749358733959733E-5</v>
      </c>
      <c r="BD306" s="5">
        <f t="shared" si="549"/>
        <v>1.7961068863555415E-6</v>
      </c>
      <c r="BE306" s="5">
        <f t="shared" si="550"/>
        <v>6.1090270003697112E-6</v>
      </c>
      <c r="BF306" s="5">
        <f t="shared" si="551"/>
        <v>1.0389195424491725E-5</v>
      </c>
      <c r="BG306" s="5">
        <f t="shared" si="552"/>
        <v>1.1778785891953844E-5</v>
      </c>
      <c r="BH306" s="5">
        <f t="shared" si="553"/>
        <v>1.001567913248286E-5</v>
      </c>
      <c r="BI306" s="5">
        <f t="shared" si="554"/>
        <v>6.8131863100340447E-6</v>
      </c>
      <c r="BJ306" s="8">
        <f t="shared" si="555"/>
        <v>0.82098996896054843</v>
      </c>
      <c r="BK306" s="8">
        <f t="shared" si="556"/>
        <v>0.10731215950265434</v>
      </c>
      <c r="BL306" s="8">
        <f t="shared" si="557"/>
        <v>3.7251603586449432E-2</v>
      </c>
      <c r="BM306" s="8">
        <f t="shared" si="558"/>
        <v>0.71110875318772127</v>
      </c>
      <c r="BN306" s="8">
        <f t="shared" si="559"/>
        <v>0.23094263036424392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1.3434343434343401</v>
      </c>
      <c r="F307">
        <f>VLOOKUP(B307,home!$B$2:$E$405,3,FALSE)</f>
        <v>0.83</v>
      </c>
      <c r="G307">
        <f>VLOOKUP(C307,away!$B$2:$E$405,4,FALSE)</f>
        <v>1.1599999999999999</v>
      </c>
      <c r="H307">
        <f>VLOOKUP(A307,away!$A$2:$E$405,3,FALSE)</f>
        <v>0.98989898989898994</v>
      </c>
      <c r="I307">
        <f>VLOOKUP(C307,away!$B$2:$E$405,3,FALSE)</f>
        <v>0.41</v>
      </c>
      <c r="J307">
        <f>VLOOKUP(B307,home!$B$2:$E$405,4,FALSE)</f>
        <v>0.9</v>
      </c>
      <c r="K307" s="3">
        <f t="shared" si="504"/>
        <v>1.2934585858585825</v>
      </c>
      <c r="L307" s="3">
        <f t="shared" si="505"/>
        <v>0.3652727272727273</v>
      </c>
      <c r="M307" s="5">
        <f t="shared" si="506"/>
        <v>0.19038036001418787</v>
      </c>
      <c r="N307" s="5">
        <f t="shared" si="507"/>
        <v>0.24624911123919924</v>
      </c>
      <c r="O307" s="5">
        <f t="shared" si="508"/>
        <v>6.9540753321546064E-2</v>
      </c>
      <c r="P307" s="5">
        <f t="shared" si="509"/>
        <v>8.9948084450827484E-2</v>
      </c>
      <c r="Q307" s="5">
        <f t="shared" si="510"/>
        <v>0.15925651359619375</v>
      </c>
      <c r="R307" s="5">
        <f t="shared" si="511"/>
        <v>1.2700670311180547E-2</v>
      </c>
      <c r="S307" s="5">
        <f t="shared" si="512"/>
        <v>1.0624333696724612E-2</v>
      </c>
      <c r="T307" s="5">
        <f t="shared" si="513"/>
        <v>5.8172061057227852E-2</v>
      </c>
      <c r="U307" s="5">
        <f t="shared" si="514"/>
        <v>1.6427791060155673E-2</v>
      </c>
      <c r="V307" s="5">
        <f t="shared" si="515"/>
        <v>5.5773637371437789E-4</v>
      </c>
      <c r="W307" s="5">
        <f t="shared" si="516"/>
        <v>6.8663901621633605E-2</v>
      </c>
      <c r="X307" s="5">
        <f t="shared" si="517"/>
        <v>2.5081050610520347E-2</v>
      </c>
      <c r="Y307" s="5">
        <f t="shared" si="518"/>
        <v>4.5807118796850326E-3</v>
      </c>
      <c r="Z307" s="5">
        <f t="shared" si="519"/>
        <v>1.5464028275855592E-3</v>
      </c>
      <c r="AA307" s="5">
        <f t="shared" si="520"/>
        <v>2.0002080145365307E-3</v>
      </c>
      <c r="AB307" s="5">
        <f t="shared" si="521"/>
        <v>1.2935931149527123E-3</v>
      </c>
      <c r="AC307" s="5">
        <f t="shared" si="522"/>
        <v>1.6469437301863918E-5</v>
      </c>
      <c r="AD307" s="5">
        <f t="shared" si="523"/>
        <v>2.2203478272762773E-2</v>
      </c>
      <c r="AE307" s="5">
        <f t="shared" si="524"/>
        <v>8.110325063632802E-3</v>
      </c>
      <c r="AF307" s="5">
        <f t="shared" si="525"/>
        <v>1.481240277530754E-3</v>
      </c>
      <c r="AG307" s="5">
        <f t="shared" si="526"/>
        <v>1.803522253066234E-4</v>
      </c>
      <c r="AH307" s="5">
        <f t="shared" si="527"/>
        <v>1.412146945736085E-4</v>
      </c>
      <c r="AI307" s="5">
        <f t="shared" si="528"/>
        <v>1.8265535914563128E-4</v>
      </c>
      <c r="AJ307" s="5">
        <f t="shared" si="529"/>
        <v>1.181285712699999E-4</v>
      </c>
      <c r="AK307" s="5">
        <f t="shared" si="530"/>
        <v>5.0931471581462937E-5</v>
      </c>
      <c r="AL307" s="5">
        <f t="shared" si="531"/>
        <v>3.1124940349419771E-7</v>
      </c>
      <c r="AM307" s="5">
        <f t="shared" si="532"/>
        <v>5.7438559215658999E-3</v>
      </c>
      <c r="AN307" s="5">
        <f t="shared" si="533"/>
        <v>2.0980739175319803E-3</v>
      </c>
      <c r="AO307" s="5">
        <f t="shared" si="534"/>
        <v>3.8318459093834064E-4</v>
      </c>
      <c r="AP307" s="5">
        <f t="shared" si="535"/>
        <v>4.6655626860310709E-5</v>
      </c>
      <c r="AQ307" s="5">
        <f t="shared" si="536"/>
        <v>4.2605070164710987E-6</v>
      </c>
      <c r="AR307" s="5">
        <f t="shared" si="537"/>
        <v>1.0316375323577436E-5</v>
      </c>
      <c r="AS307" s="5">
        <f t="shared" si="538"/>
        <v>1.3343804237220847E-5</v>
      </c>
      <c r="AT307" s="5">
        <f t="shared" si="539"/>
        <v>8.6298290793247212E-6</v>
      </c>
      <c r="AU307" s="5">
        <f t="shared" si="540"/>
        <v>3.7207755057148742E-6</v>
      </c>
      <c r="AV307" s="5">
        <f t="shared" si="541"/>
        <v>1.2031672559798042E-6</v>
      </c>
      <c r="AW307" s="5">
        <f t="shared" si="542"/>
        <v>4.0848470732601078E-9</v>
      </c>
      <c r="AX307" s="5">
        <f t="shared" si="543"/>
        <v>1.2382399596140125E-3</v>
      </c>
      <c r="AY307" s="5">
        <f t="shared" si="544"/>
        <v>4.5229528706628195E-4</v>
      </c>
      <c r="AZ307" s="5">
        <f t="shared" si="545"/>
        <v>8.2605566519650933E-5</v>
      </c>
      <c r="BA307" s="5">
        <f t="shared" si="546"/>
        <v>1.0057853523513865E-5</v>
      </c>
      <c r="BB307" s="5">
        <f t="shared" si="547"/>
        <v>9.1846489676087943E-7</v>
      </c>
      <c r="BC307" s="5">
        <f t="shared" si="548"/>
        <v>6.7098035548822072E-8</v>
      </c>
      <c r="BD307" s="5">
        <f t="shared" si="549"/>
        <v>6.2804842500203263E-7</v>
      </c>
      <c r="BE307" s="5">
        <f t="shared" si="550"/>
        <v>8.1235462765383902E-7</v>
      </c>
      <c r="BF307" s="5">
        <f t="shared" si="551"/>
        <v>5.2537353395040506E-7</v>
      </c>
      <c r="BG307" s="5">
        <f t="shared" si="552"/>
        <v>2.2651630275700557E-7</v>
      </c>
      <c r="BH307" s="5">
        <f t="shared" si="553"/>
        <v>7.3247364159497791E-8</v>
      </c>
      <c r="BI307" s="5">
        <f t="shared" si="554"/>
        <v>1.8948486412722526E-8</v>
      </c>
      <c r="BJ307" s="8">
        <f t="shared" si="555"/>
        <v>0.6040389606372617</v>
      </c>
      <c r="BK307" s="8">
        <f t="shared" si="556"/>
        <v>0.29197959050922601</v>
      </c>
      <c r="BL307" s="8">
        <f t="shared" si="557"/>
        <v>0.10249544435908398</v>
      </c>
      <c r="BM307" s="8">
        <f t="shared" si="558"/>
        <v>0.23153261419780294</v>
      </c>
      <c r="BN307" s="8">
        <f t="shared" si="559"/>
        <v>0.76807549293313493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1.3434343434343401</v>
      </c>
      <c r="F308">
        <f>VLOOKUP(B308,home!$B$2:$E$405,3,FALSE)</f>
        <v>0.91</v>
      </c>
      <c r="G308">
        <f>VLOOKUP(C308,away!$B$2:$E$405,4,FALSE)</f>
        <v>1.08</v>
      </c>
      <c r="H308">
        <f>VLOOKUP(A308,away!$A$2:$E$405,3,FALSE)</f>
        <v>0.98989898989898994</v>
      </c>
      <c r="I308">
        <f>VLOOKUP(C308,away!$B$2:$E$405,3,FALSE)</f>
        <v>0.99</v>
      </c>
      <c r="J308">
        <f>VLOOKUP(B308,home!$B$2:$E$405,4,FALSE)</f>
        <v>0.9</v>
      </c>
      <c r="K308" s="3">
        <f t="shared" si="504"/>
        <v>1.3203272727272695</v>
      </c>
      <c r="L308" s="3">
        <f t="shared" si="505"/>
        <v>0.88200000000000001</v>
      </c>
      <c r="M308" s="5">
        <f t="shared" si="506"/>
        <v>0.11054558902708043</v>
      </c>
      <c r="N308" s="5">
        <f t="shared" si="507"/>
        <v>0.14595635607215468</v>
      </c>
      <c r="O308" s="5">
        <f t="shared" si="508"/>
        <v>9.7501209521884943E-2</v>
      </c>
      <c r="P308" s="5">
        <f t="shared" si="509"/>
        <v>0.12873350605564043</v>
      </c>
      <c r="Q308" s="5">
        <f t="shared" si="510"/>
        <v>9.6355078774979133E-2</v>
      </c>
      <c r="R308" s="5">
        <f t="shared" si="511"/>
        <v>4.2998033399151252E-2</v>
      </c>
      <c r="S308" s="5">
        <f t="shared" si="512"/>
        <v>3.7478464150473421E-2</v>
      </c>
      <c r="T308" s="5">
        <f t="shared" si="513"/>
        <v>8.4985179479531589E-2</v>
      </c>
      <c r="U308" s="5">
        <f t="shared" si="514"/>
        <v>5.6771476170537419E-2</v>
      </c>
      <c r="V308" s="5">
        <f t="shared" si="515"/>
        <v>4.8494161590645311E-3</v>
      </c>
      <c r="W308" s="5">
        <f t="shared" si="516"/>
        <v>4.2406746124129813E-2</v>
      </c>
      <c r="X308" s="5">
        <f t="shared" si="517"/>
        <v>3.74027500814825E-2</v>
      </c>
      <c r="Y308" s="5">
        <f t="shared" si="518"/>
        <v>1.6494612785933779E-2</v>
      </c>
      <c r="Z308" s="5">
        <f t="shared" si="519"/>
        <v>1.2641421819350469E-2</v>
      </c>
      <c r="AA308" s="5">
        <f t="shared" si="520"/>
        <v>1.6690813994138003E-2</v>
      </c>
      <c r="AB308" s="5">
        <f t="shared" si="521"/>
        <v>1.1018668460239189E-2</v>
      </c>
      <c r="AC308" s="5">
        <f t="shared" si="522"/>
        <v>3.5295525469039915E-4</v>
      </c>
      <c r="AD308" s="5">
        <f t="shared" si="523"/>
        <v>1.3997695863827498E-2</v>
      </c>
      <c r="AE308" s="5">
        <f t="shared" si="524"/>
        <v>1.2345967751895854E-2</v>
      </c>
      <c r="AF308" s="5">
        <f t="shared" si="525"/>
        <v>5.4445717785860702E-3</v>
      </c>
      <c r="AG308" s="5">
        <f t="shared" si="526"/>
        <v>1.6007041029043048E-3</v>
      </c>
      <c r="AH308" s="5">
        <f t="shared" si="527"/>
        <v>2.7874335111667784E-3</v>
      </c>
      <c r="AI308" s="5">
        <f t="shared" si="528"/>
        <v>3.6803244857074296E-3</v>
      </c>
      <c r="AJ308" s="5">
        <f t="shared" si="529"/>
        <v>2.4296163954827406E-3</v>
      </c>
      <c r="AK308" s="5">
        <f t="shared" si="530"/>
        <v>1.069296263073729E-3</v>
      </c>
      <c r="AL308" s="5">
        <f t="shared" si="531"/>
        <v>1.6441060314374305E-5</v>
      </c>
      <c r="AM308" s="5">
        <f t="shared" si="532"/>
        <v>3.6963079208706261E-3</v>
      </c>
      <c r="AN308" s="5">
        <f t="shared" si="533"/>
        <v>3.2601435862078922E-3</v>
      </c>
      <c r="AO308" s="5">
        <f t="shared" si="534"/>
        <v>1.4377233215176802E-3</v>
      </c>
      <c r="AP308" s="5">
        <f t="shared" si="535"/>
        <v>4.2269065652619802E-4</v>
      </c>
      <c r="AQ308" s="5">
        <f t="shared" si="536"/>
        <v>9.3203289764026652E-5</v>
      </c>
      <c r="AR308" s="5">
        <f t="shared" si="537"/>
        <v>4.9170327136981975E-4</v>
      </c>
      <c r="AS308" s="5">
        <f t="shared" si="538"/>
        <v>6.4920923927879067E-4</v>
      </c>
      <c r="AT308" s="5">
        <f t="shared" si="539"/>
        <v>4.2858433216315557E-4</v>
      </c>
      <c r="AU308" s="5">
        <f t="shared" si="540"/>
        <v>1.8862386080620584E-4</v>
      </c>
      <c r="AV308" s="5">
        <f t="shared" si="541"/>
        <v>6.2261306927386426E-5</v>
      </c>
      <c r="AW308" s="5">
        <f t="shared" si="542"/>
        <v>5.3183571797774845E-7</v>
      </c>
      <c r="AX308" s="5">
        <f t="shared" si="543"/>
        <v>8.1338935938722048E-4</v>
      </c>
      <c r="AY308" s="5">
        <f t="shared" si="544"/>
        <v>7.1740941497952851E-4</v>
      </c>
      <c r="AZ308" s="5">
        <f t="shared" si="545"/>
        <v>3.1637755200597198E-4</v>
      </c>
      <c r="BA308" s="5">
        <f t="shared" si="546"/>
        <v>9.3015000289755785E-5</v>
      </c>
      <c r="BB308" s="5">
        <f t="shared" si="547"/>
        <v>2.0509807563891148E-5</v>
      </c>
      <c r="BC308" s="5">
        <f t="shared" si="548"/>
        <v>3.6179300542703988E-6</v>
      </c>
      <c r="BD308" s="5">
        <f t="shared" si="549"/>
        <v>7.2280380891363486E-5</v>
      </c>
      <c r="BE308" s="5">
        <f t="shared" si="550"/>
        <v>9.5433758173982207E-5</v>
      </c>
      <c r="BF308" s="5">
        <f t="shared" si="551"/>
        <v>6.3001896827983854E-5</v>
      </c>
      <c r="BG308" s="5">
        <f t="shared" si="552"/>
        <v>2.772770753851225E-5</v>
      </c>
      <c r="BH308" s="5">
        <f t="shared" si="553"/>
        <v>9.1524121183258018E-6</v>
      </c>
      <c r="BI308" s="5">
        <f t="shared" si="554"/>
        <v>2.4168358662130222E-6</v>
      </c>
      <c r="BJ308" s="8">
        <f t="shared" si="555"/>
        <v>0.46786405065459241</v>
      </c>
      <c r="BK308" s="8">
        <f t="shared" si="556"/>
        <v>0.28269378112224319</v>
      </c>
      <c r="BL308" s="8">
        <f t="shared" si="557"/>
        <v>0.23703726720334323</v>
      </c>
      <c r="BM308" s="8">
        <f t="shared" si="558"/>
        <v>0.37742987036937681</v>
      </c>
      <c r="BN308" s="8">
        <f t="shared" si="559"/>
        <v>0.62208977285089084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1.3434343434343401</v>
      </c>
      <c r="F309">
        <f>VLOOKUP(B309,home!$B$2:$E$405,3,FALSE)</f>
        <v>0.74</v>
      </c>
      <c r="G309">
        <f>VLOOKUP(C309,away!$B$2:$E$405,4,FALSE)</f>
        <v>0.74</v>
      </c>
      <c r="H309">
        <f>VLOOKUP(A309,away!$A$2:$E$405,3,FALSE)</f>
        <v>0.98989898989898994</v>
      </c>
      <c r="I309">
        <f>VLOOKUP(C309,away!$B$2:$E$405,3,FALSE)</f>
        <v>0.83</v>
      </c>
      <c r="J309">
        <f>VLOOKUP(B309,home!$B$2:$E$405,4,FALSE)</f>
        <v>1.01</v>
      </c>
      <c r="K309" s="3">
        <f t="shared" si="504"/>
        <v>0.73566464646464458</v>
      </c>
      <c r="L309" s="3">
        <f t="shared" si="505"/>
        <v>0.82983232323232325</v>
      </c>
      <c r="M309" s="5">
        <f t="shared" si="506"/>
        <v>0.20898412858262147</v>
      </c>
      <c r="N309" s="5">
        <f t="shared" si="507"/>
        <v>0.15374223507045606</v>
      </c>
      <c r="O309" s="5">
        <f t="shared" si="508"/>
        <v>0.17342178494039934</v>
      </c>
      <c r="P309" s="5">
        <f t="shared" si="509"/>
        <v>0.12758027610744652</v>
      </c>
      <c r="Q309" s="5">
        <f t="shared" si="510"/>
        <v>5.655136350489566E-2</v>
      </c>
      <c r="R309" s="5">
        <f t="shared" si="511"/>
        <v>7.1955501348093948E-2</v>
      </c>
      <c r="S309" s="5">
        <f t="shared" si="512"/>
        <v>1.9471247603878816E-2</v>
      </c>
      <c r="T309" s="5">
        <f t="shared" si="513"/>
        <v>4.6928149359223188E-2</v>
      </c>
      <c r="U309" s="5">
        <f t="shared" si="514"/>
        <v>5.2935118460431793E-2</v>
      </c>
      <c r="V309" s="5">
        <f t="shared" si="515"/>
        <v>1.3207526876202805E-3</v>
      </c>
      <c r="W309" s="5">
        <f t="shared" si="516"/>
        <v>1.386761294664089E-2</v>
      </c>
      <c r="X309" s="5">
        <f t="shared" si="517"/>
        <v>1.1507793469197655E-2</v>
      </c>
      <c r="Y309" s="5">
        <f t="shared" si="518"/>
        <v>4.7747694949110226E-3</v>
      </c>
      <c r="Z309" s="5">
        <f t="shared" si="519"/>
        <v>1.9903666951011794E-2</v>
      </c>
      <c r="AA309" s="5">
        <f t="shared" si="520"/>
        <v>1.4642424110866123E-2</v>
      </c>
      <c r="AB309" s="5">
        <f t="shared" si="521"/>
        <v>5.3859568784528564E-3</v>
      </c>
      <c r="AC309" s="5">
        <f t="shared" si="522"/>
        <v>5.0393178688695971E-5</v>
      </c>
      <c r="AD309" s="5">
        <f t="shared" si="523"/>
        <v>2.5504781439247741E-3</v>
      </c>
      <c r="AE309" s="5">
        <f t="shared" si="524"/>
        <v>2.1164692035263591E-3</v>
      </c>
      <c r="AF309" s="5">
        <f t="shared" si="525"/>
        <v>8.7815727810597148E-4</v>
      </c>
      <c r="AG309" s="5">
        <f t="shared" si="526"/>
        <v>2.4290776475135062E-4</v>
      </c>
      <c r="AH309" s="5">
        <f t="shared" si="527"/>
        <v>4.1291765467001314E-3</v>
      </c>
      <c r="AI309" s="5">
        <f t="shared" si="528"/>
        <v>3.0376892044182541E-3</v>
      </c>
      <c r="AJ309" s="5">
        <f t="shared" si="529"/>
        <v>1.1173602773189111E-3</v>
      </c>
      <c r="AK309" s="5">
        <f t="shared" si="530"/>
        <v>2.7400081779581798E-4</v>
      </c>
      <c r="AL309" s="5">
        <f t="shared" si="531"/>
        <v>1.230557687732533E-6</v>
      </c>
      <c r="AM309" s="5">
        <f t="shared" si="532"/>
        <v>3.7525932041324451E-4</v>
      </c>
      <c r="AN309" s="5">
        <f t="shared" si="533"/>
        <v>3.1140231367310551E-4</v>
      </c>
      <c r="AO309" s="5">
        <f t="shared" si="534"/>
        <v>1.2920585270763686E-4</v>
      </c>
      <c r="AP309" s="5">
        <f t="shared" si="535"/>
        <v>3.5739730975863895E-5</v>
      </c>
      <c r="AQ309" s="5">
        <f t="shared" si="536"/>
        <v>7.4144959968498394E-6</v>
      </c>
      <c r="AR309" s="5">
        <f t="shared" si="537"/>
        <v>6.853048333569186E-4</v>
      </c>
      <c r="AS309" s="5">
        <f t="shared" si="538"/>
        <v>5.0415453795202975E-4</v>
      </c>
      <c r="AT309" s="5">
        <f t="shared" si="539"/>
        <v>1.8544433496301308E-4</v>
      </c>
      <c r="AU309" s="5">
        <f t="shared" si="540"/>
        <v>4.5474947039812049E-5</v>
      </c>
      <c r="AV309" s="5">
        <f t="shared" si="541"/>
        <v>8.3635777092604391E-6</v>
      </c>
      <c r="AW309" s="5">
        <f t="shared" si="542"/>
        <v>2.0867465793778603E-8</v>
      </c>
      <c r="AX309" s="5">
        <f t="shared" si="543"/>
        <v>4.6010835880728696E-5</v>
      </c>
      <c r="AY309" s="5">
        <f t="shared" si="544"/>
        <v>3.8181278832766235E-5</v>
      </c>
      <c r="AZ309" s="5">
        <f t="shared" si="545"/>
        <v>1.5842029658887761E-5</v>
      </c>
      <c r="BA309" s="5">
        <f t="shared" si="546"/>
        <v>4.3820760921834013E-6</v>
      </c>
      <c r="BB309" s="5">
        <f t="shared" si="547"/>
        <v>9.0909709603934284E-7</v>
      </c>
      <c r="BC309" s="5">
        <f t="shared" si="548"/>
        <v>1.5087963105001732E-7</v>
      </c>
      <c r="BD309" s="5">
        <f t="shared" si="549"/>
        <v>9.4781350331151946E-5</v>
      </c>
      <c r="BE309" s="5">
        <f t="shared" si="550"/>
        <v>6.972728858280852E-5</v>
      </c>
      <c r="BF309" s="5">
        <f t="shared" si="551"/>
        <v>2.5647950552105039E-5</v>
      </c>
      <c r="BG309" s="5">
        <f t="shared" si="552"/>
        <v>6.28943015848568E-6</v>
      </c>
      <c r="BH309" s="5">
        <f t="shared" si="553"/>
        <v>1.1567278535016099E-6</v>
      </c>
      <c r="BI309" s="5">
        <f t="shared" si="554"/>
        <v>1.7019275748041389E-7</v>
      </c>
      <c r="BJ309" s="8">
        <f t="shared" si="555"/>
        <v>0.29412443414659134</v>
      </c>
      <c r="BK309" s="8">
        <f t="shared" si="556"/>
        <v>0.35744620999677629</v>
      </c>
      <c r="BL309" s="8">
        <f t="shared" si="557"/>
        <v>0.32852552775573385</v>
      </c>
      <c r="BM309" s="8">
        <f t="shared" si="558"/>
        <v>0.20772638888483302</v>
      </c>
      <c r="BN309" s="8">
        <f t="shared" si="559"/>
        <v>0.79223528955391298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1.3434343434343401</v>
      </c>
      <c r="F310">
        <f>VLOOKUP(B310,home!$B$2:$E$405,3,FALSE)</f>
        <v>1.57</v>
      </c>
      <c r="G310">
        <f>VLOOKUP(C310,away!$B$2:$E$405,4,FALSE)</f>
        <v>1.24</v>
      </c>
      <c r="H310">
        <f>VLOOKUP(A310,away!$A$2:$E$405,3,FALSE)</f>
        <v>0.98989898989898994</v>
      </c>
      <c r="I310">
        <f>VLOOKUP(C310,away!$B$2:$E$405,3,FALSE)</f>
        <v>0.91</v>
      </c>
      <c r="J310">
        <f>VLOOKUP(B310,home!$B$2:$E$405,4,FALSE)</f>
        <v>1.1200000000000001</v>
      </c>
      <c r="K310" s="3">
        <f t="shared" si="504"/>
        <v>2.6153979797979736</v>
      </c>
      <c r="L310" s="3">
        <f t="shared" si="505"/>
        <v>1.0089050505050505</v>
      </c>
      <c r="M310" s="5">
        <f t="shared" si="506"/>
        <v>2.6667677423777503E-2</v>
      </c>
      <c r="N310" s="5">
        <f t="shared" si="507"/>
        <v>6.9746589660051705E-2</v>
      </c>
      <c r="O310" s="5">
        <f t="shared" si="508"/>
        <v>2.6905154438088635E-2</v>
      </c>
      <c r="P310" s="5">
        <f t="shared" si="509"/>
        <v>7.03676865635295E-2</v>
      </c>
      <c r="Q310" s="5">
        <f t="shared" si="510"/>
        <v>9.1207544847348762E-2</v>
      </c>
      <c r="R310" s="5">
        <f t="shared" si="511"/>
        <v>1.3572373098602999E-2</v>
      </c>
      <c r="S310" s="5">
        <f t="shared" si="512"/>
        <v>4.6419596592691674E-2</v>
      </c>
      <c r="T310" s="5">
        <f t="shared" si="513"/>
        <v>9.2019752640656052E-2</v>
      </c>
      <c r="U310" s="5">
        <f t="shared" si="514"/>
        <v>3.5497157183150642E-2</v>
      </c>
      <c r="V310" s="5">
        <f t="shared" si="515"/>
        <v>1.3609649245801041E-2</v>
      </c>
      <c r="W310" s="5">
        <f t="shared" si="516"/>
        <v>7.9514676178696342E-2</v>
      </c>
      <c r="X310" s="5">
        <f t="shared" si="517"/>
        <v>8.0222758385960366E-2</v>
      </c>
      <c r="Y310" s="5">
        <f t="shared" si="518"/>
        <v>4.0468573050520901E-2</v>
      </c>
      <c r="Z310" s="5">
        <f t="shared" si="519"/>
        <v>4.5644119221731503E-3</v>
      </c>
      <c r="AA310" s="5">
        <f t="shared" si="520"/>
        <v>1.1937753720217442E-2</v>
      </c>
      <c r="AB310" s="5">
        <f t="shared" si="521"/>
        <v>1.5610988481591224E-2</v>
      </c>
      <c r="AC310" s="5">
        <f t="shared" si="522"/>
        <v>2.244476330722315E-3</v>
      </c>
      <c r="AD310" s="5">
        <f t="shared" si="523"/>
        <v>5.1990630860513115E-2</v>
      </c>
      <c r="AE310" s="5">
        <f t="shared" si="524"/>
        <v>5.2453610054115411E-2</v>
      </c>
      <c r="AF310" s="5">
        <f t="shared" si="525"/>
        <v>2.6460356050409767E-2</v>
      </c>
      <c r="AG310" s="5">
        <f t="shared" si="526"/>
        <v>8.8986622858067636E-3</v>
      </c>
      <c r="AH310" s="5">
        <f t="shared" si="527"/>
        <v>1.151264560216489E-3</v>
      </c>
      <c r="AI310" s="5">
        <f t="shared" si="528"/>
        <v>3.011015005003208E-3</v>
      </c>
      <c r="AJ310" s="5">
        <f t="shared" si="529"/>
        <v>3.9375012806133888E-3</v>
      </c>
      <c r="AK310" s="5">
        <f t="shared" si="530"/>
        <v>3.4327109649227305E-3</v>
      </c>
      <c r="AL310" s="5">
        <f t="shared" si="531"/>
        <v>2.3689893113632327E-4</v>
      </c>
      <c r="AM310" s="5">
        <f t="shared" si="532"/>
        <v>2.719523818420164E-2</v>
      </c>
      <c r="AN310" s="5">
        <f t="shared" si="533"/>
        <v>2.7437413153728833E-2</v>
      </c>
      <c r="AO310" s="5">
        <f t="shared" si="534"/>
        <v>1.3840872351795363E-2</v>
      </c>
      <c r="AP310" s="5">
        <f t="shared" si="535"/>
        <v>4.6547086730406861E-3</v>
      </c>
      <c r="AQ310" s="5">
        <f t="shared" si="536"/>
        <v>1.1740397722151026E-3</v>
      </c>
      <c r="AR310" s="5">
        <f t="shared" si="537"/>
        <v>2.323033258539784E-4</v>
      </c>
      <c r="AS310" s="5">
        <f t="shared" si="538"/>
        <v>6.0756564913884545E-4</v>
      </c>
      <c r="AT310" s="5">
        <f t="shared" si="539"/>
        <v>7.9451298567619066E-4</v>
      </c>
      <c r="AU310" s="5">
        <f t="shared" si="540"/>
        <v>6.9265588588692179E-4</v>
      </c>
      <c r="AV310" s="5">
        <f t="shared" si="541"/>
        <v>4.5289270116095768E-4</v>
      </c>
      <c r="AW310" s="5">
        <f t="shared" si="542"/>
        <v>1.7363956152831677E-5</v>
      </c>
      <c r="AX310" s="5">
        <f t="shared" si="543"/>
        <v>1.1854395167847609E-2</v>
      </c>
      <c r="AY310" s="5">
        <f t="shared" si="544"/>
        <v>1.1959959155524117E-2</v>
      </c>
      <c r="AZ310" s="5">
        <f t="shared" si="545"/>
        <v>6.0332315979212004E-3</v>
      </c>
      <c r="BA310" s="5">
        <f t="shared" si="546"/>
        <v>2.028985943336452E-3</v>
      </c>
      <c r="BB310" s="5">
        <f t="shared" si="547"/>
        <v>5.117635414089752E-4</v>
      </c>
      <c r="BC310" s="5">
        <f t="shared" si="548"/>
        <v>1.0326416431837315E-4</v>
      </c>
      <c r="BD310" s="5">
        <f t="shared" si="549"/>
        <v>3.9061999783866533E-5</v>
      </c>
      <c r="BE310" s="5">
        <f t="shared" si="550"/>
        <v>1.0216267532159341E-4</v>
      </c>
      <c r="BF310" s="5">
        <f t="shared" si="551"/>
        <v>1.3359802732342587E-4</v>
      </c>
      <c r="BG310" s="5">
        <f t="shared" si="552"/>
        <v>1.1647067025556084E-4</v>
      </c>
      <c r="BH310" s="5">
        <f t="shared" si="553"/>
        <v>7.6154288923027433E-5</v>
      </c>
      <c r="BI310" s="5">
        <f t="shared" si="554"/>
        <v>3.9834754680447439E-5</v>
      </c>
      <c r="BJ310" s="8">
        <f t="shared" si="555"/>
        <v>0.69977702571941769</v>
      </c>
      <c r="BK310" s="8">
        <f t="shared" si="556"/>
        <v>0.17150594424318247</v>
      </c>
      <c r="BL310" s="8">
        <f t="shared" si="557"/>
        <v>0.11834313169641157</v>
      </c>
      <c r="BM310" s="8">
        <f t="shared" si="558"/>
        <v>0.68378089235041462</v>
      </c>
      <c r="BN310" s="8">
        <f t="shared" si="559"/>
        <v>0.29846702603139907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</v>
      </c>
      <c r="F311">
        <f>VLOOKUP(B311,home!$B$2:$E$405,3,FALSE)</f>
        <v>0.97</v>
      </c>
      <c r="G311">
        <f>VLOOKUP(C311,away!$B$2:$E$405,4,FALSE)</f>
        <v>1.05</v>
      </c>
      <c r="H311">
        <f>VLOOKUP(A311,away!$A$2:$E$405,3,FALSE)</f>
        <v>1.0857142857142901</v>
      </c>
      <c r="I311">
        <f>VLOOKUP(C311,away!$B$2:$E$405,3,FALSE)</f>
        <v>0.48</v>
      </c>
      <c r="J311">
        <f>VLOOKUP(B311,home!$B$2:$E$405,4,FALSE)</f>
        <v>0.69</v>
      </c>
      <c r="K311" s="3">
        <f t="shared" si="504"/>
        <v>1.5786750000000001</v>
      </c>
      <c r="L311" s="3">
        <f t="shared" si="505"/>
        <v>0.35958857142857287</v>
      </c>
      <c r="M311" s="5">
        <f t="shared" si="506"/>
        <v>0.14395369819431386</v>
      </c>
      <c r="N311" s="5">
        <f t="shared" si="507"/>
        <v>0.22725610449690847</v>
      </c>
      <c r="O311" s="5">
        <f t="shared" si="508"/>
        <v>5.1764104685553244E-2</v>
      </c>
      <c r="P311" s="5">
        <f t="shared" si="509"/>
        <v>8.1718697964465778E-2</v>
      </c>
      <c r="Q311" s="5">
        <f t="shared" si="510"/>
        <v>0.17938176538332853</v>
      </c>
      <c r="R311" s="5">
        <f t="shared" si="511"/>
        <v>9.3068902275785913E-3</v>
      </c>
      <c r="S311" s="5">
        <f t="shared" si="512"/>
        <v>1.1597384577076745E-2</v>
      </c>
      <c r="T311" s="5">
        <f t="shared" si="513"/>
        <v>6.4503632754526516E-2</v>
      </c>
      <c r="U311" s="5">
        <f t="shared" si="514"/>
        <v>1.4692554930022635E-2</v>
      </c>
      <c r="V311" s="5">
        <f t="shared" si="515"/>
        <v>7.3150308383850969E-4</v>
      </c>
      <c r="W311" s="5">
        <f t="shared" si="516"/>
        <v>9.4395169488842079E-2</v>
      </c>
      <c r="X311" s="5">
        <f t="shared" si="517"/>
        <v>3.3943424146250727E-2</v>
      </c>
      <c r="Y311" s="5">
        <f t="shared" si="518"/>
        <v>6.1028336990722109E-3</v>
      </c>
      <c r="Z311" s="5">
        <f t="shared" si="519"/>
        <v>1.1155504537925102E-3</v>
      </c>
      <c r="AA311" s="5">
        <f t="shared" si="520"/>
        <v>1.7610916126408911E-3</v>
      </c>
      <c r="AB311" s="5">
        <f t="shared" si="521"/>
        <v>1.3900956507929298E-3</v>
      </c>
      <c r="AC311" s="5">
        <f t="shared" si="522"/>
        <v>2.5953431692835298E-5</v>
      </c>
      <c r="AD311" s="5">
        <f t="shared" si="523"/>
        <v>3.725482354819943E-2</v>
      </c>
      <c r="AE311" s="5">
        <f t="shared" si="524"/>
        <v>1.3396408778520589E-2</v>
      </c>
      <c r="AF311" s="5">
        <f t="shared" si="525"/>
        <v>2.4085977474707049E-3</v>
      </c>
      <c r="AG311" s="5">
        <f t="shared" si="526"/>
        <v>2.8870140771968976E-4</v>
      </c>
      <c r="AH311" s="5">
        <f t="shared" si="527"/>
        <v>1.0028479850893624E-4</v>
      </c>
      <c r="AI311" s="5">
        <f t="shared" si="528"/>
        <v>1.5831710428609492E-4</v>
      </c>
      <c r="AJ311" s="5">
        <f t="shared" si="529"/>
        <v>1.2496562730442549E-4</v>
      </c>
      <c r="AK311" s="5">
        <f t="shared" si="530"/>
        <v>6.5760037228271322E-5</v>
      </c>
      <c r="AL311" s="5">
        <f t="shared" si="531"/>
        <v>5.893230037856647E-7</v>
      </c>
      <c r="AM311" s="5">
        <f t="shared" si="532"/>
        <v>1.1762651712990744E-2</v>
      </c>
      <c r="AN311" s="5">
        <f t="shared" si="533"/>
        <v>4.229715125686196E-3</v>
      </c>
      <c r="AO311" s="5">
        <f t="shared" si="534"/>
        <v>7.6047860979766286E-4</v>
      </c>
      <c r="AP311" s="5">
        <f t="shared" si="535"/>
        <v>9.1153138966376207E-5</v>
      </c>
      <c r="AQ311" s="5">
        <f t="shared" si="536"/>
        <v>8.19440675553735E-6</v>
      </c>
      <c r="AR311" s="5">
        <f t="shared" si="537"/>
        <v>7.2122534863661338E-6</v>
      </c>
      <c r="AS311" s="5">
        <f t="shared" si="538"/>
        <v>1.1385804272589058E-5</v>
      </c>
      <c r="AT311" s="5">
        <f t="shared" si="539"/>
        <v>8.9872422800147682E-6</v>
      </c>
      <c r="AU311" s="5">
        <f t="shared" si="540"/>
        <v>4.7293115688007725E-6</v>
      </c>
      <c r="AV311" s="5">
        <f t="shared" si="541"/>
        <v>1.8665114852191392E-6</v>
      </c>
      <c r="AW311" s="5">
        <f t="shared" si="542"/>
        <v>9.2928623643790783E-9</v>
      </c>
      <c r="AX311" s="5">
        <f t="shared" si="543"/>
        <v>3.0949006988342802E-3</v>
      </c>
      <c r="AY311" s="5">
        <f t="shared" si="544"/>
        <v>1.1128909210071105E-3</v>
      </c>
      <c r="AZ311" s="5">
        <f t="shared" si="545"/>
        <v>2.0009142822038776E-4</v>
      </c>
      <c r="BA311" s="5">
        <f t="shared" si="546"/>
        <v>2.3983530276290686E-5</v>
      </c>
      <c r="BB311" s="5">
        <f t="shared" si="547"/>
        <v>2.1560508474663231E-6</v>
      </c>
      <c r="BC311" s="5">
        <f t="shared" si="548"/>
        <v>1.5505824883355587E-7</v>
      </c>
      <c r="BD311" s="5">
        <f t="shared" si="549"/>
        <v>4.3224065465718989E-7</v>
      </c>
      <c r="BE311" s="5">
        <f t="shared" si="550"/>
        <v>6.8236751549093937E-7</v>
      </c>
      <c r="BF311" s="5">
        <f t="shared" si="551"/>
        <v>5.386182687588294E-7</v>
      </c>
      <c r="BG311" s="5">
        <f t="shared" si="552"/>
        <v>2.834343984776151E-7</v>
      </c>
      <c r="BH311" s="5">
        <f t="shared" si="553"/>
        <v>1.1186269975416222E-7</v>
      </c>
      <c r="BI311" s="5">
        <f t="shared" si="554"/>
        <v>3.5318969506880398E-8</v>
      </c>
      <c r="BJ311" s="8">
        <f t="shared" si="555"/>
        <v>0.68021783213246967</v>
      </c>
      <c r="BK311" s="8">
        <f t="shared" si="556"/>
        <v>0.23914071749539864</v>
      </c>
      <c r="BL311" s="8">
        <f t="shared" si="557"/>
        <v>7.9400329639515682E-2</v>
      </c>
      <c r="BM311" s="8">
        <f t="shared" si="558"/>
        <v>0.30538028714088339</v>
      </c>
      <c r="BN311" s="8">
        <f t="shared" si="559"/>
        <v>0.69338126095214847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</v>
      </c>
      <c r="F312">
        <f>VLOOKUP(B312,home!$B$2:$E$405,3,FALSE)</f>
        <v>0.83</v>
      </c>
      <c r="G312">
        <f>VLOOKUP(C312,away!$B$2:$E$405,4,FALSE)</f>
        <v>0.81</v>
      </c>
      <c r="H312">
        <f>VLOOKUP(A312,away!$A$2:$E$405,3,FALSE)</f>
        <v>1.0857142857142901</v>
      </c>
      <c r="I312">
        <f>VLOOKUP(C312,away!$B$2:$E$405,3,FALSE)</f>
        <v>0.81</v>
      </c>
      <c r="J312">
        <f>VLOOKUP(B312,home!$B$2:$E$405,4,FALSE)</f>
        <v>0.66</v>
      </c>
      <c r="K312" s="3">
        <f t="shared" si="504"/>
        <v>1.042065</v>
      </c>
      <c r="L312" s="3">
        <f t="shared" si="505"/>
        <v>0.58042285714285957</v>
      </c>
      <c r="M312" s="5">
        <f t="shared" si="506"/>
        <v>0.19740696732435009</v>
      </c>
      <c r="N312" s="5">
        <f t="shared" si="507"/>
        <v>0.20571089140484888</v>
      </c>
      <c r="O312" s="5">
        <f t="shared" si="508"/>
        <v>0.11457951599430639</v>
      </c>
      <c r="P312" s="5">
        <f t="shared" si="509"/>
        <v>0.1193993033346069</v>
      </c>
      <c r="Q312" s="5">
        <f t="shared" si="510"/>
        <v>0.10718206002589692</v>
      </c>
      <c r="R312" s="5">
        <f t="shared" si="511"/>
        <v>3.3252285021730645E-2</v>
      </c>
      <c r="S312" s="5">
        <f t="shared" si="512"/>
        <v>1.8054319244677149E-2</v>
      </c>
      <c r="T312" s="5">
        <f t="shared" si="513"/>
        <v>6.221091751468856E-2</v>
      </c>
      <c r="U312" s="5">
        <f t="shared" si="514"/>
        <v>3.4651042391169749E-2</v>
      </c>
      <c r="V312" s="5">
        <f t="shared" si="515"/>
        <v>1.2133271739273707E-3</v>
      </c>
      <c r="W312" s="5">
        <f t="shared" si="516"/>
        <v>3.7230224460295433E-2</v>
      </c>
      <c r="X312" s="5">
        <f t="shared" si="517"/>
        <v>2.1609273253314649E-2</v>
      </c>
      <c r="Y312" s="5">
        <f t="shared" si="518"/>
        <v>6.2712580612348323E-3</v>
      </c>
      <c r="Z312" s="5">
        <f t="shared" si="519"/>
        <v>6.4334620929472064E-3</v>
      </c>
      <c r="AA312" s="5">
        <f t="shared" si="520"/>
        <v>6.7040856758870306E-3</v>
      </c>
      <c r="AB312" s="5">
        <f t="shared" si="521"/>
        <v>3.4930465199216089E-3</v>
      </c>
      <c r="AC312" s="5">
        <f t="shared" si="522"/>
        <v>4.5866674960693528E-5</v>
      </c>
      <c r="AD312" s="5">
        <f t="shared" si="523"/>
        <v>9.6990784630544384E-3</v>
      </c>
      <c r="AE312" s="5">
        <f t="shared" si="524"/>
        <v>5.6295668331788314E-3</v>
      </c>
      <c r="AF312" s="5">
        <f t="shared" si="525"/>
        <v>1.6337646328951688E-3</v>
      </c>
      <c r="AG312" s="5">
        <f t="shared" si="526"/>
        <v>3.1609144537465638E-4</v>
      </c>
      <c r="AH312" s="5">
        <f t="shared" si="527"/>
        <v>9.3353211232717441E-4</v>
      </c>
      <c r="AI312" s="5">
        <f t="shared" si="528"/>
        <v>9.7280114063221705E-4</v>
      </c>
      <c r="AJ312" s="5">
        <f t="shared" si="529"/>
        <v>5.0686101030645561E-4</v>
      </c>
      <c r="AK312" s="5">
        <f t="shared" si="530"/>
        <v>1.7606070623499891E-4</v>
      </c>
      <c r="AL312" s="5">
        <f t="shared" si="531"/>
        <v>1.1096769502737102E-6</v>
      </c>
      <c r="AM312" s="5">
        <f t="shared" si="532"/>
        <v>2.021414039720565E-3</v>
      </c>
      <c r="AN312" s="5">
        <f t="shared" si="533"/>
        <v>1.1732749124033002E-3</v>
      </c>
      <c r="AO312" s="5">
        <f t="shared" si="534"/>
        <v>3.4049778843558086E-4</v>
      </c>
      <c r="AP312" s="5">
        <f t="shared" si="535"/>
        <v>6.5877566404868272E-5</v>
      </c>
      <c r="AQ312" s="5">
        <f t="shared" si="536"/>
        <v>9.5592113285830233E-6</v>
      </c>
      <c r="AR312" s="5">
        <f t="shared" si="537"/>
        <v>1.0836867517430953E-4</v>
      </c>
      <c r="AS312" s="5">
        <f t="shared" si="538"/>
        <v>1.1292720349551686E-4</v>
      </c>
      <c r="AT312" s="5">
        <f t="shared" si="539"/>
        <v>5.8838743155277884E-5</v>
      </c>
      <c r="AU312" s="5">
        <f t="shared" si="540"/>
        <v>2.0437931628701553E-5</v>
      </c>
      <c r="AV312" s="5">
        <f t="shared" si="541"/>
        <v>5.3244133056657201E-6</v>
      </c>
      <c r="AW312" s="5">
        <f t="shared" si="542"/>
        <v>1.8643754713223188E-8</v>
      </c>
      <c r="AX312" s="5">
        <f t="shared" si="543"/>
        <v>3.5107413688356828E-4</v>
      </c>
      <c r="AY312" s="5">
        <f t="shared" si="544"/>
        <v>2.0377145359892407E-4</v>
      </c>
      <c r="AZ312" s="5">
        <f t="shared" si="545"/>
        <v>5.9136804651020569E-5</v>
      </c>
      <c r="BA312" s="5">
        <f t="shared" si="546"/>
        <v>1.1441451039281503E-5</v>
      </c>
      <c r="BB312" s="5">
        <f t="shared" si="547"/>
        <v>1.6602199255199772E-6</v>
      </c>
      <c r="BC312" s="5">
        <f t="shared" si="548"/>
        <v>1.9272591853116218E-7</v>
      </c>
      <c r="BD312" s="5">
        <f t="shared" si="549"/>
        <v>1.0483276011576534E-5</v>
      </c>
      <c r="BE312" s="5">
        <f t="shared" si="550"/>
        <v>1.0924255017003502E-5</v>
      </c>
      <c r="BF312" s="5">
        <f t="shared" si="551"/>
        <v>5.6918919021468765E-6</v>
      </c>
      <c r="BG312" s="5">
        <f t="shared" si="552"/>
        <v>1.9771071116702285E-6</v>
      </c>
      <c r="BH312" s="5">
        <f t="shared" si="553"/>
        <v>5.1506853058065912E-7</v>
      </c>
      <c r="BI312" s="5">
        <f t="shared" si="554"/>
        <v>1.0734697766390695E-7</v>
      </c>
      <c r="BJ312" s="8">
        <f t="shared" si="555"/>
        <v>0.46173102640509212</v>
      </c>
      <c r="BK312" s="8">
        <f t="shared" si="556"/>
        <v>0.33632466488307139</v>
      </c>
      <c r="BL312" s="8">
        <f t="shared" si="557"/>
        <v>0.19560482648482636</v>
      </c>
      <c r="BM312" s="8">
        <f t="shared" si="558"/>
        <v>0.222359203950353</v>
      </c>
      <c r="BN312" s="8">
        <f t="shared" si="559"/>
        <v>0.77753102310573985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</v>
      </c>
      <c r="F313">
        <f>VLOOKUP(B313,home!$B$2:$E$405,3,FALSE)</f>
        <v>1.05</v>
      </c>
      <c r="G313">
        <f>VLOOKUP(C313,away!$B$2:$E$405,4,FALSE)</f>
        <v>1.01</v>
      </c>
      <c r="H313">
        <f>VLOOKUP(A313,away!$A$2:$E$405,3,FALSE)</f>
        <v>1.0857142857142901</v>
      </c>
      <c r="I313">
        <f>VLOOKUP(C313,away!$B$2:$E$405,3,FALSE)</f>
        <v>0.92</v>
      </c>
      <c r="J313">
        <f>VLOOKUP(B313,home!$B$2:$E$405,4,FALSE)</f>
        <v>1.1499999999999999</v>
      </c>
      <c r="K313" s="3">
        <f t="shared" si="504"/>
        <v>1.6437750000000002</v>
      </c>
      <c r="L313" s="3">
        <f t="shared" si="505"/>
        <v>1.1486857142857188</v>
      </c>
      <c r="M313" s="5">
        <f t="shared" si="506"/>
        <v>6.1270259660289254E-2</v>
      </c>
      <c r="N313" s="5">
        <f t="shared" si="507"/>
        <v>0.10071452107309199</v>
      </c>
      <c r="O313" s="5">
        <f t="shared" si="508"/>
        <v>7.038027198235082E-2</v>
      </c>
      <c r="P313" s="5">
        <f t="shared" si="509"/>
        <v>0.11568933157778874</v>
      </c>
      <c r="Q313" s="5">
        <f t="shared" si="510"/>
        <v>8.2776005938460906E-2</v>
      </c>
      <c r="R313" s="5">
        <f t="shared" si="511"/>
        <v>4.0422406496834908E-2</v>
      </c>
      <c r="S313" s="5">
        <f t="shared" si="512"/>
        <v>5.4610595397843804E-2</v>
      </c>
      <c r="T313" s="5">
        <f t="shared" si="513"/>
        <v>9.5083615507139868E-2</v>
      </c>
      <c r="U313" s="5">
        <f t="shared" si="514"/>
        <v>6.6445341239334821E-2</v>
      </c>
      <c r="V313" s="5">
        <f t="shared" si="515"/>
        <v>1.1457186775934797E-2</v>
      </c>
      <c r="W313" s="5">
        <f t="shared" si="516"/>
        <v>4.5355043053831201E-2</v>
      </c>
      <c r="X313" s="5">
        <f t="shared" si="517"/>
        <v>5.2098690026749613E-2</v>
      </c>
      <c r="Y313" s="5">
        <f t="shared" si="518"/>
        <v>2.9922510483363567E-2</v>
      </c>
      <c r="Z313" s="5">
        <f t="shared" si="519"/>
        <v>1.5477546959988162E-2</v>
      </c>
      <c r="AA313" s="5">
        <f t="shared" si="520"/>
        <v>2.5441604754154547E-2</v>
      </c>
      <c r="AB313" s="5">
        <f t="shared" si="521"/>
        <v>2.09101369273802E-2</v>
      </c>
      <c r="AC313" s="5">
        <f t="shared" si="522"/>
        <v>1.3520775487353301E-3</v>
      </c>
      <c r="AD313" s="5">
        <f t="shared" si="523"/>
        <v>1.8638371473952843E-2</v>
      </c>
      <c r="AE313" s="5">
        <f t="shared" si="524"/>
        <v>2.1409631049680085E-2</v>
      </c>
      <c r="AF313" s="5">
        <f t="shared" si="525"/>
        <v>1.2296468667447737E-2</v>
      </c>
      <c r="AG313" s="5">
        <f t="shared" si="526"/>
        <v>4.7082592981530554E-3</v>
      </c>
      <c r="AH313" s="5">
        <f t="shared" si="527"/>
        <v>4.44470927128119E-3</v>
      </c>
      <c r="AI313" s="5">
        <f t="shared" si="528"/>
        <v>7.3061019824002399E-3</v>
      </c>
      <c r="AJ313" s="5">
        <f t="shared" si="529"/>
        <v>6.0047938930599789E-3</v>
      </c>
      <c r="AK313" s="5">
        <f t="shared" si="530"/>
        <v>3.290176693854889E-3</v>
      </c>
      <c r="AL313" s="5">
        <f t="shared" si="531"/>
        <v>1.02118677950311E-4</v>
      </c>
      <c r="AM313" s="5">
        <f t="shared" si="532"/>
        <v>6.1274578139193609E-3</v>
      </c>
      <c r="AN313" s="5">
        <f t="shared" si="533"/>
        <v>7.0385232557375697E-3</v>
      </c>
      <c r="AO313" s="5">
        <f t="shared" si="534"/>
        <v>4.0425255567667767E-3</v>
      </c>
      <c r="AP313" s="5">
        <f t="shared" si="535"/>
        <v>1.5478637855643061E-3</v>
      </c>
      <c r="AQ313" s="5">
        <f t="shared" si="536"/>
        <v>4.44502254534483E-4</v>
      </c>
      <c r="AR313" s="5">
        <f t="shared" si="537"/>
        <v>1.0211148088147982E-3</v>
      </c>
      <c r="AS313" s="5">
        <f t="shared" si="538"/>
        <v>1.6784829948595452E-3</v>
      </c>
      <c r="AT313" s="5">
        <f t="shared" si="539"/>
        <v>1.3795241924376247E-3</v>
      </c>
      <c r="AU313" s="5">
        <f t="shared" si="540"/>
        <v>7.5587579314138561E-4</v>
      </c>
      <c r="AV313" s="5">
        <f t="shared" si="541"/>
        <v>3.106224329677453E-4</v>
      </c>
      <c r="AW313" s="5">
        <f t="shared" si="542"/>
        <v>5.3560703653967284E-6</v>
      </c>
      <c r="AX313" s="5">
        <f t="shared" si="543"/>
        <v>1.6786936613458862E-3</v>
      </c>
      <c r="AY313" s="5">
        <f t="shared" si="544"/>
        <v>1.9282914274500076E-3</v>
      </c>
      <c r="AZ313" s="5">
        <f t="shared" si="545"/>
        <v>1.1075004078457203E-3</v>
      </c>
      <c r="BA313" s="5">
        <f t="shared" si="546"/>
        <v>4.2405663235266201E-4</v>
      </c>
      <c r="BB313" s="5">
        <f t="shared" si="547"/>
        <v>1.2177694890790353E-4</v>
      </c>
      <c r="BC313" s="5">
        <f t="shared" si="548"/>
        <v>2.7976688307962131E-5</v>
      </c>
      <c r="BD313" s="5">
        <f t="shared" si="549"/>
        <v>1.9548999892185845E-4</v>
      </c>
      <c r="BE313" s="5">
        <f t="shared" si="550"/>
        <v>3.2134157297777796E-4</v>
      </c>
      <c r="BF313" s="5">
        <f t="shared" si="551"/>
        <v>2.6410662206077351E-4</v>
      </c>
      <c r="BG313" s="5">
        <f t="shared" si="552"/>
        <v>1.4471062089264935E-4</v>
      </c>
      <c r="BH313" s="5">
        <f t="shared" si="553"/>
        <v>5.9467925214453667E-5</v>
      </c>
      <c r="BI313" s="5">
        <f t="shared" si="554"/>
        <v>1.9550377753877696E-5</v>
      </c>
      <c r="BJ313" s="8">
        <f t="shared" si="555"/>
        <v>0.48749228500460345</v>
      </c>
      <c r="BK313" s="8">
        <f t="shared" si="556"/>
        <v>0.24640986106599228</v>
      </c>
      <c r="BL313" s="8">
        <f t="shared" si="557"/>
        <v>0.25079583058069405</v>
      </c>
      <c r="BM313" s="8">
        <f t="shared" si="558"/>
        <v>0.52699979152537679</v>
      </c>
      <c r="BN313" s="8">
        <f t="shared" si="559"/>
        <v>0.47125279672881659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1.175</v>
      </c>
      <c r="F314">
        <f>VLOOKUP(B314,home!$B$2:$E$405,3,FALSE)</f>
        <v>1.0900000000000001</v>
      </c>
      <c r="G314">
        <f>VLOOKUP(C314,away!$B$2:$E$405,4,FALSE)</f>
        <v>1.38</v>
      </c>
      <c r="H314">
        <f>VLOOKUP(A314,away!$A$2:$E$405,3,FALSE)</f>
        <v>0.99375000000000002</v>
      </c>
      <c r="I314">
        <f>VLOOKUP(C314,away!$B$2:$E$405,3,FALSE)</f>
        <v>1.06</v>
      </c>
      <c r="J314">
        <f>VLOOKUP(B314,home!$B$2:$E$405,4,FALSE)</f>
        <v>0.86</v>
      </c>
      <c r="K314" s="3">
        <f t="shared" si="504"/>
        <v>1.7674349999999999</v>
      </c>
      <c r="L314" s="3">
        <f t="shared" si="505"/>
        <v>0.90590250000000017</v>
      </c>
      <c r="M314" s="5">
        <f t="shared" si="506"/>
        <v>6.9021481275668553E-2</v>
      </c>
      <c r="N314" s="5">
        <f t="shared" si="507"/>
        <v>0.12199098175846121</v>
      </c>
      <c r="O314" s="5">
        <f t="shared" si="508"/>
        <v>6.2526732441331334E-2</v>
      </c>
      <c r="P314" s="5">
        <f t="shared" si="509"/>
        <v>0.11051193535244441</v>
      </c>
      <c r="Q314" s="5">
        <f t="shared" si="510"/>
        <v>0.10780556542213299</v>
      </c>
      <c r="R314" s="5">
        <f t="shared" si="511"/>
        <v>2.8321561617716581E-2</v>
      </c>
      <c r="S314" s="5">
        <f t="shared" si="512"/>
        <v>4.4235822057212743E-2</v>
      </c>
      <c r="T314" s="5">
        <f t="shared" si="513"/>
        <v>9.7661331229823831E-2</v>
      </c>
      <c r="U314" s="5">
        <f t="shared" si="514"/>
        <v>5.0056519257808893E-2</v>
      </c>
      <c r="V314" s="5">
        <f t="shared" si="515"/>
        <v>7.8696696498557345E-3</v>
      </c>
      <c r="W314" s="5">
        <f t="shared" si="516"/>
        <v>6.3513109840622528E-2</v>
      </c>
      <c r="X314" s="5">
        <f t="shared" si="517"/>
        <v>5.7536684987394553E-2</v>
      </c>
      <c r="Y314" s="5">
        <f t="shared" si="518"/>
        <v>2.6061313385896599E-2</v>
      </c>
      <c r="Z314" s="5">
        <f t="shared" si="519"/>
        <v>8.5521911577978362E-3</v>
      </c>
      <c r="AA314" s="5">
        <f t="shared" si="520"/>
        <v>1.5115441978982415E-2</v>
      </c>
      <c r="AB314" s="5">
        <f t="shared" si="521"/>
        <v>1.3357780597061397E-2</v>
      </c>
      <c r="AC314" s="5">
        <f t="shared" si="522"/>
        <v>7.8751970357282704E-4</v>
      </c>
      <c r="AD314" s="5">
        <f t="shared" si="523"/>
        <v>2.8063823322790164E-2</v>
      </c>
      <c r="AE314" s="5">
        <f t="shared" si="524"/>
        <v>2.542308770767392E-2</v>
      </c>
      <c r="AF314" s="5">
        <f t="shared" si="525"/>
        <v>1.1515419356050537E-2</v>
      </c>
      <c r="AG314" s="5">
        <f t="shared" si="526"/>
        <v>3.4772823943981924E-3</v>
      </c>
      <c r="AH314" s="5">
        <f t="shared" si="527"/>
        <v>1.9368628375817385E-3</v>
      </c>
      <c r="AI314" s="5">
        <f t="shared" si="528"/>
        <v>3.4232791693412788E-3</v>
      </c>
      <c r="AJ314" s="5">
        <f t="shared" si="529"/>
        <v>3.0252117093323527E-3</v>
      </c>
      <c r="AK314" s="5">
        <f t="shared" si="530"/>
        <v>1.7822883524946087E-3</v>
      </c>
      <c r="AL314" s="5">
        <f t="shared" si="531"/>
        <v>5.0436661144620479E-5</v>
      </c>
      <c r="AM314" s="5">
        <f t="shared" si="532"/>
        <v>9.9201967149031307E-3</v>
      </c>
      <c r="AN314" s="5">
        <f t="shared" si="533"/>
        <v>8.9867310045225347E-3</v>
      </c>
      <c r="AO314" s="5">
        <f t="shared" si="534"/>
        <v>4.0705510419122379E-3</v>
      </c>
      <c r="AP314" s="5">
        <f t="shared" si="535"/>
        <v>1.2291741217486342E-3</v>
      </c>
      <c r="AQ314" s="5">
        <f t="shared" si="536"/>
        <v>2.78377977456848E-4</v>
      </c>
      <c r="AR314" s="5">
        <f t="shared" si="537"/>
        <v>3.5092177734447836E-4</v>
      </c>
      <c r="AS314" s="5">
        <f t="shared" si="538"/>
        <v>6.2023143154083785E-4</v>
      </c>
      <c r="AT314" s="5">
        <f t="shared" si="539"/>
        <v>5.4810937010269054E-4</v>
      </c>
      <c r="AU314" s="5">
        <f t="shared" si="540"/>
        <v>3.2291589484914959E-4</v>
      </c>
      <c r="AV314" s="5">
        <f t="shared" si="541"/>
        <v>1.4268321365317667E-4</v>
      </c>
      <c r="AW314" s="5">
        <f t="shared" si="542"/>
        <v>2.2432038277513961E-6</v>
      </c>
      <c r="AX314" s="5">
        <f t="shared" si="543"/>
        <v>2.9222171468007989E-3</v>
      </c>
      <c r="AY314" s="5">
        <f t="shared" si="544"/>
        <v>2.6472438188297107E-3</v>
      </c>
      <c r="AZ314" s="5">
        <f t="shared" si="545"/>
        <v>1.199072396793691E-3</v>
      </c>
      <c r="BA314" s="5">
        <f t="shared" si="546"/>
        <v>3.6208089397879911E-4</v>
      </c>
      <c r="BB314" s="5">
        <f t="shared" si="547"/>
        <v>8.2002496764407257E-5</v>
      </c>
      <c r="BC314" s="5">
        <f t="shared" si="548"/>
        <v>1.4857253365023696E-5</v>
      </c>
      <c r="BD314" s="5">
        <f t="shared" si="549"/>
        <v>5.2983485900134368E-5</v>
      </c>
      <c r="BE314" s="5">
        <f t="shared" si="550"/>
        <v>9.3644867401903965E-5</v>
      </c>
      <c r="BF314" s="5">
        <f t="shared" si="551"/>
        <v>8.2755608108242096E-5</v>
      </c>
      <c r="BG314" s="5">
        <f t="shared" si="552"/>
        <v>4.8755052738930285E-5</v>
      </c>
      <c r="BH314" s="5">
        <f t="shared" si="553"/>
        <v>2.1542846659407806E-5</v>
      </c>
      <c r="BI314" s="5">
        <f t="shared" si="554"/>
        <v>7.6151162370940906E-6</v>
      </c>
      <c r="BJ314" s="8">
        <f t="shared" si="555"/>
        <v>0.57476110427232041</v>
      </c>
      <c r="BK314" s="8">
        <f t="shared" si="556"/>
        <v>0.23512410851872859</v>
      </c>
      <c r="BL314" s="8">
        <f t="shared" si="557"/>
        <v>0.18183783662618661</v>
      </c>
      <c r="BM314" s="8">
        <f t="shared" si="558"/>
        <v>0.49745198209227637</v>
      </c>
      <c r="BN314" s="8">
        <f t="shared" si="559"/>
        <v>0.50017825786775505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1.3831775700934601</v>
      </c>
      <c r="F315">
        <f>VLOOKUP(B315,home!$B$2:$E$405,3,FALSE)</f>
        <v>1.08</v>
      </c>
      <c r="G315">
        <f>VLOOKUP(C315,away!$B$2:$E$405,4,FALSE)</f>
        <v>1.08</v>
      </c>
      <c r="H315">
        <f>VLOOKUP(A315,away!$A$2:$E$405,3,FALSE)</f>
        <v>1.2429906542056099</v>
      </c>
      <c r="I315">
        <f>VLOOKUP(C315,away!$B$2:$E$405,3,FALSE)</f>
        <v>0.48</v>
      </c>
      <c r="J315">
        <f>VLOOKUP(B315,home!$B$2:$E$405,4,FALSE)</f>
        <v>0.94</v>
      </c>
      <c r="K315" s="3">
        <f t="shared" si="504"/>
        <v>1.613338317757012</v>
      </c>
      <c r="L315" s="3">
        <f t="shared" si="505"/>
        <v>0.56083738317757115</v>
      </c>
      <c r="M315" s="5">
        <f t="shared" si="506"/>
        <v>0.11370183937287191</v>
      </c>
      <c r="N315" s="5">
        <f t="shared" si="507"/>
        <v>0.18343953425970716</v>
      </c>
      <c r="O315" s="5">
        <f t="shared" si="508"/>
        <v>6.3768242056358004E-2</v>
      </c>
      <c r="P315" s="5">
        <f t="shared" si="509"/>
        <v>0.10287974836552657</v>
      </c>
      <c r="Q315" s="5">
        <f t="shared" si="510"/>
        <v>0.1479750148063429</v>
      </c>
      <c r="R315" s="5">
        <f t="shared" si="511"/>
        <v>1.7881807002360878E-2</v>
      </c>
      <c r="S315" s="5">
        <f t="shared" si="512"/>
        <v>2.3271924803793805E-2</v>
      </c>
      <c r="T315" s="5">
        <f t="shared" si="513"/>
        <v>8.2989920079651683E-2</v>
      </c>
      <c r="U315" s="5">
        <f t="shared" si="514"/>
        <v>2.8849404427644457E-2</v>
      </c>
      <c r="V315" s="5">
        <f t="shared" si="515"/>
        <v>2.339657027539107E-3</v>
      </c>
      <c r="W315" s="5">
        <f t="shared" si="516"/>
        <v>7.9577920485911363E-2</v>
      </c>
      <c r="X315" s="5">
        <f t="shared" si="517"/>
        <v>4.4630272684031358E-2</v>
      </c>
      <c r="Y315" s="5">
        <f t="shared" si="518"/>
        <v>1.2515162671306788E-2</v>
      </c>
      <c r="Z315" s="5">
        <f t="shared" si="519"/>
        <v>3.3429286152301483E-3</v>
      </c>
      <c r="AA315" s="5">
        <f t="shared" si="520"/>
        <v>5.3932748284771844E-3</v>
      </c>
      <c r="AB315" s="5">
        <f t="shared" si="521"/>
        <v>4.3505884694883101E-3</v>
      </c>
      <c r="AC315" s="5">
        <f t="shared" si="522"/>
        <v>1.3231059386465861E-4</v>
      </c>
      <c r="AD315" s="5">
        <f t="shared" si="523"/>
        <v>3.2096527091835393E-2</v>
      </c>
      <c r="AE315" s="5">
        <f t="shared" si="524"/>
        <v>1.8000932263272977E-2</v>
      </c>
      <c r="AF315" s="5">
        <f t="shared" si="525"/>
        <v>5.0477978726453637E-3</v>
      </c>
      <c r="AG315" s="5">
        <f t="shared" si="526"/>
        <v>9.43664583234579E-4</v>
      </c>
      <c r="AH315" s="5">
        <f t="shared" si="527"/>
        <v>4.6870983417877433E-4</v>
      </c>
      <c r="AI315" s="5">
        <f t="shared" si="528"/>
        <v>7.5618753539015177E-4</v>
      </c>
      <c r="AJ315" s="5">
        <f t="shared" si="529"/>
        <v>6.0999316312758433E-4</v>
      </c>
      <c r="AK315" s="5">
        <f t="shared" si="530"/>
        <v>3.2804178121451175E-4</v>
      </c>
      <c r="AL315" s="5">
        <f t="shared" si="531"/>
        <v>4.7886931919369328E-6</v>
      </c>
      <c r="AM315" s="5">
        <f t="shared" si="532"/>
        <v>1.035651140483681E-2</v>
      </c>
      <c r="AN315" s="5">
        <f t="shared" si="533"/>
        <v>5.8083187551373474E-3</v>
      </c>
      <c r="AO315" s="5">
        <f t="shared" si="534"/>
        <v>1.6287611456462184E-3</v>
      </c>
      <c r="AP315" s="5">
        <f t="shared" si="535"/>
        <v>3.044900462485094E-4</v>
      </c>
      <c r="AQ315" s="5">
        <f t="shared" si="536"/>
        <v>4.269235018540789E-5</v>
      </c>
      <c r="AR315" s="5">
        <f t="shared" si="537"/>
        <v>5.257399937408344E-5</v>
      </c>
      <c r="AS315" s="5">
        <f t="shared" si="538"/>
        <v>8.4819647707941971E-5</v>
      </c>
      <c r="AT315" s="5">
        <f t="shared" si="539"/>
        <v>6.8421393872936763E-5</v>
      </c>
      <c r="AU315" s="5">
        <f t="shared" si="540"/>
        <v>3.6795618829851229E-5</v>
      </c>
      <c r="AV315" s="5">
        <f t="shared" si="541"/>
        <v>1.4840945445945112E-5</v>
      </c>
      <c r="AW315" s="5">
        <f t="shared" si="542"/>
        <v>1.2035854117895578E-7</v>
      </c>
      <c r="AX315" s="5">
        <f t="shared" si="543"/>
        <v>2.7847594479517863E-3</v>
      </c>
      <c r="AY315" s="5">
        <f t="shared" si="544"/>
        <v>1.5617972015682974E-3</v>
      </c>
      <c r="AZ315" s="5">
        <f t="shared" si="545"/>
        <v>4.3795712779080869E-4</v>
      </c>
      <c r="BA315" s="5">
        <f t="shared" si="546"/>
        <v>8.1874243164720777E-5</v>
      </c>
      <c r="BB315" s="5">
        <f t="shared" si="547"/>
        <v>1.1479534071536531E-5</v>
      </c>
      <c r="BC315" s="5">
        <f t="shared" si="548"/>
        <v>1.2876303697556638E-6</v>
      </c>
      <c r="BD315" s="5">
        <f t="shared" si="549"/>
        <v>4.9142440386900347E-6</v>
      </c>
      <c r="BE315" s="5">
        <f t="shared" si="550"/>
        <v>7.9283382104276062E-6</v>
      </c>
      <c r="BF315" s="5">
        <f t="shared" si="551"/>
        <v>6.3955459155099577E-6</v>
      </c>
      <c r="BG315" s="5">
        <f t="shared" si="552"/>
        <v>3.4393930961555199E-6</v>
      </c>
      <c r="BH315" s="5">
        <f t="shared" si="553"/>
        <v>1.3872261679641577E-6</v>
      </c>
      <c r="BI315" s="5">
        <f t="shared" si="554"/>
        <v>4.4761302643435986E-7</v>
      </c>
      <c r="BJ315" s="8">
        <f t="shared" si="555"/>
        <v>0.63023667568491082</v>
      </c>
      <c r="BK315" s="8">
        <f t="shared" si="556"/>
        <v>0.24389206605835625</v>
      </c>
      <c r="BL315" s="8">
        <f t="shared" si="557"/>
        <v>0.1226882130639258</v>
      </c>
      <c r="BM315" s="8">
        <f t="shared" si="558"/>
        <v>0.36895202071622862</v>
      </c>
      <c r="BN315" s="8">
        <f t="shared" si="559"/>
        <v>0.62964618586316745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1.3831775700934601</v>
      </c>
      <c r="F316">
        <f>VLOOKUP(B316,home!$B$2:$E$405,3,FALSE)</f>
        <v>0.6</v>
      </c>
      <c r="G316">
        <f>VLOOKUP(C316,away!$B$2:$E$405,4,FALSE)</f>
        <v>1.2</v>
      </c>
      <c r="H316">
        <f>VLOOKUP(A316,away!$A$2:$E$405,3,FALSE)</f>
        <v>1.2429906542056099</v>
      </c>
      <c r="I316">
        <f>VLOOKUP(C316,away!$B$2:$E$405,3,FALSE)</f>
        <v>0.72</v>
      </c>
      <c r="J316">
        <f>VLOOKUP(B316,home!$B$2:$E$405,4,FALSE)</f>
        <v>1.88</v>
      </c>
      <c r="K316" s="3">
        <f t="shared" si="504"/>
        <v>0.99588785046729122</v>
      </c>
      <c r="L316" s="3">
        <f t="shared" si="505"/>
        <v>1.6825121495327136</v>
      </c>
      <c r="M316" s="5">
        <f t="shared" si="506"/>
        <v>6.8672943008586257E-2</v>
      </c>
      <c r="N316" s="5">
        <f t="shared" si="507"/>
        <v>6.8390549598083758E-2</v>
      </c>
      <c r="O316" s="5">
        <f t="shared" si="508"/>
        <v>0.11554306095611401</v>
      </c>
      <c r="P316" s="5">
        <f t="shared" si="509"/>
        <v>0.11506793061199559</v>
      </c>
      <c r="Q316" s="5">
        <f t="shared" si="510"/>
        <v>3.405465871575615E-2</v>
      </c>
      <c r="R316" s="5">
        <f t="shared" si="511"/>
        <v>9.7201301926430381E-2</v>
      </c>
      <c r="S316" s="5">
        <f t="shared" si="512"/>
        <v>4.8201766500933045E-2</v>
      </c>
      <c r="T316" s="5">
        <f t="shared" si="513"/>
        <v>5.7297377037449845E-2</v>
      </c>
      <c r="U316" s="5">
        <f t="shared" si="514"/>
        <v>9.6801595638134924E-2</v>
      </c>
      <c r="V316" s="5">
        <f t="shared" si="515"/>
        <v>8.9740624669011771E-3</v>
      </c>
      <c r="W316" s="5">
        <f t="shared" si="516"/>
        <v>1.13048736222772E-2</v>
      </c>
      <c r="X316" s="5">
        <f t="shared" si="517"/>
        <v>1.9020587218413289E-2</v>
      </c>
      <c r="Y316" s="5">
        <f t="shared" si="518"/>
        <v>1.60011845431135E-2</v>
      </c>
      <c r="Z316" s="5">
        <f t="shared" si="519"/>
        <v>5.4514123813872231E-2</v>
      </c>
      <c r="AA316" s="5">
        <f t="shared" si="520"/>
        <v>5.4289953585104987E-2</v>
      </c>
      <c r="AB316" s="5">
        <f t="shared" si="521"/>
        <v>2.7033352588919604E-2</v>
      </c>
      <c r="AC316" s="5">
        <f t="shared" si="522"/>
        <v>9.3980499452308674E-4</v>
      </c>
      <c r="AD316" s="5">
        <f t="shared" si="523"/>
        <v>2.8145965728735046E-3</v>
      </c>
      <c r="AE316" s="5">
        <f t="shared" si="524"/>
        <v>4.7355929298928097E-3</v>
      </c>
      <c r="AF316" s="5">
        <f t="shared" si="525"/>
        <v>3.983846319892936E-3</v>
      </c>
      <c r="AG316" s="5">
        <f t="shared" si="526"/>
        <v>2.2342899450303521E-3</v>
      </c>
      <c r="AH316" s="5">
        <f t="shared" si="527"/>
        <v>2.2930168909492669E-2</v>
      </c>
      <c r="AI316" s="5">
        <f t="shared" si="528"/>
        <v>2.2835876626126565E-2</v>
      </c>
      <c r="AJ316" s="5">
        <f t="shared" si="529"/>
        <v>1.1370986043364721E-2</v>
      </c>
      <c r="AK316" s="5">
        <f t="shared" si="530"/>
        <v>3.7747422828066876E-3</v>
      </c>
      <c r="AL316" s="5">
        <f t="shared" si="531"/>
        <v>6.2989242144504226E-5</v>
      </c>
      <c r="AM316" s="5">
        <f t="shared" si="532"/>
        <v>5.606045061783201E-4</v>
      </c>
      <c r="AN316" s="5">
        <f t="shared" si="533"/>
        <v>9.4322389272781082E-4</v>
      </c>
      <c r="AO316" s="5">
        <f t="shared" si="534"/>
        <v>7.9349282962204134E-4</v>
      </c>
      <c r="AP316" s="5">
        <f t="shared" si="535"/>
        <v>4.4502044213539212E-4</v>
      </c>
      <c r="AQ316" s="5">
        <f t="shared" si="536"/>
        <v>1.8718807517080434E-4</v>
      </c>
      <c r="AR316" s="5">
        <f t="shared" si="537"/>
        <v>7.7160575562117409E-3</v>
      </c>
      <c r="AS316" s="5">
        <f t="shared" si="538"/>
        <v>7.6843279737376109E-3</v>
      </c>
      <c r="AT316" s="5">
        <f t="shared" si="539"/>
        <v>3.826364434025612E-3</v>
      </c>
      <c r="AU316" s="5">
        <f t="shared" si="540"/>
        <v>1.2702099504354203E-3</v>
      </c>
      <c r="AV316" s="5">
        <f t="shared" si="541"/>
        <v>3.1624666429532373E-4</v>
      </c>
      <c r="AW316" s="5">
        <f t="shared" si="542"/>
        <v>2.9317877475330863E-6</v>
      </c>
      <c r="AX316" s="5">
        <f t="shared" si="543"/>
        <v>9.3049869436700704E-5</v>
      </c>
      <c r="AY316" s="5">
        <f t="shared" si="544"/>
        <v>1.5655753583968167E-4</v>
      </c>
      <c r="AZ316" s="5">
        <f t="shared" si="545"/>
        <v>1.3170497807558383E-4</v>
      </c>
      <c r="BA316" s="5">
        <f t="shared" si="546"/>
        <v>7.3865075255369832E-5</v>
      </c>
      <c r="BB316" s="5">
        <f t="shared" si="547"/>
        <v>3.1069721635826992E-5</v>
      </c>
      <c r="BC316" s="5">
        <f t="shared" si="548"/>
        <v>1.0455036826975665E-5</v>
      </c>
      <c r="BD316" s="5">
        <f t="shared" si="549"/>
        <v>2.1637267641366601E-3</v>
      </c>
      <c r="BE316" s="5">
        <f t="shared" si="550"/>
        <v>2.154829196134606E-3</v>
      </c>
      <c r="BF316" s="5">
        <f t="shared" si="551"/>
        <v>1.0729841081313267E-3</v>
      </c>
      <c r="BG316" s="5">
        <f t="shared" si="552"/>
        <v>3.5619061234415692E-4</v>
      </c>
      <c r="BH316" s="5">
        <f t="shared" si="553"/>
        <v>8.8681475821012637E-5</v>
      </c>
      <c r="BI316" s="5">
        <f t="shared" si="554"/>
        <v>1.7663360866331077E-5</v>
      </c>
      <c r="BJ316" s="8">
        <f t="shared" si="555"/>
        <v>0.22326378846568784</v>
      </c>
      <c r="BK316" s="8">
        <f t="shared" si="556"/>
        <v>0.24207605436092336</v>
      </c>
      <c r="BL316" s="8">
        <f t="shared" si="557"/>
        <v>0.47844832065263443</v>
      </c>
      <c r="BM316" s="8">
        <f t="shared" si="558"/>
        <v>0.49921821672805949</v>
      </c>
      <c r="BN316" s="8">
        <f t="shared" si="559"/>
        <v>0.49893044481696613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1.3561643835616399</v>
      </c>
      <c r="F317">
        <f>VLOOKUP(B317,home!$B$2:$E$405,3,FALSE)</f>
        <v>1.26</v>
      </c>
      <c r="G317">
        <f>VLOOKUP(C317,away!$B$2:$E$405,4,FALSE)</f>
        <v>1.01</v>
      </c>
      <c r="H317">
        <f>VLOOKUP(A317,away!$A$2:$E$405,3,FALSE)</f>
        <v>1.0958904109589001</v>
      </c>
      <c r="I317">
        <f>VLOOKUP(C317,away!$B$2:$E$405,3,FALSE)</f>
        <v>0.65</v>
      </c>
      <c r="J317">
        <f>VLOOKUP(B317,home!$B$2:$E$405,4,FALSE)</f>
        <v>1.17</v>
      </c>
      <c r="K317" s="3">
        <f t="shared" si="504"/>
        <v>1.7258547945205429</v>
      </c>
      <c r="L317" s="3">
        <f t="shared" si="505"/>
        <v>0.83342465753424344</v>
      </c>
      <c r="M317" s="5">
        <f t="shared" si="506"/>
        <v>7.7360462287900902E-2</v>
      </c>
      <c r="N317" s="5">
        <f t="shared" si="507"/>
        <v>0.1335129247458994</v>
      </c>
      <c r="O317" s="5">
        <f t="shared" si="508"/>
        <v>6.4474116788984556E-2</v>
      </c>
      <c r="P317" s="5">
        <f t="shared" si="509"/>
        <v>0.11127296358274642</v>
      </c>
      <c r="Q317" s="5">
        <f t="shared" si="510"/>
        <v>0.11521196065158548</v>
      </c>
      <c r="R317" s="5">
        <f t="shared" si="511"/>
        <v>2.6867159352341134E-2</v>
      </c>
      <c r="S317" s="5">
        <f t="shared" si="512"/>
        <v>4.0012921517997756E-2</v>
      </c>
      <c r="T317" s="5">
        <f t="shared" si="513"/>
        <v>9.6020488849896363E-2</v>
      </c>
      <c r="U317" s="5">
        <f t="shared" si="514"/>
        <v>4.6368815783385385E-2</v>
      </c>
      <c r="V317" s="5">
        <f t="shared" si="515"/>
        <v>6.394820396240633E-3</v>
      </c>
      <c r="W317" s="5">
        <f t="shared" si="516"/>
        <v>6.627970489221699E-2</v>
      </c>
      <c r="X317" s="5">
        <f t="shared" si="517"/>
        <v>5.5239140351266668E-2</v>
      </c>
      <c r="Y317" s="5">
        <f t="shared" si="518"/>
        <v>2.301883081487021E-2</v>
      </c>
      <c r="Z317" s="5">
        <f t="shared" si="519"/>
        <v>7.4639176940476202E-3</v>
      </c>
      <c r="AA317" s="5">
        <f t="shared" si="520"/>
        <v>1.2881638138178799E-2</v>
      </c>
      <c r="AB317" s="5">
        <f t="shared" si="521"/>
        <v>1.1115918471027282E-2</v>
      </c>
      <c r="AC317" s="5">
        <f t="shared" si="522"/>
        <v>5.7488233978371102E-4</v>
      </c>
      <c r="AD317" s="5">
        <f t="shared" si="523"/>
        <v>2.8597286616909849E-2</v>
      </c>
      <c r="AE317" s="5">
        <f t="shared" si="524"/>
        <v>2.3833683805106694E-2</v>
      </c>
      <c r="AF317" s="5">
        <f t="shared" si="525"/>
        <v>9.9317898815252433E-3</v>
      </c>
      <c r="AG317" s="5">
        <f t="shared" si="526"/>
        <v>2.7591328602374144E-3</v>
      </c>
      <c r="AH317" s="5">
        <f t="shared" si="527"/>
        <v>1.555153262006354E-3</v>
      </c>
      <c r="AI317" s="5">
        <f t="shared" si="528"/>
        <v>2.683968713447928E-3</v>
      </c>
      <c r="AJ317" s="5">
        <f t="shared" si="529"/>
        <v>2.3160701362236204E-3</v>
      </c>
      <c r="AK317" s="5">
        <f t="shared" si="530"/>
        <v>1.3324002496824608E-3</v>
      </c>
      <c r="AL317" s="5">
        <f t="shared" si="531"/>
        <v>3.3075739088038835E-5</v>
      </c>
      <c r="AM317" s="5">
        <f t="shared" si="532"/>
        <v>9.8709528436144028E-3</v>
      </c>
      <c r="AN317" s="5">
        <f t="shared" si="533"/>
        <v>8.2266954932260009E-3</v>
      </c>
      <c r="AO317" s="5">
        <f t="shared" si="534"/>
        <v>3.4281654370401913E-3</v>
      </c>
      <c r="AP317" s="5">
        <f t="shared" si="535"/>
        <v>9.5237253511198407E-4</v>
      </c>
      <c r="AQ317" s="5">
        <f t="shared" si="536"/>
        <v>1.9843268848018108E-4</v>
      </c>
      <c r="AR317" s="5">
        <f t="shared" si="537"/>
        <v>2.5922061496018152E-4</v>
      </c>
      <c r="AS317" s="5">
        <f t="shared" si="538"/>
        <v>4.473771411675928E-4</v>
      </c>
      <c r="AT317" s="5">
        <f t="shared" si="539"/>
        <v>3.8605399202149194E-4</v>
      </c>
      <c r="AU317" s="5">
        <f t="shared" si="540"/>
        <v>2.2209104435802913E-4</v>
      </c>
      <c r="AV317" s="5">
        <f t="shared" si="541"/>
        <v>9.5824223431344806E-5</v>
      </c>
      <c r="AW317" s="5">
        <f t="shared" si="542"/>
        <v>1.3215319134206779E-6</v>
      </c>
      <c r="AX317" s="5">
        <f t="shared" si="543"/>
        <v>2.8393052152730141E-3</v>
      </c>
      <c r="AY317" s="5">
        <f t="shared" si="544"/>
        <v>2.3663469766741032E-3</v>
      </c>
      <c r="AZ317" s="5">
        <f t="shared" si="545"/>
        <v>9.8608595932090336E-4</v>
      </c>
      <c r="BA317" s="5">
        <f t="shared" si="546"/>
        <v>2.7394278431544999E-4</v>
      </c>
      <c r="BB317" s="5">
        <f t="shared" si="547"/>
        <v>5.7077667800520241E-5</v>
      </c>
      <c r="BC317" s="5">
        <f t="shared" si="548"/>
        <v>9.5139871479003824E-6</v>
      </c>
      <c r="BD317" s="5">
        <f t="shared" si="549"/>
        <v>3.6006808708167531E-5</v>
      </c>
      <c r="BE317" s="5">
        <f t="shared" si="550"/>
        <v>6.2142523444374965E-5</v>
      </c>
      <c r="BF317" s="5">
        <f t="shared" si="551"/>
        <v>5.36244860150399E-5</v>
      </c>
      <c r="BG317" s="5">
        <f t="shared" si="552"/>
        <v>3.0849358764252141E-5</v>
      </c>
      <c r="BH317" s="5">
        <f t="shared" si="553"/>
        <v>1.3310378432792225E-5</v>
      </c>
      <c r="BI317" s="5">
        <f t="shared" si="554"/>
        <v>4.5943560870234578E-6</v>
      </c>
      <c r="BJ317" s="8">
        <f t="shared" si="555"/>
        <v>0.58361383505751885</v>
      </c>
      <c r="BK317" s="8">
        <f t="shared" si="556"/>
        <v>0.23801547284043154</v>
      </c>
      <c r="BL317" s="8">
        <f t="shared" si="557"/>
        <v>0.17120633582266778</v>
      </c>
      <c r="BM317" s="8">
        <f t="shared" si="558"/>
        <v>0.46923494856044756</v>
      </c>
      <c r="BN317" s="8">
        <f t="shared" si="559"/>
        <v>0.52869958740945799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1.3561643835616399</v>
      </c>
      <c r="F318">
        <f>VLOOKUP(B318,home!$B$2:$E$405,3,FALSE)</f>
        <v>0.63</v>
      </c>
      <c r="G318">
        <f>VLOOKUP(C318,away!$B$2:$E$405,4,FALSE)</f>
        <v>0.32</v>
      </c>
      <c r="H318">
        <f>VLOOKUP(A318,away!$A$2:$E$405,3,FALSE)</f>
        <v>1.0958904109589001</v>
      </c>
      <c r="I318">
        <f>VLOOKUP(C318,away!$B$2:$E$405,3,FALSE)</f>
        <v>0.42</v>
      </c>
      <c r="J318">
        <f>VLOOKUP(B318,home!$B$2:$E$405,4,FALSE)</f>
        <v>1.17</v>
      </c>
      <c r="K318" s="3">
        <f t="shared" si="504"/>
        <v>0.27340273972602658</v>
      </c>
      <c r="L318" s="3">
        <f t="shared" si="505"/>
        <v>0.53852054794520343</v>
      </c>
      <c r="M318" s="5">
        <f t="shared" si="506"/>
        <v>0.4440032984343868</v>
      </c>
      <c r="N318" s="5">
        <f t="shared" si="507"/>
        <v>0.12139171823935395</v>
      </c>
      <c r="O318" s="5">
        <f t="shared" si="508"/>
        <v>0.23910489956236367</v>
      </c>
      <c r="P318" s="5">
        <f t="shared" si="509"/>
        <v>6.5371934622266634E-2</v>
      </c>
      <c r="Q318" s="5">
        <f t="shared" si="510"/>
        <v>1.6594414173344618E-2</v>
      </c>
      <c r="R318" s="5">
        <f t="shared" si="511"/>
        <v>6.4381450764353448E-2</v>
      </c>
      <c r="S318" s="5">
        <f t="shared" si="512"/>
        <v>2.406226401541825E-3</v>
      </c>
      <c r="T318" s="5">
        <f t="shared" si="513"/>
        <v>8.9364330134591944E-3</v>
      </c>
      <c r="U318" s="5">
        <f t="shared" si="514"/>
        <v>1.760206502651052E-2</v>
      </c>
      <c r="V318" s="5">
        <f t="shared" si="515"/>
        <v>3.9363990603629211E-5</v>
      </c>
      <c r="W318" s="5">
        <f t="shared" si="516"/>
        <v>1.5123194330469425E-3</v>
      </c>
      <c r="X318" s="5">
        <f t="shared" si="517"/>
        <v>8.1441508975261894E-4</v>
      </c>
      <c r="Y318" s="5">
        <f t="shared" si="518"/>
        <v>2.1928963019421114E-4</v>
      </c>
      <c r="Z318" s="5">
        <f t="shared" si="519"/>
        <v>1.1556911381042253E-2</v>
      </c>
      <c r="AA318" s="5">
        <f t="shared" si="520"/>
        <v>3.1596912343478493E-3</v>
      </c>
      <c r="AB318" s="5">
        <f t="shared" si="521"/>
        <v>4.3193412007950632E-4</v>
      </c>
      <c r="AC318" s="5">
        <f t="shared" si="522"/>
        <v>3.6222988507148427E-7</v>
      </c>
      <c r="AD318" s="5">
        <f t="shared" si="523"/>
        <v>1.0336806908398628E-4</v>
      </c>
      <c r="AE318" s="5">
        <f t="shared" si="524"/>
        <v>5.5665829203145942E-5</v>
      </c>
      <c r="AF318" s="5">
        <f t="shared" si="525"/>
        <v>1.4988596422151128E-5</v>
      </c>
      <c r="AG318" s="5">
        <f t="shared" si="526"/>
        <v>2.6905557193954472E-6</v>
      </c>
      <c r="AH318" s="5">
        <f t="shared" si="527"/>
        <v>1.5559085623682576E-3</v>
      </c>
      <c r="AI318" s="5">
        <f t="shared" si="528"/>
        <v>4.2538966371466491E-4</v>
      </c>
      <c r="AJ318" s="5">
        <f t="shared" si="529"/>
        <v>5.8151349755361249E-5</v>
      </c>
      <c r="AK318" s="5">
        <f t="shared" si="530"/>
        <v>5.2995794472940591E-6</v>
      </c>
      <c r="AL318" s="5">
        <f t="shared" si="531"/>
        <v>2.1332876083237955E-9</v>
      </c>
      <c r="AM318" s="5">
        <f t="shared" si="532"/>
        <v>5.6522226575502091E-6</v>
      </c>
      <c r="AN318" s="5">
        <f t="shared" si="533"/>
        <v>3.0438380426522324E-6</v>
      </c>
      <c r="AO318" s="5">
        <f t="shared" si="534"/>
        <v>8.1958466529276775E-7</v>
      </c>
      <c r="AP318" s="5">
        <f t="shared" si="535"/>
        <v>1.4712106101364916E-7</v>
      </c>
      <c r="AQ318" s="5">
        <f t="shared" si="536"/>
        <v>1.9806928597837509E-8</v>
      </c>
      <c r="AR318" s="5">
        <f t="shared" si="537"/>
        <v>1.6757774631183758E-4</v>
      </c>
      <c r="AS318" s="5">
        <f t="shared" si="538"/>
        <v>4.5816214958769443E-5</v>
      </c>
      <c r="AT318" s="5">
        <f t="shared" si="539"/>
        <v>6.2631393468020627E-6</v>
      </c>
      <c r="AU318" s="5">
        <f t="shared" si="540"/>
        <v>5.7078648556718713E-7</v>
      </c>
      <c r="AV318" s="5">
        <f t="shared" si="541"/>
        <v>3.9013647238164758E-8</v>
      </c>
      <c r="AW318" s="5">
        <f t="shared" si="542"/>
        <v>8.7247311095797604E-12</v>
      </c>
      <c r="AX318" s="5">
        <f t="shared" si="543"/>
        <v>2.5755552668595842E-7</v>
      </c>
      <c r="AY318" s="5">
        <f t="shared" si="544"/>
        <v>1.3869894335723781E-7</v>
      </c>
      <c r="AZ318" s="5">
        <f t="shared" si="545"/>
        <v>3.7346115488080206E-8</v>
      </c>
      <c r="BA318" s="5">
        <f t="shared" si="546"/>
        <v>6.7038835254219354E-9</v>
      </c>
      <c r="BB318" s="5">
        <f t="shared" si="547"/>
        <v>9.0254475736776051E-10</v>
      </c>
      <c r="BC318" s="5">
        <f t="shared" si="548"/>
        <v>9.7207779456551428E-11</v>
      </c>
      <c r="BD318" s="5">
        <f t="shared" si="549"/>
        <v>1.5040676627878845E-5</v>
      </c>
      <c r="BE318" s="5">
        <f t="shared" si="550"/>
        <v>4.112162197395291E-6</v>
      </c>
      <c r="BF318" s="5">
        <f t="shared" si="551"/>
        <v>5.6213820548283512E-7</v>
      </c>
      <c r="BG318" s="5">
        <f t="shared" si="552"/>
        <v>5.1230041827893092E-8</v>
      </c>
      <c r="BH318" s="5">
        <f t="shared" si="553"/>
        <v>3.5016084480062265E-9</v>
      </c>
      <c r="BI318" s="5">
        <f t="shared" si="554"/>
        <v>1.9146986862654047E-10</v>
      </c>
      <c r="BJ318" s="8">
        <f t="shared" si="555"/>
        <v>0.14965542650715688</v>
      </c>
      <c r="BK318" s="8">
        <f t="shared" si="556"/>
        <v>0.51182132651091505</v>
      </c>
      <c r="BL318" s="8">
        <f t="shared" si="557"/>
        <v>0.32696482666384175</v>
      </c>
      <c r="BM318" s="8">
        <f t="shared" si="558"/>
        <v>4.9150636576668037E-2</v>
      </c>
      <c r="BN318" s="8">
        <f t="shared" si="559"/>
        <v>0.95084771579606908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1.3434343434343401</v>
      </c>
      <c r="F319">
        <f>VLOOKUP(B319,home!$B$2:$E$405,3,FALSE)</f>
        <v>0.91</v>
      </c>
      <c r="G319">
        <f>VLOOKUP(C319,away!$B$2:$E$405,4,FALSE)</f>
        <v>0.84</v>
      </c>
      <c r="H319">
        <f>VLOOKUP(A319,away!$A$2:$E$405,3,FALSE)</f>
        <v>0.98989898989898994</v>
      </c>
      <c r="I319">
        <f>VLOOKUP(C319,away!$B$2:$E$405,3,FALSE)</f>
        <v>0.74</v>
      </c>
      <c r="J319">
        <f>VLOOKUP(B319,home!$B$2:$E$405,4,FALSE)</f>
        <v>0.34</v>
      </c>
      <c r="K319" s="3">
        <f t="shared" si="504"/>
        <v>1.0269212121212095</v>
      </c>
      <c r="L319" s="3">
        <f t="shared" si="505"/>
        <v>0.2490585858585859</v>
      </c>
      <c r="M319" s="5">
        <f t="shared" si="506"/>
        <v>0.27915731640689145</v>
      </c>
      <c r="N319" s="5">
        <f t="shared" si="507"/>
        <v>0.28667256973706901</v>
      </c>
      <c r="O319" s="5">
        <f t="shared" si="508"/>
        <v>6.9526526456378204E-2</v>
      </c>
      <c r="P319" s="5">
        <f t="shared" si="509"/>
        <v>7.139826482316125E-2</v>
      </c>
      <c r="Q319" s="5">
        <f t="shared" si="510"/>
        <v>0.14719507139814639</v>
      </c>
      <c r="R319" s="5">
        <f t="shared" si="511"/>
        <v>8.6580891794425553E-3</v>
      </c>
      <c r="S319" s="5">
        <f t="shared" si="512"/>
        <v>4.5652683273469967E-3</v>
      </c>
      <c r="T319" s="5">
        <f t="shared" si="513"/>
        <v>3.6660196327775924E-2</v>
      </c>
      <c r="U319" s="5">
        <f t="shared" si="514"/>
        <v>8.8911754348066779E-3</v>
      </c>
      <c r="V319" s="5">
        <f t="shared" si="515"/>
        <v>1.2973657896961301E-4</v>
      </c>
      <c r="W319" s="5">
        <f t="shared" si="516"/>
        <v>5.0385913712817504E-2</v>
      </c>
      <c r="X319" s="5">
        <f t="shared" si="517"/>
        <v>1.2549044416507057E-2</v>
      </c>
      <c r="Y319" s="5">
        <f t="shared" si="518"/>
        <v>1.5627236281259152E-3</v>
      </c>
      <c r="Z319" s="5">
        <f t="shared" si="519"/>
        <v>7.1879048242316226E-4</v>
      </c>
      <c r="AA319" s="5">
        <f t="shared" si="520"/>
        <v>7.3814119347118264E-4</v>
      </c>
      <c r="AB319" s="5">
        <f t="shared" si="521"/>
        <v>3.7900642455801145E-4</v>
      </c>
      <c r="AC319" s="5">
        <f t="shared" si="522"/>
        <v>2.0738679586096653E-6</v>
      </c>
      <c r="AD319" s="5">
        <f t="shared" si="523"/>
        <v>1.2935590895950302E-2</v>
      </c>
      <c r="AE319" s="5">
        <f t="shared" si="524"/>
        <v>3.2217199757905799E-3</v>
      </c>
      <c r="AF319" s="5">
        <f t="shared" si="525"/>
        <v>4.0119851060137966E-4</v>
      </c>
      <c r="AG319" s="5">
        <f t="shared" si="526"/>
        <v>3.3307311232983489E-5</v>
      </c>
      <c r="AH319" s="5">
        <f t="shared" si="527"/>
        <v>4.4755235270230883E-5</v>
      </c>
      <c r="AI319" s="5">
        <f t="shared" si="528"/>
        <v>4.5960100452475406E-5</v>
      </c>
      <c r="AJ319" s="5">
        <f t="shared" si="529"/>
        <v>2.3598701032934292E-5</v>
      </c>
      <c r="AK319" s="5">
        <f t="shared" si="530"/>
        <v>8.0780022230756423E-6</v>
      </c>
      <c r="AL319" s="5">
        <f t="shared" si="531"/>
        <v>2.1216792828207085E-8</v>
      </c>
      <c r="AM319" s="5">
        <f t="shared" si="532"/>
        <v>2.6567665364746738E-3</v>
      </c>
      <c r="AN319" s="5">
        <f t="shared" si="533"/>
        <v>6.6169051653079539E-4</v>
      </c>
      <c r="AO319" s="5">
        <f t="shared" si="534"/>
        <v>8.2399852161598564E-5</v>
      </c>
      <c r="AP319" s="5">
        <f t="shared" si="535"/>
        <v>6.8407968847747572E-6</v>
      </c>
      <c r="AQ319" s="5">
        <f t="shared" si="536"/>
        <v>4.2593979956695523E-7</v>
      </c>
      <c r="AR319" s="5">
        <f t="shared" si="537"/>
        <v>2.2293351212344026E-6</v>
      </c>
      <c r="AS319" s="5">
        <f t="shared" si="538"/>
        <v>2.2893515249224163E-6</v>
      </c>
      <c r="AT319" s="5">
        <f t="shared" si="539"/>
        <v>1.1754918214724334E-6</v>
      </c>
      <c r="AU319" s="5">
        <f t="shared" si="540"/>
        <v>4.0237916204834664E-7</v>
      </c>
      <c r="AV319" s="5">
        <f t="shared" si="541"/>
        <v>1.0330292420575116E-7</v>
      </c>
      <c r="AW319" s="5">
        <f t="shared" si="542"/>
        <v>1.5073561513076557E-10</v>
      </c>
      <c r="AX319" s="5">
        <f t="shared" si="543"/>
        <v>4.5471498532660638E-4</v>
      </c>
      <c r="AY319" s="5">
        <f t="shared" si="544"/>
        <v>1.1325067121415221E-4</v>
      </c>
      <c r="AZ319" s="5">
        <f t="shared" si="545"/>
        <v>1.4103026010066204E-5</v>
      </c>
      <c r="BA319" s="5">
        <f t="shared" si="546"/>
        <v>1.1708265714646476E-6</v>
      </c>
      <c r="BB319" s="5">
        <f t="shared" si="547"/>
        <v>7.2901102543660419E-8</v>
      </c>
      <c r="BC319" s="5">
        <f t="shared" si="548"/>
        <v>3.6313291014111658E-9</v>
      </c>
      <c r="BD319" s="5">
        <f t="shared" si="549"/>
        <v>9.2539175449919819E-8</v>
      </c>
      <c r="BE319" s="5">
        <f t="shared" si="550"/>
        <v>9.5030442221728926E-8</v>
      </c>
      <c r="BF319" s="5">
        <f t="shared" si="551"/>
        <v>4.879438845737621E-8</v>
      </c>
      <c r="BG319" s="5">
        <f t="shared" si="552"/>
        <v>1.6702664179787315E-8</v>
      </c>
      <c r="BH319" s="5">
        <f t="shared" si="553"/>
        <v>4.2880800362901728E-9</v>
      </c>
      <c r="BI319" s="5">
        <f t="shared" si="554"/>
        <v>8.8070406970797299E-10</v>
      </c>
      <c r="BJ319" s="8">
        <f t="shared" si="555"/>
        <v>0.55560877559742228</v>
      </c>
      <c r="BK319" s="8">
        <f t="shared" si="556"/>
        <v>0.35536593189233484</v>
      </c>
      <c r="BL319" s="8">
        <f t="shared" si="557"/>
        <v>8.8321788823643638E-2</v>
      </c>
      <c r="BM319" s="8">
        <f t="shared" si="558"/>
        <v>0.13729419827425665</v>
      </c>
      <c r="BN319" s="8">
        <f t="shared" si="559"/>
        <v>0.86260783800108887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1.3434343434343401</v>
      </c>
      <c r="F320">
        <f>VLOOKUP(B320,home!$B$2:$E$405,3,FALSE)</f>
        <v>1.3</v>
      </c>
      <c r="G320">
        <f>VLOOKUP(C320,away!$B$2:$E$405,4,FALSE)</f>
        <v>0.57999999999999996</v>
      </c>
      <c r="H320">
        <f>VLOOKUP(A320,away!$A$2:$E$405,3,FALSE)</f>
        <v>0.98989898989898994</v>
      </c>
      <c r="I320">
        <f>VLOOKUP(C320,away!$B$2:$E$405,3,FALSE)</f>
        <v>1.32</v>
      </c>
      <c r="J320">
        <f>VLOOKUP(B320,home!$B$2:$E$405,4,FALSE)</f>
        <v>0.88</v>
      </c>
      <c r="K320" s="3">
        <f t="shared" si="504"/>
        <v>1.0129494949494924</v>
      </c>
      <c r="L320" s="3">
        <f t="shared" si="505"/>
        <v>1.1498666666666668</v>
      </c>
      <c r="M320" s="5">
        <f t="shared" si="506"/>
        <v>0.11500080373812235</v>
      </c>
      <c r="N320" s="5">
        <f t="shared" si="507"/>
        <v>0.11649000606531673</v>
      </c>
      <c r="O320" s="5">
        <f t="shared" si="508"/>
        <v>0.1322355908583423</v>
      </c>
      <c r="P320" s="5">
        <f t="shared" si="509"/>
        <v>0.13394797497430552</v>
      </c>
      <c r="Q320" s="5">
        <f t="shared" si="510"/>
        <v>5.899924640526294E-2</v>
      </c>
      <c r="R320" s="5">
        <f t="shared" si="511"/>
        <v>7.6026649037489638E-2</v>
      </c>
      <c r="S320" s="5">
        <f t="shared" si="512"/>
        <v>3.9004205658802416E-2</v>
      </c>
      <c r="T320" s="5">
        <f t="shared" si="513"/>
        <v>6.7841266799865019E-2</v>
      </c>
      <c r="U320" s="5">
        <f t="shared" si="514"/>
        <v>7.7011155745227433E-2</v>
      </c>
      <c r="V320" s="5">
        <f t="shared" si="515"/>
        <v>5.0478240090054216E-3</v>
      </c>
      <c r="W320" s="5">
        <f t="shared" si="516"/>
        <v>1.9921085616203916E-2</v>
      </c>
      <c r="X320" s="5">
        <f t="shared" si="517"/>
        <v>2.2906592313885674E-2</v>
      </c>
      <c r="Y320" s="5">
        <f t="shared" si="518"/>
        <v>1.316976347433001E-2</v>
      </c>
      <c r="Z320" s="5">
        <f t="shared" si="519"/>
        <v>2.914016983552491E-2</v>
      </c>
      <c r="AA320" s="5">
        <f t="shared" si="520"/>
        <v>2.9517520317637387E-2</v>
      </c>
      <c r="AB320" s="5">
        <f t="shared" si="521"/>
        <v>1.4949878648956085E-2</v>
      </c>
      <c r="AC320" s="5">
        <f t="shared" si="522"/>
        <v>3.6746797742641385E-4</v>
      </c>
      <c r="AD320" s="5">
        <f t="shared" si="523"/>
        <v>5.0447634034448382E-3</v>
      </c>
      <c r="AE320" s="5">
        <f t="shared" si="524"/>
        <v>5.8008052788411039E-3</v>
      </c>
      <c r="AF320" s="5">
        <f t="shared" si="525"/>
        <v>3.3350763149817141E-3</v>
      </c>
      <c r="AG320" s="5">
        <f t="shared" si="526"/>
        <v>1.2782976951289909E-3</v>
      </c>
      <c r="AH320" s="5">
        <f t="shared" si="527"/>
        <v>8.3768274887188916E-3</v>
      </c>
      <c r="AI320" s="5">
        <f t="shared" si="528"/>
        <v>8.4853031739768256E-3</v>
      </c>
      <c r="AJ320" s="5">
        <f t="shared" si="529"/>
        <v>4.2975917822865748E-3</v>
      </c>
      <c r="AK320" s="5">
        <f t="shared" si="530"/>
        <v>1.4510811417887582E-3</v>
      </c>
      <c r="AL320" s="5">
        <f t="shared" si="531"/>
        <v>1.7120433890621645E-5</v>
      </c>
      <c r="AM320" s="5">
        <f t="shared" si="532"/>
        <v>1.0220181083318268E-3</v>
      </c>
      <c r="AN320" s="5">
        <f t="shared" si="533"/>
        <v>1.1751845555004899E-3</v>
      </c>
      <c r="AO320" s="5">
        <f t="shared" si="534"/>
        <v>6.7565277377574866E-4</v>
      </c>
      <c r="AP320" s="5">
        <f t="shared" si="535"/>
        <v>2.5897020093520242E-4</v>
      </c>
      <c r="AQ320" s="5">
        <f t="shared" si="536"/>
        <v>7.4445300428839517E-5</v>
      </c>
      <c r="AR320" s="5">
        <f t="shared" si="537"/>
        <v>1.9264469403389786E-3</v>
      </c>
      <c r="AS320" s="5">
        <f t="shared" si="538"/>
        <v>1.9513934552633631E-3</v>
      </c>
      <c r="AT320" s="5">
        <f t="shared" si="539"/>
        <v>9.8833150747838425E-4</v>
      </c>
      <c r="AU320" s="5">
        <f t="shared" si="540"/>
        <v>3.337099671142999E-4</v>
      </c>
      <c r="AV320" s="5">
        <f t="shared" si="541"/>
        <v>8.4507835662010438E-5</v>
      </c>
      <c r="AW320" s="5">
        <f t="shared" si="542"/>
        <v>5.539206335443383E-7</v>
      </c>
      <c r="AX320" s="5">
        <f t="shared" si="543"/>
        <v>1.7254212111065983E-4</v>
      </c>
      <c r="AY320" s="5">
        <f t="shared" si="544"/>
        <v>1.9840043366111071E-4</v>
      </c>
      <c r="AZ320" s="5">
        <f t="shared" si="545"/>
        <v>1.1406702265956131E-4</v>
      </c>
      <c r="BA320" s="5">
        <f t="shared" si="546"/>
        <v>4.3720622374046954E-5</v>
      </c>
      <c r="BB320" s="5">
        <f t="shared" si="547"/>
        <v>1.2568221578459362E-5</v>
      </c>
      <c r="BC320" s="5">
        <f t="shared" si="548"/>
        <v>2.8903558104702268E-6</v>
      </c>
      <c r="BD320" s="5">
        <f t="shared" si="549"/>
        <v>3.6919285363296321E-4</v>
      </c>
      <c r="BE320" s="5">
        <f t="shared" si="550"/>
        <v>3.7397371462647192E-4</v>
      </c>
      <c r="BF320" s="5">
        <f t="shared" si="551"/>
        <v>1.8940824267763516E-4</v>
      </c>
      <c r="BG320" s="5">
        <f t="shared" si="552"/>
        <v>6.3953661253193805E-5</v>
      </c>
      <c r="BH320" s="5">
        <f t="shared" si="553"/>
        <v>1.6195457216648392E-5</v>
      </c>
      <c r="BI320" s="5">
        <f t="shared" si="554"/>
        <v>3.2810360416160223E-6</v>
      </c>
      <c r="BJ320" s="8">
        <f t="shared" si="555"/>
        <v>0.31853736308342728</v>
      </c>
      <c r="BK320" s="8">
        <f t="shared" si="556"/>
        <v>0.29358379722521388</v>
      </c>
      <c r="BL320" s="8">
        <f t="shared" si="557"/>
        <v>0.35865199286572946</v>
      </c>
      <c r="BM320" s="8">
        <f t="shared" si="558"/>
        <v>0.36701520541802846</v>
      </c>
      <c r="BN320" s="8">
        <f t="shared" si="559"/>
        <v>0.63270027107883964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</v>
      </c>
      <c r="F321">
        <f>VLOOKUP(B321,home!$B$2:$E$405,3,FALSE)</f>
        <v>1.1299999999999999</v>
      </c>
      <c r="G321">
        <f>VLOOKUP(C321,away!$B$2:$E$405,4,FALSE)</f>
        <v>0.65</v>
      </c>
      <c r="H321">
        <f>VLOOKUP(A321,away!$A$2:$E$405,3,FALSE)</f>
        <v>1.0857142857142901</v>
      </c>
      <c r="I321">
        <f>VLOOKUP(C321,away!$B$2:$E$405,3,FALSE)</f>
        <v>0.74</v>
      </c>
      <c r="J321">
        <f>VLOOKUP(B321,home!$B$2:$E$405,4,FALSE)</f>
        <v>0.81</v>
      </c>
      <c r="K321" s="3">
        <f t="shared" si="504"/>
        <v>1.1384749999999999</v>
      </c>
      <c r="L321" s="3">
        <f t="shared" si="505"/>
        <v>0.6507771428571455</v>
      </c>
      <c r="M321" s="5">
        <f t="shared" si="506"/>
        <v>0.16708507872374187</v>
      </c>
      <c r="N321" s="5">
        <f t="shared" si="507"/>
        <v>0.19022218500001198</v>
      </c>
      <c r="O321" s="5">
        <f t="shared" si="508"/>
        <v>0.10873515014589796</v>
      </c>
      <c r="P321" s="5">
        <f t="shared" si="509"/>
        <v>0.12379225006235114</v>
      </c>
      <c r="Q321" s="5">
        <f t="shared" si="510"/>
        <v>0.10828160103394434</v>
      </c>
      <c r="R321" s="5">
        <f t="shared" si="511"/>
        <v>3.5381175170045097E-2</v>
      </c>
      <c r="S321" s="5">
        <f t="shared" si="512"/>
        <v>2.2929218594134933E-2</v>
      </c>
      <c r="T321" s="5">
        <f t="shared" si="513"/>
        <v>7.0467190944867628E-2</v>
      </c>
      <c r="U321" s="5">
        <f t="shared" si="514"/>
        <v>4.0280583401717085E-2</v>
      </c>
      <c r="V321" s="5">
        <f t="shared" si="515"/>
        <v>1.8875676881507022E-3</v>
      </c>
      <c r="W321" s="5">
        <f t="shared" si="516"/>
        <v>4.1091965245706588E-2</v>
      </c>
      <c r="X321" s="5">
        <f t="shared" si="517"/>
        <v>2.6741711736986053E-2</v>
      </c>
      <c r="Y321" s="5">
        <f t="shared" si="518"/>
        <v>8.7014473796525882E-3</v>
      </c>
      <c r="Z321" s="5">
        <f t="shared" si="519"/>
        <v>7.675086696030042E-3</v>
      </c>
      <c r="AA321" s="5">
        <f t="shared" si="520"/>
        <v>8.737894326262801E-3</v>
      </c>
      <c r="AB321" s="5">
        <f t="shared" si="521"/>
        <v>4.9739371215460218E-3</v>
      </c>
      <c r="AC321" s="5">
        <f t="shared" si="522"/>
        <v>8.7405415345132779E-5</v>
      </c>
      <c r="AD321" s="5">
        <f t="shared" si="523"/>
        <v>1.1695543783276457E-2</v>
      </c>
      <c r="AE321" s="5">
        <f t="shared" si="524"/>
        <v>7.6111925674413024E-3</v>
      </c>
      <c r="AF321" s="5">
        <f t="shared" si="525"/>
        <v>2.476595076387496E-3</v>
      </c>
      <c r="AG321" s="5">
        <f t="shared" si="526"/>
        <v>5.3723715594184286E-4</v>
      </c>
      <c r="AH321" s="5">
        <f t="shared" si="527"/>
        <v>1.2486927478058297E-3</v>
      </c>
      <c r="AI321" s="5">
        <f t="shared" si="528"/>
        <v>1.4216054760582415E-3</v>
      </c>
      <c r="AJ321" s="5">
        <f t="shared" si="529"/>
        <v>8.0923114717770339E-4</v>
      </c>
      <c r="AK321" s="5">
        <f t="shared" si="530"/>
        <v>3.0709647676104528E-4</v>
      </c>
      <c r="AL321" s="5">
        <f t="shared" si="531"/>
        <v>2.5903241907311875E-6</v>
      </c>
      <c r="AM321" s="5">
        <f t="shared" si="532"/>
        <v>2.6630168417331288E-3</v>
      </c>
      <c r="AN321" s="5">
        <f t="shared" si="533"/>
        <v>1.7330304916435449E-3</v>
      </c>
      <c r="AO321" s="5">
        <f t="shared" si="534"/>
        <v>5.6390831591805008E-4</v>
      </c>
      <c r="AP321" s="5">
        <f t="shared" si="535"/>
        <v>1.2232621422217772E-4</v>
      </c>
      <c r="AQ321" s="5">
        <f t="shared" si="536"/>
        <v>1.990177604700998E-5</v>
      </c>
      <c r="AR321" s="5">
        <f t="shared" si="537"/>
        <v>1.6252413974470327E-4</v>
      </c>
      <c r="AS321" s="5">
        <f t="shared" si="538"/>
        <v>1.85029669995851E-4</v>
      </c>
      <c r="AT321" s="5">
        <f t="shared" si="539"/>
        <v>1.0532582677426325E-4</v>
      </c>
      <c r="AU321" s="5">
        <f t="shared" si="540"/>
        <v>3.997027354560978E-5</v>
      </c>
      <c r="AV321" s="5">
        <f t="shared" si="541"/>
        <v>1.1376289293709528E-5</v>
      </c>
      <c r="AW321" s="5">
        <f t="shared" si="542"/>
        <v>5.3309843771889033E-8</v>
      </c>
      <c r="AX321" s="5">
        <f t="shared" si="543"/>
        <v>5.0529634981535411E-4</v>
      </c>
      <c r="AY321" s="5">
        <f t="shared" si="544"/>
        <v>3.288353148289809E-4</v>
      </c>
      <c r="AZ321" s="5">
        <f t="shared" si="545"/>
        <v>1.0699925332746705E-4</v>
      </c>
      <c r="BA321" s="5">
        <f t="shared" si="546"/>
        <v>2.3210889456098973E-5</v>
      </c>
      <c r="BB321" s="5">
        <f t="shared" si="547"/>
        <v>3.7762790808532824E-6</v>
      </c>
      <c r="BC321" s="5">
        <f t="shared" si="548"/>
        <v>4.9150322217378153E-7</v>
      </c>
      <c r="BD321" s="5">
        <f t="shared" si="549"/>
        <v>1.7627832551395564E-5</v>
      </c>
      <c r="BE321" s="5">
        <f t="shared" si="550"/>
        <v>2.0068846663950061E-5</v>
      </c>
      <c r="BF321" s="5">
        <f t="shared" si="551"/>
        <v>1.1423940102870275E-5</v>
      </c>
      <c r="BG321" s="5">
        <f t="shared" si="552"/>
        <v>4.3352900695384115E-6</v>
      </c>
      <c r="BH321" s="5">
        <f t="shared" si="553"/>
        <v>1.2339048404794363E-6</v>
      </c>
      <c r="BI321" s="5">
        <f t="shared" si="554"/>
        <v>2.8095396265296484E-7</v>
      </c>
      <c r="BJ321" s="8">
        <f t="shared" si="555"/>
        <v>0.47389746315351117</v>
      </c>
      <c r="BK321" s="8">
        <f t="shared" si="556"/>
        <v>0.31611294612274349</v>
      </c>
      <c r="BL321" s="8">
        <f t="shared" si="557"/>
        <v>0.20245456298081682</v>
      </c>
      <c r="BM321" s="8">
        <f t="shared" si="558"/>
        <v>0.26631383681212384</v>
      </c>
      <c r="BN321" s="8">
        <f t="shared" si="559"/>
        <v>0.7334974401359925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</v>
      </c>
      <c r="F322">
        <f>VLOOKUP(B322,home!$B$2:$E$405,3,FALSE)</f>
        <v>0.73</v>
      </c>
      <c r="G322">
        <f>VLOOKUP(C322,away!$B$2:$E$405,4,FALSE)</f>
        <v>0.4</v>
      </c>
      <c r="H322">
        <f>VLOOKUP(A322,away!$A$2:$E$405,3,FALSE)</f>
        <v>1.0857142857142901</v>
      </c>
      <c r="I322">
        <f>VLOOKUP(C322,away!$B$2:$E$405,3,FALSE)</f>
        <v>1.29</v>
      </c>
      <c r="J322">
        <f>VLOOKUP(B322,home!$B$2:$E$405,4,FALSE)</f>
        <v>1.84</v>
      </c>
      <c r="K322" s="3">
        <f t="shared" si="504"/>
        <v>0.4526</v>
      </c>
      <c r="L322" s="3">
        <f t="shared" si="505"/>
        <v>2.5770514285714388</v>
      </c>
      <c r="M322" s="5">
        <f t="shared" si="506"/>
        <v>4.8332482512636617E-2</v>
      </c>
      <c r="N322" s="5">
        <f t="shared" si="507"/>
        <v>2.1875281585219331E-2</v>
      </c>
      <c r="O322" s="5">
        <f t="shared" si="508"/>
        <v>0.12455529310559429</v>
      </c>
      <c r="P322" s="5">
        <f t="shared" si="509"/>
        <v>5.6373725659591964E-2</v>
      </c>
      <c r="Q322" s="5">
        <f t="shared" si="510"/>
        <v>4.9503762227351344E-3</v>
      </c>
      <c r="R322" s="5">
        <f t="shared" si="511"/>
        <v>0.16049269801695307</v>
      </c>
      <c r="S322" s="5">
        <f t="shared" si="512"/>
        <v>1.6438204596215627E-2</v>
      </c>
      <c r="T322" s="5">
        <f t="shared" si="513"/>
        <v>1.2757374116765662E-2</v>
      </c>
      <c r="U322" s="5">
        <f t="shared" si="514"/>
        <v>7.2638995122472946E-2</v>
      </c>
      <c r="V322" s="5">
        <f t="shared" si="515"/>
        <v>2.1303428714978369E-3</v>
      </c>
      <c r="W322" s="5">
        <f t="shared" si="516"/>
        <v>7.4684675946997401E-4</v>
      </c>
      <c r="X322" s="5">
        <f t="shared" si="517"/>
        <v>1.9246625084160464E-3</v>
      </c>
      <c r="Y322" s="5">
        <f t="shared" si="518"/>
        <v>2.4799771334157311E-3</v>
      </c>
      <c r="Z322" s="5">
        <f t="shared" si="519"/>
        <v>0.13786597889995778</v>
      </c>
      <c r="AA322" s="5">
        <f t="shared" si="520"/>
        <v>6.2398142050120876E-2</v>
      </c>
      <c r="AB322" s="5">
        <f t="shared" si="521"/>
        <v>1.4120699545942354E-2</v>
      </c>
      <c r="AC322" s="5">
        <f t="shared" si="522"/>
        <v>1.5529846383238131E-4</v>
      </c>
      <c r="AD322" s="5">
        <f t="shared" si="523"/>
        <v>8.4505710834027536E-5</v>
      </c>
      <c r="AE322" s="5">
        <f t="shared" si="524"/>
        <v>2.1777556282727558E-4</v>
      </c>
      <c r="AF322" s="5">
        <f t="shared" si="525"/>
        <v>2.8060941264598988E-4</v>
      </c>
      <c r="AG322" s="5">
        <f t="shared" si="526"/>
        <v>2.4104829590998017E-4</v>
      </c>
      <c r="AH322" s="5">
        <f t="shared" si="527"/>
        <v>8.8821929468883995E-2</v>
      </c>
      <c r="AI322" s="5">
        <f t="shared" si="528"/>
        <v>4.0200805277616887E-2</v>
      </c>
      <c r="AJ322" s="5">
        <f t="shared" si="529"/>
        <v>9.097442234324701E-3</v>
      </c>
      <c r="AK322" s="5">
        <f t="shared" si="530"/>
        <v>1.3725007850851202E-3</v>
      </c>
      <c r="AL322" s="5">
        <f t="shared" si="531"/>
        <v>7.2454403666551082E-6</v>
      </c>
      <c r="AM322" s="5">
        <f t="shared" si="532"/>
        <v>7.6494569446961762E-6</v>
      </c>
      <c r="AN322" s="5">
        <f t="shared" si="533"/>
        <v>1.9713043947124994E-5</v>
      </c>
      <c r="AO322" s="5">
        <f t="shared" si="534"/>
        <v>2.5400764032715019E-5</v>
      </c>
      <c r="AP322" s="5">
        <f t="shared" si="535"/>
        <v>2.1819691745771415E-5</v>
      </c>
      <c r="AQ322" s="5">
        <f t="shared" si="536"/>
        <v>1.4057616946107162E-5</v>
      </c>
      <c r="AR322" s="5">
        <f t="shared" si="537"/>
        <v>4.5779736045251831E-2</v>
      </c>
      <c r="AS322" s="5">
        <f t="shared" si="538"/>
        <v>2.0719908534080976E-2</v>
      </c>
      <c r="AT322" s="5">
        <f t="shared" si="539"/>
        <v>4.6889153012625246E-3</v>
      </c>
      <c r="AU322" s="5">
        <f t="shared" si="540"/>
        <v>7.0740102178380628E-4</v>
      </c>
      <c r="AV322" s="5">
        <f t="shared" si="541"/>
        <v>8.0042425614837662E-5</v>
      </c>
      <c r="AW322" s="5">
        <f t="shared" si="542"/>
        <v>2.3474692971518103E-7</v>
      </c>
      <c r="AX322" s="5">
        <f t="shared" si="543"/>
        <v>5.7702403552824796E-7</v>
      </c>
      <c r="AY322" s="5">
        <f t="shared" si="544"/>
        <v>1.487020615078128E-6</v>
      </c>
      <c r="AZ322" s="5">
        <f t="shared" si="545"/>
        <v>1.9160643002011354E-6</v>
      </c>
      <c r="BA322" s="5">
        <f t="shared" si="546"/>
        <v>1.6459320806893562E-6</v>
      </c>
      <c r="BB322" s="5">
        <f t="shared" si="547"/>
        <v>1.0604129049680164E-6</v>
      </c>
      <c r="BC322" s="5">
        <f t="shared" si="548"/>
        <v>5.4654771832468347E-7</v>
      </c>
      <c r="BD322" s="5">
        <f t="shared" si="549"/>
        <v>1.9662789029173278E-2</v>
      </c>
      <c r="BE322" s="5">
        <f t="shared" si="550"/>
        <v>8.8993783146038234E-3</v>
      </c>
      <c r="BF322" s="5">
        <f t="shared" si="551"/>
        <v>2.0139293125948452E-3</v>
      </c>
      <c r="BG322" s="5">
        <f t="shared" si="552"/>
        <v>3.0383480229347569E-4</v>
      </c>
      <c r="BH322" s="5">
        <f t="shared" si="553"/>
        <v>3.4378907879506764E-5</v>
      </c>
      <c r="BI322" s="5">
        <f t="shared" si="554"/>
        <v>3.1119787412529536E-6</v>
      </c>
      <c r="BJ322" s="8">
        <f t="shared" si="555"/>
        <v>4.5654330883510362E-2</v>
      </c>
      <c r="BK322" s="8">
        <f t="shared" si="556"/>
        <v>0.12343878656475617</v>
      </c>
      <c r="BL322" s="8">
        <f t="shared" si="557"/>
        <v>0.67659193128027451</v>
      </c>
      <c r="BM322" s="8">
        <f t="shared" si="558"/>
        <v>0.56696991825208298</v>
      </c>
      <c r="BN322" s="8">
        <f t="shared" si="559"/>
        <v>0.41657985710273038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</v>
      </c>
      <c r="F323" s="15">
        <f>VLOOKUP(B323,home!$B$2:$E$405,3,FALSE)</f>
        <v>0.46</v>
      </c>
      <c r="G323" s="15">
        <f>VLOOKUP(C323,away!$B$2:$E$405,4,FALSE)</f>
        <v>0.97</v>
      </c>
      <c r="H323" s="15">
        <f>VLOOKUP(A323,away!$A$2:$E$405,3,FALSE)</f>
        <v>1.0857142857142901</v>
      </c>
      <c r="I323" s="15">
        <f>VLOOKUP(C323,away!$B$2:$E$405,3,FALSE)</f>
        <v>0.89</v>
      </c>
      <c r="J323" s="15">
        <f>VLOOKUP(B323,home!$B$2:$E$405,4,FALSE)</f>
        <v>0.79</v>
      </c>
      <c r="K323" s="20">
        <f t="shared" si="504"/>
        <v>0.69161000000000006</v>
      </c>
      <c r="L323" s="20">
        <f t="shared" si="505"/>
        <v>0.76336571428571742</v>
      </c>
      <c r="M323" s="21">
        <f t="shared" si="506"/>
        <v>0.23340603226453233</v>
      </c>
      <c r="N323" s="21">
        <f t="shared" si="507"/>
        <v>0.16142594597447321</v>
      </c>
      <c r="O323" s="21">
        <f t="shared" si="508"/>
        <v>0.17817416253820992</v>
      </c>
      <c r="P323" s="21">
        <f t="shared" si="509"/>
        <v>0.12322703255305137</v>
      </c>
      <c r="Q323" s="21">
        <f t="shared" si="510"/>
        <v>5.5821899247702714E-2</v>
      </c>
      <c r="R323" s="21">
        <f t="shared" si="511"/>
        <v>6.8006023426620058E-2</v>
      </c>
      <c r="S323" s="21">
        <f t="shared" si="512"/>
        <v>1.6264469907338198E-2</v>
      </c>
      <c r="T323" s="21">
        <f t="shared" si="513"/>
        <v>4.2612523992007927E-2</v>
      </c>
      <c r="U323" s="21">
        <f t="shared" si="514"/>
        <v>4.7033645862084694E-2</v>
      </c>
      <c r="V323" s="21">
        <f t="shared" si="515"/>
        <v>9.5409433713454061E-4</v>
      </c>
      <c r="W323" s="21">
        <f t="shared" si="516"/>
        <v>1.2868994579567895E-2</v>
      </c>
      <c r="X323" s="21">
        <f t="shared" si="517"/>
        <v>9.8237492393708718E-3</v>
      </c>
      <c r="Y323" s="21">
        <f t="shared" si="518"/>
        <v>3.7495566775380585E-3</v>
      </c>
      <c r="Z323" s="21">
        <f t="shared" si="519"/>
        <v>1.730448888293102E-2</v>
      </c>
      <c r="AA323" s="21">
        <f t="shared" si="520"/>
        <v>1.1967957556323922E-2</v>
      </c>
      <c r="AB323" s="21">
        <f t="shared" si="521"/>
        <v>4.1385795627645943E-3</v>
      </c>
      <c r="AC323" s="21">
        <f t="shared" si="522"/>
        <v>3.1482212777471987E-5</v>
      </c>
      <c r="AD323" s="21">
        <f t="shared" si="523"/>
        <v>2.2250813352937379E-3</v>
      </c>
      <c r="AE323" s="21">
        <f t="shared" si="524"/>
        <v>1.6985508028603219E-3</v>
      </c>
      <c r="AF323" s="21">
        <f t="shared" si="525"/>
        <v>6.483077234380241E-4</v>
      </c>
      <c r="AG323" s="21">
        <f t="shared" si="526"/>
        <v>1.6496529612640488E-4</v>
      </c>
      <c r="AH323" s="21">
        <f t="shared" si="527"/>
        <v>3.3024133791169728E-3</v>
      </c>
      <c r="AI323" s="21">
        <f t="shared" si="528"/>
        <v>2.2839821171310899E-3</v>
      </c>
      <c r="AJ323" s="21">
        <f t="shared" si="529"/>
        <v>7.8981243601451657E-4</v>
      </c>
      <c r="AK323" s="21">
        <f t="shared" si="530"/>
        <v>1.8208072629066665E-4</v>
      </c>
      <c r="AL323" s="21">
        <f t="shared" si="531"/>
        <v>6.648430841538525E-7</v>
      </c>
      <c r="AM323" s="21">
        <f t="shared" si="532"/>
        <v>3.0777770046050044E-4</v>
      </c>
      <c r="AN323" s="21">
        <f t="shared" si="533"/>
        <v>2.3494694415324548E-4</v>
      </c>
      <c r="AO323" s="21">
        <f t="shared" si="534"/>
        <v>8.9675220921394389E-5</v>
      </c>
      <c r="AP323" s="21">
        <f t="shared" si="535"/>
        <v>2.2818329690796582E-5</v>
      </c>
      <c r="AQ323" s="21">
        <f t="shared" si="536"/>
        <v>4.3546826358054807E-6</v>
      </c>
      <c r="AR323" s="21">
        <f t="shared" si="537"/>
        <v>5.0418982960326775E-4</v>
      </c>
      <c r="AS323" s="21">
        <f t="shared" si="538"/>
        <v>3.4870272805191601E-4</v>
      </c>
      <c r="AT323" s="21">
        <f t="shared" si="539"/>
        <v>1.2058314687399282E-4</v>
      </c>
      <c r="AU323" s="21">
        <f t="shared" si="540"/>
        <v>2.77988367365074E-5</v>
      </c>
      <c r="AV323" s="21">
        <f t="shared" si="541"/>
        <v>4.8064883688339698E-6</v>
      </c>
      <c r="AW323" s="21">
        <f t="shared" si="542"/>
        <v>9.750133654648947E-9</v>
      </c>
      <c r="AX323" s="21">
        <f t="shared" si="543"/>
        <v>3.5477022569247787E-5</v>
      </c>
      <c r="AY323" s="21">
        <f t="shared" si="544"/>
        <v>2.7081942674304349E-5</v>
      </c>
      <c r="AZ323" s="21">
        <f t="shared" si="545"/>
        <v>1.0336713256907594E-5</v>
      </c>
      <c r="BA323" s="21">
        <f t="shared" si="546"/>
        <v>2.6302308329086371E-6</v>
      </c>
      <c r="BB323" s="21">
        <f t="shared" si="547"/>
        <v>5.0195700962490473E-7</v>
      </c>
      <c r="BC323" s="21">
        <f t="shared" si="548"/>
        <v>7.6635354238607657E-8</v>
      </c>
      <c r="BD323" s="21">
        <f t="shared" si="549"/>
        <v>6.4146871568448739E-5</v>
      </c>
      <c r="BE323" s="21">
        <f t="shared" si="550"/>
        <v>4.4364617845454829E-5</v>
      </c>
      <c r="BF323" s="21">
        <f t="shared" si="551"/>
        <v>1.5341506674047507E-5</v>
      </c>
      <c r="BG323" s="21">
        <f t="shared" si="552"/>
        <v>3.5367798102793337E-6</v>
      </c>
      <c r="BH323" s="21">
        <f t="shared" si="553"/>
        <v>6.1151807114682236E-7</v>
      </c>
      <c r="BI323" s="21">
        <f t="shared" si="554"/>
        <v>8.4586402637170783E-8</v>
      </c>
      <c r="BJ323" s="22">
        <f t="shared" si="555"/>
        <v>0.29177525224793821</v>
      </c>
      <c r="BK323" s="22">
        <f t="shared" si="556"/>
        <v>0.37391085806059243</v>
      </c>
      <c r="BL323" s="22">
        <f t="shared" si="557"/>
        <v>0.31701282451456297</v>
      </c>
      <c r="BM323" s="22">
        <f t="shared" si="558"/>
        <v>0.1799152555088942</v>
      </c>
      <c r="BN323" s="22">
        <f t="shared" si="559"/>
        <v>0.82006109600458965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1.36666666666667</v>
      </c>
      <c r="F324">
        <f>VLOOKUP(B324,home!$B$2:$E$405,3,FALSE)</f>
        <v>0.51</v>
      </c>
      <c r="G324">
        <f>VLOOKUP(C324,away!$B$2:$E$405,4,FALSE)</f>
        <v>1.02</v>
      </c>
      <c r="H324">
        <f>VLOOKUP(A324,away!$A$2:$E$405,3,FALSE)</f>
        <v>1.0874999999999999</v>
      </c>
      <c r="I324">
        <f>VLOOKUP(C324,away!$B$2:$E$405,3,FALSE)</f>
        <v>0.8</v>
      </c>
      <c r="J324">
        <f>VLOOKUP(B324,home!$B$2:$E$405,4,FALSE)</f>
        <v>1.29</v>
      </c>
      <c r="K324" s="3">
        <f t="shared" ref="K324:K357" si="560">E324*F324*G324</f>
        <v>0.71094000000000179</v>
      </c>
      <c r="L324" s="3">
        <f t="shared" ref="L324:L357" si="561">H324*I324*J324</f>
        <v>1.1223000000000001</v>
      </c>
      <c r="M324" s="5">
        <f t="shared" ref="M324:M357" si="562">_xlfn.POISSON.DIST(0,K324,FALSE) * _xlfn.POISSON.DIST(0,L324,FALSE)</f>
        <v>0.15989466888571449</v>
      </c>
      <c r="N324" s="5">
        <f t="shared" ref="N324:N357" si="563">_xlfn.POISSON.DIST(1,K324,FALSE) * _xlfn.POISSON.DIST(0,L324,FALSE)</f>
        <v>0.11367551589761013</v>
      </c>
      <c r="O324" s="5">
        <f t="shared" ref="O324:O357" si="564">_xlfn.POISSON.DIST(0,K324,FALSE) * _xlfn.POISSON.DIST(1,L324,FALSE)</f>
        <v>0.17944978689043739</v>
      </c>
      <c r="P324" s="5">
        <f t="shared" ref="P324:P357" si="565">_xlfn.POISSON.DIST(1,K324,FALSE) * _xlfn.POISSON.DIST(1,L324,FALSE)</f>
        <v>0.12757803149188784</v>
      </c>
      <c r="Q324" s="5">
        <f t="shared" ref="Q324:Q357" si="566">_xlfn.POISSON.DIST(2,K324,FALSE) * _xlfn.POISSON.DIST(0,L324,FALSE)</f>
        <v>4.0408235636123578E-2</v>
      </c>
      <c r="R324" s="5">
        <f t="shared" ref="R324:R357" si="567">_xlfn.POISSON.DIST(0,K324,FALSE) * _xlfn.POISSON.DIST(2,L324,FALSE)</f>
        <v>0.10069824791356896</v>
      </c>
      <c r="S324" s="5">
        <f t="shared" ref="S324:S357" si="568">_xlfn.POISSON.DIST(2,K324,FALSE) * _xlfn.POISSON.DIST(2,L324,FALSE)</f>
        <v>2.5448243885758629E-2</v>
      </c>
      <c r="T324" s="5">
        <f t="shared" ref="T324:T357" si="569">_xlfn.POISSON.DIST(2,K324,FALSE) * _xlfn.POISSON.DIST(1,L324,FALSE)</f>
        <v>4.5350162854421498E-2</v>
      </c>
      <c r="U324" s="5">
        <f t="shared" ref="U324:U357" si="570">_xlfn.POISSON.DIST(1,K324,FALSE) * _xlfn.POISSON.DIST(2,L324,FALSE)</f>
        <v>7.1590412371672893E-2</v>
      </c>
      <c r="V324" s="5">
        <f t="shared" ref="V324:V357" si="571">_xlfn.POISSON.DIST(3,K324,FALSE) * _xlfn.POISSON.DIST(3,L324,FALSE)</f>
        <v>2.256094161165218E-3</v>
      </c>
      <c r="W324" s="5">
        <f t="shared" ref="W324:W357" si="572">_xlfn.POISSON.DIST(3,K324,FALSE) * _xlfn.POISSON.DIST(0,L324,FALSE)</f>
        <v>9.575943681048589E-3</v>
      </c>
      <c r="X324" s="5">
        <f t="shared" ref="X324:X357" si="573">_xlfn.POISSON.DIST(3,K324,FALSE) * _xlfn.POISSON.DIST(1,L324,FALSE)</f>
        <v>1.0747081593240832E-2</v>
      </c>
      <c r="Y324" s="5">
        <f t="shared" ref="Y324:Y357" si="574">_xlfn.POISSON.DIST(3,K324,FALSE) * _xlfn.POISSON.DIST(2,L324,FALSE)</f>
        <v>6.0307248360470947E-3</v>
      </c>
      <c r="Z324" s="5">
        <f t="shared" ref="Z324:Z357" si="575">_xlfn.POISSON.DIST(0,K324,FALSE) * _xlfn.POISSON.DIST(3,L324,FALSE)</f>
        <v>3.7671214544466154E-2</v>
      </c>
      <c r="AA324" s="5">
        <f t="shared" ref="AA324:AA357" si="576">_xlfn.POISSON.DIST(1,K324,FALSE) * _xlfn.POISSON.DIST(3,L324,FALSE)</f>
        <v>2.6781973268242828E-2</v>
      </c>
      <c r="AB324" s="5">
        <f t="shared" ref="AB324:AB357" si="577">_xlfn.POISSON.DIST(2,K324,FALSE) * _xlfn.POISSON.DIST(3,L324,FALSE)</f>
        <v>9.5201880376623027E-3</v>
      </c>
      <c r="AC324" s="5">
        <f t="shared" ref="AC324:AC357" si="578">_xlfn.POISSON.DIST(4,K324,FALSE) * _xlfn.POISSON.DIST(4,L324,FALSE)</f>
        <v>1.1250689827076378E-4</v>
      </c>
      <c r="AD324" s="5">
        <f t="shared" ref="AD324:AD357" si="579">_xlfn.POISSON.DIST(4,K324,FALSE) * _xlfn.POISSON.DIST(0,L324,FALSE)</f>
        <v>1.7019803501511751E-3</v>
      </c>
      <c r="AE324" s="5">
        <f t="shared" ref="AE324:AE357" si="580">_xlfn.POISSON.DIST(4,K324,FALSE) * _xlfn.POISSON.DIST(1,L324,FALSE)</f>
        <v>1.9101325469746638E-3</v>
      </c>
      <c r="AF324" s="5">
        <f t="shared" ref="AF324:AF357" si="581">_xlfn.POISSON.DIST(4,K324,FALSE) * _xlfn.POISSON.DIST(2,L324,FALSE)</f>
        <v>1.0718708787348329E-3</v>
      </c>
      <c r="AG324" s="5">
        <f t="shared" ref="AG324:AG357" si="582">_xlfn.POISSON.DIST(4,K324,FALSE) * _xlfn.POISSON.DIST(3,L324,FALSE)</f>
        <v>4.0098689573470102E-4</v>
      </c>
      <c r="AH324" s="5">
        <f t="shared" ref="AH324:AH357" si="583">_xlfn.POISSON.DIST(0,K324,FALSE) * _xlfn.POISSON.DIST(4,L324,FALSE)</f>
        <v>1.0569601020813595E-2</v>
      </c>
      <c r="AI324" s="5">
        <f t="shared" ref="AI324:AI357" si="584">_xlfn.POISSON.DIST(1,K324,FALSE) * _xlfn.POISSON.DIST(4,L324,FALSE)</f>
        <v>7.5143521497372349E-3</v>
      </c>
      <c r="AJ324" s="5">
        <f t="shared" ref="AJ324:AJ357" si="585">_xlfn.POISSON.DIST(2,K324,FALSE) * _xlfn.POISSON.DIST(4,L324,FALSE)</f>
        <v>2.6711267586671016E-3</v>
      </c>
      <c r="AK324" s="5">
        <f t="shared" ref="AK324:AK357" si="586">_xlfn.POISSON.DIST(3,K324,FALSE) * _xlfn.POISSON.DIST(4,L324,FALSE)</f>
        <v>6.3300361926893131E-4</v>
      </c>
      <c r="AL324" s="5">
        <f t="shared" ref="AL324:AL357" si="587">_xlfn.POISSON.DIST(5,K324,FALSE) * _xlfn.POISSON.DIST(5,L324,FALSE)</f>
        <v>3.5907159908880526E-6</v>
      </c>
      <c r="AM324" s="5">
        <f t="shared" ref="AM324:AM357" si="588">_xlfn.POISSON.DIST(5,K324,FALSE) * _xlfn.POISSON.DIST(0,L324,FALSE)</f>
        <v>2.4200118202729595E-4</v>
      </c>
      <c r="AN324" s="5">
        <f t="shared" ref="AN324:AN357" si="589">_xlfn.POISSON.DIST(5,K324,FALSE) * _xlfn.POISSON.DIST(1,L324,FALSE)</f>
        <v>2.7159792658923426E-4</v>
      </c>
      <c r="AO324" s="5">
        <f t="shared" ref="AO324:AO357" si="590">_xlfn.POISSON.DIST(5,K324,FALSE) * _xlfn.POISSON.DIST(2,L324,FALSE)</f>
        <v>1.5240717650554886E-4</v>
      </c>
      <c r="AP324" s="5">
        <f t="shared" ref="AP324:AP357" si="591">_xlfn.POISSON.DIST(5,K324,FALSE) * _xlfn.POISSON.DIST(3,L324,FALSE)</f>
        <v>5.7015524730725825E-5</v>
      </c>
      <c r="AQ324" s="5">
        <f t="shared" ref="AQ324:AQ357" si="592">_xlfn.POISSON.DIST(5,K324,FALSE) * _xlfn.POISSON.DIST(4,L324,FALSE)</f>
        <v>1.5997130851323405E-5</v>
      </c>
      <c r="AR324" s="5">
        <f t="shared" ref="AR324:AR357" si="593">_xlfn.POISSON.DIST(0,K324,FALSE) * _xlfn.POISSON.DIST(5,L324,FALSE)</f>
        <v>2.3724526451318201E-3</v>
      </c>
      <c r="AS324" s="5">
        <f t="shared" ref="AS324:AS357" si="594">_xlfn.POISSON.DIST(1,K324,FALSE) * _xlfn.POISSON.DIST(5,L324,FALSE)</f>
        <v>1.6866714835300203E-3</v>
      </c>
      <c r="AT324" s="5">
        <f t="shared" ref="AT324:AT357" si="595">_xlfn.POISSON.DIST(2,K324,FALSE) * _xlfn.POISSON.DIST(5,L324,FALSE)</f>
        <v>5.9956111225041781E-4</v>
      </c>
      <c r="AU324" s="5">
        <f t="shared" ref="AU324:AU357" si="596">_xlfn.POISSON.DIST(3,K324,FALSE) * _xlfn.POISSON.DIST(5,L324,FALSE)</f>
        <v>1.4208399238110436E-4</v>
      </c>
      <c r="AV324" s="5">
        <f t="shared" ref="AV324:AV357" si="597">_xlfn.POISSON.DIST(4,K324,FALSE) * _xlfn.POISSON.DIST(5,L324,FALSE)</f>
        <v>2.5253298385855646E-5</v>
      </c>
      <c r="AW324" s="5">
        <f t="shared" ref="AW324:AW357" si="598">_xlfn.POISSON.DIST(6,K324,FALSE) * _xlfn.POISSON.DIST(6,L324,FALSE)</f>
        <v>7.9583029558068946E-8</v>
      </c>
      <c r="AX324" s="5">
        <f t="shared" ref="AX324:AX357" si="599">_xlfn.POISSON.DIST(6,K324,FALSE) * _xlfn.POISSON.DIST(0,L324,FALSE)</f>
        <v>2.8674720058414363E-5</v>
      </c>
      <c r="AY324" s="5">
        <f t="shared" ref="AY324:AY357" si="600">_xlfn.POISSON.DIST(6,K324,FALSE) * _xlfn.POISSON.DIST(1,L324,FALSE)</f>
        <v>3.2181638321558441E-5</v>
      </c>
      <c r="AZ324" s="5">
        <f t="shared" ref="AZ324:AZ357" si="601">_xlfn.POISSON.DIST(6,K324,FALSE) * _xlfn.POISSON.DIST(2,L324,FALSE)</f>
        <v>1.8058726344142525E-5</v>
      </c>
      <c r="BA324" s="5">
        <f t="shared" ref="BA324:BA357" si="602">_xlfn.POISSON.DIST(6,K324,FALSE) * _xlfn.POISSON.DIST(3,L324,FALSE)</f>
        <v>6.7557695253437184E-6</v>
      </c>
      <c r="BB324" s="5">
        <f t="shared" ref="BB324:BB357" si="603">_xlfn.POISSON.DIST(6,K324,FALSE) * _xlfn.POISSON.DIST(4,L324,FALSE)</f>
        <v>1.8955000345733147E-6</v>
      </c>
      <c r="BC324" s="5">
        <f t="shared" ref="BC324:BC357" si="604">_xlfn.POISSON.DIST(6,K324,FALSE) * _xlfn.POISSON.DIST(5,L324,FALSE)</f>
        <v>4.2546393776032635E-7</v>
      </c>
      <c r="BD324" s="5">
        <f t="shared" ref="BD324:BD357" si="605">_xlfn.POISSON.DIST(0,K324,FALSE) * _xlfn.POISSON.DIST(6,L324,FALSE)</f>
        <v>4.4376726727190645E-4</v>
      </c>
      <c r="BE324" s="5">
        <f t="shared" ref="BE324:BE357" si="606">_xlfn.POISSON.DIST(1,K324,FALSE) * _xlfn.POISSON.DIST(6,L324,FALSE)</f>
        <v>3.1549190099428991E-4</v>
      </c>
      <c r="BF324" s="5">
        <f t="shared" ref="BF324:BF357" si="607">_xlfn.POISSON.DIST(2,K324,FALSE) * _xlfn.POISSON.DIST(6,L324,FALSE)</f>
        <v>1.1214790604644052E-4</v>
      </c>
      <c r="BG324" s="5">
        <f t="shared" ref="BG324:BG357" si="608">_xlfn.POISSON.DIST(3,K324,FALSE) * _xlfn.POISSON.DIST(6,L324,FALSE)</f>
        <v>2.657681077488554E-5</v>
      </c>
      <c r="BH324" s="5">
        <f t="shared" ref="BH324:BH357" si="609">_xlfn.POISSON.DIST(4,K324,FALSE) * _xlfn.POISSON.DIST(6,L324,FALSE)</f>
        <v>4.7236294630742931E-6</v>
      </c>
      <c r="BI324" s="5">
        <f t="shared" ref="BI324:BI357" si="610">_xlfn.POISSON.DIST(5,K324,FALSE) * _xlfn.POISSON.DIST(6,L324,FALSE)</f>
        <v>6.7164342609560941E-7</v>
      </c>
      <c r="BJ324" s="8">
        <f t="shared" ref="BJ324:BJ357" si="611">SUM(N324,Q324,T324,W324,X324,Y324,AD324,AE324,AF324,AG324,AM324,AN324,AO324,AP324,AQ324,AX324,AY324,AZ324,BA324,BB324,BC324)</f>
        <v>0.23169964592901304</v>
      </c>
      <c r="BK324" s="8">
        <f t="shared" ref="BK324:BK357" si="612">SUM(M324,P324,S324,V324,AC324,AL324,AY324)</f>
        <v>0.31532531767710936</v>
      </c>
      <c r="BL324" s="8">
        <f t="shared" ref="BL324:BL357" si="613">SUM(O324,R324,U324,AA324,AB324,AH324,AI324,AJ324,AK324,AR324,AS324,AT324,AU324,AV324,BD324,BE324,BF324,BG324,BH324,BI324)</f>
        <v>0.41515809371972717</v>
      </c>
      <c r="BM324" s="8">
        <f t="shared" ref="BM324:BM357" si="614">SUM(S324:BI324)</f>
        <v>0.27811768309968138</v>
      </c>
      <c r="BN324" s="8">
        <f t="shared" ref="BN324:BN357" si="615">SUM(M324:R324)</f>
        <v>0.72170448671534249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1.36666666666667</v>
      </c>
      <c r="F325">
        <f>VLOOKUP(B325,home!$B$2:$E$405,3,FALSE)</f>
        <v>0.51</v>
      </c>
      <c r="G325">
        <f>VLOOKUP(C325,away!$B$2:$E$405,4,FALSE)</f>
        <v>1.1000000000000001</v>
      </c>
      <c r="H325">
        <f>VLOOKUP(A325,away!$A$2:$E$405,3,FALSE)</f>
        <v>1.0874999999999999</v>
      </c>
      <c r="I325">
        <f>VLOOKUP(C325,away!$B$2:$E$405,3,FALSE)</f>
        <v>0.59</v>
      </c>
      <c r="J325">
        <f>VLOOKUP(B325,home!$B$2:$E$405,4,FALSE)</f>
        <v>0.83</v>
      </c>
      <c r="K325" s="3">
        <f t="shared" si="560"/>
        <v>0.76670000000000194</v>
      </c>
      <c r="L325" s="3">
        <f t="shared" si="561"/>
        <v>0.5325487499999999</v>
      </c>
      <c r="M325" s="5">
        <f t="shared" si="562"/>
        <v>0.27273660946806916</v>
      </c>
      <c r="N325" s="5">
        <f t="shared" si="563"/>
        <v>0.20910715847916919</v>
      </c>
      <c r="O325" s="5">
        <f t="shared" si="564"/>
        <v>0.14524554045145835</v>
      </c>
      <c r="P325" s="5">
        <f t="shared" si="565"/>
        <v>0.11135975586413341</v>
      </c>
      <c r="Q325" s="5">
        <f t="shared" si="566"/>
        <v>8.0161229202989695E-2</v>
      </c>
      <c r="R325" s="5">
        <f t="shared" si="567"/>
        <v>3.8675165505249284E-2</v>
      </c>
      <c r="S325" s="5">
        <f t="shared" si="568"/>
        <v>1.1367189804758544E-2</v>
      </c>
      <c r="T325" s="5">
        <f t="shared" si="569"/>
        <v>4.2689762410515641E-2</v>
      </c>
      <c r="U325" s="5">
        <f t="shared" si="570"/>
        <v>2.9652249392874704E-2</v>
      </c>
      <c r="V325" s="5">
        <f t="shared" si="571"/>
        <v>5.1569798584470651E-4</v>
      </c>
      <c r="W325" s="5">
        <f t="shared" si="572"/>
        <v>2.0486538143310785E-2</v>
      </c>
      <c r="X325" s="5">
        <f t="shared" si="573"/>
        <v>1.0910080280047476E-2</v>
      </c>
      <c r="Y325" s="5">
        <f t="shared" si="574"/>
        <v>2.9050748077694664E-3</v>
      </c>
      <c r="Z325" s="5">
        <f t="shared" si="575"/>
        <v>6.8654703486212077E-3</v>
      </c>
      <c r="AA325" s="5">
        <f t="shared" si="576"/>
        <v>5.2637561162878939E-3</v>
      </c>
      <c r="AB325" s="5">
        <f t="shared" si="577"/>
        <v>2.0178609071789689E-3</v>
      </c>
      <c r="AC325" s="5">
        <f t="shared" si="578"/>
        <v>1.3160133213161296E-5</v>
      </c>
      <c r="AD325" s="5">
        <f t="shared" si="579"/>
        <v>3.9267571986191041E-3</v>
      </c>
      <c r="AE325" s="5">
        <f t="shared" si="580"/>
        <v>2.091189637678105E-3</v>
      </c>
      <c r="AF325" s="5">
        <f t="shared" si="581"/>
        <v>5.5683021377921375E-4</v>
      </c>
      <c r="AG325" s="5">
        <f t="shared" si="582"/>
        <v>9.884641143678435E-5</v>
      </c>
      <c r="AH325" s="5">
        <f t="shared" si="583"/>
        <v>9.1404941308007156E-4</v>
      </c>
      <c r="AI325" s="5">
        <f t="shared" si="584"/>
        <v>7.0080168500849277E-4</v>
      </c>
      <c r="AJ325" s="5">
        <f t="shared" si="585"/>
        <v>2.686523259480063E-4</v>
      </c>
      <c r="AK325" s="5">
        <f t="shared" si="586"/>
        <v>6.8658579434778999E-5</v>
      </c>
      <c r="AL325" s="5">
        <f t="shared" si="587"/>
        <v>2.1493399432006828E-7</v>
      </c>
      <c r="AM325" s="5">
        <f t="shared" si="588"/>
        <v>6.0212894883625529E-4</v>
      </c>
      <c r="AN325" s="5">
        <f t="shared" si="589"/>
        <v>3.2066301904156157E-4</v>
      </c>
      <c r="AO325" s="5">
        <f t="shared" si="590"/>
        <v>8.5384344980904894E-5</v>
      </c>
      <c r="AP325" s="5">
        <f t="shared" si="591"/>
        <v>1.5157108729716558E-5</v>
      </c>
      <c r="AQ325" s="5">
        <f t="shared" si="592"/>
        <v>2.0179748269061592E-6</v>
      </c>
      <c r="AR325" s="5">
        <f t="shared" si="593"/>
        <v>9.735517447480516E-5</v>
      </c>
      <c r="AS325" s="5">
        <f t="shared" si="594"/>
        <v>7.4642212269833311E-5</v>
      </c>
      <c r="AT325" s="5">
        <f t="shared" si="595"/>
        <v>2.8614092073640667E-5</v>
      </c>
      <c r="AU325" s="5">
        <f t="shared" si="596"/>
        <v>7.3128081309534526E-6</v>
      </c>
      <c r="AV325" s="5">
        <f t="shared" si="597"/>
        <v>1.4016824985005064E-6</v>
      </c>
      <c r="AW325" s="5">
        <f t="shared" si="598"/>
        <v>2.4377403268575734E-9</v>
      </c>
      <c r="AX325" s="5">
        <f t="shared" si="599"/>
        <v>7.6942044178792958E-5</v>
      </c>
      <c r="AY325" s="5">
        <f t="shared" si="600"/>
        <v>4.0975389449860951E-5</v>
      </c>
      <c r="AZ325" s="5">
        <f t="shared" si="601"/>
        <v>1.0910696216143317E-5</v>
      </c>
      <c r="BA325" s="5">
        <f t="shared" si="602"/>
        <v>1.9368258771789509E-6</v>
      </c>
      <c r="BB325" s="5">
        <f t="shared" si="603"/>
        <v>2.5786354996482581E-7</v>
      </c>
      <c r="BC325" s="5">
        <f t="shared" si="604"/>
        <v>2.7464982240866109E-8</v>
      </c>
      <c r="BD325" s="5">
        <f t="shared" si="605"/>
        <v>8.6410627454315641E-6</v>
      </c>
      <c r="BE325" s="5">
        <f t="shared" si="606"/>
        <v>6.6251028069223974E-6</v>
      </c>
      <c r="BF325" s="5">
        <f t="shared" si="607"/>
        <v>2.5397331610337067E-6</v>
      </c>
      <c r="BG325" s="5">
        <f t="shared" si="608"/>
        <v>6.4907113818818274E-7</v>
      </c>
      <c r="BH325" s="5">
        <f t="shared" si="609"/>
        <v>1.2441071041222023E-7</v>
      </c>
      <c r="BI325" s="5">
        <f t="shared" si="610"/>
        <v>1.9077138334609907E-8</v>
      </c>
      <c r="BJ325" s="8">
        <f t="shared" si="611"/>
        <v>0.37408986846598508</v>
      </c>
      <c r="BK325" s="8">
        <f t="shared" si="612"/>
        <v>0.39603360357946321</v>
      </c>
      <c r="BL325" s="8">
        <f t="shared" si="613"/>
        <v>0.2230346588036686</v>
      </c>
      <c r="BM325" s="8">
        <f t="shared" si="614"/>
        <v>0.14269716927495935</v>
      </c>
      <c r="BN325" s="8">
        <f t="shared" si="615"/>
        <v>0.85728545897106911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1.36666666666667</v>
      </c>
      <c r="F326">
        <f>VLOOKUP(B326,home!$B$2:$E$405,3,FALSE)</f>
        <v>1.02</v>
      </c>
      <c r="G326">
        <f>VLOOKUP(C326,away!$B$2:$E$405,4,FALSE)</f>
        <v>1.1000000000000001</v>
      </c>
      <c r="H326">
        <f>VLOOKUP(A326,away!$A$2:$E$405,3,FALSE)</f>
        <v>1.0874999999999999</v>
      </c>
      <c r="I326">
        <f>VLOOKUP(C326,away!$B$2:$E$405,3,FALSE)</f>
        <v>0.66</v>
      </c>
      <c r="J326">
        <f>VLOOKUP(B326,home!$B$2:$E$405,4,FALSE)</f>
        <v>1.01</v>
      </c>
      <c r="K326" s="3">
        <f t="shared" si="560"/>
        <v>1.5334000000000039</v>
      </c>
      <c r="L326" s="3">
        <f t="shared" si="561"/>
        <v>0.72492750000000006</v>
      </c>
      <c r="M326" s="5">
        <f t="shared" si="562"/>
        <v>0.10452515696943956</v>
      </c>
      <c r="N326" s="5">
        <f t="shared" si="563"/>
        <v>0.16027887569693905</v>
      </c>
      <c r="O326" s="5">
        <f t="shared" si="564"/>
        <v>7.5773160728963396E-2</v>
      </c>
      <c r="P326" s="5">
        <f t="shared" si="565"/>
        <v>0.11619056466179277</v>
      </c>
      <c r="Q326" s="5">
        <f t="shared" si="566"/>
        <v>0.12288581399684349</v>
      </c>
      <c r="R326" s="5">
        <f t="shared" si="567"/>
        <v>2.7465023987172803E-2</v>
      </c>
      <c r="S326" s="5">
        <f t="shared" si="568"/>
        <v>3.2289469128406495E-2</v>
      </c>
      <c r="T326" s="5">
        <f t="shared" si="569"/>
        <v>8.908330592619676E-2</v>
      </c>
      <c r="U326" s="5">
        <f t="shared" si="570"/>
        <v>4.2114867781930881E-2</v>
      </c>
      <c r="V326" s="5">
        <f t="shared" si="571"/>
        <v>3.9881219448188133E-3</v>
      </c>
      <c r="W326" s="5">
        <f t="shared" si="572"/>
        <v>6.2811035727586756E-2</v>
      </c>
      <c r="X326" s="5">
        <f t="shared" si="573"/>
        <v>4.5533447102410148E-2</v>
      </c>
      <c r="Y326" s="5">
        <f t="shared" si="574"/>
        <v>1.6504223987166215E-2</v>
      </c>
      <c r="Z326" s="5">
        <f t="shared" si="575"/>
        <v>6.6367170588204063E-3</v>
      </c>
      <c r="AA326" s="5">
        <f t="shared" si="576"/>
        <v>1.0176741937995237E-2</v>
      </c>
      <c r="AB326" s="5">
        <f t="shared" si="577"/>
        <v>7.8025080438609692E-3</v>
      </c>
      <c r="AC326" s="5">
        <f t="shared" si="578"/>
        <v>2.770757263990917E-4</v>
      </c>
      <c r="AD326" s="5">
        <f t="shared" si="579"/>
        <v>2.4078610546170436E-2</v>
      </c>
      <c r="AE326" s="5">
        <f t="shared" si="580"/>
        <v>1.7455246946708965E-2</v>
      </c>
      <c r="AF326" s="5">
        <f t="shared" si="581"/>
        <v>6.3268942654801808E-3</v>
      </c>
      <c r="AG326" s="5">
        <f t="shared" si="582"/>
        <v>1.5288465475462954E-3</v>
      </c>
      <c r="AH326" s="5">
        <f t="shared" si="583"/>
        <v>1.2027846764145072E-3</v>
      </c>
      <c r="AI326" s="5">
        <f t="shared" si="584"/>
        <v>1.84435002281401E-3</v>
      </c>
      <c r="AJ326" s="5">
        <f t="shared" si="585"/>
        <v>1.4140631624915054E-3</v>
      </c>
      <c r="AK326" s="5">
        <f t="shared" si="586"/>
        <v>7.2277481778815992E-4</v>
      </c>
      <c r="AL326" s="5">
        <f t="shared" si="587"/>
        <v>1.2319937529985989E-5</v>
      </c>
      <c r="AM326" s="5">
        <f t="shared" si="588"/>
        <v>7.3844282822995667E-3</v>
      </c>
      <c r="AN326" s="5">
        <f t="shared" si="589"/>
        <v>5.3531751336167192E-3</v>
      </c>
      <c r="AO326" s="5">
        <f t="shared" si="590"/>
        <v>1.9403319333374668E-3</v>
      </c>
      <c r="AP326" s="5">
        <f t="shared" si="591"/>
        <v>4.6886665920149896E-4</v>
      </c>
      <c r="AQ326" s="5">
        <f t="shared" si="592"/>
        <v>8.4973583772073638E-5</v>
      </c>
      <c r="AR326" s="5">
        <f t="shared" si="593"/>
        <v>1.7438633770229563E-4</v>
      </c>
      <c r="AS326" s="5">
        <f t="shared" si="594"/>
        <v>2.6740401023270081E-4</v>
      </c>
      <c r="AT326" s="5">
        <f t="shared" si="595"/>
        <v>2.0501865464541227E-4</v>
      </c>
      <c r="AU326" s="5">
        <f t="shared" si="596"/>
        <v>1.0479186834442532E-4</v>
      </c>
      <c r="AV326" s="5">
        <f t="shared" si="597"/>
        <v>4.0171962729835528E-5</v>
      </c>
      <c r="AW326" s="5">
        <f t="shared" si="598"/>
        <v>3.8041360347814687E-7</v>
      </c>
      <c r="AX326" s="5">
        <f t="shared" si="599"/>
        <v>1.8872137213463641E-3</v>
      </c>
      <c r="AY326" s="5">
        <f t="shared" si="600"/>
        <v>1.3680931249813162E-3</v>
      </c>
      <c r="AZ326" s="5">
        <f t="shared" si="601"/>
        <v>4.9588416442994648E-4</v>
      </c>
      <c r="BA326" s="5">
        <f t="shared" si="602"/>
        <v>1.1982668920326339E-4</v>
      </c>
      <c r="BB326" s="5">
        <f t="shared" si="603"/>
        <v>2.1716415559349674E-5</v>
      </c>
      <c r="BC326" s="5">
        <f t="shared" si="604"/>
        <v>3.1485653680800941E-6</v>
      </c>
      <c r="BD326" s="5">
        <f t="shared" si="605"/>
        <v>2.1069575304113475E-5</v>
      </c>
      <c r="BE326" s="5">
        <f t="shared" si="606"/>
        <v>3.2308086771327682E-5</v>
      </c>
      <c r="BF326" s="5">
        <f t="shared" si="607"/>
        <v>2.4770610127577003E-5</v>
      </c>
      <c r="BG326" s="5">
        <f t="shared" si="608"/>
        <v>1.266108452320889E-5</v>
      </c>
      <c r="BH326" s="5">
        <f t="shared" si="609"/>
        <v>4.8536267519721386E-6</v>
      </c>
      <c r="BI326" s="5">
        <f t="shared" si="610"/>
        <v>1.4885102522948189E-6</v>
      </c>
      <c r="BJ326" s="8">
        <f t="shared" si="611"/>
        <v>0.56561395901616396</v>
      </c>
      <c r="BK326" s="8">
        <f t="shared" si="612"/>
        <v>0.25865080149336794</v>
      </c>
      <c r="BL326" s="8">
        <f t="shared" si="613"/>
        <v>0.16940519948681668</v>
      </c>
      <c r="BM326" s="8">
        <f t="shared" si="614"/>
        <v>0.39182036830264</v>
      </c>
      <c r="BN326" s="8">
        <f t="shared" si="615"/>
        <v>0.60711859604115104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1.36666666666667</v>
      </c>
      <c r="F327">
        <f>VLOOKUP(B327,home!$B$2:$E$405,3,FALSE)</f>
        <v>0.8</v>
      </c>
      <c r="G327">
        <f>VLOOKUP(C327,away!$B$2:$E$405,4,FALSE)</f>
        <v>0.73</v>
      </c>
      <c r="H327">
        <f>VLOOKUP(A327,away!$A$2:$E$405,3,FALSE)</f>
        <v>1.0874999999999999</v>
      </c>
      <c r="I327">
        <f>VLOOKUP(C327,away!$B$2:$E$405,3,FALSE)</f>
        <v>1.9</v>
      </c>
      <c r="J327">
        <f>VLOOKUP(B327,home!$B$2:$E$405,4,FALSE)</f>
        <v>0.92</v>
      </c>
      <c r="K327" s="3">
        <f t="shared" si="560"/>
        <v>0.79813333333333536</v>
      </c>
      <c r="L327" s="3">
        <f t="shared" si="561"/>
        <v>1.9009499999999997</v>
      </c>
      <c r="M327" s="5">
        <f t="shared" si="562"/>
        <v>6.726714603737341E-2</v>
      </c>
      <c r="N327" s="5">
        <f t="shared" si="563"/>
        <v>5.3688151490629096E-2</v>
      </c>
      <c r="O327" s="5">
        <f t="shared" si="564"/>
        <v>0.12787148125974493</v>
      </c>
      <c r="P327" s="5">
        <f t="shared" si="565"/>
        <v>0.10205849157611135</v>
      </c>
      <c r="Q327" s="5">
        <f t="shared" si="566"/>
        <v>2.1425151654860437E-2</v>
      </c>
      <c r="R327" s="5">
        <f t="shared" si="567"/>
        <v>0.12153864615035609</v>
      </c>
      <c r="S327" s="5">
        <f t="shared" si="568"/>
        <v>3.8711080803859786E-2</v>
      </c>
      <c r="T327" s="5">
        <f t="shared" si="569"/>
        <v>4.0728142038306936E-2</v>
      </c>
      <c r="U327" s="5">
        <f t="shared" si="570"/>
        <v>9.7004044780804446E-2</v>
      </c>
      <c r="V327" s="5">
        <f t="shared" si="571"/>
        <v>6.5258776995233666E-3</v>
      </c>
      <c r="W327" s="5">
        <f t="shared" si="572"/>
        <v>5.7000425691553303E-3</v>
      </c>
      <c r="X327" s="5">
        <f t="shared" si="573"/>
        <v>1.0835495921835822E-2</v>
      </c>
      <c r="Y327" s="5">
        <f t="shared" si="574"/>
        <v>1.0298867986306904E-2</v>
      </c>
      <c r="Z327" s="5">
        <f t="shared" si="575"/>
        <v>7.7012963133173101E-2</v>
      </c>
      <c r="AA327" s="5">
        <f t="shared" si="576"/>
        <v>6.1466612975356716E-2</v>
      </c>
      <c r="AB327" s="5">
        <f t="shared" si="577"/>
        <v>2.4529276351365745E-2</v>
      </c>
      <c r="AC327" s="5">
        <f t="shared" si="578"/>
        <v>6.1882106780394278E-4</v>
      </c>
      <c r="AD327" s="5">
        <f t="shared" si="579"/>
        <v>1.137348493965463E-3</v>
      </c>
      <c r="AE327" s="5">
        <f t="shared" si="580"/>
        <v>2.162042619603646E-3</v>
      </c>
      <c r="AF327" s="5">
        <f t="shared" si="581"/>
        <v>2.0549674588677758E-3</v>
      </c>
      <c r="AG327" s="5">
        <f t="shared" si="582"/>
        <v>1.3021301303115657E-3</v>
      </c>
      <c r="AH327" s="5">
        <f t="shared" si="583"/>
        <v>3.6599448067001356E-2</v>
      </c>
      <c r="AI327" s="5">
        <f t="shared" si="584"/>
        <v>2.9211239483876092E-2</v>
      </c>
      <c r="AJ327" s="5">
        <f t="shared" si="585"/>
        <v>1.165723197003218E-2</v>
      </c>
      <c r="AK327" s="5">
        <f t="shared" si="586"/>
        <v>3.1013418032272365E-3</v>
      </c>
      <c r="AL327" s="5">
        <f t="shared" si="587"/>
        <v>3.7555299105747503E-5</v>
      </c>
      <c r="AM327" s="5">
        <f t="shared" si="588"/>
        <v>1.8155114893006084E-4</v>
      </c>
      <c r="AN327" s="5">
        <f t="shared" si="589"/>
        <v>3.4511965655859906E-4</v>
      </c>
      <c r="AO327" s="5">
        <f t="shared" si="590"/>
        <v>3.2802760556753448E-4</v>
      </c>
      <c r="AP327" s="5">
        <f t="shared" si="591"/>
        <v>2.0785469226786813E-4</v>
      </c>
      <c r="AQ327" s="5">
        <f t="shared" si="592"/>
        <v>9.8780344316650996E-5</v>
      </c>
      <c r="AR327" s="5">
        <f t="shared" si="593"/>
        <v>1.3914744160593233E-2</v>
      </c>
      <c r="AS327" s="5">
        <f t="shared" si="594"/>
        <v>1.110582113937484E-2</v>
      </c>
      <c r="AT327" s="5">
        <f t="shared" si="595"/>
        <v>4.4319630226865303E-3</v>
      </c>
      <c r="AU327" s="5">
        <f t="shared" si="596"/>
        <v>1.1790991401689618E-3</v>
      </c>
      <c r="AV327" s="5">
        <f t="shared" si="597"/>
        <v>2.3526958176838076E-4</v>
      </c>
      <c r="AW327" s="5">
        <f t="shared" si="598"/>
        <v>1.5827592761804964E-6</v>
      </c>
      <c r="AX327" s="5">
        <f t="shared" si="599"/>
        <v>2.415033727767436E-5</v>
      </c>
      <c r="AY327" s="5">
        <f t="shared" si="600"/>
        <v>4.5908583647995061E-5</v>
      </c>
      <c r="AZ327" s="5">
        <f t="shared" si="601"/>
        <v>4.3634961042828112E-5</v>
      </c>
      <c r="BA327" s="5">
        <f t="shared" si="602"/>
        <v>2.7649293064788019E-5</v>
      </c>
      <c r="BB327" s="5">
        <f t="shared" si="603"/>
        <v>1.3139980912877199E-5</v>
      </c>
      <c r="BC327" s="5">
        <f t="shared" si="604"/>
        <v>4.9956893432667775E-6</v>
      </c>
      <c r="BD327" s="5">
        <f t="shared" si="605"/>
        <v>4.4085388186799494E-3</v>
      </c>
      <c r="BE327" s="5">
        <f t="shared" si="606"/>
        <v>3.5186017824824327E-3</v>
      </c>
      <c r="BF327" s="5">
        <f t="shared" si="607"/>
        <v>1.4041566846626596E-3</v>
      </c>
      <c r="BG327" s="5">
        <f t="shared" si="608"/>
        <v>3.7356808508403125E-4</v>
      </c>
      <c r="BH327" s="5">
        <f t="shared" si="609"/>
        <v>7.4539285243767218E-5</v>
      </c>
      <c r="BI327" s="5">
        <f t="shared" si="610"/>
        <v>1.189845763917845E-5</v>
      </c>
      <c r="BJ327" s="8">
        <f t="shared" si="611"/>
        <v>0.15065315265677306</v>
      </c>
      <c r="BK327" s="8">
        <f t="shared" si="612"/>
        <v>0.21526488106742561</v>
      </c>
      <c r="BL327" s="8">
        <f t="shared" si="613"/>
        <v>0.55363752300014879</v>
      </c>
      <c r="BM327" s="8">
        <f t="shared" si="614"/>
        <v>0.50267512586407348</v>
      </c>
      <c r="BN327" s="8">
        <f t="shared" si="615"/>
        <v>0.49384906816907531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1.36666666666667</v>
      </c>
      <c r="F328">
        <f>VLOOKUP(B328,home!$B$2:$E$405,3,FALSE)</f>
        <v>0.88</v>
      </c>
      <c r="G328">
        <f>VLOOKUP(C328,away!$B$2:$E$405,4,FALSE)</f>
        <v>1.39</v>
      </c>
      <c r="H328">
        <f>VLOOKUP(A328,away!$A$2:$E$405,3,FALSE)</f>
        <v>1.0874999999999999</v>
      </c>
      <c r="I328">
        <f>VLOOKUP(C328,away!$B$2:$E$405,3,FALSE)</f>
        <v>1.02</v>
      </c>
      <c r="J328">
        <f>VLOOKUP(B328,home!$B$2:$E$405,4,FALSE)</f>
        <v>0.92</v>
      </c>
      <c r="K328" s="3">
        <f t="shared" si="560"/>
        <v>1.6717066666666707</v>
      </c>
      <c r="L328" s="3">
        <f t="shared" si="561"/>
        <v>1.0205099999999998</v>
      </c>
      <c r="M328" s="5">
        <f t="shared" si="562"/>
        <v>6.7730636603266295E-2</v>
      </c>
      <c r="N328" s="5">
        <f t="shared" si="563"/>
        <v>0.11322575674725791</v>
      </c>
      <c r="O328" s="5">
        <f t="shared" si="564"/>
        <v>6.9119791959999274E-2</v>
      </c>
      <c r="P328" s="5">
        <f t="shared" si="565"/>
        <v>0.11554801701814413</v>
      </c>
      <c r="Q328" s="5">
        <f t="shared" si="566"/>
        <v>9.4640126196384913E-2</v>
      </c>
      <c r="R328" s="5">
        <f t="shared" si="567"/>
        <v>3.5268719446549419E-2</v>
      </c>
      <c r="S328" s="5">
        <f t="shared" si="568"/>
        <v>4.9281037748955182E-2</v>
      </c>
      <c r="T328" s="5">
        <f t="shared" si="569"/>
        <v>9.6581195184672744E-2</v>
      </c>
      <c r="U328" s="5">
        <f t="shared" si="570"/>
        <v>5.8958953423593127E-2</v>
      </c>
      <c r="V328" s="5">
        <f t="shared" si="571"/>
        <v>9.3414581873499849E-3</v>
      </c>
      <c r="W328" s="5">
        <f t="shared" si="572"/>
        <v>5.2736843298890564E-2</v>
      </c>
      <c r="X328" s="5">
        <f t="shared" si="573"/>
        <v>5.381847595495079E-2</v>
      </c>
      <c r="Y328" s="5">
        <f t="shared" si="574"/>
        <v>2.7461146448393411E-2</v>
      </c>
      <c r="Z328" s="5">
        <f t="shared" si="575"/>
        <v>1.1997360294132715E-2</v>
      </c>
      <c r="AA328" s="5">
        <f t="shared" si="576"/>
        <v>2.0056067186103671E-2</v>
      </c>
      <c r="AB328" s="5">
        <f t="shared" si="577"/>
        <v>1.6763930611062083E-2</v>
      </c>
      <c r="AC328" s="5">
        <f t="shared" si="578"/>
        <v>9.9602910859299446E-4</v>
      </c>
      <c r="AD328" s="5">
        <f t="shared" si="579"/>
        <v>2.2040133130427728E-2</v>
      </c>
      <c r="AE328" s="5">
        <f t="shared" si="580"/>
        <v>2.2492176260932795E-2</v>
      </c>
      <c r="AF328" s="5">
        <f t="shared" si="581"/>
        <v>1.1476745398022261E-2</v>
      </c>
      <c r="AG328" s="5">
        <f t="shared" si="582"/>
        <v>3.904044482045232E-3</v>
      </c>
      <c r="AH328" s="5">
        <f t="shared" si="583"/>
        <v>3.060856538441343E-3</v>
      </c>
      <c r="AI328" s="5">
        <f t="shared" si="584"/>
        <v>5.1168542810226614E-3</v>
      </c>
      <c r="AJ328" s="5">
        <f t="shared" si="585"/>
        <v>4.2769397069737395E-3</v>
      </c>
      <c r="AK328" s="5">
        <f t="shared" si="586"/>
        <v>2.3832628736931323E-3</v>
      </c>
      <c r="AL328" s="5">
        <f t="shared" si="587"/>
        <v>6.7968762239402914E-5</v>
      </c>
      <c r="AM328" s="5">
        <f t="shared" si="588"/>
        <v>7.368927497671391E-3</v>
      </c>
      <c r="AN328" s="5">
        <f t="shared" si="589"/>
        <v>7.5200642006486287E-3</v>
      </c>
      <c r="AO328" s="5">
        <f t="shared" si="590"/>
        <v>3.8371503587019654E-3</v>
      </c>
      <c r="AP328" s="5">
        <f t="shared" si="591"/>
        <v>1.3052834375196474E-3</v>
      </c>
      <c r="AQ328" s="5">
        <f t="shared" si="592"/>
        <v>3.3301370020579369E-4</v>
      </c>
      <c r="AR328" s="5">
        <f t="shared" si="593"/>
        <v>6.247269412089551E-4</v>
      </c>
      <c r="AS328" s="5">
        <f t="shared" si="594"/>
        <v>1.0443601924652875E-3</v>
      </c>
      <c r="AT328" s="5">
        <f t="shared" si="595"/>
        <v>8.7293194807275428E-4</v>
      </c>
      <c r="AU328" s="5">
        <f t="shared" si="596"/>
        <v>4.8642871904651576E-4</v>
      </c>
      <c r="AV328" s="5">
        <f t="shared" si="597"/>
        <v>2.0329153312204741E-4</v>
      </c>
      <c r="AW328" s="5">
        <f t="shared" si="598"/>
        <v>3.2209516048532103E-6</v>
      </c>
      <c r="AX328" s="5">
        <f t="shared" si="599"/>
        <v>2.0531142040067707E-3</v>
      </c>
      <c r="AY328" s="5">
        <f t="shared" si="600"/>
        <v>2.0952235763309489E-3</v>
      </c>
      <c r="AZ328" s="5">
        <f t="shared" si="601"/>
        <v>1.0690983059407483E-3</v>
      </c>
      <c r="BA328" s="5">
        <f t="shared" si="602"/>
        <v>3.6367517073186429E-4</v>
      </c>
      <c r="BB328" s="5">
        <f t="shared" si="603"/>
        <v>9.2783537120893656E-5</v>
      </c>
      <c r="BC328" s="5">
        <f t="shared" si="604"/>
        <v>1.8937305493448641E-5</v>
      </c>
      <c r="BD328" s="5">
        <f t="shared" si="605"/>
        <v>1.0625668179552506E-4</v>
      </c>
      <c r="BE328" s="5">
        <f t="shared" si="606"/>
        <v>1.7763000333545834E-4</v>
      </c>
      <c r="BF328" s="5">
        <f t="shared" si="607"/>
        <v>1.4847263038795435E-4</v>
      </c>
      <c r="BG328" s="5">
        <f t="shared" si="608"/>
        <v>8.2734228679026586E-5</v>
      </c>
      <c r="BH328" s="5">
        <f t="shared" si="609"/>
        <v>3.4576840411063416E-5</v>
      </c>
      <c r="BI328" s="5">
        <f t="shared" si="610"/>
        <v>1.156046692548884E-5</v>
      </c>
      <c r="BJ328" s="8">
        <f t="shared" si="611"/>
        <v>0.52443391439635045</v>
      </c>
      <c r="BK328" s="8">
        <f t="shared" si="612"/>
        <v>0.24506037100487899</v>
      </c>
      <c r="BL328" s="8">
        <f t="shared" si="613"/>
        <v>0.21879834621288854</v>
      </c>
      <c r="BM328" s="8">
        <f t="shared" si="614"/>
        <v>0.50266494131192263</v>
      </c>
      <c r="BN328" s="8">
        <f t="shared" si="615"/>
        <v>0.49553304797160197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1.36666666666667</v>
      </c>
      <c r="F329">
        <f>VLOOKUP(B329,home!$B$2:$E$405,3,FALSE)</f>
        <v>0.95</v>
      </c>
      <c r="G329">
        <f>VLOOKUP(C329,away!$B$2:$E$405,4,FALSE)</f>
        <v>0.88</v>
      </c>
      <c r="H329">
        <f>VLOOKUP(A329,away!$A$2:$E$405,3,FALSE)</f>
        <v>1.0874999999999999</v>
      </c>
      <c r="I329">
        <f>VLOOKUP(C329,away!$B$2:$E$405,3,FALSE)</f>
        <v>0.66</v>
      </c>
      <c r="J329">
        <f>VLOOKUP(B329,home!$B$2:$E$405,4,FALSE)</f>
        <v>0.74</v>
      </c>
      <c r="K329" s="3">
        <f t="shared" si="560"/>
        <v>1.1425333333333361</v>
      </c>
      <c r="L329" s="3">
        <f t="shared" si="561"/>
        <v>0.53113500000000002</v>
      </c>
      <c r="M329" s="5">
        <f t="shared" si="562"/>
        <v>0.18755777769489163</v>
      </c>
      <c r="N329" s="5">
        <f t="shared" si="563"/>
        <v>0.21429101294233738</v>
      </c>
      <c r="O329" s="5">
        <f t="shared" si="564"/>
        <v>9.9618500255976267E-2</v>
      </c>
      <c r="P329" s="5">
        <f t="shared" si="565"/>
        <v>0.11381745715912835</v>
      </c>
      <c r="Q329" s="5">
        <f t="shared" si="566"/>
        <v>0.12241731266019287</v>
      </c>
      <c r="R329" s="5">
        <f t="shared" si="567"/>
        <v>2.6455436066728979E-2</v>
      </c>
      <c r="S329" s="5">
        <f t="shared" si="568"/>
        <v>1.7267230548076131E-2</v>
      </c>
      <c r="T329" s="5">
        <f t="shared" si="569"/>
        <v>6.5020119359771533E-2</v>
      </c>
      <c r="U329" s="5">
        <f t="shared" si="570"/>
        <v>3.0226217554106819E-2</v>
      </c>
      <c r="V329" s="5">
        <f t="shared" si="571"/>
        <v>1.1642707278533223E-3</v>
      </c>
      <c r="W329" s="5">
        <f t="shared" si="572"/>
        <v>4.6621953430453132E-2</v>
      </c>
      <c r="X329" s="5">
        <f t="shared" si="573"/>
        <v>2.476255123528372E-2</v>
      </c>
      <c r="Y329" s="5">
        <f t="shared" si="574"/>
        <v>6.57612882517621E-3</v>
      </c>
      <c r="Z329" s="5">
        <f t="shared" si="575"/>
        <v>4.6838026784340328E-3</v>
      </c>
      <c r="AA329" s="5">
        <f t="shared" si="576"/>
        <v>5.351400686866843E-3</v>
      </c>
      <c r="AB329" s="5">
        <f t="shared" si="577"/>
        <v>3.0570768323841392E-3</v>
      </c>
      <c r="AC329" s="5">
        <f t="shared" si="578"/>
        <v>4.4157837426715318E-5</v>
      </c>
      <c r="AD329" s="5">
        <f t="shared" si="579"/>
        <v>1.3316783964851784E-2</v>
      </c>
      <c r="AE329" s="5">
        <f t="shared" si="580"/>
        <v>7.0730100511715525E-3</v>
      </c>
      <c r="AF329" s="5">
        <f t="shared" si="581"/>
        <v>1.8783615967645014E-3</v>
      </c>
      <c r="AG329" s="5">
        <f t="shared" si="582"/>
        <v>3.3255452889917119E-4</v>
      </c>
      <c r="AH329" s="5">
        <f t="shared" si="583"/>
        <v>6.2193288390251494E-4</v>
      </c>
      <c r="AI329" s="5">
        <f t="shared" si="584"/>
        <v>7.1057905095475509E-4</v>
      </c>
      <c r="AJ329" s="5">
        <f t="shared" si="585"/>
        <v>4.0593012584208733E-4</v>
      </c>
      <c r="AK329" s="5">
        <f t="shared" si="586"/>
        <v>1.5459623325959356E-4</v>
      </c>
      <c r="AL329" s="5">
        <f t="shared" si="587"/>
        <v>1.0718686969581885E-6</v>
      </c>
      <c r="AM329" s="5">
        <f t="shared" si="588"/>
        <v>3.0429739145284053E-3</v>
      </c>
      <c r="AN329" s="5">
        <f t="shared" si="589"/>
        <v>1.6162299500930444E-3</v>
      </c>
      <c r="AO329" s="5">
        <f t="shared" si="590"/>
        <v>4.292181472713346E-4</v>
      </c>
      <c r="AP329" s="5">
        <f t="shared" si="591"/>
        <v>7.5990926883653457E-5</v>
      </c>
      <c r="AQ329" s="5">
        <f t="shared" si="592"/>
        <v>1.0090360237587317E-5</v>
      </c>
      <c r="AR329" s="5">
        <f t="shared" si="593"/>
        <v>6.6066064458312481E-5</v>
      </c>
      <c r="AS329" s="5">
        <f t="shared" si="594"/>
        <v>7.5482680845770801E-5</v>
      </c>
      <c r="AT329" s="5">
        <f t="shared" si="595"/>
        <v>4.3120739477827429E-5</v>
      </c>
      <c r="AU329" s="5">
        <f t="shared" si="596"/>
        <v>1.6422294070466853E-5</v>
      </c>
      <c r="AV329" s="5">
        <f t="shared" si="597"/>
        <v>4.69075459632769E-6</v>
      </c>
      <c r="AW329" s="5">
        <f t="shared" si="598"/>
        <v>1.806811672109378E-8</v>
      </c>
      <c r="AX329" s="5">
        <f t="shared" si="599"/>
        <v>5.7944985496875541E-4</v>
      </c>
      <c r="AY329" s="5">
        <f t="shared" si="600"/>
        <v>3.0776609871882988E-4</v>
      </c>
      <c r="AZ329" s="5">
        <f t="shared" si="601"/>
        <v>8.1732673421512858E-5</v>
      </c>
      <c r="BA329" s="5">
        <f t="shared" si="602"/>
        <v>1.4470361165911748E-5</v>
      </c>
      <c r="BB329" s="5">
        <f t="shared" si="603"/>
        <v>1.9214288194641338E-6</v>
      </c>
      <c r="BC329" s="5">
        <f t="shared" si="604"/>
        <v>2.0410761920521661E-7</v>
      </c>
      <c r="BD329" s="5">
        <f t="shared" si="605"/>
        <v>5.8483331910109634E-6</v>
      </c>
      <c r="BE329" s="5">
        <f t="shared" si="606"/>
        <v>6.6819156151697419E-6</v>
      </c>
      <c r="BF329" s="5">
        <f t="shared" si="607"/>
        <v>3.8171556604259764E-6</v>
      </c>
      <c r="BG329" s="5">
        <f t="shared" si="608"/>
        <v>1.4537425268529012E-6</v>
      </c>
      <c r="BH329" s="5">
        <f t="shared" si="609"/>
        <v>4.1523732375341768E-7</v>
      </c>
      <c r="BI329" s="5">
        <f t="shared" si="610"/>
        <v>9.4884496726481184E-8</v>
      </c>
      <c r="BJ329" s="8">
        <f t="shared" si="611"/>
        <v>0.50844983641862962</v>
      </c>
      <c r="BK329" s="8">
        <f t="shared" si="612"/>
        <v>0.32015973193479191</v>
      </c>
      <c r="BL329" s="8">
        <f t="shared" si="613"/>
        <v>0.16682576349228465</v>
      </c>
      <c r="BM329" s="8">
        <f t="shared" si="614"/>
        <v>0.23565388971428264</v>
      </c>
      <c r="BN329" s="8">
        <f t="shared" si="615"/>
        <v>0.76415749677925549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1.36666666666667</v>
      </c>
      <c r="F330">
        <f>VLOOKUP(B330,home!$B$2:$E$405,3,FALSE)</f>
        <v>1.1000000000000001</v>
      </c>
      <c r="G330">
        <f>VLOOKUP(C330,away!$B$2:$E$405,4,FALSE)</f>
        <v>1.46</v>
      </c>
      <c r="H330">
        <f>VLOOKUP(A330,away!$A$2:$E$405,3,FALSE)</f>
        <v>1.0874999999999999</v>
      </c>
      <c r="I330">
        <f>VLOOKUP(C330,away!$B$2:$E$405,3,FALSE)</f>
        <v>0.95</v>
      </c>
      <c r="J330">
        <f>VLOOKUP(B330,home!$B$2:$E$405,4,FALSE)</f>
        <v>1.38</v>
      </c>
      <c r="K330" s="3">
        <f t="shared" si="560"/>
        <v>2.1948666666666723</v>
      </c>
      <c r="L330" s="3">
        <f t="shared" si="561"/>
        <v>1.4257124999999997</v>
      </c>
      <c r="M330" s="5">
        <f t="shared" si="562"/>
        <v>2.6767169350212842E-2</v>
      </c>
      <c r="N330" s="5">
        <f t="shared" si="563"/>
        <v>5.8750367767803978E-2</v>
      </c>
      <c r="O330" s="5">
        <f t="shared" si="564"/>
        <v>3.8162287932215322E-2</v>
      </c>
      <c r="P330" s="5">
        <f t="shared" si="565"/>
        <v>8.3761133706155219E-2</v>
      </c>
      <c r="Q330" s="5">
        <f t="shared" si="566"/>
        <v>6.4474611933980519E-2</v>
      </c>
      <c r="R330" s="5">
        <f t="shared" si="567"/>
        <v>2.7204225466779267E-2</v>
      </c>
      <c r="S330" s="5">
        <f t="shared" si="568"/>
        <v>6.5527357674118672E-2</v>
      </c>
      <c r="T330" s="5">
        <f t="shared" si="569"/>
        <v>9.1922260166925202E-2</v>
      </c>
      <c r="U330" s="5">
        <f t="shared" si="570"/>
        <v>5.9709647669518411E-2</v>
      </c>
      <c r="V330" s="5">
        <f t="shared" si="571"/>
        <v>2.2783489794868873E-2</v>
      </c>
      <c r="W330" s="5">
        <f t="shared" si="572"/>
        <v>4.717105886005437E-2</v>
      </c>
      <c r="X330" s="5">
        <f t="shared" si="573"/>
        <v>6.7252368255015266E-2</v>
      </c>
      <c r="Y330" s="5">
        <f t="shared" si="574"/>
        <v>4.794127103788922E-2</v>
      </c>
      <c r="Z330" s="5">
        <f t="shared" si="575"/>
        <v>1.2928468100268509E-2</v>
      </c>
      <c r="AA330" s="5">
        <f t="shared" si="576"/>
        <v>2.8376263684342748E-2</v>
      </c>
      <c r="AB330" s="5">
        <f t="shared" si="577"/>
        <v>3.1141057642653965E-2</v>
      </c>
      <c r="AC330" s="5">
        <f t="shared" si="578"/>
        <v>4.4559505667940069E-3</v>
      </c>
      <c r="AD330" s="5">
        <f t="shared" si="579"/>
        <v>2.5883546180826226E-2</v>
      </c>
      <c r="AE330" s="5">
        <f t="shared" si="580"/>
        <v>3.6902495334331202E-2</v>
      </c>
      <c r="AF330" s="5">
        <f t="shared" si="581"/>
        <v>2.6306174439673837E-2</v>
      </c>
      <c r="AG330" s="5">
        <f t="shared" si="582"/>
        <v>1.2501680575274492E-2</v>
      </c>
      <c r="AH330" s="5">
        <f t="shared" si="583"/>
        <v>4.6080696441010149E-3</v>
      </c>
      <c r="AI330" s="5">
        <f t="shared" si="584"/>
        <v>1.0114098459515873E-2</v>
      </c>
      <c r="AJ330" s="5">
        <f t="shared" si="585"/>
        <v>1.1099548786088069E-2</v>
      </c>
      <c r="AK330" s="5">
        <f t="shared" si="586"/>
        <v>8.1206765485417436E-3</v>
      </c>
      <c r="AL330" s="5">
        <f t="shared" si="587"/>
        <v>5.5775112613509585E-4</v>
      </c>
      <c r="AM330" s="5">
        <f t="shared" si="588"/>
        <v>1.1362186545484588E-2</v>
      </c>
      <c r="AN330" s="5">
        <f t="shared" si="589"/>
        <v>1.6199211385229194E-2</v>
      </c>
      <c r="AO330" s="5">
        <f t="shared" si="590"/>
        <v>1.1547709081031789E-2</v>
      </c>
      <c r="AP330" s="5">
        <f t="shared" si="591"/>
        <v>5.4879043943968434E-3</v>
      </c>
      <c r="AQ330" s="5">
        <f t="shared" si="592"/>
        <v>1.9560434734741269E-3</v>
      </c>
      <c r="AR330" s="5">
        <f t="shared" si="593"/>
        <v>1.313956498493073E-3</v>
      </c>
      <c r="AS330" s="5">
        <f t="shared" si="594"/>
        <v>2.8839593199925036E-3</v>
      </c>
      <c r="AT330" s="5">
        <f t="shared" si="595"/>
        <v>3.1649530897371152E-3</v>
      </c>
      <c r="AU330" s="5">
        <f t="shared" si="596"/>
        <v>2.3155500127425631E-3</v>
      </c>
      <c r="AV330" s="5">
        <f t="shared" si="597"/>
        <v>1.2705808844920596E-3</v>
      </c>
      <c r="AW330" s="5">
        <f t="shared" si="598"/>
        <v>4.8481724051703446E-5</v>
      </c>
      <c r="AX330" s="5">
        <f t="shared" si="599"/>
        <v>4.1564140848554454E-3</v>
      </c>
      <c r="AY330" s="5">
        <f t="shared" si="600"/>
        <v>5.9258515159544686E-3</v>
      </c>
      <c r="AZ330" s="5">
        <f t="shared" si="601"/>
        <v>4.2242802897201172E-3</v>
      </c>
      <c r="BA330" s="5">
        <f t="shared" si="602"/>
        <v>2.0075364041858639E-3</v>
      </c>
      <c r="BB330" s="5">
        <f t="shared" si="603"/>
        <v>7.1554243641320939E-4</v>
      </c>
      <c r="BC330" s="5">
        <f t="shared" si="604"/>
        <v>2.0403155917495344E-4</v>
      </c>
      <c r="BD330" s="5">
        <f t="shared" si="605"/>
        <v>3.1222070072630076E-4</v>
      </c>
      <c r="BE330" s="5">
        <f t="shared" si="606"/>
        <v>6.8528280866746844E-4</v>
      </c>
      <c r="BF330" s="5">
        <f t="shared" si="607"/>
        <v>7.5205219699197082E-4</v>
      </c>
      <c r="BG330" s="5">
        <f t="shared" si="608"/>
        <v>5.5021809959037164E-4</v>
      </c>
      <c r="BH330" s="5">
        <f t="shared" si="609"/>
        <v>3.0191384154689744E-4</v>
      </c>
      <c r="BI330" s="5">
        <f t="shared" si="610"/>
        <v>1.3253212540331375E-4</v>
      </c>
      <c r="BJ330" s="8">
        <f t="shared" si="611"/>
        <v>0.54289254572169487</v>
      </c>
      <c r="BK330" s="8">
        <f t="shared" si="612"/>
        <v>0.20977870373423918</v>
      </c>
      <c r="BL330" s="8">
        <f t="shared" si="613"/>
        <v>0.23221909541214009</v>
      </c>
      <c r="BM330" s="8">
        <f t="shared" si="614"/>
        <v>0.69282164701929239</v>
      </c>
      <c r="BN330" s="8">
        <f t="shared" si="615"/>
        <v>0.29911979615714712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1.5021645021645</v>
      </c>
      <c r="F331">
        <f>VLOOKUP(B331,home!$B$2:$E$405,3,FALSE)</f>
        <v>1</v>
      </c>
      <c r="G331">
        <f>VLOOKUP(C331,away!$B$2:$E$405,4,FALSE)</f>
        <v>1.57</v>
      </c>
      <c r="H331">
        <f>VLOOKUP(A331,away!$A$2:$E$405,3,FALSE)</f>
        <v>1.2640692640692599</v>
      </c>
      <c r="I331">
        <f>VLOOKUP(C331,away!$B$2:$E$405,3,FALSE)</f>
        <v>0.18</v>
      </c>
      <c r="J331">
        <f>VLOOKUP(B331,home!$B$2:$E$405,4,FALSE)</f>
        <v>1.48</v>
      </c>
      <c r="K331" s="3">
        <f t="shared" si="560"/>
        <v>2.3583982683982652</v>
      </c>
      <c r="L331" s="3">
        <f t="shared" si="561"/>
        <v>0.33674805194805085</v>
      </c>
      <c r="M331" s="5">
        <f t="shared" si="562"/>
        <v>6.7532499672526183E-2</v>
      </c>
      <c r="N331" s="5">
        <f t="shared" si="563"/>
        <v>0.15926853028829216</v>
      </c>
      <c r="O331" s="5">
        <f t="shared" si="564"/>
        <v>2.2741437707905578E-2</v>
      </c>
      <c r="P331" s="5">
        <f t="shared" si="565"/>
        <v>5.3633367311211523E-2</v>
      </c>
      <c r="Q331" s="5">
        <f t="shared" si="566"/>
        <v>0.18780931302112247</v>
      </c>
      <c r="R331" s="5">
        <f t="shared" si="567"/>
        <v>3.8290674233175744E-3</v>
      </c>
      <c r="S331" s="5">
        <f t="shared" si="568"/>
        <v>1.0648717665894336E-2</v>
      </c>
      <c r="T331" s="5">
        <f t="shared" si="569"/>
        <v>6.3244420297564691E-2</v>
      </c>
      <c r="U331" s="5">
        <f t="shared" si="570"/>
        <v>9.0304659807323735E-3</v>
      </c>
      <c r="V331" s="5">
        <f t="shared" si="571"/>
        <v>9.3967363654168929E-4</v>
      </c>
      <c r="W331" s="5">
        <f t="shared" si="572"/>
        <v>0.14764305287269433</v>
      </c>
      <c r="X331" s="5">
        <f t="shared" si="573"/>
        <v>4.971851043854289E-2</v>
      </c>
      <c r="Y331" s="5">
        <f t="shared" si="574"/>
        <v>8.3713057679690745E-3</v>
      </c>
      <c r="Z331" s="5">
        <f t="shared" si="575"/>
        <v>4.2981033185997866E-4</v>
      </c>
      <c r="AA331" s="5">
        <f t="shared" si="576"/>
        <v>1.0136639423982572E-3</v>
      </c>
      <c r="AB331" s="5">
        <f t="shared" si="577"/>
        <v>1.1953116432449045E-3</v>
      </c>
      <c r="AC331" s="5">
        <f t="shared" si="578"/>
        <v>4.6642229246740479E-5</v>
      </c>
      <c r="AD331" s="5">
        <f t="shared" si="579"/>
        <v>8.7050280058998966E-2</v>
      </c>
      <c r="AE331" s="5">
        <f t="shared" si="580"/>
        <v>2.931401223140016E-2</v>
      </c>
      <c r="AF331" s="5">
        <f t="shared" si="581"/>
        <v>4.9357182568526689E-3</v>
      </c>
      <c r="AG331" s="5">
        <f t="shared" si="582"/>
        <v>5.540311693198553E-4</v>
      </c>
      <c r="AH331" s="5">
        <f t="shared" si="583"/>
        <v>3.6184447990248255E-5</v>
      </c>
      <c r="AI331" s="5">
        <f t="shared" si="584"/>
        <v>8.5337339483148569E-5</v>
      </c>
      <c r="AJ331" s="5">
        <f t="shared" si="585"/>
        <v>1.0062971683338626E-4</v>
      </c>
      <c r="AK331" s="5">
        <f t="shared" si="586"/>
        <v>7.9108316643088637E-5</v>
      </c>
      <c r="AL331" s="5">
        <f t="shared" si="587"/>
        <v>1.4817042612280878E-6</v>
      </c>
      <c r="AM331" s="5">
        <f t="shared" si="588"/>
        <v>4.105984595094541E-2</v>
      </c>
      <c r="AN331" s="5">
        <f t="shared" si="589"/>
        <v>1.382682313726793E-2</v>
      </c>
      <c r="AO331" s="5">
        <f t="shared" si="590"/>
        <v>2.3280778780526059E-3</v>
      </c>
      <c r="AP331" s="5">
        <f t="shared" si="591"/>
        <v>2.6132523007252236E-4</v>
      </c>
      <c r="AQ331" s="5">
        <f t="shared" si="592"/>
        <v>2.2000190537949516E-5</v>
      </c>
      <c r="AR331" s="5">
        <f t="shared" si="593"/>
        <v>2.4370084743063322E-6</v>
      </c>
      <c r="AS331" s="5">
        <f t="shared" si="594"/>
        <v>5.7474365658759513E-6</v>
      </c>
      <c r="AT331" s="5">
        <f t="shared" si="595"/>
        <v>6.777372222345359E-6</v>
      </c>
      <c r="AU331" s="5">
        <f t="shared" si="596"/>
        <v>5.327914304489932E-6</v>
      </c>
      <c r="AV331" s="5">
        <f t="shared" si="597"/>
        <v>3.1413359674708512E-6</v>
      </c>
      <c r="AW331" s="5">
        <f t="shared" si="598"/>
        <v>3.268746705264867E-8</v>
      </c>
      <c r="AX331" s="5">
        <f t="shared" si="599"/>
        <v>1.6139244931901549E-2</v>
      </c>
      <c r="AY331" s="5">
        <f t="shared" si="600"/>
        <v>5.4348592907303003E-3</v>
      </c>
      <c r="AZ331" s="5">
        <f t="shared" si="601"/>
        <v>9.1508913938259683E-4</v>
      </c>
      <c r="BA331" s="5">
        <f t="shared" si="602"/>
        <v>1.027181616819693E-4</v>
      </c>
      <c r="BB331" s="5">
        <f t="shared" si="603"/>
        <v>8.6475352115220185E-6</v>
      </c>
      <c r="BC331" s="5">
        <f t="shared" si="604"/>
        <v>5.8240812732644297E-7</v>
      </c>
      <c r="BD331" s="5">
        <f t="shared" si="605"/>
        <v>1.3677630938392479E-7</v>
      </c>
      <c r="BE331" s="5">
        <f t="shared" si="606"/>
        <v>3.2257301120895363E-7</v>
      </c>
      <c r="BF331" s="5">
        <f t="shared" si="607"/>
        <v>3.8037781553360528E-7</v>
      </c>
      <c r="BG331" s="5">
        <f t="shared" si="608"/>
        <v>2.9902746049718981E-7</v>
      </c>
      <c r="BH331" s="5">
        <f t="shared" si="609"/>
        <v>1.763064612600258E-7</v>
      </c>
      <c r="BI331" s="5">
        <f t="shared" si="610"/>
        <v>8.3160170588614067E-8</v>
      </c>
      <c r="BJ331" s="8">
        <f t="shared" si="611"/>
        <v>0.81800838825666888</v>
      </c>
      <c r="BK331" s="8">
        <f t="shared" si="612"/>
        <v>0.138237241510412</v>
      </c>
      <c r="BL331" s="8">
        <f t="shared" si="613"/>
        <v>3.8136035807311522E-2</v>
      </c>
      <c r="BM331" s="8">
        <f t="shared" si="614"/>
        <v>0.49456243387861354</v>
      </c>
      <c r="BN331" s="8">
        <f t="shared" si="615"/>
        <v>0.49481421542437548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1.5021645021645</v>
      </c>
      <c r="F332">
        <f>VLOOKUP(B332,home!$B$2:$E$405,3,FALSE)</f>
        <v>1.1100000000000001</v>
      </c>
      <c r="G332">
        <f>VLOOKUP(C332,away!$B$2:$E$405,4,FALSE)</f>
        <v>0.87</v>
      </c>
      <c r="H332">
        <f>VLOOKUP(A332,away!$A$2:$E$405,3,FALSE)</f>
        <v>1.2640692640692599</v>
      </c>
      <c r="I332">
        <f>VLOOKUP(C332,away!$B$2:$E$405,3,FALSE)</f>
        <v>0.6</v>
      </c>
      <c r="J332">
        <f>VLOOKUP(B332,home!$B$2:$E$405,4,FALSE)</f>
        <v>1.32</v>
      </c>
      <c r="K332" s="3">
        <f t="shared" si="560"/>
        <v>1.4506402597402579</v>
      </c>
      <c r="L332" s="3">
        <f t="shared" si="561"/>
        <v>1.0011428571428538</v>
      </c>
      <c r="M332" s="5">
        <f t="shared" si="562"/>
        <v>8.6139852052356511E-2</v>
      </c>
      <c r="N332" s="5">
        <f t="shared" si="563"/>
        <v>0.12495793735521783</v>
      </c>
      <c r="O332" s="5">
        <f t="shared" si="564"/>
        <v>8.6238297597558924E-2</v>
      </c>
      <c r="P332" s="5">
        <f t="shared" si="565"/>
        <v>0.12510074642648053</v>
      </c>
      <c r="Q332" s="5">
        <f t="shared" si="566"/>
        <v>9.0634507350790067E-2</v>
      </c>
      <c r="R332" s="5">
        <f t="shared" si="567"/>
        <v>4.3168427825977913E-2</v>
      </c>
      <c r="S332" s="5">
        <f t="shared" si="568"/>
        <v>4.5420895159392259E-2</v>
      </c>
      <c r="T332" s="5">
        <f t="shared" si="569"/>
        <v>9.0738089644904957E-2</v>
      </c>
      <c r="U332" s="5">
        <f t="shared" si="570"/>
        <v>6.2621859354055176E-2</v>
      </c>
      <c r="V332" s="5">
        <f t="shared" si="571"/>
        <v>7.3294090332508312E-3</v>
      </c>
      <c r="W332" s="5">
        <f t="shared" si="572"/>
        <v>4.3826021761593469E-2</v>
      </c>
      <c r="X332" s="5">
        <f t="shared" si="573"/>
        <v>4.3876108643606568E-2</v>
      </c>
      <c r="Y332" s="5">
        <f t="shared" si="574"/>
        <v>2.196312638388527E-2</v>
      </c>
      <c r="Z332" s="5">
        <f t="shared" si="575"/>
        <v>1.4405921057354868E-2</v>
      </c>
      <c r="AA332" s="5">
        <f t="shared" si="576"/>
        <v>2.0897809064438916E-2</v>
      </c>
      <c r="AB332" s="5">
        <f t="shared" si="577"/>
        <v>1.5157601584619996E-2</v>
      </c>
      <c r="AC332" s="5">
        <f t="shared" si="578"/>
        <v>6.652804415424354E-4</v>
      </c>
      <c r="AD332" s="5">
        <f t="shared" si="579"/>
        <v>1.5893947897905051E-2</v>
      </c>
      <c r="AE332" s="5">
        <f t="shared" si="580"/>
        <v>1.5912112409788317E-2</v>
      </c>
      <c r="AF332" s="5">
        <f t="shared" si="581"/>
        <v>7.9651488405568672E-3</v>
      </c>
      <c r="AG332" s="5">
        <f t="shared" si="582"/>
        <v>2.6580839559343971E-3</v>
      </c>
      <c r="AH332" s="5">
        <f t="shared" si="583"/>
        <v>3.6055962417836629E-3</v>
      </c>
      <c r="AI332" s="5">
        <f t="shared" si="584"/>
        <v>5.2304230686995501E-3</v>
      </c>
      <c r="AJ332" s="5">
        <f t="shared" si="585"/>
        <v>3.7937311394648774E-3</v>
      </c>
      <c r="AK332" s="5">
        <f t="shared" si="586"/>
        <v>1.8344463751793444E-3</v>
      </c>
      <c r="AL332" s="5">
        <f t="shared" si="587"/>
        <v>3.8647421762141411E-5</v>
      </c>
      <c r="AM332" s="5">
        <f t="shared" si="588"/>
        <v>4.6112801413830153E-3</v>
      </c>
      <c r="AN332" s="5">
        <f t="shared" si="589"/>
        <v>4.6165501758302944E-3</v>
      </c>
      <c r="AO332" s="5">
        <f t="shared" si="590"/>
        <v>2.310913116587042E-3</v>
      </c>
      <c r="AP332" s="5">
        <f t="shared" si="591"/>
        <v>7.7118472004961613E-4</v>
      </c>
      <c r="AQ332" s="5">
        <f t="shared" si="592"/>
        <v>1.930165185038461E-4</v>
      </c>
      <c r="AR332" s="5">
        <f t="shared" si="593"/>
        <v>7.2194338464056664E-4</v>
      </c>
      <c r="AS332" s="5">
        <f t="shared" si="594"/>
        <v>1.0472801390127523E-3</v>
      </c>
      <c r="AT332" s="5">
        <f t="shared" si="595"/>
        <v>7.5961336643913654E-4</v>
      </c>
      <c r="AU332" s="5">
        <f t="shared" si="596"/>
        <v>3.6730857706448019E-4</v>
      </c>
      <c r="AV332" s="5">
        <f t="shared" si="597"/>
        <v>1.3320815240941064E-4</v>
      </c>
      <c r="AW332" s="5">
        <f t="shared" si="598"/>
        <v>1.5590994033762456E-6</v>
      </c>
      <c r="AX332" s="5">
        <f t="shared" si="599"/>
        <v>1.1148847703384914E-3</v>
      </c>
      <c r="AY332" s="5">
        <f t="shared" si="600"/>
        <v>1.1161589243617316E-3</v>
      </c>
      <c r="AZ332" s="5">
        <f t="shared" si="601"/>
        <v>5.5871726728049919E-4</v>
      </c>
      <c r="BA332" s="5">
        <f t="shared" si="602"/>
        <v>1.8645193376674881E-4</v>
      </c>
      <c r="BB332" s="5">
        <f t="shared" si="603"/>
        <v>4.6666255422763259E-5</v>
      </c>
      <c r="BC332" s="5">
        <f t="shared" si="604"/>
        <v>9.3439176572206822E-6</v>
      </c>
      <c r="BD332" s="5">
        <f t="shared" si="605"/>
        <v>1.2046141046573983E-4</v>
      </c>
      <c r="BE332" s="5">
        <f t="shared" si="606"/>
        <v>1.7474617176669864E-4</v>
      </c>
      <c r="BF332" s="5">
        <f t="shared" si="607"/>
        <v>1.2674691600012976E-4</v>
      </c>
      <c r="BG332" s="5">
        <f t="shared" si="608"/>
        <v>6.1288059715901617E-5</v>
      </c>
      <c r="BH332" s="5">
        <f t="shared" si="609"/>
        <v>2.2226731716313012E-5</v>
      </c>
      <c r="BI332" s="5">
        <f t="shared" si="610"/>
        <v>6.448598374025858E-6</v>
      </c>
      <c r="BJ332" s="8">
        <f t="shared" si="611"/>
        <v>0.47396025198536407</v>
      </c>
      <c r="BK332" s="8">
        <f t="shared" si="612"/>
        <v>0.26581098945914644</v>
      </c>
      <c r="BL332" s="8">
        <f t="shared" si="613"/>
        <v>0.24608946375938354</v>
      </c>
      <c r="BM332" s="8">
        <f t="shared" si="614"/>
        <v>0.44291225782790866</v>
      </c>
      <c r="BN332" s="8">
        <f t="shared" si="615"/>
        <v>0.55623976860838176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1.5021645021645</v>
      </c>
      <c r="F333">
        <f>VLOOKUP(B333,home!$B$2:$E$405,3,FALSE)</f>
        <v>1.0900000000000001</v>
      </c>
      <c r="G333">
        <f>VLOOKUP(C333,away!$B$2:$E$405,4,FALSE)</f>
        <v>1.26</v>
      </c>
      <c r="H333">
        <f>VLOOKUP(A333,away!$A$2:$E$405,3,FALSE)</f>
        <v>1.2640692640692599</v>
      </c>
      <c r="I333">
        <f>VLOOKUP(C333,away!$B$2:$E$405,3,FALSE)</f>
        <v>0.93</v>
      </c>
      <c r="J333">
        <f>VLOOKUP(B333,home!$B$2:$E$405,4,FALSE)</f>
        <v>0.86</v>
      </c>
      <c r="K333" s="3">
        <f t="shared" si="560"/>
        <v>2.0630727272727243</v>
      </c>
      <c r="L333" s="3">
        <f t="shared" si="561"/>
        <v>1.011002597402594</v>
      </c>
      <c r="M333" s="5">
        <f t="shared" si="562"/>
        <v>4.6232358544019622E-2</v>
      </c>
      <c r="N333" s="5">
        <f t="shared" si="563"/>
        <v>9.5380718029660999E-2</v>
      </c>
      <c r="O333" s="5">
        <f t="shared" si="564"/>
        <v>4.6741034572051844E-2</v>
      </c>
      <c r="P333" s="5">
        <f t="shared" si="565"/>
        <v>9.6430153670111693E-2</v>
      </c>
      <c r="Q333" s="5">
        <f t="shared" si="566"/>
        <v>9.8388679037341734E-2</v>
      </c>
      <c r="R333" s="5">
        <f t="shared" si="567"/>
        <v>2.3627653678814427E-2</v>
      </c>
      <c r="S333" s="5">
        <f t="shared" si="568"/>
        <v>5.0282825869610533E-2</v>
      </c>
      <c r="T333" s="5">
        <f t="shared" si="569"/>
        <v>9.9471210061762641E-2</v>
      </c>
      <c r="U333" s="5">
        <f t="shared" si="570"/>
        <v>4.8745567914207102E-2</v>
      </c>
      <c r="V333" s="5">
        <f t="shared" si="571"/>
        <v>1.165316717139985E-2</v>
      </c>
      <c r="W333" s="5">
        <f t="shared" si="572"/>
        <v>6.7661000131443105E-2</v>
      </c>
      <c r="X333" s="5">
        <f t="shared" si="573"/>
        <v>6.8405446875746234E-2</v>
      </c>
      <c r="Y333" s="5">
        <f t="shared" si="574"/>
        <v>3.4579042233932294E-2</v>
      </c>
      <c r="Z333" s="5">
        <f t="shared" si="575"/>
        <v>7.9625397466034468E-3</v>
      </c>
      <c r="AA333" s="5">
        <f t="shared" si="576"/>
        <v>1.6427298591042642E-2</v>
      </c>
      <c r="AB333" s="5">
        <f t="shared" si="577"/>
        <v>1.6945355852972865E-2</v>
      </c>
      <c r="AC333" s="5">
        <f t="shared" si="578"/>
        <v>1.519115529239729E-3</v>
      </c>
      <c r="AD333" s="5">
        <f t="shared" si="579"/>
        <v>3.489739101779412E-2</v>
      </c>
      <c r="AE333" s="5">
        <f t="shared" si="580"/>
        <v>3.528135296156381E-2</v>
      </c>
      <c r="AF333" s="5">
        <f t="shared" si="581"/>
        <v>1.7834769742009354E-2</v>
      </c>
      <c r="AG333" s="5">
        <f t="shared" si="582"/>
        <v>6.0103328444162168E-3</v>
      </c>
      <c r="AH333" s="5">
        <f t="shared" si="583"/>
        <v>2.0125370914343696E-3</v>
      </c>
      <c r="AI333" s="5">
        <f t="shared" si="584"/>
        <v>4.1520103859630213E-3</v>
      </c>
      <c r="AJ333" s="5">
        <f t="shared" si="585"/>
        <v>4.2829496953167038E-3</v>
      </c>
      <c r="AK333" s="5">
        <f t="shared" si="586"/>
        <v>2.9453455695629721E-3</v>
      </c>
      <c r="AL333" s="5">
        <f t="shared" si="587"/>
        <v>1.2674113849308618E-4</v>
      </c>
      <c r="AM333" s="5">
        <f t="shared" si="588"/>
        <v>1.439917113235664E-2</v>
      </c>
      <c r="AN333" s="5">
        <f t="shared" si="589"/>
        <v>1.4557599415257014E-2</v>
      </c>
      <c r="AO333" s="5">
        <f t="shared" si="590"/>
        <v>7.358885410385662E-3</v>
      </c>
      <c r="AP333" s="5">
        <f t="shared" si="591"/>
        <v>2.4799507546293194E-3</v>
      </c>
      <c r="AQ333" s="5">
        <f t="shared" si="592"/>
        <v>6.2680916359019118E-4</v>
      </c>
      <c r="AR333" s="5">
        <f t="shared" si="593"/>
        <v>4.0693604536184199E-4</v>
      </c>
      <c r="AS333" s="5">
        <f t="shared" si="594"/>
        <v>8.3953865693023235E-4</v>
      </c>
      <c r="AT333" s="5">
        <f t="shared" si="595"/>
        <v>8.6601465330196745E-4</v>
      </c>
      <c r="AU333" s="5">
        <f t="shared" si="596"/>
        <v>5.955504042152776E-4</v>
      </c>
      <c r="AV333" s="5">
        <f t="shared" si="597"/>
        <v>3.0716594916319648E-4</v>
      </c>
      <c r="AW333" s="5">
        <f t="shared" si="598"/>
        <v>7.3431417626733342E-6</v>
      </c>
      <c r="AX333" s="5">
        <f t="shared" si="599"/>
        <v>4.9510895430829481E-3</v>
      </c>
      <c r="AY333" s="5">
        <f t="shared" si="600"/>
        <v>5.0055643880296827E-3</v>
      </c>
      <c r="AZ333" s="5">
        <f t="shared" si="601"/>
        <v>2.5303192988819674E-3</v>
      </c>
      <c r="BA333" s="5">
        <f t="shared" si="602"/>
        <v>8.5271979447585993E-4</v>
      </c>
      <c r="BB333" s="5">
        <f t="shared" si="603"/>
        <v>2.1552548176792511E-4</v>
      </c>
      <c r="BC333" s="5">
        <f t="shared" si="604"/>
        <v>4.3579364374763547E-5</v>
      </c>
      <c r="BD333" s="5">
        <f t="shared" si="605"/>
        <v>6.8568899806260316E-5</v>
      </c>
      <c r="BE333" s="5">
        <f t="shared" si="606"/>
        <v>1.4146262712939165E-4</v>
      </c>
      <c r="BF333" s="5">
        <f t="shared" si="607"/>
        <v>1.4592384397949928E-4</v>
      </c>
      <c r="BG333" s="5">
        <f t="shared" si="608"/>
        <v>1.003505009243017E-4</v>
      </c>
      <c r="BH333" s="5">
        <f t="shared" si="609"/>
        <v>5.1757595406270781E-5</v>
      </c>
      <c r="BI333" s="5">
        <f t="shared" si="610"/>
        <v>2.1355936702378661E-5</v>
      </c>
      <c r="BJ333" s="8">
        <f t="shared" si="611"/>
        <v>0.61093115668250242</v>
      </c>
      <c r="BK333" s="8">
        <f t="shared" si="612"/>
        <v>0.2112499263109042</v>
      </c>
      <c r="BL333" s="8">
        <f t="shared" si="613"/>
        <v>0.16942437846428651</v>
      </c>
      <c r="BM333" s="8">
        <f t="shared" si="614"/>
        <v>0.58776918242602938</v>
      </c>
      <c r="BN333" s="8">
        <f t="shared" si="615"/>
        <v>0.40680059753200026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1.5021645021645</v>
      </c>
      <c r="F334">
        <f>VLOOKUP(B334,home!$B$2:$E$405,3,FALSE)</f>
        <v>0.96</v>
      </c>
      <c r="G334">
        <f>VLOOKUP(C334,away!$B$2:$E$405,4,FALSE)</f>
        <v>0.96</v>
      </c>
      <c r="H334">
        <f>VLOOKUP(A334,away!$A$2:$E$405,3,FALSE)</f>
        <v>1.2640692640692599</v>
      </c>
      <c r="I334">
        <f>VLOOKUP(C334,away!$B$2:$E$405,3,FALSE)</f>
        <v>1.1100000000000001</v>
      </c>
      <c r="J334">
        <f>VLOOKUP(B334,home!$B$2:$E$405,4,FALSE)</f>
        <v>0.97</v>
      </c>
      <c r="K334" s="3">
        <f t="shared" si="560"/>
        <v>1.3843948051948032</v>
      </c>
      <c r="L334" s="3">
        <f t="shared" si="561"/>
        <v>1.3610233766233721</v>
      </c>
      <c r="M334" s="5">
        <f t="shared" si="562"/>
        <v>6.4221439090160454E-2</v>
      </c>
      <c r="N334" s="5">
        <f t="shared" si="563"/>
        <v>8.8907826658552597E-2</v>
      </c>
      <c r="O334" s="5">
        <f t="shared" si="564"/>
        <v>8.7406879882102398E-2</v>
      </c>
      <c r="P334" s="5">
        <f t="shared" si="565"/>
        <v>0.12100563044706872</v>
      </c>
      <c r="Q334" s="5">
        <f t="shared" si="566"/>
        <v>6.1541766683630143E-2</v>
      </c>
      <c r="R334" s="5">
        <f t="shared" si="567"/>
        <v>5.9481403398626252E-2</v>
      </c>
      <c r="S334" s="5">
        <f t="shared" si="568"/>
        <v>5.6999511406682128E-2</v>
      </c>
      <c r="T334" s="5">
        <f t="shared" si="569"/>
        <v>8.375978309512204E-2</v>
      </c>
      <c r="U334" s="5">
        <f t="shared" si="570"/>
        <v>8.2345745870754702E-2</v>
      </c>
      <c r="V334" s="5">
        <f t="shared" si="571"/>
        <v>1.1933124428808804E-2</v>
      </c>
      <c r="W334" s="5">
        <f t="shared" si="572"/>
        <v>2.8399367366442718E-2</v>
      </c>
      <c r="X334" s="5">
        <f t="shared" si="573"/>
        <v>3.8652202867043475E-2</v>
      </c>
      <c r="Y334" s="5">
        <f t="shared" si="574"/>
        <v>2.6303275830017545E-2</v>
      </c>
      <c r="Z334" s="5">
        <f t="shared" si="575"/>
        <v>2.6985193499965077E-2</v>
      </c>
      <c r="AA334" s="5">
        <f t="shared" si="576"/>
        <v>3.7358161698528222E-2</v>
      </c>
      <c r="AB334" s="5">
        <f t="shared" si="577"/>
        <v>2.5859222493534974E-2</v>
      </c>
      <c r="AC334" s="5">
        <f t="shared" si="578"/>
        <v>1.4052698611714098E-3</v>
      </c>
      <c r="AD334" s="5">
        <f t="shared" si="579"/>
        <v>9.828984163230527E-3</v>
      </c>
      <c r="AE334" s="5">
        <f t="shared" si="580"/>
        <v>1.3377477214617663E-2</v>
      </c>
      <c r="AF334" s="5">
        <f t="shared" si="581"/>
        <v>9.1035296046705783E-3</v>
      </c>
      <c r="AG334" s="5">
        <f t="shared" si="582"/>
        <v>4.1300388672465271E-3</v>
      </c>
      <c r="AH334" s="5">
        <f t="shared" si="583"/>
        <v>9.1818697940393903E-3</v>
      </c>
      <c r="AI334" s="5">
        <f t="shared" si="584"/>
        <v>1.271133284484321E-2</v>
      </c>
      <c r="AJ334" s="5">
        <f t="shared" si="585"/>
        <v>8.7987515787515125E-3</v>
      </c>
      <c r="AK334" s="5">
        <f t="shared" si="586"/>
        <v>4.0603153259410546E-3</v>
      </c>
      <c r="AL334" s="5">
        <f t="shared" si="587"/>
        <v>1.0591202433852924E-4</v>
      </c>
      <c r="AM334" s="5">
        <f t="shared" si="588"/>
        <v>2.721438923183665E-3</v>
      </c>
      <c r="AN334" s="5">
        <f t="shared" si="589"/>
        <v>3.7039419925057058E-3</v>
      </c>
      <c r="AO334" s="5">
        <f t="shared" si="590"/>
        <v>2.5205758187286085E-3</v>
      </c>
      <c r="AP334" s="5">
        <f t="shared" si="591"/>
        <v>1.1435208706137437E-3</v>
      </c>
      <c r="AQ334" s="5">
        <f t="shared" si="592"/>
        <v>3.8908965914050418E-4</v>
      </c>
      <c r="AR334" s="5">
        <f t="shared" si="593"/>
        <v>2.4993478861599291E-3</v>
      </c>
      <c r="AS334" s="5">
        <f t="shared" si="594"/>
        <v>3.460084229974418E-3</v>
      </c>
      <c r="AT334" s="5">
        <f t="shared" si="595"/>
        <v>2.3950613167565233E-3</v>
      </c>
      <c r="AU334" s="5">
        <f t="shared" si="596"/>
        <v>1.1052368150135849E-3</v>
      </c>
      <c r="AV334" s="5">
        <f t="shared" si="597"/>
        <v>3.8252102630371407E-4</v>
      </c>
      <c r="AW334" s="5">
        <f t="shared" si="598"/>
        <v>5.5432991167294729E-6</v>
      </c>
      <c r="AX334" s="5">
        <f t="shared" si="599"/>
        <v>6.2792431798506631E-4</v>
      </c>
      <c r="AY334" s="5">
        <f t="shared" si="600"/>
        <v>8.5461967552796303E-4</v>
      </c>
      <c r="AZ334" s="5">
        <f t="shared" si="601"/>
        <v>5.8157867825791947E-4</v>
      </c>
      <c r="BA334" s="5">
        <f t="shared" si="602"/>
        <v>2.6384739215158377E-4</v>
      </c>
      <c r="BB334" s="5">
        <f t="shared" si="603"/>
        <v>8.9775617144854941E-5</v>
      </c>
      <c r="BC334" s="5">
        <f t="shared" si="604"/>
        <v>2.4437342716987527E-5</v>
      </c>
      <c r="BD334" s="5">
        <f t="shared" si="605"/>
        <v>5.6694514989631066E-4</v>
      </c>
      <c r="BE334" s="5">
        <f t="shared" si="606"/>
        <v>7.8487592034684147E-4</v>
      </c>
      <c r="BF334" s="5">
        <f t="shared" si="607"/>
        <v>5.4328907342532894E-4</v>
      </c>
      <c r="BG334" s="5">
        <f t="shared" si="608"/>
        <v>2.507088569897077E-4</v>
      </c>
      <c r="BH334" s="5">
        <f t="shared" si="609"/>
        <v>8.6770009808219528E-5</v>
      </c>
      <c r="BI334" s="5">
        <f t="shared" si="610"/>
        <v>2.4024790165040236E-5</v>
      </c>
      <c r="BJ334" s="8">
        <f t="shared" si="611"/>
        <v>0.37692500263853057</v>
      </c>
      <c r="BK334" s="8">
        <f t="shared" si="612"/>
        <v>0.25652550693375797</v>
      </c>
      <c r="BL334" s="8">
        <f t="shared" si="613"/>
        <v>0.33930254796196124</v>
      </c>
      <c r="BM334" s="8">
        <f t="shared" si="614"/>
        <v>0.51632422849766313</v>
      </c>
      <c r="BN334" s="8">
        <f t="shared" si="615"/>
        <v>0.48256494616014056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1.5021645021645</v>
      </c>
      <c r="F335">
        <f>VLOOKUP(B335,home!$B$2:$E$405,3,FALSE)</f>
        <v>0.53</v>
      </c>
      <c r="G335">
        <f>VLOOKUP(C335,away!$B$2:$E$405,4,FALSE)</f>
        <v>0.93</v>
      </c>
      <c r="H335">
        <f>VLOOKUP(A335,away!$A$2:$E$405,3,FALSE)</f>
        <v>1.2640692640692599</v>
      </c>
      <c r="I335">
        <f>VLOOKUP(C335,away!$B$2:$E$405,3,FALSE)</f>
        <v>0.87</v>
      </c>
      <c r="J335">
        <f>VLOOKUP(B335,home!$B$2:$E$405,4,FALSE)</f>
        <v>1.03</v>
      </c>
      <c r="K335" s="3">
        <f t="shared" si="560"/>
        <v>0.74041688311688214</v>
      </c>
      <c r="L335" s="3">
        <f t="shared" si="561"/>
        <v>1.1327324675324639</v>
      </c>
      <c r="M335" s="5">
        <f t="shared" si="562"/>
        <v>0.15363903588976055</v>
      </c>
      <c r="N335" s="5">
        <f t="shared" si="563"/>
        <v>0.11375693607857927</v>
      </c>
      <c r="O335" s="5">
        <f t="shared" si="564"/>
        <v>0.17403192423271724</v>
      </c>
      <c r="P335" s="5">
        <f t="shared" si="565"/>
        <v>0.12885617490322188</v>
      </c>
      <c r="Q335" s="5">
        <f t="shared" si="566"/>
        <v>4.2113778022114023E-2</v>
      </c>
      <c r="R335" s="5">
        <f t="shared" si="567"/>
        <v>9.8565805482774327E-2</v>
      </c>
      <c r="S335" s="5">
        <f t="shared" si="568"/>
        <v>2.7017733017088492E-2</v>
      </c>
      <c r="T335" s="5">
        <f t="shared" si="569"/>
        <v>4.7703643696103665E-2</v>
      </c>
      <c r="U335" s="5">
        <f t="shared" si="570"/>
        <v>7.2979786477460645E-2</v>
      </c>
      <c r="V335" s="5">
        <f t="shared" si="571"/>
        <v>2.5177352378629803E-3</v>
      </c>
      <c r="W335" s="5">
        <f t="shared" si="572"/>
        <v>1.0393917419803307E-2</v>
      </c>
      <c r="X335" s="5">
        <f t="shared" si="573"/>
        <v>1.1773527726262462E-2</v>
      </c>
      <c r="Y335" s="5">
        <f t="shared" si="574"/>
        <v>6.6681285564655808E-3</v>
      </c>
      <c r="Z335" s="5">
        <f t="shared" si="575"/>
        <v>3.7216229352942595E-2</v>
      </c>
      <c r="AA335" s="5">
        <f t="shared" si="576"/>
        <v>2.755552453886877E-2</v>
      </c>
      <c r="AB335" s="5">
        <f t="shared" si="577"/>
        <v>1.0201287795859987E-2</v>
      </c>
      <c r="AC335" s="5">
        <f t="shared" si="578"/>
        <v>1.3197562808958752E-4</v>
      </c>
      <c r="AD335" s="5">
        <f t="shared" si="579"/>
        <v>1.9239579848362575E-3</v>
      </c>
      <c r="AE335" s="5">
        <f t="shared" si="580"/>
        <v>2.1793296755923609E-3</v>
      </c>
      <c r="AF335" s="5">
        <f t="shared" si="581"/>
        <v>1.2342987405002297E-3</v>
      </c>
      <c r="AG335" s="5">
        <f t="shared" si="582"/>
        <v>4.660434193330124E-4</v>
      </c>
      <c r="AH335" s="5">
        <f t="shared" si="583"/>
        <v>1.0539007826803198E-2</v>
      </c>
      <c r="AI335" s="5">
        <f t="shared" si="584"/>
        <v>7.8032593262660488E-3</v>
      </c>
      <c r="AJ335" s="5">
        <f t="shared" si="585"/>
        <v>2.8888324742533241E-3</v>
      </c>
      <c r="AK335" s="5">
        <f t="shared" si="586"/>
        <v>7.1298011214449247E-4</v>
      </c>
      <c r="AL335" s="5">
        <f t="shared" si="587"/>
        <v>4.4274879798846311E-6</v>
      </c>
      <c r="AM335" s="5">
        <f t="shared" si="588"/>
        <v>2.8490619487605998E-4</v>
      </c>
      <c r="AN335" s="5">
        <f t="shared" si="589"/>
        <v>3.2272249713724446E-4</v>
      </c>
      <c r="AO335" s="5">
        <f t="shared" si="590"/>
        <v>1.8277912525525476E-4</v>
      </c>
      <c r="AP335" s="5">
        <f t="shared" si="591"/>
        <v>6.9013283187936654E-5</v>
      </c>
      <c r="AQ335" s="5">
        <f t="shared" si="592"/>
        <v>1.9543396639497053E-5</v>
      </c>
      <c r="AR335" s="5">
        <f t="shared" si="593"/>
        <v>2.387575268199747E-3</v>
      </c>
      <c r="AS335" s="5">
        <f t="shared" si="594"/>
        <v>1.7678010382874102E-3</v>
      </c>
      <c r="AT335" s="5">
        <f t="shared" si="595"/>
        <v>6.54454867369776E-4</v>
      </c>
      <c r="AU335" s="5">
        <f t="shared" si="596"/>
        <v>1.6152314434620071E-4</v>
      </c>
      <c r="AV335" s="5">
        <f t="shared" si="597"/>
        <v>2.9898615772013038E-5</v>
      </c>
      <c r="AW335" s="5">
        <f t="shared" si="598"/>
        <v>1.0314746332639924E-7</v>
      </c>
      <c r="AX335" s="5">
        <f t="shared" si="599"/>
        <v>3.5158226131803879E-5</v>
      </c>
      <c r="AY335" s="5">
        <f t="shared" si="600"/>
        <v>3.9824864240342563E-5</v>
      </c>
      <c r="AZ335" s="5">
        <f t="shared" si="601"/>
        <v>2.2555458370054312E-5</v>
      </c>
      <c r="BA335" s="5">
        <f t="shared" si="602"/>
        <v>8.5164333386124598E-6</v>
      </c>
      <c r="BB335" s="5">
        <f t="shared" si="603"/>
        <v>2.4117101375555587E-6</v>
      </c>
      <c r="BC335" s="5">
        <f t="shared" si="604"/>
        <v>5.4636447501727308E-7</v>
      </c>
      <c r="BD335" s="5">
        <f t="shared" si="605"/>
        <v>4.5074733749456424E-4</v>
      </c>
      <c r="BE335" s="5">
        <f t="shared" si="606"/>
        <v>3.3374093870095856E-4</v>
      </c>
      <c r="BF335" s="5">
        <f t="shared" si="607"/>
        <v>1.2355371280073306E-4</v>
      </c>
      <c r="BG335" s="5">
        <f t="shared" si="608"/>
        <v>3.0493751643145736E-5</v>
      </c>
      <c r="BH335" s="5">
        <f t="shared" si="609"/>
        <v>5.6445221365395665E-6</v>
      </c>
      <c r="BI335" s="5">
        <f t="shared" si="610"/>
        <v>8.3585989740417428E-7</v>
      </c>
      <c r="BJ335" s="8">
        <f t="shared" si="611"/>
        <v>0.23920153887337958</v>
      </c>
      <c r="BK335" s="8">
        <f t="shared" si="612"/>
        <v>0.31220690702824377</v>
      </c>
      <c r="BL335" s="8">
        <f t="shared" si="613"/>
        <v>0.41122467732379647</v>
      </c>
      <c r="BM335" s="8">
        <f t="shared" si="614"/>
        <v>0.28884597625241809</v>
      </c>
      <c r="BN335" s="8">
        <f t="shared" si="615"/>
        <v>0.71096365460916733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1.5021645021645</v>
      </c>
      <c r="F336">
        <f>VLOOKUP(B336,home!$B$2:$E$405,3,FALSE)</f>
        <v>1.1100000000000001</v>
      </c>
      <c r="G336">
        <f>VLOOKUP(C336,away!$B$2:$E$405,4,FALSE)</f>
        <v>0.87</v>
      </c>
      <c r="H336">
        <f>VLOOKUP(A336,away!$A$2:$E$405,3,FALSE)</f>
        <v>1.2640692640692599</v>
      </c>
      <c r="I336">
        <f>VLOOKUP(C336,away!$B$2:$E$405,3,FALSE)</f>
        <v>0.73</v>
      </c>
      <c r="J336">
        <f>VLOOKUP(B336,home!$B$2:$E$405,4,FALSE)</f>
        <v>0.88</v>
      </c>
      <c r="K336" s="3">
        <f t="shared" si="560"/>
        <v>1.4506402597402579</v>
      </c>
      <c r="L336" s="3">
        <f t="shared" si="561"/>
        <v>0.81203809523809256</v>
      </c>
      <c r="M336" s="5">
        <f t="shared" si="562"/>
        <v>0.10407137106405413</v>
      </c>
      <c r="N336" s="5">
        <f t="shared" si="563"/>
        <v>0.15097012075188423</v>
      </c>
      <c r="O336" s="5">
        <f t="shared" si="564"/>
        <v>8.4509917927671263E-2</v>
      </c>
      <c r="P336" s="5">
        <f t="shared" si="565"/>
        <v>0.12259348929322492</v>
      </c>
      <c r="Q336" s="5">
        <f t="shared" si="566"/>
        <v>0.10950166759026575</v>
      </c>
      <c r="R336" s="5">
        <f t="shared" si="567"/>
        <v>3.4312636391356843E-2</v>
      </c>
      <c r="S336" s="5">
        <f t="shared" si="568"/>
        <v>3.6103021088858968E-2</v>
      </c>
      <c r="T336" s="5">
        <f t="shared" si="569"/>
        <v>8.891952557539419E-2</v>
      </c>
      <c r="U336" s="5">
        <f t="shared" si="570"/>
        <v>4.9775291767130914E-2</v>
      </c>
      <c r="V336" s="5">
        <f t="shared" si="571"/>
        <v>4.7253846450197477E-3</v>
      </c>
      <c r="W336" s="5">
        <f t="shared" si="572"/>
        <v>5.294917583837816E-2</v>
      </c>
      <c r="X336" s="5">
        <f t="shared" si="573"/>
        <v>4.2996747892223436E-2</v>
      </c>
      <c r="Y336" s="5">
        <f t="shared" si="574"/>
        <v>1.7457498629916791E-2</v>
      </c>
      <c r="Z336" s="5">
        <f t="shared" si="575"/>
        <v>9.2877226326115569E-3</v>
      </c>
      <c r="AA336" s="5">
        <f t="shared" si="576"/>
        <v>1.34731443721671E-2</v>
      </c>
      <c r="AB336" s="5">
        <f t="shared" si="577"/>
        <v>9.7723428257792417E-3</v>
      </c>
      <c r="AC336" s="5">
        <f t="shared" si="578"/>
        <v>3.478991063792705E-4</v>
      </c>
      <c r="AD336" s="5">
        <f t="shared" si="579"/>
        <v>1.920255154780439E-2</v>
      </c>
      <c r="AE336" s="5">
        <f t="shared" si="580"/>
        <v>1.5593203382590364E-2</v>
      </c>
      <c r="AF336" s="5">
        <f t="shared" si="581"/>
        <v>6.3311375867294286E-3</v>
      </c>
      <c r="AG336" s="5">
        <f t="shared" si="582"/>
        <v>1.71370830220602E-3</v>
      </c>
      <c r="AH336" s="5">
        <f t="shared" si="583"/>
        <v>1.8854961489214029E-3</v>
      </c>
      <c r="AI336" s="5">
        <f t="shared" si="584"/>
        <v>2.7351766232105996E-3</v>
      </c>
      <c r="AJ336" s="5">
        <f t="shared" si="585"/>
        <v>1.9838786635648534E-3</v>
      </c>
      <c r="AK336" s="5">
        <f t="shared" si="586"/>
        <v>9.5929808660229156E-4</v>
      </c>
      <c r="AL336" s="5">
        <f t="shared" si="587"/>
        <v>1.6392660128126541E-5</v>
      </c>
      <c r="AM336" s="5">
        <f t="shared" si="588"/>
        <v>5.5711988729965217E-3</v>
      </c>
      <c r="AN336" s="5">
        <f t="shared" si="589"/>
        <v>4.5240257210207042E-3</v>
      </c>
      <c r="AO336" s="5">
        <f t="shared" si="590"/>
        <v>1.8368406146528949E-3</v>
      </c>
      <c r="AP336" s="5">
        <f t="shared" si="591"/>
        <v>4.9719485132623472E-4</v>
      </c>
      <c r="AQ336" s="5">
        <f t="shared" si="592"/>
        <v>1.0093529000828557E-4</v>
      </c>
      <c r="AR336" s="5">
        <f t="shared" si="593"/>
        <v>3.0621894026977906E-4</v>
      </c>
      <c r="AS336" s="5">
        <f t="shared" si="594"/>
        <v>4.4421352305033877E-4</v>
      </c>
      <c r="AT336" s="5">
        <f t="shared" si="595"/>
        <v>3.2219701022893936E-4</v>
      </c>
      <c r="AU336" s="5">
        <f t="shared" si="596"/>
        <v>1.5579731820201435E-4</v>
      </c>
      <c r="AV336" s="5">
        <f t="shared" si="597"/>
        <v>5.6501465535851479E-5</v>
      </c>
      <c r="AW336" s="5">
        <f t="shared" si="598"/>
        <v>5.3639295358290978E-7</v>
      </c>
      <c r="AX336" s="5">
        <f t="shared" si="599"/>
        <v>1.3469675633647174E-3</v>
      </c>
      <c r="AY336" s="5">
        <f t="shared" si="600"/>
        <v>1.09378897450218E-3</v>
      </c>
      <c r="AZ336" s="5">
        <f t="shared" si="601"/>
        <v>4.440991577235883E-4</v>
      </c>
      <c r="BA336" s="5">
        <f t="shared" si="602"/>
        <v>1.2020847804490131E-4</v>
      </c>
      <c r="BB336" s="5">
        <f t="shared" si="603"/>
        <v>2.4403465885762931E-5</v>
      </c>
      <c r="BC336" s="5">
        <f t="shared" si="604"/>
        <v>3.9633087910165418E-6</v>
      </c>
      <c r="BD336" s="5">
        <f t="shared" si="605"/>
        <v>4.1443574163749757E-5</v>
      </c>
      <c r="BE336" s="5">
        <f t="shared" si="606"/>
        <v>6.0119717189466579E-5</v>
      </c>
      <c r="BF336" s="5">
        <f t="shared" si="607"/>
        <v>4.3606041079619336E-5</v>
      </c>
      <c r="BG336" s="5">
        <f t="shared" si="608"/>
        <v>2.108555958599445E-5</v>
      </c>
      <c r="BH336" s="5">
        <f t="shared" si="609"/>
        <v>7.646890408648925E-6</v>
      </c>
      <c r="BI336" s="5">
        <f t="shared" si="610"/>
        <v>2.2185774177215496E-6</v>
      </c>
      <c r="BJ336" s="8">
        <f t="shared" si="611"/>
        <v>0.52119896339570981</v>
      </c>
      <c r="BK336" s="8">
        <f t="shared" si="612"/>
        <v>0.26895134683216743</v>
      </c>
      <c r="BL336" s="8">
        <f t="shared" si="613"/>
        <v>0.2008682314235366</v>
      </c>
      <c r="BM336" s="8">
        <f t="shared" si="614"/>
        <v>0.39325380868401955</v>
      </c>
      <c r="BN336" s="8">
        <f t="shared" si="615"/>
        <v>0.60595920301845707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1.5021645021645</v>
      </c>
      <c r="F337">
        <f>VLOOKUP(B337,home!$B$2:$E$405,3,FALSE)</f>
        <v>0.93</v>
      </c>
      <c r="G337">
        <f>VLOOKUP(C337,away!$B$2:$E$405,4,FALSE)</f>
        <v>0.22</v>
      </c>
      <c r="H337">
        <f>VLOOKUP(A337,away!$A$2:$E$405,3,FALSE)</f>
        <v>1.2640692640692599</v>
      </c>
      <c r="I337">
        <f>VLOOKUP(C337,away!$B$2:$E$405,3,FALSE)</f>
        <v>0.89</v>
      </c>
      <c r="J337">
        <f>VLOOKUP(B337,home!$B$2:$E$405,4,FALSE)</f>
        <v>1.34</v>
      </c>
      <c r="K337" s="3">
        <f t="shared" si="560"/>
        <v>0.3073428571428567</v>
      </c>
      <c r="L337" s="3">
        <f t="shared" si="561"/>
        <v>1.5075290043289993</v>
      </c>
      <c r="M337" s="5">
        <f t="shared" si="562"/>
        <v>0.16285877553701833</v>
      </c>
      <c r="N337" s="5">
        <f t="shared" si="563"/>
        <v>5.0053481384334388E-2</v>
      </c>
      <c r="O337" s="5">
        <f t="shared" si="564"/>
        <v>0.2455143277315612</v>
      </c>
      <c r="P337" s="5">
        <f t="shared" si="565"/>
        <v>7.5457074954525707E-2</v>
      </c>
      <c r="Q337" s="5">
        <f t="shared" si="566"/>
        <v>7.6917899893040598E-3</v>
      </c>
      <c r="R337" s="5">
        <f t="shared" si="567"/>
        <v>0.18505998501683207</v>
      </c>
      <c r="S337" s="5">
        <f t="shared" si="568"/>
        <v>8.7403490262007721E-3</v>
      </c>
      <c r="T337" s="5">
        <f t="shared" si="569"/>
        <v>1.1595596504083313E-2</v>
      </c>
      <c r="U337" s="5">
        <f t="shared" si="570"/>
        <v>5.6876864537887414E-2</v>
      </c>
      <c r="V337" s="5">
        <f t="shared" si="571"/>
        <v>4.4996120065376408E-4</v>
      </c>
      <c r="W337" s="5">
        <f t="shared" si="572"/>
        <v>7.8800557061851125E-4</v>
      </c>
      <c r="X337" s="5">
        <f t="shared" si="573"/>
        <v>1.1879412532802289E-3</v>
      </c>
      <c r="Y337" s="5">
        <f t="shared" si="574"/>
        <v>8.9542794737944374E-4</v>
      </c>
      <c r="Z337" s="5">
        <f t="shared" si="575"/>
        <v>9.299443165118812E-2</v>
      </c>
      <c r="AA337" s="5">
        <f t="shared" si="576"/>
        <v>2.8581174322052261E-2</v>
      </c>
      <c r="AB337" s="5">
        <f t="shared" si="577"/>
        <v>4.3921098883187961E-3</v>
      </c>
      <c r="AC337" s="5">
        <f t="shared" si="578"/>
        <v>1.3029984081454168E-5</v>
      </c>
      <c r="AD337" s="5">
        <f t="shared" si="579"/>
        <v>6.0546970879595062E-5</v>
      </c>
      <c r="AE337" s="5">
        <f t="shared" si="580"/>
        <v>9.1276314725252856E-5</v>
      </c>
      <c r="AF337" s="5">
        <f t="shared" si="581"/>
        <v>6.8800845928290407E-5</v>
      </c>
      <c r="AG337" s="5">
        <f t="shared" si="582"/>
        <v>3.457309025308951E-5</v>
      </c>
      <c r="AH337" s="5">
        <f t="shared" si="583"/>
        <v>3.5047950738814213E-2</v>
      </c>
      <c r="AI337" s="5">
        <f t="shared" si="584"/>
        <v>1.0771737317069255E-2</v>
      </c>
      <c r="AJ337" s="5">
        <f t="shared" si="585"/>
        <v>1.6553082617101972E-3</v>
      </c>
      <c r="AK337" s="5">
        <f t="shared" si="586"/>
        <v>1.6958239020206257E-4</v>
      </c>
      <c r="AL337" s="5">
        <f t="shared" si="587"/>
        <v>2.4148640004163081E-7</v>
      </c>
      <c r="AM337" s="5">
        <f t="shared" si="588"/>
        <v>3.7217358042960178E-6</v>
      </c>
      <c r="AN337" s="5">
        <f t="shared" si="589"/>
        <v>5.6106246714259622E-6</v>
      </c>
      <c r="AO337" s="5">
        <f t="shared" si="590"/>
        <v>4.2290897122892506E-6</v>
      </c>
      <c r="AP337" s="5">
        <f t="shared" si="591"/>
        <v>2.1251584677284761E-6</v>
      </c>
      <c r="AQ337" s="5">
        <f t="shared" si="592"/>
        <v>8.0093450722401306E-7</v>
      </c>
      <c r="AR337" s="5">
        <f t="shared" si="593"/>
        <v>1.056716045621128E-2</v>
      </c>
      <c r="AS337" s="5">
        <f t="shared" si="594"/>
        <v>3.2477412864989875E-3</v>
      </c>
      <c r="AT337" s="5">
        <f t="shared" si="595"/>
        <v>4.9908504312670796E-4</v>
      </c>
      <c r="AU337" s="5">
        <f t="shared" si="596"/>
        <v>5.1130074370609443E-5</v>
      </c>
      <c r="AV337" s="5">
        <f t="shared" si="597"/>
        <v>3.9286157857474625E-6</v>
      </c>
      <c r="AW337" s="5">
        <f t="shared" si="598"/>
        <v>3.1079854528280515E-9</v>
      </c>
      <c r="AX337" s="5">
        <f t="shared" si="599"/>
        <v>1.9064148593720107E-7</v>
      </c>
      <c r="AY337" s="5">
        <f t="shared" si="600"/>
        <v>2.8739756947870958E-7</v>
      </c>
      <c r="AZ337" s="5">
        <f t="shared" si="601"/>
        <v>2.1663008588140678E-7</v>
      </c>
      <c r="BA337" s="5">
        <f t="shared" si="602"/>
        <v>1.0885871255883425E-7</v>
      </c>
      <c r="BB337" s="5">
        <f t="shared" si="603"/>
        <v>4.1026916639089046E-8</v>
      </c>
      <c r="BC337" s="5">
        <f t="shared" si="604"/>
        <v>1.236985335832295E-8</v>
      </c>
      <c r="BD337" s="5">
        <f t="shared" si="605"/>
        <v>2.6550501468561583E-3</v>
      </c>
      <c r="BE337" s="5">
        <f t="shared" si="606"/>
        <v>8.1601069799233281E-4</v>
      </c>
      <c r="BF337" s="5">
        <f t="shared" si="607"/>
        <v>1.2539752969005017E-4</v>
      </c>
      <c r="BG337" s="5">
        <f t="shared" si="608"/>
        <v>1.2846678351198744E-5</v>
      </c>
      <c r="BH337" s="5">
        <f t="shared" si="609"/>
        <v>9.8708370731317595E-7</v>
      </c>
      <c r="BI337" s="5">
        <f t="shared" si="610"/>
        <v>6.0674625368958958E-8</v>
      </c>
      <c r="BJ337" s="8">
        <f t="shared" si="611"/>
        <v>7.2484784338572986E-2</v>
      </c>
      <c r="BK337" s="8">
        <f t="shared" si="612"/>
        <v>0.24751971958644953</v>
      </c>
      <c r="BL337" s="8">
        <f t="shared" si="613"/>
        <v>0.58604843849166333</v>
      </c>
      <c r="BM337" s="8">
        <f t="shared" si="614"/>
        <v>0.27241165516471399</v>
      </c>
      <c r="BN337" s="8">
        <f t="shared" si="615"/>
        <v>0.72663543461357583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1.5021645021645</v>
      </c>
      <c r="F338">
        <f>VLOOKUP(B338,home!$B$2:$E$405,3,FALSE)</f>
        <v>1.27</v>
      </c>
      <c r="G338">
        <f>VLOOKUP(C338,away!$B$2:$E$405,4,FALSE)</f>
        <v>1.21</v>
      </c>
      <c r="H338">
        <f>VLOOKUP(A338,away!$A$2:$E$405,3,FALSE)</f>
        <v>1.2640692640692599</v>
      </c>
      <c r="I338">
        <f>VLOOKUP(C338,away!$B$2:$E$405,3,FALSE)</f>
        <v>0.42</v>
      </c>
      <c r="J338">
        <f>VLOOKUP(B338,home!$B$2:$E$405,4,FALSE)</f>
        <v>0.65</v>
      </c>
      <c r="K338" s="3">
        <f t="shared" si="560"/>
        <v>2.3083761904761873</v>
      </c>
      <c r="L338" s="3">
        <f t="shared" si="561"/>
        <v>0.34509090909090795</v>
      </c>
      <c r="M338" s="5">
        <f t="shared" si="562"/>
        <v>7.0406682421203737E-2</v>
      </c>
      <c r="N338" s="5">
        <f t="shared" si="563"/>
        <v>0.16252510935152503</v>
      </c>
      <c r="O338" s="5">
        <f t="shared" si="564"/>
        <v>2.429670604280805E-2</v>
      </c>
      <c r="P338" s="5">
        <f t="shared" si="565"/>
        <v>5.6085937736217006E-2</v>
      </c>
      <c r="Q338" s="5">
        <f t="shared" si="566"/>
        <v>0.18758454639079958</v>
      </c>
      <c r="R338" s="5">
        <f t="shared" si="567"/>
        <v>4.1922861881135932E-3</v>
      </c>
      <c r="S338" s="5">
        <f t="shared" si="568"/>
        <v>1.1169509425725581E-2</v>
      </c>
      <c r="T338" s="5">
        <f t="shared" si="569"/>
        <v>6.4733721645406639E-2</v>
      </c>
      <c r="U338" s="5">
        <f t="shared" si="570"/>
        <v>9.6773736203035927E-3</v>
      </c>
      <c r="V338" s="5">
        <f t="shared" si="571"/>
        <v>9.8862524069270072E-4</v>
      </c>
      <c r="W338" s="5">
        <f t="shared" si="572"/>
        <v>0.14433856686326585</v>
      </c>
      <c r="X338" s="5">
        <f t="shared" si="573"/>
        <v>4.9809927255723224E-2</v>
      </c>
      <c r="Y338" s="5">
        <f t="shared" si="574"/>
        <v>8.5944765392147616E-3</v>
      </c>
      <c r="Z338" s="5">
        <f t="shared" si="575"/>
        <v>4.82239950608459E-4</v>
      </c>
      <c r="AA338" s="5">
        <f t="shared" si="576"/>
        <v>1.1131912200809794E-3</v>
      </c>
      <c r="AB338" s="5">
        <f t="shared" si="577"/>
        <v>1.2848320539410353E-3</v>
      </c>
      <c r="AC338" s="5">
        <f t="shared" si="578"/>
        <v>4.9221156809226223E-5</v>
      </c>
      <c r="AD338" s="5">
        <f t="shared" si="579"/>
        <v>8.3296927778654536E-2</v>
      </c>
      <c r="AE338" s="5">
        <f t="shared" si="580"/>
        <v>2.8745012531615603E-2</v>
      </c>
      <c r="AF338" s="5">
        <f t="shared" si="581"/>
        <v>4.9598212531823853E-3</v>
      </c>
      <c r="AG338" s="5">
        <f t="shared" si="582"/>
        <v>5.7052974172970517E-4</v>
      </c>
      <c r="AH338" s="5">
        <f t="shared" si="583"/>
        <v>4.160415573885692E-5</v>
      </c>
      <c r="AI338" s="5">
        <f t="shared" si="584"/>
        <v>9.6038042532440546E-5</v>
      </c>
      <c r="AJ338" s="5">
        <f t="shared" si="585"/>
        <v>1.1084596538091259E-4</v>
      </c>
      <c r="AK338" s="5">
        <f t="shared" si="586"/>
        <v>8.5291395765215447E-5</v>
      </c>
      <c r="AL338" s="5">
        <f t="shared" si="587"/>
        <v>1.568382228034336E-6</v>
      </c>
      <c r="AM338" s="5">
        <f t="shared" si="588"/>
        <v>3.8456128964812118E-2</v>
      </c>
      <c r="AN338" s="5">
        <f t="shared" si="589"/>
        <v>1.3270860504584212E-2</v>
      </c>
      <c r="AO338" s="5">
        <f t="shared" si="590"/>
        <v>2.2898266579727956E-3</v>
      </c>
      <c r="AP338" s="5">
        <f t="shared" si="591"/>
        <v>2.6339945435347589E-4</v>
      </c>
      <c r="AQ338" s="5">
        <f t="shared" si="592"/>
        <v>2.2724189289222525E-5</v>
      </c>
      <c r="AR338" s="5">
        <f t="shared" si="593"/>
        <v>2.8714431851763717E-6</v>
      </c>
      <c r="AS338" s="5">
        <f t="shared" si="594"/>
        <v>6.6283710809662419E-6</v>
      </c>
      <c r="AT338" s="5">
        <f t="shared" si="595"/>
        <v>7.650386992471693E-6</v>
      </c>
      <c r="AU338" s="5">
        <f t="shared" si="596"/>
        <v>5.8866570604501273E-6</v>
      </c>
      <c r="AV338" s="5">
        <f t="shared" si="597"/>
        <v>3.3971547499604044E-6</v>
      </c>
      <c r="AW338" s="5">
        <f t="shared" si="598"/>
        <v>3.4704797645754113E-8</v>
      </c>
      <c r="AX338" s="5">
        <f t="shared" si="599"/>
        <v>1.4795202080042324E-2</v>
      </c>
      <c r="AY338" s="5">
        <f t="shared" si="600"/>
        <v>5.1056897359854983E-3</v>
      </c>
      <c r="AZ338" s="5">
        <f t="shared" si="601"/>
        <v>8.8096355626367674E-4</v>
      </c>
      <c r="BA338" s="5">
        <f t="shared" si="602"/>
        <v>1.0133750483566381E-4</v>
      </c>
      <c r="BB338" s="5">
        <f t="shared" si="603"/>
        <v>8.7426629171858774E-6</v>
      </c>
      <c r="BC338" s="5">
        <f t="shared" si="604"/>
        <v>6.0340269879340915E-7</v>
      </c>
      <c r="BD338" s="5">
        <f t="shared" si="605"/>
        <v>1.6515148986256761E-7</v>
      </c>
      <c r="BE338" s="5">
        <f t="shared" si="606"/>
        <v>3.8123176702042047E-7</v>
      </c>
      <c r="BF338" s="5">
        <f t="shared" si="607"/>
        <v>4.4001316702155183E-7</v>
      </c>
      <c r="BG338" s="5">
        <f t="shared" si="608"/>
        <v>3.3857197274952405E-7</v>
      </c>
      <c r="BH338" s="5">
        <f t="shared" si="609"/>
        <v>1.9538787016438851E-7</v>
      </c>
      <c r="BI338" s="5">
        <f t="shared" si="610"/>
        <v>9.0205741479065365E-8</v>
      </c>
      <c r="BJ338" s="8">
        <f t="shared" si="611"/>
        <v>0.81035411806487223</v>
      </c>
      <c r="BK338" s="8">
        <f t="shared" si="612"/>
        <v>0.14380723409886179</v>
      </c>
      <c r="BL338" s="8">
        <f t="shared" si="613"/>
        <v>4.0926213259742002E-2</v>
      </c>
      <c r="BM338" s="8">
        <f t="shared" si="614"/>
        <v>0.48537288221222968</v>
      </c>
      <c r="BN338" s="8">
        <f t="shared" si="615"/>
        <v>0.50509126813066696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1.5021645021645</v>
      </c>
      <c r="F339">
        <f>VLOOKUP(B339,home!$B$2:$E$405,3,FALSE)</f>
        <v>1.03</v>
      </c>
      <c r="G339">
        <f>VLOOKUP(C339,away!$B$2:$E$405,4,FALSE)</f>
        <v>1.33</v>
      </c>
      <c r="H339">
        <f>VLOOKUP(A339,away!$A$2:$E$405,3,FALSE)</f>
        <v>1.2640692640692599</v>
      </c>
      <c r="I339">
        <f>VLOOKUP(C339,away!$B$2:$E$405,3,FALSE)</f>
        <v>0.89</v>
      </c>
      <c r="J339">
        <f>VLOOKUP(B339,home!$B$2:$E$405,4,FALSE)</f>
        <v>0.79</v>
      </c>
      <c r="K339" s="3">
        <f t="shared" si="560"/>
        <v>2.0578151515151486</v>
      </c>
      <c r="L339" s="3">
        <f t="shared" si="561"/>
        <v>0.88876709956709665</v>
      </c>
      <c r="M339" s="5">
        <f t="shared" si="562"/>
        <v>5.2518895960601705E-2</v>
      </c>
      <c r="N339" s="5">
        <f t="shared" si="563"/>
        <v>0.10807417984857391</v>
      </c>
      <c r="O339" s="5">
        <f t="shared" si="564"/>
        <v>4.6677066835370089E-2</v>
      </c>
      <c r="P339" s="5">
        <f t="shared" si="565"/>
        <v>9.6052775362109793E-2</v>
      </c>
      <c r="Q339" s="5">
        <f t="shared" si="566"/>
        <v>0.11119834238998429</v>
      </c>
      <c r="R339" s="5">
        <f t="shared" si="567"/>
        <v>2.0742520653785693E-2</v>
      </c>
      <c r="S339" s="5">
        <f t="shared" si="568"/>
        <v>4.3918172145531835E-2</v>
      </c>
      <c r="T339" s="5">
        <f t="shared" si="569"/>
        <v>9.8829428242615258E-2</v>
      </c>
      <c r="U339" s="5">
        <f t="shared" si="570"/>
        <v>4.2684273281976097E-2</v>
      </c>
      <c r="V339" s="5">
        <f t="shared" si="571"/>
        <v>8.9247503657727267E-3</v>
      </c>
      <c r="W339" s="5">
        <f t="shared" si="572"/>
        <v>7.6275211264492965E-2</v>
      </c>
      <c r="X339" s="5">
        <f t="shared" si="573"/>
        <v>6.7790898284410941E-2</v>
      </c>
      <c r="Y339" s="5">
        <f t="shared" si="574"/>
        <v>3.0125160022641987E-2</v>
      </c>
      <c r="Z339" s="5">
        <f t="shared" si="575"/>
        <v>6.1450899730585706E-3</v>
      </c>
      <c r="AA339" s="5">
        <f t="shared" si="576"/>
        <v>1.264545925398374E-2</v>
      </c>
      <c r="AB339" s="5">
        <f t="shared" si="577"/>
        <v>1.3011008825357596E-2</v>
      </c>
      <c r="AC339" s="5">
        <f t="shared" si="578"/>
        <v>1.0201650120005847E-3</v>
      </c>
      <c r="AD339" s="5">
        <f t="shared" si="579"/>
        <v>3.9240071356273151E-2</v>
      </c>
      <c r="AE339" s="5">
        <f t="shared" si="580"/>
        <v>3.4875284406120796E-2</v>
      </c>
      <c r="AF339" s="5">
        <f t="shared" si="581"/>
        <v>1.5498002684102785E-2</v>
      </c>
      <c r="AG339" s="5">
        <f t="shared" si="582"/>
        <v>4.5913716315443718E-3</v>
      </c>
      <c r="AH339" s="5">
        <f t="shared" si="583"/>
        <v>1.3653884479835285E-3</v>
      </c>
      <c r="AI339" s="5">
        <f t="shared" si="584"/>
        <v>2.8097170359642574E-3</v>
      </c>
      <c r="AJ339" s="5">
        <f t="shared" si="585"/>
        <v>2.8909391440387418E-3</v>
      </c>
      <c r="AK339" s="5">
        <f t="shared" si="586"/>
        <v>1.9830061242370523E-3</v>
      </c>
      <c r="AL339" s="5">
        <f t="shared" si="587"/>
        <v>7.4631942608607431E-5</v>
      </c>
      <c r="AM339" s="5">
        <f t="shared" si="588"/>
        <v>1.6149762676694903E-2</v>
      </c>
      <c r="AN339" s="5">
        <f t="shared" si="589"/>
        <v>1.4353377732863078E-2</v>
      </c>
      <c r="AO339" s="5">
        <f t="shared" si="590"/>
        <v>6.3784049483138327E-3</v>
      </c>
      <c r="AP339" s="5">
        <f t="shared" si="591"/>
        <v>1.889638821925768E-3</v>
      </c>
      <c r="AQ339" s="5">
        <f t="shared" si="592"/>
        <v>4.1986220374808748E-4</v>
      </c>
      <c r="AR339" s="5">
        <f t="shared" si="593"/>
        <v>2.4270246613934806E-4</v>
      </c>
      <c r="AS339" s="5">
        <f t="shared" si="594"/>
        <v>4.9943681213164266E-4</v>
      </c>
      <c r="AT339" s="5">
        <f t="shared" si="595"/>
        <v>5.1387431961445957E-4</v>
      </c>
      <c r="AU339" s="5">
        <f t="shared" si="596"/>
        <v>3.5248612029239101E-4</v>
      </c>
      <c r="AV339" s="5">
        <f t="shared" si="597"/>
        <v>1.8133781975911844E-4</v>
      </c>
      <c r="AW339" s="5">
        <f t="shared" si="598"/>
        <v>3.7915481482661308E-6</v>
      </c>
      <c r="AX339" s="5">
        <f t="shared" si="599"/>
        <v>5.5388710549127643E-3</v>
      </c>
      <c r="AY339" s="5">
        <f t="shared" si="600"/>
        <v>4.9227663623509629E-3</v>
      </c>
      <c r="AZ339" s="5">
        <f t="shared" si="601"/>
        <v>2.1875963908565658E-3</v>
      </c>
      <c r="BA339" s="5">
        <f t="shared" si="602"/>
        <v>6.4808789977501306E-4</v>
      </c>
      <c r="BB339" s="5">
        <f t="shared" si="603"/>
        <v>1.4399980073689239E-4</v>
      </c>
      <c r="BC339" s="5">
        <f t="shared" si="604"/>
        <v>2.5596457047833547E-5</v>
      </c>
      <c r="BD339" s="5">
        <f t="shared" si="605"/>
        <v>3.5950994481408301E-5</v>
      </c>
      <c r="BE339" s="5">
        <f t="shared" si="606"/>
        <v>7.3980501155879484E-5</v>
      </c>
      <c r="BF339" s="5">
        <f t="shared" si="607"/>
        <v>7.6119098097626384E-5</v>
      </c>
      <c r="BG339" s="5">
        <f t="shared" si="608"/>
        <v>5.2213011128321168E-5</v>
      </c>
      <c r="BH339" s="5">
        <f t="shared" si="609"/>
        <v>2.6861181351522103E-5</v>
      </c>
      <c r="BI339" s="5">
        <f t="shared" si="610"/>
        <v>1.1055069194551671E-5</v>
      </c>
      <c r="BJ339" s="8">
        <f t="shared" si="611"/>
        <v>0.63915591447998588</v>
      </c>
      <c r="BK339" s="8">
        <f t="shared" si="612"/>
        <v>0.20743215715097618</v>
      </c>
      <c r="BL339" s="8">
        <f t="shared" si="613"/>
        <v>0.14687539699604307</v>
      </c>
      <c r="BM339" s="8">
        <f t="shared" si="614"/>
        <v>0.55942580273543574</v>
      </c>
      <c r="BN339" s="8">
        <f t="shared" si="615"/>
        <v>0.43526378105042546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1.5021645021645</v>
      </c>
      <c r="F340">
        <f>VLOOKUP(B340,home!$B$2:$E$405,3,FALSE)</f>
        <v>1.04</v>
      </c>
      <c r="G340">
        <f>VLOOKUP(C340,away!$B$2:$E$405,4,FALSE)</f>
        <v>1.04</v>
      </c>
      <c r="H340">
        <f>VLOOKUP(A340,away!$A$2:$E$405,3,FALSE)</f>
        <v>1.2640692640692599</v>
      </c>
      <c r="I340">
        <f>VLOOKUP(C340,away!$B$2:$E$405,3,FALSE)</f>
        <v>0.37</v>
      </c>
      <c r="J340">
        <f>VLOOKUP(B340,home!$B$2:$E$405,4,FALSE)</f>
        <v>0.88</v>
      </c>
      <c r="K340" s="3">
        <f t="shared" si="560"/>
        <v>1.6247411255411233</v>
      </c>
      <c r="L340" s="3">
        <f t="shared" si="561"/>
        <v>0.41158095238095105</v>
      </c>
      <c r="M340" s="5">
        <f t="shared" si="562"/>
        <v>0.13050782688050305</v>
      </c>
      <c r="N340" s="5">
        <f t="shared" si="563"/>
        <v>0.21204143353775456</v>
      </c>
      <c r="O340" s="5">
        <f t="shared" si="564"/>
        <v>5.3714535680645714E-2</v>
      </c>
      <c r="P340" s="5">
        <f t="shared" si="565"/>
        <v>8.7272215159691136E-2</v>
      </c>
      <c r="Q340" s="5">
        <f t="shared" si="566"/>
        <v>0.17225621869374239</v>
      </c>
      <c r="R340" s="5">
        <f t="shared" si="567"/>
        <v>1.1053939876070369E-2</v>
      </c>
      <c r="S340" s="5">
        <f t="shared" si="568"/>
        <v>1.4590005291125708E-2</v>
      </c>
      <c r="T340" s="5">
        <f t="shared" si="569"/>
        <v>7.0897378543511858E-2</v>
      </c>
      <c r="U340" s="5">
        <f t="shared" si="570"/>
        <v>1.7959790715910477E-2</v>
      </c>
      <c r="V340" s="5">
        <f t="shared" si="571"/>
        <v>1.0840576567394771E-3</v>
      </c>
      <c r="W340" s="5">
        <f t="shared" si="572"/>
        <v>9.3290587547309595E-2</v>
      </c>
      <c r="X340" s="5">
        <f t="shared" si="573"/>
        <v>3.8396628870900167E-2</v>
      </c>
      <c r="Y340" s="5">
        <f t="shared" si="574"/>
        <v>7.9016605394515056E-3</v>
      </c>
      <c r="Z340" s="5">
        <f t="shared" si="575"/>
        <v>1.5165303672516053E-3</v>
      </c>
      <c r="AA340" s="5">
        <f t="shared" si="576"/>
        <v>2.463969255805666E-3</v>
      </c>
      <c r="AB340" s="5">
        <f t="shared" si="577"/>
        <v>2.0016560909882119E-3</v>
      </c>
      <c r="AC340" s="5">
        <f t="shared" si="578"/>
        <v>4.5307681599388067E-5</v>
      </c>
      <c r="AD340" s="5">
        <f t="shared" si="579"/>
        <v>3.7893263553502129E-2</v>
      </c>
      <c r="AE340" s="5">
        <f t="shared" si="580"/>
        <v>1.5596145502172785E-2</v>
      </c>
      <c r="AF340" s="5">
        <f t="shared" si="581"/>
        <v>3.2095382096280806E-3</v>
      </c>
      <c r="AG340" s="5">
        <f t="shared" si="582"/>
        <v>4.4032826434059274E-4</v>
      </c>
      <c r="AH340" s="5">
        <f t="shared" si="583"/>
        <v>1.5604375321701225E-4</v>
      </c>
      <c r="AI340" s="5">
        <f t="shared" si="584"/>
        <v>2.5353070323546971E-4</v>
      </c>
      <c r="AJ340" s="5">
        <f t="shared" si="585"/>
        <v>2.0596088006701488E-4</v>
      </c>
      <c r="AK340" s="5">
        <f t="shared" si="586"/>
        <v>1.1154437069917397E-4</v>
      </c>
      <c r="AL340" s="5">
        <f t="shared" si="587"/>
        <v>1.2119125209399354E-6</v>
      </c>
      <c r="AM340" s="5">
        <f t="shared" si="588"/>
        <v>1.2313348735268695E-2</v>
      </c>
      <c r="AN340" s="5">
        <f t="shared" si="589"/>
        <v>5.0679397994606674E-3</v>
      </c>
      <c r="AO340" s="5">
        <f t="shared" si="590"/>
        <v>1.0429337446356737E-3</v>
      </c>
      <c r="AP340" s="5">
        <f t="shared" si="591"/>
        <v>1.4308388796246076E-4</v>
      </c>
      <c r="AQ340" s="5">
        <f t="shared" si="592"/>
        <v>1.472265071948972E-5</v>
      </c>
      <c r="AR340" s="5">
        <f t="shared" si="593"/>
        <v>1.2844927312431206E-5</v>
      </c>
      <c r="AS340" s="5">
        <f t="shared" si="594"/>
        <v>2.0869681659093391E-5</v>
      </c>
      <c r="AT340" s="5">
        <f t="shared" si="595"/>
        <v>1.6953915034240173E-5</v>
      </c>
      <c r="AU340" s="5">
        <f t="shared" si="596"/>
        <v>9.1819076650199801E-6</v>
      </c>
      <c r="AV340" s="5">
        <f t="shared" si="597"/>
        <v>3.7295557485698082E-6</v>
      </c>
      <c r="AW340" s="5">
        <f t="shared" si="598"/>
        <v>2.251169587344972E-8</v>
      </c>
      <c r="AX340" s="5">
        <f t="shared" si="599"/>
        <v>3.3343340138868006E-3</v>
      </c>
      <c r="AY340" s="5">
        <f t="shared" si="600"/>
        <v>1.3723483689917282E-3</v>
      </c>
      <c r="AZ340" s="5">
        <f t="shared" si="601"/>
        <v>2.8241622435403021E-4</v>
      </c>
      <c r="BA340" s="5">
        <f t="shared" si="602"/>
        <v>3.8745712862488043E-5</v>
      </c>
      <c r="BB340" s="5">
        <f t="shared" si="603"/>
        <v>3.9867493501554212E-6</v>
      </c>
      <c r="BC340" s="5">
        <f t="shared" si="604"/>
        <v>3.2817401888822143E-7</v>
      </c>
      <c r="BD340" s="5">
        <f t="shared" si="605"/>
        <v>8.811212360857538E-7</v>
      </c>
      <c r="BE340" s="5">
        <f t="shared" si="606"/>
        <v>1.4315939088561535E-6</v>
      </c>
      <c r="BF340" s="5">
        <f t="shared" si="607"/>
        <v>1.162984749396382E-6</v>
      </c>
      <c r="BG340" s="5">
        <f t="shared" si="608"/>
        <v>6.2984971690714594E-7</v>
      </c>
      <c r="BH340" s="5">
        <f t="shared" si="609"/>
        <v>2.5583568449236861E-7</v>
      </c>
      <c r="BI340" s="5">
        <f t="shared" si="610"/>
        <v>8.3133351595142935E-8</v>
      </c>
      <c r="BJ340" s="8">
        <f t="shared" si="611"/>
        <v>0.67553737132382452</v>
      </c>
      <c r="BK340" s="8">
        <f t="shared" si="612"/>
        <v>0.2348729729511714</v>
      </c>
      <c r="BL340" s="8">
        <f t="shared" si="613"/>
        <v>8.7988995832705794E-2</v>
      </c>
      <c r="BM340" s="8">
        <f t="shared" si="614"/>
        <v>0.3316973747892506</v>
      </c>
      <c r="BN340" s="8">
        <f t="shared" si="615"/>
        <v>0.66684616982840728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1.5021645021645</v>
      </c>
      <c r="F341">
        <f>VLOOKUP(B341,home!$B$2:$E$405,3,FALSE)</f>
        <v>1</v>
      </c>
      <c r="G341">
        <f>VLOOKUP(C341,away!$B$2:$E$405,4,FALSE)</f>
        <v>1.33</v>
      </c>
      <c r="H341">
        <f>VLOOKUP(A341,away!$A$2:$E$405,3,FALSE)</f>
        <v>1.2640692640692599</v>
      </c>
      <c r="I341">
        <f>VLOOKUP(C341,away!$B$2:$E$405,3,FALSE)</f>
        <v>1.1100000000000001</v>
      </c>
      <c r="J341">
        <f>VLOOKUP(B341,home!$B$2:$E$405,4,FALSE)</f>
        <v>0.63</v>
      </c>
      <c r="K341" s="3">
        <f t="shared" si="560"/>
        <v>1.9978787878787851</v>
      </c>
      <c r="L341" s="3">
        <f t="shared" si="561"/>
        <v>0.88396363636363351</v>
      </c>
      <c r="M341" s="5">
        <f t="shared" si="562"/>
        <v>5.6031434003246547E-2</v>
      </c>
      <c r="N341" s="5">
        <f t="shared" si="563"/>
        <v>0.11194401344951636</v>
      </c>
      <c r="O341" s="5">
        <f t="shared" si="564"/>
        <v>4.952975015217876E-2</v>
      </c>
      <c r="P341" s="5">
        <f t="shared" si="565"/>
        <v>9.8954437197973977E-2</v>
      </c>
      <c r="Q341" s="5">
        <f t="shared" si="566"/>
        <v>0.1118252849504031</v>
      </c>
      <c r="R341" s="5">
        <f t="shared" si="567"/>
        <v>2.1891249026351079E-2</v>
      </c>
      <c r="S341" s="5">
        <f t="shared" si="568"/>
        <v>4.3689675337420478E-2</v>
      </c>
      <c r="T341" s="5">
        <f t="shared" si="569"/>
        <v>9.8849485522157832E-2</v>
      </c>
      <c r="U341" s="5">
        <f t="shared" si="570"/>
        <v>4.3736062069918931E-2</v>
      </c>
      <c r="V341" s="5">
        <f t="shared" si="571"/>
        <v>8.573138574969167E-3</v>
      </c>
      <c r="W341" s="5">
        <f t="shared" si="572"/>
        <v>7.4471121583637029E-2</v>
      </c>
      <c r="X341" s="5">
        <f t="shared" si="573"/>
        <v>6.5829763439150063E-2</v>
      </c>
      <c r="Y341" s="5">
        <f t="shared" si="574"/>
        <v>2.9095558535314429E-2</v>
      </c>
      <c r="Z341" s="5">
        <f t="shared" si="575"/>
        <v>6.4503560312917192E-3</v>
      </c>
      <c r="AA341" s="5">
        <f t="shared" si="576"/>
        <v>1.288702948918371E-2</v>
      </c>
      <c r="AB341" s="5">
        <f t="shared" si="577"/>
        <v>1.2873361427604257E-2</v>
      </c>
      <c r="AC341" s="5">
        <f t="shared" si="578"/>
        <v>9.4628813919116325E-4</v>
      </c>
      <c r="AD341" s="5">
        <f t="shared" si="579"/>
        <v>3.7196068530372592E-2</v>
      </c>
      <c r="AE341" s="5">
        <f t="shared" si="580"/>
        <v>3.2879971996539067E-2</v>
      </c>
      <c r="AF341" s="5">
        <f t="shared" si="581"/>
        <v>1.4532349804797555E-2</v>
      </c>
      <c r="AG341" s="5">
        <f t="shared" si="582"/>
        <v>4.2820229261190633E-3</v>
      </c>
      <c r="AH341" s="5">
        <f t="shared" si="583"/>
        <v>1.4254700433151807E-3</v>
      </c>
      <c r="AI341" s="5">
        <f t="shared" si="584"/>
        <v>2.8479163622960523E-3</v>
      </c>
      <c r="AJ341" s="5">
        <f t="shared" si="585"/>
        <v>2.844895844942099E-3</v>
      </c>
      <c r="AK341" s="5">
        <f t="shared" si="586"/>
        <v>1.8945856874447709E-3</v>
      </c>
      <c r="AL341" s="5">
        <f t="shared" si="587"/>
        <v>6.6847769939533576E-5</v>
      </c>
      <c r="AM341" s="5">
        <f t="shared" si="588"/>
        <v>1.4862647261863395E-2</v>
      </c>
      <c r="AN341" s="5">
        <f t="shared" si="589"/>
        <v>1.3138039719586768E-2</v>
      </c>
      <c r="AO341" s="5">
        <f t="shared" si="590"/>
        <v>5.8067746826078841E-3</v>
      </c>
      <c r="AP341" s="5">
        <f t="shared" si="591"/>
        <v>1.7109925546607836E-3</v>
      </c>
      <c r="AQ341" s="5">
        <f t="shared" si="592"/>
        <v>3.7811380010226229E-4</v>
      </c>
      <c r="AR341" s="5">
        <f t="shared" si="593"/>
        <v>2.5201273660326273E-4</v>
      </c>
      <c r="AS341" s="5">
        <f t="shared" si="594"/>
        <v>5.0349090073494203E-4</v>
      </c>
      <c r="AT341" s="5">
        <f t="shared" si="595"/>
        <v>5.0295689523416202E-4</v>
      </c>
      <c r="AU341" s="5">
        <f t="shared" si="596"/>
        <v>3.3494897073523488E-4</v>
      </c>
      <c r="AV341" s="5">
        <f t="shared" si="597"/>
        <v>1.6729686091343941E-4</v>
      </c>
      <c r="AW341" s="5">
        <f t="shared" si="598"/>
        <v>3.2793514182309554E-6</v>
      </c>
      <c r="AX341" s="5">
        <f t="shared" si="599"/>
        <v>4.948961282700266E-3</v>
      </c>
      <c r="AY341" s="5">
        <f t="shared" si="600"/>
        <v>4.3747018116785594E-3</v>
      </c>
      <c r="AZ341" s="5">
        <f t="shared" si="601"/>
        <v>1.933538660728977E-3</v>
      </c>
      <c r="BA341" s="5">
        <f t="shared" si="602"/>
        <v>5.6972595519588559E-4</v>
      </c>
      <c r="BB341" s="5">
        <f t="shared" si="603"/>
        <v>1.2590425677142488E-4</v>
      </c>
      <c r="BC341" s="5">
        <f t="shared" si="604"/>
        <v>2.2258956929865879E-5</v>
      </c>
      <c r="BD341" s="5">
        <f t="shared" si="605"/>
        <v>3.7128349176295097E-5</v>
      </c>
      <c r="BE341" s="5">
        <f t="shared" si="606"/>
        <v>7.4177941248276726E-5</v>
      </c>
      <c r="BF341" s="5">
        <f t="shared" si="607"/>
        <v>7.4099267674225446E-5</v>
      </c>
      <c r="BG341" s="5">
        <f t="shared" si="608"/>
        <v>4.9347118361229055E-5</v>
      </c>
      <c r="BH341" s="5">
        <f t="shared" si="609"/>
        <v>2.464739025421081E-5</v>
      </c>
      <c r="BI341" s="5">
        <f t="shared" si="610"/>
        <v>9.8484996330916096E-6</v>
      </c>
      <c r="BJ341" s="8">
        <f t="shared" si="611"/>
        <v>0.62877729968083296</v>
      </c>
      <c r="BK341" s="8">
        <f t="shared" si="612"/>
        <v>0.21263652283441944</v>
      </c>
      <c r="BL341" s="8">
        <f t="shared" si="613"/>
        <v>0.15196027503380327</v>
      </c>
      <c r="BM341" s="8">
        <f t="shared" si="614"/>
        <v>0.54527686234041717</v>
      </c>
      <c r="BN341" s="8">
        <f t="shared" si="615"/>
        <v>0.45017616877966982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1.5021645021645</v>
      </c>
      <c r="F342">
        <f>VLOOKUP(B342,home!$B$2:$E$405,3,FALSE)</f>
        <v>0.89</v>
      </c>
      <c r="G342">
        <f>VLOOKUP(C342,away!$B$2:$E$405,4,FALSE)</f>
        <v>0.73</v>
      </c>
      <c r="H342">
        <f>VLOOKUP(A342,away!$A$2:$E$405,3,FALSE)</f>
        <v>1.2640692640692599</v>
      </c>
      <c r="I342">
        <f>VLOOKUP(C342,away!$B$2:$E$405,3,FALSE)</f>
        <v>1.03</v>
      </c>
      <c r="J342">
        <f>VLOOKUP(B342,home!$B$2:$E$405,4,FALSE)</f>
        <v>0.7</v>
      </c>
      <c r="K342" s="3">
        <f t="shared" si="560"/>
        <v>0.97595627705627563</v>
      </c>
      <c r="L342" s="3">
        <f t="shared" si="561"/>
        <v>0.91139393939393643</v>
      </c>
      <c r="M342" s="5">
        <f t="shared" si="562"/>
        <v>0.15147264726326137</v>
      </c>
      <c r="N342" s="5">
        <f t="shared" si="563"/>
        <v>0.14783068089891105</v>
      </c>
      <c r="O342" s="5">
        <f t="shared" si="564"/>
        <v>0.13805125269969193</v>
      </c>
      <c r="P342" s="5">
        <f t="shared" si="565"/>
        <v>0.13473198662774646</v>
      </c>
      <c r="Q342" s="5">
        <f t="shared" si="566"/>
        <v>7.2138140482397736E-2</v>
      </c>
      <c r="R342" s="5">
        <f t="shared" si="567"/>
        <v>6.2909537518120021E-2</v>
      </c>
      <c r="S342" s="5">
        <f t="shared" si="568"/>
        <v>2.996037328955771E-2</v>
      </c>
      <c r="T342" s="5">
        <f t="shared" si="569"/>
        <v>6.5746264034805671E-2</v>
      </c>
      <c r="U342" s="5">
        <f t="shared" si="570"/>
        <v>6.1396958027516511E-2</v>
      </c>
      <c r="V342" s="5">
        <f t="shared" si="571"/>
        <v>2.9610190987854543E-3</v>
      </c>
      <c r="W342" s="5">
        <f t="shared" si="572"/>
        <v>2.3467890339654501E-2</v>
      </c>
      <c r="X342" s="5">
        <f t="shared" si="573"/>
        <v>2.1388493025922616E-2</v>
      </c>
      <c r="Y342" s="5">
        <f t="shared" si="574"/>
        <v>9.7466714582976743E-3</v>
      </c>
      <c r="Z342" s="5">
        <f t="shared" si="575"/>
        <v>1.9111790408030016E-2</v>
      </c>
      <c r="AA342" s="5">
        <f t="shared" si="576"/>
        <v>1.8652271814500816E-2</v>
      </c>
      <c r="AB342" s="5">
        <f t="shared" si="577"/>
        <v>9.1019008793609586E-3</v>
      </c>
      <c r="AC342" s="5">
        <f t="shared" si="578"/>
        <v>1.6461057195391434E-4</v>
      </c>
      <c r="AD342" s="5">
        <f t="shared" si="579"/>
        <v>5.7259087215635355E-3</v>
      </c>
      <c r="AE342" s="5">
        <f t="shared" si="580"/>
        <v>5.2185585063558877E-3</v>
      </c>
      <c r="AF342" s="5">
        <f t="shared" si="581"/>
        <v>2.3780812975327148E-3</v>
      </c>
      <c r="AG342" s="5">
        <f t="shared" si="582"/>
        <v>7.2245629398579503E-4</v>
      </c>
      <c r="AH342" s="5">
        <f t="shared" si="583"/>
        <v>4.3545924872114301E-3</v>
      </c>
      <c r="AI342" s="5">
        <f t="shared" si="584"/>
        <v>4.2498918719160953E-3</v>
      </c>
      <c r="AJ342" s="5">
        <f t="shared" si="585"/>
        <v>2.0738543246034791E-3</v>
      </c>
      <c r="AK342" s="5">
        <f t="shared" si="586"/>
        <v>6.7466371526568938E-4</v>
      </c>
      <c r="AL342" s="5">
        <f t="shared" si="587"/>
        <v>5.8567166495042039E-6</v>
      </c>
      <c r="AM342" s="5">
        <f t="shared" si="588"/>
        <v>1.1176473117322418E-3</v>
      </c>
      <c r="AN342" s="5">
        <f t="shared" si="589"/>
        <v>1.0186169862926907E-3</v>
      </c>
      <c r="AO342" s="5">
        <f t="shared" si="590"/>
        <v>4.6418067393543737E-4</v>
      </c>
      <c r="AP342" s="5">
        <f t="shared" si="591"/>
        <v>1.4101715100285021E-4</v>
      </c>
      <c r="AQ342" s="5">
        <f t="shared" si="592"/>
        <v>3.2130544193649303E-5</v>
      </c>
      <c r="AR342" s="5">
        <f t="shared" si="593"/>
        <v>7.9374984027497336E-4</v>
      </c>
      <c r="AS342" s="5">
        <f t="shared" si="594"/>
        <v>7.7466513902877646E-4</v>
      </c>
      <c r="AT342" s="5">
        <f t="shared" si="595"/>
        <v>3.7801965252590337E-4</v>
      </c>
      <c r="AU342" s="5">
        <f t="shared" si="596"/>
        <v>1.2297688424442921E-4</v>
      </c>
      <c r="AV342" s="5">
        <f t="shared" si="597"/>
        <v>3.0005015527793418E-5</v>
      </c>
      <c r="AW342" s="5">
        <f t="shared" si="598"/>
        <v>1.4470655695569179E-7</v>
      </c>
      <c r="AX342" s="5">
        <f t="shared" si="599"/>
        <v>1.8179581823669214E-4</v>
      </c>
      <c r="AY342" s="5">
        <f t="shared" si="600"/>
        <v>1.6568760694808286E-4</v>
      </c>
      <c r="AZ342" s="5">
        <f t="shared" si="601"/>
        <v>7.5503340402583696E-5</v>
      </c>
      <c r="BA342" s="5">
        <f t="shared" si="602"/>
        <v>2.2937762282304042E-5</v>
      </c>
      <c r="BB342" s="5">
        <f t="shared" si="603"/>
        <v>5.2263343818376812E-6</v>
      </c>
      <c r="BC342" s="5">
        <f t="shared" si="604"/>
        <v>9.5264989617060402E-7</v>
      </c>
      <c r="BD342" s="5">
        <f t="shared" si="605"/>
        <v>1.2056979897025255E-4</v>
      </c>
      <c r="BE342" s="5">
        <f t="shared" si="606"/>
        <v>1.1767085212843126E-4</v>
      </c>
      <c r="BF342" s="5">
        <f t="shared" si="607"/>
        <v>5.7420803380651639E-5</v>
      </c>
      <c r="BG342" s="5">
        <f t="shared" si="608"/>
        <v>1.8680064497653729E-5</v>
      </c>
      <c r="BH342" s="5">
        <f t="shared" si="609"/>
        <v>4.5577315505753097E-6</v>
      </c>
      <c r="BI342" s="5">
        <f t="shared" si="610"/>
        <v>8.896293431842816E-7</v>
      </c>
      <c r="BJ342" s="8">
        <f t="shared" si="611"/>
        <v>0.35758884123873169</v>
      </c>
      <c r="BK342" s="8">
        <f t="shared" si="612"/>
        <v>0.31946218117490244</v>
      </c>
      <c r="BL342" s="8">
        <f t="shared" si="613"/>
        <v>0.30388412874965964</v>
      </c>
      <c r="BM342" s="8">
        <f t="shared" si="614"/>
        <v>0.29274715318080419</v>
      </c>
      <c r="BN342" s="8">
        <f t="shared" si="615"/>
        <v>0.7071342454901286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1.3644444444444399</v>
      </c>
      <c r="F343">
        <f>VLOOKUP(B343,home!$B$2:$E$405,3,FALSE)</f>
        <v>0.9</v>
      </c>
      <c r="G343">
        <f>VLOOKUP(C343,away!$B$2:$E$405,4,FALSE)</f>
        <v>0.95</v>
      </c>
      <c r="H343">
        <f>VLOOKUP(A343,away!$A$2:$E$405,3,FALSE)</f>
        <v>1.1155555555555601</v>
      </c>
      <c r="I343">
        <f>VLOOKUP(C343,away!$B$2:$E$405,3,FALSE)</f>
        <v>1.1000000000000001</v>
      </c>
      <c r="J343">
        <f>VLOOKUP(B343,home!$B$2:$E$405,4,FALSE)</f>
        <v>1.2</v>
      </c>
      <c r="K343" s="3">
        <f t="shared" si="560"/>
        <v>1.1665999999999961</v>
      </c>
      <c r="L343" s="3">
        <f t="shared" si="561"/>
        <v>1.4725333333333392</v>
      </c>
      <c r="M343" s="5">
        <f t="shared" si="562"/>
        <v>7.1423142797866629E-2</v>
      </c>
      <c r="N343" s="5">
        <f t="shared" si="563"/>
        <v>8.3322238387990924E-2</v>
      </c>
      <c r="O343" s="5">
        <f t="shared" si="564"/>
        <v>0.10517295854128562</v>
      </c>
      <c r="P343" s="5">
        <f t="shared" si="565"/>
        <v>0.1226947734342634</v>
      </c>
      <c r="Q343" s="5">
        <f t="shared" si="566"/>
        <v>4.8601861651714949E-2</v>
      </c>
      <c r="R343" s="5">
        <f t="shared" si="567"/>
        <v>7.743534360866422E-2</v>
      </c>
      <c r="S343" s="5">
        <f t="shared" si="568"/>
        <v>5.2693030712360672E-2</v>
      </c>
      <c r="T343" s="5">
        <f t="shared" si="569"/>
        <v>7.1567861344205605E-2</v>
      </c>
      <c r="U343" s="5">
        <f t="shared" si="570"/>
        <v>9.0336071853867383E-2</v>
      </c>
      <c r="V343" s="5">
        <f t="shared" si="571"/>
        <v>1.0057679115009146E-2</v>
      </c>
      <c r="W343" s="5">
        <f t="shared" si="572"/>
        <v>1.8899643934296821E-2</v>
      </c>
      <c r="X343" s="5">
        <f t="shared" si="573"/>
        <v>2.7830355681383326E-2</v>
      </c>
      <c r="Y343" s="5">
        <f t="shared" si="574"/>
        <v>2.0490563209679916E-2</v>
      </c>
      <c r="Z343" s="5">
        <f t="shared" si="575"/>
        <v>3.8008708213959588E-2</v>
      </c>
      <c r="AA343" s="5">
        <f t="shared" si="576"/>
        <v>4.4340959002405103E-2</v>
      </c>
      <c r="AB343" s="5">
        <f t="shared" si="577"/>
        <v>2.5864081386102813E-2</v>
      </c>
      <c r="AC343" s="5">
        <f t="shared" si="578"/>
        <v>1.0798536475275975E-3</v>
      </c>
      <c r="AD343" s="5">
        <f t="shared" si="579"/>
        <v>5.5120811534376517E-3</v>
      </c>
      <c r="AE343" s="5">
        <f t="shared" si="580"/>
        <v>8.1167232344754228E-3</v>
      </c>
      <c r="AF343" s="5">
        <f t="shared" si="581"/>
        <v>5.9760727601031304E-3</v>
      </c>
      <c r="AG343" s="5">
        <f t="shared" si="582"/>
        <v>2.9333221138924089E-3</v>
      </c>
      <c r="AH343" s="5">
        <f t="shared" si="583"/>
        <v>1.3992272450499057E-2</v>
      </c>
      <c r="AI343" s="5">
        <f t="shared" si="584"/>
        <v>1.6323385040752144E-2</v>
      </c>
      <c r="AJ343" s="5">
        <f t="shared" si="585"/>
        <v>9.5214304942706947E-3</v>
      </c>
      <c r="AK343" s="5">
        <f t="shared" si="586"/>
        <v>3.7025669382053849E-3</v>
      </c>
      <c r="AL343" s="5">
        <f t="shared" si="587"/>
        <v>7.4201382596969097E-5</v>
      </c>
      <c r="AM343" s="5">
        <f t="shared" si="588"/>
        <v>1.2860787747200687E-3</v>
      </c>
      <c r="AN343" s="5">
        <f t="shared" si="589"/>
        <v>1.8937938650677992E-3</v>
      </c>
      <c r="AO343" s="5">
        <f t="shared" si="590"/>
        <v>1.3943372963872577E-3</v>
      </c>
      <c r="AP343" s="5">
        <f t="shared" si="591"/>
        <v>6.8440271561337452E-4</v>
      </c>
      <c r="AQ343" s="5">
        <f t="shared" si="592"/>
        <v>2.5195145304113817E-4</v>
      </c>
      <c r="AR343" s="5">
        <f t="shared" si="593"/>
        <v>4.1208175184883258E-3</v>
      </c>
      <c r="AS343" s="5">
        <f t="shared" si="594"/>
        <v>4.8073457170684647E-3</v>
      </c>
      <c r="AT343" s="5">
        <f t="shared" si="595"/>
        <v>2.804124756766026E-3</v>
      </c>
      <c r="AU343" s="5">
        <f t="shared" si="596"/>
        <v>1.0904306470810783E-3</v>
      </c>
      <c r="AV343" s="5">
        <f t="shared" si="597"/>
        <v>3.1802409822119558E-4</v>
      </c>
      <c r="AW343" s="5">
        <f t="shared" si="598"/>
        <v>3.5407609220856308E-6</v>
      </c>
      <c r="AX343" s="5">
        <f t="shared" si="599"/>
        <v>2.5005658309807077E-4</v>
      </c>
      <c r="AY343" s="5">
        <f t="shared" si="600"/>
        <v>3.6821665383134723E-4</v>
      </c>
      <c r="AZ343" s="5">
        <f t="shared" si="601"/>
        <v>2.7110564832756107E-4</v>
      </c>
      <c r="BA343" s="5">
        <f t="shared" si="602"/>
        <v>1.3307070133909311E-4</v>
      </c>
      <c r="BB343" s="5">
        <f t="shared" si="603"/>
        <v>4.8987760852965047E-5</v>
      </c>
      <c r="BC343" s="5">
        <f t="shared" si="604"/>
        <v>1.4427222156270619E-5</v>
      </c>
      <c r="BD343" s="5">
        <f t="shared" si="605"/>
        <v>1.0113401927596725E-3</v>
      </c>
      <c r="BE343" s="5">
        <f t="shared" si="606"/>
        <v>1.17982946887343E-3</v>
      </c>
      <c r="BF343" s="5">
        <f t="shared" si="607"/>
        <v>6.8819452919386943E-4</v>
      </c>
      <c r="BG343" s="5">
        <f t="shared" si="608"/>
        <v>2.676159125858551E-4</v>
      </c>
      <c r="BH343" s="5">
        <f t="shared" si="609"/>
        <v>7.8050180905664418E-5</v>
      </c>
      <c r="BI343" s="5">
        <f t="shared" si="610"/>
        <v>1.8210668208909561E-5</v>
      </c>
      <c r="BJ343" s="8">
        <f t="shared" si="611"/>
        <v>0.29984715214561514</v>
      </c>
      <c r="BK343" s="8">
        <f t="shared" si="612"/>
        <v>0.25839089774345575</v>
      </c>
      <c r="BL343" s="8">
        <f t="shared" si="613"/>
        <v>0.40307305300620477</v>
      </c>
      <c r="BM343" s="8">
        <f t="shared" si="614"/>
        <v>0.49030481679454024</v>
      </c>
      <c r="BN343" s="8">
        <f t="shared" si="615"/>
        <v>0.50865031842178565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1.3644444444444399</v>
      </c>
      <c r="F344">
        <f>VLOOKUP(B344,home!$B$2:$E$405,3,FALSE)</f>
        <v>1.22</v>
      </c>
      <c r="G344">
        <f>VLOOKUP(C344,away!$B$2:$E$405,4,FALSE)</f>
        <v>1.63</v>
      </c>
      <c r="H344">
        <f>VLOOKUP(A344,away!$A$2:$E$405,3,FALSE)</f>
        <v>1.1155555555555601</v>
      </c>
      <c r="I344">
        <f>VLOOKUP(C344,away!$B$2:$E$405,3,FALSE)</f>
        <v>0.49</v>
      </c>
      <c r="J344">
        <f>VLOOKUP(B344,home!$B$2:$E$405,4,FALSE)</f>
        <v>1.1000000000000001</v>
      </c>
      <c r="K344" s="3">
        <f t="shared" si="560"/>
        <v>2.7133342222222132</v>
      </c>
      <c r="L344" s="3">
        <f t="shared" si="561"/>
        <v>0.60128444444444695</v>
      </c>
      <c r="M344" s="5">
        <f t="shared" si="562"/>
        <v>3.6347906603293401E-2</v>
      </c>
      <c r="N344" s="5">
        <f t="shared" si="563"/>
        <v>9.8624018892852744E-2</v>
      </c>
      <c r="O344" s="5">
        <f t="shared" si="564"/>
        <v>2.1855430828679918E-2</v>
      </c>
      <c r="P344" s="5">
        <f t="shared" si="565"/>
        <v>5.9301088408867601E-2</v>
      </c>
      <c r="Q344" s="5">
        <f t="shared" si="566"/>
        <v>0.13379996279753378</v>
      </c>
      <c r="R344" s="5">
        <f t="shared" si="567"/>
        <v>6.5706652919584217E-3</v>
      </c>
      <c r="S344" s="5">
        <f t="shared" si="568"/>
        <v>2.4187218846309706E-2</v>
      </c>
      <c r="T344" s="5">
        <f t="shared" si="569"/>
        <v>8.0451836297402768E-2</v>
      </c>
      <c r="U344" s="5">
        <f t="shared" si="570"/>
        <v>1.7828410999438493E-2</v>
      </c>
      <c r="V344" s="5">
        <f t="shared" si="571"/>
        <v>4.3845667458594266E-3</v>
      </c>
      <c r="W344" s="5">
        <f t="shared" si="572"/>
        <v>0.1210146726635358</v>
      </c>
      <c r="X344" s="5">
        <f t="shared" si="573"/>
        <v>7.2764240222120719E-2</v>
      </c>
      <c r="Y344" s="5">
        <f t="shared" si="574"/>
        <v>2.1876002878690071E-2</v>
      </c>
      <c r="Z344" s="5">
        <f t="shared" si="575"/>
        <v>1.3169462765685431E-3</v>
      </c>
      <c r="AA344" s="5">
        <f t="shared" si="576"/>
        <v>3.5733154010415473E-3</v>
      </c>
      <c r="AB344" s="5">
        <f t="shared" si="577"/>
        <v>4.8477994822198629E-3</v>
      </c>
      <c r="AC344" s="5">
        <f t="shared" si="578"/>
        <v>4.4708486080879251E-4</v>
      </c>
      <c r="AD344" s="5">
        <f t="shared" si="579"/>
        <v>8.2088313182247644E-2</v>
      </c>
      <c r="AE344" s="5">
        <f t="shared" si="580"/>
        <v>4.9358425787169549E-2</v>
      </c>
      <c r="AF344" s="5">
        <f t="shared" si="581"/>
        <v>1.4839226814045352E-2</v>
      </c>
      <c r="AG344" s="5">
        <f t="shared" si="582"/>
        <v>2.9741987502894668E-3</v>
      </c>
      <c r="AH344" s="5">
        <f t="shared" si="583"/>
        <v>1.9796482756742482E-4</v>
      </c>
      <c r="AI344" s="5">
        <f t="shared" si="584"/>
        <v>5.3714474143501314E-4</v>
      </c>
      <c r="AJ344" s="5">
        <f t="shared" si="585"/>
        <v>7.2872660461116188E-4</v>
      </c>
      <c r="AK344" s="5">
        <f t="shared" si="586"/>
        <v>6.590929449784204E-4</v>
      </c>
      <c r="AL344" s="5">
        <f t="shared" si="587"/>
        <v>2.917650157567669E-5</v>
      </c>
      <c r="AM344" s="5">
        <f t="shared" si="588"/>
        <v>4.4546605880377468E-2</v>
      </c>
      <c r="AN344" s="5">
        <f t="shared" si="589"/>
        <v>2.6785181168668497E-2</v>
      </c>
      <c r="AO344" s="5">
        <f t="shared" si="590"/>
        <v>8.052756389173351E-3</v>
      </c>
      <c r="AP344" s="5">
        <f t="shared" si="591"/>
        <v>1.6139990505701894E-3</v>
      </c>
      <c r="AQ344" s="5">
        <f t="shared" si="592"/>
        <v>2.4261813061399025E-4</v>
      </c>
      <c r="AR344" s="5">
        <f t="shared" si="593"/>
        <v>2.3806634272683961E-5</v>
      </c>
      <c r="AS344" s="5">
        <f t="shared" si="594"/>
        <v>6.4595355488001612E-5</v>
      </c>
      <c r="AT344" s="5">
        <f t="shared" si="595"/>
        <v>8.7634394321102146E-5</v>
      </c>
      <c r="AU344" s="5">
        <f t="shared" si="596"/>
        <v>7.9260467051720822E-5</v>
      </c>
      <c r="AV344" s="5">
        <f t="shared" si="597"/>
        <v>5.376503443018756E-5</v>
      </c>
      <c r="AW344" s="5">
        <f t="shared" si="598"/>
        <v>1.3222512205939822E-6</v>
      </c>
      <c r="AX344" s="5">
        <f t="shared" si="599"/>
        <v>2.0144971703178912E-2</v>
      </c>
      <c r="AY344" s="5">
        <f t="shared" si="600"/>
        <v>1.2112858118895035E-2</v>
      </c>
      <c r="AZ344" s="5">
        <f t="shared" si="601"/>
        <v>3.6416365823271051E-3</v>
      </c>
      <c r="BA344" s="5">
        <f t="shared" si="602"/>
        <v>7.2988647642437587E-4</v>
      </c>
      <c r="BB344" s="5">
        <f t="shared" si="603"/>
        <v>1.0971734612108643E-4</v>
      </c>
      <c r="BC344" s="5">
        <f t="shared" si="604"/>
        <v>1.3194266701667315E-5</v>
      </c>
      <c r="BD344" s="5">
        <f t="shared" si="605"/>
        <v>2.3857598104571494E-6</v>
      </c>
      <c r="BE344" s="5">
        <f t="shared" si="606"/>
        <v>6.4733637397157644E-6</v>
      </c>
      <c r="BF344" s="5">
        <f t="shared" si="607"/>
        <v>8.7821996839315789E-6</v>
      </c>
      <c r="BG344" s="5">
        <f t="shared" si="608"/>
        <v>7.9430143162668864E-6</v>
      </c>
      <c r="BH344" s="5">
        <f t="shared" si="609"/>
        <v>5.3880131429819784E-6</v>
      </c>
      <c r="BI344" s="5">
        <f t="shared" si="610"/>
        <v>2.9238960901272134E-6</v>
      </c>
      <c r="BJ344" s="8">
        <f t="shared" si="611"/>
        <v>0.79578432339893945</v>
      </c>
      <c r="BK344" s="8">
        <f t="shared" si="612"/>
        <v>0.13680990008560961</v>
      </c>
      <c r="BL344" s="8">
        <f t="shared" si="613"/>
        <v>5.7141509254277446E-2</v>
      </c>
      <c r="BM344" s="8">
        <f t="shared" si="614"/>
        <v>0.6224420703245348</v>
      </c>
      <c r="BN344" s="8">
        <f t="shared" si="615"/>
        <v>0.35649907282318588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1.3644444444444399</v>
      </c>
      <c r="F345">
        <f>VLOOKUP(B345,home!$B$2:$E$405,3,FALSE)</f>
        <v>0.98</v>
      </c>
      <c r="G345">
        <f>VLOOKUP(C345,away!$B$2:$E$405,4,FALSE)</f>
        <v>1.03</v>
      </c>
      <c r="H345">
        <f>VLOOKUP(A345,away!$A$2:$E$405,3,FALSE)</f>
        <v>1.1155555555555601</v>
      </c>
      <c r="I345">
        <f>VLOOKUP(C345,away!$B$2:$E$405,3,FALSE)</f>
        <v>0.44</v>
      </c>
      <c r="J345">
        <f>VLOOKUP(B345,home!$B$2:$E$405,4,FALSE)</f>
        <v>1.39</v>
      </c>
      <c r="K345" s="3">
        <f t="shared" si="560"/>
        <v>1.3772702222222175</v>
      </c>
      <c r="L345" s="3">
        <f t="shared" si="561"/>
        <v>0.68227377777778042</v>
      </c>
      <c r="M345" s="5">
        <f t="shared" si="562"/>
        <v>0.12751210215824177</v>
      </c>
      <c r="N345" s="5">
        <f t="shared" si="563"/>
        <v>0.17561862127550376</v>
      </c>
      <c r="O345" s="5">
        <f t="shared" si="564"/>
        <v>8.6998163651889893E-2</v>
      </c>
      <c r="P345" s="5">
        <f t="shared" si="565"/>
        <v>0.11981998018576323</v>
      </c>
      <c r="Q345" s="5">
        <f t="shared" si="566"/>
        <v>0.12093714877523629</v>
      </c>
      <c r="R345" s="5">
        <f t="shared" si="567"/>
        <v>2.9678282887252248E-2</v>
      </c>
      <c r="S345" s="5">
        <f t="shared" si="568"/>
        <v>2.8147970680265227E-2</v>
      </c>
      <c r="T345" s="5">
        <f t="shared" si="569"/>
        <v>8.2512245368553935E-2</v>
      </c>
      <c r="U345" s="5">
        <f t="shared" si="570"/>
        <v>4.0875015267299739E-2</v>
      </c>
      <c r="V345" s="5">
        <f t="shared" si="571"/>
        <v>2.9388838236558009E-3</v>
      </c>
      <c r="W345" s="5">
        <f t="shared" si="572"/>
        <v>5.5521044589530354E-2</v>
      </c>
      <c r="X345" s="5">
        <f t="shared" si="573"/>
        <v>3.7880552838267474E-2</v>
      </c>
      <c r="Y345" s="5">
        <f t="shared" si="574"/>
        <v>1.2922453944637785E-2</v>
      </c>
      <c r="Z345" s="5">
        <f t="shared" si="575"/>
        <v>6.7495713944810808E-3</v>
      </c>
      <c r="AA345" s="5">
        <f t="shared" si="576"/>
        <v>9.2959836943816813E-3</v>
      </c>
      <c r="AB345" s="5">
        <f t="shared" si="577"/>
        <v>6.4015407642675857E-3</v>
      </c>
      <c r="AC345" s="5">
        <f t="shared" si="578"/>
        <v>1.7259979423448068E-4</v>
      </c>
      <c r="AD345" s="5">
        <f t="shared" si="579"/>
        <v>1.9116870354958015E-2</v>
      </c>
      <c r="AE345" s="5">
        <f t="shared" si="580"/>
        <v>1.3042939356365262E-2</v>
      </c>
      <c r="AF345" s="5">
        <f t="shared" si="581"/>
        <v>4.4494277539969098E-3</v>
      </c>
      <c r="AG345" s="5">
        <f t="shared" si="582"/>
        <v>1.0119092942229254E-3</v>
      </c>
      <c r="AH345" s="5">
        <f t="shared" si="583"/>
        <v>1.151263893423362E-3</v>
      </c>
      <c r="AI345" s="5">
        <f t="shared" si="584"/>
        <v>1.5856014783316092E-3</v>
      </c>
      <c r="AJ345" s="5">
        <f t="shared" si="585"/>
        <v>1.0919008502088261E-3</v>
      </c>
      <c r="AK345" s="5">
        <f t="shared" si="586"/>
        <v>5.0128084220391284E-4</v>
      </c>
      <c r="AL345" s="5">
        <f t="shared" si="587"/>
        <v>6.4875109343197585E-6</v>
      </c>
      <c r="AM345" s="5">
        <f t="shared" si="588"/>
        <v>5.2658192563932683E-3</v>
      </c>
      <c r="AN345" s="5">
        <f t="shared" si="589"/>
        <v>3.592730397154418E-3</v>
      </c>
      <c r="AO345" s="5">
        <f t="shared" si="590"/>
        <v>1.2256128703018051E-3</v>
      </c>
      <c r="AP345" s="5">
        <f t="shared" si="591"/>
        <v>2.7873450770462714E-4</v>
      </c>
      <c r="AQ345" s="5">
        <f t="shared" si="592"/>
        <v>4.7543311392166442E-5</v>
      </c>
      <c r="AR345" s="5">
        <f t="shared" si="593"/>
        <v>1.570954331570227E-4</v>
      </c>
      <c r="AS345" s="5">
        <f t="shared" si="594"/>
        <v>2.1636286213426816E-4</v>
      </c>
      <c r="AT345" s="5">
        <f t="shared" si="595"/>
        <v>1.4899506360614928E-4</v>
      </c>
      <c r="AU345" s="5">
        <f t="shared" si="596"/>
        <v>6.8402154787618229E-5</v>
      </c>
      <c r="AV345" s="5">
        <f t="shared" si="597"/>
        <v>2.3552062731205349E-5</v>
      </c>
      <c r="AW345" s="5">
        <f t="shared" si="598"/>
        <v>1.6933761546467194E-7</v>
      </c>
      <c r="AX345" s="5">
        <f t="shared" si="599"/>
        <v>1.2087426762391312E-3</v>
      </c>
      <c r="AY345" s="5">
        <f t="shared" si="600"/>
        <v>8.2469343207889657E-4</v>
      </c>
      <c r="AZ345" s="5">
        <f t="shared" si="601"/>
        <v>2.8133335170649605E-4</v>
      </c>
      <c r="BA345" s="5">
        <f t="shared" si="602"/>
        <v>6.3982122894558677E-5</v>
      </c>
      <c r="BB345" s="5">
        <f t="shared" si="603"/>
        <v>1.0913331174378189E-5</v>
      </c>
      <c r="BC345" s="5">
        <f t="shared" si="604"/>
        <v>1.4891759376966062E-6</v>
      </c>
      <c r="BD345" s="5">
        <f t="shared" si="605"/>
        <v>1.7863682441946434E-5</v>
      </c>
      <c r="BE345" s="5">
        <f t="shared" si="606"/>
        <v>2.460311788652669E-5</v>
      </c>
      <c r="BF345" s="5">
        <f t="shared" si="607"/>
        <v>1.6942570819468019E-5</v>
      </c>
      <c r="BG345" s="5">
        <f t="shared" si="608"/>
        <v>7.7781660925147916E-6</v>
      </c>
      <c r="BH345" s="5">
        <f t="shared" si="609"/>
        <v>2.678159135679789E-6</v>
      </c>
      <c r="BI345" s="5">
        <f t="shared" si="610"/>
        <v>7.3770976558883285E-7</v>
      </c>
      <c r="BJ345" s="8">
        <f t="shared" si="611"/>
        <v>0.5358148079842503</v>
      </c>
      <c r="BK345" s="8">
        <f t="shared" si="612"/>
        <v>0.27942271758517379</v>
      </c>
      <c r="BL345" s="8">
        <f t="shared" si="613"/>
        <v>0.17826404431181683</v>
      </c>
      <c r="BM345" s="8">
        <f t="shared" si="614"/>
        <v>0.33886231824737106</v>
      </c>
      <c r="BN345" s="8">
        <f t="shared" si="615"/>
        <v>0.66056429893388724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1.3644444444444399</v>
      </c>
      <c r="F346">
        <f>VLOOKUP(B346,home!$B$2:$E$405,3,FALSE)</f>
        <v>0.73</v>
      </c>
      <c r="G346">
        <f>VLOOKUP(C346,away!$B$2:$E$405,4,FALSE)</f>
        <v>1.06</v>
      </c>
      <c r="H346">
        <f>VLOOKUP(A346,away!$A$2:$E$405,3,FALSE)</f>
        <v>1.1155555555555601</v>
      </c>
      <c r="I346">
        <f>VLOOKUP(C346,away!$B$2:$E$405,3,FALSE)</f>
        <v>0.56999999999999995</v>
      </c>
      <c r="J346">
        <f>VLOOKUP(B346,home!$B$2:$E$405,4,FALSE)</f>
        <v>1.08</v>
      </c>
      <c r="K346" s="3">
        <f t="shared" si="560"/>
        <v>1.0558071111111076</v>
      </c>
      <c r="L346" s="3">
        <f t="shared" si="561"/>
        <v>0.68673600000000268</v>
      </c>
      <c r="M346" s="5">
        <f t="shared" si="562"/>
        <v>0.17507459983668494</v>
      </c>
      <c r="N346" s="5">
        <f t="shared" si="563"/>
        <v>0.18484500748250354</v>
      </c>
      <c r="O346" s="5">
        <f t="shared" si="564"/>
        <v>0.12023003039344615</v>
      </c>
      <c r="P346" s="5">
        <f t="shared" si="565"/>
        <v>0.12693972105850507</v>
      </c>
      <c r="Q346" s="5">
        <f t="shared" si="566"/>
        <v>9.7580336676706542E-2</v>
      </c>
      <c r="R346" s="5">
        <f t="shared" si="567"/>
        <v>4.1283145076136972E-2</v>
      </c>
      <c r="S346" s="5">
        <f t="shared" si="568"/>
        <v>2.3009752410461624E-2</v>
      </c>
      <c r="T346" s="5">
        <f t="shared" si="569"/>
        <v>6.7011930088015009E-2</v>
      </c>
      <c r="U346" s="5">
        <f t="shared" si="570"/>
        <v>4.358703814041693E-2</v>
      </c>
      <c r="V346" s="5">
        <f t="shared" si="571"/>
        <v>1.8537187102170699E-3</v>
      </c>
      <c r="W346" s="5">
        <f t="shared" si="572"/>
        <v>3.4342004455960931E-2</v>
      </c>
      <c r="X346" s="5">
        <f t="shared" si="573"/>
        <v>2.3583890772068884E-2</v>
      </c>
      <c r="Y346" s="5">
        <f t="shared" si="574"/>
        <v>8.0979534066237778E-3</v>
      </c>
      <c r="Z346" s="5">
        <f t="shared" si="575"/>
        <v>9.4502073056687043E-3</v>
      </c>
      <c r="AA346" s="5">
        <f t="shared" si="576"/>
        <v>9.97759607479916E-3</v>
      </c>
      <c r="AB346" s="5">
        <f t="shared" si="577"/>
        <v>5.2672084437836129E-3</v>
      </c>
      <c r="AC346" s="5">
        <f t="shared" si="578"/>
        <v>8.4003667656313186E-5</v>
      </c>
      <c r="AD346" s="5">
        <f t="shared" si="579"/>
        <v>9.0646331286032226E-3</v>
      </c>
      <c r="AE346" s="5">
        <f t="shared" si="580"/>
        <v>6.2250098962044883E-3</v>
      </c>
      <c r="AF346" s="5">
        <f t="shared" si="581"/>
        <v>2.1374691980399507E-3</v>
      </c>
      <c r="AG346" s="5">
        <f t="shared" si="582"/>
        <v>4.8929234906172311E-4</v>
      </c>
      <c r="AH346" s="5">
        <f t="shared" si="583"/>
        <v>1.622449391066432E-3</v>
      </c>
      <c r="AI346" s="5">
        <f t="shared" si="584"/>
        <v>1.7129936045058255E-3</v>
      </c>
      <c r="AJ346" s="5">
        <f t="shared" si="585"/>
        <v>9.0429541446254919E-4</v>
      </c>
      <c r="AK346" s="5">
        <f t="shared" si="586"/>
        <v>3.1825384304490863E-4</v>
      </c>
      <c r="AL346" s="5">
        <f t="shared" si="587"/>
        <v>2.4363104985259812E-6</v>
      </c>
      <c r="AM346" s="5">
        <f t="shared" si="588"/>
        <v>1.9141008233585226E-3</v>
      </c>
      <c r="AN346" s="5">
        <f t="shared" si="589"/>
        <v>1.3144819430299436E-3</v>
      </c>
      <c r="AO346" s="5">
        <f t="shared" si="590"/>
        <v>4.5135103581430737E-4</v>
      </c>
      <c r="AP346" s="5">
        <f t="shared" si="591"/>
        <v>1.0331966831032515E-4</v>
      </c>
      <c r="AQ346" s="5">
        <f t="shared" si="592"/>
        <v>1.773833393418993E-5</v>
      </c>
      <c r="AR346" s="5">
        <f t="shared" si="593"/>
        <v>2.2283888100468039E-4</v>
      </c>
      <c r="AS346" s="5">
        <f t="shared" si="594"/>
        <v>2.3527487519678351E-4</v>
      </c>
      <c r="AT346" s="5">
        <f t="shared" si="595"/>
        <v>1.2420244314927115E-4</v>
      </c>
      <c r="AU346" s="5">
        <f t="shared" si="596"/>
        <v>4.3711274231457857E-5</v>
      </c>
      <c r="AV346" s="5">
        <f t="shared" si="597"/>
        <v>1.1537668542325227E-5</v>
      </c>
      <c r="AW346" s="5">
        <f t="shared" si="598"/>
        <v>4.9068697855289937E-8</v>
      </c>
      <c r="AX346" s="5">
        <f t="shared" si="599"/>
        <v>3.3682021011425894E-4</v>
      </c>
      <c r="AY346" s="5">
        <f t="shared" si="600"/>
        <v>2.3130656381302665E-4</v>
      </c>
      <c r="AZ346" s="5">
        <f t="shared" si="601"/>
        <v>7.942327220335163E-5</v>
      </c>
      <c r="BA346" s="5">
        <f t="shared" si="602"/>
        <v>1.8180940086613703E-5</v>
      </c>
      <c r="BB346" s="5">
        <f t="shared" si="603"/>
        <v>3.1213765178301987E-6</v>
      </c>
      <c r="BC346" s="5">
        <f t="shared" si="604"/>
        <v>4.2871232486972966E-7</v>
      </c>
      <c r="BD346" s="5">
        <f t="shared" si="605"/>
        <v>2.5505246964271784E-5</v>
      </c>
      <c r="BE346" s="5">
        <f t="shared" si="606"/>
        <v>2.6928621115523143E-5</v>
      </c>
      <c r="BF346" s="5">
        <f t="shared" si="607"/>
        <v>1.4215714833093026E-5</v>
      </c>
      <c r="BG346" s="5">
        <f t="shared" si="608"/>
        <v>5.0030176034357567E-6</v>
      </c>
      <c r="BH346" s="5">
        <f t="shared" si="609"/>
        <v>1.3205553906803806E-6</v>
      </c>
      <c r="BI346" s="5">
        <f t="shared" si="610"/>
        <v>2.7885035441929063E-7</v>
      </c>
      <c r="BJ346" s="8">
        <f t="shared" si="611"/>
        <v>0.43784780033329529</v>
      </c>
      <c r="BK346" s="8">
        <f t="shared" si="612"/>
        <v>0.32719553855783651</v>
      </c>
      <c r="BL346" s="8">
        <f t="shared" si="613"/>
        <v>0.22561382753004849</v>
      </c>
      <c r="BM346" s="8">
        <f t="shared" si="614"/>
        <v>0.25392327570775064</v>
      </c>
      <c r="BN346" s="8">
        <f t="shared" si="615"/>
        <v>0.74595284052398314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1.3644444444444399</v>
      </c>
      <c r="F347">
        <f>VLOOKUP(B347,home!$B$2:$E$405,3,FALSE)</f>
        <v>0.88</v>
      </c>
      <c r="G347">
        <f>VLOOKUP(C347,away!$B$2:$E$405,4,FALSE)</f>
        <v>1.1000000000000001</v>
      </c>
      <c r="H347">
        <f>VLOOKUP(A347,away!$A$2:$E$405,3,FALSE)</f>
        <v>1.1155555555555601</v>
      </c>
      <c r="I347">
        <f>VLOOKUP(C347,away!$B$2:$E$405,3,FALSE)</f>
        <v>0.82</v>
      </c>
      <c r="J347">
        <f>VLOOKUP(B347,home!$B$2:$E$405,4,FALSE)</f>
        <v>1.43</v>
      </c>
      <c r="K347" s="3">
        <f t="shared" si="560"/>
        <v>1.3207822222222179</v>
      </c>
      <c r="L347" s="3">
        <f t="shared" si="561"/>
        <v>1.3081004444444495</v>
      </c>
      <c r="M347" s="5">
        <f t="shared" si="562"/>
        <v>7.2159042916596208E-2</v>
      </c>
      <c r="N347" s="5">
        <f t="shared" si="563"/>
        <v>9.5306381056810316E-2</v>
      </c>
      <c r="O347" s="5">
        <f t="shared" si="564"/>
        <v>9.4391276109885583E-2</v>
      </c>
      <c r="P347" s="5">
        <f t="shared" si="565"/>
        <v>0.12467031941880562</v>
      </c>
      <c r="Q347" s="5">
        <f t="shared" si="566"/>
        <v>6.2939486882085727E-2</v>
      </c>
      <c r="R347" s="5">
        <f t="shared" si="567"/>
        <v>6.1736635115510058E-2</v>
      </c>
      <c r="S347" s="5">
        <f t="shared" si="568"/>
        <v>5.3848720533723617E-2</v>
      </c>
      <c r="T347" s="5">
        <f t="shared" si="569"/>
        <v>8.2331170763561917E-2</v>
      </c>
      <c r="U347" s="5">
        <f t="shared" si="570"/>
        <v>8.1540650120385569E-2</v>
      </c>
      <c r="V347" s="5">
        <f t="shared" si="571"/>
        <v>1.0337253990763495E-2</v>
      </c>
      <c r="W347" s="5">
        <f t="shared" si="572"/>
        <v>2.7709785116549111E-2</v>
      </c>
      <c r="X347" s="5">
        <f t="shared" si="573"/>
        <v>3.6247182226418075E-2</v>
      </c>
      <c r="Y347" s="5">
        <f t="shared" si="574"/>
        <v>2.3707477590118223E-2</v>
      </c>
      <c r="Z347" s="5">
        <f t="shared" si="575"/>
        <v>2.6919239944367845E-2</v>
      </c>
      <c r="AA347" s="5">
        <f t="shared" si="576"/>
        <v>3.5554453554255253E-2</v>
      </c>
      <c r="AB347" s="5">
        <f t="shared" si="577"/>
        <v>2.3479845087642944E-2</v>
      </c>
      <c r="AC347" s="5">
        <f t="shared" si="578"/>
        <v>1.1162398232188529E-3</v>
      </c>
      <c r="AD347" s="5">
        <f t="shared" si="579"/>
        <v>9.1496478908839676E-3</v>
      </c>
      <c r="AE347" s="5">
        <f t="shared" si="580"/>
        <v>1.1968658472575534E-2</v>
      </c>
      <c r="AF347" s="5">
        <f t="shared" si="581"/>
        <v>7.8281037336899433E-3</v>
      </c>
      <c r="AG347" s="5">
        <f t="shared" si="582"/>
        <v>3.4133153243990242E-3</v>
      </c>
      <c r="AH347" s="5">
        <f t="shared" si="583"/>
        <v>8.8032674338335837E-3</v>
      </c>
      <c r="AI347" s="5">
        <f t="shared" si="584"/>
        <v>1.1627199124075201E-2</v>
      </c>
      <c r="AJ347" s="5">
        <f t="shared" si="585"/>
        <v>7.6784989486581362E-3</v>
      </c>
      <c r="AK347" s="5">
        <f t="shared" si="586"/>
        <v>3.3805416349132196E-3</v>
      </c>
      <c r="AL347" s="5">
        <f t="shared" si="587"/>
        <v>7.7141807698050246E-5</v>
      </c>
      <c r="AM347" s="5">
        <f t="shared" si="588"/>
        <v>2.416938454774511E-3</v>
      </c>
      <c r="AN347" s="5">
        <f t="shared" si="589"/>
        <v>3.1615982668854181E-3</v>
      </c>
      <c r="AO347" s="5">
        <f t="shared" si="590"/>
        <v>2.0678440490338088E-3</v>
      </c>
      <c r="AP347" s="5">
        <f t="shared" si="591"/>
        <v>9.0164923986097876E-4</v>
      </c>
      <c r="AQ347" s="5">
        <f t="shared" si="592"/>
        <v>2.9486194284878645E-4</v>
      </c>
      <c r="AR347" s="5">
        <f t="shared" si="593"/>
        <v>2.3031116085522113E-3</v>
      </c>
      <c r="AS347" s="5">
        <f t="shared" si="594"/>
        <v>3.0419088683693758E-3</v>
      </c>
      <c r="AT347" s="5">
        <f t="shared" si="595"/>
        <v>2.0088495774811884E-3</v>
      </c>
      <c r="AU347" s="5">
        <f t="shared" si="596"/>
        <v>8.8441760301858946E-4</v>
      </c>
      <c r="AV347" s="5">
        <f t="shared" si="597"/>
        <v>2.9203076177183494E-4</v>
      </c>
      <c r="AW347" s="5">
        <f t="shared" si="598"/>
        <v>3.7021978032977288E-6</v>
      </c>
      <c r="AX347" s="5">
        <f t="shared" si="599"/>
        <v>5.3204155721190186E-4</v>
      </c>
      <c r="AY347" s="5">
        <f t="shared" si="600"/>
        <v>6.9596379745180573E-4</v>
      </c>
      <c r="AZ347" s="5">
        <f t="shared" si="601"/>
        <v>4.5519527638197707E-4</v>
      </c>
      <c r="BA347" s="5">
        <f t="shared" si="602"/>
        <v>1.9848038111475947E-4</v>
      </c>
      <c r="BB347" s="5">
        <f t="shared" si="603"/>
        <v>6.4908068687430116E-5</v>
      </c>
      <c r="BC347" s="5">
        <f t="shared" si="604"/>
        <v>1.698125469961163E-5</v>
      </c>
      <c r="BD347" s="5">
        <f t="shared" si="605"/>
        <v>5.0211688645871984E-4</v>
      </c>
      <c r="BE347" s="5">
        <f t="shared" si="606"/>
        <v>6.6318705711224894E-4</v>
      </c>
      <c r="BF347" s="5">
        <f t="shared" si="607"/>
        <v>4.3796283752086458E-4</v>
      </c>
      <c r="BG347" s="5">
        <f t="shared" si="608"/>
        <v>1.9281784326385194E-4</v>
      </c>
      <c r="BH347" s="5">
        <f t="shared" si="609"/>
        <v>6.3667594877531402E-5</v>
      </c>
      <c r="BI347" s="5">
        <f t="shared" si="610"/>
        <v>1.6818205489177968E-5</v>
      </c>
      <c r="BJ347" s="8">
        <f t="shared" si="611"/>
        <v>0.37140767134604286</v>
      </c>
      <c r="BK347" s="8">
        <f t="shared" si="612"/>
        <v>0.2629046822882577</v>
      </c>
      <c r="BL347" s="8">
        <f t="shared" si="613"/>
        <v>0.33859925597307516</v>
      </c>
      <c r="BM347" s="8">
        <f t="shared" si="614"/>
        <v>0.48793544645240156</v>
      </c>
      <c r="BN347" s="8">
        <f t="shared" si="615"/>
        <v>0.51120314149969348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1.3644444444444399</v>
      </c>
      <c r="F348">
        <f>VLOOKUP(B348,home!$B$2:$E$405,3,FALSE)</f>
        <v>1.17</v>
      </c>
      <c r="G348">
        <f>VLOOKUP(C348,away!$B$2:$E$405,4,FALSE)</f>
        <v>1.55</v>
      </c>
      <c r="H348">
        <f>VLOOKUP(A348,away!$A$2:$E$405,3,FALSE)</f>
        <v>1.1155555555555601</v>
      </c>
      <c r="I348">
        <f>VLOOKUP(C348,away!$B$2:$E$405,3,FALSE)</f>
        <v>0.56999999999999995</v>
      </c>
      <c r="J348">
        <f>VLOOKUP(B348,home!$B$2:$E$405,4,FALSE)</f>
        <v>0.72</v>
      </c>
      <c r="K348" s="3">
        <f t="shared" si="560"/>
        <v>2.4744199999999914</v>
      </c>
      <c r="L348" s="3">
        <f t="shared" si="561"/>
        <v>0.45782400000000179</v>
      </c>
      <c r="M348" s="5">
        <f t="shared" si="562"/>
        <v>5.3277349532447824E-2</v>
      </c>
      <c r="N348" s="5">
        <f t="shared" si="563"/>
        <v>0.13183053923007909</v>
      </c>
      <c r="O348" s="5">
        <f t="shared" si="564"/>
        <v>2.4391649272343486E-2</v>
      </c>
      <c r="P348" s="5">
        <f t="shared" si="565"/>
        <v>6.0355184792471962E-2</v>
      </c>
      <c r="Q348" s="5">
        <f t="shared" si="566"/>
        <v>0.1631020614408456</v>
      </c>
      <c r="R348" s="5">
        <f t="shared" si="567"/>
        <v>5.5835412182307139E-3</v>
      </c>
      <c r="S348" s="5">
        <f t="shared" si="568"/>
        <v>1.7093325603195004E-2</v>
      </c>
      <c r="T348" s="5">
        <f t="shared" si="569"/>
        <v>7.4672038177093988E-2</v>
      </c>
      <c r="U348" s="5">
        <f t="shared" si="570"/>
        <v>1.3816026061214395E-2</v>
      </c>
      <c r="V348" s="5">
        <f t="shared" si="571"/>
        <v>2.1515727176380445E-3</v>
      </c>
      <c r="W348" s="5">
        <f t="shared" si="572"/>
        <v>0.13452766762348528</v>
      </c>
      <c r="X348" s="5">
        <f t="shared" si="573"/>
        <v>6.1589994902054759E-2</v>
      </c>
      <c r="Y348" s="5">
        <f t="shared" si="574"/>
        <v>1.4098688913019214E-2</v>
      </c>
      <c r="Z348" s="5">
        <f t="shared" si="575"/>
        <v>8.5209305823175606E-4</v>
      </c>
      <c r="AA348" s="5">
        <f t="shared" si="576"/>
        <v>2.1084361051498146E-3</v>
      </c>
      <c r="AB348" s="5">
        <f t="shared" si="577"/>
        <v>2.6085782336523933E-3</v>
      </c>
      <c r="AC348" s="5">
        <f t="shared" si="578"/>
        <v>1.5233791905366461E-4</v>
      </c>
      <c r="AD348" s="5">
        <f t="shared" si="579"/>
        <v>8.3219487830225841E-2</v>
      </c>
      <c r="AE348" s="5">
        <f t="shared" si="580"/>
        <v>3.8099878796385461E-2</v>
      </c>
      <c r="AF348" s="5">
        <f t="shared" si="581"/>
        <v>8.7215194550382229E-3</v>
      </c>
      <c r="AG348" s="5">
        <f t="shared" si="582"/>
        <v>1.3309736409944783E-3</v>
      </c>
      <c r="AH348" s="5">
        <f t="shared" si="583"/>
        <v>9.7527163072974263E-5</v>
      </c>
      <c r="AI348" s="5">
        <f t="shared" si="584"/>
        <v>2.4132316285102815E-4</v>
      </c>
      <c r="AJ348" s="5">
        <f t="shared" si="585"/>
        <v>2.9856743031091956E-4</v>
      </c>
      <c r="AK348" s="5">
        <f t="shared" si="586"/>
        <v>2.4626040696998103E-4</v>
      </c>
      <c r="AL348" s="5">
        <f t="shared" si="587"/>
        <v>6.9030335300631667E-6</v>
      </c>
      <c r="AM348" s="5">
        <f t="shared" si="588"/>
        <v>4.1183993015373316E-2</v>
      </c>
      <c r="AN348" s="5">
        <f t="shared" si="589"/>
        <v>1.8855020418270346E-2</v>
      </c>
      <c r="AO348" s="5">
        <f t="shared" si="590"/>
        <v>4.3161404339871184E-3</v>
      </c>
      <c r="AP348" s="5">
        <f t="shared" si="591"/>
        <v>6.586775593499086E-4</v>
      </c>
      <c r="AQ348" s="5">
        <f t="shared" si="592"/>
        <v>7.5389598732953454E-5</v>
      </c>
      <c r="AR348" s="5">
        <f t="shared" si="593"/>
        <v>8.930055181344314E-6</v>
      </c>
      <c r="AS348" s="5">
        <f t="shared" si="594"/>
        <v>2.2096707141821919E-5</v>
      </c>
      <c r="AT348" s="5">
        <f t="shared" si="595"/>
        <v>2.7338267042933408E-5</v>
      </c>
      <c r="AU348" s="5">
        <f t="shared" si="596"/>
        <v>2.2548784912125016E-5</v>
      </c>
      <c r="AV348" s="5">
        <f t="shared" si="597"/>
        <v>1.3948791090565052E-5</v>
      </c>
      <c r="AW348" s="5">
        <f t="shared" si="598"/>
        <v>2.172248244286706E-7</v>
      </c>
      <c r="AX348" s="5">
        <f t="shared" si="599"/>
        <v>1.6984415999516621E-2</v>
      </c>
      <c r="AY348" s="5">
        <f t="shared" si="600"/>
        <v>7.7758732705627276E-3</v>
      </c>
      <c r="AZ348" s="5">
        <f t="shared" si="601"/>
        <v>1.779990702111062E-3</v>
      </c>
      <c r="BA348" s="5">
        <f t="shared" si="602"/>
        <v>2.7164082106776599E-4</v>
      </c>
      <c r="BB348" s="5">
        <f t="shared" si="603"/>
        <v>3.1090921816132347E-5</v>
      </c>
      <c r="BC348" s="5">
        <f t="shared" si="604"/>
        <v>2.846834037909808E-6</v>
      </c>
      <c r="BD348" s="5">
        <f t="shared" si="605"/>
        <v>6.8139893055729843E-7</v>
      </c>
      <c r="BE348" s="5">
        <f t="shared" si="606"/>
        <v>1.6860671417495845E-6</v>
      </c>
      <c r="BF348" s="5">
        <f t="shared" si="607"/>
        <v>2.0860191284439964E-6</v>
      </c>
      <c r="BG348" s="5">
        <f t="shared" si="608"/>
        <v>1.7205624839347922E-6</v>
      </c>
      <c r="BH348" s="5">
        <f t="shared" si="609"/>
        <v>1.0643485553744787E-6</v>
      </c>
      <c r="BI348" s="5">
        <f t="shared" si="610"/>
        <v>5.2672907047794138E-7</v>
      </c>
      <c r="BJ348" s="8">
        <f t="shared" si="611"/>
        <v>0.80312792958404777</v>
      </c>
      <c r="BK348" s="8">
        <f t="shared" si="612"/>
        <v>0.14081254686889932</v>
      </c>
      <c r="BL348" s="8">
        <f t="shared" si="613"/>
        <v>4.9494536784475046E-2</v>
      </c>
      <c r="BM348" s="8">
        <f t="shared" si="614"/>
        <v>0.54797112476349685</v>
      </c>
      <c r="BN348" s="8">
        <f t="shared" si="615"/>
        <v>0.43854032548641875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1.3644444444444399</v>
      </c>
      <c r="F349">
        <f>VLOOKUP(B349,home!$B$2:$E$405,3,FALSE)</f>
        <v>0.81</v>
      </c>
      <c r="G349">
        <f>VLOOKUP(C349,away!$B$2:$E$405,4,FALSE)</f>
        <v>0.41</v>
      </c>
      <c r="H349">
        <f>VLOOKUP(A349,away!$A$2:$E$405,3,FALSE)</f>
        <v>1.1155555555555601</v>
      </c>
      <c r="I349">
        <f>VLOOKUP(C349,away!$B$2:$E$405,3,FALSE)</f>
        <v>1.47</v>
      </c>
      <c r="J349">
        <f>VLOOKUP(B349,home!$B$2:$E$405,4,FALSE)</f>
        <v>1.08</v>
      </c>
      <c r="K349" s="3">
        <f t="shared" si="560"/>
        <v>0.45313199999999848</v>
      </c>
      <c r="L349" s="3">
        <f t="shared" si="561"/>
        <v>1.7710560000000073</v>
      </c>
      <c r="M349" s="5">
        <f t="shared" si="562"/>
        <v>0.1081552050152071</v>
      </c>
      <c r="N349" s="5">
        <f t="shared" si="563"/>
        <v>4.9008584358950662E-2</v>
      </c>
      <c r="O349" s="5">
        <f t="shared" si="564"/>
        <v>0.1915489247734134</v>
      </c>
      <c r="P349" s="5">
        <f t="shared" si="565"/>
        <v>8.6796947380426079E-2</v>
      </c>
      <c r="Q349" s="5">
        <f t="shared" si="566"/>
        <v>1.1103678923869979E-2</v>
      </c>
      <c r="R349" s="5">
        <f t="shared" si="567"/>
        <v>0.16962193625675195</v>
      </c>
      <c r="S349" s="5">
        <f t="shared" si="568"/>
        <v>1.741411814970251E-2</v>
      </c>
      <c r="T349" s="5">
        <f t="shared" si="569"/>
        <v>1.966523718019355E-2</v>
      </c>
      <c r="U349" s="5">
        <f t="shared" si="570"/>
        <v>7.6861127219894285E-2</v>
      </c>
      <c r="V349" s="5">
        <f t="shared" si="571"/>
        <v>1.5528017213819183E-3</v>
      </c>
      <c r="W349" s="5">
        <f t="shared" si="572"/>
        <v>1.6771440793770115E-3</v>
      </c>
      <c r="X349" s="5">
        <f t="shared" si="573"/>
        <v>2.9703160846451448E-3</v>
      </c>
      <c r="Y349" s="5">
        <f t="shared" si="574"/>
        <v>2.6302980618036573E-3</v>
      </c>
      <c r="Z349" s="5">
        <f t="shared" si="575"/>
        <v>0.1001366493130464</v>
      </c>
      <c r="AA349" s="5">
        <f t="shared" si="576"/>
        <v>4.5375120176519193E-2</v>
      </c>
      <c r="AB349" s="5">
        <f t="shared" si="577"/>
        <v>1.0280459477913213E-2</v>
      </c>
      <c r="AC349" s="5">
        <f t="shared" si="578"/>
        <v>7.7884860744838308E-5</v>
      </c>
      <c r="AD349" s="5">
        <f t="shared" si="579"/>
        <v>1.8999191274406534E-4</v>
      </c>
      <c r="AE349" s="5">
        <f t="shared" si="580"/>
        <v>3.3648631701685476E-4</v>
      </c>
      <c r="AF349" s="5">
        <f t="shared" si="581"/>
        <v>2.9796805533530266E-4</v>
      </c>
      <c r="AG349" s="5">
        <f t="shared" si="582"/>
        <v>1.7590603740330724E-4</v>
      </c>
      <c r="AH349" s="5">
        <f t="shared" si="583"/>
        <v>4.433690339644189E-2</v>
      </c>
      <c r="AI349" s="5">
        <f t="shared" si="584"/>
        <v>2.0090469709836443E-2</v>
      </c>
      <c r="AJ349" s="5">
        <f t="shared" si="585"/>
        <v>4.5518173602787874E-3</v>
      </c>
      <c r="AK349" s="5">
        <f t="shared" si="586"/>
        <v>6.87524701365947E-4</v>
      </c>
      <c r="AL349" s="5">
        <f t="shared" si="587"/>
        <v>2.500173027770982E-6</v>
      </c>
      <c r="AM349" s="5">
        <f t="shared" si="588"/>
        <v>1.7218283081108711E-5</v>
      </c>
      <c r="AN349" s="5">
        <f t="shared" si="589"/>
        <v>3.0494543560496191E-5</v>
      </c>
      <c r="AO349" s="5">
        <f t="shared" si="590"/>
        <v>2.7003772170039188E-5</v>
      </c>
      <c r="AP349" s="5">
        <f t="shared" si="591"/>
        <v>1.5941730908127034E-5</v>
      </c>
      <c r="AQ349" s="5">
        <f t="shared" si="592"/>
        <v>7.0584245438059915E-6</v>
      </c>
      <c r="AR349" s="5">
        <f t="shared" si="593"/>
        <v>1.5704627756337814E-2</v>
      </c>
      <c r="AS349" s="5">
        <f t="shared" si="594"/>
        <v>7.116269384484843E-3</v>
      </c>
      <c r="AT349" s="5">
        <f t="shared" si="595"/>
        <v>1.6123046893651875E-3</v>
      </c>
      <c r="AU349" s="5">
        <f t="shared" si="596"/>
        <v>2.4352894950047457E-4</v>
      </c>
      <c r="AV349" s="5">
        <f t="shared" si="597"/>
        <v>2.7587689986262165E-5</v>
      </c>
      <c r="AW349" s="5">
        <f t="shared" si="598"/>
        <v>5.5734561863842447E-8</v>
      </c>
      <c r="AX349" s="5">
        <f t="shared" si="599"/>
        <v>1.3003591748514871E-6</v>
      </c>
      <c r="AY349" s="5">
        <f t="shared" si="600"/>
        <v>2.3030089187757845E-6</v>
      </c>
      <c r="AZ349" s="5">
        <f t="shared" si="601"/>
        <v>2.0393788818256918E-6</v>
      </c>
      <c r="BA349" s="5">
        <f t="shared" si="602"/>
        <v>1.2039514016435653E-6</v>
      </c>
      <c r="BB349" s="5">
        <f t="shared" si="603"/>
        <v>5.3306633839731414E-7</v>
      </c>
      <c r="BC349" s="5">
        <f t="shared" si="604"/>
        <v>1.8881806740331937E-7</v>
      </c>
      <c r="BD349" s="5">
        <f t="shared" si="605"/>
        <v>4.6356292026047911E-3</v>
      </c>
      <c r="BE349" s="5">
        <f t="shared" si="606"/>
        <v>2.1005519318347075E-3</v>
      </c>
      <c r="BF349" s="5">
        <f t="shared" si="607"/>
        <v>4.7591364898806067E-4</v>
      </c>
      <c r="BG349" s="5">
        <f t="shared" si="608"/>
        <v>7.1883901197752399E-5</v>
      </c>
      <c r="BH349" s="5">
        <f t="shared" si="609"/>
        <v>8.1432239793849571E-6</v>
      </c>
      <c r="BI349" s="5">
        <f t="shared" si="610"/>
        <v>7.3799107364533056E-7</v>
      </c>
      <c r="BJ349" s="8">
        <f t="shared" si="611"/>
        <v>8.8160896348386003E-2</v>
      </c>
      <c r="BK349" s="8">
        <f t="shared" si="612"/>
        <v>0.21400176030940898</v>
      </c>
      <c r="BL349" s="8">
        <f t="shared" si="613"/>
        <v>0.59535146144176798</v>
      </c>
      <c r="BM349" s="8">
        <f t="shared" si="614"/>
        <v>0.38141324342963351</v>
      </c>
      <c r="BN349" s="8">
        <f t="shared" si="615"/>
        <v>0.61623527670861922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1.3644444444444399</v>
      </c>
      <c r="F350">
        <f>VLOOKUP(B350,home!$B$2:$E$405,3,FALSE)</f>
        <v>0.81</v>
      </c>
      <c r="G350">
        <f>VLOOKUP(C350,away!$B$2:$E$405,4,FALSE)</f>
        <v>0.65</v>
      </c>
      <c r="H350">
        <f>VLOOKUP(A350,away!$A$2:$E$405,3,FALSE)</f>
        <v>1.1155555555555601</v>
      </c>
      <c r="I350">
        <f>VLOOKUP(C350,away!$B$2:$E$405,3,FALSE)</f>
        <v>0.41</v>
      </c>
      <c r="J350">
        <f>VLOOKUP(B350,home!$B$2:$E$405,4,FALSE)</f>
        <v>1.1000000000000001</v>
      </c>
      <c r="K350" s="3">
        <f t="shared" si="560"/>
        <v>0.71837999999999769</v>
      </c>
      <c r="L350" s="3">
        <f t="shared" si="561"/>
        <v>0.50311555555555765</v>
      </c>
      <c r="M350" s="5">
        <f t="shared" si="562"/>
        <v>0.29478896381182229</v>
      </c>
      <c r="N350" s="5">
        <f t="shared" si="563"/>
        <v>0.2117704958231362</v>
      </c>
      <c r="O350" s="5">
        <f t="shared" si="564"/>
        <v>0.14831291329983215</v>
      </c>
      <c r="P350" s="5">
        <f t="shared" si="565"/>
        <v>0.10654503065633306</v>
      </c>
      <c r="Q350" s="5">
        <f t="shared" si="566"/>
        <v>7.6065844394712034E-2</v>
      </c>
      <c r="R350" s="5">
        <f t="shared" si="567"/>
        <v>3.7309266885454148E-2</v>
      </c>
      <c r="S350" s="5">
        <f t="shared" si="568"/>
        <v>9.6270934050344641E-3</v>
      </c>
      <c r="T350" s="5">
        <f t="shared" si="569"/>
        <v>3.8269909561448143E-2</v>
      </c>
      <c r="U350" s="5">
        <f t="shared" si="570"/>
        <v>2.6802231145172464E-2</v>
      </c>
      <c r="V350" s="5">
        <f t="shared" si="571"/>
        <v>3.8661139846829702E-4</v>
      </c>
      <c r="W350" s="5">
        <f t="shared" si="572"/>
        <v>1.821472709875769E-2</v>
      </c>
      <c r="X350" s="5">
        <f t="shared" si="573"/>
        <v>9.1641125435843445E-3</v>
      </c>
      <c r="Y350" s="5">
        <f t="shared" si="574"/>
        <v>2.3053037867695461E-3</v>
      </c>
      <c r="Z350" s="5">
        <f t="shared" si="575"/>
        <v>6.2569575121486122E-3</v>
      </c>
      <c r="AA350" s="5">
        <f t="shared" si="576"/>
        <v>4.4948731375773054E-3</v>
      </c>
      <c r="AB350" s="5">
        <f t="shared" si="577"/>
        <v>1.6145134822863868E-3</v>
      </c>
      <c r="AC350" s="5">
        <f t="shared" si="578"/>
        <v>8.7332652249888364E-6</v>
      </c>
      <c r="AD350" s="5">
        <f t="shared" si="579"/>
        <v>3.2712739133013758E-3</v>
      </c>
      <c r="AE350" s="5">
        <f t="shared" si="580"/>
        <v>1.6458287922650246E-3</v>
      </c>
      <c r="AF350" s="5">
        <f t="shared" si="581"/>
        <v>4.1402103358487515E-4</v>
      </c>
      <c r="AG350" s="5">
        <f t="shared" si="582"/>
        <v>6.9433474107913557E-5</v>
      </c>
      <c r="AH350" s="5">
        <f t="shared" si="583"/>
        <v>7.8699316370304194E-4</v>
      </c>
      <c r="AI350" s="5">
        <f t="shared" si="584"/>
        <v>5.6536014894098942E-4</v>
      </c>
      <c r="AJ350" s="5">
        <f t="shared" si="585"/>
        <v>2.030717118981133E-4</v>
      </c>
      <c r="AK350" s="5">
        <f t="shared" si="586"/>
        <v>4.8627552131122066E-5</v>
      </c>
      <c r="AL350" s="5">
        <f t="shared" si="587"/>
        <v>1.2625791672720786E-7</v>
      </c>
      <c r="AM350" s="5">
        <f t="shared" si="588"/>
        <v>4.700035507674871E-4</v>
      </c>
      <c r="AN350" s="5">
        <f t="shared" si="589"/>
        <v>2.3646609755746898E-4</v>
      </c>
      <c r="AO350" s="5">
        <f t="shared" si="590"/>
        <v>5.948488602134035E-5</v>
      </c>
      <c r="AP350" s="5">
        <f t="shared" si="591"/>
        <v>9.975923825928559E-6</v>
      </c>
      <c r="AQ350" s="5">
        <f t="shared" si="592"/>
        <v>1.2547606144654924E-6</v>
      </c>
      <c r="AR350" s="5">
        <f t="shared" si="593"/>
        <v>7.9189700554976406E-5</v>
      </c>
      <c r="AS350" s="5">
        <f t="shared" si="594"/>
        <v>5.6888297084683759E-5</v>
      </c>
      <c r="AT350" s="5">
        <f t="shared" si="595"/>
        <v>2.0433707429847489E-5</v>
      </c>
      <c r="AU350" s="5">
        <f t="shared" si="596"/>
        <v>4.8930555811512652E-6</v>
      </c>
      <c r="AV350" s="5">
        <f t="shared" si="597"/>
        <v>8.7876831709685844E-7</v>
      </c>
      <c r="AW350" s="5">
        <f t="shared" si="598"/>
        <v>1.2675879338636379E-9</v>
      </c>
      <c r="AX350" s="5">
        <f t="shared" si="599"/>
        <v>5.6273525133391024E-5</v>
      </c>
      <c r="AY350" s="5">
        <f t="shared" si="600"/>
        <v>2.8312085860555657E-5</v>
      </c>
      <c r="AZ350" s="5">
        <f t="shared" si="601"/>
        <v>7.1221254033350539E-6</v>
      </c>
      <c r="BA350" s="5">
        <f t="shared" si="602"/>
        <v>1.1944173596784221E-6</v>
      </c>
      <c r="BB350" s="5">
        <f t="shared" si="603"/>
        <v>1.5023248836995285E-7</v>
      </c>
      <c r="BC350" s="5">
        <f t="shared" si="604"/>
        <v>1.511686036974854E-8</v>
      </c>
      <c r="BD350" s="5">
        <f t="shared" si="605"/>
        <v>6.6402616981658647E-6</v>
      </c>
      <c r="BE350" s="5">
        <f t="shared" si="606"/>
        <v>4.7702311987283776E-6</v>
      </c>
      <c r="BF350" s="5">
        <f t="shared" si="607"/>
        <v>1.7134193442712403E-6</v>
      </c>
      <c r="BG350" s="5">
        <f t="shared" si="608"/>
        <v>4.1029539617918997E-7</v>
      </c>
      <c r="BH350" s="5">
        <f t="shared" si="609"/>
        <v>7.3687001676801368E-8</v>
      </c>
      <c r="BI350" s="5">
        <f t="shared" si="610"/>
        <v>1.0587053652916082E-8</v>
      </c>
      <c r="BJ350" s="8">
        <f t="shared" si="611"/>
        <v>0.36206120314355966</v>
      </c>
      <c r="BK350" s="8">
        <f t="shared" si="612"/>
        <v>0.41138487088066039</v>
      </c>
      <c r="BL350" s="8">
        <f t="shared" si="613"/>
        <v>0.22031375253765617</v>
      </c>
      <c r="BM350" s="8">
        <f t="shared" si="614"/>
        <v>0.12519595838446215</v>
      </c>
      <c r="BN350" s="8">
        <f t="shared" si="615"/>
        <v>0.87479251487128995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1.3644444444444399</v>
      </c>
      <c r="F351">
        <f>VLOOKUP(B351,home!$B$2:$E$405,3,FALSE)</f>
        <v>0.98</v>
      </c>
      <c r="G351">
        <f>VLOOKUP(C351,away!$B$2:$E$405,4,FALSE)</f>
        <v>1.63</v>
      </c>
      <c r="H351">
        <f>VLOOKUP(A351,away!$A$2:$E$405,3,FALSE)</f>
        <v>1.1155555555555601</v>
      </c>
      <c r="I351">
        <f>VLOOKUP(C351,away!$B$2:$E$405,3,FALSE)</f>
        <v>0.56999999999999995</v>
      </c>
      <c r="J351">
        <f>VLOOKUP(B351,home!$B$2:$E$405,4,FALSE)</f>
        <v>1.29</v>
      </c>
      <c r="K351" s="3">
        <f t="shared" si="560"/>
        <v>2.1795635555555481</v>
      </c>
      <c r="L351" s="3">
        <f t="shared" si="561"/>
        <v>0.82026800000000322</v>
      </c>
      <c r="M351" s="5">
        <f t="shared" si="562"/>
        <v>4.9795455429293013E-2</v>
      </c>
      <c r="N351" s="5">
        <f t="shared" si="563"/>
        <v>0.10853235988597769</v>
      </c>
      <c r="O351" s="5">
        <f t="shared" si="564"/>
        <v>4.084561863407548E-2</v>
      </c>
      <c r="P351" s="5">
        <f t="shared" si="565"/>
        <v>8.90256217789515E-2</v>
      </c>
      <c r="Q351" s="5">
        <f t="shared" si="566"/>
        <v>0.11827658810295798</v>
      </c>
      <c r="R351" s="5">
        <f t="shared" si="567"/>
        <v>1.675217695286798E-2</v>
      </c>
      <c r="S351" s="5">
        <f t="shared" si="568"/>
        <v>3.9790585630765124E-2</v>
      </c>
      <c r="T351" s="5">
        <f t="shared" si="569"/>
        <v>9.7018500370037522E-2</v>
      </c>
      <c r="U351" s="5">
        <f t="shared" si="570"/>
        <v>3.6512434362688639E-2</v>
      </c>
      <c r="V351" s="5">
        <f t="shared" si="571"/>
        <v>7.9042947821646933E-3</v>
      </c>
      <c r="W351" s="5">
        <f t="shared" si="572"/>
        <v>8.5930446968220692E-2</v>
      </c>
      <c r="X351" s="5">
        <f t="shared" si="573"/>
        <v>7.0485995873728724E-2</v>
      </c>
      <c r="Y351" s="5">
        <f t="shared" si="574"/>
        <v>2.8908703431675974E-2</v>
      </c>
      <c r="Z351" s="5">
        <f t="shared" si="575"/>
        <v>4.5804248949250547E-3</v>
      </c>
      <c r="AA351" s="5">
        <f t="shared" si="576"/>
        <v>9.9833271699380013E-3</v>
      </c>
      <c r="AB351" s="5">
        <f t="shared" si="577"/>
        <v>1.0879648031392191E-2</v>
      </c>
      <c r="AC351" s="5">
        <f t="shared" si="578"/>
        <v>8.8321910056823633E-4</v>
      </c>
      <c r="AD351" s="5">
        <f t="shared" si="579"/>
        <v>4.6822717631133152E-2</v>
      </c>
      <c r="AE351" s="5">
        <f t="shared" si="580"/>
        <v>3.8407176945854479E-2</v>
      </c>
      <c r="AF351" s="5">
        <f t="shared" si="581"/>
        <v>1.5752089109511144E-2</v>
      </c>
      <c r="AG351" s="5">
        <f t="shared" si="582"/>
        <v>4.3069782098935127E-3</v>
      </c>
      <c r="AH351" s="5">
        <f t="shared" si="583"/>
        <v>9.3929399192759985E-4</v>
      </c>
      <c r="AI351" s="5">
        <f t="shared" si="584"/>
        <v>2.047250952757684E-3</v>
      </c>
      <c r="AJ351" s="5">
        <f t="shared" si="585"/>
        <v>2.2310567828535111E-3</v>
      </c>
      <c r="AK351" s="5">
        <f t="shared" si="586"/>
        <v>1.6209100180941732E-3</v>
      </c>
      <c r="AL351" s="5">
        <f t="shared" si="587"/>
        <v>6.3161691296735188E-5</v>
      </c>
      <c r="AM351" s="5">
        <f t="shared" si="588"/>
        <v>2.0410617784177198E-2</v>
      </c>
      <c r="AN351" s="5">
        <f t="shared" si="589"/>
        <v>1.6742176628591527E-2</v>
      </c>
      <c r="AO351" s="5">
        <f t="shared" si="590"/>
        <v>6.8665358693907851E-3</v>
      </c>
      <c r="AP351" s="5">
        <f t="shared" si="591"/>
        <v>1.877466548171154E-3</v>
      </c>
      <c r="AQ351" s="5">
        <f t="shared" si="592"/>
        <v>3.8500643263381551E-4</v>
      </c>
      <c r="AR351" s="5">
        <f t="shared" si="593"/>
        <v>1.5409456083409433E-4</v>
      </c>
      <c r="AS351" s="5">
        <f t="shared" si="594"/>
        <v>3.3585888890332933E-4</v>
      </c>
      <c r="AT351" s="5">
        <f t="shared" si="595"/>
        <v>3.6601289703153833E-4</v>
      </c>
      <c r="AU351" s="5">
        <f t="shared" si="596"/>
        <v>2.6591612374441537E-4</v>
      </c>
      <c r="AV351" s="5">
        <f t="shared" si="597"/>
        <v>1.4489527303698181E-4</v>
      </c>
      <c r="AW351" s="5">
        <f t="shared" si="598"/>
        <v>3.1367258048312938E-6</v>
      </c>
      <c r="AX351" s="5">
        <f t="shared" si="599"/>
        <v>7.4143731114610931E-3</v>
      </c>
      <c r="AY351" s="5">
        <f t="shared" si="600"/>
        <v>6.0817730033919919E-3</v>
      </c>
      <c r="AZ351" s="5">
        <f t="shared" si="601"/>
        <v>2.4943418889731813E-3</v>
      </c>
      <c r="BA351" s="5">
        <f t="shared" si="602"/>
        <v>6.820096108614205E-4</v>
      </c>
      <c r="BB351" s="5">
        <f t="shared" si="603"/>
        <v>1.3985766487051944E-4</v>
      </c>
      <c r="BC351" s="5">
        <f t="shared" si="604"/>
        <v>2.2944153409602346E-5</v>
      </c>
      <c r="BD351" s="5">
        <f t="shared" si="605"/>
        <v>2.1066472871043559E-5</v>
      </c>
      <c r="BE351" s="5">
        <f t="shared" si="606"/>
        <v>4.5915716513826193E-5</v>
      </c>
      <c r="BF351" s="5">
        <f t="shared" si="607"/>
        <v>5.0038111170377819E-5</v>
      </c>
      <c r="BG351" s="5">
        <f t="shared" si="608"/>
        <v>3.6353747831930817E-5</v>
      </c>
      <c r="BH351" s="5">
        <f t="shared" si="609"/>
        <v>1.9808825970583237E-5</v>
      </c>
      <c r="BI351" s="5">
        <f t="shared" si="610"/>
        <v>8.6349190327650941E-6</v>
      </c>
      <c r="BJ351" s="8">
        <f t="shared" si="611"/>
        <v>0.67755865922492309</v>
      </c>
      <c r="BK351" s="8">
        <f t="shared" si="612"/>
        <v>0.19354411141643132</v>
      </c>
      <c r="BL351" s="8">
        <f t="shared" si="613"/>
        <v>0.12326031243353615</v>
      </c>
      <c r="BM351" s="8">
        <f t="shared" si="614"/>
        <v>0.56963705090810468</v>
      </c>
      <c r="BN351" s="8">
        <f t="shared" si="615"/>
        <v>0.42322782078412363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1.36666666666667</v>
      </c>
      <c r="F352">
        <f>VLOOKUP(B352,home!$B$2:$E$405,3,FALSE)</f>
        <v>0.73</v>
      </c>
      <c r="G352">
        <f>VLOOKUP(C352,away!$B$2:$E$405,4,FALSE)</f>
        <v>0.37</v>
      </c>
      <c r="H352">
        <f>VLOOKUP(A352,away!$A$2:$E$405,3,FALSE)</f>
        <v>1.0874999999999999</v>
      </c>
      <c r="I352">
        <f>VLOOKUP(C352,away!$B$2:$E$405,3,FALSE)</f>
        <v>0.95</v>
      </c>
      <c r="J352">
        <f>VLOOKUP(B352,home!$B$2:$E$405,4,FALSE)</f>
        <v>1.1000000000000001</v>
      </c>
      <c r="K352" s="3">
        <f t="shared" si="560"/>
        <v>0.36913666666666756</v>
      </c>
      <c r="L352" s="3">
        <f t="shared" si="561"/>
        <v>1.1364375</v>
      </c>
      <c r="M352" s="5">
        <f t="shared" si="562"/>
        <v>0.22188985549133203</v>
      </c>
      <c r="N352" s="5">
        <f t="shared" si="563"/>
        <v>8.1907681623218848E-2</v>
      </c>
      <c r="O352" s="5">
        <f t="shared" si="564"/>
        <v>0.25216395264993063</v>
      </c>
      <c r="P352" s="5">
        <f t="shared" si="565"/>
        <v>9.3082960934686765E-2</v>
      </c>
      <c r="Q352" s="5">
        <f t="shared" si="566"/>
        <v>1.5117564284394834E-2</v>
      </c>
      <c r="R352" s="5">
        <f t="shared" si="567"/>
        <v>0.1432842859698028</v>
      </c>
      <c r="S352" s="5">
        <f t="shared" si="568"/>
        <v>9.7620929956246886E-3</v>
      </c>
      <c r="T352" s="5">
        <f t="shared" si="569"/>
        <v>1.7180166961446953E-2</v>
      </c>
      <c r="U352" s="5">
        <f t="shared" si="570"/>
        <v>5.2891483708606558E-2</v>
      </c>
      <c r="V352" s="5">
        <f t="shared" si="571"/>
        <v>4.5502281548173576E-4</v>
      </c>
      <c r="W352" s="5">
        <f t="shared" si="572"/>
        <v>1.8601490960201915E-3</v>
      </c>
      <c r="X352" s="5">
        <f t="shared" si="573"/>
        <v>2.1139431883084466E-3</v>
      </c>
      <c r="Y352" s="5">
        <f t="shared" si="574"/>
        <v>1.2011821560316404E-3</v>
      </c>
      <c r="Z352" s="5">
        <f t="shared" si="575"/>
        <v>5.4277878578935929E-2</v>
      </c>
      <c r="AA352" s="5">
        <f t="shared" si="576"/>
        <v>2.0035955172366525E-2</v>
      </c>
      <c r="AB352" s="5">
        <f t="shared" si="577"/>
        <v>3.6980028529050774E-3</v>
      </c>
      <c r="AC352" s="5">
        <f t="shared" si="578"/>
        <v>1.1930150790380593E-5</v>
      </c>
      <c r="AD352" s="5">
        <f t="shared" si="579"/>
        <v>1.7166230920197709E-4</v>
      </c>
      <c r="AE352" s="5">
        <f t="shared" si="580"/>
        <v>1.9508348551372181E-4</v>
      </c>
      <c r="AF352" s="5">
        <f t="shared" si="581"/>
        <v>1.1085009428425015E-4</v>
      </c>
      <c r="AG352" s="5">
        <f t="shared" si="582"/>
        <v>4.1991401341052512E-5</v>
      </c>
      <c r="AH352" s="5">
        <f t="shared" si="583"/>
        <v>1.5420854159387378E-2</v>
      </c>
      <c r="AI352" s="5">
        <f t="shared" si="584"/>
        <v>5.6924027015490715E-3</v>
      </c>
      <c r="AJ352" s="5">
        <f t="shared" si="585"/>
        <v>1.0506372792870788E-3</v>
      </c>
      <c r="AK352" s="5">
        <f t="shared" si="586"/>
        <v>1.2927624771725629E-4</v>
      </c>
      <c r="AL352" s="5">
        <f t="shared" si="587"/>
        <v>2.0018828846536401E-7</v>
      </c>
      <c r="AM352" s="5">
        <f t="shared" si="588"/>
        <v>1.2673370522224124E-5</v>
      </c>
      <c r="AN352" s="5">
        <f t="shared" si="589"/>
        <v>1.4402493512850078E-5</v>
      </c>
      <c r="AO352" s="5">
        <f t="shared" si="590"/>
        <v>8.1837668607547825E-6</v>
      </c>
      <c r="AP352" s="5">
        <f t="shared" si="591"/>
        <v>3.1001131839396711E-6</v>
      </c>
      <c r="AQ352" s="5">
        <f t="shared" si="592"/>
        <v>8.8077121911836025E-7</v>
      </c>
      <c r="AR352" s="5">
        <f t="shared" si="593"/>
        <v>3.5049673897517538E-3</v>
      </c>
      <c r="AS352" s="5">
        <f t="shared" si="594"/>
        <v>1.2938119790283328E-3</v>
      </c>
      <c r="AT352" s="5">
        <f t="shared" si="595"/>
        <v>2.3879672061596156E-4</v>
      </c>
      <c r="AU352" s="5">
        <f t="shared" si="596"/>
        <v>2.9382875153035849E-5</v>
      </c>
      <c r="AV352" s="5">
        <f t="shared" si="597"/>
        <v>2.7115741477686252E-6</v>
      </c>
      <c r="AW352" s="5">
        <f t="shared" si="598"/>
        <v>2.3327538132654022E-9</v>
      </c>
      <c r="AX352" s="5">
        <f t="shared" si="599"/>
        <v>7.7970095833423603E-7</v>
      </c>
      <c r="AY352" s="5">
        <f t="shared" si="600"/>
        <v>8.8608140783696329E-7</v>
      </c>
      <c r="AZ352" s="5">
        <f t="shared" si="601"/>
        <v>5.0348806995935963E-7</v>
      </c>
      <c r="BA352" s="5">
        <f t="shared" si="602"/>
        <v>1.9072757450147993E-7</v>
      </c>
      <c r="BB352" s="5">
        <f t="shared" si="603"/>
        <v>5.4187491986881411E-8</v>
      </c>
      <c r="BC352" s="5">
        <f t="shared" si="604"/>
        <v>1.2316139584968291E-8</v>
      </c>
      <c r="BD352" s="5">
        <f t="shared" si="605"/>
        <v>6.6386272966516865E-4</v>
      </c>
      <c r="BE352" s="5">
        <f t="shared" si="606"/>
        <v>2.4505607515283535E-4</v>
      </c>
      <c r="BF352" s="5">
        <f t="shared" si="607"/>
        <v>4.522959136416701E-5</v>
      </c>
      <c r="BG352" s="5">
        <f t="shared" si="608"/>
        <v>5.5653001969547012E-6</v>
      </c>
      <c r="BH352" s="5">
        <f t="shared" si="609"/>
        <v>5.1358909092580157E-7</v>
      </c>
      <c r="BI352" s="5">
        <f t="shared" si="610"/>
        <v>3.7916913012142882E-8</v>
      </c>
      <c r="BJ352" s="8">
        <f t="shared" si="611"/>
        <v>0.11994194161670302</v>
      </c>
      <c r="BK352" s="8">
        <f t="shared" si="612"/>
        <v>0.3252029486576119</v>
      </c>
      <c r="BL352" s="8">
        <f t="shared" si="613"/>
        <v>0.50039678648263219</v>
      </c>
      <c r="BM352" s="8">
        <f t="shared" si="614"/>
        <v>0.19237237063386325</v>
      </c>
      <c r="BN352" s="8">
        <f t="shared" si="615"/>
        <v>0.807446300953366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1.36666666666667</v>
      </c>
      <c r="F353">
        <f>VLOOKUP(B353,home!$B$2:$E$405,3,FALSE)</f>
        <v>0.66</v>
      </c>
      <c r="G353">
        <f>VLOOKUP(C353,away!$B$2:$E$405,4,FALSE)</f>
        <v>0.66</v>
      </c>
      <c r="H353">
        <f>VLOOKUP(A353,away!$A$2:$E$405,3,FALSE)</f>
        <v>1.0874999999999999</v>
      </c>
      <c r="I353">
        <f>VLOOKUP(C353,away!$B$2:$E$405,3,FALSE)</f>
        <v>0.37</v>
      </c>
      <c r="J353">
        <f>VLOOKUP(B353,home!$B$2:$E$405,4,FALSE)</f>
        <v>1.1000000000000001</v>
      </c>
      <c r="K353" s="3">
        <f t="shared" si="560"/>
        <v>0.59532000000000151</v>
      </c>
      <c r="L353" s="3">
        <f t="shared" si="561"/>
        <v>0.44261250000000002</v>
      </c>
      <c r="M353" s="5">
        <f t="shared" si="562"/>
        <v>0.35418620546557633</v>
      </c>
      <c r="N353" s="5">
        <f t="shared" si="563"/>
        <v>0.21085413183776747</v>
      </c>
      <c r="O353" s="5">
        <f t="shared" si="564"/>
        <v>0.15676724186663243</v>
      </c>
      <c r="P353" s="5">
        <f t="shared" si="565"/>
        <v>9.3326674428043849E-2</v>
      </c>
      <c r="Q353" s="5">
        <f t="shared" si="566"/>
        <v>6.2762840882830004E-2</v>
      </c>
      <c r="R353" s="5">
        <f t="shared" si="567"/>
        <v>3.4693570420347417E-2</v>
      </c>
      <c r="S353" s="5">
        <f t="shared" si="568"/>
        <v>6.1478030661506174E-3</v>
      </c>
      <c r="T353" s="5">
        <f t="shared" si="569"/>
        <v>2.7779617910251599E-2</v>
      </c>
      <c r="U353" s="5">
        <f t="shared" si="570"/>
        <v>2.0653776342641279E-2</v>
      </c>
      <c r="V353" s="5">
        <f t="shared" si="571"/>
        <v>1.799913298424392E-4</v>
      </c>
      <c r="W353" s="5">
        <f t="shared" si="572"/>
        <v>1.2454658144788822E-2</v>
      </c>
      <c r="X353" s="5">
        <f t="shared" si="573"/>
        <v>5.5125873781103427E-3</v>
      </c>
      <c r="Y353" s="5">
        <f t="shared" si="574"/>
        <v>1.219970040446932E-3</v>
      </c>
      <c r="Z353" s="5">
        <f t="shared" si="575"/>
        <v>5.1186026458920064E-3</v>
      </c>
      <c r="AA353" s="5">
        <f t="shared" si="576"/>
        <v>3.0472065271524374E-3</v>
      </c>
      <c r="AB353" s="5">
        <f t="shared" si="577"/>
        <v>9.0703149487219659E-4</v>
      </c>
      <c r="AC353" s="5">
        <f t="shared" si="578"/>
        <v>2.9641880423453882E-6</v>
      </c>
      <c r="AD353" s="5">
        <f t="shared" si="579"/>
        <v>1.8536267716889245E-3</v>
      </c>
      <c r="AE353" s="5">
        <f t="shared" si="580"/>
        <v>8.2043837948416419E-4</v>
      </c>
      <c r="AF353" s="5">
        <f t="shared" si="581"/>
        <v>1.8156814111971729E-4</v>
      </c>
      <c r="AG353" s="5">
        <f t="shared" si="582"/>
        <v>2.6788109620450289E-5</v>
      </c>
      <c r="AH353" s="5">
        <f t="shared" si="583"/>
        <v>5.6638937840121893E-4</v>
      </c>
      <c r="AI353" s="5">
        <f t="shared" si="584"/>
        <v>3.3718292474981454E-4</v>
      </c>
      <c r="AJ353" s="5">
        <f t="shared" si="585"/>
        <v>1.0036586938103002E-4</v>
      </c>
      <c r="AK353" s="5">
        <f t="shared" si="586"/>
        <v>1.9916603119971656E-5</v>
      </c>
      <c r="AL353" s="5">
        <f t="shared" si="587"/>
        <v>3.1242076410946565E-8</v>
      </c>
      <c r="AM353" s="5">
        <f t="shared" si="588"/>
        <v>2.2070021794437075E-4</v>
      </c>
      <c r="AN353" s="5">
        <f t="shared" si="589"/>
        <v>9.7684675214902797E-5</v>
      </c>
      <c r="AO353" s="5">
        <f t="shared" si="590"/>
        <v>2.1618229154278081E-5</v>
      </c>
      <c r="AP353" s="5">
        <f t="shared" si="591"/>
        <v>3.1894994838493022E-6</v>
      </c>
      <c r="AQ353" s="5">
        <f t="shared" si="592"/>
        <v>3.5292808507381226E-7</v>
      </c>
      <c r="AR353" s="5">
        <f t="shared" si="593"/>
        <v>5.0138203749521927E-5</v>
      </c>
      <c r="AS353" s="5">
        <f t="shared" si="594"/>
        <v>2.9848275456165469E-5</v>
      </c>
      <c r="AT353" s="5">
        <f t="shared" si="595"/>
        <v>8.8846376722822347E-6</v>
      </c>
      <c r="AU353" s="5">
        <f t="shared" si="596"/>
        <v>1.7630674996876917E-6</v>
      </c>
      <c r="AV353" s="5">
        <f t="shared" si="597"/>
        <v>2.6239733597851977E-7</v>
      </c>
      <c r="AW353" s="5">
        <f t="shared" si="598"/>
        <v>2.2867123506309456E-10</v>
      </c>
      <c r="AX353" s="5">
        <f t="shared" si="599"/>
        <v>2.1897875624440519E-5</v>
      </c>
      <c r="AY353" s="5">
        <f t="shared" si="600"/>
        <v>9.6922734748226804E-6</v>
      </c>
      <c r="AZ353" s="5">
        <f t="shared" si="601"/>
        <v>2.1449606966874764E-6</v>
      </c>
      <c r="BA353" s="5">
        <f t="shared" si="602"/>
        <v>3.1646213878752855E-7</v>
      </c>
      <c r="BB353" s="5">
        <f t="shared" si="603"/>
        <v>3.5017524601023739E-8</v>
      </c>
      <c r="BC353" s="5">
        <f t="shared" si="604"/>
        <v>3.0998388214941256E-9</v>
      </c>
      <c r="BD353" s="5">
        <f t="shared" si="605"/>
        <v>3.6986326178475421E-6</v>
      </c>
      <c r="BE353" s="5">
        <f t="shared" si="606"/>
        <v>2.2018699700570042E-6</v>
      </c>
      <c r="BF353" s="5">
        <f t="shared" si="607"/>
        <v>6.554086152871695E-7</v>
      </c>
      <c r="BG353" s="5">
        <f t="shared" si="608"/>
        <v>1.3005928561758627E-7</v>
      </c>
      <c r="BH353" s="5">
        <f t="shared" si="609"/>
        <v>1.935672347846541E-8</v>
      </c>
      <c r="BI353" s="5">
        <f t="shared" si="610"/>
        <v>2.304688924240012E-9</v>
      </c>
      <c r="BJ353" s="8">
        <f t="shared" si="611"/>
        <v>0.32384386283528893</v>
      </c>
      <c r="BK353" s="8">
        <f t="shared" si="612"/>
        <v>0.45385336199320681</v>
      </c>
      <c r="BL353" s="8">
        <f t="shared" si="613"/>
        <v>0.21719028564091267</v>
      </c>
      <c r="BM353" s="8">
        <f t="shared" si="614"/>
        <v>8.7405756169299423E-2</v>
      </c>
      <c r="BN353" s="8">
        <f t="shared" si="615"/>
        <v>0.91259066490119756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1.36666666666667</v>
      </c>
      <c r="F354">
        <f>VLOOKUP(B354,home!$B$2:$E$405,3,FALSE)</f>
        <v>1.02</v>
      </c>
      <c r="G354">
        <f>VLOOKUP(C354,away!$B$2:$E$405,4,FALSE)</f>
        <v>1.24</v>
      </c>
      <c r="H354">
        <f>VLOOKUP(A354,away!$A$2:$E$405,3,FALSE)</f>
        <v>1.0874999999999999</v>
      </c>
      <c r="I354">
        <f>VLOOKUP(C354,away!$B$2:$E$405,3,FALSE)</f>
        <v>1.24</v>
      </c>
      <c r="J354">
        <f>VLOOKUP(B354,home!$B$2:$E$405,4,FALSE)</f>
        <v>1.1000000000000001</v>
      </c>
      <c r="K354" s="3">
        <f t="shared" si="560"/>
        <v>1.7285600000000043</v>
      </c>
      <c r="L354" s="3">
        <f t="shared" si="561"/>
        <v>1.4833499999999999</v>
      </c>
      <c r="M354" s="5">
        <f t="shared" si="562"/>
        <v>4.0279605706317591E-2</v>
      </c>
      <c r="N354" s="5">
        <f t="shared" si="563"/>
        <v>6.9625715239712532E-2</v>
      </c>
      <c r="O354" s="5">
        <f t="shared" si="564"/>
        <v>5.9748753124466189E-2</v>
      </c>
      <c r="P354" s="5">
        <f t="shared" si="565"/>
        <v>0.10327930470082755</v>
      </c>
      <c r="Q354" s="5">
        <f t="shared" si="566"/>
        <v>6.0176113167378899E-2</v>
      </c>
      <c r="R354" s="5">
        <f t="shared" si="567"/>
        <v>4.4314156473588474E-2</v>
      </c>
      <c r="S354" s="5">
        <f t="shared" si="568"/>
        <v>6.6203569973212251E-2</v>
      </c>
      <c r="T354" s="5">
        <f t="shared" si="569"/>
        <v>8.9262237466831471E-2</v>
      </c>
      <c r="U354" s="5">
        <f t="shared" si="570"/>
        <v>7.65996783139863E-2</v>
      </c>
      <c r="V354" s="5">
        <f t="shared" si="571"/>
        <v>1.8861098992760492E-2</v>
      </c>
      <c r="W354" s="5">
        <f t="shared" si="572"/>
        <v>3.4672674058868244E-2</v>
      </c>
      <c r="X354" s="5">
        <f t="shared" si="573"/>
        <v>5.1431711065222201E-2</v>
      </c>
      <c r="Y354" s="5">
        <f t="shared" si="574"/>
        <v>3.8145614304298685E-2</v>
      </c>
      <c r="Z354" s="5">
        <f t="shared" si="575"/>
        <v>2.1911134668365827E-2</v>
      </c>
      <c r="AA354" s="5">
        <f t="shared" si="576"/>
        <v>3.7874710942350537E-2</v>
      </c>
      <c r="AB354" s="5">
        <f t="shared" si="577"/>
        <v>3.2734355173254806E-2</v>
      </c>
      <c r="AC354" s="5">
        <f t="shared" si="578"/>
        <v>3.0225612250101065E-3</v>
      </c>
      <c r="AD354" s="5">
        <f t="shared" si="579"/>
        <v>1.4983449367799356E-2</v>
      </c>
      <c r="AE354" s="5">
        <f t="shared" si="580"/>
        <v>2.2225699619725172E-2</v>
      </c>
      <c r="AF354" s="5">
        <f t="shared" si="581"/>
        <v>1.6484245765459669E-2</v>
      </c>
      <c r="AG354" s="5">
        <f t="shared" si="582"/>
        <v>8.1506353187315375E-3</v>
      </c>
      <c r="AH354" s="5">
        <f t="shared" si="583"/>
        <v>8.1254704025801126E-3</v>
      </c>
      <c r="AI354" s="5">
        <f t="shared" si="584"/>
        <v>1.4045363119083918E-2</v>
      </c>
      <c r="AJ354" s="5">
        <f t="shared" si="585"/>
        <v>1.213912643656188E-2</v>
      </c>
      <c r="AK354" s="5">
        <f t="shared" si="586"/>
        <v>6.994402797727819E-3</v>
      </c>
      <c r="AL354" s="5">
        <f t="shared" si="587"/>
        <v>3.1000107003109352E-4</v>
      </c>
      <c r="AM354" s="5">
        <f t="shared" si="588"/>
        <v>5.1799582478406587E-3</v>
      </c>
      <c r="AN354" s="5">
        <f t="shared" si="589"/>
        <v>7.6836910669344392E-3</v>
      </c>
      <c r="AO354" s="5">
        <f t="shared" si="590"/>
        <v>5.6988015720686016E-3</v>
      </c>
      <c r="AP354" s="5">
        <f t="shared" si="591"/>
        <v>2.8177724373093212E-3</v>
      </c>
      <c r="AQ354" s="5">
        <f t="shared" si="592"/>
        <v>1.0449356862206954E-3</v>
      </c>
      <c r="AR354" s="5">
        <f t="shared" si="593"/>
        <v>2.4105833043334404E-3</v>
      </c>
      <c r="AS354" s="5">
        <f t="shared" si="594"/>
        <v>4.1668378765386234E-3</v>
      </c>
      <c r="AT354" s="5">
        <f t="shared" si="595"/>
        <v>3.6013146399348104E-3</v>
      </c>
      <c r="AU354" s="5">
        <f t="shared" si="596"/>
        <v>2.0750294780019106E-3</v>
      </c>
      <c r="AV354" s="5">
        <f t="shared" si="597"/>
        <v>8.9670323862374771E-4</v>
      </c>
      <c r="AW354" s="5">
        <f t="shared" si="598"/>
        <v>2.2079477255093565E-5</v>
      </c>
      <c r="AX354" s="5">
        <f t="shared" si="599"/>
        <v>1.4923114381479143E-3</v>
      </c>
      <c r="AY354" s="5">
        <f t="shared" si="600"/>
        <v>2.2136201717767082E-3</v>
      </c>
      <c r="AZ354" s="5">
        <f t="shared" si="601"/>
        <v>1.6417867409024905E-3</v>
      </c>
      <c r="BA354" s="5">
        <f t="shared" si="602"/>
        <v>8.1178145403923679E-4</v>
      </c>
      <c r="BB354" s="5">
        <f t="shared" si="603"/>
        <v>3.0103900496227545E-4</v>
      </c>
      <c r="BC354" s="5">
        <f t="shared" si="604"/>
        <v>8.930924160215821E-5</v>
      </c>
      <c r="BD354" s="5">
        <f t="shared" si="605"/>
        <v>5.9595645741383492E-4</v>
      </c>
      <c r="BE354" s="5">
        <f t="shared" si="606"/>
        <v>1.0301464940272614E-3</v>
      </c>
      <c r="BF354" s="5">
        <f t="shared" si="607"/>
        <v>8.9033501185788373E-4</v>
      </c>
      <c r="BG354" s="5">
        <f t="shared" si="608"/>
        <v>5.1299916269902243E-4</v>
      </c>
      <c r="BH354" s="5">
        <f t="shared" si="609"/>
        <v>2.2168745816875606E-4</v>
      </c>
      <c r="BI354" s="5">
        <f t="shared" si="610"/>
        <v>7.6640014538437103E-5</v>
      </c>
      <c r="BJ354" s="8">
        <f t="shared" si="611"/>
        <v>0.43413310243583231</v>
      </c>
      <c r="BK354" s="8">
        <f t="shared" si="612"/>
        <v>0.23416976183993579</v>
      </c>
      <c r="BL354" s="8">
        <f t="shared" si="613"/>
        <v>0.30905424991973779</v>
      </c>
      <c r="BM354" s="8">
        <f t="shared" si="614"/>
        <v>0.61965305975705864</v>
      </c>
      <c r="BN354" s="8">
        <f t="shared" si="615"/>
        <v>0.37742364841229126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1.36666666666667</v>
      </c>
      <c r="F355">
        <f>VLOOKUP(B355,home!$B$2:$E$405,3,FALSE)</f>
        <v>0.73</v>
      </c>
      <c r="G355">
        <f>VLOOKUP(C355,away!$B$2:$E$405,4,FALSE)</f>
        <v>0.8</v>
      </c>
      <c r="H355">
        <f>VLOOKUP(A355,away!$A$2:$E$405,3,FALSE)</f>
        <v>1.0874999999999999</v>
      </c>
      <c r="I355">
        <f>VLOOKUP(C355,away!$B$2:$E$405,3,FALSE)</f>
        <v>0.8</v>
      </c>
      <c r="J355">
        <f>VLOOKUP(B355,home!$B$2:$E$405,4,FALSE)</f>
        <v>1.38</v>
      </c>
      <c r="K355" s="3">
        <f t="shared" si="560"/>
        <v>0.79813333333333536</v>
      </c>
      <c r="L355" s="3">
        <f t="shared" si="561"/>
        <v>1.2005999999999999</v>
      </c>
      <c r="M355" s="5">
        <f t="shared" si="562"/>
        <v>0.13550681654353855</v>
      </c>
      <c r="N355" s="5">
        <f t="shared" si="563"/>
        <v>0.10815250717728318</v>
      </c>
      <c r="O355" s="5">
        <f t="shared" si="564"/>
        <v>0.16268948394217239</v>
      </c>
      <c r="P355" s="5">
        <f t="shared" si="565"/>
        <v>0.12984790011704617</v>
      </c>
      <c r="Q355" s="5">
        <f t="shared" si="566"/>
        <v>4.3160060530881249E-2</v>
      </c>
      <c r="R355" s="5">
        <f t="shared" si="567"/>
        <v>9.7662497210486088E-2</v>
      </c>
      <c r="S355" s="5">
        <f t="shared" si="568"/>
        <v>3.1106326594627625E-2</v>
      </c>
      <c r="T355" s="5">
        <f t="shared" si="569"/>
        <v>5.1817968673376021E-2</v>
      </c>
      <c r="U355" s="5">
        <f t="shared" si="570"/>
        <v>7.7947694440262824E-2</v>
      </c>
      <c r="V355" s="5">
        <f t="shared" si="571"/>
        <v>3.3119212841055843E-3</v>
      </c>
      <c r="W355" s="5">
        <f t="shared" si="572"/>
        <v>1.1482494326126927E-2</v>
      </c>
      <c r="X355" s="5">
        <f t="shared" si="573"/>
        <v>1.3785882687947986E-2</v>
      </c>
      <c r="Y355" s="5">
        <f t="shared" si="574"/>
        <v>8.2756653775751775E-3</v>
      </c>
      <c r="Z355" s="5">
        <f t="shared" si="575"/>
        <v>3.9084531383636517E-2</v>
      </c>
      <c r="AA355" s="5">
        <f t="shared" si="576"/>
        <v>3.1194667314993169E-2</v>
      </c>
      <c r="AB355" s="5">
        <f t="shared" si="577"/>
        <v>1.244875190316997E-2</v>
      </c>
      <c r="AC355" s="5">
        <f t="shared" si="578"/>
        <v>1.9835073387059404E-4</v>
      </c>
      <c r="AD355" s="5">
        <f t="shared" si="579"/>
        <v>2.2911403678731982E-3</v>
      </c>
      <c r="AE355" s="5">
        <f t="shared" si="580"/>
        <v>2.7507431256685614E-3</v>
      </c>
      <c r="AF355" s="5">
        <f t="shared" si="581"/>
        <v>1.6512710983388377E-3</v>
      </c>
      <c r="AG355" s="5">
        <f t="shared" si="582"/>
        <v>6.6083869355520249E-4</v>
      </c>
      <c r="AH355" s="5">
        <f t="shared" si="583"/>
        <v>1.1731222094798498E-2</v>
      </c>
      <c r="AI355" s="5">
        <f t="shared" si="584"/>
        <v>9.3630793945952001E-3</v>
      </c>
      <c r="AJ355" s="5">
        <f t="shared" si="585"/>
        <v>3.7364928837364665E-3</v>
      </c>
      <c r="AK355" s="5">
        <f t="shared" si="586"/>
        <v>9.9407317342429104E-4</v>
      </c>
      <c r="AL355" s="5">
        <f t="shared" si="587"/>
        <v>7.6026954028534612E-6</v>
      </c>
      <c r="AM355" s="5">
        <f t="shared" si="588"/>
        <v>3.6572709978904014E-4</v>
      </c>
      <c r="AN355" s="5">
        <f t="shared" si="589"/>
        <v>4.3909195600672156E-4</v>
      </c>
      <c r="AO355" s="5">
        <f t="shared" si="590"/>
        <v>2.6358690119083496E-4</v>
      </c>
      <c r="AP355" s="5">
        <f t="shared" si="591"/>
        <v>1.0548747785657212E-4</v>
      </c>
      <c r="AQ355" s="5">
        <f t="shared" si="592"/>
        <v>3.1662066478650116E-5</v>
      </c>
      <c r="AR355" s="5">
        <f t="shared" si="593"/>
        <v>2.8169010494030135E-3</v>
      </c>
      <c r="AS355" s="5">
        <f t="shared" si="594"/>
        <v>2.2482626242301975E-3</v>
      </c>
      <c r="AT355" s="5">
        <f t="shared" si="595"/>
        <v>8.9720667124279974E-4</v>
      </c>
      <c r="AU355" s="5">
        <f t="shared" si="596"/>
        <v>2.3869685040264061E-4</v>
      </c>
      <c r="AV355" s="5">
        <f t="shared" si="597"/>
        <v>4.7627978217007007E-5</v>
      </c>
      <c r="AW355" s="5">
        <f t="shared" si="598"/>
        <v>2.0236662021698493E-7</v>
      </c>
      <c r="AX355" s="5">
        <f t="shared" si="599"/>
        <v>4.8649831540826628E-5</v>
      </c>
      <c r="AY355" s="5">
        <f t="shared" si="600"/>
        <v>5.8408987747916445E-5</v>
      </c>
      <c r="AZ355" s="5">
        <f t="shared" si="601"/>
        <v>3.5062915345074244E-5</v>
      </c>
      <c r="BA355" s="5">
        <f t="shared" si="602"/>
        <v>1.4032178721098707E-5</v>
      </c>
      <c r="BB355" s="5">
        <f t="shared" si="603"/>
        <v>4.2117584431377769E-6</v>
      </c>
      <c r="BC355" s="5">
        <f t="shared" si="604"/>
        <v>1.0113274373662423E-6</v>
      </c>
      <c r="BD355" s="5">
        <f t="shared" si="605"/>
        <v>5.636618999855426E-4</v>
      </c>
      <c r="BE355" s="5">
        <f t="shared" si="606"/>
        <v>4.4987735110846224E-4</v>
      </c>
      <c r="BF355" s="5">
        <f t="shared" si="607"/>
        <v>1.7953105491568409E-4</v>
      </c>
      <c r="BG355" s="5">
        <f t="shared" si="608"/>
        <v>4.7763239765568351E-5</v>
      </c>
      <c r="BH355" s="5">
        <f t="shared" si="609"/>
        <v>9.5303584412230955E-6</v>
      </c>
      <c r="BI355" s="5">
        <f t="shared" si="610"/>
        <v>1.5212993501109765E-6</v>
      </c>
      <c r="BJ355" s="8">
        <f t="shared" si="611"/>
        <v>0.24539550455918357</v>
      </c>
      <c r="BK355" s="8">
        <f t="shared" si="612"/>
        <v>0.30003732695633928</v>
      </c>
      <c r="BL355" s="8">
        <f t="shared" si="613"/>
        <v>0.4152685427347011</v>
      </c>
      <c r="BM355" s="8">
        <f t="shared" si="614"/>
        <v>0.32270843349132511</v>
      </c>
      <c r="BN355" s="8">
        <f t="shared" si="615"/>
        <v>0.67701926552140756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1.36666666666667</v>
      </c>
      <c r="F356">
        <f>VLOOKUP(B356,home!$B$2:$E$405,3,FALSE)</f>
        <v>1.17</v>
      </c>
      <c r="G356">
        <f>VLOOKUP(C356,away!$B$2:$E$405,4,FALSE)</f>
        <v>1.1000000000000001</v>
      </c>
      <c r="H356">
        <f>VLOOKUP(A356,away!$A$2:$E$405,3,FALSE)</f>
        <v>1.0874999999999999</v>
      </c>
      <c r="I356">
        <f>VLOOKUP(C356,away!$B$2:$E$405,3,FALSE)</f>
        <v>0.73</v>
      </c>
      <c r="J356">
        <f>VLOOKUP(B356,home!$B$2:$E$405,4,FALSE)</f>
        <v>0.46</v>
      </c>
      <c r="K356" s="3">
        <f t="shared" si="560"/>
        <v>1.7589000000000043</v>
      </c>
      <c r="L356" s="3">
        <f t="shared" si="561"/>
        <v>0.36518249999999997</v>
      </c>
      <c r="M356" s="5">
        <f t="shared" si="562"/>
        <v>0.11954259830019105</v>
      </c>
      <c r="N356" s="5">
        <f t="shared" si="563"/>
        <v>0.21026347615020655</v>
      </c>
      <c r="O356" s="5">
        <f t="shared" si="564"/>
        <v>4.365486490375952E-2</v>
      </c>
      <c r="P356" s="5">
        <f t="shared" si="565"/>
        <v>7.6784541879222803E-2</v>
      </c>
      <c r="Q356" s="5">
        <f t="shared" si="566"/>
        <v>0.18491621410029968</v>
      </c>
      <c r="R356" s="5">
        <f t="shared" si="567"/>
        <v>7.9709963513585787E-3</v>
      </c>
      <c r="S356" s="5">
        <f t="shared" si="568"/>
        <v>1.2330052122500792E-2</v>
      </c>
      <c r="T356" s="5">
        <f t="shared" si="569"/>
        <v>6.7528165355682679E-2</v>
      </c>
      <c r="U356" s="5">
        <f t="shared" si="570"/>
        <v>1.4020185482404636E-2</v>
      </c>
      <c r="V356" s="5">
        <f t="shared" si="571"/>
        <v>8.7998143389456942E-4</v>
      </c>
      <c r="W356" s="5">
        <f t="shared" si="572"/>
        <v>0.10841637632700592</v>
      </c>
      <c r="X356" s="5">
        <f t="shared" si="573"/>
        <v>3.9591763348036837E-2</v>
      </c>
      <c r="Y356" s="5">
        <f t="shared" si="574"/>
        <v>7.2291095594222291E-3</v>
      </c>
      <c r="Z356" s="5">
        <f t="shared" si="575"/>
        <v>9.7028945836000126E-4</v>
      </c>
      <c r="AA356" s="5">
        <f t="shared" si="576"/>
        <v>1.7066421283094104E-3</v>
      </c>
      <c r="AB356" s="5">
        <f t="shared" si="577"/>
        <v>1.5009064197417151E-3</v>
      </c>
      <c r="AC356" s="5">
        <f t="shared" si="578"/>
        <v>3.5326827123028645E-5</v>
      </c>
      <c r="AD356" s="5">
        <f t="shared" si="579"/>
        <v>4.767339108039282E-2</v>
      </c>
      <c r="AE356" s="5">
        <f t="shared" si="580"/>
        <v>1.7409488138215551E-2</v>
      </c>
      <c r="AF356" s="5">
        <f t="shared" si="581"/>
        <v>3.1788202010169493E-3</v>
      </c>
      <c r="AG356" s="5">
        <f t="shared" si="582"/>
        <v>3.8694983601929067E-4</v>
      </c>
      <c r="AH356" s="5">
        <f t="shared" si="583"/>
        <v>8.8583182531887759E-5</v>
      </c>
      <c r="AI356" s="5">
        <f t="shared" si="584"/>
        <v>1.5580895975533777E-4</v>
      </c>
      <c r="AJ356" s="5">
        <f t="shared" si="585"/>
        <v>1.3702618965683218E-4</v>
      </c>
      <c r="AK356" s="5">
        <f t="shared" si="586"/>
        <v>8.0338454995800872E-5</v>
      </c>
      <c r="AL356" s="5">
        <f t="shared" si="587"/>
        <v>9.0764439631020518E-7</v>
      </c>
      <c r="AM356" s="5">
        <f t="shared" si="588"/>
        <v>1.6770545514260628E-2</v>
      </c>
      <c r="AN356" s="5">
        <f t="shared" si="589"/>
        <v>6.1243097372614824E-3</v>
      </c>
      <c r="AO356" s="5">
        <f t="shared" si="590"/>
        <v>1.1182453703137453E-3</v>
      </c>
      <c r="AP356" s="5">
        <f t="shared" si="591"/>
        <v>1.3612121331486643E-4</v>
      </c>
      <c r="AQ356" s="5">
        <f t="shared" si="592"/>
        <v>1.2427271245339049E-5</v>
      </c>
      <c r="AR356" s="5">
        <f t="shared" si="593"/>
        <v>6.4698056109902189E-6</v>
      </c>
      <c r="AS356" s="5">
        <f t="shared" si="594"/>
        <v>1.1379741089170724E-5</v>
      </c>
      <c r="AT356" s="5">
        <f t="shared" si="595"/>
        <v>1.0007913300871221E-5</v>
      </c>
      <c r="AU356" s="5">
        <f t="shared" si="596"/>
        <v>5.8676395683008084E-6</v>
      </c>
      <c r="AV356" s="5">
        <f t="shared" si="597"/>
        <v>2.5801478091710809E-6</v>
      </c>
      <c r="AW356" s="5">
        <f t="shared" si="598"/>
        <v>1.619438039264002E-8</v>
      </c>
      <c r="AX356" s="5">
        <f t="shared" si="599"/>
        <v>4.9162854175055139E-3</v>
      </c>
      <c r="AY356" s="5">
        <f t="shared" si="600"/>
        <v>1.7953413994782072E-3</v>
      </c>
      <c r="AZ356" s="5">
        <f t="shared" si="601"/>
        <v>3.2781363030747515E-4</v>
      </c>
      <c r="BA356" s="5">
        <f t="shared" si="602"/>
        <v>3.9903933683253177E-5</v>
      </c>
      <c r="BB356" s="5">
        <f t="shared" si="603"/>
        <v>3.6430545655711498E-6</v>
      </c>
      <c r="BC356" s="5">
        <f t="shared" si="604"/>
        <v>2.660759547783372E-7</v>
      </c>
      <c r="BD356" s="5">
        <f t="shared" si="605"/>
        <v>3.9377663125590589E-7</v>
      </c>
      <c r="BE356" s="5">
        <f t="shared" si="606"/>
        <v>6.9261371671601457E-7</v>
      </c>
      <c r="BF356" s="5">
        <f t="shared" si="607"/>
        <v>6.0911913316590069E-7</v>
      </c>
      <c r="BG356" s="5">
        <f t="shared" si="608"/>
        <v>3.5712654777516833E-7</v>
      </c>
      <c r="BH356" s="5">
        <f t="shared" si="609"/>
        <v>1.5703747122043635E-7</v>
      </c>
      <c r="BI356" s="5">
        <f t="shared" si="610"/>
        <v>5.5242641625925242E-8</v>
      </c>
      <c r="BJ356" s="8">
        <f t="shared" si="611"/>
        <v>0.71783865671418934</v>
      </c>
      <c r="BK356" s="8">
        <f t="shared" si="612"/>
        <v>0.21136874960680677</v>
      </c>
      <c r="BL356" s="8">
        <f t="shared" si="613"/>
        <v>6.9353922236033982E-2</v>
      </c>
      <c r="BM356" s="8">
        <f t="shared" si="614"/>
        <v>0.35460360112525391</v>
      </c>
      <c r="BN356" s="8">
        <f t="shared" si="615"/>
        <v>0.64313269168503817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1.175</v>
      </c>
      <c r="F357" s="15">
        <f>VLOOKUP(B357,home!$B$2:$E$405,3,FALSE)</f>
        <v>0.61</v>
      </c>
      <c r="G357" s="15">
        <f>VLOOKUP(C357,away!$B$2:$E$405,4,FALSE)</f>
        <v>1.38</v>
      </c>
      <c r="H357" s="15">
        <f>VLOOKUP(A357,away!$A$2:$E$405,3,FALSE)</f>
        <v>0.99375000000000002</v>
      </c>
      <c r="I357" s="15">
        <f>VLOOKUP(C357,away!$B$2:$E$405,3,FALSE)</f>
        <v>0.74</v>
      </c>
      <c r="J357" s="15">
        <f>VLOOKUP(B357,home!$B$2:$E$405,4,FALSE)</f>
        <v>1.29</v>
      </c>
      <c r="K357" s="20">
        <f t="shared" si="560"/>
        <v>0.98911499999999997</v>
      </c>
      <c r="L357" s="20">
        <f t="shared" si="561"/>
        <v>0.94863375000000005</v>
      </c>
      <c r="M357" s="21">
        <f t="shared" si="562"/>
        <v>0.14402782772296424</v>
      </c>
      <c r="N357" s="21">
        <f t="shared" si="563"/>
        <v>0.14246008481819977</v>
      </c>
      <c r="O357" s="21">
        <f t="shared" si="564"/>
        <v>0.13662965831718957</v>
      </c>
      <c r="P357" s="21">
        <f t="shared" si="565"/>
        <v>0.13514244448640694</v>
      </c>
      <c r="Q357" s="21">
        <f t="shared" si="566"/>
        <v>7.0454703397476823E-2</v>
      </c>
      <c r="R357" s="21">
        <f t="shared" si="567"/>
        <v>6.4805752565327099E-2</v>
      </c>
      <c r="S357" s="21">
        <f t="shared" si="568"/>
        <v>3.1701304863271204E-2</v>
      </c>
      <c r="T357" s="21">
        <f t="shared" si="569"/>
        <v>6.6835709489086181E-2</v>
      </c>
      <c r="U357" s="21">
        <f t="shared" si="570"/>
        <v>6.4100341948653508E-2</v>
      </c>
      <c r="V357" s="21">
        <f t="shared" si="571"/>
        <v>3.3050648771321563E-3</v>
      </c>
      <c r="W357" s="21">
        <f t="shared" si="572"/>
        <v>2.3229267983665099E-2</v>
      </c>
      <c r="X357" s="21">
        <f t="shared" si="573"/>
        <v>2.2036067597099161E-2</v>
      </c>
      <c r="Y357" s="21">
        <f t="shared" si="574"/>
        <v>1.0452078719944833E-2</v>
      </c>
      <c r="Z357" s="21">
        <f t="shared" si="575"/>
        <v>2.0492308025872794E-2</v>
      </c>
      <c r="AA357" s="21">
        <f t="shared" si="576"/>
        <v>2.0269249253011167E-2</v>
      </c>
      <c r="AB357" s="21">
        <f t="shared" si="577"/>
        <v>1.0024309237446068E-2</v>
      </c>
      <c r="AC357" s="21">
        <f t="shared" si="578"/>
        <v>1.9382302440406696E-4</v>
      </c>
      <c r="AD357" s="21">
        <f t="shared" si="579"/>
        <v>5.744104350415725E-3</v>
      </c>
      <c r="AE357" s="21">
        <f t="shared" si="580"/>
        <v>5.4490512503261842E-3</v>
      </c>
      <c r="AF357" s="21">
        <f t="shared" si="581"/>
        <v>2.584576960769558E-3</v>
      </c>
      <c r="AG357" s="21">
        <f t="shared" si="582"/>
        <v>8.1727231148614305E-4</v>
      </c>
      <c r="AH357" s="21">
        <f t="shared" si="583"/>
        <v>4.8599237521847012E-3</v>
      </c>
      <c r="AI357" s="21">
        <f t="shared" si="584"/>
        <v>4.8070234821421696E-3</v>
      </c>
      <c r="AJ357" s="21">
        <f t="shared" si="585"/>
        <v>2.377349515769526E-3</v>
      </c>
      <c r="AK357" s="21">
        <f t="shared" si="586"/>
        <v>7.8382402209679154E-4</v>
      </c>
      <c r="AL357" s="21">
        <f t="shared" si="587"/>
        <v>7.2746267800684809E-6</v>
      </c>
      <c r="AM357" s="21">
        <f t="shared" si="588"/>
        <v>1.1363159549122902E-3</v>
      </c>
      <c r="AN357" s="21">
        <f t="shared" si="589"/>
        <v>1.0779476654932769E-3</v>
      </c>
      <c r="AO357" s="21">
        <f t="shared" si="590"/>
        <v>5.1128876811031639E-4</v>
      </c>
      <c r="AP357" s="21">
        <f t="shared" si="591"/>
        <v>1.6167526047512331E-4</v>
      </c>
      <c r="AQ357" s="21">
        <f t="shared" si="592"/>
        <v>3.834265215668575E-5</v>
      </c>
      <c r="AR357" s="21">
        <f t="shared" si="593"/>
        <v>9.2205753874980909E-4</v>
      </c>
      <c r="AS357" s="21">
        <f t="shared" si="594"/>
        <v>9.1202094244051738E-4</v>
      </c>
      <c r="AT357" s="21">
        <f t="shared" si="595"/>
        <v>4.510467972410261E-4</v>
      </c>
      <c r="AU357" s="21">
        <f t="shared" si="596"/>
        <v>1.4871238428435253E-4</v>
      </c>
      <c r="AV357" s="21">
        <f t="shared" si="597"/>
        <v>3.6773412495354329E-5</v>
      </c>
      <c r="AW357" s="21">
        <f t="shared" si="598"/>
        <v>1.8960665474771513E-7</v>
      </c>
      <c r="AX357" s="21">
        <f t="shared" si="599"/>
        <v>1.8732452595717825E-4</v>
      </c>
      <c r="AY357" s="21">
        <f t="shared" si="600"/>
        <v>1.7770236752573038E-4</v>
      </c>
      <c r="AZ357" s="21">
        <f t="shared" si="601"/>
        <v>8.4287231644905895E-5</v>
      </c>
      <c r="BA357" s="21">
        <f t="shared" si="602"/>
        <v>2.6652570877475255E-5</v>
      </c>
      <c r="BB357" s="21">
        <f t="shared" si="603"/>
        <v>6.3208820646600352E-6</v>
      </c>
      <c r="BC357" s="21">
        <f t="shared" si="604"/>
        <v>1.1992404112612388E-6</v>
      </c>
      <c r="BD357" s="21">
        <f t="shared" si="605"/>
        <v>1.4578248345000023E-4</v>
      </c>
      <c r="BE357" s="21">
        <f t="shared" si="606"/>
        <v>1.4419564111764697E-4</v>
      </c>
      <c r="BF357" s="21">
        <f t="shared" si="607"/>
        <v>7.1313035782040687E-5</v>
      </c>
      <c r="BG357" s="21">
        <f t="shared" si="608"/>
        <v>2.3512264462517723E-5</v>
      </c>
      <c r="BH357" s="21">
        <f t="shared" si="609"/>
        <v>5.8140833659608035E-6</v>
      </c>
      <c r="BI357" s="21">
        <f t="shared" si="610"/>
        <v>1.1501594137044644E-6</v>
      </c>
      <c r="BJ357" s="22">
        <f t="shared" si="611"/>
        <v>0.35347197399809838</v>
      </c>
      <c r="BK357" s="22">
        <f t="shared" si="612"/>
        <v>0.31455544196848445</v>
      </c>
      <c r="BL357" s="22">
        <f t="shared" si="613"/>
        <v>0.31151981083662356</v>
      </c>
      <c r="BM357" s="22">
        <f t="shared" si="614"/>
        <v>0.30634155076064379</v>
      </c>
      <c r="BN357" s="22">
        <f t="shared" si="615"/>
        <v>0.69352047130756445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1.6111111111111101</v>
      </c>
      <c r="F358">
        <f>VLOOKUP(B358,home!$B$2:$E$405,3,FALSE)</f>
        <v>0.7</v>
      </c>
      <c r="G358">
        <f>VLOOKUP(C358,away!$B$2:$E$405,4,FALSE)</f>
        <v>1.1599999999999999</v>
      </c>
      <c r="H358">
        <f>VLOOKUP(A358,away!$A$2:$E$405,3,FALSE)</f>
        <v>1.4652777777777799</v>
      </c>
      <c r="I358">
        <f>VLOOKUP(C358,away!$B$2:$E$405,3,FALSE)</f>
        <v>0.62</v>
      </c>
      <c r="J358">
        <f>VLOOKUP(B358,home!$B$2:$E$405,4,FALSE)</f>
        <v>1.02</v>
      </c>
      <c r="K358" s="3">
        <f t="shared" ref="K358:K421" si="616">E358*F358*G358</f>
        <v>1.3082222222222211</v>
      </c>
      <c r="L358" s="3">
        <f t="shared" ref="L358:L421" si="617">H358*I358*J358</f>
        <v>0.92664166666666803</v>
      </c>
      <c r="M358" s="5">
        <f t="shared" ref="M358:M421" si="618">_xlfn.POISSON.DIST(0,K358,FALSE) * _xlfn.POISSON.DIST(0,L358,FALSE)</f>
        <v>0.10700669366191451</v>
      </c>
      <c r="N358" s="5">
        <f t="shared" ref="N358:N421" si="619">_xlfn.POISSON.DIST(1,K358,FALSE) * _xlfn.POISSON.DIST(0,L358,FALSE)</f>
        <v>0.13998853457504229</v>
      </c>
      <c r="O358" s="5">
        <f t="shared" ref="O358:O421" si="620">_xlfn.POISSON.DIST(0,K358,FALSE) * _xlfn.POISSON.DIST(1,L358,FALSE)</f>
        <v>9.9156860959366031E-2</v>
      </c>
      <c r="P358" s="5">
        <f t="shared" ref="P358:P421" si="621">_xlfn.POISSON.DIST(1,K358,FALSE) * _xlfn.POISSON.DIST(1,L358,FALSE)</f>
        <v>0.12971920899284164</v>
      </c>
      <c r="Q358" s="5">
        <f t="shared" ref="Q358:Q421" si="622">_xlfn.POISSON.DIST(2,K358,FALSE) * _xlfn.POISSON.DIST(0,L358,FALSE)</f>
        <v>9.1568055893697028E-2</v>
      </c>
      <c r="R358" s="5">
        <f t="shared" ref="R358:R421" si="623">_xlfn.POISSON.DIST(0,K358,FALSE) * _xlfn.POISSON.DIST(2,L358,FALSE)</f>
        <v>4.5941439450411001E-2</v>
      </c>
      <c r="S358" s="5">
        <f t="shared" ref="S358:S421" si="624">_xlfn.POISSON.DIST(2,K358,FALSE) * _xlfn.POISSON.DIST(2,L358,FALSE)</f>
        <v>3.9313132211367369E-2</v>
      </c>
      <c r="T358" s="5">
        <f t="shared" ref="T358:T421" si="625">_xlfn.POISSON.DIST(2,K358,FALSE) * _xlfn.POISSON.DIST(1,L358,FALSE)</f>
        <v>8.4850775926762018E-2</v>
      </c>
      <c r="U358" s="5">
        <f t="shared" ref="U358:U421" si="626">_xlfn.POISSON.DIST(1,K358,FALSE) * _xlfn.POISSON.DIST(2,L358,FALSE)</f>
        <v>6.0101612009904305E-2</v>
      </c>
      <c r="V358" s="5">
        <f t="shared" ref="V358:V421" si="627">_xlfn.POISSON.DIST(3,K358,FALSE) * _xlfn.POISSON.DIST(3,L358,FALSE)</f>
        <v>5.2952745695640287E-3</v>
      </c>
      <c r="W358" s="5">
        <f t="shared" ref="W358:W421" si="628">_xlfn.POISSON.DIST(3,K358,FALSE) * _xlfn.POISSON.DIST(0,L358,FALSE)</f>
        <v>3.9930455188606946E-2</v>
      </c>
      <c r="X358" s="5">
        <f t="shared" ref="X358:X421" si="629">_xlfn.POISSON.DIST(3,K358,FALSE) * _xlfn.POISSON.DIST(1,L358,FALSE)</f>
        <v>3.7001223546729439E-2</v>
      </c>
      <c r="Y358" s="5">
        <f t="shared" ref="Y358:Y421" si="630">_xlfn.POISSON.DIST(3,K358,FALSE) * _xlfn.POISSON.DIST(2,L358,FALSE)</f>
        <v>1.7143437728023663E-2</v>
      </c>
      <c r="Z358" s="5">
        <f t="shared" ref="Z358:Z421" si="631">_xlfn.POISSON.DIST(0,K358,FALSE) * _xlfn.POISSON.DIST(3,L358,FALSE)</f>
        <v>1.4190417340464889E-2</v>
      </c>
      <c r="AA358" s="5">
        <f t="shared" ref="AA358:AA421" si="632">_xlfn.POISSON.DIST(1,K358,FALSE) * _xlfn.POISSON.DIST(3,L358,FALSE)</f>
        <v>1.856421930740372E-2</v>
      </c>
      <c r="AB358" s="5">
        <f t="shared" ref="AB358:AB421" si="633">_xlfn.POISSON.DIST(2,K358,FALSE) * _xlfn.POISSON.DIST(3,L358,FALSE)</f>
        <v>1.214306211807618E-2</v>
      </c>
      <c r="AC358" s="5">
        <f t="shared" ref="AC358:AC421" si="634">_xlfn.POISSON.DIST(4,K358,FALSE) * _xlfn.POISSON.DIST(4,L358,FALSE)</f>
        <v>4.0120085310620812E-4</v>
      </c>
      <c r="AD358" s="5">
        <f t="shared" ref="AD358:AD421" si="635">_xlfn.POISSON.DIST(4,K358,FALSE) * _xlfn.POISSON.DIST(0,L358,FALSE)</f>
        <v>1.3059477205296063E-2</v>
      </c>
      <c r="AE358" s="5">
        <f t="shared" ref="AE358:AE421" si="636">_xlfn.POISSON.DIST(4,K358,FALSE) * _xlfn.POISSON.DIST(1,L358,FALSE)</f>
        <v>1.2101455723310901E-2</v>
      </c>
      <c r="AF358" s="5">
        <f t="shared" ref="AF358:AF421" si="637">_xlfn.POISSON.DIST(4,K358,FALSE) * _xlfn.POISSON.DIST(2,L358,FALSE)</f>
        <v>5.6068565502708509E-3</v>
      </c>
      <c r="AG358" s="5">
        <f t="shared" ref="AG358:AG421" si="638">_xlfn.POISSON.DIST(4,K358,FALSE) * _xlfn.POISSON.DIST(3,L358,FALSE)</f>
        <v>1.731848966167969E-3</v>
      </c>
      <c r="AH358" s="5">
        <f t="shared" ref="AH358:AH421" si="639">_xlfn.POISSON.DIST(0,K358,FALSE) * _xlfn.POISSON.DIST(4,L358,FALSE)</f>
        <v>3.2873579937659925E-3</v>
      </c>
      <c r="AI358" s="5">
        <f t="shared" ref="AI358:AI421" si="640">_xlfn.POISSON.DIST(1,K358,FALSE) * _xlfn.POISSON.DIST(4,L358,FALSE)</f>
        <v>4.3005947798445297E-3</v>
      </c>
      <c r="AJ358" s="5">
        <f t="shared" ref="AJ358:AJ421" si="641">_xlfn.POISSON.DIST(2,K358,FALSE) * _xlfn.POISSON.DIST(4,L358,FALSE)</f>
        <v>2.8130668298827475E-3</v>
      </c>
      <c r="AK358" s="5">
        <f t="shared" ref="AK358:AK421" si="642">_xlfn.POISSON.DIST(3,K358,FALSE) * _xlfn.POISSON.DIST(4,L358,FALSE)</f>
        <v>1.2267055131496086E-3</v>
      </c>
      <c r="AL358" s="5">
        <f t="shared" ref="AL358:AL421" si="643">_xlfn.POISSON.DIST(5,K358,FALSE) * _xlfn.POISSON.DIST(5,L358,FALSE)</f>
        <v>1.9454281047733623E-5</v>
      </c>
      <c r="AM358" s="5">
        <f t="shared" ref="AM358:AM421" si="644">_xlfn.POISSON.DIST(5,K358,FALSE) * _xlfn.POISSON.DIST(0,L358,FALSE)</f>
        <v>3.4169396581145675E-3</v>
      </c>
      <c r="AN358" s="5">
        <f t="shared" ref="AN358:AN421" si="645">_xlfn.POISSON.DIST(5,K358,FALSE) * _xlfn.POISSON.DIST(1,L358,FALSE)</f>
        <v>3.1662786596947171E-3</v>
      </c>
      <c r="AO358" s="5">
        <f t="shared" ref="AO358:AO421" si="646">_xlfn.POISSON.DIST(5,K358,FALSE) * _xlfn.POISSON.DIST(2,L358,FALSE)</f>
        <v>1.4670028671753081E-3</v>
      </c>
      <c r="AP358" s="5">
        <f t="shared" ref="AP358:AP421" si="647">_xlfn.POISSON.DIST(5,K358,FALSE) * _xlfn.POISSON.DIST(3,L358,FALSE)</f>
        <v>4.5312866061470277E-4</v>
      </c>
      <c r="AQ358" s="5">
        <f t="shared" ref="AQ358:AQ421" si="648">_xlfn.POISSON.DIST(5,K358,FALSE) * _xlfn.POISSON.DIST(4,L358,FALSE)</f>
        <v>1.0497197432161077E-4</v>
      </c>
      <c r="AR358" s="5">
        <f t="shared" ref="AR358:AR421" si="649">_xlfn.POISSON.DIST(0,K358,FALSE) * _xlfn.POISSON.DIST(5,L358,FALSE)</f>
        <v>6.0924057805466277E-4</v>
      </c>
      <c r="AS358" s="5">
        <f t="shared" ref="AS358:AS421" si="650">_xlfn.POISSON.DIST(1,K358,FALSE) * _xlfn.POISSON.DIST(5,L358,FALSE)</f>
        <v>7.9702206289062162E-4</v>
      </c>
      <c r="AT358" s="5">
        <f t="shared" ref="AT358:AT421" si="651">_xlfn.POISSON.DIST(2,K358,FALSE) * _xlfn.POISSON.DIST(5,L358,FALSE)</f>
        <v>5.2134098713745405E-4</v>
      </c>
      <c r="AU358" s="5">
        <f t="shared" ref="AU358:AU421" si="652">_xlfn.POISSON.DIST(3,K358,FALSE) * _xlfn.POISSON.DIST(5,L358,FALSE)</f>
        <v>2.2734328824282874E-4</v>
      </c>
      <c r="AV358" s="5">
        <f t="shared" ref="AV358:AV421" si="653">_xlfn.POISSON.DIST(4,K358,FALSE) * _xlfn.POISSON.DIST(5,L358,FALSE)</f>
        <v>7.4353885438085168E-5</v>
      </c>
      <c r="AW358" s="5">
        <f t="shared" ref="AW358:AW421" si="654">_xlfn.POISSON.DIST(6,K358,FALSE) * _xlfn.POISSON.DIST(6,L358,FALSE)</f>
        <v>6.5509763472514869E-7</v>
      </c>
      <c r="AX358" s="5">
        <f t="shared" ref="AX358:AX421" si="655">_xlfn.POISSON.DIST(6,K358,FALSE) * _xlfn.POISSON.DIST(0,L358,FALSE)</f>
        <v>7.4501939878964592E-4</v>
      </c>
      <c r="AY358" s="5">
        <f t="shared" ref="AY358:AY421" si="656">_xlfn.POISSON.DIST(6,K358,FALSE) * _xlfn.POISSON.DIST(1,L358,FALSE)</f>
        <v>6.9036601739343639E-4</v>
      </c>
      <c r="AZ358" s="5">
        <f t="shared" ref="AZ358:AZ421" si="657">_xlfn.POISSON.DIST(6,K358,FALSE) * _xlfn.POISSON.DIST(2,L358,FALSE)</f>
        <v>3.1986095848374186E-4</v>
      </c>
      <c r="BA358" s="5">
        <f t="shared" ref="BA358:BA421" si="658">_xlfn.POISSON.DIST(6,K358,FALSE) * _xlfn.POISSON.DIST(3,L358,FALSE)</f>
        <v>9.8798830556990843E-5</v>
      </c>
      <c r="BB358" s="5">
        <f t="shared" ref="BB358:BB421" si="659">_xlfn.POISSON.DIST(6,K358,FALSE) * _xlfn.POISSON.DIST(4,L358,FALSE)</f>
        <v>2.2887778253011927E-5</v>
      </c>
      <c r="BC358" s="5">
        <f t="shared" ref="BC358:BC421" si="660">_xlfn.POISSON.DIST(6,K358,FALSE) * _xlfn.POISSON.DIST(5,L358,FALSE)</f>
        <v>4.241753797333619E-6</v>
      </c>
      <c r="BD358" s="5">
        <f t="shared" ref="BD358:BD421" si="661">_xlfn.POISSON.DIST(0,K358,FALSE) * _xlfn.POISSON.DIST(6,L358,FALSE)</f>
        <v>9.4091284108256145E-5</v>
      </c>
      <c r="BE358" s="5">
        <f t="shared" ref="BE358:BE421" si="662">_xlfn.POISSON.DIST(1,K358,FALSE) * _xlfn.POISSON.DIST(6,L358,FALSE)</f>
        <v>1.2309230878784525E-4</v>
      </c>
      <c r="BF358" s="5">
        <f t="shared" ref="BF358:BF421" si="663">_xlfn.POISSON.DIST(2,K358,FALSE) * _xlfn.POISSON.DIST(6,L358,FALSE)</f>
        <v>8.0516046870449375E-5</v>
      </c>
      <c r="BG358" s="5">
        <f t="shared" ref="BG358:BG421" si="664">_xlfn.POISSON.DIST(3,K358,FALSE) * _xlfn.POISSON.DIST(6,L358,FALSE)</f>
        <v>3.5110960587135917E-5</v>
      </c>
      <c r="BH358" s="5">
        <f t="shared" ref="BH358:BH421" si="665">_xlfn.POISSON.DIST(4,K358,FALSE) * _xlfn.POISSON.DIST(6,L358,FALSE)</f>
        <v>1.1483234720914954E-5</v>
      </c>
      <c r="BI358" s="5">
        <f t="shared" ref="BI358:BI421" si="666">_xlfn.POISSON.DIST(5,K358,FALSE) * _xlfn.POISSON.DIST(6,L358,FALSE)</f>
        <v>3.0045245689789422E-6</v>
      </c>
      <c r="BJ358" s="8">
        <f t="shared" ref="BJ358:BJ421" si="667">SUM(N358,Q358,T358,W358,X358,Y358,AD358,AE358,AF358,AG358,AM358,AN358,AO358,AP358,AQ358,AX358,AY358,AZ358,BA358,BB358,BC358)</f>
        <v>0.45347161786110218</v>
      </c>
      <c r="BK358" s="8">
        <f t="shared" ref="BK358:BK421" si="668">SUM(M358,P358,S358,V358,AC358,AL358,AY358)</f>
        <v>0.28244533058723487</v>
      </c>
      <c r="BL358" s="8">
        <f t="shared" ref="BL358:BL421" si="669">SUM(O358,R358,U358,AA358,AB358,AH358,AI358,AJ358,AK358,AR358,AS358,AT358,AU358,AV358,BD358,BE358,BF358,BG358,BH358,BI358)</f>
        <v>0.25011151812321131</v>
      </c>
      <c r="BM358" s="8">
        <f t="shared" ref="BM358:BM421" si="670">SUM(S358:BI358)</f>
        <v>0.38614837945898201</v>
      </c>
      <c r="BN358" s="8">
        <f t="shared" ref="BN358:BN421" si="671">SUM(M358:R358)</f>
        <v>0.61338079353327246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1.8034188034187999</v>
      </c>
      <c r="F359">
        <f>VLOOKUP(B359,home!$B$2:$E$405,3,FALSE)</f>
        <v>1.66</v>
      </c>
      <c r="G359">
        <f>VLOOKUP(C359,away!$B$2:$E$405,4,FALSE)</f>
        <v>1.1100000000000001</v>
      </c>
      <c r="H359">
        <f>VLOOKUP(A359,away!$A$2:$E$405,3,FALSE)</f>
        <v>1.23931623931624</v>
      </c>
      <c r="I359">
        <f>VLOOKUP(C359,away!$B$2:$E$405,3,FALSE)</f>
        <v>0.37</v>
      </c>
      <c r="J359">
        <f>VLOOKUP(B359,home!$B$2:$E$405,4,FALSE)</f>
        <v>1.04</v>
      </c>
      <c r="K359" s="3">
        <f t="shared" si="616"/>
        <v>3.3229794871794809</v>
      </c>
      <c r="L359" s="3">
        <f t="shared" si="617"/>
        <v>0.4768888888888892</v>
      </c>
      <c r="M359" s="5">
        <f t="shared" si="618"/>
        <v>2.2373716578904641E-2</v>
      </c>
      <c r="N359" s="5">
        <f t="shared" si="619"/>
        <v>7.4347401243667607E-2</v>
      </c>
      <c r="O359" s="5">
        <f t="shared" si="620"/>
        <v>1.0669776839628754E-2</v>
      </c>
      <c r="P359" s="5">
        <f t="shared" si="621"/>
        <v>3.545544957086906E-2</v>
      </c>
      <c r="Q359" s="5">
        <f t="shared" si="622"/>
        <v>0.12352744462890486</v>
      </c>
      <c r="R359" s="5">
        <f t="shared" si="623"/>
        <v>2.5441490108714798E-3</v>
      </c>
      <c r="S359" s="5">
        <f t="shared" si="624"/>
        <v>1.4046491782434821E-2</v>
      </c>
      <c r="T359" s="5">
        <f t="shared" si="625"/>
        <v>5.8908865816362219E-2</v>
      </c>
      <c r="U359" s="5">
        <f t="shared" si="626"/>
        <v>8.4541549754538949E-3</v>
      </c>
      <c r="V359" s="5">
        <f t="shared" si="627"/>
        <v>2.473262565740065E-3</v>
      </c>
      <c r="W359" s="5">
        <f t="shared" si="628"/>
        <v>0.13682638820184997</v>
      </c>
      <c r="X359" s="5">
        <f t="shared" si="629"/>
        <v>6.5250984240260046E-2</v>
      </c>
      <c r="Y359" s="5">
        <f t="shared" si="630"/>
        <v>1.5558734686622017E-2</v>
      </c>
      <c r="Z359" s="5">
        <f t="shared" si="631"/>
        <v>4.044254649874223E-4</v>
      </c>
      <c r="AA359" s="5">
        <f t="shared" si="632"/>
        <v>1.3438975242462277E-3</v>
      </c>
      <c r="AB359" s="5">
        <f t="shared" si="633"/>
        <v>2.2328719529707522E-3</v>
      </c>
      <c r="AC359" s="5">
        <f t="shared" si="634"/>
        <v>2.4495996190960118E-4</v>
      </c>
      <c r="AD359" s="5">
        <f t="shared" si="635"/>
        <v>0.11366782032490101</v>
      </c>
      <c r="AE359" s="5">
        <f t="shared" si="636"/>
        <v>5.4206920537163937E-2</v>
      </c>
      <c r="AF359" s="5">
        <f t="shared" si="637"/>
        <v>1.2925339052528208E-2</v>
      </c>
      <c r="AG359" s="5">
        <f t="shared" si="638"/>
        <v>2.0546501930907824E-3</v>
      </c>
      <c r="AH359" s="5">
        <f t="shared" si="639"/>
        <v>4.8216502659056035E-5</v>
      </c>
      <c r="AI359" s="5">
        <f t="shared" si="640"/>
        <v>1.6022244927957813E-4</v>
      </c>
      <c r="AJ359" s="5">
        <f t="shared" si="641"/>
        <v>2.6620795617084646E-4</v>
      </c>
      <c r="AK359" s="5">
        <f t="shared" si="642"/>
        <v>2.9486785922656569E-4</v>
      </c>
      <c r="AL359" s="5">
        <f t="shared" si="643"/>
        <v>1.5527443633672908E-5</v>
      </c>
      <c r="AM359" s="5">
        <f t="shared" si="644"/>
        <v>7.5543167058409771E-2</v>
      </c>
      <c r="AN359" s="5">
        <f t="shared" si="645"/>
        <v>3.6025697001632773E-2</v>
      </c>
      <c r="AO359" s="5">
        <f t="shared" si="646"/>
        <v>8.5901273072782197E-3</v>
      </c>
      <c r="AP359" s="5">
        <f t="shared" si="647"/>
        <v>1.3655120889940057E-3</v>
      </c>
      <c r="AQ359" s="5">
        <f t="shared" si="648"/>
        <v>1.627993857211743E-4</v>
      </c>
      <c r="AR359" s="5">
        <f t="shared" si="649"/>
        <v>4.5987828758370826E-6</v>
      </c>
      <c r="AS359" s="5">
        <f t="shared" si="650"/>
        <v>1.5281661162398886E-5</v>
      </c>
      <c r="AT359" s="5">
        <f t="shared" si="651"/>
        <v>2.5390323286339426E-5</v>
      </c>
      <c r="AU359" s="5">
        <f t="shared" si="652"/>
        <v>2.8123841151120472E-5</v>
      </c>
      <c r="AV359" s="5">
        <f t="shared" si="653"/>
        <v>2.336373681146687E-5</v>
      </c>
      <c r="AW359" s="5">
        <f t="shared" si="654"/>
        <v>6.8350598988755502E-7</v>
      </c>
      <c r="AX359" s="5">
        <f t="shared" si="655"/>
        <v>4.183806575527807E-2</v>
      </c>
      <c r="AY359" s="5">
        <f t="shared" si="656"/>
        <v>1.9952108691294844E-2</v>
      </c>
      <c r="AZ359" s="5">
        <f t="shared" si="657"/>
        <v>4.7574694723909738E-3</v>
      </c>
      <c r="BA359" s="5">
        <f t="shared" si="658"/>
        <v>7.5626144353711398E-4</v>
      </c>
      <c r="BB359" s="5">
        <f t="shared" si="659"/>
        <v>9.0163169879480407E-5</v>
      </c>
      <c r="BC359" s="5">
        <f t="shared" si="660"/>
        <v>8.599562780505117E-6</v>
      </c>
      <c r="BD359" s="5">
        <f t="shared" si="661"/>
        <v>3.6551807598319933E-7</v>
      </c>
      <c r="BE359" s="5">
        <f t="shared" si="662"/>
        <v>1.2146090686854822E-6</v>
      </c>
      <c r="BF359" s="5">
        <f t="shared" si="663"/>
        <v>2.0180605100920156E-6</v>
      </c>
      <c r="BG359" s="5">
        <f t="shared" si="664"/>
        <v>2.235324559640909E-6</v>
      </c>
      <c r="BH359" s="5">
        <f t="shared" si="665"/>
        <v>1.8569844147188118E-6</v>
      </c>
      <c r="BI359" s="5">
        <f t="shared" si="666"/>
        <v>1.234144223624521E-6</v>
      </c>
      <c r="BJ359" s="8">
        <f t="shared" si="667"/>
        <v>0.84636451986254768</v>
      </c>
      <c r="BK359" s="8">
        <f t="shared" si="668"/>
        <v>9.4561516594786704E-2</v>
      </c>
      <c r="BL359" s="8">
        <f t="shared" si="669"/>
        <v>2.6120048056647058E-2</v>
      </c>
      <c r="BM359" s="8">
        <f t="shared" si="670"/>
        <v>0.67858114692081761</v>
      </c>
      <c r="BN359" s="8">
        <f t="shared" si="671"/>
        <v>0.2689179378728464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1.5777777777777799</v>
      </c>
      <c r="F360">
        <f>VLOOKUP(B360,home!$B$2:$E$405,3,FALSE)</f>
        <v>1</v>
      </c>
      <c r="G360">
        <f>VLOOKUP(C360,away!$B$2:$E$405,4,FALSE)</f>
        <v>1.0900000000000001</v>
      </c>
      <c r="H360">
        <f>VLOOKUP(A360,away!$A$2:$E$405,3,FALSE)</f>
        <v>1.31111111111111</v>
      </c>
      <c r="I360">
        <f>VLOOKUP(C360,away!$B$2:$E$405,3,FALSE)</f>
        <v>0.81</v>
      </c>
      <c r="J360">
        <f>VLOOKUP(B360,home!$B$2:$E$405,4,FALSE)</f>
        <v>1.31</v>
      </c>
      <c r="K360" s="3">
        <f t="shared" si="616"/>
        <v>1.7197777777777803</v>
      </c>
      <c r="L360" s="3">
        <f t="shared" si="617"/>
        <v>1.391219999999999</v>
      </c>
      <c r="M360" s="5">
        <f t="shared" si="618"/>
        <v>4.4556475692260629E-2</v>
      </c>
      <c r="N360" s="5">
        <f t="shared" si="619"/>
        <v>7.6627236751645664E-2</v>
      </c>
      <c r="O360" s="5">
        <f t="shared" si="620"/>
        <v>6.1987860112586793E-2</v>
      </c>
      <c r="P360" s="5">
        <f t="shared" si="621"/>
        <v>0.10660534431362441</v>
      </c>
      <c r="Q360" s="5">
        <f t="shared" si="622"/>
        <v>6.5890909468998532E-2</v>
      </c>
      <c r="R360" s="5">
        <f t="shared" si="623"/>
        <v>4.3119375372916477E-2</v>
      </c>
      <c r="S360" s="5">
        <f t="shared" si="624"/>
        <v>6.3765699932818318E-2</v>
      </c>
      <c r="T360" s="5">
        <f t="shared" si="625"/>
        <v>9.1668751071460081E-2</v>
      </c>
      <c r="U360" s="5">
        <f t="shared" si="626"/>
        <v>7.4155743558000253E-2</v>
      </c>
      <c r="V360" s="5">
        <f t="shared" si="627"/>
        <v>1.6951680837814436E-2</v>
      </c>
      <c r="W360" s="5">
        <f t="shared" si="628"/>
        <v>3.7772573954117074E-2</v>
      </c>
      <c r="X360" s="5">
        <f t="shared" si="629"/>
        <v>5.2549960336446724E-2</v>
      </c>
      <c r="Y360" s="5">
        <f t="shared" si="630"/>
        <v>3.6554277909635689E-2</v>
      </c>
      <c r="Z360" s="5">
        <f t="shared" si="631"/>
        <v>1.9996179135436266E-2</v>
      </c>
      <c r="AA360" s="5">
        <f t="shared" si="632"/>
        <v>3.4388984517586998E-2</v>
      </c>
      <c r="AB360" s="5">
        <f t="shared" si="633"/>
        <v>2.9570705686845136E-2</v>
      </c>
      <c r="AC360" s="5">
        <f t="shared" si="634"/>
        <v>2.5349005732793156E-3</v>
      </c>
      <c r="AD360" s="5">
        <f t="shared" si="635"/>
        <v>1.6240108323939573E-2</v>
      </c>
      <c r="AE360" s="5">
        <f t="shared" si="636"/>
        <v>2.2593563502431198E-2</v>
      </c>
      <c r="AF360" s="5">
        <f t="shared" si="637"/>
        <v>1.571630870792616E-2</v>
      </c>
      <c r="AG360" s="5">
        <f t="shared" si="638"/>
        <v>7.2882810002136691E-3</v>
      </c>
      <c r="AH360" s="5">
        <f t="shared" si="639"/>
        <v>6.9547710842004116E-3</v>
      </c>
      <c r="AI360" s="5">
        <f t="shared" si="640"/>
        <v>1.1960660760139347E-2</v>
      </c>
      <c r="AJ360" s="5">
        <f t="shared" si="641"/>
        <v>1.0284839291413174E-2</v>
      </c>
      <c r="AK360" s="5">
        <f t="shared" si="642"/>
        <v>5.8958793537960503E-3</v>
      </c>
      <c r="AL360" s="5">
        <f t="shared" si="643"/>
        <v>2.425990334439168E-4</v>
      </c>
      <c r="AM360" s="5">
        <f t="shared" si="644"/>
        <v>5.5858754808430413E-3</v>
      </c>
      <c r="AN360" s="5">
        <f t="shared" si="645"/>
        <v>7.7711816864584502E-3</v>
      </c>
      <c r="AO360" s="5">
        <f t="shared" si="646"/>
        <v>5.4057116929173603E-3</v>
      </c>
      <c r="AP360" s="5">
        <f t="shared" si="647"/>
        <v>2.506844740473494E-3</v>
      </c>
      <c r="AQ360" s="5">
        <f t="shared" si="648"/>
        <v>8.7189313496038368E-4</v>
      </c>
      <c r="AR360" s="5">
        <f t="shared" si="649"/>
        <v>1.9351233255522576E-3</v>
      </c>
      <c r="AS360" s="5">
        <f t="shared" si="650"/>
        <v>3.3279820925442099E-3</v>
      </c>
      <c r="AT360" s="5">
        <f t="shared" si="651"/>
        <v>2.8616948237999646E-3</v>
      </c>
      <c r="AU360" s="5">
        <f t="shared" si="652"/>
        <v>1.6404930549176269E-3</v>
      </c>
      <c r="AV360" s="5">
        <f t="shared" si="653"/>
        <v>7.0532087511152931E-4</v>
      </c>
      <c r="AW360" s="5">
        <f t="shared" si="654"/>
        <v>1.6123328807008762E-5</v>
      </c>
      <c r="AX360" s="5">
        <f t="shared" si="655"/>
        <v>1.6010774202312741E-3</v>
      </c>
      <c r="AY360" s="5">
        <f t="shared" si="656"/>
        <v>2.2274509285741518E-3</v>
      </c>
      <c r="AZ360" s="5">
        <f t="shared" si="657"/>
        <v>1.549437140425465E-3</v>
      </c>
      <c r="BA360" s="5">
        <f t="shared" si="658"/>
        <v>7.1853597950090429E-4</v>
      </c>
      <c r="BB360" s="5">
        <f t="shared" si="659"/>
        <v>2.4991040635031207E-4</v>
      </c>
      <c r="BC360" s="5">
        <f t="shared" si="660"/>
        <v>6.9536071104536165E-5</v>
      </c>
      <c r="BD360" s="5">
        <f t="shared" si="661"/>
        <v>4.4869704549580094E-4</v>
      </c>
      <c r="BE360" s="5">
        <f t="shared" si="662"/>
        <v>7.71659207798224E-4</v>
      </c>
      <c r="BF360" s="5">
        <f t="shared" si="663"/>
        <v>6.6354117879449627E-4</v>
      </c>
      <c r="BG360" s="5">
        <f t="shared" si="664"/>
        <v>3.8038112464374926E-4</v>
      </c>
      <c r="BH360" s="5">
        <f t="shared" si="665"/>
        <v>1.6354275131210988E-4</v>
      </c>
      <c r="BI360" s="5">
        <f t="shared" si="666"/>
        <v>5.6251437884640847E-5</v>
      </c>
      <c r="BJ360" s="8">
        <f t="shared" si="667"/>
        <v>0.45145942570865372</v>
      </c>
      <c r="BK360" s="8">
        <f t="shared" si="668"/>
        <v>0.23688415131181517</v>
      </c>
      <c r="BL360" s="8">
        <f t="shared" si="669"/>
        <v>0.29127350665533913</v>
      </c>
      <c r="BM360" s="8">
        <f t="shared" si="670"/>
        <v>0.59861473349944461</v>
      </c>
      <c r="BN360" s="8">
        <f t="shared" si="671"/>
        <v>0.39878720171203247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1.5777777777777799</v>
      </c>
      <c r="F361">
        <f>VLOOKUP(B361,home!$B$2:$E$405,3,FALSE)</f>
        <v>0.36</v>
      </c>
      <c r="G361">
        <f>VLOOKUP(C361,away!$B$2:$E$405,4,FALSE)</f>
        <v>1.0900000000000001</v>
      </c>
      <c r="H361">
        <f>VLOOKUP(A361,away!$A$2:$E$405,3,FALSE)</f>
        <v>1.31111111111111</v>
      </c>
      <c r="I361">
        <f>VLOOKUP(C361,away!$B$2:$E$405,3,FALSE)</f>
        <v>0.54</v>
      </c>
      <c r="J361">
        <f>VLOOKUP(B361,home!$B$2:$E$405,4,FALSE)</f>
        <v>0.76</v>
      </c>
      <c r="K361" s="3">
        <f t="shared" si="616"/>
        <v>0.61912000000000089</v>
      </c>
      <c r="L361" s="3">
        <f t="shared" si="617"/>
        <v>0.53807999999999956</v>
      </c>
      <c r="M361" s="5">
        <f t="shared" si="618"/>
        <v>0.3143651722026502</v>
      </c>
      <c r="N361" s="5">
        <f t="shared" si="619"/>
        <v>0.19462976541410512</v>
      </c>
      <c r="O361" s="5">
        <f t="shared" si="620"/>
        <v>0.1691536118588019</v>
      </c>
      <c r="P361" s="5">
        <f t="shared" si="621"/>
        <v>0.10472638417402161</v>
      </c>
      <c r="Q361" s="5">
        <f t="shared" si="622"/>
        <v>6.0249590181590457E-2</v>
      </c>
      <c r="R361" s="5">
        <f t="shared" si="623"/>
        <v>4.5509087734492026E-2</v>
      </c>
      <c r="S361" s="5">
        <f t="shared" si="624"/>
        <v>8.7220345254202247E-3</v>
      </c>
      <c r="T361" s="5">
        <f t="shared" si="625"/>
        <v>3.2419099484910167E-2</v>
      </c>
      <c r="U361" s="5">
        <f t="shared" si="626"/>
        <v>2.8175586398178749E-2</v>
      </c>
      <c r="V361" s="5">
        <f t="shared" si="627"/>
        <v>3.228471639060764E-4</v>
      </c>
      <c r="W361" s="5">
        <f t="shared" si="628"/>
        <v>1.2433908757742113E-2</v>
      </c>
      <c r="X361" s="5">
        <f t="shared" si="629"/>
        <v>6.6904376243658711E-3</v>
      </c>
      <c r="Y361" s="5">
        <f t="shared" si="630"/>
        <v>1.7999953384593924E-3</v>
      </c>
      <c r="Z361" s="5">
        <f t="shared" si="631"/>
        <v>8.1625099760584841E-3</v>
      </c>
      <c r="AA361" s="5">
        <f t="shared" si="632"/>
        <v>5.0535731763773368E-3</v>
      </c>
      <c r="AB361" s="5">
        <f t="shared" si="633"/>
        <v>1.5643841124793703E-3</v>
      </c>
      <c r="AC361" s="5">
        <f t="shared" si="634"/>
        <v>6.7220026076325371E-6</v>
      </c>
      <c r="AD361" s="5">
        <f t="shared" si="635"/>
        <v>1.9245203975233268E-3</v>
      </c>
      <c r="AE361" s="5">
        <f t="shared" si="636"/>
        <v>1.0355459354993511E-3</v>
      </c>
      <c r="AF361" s="5">
        <f t="shared" si="637"/>
        <v>2.7860327848674515E-4</v>
      </c>
      <c r="AG361" s="5">
        <f t="shared" si="638"/>
        <v>4.9970284029382571E-5</v>
      </c>
      <c r="AH361" s="5">
        <f t="shared" si="639"/>
        <v>1.0980208419793861E-3</v>
      </c>
      <c r="AI361" s="5">
        <f t="shared" si="640"/>
        <v>6.798066636862786E-4</v>
      </c>
      <c r="AJ361" s="5">
        <f t="shared" si="641"/>
        <v>2.1044095081072467E-4</v>
      </c>
      <c r="AK361" s="5">
        <f t="shared" si="642"/>
        <v>4.3429400488645353E-5</v>
      </c>
      <c r="AL361" s="5">
        <f t="shared" si="643"/>
        <v>8.957366651950836E-8</v>
      </c>
      <c r="AM361" s="5">
        <f t="shared" si="644"/>
        <v>2.3830181370292883E-4</v>
      </c>
      <c r="AN361" s="5">
        <f t="shared" si="645"/>
        <v>1.2822543991727184E-4</v>
      </c>
      <c r="AO361" s="5">
        <f t="shared" si="646"/>
        <v>3.4497772355342787E-5</v>
      </c>
      <c r="AP361" s="5">
        <f t="shared" si="647"/>
        <v>6.1875204496542775E-6</v>
      </c>
      <c r="AQ361" s="5">
        <f t="shared" si="648"/>
        <v>8.3234525088749263E-7</v>
      </c>
      <c r="AR361" s="5">
        <f t="shared" si="649"/>
        <v>1.1816461093045357E-4</v>
      </c>
      <c r="AS361" s="5">
        <f t="shared" si="650"/>
        <v>7.3158073919262536E-5</v>
      </c>
      <c r="AT361" s="5">
        <f t="shared" si="651"/>
        <v>2.2646813362446937E-5</v>
      </c>
      <c r="AU361" s="5">
        <f t="shared" si="652"/>
        <v>4.6736983629860561E-6</v>
      </c>
      <c r="AV361" s="5">
        <f t="shared" si="653"/>
        <v>7.2339503262298279E-7</v>
      </c>
      <c r="AW361" s="5">
        <f t="shared" si="654"/>
        <v>8.288950276512074E-10</v>
      </c>
      <c r="AX361" s="5">
        <f t="shared" si="655"/>
        <v>2.4589569816626244E-5</v>
      </c>
      <c r="AY361" s="5">
        <f t="shared" si="656"/>
        <v>1.323115572693024E-5</v>
      </c>
      <c r="AZ361" s="5">
        <f t="shared" si="657"/>
        <v>3.5597101367733088E-6</v>
      </c>
      <c r="BA361" s="5">
        <f t="shared" si="658"/>
        <v>6.3846961013166025E-7</v>
      </c>
      <c r="BB361" s="5">
        <f t="shared" si="659"/>
        <v>8.5886931954910846E-8</v>
      </c>
      <c r="BC361" s="5">
        <f t="shared" si="660"/>
        <v>9.2428080692596809E-9</v>
      </c>
      <c r="BD361" s="5">
        <f t="shared" si="661"/>
        <v>1.0597002308243066E-5</v>
      </c>
      <c r="BE361" s="5">
        <f t="shared" si="662"/>
        <v>6.5608160690794573E-6</v>
      </c>
      <c r="BF361" s="5">
        <f t="shared" si="663"/>
        <v>2.0309662223442395E-6</v>
      </c>
      <c r="BG361" s="5">
        <f t="shared" si="664"/>
        <v>4.1913726919258911E-7</v>
      </c>
      <c r="BH361" s="5">
        <f t="shared" si="665"/>
        <v>6.4874066525629039E-8</v>
      </c>
      <c r="BI361" s="5">
        <f t="shared" si="666"/>
        <v>8.0329664134695021E-9</v>
      </c>
      <c r="BJ361" s="8">
        <f t="shared" si="667"/>
        <v>0.31196159562341852</v>
      </c>
      <c r="BK361" s="8">
        <f t="shared" si="668"/>
        <v>0.42815648079799923</v>
      </c>
      <c r="BL361" s="8">
        <f t="shared" si="669"/>
        <v>0.25172698855780395</v>
      </c>
      <c r="BM361" s="8">
        <f t="shared" si="670"/>
        <v>0.11136073306278696</v>
      </c>
      <c r="BN361" s="8">
        <f t="shared" si="671"/>
        <v>0.88863361156566134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1.36666666666667</v>
      </c>
      <c r="F362">
        <f>VLOOKUP(B362,home!$B$2:$E$405,3,FALSE)</f>
        <v>0.59</v>
      </c>
      <c r="G362">
        <f>VLOOKUP(C362,away!$B$2:$E$405,4,FALSE)</f>
        <v>1.32</v>
      </c>
      <c r="H362">
        <f>VLOOKUP(A362,away!$A$2:$E$405,3,FALSE)</f>
        <v>1.0874999999999999</v>
      </c>
      <c r="I362">
        <f>VLOOKUP(C362,away!$B$2:$E$405,3,FALSE)</f>
        <v>0.88</v>
      </c>
      <c r="J362">
        <f>VLOOKUP(B362,home!$B$2:$E$405,4,FALSE)</f>
        <v>0.92</v>
      </c>
      <c r="K362" s="3">
        <f t="shared" si="616"/>
        <v>1.0643600000000026</v>
      </c>
      <c r="L362" s="3">
        <f t="shared" si="617"/>
        <v>0.88044</v>
      </c>
      <c r="M362" s="5">
        <f t="shared" si="618"/>
        <v>0.14301582364269524</v>
      </c>
      <c r="N362" s="5">
        <f t="shared" si="619"/>
        <v>0.15222032205233949</v>
      </c>
      <c r="O362" s="5">
        <f t="shared" si="620"/>
        <v>0.1259168517679746</v>
      </c>
      <c r="P362" s="5">
        <f t="shared" si="621"/>
        <v>0.13402086034776178</v>
      </c>
      <c r="Q362" s="5">
        <f t="shared" si="622"/>
        <v>8.1008610989814225E-2</v>
      </c>
      <c r="R362" s="5">
        <f t="shared" si="623"/>
        <v>5.5431116485297784E-2</v>
      </c>
      <c r="S362" s="5">
        <f t="shared" si="624"/>
        <v>3.1397908551064869E-2</v>
      </c>
      <c r="T362" s="5">
        <f t="shared" si="625"/>
        <v>7.1323221459872035E-2</v>
      </c>
      <c r="U362" s="5">
        <f t="shared" si="626"/>
        <v>5.8998663142291692E-2</v>
      </c>
      <c r="V362" s="5">
        <f t="shared" si="627"/>
        <v>3.2692378678064542E-3</v>
      </c>
      <c r="W362" s="5">
        <f t="shared" si="628"/>
        <v>2.8740775064372961E-2</v>
      </c>
      <c r="X362" s="5">
        <f t="shared" si="629"/>
        <v>2.5304527997676528E-2</v>
      </c>
      <c r="Y362" s="5">
        <f t="shared" si="630"/>
        <v>1.1139559315137163E-2</v>
      </c>
      <c r="Z362" s="5">
        <f t="shared" si="631"/>
        <v>1.626792406610519E-2</v>
      </c>
      <c r="AA362" s="5">
        <f t="shared" si="632"/>
        <v>1.7314927658999765E-2</v>
      </c>
      <c r="AB362" s="5">
        <f t="shared" si="633"/>
        <v>9.2146582015665175E-3</v>
      </c>
      <c r="AC362" s="5">
        <f t="shared" si="634"/>
        <v>1.914762211992836E-4</v>
      </c>
      <c r="AD362" s="5">
        <f t="shared" si="635"/>
        <v>7.6476328368790189E-3</v>
      </c>
      <c r="AE362" s="5">
        <f t="shared" si="636"/>
        <v>6.7332818549017629E-3</v>
      </c>
      <c r="AF362" s="5">
        <f t="shared" si="637"/>
        <v>2.9641253381648544E-3</v>
      </c>
      <c r="AG362" s="5">
        <f t="shared" si="638"/>
        <v>8.6991150424462144E-4</v>
      </c>
      <c r="AH362" s="5">
        <f t="shared" si="639"/>
        <v>3.5807327661904133E-3</v>
      </c>
      <c r="AI362" s="5">
        <f t="shared" si="640"/>
        <v>3.811188727022438E-3</v>
      </c>
      <c r="AJ362" s="5">
        <f t="shared" si="641"/>
        <v>2.0282384167468058E-3</v>
      </c>
      <c r="AK362" s="5">
        <f t="shared" si="642"/>
        <v>7.195919470828786E-4</v>
      </c>
      <c r="AL362" s="5">
        <f t="shared" si="643"/>
        <v>7.1773338775095918E-6</v>
      </c>
      <c r="AM362" s="5">
        <f t="shared" si="644"/>
        <v>1.6279668972521153E-3</v>
      </c>
      <c r="AN362" s="5">
        <f t="shared" si="645"/>
        <v>1.4333271750166523E-3</v>
      </c>
      <c r="AO362" s="5">
        <f t="shared" si="646"/>
        <v>6.3097928898583075E-4</v>
      </c>
      <c r="AP362" s="5">
        <f t="shared" si="647"/>
        <v>1.8517980173156159E-4</v>
      </c>
      <c r="AQ362" s="5">
        <f t="shared" si="648"/>
        <v>4.0759926159134018E-5</v>
      </c>
      <c r="AR362" s="5">
        <f t="shared" si="649"/>
        <v>6.3052407133293764E-4</v>
      </c>
      <c r="AS362" s="5">
        <f t="shared" si="650"/>
        <v>6.7110460056392721E-4</v>
      </c>
      <c r="AT362" s="5">
        <f t="shared" si="651"/>
        <v>3.5714844632811163E-4</v>
      </c>
      <c r="AU362" s="5">
        <f t="shared" si="652"/>
        <v>1.2671150677792995E-4</v>
      </c>
      <c r="AV362" s="5">
        <f t="shared" si="653"/>
        <v>3.3716664838539453E-5</v>
      </c>
      <c r="AW362" s="5">
        <f t="shared" si="654"/>
        <v>1.868310086966658E-7</v>
      </c>
      <c r="AX362" s="5">
        <f t="shared" si="655"/>
        <v>2.8879047445987745E-4</v>
      </c>
      <c r="AY362" s="5">
        <f t="shared" si="656"/>
        <v>2.5426268533345454E-4</v>
      </c>
      <c r="AZ362" s="5">
        <f t="shared" si="657"/>
        <v>1.1193151933749336E-4</v>
      </c>
      <c r="BA362" s="5">
        <f t="shared" si="658"/>
        <v>3.2849662295167551E-5</v>
      </c>
      <c r="BB362" s="5">
        <f t="shared" si="659"/>
        <v>7.2305391677893279E-6</v>
      </c>
      <c r="BC362" s="5">
        <f t="shared" si="660"/>
        <v>1.2732111809776874E-6</v>
      </c>
      <c r="BD362" s="5">
        <f t="shared" si="661"/>
        <v>9.2523102227395245E-5</v>
      </c>
      <c r="BE362" s="5">
        <f t="shared" si="662"/>
        <v>9.8477889086750646E-5</v>
      </c>
      <c r="BF362" s="5">
        <f t="shared" si="663"/>
        <v>5.2407963014187086E-5</v>
      </c>
      <c r="BG362" s="5">
        <f t="shared" si="664"/>
        <v>1.8593646504593434E-5</v>
      </c>
      <c r="BH362" s="5">
        <f t="shared" si="665"/>
        <v>4.947583398407278E-6</v>
      </c>
      <c r="BI362" s="5">
        <f t="shared" si="666"/>
        <v>1.0532019731857573E-6</v>
      </c>
      <c r="BJ362" s="8">
        <f t="shared" si="667"/>
        <v>0.3925665195943227</v>
      </c>
      <c r="BK362" s="8">
        <f t="shared" si="668"/>
        <v>0.31215674664973864</v>
      </c>
      <c r="BL362" s="8">
        <f t="shared" si="669"/>
        <v>0.27910317778921895</v>
      </c>
      <c r="BM362" s="8">
        <f t="shared" si="670"/>
        <v>0.30822670695917764</v>
      </c>
      <c r="BN362" s="8">
        <f t="shared" si="671"/>
        <v>0.69161358528588324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1.6241610738254999</v>
      </c>
      <c r="F363">
        <f>VLOOKUP(B363,home!$B$2:$E$405,3,FALSE)</f>
        <v>1.06</v>
      </c>
      <c r="G363">
        <f>VLOOKUP(C363,away!$B$2:$E$405,4,FALSE)</f>
        <v>0.69</v>
      </c>
      <c r="H363">
        <f>VLOOKUP(A363,away!$A$2:$E$405,3,FALSE)</f>
        <v>1.2013422818791899</v>
      </c>
      <c r="I363">
        <f>VLOOKUP(C363,away!$B$2:$E$405,3,FALSE)</f>
        <v>1.23</v>
      </c>
      <c r="J363">
        <f>VLOOKUP(B363,home!$B$2:$E$405,4,FALSE)</f>
        <v>1.07</v>
      </c>
      <c r="K363" s="3">
        <f t="shared" si="616"/>
        <v>1.1879114093959706</v>
      </c>
      <c r="L363" s="3">
        <f t="shared" si="617"/>
        <v>1.5810865771812017</v>
      </c>
      <c r="M363" s="5">
        <f t="shared" si="618"/>
        <v>6.2724824379810085E-2</v>
      </c>
      <c r="N363" s="5">
        <f t="shared" si="619"/>
        <v>7.4511534533134943E-2</v>
      </c>
      <c r="O363" s="5">
        <f t="shared" si="620"/>
        <v>9.9173377882965916E-2</v>
      </c>
      <c r="P363" s="5">
        <f t="shared" si="621"/>
        <v>0.11780918709551323</v>
      </c>
      <c r="Q363" s="5">
        <f t="shared" si="622"/>
        <v>4.4256551001756433E-2</v>
      </c>
      <c r="R363" s="5">
        <f t="shared" si="623"/>
        <v>7.8400848292238257E-2</v>
      </c>
      <c r="S363" s="5">
        <f t="shared" si="624"/>
        <v>5.5317032376470988E-2</v>
      </c>
      <c r="T363" s="5">
        <f t="shared" si="625"/>
        <v>6.9973438741212354E-2</v>
      </c>
      <c r="U363" s="5">
        <f t="shared" si="626"/>
        <v>9.3133262192672428E-2</v>
      </c>
      <c r="V363" s="5">
        <f t="shared" si="627"/>
        <v>1.1543993380333952E-2</v>
      </c>
      <c r="W363" s="5">
        <f t="shared" si="628"/>
        <v>1.752428729183372E-2</v>
      </c>
      <c r="X363" s="5">
        <f t="shared" si="629"/>
        <v>2.7707415411785407E-2</v>
      </c>
      <c r="Y363" s="5">
        <f t="shared" si="630"/>
        <v>2.1903911297978741E-2</v>
      </c>
      <c r="Z363" s="5">
        <f t="shared" si="631"/>
        <v>4.1319509624825883E-2</v>
      </c>
      <c r="AA363" s="5">
        <f t="shared" si="632"/>
        <v>4.9083916913977288E-2</v>
      </c>
      <c r="AB363" s="5">
        <f t="shared" si="633"/>
        <v>2.9153672459978741E-2</v>
      </c>
      <c r="AC363" s="5">
        <f t="shared" si="634"/>
        <v>1.3551138737931661E-3</v>
      </c>
      <c r="AD363" s="5">
        <f t="shared" si="635"/>
        <v>5.204325203875519E-3</v>
      </c>
      <c r="AE363" s="5">
        <f t="shared" si="636"/>
        <v>8.2284887231334047E-3</v>
      </c>
      <c r="AF363" s="5">
        <f t="shared" si="637"/>
        <v>6.5049765353165576E-3</v>
      </c>
      <c r="AG363" s="5">
        <f t="shared" si="638"/>
        <v>3.4283103616225626E-3</v>
      </c>
      <c r="AH363" s="5">
        <f t="shared" si="639"/>
        <v>1.6332430510880416E-2</v>
      </c>
      <c r="AI363" s="5">
        <f t="shared" si="640"/>
        <v>1.9401480547041709E-2</v>
      </c>
      <c r="AJ363" s="5">
        <f t="shared" si="641"/>
        <v>1.1523620050502413E-2</v>
      </c>
      <c r="AK363" s="5">
        <f t="shared" si="642"/>
        <v>4.5630132451786641E-3</v>
      </c>
      <c r="AL363" s="5">
        <f t="shared" si="643"/>
        <v>1.0180649557613511E-4</v>
      </c>
      <c r="AM363" s="5">
        <f t="shared" si="644"/>
        <v>1.2364554575781473E-3</v>
      </c>
      <c r="AN363" s="5">
        <f t="shared" si="645"/>
        <v>1.9549431272592494E-3</v>
      </c>
      <c r="AO363" s="5">
        <f t="shared" si="646"/>
        <v>1.545467168831121E-3</v>
      </c>
      <c r="AP363" s="5">
        <f t="shared" si="647"/>
        <v>8.1450579870437313E-4</v>
      </c>
      <c r="AQ363" s="5">
        <f t="shared" si="648"/>
        <v>3.2195104634193453E-4</v>
      </c>
      <c r="AR363" s="5">
        <f t="shared" si="649"/>
        <v>5.1645973306995467E-3</v>
      </c>
      <c r="AS363" s="5">
        <f t="shared" si="650"/>
        <v>6.1350840940739663E-3</v>
      </c>
      <c r="AT363" s="5">
        <f t="shared" si="651"/>
        <v>3.6439681964771037E-3</v>
      </c>
      <c r="AU363" s="5">
        <f t="shared" si="652"/>
        <v>1.4429037986904039E-3</v>
      </c>
      <c r="AV363" s="5">
        <f t="shared" si="653"/>
        <v>4.2851047128127903E-4</v>
      </c>
      <c r="AW363" s="5">
        <f t="shared" si="654"/>
        <v>5.311445049182511E-6</v>
      </c>
      <c r="AX363" s="5">
        <f t="shared" si="655"/>
        <v>2.4479992421116617E-4</v>
      </c>
      <c r="AY363" s="5">
        <f t="shared" si="656"/>
        <v>3.870498742652503E-4</v>
      </c>
      <c r="AZ363" s="5">
        <f t="shared" si="657"/>
        <v>3.0597968045022959E-4</v>
      </c>
      <c r="BA363" s="5">
        <f t="shared" si="658"/>
        <v>1.6126012188335046E-4</v>
      </c>
      <c r="BB363" s="5">
        <f t="shared" si="659"/>
        <v>6.374155353609249E-5</v>
      </c>
      <c r="BC363" s="5">
        <f t="shared" si="660"/>
        <v>2.0156182940918553E-5</v>
      </c>
      <c r="BD363" s="5">
        <f t="shared" si="661"/>
        <v>1.3609459193524873E-3</v>
      </c>
      <c r="BE363" s="5">
        <f t="shared" si="662"/>
        <v>1.6166831851697082E-3</v>
      </c>
      <c r="BF363" s="5">
        <f t="shared" si="663"/>
        <v>9.6023820052085749E-4</v>
      </c>
      <c r="BG363" s="5">
        <f t="shared" si="664"/>
        <v>3.8022597137886101E-4</v>
      </c>
      <c r="BH363" s="5">
        <f t="shared" si="665"/>
        <v>1.129186923874036E-4</v>
      </c>
      <c r="BI363" s="5">
        <f t="shared" si="666"/>
        <v>2.682748060421412E-5</v>
      </c>
      <c r="BJ363" s="8">
        <f t="shared" si="667"/>
        <v>0.28629954903765148</v>
      </c>
      <c r="BK363" s="8">
        <f t="shared" si="668"/>
        <v>0.24923900747576283</v>
      </c>
      <c r="BL363" s="8">
        <f t="shared" si="669"/>
        <v>0.42203852543607173</v>
      </c>
      <c r="BM363" s="8">
        <f t="shared" si="670"/>
        <v>0.52163852995967674</v>
      </c>
      <c r="BN363" s="8">
        <f t="shared" si="671"/>
        <v>0.47687632318541884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1.36879432624113</v>
      </c>
      <c r="F364">
        <f>VLOOKUP(B364,home!$B$2:$E$405,3,FALSE)</f>
        <v>0.91</v>
      </c>
      <c r="G364">
        <f>VLOOKUP(C364,away!$B$2:$E$405,4,FALSE)</f>
        <v>1.37</v>
      </c>
      <c r="H364">
        <f>VLOOKUP(A364,away!$A$2:$E$405,3,FALSE)</f>
        <v>1.1489361702127701</v>
      </c>
      <c r="I364">
        <f>VLOOKUP(C364,away!$B$2:$E$405,3,FALSE)</f>
        <v>1.19</v>
      </c>
      <c r="J364">
        <f>VLOOKUP(B364,home!$B$2:$E$405,4,FALSE)</f>
        <v>0.98</v>
      </c>
      <c r="K364" s="3">
        <f t="shared" si="616"/>
        <v>1.7064758865248169</v>
      </c>
      <c r="L364" s="3">
        <f t="shared" si="617"/>
        <v>1.3398893617021324</v>
      </c>
      <c r="M364" s="5">
        <f t="shared" si="618"/>
        <v>4.7531375544248307E-2</v>
      </c>
      <c r="N364" s="5">
        <f t="shared" si="619"/>
        <v>8.1111146219615127E-2</v>
      </c>
      <c r="O364" s="5">
        <f t="shared" si="620"/>
        <v>6.3686784438807195E-2</v>
      </c>
      <c r="P364" s="5">
        <f t="shared" si="621"/>
        <v>0.10867996193512842</v>
      </c>
      <c r="Q364" s="5">
        <f t="shared" si="622"/>
        <v>6.9207107576080895E-2</v>
      </c>
      <c r="R364" s="5">
        <f t="shared" si="623"/>
        <v>4.2666622475287352E-2</v>
      </c>
      <c r="S364" s="5">
        <f t="shared" si="624"/>
        <v>6.2123881283561132E-2</v>
      </c>
      <c r="T364" s="5">
        <f t="shared" si="625"/>
        <v>9.2729867195365828E-2</v>
      </c>
      <c r="U364" s="5">
        <f t="shared" si="626"/>
        <v>7.2809562413535658E-2</v>
      </c>
      <c r="V364" s="5">
        <f t="shared" si="627"/>
        <v>1.578284045912786E-2</v>
      </c>
      <c r="W364" s="5">
        <f t="shared" si="628"/>
        <v>3.9366753418237012E-2</v>
      </c>
      <c r="X364" s="5">
        <f t="shared" si="629"/>
        <v>5.274709410984682E-2</v>
      </c>
      <c r="Y364" s="5">
        <f t="shared" si="630"/>
        <v>3.5337635129242498E-2</v>
      </c>
      <c r="Z364" s="5">
        <f t="shared" si="631"/>
        <v>1.9056184518132877E-2</v>
      </c>
      <c r="AA364" s="5">
        <f t="shared" si="632"/>
        <v>3.2518919369361292E-2</v>
      </c>
      <c r="AB364" s="5">
        <f t="shared" si="633"/>
        <v>2.7746375879829928E-2</v>
      </c>
      <c r="AC364" s="5">
        <f t="shared" si="634"/>
        <v>2.2554555815576757E-3</v>
      </c>
      <c r="AD364" s="5">
        <f t="shared" si="635"/>
        <v>1.6794603859747469E-2</v>
      </c>
      <c r="AE364" s="5">
        <f t="shared" si="636"/>
        <v>2.2502911045677202E-2</v>
      </c>
      <c r="AF364" s="5">
        <f t="shared" si="637"/>
        <v>1.5075705558716151E-2</v>
      </c>
      <c r="AG364" s="5">
        <f t="shared" si="638"/>
        <v>6.7332591660924914E-3</v>
      </c>
      <c r="AH364" s="5">
        <f t="shared" si="639"/>
        <v>6.3832947276197816E-3</v>
      </c>
      <c r="AI364" s="5">
        <f t="shared" si="640"/>
        <v>1.0892938529264155E-2</v>
      </c>
      <c r="AJ364" s="5">
        <f t="shared" si="641"/>
        <v>9.294268466793194E-3</v>
      </c>
      <c r="AK364" s="5">
        <f t="shared" si="642"/>
        <v>5.2868150071568561E-3</v>
      </c>
      <c r="AL364" s="5">
        <f t="shared" si="643"/>
        <v>2.0628296483603262E-4</v>
      </c>
      <c r="AM364" s="5">
        <f t="shared" si="644"/>
        <v>5.7319173020791338E-3</v>
      </c>
      <c r="AN364" s="5">
        <f t="shared" si="645"/>
        <v>7.680135015212218E-3</v>
      </c>
      <c r="AO364" s="5">
        <f t="shared" si="646"/>
        <v>5.1452656016594493E-3</v>
      </c>
      <c r="AP364" s="5">
        <f t="shared" si="647"/>
        <v>2.2980288809318064E-3</v>
      </c>
      <c r="AQ364" s="5">
        <f t="shared" si="648"/>
        <v>7.6977611261119609E-4</v>
      </c>
      <c r="AR364" s="5">
        <f t="shared" si="649"/>
        <v>1.7105817396294092E-3</v>
      </c>
      <c r="AS364" s="5">
        <f t="shared" si="650"/>
        <v>2.9190664906072594E-3</v>
      </c>
      <c r="AT364" s="5">
        <f t="shared" si="651"/>
        <v>2.4906582886919547E-3</v>
      </c>
      <c r="AU364" s="5">
        <f t="shared" si="652"/>
        <v>1.4167494370753292E-3</v>
      </c>
      <c r="AV364" s="5">
        <f t="shared" si="653"/>
        <v>6.0441218790416448E-4</v>
      </c>
      <c r="AW364" s="5">
        <f t="shared" si="654"/>
        <v>1.3101769626169878E-5</v>
      </c>
      <c r="AX364" s="5">
        <f t="shared" si="655"/>
        <v>1.6302297765920684E-3</v>
      </c>
      <c r="AY364" s="5">
        <f t="shared" si="656"/>
        <v>2.1843275347857563E-3</v>
      </c>
      <c r="AZ364" s="5">
        <f t="shared" si="657"/>
        <v>1.4633786131662402E-3</v>
      </c>
      <c r="BA364" s="5">
        <f t="shared" si="658"/>
        <v>6.5358847864128847E-4</v>
      </c>
      <c r="BB364" s="5">
        <f t="shared" si="659"/>
        <v>2.1893406236563601E-4</v>
      </c>
      <c r="BC364" s="5">
        <f t="shared" si="660"/>
        <v>5.8669484215589307E-5</v>
      </c>
      <c r="BD364" s="5">
        <f t="shared" si="661"/>
        <v>3.8199837920856194E-4</v>
      </c>
      <c r="BE364" s="5">
        <f t="shared" si="662"/>
        <v>6.5187102281097386E-4</v>
      </c>
      <c r="BF364" s="5">
        <f t="shared" si="663"/>
        <v>5.5620109077559796E-4</v>
      </c>
      <c r="BG364" s="5">
        <f t="shared" si="664"/>
        <v>3.1638124982245295E-4</v>
      </c>
      <c r="BH364" s="5">
        <f t="shared" si="665"/>
        <v>1.3497424344265002E-4</v>
      </c>
      <c r="BI364" s="5">
        <f t="shared" si="666"/>
        <v>4.6066058347362514E-5</v>
      </c>
      <c r="BJ364" s="8">
        <f t="shared" si="667"/>
        <v>0.45944033414088176</v>
      </c>
      <c r="BK364" s="8">
        <f t="shared" si="668"/>
        <v>0.23876412530324523</v>
      </c>
      <c r="BL364" s="8">
        <f t="shared" si="669"/>
        <v>0.28251454149597111</v>
      </c>
      <c r="BM364" s="8">
        <f t="shared" si="670"/>
        <v>0.5847209615039044</v>
      </c>
      <c r="BN364" s="8">
        <f t="shared" si="671"/>
        <v>0.41288299818916729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1.6532258064516101</v>
      </c>
      <c r="F365">
        <f>VLOOKUP(B365,home!$B$2:$E$405,3,FALSE)</f>
        <v>0.69</v>
      </c>
      <c r="G365">
        <f>VLOOKUP(C365,away!$B$2:$E$405,4,FALSE)</f>
        <v>1.64</v>
      </c>
      <c r="H365">
        <f>VLOOKUP(A365,away!$A$2:$E$405,3,FALSE)</f>
        <v>1.30645161290323</v>
      </c>
      <c r="I365">
        <f>VLOOKUP(C365,away!$B$2:$E$405,3,FALSE)</f>
        <v>0.35</v>
      </c>
      <c r="J365">
        <f>VLOOKUP(B365,home!$B$2:$E$405,4,FALSE)</f>
        <v>0.87</v>
      </c>
      <c r="K365" s="3">
        <f t="shared" si="616"/>
        <v>1.8707903225806417</v>
      </c>
      <c r="L365" s="3">
        <f t="shared" si="617"/>
        <v>0.39781451612903346</v>
      </c>
      <c r="M365" s="5">
        <f t="shared" si="618"/>
        <v>0.10345641783163662</v>
      </c>
      <c r="N365" s="5">
        <f t="shared" si="619"/>
        <v>0.19354526528828511</v>
      </c>
      <c r="O365" s="5">
        <f t="shared" si="620"/>
        <v>4.1156464800135635E-2</v>
      </c>
      <c r="P365" s="5">
        <f t="shared" si="621"/>
        <v>7.6995116059724561E-2</v>
      </c>
      <c r="Q365" s="5">
        <f t="shared" si="622"/>
        <v>0.18104130464131343</v>
      </c>
      <c r="R365" s="5">
        <f t="shared" si="623"/>
        <v>8.186319565023777E-3</v>
      </c>
      <c r="S365" s="5">
        <f t="shared" si="624"/>
        <v>1.4325471588186041E-2</v>
      </c>
      <c r="T365" s="5">
        <f t="shared" si="625"/>
        <v>7.2020859005253055E-2</v>
      </c>
      <c r="U365" s="5">
        <f t="shared" si="626"/>
        <v>1.5314887419799049E-2</v>
      </c>
      <c r="V365" s="5">
        <f t="shared" si="627"/>
        <v>1.1846011754519791E-3</v>
      </c>
      <c r="W365" s="5">
        <f t="shared" si="628"/>
        <v>0.11289677357011431</v>
      </c>
      <c r="X365" s="5">
        <f t="shared" si="629"/>
        <v>4.4911975350324082E-2</v>
      </c>
      <c r="Y365" s="5">
        <f t="shared" si="630"/>
        <v>8.9333178711941252E-3</v>
      </c>
      <c r="Z365" s="5">
        <f t="shared" si="631"/>
        <v>1.0855455855458575E-3</v>
      </c>
      <c r="AA365" s="5">
        <f t="shared" si="632"/>
        <v>2.0308281761593264E-3</v>
      </c>
      <c r="AB365" s="5">
        <f t="shared" si="633"/>
        <v>1.8996268493914818E-3</v>
      </c>
      <c r="AC365" s="5">
        <f t="shared" si="634"/>
        <v>5.5100801683010765E-5</v>
      </c>
      <c r="AD365" s="5">
        <f t="shared" si="635"/>
        <v>5.280154786138698E-2</v>
      </c>
      <c r="AE365" s="5">
        <f t="shared" si="636"/>
        <v>2.1005222213341664E-2</v>
      </c>
      <c r="AF365" s="5">
        <f t="shared" si="637"/>
        <v>4.1780911554916691E-3</v>
      </c>
      <c r="AG365" s="5">
        <f t="shared" si="638"/>
        <v>5.5403510378830415E-4</v>
      </c>
      <c r="AH365" s="5">
        <f t="shared" si="639"/>
        <v>1.0796144796248341E-4</v>
      </c>
      <c r="AI365" s="5">
        <f t="shared" si="640"/>
        <v>2.0197323206000751E-4</v>
      </c>
      <c r="AJ365" s="5">
        <f t="shared" si="641"/>
        <v>1.8892478397909817E-4</v>
      </c>
      <c r="AK365" s="5">
        <f t="shared" si="642"/>
        <v>1.1781288585457835E-4</v>
      </c>
      <c r="AL365" s="5">
        <f t="shared" si="643"/>
        <v>1.6403013788748981E-6</v>
      </c>
      <c r="AM365" s="5">
        <f t="shared" si="644"/>
        <v>1.9756124951272255E-2</v>
      </c>
      <c r="AN365" s="5">
        <f t="shared" si="645"/>
        <v>7.8592732880750967E-3</v>
      </c>
      <c r="AO365" s="5">
        <f t="shared" si="646"/>
        <v>1.5632665001107161E-3</v>
      </c>
      <c r="AP365" s="5">
        <f t="shared" si="647"/>
        <v>2.0729670210742403E-4</v>
      </c>
      <c r="AQ365" s="5">
        <f t="shared" si="648"/>
        <v>2.0616409311002322E-5</v>
      </c>
      <c r="AR365" s="5">
        <f t="shared" si="649"/>
        <v>8.5897262363570354E-6</v>
      </c>
      <c r="AS365" s="5">
        <f t="shared" si="650"/>
        <v>1.606957671659378E-5</v>
      </c>
      <c r="AT365" s="5">
        <f t="shared" si="651"/>
        <v>1.5031404304685428E-5</v>
      </c>
      <c r="AU365" s="5">
        <f t="shared" si="652"/>
        <v>9.3735352360008297E-6</v>
      </c>
      <c r="AV365" s="5">
        <f t="shared" si="653"/>
        <v>4.3839797519697534E-6</v>
      </c>
      <c r="AW365" s="5">
        <f t="shared" si="654"/>
        <v>3.3909929763030405E-8</v>
      </c>
      <c r="AX365" s="5">
        <f t="shared" si="655"/>
        <v>6.1599278950890133E-3</v>
      </c>
      <c r="AY365" s="5">
        <f t="shared" si="656"/>
        <v>2.4505087349745718E-3</v>
      </c>
      <c r="AZ365" s="5">
        <f t="shared" si="657"/>
        <v>4.8742397333693949E-4</v>
      </c>
      <c r="BA365" s="5">
        <f t="shared" si="658"/>
        <v>6.4634777367575142E-5</v>
      </c>
      <c r="BB365" s="5">
        <f t="shared" si="659"/>
        <v>6.4281631708974277E-6</v>
      </c>
      <c r="BC365" s="5">
        <f t="shared" si="660"/>
        <v>5.1144332428580694E-7</v>
      </c>
      <c r="BD365" s="5">
        <f t="shared" si="661"/>
        <v>5.6951963106620575E-7</v>
      </c>
      <c r="BE365" s="5">
        <f t="shared" si="662"/>
        <v>1.0654518143183551E-6</v>
      </c>
      <c r="BF365" s="5">
        <f t="shared" si="663"/>
        <v>9.9661847170138298E-7</v>
      </c>
      <c r="BG365" s="5">
        <f t="shared" si="664"/>
        <v>6.214880640546853E-7</v>
      </c>
      <c r="BH365" s="5">
        <f t="shared" si="665"/>
        <v>2.9066846395822098E-7</v>
      </c>
      <c r="BI365" s="5">
        <f t="shared" si="666"/>
        <v>1.087559498904839E-7</v>
      </c>
      <c r="BJ365" s="8">
        <f t="shared" si="667"/>
        <v>0.73046440489863229</v>
      </c>
      <c r="BK365" s="8">
        <f t="shared" si="668"/>
        <v>0.19846885649303561</v>
      </c>
      <c r="BL365" s="8">
        <f t="shared" si="669"/>
        <v>6.9261899885006029E-2</v>
      </c>
      <c r="BM365" s="8">
        <f t="shared" si="670"/>
        <v>0.39244934385105629</v>
      </c>
      <c r="BN365" s="8">
        <f t="shared" si="671"/>
        <v>0.60438088818611913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1.3831775700934601</v>
      </c>
      <c r="F366">
        <f>VLOOKUP(B366,home!$B$2:$E$405,3,FALSE)</f>
        <v>1.08</v>
      </c>
      <c r="G366">
        <f>VLOOKUP(C366,away!$B$2:$E$405,4,FALSE)</f>
        <v>1.33</v>
      </c>
      <c r="H366">
        <f>VLOOKUP(A366,away!$A$2:$E$405,3,FALSE)</f>
        <v>1.2429906542056099</v>
      </c>
      <c r="I366">
        <f>VLOOKUP(C366,away!$B$2:$E$405,3,FALSE)</f>
        <v>1.45</v>
      </c>
      <c r="J366">
        <f>VLOOKUP(B366,home!$B$2:$E$405,4,FALSE)</f>
        <v>1.07</v>
      </c>
      <c r="K366" s="3">
        <f t="shared" si="616"/>
        <v>1.9867962616822463</v>
      </c>
      <c r="L366" s="3">
        <f t="shared" si="617"/>
        <v>1.9285000000000039</v>
      </c>
      <c r="M366" s="5">
        <f t="shared" si="618"/>
        <v>1.9934641900177422E-2</v>
      </c>
      <c r="N366" s="5">
        <f t="shared" si="619"/>
        <v>3.9606072005246774E-2</v>
      </c>
      <c r="O366" s="5">
        <f t="shared" si="620"/>
        <v>3.8443956904492239E-2</v>
      </c>
      <c r="P366" s="5">
        <f t="shared" si="621"/>
        <v>7.6380309862118551E-2</v>
      </c>
      <c r="Q366" s="5">
        <f t="shared" si="622"/>
        <v>3.9344597899971093E-2</v>
      </c>
      <c r="R366" s="5">
        <f t="shared" si="623"/>
        <v>3.7069585445156719E-2</v>
      </c>
      <c r="S366" s="5">
        <f t="shared" si="624"/>
        <v>7.3163488010553682E-2</v>
      </c>
      <c r="T366" s="5">
        <f t="shared" si="625"/>
        <v>7.5876057050094398E-2</v>
      </c>
      <c r="U366" s="5">
        <f t="shared" si="626"/>
        <v>7.364971378454796E-2</v>
      </c>
      <c r="V366" s="5">
        <f t="shared" si="627"/>
        <v>3.114762015692529E-2</v>
      </c>
      <c r="W366" s="5">
        <f t="shared" si="628"/>
        <v>2.6056566675017899E-2</v>
      </c>
      <c r="X366" s="5">
        <f t="shared" si="629"/>
        <v>5.0250088832772113E-2</v>
      </c>
      <c r="Y366" s="5">
        <f t="shared" si="630"/>
        <v>4.8453648157000616E-2</v>
      </c>
      <c r="Z366" s="5">
        <f t="shared" si="631"/>
        <v>2.3829565176994957E-2</v>
      </c>
      <c r="AA366" s="5">
        <f t="shared" si="632"/>
        <v>4.7344491011167014E-2</v>
      </c>
      <c r="AB366" s="5">
        <f t="shared" si="633"/>
        <v>4.7031928876117686E-2</v>
      </c>
      <c r="AC366" s="5">
        <f t="shared" si="634"/>
        <v>7.4589528964411353E-3</v>
      </c>
      <c r="AD366" s="5">
        <f t="shared" si="635"/>
        <v>1.2942272315549943E-2</v>
      </c>
      <c r="AE366" s="5">
        <f t="shared" si="636"/>
        <v>2.4959172160538116E-2</v>
      </c>
      <c r="AF366" s="5">
        <f t="shared" si="637"/>
        <v>2.4066881755798929E-2</v>
      </c>
      <c r="AG366" s="5">
        <f t="shared" si="638"/>
        <v>1.5470993822019443E-2</v>
      </c>
      <c r="AH366" s="5">
        <f t="shared" si="639"/>
        <v>1.1488829110958712E-2</v>
      </c>
      <c r="AI366" s="5">
        <f t="shared" si="640"/>
        <v>2.2825962728758933E-2</v>
      </c>
      <c r="AJ366" s="5">
        <f t="shared" si="641"/>
        <v>2.2675268709398275E-2</v>
      </c>
      <c r="AK366" s="5">
        <f t="shared" si="642"/>
        <v>1.501704636815763E-2</v>
      </c>
      <c r="AL366" s="5">
        <f t="shared" si="643"/>
        <v>1.1431700380272192E-3</v>
      </c>
      <c r="AM366" s="5">
        <f t="shared" si="644"/>
        <v>5.1427316508416508E-3</v>
      </c>
      <c r="AN366" s="5">
        <f t="shared" si="645"/>
        <v>9.9177579886481435E-3</v>
      </c>
      <c r="AO366" s="5">
        <f t="shared" si="646"/>
        <v>9.5631981405539922E-3</v>
      </c>
      <c r="AP366" s="5">
        <f t="shared" si="647"/>
        <v>6.1475425380194699E-3</v>
      </c>
      <c r="AQ366" s="5">
        <f t="shared" si="648"/>
        <v>2.9638839461426417E-3</v>
      </c>
      <c r="AR366" s="5">
        <f t="shared" si="649"/>
        <v>4.4312413880967837E-3</v>
      </c>
      <c r="AS366" s="5">
        <f t="shared" si="650"/>
        <v>8.8039738244823362E-3</v>
      </c>
      <c r="AT366" s="5">
        <f t="shared" si="651"/>
        <v>8.745851141214931E-3</v>
      </c>
      <c r="AU366" s="5">
        <f t="shared" si="652"/>
        <v>5.7920747841984088E-3</v>
      </c>
      <c r="AV366" s="5">
        <f t="shared" si="653"/>
        <v>2.8769181321573515E-3</v>
      </c>
      <c r="AW366" s="5">
        <f t="shared" si="654"/>
        <v>1.2166938416780181E-4</v>
      </c>
      <c r="AX366" s="5">
        <f t="shared" si="655"/>
        <v>1.7029266697878586E-3</v>
      </c>
      <c r="AY366" s="5">
        <f t="shared" si="656"/>
        <v>3.284094082685892E-3</v>
      </c>
      <c r="AZ366" s="5">
        <f t="shared" si="657"/>
        <v>3.166687719229878E-3</v>
      </c>
      <c r="BA366" s="5">
        <f t="shared" si="658"/>
        <v>2.0356524221782774E-3</v>
      </c>
      <c r="BB366" s="5">
        <f t="shared" si="659"/>
        <v>9.8143892404270352E-4</v>
      </c>
      <c r="BC366" s="5">
        <f t="shared" si="660"/>
        <v>3.7854099300327142E-4</v>
      </c>
      <c r="BD366" s="5">
        <f t="shared" si="661"/>
        <v>1.4242748361574448E-3</v>
      </c>
      <c r="BE366" s="5">
        <f t="shared" si="662"/>
        <v>2.8297439200857051E-3</v>
      </c>
      <c r="BF366" s="5">
        <f t="shared" si="663"/>
        <v>2.8110623209721729E-3</v>
      </c>
      <c r="BG366" s="5">
        <f t="shared" si="664"/>
        <v>1.8616693702211101E-3</v>
      </c>
      <c r="BH366" s="5">
        <f t="shared" si="665"/>
        <v>9.2468943631091103E-4</v>
      </c>
      <c r="BI366" s="5">
        <f t="shared" si="666"/>
        <v>3.674339030559163E-4</v>
      </c>
      <c r="BJ366" s="8">
        <f t="shared" si="667"/>
        <v>0.40231080574914313</v>
      </c>
      <c r="BK366" s="8">
        <f t="shared" si="668"/>
        <v>0.2125122769469292</v>
      </c>
      <c r="BL366" s="8">
        <f t="shared" si="669"/>
        <v>0.35641571599570832</v>
      </c>
      <c r="BM366" s="8">
        <f t="shared" si="670"/>
        <v>0.74112677515309489</v>
      </c>
      <c r="BN366" s="8">
        <f t="shared" si="671"/>
        <v>0.25077916401716277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1.3831775700934601</v>
      </c>
      <c r="F367">
        <f>VLOOKUP(B367,home!$B$2:$E$405,3,FALSE)</f>
        <v>1.2</v>
      </c>
      <c r="G367">
        <f>VLOOKUP(C367,away!$B$2:$E$405,4,FALSE)</f>
        <v>1.08</v>
      </c>
      <c r="H367">
        <f>VLOOKUP(A367,away!$A$2:$E$405,3,FALSE)</f>
        <v>1.2429906542056099</v>
      </c>
      <c r="I367">
        <f>VLOOKUP(C367,away!$B$2:$E$405,3,FALSE)</f>
        <v>0.96</v>
      </c>
      <c r="J367">
        <f>VLOOKUP(B367,home!$B$2:$E$405,4,FALSE)</f>
        <v>1.47</v>
      </c>
      <c r="K367" s="3">
        <f t="shared" si="616"/>
        <v>1.7925981308411243</v>
      </c>
      <c r="L367" s="3">
        <f t="shared" si="617"/>
        <v>1.7541084112149568</v>
      </c>
      <c r="M367" s="5">
        <f t="shared" si="618"/>
        <v>2.8819399004208372E-2</v>
      </c>
      <c r="N367" s="5">
        <f t="shared" si="619"/>
        <v>5.1661600786908492E-2</v>
      </c>
      <c r="O367" s="5">
        <f t="shared" si="620"/>
        <v>5.0552350199441862E-2</v>
      </c>
      <c r="P367" s="5">
        <f t="shared" si="621"/>
        <v>9.0620048477145415E-2</v>
      </c>
      <c r="Q367" s="5">
        <f t="shared" si="622"/>
        <v>4.6304244503436266E-2</v>
      </c>
      <c r="R367" s="5">
        <f t="shared" si="623"/>
        <v>4.4337151345762535E-2</v>
      </c>
      <c r="S367" s="5">
        <f t="shared" si="624"/>
        <v>7.123667971702867E-2</v>
      </c>
      <c r="T367" s="5">
        <f t="shared" si="625"/>
        <v>8.1222664758431484E-2</v>
      </c>
      <c r="U367" s="5">
        <f t="shared" si="626"/>
        <v>7.9478694629233959E-2</v>
      </c>
      <c r="V367" s="5">
        <f t="shared" si="627"/>
        <v>2.4888603557799361E-2</v>
      </c>
      <c r="W367" s="5">
        <f t="shared" si="628"/>
        <v>2.7668300715623418E-2</v>
      </c>
      <c r="X367" s="5">
        <f t="shared" si="629"/>
        <v>4.8533199009299845E-2</v>
      </c>
      <c r="Y367" s="5">
        <f t="shared" si="630"/>
        <v>4.2566246302691138E-2</v>
      </c>
      <c r="Z367" s="5">
        <f t="shared" si="631"/>
        <v>2.5924056701637537E-2</v>
      </c>
      <c r="AA367" s="5">
        <f t="shared" si="632"/>
        <v>4.6471415587174776E-2</v>
      </c>
      <c r="AB367" s="5">
        <f t="shared" si="633"/>
        <v>4.1652286359555299E-2</v>
      </c>
      <c r="AC367" s="5">
        <f t="shared" si="634"/>
        <v>4.8912506394713619E-3</v>
      </c>
      <c r="AD367" s="5">
        <f t="shared" si="635"/>
        <v>1.239953603659417E-2</v>
      </c>
      <c r="AE367" s="5">
        <f t="shared" si="636"/>
        <v>2.1750130456952801E-2</v>
      </c>
      <c r="AF367" s="5">
        <f t="shared" si="637"/>
        <v>1.907604338978176E-2</v>
      </c>
      <c r="AG367" s="5">
        <f t="shared" si="638"/>
        <v>1.1153816054239223E-2</v>
      </c>
      <c r="AH367" s="5">
        <f t="shared" si="639"/>
        <v>1.1368401478288973E-2</v>
      </c>
      <c r="AI367" s="5">
        <f t="shared" si="640"/>
        <v>2.0378975240632289E-2</v>
      </c>
      <c r="AJ367" s="5">
        <f t="shared" si="641"/>
        <v>1.8265656462407499E-2</v>
      </c>
      <c r="AK367" s="5">
        <f t="shared" si="642"/>
        <v>1.0914327211032594E-2</v>
      </c>
      <c r="AL367" s="5">
        <f t="shared" si="643"/>
        <v>6.1520418243008878E-4</v>
      </c>
      <c r="AM367" s="5">
        <f t="shared" si="644"/>
        <v>4.4454770244991733E-3</v>
      </c>
      <c r="AN367" s="5">
        <f t="shared" si="645"/>
        <v>7.7978486405368384E-3</v>
      </c>
      <c r="AO367" s="5">
        <f t="shared" si="646"/>
        <v>6.8391359448733927E-3</v>
      </c>
      <c r="AP367" s="5">
        <f t="shared" si="647"/>
        <v>3.9988619621149904E-3</v>
      </c>
      <c r="AQ367" s="5">
        <f t="shared" si="648"/>
        <v>1.7536093507583633E-3</v>
      </c>
      <c r="AR367" s="5">
        <f t="shared" si="649"/>
        <v>3.9882817310270468E-3</v>
      </c>
      <c r="AS367" s="5">
        <f t="shared" si="650"/>
        <v>7.1493863763068873E-3</v>
      </c>
      <c r="AT367" s="5">
        <f t="shared" si="651"/>
        <v>6.4079883274143637E-3</v>
      </c>
      <c r="AU367" s="5">
        <f t="shared" si="652"/>
        <v>3.8289826327249101E-3</v>
      </c>
      <c r="AV367" s="5">
        <f t="shared" si="653"/>
        <v>1.7159567776114501E-3</v>
      </c>
      <c r="AW367" s="5">
        <f t="shared" si="654"/>
        <v>5.3734863361207448E-5</v>
      </c>
      <c r="AX367" s="5">
        <f t="shared" si="655"/>
        <v>1.3281589674690628E-3</v>
      </c>
      <c r="AY367" s="5">
        <f t="shared" si="656"/>
        <v>2.3297348162680553E-3</v>
      </c>
      <c r="AZ367" s="5">
        <f t="shared" si="657"/>
        <v>2.043303718558064E-3</v>
      </c>
      <c r="BA367" s="5">
        <f t="shared" si="658"/>
        <v>1.1947254131298331E-3</v>
      </c>
      <c r="BB367" s="5">
        <f t="shared" si="659"/>
        <v>5.2391947406582628E-4</v>
      </c>
      <c r="BC367" s="5">
        <f t="shared" si="660"/>
        <v>1.8380231125163642E-4</v>
      </c>
      <c r="BD367" s="5">
        <f t="shared" si="661"/>
        <v>1.1659797551149141E-3</v>
      </c>
      <c r="BE367" s="5">
        <f t="shared" si="662"/>
        <v>2.0901331296175867E-3</v>
      </c>
      <c r="BF367" s="5">
        <f t="shared" si="663"/>
        <v>1.8733843706807982E-3</v>
      </c>
      <c r="BG367" s="5">
        <f t="shared" si="664"/>
        <v>1.1194084404097914E-3</v>
      </c>
      <c r="BH367" s="5">
        <f t="shared" si="665"/>
        <v>5.0166236948159251E-4</v>
      </c>
      <c r="BI367" s="5">
        <f t="shared" si="666"/>
        <v>1.7985580516920643E-4</v>
      </c>
      <c r="BJ367" s="8">
        <f t="shared" si="667"/>
        <v>0.39477435963748375</v>
      </c>
      <c r="BK367" s="8">
        <f t="shared" si="668"/>
        <v>0.2234009203943513</v>
      </c>
      <c r="BL367" s="8">
        <f t="shared" si="669"/>
        <v>0.35344027822908836</v>
      </c>
      <c r="BM367" s="8">
        <f t="shared" si="670"/>
        <v>0.68296882069275155</v>
      </c>
      <c r="BN367" s="8">
        <f t="shared" si="671"/>
        <v>0.31229479431690294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1.21333333333333</v>
      </c>
      <c r="F368">
        <f>VLOOKUP(B368,home!$B$2:$E$405,3,FALSE)</f>
        <v>1.55</v>
      </c>
      <c r="G368">
        <f>VLOOKUP(C368,away!$B$2:$E$405,4,FALSE)</f>
        <v>1.41</v>
      </c>
      <c r="H368">
        <f>VLOOKUP(A368,away!$A$2:$E$405,3,FALSE)</f>
        <v>1.2533333333333301</v>
      </c>
      <c r="I368">
        <f>VLOOKUP(C368,away!$B$2:$E$405,3,FALSE)</f>
        <v>0.94</v>
      </c>
      <c r="J368">
        <f>VLOOKUP(B368,home!$B$2:$E$405,4,FALSE)</f>
        <v>1.2</v>
      </c>
      <c r="K368" s="3">
        <f t="shared" si="616"/>
        <v>2.6517399999999927</v>
      </c>
      <c r="L368" s="3">
        <f t="shared" si="617"/>
        <v>1.4137599999999961</v>
      </c>
      <c r="M368" s="5">
        <f t="shared" si="618"/>
        <v>1.7154409923982195E-2</v>
      </c>
      <c r="N368" s="5">
        <f t="shared" si="619"/>
        <v>4.548903497182042E-2</v>
      </c>
      <c r="O368" s="5">
        <f t="shared" si="620"/>
        <v>2.4252218574128997E-2</v>
      </c>
      <c r="P368" s="5">
        <f t="shared" si="621"/>
        <v>6.4310578081760647E-2</v>
      </c>
      <c r="Q368" s="5">
        <f t="shared" si="622"/>
        <v>6.0312546798087383E-2</v>
      </c>
      <c r="R368" s="5">
        <f t="shared" si="623"/>
        <v>1.7143408265680265E-2</v>
      </c>
      <c r="S368" s="5">
        <f t="shared" si="624"/>
        <v>6.027386648007399E-2</v>
      </c>
      <c r="T368" s="5">
        <f t="shared" si="625"/>
        <v>8.5267466161263766E-2</v>
      </c>
      <c r="U368" s="5">
        <f t="shared" si="626"/>
        <v>4.5459861434434867E-2</v>
      </c>
      <c r="V368" s="5">
        <f t="shared" si="627"/>
        <v>2.5106904572018762E-2</v>
      </c>
      <c r="W368" s="5">
        <f t="shared" si="628"/>
        <v>5.3311064282119923E-2</v>
      </c>
      <c r="X368" s="5">
        <f t="shared" si="629"/>
        <v>7.5369050239489643E-2</v>
      </c>
      <c r="Y368" s="5">
        <f t="shared" si="630"/>
        <v>5.3276874233290313E-2</v>
      </c>
      <c r="Z368" s="5">
        <f t="shared" si="631"/>
        <v>8.0788882898960197E-3</v>
      </c>
      <c r="AA368" s="5">
        <f t="shared" si="632"/>
        <v>2.1423111233848813E-2</v>
      </c>
      <c r="AB368" s="5">
        <f t="shared" si="633"/>
        <v>2.8404260491623048E-2</v>
      </c>
      <c r="AC368" s="5">
        <f t="shared" si="634"/>
        <v>5.8827422293495401E-3</v>
      </c>
      <c r="AD368" s="5">
        <f t="shared" si="635"/>
        <v>3.5341770399867078E-2</v>
      </c>
      <c r="AE368" s="5">
        <f t="shared" si="636"/>
        <v>4.9964781320515933E-2</v>
      </c>
      <c r="AF368" s="5">
        <f t="shared" si="637"/>
        <v>3.531910461984622E-2</v>
      </c>
      <c r="AG368" s="5">
        <f t="shared" si="638"/>
        <v>1.6644245782451213E-2</v>
      </c>
      <c r="AH368" s="5">
        <f t="shared" si="639"/>
        <v>2.8554022771808407E-3</v>
      </c>
      <c r="AI368" s="5">
        <f t="shared" si="640"/>
        <v>7.5717844344915025E-3</v>
      </c>
      <c r="AJ368" s="5">
        <f t="shared" si="641"/>
        <v>1.0039201828159221E-2</v>
      </c>
      <c r="AK368" s="5">
        <f t="shared" si="642"/>
        <v>8.8737843519342864E-3</v>
      </c>
      <c r="AL368" s="5">
        <f t="shared" si="643"/>
        <v>8.8215812762303645E-4</v>
      </c>
      <c r="AM368" s="5">
        <f t="shared" si="644"/>
        <v>1.8743437248028651E-2</v>
      </c>
      <c r="AN368" s="5">
        <f t="shared" si="645"/>
        <v>2.6498721843772909E-2</v>
      </c>
      <c r="AO368" s="5">
        <f t="shared" si="646"/>
        <v>1.873141649692615E-2</v>
      </c>
      <c r="AP368" s="5">
        <f t="shared" si="647"/>
        <v>8.8272424622314102E-3</v>
      </c>
      <c r="AQ368" s="5">
        <f t="shared" si="648"/>
        <v>3.1199005758510609E-3</v>
      </c>
      <c r="AR368" s="5">
        <f t="shared" si="649"/>
        <v>8.0737070467743464E-4</v>
      </c>
      <c r="AS368" s="5">
        <f t="shared" si="650"/>
        <v>2.1409371924213348E-3</v>
      </c>
      <c r="AT368" s="5">
        <f t="shared" si="651"/>
        <v>2.8386043953156676E-3</v>
      </c>
      <c r="AU368" s="5">
        <f t="shared" si="652"/>
        <v>2.5090802730781156E-3</v>
      </c>
      <c r="AV368" s="5">
        <f t="shared" si="653"/>
        <v>1.6633571308330361E-3</v>
      </c>
      <c r="AW368" s="5">
        <f t="shared" si="654"/>
        <v>9.18651034896872E-5</v>
      </c>
      <c r="AX368" s="5">
        <f t="shared" si="655"/>
        <v>8.2837870480145636E-3</v>
      </c>
      <c r="AY368" s="5">
        <f t="shared" si="656"/>
        <v>1.1711286777001036E-2</v>
      </c>
      <c r="AZ368" s="5">
        <f t="shared" si="657"/>
        <v>8.2784743969264718E-3</v>
      </c>
      <c r="BA368" s="5">
        <f t="shared" si="658"/>
        <v>3.9012586544662445E-3</v>
      </c>
      <c r="BB368" s="5">
        <f t="shared" si="659"/>
        <v>1.3788608588345456E-3</v>
      </c>
      <c r="BC368" s="5">
        <f t="shared" si="660"/>
        <v>3.8987566555718421E-4</v>
      </c>
      <c r="BD368" s="5">
        <f t="shared" si="661"/>
        <v>1.9023806790746114E-4</v>
      </c>
      <c r="BE368" s="5">
        <f t="shared" si="662"/>
        <v>5.0446189419292966E-4</v>
      </c>
      <c r="BF368" s="5">
        <f t="shared" si="663"/>
        <v>6.6885089165357782E-4</v>
      </c>
      <c r="BG368" s="5">
        <f t="shared" si="664"/>
        <v>5.9120622114448439E-4</v>
      </c>
      <c r="BH368" s="5">
        <f t="shared" si="665"/>
        <v>3.9193129621441773E-4</v>
      </c>
      <c r="BI368" s="5">
        <f t="shared" si="666"/>
        <v>2.0785997908472341E-4</v>
      </c>
      <c r="BJ368" s="8">
        <f t="shared" si="667"/>
        <v>0.62016020083636203</v>
      </c>
      <c r="BK368" s="8">
        <f t="shared" si="668"/>
        <v>0.18532194619180919</v>
      </c>
      <c r="BL368" s="8">
        <f t="shared" si="669"/>
        <v>0.17853693093800505</v>
      </c>
      <c r="BM368" s="8">
        <f t="shared" si="670"/>
        <v>0.75181634796710084</v>
      </c>
      <c r="BN368" s="8">
        <f t="shared" si="671"/>
        <v>0.22866219661545992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1.3561643835616399</v>
      </c>
      <c r="F369">
        <f>VLOOKUP(B369,home!$B$2:$E$405,3,FALSE)</f>
        <v>1.38</v>
      </c>
      <c r="G369">
        <f>VLOOKUP(C369,away!$B$2:$E$405,4,FALSE)</f>
        <v>1.47</v>
      </c>
      <c r="H369">
        <f>VLOOKUP(A369,away!$A$2:$E$405,3,FALSE)</f>
        <v>1.0958904109589001</v>
      </c>
      <c r="I369">
        <f>VLOOKUP(C369,away!$B$2:$E$405,3,FALSE)</f>
        <v>0.84</v>
      </c>
      <c r="J369">
        <f>VLOOKUP(B369,home!$B$2:$E$405,4,FALSE)</f>
        <v>1.1399999999999999</v>
      </c>
      <c r="K369" s="3">
        <f t="shared" si="616"/>
        <v>2.7511150684931427</v>
      </c>
      <c r="L369" s="3">
        <f t="shared" si="617"/>
        <v>1.0494246575342425</v>
      </c>
      <c r="M369" s="5">
        <f t="shared" si="618"/>
        <v>2.2358701026105727E-2</v>
      </c>
      <c r="N369" s="5">
        <f t="shared" si="619"/>
        <v>6.1511359304852554E-2</v>
      </c>
      <c r="O369" s="5">
        <f t="shared" si="620"/>
        <v>2.3463772167231521E-2</v>
      </c>
      <c r="P369" s="5">
        <f t="shared" si="621"/>
        <v>6.4551537172960638E-2</v>
      </c>
      <c r="Q369" s="5">
        <f t="shared" si="622"/>
        <v>8.4612413733537881E-2</v>
      </c>
      <c r="R369" s="5">
        <f t="shared" si="623"/>
        <v>1.2311730535529213E-2</v>
      </c>
      <c r="S369" s="5">
        <f t="shared" si="624"/>
        <v>4.6591491904280351E-2</v>
      </c>
      <c r="T369" s="5">
        <f t="shared" si="625"/>
        <v>8.8794353305463647E-2</v>
      </c>
      <c r="U369" s="5">
        <f t="shared" si="626"/>
        <v>3.3870987395521565E-2</v>
      </c>
      <c r="V369" s="5">
        <f t="shared" si="627"/>
        <v>1.494597073859657E-2</v>
      </c>
      <c r="W369" s="5">
        <f t="shared" si="628"/>
        <v>7.7592828801304067E-2</v>
      </c>
      <c r="X369" s="5">
        <f t="shared" si="629"/>
        <v>8.1427827791921648E-2</v>
      </c>
      <c r="Y369" s="5">
        <f t="shared" si="630"/>
        <v>4.2726185147147315E-2</v>
      </c>
      <c r="Z369" s="5">
        <f t="shared" si="631"/>
        <v>4.3067445336338736E-3</v>
      </c>
      <c r="AA369" s="5">
        <f t="shared" si="632"/>
        <v>1.1848349782630621E-2</v>
      </c>
      <c r="AB369" s="5">
        <f t="shared" si="633"/>
        <v>1.629808681188628E-2</v>
      </c>
      <c r="AC369" s="5">
        <f t="shared" si="634"/>
        <v>2.6968957873268994E-3</v>
      </c>
      <c r="AD369" s="5">
        <f t="shared" si="635"/>
        <v>5.3366700130569093E-2</v>
      </c>
      <c r="AE369" s="5">
        <f t="shared" si="636"/>
        <v>5.6004331008255089E-2</v>
      </c>
      <c r="AF369" s="5">
        <f t="shared" si="637"/>
        <v>2.9386162944386222E-2</v>
      </c>
      <c r="AG369" s="5">
        <f t="shared" si="638"/>
        <v>1.0279521328052654E-2</v>
      </c>
      <c r="AH369" s="5">
        <f t="shared" si="639"/>
        <v>1.1299009768240497E-3</v>
      </c>
      <c r="AI369" s="5">
        <f t="shared" si="640"/>
        <v>3.1084876032457642E-3</v>
      </c>
      <c r="AJ369" s="5">
        <f t="shared" si="641"/>
        <v>4.2759035427567789E-3</v>
      </c>
      <c r="AK369" s="5">
        <f t="shared" si="642"/>
        <v>3.9211675559671288E-3</v>
      </c>
      <c r="AL369" s="5">
        <f t="shared" si="643"/>
        <v>3.1144701736289505E-4</v>
      </c>
      <c r="AM369" s="5">
        <f t="shared" si="644"/>
        <v>2.9363586576992701E-2</v>
      </c>
      <c r="AN369" s="5">
        <f t="shared" si="645"/>
        <v>3.081487178753765E-2</v>
      </c>
      <c r="AO369" s="5">
        <f t="shared" si="646"/>
        <v>1.616894313629914E-2</v>
      </c>
      <c r="AP369" s="5">
        <f t="shared" si="647"/>
        <v>5.6560292045004564E-3</v>
      </c>
      <c r="AQ369" s="5">
        <f t="shared" si="648"/>
        <v>1.4838941277341413E-3</v>
      </c>
      <c r="AR369" s="5">
        <f t="shared" si="649"/>
        <v>2.37149189130237E-4</v>
      </c>
      <c r="AS369" s="5">
        <f t="shared" si="650"/>
        <v>6.5242470769712516E-4</v>
      </c>
      <c r="AT369" s="5">
        <f t="shared" si="651"/>
        <v>8.9744772220139764E-4</v>
      </c>
      <c r="AU369" s="5">
        <f t="shared" si="652"/>
        <v>8.2299398391103766E-4</v>
      </c>
      <c r="AV369" s="5">
        <f t="shared" si="653"/>
        <v>5.6603778760421473E-4</v>
      </c>
      <c r="AW369" s="5">
        <f t="shared" si="654"/>
        <v>2.4977081747522669E-5</v>
      </c>
      <c r="AX369" s="5">
        <f t="shared" si="655"/>
        <v>1.3463767582827928E-2</v>
      </c>
      <c r="AY369" s="5">
        <f t="shared" si="656"/>
        <v>1.4129209684729837E-2</v>
      </c>
      <c r="AZ369" s="5">
        <f t="shared" si="657"/>
        <v>7.4137705173135541E-3</v>
      </c>
      <c r="BA369" s="5">
        <f t="shared" si="658"/>
        <v>2.5933978620564136E-3</v>
      </c>
      <c r="BB369" s="5">
        <f t="shared" si="659"/>
        <v>6.8039391580964714E-4</v>
      </c>
      <c r="BC369" s="5">
        <f t="shared" si="660"/>
        <v>1.4280443041738431E-4</v>
      </c>
      <c r="BD369" s="5">
        <f t="shared" si="661"/>
        <v>4.1478367764587025E-5</v>
      </c>
      <c r="BE369" s="5">
        <f t="shared" si="662"/>
        <v>1.1411176257365559E-4</v>
      </c>
      <c r="BF369" s="5">
        <f t="shared" si="663"/>
        <v>1.569672947543479E-4</v>
      </c>
      <c r="BG369" s="5">
        <f t="shared" si="664"/>
        <v>1.4394502995309706E-4</v>
      </c>
      <c r="BH369" s="5">
        <f t="shared" si="665"/>
        <v>9.9002335234665533E-5</v>
      </c>
      <c r="BI369" s="5">
        <f t="shared" si="666"/>
        <v>5.4473363256019548E-5</v>
      </c>
      <c r="BJ369" s="8">
        <f t="shared" si="667"/>
        <v>0.70761235232170894</v>
      </c>
      <c r="BK369" s="8">
        <f t="shared" si="668"/>
        <v>0.1655852533313629</v>
      </c>
      <c r="BL369" s="8">
        <f t="shared" si="669"/>
        <v>0.11401441791567331</v>
      </c>
      <c r="BM369" s="8">
        <f t="shared" si="670"/>
        <v>0.70860502155917915</v>
      </c>
      <c r="BN369" s="8">
        <f t="shared" si="671"/>
        <v>0.26880951394021751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1.3434343434343401</v>
      </c>
      <c r="F370">
        <f>VLOOKUP(B370,home!$B$2:$E$405,3,FALSE)</f>
        <v>1.32</v>
      </c>
      <c r="G370">
        <f>VLOOKUP(C370,away!$B$2:$E$405,4,FALSE)</f>
        <v>0.83</v>
      </c>
      <c r="H370">
        <f>VLOOKUP(A370,away!$A$2:$E$405,3,FALSE)</f>
        <v>0.98989898989898994</v>
      </c>
      <c r="I370">
        <f>VLOOKUP(C370,away!$B$2:$E$405,3,FALSE)</f>
        <v>0.91</v>
      </c>
      <c r="J370">
        <f>VLOOKUP(B370,home!$B$2:$E$405,4,FALSE)</f>
        <v>0.56000000000000005</v>
      </c>
      <c r="K370" s="3">
        <f t="shared" si="616"/>
        <v>1.4718666666666629</v>
      </c>
      <c r="L370" s="3">
        <f t="shared" si="617"/>
        <v>0.50445252525252526</v>
      </c>
      <c r="M370" s="5">
        <f t="shared" si="618"/>
        <v>0.13857838012896093</v>
      </c>
      <c r="N370" s="5">
        <f t="shared" si="619"/>
        <v>0.20396889843247945</v>
      </c>
      <c r="O370" s="5">
        <f t="shared" si="620"/>
        <v>6.9906213801458686E-2</v>
      </c>
      <c r="P370" s="5">
        <f t="shared" si="621"/>
        <v>0.10289262588724007</v>
      </c>
      <c r="Q370" s="5">
        <f t="shared" si="622"/>
        <v>0.15010751131974231</v>
      </c>
      <c r="R370" s="5">
        <f t="shared" si="623"/>
        <v>1.7632183041494384E-2</v>
      </c>
      <c r="S370" s="5">
        <f t="shared" si="624"/>
        <v>1.9099105596629491E-2</v>
      </c>
      <c r="T370" s="5">
        <f t="shared" si="625"/>
        <v>7.5722113144616021E-2</v>
      </c>
      <c r="U370" s="5">
        <f t="shared" si="626"/>
        <v>2.5952222479340804E-2</v>
      </c>
      <c r="V370" s="5">
        <f t="shared" si="627"/>
        <v>1.5756483203112762E-3</v>
      </c>
      <c r="W370" s="5">
        <f t="shared" si="628"/>
        <v>7.3646080775939191E-2</v>
      </c>
      <c r="X370" s="5">
        <f t="shared" si="629"/>
        <v>3.7150951422373971E-2</v>
      </c>
      <c r="Y370" s="5">
        <f t="shared" si="630"/>
        <v>9.3704456302752225E-3</v>
      </c>
      <c r="Z370" s="5">
        <f t="shared" si="631"/>
        <v>2.9648664203321992E-3</v>
      </c>
      <c r="AA370" s="5">
        <f t="shared" si="632"/>
        <v>4.3638880552062751E-3</v>
      </c>
      <c r="AB370" s="5">
        <f t="shared" si="633"/>
        <v>3.211530682761463E-3</v>
      </c>
      <c r="AC370" s="5">
        <f t="shared" si="634"/>
        <v>7.3118635551580615E-5</v>
      </c>
      <c r="AD370" s="5">
        <f t="shared" si="635"/>
        <v>2.7099302856186353E-2</v>
      </c>
      <c r="AE370" s="5">
        <f t="shared" si="636"/>
        <v>1.3670311758386174E-2</v>
      </c>
      <c r="AF370" s="5">
        <f t="shared" si="637"/>
        <v>3.4480116437535968E-3</v>
      </c>
      <c r="AG370" s="5">
        <f t="shared" si="638"/>
        <v>5.7978606026387104E-4</v>
      </c>
      <c r="AH370" s="5">
        <f t="shared" si="639"/>
        <v>3.7390858819324807E-4</v>
      </c>
      <c r="AI370" s="5">
        <f t="shared" si="640"/>
        <v>5.5034358734203396E-4</v>
      </c>
      <c r="AJ370" s="5">
        <f t="shared" si="641"/>
        <v>4.050161907112465E-4</v>
      </c>
      <c r="AK370" s="5">
        <f t="shared" si="642"/>
        <v>1.9870994352273069E-4</v>
      </c>
      <c r="AL370" s="5">
        <f t="shared" si="643"/>
        <v>2.1715850354703215E-6</v>
      </c>
      <c r="AM370" s="5">
        <f t="shared" si="644"/>
        <v>7.9773121127850715E-3</v>
      </c>
      <c r="AN370" s="5">
        <f t="shared" si="645"/>
        <v>4.0241752400219863E-3</v>
      </c>
      <c r="AO370" s="5">
        <f t="shared" si="646"/>
        <v>1.0150026809438888E-3</v>
      </c>
      <c r="AP370" s="5">
        <f t="shared" si="647"/>
        <v>1.7067355518007608E-4</v>
      </c>
      <c r="AQ370" s="5">
        <f t="shared" si="648"/>
        <v>2.1524176476103888E-5</v>
      </c>
      <c r="AR370" s="5">
        <f t="shared" si="649"/>
        <v>3.772382630553811E-5</v>
      </c>
      <c r="AS370" s="5">
        <f t="shared" si="650"/>
        <v>5.5524442478244554E-5</v>
      </c>
      <c r="AT370" s="5">
        <f t="shared" si="651"/>
        <v>4.0862288034489336E-5</v>
      </c>
      <c r="AU370" s="5">
        <f t="shared" si="652"/>
        <v>2.0047946560565633E-5</v>
      </c>
      <c r="AV370" s="5">
        <f t="shared" si="653"/>
        <v>7.3769760694027821E-6</v>
      </c>
      <c r="AW370" s="5">
        <f t="shared" si="654"/>
        <v>4.4788148537119849E-8</v>
      </c>
      <c r="AX370" s="5">
        <f t="shared" si="655"/>
        <v>1.9569232980674268E-3</v>
      </c>
      <c r="AY370" s="5">
        <f t="shared" si="656"/>
        <v>9.8717489943561361E-4</v>
      </c>
      <c r="AZ370" s="5">
        <f t="shared" si="657"/>
        <v>2.4899143544310145E-4</v>
      </c>
      <c r="BA370" s="5">
        <f t="shared" si="658"/>
        <v>4.1868119458507898E-5</v>
      </c>
      <c r="BB370" s="5">
        <f t="shared" si="659"/>
        <v>5.2801196471046732E-6</v>
      </c>
      <c r="BC370" s="5">
        <f t="shared" si="660"/>
        <v>5.3271393792348503E-7</v>
      </c>
      <c r="BD370" s="5">
        <f t="shared" si="661"/>
        <v>3.1716465736693908E-6</v>
      </c>
      <c r="BE370" s="5">
        <f t="shared" si="662"/>
        <v>4.6682408702315092E-6</v>
      </c>
      <c r="BF370" s="5">
        <f t="shared" si="663"/>
        <v>3.4355140644323664E-6</v>
      </c>
      <c r="BG370" s="5">
        <f t="shared" si="664"/>
        <v>1.6855395447675028E-6</v>
      </c>
      <c r="BH370" s="5">
        <f t="shared" si="665"/>
        <v>6.2022236782294718E-7</v>
      </c>
      <c r="BI370" s="5">
        <f t="shared" si="666"/>
        <v>1.8257692582393311E-7</v>
      </c>
      <c r="BJ370" s="8">
        <f t="shared" si="667"/>
        <v>0.61121287139541292</v>
      </c>
      <c r="BK370" s="8">
        <f t="shared" si="668"/>
        <v>0.26320822505316444</v>
      </c>
      <c r="BL370" s="8">
        <f t="shared" si="669"/>
        <v>0.12276931558982587</v>
      </c>
      <c r="BM370" s="8">
        <f t="shared" si="670"/>
        <v>0.31608233573607242</v>
      </c>
      <c r="BN370" s="8">
        <f t="shared" si="671"/>
        <v>0.6830858126113758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1.3434343434343401</v>
      </c>
      <c r="F371">
        <f>VLOOKUP(B371,home!$B$2:$E$405,3,FALSE)</f>
        <v>1.41</v>
      </c>
      <c r="G371">
        <f>VLOOKUP(C371,away!$B$2:$E$405,4,FALSE)</f>
        <v>0.66</v>
      </c>
      <c r="H371">
        <f>VLOOKUP(A371,away!$A$2:$E$405,3,FALSE)</f>
        <v>0.98989898989898994</v>
      </c>
      <c r="I371">
        <f>VLOOKUP(C371,away!$B$2:$E$405,3,FALSE)</f>
        <v>0.66</v>
      </c>
      <c r="J371">
        <f>VLOOKUP(B371,home!$B$2:$E$405,4,FALSE)</f>
        <v>0.56000000000000005</v>
      </c>
      <c r="K371" s="3">
        <f t="shared" si="616"/>
        <v>1.2501999999999969</v>
      </c>
      <c r="L371" s="3">
        <f t="shared" si="617"/>
        <v>0.36586666666666678</v>
      </c>
      <c r="M371" s="5">
        <f t="shared" si="618"/>
        <v>0.19867863349882331</v>
      </c>
      <c r="N371" s="5">
        <f t="shared" si="619"/>
        <v>0.24838802760022829</v>
      </c>
      <c r="O371" s="5">
        <f t="shared" si="620"/>
        <v>7.2689889376102865E-2</v>
      </c>
      <c r="P371" s="5">
        <f t="shared" si="621"/>
        <v>9.0876899698003569E-2</v>
      </c>
      <c r="Q371" s="5">
        <f t="shared" si="622"/>
        <v>0.15526735605290234</v>
      </c>
      <c r="R371" s="5">
        <f t="shared" si="623"/>
        <v>1.3297403763201753E-2</v>
      </c>
      <c r="S371" s="5">
        <f t="shared" si="624"/>
        <v>1.0391921306890196E-2</v>
      </c>
      <c r="T371" s="5">
        <f t="shared" si="625"/>
        <v>5.6807150001221905E-2</v>
      </c>
      <c r="U371" s="5">
        <f t="shared" si="626"/>
        <v>1.6624414184754788E-2</v>
      </c>
      <c r="V371" s="5">
        <f t="shared" si="627"/>
        <v>5.2814804694883706E-4</v>
      </c>
      <c r="W371" s="5">
        <f t="shared" si="628"/>
        <v>6.4705082845779319E-2</v>
      </c>
      <c r="X371" s="5">
        <f t="shared" si="629"/>
        <v>2.3673432977175803E-2</v>
      </c>
      <c r="Y371" s="5">
        <f t="shared" si="630"/>
        <v>4.3306600059580275E-3</v>
      </c>
      <c r="Z371" s="5">
        <f t="shared" si="631"/>
        <v>1.6216922633878054E-3</v>
      </c>
      <c r="AA371" s="5">
        <f t="shared" si="632"/>
        <v>2.027439667687429E-3</v>
      </c>
      <c r="AB371" s="5">
        <f t="shared" si="633"/>
        <v>1.2673525362714092E-3</v>
      </c>
      <c r="AC371" s="5">
        <f t="shared" si="634"/>
        <v>1.5098647072355614E-5</v>
      </c>
      <c r="AD371" s="5">
        <f t="shared" si="635"/>
        <v>2.0223573643448286E-2</v>
      </c>
      <c r="AE371" s="5">
        <f t="shared" si="636"/>
        <v>7.399131477016283E-3</v>
      </c>
      <c r="AF371" s="5">
        <f t="shared" si="637"/>
        <v>1.3535477848621788E-3</v>
      </c>
      <c r="AG371" s="5">
        <f t="shared" si="638"/>
        <v>1.6507267207385866E-4</v>
      </c>
      <c r="AH371" s="5">
        <f t="shared" si="639"/>
        <v>1.4833078569120468E-4</v>
      </c>
      <c r="AI371" s="5">
        <f t="shared" si="640"/>
        <v>1.8544314827114361E-4</v>
      </c>
      <c r="AJ371" s="5">
        <f t="shared" si="641"/>
        <v>1.1592051198429161E-4</v>
      </c>
      <c r="AK371" s="5">
        <f t="shared" si="642"/>
        <v>4.8307941360920316E-5</v>
      </c>
      <c r="AL371" s="5">
        <f t="shared" si="643"/>
        <v>2.762487765103624E-7</v>
      </c>
      <c r="AM371" s="5">
        <f t="shared" si="644"/>
        <v>5.0567023538077936E-3</v>
      </c>
      <c r="AN371" s="5">
        <f t="shared" si="645"/>
        <v>1.8500788345131457E-3</v>
      </c>
      <c r="AO371" s="5">
        <f t="shared" si="646"/>
        <v>3.3844108812693818E-4</v>
      </c>
      <c r="AP371" s="5">
        <f t="shared" si="647"/>
        <v>4.1274770925347497E-5</v>
      </c>
      <c r="AQ371" s="5">
        <f t="shared" si="648"/>
        <v>3.7752657139717862E-6</v>
      </c>
      <c r="AR371" s="5">
        <f t="shared" si="649"/>
        <v>1.085385802497776E-5</v>
      </c>
      <c r="AS371" s="5">
        <f t="shared" si="650"/>
        <v>1.3569493302827161E-5</v>
      </c>
      <c r="AT371" s="5">
        <f t="shared" si="651"/>
        <v>8.4822902635972387E-6</v>
      </c>
      <c r="AU371" s="5">
        <f t="shared" si="652"/>
        <v>3.5348530958497456E-6</v>
      </c>
      <c r="AV371" s="5">
        <f t="shared" si="653"/>
        <v>1.1048183351078357E-6</v>
      </c>
      <c r="AW371" s="5">
        <f t="shared" si="654"/>
        <v>3.5099441065151413E-9</v>
      </c>
      <c r="AX371" s="5">
        <f t="shared" si="655"/>
        <v>1.053648213788414E-3</v>
      </c>
      <c r="AY371" s="5">
        <f t="shared" si="656"/>
        <v>3.8549475981805462E-4</v>
      </c>
      <c r="AZ371" s="5">
        <f t="shared" si="657"/>
        <v>7.0519841396049466E-5</v>
      </c>
      <c r="BA371" s="5">
        <f t="shared" si="658"/>
        <v>8.6002864351448804E-6</v>
      </c>
      <c r="BB371" s="5">
        <f t="shared" si="659"/>
        <v>7.866395326012521E-7</v>
      </c>
      <c r="BC371" s="5">
        <f t="shared" si="660"/>
        <v>5.7561036732209002E-8</v>
      </c>
      <c r="BD371" s="5">
        <f t="shared" si="661"/>
        <v>6.6184414267864321E-7</v>
      </c>
      <c r="BE371" s="5">
        <f t="shared" si="662"/>
        <v>8.2743754717683766E-7</v>
      </c>
      <c r="BF371" s="5">
        <f t="shared" si="663"/>
        <v>5.1723121074024001E-7</v>
      </c>
      <c r="BG371" s="5">
        <f t="shared" si="664"/>
        <v>2.155474865558154E-7</v>
      </c>
      <c r="BH371" s="5">
        <f t="shared" si="665"/>
        <v>6.7369366923019972E-8</v>
      </c>
      <c r="BI371" s="5">
        <f t="shared" si="666"/>
        <v>1.684503650543186E-8</v>
      </c>
      <c r="BJ371" s="8">
        <f t="shared" si="667"/>
        <v>0.59112241467576065</v>
      </c>
      <c r="BK371" s="8">
        <f t="shared" si="668"/>
        <v>0.30087647220633279</v>
      </c>
      <c r="BL371" s="8">
        <f t="shared" si="669"/>
        <v>0.10644435350313873</v>
      </c>
      <c r="BM371" s="8">
        <f t="shared" si="670"/>
        <v>0.22048123140948386</v>
      </c>
      <c r="BN371" s="8">
        <f t="shared" si="671"/>
        <v>0.77919820998926215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</v>
      </c>
      <c r="F372">
        <f>VLOOKUP(B372,home!$B$2:$E$405,3,FALSE)</f>
        <v>1.08</v>
      </c>
      <c r="G372">
        <f>VLOOKUP(C372,away!$B$2:$E$405,4,FALSE)</f>
        <v>1.2</v>
      </c>
      <c r="H372">
        <f>VLOOKUP(A372,away!$A$2:$E$405,3,FALSE)</f>
        <v>1.0857142857142901</v>
      </c>
      <c r="I372">
        <f>VLOOKUP(C372,away!$B$2:$E$405,3,FALSE)</f>
        <v>1.01</v>
      </c>
      <c r="J372">
        <f>VLOOKUP(B372,home!$B$2:$E$405,4,FALSE)</f>
        <v>0.77</v>
      </c>
      <c r="K372" s="3">
        <f t="shared" si="616"/>
        <v>2.0087999999999999</v>
      </c>
      <c r="L372" s="3">
        <f t="shared" si="617"/>
        <v>0.84436000000000344</v>
      </c>
      <c r="M372" s="5">
        <f t="shared" si="618"/>
        <v>5.7661821322031154E-2</v>
      </c>
      <c r="N372" s="5">
        <f t="shared" si="619"/>
        <v>0.11583106667169617</v>
      </c>
      <c r="O372" s="5">
        <f t="shared" si="620"/>
        <v>4.8687335451470429E-2</v>
      </c>
      <c r="P372" s="5">
        <f t="shared" si="621"/>
        <v>9.7803119454913781E-2</v>
      </c>
      <c r="Q372" s="5">
        <f t="shared" si="622"/>
        <v>0.11634072336505165</v>
      </c>
      <c r="R372" s="5">
        <f t="shared" si="623"/>
        <v>2.0554819280901866E-2</v>
      </c>
      <c r="S372" s="5">
        <f t="shared" si="624"/>
        <v>4.1472199263750169E-2</v>
      </c>
      <c r="T372" s="5">
        <f t="shared" si="625"/>
        <v>9.823345318051542E-2</v>
      </c>
      <c r="U372" s="5">
        <f t="shared" si="626"/>
        <v>4.1290520971475668E-2</v>
      </c>
      <c r="V372" s="5">
        <f t="shared" si="627"/>
        <v>7.815898449219939E-3</v>
      </c>
      <c r="W372" s="5">
        <f t="shared" si="628"/>
        <v>7.7901748365238582E-2</v>
      </c>
      <c r="X372" s="5">
        <f t="shared" si="629"/>
        <v>6.5777120249673124E-2</v>
      </c>
      <c r="Y372" s="5">
        <f t="shared" si="630"/>
        <v>2.7769784627007108E-2</v>
      </c>
      <c r="Z372" s="5">
        <f t="shared" si="631"/>
        <v>5.7852224026741237E-3</v>
      </c>
      <c r="AA372" s="5">
        <f t="shared" si="632"/>
        <v>1.1621354762491778E-2</v>
      </c>
      <c r="AB372" s="5">
        <f t="shared" si="633"/>
        <v>1.1672488723446743E-2</v>
      </c>
      <c r="AC372" s="5">
        <f t="shared" si="634"/>
        <v>8.2855868943094275E-4</v>
      </c>
      <c r="AD372" s="5">
        <f t="shared" si="635"/>
        <v>3.9122258029022819E-2</v>
      </c>
      <c r="AE372" s="5">
        <f t="shared" si="636"/>
        <v>3.3033269789385838E-2</v>
      </c>
      <c r="AF372" s="5">
        <f t="shared" si="637"/>
        <v>1.394598583968297E-2</v>
      </c>
      <c r="AG372" s="5">
        <f t="shared" si="638"/>
        <v>3.9251442011982536E-3</v>
      </c>
      <c r="AH372" s="5">
        <f t="shared" si="639"/>
        <v>1.2212025969804857E-3</v>
      </c>
      <c r="AI372" s="5">
        <f t="shared" si="640"/>
        <v>2.4531517768143995E-3</v>
      </c>
      <c r="AJ372" s="5">
        <f t="shared" si="641"/>
        <v>2.4639456446323834E-3</v>
      </c>
      <c r="AK372" s="5">
        <f t="shared" si="642"/>
        <v>1.6498580036458435E-3</v>
      </c>
      <c r="AL372" s="5">
        <f t="shared" si="643"/>
        <v>5.6214405039515844E-5</v>
      </c>
      <c r="AM372" s="5">
        <f t="shared" si="644"/>
        <v>1.5717758385740195E-2</v>
      </c>
      <c r="AN372" s="5">
        <f t="shared" si="645"/>
        <v>1.3271446470583644E-2</v>
      </c>
      <c r="AO372" s="5">
        <f t="shared" si="646"/>
        <v>5.6029392709510259E-3</v>
      </c>
      <c r="AP372" s="5">
        <f t="shared" si="647"/>
        <v>1.5769659342734091E-3</v>
      </c>
      <c r="AQ372" s="5">
        <f t="shared" si="648"/>
        <v>3.3288173906577525E-4</v>
      </c>
      <c r="AR372" s="5">
        <f t="shared" si="649"/>
        <v>2.0622692495728947E-4</v>
      </c>
      <c r="AS372" s="5">
        <f t="shared" si="650"/>
        <v>4.1426864685420304E-4</v>
      </c>
      <c r="AT372" s="5">
        <f t="shared" si="651"/>
        <v>4.1609142890036162E-4</v>
      </c>
      <c r="AU372" s="5">
        <f t="shared" si="652"/>
        <v>2.7861482079168212E-4</v>
      </c>
      <c r="AV372" s="5">
        <f t="shared" si="653"/>
        <v>1.3992036300158276E-4</v>
      </c>
      <c r="AW372" s="5">
        <f t="shared" si="654"/>
        <v>2.6485578831854512E-6</v>
      </c>
      <c r="AX372" s="5">
        <f t="shared" si="655"/>
        <v>5.2623055075458197E-3</v>
      </c>
      <c r="AY372" s="5">
        <f t="shared" si="656"/>
        <v>4.443280278351407E-3</v>
      </c>
      <c r="AZ372" s="5">
        <f t="shared" si="657"/>
        <v>1.8758640679144044E-3</v>
      </c>
      <c r="BA372" s="5">
        <f t="shared" si="658"/>
        <v>5.279681947947376E-4</v>
      </c>
      <c r="BB372" s="5">
        <f t="shared" si="659"/>
        <v>1.1144880623922163E-4</v>
      </c>
      <c r="BC372" s="5">
        <f t="shared" si="660"/>
        <v>1.8820582807229915E-5</v>
      </c>
      <c r="BD372" s="5">
        <f t="shared" si="661"/>
        <v>2.9021627726156257E-5</v>
      </c>
      <c r="BE372" s="5">
        <f t="shared" si="662"/>
        <v>5.8298645776302688E-5</v>
      </c>
      <c r="BF372" s="5">
        <f t="shared" si="663"/>
        <v>5.855515981771843E-5</v>
      </c>
      <c r="BG372" s="5">
        <f t="shared" si="664"/>
        <v>3.9208535013944254E-5</v>
      </c>
      <c r="BH372" s="5">
        <f t="shared" si="665"/>
        <v>1.9690526284002807E-5</v>
      </c>
      <c r="BI372" s="5">
        <f t="shared" si="666"/>
        <v>7.9108658398609601E-6</v>
      </c>
      <c r="BJ372" s="8">
        <f t="shared" si="667"/>
        <v>0.64062223355673875</v>
      </c>
      <c r="BK372" s="8">
        <f t="shared" si="668"/>
        <v>0.21008109186273694</v>
      </c>
      <c r="BL372" s="8">
        <f t="shared" si="669"/>
        <v>0.14328248475682276</v>
      </c>
      <c r="BM372" s="8">
        <f t="shared" si="670"/>
        <v>0.53845151531243929</v>
      </c>
      <c r="BN372" s="8">
        <f t="shared" si="671"/>
        <v>0.45687888554606498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1.6111111111111101</v>
      </c>
      <c r="F373">
        <f>VLOOKUP(B373,home!$B$2:$E$405,3,FALSE)</f>
        <v>1.01</v>
      </c>
      <c r="G373">
        <f>VLOOKUP(C373,away!$B$2:$E$405,4,FALSE)</f>
        <v>0.89</v>
      </c>
      <c r="H373">
        <f>VLOOKUP(A373,away!$A$2:$E$405,3,FALSE)</f>
        <v>1.4652777777777799</v>
      </c>
      <c r="I373">
        <f>VLOOKUP(C373,away!$B$2:$E$405,3,FALSE)</f>
        <v>0.89</v>
      </c>
      <c r="J373">
        <f>VLOOKUP(B373,home!$B$2:$E$405,4,FALSE)</f>
        <v>0.77</v>
      </c>
      <c r="K373" s="3">
        <f t="shared" si="616"/>
        <v>1.448227777777777</v>
      </c>
      <c r="L373" s="3">
        <f t="shared" si="617"/>
        <v>1.0041548611111126</v>
      </c>
      <c r="M373" s="5">
        <f t="shared" si="618"/>
        <v>8.60882247928621E-2</v>
      </c>
      <c r="N373" s="5">
        <f t="shared" si="619"/>
        <v>0.12467535848460042</v>
      </c>
      <c r="O373" s="5">
        <f t="shared" si="620"/>
        <v>8.6445909410178684E-2</v>
      </c>
      <c r="P373" s="5">
        <f t="shared" si="621"/>
        <v>0.12519336728308209</v>
      </c>
      <c r="Q373" s="5">
        <f t="shared" si="622"/>
        <v>9.0279158680900307E-2</v>
      </c>
      <c r="R373" s="5">
        <f t="shared" si="623"/>
        <v>4.3402540078700896E-2</v>
      </c>
      <c r="S373" s="5">
        <f t="shared" si="624"/>
        <v>4.5515455944725884E-2</v>
      </c>
      <c r="T373" s="5">
        <f t="shared" si="625"/>
        <v>9.0654256046447543E-2</v>
      </c>
      <c r="U373" s="5">
        <f t="shared" si="626"/>
        <v>6.28567641680879E-2</v>
      </c>
      <c r="V373" s="5">
        <f t="shared" si="627"/>
        <v>7.354513616513232E-3</v>
      </c>
      <c r="W373" s="5">
        <f t="shared" si="628"/>
        <v>4.3581595118695818E-2</v>
      </c>
      <c r="X373" s="5">
        <f t="shared" si="629"/>
        <v>4.3762670593414744E-2</v>
      </c>
      <c r="Y373" s="5">
        <f t="shared" si="630"/>
        <v>2.1972249205790877E-2</v>
      </c>
      <c r="Z373" s="5">
        <f t="shared" si="631"/>
        <v>1.4527623868199134E-2</v>
      </c>
      <c r="AA373" s="5">
        <f t="shared" si="632"/>
        <v>2.1039308431033427E-2</v>
      </c>
      <c r="AB373" s="5">
        <f t="shared" si="633"/>
        <v>1.5234855447528397E-2</v>
      </c>
      <c r="AC373" s="5">
        <f t="shared" si="634"/>
        <v>6.6845402390684435E-4</v>
      </c>
      <c r="AD373" s="5">
        <f t="shared" si="635"/>
        <v>1.5779019162689929E-2</v>
      </c>
      <c r="AE373" s="5">
        <f t="shared" si="636"/>
        <v>1.5844578795780488E-2</v>
      </c>
      <c r="AF373" s="5">
        <f t="shared" si="637"/>
        <v>7.9552054100205175E-3</v>
      </c>
      <c r="AG373" s="5">
        <f t="shared" si="638"/>
        <v>2.6627527278698421E-3</v>
      </c>
      <c r="AH373" s="5">
        <f t="shared" si="639"/>
        <v>3.6469960319114965E-3</v>
      </c>
      <c r="AI373" s="5">
        <f t="shared" si="640"/>
        <v>5.2816809588595573E-3</v>
      </c>
      <c r="AJ373" s="5">
        <f t="shared" si="641"/>
        <v>3.8245385389901886E-3</v>
      </c>
      <c r="AK373" s="5">
        <f t="shared" si="642"/>
        <v>1.8462676497824075E-3</v>
      </c>
      <c r="AL373" s="5">
        <f t="shared" si="643"/>
        <v>3.8883835891926687E-5</v>
      </c>
      <c r="AM373" s="5">
        <f t="shared" si="644"/>
        <v>4.570322771499072E-3</v>
      </c>
      <c r="AN373" s="5">
        <f t="shared" si="645"/>
        <v>4.589311827847606E-3</v>
      </c>
      <c r="AO373" s="5">
        <f t="shared" si="646"/>
        <v>2.3041898905439492E-3</v>
      </c>
      <c r="AP373" s="5">
        <f t="shared" si="647"/>
        <v>7.7125449317092985E-4</v>
      </c>
      <c r="AQ373" s="5">
        <f t="shared" si="648"/>
        <v>1.9361473711784413E-4</v>
      </c>
      <c r="AR373" s="5">
        <f t="shared" si="649"/>
        <v>7.3242975877937369E-4</v>
      </c>
      <c r="AS373" s="5">
        <f t="shared" si="650"/>
        <v>1.0607251219353657E-3</v>
      </c>
      <c r="AT373" s="5">
        <f t="shared" si="651"/>
        <v>7.6808579308675832E-4</v>
      </c>
      <c r="AU373" s="5">
        <f t="shared" si="652"/>
        <v>3.7078772708823887E-4</v>
      </c>
      <c r="AV373" s="5">
        <f t="shared" si="653"/>
        <v>1.3424627150706838E-4</v>
      </c>
      <c r="AW373" s="5">
        <f t="shared" si="654"/>
        <v>1.5707395136100887E-6</v>
      </c>
      <c r="AX373" s="5">
        <f t="shared" si="655"/>
        <v>1.1031447318492114E-3</v>
      </c>
      <c r="AY373" s="5">
        <f t="shared" si="656"/>
        <v>1.1077281449955003E-3</v>
      </c>
      <c r="AZ373" s="5">
        <f t="shared" si="657"/>
        <v>5.5616530079341346E-4</v>
      </c>
      <c r="BA373" s="5">
        <f t="shared" si="658"/>
        <v>1.8615869679101011E-4</v>
      </c>
      <c r="BB373" s="5">
        <f t="shared" si="659"/>
        <v>4.6733040080200621E-5</v>
      </c>
      <c r="BC373" s="5">
        <f t="shared" si="660"/>
        <v>9.3854418742067845E-6</v>
      </c>
      <c r="BD373" s="5">
        <f t="shared" si="661"/>
        <v>1.2257881711679125E-4</v>
      </c>
      <c r="BE373" s="5">
        <f t="shared" si="662"/>
        <v>1.7752204791567915E-4</v>
      </c>
      <c r="BF373" s="5">
        <f t="shared" si="663"/>
        <v>1.2854618047974204E-4</v>
      </c>
      <c r="BG373" s="5">
        <f t="shared" si="664"/>
        <v>6.2054716432665918E-5</v>
      </c>
      <c r="BH373" s="5">
        <f t="shared" si="665"/>
        <v>2.2467341019977485E-5</v>
      </c>
      <c r="BI373" s="5">
        <f t="shared" si="666"/>
        <v>6.5075654715874876E-6</v>
      </c>
      <c r="BJ373" s="8">
        <f t="shared" si="667"/>
        <v>0.47260485330277341</v>
      </c>
      <c r="BK373" s="8">
        <f t="shared" si="668"/>
        <v>0.26596662764197754</v>
      </c>
      <c r="BL373" s="8">
        <f t="shared" si="669"/>
        <v>0.24716481205590624</v>
      </c>
      <c r="BM373" s="8">
        <f t="shared" si="670"/>
        <v>0.44307320073304984</v>
      </c>
      <c r="BN373" s="8">
        <f t="shared" si="671"/>
        <v>0.55608455873032447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1.6111111111111101</v>
      </c>
      <c r="F374">
        <f>VLOOKUP(B374,home!$B$2:$E$405,3,FALSE)</f>
        <v>0.85</v>
      </c>
      <c r="G374">
        <f>VLOOKUP(C374,away!$B$2:$E$405,4,FALSE)</f>
        <v>0.85</v>
      </c>
      <c r="H374">
        <f>VLOOKUP(A374,away!$A$2:$E$405,3,FALSE)</f>
        <v>1.4652777777777799</v>
      </c>
      <c r="I374">
        <f>VLOOKUP(C374,away!$B$2:$E$405,3,FALSE)</f>
        <v>1.0900000000000001</v>
      </c>
      <c r="J374">
        <f>VLOOKUP(B374,home!$B$2:$E$405,4,FALSE)</f>
        <v>0.94</v>
      </c>
      <c r="K374" s="3">
        <f t="shared" si="616"/>
        <v>1.164027777777777</v>
      </c>
      <c r="L374" s="3">
        <f t="shared" si="617"/>
        <v>1.5013236111111135</v>
      </c>
      <c r="M374" s="5">
        <f t="shared" si="618"/>
        <v>6.9574901390120777E-2</v>
      </c>
      <c r="N374" s="5">
        <f t="shared" si="619"/>
        <v>8.0987117854250251E-2</v>
      </c>
      <c r="O374" s="5">
        <f t="shared" si="620"/>
        <v>0.10445444219771576</v>
      </c>
      <c r="P374" s="5">
        <f t="shared" si="621"/>
        <v>0.12158787223042432</v>
      </c>
      <c r="Q374" s="5">
        <f t="shared" si="622"/>
        <v>4.7135627412254938E-2</v>
      </c>
      <c r="R374" s="5">
        <f t="shared" si="623"/>
        <v>7.840996017843585E-2</v>
      </c>
      <c r="S374" s="5">
        <f t="shared" si="624"/>
        <v>5.3121205988590811E-2</v>
      </c>
      <c r="T374" s="5">
        <f t="shared" si="625"/>
        <v>7.0765830358554577E-2</v>
      </c>
      <c r="U374" s="5">
        <f t="shared" si="626"/>
        <v>9.1271371702148663E-2</v>
      </c>
      <c r="V374" s="5">
        <f t="shared" si="627"/>
        <v>1.0314853772164638E-2</v>
      </c>
      <c r="W374" s="5">
        <f t="shared" si="628"/>
        <v>1.8289059876949461E-2</v>
      </c>
      <c r="X374" s="5">
        <f t="shared" si="629"/>
        <v>2.7457797418289139E-2</v>
      </c>
      <c r="Y374" s="5">
        <f t="shared" si="630"/>
        <v>2.061151978659163E-2</v>
      </c>
      <c r="Z374" s="5">
        <f t="shared" si="631"/>
        <v>3.9239574854055971E-2</v>
      </c>
      <c r="AA374" s="5">
        <f t="shared" si="632"/>
        <v>4.5675955118311511E-2</v>
      </c>
      <c r="AB374" s="5">
        <f t="shared" si="633"/>
        <v>2.658404026712282E-2</v>
      </c>
      <c r="AC374" s="5">
        <f t="shared" si="634"/>
        <v>1.1266285483944893E-3</v>
      </c>
      <c r="AD374" s="5">
        <f t="shared" si="635"/>
        <v>5.3222434315525436E-3</v>
      </c>
      <c r="AE374" s="5">
        <f t="shared" si="636"/>
        <v>7.9904097278708681E-3</v>
      </c>
      <c r="AF374" s="5">
        <f t="shared" si="637"/>
        <v>5.998095393452231E-3</v>
      </c>
      <c r="AG374" s="5">
        <f t="shared" si="638"/>
        <v>3.0016940786288795E-3</v>
      </c>
      <c r="AH374" s="5">
        <f t="shared" si="639"/>
        <v>1.4727825054589042E-2</v>
      </c>
      <c r="AI374" s="5">
        <f t="shared" si="640"/>
        <v>1.7143597469793152E-2</v>
      </c>
      <c r="AJ374" s="5">
        <f t="shared" si="641"/>
        <v>9.9778118329400239E-3</v>
      </c>
      <c r="AK374" s="5">
        <f t="shared" si="642"/>
        <v>3.8714833783273271E-3</v>
      </c>
      <c r="AL374" s="5">
        <f t="shared" si="643"/>
        <v>7.8755048304122272E-5</v>
      </c>
      <c r="AM374" s="5">
        <f t="shared" si="644"/>
        <v>1.2390478388844962E-3</v>
      </c>
      <c r="AN374" s="5">
        <f t="shared" si="645"/>
        <v>1.8602117758134929E-3</v>
      </c>
      <c r="AO374" s="5">
        <f t="shared" si="646"/>
        <v>1.3963899303478652E-3</v>
      </c>
      <c r="AP374" s="5">
        <f t="shared" si="647"/>
        <v>6.988110575830177E-4</v>
      </c>
      <c r="AQ374" s="5">
        <f t="shared" si="648"/>
        <v>2.6228538511372819E-4</v>
      </c>
      <c r="AR374" s="5">
        <f t="shared" si="649"/>
        <v>4.4222462989536694E-3</v>
      </c>
      <c r="AS374" s="5">
        <f t="shared" si="650"/>
        <v>5.1476175321570391E-3</v>
      </c>
      <c r="AT374" s="5">
        <f t="shared" si="651"/>
        <v>2.9959848984033419E-3</v>
      </c>
      <c r="AU374" s="5">
        <f t="shared" si="652"/>
        <v>1.1624698811814069E-3</v>
      </c>
      <c r="AV374" s="5">
        <f t="shared" si="653"/>
        <v>3.3828680813129727E-4</v>
      </c>
      <c r="AW374" s="5">
        <f t="shared" si="654"/>
        <v>3.8230815357018434E-6</v>
      </c>
      <c r="AX374" s="5">
        <f t="shared" si="655"/>
        <v>2.4038101707617927E-4</v>
      </c>
      <c r="AY374" s="5">
        <f t="shared" si="656"/>
        <v>3.608896965993717E-4</v>
      </c>
      <c r="AZ374" s="5">
        <f t="shared" si="657"/>
        <v>2.7090611125568144E-4</v>
      </c>
      <c r="BA374" s="5">
        <f t="shared" si="658"/>
        <v>1.3557258040748291E-4</v>
      </c>
      <c r="BB374" s="5">
        <f t="shared" si="659"/>
        <v>5.0884578996253519E-5</v>
      </c>
      <c r="BC374" s="5">
        <f t="shared" si="660"/>
        <v>1.5278843977704806E-5</v>
      </c>
      <c r="BD374" s="5">
        <f t="shared" si="661"/>
        <v>1.1065371304613129E-3</v>
      </c>
      <c r="BE374" s="5">
        <f t="shared" si="662"/>
        <v>1.2880399569994803E-3</v>
      </c>
      <c r="BF374" s="5">
        <f t="shared" si="663"/>
        <v>7.4965714441754447E-4</v>
      </c>
      <c r="BG374" s="5">
        <f t="shared" si="664"/>
        <v>2.9087391330386275E-4</v>
      </c>
      <c r="BH374" s="5">
        <f t="shared" si="665"/>
        <v>8.4646328729155241E-5</v>
      </c>
      <c r="BI374" s="5">
        <f t="shared" si="666"/>
        <v>1.9706135585529163E-5</v>
      </c>
      <c r="BJ374" s="8">
        <f t="shared" si="667"/>
        <v>0.29409005415444978</v>
      </c>
      <c r="BK374" s="8">
        <f t="shared" si="668"/>
        <v>0.25616510667459852</v>
      </c>
      <c r="BL374" s="8">
        <f t="shared" si="669"/>
        <v>0.40972255322770779</v>
      </c>
      <c r="BM374" s="8">
        <f t="shared" si="670"/>
        <v>0.4967103010325466</v>
      </c>
      <c r="BN374" s="8">
        <f t="shared" si="671"/>
        <v>0.5021499212632019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1.6111111111111101</v>
      </c>
      <c r="F375">
        <f>VLOOKUP(B375,home!$B$2:$E$405,3,FALSE)</f>
        <v>0.78</v>
      </c>
      <c r="G375">
        <f>VLOOKUP(C375,away!$B$2:$E$405,4,FALSE)</f>
        <v>0.83</v>
      </c>
      <c r="H375">
        <f>VLOOKUP(A375,away!$A$2:$E$405,3,FALSE)</f>
        <v>1.4652777777777799</v>
      </c>
      <c r="I375">
        <f>VLOOKUP(C375,away!$B$2:$E$405,3,FALSE)</f>
        <v>0.69</v>
      </c>
      <c r="J375">
        <f>VLOOKUP(B375,home!$B$2:$E$405,4,FALSE)</f>
        <v>1.19</v>
      </c>
      <c r="K375" s="3">
        <f t="shared" si="616"/>
        <v>1.0430333333333326</v>
      </c>
      <c r="L375" s="3">
        <f t="shared" si="617"/>
        <v>1.2031395833333347</v>
      </c>
      <c r="M375" s="5">
        <f t="shared" si="618"/>
        <v>0.10580336903153602</v>
      </c>
      <c r="N375" s="5">
        <f t="shared" si="619"/>
        <v>0.1103564406788597</v>
      </c>
      <c r="O375" s="5">
        <f t="shared" si="620"/>
        <v>0.12729622133186527</v>
      </c>
      <c r="P375" s="5">
        <f t="shared" si="621"/>
        <v>0.13277420205651311</v>
      </c>
      <c r="Q375" s="5">
        <f t="shared" si="622"/>
        <v>5.7552723088036599E-2</v>
      </c>
      <c r="R375" s="5">
        <f t="shared" si="623"/>
        <v>7.657756134656421E-2</v>
      </c>
      <c r="S375" s="5">
        <f t="shared" si="624"/>
        <v>4.1655074155741767E-2</v>
      </c>
      <c r="T375" s="5">
        <f t="shared" si="625"/>
        <v>6.9243959275839137E-2</v>
      </c>
      <c r="U375" s="5">
        <f t="shared" si="626"/>
        <v>7.9872949069844629E-2</v>
      </c>
      <c r="V375" s="5">
        <f t="shared" si="627"/>
        <v>5.8081738304413795E-3</v>
      </c>
      <c r="W375" s="5">
        <f t="shared" si="628"/>
        <v>2.0009802868308359E-2</v>
      </c>
      <c r="X375" s="5">
        <f t="shared" si="629"/>
        <v>2.4074585885558681E-2</v>
      </c>
      <c r="Y375" s="5">
        <f t="shared" si="630"/>
        <v>1.4482543615636832E-2</v>
      </c>
      <c r="Z375" s="5">
        <f t="shared" si="631"/>
        <v>3.0711165083729366E-2</v>
      </c>
      <c r="AA375" s="5">
        <f t="shared" si="632"/>
        <v>3.2032768887832498E-2</v>
      </c>
      <c r="AB375" s="5">
        <f t="shared" si="633"/>
        <v>1.6705622854486096E-2</v>
      </c>
      <c r="AC375" s="5">
        <f t="shared" si="634"/>
        <v>4.5554766639361281E-4</v>
      </c>
      <c r="AD375" s="5">
        <f t="shared" si="635"/>
        <v>5.2177228462686361E-3</v>
      </c>
      <c r="AE375" s="5">
        <f t="shared" si="636"/>
        <v>6.2776488912084667E-3</v>
      </c>
      <c r="AF375" s="5">
        <f t="shared" si="637"/>
        <v>3.7764439356407645E-3</v>
      </c>
      <c r="AG375" s="5">
        <f t="shared" si="638"/>
        <v>1.5145297277361755E-3</v>
      </c>
      <c r="AH375" s="5">
        <f t="shared" si="639"/>
        <v>9.2374545906298532E-3</v>
      </c>
      <c r="AI375" s="5">
        <f t="shared" si="640"/>
        <v>9.6349730531799516E-3</v>
      </c>
      <c r="AJ375" s="5">
        <f t="shared" si="641"/>
        <v>5.0247990301175603E-3</v>
      </c>
      <c r="AK375" s="5">
        <f t="shared" si="642"/>
        <v>1.7470109605712053E-3</v>
      </c>
      <c r="AL375" s="5">
        <f t="shared" si="643"/>
        <v>2.286693834336799E-5</v>
      </c>
      <c r="AM375" s="5">
        <f t="shared" si="644"/>
        <v>1.0884517705506121E-3</v>
      </c>
      <c r="AN375" s="5">
        <f t="shared" si="645"/>
        <v>1.3095594096986937E-3</v>
      </c>
      <c r="AO375" s="5">
        <f t="shared" si="646"/>
        <v>7.8779138126756746E-4</v>
      </c>
      <c r="AP375" s="5">
        <f t="shared" si="647"/>
        <v>3.1594099807061765E-4</v>
      </c>
      <c r="AQ375" s="5">
        <f t="shared" si="648"/>
        <v>9.503028019415022E-5</v>
      </c>
      <c r="AR375" s="5">
        <f t="shared" si="649"/>
        <v>2.2227894534462005E-3</v>
      </c>
      <c r="AS375" s="5">
        <f t="shared" si="650"/>
        <v>2.3184434929261668E-3</v>
      </c>
      <c r="AT375" s="5">
        <f t="shared" si="651"/>
        <v>1.2091069222858772E-3</v>
      </c>
      <c r="AU375" s="5">
        <f t="shared" si="652"/>
        <v>4.2037960783608178E-4</v>
      </c>
      <c r="AV375" s="5">
        <f t="shared" si="653"/>
        <v>1.0961748590665686E-4</v>
      </c>
      <c r="AW375" s="5">
        <f t="shared" si="654"/>
        <v>7.9711269011124225E-7</v>
      </c>
      <c r="AX375" s="5">
        <f t="shared" si="655"/>
        <v>1.8921524640166208E-4</v>
      </c>
      <c r="AY375" s="5">
        <f t="shared" si="656"/>
        <v>2.2765235271600992E-4</v>
      </c>
      <c r="AZ375" s="5">
        <f t="shared" si="657"/>
        <v>1.3694877839579684E-4</v>
      </c>
      <c r="BA375" s="5">
        <f t="shared" si="658"/>
        <v>5.4922832059042706E-5</v>
      </c>
      <c r="BB375" s="5">
        <f t="shared" si="659"/>
        <v>1.6519958319750844E-5</v>
      </c>
      <c r="BC375" s="5">
        <f t="shared" si="660"/>
        <v>3.9751631539018175E-6</v>
      </c>
      <c r="BD375" s="5">
        <f t="shared" si="661"/>
        <v>4.4572099614283172E-4</v>
      </c>
      <c r="BE375" s="5">
        <f t="shared" si="662"/>
        <v>4.6490185634351122E-4</v>
      </c>
      <c r="BF375" s="5">
        <f t="shared" si="663"/>
        <v>2.4245406644741329E-4</v>
      </c>
      <c r="BG375" s="5">
        <f t="shared" si="664"/>
        <v>8.4295891035622271E-5</v>
      </c>
      <c r="BH375" s="5">
        <f t="shared" si="665"/>
        <v>2.198085605329712E-5</v>
      </c>
      <c r="BI375" s="5">
        <f t="shared" si="666"/>
        <v>4.5853531117581326E-6</v>
      </c>
      <c r="BJ375" s="8">
        <f t="shared" si="667"/>
        <v>0.31673240898392113</v>
      </c>
      <c r="BK375" s="8">
        <f t="shared" si="668"/>
        <v>0.28674688603168519</v>
      </c>
      <c r="BL375" s="8">
        <f t="shared" si="669"/>
        <v>0.36567363710662681</v>
      </c>
      <c r="BM375" s="8">
        <f t="shared" si="670"/>
        <v>0.38927672443256173</v>
      </c>
      <c r="BN375" s="8">
        <f t="shared" si="671"/>
        <v>0.61036051753337495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1.8034188034187999</v>
      </c>
      <c r="F376">
        <f>VLOOKUP(B376,home!$B$2:$E$405,3,FALSE)</f>
        <v>0.83</v>
      </c>
      <c r="G376">
        <f>VLOOKUP(C376,away!$B$2:$E$405,4,FALSE)</f>
        <v>0.83</v>
      </c>
      <c r="H376">
        <f>VLOOKUP(A376,away!$A$2:$E$405,3,FALSE)</f>
        <v>1.23931623931624</v>
      </c>
      <c r="I376">
        <f>VLOOKUP(C376,away!$B$2:$E$405,3,FALSE)</f>
        <v>0.55000000000000004</v>
      </c>
      <c r="J376">
        <f>VLOOKUP(B376,home!$B$2:$E$405,4,FALSE)</f>
        <v>0.54</v>
      </c>
      <c r="K376" s="3">
        <f t="shared" si="616"/>
        <v>1.2423752136752111</v>
      </c>
      <c r="L376" s="3">
        <f t="shared" si="617"/>
        <v>0.36807692307692336</v>
      </c>
      <c r="M376" s="5">
        <f t="shared" si="618"/>
        <v>0.19979725796672262</v>
      </c>
      <c r="N376" s="5">
        <f t="shared" si="619"/>
        <v>0.24822316105812828</v>
      </c>
      <c r="O376" s="5">
        <f t="shared" si="620"/>
        <v>7.3540759951597576E-2</v>
      </c>
      <c r="P376" s="5">
        <f t="shared" si="621"/>
        <v>9.1365217358703454E-2</v>
      </c>
      <c r="Q376" s="5">
        <f t="shared" si="622"/>
        <v>0.15419315137936426</v>
      </c>
      <c r="R376" s="5">
        <f t="shared" si="623"/>
        <v>1.3534328321861333E-2</v>
      </c>
      <c r="S376" s="5">
        <f t="shared" si="624"/>
        <v>1.0445091974677485E-2</v>
      </c>
      <c r="T376" s="5">
        <f t="shared" si="625"/>
        <v>5.6754940719250663E-2</v>
      </c>
      <c r="U376" s="5">
        <f t="shared" si="626"/>
        <v>1.6814714040822933E-2</v>
      </c>
      <c r="V376" s="5">
        <f t="shared" si="627"/>
        <v>5.3071471234271829E-4</v>
      </c>
      <c r="W376" s="5">
        <f t="shared" si="628"/>
        <v>6.385524979739729E-2</v>
      </c>
      <c r="X376" s="5">
        <f t="shared" si="629"/>
        <v>2.3503643867734333E-2</v>
      </c>
      <c r="Y376" s="5">
        <f t="shared" si="630"/>
        <v>4.3255744579657248E-3</v>
      </c>
      <c r="Z376" s="5">
        <f t="shared" si="631"/>
        <v>1.6605579748745264E-3</v>
      </c>
      <c r="AA376" s="5">
        <f t="shared" si="632"/>
        <v>2.0630360688548158E-3</v>
      </c>
      <c r="AB376" s="5">
        <f t="shared" si="633"/>
        <v>1.2815324384315848E-3</v>
      </c>
      <c r="AC376" s="5">
        <f t="shared" si="634"/>
        <v>1.5168146431947754E-5</v>
      </c>
      <c r="AD376" s="5">
        <f t="shared" si="635"/>
        <v>1.9833044902831356E-2</v>
      </c>
      <c r="AE376" s="5">
        <f t="shared" si="636"/>
        <v>7.3000861430806245E-3</v>
      </c>
      <c r="AF376" s="5">
        <f t="shared" si="637"/>
        <v>1.3434966228708003E-3</v>
      </c>
      <c r="AG376" s="5">
        <f t="shared" si="638"/>
        <v>1.6483670103684066E-4</v>
      </c>
      <c r="AH376" s="5">
        <f t="shared" si="639"/>
        <v>1.5280326749566569E-4</v>
      </c>
      <c r="AI376" s="5">
        <f t="shared" si="640"/>
        <v>1.8983899210519811E-4</v>
      </c>
      <c r="AJ376" s="5">
        <f t="shared" si="641"/>
        <v>1.1792562919029113E-4</v>
      </c>
      <c r="AK376" s="5">
        <f t="shared" si="642"/>
        <v>4.883595958769056E-5</v>
      </c>
      <c r="AL376" s="5">
        <f t="shared" si="643"/>
        <v>2.7744945246733445E-7</v>
      </c>
      <c r="AM376" s="5">
        <f t="shared" si="644"/>
        <v>4.928016679797035E-3</v>
      </c>
      <c r="AN376" s="5">
        <f t="shared" si="645"/>
        <v>1.8138892163714487E-3</v>
      </c>
      <c r="AO376" s="5">
        <f t="shared" si="646"/>
        <v>3.3382538078220725E-4</v>
      </c>
      <c r="AP376" s="5">
        <f t="shared" si="647"/>
        <v>4.0957806334432385E-5</v>
      </c>
      <c r="AQ376" s="5">
        <f t="shared" si="648"/>
        <v>3.7689058328895985E-6</v>
      </c>
      <c r="AR376" s="5">
        <f t="shared" si="649"/>
        <v>1.1248671307180935E-5</v>
      </c>
      <c r="AS376" s="5">
        <f t="shared" si="650"/>
        <v>1.3975070418821132E-5</v>
      </c>
      <c r="AT376" s="5">
        <f t="shared" si="651"/>
        <v>8.6811405488545138E-6</v>
      </c>
      <c r="AU376" s="5">
        <f t="shared" si="652"/>
        <v>3.5950779481092229E-6</v>
      </c>
      <c r="AV376" s="5">
        <f t="shared" si="653"/>
        <v>1.1166089334903083E-6</v>
      </c>
      <c r="AW376" s="5">
        <f t="shared" si="654"/>
        <v>3.5242989413789404E-9</v>
      </c>
      <c r="AX376" s="5">
        <f t="shared" si="655"/>
        <v>1.0204076292596417E-3</v>
      </c>
      <c r="AY376" s="5">
        <f t="shared" si="656"/>
        <v>3.7558850046210692E-4</v>
      </c>
      <c r="AZ376" s="5">
        <f t="shared" si="657"/>
        <v>6.9122729796583943E-5</v>
      </c>
      <c r="BA376" s="5">
        <f t="shared" si="658"/>
        <v>8.4808272327347306E-6</v>
      </c>
      <c r="BB376" s="5">
        <f t="shared" si="659"/>
        <v>7.8039919824299462E-7</v>
      </c>
      <c r="BC376" s="5">
        <f t="shared" si="660"/>
        <v>5.7449387132195871E-8</v>
      </c>
      <c r="BD376" s="5">
        <f t="shared" si="661"/>
        <v>6.9006272057513838E-7</v>
      </c>
      <c r="BE376" s="5">
        <f t="shared" si="662"/>
        <v>8.5731681992383507E-7</v>
      </c>
      <c r="BF376" s="5">
        <f t="shared" si="663"/>
        <v>5.3255458367011369E-7</v>
      </c>
      <c r="BG376" s="5">
        <f t="shared" si="664"/>
        <v>2.2054420489362356E-7</v>
      </c>
      <c r="BH376" s="5">
        <f t="shared" si="665"/>
        <v>6.8499663419886256E-8</v>
      </c>
      <c r="BI376" s="5">
        <f t="shared" si="666"/>
        <v>1.7020456795592255E-8</v>
      </c>
      <c r="BJ376" s="8">
        <f t="shared" si="667"/>
        <v>0.5880920811741146</v>
      </c>
      <c r="BK376" s="8">
        <f t="shared" si="668"/>
        <v>0.30252931610879275</v>
      </c>
      <c r="BL376" s="8">
        <f t="shared" si="669"/>
        <v>0.10778477723755284</v>
      </c>
      <c r="BM376" s="8">
        <f t="shared" si="670"/>
        <v>0.21903727148279412</v>
      </c>
      <c r="BN376" s="8">
        <f t="shared" si="671"/>
        <v>0.78065387603637748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1.8034188034187999</v>
      </c>
      <c r="F377">
        <f>VLOOKUP(B377,home!$B$2:$E$405,3,FALSE)</f>
        <v>0.55000000000000004</v>
      </c>
      <c r="G377">
        <f>VLOOKUP(C377,away!$B$2:$E$405,4,FALSE)</f>
        <v>0.87</v>
      </c>
      <c r="H377">
        <f>VLOOKUP(A377,away!$A$2:$E$405,3,FALSE)</f>
        <v>1.23931623931624</v>
      </c>
      <c r="I377">
        <f>VLOOKUP(C377,away!$B$2:$E$405,3,FALSE)</f>
        <v>0.24</v>
      </c>
      <c r="J377">
        <f>VLOOKUP(B377,home!$B$2:$E$405,4,FALSE)</f>
        <v>0.81</v>
      </c>
      <c r="K377" s="3">
        <f t="shared" si="616"/>
        <v>0.86293589743589583</v>
      </c>
      <c r="L377" s="3">
        <f t="shared" si="617"/>
        <v>0.24092307692307707</v>
      </c>
      <c r="M377" s="5">
        <f t="shared" si="618"/>
        <v>0.33158901804150198</v>
      </c>
      <c r="N377" s="5">
        <f t="shared" si="619"/>
        <v>0.286140066863531</v>
      </c>
      <c r="O377" s="5">
        <f t="shared" si="620"/>
        <v>7.9887446500460382E-2</v>
      </c>
      <c r="P377" s="5">
        <f t="shared" si="621"/>
        <v>6.8937745339736886E-2</v>
      </c>
      <c r="Q377" s="5">
        <f t="shared" si="622"/>
        <v>0.12346026769562415</v>
      </c>
      <c r="R377" s="5">
        <f t="shared" si="623"/>
        <v>9.6233647092093082E-3</v>
      </c>
      <c r="S377" s="5">
        <f t="shared" si="624"/>
        <v>3.5830595058576379E-3</v>
      </c>
      <c r="T377" s="5">
        <f t="shared" si="625"/>
        <v>2.9744427570976544E-2</v>
      </c>
      <c r="U377" s="5">
        <f t="shared" si="626"/>
        <v>8.304346861694463E-3</v>
      </c>
      <c r="V377" s="5">
        <f t="shared" si="627"/>
        <v>8.2769141019093179E-5</v>
      </c>
      <c r="W377" s="5">
        <f t="shared" si="628"/>
        <v>3.5512765633866461E-2</v>
      </c>
      <c r="X377" s="5">
        <f t="shared" si="629"/>
        <v>8.5558447665592171E-3</v>
      </c>
      <c r="Y377" s="5">
        <f t="shared" si="630"/>
        <v>1.0306502234178263E-3</v>
      </c>
      <c r="Z377" s="5">
        <f t="shared" si="631"/>
        <v>7.7283021203188658E-4</v>
      </c>
      <c r="AA377" s="5">
        <f t="shared" si="632"/>
        <v>6.6690293258530968E-4</v>
      </c>
      <c r="AB377" s="5">
        <f t="shared" si="633"/>
        <v>2.8774724031656741E-4</v>
      </c>
      <c r="AC377" s="5">
        <f t="shared" si="634"/>
        <v>1.0754875868749475E-6</v>
      </c>
      <c r="AD377" s="5">
        <f t="shared" si="635"/>
        <v>7.6613100706727976E-3</v>
      </c>
      <c r="AE377" s="5">
        <f t="shared" si="636"/>
        <v>1.8457863954882475E-3</v>
      </c>
      <c r="AF377" s="5">
        <f t="shared" si="637"/>
        <v>2.2234626887189206E-4</v>
      </c>
      <c r="AG377" s="5">
        <f t="shared" si="638"/>
        <v>1.7856115746327345E-5</v>
      </c>
      <c r="AH377" s="5">
        <f t="shared" si="639"/>
        <v>4.6548158155459041E-5</v>
      </c>
      <c r="AI377" s="5">
        <f t="shared" si="640"/>
        <v>4.0168076631869055E-5</v>
      </c>
      <c r="AJ377" s="5">
        <f t="shared" si="641"/>
        <v>1.7331237628297879E-5</v>
      </c>
      <c r="AK377" s="5">
        <f t="shared" si="642"/>
        <v>4.9852490321500003E-6</v>
      </c>
      <c r="AL377" s="5">
        <f t="shared" si="643"/>
        <v>8.9438051740005053E-9</v>
      </c>
      <c r="AM377" s="5">
        <f t="shared" si="644"/>
        <v>1.3222438962741398E-3</v>
      </c>
      <c r="AN377" s="5">
        <f t="shared" si="645"/>
        <v>3.185590679331237E-4</v>
      </c>
      <c r="AO377" s="5">
        <f t="shared" si="646"/>
        <v>3.8374115414097843E-5</v>
      </c>
      <c r="AP377" s="5">
        <f t="shared" si="647"/>
        <v>3.0817366532552444E-6</v>
      </c>
      <c r="AQ377" s="5">
        <f t="shared" si="648"/>
        <v>1.8561536919221983E-7</v>
      </c>
      <c r="AR377" s="5">
        <f t="shared" si="649"/>
        <v>2.2429050975830428E-6</v>
      </c>
      <c r="AS377" s="5">
        <f t="shared" si="650"/>
        <v>1.9354833232463685E-6</v>
      </c>
      <c r="AT377" s="5">
        <f t="shared" si="651"/>
        <v>8.3509901925890747E-7</v>
      </c>
      <c r="AU377" s="5">
        <f t="shared" si="652"/>
        <v>2.4021230721067399E-7</v>
      </c>
      <c r="AV377" s="5">
        <f t="shared" si="653"/>
        <v>5.1821955724497503E-8</v>
      </c>
      <c r="AW377" s="5">
        <f t="shared" si="654"/>
        <v>5.1650765950435415E-11</v>
      </c>
      <c r="AX377" s="5">
        <f t="shared" si="655"/>
        <v>1.9016862054341E-4</v>
      </c>
      <c r="AY377" s="5">
        <f t="shared" si="656"/>
        <v>4.5816009195535422E-5</v>
      </c>
      <c r="AZ377" s="5">
        <f t="shared" si="657"/>
        <v>5.5190669538621924E-6</v>
      </c>
      <c r="BA377" s="5">
        <f t="shared" si="658"/>
        <v>4.4322353075631796E-7</v>
      </c>
      <c r="BB377" s="5">
        <f t="shared" si="659"/>
        <v>2.6695694198630551E-8</v>
      </c>
      <c r="BC377" s="5">
        <f t="shared" si="660"/>
        <v>1.286321757386322E-9</v>
      </c>
      <c r="BD377" s="5">
        <f t="shared" si="661"/>
        <v>9.0061266226026838E-8</v>
      </c>
      <c r="BE377" s="5">
        <f t="shared" si="662"/>
        <v>7.7717099594969596E-8</v>
      </c>
      <c r="BF377" s="5">
        <f t="shared" si="663"/>
        <v>3.353243754254999E-8</v>
      </c>
      <c r="BG377" s="5">
        <f t="shared" si="664"/>
        <v>9.6454480279978372E-9</v>
      </c>
      <c r="BH377" s="5">
        <f t="shared" si="665"/>
        <v>2.0808508375529006E-9</v>
      </c>
      <c r="BI377" s="5">
        <f t="shared" si="666"/>
        <v>3.5912817698678967E-10</v>
      </c>
      <c r="BJ377" s="8">
        <f t="shared" si="667"/>
        <v>0.49611574093863775</v>
      </c>
      <c r="BK377" s="8">
        <f t="shared" si="668"/>
        <v>0.40423949246870317</v>
      </c>
      <c r="BL377" s="8">
        <f t="shared" si="669"/>
        <v>9.888435988364723E-2</v>
      </c>
      <c r="BM377" s="8">
        <f t="shared" si="670"/>
        <v>0.1003286983954116</v>
      </c>
      <c r="BN377" s="8">
        <f t="shared" si="671"/>
        <v>0.8996379091500637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1.8034188034187999</v>
      </c>
      <c r="F378">
        <f>VLOOKUP(B378,home!$B$2:$E$405,3,FALSE)</f>
        <v>0.92</v>
      </c>
      <c r="G378">
        <f>VLOOKUP(C378,away!$B$2:$E$405,4,FALSE)</f>
        <v>0.92</v>
      </c>
      <c r="H378">
        <f>VLOOKUP(A378,away!$A$2:$E$405,3,FALSE)</f>
        <v>1.23931623931624</v>
      </c>
      <c r="I378">
        <f>VLOOKUP(C378,away!$B$2:$E$405,3,FALSE)</f>
        <v>1.1100000000000001</v>
      </c>
      <c r="J378">
        <f>VLOOKUP(B378,home!$B$2:$E$405,4,FALSE)</f>
        <v>0.81</v>
      </c>
      <c r="K378" s="3">
        <f t="shared" si="616"/>
        <v>1.5264136752136723</v>
      </c>
      <c r="L378" s="3">
        <f t="shared" si="617"/>
        <v>1.1142692307692315</v>
      </c>
      <c r="M378" s="5">
        <f t="shared" si="618"/>
        <v>7.1312553154712757E-2</v>
      </c>
      <c r="N378" s="5">
        <f t="shared" si="619"/>
        <v>0.10885245634975546</v>
      </c>
      <c r="O378" s="5">
        <f t="shared" si="620"/>
        <v>7.9461383747891731E-2</v>
      </c>
      <c r="P378" s="5">
        <f t="shared" si="621"/>
        <v>0.12129094280418337</v>
      </c>
      <c r="Q378" s="5">
        <f t="shared" si="622"/>
        <v>8.3076938976433048E-2</v>
      </c>
      <c r="R378" s="5">
        <f t="shared" si="623"/>
        <v>4.4270687472311013E-2</v>
      </c>
      <c r="S378" s="5">
        <f t="shared" si="624"/>
        <v>5.1573994183082547E-2</v>
      </c>
      <c r="T378" s="5">
        <f t="shared" si="625"/>
        <v>9.2570076887932451E-2</v>
      </c>
      <c r="U378" s="5">
        <f t="shared" si="626"/>
        <v>6.7575382768846129E-2</v>
      </c>
      <c r="V378" s="5">
        <f t="shared" si="627"/>
        <v>9.7465439142598084E-3</v>
      </c>
      <c r="W378" s="5">
        <f t="shared" si="628"/>
        <v>4.2269925249506388E-2</v>
      </c>
      <c r="X378" s="5">
        <f t="shared" si="629"/>
        <v>4.7100077092440407E-2</v>
      </c>
      <c r="Y378" s="5">
        <f t="shared" si="630"/>
        <v>2.6241083335482532E-2</v>
      </c>
      <c r="Z378" s="5">
        <f t="shared" si="631"/>
        <v>1.6443154958465683E-2</v>
      </c>
      <c r="AA378" s="5">
        <f t="shared" si="632"/>
        <v>2.5099056592259521E-2</v>
      </c>
      <c r="AB378" s="5">
        <f t="shared" si="633"/>
        <v>1.9155771608693407E-2</v>
      </c>
      <c r="AC378" s="5">
        <f t="shared" si="634"/>
        <v>1.0360794209315362E-3</v>
      </c>
      <c r="AD378" s="5">
        <f t="shared" si="635"/>
        <v>1.6130347987776558E-2</v>
      </c>
      <c r="AE378" s="5">
        <f t="shared" si="636"/>
        <v>1.7973550444379809E-2</v>
      </c>
      <c r="AF378" s="5">
        <f t="shared" si="637"/>
        <v>1.0013687113925532E-2</v>
      </c>
      <c r="AG378" s="5">
        <f t="shared" si="638"/>
        <v>3.7193144791991904E-3</v>
      </c>
      <c r="AH378" s="5">
        <f t="shared" si="639"/>
        <v>4.5805254067472056E-3</v>
      </c>
      <c r="AI378" s="5">
        <f t="shared" si="640"/>
        <v>6.9917766205226028E-3</v>
      </c>
      <c r="AJ378" s="5">
        <f t="shared" si="641"/>
        <v>5.3361717238024683E-3</v>
      </c>
      <c r="AK378" s="5">
        <f t="shared" si="642"/>
        <v>2.7150684975002014E-3</v>
      </c>
      <c r="AL378" s="5">
        <f t="shared" si="643"/>
        <v>7.0488038487228724E-5</v>
      </c>
      <c r="AM378" s="5">
        <f t="shared" si="644"/>
        <v>4.9243167508994995E-3</v>
      </c>
      <c r="AN378" s="5">
        <f t="shared" si="645"/>
        <v>5.4870146380888267E-3</v>
      </c>
      <c r="AO378" s="5">
        <f t="shared" si="646"/>
        <v>3.0570057900013749E-3</v>
      </c>
      <c r="AP378" s="5">
        <f t="shared" si="647"/>
        <v>1.135442496693973E-3</v>
      </c>
      <c r="AQ378" s="5">
        <f t="shared" si="648"/>
        <v>3.1629715934347212E-4</v>
      </c>
      <c r="AR378" s="5">
        <f t="shared" si="649"/>
        <v>1.0207877042990258E-3</v>
      </c>
      <c r="AS378" s="5">
        <f t="shared" si="650"/>
        <v>1.558144311332003E-3</v>
      </c>
      <c r="AT378" s="5">
        <f t="shared" si="651"/>
        <v>1.1891863923867798E-3</v>
      </c>
      <c r="AU378" s="5">
        <f t="shared" si="652"/>
        <v>6.050634572390643E-4</v>
      </c>
      <c r="AV378" s="5">
        <f t="shared" si="653"/>
        <v>2.3089428387544265E-4</v>
      </c>
      <c r="AW378" s="5">
        <f t="shared" si="654"/>
        <v>3.3302382985258797E-6</v>
      </c>
      <c r="AX378" s="5">
        <f t="shared" si="655"/>
        <v>1.2527574049427921E-3</v>
      </c>
      <c r="AY378" s="5">
        <f t="shared" si="656"/>
        <v>1.3959090299460637E-3</v>
      </c>
      <c r="AZ378" s="5">
        <f t="shared" si="657"/>
        <v>7.777092405109122E-4</v>
      </c>
      <c r="BA378" s="5">
        <f t="shared" si="658"/>
        <v>2.8885915906207252E-4</v>
      </c>
      <c r="BB378" s="5">
        <f t="shared" si="659"/>
        <v>8.0466718242185614E-5</v>
      </c>
      <c r="BC378" s="5">
        <f t="shared" si="660"/>
        <v>1.7932317647648924E-5</v>
      </c>
      <c r="BD378" s="5">
        <f t="shared" si="661"/>
        <v>1.8957205500799414E-4</v>
      </c>
      <c r="BE378" s="5">
        <f t="shared" si="662"/>
        <v>2.8936537720256078E-4</v>
      </c>
      <c r="BF378" s="5">
        <f t="shared" si="663"/>
        <v>2.2084563444767571E-4</v>
      </c>
      <c r="BG378" s="5">
        <f t="shared" si="664"/>
        <v>1.1236726551072398E-4</v>
      </c>
      <c r="BH378" s="5">
        <f t="shared" si="665"/>
        <v>4.2879732680483667E-5</v>
      </c>
      <c r="BI378" s="5">
        <f t="shared" si="666"/>
        <v>1.3090442070599385E-5</v>
      </c>
      <c r="BJ378" s="8">
        <f t="shared" si="667"/>
        <v>0.46668116862221021</v>
      </c>
      <c r="BK378" s="8">
        <f t="shared" si="668"/>
        <v>0.25642651054560339</v>
      </c>
      <c r="BL378" s="8">
        <f t="shared" si="669"/>
        <v>0.26065802109462666</v>
      </c>
      <c r="BM378" s="8">
        <f t="shared" si="670"/>
        <v>0.49055131392397083</v>
      </c>
      <c r="BN378" s="8">
        <f t="shared" si="671"/>
        <v>0.50826496250528741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1.8034188034187999</v>
      </c>
      <c r="F379">
        <f>VLOOKUP(B379,home!$B$2:$E$405,3,FALSE)</f>
        <v>0.55000000000000004</v>
      </c>
      <c r="G379">
        <f>VLOOKUP(C379,away!$B$2:$E$405,4,FALSE)</f>
        <v>0.65</v>
      </c>
      <c r="H379">
        <f>VLOOKUP(A379,away!$A$2:$E$405,3,FALSE)</f>
        <v>1.23931623931624</v>
      </c>
      <c r="I379">
        <f>VLOOKUP(C379,away!$B$2:$E$405,3,FALSE)</f>
        <v>0.37</v>
      </c>
      <c r="J379">
        <f>VLOOKUP(B379,home!$B$2:$E$405,4,FALSE)</f>
        <v>2.02</v>
      </c>
      <c r="K379" s="3">
        <f t="shared" si="616"/>
        <v>0.64472222222222109</v>
      </c>
      <c r="L379" s="3">
        <f t="shared" si="617"/>
        <v>0.92626495726495783</v>
      </c>
      <c r="M379" s="5">
        <f t="shared" si="618"/>
        <v>0.20783990575968483</v>
      </c>
      <c r="N379" s="5">
        <f t="shared" si="619"/>
        <v>0.133999005907841</v>
      </c>
      <c r="O379" s="5">
        <f t="shared" si="620"/>
        <v>0.19251482142644732</v>
      </c>
      <c r="P379" s="5">
        <f t="shared" si="621"/>
        <v>0.12411858348077318</v>
      </c>
      <c r="Q379" s="5">
        <f t="shared" si="622"/>
        <v>4.3196068432235897E-2</v>
      </c>
      <c r="R379" s="5">
        <f t="shared" si="623"/>
        <v>8.9159866420719602E-2</v>
      </c>
      <c r="S379" s="5">
        <f t="shared" si="624"/>
        <v>1.8530395677582485E-2</v>
      </c>
      <c r="T379" s="5">
        <f t="shared" si="625"/>
        <v>4.0011004480399175E-2</v>
      </c>
      <c r="U379" s="5">
        <f t="shared" si="626"/>
        <v>5.7483347211802732E-2</v>
      </c>
      <c r="V379" s="5">
        <f t="shared" si="627"/>
        <v>1.2295609366754733E-3</v>
      </c>
      <c r="W379" s="5">
        <f t="shared" si="628"/>
        <v>9.283155076964757E-3</v>
      </c>
      <c r="X379" s="5">
        <f t="shared" si="629"/>
        <v>8.5986612406487358E-3</v>
      </c>
      <c r="Y379" s="5">
        <f t="shared" si="630"/>
        <v>3.9823192933026753E-3</v>
      </c>
      <c r="Z379" s="5">
        <f t="shared" si="631"/>
        <v>2.7528553286645736E-2</v>
      </c>
      <c r="AA379" s="5">
        <f t="shared" si="632"/>
        <v>1.7748270049529065E-2</v>
      </c>
      <c r="AB379" s="5">
        <f t="shared" si="633"/>
        <v>5.7213520534662348E-3</v>
      </c>
      <c r="AC379" s="5">
        <f t="shared" si="634"/>
        <v>4.5892101785517251E-5</v>
      </c>
      <c r="AD379" s="5">
        <f t="shared" si="635"/>
        <v>1.4962640926135524E-3</v>
      </c>
      <c r="AE379" s="5">
        <f t="shared" si="636"/>
        <v>1.385936995801783E-3</v>
      </c>
      <c r="AF379" s="5">
        <f t="shared" si="637"/>
        <v>6.4187243609413122E-4</v>
      </c>
      <c r="AG379" s="5">
        <f t="shared" si="638"/>
        <v>1.9818131486276164E-4</v>
      </c>
      <c r="AH379" s="5">
        <f t="shared" si="639"/>
        <v>6.3746835584052551E-3</v>
      </c>
      <c r="AI379" s="5">
        <f t="shared" si="640"/>
        <v>4.1099001497384912E-3</v>
      </c>
      <c r="AJ379" s="5">
        <f t="shared" si="641"/>
        <v>1.3248719788254196E-3</v>
      </c>
      <c r="AK379" s="5">
        <f t="shared" si="642"/>
        <v>2.8472480211609211E-4</v>
      </c>
      <c r="AL379" s="5">
        <f t="shared" si="643"/>
        <v>1.096240425197257E-6</v>
      </c>
      <c r="AM379" s="5">
        <f t="shared" si="644"/>
        <v>1.9293494216422499E-4</v>
      </c>
      <c r="AN379" s="5">
        <f t="shared" si="645"/>
        <v>1.7870887595866297E-4</v>
      </c>
      <c r="AO379" s="5">
        <f t="shared" si="646"/>
        <v>8.2765884676359796E-5</v>
      </c>
      <c r="AP379" s="5">
        <f t="shared" si="647"/>
        <v>2.5554379544248284E-5</v>
      </c>
      <c r="AQ379" s="5">
        <f t="shared" si="648"/>
        <v>5.9175315691214096E-6</v>
      </c>
      <c r="AR379" s="5">
        <f t="shared" si="649"/>
        <v>1.1809291987607752E-3</v>
      </c>
      <c r="AS379" s="5">
        <f t="shared" si="650"/>
        <v>7.6137129731215401E-4</v>
      </c>
      <c r="AT379" s="5">
        <f t="shared" si="651"/>
        <v>2.4543649736965368E-4</v>
      </c>
      <c r="AU379" s="5">
        <f t="shared" si="652"/>
        <v>5.2746121332867161E-5</v>
      </c>
      <c r="AV379" s="5">
        <f t="shared" si="653"/>
        <v>8.5016491398322519E-6</v>
      </c>
      <c r="AW379" s="5">
        <f t="shared" si="654"/>
        <v>1.8184911259851006E-8</v>
      </c>
      <c r="AX379" s="5">
        <f t="shared" si="655"/>
        <v>2.0731574109405803E-5</v>
      </c>
      <c r="AY379" s="5">
        <f t="shared" si="656"/>
        <v>1.9202930606484072E-5</v>
      </c>
      <c r="AZ379" s="5">
        <f t="shared" si="657"/>
        <v>8.8935008487884591E-6</v>
      </c>
      <c r="BA379" s="5">
        <f t="shared" si="658"/>
        <v>2.7459127278796365E-6</v>
      </c>
      <c r="BB379" s="5">
        <f t="shared" si="659"/>
        <v>6.3586068388568361E-7</v>
      </c>
      <c r="BC379" s="5">
        <f t="shared" si="660"/>
        <v>1.17795093837168E-7</v>
      </c>
      <c r="BD379" s="5">
        <f t="shared" si="661"/>
        <v>1.8230888897051496E-4</v>
      </c>
      <c r="BE379" s="5">
        <f t="shared" si="662"/>
        <v>1.1753859202793457E-4</v>
      </c>
      <c r="BF379" s="5">
        <f t="shared" si="663"/>
        <v>3.788987112456051E-5</v>
      </c>
      <c r="BG379" s="5">
        <f t="shared" si="664"/>
        <v>8.1428139703800754E-6</v>
      </c>
      <c r="BH379" s="5">
        <f t="shared" si="665"/>
        <v>1.3124632795313969E-6</v>
      </c>
      <c r="BI379" s="5">
        <f t="shared" si="666"/>
        <v>1.6923484843290933E-7</v>
      </c>
      <c r="BJ379" s="8">
        <f t="shared" si="667"/>
        <v>0.24333067845874734</v>
      </c>
      <c r="BK379" s="8">
        <f t="shared" si="668"/>
        <v>0.35178463712753316</v>
      </c>
      <c r="BL379" s="8">
        <f t="shared" si="669"/>
        <v>0.37731818427918695</v>
      </c>
      <c r="BM379" s="8">
        <f t="shared" si="670"/>
        <v>0.20911461697871608</v>
      </c>
      <c r="BN379" s="8">
        <f t="shared" si="671"/>
        <v>0.79082825142770186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1.8034188034187999</v>
      </c>
      <c r="F380">
        <f>VLOOKUP(B380,home!$B$2:$E$405,3,FALSE)</f>
        <v>0.65</v>
      </c>
      <c r="G380">
        <f>VLOOKUP(C380,away!$B$2:$E$405,4,FALSE)</f>
        <v>0.74</v>
      </c>
      <c r="H380">
        <f>VLOOKUP(A380,away!$A$2:$E$405,3,FALSE)</f>
        <v>1.23931623931624</v>
      </c>
      <c r="I380">
        <f>VLOOKUP(C380,away!$B$2:$E$405,3,FALSE)</f>
        <v>0.83</v>
      </c>
      <c r="J380">
        <f>VLOOKUP(B380,home!$B$2:$E$405,4,FALSE)</f>
        <v>0.94</v>
      </c>
      <c r="K380" s="3">
        <f t="shared" si="616"/>
        <v>0.8674444444444428</v>
      </c>
      <c r="L380" s="3">
        <f t="shared" si="617"/>
        <v>0.96691452991453042</v>
      </c>
      <c r="M380" s="5">
        <f t="shared" si="618"/>
        <v>0.15971585091611482</v>
      </c>
      <c r="N380" s="5">
        <f t="shared" si="619"/>
        <v>0.13854462756690067</v>
      </c>
      <c r="O380" s="5">
        <f t="shared" si="620"/>
        <v>0.15443157690845441</v>
      </c>
      <c r="P380" s="5">
        <f t="shared" si="621"/>
        <v>0.13396081343603347</v>
      </c>
      <c r="Q380" s="5">
        <f t="shared" si="622"/>
        <v>6.0089883745266179E-2</v>
      </c>
      <c r="R380" s="5">
        <f t="shared" si="623"/>
        <v>7.4661067795198918E-2</v>
      </c>
      <c r="S380" s="5">
        <f t="shared" si="624"/>
        <v>2.8089728467008898E-2</v>
      </c>
      <c r="T380" s="5">
        <f t="shared" si="625"/>
        <v>5.8101781694172835E-2</v>
      </c>
      <c r="U380" s="5">
        <f t="shared" si="626"/>
        <v>6.4764328475235208E-2</v>
      </c>
      <c r="V380" s="5">
        <f t="shared" si="627"/>
        <v>2.6177899014294954E-3</v>
      </c>
      <c r="W380" s="5">
        <f t="shared" si="628"/>
        <v>1.7374878607381197E-2</v>
      </c>
      <c r="X380" s="5">
        <f t="shared" si="629"/>
        <v>1.680002258097802E-2</v>
      </c>
      <c r="Y380" s="5">
        <f t="shared" si="630"/>
        <v>8.1220929682199287E-3</v>
      </c>
      <c r="Z380" s="5">
        <f t="shared" si="631"/>
        <v>2.4063623756703883E-2</v>
      </c>
      <c r="AA380" s="5">
        <f t="shared" si="632"/>
        <v>2.0873856740954096E-2</v>
      </c>
      <c r="AB380" s="5">
        <f t="shared" si="633"/>
        <v>9.0534555320349042E-3</v>
      </c>
      <c r="AC380" s="5">
        <f t="shared" si="634"/>
        <v>1.372285775756816E-4</v>
      </c>
      <c r="AD380" s="5">
        <f t="shared" si="635"/>
        <v>3.7679354802173533E-3</v>
      </c>
      <c r="AE380" s="5">
        <f t="shared" si="636"/>
        <v>3.6432715636026429E-3</v>
      </c>
      <c r="AF380" s="5">
        <f t="shared" si="637"/>
        <v>1.7613661056359129E-3</v>
      </c>
      <c r="AG380" s="5">
        <f t="shared" si="638"/>
        <v>5.676968266794453E-4</v>
      </c>
      <c r="AH380" s="5">
        <f t="shared" si="639"/>
        <v>5.8168668631883649E-3</v>
      </c>
      <c r="AI380" s="5">
        <f t="shared" si="640"/>
        <v>5.0458088445457195E-3</v>
      </c>
      <c r="AJ380" s="5">
        <f t="shared" si="641"/>
        <v>2.1884794249649084E-3</v>
      </c>
      <c r="AK380" s="5">
        <f t="shared" si="642"/>
        <v>6.3279477298892634E-4</v>
      </c>
      <c r="AL380" s="5">
        <f t="shared" si="643"/>
        <v>4.6039893406355273E-6</v>
      </c>
      <c r="AM380" s="5">
        <f t="shared" si="644"/>
        <v>6.536949398679296E-4</v>
      </c>
      <c r="AN380" s="5">
        <f t="shared" si="645"/>
        <v>6.3206713548990645E-4</v>
      </c>
      <c r="AO380" s="5">
        <f t="shared" si="646"/>
        <v>3.0557744859332337E-4</v>
      </c>
      <c r="AP380" s="5">
        <f t="shared" si="647"/>
        <v>9.8489091686364947E-5</v>
      </c>
      <c r="AQ380" s="5">
        <f t="shared" si="648"/>
        <v>2.380763344740766E-5</v>
      </c>
      <c r="AR380" s="5">
        <f t="shared" si="649"/>
        <v>1.1248826177190376E-3</v>
      </c>
      <c r="AS380" s="5">
        <f t="shared" si="650"/>
        <v>9.7577317739250117E-4</v>
      </c>
      <c r="AT380" s="5">
        <f t="shared" si="651"/>
        <v>4.2321451088351333E-4</v>
      </c>
      <c r="AU380" s="5">
        <f t="shared" si="652"/>
        <v>1.2237169209139198E-4</v>
      </c>
      <c r="AV380" s="5">
        <f t="shared" si="653"/>
        <v>2.6537661115485978E-5</v>
      </c>
      <c r="AW380" s="5">
        <f t="shared" si="654"/>
        <v>1.0726587136967154E-7</v>
      </c>
      <c r="AX380" s="5">
        <f t="shared" si="655"/>
        <v>9.4507340658313239E-5</v>
      </c>
      <c r="AY380" s="5">
        <f t="shared" si="656"/>
        <v>9.1380520866105329E-5</v>
      </c>
      <c r="AZ380" s="5">
        <f t="shared" si="657"/>
        <v>4.4178576688297589E-5</v>
      </c>
      <c r="BA380" s="5">
        <f t="shared" si="658"/>
        <v>1.4238969236952767E-5</v>
      </c>
      <c r="BB380" s="5">
        <f t="shared" si="659"/>
        <v>3.4419665615539104E-6</v>
      </c>
      <c r="BC380" s="5">
        <f t="shared" si="660"/>
        <v>6.6561749596928656E-7</v>
      </c>
      <c r="BD380" s="5">
        <f t="shared" si="661"/>
        <v>1.8127755792013821E-4</v>
      </c>
      <c r="BE380" s="5">
        <f t="shared" si="662"/>
        <v>1.5724821052027959E-4</v>
      </c>
      <c r="BF380" s="5">
        <f t="shared" si="663"/>
        <v>6.8202043307323339E-5</v>
      </c>
      <c r="BG380" s="5">
        <f t="shared" si="664"/>
        <v>1.9720494522232311E-5</v>
      </c>
      <c r="BH380" s="5">
        <f t="shared" si="665"/>
        <v>4.2766083537518705E-6</v>
      </c>
      <c r="BI380" s="5">
        <f t="shared" si="666"/>
        <v>7.4194403150535118E-7</v>
      </c>
      <c r="BJ380" s="8">
        <f t="shared" si="667"/>
        <v>0.31073560637964637</v>
      </c>
      <c r="BK380" s="8">
        <f t="shared" si="668"/>
        <v>0.32461739580836912</v>
      </c>
      <c r="BL380" s="8">
        <f t="shared" si="669"/>
        <v>0.34057248187542261</v>
      </c>
      <c r="BM380" s="8">
        <f t="shared" si="670"/>
        <v>0.27849401419717873</v>
      </c>
      <c r="BN380" s="8">
        <f t="shared" si="671"/>
        <v>0.72140382036796846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1.8034188034187999</v>
      </c>
      <c r="F381">
        <f>VLOOKUP(B381,home!$B$2:$E$405,3,FALSE)</f>
        <v>0.92</v>
      </c>
      <c r="G381">
        <f>VLOOKUP(C381,away!$B$2:$E$405,4,FALSE)</f>
        <v>1.1100000000000001</v>
      </c>
      <c r="H381">
        <f>VLOOKUP(A381,away!$A$2:$E$405,3,FALSE)</f>
        <v>1.23931623931624</v>
      </c>
      <c r="I381">
        <f>VLOOKUP(C381,away!$B$2:$E$405,3,FALSE)</f>
        <v>0.48</v>
      </c>
      <c r="J381">
        <f>VLOOKUP(B381,home!$B$2:$E$405,4,FALSE)</f>
        <v>1.48</v>
      </c>
      <c r="K381" s="3">
        <f t="shared" si="616"/>
        <v>1.8416512820512787</v>
      </c>
      <c r="L381" s="3">
        <f t="shared" si="617"/>
        <v>0.88041025641025694</v>
      </c>
      <c r="M381" s="5">
        <f t="shared" si="618"/>
        <v>6.5739090972269779E-2</v>
      </c>
      <c r="N381" s="5">
        <f t="shared" si="619"/>
        <v>0.12106848116996627</v>
      </c>
      <c r="O381" s="5">
        <f t="shared" si="620"/>
        <v>5.7877369939073241E-2</v>
      </c>
      <c r="P381" s="5">
        <f t="shared" si="621"/>
        <v>0.10658993255005036</v>
      </c>
      <c r="Q381" s="5">
        <f t="shared" si="622"/>
        <v>0.11148296178133477</v>
      </c>
      <c r="R381" s="5">
        <f t="shared" si="623"/>
        <v>2.5477915054205384E-2</v>
      </c>
      <c r="S381" s="5">
        <f t="shared" si="624"/>
        <v>4.3206460391340025E-2</v>
      </c>
      <c r="T381" s="5">
        <f t="shared" si="625"/>
        <v>9.8150742967279811E-2</v>
      </c>
      <c r="U381" s="5">
        <f t="shared" si="626"/>
        <v>4.6921434923570919E-2</v>
      </c>
      <c r="V381" s="5">
        <f t="shared" si="627"/>
        <v>7.7839255333752386E-3</v>
      </c>
      <c r="W381" s="5">
        <f t="shared" si="628"/>
        <v>6.8437579830489606E-2</v>
      </c>
      <c r="X381" s="5">
        <f t="shared" si="629"/>
        <v>6.0253147206658787E-2</v>
      </c>
      <c r="Y381" s="5">
        <f t="shared" si="630"/>
        <v>2.652374439086971E-2</v>
      </c>
      <c r="Z381" s="5">
        <f t="shared" si="631"/>
        <v>7.4770059085572365E-3</v>
      </c>
      <c r="AA381" s="5">
        <f t="shared" si="632"/>
        <v>1.3770037517399419E-2</v>
      </c>
      <c r="AB381" s="5">
        <f t="shared" si="633"/>
        <v>1.2679803623906426E-2</v>
      </c>
      <c r="AC381" s="5">
        <f t="shared" si="634"/>
        <v>7.8880777527698712E-4</v>
      </c>
      <c r="AD381" s="5">
        <f t="shared" si="635"/>
        <v>3.1509539158826982E-2</v>
      </c>
      <c r="AE381" s="5">
        <f t="shared" si="636"/>
        <v>2.7741321450191894E-2</v>
      </c>
      <c r="AF381" s="5">
        <f t="shared" si="637"/>
        <v>1.2211871965561404E-2</v>
      </c>
      <c r="AG381" s="5">
        <f t="shared" si="638"/>
        <v>3.5838191094830479E-3</v>
      </c>
      <c r="AH381" s="5">
        <f t="shared" si="639"/>
        <v>1.6457081722834703E-3</v>
      </c>
      <c r="AI381" s="5">
        <f t="shared" si="640"/>
        <v>3.03082056536812E-3</v>
      </c>
      <c r="AJ381" s="5">
        <f t="shared" si="641"/>
        <v>2.7908572899387903E-3</v>
      </c>
      <c r="AK381" s="5">
        <f t="shared" si="642"/>
        <v>1.7132619686793097E-3</v>
      </c>
      <c r="AL381" s="5">
        <f t="shared" si="643"/>
        <v>5.1159190866935324E-5</v>
      </c>
      <c r="AM381" s="5">
        <f t="shared" si="644"/>
        <v>1.1605916637739735E-2</v>
      </c>
      <c r="AN381" s="5">
        <f t="shared" si="645"/>
        <v>1.0217968042908506E-2</v>
      </c>
      <c r="AO381" s="5">
        <f t="shared" si="646"/>
        <v>4.4980019323244448E-3</v>
      </c>
      <c r="AP381" s="5">
        <f t="shared" si="647"/>
        <v>1.3200290115238651E-3</v>
      </c>
      <c r="AQ381" s="5">
        <f t="shared" si="648"/>
        <v>2.90541770126176E-4</v>
      </c>
      <c r="AR381" s="5">
        <f t="shared" si="649"/>
        <v>2.8977967078730921E-4</v>
      </c>
      <c r="AS381" s="5">
        <f t="shared" si="650"/>
        <v>5.3367310221784543E-4</v>
      </c>
      <c r="AT381" s="5">
        <f t="shared" si="651"/>
        <v>4.9141987644788919E-4</v>
      </c>
      <c r="AU381" s="5">
        <f t="shared" si="652"/>
        <v>3.0167468182857861E-4</v>
      </c>
      <c r="AV381" s="5">
        <f t="shared" si="653"/>
        <v>1.3889489113800337E-4</v>
      </c>
      <c r="AW381" s="5">
        <f t="shared" si="654"/>
        <v>2.3041654445255788E-6</v>
      </c>
      <c r="AX381" s="5">
        <f t="shared" si="655"/>
        <v>3.5623418758789415E-3</v>
      </c>
      <c r="AY381" s="5">
        <f t="shared" si="656"/>
        <v>3.1363223243635746E-3</v>
      </c>
      <c r="AZ381" s="5">
        <f t="shared" si="657"/>
        <v>1.3806251708890738E-3</v>
      </c>
      <c r="BA381" s="5">
        <f t="shared" si="658"/>
        <v>4.0517218690296812E-4</v>
      </c>
      <c r="BB381" s="5">
        <f t="shared" si="659"/>
        <v>8.9179437240386673E-5</v>
      </c>
      <c r="BC381" s="5">
        <f t="shared" si="660"/>
        <v>1.5702898241466253E-5</v>
      </c>
      <c r="BD381" s="5">
        <f t="shared" si="661"/>
        <v>4.2520832376722445E-5</v>
      </c>
      <c r="BE381" s="5">
        <f t="shared" si="662"/>
        <v>7.8308545460478403E-5</v>
      </c>
      <c r="BF381" s="5">
        <f t="shared" si="663"/>
        <v>7.2108516571430455E-5</v>
      </c>
      <c r="BG381" s="5">
        <f t="shared" si="664"/>
        <v>4.4266247330196918E-5</v>
      </c>
      <c r="BH381" s="5">
        <f t="shared" si="665"/>
        <v>2.0380747786814039E-5</v>
      </c>
      <c r="BI381" s="5">
        <f t="shared" si="666"/>
        <v>7.5068460581499653E-6</v>
      </c>
      <c r="BJ381" s="8">
        <f t="shared" si="667"/>
        <v>0.5974850103188013</v>
      </c>
      <c r="BK381" s="8">
        <f t="shared" si="668"/>
        <v>0.22729569873754291</v>
      </c>
      <c r="BL381" s="8">
        <f t="shared" si="669"/>
        <v>0.16792774301242849</v>
      </c>
      <c r="BM381" s="8">
        <f t="shared" si="670"/>
        <v>0.50881568835151114</v>
      </c>
      <c r="BN381" s="8">
        <f t="shared" si="671"/>
        <v>0.48823575146689979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1.5777777777777799</v>
      </c>
      <c r="F382" t="e">
        <f>VLOOKUP(B382,home!$B$2:$E$405,3,FALSE)</f>
        <v>#N/A</v>
      </c>
      <c r="G382">
        <f>VLOOKUP(C382,away!$B$2:$E$405,4,FALSE)</f>
        <v>1.03</v>
      </c>
      <c r="H382">
        <f>VLOOKUP(A382,away!$A$2:$E$405,3,FALSE)</f>
        <v>1.31111111111111</v>
      </c>
      <c r="I382">
        <f>VLOOKUP(C382,away!$B$2:$E$405,3,FALSE)</f>
        <v>0.87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1.5777777777777799</v>
      </c>
      <c r="F383">
        <f>VLOOKUP(B383,home!$B$2:$E$405,3,FALSE)</f>
        <v>0.87</v>
      </c>
      <c r="G383">
        <f>VLOOKUP(C383,away!$B$2:$E$405,4,FALSE)</f>
        <v>1.1100000000000001</v>
      </c>
      <c r="H383">
        <f>VLOOKUP(A383,away!$A$2:$E$405,3,FALSE)</f>
        <v>1.31111111111111</v>
      </c>
      <c r="I383">
        <f>VLOOKUP(C383,away!$B$2:$E$405,3,FALSE)</f>
        <v>0.95</v>
      </c>
      <c r="J383">
        <f>VLOOKUP(B383,home!$B$2:$E$405,4,FALSE)</f>
        <v>1.05</v>
      </c>
      <c r="K383" s="3">
        <f t="shared" si="616"/>
        <v>1.5236600000000022</v>
      </c>
      <c r="L383" s="3">
        <f t="shared" si="617"/>
        <v>1.3078333333333323</v>
      </c>
      <c r="M383" s="5">
        <f t="shared" si="618"/>
        <v>5.8924793575869425E-2</v>
      </c>
      <c r="N383" s="5">
        <f t="shared" si="619"/>
        <v>8.9781350979809341E-2</v>
      </c>
      <c r="O383" s="5">
        <f t="shared" si="620"/>
        <v>7.7063809198307825E-2</v>
      </c>
      <c r="P383" s="5">
        <f t="shared" si="621"/>
        <v>0.11741904352309387</v>
      </c>
      <c r="Q383" s="5">
        <f t="shared" si="622"/>
        <v>6.839812661694826E-2</v>
      </c>
      <c r="R383" s="5">
        <f t="shared" si="623"/>
        <v>5.0393309231593436E-2</v>
      </c>
      <c r="S383" s="5">
        <f t="shared" si="624"/>
        <v>5.8495036406560695E-2</v>
      </c>
      <c r="T383" s="5">
        <f t="shared" si="625"/>
        <v>8.9453349927198764E-2</v>
      </c>
      <c r="U383" s="5">
        <f t="shared" si="626"/>
        <v>7.6782269543809775E-2</v>
      </c>
      <c r="V383" s="5">
        <f t="shared" si="627"/>
        <v>1.2951407697269738E-2</v>
      </c>
      <c r="W383" s="5">
        <f t="shared" si="628"/>
        <v>3.4738496533726522E-2</v>
      </c>
      <c r="X383" s="5">
        <f t="shared" si="629"/>
        <v>4.543216371669196E-2</v>
      </c>
      <c r="Y383" s="5">
        <f t="shared" si="630"/>
        <v>2.970884905707347E-2</v>
      </c>
      <c r="Z383" s="5">
        <f t="shared" si="631"/>
        <v>2.1968683196684071E-2</v>
      </c>
      <c r="AA383" s="5">
        <f t="shared" si="632"/>
        <v>3.3472803839459705E-2</v>
      </c>
      <c r="AB383" s="5">
        <f t="shared" si="633"/>
        <v>2.5500586149015628E-2</v>
      </c>
      <c r="AC383" s="5">
        <f t="shared" si="634"/>
        <v>1.6130114886751766E-3</v>
      </c>
      <c r="AD383" s="5">
        <f t="shared" si="635"/>
        <v>1.323241440714446E-2</v>
      </c>
      <c r="AE383" s="5">
        <f t="shared" si="636"/>
        <v>1.7305792642143748E-2</v>
      </c>
      <c r="AF383" s="5">
        <f t="shared" si="637"/>
        <v>1.1316546238575162E-2</v>
      </c>
      <c r="AG383" s="5">
        <f t="shared" si="638"/>
        <v>4.9333854630055109E-3</v>
      </c>
      <c r="AH383" s="5">
        <f t="shared" si="639"/>
        <v>7.182844043515828E-3</v>
      </c>
      <c r="AI383" s="5">
        <f t="shared" si="640"/>
        <v>1.0944212155343342E-2</v>
      </c>
      <c r="AJ383" s="5">
        <f t="shared" si="641"/>
        <v>8.3376291463052327E-3</v>
      </c>
      <c r="AK383" s="5">
        <f t="shared" si="642"/>
        <v>4.234570675019817E-3</v>
      </c>
      <c r="AL383" s="5">
        <f t="shared" si="643"/>
        <v>1.2856948981799219E-4</v>
      </c>
      <c r="AM383" s="5">
        <f t="shared" si="644"/>
        <v>4.0323401071179514E-3</v>
      </c>
      <c r="AN383" s="5">
        <f t="shared" si="645"/>
        <v>5.2736288034257563E-3</v>
      </c>
      <c r="AO383" s="5">
        <f t="shared" si="646"/>
        <v>3.4485137683734905E-3</v>
      </c>
      <c r="AP383" s="5">
        <f t="shared" si="647"/>
        <v>1.5033604189125973E-3</v>
      </c>
      <c r="AQ383" s="5">
        <f t="shared" si="648"/>
        <v>4.9153621696696457E-4</v>
      </c>
      <c r="AR383" s="5">
        <f t="shared" si="649"/>
        <v>1.8787925736489543E-3</v>
      </c>
      <c r="AS383" s="5">
        <f t="shared" si="650"/>
        <v>2.8626410927659702E-3</v>
      </c>
      <c r="AT383" s="5">
        <f t="shared" si="651"/>
        <v>2.1808458637019024E-3</v>
      </c>
      <c r="AU383" s="5">
        <f t="shared" si="652"/>
        <v>1.1076225362293488E-3</v>
      </c>
      <c r="AV383" s="5">
        <f t="shared" si="653"/>
        <v>4.2191003838780314E-4</v>
      </c>
      <c r="AW383" s="5">
        <f t="shared" si="654"/>
        <v>7.116654601637399E-6</v>
      </c>
      <c r="AX383" s="5">
        <f t="shared" si="655"/>
        <v>1.023985887935225E-3</v>
      </c>
      <c r="AY383" s="5">
        <f t="shared" si="656"/>
        <v>1.3392028771046173E-3</v>
      </c>
      <c r="AZ383" s="5">
        <f t="shared" si="657"/>
        <v>8.7572708138666051E-4</v>
      </c>
      <c r="BA383" s="5">
        <f t="shared" si="658"/>
        <v>3.817683559800621E-4</v>
      </c>
      <c r="BB383" s="5">
        <f t="shared" si="659"/>
        <v>1.248223453906478E-4</v>
      </c>
      <c r="BC383" s="5">
        <f t="shared" si="660"/>
        <v>3.2649364809347063E-5</v>
      </c>
      <c r="BD383" s="5">
        <f t="shared" si="661"/>
        <v>4.0952459237287062E-4</v>
      </c>
      <c r="BE383" s="5">
        <f t="shared" si="662"/>
        <v>6.2397624041484899E-4</v>
      </c>
      <c r="BF383" s="5">
        <f t="shared" si="663"/>
        <v>4.753638192352452E-4</v>
      </c>
      <c r="BG383" s="5">
        <f t="shared" si="664"/>
        <v>2.4143094560532497E-4</v>
      </c>
      <c r="BH383" s="5">
        <f t="shared" si="665"/>
        <v>9.1964668645252518E-5</v>
      </c>
      <c r="BI383" s="5">
        <f t="shared" si="666"/>
        <v>2.8024577405605128E-5</v>
      </c>
      <c r="BJ383" s="8">
        <f t="shared" si="667"/>
        <v>0.42282801080972054</v>
      </c>
      <c r="BK383" s="8">
        <f t="shared" si="668"/>
        <v>0.25087106505839152</v>
      </c>
      <c r="BL383" s="8">
        <f t="shared" si="669"/>
        <v>0.30423413093078372</v>
      </c>
      <c r="BM383" s="8">
        <f t="shared" si="670"/>
        <v>0.53658937064745493</v>
      </c>
      <c r="BN383" s="8">
        <f t="shared" si="671"/>
        <v>0.4619804331256222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1.5777777777777799</v>
      </c>
      <c r="F384">
        <f>VLOOKUP(B384,home!$B$2:$E$405,3,FALSE)</f>
        <v>1.74</v>
      </c>
      <c r="G384">
        <f>VLOOKUP(C384,away!$B$2:$E$405,4,FALSE)</f>
        <v>0.54</v>
      </c>
      <c r="H384">
        <f>VLOOKUP(A384,away!$A$2:$E$405,3,FALSE)</f>
        <v>1.31111111111111</v>
      </c>
      <c r="I384">
        <f>VLOOKUP(C384,away!$B$2:$E$405,3,FALSE)</f>
        <v>0.81</v>
      </c>
      <c r="J384">
        <f>VLOOKUP(B384,home!$B$2:$E$405,4,FALSE)</f>
        <v>1.1399999999999999</v>
      </c>
      <c r="K384" s="3">
        <f t="shared" si="616"/>
        <v>1.482480000000002</v>
      </c>
      <c r="L384" s="3">
        <f t="shared" si="617"/>
        <v>1.2106799999999989</v>
      </c>
      <c r="M384" s="5">
        <f t="shared" si="618"/>
        <v>6.7666774162591078E-2</v>
      </c>
      <c r="N384" s="5">
        <f t="shared" si="619"/>
        <v>0.10031463936055815</v>
      </c>
      <c r="O384" s="5">
        <f t="shared" si="620"/>
        <v>8.1922810143165672E-2</v>
      </c>
      <c r="P384" s="5">
        <f t="shared" si="621"/>
        <v>0.12144892758104041</v>
      </c>
      <c r="Q384" s="5">
        <f t="shared" si="622"/>
        <v>7.4357223279620244E-2</v>
      </c>
      <c r="R384" s="5">
        <f t="shared" si="623"/>
        <v>4.9591153892063887E-2</v>
      </c>
      <c r="S384" s="5">
        <f t="shared" si="624"/>
        <v>5.4494403616550412E-2</v>
      </c>
      <c r="T384" s="5">
        <f t="shared" si="625"/>
        <v>9.0022803080170549E-2</v>
      </c>
      <c r="U384" s="5">
        <f t="shared" si="626"/>
        <v>7.3517893821906974E-2</v>
      </c>
      <c r="V384" s="5">
        <f t="shared" si="627"/>
        <v>1.0867448874450333E-2</v>
      </c>
      <c r="W384" s="5">
        <f t="shared" si="628"/>
        <v>3.6744365455857179E-2</v>
      </c>
      <c r="X384" s="5">
        <f t="shared" si="629"/>
        <v>4.4485668370097126E-2</v>
      </c>
      <c r="Y384" s="5">
        <f t="shared" si="630"/>
        <v>2.692895449115458E-2</v>
      </c>
      <c r="Z384" s="5">
        <f t="shared" si="631"/>
        <v>2.0013006064681288E-2</v>
      </c>
      <c r="AA384" s="5">
        <f t="shared" si="632"/>
        <v>2.9668881230768752E-2</v>
      </c>
      <c r="AB384" s="5">
        <f t="shared" si="633"/>
        <v>2.1991761523495065E-2</v>
      </c>
      <c r="AC384" s="5">
        <f t="shared" si="634"/>
        <v>1.2190621132725712E-3</v>
      </c>
      <c r="AD384" s="5">
        <f t="shared" si="635"/>
        <v>1.3618196725249811E-2</v>
      </c>
      <c r="AE384" s="5">
        <f t="shared" si="636"/>
        <v>1.6487278411325423E-2</v>
      </c>
      <c r="AF384" s="5">
        <f t="shared" si="637"/>
        <v>9.9804091135117269E-3</v>
      </c>
      <c r="AG384" s="5">
        <f t="shared" si="638"/>
        <v>4.0276939018487889E-3</v>
      </c>
      <c r="AH384" s="5">
        <f t="shared" si="639"/>
        <v>6.0573365455970762E-3</v>
      </c>
      <c r="AI384" s="5">
        <f t="shared" si="640"/>
        <v>8.9798802821167648E-3</v>
      </c>
      <c r="AJ384" s="5">
        <f t="shared" si="641"/>
        <v>6.6562464603162419E-3</v>
      </c>
      <c r="AK384" s="5">
        <f t="shared" si="642"/>
        <v>3.2892507508298775E-3</v>
      </c>
      <c r="AL384" s="5">
        <f t="shared" si="643"/>
        <v>8.7519340559006939E-5</v>
      </c>
      <c r="AM384" s="5">
        <f t="shared" si="644"/>
        <v>4.0377408562496716E-3</v>
      </c>
      <c r="AN384" s="5">
        <f t="shared" si="645"/>
        <v>4.8884120998443472E-3</v>
      </c>
      <c r="AO384" s="5">
        <f t="shared" si="646"/>
        <v>2.9591513805197756E-3</v>
      </c>
      <c r="AP384" s="5">
        <f t="shared" si="647"/>
        <v>1.1941951311225598E-3</v>
      </c>
      <c r="AQ384" s="5">
        <f t="shared" si="648"/>
        <v>3.6144704033686458E-4</v>
      </c>
      <c r="AR384" s="5">
        <f t="shared" si="649"/>
        <v>1.4666992418046918E-3</v>
      </c>
      <c r="AS384" s="5">
        <f t="shared" si="650"/>
        <v>2.1743522919906223E-3</v>
      </c>
      <c r="AT384" s="5">
        <f t="shared" si="651"/>
        <v>1.6117168929151316E-3</v>
      </c>
      <c r="AU384" s="5">
        <f t="shared" si="652"/>
        <v>7.964460198029423E-4</v>
      </c>
      <c r="AV384" s="5">
        <f t="shared" si="653"/>
        <v>2.9517882385936696E-4</v>
      </c>
      <c r="AW384" s="5">
        <f t="shared" si="654"/>
        <v>4.3633469490881594E-6</v>
      </c>
      <c r="AX384" s="5">
        <f t="shared" si="655"/>
        <v>9.976450107621708E-4</v>
      </c>
      <c r="AY384" s="5">
        <f t="shared" si="656"/>
        <v>1.2078288616295437E-3</v>
      </c>
      <c r="AZ384" s="5">
        <f t="shared" si="657"/>
        <v>7.311471230988276E-4</v>
      </c>
      <c r="BA384" s="5">
        <f t="shared" si="658"/>
        <v>2.9506173299776264E-4</v>
      </c>
      <c r="BB384" s="5">
        <f t="shared" si="659"/>
        <v>8.930633472643269E-5</v>
      </c>
      <c r="BC384" s="5">
        <f t="shared" si="660"/>
        <v>2.1624278665319479E-5</v>
      </c>
      <c r="BD384" s="5">
        <f t="shared" si="661"/>
        <v>2.9595057301135035E-4</v>
      </c>
      <c r="BE384" s="5">
        <f t="shared" si="662"/>
        <v>4.3874080547786726E-4</v>
      </c>
      <c r="BF384" s="5">
        <f t="shared" si="663"/>
        <v>3.2521223465241487E-4</v>
      </c>
      <c r="BG384" s="5">
        <f t="shared" si="664"/>
        <v>1.607068778758375E-4</v>
      </c>
      <c r="BH384" s="5">
        <f t="shared" si="665"/>
        <v>5.9561183078342994E-5</v>
      </c>
      <c r="BI384" s="5">
        <f t="shared" si="666"/>
        <v>1.76596525379964E-5</v>
      </c>
      <c r="BJ384" s="8">
        <f t="shared" si="667"/>
        <v>0.43375079203934691</v>
      </c>
      <c r="BK384" s="8">
        <f t="shared" si="668"/>
        <v>0.25699196455009338</v>
      </c>
      <c r="BL384" s="8">
        <f t="shared" si="669"/>
        <v>0.28931743924726683</v>
      </c>
      <c r="BM384" s="8">
        <f t="shared" si="670"/>
        <v>0.50356820796766877</v>
      </c>
      <c r="BN384" s="8">
        <f t="shared" si="671"/>
        <v>0.49530152841903941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1.5777777777777799</v>
      </c>
      <c r="F385">
        <f>VLOOKUP(B385,home!$B$2:$E$405,3,FALSE)</f>
        <v>0.72</v>
      </c>
      <c r="G385">
        <f>VLOOKUP(C385,away!$B$2:$E$405,4,FALSE)</f>
        <v>1.27</v>
      </c>
      <c r="H385">
        <f>VLOOKUP(A385,away!$A$2:$E$405,3,FALSE)</f>
        <v>1.31111111111111</v>
      </c>
      <c r="I385">
        <f>VLOOKUP(C385,away!$B$2:$E$405,3,FALSE)</f>
        <v>0.55000000000000004</v>
      </c>
      <c r="J385">
        <f>VLOOKUP(B385,home!$B$2:$E$405,4,FALSE)</f>
        <v>1.42</v>
      </c>
      <c r="K385" s="3">
        <f t="shared" si="616"/>
        <v>1.4427200000000018</v>
      </c>
      <c r="L385" s="3">
        <f t="shared" si="617"/>
        <v>1.023977777777777</v>
      </c>
      <c r="M385" s="5">
        <f t="shared" si="618"/>
        <v>8.4864638695742747E-2</v>
      </c>
      <c r="N385" s="5">
        <f t="shared" si="619"/>
        <v>0.12243591153912213</v>
      </c>
      <c r="O385" s="5">
        <f t="shared" si="620"/>
        <v>8.6899504143580594E-2</v>
      </c>
      <c r="P385" s="5">
        <f t="shared" si="621"/>
        <v>0.12537165261802674</v>
      </c>
      <c r="Q385" s="5">
        <f t="shared" si="622"/>
        <v>8.8320369147861275E-2</v>
      </c>
      <c r="R385" s="5">
        <f t="shared" si="623"/>
        <v>4.4491580571467189E-2</v>
      </c>
      <c r="S385" s="5">
        <f t="shared" si="624"/>
        <v>4.630329994253448E-2</v>
      </c>
      <c r="T385" s="5">
        <f t="shared" si="625"/>
        <v>9.0438095332539922E-2</v>
      </c>
      <c r="U385" s="5">
        <f t="shared" si="626"/>
        <v>6.4188893122067214E-2</v>
      </c>
      <c r="V385" s="5">
        <f t="shared" si="627"/>
        <v>7.6004974571280241E-3</v>
      </c>
      <c r="W385" s="5">
        <f t="shared" si="628"/>
        <v>4.2473854325667526E-2</v>
      </c>
      <c r="X385" s="5">
        <f t="shared" si="629"/>
        <v>4.3492282966054049E-2</v>
      </c>
      <c r="Y385" s="5">
        <f t="shared" si="630"/>
        <v>2.226756563103114E-2</v>
      </c>
      <c r="Z385" s="5">
        <f t="shared" si="631"/>
        <v>1.5186129934463964E-2</v>
      </c>
      <c r="AA385" s="5">
        <f t="shared" si="632"/>
        <v>2.1909333379049878E-2</v>
      </c>
      <c r="AB385" s="5">
        <f t="shared" si="633"/>
        <v>1.5804516726311443E-2</v>
      </c>
      <c r="AC385" s="5">
        <f t="shared" si="634"/>
        <v>7.0176971053835058E-4</v>
      </c>
      <c r="AD385" s="5">
        <f t="shared" si="635"/>
        <v>1.5319469778181771E-2</v>
      </c>
      <c r="AE385" s="5">
        <f t="shared" si="636"/>
        <v>1.5686796620196383E-2</v>
      </c>
      <c r="AF385" s="5">
        <f t="shared" si="637"/>
        <v>8.0314655718003169E-3</v>
      </c>
      <c r="AG385" s="5">
        <f t="shared" si="638"/>
        <v>2.7413474228369372E-3</v>
      </c>
      <c r="AH385" s="5">
        <f t="shared" si="639"/>
        <v>3.8875648958342462E-3</v>
      </c>
      <c r="AI385" s="5">
        <f t="shared" si="640"/>
        <v>5.6086676265179906E-3</v>
      </c>
      <c r="AJ385" s="5">
        <f t="shared" si="641"/>
        <v>4.045868479065024E-3</v>
      </c>
      <c r="AK385" s="5">
        <f t="shared" si="642"/>
        <v>1.9456851240388993E-3</v>
      </c>
      <c r="AL385" s="5">
        <f t="shared" si="643"/>
        <v>4.146934681847933E-5</v>
      </c>
      <c r="AM385" s="5">
        <f t="shared" si="644"/>
        <v>4.4203410876756926E-3</v>
      </c>
      <c r="AN385" s="5">
        <f t="shared" si="645"/>
        <v>4.5263310439779565E-3</v>
      </c>
      <c r="AO385" s="5">
        <f t="shared" si="646"/>
        <v>2.3174312019495565E-3</v>
      </c>
      <c r="AP385" s="5">
        <f t="shared" si="647"/>
        <v>7.9099935077506331E-4</v>
      </c>
      <c r="AQ385" s="5">
        <f t="shared" si="648"/>
        <v>2.0249143935757838E-4</v>
      </c>
      <c r="AR385" s="5">
        <f t="shared" si="649"/>
        <v>7.9615601260064959E-4</v>
      </c>
      <c r="AS385" s="5">
        <f t="shared" si="650"/>
        <v>1.1486302024992106E-3</v>
      </c>
      <c r="AT385" s="5">
        <f t="shared" si="651"/>
        <v>8.2857588287483185E-4</v>
      </c>
      <c r="AU385" s="5">
        <f t="shared" si="652"/>
        <v>3.9846766591372629E-4</v>
      </c>
      <c r="AV385" s="5">
        <f t="shared" si="653"/>
        <v>1.4371931774176288E-4</v>
      </c>
      <c r="AW385" s="5">
        <f t="shared" si="654"/>
        <v>1.7017559517020437E-6</v>
      </c>
      <c r="AX385" s="5">
        <f t="shared" si="655"/>
        <v>1.0628857490019125E-3</v>
      </c>
      <c r="AY385" s="5">
        <f t="shared" si="656"/>
        <v>1.0883713872946465E-3</v>
      </c>
      <c r="AZ385" s="5">
        <f t="shared" si="657"/>
        <v>5.5723405727944408E-4</v>
      </c>
      <c r="BA385" s="5">
        <f t="shared" si="658"/>
        <v>1.9019843055836659E-4</v>
      </c>
      <c r="BB385" s="5">
        <f t="shared" si="659"/>
        <v>4.8689741564994254E-5</v>
      </c>
      <c r="BC385" s="5">
        <f t="shared" si="660"/>
        <v>9.9714426736594186E-6</v>
      </c>
      <c r="BD385" s="5">
        <f t="shared" si="661"/>
        <v>1.3587434409120477E-4</v>
      </c>
      <c r="BE385" s="5">
        <f t="shared" si="662"/>
        <v>1.9602863370726318E-4</v>
      </c>
      <c r="BF385" s="5">
        <f t="shared" si="663"/>
        <v>1.4140721521107159E-4</v>
      </c>
      <c r="BG385" s="5">
        <f t="shared" si="664"/>
        <v>6.8003672509772486E-5</v>
      </c>
      <c r="BH385" s="5">
        <f t="shared" si="665"/>
        <v>2.4527564600824753E-5</v>
      </c>
      <c r="BI385" s="5">
        <f t="shared" si="666"/>
        <v>7.0772816001803953E-6</v>
      </c>
      <c r="BJ385" s="8">
        <f t="shared" si="667"/>
        <v>0.46642210326740036</v>
      </c>
      <c r="BK385" s="8">
        <f t="shared" si="668"/>
        <v>0.2659716991580835</v>
      </c>
      <c r="BL385" s="8">
        <f t="shared" si="669"/>
        <v>0.25267008186128287</v>
      </c>
      <c r="BM385" s="8">
        <f t="shared" si="670"/>
        <v>0.44677968787408712</v>
      </c>
      <c r="BN385" s="8">
        <f t="shared" si="671"/>
        <v>0.5523836567158007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1.5193798449612399</v>
      </c>
      <c r="F386">
        <f>VLOOKUP(B386,home!$B$2:$E$405,3,FALSE)</f>
        <v>1.69</v>
      </c>
      <c r="G386">
        <f>VLOOKUP(C386,away!$B$2:$E$405,4,FALSE)</f>
        <v>1.32</v>
      </c>
      <c r="H386">
        <f>VLOOKUP(A386,away!$A$2:$E$405,3,FALSE)</f>
        <v>1.26356589147287</v>
      </c>
      <c r="I386">
        <f>VLOOKUP(C386,away!$B$2:$E$405,3,FALSE)</f>
        <v>0.66</v>
      </c>
      <c r="J386">
        <f>VLOOKUP(B386,home!$B$2:$E$405,4,FALSE)</f>
        <v>0.56999999999999995</v>
      </c>
      <c r="K386" s="3">
        <f t="shared" si="616"/>
        <v>3.3894325581395339</v>
      </c>
      <c r="L386" s="3">
        <f t="shared" si="617"/>
        <v>0.47535348837209368</v>
      </c>
      <c r="M386" s="5">
        <f t="shared" si="618"/>
        <v>2.0967408007268176E-2</v>
      </c>
      <c r="N386" s="5">
        <f t="shared" si="619"/>
        <v>7.1067615359630312E-2</v>
      </c>
      <c r="O386" s="5">
        <f t="shared" si="620"/>
        <v>9.9669305383758965E-3</v>
      </c>
      <c r="P386" s="5">
        <f t="shared" si="621"/>
        <v>3.3782238871486459E-2</v>
      </c>
      <c r="Q386" s="5">
        <f t="shared" si="622"/>
        <v>0.12043944466463413</v>
      </c>
      <c r="R386" s="5">
        <f t="shared" si="623"/>
        <v>2.3689075998896657E-3</v>
      </c>
      <c r="S386" s="5">
        <f t="shared" si="624"/>
        <v>1.3607304998960403E-2</v>
      </c>
      <c r="T386" s="5">
        <f t="shared" si="625"/>
        <v>5.7251310158931583E-2</v>
      </c>
      <c r="U386" s="5">
        <f t="shared" si="626"/>
        <v>8.0292525462902133E-3</v>
      </c>
      <c r="V386" s="5">
        <f t="shared" si="627"/>
        <v>2.4359776092744948E-3</v>
      </c>
      <c r="W386" s="5">
        <f t="shared" si="628"/>
        <v>0.13607379167685191</v>
      </c>
      <c r="X386" s="5">
        <f t="shared" si="629"/>
        <v>6.4683151549609116E-2</v>
      </c>
      <c r="Y386" s="5">
        <f t="shared" si="630"/>
        <v>1.5373680864003742E-2</v>
      </c>
      <c r="Z386" s="5">
        <f t="shared" si="631"/>
        <v>3.7535616374623898E-4</v>
      </c>
      <c r="AA386" s="5">
        <f t="shared" si="632"/>
        <v>1.2722444022998565E-3</v>
      </c>
      <c r="AB386" s="5">
        <f t="shared" si="633"/>
        <v>2.1560932995329527E-3</v>
      </c>
      <c r="AC386" s="5">
        <f t="shared" si="634"/>
        <v>2.4529968562869502E-4</v>
      </c>
      <c r="AD386" s="5">
        <f t="shared" si="635"/>
        <v>0.11530323495475453</v>
      </c>
      <c r="AE386" s="5">
        <f t="shared" si="636"/>
        <v>5.4809794956329698E-2</v>
      </c>
      <c r="AF386" s="5">
        <f t="shared" si="637"/>
        <v>1.302701361472525E-2</v>
      </c>
      <c r="AG386" s="5">
        <f t="shared" si="638"/>
        <v>2.0641454549434691E-3</v>
      </c>
      <c r="AH386" s="5">
        <f t="shared" si="639"/>
        <v>4.4606715454685364E-5</v>
      </c>
      <c r="AI386" s="5">
        <f t="shared" si="640"/>
        <v>1.5119145367377648E-4</v>
      </c>
      <c r="AJ386" s="5">
        <f t="shared" si="641"/>
        <v>2.5622661779717157E-4</v>
      </c>
      <c r="AK386" s="5">
        <f t="shared" si="642"/>
        <v>2.8948761354123599E-4</v>
      </c>
      <c r="AL386" s="5">
        <f t="shared" si="643"/>
        <v>1.5808864065861787E-5</v>
      </c>
      <c r="AM386" s="5">
        <f t="shared" si="644"/>
        <v>7.8162507722891489E-2</v>
      </c>
      <c r="AN386" s="5">
        <f t="shared" si="645"/>
        <v>3.7154820705987184E-2</v>
      </c>
      <c r="AO386" s="5">
        <f t="shared" si="646"/>
        <v>8.8308368162153504E-3</v>
      </c>
      <c r="AP386" s="5">
        <f t="shared" si="647"/>
        <v>1.3992563619442274E-3</v>
      </c>
      <c r="AQ386" s="5">
        <f t="shared" si="648"/>
        <v>1.662853481942583E-4</v>
      </c>
      <c r="AR386" s="5">
        <f t="shared" si="649"/>
        <v>4.2407915592412152E-6</v>
      </c>
      <c r="AS386" s="5">
        <f t="shared" si="650"/>
        <v>1.4373876983175495E-5</v>
      </c>
      <c r="AT386" s="5">
        <f t="shared" si="651"/>
        <v>2.4359643316733748E-5</v>
      </c>
      <c r="AU386" s="5">
        <f t="shared" si="652"/>
        <v>2.7521789387467823E-5</v>
      </c>
      <c r="AV386" s="5">
        <f t="shared" si="653"/>
        <v>2.3320812252035631E-5</v>
      </c>
      <c r="AW386" s="5">
        <f t="shared" si="654"/>
        <v>7.0752509213701041E-7</v>
      </c>
      <c r="AX386" s="5">
        <f t="shared" si="655"/>
        <v>4.4154424750300188E-2</v>
      </c>
      <c r="AY386" s="5">
        <f t="shared" si="656"/>
        <v>2.0988959832118306E-2</v>
      </c>
      <c r="AZ386" s="5">
        <f t="shared" si="657"/>
        <v>4.9885876367495941E-3</v>
      </c>
      <c r="BA386" s="5">
        <f t="shared" si="658"/>
        <v>7.9044751172627312E-4</v>
      </c>
      <c r="BB386" s="5">
        <f t="shared" si="659"/>
        <v>9.3935495518531305E-5</v>
      </c>
      <c r="BC386" s="5">
        <f t="shared" si="660"/>
        <v>8.9305130953390089E-6</v>
      </c>
      <c r="BD386" s="5">
        <f t="shared" si="661"/>
        <v>3.3597917685737373E-7</v>
      </c>
      <c r="BE386" s="5">
        <f t="shared" si="662"/>
        <v>1.1387787608973031E-6</v>
      </c>
      <c r="BF386" s="5">
        <f t="shared" si="663"/>
        <v>1.9299069043515576E-6</v>
      </c>
      <c r="BG386" s="5">
        <f t="shared" si="664"/>
        <v>2.180429765262483E-6</v>
      </c>
      <c r="BH386" s="5">
        <f t="shared" si="665"/>
        <v>1.8476049092793002E-6</v>
      </c>
      <c r="BI386" s="5">
        <f t="shared" si="666"/>
        <v>1.2524664468179402E-6</v>
      </c>
      <c r="BJ386" s="8">
        <f t="shared" si="667"/>
        <v>0.84683217594915461</v>
      </c>
      <c r="BK386" s="8">
        <f t="shared" si="668"/>
        <v>9.2042997868802406E-2</v>
      </c>
      <c r="BL386" s="8">
        <f t="shared" si="669"/>
        <v>2.4637442866317576E-2</v>
      </c>
      <c r="BM386" s="8">
        <f t="shared" si="670"/>
        <v>0.6843071754997101</v>
      </c>
      <c r="BN386" s="8">
        <f t="shared" si="671"/>
        <v>0.25859254504128465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1.5193798449612399</v>
      </c>
      <c r="F387">
        <f>VLOOKUP(B387,home!$B$2:$E$405,3,FALSE)</f>
        <v>1.21</v>
      </c>
      <c r="G387">
        <f>VLOOKUP(C387,away!$B$2:$E$405,4,FALSE)</f>
        <v>1.22</v>
      </c>
      <c r="H387">
        <f>VLOOKUP(A387,away!$A$2:$E$405,3,FALSE)</f>
        <v>1.26356589147287</v>
      </c>
      <c r="I387">
        <f>VLOOKUP(C387,away!$B$2:$E$405,3,FALSE)</f>
        <v>0.47</v>
      </c>
      <c r="J387">
        <f>VLOOKUP(B387,home!$B$2:$E$405,4,FALSE)</f>
        <v>1.06</v>
      </c>
      <c r="K387" s="3">
        <f t="shared" si="616"/>
        <v>2.2429085271317821</v>
      </c>
      <c r="L387" s="3">
        <f t="shared" si="617"/>
        <v>0.62950852713178385</v>
      </c>
      <c r="M387" s="5">
        <f t="shared" si="618"/>
        <v>5.6562047686113254E-2</v>
      </c>
      <c r="N387" s="5">
        <f t="shared" si="619"/>
        <v>0.12686349906721792</v>
      </c>
      <c r="O387" s="5">
        <f t="shared" si="620"/>
        <v>3.560629133044288E-2</v>
      </c>
      <c r="P387" s="5">
        <f t="shared" si="621"/>
        <v>7.9861654444588787E-2</v>
      </c>
      <c r="Q387" s="5">
        <f t="shared" si="622"/>
        <v>0.14227161191981899</v>
      </c>
      <c r="R387" s="5">
        <f t="shared" si="623"/>
        <v>1.1207232006026148E-2</v>
      </c>
      <c r="S387" s="5">
        <f t="shared" si="624"/>
        <v>2.8189767306606738E-2</v>
      </c>
      <c r="T387" s="5">
        <f t="shared" si="625"/>
        <v>8.956119287231E-2</v>
      </c>
      <c r="U387" s="5">
        <f t="shared" si="626"/>
        <v>2.5136796231860277E-2</v>
      </c>
      <c r="V387" s="5">
        <f t="shared" si="627"/>
        <v>4.4224421529804013E-3</v>
      </c>
      <c r="W387" s="5">
        <f t="shared" si="628"/>
        <v>0.10636740384791524</v>
      </c>
      <c r="X387" s="5">
        <f t="shared" si="629"/>
        <v>6.6959187731132769E-2</v>
      </c>
      <c r="Y387" s="5">
        <f t="shared" si="630"/>
        <v>2.1075689823282995E-2</v>
      </c>
      <c r="Z387" s="5">
        <f t="shared" si="631"/>
        <v>2.3516827044459026E-3</v>
      </c>
      <c r="AA387" s="5">
        <f t="shared" si="632"/>
        <v>5.274609190910046E-3</v>
      </c>
      <c r="AB387" s="5">
        <f t="shared" si="633"/>
        <v>5.9152329657899067E-3</v>
      </c>
      <c r="AC387" s="5">
        <f t="shared" si="634"/>
        <v>3.9026118381364674E-4</v>
      </c>
      <c r="AD387" s="5">
        <f t="shared" si="635"/>
        <v>5.9643089274839758E-2</v>
      </c>
      <c r="AE387" s="5">
        <f t="shared" si="636"/>
        <v>3.7545833282993872E-2</v>
      </c>
      <c r="AF387" s="5">
        <f t="shared" si="637"/>
        <v>1.1817711104956486E-2</v>
      </c>
      <c r="AG387" s="5">
        <f t="shared" si="638"/>
        <v>2.4797833039166949E-3</v>
      </c>
      <c r="AH387" s="5">
        <f t="shared" si="639"/>
        <v>3.701010788892575E-4</v>
      </c>
      <c r="AI387" s="5">
        <f t="shared" si="640"/>
        <v>8.3010286574138818E-4</v>
      </c>
      <c r="AJ387" s="5">
        <f t="shared" si="641"/>
        <v>9.3092239798394435E-4</v>
      </c>
      <c r="AK387" s="5">
        <f t="shared" si="642"/>
        <v>6.9599126151205178E-4</v>
      </c>
      <c r="AL387" s="5">
        <f t="shared" si="643"/>
        <v>2.2040859608067892E-5</v>
      </c>
      <c r="AM387" s="5">
        <f t="shared" si="644"/>
        <v>2.6754798703804032E-2</v>
      </c>
      <c r="AN387" s="5">
        <f t="shared" si="645"/>
        <v>1.6842373925739035E-2</v>
      </c>
      <c r="AO387" s="5">
        <f t="shared" si="646"/>
        <v>5.3012090016973691E-3</v>
      </c>
      <c r="AP387" s="5">
        <f t="shared" si="647"/>
        <v>1.1123854235587551E-3</v>
      </c>
      <c r="AQ387" s="5">
        <f t="shared" si="648"/>
        <v>1.7506402739683434E-4</v>
      </c>
      <c r="AR387" s="5">
        <f t="shared" si="649"/>
        <v>4.6596357012292138E-5</v>
      </c>
      <c r="AS387" s="5">
        <f t="shared" si="650"/>
        <v>1.0451136647614685E-4</v>
      </c>
      <c r="AT387" s="5">
        <f t="shared" si="651"/>
        <v>1.1720471752577224E-4</v>
      </c>
      <c r="AU387" s="5">
        <f t="shared" si="652"/>
        <v>8.7626486786208799E-5</v>
      </c>
      <c r="AV387" s="5">
        <f t="shared" si="653"/>
        <v>4.913454860384703E-5</v>
      </c>
      <c r="AW387" s="5">
        <f t="shared" si="654"/>
        <v>8.644486628646082E-7</v>
      </c>
      <c r="AX387" s="5">
        <f t="shared" si="655"/>
        <v>1.0001427692409408E-2</v>
      </c>
      <c r="AY387" s="5">
        <f t="shared" si="656"/>
        <v>6.2959840158636829E-3</v>
      </c>
      <c r="AZ387" s="5">
        <f t="shared" si="657"/>
        <v>1.9816878123357995E-3</v>
      </c>
      <c r="BA387" s="5">
        <f t="shared" si="658"/>
        <v>4.1582979199283876E-4</v>
      </c>
      <c r="BB387" s="5">
        <f t="shared" si="659"/>
        <v>6.5442099973731985E-5</v>
      </c>
      <c r="BC387" s="5">
        <f t="shared" si="660"/>
        <v>8.2392719933749954E-6</v>
      </c>
      <c r="BD387" s="5">
        <f t="shared" si="661"/>
        <v>4.8888006787524641E-6</v>
      </c>
      <c r="BE387" s="5">
        <f t="shared" si="662"/>
        <v>1.0965132729821546E-5</v>
      </c>
      <c r="BF387" s="5">
        <f t="shared" si="663"/>
        <v>1.2296894850424273E-5</v>
      </c>
      <c r="BG387" s="5">
        <f t="shared" si="664"/>
        <v>9.1936034390865022E-6</v>
      </c>
      <c r="BH387" s="5">
        <f t="shared" si="665"/>
        <v>5.1551028871487974E-6</v>
      </c>
      <c r="BI387" s="5">
        <f t="shared" si="666"/>
        <v>2.3124848447655403E-6</v>
      </c>
      <c r="BJ387" s="8">
        <f t="shared" si="667"/>
        <v>0.73353944399514959</v>
      </c>
      <c r="BK387" s="8">
        <f t="shared" si="668"/>
        <v>0.17574419764957458</v>
      </c>
      <c r="BL387" s="8">
        <f t="shared" si="669"/>
        <v>8.6417164824990164E-2</v>
      </c>
      <c r="BM387" s="8">
        <f t="shared" si="670"/>
        <v>0.53938503315275121</v>
      </c>
      <c r="BN387" s="8">
        <f t="shared" si="671"/>
        <v>0.45237233645420794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1.5193798449612399</v>
      </c>
      <c r="F388">
        <f>VLOOKUP(B388,home!$B$2:$E$405,3,FALSE)</f>
        <v>0.94</v>
      </c>
      <c r="G388">
        <f>VLOOKUP(C388,away!$B$2:$E$405,4,FALSE)</f>
        <v>0.88</v>
      </c>
      <c r="H388">
        <f>VLOOKUP(A388,away!$A$2:$E$405,3,FALSE)</f>
        <v>1.26356589147287</v>
      </c>
      <c r="I388">
        <f>VLOOKUP(C388,away!$B$2:$E$405,3,FALSE)</f>
        <v>0.99</v>
      </c>
      <c r="J388">
        <f>VLOOKUP(B388,home!$B$2:$E$405,4,FALSE)</f>
        <v>0.68</v>
      </c>
      <c r="K388" s="3">
        <f t="shared" si="616"/>
        <v>1.2568310077519376</v>
      </c>
      <c r="L388" s="3">
        <f t="shared" si="617"/>
        <v>0.85063255813953609</v>
      </c>
      <c r="M388" s="5">
        <f t="shared" si="618"/>
        <v>0.12154586886873711</v>
      </c>
      <c r="N388" s="5">
        <f t="shared" si="619"/>
        <v>0.15276261685837972</v>
      </c>
      <c r="O388" s="5">
        <f t="shared" si="620"/>
        <v>0.10339087336710644</v>
      </c>
      <c r="P388" s="5">
        <f t="shared" si="621"/>
        <v>0.12994485556633334</v>
      </c>
      <c r="Q388" s="5">
        <f t="shared" si="622"/>
        <v>9.5998396846470296E-2</v>
      </c>
      <c r="R388" s="5">
        <f t="shared" si="623"/>
        <v>4.397382155027129E-2</v>
      </c>
      <c r="S388" s="5">
        <f t="shared" si="624"/>
        <v>3.4731055948908553E-2</v>
      </c>
      <c r="T388" s="5">
        <f t="shared" si="625"/>
        <v>8.1659361886807391E-2</v>
      </c>
      <c r="U388" s="5">
        <f t="shared" si="626"/>
        <v>5.5267662453731332E-2</v>
      </c>
      <c r="V388" s="5">
        <f t="shared" si="627"/>
        <v>4.1256688532962061E-3</v>
      </c>
      <c r="W388" s="5">
        <f t="shared" si="628"/>
        <v>4.0217920617039882E-2</v>
      </c>
      <c r="X388" s="5">
        <f t="shared" si="629"/>
        <v>3.4210672697525417E-2</v>
      </c>
      <c r="Y388" s="5">
        <f t="shared" si="630"/>
        <v>1.4550356016185213E-2</v>
      </c>
      <c r="Z388" s="5">
        <f t="shared" si="631"/>
        <v>1.2468521438826242E-2</v>
      </c>
      <c r="AA388" s="5">
        <f t="shared" si="632"/>
        <v>1.5670824365136626E-2</v>
      </c>
      <c r="AB388" s="5">
        <f t="shared" si="633"/>
        <v>9.8477889895691451E-3</v>
      </c>
      <c r="AC388" s="5">
        <f t="shared" si="634"/>
        <v>2.7567239031127855E-4</v>
      </c>
      <c r="AD388" s="5">
        <f t="shared" si="635"/>
        <v>1.2636782424700416E-2</v>
      </c>
      <c r="AE388" s="5">
        <f t="shared" si="636"/>
        <v>1.0749258560575643E-2</v>
      </c>
      <c r="AF388" s="5">
        <f t="shared" si="637"/>
        <v>4.5718346537428831E-3</v>
      </c>
      <c r="AG388" s="5">
        <f t="shared" si="638"/>
        <v>1.2963171356347629E-3</v>
      </c>
      <c r="AH388" s="5">
        <f t="shared" si="639"/>
        <v>2.6515325719316035E-3</v>
      </c>
      <c r="AI388" s="5">
        <f t="shared" si="640"/>
        <v>3.3325283544678843E-3</v>
      </c>
      <c r="AJ388" s="5">
        <f t="shared" si="641"/>
        <v>2.0942124850538892E-3</v>
      </c>
      <c r="AK388" s="5">
        <f t="shared" si="642"/>
        <v>8.7735706267898944E-4</v>
      </c>
      <c r="AL388" s="5">
        <f t="shared" si="643"/>
        <v>1.1788869264264674E-5</v>
      </c>
      <c r="AM388" s="5">
        <f t="shared" si="644"/>
        <v>3.1764599979156398E-3</v>
      </c>
      <c r="AN388" s="5">
        <f t="shared" si="645"/>
        <v>2.7020002938548857E-3</v>
      </c>
      <c r="AO388" s="5">
        <f t="shared" si="646"/>
        <v>1.1492047110277799E-3</v>
      </c>
      <c r="AP388" s="5">
        <f t="shared" si="647"/>
        <v>3.2585031438918892E-4</v>
      </c>
      <c r="AQ388" s="5">
        <f t="shared" si="648"/>
        <v>6.9294721624861948E-5</v>
      </c>
      <c r="AR388" s="5">
        <f t="shared" si="649"/>
        <v>4.510959869304969E-4</v>
      </c>
      <c r="AS388" s="5">
        <f t="shared" si="650"/>
        <v>5.669514238467112E-4</v>
      </c>
      <c r="AT388" s="5">
        <f t="shared" si="651"/>
        <v>3.5628106468982914E-4</v>
      </c>
      <c r="AU388" s="5">
        <f t="shared" si="652"/>
        <v>1.4926169652568368E-4</v>
      </c>
      <c r="AV388" s="5">
        <f t="shared" si="653"/>
        <v>4.6899182115784725E-5</v>
      </c>
      <c r="AW388" s="5">
        <f t="shared" si="654"/>
        <v>3.5009712064834408E-7</v>
      </c>
      <c r="AX388" s="5">
        <f t="shared" si="655"/>
        <v>6.653789033773381E-4</v>
      </c>
      <c r="AY388" s="5">
        <f t="shared" si="656"/>
        <v>5.6599295871194422E-4</v>
      </c>
      <c r="AZ388" s="5">
        <f t="shared" si="657"/>
        <v>2.4072601917905296E-4</v>
      </c>
      <c r="BA388" s="5">
        <f t="shared" si="658"/>
        <v>6.8256463168341617E-5</v>
      </c>
      <c r="BB388" s="5">
        <f t="shared" si="659"/>
        <v>1.4515292468610862E-5</v>
      </c>
      <c r="BC388" s="5">
        <f t="shared" si="660"/>
        <v>2.4694360729436011E-6</v>
      </c>
      <c r="BD388" s="5">
        <f t="shared" si="661"/>
        <v>6.3952822221527856E-5</v>
      </c>
      <c r="BE388" s="5">
        <f t="shared" si="662"/>
        <v>8.0377890001263368E-5</v>
      </c>
      <c r="BF388" s="5">
        <f t="shared" si="663"/>
        <v>5.0510712245631129E-5</v>
      </c>
      <c r="BG388" s="5">
        <f t="shared" si="664"/>
        <v>2.1161143124648227E-5</v>
      </c>
      <c r="BH388" s="5">
        <f t="shared" si="665"/>
        <v>6.6489952096336544E-6</v>
      </c>
      <c r="BI388" s="5">
        <f t="shared" si="666"/>
        <v>1.6713326699723345E-6</v>
      </c>
      <c r="BJ388" s="8">
        <f t="shared" si="667"/>
        <v>0.4576336668088522</v>
      </c>
      <c r="BK388" s="8">
        <f t="shared" si="668"/>
        <v>0.29120090345556277</v>
      </c>
      <c r="BL388" s="8">
        <f t="shared" si="669"/>
        <v>0.23890141344952834</v>
      </c>
      <c r="BM388" s="8">
        <f t="shared" si="670"/>
        <v>0.35202242923388016</v>
      </c>
      <c r="BN388" s="8">
        <f t="shared" si="671"/>
        <v>0.64761643305729821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1.5193798449612399</v>
      </c>
      <c r="F389">
        <f>VLOOKUP(B389,home!$B$2:$E$405,3,FALSE)</f>
        <v>0.66</v>
      </c>
      <c r="G389">
        <f>VLOOKUP(C389,away!$B$2:$E$405,4,FALSE)</f>
        <v>1.1299999999999999</v>
      </c>
      <c r="H389">
        <f>VLOOKUP(A389,away!$A$2:$E$405,3,FALSE)</f>
        <v>1.26356589147287</v>
      </c>
      <c r="I389">
        <f>VLOOKUP(C389,away!$B$2:$E$405,3,FALSE)</f>
        <v>0.56000000000000005</v>
      </c>
      <c r="J389">
        <f>VLOOKUP(B389,home!$B$2:$E$405,4,FALSE)</f>
        <v>1.19</v>
      </c>
      <c r="K389" s="3">
        <f t="shared" si="616"/>
        <v>1.1331534883720926</v>
      </c>
      <c r="L389" s="3">
        <f t="shared" si="617"/>
        <v>0.84204031007752067</v>
      </c>
      <c r="M389" s="5">
        <f t="shared" si="618"/>
        <v>0.13873442312139544</v>
      </c>
      <c r="N389" s="5">
        <f t="shared" si="619"/>
        <v>0.15720739551729915</v>
      </c>
      <c r="O389" s="5">
        <f t="shared" si="620"/>
        <v>0.11681997666356576</v>
      </c>
      <c r="P389" s="5">
        <f t="shared" si="621"/>
        <v>0.132374964067866</v>
      </c>
      <c r="Q389" s="5">
        <f t="shared" si="622"/>
        <v>8.9070054314159444E-2</v>
      </c>
      <c r="R389" s="5">
        <f t="shared" si="623"/>
        <v>4.918356468651882E-2</v>
      </c>
      <c r="S389" s="5">
        <f t="shared" si="624"/>
        <v>3.1576754200065622E-2</v>
      </c>
      <c r="T389" s="5">
        <f t="shared" si="625"/>
        <v>7.5000576153316414E-2</v>
      </c>
      <c r="U389" s="5">
        <f t="shared" si="626"/>
        <v>5.5732527895103266E-2</v>
      </c>
      <c r="V389" s="5">
        <f t="shared" si="627"/>
        <v>3.3477005190268886E-3</v>
      </c>
      <c r="W389" s="5">
        <f t="shared" si="628"/>
        <v>3.3643347585193835E-2</v>
      </c>
      <c r="X389" s="5">
        <f t="shared" si="629"/>
        <v>2.8329054832682419E-2</v>
      </c>
      <c r="Y389" s="5">
        <f t="shared" si="630"/>
        <v>1.1927103057757493E-2</v>
      </c>
      <c r="Z389" s="5">
        <f t="shared" si="631"/>
        <v>1.3804848019784703E-2</v>
      </c>
      <c r="AA389" s="5">
        <f t="shared" si="632"/>
        <v>1.5643011690065611E-2</v>
      </c>
      <c r="AB389" s="5">
        <f t="shared" si="633"/>
        <v>8.862966632621639E-3</v>
      </c>
      <c r="AC389" s="5">
        <f t="shared" si="634"/>
        <v>1.9964031183900647E-4</v>
      </c>
      <c r="AD389" s="5">
        <f t="shared" si="635"/>
        <v>9.5307691691693067E-3</v>
      </c>
      <c r="AE389" s="5">
        <f t="shared" si="636"/>
        <v>8.0252918264845964E-3</v>
      </c>
      <c r="AF389" s="5">
        <f t="shared" si="637"/>
        <v>3.3788096090178405E-3</v>
      </c>
      <c r="AG389" s="5">
        <f t="shared" si="638"/>
        <v>9.4836463029009642E-4</v>
      </c>
      <c r="AH389" s="5">
        <f t="shared" si="639"/>
        <v>2.9060596267881391E-3</v>
      </c>
      <c r="AI389" s="5">
        <f t="shared" si="640"/>
        <v>3.2930116035122816E-3</v>
      </c>
      <c r="AJ389" s="5">
        <f t="shared" si="641"/>
        <v>1.8657437928848606E-3</v>
      </c>
      <c r="AK389" s="5">
        <f t="shared" si="642"/>
        <v>7.0472469577201942E-4</v>
      </c>
      <c r="AL389" s="5">
        <f t="shared" si="643"/>
        <v>7.6195593023258627E-6</v>
      </c>
      <c r="AM389" s="5">
        <f t="shared" si="644"/>
        <v>2.1599648661826754E-3</v>
      </c>
      <c r="AN389" s="5">
        <f t="shared" si="645"/>
        <v>1.8187774856770105E-3</v>
      </c>
      <c r="AO389" s="5">
        <f t="shared" si="646"/>
        <v>7.657419790007416E-4</v>
      </c>
      <c r="AP389" s="5">
        <f t="shared" si="647"/>
        <v>2.1492853781238629E-4</v>
      </c>
      <c r="AQ389" s="5">
        <f t="shared" si="648"/>
        <v>4.5244623156012457E-5</v>
      </c>
      <c r="AR389" s="5">
        <f t="shared" si="649"/>
        <v>4.8940386984888987E-4</v>
      </c>
      <c r="AS389" s="5">
        <f t="shared" si="650"/>
        <v>5.545697023420712E-4</v>
      </c>
      <c r="AT389" s="5">
        <f t="shared" si="651"/>
        <v>3.1420629637719561E-4</v>
      </c>
      <c r="AU389" s="5">
        <f t="shared" si="652"/>
        <v>1.1868132026943156E-4</v>
      </c>
      <c r="AV389" s="5">
        <f t="shared" si="653"/>
        <v>3.3621038016977996E-5</v>
      </c>
      <c r="AW389" s="5">
        <f t="shared" si="654"/>
        <v>2.0195237982296689E-7</v>
      </c>
      <c r="AX389" s="5">
        <f t="shared" si="655"/>
        <v>4.0792862047934363E-4</v>
      </c>
      <c r="AY389" s="5">
        <f t="shared" si="656"/>
        <v>3.4349234207792174E-4</v>
      </c>
      <c r="AZ389" s="5">
        <f t="shared" si="657"/>
        <v>1.4461719911627348E-4</v>
      </c>
      <c r="BA389" s="5">
        <f t="shared" si="658"/>
        <v>4.0591170395469834E-5</v>
      </c>
      <c r="BB389" s="5">
        <f t="shared" si="659"/>
        <v>8.5448504265527225E-6</v>
      </c>
      <c r="BC389" s="5">
        <f t="shared" si="660"/>
        <v>1.4390217005480981E-6</v>
      </c>
      <c r="BD389" s="5">
        <f t="shared" si="661"/>
        <v>6.8682964386782946E-5</v>
      </c>
      <c r="BE389" s="5">
        <f t="shared" si="662"/>
        <v>7.7828340686619297E-5</v>
      </c>
      <c r="BF389" s="5">
        <f t="shared" si="663"/>
        <v>4.4095727871627178E-5</v>
      </c>
      <c r="BG389" s="5">
        <f t="shared" si="664"/>
        <v>1.6655742620013611E-5</v>
      </c>
      <c r="BH389" s="5">
        <f t="shared" si="665"/>
        <v>4.7183782128240425E-6</v>
      </c>
      <c r="BI389" s="5">
        <f t="shared" si="666"/>
        <v>1.0693293462640875E-6</v>
      </c>
      <c r="BJ389" s="8">
        <f t="shared" si="667"/>
        <v>0.42301203739139553</v>
      </c>
      <c r="BK389" s="8">
        <f t="shared" si="668"/>
        <v>0.30658459412157324</v>
      </c>
      <c r="BL389" s="8">
        <f t="shared" si="669"/>
        <v>0.25673511999681103</v>
      </c>
      <c r="BM389" s="8">
        <f t="shared" si="670"/>
        <v>0.31640293076906173</v>
      </c>
      <c r="BN389" s="8">
        <f t="shared" si="671"/>
        <v>0.68339037837080474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1.5193798449612399</v>
      </c>
      <c r="F390">
        <f>VLOOKUP(B390,home!$B$2:$E$405,3,FALSE)</f>
        <v>1.6</v>
      </c>
      <c r="G390">
        <f>VLOOKUP(C390,away!$B$2:$E$405,4,FALSE)</f>
        <v>1.76</v>
      </c>
      <c r="H390">
        <f>VLOOKUP(A390,away!$A$2:$E$405,3,FALSE)</f>
        <v>1.26356589147287</v>
      </c>
      <c r="I390">
        <f>VLOOKUP(C390,away!$B$2:$E$405,3,FALSE)</f>
        <v>0.22</v>
      </c>
      <c r="J390">
        <f>VLOOKUP(B390,home!$B$2:$E$405,4,FALSE)</f>
        <v>0.34</v>
      </c>
      <c r="K390" s="3">
        <f t="shared" si="616"/>
        <v>4.2785736434108523</v>
      </c>
      <c r="L390" s="3">
        <f t="shared" si="617"/>
        <v>9.4514728682170687E-2</v>
      </c>
      <c r="M390" s="5">
        <f t="shared" si="618"/>
        <v>1.2612229101662684E-2</v>
      </c>
      <c r="N390" s="5">
        <f t="shared" si="619"/>
        <v>5.3962351019033294E-2</v>
      </c>
      <c r="O390" s="5">
        <f t="shared" si="620"/>
        <v>1.1920414116210259E-3</v>
      </c>
      <c r="P390" s="5">
        <f t="shared" si="621"/>
        <v>5.1002369656159884E-3</v>
      </c>
      <c r="Q390" s="5">
        <f t="shared" si="622"/>
        <v>0.11544094640326033</v>
      </c>
      <c r="R390" s="5">
        <f t="shared" si="623"/>
        <v>5.6332735298636495E-5</v>
      </c>
      <c r="S390" s="5">
        <f t="shared" si="624"/>
        <v>5.1561894601975127E-4</v>
      </c>
      <c r="T390" s="5">
        <f t="shared" si="625"/>
        <v>1.0910869728117157E-2</v>
      </c>
      <c r="U390" s="5">
        <f t="shared" si="626"/>
        <v>2.4102375650998629E-4</v>
      </c>
      <c r="V390" s="5">
        <f t="shared" si="627"/>
        <v>2.3167803490689524E-5</v>
      </c>
      <c r="W390" s="5">
        <f t="shared" si="628"/>
        <v>0.16464086355046484</v>
      </c>
      <c r="X390" s="5">
        <f t="shared" si="629"/>
        <v>1.5560986548470469E-2</v>
      </c>
      <c r="Y390" s="5">
        <f t="shared" si="630"/>
        <v>7.3537121082779702E-4</v>
      </c>
      <c r="Z390" s="5">
        <f t="shared" si="631"/>
        <v>1.7747577308917227E-6</v>
      </c>
      <c r="AA390" s="5">
        <f t="shared" si="632"/>
        <v>7.593431650832975E-6</v>
      </c>
      <c r="AB390" s="5">
        <f t="shared" si="633"/>
        <v>1.6244528262147868E-5</v>
      </c>
      <c r="AC390" s="5">
        <f t="shared" si="634"/>
        <v>5.8554918614547533E-7</v>
      </c>
      <c r="AD390" s="5">
        <f t="shared" si="635"/>
        <v>0.1761070148538553</v>
      </c>
      <c r="AE390" s="5">
        <f t="shared" si="636"/>
        <v>1.6644706727939138E-2</v>
      </c>
      <c r="AF390" s="5">
        <f t="shared" si="637"/>
        <v>7.865849701927342E-4</v>
      </c>
      <c r="AG390" s="5">
        <f t="shared" si="638"/>
        <v>2.478128834774653E-5</v>
      </c>
      <c r="AH390" s="5">
        <f t="shared" si="639"/>
        <v>4.1935186352954014E-8</v>
      </c>
      <c r="AI390" s="5">
        <f t="shared" si="640"/>
        <v>1.7942278306127152E-7</v>
      </c>
      <c r="AJ390" s="5">
        <f t="shared" si="641"/>
        <v>3.8383679531668984E-7</v>
      </c>
      <c r="AK390" s="5">
        <f t="shared" si="642"/>
        <v>5.4742466527109178E-7</v>
      </c>
      <c r="AL390" s="5">
        <f t="shared" si="643"/>
        <v>9.4715678895233571E-9</v>
      </c>
      <c r="AM390" s="5">
        <f t="shared" si="644"/>
        <v>0.15069736643469372</v>
      </c>
      <c r="AN390" s="5">
        <f t="shared" si="645"/>
        <v>1.4243120701692733E-2</v>
      </c>
      <c r="AO390" s="5">
        <f t="shared" si="646"/>
        <v>6.7309234435394859E-4</v>
      </c>
      <c r="AP390" s="5">
        <f t="shared" si="647"/>
        <v>2.1205713434886551E-5</v>
      </c>
      <c r="AQ390" s="5">
        <f t="shared" si="648"/>
        <v>5.0106306295254107E-7</v>
      </c>
      <c r="AR390" s="5">
        <f t="shared" si="649"/>
        <v>7.9269855207714256E-10</v>
      </c>
      <c r="AS390" s="5">
        <f t="shared" si="650"/>
        <v>3.391619132087207E-9</v>
      </c>
      <c r="AT390" s="5">
        <f t="shared" si="651"/>
        <v>7.2556461135181597E-9</v>
      </c>
      <c r="AU390" s="5">
        <f t="shared" si="652"/>
        <v>1.0347938742405061E-8</v>
      </c>
      <c r="AV390" s="5">
        <f t="shared" si="653"/>
        <v>1.1068604491721083E-8</v>
      </c>
      <c r="AW390" s="5">
        <f t="shared" si="654"/>
        <v>1.0639418184063213E-10</v>
      </c>
      <c r="AX390" s="5">
        <f t="shared" si="655"/>
        <v>0.10746163002648458</v>
      </c>
      <c r="AY390" s="5">
        <f t="shared" si="656"/>
        <v>1.0156706805696997E-2</v>
      </c>
      <c r="AZ390" s="5">
        <f t="shared" si="657"/>
        <v>4.7997919402240405E-4</v>
      </c>
      <c r="BA390" s="5">
        <f t="shared" si="658"/>
        <v>1.5121701098704826E-5</v>
      </c>
      <c r="BB390" s="5">
        <f t="shared" si="659"/>
        <v>3.5730586913924228E-7</v>
      </c>
      <c r="BC390" s="5">
        <f t="shared" si="660"/>
        <v>6.7541334556485277E-9</v>
      </c>
      <c r="BD390" s="5">
        <f t="shared" si="661"/>
        <v>1.2486948096053451E-11</v>
      </c>
      <c r="BE390" s="5">
        <f t="shared" si="662"/>
        <v>5.3426327010413625E-11</v>
      </c>
      <c r="BF390" s="5">
        <f t="shared" si="663"/>
        <v>1.1429423730550256E-10</v>
      </c>
      <c r="BG390" s="5">
        <f t="shared" si="664"/>
        <v>1.6300543710968956E-10</v>
      </c>
      <c r="BH390" s="5">
        <f t="shared" si="665"/>
        <v>1.7435769173754572E-10</v>
      </c>
      <c r="BI390" s="5">
        <f t="shared" si="666"/>
        <v>1.4920044487884343E-10</v>
      </c>
      <c r="BJ390" s="8">
        <f t="shared" si="667"/>
        <v>0.83856356434505241</v>
      </c>
      <c r="BK390" s="8">
        <f t="shared" si="668"/>
        <v>2.8408554643240144E-2</v>
      </c>
      <c r="BL390" s="8">
        <f t="shared" si="669"/>
        <v>1.5144220060507492E-3</v>
      </c>
      <c r="BM390" s="8">
        <f t="shared" si="670"/>
        <v>0.66996747141627933</v>
      </c>
      <c r="BN390" s="8">
        <f t="shared" si="671"/>
        <v>0.18836413763649196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1.5193798449612399</v>
      </c>
      <c r="F391">
        <f>VLOOKUP(B391,home!$B$2:$E$405,3,FALSE)</f>
        <v>0.56000000000000005</v>
      </c>
      <c r="G391">
        <f>VLOOKUP(C391,away!$B$2:$E$405,4,FALSE)</f>
        <v>1.1299999999999999</v>
      </c>
      <c r="H391">
        <f>VLOOKUP(A391,away!$A$2:$E$405,3,FALSE)</f>
        <v>1.26356589147287</v>
      </c>
      <c r="I391">
        <f>VLOOKUP(C391,away!$B$2:$E$405,3,FALSE)</f>
        <v>0.94</v>
      </c>
      <c r="J391">
        <f>VLOOKUP(B391,home!$B$2:$E$405,4,FALSE)</f>
        <v>0.9</v>
      </c>
      <c r="K391" s="3">
        <f t="shared" si="616"/>
        <v>0.96146356589147264</v>
      </c>
      <c r="L391" s="3">
        <f t="shared" si="617"/>
        <v>1.068976744186048</v>
      </c>
      <c r="M391" s="5">
        <f t="shared" si="618"/>
        <v>0.13127770552433002</v>
      </c>
      <c r="N391" s="5">
        <f t="shared" si="619"/>
        <v>0.126218730875473</v>
      </c>
      <c r="O391" s="5">
        <f t="shared" si="620"/>
        <v>0.14033281423561308</v>
      </c>
      <c r="P391" s="5">
        <f t="shared" si="621"/>
        <v>0.13492488798655816</v>
      </c>
      <c r="Q391" s="5">
        <f t="shared" si="622"/>
        <v>6.0677355534914185E-2</v>
      </c>
      <c r="R391" s="5">
        <f t="shared" si="623"/>
        <v>7.5006257432025561E-2</v>
      </c>
      <c r="S391" s="5">
        <f t="shared" si="624"/>
        <v>3.4668349293344662E-2</v>
      </c>
      <c r="T391" s="5">
        <f t="shared" si="625"/>
        <v>6.4862681965531854E-2</v>
      </c>
      <c r="U391" s="5">
        <f t="shared" si="626"/>
        <v>7.2115783734769068E-2</v>
      </c>
      <c r="V391" s="5">
        <f t="shared" si="627"/>
        <v>3.9590568934261498E-3</v>
      </c>
      <c r="W391" s="5">
        <f t="shared" si="628"/>
        <v>1.9446355540487761E-2</v>
      </c>
      <c r="X391" s="5">
        <f t="shared" si="629"/>
        <v>2.0787701831954927E-2</v>
      </c>
      <c r="Y391" s="5">
        <f t="shared" si="630"/>
        <v>1.111078491171676E-2</v>
      </c>
      <c r="Z391" s="5">
        <f t="shared" si="631"/>
        <v>2.6726648287755755E-2</v>
      </c>
      <c r="AA391" s="5">
        <f t="shared" si="632"/>
        <v>2.5696698567072868E-2</v>
      </c>
      <c r="AB391" s="5">
        <f t="shared" si="633"/>
        <v>1.2353219717968086E-2</v>
      </c>
      <c r="AC391" s="5">
        <f t="shared" si="634"/>
        <v>2.5431551084036406E-4</v>
      </c>
      <c r="AD391" s="5">
        <f t="shared" si="635"/>
        <v>4.6742405853876894E-3</v>
      </c>
      <c r="AE391" s="5">
        <f t="shared" si="636"/>
        <v>4.9966544825100195E-3</v>
      </c>
      <c r="AF391" s="5">
        <f t="shared" si="637"/>
        <v>2.6706537202680915E-3</v>
      </c>
      <c r="AG391" s="5">
        <f t="shared" si="638"/>
        <v>9.5162223958018041E-4</v>
      </c>
      <c r="AH391" s="5">
        <f t="shared" si="639"/>
        <v>7.1425413674126885E-3</v>
      </c>
      <c r="AI391" s="5">
        <f t="shared" si="640"/>
        <v>6.8672932926399583E-3</v>
      </c>
      <c r="AJ391" s="5">
        <f t="shared" si="641"/>
        <v>3.301326148582103E-3</v>
      </c>
      <c r="AK391" s="5">
        <f t="shared" si="642"/>
        <v>1.0580349369955036E-3</v>
      </c>
      <c r="AL391" s="5">
        <f t="shared" si="643"/>
        <v>1.0455238130901387E-5</v>
      </c>
      <c r="AM391" s="5">
        <f t="shared" si="644"/>
        <v>8.9882240421229869E-4</v>
      </c>
      <c r="AN391" s="5">
        <f t="shared" si="645"/>
        <v>9.6082024725633913E-4</v>
      </c>
      <c r="AO391" s="5">
        <f t="shared" si="646"/>
        <v>5.1354724983005751E-4</v>
      </c>
      <c r="AP391" s="5">
        <f t="shared" si="647"/>
        <v>1.8299002236967798E-4</v>
      </c>
      <c r="AQ391" s="5">
        <f t="shared" si="648"/>
        <v>4.8903019582817595E-5</v>
      </c>
      <c r="AR391" s="5">
        <f t="shared" si="649"/>
        <v>1.5270421232301966E-3</v>
      </c>
      <c r="AS391" s="5">
        <f t="shared" si="650"/>
        <v>1.4681953650673902E-3</v>
      </c>
      <c r="AT391" s="5">
        <f t="shared" si="651"/>
        <v>7.0580817556151264E-4</v>
      </c>
      <c r="AU391" s="5">
        <f t="shared" si="652"/>
        <v>2.262029484369089E-4</v>
      </c>
      <c r="AV391" s="5">
        <f t="shared" si="653"/>
        <v>5.4371473354828829E-5</v>
      </c>
      <c r="AW391" s="5">
        <f t="shared" si="654"/>
        <v>2.9849187687242503E-7</v>
      </c>
      <c r="AX391" s="5">
        <f t="shared" si="655"/>
        <v>1.4403083230951717E-4</v>
      </c>
      <c r="AY391" s="5">
        <f t="shared" si="656"/>
        <v>1.5396561018463434E-4</v>
      </c>
      <c r="AZ391" s="5">
        <f t="shared" si="657"/>
        <v>8.2292828345894309E-5</v>
      </c>
      <c r="BA391" s="5">
        <f t="shared" si="658"/>
        <v>2.9323039905018479E-5</v>
      </c>
      <c r="BB391" s="5">
        <f t="shared" si="659"/>
        <v>7.8364119318260513E-6</v>
      </c>
      <c r="BC391" s="5">
        <f t="shared" si="660"/>
        <v>1.6753884225968232E-6</v>
      </c>
      <c r="BD391" s="5">
        <f t="shared" si="661"/>
        <v>2.7206208618759417E-4</v>
      </c>
      <c r="BE391" s="5">
        <f t="shared" si="662"/>
        <v>2.6157778352979745E-4</v>
      </c>
      <c r="BF391" s="5">
        <f t="shared" si="663"/>
        <v>1.2574875425527335E-4</v>
      </c>
      <c r="BG391" s="5">
        <f t="shared" si="664"/>
        <v>4.0300948557561881E-5</v>
      </c>
      <c r="BH391" s="5">
        <f t="shared" si="665"/>
        <v>9.6869734272405608E-6</v>
      </c>
      <c r="BI391" s="5">
        <f t="shared" si="666"/>
        <v>1.8627344028101303E-6</v>
      </c>
      <c r="BJ391" s="8">
        <f t="shared" si="667"/>
        <v>0.31942098874217506</v>
      </c>
      <c r="BK391" s="8">
        <f t="shared" si="668"/>
        <v>0.30524873605681491</v>
      </c>
      <c r="BL391" s="8">
        <f t="shared" si="669"/>
        <v>0.34856682879909007</v>
      </c>
      <c r="BM391" s="8">
        <f t="shared" si="670"/>
        <v>0.3313717831786141</v>
      </c>
      <c r="BN391" s="8">
        <f t="shared" si="671"/>
        <v>0.66843775158891405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1.36666666666667</v>
      </c>
      <c r="F392">
        <f>VLOOKUP(B392,home!$B$2:$E$405,3,FALSE)</f>
        <v>1.17</v>
      </c>
      <c r="G392">
        <f>VLOOKUP(C392,away!$B$2:$E$405,4,FALSE)</f>
        <v>1.24</v>
      </c>
      <c r="H392">
        <f>VLOOKUP(A392,away!$A$2:$E$405,3,FALSE)</f>
        <v>1.0874999999999999</v>
      </c>
      <c r="I392">
        <f>VLOOKUP(C392,away!$B$2:$E$405,3,FALSE)</f>
        <v>0.44</v>
      </c>
      <c r="J392">
        <f>VLOOKUP(B392,home!$B$2:$E$405,4,FALSE)</f>
        <v>0.74</v>
      </c>
      <c r="K392" s="3">
        <f t="shared" si="616"/>
        <v>1.9827600000000047</v>
      </c>
      <c r="L392" s="3">
        <f t="shared" si="617"/>
        <v>0.35408999999999996</v>
      </c>
      <c r="M392" s="5">
        <f t="shared" si="618"/>
        <v>9.6631548698609973E-2</v>
      </c>
      <c r="N392" s="5">
        <f t="shared" si="619"/>
        <v>0.19159716949765634</v>
      </c>
      <c r="O392" s="5">
        <f t="shared" si="620"/>
        <v>3.42162650786908E-2</v>
      </c>
      <c r="P392" s="5">
        <f t="shared" si="621"/>
        <v>6.7842641747425117E-2</v>
      </c>
      <c r="Q392" s="5">
        <f t="shared" si="622"/>
        <v>0.18994560189658707</v>
      </c>
      <c r="R392" s="5">
        <f t="shared" si="623"/>
        <v>6.0578186508568116E-3</v>
      </c>
      <c r="S392" s="5">
        <f t="shared" si="624"/>
        <v>1.190766395979246E-2</v>
      </c>
      <c r="T392" s="5">
        <f t="shared" si="625"/>
        <v>6.7257838175562495E-2</v>
      </c>
      <c r="U392" s="5">
        <f t="shared" si="626"/>
        <v>1.2011200508172878E-2</v>
      </c>
      <c r="V392" s="5">
        <f t="shared" si="627"/>
        <v>9.2889766558604324E-4</v>
      </c>
      <c r="W392" s="5">
        <f t="shared" si="628"/>
        <v>0.12553884720549263</v>
      </c>
      <c r="X392" s="5">
        <f t="shared" si="629"/>
        <v>4.4452050406992877E-2</v>
      </c>
      <c r="Y392" s="5">
        <f t="shared" si="630"/>
        <v>7.8700132643060514E-3</v>
      </c>
      <c r="Z392" s="5">
        <f t="shared" si="631"/>
        <v>7.1500433536062944E-4</v>
      </c>
      <c r="AA392" s="5">
        <f t="shared" si="632"/>
        <v>1.4176819959796447E-3</v>
      </c>
      <c r="AB392" s="5">
        <f t="shared" si="633"/>
        <v>1.405461577174304E-3</v>
      </c>
      <c r="AC392" s="5">
        <f t="shared" si="634"/>
        <v>4.075976763999641E-5</v>
      </c>
      <c r="AD392" s="5">
        <f t="shared" si="635"/>
        <v>6.2228351171290795E-2</v>
      </c>
      <c r="AE392" s="5">
        <f t="shared" si="636"/>
        <v>2.2034436866242353E-2</v>
      </c>
      <c r="AF392" s="5">
        <f t="shared" si="637"/>
        <v>3.9010868749838764E-3</v>
      </c>
      <c r="AG392" s="5">
        <f t="shared" si="638"/>
        <v>4.604452838543469E-4</v>
      </c>
      <c r="AH392" s="5">
        <f t="shared" si="639"/>
        <v>6.329397127696129E-5</v>
      </c>
      <c r="AI392" s="5">
        <f t="shared" si="640"/>
        <v>1.2549675448910805E-4</v>
      </c>
      <c r="AJ392" s="5">
        <f t="shared" si="641"/>
        <v>1.2441497246541228E-4</v>
      </c>
      <c r="AK392" s="5">
        <f t="shared" si="642"/>
        <v>8.2228343601840475E-5</v>
      </c>
      <c r="AL392" s="5">
        <f t="shared" si="643"/>
        <v>1.1446573509168419E-6</v>
      </c>
      <c r="AM392" s="5">
        <f t="shared" si="644"/>
        <v>2.4676777113677759E-2</v>
      </c>
      <c r="AN392" s="5">
        <f t="shared" si="645"/>
        <v>8.7378000081821568E-3</v>
      </c>
      <c r="AO392" s="5">
        <f t="shared" si="646"/>
        <v>1.5469838024486096E-3</v>
      </c>
      <c r="AP392" s="5">
        <f t="shared" si="647"/>
        <v>1.8259049820300936E-4</v>
      </c>
      <c r="AQ392" s="5">
        <f t="shared" si="648"/>
        <v>1.6163367377175889E-5</v>
      </c>
      <c r="AR392" s="5">
        <f t="shared" si="649"/>
        <v>4.482352457891843E-6</v>
      </c>
      <c r="AS392" s="5">
        <f t="shared" si="650"/>
        <v>8.8874291594096508E-6</v>
      </c>
      <c r="AT392" s="5">
        <f t="shared" si="651"/>
        <v>8.8108195200555637E-6</v>
      </c>
      <c r="AU392" s="5">
        <f t="shared" si="652"/>
        <v>5.8232468371951369E-6</v>
      </c>
      <c r="AV392" s="5">
        <f t="shared" si="653"/>
        <v>2.8865252247292647E-6</v>
      </c>
      <c r="AW392" s="5">
        <f t="shared" si="654"/>
        <v>2.2323218574877599E-8</v>
      </c>
      <c r="AX392" s="5">
        <f t="shared" si="655"/>
        <v>8.1546877649859694E-3</v>
      </c>
      <c r="AY392" s="5">
        <f t="shared" si="656"/>
        <v>2.8874933907038817E-3</v>
      </c>
      <c r="AZ392" s="5">
        <f t="shared" si="657"/>
        <v>5.1121626735716862E-4</v>
      </c>
      <c r="BA392" s="5">
        <f t="shared" si="658"/>
        <v>6.0338856036166605E-5</v>
      </c>
      <c r="BB392" s="5">
        <f t="shared" si="659"/>
        <v>5.3413463834615561E-6</v>
      </c>
      <c r="BC392" s="5">
        <f t="shared" si="660"/>
        <v>3.7826346818398035E-7</v>
      </c>
      <c r="BD392" s="5">
        <f t="shared" si="661"/>
        <v>2.6452603030248711E-7</v>
      </c>
      <c r="BE392" s="5">
        <f t="shared" si="662"/>
        <v>5.2449163184256045E-7</v>
      </c>
      <c r="BF392" s="5">
        <f t="shared" si="663"/>
        <v>5.1997051397607902E-7</v>
      </c>
      <c r="BG392" s="5">
        <f t="shared" si="664"/>
        <v>3.43658912097071E-7</v>
      </c>
      <c r="BH392" s="5">
        <f t="shared" si="665"/>
        <v>1.7034828613739752E-7</v>
      </c>
      <c r="BI392" s="5">
        <f t="shared" si="666"/>
        <v>6.7551953564357416E-8</v>
      </c>
      <c r="BJ392" s="8">
        <f t="shared" si="667"/>
        <v>0.76206561132179262</v>
      </c>
      <c r="BK392" s="8">
        <f t="shared" si="668"/>
        <v>0.18024014988710838</v>
      </c>
      <c r="BL392" s="8">
        <f t="shared" si="669"/>
        <v>5.5536642773234959E-2</v>
      </c>
      <c r="BM392" s="8">
        <f t="shared" si="670"/>
        <v>0.40937889168018482</v>
      </c>
      <c r="BN392" s="8">
        <f t="shared" si="671"/>
        <v>0.58629104556982614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1.36666666666667</v>
      </c>
      <c r="F393">
        <f>VLOOKUP(B393,home!$B$2:$E$405,3,FALSE)</f>
        <v>1.68</v>
      </c>
      <c r="G393">
        <f>VLOOKUP(C393,away!$B$2:$E$405,4,FALSE)</f>
        <v>0.8</v>
      </c>
      <c r="H393">
        <f>VLOOKUP(A393,away!$A$2:$E$405,3,FALSE)</f>
        <v>1.0874999999999999</v>
      </c>
      <c r="I393">
        <f>VLOOKUP(C393,away!$B$2:$E$405,3,FALSE)</f>
        <v>0.8</v>
      </c>
      <c r="J393">
        <f>VLOOKUP(B393,home!$B$2:$E$405,4,FALSE)</f>
        <v>1.47</v>
      </c>
      <c r="K393" s="3">
        <f t="shared" si="616"/>
        <v>1.8368000000000047</v>
      </c>
      <c r="L393" s="3">
        <f t="shared" si="617"/>
        <v>1.2788999999999999</v>
      </c>
      <c r="M393" s="5">
        <f t="shared" si="618"/>
        <v>4.4347453062682944E-2</v>
      </c>
      <c r="N393" s="5">
        <f t="shared" si="619"/>
        <v>8.1457401785536218E-2</v>
      </c>
      <c r="O393" s="5">
        <f t="shared" si="620"/>
        <v>5.6715957721865218E-2</v>
      </c>
      <c r="P393" s="5">
        <f t="shared" si="621"/>
        <v>0.10417587114352227</v>
      </c>
      <c r="Q393" s="5">
        <f t="shared" si="622"/>
        <v>7.4810477799836683E-2</v>
      </c>
      <c r="R393" s="5">
        <f t="shared" si="623"/>
        <v>3.626701916524671E-2</v>
      </c>
      <c r="S393" s="5">
        <f t="shared" si="624"/>
        <v>6.11794555212231E-2</v>
      </c>
      <c r="T393" s="5">
        <f t="shared" si="625"/>
        <v>9.5675120058211119E-2</v>
      </c>
      <c r="U393" s="5">
        <f t="shared" si="626"/>
        <v>6.6615260802725312E-2</v>
      </c>
      <c r="V393" s="5">
        <f t="shared" si="627"/>
        <v>1.5968405636386501E-2</v>
      </c>
      <c r="W393" s="5">
        <f t="shared" si="628"/>
        <v>4.5803961874246769E-2</v>
      </c>
      <c r="X393" s="5">
        <f t="shared" si="629"/>
        <v>5.8578686840974198E-2</v>
      </c>
      <c r="Y393" s="5">
        <f t="shared" si="630"/>
        <v>3.7458141300460948E-2</v>
      </c>
      <c r="Z393" s="5">
        <f t="shared" si="631"/>
        <v>1.546063027014467E-2</v>
      </c>
      <c r="AA393" s="5">
        <f t="shared" si="632"/>
        <v>2.8398085680201798E-2</v>
      </c>
      <c r="AB393" s="5">
        <f t="shared" si="633"/>
        <v>2.6080801888697405E-2</v>
      </c>
      <c r="AC393" s="5">
        <f t="shared" si="634"/>
        <v>2.3444449075694226E-3</v>
      </c>
      <c r="AD393" s="5">
        <f t="shared" si="635"/>
        <v>2.1033179292654181E-2</v>
      </c>
      <c r="AE393" s="5">
        <f t="shared" si="636"/>
        <v>2.689933299737543E-2</v>
      </c>
      <c r="AF393" s="5">
        <f t="shared" si="637"/>
        <v>1.7200778485171719E-2</v>
      </c>
      <c r="AG393" s="5">
        <f t="shared" si="638"/>
        <v>7.332691868228703E-3</v>
      </c>
      <c r="AH393" s="5">
        <f t="shared" si="639"/>
        <v>4.9431500131220064E-3</v>
      </c>
      <c r="AI393" s="5">
        <f t="shared" si="640"/>
        <v>9.079577944102522E-3</v>
      </c>
      <c r="AJ393" s="5">
        <f t="shared" si="641"/>
        <v>8.33868438386378E-3</v>
      </c>
      <c r="AK393" s="5">
        <f t="shared" si="642"/>
        <v>5.1054984920936748E-3</v>
      </c>
      <c r="AL393" s="5">
        <f t="shared" si="643"/>
        <v>2.2029187583677047E-4</v>
      </c>
      <c r="AM393" s="5">
        <f t="shared" si="644"/>
        <v>7.7267487449494557E-3</v>
      </c>
      <c r="AN393" s="5">
        <f t="shared" si="645"/>
        <v>9.8817389699158587E-3</v>
      </c>
      <c r="AO393" s="5">
        <f t="shared" si="646"/>
        <v>6.3188779843126961E-3</v>
      </c>
      <c r="AP393" s="5">
        <f t="shared" si="647"/>
        <v>2.6937376847125018E-3</v>
      </c>
      <c r="AQ393" s="5">
        <f t="shared" si="648"/>
        <v>8.6125528124470483E-4</v>
      </c>
      <c r="AR393" s="5">
        <f t="shared" si="649"/>
        <v>1.264358910356346E-3</v>
      </c>
      <c r="AS393" s="5">
        <f t="shared" si="650"/>
        <v>2.3223744465425415E-3</v>
      </c>
      <c r="AT393" s="5">
        <f t="shared" si="651"/>
        <v>2.1328686917046762E-3</v>
      </c>
      <c r="AU393" s="5">
        <f t="shared" si="652"/>
        <v>1.3058844043077195E-3</v>
      </c>
      <c r="AV393" s="5">
        <f t="shared" si="653"/>
        <v>5.9966211845810654E-4</v>
      </c>
      <c r="AW393" s="5">
        <f t="shared" si="654"/>
        <v>1.4374555975501245E-5</v>
      </c>
      <c r="AX393" s="5">
        <f t="shared" si="655"/>
        <v>2.3654153491205329E-3</v>
      </c>
      <c r="AY393" s="5">
        <f t="shared" si="656"/>
        <v>3.0251296899902495E-3</v>
      </c>
      <c r="AZ393" s="5">
        <f t="shared" si="657"/>
        <v>1.934419180264265E-3</v>
      </c>
      <c r="BA393" s="5">
        <f t="shared" si="658"/>
        <v>8.2464289654665603E-4</v>
      </c>
      <c r="BB393" s="5">
        <f t="shared" si="659"/>
        <v>2.6365895009837969E-4</v>
      </c>
      <c r="BC393" s="5">
        <f t="shared" si="660"/>
        <v>6.7438686256163509E-5</v>
      </c>
      <c r="BD393" s="5">
        <f t="shared" si="661"/>
        <v>2.6949810174245497E-4</v>
      </c>
      <c r="BE393" s="5">
        <f t="shared" si="662"/>
        <v>4.950141132805425E-4</v>
      </c>
      <c r="BF393" s="5">
        <f t="shared" si="663"/>
        <v>4.5462096163685151E-4</v>
      </c>
      <c r="BG393" s="5">
        <f t="shared" si="664"/>
        <v>2.7834926077819022E-4</v>
      </c>
      <c r="BH393" s="5">
        <f t="shared" si="665"/>
        <v>1.2781798054934535E-4</v>
      </c>
      <c r="BI393" s="5">
        <f t="shared" si="666"/>
        <v>4.6955213334607602E-5</v>
      </c>
      <c r="BJ393" s="8">
        <f t="shared" si="667"/>
        <v>0.50221283572010733</v>
      </c>
      <c r="BK393" s="8">
        <f t="shared" si="668"/>
        <v>0.23126105183721121</v>
      </c>
      <c r="BL393" s="8">
        <f t="shared" si="669"/>
        <v>0.25084144029460981</v>
      </c>
      <c r="BM393" s="8">
        <f t="shared" si="670"/>
        <v>0.59899102230936829</v>
      </c>
      <c r="BN393" s="8">
        <f t="shared" si="671"/>
        <v>0.39777418067869003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1.36666666666667</v>
      </c>
      <c r="F394">
        <f>VLOOKUP(B394,home!$B$2:$E$405,3,FALSE)</f>
        <v>1.68</v>
      </c>
      <c r="G394">
        <f>VLOOKUP(C394,away!$B$2:$E$405,4,FALSE)</f>
        <v>0.95</v>
      </c>
      <c r="H394">
        <f>VLOOKUP(A394,away!$A$2:$E$405,3,FALSE)</f>
        <v>1.0874999999999999</v>
      </c>
      <c r="I394">
        <f>VLOOKUP(C394,away!$B$2:$E$405,3,FALSE)</f>
        <v>0.95</v>
      </c>
      <c r="J394">
        <f>VLOOKUP(B394,home!$B$2:$E$405,4,FALSE)</f>
        <v>1.01</v>
      </c>
      <c r="K394" s="3">
        <f t="shared" si="616"/>
        <v>2.1812000000000054</v>
      </c>
      <c r="L394" s="3">
        <f t="shared" si="617"/>
        <v>1.0434562499999998</v>
      </c>
      <c r="M394" s="5">
        <f t="shared" si="618"/>
        <v>3.976944997525942E-2</v>
      </c>
      <c r="N394" s="5">
        <f t="shared" si="619"/>
        <v>8.6745124286036049E-2</v>
      </c>
      <c r="O394" s="5">
        <f t="shared" si="620"/>
        <v>4.1497681135746776E-2</v>
      </c>
      <c r="P394" s="5">
        <f t="shared" si="621"/>
        <v>9.0514742093291078E-2</v>
      </c>
      <c r="Q394" s="5">
        <f t="shared" si="622"/>
        <v>9.4604232546351183E-2</v>
      </c>
      <c r="R394" s="5">
        <f t="shared" si="623"/>
        <v>2.1650507370801028E-2</v>
      </c>
      <c r="S394" s="5">
        <f t="shared" si="624"/>
        <v>5.1502588930144984E-2</v>
      </c>
      <c r="T394" s="5">
        <f t="shared" si="625"/>
        <v>9.8715377726943512E-2</v>
      </c>
      <c r="U394" s="5">
        <f t="shared" si="626"/>
        <v>4.7224086677191308E-2</v>
      </c>
      <c r="V394" s="5">
        <f t="shared" si="627"/>
        <v>1.3024356794946134E-2</v>
      </c>
      <c r="W394" s="5">
        <f t="shared" si="628"/>
        <v>6.8783584010033899E-2</v>
      </c>
      <c r="X394" s="5">
        <f t="shared" si="629"/>
        <v>7.1772660632669905E-2</v>
      </c>
      <c r="Y394" s="5">
        <f t="shared" si="630"/>
        <v>3.7445815658144171E-2</v>
      </c>
      <c r="Z394" s="5">
        <f t="shared" si="631"/>
        <v>7.5304524105778E-3</v>
      </c>
      <c r="AA394" s="5">
        <f t="shared" si="632"/>
        <v>1.6425422797952335E-2</v>
      </c>
      <c r="AB394" s="5">
        <f t="shared" si="633"/>
        <v>1.7913566103446864E-2</v>
      </c>
      <c r="AC394" s="5">
        <f t="shared" si="634"/>
        <v>1.8527039866011224E-3</v>
      </c>
      <c r="AD394" s="5">
        <f t="shared" si="635"/>
        <v>3.7507688360671573E-2</v>
      </c>
      <c r="AE394" s="5">
        <f t="shared" si="636"/>
        <v>3.9137631842994992E-2</v>
      </c>
      <c r="AF394" s="5">
        <f t="shared" si="637"/>
        <v>2.0419203278386068E-2</v>
      </c>
      <c r="AG394" s="5">
        <f t="shared" si="638"/>
        <v>7.1021817602841437E-3</v>
      </c>
      <c r="AH394" s="5">
        <f t="shared" si="639"/>
        <v>1.9644244082862423E-3</v>
      </c>
      <c r="AI394" s="5">
        <f t="shared" si="640"/>
        <v>4.2848025193539616E-3</v>
      </c>
      <c r="AJ394" s="5">
        <f t="shared" si="641"/>
        <v>4.6730056276074435E-3</v>
      </c>
      <c r="AK394" s="5">
        <f t="shared" si="642"/>
        <v>3.3975866249791268E-3</v>
      </c>
      <c r="AL394" s="5">
        <f t="shared" si="643"/>
        <v>1.6866919067448727E-4</v>
      </c>
      <c r="AM394" s="5">
        <f t="shared" si="644"/>
        <v>1.6362353970459407E-2</v>
      </c>
      <c r="AN394" s="5">
        <f t="shared" si="645"/>
        <v>1.7073400515188179E-2</v>
      </c>
      <c r="AO394" s="5">
        <f t="shared" si="646"/>
        <v>8.907673238163159E-3</v>
      </c>
      <c r="AP394" s="5">
        <f t="shared" si="647"/>
        <v>3.0982557711063622E-3</v>
      </c>
      <c r="AQ394" s="5">
        <f t="shared" si="648"/>
        <v>8.0822358711487555E-4</v>
      </c>
      <c r="AR394" s="5">
        <f t="shared" si="649"/>
        <v>4.0995818529576629E-4</v>
      </c>
      <c r="AS394" s="5">
        <f t="shared" si="650"/>
        <v>8.9420079376712749E-4</v>
      </c>
      <c r="AT394" s="5">
        <f t="shared" si="651"/>
        <v>9.7521538568243193E-4</v>
      </c>
      <c r="AU394" s="5">
        <f t="shared" si="652"/>
        <v>7.0904659975017526E-4</v>
      </c>
      <c r="AV394" s="5">
        <f t="shared" si="653"/>
        <v>3.8664311084377149E-4</v>
      </c>
      <c r="AW394" s="5">
        <f t="shared" si="654"/>
        <v>1.0663579080650378E-5</v>
      </c>
      <c r="AX394" s="5">
        <f t="shared" si="655"/>
        <v>5.9482610800610175E-3</v>
      </c>
      <c r="AY394" s="5">
        <f t="shared" si="656"/>
        <v>6.2067502006214175E-3</v>
      </c>
      <c r="AZ394" s="5">
        <f t="shared" si="657"/>
        <v>3.2382361445135845E-3</v>
      </c>
      <c r="BA394" s="5">
        <f t="shared" si="658"/>
        <v>1.1263192479895343E-3</v>
      </c>
      <c r="BB394" s="5">
        <f t="shared" si="659"/>
        <v>2.9381621470249479E-4</v>
      </c>
      <c r="BC394" s="5">
        <f t="shared" si="660"/>
        <v>6.1316873116532016E-5</v>
      </c>
      <c r="BD394" s="5">
        <f t="shared" si="661"/>
        <v>7.1295571780920843E-5</v>
      </c>
      <c r="BE394" s="5">
        <f t="shared" si="662"/>
        <v>1.5550990116854492E-4</v>
      </c>
      <c r="BF394" s="5">
        <f t="shared" si="663"/>
        <v>1.6959909821441556E-4</v>
      </c>
      <c r="BG394" s="5">
        <f t="shared" si="664"/>
        <v>1.2330985100842803E-4</v>
      </c>
      <c r="BH394" s="5">
        <f t="shared" si="665"/>
        <v>6.7240861754895971E-5</v>
      </c>
      <c r="BI394" s="5">
        <f t="shared" si="666"/>
        <v>2.9333153531955888E-5</v>
      </c>
      <c r="BJ394" s="8">
        <f t="shared" si="667"/>
        <v>0.62535810694555172</v>
      </c>
      <c r="BK394" s="8">
        <f t="shared" si="668"/>
        <v>0.20303926117153862</v>
      </c>
      <c r="BL394" s="8">
        <f t="shared" si="669"/>
        <v>0.1630224357781635</v>
      </c>
      <c r="BM394" s="8">
        <f t="shared" si="670"/>
        <v>0.61797243227680543</v>
      </c>
      <c r="BN394" s="8">
        <f t="shared" si="671"/>
        <v>0.3747817374074856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1.36666666666667</v>
      </c>
      <c r="F395">
        <f>VLOOKUP(B395,home!$B$2:$E$405,3,FALSE)</f>
        <v>0.51</v>
      </c>
      <c r="G395">
        <f>VLOOKUP(C395,away!$B$2:$E$405,4,FALSE)</f>
        <v>0.8</v>
      </c>
      <c r="H395">
        <f>VLOOKUP(A395,away!$A$2:$E$405,3,FALSE)</f>
        <v>1.0874999999999999</v>
      </c>
      <c r="I395">
        <f>VLOOKUP(C395,away!$B$2:$E$405,3,FALSE)</f>
        <v>0.66</v>
      </c>
      <c r="J395">
        <f>VLOOKUP(B395,home!$B$2:$E$405,4,FALSE)</f>
        <v>1.38</v>
      </c>
      <c r="K395" s="3">
        <f t="shared" si="616"/>
        <v>0.55760000000000143</v>
      </c>
      <c r="L395" s="3">
        <f t="shared" si="617"/>
        <v>0.9904949999999999</v>
      </c>
      <c r="M395" s="5">
        <f t="shared" si="618"/>
        <v>0.21265269158815622</v>
      </c>
      <c r="N395" s="5">
        <f t="shared" si="619"/>
        <v>0.11857514082955622</v>
      </c>
      <c r="O395" s="5">
        <f t="shared" si="620"/>
        <v>0.21063142775461074</v>
      </c>
      <c r="P395" s="5">
        <f t="shared" si="621"/>
        <v>0.11744808411597125</v>
      </c>
      <c r="Q395" s="5">
        <f t="shared" si="622"/>
        <v>3.3058749263280361E-2</v>
      </c>
      <c r="R395" s="5">
        <f t="shared" si="623"/>
        <v>0.10431468801690157</v>
      </c>
      <c r="S395" s="5">
        <f t="shared" si="624"/>
        <v>1.6216644566657022E-2</v>
      </c>
      <c r="T395" s="5">
        <f t="shared" si="625"/>
        <v>3.2744525851532869E-2</v>
      </c>
      <c r="U395" s="5">
        <f t="shared" si="626"/>
        <v>5.8165870038224467E-2</v>
      </c>
      <c r="V395" s="5">
        <f t="shared" si="627"/>
        <v>9.9516144319604805E-4</v>
      </c>
      <c r="W395" s="5">
        <f t="shared" si="628"/>
        <v>6.1445195297350581E-3</v>
      </c>
      <c r="X395" s="5">
        <f t="shared" si="629"/>
        <v>6.086115871604925E-3</v>
      </c>
      <c r="Y395" s="5">
        <f t="shared" si="630"/>
        <v>3.0141336701226596E-3</v>
      </c>
      <c r="Z395" s="5">
        <f t="shared" si="631"/>
        <v>3.4441058969100311E-2</v>
      </c>
      <c r="AA395" s="5">
        <f t="shared" si="632"/>
        <v>1.9204334481170385E-2</v>
      </c>
      <c r="AB395" s="5">
        <f t="shared" si="633"/>
        <v>5.3541684533503168E-3</v>
      </c>
      <c r="AC395" s="5">
        <f t="shared" si="634"/>
        <v>3.4351729813694738E-5</v>
      </c>
      <c r="AD395" s="5">
        <f t="shared" si="635"/>
        <v>8.5654602244506915E-4</v>
      </c>
      <c r="AE395" s="5">
        <f t="shared" si="636"/>
        <v>8.4840455250172859E-4</v>
      </c>
      <c r="AF395" s="5">
        <f t="shared" si="637"/>
        <v>4.2017023361509974E-4</v>
      </c>
      <c r="AG395" s="5">
        <f t="shared" si="638"/>
        <v>1.3872550518152945E-4</v>
      </c>
      <c r="AH395" s="5">
        <f t="shared" si="639"/>
        <v>8.5284241758997511E-3</v>
      </c>
      <c r="AI395" s="5">
        <f t="shared" si="640"/>
        <v>4.7554493204817134E-3</v>
      </c>
      <c r="AJ395" s="5">
        <f t="shared" si="641"/>
        <v>1.325819270550305E-3</v>
      </c>
      <c r="AK395" s="5">
        <f t="shared" si="642"/>
        <v>2.464256084196173E-4</v>
      </c>
      <c r="AL395" s="5">
        <f t="shared" si="643"/>
        <v>7.5889843153297661E-7</v>
      </c>
      <c r="AM395" s="5">
        <f t="shared" si="644"/>
        <v>9.5522012423074367E-5</v>
      </c>
      <c r="AN395" s="5">
        <f t="shared" si="645"/>
        <v>9.4614075694993011E-5</v>
      </c>
      <c r="AO395" s="5">
        <f t="shared" si="646"/>
        <v>4.6857384452756043E-5</v>
      </c>
      <c r="AP395" s="5">
        <f t="shared" si="647"/>
        <v>1.5470668337844204E-5</v>
      </c>
      <c r="AQ395" s="5">
        <f t="shared" si="648"/>
        <v>3.830904908823247E-6</v>
      </c>
      <c r="AR395" s="5">
        <f t="shared" si="649"/>
        <v>1.6894723008215652E-3</v>
      </c>
      <c r="AS395" s="5">
        <f t="shared" si="650"/>
        <v>9.4204975493810718E-4</v>
      </c>
      <c r="AT395" s="5">
        <f t="shared" si="651"/>
        <v>2.6264347167674493E-4</v>
      </c>
      <c r="AU395" s="5">
        <f t="shared" si="652"/>
        <v>4.881666660231778E-5</v>
      </c>
      <c r="AV395" s="5">
        <f t="shared" si="653"/>
        <v>6.8050433243631155E-6</v>
      </c>
      <c r="AW395" s="5">
        <f t="shared" si="654"/>
        <v>1.1642767023401246E-8</v>
      </c>
      <c r="AX395" s="5">
        <f t="shared" si="655"/>
        <v>8.8771790211843969E-6</v>
      </c>
      <c r="AY395" s="5">
        <f t="shared" si="656"/>
        <v>8.7928014345880372E-6</v>
      </c>
      <c r="AZ395" s="5">
        <f t="shared" si="657"/>
        <v>4.3546129284761385E-6</v>
      </c>
      <c r="BA395" s="5">
        <f t="shared" si="658"/>
        <v>1.4377407775303244E-6</v>
      </c>
      <c r="BB395" s="5">
        <f t="shared" si="659"/>
        <v>3.5601876285997454E-7</v>
      </c>
      <c r="BC395" s="5">
        <f t="shared" si="660"/>
        <v>7.0526960903798112E-8</v>
      </c>
      <c r="BD395" s="5">
        <f t="shared" si="661"/>
        <v>2.7890231110037591E-4</v>
      </c>
      <c r="BE395" s="5">
        <f t="shared" si="662"/>
        <v>1.5551592866956999E-4</v>
      </c>
      <c r="BF395" s="5">
        <f t="shared" si="663"/>
        <v>4.3357840913076224E-5</v>
      </c>
      <c r="BG395" s="5">
        <f t="shared" si="664"/>
        <v>8.0587773643771214E-6</v>
      </c>
      <c r="BH395" s="5">
        <f t="shared" si="665"/>
        <v>1.1233935645941736E-6</v>
      </c>
      <c r="BI395" s="5">
        <f t="shared" si="666"/>
        <v>1.2528085032354256E-7</v>
      </c>
      <c r="BJ395" s="8">
        <f t="shared" si="667"/>
        <v>0.20216721525527859</v>
      </c>
      <c r="BK395" s="8">
        <f t="shared" si="668"/>
        <v>0.34735648514366035</v>
      </c>
      <c r="BL395" s="8">
        <f t="shared" si="669"/>
        <v>0.41596347788943439</v>
      </c>
      <c r="BM395" s="8">
        <f t="shared" si="670"/>
        <v>0.20323867453032959</v>
      </c>
      <c r="BN395" s="8">
        <f t="shared" si="671"/>
        <v>0.79668078156847644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1.36666666666667</v>
      </c>
      <c r="F396">
        <f>VLOOKUP(B396,home!$B$2:$E$405,3,FALSE)</f>
        <v>1.39</v>
      </c>
      <c r="G396">
        <f>VLOOKUP(C396,away!$B$2:$E$405,4,FALSE)</f>
        <v>1.24</v>
      </c>
      <c r="H396">
        <f>VLOOKUP(A396,away!$A$2:$E$405,3,FALSE)</f>
        <v>1.0874999999999999</v>
      </c>
      <c r="I396">
        <f>VLOOKUP(C396,away!$B$2:$E$405,3,FALSE)</f>
        <v>0.8</v>
      </c>
      <c r="J396">
        <f>VLOOKUP(B396,home!$B$2:$E$405,4,FALSE)</f>
        <v>0.74</v>
      </c>
      <c r="K396" s="3">
        <f t="shared" si="616"/>
        <v>2.3555866666666723</v>
      </c>
      <c r="L396" s="3">
        <f t="shared" si="617"/>
        <v>0.64380000000000004</v>
      </c>
      <c r="M396" s="5">
        <f t="shared" si="618"/>
        <v>4.9817613802771783E-2</v>
      </c>
      <c r="N396" s="5">
        <f t="shared" si="619"/>
        <v>0.11734970683895878</v>
      </c>
      <c r="O396" s="5">
        <f t="shared" si="620"/>
        <v>3.207257976622447E-2</v>
      </c>
      <c r="P396" s="5">
        <f t="shared" si="621"/>
        <v>7.5549741262921646E-2</v>
      </c>
      <c r="Q396" s="5">
        <f t="shared" si="622"/>
        <v>0.13821370238354708</v>
      </c>
      <c r="R396" s="5">
        <f t="shared" si="623"/>
        <v>1.0324163426747657E-2</v>
      </c>
      <c r="S396" s="5">
        <f t="shared" si="624"/>
        <v>2.8643299875278437E-2</v>
      </c>
      <c r="T396" s="5">
        <f t="shared" si="625"/>
        <v>8.8981981594527609E-2</v>
      </c>
      <c r="U396" s="5">
        <f t="shared" si="626"/>
        <v>2.431946171253448E-2</v>
      </c>
      <c r="V396" s="5">
        <f t="shared" si="627"/>
        <v>4.8264809913770371E-3</v>
      </c>
      <c r="W396" s="5">
        <f t="shared" si="628"/>
        <v>0.10852478482843973</v>
      </c>
      <c r="X396" s="5">
        <f t="shared" si="629"/>
        <v>6.9868256472549489E-2</v>
      </c>
      <c r="Y396" s="5">
        <f t="shared" si="630"/>
        <v>2.249059175851368E-2</v>
      </c>
      <c r="Z396" s="5">
        <f t="shared" si="631"/>
        <v>2.2155654713800475E-3</v>
      </c>
      <c r="AA396" s="5">
        <f t="shared" si="632"/>
        <v>5.2189564835098999E-3</v>
      </c>
      <c r="AB396" s="5">
        <f t="shared" si="633"/>
        <v>6.1468521532347534E-3</v>
      </c>
      <c r="AC396" s="5">
        <f t="shared" si="634"/>
        <v>4.5746795444748999E-4</v>
      </c>
      <c r="AD396" s="5">
        <f t="shared" si="635"/>
        <v>6.3909884036185555E-2</v>
      </c>
      <c r="AE396" s="5">
        <f t="shared" si="636"/>
        <v>4.1145183342496255E-2</v>
      </c>
      <c r="AF396" s="5">
        <f t="shared" si="637"/>
        <v>1.3244634517949544E-2</v>
      </c>
      <c r="AG396" s="5">
        <f t="shared" si="638"/>
        <v>2.8422985675519729E-3</v>
      </c>
      <c r="AH396" s="5">
        <f t="shared" si="639"/>
        <v>3.5659526261861861E-4</v>
      </c>
      <c r="AI396" s="5">
        <f t="shared" si="640"/>
        <v>8.3999104602091841E-4</v>
      </c>
      <c r="AJ396" s="5">
        <f t="shared" si="641"/>
        <v>9.8933585406313341E-4</v>
      </c>
      <c r="AK396" s="5">
        <f t="shared" si="642"/>
        <v>7.7682211556213401E-4</v>
      </c>
      <c r="AL396" s="5">
        <f t="shared" si="643"/>
        <v>2.7750494619365302E-5</v>
      </c>
      <c r="AM396" s="5">
        <f t="shared" si="644"/>
        <v>3.0109054140770385E-2</v>
      </c>
      <c r="AN396" s="5">
        <f t="shared" si="645"/>
        <v>1.9384209055827974E-2</v>
      </c>
      <c r="AO396" s="5">
        <f t="shared" si="646"/>
        <v>6.2397768950710241E-3</v>
      </c>
      <c r="AP396" s="5">
        <f t="shared" si="647"/>
        <v>1.3390561216822421E-3</v>
      </c>
      <c r="AQ396" s="5">
        <f t="shared" si="648"/>
        <v>2.1552108278475685E-4</v>
      </c>
      <c r="AR396" s="5">
        <f t="shared" si="649"/>
        <v>4.5915206014773353E-5</v>
      </c>
      <c r="AS396" s="5">
        <f t="shared" si="650"/>
        <v>1.0815724708565349E-4</v>
      </c>
      <c r="AT396" s="5">
        <f t="shared" si="651"/>
        <v>1.2738688456916914E-4</v>
      </c>
      <c r="AU396" s="5">
        <f t="shared" si="652"/>
        <v>1.0002361559978042E-4</v>
      </c>
      <c r="AV396" s="5">
        <f t="shared" si="653"/>
        <v>5.8903573814658835E-5</v>
      </c>
      <c r="AW396" s="5">
        <f t="shared" si="654"/>
        <v>1.16901016437422E-6</v>
      </c>
      <c r="AX396" s="5">
        <f t="shared" si="655"/>
        <v>1.1820747746657279E-2</v>
      </c>
      <c r="AY396" s="5">
        <f t="shared" si="656"/>
        <v>7.6101973992979558E-3</v>
      </c>
      <c r="AZ396" s="5">
        <f t="shared" si="657"/>
        <v>2.4497225428340118E-3</v>
      </c>
      <c r="BA396" s="5">
        <f t="shared" si="658"/>
        <v>5.2571045769217906E-4</v>
      </c>
      <c r="BB396" s="5">
        <f t="shared" si="659"/>
        <v>8.4613098165556207E-5</v>
      </c>
      <c r="BC396" s="5">
        <f t="shared" si="660"/>
        <v>1.0894782519797022E-5</v>
      </c>
      <c r="BD396" s="5">
        <f t="shared" si="661"/>
        <v>4.9267016053851785E-6</v>
      </c>
      <c r="BE396" s="5">
        <f t="shared" si="662"/>
        <v>1.1605272612290614E-5</v>
      </c>
      <c r="BF396" s="5">
        <f t="shared" si="663"/>
        <v>1.366861271427184E-5</v>
      </c>
      <c r="BG396" s="5">
        <f t="shared" si="664"/>
        <v>1.0732533953856434E-5</v>
      </c>
      <c r="BH396" s="5">
        <f t="shared" si="665"/>
        <v>6.3203534703128894E-6</v>
      </c>
      <c r="BI396" s="5">
        <f t="shared" si="666"/>
        <v>2.9776280726578954E-6</v>
      </c>
      <c r="BJ396" s="8">
        <f t="shared" si="667"/>
        <v>0.74636052766402305</v>
      </c>
      <c r="BK396" s="8">
        <f t="shared" si="668"/>
        <v>0.16693255178071373</v>
      </c>
      <c r="BL396" s="8">
        <f t="shared" si="669"/>
        <v>8.1535375450028896E-2</v>
      </c>
      <c r="BM396" s="8">
        <f t="shared" si="670"/>
        <v>0.56610748449584058</v>
      </c>
      <c r="BN396" s="8">
        <f t="shared" si="671"/>
        <v>0.42332750748117137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1.36666666666667</v>
      </c>
      <c r="F397">
        <f>VLOOKUP(B397,home!$B$2:$E$405,3,FALSE)</f>
        <v>0.88</v>
      </c>
      <c r="G397">
        <f>VLOOKUP(C397,away!$B$2:$E$405,4,FALSE)</f>
        <v>0.8</v>
      </c>
      <c r="H397">
        <f>VLOOKUP(A397,away!$A$2:$E$405,3,FALSE)</f>
        <v>1.0874999999999999</v>
      </c>
      <c r="I397">
        <f>VLOOKUP(C397,away!$B$2:$E$405,3,FALSE)</f>
        <v>0.66</v>
      </c>
      <c r="J397">
        <f>VLOOKUP(B397,home!$B$2:$E$405,4,FALSE)</f>
        <v>1.01</v>
      </c>
      <c r="K397" s="3">
        <f t="shared" si="616"/>
        <v>0.96213333333333573</v>
      </c>
      <c r="L397" s="3">
        <f t="shared" si="617"/>
        <v>0.72492750000000006</v>
      </c>
      <c r="M397" s="5">
        <f t="shared" si="618"/>
        <v>0.18506265541314534</v>
      </c>
      <c r="N397" s="5">
        <f t="shared" si="619"/>
        <v>0.178054949528168</v>
      </c>
      <c r="O397" s="5">
        <f t="shared" si="620"/>
        <v>0.13415700813201289</v>
      </c>
      <c r="P397" s="5">
        <f t="shared" si="621"/>
        <v>0.129076929424081</v>
      </c>
      <c r="Q397" s="5">
        <f t="shared" si="622"/>
        <v>8.5656301053017567E-2</v>
      </c>
      <c r="R397" s="5">
        <f t="shared" si="623"/>
        <v>4.8627052256309887E-2</v>
      </c>
      <c r="S397" s="5">
        <f t="shared" si="624"/>
        <v>2.2507044536287543E-2</v>
      </c>
      <c r="T397" s="5">
        <f t="shared" si="625"/>
        <v>6.2094608181611388E-2</v>
      </c>
      <c r="U397" s="5">
        <f t="shared" si="626"/>
        <v>4.6785707877537733E-2</v>
      </c>
      <c r="V397" s="5">
        <f t="shared" si="627"/>
        <v>1.744238213490706E-3</v>
      </c>
      <c r="W397" s="5">
        <f t="shared" si="628"/>
        <v>2.7470927484381173E-2</v>
      </c>
      <c r="X397" s="5">
        <f t="shared" si="629"/>
        <v>1.9914430783933731E-2</v>
      </c>
      <c r="Y397" s="5">
        <f t="shared" si="630"/>
        <v>7.2182592610600584E-3</v>
      </c>
      <c r="Z397" s="5">
        <f t="shared" si="631"/>
        <v>1.1750362474845366E-2</v>
      </c>
      <c r="AA397" s="5">
        <f t="shared" si="632"/>
        <v>1.1305415415797916E-2</v>
      </c>
      <c r="AB397" s="5">
        <f t="shared" si="633"/>
        <v>5.438658509359864E-3</v>
      </c>
      <c r="AC397" s="5">
        <f t="shared" si="634"/>
        <v>7.603536768361855E-5</v>
      </c>
      <c r="AD397" s="5">
        <f t="shared" si="635"/>
        <v>6.6076737575764995E-3</v>
      </c>
      <c r="AE397" s="5">
        <f t="shared" si="636"/>
        <v>4.7900844178955376E-3</v>
      </c>
      <c r="AF397" s="5">
        <f t="shared" si="637"/>
        <v>1.7362319609269834E-3</v>
      </c>
      <c r="AG397" s="5">
        <f t="shared" si="638"/>
        <v>4.1954743161829876E-4</v>
      </c>
      <c r="AH397" s="5">
        <f t="shared" si="639"/>
        <v>2.1295402232458654E-3</v>
      </c>
      <c r="AI397" s="5">
        <f t="shared" si="640"/>
        <v>2.0489016334589603E-3</v>
      </c>
      <c r="AJ397" s="5">
        <f t="shared" si="641"/>
        <v>9.8565827913599312E-4</v>
      </c>
      <c r="AK397" s="5">
        <f t="shared" si="642"/>
        <v>3.1611156187757083E-4</v>
      </c>
      <c r="AL397" s="5">
        <f t="shared" si="643"/>
        <v>2.1213165381902012E-6</v>
      </c>
      <c r="AM397" s="5">
        <f t="shared" si="644"/>
        <v>1.2714926355912573E-3</v>
      </c>
      <c r="AN397" s="5">
        <f t="shared" si="645"/>
        <v>9.2173997758758118E-4</v>
      </c>
      <c r="AO397" s="5">
        <f t="shared" si="646"/>
        <v>3.3409732880131056E-4</v>
      </c>
      <c r="AP397" s="5">
        <f t="shared" si="647"/>
        <v>8.0732113774870722E-5</v>
      </c>
      <c r="AQ397" s="5">
        <f t="shared" si="648"/>
        <v>1.4631232352133145E-5</v>
      </c>
      <c r="AR397" s="5">
        <f t="shared" si="649"/>
        <v>3.087524540374136E-4</v>
      </c>
      <c r="AS397" s="5">
        <f t="shared" si="650"/>
        <v>2.9706102777786426E-4</v>
      </c>
      <c r="AT397" s="5">
        <f t="shared" si="651"/>
        <v>1.4290615842967161E-4</v>
      </c>
      <c r="AU397" s="5">
        <f t="shared" si="652"/>
        <v>4.5831592854600572E-5</v>
      </c>
      <c r="AV397" s="5">
        <f t="shared" si="653"/>
        <v>1.1024025801293283E-5</v>
      </c>
      <c r="AW397" s="5">
        <f t="shared" si="654"/>
        <v>4.109914745642872E-8</v>
      </c>
      <c r="AX397" s="5">
        <f t="shared" si="655"/>
        <v>2.0389090796503405E-4</v>
      </c>
      <c r="AY397" s="5">
        <f t="shared" si="656"/>
        <v>1.4780612618382221E-4</v>
      </c>
      <c r="AZ397" s="5">
        <f t="shared" si="657"/>
        <v>5.3574362769561379E-5</v>
      </c>
      <c r="BA397" s="5">
        <f t="shared" si="658"/>
        <v>1.2945842955543742E-5</v>
      </c>
      <c r="BB397" s="5">
        <f t="shared" si="659"/>
        <v>2.3461993922887332E-6</v>
      </c>
      <c r="BC397" s="5">
        <f t="shared" si="660"/>
        <v>3.401648919906783E-7</v>
      </c>
      <c r="BD397" s="5">
        <f t="shared" si="661"/>
        <v>3.7303857437367837E-5</v>
      </c>
      <c r="BE397" s="5">
        <f t="shared" si="662"/>
        <v>3.5891284702406262E-5</v>
      </c>
      <c r="BF397" s="5">
        <f t="shared" si="663"/>
        <v>1.7266100694170952E-5</v>
      </c>
      <c r="BG397" s="5">
        <f t="shared" si="664"/>
        <v>5.5374303381839064E-6</v>
      </c>
      <c r="BH397" s="5">
        <f t="shared" si="665"/>
        <v>1.3319365773445054E-6</v>
      </c>
      <c r="BI397" s="5">
        <f t="shared" si="666"/>
        <v>2.5630011578981273E-7</v>
      </c>
      <c r="BJ397" s="8">
        <f t="shared" si="667"/>
        <v>0.39700661075245447</v>
      </c>
      <c r="BK397" s="8">
        <f t="shared" si="668"/>
        <v>0.33861683039741025</v>
      </c>
      <c r="BL397" s="8">
        <f t="shared" si="669"/>
        <v>0.25269721605750278</v>
      </c>
      <c r="BM397" s="8">
        <f t="shared" si="670"/>
        <v>0.23928835884844196</v>
      </c>
      <c r="BN397" s="8">
        <f t="shared" si="671"/>
        <v>0.76063489580673471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1.36666666666667</v>
      </c>
      <c r="F398">
        <f>VLOOKUP(B398,home!$B$2:$E$405,3,FALSE)</f>
        <v>1.68</v>
      </c>
      <c r="G398">
        <f>VLOOKUP(C398,away!$B$2:$E$405,4,FALSE)</f>
        <v>0.8</v>
      </c>
      <c r="H398">
        <f>VLOOKUP(A398,away!$A$2:$E$405,3,FALSE)</f>
        <v>1.0874999999999999</v>
      </c>
      <c r="I398">
        <f>VLOOKUP(C398,away!$B$2:$E$405,3,FALSE)</f>
        <v>0.51</v>
      </c>
      <c r="J398">
        <f>VLOOKUP(B398,home!$B$2:$E$405,4,FALSE)</f>
        <v>0.55000000000000004</v>
      </c>
      <c r="K398" s="3">
        <f t="shared" si="616"/>
        <v>1.8368000000000047</v>
      </c>
      <c r="L398" s="3">
        <f t="shared" si="617"/>
        <v>0.30504375</v>
      </c>
      <c r="M398" s="5">
        <f t="shared" si="618"/>
        <v>0.11743811676087422</v>
      </c>
      <c r="N398" s="5">
        <f t="shared" si="619"/>
        <v>0.21571033286637425</v>
      </c>
      <c r="O398" s="5">
        <f t="shared" si="620"/>
        <v>3.5823763529674917E-2</v>
      </c>
      <c r="P398" s="5">
        <f t="shared" si="621"/>
        <v>6.5801088851307046E-2</v>
      </c>
      <c r="Q398" s="5">
        <f t="shared" si="622"/>
        <v>0.19810836970447868</v>
      </c>
      <c r="R398" s="5">
        <f t="shared" si="623"/>
        <v>5.4639075831026361E-3</v>
      </c>
      <c r="S398" s="5">
        <f t="shared" si="624"/>
        <v>9.2171592440337072E-3</v>
      </c>
      <c r="T398" s="5">
        <f t="shared" si="625"/>
        <v>6.0431720001040558E-2</v>
      </c>
      <c r="U398" s="5">
        <f t="shared" si="626"/>
        <v>1.0036105448642944E-2</v>
      </c>
      <c r="V398" s="5">
        <f t="shared" si="627"/>
        <v>5.7382383458293336E-4</v>
      </c>
      <c r="W398" s="5">
        <f t="shared" si="628"/>
        <v>0.12129515115772908</v>
      </c>
      <c r="X398" s="5">
        <f t="shared" si="629"/>
        <v>3.7000327765970516E-2</v>
      </c>
      <c r="Y398" s="5">
        <f t="shared" si="630"/>
        <v>5.6433593664803831E-3</v>
      </c>
      <c r="Z398" s="5">
        <f t="shared" si="631"/>
        <v>5.5557695293435481E-4</v>
      </c>
      <c r="AA398" s="5">
        <f t="shared" si="632"/>
        <v>1.0204837471498253E-3</v>
      </c>
      <c r="AB398" s="5">
        <f t="shared" si="633"/>
        <v>9.372122733824022E-4</v>
      </c>
      <c r="AC398" s="5">
        <f t="shared" si="634"/>
        <v>2.0094749774296083E-5</v>
      </c>
      <c r="AD398" s="5">
        <f t="shared" si="635"/>
        <v>5.5698733411629363E-2</v>
      </c>
      <c r="AE398" s="5">
        <f t="shared" si="636"/>
        <v>1.6990550510133713E-2</v>
      </c>
      <c r="AF398" s="5">
        <f t="shared" si="637"/>
        <v>2.5914306210877997E-3</v>
      </c>
      <c r="AG398" s="5">
        <f t="shared" si="638"/>
        <v>2.6349990484048378E-4</v>
      </c>
      <c r="AH398" s="5">
        <f t="shared" si="639"/>
        <v>4.2368819284167274E-5</v>
      </c>
      <c r="AI398" s="5">
        <f t="shared" si="640"/>
        <v>7.7823047261158627E-5</v>
      </c>
      <c r="AJ398" s="5">
        <f t="shared" si="641"/>
        <v>7.1472686604648282E-5</v>
      </c>
      <c r="AK398" s="5">
        <f t="shared" si="642"/>
        <v>4.3760343585139419E-5</v>
      </c>
      <c r="AL398" s="5">
        <f t="shared" si="643"/>
        <v>4.5036703646588561E-7</v>
      </c>
      <c r="AM398" s="5">
        <f t="shared" si="644"/>
        <v>2.0461486706096203E-2</v>
      </c>
      <c r="AN398" s="5">
        <f t="shared" si="645"/>
        <v>6.2416486354027328E-3</v>
      </c>
      <c r="AO398" s="5">
        <f t="shared" si="646"/>
        <v>9.5198795296281614E-4</v>
      </c>
      <c r="AP398" s="5">
        <f t="shared" si="647"/>
        <v>9.6799325042200328E-5</v>
      </c>
      <c r="AQ398" s="5">
        <f t="shared" si="648"/>
        <v>7.3820072770854239E-6</v>
      </c>
      <c r="AR398" s="5">
        <f t="shared" si="649"/>
        <v>2.5848687035029416E-6</v>
      </c>
      <c r="AS398" s="5">
        <f t="shared" si="650"/>
        <v>4.7478868345942141E-6</v>
      </c>
      <c r="AT398" s="5">
        <f t="shared" si="651"/>
        <v>4.3604592688913379E-6</v>
      </c>
      <c r="AU398" s="5">
        <f t="shared" si="652"/>
        <v>2.6697638616998761E-6</v>
      </c>
      <c r="AV398" s="5">
        <f t="shared" si="653"/>
        <v>1.2259555652925866E-6</v>
      </c>
      <c r="AW398" s="5">
        <f t="shared" si="654"/>
        <v>7.0095170592254199E-9</v>
      </c>
      <c r="AX398" s="5">
        <f t="shared" si="655"/>
        <v>6.2639431302929345E-3</v>
      </c>
      <c r="AY398" s="5">
        <f t="shared" si="656"/>
        <v>1.9107767022512952E-3</v>
      </c>
      <c r="AZ398" s="5">
        <f t="shared" si="657"/>
        <v>2.9143524533368419E-4</v>
      </c>
      <c r="BA398" s="5">
        <f t="shared" si="658"/>
        <v>2.9633500039585675E-5</v>
      </c>
      <c r="BB398" s="5">
        <f t="shared" si="659"/>
        <v>2.2598784944250906E-6</v>
      </c>
      <c r="BC398" s="5">
        <f t="shared" si="660"/>
        <v>1.3787236209675681E-7</v>
      </c>
      <c r="BD398" s="5">
        <f t="shared" si="661"/>
        <v>1.314163404290291E-7</v>
      </c>
      <c r="BE398" s="5">
        <f t="shared" si="662"/>
        <v>2.4138553410004123E-7</v>
      </c>
      <c r="BF398" s="5">
        <f t="shared" si="663"/>
        <v>2.2168847451747847E-7</v>
      </c>
      <c r="BG398" s="5">
        <f t="shared" si="664"/>
        <v>1.3573246333123512E-7</v>
      </c>
      <c r="BH398" s="5">
        <f t="shared" si="665"/>
        <v>6.2328347161703356E-8</v>
      </c>
      <c r="BI398" s="5">
        <f t="shared" si="666"/>
        <v>2.2896941613323393E-8</v>
      </c>
      <c r="BJ398" s="8">
        <f t="shared" si="667"/>
        <v>0.74999096626532002</v>
      </c>
      <c r="BK398" s="8">
        <f t="shared" si="668"/>
        <v>0.19496151050985996</v>
      </c>
      <c r="BL398" s="8">
        <f t="shared" si="669"/>
        <v>5.3533301861022967E-2</v>
      </c>
      <c r="BM398" s="8">
        <f t="shared" si="670"/>
        <v>0.35878500660059121</v>
      </c>
      <c r="BN398" s="8">
        <f t="shared" si="671"/>
        <v>0.63834557929581182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1.36666666666667</v>
      </c>
      <c r="F399">
        <f>VLOOKUP(B399,home!$B$2:$E$405,3,FALSE)</f>
        <v>1.17</v>
      </c>
      <c r="G399">
        <f>VLOOKUP(C399,away!$B$2:$E$405,4,FALSE)</f>
        <v>0.66</v>
      </c>
      <c r="H399">
        <f>VLOOKUP(A399,away!$A$2:$E$405,3,FALSE)</f>
        <v>1.0874999999999999</v>
      </c>
      <c r="I399">
        <f>VLOOKUP(C399,away!$B$2:$E$405,3,FALSE)</f>
        <v>0.66</v>
      </c>
      <c r="J399">
        <f>VLOOKUP(B399,home!$B$2:$E$405,4,FALSE)</f>
        <v>1.1000000000000001</v>
      </c>
      <c r="K399" s="3">
        <f t="shared" si="616"/>
        <v>1.0553400000000026</v>
      </c>
      <c r="L399" s="3">
        <f t="shared" si="617"/>
        <v>0.78952500000000003</v>
      </c>
      <c r="M399" s="5">
        <f t="shared" si="618"/>
        <v>0.158046655748038</v>
      </c>
      <c r="N399" s="5">
        <f t="shared" si="619"/>
        <v>0.16679295767713484</v>
      </c>
      <c r="O399" s="5">
        <f t="shared" si="620"/>
        <v>0.12478178587946971</v>
      </c>
      <c r="P399" s="5">
        <f t="shared" si="621"/>
        <v>0.13168720991003988</v>
      </c>
      <c r="Q399" s="5">
        <f t="shared" si="622"/>
        <v>8.801163997749395E-2</v>
      </c>
      <c r="R399" s="5">
        <f t="shared" si="623"/>
        <v>4.925916974824416E-2</v>
      </c>
      <c r="S399" s="5">
        <f t="shared" si="624"/>
        <v>2.7431015815888568E-2</v>
      </c>
      <c r="T399" s="5">
        <f t="shared" si="625"/>
        <v>6.9487390053230916E-2</v>
      </c>
      <c r="U399" s="5">
        <f t="shared" si="626"/>
        <v>5.1985172202112122E-2</v>
      </c>
      <c r="V399" s="5">
        <f t="shared" si="627"/>
        <v>2.5395552560767494E-3</v>
      </c>
      <c r="W399" s="5">
        <f t="shared" si="628"/>
        <v>3.0960734711282904E-2</v>
      </c>
      <c r="X399" s="5">
        <f t="shared" si="629"/>
        <v>2.4444274072925636E-2</v>
      </c>
      <c r="Y399" s="5">
        <f t="shared" si="630"/>
        <v>9.6496827437133059E-3</v>
      </c>
      <c r="Z399" s="5">
        <f t="shared" si="631"/>
        <v>1.2963781998494158E-2</v>
      </c>
      <c r="AA399" s="5">
        <f t="shared" si="632"/>
        <v>1.3681197694290858E-2</v>
      </c>
      <c r="AB399" s="5">
        <f t="shared" si="633"/>
        <v>7.2191575873464739E-3</v>
      </c>
      <c r="AC399" s="5">
        <f t="shared" si="634"/>
        <v>1.3225008799706736E-4</v>
      </c>
      <c r="AD399" s="5">
        <f t="shared" si="635"/>
        <v>8.1685254425513422E-3</v>
      </c>
      <c r="AE399" s="5">
        <f t="shared" si="636"/>
        <v>6.4492550500303489E-3</v>
      </c>
      <c r="AF399" s="5">
        <f t="shared" si="637"/>
        <v>2.5459240466876054E-3</v>
      </c>
      <c r="AG399" s="5">
        <f t="shared" si="638"/>
        <v>6.7002356098701059E-4</v>
      </c>
      <c r="AH399" s="5">
        <f t="shared" si="639"/>
        <v>2.5588074955902747E-3</v>
      </c>
      <c r="AI399" s="5">
        <f t="shared" si="640"/>
        <v>2.7004119023962469E-3</v>
      </c>
      <c r="AJ399" s="5">
        <f t="shared" si="641"/>
        <v>1.4249263485374309E-3</v>
      </c>
      <c r="AK399" s="5">
        <f t="shared" si="642"/>
        <v>5.0126059088849884E-4</v>
      </c>
      <c r="AL399" s="5">
        <f t="shared" si="643"/>
        <v>4.4077225212422176E-6</v>
      </c>
      <c r="AM399" s="5">
        <f t="shared" si="644"/>
        <v>1.7241143281084318E-3</v>
      </c>
      <c r="AN399" s="5">
        <f t="shared" si="645"/>
        <v>1.3612313648998099E-3</v>
      </c>
      <c r="AO399" s="5">
        <f t="shared" si="646"/>
        <v>5.3736309668626111E-4</v>
      </c>
      <c r="AP399" s="5">
        <f t="shared" si="647"/>
        <v>1.4142053297040678E-4</v>
      </c>
      <c r="AQ399" s="5">
        <f t="shared" si="648"/>
        <v>2.79137615733651E-5</v>
      </c>
      <c r="AR399" s="5">
        <f t="shared" si="649"/>
        <v>4.0404849759118246E-4</v>
      </c>
      <c r="AS399" s="5">
        <f t="shared" si="650"/>
        <v>4.2640854144787956E-4</v>
      </c>
      <c r="AT399" s="5">
        <f t="shared" si="651"/>
        <v>2.2500299506580314E-4</v>
      </c>
      <c r="AU399" s="5">
        <f t="shared" si="652"/>
        <v>7.9151553604248437E-5</v>
      </c>
      <c r="AV399" s="5">
        <f t="shared" si="653"/>
        <v>2.088295014517693E-5</v>
      </c>
      <c r="AW399" s="5">
        <f t="shared" si="654"/>
        <v>1.0201640882785815E-7</v>
      </c>
      <c r="AX399" s="5">
        <f t="shared" si="655"/>
        <v>3.0325446917099267E-4</v>
      </c>
      <c r="AY399" s="5">
        <f t="shared" si="656"/>
        <v>2.3942698477222803E-4</v>
      </c>
      <c r="AZ399" s="5">
        <f t="shared" si="657"/>
        <v>9.4516795076146658E-5</v>
      </c>
      <c r="BA399" s="5">
        <f t="shared" si="658"/>
        <v>2.4874457544164898E-5</v>
      </c>
      <c r="BB399" s="5">
        <f t="shared" si="659"/>
        <v>4.9097515231391967E-6</v>
      </c>
      <c r="BC399" s="5">
        <f t="shared" si="660"/>
        <v>7.7527431426129528E-7</v>
      </c>
      <c r="BD399" s="5">
        <f t="shared" si="661"/>
        <v>5.3167731676779705E-5</v>
      </c>
      <c r="BE399" s="5">
        <f t="shared" si="662"/>
        <v>5.6110033947772825E-5</v>
      </c>
      <c r="BF399" s="5">
        <f t="shared" si="663"/>
        <v>2.960758161322136E-5</v>
      </c>
      <c r="BG399" s="5">
        <f t="shared" si="664"/>
        <v>1.0415355059899037E-5</v>
      </c>
      <c r="BH399" s="5">
        <f t="shared" si="665"/>
        <v>2.7479352022284685E-6</v>
      </c>
      <c r="BI399" s="5">
        <f t="shared" si="666"/>
        <v>5.8000118726396005E-7</v>
      </c>
      <c r="BJ399" s="8">
        <f t="shared" si="667"/>
        <v>0.41164020815267716</v>
      </c>
      <c r="BK399" s="8">
        <f t="shared" si="668"/>
        <v>0.32008052152533378</v>
      </c>
      <c r="BL399" s="8">
        <f t="shared" si="669"/>
        <v>0.2554200126254173</v>
      </c>
      <c r="BM399" s="8">
        <f t="shared" si="670"/>
        <v>0.28128578039313828</v>
      </c>
      <c r="BN399" s="8">
        <f t="shared" si="671"/>
        <v>0.71857941894042054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1.36666666666667</v>
      </c>
      <c r="F400">
        <f>VLOOKUP(B400,home!$B$2:$E$405,3,FALSE)</f>
        <v>0.95</v>
      </c>
      <c r="G400">
        <f>VLOOKUP(C400,away!$B$2:$E$405,4,FALSE)</f>
        <v>2.0499999999999998</v>
      </c>
      <c r="H400">
        <f>VLOOKUP(A400,away!$A$2:$E$405,3,FALSE)</f>
        <v>1.0874999999999999</v>
      </c>
      <c r="I400">
        <f>VLOOKUP(C400,away!$B$2:$E$405,3,FALSE)</f>
        <v>0.37</v>
      </c>
      <c r="J400">
        <f>VLOOKUP(B400,home!$B$2:$E$405,4,FALSE)</f>
        <v>1.01</v>
      </c>
      <c r="K400" s="3">
        <f t="shared" si="616"/>
        <v>2.6615833333333394</v>
      </c>
      <c r="L400" s="3">
        <f t="shared" si="617"/>
        <v>0.40639874999999998</v>
      </c>
      <c r="M400" s="5">
        <f t="shared" si="618"/>
        <v>4.6514923456294224E-2</v>
      </c>
      <c r="N400" s="5">
        <f t="shared" si="619"/>
        <v>0.12380334502254872</v>
      </c>
      <c r="O400" s="5">
        <f t="shared" si="620"/>
        <v>1.8903606748983653E-2</v>
      </c>
      <c r="P400" s="5">
        <f t="shared" si="621"/>
        <v>5.0313524662982521E-2</v>
      </c>
      <c r="Q400" s="5">
        <f t="shared" si="622"/>
        <v>0.16475645986146642</v>
      </c>
      <c r="R400" s="5">
        <f t="shared" si="623"/>
        <v>3.8412010766392594E-3</v>
      </c>
      <c r="S400" s="5">
        <f t="shared" si="624"/>
        <v>1.3605583842307735E-2</v>
      </c>
      <c r="T400" s="5">
        <f t="shared" si="625"/>
        <v>6.6956819342125121E-2</v>
      </c>
      <c r="U400" s="5">
        <f t="shared" si="626"/>
        <v>1.0223676765565133E-2</v>
      </c>
      <c r="V400" s="5">
        <f t="shared" si="627"/>
        <v>1.6351857935262199E-3</v>
      </c>
      <c r="W400" s="5">
        <f t="shared" si="628"/>
        <v>0.14617101587542741</v>
      </c>
      <c r="X400" s="5">
        <f t="shared" si="629"/>
        <v>5.940371813800386E-2</v>
      </c>
      <c r="Y400" s="5">
        <f t="shared" si="630"/>
        <v>1.2070798398318547E-2</v>
      </c>
      <c r="Z400" s="5">
        <f t="shared" si="631"/>
        <v>5.2035310534828303E-4</v>
      </c>
      <c r="AA400" s="5">
        <f t="shared" si="632"/>
        <v>1.3849631526432378E-3</v>
      </c>
      <c r="AB400" s="5">
        <f t="shared" si="633"/>
        <v>1.8430974221780201E-3</v>
      </c>
      <c r="AC400" s="5">
        <f t="shared" si="634"/>
        <v>1.1054511466148527E-4</v>
      </c>
      <c r="AD400" s="5">
        <f t="shared" si="635"/>
        <v>9.7261584917610153E-2</v>
      </c>
      <c r="AE400" s="5">
        <f t="shared" si="636"/>
        <v>3.9526986533535619E-2</v>
      </c>
      <c r="AF400" s="5">
        <f t="shared" si="637"/>
        <v>8.0318589592478541E-3</v>
      </c>
      <c r="AG400" s="5">
        <f t="shared" si="638"/>
        <v>1.0880458137382096E-3</v>
      </c>
      <c r="AH400" s="5">
        <f t="shared" si="639"/>
        <v>5.2867712893040133E-5</v>
      </c>
      <c r="AI400" s="5">
        <f t="shared" si="640"/>
        <v>1.4071182350756774E-4</v>
      </c>
      <c r="AJ400" s="5">
        <f t="shared" si="641"/>
        <v>1.8725812212534238E-4</v>
      </c>
      <c r="AK400" s="5">
        <f t="shared" si="642"/>
        <v>1.6613436562670344E-4</v>
      </c>
      <c r="AL400" s="5">
        <f t="shared" si="643"/>
        <v>4.7829074538788706E-6</v>
      </c>
      <c r="AM400" s="5">
        <f t="shared" si="644"/>
        <v>5.1773962678059282E-2</v>
      </c>
      <c r="AN400" s="5">
        <f t="shared" si="645"/>
        <v>2.1040873714909942E-2</v>
      </c>
      <c r="AO400" s="5">
        <f t="shared" si="646"/>
        <v>4.2754923883236281E-3</v>
      </c>
      <c r="AP400" s="5">
        <f t="shared" si="647"/>
        <v>5.7918492074974571E-4</v>
      </c>
      <c r="AQ400" s="5">
        <f t="shared" si="648"/>
        <v>5.8845006952886424E-5</v>
      </c>
      <c r="AR400" s="5">
        <f t="shared" si="649"/>
        <v>4.2970744870180793E-6</v>
      </c>
      <c r="AS400" s="5">
        <f t="shared" si="650"/>
        <v>1.143702183673923E-5</v>
      </c>
      <c r="AT400" s="5">
        <f t="shared" si="651"/>
        <v>1.5220293351817299E-5</v>
      </c>
      <c r="AU400" s="5">
        <f t="shared" si="652"/>
        <v>1.350335970454705E-5</v>
      </c>
      <c r="AV400" s="5">
        <f t="shared" si="653"/>
        <v>8.9850792834068588E-6</v>
      </c>
      <c r="AW400" s="5">
        <f t="shared" si="654"/>
        <v>1.4370831878624528E-7</v>
      </c>
      <c r="AX400" s="5">
        <f t="shared" si="655"/>
        <v>2.2966786027424156E-2</v>
      </c>
      <c r="AY400" s="5">
        <f t="shared" si="656"/>
        <v>9.3336731330626432E-3</v>
      </c>
      <c r="AZ400" s="5">
        <f t="shared" si="657"/>
        <v>1.8965965470926209E-3</v>
      </c>
      <c r="BA400" s="5">
        <f t="shared" si="658"/>
        <v>2.5692482199758573E-4</v>
      </c>
      <c r="BB400" s="5">
        <f t="shared" si="659"/>
        <v>2.6103481625947834E-5</v>
      </c>
      <c r="BC400" s="5">
        <f t="shared" si="660"/>
        <v>2.1216844606866336E-6</v>
      </c>
      <c r="BD400" s="5">
        <f t="shared" si="661"/>
        <v>2.9105428336350633E-7</v>
      </c>
      <c r="BE400" s="5">
        <f t="shared" si="662"/>
        <v>7.7466522969558752E-7</v>
      </c>
      <c r="BF400" s="5">
        <f t="shared" si="663"/>
        <v>1.0309180321353096E-6</v>
      </c>
      <c r="BG400" s="5">
        <f t="shared" si="664"/>
        <v>9.14624750788048E-7</v>
      </c>
      <c r="BH400" s="5">
        <f t="shared" si="665"/>
        <v>6.0858749823790694E-7</v>
      </c>
      <c r="BI400" s="5">
        <f t="shared" si="666"/>
        <v>3.2396126843700917E-7</v>
      </c>
      <c r="BJ400" s="8">
        <f t="shared" si="667"/>
        <v>0.83128119726668082</v>
      </c>
      <c r="BK400" s="8">
        <f t="shared" si="668"/>
        <v>0.1215182189102887</v>
      </c>
      <c r="BL400" s="8">
        <f t="shared" si="669"/>
        <v>3.680090382988814E-2</v>
      </c>
      <c r="BM400" s="8">
        <f t="shared" si="670"/>
        <v>0.57265408285854735</v>
      </c>
      <c r="BN400" s="8">
        <f t="shared" si="671"/>
        <v>0.40813306082891482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1.36666666666667</v>
      </c>
      <c r="F401">
        <f>VLOOKUP(B401,home!$B$2:$E$405,3,FALSE)</f>
        <v>1.1000000000000001</v>
      </c>
      <c r="G401">
        <f>VLOOKUP(C401,away!$B$2:$E$405,4,FALSE)</f>
        <v>0.88</v>
      </c>
      <c r="H401">
        <f>VLOOKUP(A401,away!$A$2:$E$405,3,FALSE)</f>
        <v>1.0874999999999999</v>
      </c>
      <c r="I401">
        <f>VLOOKUP(C401,away!$B$2:$E$405,3,FALSE)</f>
        <v>0.66</v>
      </c>
      <c r="J401">
        <f>VLOOKUP(B401,home!$B$2:$E$405,4,FALSE)</f>
        <v>1.01</v>
      </c>
      <c r="K401" s="3">
        <f t="shared" si="616"/>
        <v>1.3229333333333366</v>
      </c>
      <c r="L401" s="3">
        <f t="shared" si="617"/>
        <v>0.72492750000000006</v>
      </c>
      <c r="M401" s="5">
        <f t="shared" si="618"/>
        <v>0.12901058376018626</v>
      </c>
      <c r="N401" s="5">
        <f t="shared" si="619"/>
        <v>0.17067240160914282</v>
      </c>
      <c r="O401" s="5">
        <f t="shared" si="620"/>
        <v>9.3523319958812412E-2</v>
      </c>
      <c r="P401" s="5">
        <f t="shared" si="621"/>
        <v>0.12372511741751187</v>
      </c>
      <c r="Q401" s="5">
        <f t="shared" si="622"/>
        <v>0.11289410458439464</v>
      </c>
      <c r="R401" s="5">
        <f t="shared" si="623"/>
        <v>3.3898813264720988E-2</v>
      </c>
      <c r="S401" s="5">
        <f t="shared" si="624"/>
        <v>2.9664048161413811E-2</v>
      </c>
      <c r="T401" s="5">
        <f t="shared" si="625"/>
        <v>8.1840041001103744E-2</v>
      </c>
      <c r="U401" s="5">
        <f t="shared" si="626"/>
        <v>4.4845870028341665E-2</v>
      </c>
      <c r="V401" s="5">
        <f t="shared" si="627"/>
        <v>3.1609704972147866E-3</v>
      </c>
      <c r="W401" s="5">
        <f t="shared" si="628"/>
        <v>4.9783791363838502E-2</v>
      </c>
      <c r="X401" s="5">
        <f t="shared" si="629"/>
        <v>3.6089639413909032E-2</v>
      </c>
      <c r="Y401" s="5">
        <f t="shared" si="630"/>
        <v>1.3081186038113268E-2</v>
      </c>
      <c r="Z401" s="5">
        <f t="shared" si="631"/>
        <v>8.1913939843203457E-3</v>
      </c>
      <c r="AA401" s="5">
        <f t="shared" si="632"/>
        <v>1.0836668148323554E-2</v>
      </c>
      <c r="AB401" s="5">
        <f t="shared" si="633"/>
        <v>7.1680947578444398E-3</v>
      </c>
      <c r="AC401" s="5">
        <f t="shared" si="634"/>
        <v>1.8946674495722864E-4</v>
      </c>
      <c r="AD401" s="5">
        <f t="shared" si="635"/>
        <v>1.6465159263733559E-2</v>
      </c>
      <c r="AE401" s="5">
        <f t="shared" si="636"/>
        <v>1.1936046742160211E-2</v>
      </c>
      <c r="AF401" s="5">
        <f t="shared" si="637"/>
        <v>4.3263842623386716E-3</v>
      </c>
      <c r="AG401" s="5">
        <f t="shared" si="638"/>
        <v>1.045438309112173E-3</v>
      </c>
      <c r="AH401" s="5">
        <f t="shared" si="639"/>
        <v>1.4845416906420963E-3</v>
      </c>
      <c r="AI401" s="5">
        <f t="shared" si="640"/>
        <v>1.9639496872734552E-3</v>
      </c>
      <c r="AJ401" s="5">
        <f t="shared" si="641"/>
        <v>1.2990872531418185E-3</v>
      </c>
      <c r="AK401" s="5">
        <f t="shared" si="642"/>
        <v>5.7286861002991789E-4</v>
      </c>
      <c r="AL401" s="5">
        <f t="shared" si="643"/>
        <v>7.268177410970284E-6</v>
      </c>
      <c r="AM401" s="5">
        <f t="shared" si="644"/>
        <v>4.3564616057270578E-3</v>
      </c>
      <c r="AN401" s="5">
        <f t="shared" si="645"/>
        <v>3.1581188206857014E-3</v>
      </c>
      <c r="AO401" s="5">
        <f t="shared" si="646"/>
        <v>1.1447035906913168E-3</v>
      </c>
      <c r="AP401" s="5">
        <f t="shared" si="647"/>
        <v>2.7660903741362659E-4</v>
      </c>
      <c r="AQ401" s="5">
        <f t="shared" si="648"/>
        <v>5.0130374492416687E-5</v>
      </c>
      <c r="AR401" s="5">
        <f t="shared" si="649"/>
        <v>2.1523701928858978E-4</v>
      </c>
      <c r="AS401" s="5">
        <f t="shared" si="650"/>
        <v>2.8474422738418572E-4</v>
      </c>
      <c r="AT401" s="5">
        <f t="shared" si="651"/>
        <v>1.8834881494039324E-4</v>
      </c>
      <c r="AU401" s="5">
        <f t="shared" si="652"/>
        <v>8.3057641859492708E-5</v>
      </c>
      <c r="AV401" s="5">
        <f t="shared" si="653"/>
        <v>2.7469930750996289E-5</v>
      </c>
      <c r="AW401" s="5">
        <f t="shared" si="654"/>
        <v>1.9362237951801691E-7</v>
      </c>
      <c r="AX401" s="5">
        <f t="shared" si="655"/>
        <v>9.6055137893386554E-4</v>
      </c>
      <c r="AY401" s="5">
        <f t="shared" si="656"/>
        <v>6.9633010975207971E-4</v>
      </c>
      <c r="AZ401" s="5">
        <f t="shared" si="657"/>
        <v>2.5239442281865034E-4</v>
      </c>
      <c r="BA401" s="5">
        <f t="shared" si="658"/>
        <v>6.0989219315955745E-5</v>
      </c>
      <c r="BB401" s="5">
        <f t="shared" si="659"/>
        <v>1.1053190571416873E-5</v>
      </c>
      <c r="BC401" s="5">
        <f t="shared" si="660"/>
        <v>1.602552361592162E-6</v>
      </c>
      <c r="BD401" s="5">
        <f t="shared" si="661"/>
        <v>2.6005205716721512E-5</v>
      </c>
      <c r="BE401" s="5">
        <f t="shared" si="662"/>
        <v>3.4403153482841531E-5</v>
      </c>
      <c r="BF401" s="5">
        <f t="shared" si="663"/>
        <v>2.2756539257116971E-5</v>
      </c>
      <c r="BG401" s="5">
        <f t="shared" si="664"/>
        <v>1.0035128111516227E-5</v>
      </c>
      <c r="BH401" s="5">
        <f t="shared" si="665"/>
        <v>3.3189513707488084E-6</v>
      </c>
      <c r="BI401" s="5">
        <f t="shared" si="666"/>
        <v>8.7815028001519288E-7</v>
      </c>
      <c r="BJ401" s="8">
        <f t="shared" si="667"/>
        <v>0.50910313689061037</v>
      </c>
      <c r="BK401" s="8">
        <f t="shared" si="668"/>
        <v>0.28645378486844703</v>
      </c>
      <c r="BL401" s="8">
        <f t="shared" si="669"/>
        <v>0.19648946816157301</v>
      </c>
      <c r="BM401" s="8">
        <f t="shared" si="670"/>
        <v>0.33581730682280914</v>
      </c>
      <c r="BN401" s="8">
        <f t="shared" si="671"/>
        <v>0.66372434059476904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1.36666666666667</v>
      </c>
      <c r="F402">
        <f>VLOOKUP(B402,home!$B$2:$E$405,3,FALSE)</f>
        <v>1.1000000000000001</v>
      </c>
      <c r="G402">
        <f>VLOOKUP(C402,away!$B$2:$E$405,4,FALSE)</f>
        <v>0.59</v>
      </c>
      <c r="H402">
        <f>VLOOKUP(A402,away!$A$2:$E$405,3,FALSE)</f>
        <v>1.0874999999999999</v>
      </c>
      <c r="I402">
        <f>VLOOKUP(C402,away!$B$2:$E$405,3,FALSE)</f>
        <v>1.02</v>
      </c>
      <c r="J402">
        <f>VLOOKUP(B402,home!$B$2:$E$405,4,FALSE)</f>
        <v>0.83</v>
      </c>
      <c r="K402" s="3">
        <f t="shared" si="616"/>
        <v>0.8869666666666689</v>
      </c>
      <c r="L402" s="3">
        <f t="shared" si="617"/>
        <v>0.92067749999999982</v>
      </c>
      <c r="M402" s="5">
        <f t="shared" si="618"/>
        <v>0.16404013316634974</v>
      </c>
      <c r="N402" s="5">
        <f t="shared" si="619"/>
        <v>0.14549813011411369</v>
      </c>
      <c r="O402" s="5">
        <f t="shared" si="620"/>
        <v>0.15102805970326191</v>
      </c>
      <c r="P402" s="5">
        <f t="shared" si="621"/>
        <v>0.13395685468813687</v>
      </c>
      <c r="Q402" s="5">
        <f t="shared" si="622"/>
        <v>6.4525995736774339E-2</v>
      </c>
      <c r="R402" s="5">
        <f t="shared" si="623"/>
        <v>6.9524068218724949E-2</v>
      </c>
      <c r="S402" s="5">
        <f t="shared" si="624"/>
        <v>2.7347635257863281E-2</v>
      </c>
      <c r="T402" s="5">
        <f t="shared" si="625"/>
        <v>5.9407632439944041E-2</v>
      </c>
      <c r="U402" s="5">
        <f t="shared" si="626"/>
        <v>6.1665531041068554E-2</v>
      </c>
      <c r="V402" s="5">
        <f t="shared" si="627"/>
        <v>2.4813732615236025E-3</v>
      </c>
      <c r="W402" s="5">
        <f t="shared" si="628"/>
        <v>1.9077469117331478E-2</v>
      </c>
      <c r="X402" s="5">
        <f t="shared" si="629"/>
        <v>1.7564196573271948E-2</v>
      </c>
      <c r="Y402" s="5">
        <f t="shared" si="630"/>
        <v>8.0854802952942898E-3</v>
      </c>
      <c r="Z402" s="5">
        <f t="shared" si="631"/>
        <v>2.1336415105815042E-2</v>
      </c>
      <c r="AA402" s="5">
        <f t="shared" si="632"/>
        <v>1.8924688985021129E-2</v>
      </c>
      <c r="AB402" s="5">
        <f t="shared" si="633"/>
        <v>8.3927841533738071E-3</v>
      </c>
      <c r="AC402" s="5">
        <f t="shared" si="634"/>
        <v>1.2664467796878574E-4</v>
      </c>
      <c r="AD402" s="5">
        <f t="shared" si="635"/>
        <v>4.2302697978589543E-3</v>
      </c>
      <c r="AE402" s="5">
        <f t="shared" si="636"/>
        <v>3.8947142218182865E-3</v>
      </c>
      <c r="AF402" s="5">
        <f t="shared" si="637"/>
        <v>1.7928878764790523E-3</v>
      </c>
      <c r="AG402" s="5">
        <f t="shared" si="638"/>
        <v>5.5022384263234744E-4</v>
      </c>
      <c r="AH402" s="5">
        <f t="shared" si="639"/>
        <v>4.910989329646006E-3</v>
      </c>
      <c r="AI402" s="5">
        <f t="shared" si="640"/>
        <v>4.3558838357516966E-3</v>
      </c>
      <c r="AJ402" s="5">
        <f t="shared" si="641"/>
        <v>1.9317618830919528E-3</v>
      </c>
      <c r="AK402" s="5">
        <f t="shared" si="642"/>
        <v>5.7113613274659906E-4</v>
      </c>
      <c r="AL402" s="5">
        <f t="shared" si="643"/>
        <v>4.1367737019542039E-6</v>
      </c>
      <c r="AM402" s="5">
        <f t="shared" si="644"/>
        <v>7.5042166034152813E-4</v>
      </c>
      <c r="AN402" s="5">
        <f t="shared" si="645"/>
        <v>6.9089633818908717E-4</v>
      </c>
      <c r="AO402" s="5">
        <f t="shared" si="646"/>
        <v>3.1804635670154156E-4</v>
      </c>
      <c r="AP402" s="5">
        <f t="shared" si="647"/>
        <v>9.7606041524027828E-5</v>
      </c>
      <c r="AQ402" s="5">
        <f t="shared" si="648"/>
        <v>2.2465921573809529E-5</v>
      </c>
      <c r="AR402" s="5">
        <f t="shared" si="649"/>
        <v>9.042874757090321E-4</v>
      </c>
      <c r="AS402" s="5">
        <f t="shared" si="650"/>
        <v>8.0207284803805647E-4</v>
      </c>
      <c r="AT402" s="5">
        <f t="shared" si="651"/>
        <v>3.5570594022407822E-4</v>
      </c>
      <c r="AU402" s="5">
        <f t="shared" si="652"/>
        <v>1.0516643737136138E-4</v>
      </c>
      <c r="AV402" s="5">
        <f t="shared" si="653"/>
        <v>2.3319781100121345E-5</v>
      </c>
      <c r="AW402" s="5">
        <f t="shared" si="654"/>
        <v>9.3836995010854691E-8</v>
      </c>
      <c r="AX402" s="5">
        <f t="shared" si="655"/>
        <v>1.1093316644459872E-4</v>
      </c>
      <c r="AY402" s="5">
        <f t="shared" si="656"/>
        <v>1.0213367034929701E-4</v>
      </c>
      <c r="AZ402" s="5">
        <f t="shared" si="657"/>
        <v>4.7016086141507439E-5</v>
      </c>
      <c r="BA402" s="5">
        <f t="shared" si="658"/>
        <v>1.4428884216182569E-5</v>
      </c>
      <c r="BB402" s="5">
        <f t="shared" si="659"/>
        <v>3.3210872619861061E-6</v>
      </c>
      <c r="BC402" s="5">
        <f t="shared" si="660"/>
        <v>6.1153006352944259E-7</v>
      </c>
      <c r="BD402" s="5">
        <f t="shared" si="661"/>
        <v>1.38759522069517E-4</v>
      </c>
      <c r="BE402" s="5">
        <f t="shared" si="662"/>
        <v>1.2307507075825957E-4</v>
      </c>
      <c r="BF402" s="5">
        <f t="shared" si="663"/>
        <v>5.4581742630108942E-5</v>
      </c>
      <c r="BG402" s="5">
        <f t="shared" si="664"/>
        <v>1.6137395440495254E-5</v>
      </c>
      <c r="BH402" s="5">
        <f t="shared" si="665"/>
        <v>3.5783329606344936E-6</v>
      </c>
      <c r="BI402" s="5">
        <f t="shared" si="666"/>
        <v>6.3477241166349004E-7</v>
      </c>
      <c r="BJ402" s="8">
        <f t="shared" si="667"/>
        <v>0.32678488075832551</v>
      </c>
      <c r="BK402" s="8">
        <f t="shared" si="668"/>
        <v>0.3280589114958935</v>
      </c>
      <c r="BL402" s="8">
        <f t="shared" si="669"/>
        <v>0.32383222260139999</v>
      </c>
      <c r="BM402" s="8">
        <f t="shared" si="670"/>
        <v>0.27133714850071827</v>
      </c>
      <c r="BN402" s="8">
        <f t="shared" si="671"/>
        <v>0.72857324162736148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1.5021645021645</v>
      </c>
      <c r="F403">
        <f>VLOOKUP(B403,home!$B$2:$E$405,3,FALSE)</f>
        <v>1.46</v>
      </c>
      <c r="G403">
        <f>VLOOKUP(C403,away!$B$2:$E$405,4,FALSE)</f>
        <v>0.87</v>
      </c>
      <c r="H403">
        <f>VLOOKUP(A403,away!$A$2:$E$405,3,FALSE)</f>
        <v>1.2640692640692599</v>
      </c>
      <c r="I403">
        <f>VLOOKUP(C403,away!$B$2:$E$405,3,FALSE)</f>
        <v>0.87</v>
      </c>
      <c r="J403">
        <f>VLOOKUP(B403,home!$B$2:$E$405,4,FALSE)</f>
        <v>0.79</v>
      </c>
      <c r="K403" s="3">
        <f t="shared" si="616"/>
        <v>1.9080493506493479</v>
      </c>
      <c r="L403" s="3">
        <f t="shared" si="617"/>
        <v>0.86879480519480234</v>
      </c>
      <c r="M403" s="5">
        <f t="shared" si="618"/>
        <v>6.2234600495216112E-2</v>
      </c>
      <c r="N403" s="5">
        <f t="shared" si="619"/>
        <v>0.11874668906281867</v>
      </c>
      <c r="O403" s="5">
        <f t="shared" si="620"/>
        <v>5.4069097613617625E-2</v>
      </c>
      <c r="P403" s="5">
        <f t="shared" si="621"/>
        <v>0.1031665065918593</v>
      </c>
      <c r="Q403" s="5">
        <f t="shared" si="622"/>
        <v>0.11328727147903561</v>
      </c>
      <c r="R403" s="5">
        <f t="shared" si="623"/>
        <v>2.3487475564140835E-2</v>
      </c>
      <c r="S403" s="5">
        <f t="shared" si="624"/>
        <v>4.2754866254770485E-2</v>
      </c>
      <c r="T403" s="5">
        <f t="shared" si="625"/>
        <v>9.8423392955679423E-2</v>
      </c>
      <c r="U403" s="5">
        <f t="shared" si="626"/>
        <v>4.4815262498551341E-2</v>
      </c>
      <c r="V403" s="5">
        <f t="shared" si="627"/>
        <v>7.8749872904005525E-3</v>
      </c>
      <c r="W403" s="5">
        <f t="shared" si="628"/>
        <v>7.2052568260803432E-2</v>
      </c>
      <c r="X403" s="5">
        <f t="shared" si="629"/>
        <v>6.259889700592991E-2</v>
      </c>
      <c r="Y403" s="5">
        <f t="shared" si="630"/>
        <v>2.7192798264838183E-2</v>
      </c>
      <c r="Z403" s="5">
        <f t="shared" si="631"/>
        <v>6.8019322524218075E-3</v>
      </c>
      <c r="AA403" s="5">
        <f t="shared" si="632"/>
        <v>1.2978422417394286E-2</v>
      </c>
      <c r="AB403" s="5">
        <f t="shared" si="633"/>
        <v>1.2381735232981054E-2</v>
      </c>
      <c r="AC403" s="5">
        <f t="shared" si="634"/>
        <v>8.1589955762266053E-4</v>
      </c>
      <c r="AD403" s="5">
        <f t="shared" si="635"/>
        <v>3.4369964020660976E-2</v>
      </c>
      <c r="AE403" s="5">
        <f t="shared" si="636"/>
        <v>2.9860446195882514E-2</v>
      </c>
      <c r="AF403" s="5">
        <f t="shared" si="637"/>
        <v>1.297130026789081E-2</v>
      </c>
      <c r="AG403" s="5">
        <f t="shared" si="638"/>
        <v>3.7564660964551624E-3</v>
      </c>
      <c r="AH403" s="5">
        <f t="shared" si="639"/>
        <v>1.4773708515477618E-3</v>
      </c>
      <c r="AI403" s="5">
        <f t="shared" si="640"/>
        <v>2.8188964939639808E-3</v>
      </c>
      <c r="AJ403" s="5">
        <f t="shared" si="641"/>
        <v>2.6892968124278488E-3</v>
      </c>
      <c r="AK403" s="5">
        <f t="shared" si="642"/>
        <v>1.7104370122187729E-3</v>
      </c>
      <c r="AL403" s="5">
        <f t="shared" si="643"/>
        <v>5.410077765100691E-5</v>
      </c>
      <c r="AM403" s="5">
        <f t="shared" si="644"/>
        <v>1.3115917506292716E-2</v>
      </c>
      <c r="AN403" s="5">
        <f t="shared" si="645"/>
        <v>1.1395040994830677E-2</v>
      </c>
      <c r="AO403" s="5">
        <f t="shared" si="646"/>
        <v>4.9499762106453519E-3</v>
      </c>
      <c r="AP403" s="5">
        <f t="shared" si="647"/>
        <v>1.4335045392155118E-3</v>
      </c>
      <c r="AQ403" s="5">
        <f t="shared" si="648"/>
        <v>3.1135532422340136E-4</v>
      </c>
      <c r="AR403" s="5">
        <f t="shared" si="649"/>
        <v>2.5670642423418347E-4</v>
      </c>
      <c r="AS403" s="5">
        <f t="shared" si="650"/>
        <v>4.8980852606754976E-4</v>
      </c>
      <c r="AT403" s="5">
        <f t="shared" si="651"/>
        <v>4.672894200528513E-4</v>
      </c>
      <c r="AU403" s="5">
        <f t="shared" si="652"/>
        <v>2.9720375816571777E-4</v>
      </c>
      <c r="AV403" s="5">
        <f t="shared" si="653"/>
        <v>1.4176985944466101E-4</v>
      </c>
      <c r="AW403" s="5">
        <f t="shared" si="654"/>
        <v>2.4911955861569813E-6</v>
      </c>
      <c r="AX403" s="5">
        <f t="shared" si="655"/>
        <v>4.1709696468420383E-3</v>
      </c>
      <c r="AY403" s="5">
        <f t="shared" si="656"/>
        <v>3.6237167618015619E-3</v>
      </c>
      <c r="AZ403" s="5">
        <f t="shared" si="657"/>
        <v>1.5741331490752638E-3</v>
      </c>
      <c r="BA403" s="5">
        <f t="shared" si="658"/>
        <v>4.558662342005083E-4</v>
      </c>
      <c r="BB403" s="5">
        <f t="shared" si="659"/>
        <v>9.9013554034279685E-5</v>
      </c>
      <c r="BC403" s="5">
        <f t="shared" si="660"/>
        <v>1.7204492277771413E-5</v>
      </c>
      <c r="BD403" s="5">
        <f t="shared" si="661"/>
        <v>3.7170867972465262E-5</v>
      </c>
      <c r="BE403" s="5">
        <f t="shared" si="662"/>
        <v>7.0923850497934976E-5</v>
      </c>
      <c r="BF403" s="5">
        <f t="shared" si="663"/>
        <v>6.7663103444068137E-5</v>
      </c>
      <c r="BG403" s="5">
        <f t="shared" si="664"/>
        <v>4.3034846863124624E-5</v>
      </c>
      <c r="BH403" s="5">
        <f t="shared" si="665"/>
        <v>2.0528152903119779E-5</v>
      </c>
      <c r="BI403" s="5">
        <f t="shared" si="666"/>
        <v>7.8337457633656389E-6</v>
      </c>
      <c r="BJ403" s="8">
        <f t="shared" si="667"/>
        <v>0.61440649202343378</v>
      </c>
      <c r="BK403" s="8">
        <f t="shared" si="668"/>
        <v>0.22052467772932169</v>
      </c>
      <c r="BL403" s="8">
        <f t="shared" si="669"/>
        <v>0.15832792705225252</v>
      </c>
      <c r="BM403" s="8">
        <f t="shared" si="670"/>
        <v>0.5214481626845261</v>
      </c>
      <c r="BN403" s="8">
        <f t="shared" si="671"/>
        <v>0.47499164080668815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1.5021645021645</v>
      </c>
      <c r="F404">
        <f>VLOOKUP(B404,home!$B$2:$E$405,3,FALSE)</f>
        <v>1.07</v>
      </c>
      <c r="G404">
        <f>VLOOKUP(C404,away!$B$2:$E$405,4,FALSE)</f>
        <v>0.86</v>
      </c>
      <c r="H404">
        <f>VLOOKUP(A404,away!$A$2:$E$405,3,FALSE)</f>
        <v>1.2640692640692599</v>
      </c>
      <c r="I404">
        <f>VLOOKUP(C404,away!$B$2:$E$405,3,FALSE)</f>
        <v>0.76</v>
      </c>
      <c r="J404">
        <f>VLOOKUP(B404,home!$B$2:$E$405,4,FALSE)</f>
        <v>1.19</v>
      </c>
      <c r="K404" s="3">
        <f t="shared" si="616"/>
        <v>1.3822917748917729</v>
      </c>
      <c r="L404" s="3">
        <f t="shared" si="617"/>
        <v>1.1432242424242385</v>
      </c>
      <c r="M404" s="5">
        <f t="shared" si="618"/>
        <v>8.0017011967917218E-2</v>
      </c>
      <c r="N404" s="5">
        <f t="shared" si="619"/>
        <v>0.11060685749466852</v>
      </c>
      <c r="O404" s="5">
        <f t="shared" si="620"/>
        <v>9.1477387888073386E-2</v>
      </c>
      <c r="P404" s="5">
        <f t="shared" si="621"/>
        <v>0.12644844086626811</v>
      </c>
      <c r="Q404" s="5">
        <f t="shared" si="622"/>
        <v>7.644547468075337E-2</v>
      </c>
      <c r="R404" s="5">
        <f t="shared" si="623"/>
        <v>5.2289583733645464E-2</v>
      </c>
      <c r="S404" s="5">
        <f t="shared" si="624"/>
        <v>4.9955652567734522E-2</v>
      </c>
      <c r="T404" s="5">
        <f t="shared" si="625"/>
        <v>8.7394319878665583E-2</v>
      </c>
      <c r="U404" s="5">
        <f t="shared" si="626"/>
        <v>7.2279461507532755E-2</v>
      </c>
      <c r="V404" s="5">
        <f t="shared" si="627"/>
        <v>8.7714880516487903E-3</v>
      </c>
      <c r="W404" s="5">
        <f t="shared" si="628"/>
        <v>3.5223316959634245E-2</v>
      </c>
      <c r="X404" s="5">
        <f t="shared" si="629"/>
        <v>4.0268149846846686E-2</v>
      </c>
      <c r="Y404" s="5">
        <f t="shared" si="630"/>
        <v>2.3017762551243517E-2</v>
      </c>
      <c r="Z404" s="5">
        <f t="shared" si="631"/>
        <v>1.9926239916858535E-2</v>
      </c>
      <c r="AA404" s="5">
        <f t="shared" si="632"/>
        <v>2.7543877541593674E-2</v>
      </c>
      <c r="AB404" s="5">
        <f t="shared" si="633"/>
        <v>1.9036837687185584E-2</v>
      </c>
      <c r="AC404" s="5">
        <f t="shared" si="634"/>
        <v>8.6633217184865557E-4</v>
      </c>
      <c r="AD404" s="5">
        <f t="shared" si="635"/>
        <v>1.2172225329427071E-2</v>
      </c>
      <c r="AE404" s="5">
        <f t="shared" si="636"/>
        <v>1.391558308085139E-2</v>
      </c>
      <c r="AF404" s="5">
        <f t="shared" si="637"/>
        <v>7.9543159627489431E-3</v>
      </c>
      <c r="AG404" s="5">
        <f t="shared" si="638"/>
        <v>3.0311889468388948E-3</v>
      </c>
      <c r="AH404" s="5">
        <f t="shared" si="639"/>
        <v>5.6950401333285567E-3</v>
      </c>
      <c r="AI404" s="5">
        <f t="shared" si="640"/>
        <v>7.8722071339786103E-3</v>
      </c>
      <c r="AJ404" s="5">
        <f t="shared" si="641"/>
        <v>5.440843585771485E-3</v>
      </c>
      <c r="AK404" s="5">
        <f t="shared" si="642"/>
        <v>2.5069444456948626E-3</v>
      </c>
      <c r="AL404" s="5">
        <f t="shared" si="643"/>
        <v>5.4761531183630264E-5</v>
      </c>
      <c r="AM404" s="5">
        <f t="shared" si="644"/>
        <v>3.3651133909992676E-3</v>
      </c>
      <c r="AN404" s="5">
        <f t="shared" si="645"/>
        <v>3.8470792070967978E-3</v>
      </c>
      <c r="AO404" s="5">
        <f t="shared" si="646"/>
        <v>2.1990371060396389E-3</v>
      </c>
      <c r="AP404" s="5">
        <f t="shared" si="647"/>
        <v>8.3799750987165178E-4</v>
      </c>
      <c r="AQ404" s="5">
        <f t="shared" si="648"/>
        <v>2.3950476709410447E-4</v>
      </c>
      <c r="AR404" s="5">
        <f t="shared" si="649"/>
        <v>1.302141588400035E-3</v>
      </c>
      <c r="AS404" s="5">
        <f t="shared" si="650"/>
        <v>1.7999396073898769E-3</v>
      </c>
      <c r="AT404" s="5">
        <f t="shared" si="651"/>
        <v>1.244020857298477E-3</v>
      </c>
      <c r="AU404" s="5">
        <f t="shared" si="652"/>
        <v>5.7319993294583261E-4</v>
      </c>
      <c r="AV404" s="5">
        <f t="shared" si="653"/>
        <v>1.9808238816988494E-4</v>
      </c>
      <c r="AW404" s="5">
        <f t="shared" si="654"/>
        <v>2.4038326584559924E-6</v>
      </c>
      <c r="AX404" s="5">
        <f t="shared" si="655"/>
        <v>7.7526142699274202E-4</v>
      </c>
      <c r="AY404" s="5">
        <f t="shared" si="656"/>
        <v>8.8629765755451157E-4</v>
      </c>
      <c r="AZ404" s="5">
        <f t="shared" si="657"/>
        <v>5.066184840600669E-4</v>
      </c>
      <c r="BA404" s="5">
        <f t="shared" si="658"/>
        <v>1.9305951087922866E-4</v>
      </c>
      <c r="BB404" s="5">
        <f t="shared" si="659"/>
        <v>5.5177578266925077E-5</v>
      </c>
      <c r="BC404" s="5">
        <f t="shared" si="660"/>
        <v>1.2616069022601913E-5</v>
      </c>
      <c r="BD404" s="5">
        <f t="shared" si="661"/>
        <v>2.481066384879538E-4</v>
      </c>
      <c r="BE404" s="5">
        <f t="shared" si="662"/>
        <v>3.4295576567794508E-4</v>
      </c>
      <c r="BF404" s="5">
        <f t="shared" si="663"/>
        <v>2.3703246702416685E-4</v>
      </c>
      <c r="BG404" s="5">
        <f t="shared" si="664"/>
        <v>1.0921600984993714E-4</v>
      </c>
      <c r="BH404" s="5">
        <f t="shared" si="665"/>
        <v>3.7742098025516725E-5</v>
      </c>
      <c r="BI404" s="5">
        <f t="shared" si="666"/>
        <v>1.0434118333566157E-5</v>
      </c>
      <c r="BJ404" s="8">
        <f t="shared" si="667"/>
        <v>0.42294695743955574</v>
      </c>
      <c r="BK404" s="8">
        <f t="shared" si="668"/>
        <v>0.26699998481415543</v>
      </c>
      <c r="BL404" s="8">
        <f t="shared" si="669"/>
        <v>0.29024505512840759</v>
      </c>
      <c r="BM404" s="8">
        <f t="shared" si="670"/>
        <v>0.46194958684275517</v>
      </c>
      <c r="BN404" s="8">
        <f t="shared" si="671"/>
        <v>0.53728475663132613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1.5021645021645</v>
      </c>
      <c r="F405">
        <f>VLOOKUP(B405,home!$B$2:$E$405,3,FALSE)</f>
        <v>0.91</v>
      </c>
      <c r="G405">
        <f>VLOOKUP(C405,away!$B$2:$E$405,4,FALSE)</f>
        <v>0.81</v>
      </c>
      <c r="H405">
        <f>VLOOKUP(A405,away!$A$2:$E$405,3,FALSE)</f>
        <v>1.2640692640692599</v>
      </c>
      <c r="I405">
        <f>VLOOKUP(C405,away!$B$2:$E$405,3,FALSE)</f>
        <v>0.3</v>
      </c>
      <c r="J405">
        <f>VLOOKUP(B405,home!$B$2:$E$405,4,FALSE)</f>
        <v>1.22</v>
      </c>
      <c r="K405" s="3">
        <f t="shared" si="616"/>
        <v>1.1072454545454531</v>
      </c>
      <c r="L405" s="3">
        <f t="shared" si="617"/>
        <v>0.46264935064934909</v>
      </c>
      <c r="M405" s="5">
        <f t="shared" si="618"/>
        <v>0.20806706878059972</v>
      </c>
      <c r="N405" s="5">
        <f t="shared" si="619"/>
        <v>0.23038131614791518</v>
      </c>
      <c r="O405" s="5">
        <f t="shared" si="620"/>
        <v>9.6262094262857895E-2</v>
      </c>
      <c r="P405" s="5">
        <f t="shared" si="621"/>
        <v>0.10658576631757534</v>
      </c>
      <c r="Q405" s="5">
        <f t="shared" si="622"/>
        <v>0.1275443325584891</v>
      </c>
      <c r="R405" s="5">
        <f t="shared" si="623"/>
        <v>2.2267797701428817E-2</v>
      </c>
      <c r="S405" s="5">
        <f t="shared" si="624"/>
        <v>1.3650076449008019E-2</v>
      </c>
      <c r="T405" s="5">
        <f t="shared" si="625"/>
        <v>5.9008302637189598E-2</v>
      </c>
      <c r="U405" s="5">
        <f t="shared" si="626"/>
        <v>2.4655917787644744E-2</v>
      </c>
      <c r="V405" s="5">
        <f t="shared" si="627"/>
        <v>7.7694171037019394E-4</v>
      </c>
      <c r="W405" s="5">
        <f t="shared" si="628"/>
        <v>4.7074294159473548E-2</v>
      </c>
      <c r="X405" s="5">
        <f t="shared" si="629"/>
        <v>2.1778891625156879E-2</v>
      </c>
      <c r="Y405" s="5">
        <f t="shared" si="630"/>
        <v>5.037995034120688E-3</v>
      </c>
      <c r="Z405" s="5">
        <f t="shared" si="631"/>
        <v>3.4340607156523703E-3</v>
      </c>
      <c r="AA405" s="5">
        <f t="shared" si="632"/>
        <v>3.8023481180391927E-3</v>
      </c>
      <c r="AB405" s="5">
        <f t="shared" si="633"/>
        <v>2.105066335149178E-3</v>
      </c>
      <c r="AC405" s="5">
        <f t="shared" si="634"/>
        <v>2.4875070352680483E-5</v>
      </c>
      <c r="AD405" s="5">
        <f t="shared" si="635"/>
        <v>1.3030699558503169E-2</v>
      </c>
      <c r="AE405" s="5">
        <f t="shared" si="636"/>
        <v>6.0286446892482502E-3</v>
      </c>
      <c r="AF405" s="5">
        <f t="shared" si="637"/>
        <v>1.3945742753881747E-3</v>
      </c>
      <c r="AG405" s="5">
        <f t="shared" si="638"/>
        <v>2.1506629431354188E-4</v>
      </c>
      <c r="AH405" s="5">
        <f t="shared" si="639"/>
        <v>3.9719149004675201E-4</v>
      </c>
      <c r="AI405" s="5">
        <f t="shared" si="640"/>
        <v>4.397884719384017E-4</v>
      </c>
      <c r="AJ405" s="5">
        <f t="shared" si="641"/>
        <v>2.4347689325764302E-4</v>
      </c>
      <c r="AK405" s="5">
        <f t="shared" si="642"/>
        <v>8.9862894448791212E-5</v>
      </c>
      <c r="AL405" s="5">
        <f t="shared" si="643"/>
        <v>5.0970650017467083E-7</v>
      </c>
      <c r="AM405" s="5">
        <f t="shared" si="644"/>
        <v>2.8856365711400146E-3</v>
      </c>
      <c r="AN405" s="5">
        <f t="shared" si="645"/>
        <v>1.3350378858479417E-3</v>
      </c>
      <c r="AO405" s="5">
        <f t="shared" si="646"/>
        <v>3.0882720548991503E-4</v>
      </c>
      <c r="AP405" s="5">
        <f t="shared" si="647"/>
        <v>4.7626235360920763E-5</v>
      </c>
      <c r="AQ405" s="5">
        <f t="shared" si="648"/>
        <v>5.5085617159007639E-6</v>
      </c>
      <c r="AR405" s="5">
        <f t="shared" si="649"/>
        <v>3.6752076990715462E-5</v>
      </c>
      <c r="AS405" s="5">
        <f t="shared" si="650"/>
        <v>4.0693570193074226E-5</v>
      </c>
      <c r="AT405" s="5">
        <f t="shared" si="651"/>
        <v>2.2528885312753895E-5</v>
      </c>
      <c r="AU405" s="5">
        <f t="shared" si="652"/>
        <v>8.3150019528408542E-6</v>
      </c>
      <c r="AV405" s="5">
        <f t="shared" si="653"/>
        <v>2.3016870292049013E-6</v>
      </c>
      <c r="AW405" s="5">
        <f t="shared" si="654"/>
        <v>7.252930807967995E-9</v>
      </c>
      <c r="AX405" s="5">
        <f t="shared" si="655"/>
        <v>5.3251799614415201E-4</v>
      </c>
      <c r="AY405" s="5">
        <f t="shared" si="656"/>
        <v>2.4636910512518446E-4</v>
      </c>
      <c r="AZ405" s="5">
        <f t="shared" si="657"/>
        <v>5.6991253253113898E-5</v>
      </c>
      <c r="BA405" s="5">
        <f t="shared" si="658"/>
        <v>8.7889887700819172E-6</v>
      </c>
      <c r="BB405" s="5">
        <f t="shared" si="659"/>
        <v>1.0165549868357048E-6</v>
      </c>
      <c r="BC405" s="5">
        <f t="shared" si="660"/>
        <v>9.4061700911779347E-8</v>
      </c>
      <c r="BD405" s="5">
        <f t="shared" si="661"/>
        <v>2.8338874257948965E-6</v>
      </c>
      <c r="BE405" s="5">
        <f t="shared" si="662"/>
        <v>3.1378089709049141E-6</v>
      </c>
      <c r="BF405" s="5">
        <f t="shared" si="663"/>
        <v>1.7371623601332068E-6</v>
      </c>
      <c r="BG405" s="5">
        <f t="shared" si="664"/>
        <v>6.4115504235498142E-7</v>
      </c>
      <c r="BH405" s="5">
        <f t="shared" si="665"/>
        <v>1.774790015766127E-7</v>
      </c>
      <c r="BI405" s="5">
        <f t="shared" si="666"/>
        <v>3.9302563554593936E-8</v>
      </c>
      <c r="BJ405" s="8">
        <f t="shared" si="667"/>
        <v>0.51692253139933331</v>
      </c>
      <c r="BK405" s="8">
        <f t="shared" si="668"/>
        <v>0.32935160713953132</v>
      </c>
      <c r="BL405" s="8">
        <f t="shared" si="669"/>
        <v>0.15038270197165435</v>
      </c>
      <c r="BM405" s="8">
        <f t="shared" si="670"/>
        <v>0.20873616360511066</v>
      </c>
      <c r="BN405" s="8">
        <f t="shared" si="671"/>
        <v>0.79110837576886606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1.5021645021645</v>
      </c>
      <c r="F406">
        <f>VLOOKUP(B406,home!$B$2:$E$405,3,FALSE)</f>
        <v>1</v>
      </c>
      <c r="G406">
        <f>VLOOKUP(C406,away!$B$2:$E$405,4,FALSE)</f>
        <v>0.59</v>
      </c>
      <c r="H406">
        <f>VLOOKUP(A406,away!$A$2:$E$405,3,FALSE)</f>
        <v>1.2640692640692599</v>
      </c>
      <c r="I406">
        <f>VLOOKUP(C406,away!$B$2:$E$405,3,FALSE)</f>
        <v>1.63</v>
      </c>
      <c r="J406">
        <f>VLOOKUP(B406,home!$B$2:$E$405,4,FALSE)</f>
        <v>1.1100000000000001</v>
      </c>
      <c r="K406" s="3">
        <f t="shared" si="616"/>
        <v>0.886277056277055</v>
      </c>
      <c r="L406" s="3">
        <f t="shared" si="617"/>
        <v>2.2870805194805119</v>
      </c>
      <c r="M406" s="5">
        <f t="shared" si="618"/>
        <v>4.1862804136531331E-2</v>
      </c>
      <c r="N406" s="5">
        <f t="shared" si="619"/>
        <v>3.7102042817627912E-2</v>
      </c>
      <c r="O406" s="5">
        <f t="shared" si="620"/>
        <v>9.5743603831489013E-2</v>
      </c>
      <c r="P406" s="5">
        <f t="shared" si="621"/>
        <v>8.4855359361128646E-2</v>
      </c>
      <c r="Q406" s="5">
        <f t="shared" si="622"/>
        <v>1.644134464513626E-2</v>
      </c>
      <c r="R406" s="5">
        <f t="shared" si="623"/>
        <v>0.10948666559392913</v>
      </c>
      <c r="S406" s="5">
        <f t="shared" si="624"/>
        <v>4.3000177370003674E-2</v>
      </c>
      <c r="T406" s="5">
        <f t="shared" si="625"/>
        <v>3.760267905195637E-2</v>
      </c>
      <c r="U406" s="5">
        <f t="shared" si="626"/>
        <v>9.7035519684177826E-2</v>
      </c>
      <c r="V406" s="5">
        <f t="shared" si="627"/>
        <v>9.6845333453847438E-3</v>
      </c>
      <c r="W406" s="5">
        <f t="shared" si="628"/>
        <v>4.8571955111092946E-3</v>
      </c>
      <c r="X406" s="5">
        <f t="shared" si="629"/>
        <v>1.1108797232766258E-2</v>
      </c>
      <c r="Y406" s="5">
        <f t="shared" si="630"/>
        <v>1.2703356872959363E-2</v>
      </c>
      <c r="Z406" s="5">
        <f t="shared" si="631"/>
        <v>8.3468273340917498E-2</v>
      </c>
      <c r="AA406" s="5">
        <f t="shared" si="632"/>
        <v>7.3976015589116942E-2</v>
      </c>
      <c r="AB406" s="5">
        <f t="shared" si="633"/>
        <v>3.278162266571405E-2</v>
      </c>
      <c r="AC406" s="5">
        <f t="shared" si="634"/>
        <v>1.2269014436229716E-3</v>
      </c>
      <c r="AD406" s="5">
        <f t="shared" si="635"/>
        <v>1.0762052348370179E-3</v>
      </c>
      <c r="AE406" s="5">
        <f t="shared" si="636"/>
        <v>2.4613680275586934E-3</v>
      </c>
      <c r="AF406" s="5">
        <f t="shared" si="637"/>
        <v>2.81467343355083E-3</v>
      </c>
      <c r="AG406" s="5">
        <f t="shared" si="638"/>
        <v>2.1457949261911428E-3</v>
      </c>
      <c r="AH406" s="5">
        <f t="shared" si="639"/>
        <v>4.7724665488171746E-2</v>
      </c>
      <c r="AI406" s="5">
        <f t="shared" si="640"/>
        <v>4.2297276040664016E-2</v>
      </c>
      <c r="AJ406" s="5">
        <f t="shared" si="641"/>
        <v>1.8743552648928855E-2</v>
      </c>
      <c r="AK406" s="5">
        <f t="shared" si="642"/>
        <v>5.5373268886222213E-3</v>
      </c>
      <c r="AL406" s="5">
        <f t="shared" si="643"/>
        <v>9.9476530582875549E-5</v>
      </c>
      <c r="AM406" s="5">
        <f t="shared" si="644"/>
        <v>1.9076320149626183E-4</v>
      </c>
      <c r="AN406" s="5">
        <f t="shared" si="645"/>
        <v>4.3629080197583609E-4</v>
      </c>
      <c r="AO406" s="5">
        <f t="shared" si="646"/>
        <v>4.9891609701373219E-4</v>
      </c>
      <c r="AP406" s="5">
        <f t="shared" si="647"/>
        <v>3.803537621117854E-4</v>
      </c>
      <c r="AQ406" s="5">
        <f t="shared" si="648"/>
        <v>2.1747491995924732E-4</v>
      </c>
      <c r="AR406" s="5">
        <f t="shared" si="649"/>
        <v>2.1830030547344285E-2</v>
      </c>
      <c r="AS406" s="5">
        <f t="shared" si="650"/>
        <v>1.934745521193848E-2</v>
      </c>
      <c r="AT406" s="5">
        <f t="shared" si="651"/>
        <v>8.5736028258445E-3</v>
      </c>
      <c r="AU406" s="5">
        <f t="shared" si="652"/>
        <v>2.5328624913927016E-3</v>
      </c>
      <c r="AV406" s="5">
        <f t="shared" si="653"/>
        <v>5.6120447820652271E-4</v>
      </c>
      <c r="AW406" s="5">
        <f t="shared" si="654"/>
        <v>5.6010453702516995E-6</v>
      </c>
      <c r="AX406" s="5">
        <f t="shared" si="655"/>
        <v>2.8178174778015591E-5</v>
      </c>
      <c r="AY406" s="5">
        <f t="shared" si="656"/>
        <v>6.4445754609316559E-5</v>
      </c>
      <c r="AZ406" s="5">
        <f t="shared" si="657"/>
        <v>7.3696314965094662E-5</v>
      </c>
      <c r="BA406" s="5">
        <f t="shared" si="658"/>
        <v>5.6183135438056041E-5</v>
      </c>
      <c r="BB406" s="5">
        <f t="shared" si="659"/>
        <v>3.2123838645928301E-5</v>
      </c>
      <c r="BC406" s="5">
        <f t="shared" si="660"/>
        <v>1.4693961115607556E-5</v>
      </c>
      <c r="BD406" s="5">
        <f t="shared" si="661"/>
        <v>8.3211729340826081E-3</v>
      </c>
      <c r="BE406" s="5">
        <f t="shared" si="662"/>
        <v>7.3748646527910374E-3</v>
      </c>
      <c r="BF406" s="5">
        <f t="shared" si="663"/>
        <v>3.2680866674586733E-3</v>
      </c>
      <c r="BG406" s="5">
        <f t="shared" si="664"/>
        <v>9.6547674376452116E-4</v>
      </c>
      <c r="BH406" s="5">
        <f t="shared" si="665"/>
        <v>2.1391997159189409E-4</v>
      </c>
      <c r="BI406" s="5">
        <f t="shared" si="666"/>
        <v>3.7918472540267033E-5</v>
      </c>
      <c r="BJ406" s="8">
        <f t="shared" si="667"/>
        <v>0.13030657771580201</v>
      </c>
      <c r="BK406" s="8">
        <f t="shared" si="668"/>
        <v>0.18079369794186353</v>
      </c>
      <c r="BL406" s="8">
        <f t="shared" si="669"/>
        <v>0.59635284342776951</v>
      </c>
      <c r="BM406" s="8">
        <f t="shared" si="670"/>
        <v>0.6053707273312714</v>
      </c>
      <c r="BN406" s="8">
        <f t="shared" si="671"/>
        <v>0.38549182038584223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1.5021645021645</v>
      </c>
      <c r="F407">
        <f>VLOOKUP(B407,home!$B$2:$E$405,3,FALSE)</f>
        <v>0.74</v>
      </c>
      <c r="G407">
        <f>VLOOKUP(C407,away!$B$2:$E$405,4,FALSE)</f>
        <v>1.27</v>
      </c>
      <c r="H407">
        <f>VLOOKUP(A407,away!$A$2:$E$405,3,FALSE)</f>
        <v>1.2640692640692599</v>
      </c>
      <c r="I407">
        <f>VLOOKUP(C407,away!$B$2:$E$405,3,FALSE)</f>
        <v>0.67</v>
      </c>
      <c r="J407">
        <f>VLOOKUP(B407,home!$B$2:$E$405,4,FALSE)</f>
        <v>1.41</v>
      </c>
      <c r="K407" s="3">
        <f t="shared" si="616"/>
        <v>1.411734199134197</v>
      </c>
      <c r="L407" s="3">
        <f t="shared" si="617"/>
        <v>1.1941662337662298</v>
      </c>
      <c r="M407" s="5">
        <f t="shared" si="618"/>
        <v>7.3836622331959256E-2</v>
      </c>
      <c r="N407" s="5">
        <f t="shared" si="619"/>
        <v>0.10423768489458267</v>
      </c>
      <c r="O407" s="5">
        <f t="shared" si="620"/>
        <v>8.8173201204175281E-2</v>
      </c>
      <c r="P407" s="5">
        <f t="shared" si="621"/>
        <v>0.1244771235870748</v>
      </c>
      <c r="Q407" s="5">
        <f t="shared" si="622"/>
        <v>7.3577952302128241E-2</v>
      </c>
      <c r="R407" s="5">
        <f t="shared" si="623"/>
        <v>5.2646729800551018E-2</v>
      </c>
      <c r="S407" s="5">
        <f t="shared" si="624"/>
        <v>5.246229380201916E-2</v>
      </c>
      <c r="T407" s="5">
        <f t="shared" si="625"/>
        <v>8.7864306188863775E-2</v>
      </c>
      <c r="U407" s="5">
        <f t="shared" si="626"/>
        <v>7.4323188932015338E-2</v>
      </c>
      <c r="V407" s="5">
        <f t="shared" si="627"/>
        <v>9.8270346716682871E-3</v>
      </c>
      <c r="W407" s="5">
        <f t="shared" si="628"/>
        <v>3.4624170522393041E-2</v>
      </c>
      <c r="X407" s="5">
        <f t="shared" si="629"/>
        <v>4.1347015310005814E-2</v>
      </c>
      <c r="Y407" s="5">
        <f t="shared" si="630"/>
        <v>2.468760477511215E-2</v>
      </c>
      <c r="Z407" s="5">
        <f t="shared" si="631"/>
        <v>2.0956315682010774E-2</v>
      </c>
      <c r="AA407" s="5">
        <f t="shared" si="632"/>
        <v>2.9584747536146892E-2</v>
      </c>
      <c r="AB407" s="5">
        <f t="shared" si="633"/>
        <v>2.0882899934764877E-2</v>
      </c>
      <c r="AC407" s="5">
        <f t="shared" si="634"/>
        <v>1.0354287705464436E-3</v>
      </c>
      <c r="AD407" s="5">
        <f t="shared" si="635"/>
        <v>1.2220031410779101E-2</v>
      </c>
      <c r="AE407" s="5">
        <f t="shared" si="636"/>
        <v>1.4592748886315106E-2</v>
      </c>
      <c r="AF407" s="5">
        <f t="shared" si="637"/>
        <v>8.7130839889336294E-3</v>
      </c>
      <c r="AG407" s="5">
        <f t="shared" si="638"/>
        <v>3.4682902305179031E-3</v>
      </c>
      <c r="AH407" s="5">
        <f t="shared" si="639"/>
        <v>6.2563311429007489E-3</v>
      </c>
      <c r="AI407" s="5">
        <f t="shared" si="640"/>
        <v>8.8322766355413227E-3</v>
      </c>
      <c r="AJ407" s="5">
        <f t="shared" si="641"/>
        <v>6.2344134913038069E-3</v>
      </c>
      <c r="AK407" s="5">
        <f t="shared" si="642"/>
        <v>2.9337782457390699E-3</v>
      </c>
      <c r="AL407" s="5">
        <f t="shared" si="643"/>
        <v>6.9822909535305412E-5</v>
      </c>
      <c r="AM407" s="5">
        <f t="shared" si="644"/>
        <v>3.4502872514181934E-3</v>
      </c>
      <c r="AN407" s="5">
        <f t="shared" si="645"/>
        <v>4.1202165324377002E-3</v>
      </c>
      <c r="AO407" s="5">
        <f t="shared" si="646"/>
        <v>2.4601117294212427E-3</v>
      </c>
      <c r="AP407" s="5">
        <f t="shared" si="647"/>
        <v>9.7926078618903035E-4</v>
      </c>
      <c r="AQ407" s="5">
        <f t="shared" si="648"/>
        <v>2.92350041229578E-4</v>
      </c>
      <c r="AR407" s="5">
        <f t="shared" si="649"/>
        <v>1.4942198796224315E-3</v>
      </c>
      <c r="AS407" s="5">
        <f t="shared" si="650"/>
        <v>2.1094413050891693E-3</v>
      </c>
      <c r="AT407" s="5">
        <f t="shared" si="651"/>
        <v>1.4889852157303272E-3</v>
      </c>
      <c r="AU407" s="5">
        <f t="shared" si="652"/>
        <v>7.0068378368390424E-4</v>
      </c>
      <c r="AV407" s="5">
        <f t="shared" si="653"/>
        <v>2.4729481505132879E-4</v>
      </c>
      <c r="AW407" s="5">
        <f t="shared" si="654"/>
        <v>3.2697395746247169E-6</v>
      </c>
      <c r="AX407" s="5">
        <f t="shared" si="655"/>
        <v>8.1181475161063257E-4</v>
      </c>
      <c r="AY407" s="5">
        <f t="shared" si="656"/>
        <v>9.694417644467363E-4</v>
      </c>
      <c r="AZ407" s="5">
        <f t="shared" si="657"/>
        <v>5.7883731035252397E-4</v>
      </c>
      <c r="BA407" s="5">
        <f t="shared" si="658"/>
        <v>2.3040932362234924E-4</v>
      </c>
      <c r="BB407" s="5">
        <f t="shared" si="659"/>
        <v>6.8786758553681323E-5</v>
      </c>
      <c r="BC407" s="5">
        <f t="shared" si="660"/>
        <v>1.6428564879007318E-5</v>
      </c>
      <c r="BD407" s="5">
        <f t="shared" si="661"/>
        <v>2.9739115434455763E-4</v>
      </c>
      <c r="BE407" s="5">
        <f t="shared" si="662"/>
        <v>4.198372631082084E-4</v>
      </c>
      <c r="BF407" s="5">
        <f t="shared" si="663"/>
        <v>2.9634931120037992E-4</v>
      </c>
      <c r="BG407" s="5">
        <f t="shared" si="664"/>
        <v>1.3945548583714639E-4</v>
      </c>
      <c r="BH407" s="5">
        <f t="shared" si="665"/>
        <v>4.9218519653293542E-5</v>
      </c>
      <c r="BI407" s="5">
        <f t="shared" si="666"/>
        <v>1.3896693485062621E-5</v>
      </c>
      <c r="BJ407" s="8">
        <f t="shared" si="667"/>
        <v>0.4193108333237921</v>
      </c>
      <c r="BK407" s="8">
        <f t="shared" si="668"/>
        <v>0.26267776783725005</v>
      </c>
      <c r="BL407" s="8">
        <f t="shared" si="669"/>
        <v>0.29712434034994423</v>
      </c>
      <c r="BM407" s="8">
        <f t="shared" si="670"/>
        <v>0.48215377104765383</v>
      </c>
      <c r="BN407" s="8">
        <f t="shared" si="671"/>
        <v>0.51694931412047129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1.5021645021645</v>
      </c>
      <c r="F408">
        <f>VLOOKUP(B408,home!$B$2:$E$405,3,FALSE)</f>
        <v>0.67</v>
      </c>
      <c r="G408">
        <f>VLOOKUP(C408,away!$B$2:$E$405,4,FALSE)</f>
        <v>0.73</v>
      </c>
      <c r="H408">
        <f>VLOOKUP(A408,away!$A$2:$E$405,3,FALSE)</f>
        <v>1.2640692640692599</v>
      </c>
      <c r="I408">
        <f>VLOOKUP(C408,away!$B$2:$E$405,3,FALSE)</f>
        <v>0.73</v>
      </c>
      <c r="J408">
        <f>VLOOKUP(B408,home!$B$2:$E$405,4,FALSE)</f>
        <v>0.79</v>
      </c>
      <c r="K408" s="3">
        <f t="shared" si="616"/>
        <v>0.73470865800865703</v>
      </c>
      <c r="L408" s="3">
        <f t="shared" si="617"/>
        <v>0.72898874458874219</v>
      </c>
      <c r="M408" s="5">
        <f t="shared" si="618"/>
        <v>0.23137918919592138</v>
      </c>
      <c r="N408" s="5">
        <f t="shared" si="619"/>
        <v>0.16999629358526655</v>
      </c>
      <c r="O408" s="5">
        <f t="shared" si="620"/>
        <v>0.16867282465589578</v>
      </c>
      <c r="P408" s="5">
        <f t="shared" si="621"/>
        <v>0.1239253846454627</v>
      </c>
      <c r="Q408" s="5">
        <f t="shared" si="622"/>
        <v>6.2448874363238427E-2</v>
      </c>
      <c r="R408" s="5">
        <f t="shared" si="623"/>
        <v>6.1480295346069254E-2</v>
      </c>
      <c r="S408" s="5">
        <f t="shared" si="624"/>
        <v>1.6593433719012916E-2</v>
      </c>
      <c r="T408" s="5">
        <f t="shared" si="625"/>
        <v>4.5524526523037269E-2</v>
      </c>
      <c r="U408" s="5">
        <f t="shared" si="626"/>
        <v>4.5170105287686425E-2</v>
      </c>
      <c r="V408" s="5">
        <f t="shared" si="627"/>
        <v>9.8748324647125003E-4</v>
      </c>
      <c r="W408" s="5">
        <f t="shared" si="628"/>
        <v>1.5293909559188711E-2</v>
      </c>
      <c r="X408" s="5">
        <f t="shared" si="629"/>
        <v>1.1149087929406741E-2</v>
      </c>
      <c r="Y408" s="5">
        <f t="shared" si="630"/>
        <v>4.0637798064838597E-3</v>
      </c>
      <c r="Z408" s="5">
        <f t="shared" si="631"/>
        <v>1.4939481107092038E-2</v>
      </c>
      <c r="AA408" s="5">
        <f t="shared" si="632"/>
        <v>1.0976166115537277E-2</v>
      </c>
      <c r="AB408" s="5">
        <f t="shared" si="633"/>
        <v>4.0321421384132434E-3</v>
      </c>
      <c r="AC408" s="5">
        <f t="shared" si="634"/>
        <v>3.3055652491687296E-5</v>
      </c>
      <c r="AD408" s="5">
        <f t="shared" si="635"/>
        <v>2.8091419419843272E-3</v>
      </c>
      <c r="AE408" s="5">
        <f t="shared" si="636"/>
        <v>2.047832857658736E-3</v>
      </c>
      <c r="AF408" s="5">
        <f t="shared" si="637"/>
        <v>7.4642355201610911E-4</v>
      </c>
      <c r="AG408" s="5">
        <f t="shared" si="638"/>
        <v>1.8137812270523104E-4</v>
      </c>
      <c r="AH408" s="5">
        <f t="shared" si="639"/>
        <v>2.7226783942665639E-3</v>
      </c>
      <c r="AI408" s="5">
        <f t="shared" si="640"/>
        <v>2.0003753892407525E-3</v>
      </c>
      <c r="AJ408" s="5">
        <f t="shared" si="641"/>
        <v>7.3484655887130909E-4</v>
      </c>
      <c r="AK408" s="5">
        <f t="shared" si="642"/>
        <v>1.7996604303687302E-4</v>
      </c>
      <c r="AL408" s="5">
        <f t="shared" si="643"/>
        <v>7.0817681814424942E-7</v>
      </c>
      <c r="AM408" s="5">
        <f t="shared" si="644"/>
        <v>4.1278018127022763E-4</v>
      </c>
      <c r="AN408" s="5">
        <f t="shared" si="645"/>
        <v>3.0091210613529665E-4</v>
      </c>
      <c r="AO408" s="5">
        <f t="shared" si="646"/>
        <v>1.0968076924156212E-4</v>
      </c>
      <c r="AP408" s="5">
        <f t="shared" si="647"/>
        <v>2.6652015424977967E-5</v>
      </c>
      <c r="AQ408" s="5">
        <f t="shared" si="648"/>
        <v>4.8572548163536198E-6</v>
      </c>
      <c r="AR408" s="5">
        <f t="shared" si="649"/>
        <v>3.9696038091105505E-4</v>
      </c>
      <c r="AS408" s="5">
        <f t="shared" si="650"/>
        <v>2.9165022874176654E-4</v>
      </c>
      <c r="AT408" s="5">
        <f t="shared" si="651"/>
        <v>1.0713897408339058E-4</v>
      </c>
      <c r="AU408" s="5">
        <f t="shared" si="652"/>
        <v>2.6238643956410726E-5</v>
      </c>
      <c r="AV408" s="5">
        <f t="shared" si="653"/>
        <v>4.8194397222953713E-6</v>
      </c>
      <c r="AW408" s="5">
        <f t="shared" si="654"/>
        <v>1.0535986030659282E-8</v>
      </c>
      <c r="AX408" s="5">
        <f t="shared" si="655"/>
        <v>5.0545528838936507E-5</v>
      </c>
      <c r="AY408" s="5">
        <f t="shared" si="656"/>
        <v>3.6847121612870383E-5</v>
      </c>
      <c r="AZ408" s="5">
        <f t="shared" si="657"/>
        <v>1.3430568463137547E-5</v>
      </c>
      <c r="BA408" s="5">
        <f t="shared" si="658"/>
        <v>3.2635777476852643E-6</v>
      </c>
      <c r="BB408" s="5">
        <f t="shared" si="659"/>
        <v>5.9477786128820884E-7</v>
      </c>
      <c r="BC408" s="5">
        <f t="shared" si="660"/>
        <v>8.6717273281933691E-8</v>
      </c>
      <c r="BD408" s="5">
        <f t="shared" si="661"/>
        <v>4.8229941621969804E-5</v>
      </c>
      <c r="BE408" s="5">
        <f t="shared" si="662"/>
        <v>3.5434955684913307E-5</v>
      </c>
      <c r="BF408" s="5">
        <f t="shared" si="663"/>
        <v>1.3017184368929443E-5</v>
      </c>
      <c r="BG408" s="5">
        <f t="shared" si="664"/>
        <v>3.1879460195824725E-6</v>
      </c>
      <c r="BH408" s="5">
        <f t="shared" si="665"/>
        <v>5.8555288546286955E-7</v>
      </c>
      <c r="BI408" s="5">
        <f t="shared" si="666"/>
        <v>8.6042154934304366E-8</v>
      </c>
      <c r="BJ408" s="8">
        <f t="shared" si="667"/>
        <v>0.31522089885967158</v>
      </c>
      <c r="BK408" s="8">
        <f t="shared" si="668"/>
        <v>0.37295610175779093</v>
      </c>
      <c r="BL408" s="8">
        <f t="shared" si="669"/>
        <v>0.29689674921916814</v>
      </c>
      <c r="BM408" s="8">
        <f t="shared" si="670"/>
        <v>0.1820735325662419</v>
      </c>
      <c r="BN408" s="8">
        <f t="shared" si="671"/>
        <v>0.81790286179185401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1.5021645021645</v>
      </c>
      <c r="F409">
        <f>VLOOKUP(B409,home!$B$2:$E$405,3,FALSE)</f>
        <v>1.1100000000000001</v>
      </c>
      <c r="G409">
        <f>VLOOKUP(C409,away!$B$2:$E$405,4,FALSE)</f>
        <v>1.26</v>
      </c>
      <c r="H409">
        <f>VLOOKUP(A409,away!$A$2:$E$405,3,FALSE)</f>
        <v>1.2640692640692599</v>
      </c>
      <c r="I409">
        <f>VLOOKUP(C409,away!$B$2:$E$405,3,FALSE)</f>
        <v>0.87</v>
      </c>
      <c r="J409">
        <f>VLOOKUP(B409,home!$B$2:$E$405,4,FALSE)</f>
        <v>1.41</v>
      </c>
      <c r="K409" s="3">
        <f t="shared" si="616"/>
        <v>2.1009272727272701</v>
      </c>
      <c r="L409" s="3">
        <f t="shared" si="617"/>
        <v>1.550633766233761</v>
      </c>
      <c r="M409" s="5">
        <f t="shared" si="618"/>
        <v>2.595058726576396E-2</v>
      </c>
      <c r="N409" s="5">
        <f t="shared" si="619"/>
        <v>5.4520296529932497E-2</v>
      </c>
      <c r="O409" s="5">
        <f t="shared" si="620"/>
        <v>4.0239856867889452E-2</v>
      </c>
      <c r="P409" s="5">
        <f t="shared" si="621"/>
        <v>8.4541012744390687E-2</v>
      </c>
      <c r="Q409" s="5">
        <f t="shared" si="622"/>
        <v>5.7271588948456589E-2</v>
      </c>
      <c r="R409" s="5">
        <f t="shared" si="623"/>
        <v>3.1198640403881452E-2</v>
      </c>
      <c r="S409" s="5">
        <f t="shared" si="624"/>
        <v>6.8853767764981894E-2</v>
      </c>
      <c r="T409" s="5">
        <f t="shared" si="625"/>
        <v>8.8807259669337085E-2</v>
      </c>
      <c r="U409" s="5">
        <f t="shared" si="626"/>
        <v>6.5546074496525469E-2</v>
      </c>
      <c r="V409" s="5">
        <f t="shared" si="627"/>
        <v>2.4923294920737148E-2</v>
      </c>
      <c r="W409" s="5">
        <f t="shared" si="628"/>
        <v>4.0107814391412713E-2</v>
      </c>
      <c r="X409" s="5">
        <f t="shared" si="629"/>
        <v>6.2192531285160946E-2</v>
      </c>
      <c r="Y409" s="5">
        <f t="shared" si="630"/>
        <v>4.8218919509160067E-2</v>
      </c>
      <c r="Z409" s="5">
        <f t="shared" si="631"/>
        <v>1.6125888423614492E-2</v>
      </c>
      <c r="AA409" s="5">
        <f t="shared" si="632"/>
        <v>3.3879318786128647E-2</v>
      </c>
      <c r="AB409" s="5">
        <f t="shared" si="633"/>
        <v>3.5588992409599528E-2</v>
      </c>
      <c r="AC409" s="5">
        <f t="shared" si="634"/>
        <v>5.0746457391014918E-3</v>
      </c>
      <c r="AD409" s="5">
        <f t="shared" si="635"/>
        <v>2.1065900276100571E-2</v>
      </c>
      <c r="AE409" s="5">
        <f t="shared" si="636"/>
        <v>3.2665496284234659E-2</v>
      </c>
      <c r="AF409" s="5">
        <f t="shared" si="637"/>
        <v>2.532611076455886E-2</v>
      </c>
      <c r="AG409" s="5">
        <f t="shared" si="638"/>
        <v>1.3090507506300432E-2</v>
      </c>
      <c r="AH409" s="5">
        <f t="shared" si="639"/>
        <v>6.2513367750436895E-3</v>
      </c>
      <c r="AI409" s="5">
        <f t="shared" si="640"/>
        <v>1.3133603921692225E-2</v>
      </c>
      <c r="AJ409" s="5">
        <f t="shared" si="641"/>
        <v>1.3796373334140518E-2</v>
      </c>
      <c r="AK409" s="5">
        <f t="shared" si="642"/>
        <v>9.6617256674743565E-3</v>
      </c>
      <c r="AL409" s="5">
        <f t="shared" si="643"/>
        <v>6.6128089620328182E-4</v>
      </c>
      <c r="AM409" s="5">
        <f t="shared" si="644"/>
        <v>8.8515848829225242E-3</v>
      </c>
      <c r="AN409" s="5">
        <f t="shared" si="645"/>
        <v>1.3725566404143979E-2</v>
      </c>
      <c r="AO409" s="5">
        <f t="shared" si="646"/>
        <v>1.064166336347468E-2</v>
      </c>
      <c r="AP409" s="5">
        <f t="shared" si="647"/>
        <v>5.5004408467655246E-3</v>
      </c>
      <c r="AQ409" s="5">
        <f t="shared" si="648"/>
        <v>2.1322923265415113E-3</v>
      </c>
      <c r="AR409" s="5">
        <f t="shared" si="649"/>
        <v>1.93870677749632E-3</v>
      </c>
      <c r="AS409" s="5">
        <f t="shared" si="650"/>
        <v>4.0730819426632175E-3</v>
      </c>
      <c r="AT409" s="5">
        <f t="shared" si="651"/>
        <v>4.2786244686970638E-3</v>
      </c>
      <c r="AU409" s="5">
        <f t="shared" si="652"/>
        <v>2.9963596120146287E-3</v>
      </c>
      <c r="AV409" s="5">
        <f t="shared" si="653"/>
        <v>1.5737834069450092E-3</v>
      </c>
      <c r="AW409" s="5">
        <f t="shared" si="654"/>
        <v>5.9841673653137185E-5</v>
      </c>
      <c r="AX409" s="5">
        <f t="shared" si="655"/>
        <v>3.0994226812320548E-3</v>
      </c>
      <c r="AY409" s="5">
        <f t="shared" si="656"/>
        <v>4.8060694653492032E-3</v>
      </c>
      <c r="AZ409" s="5">
        <f t="shared" si="657"/>
        <v>3.7262267979177571E-3</v>
      </c>
      <c r="BA409" s="5">
        <f t="shared" si="658"/>
        <v>1.9260043644987927E-3</v>
      </c>
      <c r="BB409" s="5">
        <f t="shared" si="659"/>
        <v>7.4663185037635634E-4</v>
      </c>
      <c r="BC409" s="5">
        <f t="shared" si="660"/>
        <v>2.3155051162783406E-4</v>
      </c>
      <c r="BD409" s="5">
        <f t="shared" si="661"/>
        <v>5.0103736533534018E-4</v>
      </c>
      <c r="BE409" s="5">
        <f t="shared" si="662"/>
        <v>1.0526430654884331E-3</v>
      </c>
      <c r="BF409" s="5">
        <f t="shared" si="663"/>
        <v>1.1057632623659437E-3</v>
      </c>
      <c r="BG409" s="5">
        <f t="shared" si="664"/>
        <v>7.7437606502816353E-4</v>
      </c>
      <c r="BH409" s="5">
        <f t="shared" si="665"/>
        <v>4.0672694859122379E-4</v>
      </c>
      <c r="BI409" s="5">
        <f t="shared" si="666"/>
        <v>1.7090074776968887E-4</v>
      </c>
      <c r="BJ409" s="8">
        <f t="shared" si="667"/>
        <v>0.49865387865950461</v>
      </c>
      <c r="BK409" s="8">
        <f t="shared" si="668"/>
        <v>0.21481065879652766</v>
      </c>
      <c r="BL409" s="8">
        <f t="shared" si="669"/>
        <v>0.26816792632477043</v>
      </c>
      <c r="BM409" s="8">
        <f t="shared" si="670"/>
        <v>0.69929014165240666</v>
      </c>
      <c r="BN409" s="8">
        <f t="shared" si="671"/>
        <v>0.29372198276031464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1.5021645021645</v>
      </c>
      <c r="F410">
        <f>VLOOKUP(B410,home!$B$2:$E$405,3,FALSE)</f>
        <v>0.47</v>
      </c>
      <c r="G410">
        <f>VLOOKUP(C410,away!$B$2:$E$405,4,FALSE)</f>
        <v>1.48</v>
      </c>
      <c r="H410">
        <f>VLOOKUP(A410,away!$A$2:$E$405,3,FALSE)</f>
        <v>1.2640692640692599</v>
      </c>
      <c r="I410">
        <f>VLOOKUP(C410,away!$B$2:$E$405,3,FALSE)</f>
        <v>1.1100000000000001</v>
      </c>
      <c r="J410">
        <f>VLOOKUP(B410,home!$B$2:$E$405,4,FALSE)</f>
        <v>1.1100000000000001</v>
      </c>
      <c r="K410" s="3">
        <f t="shared" si="616"/>
        <v>1.0449056277056261</v>
      </c>
      <c r="L410" s="3">
        <f t="shared" si="617"/>
        <v>1.5574597402597352</v>
      </c>
      <c r="M410" s="5">
        <f t="shared" si="618"/>
        <v>7.409810148708311E-2</v>
      </c>
      <c r="N410" s="5">
        <f t="shared" si="619"/>
        <v>7.7425523246155745E-2</v>
      </c>
      <c r="O410" s="5">
        <f t="shared" si="620"/>
        <v>0.11540480989581194</v>
      </c>
      <c r="P410" s="5">
        <f t="shared" si="621"/>
        <v>0.12058713532443181</v>
      </c>
      <c r="Q410" s="5">
        <f t="shared" si="622"/>
        <v>4.0451182483980462E-2</v>
      </c>
      <c r="R410" s="5">
        <f t="shared" si="623"/>
        <v>8.9869172622527707E-2</v>
      </c>
      <c r="S410" s="5">
        <f t="shared" si="624"/>
        <v>4.9060829204536673E-2</v>
      </c>
      <c r="T410" s="5">
        <f t="shared" si="625"/>
        <v>6.3001088164699348E-2</v>
      </c>
      <c r="U410" s="5">
        <f t="shared" si="626"/>
        <v>9.3904804230527564E-2</v>
      </c>
      <c r="V410" s="5">
        <f t="shared" si="627"/>
        <v>8.871279697957965E-3</v>
      </c>
      <c r="W410" s="5">
        <f t="shared" si="628"/>
        <v>1.408922274161948E-2</v>
      </c>
      <c r="X410" s="5">
        <f t="shared" si="629"/>
        <v>2.1943397191624227E-2</v>
      </c>
      <c r="Y410" s="5">
        <f t="shared" si="630"/>
        <v>1.7087978845241637E-2</v>
      </c>
      <c r="Z410" s="5">
        <f t="shared" si="631"/>
        <v>4.6655872750013108E-2</v>
      </c>
      <c r="AA410" s="5">
        <f t="shared" si="632"/>
        <v>4.8750984002006253E-2</v>
      </c>
      <c r="AB410" s="5">
        <f t="shared" si="633"/>
        <v>2.547008876994164E-2</v>
      </c>
      <c r="AC410" s="5">
        <f t="shared" si="634"/>
        <v>9.0231917549957793E-4</v>
      </c>
      <c r="AD410" s="5">
        <f t="shared" si="635"/>
        <v>3.6804770331790703E-3</v>
      </c>
      <c r="AE410" s="5">
        <f t="shared" si="636"/>
        <v>5.7321948041269945E-3</v>
      </c>
      <c r="AF410" s="5">
        <f t="shared" si="637"/>
        <v>4.463831315376917E-3</v>
      </c>
      <c r="AG410" s="5">
        <f t="shared" si="638"/>
        <v>2.3174125203367355E-3</v>
      </c>
      <c r="AH410" s="5">
        <f t="shared" si="639"/>
        <v>1.8166160863706676E-2</v>
      </c>
      <c r="AI410" s="5">
        <f t="shared" si="640"/>
        <v>1.8981923720292799E-2</v>
      </c>
      <c r="AJ410" s="5">
        <f t="shared" si="641"/>
        <v>9.9171594600064306E-3</v>
      </c>
      <c r="AK410" s="5">
        <f t="shared" si="642"/>
        <v>3.4541652435382702E-3</v>
      </c>
      <c r="AL410" s="5">
        <f t="shared" si="643"/>
        <v>5.873731301510608E-5</v>
      </c>
      <c r="AM410" s="5">
        <f t="shared" si="644"/>
        <v>7.691502329220237E-4</v>
      </c>
      <c r="AN410" s="5">
        <f t="shared" si="645"/>
        <v>1.1979205219874497E-3</v>
      </c>
      <c r="AO410" s="5">
        <f t="shared" si="646"/>
        <v>9.3285649251318998E-4</v>
      </c>
      <c r="AP410" s="5">
        <f t="shared" si="647"/>
        <v>4.8429547684306686E-4</v>
      </c>
      <c r="AQ410" s="5">
        <f t="shared" si="648"/>
        <v>1.8856767689324198E-4</v>
      </c>
      <c r="AR410" s="5">
        <f t="shared" si="649"/>
        <v>5.6586128360610341E-3</v>
      </c>
      <c r="AS410" s="5">
        <f t="shared" si="650"/>
        <v>5.9127163974074673E-3</v>
      </c>
      <c r="AT410" s="5">
        <f t="shared" si="651"/>
        <v>3.0891153193391991E-3</v>
      </c>
      <c r="AU410" s="5">
        <f t="shared" si="652"/>
        <v>1.0759446606030641E-3</v>
      </c>
      <c r="AV410" s="5">
        <f t="shared" si="653"/>
        <v>2.8106515774099029E-4</v>
      </c>
      <c r="AW410" s="5">
        <f t="shared" si="654"/>
        <v>2.655250333678259E-6</v>
      </c>
      <c r="AX410" s="5">
        <f t="shared" si="655"/>
        <v>1.3394823448855257E-4</v>
      </c>
      <c r="AY410" s="5">
        <f t="shared" si="656"/>
        <v>2.0861898249479116E-4</v>
      </c>
      <c r="AZ410" s="5">
        <f t="shared" si="657"/>
        <v>1.6245783314479387E-4</v>
      </c>
      <c r="BA410" s="5">
        <f t="shared" si="658"/>
        <v>8.4340511537616691E-5</v>
      </c>
      <c r="BB410" s="5">
        <f t="shared" si="659"/>
        <v>3.2839237798187441E-5</v>
      </c>
      <c r="BC410" s="5">
        <f t="shared" si="660"/>
        <v>1.0229158154298541E-5</v>
      </c>
      <c r="BD410" s="5">
        <f t="shared" si="661"/>
        <v>1.4688436129803369E-3</v>
      </c>
      <c r="BE410" s="5">
        <f t="shared" si="662"/>
        <v>1.5348029574226184E-3</v>
      </c>
      <c r="BF410" s="5">
        <f t="shared" si="663"/>
        <v>8.0186212381506625E-4</v>
      </c>
      <c r="BG410" s="5">
        <f t="shared" si="664"/>
        <v>2.7929008193944949E-4</v>
      </c>
      <c r="BH410" s="5">
        <f t="shared" si="665"/>
        <v>7.295794459522402E-5</v>
      </c>
      <c r="BI410" s="5">
        <f t="shared" si="666"/>
        <v>1.5246833378676977E-5</v>
      </c>
      <c r="BJ410" s="8">
        <f t="shared" si="667"/>
        <v>0.25439753270511772</v>
      </c>
      <c r="BK410" s="8">
        <f t="shared" si="668"/>
        <v>0.25378702118501906</v>
      </c>
      <c r="BL410" s="8">
        <f t="shared" si="669"/>
        <v>0.44410972673364246</v>
      </c>
      <c r="BM410" s="8">
        <f t="shared" si="670"/>
        <v>0.48090826458164049</v>
      </c>
      <c r="BN410" s="8">
        <f t="shared" si="671"/>
        <v>0.51783592505999076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1.5021645021645</v>
      </c>
      <c r="F411">
        <f>VLOOKUP(B411,home!$B$2:$E$405,3,FALSE)</f>
        <v>1.27</v>
      </c>
      <c r="G411">
        <f>VLOOKUP(C411,away!$B$2:$E$405,4,FALSE)</f>
        <v>0.93</v>
      </c>
      <c r="H411">
        <f>VLOOKUP(A411,away!$A$2:$E$405,3,FALSE)</f>
        <v>1.2640692640692599</v>
      </c>
      <c r="I411">
        <f>VLOOKUP(C411,away!$B$2:$E$405,3,FALSE)</f>
        <v>1.46</v>
      </c>
      <c r="J411">
        <f>VLOOKUP(B411,home!$B$2:$E$405,4,FALSE)</f>
        <v>1.22</v>
      </c>
      <c r="K411" s="3">
        <f t="shared" si="616"/>
        <v>1.7742064935064912</v>
      </c>
      <c r="L411" s="3">
        <f t="shared" si="617"/>
        <v>2.2515601731601658</v>
      </c>
      <c r="M411" s="5">
        <f t="shared" si="618"/>
        <v>1.7849734109983844E-2</v>
      </c>
      <c r="N411" s="5">
        <f t="shared" si="619"/>
        <v>3.1669114165297642E-2</v>
      </c>
      <c r="O411" s="5">
        <f t="shared" si="620"/>
        <v>4.0189750423538145E-2</v>
      </c>
      <c r="P411" s="5">
        <f t="shared" si="621"/>
        <v>7.1304916173846628E-2</v>
      </c>
      <c r="Q411" s="5">
        <f t="shared" si="622"/>
        <v>2.8093773997834748E-2</v>
      </c>
      <c r="R411" s="5">
        <f t="shared" si="623"/>
        <v>4.5244820711442701E-2</v>
      </c>
      <c r="S411" s="5">
        <f t="shared" si="624"/>
        <v>7.121101971647098E-2</v>
      </c>
      <c r="T411" s="5">
        <f t="shared" si="625"/>
        <v>6.3254822647287379E-2</v>
      </c>
      <c r="U411" s="5">
        <f t="shared" si="626"/>
        <v>8.0273654703778619E-2</v>
      </c>
      <c r="V411" s="5">
        <f t="shared" si="627"/>
        <v>3.1607665291010369E-2</v>
      </c>
      <c r="W411" s="5">
        <f t="shared" si="628"/>
        <v>1.6614718751354077E-2</v>
      </c>
      <c r="X411" s="5">
        <f t="shared" si="629"/>
        <v>3.740903902880624E-2</v>
      </c>
      <c r="Y411" s="5">
        <f t="shared" si="630"/>
        <v>4.2114351196727191E-2</v>
      </c>
      <c r="Z411" s="5">
        <f t="shared" si="631"/>
        <v>3.3957145451885523E-2</v>
      </c>
      <c r="AA411" s="5">
        <f t="shared" si="632"/>
        <v>6.0246987961679703E-2</v>
      </c>
      <c r="AB411" s="5">
        <f t="shared" si="633"/>
        <v>5.3445298627909782E-2</v>
      </c>
      <c r="AC411" s="5">
        <f t="shared" si="634"/>
        <v>7.89151084177038E-3</v>
      </c>
      <c r="AD411" s="5">
        <f t="shared" si="635"/>
        <v>7.369485474109116E-3</v>
      </c>
      <c r="AE411" s="5">
        <f t="shared" si="636"/>
        <v>1.6592839990186448E-2</v>
      </c>
      <c r="AF411" s="5">
        <f t="shared" si="637"/>
        <v>1.8679888840761563E-2</v>
      </c>
      <c r="AG411" s="5">
        <f t="shared" si="638"/>
        <v>1.4019631250972584E-2</v>
      </c>
      <c r="AH411" s="5">
        <f t="shared" si="639"/>
        <v>1.9114139073418086E-2</v>
      </c>
      <c r="AI411" s="5">
        <f t="shared" si="640"/>
        <v>3.3912429661844511E-2</v>
      </c>
      <c r="AJ411" s="5">
        <f t="shared" si="641"/>
        <v>3.0083826458313347E-2</v>
      </c>
      <c r="AK411" s="5">
        <f t="shared" si="642"/>
        <v>1.7791640083953977E-2</v>
      </c>
      <c r="AL411" s="5">
        <f t="shared" si="643"/>
        <v>1.2609790500861359E-3</v>
      </c>
      <c r="AM411" s="5">
        <f t="shared" si="644"/>
        <v>2.6149977963932296E-3</v>
      </c>
      <c r="AN411" s="5">
        <f t="shared" si="645"/>
        <v>5.8878248912605921E-3</v>
      </c>
      <c r="AO411" s="5">
        <f t="shared" si="646"/>
        <v>6.6283960158517174E-3</v>
      </c>
      <c r="AP411" s="5">
        <f t="shared" si="647"/>
        <v>4.9747441604084145E-3</v>
      </c>
      <c r="AQ411" s="5">
        <f t="shared" si="648"/>
        <v>2.8002339558091749E-3</v>
      </c>
      <c r="AR411" s="5">
        <f t="shared" si="649"/>
        <v>8.6073268563905403E-3</v>
      </c>
      <c r="AS411" s="5">
        <f t="shared" si="650"/>
        <v>1.5271175200340908E-2</v>
      </c>
      <c r="AT411" s="5">
        <f t="shared" si="651"/>
        <v>1.354710910196007E-2</v>
      </c>
      <c r="AU411" s="5">
        <f t="shared" si="652"/>
        <v>8.0117896456461495E-3</v>
      </c>
      <c r="AV411" s="5">
        <f t="shared" si="653"/>
        <v>3.5536423034783671E-3</v>
      </c>
      <c r="AW411" s="5">
        <f t="shared" si="654"/>
        <v>1.3992428388467549E-4</v>
      </c>
      <c r="AX411" s="5">
        <f t="shared" si="655"/>
        <v>7.7325767847767309E-4</v>
      </c>
      <c r="AY411" s="5">
        <f t="shared" si="656"/>
        <v>1.7410361924506174E-3</v>
      </c>
      <c r="AZ411" s="5">
        <f t="shared" si="657"/>
        <v>1.9600238754761143E-3</v>
      </c>
      <c r="BA411" s="5">
        <f t="shared" si="658"/>
        <v>1.4710372321550195E-3</v>
      </c>
      <c r="BB411" s="5">
        <f t="shared" si="659"/>
        <v>8.2803221128900206E-4</v>
      </c>
      <c r="BC411" s="5">
        <f t="shared" si="660"/>
        <v>3.7287286980641196E-4</v>
      </c>
      <c r="BD411" s="5">
        <f t="shared" si="661"/>
        <v>3.2299857245368054E-3</v>
      </c>
      <c r="BE411" s="5">
        <f t="shared" si="662"/>
        <v>5.730661646406468E-3</v>
      </c>
      <c r="BF411" s="5">
        <f t="shared" si="663"/>
        <v>5.0836885525714793E-3</v>
      </c>
      <c r="BG411" s="5">
        <f t="shared" si="664"/>
        <v>3.0065044136456448E-3</v>
      </c>
      <c r="BH411" s="5">
        <f t="shared" si="665"/>
        <v>1.3335399133615072E-3</v>
      </c>
      <c r="BI411" s="5">
        <f t="shared" si="666"/>
        <v>4.731950347272136E-4</v>
      </c>
      <c r="BJ411" s="8">
        <f t="shared" si="667"/>
        <v>0.30587012222271515</v>
      </c>
      <c r="BK411" s="8">
        <f t="shared" si="668"/>
        <v>0.20286686137561893</v>
      </c>
      <c r="BL411" s="8">
        <f t="shared" si="669"/>
        <v>0.4481511660989439</v>
      </c>
      <c r="BM411" s="8">
        <f t="shared" si="670"/>
        <v>0.75489207365865385</v>
      </c>
      <c r="BN411" s="8">
        <f t="shared" si="671"/>
        <v>0.23435210958194369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1.5021645021645</v>
      </c>
      <c r="F412">
        <f>VLOOKUP(B412,home!$B$2:$E$405,3,FALSE)</f>
        <v>0.87</v>
      </c>
      <c r="G412">
        <f>VLOOKUP(C412,away!$B$2:$E$405,4,FALSE)</f>
        <v>0.81</v>
      </c>
      <c r="H412">
        <f>VLOOKUP(A412,away!$A$2:$E$405,3,FALSE)</f>
        <v>1.2640692640692599</v>
      </c>
      <c r="I412">
        <f>VLOOKUP(C412,away!$B$2:$E$405,3,FALSE)</f>
        <v>1.18</v>
      </c>
      <c r="J412">
        <f>VLOOKUP(B412,home!$B$2:$E$405,4,FALSE)</f>
        <v>0.87</v>
      </c>
      <c r="K412" s="3">
        <f t="shared" si="616"/>
        <v>1.0585753246753231</v>
      </c>
      <c r="L412" s="3">
        <f t="shared" si="617"/>
        <v>1.2976935064935022</v>
      </c>
      <c r="M412" s="5">
        <f t="shared" si="618"/>
        <v>9.4773179049587861E-2</v>
      </c>
      <c r="N412" s="5">
        <f t="shared" si="619"/>
        <v>0.10032454878292998</v>
      </c>
      <c r="O412" s="5">
        <f t="shared" si="620"/>
        <v>0.12298653904239616</v>
      </c>
      <c r="P412" s="5">
        <f t="shared" si="621"/>
        <v>0.13019051549749883</v>
      </c>
      <c r="Q412" s="5">
        <f t="shared" si="622"/>
        <v>5.31005459003977E-2</v>
      </c>
      <c r="R412" s="5">
        <f t="shared" si="623"/>
        <v>7.979941655071357E-2</v>
      </c>
      <c r="S412" s="5">
        <f t="shared" si="624"/>
        <v>4.4710883647355593E-2</v>
      </c>
      <c r="T412" s="5">
        <f t="shared" si="625"/>
        <v>6.8908233606206251E-2</v>
      </c>
      <c r="U412" s="5">
        <f t="shared" si="626"/>
        <v>8.4473693284072962E-2</v>
      </c>
      <c r="V412" s="5">
        <f t="shared" si="627"/>
        <v>6.8244026290183628E-3</v>
      </c>
      <c r="W412" s="5">
        <f t="shared" si="628"/>
        <v>1.8736975872316802E-2</v>
      </c>
      <c r="X412" s="5">
        <f t="shared" si="629"/>
        <v>2.4314851920830931E-2</v>
      </c>
      <c r="Y412" s="5">
        <f t="shared" si="630"/>
        <v>1.5776612724506683E-2</v>
      </c>
      <c r="Z412" s="5">
        <f t="shared" si="631"/>
        <v>3.4518394893277043E-2</v>
      </c>
      <c r="AA412" s="5">
        <f t="shared" si="632"/>
        <v>3.6540321081421759E-2</v>
      </c>
      <c r="AB412" s="5">
        <f t="shared" si="633"/>
        <v>1.9340341126253296E-2</v>
      </c>
      <c r="AC412" s="5">
        <f t="shared" si="634"/>
        <v>5.8592031597457189E-4</v>
      </c>
      <c r="AD412" s="5">
        <f t="shared" si="635"/>
        <v>4.9586250793678633E-3</v>
      </c>
      <c r="AE412" s="5">
        <f t="shared" si="636"/>
        <v>6.4347755666315024E-3</v>
      </c>
      <c r="AF412" s="5">
        <f t="shared" si="637"/>
        <v>4.1751832342803745E-3</v>
      </c>
      <c r="AG412" s="5">
        <f t="shared" si="638"/>
        <v>1.8060360571820605E-3</v>
      </c>
      <c r="AH412" s="5">
        <f t="shared" si="639"/>
        <v>1.1198574226896022E-2</v>
      </c>
      <c r="AI412" s="5">
        <f t="shared" si="640"/>
        <v>1.1854534348137161E-2</v>
      </c>
      <c r="AJ412" s="5">
        <f t="shared" si="641"/>
        <v>6.274458773227032E-3</v>
      </c>
      <c r="AK412" s="5">
        <f t="shared" si="642"/>
        <v>2.2139957443435788E-3</v>
      </c>
      <c r="AL412" s="5">
        <f t="shared" si="643"/>
        <v>3.2195297759200223E-5</v>
      </c>
      <c r="AM412" s="5">
        <f t="shared" si="644"/>
        <v>1.0498156306670073E-3</v>
      </c>
      <c r="AN412" s="5">
        <f t="shared" si="645"/>
        <v>1.3623389269319559E-3</v>
      </c>
      <c r="AO412" s="5">
        <f t="shared" si="646"/>
        <v>8.8394918956146264E-4</v>
      </c>
      <c r="AP412" s="5">
        <f t="shared" si="647"/>
        <v>3.823650411213681E-4</v>
      </c>
      <c r="AQ412" s="5">
        <f t="shared" si="648"/>
        <v>1.2404815774333009E-4</v>
      </c>
      <c r="AR412" s="5">
        <f t="shared" si="649"/>
        <v>2.9064634112456922E-3</v>
      </c>
      <c r="AS412" s="5">
        <f t="shared" si="650"/>
        <v>3.0767104492163554E-3</v>
      </c>
      <c r="AT412" s="5">
        <f t="shared" si="651"/>
        <v>1.6284648813555812E-3</v>
      </c>
      <c r="AU412" s="5">
        <f t="shared" si="652"/>
        <v>5.7461758016778201E-4</v>
      </c>
      <c r="AV412" s="5">
        <f t="shared" si="653"/>
        <v>1.520689978725646E-4</v>
      </c>
      <c r="AW412" s="5">
        <f t="shared" si="654"/>
        <v>1.2285245601655063E-6</v>
      </c>
      <c r="AX412" s="5">
        <f t="shared" si="655"/>
        <v>1.8521815368042596E-4</v>
      </c>
      <c r="AY412" s="5">
        <f t="shared" si="656"/>
        <v>2.4035639531580429E-4</v>
      </c>
      <c r="AZ412" s="5">
        <f t="shared" si="657"/>
        <v>1.5595446672275227E-4</v>
      </c>
      <c r="BA412" s="5">
        <f t="shared" si="658"/>
        <v>6.7460366258257549E-5</v>
      </c>
      <c r="BB412" s="5">
        <f t="shared" si="659"/>
        <v>2.1885719809753545E-5</v>
      </c>
      <c r="BC412" s="5">
        <f t="shared" si="660"/>
        <v>5.6801912964106772E-6</v>
      </c>
      <c r="BD412" s="5">
        <f t="shared" si="661"/>
        <v>6.2861644927241422E-4</v>
      </c>
      <c r="BE412" s="5">
        <f t="shared" si="662"/>
        <v>6.6543786188479461E-4</v>
      </c>
      <c r="BF412" s="5">
        <f t="shared" si="663"/>
        <v>3.5220805034797466E-4</v>
      </c>
      <c r="BG412" s="5">
        <f t="shared" si="664"/>
        <v>1.2427958375012328E-4</v>
      </c>
      <c r="BH412" s="5">
        <f t="shared" si="665"/>
        <v>3.2889825179700194E-5</v>
      </c>
      <c r="BI412" s="5">
        <f t="shared" si="666"/>
        <v>6.9632714736231503E-6</v>
      </c>
      <c r="BJ412" s="8">
        <f t="shared" si="667"/>
        <v>0.3030154609837587</v>
      </c>
      <c r="BK412" s="8">
        <f t="shared" si="668"/>
        <v>0.27735745283251023</v>
      </c>
      <c r="BL412" s="8">
        <f t="shared" si="669"/>
        <v>0.38483059453922813</v>
      </c>
      <c r="BM412" s="8">
        <f t="shared" si="670"/>
        <v>0.41830803055449439</v>
      </c>
      <c r="BN412" s="8">
        <f t="shared" si="671"/>
        <v>0.58117474482352405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1.5021645021645</v>
      </c>
      <c r="F413">
        <f>VLOOKUP(B413,home!$B$2:$E$405,3,FALSE)</f>
        <v>1.33</v>
      </c>
      <c r="G413">
        <f>VLOOKUP(C413,away!$B$2:$E$405,4,FALSE)</f>
        <v>1.1100000000000001</v>
      </c>
      <c r="H413">
        <f>VLOOKUP(A413,away!$A$2:$E$405,3,FALSE)</f>
        <v>1.2640692640692599</v>
      </c>
      <c r="I413">
        <f>VLOOKUP(C413,away!$B$2:$E$405,3,FALSE)</f>
        <v>0.81</v>
      </c>
      <c r="J413">
        <f>VLOOKUP(B413,home!$B$2:$E$405,4,FALSE)</f>
        <v>0.4</v>
      </c>
      <c r="K413" s="3">
        <f t="shared" si="616"/>
        <v>2.2176454545454516</v>
      </c>
      <c r="L413" s="3">
        <f t="shared" si="617"/>
        <v>0.40955844155844023</v>
      </c>
      <c r="M413" s="5">
        <f t="shared" si="618"/>
        <v>7.228028313246139E-2</v>
      </c>
      <c r="N413" s="5">
        <f t="shared" si="619"/>
        <v>0.16029204134196126</v>
      </c>
      <c r="O413" s="5">
        <f t="shared" si="620"/>
        <v>2.9603000115133695E-2</v>
      </c>
      <c r="P413" s="5">
        <f t="shared" si="621"/>
        <v>6.5648958646234712E-2</v>
      </c>
      <c r="Q413" s="5">
        <f t="shared" si="622"/>
        <v>0.17773545844090602</v>
      </c>
      <c r="R413" s="5">
        <f t="shared" si="623"/>
        <v>6.0620792963042404E-3</v>
      </c>
      <c r="S413" s="5">
        <f t="shared" si="624"/>
        <v>1.4906505566106081E-2</v>
      </c>
      <c r="T413" s="5">
        <f t="shared" si="625"/>
        <v>7.2793057368732386E-2</v>
      </c>
      <c r="U413" s="5">
        <f t="shared" si="626"/>
        <v>1.3443542596543187E-2</v>
      </c>
      <c r="V413" s="5">
        <f t="shared" si="627"/>
        <v>1.5043238242682814E-3</v>
      </c>
      <c r="W413" s="5">
        <f t="shared" si="628"/>
        <v>0.13138474384100907</v>
      </c>
      <c r="X413" s="5">
        <f t="shared" si="629"/>
        <v>5.3809730932078546E-2</v>
      </c>
      <c r="Y413" s="5">
        <f t="shared" si="630"/>
        <v>1.1019114770610541E-2</v>
      </c>
      <c r="Z413" s="5">
        <f t="shared" si="631"/>
        <v>8.2759191639935053E-4</v>
      </c>
      <c r="AA413" s="5">
        <f t="shared" si="632"/>
        <v>1.8353054516215791E-3</v>
      </c>
      <c r="AB413" s="5">
        <f t="shared" si="633"/>
        <v>2.0350283962455411E-3</v>
      </c>
      <c r="AC413" s="5">
        <f t="shared" si="634"/>
        <v>8.539439132812224E-5</v>
      </c>
      <c r="AD413" s="5">
        <f t="shared" si="635"/>
        <v>7.2841194993908107E-2</v>
      </c>
      <c r="AE413" s="5">
        <f t="shared" si="636"/>
        <v>2.9832726302959457E-2</v>
      </c>
      <c r="AF413" s="5">
        <f t="shared" si="637"/>
        <v>6.1091224460397804E-3</v>
      </c>
      <c r="AG413" s="5">
        <f t="shared" si="638"/>
        <v>8.3401422276324665E-4</v>
      </c>
      <c r="AH413" s="5">
        <f t="shared" si="639"/>
        <v>8.4736813881720207E-5</v>
      </c>
      <c r="AI413" s="5">
        <f t="shared" si="640"/>
        <v>1.8791621013746076E-4</v>
      </c>
      <c r="AJ413" s="5">
        <f t="shared" si="641"/>
        <v>2.0836576462337388E-4</v>
      </c>
      <c r="AK413" s="5">
        <f t="shared" si="642"/>
        <v>1.540271302666375E-4</v>
      </c>
      <c r="AL413" s="5">
        <f t="shared" si="643"/>
        <v>3.1023967377917366E-6</v>
      </c>
      <c r="AM413" s="5">
        <f t="shared" si="644"/>
        <v>3.230718899637982E-2</v>
      </c>
      <c r="AN413" s="5">
        <f t="shared" si="645"/>
        <v>1.3231681976491307E-2</v>
      </c>
      <c r="AO413" s="5">
        <f t="shared" si="646"/>
        <v>2.7095735247443407E-3</v>
      </c>
      <c r="AP413" s="5">
        <f t="shared" si="647"/>
        <v>3.6990957002743408E-4</v>
      </c>
      <c r="AQ413" s="5">
        <f t="shared" si="648"/>
        <v>3.787489675449714E-5</v>
      </c>
      <c r="AR413" s="5">
        <f t="shared" si="649"/>
        <v>6.94093548720499E-6</v>
      </c>
      <c r="AS413" s="5">
        <f t="shared" si="650"/>
        <v>1.5392534033493365E-5</v>
      </c>
      <c r="AT413" s="5">
        <f t="shared" si="651"/>
        <v>1.7067591566656366E-5</v>
      </c>
      <c r="AU413" s="5">
        <f t="shared" si="652"/>
        <v>1.261662228594459E-5</v>
      </c>
      <c r="AV413" s="5">
        <f t="shared" si="653"/>
        <v>6.994798766035469E-6</v>
      </c>
      <c r="AW413" s="5">
        <f t="shared" si="654"/>
        <v>7.8271351127456597E-8</v>
      </c>
      <c r="AX413" s="5">
        <f t="shared" si="655"/>
        <v>1.1940981804493751E-2</v>
      </c>
      <c r="AY413" s="5">
        <f t="shared" si="656"/>
        <v>4.8905298985261513E-3</v>
      </c>
      <c r="AZ413" s="5">
        <f t="shared" si="657"/>
        <v>1.0014789018176636E-3</v>
      </c>
      <c r="BA413" s="5">
        <f t="shared" si="658"/>
        <v>1.3672137942736688E-4</v>
      </c>
      <c r="BB413" s="5">
        <f t="shared" si="659"/>
        <v>1.3998848771498137E-5</v>
      </c>
      <c r="BC413" s="5">
        <f t="shared" si="660"/>
        <v>1.1466693372934131E-6</v>
      </c>
      <c r="BD413" s="5">
        <f t="shared" si="661"/>
        <v>4.7378645351622466E-7</v>
      </c>
      <c r="BE413" s="5">
        <f t="shared" si="662"/>
        <v>1.0506903750654656E-6</v>
      </c>
      <c r="BF413" s="5">
        <f t="shared" si="663"/>
        <v>1.1650293671992926E-6</v>
      </c>
      <c r="BG413" s="5">
        <f t="shared" si="664"/>
        <v>8.6120736019382509E-7</v>
      </c>
      <c r="BH413" s="5">
        <f t="shared" si="665"/>
        <v>4.7746314693873116E-7</v>
      </c>
      <c r="BI413" s="5">
        <f t="shared" si="666"/>
        <v>2.117687955043287E-7</v>
      </c>
      <c r="BJ413" s="8">
        <f t="shared" si="667"/>
        <v>0.78329229112773935</v>
      </c>
      <c r="BK413" s="8">
        <f t="shared" si="668"/>
        <v>0.15931909785566253</v>
      </c>
      <c r="BL413" s="8">
        <f t="shared" si="669"/>
        <v>5.3677254202395185E-2</v>
      </c>
      <c r="BM413" s="8">
        <f t="shared" si="670"/>
        <v>0.48060396250202037</v>
      </c>
      <c r="BN413" s="8">
        <f t="shared" si="671"/>
        <v>0.51162182097300124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1.5021645021645</v>
      </c>
      <c r="F414">
        <f>VLOOKUP(B414,home!$B$2:$E$405,3,FALSE)</f>
        <v>1.1100000000000001</v>
      </c>
      <c r="G414">
        <f>VLOOKUP(C414,away!$B$2:$E$405,4,FALSE)</f>
        <v>0.81</v>
      </c>
      <c r="H414">
        <f>VLOOKUP(A414,away!$A$2:$E$405,3,FALSE)</f>
        <v>1.2640692640692599</v>
      </c>
      <c r="I414">
        <f>VLOOKUP(C414,away!$B$2:$E$405,3,FALSE)</f>
        <v>0.89</v>
      </c>
      <c r="J414">
        <f>VLOOKUP(B414,home!$B$2:$E$405,4,FALSE)</f>
        <v>0.97</v>
      </c>
      <c r="K414" s="3">
        <f t="shared" si="616"/>
        <v>1.3505961038961023</v>
      </c>
      <c r="L414" s="3">
        <f t="shared" si="617"/>
        <v>1.0912709956709921</v>
      </c>
      <c r="M414" s="5">
        <f t="shared" si="618"/>
        <v>8.6998265303454267E-2</v>
      </c>
      <c r="N414" s="5">
        <f t="shared" si="619"/>
        <v>0.11749951816456478</v>
      </c>
      <c r="O414" s="5">
        <f t="shared" si="620"/>
        <v>9.4938683599349635E-2</v>
      </c>
      <c r="P414" s="5">
        <f t="shared" si="621"/>
        <v>0.12822381617830639</v>
      </c>
      <c r="Q414" s="5">
        <f t="shared" si="622"/>
        <v>7.9347195721365268E-2</v>
      </c>
      <c r="R414" s="5">
        <f t="shared" si="623"/>
        <v>5.1801915889577776E-2</v>
      </c>
      <c r="S414" s="5">
        <f t="shared" si="624"/>
        <v>4.7246192145268311E-2</v>
      </c>
      <c r="T414" s="5">
        <f t="shared" si="625"/>
        <v>8.6589293278555329E-2</v>
      </c>
      <c r="U414" s="5">
        <f t="shared" si="626"/>
        <v>6.9963465774817338E-2</v>
      </c>
      <c r="V414" s="5">
        <f t="shared" si="627"/>
        <v>7.7371747785607795E-3</v>
      </c>
      <c r="W414" s="5">
        <f t="shared" si="628"/>
        <v>3.5722004465452477E-2</v>
      </c>
      <c r="X414" s="5">
        <f t="shared" si="629"/>
        <v>3.8982387380377938E-2</v>
      </c>
      <c r="Y414" s="5">
        <f t="shared" si="630"/>
        <v>2.1270174345108674E-2</v>
      </c>
      <c r="Z414" s="5">
        <f t="shared" si="631"/>
        <v>1.8843309443494848E-2</v>
      </c>
      <c r="AA414" s="5">
        <f t="shared" si="632"/>
        <v>2.5449700318892769E-2</v>
      </c>
      <c r="AB414" s="5">
        <f t="shared" si="633"/>
        <v>1.7186133048009988E-2</v>
      </c>
      <c r="AC414" s="5">
        <f t="shared" si="634"/>
        <v>7.1272259932794811E-4</v>
      </c>
      <c r="AD414" s="5">
        <f t="shared" si="635"/>
        <v>1.2061500013599818E-2</v>
      </c>
      <c r="AE414" s="5">
        <f t="shared" si="636"/>
        <v>1.3162365129126755E-2</v>
      </c>
      <c r="AF414" s="5">
        <f t="shared" si="637"/>
        <v>7.1818536499236498E-3</v>
      </c>
      <c r="AG414" s="5">
        <f t="shared" si="638"/>
        <v>2.6124495277718438E-3</v>
      </c>
      <c r="AH414" s="5">
        <f t="shared" si="639"/>
        <v>5.1407892645348062E-3</v>
      </c>
      <c r="AI414" s="5">
        <f t="shared" si="640"/>
        <v>6.9431299516316174E-3</v>
      </c>
      <c r="AJ414" s="5">
        <f t="shared" si="641"/>
        <v>4.6886821307589996E-3</v>
      </c>
      <c r="AK414" s="5">
        <f t="shared" si="642"/>
        <v>2.1108386060701271E-3</v>
      </c>
      <c r="AL414" s="5">
        <f t="shared" si="643"/>
        <v>4.2018314385274537E-5</v>
      </c>
      <c r="AM414" s="5">
        <f t="shared" si="644"/>
        <v>3.2580429851021384E-3</v>
      </c>
      <c r="AN414" s="5">
        <f t="shared" si="645"/>
        <v>3.5554078122913015E-3</v>
      </c>
      <c r="AO414" s="5">
        <f t="shared" si="646"/>
        <v>1.9399567116677758E-3</v>
      </c>
      <c r="AP414" s="5">
        <f t="shared" si="647"/>
        <v>7.0567283076677272E-4</v>
      </c>
      <c r="AQ414" s="5">
        <f t="shared" si="648"/>
        <v>1.9252007316220582E-4</v>
      </c>
      <c r="AR414" s="5">
        <f t="shared" si="649"/>
        <v>1.1219988438487295E-3</v>
      </c>
      <c r="AS414" s="5">
        <f t="shared" si="650"/>
        <v>1.5153672670780249E-3</v>
      </c>
      <c r="AT414" s="5">
        <f t="shared" si="651"/>
        <v>1.0233245634436328E-3</v>
      </c>
      <c r="AU414" s="5">
        <f t="shared" si="652"/>
        <v>4.6069938946938346E-4</v>
      </c>
      <c r="AV414" s="5">
        <f t="shared" si="653"/>
        <v>1.5555470012116557E-4</v>
      </c>
      <c r="AW414" s="5">
        <f t="shared" si="654"/>
        <v>1.720260551896891E-6</v>
      </c>
      <c r="AX414" s="5">
        <f t="shared" si="655"/>
        <v>7.3338336033416213E-4</v>
      </c>
      <c r="AY414" s="5">
        <f t="shared" si="656"/>
        <v>8.0031998984039896E-4</v>
      </c>
      <c r="AZ414" s="5">
        <f t="shared" si="657"/>
        <v>4.3668299608426518E-4</v>
      </c>
      <c r="BA414" s="5">
        <f t="shared" si="658"/>
        <v>1.5884649597648937E-4</v>
      </c>
      <c r="BB414" s="5">
        <f t="shared" si="659"/>
        <v>4.3336143455777937E-5</v>
      </c>
      <c r="BC414" s="5">
        <f t="shared" si="660"/>
        <v>9.4582952835055513E-6</v>
      </c>
      <c r="BD414" s="5">
        <f t="shared" si="661"/>
        <v>2.0406746591141741E-4</v>
      </c>
      <c r="BE414" s="5">
        <f t="shared" si="662"/>
        <v>2.7561272439191099E-4</v>
      </c>
      <c r="BF414" s="5">
        <f t="shared" si="663"/>
        <v>1.8612073587395266E-4</v>
      </c>
      <c r="BG414" s="5">
        <f t="shared" si="664"/>
        <v>8.3791313575212005E-5</v>
      </c>
      <c r="BH414" s="5">
        <f t="shared" si="665"/>
        <v>2.8292055413754476E-5</v>
      </c>
      <c r="BI414" s="5">
        <f t="shared" si="666"/>
        <v>7.6422279626058817E-6</v>
      </c>
      <c r="BJ414" s="8">
        <f t="shared" si="667"/>
        <v>0.42626236936981143</v>
      </c>
      <c r="BK414" s="8">
        <f t="shared" si="668"/>
        <v>0.27176050930914342</v>
      </c>
      <c r="BL414" s="8">
        <f t="shared" si="669"/>
        <v>0.28328580987073287</v>
      </c>
      <c r="BM414" s="8">
        <f t="shared" si="670"/>
        <v>0.4405440034072759</v>
      </c>
      <c r="BN414" s="8">
        <f t="shared" si="671"/>
        <v>0.55880939485661818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1.3644444444444399</v>
      </c>
      <c r="F415">
        <f>VLOOKUP(B415,home!$B$2:$E$405,3,FALSE)</f>
        <v>0.44</v>
      </c>
      <c r="G415">
        <f>VLOOKUP(C415,away!$B$2:$E$405,4,FALSE)</f>
        <v>0.95</v>
      </c>
      <c r="H415">
        <f>VLOOKUP(A415,away!$A$2:$E$405,3,FALSE)</f>
        <v>1.1155555555555601</v>
      </c>
      <c r="I415">
        <f>VLOOKUP(C415,away!$B$2:$E$405,3,FALSE)</f>
        <v>0.95</v>
      </c>
      <c r="J415">
        <f>VLOOKUP(B415,home!$B$2:$E$405,4,FALSE)</f>
        <v>0.81</v>
      </c>
      <c r="K415" s="3">
        <f t="shared" si="616"/>
        <v>0.57033777777777583</v>
      </c>
      <c r="L415" s="3">
        <f t="shared" si="617"/>
        <v>0.8584200000000034</v>
      </c>
      <c r="M415" s="5">
        <f t="shared" si="618"/>
        <v>0.23960638182213942</v>
      </c>
      <c r="N415" s="5">
        <f t="shared" si="619"/>
        <v>0.13665657134981227</v>
      </c>
      <c r="O415" s="5">
        <f t="shared" si="620"/>
        <v>0.20568291028376176</v>
      </c>
      <c r="P415" s="5">
        <f t="shared" si="621"/>
        <v>0.11730873397810633</v>
      </c>
      <c r="Q415" s="5">
        <f t="shared" si="622"/>
        <v>3.8970202611191003E-2</v>
      </c>
      <c r="R415" s="5">
        <f t="shared" si="623"/>
        <v>8.8281161922893717E-2</v>
      </c>
      <c r="S415" s="5">
        <f t="shared" si="624"/>
        <v>1.4358276856917356E-2</v>
      </c>
      <c r="T415" s="5">
        <f t="shared" si="625"/>
        <v>3.3452801325498716E-2</v>
      </c>
      <c r="U415" s="5">
        <f t="shared" si="626"/>
        <v>5.0350081710743198E-2</v>
      </c>
      <c r="V415" s="5">
        <f t="shared" si="627"/>
        <v>7.8107327868458406E-4</v>
      </c>
      <c r="W415" s="5">
        <f t="shared" si="628"/>
        <v>7.4087262522721182E-3</v>
      </c>
      <c r="X415" s="5">
        <f t="shared" si="629"/>
        <v>6.3597987894754571E-3</v>
      </c>
      <c r="Y415" s="5">
        <f t="shared" si="630"/>
        <v>2.7296892384307712E-3</v>
      </c>
      <c r="Z415" s="5">
        <f t="shared" si="631"/>
        <v>2.5260771672616911E-2</v>
      </c>
      <c r="AA415" s="5">
        <f t="shared" si="632"/>
        <v>1.4407172380712119E-2</v>
      </c>
      <c r="AB415" s="5">
        <f t="shared" si="633"/>
        <v>4.1084773398383494E-3</v>
      </c>
      <c r="AC415" s="5">
        <f t="shared" si="634"/>
        <v>2.3900322679695963E-5</v>
      </c>
      <c r="AD415" s="5">
        <f t="shared" si="635"/>
        <v>1.0563691167211871E-3</v>
      </c>
      <c r="AE415" s="5">
        <f t="shared" si="636"/>
        <v>9.0680837717580507E-4</v>
      </c>
      <c r="AF415" s="5">
        <f t="shared" si="637"/>
        <v>3.892112235676287E-4</v>
      </c>
      <c r="AG415" s="5">
        <f t="shared" si="638"/>
        <v>1.1136889951164175E-4</v>
      </c>
      <c r="AH415" s="5">
        <f t="shared" si="639"/>
        <v>5.4210879048019718E-3</v>
      </c>
      <c r="AI415" s="5">
        <f t="shared" si="640"/>
        <v>3.0918512287627354E-3</v>
      </c>
      <c r="AJ415" s="5">
        <f t="shared" si="641"/>
        <v>8.8169977951601207E-4</v>
      </c>
      <c r="AK415" s="5">
        <f t="shared" si="642"/>
        <v>1.6762223097210576E-4</v>
      </c>
      <c r="AL415" s="5">
        <f t="shared" si="643"/>
        <v>4.6805374279297179E-7</v>
      </c>
      <c r="AM415" s="5">
        <f t="shared" si="644"/>
        <v>1.2049744290876677E-4</v>
      </c>
      <c r="AN415" s="5">
        <f t="shared" si="645"/>
        <v>1.0343741494174399E-4</v>
      </c>
      <c r="AO415" s="5">
        <f t="shared" si="646"/>
        <v>4.4396372867146101E-5</v>
      </c>
      <c r="AP415" s="5">
        <f t="shared" si="647"/>
        <v>1.2703578132205239E-5</v>
      </c>
      <c r="AQ415" s="5">
        <f t="shared" si="648"/>
        <v>2.7262513850619149E-6</v>
      </c>
      <c r="AR415" s="5">
        <f t="shared" si="649"/>
        <v>9.3071405584802566E-4</v>
      </c>
      <c r="AS415" s="5">
        <f t="shared" si="650"/>
        <v>5.3082138635890375E-4</v>
      </c>
      <c r="AT415" s="5">
        <f t="shared" si="651"/>
        <v>1.5137374494642765E-4</v>
      </c>
      <c r="AU415" s="5">
        <f t="shared" si="652"/>
        <v>2.8778055102215127E-5</v>
      </c>
      <c r="AV415" s="5">
        <f t="shared" si="653"/>
        <v>4.1033029989409387E-6</v>
      </c>
      <c r="AW415" s="5">
        <f t="shared" si="654"/>
        <v>6.3653925036932717E-9</v>
      </c>
      <c r="AX415" s="5">
        <f t="shared" si="655"/>
        <v>1.1454040636081742E-5</v>
      </c>
      <c r="AY415" s="5">
        <f t="shared" si="656"/>
        <v>9.8323775628253275E-6</v>
      </c>
      <c r="AZ415" s="5">
        <f t="shared" si="657"/>
        <v>4.2201547737402746E-6</v>
      </c>
      <c r="BA415" s="5">
        <f t="shared" si="658"/>
        <v>1.2075550869580472E-6</v>
      </c>
      <c r="BB415" s="5">
        <f t="shared" si="659"/>
        <v>2.5914735943663266E-7</v>
      </c>
      <c r="BC415" s="5">
        <f t="shared" si="660"/>
        <v>4.4491455257519027E-8</v>
      </c>
      <c r="BD415" s="5">
        <f t="shared" si="661"/>
        <v>1.3315725997017756E-4</v>
      </c>
      <c r="BE415" s="5">
        <f t="shared" si="662"/>
        <v>7.5944615746368651E-5</v>
      </c>
      <c r="BF415" s="5">
        <f t="shared" si="663"/>
        <v>2.1657041689485492E-5</v>
      </c>
      <c r="BG415" s="5">
        <f t="shared" si="664"/>
        <v>4.1172763434739342E-6</v>
      </c>
      <c r="BH415" s="5">
        <f t="shared" si="665"/>
        <v>5.8705956005848245E-7</v>
      </c>
      <c r="BI415" s="5">
        <f t="shared" si="666"/>
        <v>6.696444898139073E-8</v>
      </c>
      <c r="BJ415" s="8">
        <f t="shared" si="667"/>
        <v>0.22835232601076583</v>
      </c>
      <c r="BK415" s="8">
        <f t="shared" si="668"/>
        <v>0.37208866668983304</v>
      </c>
      <c r="BL415" s="8">
        <f t="shared" si="669"/>
        <v>0.37427338554501499</v>
      </c>
      <c r="BM415" s="8">
        <f t="shared" si="670"/>
        <v>0.17345936193815595</v>
      </c>
      <c r="BN415" s="8">
        <f t="shared" si="671"/>
        <v>0.82650596196790449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1.3644444444444399</v>
      </c>
      <c r="F416">
        <f>VLOOKUP(B416,home!$B$2:$E$405,3,FALSE)</f>
        <v>1.3</v>
      </c>
      <c r="G416">
        <f>VLOOKUP(C416,away!$B$2:$E$405,4,FALSE)</f>
        <v>1.1000000000000001</v>
      </c>
      <c r="H416">
        <f>VLOOKUP(A416,away!$A$2:$E$405,3,FALSE)</f>
        <v>1.1155555555555601</v>
      </c>
      <c r="I416">
        <f>VLOOKUP(C416,away!$B$2:$E$405,3,FALSE)</f>
        <v>0.73</v>
      </c>
      <c r="J416">
        <f>VLOOKUP(B416,home!$B$2:$E$405,4,FALSE)</f>
        <v>0.8</v>
      </c>
      <c r="K416" s="3">
        <f t="shared" si="616"/>
        <v>1.9511555555555493</v>
      </c>
      <c r="L416" s="3">
        <f t="shared" si="617"/>
        <v>0.65148444444444709</v>
      </c>
      <c r="M416" s="5">
        <f t="shared" si="618"/>
        <v>7.4077754568794771E-2</v>
      </c>
      <c r="N416" s="5">
        <f t="shared" si="619"/>
        <v>0.1445372223699844</v>
      </c>
      <c r="O416" s="5">
        <f t="shared" si="620"/>
        <v>4.8260504780943361E-2</v>
      </c>
      <c r="P416" s="5">
        <f t="shared" si="621"/>
        <v>9.4163752017252786E-2</v>
      </c>
      <c r="Q416" s="5">
        <f t="shared" si="622"/>
        <v>0.14100730220588148</v>
      </c>
      <c r="R416" s="5">
        <f t="shared" si="623"/>
        <v>1.5720484072910733E-2</v>
      </c>
      <c r="S416" s="5">
        <f t="shared" si="624"/>
        <v>2.9924004330248086E-2</v>
      </c>
      <c r="T416" s="5">
        <f t="shared" si="625"/>
        <v>9.1864063940208934E-2</v>
      </c>
      <c r="U416" s="5">
        <f t="shared" si="626"/>
        <v>3.0673109834882303E-2</v>
      </c>
      <c r="V416" s="5">
        <f t="shared" si="627"/>
        <v>4.2264247876644227E-3</v>
      </c>
      <c r="W416" s="5">
        <f t="shared" si="628"/>
        <v>9.1709060357635319E-2</v>
      </c>
      <c r="X416" s="5">
        <f t="shared" si="629"/>
        <v>5.9747026237616303E-2</v>
      </c>
      <c r="Y416" s="5">
        <f t="shared" si="630"/>
        <v>1.9462129097810629E-2</v>
      </c>
      <c r="Z416" s="5">
        <f t="shared" si="631"/>
        <v>3.4138836108793431E-3</v>
      </c>
      <c r="AA416" s="5">
        <f t="shared" si="632"/>
        <v>6.6610179733872701E-3</v>
      </c>
      <c r="AB416" s="5">
        <f t="shared" si="633"/>
        <v>6.4983411122149703E-3</v>
      </c>
      <c r="AC416" s="5">
        <f t="shared" si="634"/>
        <v>3.3577557961041556E-4</v>
      </c>
      <c r="AD416" s="5">
        <f t="shared" si="635"/>
        <v>4.4734660652894838E-2</v>
      </c>
      <c r="AE416" s="5">
        <f t="shared" si="636"/>
        <v>2.9143935542862053E-2</v>
      </c>
      <c r="AF416" s="5">
        <f t="shared" si="637"/>
        <v>9.4934103280331292E-3</v>
      </c>
      <c r="AG416" s="5">
        <f t="shared" si="638"/>
        <v>2.0616030511472804E-3</v>
      </c>
      <c r="AH416" s="5">
        <f t="shared" si="639"/>
        <v>5.5602301690793274E-4</v>
      </c>
      <c r="AI416" s="5">
        <f t="shared" si="640"/>
        <v>1.0848873984566701E-3</v>
      </c>
      <c r="AJ416" s="5">
        <f t="shared" si="641"/>
        <v>1.0583920373254696E-3</v>
      </c>
      <c r="AK416" s="5">
        <f t="shared" si="642"/>
        <v>6.8836250119444888E-4</v>
      </c>
      <c r="AL416" s="5">
        <f t="shared" si="643"/>
        <v>1.7072811451120061E-5</v>
      </c>
      <c r="AM416" s="5">
        <f t="shared" si="644"/>
        <v>1.7456856331757604E-2</v>
      </c>
      <c r="AN416" s="5">
        <f t="shared" si="645"/>
        <v>1.1372870349041631E-2</v>
      </c>
      <c r="AO416" s="5">
        <f t="shared" si="646"/>
        <v>3.7046240605420554E-3</v>
      </c>
      <c r="AP416" s="5">
        <f t="shared" si="647"/>
        <v>8.0450164931925776E-4</v>
      </c>
      <c r="AQ416" s="5">
        <f t="shared" si="648"/>
        <v>1.3103007751534944E-4</v>
      </c>
      <c r="AR416" s="5">
        <f t="shared" si="649"/>
        <v>7.2448069253718017E-5</v>
      </c>
      <c r="AS416" s="5">
        <f t="shared" si="650"/>
        <v>1.4135745281366509E-4</v>
      </c>
      <c r="AT416" s="5">
        <f t="shared" si="651"/>
        <v>1.3790518968828205E-4</v>
      </c>
      <c r="AU416" s="5">
        <f t="shared" si="652"/>
        <v>8.9691492333411147E-5</v>
      </c>
      <c r="AV416" s="5">
        <f t="shared" si="653"/>
        <v>4.3750513388100775E-5</v>
      </c>
      <c r="AW416" s="5">
        <f t="shared" si="654"/>
        <v>6.0283504102420802E-7</v>
      </c>
      <c r="AX416" s="5">
        <f t="shared" si="655"/>
        <v>5.6768403690406494E-3</v>
      </c>
      <c r="AY416" s="5">
        <f t="shared" si="656"/>
        <v>3.6983731940242568E-3</v>
      </c>
      <c r="AZ416" s="5">
        <f t="shared" si="657"/>
        <v>1.2047163028285641E-3</v>
      </c>
      <c r="BA416" s="5">
        <f t="shared" si="658"/>
        <v>2.616179770871452E-4</v>
      </c>
      <c r="BB416" s="5">
        <f t="shared" si="659"/>
        <v>4.2610010614824693E-5</v>
      </c>
      <c r="BC416" s="5">
        <f t="shared" si="660"/>
        <v>5.5519518186342141E-6</v>
      </c>
      <c r="BD416" s="5">
        <f t="shared" si="661"/>
        <v>7.8664650248052185E-6</v>
      </c>
      <c r="BE416" s="5">
        <f t="shared" si="662"/>
        <v>1.5348696935732123E-5</v>
      </c>
      <c r="BF416" s="5">
        <f t="shared" si="663"/>
        <v>1.4973847648346086E-5</v>
      </c>
      <c r="BG416" s="5">
        <f t="shared" si="664"/>
        <v>9.7387686757042908E-6</v>
      </c>
      <c r="BH416" s="5">
        <f t="shared" si="665"/>
        <v>4.7504631514676964E-6</v>
      </c>
      <c r="BI416" s="5">
        <f t="shared" si="666"/>
        <v>1.8537785138896243E-6</v>
      </c>
      <c r="BJ416" s="8">
        <f t="shared" si="667"/>
        <v>0.67812000605766454</v>
      </c>
      <c r="BK416" s="8">
        <f t="shared" si="668"/>
        <v>0.20644315728904583</v>
      </c>
      <c r="BL416" s="8">
        <f t="shared" si="669"/>
        <v>0.11174080746565027</v>
      </c>
      <c r="BM416" s="8">
        <f t="shared" si="670"/>
        <v>0.47825306404848922</v>
      </c>
      <c r="BN416" s="8">
        <f t="shared" si="671"/>
        <v>0.51776702001576747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1.3644444444444399</v>
      </c>
      <c r="F417">
        <f>VLOOKUP(B417,home!$B$2:$E$405,3,FALSE)</f>
        <v>1.3</v>
      </c>
      <c r="G417">
        <f>VLOOKUP(C417,away!$B$2:$E$405,4,FALSE)</f>
        <v>1.1000000000000001</v>
      </c>
      <c r="H417">
        <f>VLOOKUP(A417,away!$A$2:$E$405,3,FALSE)</f>
        <v>1.1155555555555601</v>
      </c>
      <c r="I417">
        <f>VLOOKUP(C417,away!$B$2:$E$405,3,FALSE)</f>
        <v>0.73</v>
      </c>
      <c r="J417">
        <f>VLOOKUP(B417,home!$B$2:$E$405,4,FALSE)</f>
        <v>0.9</v>
      </c>
      <c r="K417" s="3">
        <f t="shared" si="616"/>
        <v>1.9511555555555493</v>
      </c>
      <c r="L417" s="3">
        <f t="shared" si="617"/>
        <v>0.73292000000000301</v>
      </c>
      <c r="M417" s="5">
        <f t="shared" si="618"/>
        <v>6.8284289859918426E-2</v>
      </c>
      <c r="N417" s="5">
        <f t="shared" si="619"/>
        <v>0.13323327151734532</v>
      </c>
      <c r="O417" s="5">
        <f t="shared" si="620"/>
        <v>5.0046921724131624E-2</v>
      </c>
      <c r="P417" s="5">
        <f t="shared" si="621"/>
        <v>9.7649329360493128E-2</v>
      </c>
      <c r="Q417" s="5">
        <f t="shared" si="622"/>
        <v>0.12997941895295465</v>
      </c>
      <c r="R417" s="5">
        <f t="shared" si="623"/>
        <v>1.8340194935025346E-2</v>
      </c>
      <c r="S417" s="5">
        <f t="shared" si="624"/>
        <v>3.4910634437714042E-2</v>
      </c>
      <c r="T417" s="5">
        <f t="shared" si="625"/>
        <v>9.5264515738999911E-2</v>
      </c>
      <c r="U417" s="5">
        <f t="shared" si="626"/>
        <v>3.5784573237446451E-2</v>
      </c>
      <c r="V417" s="5">
        <f t="shared" si="627"/>
        <v>5.5470706811600844E-3</v>
      </c>
      <c r="W417" s="5">
        <f t="shared" si="628"/>
        <v>8.453668846597992E-2</v>
      </c>
      <c r="X417" s="5">
        <f t="shared" si="629"/>
        <v>6.1958629710486261E-2</v>
      </c>
      <c r="Y417" s="5">
        <f t="shared" si="630"/>
        <v>2.2705359443704883E-2</v>
      </c>
      <c r="Z417" s="5">
        <f t="shared" si="631"/>
        <v>4.4806318905929446E-3</v>
      </c>
      <c r="AA417" s="5">
        <f t="shared" si="632"/>
        <v>8.742409805729788E-3</v>
      </c>
      <c r="AB417" s="5">
        <f t="shared" si="633"/>
        <v>8.5289007306964953E-3</v>
      </c>
      <c r="AC417" s="5">
        <f t="shared" si="634"/>
        <v>4.9578363215182651E-4</v>
      </c>
      <c r="AD417" s="5">
        <f t="shared" si="635"/>
        <v>4.1236057337166364E-2</v>
      </c>
      <c r="AE417" s="5">
        <f t="shared" si="636"/>
        <v>3.0222731143556093E-2</v>
      </c>
      <c r="AF417" s="5">
        <f t="shared" si="637"/>
        <v>1.107542205486761E-2</v>
      </c>
      <c r="AG417" s="5">
        <f t="shared" si="638"/>
        <v>2.7057994441512011E-3</v>
      </c>
      <c r="AH417" s="5">
        <f t="shared" si="639"/>
        <v>8.2098618131334845E-4</v>
      </c>
      <c r="AI417" s="5">
        <f t="shared" si="640"/>
        <v>1.6018717487038755E-3</v>
      </c>
      <c r="AJ417" s="5">
        <f t="shared" si="641"/>
        <v>1.5627504808855249E-3</v>
      </c>
      <c r="AK417" s="5">
        <f t="shared" si="642"/>
        <v>1.0163897609089664E-3</v>
      </c>
      <c r="AL417" s="5">
        <f t="shared" si="643"/>
        <v>2.8359635451640113E-5</v>
      </c>
      <c r="AM417" s="5">
        <f t="shared" si="644"/>
        <v>1.6091592472523869E-2</v>
      </c>
      <c r="AN417" s="5">
        <f t="shared" si="645"/>
        <v>1.1793849954962243E-2</v>
      </c>
      <c r="AO417" s="5">
        <f t="shared" si="646"/>
        <v>4.3219742544954804E-3</v>
      </c>
      <c r="AP417" s="5">
        <f t="shared" si="647"/>
        <v>1.055887123534947E-3</v>
      </c>
      <c r="AQ417" s="5">
        <f t="shared" si="648"/>
        <v>1.9347019764530911E-4</v>
      </c>
      <c r="AR417" s="5">
        <f t="shared" si="649"/>
        <v>1.203434384016364E-4</v>
      </c>
      <c r="AS417" s="5">
        <f t="shared" si="650"/>
        <v>2.3480876841200989E-4</v>
      </c>
      <c r="AT417" s="5">
        <f t="shared" si="651"/>
        <v>2.2907421649012477E-4</v>
      </c>
      <c r="AU417" s="5">
        <f t="shared" si="652"/>
        <v>1.4898647671308056E-4</v>
      </c>
      <c r="AV417" s="5">
        <f t="shared" si="653"/>
        <v>7.2673947935343651E-5</v>
      </c>
      <c r="AW417" s="5">
        <f t="shared" si="654"/>
        <v>1.1265399847061738E-6</v>
      </c>
      <c r="AX417" s="5">
        <f t="shared" si="655"/>
        <v>5.232866675083464E-3</v>
      </c>
      <c r="AY417" s="5">
        <f t="shared" si="656"/>
        <v>3.8352726435021884E-3</v>
      </c>
      <c r="AZ417" s="5">
        <f t="shared" si="657"/>
        <v>1.4054740129378174E-3</v>
      </c>
      <c r="BA417" s="5">
        <f t="shared" si="658"/>
        <v>3.433666711874632E-4</v>
      </c>
      <c r="BB417" s="5">
        <f t="shared" si="659"/>
        <v>6.291507516167913E-5</v>
      </c>
      <c r="BC417" s="5">
        <f t="shared" si="660"/>
        <v>9.2223433774996138E-6</v>
      </c>
      <c r="BD417" s="5">
        <f t="shared" si="661"/>
        <v>1.4700352145554614E-5</v>
      </c>
      <c r="BE417" s="5">
        <f t="shared" si="662"/>
        <v>2.8682673757421824E-5</v>
      </c>
      <c r="BF417" s="5">
        <f t="shared" si="663"/>
        <v>2.7982179124990483E-5</v>
      </c>
      <c r="BG417" s="5">
        <f t="shared" si="664"/>
        <v>1.8199194752091905E-5</v>
      </c>
      <c r="BH417" s="5">
        <f t="shared" si="665"/>
        <v>8.8773649867953798E-6</v>
      </c>
      <c r="BI417" s="5">
        <f t="shared" si="666"/>
        <v>3.4642240025360252E-6</v>
      </c>
      <c r="BJ417" s="8">
        <f t="shared" si="667"/>
        <v>0.65726378523362405</v>
      </c>
      <c r="BK417" s="8">
        <f t="shared" si="668"/>
        <v>0.21075074025039134</v>
      </c>
      <c r="BL417" s="8">
        <f t="shared" si="669"/>
        <v>0.127352791441563</v>
      </c>
      <c r="BM417" s="8">
        <f t="shared" si="670"/>
        <v>0.4984803763627853</v>
      </c>
      <c r="BN417" s="8">
        <f t="shared" si="671"/>
        <v>0.49753342634986852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1.3644444444444399</v>
      </c>
      <c r="F418">
        <f>VLOOKUP(B418,home!$B$2:$E$405,3,FALSE)</f>
        <v>1.3</v>
      </c>
      <c r="G418">
        <f>VLOOKUP(C418,away!$B$2:$E$405,4,FALSE)</f>
        <v>0.88</v>
      </c>
      <c r="H418">
        <f>VLOOKUP(A418,away!$A$2:$E$405,3,FALSE)</f>
        <v>1.1155555555555601</v>
      </c>
      <c r="I418">
        <f>VLOOKUP(C418,away!$B$2:$E$405,3,FALSE)</f>
        <v>0.66</v>
      </c>
      <c r="J418">
        <f>VLOOKUP(B418,home!$B$2:$E$405,4,FALSE)</f>
        <v>1.2</v>
      </c>
      <c r="K418" s="3">
        <f t="shared" si="616"/>
        <v>1.5609244444444392</v>
      </c>
      <c r="L418" s="3">
        <f t="shared" si="617"/>
        <v>0.88352000000000364</v>
      </c>
      <c r="M418" s="5">
        <f t="shared" si="618"/>
        <v>8.6774329473929379E-2</v>
      </c>
      <c r="N418" s="5">
        <f t="shared" si="619"/>
        <v>0.13544817202613194</v>
      </c>
      <c r="O418" s="5">
        <f t="shared" si="620"/>
        <v>7.66668555768064E-2</v>
      </c>
      <c r="P418" s="5">
        <f t="shared" si="621"/>
        <v>0.11967116894852857</v>
      </c>
      <c r="Q418" s="5">
        <f t="shared" si="622"/>
        <v>0.10571218133545245</v>
      </c>
      <c r="R418" s="5">
        <f t="shared" si="623"/>
        <v>3.3868350119610133E-2</v>
      </c>
      <c r="S418" s="5">
        <f t="shared" si="624"/>
        <v>4.1259865574098026E-2</v>
      </c>
      <c r="T418" s="5">
        <f t="shared" si="625"/>
        <v>9.3398826453499326E-2</v>
      </c>
      <c r="U418" s="5">
        <f t="shared" si="626"/>
        <v>5.2865935594702193E-2</v>
      </c>
      <c r="V418" s="5">
        <f t="shared" si="627"/>
        <v>6.3224232504984611E-3</v>
      </c>
      <c r="W418" s="5">
        <f t="shared" si="628"/>
        <v>5.5002909307350314E-2</v>
      </c>
      <c r="X418" s="5">
        <f t="shared" si="629"/>
        <v>4.8596170431230344E-2</v>
      </c>
      <c r="Y418" s="5">
        <f t="shared" si="630"/>
        <v>2.1467844249700406E-2</v>
      </c>
      <c r="Z418" s="5">
        <f t="shared" si="631"/>
        <v>9.9744548992260242E-3</v>
      </c>
      <c r="AA418" s="5">
        <f t="shared" si="632"/>
        <v>1.5569370472210495E-2</v>
      </c>
      <c r="AB418" s="5">
        <f t="shared" si="633"/>
        <v>1.2151305477342415E-2</v>
      </c>
      <c r="AC418" s="5">
        <f t="shared" si="634"/>
        <v>5.4495651649044436E-4</v>
      </c>
      <c r="AD418" s="5">
        <f t="shared" si="635"/>
        <v>2.1463846413350914E-2</v>
      </c>
      <c r="AE418" s="5">
        <f t="shared" si="636"/>
        <v>1.8963737583123873E-2</v>
      </c>
      <c r="AF418" s="5">
        <f t="shared" si="637"/>
        <v>8.3774207147208363E-3</v>
      </c>
      <c r="AG418" s="5">
        <f t="shared" si="638"/>
        <v>2.4672062499567285E-3</v>
      </c>
      <c r="AH418" s="5">
        <f t="shared" si="639"/>
        <v>2.203157598141053E-3</v>
      </c>
      <c r="AI418" s="5">
        <f t="shared" si="640"/>
        <v>3.4389625499018678E-3</v>
      </c>
      <c r="AJ418" s="5">
        <f t="shared" si="641"/>
        <v>2.6839803538354036E-3</v>
      </c>
      <c r="AK418" s="5">
        <f t="shared" si="642"/>
        <v>1.3964968475701058E-3</v>
      </c>
      <c r="AL418" s="5">
        <f t="shared" si="643"/>
        <v>3.0062154902215866E-5</v>
      </c>
      <c r="AM418" s="5">
        <f t="shared" si="644"/>
        <v>6.7006885076801026E-3</v>
      </c>
      <c r="AN418" s="5">
        <f t="shared" si="645"/>
        <v>5.9201923103055481E-3</v>
      </c>
      <c r="AO418" s="5">
        <f t="shared" si="646"/>
        <v>2.6153041550005893E-3</v>
      </c>
      <c r="AP418" s="5">
        <f t="shared" si="647"/>
        <v>7.702245090087102E-4</v>
      </c>
      <c r="AQ418" s="5">
        <f t="shared" si="648"/>
        <v>1.701271895498446E-4</v>
      </c>
      <c r="AR418" s="5">
        <f t="shared" si="649"/>
        <v>3.8930676022191826E-4</v>
      </c>
      <c r="AS418" s="5">
        <f t="shared" si="650"/>
        <v>6.0767843841786219E-4</v>
      </c>
      <c r="AT418" s="5">
        <f t="shared" si="651"/>
        <v>4.7427006444413313E-4</v>
      </c>
      <c r="AU418" s="5">
        <f t="shared" si="652"/>
        <v>2.4676657895302901E-4</v>
      </c>
      <c r="AV418" s="5">
        <f t="shared" si="653"/>
        <v>9.6295996289927889E-5</v>
      </c>
      <c r="AW418" s="5">
        <f t="shared" si="654"/>
        <v>1.1516377020940589E-6</v>
      </c>
      <c r="AX418" s="5">
        <f t="shared" si="655"/>
        <v>1.7432114143743033E-3</v>
      </c>
      <c r="AY418" s="5">
        <f t="shared" si="656"/>
        <v>1.5401621488279906E-3</v>
      </c>
      <c r="AZ418" s="5">
        <f t="shared" si="657"/>
        <v>6.8038203086625594E-4</v>
      </c>
      <c r="BA418" s="5">
        <f t="shared" si="658"/>
        <v>2.0037704397031899E-4</v>
      </c>
      <c r="BB418" s="5">
        <f t="shared" si="659"/>
        <v>4.4259281472164238E-5</v>
      </c>
      <c r="BC418" s="5">
        <f t="shared" si="660"/>
        <v>7.8207920732573414E-6</v>
      </c>
      <c r="BD418" s="5">
        <f t="shared" si="661"/>
        <v>5.7326718131878426E-5</v>
      </c>
      <c r="BE418" s="5">
        <f t="shared" si="662"/>
        <v>8.9482675651825281E-5</v>
      </c>
      <c r="BF418" s="5">
        <f t="shared" si="663"/>
        <v>6.9837847889613679E-5</v>
      </c>
      <c r="BG418" s="5">
        <f t="shared" si="664"/>
        <v>3.6337201306096834E-5</v>
      </c>
      <c r="BH418" s="5">
        <f t="shared" si="665"/>
        <v>1.4179906440346237E-5</v>
      </c>
      <c r="BI418" s="5">
        <f t="shared" si="666"/>
        <v>4.4267525165343107E-6</v>
      </c>
      <c r="BJ418" s="8">
        <f t="shared" si="667"/>
        <v>0.53129106414764626</v>
      </c>
      <c r="BK418" s="8">
        <f t="shared" si="668"/>
        <v>0.2561429680672751</v>
      </c>
      <c r="BL418" s="8">
        <f t="shared" si="669"/>
        <v>0.20293032353038321</v>
      </c>
      <c r="BM418" s="8">
        <f t="shared" si="670"/>
        <v>0.44065874265294563</v>
      </c>
      <c r="BN418" s="8">
        <f t="shared" si="671"/>
        <v>0.55814105748045884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1.3644444444444399</v>
      </c>
      <c r="F419">
        <f>VLOOKUP(B419,home!$B$2:$E$405,3,FALSE)</f>
        <v>1.1399999999999999</v>
      </c>
      <c r="G419">
        <f>VLOOKUP(C419,away!$B$2:$E$405,4,FALSE)</f>
        <v>0.73</v>
      </c>
      <c r="H419">
        <f>VLOOKUP(A419,away!$A$2:$E$405,3,FALSE)</f>
        <v>1.1155555555555601</v>
      </c>
      <c r="I419">
        <f>VLOOKUP(C419,away!$B$2:$E$405,3,FALSE)</f>
        <v>0.66</v>
      </c>
      <c r="J419">
        <f>VLOOKUP(B419,home!$B$2:$E$405,4,FALSE)</f>
        <v>1</v>
      </c>
      <c r="K419" s="3">
        <f t="shared" si="616"/>
        <v>1.1354906666666629</v>
      </c>
      <c r="L419" s="3">
        <f t="shared" si="617"/>
        <v>0.73626666666666973</v>
      </c>
      <c r="M419" s="5">
        <f t="shared" si="618"/>
        <v>0.15385305301134566</v>
      </c>
      <c r="N419" s="5">
        <f t="shared" si="619"/>
        <v>0.17469870573255428</v>
      </c>
      <c r="O419" s="5">
        <f t="shared" si="620"/>
        <v>0.1132768744971539</v>
      </c>
      <c r="P419" s="5">
        <f t="shared" si="621"/>
        <v>0.12862483374068917</v>
      </c>
      <c r="Q419" s="5">
        <f t="shared" si="622"/>
        <v>9.9184374919030649E-2</v>
      </c>
      <c r="R419" s="5">
        <f t="shared" si="623"/>
        <v>4.1700993398219088E-2</v>
      </c>
      <c r="S419" s="5">
        <f t="shared" si="624"/>
        <v>2.6883359691276157E-2</v>
      </c>
      <c r="T419" s="5">
        <f t="shared" si="625"/>
        <v>7.3026149107051935E-2</v>
      </c>
      <c r="U419" s="5">
        <f t="shared" si="626"/>
        <v>4.7351088794405895E-2</v>
      </c>
      <c r="V419" s="5">
        <f t="shared" si="627"/>
        <v>2.4972368857463156E-3</v>
      </c>
      <c r="W419" s="5">
        <f t="shared" si="628"/>
        <v>3.754097733324209E-2</v>
      </c>
      <c r="X419" s="5">
        <f t="shared" si="629"/>
        <v>2.7640170244555159E-2</v>
      </c>
      <c r="Y419" s="5">
        <f t="shared" si="630"/>
        <v>1.0175268006028948E-2</v>
      </c>
      <c r="Z419" s="5">
        <f t="shared" si="631"/>
        <v>1.0234350468665193E-2</v>
      </c>
      <c r="AA419" s="5">
        <f t="shared" si="632"/>
        <v>1.1621009436564913E-2</v>
      </c>
      <c r="AB419" s="5">
        <f t="shared" si="633"/>
        <v>6.5977738762323388E-3</v>
      </c>
      <c r="AC419" s="5">
        <f t="shared" si="634"/>
        <v>1.3048436192575482E-4</v>
      </c>
      <c r="AD419" s="5">
        <f t="shared" si="635"/>
        <v>1.065685734486029E-2</v>
      </c>
      <c r="AE419" s="5">
        <f t="shared" si="636"/>
        <v>7.8462888344425028E-3</v>
      </c>
      <c r="AF419" s="5">
        <f t="shared" si="637"/>
        <v>2.8884804629194447E-3</v>
      </c>
      <c r="AG419" s="5">
        <f t="shared" si="638"/>
        <v>7.088972940551665E-4</v>
      </c>
      <c r="AH419" s="5">
        <f t="shared" si="639"/>
        <v>1.8838027762656472E-3</v>
      </c>
      <c r="AI419" s="5">
        <f t="shared" si="640"/>
        <v>2.13904047029039E-3</v>
      </c>
      <c r="AJ419" s="5">
        <f t="shared" si="641"/>
        <v>1.2144302448185039E-3</v>
      </c>
      <c r="AK419" s="5">
        <f t="shared" si="642"/>
        <v>4.5965806943637358E-4</v>
      </c>
      <c r="AL419" s="5">
        <f t="shared" si="643"/>
        <v>4.3635219529176211E-6</v>
      </c>
      <c r="AM419" s="5">
        <f t="shared" si="644"/>
        <v>2.420152410217387E-3</v>
      </c>
      <c r="AN419" s="5">
        <f t="shared" si="645"/>
        <v>1.7818775478960621E-3</v>
      </c>
      <c r="AO419" s="5">
        <f t="shared" si="646"/>
        <v>6.5596852129880625E-4</v>
      </c>
      <c r="AP419" s="5">
        <f t="shared" si="647"/>
        <v>1.6098925220497888E-4</v>
      </c>
      <c r="AQ419" s="5">
        <f t="shared" si="648"/>
        <v>2.9632755022529893E-5</v>
      </c>
      <c r="AR419" s="5">
        <f t="shared" si="649"/>
        <v>2.7739623814770534E-4</v>
      </c>
      <c r="AS419" s="5">
        <f t="shared" si="650"/>
        <v>3.1498083938516226E-4</v>
      </c>
      <c r="AT419" s="5">
        <f t="shared" si="651"/>
        <v>1.7882890165034154E-4</v>
      </c>
      <c r="AU419" s="5">
        <f t="shared" si="652"/>
        <v>6.76861829180711E-5</v>
      </c>
      <c r="AV419" s="5">
        <f t="shared" si="653"/>
        <v>1.9214257241440567E-5</v>
      </c>
      <c r="AW419" s="5">
        <f t="shared" si="654"/>
        <v>1.0133357677133771E-7</v>
      </c>
      <c r="AX419" s="5">
        <f t="shared" si="655"/>
        <v>4.5801007895211157E-4</v>
      </c>
      <c r="AY419" s="5">
        <f t="shared" si="656"/>
        <v>3.3721755412980943E-4</v>
      </c>
      <c r="AZ419" s="5">
        <f t="shared" si="657"/>
        <v>1.24141022260321E-4</v>
      </c>
      <c r="BA419" s="5">
        <f t="shared" si="658"/>
        <v>3.0466965552066479E-5</v>
      </c>
      <c r="BB419" s="5">
        <f t="shared" si="659"/>
        <v>5.6079527926170578E-6</v>
      </c>
      <c r="BC419" s="5">
        <f t="shared" si="660"/>
        <v>8.2578974188884074E-7</v>
      </c>
      <c r="BD419" s="5">
        <f t="shared" si="661"/>
        <v>3.403960060114744E-5</v>
      </c>
      <c r="BE419" s="5">
        <f t="shared" si="662"/>
        <v>3.8651648779663842E-5</v>
      </c>
      <c r="BF419" s="5">
        <f t="shared" si="663"/>
        <v>2.1944293220293107E-5</v>
      </c>
      <c r="BG419" s="5">
        <f t="shared" si="664"/>
        <v>8.3058467127464463E-6</v>
      </c>
      <c r="BH419" s="5">
        <f t="shared" si="665"/>
        <v>2.3578028552718937E-6</v>
      </c>
      <c r="BI419" s="5">
        <f t="shared" si="666"/>
        <v>5.3545262720024885E-7</v>
      </c>
      <c r="BJ419" s="8">
        <f t="shared" si="667"/>
        <v>0.45037105912880909</v>
      </c>
      <c r="BK419" s="8">
        <f t="shared" si="668"/>
        <v>0.31233054876706579</v>
      </c>
      <c r="BL419" s="8">
        <f t="shared" si="669"/>
        <v>0.22720861262752612</v>
      </c>
      <c r="BM419" s="8">
        <f t="shared" si="670"/>
        <v>0.28846861947252028</v>
      </c>
      <c r="BN419" s="8">
        <f t="shared" si="671"/>
        <v>0.71133883529899278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1.3644444444444399</v>
      </c>
      <c r="F420">
        <f>VLOOKUP(B420,home!$B$2:$E$405,3,FALSE)</f>
        <v>1.03</v>
      </c>
      <c r="G420">
        <f>VLOOKUP(C420,away!$B$2:$E$405,4,FALSE)</f>
        <v>0.88</v>
      </c>
      <c r="H420">
        <f>VLOOKUP(A420,away!$A$2:$E$405,3,FALSE)</f>
        <v>1.1155555555555601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1.2367324444444403</v>
      </c>
      <c r="L420" s="3">
        <f t="shared" si="617"/>
        <v>0.87950400000000362</v>
      </c>
      <c r="M420" s="5">
        <f t="shared" si="618"/>
        <v>0.1204842253662589</v>
      </c>
      <c r="N420" s="5">
        <f t="shared" si="619"/>
        <v>0.1490067505542082</v>
      </c>
      <c r="O420" s="5">
        <f t="shared" si="620"/>
        <v>0.10596635814652659</v>
      </c>
      <c r="P420" s="5">
        <f t="shared" si="621"/>
        <v>0.13105203313942887</v>
      </c>
      <c r="Q420" s="5">
        <f t="shared" si="622"/>
        <v>9.2140741425814451E-2</v>
      </c>
      <c r="R420" s="5">
        <f t="shared" si="623"/>
        <v>4.6598917927651549E-2</v>
      </c>
      <c r="S420" s="5">
        <f t="shared" si="624"/>
        <v>3.5636688823306423E-2</v>
      </c>
      <c r="T420" s="5">
        <f t="shared" si="625"/>
        <v>8.1038150646969828E-2</v>
      </c>
      <c r="U420" s="5">
        <f t="shared" si="626"/>
        <v>5.7630393677130354E-2</v>
      </c>
      <c r="V420" s="5">
        <f t="shared" si="627"/>
        <v>4.3069359038075882E-3</v>
      </c>
      <c r="W420" s="5">
        <f t="shared" si="628"/>
        <v>3.7984481458823535E-2</v>
      </c>
      <c r="X420" s="5">
        <f t="shared" si="629"/>
        <v>3.3407503380961268E-2</v>
      </c>
      <c r="Y420" s="5">
        <f t="shared" si="630"/>
        <v>1.4691016426784538E-2</v>
      </c>
      <c r="Z420" s="5">
        <f t="shared" si="631"/>
        <v>1.3661311571013808E-2</v>
      </c>
      <c r="AA420" s="5">
        <f t="shared" si="632"/>
        <v>1.6895387253537026E-2</v>
      </c>
      <c r="AB420" s="5">
        <f t="shared" si="633"/>
        <v>1.0447536788951143E-2</v>
      </c>
      <c r="AC420" s="5">
        <f t="shared" si="634"/>
        <v>2.927938829125629E-4</v>
      </c>
      <c r="AD420" s="5">
        <f t="shared" si="635"/>
        <v>1.174416015138134E-2</v>
      </c>
      <c r="AE420" s="5">
        <f t="shared" si="636"/>
        <v>1.0329035829780535E-2</v>
      </c>
      <c r="AF420" s="5">
        <f t="shared" si="637"/>
        <v>4.5422141642176683E-3</v>
      </c>
      <c r="AG420" s="5">
        <f t="shared" si="638"/>
        <v>1.3316318420953711E-3</v>
      </c>
      <c r="AH420" s="5">
        <f t="shared" si="639"/>
        <v>3.0037945429882435E-3</v>
      </c>
      <c r="AI420" s="5">
        <f t="shared" si="640"/>
        <v>3.7148901677587207E-3</v>
      </c>
      <c r="AJ420" s="5">
        <f t="shared" si="641"/>
        <v>2.2971625990074302E-3</v>
      </c>
      <c r="AK420" s="5">
        <f t="shared" si="642"/>
        <v>9.4699183878560087E-4</v>
      </c>
      <c r="AL420" s="5">
        <f t="shared" si="643"/>
        <v>1.2739006630896251E-5</v>
      </c>
      <c r="AM420" s="5">
        <f t="shared" si="644"/>
        <v>2.9048767783929658E-3</v>
      </c>
      <c r="AN420" s="5">
        <f t="shared" si="645"/>
        <v>2.554850746103737E-3</v>
      </c>
      <c r="AO420" s="5">
        <f t="shared" si="646"/>
        <v>1.1235007253006151E-3</v>
      </c>
      <c r="AP420" s="5">
        <f t="shared" si="647"/>
        <v>3.2937446063493217E-4</v>
      </c>
      <c r="AQ420" s="5">
        <f t="shared" si="648"/>
        <v>7.2421538906566619E-5</v>
      </c>
      <c r="AR420" s="5">
        <f t="shared" si="649"/>
        <v>5.2836986314726882E-4</v>
      </c>
      <c r="AS420" s="5">
        <f t="shared" si="650"/>
        <v>6.5345215242089611E-4</v>
      </c>
      <c r="AT420" s="5">
        <f t="shared" si="651"/>
        <v>4.0407273889548798E-4</v>
      </c>
      <c r="AU420" s="5">
        <f t="shared" si="652"/>
        <v>1.6657662203585895E-4</v>
      </c>
      <c r="AV420" s="5">
        <f t="shared" si="653"/>
        <v>5.1502678239426375E-5</v>
      </c>
      <c r="AW420" s="5">
        <f t="shared" si="654"/>
        <v>3.8489887002049025E-7</v>
      </c>
      <c r="AX420" s="5">
        <f t="shared" si="655"/>
        <v>5.9875922649196974E-4</v>
      </c>
      <c r="AY420" s="5">
        <f t="shared" si="656"/>
        <v>5.2661113473659554E-4</v>
      </c>
      <c r="AZ420" s="5">
        <f t="shared" si="657"/>
        <v>2.3157829972268829E-4</v>
      </c>
      <c r="BA420" s="5">
        <f t="shared" si="658"/>
        <v>6.7891346973101378E-5</v>
      </c>
      <c r="BB420" s="5">
        <f t="shared" si="659"/>
        <v>1.4927677807057695E-5</v>
      </c>
      <c r="BC420" s="5">
        <f t="shared" si="660"/>
        <v>2.6257904684037057E-6</v>
      </c>
      <c r="BD420" s="5">
        <f t="shared" si="661"/>
        <v>7.7450568019579545E-5</v>
      </c>
      <c r="BE420" s="5">
        <f t="shared" si="662"/>
        <v>9.5785630310465001E-5</v>
      </c>
      <c r="BF420" s="5">
        <f t="shared" si="663"/>
        <v>5.923059835825643E-5</v>
      </c>
      <c r="BG420" s="5">
        <f t="shared" si="664"/>
        <v>2.4417467564504441E-5</v>
      </c>
      <c r="BH420" s="5">
        <f t="shared" si="665"/>
        <v>7.5494685870481047E-6</v>
      </c>
      <c r="BI420" s="5">
        <f t="shared" si="666"/>
        <v>1.8673345479833029E-6</v>
      </c>
      <c r="BJ420" s="8">
        <f t="shared" si="667"/>
        <v>0.44464310360657544</v>
      </c>
      <c r="BK420" s="8">
        <f t="shared" si="668"/>
        <v>0.29231202725708194</v>
      </c>
      <c r="BL420" s="8">
        <f t="shared" si="669"/>
        <v>0.24957170806446344</v>
      </c>
      <c r="BM420" s="8">
        <f t="shared" si="670"/>
        <v>0.35441289770337936</v>
      </c>
      <c r="BN420" s="8">
        <f t="shared" si="671"/>
        <v>0.64524902655988858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1.3644444444444399</v>
      </c>
      <c r="F421">
        <f>VLOOKUP(B421,home!$B$2:$E$405,3,FALSE)</f>
        <v>1.17</v>
      </c>
      <c r="G421">
        <f>VLOOKUP(C421,away!$B$2:$E$405,4,FALSE)</f>
        <v>0.98</v>
      </c>
      <c r="H421">
        <f>VLOOKUP(A421,away!$A$2:$E$405,3,FALSE)</f>
        <v>1.1155555555555601</v>
      </c>
      <c r="I421">
        <f>VLOOKUP(C421,away!$B$2:$E$405,3,FALSE)</f>
        <v>1.06</v>
      </c>
      <c r="J421">
        <f>VLOOKUP(B421,home!$B$2:$E$405,4,FALSE)</f>
        <v>0.63</v>
      </c>
      <c r="K421" s="3">
        <f t="shared" si="616"/>
        <v>1.5644719999999945</v>
      </c>
      <c r="L421" s="3">
        <f t="shared" si="617"/>
        <v>0.74496800000000307</v>
      </c>
      <c r="M421" s="5">
        <f t="shared" si="618"/>
        <v>9.9316853427589252E-2</v>
      </c>
      <c r="N421" s="5">
        <f t="shared" si="619"/>
        <v>0.15537843631556689</v>
      </c>
      <c r="O421" s="5">
        <f t="shared" si="620"/>
        <v>7.3987877664244611E-2</v>
      </c>
      <c r="P421" s="5">
        <f t="shared" si="621"/>
        <v>0.11575196294513569</v>
      </c>
      <c r="Q421" s="5">
        <f t="shared" si="622"/>
        <v>0.12154260650974336</v>
      </c>
      <c r="R421" s="5">
        <f t="shared" si="623"/>
        <v>2.7559300623888599E-2</v>
      </c>
      <c r="S421" s="5">
        <f t="shared" si="624"/>
        <v>3.3726695075526052E-2</v>
      </c>
      <c r="T421" s="5">
        <f t="shared" si="625"/>
        <v>9.0545352486350858E-2</v>
      </c>
      <c r="U421" s="5">
        <f t="shared" si="626"/>
        <v>4.3115754165656099E-2</v>
      </c>
      <c r="V421" s="5">
        <f t="shared" si="627"/>
        <v>4.3675379733460768E-3</v>
      </c>
      <c r="W421" s="5">
        <f t="shared" si="628"/>
        <v>6.3383334897170199E-2</v>
      </c>
      <c r="X421" s="5">
        <f t="shared" si="629"/>
        <v>4.7218556231675278E-2</v>
      </c>
      <c r="Y421" s="5">
        <f t="shared" si="630"/>
        <v>1.7588156699399407E-2</v>
      </c>
      <c r="Z421" s="5">
        <f t="shared" si="631"/>
        <v>6.8435990223923758E-3</v>
      </c>
      <c r="AA421" s="5">
        <f t="shared" si="632"/>
        <v>1.0706619049760209E-2</v>
      </c>
      <c r="AB421" s="5">
        <f t="shared" si="633"/>
        <v>8.3751028590081985E-3</v>
      </c>
      <c r="AC421" s="5">
        <f t="shared" si="634"/>
        <v>3.1814281527053434E-4</v>
      </c>
      <c r="AD421" s="5">
        <f t="shared" si="635"/>
        <v>2.4790363178311327E-2</v>
      </c>
      <c r="AE421" s="5">
        <f t="shared" si="636"/>
        <v>1.8468027276220308E-2</v>
      </c>
      <c r="AF421" s="5">
        <f t="shared" si="637"/>
        <v>6.8790446719556734E-3</v>
      </c>
      <c r="AG421" s="5">
        <f t="shared" si="638"/>
        <v>1.708222717059165E-3</v>
      </c>
      <c r="AH421" s="5">
        <f t="shared" si="639"/>
        <v>1.2745655691284062E-3</v>
      </c>
      <c r="AI421" s="5">
        <f t="shared" si="640"/>
        <v>1.994022145065449E-3</v>
      </c>
      <c r="AJ421" s="5">
        <f t="shared" si="641"/>
        <v>1.5597959066674114E-3</v>
      </c>
      <c r="AK421" s="5">
        <f t="shared" si="642"/>
        <v>8.1341900723192341E-4</v>
      </c>
      <c r="AL421" s="5">
        <f t="shared" si="643"/>
        <v>1.483158360078542E-5</v>
      </c>
      <c r="AM421" s="5">
        <f t="shared" si="644"/>
        <v>7.7567658124597875E-3</v>
      </c>
      <c r="AN421" s="5">
        <f t="shared" si="645"/>
        <v>5.7785423137765666E-3</v>
      </c>
      <c r="AO421" s="5">
        <f t="shared" si="646"/>
        <v>2.1524145552047594E-3</v>
      </c>
      <c r="AP421" s="5">
        <f t="shared" si="647"/>
        <v>5.3449332212059531E-4</v>
      </c>
      <c r="AQ421" s="5">
        <f t="shared" si="648"/>
        <v>9.954510529838432E-5</v>
      </c>
      <c r="AR421" s="5">
        <f t="shared" si="649"/>
        <v>1.8990211258049095E-4</v>
      </c>
      <c r="AS421" s="5">
        <f t="shared" si="650"/>
        <v>2.9709653787302482E-4</v>
      </c>
      <c r="AT421" s="5">
        <f t="shared" si="651"/>
        <v>2.3239960739964265E-4</v>
      </c>
      <c r="AU421" s="5">
        <f t="shared" si="652"/>
        <v>1.2119422619591084E-4</v>
      </c>
      <c r="AV421" s="5">
        <f t="shared" si="653"/>
        <v>4.7401243361292092E-5</v>
      </c>
      <c r="AW421" s="5">
        <f t="shared" si="654"/>
        <v>4.8016492896967349E-7</v>
      </c>
      <c r="AX421" s="5">
        <f t="shared" si="655"/>
        <v>2.0225404873584246E-3</v>
      </c>
      <c r="AY421" s="5">
        <f t="shared" si="656"/>
        <v>1.5067279417864371E-3</v>
      </c>
      <c r="AZ421" s="5">
        <f t="shared" si="657"/>
        <v>5.6123205066838143E-4</v>
      </c>
      <c r="BA421" s="5">
        <f t="shared" si="658"/>
        <v>1.3936663944077486E-4</v>
      </c>
      <c r="BB421" s="5">
        <f t="shared" si="659"/>
        <v>2.5955921662728896E-5</v>
      </c>
      <c r="BC421" s="5">
        <f t="shared" si="660"/>
        <v>3.8672662098479816E-6</v>
      </c>
      <c r="BD421" s="5">
        <f t="shared" si="661"/>
        <v>2.357849950081061E-5</v>
      </c>
      <c r="BE421" s="5">
        <f t="shared" si="662"/>
        <v>3.6887902271032053E-5</v>
      </c>
      <c r="BF421" s="5">
        <f t="shared" si="663"/>
        <v>2.8855045120882929E-5</v>
      </c>
      <c r="BG421" s="5">
        <f t="shared" si="664"/>
        <v>1.5047636716785938E-5</v>
      </c>
      <c r="BH421" s="5">
        <f t="shared" si="665"/>
        <v>5.8854015773958614E-6</v>
      </c>
      <c r="BI421" s="5">
        <f t="shared" si="666"/>
        <v>1.841509195318325E-6</v>
      </c>
      <c r="BJ421" s="8">
        <f t="shared" si="667"/>
        <v>0.5680835523994392</v>
      </c>
      <c r="BK421" s="8">
        <f t="shared" si="668"/>
        <v>0.25500275176225484</v>
      </c>
      <c r="BL421" s="8">
        <f t="shared" si="669"/>
        <v>0.17038654671244347</v>
      </c>
      <c r="BM421" s="8">
        <f t="shared" si="670"/>
        <v>0.40527316463350382</v>
      </c>
      <c r="BN421" s="8">
        <f t="shared" si="671"/>
        <v>0.59353703748616837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1.3644444444444399</v>
      </c>
      <c r="F422">
        <f>VLOOKUP(B422,home!$B$2:$E$405,3,FALSE)</f>
        <v>0.81</v>
      </c>
      <c r="G422">
        <f>VLOOKUP(C422,away!$B$2:$E$405,4,FALSE)</f>
        <v>0.92</v>
      </c>
      <c r="H422">
        <f>VLOOKUP(A422,away!$A$2:$E$405,3,FALSE)</f>
        <v>1.1155555555555601</v>
      </c>
      <c r="I422">
        <f>VLOOKUP(C422,away!$B$2:$E$405,3,FALSE)</f>
        <v>0.55000000000000004</v>
      </c>
      <c r="J422">
        <f>VLOOKUP(B422,home!$B$2:$E$405,4,FALSE)</f>
        <v>1.59</v>
      </c>
      <c r="K422" s="3">
        <f t="shared" ref="K422:K485" si="672">E422*F422*G422</f>
        <v>1.0167839999999968</v>
      </c>
      <c r="L422" s="3">
        <f t="shared" ref="L422:L485" si="673">H422*I422*J422</f>
        <v>0.97555333333333738</v>
      </c>
      <c r="M422" s="5">
        <f t="shared" ref="M422:M485" si="674">_xlfn.POISSON.DIST(0,K422,FALSE) * _xlfn.POISSON.DIST(0,L422,FALSE)</f>
        <v>0.13637629577261395</v>
      </c>
      <c r="N422" s="5">
        <f t="shared" ref="N422:N485" si="675">_xlfn.POISSON.DIST(1,K422,FALSE) * _xlfn.POISSON.DIST(0,L422,FALSE)</f>
        <v>0.13866523552086107</v>
      </c>
      <c r="O422" s="5">
        <f t="shared" ref="O422:O485" si="676">_xlfn.POISSON.DIST(0,K422,FALSE) * _xlfn.POISSON.DIST(1,L422,FALSE)</f>
        <v>0.13304234992862668</v>
      </c>
      <c r="P422" s="5">
        <f t="shared" ref="P422:P485" si="677">_xlfn.POISSON.DIST(1,K422,FALSE) * _xlfn.POISSON.DIST(1,L422,FALSE)</f>
        <v>0.13527533272982833</v>
      </c>
      <c r="Q422" s="5">
        <f t="shared" ref="Q422:Q485" si="678">_xlfn.POISSON.DIST(2,K422,FALSE) * _xlfn.POISSON.DIST(0,L422,FALSE)</f>
        <v>7.0496296416921372E-2</v>
      </c>
      <c r="R422" s="5">
        <f t="shared" ref="R422:R485" si="679">_xlfn.POISSON.DIST(0,K422,FALSE) * _xlfn.POISSON.DIST(2,L422,FALSE)</f>
        <v>6.4894953973686026E-2</v>
      </c>
      <c r="S422" s="5">
        <f t="shared" ref="S422:S485" si="680">_xlfn.POISSON.DIST(2,K422,FALSE) * _xlfn.POISSON.DIST(2,L422,FALSE)</f>
        <v>3.3545814434784833E-2</v>
      </c>
      <c r="T422" s="5">
        <f t="shared" ref="T422:T485" si="681">_xlfn.POISSON.DIST(2,K422,FALSE) * _xlfn.POISSON.DIST(1,L422,FALSE)</f>
        <v>6.8772896957182653E-2</v>
      </c>
      <c r="U422" s="5">
        <f t="shared" ref="U422:U485" si="682">_xlfn.POISSON.DIST(1,K422,FALSE) * _xlfn.POISSON.DIST(2,L422,FALSE)</f>
        <v>6.5984150881180162E-2</v>
      </c>
      <c r="V422" s="5">
        <f t="shared" ref="V422:V485" si="683">_xlfn.POISSON.DIST(3,K422,FALSE) * _xlfn.POISSON.DIST(3,L422,FALSE)</f>
        <v>3.6972221957634593E-3</v>
      </c>
      <c r="W422" s="5">
        <f t="shared" ref="W422:W485" si="684">_xlfn.POISSON.DIST(3,K422,FALSE) * _xlfn.POISSON.DIST(0,L422,FALSE)</f>
        <v>2.3893168751994254E-2</v>
      </c>
      <c r="X422" s="5">
        <f t="shared" ref="X422:X485" si="685">_xlfn.POISSON.DIST(3,K422,FALSE) * _xlfn.POISSON.DIST(1,L422,FALSE)</f>
        <v>2.3309060419903931E-2</v>
      </c>
      <c r="Y422" s="5">
        <f t="shared" ref="Y422:Y485" si="686">_xlfn.POISSON.DIST(3,K422,FALSE) * _xlfn.POISSON.DIST(2,L422,FALSE)</f>
        <v>1.136961579475272E-2</v>
      </c>
      <c r="Z422" s="5">
        <f t="shared" ref="Z422:Z485" si="687">_xlfn.POISSON.DIST(0,K422,FALSE) * _xlfn.POISSON.DIST(3,L422,FALSE)</f>
        <v>2.1102829555180971E-2</v>
      </c>
      <c r="AA422" s="5">
        <f t="shared" ref="AA422:AA485" si="688">_xlfn.POISSON.DIST(1,K422,FALSE) * _xlfn.POISSON.DIST(3,L422,FALSE)</f>
        <v>2.1457019446435063E-2</v>
      </c>
      <c r="AB422" s="5">
        <f t="shared" ref="AB422:AB485" si="689">_xlfn.POISSON.DIST(2,K422,FALSE) * _xlfn.POISSON.DIST(3,L422,FALSE)</f>
        <v>1.0908577030411978E-2</v>
      </c>
      <c r="AC422" s="5">
        <f t="shared" ref="AC422:AC485" si="690">_xlfn.POISSON.DIST(4,K422,FALSE) * _xlfn.POISSON.DIST(4,L422,FALSE)</f>
        <v>2.292109122935109E-4</v>
      </c>
      <c r="AD422" s="5">
        <f t="shared" ref="AD422:AD485" si="691">_xlfn.POISSON.DIST(4,K422,FALSE) * _xlfn.POISSON.DIST(0,L422,FALSE)</f>
        <v>6.073547924081912E-3</v>
      </c>
      <c r="AE422" s="5">
        <f t="shared" ref="AE422:AE485" si="692">_xlfn.POISSON.DIST(4,K422,FALSE) * _xlfn.POISSON.DIST(1,L422,FALSE)</f>
        <v>5.9250699224978809E-3</v>
      </c>
      <c r="AF422" s="5">
        <f t="shared" ref="AF422:AF485" si="693">_xlfn.POISSON.DIST(4,K422,FALSE) * _xlfn.POISSON.DIST(2,L422,FALSE)</f>
        <v>2.8901108565629534E-3</v>
      </c>
      <c r="AG422" s="5">
        <f t="shared" ref="AG422:AG485" si="694">_xlfn.POISSON.DIST(4,K422,FALSE) * _xlfn.POISSON.DIST(3,L422,FALSE)</f>
        <v>9.3981909327428526E-4</v>
      </c>
      <c r="AH422" s="5">
        <f t="shared" ref="AH422:AH485" si="695">_xlfn.POISSON.DIST(0,K422,FALSE) * _xlfn.POISSON.DIST(4,L422,FALSE)</f>
        <v>5.1467339288305157E-3</v>
      </c>
      <c r="AI422" s="5">
        <f t="shared" ref="AI422:AI485" si="696">_xlfn.POISSON.DIST(1,K422,FALSE) * _xlfn.POISSON.DIST(4,L422,FALSE)</f>
        <v>5.2331167110919903E-3</v>
      </c>
      <c r="AJ422" s="5">
        <f t="shared" ref="AJ422:AJ485" si="697">_xlfn.POISSON.DIST(2,K422,FALSE) * _xlfn.POISSON.DIST(4,L422,FALSE)</f>
        <v>2.6604746709854702E-3</v>
      </c>
      <c r="AK422" s="5">
        <f t="shared" ref="AK422:AK485" si="698">_xlfn.POISSON.DIST(3,K422,FALSE) * _xlfn.POISSON.DIST(4,L422,FALSE)</f>
        <v>9.0170935928776067E-4</v>
      </c>
      <c r="AL422" s="5">
        <f t="shared" ref="AL422:AL485" si="699">_xlfn.POISSON.DIST(5,K422,FALSE) * _xlfn.POISSON.DIST(5,L422,FALSE)</f>
        <v>9.0944198917122098E-6</v>
      </c>
      <c r="AM422" s="5">
        <f t="shared" ref="AM422:AM485" si="700">_xlfn.POISSON.DIST(5,K422,FALSE) * _xlfn.POISSON.DIST(0,L422,FALSE)</f>
        <v>1.2350972704879371E-3</v>
      </c>
      <c r="AN422" s="5">
        <f t="shared" ref="AN422:AN485" si="701">_xlfn.POISSON.DIST(5,K422,FALSE) * _xlfn.POISSON.DIST(1,L422,FALSE)</f>
        <v>1.2049032592154137E-3</v>
      </c>
      <c r="AO422" s="5">
        <f t="shared" ref="AO422:AO485" si="702">_xlfn.POISSON.DIST(5,K422,FALSE) * _xlfn.POISSON.DIST(2,L422,FALSE)</f>
        <v>5.8772369543589947E-4</v>
      </c>
      <c r="AP422" s="5">
        <f t="shared" ref="AP422:AP485" si="703">_xlfn.POISSON.DIST(5,K422,FALSE) * _xlfn.POISSON.DIST(3,L422,FALSE)</f>
        <v>1.9111860338715965E-4</v>
      </c>
      <c r="AQ422" s="5">
        <f t="shared" ref="AQ422:AQ485" si="704">_xlfn.POISSON.DIST(5,K422,FALSE) * _xlfn.POISSON.DIST(4,L422,FALSE)</f>
        <v>4.6611597649088908E-5</v>
      </c>
      <c r="AR422" s="5">
        <f t="shared" ref="AR422:AR485" si="705">_xlfn.POISSON.DIST(0,K422,FALSE) * _xlfn.POISSON.DIST(5,L422,FALSE)</f>
        <v>1.004182688010079E-3</v>
      </c>
      <c r="AS422" s="5">
        <f t="shared" ref="AS422:AS485" si="706">_xlfn.POISSON.DIST(1,K422,FALSE) * _xlfn.POISSON.DIST(5,L422,FALSE)</f>
        <v>1.0210368902456369E-3</v>
      </c>
      <c r="AT422" s="5">
        <f t="shared" ref="AT422:AT485" si="707">_xlfn.POISSON.DIST(2,K422,FALSE) * _xlfn.POISSON.DIST(5,L422,FALSE)</f>
        <v>5.190869867057581E-4</v>
      </c>
      <c r="AU422" s="5">
        <f t="shared" ref="AU422:AU485" si="708">_xlfn.POISSON.DIST(3,K422,FALSE) * _xlfn.POISSON.DIST(5,L422,FALSE)</f>
        <v>1.7593311423020862E-4</v>
      </c>
      <c r="AV422" s="5">
        <f t="shared" ref="AV422:AV485" si="709">_xlfn.POISSON.DIST(4,K422,FALSE) * _xlfn.POISSON.DIST(5,L422,FALSE)</f>
        <v>4.472149390486197E-5</v>
      </c>
      <c r="AW422" s="5">
        <f t="shared" ref="AW422:AW485" si="710">_xlfn.POISSON.DIST(6,K422,FALSE) * _xlfn.POISSON.DIST(6,L422,FALSE)</f>
        <v>2.5058335628278159E-7</v>
      </c>
      <c r="AX422" s="5">
        <f t="shared" ref="AX422:AX485" si="711">_xlfn.POISSON.DIST(6,K422,FALSE) * _xlfn.POISSON.DIST(0,L422,FALSE)</f>
        <v>2.0930452384596701E-4</v>
      </c>
      <c r="AY422" s="5">
        <f t="shared" ref="AY422:AY485" si="712">_xlfn.POISSON.DIST(6,K422,FALSE) * _xlfn.POISSON.DIST(1,L422,FALSE)</f>
        <v>2.0418772591968012E-4</v>
      </c>
      <c r="AZ422" s="5">
        <f t="shared" ref="AZ422:AZ485" si="713">_xlfn.POISSON.DIST(6,K422,FALSE) * _xlfn.POISSON.DIST(2,L422,FALSE)</f>
        <v>9.9598008323348918E-5</v>
      </c>
      <c r="BA422" s="5">
        <f t="shared" ref="BA422:BA485" si="714">_xlfn.POISSON.DIST(6,K422,FALSE) * _xlfn.POISSON.DIST(3,L422,FALSE)</f>
        <v>3.2387723004401506E-5</v>
      </c>
      <c r="BB422" s="5">
        <f t="shared" ref="BB422:BB485" si="715">_xlfn.POISSON.DIST(6,K422,FALSE) * _xlfn.POISSON.DIST(4,L422,FALSE)</f>
        <v>7.8989877840051744E-6</v>
      </c>
      <c r="BC422" s="5">
        <f t="shared" ref="BC422:BC485" si="716">_xlfn.POISSON.DIST(6,K422,FALSE) * _xlfn.POISSON.DIST(5,L422,FALSE)</f>
        <v>1.5411767725291122E-6</v>
      </c>
      <c r="BD422" s="5">
        <f t="shared" ref="BD422:BD485" si="717">_xlfn.POISSON.DIST(0,K422,FALSE) * _xlfn.POISSON.DIST(6,L422,FALSE)</f>
        <v>1.6327229476064382E-4</v>
      </c>
      <c r="BE422" s="5">
        <f t="shared" ref="BE422:BE485" si="718">_xlfn.POISSON.DIST(1,K422,FALSE) * _xlfn.POISSON.DIST(6,L422,FALSE)</f>
        <v>1.6601265695590596E-4</v>
      </c>
      <c r="BF422" s="5">
        <f t="shared" ref="BF422:BF485" si="719">_xlfn.POISSON.DIST(2,K422,FALSE) * _xlfn.POISSON.DIST(6,L422,FALSE)</f>
        <v>8.4399506695126655E-5</v>
      </c>
      <c r="BG422" s="5">
        <f t="shared" ref="BG422:BG485" si="720">_xlfn.POISSON.DIST(3,K422,FALSE) * _xlfn.POISSON.DIST(6,L422,FALSE)</f>
        <v>2.8605356005165798E-5</v>
      </c>
      <c r="BH422" s="5">
        <f t="shared" ref="BH422:BH485" si="721">_xlfn.POISSON.DIST(4,K422,FALSE) * _xlfn.POISSON.DIST(6,L422,FALSE)</f>
        <v>7.2713670750891016E-6</v>
      </c>
      <c r="BI422" s="5">
        <f t="shared" ref="BI422:BI485" si="722">_xlfn.POISSON.DIST(5,K422,FALSE) * _xlfn.POISSON.DIST(6,L422,FALSE)</f>
        <v>1.4786819400154753E-6</v>
      </c>
      <c r="BJ422" s="8">
        <f t="shared" ref="BJ422:BJ485" si="723">SUM(N422,Q422,T422,W422,X422,Y422,AD422,AE422,AF422,AG422,AM422,AN422,AO422,AP422,AQ422,AX422,AY422,AZ422,BA422,BB422,BC422)</f>
        <v>0.35615519422985853</v>
      </c>
      <c r="BK422" s="8">
        <f t="shared" ref="BK422:BK485" si="724">SUM(M422,P422,S422,V422,AC422,AL422,AY422)</f>
        <v>0.30933715819109547</v>
      </c>
      <c r="BL422" s="8">
        <f t="shared" ref="BL422:BL485" si="725">SUM(O422,R422,U422,AA422,AB422,AH422,AI422,AJ422,AK422,AR422,AS422,AT422,AU422,AV422,BD422,BE422,BF422,BG422,BH422,BI422)</f>
        <v>0.31344508696706419</v>
      </c>
      <c r="BM422" s="8">
        <f t="shared" ref="BM422:BM485" si="726">SUM(S422:BI422)</f>
        <v>0.32108586745809831</v>
      </c>
      <c r="BN422" s="8">
        <f t="shared" ref="BN422:BN485" si="727">SUM(M422:R422)</f>
        <v>0.6787504643425375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1.3644444444444399</v>
      </c>
      <c r="F423">
        <f>VLOOKUP(B423,home!$B$2:$E$405,3,FALSE)</f>
        <v>0.87</v>
      </c>
      <c r="G423">
        <f>VLOOKUP(C423,away!$B$2:$E$405,4,FALSE)</f>
        <v>0.56999999999999995</v>
      </c>
      <c r="H423">
        <f>VLOOKUP(A423,away!$A$2:$E$405,3,FALSE)</f>
        <v>1.1155555555555601</v>
      </c>
      <c r="I423">
        <f>VLOOKUP(C423,away!$B$2:$E$405,3,FALSE)</f>
        <v>1.47</v>
      </c>
      <c r="J423">
        <f>VLOOKUP(B423,home!$B$2:$E$405,4,FALSE)</f>
        <v>0.56999999999999995</v>
      </c>
      <c r="K423" s="3">
        <f t="shared" si="672"/>
        <v>0.67662799999999768</v>
      </c>
      <c r="L423" s="3">
        <f t="shared" si="673"/>
        <v>0.93472400000000366</v>
      </c>
      <c r="M423" s="5">
        <f t="shared" si="674"/>
        <v>0.19961754862629588</v>
      </c>
      <c r="N423" s="5">
        <f t="shared" si="675"/>
        <v>0.13506682269191286</v>
      </c>
      <c r="O423" s="5">
        <f t="shared" si="676"/>
        <v>0.18658731352216651</v>
      </c>
      <c r="P423" s="5">
        <f t="shared" si="677"/>
        <v>0.12625020077387605</v>
      </c>
      <c r="Q423" s="5">
        <f t="shared" si="678"/>
        <v>4.5694997052191648E-2</v>
      </c>
      <c r="R423" s="5">
        <f t="shared" si="679"/>
        <v>8.7203820022347125E-2</v>
      </c>
      <c r="S423" s="5">
        <f t="shared" si="680"/>
        <v>1.9962064088468037E-2</v>
      </c>
      <c r="T423" s="5">
        <f t="shared" si="681"/>
        <v>4.2712210424612949E-2</v>
      </c>
      <c r="U423" s="5">
        <f t="shared" si="682"/>
        <v>5.900454633408049E-2</v>
      </c>
      <c r="V423" s="5">
        <f t="shared" si="683"/>
        <v>1.4028017389438405E-3</v>
      </c>
      <c r="W423" s="5">
        <f t="shared" si="684"/>
        <v>1.0306171488476741E-2</v>
      </c>
      <c r="X423" s="5">
        <f t="shared" si="685"/>
        <v>9.6334258383949708E-3</v>
      </c>
      <c r="Y423" s="5">
        <f t="shared" si="686"/>
        <v>4.5022971666839676E-3</v>
      </c>
      <c r="Z423" s="5">
        <f t="shared" si="687"/>
        <v>2.7170501155522903E-2</v>
      </c>
      <c r="AA423" s="5">
        <f t="shared" si="688"/>
        <v>1.8384321855859087E-2</v>
      </c>
      <c r="AB423" s="5">
        <f t="shared" si="689"/>
        <v>6.2196734643430894E-3</v>
      </c>
      <c r="AC423" s="5">
        <f t="shared" si="690"/>
        <v>5.5451036997490752E-5</v>
      </c>
      <c r="AD423" s="5">
        <f t="shared" si="691"/>
        <v>1.7433610504762537E-3</v>
      </c>
      <c r="AE423" s="5">
        <f t="shared" si="692"/>
        <v>1.6295614145453723E-3</v>
      </c>
      <c r="AF423" s="5">
        <f t="shared" si="693"/>
        <v>7.6159508182475726E-4</v>
      </c>
      <c r="AG423" s="5">
        <f t="shared" si="694"/>
        <v>2.3729373375452239E-4</v>
      </c>
      <c r="AH423" s="5">
        <f t="shared" si="695"/>
        <v>6.3492298805237716E-3</v>
      </c>
      <c r="AI423" s="5">
        <f t="shared" si="696"/>
        <v>4.296066715599023E-3</v>
      </c>
      <c r="AJ423" s="5">
        <f t="shared" si="697"/>
        <v>1.453419514821163E-3</v>
      </c>
      <c r="AK423" s="5">
        <f t="shared" si="698"/>
        <v>3.2780811315813679E-4</v>
      </c>
      <c r="AL423" s="5">
        <f t="shared" si="699"/>
        <v>1.4028234696256821E-6</v>
      </c>
      <c r="AM423" s="5">
        <f t="shared" si="700"/>
        <v>2.3592138017232864E-4</v>
      </c>
      <c r="AN423" s="5">
        <f t="shared" si="701"/>
        <v>2.2052137616020056E-4</v>
      </c>
      <c r="AO423" s="5">
        <f t="shared" si="702"/>
        <v>1.0306331140498406E-4</v>
      </c>
      <c r="AP423" s="5">
        <f t="shared" si="703"/>
        <v>3.21119168965709E-5</v>
      </c>
      <c r="AQ423" s="5">
        <f t="shared" si="704"/>
        <v>7.5039448523076126E-6</v>
      </c>
      <c r="AR423" s="5">
        <f t="shared" si="705"/>
        <v>1.1869555101685454E-3</v>
      </c>
      <c r="AS423" s="5">
        <f t="shared" si="706"/>
        <v>8.0312733293431981E-4</v>
      </c>
      <c r="AT423" s="5">
        <f t="shared" si="707"/>
        <v>2.7170922051434054E-4</v>
      </c>
      <c r="AU423" s="5">
        <f t="shared" si="708"/>
        <v>6.1282022152725523E-5</v>
      </c>
      <c r="AV423" s="5">
        <f t="shared" si="709"/>
        <v>1.0366283021288553E-5</v>
      </c>
      <c r="AW423" s="5">
        <f t="shared" si="710"/>
        <v>2.4645287104340214E-8</v>
      </c>
      <c r="AX423" s="5">
        <f t="shared" si="711"/>
        <v>2.660516860387362E-5</v>
      </c>
      <c r="AY423" s="5">
        <f t="shared" si="712"/>
        <v>2.4868489618087261E-5</v>
      </c>
      <c r="AZ423" s="5">
        <f t="shared" si="713"/>
        <v>1.1622587044888544E-5</v>
      </c>
      <c r="BA423" s="5">
        <f t="shared" si="714"/>
        <v>3.6213036843154806E-6</v>
      </c>
      <c r="BB423" s="5">
        <f t="shared" si="715"/>
        <v>8.4622986625452902E-7</v>
      </c>
      <c r="BC423" s="5">
        <f t="shared" si="716"/>
        <v>1.5819827310098037E-7</v>
      </c>
      <c r="BD423" s="5">
        <f t="shared" si="717"/>
        <v>1.8491263371446458E-4</v>
      </c>
      <c r="BE423" s="5">
        <f t="shared" si="718"/>
        <v>1.2511706552495029E-4</v>
      </c>
      <c r="BF423" s="5">
        <f t="shared" si="719"/>
        <v>4.2328854906007889E-5</v>
      </c>
      <c r="BG423" s="5">
        <f t="shared" si="720"/>
        <v>9.5469628124474024E-6</v>
      </c>
      <c r="BH423" s="5">
        <f t="shared" si="721"/>
        <v>1.6149355884651595E-6</v>
      </c>
      <c r="BI423" s="5">
        <f t="shared" si="722"/>
        <v>2.1854212747040015E-7</v>
      </c>
      <c r="BJ423" s="8">
        <f t="shared" si="723"/>
        <v>0.25295457984945091</v>
      </c>
      <c r="BK423" s="8">
        <f t="shared" si="724"/>
        <v>0.347314337577669</v>
      </c>
      <c r="BL423" s="8">
        <f t="shared" si="725"/>
        <v>0.37252337878636338</v>
      </c>
      <c r="BM423" s="8">
        <f t="shared" si="726"/>
        <v>0.21951725083588525</v>
      </c>
      <c r="BN423" s="8">
        <f t="shared" si="727"/>
        <v>0.78042070268879005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1.3644444444444399</v>
      </c>
      <c r="F424">
        <f>VLOOKUP(B424,home!$B$2:$E$405,3,FALSE)</f>
        <v>0.59</v>
      </c>
      <c r="G424">
        <f>VLOOKUP(C424,away!$B$2:$E$405,4,FALSE)</f>
        <v>0.95</v>
      </c>
      <c r="H424">
        <f>VLOOKUP(A424,away!$A$2:$E$405,3,FALSE)</f>
        <v>1.1155555555555601</v>
      </c>
      <c r="I424">
        <f>VLOOKUP(C424,away!$B$2:$E$405,3,FALSE)</f>
        <v>0.88</v>
      </c>
      <c r="J424">
        <f>VLOOKUP(B424,home!$B$2:$E$405,4,FALSE)</f>
        <v>1.34</v>
      </c>
      <c r="K424" s="3">
        <f t="shared" si="672"/>
        <v>0.76477111111110851</v>
      </c>
      <c r="L424" s="3">
        <f t="shared" si="673"/>
        <v>1.3154631111111166</v>
      </c>
      <c r="M424" s="5">
        <f t="shared" si="674"/>
        <v>0.1249009541932295</v>
      </c>
      <c r="N424" s="5">
        <f t="shared" si="675"/>
        <v>9.5520641517193791E-2</v>
      </c>
      <c r="O424" s="5">
        <f t="shared" si="676"/>
        <v>0.16430259778377276</v>
      </c>
      <c r="P424" s="5">
        <f t="shared" si="677"/>
        <v>0.12565388026553745</v>
      </c>
      <c r="Q424" s="5">
        <f t="shared" si="678"/>
        <v>3.6525713573575085E-2</v>
      </c>
      <c r="R424" s="5">
        <f t="shared" si="679"/>
        <v>0.10806700322214009</v>
      </c>
      <c r="S424" s="5">
        <f t="shared" si="680"/>
        <v>3.1602836278895874E-2</v>
      </c>
      <c r="T424" s="5">
        <f t="shared" si="681"/>
        <v>4.8048228813048627E-2</v>
      </c>
      <c r="U424" s="5">
        <f t="shared" si="682"/>
        <v>8.2646522128643832E-2</v>
      </c>
      <c r="V424" s="5">
        <f t="shared" si="683"/>
        <v>3.532593780665557E-3</v>
      </c>
      <c r="W424" s="5">
        <f t="shared" si="684"/>
        <v>9.3112701845963711E-3</v>
      </c>
      <c r="X424" s="5">
        <f t="shared" si="685"/>
        <v>1.2248632445425326E-2</v>
      </c>
      <c r="Y424" s="5">
        <f t="shared" si="686"/>
        <v>8.0563120717578821E-3</v>
      </c>
      <c r="Z424" s="5">
        <f t="shared" si="687"/>
        <v>4.738605208901716E-2</v>
      </c>
      <c r="AA424" s="5">
        <f t="shared" si="688"/>
        <v>3.6239483707286524E-2</v>
      </c>
      <c r="AB424" s="5">
        <f t="shared" si="689"/>
        <v>1.3857455110457211E-2</v>
      </c>
      <c r="AC424" s="5">
        <f t="shared" si="690"/>
        <v>2.2211805686839266E-4</v>
      </c>
      <c r="AD424" s="5">
        <f t="shared" si="691"/>
        <v>1.7802476112323757E-3</v>
      </c>
      <c r="AE424" s="5">
        <f t="shared" si="692"/>
        <v>2.341850061219875E-3</v>
      </c>
      <c r="AF424" s="5">
        <f t="shared" si="693"/>
        <v>1.5403086836440279E-3</v>
      </c>
      <c r="AG424" s="5">
        <f t="shared" si="694"/>
        <v>6.7540641768594728E-4</v>
      </c>
      <c r="AH424" s="5">
        <f t="shared" si="695"/>
        <v>1.5583650876072988E-2</v>
      </c>
      <c r="AI424" s="5">
        <f t="shared" si="696"/>
        <v>1.1917925995661939E-2</v>
      </c>
      <c r="AJ424" s="5">
        <f t="shared" si="697"/>
        <v>4.557242752921172E-3</v>
      </c>
      <c r="AK424" s="5">
        <f t="shared" si="698"/>
        <v>1.1617492012515238E-3</v>
      </c>
      <c r="AL424" s="5">
        <f t="shared" si="699"/>
        <v>8.9382810252598508E-6</v>
      </c>
      <c r="AM424" s="5">
        <f t="shared" si="700"/>
        <v>2.7229638873901623E-4</v>
      </c>
      <c r="AN424" s="5">
        <f t="shared" si="701"/>
        <v>3.5819585467494839E-4</v>
      </c>
      <c r="AO424" s="5">
        <f t="shared" si="702"/>
        <v>2.3559671668890652E-4</v>
      </c>
      <c r="AP424" s="5">
        <f t="shared" si="703"/>
        <v>1.033062633010511E-4</v>
      </c>
      <c r="AQ424" s="5">
        <f t="shared" si="704"/>
        <v>3.397389462981622E-5</v>
      </c>
      <c r="AR424" s="5">
        <f t="shared" si="705"/>
        <v>4.0999435727816858E-3</v>
      </c>
      <c r="AS424" s="5">
        <f t="shared" si="706"/>
        <v>3.135518401649098E-3</v>
      </c>
      <c r="AT424" s="5">
        <f t="shared" si="707"/>
        <v>1.1989769459692537E-3</v>
      </c>
      <c r="AU424" s="5">
        <f t="shared" si="708"/>
        <v>3.0564764372183656E-4</v>
      </c>
      <c r="AV424" s="5">
        <f t="shared" si="709"/>
        <v>5.8437622024410288E-5</v>
      </c>
      <c r="AW424" s="5">
        <f t="shared" si="710"/>
        <v>2.4978229549573404E-7</v>
      </c>
      <c r="AX424" s="5">
        <f t="shared" si="711"/>
        <v>3.4707401961246614E-5</v>
      </c>
      <c r="AY424" s="5">
        <f t="shared" si="712"/>
        <v>4.5656306962525552E-5</v>
      </c>
      <c r="AZ424" s="5">
        <f t="shared" si="713"/>
        <v>3.0029593799383999E-5</v>
      </c>
      <c r="BA424" s="5">
        <f t="shared" si="714"/>
        <v>1.3167607628246925E-5</v>
      </c>
      <c r="BB424" s="5">
        <f t="shared" si="715"/>
        <v>4.3303755241360435E-6</v>
      </c>
      <c r="BC424" s="5">
        <f t="shared" si="716"/>
        <v>1.1392898518518854E-6</v>
      </c>
      <c r="BD424" s="5">
        <f t="shared" si="717"/>
        <v>8.9888742127190399E-4</v>
      </c>
      <c r="BE424" s="5">
        <f t="shared" si="718"/>
        <v>6.8744313192991321E-4</v>
      </c>
      <c r="BF424" s="5">
        <f t="shared" si="719"/>
        <v>2.6286832391586996E-4</v>
      </c>
      <c r="BG424" s="5">
        <f t="shared" si="720"/>
        <v>6.7011366719018229E-5</v>
      </c>
      <c r="BH424" s="5">
        <f t="shared" si="721"/>
        <v>1.2812089345694378E-5</v>
      </c>
      <c r="BI424" s="5">
        <f t="shared" si="722"/>
        <v>1.9596631609122979E-6</v>
      </c>
      <c r="BJ424" s="8">
        <f t="shared" si="723"/>
        <v>0.21718101107314039</v>
      </c>
      <c r="BK424" s="8">
        <f t="shared" si="724"/>
        <v>0.28596697716318453</v>
      </c>
      <c r="BL424" s="8">
        <f t="shared" si="725"/>
        <v>0.44906313696069761</v>
      </c>
      <c r="BM424" s="8">
        <f t="shared" si="726"/>
        <v>0.34458098020592409</v>
      </c>
      <c r="BN424" s="8">
        <f t="shared" si="727"/>
        <v>0.65497079055544871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1.3644444444444399</v>
      </c>
      <c r="F425">
        <f>VLOOKUP(B425,home!$B$2:$E$405,3,FALSE)</f>
        <v>0.73</v>
      </c>
      <c r="G425">
        <f>VLOOKUP(C425,away!$B$2:$E$405,4,FALSE)</f>
        <v>0.98</v>
      </c>
      <c r="H425">
        <f>VLOOKUP(A425,away!$A$2:$E$405,3,FALSE)</f>
        <v>1.1155555555555601</v>
      </c>
      <c r="I425">
        <f>VLOOKUP(C425,away!$B$2:$E$405,3,FALSE)</f>
        <v>1.3</v>
      </c>
      <c r="J425">
        <f>VLOOKUP(B425,home!$B$2:$E$405,4,FALSE)</f>
        <v>1</v>
      </c>
      <c r="K425" s="3">
        <f t="shared" si="672"/>
        <v>0.97612355555555219</v>
      </c>
      <c r="L425" s="3">
        <f t="shared" si="673"/>
        <v>1.4502222222222281</v>
      </c>
      <c r="M425" s="5">
        <f t="shared" si="674"/>
        <v>8.8359127241879901E-2</v>
      </c>
      <c r="N425" s="5">
        <f t="shared" si="675"/>
        <v>8.6249425449129266E-2</v>
      </c>
      <c r="O425" s="5">
        <f t="shared" si="676"/>
        <v>0.12814036986233568</v>
      </c>
      <c r="P425" s="5">
        <f t="shared" si="677"/>
        <v>0.12508083344022664</v>
      </c>
      <c r="Q425" s="5">
        <f t="shared" si="678"/>
        <v>4.2095047917013788E-2</v>
      </c>
      <c r="R425" s="5">
        <f t="shared" si="679"/>
        <v>9.291600596906735E-2</v>
      </c>
      <c r="S425" s="5">
        <f t="shared" si="680"/>
        <v>4.4265984122029381E-2</v>
      </c>
      <c r="T425" s="5">
        <f t="shared" si="681"/>
        <v>6.1047173934762909E-2</v>
      </c>
      <c r="U425" s="5">
        <f t="shared" si="682"/>
        <v>9.0697502114546927E-2</v>
      </c>
      <c r="V425" s="5">
        <f t="shared" si="683"/>
        <v>6.9625281379985865E-3</v>
      </c>
      <c r="W425" s="5">
        <f t="shared" si="684"/>
        <v>1.3696655948012284E-2</v>
      </c>
      <c r="X425" s="5">
        <f t="shared" si="685"/>
        <v>1.9863194825939672E-2</v>
      </c>
      <c r="Y425" s="5">
        <f t="shared" si="686"/>
        <v>1.4403023270453648E-2</v>
      </c>
      <c r="Z425" s="5">
        <f t="shared" si="687"/>
        <v>4.4916285552158236E-2</v>
      </c>
      <c r="AA425" s="5">
        <f t="shared" si="688"/>
        <v>4.3843844355521175E-2</v>
      </c>
      <c r="AB425" s="5">
        <f t="shared" si="689"/>
        <v>2.1398504620767776E-2</v>
      </c>
      <c r="AC425" s="5">
        <f t="shared" si="690"/>
        <v>6.1600796766578855E-4</v>
      </c>
      <c r="AD425" s="5">
        <f t="shared" si="691"/>
        <v>3.3424071257987125E-3</v>
      </c>
      <c r="AE425" s="5">
        <f t="shared" si="692"/>
        <v>4.8472330895472189E-3</v>
      </c>
      <c r="AF425" s="5">
        <f t="shared" si="693"/>
        <v>3.5147825713761427E-3</v>
      </c>
      <c r="AG425" s="5">
        <f t="shared" si="694"/>
        <v>1.6990719304296894E-3</v>
      </c>
      <c r="AH425" s="5">
        <f t="shared" si="695"/>
        <v>1.6284648861854763E-2</v>
      </c>
      <c r="AI425" s="5">
        <f t="shared" si="696"/>
        <v>1.5895829348007349E-2</v>
      </c>
      <c r="AJ425" s="5">
        <f t="shared" si="697"/>
        <v>7.7581467308406133E-3</v>
      </c>
      <c r="AK425" s="5">
        <f t="shared" si="698"/>
        <v>2.5243032571432749E-3</v>
      </c>
      <c r="AL425" s="5">
        <f t="shared" si="699"/>
        <v>3.4880738371502122E-5</v>
      </c>
      <c r="AM425" s="5">
        <f t="shared" si="700"/>
        <v>6.5252046554977079E-4</v>
      </c>
      <c r="AN425" s="5">
        <f t="shared" si="701"/>
        <v>9.4629967959507146E-4</v>
      </c>
      <c r="AO425" s="5">
        <f t="shared" si="702"/>
        <v>6.8617241211527352E-4</v>
      </c>
      <c r="AP425" s="5">
        <f t="shared" si="703"/>
        <v>3.3170082677513293E-4</v>
      </c>
      <c r="AQ425" s="5">
        <f t="shared" si="704"/>
        <v>1.2025997752969588E-4</v>
      </c>
      <c r="AR425" s="5">
        <f t="shared" si="705"/>
        <v>4.7232719321095348E-3</v>
      </c>
      <c r="AS425" s="5">
        <f t="shared" si="706"/>
        <v>4.610496992226501E-3</v>
      </c>
      <c r="AT425" s="5">
        <f t="shared" si="707"/>
        <v>2.2502073584651557E-3</v>
      </c>
      <c r="AU425" s="5">
        <f t="shared" si="708"/>
        <v>7.3216013582742508E-4</v>
      </c>
      <c r="AV425" s="5">
        <f t="shared" si="709"/>
        <v>1.786696887549755E-4</v>
      </c>
      <c r="AW425" s="5">
        <f t="shared" si="710"/>
        <v>1.3715843395475875E-6</v>
      </c>
      <c r="AX425" s="5">
        <f t="shared" si="711"/>
        <v>1.0615676615086771E-4</v>
      </c>
      <c r="AY425" s="5">
        <f t="shared" si="712"/>
        <v>1.5395090131123677E-4</v>
      </c>
      <c r="AZ425" s="5">
        <f t="shared" si="713"/>
        <v>1.1163150910634838E-4</v>
      </c>
      <c r="BA425" s="5">
        <f t="shared" si="714"/>
        <v>5.3963498402076498E-5</v>
      </c>
      <c r="BB425" s="5">
        <f t="shared" si="715"/>
        <v>1.9564766142886252E-5</v>
      </c>
      <c r="BC425" s="5">
        <f t="shared" si="716"/>
        <v>5.6746517265989375E-6</v>
      </c>
      <c r="BD425" s="5">
        <f t="shared" si="717"/>
        <v>1.1416323195906292E-3</v>
      </c>
      <c r="BE425" s="5">
        <f t="shared" si="718"/>
        <v>1.1143741989359374E-3</v>
      </c>
      <c r="BF425" s="5">
        <f t="shared" si="719"/>
        <v>5.438834526423587E-4</v>
      </c>
      <c r="BG425" s="5">
        <f t="shared" si="720"/>
        <v>1.7696581653369635E-4</v>
      </c>
      <c r="BH425" s="5">
        <f t="shared" si="721"/>
        <v>4.3185125511665792E-5</v>
      </c>
      <c r="BI425" s="5">
        <f t="shared" si="722"/>
        <v>8.4308036523120028E-6</v>
      </c>
      <c r="BJ425" s="8">
        <f t="shared" si="723"/>
        <v>0.25394591151686835</v>
      </c>
      <c r="BK425" s="8">
        <f t="shared" si="724"/>
        <v>0.26547331254948303</v>
      </c>
      <c r="BL425" s="8">
        <f t="shared" si="725"/>
        <v>0.43498243294433508</v>
      </c>
      <c r="BM425" s="8">
        <f t="shared" si="726"/>
        <v>0.43632455336622039</v>
      </c>
      <c r="BN425" s="8">
        <f t="shared" si="727"/>
        <v>0.56284080987965268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1.3644444444444399</v>
      </c>
      <c r="F426">
        <f>VLOOKUP(B426,home!$B$2:$E$405,3,FALSE)</f>
        <v>0.81</v>
      </c>
      <c r="G426">
        <f>VLOOKUP(C426,away!$B$2:$E$405,4,FALSE)</f>
        <v>1</v>
      </c>
      <c r="H426">
        <f>VLOOKUP(A426,away!$A$2:$E$405,3,FALSE)</f>
        <v>1.1155555555555601</v>
      </c>
      <c r="I426">
        <f>VLOOKUP(C426,away!$B$2:$E$405,3,FALSE)</f>
        <v>1</v>
      </c>
      <c r="J426">
        <f>VLOOKUP(B426,home!$B$2:$E$405,4,FALSE)</f>
        <v>0.6</v>
      </c>
      <c r="K426" s="3">
        <f t="shared" si="672"/>
        <v>1.1051999999999964</v>
      </c>
      <c r="L426" s="3">
        <f t="shared" si="673"/>
        <v>0.669333333333336</v>
      </c>
      <c r="M426" s="5">
        <f t="shared" si="674"/>
        <v>0.16956256023363891</v>
      </c>
      <c r="N426" s="5">
        <f t="shared" si="675"/>
        <v>0.18740054157021713</v>
      </c>
      <c r="O426" s="5">
        <f t="shared" si="676"/>
        <v>0.1134938736497161</v>
      </c>
      <c r="P426" s="5">
        <f t="shared" si="677"/>
        <v>0.12543342915766584</v>
      </c>
      <c r="Q426" s="5">
        <f t="shared" si="678"/>
        <v>0.10355753927170167</v>
      </c>
      <c r="R426" s="5">
        <f t="shared" si="679"/>
        <v>3.7982616381438475E-2</v>
      </c>
      <c r="S426" s="5">
        <f t="shared" si="680"/>
        <v>2.3197257001445433E-2</v>
      </c>
      <c r="T426" s="5">
        <f t="shared" si="681"/>
        <v>6.9314512952525928E-2</v>
      </c>
      <c r="U426" s="5">
        <f t="shared" si="682"/>
        <v>4.1978387624765669E-2</v>
      </c>
      <c r="V426" s="5">
        <f t="shared" si="683"/>
        <v>1.9066784349444079E-3</v>
      </c>
      <c r="W426" s="5">
        <f t="shared" si="684"/>
        <v>3.8150597467694773E-2</v>
      </c>
      <c r="X426" s="5">
        <f t="shared" si="685"/>
        <v>2.5535466571710467E-2</v>
      </c>
      <c r="Y426" s="5">
        <f t="shared" si="686"/>
        <v>8.5458694793324706E-3</v>
      </c>
      <c r="Z426" s="5">
        <f t="shared" si="687"/>
        <v>8.4743437437698622E-3</v>
      </c>
      <c r="AA426" s="5">
        <f t="shared" si="688"/>
        <v>9.3658447056144227E-3</v>
      </c>
      <c r="AB426" s="5">
        <f t="shared" si="689"/>
        <v>5.1755657843225132E-3</v>
      </c>
      <c r="AC426" s="5">
        <f t="shared" si="690"/>
        <v>8.8153752096906802E-5</v>
      </c>
      <c r="AD426" s="5">
        <f t="shared" si="691"/>
        <v>1.0541010080324032E-2</v>
      </c>
      <c r="AE426" s="5">
        <f t="shared" si="692"/>
        <v>7.0554494137635808E-3</v>
      </c>
      <c r="AF426" s="5">
        <f t="shared" si="693"/>
        <v>2.3612237371395542E-3</v>
      </c>
      <c r="AG426" s="5">
        <f t="shared" si="694"/>
        <v>5.2681525157513825E-4</v>
      </c>
      <c r="AH426" s="5">
        <f t="shared" si="695"/>
        <v>1.4180401864574957E-3</v>
      </c>
      <c r="AI426" s="5">
        <f t="shared" si="696"/>
        <v>1.5672180140728193E-3</v>
      </c>
      <c r="AJ426" s="5">
        <f t="shared" si="697"/>
        <v>8.6604467457663723E-4</v>
      </c>
      <c r="AK426" s="5">
        <f t="shared" si="698"/>
        <v>3.1905085811403217E-4</v>
      </c>
      <c r="AL426" s="5">
        <f t="shared" si="699"/>
        <v>2.6084596513272414E-6</v>
      </c>
      <c r="AM426" s="5">
        <f t="shared" si="700"/>
        <v>2.3299848681548165E-3</v>
      </c>
      <c r="AN426" s="5">
        <f t="shared" si="701"/>
        <v>1.5595365384182967E-3</v>
      </c>
      <c r="AO426" s="5">
        <f t="shared" si="702"/>
        <v>5.2192489485732539E-4</v>
      </c>
      <c r="AP426" s="5">
        <f t="shared" si="703"/>
        <v>1.1644724320816818E-4</v>
      </c>
      <c r="AQ426" s="5">
        <f t="shared" si="704"/>
        <v>1.9485505363500217E-5</v>
      </c>
      <c r="AR426" s="5">
        <f t="shared" si="705"/>
        <v>1.898283129604443E-4</v>
      </c>
      <c r="AS426" s="5">
        <f t="shared" si="706"/>
        <v>2.0979825148388238E-4</v>
      </c>
      <c r="AT426" s="5">
        <f t="shared" si="707"/>
        <v>1.1593451376999305E-4</v>
      </c>
      <c r="AU426" s="5">
        <f t="shared" si="708"/>
        <v>4.2710274872865303E-5</v>
      </c>
      <c r="AV426" s="5">
        <f t="shared" si="709"/>
        <v>1.1800848947372647E-5</v>
      </c>
      <c r="AW426" s="5">
        <f t="shared" si="710"/>
        <v>5.3600020093952858E-8</v>
      </c>
      <c r="AX426" s="5">
        <f t="shared" si="711"/>
        <v>4.2918321271411577E-4</v>
      </c>
      <c r="AY426" s="5">
        <f t="shared" si="712"/>
        <v>2.8726663037664931E-4</v>
      </c>
      <c r="AZ426" s="5">
        <f t="shared" si="713"/>
        <v>9.6138565632719014E-5</v>
      </c>
      <c r="BA426" s="5">
        <f t="shared" si="714"/>
        <v>2.1449582198944508E-5</v>
      </c>
      <c r="BB426" s="5">
        <f t="shared" si="715"/>
        <v>3.5892300879567282E-6</v>
      </c>
      <c r="BC426" s="5">
        <f t="shared" si="716"/>
        <v>4.8047826777447625E-7</v>
      </c>
      <c r="BD426" s="5">
        <f t="shared" si="717"/>
        <v>2.11764029124763E-5</v>
      </c>
      <c r="BE426" s="5">
        <f t="shared" si="718"/>
        <v>2.3404160498868734E-5</v>
      </c>
      <c r="BF426" s="5">
        <f t="shared" si="719"/>
        <v>1.2933139091674821E-5</v>
      </c>
      <c r="BG426" s="5">
        <f t="shared" si="720"/>
        <v>4.7645684413729887E-6</v>
      </c>
      <c r="BH426" s="5">
        <f t="shared" si="721"/>
        <v>1.3164502603513529E-6</v>
      </c>
      <c r="BI426" s="5">
        <f t="shared" si="722"/>
        <v>2.9098816554806208E-7</v>
      </c>
      <c r="BJ426" s="8">
        <f t="shared" si="723"/>
        <v>0.45837451254526507</v>
      </c>
      <c r="BK426" s="8">
        <f t="shared" si="724"/>
        <v>0.32047795366981952</v>
      </c>
      <c r="BL426" s="8">
        <f t="shared" si="725"/>
        <v>0.21280059979048294</v>
      </c>
      <c r="BM426" s="8">
        <f t="shared" si="726"/>
        <v>0.2624096364546028</v>
      </c>
      <c r="BN426" s="8">
        <f t="shared" si="727"/>
        <v>0.73743056026437814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1.5103092783505201</v>
      </c>
      <c r="F427">
        <f>VLOOKUP(B427,home!$B$2:$E$405,3,FALSE)</f>
        <v>0.51</v>
      </c>
      <c r="G427">
        <f>VLOOKUP(C427,away!$B$2:$E$405,4,FALSE)</f>
        <v>0.44</v>
      </c>
      <c r="H427">
        <f>VLOOKUP(A427,away!$A$2:$E$405,3,FALSE)</f>
        <v>1.3453608247422699</v>
      </c>
      <c r="I427">
        <f>VLOOKUP(C427,away!$B$2:$E$405,3,FALSE)</f>
        <v>1.18</v>
      </c>
      <c r="J427">
        <f>VLOOKUP(B427,home!$B$2:$E$405,4,FALSE)</f>
        <v>1.49</v>
      </c>
      <c r="K427" s="3">
        <f t="shared" si="672"/>
        <v>0.33891340206185672</v>
      </c>
      <c r="L427" s="3">
        <f t="shared" si="673"/>
        <v>2.3654134020618591</v>
      </c>
      <c r="M427" s="5">
        <f t="shared" si="674"/>
        <v>6.691535582882481E-2</v>
      </c>
      <c r="N427" s="5">
        <f t="shared" si="675"/>
        <v>2.2678510894126709E-2</v>
      </c>
      <c r="O427" s="5">
        <f t="shared" si="676"/>
        <v>0.15828247948124036</v>
      </c>
      <c r="P427" s="5">
        <f t="shared" si="677"/>
        <v>5.364405360777319E-2</v>
      </c>
      <c r="Q427" s="5">
        <f t="shared" si="678"/>
        <v>3.8430256404126807E-3</v>
      </c>
      <c r="R427" s="5">
        <f t="shared" si="679"/>
        <v>0.1872017491382536</v>
      </c>
      <c r="S427" s="5">
        <f t="shared" si="680"/>
        <v>1.0751211182508717E-2</v>
      </c>
      <c r="T427" s="5">
        <f t="shared" si="681"/>
        <v>9.0903443542995135E-3</v>
      </c>
      <c r="U427" s="5">
        <f t="shared" si="682"/>
        <v>6.3445181672375783E-2</v>
      </c>
      <c r="V427" s="5">
        <f t="shared" si="683"/>
        <v>9.5765852559286449E-4</v>
      </c>
      <c r="W427" s="5">
        <f t="shared" si="684"/>
        <v>4.3415096466773595E-4</v>
      </c>
      <c r="X427" s="5">
        <f t="shared" si="685"/>
        <v>1.0269465103431472E-3</v>
      </c>
      <c r="Y427" s="5">
        <f t="shared" si="686"/>
        <v>1.2145765193831693E-3</v>
      </c>
      <c r="Z427" s="5">
        <f t="shared" si="687"/>
        <v>0.14760317543368237</v>
      </c>
      <c r="AA427" s="5">
        <f t="shared" si="688"/>
        <v>5.0024694341362363E-2</v>
      </c>
      <c r="AB427" s="5">
        <f t="shared" si="689"/>
        <v>8.4770196731678137E-3</v>
      </c>
      <c r="AC427" s="5">
        <f t="shared" si="690"/>
        <v>4.7982900046385046E-5</v>
      </c>
      <c r="AD427" s="5">
        <f t="shared" si="691"/>
        <v>3.6784895110994812E-5</v>
      </c>
      <c r="AE427" s="5">
        <f t="shared" si="692"/>
        <v>8.7011483888986888E-5</v>
      </c>
      <c r="AF427" s="5">
        <f t="shared" si="693"/>
        <v>1.0290906506214957E-4</v>
      </c>
      <c r="AG427" s="5">
        <f t="shared" si="694"/>
        <v>8.1140827230554794E-5</v>
      </c>
      <c r="AH427" s="5">
        <f t="shared" si="695"/>
        <v>8.7285632339430014E-2</v>
      </c>
      <c r="AI427" s="5">
        <f t="shared" si="696"/>
        <v>2.9582270607276646E-2</v>
      </c>
      <c r="AJ427" s="5">
        <f t="shared" si="697"/>
        <v>5.0129139861132977E-3</v>
      </c>
      <c r="AK427" s="5">
        <f t="shared" si="698"/>
        <v>5.6631457775904042E-4</v>
      </c>
      <c r="AL427" s="5">
        <f t="shared" si="699"/>
        <v>1.5386586414808625E-6</v>
      </c>
      <c r="AM427" s="5">
        <f t="shared" si="700"/>
        <v>2.4933787893111624E-6</v>
      </c>
      <c r="AN427" s="5">
        <f t="shared" si="701"/>
        <v>5.8978716046533959E-6</v>
      </c>
      <c r="AO427" s="5">
        <f t="shared" si="702"/>
        <v>6.9754522686436142E-6</v>
      </c>
      <c r="AP427" s="5">
        <f t="shared" si="703"/>
        <v>5.4999427605641338E-6</v>
      </c>
      <c r="AQ427" s="5">
        <f t="shared" si="704"/>
        <v>3.2524095791028756E-6</v>
      </c>
      <c r="AR427" s="5">
        <f t="shared" si="705"/>
        <v>4.1293320908626356E-2</v>
      </c>
      <c r="AS427" s="5">
        <f t="shared" si="706"/>
        <v>1.3994859871574557E-2</v>
      </c>
      <c r="AT427" s="5">
        <f t="shared" si="707"/>
        <v>2.3715227852271459E-3</v>
      </c>
      <c r="AU427" s="5">
        <f t="shared" si="708"/>
        <v>2.6791361840284742E-4</v>
      </c>
      <c r="AV427" s="5">
        <f t="shared" si="709"/>
        <v>2.2699878967902759E-5</v>
      </c>
      <c r="AW427" s="5">
        <f t="shared" si="710"/>
        <v>3.4263803886313639E-8</v>
      </c>
      <c r="AX427" s="5">
        <f t="shared" si="711"/>
        <v>1.4083991468571993E-7</v>
      </c>
      <c r="AY427" s="5">
        <f t="shared" si="712"/>
        <v>3.3314462174285076E-7</v>
      </c>
      <c r="AZ427" s="5">
        <f t="shared" si="713"/>
        <v>3.9401237654768399E-7</v>
      </c>
      <c r="BA427" s="5">
        <f t="shared" si="714"/>
        <v>3.1066738535471178E-7</v>
      </c>
      <c r="BB427" s="5">
        <f t="shared" si="715"/>
        <v>1.8371419922538788E-7</v>
      </c>
      <c r="BC427" s="5">
        <f t="shared" si="716"/>
        <v>8.6912005799358978E-8</v>
      </c>
      <c r="BD427" s="5">
        <f t="shared" si="717"/>
        <v>1.6279295782151003E-2</v>
      </c>
      <c r="BE427" s="5">
        <f t="shared" si="718"/>
        <v>5.5172715167000307E-3</v>
      </c>
      <c r="BF427" s="5">
        <f t="shared" si="719"/>
        <v>9.3493862991189355E-4</v>
      </c>
      <c r="BG427" s="5">
        <f t="shared" si="720"/>
        <v>1.0562107726083039E-4</v>
      </c>
      <c r="BH427" s="5">
        <f t="shared" si="721"/>
        <v>8.9490996559765542E-6</v>
      </c>
      <c r="BI427" s="5">
        <f t="shared" si="722"/>
        <v>6.065939619595211E-7</v>
      </c>
      <c r="BJ427" s="8">
        <f t="shared" si="723"/>
        <v>3.8620969500031285E-2</v>
      </c>
      <c r="BK427" s="8">
        <f t="shared" si="724"/>
        <v>0.1323181338480092</v>
      </c>
      <c r="BL427" s="8">
        <f t="shared" si="725"/>
        <v>0.67067525557941943</v>
      </c>
      <c r="BM427" s="8">
        <f t="shared" si="726"/>
        <v>0.49665206088969305</v>
      </c>
      <c r="BN427" s="8">
        <f t="shared" si="727"/>
        <v>0.49256517459063137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1.5103092783505201</v>
      </c>
      <c r="F428">
        <f>VLOOKUP(B428,home!$B$2:$E$405,3,FALSE)</f>
        <v>0.66</v>
      </c>
      <c r="G428">
        <f>VLOOKUP(C428,away!$B$2:$E$405,4,FALSE)</f>
        <v>0.66</v>
      </c>
      <c r="H428">
        <f>VLOOKUP(A428,away!$A$2:$E$405,3,FALSE)</f>
        <v>1.3453608247422699</v>
      </c>
      <c r="I428">
        <f>VLOOKUP(C428,away!$B$2:$E$405,3,FALSE)</f>
        <v>0.96</v>
      </c>
      <c r="J428">
        <f>VLOOKUP(B428,home!$B$2:$E$405,4,FALSE)</f>
        <v>1.3</v>
      </c>
      <c r="K428" s="3">
        <f t="shared" si="672"/>
        <v>0.65789072164948659</v>
      </c>
      <c r="L428" s="3">
        <f t="shared" si="673"/>
        <v>1.6790103092783528</v>
      </c>
      <c r="M428" s="5">
        <f t="shared" si="674"/>
        <v>9.6626617626841438E-2</v>
      </c>
      <c r="N428" s="5">
        <f t="shared" si="675"/>
        <v>6.356975520107172E-2</v>
      </c>
      <c r="O428" s="5">
        <f t="shared" si="676"/>
        <v>0.16223708714616417</v>
      </c>
      <c r="P428" s="5">
        <f t="shared" si="677"/>
        <v>0.10673427434090059</v>
      </c>
      <c r="Q428" s="5">
        <f t="shared" si="678"/>
        <v>2.0910976062157135E-2</v>
      </c>
      <c r="R428" s="5">
        <f t="shared" si="679"/>
        <v>0.1361988709328501</v>
      </c>
      <c r="S428" s="5">
        <f t="shared" si="680"/>
        <v>2.9474811389636299E-2</v>
      </c>
      <c r="T428" s="5">
        <f t="shared" si="681"/>
        <v>3.5109744385434682E-2</v>
      </c>
      <c r="U428" s="5">
        <f t="shared" si="682"/>
        <v>8.9603973485858038E-2</v>
      </c>
      <c r="V428" s="5">
        <f t="shared" si="683"/>
        <v>3.6175592218021147E-3</v>
      </c>
      <c r="W428" s="5">
        <f t="shared" si="684"/>
        <v>4.5857123773092329E-3</v>
      </c>
      <c r="X428" s="5">
        <f t="shared" si="685"/>
        <v>7.6994583568875449E-3</v>
      </c>
      <c r="Y428" s="5">
        <f t="shared" si="686"/>
        <v>6.4637349785367781E-3</v>
      </c>
      <c r="Z428" s="5">
        <f t="shared" si="687"/>
        <v>7.6226436136109035E-2</v>
      </c>
      <c r="AA428" s="5">
        <f t="shared" si="688"/>
        <v>5.0148665078353277E-2</v>
      </c>
      <c r="AB428" s="5">
        <f t="shared" si="689"/>
        <v>1.6496170729078122E-2</v>
      </c>
      <c r="AC428" s="5">
        <f t="shared" si="690"/>
        <v>2.497484440023903E-4</v>
      </c>
      <c r="AD428" s="5">
        <f t="shared" si="691"/>
        <v>7.5422440629623825E-4</v>
      </c>
      <c r="AE428" s="5">
        <f t="shared" si="692"/>
        <v>1.2663505536807289E-3</v>
      </c>
      <c r="AF428" s="5">
        <f t="shared" si="693"/>
        <v>1.063107817395147E-3</v>
      </c>
      <c r="AG428" s="5">
        <f t="shared" si="694"/>
        <v>5.9498966176028685E-4</v>
      </c>
      <c r="AH428" s="5">
        <f t="shared" si="695"/>
        <v>3.1996243028018741E-2</v>
      </c>
      <c r="AI428" s="5">
        <f t="shared" si="696"/>
        <v>2.1050031415775605E-2</v>
      </c>
      <c r="AJ428" s="5">
        <f t="shared" si="697"/>
        <v>6.9243101794344867E-3</v>
      </c>
      <c r="AK428" s="5">
        <f t="shared" si="698"/>
        <v>1.5184798069576805E-3</v>
      </c>
      <c r="AL428" s="5">
        <f t="shared" si="699"/>
        <v>1.1034938236711847E-5</v>
      </c>
      <c r="AM428" s="5">
        <f t="shared" si="700"/>
        <v>9.9239447788777591E-5</v>
      </c>
      <c r="AN428" s="5">
        <f t="shared" si="701"/>
        <v>1.666240559244484E-4</v>
      </c>
      <c r="AO428" s="5">
        <f t="shared" si="702"/>
        <v>1.3988175383546084E-4</v>
      </c>
      <c r="AP428" s="5">
        <f t="shared" si="703"/>
        <v>7.8287635589891852E-5</v>
      </c>
      <c r="AQ428" s="5">
        <f t="shared" si="704"/>
        <v>3.2861436811113806E-5</v>
      </c>
      <c r="AR428" s="5">
        <f t="shared" si="705"/>
        <v>1.0744404380443818E-2</v>
      </c>
      <c r="AS428" s="5">
        <f t="shared" si="706"/>
        <v>7.0686439515440886E-3</v>
      </c>
      <c r="AT428" s="5">
        <f t="shared" si="707"/>
        <v>2.3251976351823089E-3</v>
      </c>
      <c r="AU428" s="5">
        <f t="shared" si="708"/>
        <v>5.0990865006258969E-4</v>
      </c>
      <c r="AV428" s="5">
        <f t="shared" si="709"/>
        <v>8.3866042441248147E-5</v>
      </c>
      <c r="AW428" s="5">
        <f t="shared" si="710"/>
        <v>3.3859031405261064E-7</v>
      </c>
      <c r="AX428" s="5">
        <f t="shared" si="711"/>
        <v>1.0881451986975904E-5</v>
      </c>
      <c r="AY428" s="5">
        <f t="shared" si="712"/>
        <v>1.8270070066049957E-5</v>
      </c>
      <c r="AZ428" s="5">
        <f t="shared" si="713"/>
        <v>1.533781799606786E-5</v>
      </c>
      <c r="BA428" s="5">
        <f t="shared" si="714"/>
        <v>8.5841181790776599E-6</v>
      </c>
      <c r="BB428" s="5">
        <f t="shared" si="715"/>
        <v>3.6032057296837762E-6</v>
      </c>
      <c r="BC428" s="5">
        <f t="shared" si="716"/>
        <v>1.209963913317978E-6</v>
      </c>
      <c r="BD428" s="5">
        <f t="shared" si="717"/>
        <v>3.0066609536367763E-3</v>
      </c>
      <c r="BE428" s="5">
        <f t="shared" si="718"/>
        <v>1.9780543445434323E-3</v>
      </c>
      <c r="BF428" s="5">
        <f t="shared" si="719"/>
        <v>6.5067180009679038E-4</v>
      </c>
      <c r="BG428" s="5">
        <f t="shared" si="720"/>
        <v>1.4269031337421599E-4</v>
      </c>
      <c r="BH428" s="5">
        <f t="shared" si="721"/>
        <v>2.3468658309538578E-5</v>
      </c>
      <c r="BI428" s="5">
        <f t="shared" si="722"/>
        <v>3.0879625102815123E-6</v>
      </c>
      <c r="BJ428" s="8">
        <f t="shared" si="723"/>
        <v>0.14259283475835036</v>
      </c>
      <c r="BK428" s="8">
        <f t="shared" si="724"/>
        <v>0.23673231603148562</v>
      </c>
      <c r="BL428" s="8">
        <f t="shared" si="725"/>
        <v>0.54271048649463516</v>
      </c>
      <c r="BM428" s="8">
        <f t="shared" si="726"/>
        <v>0.41196656063084325</v>
      </c>
      <c r="BN428" s="8">
        <f t="shared" si="727"/>
        <v>0.5862775813099852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1.5103092783505201</v>
      </c>
      <c r="F429">
        <f>VLOOKUP(B429,home!$B$2:$E$405,3,FALSE)</f>
        <v>1.32</v>
      </c>
      <c r="G429">
        <f>VLOOKUP(C429,away!$B$2:$E$405,4,FALSE)</f>
        <v>1.1399999999999999</v>
      </c>
      <c r="H429">
        <f>VLOOKUP(A429,away!$A$2:$E$405,3,FALSE)</f>
        <v>1.3453608247422699</v>
      </c>
      <c r="I429">
        <f>VLOOKUP(C429,away!$B$2:$E$405,3,FALSE)</f>
        <v>0.28000000000000003</v>
      </c>
      <c r="J429">
        <f>VLOOKUP(B429,home!$B$2:$E$405,4,FALSE)</f>
        <v>0.65</v>
      </c>
      <c r="K429" s="3">
        <f t="shared" si="672"/>
        <v>2.2727134020618625</v>
      </c>
      <c r="L429" s="3">
        <f t="shared" si="673"/>
        <v>0.24485567010309317</v>
      </c>
      <c r="M429" s="5">
        <f t="shared" si="674"/>
        <v>8.0655436174340081E-2</v>
      </c>
      <c r="N429" s="5">
        <f t="shared" si="675"/>
        <v>0.18330669074256783</v>
      </c>
      <c r="O429" s="5">
        <f t="shared" si="676"/>
        <v>1.9748940871925302E-2</v>
      </c>
      <c r="P429" s="5">
        <f t="shared" si="677"/>
        <v>4.4883682596151914E-2</v>
      </c>
      <c r="Q429" s="5">
        <f t="shared" si="678"/>
        <v>0.20830178636912161</v>
      </c>
      <c r="R429" s="5">
        <f t="shared" si="679"/>
        <v>2.417820075510817E-3</v>
      </c>
      <c r="S429" s="5">
        <f t="shared" si="680"/>
        <v>6.244293810021645E-3</v>
      </c>
      <c r="T429" s="5">
        <f t="shared" si="681"/>
        <v>5.1003873485082632E-2</v>
      </c>
      <c r="U429" s="5">
        <f t="shared" si="682"/>
        <v>5.4950120893876575E-3</v>
      </c>
      <c r="V429" s="5">
        <f t="shared" si="683"/>
        <v>3.8609631662757388E-4</v>
      </c>
      <c r="W429" s="5">
        <f t="shared" si="684"/>
        <v>0.1578034205181765</v>
      </c>
      <c r="X429" s="5">
        <f t="shared" si="685"/>
        <v>3.8639062275538309E-2</v>
      </c>
      <c r="Y429" s="5">
        <f t="shared" si="686"/>
        <v>4.7304967428160394E-3</v>
      </c>
      <c r="Z429" s="5">
        <f t="shared" si="687"/>
        <v>1.9733898492597091E-4</v>
      </c>
      <c r="AA429" s="5">
        <f t="shared" si="688"/>
        <v>4.4849495579053788E-4</v>
      </c>
      <c r="AB429" s="5">
        <f t="shared" si="689"/>
        <v>5.0965024839114918E-4</v>
      </c>
      <c r="AC429" s="5">
        <f t="shared" si="690"/>
        <v>1.3428593090735011E-5</v>
      </c>
      <c r="AD429" s="5">
        <f t="shared" si="691"/>
        <v>8.9660487175715925E-2</v>
      </c>
      <c r="AE429" s="5">
        <f t="shared" si="692"/>
        <v>2.1953878669179711E-2</v>
      </c>
      <c r="AF429" s="5">
        <f t="shared" si="693"/>
        <v>2.6877658364520005E-3</v>
      </c>
      <c r="AG429" s="5">
        <f t="shared" si="694"/>
        <v>2.1937156832155187E-4</v>
      </c>
      <c r="AH429" s="5">
        <f t="shared" si="695"/>
        <v>1.2079892347878196E-5</v>
      </c>
      <c r="AI429" s="5">
        <f t="shared" si="696"/>
        <v>2.7454133234487311E-5</v>
      </c>
      <c r="AJ429" s="5">
        <f t="shared" si="697"/>
        <v>3.1197688272005666E-5</v>
      </c>
      <c r="AK429" s="5">
        <f t="shared" si="698"/>
        <v>2.3634468083045144E-5</v>
      </c>
      <c r="AL429" s="5">
        <f t="shared" si="699"/>
        <v>2.9891337203588569E-7</v>
      </c>
      <c r="AM429" s="5">
        <f t="shared" si="700"/>
        <v>4.0754518167929063E-2</v>
      </c>
      <c r="AN429" s="5">
        <f t="shared" si="701"/>
        <v>9.9789748557369551E-3</v>
      </c>
      <c r="AO429" s="5">
        <f t="shared" si="702"/>
        <v>1.2217042876216946E-3</v>
      </c>
      <c r="AP429" s="5">
        <f t="shared" si="703"/>
        <v>9.9713740671144086E-5</v>
      </c>
      <c r="AQ429" s="5">
        <f t="shared" si="704"/>
        <v>6.1038686976297567E-6</v>
      </c>
      <c r="AR429" s="5">
        <f t="shared" si="705"/>
        <v>5.9156602712258852E-7</v>
      </c>
      <c r="AS429" s="5">
        <f t="shared" si="706"/>
        <v>1.344460038045998E-6</v>
      </c>
      <c r="AT429" s="5">
        <f t="shared" si="707"/>
        <v>1.5277861735018712E-6</v>
      </c>
      <c r="AU429" s="5">
        <f t="shared" si="708"/>
        <v>1.1574067040008372E-6</v>
      </c>
      <c r="AV429" s="5">
        <f t="shared" si="709"/>
        <v>6.576134319547375E-7</v>
      </c>
      <c r="AW429" s="5">
        <f t="shared" si="710"/>
        <v>4.6205926340525249E-9</v>
      </c>
      <c r="AX429" s="5">
        <f t="shared" si="711"/>
        <v>1.5437223272471002E-2</v>
      </c>
      <c r="AY429" s="5">
        <f t="shared" si="712"/>
        <v>3.779891648911952E-3</v>
      </c>
      <c r="AZ429" s="5">
        <f t="shared" si="713"/>
        <v>4.6276395130571079E-4</v>
      </c>
      <c r="BA429" s="5">
        <f t="shared" si="714"/>
        <v>3.7770125798838353E-5</v>
      </c>
      <c r="BB429" s="5">
        <f t="shared" si="715"/>
        <v>2.3120573655881717E-6</v>
      </c>
      <c r="BC429" s="5">
        <f t="shared" si="716"/>
        <v>1.132240711135768E-7</v>
      </c>
      <c r="BD429" s="5">
        <f t="shared" si="717"/>
        <v>2.4141382663554358E-8</v>
      </c>
      <c r="BE429" s="5">
        <f t="shared" si="718"/>
        <v>5.4866443923763884E-8</v>
      </c>
      <c r="BF429" s="5">
        <f t="shared" si="719"/>
        <v>6.2347851214506937E-8</v>
      </c>
      <c r="BG429" s="5">
        <f t="shared" si="720"/>
        <v>4.7232932348322945E-8</v>
      </c>
      <c r="BH429" s="5">
        <f t="shared" si="721"/>
        <v>2.6836729591678712E-8</v>
      </c>
      <c r="BI429" s="5">
        <f t="shared" si="722"/>
        <v>1.2198439002103675E-8</v>
      </c>
      <c r="BJ429" s="8">
        <f t="shared" si="723"/>
        <v>0.8300879225835528</v>
      </c>
      <c r="BK429" s="8">
        <f t="shared" si="724"/>
        <v>0.13596312805251595</v>
      </c>
      <c r="BL429" s="8">
        <f t="shared" si="725"/>
        <v>2.8719790879096253E-2</v>
      </c>
      <c r="BM429" s="8">
        <f t="shared" si="726"/>
        <v>0.45187393664215408</v>
      </c>
      <c r="BN429" s="8">
        <f t="shared" si="727"/>
        <v>0.53931435682961759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1.5103092783505201</v>
      </c>
      <c r="F430">
        <f>VLOOKUP(B430,home!$B$2:$E$405,3,FALSE)</f>
        <v>0.28999999999999998</v>
      </c>
      <c r="G430">
        <f>VLOOKUP(C430,away!$B$2:$E$405,4,FALSE)</f>
        <v>0.88</v>
      </c>
      <c r="H430">
        <f>VLOOKUP(A430,away!$A$2:$E$405,3,FALSE)</f>
        <v>1.3453608247422699</v>
      </c>
      <c r="I430">
        <f>VLOOKUP(C430,away!$B$2:$E$405,3,FALSE)</f>
        <v>0.28999999999999998</v>
      </c>
      <c r="J430">
        <f>VLOOKUP(B430,home!$B$2:$E$405,4,FALSE)</f>
        <v>1.32</v>
      </c>
      <c r="K430" s="3">
        <f t="shared" si="672"/>
        <v>0.38543092783505267</v>
      </c>
      <c r="L430" s="3">
        <f t="shared" si="673"/>
        <v>0.51500412371134097</v>
      </c>
      <c r="M430" s="5">
        <f t="shared" si="674"/>
        <v>0.40639281945152206</v>
      </c>
      <c r="N430" s="5">
        <f t="shared" si="675"/>
        <v>0.15663636146670318</v>
      </c>
      <c r="O430" s="5">
        <f t="shared" si="676"/>
        <v>0.2092939778642123</v>
      </c>
      <c r="P430" s="5">
        <f t="shared" si="677"/>
        <v>8.0668372078492312E-2</v>
      </c>
      <c r="Q430" s="5">
        <f t="shared" si="678"/>
        <v>3.0186249066409043E-2</v>
      </c>
      <c r="R430" s="5">
        <f t="shared" si="679"/>
        <v>5.3893630834009727E-2</v>
      </c>
      <c r="S430" s="5">
        <f t="shared" si="680"/>
        <v>4.0031380614552999E-3</v>
      </c>
      <c r="T430" s="5">
        <f t="shared" si="681"/>
        <v>1.5546042748578272E-2</v>
      </c>
      <c r="U430" s="5">
        <f t="shared" si="682"/>
        <v>2.0772272136752173E-2</v>
      </c>
      <c r="V430" s="5">
        <f t="shared" si="683"/>
        <v>8.8290774389961101E-5</v>
      </c>
      <c r="W430" s="5">
        <f t="shared" si="684"/>
        <v>3.8782379951753437E-3</v>
      </c>
      <c r="X430" s="5">
        <f t="shared" si="685"/>
        <v>1.9973085602493054E-3</v>
      </c>
      <c r="Y430" s="5">
        <f t="shared" si="686"/>
        <v>5.1431107242617686E-4</v>
      </c>
      <c r="Z430" s="5">
        <f t="shared" si="687"/>
        <v>9.2518140404305657E-3</v>
      </c>
      <c r="AA430" s="5">
        <f t="shared" si="688"/>
        <v>3.56593526976052E-3</v>
      </c>
      <c r="AB430" s="5">
        <f t="shared" si="689"/>
        <v>6.8721086981176792E-4</v>
      </c>
      <c r="AC430" s="5">
        <f t="shared" si="690"/>
        <v>1.0953492376538541E-6</v>
      </c>
      <c r="AD430" s="5">
        <f t="shared" si="691"/>
        <v>3.7369821721139671E-4</v>
      </c>
      <c r="AE430" s="5">
        <f t="shared" si="692"/>
        <v>1.9245612288744569E-4</v>
      </c>
      <c r="AF430" s="5">
        <f t="shared" si="693"/>
        <v>4.9557848460265567E-5</v>
      </c>
      <c r="AG430" s="5">
        <f t="shared" si="694"/>
        <v>8.5074987730995009E-6</v>
      </c>
      <c r="AH430" s="5">
        <f t="shared" si="695"/>
        <v>1.1911805956580557E-3</v>
      </c>
      <c r="AI430" s="5">
        <f t="shared" si="696"/>
        <v>4.591178422035951E-4</v>
      </c>
      <c r="AJ430" s="5">
        <f t="shared" si="697"/>
        <v>8.8479107953079464E-5</v>
      </c>
      <c r="AK430" s="5">
        <f t="shared" si="698"/>
        <v>1.1367528224124402E-5</v>
      </c>
      <c r="AL430" s="5">
        <f t="shared" si="699"/>
        <v>8.6970079814113815E-9</v>
      </c>
      <c r="AM430" s="5">
        <f t="shared" si="700"/>
        <v>2.8806970118018742E-5</v>
      </c>
      <c r="AN430" s="5">
        <f t="shared" si="701"/>
        <v>1.4835708402409025E-5</v>
      </c>
      <c r="AO430" s="5">
        <f t="shared" si="702"/>
        <v>3.8202255027098194E-6</v>
      </c>
      <c r="AP430" s="5">
        <f t="shared" si="703"/>
        <v>6.5581062913426272E-7</v>
      </c>
      <c r="AQ430" s="5">
        <f t="shared" si="704"/>
        <v>8.4436294594468525E-8</v>
      </c>
      <c r="AR430" s="5">
        <f t="shared" si="705"/>
        <v>1.2269258376976604E-4</v>
      </c>
      <c r="AS430" s="5">
        <f t="shared" si="706"/>
        <v>4.7289516400860855E-5</v>
      </c>
      <c r="AT430" s="5">
        <f t="shared" si="707"/>
        <v>9.1134210916273679E-6</v>
      </c>
      <c r="AU430" s="5">
        <f t="shared" si="708"/>
        <v>1.1708647823658251E-6</v>
      </c>
      <c r="AV430" s="5">
        <f t="shared" si="709"/>
        <v>1.1282187485916171E-7</v>
      </c>
      <c r="AW430" s="5">
        <f t="shared" si="710"/>
        <v>4.7953977465077299E-11</v>
      </c>
      <c r="AX430" s="5">
        <f t="shared" si="711"/>
        <v>1.8505162034507661E-6</v>
      </c>
      <c r="AY430" s="5">
        <f t="shared" si="712"/>
        <v>9.5302347577179922E-7</v>
      </c>
      <c r="AZ430" s="5">
        <f t="shared" si="713"/>
        <v>2.4540551000809593E-7</v>
      </c>
      <c r="BA430" s="5">
        <f t="shared" si="714"/>
        <v>4.2128283211884735E-8</v>
      </c>
      <c r="BB430" s="5">
        <f t="shared" si="715"/>
        <v>5.4240598947499727E-9</v>
      </c>
      <c r="BC430" s="5">
        <f t="shared" si="716"/>
        <v>5.586826426107077E-10</v>
      </c>
      <c r="BD430" s="5">
        <f t="shared" si="717"/>
        <v>1.053119776503811E-5</v>
      </c>
      <c r="BE430" s="5">
        <f t="shared" si="718"/>
        <v>4.0590493257930716E-6</v>
      </c>
      <c r="BF430" s="5">
        <f t="shared" si="719"/>
        <v>7.822415738843342E-7</v>
      </c>
      <c r="BG430" s="5">
        <f t="shared" si="720"/>
        <v>1.0050003187113028E-7</v>
      </c>
      <c r="BH430" s="5">
        <f t="shared" si="721"/>
        <v>9.6839551328855246E-9</v>
      </c>
      <c r="BI430" s="5">
        <f t="shared" si="722"/>
        <v>7.4649916239621789E-10</v>
      </c>
      <c r="BJ430" s="8">
        <f t="shared" si="723"/>
        <v>0.20943403080403533</v>
      </c>
      <c r="BK430" s="8">
        <f t="shared" si="724"/>
        <v>0.49115467743558106</v>
      </c>
      <c r="BL430" s="8">
        <f t="shared" si="725"/>
        <v>0.29015903467565568</v>
      </c>
      <c r="BM430" s="8">
        <f t="shared" si="726"/>
        <v>6.2927193218832264E-2</v>
      </c>
      <c r="BN430" s="8">
        <f t="shared" si="727"/>
        <v>0.93707141076134881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1.5103092783505201</v>
      </c>
      <c r="F431">
        <f>VLOOKUP(B431,home!$B$2:$E$405,3,FALSE)</f>
        <v>1.06</v>
      </c>
      <c r="G431">
        <f>VLOOKUP(C431,away!$B$2:$E$405,4,FALSE)</f>
        <v>0.99</v>
      </c>
      <c r="H431">
        <f>VLOOKUP(A431,away!$A$2:$E$405,3,FALSE)</f>
        <v>1.3453608247422699</v>
      </c>
      <c r="I431">
        <f>VLOOKUP(C431,away!$B$2:$E$405,3,FALSE)</f>
        <v>1.72</v>
      </c>
      <c r="J431">
        <f>VLOOKUP(B431,home!$B$2:$E$405,4,FALSE)</f>
        <v>0.82</v>
      </c>
      <c r="K431" s="3">
        <f t="shared" si="672"/>
        <v>1.584918556701036</v>
      </c>
      <c r="L431" s="3">
        <f t="shared" si="673"/>
        <v>1.8974969072164973</v>
      </c>
      <c r="M431" s="5">
        <f t="shared" si="674"/>
        <v>3.0733086643086483E-2</v>
      </c>
      <c r="N431" s="5">
        <f t="shared" si="675"/>
        <v>4.8709439325328521E-2</v>
      </c>
      <c r="O431" s="5">
        <f t="shared" si="676"/>
        <v>5.8315936854473248E-2</v>
      </c>
      <c r="P431" s="5">
        <f t="shared" si="677"/>
        <v>9.2426010472060505E-2</v>
      </c>
      <c r="Q431" s="5">
        <f t="shared" si="678"/>
        <v>3.8600247136608187E-2</v>
      </c>
      <c r="R431" s="5">
        <f t="shared" si="679"/>
        <v>5.5327154911397787E-2</v>
      </c>
      <c r="S431" s="5">
        <f t="shared" si="680"/>
        <v>6.9489989005897007E-2</v>
      </c>
      <c r="T431" s="5">
        <f t="shared" si="681"/>
        <v>7.3243849559506496E-2</v>
      </c>
      <c r="U431" s="5">
        <f t="shared" si="682"/>
        <v>8.7689034508547217E-2</v>
      </c>
      <c r="V431" s="5">
        <f t="shared" si="683"/>
        <v>2.3220296477036998E-2</v>
      </c>
      <c r="W431" s="5">
        <f t="shared" si="684"/>
        <v>2.0392749326685448E-2</v>
      </c>
      <c r="X431" s="5">
        <f t="shared" si="685"/>
        <v>3.8695178777026946E-2</v>
      </c>
      <c r="Y431" s="5">
        <f t="shared" si="686"/>
        <v>3.6711991026799048E-2</v>
      </c>
      <c r="Z431" s="5">
        <f t="shared" si="687"/>
        <v>3.4994368443155115E-2</v>
      </c>
      <c r="AA431" s="5">
        <f t="shared" si="688"/>
        <v>5.5463223925589687E-2</v>
      </c>
      <c r="AB431" s="5">
        <f t="shared" si="689"/>
        <v>4.3952346407065995E-2</v>
      </c>
      <c r="AC431" s="5">
        <f t="shared" si="690"/>
        <v>4.364513135051787E-3</v>
      </c>
      <c r="AD431" s="5">
        <f t="shared" si="691"/>
        <v>8.0802117075040782E-3</v>
      </c>
      <c r="AE431" s="5">
        <f t="shared" si="692"/>
        <v>1.5332176724643522E-2</v>
      </c>
      <c r="AF431" s="5">
        <f t="shared" si="693"/>
        <v>1.4546378957953927E-2</v>
      </c>
      <c r="AG431" s="5">
        <f t="shared" si="694"/>
        <v>9.2005696946389041E-3</v>
      </c>
      <c r="AH431" s="5">
        <f t="shared" si="695"/>
        <v>1.660042647272035E-2</v>
      </c>
      <c r="AI431" s="5">
        <f t="shared" si="696"/>
        <v>2.631032396576561E-2</v>
      </c>
      <c r="AJ431" s="5">
        <f t="shared" si="697"/>
        <v>2.0849860343078955E-2</v>
      </c>
      <c r="AK431" s="5">
        <f t="shared" si="698"/>
        <v>1.1015110187456954E-2</v>
      </c>
      <c r="AL431" s="5">
        <f t="shared" si="699"/>
        <v>5.2502964171545366E-4</v>
      </c>
      <c r="AM431" s="5">
        <f t="shared" si="700"/>
        <v>2.5612954954592352E-3</v>
      </c>
      <c r="AN431" s="5">
        <f t="shared" si="701"/>
        <v>4.8600502811014445E-3</v>
      </c>
      <c r="AO431" s="5">
        <f t="shared" si="702"/>
        <v>4.6109651886533307E-3</v>
      </c>
      <c r="AP431" s="5">
        <f t="shared" si="703"/>
        <v>2.9164307282508761E-3</v>
      </c>
      <c r="AQ431" s="5">
        <f t="shared" si="704"/>
        <v>1.3834795717417982E-3</v>
      </c>
      <c r="AR431" s="5">
        <f t="shared" si="705"/>
        <v>6.2998515780923513E-3</v>
      </c>
      <c r="AS431" s="5">
        <f t="shared" si="706"/>
        <v>9.9847516705808739E-3</v>
      </c>
      <c r="AT431" s="5">
        <f t="shared" si="707"/>
        <v>7.9125091033776501E-3</v>
      </c>
      <c r="AU431" s="5">
        <f t="shared" si="708"/>
        <v>4.1802275026697044E-3</v>
      </c>
      <c r="AV431" s="5">
        <f t="shared" si="709"/>
        <v>1.6563300350533102E-3</v>
      </c>
      <c r="AW431" s="5">
        <f t="shared" si="710"/>
        <v>4.3860072919391164E-5</v>
      </c>
      <c r="AX431" s="5">
        <f t="shared" si="711"/>
        <v>6.7657412665801946E-4</v>
      </c>
      <c r="AY431" s="5">
        <f t="shared" si="712"/>
        <v>1.2837973128362946E-3</v>
      </c>
      <c r="AZ431" s="5">
        <f t="shared" si="713"/>
        <v>1.2180007152998598E-3</v>
      </c>
      <c r="BA431" s="5">
        <f t="shared" si="714"/>
        <v>7.7038419675632189E-4</v>
      </c>
      <c r="BB431" s="5">
        <f t="shared" si="715"/>
        <v>3.6545040767839643E-4</v>
      </c>
      <c r="BC431" s="5">
        <f t="shared" si="716"/>
        <v>1.3868820366215318E-4</v>
      </c>
      <c r="BD431" s="5">
        <f t="shared" si="717"/>
        <v>1.9923248142255314E-3</v>
      </c>
      <c r="BE431" s="5">
        <f t="shared" si="718"/>
        <v>3.1576725690419896E-3</v>
      </c>
      <c r="BF431" s="5">
        <f t="shared" si="719"/>
        <v>2.5023269253302413E-3</v>
      </c>
      <c r="BG431" s="5">
        <f t="shared" si="720"/>
        <v>1.321994792962849E-3</v>
      </c>
      <c r="BH431" s="5">
        <f t="shared" si="721"/>
        <v>5.2381351980724069E-4</v>
      </c>
      <c r="BI431" s="5">
        <f t="shared" si="722"/>
        <v>1.6604035355867626E-4</v>
      </c>
      <c r="BJ431" s="8">
        <f t="shared" si="723"/>
        <v>0.32429790846479273</v>
      </c>
      <c r="BK431" s="8">
        <f t="shared" si="724"/>
        <v>0.22204272268768449</v>
      </c>
      <c r="BL431" s="8">
        <f t="shared" si="725"/>
        <v>0.41522126044079621</v>
      </c>
      <c r="BM431" s="8">
        <f t="shared" si="726"/>
        <v>0.6712044474535569</v>
      </c>
      <c r="BN431" s="8">
        <f t="shared" si="727"/>
        <v>0.32411187534295471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1.5103092783505201</v>
      </c>
      <c r="F432">
        <f>VLOOKUP(B432,home!$B$2:$E$405,3,FALSE)</f>
        <v>0.91</v>
      </c>
      <c r="G432">
        <f>VLOOKUP(C432,away!$B$2:$E$405,4,FALSE)</f>
        <v>0.74</v>
      </c>
      <c r="H432">
        <f>VLOOKUP(A432,away!$A$2:$E$405,3,FALSE)</f>
        <v>1.3453608247422699</v>
      </c>
      <c r="I432">
        <f>VLOOKUP(C432,away!$B$2:$E$405,3,FALSE)</f>
        <v>0.88</v>
      </c>
      <c r="J432">
        <f>VLOOKUP(B432,home!$B$2:$E$405,4,FALSE)</f>
        <v>0.93</v>
      </c>
      <c r="K432" s="3">
        <f t="shared" si="672"/>
        <v>1.0170422680412403</v>
      </c>
      <c r="L432" s="3">
        <f t="shared" si="673"/>
        <v>1.1010432989690737</v>
      </c>
      <c r="M432" s="5">
        <f t="shared" si="674"/>
        <v>0.1202616411224994</v>
      </c>
      <c r="N432" s="5">
        <f t="shared" si="675"/>
        <v>0.12231117224558848</v>
      </c>
      <c r="O432" s="5">
        <f t="shared" si="676"/>
        <v>0.13241327408095158</v>
      </c>
      <c r="P432" s="5">
        <f t="shared" si="677"/>
        <v>0.13466989659005735</v>
      </c>
      <c r="Q432" s="5">
        <f t="shared" si="678"/>
        <v>6.2197816013718044E-2</v>
      </c>
      <c r="R432" s="5">
        <f t="shared" si="679"/>
        <v>7.2896374060693547E-2</v>
      </c>
      <c r="S432" s="5">
        <f t="shared" si="680"/>
        <v>3.7701092547671324E-2</v>
      </c>
      <c r="T432" s="5">
        <f t="shared" si="681"/>
        <v>6.8482488532415606E-2</v>
      </c>
      <c r="U432" s="5">
        <f t="shared" si="682"/>
        <v>7.41386936066704E-2</v>
      </c>
      <c r="V432" s="5">
        <f t="shared" si="683"/>
        <v>4.690885442530354E-3</v>
      </c>
      <c r="W432" s="5">
        <f t="shared" si="684"/>
        <v>2.1085935955267861E-2</v>
      </c>
      <c r="X432" s="5">
        <f t="shared" si="685"/>
        <v>2.3216528486038734E-2</v>
      </c>
      <c r="Y432" s="5">
        <f t="shared" si="686"/>
        <v>1.2781201557438783E-2</v>
      </c>
      <c r="Z432" s="5">
        <f t="shared" si="687"/>
        <v>2.675402139288988E-2</v>
      </c>
      <c r="AA432" s="5">
        <f t="shared" si="688"/>
        <v>2.7209970596648585E-2</v>
      </c>
      <c r="AB432" s="5">
        <f t="shared" si="689"/>
        <v>1.3836845104475467E-2</v>
      </c>
      <c r="AC432" s="5">
        <f t="shared" si="690"/>
        <v>3.2830556545555774E-4</v>
      </c>
      <c r="AD432" s="5">
        <f t="shared" si="691"/>
        <v>5.3613220319294911E-3</v>
      </c>
      <c r="AE432" s="5">
        <f t="shared" si="692"/>
        <v>5.9030476968712246E-3</v>
      </c>
      <c r="AF432" s="5">
        <f t="shared" si="693"/>
        <v>3.2497555550674438E-3</v>
      </c>
      <c r="AG432" s="5">
        <f t="shared" si="694"/>
        <v>1.1927071923981773E-3</v>
      </c>
      <c r="AH432" s="5">
        <f t="shared" si="695"/>
        <v>7.3643339937791621E-3</v>
      </c>
      <c r="AI432" s="5">
        <f t="shared" si="696"/>
        <v>7.4898389476463628E-3</v>
      </c>
      <c r="AJ432" s="5">
        <f t="shared" si="697"/>
        <v>3.8087413952889366E-3</v>
      </c>
      <c r="AK432" s="5">
        <f t="shared" si="698"/>
        <v>1.2912169956824061E-3</v>
      </c>
      <c r="AL432" s="5">
        <f t="shared" si="699"/>
        <v>1.4705562351275308E-5</v>
      </c>
      <c r="AM432" s="5">
        <f t="shared" si="700"/>
        <v>1.0905382238106083E-3</v>
      </c>
      <c r="AN432" s="5">
        <f t="shared" si="701"/>
        <v>1.2007298035963062E-3</v>
      </c>
      <c r="AO432" s="5">
        <f t="shared" si="702"/>
        <v>6.6102775206108269E-4</v>
      </c>
      <c r="AP432" s="5">
        <f t="shared" si="703"/>
        <v>2.4260672561314848E-4</v>
      </c>
      <c r="AQ432" s="5">
        <f t="shared" si="704"/>
        <v>6.6780127380296477E-5</v>
      </c>
      <c r="AR432" s="5">
        <f t="shared" si="705"/>
        <v>1.6216901190441392E-3</v>
      </c>
      <c r="AS432" s="5">
        <f t="shared" si="706"/>
        <v>1.6493273967327202E-3</v>
      </c>
      <c r="AT432" s="5">
        <f t="shared" si="707"/>
        <v>8.387178381578E-4</v>
      </c>
      <c r="AU432" s="5">
        <f t="shared" si="708"/>
        <v>2.8433716412221832E-4</v>
      </c>
      <c r="AV432" s="5">
        <f t="shared" si="709"/>
        <v>7.2295728571818827E-5</v>
      </c>
      <c r="AW432" s="5">
        <f t="shared" si="710"/>
        <v>4.574277805782086E-7</v>
      </c>
      <c r="AX432" s="5">
        <f t="shared" si="711"/>
        <v>1.8485391142166772E-4</v>
      </c>
      <c r="AY432" s="5">
        <f t="shared" si="712"/>
        <v>2.0353216045904997E-4</v>
      </c>
      <c r="AZ432" s="5">
        <f t="shared" si="713"/>
        <v>1.1204886069906765E-4</v>
      </c>
      <c r="BA432" s="5">
        <f t="shared" si="714"/>
        <v>4.1123549076609218E-5</v>
      </c>
      <c r="BB432" s="5">
        <f t="shared" si="715"/>
        <v>1.1319702035156604E-5</v>
      </c>
      <c r="BC432" s="5">
        <f t="shared" si="716"/>
        <v>2.4926964144271513E-6</v>
      </c>
      <c r="BD432" s="5">
        <f t="shared" si="717"/>
        <v>2.9759183976298478E-4</v>
      </c>
      <c r="BE432" s="5">
        <f t="shared" si="718"/>
        <v>3.0266347966311137E-4</v>
      </c>
      <c r="BF432" s="5">
        <f t="shared" si="719"/>
        <v>1.5391077590491228E-4</v>
      </c>
      <c r="BG432" s="5">
        <f t="shared" si="720"/>
        <v>5.217792153410636E-5</v>
      </c>
      <c r="BH432" s="5">
        <f t="shared" si="721"/>
        <v>1.3266787914681353E-5</v>
      </c>
      <c r="BI432" s="5">
        <f t="shared" si="722"/>
        <v>2.6985768140739285E-6</v>
      </c>
      <c r="BJ432" s="8">
        <f t="shared" si="723"/>
        <v>0.32959902877930125</v>
      </c>
      <c r="BK432" s="8">
        <f t="shared" si="724"/>
        <v>0.29787005899102431</v>
      </c>
      <c r="BL432" s="8">
        <f t="shared" si="725"/>
        <v>0.34573796641005905</v>
      </c>
      <c r="BM432" s="8">
        <f t="shared" si="726"/>
        <v>0.35500782672708764</v>
      </c>
      <c r="BN432" s="8">
        <f t="shared" si="727"/>
        <v>0.64475017411350843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1.5103092783505201</v>
      </c>
      <c r="F433">
        <f>VLOOKUP(B433,home!$B$2:$E$405,3,FALSE)</f>
        <v>1.1599999999999999</v>
      </c>
      <c r="G433">
        <f>VLOOKUP(C433,away!$B$2:$E$405,4,FALSE)</f>
        <v>1.1000000000000001</v>
      </c>
      <c r="H433">
        <f>VLOOKUP(A433,away!$A$2:$E$405,3,FALSE)</f>
        <v>1.3453608247422699</v>
      </c>
      <c r="I433">
        <f>VLOOKUP(C433,away!$B$2:$E$405,3,FALSE)</f>
        <v>1.18</v>
      </c>
      <c r="J433">
        <f>VLOOKUP(B433,home!$B$2:$E$405,4,FALSE)</f>
        <v>1.3</v>
      </c>
      <c r="K433" s="3">
        <f t="shared" si="672"/>
        <v>1.9271546391752636</v>
      </c>
      <c r="L433" s="3">
        <f t="shared" si="673"/>
        <v>2.063783505154642</v>
      </c>
      <c r="M433" s="5">
        <f t="shared" si="674"/>
        <v>1.8482366856303611E-2</v>
      </c>
      <c r="N433" s="5">
        <f t="shared" si="675"/>
        <v>3.561837903006463E-2</v>
      </c>
      <c r="O433" s="5">
        <f t="shared" si="676"/>
        <v>3.8143603854256247E-2</v>
      </c>
      <c r="P433" s="5">
        <f t="shared" si="677"/>
        <v>7.3508623122593389E-2</v>
      </c>
      <c r="Q433" s="5">
        <f t="shared" si="678"/>
        <v>3.4321062193846001E-2</v>
      </c>
      <c r="R433" s="5">
        <f t="shared" si="679"/>
        <v>3.9360070230783549E-2</v>
      </c>
      <c r="S433" s="5">
        <f t="shared" si="680"/>
        <v>7.3090174480772013E-2</v>
      </c>
      <c r="T433" s="5">
        <f t="shared" si="681"/>
        <v>7.0831242035045969E-2</v>
      </c>
      <c r="U433" s="5">
        <f t="shared" si="682"/>
        <v>7.5852941943518687E-2</v>
      </c>
      <c r="V433" s="5">
        <f t="shared" si="683"/>
        <v>3.2299603494411078E-2</v>
      </c>
      <c r="W433" s="5">
        <f t="shared" si="684"/>
        <v>2.2047331409431031E-2</v>
      </c>
      <c r="X433" s="5">
        <f t="shared" si="685"/>
        <v>4.5500918895461602E-2</v>
      </c>
      <c r="Y433" s="5">
        <f t="shared" si="686"/>
        <v>4.6952022942916428E-2</v>
      </c>
      <c r="Z433" s="5">
        <f t="shared" si="687"/>
        <v>2.7076887901339781E-2</v>
      </c>
      <c r="AA433" s="5">
        <f t="shared" si="688"/>
        <v>5.2181350133495522E-2</v>
      </c>
      <c r="AB433" s="5">
        <f t="shared" si="689"/>
        <v>5.0280765494097338E-2</v>
      </c>
      <c r="AC433" s="5">
        <f t="shared" si="690"/>
        <v>8.0289344119841583E-3</v>
      </c>
      <c r="AD433" s="5">
        <f t="shared" si="691"/>
        <v>1.0622154251779878E-2</v>
      </c>
      <c r="AE433" s="5">
        <f t="shared" si="692"/>
        <v>2.192182673403156E-2</v>
      </c>
      <c r="AF433" s="5">
        <f t="shared" si="693"/>
        <v>2.2620952208276202E-2</v>
      </c>
      <c r="AG433" s="5">
        <f t="shared" si="694"/>
        <v>1.5561582679443964E-2</v>
      </c>
      <c r="AH433" s="5">
        <f t="shared" si="695"/>
        <v>1.3970208655426584E-2</v>
      </c>
      <c r="AI433" s="5">
        <f t="shared" si="696"/>
        <v>2.6922752420551761E-2</v>
      </c>
      <c r="AJ433" s="5">
        <f t="shared" si="697"/>
        <v>2.5942153613316699E-2</v>
      </c>
      <c r="AK433" s="5">
        <f t="shared" si="698"/>
        <v>1.6664847228700208E-2</v>
      </c>
      <c r="AL433" s="5">
        <f t="shared" si="699"/>
        <v>1.2773167383922396E-3</v>
      </c>
      <c r="AM433" s="5">
        <f t="shared" si="700"/>
        <v>4.0941067688705672E-3</v>
      </c>
      <c r="AN433" s="5">
        <f t="shared" si="701"/>
        <v>8.4493500179370438E-3</v>
      </c>
      <c r="AO433" s="5">
        <f t="shared" si="702"/>
        <v>8.7188145981482775E-3</v>
      </c>
      <c r="AP433" s="5">
        <f t="shared" si="703"/>
        <v>5.9979152507199712E-3</v>
      </c>
      <c r="AQ433" s="5">
        <f t="shared" si="704"/>
        <v>3.0945996399378366E-3</v>
      </c>
      <c r="AR433" s="5">
        <f t="shared" si="705"/>
        <v>5.766297237327596E-3</v>
      </c>
      <c r="AS433" s="5">
        <f t="shared" si="706"/>
        <v>1.111254647177938E-2</v>
      </c>
      <c r="AT433" s="5">
        <f t="shared" si="707"/>
        <v>1.0707797743070175E-2</v>
      </c>
      <c r="AU433" s="5">
        <f t="shared" si="708"/>
        <v>6.8785273653027027E-3</v>
      </c>
      <c r="AV433" s="5">
        <f t="shared" si="709"/>
        <v>3.3139964806842767E-3</v>
      </c>
      <c r="AW433" s="5">
        <f t="shared" si="710"/>
        <v>1.4111617765291191E-4</v>
      </c>
      <c r="AX433" s="5">
        <f t="shared" si="711"/>
        <v>1.3149961421512948E-3</v>
      </c>
      <c r="AY433" s="5">
        <f t="shared" si="712"/>
        <v>2.7138673475138311E-3</v>
      </c>
      <c r="AZ433" s="5">
        <f t="shared" si="713"/>
        <v>2.8004173334884135E-3</v>
      </c>
      <c r="BA433" s="5">
        <f t="shared" si="714"/>
        <v>1.9264850334675112E-3</v>
      </c>
      <c r="BB433" s="5">
        <f t="shared" si="715"/>
        <v>9.9396200874938461E-4</v>
      </c>
      <c r="BC433" s="5">
        <f t="shared" si="716"/>
        <v>4.1026447968147057E-4</v>
      </c>
      <c r="BD433" s="5">
        <f t="shared" si="717"/>
        <v>1.9833981873692472E-3</v>
      </c>
      <c r="BE433" s="5">
        <f t="shared" si="718"/>
        <v>3.8223150181204528E-3</v>
      </c>
      <c r="BF433" s="5">
        <f t="shared" si="719"/>
        <v>3.6830960597800575E-3</v>
      </c>
      <c r="BG433" s="5">
        <f t="shared" si="720"/>
        <v>2.365965219377758E-3</v>
      </c>
      <c r="BH433" s="5">
        <f t="shared" si="721"/>
        <v>1.1398952121627916E-3</v>
      </c>
      <c r="BI433" s="5">
        <f t="shared" si="722"/>
        <v>4.3935086925863884E-4</v>
      </c>
      <c r="BJ433" s="8">
        <f t="shared" si="723"/>
        <v>0.3665122510009628</v>
      </c>
      <c r="BK433" s="8">
        <f t="shared" si="724"/>
        <v>0.20940088645197033</v>
      </c>
      <c r="BL433" s="8">
        <f t="shared" si="725"/>
        <v>0.39053187943837964</v>
      </c>
      <c r="BM433" s="8">
        <f t="shared" si="726"/>
        <v>0.7515150483349442</v>
      </c>
      <c r="BN433" s="8">
        <f t="shared" si="727"/>
        <v>0.23943410528784745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1.5103092783505201</v>
      </c>
      <c r="F434">
        <f>VLOOKUP(B434,home!$B$2:$E$405,3,FALSE)</f>
        <v>0.59</v>
      </c>
      <c r="G434">
        <f>VLOOKUP(C434,away!$B$2:$E$405,4,FALSE)</f>
        <v>0.96</v>
      </c>
      <c r="H434">
        <f>VLOOKUP(A434,away!$A$2:$E$405,3,FALSE)</f>
        <v>1.3453608247422699</v>
      </c>
      <c r="I434">
        <f>VLOOKUP(C434,away!$B$2:$E$405,3,FALSE)</f>
        <v>1.4</v>
      </c>
      <c r="J434">
        <f>VLOOKUP(B434,home!$B$2:$E$405,4,FALSE)</f>
        <v>0.83</v>
      </c>
      <c r="K434" s="3">
        <f t="shared" si="672"/>
        <v>0.8554391752577345</v>
      </c>
      <c r="L434" s="3">
        <f t="shared" si="673"/>
        <v>1.5633092783505174</v>
      </c>
      <c r="M434" s="5">
        <f t="shared" si="674"/>
        <v>8.9032976659933052E-2</v>
      </c>
      <c r="N434" s="5">
        <f t="shared" si="675"/>
        <v>7.6162296124714257E-2</v>
      </c>
      <c r="O434" s="5">
        <f t="shared" si="676"/>
        <v>0.13918607849163842</v>
      </c>
      <c r="P434" s="5">
        <f t="shared" si="677"/>
        <v>0.11906522419224547</v>
      </c>
      <c r="Q434" s="5">
        <f t="shared" si="678"/>
        <v>3.2576105891330448E-2</v>
      </c>
      <c r="R434" s="5">
        <f t="shared" si="679"/>
        <v>0.10879544396160086</v>
      </c>
      <c r="S434" s="5">
        <f t="shared" si="680"/>
        <v>3.9806957331376756E-2</v>
      </c>
      <c r="T434" s="5">
        <f t="shared" si="681"/>
        <v>5.0926528592445848E-2</v>
      </c>
      <c r="U434" s="5">
        <f t="shared" si="682"/>
        <v>9.3067884854310903E-2</v>
      </c>
      <c r="V434" s="5">
        <f t="shared" si="683"/>
        <v>5.9149423267126572E-3</v>
      </c>
      <c r="W434" s="5">
        <f t="shared" si="684"/>
        <v>9.2889590522627838E-3</v>
      </c>
      <c r="X434" s="5">
        <f t="shared" si="685"/>
        <v>1.452151587262044E-2</v>
      </c>
      <c r="Y434" s="5">
        <f t="shared" si="686"/>
        <v>1.1350810249690922E-2</v>
      </c>
      <c r="Z434" s="5">
        <f t="shared" si="687"/>
        <v>5.6693642329144797E-2</v>
      </c>
      <c r="AA434" s="5">
        <f t="shared" si="688"/>
        <v>4.8497962636400611E-2</v>
      </c>
      <c r="AB434" s="5">
        <f t="shared" si="689"/>
        <v>2.0743528579681477E-2</v>
      </c>
      <c r="AC434" s="5">
        <f t="shared" si="690"/>
        <v>4.9438418819258408E-4</v>
      </c>
      <c r="AD434" s="5">
        <f t="shared" si="691"/>
        <v>1.9865348676676351E-3</v>
      </c>
      <c r="AE434" s="5">
        <f t="shared" si="692"/>
        <v>3.1055683903916313E-3</v>
      </c>
      <c r="AF434" s="5">
        <f t="shared" si="693"/>
        <v>2.4274819396256594E-3</v>
      </c>
      <c r="AG434" s="5">
        <f t="shared" si="694"/>
        <v>1.2649683464150347E-3</v>
      </c>
      <c r="AH434" s="5">
        <f t="shared" si="695"/>
        <v>2.2157424269159436E-2</v>
      </c>
      <c r="AI434" s="5">
        <f t="shared" si="696"/>
        <v>1.8954328742645462E-2</v>
      </c>
      <c r="AJ434" s="5">
        <f t="shared" si="697"/>
        <v>8.1071376735863E-3</v>
      </c>
      <c r="AK434" s="5">
        <f t="shared" si="698"/>
        <v>2.3117210550645251E-3</v>
      </c>
      <c r="AL434" s="5">
        <f t="shared" si="699"/>
        <v>2.6445915395634041E-5</v>
      </c>
      <c r="AM434" s="5">
        <f t="shared" si="700"/>
        <v>3.3987194976366707E-4</v>
      </c>
      <c r="AN434" s="5">
        <f t="shared" si="701"/>
        <v>5.3132497251662171E-4</v>
      </c>
      <c r="AO434" s="5">
        <f t="shared" si="702"/>
        <v>4.153126296772842E-4</v>
      </c>
      <c r="AP434" s="5">
        <f t="shared" si="703"/>
        <v>2.1642069579688359E-4</v>
      </c>
      <c r="AQ434" s="5">
        <f t="shared" si="704"/>
        <v>8.4583120441585795E-5</v>
      </c>
      <c r="AR434" s="5">
        <f t="shared" si="705"/>
        <v>6.9277813888651675E-3</v>
      </c>
      <c r="AS434" s="5">
        <f t="shared" si="706"/>
        <v>5.9262955976567017E-3</v>
      </c>
      <c r="AT434" s="5">
        <f t="shared" si="707"/>
        <v>2.5347927091964951E-3</v>
      </c>
      <c r="AU434" s="5">
        <f t="shared" si="708"/>
        <v>7.2278699486812289E-4</v>
      </c>
      <c r="AV434" s="5">
        <f t="shared" si="709"/>
        <v>1.545750776942508E-4</v>
      </c>
      <c r="AW434" s="5">
        <f t="shared" si="710"/>
        <v>9.8240404962450562E-7</v>
      </c>
      <c r="AX434" s="5">
        <f t="shared" si="711"/>
        <v>4.8456630066511563E-5</v>
      </c>
      <c r="AY434" s="5">
        <f t="shared" si="712"/>
        <v>7.5752699380576187E-5</v>
      </c>
      <c r="AZ434" s="5">
        <f t="shared" si="713"/>
        <v>5.9212448900876122E-5</v>
      </c>
      <c r="BA434" s="5">
        <f t="shared" si="714"/>
        <v>3.0855790253531845E-5</v>
      </c>
      <c r="BB434" s="5">
        <f t="shared" si="715"/>
        <v>1.2059285798545956E-5</v>
      </c>
      <c r="BC434" s="5">
        <f t="shared" si="716"/>
        <v>3.7704786758294993E-6</v>
      </c>
      <c r="BD434" s="5">
        <f t="shared" si="717"/>
        <v>1.8050441539328263E-3</v>
      </c>
      <c r="BE434" s="5">
        <f t="shared" si="718"/>
        <v>1.5441054823440922E-3</v>
      </c>
      <c r="BF434" s="5">
        <f t="shared" si="719"/>
        <v>6.6044416016368813E-4</v>
      </c>
      <c r="BG434" s="5">
        <f t="shared" si="720"/>
        <v>1.8832326922473753E-4</v>
      </c>
      <c r="BH434" s="5">
        <f t="shared" si="721"/>
        <v>4.0274775526862429E-5</v>
      </c>
      <c r="BI434" s="5">
        <f t="shared" si="722"/>
        <v>6.890524152077921E-6</v>
      </c>
      <c r="BJ434" s="8">
        <f t="shared" si="723"/>
        <v>0.20542839002843655</v>
      </c>
      <c r="BK434" s="8">
        <f t="shared" si="724"/>
        <v>0.25441668331323675</v>
      </c>
      <c r="BL434" s="8">
        <f t="shared" si="725"/>
        <v>0.48233282439771308</v>
      </c>
      <c r="BM434" s="8">
        <f t="shared" si="726"/>
        <v>0.43397864445173778</v>
      </c>
      <c r="BN434" s="8">
        <f t="shared" si="727"/>
        <v>0.56481812532146258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1.5103092783505201</v>
      </c>
      <c r="F435">
        <f>VLOOKUP(B435,home!$B$2:$E$405,3,FALSE)</f>
        <v>0.81</v>
      </c>
      <c r="G435">
        <f>VLOOKUP(C435,away!$B$2:$E$405,4,FALSE)</f>
        <v>0.74</v>
      </c>
      <c r="H435">
        <f>VLOOKUP(A435,away!$A$2:$E$405,3,FALSE)</f>
        <v>1.3453608247422699</v>
      </c>
      <c r="I435">
        <f>VLOOKUP(C435,away!$B$2:$E$405,3,FALSE)</f>
        <v>0.91</v>
      </c>
      <c r="J435">
        <f>VLOOKUP(B435,home!$B$2:$E$405,4,FALSE)</f>
        <v>1.24</v>
      </c>
      <c r="K435" s="3">
        <f t="shared" si="672"/>
        <v>0.90527938144330178</v>
      </c>
      <c r="L435" s="3">
        <f t="shared" si="673"/>
        <v>1.5181051546391775</v>
      </c>
      <c r="M435" s="5">
        <f t="shared" si="674"/>
        <v>8.8621167764805095E-2</v>
      </c>
      <c r="N435" s="5">
        <f t="shared" si="675"/>
        <v>8.022691593690584E-2</v>
      </c>
      <c r="O435" s="5">
        <f t="shared" si="676"/>
        <v>0.13453625159389393</v>
      </c>
      <c r="P435" s="5">
        <f t="shared" si="677"/>
        <v>0.12179289462462072</v>
      </c>
      <c r="Q435" s="5">
        <f t="shared" si="678"/>
        <v>3.6313886417232939E-2</v>
      </c>
      <c r="R435" s="5">
        <f t="shared" si="679"/>
        <v>0.10212008851526184</v>
      </c>
      <c r="S435" s="5">
        <f t="shared" si="680"/>
        <v>4.1845276797782535E-2</v>
      </c>
      <c r="T435" s="5">
        <f t="shared" si="681"/>
        <v>5.5128298154982928E-2</v>
      </c>
      <c r="U435" s="5">
        <f t="shared" si="682"/>
        <v>9.2447210564031462E-2</v>
      </c>
      <c r="V435" s="5">
        <f t="shared" si="683"/>
        <v>6.3898169855562239E-3</v>
      </c>
      <c r="W435" s="5">
        <f t="shared" si="684"/>
        <v>1.0958070877864984E-2</v>
      </c>
      <c r="X435" s="5">
        <f t="shared" si="685"/>
        <v>1.6635503884588287E-2</v>
      </c>
      <c r="Y435" s="5">
        <f t="shared" si="686"/>
        <v>1.2627222098606774E-2</v>
      </c>
      <c r="Z435" s="5">
        <f t="shared" si="687"/>
        <v>5.1676344255742676E-2</v>
      </c>
      <c r="AA435" s="5">
        <f t="shared" si="688"/>
        <v>4.6781528963089854E-2</v>
      </c>
      <c r="AB435" s="5">
        <f t="shared" si="689"/>
        <v>2.1175176801338944E-2</v>
      </c>
      <c r="AC435" s="5">
        <f t="shared" si="690"/>
        <v>5.488490549302547E-4</v>
      </c>
      <c r="AD435" s="5">
        <f t="shared" si="691"/>
        <v>2.4800289065313678E-3</v>
      </c>
      <c r="AE435" s="5">
        <f t="shared" si="692"/>
        <v>3.7649446666594322E-3</v>
      </c>
      <c r="AF435" s="5">
        <f t="shared" si="693"/>
        <v>2.8577909526934829E-3</v>
      </c>
      <c r="AG435" s="5">
        <f t="shared" si="694"/>
        <v>1.4461423920550604E-3</v>
      </c>
      <c r="AH435" s="5">
        <f t="shared" si="695"/>
        <v>1.9612531146887914E-2</v>
      </c>
      <c r="AI435" s="5">
        <f t="shared" si="696"/>
        <v>1.7754820065192183E-2</v>
      </c>
      <c r="AJ435" s="5">
        <f t="shared" si="697"/>
        <v>8.0365362631271489E-3</v>
      </c>
      <c r="AK435" s="5">
        <f t="shared" si="698"/>
        <v>2.4251035257434701E-3</v>
      </c>
      <c r="AL435" s="5">
        <f t="shared" si="699"/>
        <v>3.017153431755624E-5</v>
      </c>
      <c r="AM435" s="5">
        <f t="shared" si="700"/>
        <v>4.4902380689324498E-4</v>
      </c>
      <c r="AN435" s="5">
        <f t="shared" si="701"/>
        <v>6.816653558003418E-4</v>
      </c>
      <c r="AO435" s="5">
        <f t="shared" si="702"/>
        <v>5.1741984518972406E-4</v>
      </c>
      <c r="AP435" s="5">
        <f t="shared" si="703"/>
        <v>2.6183257803170842E-4</v>
      </c>
      <c r="AQ435" s="5">
        <f t="shared" si="704"/>
        <v>9.9372346590600346E-5</v>
      </c>
      <c r="AR435" s="5">
        <f t="shared" si="705"/>
        <v>5.9547769259223884E-3</v>
      </c>
      <c r="AS435" s="5">
        <f t="shared" si="706"/>
        <v>5.3907367721318664E-3</v>
      </c>
      <c r="AT435" s="5">
        <f t="shared" si="707"/>
        <v>2.4400614252995984E-3</v>
      </c>
      <c r="AU435" s="5">
        <f t="shared" si="708"/>
        <v>7.3631243259296062E-4</v>
      </c>
      <c r="AV435" s="5">
        <f t="shared" si="709"/>
        <v>1.6664211588169204E-4</v>
      </c>
      <c r="AW435" s="5">
        <f t="shared" si="710"/>
        <v>1.1518061129949906E-6</v>
      </c>
      <c r="AX435" s="5">
        <f t="shared" si="711"/>
        <v>6.7748665692938886E-5</v>
      </c>
      <c r="AY435" s="5">
        <f t="shared" si="712"/>
        <v>1.0284959860837691E-4</v>
      </c>
      <c r="AZ435" s="5">
        <f t="shared" si="713"/>
        <v>7.8068252899973707E-5</v>
      </c>
      <c r="BA435" s="5">
        <f t="shared" si="714"/>
        <v>3.9505272380374991E-5</v>
      </c>
      <c r="BB435" s="5">
        <f t="shared" si="715"/>
        <v>1.499328940901801E-5</v>
      </c>
      <c r="BC435" s="5">
        <f t="shared" si="716"/>
        <v>4.5522779873654425E-6</v>
      </c>
      <c r="BD435" s="5">
        <f t="shared" si="717"/>
        <v>1.5066629243282031E-3</v>
      </c>
      <c r="BE435" s="5">
        <f t="shared" si="718"/>
        <v>1.3639508801793919E-3</v>
      </c>
      <c r="BF435" s="5">
        <f t="shared" si="719"/>
        <v>6.1737830456392337E-4</v>
      </c>
      <c r="BG435" s="5">
        <f t="shared" si="720"/>
        <v>1.8629994989071433E-4</v>
      </c>
      <c r="BH435" s="5">
        <f t="shared" si="721"/>
        <v>4.2163375849995992E-5</v>
      </c>
      <c r="BI435" s="5">
        <f t="shared" si="722"/>
        <v>7.6339269618091652E-6</v>
      </c>
      <c r="BJ435" s="8">
        <f t="shared" si="723"/>
        <v>0.22475583557760476</v>
      </c>
      <c r="BK435" s="8">
        <f t="shared" si="724"/>
        <v>0.25933102636062078</v>
      </c>
      <c r="BL435" s="8">
        <f t="shared" si="725"/>
        <v>0.46330186647216937</v>
      </c>
      <c r="BM435" s="8">
        <f t="shared" si="726"/>
        <v>0.4353521700209218</v>
      </c>
      <c r="BN435" s="8">
        <f t="shared" si="727"/>
        <v>0.56361120485272043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1.6241610738254999</v>
      </c>
      <c r="F436">
        <f>VLOOKUP(B436,home!$B$2:$E$405,3,FALSE)</f>
        <v>1</v>
      </c>
      <c r="G436">
        <f>VLOOKUP(C436,away!$B$2:$E$405,4,FALSE)</f>
        <v>1.06</v>
      </c>
      <c r="H436">
        <f>VLOOKUP(A436,away!$A$2:$E$405,3,FALSE)</f>
        <v>1.2013422818791899</v>
      </c>
      <c r="I436">
        <f>VLOOKUP(C436,away!$B$2:$E$405,3,FALSE)</f>
        <v>0.88</v>
      </c>
      <c r="J436">
        <f>VLOOKUP(B436,home!$B$2:$E$405,4,FALSE)</f>
        <v>1.04</v>
      </c>
      <c r="K436" s="3">
        <f t="shared" si="672"/>
        <v>1.7216107382550301</v>
      </c>
      <c r="L436" s="3">
        <f t="shared" si="673"/>
        <v>1.0994684563758346</v>
      </c>
      <c r="M436" s="5">
        <f t="shared" si="674"/>
        <v>5.9541650993477142E-2</v>
      </c>
      <c r="N436" s="5">
        <f t="shared" si="675"/>
        <v>0.10250754572380351</v>
      </c>
      <c r="O436" s="5">
        <f t="shared" si="676"/>
        <v>6.5464167107866983E-2</v>
      </c>
      <c r="P436" s="5">
        <f t="shared" si="677"/>
        <v>0.11270381306382553</v>
      </c>
      <c r="Q436" s="5">
        <f t="shared" si="678"/>
        <v>8.8239045735134358E-2</v>
      </c>
      <c r="R436" s="5">
        <f t="shared" si="679"/>
        <v>3.5987893379008096E-2</v>
      </c>
      <c r="S436" s="5">
        <f t="shared" si="680"/>
        <v>5.3333041942846333E-2</v>
      </c>
      <c r="T436" s="5">
        <f t="shared" si="681"/>
        <v>9.701604740648484E-2</v>
      </c>
      <c r="U436" s="5">
        <f t="shared" si="682"/>
        <v>6.1957143688477434E-2</v>
      </c>
      <c r="V436" s="5">
        <f t="shared" si="683"/>
        <v>1.1216867313251234E-2</v>
      </c>
      <c r="W436" s="5">
        <f t="shared" si="684"/>
        <v>5.0637762890327995E-2</v>
      </c>
      <c r="X436" s="5">
        <f t="shared" si="685"/>
        <v>5.5674622999354439E-2</v>
      </c>
      <c r="Y436" s="5">
        <f t="shared" si="686"/>
        <v>3.060624590420338E-2</v>
      </c>
      <c r="Z436" s="5">
        <f t="shared" si="687"/>
        <v>1.3189184527212051E-2</v>
      </c>
      <c r="AA436" s="5">
        <f t="shared" si="688"/>
        <v>2.2706641710875355E-2</v>
      </c>
      <c r="AB436" s="5">
        <f t="shared" si="689"/>
        <v>1.95459990995763E-2</v>
      </c>
      <c r="AC436" s="5">
        <f t="shared" si="690"/>
        <v>1.3269951535406028E-3</v>
      </c>
      <c r="AD436" s="5">
        <f t="shared" si="691"/>
        <v>2.17946290883002E-2</v>
      </c>
      <c r="AE436" s="5">
        <f t="shared" si="692"/>
        <v>2.3962507200997286E-2</v>
      </c>
      <c r="AF436" s="5">
        <f t="shared" si="693"/>
        <v>1.3173010401587651E-2</v>
      </c>
      <c r="AG436" s="5">
        <f t="shared" si="694"/>
        <v>4.827769804018796E-3</v>
      </c>
      <c r="AH436" s="5">
        <f t="shared" si="695"/>
        <v>3.6252730882474688E-3</v>
      </c>
      <c r="AI436" s="5">
        <f t="shared" si="696"/>
        <v>6.2413090778338171E-3</v>
      </c>
      <c r="AJ436" s="5">
        <f t="shared" si="697"/>
        <v>5.3725523645836515E-3</v>
      </c>
      <c r="AK436" s="5">
        <f t="shared" si="698"/>
        <v>3.0831479475682223E-3</v>
      </c>
      <c r="AL436" s="5">
        <f t="shared" si="699"/>
        <v>1.0047246673601752E-4</v>
      </c>
      <c r="AM436" s="5">
        <f t="shared" si="700"/>
        <v>7.5043734949406015E-3</v>
      </c>
      <c r="AN436" s="5">
        <f t="shared" si="701"/>
        <v>8.2508219425500694E-3</v>
      </c>
      <c r="AO436" s="5">
        <f t="shared" si="702"/>
        <v>4.5357592325036946E-3</v>
      </c>
      <c r="AP436" s="5">
        <f t="shared" si="703"/>
        <v>1.662308067284426E-3</v>
      </c>
      <c r="AQ436" s="5">
        <f t="shared" si="704"/>
        <v>4.5691382118957617E-4</v>
      </c>
      <c r="AR436" s="5">
        <f t="shared" si="705"/>
        <v>7.9717468125526021E-4</v>
      </c>
      <c r="AS436" s="5">
        <f t="shared" si="706"/>
        <v>1.3724244915140865E-3</v>
      </c>
      <c r="AT436" s="5">
        <f t="shared" si="707"/>
        <v>1.181390371017426E-3</v>
      </c>
      <c r="AU436" s="5">
        <f t="shared" si="708"/>
        <v>6.7796478293823137E-4</v>
      </c>
      <c r="AV436" s="5">
        <f t="shared" si="709"/>
        <v>2.9179786261630017E-4</v>
      </c>
      <c r="AW436" s="5">
        <f t="shared" si="710"/>
        <v>5.2827772753927924E-6</v>
      </c>
      <c r="AX436" s="5">
        <f t="shared" si="711"/>
        <v>2.1532683321276963E-3</v>
      </c>
      <c r="AY436" s="5">
        <f t="shared" si="712"/>
        <v>2.3674506092874062E-3</v>
      </c>
      <c r="AZ436" s="5">
        <f t="shared" si="713"/>
        <v>1.3014686334696266E-3</v>
      </c>
      <c r="BA436" s="5">
        <f t="shared" si="714"/>
        <v>4.7697456982080579E-4</v>
      </c>
      <c r="BB436" s="5">
        <f t="shared" si="715"/>
        <v>1.3110462350285226E-4</v>
      </c>
      <c r="BC436" s="5">
        <f t="shared" si="716"/>
        <v>2.8829079605283199E-5</v>
      </c>
      <c r="BD436" s="5">
        <f t="shared" si="717"/>
        <v>1.4607806937693639E-4</v>
      </c>
      <c r="BE436" s="5">
        <f t="shared" si="718"/>
        <v>2.5148957286289691E-4</v>
      </c>
      <c r="BF436" s="5">
        <f t="shared" si="719"/>
        <v>2.1648357459996717E-4</v>
      </c>
      <c r="BG436" s="5">
        <f t="shared" si="720"/>
        <v>1.2423348222904577E-4</v>
      </c>
      <c r="BH436" s="5">
        <f t="shared" si="721"/>
        <v>5.3470424264085196E-5</v>
      </c>
      <c r="BI436" s="5">
        <f t="shared" si="722"/>
        <v>1.8411051318420251E-5</v>
      </c>
      <c r="BJ436" s="8">
        <f t="shared" si="723"/>
        <v>0.51730845956049454</v>
      </c>
      <c r="BK436" s="8">
        <f t="shared" si="724"/>
        <v>0.24059029154296427</v>
      </c>
      <c r="BL436" s="8">
        <f t="shared" si="725"/>
        <v>0.22911504582803</v>
      </c>
      <c r="BM436" s="8">
        <f t="shared" si="726"/>
        <v>0.53339669762357311</v>
      </c>
      <c r="BN436" s="8">
        <f t="shared" si="727"/>
        <v>0.46444411600311564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1.6241610738254999</v>
      </c>
      <c r="F437">
        <f>VLOOKUP(B437,home!$B$2:$E$405,3,FALSE)</f>
        <v>0.77</v>
      </c>
      <c r="G437">
        <f>VLOOKUP(C437,away!$B$2:$E$405,4,FALSE)</f>
        <v>1</v>
      </c>
      <c r="H437">
        <f>VLOOKUP(A437,away!$A$2:$E$405,3,FALSE)</f>
        <v>1.2013422818791899</v>
      </c>
      <c r="I437">
        <f>VLOOKUP(C437,away!$B$2:$E$405,3,FALSE)</f>
        <v>0.77</v>
      </c>
      <c r="J437">
        <f>VLOOKUP(B437,home!$B$2:$E$405,4,FALSE)</f>
        <v>1.56</v>
      </c>
      <c r="K437" s="3">
        <f t="shared" si="672"/>
        <v>1.2506040268456349</v>
      </c>
      <c r="L437" s="3">
        <f t="shared" si="673"/>
        <v>1.4430523489932829</v>
      </c>
      <c r="M437" s="5">
        <f t="shared" si="674"/>
        <v>6.7633194345593714E-2</v>
      </c>
      <c r="N437" s="5">
        <f t="shared" si="675"/>
        <v>8.4582345197032907E-2</v>
      </c>
      <c r="O437" s="5">
        <f t="shared" si="676"/>
        <v>9.7598239970328224E-2</v>
      </c>
      <c r="P437" s="5">
        <f t="shared" si="677"/>
        <v>0.12205675191993907</v>
      </c>
      <c r="Q437" s="5">
        <f t="shared" si="678"/>
        <v>5.2889510751728472E-2</v>
      </c>
      <c r="R437" s="5">
        <f t="shared" si="679"/>
        <v>7.0419684723396131E-2</v>
      </c>
      <c r="S437" s="5">
        <f t="shared" si="680"/>
        <v>5.5068560761451557E-2</v>
      </c>
      <c r="T437" s="5">
        <f t="shared" si="681"/>
        <v>7.6322332727387268E-2</v>
      </c>
      <c r="U437" s="5">
        <f t="shared" si="682"/>
        <v>8.8067141284279241E-2</v>
      </c>
      <c r="V437" s="5">
        <f t="shared" si="683"/>
        <v>1.1042391115921493E-2</v>
      </c>
      <c r="W437" s="5">
        <f t="shared" si="684"/>
        <v>2.2047945041335698E-2</v>
      </c>
      <c r="X437" s="5">
        <f t="shared" si="685"/>
        <v>3.1816338882374284E-2</v>
      </c>
      <c r="Y437" s="5">
        <f t="shared" si="686"/>
        <v>2.295632128028827E-2</v>
      </c>
      <c r="Z437" s="5">
        <f t="shared" si="687"/>
        <v>3.3873097151821067E-2</v>
      </c>
      <c r="AA437" s="5">
        <f t="shared" si="688"/>
        <v>4.2361831699800831E-2</v>
      </c>
      <c r="AB437" s="5">
        <f t="shared" si="689"/>
        <v>2.6488938654164001E-2</v>
      </c>
      <c r="AC437" s="5">
        <f t="shared" si="690"/>
        <v>1.2455037852344712E-3</v>
      </c>
      <c r="AD437" s="5">
        <f t="shared" si="691"/>
        <v>6.8933122130914216E-3</v>
      </c>
      <c r="AE437" s="5">
        <f t="shared" si="692"/>
        <v>9.9474103814456618E-3</v>
      </c>
      <c r="AF437" s="5">
        <f t="shared" si="693"/>
        <v>7.177316958672666E-3</v>
      </c>
      <c r="AG437" s="5">
        <f t="shared" si="694"/>
        <v>3.4524146988939722E-3</v>
      </c>
      <c r="AH437" s="5">
        <f t="shared" si="695"/>
        <v>1.2220163103153268E-2</v>
      </c>
      <c r="AI437" s="5">
        <f t="shared" si="696"/>
        <v>1.5282585185513927E-2</v>
      </c>
      <c r="AJ437" s="5">
        <f t="shared" si="697"/>
        <v>9.556231286807583E-3</v>
      </c>
      <c r="AK437" s="5">
        <f t="shared" si="698"/>
        <v>3.9836871095832675E-3</v>
      </c>
      <c r="AL437" s="5">
        <f t="shared" si="699"/>
        <v>8.9909783502404146E-5</v>
      </c>
      <c r="AM437" s="5">
        <f t="shared" si="700"/>
        <v>1.7241608023992644E-3</v>
      </c>
      <c r="AN437" s="5">
        <f t="shared" si="701"/>
        <v>2.4880542959444022E-3</v>
      </c>
      <c r="AO437" s="5">
        <f t="shared" si="702"/>
        <v>1.7951962980926992E-3</v>
      </c>
      <c r="AP437" s="5">
        <f t="shared" si="703"/>
        <v>8.6352074495557184E-4</v>
      </c>
      <c r="AQ437" s="5">
        <f t="shared" si="704"/>
        <v>3.1152640985314189E-4</v>
      </c>
      <c r="AR437" s="5">
        <f t="shared" si="705"/>
        <v>3.5268670142172749E-3</v>
      </c>
      <c r="AS437" s="5">
        <f t="shared" si="706"/>
        <v>4.410714090129165E-3</v>
      </c>
      <c r="AT437" s="5">
        <f t="shared" si="707"/>
        <v>2.758028401190158E-3</v>
      </c>
      <c r="AU437" s="5">
        <f t="shared" si="708"/>
        <v>1.1497338082276794E-3</v>
      </c>
      <c r="AV437" s="5">
        <f t="shared" si="709"/>
        <v>3.5946543259252588E-4</v>
      </c>
      <c r="AW437" s="5">
        <f t="shared" si="710"/>
        <v>4.507195125736567E-6</v>
      </c>
      <c r="AX437" s="5">
        <f t="shared" si="711"/>
        <v>3.5937374040165298E-4</v>
      </c>
      <c r="AY437" s="5">
        <f t="shared" si="712"/>
        <v>5.1859512025310766E-4</v>
      </c>
      <c r="AZ437" s="5">
        <f t="shared" si="713"/>
        <v>3.7417995322885049E-4</v>
      </c>
      <c r="BA437" s="5">
        <f t="shared" si="714"/>
        <v>1.799870868176965E-4</v>
      </c>
      <c r="BB437" s="5">
        <f t="shared" si="715"/>
        <v>6.4932697105183726E-5</v>
      </c>
      <c r="BC437" s="5">
        <f t="shared" si="716"/>
        <v>1.874025621682095E-5</v>
      </c>
      <c r="BD437" s="5">
        <f t="shared" si="717"/>
        <v>8.4824228824219295E-4</v>
      </c>
      <c r="BE437" s="5">
        <f t="shared" si="718"/>
        <v>1.0608152214164421E-3</v>
      </c>
      <c r="BF437" s="5">
        <f t="shared" si="719"/>
        <v>6.6332989382127333E-4</v>
      </c>
      <c r="BG437" s="5">
        <f t="shared" si="720"/>
        <v>2.7652101211332386E-4</v>
      </c>
      <c r="BH437" s="5">
        <f t="shared" si="721"/>
        <v>8.6454572814088394E-5</v>
      </c>
      <c r="BI437" s="5">
        <f t="shared" si="722"/>
        <v>2.1624087380103605E-5</v>
      </c>
      <c r="BJ437" s="8">
        <f t="shared" si="723"/>
        <v>0.32678351553751911</v>
      </c>
      <c r="BK437" s="8">
        <f t="shared" si="724"/>
        <v>0.25765490683189585</v>
      </c>
      <c r="BL437" s="8">
        <f t="shared" si="725"/>
        <v>0.38114029883917078</v>
      </c>
      <c r="BM437" s="8">
        <f t="shared" si="726"/>
        <v>0.50375800352726074</v>
      </c>
      <c r="BN437" s="8">
        <f t="shared" si="727"/>
        <v>0.49517972690801859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1.175</v>
      </c>
      <c r="F438">
        <f>VLOOKUP(B438,home!$B$2:$E$405,3,FALSE)</f>
        <v>1.1299999999999999</v>
      </c>
      <c r="G438">
        <f>VLOOKUP(C438,away!$B$2:$E$405,4,FALSE)</f>
        <v>0.53</v>
      </c>
      <c r="H438">
        <f>VLOOKUP(A438,away!$A$2:$E$405,3,FALSE)</f>
        <v>0.99375000000000002</v>
      </c>
      <c r="I438">
        <f>VLOOKUP(C438,away!$B$2:$E$405,3,FALSE)</f>
        <v>1.49</v>
      </c>
      <c r="J438">
        <f>VLOOKUP(B438,home!$B$2:$E$405,4,FALSE)</f>
        <v>1.34</v>
      </c>
      <c r="K438" s="3">
        <f t="shared" si="672"/>
        <v>0.70370750000000004</v>
      </c>
      <c r="L438" s="3">
        <f t="shared" si="673"/>
        <v>1.9841212500000001</v>
      </c>
      <c r="M438" s="5">
        <f t="shared" si="674"/>
        <v>6.8028485983697706E-2</v>
      </c>
      <c r="N438" s="5">
        <f t="shared" si="675"/>
        <v>4.7872155800372955E-2</v>
      </c>
      <c r="O438" s="5">
        <f t="shared" si="676"/>
        <v>0.13497676464558178</v>
      </c>
      <c r="P438" s="5">
        <f t="shared" si="677"/>
        <v>9.498416160683075E-2</v>
      </c>
      <c r="Q438" s="5">
        <f t="shared" si="678"/>
        <v>1.6843997538945474E-2</v>
      </c>
      <c r="R438" s="5">
        <f t="shared" si="679"/>
        <v>0.13390513349477379</v>
      </c>
      <c r="S438" s="5">
        <f t="shared" si="680"/>
        <v>3.3155195304194203E-2</v>
      </c>
      <c r="T438" s="5">
        <f t="shared" si="681"/>
        <v>3.3420533451969422E-2</v>
      </c>
      <c r="U438" s="5">
        <f t="shared" si="682"/>
        <v>9.4230046728773539E-2</v>
      </c>
      <c r="V438" s="5">
        <f t="shared" si="683"/>
        <v>5.1436270218957235E-3</v>
      </c>
      <c r="W438" s="5">
        <f t="shared" si="684"/>
        <v>3.9510824660458251E-3</v>
      </c>
      <c r="X438" s="5">
        <f t="shared" si="685"/>
        <v>7.839426681383925E-3</v>
      </c>
      <c r="Y438" s="5">
        <f t="shared" si="686"/>
        <v>7.7771865331754154E-3</v>
      </c>
      <c r="Z438" s="5">
        <f t="shared" si="687"/>
        <v>8.8561340283689144E-2</v>
      </c>
      <c r="AA438" s="5">
        <f t="shared" si="688"/>
        <v>6.2321279367684182E-2</v>
      </c>
      <c r="AB438" s="5">
        <f t="shared" si="689"/>
        <v>2.1927975850317308E-2</v>
      </c>
      <c r="AC438" s="5">
        <f t="shared" si="690"/>
        <v>4.4885893500011488E-4</v>
      </c>
      <c r="AD438" s="5">
        <f t="shared" si="691"/>
        <v>6.951015911187355E-4</v>
      </c>
      <c r="AE438" s="5">
        <f t="shared" si="692"/>
        <v>1.3791658378474944E-3</v>
      </c>
      <c r="AF438" s="5">
        <f t="shared" si="693"/>
        <v>1.3682161230736344E-3</v>
      </c>
      <c r="AG438" s="5">
        <f t="shared" si="694"/>
        <v>9.0490222812767101E-4</v>
      </c>
      <c r="AH438" s="5">
        <f t="shared" si="695"/>
        <v>4.3929109296337157E-2</v>
      </c>
      <c r="AI438" s="5">
        <f t="shared" si="696"/>
        <v>3.0913243680152181E-2</v>
      </c>
      <c r="AJ438" s="5">
        <f t="shared" si="697"/>
        <v>1.0876940713525345E-2</v>
      </c>
      <c r="AK438" s="5">
        <f t="shared" si="698"/>
        <v>2.5513949190543797E-3</v>
      </c>
      <c r="AL438" s="5">
        <f t="shared" si="699"/>
        <v>2.5068610011951635E-5</v>
      </c>
      <c r="AM438" s="5">
        <f t="shared" si="700"/>
        <v>9.7829640586437547E-5</v>
      </c>
      <c r="AN438" s="5">
        <f t="shared" si="701"/>
        <v>1.9410586876741321E-4</v>
      </c>
      <c r="AO438" s="5">
        <f t="shared" si="702"/>
        <v>1.9256478948556798E-4</v>
      </c>
      <c r="AP438" s="5">
        <f t="shared" si="703"/>
        <v>1.2735729694003065E-4</v>
      </c>
      <c r="AQ438" s="5">
        <f t="shared" si="704"/>
        <v>6.3173079800318683E-5</v>
      </c>
      <c r="AR438" s="5">
        <f t="shared" si="705"/>
        <v>1.7432135849687034E-2</v>
      </c>
      <c r="AS438" s="5">
        <f t="shared" si="706"/>
        <v>1.226712473844364E-2</v>
      </c>
      <c r="AT438" s="5">
        <f t="shared" si="707"/>
        <v>4.316233840939163E-3</v>
      </c>
      <c r="AU438" s="5">
        <f t="shared" si="708"/>
        <v>1.0124553752075658E-3</v>
      </c>
      <c r="AV438" s="5">
        <f t="shared" si="709"/>
        <v>1.7811811023721948E-4</v>
      </c>
      <c r="AW438" s="5">
        <f t="shared" si="710"/>
        <v>9.722728118157725E-7</v>
      </c>
      <c r="AX438" s="5">
        <f t="shared" si="711"/>
        <v>1.1473908633830081E-5</v>
      </c>
      <c r="AY438" s="5">
        <f t="shared" si="712"/>
        <v>2.2765625940940732E-5</v>
      </c>
      <c r="AZ438" s="5">
        <f t="shared" si="713"/>
        <v>2.2584881099485882E-5</v>
      </c>
      <c r="BA438" s="5">
        <f t="shared" si="714"/>
        <v>1.49370475060711E-5</v>
      </c>
      <c r="BB438" s="5">
        <f t="shared" si="715"/>
        <v>7.4092283422637921E-6</v>
      </c>
      <c r="BC438" s="5">
        <f t="shared" si="716"/>
        <v>2.9401614799975748E-6</v>
      </c>
      <c r="BD438" s="5">
        <f t="shared" si="717"/>
        <v>5.7645785287084713E-3</v>
      </c>
      <c r="BE438" s="5">
        <f t="shared" si="718"/>
        <v>4.0565771449911168E-3</v>
      </c>
      <c r="BF438" s="5">
        <f t="shared" si="719"/>
        <v>1.427321880629418E-3</v>
      </c>
      <c r="BG438" s="5">
        <f t="shared" si="720"/>
        <v>3.3480570410434214E-4</v>
      </c>
      <c r="BH438" s="5">
        <f t="shared" si="721"/>
        <v>5.8901321255251578E-5</v>
      </c>
      <c r="BI438" s="5">
        <f t="shared" si="722"/>
        <v>8.2898603054459937E-6</v>
      </c>
      <c r="BJ438" s="8">
        <f t="shared" si="723"/>
        <v>0.12280890978064296</v>
      </c>
      <c r="BK438" s="8">
        <f t="shared" si="724"/>
        <v>0.20180816308757138</v>
      </c>
      <c r="BL438" s="8">
        <f t="shared" si="725"/>
        <v>0.58248843105070836</v>
      </c>
      <c r="BM438" s="8">
        <f t="shared" si="726"/>
        <v>0.49903435177928013</v>
      </c>
      <c r="BN438" s="8">
        <f t="shared" si="727"/>
        <v>0.4966106990702025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1.175</v>
      </c>
      <c r="F439">
        <f>VLOOKUP(B439,home!$B$2:$E$405,3,FALSE)</f>
        <v>0.74</v>
      </c>
      <c r="G439">
        <f>VLOOKUP(C439,away!$B$2:$E$405,4,FALSE)</f>
        <v>0.85</v>
      </c>
      <c r="H439">
        <f>VLOOKUP(A439,away!$A$2:$E$405,3,FALSE)</f>
        <v>0.99375000000000002</v>
      </c>
      <c r="I439">
        <f>VLOOKUP(C439,away!$B$2:$E$405,3,FALSE)</f>
        <v>0.96</v>
      </c>
      <c r="J439">
        <f>VLOOKUP(B439,home!$B$2:$E$405,4,FALSE)</f>
        <v>1.01</v>
      </c>
      <c r="K439" s="3">
        <f t="shared" si="672"/>
        <v>0.73907500000000004</v>
      </c>
      <c r="L439" s="3">
        <f t="shared" si="673"/>
        <v>0.96353999999999995</v>
      </c>
      <c r="M439" s="5">
        <f t="shared" si="674"/>
        <v>0.18220643070875661</v>
      </c>
      <c r="N439" s="5">
        <f t="shared" si="675"/>
        <v>0.13466421777607429</v>
      </c>
      <c r="O439" s="5">
        <f t="shared" si="676"/>
        <v>0.17556318424511533</v>
      </c>
      <c r="P439" s="5">
        <f t="shared" si="677"/>
        <v>0.12975436039595861</v>
      </c>
      <c r="Q439" s="5">
        <f t="shared" si="678"/>
        <v>4.9763478376426057E-2</v>
      </c>
      <c r="R439" s="5">
        <f t="shared" si="679"/>
        <v>8.4581075273769193E-2</v>
      </c>
      <c r="S439" s="5">
        <f t="shared" si="680"/>
        <v>2.3100438848774378E-2</v>
      </c>
      <c r="T439" s="5">
        <f t="shared" si="681"/>
        <v>4.7949101954821556E-2</v>
      </c>
      <c r="U439" s="5">
        <f t="shared" si="682"/>
        <v>6.2511758207960968E-2</v>
      </c>
      <c r="V439" s="5">
        <f t="shared" si="683"/>
        <v>1.8278307595214276E-3</v>
      </c>
      <c r="W439" s="5">
        <f t="shared" si="684"/>
        <v>1.2259647593685696E-2</v>
      </c>
      <c r="X439" s="5">
        <f t="shared" si="685"/>
        <v>1.1812660842419914E-2</v>
      </c>
      <c r="Y439" s="5">
        <f t="shared" si="686"/>
        <v>5.6909856140526412E-3</v>
      </c>
      <c r="Z439" s="5">
        <f t="shared" si="687"/>
        <v>2.7165749756429193E-2</v>
      </c>
      <c r="AA439" s="5">
        <f t="shared" si="688"/>
        <v>2.0077526501232908E-2</v>
      </c>
      <c r="AB439" s="5">
        <f t="shared" si="689"/>
        <v>7.4193989494493557E-3</v>
      </c>
      <c r="AC439" s="5">
        <f t="shared" si="690"/>
        <v>8.1353128629711691E-5</v>
      </c>
      <c r="AD439" s="5">
        <f t="shared" si="691"/>
        <v>2.2651997613258139E-3</v>
      </c>
      <c r="AE439" s="5">
        <f t="shared" si="692"/>
        <v>2.1826105780278749E-3</v>
      </c>
      <c r="AF439" s="5">
        <f t="shared" si="693"/>
        <v>1.0515162981764891E-3</v>
      </c>
      <c r="AG439" s="5">
        <f t="shared" si="694"/>
        <v>3.377260046483248E-4</v>
      </c>
      <c r="AH439" s="5">
        <f t="shared" si="695"/>
        <v>6.5438216300774451E-3</v>
      </c>
      <c r="AI439" s="5">
        <f t="shared" si="696"/>
        <v>4.836374971249488E-3</v>
      </c>
      <c r="AJ439" s="5">
        <f t="shared" si="697"/>
        <v>1.7872219159381076E-3</v>
      </c>
      <c r="AK439" s="5">
        <f t="shared" si="698"/>
        <v>4.4029701250731894E-4</v>
      </c>
      <c r="AL439" s="5">
        <f t="shared" si="699"/>
        <v>2.3173546906105098E-6</v>
      </c>
      <c r="AM439" s="5">
        <f t="shared" si="700"/>
        <v>3.3483050272037536E-4</v>
      </c>
      <c r="AN439" s="5">
        <f t="shared" si="701"/>
        <v>3.2262258259119046E-4</v>
      </c>
      <c r="AO439" s="5">
        <f t="shared" si="702"/>
        <v>1.554298816149578E-4</v>
      </c>
      <c r="AP439" s="5">
        <f t="shared" si="703"/>
        <v>4.992096937709215E-5</v>
      </c>
      <c r="AQ439" s="5">
        <f t="shared" si="704"/>
        <v>1.2025212708400841E-5</v>
      </c>
      <c r="AR439" s="5">
        <f t="shared" si="705"/>
        <v>1.2610467786889647E-3</v>
      </c>
      <c r="AS439" s="5">
        <f t="shared" si="706"/>
        <v>9.3200814795954664E-4</v>
      </c>
      <c r="AT439" s="5">
        <f t="shared" si="707"/>
        <v>3.4441196097660095E-4</v>
      </c>
      <c r="AU439" s="5">
        <f t="shared" si="708"/>
        <v>8.4848756686260455E-5</v>
      </c>
      <c r="AV439" s="5">
        <f t="shared" si="709"/>
        <v>1.5677398711974487E-5</v>
      </c>
      <c r="AW439" s="5">
        <f t="shared" si="710"/>
        <v>4.5840386539278636E-8</v>
      </c>
      <c r="AX439" s="5">
        <f t="shared" si="711"/>
        <v>4.1244142299676877E-5</v>
      </c>
      <c r="AY439" s="5">
        <f t="shared" si="712"/>
        <v>3.9740380871430656E-5</v>
      </c>
      <c r="AZ439" s="5">
        <f t="shared" si="713"/>
        <v>1.9145723292429141E-5</v>
      </c>
      <c r="BA439" s="5">
        <f t="shared" si="714"/>
        <v>6.1492234070623927E-6</v>
      </c>
      <c r="BB439" s="5">
        <f t="shared" si="715"/>
        <v>1.4812556804102241E-6</v>
      </c>
      <c r="BC439" s="5">
        <f t="shared" si="716"/>
        <v>2.8544981966049356E-7</v>
      </c>
      <c r="BD439" s="5">
        <f t="shared" si="717"/>
        <v>2.0251150218966073E-4</v>
      </c>
      <c r="BE439" s="5">
        <f t="shared" si="718"/>
        <v>1.4967118848082352E-4</v>
      </c>
      <c r="BF439" s="5">
        <f t="shared" si="719"/>
        <v>5.530911681323232E-5</v>
      </c>
      <c r="BG439" s="5">
        <f t="shared" si="720"/>
        <v>1.362586183624656E-5</v>
      </c>
      <c r="BH439" s="5">
        <f t="shared" si="721"/>
        <v>2.5176334591559817E-6</v>
      </c>
      <c r="BI439" s="5">
        <f t="shared" si="722"/>
        <v>3.721439897651416E-7</v>
      </c>
      <c r="BJ439" s="8">
        <f t="shared" si="723"/>
        <v>0.26896002012404135</v>
      </c>
      <c r="BK439" s="8">
        <f t="shared" si="724"/>
        <v>0.33701247157720277</v>
      </c>
      <c r="BL439" s="8">
        <f t="shared" si="725"/>
        <v>0.36682265919709239</v>
      </c>
      <c r="BM439" s="8">
        <f t="shared" si="726"/>
        <v>0.24338845933818065</v>
      </c>
      <c r="BN439" s="8">
        <f t="shared" si="727"/>
        <v>0.75653274677610005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1.175</v>
      </c>
      <c r="F440">
        <f>VLOOKUP(B440,home!$B$2:$E$405,3,FALSE)</f>
        <v>0.95</v>
      </c>
      <c r="G440">
        <f>VLOOKUP(C440,away!$B$2:$E$405,4,FALSE)</f>
        <v>1.28</v>
      </c>
      <c r="H440">
        <f>VLOOKUP(A440,away!$A$2:$E$405,3,FALSE)</f>
        <v>0.99375000000000002</v>
      </c>
      <c r="I440">
        <f>VLOOKUP(C440,away!$B$2:$E$405,3,FALSE)</f>
        <v>0.74</v>
      </c>
      <c r="J440">
        <f>VLOOKUP(B440,home!$B$2:$E$405,4,FALSE)</f>
        <v>1.23</v>
      </c>
      <c r="K440" s="3">
        <f t="shared" si="672"/>
        <v>1.4288000000000001</v>
      </c>
      <c r="L440" s="3">
        <f t="shared" si="673"/>
        <v>0.90451124999999999</v>
      </c>
      <c r="M440" s="5">
        <f t="shared" si="674"/>
        <v>9.6974109352340909E-2</v>
      </c>
      <c r="N440" s="5">
        <f t="shared" si="675"/>
        <v>0.13855660744262469</v>
      </c>
      <c r="O440" s="5">
        <f t="shared" si="676"/>
        <v>8.771417286792256E-2</v>
      </c>
      <c r="P440" s="5">
        <f t="shared" si="677"/>
        <v>0.12532601019368775</v>
      </c>
      <c r="Q440" s="5">
        <f t="shared" si="678"/>
        <v>9.8984840357011092E-2</v>
      </c>
      <c r="R440" s="5">
        <f t="shared" si="679"/>
        <v>3.9669228071740358E-2</v>
      </c>
      <c r="S440" s="5">
        <f t="shared" si="680"/>
        <v>4.049175840842404E-2</v>
      </c>
      <c r="T440" s="5">
        <f t="shared" si="681"/>
        <v>8.9532901682370547E-2</v>
      </c>
      <c r="U440" s="5">
        <f t="shared" si="682"/>
        <v>5.6679393068902621E-2</v>
      </c>
      <c r="V440" s="5">
        <f t="shared" si="683"/>
        <v>5.8144620718831247E-3</v>
      </c>
      <c r="W440" s="5">
        <f t="shared" si="684"/>
        <v>4.7143179967365834E-2</v>
      </c>
      <c r="X440" s="5">
        <f t="shared" si="685"/>
        <v>4.2641536641257027E-2</v>
      </c>
      <c r="Y440" s="5">
        <f t="shared" si="686"/>
        <v>1.9284874804652099E-2</v>
      </c>
      <c r="Z440" s="5">
        <f t="shared" si="687"/>
        <v>1.1960421023234987E-2</v>
      </c>
      <c r="AA440" s="5">
        <f t="shared" si="688"/>
        <v>1.708904955799815E-2</v>
      </c>
      <c r="AB440" s="5">
        <f t="shared" si="689"/>
        <v>1.220841700423388E-2</v>
      </c>
      <c r="AC440" s="5">
        <f t="shared" si="690"/>
        <v>4.6965069965479201E-4</v>
      </c>
      <c r="AD440" s="5">
        <f t="shared" si="691"/>
        <v>1.683954388434308E-2</v>
      </c>
      <c r="AE440" s="5">
        <f t="shared" si="692"/>
        <v>1.5231556888257013E-2</v>
      </c>
      <c r="AF440" s="5">
        <f t="shared" si="693"/>
        <v>6.8885572802217304E-3</v>
      </c>
      <c r="AG440" s="5">
        <f t="shared" si="694"/>
        <v>2.0769258520766526E-3</v>
      </c>
      <c r="AH440" s="5">
        <f t="shared" si="695"/>
        <v>2.704583842563139E-3</v>
      </c>
      <c r="AI440" s="5">
        <f t="shared" si="696"/>
        <v>3.8643093942542133E-3</v>
      </c>
      <c r="AJ440" s="5">
        <f t="shared" si="697"/>
        <v>2.7606626312552105E-3</v>
      </c>
      <c r="AK440" s="5">
        <f t="shared" si="698"/>
        <v>1.3148115891791488E-3</v>
      </c>
      <c r="AL440" s="5">
        <f t="shared" si="699"/>
        <v>2.4278417720157445E-5</v>
      </c>
      <c r="AM440" s="5">
        <f t="shared" si="700"/>
        <v>4.812068060389872E-3</v>
      </c>
      <c r="AN440" s="5">
        <f t="shared" si="701"/>
        <v>4.3525696963883182E-3</v>
      </c>
      <c r="AO440" s="5">
        <f t="shared" si="702"/>
        <v>1.9684741283961592E-3</v>
      </c>
      <c r="AP440" s="5">
        <f t="shared" si="703"/>
        <v>5.9350233148942346E-4</v>
      </c>
      <c r="AQ440" s="5">
        <f t="shared" si="704"/>
        <v>1.3420738393335319E-4</v>
      </c>
      <c r="AR440" s="5">
        <f t="shared" si="705"/>
        <v>4.8926530243331777E-4</v>
      </c>
      <c r="AS440" s="5">
        <f t="shared" si="706"/>
        <v>6.9906226411672434E-4</v>
      </c>
      <c r="AT440" s="5">
        <f t="shared" si="707"/>
        <v>4.9941008148498796E-4</v>
      </c>
      <c r="AU440" s="5">
        <f t="shared" si="708"/>
        <v>2.378523748085837E-4</v>
      </c>
      <c r="AV440" s="5">
        <f t="shared" si="709"/>
        <v>8.4960868281626109E-5</v>
      </c>
      <c r="AW440" s="5">
        <f t="shared" si="710"/>
        <v>8.7157204668235563E-7</v>
      </c>
      <c r="AX440" s="5">
        <f t="shared" si="711"/>
        <v>1.1459138074475081E-3</v>
      </c>
      <c r="AY440" s="5">
        <f t="shared" si="712"/>
        <v>1.0364919303666048E-3</v>
      </c>
      <c r="AZ440" s="5">
        <f t="shared" si="713"/>
        <v>4.6875930577540528E-4</v>
      </c>
      <c r="BA440" s="5">
        <f t="shared" si="714"/>
        <v>1.4133268853868135E-4</v>
      </c>
      <c r="BB440" s="5">
        <f t="shared" si="715"/>
        <v>3.1959251693995835E-5</v>
      </c>
      <c r="BC440" s="5">
        <f t="shared" si="716"/>
        <v>5.7815005397601587E-6</v>
      </c>
      <c r="BD440" s="5">
        <f t="shared" si="717"/>
        <v>7.3757661714264673E-5</v>
      </c>
      <c r="BE440" s="5">
        <f t="shared" si="718"/>
        <v>1.0538494705734137E-4</v>
      </c>
      <c r="BF440" s="5">
        <f t="shared" si="719"/>
        <v>7.5287006177764693E-5</v>
      </c>
      <c r="BG440" s="5">
        <f t="shared" si="720"/>
        <v>3.5856691475596742E-5</v>
      </c>
      <c r="BH440" s="5">
        <f t="shared" si="721"/>
        <v>1.2808010195083159E-5</v>
      </c>
      <c r="BI440" s="5">
        <f t="shared" si="722"/>
        <v>3.6600169933469585E-6</v>
      </c>
      <c r="BJ440" s="8">
        <f t="shared" si="723"/>
        <v>0.49187158488513866</v>
      </c>
      <c r="BK440" s="8">
        <f t="shared" si="724"/>
        <v>0.27013676107407736</v>
      </c>
      <c r="BL440" s="8">
        <f t="shared" si="725"/>
        <v>0.22632193325278793</v>
      </c>
      <c r="BM440" s="8">
        <f t="shared" si="726"/>
        <v>0.41203011159159164</v>
      </c>
      <c r="BN440" s="8">
        <f t="shared" si="727"/>
        <v>0.58722496828532733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1.175</v>
      </c>
      <c r="F441">
        <f>VLOOKUP(B441,home!$B$2:$E$405,3,FALSE)</f>
        <v>0.56999999999999995</v>
      </c>
      <c r="G441">
        <f>VLOOKUP(C441,away!$B$2:$E$405,4,FALSE)</f>
        <v>1.06</v>
      </c>
      <c r="H441">
        <f>VLOOKUP(A441,away!$A$2:$E$405,3,FALSE)</f>
        <v>0.99375000000000002</v>
      </c>
      <c r="I441">
        <f>VLOOKUP(C441,away!$B$2:$E$405,3,FALSE)</f>
        <v>1.17</v>
      </c>
      <c r="J441">
        <f>VLOOKUP(B441,home!$B$2:$E$405,4,FALSE)</f>
        <v>1.01</v>
      </c>
      <c r="K441" s="3">
        <f t="shared" si="672"/>
        <v>0.70993499999999998</v>
      </c>
      <c r="L441" s="3">
        <f t="shared" si="673"/>
        <v>1.1743143749999998</v>
      </c>
      <c r="M441" s="5">
        <f t="shared" si="674"/>
        <v>0.15194306890099155</v>
      </c>
      <c r="N441" s="5">
        <f t="shared" si="675"/>
        <v>0.10786970262022544</v>
      </c>
      <c r="O441" s="5">
        <f t="shared" si="676"/>
        <v>0.17842892999204979</v>
      </c>
      <c r="P441" s="5">
        <f t="shared" si="677"/>
        <v>0.12667294241390586</v>
      </c>
      <c r="Q441" s="5">
        <f t="shared" si="678"/>
        <v>3.8290238664844857E-2</v>
      </c>
      <c r="R441" s="5">
        <f t="shared" si="679"/>
        <v>0.10476582870276636</v>
      </c>
      <c r="S441" s="5">
        <f t="shared" si="680"/>
        <v>2.6401392402855436E-2</v>
      </c>
      <c r="T441" s="5">
        <f t="shared" si="681"/>
        <v>4.4964777686308119E-2</v>
      </c>
      <c r="U441" s="5">
        <f t="shared" si="682"/>
        <v>7.4376928600098438E-2</v>
      </c>
      <c r="V441" s="5">
        <f t="shared" si="683"/>
        <v>2.4456104832798805E-3</v>
      </c>
      <c r="W441" s="5">
        <f t="shared" si="684"/>
        <v>9.0611935288422134E-3</v>
      </c>
      <c r="X441" s="5">
        <f t="shared" si="685"/>
        <v>1.0640689815576388E-2</v>
      </c>
      <c r="Y441" s="5">
        <f t="shared" si="686"/>
        <v>6.2477575051737263E-3</v>
      </c>
      <c r="Z441" s="5">
        <f t="shared" si="687"/>
        <v>4.1009339551482039E-2</v>
      </c>
      <c r="AA441" s="5">
        <f t="shared" si="688"/>
        <v>2.9113965474481404E-2</v>
      </c>
      <c r="AB441" s="5">
        <f t="shared" si="689"/>
        <v>1.0334511539562974E-2</v>
      </c>
      <c r="AC441" s="5">
        <f t="shared" si="690"/>
        <v>1.2742958520422151E-4</v>
      </c>
      <c r="AD441" s="5">
        <f t="shared" si="691"/>
        <v>1.6082146069746489E-3</v>
      </c>
      <c r="AE441" s="5">
        <f t="shared" si="692"/>
        <v>1.888549531055305E-3</v>
      </c>
      <c r="AF441" s="5">
        <f t="shared" si="693"/>
        <v>1.1088754311088769E-3</v>
      </c>
      <c r="AG441" s="5">
        <f t="shared" si="694"/>
        <v>4.3405611961182537E-4</v>
      </c>
      <c r="AH441" s="5">
        <f t="shared" si="695"/>
        <v>1.2039464236140354E-2</v>
      </c>
      <c r="AI441" s="5">
        <f t="shared" si="696"/>
        <v>8.5472370424843035E-3</v>
      </c>
      <c r="AJ441" s="5">
        <f t="shared" si="697"/>
        <v>3.033991364878046E-3</v>
      </c>
      <c r="AK441" s="5">
        <f t="shared" si="698"/>
        <v>7.1797888654156529E-4</v>
      </c>
      <c r="AL441" s="5">
        <f t="shared" si="699"/>
        <v>4.2494549110155381E-6</v>
      </c>
      <c r="AM441" s="5">
        <f t="shared" si="700"/>
        <v>2.2834556740050958E-4</v>
      </c>
      <c r="AN441" s="5">
        <f t="shared" si="701"/>
        <v>2.6814948226594975E-4</v>
      </c>
      <c r="AO441" s="5">
        <f t="shared" si="702"/>
        <v>1.574458958368562E-4</v>
      </c>
      <c r="AP441" s="5">
        <f t="shared" si="703"/>
        <v>6.1630326255324288E-5</v>
      </c>
      <c r="AQ441" s="5">
        <f t="shared" si="704"/>
        <v>1.8093344514391808E-5</v>
      </c>
      <c r="AR441" s="5">
        <f t="shared" si="705"/>
        <v>2.8276231839596015E-3</v>
      </c>
      <c r="AS441" s="5">
        <f t="shared" si="706"/>
        <v>2.0074286651043599E-3</v>
      </c>
      <c r="AT441" s="5">
        <f t="shared" si="707"/>
        <v>7.1257193468043164E-4</v>
      </c>
      <c r="AU441" s="5">
        <f t="shared" si="708"/>
        <v>1.6862658548245078E-4</v>
      </c>
      <c r="AV441" s="5">
        <f t="shared" si="709"/>
        <v>2.9928478741120916E-5</v>
      </c>
      <c r="AW441" s="5">
        <f t="shared" si="710"/>
        <v>9.8408744130108366E-8</v>
      </c>
      <c r="AX441" s="5">
        <f t="shared" si="711"/>
        <v>2.7018418398746775E-5</v>
      </c>
      <c r="AY441" s="5">
        <f t="shared" si="712"/>
        <v>3.1728117115412818E-5</v>
      </c>
      <c r="AZ441" s="5">
        <f t="shared" si="713"/>
        <v>1.8629392010156406E-5</v>
      </c>
      <c r="BA441" s="5">
        <f t="shared" si="714"/>
        <v>7.2922542783456021E-6</v>
      </c>
      <c r="BB441" s="5">
        <f t="shared" si="715"/>
        <v>2.1408497563041233E-6</v>
      </c>
      <c r="BC441" s="5">
        <f t="shared" si="716"/>
        <v>5.0280612870863568E-7</v>
      </c>
      <c r="BD441" s="5">
        <f t="shared" si="717"/>
        <v>5.5341975866783752E-4</v>
      </c>
      <c r="BE441" s="5">
        <f t="shared" si="718"/>
        <v>3.9289205636985127E-4</v>
      </c>
      <c r="BF441" s="5">
        <f t="shared" si="719"/>
        <v>1.3946391101946512E-4</v>
      </c>
      <c r="BG441" s="5">
        <f t="shared" si="720"/>
        <v>3.3003437223201331E-5</v>
      </c>
      <c r="BH441" s="5">
        <f t="shared" si="721"/>
        <v>5.8575738012633576E-6</v>
      </c>
      <c r="BI441" s="5">
        <f t="shared" si="722"/>
        <v>8.316993313199808E-7</v>
      </c>
      <c r="BJ441" s="8">
        <f t="shared" si="723"/>
        <v>0.22293503196368211</v>
      </c>
      <c r="BK441" s="8">
        <f t="shared" si="724"/>
        <v>0.30762642135826346</v>
      </c>
      <c r="BL441" s="8">
        <f t="shared" si="725"/>
        <v>0.42823048312338408</v>
      </c>
      <c r="BM441" s="8">
        <f t="shared" si="726"/>
        <v>0.29179893499365667</v>
      </c>
      <c r="BN441" s="8">
        <f t="shared" si="727"/>
        <v>0.70797071129478384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1.175</v>
      </c>
      <c r="F442">
        <f>VLOOKUP(B442,home!$B$2:$E$405,3,FALSE)</f>
        <v>1.28</v>
      </c>
      <c r="G442">
        <f>VLOOKUP(C442,away!$B$2:$E$405,4,FALSE)</f>
        <v>1.1299999999999999</v>
      </c>
      <c r="H442">
        <f>VLOOKUP(A442,away!$A$2:$E$405,3,FALSE)</f>
        <v>0.99375000000000002</v>
      </c>
      <c r="I442">
        <f>VLOOKUP(C442,away!$B$2:$E$405,3,FALSE)</f>
        <v>0.85</v>
      </c>
      <c r="J442">
        <f>VLOOKUP(B442,home!$B$2:$E$405,4,FALSE)</f>
        <v>1.01</v>
      </c>
      <c r="K442" s="3">
        <f t="shared" si="672"/>
        <v>1.6995199999999999</v>
      </c>
      <c r="L442" s="3">
        <f t="shared" si="673"/>
        <v>0.853134375</v>
      </c>
      <c r="M442" s="5">
        <f t="shared" si="674"/>
        <v>7.7874682805999226E-2</v>
      </c>
      <c r="N442" s="5">
        <f t="shared" si="675"/>
        <v>0.1323495809224518</v>
      </c>
      <c r="O442" s="5">
        <f t="shared" si="676"/>
        <v>6.6437568844019385E-2</v>
      </c>
      <c r="P442" s="5">
        <f t="shared" si="677"/>
        <v>0.11291197700178783</v>
      </c>
      <c r="Q442" s="5">
        <f t="shared" si="678"/>
        <v>0.11246537988466267</v>
      </c>
      <c r="R442" s="5">
        <f t="shared" si="679"/>
        <v>2.8340086886130975E-2</v>
      </c>
      <c r="S442" s="5">
        <f t="shared" si="680"/>
        <v>4.0928303304338193E-2</v>
      </c>
      <c r="T442" s="5">
        <f t="shared" si="681"/>
        <v>9.594808157703924E-2</v>
      </c>
      <c r="U442" s="5">
        <f t="shared" si="682"/>
        <v>4.816454446471731E-2</v>
      </c>
      <c r="V442" s="5">
        <f t="shared" si="683"/>
        <v>6.593635761836269E-3</v>
      </c>
      <c r="W442" s="5">
        <f t="shared" si="684"/>
        <v>6.371238747386064E-2</v>
      </c>
      <c r="X442" s="5">
        <f t="shared" si="685"/>
        <v>5.4355227867269922E-2</v>
      </c>
      <c r="Y442" s="5">
        <f t="shared" si="686"/>
        <v>2.318615667726295E-2</v>
      </c>
      <c r="Z442" s="5">
        <f t="shared" si="687"/>
        <v>8.0593007710150159E-3</v>
      </c>
      <c r="AA442" s="5">
        <f t="shared" si="688"/>
        <v>1.3696942846355439E-2</v>
      </c>
      <c r="AB442" s="5">
        <f t="shared" si="689"/>
        <v>1.1639114153119001E-2</v>
      </c>
      <c r="AC442" s="5">
        <f t="shared" si="690"/>
        <v>5.9751483302451791E-4</v>
      </c>
      <c r="AD442" s="5">
        <f t="shared" si="691"/>
        <v>2.7070119189893917E-2</v>
      </c>
      <c r="AE442" s="5">
        <f t="shared" si="692"/>
        <v>2.3094449216245649E-2</v>
      </c>
      <c r="AF442" s="5">
        <f t="shared" si="693"/>
        <v>9.8513342490354865E-3</v>
      </c>
      <c r="AG442" s="5">
        <f t="shared" si="694"/>
        <v>2.8015039624889946E-3</v>
      </c>
      <c r="AH442" s="5">
        <f t="shared" si="695"/>
        <v>1.7189166315542282E-3</v>
      </c>
      <c r="AI442" s="5">
        <f t="shared" si="696"/>
        <v>2.9213331936590418E-3</v>
      </c>
      <c r="AJ442" s="5">
        <f t="shared" si="697"/>
        <v>2.4824320946437079E-3</v>
      </c>
      <c r="AK442" s="5">
        <f t="shared" si="698"/>
        <v>1.4063143311629583E-3</v>
      </c>
      <c r="AL442" s="5">
        <f t="shared" si="699"/>
        <v>3.4653922766023289E-5</v>
      </c>
      <c r="AM442" s="5">
        <f t="shared" si="700"/>
        <v>9.2012417931216992E-3</v>
      </c>
      <c r="AN442" s="5">
        <f t="shared" si="701"/>
        <v>7.8498956663987582E-3</v>
      </c>
      <c r="AO442" s="5">
        <f t="shared" si="702"/>
        <v>3.3485079165841568E-3</v>
      </c>
      <c r="AP442" s="5">
        <f t="shared" si="703"/>
        <v>9.522424028658589E-4</v>
      </c>
      <c r="AQ442" s="5">
        <f t="shared" si="704"/>
        <v>2.0309768180436566E-4</v>
      </c>
      <c r="AR442" s="5">
        <f t="shared" si="705"/>
        <v>2.9329337322762445E-4</v>
      </c>
      <c r="AS442" s="5">
        <f t="shared" si="706"/>
        <v>4.9845795366781226E-4</v>
      </c>
      <c r="AT442" s="5">
        <f t="shared" si="707"/>
        <v>4.2356963070876023E-4</v>
      </c>
      <c r="AU442" s="5">
        <f t="shared" si="708"/>
        <v>2.3995501959405078E-4</v>
      </c>
      <c r="AV442" s="5">
        <f t="shared" si="709"/>
        <v>1.0195208872512032E-4</v>
      </c>
      <c r="AW442" s="5">
        <f t="shared" si="710"/>
        <v>1.3957049644771348E-6</v>
      </c>
      <c r="AX442" s="5">
        <f t="shared" si="711"/>
        <v>2.6062824087076972E-3</v>
      </c>
      <c r="AY442" s="5">
        <f t="shared" si="712"/>
        <v>2.2235091138263353E-3</v>
      </c>
      <c r="AZ442" s="5">
        <f t="shared" si="713"/>
        <v>9.4847602906551721E-4</v>
      </c>
      <c r="BA442" s="5">
        <f t="shared" si="714"/>
        <v>2.6972583475309733E-4</v>
      </c>
      <c r="BB442" s="5">
        <f t="shared" si="715"/>
        <v>5.7528095363359234E-5</v>
      </c>
      <c r="BC442" s="5">
        <f t="shared" si="716"/>
        <v>9.815839136551979E-6</v>
      </c>
      <c r="BD442" s="5">
        <f t="shared" si="717"/>
        <v>4.1703109776698504E-5</v>
      </c>
      <c r="BE442" s="5">
        <f t="shared" si="718"/>
        <v>7.0875269127694632E-5</v>
      </c>
      <c r="BF442" s="5">
        <f t="shared" si="719"/>
        <v>6.0226968693949811E-5</v>
      </c>
      <c r="BG442" s="5">
        <f t="shared" si="720"/>
        <v>3.4118979278247198E-5</v>
      </c>
      <c r="BH442" s="5">
        <f t="shared" si="721"/>
        <v>1.4496471915741673E-5</v>
      </c>
      <c r="BI442" s="5">
        <f t="shared" si="722"/>
        <v>4.9274087900482558E-6</v>
      </c>
      <c r="BJ442" s="8">
        <f t="shared" si="723"/>
        <v>0.57250454380183857</v>
      </c>
      <c r="BK442" s="8">
        <f t="shared" si="724"/>
        <v>0.2411642767435784</v>
      </c>
      <c r="BL442" s="8">
        <f t="shared" si="725"/>
        <v>0.17859082971886778</v>
      </c>
      <c r="BM442" s="8">
        <f t="shared" si="726"/>
        <v>0.4677175612813862</v>
      </c>
      <c r="BN442" s="8">
        <f t="shared" si="727"/>
        <v>0.530379276345052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1.175</v>
      </c>
      <c r="F443">
        <f>VLOOKUP(B443,home!$B$2:$E$405,3,FALSE)</f>
        <v>0.85</v>
      </c>
      <c r="G443">
        <f>VLOOKUP(C443,away!$B$2:$E$405,4,FALSE)</f>
        <v>1.04</v>
      </c>
      <c r="H443">
        <f>VLOOKUP(A443,away!$A$2:$E$405,3,FALSE)</f>
        <v>0.99375000000000002</v>
      </c>
      <c r="I443">
        <f>VLOOKUP(C443,away!$B$2:$E$405,3,FALSE)</f>
        <v>0.76</v>
      </c>
      <c r="J443">
        <f>VLOOKUP(B443,home!$B$2:$E$405,4,FALSE)</f>
        <v>0.56000000000000005</v>
      </c>
      <c r="K443" s="3">
        <f t="shared" si="672"/>
        <v>1.0387</v>
      </c>
      <c r="L443" s="3">
        <f t="shared" si="673"/>
        <v>0.42294000000000004</v>
      </c>
      <c r="M443" s="5">
        <f t="shared" si="674"/>
        <v>0.23185571937988403</v>
      </c>
      <c r="N443" s="5">
        <f t="shared" si="675"/>
        <v>0.24082853571988555</v>
      </c>
      <c r="O443" s="5">
        <f t="shared" si="676"/>
        <v>9.8061057954528158E-2</v>
      </c>
      <c r="P443" s="5">
        <f t="shared" si="677"/>
        <v>0.10185602089736839</v>
      </c>
      <c r="Q443" s="5">
        <f t="shared" si="678"/>
        <v>0.12507430002612255</v>
      </c>
      <c r="R443" s="5">
        <f t="shared" si="679"/>
        <v>2.0736971925644068E-2</v>
      </c>
      <c r="S443" s="5">
        <f t="shared" si="680"/>
        <v>1.1186535554086118E-2</v>
      </c>
      <c r="T443" s="5">
        <f t="shared" si="681"/>
        <v>5.2898924453048272E-2</v>
      </c>
      <c r="U443" s="5">
        <f t="shared" si="682"/>
        <v>2.1539492739166492E-2</v>
      </c>
      <c r="V443" s="5">
        <f t="shared" si="683"/>
        <v>5.4603689753150806E-4</v>
      </c>
      <c r="W443" s="5">
        <f t="shared" si="684"/>
        <v>4.330489181237783E-2</v>
      </c>
      <c r="X443" s="5">
        <f t="shared" si="685"/>
        <v>1.8315370943127081E-2</v>
      </c>
      <c r="Y443" s="5">
        <f t="shared" si="686"/>
        <v>3.8731514933430834E-3</v>
      </c>
      <c r="Z443" s="5">
        <f t="shared" si="687"/>
        <v>2.9234983020773016E-3</v>
      </c>
      <c r="AA443" s="5">
        <f t="shared" si="688"/>
        <v>3.0366376863676932E-3</v>
      </c>
      <c r="AB443" s="5">
        <f t="shared" si="689"/>
        <v>1.5770777824150614E-3</v>
      </c>
      <c r="AC443" s="5">
        <f t="shared" si="690"/>
        <v>1.4992391010036278E-5</v>
      </c>
      <c r="AD443" s="5">
        <f t="shared" si="691"/>
        <v>1.1245197781379212E-2</v>
      </c>
      <c r="AE443" s="5">
        <f t="shared" si="692"/>
        <v>4.7560439496565242E-3</v>
      </c>
      <c r="AF443" s="5">
        <f t="shared" si="693"/>
        <v>1.0057606140338651E-3</v>
      </c>
      <c r="AG443" s="5">
        <f t="shared" si="694"/>
        <v>1.4179213136649436E-4</v>
      </c>
      <c r="AH443" s="5">
        <f t="shared" si="695"/>
        <v>3.0911609297014342E-4</v>
      </c>
      <c r="AI443" s="5">
        <f t="shared" si="696"/>
        <v>3.2107888576808798E-4</v>
      </c>
      <c r="AJ443" s="5">
        <f t="shared" si="697"/>
        <v>1.6675231932365648E-4</v>
      </c>
      <c r="AK443" s="5">
        <f t="shared" si="698"/>
        <v>5.7735211360493996E-5</v>
      </c>
      <c r="AL443" s="5">
        <f t="shared" si="699"/>
        <v>2.634509592610486E-7</v>
      </c>
      <c r="AM443" s="5">
        <f t="shared" si="700"/>
        <v>2.3360773871037178E-3</v>
      </c>
      <c r="AN443" s="5">
        <f t="shared" si="701"/>
        <v>9.8802057010164649E-4</v>
      </c>
      <c r="AO443" s="5">
        <f t="shared" si="702"/>
        <v>2.0893670995939518E-4</v>
      </c>
      <c r="AP443" s="5">
        <f t="shared" si="703"/>
        <v>2.9455897370075541E-5</v>
      </c>
      <c r="AQ443" s="5">
        <f t="shared" si="704"/>
        <v>3.1145193084249367E-6</v>
      </c>
      <c r="AR443" s="5">
        <f t="shared" si="705"/>
        <v>2.6147512072158496E-5</v>
      </c>
      <c r="AS443" s="5">
        <f t="shared" si="706"/>
        <v>2.7159420789351031E-5</v>
      </c>
      <c r="AT443" s="5">
        <f t="shared" si="707"/>
        <v>1.4105245186949456E-5</v>
      </c>
      <c r="AU443" s="5">
        <f t="shared" si="708"/>
        <v>4.8837060585614669E-6</v>
      </c>
      <c r="AV443" s="5">
        <f t="shared" si="709"/>
        <v>1.2681763707569489E-6</v>
      </c>
      <c r="AW443" s="5">
        <f t="shared" si="710"/>
        <v>3.2148904312483259E-9</v>
      </c>
      <c r="AX443" s="5">
        <f t="shared" si="711"/>
        <v>4.0441393033077174E-4</v>
      </c>
      <c r="AY443" s="5">
        <f t="shared" si="712"/>
        <v>1.710428276940966E-4</v>
      </c>
      <c r="AZ443" s="5">
        <f t="shared" si="713"/>
        <v>3.6170426772470608E-5</v>
      </c>
      <c r="BA443" s="5">
        <f t="shared" si="714"/>
        <v>5.0993067663829078E-6</v>
      </c>
      <c r="BB443" s="5">
        <f t="shared" si="715"/>
        <v>5.3917520094349665E-7</v>
      </c>
      <c r="BC443" s="5">
        <f t="shared" si="716"/>
        <v>4.5607751897408502E-8</v>
      </c>
      <c r="BD443" s="5">
        <f t="shared" si="717"/>
        <v>1.8431381259664528E-6</v>
      </c>
      <c r="BE443" s="5">
        <f t="shared" si="718"/>
        <v>1.9144675714413544E-6</v>
      </c>
      <c r="BF443" s="5">
        <f t="shared" si="719"/>
        <v>9.9427873322806742E-7</v>
      </c>
      <c r="BG443" s="5">
        <f t="shared" si="720"/>
        <v>3.4425244006799783E-7</v>
      </c>
      <c r="BH443" s="5">
        <f t="shared" si="721"/>
        <v>8.9393752374657337E-8</v>
      </c>
      <c r="BI443" s="5">
        <f t="shared" si="722"/>
        <v>1.8570658118311317E-8</v>
      </c>
      <c r="BJ443" s="8">
        <f t="shared" si="723"/>
        <v>0.50562688528270028</v>
      </c>
      <c r="BK443" s="8">
        <f t="shared" si="724"/>
        <v>0.34563061139853346</v>
      </c>
      <c r="BL443" s="8">
        <f t="shared" si="725"/>
        <v>0.14588468875930277</v>
      </c>
      <c r="BM443" s="8">
        <f t="shared" si="726"/>
        <v>0.18148203822637746</v>
      </c>
      <c r="BN443" s="8">
        <f t="shared" si="727"/>
        <v>0.81841260590343268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1.175</v>
      </c>
      <c r="F444">
        <f>VLOOKUP(B444,home!$B$2:$E$405,3,FALSE)</f>
        <v>1.1299999999999999</v>
      </c>
      <c r="G444">
        <f>VLOOKUP(C444,away!$B$2:$E$405,4,FALSE)</f>
        <v>1.38</v>
      </c>
      <c r="H444">
        <f>VLOOKUP(A444,away!$A$2:$E$405,3,FALSE)</f>
        <v>0.99375000000000002</v>
      </c>
      <c r="I444">
        <f>VLOOKUP(C444,away!$B$2:$E$405,3,FALSE)</f>
        <v>0.74</v>
      </c>
      <c r="J444">
        <f>VLOOKUP(B444,home!$B$2:$E$405,4,FALSE)</f>
        <v>0.56000000000000005</v>
      </c>
      <c r="K444" s="3">
        <f t="shared" si="672"/>
        <v>1.8322949999999998</v>
      </c>
      <c r="L444" s="3">
        <f t="shared" si="673"/>
        <v>0.41181000000000006</v>
      </c>
      <c r="M444" s="5">
        <f t="shared" si="674"/>
        <v>0.10602238796014345</v>
      </c>
      <c r="N444" s="5">
        <f t="shared" si="675"/>
        <v>0.19426429134743103</v>
      </c>
      <c r="O444" s="5">
        <f t="shared" si="676"/>
        <v>4.3661079585866673E-2</v>
      </c>
      <c r="P444" s="5">
        <f t="shared" si="677"/>
        <v>7.9999977819785573E-2</v>
      </c>
      <c r="Q444" s="5">
        <f t="shared" si="678"/>
        <v>0.17797474485722056</v>
      </c>
      <c r="R444" s="5">
        <f t="shared" si="679"/>
        <v>8.9900345921278806E-3</v>
      </c>
      <c r="S444" s="5">
        <f t="shared" si="680"/>
        <v>1.5091143894938749E-2</v>
      </c>
      <c r="T444" s="5">
        <f t="shared" si="681"/>
        <v>7.3291779679652003E-2</v>
      </c>
      <c r="U444" s="5">
        <f t="shared" si="682"/>
        <v>1.6472395432982952E-2</v>
      </c>
      <c r="V444" s="5">
        <f t="shared" si="683"/>
        <v>1.2652371511112084E-3</v>
      </c>
      <c r="W444" s="5">
        <f t="shared" si="684"/>
        <v>0.1087007450427203</v>
      </c>
      <c r="X444" s="5">
        <f t="shared" si="685"/>
        <v>4.4764053816042648E-2</v>
      </c>
      <c r="Y444" s="5">
        <f t="shared" si="686"/>
        <v>9.2171425009922644E-3</v>
      </c>
      <c r="Z444" s="5">
        <f t="shared" si="687"/>
        <v>1.2340620484613944E-3</v>
      </c>
      <c r="AA444" s="5">
        <f t="shared" si="688"/>
        <v>2.2611657210855705E-3</v>
      </c>
      <c r="AB444" s="5">
        <f t="shared" si="689"/>
        <v>2.0715613224582428E-3</v>
      </c>
      <c r="AC444" s="5">
        <f t="shared" si="690"/>
        <v>5.9668378757722978E-5</v>
      </c>
      <c r="AD444" s="5">
        <f t="shared" si="691"/>
        <v>4.9792957909512811E-2</v>
      </c>
      <c r="AE444" s="5">
        <f t="shared" si="692"/>
        <v>2.0505237996716472E-2</v>
      </c>
      <c r="AF444" s="5">
        <f t="shared" si="693"/>
        <v>4.2221310297139063E-3</v>
      </c>
      <c r="AG444" s="5">
        <f t="shared" si="694"/>
        <v>5.79571926448828E-4</v>
      </c>
      <c r="AH444" s="5">
        <f t="shared" si="695"/>
        <v>1.2704977304422172E-4</v>
      </c>
      <c r="AI444" s="5">
        <f t="shared" si="696"/>
        <v>2.3279266390006223E-4</v>
      </c>
      <c r="AJ444" s="5">
        <f t="shared" si="697"/>
        <v>2.1327241705038227E-4</v>
      </c>
      <c r="AK444" s="5">
        <f t="shared" si="698"/>
        <v>1.3025932779977672E-4</v>
      </c>
      <c r="AL444" s="5">
        <f t="shared" si="699"/>
        <v>1.8009286789333096E-6</v>
      </c>
      <c r="AM444" s="5">
        <f t="shared" si="700"/>
        <v>1.8247077562562136E-2</v>
      </c>
      <c r="AN444" s="5">
        <f t="shared" si="701"/>
        <v>7.5143290110387144E-3</v>
      </c>
      <c r="AO444" s="5">
        <f t="shared" si="702"/>
        <v>1.5472379150179268E-3</v>
      </c>
      <c r="AP444" s="5">
        <f t="shared" si="703"/>
        <v>2.1238934859451087E-4</v>
      </c>
      <c r="AQ444" s="5">
        <f t="shared" si="704"/>
        <v>2.1866014411176381E-5</v>
      </c>
      <c r="AR444" s="5">
        <f t="shared" si="705"/>
        <v>1.0464073407468192E-5</v>
      </c>
      <c r="AS444" s="5">
        <f t="shared" si="706"/>
        <v>1.9173269384136929E-5</v>
      </c>
      <c r="AT444" s="5">
        <f t="shared" si="707"/>
        <v>1.7565542813103587E-5</v>
      </c>
      <c r="AU444" s="5">
        <f t="shared" si="708"/>
        <v>1.0728418756245211E-5</v>
      </c>
      <c r="AV444" s="5">
        <f t="shared" si="709"/>
        <v>4.9144070112435805E-6</v>
      </c>
      <c r="AW444" s="5">
        <f t="shared" si="710"/>
        <v>3.7747335240972825E-8</v>
      </c>
      <c r="AX444" s="5">
        <f t="shared" si="711"/>
        <v>5.5723381637491354E-3</v>
      </c>
      <c r="AY444" s="5">
        <f t="shared" si="712"/>
        <v>2.2947445792135313E-3</v>
      </c>
      <c r="AZ444" s="5">
        <f t="shared" si="713"/>
        <v>4.7249938258296236E-4</v>
      </c>
      <c r="BA444" s="5">
        <f t="shared" si="714"/>
        <v>6.485999024716325E-5</v>
      </c>
      <c r="BB444" s="5">
        <f t="shared" si="715"/>
        <v>6.6774981459210759E-6</v>
      </c>
      <c r="BC444" s="5">
        <f t="shared" si="716"/>
        <v>5.4997210229435173E-7</v>
      </c>
      <c r="BD444" s="5">
        <f t="shared" si="717"/>
        <v>7.1820167832157925E-7</v>
      </c>
      <c r="BE444" s="5">
        <f t="shared" si="718"/>
        <v>1.3159573441802381E-6</v>
      </c>
      <c r="BF444" s="5">
        <f t="shared" si="719"/>
        <v>1.2056110309773646E-6</v>
      </c>
      <c r="BG444" s="5">
        <f t="shared" si="720"/>
        <v>7.3634502133488992E-7</v>
      </c>
      <c r="BH444" s="5">
        <f t="shared" si="721"/>
        <v>3.3730032521670311E-7</v>
      </c>
      <c r="BI444" s="5">
        <f t="shared" si="722"/>
        <v>1.2360673987858769E-7</v>
      </c>
      <c r="BJ444" s="8">
        <f t="shared" si="723"/>
        <v>0.71926722554411626</v>
      </c>
      <c r="BK444" s="8">
        <f t="shared" si="724"/>
        <v>0.2047349607126292</v>
      </c>
      <c r="BL444" s="8">
        <f t="shared" si="725"/>
        <v>7.422689356982784E-2</v>
      </c>
      <c r="BM444" s="8">
        <f t="shared" si="726"/>
        <v>0.38625591888058131</v>
      </c>
      <c r="BN444" s="8">
        <f t="shared" si="727"/>
        <v>0.61091251616257514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1.175</v>
      </c>
      <c r="F445">
        <f>VLOOKUP(B445,home!$B$2:$E$405,3,FALSE)</f>
        <v>0.74</v>
      </c>
      <c r="G445">
        <f>VLOOKUP(C445,away!$B$2:$E$405,4,FALSE)</f>
        <v>0.95</v>
      </c>
      <c r="H445">
        <f>VLOOKUP(A445,away!$A$2:$E$405,3,FALSE)</f>
        <v>0.99375000000000002</v>
      </c>
      <c r="I445">
        <f>VLOOKUP(C445,away!$B$2:$E$405,3,FALSE)</f>
        <v>1.04</v>
      </c>
      <c r="J445">
        <f>VLOOKUP(B445,home!$B$2:$E$405,4,FALSE)</f>
        <v>1.89</v>
      </c>
      <c r="K445" s="3">
        <f t="shared" si="672"/>
        <v>0.82602500000000001</v>
      </c>
      <c r="L445" s="3">
        <f t="shared" si="673"/>
        <v>1.9533150000000001</v>
      </c>
      <c r="M445" s="5">
        <f t="shared" si="674"/>
        <v>6.2079466307187393E-2</v>
      </c>
      <c r="N445" s="5">
        <f t="shared" si="675"/>
        <v>5.1279191156394469E-2</v>
      </c>
      <c r="O445" s="5">
        <f t="shared" si="676"/>
        <v>0.12126075272982373</v>
      </c>
      <c r="P445" s="5">
        <f t="shared" si="677"/>
        <v>0.10016441327365265</v>
      </c>
      <c r="Q445" s="5">
        <f t="shared" si="678"/>
        <v>2.1178946937480368E-2</v>
      </c>
      <c r="R445" s="5">
        <f t="shared" si="679"/>
        <v>0.11843022360922786</v>
      </c>
      <c r="S445" s="5">
        <f t="shared" si="680"/>
        <v>4.0403495242731749E-2</v>
      </c>
      <c r="T445" s="5">
        <f t="shared" si="681"/>
        <v>4.1369154737184458E-2</v>
      </c>
      <c r="U445" s="5">
        <f t="shared" si="682"/>
        <v>9.7826325456812455E-2</v>
      </c>
      <c r="V445" s="5">
        <f t="shared" si="683"/>
        <v>7.2433905836599422E-3</v>
      </c>
      <c r="W445" s="5">
        <f t="shared" si="684"/>
        <v>5.8314465480107406E-3</v>
      </c>
      <c r="X445" s="5">
        <f t="shared" si="685"/>
        <v>1.1390652013927598E-2</v>
      </c>
      <c r="Y445" s="5">
        <f t="shared" si="686"/>
        <v>1.1124765719292499E-2</v>
      </c>
      <c r="Z445" s="5">
        <f t="shared" si="687"/>
        <v>7.7110510743086308E-2</v>
      </c>
      <c r="AA445" s="5">
        <f t="shared" si="688"/>
        <v>6.3695209636557878E-2</v>
      </c>
      <c r="AB445" s="5">
        <f t="shared" si="689"/>
        <v>2.6306917770018857E-2</v>
      </c>
      <c r="AC445" s="5">
        <f t="shared" si="690"/>
        <v>7.3044479427189328E-4</v>
      </c>
      <c r="AD445" s="5">
        <f t="shared" si="691"/>
        <v>1.2042301587051429E-3</v>
      </c>
      <c r="AE445" s="5">
        <f t="shared" si="692"/>
        <v>2.3522408324511356E-3</v>
      </c>
      <c r="AF445" s="5">
        <f t="shared" si="693"/>
        <v>2.2973336508196459E-3</v>
      </c>
      <c r="AG445" s="5">
        <f t="shared" si="694"/>
        <v>1.4958054267169257E-3</v>
      </c>
      <c r="AH445" s="5">
        <f t="shared" si="695"/>
        <v>3.7655279323032927E-2</v>
      </c>
      <c r="AI445" s="5">
        <f t="shared" si="696"/>
        <v>3.1104202102808273E-2</v>
      </c>
      <c r="AJ445" s="5">
        <f t="shared" si="697"/>
        <v>1.28464242709861E-2</v>
      </c>
      <c r="AK445" s="5">
        <f t="shared" si="698"/>
        <v>3.5371558694804314E-3</v>
      </c>
      <c r="AL445" s="5">
        <f t="shared" si="699"/>
        <v>4.7142527859371966E-5</v>
      </c>
      <c r="AM445" s="5">
        <f t="shared" si="700"/>
        <v>1.9894484336888322E-4</v>
      </c>
      <c r="AN445" s="5">
        <f t="shared" si="701"/>
        <v>3.8860194672509006E-4</v>
      </c>
      <c r="AO445" s="5">
        <f t="shared" si="702"/>
        <v>3.795310057836598E-4</v>
      </c>
      <c r="AP445" s="5">
        <f t="shared" si="703"/>
        <v>2.4711453552076981E-4</v>
      </c>
      <c r="AQ445" s="5">
        <f t="shared" si="704"/>
        <v>1.2067313223768818E-4</v>
      </c>
      <c r="AR445" s="5">
        <f t="shared" si="705"/>
        <v>1.4710524386174009E-2</v>
      </c>
      <c r="AS445" s="5">
        <f t="shared" si="706"/>
        <v>1.2151260906089386E-2</v>
      </c>
      <c r="AT445" s="5">
        <f t="shared" si="707"/>
        <v>5.018622644976242E-3</v>
      </c>
      <c r="AU445" s="5">
        <f t="shared" si="708"/>
        <v>1.3818359234388335E-3</v>
      </c>
      <c r="AV445" s="5">
        <f t="shared" si="709"/>
        <v>2.8535775466464059E-4</v>
      </c>
      <c r="AW445" s="5">
        <f t="shared" si="710"/>
        <v>2.1128849146283259E-6</v>
      </c>
      <c r="AX445" s="5">
        <f t="shared" si="711"/>
        <v>2.7388902373963606E-5</v>
      </c>
      <c r="AY445" s="5">
        <f t="shared" si="712"/>
        <v>5.3499153840598718E-5</v>
      </c>
      <c r="AZ445" s="5">
        <f t="shared" si="713"/>
        <v>5.2250349842074563E-5</v>
      </c>
      <c r="BA445" s="5">
        <f t="shared" si="714"/>
        <v>3.402046403392396E-5</v>
      </c>
      <c r="BB445" s="5">
        <f t="shared" si="715"/>
        <v>1.6613170676106052E-5</v>
      </c>
      <c r="BC445" s="5">
        <f t="shared" si="716"/>
        <v>6.4901510958396175E-6</v>
      </c>
      <c r="BD445" s="5">
        <f t="shared" si="717"/>
        <v>4.7890479902299114E-3</v>
      </c>
      <c r="BE445" s="5">
        <f t="shared" si="718"/>
        <v>3.9558733661296634E-3</v>
      </c>
      <c r="BF445" s="5">
        <f t="shared" si="719"/>
        <v>1.6338251486286272E-3</v>
      </c>
      <c r="BG445" s="5">
        <f t="shared" si="720"/>
        <v>4.4986013946532065E-4</v>
      </c>
      <c r="BH445" s="5">
        <f t="shared" si="721"/>
        <v>9.2898930425460355E-5</v>
      </c>
      <c r="BI445" s="5">
        <f t="shared" si="722"/>
        <v>1.5347367800938185E-5</v>
      </c>
      <c r="BJ445" s="8">
        <f t="shared" si="723"/>
        <v>0.15104889483648154</v>
      </c>
      <c r="BK445" s="8">
        <f t="shared" si="724"/>
        <v>0.21072185188320361</v>
      </c>
      <c r="BL445" s="8">
        <f t="shared" si="725"/>
        <v>0.55714694532677178</v>
      </c>
      <c r="BM445" s="8">
        <f t="shared" si="726"/>
        <v>0.52158382250685054</v>
      </c>
      <c r="BN445" s="8">
        <f t="shared" si="727"/>
        <v>0.47439299401376644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1.6571428571428599</v>
      </c>
      <c r="F446">
        <f>VLOOKUP(B446,home!$B$2:$E$405,3,FALSE)</f>
        <v>1.81</v>
      </c>
      <c r="G446">
        <f>VLOOKUP(C446,away!$B$2:$E$405,4,FALSE)</f>
        <v>1.1299999999999999</v>
      </c>
      <c r="H446">
        <f>VLOOKUP(A446,away!$A$2:$E$405,3,FALSE)</f>
        <v>1.3785714285714299</v>
      </c>
      <c r="I446">
        <f>VLOOKUP(C446,away!$B$2:$E$405,3,FALSE)</f>
        <v>0.75</v>
      </c>
      <c r="J446">
        <f>VLOOKUP(B446,home!$B$2:$E$405,4,FALSE)</f>
        <v>0.73</v>
      </c>
      <c r="K446" s="3">
        <f t="shared" si="672"/>
        <v>3.3893542857142909</v>
      </c>
      <c r="L446" s="3">
        <f t="shared" si="673"/>
        <v>0.75476785714285788</v>
      </c>
      <c r="M446" s="5">
        <f t="shared" si="674"/>
        <v>1.585735033126362E-2</v>
      </c>
      <c r="N446" s="5">
        <f t="shared" si="675"/>
        <v>5.3746178305341286E-2</v>
      </c>
      <c r="O446" s="5">
        <f t="shared" si="676"/>
        <v>1.1968618329491431E-2</v>
      </c>
      <c r="P446" s="5">
        <f t="shared" si="677"/>
        <v>4.0565887829140404E-2</v>
      </c>
      <c r="Q446" s="5">
        <f t="shared" si="678"/>
        <v>9.1082419889986471E-2</v>
      </c>
      <c r="R446" s="5">
        <f t="shared" si="679"/>
        <v>4.516764204755489E-3</v>
      </c>
      <c r="S446" s="5">
        <f t="shared" si="680"/>
        <v>2.5943666832567061E-2</v>
      </c>
      <c r="T446" s="5">
        <f t="shared" si="681"/>
        <v>6.8746082883751114E-2</v>
      </c>
      <c r="U446" s="5">
        <f t="shared" si="682"/>
        <v>1.530891411494892E-2</v>
      </c>
      <c r="V446" s="5">
        <f t="shared" si="683"/>
        <v>7.3742730351193612E-3</v>
      </c>
      <c r="W446" s="5">
        <f t="shared" si="684"/>
        <v>0.10290353006911807</v>
      </c>
      <c r="X446" s="5">
        <f t="shared" si="685"/>
        <v>7.7668276882703891E-2</v>
      </c>
      <c r="Y446" s="5">
        <f t="shared" si="686"/>
        <v>2.9310759455368287E-2</v>
      </c>
      <c r="Z446" s="5">
        <f t="shared" si="687"/>
        <v>1.1363694800142882E-3</v>
      </c>
      <c r="AA446" s="5">
        <f t="shared" si="688"/>
        <v>3.8515587672413492E-3</v>
      </c>
      <c r="AB446" s="5">
        <f t="shared" si="689"/>
        <v>6.5271486072149588E-3</v>
      </c>
      <c r="AC446" s="5">
        <f t="shared" si="690"/>
        <v>1.179042867010103E-3</v>
      </c>
      <c r="AD446" s="5">
        <f t="shared" si="691"/>
        <v>8.7194130163723696E-2</v>
      </c>
      <c r="AE446" s="5">
        <f t="shared" si="692"/>
        <v>6.5811326779109169E-2</v>
      </c>
      <c r="AF446" s="5">
        <f t="shared" si="693"/>
        <v>2.4836137044398299E-2</v>
      </c>
      <c r="AG446" s="5">
        <f t="shared" si="694"/>
        <v>6.2485059789022862E-3</v>
      </c>
      <c r="AH446" s="5">
        <f t="shared" si="695"/>
        <v>2.1442378933823195E-4</v>
      </c>
      <c r="AI446" s="5">
        <f t="shared" si="696"/>
        <v>7.2675818935263479E-4</v>
      </c>
      <c r="AJ446" s="5">
        <f t="shared" si="697"/>
        <v>1.2316204918801556E-3</v>
      </c>
      <c r="AK446" s="5">
        <f t="shared" si="698"/>
        <v>1.3914660641758494E-3</v>
      </c>
      <c r="AL446" s="5">
        <f t="shared" si="699"/>
        <v>1.2064795111345339E-4</v>
      </c>
      <c r="AM446" s="5">
        <f t="shared" si="700"/>
        <v>5.9106359751909303E-2</v>
      </c>
      <c r="AN446" s="5">
        <f t="shared" si="701"/>
        <v>4.4611580493463449E-2</v>
      </c>
      <c r="AO446" s="5">
        <f t="shared" si="702"/>
        <v>1.6835693506403761E-2</v>
      </c>
      <c r="AP446" s="5">
        <f t="shared" si="703"/>
        <v>4.2356801037807647E-3</v>
      </c>
      <c r="AQ446" s="5">
        <f t="shared" si="704"/>
        <v>7.992387988683112E-4</v>
      </c>
      <c r="AR446" s="5">
        <f t="shared" si="705"/>
        <v>3.2368036799853786E-5</v>
      </c>
      <c r="AS446" s="5">
        <f t="shared" si="706"/>
        <v>1.0970674424774233E-4</v>
      </c>
      <c r="AT446" s="5">
        <f t="shared" si="707"/>
        <v>1.8591751189392356E-4</v>
      </c>
      <c r="AU446" s="5">
        <f t="shared" si="708"/>
        <v>2.1004677190900246E-4</v>
      </c>
      <c r="AV446" s="5">
        <f t="shared" si="709"/>
        <v>1.7798073164255744E-4</v>
      </c>
      <c r="AW446" s="5">
        <f t="shared" si="710"/>
        <v>8.5732959259397221E-6</v>
      </c>
      <c r="AX446" s="5">
        <f t="shared" si="711"/>
        <v>3.33887322896841E-2</v>
      </c>
      <c r="AY446" s="5">
        <f t="shared" si="712"/>
        <v>2.5200741923001417E-2</v>
      </c>
      <c r="AZ446" s="5">
        <f t="shared" si="713"/>
        <v>9.5103549898169805E-3</v>
      </c>
      <c r="BA446" s="5">
        <f t="shared" si="714"/>
        <v>2.3927034187773495E-3</v>
      </c>
      <c r="BB446" s="5">
        <f t="shared" si="715"/>
        <v>4.5148390804224245E-4</v>
      </c>
      <c r="BC446" s="5">
        <f t="shared" si="716"/>
        <v>6.8153108361505298E-5</v>
      </c>
      <c r="BD446" s="5">
        <f t="shared" si="717"/>
        <v>4.071725629224468E-6</v>
      </c>
      <c r="BE446" s="5">
        <f t="shared" si="718"/>
        <v>1.3800520711664669E-5</v>
      </c>
      <c r="BF446" s="5">
        <f t="shared" si="719"/>
        <v>2.3387427009584743E-5</v>
      </c>
      <c r="BG446" s="5">
        <f t="shared" si="720"/>
        <v>2.6422758655588735E-5</v>
      </c>
      <c r="BH446" s="5">
        <f t="shared" si="721"/>
        <v>2.2389022572428517E-5</v>
      </c>
      <c r="BI446" s="5">
        <f t="shared" si="722"/>
        <v>1.5176865921762913E-5</v>
      </c>
      <c r="BJ446" s="8">
        <f t="shared" si="723"/>
        <v>0.80414806974451181</v>
      </c>
      <c r="BK446" s="8">
        <f t="shared" si="724"/>
        <v>0.11624161076921544</v>
      </c>
      <c r="BL446" s="8">
        <f t="shared" si="725"/>
        <v>4.6558540675392349E-2</v>
      </c>
      <c r="BM446" s="8">
        <f t="shared" si="726"/>
        <v>0.7251552031520796</v>
      </c>
      <c r="BN446" s="8">
        <f t="shared" si="727"/>
        <v>0.21773721888997871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1.6571428571428599</v>
      </c>
      <c r="F447">
        <f>VLOOKUP(B447,home!$B$2:$E$405,3,FALSE)</f>
        <v>1.55</v>
      </c>
      <c r="G447">
        <f>VLOOKUP(C447,away!$B$2:$E$405,4,FALSE)</f>
        <v>1.1200000000000001</v>
      </c>
      <c r="H447">
        <f>VLOOKUP(A447,away!$A$2:$E$405,3,FALSE)</f>
        <v>1.3785714285714299</v>
      </c>
      <c r="I447">
        <f>VLOOKUP(C447,away!$B$2:$E$405,3,FALSE)</f>
        <v>1.21</v>
      </c>
      <c r="J447">
        <f>VLOOKUP(B447,home!$B$2:$E$405,4,FALSE)</f>
        <v>1.1399999999999999</v>
      </c>
      <c r="K447" s="3">
        <f t="shared" si="672"/>
        <v>2.8768000000000051</v>
      </c>
      <c r="L447" s="3">
        <f t="shared" si="673"/>
        <v>1.9016014285714302</v>
      </c>
      <c r="M447" s="5">
        <f t="shared" si="674"/>
        <v>8.4094313049701691E-3</v>
      </c>
      <c r="N447" s="5">
        <f t="shared" si="675"/>
        <v>2.4192251978138221E-2</v>
      </c>
      <c r="O447" s="5">
        <f t="shared" si="676"/>
        <v>1.5991386583004578E-2</v>
      </c>
      <c r="P447" s="5">
        <f t="shared" si="677"/>
        <v>4.6004020921987646E-2</v>
      </c>
      <c r="Q447" s="5">
        <f t="shared" si="678"/>
        <v>3.4798135245354092E-2</v>
      </c>
      <c r="R447" s="5">
        <f t="shared" si="679"/>
        <v>1.520462178553976E-2</v>
      </c>
      <c r="S447" s="5">
        <f t="shared" si="680"/>
        <v>6.2916559522278731E-2</v>
      </c>
      <c r="T447" s="5">
        <f t="shared" si="681"/>
        <v>6.6172183694187162E-2</v>
      </c>
      <c r="U447" s="5">
        <f t="shared" si="682"/>
        <v>4.3740655952640851E-2</v>
      </c>
      <c r="V447" s="5">
        <f t="shared" si="683"/>
        <v>3.8242970774065778E-2</v>
      </c>
      <c r="W447" s="5">
        <f t="shared" si="684"/>
        <v>3.3369091824611605E-2</v>
      </c>
      <c r="X447" s="5">
        <f t="shared" si="685"/>
        <v>6.3454712683812656E-2</v>
      </c>
      <c r="Y447" s="5">
        <f t="shared" si="686"/>
        <v>6.0332786144563923E-2</v>
      </c>
      <c r="Z447" s="5">
        <f t="shared" si="687"/>
        <v>9.6377101694235644E-3</v>
      </c>
      <c r="AA447" s="5">
        <f t="shared" si="688"/>
        <v>2.7725764615397757E-2</v>
      </c>
      <c r="AB447" s="5">
        <f t="shared" si="689"/>
        <v>3.9880739822788211E-2</v>
      </c>
      <c r="AC447" s="5">
        <f t="shared" si="690"/>
        <v>1.3075575236648878E-2</v>
      </c>
      <c r="AD447" s="5">
        <f t="shared" si="691"/>
        <v>2.3999050840260713E-2</v>
      </c>
      <c r="AE447" s="5">
        <f t="shared" si="692"/>
        <v>4.5636629362198144E-2</v>
      </c>
      <c r="AF447" s="5">
        <f t="shared" si="693"/>
        <v>4.3391339795170451E-2</v>
      </c>
      <c r="AG447" s="5">
        <f t="shared" si="694"/>
        <v>2.7504344580708159E-2</v>
      </c>
      <c r="AH447" s="5">
        <f t="shared" si="695"/>
        <v>4.5817708565833136E-3</v>
      </c>
      <c r="AI447" s="5">
        <f t="shared" si="696"/>
        <v>1.3180838400218896E-2</v>
      </c>
      <c r="AJ447" s="5">
        <f t="shared" si="697"/>
        <v>1.8959317954874898E-2</v>
      </c>
      <c r="AK447" s="5">
        <f t="shared" si="698"/>
        <v>1.8180721964194735E-2</v>
      </c>
      <c r="AL447" s="5">
        <f t="shared" si="699"/>
        <v>2.8612114895251069E-3</v>
      </c>
      <c r="AM447" s="5">
        <f t="shared" si="700"/>
        <v>1.3808093891452426E-2</v>
      </c>
      <c r="AN447" s="5">
        <f t="shared" si="701"/>
        <v>2.6257491069834368E-2</v>
      </c>
      <c r="AO447" s="5">
        <f t="shared" si="702"/>
        <v>2.4965641264549313E-2</v>
      </c>
      <c r="AP447" s="5">
        <f t="shared" si="703"/>
        <v>1.5824899697956273E-2</v>
      </c>
      <c r="AQ447" s="5">
        <f t="shared" si="704"/>
        <v>7.5231629681583112E-3</v>
      </c>
      <c r="AR447" s="5">
        <f t="shared" si="705"/>
        <v>1.7425404012531558E-3</v>
      </c>
      <c r="AS447" s="5">
        <f t="shared" si="706"/>
        <v>5.0129402263250867E-3</v>
      </c>
      <c r="AT447" s="5">
        <f t="shared" si="707"/>
        <v>7.2106132215460196E-3</v>
      </c>
      <c r="AU447" s="5">
        <f t="shared" si="708"/>
        <v>6.914497371914542E-3</v>
      </c>
      <c r="AV447" s="5">
        <f t="shared" si="709"/>
        <v>4.9729065098809474E-3</v>
      </c>
      <c r="AW447" s="5">
        <f t="shared" si="710"/>
        <v>4.3478707435354839E-4</v>
      </c>
      <c r="AX447" s="5">
        <f t="shared" si="711"/>
        <v>6.6205207511550708E-3</v>
      </c>
      <c r="AY447" s="5">
        <f t="shared" si="712"/>
        <v>1.2589591718283277E-2</v>
      </c>
      <c r="AZ447" s="5">
        <f t="shared" si="713"/>
        <v>1.1970192798309269E-2</v>
      </c>
      <c r="BA447" s="5">
        <f t="shared" si="714"/>
        <v>7.5875119085134501E-3</v>
      </c>
      <c r="BB447" s="5">
        <f t="shared" si="715"/>
        <v>3.6071058711329789E-3</v>
      </c>
      <c r="BC447" s="5">
        <f t="shared" si="716"/>
        <v>1.3718555355109741E-3</v>
      </c>
      <c r="BD447" s="5">
        <f t="shared" si="717"/>
        <v>5.5226955272773856E-4</v>
      </c>
      <c r="BE447" s="5">
        <f t="shared" si="718"/>
        <v>1.588769049287161E-3</v>
      </c>
      <c r="BF447" s="5">
        <f t="shared" si="719"/>
        <v>2.2852854004946567E-3</v>
      </c>
      <c r="BG447" s="5">
        <f t="shared" si="720"/>
        <v>2.1914363467143466E-3</v>
      </c>
      <c r="BH447" s="5">
        <f t="shared" si="721"/>
        <v>1.5760810205569611E-3</v>
      </c>
      <c r="BI447" s="5">
        <f t="shared" si="722"/>
        <v>9.0681397598765476E-4</v>
      </c>
      <c r="BJ447" s="8">
        <f t="shared" si="723"/>
        <v>0.55497659362386087</v>
      </c>
      <c r="BK447" s="8">
        <f t="shared" si="724"/>
        <v>0.18409936096775958</v>
      </c>
      <c r="BL447" s="8">
        <f t="shared" si="725"/>
        <v>0.23239997101193127</v>
      </c>
      <c r="BM447" s="8">
        <f t="shared" si="726"/>
        <v>0.82435898331005097</v>
      </c>
      <c r="BN447" s="8">
        <f t="shared" si="727"/>
        <v>0.14459984781899449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1.6571428571428599</v>
      </c>
      <c r="F448">
        <f>VLOOKUP(B448,home!$B$2:$E$405,3,FALSE)</f>
        <v>0.83</v>
      </c>
      <c r="G448">
        <f>VLOOKUP(C448,away!$B$2:$E$405,4,FALSE)</f>
        <v>1.47</v>
      </c>
      <c r="H448">
        <f>VLOOKUP(A448,away!$A$2:$E$405,3,FALSE)</f>
        <v>1.3785714285714299</v>
      </c>
      <c r="I448">
        <f>VLOOKUP(C448,away!$B$2:$E$405,3,FALSE)</f>
        <v>0.6</v>
      </c>
      <c r="J448">
        <f>VLOOKUP(B448,home!$B$2:$E$405,4,FALSE)</f>
        <v>1.72</v>
      </c>
      <c r="K448" s="3">
        <f t="shared" si="672"/>
        <v>2.0218800000000035</v>
      </c>
      <c r="L448" s="3">
        <f t="shared" si="673"/>
        <v>1.4226857142857157</v>
      </c>
      <c r="M448" s="5">
        <f t="shared" si="674"/>
        <v>3.1918620834100367E-2</v>
      </c>
      <c r="N448" s="5">
        <f t="shared" si="675"/>
        <v>6.4535621092050965E-2</v>
      </c>
      <c r="O448" s="5">
        <f t="shared" si="676"/>
        <v>4.5410165880377017E-2</v>
      </c>
      <c r="P448" s="5">
        <f t="shared" si="677"/>
        <v>9.1813906190216829E-2</v>
      </c>
      <c r="Q448" s="5">
        <f t="shared" si="678"/>
        <v>6.5241640786798116E-2</v>
      </c>
      <c r="R448" s="5">
        <f t="shared" si="679"/>
        <v>3.2302197140678508E-2</v>
      </c>
      <c r="S448" s="5">
        <f t="shared" si="680"/>
        <v>6.602567051471675E-2</v>
      </c>
      <c r="T448" s="5">
        <f t="shared" si="681"/>
        <v>9.2818350323937968E-2</v>
      </c>
      <c r="U448" s="5">
        <f t="shared" si="682"/>
        <v>6.5311166354795169E-2</v>
      </c>
      <c r="V448" s="5">
        <f t="shared" si="683"/>
        <v>2.1102536389138195E-2</v>
      </c>
      <c r="W448" s="5">
        <f t="shared" si="684"/>
        <v>4.3970256224670538E-2</v>
      </c>
      <c r="X448" s="5">
        <f t="shared" si="685"/>
        <v>6.2555855384321346E-2</v>
      </c>
      <c r="Y448" s="5">
        <f t="shared" si="686"/>
        <v>4.4498660900098574E-2</v>
      </c>
      <c r="Z448" s="5">
        <f t="shared" si="687"/>
        <v>1.5318624804028066E-2</v>
      </c>
      <c r="AA448" s="5">
        <f t="shared" si="688"/>
        <v>3.0972421118768318E-2</v>
      </c>
      <c r="AB448" s="5">
        <f t="shared" si="689"/>
        <v>3.1311259405807701E-2</v>
      </c>
      <c r="AC448" s="5">
        <f t="shared" si="690"/>
        <v>3.7938400958767902E-3</v>
      </c>
      <c r="AD448" s="5">
        <f t="shared" si="691"/>
        <v>2.2225645413884249E-2</v>
      </c>
      <c r="AE448" s="5">
        <f t="shared" si="692"/>
        <v>3.1620108221112955E-2</v>
      </c>
      <c r="AF448" s="5">
        <f t="shared" si="693"/>
        <v>2.249273812517286E-2</v>
      </c>
      <c r="AG448" s="5">
        <f t="shared" si="694"/>
        <v>1.0666699068617698E-2</v>
      </c>
      <c r="AH448" s="5">
        <f t="shared" si="695"/>
        <v>5.4483971677983922E-3</v>
      </c>
      <c r="AI448" s="5">
        <f t="shared" si="696"/>
        <v>1.1016005265628232E-2</v>
      </c>
      <c r="AJ448" s="5">
        <f t="shared" si="697"/>
        <v>1.1136520363234224E-2</v>
      </c>
      <c r="AK448" s="5">
        <f t="shared" si="698"/>
        <v>7.5055692640053516E-3</v>
      </c>
      <c r="AL448" s="5">
        <f t="shared" si="699"/>
        <v>4.3651920986683426E-4</v>
      </c>
      <c r="AM448" s="5">
        <f t="shared" si="700"/>
        <v>8.9875175898848688E-3</v>
      </c>
      <c r="AN448" s="5">
        <f t="shared" si="701"/>
        <v>1.278641288202079E-2</v>
      </c>
      <c r="AO448" s="5">
        <f t="shared" si="702"/>
        <v>9.0955234721049119E-3</v>
      </c>
      <c r="AP448" s="5">
        <f t="shared" si="703"/>
        <v>4.3133571025713562E-3</v>
      </c>
      <c r="AQ448" s="5">
        <f t="shared" si="704"/>
        <v>1.5341378826102751E-3</v>
      </c>
      <c r="AR448" s="5">
        <f t="shared" si="705"/>
        <v>1.5502713632763029E-3</v>
      </c>
      <c r="AS448" s="5">
        <f t="shared" si="706"/>
        <v>3.1344626639810964E-3</v>
      </c>
      <c r="AT448" s="5">
        <f t="shared" si="707"/>
        <v>3.1687536855250554E-3</v>
      </c>
      <c r="AU448" s="5">
        <f t="shared" si="708"/>
        <v>2.1356132338964701E-3</v>
      </c>
      <c r="AV448" s="5">
        <f t="shared" si="709"/>
        <v>1.0794884213376503E-3</v>
      </c>
      <c r="AW448" s="5">
        <f t="shared" si="710"/>
        <v>3.4879094899609908E-5</v>
      </c>
      <c r="AX448" s="5">
        <f t="shared" si="711"/>
        <v>3.0286136774394065E-3</v>
      </c>
      <c r="AY448" s="5">
        <f t="shared" si="712"/>
        <v>4.3087654129833706E-3</v>
      </c>
      <c r="AZ448" s="5">
        <f t="shared" si="713"/>
        <v>3.0650094996299169E-3</v>
      </c>
      <c r="BA448" s="5">
        <f t="shared" si="714"/>
        <v>1.4535150764244974E-3</v>
      </c>
      <c r="BB448" s="5">
        <f t="shared" si="715"/>
        <v>5.169737836820111E-4</v>
      </c>
      <c r="BC448" s="5">
        <f t="shared" si="716"/>
        <v>1.4709824334092599E-4</v>
      </c>
      <c r="BD448" s="5">
        <f t="shared" si="717"/>
        <v>3.6759148696657309E-4</v>
      </c>
      <c r="BE448" s="5">
        <f t="shared" si="718"/>
        <v>7.4322587566797598E-4</v>
      </c>
      <c r="BF448" s="5">
        <f t="shared" si="719"/>
        <v>7.5135676674778506E-4</v>
      </c>
      <c r="BG448" s="5">
        <f t="shared" si="720"/>
        <v>5.0638440651733804E-4</v>
      </c>
      <c r="BH448" s="5">
        <f t="shared" si="721"/>
        <v>2.5596212596231923E-4</v>
      </c>
      <c r="BI448" s="5">
        <f t="shared" si="722"/>
        <v>1.0350494064813895E-4</v>
      </c>
      <c r="BJ448" s="8">
        <f t="shared" si="723"/>
        <v>0.50986250016335777</v>
      </c>
      <c r="BK448" s="8">
        <f t="shared" si="724"/>
        <v>0.21939985864689915</v>
      </c>
      <c r="BL448" s="8">
        <f t="shared" si="725"/>
        <v>0.25421031693161966</v>
      </c>
      <c r="BM448" s="8">
        <f t="shared" si="726"/>
        <v>0.66329526230359892</v>
      </c>
      <c r="BN448" s="8">
        <f t="shared" si="727"/>
        <v>0.33122215192422177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1.6571428571428599</v>
      </c>
      <c r="F449">
        <f>VLOOKUP(B449,home!$B$2:$E$405,3,FALSE)</f>
        <v>1.21</v>
      </c>
      <c r="G449">
        <f>VLOOKUP(C449,away!$B$2:$E$405,4,FALSE)</f>
        <v>0.52</v>
      </c>
      <c r="H449">
        <f>VLOOKUP(A449,away!$A$2:$E$405,3,FALSE)</f>
        <v>1.3785714285714299</v>
      </c>
      <c r="I449">
        <f>VLOOKUP(C449,away!$B$2:$E$405,3,FALSE)</f>
        <v>1.29</v>
      </c>
      <c r="J449">
        <f>VLOOKUP(B449,home!$B$2:$E$405,4,FALSE)</f>
        <v>0.73</v>
      </c>
      <c r="K449" s="3">
        <f t="shared" si="672"/>
        <v>1.0426742857142874</v>
      </c>
      <c r="L449" s="3">
        <f t="shared" si="673"/>
        <v>1.2982007142857155</v>
      </c>
      <c r="M449" s="5">
        <f t="shared" si="674"/>
        <v>9.624338841171208E-2</v>
      </c>
      <c r="N449" s="5">
        <f t="shared" si="675"/>
        <v>0.10035050626690464</v>
      </c>
      <c r="O449" s="5">
        <f t="shared" si="676"/>
        <v>0.12494323558136217</v>
      </c>
      <c r="P449" s="5">
        <f t="shared" si="677"/>
        <v>0.13027509891462877</v>
      </c>
      <c r="Q449" s="5">
        <f t="shared" si="678"/>
        <v>5.2316446221455939E-2</v>
      </c>
      <c r="R449" s="5">
        <f t="shared" si="679"/>
        <v>8.1100698838446422E-2</v>
      </c>
      <c r="S449" s="5">
        <f t="shared" si="680"/>
        <v>4.4085109837921584E-2</v>
      </c>
      <c r="T449" s="5">
        <f t="shared" si="681"/>
        <v>6.7917247853584314E-2</v>
      </c>
      <c r="U449" s="5">
        <f t="shared" si="682"/>
        <v>8.4561613232306682E-2</v>
      </c>
      <c r="V449" s="5">
        <f t="shared" si="683"/>
        <v>6.63040298095209E-3</v>
      </c>
      <c r="W449" s="5">
        <f t="shared" si="684"/>
        <v>1.8183004398355507E-2</v>
      </c>
      <c r="X449" s="5">
        <f t="shared" si="685"/>
        <v>2.3605189297805421E-2</v>
      </c>
      <c r="Y449" s="5">
        <f t="shared" si="686"/>
        <v>1.532213680363027E-2</v>
      </c>
      <c r="Z449" s="5">
        <f t="shared" si="687"/>
        <v>3.5094995053713954E-2</v>
      </c>
      <c r="AA449" s="5">
        <f t="shared" si="688"/>
        <v>3.6592648899777654E-2</v>
      </c>
      <c r="AB449" s="5">
        <f t="shared" si="689"/>
        <v>1.9077107026984678E-2</v>
      </c>
      <c r="AC449" s="5">
        <f t="shared" si="690"/>
        <v>5.6093230041703065E-4</v>
      </c>
      <c r="AD449" s="5">
        <f t="shared" si="691"/>
        <v>4.7397377807987685E-3</v>
      </c>
      <c r="AE449" s="5">
        <f t="shared" si="692"/>
        <v>6.1531309725599524E-3</v>
      </c>
      <c r="AF449" s="5">
        <f t="shared" si="693"/>
        <v>3.9939995118354462E-3</v>
      </c>
      <c r="AG449" s="5">
        <f t="shared" si="694"/>
        <v>1.7283376730405254E-3</v>
      </c>
      <c r="AH449" s="5">
        <f t="shared" si="695"/>
        <v>1.1390086911646283E-2</v>
      </c>
      <c r="AI449" s="5">
        <f t="shared" si="696"/>
        <v>1.1876150734824443E-2</v>
      </c>
      <c r="AJ449" s="5">
        <f t="shared" si="697"/>
        <v>6.1914784922341409E-3</v>
      </c>
      <c r="AK449" s="5">
        <f t="shared" si="698"/>
        <v>2.1518984714685363E-3</v>
      </c>
      <c r="AL449" s="5">
        <f t="shared" si="699"/>
        <v>3.0371129748106889E-5</v>
      </c>
      <c r="AM449" s="5">
        <f t="shared" si="700"/>
        <v>9.8840054101347594E-4</v>
      </c>
      <c r="AN449" s="5">
        <f t="shared" si="701"/>
        <v>1.2831422883440818E-3</v>
      </c>
      <c r="AO449" s="5">
        <f t="shared" si="702"/>
        <v>8.3288811762924765E-4</v>
      </c>
      <c r="AP449" s="5">
        <f t="shared" si="703"/>
        <v>3.6041864974212484E-4</v>
      </c>
      <c r="AQ449" s="5">
        <f t="shared" si="704"/>
        <v>1.1697393713427995E-4</v>
      </c>
      <c r="AR449" s="5">
        <f t="shared" si="705"/>
        <v>2.9573237928951133E-3</v>
      </c>
      <c r="AS449" s="5">
        <f t="shared" si="706"/>
        <v>3.0835254733827802E-3</v>
      </c>
      <c r="AT449" s="5">
        <f t="shared" si="707"/>
        <v>1.6075563602205994E-3</v>
      </c>
      <c r="AU449" s="5">
        <f t="shared" si="708"/>
        <v>5.5871922654615797E-4</v>
      </c>
      <c r="AV449" s="5">
        <f t="shared" si="709"/>
        <v>1.4564054261346357E-4</v>
      </c>
      <c r="AW449" s="5">
        <f t="shared" si="710"/>
        <v>1.1419549024436806E-6</v>
      </c>
      <c r="AX449" s="5">
        <f t="shared" si="711"/>
        <v>1.7176330468347348E-4</v>
      </c>
      <c r="AY449" s="5">
        <f t="shared" si="712"/>
        <v>2.2298324482816024E-4</v>
      </c>
      <c r="AZ449" s="5">
        <f t="shared" si="713"/>
        <v>1.4473850385483215E-4</v>
      </c>
      <c r="BA449" s="5">
        <f t="shared" si="714"/>
        <v>6.2633209696329645E-5</v>
      </c>
      <c r="BB449" s="5">
        <f t="shared" si="715"/>
        <v>2.0327619391445543E-5</v>
      </c>
      <c r="BC449" s="5">
        <f t="shared" si="716"/>
        <v>5.2778660027405474E-6</v>
      </c>
      <c r="BD449" s="5">
        <f t="shared" si="717"/>
        <v>6.3986664338509726E-4</v>
      </c>
      <c r="BE449" s="5">
        <f t="shared" si="718"/>
        <v>6.6717249534395504E-4</v>
      </c>
      <c r="BF449" s="5">
        <f t="shared" si="719"/>
        <v>3.4782180251548847E-4</v>
      </c>
      <c r="BG449" s="5">
        <f t="shared" si="720"/>
        <v>1.2088828316456432E-4</v>
      </c>
      <c r="BH449" s="5">
        <f t="shared" si="721"/>
        <v>3.1511776074959651E-5</v>
      </c>
      <c r="BI449" s="5">
        <f t="shared" si="722"/>
        <v>6.571303722109428E-6</v>
      </c>
      <c r="BJ449" s="8">
        <f t="shared" si="723"/>
        <v>0.29851928406229106</v>
      </c>
      <c r="BK449" s="8">
        <f t="shared" si="724"/>
        <v>0.27804828682020782</v>
      </c>
      <c r="BL449" s="8">
        <f t="shared" si="725"/>
        <v>0.38805151588891523</v>
      </c>
      <c r="BM449" s="8">
        <f t="shared" si="726"/>
        <v>0.41426286630069231</v>
      </c>
      <c r="BN449" s="8">
        <f t="shared" si="727"/>
        <v>0.58522937423450994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1.36879432624113</v>
      </c>
      <c r="F450">
        <f>VLOOKUP(B450,home!$B$2:$E$405,3,FALSE)</f>
        <v>0.63</v>
      </c>
      <c r="G450">
        <f>VLOOKUP(C450,away!$B$2:$E$405,4,FALSE)</f>
        <v>0.52</v>
      </c>
      <c r="H450">
        <f>VLOOKUP(A450,away!$A$2:$E$405,3,FALSE)</f>
        <v>1.1489361702127701</v>
      </c>
      <c r="I450">
        <f>VLOOKUP(C450,away!$B$2:$E$405,3,FALSE)</f>
        <v>0.73</v>
      </c>
      <c r="J450">
        <f>VLOOKUP(B450,home!$B$2:$E$405,4,FALSE)</f>
        <v>1.99</v>
      </c>
      <c r="K450" s="3">
        <f t="shared" si="672"/>
        <v>0.44841702127659422</v>
      </c>
      <c r="L450" s="3">
        <f t="shared" si="673"/>
        <v>1.6690595744680909</v>
      </c>
      <c r="M450" s="5">
        <f t="shared" si="674"/>
        <v>0.12033489931010204</v>
      </c>
      <c r="N450" s="5">
        <f t="shared" si="675"/>
        <v>5.3960217104254846E-2</v>
      </c>
      <c r="O450" s="5">
        <f t="shared" si="676"/>
        <v>0.20084611583617942</v>
      </c>
      <c r="P450" s="5">
        <f t="shared" si="677"/>
        <v>9.0062816998233375E-2</v>
      </c>
      <c r="Q450" s="5">
        <f t="shared" si="678"/>
        <v>1.2098339910664144E-2</v>
      </c>
      <c r="R450" s="5">
        <f t="shared" si="679"/>
        <v>0.16761206631555131</v>
      </c>
      <c r="S450" s="5">
        <f t="shared" si="680"/>
        <v>1.6851534866777297E-2</v>
      </c>
      <c r="T450" s="5">
        <f t="shared" si="681"/>
        <v>2.0192850063063414E-2</v>
      </c>
      <c r="U450" s="5">
        <f t="shared" si="682"/>
        <v>7.5160103507234496E-2</v>
      </c>
      <c r="V450" s="5">
        <f t="shared" si="683"/>
        <v>1.401363758373132E-3</v>
      </c>
      <c r="W450" s="5">
        <f t="shared" si="684"/>
        <v>1.808367181710584E-3</v>
      </c>
      <c r="X450" s="5">
        <f t="shared" si="685"/>
        <v>3.0182725587879276E-3</v>
      </c>
      <c r="Y450" s="5">
        <f t="shared" si="686"/>
        <v>2.5188383562996476E-3</v>
      </c>
      <c r="Z450" s="5">
        <f t="shared" si="687"/>
        <v>9.3251508026783836E-2</v>
      </c>
      <c r="AA450" s="5">
        <f t="shared" si="688"/>
        <v>4.1815563458920825E-2</v>
      </c>
      <c r="AB450" s="5">
        <f t="shared" si="689"/>
        <v>9.3754052046258387E-3</v>
      </c>
      <c r="AC450" s="5">
        <f t="shared" si="690"/>
        <v>6.5551830995154575E-5</v>
      </c>
      <c r="AD450" s="5">
        <f t="shared" si="691"/>
        <v>2.0272565624925246E-4</v>
      </c>
      <c r="AE450" s="5">
        <f t="shared" si="692"/>
        <v>3.3836119755314167E-4</v>
      </c>
      <c r="AF450" s="5">
        <f t="shared" si="693"/>
        <v>2.8237249820228024E-4</v>
      </c>
      <c r="AG450" s="5">
        <f t="shared" si="694"/>
        <v>1.5709884056366321E-4</v>
      </c>
      <c r="AH450" s="5">
        <f t="shared" si="695"/>
        <v>3.8910580576422917E-2</v>
      </c>
      <c r="AI450" s="5">
        <f t="shared" si="696"/>
        <v>1.7448166638222469E-2</v>
      </c>
      <c r="AJ450" s="5">
        <f t="shared" si="697"/>
        <v>3.9120274553246827E-3</v>
      </c>
      <c r="AK450" s="5">
        <f t="shared" si="698"/>
        <v>5.8473989955631629E-4</v>
      </c>
      <c r="AL450" s="5">
        <f t="shared" si="699"/>
        <v>1.962450658175807E-6</v>
      </c>
      <c r="AM450" s="5">
        <f t="shared" si="700"/>
        <v>1.8181126982326527E-5</v>
      </c>
      <c r="AN450" s="5">
        <f t="shared" si="701"/>
        <v>3.034538406447223E-5</v>
      </c>
      <c r="AO450" s="5">
        <f t="shared" si="702"/>
        <v>2.5324126906859411E-5</v>
      </c>
      <c r="AP450" s="5">
        <f t="shared" si="703"/>
        <v>1.4089158826312901E-5</v>
      </c>
      <c r="AQ450" s="5">
        <f t="shared" si="704"/>
        <v>5.8789113588147911E-6</v>
      </c>
      <c r="AR450" s="5">
        <f t="shared" si="705"/>
        <v>1.2988815411838149E-2</v>
      </c>
      <c r="AS450" s="5">
        <f t="shared" si="706"/>
        <v>5.8244059168879826E-3</v>
      </c>
      <c r="AT450" s="5">
        <f t="shared" si="707"/>
        <v>1.3058813759783399E-3</v>
      </c>
      <c r="AU450" s="5">
        <f t="shared" si="708"/>
        <v>1.9519314558559574E-4</v>
      </c>
      <c r="AV450" s="5">
        <f t="shared" si="709"/>
        <v>2.1881982229275365E-5</v>
      </c>
      <c r="AW450" s="5">
        <f t="shared" si="710"/>
        <v>4.0799061505443244E-8</v>
      </c>
      <c r="AX450" s="5">
        <f t="shared" si="711"/>
        <v>1.358787800811061E-6</v>
      </c>
      <c r="AY450" s="5">
        <f t="shared" si="712"/>
        <v>2.267897788614142E-6</v>
      </c>
      <c r="AZ450" s="5">
        <f t="shared" si="713"/>
        <v>1.8926282590007225E-6</v>
      </c>
      <c r="BA450" s="5">
        <f t="shared" si="714"/>
        <v>1.05296977219801E-6</v>
      </c>
      <c r="BB450" s="5">
        <f t="shared" si="715"/>
        <v>4.3936731997814344E-7</v>
      </c>
      <c r="BC450" s="5">
        <f t="shared" si="716"/>
        <v>1.4666604642358104E-7</v>
      </c>
      <c r="BD450" s="5">
        <f t="shared" si="717"/>
        <v>3.6131844540211945E-3</v>
      </c>
      <c r="BE450" s="5">
        <f t="shared" si="718"/>
        <v>1.6202134101950816E-3</v>
      </c>
      <c r="BF450" s="5">
        <f t="shared" si="719"/>
        <v>3.6326563561603559E-4</v>
      </c>
      <c r="BG450" s="5">
        <f t="shared" si="720"/>
        <v>5.4298164751697108E-5</v>
      </c>
      <c r="BH450" s="5">
        <f t="shared" si="721"/>
        <v>6.087055324685446E-6</v>
      </c>
      <c r="BI450" s="5">
        <f t="shared" si="722"/>
        <v>5.4590784340825633E-7</v>
      </c>
      <c r="BJ450" s="8">
        <f t="shared" si="723"/>
        <v>9.4678420392474691E-2</v>
      </c>
      <c r="BK450" s="8">
        <f t="shared" si="724"/>
        <v>0.2287203971129278</v>
      </c>
      <c r="BL450" s="8">
        <f t="shared" si="725"/>
        <v>0.58165854135230954</v>
      </c>
      <c r="BM450" s="8">
        <f t="shared" si="726"/>
        <v>0.35339218431078401</v>
      </c>
      <c r="BN450" s="8">
        <f t="shared" si="727"/>
        <v>0.64491445547498516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1.36879432624113</v>
      </c>
      <c r="F451">
        <f>VLOOKUP(B451,home!$B$2:$E$405,3,FALSE)</f>
        <v>1.04</v>
      </c>
      <c r="G451">
        <f>VLOOKUP(C451,away!$B$2:$E$405,4,FALSE)</f>
        <v>1.46</v>
      </c>
      <c r="H451">
        <f>VLOOKUP(A451,away!$A$2:$E$405,3,FALSE)</f>
        <v>1.1489361702127701</v>
      </c>
      <c r="I451">
        <f>VLOOKUP(C451,away!$B$2:$E$405,3,FALSE)</f>
        <v>0.82</v>
      </c>
      <c r="J451">
        <f>VLOOKUP(B451,home!$B$2:$E$405,4,FALSE)</f>
        <v>0.75</v>
      </c>
      <c r="K451" s="3">
        <f t="shared" si="672"/>
        <v>2.0783773049645315</v>
      </c>
      <c r="L451" s="3">
        <f t="shared" si="673"/>
        <v>0.70659574468085351</v>
      </c>
      <c r="M451" s="5">
        <f t="shared" si="674"/>
        <v>6.1730752674216037E-2</v>
      </c>
      <c r="N451" s="5">
        <f t="shared" si="675"/>
        <v>0.12829979537646916</v>
      </c>
      <c r="O451" s="5">
        <f t="shared" si="676"/>
        <v>4.3618687155547259E-2</v>
      </c>
      <c r="P451" s="5">
        <f t="shared" si="677"/>
        <v>9.0656089456437328E-2</v>
      </c>
      <c r="Q451" s="5">
        <f t="shared" si="678"/>
        <v>0.13332769147102344</v>
      </c>
      <c r="R451" s="5">
        <f t="shared" si="679"/>
        <v>1.5410389366337549E-2</v>
      </c>
      <c r="S451" s="5">
        <f t="shared" si="680"/>
        <v>3.3283761332487047E-2</v>
      </c>
      <c r="T451" s="5">
        <f t="shared" si="681"/>
        <v>9.4208779441546875E-2</v>
      </c>
      <c r="U451" s="5">
        <f t="shared" si="682"/>
        <v>3.2028603519662704E-2</v>
      </c>
      <c r="V451" s="5">
        <f t="shared" si="683"/>
        <v>5.4310687300899432E-3</v>
      </c>
      <c r="W451" s="5">
        <f t="shared" si="684"/>
        <v>9.2368416025562755E-2</v>
      </c>
      <c r="X451" s="5">
        <f t="shared" si="685"/>
        <v>6.526712970657339E-2</v>
      </c>
      <c r="Y451" s="5">
        <f t="shared" si="686"/>
        <v>2.3058738059099037E-2</v>
      </c>
      <c r="Z451" s="5">
        <f t="shared" si="687"/>
        <v>3.6296385167097298E-3</v>
      </c>
      <c r="AA451" s="5">
        <f t="shared" si="688"/>
        <v>7.5437583183546267E-3</v>
      </c>
      <c r="AB451" s="5">
        <f t="shared" si="689"/>
        <v>7.8393880415028299E-3</v>
      </c>
      <c r="AC451" s="5">
        <f t="shared" si="690"/>
        <v>4.9849490662044868E-4</v>
      </c>
      <c r="AD451" s="5">
        <f t="shared" si="691"/>
        <v>4.7994104890762938E-2</v>
      </c>
      <c r="AE451" s="5">
        <f t="shared" si="692"/>
        <v>3.391243028557963E-2</v>
      </c>
      <c r="AF451" s="5">
        <f t="shared" si="693"/>
        <v>1.1981189465788333E-2</v>
      </c>
      <c r="AG451" s="5">
        <f t="shared" si="694"/>
        <v>2.8219524975803692E-3</v>
      </c>
      <c r="AH451" s="5">
        <f t="shared" si="695"/>
        <v>6.4117178265920487E-4</v>
      </c>
      <c r="AI451" s="5">
        <f t="shared" si="696"/>
        <v>1.3325968816625424E-3</v>
      </c>
      <c r="AJ451" s="5">
        <f t="shared" si="697"/>
        <v>1.3848195577569672E-3</v>
      </c>
      <c r="AK451" s="5">
        <f t="shared" si="698"/>
        <v>9.593925134376999E-4</v>
      </c>
      <c r="AL451" s="5">
        <f t="shared" si="699"/>
        <v>2.9283037637114434E-5</v>
      </c>
      <c r="AM451" s="5">
        <f t="shared" si="700"/>
        <v>1.9949971675409777E-2</v>
      </c>
      <c r="AN451" s="5">
        <f t="shared" si="701"/>
        <v>1.4096565092348103E-2</v>
      </c>
      <c r="AO451" s="5">
        <f t="shared" si="702"/>
        <v>4.9802864544349163E-3</v>
      </c>
      <c r="AP451" s="5">
        <f t="shared" si="703"/>
        <v>1.1730164053318027E-3</v>
      </c>
      <c r="AQ451" s="5">
        <f t="shared" si="704"/>
        <v>2.072121001120707E-4</v>
      </c>
      <c r="AR451" s="5">
        <f t="shared" si="705"/>
        <v>9.0609850647286239E-5</v>
      </c>
      <c r="AS451" s="5">
        <f t="shared" si="706"/>
        <v>1.8832145719154547E-4</v>
      </c>
      <c r="AT451" s="5">
        <f t="shared" si="707"/>
        <v>1.9570152133237888E-4</v>
      </c>
      <c r="AU451" s="5">
        <f t="shared" si="708"/>
        <v>1.3558053349474946E-4</v>
      </c>
      <c r="AV451" s="5">
        <f t="shared" si="709"/>
        <v>7.0446875952617701E-5</v>
      </c>
      <c r="AW451" s="5">
        <f t="shared" si="710"/>
        <v>1.1945629314868608E-6</v>
      </c>
      <c r="AX451" s="5">
        <f t="shared" si="711"/>
        <v>6.9105947274761496E-3</v>
      </c>
      <c r="AY451" s="5">
        <f t="shared" si="712"/>
        <v>4.8829968276485891E-3</v>
      </c>
      <c r="AZ451" s="5">
        <f t="shared" si="713"/>
        <v>1.7251523898533E-3</v>
      </c>
      <c r="BA451" s="5">
        <f t="shared" si="714"/>
        <v>4.0632844586544896E-4</v>
      </c>
      <c r="BB451" s="5">
        <f t="shared" si="715"/>
        <v>7.177748769782768E-5</v>
      </c>
      <c r="BC451" s="5">
        <f t="shared" si="716"/>
        <v>1.014353347423347E-5</v>
      </c>
      <c r="BD451" s="5">
        <f t="shared" si="717"/>
        <v>1.0670755815590024E-5</v>
      </c>
      <c r="BE451" s="5">
        <f t="shared" si="718"/>
        <v>2.2177856713940591E-5</v>
      </c>
      <c r="BF451" s="5">
        <f t="shared" si="719"/>
        <v>2.3046977033504702E-5</v>
      </c>
      <c r="BG451" s="5">
        <f t="shared" si="720"/>
        <v>1.5966771338158319E-5</v>
      </c>
      <c r="BH451" s="5">
        <f t="shared" si="721"/>
        <v>8.2962437956966025E-6</v>
      </c>
      <c r="BI451" s="5">
        <f t="shared" si="722"/>
        <v>3.4485449642857226E-6</v>
      </c>
      <c r="BJ451" s="8">
        <f t="shared" si="723"/>
        <v>0.68765427235963827</v>
      </c>
      <c r="BK451" s="8">
        <f t="shared" si="724"/>
        <v>0.19651244696513651</v>
      </c>
      <c r="BL451" s="8">
        <f t="shared" si="725"/>
        <v>0.11152307452520112</v>
      </c>
      <c r="BM451" s="8">
        <f t="shared" si="726"/>
        <v>0.52139422460193763</v>
      </c>
      <c r="BN451" s="8">
        <f t="shared" si="727"/>
        <v>0.47304340550003077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1.6532258064516101</v>
      </c>
      <c r="F452">
        <f>VLOOKUP(B452,home!$B$2:$E$405,3,FALSE)</f>
        <v>0.83</v>
      </c>
      <c r="G452">
        <f>VLOOKUP(C452,away!$B$2:$E$405,4,FALSE)</f>
        <v>0.95</v>
      </c>
      <c r="H452">
        <f>VLOOKUP(A452,away!$A$2:$E$405,3,FALSE)</f>
        <v>1.30645161290323</v>
      </c>
      <c r="I452">
        <f>VLOOKUP(C452,away!$B$2:$E$405,3,FALSE)</f>
        <v>0.78</v>
      </c>
      <c r="J452">
        <f>VLOOKUP(B452,home!$B$2:$E$405,4,FALSE)</f>
        <v>1.34</v>
      </c>
      <c r="K452" s="3">
        <f t="shared" si="672"/>
        <v>1.3035685483870945</v>
      </c>
      <c r="L452" s="3">
        <f t="shared" si="673"/>
        <v>1.3655032258064561</v>
      </c>
      <c r="M452" s="5">
        <f t="shared" si="674"/>
        <v>6.9316536855232841E-2</v>
      </c>
      <c r="N452" s="5">
        <f t="shared" si="675"/>
        <v>9.0358857327596409E-2</v>
      </c>
      <c r="O452" s="5">
        <f t="shared" si="676"/>
        <v>9.4651954677552552E-2</v>
      </c>
      <c r="P452" s="5">
        <f t="shared" si="677"/>
        <v>0.12338531116101824</v>
      </c>
      <c r="Q452" s="5">
        <f t="shared" si="678"/>
        <v>5.8894482240225712E-2</v>
      </c>
      <c r="R452" s="5">
        <f t="shared" si="679"/>
        <v>6.462377472054226E-2</v>
      </c>
      <c r="S452" s="5">
        <f t="shared" si="680"/>
        <v>5.4907298102963471E-2</v>
      </c>
      <c r="T452" s="5">
        <f t="shared" si="681"/>
        <v>8.0420605481229257E-2</v>
      </c>
      <c r="U452" s="5">
        <f t="shared" si="682"/>
        <v>8.4241520203751877E-2</v>
      </c>
      <c r="V452" s="5">
        <f t="shared" si="683"/>
        <v>1.0859608477610102E-2</v>
      </c>
      <c r="W452" s="5">
        <f t="shared" si="684"/>
        <v>2.5590998240633527E-2</v>
      </c>
      <c r="X452" s="5">
        <f t="shared" si="685"/>
        <v>3.4944590649192427E-2</v>
      </c>
      <c r="Y452" s="5">
        <f t="shared" si="686"/>
        <v>2.3858475627979193E-2</v>
      </c>
      <c r="Z452" s="5">
        <f t="shared" si="687"/>
        <v>2.9414657614896728E-2</v>
      </c>
      <c r="AA452" s="5">
        <f t="shared" si="688"/>
        <v>3.8344022528354324E-2</v>
      </c>
      <c r="AB452" s="5">
        <f t="shared" si="689"/>
        <v>2.4992030893304446E-2</v>
      </c>
      <c r="AC452" s="5">
        <f t="shared" si="690"/>
        <v>1.208149808009704E-3</v>
      </c>
      <c r="AD452" s="5">
        <f t="shared" si="691"/>
        <v>8.3399051070798345E-3</v>
      </c>
      <c r="AE452" s="5">
        <f t="shared" si="692"/>
        <v>1.1388167326637251E-2</v>
      </c>
      <c r="AF452" s="5">
        <f t="shared" si="693"/>
        <v>7.7752896102734276E-3</v>
      </c>
      <c r="AG452" s="5">
        <f t="shared" si="694"/>
        <v>3.5390610148025967E-3</v>
      </c>
      <c r="AH452" s="5">
        <f t="shared" si="695"/>
        <v>1.004145246478348E-2</v>
      </c>
      <c r="AI452" s="5">
        <f t="shared" si="696"/>
        <v>1.3089721613215814E-2</v>
      </c>
      <c r="AJ452" s="5">
        <f t="shared" si="697"/>
        <v>8.5316747010654569E-3</v>
      </c>
      <c r="AK452" s="5">
        <f t="shared" si="698"/>
        <v>3.7072076017929333E-3</v>
      </c>
      <c r="AL452" s="5">
        <f t="shared" si="699"/>
        <v>8.6021573929308804E-5</v>
      </c>
      <c r="AM452" s="5">
        <f t="shared" si="700"/>
        <v>2.1743275988244347E-3</v>
      </c>
      <c r="AN452" s="5">
        <f t="shared" si="701"/>
        <v>2.9690513501547718E-3</v>
      </c>
      <c r="AO452" s="5">
        <f t="shared" si="702"/>
        <v>2.0271245981106777E-3</v>
      </c>
      <c r="AP452" s="5">
        <f t="shared" si="703"/>
        <v>9.2268172594391561E-4</v>
      </c>
      <c r="AQ452" s="5">
        <f t="shared" si="704"/>
        <v>3.1498121829227134E-4</v>
      </c>
      <c r="AR452" s="5">
        <f t="shared" si="705"/>
        <v>2.7423271464888065E-3</v>
      </c>
      <c r="AS452" s="5">
        <f t="shared" si="706"/>
        <v>3.5748114175509363E-3</v>
      </c>
      <c r="AT452" s="5">
        <f t="shared" si="707"/>
        <v>2.330005865167243E-3</v>
      </c>
      <c r="AU452" s="5">
        <f t="shared" si="708"/>
        <v>1.0124407877964933E-3</v>
      </c>
      <c r="AV452" s="5">
        <f t="shared" si="709"/>
        <v>3.2994649201894031E-4</v>
      </c>
      <c r="AW452" s="5">
        <f t="shared" si="710"/>
        <v>4.2533535876611728E-6</v>
      </c>
      <c r="AX452" s="5">
        <f t="shared" si="711"/>
        <v>4.7239751195292721E-4</v>
      </c>
      <c r="AY452" s="5">
        <f t="shared" si="712"/>
        <v>6.4506032643466601E-4</v>
      </c>
      <c r="AZ452" s="5">
        <f t="shared" si="713"/>
        <v>4.4041597829315112E-4</v>
      </c>
      <c r="BA452" s="5">
        <f t="shared" si="714"/>
        <v>2.0046314635200138E-4</v>
      </c>
      <c r="BB452" s="5">
        <f t="shared" si="715"/>
        <v>6.8433268249742406E-5</v>
      </c>
      <c r="BC452" s="5">
        <f t="shared" si="716"/>
        <v>1.8689169709500359E-5</v>
      </c>
      <c r="BD452" s="5">
        <f t="shared" si="717"/>
        <v>6.2410942745784632E-4</v>
      </c>
      <c r="BE452" s="5">
        <f t="shared" si="718"/>
        <v>8.1356942038592528E-4</v>
      </c>
      <c r="BF452" s="5">
        <f t="shared" si="719"/>
        <v>5.3027175417230525E-4</v>
      </c>
      <c r="BG452" s="5">
        <f t="shared" si="720"/>
        <v>2.3041519361235681E-4</v>
      </c>
      <c r="BH452" s="5">
        <f t="shared" si="721"/>
        <v>7.509049986589782E-5</v>
      </c>
      <c r="BI452" s="5">
        <f t="shared" si="722"/>
        <v>1.9577122781569948E-5</v>
      </c>
      <c r="BJ452" s="8">
        <f t="shared" si="723"/>
        <v>0.35536405851796771</v>
      </c>
      <c r="BK452" s="8">
        <f t="shared" si="724"/>
        <v>0.26040798630519829</v>
      </c>
      <c r="BL452" s="8">
        <f t="shared" si="725"/>
        <v>0.35450592453166141</v>
      </c>
      <c r="BM452" s="8">
        <f t="shared" si="726"/>
        <v>0.4978209030147091</v>
      </c>
      <c r="BN452" s="8">
        <f t="shared" si="727"/>
        <v>0.50123091698216804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1.6532258064516101</v>
      </c>
      <c r="F453">
        <f>VLOOKUP(B453,home!$B$2:$E$405,3,FALSE)</f>
        <v>1.81</v>
      </c>
      <c r="G453">
        <f>VLOOKUP(C453,away!$B$2:$E$405,4,FALSE)</f>
        <v>1.47</v>
      </c>
      <c r="H453">
        <f>VLOOKUP(A453,away!$A$2:$E$405,3,FALSE)</f>
        <v>1.30645161290323</v>
      </c>
      <c r="I453">
        <f>VLOOKUP(C453,away!$B$2:$E$405,3,FALSE)</f>
        <v>0.95</v>
      </c>
      <c r="J453">
        <f>VLOOKUP(B453,home!$B$2:$E$405,4,FALSE)</f>
        <v>1.2</v>
      </c>
      <c r="K453" s="3">
        <f t="shared" si="672"/>
        <v>4.3987379032257987</v>
      </c>
      <c r="L453" s="3">
        <f t="shared" si="673"/>
        <v>1.489354838709682</v>
      </c>
      <c r="M453" s="5">
        <f t="shared" si="674"/>
        <v>2.7722590713587284E-3</v>
      </c>
      <c r="N453" s="5">
        <f t="shared" si="675"/>
        <v>1.219444105474719E-2</v>
      </c>
      <c r="O453" s="5">
        <f t="shared" si="676"/>
        <v>4.1288774620849324E-3</v>
      </c>
      <c r="P453" s="5">
        <f t="shared" si="677"/>
        <v>1.8161849790247726E-2</v>
      </c>
      <c r="Q453" s="5">
        <f t="shared" si="678"/>
        <v>2.6820075038084638E-2</v>
      </c>
      <c r="R453" s="5">
        <f t="shared" si="679"/>
        <v>3.074681813297773E-3</v>
      </c>
      <c r="S453" s="5">
        <f t="shared" si="680"/>
        <v>2.9745847999142403E-2</v>
      </c>
      <c r="T453" s="5">
        <f t="shared" si="681"/>
        <v>3.9944608532528118E-2</v>
      </c>
      <c r="U453" s="5">
        <f t="shared" si="682"/>
        <v>1.3524719432511939E-2</v>
      </c>
      <c r="V453" s="5">
        <f t="shared" si="683"/>
        <v>2.1652602898857138E-2</v>
      </c>
      <c r="W453" s="5">
        <f t="shared" si="684"/>
        <v>3.932482687912766E-2</v>
      </c>
      <c r="X453" s="5">
        <f t="shared" si="685"/>
        <v>5.8568621193849348E-2</v>
      </c>
      <c r="Y453" s="5">
        <f t="shared" si="686"/>
        <v>4.3614729685806979E-2</v>
      </c>
      <c r="Z453" s="5">
        <f t="shared" si="687"/>
        <v>1.5264307453758987E-3</v>
      </c>
      <c r="AA453" s="5">
        <f t="shared" si="688"/>
        <v>6.7143687763341715E-3</v>
      </c>
      <c r="AB453" s="5">
        <f t="shared" si="689"/>
        <v>1.4767374216348479E-2</v>
      </c>
      <c r="AC453" s="5">
        <f t="shared" si="690"/>
        <v>8.8657686586671464E-3</v>
      </c>
      <c r="AD453" s="5">
        <f t="shared" si="691"/>
        <v>4.3244901632752894E-2</v>
      </c>
      <c r="AE453" s="5">
        <f t="shared" si="692"/>
        <v>6.4407003496264756E-2</v>
      </c>
      <c r="AF453" s="5">
        <f t="shared" si="693"/>
        <v>4.7962441151976662E-2</v>
      </c>
      <c r="AG453" s="5">
        <f t="shared" si="694"/>
        <v>2.3811031268674933E-2</v>
      </c>
      <c r="AH453" s="5">
        <f t="shared" si="695"/>
        <v>5.6834925414520586E-4</v>
      </c>
      <c r="AI453" s="5">
        <f t="shared" si="696"/>
        <v>2.500019406478629E-3</v>
      </c>
      <c r="AJ453" s="5">
        <f t="shared" si="697"/>
        <v>5.4984650610388069E-3</v>
      </c>
      <c r="AK453" s="5">
        <f t="shared" si="698"/>
        <v>8.0621022245180498E-3</v>
      </c>
      <c r="AL453" s="5">
        <f t="shared" si="699"/>
        <v>2.3232858763792344E-3</v>
      </c>
      <c r="AM453" s="5">
        <f t="shared" si="700"/>
        <v>3.8044597586652261E-2</v>
      </c>
      <c r="AN453" s="5">
        <f t="shared" si="701"/>
        <v>5.6661905502443245E-2</v>
      </c>
      <c r="AO453" s="5">
        <f t="shared" si="702"/>
        <v>4.2194841565287307E-2</v>
      </c>
      <c r="AP453" s="5">
        <f t="shared" si="703"/>
        <v>2.0947697151283015E-2</v>
      </c>
      <c r="AQ453" s="5">
        <f t="shared" si="704"/>
        <v>7.7996385280221028E-3</v>
      </c>
      <c r="AR453" s="5">
        <f t="shared" si="705"/>
        <v>1.692947423476401E-4</v>
      </c>
      <c r="AS453" s="5">
        <f t="shared" si="706"/>
        <v>7.4468319998141012E-4</v>
      </c>
      <c r="AT453" s="5">
        <f t="shared" si="707"/>
        <v>1.6378331088268538E-3</v>
      </c>
      <c r="AU453" s="5">
        <f t="shared" si="708"/>
        <v>2.4014661916516079E-3</v>
      </c>
      <c r="AV453" s="5">
        <f t="shared" si="709"/>
        <v>2.6408550901333102E-3</v>
      </c>
      <c r="AW453" s="5">
        <f t="shared" si="710"/>
        <v>4.2279166577477613E-4</v>
      </c>
      <c r="AX453" s="5">
        <f t="shared" si="711"/>
        <v>2.7891368902896681E-2</v>
      </c>
      <c r="AY453" s="5">
        <f t="shared" si="712"/>
        <v>4.1540145233765924E-2</v>
      </c>
      <c r="AZ453" s="5">
        <f t="shared" si="713"/>
        <v>3.0934008152306111E-2</v>
      </c>
      <c r="BA453" s="5">
        <f t="shared" si="714"/>
        <v>1.5357238240773948E-2</v>
      </c>
      <c r="BB453" s="5">
        <f t="shared" si="715"/>
        <v>5.7180942707785168E-3</v>
      </c>
      <c r="BC453" s="5">
        <f t="shared" si="716"/>
        <v>1.7032542740764178E-3</v>
      </c>
      <c r="BD453" s="5">
        <f t="shared" si="717"/>
        <v>4.2023323947261073E-5</v>
      </c>
      <c r="BE453" s="5">
        <f t="shared" si="718"/>
        <v>1.8484958786635361E-4</v>
      </c>
      <c r="BF453" s="5">
        <f t="shared" si="719"/>
        <v>4.0655244427169882E-4</v>
      </c>
      <c r="BG453" s="5">
        <f t="shared" si="720"/>
        <v>5.9610588208900523E-4</v>
      </c>
      <c r="BH453" s="5">
        <f t="shared" si="721"/>
        <v>6.5552838447018914E-4</v>
      </c>
      <c r="BI453" s="5">
        <f t="shared" si="722"/>
        <v>5.7669951028187878E-4</v>
      </c>
      <c r="BJ453" s="8">
        <f t="shared" si="723"/>
        <v>0.68868546934209873</v>
      </c>
      <c r="BK453" s="8">
        <f t="shared" si="724"/>
        <v>0.1250617595284183</v>
      </c>
      <c r="BL453" s="8">
        <f t="shared" si="725"/>
        <v>6.8894849112625195E-2</v>
      </c>
      <c r="BM453" s="8">
        <f t="shared" si="726"/>
        <v>0.77589897093070592</v>
      </c>
      <c r="BN453" s="8">
        <f t="shared" si="727"/>
        <v>6.7152184229820985E-2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1.6532258064516101</v>
      </c>
      <c r="F454">
        <f>VLOOKUP(B454,home!$B$2:$E$405,3,FALSE)</f>
        <v>0.45</v>
      </c>
      <c r="G454">
        <f>VLOOKUP(C454,away!$B$2:$E$405,4,FALSE)</f>
        <v>1.01</v>
      </c>
      <c r="H454">
        <f>VLOOKUP(A454,away!$A$2:$E$405,3,FALSE)</f>
        <v>1.30645161290323</v>
      </c>
      <c r="I454">
        <f>VLOOKUP(C454,away!$B$2:$E$405,3,FALSE)</f>
        <v>0.4</v>
      </c>
      <c r="J454">
        <f>VLOOKUP(B454,home!$B$2:$E$405,4,FALSE)</f>
        <v>1.05</v>
      </c>
      <c r="K454" s="3">
        <f t="shared" si="672"/>
        <v>0.7513911290322568</v>
      </c>
      <c r="L454" s="3">
        <f t="shared" si="673"/>
        <v>0.54870967741935661</v>
      </c>
      <c r="M454" s="5">
        <f t="shared" si="674"/>
        <v>0.27250432145568443</v>
      </c>
      <c r="N454" s="5">
        <f t="shared" si="675"/>
        <v>0.20475732976475575</v>
      </c>
      <c r="O454" s="5">
        <f t="shared" si="676"/>
        <v>0.14952575832132925</v>
      </c>
      <c r="P454" s="5">
        <f t="shared" si="677"/>
        <v>0.11235232836446796</v>
      </c>
      <c r="Q454" s="5">
        <f t="shared" si="678"/>
        <v>7.6926420594784967E-2</v>
      </c>
      <c r="R454" s="5">
        <f t="shared" si="679"/>
        <v>4.1023115307190619E-2</v>
      </c>
      <c r="S454" s="5">
        <f t="shared" si="680"/>
        <v>1.1580592209956962E-2</v>
      </c>
      <c r="T454" s="5">
        <f t="shared" si="681"/>
        <v>4.2210271429590211E-2</v>
      </c>
      <c r="U454" s="5">
        <f t="shared" si="682"/>
        <v>3.0824404927090418E-2</v>
      </c>
      <c r="V454" s="5">
        <f t="shared" si="683"/>
        <v>5.3051411428704212E-4</v>
      </c>
      <c r="W454" s="5">
        <f t="shared" si="684"/>
        <v>1.9267276674375243E-2</v>
      </c>
      <c r="X454" s="5">
        <f t="shared" si="685"/>
        <v>1.0572141168745932E-2</v>
      </c>
      <c r="Y454" s="5">
        <f t="shared" si="686"/>
        <v>2.9005180851672399E-3</v>
      </c>
      <c r="Z454" s="5">
        <f t="shared" si="687"/>
        <v>7.5032601223152121E-3</v>
      </c>
      <c r="AA454" s="5">
        <f t="shared" si="688"/>
        <v>5.6378830947291366E-3</v>
      </c>
      <c r="AB454" s="5">
        <f t="shared" si="689"/>
        <v>2.1181276719501999E-3</v>
      </c>
      <c r="AC454" s="5">
        <f t="shared" si="690"/>
        <v>1.3670539161535763E-5</v>
      </c>
      <c r="AD454" s="5">
        <f t="shared" si="691"/>
        <v>3.6193151934339196E-3</v>
      </c>
      <c r="AE454" s="5">
        <f t="shared" si="692"/>
        <v>1.9859532722681025E-3</v>
      </c>
      <c r="AF454" s="5">
        <f t="shared" si="693"/>
        <v>5.4485588969807304E-4</v>
      </c>
      <c r="AG454" s="5">
        <f t="shared" si="694"/>
        <v>9.9655899825422067E-5</v>
      </c>
      <c r="AH454" s="5">
        <f t="shared" si="695"/>
        <v>1.0292778603272754E-3</v>
      </c>
      <c r="AI454" s="5">
        <f t="shared" si="696"/>
        <v>7.7339025355921713E-4</v>
      </c>
      <c r="AJ454" s="5">
        <f t="shared" si="697"/>
        <v>2.9055928790220172E-4</v>
      </c>
      <c r="AK454" s="5">
        <f t="shared" si="698"/>
        <v>7.2774557129214634E-5</v>
      </c>
      <c r="AL454" s="5">
        <f t="shared" si="699"/>
        <v>2.2545211710280513E-7</v>
      </c>
      <c r="AM454" s="5">
        <f t="shared" si="700"/>
        <v>5.4390426590358301E-4</v>
      </c>
      <c r="AN454" s="5">
        <f t="shared" si="701"/>
        <v>2.9844553429096699E-4</v>
      </c>
      <c r="AO454" s="5">
        <f t="shared" si="702"/>
        <v>8.1879976424022006E-5</v>
      </c>
      <c r="AP454" s="5">
        <f t="shared" si="703"/>
        <v>1.497611181690988E-5</v>
      </c>
      <c r="AQ454" s="5">
        <f t="shared" si="704"/>
        <v>2.0543843710132086E-6</v>
      </c>
      <c r="AR454" s="5">
        <f t="shared" si="705"/>
        <v>1.1295494454301301E-4</v>
      </c>
      <c r="AS454" s="5">
        <f t="shared" si="706"/>
        <v>8.4873343309950494E-5</v>
      </c>
      <c r="AT454" s="5">
        <f t="shared" si="707"/>
        <v>3.1886538627203019E-5</v>
      </c>
      <c r="AU454" s="5">
        <f t="shared" si="708"/>
        <v>7.986420753341581E-6</v>
      </c>
      <c r="AV454" s="5">
        <f t="shared" si="709"/>
        <v>1.5002314266949945E-6</v>
      </c>
      <c r="AW454" s="5">
        <f t="shared" si="710"/>
        <v>2.5820253414176986E-9</v>
      </c>
      <c r="AX454" s="5">
        <f t="shared" si="711"/>
        <v>6.8114140073792306E-5</v>
      </c>
      <c r="AY454" s="5">
        <f t="shared" si="712"/>
        <v>3.7374887827587447E-5</v>
      </c>
      <c r="AZ454" s="5">
        <f t="shared" si="713"/>
        <v>1.0253981321730071E-5</v>
      </c>
      <c r="BA454" s="5">
        <f t="shared" si="714"/>
        <v>1.8754862611035385E-6</v>
      </c>
      <c r="BB454" s="5">
        <f t="shared" si="715"/>
        <v>2.5727436533363943E-7</v>
      </c>
      <c r="BC454" s="5">
        <f t="shared" si="716"/>
        <v>2.8233786802098205E-8</v>
      </c>
      <c r="BD454" s="5">
        <f t="shared" si="717"/>
        <v>1.0329911863852996E-5</v>
      </c>
      <c r="BE454" s="5">
        <f t="shared" si="718"/>
        <v>7.7618041381842063E-6</v>
      </c>
      <c r="BF454" s="5">
        <f t="shared" si="719"/>
        <v>2.9160753873587368E-6</v>
      </c>
      <c r="BG454" s="5">
        <f t="shared" si="720"/>
        <v>7.3037105921688562E-7</v>
      </c>
      <c r="BH454" s="5">
        <f t="shared" si="721"/>
        <v>1.3719858369936525E-7</v>
      </c>
      <c r="BI454" s="5">
        <f t="shared" si="722"/>
        <v>2.0617959741498535E-8</v>
      </c>
      <c r="BJ454" s="8">
        <f t="shared" si="723"/>
        <v>0.3639429022490876</v>
      </c>
      <c r="BK454" s="8">
        <f t="shared" si="724"/>
        <v>0.39701902702350256</v>
      </c>
      <c r="BL454" s="8">
        <f t="shared" si="725"/>
        <v>0.23155638873885975</v>
      </c>
      <c r="BM454" s="8">
        <f t="shared" si="726"/>
        <v>0.14289493201975012</v>
      </c>
      <c r="BN454" s="8">
        <f t="shared" si="727"/>
        <v>0.85708927380821287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1.6532258064516101</v>
      </c>
      <c r="F455">
        <f>VLOOKUP(B455,home!$B$2:$E$405,3,FALSE)</f>
        <v>0.5</v>
      </c>
      <c r="G455">
        <f>VLOOKUP(C455,away!$B$2:$E$405,4,FALSE)</f>
        <v>0.86</v>
      </c>
      <c r="H455">
        <f>VLOOKUP(A455,away!$A$2:$E$405,3,FALSE)</f>
        <v>1.30645161290323</v>
      </c>
      <c r="I455">
        <f>VLOOKUP(C455,away!$B$2:$E$405,3,FALSE)</f>
        <v>0.6</v>
      </c>
      <c r="J455">
        <f>VLOOKUP(B455,home!$B$2:$E$405,4,FALSE)</f>
        <v>0.51</v>
      </c>
      <c r="K455" s="3">
        <f t="shared" si="672"/>
        <v>0.71088709677419237</v>
      </c>
      <c r="L455" s="3">
        <f t="shared" si="673"/>
        <v>0.39977419354838839</v>
      </c>
      <c r="M455" s="5">
        <f t="shared" si="674"/>
        <v>0.32934109896650166</v>
      </c>
      <c r="N455" s="5">
        <f t="shared" si="675"/>
        <v>0.23412433769271837</v>
      </c>
      <c r="O455" s="5">
        <f t="shared" si="676"/>
        <v>0.13166207224167317</v>
      </c>
      <c r="P455" s="5">
        <f t="shared" si="677"/>
        <v>9.3596868291157029E-2</v>
      </c>
      <c r="Q455" s="5">
        <f t="shared" si="678"/>
        <v>8.3217985353278567E-2</v>
      </c>
      <c r="R455" s="5">
        <f t="shared" si="679"/>
        <v>2.6317549375662271E-2</v>
      </c>
      <c r="S455" s="5">
        <f t="shared" si="680"/>
        <v>6.6499244866514819E-3</v>
      </c>
      <c r="T455" s="5">
        <f t="shared" si="681"/>
        <v>3.3268402983328539E-2</v>
      </c>
      <c r="U455" s="5">
        <f t="shared" si="682"/>
        <v>1.8708806269876012E-2</v>
      </c>
      <c r="V455" s="5">
        <f t="shared" si="683"/>
        <v>2.0998563774640987E-4</v>
      </c>
      <c r="W455" s="5">
        <f t="shared" si="684"/>
        <v>1.9719530669063155E-2</v>
      </c>
      <c r="X455" s="5">
        <f t="shared" si="685"/>
        <v>7.8833594703774344E-3</v>
      </c>
      <c r="Y455" s="5">
        <f t="shared" si="686"/>
        <v>1.5757818373610946E-3</v>
      </c>
      <c r="Z455" s="5">
        <f t="shared" si="687"/>
        <v>3.5070256926084276E-3</v>
      </c>
      <c r="AA455" s="5">
        <f t="shared" si="688"/>
        <v>2.4930993129309064E-3</v>
      </c>
      <c r="AB455" s="5">
        <f t="shared" si="689"/>
        <v>8.8615606626959271E-4</v>
      </c>
      <c r="AC455" s="5">
        <f t="shared" si="690"/>
        <v>3.7297952906692182E-6</v>
      </c>
      <c r="AD455" s="5">
        <f t="shared" si="691"/>
        <v>3.5045899767699876E-3</v>
      </c>
      <c r="AE455" s="5">
        <f t="shared" si="692"/>
        <v>1.401044631680987E-3</v>
      </c>
      <c r="AF455" s="5">
        <f t="shared" si="693"/>
        <v>2.8005074387778267E-4</v>
      </c>
      <c r="AG455" s="5">
        <f t="shared" si="694"/>
        <v>3.7319020095455634E-5</v>
      </c>
      <c r="AH455" s="5">
        <f t="shared" si="695"/>
        <v>3.5050459200400302E-4</v>
      </c>
      <c r="AI455" s="5">
        <f t="shared" si="696"/>
        <v>2.4916919181574855E-4</v>
      </c>
      <c r="AJ455" s="5">
        <f t="shared" si="697"/>
        <v>8.8565581687734645E-5</v>
      </c>
      <c r="AK455" s="5">
        <f t="shared" si="698"/>
        <v>2.0986709746703753E-5</v>
      </c>
      <c r="AL455" s="5">
        <f t="shared" si="699"/>
        <v>4.2399464830747108E-8</v>
      </c>
      <c r="AM455" s="5">
        <f t="shared" si="700"/>
        <v>4.9827355879399028E-4</v>
      </c>
      <c r="AN455" s="5">
        <f t="shared" si="701"/>
        <v>1.9919691013335297E-4</v>
      </c>
      <c r="AO455" s="5">
        <f t="shared" si="702"/>
        <v>3.981689205294599E-5</v>
      </c>
      <c r="AP455" s="5">
        <f t="shared" si="703"/>
        <v>5.3059219700232411E-6</v>
      </c>
      <c r="AQ455" s="5">
        <f t="shared" si="704"/>
        <v>5.3029266914917935E-7</v>
      </c>
      <c r="AR455" s="5">
        <f t="shared" si="705"/>
        <v>2.8024538120681446E-5</v>
      </c>
      <c r="AS455" s="5">
        <f t="shared" si="706"/>
        <v>1.9922282543048914E-5</v>
      </c>
      <c r="AT455" s="5">
        <f t="shared" si="707"/>
        <v>7.0812467990716074E-6</v>
      </c>
      <c r="AU455" s="5">
        <f t="shared" si="708"/>
        <v>1.6779889928445193E-6</v>
      </c>
      <c r="AV455" s="5">
        <f t="shared" si="709"/>
        <v>2.9821518088557275E-7</v>
      </c>
      <c r="AW455" s="5">
        <f t="shared" si="710"/>
        <v>3.3471352496041947E-10</v>
      </c>
      <c r="AX455" s="5">
        <f t="shared" si="711"/>
        <v>5.9036040601734094E-5</v>
      </c>
      <c r="AY455" s="5">
        <f t="shared" si="712"/>
        <v>2.3601085521848158E-5</v>
      </c>
      <c r="AZ455" s="5">
        <f t="shared" si="713"/>
        <v>4.7175524656816966E-6</v>
      </c>
      <c r="BA455" s="5">
        <f t="shared" si="714"/>
        <v>6.2865191083003739E-7</v>
      </c>
      <c r="BB455" s="5">
        <f t="shared" si="715"/>
        <v>6.2829702668682886E-8</v>
      </c>
      <c r="BC455" s="5">
        <f t="shared" si="716"/>
        <v>5.0235387430515458E-9</v>
      </c>
      <c r="BD455" s="5">
        <f t="shared" si="717"/>
        <v>1.8672478544602492E-6</v>
      </c>
      <c r="BE455" s="5">
        <f t="shared" si="718"/>
        <v>1.3274024062150863E-6</v>
      </c>
      <c r="BF455" s="5">
        <f t="shared" si="719"/>
        <v>4.7181662140265985E-7</v>
      </c>
      <c r="BG455" s="5">
        <f t="shared" si="720"/>
        <v>1.1180278273291505E-7</v>
      </c>
      <c r="BH455" s="5">
        <f t="shared" si="721"/>
        <v>1.9869788907069439E-8</v>
      </c>
      <c r="BI455" s="5">
        <f t="shared" si="722"/>
        <v>2.8250353099325306E-9</v>
      </c>
      <c r="BJ455" s="8">
        <f t="shared" si="723"/>
        <v>0.38584357713791245</v>
      </c>
      <c r="BK455" s="8">
        <f t="shared" si="724"/>
        <v>0.42982525066233396</v>
      </c>
      <c r="BL455" s="8">
        <f t="shared" si="725"/>
        <v>0.18083771457779169</v>
      </c>
      <c r="BM455" s="8">
        <f t="shared" si="726"/>
        <v>0.10173005539884701</v>
      </c>
      <c r="BN455" s="8">
        <f t="shared" si="727"/>
        <v>0.89825991192099086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1.3831775700934601</v>
      </c>
      <c r="F456">
        <f>VLOOKUP(B456,home!$B$2:$E$405,3,FALSE)</f>
        <v>0.84</v>
      </c>
      <c r="G456">
        <f>VLOOKUP(C456,away!$B$2:$E$405,4,FALSE)</f>
        <v>0.31</v>
      </c>
      <c r="H456">
        <f>VLOOKUP(A456,away!$A$2:$E$405,3,FALSE)</f>
        <v>1.2429906542056099</v>
      </c>
      <c r="I456">
        <f>VLOOKUP(C456,away!$B$2:$E$405,3,FALSE)</f>
        <v>2.17</v>
      </c>
      <c r="J456">
        <f>VLOOKUP(B456,home!$B$2:$E$405,4,FALSE)</f>
        <v>1.07</v>
      </c>
      <c r="K456" s="3">
        <f t="shared" si="672"/>
        <v>0.36017943925233697</v>
      </c>
      <c r="L456" s="3">
        <f t="shared" si="673"/>
        <v>2.8861000000000057</v>
      </c>
      <c r="M456" s="5">
        <f t="shared" si="674"/>
        <v>3.8918738327924945E-2</v>
      </c>
      <c r="N456" s="5">
        <f t="shared" si="675"/>
        <v>1.4017729347360442E-2</v>
      </c>
      <c r="O456" s="5">
        <f t="shared" si="676"/>
        <v>0.1123233706882244</v>
      </c>
      <c r="P456" s="5">
        <f t="shared" si="677"/>
        <v>4.0456568669417048E-2</v>
      </c>
      <c r="Q456" s="5">
        <f t="shared" si="678"/>
        <v>2.5244489479616552E-3</v>
      </c>
      <c r="R456" s="5">
        <f t="shared" si="679"/>
        <v>0.16208824007164258</v>
      </c>
      <c r="S456" s="5">
        <f t="shared" si="680"/>
        <v>1.0513791163477088E-2</v>
      </c>
      <c r="T456" s="5">
        <f t="shared" si="681"/>
        <v>7.2858121087121469E-3</v>
      </c>
      <c r="U456" s="5">
        <f t="shared" si="682"/>
        <v>5.83808514184024E-2</v>
      </c>
      <c r="V456" s="5">
        <f t="shared" si="683"/>
        <v>1.2143590935472695E-3</v>
      </c>
      <c r="W456" s="5">
        <f t="shared" si="684"/>
        <v>3.0308486883266024E-4</v>
      </c>
      <c r="X456" s="5">
        <f t="shared" si="685"/>
        <v>8.7473323993794239E-4</v>
      </c>
      <c r="Y456" s="5">
        <f t="shared" si="686"/>
        <v>1.2622838018924506E-3</v>
      </c>
      <c r="Z456" s="5">
        <f t="shared" si="687"/>
        <v>0.15593428989025618</v>
      </c>
      <c r="AA456" s="5">
        <f t="shared" si="688"/>
        <v>5.6164325092883834E-2</v>
      </c>
      <c r="AB456" s="5">
        <f t="shared" si="689"/>
        <v>1.0114617558970427E-2</v>
      </c>
      <c r="AC456" s="5">
        <f t="shared" si="690"/>
        <v>7.8896445787040228E-5</v>
      </c>
      <c r="AD456" s="5">
        <f t="shared" si="691"/>
        <v>2.729123452550392E-5</v>
      </c>
      <c r="AE456" s="5">
        <f t="shared" si="692"/>
        <v>7.8765231964057008E-5</v>
      </c>
      <c r="AF456" s="5">
        <f t="shared" si="693"/>
        <v>1.1366216798573272E-4</v>
      </c>
      <c r="AG456" s="5">
        <f t="shared" si="694"/>
        <v>1.0934679434120794E-4</v>
      </c>
      <c r="AH456" s="5">
        <f t="shared" si="695"/>
        <v>0.11251048851306732</v>
      </c>
      <c r="AI456" s="5">
        <f t="shared" si="696"/>
        <v>4.0523964662643089E-2</v>
      </c>
      <c r="AJ456" s="5">
        <f t="shared" si="697"/>
        <v>7.297949434236152E-3</v>
      </c>
      <c r="AK456" s="5">
        <f t="shared" si="698"/>
        <v>8.7619044497169545E-4</v>
      </c>
      <c r="AL456" s="5">
        <f t="shared" si="699"/>
        <v>3.2805580179520858E-6</v>
      </c>
      <c r="AM456" s="5">
        <f t="shared" si="700"/>
        <v>1.9659483095800049E-6</v>
      </c>
      <c r="AN456" s="5">
        <f t="shared" si="701"/>
        <v>5.673923416278863E-6</v>
      </c>
      <c r="AO456" s="5">
        <f t="shared" si="702"/>
        <v>8.1877551858612311E-6</v>
      </c>
      <c r="AP456" s="5">
        <f t="shared" si="703"/>
        <v>7.8768934139713813E-6</v>
      </c>
      <c r="AQ456" s="5">
        <f t="shared" si="704"/>
        <v>5.6833755205157133E-6</v>
      </c>
      <c r="AR456" s="5">
        <f t="shared" si="705"/>
        <v>6.4943304179512842E-2</v>
      </c>
      <c r="AS456" s="5">
        <f t="shared" si="706"/>
        <v>2.3391242882570887E-2</v>
      </c>
      <c r="AT456" s="5">
        <f t="shared" si="707"/>
        <v>4.2125223724297995E-3</v>
      </c>
      <c r="AU456" s="5">
        <f t="shared" si="708"/>
        <v>5.0575464864656297E-4</v>
      </c>
      <c r="AV456" s="5">
        <f t="shared" si="709"/>
        <v>4.5540606437195445E-5</v>
      </c>
      <c r="AW456" s="5">
        <f t="shared" si="710"/>
        <v>9.4727377571669818E-8</v>
      </c>
      <c r="AX456" s="5">
        <f t="shared" si="711"/>
        <v>1.1801569329060087E-7</v>
      </c>
      <c r="AY456" s="5">
        <f t="shared" si="712"/>
        <v>3.4060509240600382E-7</v>
      </c>
      <c r="AZ456" s="5">
        <f t="shared" si="713"/>
        <v>4.9151017859648489E-7</v>
      </c>
      <c r="BA456" s="5">
        <f t="shared" si="714"/>
        <v>4.7284917548243929E-7</v>
      </c>
      <c r="BB456" s="5">
        <f t="shared" si="715"/>
        <v>3.4117250133996768E-7</v>
      </c>
      <c r="BC456" s="5">
        <f t="shared" si="716"/>
        <v>1.9693159122345651E-7</v>
      </c>
      <c r="BD456" s="5">
        <f t="shared" si="717"/>
        <v>3.1238811698748724E-2</v>
      </c>
      <c r="BE456" s="5">
        <f t="shared" si="718"/>
        <v>1.1251577680564661E-2</v>
      </c>
      <c r="BF456" s="5">
        <f t="shared" si="719"/>
        <v>2.0262934698449444E-3</v>
      </c>
      <c r="BG456" s="5">
        <f t="shared" si="720"/>
        <v>2.4327641524314134E-4</v>
      </c>
      <c r="BH456" s="5">
        <f t="shared" si="721"/>
        <v>2.1905790706398335E-5</v>
      </c>
      <c r="BI456" s="5">
        <f t="shared" si="722"/>
        <v>1.5780030826019221E-6</v>
      </c>
      <c r="BJ456" s="8">
        <f t="shared" si="723"/>
        <v>2.6628506723592345E-2</v>
      </c>
      <c r="BK456" s="8">
        <f t="shared" si="724"/>
        <v>9.1185974863263741E-2</v>
      </c>
      <c r="BL456" s="8">
        <f t="shared" si="725"/>
        <v>0.69816180563282959</v>
      </c>
      <c r="BM456" s="8">
        <f t="shared" si="726"/>
        <v>0.60158123517969608</v>
      </c>
      <c r="BN456" s="8">
        <f t="shared" si="727"/>
        <v>0.37032909605253106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1.3831775700934601</v>
      </c>
      <c r="F457">
        <f>VLOOKUP(B457,home!$B$2:$E$405,3,FALSE)</f>
        <v>1.1399999999999999</v>
      </c>
      <c r="G457">
        <f>VLOOKUP(C457,away!$B$2:$E$405,4,FALSE)</f>
        <v>0.96</v>
      </c>
      <c r="H457">
        <f>VLOOKUP(A457,away!$A$2:$E$405,3,FALSE)</f>
        <v>1.2429906542056099</v>
      </c>
      <c r="I457">
        <f>VLOOKUP(C457,away!$B$2:$E$405,3,FALSE)</f>
        <v>0.24</v>
      </c>
      <c r="J457">
        <f>VLOOKUP(B457,home!$B$2:$E$405,4,FALSE)</f>
        <v>0.11</v>
      </c>
      <c r="K457" s="3">
        <f t="shared" si="672"/>
        <v>1.5137495327102826</v>
      </c>
      <c r="L457" s="3">
        <f t="shared" si="673"/>
        <v>3.2814953271028104E-2</v>
      </c>
      <c r="M457" s="5">
        <f t="shared" si="674"/>
        <v>0.21297840870747087</v>
      </c>
      <c r="N457" s="5">
        <f t="shared" si="675"/>
        <v>0.3223959666583136</v>
      </c>
      <c r="O457" s="5">
        <f t="shared" si="676"/>
        <v>6.9888765294735802E-3</v>
      </c>
      <c r="P457" s="5">
        <f t="shared" si="677"/>
        <v>1.0579408580660492E-2</v>
      </c>
      <c r="Q457" s="5">
        <f t="shared" si="678"/>
        <v>0.2440133719383511</v>
      </c>
      <c r="R457" s="5">
        <f t="shared" si="679"/>
        <v>1.146698283658303E-4</v>
      </c>
      <c r="S457" s="5">
        <f t="shared" si="680"/>
        <v>1.3137938089100162E-4</v>
      </c>
      <c r="T457" s="5">
        <f t="shared" si="681"/>
        <v>8.0072873976629894E-3</v>
      </c>
      <c r="U457" s="5">
        <f t="shared" si="682"/>
        <v>1.7358139910474393E-4</v>
      </c>
      <c r="V457" s="5">
        <f t="shared" si="683"/>
        <v>7.2512105176153045E-7</v>
      </c>
      <c r="W457" s="5">
        <f t="shared" si="684"/>
        <v>0.12312504258224638</v>
      </c>
      <c r="X457" s="5">
        <f t="shared" si="685"/>
        <v>4.0403425188297593E-3</v>
      </c>
      <c r="Y457" s="5">
        <f t="shared" si="686"/>
        <v>6.6291825477173276E-5</v>
      </c>
      <c r="Z457" s="5">
        <f t="shared" si="687"/>
        <v>1.2542950198071782E-6</v>
      </c>
      <c r="AA457" s="5">
        <f t="shared" si="688"/>
        <v>1.8986885001139504E-6</v>
      </c>
      <c r="AB457" s="5">
        <f t="shared" si="689"/>
        <v>1.4370694149049403E-6</v>
      </c>
      <c r="AC457" s="5">
        <f t="shared" si="690"/>
        <v>2.2512117318545366E-9</v>
      </c>
      <c r="AD457" s="5">
        <f t="shared" si="691"/>
        <v>4.6595118918452298E-2</v>
      </c>
      <c r="AE457" s="5">
        <f t="shared" si="692"/>
        <v>1.5290166499670093E-3</v>
      </c>
      <c r="AF457" s="5">
        <f t="shared" si="693"/>
        <v>2.5087304959645673E-5</v>
      </c>
      <c r="AG457" s="5">
        <f t="shared" si="694"/>
        <v>2.7441291331560147E-7</v>
      </c>
      <c r="AH457" s="5">
        <f t="shared" si="695"/>
        <v>1.0289908115763953E-8</v>
      </c>
      <c r="AI457" s="5">
        <f t="shared" si="696"/>
        <v>1.5576343601869429E-8</v>
      </c>
      <c r="AJ457" s="5">
        <f t="shared" si="697"/>
        <v>1.1789341424332327E-8</v>
      </c>
      <c r="AK457" s="5">
        <f t="shared" si="698"/>
        <v>5.9487033573483415E-9</v>
      </c>
      <c r="AL457" s="5">
        <f t="shared" si="699"/>
        <v>4.4730334605096471E-12</v>
      </c>
      <c r="AM457" s="5">
        <f t="shared" si="700"/>
        <v>1.4106667897877432E-2</v>
      </c>
      <c r="AN457" s="5">
        <f t="shared" si="701"/>
        <v>4.6290964787876009E-4</v>
      </c>
      <c r="AO457" s="5">
        <f t="shared" si="702"/>
        <v>7.5951792319247934E-6</v>
      </c>
      <c r="AP457" s="5">
        <f t="shared" si="703"/>
        <v>8.3078483860231748E-8</v>
      </c>
      <c r="AQ457" s="5">
        <f t="shared" si="704"/>
        <v>6.8155414142534162E-10</v>
      </c>
      <c r="AR457" s="5">
        <f t="shared" si="705"/>
        <v>6.7532570796393295E-11</v>
      </c>
      <c r="AS457" s="5">
        <f t="shared" si="706"/>
        <v>1.0222739748576442E-10</v>
      </c>
      <c r="AT457" s="5">
        <f t="shared" si="707"/>
        <v>7.7373337587132134E-11</v>
      </c>
      <c r="AU457" s="5">
        <f t="shared" si="708"/>
        <v>3.9041284538918709E-11</v>
      </c>
      <c r="AV457" s="5">
        <f t="shared" si="709"/>
        <v>1.4774681556799351E-11</v>
      </c>
      <c r="AW457" s="5">
        <f t="shared" si="710"/>
        <v>6.1719934769296687E-15</v>
      </c>
      <c r="AX457" s="5">
        <f t="shared" si="711"/>
        <v>3.5589936564185205E-3</v>
      </c>
      <c r="AY457" s="5">
        <f t="shared" si="712"/>
        <v>1.1678821052725917E-4</v>
      </c>
      <c r="AZ457" s="5">
        <f t="shared" si="713"/>
        <v>1.9161998355295014E-6</v>
      </c>
      <c r="BA457" s="5">
        <f t="shared" si="714"/>
        <v>2.0960002686950775E-8</v>
      </c>
      <c r="BB457" s="5">
        <f t="shared" si="715"/>
        <v>1.7195037718322825E-10</v>
      </c>
      <c r="BC457" s="5">
        <f t="shared" si="716"/>
        <v>1.1285087184406567E-12</v>
      </c>
      <c r="BD457" s="5">
        <f t="shared" si="717"/>
        <v>3.6934635915934098E-13</v>
      </c>
      <c r="BE457" s="5">
        <f t="shared" si="718"/>
        <v>5.5909787858569668E-13</v>
      </c>
      <c r="BF457" s="5">
        <f t="shared" si="719"/>
        <v>4.2316707622420442E-13</v>
      </c>
      <c r="BG457" s="5">
        <f t="shared" si="720"/>
        <v>2.1352298796425519E-13</v>
      </c>
      <c r="BH457" s="5">
        <f t="shared" si="721"/>
        <v>8.0805080813448691E-14</v>
      </c>
      <c r="BI457" s="5">
        <f t="shared" si="722"/>
        <v>2.4463730664394897E-14</v>
      </c>
      <c r="BJ457" s="8">
        <f t="shared" si="723"/>
        <v>0.76805277589206222</v>
      </c>
      <c r="BK457" s="8">
        <f t="shared" si="724"/>
        <v>0.22380671225628618</v>
      </c>
      <c r="BL457" s="8">
        <f t="shared" si="725"/>
        <v>7.2805074217753476E-3</v>
      </c>
      <c r="BM457" s="8">
        <f t="shared" si="726"/>
        <v>0.20195375941198707</v>
      </c>
      <c r="BN457" s="8">
        <f t="shared" si="727"/>
        <v>0.79707070224263554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1.4302325581395301</v>
      </c>
      <c r="F458">
        <f>VLOOKUP(B458,home!$B$2:$E$405,3,FALSE)</f>
        <v>2</v>
      </c>
      <c r="G458">
        <f>VLOOKUP(C458,away!$B$2:$E$405,4,FALSE)</f>
        <v>1.4</v>
      </c>
      <c r="H458">
        <f>VLOOKUP(A458,away!$A$2:$E$405,3,FALSE)</f>
        <v>1.19767441860465</v>
      </c>
      <c r="I458">
        <f>VLOOKUP(C458,away!$B$2:$E$405,3,FALSE)</f>
        <v>0.87</v>
      </c>
      <c r="J458">
        <f>VLOOKUP(B458,home!$B$2:$E$405,4,FALSE)</f>
        <v>0.24</v>
      </c>
      <c r="K458" s="3">
        <f t="shared" si="672"/>
        <v>4.004651162790684</v>
      </c>
      <c r="L458" s="3">
        <f t="shared" si="673"/>
        <v>0.25007441860465091</v>
      </c>
      <c r="M458" s="5">
        <f t="shared" si="674"/>
        <v>1.4196986128194249E-2</v>
      </c>
      <c r="N458" s="5">
        <f t="shared" si="675"/>
        <v>5.68539770063963E-2</v>
      </c>
      <c r="O458" s="5">
        <f t="shared" si="676"/>
        <v>3.5503030519464709E-3</v>
      </c>
      <c r="P458" s="5">
        <f t="shared" si="677"/>
        <v>1.4217725245236748E-2</v>
      </c>
      <c r="Q458" s="5">
        <f t="shared" si="678"/>
        <v>0.1138401725639699</v>
      </c>
      <c r="R458" s="5">
        <f t="shared" si="679"/>
        <v>4.4391998579291575E-4</v>
      </c>
      <c r="S458" s="5">
        <f t="shared" si="680"/>
        <v>3.5596236645536817E-3</v>
      </c>
      <c r="T458" s="5">
        <f t="shared" si="681"/>
        <v>2.8468514967787906E-2</v>
      </c>
      <c r="U458" s="5">
        <f t="shared" si="682"/>
        <v>1.7777446872916237E-3</v>
      </c>
      <c r="V458" s="5">
        <f t="shared" si="683"/>
        <v>3.9609151142735619E-4</v>
      </c>
      <c r="W458" s="5">
        <f t="shared" si="684"/>
        <v>0.15196339314353138</v>
      </c>
      <c r="X458" s="5">
        <f t="shared" si="685"/>
        <v>3.8002157189558607E-2</v>
      </c>
      <c r="Y458" s="5">
        <f t="shared" si="686"/>
        <v>4.7516836824507119E-3</v>
      </c>
      <c r="Z458" s="5">
        <f t="shared" si="687"/>
        <v>3.7004344118049431E-5</v>
      </c>
      <c r="AA458" s="5">
        <f t="shared" si="688"/>
        <v>1.4818948970065325E-4</v>
      </c>
      <c r="AB458" s="5">
        <f t="shared" si="689"/>
        <v>2.9672360612153961E-4</v>
      </c>
      <c r="AC458" s="5">
        <f t="shared" si="690"/>
        <v>2.4791882897688082E-5</v>
      </c>
      <c r="AD458" s="5">
        <f t="shared" si="691"/>
        <v>0.15214009476346521</v>
      </c>
      <c r="AE458" s="5">
        <f t="shared" si="692"/>
        <v>3.8046345744430062E-2</v>
      </c>
      <c r="AF458" s="5">
        <f t="shared" si="693"/>
        <v>4.7572088960349413E-3</v>
      </c>
      <c r="AG458" s="5">
        <f t="shared" si="694"/>
        <v>3.9655208295227043E-4</v>
      </c>
      <c r="AH458" s="5">
        <f t="shared" si="695"/>
        <v>2.3134599602919117E-6</v>
      </c>
      <c r="AI458" s="5">
        <f t="shared" si="696"/>
        <v>9.2646001200526929E-6</v>
      </c>
      <c r="AJ458" s="5">
        <f t="shared" si="697"/>
        <v>1.8550745821779864E-5</v>
      </c>
      <c r="AK458" s="5">
        <f t="shared" si="698"/>
        <v>2.4763088608608386E-5</v>
      </c>
      <c r="AL458" s="5">
        <f t="shared" si="699"/>
        <v>9.9312396636467392E-7</v>
      </c>
      <c r="AM458" s="5">
        <f t="shared" si="700"/>
        <v>0.12185360148031915</v>
      </c>
      <c r="AN458" s="5">
        <f t="shared" si="701"/>
        <v>3.0472468545073645E-2</v>
      </c>
      <c r="AO458" s="5">
        <f t="shared" si="702"/>
        <v>3.8101924274289022E-3</v>
      </c>
      <c r="AP458" s="5">
        <f t="shared" si="703"/>
        <v>3.1761055202037545E-4</v>
      </c>
      <c r="AQ458" s="5">
        <f t="shared" si="704"/>
        <v>1.9856568534799406E-5</v>
      </c>
      <c r="AR458" s="5">
        <f t="shared" si="705"/>
        <v>1.1570743090702778E-7</v>
      </c>
      <c r="AS458" s="5">
        <f t="shared" si="706"/>
        <v>4.6336789772535147E-7</v>
      </c>
      <c r="AT458" s="5">
        <f t="shared" si="707"/>
        <v>9.2781339521285189E-7</v>
      </c>
      <c r="AU458" s="5">
        <f t="shared" si="708"/>
        <v>1.2385229973306399E-6</v>
      </c>
      <c r="AV458" s="5">
        <f t="shared" si="709"/>
        <v>1.2399631403507878E-6</v>
      </c>
      <c r="AW458" s="5">
        <f t="shared" si="710"/>
        <v>2.7627075917408531E-8</v>
      </c>
      <c r="AX458" s="5">
        <f t="shared" si="711"/>
        <v>8.1330194476398776E-2</v>
      </c>
      <c r="AY458" s="5">
        <f t="shared" si="712"/>
        <v>2.0338601098688618E-2</v>
      </c>
      <c r="AZ458" s="5">
        <f t="shared" si="713"/>
        <v>2.5430819224932354E-3</v>
      </c>
      <c r="BA458" s="5">
        <f t="shared" si="714"/>
        <v>2.1198657774383124E-4</v>
      </c>
      <c r="BB458" s="5">
        <f t="shared" si="715"/>
        <v>1.3253105045319558E-5</v>
      </c>
      <c r="BC458" s="5">
        <f t="shared" si="716"/>
        <v>6.6285250778293121E-7</v>
      </c>
      <c r="BD458" s="5">
        <f t="shared" si="717"/>
        <v>4.8225780853854597E-9</v>
      </c>
      <c r="BE458" s="5">
        <f t="shared" si="718"/>
        <v>1.9312742937287748E-8</v>
      </c>
      <c r="BF458" s="5">
        <f t="shared" si="719"/>
        <v>3.8670399230243486E-8</v>
      </c>
      <c r="BG458" s="5">
        <f t="shared" si="720"/>
        <v>5.1620486414324847E-8</v>
      </c>
      <c r="BH458" s="5">
        <f t="shared" si="721"/>
        <v>5.1680510235736681E-8</v>
      </c>
      <c r="BI458" s="5">
        <f t="shared" si="722"/>
        <v>4.1392483081831743E-8</v>
      </c>
      <c r="BJ458" s="8">
        <f t="shared" si="723"/>
        <v>0.85013160964683165</v>
      </c>
      <c r="BK458" s="8">
        <f t="shared" si="724"/>
        <v>5.2734812654964699E-2</v>
      </c>
      <c r="BL458" s="8">
        <f t="shared" si="725"/>
        <v>6.2759655894254465E-3</v>
      </c>
      <c r="BM458" s="8">
        <f t="shared" si="726"/>
        <v>0.68573773478219058</v>
      </c>
      <c r="BN458" s="8">
        <f t="shared" si="727"/>
        <v>0.20310308398153659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1.4302325581395301</v>
      </c>
      <c r="F459">
        <f>VLOOKUP(B459,home!$B$2:$E$405,3,FALSE)</f>
        <v>0.57999999999999996</v>
      </c>
      <c r="G459">
        <f>VLOOKUP(C459,away!$B$2:$E$405,4,FALSE)</f>
        <v>1</v>
      </c>
      <c r="H459">
        <f>VLOOKUP(A459,away!$A$2:$E$405,3,FALSE)</f>
        <v>1.19767441860465</v>
      </c>
      <c r="I459">
        <f>VLOOKUP(C459,away!$B$2:$E$405,3,FALSE)</f>
        <v>0.7</v>
      </c>
      <c r="J459">
        <f>VLOOKUP(B459,home!$B$2:$E$405,4,FALSE)</f>
        <v>1.25</v>
      </c>
      <c r="K459" s="3">
        <f t="shared" si="672"/>
        <v>0.82953488372092743</v>
      </c>
      <c r="L459" s="3">
        <f t="shared" si="673"/>
        <v>1.0479651162790686</v>
      </c>
      <c r="M459" s="5">
        <f t="shared" si="674"/>
        <v>0.15297205826297575</v>
      </c>
      <c r="N459" s="5">
        <f t="shared" si="675"/>
        <v>0.1268956585637285</v>
      </c>
      <c r="O459" s="5">
        <f t="shared" si="676"/>
        <v>0.16030938082500781</v>
      </c>
      <c r="P459" s="5">
        <f t="shared" si="677"/>
        <v>0.1329822235820467</v>
      </c>
      <c r="Q459" s="5">
        <f t="shared" si="678"/>
        <v>5.2632187685676513E-2</v>
      </c>
      <c r="R459" s="5">
        <f t="shared" si="679"/>
        <v>8.399931945845239E-2</v>
      </c>
      <c r="S459" s="5">
        <f t="shared" si="680"/>
        <v>2.8901147029126491E-2</v>
      </c>
      <c r="T459" s="5">
        <f t="shared" si="681"/>
        <v>5.515669668804174E-2</v>
      </c>
      <c r="U459" s="5">
        <f t="shared" si="682"/>
        <v>6.9680365699604341E-2</v>
      </c>
      <c r="V459" s="5">
        <f t="shared" si="683"/>
        <v>2.7916055314260108E-3</v>
      </c>
      <c r="W459" s="5">
        <f t="shared" si="684"/>
        <v>1.45534118972719E-2</v>
      </c>
      <c r="X459" s="5">
        <f t="shared" si="685"/>
        <v>1.5251467991181725E-2</v>
      </c>
      <c r="Y459" s="5">
        <f t="shared" si="686"/>
        <v>7.9915032134026242E-3</v>
      </c>
      <c r="Z459" s="5">
        <f t="shared" si="687"/>
        <v>2.9342785527879899E-2</v>
      </c>
      <c r="AA459" s="5">
        <f t="shared" si="688"/>
        <v>2.4340864180917965E-2</v>
      </c>
      <c r="AB459" s="5">
        <f t="shared" si="689"/>
        <v>1.0095797968992334E-2</v>
      </c>
      <c r="AC459" s="5">
        <f t="shared" si="690"/>
        <v>1.5167553928982093E-4</v>
      </c>
      <c r="AD459" s="5">
        <f t="shared" si="691"/>
        <v>3.018140711486551E-3</v>
      </c>
      <c r="AE459" s="5">
        <f t="shared" si="692"/>
        <v>3.1629061816595937E-3</v>
      </c>
      <c r="AF459" s="5">
        <f t="shared" si="693"/>
        <v>1.6573076722213404E-3</v>
      </c>
      <c r="AG459" s="5">
        <f t="shared" si="694"/>
        <v>5.7893354247654319E-4</v>
      </c>
      <c r="AH459" s="5">
        <f t="shared" si="695"/>
        <v>7.6875539119191077E-3</v>
      </c>
      <c r="AI459" s="5">
        <f t="shared" si="696"/>
        <v>6.3770941404221772E-3</v>
      </c>
      <c r="AJ459" s="5">
        <f t="shared" si="697"/>
        <v>2.6450110231262592E-3</v>
      </c>
      <c r="AK459" s="5">
        <f t="shared" si="698"/>
        <v>7.3137630383653769E-4</v>
      </c>
      <c r="AL459" s="5">
        <f t="shared" si="699"/>
        <v>5.2742051605507717E-6</v>
      </c>
      <c r="AM459" s="5">
        <f t="shared" si="700"/>
        <v>5.0073060083127884E-4</v>
      </c>
      <c r="AN459" s="5">
        <f t="shared" si="701"/>
        <v>5.2474820232463893E-4</v>
      </c>
      <c r="AO459" s="5">
        <f t="shared" si="702"/>
        <v>2.7495890543318622E-4</v>
      </c>
      <c r="AP459" s="5">
        <f t="shared" si="703"/>
        <v>9.6049113768084825E-5</v>
      </c>
      <c r="AQ459" s="5">
        <f t="shared" si="704"/>
        <v>2.5164030169618124E-5</v>
      </c>
      <c r="AR459" s="5">
        <f t="shared" si="705"/>
        <v>1.6112576658411839E-3</v>
      </c>
      <c r="AS459" s="5">
        <f t="shared" si="706"/>
        <v>1.3365944404780193E-3</v>
      </c>
      <c r="AT459" s="5">
        <f t="shared" si="707"/>
        <v>5.543758568819859E-4</v>
      </c>
      <c r="AU459" s="5">
        <f t="shared" si="708"/>
        <v>1.5329137065876259E-4</v>
      </c>
      <c r="AV459" s="5">
        <f t="shared" si="709"/>
        <v>3.1790134833709538E-5</v>
      </c>
      <c r="AW459" s="5">
        <f t="shared" si="710"/>
        <v>1.2736086465037904E-7</v>
      </c>
      <c r="AX459" s="5">
        <f t="shared" si="711"/>
        <v>6.9228916789347477E-5</v>
      </c>
      <c r="AY459" s="5">
        <f t="shared" si="712"/>
        <v>7.2549489833022491E-5</v>
      </c>
      <c r="AZ459" s="5">
        <f t="shared" si="713"/>
        <v>3.8014667274425261E-5</v>
      </c>
      <c r="BA459" s="5">
        <f t="shared" si="714"/>
        <v>1.3279348403517724E-5</v>
      </c>
      <c r="BB459" s="5">
        <f t="shared" si="715"/>
        <v>3.4790734734506788E-6</v>
      </c>
      <c r="BC459" s="5">
        <f t="shared" si="716"/>
        <v>7.2918952742963307E-7</v>
      </c>
      <c r="BD459" s="5">
        <f t="shared" si="717"/>
        <v>2.8142363785646604E-4</v>
      </c>
      <c r="BE459" s="5">
        <f t="shared" si="718"/>
        <v>2.3345072470558394E-4</v>
      </c>
      <c r="BF459" s="5">
        <f t="shared" si="719"/>
        <v>9.6827759886606397E-5</v>
      </c>
      <c r="BG459" s="5">
        <f t="shared" si="720"/>
        <v>2.6774001512831311E-5</v>
      </c>
      <c r="BH459" s="5">
        <f t="shared" si="721"/>
        <v>5.5524920579226121E-6</v>
      </c>
      <c r="BI459" s="5">
        <f t="shared" si="722"/>
        <v>9.2119717072604188E-7</v>
      </c>
      <c r="BJ459" s="8">
        <f t="shared" si="723"/>
        <v>0.28251714568497505</v>
      </c>
      <c r="BK459" s="8">
        <f t="shared" si="724"/>
        <v>0.31787653363985835</v>
      </c>
      <c r="BL459" s="8">
        <f t="shared" si="725"/>
        <v>0.37019902279416284</v>
      </c>
      <c r="BM459" s="8">
        <f t="shared" si="726"/>
        <v>0.29007223714002001</v>
      </c>
      <c r="BN459" s="8">
        <f t="shared" si="727"/>
        <v>0.70979082837788765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1.21333333333333</v>
      </c>
      <c r="F460">
        <f>VLOOKUP(B460,home!$B$2:$E$405,3,FALSE)</f>
        <v>1.53</v>
      </c>
      <c r="G460">
        <f>VLOOKUP(C460,away!$B$2:$E$405,4,FALSE)</f>
        <v>1.03</v>
      </c>
      <c r="H460">
        <f>VLOOKUP(A460,away!$A$2:$E$405,3,FALSE)</f>
        <v>1.2533333333333301</v>
      </c>
      <c r="I460">
        <f>VLOOKUP(C460,away!$B$2:$E$405,3,FALSE)</f>
        <v>1.85</v>
      </c>
      <c r="J460">
        <f>VLOOKUP(B460,home!$B$2:$E$405,4,FALSE)</f>
        <v>0.68</v>
      </c>
      <c r="K460" s="3">
        <f t="shared" si="672"/>
        <v>1.9120919999999948</v>
      </c>
      <c r="L460" s="3">
        <f t="shared" si="673"/>
        <v>1.5766933333333295</v>
      </c>
      <c r="M460" s="5">
        <f t="shared" si="674"/>
        <v>3.0537943073785316E-2</v>
      </c>
      <c r="N460" s="5">
        <f t="shared" si="675"/>
        <v>5.8391356647840155E-2</v>
      </c>
      <c r="O460" s="5">
        <f t="shared" si="676"/>
        <v>4.8148971258150028E-2</v>
      </c>
      <c r="P460" s="5">
        <f t="shared" si="677"/>
        <v>9.2065262750938362E-2</v>
      </c>
      <c r="Q460" s="5">
        <f t="shared" si="678"/>
        <v>5.5824822957740848E-2</v>
      </c>
      <c r="R460" s="5">
        <f t="shared" si="679"/>
        <v>3.7958080994791636E-2</v>
      </c>
      <c r="S460" s="5">
        <f t="shared" si="680"/>
        <v>6.9389190563029307E-2</v>
      </c>
      <c r="T460" s="5">
        <f t="shared" si="681"/>
        <v>8.801862619198339E-2</v>
      </c>
      <c r="U460" s="5">
        <f t="shared" si="682"/>
        <v>7.257934300549293E-2</v>
      </c>
      <c r="V460" s="5">
        <f t="shared" si="683"/>
        <v>2.3243703545472481E-2</v>
      </c>
      <c r="W460" s="5">
        <f t="shared" si="684"/>
        <v>3.5580732459637436E-2</v>
      </c>
      <c r="X460" s="5">
        <f t="shared" si="685"/>
        <v>5.6099903664227145E-2</v>
      </c>
      <c r="Y460" s="5">
        <f t="shared" si="686"/>
        <v>4.4226172054014488E-2</v>
      </c>
      <c r="Z460" s="5">
        <f t="shared" si="687"/>
        <v>1.994941775020484E-2</v>
      </c>
      <c r="AA460" s="5">
        <f t="shared" si="688"/>
        <v>3.8145122084824568E-2</v>
      </c>
      <c r="AB460" s="5">
        <f t="shared" si="689"/>
        <v>3.6468491388708092E-2</v>
      </c>
      <c r="AC460" s="5">
        <f t="shared" si="690"/>
        <v>4.3796697215500819E-3</v>
      </c>
      <c r="AD460" s="5">
        <f t="shared" si="691"/>
        <v>1.7008408472553221E-2</v>
      </c>
      <c r="AE460" s="5">
        <f t="shared" si="692"/>
        <v>2.6817044249284782E-2</v>
      </c>
      <c r="AF460" s="5">
        <f t="shared" si="693"/>
        <v>2.1141127443776112E-2</v>
      </c>
      <c r="AG460" s="5">
        <f t="shared" si="694"/>
        <v>1.1111024899917363E-2</v>
      </c>
      <c r="AH460" s="5">
        <f t="shared" si="695"/>
        <v>7.8635284926573887E-3</v>
      </c>
      <c r="AI460" s="5">
        <f t="shared" si="696"/>
        <v>1.5035789922582211E-2</v>
      </c>
      <c r="AJ460" s="5">
        <f t="shared" si="697"/>
        <v>1.4374906812324995E-2</v>
      </c>
      <c r="AK460" s="5">
        <f t="shared" si="698"/>
        <v>9.1620481055306822E-3</v>
      </c>
      <c r="AL460" s="5">
        <f t="shared" si="699"/>
        <v>5.2815010192742062E-4</v>
      </c>
      <c r="AM460" s="5">
        <f t="shared" si="700"/>
        <v>6.5043283546202292E-3</v>
      </c>
      <c r="AN460" s="5">
        <f t="shared" si="701"/>
        <v>1.0255331154540659E-2</v>
      </c>
      <c r="AO460" s="5">
        <f t="shared" si="702"/>
        <v>8.0847561312449284E-3</v>
      </c>
      <c r="AP460" s="5">
        <f t="shared" si="703"/>
        <v>4.2490603645865465E-3</v>
      </c>
      <c r="AQ460" s="5">
        <f t="shared" si="704"/>
        <v>1.6748662874436233E-3</v>
      </c>
      <c r="AR460" s="5">
        <f t="shared" si="705"/>
        <v>2.4796745901699167E-3</v>
      </c>
      <c r="AS460" s="5">
        <f t="shared" si="706"/>
        <v>4.7413659464671633E-3</v>
      </c>
      <c r="AT460" s="5">
        <f t="shared" si="707"/>
        <v>4.5329639476561342E-3</v>
      </c>
      <c r="AU460" s="5">
        <f t="shared" si="708"/>
        <v>2.8891480335338959E-3</v>
      </c>
      <c r="AV460" s="5">
        <f t="shared" si="709"/>
        <v>1.3810792104339701E-3</v>
      </c>
      <c r="AW460" s="5">
        <f t="shared" si="710"/>
        <v>4.4229383197520752E-5</v>
      </c>
      <c r="AX460" s="5">
        <f t="shared" si="711"/>
        <v>2.0728123687070782E-3</v>
      </c>
      <c r="AY460" s="5">
        <f t="shared" si="712"/>
        <v>3.2681894429913176E-3</v>
      </c>
      <c r="AZ460" s="5">
        <f t="shared" si="713"/>
        <v>2.5764662534173894E-3</v>
      </c>
      <c r="BA460" s="5">
        <f t="shared" si="714"/>
        <v>1.3540990551071661E-3</v>
      </c>
      <c r="BB460" s="5">
        <f t="shared" si="715"/>
        <v>5.3374973821510734E-4</v>
      </c>
      <c r="BC460" s="5">
        <f t="shared" si="716"/>
        <v>1.6831193078243383E-4</v>
      </c>
      <c r="BD460" s="5">
        <f t="shared" si="717"/>
        <v>6.51614399192828E-4</v>
      </c>
      <c r="BE460" s="5">
        <f t="shared" si="718"/>
        <v>1.2459466797814097E-3</v>
      </c>
      <c r="BF460" s="5">
        <f t="shared" si="719"/>
        <v>1.1911823394182945E-3</v>
      </c>
      <c r="BG460" s="5">
        <f t="shared" si="720"/>
        <v>7.5921674058099969E-4</v>
      </c>
      <c r="BH460" s="5">
        <f t="shared" si="721"/>
        <v>3.6292306398275027E-4</v>
      </c>
      <c r="BI460" s="5">
        <f t="shared" si="722"/>
        <v>1.3878845745138061E-4</v>
      </c>
      <c r="BJ460" s="8">
        <f t="shared" si="723"/>
        <v>0.45496119012263142</v>
      </c>
      <c r="BK460" s="8">
        <f t="shared" si="724"/>
        <v>0.22341210919969426</v>
      </c>
      <c r="BL460" s="8">
        <f t="shared" si="725"/>
        <v>0.30011018547373114</v>
      </c>
      <c r="BM460" s="8">
        <f t="shared" si="726"/>
        <v>0.6722825048032216</v>
      </c>
      <c r="BN460" s="8">
        <f t="shared" si="727"/>
        <v>0.3229264376832463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1.21333333333333</v>
      </c>
      <c r="F461">
        <f>VLOOKUP(B461,home!$B$2:$E$405,3,FALSE)</f>
        <v>0.52</v>
      </c>
      <c r="G461">
        <f>VLOOKUP(C461,away!$B$2:$E$405,4,FALSE)</f>
        <v>0.24</v>
      </c>
      <c r="H461">
        <f>VLOOKUP(A461,away!$A$2:$E$405,3,FALSE)</f>
        <v>1.2533333333333301</v>
      </c>
      <c r="I461">
        <f>VLOOKUP(C461,away!$B$2:$E$405,3,FALSE)</f>
        <v>1.18</v>
      </c>
      <c r="J461">
        <f>VLOOKUP(B461,home!$B$2:$E$405,4,FALSE)</f>
        <v>1.6</v>
      </c>
      <c r="K461" s="3">
        <f t="shared" si="672"/>
        <v>0.15142399999999959</v>
      </c>
      <c r="L461" s="3">
        <f t="shared" si="673"/>
        <v>2.3662933333333274</v>
      </c>
      <c r="M461" s="5">
        <f t="shared" si="674"/>
        <v>8.064347899155222E-2</v>
      </c>
      <c r="N461" s="5">
        <f t="shared" si="675"/>
        <v>1.2211358162816771E-2</v>
      </c>
      <c r="O461" s="5">
        <f t="shared" si="676"/>
        <v>0.19082612671451629</v>
      </c>
      <c r="P461" s="5">
        <f t="shared" si="677"/>
        <v>2.8895655411618835E-2</v>
      </c>
      <c r="Q461" s="5">
        <f t="shared" si="678"/>
        <v>9.245463492231807E-4</v>
      </c>
      <c r="R461" s="5">
        <f t="shared" si="679"/>
        <v>0.22577529573519034</v>
      </c>
      <c r="S461" s="5">
        <f t="shared" si="680"/>
        <v>2.5884265910529557E-3</v>
      </c>
      <c r="T461" s="5">
        <f t="shared" si="681"/>
        <v>2.1877478625244788E-3</v>
      </c>
      <c r="U461" s="5">
        <f t="shared" si="682"/>
        <v>3.4187798381405371E-2</v>
      </c>
      <c r="V461" s="5">
        <f t="shared" si="683"/>
        <v>1.0305205051038772E-4</v>
      </c>
      <c r="W461" s="5">
        <f t="shared" si="684"/>
        <v>4.6666168794923538E-5</v>
      </c>
      <c r="X461" s="5">
        <f t="shared" si="685"/>
        <v>1.1042584411163533E-4</v>
      </c>
      <c r="Y461" s="5">
        <f t="shared" si="686"/>
        <v>1.3064996937453397E-4</v>
      </c>
      <c r="Z461" s="5">
        <f t="shared" si="687"/>
        <v>0.17808352570984712</v>
      </c>
      <c r="AA461" s="5">
        <f t="shared" si="688"/>
        <v>2.6966119797087816E-2</v>
      </c>
      <c r="AB461" s="5">
        <f t="shared" si="689"/>
        <v>2.0416588620771068E-3</v>
      </c>
      <c r="AC461" s="5">
        <f t="shared" si="690"/>
        <v>2.3078094613521337E-6</v>
      </c>
      <c r="AD461" s="5">
        <f t="shared" si="691"/>
        <v>1.7665944859006192E-6</v>
      </c>
      <c r="AE461" s="5">
        <f t="shared" si="692"/>
        <v>4.1802807546900522E-6</v>
      </c>
      <c r="AF461" s="5">
        <f t="shared" si="693"/>
        <v>4.9458852406423408E-6</v>
      </c>
      <c r="AG461" s="5">
        <f t="shared" si="694"/>
        <v>3.9011384241212234E-6</v>
      </c>
      <c r="AH461" s="5">
        <f t="shared" si="695"/>
        <v>0.10534946491592635</v>
      </c>
      <c r="AI461" s="5">
        <f t="shared" si="696"/>
        <v>1.5952437375429191E-2</v>
      </c>
      <c r="AJ461" s="5">
        <f t="shared" si="697"/>
        <v>1.2077909385684912E-3</v>
      </c>
      <c r="AK461" s="5">
        <f t="shared" si="698"/>
        <v>6.0962845027264942E-5</v>
      </c>
      <c r="AL461" s="5">
        <f t="shared" si="699"/>
        <v>3.3076780805992039E-8</v>
      </c>
      <c r="AM461" s="5">
        <f t="shared" si="700"/>
        <v>5.3500960686602926E-8</v>
      </c>
      <c r="AN461" s="5">
        <f t="shared" si="701"/>
        <v>1.2659896659963695E-7</v>
      </c>
      <c r="AO461" s="5">
        <f t="shared" si="702"/>
        <v>1.4978514533580477E-7</v>
      </c>
      <c r="AP461" s="5">
        <f t="shared" si="703"/>
        <v>1.1814519694682612E-7</v>
      </c>
      <c r="AQ461" s="5">
        <f t="shared" si="704"/>
        <v>6.989154797515691E-8</v>
      </c>
      <c r="AR461" s="5">
        <f t="shared" si="705"/>
        <v>4.9857547300157963E-2</v>
      </c>
      <c r="AS461" s="5">
        <f t="shared" si="706"/>
        <v>7.549629242379099E-3</v>
      </c>
      <c r="AT461" s="5">
        <f t="shared" si="707"/>
        <v>5.7159752919900468E-4</v>
      </c>
      <c r="AU461" s="5">
        <f t="shared" si="708"/>
        <v>2.8851194753809964E-5</v>
      </c>
      <c r="AV461" s="5">
        <f t="shared" si="709"/>
        <v>1.0921908286002263E-6</v>
      </c>
      <c r="AW461" s="5">
        <f t="shared" si="710"/>
        <v>3.292183462071361E-10</v>
      </c>
      <c r="AX461" s="5">
        <f t="shared" si="711"/>
        <v>1.3502215785013579E-9</v>
      </c>
      <c r="AY461" s="5">
        <f t="shared" si="712"/>
        <v>3.1950203197305651E-9</v>
      </c>
      <c r="AZ461" s="5">
        <f t="shared" si="713"/>
        <v>3.7801776412214764E-9</v>
      </c>
      <c r="BA461" s="5">
        <f t="shared" si="714"/>
        <v>2.981669717079361E-9</v>
      </c>
      <c r="BB461" s="5">
        <f t="shared" si="715"/>
        <v>1.76387629343169E-9</v>
      </c>
      <c r="BC461" s="5">
        <f t="shared" si="716"/>
        <v>8.3476974279442165E-10</v>
      </c>
      <c r="BD461" s="5">
        <f t="shared" si="717"/>
        <v>1.9662930298785807E-2</v>
      </c>
      <c r="BE461" s="5">
        <f t="shared" si="718"/>
        <v>2.9774395575633342E-3</v>
      </c>
      <c r="BF461" s="5">
        <f t="shared" si="719"/>
        <v>2.2542790378223448E-4</v>
      </c>
      <c r="BG461" s="5">
        <f t="shared" si="720"/>
        <v>1.1378398300773667E-5</v>
      </c>
      <c r="BH461" s="5">
        <f t="shared" si="721"/>
        <v>4.3074064607408644E-7</v>
      </c>
      <c r="BI461" s="5">
        <f t="shared" si="722"/>
        <v>1.3044894318224458E-8</v>
      </c>
      <c r="BJ461" s="8">
        <f t="shared" si="723"/>
        <v>1.5626720083303711E-2</v>
      </c>
      <c r="BK461" s="8">
        <f t="shared" si="724"/>
        <v>0.11223295712599689</v>
      </c>
      <c r="BL461" s="8">
        <f t="shared" si="725"/>
        <v>0.68325399296651923</v>
      </c>
      <c r="BM461" s="8">
        <f t="shared" si="726"/>
        <v>0.44992073165494739</v>
      </c>
      <c r="BN461" s="8">
        <f t="shared" si="727"/>
        <v>0.53927646136491769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1.21333333333333</v>
      </c>
      <c r="F462">
        <f>VLOOKUP(B462,home!$B$2:$E$405,3,FALSE)</f>
        <v>1.18</v>
      </c>
      <c r="G462">
        <f>VLOOKUP(C462,away!$B$2:$E$405,4,FALSE)</f>
        <v>1.53</v>
      </c>
      <c r="H462">
        <f>VLOOKUP(A462,away!$A$2:$E$405,3,FALSE)</f>
        <v>1.2533333333333301</v>
      </c>
      <c r="I462">
        <f>VLOOKUP(C462,away!$B$2:$E$405,3,FALSE)</f>
        <v>0.47</v>
      </c>
      <c r="J462">
        <f>VLOOKUP(B462,home!$B$2:$E$405,4,FALSE)</f>
        <v>0.56999999999999995</v>
      </c>
      <c r="K462" s="3">
        <f t="shared" si="672"/>
        <v>2.1905519999999941</v>
      </c>
      <c r="L462" s="3">
        <f t="shared" si="673"/>
        <v>0.33576799999999907</v>
      </c>
      <c r="M462" s="5">
        <f t="shared" si="674"/>
        <v>7.995270552996625E-2</v>
      </c>
      <c r="N462" s="5">
        <f t="shared" si="675"/>
        <v>0.17514055900407816</v>
      </c>
      <c r="O462" s="5">
        <f t="shared" si="676"/>
        <v>2.6845560030385629E-2</v>
      </c>
      <c r="P462" s="5">
        <f t="shared" si="677"/>
        <v>5.8806595215681143E-2</v>
      </c>
      <c r="Q462" s="5">
        <f t="shared" si="678"/>
        <v>0.19182725090375025</v>
      </c>
      <c r="R462" s="5">
        <f t="shared" si="679"/>
        <v>4.5069400001412473E-3</v>
      </c>
      <c r="S462" s="5">
        <f t="shared" si="680"/>
        <v>1.0813316503607357E-2</v>
      </c>
      <c r="T462" s="5">
        <f t="shared" si="681"/>
        <v>6.4409452381450225E-2</v>
      </c>
      <c r="U462" s="5">
        <f t="shared" si="682"/>
        <v>9.8726864311893831E-3</v>
      </c>
      <c r="V462" s="5">
        <f t="shared" si="683"/>
        <v>8.8370899653413709E-4</v>
      </c>
      <c r="W462" s="5">
        <f t="shared" si="684"/>
        <v>0.14006918937390359</v>
      </c>
      <c r="X462" s="5">
        <f t="shared" si="685"/>
        <v>4.7030751577696719E-2</v>
      </c>
      <c r="Y462" s="5">
        <f t="shared" si="686"/>
        <v>7.895710697870012E-3</v>
      </c>
      <c r="Z462" s="5">
        <f t="shared" si="687"/>
        <v>5.0442874332247412E-4</v>
      </c>
      <c r="AA462" s="5">
        <f t="shared" si="688"/>
        <v>1.1049773925425293E-3</v>
      </c>
      <c r="AB462" s="5">
        <f t="shared" si="689"/>
        <v>1.2102552185944083E-3</v>
      </c>
      <c r="AC462" s="5">
        <f t="shared" si="690"/>
        <v>4.0623951452900814E-5</v>
      </c>
      <c r="AD462" s="5">
        <f t="shared" si="691"/>
        <v>7.6707210730345629E-2</v>
      </c>
      <c r="AE462" s="5">
        <f t="shared" si="692"/>
        <v>2.5755826732506613E-2</v>
      </c>
      <c r="AF462" s="5">
        <f t="shared" si="693"/>
        <v>4.3239912151601277E-3</v>
      </c>
      <c r="AG462" s="5">
        <f t="shared" si="694"/>
        <v>4.8395262744396062E-4</v>
      </c>
      <c r="AH462" s="5">
        <f t="shared" si="695"/>
        <v>4.2342757571974996E-5</v>
      </c>
      <c r="AI462" s="5">
        <f t="shared" si="696"/>
        <v>9.2754012284804711E-5</v>
      </c>
      <c r="AJ462" s="5">
        <f t="shared" si="697"/>
        <v>1.0159124355925153E-4</v>
      </c>
      <c r="AK462" s="5">
        <f t="shared" si="698"/>
        <v>7.4180300587068309E-5</v>
      </c>
      <c r="AL462" s="5">
        <f t="shared" si="699"/>
        <v>1.1951847049162525E-6</v>
      </c>
      <c r="AM462" s="5">
        <f t="shared" si="700"/>
        <v>3.36062267759559E-2</v>
      </c>
      <c r="AN462" s="5">
        <f t="shared" si="701"/>
        <v>1.1283895552109128E-2</v>
      </c>
      <c r="AO462" s="5">
        <f t="shared" si="702"/>
        <v>1.8943855208702833E-3</v>
      </c>
      <c r="AP462" s="5">
        <f t="shared" si="703"/>
        <v>2.1202467919052384E-4</v>
      </c>
      <c r="AQ462" s="5">
        <f t="shared" si="704"/>
        <v>1.7797775620610899E-5</v>
      </c>
      <c r="AR462" s="5">
        <f t="shared" si="705"/>
        <v>2.8434686048853714E-6</v>
      </c>
      <c r="AS462" s="5">
        <f t="shared" si="706"/>
        <v>6.2287658393688437E-6</v>
      </c>
      <c r="AT462" s="5">
        <f t="shared" si="707"/>
        <v>6.8222177334805323E-6</v>
      </c>
      <c r="AU462" s="5">
        <f t="shared" si="708"/>
        <v>4.9814742335037361E-6</v>
      </c>
      <c r="AV462" s="5">
        <f t="shared" si="709"/>
        <v>2.7280445862875123E-6</v>
      </c>
      <c r="AW462" s="5">
        <f t="shared" si="710"/>
        <v>2.4418860668282043E-8</v>
      </c>
      <c r="AX462" s="5">
        <f t="shared" si="711"/>
        <v>1.2269364546087272E-2</v>
      </c>
      <c r="AY462" s="5">
        <f t="shared" si="712"/>
        <v>4.1196599949106186E-3</v>
      </c>
      <c r="AZ462" s="5">
        <f t="shared" si="713"/>
        <v>6.9162499858557225E-4</v>
      </c>
      <c r="BA462" s="5">
        <f t="shared" si="714"/>
        <v>7.74085141750266E-5</v>
      </c>
      <c r="BB462" s="5">
        <f t="shared" si="715"/>
        <v>6.497825496880063E-6</v>
      </c>
      <c r="BC462" s="5">
        <f t="shared" si="716"/>
        <v>4.3635237428728371E-7</v>
      </c>
      <c r="BD462" s="5">
        <f t="shared" si="717"/>
        <v>1.5912429442085811E-7</v>
      </c>
      <c r="BE462" s="5">
        <f t="shared" si="718"/>
        <v>3.4857004139219864E-7</v>
      </c>
      <c r="BF462" s="5">
        <f t="shared" si="719"/>
        <v>3.8178040065588084E-7</v>
      </c>
      <c r="BG462" s="5">
        <f t="shared" si="720"/>
        <v>2.7876994007251295E-7</v>
      </c>
      <c r="BH462" s="5">
        <f t="shared" si="721"/>
        <v>1.5266501244143047E-7</v>
      </c>
      <c r="BI462" s="5">
        <f t="shared" si="722"/>
        <v>6.6884129666719852E-8</v>
      </c>
      <c r="BJ462" s="8">
        <f t="shared" si="723"/>
        <v>0.79782321777958143</v>
      </c>
      <c r="BK462" s="8">
        <f t="shared" si="724"/>
        <v>0.15461780537685738</v>
      </c>
      <c r="BL462" s="8">
        <f t="shared" si="725"/>
        <v>4.387627915167247E-2</v>
      </c>
      <c r="BM462" s="8">
        <f t="shared" si="726"/>
        <v>0.45562248479138096</v>
      </c>
      <c r="BN462" s="8">
        <f t="shared" si="727"/>
        <v>0.53707961068400267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1.21333333333333</v>
      </c>
      <c r="F463">
        <f>VLOOKUP(B463,home!$B$2:$E$405,3,FALSE)</f>
        <v>0.82</v>
      </c>
      <c r="G463">
        <f>VLOOKUP(C463,away!$B$2:$E$405,4,FALSE)</f>
        <v>1.55</v>
      </c>
      <c r="H463">
        <f>VLOOKUP(A463,away!$A$2:$E$405,3,FALSE)</f>
        <v>1.2533333333333301</v>
      </c>
      <c r="I463">
        <f>VLOOKUP(C463,away!$B$2:$E$405,3,FALSE)</f>
        <v>0.93</v>
      </c>
      <c r="J463">
        <f>VLOOKUP(B463,home!$B$2:$E$405,4,FALSE)</f>
        <v>1.25</v>
      </c>
      <c r="K463" s="3">
        <f t="shared" si="672"/>
        <v>1.5421466666666623</v>
      </c>
      <c r="L463" s="3">
        <f t="shared" si="673"/>
        <v>1.4569999999999963</v>
      </c>
      <c r="M463" s="5">
        <f t="shared" si="674"/>
        <v>4.9829571464947188E-2</v>
      </c>
      <c r="N463" s="5">
        <f t="shared" si="675"/>
        <v>7.6844507536096535E-2</v>
      </c>
      <c r="O463" s="5">
        <f t="shared" si="676"/>
        <v>7.260168562442787E-2</v>
      </c>
      <c r="P463" s="5">
        <f t="shared" si="677"/>
        <v>0.11196244748009238</v>
      </c>
      <c r="Q463" s="5">
        <f t="shared" si="678"/>
        <v>5.9252750574216265E-2</v>
      </c>
      <c r="R463" s="5">
        <f t="shared" si="679"/>
        <v>5.2890327977395575E-2</v>
      </c>
      <c r="S463" s="5">
        <f t="shared" si="680"/>
        <v>6.2892321151861899E-2</v>
      </c>
      <c r="T463" s="5">
        <f t="shared" si="681"/>
        <v>8.6331257586632876E-2</v>
      </c>
      <c r="U463" s="5">
        <f t="shared" si="682"/>
        <v>8.1564642989247094E-2</v>
      </c>
      <c r="V463" s="5">
        <f t="shared" si="683"/>
        <v>1.5701471138634276E-2</v>
      </c>
      <c r="W463" s="5">
        <f t="shared" si="684"/>
        <v>3.0458810596286263E-2</v>
      </c>
      <c r="X463" s="5">
        <f t="shared" si="685"/>
        <v>4.4378487038788973E-2</v>
      </c>
      <c r="Y463" s="5">
        <f t="shared" si="686"/>
        <v>3.232972780775769E-2</v>
      </c>
      <c r="Z463" s="5">
        <f t="shared" si="687"/>
        <v>2.5687069287688387E-2</v>
      </c>
      <c r="AA463" s="5">
        <f t="shared" si="688"/>
        <v>3.961322827844424E-2</v>
      </c>
      <c r="AB463" s="5">
        <f t="shared" si="689"/>
        <v>3.0544703972754186E-2</v>
      </c>
      <c r="AC463" s="5">
        <f t="shared" si="690"/>
        <v>2.204984768628029E-3</v>
      </c>
      <c r="AD463" s="5">
        <f t="shared" si="691"/>
        <v>1.1742988307923516E-2</v>
      </c>
      <c r="AE463" s="5">
        <f t="shared" si="692"/>
        <v>1.710953396464452E-2</v>
      </c>
      <c r="AF463" s="5">
        <f t="shared" si="693"/>
        <v>1.2464295493243502E-2</v>
      </c>
      <c r="AG463" s="5">
        <f t="shared" si="694"/>
        <v>6.0534928445519125E-3</v>
      </c>
      <c r="AH463" s="5">
        <f t="shared" si="695"/>
        <v>9.3565149880404722E-3</v>
      </c>
      <c r="AI463" s="5">
        <f t="shared" si="696"/>
        <v>1.4429118400423281E-2</v>
      </c>
      <c r="AJ463" s="5">
        <f t="shared" si="697"/>
        <v>1.1125908422075685E-2</v>
      </c>
      <c r="AK463" s="5">
        <f t="shared" si="698"/>
        <v>5.719260862247522E-3</v>
      </c>
      <c r="AL463" s="5">
        <f t="shared" si="699"/>
        <v>1.9817588961252449E-4</v>
      </c>
      <c r="AM463" s="5">
        <f t="shared" si="700"/>
        <v>3.6218820551539694E-3</v>
      </c>
      <c r="AN463" s="5">
        <f t="shared" si="701"/>
        <v>5.2770821543593202E-3</v>
      </c>
      <c r="AO463" s="5">
        <f t="shared" si="702"/>
        <v>3.8443543494507556E-3</v>
      </c>
      <c r="AP463" s="5">
        <f t="shared" si="703"/>
        <v>1.8670747623832453E-3</v>
      </c>
      <c r="AQ463" s="5">
        <f t="shared" si="704"/>
        <v>6.8008198219809556E-4</v>
      </c>
      <c r="AR463" s="5">
        <f t="shared" si="705"/>
        <v>2.7264884675149859E-3</v>
      </c>
      <c r="AS463" s="5">
        <f t="shared" si="706"/>
        <v>4.2046451018833324E-3</v>
      </c>
      <c r="AT463" s="5">
        <f t="shared" si="707"/>
        <v>3.2420897141928456E-3</v>
      </c>
      <c r="AU463" s="5">
        <f t="shared" si="708"/>
        <v>1.6665926152589234E-3</v>
      </c>
      <c r="AV463" s="5">
        <f t="shared" si="709"/>
        <v>6.4253256157820583E-4</v>
      </c>
      <c r="AW463" s="5">
        <f t="shared" si="710"/>
        <v>1.2368970305654342E-5</v>
      </c>
      <c r="AX463" s="5">
        <f t="shared" si="711"/>
        <v>9.3091222306924807E-4</v>
      </c>
      <c r="AY463" s="5">
        <f t="shared" si="712"/>
        <v>1.3563391090118911E-3</v>
      </c>
      <c r="AZ463" s="5">
        <f t="shared" si="713"/>
        <v>9.8809304091516015E-4</v>
      </c>
      <c r="BA463" s="5">
        <f t="shared" si="714"/>
        <v>4.7988385353779493E-4</v>
      </c>
      <c r="BB463" s="5">
        <f t="shared" si="715"/>
        <v>1.7479769365114138E-4</v>
      </c>
      <c r="BC463" s="5">
        <f t="shared" si="716"/>
        <v>5.093604792994246E-5</v>
      </c>
      <c r="BD463" s="5">
        <f t="shared" si="717"/>
        <v>6.6208228286155485E-4</v>
      </c>
      <c r="BE463" s="5">
        <f t="shared" si="718"/>
        <v>1.021027985574001E-3</v>
      </c>
      <c r="BF463" s="5">
        <f t="shared" si="719"/>
        <v>7.8728745226316161E-4</v>
      </c>
      <c r="BG463" s="5">
        <f t="shared" si="720"/>
        <v>4.0470424007204127E-4</v>
      </c>
      <c r="BH463" s="5">
        <f t="shared" si="721"/>
        <v>1.5602832370324076E-4</v>
      </c>
      <c r="BI463" s="5">
        <f t="shared" si="722"/>
        <v>4.8123711860907962E-5</v>
      </c>
      <c r="BJ463" s="8">
        <f t="shared" si="723"/>
        <v>0.39623728902180272</v>
      </c>
      <c r="BK463" s="8">
        <f t="shared" si="724"/>
        <v>0.24414531100278816</v>
      </c>
      <c r="BL463" s="8">
        <f t="shared" si="725"/>
        <v>0.33340699397181911</v>
      </c>
      <c r="BM463" s="8">
        <f t="shared" si="726"/>
        <v>0.57475140248821643</v>
      </c>
      <c r="BN463" s="8">
        <f t="shared" si="727"/>
        <v>0.42338129065717578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1.61333333333333</v>
      </c>
      <c r="F464">
        <f>VLOOKUP(B464,home!$B$2:$E$405,3,FALSE)</f>
        <v>1.08</v>
      </c>
      <c r="G464">
        <f>VLOOKUP(C464,away!$B$2:$E$405,4,FALSE)</f>
        <v>0.8</v>
      </c>
      <c r="H464">
        <f>VLOOKUP(A464,away!$A$2:$E$405,3,FALSE)</f>
        <v>1.4</v>
      </c>
      <c r="I464">
        <f>VLOOKUP(C464,away!$B$2:$E$405,3,FALSE)</f>
        <v>1.06</v>
      </c>
      <c r="J464">
        <f>VLOOKUP(B464,home!$B$2:$E$405,4,FALSE)</f>
        <v>1.25</v>
      </c>
      <c r="K464" s="3">
        <f t="shared" si="672"/>
        <v>1.3939199999999972</v>
      </c>
      <c r="L464" s="3">
        <f t="shared" si="673"/>
        <v>1.855</v>
      </c>
      <c r="M464" s="5">
        <f t="shared" si="674"/>
        <v>3.8816106597441315E-2</v>
      </c>
      <c r="N464" s="5">
        <f t="shared" si="675"/>
        <v>5.4106547308305289E-2</v>
      </c>
      <c r="O464" s="5">
        <f t="shared" si="676"/>
        <v>7.2003877738253633E-2</v>
      </c>
      <c r="P464" s="5">
        <f t="shared" si="677"/>
        <v>0.10036764525690629</v>
      </c>
      <c r="Q464" s="5">
        <f t="shared" si="678"/>
        <v>3.7710099211996376E-2</v>
      </c>
      <c r="R464" s="5">
        <f t="shared" si="679"/>
        <v>6.6783596602230252E-2</v>
      </c>
      <c r="S464" s="5">
        <f t="shared" si="680"/>
        <v>6.4880697070479929E-2</v>
      </c>
      <c r="T464" s="5">
        <f t="shared" si="681"/>
        <v>6.9952234038253278E-2</v>
      </c>
      <c r="U464" s="5">
        <f t="shared" si="682"/>
        <v>9.3090990975780608E-2</v>
      </c>
      <c r="V464" s="5">
        <f t="shared" si="683"/>
        <v>1.864037998202182E-2</v>
      </c>
      <c r="W464" s="5">
        <f t="shared" si="684"/>
        <v>1.7521620497861965E-2</v>
      </c>
      <c r="X464" s="5">
        <f t="shared" si="685"/>
        <v>3.2502606023533942E-2</v>
      </c>
      <c r="Y464" s="5">
        <f t="shared" si="686"/>
        <v>3.0146167086827734E-2</v>
      </c>
      <c r="Z464" s="5">
        <f t="shared" si="687"/>
        <v>4.1294523899045713E-2</v>
      </c>
      <c r="AA464" s="5">
        <f t="shared" si="688"/>
        <v>5.7561262753357684E-2</v>
      </c>
      <c r="AB464" s="5">
        <f t="shared" si="689"/>
        <v>4.0117897688580095E-2</v>
      </c>
      <c r="AC464" s="5">
        <f t="shared" si="690"/>
        <v>3.0124270719825851E-3</v>
      </c>
      <c r="AD464" s="5">
        <f t="shared" si="691"/>
        <v>6.1059343110949271E-3</v>
      </c>
      <c r="AE464" s="5">
        <f t="shared" si="692"/>
        <v>1.1326508147081089E-2</v>
      </c>
      <c r="AF464" s="5">
        <f t="shared" si="693"/>
        <v>1.0505336306417713E-2</v>
      </c>
      <c r="AG464" s="5">
        <f t="shared" si="694"/>
        <v>6.495799616134953E-3</v>
      </c>
      <c r="AH464" s="5">
        <f t="shared" si="695"/>
        <v>1.9150335458182451E-2</v>
      </c>
      <c r="AI464" s="5">
        <f t="shared" si="696"/>
        <v>2.6694035601869628E-2</v>
      </c>
      <c r="AJ464" s="5">
        <f t="shared" si="697"/>
        <v>1.8604675053079021E-2</v>
      </c>
      <c r="AK464" s="5">
        <f t="shared" si="698"/>
        <v>8.64447621666262E-3</v>
      </c>
      <c r="AL464" s="5">
        <f t="shared" si="699"/>
        <v>3.1157190993800387E-4</v>
      </c>
      <c r="AM464" s="5">
        <f t="shared" si="700"/>
        <v>1.7022367909842822E-3</v>
      </c>
      <c r="AN464" s="5">
        <f t="shared" si="701"/>
        <v>3.1576492472758433E-3</v>
      </c>
      <c r="AO464" s="5">
        <f t="shared" si="702"/>
        <v>2.9287196768483454E-3</v>
      </c>
      <c r="AP464" s="5">
        <f t="shared" si="703"/>
        <v>1.8109250001845604E-3</v>
      </c>
      <c r="AQ464" s="5">
        <f t="shared" si="704"/>
        <v>8.3981646883558999E-4</v>
      </c>
      <c r="AR464" s="5">
        <f t="shared" si="705"/>
        <v>7.1047744549856892E-3</v>
      </c>
      <c r="AS464" s="5">
        <f t="shared" si="706"/>
        <v>9.9034872082936314E-3</v>
      </c>
      <c r="AT464" s="5">
        <f t="shared" si="707"/>
        <v>6.9023344446923164E-3</v>
      </c>
      <c r="AU464" s="5">
        <f t="shared" si="708"/>
        <v>3.2071006763818317E-3</v>
      </c>
      <c r="AV464" s="5">
        <f t="shared" si="709"/>
        <v>1.1176104437055389E-3</v>
      </c>
      <c r="AW464" s="5">
        <f t="shared" si="710"/>
        <v>2.2378839374443047E-5</v>
      </c>
      <c r="AX464" s="5">
        <f t="shared" si="711"/>
        <v>3.9546365128146781E-4</v>
      </c>
      <c r="AY464" s="5">
        <f t="shared" si="712"/>
        <v>7.3358507312712266E-4</v>
      </c>
      <c r="AZ464" s="5">
        <f t="shared" si="713"/>
        <v>6.8040015532540646E-4</v>
      </c>
      <c r="BA464" s="5">
        <f t="shared" si="714"/>
        <v>4.2071409604287638E-4</v>
      </c>
      <c r="BB464" s="5">
        <f t="shared" si="715"/>
        <v>1.9510616203988394E-4</v>
      </c>
      <c r="BC464" s="5">
        <f t="shared" si="716"/>
        <v>7.2384386116796946E-5</v>
      </c>
      <c r="BD464" s="5">
        <f t="shared" si="717"/>
        <v>2.1965594356664082E-3</v>
      </c>
      <c r="BE464" s="5">
        <f t="shared" si="718"/>
        <v>3.0618281285641137E-3</v>
      </c>
      <c r="BF464" s="5">
        <f t="shared" si="719"/>
        <v>2.1339717324840406E-3</v>
      </c>
      <c r="BG464" s="5">
        <f t="shared" si="720"/>
        <v>9.9152862578138264E-4</v>
      </c>
      <c r="BH464" s="5">
        <f t="shared" si="721"/>
        <v>3.4552789551229571E-4</v>
      </c>
      <c r="BI464" s="5">
        <f t="shared" si="722"/>
        <v>9.6327648822499499E-5</v>
      </c>
      <c r="BJ464" s="8">
        <f t="shared" si="723"/>
        <v>0.28930985325556935</v>
      </c>
      <c r="BK464" s="8">
        <f t="shared" si="724"/>
        <v>0.22676241296189709</v>
      </c>
      <c r="BL464" s="8">
        <f t="shared" si="725"/>
        <v>0.43971219878288575</v>
      </c>
      <c r="BM464" s="8">
        <f t="shared" si="726"/>
        <v>0.62657990995051227</v>
      </c>
      <c r="BN464" s="8">
        <f t="shared" si="727"/>
        <v>0.36978787271513314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1.61333333333333</v>
      </c>
      <c r="F465">
        <f>VLOOKUP(B465,home!$B$2:$E$405,3,FALSE)</f>
        <v>0.89</v>
      </c>
      <c r="G465">
        <f>VLOOKUP(C465,away!$B$2:$E$405,4,FALSE)</f>
        <v>0.77</v>
      </c>
      <c r="H465">
        <f>VLOOKUP(A465,away!$A$2:$E$405,3,FALSE)</f>
        <v>1.4</v>
      </c>
      <c r="I465">
        <f>VLOOKUP(C465,away!$B$2:$E$405,3,FALSE)</f>
        <v>0.93</v>
      </c>
      <c r="J465">
        <f>VLOOKUP(B465,home!$B$2:$E$405,4,FALSE)</f>
        <v>1.33</v>
      </c>
      <c r="K465" s="3">
        <f t="shared" si="672"/>
        <v>1.105617333333331</v>
      </c>
      <c r="L465" s="3">
        <f t="shared" si="673"/>
        <v>1.7316600000000002</v>
      </c>
      <c r="M465" s="5">
        <f t="shared" si="674"/>
        <v>5.8584956326579396E-2</v>
      </c>
      <c r="N465" s="5">
        <f t="shared" si="675"/>
        <v>6.4772543187242376E-2</v>
      </c>
      <c r="O465" s="5">
        <f t="shared" si="676"/>
        <v>0.1014492254724845</v>
      </c>
      <c r="P465" s="5">
        <f t="shared" si="677"/>
        <v>0.11216402213562014</v>
      </c>
      <c r="Q465" s="5">
        <f t="shared" si="678"/>
        <v>3.5806823235948478E-2</v>
      </c>
      <c r="R465" s="5">
        <f t="shared" si="679"/>
        <v>8.7837782890841279E-2</v>
      </c>
      <c r="S465" s="5">
        <f t="shared" si="680"/>
        <v>5.3686000001045169E-2</v>
      </c>
      <c r="T465" s="5">
        <f t="shared" si="681"/>
        <v>6.2005243524762547E-2</v>
      </c>
      <c r="U465" s="5">
        <f t="shared" si="682"/>
        <v>9.7114975285684024E-2</v>
      </c>
      <c r="V465" s="5">
        <f t="shared" si="683"/>
        <v>1.1420523231107633E-2</v>
      </c>
      <c r="W465" s="5">
        <f t="shared" si="684"/>
        <v>1.3196214807089103E-2</v>
      </c>
      <c r="X465" s="5">
        <f t="shared" si="685"/>
        <v>2.2851357332843918E-2</v>
      </c>
      <c r="Y465" s="5">
        <f t="shared" si="686"/>
        <v>1.9785390719496258E-2</v>
      </c>
      <c r="Z465" s="5">
        <f t="shared" si="687"/>
        <v>5.0701725040251423E-2</v>
      </c>
      <c r="AA465" s="5">
        <f t="shared" si="688"/>
        <v>5.6056706034402555E-2</v>
      </c>
      <c r="AB465" s="5">
        <f t="shared" si="689"/>
        <v>3.0988632920603304E-2</v>
      </c>
      <c r="AC465" s="5">
        <f t="shared" si="690"/>
        <v>1.366575035655908E-3</v>
      </c>
      <c r="AD465" s="5">
        <f t="shared" si="691"/>
        <v>3.6474909562769194E-3</v>
      </c>
      <c r="AE465" s="5">
        <f t="shared" si="692"/>
        <v>6.3162141893464913E-3</v>
      </c>
      <c r="AF465" s="5">
        <f t="shared" si="693"/>
        <v>5.4687677315618738E-3</v>
      </c>
      <c r="AG465" s="5">
        <f t="shared" si="694"/>
        <v>3.1566821100121462E-3</v>
      </c>
      <c r="AH465" s="5">
        <f t="shared" si="695"/>
        <v>2.1949537295800441E-2</v>
      </c>
      <c r="AI465" s="5">
        <f t="shared" si="696"/>
        <v>2.4267788892883377E-2</v>
      </c>
      <c r="AJ465" s="5">
        <f t="shared" si="697"/>
        <v>1.3415444020822977E-2</v>
      </c>
      <c r="AK465" s="5">
        <f t="shared" si="698"/>
        <v>4.9441158145949599E-3</v>
      </c>
      <c r="AL465" s="5">
        <f t="shared" si="699"/>
        <v>1.0465523039384978E-4</v>
      </c>
      <c r="AM465" s="5">
        <f t="shared" si="700"/>
        <v>8.0654584488726484E-4</v>
      </c>
      <c r="AN465" s="5">
        <f t="shared" si="701"/>
        <v>1.3966631777574813E-3</v>
      </c>
      <c r="AO465" s="5">
        <f t="shared" si="702"/>
        <v>1.2092728791977603E-3</v>
      </c>
      <c r="AP465" s="5">
        <f t="shared" si="703"/>
        <v>6.9801649133053147E-4</v>
      </c>
      <c r="AQ465" s="5">
        <f t="shared" si="704"/>
        <v>3.0218180934435699E-4</v>
      </c>
      <c r="AR465" s="5">
        <f t="shared" si="705"/>
        <v>7.6018271507291534E-3</v>
      </c>
      <c r="AS465" s="5">
        <f t="shared" si="706"/>
        <v>8.4047118628500801E-3</v>
      </c>
      <c r="AT465" s="5">
        <f t="shared" si="707"/>
        <v>4.6461975586196613E-3</v>
      </c>
      <c r="AU465" s="5">
        <f t="shared" si="708"/>
        <v>1.7123055183003008E-3</v>
      </c>
      <c r="AV465" s="5">
        <f t="shared" si="709"/>
        <v>4.7328866524878167E-4</v>
      </c>
      <c r="AW465" s="5">
        <f t="shared" si="710"/>
        <v>5.565778275279477E-6</v>
      </c>
      <c r="AX465" s="5">
        <f t="shared" si="711"/>
        <v>1.4862184437255602E-4</v>
      </c>
      <c r="AY465" s="5">
        <f t="shared" si="712"/>
        <v>2.5736250302618041E-4</v>
      </c>
      <c r="AZ465" s="5">
        <f t="shared" si="713"/>
        <v>2.2283217599515783E-4</v>
      </c>
      <c r="BA465" s="5">
        <f t="shared" si="714"/>
        <v>1.2862318862792507E-4</v>
      </c>
      <c r="BB465" s="5">
        <f t="shared" si="715"/>
        <v>5.5682907704858163E-5</v>
      </c>
      <c r="BC465" s="5">
        <f t="shared" si="716"/>
        <v>1.9284772791238926E-5</v>
      </c>
      <c r="BD465" s="5">
        <f t="shared" si="717"/>
        <v>2.1939633339719449E-3</v>
      </c>
      <c r="BE465" s="5">
        <f t="shared" si="718"/>
        <v>2.425683890737166E-3</v>
      </c>
      <c r="BF465" s="5">
        <f t="shared" si="719"/>
        <v>1.3409390773932227E-3</v>
      </c>
      <c r="BG465" s="5">
        <f t="shared" si="720"/>
        <v>4.9418849563665065E-4</v>
      </c>
      <c r="BH465" s="5">
        <f t="shared" si="721"/>
        <v>1.3659584167745111E-4</v>
      </c>
      <c r="BI465" s="5">
        <f t="shared" si="722"/>
        <v>3.0204546043969041E-5</v>
      </c>
      <c r="BJ465" s="8">
        <f t="shared" si="723"/>
        <v>0.24225181538961538</v>
      </c>
      <c r="BK465" s="8">
        <f t="shared" si="724"/>
        <v>0.23758409446342829</v>
      </c>
      <c r="BL465" s="8">
        <f t="shared" si="725"/>
        <v>0.46748411456932587</v>
      </c>
      <c r="BM465" s="8">
        <f t="shared" si="726"/>
        <v>0.53715459948915367</v>
      </c>
      <c r="BN465" s="8">
        <f t="shared" si="727"/>
        <v>0.46061535324871616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1.61333333333333</v>
      </c>
      <c r="F466">
        <f>VLOOKUP(B466,home!$B$2:$E$405,3,FALSE)</f>
        <v>0.89</v>
      </c>
      <c r="G466">
        <f>VLOOKUP(C466,away!$B$2:$E$405,4,FALSE)</f>
        <v>0.31</v>
      </c>
      <c r="H466">
        <f>VLOOKUP(A466,away!$A$2:$E$405,3,FALSE)</f>
        <v>1.4</v>
      </c>
      <c r="I466">
        <f>VLOOKUP(C466,away!$B$2:$E$405,3,FALSE)</f>
        <v>1.1599999999999999</v>
      </c>
      <c r="J466">
        <f>VLOOKUP(B466,home!$B$2:$E$405,4,FALSE)</f>
        <v>0.92</v>
      </c>
      <c r="K466" s="3">
        <f t="shared" si="672"/>
        <v>0.44511866666666577</v>
      </c>
      <c r="L466" s="3">
        <f t="shared" si="673"/>
        <v>1.4940799999999999</v>
      </c>
      <c r="M466" s="5">
        <f t="shared" si="674"/>
        <v>0.14381915069379411</v>
      </c>
      <c r="N466" s="5">
        <f t="shared" si="675"/>
        <v>6.4016588597953908E-2</v>
      </c>
      <c r="O466" s="5">
        <f t="shared" si="676"/>
        <v>0.2148773166685839</v>
      </c>
      <c r="P466" s="5">
        <f t="shared" si="677"/>
        <v>9.5645904692430964E-2</v>
      </c>
      <c r="Q466" s="5">
        <f t="shared" si="678"/>
        <v>1.4247489280634859E-2</v>
      </c>
      <c r="R466" s="5">
        <f t="shared" si="679"/>
        <v>0.16052195064409894</v>
      </c>
      <c r="S466" s="5">
        <f t="shared" si="680"/>
        <v>1.5902157397506344E-2</v>
      </c>
      <c r="T466" s="5">
        <f t="shared" si="681"/>
        <v>2.1286888784410929E-2</v>
      </c>
      <c r="U466" s="5">
        <f t="shared" si="682"/>
        <v>7.1451316641433643E-2</v>
      </c>
      <c r="V466" s="5">
        <f t="shared" si="683"/>
        <v>1.1750685368925166E-3</v>
      </c>
      <c r="W466" s="5">
        <f t="shared" si="684"/>
        <v>2.1139411439812686E-3</v>
      </c>
      <c r="X466" s="5">
        <f t="shared" si="685"/>
        <v>3.1583971843995333E-3</v>
      </c>
      <c r="Y466" s="5">
        <f t="shared" si="686"/>
        <v>2.3594490326338279E-3</v>
      </c>
      <c r="Z466" s="5">
        <f t="shared" si="687"/>
        <v>7.9944212006111792E-2</v>
      </c>
      <c r="AA466" s="5">
        <f t="shared" si="688"/>
        <v>3.558466105587773E-2</v>
      </c>
      <c r="AB466" s="5">
        <f t="shared" si="689"/>
        <v>7.9196984414887598E-3</v>
      </c>
      <c r="AC466" s="5">
        <f t="shared" si="690"/>
        <v>4.8841936533015542E-5</v>
      </c>
      <c r="AD466" s="5">
        <f t="shared" si="691"/>
        <v>2.3523866585518693E-4</v>
      </c>
      <c r="AE466" s="5">
        <f t="shared" si="692"/>
        <v>3.5146538588091763E-4</v>
      </c>
      <c r="AF466" s="5">
        <f t="shared" si="693"/>
        <v>2.6255870186848079E-4</v>
      </c>
      <c r="AG466" s="5">
        <f t="shared" si="694"/>
        <v>1.307612350958866E-4</v>
      </c>
      <c r="AH466" s="5">
        <f t="shared" si="695"/>
        <v>2.9860762068522863E-2</v>
      </c>
      <c r="AI466" s="5">
        <f t="shared" si="696"/>
        <v>1.3291582597591443E-2</v>
      </c>
      <c r="AJ466" s="5">
        <f t="shared" si="697"/>
        <v>2.9581657618648802E-3</v>
      </c>
      <c r="AK466" s="5">
        <f t="shared" si="698"/>
        <v>4.389115999000926E-4</v>
      </c>
      <c r="AL466" s="5">
        <f t="shared" si="699"/>
        <v>1.299279319644083E-6</v>
      </c>
      <c r="AM466" s="5">
        <f t="shared" si="700"/>
        <v>2.0941824258781229E-5</v>
      </c>
      <c r="AN466" s="5">
        <f t="shared" si="701"/>
        <v>3.1288760788559852E-5</v>
      </c>
      <c r="AO466" s="5">
        <f t="shared" si="702"/>
        <v>2.3373955859485758E-5</v>
      </c>
      <c r="AP466" s="5">
        <f t="shared" si="703"/>
        <v>1.1640853323513496E-5</v>
      </c>
      <c r="AQ466" s="5">
        <f t="shared" si="704"/>
        <v>4.348091533398759E-6</v>
      </c>
      <c r="AR466" s="5">
        <f t="shared" si="705"/>
        <v>8.9228734782677253E-3</v>
      </c>
      <c r="AS466" s="5">
        <f t="shared" si="706"/>
        <v>3.971737545481884E-3</v>
      </c>
      <c r="AT466" s="5">
        <f t="shared" si="707"/>
        <v>8.8394726029741584E-4</v>
      </c>
      <c r="AU466" s="5">
        <f t="shared" si="708"/>
        <v>1.3115380863574602E-4</v>
      </c>
      <c r="AV466" s="5">
        <f t="shared" si="709"/>
        <v>1.4594752107049567E-5</v>
      </c>
      <c r="AW466" s="5">
        <f t="shared" si="710"/>
        <v>2.4002124538590729E-8</v>
      </c>
      <c r="AX466" s="5">
        <f t="shared" si="711"/>
        <v>1.55359948193939E-6</v>
      </c>
      <c r="AY466" s="5">
        <f t="shared" si="712"/>
        <v>2.3212019139760034E-6</v>
      </c>
      <c r="AZ466" s="5">
        <f t="shared" si="713"/>
        <v>1.7340306778166338E-6</v>
      </c>
      <c r="BA466" s="5">
        <f t="shared" si="714"/>
        <v>8.6359351837075889E-7</v>
      </c>
      <c r="BB466" s="5">
        <f t="shared" si="715"/>
        <v>3.2256945098184573E-7</v>
      </c>
      <c r="BC466" s="5">
        <f t="shared" si="716"/>
        <v>9.6388913064591178E-8</v>
      </c>
      <c r="BD466" s="5">
        <f t="shared" si="717"/>
        <v>2.2219144677350401E-3</v>
      </c>
      <c r="BE466" s="5">
        <f t="shared" si="718"/>
        <v>9.8901560532559541E-4</v>
      </c>
      <c r="BF466" s="5">
        <f t="shared" si="719"/>
        <v>2.2011465377752717E-4</v>
      </c>
      <c r="BG466" s="5">
        <f t="shared" si="720"/>
        <v>3.2659047067749234E-5</v>
      </c>
      <c r="BH466" s="5">
        <f t="shared" si="721"/>
        <v>3.6342878713501027E-6</v>
      </c>
      <c r="BI466" s="5">
        <f t="shared" si="722"/>
        <v>3.2353787431563858E-7</v>
      </c>
      <c r="BJ466" s="8">
        <f t="shared" si="723"/>
        <v>0.10826126288243466</v>
      </c>
      <c r="BK466" s="8">
        <f t="shared" si="724"/>
        <v>0.25659474373839058</v>
      </c>
      <c r="BL466" s="8">
        <f t="shared" si="725"/>
        <v>0.55429633392380351</v>
      </c>
      <c r="BM466" s="8">
        <f t="shared" si="726"/>
        <v>0.3059658547734545</v>
      </c>
      <c r="BN466" s="8">
        <f t="shared" si="727"/>
        <v>0.69312840057749669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1.61333333333333</v>
      </c>
      <c r="F467">
        <f>VLOOKUP(B467,home!$B$2:$E$405,3,FALSE)</f>
        <v>0.7</v>
      </c>
      <c r="G467">
        <f>VLOOKUP(C467,away!$B$2:$E$405,4,FALSE)</f>
        <v>1.08</v>
      </c>
      <c r="H467">
        <f>VLOOKUP(A467,away!$A$2:$E$405,3,FALSE)</f>
        <v>1.4</v>
      </c>
      <c r="I467">
        <f>VLOOKUP(C467,away!$B$2:$E$405,3,FALSE)</f>
        <v>0.62</v>
      </c>
      <c r="J467">
        <f>VLOOKUP(B467,home!$B$2:$E$405,4,FALSE)</f>
        <v>0.89</v>
      </c>
      <c r="K467" s="3">
        <f t="shared" si="672"/>
        <v>1.2196799999999974</v>
      </c>
      <c r="L467" s="3">
        <f t="shared" si="673"/>
        <v>0.77251999999999998</v>
      </c>
      <c r="M467" s="5">
        <f t="shared" si="674"/>
        <v>0.13639502607001819</v>
      </c>
      <c r="N467" s="5">
        <f t="shared" si="675"/>
        <v>0.16635828539707942</v>
      </c>
      <c r="O467" s="5">
        <f t="shared" si="676"/>
        <v>0.10536788553961043</v>
      </c>
      <c r="P467" s="5">
        <f t="shared" si="677"/>
        <v>0.12851510263495175</v>
      </c>
      <c r="Q467" s="5">
        <f t="shared" si="678"/>
        <v>0.10145193676655474</v>
      </c>
      <c r="R467" s="5">
        <f t="shared" si="679"/>
        <v>4.0699399468529927E-2</v>
      </c>
      <c r="S467" s="5">
        <f t="shared" si="680"/>
        <v>3.0272606122736592E-2</v>
      </c>
      <c r="T467" s="5">
        <f t="shared" si="681"/>
        <v>7.8373650190898855E-2</v>
      </c>
      <c r="U467" s="5">
        <f t="shared" si="682"/>
        <v>4.9640243543776469E-2</v>
      </c>
      <c r="V467" s="5">
        <f t="shared" si="683"/>
        <v>3.1692969677760241E-3</v>
      </c>
      <c r="W467" s="5">
        <f t="shared" si="684"/>
        <v>4.1246299411810405E-2</v>
      </c>
      <c r="X467" s="5">
        <f t="shared" si="685"/>
        <v>3.1863591221611767E-2</v>
      </c>
      <c r="Y467" s="5">
        <f t="shared" si="686"/>
        <v>1.2307630745259762E-2</v>
      </c>
      <c r="Z467" s="5">
        <f t="shared" si="687"/>
        <v>1.0480366692476246E-2</v>
      </c>
      <c r="AA467" s="5">
        <f t="shared" si="688"/>
        <v>1.2782693647479399E-2</v>
      </c>
      <c r="AB467" s="5">
        <f t="shared" si="689"/>
        <v>7.7953978939788249E-3</v>
      </c>
      <c r="AC467" s="5">
        <f t="shared" si="690"/>
        <v>1.8663736172703656E-4</v>
      </c>
      <c r="AD467" s="5">
        <f t="shared" si="691"/>
        <v>1.2576821616649201E-2</v>
      </c>
      <c r="AE467" s="5">
        <f t="shared" si="692"/>
        <v>9.7158462352938384E-3</v>
      </c>
      <c r="AF467" s="5">
        <f t="shared" si="693"/>
        <v>3.752842766844598E-3</v>
      </c>
      <c r="AG467" s="5">
        <f t="shared" si="694"/>
        <v>9.6638203141426312E-4</v>
      </c>
      <c r="AH467" s="5">
        <f t="shared" si="695"/>
        <v>2.024073219317937E-3</v>
      </c>
      <c r="AI467" s="5">
        <f t="shared" si="696"/>
        <v>2.4687216241376956E-3</v>
      </c>
      <c r="AJ467" s="5">
        <f t="shared" si="697"/>
        <v>1.5055251952641299E-3</v>
      </c>
      <c r="AK467" s="5">
        <f t="shared" si="698"/>
        <v>6.1208632338658332E-4</v>
      </c>
      <c r="AL467" s="5">
        <f t="shared" si="699"/>
        <v>7.0341919024389367E-6</v>
      </c>
      <c r="AM467" s="5">
        <f t="shared" si="700"/>
        <v>3.0679395578789336E-3</v>
      </c>
      <c r="AN467" s="5">
        <f t="shared" si="701"/>
        <v>2.3700446672526333E-3</v>
      </c>
      <c r="AO467" s="5">
        <f t="shared" si="702"/>
        <v>9.1545345317300215E-4</v>
      </c>
      <c r="AP467" s="5">
        <f t="shared" si="703"/>
        <v>2.3573536721506922E-4</v>
      </c>
      <c r="AQ467" s="5">
        <f t="shared" si="704"/>
        <v>4.5527571470246307E-5</v>
      </c>
      <c r="AR467" s="5">
        <f t="shared" si="705"/>
        <v>3.1272740867749858E-4</v>
      </c>
      <c r="AS467" s="5">
        <f t="shared" si="706"/>
        <v>3.8142736581577063E-4</v>
      </c>
      <c r="AT467" s="5">
        <f t="shared" si="707"/>
        <v>2.3260966476908919E-4</v>
      </c>
      <c r="AU467" s="5">
        <f t="shared" si="708"/>
        <v>9.4569785308520695E-5</v>
      </c>
      <c r="AV467" s="5">
        <f t="shared" si="709"/>
        <v>2.8836218936274065E-5</v>
      </c>
      <c r="AW467" s="5">
        <f t="shared" si="710"/>
        <v>1.8410574709663495E-7</v>
      </c>
      <c r="AX467" s="5">
        <f t="shared" si="711"/>
        <v>6.2365075332562747E-4</v>
      </c>
      <c r="AY467" s="5">
        <f t="shared" si="712"/>
        <v>4.8178267995911363E-4</v>
      </c>
      <c r="AZ467" s="5">
        <f t="shared" si="713"/>
        <v>1.8609337796100724E-4</v>
      </c>
      <c r="BA467" s="5">
        <f t="shared" si="714"/>
        <v>4.7920285447479105E-5</v>
      </c>
      <c r="BB467" s="5">
        <f t="shared" si="715"/>
        <v>9.2548447284716368E-6</v>
      </c>
      <c r="BC467" s="5">
        <f t="shared" si="716"/>
        <v>1.4299105299277821E-6</v>
      </c>
      <c r="BD467" s="5">
        <f t="shared" si="717"/>
        <v>4.0264696291923519E-5</v>
      </c>
      <c r="BE467" s="5">
        <f t="shared" si="718"/>
        <v>4.9110044773333169E-5</v>
      </c>
      <c r="BF467" s="5">
        <f t="shared" si="719"/>
        <v>2.9949269704569449E-5</v>
      </c>
      <c r="BG467" s="5">
        <f t="shared" si="720"/>
        <v>1.2176175091089729E-5</v>
      </c>
      <c r="BH467" s="5">
        <f t="shared" si="721"/>
        <v>3.7127593087750716E-6</v>
      </c>
      <c r="BI467" s="5">
        <f t="shared" si="722"/>
        <v>9.0567565474535422E-7</v>
      </c>
      <c r="BJ467" s="8">
        <f t="shared" si="723"/>
        <v>0.4665981188523583</v>
      </c>
      <c r="BK467" s="8">
        <f t="shared" si="724"/>
        <v>0.29902748602907114</v>
      </c>
      <c r="BL467" s="8">
        <f t="shared" si="725"/>
        <v>0.22408231551981297</v>
      </c>
      <c r="BM467" s="8">
        <f t="shared" si="726"/>
        <v>0.32091905264276227</v>
      </c>
      <c r="BN467" s="8">
        <f t="shared" si="727"/>
        <v>0.67878763587674451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1.61333333333333</v>
      </c>
      <c r="F468">
        <f>VLOOKUP(B468,home!$B$2:$E$405,3,FALSE)</f>
        <v>1.08</v>
      </c>
      <c r="G468">
        <f>VLOOKUP(C468,away!$B$2:$E$405,4,FALSE)</f>
        <v>0.62</v>
      </c>
      <c r="H468">
        <f>VLOOKUP(A468,away!$A$2:$E$405,3,FALSE)</f>
        <v>1.4</v>
      </c>
      <c r="I468">
        <f>VLOOKUP(C468,away!$B$2:$E$405,3,FALSE)</f>
        <v>0.89</v>
      </c>
      <c r="J468">
        <f>VLOOKUP(B468,home!$B$2:$E$405,4,FALSE)</f>
        <v>0.63</v>
      </c>
      <c r="K468" s="3">
        <f t="shared" si="672"/>
        <v>1.0802879999999977</v>
      </c>
      <c r="L468" s="3">
        <f t="shared" si="673"/>
        <v>0.78498000000000001</v>
      </c>
      <c r="M468" s="5">
        <f t="shared" si="674"/>
        <v>0.15485470326279405</v>
      </c>
      <c r="N468" s="5">
        <f t="shared" si="675"/>
        <v>0.16728767767835689</v>
      </c>
      <c r="O468" s="5">
        <f t="shared" si="676"/>
        <v>0.12155784496722807</v>
      </c>
      <c r="P468" s="5">
        <f t="shared" si="677"/>
        <v>0.13131748122395659</v>
      </c>
      <c r="Q468" s="5">
        <f t="shared" si="678"/>
        <v>9.0359435371898195E-2</v>
      </c>
      <c r="R468" s="5">
        <f t="shared" si="679"/>
        <v>4.7710238571187336E-2</v>
      </c>
      <c r="S468" s="5">
        <f t="shared" si="680"/>
        <v>2.7839452905960526E-2</v>
      </c>
      <c r="T468" s="5">
        <f t="shared" si="681"/>
        <v>7.0930349578232646E-2</v>
      </c>
      <c r="U468" s="5">
        <f t="shared" si="682"/>
        <v>5.154079820559071E-2</v>
      </c>
      <c r="V468" s="5">
        <f t="shared" si="683"/>
        <v>2.6231089582942507E-3</v>
      </c>
      <c r="W468" s="5">
        <f t="shared" si="684"/>
        <v>3.2538071239678987E-2</v>
      </c>
      <c r="X468" s="5">
        <f t="shared" si="685"/>
        <v>2.5541735161723214E-2</v>
      </c>
      <c r="Y468" s="5">
        <f t="shared" si="686"/>
        <v>1.0024875633624742E-2</v>
      </c>
      <c r="Z468" s="5">
        <f t="shared" si="687"/>
        <v>1.2483861024536882E-2</v>
      </c>
      <c r="AA468" s="5">
        <f t="shared" si="688"/>
        <v>1.348616525847487E-2</v>
      </c>
      <c r="AB468" s="5">
        <f t="shared" si="689"/>
        <v>7.2844712473736336E-3</v>
      </c>
      <c r="AC468" s="5">
        <f t="shared" si="690"/>
        <v>1.3902550831578405E-4</v>
      </c>
      <c r="AD468" s="5">
        <f t="shared" si="691"/>
        <v>8.7876219758425654E-3</v>
      </c>
      <c r="AE468" s="5">
        <f t="shared" si="692"/>
        <v>6.898107498596897E-3</v>
      </c>
      <c r="AF468" s="5">
        <f t="shared" si="693"/>
        <v>2.7074382121242955E-3</v>
      </c>
      <c r="AG468" s="5">
        <f t="shared" si="694"/>
        <v>7.0842828258444346E-4</v>
      </c>
      <c r="AH468" s="5">
        <f t="shared" si="695"/>
        <v>2.4498953067602397E-3</v>
      </c>
      <c r="AI468" s="5">
        <f t="shared" si="696"/>
        <v>2.6465925011493999E-3</v>
      </c>
      <c r="AJ468" s="5">
        <f t="shared" si="697"/>
        <v>1.4295410599408382E-3</v>
      </c>
      <c r="AK468" s="5">
        <f t="shared" si="698"/>
        <v>5.1477201752045507E-4</v>
      </c>
      <c r="AL468" s="5">
        <f t="shared" si="699"/>
        <v>4.7157701234109998E-6</v>
      </c>
      <c r="AM468" s="5">
        <f t="shared" si="700"/>
        <v>1.898632513807799E-3</v>
      </c>
      <c r="AN468" s="5">
        <f t="shared" si="701"/>
        <v>1.4903885506888461E-3</v>
      </c>
      <c r="AO468" s="5">
        <f t="shared" si="702"/>
        <v>5.8496260225986509E-4</v>
      </c>
      <c r="AP468" s="5">
        <f t="shared" si="703"/>
        <v>1.5306131450731634E-4</v>
      </c>
      <c r="AQ468" s="5">
        <f t="shared" si="704"/>
        <v>3.0037517665488286E-5</v>
      </c>
      <c r="AR468" s="5">
        <f t="shared" si="705"/>
        <v>3.8462376358013066E-4</v>
      </c>
      <c r="AS468" s="5">
        <f t="shared" si="706"/>
        <v>4.1550443631045128E-4</v>
      </c>
      <c r="AT468" s="5">
        <f t="shared" si="707"/>
        <v>2.244322282464719E-4</v>
      </c>
      <c r="AU468" s="5">
        <f t="shared" si="708"/>
        <v>8.0817147662641387E-5</v>
      </c>
      <c r="AV468" s="5">
        <f t="shared" si="709"/>
        <v>2.1826448703544837E-5</v>
      </c>
      <c r="AW468" s="5">
        <f t="shared" si="710"/>
        <v>1.1108317122610651E-7</v>
      </c>
      <c r="AX468" s="5">
        <f t="shared" si="711"/>
        <v>3.4184498684606575E-4</v>
      </c>
      <c r="AY468" s="5">
        <f t="shared" si="712"/>
        <v>2.6834147777442469E-4</v>
      </c>
      <c r="AZ468" s="5">
        <f t="shared" si="713"/>
        <v>1.0532134661168391E-4</v>
      </c>
      <c r="BA468" s="5">
        <f t="shared" si="714"/>
        <v>2.7558383554413226E-5</v>
      </c>
      <c r="BB468" s="5">
        <f t="shared" si="715"/>
        <v>5.4081949806358212E-6</v>
      </c>
      <c r="BC468" s="5">
        <f t="shared" si="716"/>
        <v>8.4906497917990161E-7</v>
      </c>
      <c r="BD468" s="5">
        <f t="shared" si="717"/>
        <v>5.0320326989188492E-5</v>
      </c>
      <c r="BE468" s="5">
        <f t="shared" si="718"/>
        <v>5.4360445402496333E-5</v>
      </c>
      <c r="BF468" s="5">
        <f t="shared" si="719"/>
        <v>2.9362468421485913E-5</v>
      </c>
      <c r="BG468" s="5">
        <f t="shared" si="720"/>
        <v>1.0573307428703371E-5</v>
      </c>
      <c r="BH468" s="5">
        <f t="shared" si="721"/>
        <v>2.8555542838847709E-6</v>
      </c>
      <c r="BI468" s="5">
        <f t="shared" si="722"/>
        <v>6.169642052458611E-7</v>
      </c>
      <c r="BJ468" s="8">
        <f t="shared" si="723"/>
        <v>0.42069014658633852</v>
      </c>
      <c r="BK468" s="8">
        <f t="shared" si="724"/>
        <v>0.31704682910721904</v>
      </c>
      <c r="BL468" s="8">
        <f t="shared" si="725"/>
        <v>0.24989561222645981</v>
      </c>
      <c r="BM468" s="8">
        <f t="shared" si="726"/>
        <v>0.28676083747452991</v>
      </c>
      <c r="BN468" s="8">
        <f t="shared" si="727"/>
        <v>0.71308738107542102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1.3428571428571401</v>
      </c>
      <c r="F469">
        <f>VLOOKUP(B469,home!$B$2:$E$405,3,FALSE)</f>
        <v>0.96</v>
      </c>
      <c r="G469">
        <f>VLOOKUP(C469,away!$B$2:$E$405,4,FALSE)</f>
        <v>0.74</v>
      </c>
      <c r="H469">
        <f>VLOOKUP(A469,away!$A$2:$E$405,3,FALSE)</f>
        <v>1.2</v>
      </c>
      <c r="I469">
        <f>VLOOKUP(C469,away!$B$2:$E$405,3,FALSE)</f>
        <v>1.06</v>
      </c>
      <c r="J469">
        <f>VLOOKUP(B469,home!$B$2:$E$405,4,FALSE)</f>
        <v>0.83</v>
      </c>
      <c r="K469" s="3">
        <f t="shared" si="672"/>
        <v>0.95396571428571231</v>
      </c>
      <c r="L469" s="3">
        <f t="shared" si="673"/>
        <v>1.05576</v>
      </c>
      <c r="M469" s="5">
        <f t="shared" si="674"/>
        <v>0.13402543088876553</v>
      </c>
      <c r="N469" s="5">
        <f t="shared" si="675"/>
        <v>0.12785566591025158</v>
      </c>
      <c r="O469" s="5">
        <f t="shared" si="676"/>
        <v>0.1414986889151231</v>
      </c>
      <c r="P469" s="5">
        <f t="shared" si="677"/>
        <v>0.13498489784140721</v>
      </c>
      <c r="Q469" s="5">
        <f t="shared" si="678"/>
        <v>6.0984960827774264E-2</v>
      </c>
      <c r="R469" s="5">
        <f t="shared" si="679"/>
        <v>7.4694327904515176E-2</v>
      </c>
      <c r="S469" s="5">
        <f t="shared" si="680"/>
        <v>3.3987808366715118E-2</v>
      </c>
      <c r="T469" s="5">
        <f t="shared" si="681"/>
        <v>6.4385482243530953E-2</v>
      </c>
      <c r="U469" s="5">
        <f t="shared" si="682"/>
        <v>7.1255827872522035E-2</v>
      </c>
      <c r="V469" s="5">
        <f t="shared" si="683"/>
        <v>3.8034579704686773E-3</v>
      </c>
      <c r="W469" s="5">
        <f t="shared" si="684"/>
        <v>1.9392520572251288E-2</v>
      </c>
      <c r="X469" s="5">
        <f t="shared" si="685"/>
        <v>2.047384751936002E-2</v>
      </c>
      <c r="Y469" s="5">
        <f t="shared" si="686"/>
        <v>1.0807734628519767E-2</v>
      </c>
      <c r="Z469" s="5">
        <f t="shared" si="687"/>
        <v>2.6286427876156988E-2</v>
      </c>
      <c r="AA469" s="5">
        <f t="shared" si="688"/>
        <v>2.5076350944897963E-2</v>
      </c>
      <c r="AB469" s="5">
        <f t="shared" si="689"/>
        <v>1.1960989520414387E-2</v>
      </c>
      <c r="AC469" s="5">
        <f t="shared" si="690"/>
        <v>2.3941789544305989E-4</v>
      </c>
      <c r="AD469" s="5">
        <f t="shared" si="691"/>
        <v>4.6249499348770175E-3</v>
      </c>
      <c r="AE469" s="5">
        <f t="shared" si="692"/>
        <v>4.88283714324576E-3</v>
      </c>
      <c r="AF469" s="5">
        <f t="shared" si="693"/>
        <v>2.5775520711765715E-3</v>
      </c>
      <c r="AG469" s="5">
        <f t="shared" si="694"/>
        <v>9.0709212488845935E-4</v>
      </c>
      <c r="AH469" s="5">
        <f t="shared" si="695"/>
        <v>6.9380397736328739E-3</v>
      </c>
      <c r="AI469" s="5">
        <f t="shared" si="696"/>
        <v>6.6186520683963659E-3</v>
      </c>
      <c r="AJ469" s="5">
        <f t="shared" si="697"/>
        <v>3.1569835740181728E-3</v>
      </c>
      <c r="AK469" s="5">
        <f t="shared" si="698"/>
        <v>1.0038846967255024E-3</v>
      </c>
      <c r="AL469" s="5">
        <f t="shared" si="699"/>
        <v>9.645274018065525E-6</v>
      </c>
      <c r="AM469" s="5">
        <f t="shared" si="700"/>
        <v>8.8240873363212282E-4</v>
      </c>
      <c r="AN469" s="5">
        <f t="shared" si="701"/>
        <v>9.3161184461944995E-4</v>
      </c>
      <c r="AO469" s="5">
        <f t="shared" si="702"/>
        <v>4.9177926053771523E-4</v>
      </c>
      <c r="AP469" s="5">
        <f t="shared" si="703"/>
        <v>1.7306695736843278E-4</v>
      </c>
      <c r="AQ469" s="5">
        <f t="shared" si="704"/>
        <v>4.5679292727824139E-5</v>
      </c>
      <c r="AR469" s="5">
        <f t="shared" si="705"/>
        <v>1.464980974282129E-3</v>
      </c>
      <c r="AS469" s="5">
        <f t="shared" si="706"/>
        <v>1.3975416215460299E-3</v>
      </c>
      <c r="AT469" s="5">
        <f t="shared" si="707"/>
        <v>6.6660339562108536E-4</v>
      </c>
      <c r="AU469" s="5">
        <f t="shared" si="708"/>
        <v>2.1197226148298335E-4</v>
      </c>
      <c r="AV469" s="5">
        <f t="shared" si="709"/>
        <v>5.0553567458592995E-5</v>
      </c>
      <c r="AW469" s="5">
        <f t="shared" si="710"/>
        <v>2.6984230599355449E-7</v>
      </c>
      <c r="AX469" s="5">
        <f t="shared" si="711"/>
        <v>1.4029794631188644E-4</v>
      </c>
      <c r="AY469" s="5">
        <f t="shared" si="712"/>
        <v>1.4812095979823721E-4</v>
      </c>
      <c r="AZ469" s="5">
        <f t="shared" si="713"/>
        <v>7.8190092258293448E-5</v>
      </c>
      <c r="BA469" s="5">
        <f t="shared" si="714"/>
        <v>2.7516657267538639E-5</v>
      </c>
      <c r="BB469" s="5">
        <f t="shared" si="715"/>
        <v>7.2627465191941465E-6</v>
      </c>
      <c r="BC469" s="5">
        <f t="shared" si="716"/>
        <v>1.5335434530208829E-6</v>
      </c>
      <c r="BD469" s="5">
        <f t="shared" si="717"/>
        <v>2.5777805223468339E-4</v>
      </c>
      <c r="BE469" s="5">
        <f t="shared" si="718"/>
        <v>2.4591142372723941E-4</v>
      </c>
      <c r="BF469" s="5">
        <f t="shared" si="719"/>
        <v>1.1729553349348617E-4</v>
      </c>
      <c r="BG469" s="5">
        <f t="shared" si="720"/>
        <v>3.7298639130545743E-5</v>
      </c>
      <c r="BH469" s="5">
        <f t="shared" si="721"/>
        <v>8.8954057300140224E-6</v>
      </c>
      <c r="BI469" s="5">
        <f t="shared" si="722"/>
        <v>1.6971824162188096E-6</v>
      </c>
      <c r="BJ469" s="8">
        <f t="shared" si="723"/>
        <v>0.31982011101036922</v>
      </c>
      <c r="BK469" s="8">
        <f t="shared" si="724"/>
        <v>0.30719877919661587</v>
      </c>
      <c r="BL469" s="8">
        <f t="shared" si="725"/>
        <v>0.34666427332736865</v>
      </c>
      <c r="BM469" s="8">
        <f t="shared" si="726"/>
        <v>0.32577776800518177</v>
      </c>
      <c r="BN469" s="8">
        <f t="shared" si="727"/>
        <v>0.67404397228783686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1.3428571428571401</v>
      </c>
      <c r="F470">
        <f>VLOOKUP(B470,home!$B$2:$E$405,3,FALSE)</f>
        <v>0.74</v>
      </c>
      <c r="G470">
        <f>VLOOKUP(C470,away!$B$2:$E$405,4,FALSE)</f>
        <v>0.74</v>
      </c>
      <c r="H470">
        <f>VLOOKUP(A470,away!$A$2:$E$405,3,FALSE)</f>
        <v>1.2</v>
      </c>
      <c r="I470">
        <f>VLOOKUP(C470,away!$B$2:$E$405,3,FALSE)</f>
        <v>0.85</v>
      </c>
      <c r="J470">
        <f>VLOOKUP(B470,home!$B$2:$E$405,4,FALSE)</f>
        <v>0.83</v>
      </c>
      <c r="K470" s="3">
        <f t="shared" si="672"/>
        <v>0.73534857142856991</v>
      </c>
      <c r="L470" s="3">
        <f t="shared" si="673"/>
        <v>0.84660000000000002</v>
      </c>
      <c r="M470" s="5">
        <f t="shared" si="674"/>
        <v>0.20557413179623851</v>
      </c>
      <c r="N470" s="5">
        <f t="shared" si="675"/>
        <v>0.15116864413903255</v>
      </c>
      <c r="O470" s="5">
        <f t="shared" si="676"/>
        <v>0.17403905997869554</v>
      </c>
      <c r="P470" s="5">
        <f t="shared" si="677"/>
        <v>0.12797937412810495</v>
      </c>
      <c r="Q470" s="5">
        <f t="shared" si="678"/>
        <v>5.558082325621571E-2</v>
      </c>
      <c r="R470" s="5">
        <f t="shared" si="679"/>
        <v>7.367073408898181E-2</v>
      </c>
      <c r="S470" s="5">
        <f t="shared" si="680"/>
        <v>1.9918265079255881E-2</v>
      </c>
      <c r="T470" s="5">
        <f t="shared" si="681"/>
        <v>4.7054724968712221E-2</v>
      </c>
      <c r="U470" s="5">
        <f t="shared" si="682"/>
        <v>5.417366906842682E-2</v>
      </c>
      <c r="V470" s="5">
        <f t="shared" si="683"/>
        <v>1.3777820283598649E-3</v>
      </c>
      <c r="W470" s="5">
        <f t="shared" si="684"/>
        <v>1.3623759660094022E-2</v>
      </c>
      <c r="X470" s="5">
        <f t="shared" si="685"/>
        <v>1.1533874928235601E-2</v>
      </c>
      <c r="Y470" s="5">
        <f t="shared" si="686"/>
        <v>4.8822892571221289E-3</v>
      </c>
      <c r="Z470" s="5">
        <f t="shared" si="687"/>
        <v>2.0789881159910671E-2</v>
      </c>
      <c r="AA470" s="5">
        <f t="shared" si="688"/>
        <v>1.5287809411110053E-2</v>
      </c>
      <c r="AB470" s="5">
        <f t="shared" si="689"/>
        <v>5.6209344053660109E-3</v>
      </c>
      <c r="AC470" s="5">
        <f t="shared" si="690"/>
        <v>5.3608301824551598E-5</v>
      </c>
      <c r="AD470" s="5">
        <f t="shared" si="691"/>
        <v>2.5045530508840796E-3</v>
      </c>
      <c r="AE470" s="5">
        <f t="shared" si="692"/>
        <v>2.120354612878462E-3</v>
      </c>
      <c r="AF470" s="5">
        <f t="shared" si="693"/>
        <v>8.9754610763145284E-4</v>
      </c>
      <c r="AG470" s="5">
        <f t="shared" si="694"/>
        <v>2.5328751157359603E-4</v>
      </c>
      <c r="AH470" s="5">
        <f t="shared" si="695"/>
        <v>4.4001783474950928E-3</v>
      </c>
      <c r="AI470" s="5">
        <f t="shared" si="696"/>
        <v>3.2356648618614421E-3</v>
      </c>
      <c r="AJ470" s="5">
        <f t="shared" si="697"/>
        <v>1.1896707668957159E-3</v>
      </c>
      <c r="AK470" s="5">
        <f t="shared" si="698"/>
        <v>2.916075663023654E-4</v>
      </c>
      <c r="AL470" s="5">
        <f t="shared" si="699"/>
        <v>1.3349455703652299E-6</v>
      </c>
      <c r="AM470" s="5">
        <f t="shared" si="700"/>
        <v>3.6834390160693498E-4</v>
      </c>
      <c r="AN470" s="5">
        <f t="shared" si="701"/>
        <v>3.1183994710043118E-4</v>
      </c>
      <c r="AO470" s="5">
        <f t="shared" si="702"/>
        <v>1.3200184960761251E-4</v>
      </c>
      <c r="AP470" s="5">
        <f t="shared" si="703"/>
        <v>3.7250921959268259E-5</v>
      </c>
      <c r="AQ470" s="5">
        <f t="shared" si="704"/>
        <v>7.8841576326791242E-6</v>
      </c>
      <c r="AR470" s="5">
        <f t="shared" si="705"/>
        <v>7.450381977978694E-4</v>
      </c>
      <c r="AS470" s="5">
        <f t="shared" si="706"/>
        <v>5.4786277441037955E-4</v>
      </c>
      <c r="AT470" s="5">
        <f t="shared" si="707"/>
        <v>2.0143505425078268E-4</v>
      </c>
      <c r="AU470" s="5">
        <f t="shared" si="708"/>
        <v>4.9374993126316521E-5</v>
      </c>
      <c r="AV470" s="5">
        <f t="shared" si="709"/>
        <v>9.0769576649330782E-6</v>
      </c>
      <c r="AW470" s="5">
        <f t="shared" si="710"/>
        <v>2.3085143314054803E-8</v>
      </c>
      <c r="AX470" s="5">
        <f t="shared" si="711"/>
        <v>4.5143526973514201E-5</v>
      </c>
      <c r="AY470" s="5">
        <f t="shared" si="712"/>
        <v>3.8218509935777122E-5</v>
      </c>
      <c r="AZ470" s="5">
        <f t="shared" si="713"/>
        <v>1.6177895255814456E-5</v>
      </c>
      <c r="BA470" s="5">
        <f t="shared" si="714"/>
        <v>4.5654020411908404E-6</v>
      </c>
      <c r="BB470" s="5">
        <f t="shared" si="715"/>
        <v>9.6626734201804104E-7</v>
      </c>
      <c r="BC470" s="5">
        <f t="shared" si="716"/>
        <v>1.6360838635049476E-7</v>
      </c>
      <c r="BD470" s="5">
        <f t="shared" si="717"/>
        <v>1.0512488970927933E-4</v>
      </c>
      <c r="BE470" s="5">
        <f t="shared" si="718"/>
        <v>7.7303437469304517E-5</v>
      </c>
      <c r="BF470" s="5">
        <f t="shared" si="719"/>
        <v>2.8422486154785425E-5</v>
      </c>
      <c r="BG470" s="5">
        <f t="shared" si="720"/>
        <v>6.9668115301232586E-6</v>
      </c>
      <c r="BH470" s="5">
        <f t="shared" si="721"/>
        <v>1.280758726522057E-6</v>
      </c>
      <c r="BI470" s="5">
        <f t="shared" si="722"/>
        <v>1.8836081997853387E-7</v>
      </c>
      <c r="BJ470" s="8">
        <f t="shared" si="723"/>
        <v>0.29058241348022151</v>
      </c>
      <c r="BK470" s="8">
        <f t="shared" si="724"/>
        <v>0.3549427147892899</v>
      </c>
      <c r="BL470" s="8">
        <f t="shared" si="725"/>
        <v>0.33368140321679512</v>
      </c>
      <c r="BM470" s="8">
        <f t="shared" si="726"/>
        <v>0.21194544983415556</v>
      </c>
      <c r="BN470" s="8">
        <f t="shared" si="727"/>
        <v>0.788012767387269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1.3428571428571401</v>
      </c>
      <c r="F471">
        <f>VLOOKUP(B471,home!$B$2:$E$405,3,FALSE)</f>
        <v>1.02</v>
      </c>
      <c r="G471">
        <f>VLOOKUP(C471,away!$B$2:$E$405,4,FALSE)</f>
        <v>0.85</v>
      </c>
      <c r="H471">
        <f>VLOOKUP(A471,away!$A$2:$E$405,3,FALSE)</f>
        <v>1.2</v>
      </c>
      <c r="I471">
        <f>VLOOKUP(C471,away!$B$2:$E$405,3,FALSE)</f>
        <v>0.74</v>
      </c>
      <c r="J471">
        <f>VLOOKUP(B471,home!$B$2:$E$405,4,FALSE)</f>
        <v>0.31</v>
      </c>
      <c r="K471" s="3">
        <f t="shared" si="672"/>
        <v>1.1642571428571404</v>
      </c>
      <c r="L471" s="3">
        <f t="shared" si="673"/>
        <v>0.27528000000000002</v>
      </c>
      <c r="M471" s="5">
        <f t="shared" si="674"/>
        <v>0.23703744777080027</v>
      </c>
      <c r="N471" s="5">
        <f t="shared" si="675"/>
        <v>0.27597254169178054</v>
      </c>
      <c r="O471" s="5">
        <f t="shared" si="676"/>
        <v>6.5251668622345924E-2</v>
      </c>
      <c r="P471" s="5">
        <f t="shared" si="677"/>
        <v>7.5969721276913371E-2</v>
      </c>
      <c r="Q471" s="5">
        <f t="shared" si="678"/>
        <v>0.16065150144854781</v>
      </c>
      <c r="R471" s="5">
        <f t="shared" si="679"/>
        <v>8.9812396691796911E-3</v>
      </c>
      <c r="S471" s="5">
        <f t="shared" si="680"/>
        <v>6.0870113616736101E-3</v>
      </c>
      <c r="T471" s="5">
        <f t="shared" si="681"/>
        <v>4.422414531875625E-2</v>
      </c>
      <c r="U471" s="5">
        <f t="shared" si="682"/>
        <v>1.0456472436554355E-2</v>
      </c>
      <c r="V471" s="5">
        <f t="shared" si="683"/>
        <v>2.1676301028223437E-4</v>
      </c>
      <c r="W471" s="5">
        <f t="shared" si="684"/>
        <v>6.2346552690731992E-2</v>
      </c>
      <c r="X471" s="5">
        <f t="shared" si="685"/>
        <v>1.7162759024704707E-2</v>
      </c>
      <c r="Y471" s="5">
        <f t="shared" si="686"/>
        <v>2.3622821521603558E-3</v>
      </c>
      <c r="Z471" s="5">
        <f t="shared" si="687"/>
        <v>8.24118552043929E-4</v>
      </c>
      <c r="AA471" s="5">
        <f t="shared" si="688"/>
        <v>9.5948591077822817E-4</v>
      </c>
      <c r="AB471" s="5">
        <f t="shared" si="689"/>
        <v>5.5854416254717072E-4</v>
      </c>
      <c r="AC471" s="5">
        <f t="shared" si="690"/>
        <v>4.3419894275020228E-6</v>
      </c>
      <c r="AD471" s="5">
        <f t="shared" si="691"/>
        <v>1.8146854825675948E-2</v>
      </c>
      <c r="AE471" s="5">
        <f t="shared" si="692"/>
        <v>4.9954661964120763E-3</v>
      </c>
      <c r="AF471" s="5">
        <f t="shared" si="693"/>
        <v>6.8757596727415807E-4</v>
      </c>
      <c r="AG471" s="5">
        <f t="shared" si="694"/>
        <v>6.3091970757076784E-5</v>
      </c>
      <c r="AH471" s="5">
        <f t="shared" si="695"/>
        <v>5.6715838751663171E-5</v>
      </c>
      <c r="AI471" s="5">
        <f t="shared" si="696"/>
        <v>6.6031820379757635E-5</v>
      </c>
      <c r="AJ471" s="5">
        <f t="shared" si="697"/>
        <v>3.8439009266496278E-5</v>
      </c>
      <c r="AK471" s="5">
        <f t="shared" si="698"/>
        <v>1.4917630367623363E-5</v>
      </c>
      <c r="AL471" s="5">
        <f t="shared" si="699"/>
        <v>5.5663732409671616E-8</v>
      </c>
      <c r="AM471" s="5">
        <f t="shared" si="700"/>
        <v>4.2255210702369598E-3</v>
      </c>
      <c r="AN471" s="5">
        <f t="shared" si="701"/>
        <v>1.1632014402148305E-3</v>
      </c>
      <c r="AO471" s="5">
        <f t="shared" si="702"/>
        <v>1.6010304623116926E-4</v>
      </c>
      <c r="AP471" s="5">
        <f t="shared" si="703"/>
        <v>1.4691055522172099E-5</v>
      </c>
      <c r="AQ471" s="5">
        <f t="shared" si="704"/>
        <v>1.0110384410358834E-6</v>
      </c>
      <c r="AR471" s="5">
        <f t="shared" si="705"/>
        <v>3.1225472183115681E-6</v>
      </c>
      <c r="AS471" s="5">
        <f t="shared" si="706"/>
        <v>3.6354479028279373E-6</v>
      </c>
      <c r="AT471" s="5">
        <f t="shared" si="707"/>
        <v>2.1162980941762197E-6</v>
      </c>
      <c r="AU471" s="5">
        <f t="shared" si="708"/>
        <v>8.2130505751987209E-7</v>
      </c>
      <c r="AV471" s="5">
        <f t="shared" si="709"/>
        <v>2.3905256992055145E-7</v>
      </c>
      <c r="AW471" s="5">
        <f t="shared" si="710"/>
        <v>4.9555674713525174E-10</v>
      </c>
      <c r="AX471" s="5">
        <f t="shared" si="711"/>
        <v>8.1993218138612031E-4</v>
      </c>
      <c r="AY471" s="5">
        <f t="shared" si="712"/>
        <v>2.2571093089197126E-4</v>
      </c>
      <c r="AZ471" s="5">
        <f t="shared" si="713"/>
        <v>3.1066852527970924E-5</v>
      </c>
      <c r="BA471" s="5">
        <f t="shared" si="714"/>
        <v>2.8506943879666134E-6</v>
      </c>
      <c r="BB471" s="5">
        <f t="shared" si="715"/>
        <v>1.9618478777986226E-7</v>
      </c>
      <c r="BC471" s="5">
        <f t="shared" si="716"/>
        <v>1.0801149676008099E-8</v>
      </c>
      <c r="BD471" s="5">
        <f t="shared" si="717"/>
        <v>1.4326246637613477E-7</v>
      </c>
      <c r="BE471" s="5">
        <f t="shared" si="718"/>
        <v>1.6679434978174582E-7</v>
      </c>
      <c r="BF471" s="5">
        <f t="shared" si="719"/>
        <v>9.7095756560804976E-8</v>
      </c>
      <c r="BG471" s="5">
        <f t="shared" si="720"/>
        <v>3.7681476039011741E-8</v>
      </c>
      <c r="BH471" s="5">
        <f t="shared" si="721"/>
        <v>1.0967731907954902E-8</v>
      </c>
      <c r="BI471" s="5">
        <f t="shared" si="722"/>
        <v>2.5538520429557345E-9</v>
      </c>
      <c r="BJ471" s="8">
        <f t="shared" si="723"/>
        <v>0.5932570665825786</v>
      </c>
      <c r="BK471" s="8">
        <f t="shared" si="724"/>
        <v>0.31954105200372135</v>
      </c>
      <c r="BL471" s="8">
        <f t="shared" si="725"/>
        <v>8.6393908106646336E-2</v>
      </c>
      <c r="BM471" s="8">
        <f t="shared" si="726"/>
        <v>0.17592631433008749</v>
      </c>
      <c r="BN471" s="8">
        <f t="shared" si="727"/>
        <v>0.82386412047956759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1.3428571428571401</v>
      </c>
      <c r="F472">
        <f>VLOOKUP(B472,home!$B$2:$E$405,3,FALSE)</f>
        <v>0.96</v>
      </c>
      <c r="G472">
        <f>VLOOKUP(C472,away!$B$2:$E$405,4,FALSE)</f>
        <v>1.4</v>
      </c>
      <c r="H472">
        <f>VLOOKUP(A472,away!$A$2:$E$405,3,FALSE)</f>
        <v>1.2</v>
      </c>
      <c r="I472">
        <f>VLOOKUP(C472,away!$B$2:$E$405,3,FALSE)</f>
        <v>0.28000000000000003</v>
      </c>
      <c r="J472">
        <f>VLOOKUP(B472,home!$B$2:$E$405,4,FALSE)</f>
        <v>1.19</v>
      </c>
      <c r="K472" s="3">
        <f t="shared" si="672"/>
        <v>1.8047999999999962</v>
      </c>
      <c r="L472" s="3">
        <f t="shared" si="673"/>
        <v>0.39984000000000003</v>
      </c>
      <c r="M472" s="5">
        <f t="shared" si="674"/>
        <v>0.11029022263868669</v>
      </c>
      <c r="N472" s="5">
        <f t="shared" si="675"/>
        <v>0.19905179381830132</v>
      </c>
      <c r="O472" s="5">
        <f t="shared" si="676"/>
        <v>4.409844261985249E-2</v>
      </c>
      <c r="P472" s="5">
        <f t="shared" si="677"/>
        <v>7.9588869240309598E-2</v>
      </c>
      <c r="Q472" s="5">
        <f t="shared" si="678"/>
        <v>0.17962433874163478</v>
      </c>
      <c r="R472" s="5">
        <f t="shared" si="679"/>
        <v>8.8161606485609098E-3</v>
      </c>
      <c r="S472" s="5">
        <f t="shared" si="680"/>
        <v>1.4358453440842854E-2</v>
      </c>
      <c r="T472" s="5">
        <f t="shared" si="681"/>
        <v>7.1820995602455251E-2</v>
      </c>
      <c r="U472" s="5">
        <f t="shared" si="682"/>
        <v>1.5911406738522694E-2</v>
      </c>
      <c r="V472" s="5">
        <f t="shared" si="683"/>
        <v>1.1512787162366721E-3</v>
      </c>
      <c r="W472" s="5">
        <f t="shared" si="684"/>
        <v>0.10806200218696727</v>
      </c>
      <c r="X472" s="5">
        <f t="shared" si="685"/>
        <v>4.3207510954436985E-2</v>
      </c>
      <c r="Y472" s="5">
        <f t="shared" si="686"/>
        <v>8.6380455900110422E-3</v>
      </c>
      <c r="Z472" s="5">
        <f t="shared" si="687"/>
        <v>1.1750178912401984E-3</v>
      </c>
      <c r="AA472" s="5">
        <f t="shared" si="688"/>
        <v>2.1206722901103052E-3</v>
      </c>
      <c r="AB472" s="5">
        <f t="shared" si="689"/>
        <v>1.9136946745955362E-3</v>
      </c>
      <c r="AC472" s="5">
        <f t="shared" si="690"/>
        <v>5.1924917398327904E-5</v>
      </c>
      <c r="AD472" s="5">
        <f t="shared" si="691"/>
        <v>4.8757575386759539E-2</v>
      </c>
      <c r="AE472" s="5">
        <f t="shared" si="692"/>
        <v>1.9495228942641933E-2</v>
      </c>
      <c r="AF472" s="5">
        <f t="shared" si="693"/>
        <v>3.8974861702129751E-3</v>
      </c>
      <c r="AG472" s="5">
        <f t="shared" si="694"/>
        <v>5.1945695676598551E-4</v>
      </c>
      <c r="AH472" s="5">
        <f t="shared" si="695"/>
        <v>1.1745478840837021E-4</v>
      </c>
      <c r="AI472" s="5">
        <f t="shared" si="696"/>
        <v>2.119824021194261E-4</v>
      </c>
      <c r="AJ472" s="5">
        <f t="shared" si="697"/>
        <v>1.9129291967256976E-4</v>
      </c>
      <c r="AK472" s="5">
        <f t="shared" si="698"/>
        <v>1.1508182047501772E-4</v>
      </c>
      <c r="AL472" s="5">
        <f t="shared" si="699"/>
        <v>1.4988256845461407E-6</v>
      </c>
      <c r="AM472" s="5">
        <f t="shared" si="700"/>
        <v>1.759953441160467E-2</v>
      </c>
      <c r="AN472" s="5">
        <f t="shared" si="701"/>
        <v>7.0369978391360121E-3</v>
      </c>
      <c r="AO472" s="5">
        <f t="shared" si="702"/>
        <v>1.4068366080000716E-3</v>
      </c>
      <c r="AP472" s="5">
        <f t="shared" si="703"/>
        <v>1.8750318311424959E-4</v>
      </c>
      <c r="AQ472" s="5">
        <f t="shared" si="704"/>
        <v>1.8742818184100387E-5</v>
      </c>
      <c r="AR472" s="5">
        <f t="shared" si="705"/>
        <v>9.3926245194405556E-6</v>
      </c>
      <c r="AS472" s="5">
        <f t="shared" si="706"/>
        <v>1.6951808732686279E-5</v>
      </c>
      <c r="AT472" s="5">
        <f t="shared" si="707"/>
        <v>1.5297312200376068E-5</v>
      </c>
      <c r="AU472" s="5">
        <f t="shared" si="708"/>
        <v>9.2028630197462235E-6</v>
      </c>
      <c r="AV472" s="5">
        <f t="shared" si="709"/>
        <v>4.1523317945094886E-6</v>
      </c>
      <c r="AW472" s="5">
        <f t="shared" si="710"/>
        <v>3.0044428480340915E-8</v>
      </c>
      <c r="AX472" s="5">
        <f t="shared" si="711"/>
        <v>5.2939399510106774E-3</v>
      </c>
      <c r="AY472" s="5">
        <f t="shared" si="712"/>
        <v>2.1167289500121094E-3</v>
      </c>
      <c r="AZ472" s="5">
        <f t="shared" si="713"/>
        <v>4.2317645168642089E-4</v>
      </c>
      <c r="BA472" s="5">
        <f t="shared" si="714"/>
        <v>5.6400957480766197E-5</v>
      </c>
      <c r="BB472" s="5">
        <f t="shared" si="715"/>
        <v>5.6378397097773878E-6</v>
      </c>
      <c r="BC472" s="5">
        <f t="shared" si="716"/>
        <v>4.5084676591147845E-7</v>
      </c>
      <c r="BD472" s="5">
        <f t="shared" si="717"/>
        <v>6.2592449797551836E-7</v>
      </c>
      <c r="BE472" s="5">
        <f t="shared" si="718"/>
        <v>1.1296685339462131E-6</v>
      </c>
      <c r="BF472" s="5">
        <f t="shared" si="719"/>
        <v>1.0194128850330607E-6</v>
      </c>
      <c r="BG472" s="5">
        <f t="shared" si="720"/>
        <v>6.1327879163588813E-7</v>
      </c>
      <c r="BH472" s="5">
        <f t="shared" si="721"/>
        <v>2.7671139078611223E-7</v>
      </c>
      <c r="BI472" s="5">
        <f t="shared" si="722"/>
        <v>9.9881743618154773E-8</v>
      </c>
      <c r="BJ472" s="8">
        <f t="shared" si="723"/>
        <v>0.71722038420689194</v>
      </c>
      <c r="BK472" s="8">
        <f t="shared" si="724"/>
        <v>0.20755897672917079</v>
      </c>
      <c r="BL472" s="8">
        <f t="shared" si="725"/>
        <v>7.3554950720427115E-2</v>
      </c>
      <c r="BM472" s="8">
        <f t="shared" si="726"/>
        <v>0.37592280293480052</v>
      </c>
      <c r="BN472" s="8">
        <f t="shared" si="727"/>
        <v>0.62146982770734582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1.3428571428571401</v>
      </c>
      <c r="F473">
        <f>VLOOKUP(B473,home!$B$2:$E$405,3,FALSE)</f>
        <v>0.64</v>
      </c>
      <c r="G473">
        <f>VLOOKUP(C473,away!$B$2:$E$405,4,FALSE)</f>
        <v>0.74</v>
      </c>
      <c r="H473">
        <f>VLOOKUP(A473,away!$A$2:$E$405,3,FALSE)</f>
        <v>1.2</v>
      </c>
      <c r="I473">
        <f>VLOOKUP(C473,away!$B$2:$E$405,3,FALSE)</f>
        <v>1.06</v>
      </c>
      <c r="J473">
        <f>VLOOKUP(B473,home!$B$2:$E$405,4,FALSE)</f>
        <v>1.19</v>
      </c>
      <c r="K473" s="3">
        <f t="shared" si="672"/>
        <v>0.63597714285714158</v>
      </c>
      <c r="L473" s="3">
        <f t="shared" si="673"/>
        <v>1.5136799999999999</v>
      </c>
      <c r="M473" s="5">
        <f t="shared" si="674"/>
        <v>0.11652410204621778</v>
      </c>
      <c r="N473" s="5">
        <f t="shared" si="675"/>
        <v>7.4106665493347587E-2</v>
      </c>
      <c r="O473" s="5">
        <f t="shared" si="676"/>
        <v>0.17638020278531891</v>
      </c>
      <c r="P473" s="5">
        <f t="shared" si="677"/>
        <v>0.11217377742397037</v>
      </c>
      <c r="Q473" s="5">
        <f t="shared" si="678"/>
        <v>2.3565072693564559E-2</v>
      </c>
      <c r="R473" s="5">
        <f t="shared" si="679"/>
        <v>0.13349159267604077</v>
      </c>
      <c r="S473" s="5">
        <f t="shared" si="680"/>
        <v>2.6996467084062097E-2</v>
      </c>
      <c r="T473" s="5">
        <f t="shared" si="681"/>
        <v>3.5669979234794799E-2</v>
      </c>
      <c r="U473" s="5">
        <f t="shared" si="682"/>
        <v>8.489760170555774E-2</v>
      </c>
      <c r="V473" s="5">
        <f t="shared" si="683"/>
        <v>2.8876197539515532E-3</v>
      </c>
      <c r="W473" s="5">
        <f t="shared" si="684"/>
        <v>4.9956158676246788E-3</v>
      </c>
      <c r="X473" s="5">
        <f t="shared" si="685"/>
        <v>7.5617638265061222E-3</v>
      </c>
      <c r="Y473" s="5">
        <f t="shared" si="686"/>
        <v>5.7230453344528946E-3</v>
      </c>
      <c r="Z473" s="5">
        <f t="shared" si="687"/>
        <v>6.7354518000623156E-2</v>
      </c>
      <c r="AA473" s="5">
        <f t="shared" si="688"/>
        <v>4.2835933916556226E-2</v>
      </c>
      <c r="AB473" s="5">
        <f t="shared" si="689"/>
        <v>1.3621337431934376E-2</v>
      </c>
      <c r="AC473" s="5">
        <f t="shared" si="690"/>
        <v>1.7373831351020881E-4</v>
      </c>
      <c r="AD473" s="5">
        <f t="shared" si="691"/>
        <v>7.9427437657593567E-4</v>
      </c>
      <c r="AE473" s="5">
        <f t="shared" si="692"/>
        <v>1.2022772383354621E-3</v>
      </c>
      <c r="AF473" s="5">
        <f t="shared" si="693"/>
        <v>9.0993150506181127E-4</v>
      </c>
      <c r="AG473" s="5">
        <f t="shared" si="694"/>
        <v>4.5911504019398764E-4</v>
      </c>
      <c r="AH473" s="5">
        <f t="shared" si="695"/>
        <v>2.5488296701795816E-2</v>
      </c>
      <c r="AI473" s="5">
        <f t="shared" si="696"/>
        <v>1.6209974112703206E-2</v>
      </c>
      <c r="AJ473" s="5">
        <f t="shared" si="697"/>
        <v>5.1545865109926068E-3</v>
      </c>
      <c r="AK473" s="5">
        <f t="shared" si="698"/>
        <v>1.0927330672903467E-3</v>
      </c>
      <c r="AL473" s="5">
        <f t="shared" si="699"/>
        <v>6.6900778697200794E-6</v>
      </c>
      <c r="AM473" s="5">
        <f t="shared" si="700"/>
        <v>1.010280697318802E-4</v>
      </c>
      <c r="AN473" s="5">
        <f t="shared" si="701"/>
        <v>1.529241685917524E-4</v>
      </c>
      <c r="AO473" s="5">
        <f t="shared" si="702"/>
        <v>1.1573912775698191E-4</v>
      </c>
      <c r="AP473" s="5">
        <f t="shared" si="703"/>
        <v>5.8397334301062808E-5</v>
      </c>
      <c r="AQ473" s="5">
        <f t="shared" si="704"/>
        <v>2.2098719246208189E-5</v>
      </c>
      <c r="AR473" s="5">
        <f t="shared" si="705"/>
        <v>7.7162249903148543E-3</v>
      </c>
      <c r="AS473" s="5">
        <f t="shared" si="706"/>
        <v>4.9073427229833159E-3</v>
      </c>
      <c r="AT473" s="5">
        <f t="shared" si="707"/>
        <v>1.560478901991857E-3</v>
      </c>
      <c r="AU473" s="5">
        <f t="shared" si="708"/>
        <v>3.3080963785921027E-4</v>
      </c>
      <c r="AV473" s="5">
        <f t="shared" si="709"/>
        <v>5.2596842078826545E-5</v>
      </c>
      <c r="AW473" s="5">
        <f t="shared" si="710"/>
        <v>1.788974919562976E-7</v>
      </c>
      <c r="AX473" s="5">
        <f t="shared" si="711"/>
        <v>1.0708590522742206E-5</v>
      </c>
      <c r="AY473" s="5">
        <f t="shared" si="712"/>
        <v>1.620937930246442E-5</v>
      </c>
      <c r="AZ473" s="5">
        <f t="shared" si="713"/>
        <v>1.2267906631277174E-5</v>
      </c>
      <c r="BA473" s="5">
        <f t="shared" si="714"/>
        <v>6.1898949698772124E-6</v>
      </c>
      <c r="BB473" s="5">
        <f t="shared" si="715"/>
        <v>2.3423800545009349E-6</v>
      </c>
      <c r="BC473" s="5">
        <f t="shared" si="716"/>
        <v>7.0912276817939461E-7</v>
      </c>
      <c r="BD473" s="5">
        <f t="shared" si="717"/>
        <v>1.9466492405566308E-3</v>
      </c>
      <c r="BE473" s="5">
        <f t="shared" si="718"/>
        <v>1.2380244221542305E-3</v>
      </c>
      <c r="BF473" s="5">
        <f t="shared" si="719"/>
        <v>3.9367761739450552E-4</v>
      </c>
      <c r="BG473" s="5">
        <f t="shared" si="720"/>
        <v>8.3456655439121538E-5</v>
      </c>
      <c r="BH473" s="5">
        <f t="shared" si="721"/>
        <v>1.3269131319646356E-5</v>
      </c>
      <c r="BI473" s="5">
        <f t="shared" si="722"/>
        <v>1.6877728449729809E-6</v>
      </c>
      <c r="BJ473" s="8">
        <f t="shared" si="723"/>
        <v>0.15548635530433477</v>
      </c>
      <c r="BK473" s="8">
        <f t="shared" si="724"/>
        <v>0.25877860407888426</v>
      </c>
      <c r="BL473" s="8">
        <f t="shared" si="725"/>
        <v>0.51741647684312708</v>
      </c>
      <c r="BM473" s="8">
        <f t="shared" si="726"/>
        <v>0.36277851062669869</v>
      </c>
      <c r="BN473" s="8">
        <f t="shared" si="727"/>
        <v>0.63624141311845994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1.3561643835616399</v>
      </c>
      <c r="F474">
        <f>VLOOKUP(B474,home!$B$2:$E$405,3,FALSE)</f>
        <v>0.55000000000000004</v>
      </c>
      <c r="G474">
        <f>VLOOKUP(C474,away!$B$2:$E$405,4,FALSE)</f>
        <v>1.58</v>
      </c>
      <c r="H474">
        <f>VLOOKUP(A474,away!$A$2:$E$405,3,FALSE)</f>
        <v>1.0958904109589001</v>
      </c>
      <c r="I474">
        <f>VLOOKUP(C474,away!$B$2:$E$405,3,FALSE)</f>
        <v>0.63</v>
      </c>
      <c r="J474">
        <f>VLOOKUP(B474,home!$B$2:$E$405,4,FALSE)</f>
        <v>1.25</v>
      </c>
      <c r="K474" s="3">
        <f t="shared" si="672"/>
        <v>1.1785068493150652</v>
      </c>
      <c r="L474" s="3">
        <f t="shared" si="673"/>
        <v>0.86301369863013389</v>
      </c>
      <c r="M474" s="5">
        <f t="shared" si="674"/>
        <v>0.12983114623060768</v>
      </c>
      <c r="N474" s="5">
        <f t="shared" si="675"/>
        <v>0.15300689508719698</v>
      </c>
      <c r="O474" s="5">
        <f t="shared" si="676"/>
        <v>0.11204605770586649</v>
      </c>
      <c r="P474" s="5">
        <f t="shared" si="677"/>
        <v>0.13204704644511472</v>
      </c>
      <c r="Q474" s="5">
        <f t="shared" si="678"/>
        <v>9.0159836926346631E-2</v>
      </c>
      <c r="R474" s="5">
        <f t="shared" si="679"/>
        <v>4.8348641338832626E-2</v>
      </c>
      <c r="S474" s="5">
        <f t="shared" si="680"/>
        <v>3.3575191664539983E-2</v>
      </c>
      <c r="T474" s="5">
        <f t="shared" si="681"/>
        <v>7.7809174333696121E-2</v>
      </c>
      <c r="U474" s="5">
        <f t="shared" si="682"/>
        <v>5.6979204972891752E-2</v>
      </c>
      <c r="V474" s="5">
        <f t="shared" si="683"/>
        <v>3.7942486767956734E-3</v>
      </c>
      <c r="W474" s="5">
        <f t="shared" si="684"/>
        <v>3.5417995116942942E-2</v>
      </c>
      <c r="X474" s="5">
        <f t="shared" si="685"/>
        <v>3.0566214963936945E-2</v>
      </c>
      <c r="Y474" s="5">
        <f t="shared" si="686"/>
        <v>1.3189531114575482E-2</v>
      </c>
      <c r="Z474" s="5">
        <f t="shared" si="687"/>
        <v>1.3908513261855913E-2</v>
      </c>
      <c r="AA474" s="5">
        <f t="shared" si="688"/>
        <v>1.6391278142886611E-2</v>
      </c>
      <c r="AB474" s="5">
        <f t="shared" si="689"/>
        <v>9.658616780210098E-3</v>
      </c>
      <c r="AC474" s="5">
        <f t="shared" si="690"/>
        <v>2.4118795152168121E-4</v>
      </c>
      <c r="AD474" s="5">
        <f t="shared" si="691"/>
        <v>1.0435087458581209E-2</v>
      </c>
      <c r="AE474" s="5">
        <f t="shared" si="692"/>
        <v>9.0056234231590919E-3</v>
      </c>
      <c r="AF474" s="5">
        <f t="shared" si="693"/>
        <v>3.8859881894453474E-3</v>
      </c>
      <c r="AG474" s="5">
        <f t="shared" si="694"/>
        <v>1.1178870134020823E-3</v>
      </c>
      <c r="AH474" s="5">
        <f t="shared" si="695"/>
        <v>3.0008093681401339E-3</v>
      </c>
      <c r="AI474" s="5">
        <f t="shared" si="696"/>
        <v>3.5364743938419612E-3</v>
      </c>
      <c r="AJ474" s="5">
        <f t="shared" si="697"/>
        <v>2.0838796477850477E-3</v>
      </c>
      <c r="AK474" s="5">
        <f t="shared" si="698"/>
        <v>8.1862214602098119E-4</v>
      </c>
      <c r="AL474" s="5">
        <f t="shared" si="699"/>
        <v>9.8121776049073522E-6</v>
      </c>
      <c r="AM474" s="5">
        <f t="shared" si="700"/>
        <v>2.4595644086279366E-3</v>
      </c>
      <c r="AN474" s="5">
        <f t="shared" si="701"/>
        <v>2.1226377773090332E-3</v>
      </c>
      <c r="AO474" s="5">
        <f t="shared" si="702"/>
        <v>9.159327395237575E-4</v>
      </c>
      <c r="AP474" s="5">
        <f t="shared" si="703"/>
        <v>2.6348750041094306E-4</v>
      </c>
      <c r="AQ474" s="5">
        <f t="shared" si="704"/>
        <v>5.6848330568114205E-5</v>
      </c>
      <c r="AR474" s="5">
        <f t="shared" si="705"/>
        <v>5.1794791833651463E-4</v>
      </c>
      <c r="AS474" s="5">
        <f t="shared" si="706"/>
        <v>6.1040516934806254E-4</v>
      </c>
      <c r="AT474" s="5">
        <f t="shared" si="707"/>
        <v>3.5968333646700705E-4</v>
      </c>
      <c r="AU474" s="5">
        <f t="shared" si="708"/>
        <v>1.4129642520362097E-4</v>
      </c>
      <c r="AV474" s="5">
        <f t="shared" si="709"/>
        <v>4.1629701221550326E-5</v>
      </c>
      <c r="AW474" s="5">
        <f t="shared" si="710"/>
        <v>2.7721243013203471E-7</v>
      </c>
      <c r="AX474" s="5">
        <f t="shared" si="711"/>
        <v>4.83102250316597E-4</v>
      </c>
      <c r="AY474" s="5">
        <f t="shared" si="712"/>
        <v>4.1692385986226714E-4</v>
      </c>
      <c r="AZ474" s="5">
        <f t="shared" si="713"/>
        <v>1.7990550117344336E-4</v>
      </c>
      <c r="BA474" s="5">
        <f t="shared" si="714"/>
        <v>5.1753637323867093E-5</v>
      </c>
      <c r="BB474" s="5">
        <f t="shared" si="715"/>
        <v>1.1166024491108268E-5</v>
      </c>
      <c r="BC474" s="5">
        <f t="shared" si="716"/>
        <v>1.9272864190132016E-6</v>
      </c>
      <c r="BD474" s="5">
        <f t="shared" si="717"/>
        <v>7.4499358116895628E-5</v>
      </c>
      <c r="BE474" s="5">
        <f t="shared" si="718"/>
        <v>8.7798003810337396E-5</v>
      </c>
      <c r="BF474" s="5">
        <f t="shared" si="719"/>
        <v>5.1735274423336416E-5</v>
      </c>
      <c r="BG474" s="5">
        <f t="shared" si="720"/>
        <v>2.0323458419698823E-5</v>
      </c>
      <c r="BH474" s="5">
        <f t="shared" si="721"/>
        <v>5.9878337373462547E-6</v>
      </c>
      <c r="BI474" s="5">
        <f t="shared" si="722"/>
        <v>1.4113406144044763E-6</v>
      </c>
      <c r="BJ474" s="8">
        <f t="shared" si="723"/>
        <v>0.43155748294330887</v>
      </c>
      <c r="BK474" s="8">
        <f t="shared" si="724"/>
        <v>0.29991555700604694</v>
      </c>
      <c r="BL474" s="8">
        <f t="shared" si="725"/>
        <v>0.25477630231617437</v>
      </c>
      <c r="BM474" s="8">
        <f t="shared" si="726"/>
        <v>0.33430158514598879</v>
      </c>
      <c r="BN474" s="8">
        <f t="shared" si="727"/>
        <v>0.66543962373396526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1.3561643835616399</v>
      </c>
      <c r="F475">
        <f>VLOOKUP(B475,home!$B$2:$E$405,3,FALSE)</f>
        <v>0.92</v>
      </c>
      <c r="G475">
        <f>VLOOKUP(C475,away!$B$2:$E$405,4,FALSE)</f>
        <v>0.74</v>
      </c>
      <c r="H475">
        <f>VLOOKUP(A475,away!$A$2:$E$405,3,FALSE)</f>
        <v>1.0958904109589001</v>
      </c>
      <c r="I475">
        <f>VLOOKUP(C475,away!$B$2:$E$405,3,FALSE)</f>
        <v>0.42</v>
      </c>
      <c r="J475">
        <f>VLOOKUP(B475,home!$B$2:$E$405,4,FALSE)</f>
        <v>0.46</v>
      </c>
      <c r="K475" s="3">
        <f t="shared" si="672"/>
        <v>0.92327671232876452</v>
      </c>
      <c r="L475" s="3">
        <f t="shared" si="673"/>
        <v>0.21172602739725949</v>
      </c>
      <c r="M475" s="5">
        <f t="shared" si="674"/>
        <v>0.32142124072704714</v>
      </c>
      <c r="N475" s="5">
        <f t="shared" si="675"/>
        <v>0.29676074641110051</v>
      </c>
      <c r="O475" s="5">
        <f t="shared" si="676"/>
        <v>6.8053242420235915E-2</v>
      </c>
      <c r="P475" s="5">
        <f t="shared" si="677"/>
        <v>6.2831973925067827E-2</v>
      </c>
      <c r="Q475" s="5">
        <f t="shared" si="678"/>
        <v>0.13699614314733552</v>
      </c>
      <c r="R475" s="5">
        <f t="shared" si="679"/>
        <v>7.2043213345696052E-3</v>
      </c>
      <c r="S475" s="5">
        <f t="shared" si="680"/>
        <v>3.070625434080247E-3</v>
      </c>
      <c r="T475" s="5">
        <f t="shared" si="681"/>
        <v>2.9005649157331639E-2</v>
      </c>
      <c r="U475" s="5">
        <f t="shared" si="682"/>
        <v>6.6515821163414023E-3</v>
      </c>
      <c r="V475" s="5">
        <f t="shared" si="683"/>
        <v>6.6694568014156064E-5</v>
      </c>
      <c r="W475" s="5">
        <f t="shared" si="684"/>
        <v>4.216178288226425E-2</v>
      </c>
      <c r="X475" s="5">
        <f t="shared" si="685"/>
        <v>8.9267467976475862E-3</v>
      </c>
      <c r="Y475" s="5">
        <f t="shared" si="686"/>
        <v>9.4501231852356544E-4</v>
      </c>
      <c r="Z475" s="5">
        <f t="shared" si="687"/>
        <v>5.0844744542058191E-4</v>
      </c>
      <c r="AA475" s="5">
        <f t="shared" si="688"/>
        <v>4.6943768579987382E-4</v>
      </c>
      <c r="AB475" s="5">
        <f t="shared" si="689"/>
        <v>2.1671044159426547E-4</v>
      </c>
      <c r="AC475" s="5">
        <f t="shared" si="690"/>
        <v>8.1484801473647706E-7</v>
      </c>
      <c r="AD475" s="5">
        <f t="shared" si="691"/>
        <v>9.7317480713640277E-3</v>
      </c>
      <c r="AE475" s="5">
        <f t="shared" si="692"/>
        <v>2.0604643587808472E-3</v>
      </c>
      <c r="AF475" s="5">
        <f t="shared" si="693"/>
        <v>2.1812696663915516E-4</v>
      </c>
      <c r="AG475" s="5">
        <f t="shared" si="694"/>
        <v>1.5394385371574298E-5</v>
      </c>
      <c r="AH475" s="5">
        <f t="shared" si="695"/>
        <v>2.6912889439796167E-5</v>
      </c>
      <c r="AI475" s="5">
        <f t="shared" si="696"/>
        <v>2.4848044081242528E-5</v>
      </c>
      <c r="AJ475" s="5">
        <f t="shared" si="697"/>
        <v>1.1470810223564908E-5</v>
      </c>
      <c r="AK475" s="5">
        <f t="shared" si="698"/>
        <v>3.5302439836533966E-6</v>
      </c>
      <c r="AL475" s="5">
        <f t="shared" si="699"/>
        <v>6.371515348395249E-9</v>
      </c>
      <c r="AM475" s="5">
        <f t="shared" si="700"/>
        <v>1.7970192729081555E-3</v>
      </c>
      <c r="AN475" s="5">
        <f t="shared" si="701"/>
        <v>3.8047575180915542E-4</v>
      </c>
      <c r="AO475" s="5">
        <f t="shared" si="702"/>
        <v>4.0278309725769063E-5</v>
      </c>
      <c r="AP475" s="5">
        <f t="shared" si="703"/>
        <v>2.8426555028378291E-6</v>
      </c>
      <c r="AQ475" s="5">
        <f t="shared" si="704"/>
        <v>1.5046603921870309E-7</v>
      </c>
      <c r="AR475" s="5">
        <f t="shared" si="705"/>
        <v>1.1396318333739397E-6</v>
      </c>
      <c r="AS475" s="5">
        <f t="shared" si="706"/>
        <v>1.0521955323826935E-6</v>
      </c>
      <c r="AT475" s="5">
        <f t="shared" si="707"/>
        <v>4.8573381593265349E-7</v>
      </c>
      <c r="AU475" s="5">
        <f t="shared" si="708"/>
        <v>1.4948890688040189E-7</v>
      </c>
      <c r="AV475" s="5">
        <f t="shared" si="709"/>
        <v>3.450490661853957E-8</v>
      </c>
      <c r="AW475" s="5">
        <f t="shared" si="710"/>
        <v>3.4597631075448234E-11</v>
      </c>
      <c r="AX475" s="5">
        <f t="shared" si="711"/>
        <v>2.7652434104701132E-4</v>
      </c>
      <c r="AY475" s="5">
        <f t="shared" si="712"/>
        <v>5.8547400208528637E-5</v>
      </c>
      <c r="AZ475" s="5">
        <f t="shared" si="713"/>
        <v>6.1980042302946244E-6</v>
      </c>
      <c r="BA475" s="5">
        <f t="shared" si="714"/>
        <v>4.3742627115723011E-7</v>
      </c>
      <c r="BB475" s="5">
        <f t="shared" si="715"/>
        <v>2.3153631667829179E-8</v>
      </c>
      <c r="BC475" s="5">
        <f t="shared" si="716"/>
        <v>9.8044529056977107E-10</v>
      </c>
      <c r="BD475" s="5">
        <f t="shared" si="717"/>
        <v>4.0214953462619976E-8</v>
      </c>
      <c r="BE475" s="5">
        <f t="shared" si="718"/>
        <v>3.7129530019422033E-8</v>
      </c>
      <c r="BF475" s="5">
        <f t="shared" si="719"/>
        <v>1.714041520332207E-8</v>
      </c>
      <c r="BG475" s="5">
        <f t="shared" si="720"/>
        <v>5.2751153989577248E-9</v>
      </c>
      <c r="BH475" s="5">
        <f t="shared" si="721"/>
        <v>1.2175978006761316E-9</v>
      </c>
      <c r="BI475" s="5">
        <f t="shared" si="722"/>
        <v>2.2483593886939869E-10</v>
      </c>
      <c r="BJ475" s="8">
        <f t="shared" si="723"/>
        <v>0.52938431225817772</v>
      </c>
      <c r="BK475" s="8">
        <f t="shared" si="724"/>
        <v>0.38744990327394807</v>
      </c>
      <c r="BL475" s="8">
        <f t="shared" si="725"/>
        <v>8.2665018743712335E-2</v>
      </c>
      <c r="BM475" s="8">
        <f t="shared" si="726"/>
        <v>0.10668146639029123</v>
      </c>
      <c r="BN475" s="8">
        <f t="shared" si="727"/>
        <v>0.8932676679653565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1.3561643835616399</v>
      </c>
      <c r="F476">
        <f>VLOOKUP(B476,home!$B$2:$E$405,3,FALSE)</f>
        <v>0.86</v>
      </c>
      <c r="G476">
        <f>VLOOKUP(C476,away!$B$2:$E$405,4,FALSE)</f>
        <v>1.26</v>
      </c>
      <c r="H476">
        <f>VLOOKUP(A476,away!$A$2:$E$405,3,FALSE)</f>
        <v>1.0958904109589001</v>
      </c>
      <c r="I476">
        <f>VLOOKUP(C476,away!$B$2:$E$405,3,FALSE)</f>
        <v>0.84</v>
      </c>
      <c r="J476">
        <f>VLOOKUP(B476,home!$B$2:$E$405,4,FALSE)</f>
        <v>1.67</v>
      </c>
      <c r="K476" s="3">
        <f t="shared" si="672"/>
        <v>1.469539726027393</v>
      </c>
      <c r="L476" s="3">
        <f t="shared" si="673"/>
        <v>1.5373150684931449</v>
      </c>
      <c r="M476" s="5">
        <f t="shared" si="674"/>
        <v>4.9446955278866007E-2</v>
      </c>
      <c r="N476" s="5">
        <f t="shared" si="675"/>
        <v>7.2664265113393522E-2</v>
      </c>
      <c r="O476" s="5">
        <f t="shared" si="676"/>
        <v>7.6015549441307381E-2</v>
      </c>
      <c r="P476" s="5">
        <f t="shared" si="677"/>
        <v>0.11170786969980061</v>
      </c>
      <c r="Q476" s="5">
        <f t="shared" si="678"/>
        <v>5.3391512123359096E-2</v>
      </c>
      <c r="R476" s="5">
        <f t="shared" si="679"/>
        <v>5.8429924797953753E-2</v>
      </c>
      <c r="S476" s="5">
        <f t="shared" si="680"/>
        <v>6.3091084590000512E-2</v>
      </c>
      <c r="T476" s="5">
        <f t="shared" si="681"/>
        <v>8.2079576116874373E-2</v>
      </c>
      <c r="U476" s="5">
        <f t="shared" si="682"/>
        <v>8.5865095679386147E-2</v>
      </c>
      <c r="V476" s="5">
        <f t="shared" si="683"/>
        <v>1.5836882657276216E-2</v>
      </c>
      <c r="W476" s="5">
        <f t="shared" si="684"/>
        <v>2.6153649365983106E-2</v>
      </c>
      <c r="X476" s="5">
        <f t="shared" si="685"/>
        <v>4.0206399266412014E-2</v>
      </c>
      <c r="Y476" s="5">
        <f t="shared" si="686"/>
        <v>3.0904951721053463E-2</v>
      </c>
      <c r="Z476" s="5">
        <f t="shared" si="687"/>
        <v>2.9941734614271864E-2</v>
      </c>
      <c r="AA476" s="5">
        <f t="shared" si="688"/>
        <v>4.4000568481841987E-2</v>
      </c>
      <c r="AB476" s="5">
        <f t="shared" si="689"/>
        <v>3.2330291675927818E-2</v>
      </c>
      <c r="AC476" s="5">
        <f t="shared" si="690"/>
        <v>2.2361139507387569E-3</v>
      </c>
      <c r="AD476" s="5">
        <f t="shared" si="691"/>
        <v>9.6084566809758291E-3</v>
      </c>
      <c r="AE476" s="5">
        <f t="shared" si="692"/>
        <v>1.4771225240627774E-2</v>
      </c>
      <c r="AF476" s="5">
        <f t="shared" si="693"/>
        <v>1.135401357126168E-2</v>
      </c>
      <c r="AG476" s="5">
        <f t="shared" si="694"/>
        <v>5.8182320503254153E-3</v>
      </c>
      <c r="AH476" s="5">
        <f t="shared" si="695"/>
        <v>1.150746994983573E-2</v>
      </c>
      <c r="AI476" s="5">
        <f t="shared" si="696"/>
        <v>1.6910684237350058E-2</v>
      </c>
      <c r="AJ476" s="5">
        <f t="shared" si="697"/>
        <v>1.2425461140545583E-2</v>
      </c>
      <c r="AK476" s="5">
        <f t="shared" si="698"/>
        <v>6.0865695867471214E-3</v>
      </c>
      <c r="AL476" s="5">
        <f t="shared" si="699"/>
        <v>2.0206827654748949E-4</v>
      </c>
      <c r="AM476" s="5">
        <f t="shared" si="700"/>
        <v>2.8240017597014572E-3</v>
      </c>
      <c r="AN476" s="5">
        <f t="shared" si="701"/>
        <v>4.341380458640208E-3</v>
      </c>
      <c r="AO476" s="5">
        <f t="shared" si="702"/>
        <v>3.3370347985646363E-3</v>
      </c>
      <c r="AP476" s="5">
        <f t="shared" si="703"/>
        <v>1.7100246266398007E-3</v>
      </c>
      <c r="AQ476" s="5">
        <f t="shared" si="704"/>
        <v>6.5721165650693247E-4</v>
      </c>
      <c r="AR476" s="5">
        <f t="shared" si="705"/>
        <v>3.5381213908229014E-3</v>
      </c>
      <c r="AS476" s="5">
        <f t="shared" si="706"/>
        <v>5.1994099393215462E-3</v>
      </c>
      <c r="AT476" s="5">
        <f t="shared" si="707"/>
        <v>3.8203697288673455E-3</v>
      </c>
      <c r="AU476" s="5">
        <f t="shared" si="708"/>
        <v>1.8713950282276872E-3</v>
      </c>
      <c r="AV476" s="5">
        <f t="shared" si="709"/>
        <v>6.8752233426768524E-4</v>
      </c>
      <c r="AW476" s="5">
        <f t="shared" si="710"/>
        <v>1.2680601408411309E-5</v>
      </c>
      <c r="AX476" s="5">
        <f t="shared" si="711"/>
        <v>6.9166379537542537E-4</v>
      </c>
      <c r="AY476" s="5">
        <f t="shared" si="712"/>
        <v>1.0633051749618008E-3</v>
      </c>
      <c r="AZ476" s="5">
        <f t="shared" si="713"/>
        <v>8.1731753393775818E-4</v>
      </c>
      <c r="BA476" s="5">
        <f t="shared" si="714"/>
        <v>4.1882485355539101E-4</v>
      </c>
      <c r="BB476" s="5">
        <f t="shared" si="715"/>
        <v>1.6096643960753434E-4</v>
      </c>
      <c r="BC476" s="5">
        <f t="shared" si="716"/>
        <v>4.9491226626070826E-5</v>
      </c>
      <c r="BD476" s="5">
        <f t="shared" si="717"/>
        <v>9.0653455471166198E-4</v>
      </c>
      <c r="BE476" s="5">
        <f t="shared" si="718"/>
        <v>1.3321885411653406E-3</v>
      </c>
      <c r="BF476" s="5">
        <f t="shared" si="719"/>
        <v>9.7885199190047385E-4</v>
      </c>
      <c r="BG476" s="5">
        <f t="shared" si="720"/>
        <v>4.7948729599959648E-4</v>
      </c>
      <c r="BH476" s="5">
        <f t="shared" si="721"/>
        <v>1.7615640739921564E-4</v>
      </c>
      <c r="BI476" s="5">
        <f t="shared" si="722"/>
        <v>5.1773767733482609E-5</v>
      </c>
      <c r="BJ476" s="8">
        <f t="shared" si="723"/>
        <v>0.36302350357438329</v>
      </c>
      <c r="BK476" s="8">
        <f t="shared" si="724"/>
        <v>0.2435842796281914</v>
      </c>
      <c r="BL476" s="8">
        <f t="shared" si="725"/>
        <v>0.36261342597131252</v>
      </c>
      <c r="BM476" s="8">
        <f t="shared" si="726"/>
        <v>0.57645624275992524</v>
      </c>
      <c r="BN476" s="8">
        <f t="shared" si="727"/>
        <v>0.4216560764546804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1.3561643835616399</v>
      </c>
      <c r="F477">
        <f>VLOOKUP(B477,home!$B$2:$E$405,3,FALSE)</f>
        <v>0.95</v>
      </c>
      <c r="G477">
        <f>VLOOKUP(C477,away!$B$2:$E$405,4,FALSE)</f>
        <v>0.98</v>
      </c>
      <c r="H477">
        <f>VLOOKUP(A477,away!$A$2:$E$405,3,FALSE)</f>
        <v>1.0958904109589001</v>
      </c>
      <c r="I477">
        <f>VLOOKUP(C477,away!$B$2:$E$405,3,FALSE)</f>
        <v>0.86</v>
      </c>
      <c r="J477">
        <f>VLOOKUP(B477,home!$B$2:$E$405,4,FALSE)</f>
        <v>0.91</v>
      </c>
      <c r="K477" s="3">
        <f t="shared" si="672"/>
        <v>1.2625890410958867</v>
      </c>
      <c r="L477" s="3">
        <f t="shared" si="673"/>
        <v>0.8576438356164352</v>
      </c>
      <c r="M477" s="5">
        <f t="shared" si="674"/>
        <v>0.12000367919493313</v>
      </c>
      <c r="N477" s="5">
        <f t="shared" si="675"/>
        <v>0.15151533024270905</v>
      </c>
      <c r="O477" s="5">
        <f t="shared" si="676"/>
        <v>0.10292041571282665</v>
      </c>
      <c r="P477" s="5">
        <f t="shared" si="677"/>
        <v>0.12994618898404783</v>
      </c>
      <c r="Q477" s="5">
        <f t="shared" si="678"/>
        <v>9.5650797761234307E-2</v>
      </c>
      <c r="R477" s="5">
        <f t="shared" si="679"/>
        <v>4.4134530047593337E-2</v>
      </c>
      <c r="S477" s="5">
        <f t="shared" si="680"/>
        <v>3.5178113172781057E-2</v>
      </c>
      <c r="T477" s="5">
        <f t="shared" si="681"/>
        <v>8.2034317071716933E-2</v>
      </c>
      <c r="U477" s="5">
        <f t="shared" si="682"/>
        <v>5.5723773972008471E-2</v>
      </c>
      <c r="V477" s="5">
        <f t="shared" si="683"/>
        <v>4.2325199926457665E-3</v>
      </c>
      <c r="W477" s="5">
        <f t="shared" si="684"/>
        <v>4.0255883008471133E-2</v>
      </c>
      <c r="X477" s="5">
        <f t="shared" si="685"/>
        <v>3.4525209909511662E-2</v>
      </c>
      <c r="Y477" s="5">
        <f t="shared" si="686"/>
        <v>1.4805166726128069E-2</v>
      </c>
      <c r="Z477" s="5">
        <f t="shared" si="687"/>
        <v>1.2617235877715589E-2</v>
      </c>
      <c r="AA477" s="5">
        <f t="shared" si="688"/>
        <v>1.5930383748125544E-2</v>
      </c>
      <c r="AB477" s="5">
        <f t="shared" si="689"/>
        <v>1.0056763970417664E-2</v>
      </c>
      <c r="AC477" s="5">
        <f t="shared" si="690"/>
        <v>2.8644946895216208E-4</v>
      </c>
      <c r="AD477" s="5">
        <f t="shared" si="691"/>
        <v>1.2706659181533443E-2</v>
      </c>
      <c r="AE477" s="5">
        <f t="shared" si="692"/>
        <v>1.0897787918321135E-2</v>
      </c>
      <c r="AF477" s="5">
        <f t="shared" si="693"/>
        <v>4.673210315001692E-3</v>
      </c>
      <c r="AG477" s="5">
        <f t="shared" si="694"/>
        <v>1.3359833397334471E-3</v>
      </c>
      <c r="AH477" s="5">
        <f t="shared" si="695"/>
        <v>2.7052736432603233E-3</v>
      </c>
      <c r="AI477" s="5">
        <f t="shared" si="696"/>
        <v>3.4156488551460276E-3</v>
      </c>
      <c r="AJ477" s="5">
        <f t="shared" si="697"/>
        <v>2.1562804063695435E-3</v>
      </c>
      <c r="AK477" s="5">
        <f t="shared" si="698"/>
        <v>9.0749867020399003E-4</v>
      </c>
      <c r="AL477" s="5">
        <f t="shared" si="699"/>
        <v>1.2407291868567782E-5</v>
      </c>
      <c r="AM477" s="5">
        <f t="shared" si="700"/>
        <v>3.2086577263089064E-3</v>
      </c>
      <c r="AN477" s="5">
        <f t="shared" si="701"/>
        <v>2.7518855195718807E-3</v>
      </c>
      <c r="AO477" s="5">
        <f t="shared" si="702"/>
        <v>1.180068826091477E-3</v>
      </c>
      <c r="AP477" s="5">
        <f t="shared" si="703"/>
        <v>3.3735958476682618E-4</v>
      </c>
      <c r="AQ477" s="5">
        <f t="shared" si="704"/>
        <v>7.2333592065347162E-5</v>
      </c>
      <c r="AR477" s="5">
        <f t="shared" si="705"/>
        <v>4.6403225275956655E-4</v>
      </c>
      <c r="AS477" s="5">
        <f t="shared" si="706"/>
        <v>5.8588203704926527E-4</v>
      </c>
      <c r="AT477" s="5">
        <f t="shared" si="707"/>
        <v>3.6986411967666834E-4</v>
      </c>
      <c r="AU477" s="5">
        <f t="shared" si="708"/>
        <v>1.5566212806611296E-4</v>
      </c>
      <c r="AV477" s="5">
        <f t="shared" si="709"/>
        <v>4.9134324252484672E-5</v>
      </c>
      <c r="AW477" s="5">
        <f t="shared" si="710"/>
        <v>3.7320158865809343E-7</v>
      </c>
      <c r="AX477" s="5">
        <f t="shared" si="711"/>
        <v>6.7520268031087867E-4</v>
      </c>
      <c r="AY477" s="5">
        <f t="shared" si="712"/>
        <v>5.7908341656031964E-4</v>
      </c>
      <c r="AZ477" s="5">
        <f t="shared" si="713"/>
        <v>2.4832366126033121E-4</v>
      </c>
      <c r="BA477" s="5">
        <f t="shared" si="714"/>
        <v>7.0991085772542293E-5</v>
      </c>
      <c r="BB477" s="5">
        <f t="shared" si="715"/>
        <v>1.5221266774134623E-5</v>
      </c>
      <c r="BC477" s="5">
        <f t="shared" si="716"/>
        <v>2.6108851238219656E-6</v>
      </c>
      <c r="BD477" s="5">
        <f t="shared" si="717"/>
        <v>6.6329066851074923E-5</v>
      </c>
      <c r="BE477" s="5">
        <f t="shared" si="718"/>
        <v>8.374635291228366E-5</v>
      </c>
      <c r="BF477" s="5">
        <f t="shared" si="719"/>
        <v>5.2868613709398977E-5</v>
      </c>
      <c r="BG477" s="5">
        <f t="shared" si="720"/>
        <v>2.2250444095806297E-5</v>
      </c>
      <c r="BH477" s="5">
        <f t="shared" si="721"/>
        <v>7.0232917187204278E-6</v>
      </c>
      <c r="BI477" s="5">
        <f t="shared" si="722"/>
        <v>1.773506231295179E-6</v>
      </c>
      <c r="BJ477" s="8">
        <f t="shared" si="723"/>
        <v>0.45754208371896732</v>
      </c>
      <c r="BK477" s="8">
        <f t="shared" si="724"/>
        <v>0.2902384415217889</v>
      </c>
      <c r="BL477" s="8">
        <f t="shared" si="725"/>
        <v>0.23980913516327423</v>
      </c>
      <c r="BM477" s="8">
        <f t="shared" si="726"/>
        <v>0.35545724412343005</v>
      </c>
      <c r="BN477" s="8">
        <f t="shared" si="727"/>
        <v>0.64417094194334434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1.3434343434343401</v>
      </c>
      <c r="F478">
        <f>VLOOKUP(B478,home!$B$2:$E$405,3,FALSE)</f>
        <v>0.91</v>
      </c>
      <c r="G478">
        <f>VLOOKUP(C478,away!$B$2:$E$405,4,FALSE)</f>
        <v>0.91</v>
      </c>
      <c r="H478">
        <f>VLOOKUP(A478,away!$A$2:$E$405,3,FALSE)</f>
        <v>0.98989898989898994</v>
      </c>
      <c r="I478">
        <f>VLOOKUP(C478,away!$B$2:$E$405,3,FALSE)</f>
        <v>0.83</v>
      </c>
      <c r="J478">
        <f>VLOOKUP(B478,home!$B$2:$E$405,4,FALSE)</f>
        <v>1.1200000000000001</v>
      </c>
      <c r="K478" s="3">
        <f t="shared" si="672"/>
        <v>1.112497979797977</v>
      </c>
      <c r="L478" s="3">
        <f t="shared" si="673"/>
        <v>0.92021010101010103</v>
      </c>
      <c r="M478" s="5">
        <f t="shared" si="674"/>
        <v>0.13098033509758483</v>
      </c>
      <c r="N478" s="5">
        <f t="shared" si="675"/>
        <v>0.14571535818932516</v>
      </c>
      <c r="O478" s="5">
        <f t="shared" si="676"/>
        <v>0.1205294273904854</v>
      </c>
      <c r="P478" s="5">
        <f t="shared" si="677"/>
        <v>0.13408874447812194</v>
      </c>
      <c r="Q478" s="5">
        <f t="shared" si="678"/>
        <v>8.1054020805581453E-2</v>
      </c>
      <c r="R478" s="5">
        <f t="shared" si="679"/>
        <v>5.5456198276844101E-2</v>
      </c>
      <c r="S478" s="5">
        <f t="shared" si="680"/>
        <v>3.4317730562995453E-2</v>
      </c>
      <c r="T478" s="5">
        <f t="shared" si="681"/>
        <v>7.4586728672778935E-2</v>
      </c>
      <c r="U478" s="5">
        <f t="shared" si="682"/>
        <v>6.1694908550265111E-2</v>
      </c>
      <c r="V478" s="5">
        <f t="shared" si="683"/>
        <v>3.9035727522694912E-3</v>
      </c>
      <c r="W478" s="5">
        <f t="shared" si="684"/>
        <v>3.0057478133570858E-2</v>
      </c>
      <c r="X478" s="5">
        <f t="shared" si="685"/>
        <v>2.7659194989402138E-2</v>
      </c>
      <c r="Y478" s="5">
        <f t="shared" si="686"/>
        <v>1.2726135307527911E-2</v>
      </c>
      <c r="Z478" s="5">
        <f t="shared" si="687"/>
        <v>1.7010451272656969E-2</v>
      </c>
      <c r="AA478" s="5">
        <f t="shared" si="688"/>
        <v>1.8924092676282804E-2</v>
      </c>
      <c r="AB478" s="5">
        <f t="shared" si="689"/>
        <v>1.0526507435937159E-2</v>
      </c>
      <c r="AC478" s="5">
        <f t="shared" si="690"/>
        <v>2.4976324162557178E-4</v>
      </c>
      <c r="AD478" s="5">
        <f t="shared" si="691"/>
        <v>8.3597209253548597E-3</v>
      </c>
      <c r="AE478" s="5">
        <f t="shared" si="692"/>
        <v>7.6926996371370505E-3</v>
      </c>
      <c r="AF478" s="5">
        <f t="shared" si="693"/>
        <v>3.5394499550651264E-3</v>
      </c>
      <c r="AG478" s="5">
        <f t="shared" si="694"/>
        <v>1.0856792002235593E-3</v>
      </c>
      <c r="AH478" s="5">
        <f t="shared" si="695"/>
        <v>3.9132972709597673E-3</v>
      </c>
      <c r="AI478" s="5">
        <f t="shared" si="696"/>
        <v>4.3535353082916773E-3</v>
      </c>
      <c r="AJ478" s="5">
        <f t="shared" si="697"/>
        <v>2.4216496177268281E-3</v>
      </c>
      <c r="AK478" s="5">
        <f t="shared" si="698"/>
        <v>8.9802676916654655E-4</v>
      </c>
      <c r="AL478" s="5">
        <f t="shared" si="699"/>
        <v>1.0227623699819434E-5</v>
      </c>
      <c r="AM478" s="5">
        <f t="shared" si="700"/>
        <v>1.8600345282264313E-3</v>
      </c>
      <c r="AN478" s="5">
        <f t="shared" si="701"/>
        <v>1.7116225611015199E-3</v>
      </c>
      <c r="AO478" s="5">
        <f t="shared" si="702"/>
        <v>7.8752618492119867E-4</v>
      </c>
      <c r="AP478" s="5">
        <f t="shared" si="703"/>
        <v>2.415631833914786E-4</v>
      </c>
      <c r="AQ478" s="5">
        <f t="shared" si="704"/>
        <v>5.5572220347248513E-5</v>
      </c>
      <c r="AR478" s="5">
        <f t="shared" si="705"/>
        <v>7.2021113539848833E-4</v>
      </c>
      <c r="AS478" s="5">
        <f t="shared" si="706"/>
        <v>8.0123343315882548E-4</v>
      </c>
      <c r="AT478" s="5">
        <f t="shared" si="707"/>
        <v>4.4568528786789556E-4</v>
      </c>
      <c r="AU478" s="5">
        <f t="shared" si="708"/>
        <v>1.6527466079290456E-4</v>
      </c>
      <c r="AV478" s="5">
        <f t="shared" si="709"/>
        <v>4.5966931560975549E-5</v>
      </c>
      <c r="AW478" s="5">
        <f t="shared" si="710"/>
        <v>2.9084290059473546E-7</v>
      </c>
      <c r="AX478" s="5">
        <f t="shared" si="711"/>
        <v>3.4488077583439802E-4</v>
      </c>
      <c r="AY478" s="5">
        <f t="shared" si="712"/>
        <v>3.1736277356701341E-4</v>
      </c>
      <c r="AZ478" s="5">
        <f t="shared" si="713"/>
        <v>1.4602021496047362E-4</v>
      </c>
      <c r="BA478" s="5">
        <f t="shared" si="714"/>
        <v>4.4789758919431368E-5</v>
      </c>
      <c r="BB478" s="5">
        <f t="shared" si="715"/>
        <v>1.0303997144867001E-5</v>
      </c>
      <c r="BC478" s="5">
        <f t="shared" si="716"/>
        <v>1.8963684506971719E-6</v>
      </c>
      <c r="BD478" s="5">
        <f t="shared" si="717"/>
        <v>1.1045759360894037E-4</v>
      </c>
      <c r="BE478" s="5">
        <f t="shared" si="718"/>
        <v>1.2288384974329207E-4</v>
      </c>
      <c r="BF478" s="5">
        <f t="shared" si="719"/>
        <v>6.8354017294605326E-5</v>
      </c>
      <c r="BG478" s="5">
        <f t="shared" si="720"/>
        <v>2.534790205044147E-5</v>
      </c>
      <c r="BH478" s="5">
        <f t="shared" si="721"/>
        <v>7.0498724558082826E-6</v>
      </c>
      <c r="BI478" s="5">
        <f t="shared" si="722"/>
        <v>1.5685937729840233E-6</v>
      </c>
      <c r="BJ478" s="8">
        <f t="shared" si="723"/>
        <v>0.39799803838283171</v>
      </c>
      <c r="BK478" s="8">
        <f t="shared" si="724"/>
        <v>0.30386773652986421</v>
      </c>
      <c r="BL478" s="8">
        <f t="shared" si="725"/>
        <v>0.28123167657366455</v>
      </c>
      <c r="BM478" s="8">
        <f t="shared" si="726"/>
        <v>0.33196674659040809</v>
      </c>
      <c r="BN478" s="8">
        <f t="shared" si="727"/>
        <v>0.66782408423794293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1.3434343434343401</v>
      </c>
      <c r="F479">
        <f>VLOOKUP(B479,home!$B$2:$E$405,3,FALSE)</f>
        <v>1.1599999999999999</v>
      </c>
      <c r="G479">
        <f>VLOOKUP(C479,away!$B$2:$E$405,4,FALSE)</f>
        <v>1.1599999999999999</v>
      </c>
      <c r="H479">
        <f>VLOOKUP(A479,away!$A$2:$E$405,3,FALSE)</f>
        <v>0.98989898989898994</v>
      </c>
      <c r="I479">
        <f>VLOOKUP(C479,away!$B$2:$E$405,3,FALSE)</f>
        <v>0.66</v>
      </c>
      <c r="J479">
        <f>VLOOKUP(B479,home!$B$2:$E$405,4,FALSE)</f>
        <v>0.56000000000000005</v>
      </c>
      <c r="K479" s="3">
        <f t="shared" si="672"/>
        <v>1.8077252525252478</v>
      </c>
      <c r="L479" s="3">
        <f t="shared" si="673"/>
        <v>0.36586666666666678</v>
      </c>
      <c r="M479" s="5">
        <f t="shared" si="674"/>
        <v>0.11376823580943368</v>
      </c>
      <c r="N479" s="5">
        <f t="shared" si="675"/>
        <v>0.20566171280796045</v>
      </c>
      <c r="O479" s="5">
        <f t="shared" si="676"/>
        <v>4.1624005208144819E-2</v>
      </c>
      <c r="P479" s="5">
        <f t="shared" si="677"/>
        <v>7.5244765326005825E-2</v>
      </c>
      <c r="Q479" s="5">
        <f t="shared" si="678"/>
        <v>0.18588993586027266</v>
      </c>
      <c r="R479" s="5">
        <f t="shared" si="679"/>
        <v>7.614418019409961E-3</v>
      </c>
      <c r="S479" s="5">
        <f t="shared" si="680"/>
        <v>1.2441466347534355E-2</v>
      </c>
      <c r="T479" s="5">
        <f t="shared" si="681"/>
        <v>6.8010931200078464E-2</v>
      </c>
      <c r="U479" s="5">
        <f t="shared" si="682"/>
        <v>1.376477573697067E-2</v>
      </c>
      <c r="V479" s="5">
        <f t="shared" si="683"/>
        <v>9.1429075471930756E-4</v>
      </c>
      <c r="W479" s="5">
        <f t="shared" si="684"/>
        <v>0.11201264374830452</v>
      </c>
      <c r="X479" s="5">
        <f t="shared" si="685"/>
        <v>4.0981692592713032E-2</v>
      </c>
      <c r="Y479" s="5">
        <f t="shared" si="686"/>
        <v>7.4969176316269726E-3</v>
      </c>
      <c r="Z479" s="5">
        <f t="shared" si="687"/>
        <v>9.2862057978937505E-4</v>
      </c>
      <c r="AA479" s="5">
        <f t="shared" si="688"/>
        <v>1.6786908720998902E-3</v>
      </c>
      <c r="AB479" s="5">
        <f t="shared" si="689"/>
        <v>1.5173059403393015E-3</v>
      </c>
      <c r="AC479" s="5">
        <f t="shared" si="690"/>
        <v>3.7793717634104379E-5</v>
      </c>
      <c r="AD479" s="5">
        <f t="shared" si="691"/>
        <v>5.0622021176481083E-2</v>
      </c>
      <c r="AE479" s="5">
        <f t="shared" si="692"/>
        <v>1.8520910147768556E-2</v>
      </c>
      <c r="AF479" s="5">
        <f t="shared" si="693"/>
        <v>3.3880918296984616E-3</v>
      </c>
      <c r="AG479" s="5">
        <f t="shared" si="694"/>
        <v>4.1319662136411479E-4</v>
      </c>
      <c r="AH479" s="5">
        <f t="shared" si="695"/>
        <v>8.4937829031401556E-5</v>
      </c>
      <c r="AI479" s="5">
        <f t="shared" si="696"/>
        <v>1.535442584347367E-4</v>
      </c>
      <c r="AJ479" s="5">
        <f t="shared" si="697"/>
        <v>1.3878291667636817E-4</v>
      </c>
      <c r="AK479" s="5">
        <f t="shared" si="698"/>
        <v>8.3627127698326039E-5</v>
      </c>
      <c r="AL479" s="5">
        <f t="shared" si="699"/>
        <v>9.9985005267690259E-7</v>
      </c>
      <c r="AM479" s="5">
        <f t="shared" si="700"/>
        <v>1.8302141202918544E-2</v>
      </c>
      <c r="AN479" s="5">
        <f t="shared" si="701"/>
        <v>6.6961433947744673E-3</v>
      </c>
      <c r="AO479" s="5">
        <f t="shared" si="702"/>
        <v>1.2249478316840761E-3</v>
      </c>
      <c r="AP479" s="5">
        <f t="shared" si="703"/>
        <v>1.493891933396047E-4</v>
      </c>
      <c r="AQ479" s="5">
        <f t="shared" si="704"/>
        <v>1.3664131550795851E-5</v>
      </c>
      <c r="AR479" s="5">
        <f t="shared" si="705"/>
        <v>6.2151840763244277E-6</v>
      </c>
      <c r="AS479" s="5">
        <f t="shared" si="706"/>
        <v>1.1235345203864476E-5</v>
      </c>
      <c r="AT479" s="5">
        <f t="shared" si="707"/>
        <v>1.0155208622932123E-5</v>
      </c>
      <c r="AU479" s="5">
        <f t="shared" si="708"/>
        <v>6.119275690778849E-6</v>
      </c>
      <c r="AV479" s="5">
        <f t="shared" si="709"/>
        <v>2.7654922983462004E-6</v>
      </c>
      <c r="AW479" s="5">
        <f t="shared" si="710"/>
        <v>1.8369089979680519E-8</v>
      </c>
      <c r="AX479" s="5">
        <f t="shared" si="711"/>
        <v>5.5142071379664414E-3</v>
      </c>
      <c r="AY479" s="5">
        <f t="shared" si="712"/>
        <v>2.0174645848773229E-3</v>
      </c>
      <c r="AZ479" s="5">
        <f t="shared" si="713"/>
        <v>3.6906152139355833E-4</v>
      </c>
      <c r="BA479" s="5">
        <f t="shared" si="714"/>
        <v>4.5009102875729978E-5</v>
      </c>
      <c r="BB479" s="5">
        <f t="shared" si="715"/>
        <v>4.1168326097001042E-6</v>
      </c>
      <c r="BC479" s="5">
        <f t="shared" si="716"/>
        <v>3.012423648271225E-7</v>
      </c>
      <c r="BD479" s="5">
        <f t="shared" si="717"/>
        <v>3.7898811345409364E-7</v>
      </c>
      <c r="BE479" s="5">
        <f t="shared" si="718"/>
        <v>6.8510638309786881E-7</v>
      </c>
      <c r="BF479" s="5">
        <f t="shared" si="719"/>
        <v>6.1924205469612706E-7</v>
      </c>
      <c r="BG479" s="5">
        <f t="shared" si="720"/>
        <v>3.731398332332699E-7</v>
      </c>
      <c r="BH479" s="5">
        <f t="shared" si="721"/>
        <v>1.6863357481471037E-7</v>
      </c>
      <c r="BI479" s="5">
        <f t="shared" si="722"/>
        <v>6.0968634323231509E-8</v>
      </c>
      <c r="BJ479" s="8">
        <f t="shared" si="723"/>
        <v>0.72733449979262321</v>
      </c>
      <c r="BK479" s="8">
        <f t="shared" si="724"/>
        <v>0.20442501639025723</v>
      </c>
      <c r="BL479" s="8">
        <f t="shared" si="725"/>
        <v>6.6698864493291349E-2</v>
      </c>
      <c r="BM479" s="8">
        <f t="shared" si="726"/>
        <v>0.36756648200894676</v>
      </c>
      <c r="BN479" s="8">
        <f t="shared" si="727"/>
        <v>0.6298030730312274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1.3434343434343401</v>
      </c>
      <c r="F480">
        <f>VLOOKUP(B480,home!$B$2:$E$405,3,FALSE)</f>
        <v>0.74</v>
      </c>
      <c r="G480">
        <f>VLOOKUP(C480,away!$B$2:$E$405,4,FALSE)</f>
        <v>0.83</v>
      </c>
      <c r="H480">
        <f>VLOOKUP(A480,away!$A$2:$E$405,3,FALSE)</f>
        <v>0.98989898989898994</v>
      </c>
      <c r="I480">
        <f>VLOOKUP(C480,away!$B$2:$E$405,3,FALSE)</f>
        <v>0.41</v>
      </c>
      <c r="J480">
        <f>VLOOKUP(B480,home!$B$2:$E$405,4,FALSE)</f>
        <v>2.2400000000000002</v>
      </c>
      <c r="K480" s="3">
        <f t="shared" si="672"/>
        <v>0.82513737373737162</v>
      </c>
      <c r="L480" s="3">
        <f t="shared" si="673"/>
        <v>0.90912323232323244</v>
      </c>
      <c r="M480" s="5">
        <f t="shared" si="674"/>
        <v>0.17653067775652093</v>
      </c>
      <c r="N480" s="5">
        <f t="shared" si="675"/>
        <v>0.14566205982809391</v>
      </c>
      <c r="O480" s="5">
        <f t="shared" si="676"/>
        <v>0.16048814036621922</v>
      </c>
      <c r="P480" s="5">
        <f t="shared" si="677"/>
        <v>0.13242476265777681</v>
      </c>
      <c r="Q480" s="5">
        <f t="shared" si="678"/>
        <v>6.0095604749864646E-2</v>
      </c>
      <c r="R480" s="5">
        <f t="shared" si="679"/>
        <v>7.2951748459640933E-2</v>
      </c>
      <c r="S480" s="5">
        <f t="shared" si="680"/>
        <v>2.4834660450852905E-2</v>
      </c>
      <c r="T480" s="5">
        <f t="shared" si="681"/>
        <v>5.4634310438616343E-2</v>
      </c>
      <c r="U480" s="5">
        <f t="shared" si="682"/>
        <v>6.019521413353747E-2</v>
      </c>
      <c r="V480" s="5">
        <f t="shared" si="683"/>
        <v>2.0699732431062401E-3</v>
      </c>
      <c r="W480" s="5">
        <f t="shared" si="684"/>
        <v>1.6529043158820814E-2</v>
      </c>
      <c r="X480" s="5">
        <f t="shared" si="685"/>
        <v>1.5026937143757389E-2</v>
      </c>
      <c r="Y480" s="5">
        <f t="shared" si="686"/>
        <v>6.8306688340253798E-3</v>
      </c>
      <c r="Z480" s="5">
        <f t="shared" si="687"/>
        <v>2.2107376454420059E-2</v>
      </c>
      <c r="AA480" s="5">
        <f t="shared" si="688"/>
        <v>1.824162254782357E-2</v>
      </c>
      <c r="AB480" s="5">
        <f t="shared" si="689"/>
        <v>7.5259222609097808E-3</v>
      </c>
      <c r="AC480" s="5">
        <f t="shared" si="690"/>
        <v>9.7049603116421577E-5</v>
      </c>
      <c r="AD480" s="5">
        <f t="shared" si="691"/>
        <v>3.4096828156152678E-3</v>
      </c>
      <c r="AE480" s="5">
        <f t="shared" si="692"/>
        <v>3.0998218625291323E-3</v>
      </c>
      <c r="AF480" s="5">
        <f t="shared" si="693"/>
        <v>1.4090600356443537E-3</v>
      </c>
      <c r="AG480" s="5">
        <f t="shared" si="694"/>
        <v>4.2700307138082808E-4</v>
      </c>
      <c r="AH480" s="5">
        <f t="shared" si="695"/>
        <v>5.0245823851072201E-3</v>
      </c>
      <c r="AI480" s="5">
        <f t="shared" si="696"/>
        <v>4.1459707133744304E-3</v>
      </c>
      <c r="AJ480" s="5">
        <f t="shared" si="697"/>
        <v>1.7104976930129171E-3</v>
      </c>
      <c r="AK480" s="5">
        <f t="shared" si="698"/>
        <v>4.704651913988372E-4</v>
      </c>
      <c r="AL480" s="5">
        <f t="shared" si="699"/>
        <v>2.912076432731837E-6</v>
      </c>
      <c r="AM480" s="5">
        <f t="shared" si="700"/>
        <v>5.6269134475084607E-4</v>
      </c>
      <c r="AN480" s="5">
        <f t="shared" si="701"/>
        <v>5.1155577414019543E-4</v>
      </c>
      <c r="AO480" s="5">
        <f t="shared" si="702"/>
        <v>2.3253361944997397E-4</v>
      </c>
      <c r="AP480" s="5">
        <f t="shared" si="703"/>
        <v>7.0467238579393615E-5</v>
      </c>
      <c r="AQ480" s="5">
        <f t="shared" si="704"/>
        <v>1.6015850927547674E-5</v>
      </c>
      <c r="AR480" s="5">
        <f t="shared" si="705"/>
        <v>9.1359291580461082E-4</v>
      </c>
      <c r="AS480" s="5">
        <f t="shared" si="706"/>
        <v>7.5383965921208419E-4</v>
      </c>
      <c r="AT480" s="5">
        <f t="shared" si="707"/>
        <v>3.1101063831066715E-4</v>
      </c>
      <c r="AU480" s="5">
        <f t="shared" si="708"/>
        <v>8.5542167100015833E-5</v>
      </c>
      <c r="AV480" s="5">
        <f t="shared" si="709"/>
        <v>1.7646009776177613E-5</v>
      </c>
      <c r="AW480" s="5">
        <f t="shared" si="710"/>
        <v>6.0680518559577716E-8</v>
      </c>
      <c r="AX480" s="5">
        <f t="shared" si="711"/>
        <v>7.7382943072077135E-5</v>
      </c>
      <c r="AY480" s="5">
        <f t="shared" si="712"/>
        <v>7.0350631332371448E-5</v>
      </c>
      <c r="AZ480" s="5">
        <f t="shared" si="713"/>
        <v>3.1978696676432802E-5</v>
      </c>
      <c r="BA480" s="5">
        <f t="shared" si="714"/>
        <v>9.6908586959876019E-6</v>
      </c>
      <c r="BB480" s="5">
        <f t="shared" si="715"/>
        <v>2.2025461954209881E-6</v>
      </c>
      <c r="BC480" s="5">
        <f t="shared" si="716"/>
        <v>4.004771833044734E-7</v>
      </c>
      <c r="BD480" s="5">
        <f t="shared" si="717"/>
        <v>1.3842809077398234E-4</v>
      </c>
      <c r="BE480" s="5">
        <f t="shared" si="718"/>
        <v>1.1422219127272226E-4</v>
      </c>
      <c r="BF480" s="5">
        <f t="shared" si="719"/>
        <v>4.7124499464650884E-5</v>
      </c>
      <c r="BG480" s="5">
        <f t="shared" si="720"/>
        <v>1.2961395242316737E-5</v>
      </c>
      <c r="BH480" s="5">
        <f t="shared" si="721"/>
        <v>2.6737329075543233E-6</v>
      </c>
      <c r="BI480" s="5">
        <f t="shared" si="722"/>
        <v>4.4123938988291242E-7</v>
      </c>
      <c r="BJ480" s="8">
        <f t="shared" si="723"/>
        <v>0.30870946191935161</v>
      </c>
      <c r="BK480" s="8">
        <f t="shared" si="724"/>
        <v>0.3360303864191384</v>
      </c>
      <c r="BL480" s="8">
        <f t="shared" si="725"/>
        <v>0.33315164629027894</v>
      </c>
      <c r="BM480" s="8">
        <f t="shared" si="726"/>
        <v>0.25177558731425892</v>
      </c>
      <c r="BN480" s="8">
        <f t="shared" si="727"/>
        <v>0.7481529938181164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</v>
      </c>
      <c r="F481">
        <f>VLOOKUP(B481,home!$B$2:$E$405,3,FALSE)</f>
        <v>0.92</v>
      </c>
      <c r="G481">
        <f>VLOOKUP(C481,away!$B$2:$E$405,4,FALSE)</f>
        <v>0.55000000000000004</v>
      </c>
      <c r="H481">
        <f>VLOOKUP(A481,away!$A$2:$E$405,3,FALSE)</f>
        <v>1.0857142857142901</v>
      </c>
      <c r="I481">
        <f>VLOOKUP(C481,away!$B$2:$E$405,3,FALSE)</f>
        <v>0.65</v>
      </c>
      <c r="J481">
        <f>VLOOKUP(B481,home!$B$2:$E$405,4,FALSE)</f>
        <v>1.32</v>
      </c>
      <c r="K481" s="3">
        <f t="shared" si="672"/>
        <v>0.78430000000000011</v>
      </c>
      <c r="L481" s="3">
        <f t="shared" si="673"/>
        <v>0.931542857142861</v>
      </c>
      <c r="M481" s="5">
        <f t="shared" si="674"/>
        <v>0.17981210091154565</v>
      </c>
      <c r="N481" s="5">
        <f t="shared" si="675"/>
        <v>0.14102663074492525</v>
      </c>
      <c r="O481" s="5">
        <f t="shared" si="676"/>
        <v>0.16750267823200168</v>
      </c>
      <c r="P481" s="5">
        <f t="shared" si="677"/>
        <v>0.13137235053735893</v>
      </c>
      <c r="Q481" s="5">
        <f t="shared" si="678"/>
        <v>5.5303593246622436E-2</v>
      </c>
      <c r="R481" s="5">
        <f t="shared" si="679"/>
        <v>7.8017961729660065E-2</v>
      </c>
      <c r="S481" s="5">
        <f t="shared" si="680"/>
        <v>2.3995457477860065E-2</v>
      </c>
      <c r="T481" s="5">
        <f t="shared" si="681"/>
        <v>5.1517667263225299E-2</v>
      </c>
      <c r="U481" s="5">
        <f t="shared" si="682"/>
        <v>6.1189487384572389E-2</v>
      </c>
      <c r="V481" s="5">
        <f t="shared" si="683"/>
        <v>1.9479220778586492E-3</v>
      </c>
      <c r="W481" s="5">
        <f t="shared" si="684"/>
        <v>1.4458202727775329E-2</v>
      </c>
      <c r="X481" s="5">
        <f t="shared" si="685"/>
        <v>1.3468435478182538E-2</v>
      </c>
      <c r="Y481" s="5">
        <f t="shared" si="686"/>
        <v>6.2732124332952176E-3</v>
      </c>
      <c r="Z481" s="5">
        <f t="shared" si="687"/>
        <v>2.4225691659369979E-2</v>
      </c>
      <c r="AA481" s="5">
        <f t="shared" si="688"/>
        <v>1.9000209968443874E-2</v>
      </c>
      <c r="AB481" s="5">
        <f t="shared" si="689"/>
        <v>7.4509323391252656E-3</v>
      </c>
      <c r="AC481" s="5">
        <f t="shared" si="690"/>
        <v>8.8948095238940733E-5</v>
      </c>
      <c r="AD481" s="5">
        <f t="shared" si="691"/>
        <v>2.8348920998485481E-3</v>
      </c>
      <c r="AE481" s="5">
        <f t="shared" si="692"/>
        <v>2.6408234863846414E-3</v>
      </c>
      <c r="AF481" s="5">
        <f t="shared" si="693"/>
        <v>1.23002012785836E-3</v>
      </c>
      <c r="AG481" s="5">
        <f t="shared" si="694"/>
        <v>3.8193882141613467E-4</v>
      </c>
      <c r="AH481" s="5">
        <f t="shared" si="695"/>
        <v>5.6418175061578703E-3</v>
      </c>
      <c r="AI481" s="5">
        <f t="shared" si="696"/>
        <v>4.4248774700796183E-3</v>
      </c>
      <c r="AJ481" s="5">
        <f t="shared" si="697"/>
        <v>1.7352156998917223E-3</v>
      </c>
      <c r="AK481" s="5">
        <f t="shared" si="698"/>
        <v>4.5364322447502602E-4</v>
      </c>
      <c r="AL481" s="5">
        <f t="shared" si="699"/>
        <v>2.5994513802180276E-6</v>
      </c>
      <c r="AM481" s="5">
        <f t="shared" si="700"/>
        <v>4.4468117478224331E-4</v>
      </c>
      <c r="AN481" s="5">
        <f t="shared" si="701"/>
        <v>4.1423957207429489E-4</v>
      </c>
      <c r="AO481" s="5">
        <f t="shared" si="702"/>
        <v>1.9294095725586237E-4</v>
      </c>
      <c r="AP481" s="5">
        <f t="shared" si="703"/>
        <v>5.9910923527334888E-5</v>
      </c>
      <c r="AQ481" s="5">
        <f t="shared" si="704"/>
        <v>1.3952398219180246E-5</v>
      </c>
      <c r="AR481" s="5">
        <f t="shared" si="705"/>
        <v>1.0511189598329833E-3</v>
      </c>
      <c r="AS481" s="5">
        <f t="shared" si="706"/>
        <v>8.243926001970087E-4</v>
      </c>
      <c r="AT481" s="5">
        <f t="shared" si="707"/>
        <v>3.2328555816725697E-4</v>
      </c>
      <c r="AU481" s="5">
        <f t="shared" si="708"/>
        <v>8.4517621090193237E-5</v>
      </c>
      <c r="AV481" s="5">
        <f t="shared" si="709"/>
        <v>1.6571792555259642E-5</v>
      </c>
      <c r="AW481" s="5">
        <f t="shared" si="710"/>
        <v>5.2755076023439065E-8</v>
      </c>
      <c r="AX481" s="5">
        <f t="shared" si="711"/>
        <v>5.8127240896952235E-5</v>
      </c>
      <c r="AY481" s="5">
        <f t="shared" si="712"/>
        <v>5.4148016062978249E-5</v>
      </c>
      <c r="AZ481" s="5">
        <f t="shared" si="713"/>
        <v>2.5220598795962141E-5</v>
      </c>
      <c r="BA481" s="5">
        <f t="shared" si="714"/>
        <v>7.8313562204147921E-6</v>
      </c>
      <c r="BB481" s="5">
        <f t="shared" si="715"/>
        <v>1.8238109872171777E-6</v>
      </c>
      <c r="BC481" s="5">
        <f t="shared" si="716"/>
        <v>3.3979161958416649E-7</v>
      </c>
      <c r="BD481" s="5">
        <f t="shared" si="717"/>
        <v>1.6319372650664145E-4</v>
      </c>
      <c r="BE481" s="5">
        <f t="shared" si="718"/>
        <v>1.279928396991589E-4</v>
      </c>
      <c r="BF481" s="5">
        <f t="shared" si="719"/>
        <v>5.0192392088025157E-5</v>
      </c>
      <c r="BG481" s="5">
        <f t="shared" si="720"/>
        <v>1.3121964371546048E-5</v>
      </c>
      <c r="BH481" s="5">
        <f t="shared" si="721"/>
        <v>2.5728891641508918E-6</v>
      </c>
      <c r="BI481" s="5">
        <f t="shared" si="722"/>
        <v>4.035833942887089E-7</v>
      </c>
      <c r="BJ481" s="8">
        <f t="shared" si="723"/>
        <v>0.29040863226997565</v>
      </c>
      <c r="BK481" s="8">
        <f t="shared" si="724"/>
        <v>0.33727352656730547</v>
      </c>
      <c r="BL481" s="8">
        <f t="shared" si="725"/>
        <v>0.34807418748147412</v>
      </c>
      <c r="BM481" s="8">
        <f t="shared" si="726"/>
        <v>0.24689262731502426</v>
      </c>
      <c r="BN481" s="8">
        <f t="shared" si="727"/>
        <v>0.7530353154021141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</v>
      </c>
      <c r="F482">
        <f>VLOOKUP(B482,home!$B$2:$E$405,3,FALSE)</f>
        <v>0.74</v>
      </c>
      <c r="G482">
        <f>VLOOKUP(C482,away!$B$2:$E$405,4,FALSE)</f>
        <v>1.01</v>
      </c>
      <c r="H482">
        <f>VLOOKUP(A482,away!$A$2:$E$405,3,FALSE)</f>
        <v>1.0857142857142901</v>
      </c>
      <c r="I482">
        <f>VLOOKUP(C482,away!$B$2:$E$405,3,FALSE)</f>
        <v>0.83</v>
      </c>
      <c r="J482">
        <f>VLOOKUP(B482,home!$B$2:$E$405,4,FALSE)</f>
        <v>1.05</v>
      </c>
      <c r="K482" s="3">
        <f t="shared" si="672"/>
        <v>1.1584700000000001</v>
      </c>
      <c r="L482" s="3">
        <f t="shared" si="673"/>
        <v>0.94620000000000382</v>
      </c>
      <c r="M482" s="5">
        <f t="shared" si="674"/>
        <v>0.12188588997681549</v>
      </c>
      <c r="N482" s="5">
        <f t="shared" si="675"/>
        <v>0.14120114696144145</v>
      </c>
      <c r="O482" s="5">
        <f t="shared" si="676"/>
        <v>0.11532842909606328</v>
      </c>
      <c r="P482" s="5">
        <f t="shared" si="677"/>
        <v>0.13360452525491645</v>
      </c>
      <c r="Q482" s="5">
        <f t="shared" si="678"/>
        <v>8.1788646360210562E-2</v>
      </c>
      <c r="R482" s="5">
        <f t="shared" si="679"/>
        <v>5.4561879805347754E-2</v>
      </c>
      <c r="S482" s="5">
        <f t="shared" si="680"/>
        <v>3.6612460170711673E-2</v>
      </c>
      <c r="T482" s="5">
        <f t="shared" si="681"/>
        <v>7.7388417186031552E-2</v>
      </c>
      <c r="U482" s="5">
        <f t="shared" si="682"/>
        <v>6.3208300898101227E-2</v>
      </c>
      <c r="V482" s="5">
        <f t="shared" si="683"/>
        <v>4.45917111529747E-3</v>
      </c>
      <c r="W482" s="5">
        <f t="shared" si="684"/>
        <v>3.1583231049637707E-2</v>
      </c>
      <c r="X482" s="5">
        <f t="shared" si="685"/>
        <v>2.9884053219167324E-2</v>
      </c>
      <c r="Y482" s="5">
        <f t="shared" si="686"/>
        <v>1.4138145577988117E-2</v>
      </c>
      <c r="Z482" s="5">
        <f t="shared" si="687"/>
        <v>1.720881689060675E-2</v>
      </c>
      <c r="AA482" s="5">
        <f t="shared" si="688"/>
        <v>1.9935898103261206E-2</v>
      </c>
      <c r="AB482" s="5">
        <f t="shared" si="689"/>
        <v>1.1547569937842507E-2</v>
      </c>
      <c r="AC482" s="5">
        <f t="shared" si="690"/>
        <v>3.0549344144914861E-4</v>
      </c>
      <c r="AD482" s="5">
        <f t="shared" si="691"/>
        <v>9.147056418518448E-3</v>
      </c>
      <c r="AE482" s="5">
        <f t="shared" si="692"/>
        <v>8.6549447832021901E-3</v>
      </c>
      <c r="AF482" s="5">
        <f t="shared" si="693"/>
        <v>4.0946543769329723E-3</v>
      </c>
      <c r="AG482" s="5">
        <f t="shared" si="694"/>
        <v>1.2914539904846647E-3</v>
      </c>
      <c r="AH482" s="5">
        <f t="shared" si="695"/>
        <v>4.0707456354730429E-3</v>
      </c>
      <c r="AI482" s="5">
        <f t="shared" si="696"/>
        <v>4.7158366963264567E-3</v>
      </c>
      <c r="AJ482" s="5">
        <f t="shared" si="697"/>
        <v>2.7315776687966559E-3</v>
      </c>
      <c r="AK482" s="5">
        <f t="shared" si="698"/>
        <v>1.0548169273236205E-3</v>
      </c>
      <c r="AL482" s="5">
        <f t="shared" si="699"/>
        <v>1.3394595952351105E-5</v>
      </c>
      <c r="AM482" s="5">
        <f t="shared" si="700"/>
        <v>2.1193180898322131E-3</v>
      </c>
      <c r="AN482" s="5">
        <f t="shared" si="701"/>
        <v>2.0052987765992484E-3</v>
      </c>
      <c r="AO482" s="5">
        <f t="shared" si="702"/>
        <v>9.4870685120910809E-4</v>
      </c>
      <c r="AP482" s="5">
        <f t="shared" si="703"/>
        <v>2.9922214087135389E-4</v>
      </c>
      <c r="AQ482" s="5">
        <f t="shared" si="704"/>
        <v>7.0780997423119043E-5</v>
      </c>
      <c r="AR482" s="5">
        <f t="shared" si="705"/>
        <v>7.7034790405692199E-4</v>
      </c>
      <c r="AS482" s="5">
        <f t="shared" si="706"/>
        <v>8.9242493641282245E-4</v>
      </c>
      <c r="AT482" s="5">
        <f t="shared" si="707"/>
        <v>5.169237580430814E-4</v>
      </c>
      <c r="AU482" s="5">
        <f t="shared" si="708"/>
        <v>1.9961355532672283E-4</v>
      </c>
      <c r="AV482" s="5">
        <f t="shared" si="709"/>
        <v>5.7811578859837131E-5</v>
      </c>
      <c r="AW482" s="5">
        <f t="shared" si="710"/>
        <v>4.0784472754158675E-7</v>
      </c>
      <c r="AX482" s="5">
        <f t="shared" si="711"/>
        <v>4.0919440458798701E-4</v>
      </c>
      <c r="AY482" s="5">
        <f t="shared" si="712"/>
        <v>3.8717974562115491E-4</v>
      </c>
      <c r="AZ482" s="5">
        <f t="shared" si="713"/>
        <v>1.8317473765336911E-4</v>
      </c>
      <c r="BA482" s="5">
        <f t="shared" si="714"/>
        <v>5.7773312255872849E-5</v>
      </c>
      <c r="BB482" s="5">
        <f t="shared" si="715"/>
        <v>1.3666277014126775E-5</v>
      </c>
      <c r="BC482" s="5">
        <f t="shared" si="716"/>
        <v>2.5862062621533621E-6</v>
      </c>
      <c r="BD482" s="5">
        <f t="shared" si="717"/>
        <v>1.2148386446977706E-4</v>
      </c>
      <c r="BE482" s="5">
        <f t="shared" si="718"/>
        <v>1.4073541247230264E-4</v>
      </c>
      <c r="BF482" s="5">
        <f t="shared" si="719"/>
        <v>8.1518876643394244E-5</v>
      </c>
      <c r="BG482" s="5">
        <f t="shared" si="720"/>
        <v>3.147905767502431E-5</v>
      </c>
      <c r="BH482" s="5">
        <f t="shared" si="721"/>
        <v>9.1168859861963504E-6</v>
      </c>
      <c r="BI482" s="5">
        <f t="shared" si="722"/>
        <v>2.1123277816857773E-6</v>
      </c>
      <c r="BJ482" s="8">
        <f t="shared" si="723"/>
        <v>0.40566865146294473</v>
      </c>
      <c r="BK482" s="8">
        <f t="shared" si="724"/>
        <v>0.29726811430076372</v>
      </c>
      <c r="BL482" s="8">
        <f t="shared" si="725"/>
        <v>0.27997862292626352</v>
      </c>
      <c r="BM482" s="8">
        <f t="shared" si="726"/>
        <v>0.35136691622489008</v>
      </c>
      <c r="BN482" s="8">
        <f t="shared" si="727"/>
        <v>0.64837051745479501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</v>
      </c>
      <c r="F483">
        <f>VLOOKUP(B483,home!$B$2:$E$405,3,FALSE)</f>
        <v>1.51</v>
      </c>
      <c r="G483">
        <f>VLOOKUP(C483,away!$B$2:$E$405,4,FALSE)</f>
        <v>1.1100000000000001</v>
      </c>
      <c r="H483">
        <f>VLOOKUP(A483,away!$A$2:$E$405,3,FALSE)</f>
        <v>1.0857142857142901</v>
      </c>
      <c r="I483">
        <f>VLOOKUP(C483,away!$B$2:$E$405,3,FALSE)</f>
        <v>0.83</v>
      </c>
      <c r="J483">
        <f>VLOOKUP(B483,home!$B$2:$E$405,4,FALSE)</f>
        <v>1.38</v>
      </c>
      <c r="K483" s="3">
        <f t="shared" si="672"/>
        <v>2.5979550000000002</v>
      </c>
      <c r="L483" s="3">
        <f t="shared" si="673"/>
        <v>1.2435771428571476</v>
      </c>
      <c r="M483" s="5">
        <f t="shared" si="674"/>
        <v>2.1460695292138791E-2</v>
      </c>
      <c r="N483" s="5">
        <f t="shared" si="675"/>
        <v>5.5753920637688442E-2</v>
      </c>
      <c r="O483" s="5">
        <f t="shared" si="676"/>
        <v>2.6688030135125797E-2</v>
      </c>
      <c r="P483" s="5">
        <f t="shared" si="677"/>
        <v>6.9334301329700754E-2</v>
      </c>
      <c r="Q483" s="5">
        <f t="shared" si="678"/>
        <v>7.2423088445142947E-2</v>
      </c>
      <c r="R483" s="5">
        <f t="shared" si="679"/>
        <v>1.6594312131962597E-2</v>
      </c>
      <c r="S483" s="5">
        <f t="shared" si="680"/>
        <v>5.6000577747342052E-2</v>
      </c>
      <c r="T483" s="5">
        <f t="shared" si="681"/>
        <v>9.0063697405501367E-2</v>
      </c>
      <c r="U483" s="5">
        <f t="shared" si="682"/>
        <v>4.3111276174792899E-2</v>
      </c>
      <c r="V483" s="5">
        <f t="shared" si="683"/>
        <v>2.0102698234125985E-2</v>
      </c>
      <c r="W483" s="5">
        <f t="shared" si="684"/>
        <v>6.2717308247167119E-2</v>
      </c>
      <c r="X483" s="5">
        <f t="shared" si="685"/>
        <v>7.7993810997703097E-2</v>
      </c>
      <c r="Y483" s="5">
        <f t="shared" si="686"/>
        <v>4.8495660320532007E-2</v>
      </c>
      <c r="Z483" s="5">
        <f t="shared" si="687"/>
        <v>6.8787690895819181E-3</v>
      </c>
      <c r="AA483" s="5">
        <f t="shared" si="688"/>
        <v>1.7870732550124797E-2</v>
      </c>
      <c r="AB483" s="5">
        <f t="shared" si="689"/>
        <v>2.3213679491129735E-2</v>
      </c>
      <c r="AC483" s="5">
        <f t="shared" si="690"/>
        <v>4.0591838880666862E-3</v>
      </c>
      <c r="AD483" s="5">
        <f t="shared" si="691"/>
        <v>4.0734186136817278E-2</v>
      </c>
      <c r="AE483" s="5">
        <f t="shared" si="692"/>
        <v>5.0656102812634461E-2</v>
      </c>
      <c r="AF483" s="5">
        <f t="shared" si="693"/>
        <v>3.1497385802006943E-2</v>
      </c>
      <c r="AG483" s="5">
        <f t="shared" si="694"/>
        <v>1.3056476347709697E-2</v>
      </c>
      <c r="AH483" s="5">
        <f t="shared" si="695"/>
        <v>2.1385700026990851E-3</v>
      </c>
      <c r="AI483" s="5">
        <f t="shared" si="696"/>
        <v>5.5559086313621024E-3</v>
      </c>
      <c r="AJ483" s="5">
        <f t="shared" si="697"/>
        <v>7.2170003041951668E-3</v>
      </c>
      <c r="AK483" s="5">
        <f t="shared" si="698"/>
        <v>6.2498140084284518E-3</v>
      </c>
      <c r="AL483" s="5">
        <f t="shared" si="699"/>
        <v>5.24569544493697E-4</v>
      </c>
      <c r="AM483" s="5">
        <f t="shared" si="700"/>
        <v>2.1165116509015026E-2</v>
      </c>
      <c r="AN483" s="5">
        <f t="shared" si="701"/>
        <v>2.6320455116519554E-2</v>
      </c>
      <c r="AO483" s="5">
        <f t="shared" si="702"/>
        <v>1.6365758186250592E-2</v>
      </c>
      <c r="AP483" s="5">
        <f t="shared" si="703"/>
        <v>6.7840276019828297E-3</v>
      </c>
      <c r="AQ483" s="5">
        <f t="shared" si="704"/>
        <v>2.1091154155844574E-3</v>
      </c>
      <c r="AR483" s="5">
        <f t="shared" si="705"/>
        <v>5.3189535475130613E-4</v>
      </c>
      <c r="AS483" s="5">
        <f t="shared" si="706"/>
        <v>1.3818401963529296E-3</v>
      </c>
      <c r="AT483" s="5">
        <f t="shared" si="707"/>
        <v>1.7949793236580378E-3</v>
      </c>
      <c r="AU483" s="5">
        <f t="shared" si="708"/>
        <v>1.5544251695980059E-3</v>
      </c>
      <c r="AV483" s="5">
        <f t="shared" si="709"/>
        <v>1.0095816603707473E-3</v>
      </c>
      <c r="AW483" s="5">
        <f t="shared" si="710"/>
        <v>4.7076582420929649E-5</v>
      </c>
      <c r="AX483" s="5">
        <f t="shared" si="711"/>
        <v>9.1643367100296882E-3</v>
      </c>
      <c r="AY483" s="5">
        <f t="shared" si="712"/>
        <v>1.1396559662039592E-2</v>
      </c>
      <c r="AZ483" s="5">
        <f t="shared" si="713"/>
        <v>7.0862505514601081E-3</v>
      </c>
      <c r="BA483" s="5">
        <f t="shared" si="714"/>
        <v>2.9374330714515501E-3</v>
      </c>
      <c r="BB483" s="5">
        <f t="shared" si="715"/>
        <v>9.1323115658245319E-4</v>
      </c>
      <c r="BC483" s="5">
        <f t="shared" si="716"/>
        <v>2.2713467849418709E-4</v>
      </c>
      <c r="BD483" s="5">
        <f t="shared" si="717"/>
        <v>1.1024215092676966E-4</v>
      </c>
      <c r="BE483" s="5">
        <f t="shared" si="718"/>
        <v>2.8640414721095597E-4</v>
      </c>
      <c r="BF483" s="5">
        <f t="shared" si="719"/>
        <v>3.7203254313371954E-4</v>
      </c>
      <c r="BG483" s="5">
        <f t="shared" si="720"/>
        <v>3.2217460186565415E-4</v>
      </c>
      <c r="BH483" s="5">
        <f t="shared" si="721"/>
        <v>2.0924877944747145E-4</v>
      </c>
      <c r="BI483" s="5">
        <f t="shared" si="722"/>
        <v>1.0872378256189115E-4</v>
      </c>
      <c r="BJ483" s="8">
        <f t="shared" si="723"/>
        <v>0.64786105581231335</v>
      </c>
      <c r="BK483" s="8">
        <f t="shared" si="724"/>
        <v>0.18287858569790758</v>
      </c>
      <c r="BL483" s="8">
        <f t="shared" si="725"/>
        <v>0.15632087113969814</v>
      </c>
      <c r="BM483" s="8">
        <f t="shared" si="726"/>
        <v>0.7203354506881231</v>
      </c>
      <c r="BN483" s="8">
        <f t="shared" si="727"/>
        <v>0.26225434797175934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</v>
      </c>
      <c r="F484">
        <f>VLOOKUP(B484,home!$B$2:$E$405,3,FALSE)</f>
        <v>1.2</v>
      </c>
      <c r="G484">
        <f>VLOOKUP(C484,away!$B$2:$E$405,4,FALSE)</f>
        <v>1.08</v>
      </c>
      <c r="H484">
        <f>VLOOKUP(A484,away!$A$2:$E$405,3,FALSE)</f>
        <v>1.0857142857142901</v>
      </c>
      <c r="I484">
        <f>VLOOKUP(C484,away!$B$2:$E$405,3,FALSE)</f>
        <v>0.65</v>
      </c>
      <c r="J484">
        <f>VLOOKUP(B484,home!$B$2:$E$405,4,FALSE)</f>
        <v>0.53</v>
      </c>
      <c r="K484" s="3">
        <f t="shared" si="672"/>
        <v>2.0087999999999999</v>
      </c>
      <c r="L484" s="3">
        <f t="shared" si="673"/>
        <v>0.37402857142857299</v>
      </c>
      <c r="M484" s="5">
        <f t="shared" si="674"/>
        <v>9.22891614823486E-2</v>
      </c>
      <c r="N484" s="5">
        <f t="shared" si="675"/>
        <v>0.18539046758574185</v>
      </c>
      <c r="O484" s="5">
        <f t="shared" si="676"/>
        <v>3.4518783227583727E-2</v>
      </c>
      <c r="P484" s="5">
        <f t="shared" si="677"/>
        <v>6.9341331747570178E-2</v>
      </c>
      <c r="Q484" s="5">
        <f t="shared" si="678"/>
        <v>0.18620618564311914</v>
      </c>
      <c r="R484" s="5">
        <f t="shared" si="679"/>
        <v>6.4555055890328627E-3</v>
      </c>
      <c r="S484" s="5">
        <f t="shared" si="680"/>
        <v>1.3024878033609112E-2</v>
      </c>
      <c r="T484" s="5">
        <f t="shared" si="681"/>
        <v>6.96464336072595E-2</v>
      </c>
      <c r="U484" s="5">
        <f t="shared" si="682"/>
        <v>1.2967819627249215E-2</v>
      </c>
      <c r="V484" s="5">
        <f t="shared" si="683"/>
        <v>1.0873582001439026E-3</v>
      </c>
      <c r="W484" s="5">
        <f t="shared" si="684"/>
        <v>0.12468366190663256</v>
      </c>
      <c r="X484" s="5">
        <f t="shared" si="685"/>
        <v>4.6635251943420955E-2</v>
      </c>
      <c r="Y484" s="5">
        <f t="shared" si="686"/>
        <v>8.7214583313046604E-3</v>
      </c>
      <c r="Z484" s="5">
        <f t="shared" si="687"/>
        <v>8.0484784443837667E-4</v>
      </c>
      <c r="AA484" s="5">
        <f t="shared" si="688"/>
        <v>1.616778349907811E-3</v>
      </c>
      <c r="AB484" s="5">
        <f t="shared" si="689"/>
        <v>1.6238921746474055E-3</v>
      </c>
      <c r="AC484" s="5">
        <f t="shared" si="690"/>
        <v>5.106156594769806E-5</v>
      </c>
      <c r="AD484" s="5">
        <f t="shared" si="691"/>
        <v>6.2616135009510882E-2</v>
      </c>
      <c r="AE484" s="5">
        <f t="shared" si="692"/>
        <v>2.3420223525986005E-2</v>
      </c>
      <c r="AF484" s="5">
        <f t="shared" si="693"/>
        <v>4.3799163739812012E-3</v>
      </c>
      <c r="AG484" s="5">
        <f t="shared" si="694"/>
        <v>5.4607128811226795E-4</v>
      </c>
      <c r="AH484" s="5">
        <f t="shared" si="695"/>
        <v>7.5259022368163086E-5</v>
      </c>
      <c r="AI484" s="5">
        <f t="shared" si="696"/>
        <v>1.51180324133166E-4</v>
      </c>
      <c r="AJ484" s="5">
        <f t="shared" si="697"/>
        <v>1.5184551755935194E-4</v>
      </c>
      <c r="AK484" s="5">
        <f t="shared" si="698"/>
        <v>1.0167575855774206E-4</v>
      </c>
      <c r="AL484" s="5">
        <f t="shared" si="699"/>
        <v>1.5346014318732153E-6</v>
      </c>
      <c r="AM484" s="5">
        <f t="shared" si="700"/>
        <v>2.5156658401421068E-2</v>
      </c>
      <c r="AN484" s="5">
        <f t="shared" si="701"/>
        <v>9.4093090038001297E-3</v>
      </c>
      <c r="AO484" s="5">
        <f t="shared" si="702"/>
        <v>1.7596752024106859E-3</v>
      </c>
      <c r="AP484" s="5">
        <f t="shared" si="703"/>
        <v>2.1938960071198459E-4</v>
      </c>
      <c r="AQ484" s="5">
        <f t="shared" si="704"/>
        <v>2.0514494735147157E-5</v>
      </c>
      <c r="AR484" s="5">
        <f t="shared" si="705"/>
        <v>5.6298049246950146E-6</v>
      </c>
      <c r="AS484" s="5">
        <f t="shared" si="706"/>
        <v>1.1309152132727344E-5</v>
      </c>
      <c r="AT484" s="5">
        <f t="shared" si="707"/>
        <v>1.1358912402111346E-5</v>
      </c>
      <c r="AU484" s="5">
        <f t="shared" si="708"/>
        <v>7.6059277444537566E-6</v>
      </c>
      <c r="AV484" s="5">
        <f t="shared" si="709"/>
        <v>3.8196969132646768E-6</v>
      </c>
      <c r="AW484" s="5">
        <f t="shared" si="710"/>
        <v>3.2028350795188582E-8</v>
      </c>
      <c r="AX484" s="5">
        <f t="shared" si="711"/>
        <v>8.4224492327957794E-3</v>
      </c>
      <c r="AY484" s="5">
        <f t="shared" si="712"/>
        <v>3.1502366544722857E-3</v>
      </c>
      <c r="AZ484" s="5">
        <f t="shared" si="713"/>
        <v>5.8913925776709795E-4</v>
      </c>
      <c r="BA484" s="5">
        <f t="shared" si="714"/>
        <v>7.3451638318372482E-5</v>
      </c>
      <c r="BB484" s="5">
        <f t="shared" si="715"/>
        <v>6.8682528373272722E-6</v>
      </c>
      <c r="BC484" s="5">
        <f t="shared" si="716"/>
        <v>5.1378455939115278E-7</v>
      </c>
      <c r="BD484" s="5">
        <f t="shared" si="717"/>
        <v>3.5095131556753649E-7</v>
      </c>
      <c r="BE484" s="5">
        <f t="shared" si="718"/>
        <v>7.0499100271206724E-7</v>
      </c>
      <c r="BF484" s="5">
        <f t="shared" si="719"/>
        <v>7.0809296312400047E-7</v>
      </c>
      <c r="BG484" s="5">
        <f t="shared" si="720"/>
        <v>4.7413904810783065E-7</v>
      </c>
      <c r="BH484" s="5">
        <f t="shared" si="721"/>
        <v>2.3811262995975256E-7</v>
      </c>
      <c r="BI484" s="5">
        <f t="shared" si="722"/>
        <v>9.5664130212630109E-8</v>
      </c>
      <c r="BJ484" s="8">
        <f t="shared" si="723"/>
        <v>0.76105401073889845</v>
      </c>
      <c r="BK484" s="8">
        <f t="shared" si="724"/>
        <v>0.17894556228552366</v>
      </c>
      <c r="BL484" s="8">
        <f t="shared" si="725"/>
        <v>5.7705035036246376E-2</v>
      </c>
      <c r="BM484" s="8">
        <f t="shared" si="726"/>
        <v>0.42115781600358876</v>
      </c>
      <c r="BN484" s="8">
        <f t="shared" si="727"/>
        <v>0.57420143527539635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1.6111111111111101</v>
      </c>
      <c r="F485">
        <f>VLOOKUP(B485,home!$B$2:$E$405,3,FALSE)</f>
        <v>0.97</v>
      </c>
      <c r="G485">
        <f>VLOOKUP(C485,away!$B$2:$E$405,4,FALSE)</f>
        <v>1.01</v>
      </c>
      <c r="H485">
        <f>VLOOKUP(A485,away!$A$2:$E$405,3,FALSE)</f>
        <v>1.4652777777777799</v>
      </c>
      <c r="I485">
        <f>VLOOKUP(C485,away!$B$2:$E$405,3,FALSE)</f>
        <v>1.24</v>
      </c>
      <c r="J485">
        <f>VLOOKUP(B485,home!$B$2:$E$405,4,FALSE)</f>
        <v>1.74</v>
      </c>
      <c r="K485" s="3">
        <f t="shared" si="672"/>
        <v>1.5784055555555545</v>
      </c>
      <c r="L485" s="3">
        <f t="shared" si="673"/>
        <v>3.1614833333333379</v>
      </c>
      <c r="M485" s="5">
        <f t="shared" si="674"/>
        <v>8.7396172001047937E-3</v>
      </c>
      <c r="N485" s="5">
        <f t="shared" si="675"/>
        <v>1.3794660342074284E-2</v>
      </c>
      <c r="O485" s="5">
        <f t="shared" si="676"/>
        <v>2.7630154117844682E-2</v>
      </c>
      <c r="P485" s="5">
        <f t="shared" si="677"/>
        <v>4.3611588760462221E-2</v>
      </c>
      <c r="Q485" s="5">
        <f t="shared" si="678"/>
        <v>1.0886784260465973E-2</v>
      </c>
      <c r="R485" s="5">
        <f t="shared" si="679"/>
        <v>4.367613587049874E-2</v>
      </c>
      <c r="S485" s="5">
        <f t="shared" si="680"/>
        <v>5.4406578419386314E-2</v>
      </c>
      <c r="T485" s="5">
        <f t="shared" si="681"/>
        <v>3.4418386993058887E-2</v>
      </c>
      <c r="U485" s="5">
        <f t="shared" si="682"/>
        <v>6.8938655503194432E-2</v>
      </c>
      <c r="V485" s="5">
        <f t="shared" si="683"/>
        <v>3.0166046935247451E-2</v>
      </c>
      <c r="W485" s="5">
        <f t="shared" si="684"/>
        <v>5.7279202529514203E-3</v>
      </c>
      <c r="X485" s="5">
        <f t="shared" si="685"/>
        <v>1.8108724414368397E-2</v>
      </c>
      <c r="Y485" s="5">
        <f t="shared" si="686"/>
        <v>2.8625215211976099E-2</v>
      </c>
      <c r="Z485" s="5">
        <f t="shared" si="687"/>
        <v>4.6027125206328033E-2</v>
      </c>
      <c r="AA485" s="5">
        <f t="shared" si="688"/>
        <v>7.2649470131919247E-2</v>
      </c>
      <c r="AB485" s="5">
        <f t="shared" si="689"/>
        <v>5.7335163632194354E-2</v>
      </c>
      <c r="AC485" s="5">
        <f t="shared" si="690"/>
        <v>9.4082298124928045E-3</v>
      </c>
      <c r="AD485" s="5">
        <f t="shared" si="691"/>
        <v>2.2602452872594238E-3</v>
      </c>
      <c r="AE485" s="5">
        <f t="shared" si="692"/>
        <v>7.1457278049158919E-3</v>
      </c>
      <c r="AF485" s="5">
        <f t="shared" si="693"/>
        <v>1.1295549679889107E-2</v>
      </c>
      <c r="AG485" s="5">
        <f t="shared" si="694"/>
        <v>1.1903564017936042E-2</v>
      </c>
      <c r="AH485" s="5">
        <f t="shared" si="695"/>
        <v>3.6378497305263213E-2</v>
      </c>
      <c r="AI485" s="5">
        <f t="shared" si="696"/>
        <v>5.7420022249390211E-2</v>
      </c>
      <c r="AJ485" s="5">
        <f t="shared" si="697"/>
        <v>4.5316041059280547E-2</v>
      </c>
      <c r="AK485" s="5">
        <f t="shared" si="698"/>
        <v>2.384236365458401E-2</v>
      </c>
      <c r="AL485" s="5">
        <f t="shared" si="699"/>
        <v>1.8779213787141001E-3</v>
      </c>
      <c r="AM485" s="5">
        <f t="shared" si="700"/>
        <v>7.1351674366570657E-4</v>
      </c>
      <c r="AN485" s="5">
        <f t="shared" si="701"/>
        <v>2.2557712931534071E-3</v>
      </c>
      <c r="AO485" s="5">
        <f t="shared" si="702"/>
        <v>3.5657916735581446E-3</v>
      </c>
      <c r="AP485" s="5">
        <f t="shared" si="703"/>
        <v>3.7577303153642876E-3</v>
      </c>
      <c r="AQ485" s="5">
        <f t="shared" si="704"/>
        <v>2.9700004407964059E-3</v>
      </c>
      <c r="AR485" s="5">
        <f t="shared" si="705"/>
        <v>2.3002002584460269E-2</v>
      </c>
      <c r="AS485" s="5">
        <f t="shared" si="706"/>
        <v>3.6306488668215307E-2</v>
      </c>
      <c r="AT485" s="5">
        <f t="shared" si="707"/>
        <v>2.8653181708312925E-2</v>
      </c>
      <c r="AU485" s="5">
        <f t="shared" si="708"/>
        <v>1.507544706424797E-2</v>
      </c>
      <c r="AV485" s="5">
        <f t="shared" si="709"/>
        <v>5.9487923496731659E-3</v>
      </c>
      <c r="AW485" s="5">
        <f t="shared" si="710"/>
        <v>2.6030613437183519E-4</v>
      </c>
      <c r="AX485" s="5">
        <f t="shared" si="711"/>
        <v>1.877031320306435E-4</v>
      </c>
      <c r="AY485" s="5">
        <f t="shared" si="712"/>
        <v>5.9342032352934654E-4</v>
      </c>
      <c r="AZ485" s="5">
        <f t="shared" si="713"/>
        <v>9.3804423124965318E-4</v>
      </c>
      <c r="BA485" s="5">
        <f t="shared" si="714"/>
        <v>9.8853706767508716E-4</v>
      </c>
      <c r="BB485" s="5">
        <f t="shared" si="715"/>
        <v>7.8131086595924952E-4</v>
      </c>
      <c r="BC485" s="5">
        <f t="shared" si="716"/>
        <v>4.9402025617648082E-4</v>
      </c>
      <c r="BD485" s="5">
        <f t="shared" si="717"/>
        <v>1.2120074634010261E-2</v>
      </c>
      <c r="BE485" s="5">
        <f t="shared" si="718"/>
        <v>1.9130393136069745E-2</v>
      </c>
      <c r="BF485" s="5">
        <f t="shared" si="719"/>
        <v>1.5097759402967172E-2</v>
      </c>
      <c r="BG485" s="5">
        <f t="shared" si="720"/>
        <v>7.9434624393614987E-3</v>
      </c>
      <c r="BH485" s="5">
        <f t="shared" si="721"/>
        <v>3.1345013111587655E-3</v>
      </c>
      <c r="BI485" s="5">
        <f t="shared" si="722"/>
        <v>9.8950285668583248E-4</v>
      </c>
      <c r="BJ485" s="8">
        <f t="shared" si="723"/>
        <v>0.16141262460805395</v>
      </c>
      <c r="BK485" s="8">
        <f t="shared" si="724"/>
        <v>0.14880340282993704</v>
      </c>
      <c r="BL485" s="8">
        <f t="shared" si="725"/>
        <v>0.60058810967933252</v>
      </c>
      <c r="BM485" s="8">
        <f t="shared" si="726"/>
        <v>0.80815920758304338</v>
      </c>
      <c r="BN485" s="8">
        <f t="shared" si="727"/>
        <v>0.14833894055145069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1.6111111111111101</v>
      </c>
      <c r="F486">
        <f>VLOOKUP(B486,home!$B$2:$E$405,3,FALSE)</f>
        <v>1.24</v>
      </c>
      <c r="G486">
        <f>VLOOKUP(C486,away!$B$2:$E$405,4,FALSE)</f>
        <v>1.55</v>
      </c>
      <c r="H486">
        <f>VLOOKUP(A486,away!$A$2:$E$405,3,FALSE)</f>
        <v>1.4652777777777799</v>
      </c>
      <c r="I486">
        <f>VLOOKUP(C486,away!$B$2:$E$405,3,FALSE)</f>
        <v>0.78</v>
      </c>
      <c r="J486">
        <f>VLOOKUP(B486,home!$B$2:$E$405,4,FALSE)</f>
        <v>0.78</v>
      </c>
      <c r="K486" s="3">
        <f t="shared" ref="K486:K545" si="728">E486*F486*G486</f>
        <v>3.096555555555554</v>
      </c>
      <c r="L486" s="3">
        <f t="shared" ref="L486:L545" si="729">H486*I486*J486</f>
        <v>0.89147500000000135</v>
      </c>
      <c r="M486" s="5">
        <f t="shared" ref="M486:M545" si="730">_xlfn.POISSON.DIST(0,K486,FALSE) * _xlfn.POISSON.DIST(0,L486,FALSE)</f>
        <v>1.8536184180107079E-2</v>
      </c>
      <c r="N486" s="5">
        <f t="shared" ref="N486:N545" si="731">_xlfn.POISSON.DIST(1,K486,FALSE) * _xlfn.POISSON.DIST(0,L486,FALSE)</f>
        <v>5.7398324101711549E-2</v>
      </c>
      <c r="O486" s="5">
        <f t="shared" ref="O486:O545" si="732">_xlfn.POISSON.DIST(0,K486,FALSE) * _xlfn.POISSON.DIST(1,L486,FALSE)</f>
        <v>1.6524544791960985E-2</v>
      </c>
      <c r="P486" s="5">
        <f t="shared" ref="P486:P545" si="733">_xlfn.POISSON.DIST(1,K486,FALSE) * _xlfn.POISSON.DIST(1,L486,FALSE)</f>
        <v>5.1169170978573389E-2</v>
      </c>
      <c r="Q486" s="5">
        <f t="shared" ref="Q486:Q545" si="734">_xlfn.POISSON.DIST(2,K486,FALSE) * _xlfn.POISSON.DIST(0,L486,FALSE)</f>
        <v>8.8868549688366591E-2</v>
      </c>
      <c r="R486" s="5">
        <f t="shared" ref="R486:R545" si="735">_xlfn.POISSON.DIST(0,K486,FALSE) * _xlfn.POISSON.DIST(2,L486,FALSE)</f>
        <v>7.3656092842067193E-3</v>
      </c>
      <c r="S486" s="5">
        <f t="shared" ref="S486:S545" si="736">_xlfn.POISSON.DIST(2,K486,FALSE) * _xlfn.POISSON.DIST(2,L486,FALSE)</f>
        <v>3.5313147965000305E-2</v>
      </c>
      <c r="T486" s="5">
        <f t="shared" ref="T486:T545" si="737">_xlfn.POISSON.DIST(2,K486,FALSE) * _xlfn.POISSON.DIST(1,L486,FALSE)</f>
        <v>7.9224090333436734E-2</v>
      </c>
      <c r="U486" s="5">
        <f t="shared" ref="U486:U545" si="738">_xlfn.POISSON.DIST(1,K486,FALSE) * _xlfn.POISSON.DIST(2,L486,FALSE)</f>
        <v>2.2808018349061883E-2</v>
      </c>
      <c r="V486" s="5">
        <f t="shared" ref="V486:V545" si="739">_xlfn.POISSON.DIST(3,K486,FALSE) * _xlfn.POISSON.DIST(3,L486,FALSE)</f>
        <v>1.0831334530796398E-2</v>
      </c>
      <c r="W486" s="5">
        <f t="shared" ref="W486:W545" si="740">_xlfn.POISSON.DIST(3,K486,FALSE) * _xlfn.POISSON.DIST(0,L486,FALSE)</f>
        <v>9.1728800417225448E-2</v>
      </c>
      <c r="X486" s="5">
        <f t="shared" ref="X486:X545" si="741">_xlfn.POISSON.DIST(3,K486,FALSE) * _xlfn.POISSON.DIST(1,L486,FALSE)</f>
        <v>8.1773932351946188E-2</v>
      </c>
      <c r="Y486" s="5">
        <f t="shared" ref="Y486:Y545" si="742">_xlfn.POISSON.DIST(3,K486,FALSE) * _xlfn.POISSON.DIST(2,L486,FALSE)</f>
        <v>3.6449708171725659E-2</v>
      </c>
      <c r="Z486" s="5">
        <f t="shared" ref="Z486:Z545" si="743">_xlfn.POISSON.DIST(0,K486,FALSE) * _xlfn.POISSON.DIST(3,L486,FALSE)</f>
        <v>2.1887521788793987E-3</v>
      </c>
      <c r="AA486" s="5">
        <f t="shared" ref="AA486:AA545" si="744">_xlfn.POISSON.DIST(1,K486,FALSE) * _xlfn.POISSON.DIST(3,L486,FALSE)</f>
        <v>6.7775927192433262E-3</v>
      </c>
      <c r="AB486" s="5">
        <f t="shared" ref="AB486:AB545" si="745">_xlfn.POISSON.DIST(2,K486,FALSE) * _xlfn.POISSON.DIST(3,L486,FALSE)</f>
        <v>1.04935961940329E-2</v>
      </c>
      <c r="AC486" s="5">
        <f t="shared" ref="AC486:AC545" si="746">_xlfn.POISSON.DIST(4,K486,FALSE) * _xlfn.POISSON.DIST(4,L486,FALSE)</f>
        <v>1.8687449475417225E-3</v>
      </c>
      <c r="AD486" s="5">
        <f t="shared" ref="AD486:AD545" si="747">_xlfn.POISSON.DIST(4,K486,FALSE) * _xlfn.POISSON.DIST(0,L486,FALSE)</f>
        <v>7.1010831634101518E-2</v>
      </c>
      <c r="AE486" s="5">
        <f t="shared" ref="AE486:AE545" si="748">_xlfn.POISSON.DIST(4,K486,FALSE) * _xlfn.POISSON.DIST(1,L486,FALSE)</f>
        <v>6.3304381131010751E-2</v>
      </c>
      <c r="AF486" s="5">
        <f t="shared" ref="AF486:AF545" si="749">_xlfn.POISSON.DIST(4,K486,FALSE) * _xlfn.POISSON.DIST(2,L486,FALSE)</f>
        <v>2.8217136584383941E-2</v>
      </c>
      <c r="AG486" s="5">
        <f t="shared" ref="AG486:AG545" si="750">_xlfn.POISSON.DIST(4,K486,FALSE) * _xlfn.POISSON.DIST(3,L486,FALSE)</f>
        <v>8.3849572788545733E-3</v>
      </c>
      <c r="AH486" s="5">
        <f t="shared" ref="AH486:AH545" si="751">_xlfn.POISSON.DIST(0,K486,FALSE) * _xlfn.POISSON.DIST(4,L486,FALSE)</f>
        <v>4.8780446216662864E-4</v>
      </c>
      <c r="AI486" s="5">
        <f t="shared" ref="AI486:AI545" si="752">_xlfn.POISSON.DIST(1,K486,FALSE) * _xlfn.POISSON.DIST(4,L486,FALSE)</f>
        <v>1.5105136173468629E-3</v>
      </c>
      <c r="AJ486" s="5">
        <f t="shared" ref="AJ486:AJ545" si="753">_xlfn.POISSON.DIST(2,K486,FALSE) * _xlfn.POISSON.DIST(4,L486,FALSE)</f>
        <v>2.3386946667688729E-3</v>
      </c>
      <c r="AK486" s="5">
        <f t="shared" ref="AK486:AK545" si="754">_xlfn.POISSON.DIST(3,K486,FALSE) * _xlfn.POISSON.DIST(4,L486,FALSE)</f>
        <v>2.4139659877104327E-3</v>
      </c>
      <c r="AL486" s="5">
        <f t="shared" ref="AL486:AL545" si="755">_xlfn.POISSON.DIST(5,K486,FALSE) * _xlfn.POISSON.DIST(5,L486,FALSE)</f>
        <v>2.06346956432875E-4</v>
      </c>
      <c r="AM486" s="5">
        <f t="shared" ref="AM486:AM545" si="756">_xlfn.POISSON.DIST(5,K486,FALSE) * _xlfn.POISSON.DIST(0,L486,FALSE)</f>
        <v>4.3977797040239422E-2</v>
      </c>
      <c r="AN486" s="5">
        <f t="shared" ref="AN486:AN545" si="757">_xlfn.POISSON.DIST(5,K486,FALSE) * _xlfn.POISSON.DIST(1,L486,FALSE)</f>
        <v>3.9205106616447501E-2</v>
      </c>
      <c r="AO486" s="5">
        <f t="shared" ref="AO486:AO545" si="758">_xlfn.POISSON.DIST(5,K486,FALSE) * _xlfn.POISSON.DIST(2,L486,FALSE)</f>
        <v>1.7475186210448791E-2</v>
      </c>
      <c r="AP486" s="5">
        <f t="shared" ref="AP486:AP545" si="759">_xlfn.POISSON.DIST(5,K486,FALSE) * _xlfn.POISSON.DIST(3,L486,FALSE)</f>
        <v>5.1928972089866215E-3</v>
      </c>
      <c r="AQ486" s="5">
        <f t="shared" ref="AQ486:AQ545" si="760">_xlfn.POISSON.DIST(5,K486,FALSE) * _xlfn.POISSON.DIST(4,L486,FALSE)</f>
        <v>1.1573345098453384E-3</v>
      </c>
      <c r="AR486" s="5">
        <f t="shared" ref="AR486:AR545" si="761">_xlfn.POISSON.DIST(0,K486,FALSE) * _xlfn.POISSON.DIST(5,L486,FALSE)</f>
        <v>8.6973096581999216E-5</v>
      </c>
      <c r="AS486" s="5">
        <f t="shared" ref="AS486:AS545" si="762">_xlfn.POISSON.DIST(1,K486,FALSE) * _xlfn.POISSON.DIST(5,L486,FALSE)</f>
        <v>2.6931702540485946E-4</v>
      </c>
      <c r="AT486" s="5">
        <f t="shared" ref="AT486:AT545" si="763">_xlfn.POISSON.DIST(2,K486,FALSE) * _xlfn.POISSON.DIST(5,L486,FALSE)</f>
        <v>4.1697756561155701E-4</v>
      </c>
      <c r="AU486" s="5">
        <f t="shared" ref="AU486:AU545" si="764">_xlfn.POISSON.DIST(3,K486,FALSE) * _xlfn.POISSON.DIST(5,L486,FALSE)</f>
        <v>4.3039806577883238E-4</v>
      </c>
      <c r="AV486" s="5">
        <f t="shared" ref="AV486:AV545" si="765">_xlfn.POISSON.DIST(4,K486,FALSE) * _xlfn.POISSON.DIST(5,L486,FALSE)</f>
        <v>3.3318788042195201E-4</v>
      </c>
      <c r="AW486" s="5">
        <f t="shared" ref="AW486:AW545" si="766">_xlfn.POISSON.DIST(6,K486,FALSE) * _xlfn.POISSON.DIST(6,L486,FALSE)</f>
        <v>1.582280994002087E-5</v>
      </c>
      <c r="AX486" s="5">
        <f t="shared" ref="AX486:AX545" si="767">_xlfn.POISSON.DIST(6,K486,FALSE) * _xlfn.POISSON.DIST(0,L486,FALSE)</f>
        <v>2.2696615291008002E-2</v>
      </c>
      <c r="AY486" s="5">
        <f t="shared" ref="AY486:AY545" si="768">_xlfn.POISSON.DIST(6,K486,FALSE) * _xlfn.POISSON.DIST(1,L486,FALSE)</f>
        <v>2.0233465116551393E-2</v>
      </c>
      <c r="AZ486" s="5">
        <f t="shared" ref="AZ486:AZ545" si="769">_xlfn.POISSON.DIST(6,K486,FALSE) * _xlfn.POISSON.DIST(2,L486,FALSE)</f>
        <v>9.0188141573888381E-3</v>
      </c>
      <c r="BA486" s="5">
        <f t="shared" ref="BA486:BA545" si="770">_xlfn.POISSON.DIST(6,K486,FALSE) * _xlfn.POISSON.DIST(3,L486,FALSE)</f>
        <v>2.680015783652743E-3</v>
      </c>
      <c r="BB486" s="5">
        <f t="shared" ref="BB486:BB545" si="771">_xlfn.POISSON.DIST(6,K486,FALSE) * _xlfn.POISSON.DIST(4,L486,FALSE)</f>
        <v>5.9729176768295801E-4</v>
      </c>
      <c r="BC486" s="5">
        <f t="shared" ref="BC486:BC545" si="772">_xlfn.POISSON.DIST(6,K486,FALSE) * _xlfn.POISSON.DIST(5,L486,FALSE)</f>
        <v>1.0649413571903319E-4</v>
      </c>
      <c r="BD486" s="5">
        <f t="shared" ref="BD486:BD545" si="773">_xlfn.POISSON.DIST(0,K486,FALSE) * _xlfn.POISSON.DIST(6,L486,FALSE)</f>
        <v>1.2922390212572974E-5</v>
      </c>
      <c r="BE486" s="5">
        <f t="shared" ref="BE486:BE545" si="774">_xlfn.POISSON.DIST(1,K486,FALSE) * _xlfn.POISSON.DIST(6,L486,FALSE)</f>
        <v>4.0014899203799555E-5</v>
      </c>
      <c r="BF486" s="5">
        <f t="shared" ref="BF486:BF545" si="775">_xlfn.POISSON.DIST(2,K486,FALSE) * _xlfn.POISSON.DIST(6,L486,FALSE)</f>
        <v>6.1954179217260535E-5</v>
      </c>
      <c r="BG486" s="5">
        <f t="shared" ref="BG486:BG545" si="776">_xlfn.POISSON.DIST(3,K486,FALSE) * _xlfn.POISSON.DIST(6,L486,FALSE)</f>
        <v>6.3948185948364174E-5</v>
      </c>
      <c r="BH486" s="5">
        <f t="shared" ref="BH486:BH545" si="777">_xlfn.POISSON.DIST(4,K486,FALSE) * _xlfn.POISSON.DIST(6,L486,FALSE)</f>
        <v>4.9504777616526671E-5</v>
      </c>
      <c r="BI486" s="5">
        <f t="shared" ref="BI486:BI545" si="778">_xlfn.POISSON.DIST(5,K486,FALSE) * _xlfn.POISSON.DIST(6,L486,FALSE)</f>
        <v>3.065885883099958E-5</v>
      </c>
      <c r="BJ486" s="8">
        <f t="shared" ref="BJ486:BJ545" si="779">SUM(N486,Q486,T486,W486,X486,Y486,AD486,AE486,AF486,AG486,AM486,AN486,AO486,AP486,AQ486,AX486,AY486,AZ486,BA486,BB486,BC486)</f>
        <v>0.76870172953073357</v>
      </c>
      <c r="BK486" s="8">
        <f t="shared" ref="BK486:BK545" si="780">SUM(M486,P486,S486,V486,AC486,AL486,AY486)</f>
        <v>0.13815839467500315</v>
      </c>
      <c r="BL486" s="8">
        <f t="shared" ref="BL486:BL545" si="781">SUM(O486,R486,U486,AA486,AB486,AH486,AI486,AJ486,AK486,AR486,AS486,AT486,AU486,AV486,BD486,BE486,BF486,BG486,BH486,BI486)</f>
        <v>7.2516196997327337E-2</v>
      </c>
      <c r="BM486" s="8">
        <f t="shared" ref="BM486:BM545" si="782">SUM(S486:BI486)</f>
        <v>0.72148504805040592</v>
      </c>
      <c r="BN486" s="8">
        <f t="shared" ref="BN486:BN545" si="783">SUM(M486:R486)</f>
        <v>0.2398623830249263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1.6111111111111101</v>
      </c>
      <c r="F487">
        <f>VLOOKUP(B487,home!$B$2:$E$405,3,FALSE)</f>
        <v>1.24</v>
      </c>
      <c r="G487">
        <f>VLOOKUP(C487,away!$B$2:$E$405,4,FALSE)</f>
        <v>0.62</v>
      </c>
      <c r="H487">
        <f>VLOOKUP(A487,away!$A$2:$E$405,3,FALSE)</f>
        <v>1.4652777777777799</v>
      </c>
      <c r="I487">
        <f>VLOOKUP(C487,away!$B$2:$E$405,3,FALSE)</f>
        <v>1.78</v>
      </c>
      <c r="J487">
        <f>VLOOKUP(B487,home!$B$2:$E$405,4,FALSE)</f>
        <v>0.94</v>
      </c>
      <c r="K487" s="3">
        <f t="shared" si="728"/>
        <v>1.2386222222222214</v>
      </c>
      <c r="L487" s="3">
        <f t="shared" si="729"/>
        <v>2.4517027777777813</v>
      </c>
      <c r="M487" s="5">
        <f t="shared" si="730"/>
        <v>2.4963887460303341E-2</v>
      </c>
      <c r="N487" s="5">
        <f t="shared" si="731"/>
        <v>3.0920825761386373E-2</v>
      </c>
      <c r="O487" s="5">
        <f t="shared" si="732"/>
        <v>6.1204032230557627E-2</v>
      </c>
      <c r="P487" s="5">
        <f t="shared" si="733"/>
        <v>7.5808674410373755E-2</v>
      </c>
      <c r="Q487" s="5">
        <f t="shared" si="734"/>
        <v>1.9149610958757252E-2</v>
      </c>
      <c r="R487" s="5">
        <f t="shared" si="735"/>
        <v>7.5027047915429509E-2</v>
      </c>
      <c r="S487" s="5">
        <f t="shared" si="736"/>
        <v>5.7552686105045284E-2</v>
      </c>
      <c r="T487" s="5">
        <f t="shared" si="737"/>
        <v>4.6949154380949001E-2</v>
      </c>
      <c r="U487" s="5">
        <f t="shared" si="738"/>
        <v>9.293016881578238E-2</v>
      </c>
      <c r="V487" s="5">
        <f t="shared" si="739"/>
        <v>1.9419130263967153E-2</v>
      </c>
      <c r="W487" s="5">
        <f t="shared" si="740"/>
        <v>7.9063778934756399E-3</v>
      </c>
      <c r="X487" s="5">
        <f t="shared" si="741"/>
        <v>1.938408864359507E-2</v>
      </c>
      <c r="Y487" s="5">
        <f t="shared" si="742"/>
        <v>2.3762011986096395E-2</v>
      </c>
      <c r="Z487" s="5">
        <f t="shared" si="743"/>
        <v>6.1314673927575065E-2</v>
      </c>
      <c r="AA487" s="5">
        <f t="shared" si="744"/>
        <v>7.5945717675003924E-2</v>
      </c>
      <c r="AB487" s="5">
        <f t="shared" si="745"/>
        <v>4.7034026797437407E-2</v>
      </c>
      <c r="AC487" s="5">
        <f t="shared" si="746"/>
        <v>3.6856702653349309E-3</v>
      </c>
      <c r="AD487" s="5">
        <f t="shared" si="747"/>
        <v>2.4482538390363604E-3</v>
      </c>
      <c r="AE487" s="5">
        <f t="shared" si="748"/>
        <v>6.0023907378705622E-3</v>
      </c>
      <c r="AF487" s="5">
        <f t="shared" si="749"/>
        <v>7.3580390226724432E-3</v>
      </c>
      <c r="AG487" s="5">
        <f t="shared" si="750"/>
        <v>6.0132415702944461E-3</v>
      </c>
      <c r="AH487" s="5">
        <f t="shared" si="751"/>
        <v>3.7581339096693679E-2</v>
      </c>
      <c r="AI487" s="5">
        <f t="shared" si="752"/>
        <v>4.6549081746033581E-2</v>
      </c>
      <c r="AJ487" s="5">
        <f t="shared" si="753"/>
        <v>2.8828363537337982E-2</v>
      </c>
      <c r="AK487" s="5">
        <f t="shared" si="754"/>
        <v>1.1902483902549214E-2</v>
      </c>
      <c r="AL487" s="5">
        <f t="shared" si="755"/>
        <v>4.4769594090355062E-4</v>
      </c>
      <c r="AM487" s="5">
        <f t="shared" si="756"/>
        <v>6.0649232213425995E-4</v>
      </c>
      <c r="AN487" s="5">
        <f t="shared" si="757"/>
        <v>1.4869389108774621E-3</v>
      </c>
      <c r="AO487" s="5">
        <f t="shared" si="758"/>
        <v>1.8227661290920719E-3</v>
      </c>
      <c r="AP487" s="5">
        <f t="shared" si="759"/>
        <v>1.4896269273114286E-3</v>
      </c>
      <c r="AQ487" s="5">
        <f t="shared" si="760"/>
        <v>9.1303061888550285E-4</v>
      </c>
      <c r="AR487" s="5">
        <f t="shared" si="761"/>
        <v>1.8427654691194516E-2</v>
      </c>
      <c r="AS487" s="5">
        <f t="shared" si="762"/>
        <v>2.2824902603951099E-2</v>
      </c>
      <c r="AT487" s="5">
        <f t="shared" si="763"/>
        <v>1.413571579265584E-2</v>
      </c>
      <c r="AU487" s="5">
        <f t="shared" si="764"/>
        <v>5.8362705692670443E-3</v>
      </c>
      <c r="AV487" s="5">
        <f t="shared" si="765"/>
        <v>1.8072336054989237E-3</v>
      </c>
      <c r="AW487" s="5">
        <f t="shared" si="766"/>
        <v>3.7764813353747397E-5</v>
      </c>
      <c r="AX487" s="5">
        <f t="shared" si="767"/>
        <v>1.2520247796710859E-4</v>
      </c>
      <c r="AY487" s="5">
        <f t="shared" si="768"/>
        <v>3.069592630166216E-4</v>
      </c>
      <c r="AZ487" s="5">
        <f t="shared" si="769"/>
        <v>3.7628643890123592E-4</v>
      </c>
      <c r="BA487" s="5">
        <f t="shared" si="770"/>
        <v>3.0751416916475647E-4</v>
      </c>
      <c r="BB487" s="5">
        <f t="shared" si="771"/>
        <v>1.8848333568681505E-4</v>
      </c>
      <c r="BC487" s="5">
        <f t="shared" si="772"/>
        <v>9.2421023533637239E-5</v>
      </c>
      <c r="BD487" s="5">
        <f t="shared" si="773"/>
        <v>7.5298553657219018E-3</v>
      </c>
      <c r="BE487" s="5">
        <f t="shared" si="774"/>
        <v>9.326646186102381E-3</v>
      </c>
      <c r="BF487" s="5">
        <f t="shared" si="775"/>
        <v>5.776095612455269E-3</v>
      </c>
      <c r="BG487" s="5">
        <f t="shared" si="776"/>
        <v>2.3848001277557902E-3</v>
      </c>
      <c r="BH487" s="5">
        <f t="shared" si="777"/>
        <v>7.3846660844917853E-4</v>
      </c>
      <c r="BI487" s="5">
        <f t="shared" si="778"/>
        <v>1.8293623031884562E-4</v>
      </c>
      <c r="BJ487" s="8">
        <f t="shared" si="779"/>
        <v>0.17760971641070439</v>
      </c>
      <c r="BK487" s="8">
        <f t="shared" si="780"/>
        <v>0.18218470370894466</v>
      </c>
      <c r="BL487" s="8">
        <f t="shared" si="781"/>
        <v>0.56597283911019614</v>
      </c>
      <c r="BM487" s="8">
        <f t="shared" si="782"/>
        <v>0.69973865997094953</v>
      </c>
      <c r="BN487" s="8">
        <f t="shared" si="783"/>
        <v>0.28707407873680785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1.8034188034187999</v>
      </c>
      <c r="F488">
        <f>VLOOKUP(B488,home!$B$2:$E$405,3,FALSE)</f>
        <v>1.29</v>
      </c>
      <c r="G488">
        <f>VLOOKUP(C488,away!$B$2:$E$405,4,FALSE)</f>
        <v>1.1100000000000001</v>
      </c>
      <c r="H488">
        <f>VLOOKUP(A488,away!$A$2:$E$405,3,FALSE)</f>
        <v>1.23931623931624</v>
      </c>
      <c r="I488">
        <f>VLOOKUP(C488,away!$B$2:$E$405,3,FALSE)</f>
        <v>0.92</v>
      </c>
      <c r="J488">
        <f>VLOOKUP(B488,home!$B$2:$E$405,4,FALSE)</f>
        <v>0.67</v>
      </c>
      <c r="K488" s="3">
        <f t="shared" si="728"/>
        <v>2.5823153846153799</v>
      </c>
      <c r="L488" s="3">
        <f t="shared" si="729"/>
        <v>0.76391452991453035</v>
      </c>
      <c r="M488" s="5">
        <f t="shared" si="730"/>
        <v>3.5216874764616934E-2</v>
      </c>
      <c r="N488" s="5">
        <f t="shared" si="731"/>
        <v>9.0941077502743439E-2</v>
      </c>
      <c r="O488" s="5">
        <f t="shared" si="732"/>
        <v>2.6902682330871227E-2</v>
      </c>
      <c r="P488" s="5">
        <f t="shared" si="733"/>
        <v>6.9471210470429104E-2</v>
      </c>
      <c r="Q488" s="5">
        <f t="shared" si="734"/>
        <v>0.11741927176441704</v>
      </c>
      <c r="R488" s="5">
        <f t="shared" si="735"/>
        <v>1.0275674963113718E-2</v>
      </c>
      <c r="S488" s="5">
        <f t="shared" si="736"/>
        <v>3.4260912676695593E-2</v>
      </c>
      <c r="T488" s="5">
        <f t="shared" si="737"/>
        <v>8.9698287792821102E-2</v>
      </c>
      <c r="U488" s="5">
        <f t="shared" si="738"/>
        <v>2.6535033544555626E-2</v>
      </c>
      <c r="V488" s="5">
        <f t="shared" si="739"/>
        <v>7.5094904908834352E-3</v>
      </c>
      <c r="W488" s="5">
        <f t="shared" si="740"/>
        <v>0.10107119730919611</v>
      </c>
      <c r="X488" s="5">
        <f t="shared" si="741"/>
        <v>7.7209756180353278E-2</v>
      </c>
      <c r="Y488" s="5">
        <f t="shared" si="742"/>
        <v>2.9490827298665041E-2</v>
      </c>
      <c r="Z488" s="5">
        <f t="shared" si="743"/>
        <v>2.6165791363338417E-3</v>
      </c>
      <c r="AA488" s="5">
        <f t="shared" si="744"/>
        <v>6.7568325588185018E-3</v>
      </c>
      <c r="AB488" s="5">
        <f t="shared" si="745"/>
        <v>8.7241363339535631E-3</v>
      </c>
      <c r="AC488" s="5">
        <f t="shared" si="746"/>
        <v>9.2585833834055305E-4</v>
      </c>
      <c r="AD488" s="5">
        <f t="shared" si="747"/>
        <v>6.5249426938258442E-2</v>
      </c>
      <c r="AE488" s="5">
        <f t="shared" si="748"/>
        <v>4.9844985306732183E-2</v>
      </c>
      <c r="AF488" s="5">
        <f t="shared" si="749"/>
        <v>1.9038654259594494E-2</v>
      </c>
      <c r="AG488" s="5">
        <f t="shared" si="750"/>
        <v>4.8479682063078001E-3</v>
      </c>
      <c r="AH488" s="5">
        <f t="shared" si="751"/>
        <v>4.997107052291586E-4</v>
      </c>
      <c r="AI488" s="5">
        <f t="shared" si="752"/>
        <v>1.2904106419702574E-3</v>
      </c>
      <c r="AJ488" s="5">
        <f t="shared" si="753"/>
        <v>1.6661236266156028E-3</v>
      </c>
      <c r="AK488" s="5">
        <f t="shared" si="754"/>
        <v>1.4341522245602137E-3</v>
      </c>
      <c r="AL488" s="5">
        <f t="shared" si="755"/>
        <v>7.3056453667242892E-5</v>
      </c>
      <c r="AM488" s="5">
        <f t="shared" si="756"/>
        <v>3.3698919804000381E-2</v>
      </c>
      <c r="AN488" s="5">
        <f t="shared" si="757"/>
        <v>2.5743094480700401E-2</v>
      </c>
      <c r="AO488" s="5">
        <f t="shared" si="758"/>
        <v>9.8327619593847945E-3</v>
      </c>
      <c r="AP488" s="5">
        <f t="shared" si="759"/>
        <v>2.5037965766549707E-3</v>
      </c>
      <c r="AQ488" s="5">
        <f t="shared" si="760"/>
        <v>4.7817164621424807E-4</v>
      </c>
      <c r="AR488" s="5">
        <f t="shared" si="761"/>
        <v>7.6347253695678241E-5</v>
      </c>
      <c r="AS488" s="5">
        <f t="shared" si="762"/>
        <v>1.9715268779148333E-4</v>
      </c>
      <c r="AT488" s="5">
        <f t="shared" si="763"/>
        <v>2.5455520940111017E-4</v>
      </c>
      <c r="AU488" s="5">
        <f t="shared" si="764"/>
        <v>2.1911394449015875E-4</v>
      </c>
      <c r="AV488" s="5">
        <f t="shared" si="765"/>
        <v>1.4145532746017437E-4</v>
      </c>
      <c r="AW488" s="5">
        <f t="shared" si="766"/>
        <v>4.0032262806953621E-6</v>
      </c>
      <c r="AX488" s="5">
        <f t="shared" si="767"/>
        <v>1.4503539842465017E-2</v>
      </c>
      <c r="AY488" s="5">
        <f t="shared" si="768"/>
        <v>1.1079464820853322E-2</v>
      </c>
      <c r="AZ488" s="5">
        <f t="shared" si="769"/>
        <v>4.2318820801633709E-3</v>
      </c>
      <c r="BA488" s="5">
        <f t="shared" si="770"/>
        <v>1.0775987366405755E-3</v>
      </c>
      <c r="BB488" s="5">
        <f t="shared" si="771"/>
        <v>2.0579833308431928E-4</v>
      </c>
      <c r="BC488" s="5">
        <f t="shared" si="772"/>
        <v>3.144246737506034E-5</v>
      </c>
      <c r="BD488" s="5">
        <f t="shared" si="773"/>
        <v>9.720462736199903E-6</v>
      </c>
      <c r="BE488" s="5">
        <f t="shared" si="774"/>
        <v>2.5101300469269517E-5</v>
      </c>
      <c r="BF488" s="5">
        <f t="shared" si="775"/>
        <v>3.2409737187823969E-5</v>
      </c>
      <c r="BG488" s="5">
        <f t="shared" si="776"/>
        <v>2.7897387650486344E-5</v>
      </c>
      <c r="BH488" s="5">
        <f t="shared" si="777"/>
        <v>1.8009963330107504E-5</v>
      </c>
      <c r="BI488" s="5">
        <f t="shared" si="778"/>
        <v>9.3014810767390847E-6</v>
      </c>
      <c r="BJ488" s="8">
        <f t="shared" si="779"/>
        <v>0.74819792330662549</v>
      </c>
      <c r="BK488" s="8">
        <f t="shared" si="780"/>
        <v>0.15853686801548617</v>
      </c>
      <c r="BL488" s="8">
        <f t="shared" si="781"/>
        <v>8.5095821684977077E-2</v>
      </c>
      <c r="BM488" s="8">
        <f t="shared" si="782"/>
        <v>0.63314493875265843</v>
      </c>
      <c r="BN488" s="8">
        <f t="shared" si="783"/>
        <v>0.35022679179619143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1.8034188034187999</v>
      </c>
      <c r="F489">
        <f>VLOOKUP(B489,home!$B$2:$E$405,3,FALSE)</f>
        <v>1.82</v>
      </c>
      <c r="G489">
        <f>VLOOKUP(C489,away!$B$2:$E$405,4,FALSE)</f>
        <v>1.2</v>
      </c>
      <c r="H489">
        <f>VLOOKUP(A489,away!$A$2:$E$405,3,FALSE)</f>
        <v>1.23931623931624</v>
      </c>
      <c r="I489">
        <f>VLOOKUP(C489,away!$B$2:$E$405,3,FALSE)</f>
        <v>0.46</v>
      </c>
      <c r="J489">
        <f>VLOOKUP(B489,home!$B$2:$E$405,4,FALSE)</f>
        <v>0.57999999999999996</v>
      </c>
      <c r="K489" s="3">
        <f t="shared" si="728"/>
        <v>3.9386666666666588</v>
      </c>
      <c r="L489" s="3">
        <f t="shared" si="729"/>
        <v>0.33064957264957279</v>
      </c>
      <c r="M489" s="5">
        <f t="shared" si="730"/>
        <v>1.3991346616134862E-2</v>
      </c>
      <c r="N489" s="5">
        <f t="shared" si="731"/>
        <v>5.5107250538749736E-2</v>
      </c>
      <c r="O489" s="5">
        <f t="shared" si="732"/>
        <v>4.6262327794170379E-3</v>
      </c>
      <c r="P489" s="5">
        <f t="shared" si="733"/>
        <v>1.8221188840530537E-2</v>
      </c>
      <c r="Q489" s="5">
        <f t="shared" si="734"/>
        <v>0.10852454539431092</v>
      </c>
      <c r="R489" s="5">
        <f t="shared" si="735"/>
        <v>7.6483094574584436E-4</v>
      </c>
      <c r="S489" s="5">
        <f t="shared" si="736"/>
        <v>5.9324476026381499E-3</v>
      </c>
      <c r="T489" s="5">
        <f t="shared" si="737"/>
        <v>3.5883594556618062E-2</v>
      </c>
      <c r="U489" s="5">
        <f t="shared" si="738"/>
        <v>3.0124141516442932E-3</v>
      </c>
      <c r="V489" s="5">
        <f t="shared" si="739"/>
        <v>8.5843732971322198E-4</v>
      </c>
      <c r="W489" s="5">
        <f t="shared" si="740"/>
        <v>0.1424806698199084</v>
      </c>
      <c r="X489" s="5">
        <f t="shared" si="741"/>
        <v>4.7111172586777585E-2</v>
      </c>
      <c r="Y489" s="5">
        <f t="shared" si="742"/>
        <v>7.7886445414191386E-3</v>
      </c>
      <c r="Z489" s="5">
        <f t="shared" si="743"/>
        <v>8.4297008453344019E-5</v>
      </c>
      <c r="AA489" s="5">
        <f t="shared" si="744"/>
        <v>3.3201781729490362E-4</v>
      </c>
      <c r="AB489" s="5">
        <f t="shared" si="745"/>
        <v>6.538537548594289E-4</v>
      </c>
      <c r="AC489" s="5">
        <f t="shared" si="746"/>
        <v>6.987242329853404E-5</v>
      </c>
      <c r="AD489" s="5">
        <f t="shared" si="747"/>
        <v>0.14029596621600282</v>
      </c>
      <c r="AE489" s="5">
        <f t="shared" si="748"/>
        <v>4.6388801273780235E-2</v>
      </c>
      <c r="AF489" s="5">
        <f t="shared" si="749"/>
        <v>7.6692186584506952E-3</v>
      </c>
      <c r="AG489" s="5">
        <f t="shared" si="750"/>
        <v>8.4527462399095084E-4</v>
      </c>
      <c r="AH489" s="5">
        <f t="shared" si="751"/>
        <v>6.9681924551839034E-6</v>
      </c>
      <c r="AI489" s="5">
        <f t="shared" si="752"/>
        <v>2.744538735015095E-5</v>
      </c>
      <c r="AJ489" s="5">
        <f t="shared" si="753"/>
        <v>5.404911615489716E-5</v>
      </c>
      <c r="AK489" s="5">
        <f t="shared" si="754"/>
        <v>7.0960484054029293E-5</v>
      </c>
      <c r="AL489" s="5">
        <f t="shared" si="755"/>
        <v>3.6398458407137579E-6</v>
      </c>
      <c r="AM489" s="5">
        <f t="shared" si="756"/>
        <v>0.11051580912055241</v>
      </c>
      <c r="AN489" s="5">
        <f t="shared" si="757"/>
        <v>3.6542005056732406E-2</v>
      </c>
      <c r="AO489" s="5">
        <f t="shared" si="758"/>
        <v>6.041299177883549E-3</v>
      </c>
      <c r="AP489" s="5">
        <f t="shared" si="759"/>
        <v>6.6585099713847027E-4</v>
      </c>
      <c r="AQ489" s="5">
        <f t="shared" si="760"/>
        <v>5.5040836913031764E-5</v>
      </c>
      <c r="AR489" s="5">
        <f t="shared" si="761"/>
        <v>4.6080597148930717E-7</v>
      </c>
      <c r="AS489" s="5">
        <f t="shared" si="762"/>
        <v>1.8149611197058811E-6</v>
      </c>
      <c r="AT489" s="5">
        <f t="shared" si="763"/>
        <v>3.5742634317407746E-6</v>
      </c>
      <c r="AU489" s="5">
        <f t="shared" si="764"/>
        <v>4.6926107454943243E-6</v>
      </c>
      <c r="AV489" s="5">
        <f t="shared" si="765"/>
        <v>4.6206573807300675E-6</v>
      </c>
      <c r="AW489" s="5">
        <f t="shared" si="766"/>
        <v>1.3167328872321595E-7</v>
      </c>
      <c r="AX489" s="5">
        <f t="shared" si="767"/>
        <v>7.2547488920469153E-2</v>
      </c>
      <c r="AY489" s="5">
        <f t="shared" si="768"/>
        <v>2.3987796208352737E-2</v>
      </c>
      <c r="AZ489" s="5">
        <f t="shared" si="769"/>
        <v>3.9657772825484371E-3</v>
      </c>
      <c r="BA489" s="5">
        <f t="shared" si="770"/>
        <v>4.3709418789934161E-4</v>
      </c>
      <c r="BB489" s="5">
        <f t="shared" si="771"/>
        <v>3.6131251609132336E-5</v>
      </c>
      <c r="BC489" s="5">
        <f t="shared" si="772"/>
        <v>2.3893565807707602E-6</v>
      </c>
      <c r="BD489" s="5">
        <f t="shared" si="773"/>
        <v>2.5394216257885092E-8</v>
      </c>
      <c r="BE489" s="5">
        <f t="shared" si="774"/>
        <v>1.0001935310105655E-7</v>
      </c>
      <c r="BF489" s="5">
        <f t="shared" si="775"/>
        <v>1.9697144604034696E-7</v>
      </c>
      <c r="BG489" s="5">
        <f t="shared" si="776"/>
        <v>2.586016229347484E-7</v>
      </c>
      <c r="BH489" s="5">
        <f t="shared" si="777"/>
        <v>2.5463639804974838E-7</v>
      </c>
      <c r="BI489" s="5">
        <f t="shared" si="778"/>
        <v>2.0058557862372139E-7</v>
      </c>
      <c r="BJ489" s="8">
        <f t="shared" si="779"/>
        <v>0.846891820606688</v>
      </c>
      <c r="BK489" s="8">
        <f t="shared" si="780"/>
        <v>6.3064728866508754E-2</v>
      </c>
      <c r="BL489" s="8">
        <f t="shared" si="781"/>
        <v>9.5649721362399409E-3</v>
      </c>
      <c r="BM489" s="8">
        <f t="shared" si="782"/>
        <v>0.69438275896793733</v>
      </c>
      <c r="BN489" s="8">
        <f t="shared" si="783"/>
        <v>0.20123539511488894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1.5777777777777799</v>
      </c>
      <c r="F490">
        <f>VLOOKUP(B490,home!$B$2:$E$405,3,FALSE)</f>
        <v>0.55000000000000004</v>
      </c>
      <c r="G490">
        <f>VLOOKUP(C490,away!$B$2:$E$405,4,FALSE)</f>
        <v>1.27</v>
      </c>
      <c r="H490">
        <f>VLOOKUP(A490,away!$A$2:$E$405,3,FALSE)</f>
        <v>1.31111111111111</v>
      </c>
      <c r="I490">
        <f>VLOOKUP(C490,away!$B$2:$E$405,3,FALSE)</f>
        <v>0.87</v>
      </c>
      <c r="J490">
        <f>VLOOKUP(B490,home!$B$2:$E$405,4,FALSE)</f>
        <v>1.05</v>
      </c>
      <c r="K490" s="3">
        <f t="shared" si="728"/>
        <v>1.1020777777777795</v>
      </c>
      <c r="L490" s="3">
        <f t="shared" si="729"/>
        <v>1.1976999999999989</v>
      </c>
      <c r="M490" s="5">
        <f t="shared" si="730"/>
        <v>0.10028112594156358</v>
      </c>
      <c r="N490" s="5">
        <f t="shared" si="731"/>
        <v>0.11051760043073201</v>
      </c>
      <c r="O490" s="5">
        <f t="shared" si="732"/>
        <v>0.12010670454021058</v>
      </c>
      <c r="P490" s="5">
        <f t="shared" si="733"/>
        <v>0.13236693003588759</v>
      </c>
      <c r="Q490" s="5">
        <f t="shared" si="734"/>
        <v>6.0899495744016874E-2</v>
      </c>
      <c r="R490" s="5">
        <f t="shared" si="735"/>
        <v>7.1925900013905045E-2</v>
      </c>
      <c r="S490" s="5">
        <f t="shared" si="736"/>
        <v>4.3679715406604827E-2</v>
      </c>
      <c r="T490" s="5">
        <f t="shared" si="737"/>
        <v>7.2939326052608944E-2</v>
      </c>
      <c r="U490" s="5">
        <f t="shared" si="738"/>
        <v>7.9267936051991228E-2</v>
      </c>
      <c r="V490" s="5">
        <f t="shared" si="739"/>
        <v>6.4061571118496502E-3</v>
      </c>
      <c r="W490" s="5">
        <f t="shared" si="740"/>
        <v>2.2371993645784478E-2</v>
      </c>
      <c r="X490" s="5">
        <f t="shared" si="741"/>
        <v>2.6794936789556044E-2</v>
      </c>
      <c r="Y490" s="5">
        <f t="shared" si="742"/>
        <v>1.6046147896425625E-2</v>
      </c>
      <c r="Z490" s="5">
        <f t="shared" si="743"/>
        <v>2.8715216815551333E-2</v>
      </c>
      <c r="AA490" s="5">
        <f t="shared" si="744"/>
        <v>3.1646402336489937E-2</v>
      </c>
      <c r="AB490" s="5">
        <f t="shared" si="745"/>
        <v>1.7438398380830184E-2</v>
      </c>
      <c r="AC490" s="5">
        <f t="shared" si="746"/>
        <v>5.2849136755631673E-4</v>
      </c>
      <c r="AD490" s="5">
        <f t="shared" si="747"/>
        <v>6.1639192604011905E-3</v>
      </c>
      <c r="AE490" s="5">
        <f t="shared" si="748"/>
        <v>7.382526098182499E-3</v>
      </c>
      <c r="AF490" s="5">
        <f t="shared" si="749"/>
        <v>4.4210257538965861E-3</v>
      </c>
      <c r="AG490" s="5">
        <f t="shared" si="750"/>
        <v>1.7650208484806453E-3</v>
      </c>
      <c r="AH490" s="5">
        <f t="shared" si="751"/>
        <v>8.5980537949964502E-3</v>
      </c>
      <c r="AI490" s="5">
        <f t="shared" si="752"/>
        <v>9.4757240196034903E-3</v>
      </c>
      <c r="AJ490" s="5">
        <f t="shared" si="753"/>
        <v>5.2214924351800737E-3</v>
      </c>
      <c r="AK490" s="5">
        <f t="shared" si="754"/>
        <v>1.9181635932155798E-3</v>
      </c>
      <c r="AL490" s="5">
        <f t="shared" si="755"/>
        <v>2.7903468062240161E-5</v>
      </c>
      <c r="AM490" s="5">
        <f t="shared" si="756"/>
        <v>1.3586236881809202E-3</v>
      </c>
      <c r="AN490" s="5">
        <f t="shared" si="757"/>
        <v>1.6272235913342866E-3</v>
      </c>
      <c r="AO490" s="5">
        <f t="shared" si="758"/>
        <v>9.7446284767053679E-4</v>
      </c>
      <c r="AP490" s="5">
        <f t="shared" si="759"/>
        <v>3.8903805088500029E-4</v>
      </c>
      <c r="AQ490" s="5">
        <f t="shared" si="760"/>
        <v>1.164877183862411E-4</v>
      </c>
      <c r="AR490" s="5">
        <f t="shared" si="761"/>
        <v>2.059577806053447E-3</v>
      </c>
      <c r="AS490" s="5">
        <f t="shared" si="762"/>
        <v>2.2698149316558174E-3</v>
      </c>
      <c r="AT490" s="5">
        <f t="shared" si="763"/>
        <v>1.2507562979230333E-3</v>
      </c>
      <c r="AU490" s="5">
        <f t="shared" si="764"/>
        <v>4.5947690711885947E-4</v>
      </c>
      <c r="AV490" s="5">
        <f t="shared" si="765"/>
        <v>1.2659482218443997E-4</v>
      </c>
      <c r="AW490" s="5">
        <f t="shared" si="766"/>
        <v>1.0230950379839218E-6</v>
      </c>
      <c r="AX490" s="5">
        <f t="shared" si="767"/>
        <v>2.4955149585111281E-4</v>
      </c>
      <c r="AY490" s="5">
        <f t="shared" si="768"/>
        <v>2.9888782658087754E-4</v>
      </c>
      <c r="AZ490" s="5">
        <f t="shared" si="769"/>
        <v>1.7898897494795837E-4</v>
      </c>
      <c r="BA490" s="5">
        <f t="shared" si="770"/>
        <v>7.1458365098389854E-5</v>
      </c>
      <c r="BB490" s="5">
        <f t="shared" si="771"/>
        <v>2.1396420969585362E-5</v>
      </c>
      <c r="BC490" s="5">
        <f t="shared" si="772"/>
        <v>5.1252986790544717E-6</v>
      </c>
      <c r="BD490" s="5">
        <f t="shared" si="773"/>
        <v>4.1112605638503498E-4</v>
      </c>
      <c r="BE490" s="5">
        <f t="shared" si="774"/>
        <v>4.530928906073614E-4</v>
      </c>
      <c r="BF490" s="5">
        <f t="shared" si="775"/>
        <v>2.496718030037358E-4</v>
      </c>
      <c r="BG490" s="5">
        <f t="shared" si="776"/>
        <v>9.1719248609376189E-5</v>
      </c>
      <c r="BH490" s="5">
        <f t="shared" si="777"/>
        <v>2.5270436421717253E-5</v>
      </c>
      <c r="BI490" s="5">
        <f t="shared" si="778"/>
        <v>5.5699972830241655E-6</v>
      </c>
      <c r="BJ490" s="8">
        <f t="shared" si="779"/>
        <v>0.33459323679866876</v>
      </c>
      <c r="BK490" s="8">
        <f t="shared" si="780"/>
        <v>0.28358921115810515</v>
      </c>
      <c r="BL490" s="8">
        <f t="shared" si="781"/>
        <v>0.35300144636366843</v>
      </c>
      <c r="BM490" s="8">
        <f t="shared" si="782"/>
        <v>0.40350348969813515</v>
      </c>
      <c r="BN490" s="8">
        <f t="shared" si="783"/>
        <v>0.59609775670631571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1.5777777777777799</v>
      </c>
      <c r="F491">
        <f>VLOOKUP(B491,home!$B$2:$E$405,3,FALSE)</f>
        <v>1.27</v>
      </c>
      <c r="G491">
        <f>VLOOKUP(C491,away!$B$2:$E$405,4,FALSE)</f>
        <v>1.1100000000000001</v>
      </c>
      <c r="H491">
        <f>VLOOKUP(A491,away!$A$2:$E$405,3,FALSE)</f>
        <v>1.31111111111111</v>
      </c>
      <c r="I491">
        <f>VLOOKUP(C491,away!$B$2:$E$405,3,FALSE)</f>
        <v>1.35</v>
      </c>
      <c r="J491">
        <f>VLOOKUP(B491,home!$B$2:$E$405,4,FALSE)</f>
        <v>0.86</v>
      </c>
      <c r="K491" s="3">
        <f t="shared" si="728"/>
        <v>2.224193333333337</v>
      </c>
      <c r="L491" s="3">
        <f t="shared" si="729"/>
        <v>1.5221999999999989</v>
      </c>
      <c r="M491" s="5">
        <f t="shared" si="730"/>
        <v>2.3602719670062486E-2</v>
      </c>
      <c r="N491" s="5">
        <f t="shared" si="731"/>
        <v>5.24970117386886E-2</v>
      </c>
      <c r="O491" s="5">
        <f t="shared" si="732"/>
        <v>3.5928059881769094E-2</v>
      </c>
      <c r="P491" s="5">
        <f t="shared" si="733"/>
        <v>7.9910951268631736E-2</v>
      </c>
      <c r="Q491" s="5">
        <f t="shared" si="734"/>
        <v>5.838175176455658E-2</v>
      </c>
      <c r="R491" s="5">
        <f t="shared" si="735"/>
        <v>2.7344846376014441E-2</v>
      </c>
      <c r="S491" s="5">
        <f t="shared" si="736"/>
        <v>6.7637969500155631E-2</v>
      </c>
      <c r="T491" s="5">
        <f t="shared" si="737"/>
        <v>8.8868702536007968E-2</v>
      </c>
      <c r="U491" s="5">
        <f t="shared" si="738"/>
        <v>6.0820225010555583E-2</v>
      </c>
      <c r="V491" s="5">
        <f t="shared" si="739"/>
        <v>2.5444405278486307E-2</v>
      </c>
      <c r="W491" s="5">
        <f t="shared" si="740"/>
        <v>4.3284101021016173E-2</v>
      </c>
      <c r="X491" s="5">
        <f t="shared" si="741"/>
        <v>6.5887058574190777E-2</v>
      </c>
      <c r="Y491" s="5">
        <f t="shared" si="742"/>
        <v>5.0146640280816571E-2</v>
      </c>
      <c r="Z491" s="5">
        <f t="shared" si="743"/>
        <v>1.3874775051189716E-2</v>
      </c>
      <c r="AA491" s="5">
        <f t="shared" si="744"/>
        <v>3.0860182170355875E-2</v>
      </c>
      <c r="AB491" s="5">
        <f t="shared" si="745"/>
        <v>3.4319505724378932E-2</v>
      </c>
      <c r="AC491" s="5">
        <f t="shared" si="746"/>
        <v>5.3841428516801411E-3</v>
      </c>
      <c r="AD491" s="5">
        <f t="shared" si="747"/>
        <v>2.4068052232567711E-2</v>
      </c>
      <c r="AE491" s="5">
        <f t="shared" si="748"/>
        <v>3.6636389108414547E-2</v>
      </c>
      <c r="AF491" s="5">
        <f t="shared" si="749"/>
        <v>2.7883955750414295E-2</v>
      </c>
      <c r="AG491" s="5">
        <f t="shared" si="750"/>
        <v>1.4148319147760201E-2</v>
      </c>
      <c r="AH491" s="5">
        <f t="shared" si="751"/>
        <v>5.2800456457302424E-3</v>
      </c>
      <c r="AI491" s="5">
        <f t="shared" si="752"/>
        <v>1.1743842324928921E-2</v>
      </c>
      <c r="AJ491" s="5">
        <f t="shared" si="753"/>
        <v>1.3060287903412396E-2</v>
      </c>
      <c r="AK491" s="5">
        <f t="shared" si="754"/>
        <v>9.6828684287279566E-3</v>
      </c>
      <c r="AL491" s="5">
        <f t="shared" si="755"/>
        <v>7.291566108624199E-4</v>
      </c>
      <c r="AM491" s="5">
        <f t="shared" si="756"/>
        <v>1.0706400264399131E-2</v>
      </c>
      <c r="AN491" s="5">
        <f t="shared" si="757"/>
        <v>1.6297282482468346E-2</v>
      </c>
      <c r="AO491" s="5">
        <f t="shared" si="758"/>
        <v>1.2403861697406652E-2</v>
      </c>
      <c r="AP491" s="5">
        <f t="shared" si="759"/>
        <v>6.29371942526413E-3</v>
      </c>
      <c r="AQ491" s="5">
        <f t="shared" si="760"/>
        <v>2.3950749272842629E-3</v>
      </c>
      <c r="AR491" s="5">
        <f t="shared" si="761"/>
        <v>1.6074570963861127E-3</v>
      </c>
      <c r="AS491" s="5">
        <f t="shared" si="762"/>
        <v>3.5752953574013551E-3</v>
      </c>
      <c r="AT491" s="5">
        <f t="shared" si="763"/>
        <v>3.9760740493148634E-3</v>
      </c>
      <c r="AU491" s="5">
        <f t="shared" si="764"/>
        <v>2.9478524644419349E-3</v>
      </c>
      <c r="AV491" s="5">
        <f t="shared" si="765"/>
        <v>1.6391484497654996E-3</v>
      </c>
      <c r="AW491" s="5">
        <f t="shared" si="766"/>
        <v>6.8574487286420711E-5</v>
      </c>
      <c r="AX491" s="5">
        <f t="shared" si="767"/>
        <v>3.9688506820124677E-3</v>
      </c>
      <c r="AY491" s="5">
        <f t="shared" si="768"/>
        <v>6.0413845081593743E-3</v>
      </c>
      <c r="AZ491" s="5">
        <f t="shared" si="769"/>
        <v>4.5980977491600974E-3</v>
      </c>
      <c r="BA491" s="5">
        <f t="shared" si="770"/>
        <v>2.3330747979238313E-3</v>
      </c>
      <c r="BB491" s="5">
        <f t="shared" si="771"/>
        <v>8.8785161434991344E-4</v>
      </c>
      <c r="BC491" s="5">
        <f t="shared" si="772"/>
        <v>2.7029754547268722E-4</v>
      </c>
      <c r="BD491" s="5">
        <f t="shared" si="773"/>
        <v>4.0781186535315659E-4</v>
      </c>
      <c r="BE491" s="5">
        <f t="shared" si="774"/>
        <v>9.0705243217272338E-4</v>
      </c>
      <c r="BF491" s="5">
        <f t="shared" si="775"/>
        <v>1.0087299863111804E-3</v>
      </c>
      <c r="BG491" s="5">
        <f t="shared" si="776"/>
        <v>7.4787017022891851E-4</v>
      </c>
      <c r="BH491" s="5">
        <f t="shared" si="777"/>
        <v>4.1585196170550707E-4</v>
      </c>
      <c r="BI491" s="5">
        <f t="shared" si="778"/>
        <v>1.8498703217579584E-4</v>
      </c>
      <c r="BJ491" s="8">
        <f t="shared" si="779"/>
        <v>0.52799787784833441</v>
      </c>
      <c r="BK491" s="8">
        <f t="shared" si="780"/>
        <v>0.20875072968803809</v>
      </c>
      <c r="BL491" s="8">
        <f t="shared" si="781"/>
        <v>0.2464579943311305</v>
      </c>
      <c r="BM491" s="8">
        <f t="shared" si="782"/>
        <v>0.71344322619809675</v>
      </c>
      <c r="BN491" s="8">
        <f t="shared" si="783"/>
        <v>0.27766534069972293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1.5777777777777799</v>
      </c>
      <c r="F492">
        <f>VLOOKUP(B492,home!$B$2:$E$405,3,FALSE)</f>
        <v>0.36</v>
      </c>
      <c r="G492">
        <f>VLOOKUP(C492,away!$B$2:$E$405,4,FALSE)</f>
        <v>0.81</v>
      </c>
      <c r="H492">
        <f>VLOOKUP(A492,away!$A$2:$E$405,3,FALSE)</f>
        <v>1.31111111111111</v>
      </c>
      <c r="I492">
        <f>VLOOKUP(C492,away!$B$2:$E$405,3,FALSE)</f>
        <v>0.81</v>
      </c>
      <c r="J492">
        <f>VLOOKUP(B492,home!$B$2:$E$405,4,FALSE)</f>
        <v>1.31</v>
      </c>
      <c r="K492" s="3">
        <f t="shared" si="728"/>
        <v>0.4600800000000006</v>
      </c>
      <c r="L492" s="3">
        <f t="shared" si="729"/>
        <v>1.391219999999999</v>
      </c>
      <c r="M492" s="5">
        <f t="shared" si="730"/>
        <v>0.15703289080526919</v>
      </c>
      <c r="N492" s="5">
        <f t="shared" si="731"/>
        <v>7.2247692401688338E-2</v>
      </c>
      <c r="O492" s="5">
        <f t="shared" si="732"/>
        <v>0.21846729834610645</v>
      </c>
      <c r="P492" s="5">
        <f t="shared" si="733"/>
        <v>0.10051243462307678</v>
      </c>
      <c r="Q492" s="5">
        <f t="shared" si="734"/>
        <v>1.6619859160084405E-2</v>
      </c>
      <c r="R492" s="5">
        <f t="shared" si="735"/>
        <v>0.15196803740253506</v>
      </c>
      <c r="S492" s="5">
        <f t="shared" si="736"/>
        <v>1.6083811267262379E-2</v>
      </c>
      <c r="T492" s="5">
        <f t="shared" si="737"/>
        <v>2.312188046069261E-2</v>
      </c>
      <c r="U492" s="5">
        <f t="shared" si="738"/>
        <v>6.991745464815842E-2</v>
      </c>
      <c r="V492" s="5">
        <f t="shared" si="739"/>
        <v>1.1438672498626287E-3</v>
      </c>
      <c r="W492" s="5">
        <f t="shared" si="740"/>
        <v>2.5488216007905485E-3</v>
      </c>
      <c r="X492" s="5">
        <f t="shared" si="741"/>
        <v>3.5459715874518244E-3</v>
      </c>
      <c r="Y492" s="5">
        <f t="shared" si="742"/>
        <v>2.4666132959473624E-3</v>
      </c>
      <c r="Z492" s="5">
        <f t="shared" si="743"/>
        <v>7.0473657665051523E-2</v>
      </c>
      <c r="AA492" s="5">
        <f t="shared" si="744"/>
        <v>3.2423520418536945E-2</v>
      </c>
      <c r="AB492" s="5">
        <f t="shared" si="745"/>
        <v>7.4587066370802478E-3</v>
      </c>
      <c r="AC492" s="5">
        <f t="shared" si="746"/>
        <v>4.5759872971401059E-5</v>
      </c>
      <c r="AD492" s="5">
        <f t="shared" si="747"/>
        <v>2.9316546052292921E-4</v>
      </c>
      <c r="AE492" s="5">
        <f t="shared" si="748"/>
        <v>4.078576519887093E-4</v>
      </c>
      <c r="AF492" s="5">
        <f t="shared" si="749"/>
        <v>2.8370986129986595E-4</v>
      </c>
      <c r="AG492" s="5">
        <f t="shared" si="750"/>
        <v>1.3156761107919969E-4</v>
      </c>
      <c r="AH492" s="5">
        <f t="shared" si="751"/>
        <v>2.4511090504193249E-2</v>
      </c>
      <c r="AI492" s="5">
        <f t="shared" si="752"/>
        <v>1.1277062519169245E-2</v>
      </c>
      <c r="AJ492" s="5">
        <f t="shared" si="753"/>
        <v>2.594175461909696E-3</v>
      </c>
      <c r="AK492" s="5">
        <f t="shared" si="754"/>
        <v>3.9784274883847157E-4</v>
      </c>
      <c r="AL492" s="5">
        <f t="shared" si="755"/>
        <v>1.1715854473065374E-6</v>
      </c>
      <c r="AM492" s="5">
        <f t="shared" si="756"/>
        <v>2.6975913015477903E-5</v>
      </c>
      <c r="AN492" s="5">
        <f t="shared" si="757"/>
        <v>3.7529429705393141E-5</v>
      </c>
      <c r="AO492" s="5">
        <f t="shared" si="758"/>
        <v>2.6105846597368511E-5</v>
      </c>
      <c r="AP492" s="5">
        <f t="shared" si="759"/>
        <v>1.2106325301063661E-5</v>
      </c>
      <c r="AQ492" s="5">
        <f t="shared" si="760"/>
        <v>4.2106404713364473E-6</v>
      </c>
      <c r="AR492" s="5">
        <f t="shared" si="761"/>
        <v>6.8200638662487406E-3</v>
      </c>
      <c r="AS492" s="5">
        <f t="shared" si="762"/>
        <v>3.1377749835837247E-3</v>
      </c>
      <c r="AT492" s="5">
        <f t="shared" si="763"/>
        <v>7.2181375722360085E-4</v>
      </c>
      <c r="AU492" s="5">
        <f t="shared" si="764"/>
        <v>1.1069735780781159E-4</v>
      </c>
      <c r="AV492" s="5">
        <f t="shared" si="765"/>
        <v>1.2732410095054504E-5</v>
      </c>
      <c r="AW492" s="5">
        <f t="shared" si="766"/>
        <v>2.0830545094702982E-8</v>
      </c>
      <c r="AX492" s="5">
        <f t="shared" si="767"/>
        <v>2.0685130100268473E-6</v>
      </c>
      <c r="AY492" s="5">
        <f t="shared" si="768"/>
        <v>2.8777566698095484E-6</v>
      </c>
      <c r="AZ492" s="5">
        <f t="shared" si="769"/>
        <v>2.0017963170862192E-6</v>
      </c>
      <c r="BA492" s="5">
        <f t="shared" si="770"/>
        <v>9.2831302408556218E-7</v>
      </c>
      <c r="BB492" s="5">
        <f t="shared" si="771"/>
        <v>3.22871911342079E-7</v>
      </c>
      <c r="BC492" s="5">
        <f t="shared" si="772"/>
        <v>8.9837172099465359E-8</v>
      </c>
      <c r="BD492" s="5">
        <f t="shared" si="773"/>
        <v>1.5813682086670917E-3</v>
      </c>
      <c r="BE492" s="5">
        <f t="shared" si="774"/>
        <v>7.2755588544355643E-4</v>
      </c>
      <c r="BF492" s="5">
        <f t="shared" si="775"/>
        <v>1.6736695588743592E-4</v>
      </c>
      <c r="BG492" s="5">
        <f t="shared" si="776"/>
        <v>2.5667396354897213E-5</v>
      </c>
      <c r="BH492" s="5">
        <f t="shared" si="777"/>
        <v>2.9522639287402811E-6</v>
      </c>
      <c r="BI492" s="5">
        <f t="shared" si="778"/>
        <v>2.7165551766696616E-7</v>
      </c>
      <c r="BJ492" s="8">
        <f t="shared" si="779"/>
        <v>0.12178235633474088</v>
      </c>
      <c r="BK492" s="8">
        <f t="shared" si="780"/>
        <v>0.27482281316055951</v>
      </c>
      <c r="BL492" s="8">
        <f t="shared" si="781"/>
        <v>0.53232345342728604</v>
      </c>
      <c r="BM492" s="8">
        <f t="shared" si="782"/>
        <v>0.28255121092275309</v>
      </c>
      <c r="BN492" s="8">
        <f t="shared" si="783"/>
        <v>0.7168482127387602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1.5193798449612399</v>
      </c>
      <c r="F493">
        <f>VLOOKUP(B493,home!$B$2:$E$405,3,FALSE)</f>
        <v>0.55000000000000004</v>
      </c>
      <c r="G493">
        <f>VLOOKUP(C493,away!$B$2:$E$405,4,FALSE)</f>
        <v>1.03</v>
      </c>
      <c r="H493">
        <f>VLOOKUP(A493,away!$A$2:$E$405,3,FALSE)</f>
        <v>1.26356589147287</v>
      </c>
      <c r="I493">
        <f>VLOOKUP(C493,away!$B$2:$E$405,3,FALSE)</f>
        <v>1.03</v>
      </c>
      <c r="J493">
        <f>VLOOKUP(B493,home!$B$2:$E$405,4,FALSE)</f>
        <v>0.53</v>
      </c>
      <c r="K493" s="3">
        <f t="shared" si="728"/>
        <v>0.86072868217054255</v>
      </c>
      <c r="L493" s="3">
        <f t="shared" si="729"/>
        <v>0.68978062015503983</v>
      </c>
      <c r="M493" s="5">
        <f t="shared" si="730"/>
        <v>0.21213990296278015</v>
      </c>
      <c r="N493" s="5">
        <f t="shared" si="731"/>
        <v>0.18259489911294052</v>
      </c>
      <c r="O493" s="5">
        <f t="shared" si="732"/>
        <v>0.14632999382529646</v>
      </c>
      <c r="P493" s="5">
        <f t="shared" si="733"/>
        <v>0.12595042274727103</v>
      </c>
      <c r="Q493" s="5">
        <f t="shared" si="734"/>
        <v>7.8582333442272223E-2</v>
      </c>
      <c r="R493" s="5">
        <f t="shared" si="735"/>
        <v>5.0467796944048064E-2</v>
      </c>
      <c r="S493" s="5">
        <f t="shared" si="736"/>
        <v>1.8694631194631418E-2</v>
      </c>
      <c r="T493" s="5">
        <f t="shared" si="737"/>
        <v>5.4204570695040651E-2</v>
      </c>
      <c r="U493" s="5">
        <f t="shared" si="738"/>
        <v>4.3439080355701022E-2</v>
      </c>
      <c r="V493" s="5">
        <f t="shared" si="739"/>
        <v>1.2332515105904021E-3</v>
      </c>
      <c r="W493" s="5">
        <f t="shared" si="740"/>
        <v>2.2546022768551048E-2</v>
      </c>
      <c r="X493" s="5">
        <f t="shared" si="741"/>
        <v>1.5551809567320787E-2</v>
      </c>
      <c r="Y493" s="5">
        <f t="shared" si="742"/>
        <v>5.3636684239398071E-3</v>
      </c>
      <c r="Z493" s="5">
        <f t="shared" si="743"/>
        <v>1.1603902757974703E-2</v>
      </c>
      <c r="AA493" s="5">
        <f t="shared" si="744"/>
        <v>9.9878119289066904E-3</v>
      </c>
      <c r="AB493" s="5">
        <f t="shared" si="745"/>
        <v>4.2983980996675391E-3</v>
      </c>
      <c r="AC493" s="5">
        <f t="shared" si="746"/>
        <v>4.5762415198422152E-5</v>
      </c>
      <c r="AD493" s="5">
        <f t="shared" si="747"/>
        <v>4.8515021164404967E-3</v>
      </c>
      <c r="AE493" s="5">
        <f t="shared" si="748"/>
        <v>3.3464721385618136E-3</v>
      </c>
      <c r="AF493" s="5">
        <f t="shared" si="749"/>
        <v>1.1541658135343651E-3</v>
      </c>
      <c r="AG493" s="5">
        <f t="shared" si="750"/>
        <v>2.6537373687382688E-4</v>
      </c>
      <c r="AH493" s="5">
        <f t="shared" si="751"/>
        <v>2.0010368101536415E-3</v>
      </c>
      <c r="AI493" s="5">
        <f t="shared" si="752"/>
        <v>1.7223497765782897E-3</v>
      </c>
      <c r="AJ493" s="5">
        <f t="shared" si="753"/>
        <v>7.412379267154797E-4</v>
      </c>
      <c r="AK493" s="5">
        <f t="shared" si="754"/>
        <v>2.1266824794554675E-4</v>
      </c>
      <c r="AL493" s="5">
        <f t="shared" si="755"/>
        <v>1.0867913975031223E-6</v>
      </c>
      <c r="AM493" s="5">
        <f t="shared" si="756"/>
        <v>8.3516540464628568E-4</v>
      </c>
      <c r="AN493" s="5">
        <f t="shared" si="757"/>
        <v>5.7608091074894965E-4</v>
      </c>
      <c r="AO493" s="5">
        <f t="shared" si="758"/>
        <v>1.9868472393794531E-4</v>
      </c>
      <c r="AP493" s="5">
        <f t="shared" si="759"/>
        <v>4.568295736441628E-5</v>
      </c>
      <c r="AQ493" s="5">
        <f t="shared" si="760"/>
        <v>7.8778046653358236E-6</v>
      </c>
      <c r="AR493" s="5">
        <f t="shared" si="761"/>
        <v>2.7605528237216833E-4</v>
      </c>
      <c r="AS493" s="5">
        <f t="shared" si="762"/>
        <v>2.3760869940241345E-4</v>
      </c>
      <c r="AT493" s="5">
        <f t="shared" si="763"/>
        <v>1.0225831135444793E-4</v>
      </c>
      <c r="AU493" s="5">
        <f t="shared" si="764"/>
        <v>2.9338887191033007E-5</v>
      </c>
      <c r="AV493" s="5">
        <f t="shared" si="765"/>
        <v>6.3132054270720116E-6</v>
      </c>
      <c r="AW493" s="5">
        <f t="shared" si="766"/>
        <v>1.7923423023347362E-8</v>
      </c>
      <c r="AX493" s="5">
        <f t="shared" si="767"/>
        <v>1.1980846968927084E-4</v>
      </c>
      <c r="AY493" s="5">
        <f t="shared" si="768"/>
        <v>8.2641560522091521E-5</v>
      </c>
      <c r="AZ493" s="5">
        <f t="shared" si="769"/>
        <v>2.8502273433754272E-5</v>
      </c>
      <c r="BA493" s="5">
        <f t="shared" si="770"/>
        <v>6.5534386149878483E-6</v>
      </c>
      <c r="BB493" s="5">
        <f t="shared" si="771"/>
        <v>1.1301087379985754E-6</v>
      </c>
      <c r="BC493" s="5">
        <f t="shared" si="772"/>
        <v>1.5590542122785738E-7</v>
      </c>
      <c r="BD493" s="5">
        <f t="shared" si="773"/>
        <v>3.173626397862481E-5</v>
      </c>
      <c r="BE493" s="5">
        <f t="shared" si="774"/>
        <v>2.7316312671338193E-5</v>
      </c>
      <c r="BF493" s="5">
        <f t="shared" si="775"/>
        <v>1.1755966903679706E-5</v>
      </c>
      <c r="BG493" s="5">
        <f t="shared" si="776"/>
        <v>3.3728993002149163E-6</v>
      </c>
      <c r="BH493" s="5">
        <f t="shared" si="777"/>
        <v>7.257877924419824E-7</v>
      </c>
      <c r="BI493" s="5">
        <f t="shared" si="778"/>
        <v>1.2494127402481099E-7</v>
      </c>
      <c r="BJ493" s="8">
        <f t="shared" si="779"/>
        <v>0.37036310137325784</v>
      </c>
      <c r="BK493" s="8">
        <f t="shared" si="780"/>
        <v>0.35814769918239098</v>
      </c>
      <c r="BL493" s="8">
        <f t="shared" si="781"/>
        <v>0.25992698047268015</v>
      </c>
      <c r="BM493" s="8">
        <f t="shared" si="782"/>
        <v>0.20389371111459631</v>
      </c>
      <c r="BN493" s="8">
        <f t="shared" si="783"/>
        <v>0.79606534903460824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1.5193798449612399</v>
      </c>
      <c r="F494">
        <f>VLOOKUP(B494,home!$B$2:$E$405,3,FALSE)</f>
        <v>0.55000000000000004</v>
      </c>
      <c r="G494">
        <f>VLOOKUP(C494,away!$B$2:$E$405,4,FALSE)</f>
        <v>0.99</v>
      </c>
      <c r="H494">
        <f>VLOOKUP(A494,away!$A$2:$E$405,3,FALSE)</f>
        <v>1.26356589147287</v>
      </c>
      <c r="I494">
        <f>VLOOKUP(C494,away!$B$2:$E$405,3,FALSE)</f>
        <v>0.55000000000000004</v>
      </c>
      <c r="J494">
        <f>VLOOKUP(B494,home!$B$2:$E$405,4,FALSE)</f>
        <v>0.79</v>
      </c>
      <c r="K494" s="3">
        <f t="shared" si="728"/>
        <v>0.82730232558139516</v>
      </c>
      <c r="L494" s="3">
        <f t="shared" si="729"/>
        <v>0.54901937984496207</v>
      </c>
      <c r="M494" s="5">
        <f t="shared" si="730"/>
        <v>0.25250563708511553</v>
      </c>
      <c r="N494" s="5">
        <f t="shared" si="731"/>
        <v>0.20889850078292785</v>
      </c>
      <c r="O494" s="5">
        <f t="shared" si="732"/>
        <v>0.13863048827982719</v>
      </c>
      <c r="P494" s="5">
        <f t="shared" si="733"/>
        <v>0.11468932535038538</v>
      </c>
      <c r="Q494" s="5">
        <f t="shared" si="734"/>
        <v>8.6411107754091554E-2</v>
      </c>
      <c r="R494" s="5">
        <f t="shared" si="735"/>
        <v>3.8055412351497495E-2</v>
      </c>
      <c r="S494" s="5">
        <f t="shared" si="736"/>
        <v>1.3023116534317876E-2</v>
      </c>
      <c r="T494" s="5">
        <f t="shared" si="737"/>
        <v>4.7441372790867541E-2</v>
      </c>
      <c r="U494" s="5">
        <f t="shared" si="738"/>
        <v>3.1483331139352831E-2</v>
      </c>
      <c r="V494" s="5">
        <f t="shared" si="739"/>
        <v>6.5724053024997697E-4</v>
      </c>
      <c r="W494" s="5">
        <f t="shared" si="740"/>
        <v>2.3829370133674824E-2</v>
      </c>
      <c r="X494" s="5">
        <f t="shared" si="741"/>
        <v>1.3082786012886214E-2</v>
      </c>
      <c r="Y494" s="5">
        <f t="shared" si="742"/>
        <v>3.591351531719566E-3</v>
      </c>
      <c r="Z494" s="5">
        <f t="shared" si="743"/>
        <v>6.9643862963211563E-3</v>
      </c>
      <c r="AA494" s="5">
        <f t="shared" si="744"/>
        <v>5.7616529791936922E-3</v>
      </c>
      <c r="AB494" s="5">
        <f t="shared" si="745"/>
        <v>2.3833144544399575E-3</v>
      </c>
      <c r="AC494" s="5">
        <f t="shared" si="746"/>
        <v>1.8657621340026398E-5</v>
      </c>
      <c r="AD494" s="5">
        <f t="shared" si="747"/>
        <v>4.9285233321822563E-3</v>
      </c>
      <c r="AE494" s="5">
        <f t="shared" si="748"/>
        <v>2.7058548233861281E-3</v>
      </c>
      <c r="AF494" s="5">
        <f t="shared" si="749"/>
        <v>7.4278336854297566E-4</v>
      </c>
      <c r="AG494" s="5">
        <f t="shared" si="750"/>
        <v>1.3593415478553881E-4</v>
      </c>
      <c r="AH494" s="5">
        <f t="shared" si="751"/>
        <v>9.5589576135174826E-4</v>
      </c>
      <c r="AI494" s="5">
        <f t="shared" si="752"/>
        <v>7.9081478637969967E-4</v>
      </c>
      <c r="AJ494" s="5">
        <f t="shared" si="753"/>
        <v>3.2712145593803986E-4</v>
      </c>
      <c r="AK494" s="5">
        <f t="shared" si="754"/>
        <v>9.0209447081704086E-5</v>
      </c>
      <c r="AL494" s="5">
        <f t="shared" si="755"/>
        <v>3.3897540329513982E-7</v>
      </c>
      <c r="AM494" s="5">
        <f t="shared" si="756"/>
        <v>8.154757628793096E-4</v>
      </c>
      <c r="AN494" s="5">
        <f t="shared" si="757"/>
        <v>4.4771199761459591E-4</v>
      </c>
      <c r="AO494" s="5">
        <f t="shared" si="758"/>
        <v>1.2290128163975727E-4</v>
      </c>
      <c r="AP494" s="5">
        <f t="shared" si="759"/>
        <v>2.2491728476003521E-5</v>
      </c>
      <c r="AQ494" s="5">
        <f t="shared" si="760"/>
        <v>3.0870987048841817E-6</v>
      </c>
      <c r="AR494" s="5">
        <f t="shared" si="761"/>
        <v>1.0496105961875295E-4</v>
      </c>
      <c r="AS494" s="5">
        <f t="shared" si="762"/>
        <v>8.6834528718081783E-5</v>
      </c>
      <c r="AT494" s="5">
        <f t="shared" si="763"/>
        <v>3.5919203774616755E-5</v>
      </c>
      <c r="AU494" s="5">
        <f t="shared" si="764"/>
        <v>9.9053469385908212E-6</v>
      </c>
      <c r="AV494" s="5">
        <f t="shared" si="765"/>
        <v>2.0486791394966851E-6</v>
      </c>
      <c r="AW494" s="5">
        <f t="shared" si="766"/>
        <v>4.276786843155331E-9</v>
      </c>
      <c r="AX494" s="5">
        <f t="shared" si="767"/>
        <v>1.1244083251421916E-4</v>
      </c>
      <c r="AY494" s="5">
        <f t="shared" si="768"/>
        <v>6.1732196136207859E-5</v>
      </c>
      <c r="AZ494" s="5">
        <f t="shared" si="769"/>
        <v>1.6946086019584197E-5</v>
      </c>
      <c r="BA494" s="5">
        <f t="shared" si="770"/>
        <v>3.1012432124238329E-6</v>
      </c>
      <c r="BB494" s="5">
        <f t="shared" si="771"/>
        <v>4.2566065630833266E-7</v>
      </c>
      <c r="BC494" s="5">
        <f t="shared" si="772"/>
        <v>4.6739189910160073E-8</v>
      </c>
      <c r="BD494" s="5">
        <f t="shared" si="773"/>
        <v>9.6042759766263053E-6</v>
      </c>
      <c r="BE494" s="5">
        <f t="shared" si="774"/>
        <v>7.9456398509884664E-6</v>
      </c>
      <c r="BF494" s="5">
        <f t="shared" si="775"/>
        <v>3.2867231634774844E-6</v>
      </c>
      <c r="BG494" s="5">
        <f t="shared" si="776"/>
        <v>9.0637123889572101E-7</v>
      </c>
      <c r="BH494" s="5">
        <f t="shared" si="777"/>
        <v>1.8746075844463008E-7</v>
      </c>
      <c r="BI494" s="5">
        <f t="shared" si="778"/>
        <v>3.1017344283298927E-8</v>
      </c>
      <c r="BJ494" s="8">
        <f t="shared" si="779"/>
        <v>0.39337394531210768</v>
      </c>
      <c r="BK494" s="8">
        <f t="shared" si="780"/>
        <v>0.38095604829294827</v>
      </c>
      <c r="BL494" s="8">
        <f t="shared" si="781"/>
        <v>0.21873987096158459</v>
      </c>
      <c r="BM494" s="8">
        <f t="shared" si="782"/>
        <v>0.16078205133976733</v>
      </c>
      <c r="BN494" s="8">
        <f t="shared" si="783"/>
        <v>0.83919047160384486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1.5193798449612399</v>
      </c>
      <c r="F495">
        <f>VLOOKUP(B495,home!$B$2:$E$405,3,FALSE)</f>
        <v>1.1299999999999999</v>
      </c>
      <c r="G495">
        <f>VLOOKUP(C495,away!$B$2:$E$405,4,FALSE)</f>
        <v>0.11</v>
      </c>
      <c r="H495">
        <f>VLOOKUP(A495,away!$A$2:$E$405,3,FALSE)</f>
        <v>1.26356589147287</v>
      </c>
      <c r="I495">
        <f>VLOOKUP(C495,away!$B$2:$E$405,3,FALSE)</f>
        <v>1.43</v>
      </c>
      <c r="J495">
        <f>VLOOKUP(B495,home!$B$2:$E$405,4,FALSE)</f>
        <v>0.68</v>
      </c>
      <c r="K495" s="3">
        <f t="shared" si="728"/>
        <v>0.1888589147286821</v>
      </c>
      <c r="L495" s="3">
        <f t="shared" si="729"/>
        <v>1.228691472868219</v>
      </c>
      <c r="M495" s="5">
        <f t="shared" si="730"/>
        <v>0.24230684835803482</v>
      </c>
      <c r="N495" s="5">
        <f t="shared" si="731"/>
        <v>4.576180841222581E-2</v>
      </c>
      <c r="O495" s="5">
        <f t="shared" si="732"/>
        <v>0.29772035839508992</v>
      </c>
      <c r="P495" s="5">
        <f t="shared" si="733"/>
        <v>5.6227143779130968E-2</v>
      </c>
      <c r="Q495" s="5">
        <f t="shared" si="734"/>
        <v>4.3212627363774202E-3</v>
      </c>
      <c r="R495" s="5">
        <f t="shared" si="735"/>
        <v>0.18290323282965862</v>
      </c>
      <c r="S495" s="5">
        <f t="shared" si="736"/>
        <v>3.261867874332238E-3</v>
      </c>
      <c r="T495" s="5">
        <f t="shared" si="737"/>
        <v>5.3094986762101219E-3</v>
      </c>
      <c r="U495" s="5">
        <f t="shared" si="738"/>
        <v>3.4542906052576788E-2</v>
      </c>
      <c r="V495" s="5">
        <f t="shared" si="739"/>
        <v>8.4101586801764487E-5</v>
      </c>
      <c r="W495" s="5">
        <f t="shared" si="740"/>
        <v>2.7203633021657839E-4</v>
      </c>
      <c r="X495" s="5">
        <f t="shared" si="741"/>
        <v>3.3424871924747282E-4</v>
      </c>
      <c r="Y495" s="5">
        <f t="shared" si="742"/>
        <v>2.0534427557824668E-4</v>
      </c>
      <c r="Z495" s="5">
        <f t="shared" si="743"/>
        <v>7.4910547512610698E-2</v>
      </c>
      <c r="AA495" s="5">
        <f t="shared" si="744"/>
        <v>1.4147524704963036E-2</v>
      </c>
      <c r="AB495" s="5">
        <f t="shared" si="745"/>
        <v>1.3359430809382685E-3</v>
      </c>
      <c r="AC495" s="5">
        <f t="shared" si="746"/>
        <v>1.2197323469187944E-6</v>
      </c>
      <c r="AD495" s="5">
        <f t="shared" si="747"/>
        <v>1.284412152286909E-5</v>
      </c>
      <c r="AE495" s="5">
        <f t="shared" si="748"/>
        <v>1.5781462591632409E-5</v>
      </c>
      <c r="AF495" s="5">
        <f t="shared" si="749"/>
        <v>9.6952742578637672E-6</v>
      </c>
      <c r="AG495" s="5">
        <f t="shared" si="750"/>
        <v>3.9708336025853217E-6</v>
      </c>
      <c r="AH495" s="5">
        <f t="shared" si="751"/>
        <v>2.3010487739158599E-2</v>
      </c>
      <c r="AI495" s="5">
        <f t="shared" si="752"/>
        <v>4.3457357417951391E-3</v>
      </c>
      <c r="AJ495" s="5">
        <f t="shared" si="753"/>
        <v>4.1036546794653709E-4</v>
      </c>
      <c r="AK495" s="5">
        <f t="shared" si="754"/>
        <v>2.5833725639503609E-5</v>
      </c>
      <c r="AL495" s="5">
        <f t="shared" si="755"/>
        <v>1.1321523350577752E-8</v>
      </c>
      <c r="AM495" s="5">
        <f t="shared" si="756"/>
        <v>4.8514537029047265E-7</v>
      </c>
      <c r="AN495" s="5">
        <f t="shared" si="757"/>
        <v>5.9609397957739829E-7</v>
      </c>
      <c r="AO495" s="5">
        <f t="shared" si="758"/>
        <v>3.6620779486741593E-7</v>
      </c>
      <c r="AP495" s="5">
        <f t="shared" si="759"/>
        <v>1.4998546495048936E-7</v>
      </c>
      <c r="AQ495" s="5">
        <f t="shared" si="760"/>
        <v>4.6071465459710372E-8</v>
      </c>
      <c r="AR495" s="5">
        <f t="shared" si="761"/>
        <v>5.6545580143285692E-3</v>
      </c>
      <c r="AS495" s="5">
        <f t="shared" si="762"/>
        <v>1.0679136898564653E-3</v>
      </c>
      <c r="AT495" s="5">
        <f t="shared" si="763"/>
        <v>1.0084251024509723E-4</v>
      </c>
      <c r="AU495" s="5">
        <f t="shared" si="764"/>
        <v>6.3483356811350264E-6</v>
      </c>
      <c r="AV495" s="5">
        <f t="shared" si="765"/>
        <v>2.9973494676813235E-7</v>
      </c>
      <c r="AW495" s="5">
        <f t="shared" si="766"/>
        <v>7.2976444439195972E-11</v>
      </c>
      <c r="AX495" s="5">
        <f t="shared" si="767"/>
        <v>1.5270671353117232E-8</v>
      </c>
      <c r="AY495" s="5">
        <f t="shared" si="768"/>
        <v>1.8762943676548127E-8</v>
      </c>
      <c r="AZ495" s="5">
        <f t="shared" si="769"/>
        <v>1.1526934450640681E-8</v>
      </c>
      <c r="BA495" s="5">
        <f t="shared" si="770"/>
        <v>4.7210153559377064E-9</v>
      </c>
      <c r="BB495" s="5">
        <f t="shared" si="771"/>
        <v>1.4501678277801455E-9</v>
      </c>
      <c r="BC495" s="5">
        <f t="shared" si="772"/>
        <v>3.5636176884425826E-10</v>
      </c>
      <c r="BD495" s="5">
        <f t="shared" si="773"/>
        <v>1.1579512025073613E-3</v>
      </c>
      <c r="BE495" s="5">
        <f t="shared" si="774"/>
        <v>2.1868940741431267E-4</v>
      </c>
      <c r="BF495" s="5">
        <f t="shared" si="775"/>
        <v>2.0650722073462844E-5</v>
      </c>
      <c r="BG495" s="5">
        <f t="shared" si="776"/>
        <v>1.3000243197192784E-6</v>
      </c>
      <c r="BH495" s="5">
        <f t="shared" si="777"/>
        <v>6.1380295535769008E-8</v>
      </c>
      <c r="BI495" s="5">
        <f t="shared" si="778"/>
        <v>2.3184432001222208E-9</v>
      </c>
      <c r="BJ495" s="8">
        <f t="shared" si="779"/>
        <v>5.6248186434000182E-2</v>
      </c>
      <c r="BK495" s="8">
        <f t="shared" si="780"/>
        <v>0.30188121141511376</v>
      </c>
      <c r="BL495" s="8">
        <f t="shared" si="781"/>
        <v>0.56667100507787804</v>
      </c>
      <c r="BM495" s="8">
        <f t="shared" si="782"/>
        <v>0.17047027723911784</v>
      </c>
      <c r="BN495" s="8">
        <f t="shared" si="783"/>
        <v>0.82924065451051754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1.6241610738254999</v>
      </c>
      <c r="F496">
        <f>VLOOKUP(B496,home!$B$2:$E$405,3,FALSE)</f>
        <v>1.32</v>
      </c>
      <c r="G496">
        <f>VLOOKUP(C496,away!$B$2:$E$405,4,FALSE)</f>
        <v>1.54</v>
      </c>
      <c r="H496">
        <f>VLOOKUP(A496,away!$A$2:$E$405,3,FALSE)</f>
        <v>1.2013422818791899</v>
      </c>
      <c r="I496">
        <f>VLOOKUP(C496,away!$B$2:$E$405,3,FALSE)</f>
        <v>0.69</v>
      </c>
      <c r="J496">
        <f>VLOOKUP(B496,home!$B$2:$E$405,4,FALSE)</f>
        <v>0.95</v>
      </c>
      <c r="K496" s="3">
        <f t="shared" si="728"/>
        <v>3.3015946308724766</v>
      </c>
      <c r="L496" s="3">
        <f t="shared" si="729"/>
        <v>0.78747986577180884</v>
      </c>
      <c r="M496" s="5">
        <f t="shared" si="730"/>
        <v>1.675473294667269E-2</v>
      </c>
      <c r="N496" s="5">
        <f t="shared" si="731"/>
        <v>5.5317336338436739E-2</v>
      </c>
      <c r="O496" s="5">
        <f t="shared" si="732"/>
        <v>1.319401485188831E-2</v>
      </c>
      <c r="P496" s="5">
        <f t="shared" si="733"/>
        <v>4.3561288594646162E-2</v>
      </c>
      <c r="Q496" s="5">
        <f t="shared" si="734"/>
        <v>9.1317710324574863E-2</v>
      </c>
      <c r="R496" s="5">
        <f t="shared" si="735"/>
        <v>5.1950105222781295E-3</v>
      </c>
      <c r="S496" s="5">
        <f t="shared" si="736"/>
        <v>2.8314176508597987E-2</v>
      </c>
      <c r="T496" s="5">
        <f t="shared" si="737"/>
        <v>7.191085826898512E-2</v>
      </c>
      <c r="U496" s="5">
        <f t="shared" si="738"/>
        <v>1.7151818847679492E-2</v>
      </c>
      <c r="V496" s="5">
        <f t="shared" si="739"/>
        <v>8.1794600177652315E-3</v>
      </c>
      <c r="W496" s="5">
        <f t="shared" si="740"/>
        <v>0.10049802070372815</v>
      </c>
      <c r="X496" s="5">
        <f t="shared" si="741"/>
        <v>7.9140167854104299E-2</v>
      </c>
      <c r="Y496" s="5">
        <f t="shared" si="742"/>
        <v>3.1160644379454237E-2</v>
      </c>
      <c r="Z496" s="5">
        <f t="shared" si="743"/>
        <v>1.3636553962555721E-3</v>
      </c>
      <c r="AA496" s="5">
        <f t="shared" si="744"/>
        <v>4.5022373346376762E-3</v>
      </c>
      <c r="AB496" s="5">
        <f t="shared" si="745"/>
        <v>7.4322813054766828E-3</v>
      </c>
      <c r="AC496" s="5">
        <f t="shared" si="746"/>
        <v>1.3291312204001733E-3</v>
      </c>
      <c r="AD496" s="5">
        <f t="shared" si="747"/>
        <v>8.2950931392184984E-2</v>
      </c>
      <c r="AE496" s="5">
        <f t="shared" si="748"/>
        <v>6.5322188318364352E-2</v>
      </c>
      <c r="AF496" s="5">
        <f t="shared" si="749"/>
        <v>2.5719954044433186E-2</v>
      </c>
      <c r="AG496" s="5">
        <f t="shared" si="750"/>
        <v>6.7513153195224466E-3</v>
      </c>
      <c r="AH496" s="5">
        <f t="shared" si="751"/>
        <v>2.6846279210058517E-4</v>
      </c>
      <c r="AI496" s="5">
        <f t="shared" si="752"/>
        <v>8.8635531298832592E-4</v>
      </c>
      <c r="AJ496" s="5">
        <f t="shared" si="753"/>
        <v>1.4631929712037755E-3</v>
      </c>
      <c r="AK496" s="5">
        <f t="shared" si="754"/>
        <v>1.6102900192189104E-3</v>
      </c>
      <c r="AL496" s="5">
        <f t="shared" si="755"/>
        <v>1.3822641961835444E-4</v>
      </c>
      <c r="AM496" s="5">
        <f t="shared" si="756"/>
        <v>5.4774069942061791E-2</v>
      </c>
      <c r="AN496" s="5">
        <f t="shared" si="757"/>
        <v>4.3133477245750486E-2</v>
      </c>
      <c r="AO496" s="5">
        <f t="shared" si="758"/>
        <v>1.698337243587748E-2</v>
      </c>
      <c r="AP496" s="5">
        <f t="shared" si="759"/>
        <v>4.4580212820524798E-3</v>
      </c>
      <c r="AQ496" s="5">
        <f t="shared" si="760"/>
        <v>8.7765050019963833E-4</v>
      </c>
      <c r="AR496" s="5">
        <f t="shared" si="761"/>
        <v>4.2281808697618769E-5</v>
      </c>
      <c r="AS496" s="5">
        <f t="shared" si="762"/>
        <v>1.3959739257963532E-4</v>
      </c>
      <c r="AT496" s="5">
        <f t="shared" si="763"/>
        <v>2.3044700091236068E-4</v>
      </c>
      <c r="AU496" s="5">
        <f t="shared" si="764"/>
        <v>2.5361419363763825E-4</v>
      </c>
      <c r="AV496" s="5">
        <f t="shared" si="765"/>
        <v>2.0933281500676979E-4</v>
      </c>
      <c r="AW496" s="5">
        <f t="shared" si="766"/>
        <v>9.9827861170873434E-6</v>
      </c>
      <c r="AX496" s="5">
        <f t="shared" si="767"/>
        <v>3.0140295871957476E-2</v>
      </c>
      <c r="AY496" s="5">
        <f t="shared" si="768"/>
        <v>2.3734876147571676E-2</v>
      </c>
      <c r="AZ496" s="5">
        <f t="shared" si="769"/>
        <v>9.3453685414001241E-3</v>
      </c>
      <c r="BA496" s="5">
        <f t="shared" si="770"/>
        <v>2.4530965215232856E-3</v>
      </c>
      <c r="BB496" s="5">
        <f t="shared" si="771"/>
        <v>4.8294102987361196E-4</v>
      </c>
      <c r="BC496" s="5">
        <f t="shared" si="772"/>
        <v>7.6061267476114217E-5</v>
      </c>
      <c r="BD496" s="5">
        <f t="shared" si="773"/>
        <v>5.549345506298353E-6</v>
      </c>
      <c r="BE496" s="5">
        <f t="shared" si="774"/>
        <v>1.8321689328450948E-5</v>
      </c>
      <c r="BF496" s="5">
        <f t="shared" si="775"/>
        <v>3.0245395557663605E-5</v>
      </c>
      <c r="BG496" s="5">
        <f t="shared" si="776"/>
        <v>3.3286011860598806E-5</v>
      </c>
      <c r="BH496" s="5">
        <f t="shared" si="777"/>
        <v>2.7474229510527653E-5</v>
      </c>
      <c r="BI496" s="5">
        <f t="shared" si="778"/>
        <v>1.8141753727863239E-5</v>
      </c>
      <c r="BJ496" s="8">
        <f t="shared" si="779"/>
        <v>0.79654835772953236</v>
      </c>
      <c r="BK496" s="8">
        <f t="shared" si="780"/>
        <v>0.12201189185527228</v>
      </c>
      <c r="BL496" s="8">
        <f t="shared" si="781"/>
        <v>5.2711955593797315E-2</v>
      </c>
      <c r="BM496" s="8">
        <f t="shared" si="782"/>
        <v>0.72357087363490602</v>
      </c>
      <c r="BN496" s="8">
        <f t="shared" si="783"/>
        <v>0.22534009357849691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1.6241610738254999</v>
      </c>
      <c r="F497">
        <f>VLOOKUP(B497,home!$B$2:$E$405,3,FALSE)</f>
        <v>0.85</v>
      </c>
      <c r="G497">
        <f>VLOOKUP(C497,away!$B$2:$E$405,4,FALSE)</f>
        <v>0.77</v>
      </c>
      <c r="H497">
        <f>VLOOKUP(A497,away!$A$2:$E$405,3,FALSE)</f>
        <v>1.2013422818791899</v>
      </c>
      <c r="I497">
        <f>VLOOKUP(C497,away!$B$2:$E$405,3,FALSE)</f>
        <v>0.85</v>
      </c>
      <c r="J497">
        <f>VLOOKUP(B497,home!$B$2:$E$405,4,FALSE)</f>
        <v>1.56</v>
      </c>
      <c r="K497" s="3">
        <f t="shared" si="728"/>
        <v>1.0630134228187897</v>
      </c>
      <c r="L497" s="3">
        <f t="shared" si="729"/>
        <v>1.5929798657718059</v>
      </c>
      <c r="M497" s="5">
        <f t="shared" si="730"/>
        <v>7.0229046298569145E-2</v>
      </c>
      <c r="N497" s="5">
        <f t="shared" si="731"/>
        <v>7.4654418887141236E-2</v>
      </c>
      <c r="O497" s="5">
        <f t="shared" si="732"/>
        <v>0.11187345674597661</v>
      </c>
      <c r="P497" s="5">
        <f t="shared" si="733"/>
        <v>0.11892298617811042</v>
      </c>
      <c r="Q497" s="5">
        <f t="shared" si="734"/>
        <v>3.9679324674883852E-2</v>
      </c>
      <c r="R497" s="5">
        <f t="shared" si="735"/>
        <v>8.9106082055316907E-2</v>
      </c>
      <c r="S497" s="5">
        <f t="shared" si="736"/>
        <v>5.0344826631253822E-2</v>
      </c>
      <c r="T497" s="5">
        <f t="shared" si="737"/>
        <v>6.3208365294512389E-2</v>
      </c>
      <c r="U497" s="5">
        <f t="shared" si="738"/>
        <v>9.4720961279594354E-2</v>
      </c>
      <c r="V497" s="5">
        <f t="shared" si="739"/>
        <v>9.4724293613569436E-3</v>
      </c>
      <c r="W497" s="5">
        <f t="shared" si="740"/>
        <v>1.4059884912595449E-2</v>
      </c>
      <c r="X497" s="5">
        <f t="shared" si="741"/>
        <v>2.239711358083334E-2</v>
      </c>
      <c r="Y497" s="5">
        <f t="shared" si="742"/>
        <v>1.7839075492835896E-2</v>
      </c>
      <c r="Z497" s="5">
        <f t="shared" si="743"/>
        <v>4.7314731543976737E-2</v>
      </c>
      <c r="AA497" s="5">
        <f t="shared" si="744"/>
        <v>5.0296194728314869E-2</v>
      </c>
      <c r="AB497" s="5">
        <f t="shared" si="745"/>
        <v>2.6732765056453174E-2</v>
      </c>
      <c r="AC497" s="5">
        <f t="shared" si="746"/>
        <v>1.0025139573523678E-3</v>
      </c>
      <c r="AD497" s="5">
        <f t="shared" si="747"/>
        <v>3.7364615963440869E-3</v>
      </c>
      <c r="AE497" s="5">
        <f t="shared" si="748"/>
        <v>5.9521080922057112E-3</v>
      </c>
      <c r="AF497" s="5">
        <f t="shared" si="749"/>
        <v>4.7407941748905677E-3</v>
      </c>
      <c r="AG497" s="5">
        <f t="shared" si="750"/>
        <v>2.5173298894563116E-3</v>
      </c>
      <c r="AH497" s="5">
        <f t="shared" si="751"/>
        <v>1.8842853675988279E-2</v>
      </c>
      <c r="AI497" s="5">
        <f t="shared" si="752"/>
        <v>2.003020638178591E-2</v>
      </c>
      <c r="AJ497" s="5">
        <f t="shared" si="753"/>
        <v>1.0646189122834503E-2</v>
      </c>
      <c r="AK497" s="5">
        <f t="shared" si="754"/>
        <v>3.772347313146825E-3</v>
      </c>
      <c r="AL497" s="5">
        <f t="shared" si="755"/>
        <v>6.7904640474098282E-5</v>
      </c>
      <c r="AM497" s="5">
        <f t="shared" si="756"/>
        <v>7.9438176615213754E-4</v>
      </c>
      <c r="AN497" s="5">
        <f t="shared" si="757"/>
        <v>1.2654341592166023E-3</v>
      </c>
      <c r="AO497" s="5">
        <f t="shared" si="758"/>
        <v>1.0079055685459609E-3</v>
      </c>
      <c r="AP497" s="5">
        <f t="shared" si="759"/>
        <v>5.3519109243099999E-4</v>
      </c>
      <c r="AQ497" s="5">
        <f t="shared" si="760"/>
        <v>2.1313715864575017E-4</v>
      </c>
      <c r="AR497" s="5">
        <f t="shared" si="761"/>
        <v>6.0032573039067207E-3</v>
      </c>
      <c r="AS497" s="5">
        <f t="shared" si="762"/>
        <v>6.3815430946877819E-3</v>
      </c>
      <c r="AT497" s="5">
        <f t="shared" si="763"/>
        <v>3.3918329839748352E-3</v>
      </c>
      <c r="AU497" s="5">
        <f t="shared" si="764"/>
        <v>1.201854663308253E-3</v>
      </c>
      <c r="AV497" s="5">
        <f t="shared" si="765"/>
        <v>3.193969098435075E-4</v>
      </c>
      <c r="AW497" s="5">
        <f t="shared" si="766"/>
        <v>3.194081463972732E-6</v>
      </c>
      <c r="AX497" s="5">
        <f t="shared" si="767"/>
        <v>1.4073974671036983E-4</v>
      </c>
      <c r="AY497" s="5">
        <f t="shared" si="768"/>
        <v>2.2419558282344289E-4</v>
      </c>
      <c r="AZ497" s="5">
        <f t="shared" si="769"/>
        <v>1.7856952471635997E-4</v>
      </c>
      <c r="BA497" s="5">
        <f t="shared" si="770"/>
        <v>9.4819219171200734E-5</v>
      </c>
      <c r="BB497" s="5">
        <f t="shared" si="771"/>
        <v>3.7761276756981705E-5</v>
      </c>
      <c r="BC497" s="5">
        <f t="shared" si="772"/>
        <v>1.2030590715941753E-5</v>
      </c>
      <c r="BD497" s="5">
        <f t="shared" si="773"/>
        <v>1.5938446690284872E-3</v>
      </c>
      <c r="BE497" s="5">
        <f t="shared" si="774"/>
        <v>1.6942782770654531E-3</v>
      </c>
      <c r="BF497" s="5">
        <f t="shared" si="775"/>
        <v>9.0052027525543447E-4</v>
      </c>
      <c r="BG497" s="5">
        <f t="shared" si="776"/>
        <v>3.1908838003899938E-4</v>
      </c>
      <c r="BH497" s="5">
        <f t="shared" si="777"/>
        <v>8.4798807761739871E-5</v>
      </c>
      <c r="BI497" s="5">
        <f t="shared" si="778"/>
        <v>1.8028454177951935E-5</v>
      </c>
      <c r="BJ497" s="8">
        <f t="shared" si="779"/>
        <v>0.2532890422815845</v>
      </c>
      <c r="BK497" s="8">
        <f t="shared" si="780"/>
        <v>0.25026390264994025</v>
      </c>
      <c r="BL497" s="8">
        <f t="shared" si="781"/>
        <v>0.44792950017846073</v>
      </c>
      <c r="BM497" s="8">
        <f t="shared" si="782"/>
        <v>0.49411086031260465</v>
      </c>
      <c r="BN497" s="8">
        <f t="shared" si="783"/>
        <v>0.50446531483999812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1.6241610738254999</v>
      </c>
      <c r="F498">
        <f>VLOOKUP(B498,home!$B$2:$E$405,3,FALSE)</f>
        <v>0.79</v>
      </c>
      <c r="G498">
        <f>VLOOKUP(C498,away!$B$2:$E$405,4,FALSE)</f>
        <v>0.77</v>
      </c>
      <c r="H498">
        <f>VLOOKUP(A498,away!$A$2:$E$405,3,FALSE)</f>
        <v>1.2013422818791899</v>
      </c>
      <c r="I498">
        <f>VLOOKUP(C498,away!$B$2:$E$405,3,FALSE)</f>
        <v>0.62</v>
      </c>
      <c r="J498">
        <f>VLOOKUP(B498,home!$B$2:$E$405,4,FALSE)</f>
        <v>1.78</v>
      </c>
      <c r="K498" s="3">
        <f t="shared" si="728"/>
        <v>0.98797718120805167</v>
      </c>
      <c r="L498" s="3">
        <f t="shared" si="729"/>
        <v>1.325801342281874</v>
      </c>
      <c r="M498" s="5">
        <f t="shared" si="730"/>
        <v>9.8886898285701852E-2</v>
      </c>
      <c r="N498" s="5">
        <f t="shared" si="731"/>
        <v>9.7697999026715027E-2</v>
      </c>
      <c r="O498" s="5">
        <f t="shared" si="732"/>
        <v>0.13110438248127468</v>
      </c>
      <c r="P498" s="5">
        <f t="shared" si="733"/>
        <v>0.12952813824787202</v>
      </c>
      <c r="Q498" s="5">
        <f t="shared" si="734"/>
        <v>4.8261696844040441E-2</v>
      </c>
      <c r="R498" s="5">
        <f t="shared" si="735"/>
        <v>8.6909183136355081E-2</v>
      </c>
      <c r="S498" s="5">
        <f t="shared" si="736"/>
        <v>4.2415979489736216E-2</v>
      </c>
      <c r="T498" s="5">
        <f t="shared" si="737"/>
        <v>6.398542245662972E-2</v>
      </c>
      <c r="U498" s="5">
        <f t="shared" si="738"/>
        <v>8.5864289776150432E-2</v>
      </c>
      <c r="V498" s="5">
        <f t="shared" si="739"/>
        <v>6.1732285969686882E-3</v>
      </c>
      <c r="W498" s="5">
        <f t="shared" si="740"/>
        <v>1.5893818402764204E-2</v>
      </c>
      <c r="X498" s="5">
        <f t="shared" si="741"/>
        <v>2.1072045772369135E-2</v>
      </c>
      <c r="Y498" s="5">
        <f t="shared" si="742"/>
        <v>1.3968673284816043E-2</v>
      </c>
      <c r="Z498" s="5">
        <f t="shared" si="743"/>
        <v>3.8408103886266927E-2</v>
      </c>
      <c r="AA498" s="5">
        <f t="shared" si="744"/>
        <v>3.794633021310001E-2</v>
      </c>
      <c r="AB498" s="5">
        <f t="shared" si="745"/>
        <v>1.8745054180564238E-2</v>
      </c>
      <c r="AC498" s="5">
        <f t="shared" si="746"/>
        <v>5.0537964394539291E-4</v>
      </c>
      <c r="AD498" s="5">
        <f t="shared" si="747"/>
        <v>3.9256824760489084E-3</v>
      </c>
      <c r="AE498" s="5">
        <f t="shared" si="748"/>
        <v>5.2046750961180742E-3</v>
      </c>
      <c r="AF498" s="5">
        <f t="shared" si="749"/>
        <v>3.4501826142871918E-3</v>
      </c>
      <c r="AG498" s="5">
        <f t="shared" si="750"/>
        <v>1.5247522470465146E-3</v>
      </c>
      <c r="AH498" s="5">
        <f t="shared" si="751"/>
        <v>1.2730378921728581E-2</v>
      </c>
      <c r="AI498" s="5">
        <f t="shared" si="752"/>
        <v>1.25773238827998E-2</v>
      </c>
      <c r="AJ498" s="5">
        <f t="shared" si="753"/>
        <v>6.2130544984346269E-3</v>
      </c>
      <c r="AK498" s="5">
        <f t="shared" si="754"/>
        <v>2.0461186900184829E-3</v>
      </c>
      <c r="AL498" s="5">
        <f t="shared" si="755"/>
        <v>2.64790929934888E-5</v>
      </c>
      <c r="AM498" s="5">
        <f t="shared" si="756"/>
        <v>7.7569694140092909E-4</v>
      </c>
      <c r="AN498" s="5">
        <f t="shared" si="757"/>
        <v>1.0284200461132963E-3</v>
      </c>
      <c r="AO498" s="5">
        <f t="shared" si="758"/>
        <v>6.8174033878329733E-4</v>
      </c>
      <c r="AP498" s="5">
        <f t="shared" si="759"/>
        <v>3.0128408541553171E-4</v>
      </c>
      <c r="AQ498" s="5">
        <f t="shared" si="760"/>
        <v>9.9860711213019639E-5</v>
      </c>
      <c r="AR498" s="5">
        <f t="shared" si="761"/>
        <v>3.3755906924369254E-3</v>
      </c>
      <c r="AS498" s="5">
        <f t="shared" si="762"/>
        <v>3.3350065772259686E-3</v>
      </c>
      <c r="AT498" s="5">
        <f t="shared" si="763"/>
        <v>1.6474551987390126E-3</v>
      </c>
      <c r="AU498" s="5">
        <f t="shared" si="764"/>
        <v>5.4254938113890681E-4</v>
      </c>
      <c r="AV498" s="5">
        <f t="shared" si="765"/>
        <v>1.3400660206094747E-4</v>
      </c>
      <c r="AW498" s="5">
        <f t="shared" si="766"/>
        <v>9.6344288199658527E-7</v>
      </c>
      <c r="AX498" s="5">
        <f t="shared" si="767"/>
        <v>1.2772847960616616E-4</v>
      </c>
      <c r="AY498" s="5">
        <f t="shared" si="768"/>
        <v>1.6934258970947809E-4</v>
      </c>
      <c r="AZ498" s="5">
        <f t="shared" si="769"/>
        <v>1.1225731637115735E-4</v>
      </c>
      <c r="BA498" s="5">
        <f t="shared" si="770"/>
        <v>4.9610300241947137E-5</v>
      </c>
      <c r="BB498" s="5">
        <f t="shared" si="771"/>
        <v>1.6443350662945063E-5</v>
      </c>
      <c r="BC498" s="5">
        <f t="shared" si="772"/>
        <v>4.360123276108821E-6</v>
      </c>
      <c r="BD498" s="5">
        <f t="shared" si="773"/>
        <v>7.4589377850451202E-4</v>
      </c>
      <c r="BE498" s="5">
        <f t="shared" si="774"/>
        <v>7.3692603276751055E-4</v>
      </c>
      <c r="BF498" s="5">
        <f t="shared" si="775"/>
        <v>3.640330523062387E-4</v>
      </c>
      <c r="BG498" s="5">
        <f t="shared" si="776"/>
        <v>1.1988544962802701E-4</v>
      </c>
      <c r="BH498" s="5">
        <f t="shared" si="777"/>
        <v>2.9611022147839493E-5</v>
      </c>
      <c r="BI498" s="5">
        <f t="shared" si="778"/>
        <v>5.8510028388623311E-6</v>
      </c>
      <c r="BJ498" s="8">
        <f t="shared" si="779"/>
        <v>0.27835169250362912</v>
      </c>
      <c r="BK498" s="8">
        <f t="shared" si="780"/>
        <v>0.27770544594692703</v>
      </c>
      <c r="BL498" s="8">
        <f t="shared" si="781"/>
        <v>0.40517292457022064</v>
      </c>
      <c r="BM498" s="8">
        <f t="shared" si="782"/>
        <v>0.4070814897382572</v>
      </c>
      <c r="BN498" s="8">
        <f t="shared" si="783"/>
        <v>0.59238829802195914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1.6241610738254999</v>
      </c>
      <c r="F499">
        <f>VLOOKUP(B499,home!$B$2:$E$405,3,FALSE)</f>
        <v>1.08</v>
      </c>
      <c r="G499">
        <f>VLOOKUP(C499,away!$B$2:$E$405,4,FALSE)</f>
        <v>1.23</v>
      </c>
      <c r="H499">
        <f>VLOOKUP(A499,away!$A$2:$E$405,3,FALSE)</f>
        <v>1.2013422818791899</v>
      </c>
      <c r="I499">
        <f>VLOOKUP(C499,away!$B$2:$E$405,3,FALSE)</f>
        <v>0.46</v>
      </c>
      <c r="J499">
        <f>VLOOKUP(B499,home!$B$2:$E$405,4,FALSE)</f>
        <v>0.94</v>
      </c>
      <c r="K499" s="3">
        <f t="shared" si="728"/>
        <v>2.1575355704697943</v>
      </c>
      <c r="L499" s="3">
        <f t="shared" si="729"/>
        <v>0.51946040268456173</v>
      </c>
      <c r="M499" s="5">
        <f t="shared" si="730"/>
        <v>6.8769429383019762E-2</v>
      </c>
      <c r="N499" s="5">
        <f t="shared" si="731"/>
        <v>0.14837249005477576</v>
      </c>
      <c r="O499" s="5">
        <f t="shared" si="732"/>
        <v>3.5722995479690975E-2</v>
      </c>
      <c r="P499" s="5">
        <f t="shared" si="733"/>
        <v>7.7073633431164953E-2</v>
      </c>
      <c r="Q499" s="5">
        <f t="shared" si="734"/>
        <v>0.16005946248617731</v>
      </c>
      <c r="R499" s="5">
        <f t="shared" si="735"/>
        <v>9.2783408084895266E-3</v>
      </c>
      <c r="S499" s="5">
        <f t="shared" si="736"/>
        <v>2.1595151448749527E-2</v>
      </c>
      <c r="T499" s="5">
        <f t="shared" si="737"/>
        <v>8.3144552836544164E-2</v>
      </c>
      <c r="U499" s="5">
        <f t="shared" si="738"/>
        <v>2.0018350329257622E-2</v>
      </c>
      <c r="V499" s="5">
        <f t="shared" si="739"/>
        <v>2.6892065293548425E-3</v>
      </c>
      <c r="W499" s="5">
        <f t="shared" si="740"/>
        <v>0.11511132790140102</v>
      </c>
      <c r="X499" s="5">
        <f t="shared" si="741"/>
        <v>5.9795776745216404E-2</v>
      </c>
      <c r="Y499" s="5">
        <f t="shared" si="742"/>
        <v>1.5530769133453134E-2</v>
      </c>
      <c r="Z499" s="5">
        <f t="shared" si="743"/>
        <v>1.606576884207524E-3</v>
      </c>
      <c r="AA499" s="5">
        <f t="shared" si="744"/>
        <v>3.4662467743722647E-3</v>
      </c>
      <c r="AB499" s="5">
        <f t="shared" si="745"/>
        <v>3.7392753558671758E-3</v>
      </c>
      <c r="AC499" s="5">
        <f t="shared" si="746"/>
        <v>1.8837123570361483E-4</v>
      </c>
      <c r="AD499" s="5">
        <f t="shared" si="747"/>
        <v>6.2089196127821239E-2</v>
      </c>
      <c r="AE499" s="5">
        <f t="shared" si="748"/>
        <v>3.2252878822918753E-2</v>
      </c>
      <c r="AF499" s="5">
        <f t="shared" si="749"/>
        <v>8.3770467105448755E-3</v>
      </c>
      <c r="AG499" s="5">
        <f t="shared" si="750"/>
        <v>1.4505146858556747E-3</v>
      </c>
      <c r="AH499" s="5">
        <f t="shared" si="751"/>
        <v>2.0863826880353721E-4</v>
      </c>
      <c r="AI499" s="5">
        <f t="shared" si="752"/>
        <v>4.5014448630486994E-4</v>
      </c>
      <c r="AJ499" s="5">
        <f t="shared" si="753"/>
        <v>4.856013705268052E-4</v>
      </c>
      <c r="AK499" s="5">
        <f t="shared" si="754"/>
        <v>3.4923407666015476E-4</v>
      </c>
      <c r="AL499" s="5">
        <f t="shared" si="755"/>
        <v>8.4447148681334314E-6</v>
      </c>
      <c r="AM499" s="5">
        <f t="shared" si="756"/>
        <v>2.6791929837529923E-2</v>
      </c>
      <c r="AN499" s="5">
        <f t="shared" si="757"/>
        <v>1.391734666209982E-2</v>
      </c>
      <c r="AO499" s="5">
        <f t="shared" si="758"/>
        <v>3.6147552506975065E-3</v>
      </c>
      <c r="AP499" s="5">
        <f t="shared" si="759"/>
        <v>6.2590740604448697E-4</v>
      </c>
      <c r="AQ499" s="5">
        <f t="shared" si="760"/>
        <v>8.1283528296779655E-5</v>
      </c>
      <c r="AR499" s="5">
        <f t="shared" si="761"/>
        <v>2.1675863825619066E-5</v>
      </c>
      <c r="AS499" s="5">
        <f t="shared" si="762"/>
        <v>4.676644722443261E-5</v>
      </c>
      <c r="AT499" s="5">
        <f t="shared" si="763"/>
        <v>5.0450136695605884E-5</v>
      </c>
      <c r="AU499" s="5">
        <f t="shared" si="764"/>
        <v>3.628265481861104E-5</v>
      </c>
      <c r="AV499" s="5">
        <f t="shared" si="765"/>
        <v>1.957027959055766E-5</v>
      </c>
      <c r="AW499" s="5">
        <f t="shared" si="766"/>
        <v>2.6290140191676377E-7</v>
      </c>
      <c r="AX499" s="5">
        <f t="shared" si="767"/>
        <v>9.6340902710003052E-3</v>
      </c>
      <c r="AY499" s="5">
        <f t="shared" si="768"/>
        <v>5.0045284116732374E-3</v>
      </c>
      <c r="AZ499" s="5">
        <f t="shared" si="769"/>
        <v>1.2998271719870552E-3</v>
      </c>
      <c r="BA499" s="5">
        <f t="shared" si="770"/>
        <v>2.2506958206024359E-4</v>
      </c>
      <c r="BB499" s="5">
        <f t="shared" si="771"/>
        <v>2.9228683932265035E-5</v>
      </c>
      <c r="BC499" s="5">
        <f t="shared" si="772"/>
        <v>3.0366287850788363E-6</v>
      </c>
      <c r="BD499" s="5">
        <f t="shared" si="773"/>
        <v>1.8766254918986329E-6</v>
      </c>
      <c r="BE499" s="5">
        <f t="shared" si="774"/>
        <v>4.048886251221675E-6</v>
      </c>
      <c r="BF499" s="5">
        <f t="shared" si="775"/>
        <v>4.3678080538984337E-6</v>
      </c>
      <c r="BG499" s="5">
        <f t="shared" si="776"/>
        <v>3.141233747090105E-6</v>
      </c>
      <c r="BH499" s="5">
        <f t="shared" si="777"/>
        <v>1.694330886126756E-6</v>
      </c>
      <c r="BI499" s="5">
        <f t="shared" si="778"/>
        <v>7.311158309928158E-7</v>
      </c>
      <c r="BJ499" s="8">
        <f t="shared" si="779"/>
        <v>0.7474110189388149</v>
      </c>
      <c r="BK499" s="8">
        <f t="shared" si="780"/>
        <v>0.17532876515453405</v>
      </c>
      <c r="BL499" s="8">
        <f t="shared" si="781"/>
        <v>7.3909432332388947E-2</v>
      </c>
      <c r="BM499" s="8">
        <f t="shared" si="782"/>
        <v>0.49397517615635611</v>
      </c>
      <c r="BN499" s="8">
        <f t="shared" si="783"/>
        <v>0.49927635164331835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1.6241610738254999</v>
      </c>
      <c r="F500">
        <f>VLOOKUP(B500,home!$B$2:$E$405,3,FALSE)</f>
        <v>1.39</v>
      </c>
      <c r="G500">
        <f>VLOOKUP(C500,away!$B$2:$E$405,4,FALSE)</f>
        <v>1.08</v>
      </c>
      <c r="H500">
        <f>VLOOKUP(A500,away!$A$2:$E$405,3,FALSE)</f>
        <v>1.2013422818791899</v>
      </c>
      <c r="I500">
        <f>VLOOKUP(C500,away!$B$2:$E$405,3,FALSE)</f>
        <v>0.46</v>
      </c>
      <c r="J500">
        <f>VLOOKUP(B500,home!$B$2:$E$405,4,FALSE)</f>
        <v>0.83</v>
      </c>
      <c r="K500" s="3">
        <f t="shared" si="728"/>
        <v>2.4381906040268406</v>
      </c>
      <c r="L500" s="3">
        <f t="shared" si="729"/>
        <v>0.45867248322147469</v>
      </c>
      <c r="M500" s="5">
        <f t="shared" si="730"/>
        <v>5.5196094100677995E-2</v>
      </c>
      <c r="N500" s="5">
        <f t="shared" si="731"/>
        <v>0.1345785980152544</v>
      </c>
      <c r="O500" s="5">
        <f t="shared" si="732"/>
        <v>2.5316929545284167E-2</v>
      </c>
      <c r="P500" s="5">
        <f t="shared" si="733"/>
        <v>6.1727499740121372E-2</v>
      </c>
      <c r="Q500" s="5">
        <f t="shared" si="734"/>
        <v>0.16406413659194929</v>
      </c>
      <c r="R500" s="5">
        <f t="shared" si="735"/>
        <v>5.8060894710393034E-3</v>
      </c>
      <c r="S500" s="5">
        <f t="shared" si="736"/>
        <v>1.7257943185330755E-2</v>
      </c>
      <c r="T500" s="5">
        <f t="shared" si="737"/>
        <v>7.525170493821659E-2</v>
      </c>
      <c r="U500" s="5">
        <f t="shared" si="738"/>
        <v>1.41563527944272E-2</v>
      </c>
      <c r="V500" s="5">
        <f t="shared" si="739"/>
        <v>2.1444546451349325E-3</v>
      </c>
      <c r="W500" s="5">
        <f t="shared" si="740"/>
        <v>0.1333398787654223</v>
      </c>
      <c r="X500" s="5">
        <f t="shared" si="741"/>
        <v>6.1159333305786628E-2</v>
      </c>
      <c r="Y500" s="5">
        <f t="shared" si="742"/>
        <v>1.4026051639767497E-2</v>
      </c>
      <c r="Z500" s="5">
        <f t="shared" si="743"/>
        <v>8.8769782516255234E-4</v>
      </c>
      <c r="AA500" s="5">
        <f t="shared" si="744"/>
        <v>2.1643764965263964E-3</v>
      </c>
      <c r="AB500" s="5">
        <f t="shared" si="745"/>
        <v>2.6385812187035961E-3</v>
      </c>
      <c r="AC500" s="5">
        <f t="shared" si="746"/>
        <v>1.4988812354731746E-4</v>
      </c>
      <c r="AD500" s="5">
        <f t="shared" si="747"/>
        <v>8.1277009886982665E-2</v>
      </c>
      <c r="AE500" s="5">
        <f t="shared" si="748"/>
        <v>3.7279527953678691E-2</v>
      </c>
      <c r="AF500" s="5">
        <f t="shared" si="749"/>
        <v>8.5495468299190934E-3</v>
      </c>
      <c r="AG500" s="5">
        <f t="shared" si="750"/>
        <v>1.3071472916324264E-3</v>
      </c>
      <c r="AH500" s="5">
        <f t="shared" si="751"/>
        <v>1.0179064145440255E-4</v>
      </c>
      <c r="AI500" s="5">
        <f t="shared" si="752"/>
        <v>2.4818498557198934E-4</v>
      </c>
      <c r="AJ500" s="5">
        <f t="shared" si="753"/>
        <v>3.0256114994108073E-4</v>
      </c>
      <c r="AK500" s="5">
        <f t="shared" si="754"/>
        <v>2.4590058430996637E-4</v>
      </c>
      <c r="AL500" s="5">
        <f t="shared" si="755"/>
        <v>6.7049810375627084E-6</v>
      </c>
      <c r="AM500" s="5">
        <f t="shared" si="756"/>
        <v>3.9633768365967555E-2</v>
      </c>
      <c r="AN500" s="5">
        <f t="shared" si="757"/>
        <v>1.8178918955843067E-2</v>
      </c>
      <c r="AO500" s="5">
        <f t="shared" si="758"/>
        <v>4.1690849498792386E-3</v>
      </c>
      <c r="AP500" s="5">
        <f t="shared" si="759"/>
        <v>6.3741484890746287E-4</v>
      </c>
      <c r="AQ500" s="5">
        <f t="shared" si="760"/>
        <v>7.309116289765673E-5</v>
      </c>
      <c r="AR500" s="5">
        <f t="shared" si="761"/>
        <v>9.3377132569195222E-6</v>
      </c>
      <c r="AS500" s="5">
        <f t="shared" si="762"/>
        <v>2.2767124726118049E-5</v>
      </c>
      <c r="AT500" s="5">
        <f t="shared" si="763"/>
        <v>2.7755294793964092E-5</v>
      </c>
      <c r="AU500" s="5">
        <f t="shared" si="764"/>
        <v>2.2557566326212777E-5</v>
      </c>
      <c r="AV500" s="5">
        <f t="shared" si="765"/>
        <v>1.3749911566571064E-5</v>
      </c>
      <c r="AW500" s="5">
        <f t="shared" si="766"/>
        <v>2.0828854830981148E-7</v>
      </c>
      <c r="AX500" s="5">
        <f t="shared" si="767"/>
        <v>1.6105780272013055E-2</v>
      </c>
      <c r="AY500" s="5">
        <f t="shared" si="768"/>
        <v>7.3872782315836652E-3</v>
      </c>
      <c r="AZ500" s="5">
        <f t="shared" si="769"/>
        <v>1.6941706253642119E-3</v>
      </c>
      <c r="BA500" s="5">
        <f t="shared" si="770"/>
        <v>2.5902314924556067E-4</v>
      </c>
      <c r="BB500" s="5">
        <f t="shared" si="771"/>
        <v>2.970169776907698E-5</v>
      </c>
      <c r="BC500" s="5">
        <f t="shared" si="772"/>
        <v>2.7246702943272554E-6</v>
      </c>
      <c r="BD500" s="5">
        <f t="shared" si="773"/>
        <v>7.1382535452689368E-7</v>
      </c>
      <c r="BE500" s="5">
        <f t="shared" si="774"/>
        <v>1.7404422723236006E-6</v>
      </c>
      <c r="BF500" s="5">
        <f t="shared" si="775"/>
        <v>2.1217649976152637E-6</v>
      </c>
      <c r="BG500" s="5">
        <f t="shared" si="776"/>
        <v>1.7244224937128559E-6</v>
      </c>
      <c r="BH500" s="5">
        <f t="shared" si="777"/>
        <v>1.0511176803858046E-6</v>
      </c>
      <c r="BI500" s="5">
        <f t="shared" si="778"/>
        <v>5.1256505040863128E-7</v>
      </c>
      <c r="BJ500" s="8">
        <f t="shared" si="779"/>
        <v>0.79900389214837431</v>
      </c>
      <c r="BK500" s="8">
        <f t="shared" si="780"/>
        <v>0.1438698630074336</v>
      </c>
      <c r="BL500" s="8">
        <f t="shared" si="781"/>
        <v>5.1084798635776876E-2</v>
      </c>
      <c r="BM500" s="8">
        <f t="shared" si="782"/>
        <v>0.5407698342093854</v>
      </c>
      <c r="BN500" s="8">
        <f t="shared" si="783"/>
        <v>0.44668934746432648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1.6241610738254999</v>
      </c>
      <c r="F501">
        <f>VLOOKUP(B501,home!$B$2:$E$405,3,FALSE)</f>
        <v>1.31</v>
      </c>
      <c r="G501">
        <f>VLOOKUP(C501,away!$B$2:$E$405,4,FALSE)</f>
        <v>1</v>
      </c>
      <c r="H501">
        <f>VLOOKUP(A501,away!$A$2:$E$405,3,FALSE)</f>
        <v>1.2013422818791899</v>
      </c>
      <c r="I501">
        <f>VLOOKUP(C501,away!$B$2:$E$405,3,FALSE)</f>
        <v>0.69</v>
      </c>
      <c r="J501">
        <f>VLOOKUP(B501,home!$B$2:$E$405,4,FALSE)</f>
        <v>0.42</v>
      </c>
      <c r="K501" s="3">
        <f t="shared" si="728"/>
        <v>2.1276510067114049</v>
      </c>
      <c r="L501" s="3">
        <f t="shared" si="729"/>
        <v>0.34814899328858917</v>
      </c>
      <c r="M501" s="5">
        <f t="shared" si="730"/>
        <v>8.409568679008142E-2</v>
      </c>
      <c r="N501" s="5">
        <f t="shared" si="731"/>
        <v>0.17892627265900374</v>
      </c>
      <c r="O501" s="5">
        <f t="shared" si="732"/>
        <v>2.9277828695879353E-2</v>
      </c>
      <c r="P501" s="5">
        <f t="shared" si="733"/>
        <v>6.2293001699111762E-2</v>
      </c>
      <c r="Q501" s="5">
        <f t="shared" si="734"/>
        <v>0.19034633207502438</v>
      </c>
      <c r="R501" s="5">
        <f t="shared" si="735"/>
        <v>5.0965232930730809E-3</v>
      </c>
      <c r="S501" s="5">
        <f t="shared" si="736"/>
        <v>1.1535722605999377E-2</v>
      </c>
      <c r="T501" s="5">
        <f t="shared" si="737"/>
        <v>6.6268883888095223E-2</v>
      </c>
      <c r="U501" s="5">
        <f t="shared" si="738"/>
        <v>1.0843622915235065E-2</v>
      </c>
      <c r="V501" s="5">
        <f t="shared" si="739"/>
        <v>9.4944067132816392E-4</v>
      </c>
      <c r="W501" s="5">
        <f t="shared" si="740"/>
        <v>0.134996855021083</v>
      </c>
      <c r="X501" s="5">
        <f t="shared" si="741"/>
        <v>4.6999019172715664E-2</v>
      </c>
      <c r="Y501" s="5">
        <f t="shared" si="742"/>
        <v>8.1813306052660288E-3</v>
      </c>
      <c r="Z501" s="5">
        <f t="shared" si="743"/>
        <v>5.9144981791841287E-4</v>
      </c>
      <c r="AA501" s="5">
        <f t="shared" si="744"/>
        <v>1.2583988005133882E-3</v>
      </c>
      <c r="AB501" s="5">
        <f t="shared" si="745"/>
        <v>1.338716737378368E-3</v>
      </c>
      <c r="AC501" s="5">
        <f t="shared" si="746"/>
        <v>4.3955516336322624E-5</v>
      </c>
      <c r="AD501" s="5">
        <f t="shared" si="747"/>
        <v>7.1806548622120187E-2</v>
      </c>
      <c r="AE501" s="5">
        <f t="shared" si="748"/>
        <v>2.4999377614319272E-2</v>
      </c>
      <c r="AF501" s="5">
        <f t="shared" si="749"/>
        <v>4.3517540746332729E-3</v>
      </c>
      <c r="AG501" s="5">
        <f t="shared" si="750"/>
        <v>5.0501960004102999E-4</v>
      </c>
      <c r="AH501" s="5">
        <f t="shared" si="751"/>
        <v>5.1478164672253695E-5</v>
      </c>
      <c r="AI501" s="5">
        <f t="shared" si="752"/>
        <v>1.0952756888857604E-4</v>
      </c>
      <c r="AJ501" s="5">
        <f t="shared" si="753"/>
        <v>1.1651822110421583E-4</v>
      </c>
      <c r="AK501" s="5">
        <f t="shared" si="754"/>
        <v>8.263670347753561E-5</v>
      </c>
      <c r="AL501" s="5">
        <f t="shared" si="755"/>
        <v>1.302383586287246E-6</v>
      </c>
      <c r="AM501" s="5">
        <f t="shared" si="756"/>
        <v>3.0555855092865097E-2</v>
      </c>
      <c r="AN501" s="5">
        <f t="shared" si="757"/>
        <v>1.0637990189652995E-2</v>
      </c>
      <c r="AO501" s="5">
        <f t="shared" si="758"/>
        <v>1.8518027875707884E-3</v>
      </c>
      <c r="AP501" s="5">
        <f t="shared" si="759"/>
        <v>2.1490109208725775E-4</v>
      </c>
      <c r="AQ501" s="5">
        <f t="shared" si="760"/>
        <v>1.870439971669929E-5</v>
      </c>
      <c r="AR501" s="5">
        <f t="shared" si="761"/>
        <v>3.5844142413978677E-6</v>
      </c>
      <c r="AS501" s="5">
        <f t="shared" si="762"/>
        <v>7.6263825691808696E-6</v>
      </c>
      <c r="AT501" s="5">
        <f t="shared" si="763"/>
        <v>8.113140275441997E-6</v>
      </c>
      <c r="AU501" s="5">
        <f t="shared" si="764"/>
        <v>5.7539770248783359E-6</v>
      </c>
      <c r="AV501" s="5">
        <f t="shared" si="765"/>
        <v>3.0606137523941709E-6</v>
      </c>
      <c r="AW501" s="5">
        <f t="shared" si="766"/>
        <v>2.6797973320029811E-8</v>
      </c>
      <c r="AX501" s="5">
        <f t="shared" si="767"/>
        <v>1.0835365974877038E-2</v>
      </c>
      <c r="AY501" s="5">
        <f t="shared" si="768"/>
        <v>3.7723217560668731E-3</v>
      </c>
      <c r="AZ501" s="5">
        <f t="shared" si="769"/>
        <v>6.566650108676622E-4</v>
      </c>
      <c r="BA501" s="5">
        <f t="shared" si="770"/>
        <v>7.6205754153805695E-5</v>
      </c>
      <c r="BB501" s="5">
        <f t="shared" si="771"/>
        <v>6.6327391478612926E-6</v>
      </c>
      <c r="BC501" s="5">
        <f t="shared" si="772"/>
        <v>4.6183629141474471E-7</v>
      </c>
      <c r="BD501" s="5">
        <f t="shared" si="773"/>
        <v>2.0798503494532494E-7</v>
      </c>
      <c r="BE501" s="5">
        <f t="shared" si="774"/>
        <v>4.4251956898232729E-7</v>
      </c>
      <c r="BF501" s="5">
        <f t="shared" si="775"/>
        <v>4.7076360321737301E-7</v>
      </c>
      <c r="BG501" s="5">
        <f t="shared" si="776"/>
        <v>3.3387355143617731E-7</v>
      </c>
      <c r="BH501" s="5">
        <f t="shared" si="777"/>
        <v>1.7759159945687366E-7</v>
      </c>
      <c r="BI501" s="5">
        <f t="shared" si="778"/>
        <v>7.5570589073581183E-8</v>
      </c>
      <c r="BJ501" s="8">
        <f t="shared" si="779"/>
        <v>0.78600829996559929</v>
      </c>
      <c r="BK501" s="8">
        <f t="shared" si="780"/>
        <v>0.16269143142251019</v>
      </c>
      <c r="BL501" s="8">
        <f t="shared" si="781"/>
        <v>4.8205097932032231E-2</v>
      </c>
      <c r="BM501" s="8">
        <f t="shared" si="782"/>
        <v>0.44368833896779292</v>
      </c>
      <c r="BN501" s="8">
        <f t="shared" si="783"/>
        <v>0.55003564521217374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1.6241610738254999</v>
      </c>
      <c r="F502">
        <f>VLOOKUP(B502,home!$B$2:$E$405,3,FALSE)</f>
        <v>0.92</v>
      </c>
      <c r="G502">
        <f>VLOOKUP(C502,away!$B$2:$E$405,4,FALSE)</f>
        <v>0.51</v>
      </c>
      <c r="H502">
        <f>VLOOKUP(A502,away!$A$2:$E$405,3,FALSE)</f>
        <v>1.2013422818791899</v>
      </c>
      <c r="I502">
        <f>VLOOKUP(C502,away!$B$2:$E$405,3,FALSE)</f>
        <v>0.72</v>
      </c>
      <c r="J502">
        <f>VLOOKUP(B502,home!$B$2:$E$405,4,FALSE)</f>
        <v>0.83</v>
      </c>
      <c r="K502" s="3">
        <f t="shared" si="728"/>
        <v>0.7620563758389246</v>
      </c>
      <c r="L502" s="3">
        <f t="shared" si="729"/>
        <v>0.71792214765100382</v>
      </c>
      <c r="M502" s="5">
        <f t="shared" si="730"/>
        <v>0.22764257729941823</v>
      </c>
      <c r="N502" s="5">
        <f t="shared" si="731"/>
        <v>0.1734764774434269</v>
      </c>
      <c r="O502" s="5">
        <f t="shared" si="732"/>
        <v>0.16342964799160797</v>
      </c>
      <c r="P502" s="5">
        <f t="shared" si="733"/>
        <v>0.12454260525311596</v>
      </c>
      <c r="Q502" s="5">
        <f t="shared" si="734"/>
        <v>6.6099427846920425E-2</v>
      </c>
      <c r="R502" s="5">
        <f t="shared" si="735"/>
        <v>5.8664881937991367E-2</v>
      </c>
      <c r="S502" s="5">
        <f t="shared" si="736"/>
        <v>1.7034226096061141E-2</v>
      </c>
      <c r="T502" s="5">
        <f t="shared" si="737"/>
        <v>4.745424319836368E-2</v>
      </c>
      <c r="U502" s="5">
        <f t="shared" si="738"/>
        <v>4.4705947318684089E-2</v>
      </c>
      <c r="V502" s="5">
        <f t="shared" si="739"/>
        <v>1.0354862832397699E-3</v>
      </c>
      <c r="W502" s="5">
        <f t="shared" si="740"/>
        <v>1.6790496810016889E-2</v>
      </c>
      <c r="X502" s="5">
        <f t="shared" si="741"/>
        <v>1.2054269529974654E-2</v>
      </c>
      <c r="Y502" s="5">
        <f t="shared" si="742"/>
        <v>4.3270135346617292E-3</v>
      </c>
      <c r="Z502" s="5">
        <f t="shared" si="743"/>
        <v>1.4038939344205118E-2</v>
      </c>
      <c r="AA502" s="5">
        <f t="shared" si="744"/>
        <v>1.069846323726744E-2</v>
      </c>
      <c r="AB502" s="5">
        <f t="shared" si="745"/>
        <v>4.0764160608189968E-3</v>
      </c>
      <c r="AC502" s="5">
        <f t="shared" si="746"/>
        <v>3.540697464981556E-5</v>
      </c>
      <c r="AD502" s="5">
        <f t="shared" si="747"/>
        <v>3.1988262868941236E-3</v>
      </c>
      <c r="AE502" s="5">
        <f t="shared" si="748"/>
        <v>2.2965082378495153E-3</v>
      </c>
      <c r="AF502" s="5">
        <f t="shared" si="749"/>
        <v>8.2435706310757305E-4</v>
      </c>
      <c r="AG502" s="5">
        <f t="shared" si="750"/>
        <v>1.9727473105915434E-4</v>
      </c>
      <c r="AH502" s="5">
        <f t="shared" si="751"/>
        <v>2.519716371183478E-3</v>
      </c>
      <c r="AI502" s="5">
        <f t="shared" si="752"/>
        <v>1.9201659259660878E-3</v>
      </c>
      <c r="AJ502" s="5">
        <f t="shared" si="753"/>
        <v>7.3163734327555473E-4</v>
      </c>
      <c r="AK502" s="5">
        <f t="shared" si="754"/>
        <v>1.858496340816628E-4</v>
      </c>
      <c r="AL502" s="5">
        <f t="shared" si="755"/>
        <v>7.7484219680381113E-7</v>
      </c>
      <c r="AM502" s="5">
        <f t="shared" si="756"/>
        <v>4.8753719342576403E-4</v>
      </c>
      <c r="AN502" s="5">
        <f t="shared" si="757"/>
        <v>3.5001374896396738E-4</v>
      </c>
      <c r="AO502" s="5">
        <f t="shared" si="758"/>
        <v>1.2564131118179538E-4</v>
      </c>
      <c r="AP502" s="5">
        <f t="shared" si="759"/>
        <v>3.0066893319107539E-5</v>
      </c>
      <c r="AQ502" s="5">
        <f t="shared" si="760"/>
        <v>5.3964221562118252E-6</v>
      </c>
      <c r="AR502" s="5">
        <f t="shared" si="761"/>
        <v>3.6179203773428742E-4</v>
      </c>
      <c r="AS502" s="5">
        <f t="shared" si="762"/>
        <v>2.7570592908317054E-4</v>
      </c>
      <c r="AT502" s="5">
        <f t="shared" si="763"/>
        <v>1.0505173055721224E-4</v>
      </c>
      <c r="AU502" s="5">
        <f t="shared" si="764"/>
        <v>2.6685113688012122E-5</v>
      </c>
      <c r="AV502" s="5">
        <f t="shared" si="765"/>
        <v>5.0838902564840496E-6</v>
      </c>
      <c r="AW502" s="5">
        <f t="shared" si="766"/>
        <v>1.1775387709736375E-8</v>
      </c>
      <c r="AX502" s="5">
        <f t="shared" si="767"/>
        <v>6.1921804451453062E-5</v>
      </c>
      <c r="AY502" s="5">
        <f t="shared" si="768"/>
        <v>4.4455034838212665E-5</v>
      </c>
      <c r="AZ502" s="5">
        <f t="shared" si="769"/>
        <v>1.5957627042474913E-5</v>
      </c>
      <c r="BA502" s="5">
        <f t="shared" si="770"/>
        <v>3.818777959249109E-6</v>
      </c>
      <c r="BB502" s="5">
        <f t="shared" si="771"/>
        <v>6.8539631847660947E-7</v>
      </c>
      <c r="BC502" s="5">
        <f t="shared" si="772"/>
        <v>9.8412239390563796E-8</v>
      </c>
      <c r="BD502" s="5">
        <f t="shared" si="773"/>
        <v>4.3289752788872083E-5</v>
      </c>
      <c r="BE502" s="5">
        <f t="shared" si="774"/>
        <v>3.2989232121250842E-5</v>
      </c>
      <c r="BF502" s="5">
        <f t="shared" si="775"/>
        <v>1.2569827336014726E-5</v>
      </c>
      <c r="BG502" s="5">
        <f t="shared" si="776"/>
        <v>3.1929723548681419E-6</v>
      </c>
      <c r="BH502" s="5">
        <f t="shared" si="777"/>
        <v>6.0830623522617328E-7</v>
      </c>
      <c r="BI502" s="5">
        <f t="shared" si="778"/>
        <v>9.2712729003335603E-8</v>
      </c>
      <c r="BJ502" s="8">
        <f t="shared" si="779"/>
        <v>0.32784448730417071</v>
      </c>
      <c r="BK502" s="8">
        <f t="shared" si="780"/>
        <v>0.37033553178351991</v>
      </c>
      <c r="BL502" s="8">
        <f t="shared" si="781"/>
        <v>0.287799787325761</v>
      </c>
      <c r="BM502" s="8">
        <f t="shared" si="782"/>
        <v>0.18611868472572546</v>
      </c>
      <c r="BN502" s="8">
        <f t="shared" si="783"/>
        <v>0.81385561777248094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1.6571428571428599</v>
      </c>
      <c r="F503">
        <f>VLOOKUP(B503,home!$B$2:$E$405,3,FALSE)</f>
        <v>1.1200000000000001</v>
      </c>
      <c r="G503">
        <f>VLOOKUP(C503,away!$B$2:$E$405,4,FALSE)</f>
        <v>1.29</v>
      </c>
      <c r="H503">
        <f>VLOOKUP(A503,away!$A$2:$E$405,3,FALSE)</f>
        <v>1.3785714285714299</v>
      </c>
      <c r="I503">
        <f>VLOOKUP(C503,away!$B$2:$E$405,3,FALSE)</f>
        <v>0.52</v>
      </c>
      <c r="J503">
        <f>VLOOKUP(B503,home!$B$2:$E$405,4,FALSE)</f>
        <v>0.93</v>
      </c>
      <c r="K503" s="3">
        <f t="shared" si="728"/>
        <v>2.3942400000000044</v>
      </c>
      <c r="L503" s="3">
        <f t="shared" si="729"/>
        <v>0.66667714285714352</v>
      </c>
      <c r="M503" s="5">
        <f t="shared" si="730"/>
        <v>4.6844712219018439E-2</v>
      </c>
      <c r="N503" s="5">
        <f t="shared" si="731"/>
        <v>0.1121574837832629</v>
      </c>
      <c r="O503" s="5">
        <f t="shared" si="732"/>
        <v>3.123029890014033E-2</v>
      </c>
      <c r="P503" s="5">
        <f t="shared" si="733"/>
        <v>7.4772830838672116E-2</v>
      </c>
      <c r="Q503" s="5">
        <f t="shared" si="734"/>
        <v>0.13426596698661994</v>
      </c>
      <c r="R503" s="5">
        <f t="shared" si="735"/>
        <v>1.0410263220660075E-2</v>
      </c>
      <c r="S503" s="5">
        <f t="shared" si="736"/>
        <v>2.9837819290513237E-2</v>
      </c>
      <c r="T503" s="5">
        <f t="shared" si="737"/>
        <v>8.9512051253591338E-2</v>
      </c>
      <c r="U503" s="5">
        <f t="shared" si="738"/>
        <v>2.4924668613433221E-2</v>
      </c>
      <c r="V503" s="5">
        <f t="shared" si="739"/>
        <v>5.291853560697151E-3</v>
      </c>
      <c r="W503" s="5">
        <f t="shared" si="740"/>
        <v>0.10715498293268186</v>
      </c>
      <c r="X503" s="5">
        <f t="shared" si="741"/>
        <v>7.1437777864466326E-2</v>
      </c>
      <c r="Y503" s="5">
        <f t="shared" si="742"/>
        <v>2.3812966819372849E-2</v>
      </c>
      <c r="Z503" s="5">
        <f t="shared" si="743"/>
        <v>2.3134281801134881E-3</v>
      </c>
      <c r="AA503" s="5">
        <f t="shared" si="744"/>
        <v>5.5389022859549282E-3</v>
      </c>
      <c r="AB503" s="5">
        <f t="shared" si="745"/>
        <v>6.6307307045623759E-3</v>
      </c>
      <c r="AC503" s="5">
        <f t="shared" si="746"/>
        <v>5.2792360702718266E-4</v>
      </c>
      <c r="AD503" s="5">
        <f t="shared" si="747"/>
        <v>6.4138686584186186E-2</v>
      </c>
      <c r="AE503" s="5">
        <f t="shared" si="748"/>
        <v>4.2759796318555046E-2</v>
      </c>
      <c r="AF503" s="5">
        <f t="shared" si="749"/>
        <v>1.4253489419403841E-2</v>
      </c>
      <c r="AG503" s="5">
        <f t="shared" si="750"/>
        <v>3.1674918672908933E-3</v>
      </c>
      <c r="AH503" s="5">
        <f t="shared" si="751"/>
        <v>3.855774223308153E-4</v>
      </c>
      <c r="AI503" s="5">
        <f t="shared" si="752"/>
        <v>9.231648876413328E-4</v>
      </c>
      <c r="AJ503" s="5">
        <f t="shared" si="753"/>
        <v>1.1051391502931945E-3</v>
      </c>
      <c r="AK503" s="5">
        <f t="shared" si="754"/>
        <v>8.8198945306599446E-4</v>
      </c>
      <c r="AL503" s="5">
        <f t="shared" si="755"/>
        <v>3.3706551449757012E-5</v>
      </c>
      <c r="AM503" s="5">
        <f t="shared" si="756"/>
        <v>3.0712681793464432E-2</v>
      </c>
      <c r="AN503" s="5">
        <f t="shared" si="757"/>
        <v>2.0475442947547478E-2</v>
      </c>
      <c r="AO503" s="5">
        <f t="shared" si="758"/>
        <v>6.8252549015027008E-3</v>
      </c>
      <c r="AP503" s="5">
        <f t="shared" si="759"/>
        <v>1.5167471456685119E-3</v>
      </c>
      <c r="AQ503" s="5">
        <f t="shared" si="760"/>
        <v>2.5279516337775273E-4</v>
      </c>
      <c r="AR503" s="5">
        <f t="shared" si="761"/>
        <v>5.1411130853946039E-5</v>
      </c>
      <c r="AS503" s="5">
        <f t="shared" si="762"/>
        <v>1.2309058593575197E-4</v>
      </c>
      <c r="AT503" s="5">
        <f t="shared" si="763"/>
        <v>1.4735420223540771E-4</v>
      </c>
      <c r="AU503" s="5">
        <f t="shared" si="764"/>
        <v>1.1760044172003441E-4</v>
      </c>
      <c r="AV503" s="5">
        <f t="shared" si="765"/>
        <v>7.039092039594393E-5</v>
      </c>
      <c r="AW503" s="5">
        <f t="shared" si="766"/>
        <v>1.4944970724195149E-6</v>
      </c>
      <c r="AX503" s="5">
        <f t="shared" si="767"/>
        <v>1.2255588542864069E-2</v>
      </c>
      <c r="AY503" s="5">
        <f t="shared" si="768"/>
        <v>8.1705207537893596E-3</v>
      </c>
      <c r="AZ503" s="5">
        <f t="shared" si="769"/>
        <v>2.7235497158956427E-3</v>
      </c>
      <c r="BA503" s="5">
        <f t="shared" si="770"/>
        <v>6.0524278100756404E-4</v>
      </c>
      <c r="BB503" s="5">
        <f t="shared" si="771"/>
        <v>1.0087538199425864E-4</v>
      </c>
      <c r="BC503" s="5">
        <f t="shared" si="772"/>
        <v>1.3450262290511062E-5</v>
      </c>
      <c r="BD503" s="5">
        <f t="shared" si="773"/>
        <v>5.7124376381272439E-6</v>
      </c>
      <c r="BE503" s="5">
        <f t="shared" si="774"/>
        <v>1.3676946690709798E-5</v>
      </c>
      <c r="BF503" s="5">
        <f t="shared" si="775"/>
        <v>1.6372946422382543E-5</v>
      </c>
      <c r="BG503" s="5">
        <f t="shared" si="776"/>
        <v>1.3066921080775087E-5</v>
      </c>
      <c r="BH503" s="5">
        <f t="shared" si="777"/>
        <v>7.8213362821087523E-6</v>
      </c>
      <c r="BI503" s="5">
        <f t="shared" si="778"/>
        <v>3.7452312360152173E-6</v>
      </c>
      <c r="BJ503" s="8">
        <f t="shared" si="779"/>
        <v>0.74631284321883329</v>
      </c>
      <c r="BK503" s="8">
        <f t="shared" si="780"/>
        <v>0.16547936682116723</v>
      </c>
      <c r="BL503" s="8">
        <f t="shared" si="781"/>
        <v>8.2600977738573486E-2</v>
      </c>
      <c r="BM503" s="8">
        <f t="shared" si="782"/>
        <v>0.57885603375359684</v>
      </c>
      <c r="BN503" s="8">
        <f t="shared" si="783"/>
        <v>0.40968155594837385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1.6571428571428599</v>
      </c>
      <c r="F504">
        <f>VLOOKUP(B504,home!$B$2:$E$405,3,FALSE)</f>
        <v>0.75</v>
      </c>
      <c r="G504">
        <f>VLOOKUP(C504,away!$B$2:$E$405,4,FALSE)</f>
        <v>0.78</v>
      </c>
      <c r="H504">
        <f>VLOOKUP(A504,away!$A$2:$E$405,3,FALSE)</f>
        <v>1.3785714285714299</v>
      </c>
      <c r="I504">
        <f>VLOOKUP(C504,away!$B$2:$E$405,3,FALSE)</f>
        <v>0.95</v>
      </c>
      <c r="J504">
        <f>VLOOKUP(B504,home!$B$2:$E$405,4,FALSE)</f>
        <v>1</v>
      </c>
      <c r="K504" s="3">
        <f t="shared" si="728"/>
        <v>0.96942857142857308</v>
      </c>
      <c r="L504" s="3">
        <f t="shared" si="729"/>
        <v>1.3096428571428584</v>
      </c>
      <c r="M504" s="5">
        <f t="shared" si="730"/>
        <v>0.10237922901815724</v>
      </c>
      <c r="N504" s="5">
        <f t="shared" si="731"/>
        <v>9.9249349731030889E-2</v>
      </c>
      <c r="O504" s="5">
        <f t="shared" si="732"/>
        <v>0.13408022600342248</v>
      </c>
      <c r="P504" s="5">
        <f t="shared" si="733"/>
        <v>0.12998120195131807</v>
      </c>
      <c r="Q504" s="5">
        <f t="shared" si="734"/>
        <v>4.8107577662484052E-2</v>
      </c>
      <c r="R504" s="5">
        <f t="shared" si="735"/>
        <v>8.779860513474122E-2</v>
      </c>
      <c r="S504" s="5">
        <f t="shared" si="736"/>
        <v>4.1256202607544895E-2</v>
      </c>
      <c r="T504" s="5">
        <f t="shared" si="737"/>
        <v>6.3003745460117569E-2</v>
      </c>
      <c r="U504" s="5">
        <f t="shared" si="738"/>
        <v>8.5114476349193571E-2</v>
      </c>
      <c r="V504" s="5">
        <f t="shared" si="739"/>
        <v>5.8198988367983741E-3</v>
      </c>
      <c r="W504" s="5">
        <f t="shared" si="740"/>
        <v>1.5545620096077017E-2</v>
      </c>
      <c r="X504" s="5">
        <f t="shared" si="741"/>
        <v>2.0359210318683742E-2</v>
      </c>
      <c r="Y504" s="5">
        <f t="shared" si="742"/>
        <v>1.3331647185466674E-2</v>
      </c>
      <c r="Z504" s="5">
        <f t="shared" si="743"/>
        <v>3.8328272027273382E-2</v>
      </c>
      <c r="AA504" s="5">
        <f t="shared" si="744"/>
        <v>3.7156521996725374E-2</v>
      </c>
      <c r="AB504" s="5">
        <f t="shared" si="745"/>
        <v>1.8010297019269914E-2</v>
      </c>
      <c r="AC504" s="5">
        <f t="shared" si="746"/>
        <v>4.6181086565174218E-4</v>
      </c>
      <c r="AD504" s="5">
        <f t="shared" si="747"/>
        <v>3.7675920704278144E-3</v>
      </c>
      <c r="AE504" s="5">
        <f t="shared" si="748"/>
        <v>4.9342000436638604E-3</v>
      </c>
      <c r="AF504" s="5">
        <f t="shared" si="749"/>
        <v>3.2310199214491781E-3</v>
      </c>
      <c r="AG504" s="5">
        <f t="shared" si="750"/>
        <v>1.4104940538040654E-3</v>
      </c>
      <c r="AH504" s="5">
        <f t="shared" si="751"/>
        <v>1.2549086921786752E-2</v>
      </c>
      <c r="AI504" s="5">
        <f t="shared" si="752"/>
        <v>1.216544340732072E-2</v>
      </c>
      <c r="AJ504" s="5">
        <f t="shared" si="753"/>
        <v>5.8967642115770394E-3</v>
      </c>
      <c r="AK504" s="5">
        <f t="shared" si="754"/>
        <v>1.9054972352267553E-3</v>
      </c>
      <c r="AL504" s="5">
        <f t="shared" si="755"/>
        <v>2.3452699133315885E-5</v>
      </c>
      <c r="AM504" s="5">
        <f t="shared" si="756"/>
        <v>7.3048227971209156E-4</v>
      </c>
      <c r="AN504" s="5">
        <f t="shared" si="757"/>
        <v>9.566708998943722E-4</v>
      </c>
      <c r="AO504" s="5">
        <f t="shared" si="758"/>
        <v>6.2644860534154766E-4</v>
      </c>
      <c r="AP504" s="5">
        <f t="shared" si="759"/>
        <v>2.7347464711755453E-4</v>
      </c>
      <c r="AQ504" s="5">
        <f t="shared" si="760"/>
        <v>8.9538529551792264E-5</v>
      </c>
      <c r="AR504" s="5">
        <f t="shared" si="761"/>
        <v>3.2869644101565748E-3</v>
      </c>
      <c r="AS504" s="5">
        <f t="shared" si="762"/>
        <v>3.1864772124746508E-3</v>
      </c>
      <c r="AT504" s="5">
        <f t="shared" si="763"/>
        <v>1.5445310259895012E-3</v>
      </c>
      <c r="AU504" s="5">
        <f t="shared" si="764"/>
        <v>4.9910416868403679E-4</v>
      </c>
      <c r="AV504" s="5">
        <f t="shared" si="765"/>
        <v>1.2096146031035282E-4</v>
      </c>
      <c r="AW504" s="5">
        <f t="shared" si="766"/>
        <v>8.2710191303940741E-7</v>
      </c>
      <c r="AX504" s="5">
        <f t="shared" si="767"/>
        <v>1.1802506547919663E-4</v>
      </c>
      <c r="AY504" s="5">
        <f t="shared" si="768"/>
        <v>1.5457068396864803E-4</v>
      </c>
      <c r="AZ504" s="5">
        <f t="shared" si="769"/>
        <v>1.0121619609161303E-4</v>
      </c>
      <c r="BA504" s="5">
        <f t="shared" si="770"/>
        <v>4.4185689412850638E-5</v>
      </c>
      <c r="BB504" s="5">
        <f t="shared" si="771"/>
        <v>1.4466868131868166E-5</v>
      </c>
      <c r="BC504" s="5">
        <f t="shared" si="772"/>
        <v>3.7892861028257564E-6</v>
      </c>
      <c r="BD504" s="5">
        <f t="shared" si="773"/>
        <v>7.1745824357405689E-4</v>
      </c>
      <c r="BE504" s="5">
        <f t="shared" si="774"/>
        <v>6.9552452012765123E-4</v>
      </c>
      <c r="BF504" s="5">
        <f t="shared" si="775"/>
        <v>3.3713067097044635E-4</v>
      </c>
      <c r="BG504" s="5">
        <f t="shared" si="776"/>
        <v>1.0894136824787872E-4</v>
      </c>
      <c r="BH504" s="5">
        <f t="shared" si="777"/>
        <v>2.6402718747503787E-5</v>
      </c>
      <c r="BI504" s="5">
        <f t="shared" si="778"/>
        <v>5.1191099834446027E-6</v>
      </c>
      <c r="BJ504" s="8">
        <f t="shared" si="779"/>
        <v>0.27605332529400928</v>
      </c>
      <c r="BK504" s="8">
        <f t="shared" si="780"/>
        <v>0.2800763666625723</v>
      </c>
      <c r="BL504" s="8">
        <f t="shared" si="781"/>
        <v>0.40520553318853003</v>
      </c>
      <c r="BM504" s="8">
        <f t="shared" si="782"/>
        <v>0.39791356408917539</v>
      </c>
      <c r="BN504" s="8">
        <f t="shared" si="783"/>
        <v>0.60159618950115401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1.6571428571428599</v>
      </c>
      <c r="F505">
        <f>VLOOKUP(B505,home!$B$2:$E$405,3,FALSE)</f>
        <v>1.29</v>
      </c>
      <c r="G505">
        <f>VLOOKUP(C505,away!$B$2:$E$405,4,FALSE)</f>
        <v>0.91</v>
      </c>
      <c r="H505">
        <f>VLOOKUP(A505,away!$A$2:$E$405,3,FALSE)</f>
        <v>1.3785714285714299</v>
      </c>
      <c r="I505">
        <f>VLOOKUP(C505,away!$B$2:$E$405,3,FALSE)</f>
        <v>0.38</v>
      </c>
      <c r="J505">
        <f>VLOOKUP(B505,home!$B$2:$E$405,4,FALSE)</f>
        <v>0.21</v>
      </c>
      <c r="K505" s="3">
        <f t="shared" si="728"/>
        <v>1.9453200000000035</v>
      </c>
      <c r="L505" s="3">
        <f t="shared" si="729"/>
        <v>0.11001000000000009</v>
      </c>
      <c r="M505" s="5">
        <f t="shared" si="730"/>
        <v>0.1280505719156787</v>
      </c>
      <c r="N505" s="5">
        <f t="shared" si="731"/>
        <v>0.24909933855900854</v>
      </c>
      <c r="O505" s="5">
        <f t="shared" si="732"/>
        <v>1.4086843416443827E-2</v>
      </c>
      <c r="P505" s="5">
        <f t="shared" si="733"/>
        <v>2.7403418234876551E-2</v>
      </c>
      <c r="Q505" s="5">
        <f t="shared" si="734"/>
        <v>0.24228896264280575</v>
      </c>
      <c r="R505" s="5">
        <f t="shared" si="735"/>
        <v>7.7484682212149332E-4</v>
      </c>
      <c r="S505" s="5">
        <f t="shared" si="736"/>
        <v>1.4661147539623322E-3</v>
      </c>
      <c r="T505" s="5">
        <f t="shared" si="737"/>
        <v>2.6654208780335083E-2</v>
      </c>
      <c r="U505" s="5">
        <f t="shared" si="738"/>
        <v>1.5073250200093858E-3</v>
      </c>
      <c r="V505" s="5">
        <f t="shared" si="739"/>
        <v>3.4861708830345891E-5</v>
      </c>
      <c r="W505" s="5">
        <f t="shared" si="740"/>
        <v>0.15710985493610119</v>
      </c>
      <c r="X505" s="5">
        <f t="shared" si="741"/>
        <v>1.7283655141520506E-2</v>
      </c>
      <c r="Y505" s="5">
        <f t="shared" si="742"/>
        <v>9.5068745105933612E-4</v>
      </c>
      <c r="Z505" s="5">
        <f t="shared" si="743"/>
        <v>2.8413632967195189E-5</v>
      </c>
      <c r="AA505" s="5">
        <f t="shared" si="744"/>
        <v>5.5273608483744237E-5</v>
      </c>
      <c r="AB505" s="5">
        <f t="shared" si="745"/>
        <v>5.3762428027798776E-5</v>
      </c>
      <c r="AC505" s="5">
        <f t="shared" si="746"/>
        <v>4.6628549426234838E-7</v>
      </c>
      <c r="AD505" s="5">
        <f t="shared" si="747"/>
        <v>7.640723575107429E-2</v>
      </c>
      <c r="AE505" s="5">
        <f t="shared" si="748"/>
        <v>8.4055600049756912E-3</v>
      </c>
      <c r="AF505" s="5">
        <f t="shared" si="749"/>
        <v>4.6234782807368818E-4</v>
      </c>
      <c r="AG505" s="5">
        <f t="shared" si="750"/>
        <v>1.6954294855462163E-5</v>
      </c>
      <c r="AH505" s="5">
        <f t="shared" si="751"/>
        <v>7.8144594068028598E-7</v>
      </c>
      <c r="AI505" s="5">
        <f t="shared" si="752"/>
        <v>1.5201624173241767E-6</v>
      </c>
      <c r="AJ505" s="5">
        <f t="shared" si="753"/>
        <v>1.4786011768345366E-6</v>
      </c>
      <c r="AK505" s="5">
        <f t="shared" si="754"/>
        <v>9.5878414710658832E-7</v>
      </c>
      <c r="AL505" s="5">
        <f t="shared" si="755"/>
        <v>3.991490619672188E-9</v>
      </c>
      <c r="AM505" s="5">
        <f t="shared" si="756"/>
        <v>2.9727304770256001E-2</v>
      </c>
      <c r="AN505" s="5">
        <f t="shared" si="757"/>
        <v>3.2703007977758652E-3</v>
      </c>
      <c r="AO505" s="5">
        <f t="shared" si="758"/>
        <v>1.7988289538166161E-4</v>
      </c>
      <c r="AP505" s="5">
        <f t="shared" si="759"/>
        <v>6.5963057736455377E-6</v>
      </c>
      <c r="AQ505" s="5">
        <f t="shared" si="760"/>
        <v>1.814148995396865E-7</v>
      </c>
      <c r="AR505" s="5">
        <f t="shared" si="761"/>
        <v>1.7193373586847677E-8</v>
      </c>
      <c r="AS505" s="5">
        <f t="shared" si="762"/>
        <v>3.3446613505966582E-8</v>
      </c>
      <c r="AT505" s="5">
        <f t="shared" si="763"/>
        <v>3.2532183092713518E-8</v>
      </c>
      <c r="AU505" s="5">
        <f t="shared" si="764"/>
        <v>2.1095168804639185E-8</v>
      </c>
      <c r="AV505" s="5">
        <f t="shared" si="765"/>
        <v>1.0259213444760203E-8</v>
      </c>
      <c r="AW505" s="5">
        <f t="shared" si="766"/>
        <v>2.3727710161500043E-11</v>
      </c>
      <c r="AX505" s="5">
        <f t="shared" si="767"/>
        <v>9.6381867526124185E-3</v>
      </c>
      <c r="AY505" s="5">
        <f t="shared" si="768"/>
        <v>1.0602969246548931E-3</v>
      </c>
      <c r="AZ505" s="5">
        <f t="shared" si="769"/>
        <v>5.832163234064244E-5</v>
      </c>
      <c r="BA505" s="5">
        <f t="shared" si="770"/>
        <v>2.1386542579313605E-6</v>
      </c>
      <c r="BB505" s="5">
        <f t="shared" si="771"/>
        <v>5.881833872875727E-8</v>
      </c>
      <c r="BC505" s="5">
        <f t="shared" si="772"/>
        <v>1.2941210887101191E-9</v>
      </c>
      <c r="BD505" s="5">
        <f t="shared" si="773"/>
        <v>3.152405047148523E-10</v>
      </c>
      <c r="BE505" s="5">
        <f t="shared" si="774"/>
        <v>6.1324365863189746E-10</v>
      </c>
      <c r="BF505" s="5">
        <f t="shared" si="775"/>
        <v>5.9647757700490263E-10</v>
      </c>
      <c r="BG505" s="5">
        <f t="shared" si="776"/>
        <v>3.8677992003305966E-10</v>
      </c>
      <c r="BH505" s="5">
        <f t="shared" si="777"/>
        <v>1.8810267850967841E-10</v>
      </c>
      <c r="BI505" s="5">
        <f t="shared" si="778"/>
        <v>7.3183980511689594E-11</v>
      </c>
      <c r="BJ505" s="8">
        <f t="shared" si="779"/>
        <v>0.82262207565022205</v>
      </c>
      <c r="BK505" s="8">
        <f t="shared" si="780"/>
        <v>0.15801573381498771</v>
      </c>
      <c r="BL505" s="8">
        <f t="shared" si="781"/>
        <v>1.648290698834895E-2</v>
      </c>
      <c r="BM505" s="8">
        <f t="shared" si="782"/>
        <v>0.3343848515946638</v>
      </c>
      <c r="BN505" s="8">
        <f t="shared" si="783"/>
        <v>0.66170398159093491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1.6571428571428599</v>
      </c>
      <c r="F506">
        <f>VLOOKUP(B506,home!$B$2:$E$405,3,FALSE)</f>
        <v>0.86</v>
      </c>
      <c r="G506">
        <f>VLOOKUP(C506,away!$B$2:$E$405,4,FALSE)</f>
        <v>0.75</v>
      </c>
      <c r="H506">
        <f>VLOOKUP(A506,away!$A$2:$E$405,3,FALSE)</f>
        <v>1.3785714285714299</v>
      </c>
      <c r="I506">
        <f>VLOOKUP(C506,away!$B$2:$E$405,3,FALSE)</f>
        <v>0.53</v>
      </c>
      <c r="J506">
        <f>VLOOKUP(B506,home!$B$2:$E$405,4,FALSE)</f>
        <v>0.41</v>
      </c>
      <c r="K506" s="3">
        <f t="shared" si="728"/>
        <v>1.0688571428571447</v>
      </c>
      <c r="L506" s="3">
        <f t="shared" si="729"/>
        <v>0.29956357142857171</v>
      </c>
      <c r="M506" s="5">
        <f t="shared" si="730"/>
        <v>0.25450858410040156</v>
      </c>
      <c r="N506" s="5">
        <f t="shared" si="731"/>
        <v>0.27203331803417252</v>
      </c>
      <c r="O506" s="5">
        <f t="shared" si="732"/>
        <v>7.6241500412345301E-2</v>
      </c>
      <c r="P506" s="5">
        <f t="shared" si="733"/>
        <v>8.1491272297881209E-2</v>
      </c>
      <c r="Q506" s="5">
        <f t="shared" si="734"/>
        <v>0.14538237753797731</v>
      </c>
      <c r="R506" s="5">
        <f t="shared" si="735"/>
        <v>1.141958807729754E-2</v>
      </c>
      <c r="S506" s="5">
        <f t="shared" si="736"/>
        <v>6.523186127690362E-3</v>
      </c>
      <c r="T506" s="5">
        <f t="shared" si="737"/>
        <v>4.3551264238053444E-2</v>
      </c>
      <c r="U506" s="5">
        <f t="shared" si="738"/>
        <v>1.2205908284905762E-2</v>
      </c>
      <c r="V506" s="5">
        <f t="shared" si="739"/>
        <v>2.3207369905521827E-4</v>
      </c>
      <c r="W506" s="5">
        <f t="shared" si="740"/>
        <v>5.179766422567373E-2</v>
      </c>
      <c r="X506" s="5">
        <f t="shared" si="741"/>
        <v>1.5516693287100786E-2</v>
      </c>
      <c r="Y506" s="5">
        <f t="shared" si="742"/>
        <v>2.3241180289228277E-3</v>
      </c>
      <c r="Z506" s="5">
        <f t="shared" si="743"/>
        <v>1.1402975295594624E-3</v>
      </c>
      <c r="AA506" s="5">
        <f t="shared" si="744"/>
        <v>1.2188151594519875E-3</v>
      </c>
      <c r="AB506" s="5">
        <f t="shared" si="745"/>
        <v>6.5136964450141323E-4</v>
      </c>
      <c r="AC506" s="5">
        <f t="shared" si="746"/>
        <v>4.6442394737225994E-6</v>
      </c>
      <c r="AD506" s="5">
        <f t="shared" si="747"/>
        <v>1.3841075847731836E-2</v>
      </c>
      <c r="AE506" s="5">
        <f t="shared" si="748"/>
        <v>4.1462821133602945E-3</v>
      </c>
      <c r="AF506" s="5">
        <f t="shared" si="749"/>
        <v>6.2103753901430797E-4</v>
      </c>
      <c r="AG506" s="5">
        <f t="shared" si="750"/>
        <v>6.2013407726112344E-5</v>
      </c>
      <c r="AH506" s="5">
        <f t="shared" si="751"/>
        <v>8.5397900111502487E-5</v>
      </c>
      <c r="AI506" s="5">
        <f t="shared" si="752"/>
        <v>9.1278155519180381E-5</v>
      </c>
      <c r="AJ506" s="5">
        <f t="shared" si="753"/>
        <v>4.878165425675063E-5</v>
      </c>
      <c r="AK506" s="5">
        <f t="shared" si="754"/>
        <v>1.7380206530905184E-5</v>
      </c>
      <c r="AL506" s="5">
        <f t="shared" si="755"/>
        <v>5.9481684660254276E-8</v>
      </c>
      <c r="AM506" s="5">
        <f t="shared" si="756"/>
        <v>2.9588265569351372E-3</v>
      </c>
      <c r="AN506" s="5">
        <f t="shared" si="757"/>
        <v>8.8635665063319395E-4</v>
      </c>
      <c r="AO506" s="5">
        <f t="shared" si="758"/>
        <v>1.3276008191157317E-4</v>
      </c>
      <c r="AP506" s="5">
        <f t="shared" si="759"/>
        <v>1.3256694760193529E-5</v>
      </c>
      <c r="AQ506" s="5">
        <f t="shared" si="760"/>
        <v>9.9280570692550165E-7</v>
      </c>
      <c r="AR506" s="5">
        <f t="shared" si="761"/>
        <v>5.1164199899804256E-6</v>
      </c>
      <c r="AS506" s="5">
        <f t="shared" si="762"/>
        <v>5.468722052147658E-6</v>
      </c>
      <c r="AT506" s="5">
        <f t="shared" si="763"/>
        <v>2.9226413138692032E-6</v>
      </c>
      <c r="AU506" s="5">
        <f t="shared" si="764"/>
        <v>1.0412953481128296E-6</v>
      </c>
      <c r="AV506" s="5">
        <f t="shared" si="765"/>
        <v>2.7824899266357868E-7</v>
      </c>
      <c r="AW506" s="5">
        <f t="shared" si="766"/>
        <v>5.2904111253793089E-10</v>
      </c>
      <c r="AX506" s="5">
        <f t="shared" si="767"/>
        <v>5.270938166425888E-4</v>
      </c>
      <c r="AY506" s="5">
        <f t="shared" si="768"/>
        <v>1.5789810619137065E-4</v>
      </c>
      <c r="AZ506" s="5">
        <f t="shared" si="769"/>
        <v>2.3650260306247429E-5</v>
      </c>
      <c r="BA506" s="5">
        <f t="shared" si="770"/>
        <v>2.3615854808516224E-6</v>
      </c>
      <c r="BB506" s="5">
        <f t="shared" si="771"/>
        <v>1.7686124521944323E-7</v>
      </c>
      <c r="BC506" s="5">
        <f t="shared" si="772"/>
        <v>1.059623725304817E-8</v>
      </c>
      <c r="BD506" s="5">
        <f t="shared" si="773"/>
        <v>2.5544884085451199E-7</v>
      </c>
      <c r="BE506" s="5">
        <f t="shared" si="774"/>
        <v>2.7303831818192309E-7</v>
      </c>
      <c r="BF506" s="5">
        <f t="shared" si="775"/>
        <v>1.4591947833122515E-7</v>
      </c>
      <c r="BG506" s="5">
        <f t="shared" si="776"/>
        <v>5.1989025565439459E-8</v>
      </c>
      <c r="BH506" s="5">
        <f t="shared" si="777"/>
        <v>1.3892210331450665E-8</v>
      </c>
      <c r="BI506" s="5">
        <f t="shared" si="778"/>
        <v>2.9697576485689738E-9</v>
      </c>
      <c r="BJ506" s="8">
        <f t="shared" si="779"/>
        <v>0.55397922827578394</v>
      </c>
      <c r="BK506" s="8">
        <f t="shared" si="780"/>
        <v>0.34291771805237808</v>
      </c>
      <c r="BL506" s="8">
        <f t="shared" si="781"/>
        <v>0.10199559008024803</v>
      </c>
      <c r="BM506" s="8">
        <f t="shared" si="782"/>
        <v>0.15879829590074362</v>
      </c>
      <c r="BN506" s="8">
        <f t="shared" si="783"/>
        <v>0.84107664046007558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1.36879432624113</v>
      </c>
      <c r="F507">
        <f>VLOOKUP(B507,home!$B$2:$E$405,3,FALSE)</f>
        <v>0.83</v>
      </c>
      <c r="G507">
        <f>VLOOKUP(C507,away!$B$2:$E$405,4,FALSE)</f>
        <v>0.82</v>
      </c>
      <c r="H507">
        <f>VLOOKUP(A507,away!$A$2:$E$405,3,FALSE)</f>
        <v>1.1489361702127701</v>
      </c>
      <c r="I507">
        <f>VLOOKUP(C507,away!$B$2:$E$405,3,FALSE)</f>
        <v>0.46</v>
      </c>
      <c r="J507">
        <f>VLOOKUP(B507,home!$B$2:$E$405,4,FALSE)</f>
        <v>0.87</v>
      </c>
      <c r="K507" s="3">
        <f t="shared" si="728"/>
        <v>0.93160141843971289</v>
      </c>
      <c r="L507" s="3">
        <f t="shared" si="729"/>
        <v>0.45980425531915059</v>
      </c>
      <c r="M507" s="5">
        <f t="shared" si="730"/>
        <v>0.24872543197298416</v>
      </c>
      <c r="N507" s="5">
        <f t="shared" si="731"/>
        <v>0.23171296522806234</v>
      </c>
      <c r="O507" s="5">
        <f t="shared" si="732"/>
        <v>0.11436501202727201</v>
      </c>
      <c r="P507" s="5">
        <f t="shared" si="733"/>
        <v>0.10654260742448143</v>
      </c>
      <c r="Q507" s="5">
        <f t="shared" si="734"/>
        <v>0.10793206353866736</v>
      </c>
      <c r="R507" s="5">
        <f t="shared" si="735"/>
        <v>2.6292759594882753E-2</v>
      </c>
      <c r="S507" s="5">
        <f t="shared" si="736"/>
        <v>1.1409495911580237E-2</v>
      </c>
      <c r="T507" s="5">
        <f t="shared" si="737"/>
        <v>4.9627622100456181E-2</v>
      </c>
      <c r="U507" s="5">
        <f t="shared" si="738"/>
        <v>2.4494372133287146E-2</v>
      </c>
      <c r="V507" s="5">
        <f t="shared" si="739"/>
        <v>5.4303406601860862E-4</v>
      </c>
      <c r="W507" s="5">
        <f t="shared" si="740"/>
        <v>3.3516554495915916E-2</v>
      </c>
      <c r="X507" s="5">
        <f t="shared" si="741"/>
        <v>1.5411054380858344E-2</v>
      </c>
      <c r="Y507" s="5">
        <f t="shared" si="742"/>
        <v>3.5430341916367521E-3</v>
      </c>
      <c r="Z507" s="5">
        <f t="shared" si="743"/>
        <v>4.0298409152701737E-3</v>
      </c>
      <c r="AA507" s="5">
        <f t="shared" si="744"/>
        <v>3.7542055127520843E-3</v>
      </c>
      <c r="AB507" s="5">
        <f t="shared" si="745"/>
        <v>1.7487115903970154E-3</v>
      </c>
      <c r="AC507" s="5">
        <f t="shared" si="746"/>
        <v>1.4538185956448733E-5</v>
      </c>
      <c r="AD507" s="5">
        <f t="shared" si="747"/>
        <v>7.806017427401799E-3</v>
      </c>
      <c r="AE507" s="5">
        <f t="shared" si="748"/>
        <v>3.5892400302147956E-3</v>
      </c>
      <c r="AF507" s="5">
        <f t="shared" si="749"/>
        <v>8.2517391962729978E-4</v>
      </c>
      <c r="AG507" s="5">
        <f t="shared" si="750"/>
        <v>1.264728265410051E-4</v>
      </c>
      <c r="AH507" s="5">
        <f t="shared" si="751"/>
        <v>4.6323450027511135E-4</v>
      </c>
      <c r="AI507" s="5">
        <f t="shared" si="752"/>
        <v>4.3154991752650533E-4</v>
      </c>
      <c r="AJ507" s="5">
        <f t="shared" si="753"/>
        <v>2.0101625764761669E-4</v>
      </c>
      <c r="AK507" s="5">
        <f t="shared" si="754"/>
        <v>6.242234358465417E-5</v>
      </c>
      <c r="AL507" s="5">
        <f t="shared" si="755"/>
        <v>2.4909977668713331E-7</v>
      </c>
      <c r="AM507" s="5">
        <f t="shared" si="756"/>
        <v>1.4544193815465274E-3</v>
      </c>
      <c r="AN507" s="5">
        <f t="shared" si="757"/>
        <v>6.6874822065374055E-4</v>
      </c>
      <c r="AO507" s="5">
        <f t="shared" si="758"/>
        <v>1.5374663879685009E-4</v>
      </c>
      <c r="AP507" s="5">
        <f t="shared" si="759"/>
        <v>2.3564452919936036E-5</v>
      </c>
      <c r="AQ507" s="5">
        <f t="shared" si="760"/>
        <v>2.7087589317135918E-6</v>
      </c>
      <c r="AR507" s="5">
        <f t="shared" si="761"/>
        <v>4.2599438887427306E-5</v>
      </c>
      <c r="AS507" s="5">
        <f t="shared" si="762"/>
        <v>3.9685697692263138E-5</v>
      </c>
      <c r="AT507" s="5">
        <f t="shared" si="763"/>
        <v>1.8485626130940986E-5</v>
      </c>
      <c r="AU507" s="5">
        <f t="shared" si="764"/>
        <v>5.7404118414436159E-6</v>
      </c>
      <c r="AV507" s="5">
        <f t="shared" si="765"/>
        <v>1.3369439534792491E-6</v>
      </c>
      <c r="AW507" s="5">
        <f t="shared" si="766"/>
        <v>2.9639710997540068E-9</v>
      </c>
      <c r="AX507" s="5">
        <f t="shared" si="767"/>
        <v>2.2582319314249242E-4</v>
      </c>
      <c r="AY507" s="5">
        <f t="shared" si="768"/>
        <v>1.0383446515667642E-4</v>
      </c>
      <c r="AZ507" s="5">
        <f t="shared" si="769"/>
        <v>2.3871764463913947E-5</v>
      </c>
      <c r="BA507" s="5">
        <f t="shared" si="770"/>
        <v>3.6587796274947061E-6</v>
      </c>
      <c r="BB507" s="5">
        <f t="shared" si="771"/>
        <v>4.2058061049927046E-7</v>
      </c>
      <c r="BC507" s="5">
        <f t="shared" si="772"/>
        <v>3.8676950882458168E-8</v>
      </c>
      <c r="BD507" s="5">
        <f t="shared" si="773"/>
        <v>3.2645672124411954E-6</v>
      </c>
      <c r="BE507" s="5">
        <f t="shared" si="774"/>
        <v>3.0412754457019974E-6</v>
      </c>
      <c r="BF507" s="5">
        <f t="shared" si="775"/>
        <v>1.416628259540925E-6</v>
      </c>
      <c r="BG507" s="5">
        <f t="shared" si="776"/>
        <v>4.3991096533003594E-7</v>
      </c>
      <c r="BH507" s="5">
        <f t="shared" si="777"/>
        <v>1.0245541982216119E-7</v>
      </c>
      <c r="BI507" s="5">
        <f t="shared" si="778"/>
        <v>1.9089522886632337E-8</v>
      </c>
      <c r="BJ507" s="8">
        <f t="shared" si="779"/>
        <v>0.45675103305218234</v>
      </c>
      <c r="BK507" s="8">
        <f t="shared" si="780"/>
        <v>0.36733919112595426</v>
      </c>
      <c r="BL507" s="8">
        <f t="shared" si="781"/>
        <v>0.17192941592295619</v>
      </c>
      <c r="BM507" s="8">
        <f t="shared" si="782"/>
        <v>0.16437480972882756</v>
      </c>
      <c r="BN507" s="8">
        <f t="shared" si="783"/>
        <v>0.83557083978635005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1.36879432624113</v>
      </c>
      <c r="F508">
        <f>VLOOKUP(B508,home!$B$2:$E$405,3,FALSE)</f>
        <v>1.19</v>
      </c>
      <c r="G508">
        <f>VLOOKUP(C508,away!$B$2:$E$405,4,FALSE)</f>
        <v>0.83</v>
      </c>
      <c r="H508">
        <f>VLOOKUP(A508,away!$A$2:$E$405,3,FALSE)</f>
        <v>1.1489361702127701</v>
      </c>
      <c r="I508">
        <f>VLOOKUP(C508,away!$B$2:$E$405,3,FALSE)</f>
        <v>1.46</v>
      </c>
      <c r="J508">
        <f>VLOOKUP(B508,home!$B$2:$E$405,4,FALSE)</f>
        <v>1.0900000000000001</v>
      </c>
      <c r="K508" s="3">
        <f t="shared" si="728"/>
        <v>1.351958156028364</v>
      </c>
      <c r="L508" s="3">
        <f t="shared" si="729"/>
        <v>1.8284170212766022</v>
      </c>
      <c r="M508" s="5">
        <f t="shared" si="730"/>
        <v>4.1570056053550603E-2</v>
      </c>
      <c r="N508" s="5">
        <f t="shared" si="731"/>
        <v>5.6200976328154011E-2</v>
      </c>
      <c r="O508" s="5">
        <f t="shared" si="732"/>
        <v>7.6007398063734369E-2</v>
      </c>
      <c r="P508" s="5">
        <f t="shared" si="733"/>
        <v>0.10275882173076017</v>
      </c>
      <c r="Q508" s="5">
        <f t="shared" si="734"/>
        <v>3.7990684161802415E-2</v>
      </c>
      <c r="R508" s="5">
        <f t="shared" si="735"/>
        <v>6.9486610181339101E-2</v>
      </c>
      <c r="S508" s="5">
        <f t="shared" si="736"/>
        <v>6.3503495339839997E-2</v>
      </c>
      <c r="T508" s="5">
        <f t="shared" si="737"/>
        <v>6.9462813571382953E-2</v>
      </c>
      <c r="U508" s="5">
        <f t="shared" si="738"/>
        <v>9.3942989369424967E-2</v>
      </c>
      <c r="V508" s="5">
        <f t="shared" si="739"/>
        <v>1.7441893346661099E-2</v>
      </c>
      <c r="W508" s="5">
        <f t="shared" si="740"/>
        <v>1.7120605101882128E-2</v>
      </c>
      <c r="X508" s="5">
        <f t="shared" si="741"/>
        <v>3.1303605782836315E-2</v>
      </c>
      <c r="Y508" s="5">
        <f t="shared" si="742"/>
        <v>2.86180228203353E-2</v>
      </c>
      <c r="Z508" s="5">
        <f t="shared" si="743"/>
        <v>4.2350166935457484E-2</v>
      </c>
      <c r="AA508" s="5">
        <f t="shared" si="744"/>
        <v>5.7255653597554503E-2</v>
      </c>
      <c r="AB508" s="5">
        <f t="shared" si="745"/>
        <v>3.8703623929974278E-2</v>
      </c>
      <c r="AC508" s="5">
        <f t="shared" si="746"/>
        <v>2.6947107172943566E-3</v>
      </c>
      <c r="AD508" s="5">
        <f t="shared" si="747"/>
        <v>5.7865854259075899E-3</v>
      </c>
      <c r="AE508" s="5">
        <f t="shared" si="748"/>
        <v>1.0580291287800553E-2</v>
      </c>
      <c r="AF508" s="5">
        <f t="shared" si="749"/>
        <v>9.6725923403395385E-3</v>
      </c>
      <c r="AG508" s="5">
        <f t="shared" si="750"/>
        <v>5.8951774916488316E-3</v>
      </c>
      <c r="AH508" s="5">
        <f t="shared" si="751"/>
        <v>1.9358441519674002E-2</v>
      </c>
      <c r="AI508" s="5">
        <f t="shared" si="752"/>
        <v>2.6171802900521388E-2</v>
      </c>
      <c r="AJ508" s="5">
        <f t="shared" si="753"/>
        <v>1.7691591194663344E-2</v>
      </c>
      <c r="AK508" s="5">
        <f t="shared" si="754"/>
        <v>7.9727636695815663E-3</v>
      </c>
      <c r="AL508" s="5">
        <f t="shared" si="755"/>
        <v>2.6644688461108582E-4</v>
      </c>
      <c r="AM508" s="5">
        <f t="shared" si="756"/>
        <v>1.5646442724221237E-3</v>
      </c>
      <c r="AN508" s="5">
        <f t="shared" si="757"/>
        <v>2.8608222199395556E-3</v>
      </c>
      <c r="AO508" s="5">
        <f t="shared" si="758"/>
        <v>2.6153880208918999E-3</v>
      </c>
      <c r="AP508" s="5">
        <f t="shared" si="759"/>
        <v>1.5940066582138918E-3</v>
      </c>
      <c r="AQ508" s="5">
        <f t="shared" si="760"/>
        <v>7.286272264766286E-4</v>
      </c>
      <c r="AR508" s="5">
        <f t="shared" si="761"/>
        <v>7.079060795991925E-3</v>
      </c>
      <c r="AS508" s="5">
        <f t="shared" si="762"/>
        <v>9.5705939801619278E-3</v>
      </c>
      <c r="AT508" s="5">
        <f t="shared" si="763"/>
        <v>6.4695212947579401E-3</v>
      </c>
      <c r="AU508" s="5">
        <f t="shared" si="764"/>
        <v>2.9155073600157268E-3</v>
      </c>
      <c r="AV508" s="5">
        <f t="shared" si="765"/>
        <v>9.8541098858349625E-4</v>
      </c>
      <c r="AW508" s="5">
        <f t="shared" si="766"/>
        <v>1.8295599789690235E-5</v>
      </c>
      <c r="AX508" s="5">
        <f t="shared" si="767"/>
        <v>3.5255559756402637E-4</v>
      </c>
      <c r="AY508" s="5">
        <f t="shared" si="768"/>
        <v>6.4461865553240951E-4</v>
      </c>
      <c r="AZ508" s="5">
        <f t="shared" si="769"/>
        <v>5.8931586100394835E-4</v>
      </c>
      <c r="BA508" s="5">
        <f t="shared" si="770"/>
        <v>3.591717170559651E-4</v>
      </c>
      <c r="BB508" s="5">
        <f t="shared" si="771"/>
        <v>1.6417892025656752E-4</v>
      </c>
      <c r="BC508" s="5">
        <f t="shared" si="772"/>
        <v>6.0037506466384376E-5</v>
      </c>
      <c r="BD508" s="5">
        <f t="shared" si="773"/>
        <v>2.1572458756739239E-3</v>
      </c>
      <c r="BE508" s="5">
        <f t="shared" si="774"/>
        <v>2.9165061561759122E-3</v>
      </c>
      <c r="BF508" s="5">
        <f t="shared" si="775"/>
        <v>1.9714971424744788E-3</v>
      </c>
      <c r="BG508" s="5">
        <f t="shared" si="776"/>
        <v>8.8846054711832871E-4</v>
      </c>
      <c r="BH508" s="5">
        <f t="shared" si="777"/>
        <v>3.0029037074651176E-4</v>
      </c>
      <c r="BI508" s="5">
        <f t="shared" si="778"/>
        <v>8.1196003181505433E-5</v>
      </c>
      <c r="BJ508" s="8">
        <f t="shared" si="779"/>
        <v>0.28416472096791301</v>
      </c>
      <c r="BK508" s="8">
        <f t="shared" si="780"/>
        <v>0.22888004272824972</v>
      </c>
      <c r="BL508" s="8">
        <f t="shared" si="781"/>
        <v>0.44192616494134912</v>
      </c>
      <c r="BM508" s="8">
        <f t="shared" si="782"/>
        <v>0.61268022599788607</v>
      </c>
      <c r="BN508" s="8">
        <f t="shared" si="783"/>
        <v>0.38401454651934069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1.36879432624113</v>
      </c>
      <c r="F509">
        <f>VLOOKUP(B509,home!$B$2:$E$405,3,FALSE)</f>
        <v>0.73</v>
      </c>
      <c r="G509">
        <f>VLOOKUP(C509,away!$B$2:$E$405,4,FALSE)</f>
        <v>1.57</v>
      </c>
      <c r="H509">
        <f>VLOOKUP(A509,away!$A$2:$E$405,3,FALSE)</f>
        <v>1.1489361702127701</v>
      </c>
      <c r="I509">
        <f>VLOOKUP(C509,away!$B$2:$E$405,3,FALSE)</f>
        <v>0.42</v>
      </c>
      <c r="J509">
        <f>VLOOKUP(B509,home!$B$2:$E$405,4,FALSE)</f>
        <v>1.1200000000000001</v>
      </c>
      <c r="K509" s="3">
        <f t="shared" si="728"/>
        <v>1.5687751773049592</v>
      </c>
      <c r="L509" s="3">
        <f t="shared" si="729"/>
        <v>0.54045957446808712</v>
      </c>
      <c r="M509" s="5">
        <f t="shared" si="730"/>
        <v>0.12133077908006165</v>
      </c>
      <c r="N509" s="5">
        <f t="shared" si="731"/>
        <v>0.19034071446387255</v>
      </c>
      <c r="O509" s="5">
        <f t="shared" si="732"/>
        <v>6.5574381231491591E-2</v>
      </c>
      <c r="P509" s="5">
        <f t="shared" si="733"/>
        <v>0.1028714615430962</v>
      </c>
      <c r="Q509" s="5">
        <f t="shared" si="734"/>
        <v>0.14930089404070718</v>
      </c>
      <c r="R509" s="5">
        <f t="shared" si="735"/>
        <v>1.7720151088190032E-2</v>
      </c>
      <c r="S509" s="5">
        <f t="shared" si="736"/>
        <v>2.1805138152598744E-2</v>
      </c>
      <c r="T509" s="5">
        <f t="shared" si="737"/>
        <v>8.0691097660945538E-2</v>
      </c>
      <c r="U509" s="5">
        <f t="shared" si="738"/>
        <v>2.7798933165245985E-2</v>
      </c>
      <c r="V509" s="5">
        <f t="shared" si="739"/>
        <v>2.0541883270716651E-3</v>
      </c>
      <c r="W509" s="5">
        <f t="shared" si="740"/>
        <v>7.807317884016643E-2</v>
      </c>
      <c r="X509" s="5">
        <f t="shared" si="741"/>
        <v>4.2195397013327203E-2</v>
      </c>
      <c r="Y509" s="5">
        <f t="shared" si="742"/>
        <v>1.1402453157167407E-2</v>
      </c>
      <c r="Z509" s="5">
        <f t="shared" si="743"/>
        <v>3.1923417722111327E-3</v>
      </c>
      <c r="AA509" s="5">
        <f t="shared" si="744"/>
        <v>5.0080665297185471E-3</v>
      </c>
      <c r="AB509" s="5">
        <f t="shared" si="745"/>
        <v>3.9282652290571233E-3</v>
      </c>
      <c r="AC509" s="5">
        <f t="shared" si="746"/>
        <v>1.0885395130817832E-4</v>
      </c>
      <c r="AD509" s="5">
        <f t="shared" si="747"/>
        <v>3.0619816244435979E-2</v>
      </c>
      <c r="AE509" s="5">
        <f t="shared" si="748"/>
        <v>1.6548772857758888E-2</v>
      </c>
      <c r="AF509" s="5">
        <f t="shared" si="749"/>
        <v>4.4719713683366996E-3</v>
      </c>
      <c r="AG509" s="5">
        <f t="shared" si="750"/>
        <v>8.0563991425490738E-4</v>
      </c>
      <c r="AH509" s="5">
        <f t="shared" si="751"/>
        <v>4.3133291894148181E-4</v>
      </c>
      <c r="AI509" s="5">
        <f t="shared" si="752"/>
        <v>6.7666437638988866E-4</v>
      </c>
      <c r="AJ509" s="5">
        <f t="shared" si="753"/>
        <v>5.3076713852349879E-4</v>
      </c>
      <c r="AK509" s="5">
        <f t="shared" si="754"/>
        <v>2.7755143728161582E-4</v>
      </c>
      <c r="AL509" s="5">
        <f t="shared" si="755"/>
        <v>3.6917145511525025E-6</v>
      </c>
      <c r="AM509" s="5">
        <f t="shared" si="756"/>
        <v>9.6071215315820593E-3</v>
      </c>
      <c r="AN509" s="5">
        <f t="shared" si="757"/>
        <v>5.192260814822036E-3</v>
      </c>
      <c r="AO509" s="5">
        <f t="shared" si="758"/>
        <v>1.4031035352530205E-3</v>
      </c>
      <c r="AP509" s="5">
        <f t="shared" si="759"/>
        <v>2.5277357986583875E-4</v>
      </c>
      <c r="AQ509" s="5">
        <f t="shared" si="760"/>
        <v>3.4153475352766552E-5</v>
      </c>
      <c r="AR509" s="5">
        <f t="shared" si="761"/>
        <v>4.6623601165038239E-5</v>
      </c>
      <c r="AS509" s="5">
        <f t="shared" si="762"/>
        <v>7.3141948184278567E-5</v>
      </c>
      <c r="AT509" s="5">
        <f t="shared" si="763"/>
        <v>5.7371636365610885E-5</v>
      </c>
      <c r="AU509" s="5">
        <f t="shared" si="764"/>
        <v>3.0001066337245619E-5</v>
      </c>
      <c r="AV509" s="5">
        <f t="shared" si="765"/>
        <v>1.1766232040637588E-5</v>
      </c>
      <c r="AW509" s="5">
        <f t="shared" si="766"/>
        <v>8.694598590463741E-8</v>
      </c>
      <c r="AX509" s="5">
        <f t="shared" si="767"/>
        <v>2.5119022973496578E-3</v>
      </c>
      <c r="AY509" s="5">
        <f t="shared" si="768"/>
        <v>1.3575816467310063E-3</v>
      </c>
      <c r="AZ509" s="5">
        <f t="shared" si="769"/>
        <v>3.6685899954896233E-4</v>
      </c>
      <c r="BA509" s="5">
        <f t="shared" si="770"/>
        <v>6.6090819595340122E-5</v>
      </c>
      <c r="BB509" s="5">
        <f t="shared" si="771"/>
        <v>8.9298540586861558E-6</v>
      </c>
      <c r="BC509" s="5">
        <f t="shared" si="772"/>
        <v>9.6524502492392823E-7</v>
      </c>
      <c r="BD509" s="5">
        <f t="shared" si="773"/>
        <v>4.1996952743043959E-6</v>
      </c>
      <c r="BE509" s="5">
        <f t="shared" si="774"/>
        <v>6.5883776985736781E-6</v>
      </c>
      <c r="BF509" s="5">
        <f t="shared" si="775"/>
        <v>5.167841696115982E-6</v>
      </c>
      <c r="BG509" s="5">
        <f t="shared" si="776"/>
        <v>2.7023939243694365E-6</v>
      </c>
      <c r="BH509" s="5">
        <f t="shared" si="777"/>
        <v>1.0598621269626272E-6</v>
      </c>
      <c r="BI509" s="5">
        <f t="shared" si="778"/>
        <v>3.3253707922892111E-7</v>
      </c>
      <c r="BJ509" s="8">
        <f t="shared" si="779"/>
        <v>0.62525167736015674</v>
      </c>
      <c r="BK509" s="8">
        <f t="shared" si="780"/>
        <v>0.24953169441541859</v>
      </c>
      <c r="BL509" s="8">
        <f t="shared" si="781"/>
        <v>0.12218506830673213</v>
      </c>
      <c r="BM509" s="8">
        <f t="shared" si="782"/>
        <v>0.35166490570635478</v>
      </c>
      <c r="BN509" s="8">
        <f t="shared" si="783"/>
        <v>0.64713838144741931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1.36879432624113</v>
      </c>
      <c r="F510">
        <f>VLOOKUP(B510,home!$B$2:$E$405,3,FALSE)</f>
        <v>1.46</v>
      </c>
      <c r="G510">
        <f>VLOOKUP(C510,away!$B$2:$E$405,4,FALSE)</f>
        <v>1.57</v>
      </c>
      <c r="H510">
        <f>VLOOKUP(A510,away!$A$2:$E$405,3,FALSE)</f>
        <v>1.1489361702127701</v>
      </c>
      <c r="I510">
        <f>VLOOKUP(C510,away!$B$2:$E$405,3,FALSE)</f>
        <v>0.94</v>
      </c>
      <c r="J510">
        <f>VLOOKUP(B510,home!$B$2:$E$405,4,FALSE)</f>
        <v>0.98</v>
      </c>
      <c r="K510" s="3">
        <f t="shared" si="728"/>
        <v>3.1375503546099184</v>
      </c>
      <c r="L510" s="3">
        <f t="shared" si="729"/>
        <v>1.0584000000000038</v>
      </c>
      <c r="M510" s="5">
        <f t="shared" si="730"/>
        <v>1.5056426716110368E-2</v>
      </c>
      <c r="N510" s="5">
        <f t="shared" si="731"/>
        <v>4.7240296982290327E-2</v>
      </c>
      <c r="O510" s="5">
        <f t="shared" si="732"/>
        <v>1.5935722036331267E-2</v>
      </c>
      <c r="P510" s="5">
        <f t="shared" si="733"/>
        <v>4.9999130326056254E-2</v>
      </c>
      <c r="Q510" s="5">
        <f t="shared" si="734"/>
        <v>7.4109405274331464E-2</v>
      </c>
      <c r="R510" s="5">
        <f t="shared" si="735"/>
        <v>8.4331841016265369E-3</v>
      </c>
      <c r="S510" s="5">
        <f t="shared" si="736"/>
        <v>4.1509069191813186E-2</v>
      </c>
      <c r="T510" s="5">
        <f t="shared" si="737"/>
        <v>7.8437394542352684E-2</v>
      </c>
      <c r="U510" s="5">
        <f t="shared" si="738"/>
        <v>2.6459539768549058E-2</v>
      </c>
      <c r="V510" s="5">
        <f t="shared" si="739"/>
        <v>1.5315847064046666E-2</v>
      </c>
      <c r="W510" s="5">
        <f t="shared" si="740"/>
        <v>7.7507330266136265E-2</v>
      </c>
      <c r="X510" s="5">
        <f t="shared" si="741"/>
        <v>8.2033758353678904E-2</v>
      </c>
      <c r="Y510" s="5">
        <f t="shared" si="742"/>
        <v>4.3412264920767024E-2</v>
      </c>
      <c r="Z510" s="5">
        <f t="shared" si="743"/>
        <v>2.9752273510538535E-3</v>
      </c>
      <c r="AA510" s="5">
        <f t="shared" si="744"/>
        <v>9.3349256303441441E-3</v>
      </c>
      <c r="AB510" s="5">
        <f t="shared" si="745"/>
        <v>1.464439961087175E-2</v>
      </c>
      <c r="AC510" s="5">
        <f t="shared" si="746"/>
        <v>3.1787880677468122E-3</v>
      </c>
      <c r="AD510" s="5">
        <f t="shared" si="747"/>
        <v>6.0795787890345974E-2</v>
      </c>
      <c r="AE510" s="5">
        <f t="shared" si="748"/>
        <v>6.4346261903142396E-2</v>
      </c>
      <c r="AF510" s="5">
        <f t="shared" si="749"/>
        <v>3.4052041799143076E-2</v>
      </c>
      <c r="AG510" s="5">
        <f t="shared" si="750"/>
        <v>1.2013560346737725E-2</v>
      </c>
      <c r="AH510" s="5">
        <f t="shared" si="751"/>
        <v>7.8724515708885224E-4</v>
      </c>
      <c r="AI510" s="5">
        <f t="shared" si="752"/>
        <v>2.4700213217890687E-3</v>
      </c>
      <c r="AJ510" s="5">
        <f t="shared" si="753"/>
        <v>3.8749081370366774E-3</v>
      </c>
      <c r="AK510" s="5">
        <f t="shared" si="754"/>
        <v>4.0525731331467613E-3</v>
      </c>
      <c r="AL510" s="5">
        <f t="shared" si="755"/>
        <v>4.2224265258933834E-4</v>
      </c>
      <c r="AM510" s="5">
        <f t="shared" si="756"/>
        <v>3.8149969170828892E-2</v>
      </c>
      <c r="AN510" s="5">
        <f t="shared" si="757"/>
        <v>4.0377927370405436E-2</v>
      </c>
      <c r="AO510" s="5">
        <f t="shared" si="758"/>
        <v>2.136799916441863E-2</v>
      </c>
      <c r="AP510" s="5">
        <f t="shared" si="759"/>
        <v>7.5386301052069232E-3</v>
      </c>
      <c r="AQ510" s="5">
        <f t="shared" si="760"/>
        <v>1.9947215258377584E-3</v>
      </c>
      <c r="AR510" s="5">
        <f t="shared" si="761"/>
        <v>1.6664405485256888E-4</v>
      </c>
      <c r="AS510" s="5">
        <f t="shared" si="762"/>
        <v>5.2285411339631209E-4</v>
      </c>
      <c r="AT510" s="5">
        <f t="shared" si="763"/>
        <v>8.202405544479271E-4</v>
      </c>
      <c r="AU510" s="5">
        <f t="shared" si="764"/>
        <v>8.5784868082450976E-4</v>
      </c>
      <c r="AV510" s="5">
        <f t="shared" si="765"/>
        <v>6.7288585818064788E-4</v>
      </c>
      <c r="AW510" s="5">
        <f t="shared" si="766"/>
        <v>3.8949342980275572E-5</v>
      </c>
      <c r="AX510" s="5">
        <f t="shared" si="767"/>
        <v>1.9949574883381928E-2</v>
      </c>
      <c r="AY510" s="5">
        <f t="shared" si="768"/>
        <v>2.1114630056571503E-2</v>
      </c>
      <c r="AZ510" s="5">
        <f t="shared" si="769"/>
        <v>1.1173862225937678E-2</v>
      </c>
      <c r="BA510" s="5">
        <f t="shared" si="770"/>
        <v>3.9421385933108288E-3</v>
      </c>
      <c r="BB510" s="5">
        <f t="shared" si="771"/>
        <v>1.0430898717900487E-3</v>
      </c>
      <c r="BC510" s="5">
        <f t="shared" si="772"/>
        <v>2.2080126406051834E-4</v>
      </c>
      <c r="BD510" s="5">
        <f t="shared" si="773"/>
        <v>2.9396011275993253E-5</v>
      </c>
      <c r="BE510" s="5">
        <f t="shared" si="774"/>
        <v>9.223146560310977E-5</v>
      </c>
      <c r="BF510" s="5">
        <f t="shared" si="775"/>
        <v>1.4469043380461481E-4</v>
      </c>
      <c r="BG510" s="5">
        <f t="shared" si="776"/>
        <v>1.5132450729744403E-4</v>
      </c>
      <c r="BH510" s="5">
        <f t="shared" si="777"/>
        <v>1.1869706538306668E-4</v>
      </c>
      <c r="BI510" s="5">
        <f t="shared" si="778"/>
        <v>7.4483603916759535E-5</v>
      </c>
      <c r="BJ510" s="8">
        <f t="shared" si="779"/>
        <v>0.74082144651067605</v>
      </c>
      <c r="BK510" s="8">
        <f t="shared" si="780"/>
        <v>0.1465961340749341</v>
      </c>
      <c r="BL510" s="8">
        <f t="shared" si="781"/>
        <v>8.9643815245767103E-2</v>
      </c>
      <c r="BM510" s="8">
        <f t="shared" si="782"/>
        <v>0.7481867770320938</v>
      </c>
      <c r="BN510" s="8">
        <f t="shared" si="783"/>
        <v>0.21077416543674621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1.36879432624113</v>
      </c>
      <c r="F511">
        <f>VLOOKUP(B511,home!$B$2:$E$405,3,FALSE)</f>
        <v>1.04</v>
      </c>
      <c r="G511">
        <f>VLOOKUP(C511,away!$B$2:$E$405,4,FALSE)</f>
        <v>0.63</v>
      </c>
      <c r="H511">
        <f>VLOOKUP(A511,away!$A$2:$E$405,3,FALSE)</f>
        <v>1.1489361702127701</v>
      </c>
      <c r="I511">
        <f>VLOOKUP(C511,away!$B$2:$E$405,3,FALSE)</f>
        <v>0.73</v>
      </c>
      <c r="J511">
        <f>VLOOKUP(B511,home!$B$2:$E$405,4,FALSE)</f>
        <v>0.75</v>
      </c>
      <c r="K511" s="3">
        <f t="shared" si="728"/>
        <v>0.89683404255318833</v>
      </c>
      <c r="L511" s="3">
        <f t="shared" si="729"/>
        <v>0.6290425531914916</v>
      </c>
      <c r="M511" s="5">
        <f t="shared" si="730"/>
        <v>0.21743037476060315</v>
      </c>
      <c r="N511" s="5">
        <f t="shared" si="731"/>
        <v>0.19499896197040645</v>
      </c>
      <c r="O511" s="5">
        <f t="shared" si="732"/>
        <v>0.13677295808079268</v>
      </c>
      <c r="P511" s="5">
        <f t="shared" si="733"/>
        <v>0.12266264490755506</v>
      </c>
      <c r="Q511" s="5">
        <f t="shared" si="734"/>
        <v>8.7440853678797517E-2</v>
      </c>
      <c r="R511" s="5">
        <f t="shared" si="735"/>
        <v>4.3018005379347329E-2</v>
      </c>
      <c r="S511" s="5">
        <f t="shared" si="736"/>
        <v>1.7299933912503181E-2</v>
      </c>
      <c r="T511" s="5">
        <f t="shared" si="737"/>
        <v>5.5004017851354427E-2</v>
      </c>
      <c r="U511" s="5">
        <f t="shared" si="738"/>
        <v>3.8580011666934866E-2</v>
      </c>
      <c r="V511" s="5">
        <f t="shared" si="739"/>
        <v>1.0844113267011925E-3</v>
      </c>
      <c r="W511" s="5">
        <f t="shared" si="740"/>
        <v>2.6139978096352608E-2</v>
      </c>
      <c r="X511" s="5">
        <f t="shared" si="741"/>
        <v>1.6443158562099311E-2</v>
      </c>
      <c r="Y511" s="5">
        <f t="shared" si="742"/>
        <v>5.1717232222177429E-3</v>
      </c>
      <c r="Z511" s="5">
        <f t="shared" si="743"/>
        <v>9.0200519790099905E-3</v>
      </c>
      <c r="AA511" s="5">
        <f t="shared" si="744"/>
        <v>8.0894896803754158E-3</v>
      </c>
      <c r="AB511" s="5">
        <f t="shared" si="745"/>
        <v>3.6274648661216917E-3</v>
      </c>
      <c r="AC511" s="5">
        <f t="shared" si="746"/>
        <v>3.8235447107877098E-5</v>
      </c>
      <c r="AD511" s="5">
        <f t="shared" si="747"/>
        <v>5.8608055571009255E-3</v>
      </c>
      <c r="AE511" s="5">
        <f t="shared" si="748"/>
        <v>3.6866960913976487E-3</v>
      </c>
      <c r="AF511" s="5">
        <f t="shared" si="749"/>
        <v>1.1595443610869346E-3</v>
      </c>
      <c r="AG511" s="5">
        <f t="shared" si="750"/>
        <v>2.4313424847897415E-4</v>
      </c>
      <c r="AH511" s="5">
        <f t="shared" si="751"/>
        <v>1.4184991316991025E-3</v>
      </c>
      <c r="AI511" s="5">
        <f t="shared" si="752"/>
        <v>1.2721583106398936E-3</v>
      </c>
      <c r="AJ511" s="5">
        <f t="shared" si="753"/>
        <v>5.704574402494052E-4</v>
      </c>
      <c r="AK511" s="5">
        <f t="shared" si="754"/>
        <v>1.7053521741447269E-4</v>
      </c>
      <c r="AL511" s="5">
        <f t="shared" si="755"/>
        <v>8.6281616846570191E-7</v>
      </c>
      <c r="AM511" s="5">
        <f t="shared" si="756"/>
        <v>1.0512339880786028E-3</v>
      </c>
      <c r="AN511" s="5">
        <f t="shared" si="757"/>
        <v>6.6127091186263839E-4</v>
      </c>
      <c r="AO511" s="5">
        <f t="shared" si="758"/>
        <v>2.0798377137466991E-4</v>
      </c>
      <c r="AP511" s="5">
        <f t="shared" si="759"/>
        <v>4.3610214189305951E-5</v>
      </c>
      <c r="AQ511" s="5">
        <f t="shared" si="760"/>
        <v>6.8581701197172061E-6</v>
      </c>
      <c r="AR511" s="5">
        <f t="shared" si="761"/>
        <v>1.7845926310078349E-4</v>
      </c>
      <c r="AS511" s="5">
        <f t="shared" si="762"/>
        <v>1.6004834235773869E-4</v>
      </c>
      <c r="AT511" s="5">
        <f t="shared" si="763"/>
        <v>7.1768400940313727E-5</v>
      </c>
      <c r="AU511" s="5">
        <f t="shared" si="764"/>
        <v>2.1454781714293206E-5</v>
      </c>
      <c r="AV511" s="5">
        <f t="shared" si="765"/>
        <v>4.8103446542314491E-6</v>
      </c>
      <c r="AW511" s="5">
        <f t="shared" si="766"/>
        <v>1.3520971101353598E-8</v>
      </c>
      <c r="AX511" s="5">
        <f t="shared" si="767"/>
        <v>1.5713040453297389E-4</v>
      </c>
      <c r="AY511" s="5">
        <f t="shared" si="768"/>
        <v>9.8841710851433812E-5</v>
      </c>
      <c r="AZ511" s="5">
        <f t="shared" si="769"/>
        <v>3.1087821077900537E-5</v>
      </c>
      <c r="BA511" s="5">
        <f t="shared" si="770"/>
        <v>6.5185207813342767E-6</v>
      </c>
      <c r="BB511" s="5">
        <f t="shared" si="771"/>
        <v>1.0251067388305772E-6</v>
      </c>
      <c r="BC511" s="5">
        <f t="shared" si="772"/>
        <v>1.2896715205755799E-7</v>
      </c>
      <c r="BD511" s="5">
        <f t="shared" si="773"/>
        <v>1.8709745083598162E-5</v>
      </c>
      <c r="BE511" s="5">
        <f t="shared" si="774"/>
        <v>1.6779536318462978E-5</v>
      </c>
      <c r="BF511" s="5">
        <f t="shared" si="775"/>
        <v>7.524229694327597E-6</v>
      </c>
      <c r="BG511" s="5">
        <f t="shared" si="776"/>
        <v>2.2493284446208536E-6</v>
      </c>
      <c r="BH511" s="5">
        <f t="shared" si="777"/>
        <v>5.0431858050479886E-7</v>
      </c>
      <c r="BI511" s="5">
        <f t="shared" si="778"/>
        <v>9.045801425776086E-8</v>
      </c>
      <c r="BJ511" s="8">
        <f t="shared" si="779"/>
        <v>0.39841456322605207</v>
      </c>
      <c r="BK511" s="8">
        <f t="shared" si="780"/>
        <v>0.35861530488149035</v>
      </c>
      <c r="BL511" s="8">
        <f t="shared" si="781"/>
        <v>0.23400197852247803</v>
      </c>
      <c r="BM511" s="8">
        <f t="shared" si="782"/>
        <v>0.19762927164164784</v>
      </c>
      <c r="BN511" s="8">
        <f t="shared" si="783"/>
        <v>0.80232379877750215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1.36879432624113</v>
      </c>
      <c r="F512">
        <f>VLOOKUP(B512,home!$B$2:$E$405,3,FALSE)</f>
        <v>0.73</v>
      </c>
      <c r="G512">
        <f>VLOOKUP(C512,away!$B$2:$E$405,4,FALSE)</f>
        <v>1.25</v>
      </c>
      <c r="H512">
        <f>VLOOKUP(A512,away!$A$2:$E$405,3,FALSE)</f>
        <v>1.1489361702127701</v>
      </c>
      <c r="I512">
        <f>VLOOKUP(C512,away!$B$2:$E$405,3,FALSE)</f>
        <v>1.25</v>
      </c>
      <c r="J512">
        <f>VLOOKUP(B512,home!$B$2:$E$405,4,FALSE)</f>
        <v>1.41</v>
      </c>
      <c r="K512" s="3">
        <f t="shared" si="728"/>
        <v>1.2490248226950311</v>
      </c>
      <c r="L512" s="3">
        <f t="shared" si="729"/>
        <v>2.025000000000007</v>
      </c>
      <c r="M512" s="5">
        <f t="shared" si="730"/>
        <v>3.7853765369157404E-2</v>
      </c>
      <c r="N512" s="5">
        <f t="shared" si="731"/>
        <v>4.7280292578551139E-2</v>
      </c>
      <c r="O512" s="5">
        <f t="shared" si="732"/>
        <v>7.6653874872544006E-2</v>
      </c>
      <c r="P512" s="5">
        <f t="shared" si="733"/>
        <v>9.5742592471566371E-2</v>
      </c>
      <c r="Q512" s="5">
        <f t="shared" si="734"/>
        <v>2.9527129527447023E-2</v>
      </c>
      <c r="R512" s="5">
        <f t="shared" si="735"/>
        <v>7.7612048308451087E-2</v>
      </c>
      <c r="S512" s="5">
        <f t="shared" si="736"/>
        <v>6.053984275924415E-2</v>
      </c>
      <c r="T512" s="5">
        <f t="shared" si="737"/>
        <v>5.9792437293080425E-2</v>
      </c>
      <c r="U512" s="5">
        <f t="shared" si="738"/>
        <v>9.6939374877461321E-2</v>
      </c>
      <c r="V512" s="5">
        <f t="shared" si="739"/>
        <v>1.7013547432878803E-2</v>
      </c>
      <c r="W512" s="5">
        <f t="shared" si="740"/>
        <v>1.2293372574237576E-2</v>
      </c>
      <c r="X512" s="5">
        <f t="shared" si="741"/>
        <v>2.4894079462831176E-2</v>
      </c>
      <c r="Y512" s="5">
        <f t="shared" si="742"/>
        <v>2.5205255456116661E-2</v>
      </c>
      <c r="Z512" s="5">
        <f t="shared" si="743"/>
        <v>5.2388132608204664E-2</v>
      </c>
      <c r="AA512" s="5">
        <f t="shared" si="744"/>
        <v>6.5434078042286611E-2</v>
      </c>
      <c r="AB512" s="5">
        <f t="shared" si="745"/>
        <v>4.0864393862489939E-2</v>
      </c>
      <c r="AC512" s="5">
        <f t="shared" si="746"/>
        <v>2.6894965442608868E-3</v>
      </c>
      <c r="AD512" s="5">
        <f t="shared" si="747"/>
        <v>3.838681874965263E-3</v>
      </c>
      <c r="AE512" s="5">
        <f t="shared" si="748"/>
        <v>7.773330796804684E-3</v>
      </c>
      <c r="AF512" s="5">
        <f t="shared" si="749"/>
        <v>7.8704974317647721E-3</v>
      </c>
      <c r="AG512" s="5">
        <f t="shared" si="750"/>
        <v>5.3125857664412385E-3</v>
      </c>
      <c r="AH512" s="5">
        <f t="shared" si="751"/>
        <v>2.6521492132903703E-2</v>
      </c>
      <c r="AI512" s="5">
        <f t="shared" si="752"/>
        <v>3.3126002008907716E-2</v>
      </c>
      <c r="AJ512" s="5">
        <f t="shared" si="753"/>
        <v>2.0687599392885607E-2</v>
      </c>
      <c r="AK512" s="5">
        <f t="shared" si="754"/>
        <v>8.613108387894924E-3</v>
      </c>
      <c r="AL512" s="5">
        <f t="shared" si="755"/>
        <v>2.7209908349108361E-4</v>
      </c>
      <c r="AM512" s="5">
        <f t="shared" si="756"/>
        <v>9.5892178965222333E-4</v>
      </c>
      <c r="AN512" s="5">
        <f t="shared" si="757"/>
        <v>1.9418166240457589E-3</v>
      </c>
      <c r="AO512" s="5">
        <f t="shared" si="758"/>
        <v>1.966089331846338E-3</v>
      </c>
      <c r="AP512" s="5">
        <f t="shared" si="759"/>
        <v>1.3271102989962829E-3</v>
      </c>
      <c r="AQ512" s="5">
        <f t="shared" si="760"/>
        <v>6.7184958886687049E-4</v>
      </c>
      <c r="AR512" s="5">
        <f t="shared" si="761"/>
        <v>1.0741204313826042E-2</v>
      </c>
      <c r="AS512" s="5">
        <f t="shared" si="762"/>
        <v>1.3416030813607677E-2</v>
      </c>
      <c r="AT512" s="5">
        <f t="shared" si="763"/>
        <v>8.3784777541187037E-3</v>
      </c>
      <c r="AU512" s="5">
        <f t="shared" si="764"/>
        <v>3.4883088970974582E-3</v>
      </c>
      <c r="AV512" s="5">
        <f t="shared" si="765"/>
        <v>1.0892461004256633E-3</v>
      </c>
      <c r="AW512" s="5">
        <f t="shared" si="766"/>
        <v>1.9117041160102436E-5</v>
      </c>
      <c r="AX512" s="5">
        <f t="shared" si="767"/>
        <v>1.9961951971646157E-4</v>
      </c>
      <c r="AY512" s="5">
        <f t="shared" si="768"/>
        <v>4.0422952742583606E-4</v>
      </c>
      <c r="AZ512" s="5">
        <f t="shared" si="769"/>
        <v>4.0928239651866053E-4</v>
      </c>
      <c r="BA512" s="5">
        <f t="shared" si="770"/>
        <v>2.762656176500968E-4</v>
      </c>
      <c r="BB512" s="5">
        <f t="shared" si="771"/>
        <v>1.3985946893536199E-4</v>
      </c>
      <c r="BC512" s="5">
        <f t="shared" si="772"/>
        <v>5.6643084918821832E-5</v>
      </c>
      <c r="BD512" s="5">
        <f t="shared" si="773"/>
        <v>3.6251564559163021E-3</v>
      </c>
      <c r="BE512" s="5">
        <f t="shared" si="774"/>
        <v>4.5279103995926068E-3</v>
      </c>
      <c r="BF512" s="5">
        <f t="shared" si="775"/>
        <v>2.8277362420150724E-3</v>
      </c>
      <c r="BG512" s="5">
        <f t="shared" si="776"/>
        <v>1.1773042527703963E-3</v>
      </c>
      <c r="BH512" s="5">
        <f t="shared" si="777"/>
        <v>3.6762055889366267E-4</v>
      </c>
      <c r="BI512" s="5">
        <f t="shared" si="778"/>
        <v>9.183344067824105E-5</v>
      </c>
      <c r="BJ512" s="8">
        <f t="shared" si="779"/>
        <v>0.23213935001081265</v>
      </c>
      <c r="BK512" s="8">
        <f t="shared" si="780"/>
        <v>0.21451557318802453</v>
      </c>
      <c r="BL512" s="8">
        <f t="shared" si="781"/>
        <v>0.49618280111476676</v>
      </c>
      <c r="BM512" s="8">
        <f t="shared" si="782"/>
        <v>0.63017104130782597</v>
      </c>
      <c r="BN512" s="8">
        <f t="shared" si="783"/>
        <v>0.36466970312771702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1.36879432624113</v>
      </c>
      <c r="F513">
        <f>VLOOKUP(B513,home!$B$2:$E$405,3,FALSE)</f>
        <v>1.04</v>
      </c>
      <c r="G513">
        <f>VLOOKUP(C513,away!$B$2:$E$405,4,FALSE)</f>
        <v>0.52</v>
      </c>
      <c r="H513">
        <f>VLOOKUP(A513,away!$A$2:$E$405,3,FALSE)</f>
        <v>1.1489361702127701</v>
      </c>
      <c r="I513">
        <f>VLOOKUP(C513,away!$B$2:$E$405,3,FALSE)</f>
        <v>0.42</v>
      </c>
      <c r="J513">
        <f>VLOOKUP(B513,home!$B$2:$E$405,4,FALSE)</f>
        <v>0.37</v>
      </c>
      <c r="K513" s="3">
        <f t="shared" si="728"/>
        <v>0.74024397163120315</v>
      </c>
      <c r="L513" s="3">
        <f t="shared" si="729"/>
        <v>0.17854468085106448</v>
      </c>
      <c r="M513" s="5">
        <f t="shared" si="730"/>
        <v>0.39900207863980686</v>
      </c>
      <c r="N513" s="5">
        <f t="shared" si="731"/>
        <v>0.29535888338143623</v>
      </c>
      <c r="O513" s="5">
        <f t="shared" si="732"/>
        <v>7.1239698789655651E-2</v>
      </c>
      <c r="P513" s="5">
        <f t="shared" si="733"/>
        <v>5.2734757569865308E-2</v>
      </c>
      <c r="Q513" s="5">
        <f t="shared" si="734"/>
        <v>0.10931881644541586</v>
      </c>
      <c r="R513" s="5">
        <f t="shared" si="735"/>
        <v>6.3597346421625156E-3</v>
      </c>
      <c r="S513" s="5">
        <f t="shared" si="736"/>
        <v>1.7424437144743119E-3</v>
      </c>
      <c r="T513" s="5">
        <f t="shared" si="737"/>
        <v>1.9518293193262874E-2</v>
      </c>
      <c r="U513" s="5">
        <f t="shared" si="738"/>
        <v>4.7077552300349287E-3</v>
      </c>
      <c r="V513" s="5">
        <f t="shared" si="739"/>
        <v>2.5588100296837567E-5</v>
      </c>
      <c r="W513" s="5">
        <f t="shared" si="740"/>
        <v>2.6974198286525707E-2</v>
      </c>
      <c r="X513" s="5">
        <f t="shared" si="741"/>
        <v>4.8160996242810625E-3</v>
      </c>
      <c r="Y513" s="5">
        <f t="shared" si="742"/>
        <v>4.2994448518209695E-4</v>
      </c>
      <c r="Z513" s="5">
        <f t="shared" si="743"/>
        <v>3.784989306607883E-4</v>
      </c>
      <c r="AA513" s="5">
        <f t="shared" si="744"/>
        <v>2.801815516905053E-4</v>
      </c>
      <c r="AB513" s="5">
        <f t="shared" si="745"/>
        <v>1.0370135230058642E-4</v>
      </c>
      <c r="AC513" s="5">
        <f t="shared" si="746"/>
        <v>2.1136830139255713E-7</v>
      </c>
      <c r="AD513" s="5">
        <f t="shared" si="747"/>
        <v>4.9918719177963452E-3</v>
      </c>
      <c r="AE513" s="5">
        <f t="shared" si="748"/>
        <v>8.9127217841233973E-4</v>
      </c>
      <c r="AF513" s="5">
        <f t="shared" si="749"/>
        <v>7.9565953323032089E-5</v>
      </c>
      <c r="AG513" s="5">
        <f t="shared" si="750"/>
        <v>4.7353592475571517E-6</v>
      </c>
      <c r="AH513" s="5">
        <f t="shared" si="751"/>
        <v>1.6894742694324909E-5</v>
      </c>
      <c r="AI513" s="5">
        <f t="shared" si="752"/>
        <v>1.2506231431734322E-5</v>
      </c>
      <c r="AJ513" s="5">
        <f t="shared" si="753"/>
        <v>4.6288312125830007E-6</v>
      </c>
      <c r="AK513" s="5">
        <f t="shared" si="754"/>
        <v>1.1421548002709728E-6</v>
      </c>
      <c r="AL513" s="5">
        <f t="shared" si="755"/>
        <v>1.1174333898097842E-9</v>
      </c>
      <c r="AM513" s="5">
        <f t="shared" si="756"/>
        <v>7.390406188607677E-4</v>
      </c>
      <c r="AN513" s="5">
        <f t="shared" si="757"/>
        <v>1.3195177143046898E-4</v>
      </c>
      <c r="AO513" s="5">
        <f t="shared" si="758"/>
        <v>1.1779643458892844E-5</v>
      </c>
      <c r="AP513" s="5">
        <f t="shared" si="759"/>
        <v>7.0106422730245057E-7</v>
      </c>
      <c r="AQ513" s="5">
        <f t="shared" si="760"/>
        <v>3.1292822179953543E-8</v>
      </c>
      <c r="AR513" s="5">
        <f t="shared" si="761"/>
        <v>6.032932884838192E-7</v>
      </c>
      <c r="AS513" s="5">
        <f t="shared" si="762"/>
        <v>4.4658421992571148E-7</v>
      </c>
      <c r="AT513" s="5">
        <f t="shared" si="763"/>
        <v>1.6529063831281568E-7</v>
      </c>
      <c r="AU513" s="5">
        <f t="shared" si="764"/>
        <v>4.0785132859378459E-8</v>
      </c>
      <c r="AV513" s="5">
        <f t="shared" si="765"/>
        <v>7.5477371828331499E-9</v>
      </c>
      <c r="AW513" s="5">
        <f t="shared" si="766"/>
        <v>4.102427730659051E-12</v>
      </c>
      <c r="AX513" s="5">
        <f t="shared" si="767"/>
        <v>9.117839381704614E-5</v>
      </c>
      <c r="AY513" s="5">
        <f t="shared" si="768"/>
        <v>1.6279417224577174E-5</v>
      </c>
      <c r="AZ513" s="5">
        <f t="shared" si="769"/>
        <v>1.4533016764017266E-6</v>
      </c>
      <c r="BA513" s="5">
        <f t="shared" si="770"/>
        <v>8.6493094664487741E-8</v>
      </c>
      <c r="BB513" s="5">
        <f t="shared" si="771"/>
        <v>3.8607204956729678E-9</v>
      </c>
      <c r="BC513" s="5">
        <f t="shared" si="772"/>
        <v>1.378622217510188E-10</v>
      </c>
      <c r="BD513" s="5">
        <f t="shared" si="773"/>
        <v>1.7952467941988759E-8</v>
      </c>
      <c r="BE513" s="5">
        <f t="shared" si="774"/>
        <v>1.328920616995961E-8</v>
      </c>
      <c r="BF513" s="5">
        <f t="shared" si="775"/>
        <v>4.9186273775383956E-9</v>
      </c>
      <c r="BG513" s="5">
        <f t="shared" si="776"/>
        <v>1.2136614216409971E-9</v>
      </c>
      <c r="BH513" s="5">
        <f t="shared" si="777"/>
        <v>2.2460138774277597E-10</v>
      </c>
      <c r="BI513" s="5">
        <f t="shared" si="778"/>
        <v>3.3251964659318471E-11</v>
      </c>
      <c r="BJ513" s="8">
        <f t="shared" si="779"/>
        <v>0.46337618682007814</v>
      </c>
      <c r="BK513" s="8">
        <f t="shared" si="780"/>
        <v>0.45352135992740267</v>
      </c>
      <c r="BL513" s="8">
        <f t="shared" si="781"/>
        <v>8.2727544658816113E-2</v>
      </c>
      <c r="BM513" s="8">
        <f t="shared" si="782"/>
        <v>6.597334145549312E-2</v>
      </c>
      <c r="BN513" s="8">
        <f t="shared" si="783"/>
        <v>0.93401396946834248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1.6532258064516101</v>
      </c>
      <c r="F514">
        <f>VLOOKUP(B514,home!$B$2:$E$405,3,FALSE)</f>
        <v>0.69</v>
      </c>
      <c r="G514">
        <f>VLOOKUP(C514,away!$B$2:$E$405,4,FALSE)</f>
        <v>0.09</v>
      </c>
      <c r="H514">
        <f>VLOOKUP(A514,away!$A$2:$E$405,3,FALSE)</f>
        <v>1.30645161290323</v>
      </c>
      <c r="I514">
        <f>VLOOKUP(C514,away!$B$2:$E$405,3,FALSE)</f>
        <v>1.38</v>
      </c>
      <c r="J514">
        <f>VLOOKUP(B514,home!$B$2:$E$405,4,FALSE)</f>
        <v>0.55000000000000004</v>
      </c>
      <c r="K514" s="3">
        <f t="shared" si="728"/>
        <v>0.10266532258064497</v>
      </c>
      <c r="L514" s="3">
        <f t="shared" si="729"/>
        <v>0.99159677419355152</v>
      </c>
      <c r="M514" s="5">
        <f t="shared" si="730"/>
        <v>0.33478655590474438</v>
      </c>
      <c r="N514" s="5">
        <f t="shared" si="731"/>
        <v>3.4370969757623701E-2</v>
      </c>
      <c r="O514" s="5">
        <f t="shared" si="732"/>
        <v>0.33197326887851358</v>
      </c>
      <c r="P514" s="5">
        <f t="shared" si="733"/>
        <v>3.4082142737563777E-2</v>
      </c>
      <c r="Q514" s="5">
        <f t="shared" si="734"/>
        <v>1.7643533487880143E-3</v>
      </c>
      <c r="R514" s="5">
        <f t="shared" si="735"/>
        <v>0.1645918112692113</v>
      </c>
      <c r="S514" s="5">
        <f t="shared" si="736"/>
        <v>8.6741270900538708E-4</v>
      </c>
      <c r="T514" s="5">
        <f t="shared" si="737"/>
        <v>1.7495270891957849E-3</v>
      </c>
      <c r="U514" s="5">
        <f t="shared" si="738"/>
        <v>1.6897871398086212E-2</v>
      </c>
      <c r="V514" s="5">
        <f t="shared" si="739"/>
        <v>9.8116523761452666E-6</v>
      </c>
      <c r="W514" s="5">
        <f t="shared" si="740"/>
        <v>6.0379301899854202E-5</v>
      </c>
      <c r="X514" s="5">
        <f t="shared" si="741"/>
        <v>5.9871920991953996E-5</v>
      </c>
      <c r="Y514" s="5">
        <f t="shared" si="742"/>
        <v>2.9684401860196381E-5</v>
      </c>
      <c r="Z514" s="5">
        <f t="shared" si="743"/>
        <v>5.4402903037741264E-2</v>
      </c>
      <c r="AA514" s="5">
        <f t="shared" si="744"/>
        <v>5.5852915896932561E-3</v>
      </c>
      <c r="AB514" s="5">
        <f t="shared" si="745"/>
        <v>2.867078813814106E-4</v>
      </c>
      <c r="AC514" s="5">
        <f t="shared" si="746"/>
        <v>6.2428234287857368E-8</v>
      </c>
      <c r="AD514" s="5">
        <f t="shared" si="747"/>
        <v>1.5497151266856706E-6</v>
      </c>
      <c r="AE514" s="5">
        <f t="shared" si="748"/>
        <v>1.5366925205404617E-6</v>
      </c>
      <c r="AF514" s="5">
        <f t="shared" si="749"/>
        <v>7.6188967314763994E-7</v>
      </c>
      <c r="AG514" s="5">
        <f t="shared" si="750"/>
        <v>2.5182911406152637E-7</v>
      </c>
      <c r="AH514" s="5">
        <f t="shared" si="751"/>
        <v>1.3486435789747198E-2</v>
      </c>
      <c r="AI514" s="5">
        <f t="shared" si="752"/>
        <v>1.3845892808175512E-3</v>
      </c>
      <c r="AJ514" s="5">
        <f t="shared" si="753"/>
        <v>7.1074652578418526E-5</v>
      </c>
      <c r="AK514" s="5">
        <f t="shared" si="754"/>
        <v>2.4323007114235344E-6</v>
      </c>
      <c r="AL514" s="5">
        <f t="shared" si="755"/>
        <v>2.5421426928006195E-10</v>
      </c>
      <c r="AM514" s="5">
        <f t="shared" si="756"/>
        <v>3.18204006778579E-8</v>
      </c>
      <c r="AN514" s="5">
        <f t="shared" si="757"/>
        <v>3.1553006665710192E-8</v>
      </c>
      <c r="AO514" s="5">
        <f t="shared" si="758"/>
        <v>1.5643929812912926E-8</v>
      </c>
      <c r="AP514" s="5">
        <f t="shared" si="759"/>
        <v>5.170823446064931E-9</v>
      </c>
      <c r="AQ514" s="5">
        <f t="shared" si="760"/>
        <v>1.2818429622605919E-9</v>
      </c>
      <c r="AR514" s="5">
        <f t="shared" si="761"/>
        <v>2.6746212448963578E-3</v>
      </c>
      <c r="AS514" s="5">
        <f t="shared" si="762"/>
        <v>2.7459085288833072E-4</v>
      </c>
      <c r="AT514" s="5">
        <f t="shared" si="763"/>
        <v>1.4095479244737444E-5</v>
      </c>
      <c r="AU514" s="5">
        <f t="shared" si="764"/>
        <v>4.8237230786325167E-7</v>
      </c>
      <c r="AV514" s="5">
        <f t="shared" si="765"/>
        <v>1.2380727147687731E-8</v>
      </c>
      <c r="AW514" s="5">
        <f t="shared" si="766"/>
        <v>7.1887984039678647E-13</v>
      </c>
      <c r="AX514" s="5">
        <f t="shared" si="767"/>
        <v>5.4447528337294158E-10</v>
      </c>
      <c r="AY514" s="5">
        <f t="shared" si="768"/>
        <v>5.3989993462072868E-10</v>
      </c>
      <c r="AZ514" s="5">
        <f t="shared" si="769"/>
        <v>2.6768151677861195E-10</v>
      </c>
      <c r="BA514" s="5">
        <f t="shared" si="770"/>
        <v>8.8477376182969571E-11</v>
      </c>
      <c r="BB514" s="5">
        <f t="shared" si="771"/>
        <v>2.193347020303549E-11</v>
      </c>
      <c r="BC514" s="5">
        <f t="shared" si="772"/>
        <v>4.3498316600400763E-12</v>
      </c>
      <c r="BD514" s="5">
        <f t="shared" si="773"/>
        <v>4.420242997714613E-4</v>
      </c>
      <c r="BE514" s="5">
        <f t="shared" si="774"/>
        <v>4.5380567324520772E-5</v>
      </c>
      <c r="BF514" s="5">
        <f t="shared" si="775"/>
        <v>2.3295052916323001E-6</v>
      </c>
      <c r="BG514" s="5">
        <f t="shared" si="776"/>
        <v>7.9719804072916466E-8</v>
      </c>
      <c r="BH514" s="5">
        <f t="shared" si="777"/>
        <v>2.0461148503029462E-9</v>
      </c>
      <c r="BI514" s="5">
        <f t="shared" si="778"/>
        <v>4.2013008228680029E-11</v>
      </c>
      <c r="BJ514" s="8">
        <f t="shared" si="779"/>
        <v>3.8038972883614908E-2</v>
      </c>
      <c r="BK514" s="8">
        <f t="shared" si="780"/>
        <v>0.36974598622603816</v>
      </c>
      <c r="BL514" s="8">
        <f t="shared" si="781"/>
        <v>0.53773310155112419</v>
      </c>
      <c r="BM514" s="8">
        <f t="shared" si="782"/>
        <v>9.8351861262892887E-2</v>
      </c>
      <c r="BN514" s="8">
        <f t="shared" si="783"/>
        <v>0.90156910189644479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1.6532258064516101</v>
      </c>
      <c r="F515">
        <f>VLOOKUP(B515,home!$B$2:$E$405,3,FALSE)</f>
        <v>1.71</v>
      </c>
      <c r="G515">
        <f>VLOOKUP(C515,away!$B$2:$E$405,4,FALSE)</f>
        <v>1.21</v>
      </c>
      <c r="H515">
        <f>VLOOKUP(A515,away!$A$2:$E$405,3,FALSE)</f>
        <v>1.30645161290323</v>
      </c>
      <c r="I515">
        <f>VLOOKUP(C515,away!$B$2:$E$405,3,FALSE)</f>
        <v>0.52</v>
      </c>
      <c r="J515">
        <f>VLOOKUP(B515,home!$B$2:$E$405,4,FALSE)</f>
        <v>0.77</v>
      </c>
      <c r="K515" s="3">
        <f t="shared" si="728"/>
        <v>3.4206895161290265</v>
      </c>
      <c r="L515" s="3">
        <f t="shared" si="729"/>
        <v>0.5231032258064533</v>
      </c>
      <c r="M515" s="5">
        <f t="shared" si="730"/>
        <v>1.9374592389303114E-2</v>
      </c>
      <c r="N515" s="5">
        <f t="shared" si="731"/>
        <v>6.6274465065362387E-2</v>
      </c>
      <c r="O515" s="5">
        <f t="shared" si="732"/>
        <v>1.013491177752962E-2</v>
      </c>
      <c r="P515" s="5">
        <f t="shared" si="733"/>
        <v>3.4668386464288166E-2</v>
      </c>
      <c r="Q515" s="5">
        <f t="shared" si="734"/>
        <v>0.11335218391807227</v>
      </c>
      <c r="R515" s="5">
        <f t="shared" si="735"/>
        <v>2.6508025220447796E-3</v>
      </c>
      <c r="S515" s="5">
        <f t="shared" si="736"/>
        <v>1.5508674916701949E-2</v>
      </c>
      <c r="T515" s="5">
        <f t="shared" si="737"/>
        <v>5.9294893059749991E-2</v>
      </c>
      <c r="U515" s="5">
        <f t="shared" si="738"/>
        <v>9.067572396486959E-3</v>
      </c>
      <c r="V515" s="5">
        <f t="shared" si="739"/>
        <v>3.0834239259665231E-3</v>
      </c>
      <c r="W515" s="5">
        <f t="shared" si="740"/>
        <v>0.12924754238629302</v>
      </c>
      <c r="X515" s="5">
        <f t="shared" si="741"/>
        <v>6.760980634982619E-2</v>
      </c>
      <c r="Y515" s="5">
        <f t="shared" si="742"/>
        <v>1.7683453898871854E-2</v>
      </c>
      <c r="Z515" s="5">
        <f t="shared" si="743"/>
        <v>4.6221445008583537E-4</v>
      </c>
      <c r="AA515" s="5">
        <f t="shared" si="744"/>
        <v>1.5810921236119602E-3</v>
      </c>
      <c r="AB515" s="5">
        <f t="shared" si="745"/>
        <v>2.7042126256368059E-3</v>
      </c>
      <c r="AC515" s="5">
        <f t="shared" si="746"/>
        <v>3.4483735886767312E-4</v>
      </c>
      <c r="AD515" s="5">
        <f t="shared" si="747"/>
        <v>0.11052892830655865</v>
      </c>
      <c r="AE515" s="5">
        <f t="shared" si="748"/>
        <v>5.7818038942091046E-2</v>
      </c>
      <c r="AF515" s="5">
        <f t="shared" si="749"/>
        <v>1.5122401340205481E-2</v>
      </c>
      <c r="AG515" s="5">
        <f t="shared" si="750"/>
        <v>2.6368589743337731E-3</v>
      </c>
      <c r="AH515" s="5">
        <f t="shared" si="751"/>
        <v>6.0446467463564098E-5</v>
      </c>
      <c r="AI515" s="5">
        <f t="shared" si="752"/>
        <v>2.0676859753964799E-4</v>
      </c>
      <c r="AJ515" s="5">
        <f t="shared" si="753"/>
        <v>3.5364558693428799E-4</v>
      </c>
      <c r="AK515" s="5">
        <f t="shared" si="754"/>
        <v>4.0323725055047173E-4</v>
      </c>
      <c r="AL515" s="5">
        <f t="shared" si="755"/>
        <v>2.4681716310376384E-5</v>
      </c>
      <c r="AM515" s="5">
        <f t="shared" si="756"/>
        <v>7.5617029257444374E-2</v>
      </c>
      <c r="AN515" s="5">
        <f t="shared" si="757"/>
        <v>3.9555511930470119E-2</v>
      </c>
      <c r="AO515" s="5">
        <f t="shared" si="758"/>
        <v>1.0345807944627283E-2</v>
      </c>
      <c r="AP515" s="5">
        <f t="shared" si="759"/>
        <v>1.8039751698028545E-3</v>
      </c>
      <c r="AQ515" s="5">
        <f t="shared" si="760"/>
        <v>2.3591630764965439E-4</v>
      </c>
      <c r="AR515" s="5">
        <f t="shared" si="761"/>
        <v>6.3239484237590437E-6</v>
      </c>
      <c r="AS515" s="5">
        <f t="shared" si="762"/>
        <v>2.163226407369324E-5</v>
      </c>
      <c r="AT515" s="5">
        <f t="shared" si="763"/>
        <v>3.6998629463508532E-5</v>
      </c>
      <c r="AU515" s="5">
        <f t="shared" si="764"/>
        <v>4.2186941305655383E-5</v>
      </c>
      <c r="AV515" s="5">
        <f t="shared" si="765"/>
        <v>3.6077106960451496E-5</v>
      </c>
      <c r="AW515" s="5">
        <f t="shared" si="766"/>
        <v>1.2268004038722363E-6</v>
      </c>
      <c r="AX515" s="5">
        <f t="shared" si="767"/>
        <v>4.3110396536960319E-2</v>
      </c>
      <c r="AY515" s="5">
        <f t="shared" si="768"/>
        <v>2.2551187494279302E-2</v>
      </c>
      <c r="AZ515" s="5">
        <f t="shared" si="769"/>
        <v>5.8982994620118247E-3</v>
      </c>
      <c r="BA515" s="5">
        <f t="shared" si="770"/>
        <v>1.0284731584502846E-3</v>
      </c>
      <c r="BB515" s="5">
        <f t="shared" si="771"/>
        <v>1.3449940671017384E-4</v>
      </c>
      <c r="BC515" s="5">
        <f t="shared" si="772"/>
        <v>1.4071414703829221E-5</v>
      </c>
      <c r="BD515" s="5">
        <f t="shared" si="773"/>
        <v>5.513463033836648E-7</v>
      </c>
      <c r="BE515" s="5">
        <f t="shared" si="774"/>
        <v>1.8859845197409955E-6</v>
      </c>
      <c r="BF515" s="5">
        <f t="shared" si="775"/>
        <v>3.2256837371298307E-6</v>
      </c>
      <c r="BG515" s="5">
        <f t="shared" si="776"/>
        <v>3.6780208473159705E-6</v>
      </c>
      <c r="BH515" s="5">
        <f t="shared" si="777"/>
        <v>3.1453418381294352E-6</v>
      </c>
      <c r="BI515" s="5">
        <f t="shared" si="778"/>
        <v>2.1518475700662717E-6</v>
      </c>
      <c r="BJ515" s="8">
        <f t="shared" si="779"/>
        <v>0.83986374032447475</v>
      </c>
      <c r="BK515" s="8">
        <f t="shared" si="780"/>
        <v>9.5555784265717092E-2</v>
      </c>
      <c r="BL515" s="8">
        <f t="shared" si="781"/>
        <v>2.732054646284093E-2</v>
      </c>
      <c r="BM515" s="8">
        <f t="shared" si="782"/>
        <v>0.69419698267264274</v>
      </c>
      <c r="BN515" s="8">
        <f t="shared" si="783"/>
        <v>0.24645534213660034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1.6532258064516101</v>
      </c>
      <c r="F516">
        <f>VLOOKUP(B516,home!$B$2:$E$405,3,FALSE)</f>
        <v>0.6</v>
      </c>
      <c r="G516">
        <f>VLOOKUP(C516,away!$B$2:$E$405,4,FALSE)</f>
        <v>1.04</v>
      </c>
      <c r="H516">
        <f>VLOOKUP(A516,away!$A$2:$E$405,3,FALSE)</f>
        <v>1.30645161290323</v>
      </c>
      <c r="I516">
        <f>VLOOKUP(C516,away!$B$2:$E$405,3,FALSE)</f>
        <v>0.86</v>
      </c>
      <c r="J516">
        <f>VLOOKUP(B516,home!$B$2:$E$405,4,FALSE)</f>
        <v>1.31</v>
      </c>
      <c r="K516" s="3">
        <f t="shared" si="728"/>
        <v>1.0316129032258046</v>
      </c>
      <c r="L516" s="3">
        <f t="shared" si="729"/>
        <v>1.4718483870967789</v>
      </c>
      <c r="M516" s="5">
        <f t="shared" si="730"/>
        <v>8.1801369756627995E-2</v>
      </c>
      <c r="N516" s="5">
        <f t="shared" si="731"/>
        <v>8.4387348542482518E-2</v>
      </c>
      <c r="O516" s="5">
        <f t="shared" si="732"/>
        <v>0.12039921413860014</v>
      </c>
      <c r="P516" s="5">
        <f t="shared" si="733"/>
        <v>0.1242053828436266</v>
      </c>
      <c r="Q516" s="5">
        <f t="shared" si="734"/>
        <v>4.3527538812719133E-2</v>
      </c>
      <c r="R516" s="5">
        <f t="shared" si="735"/>
        <v>8.8604694568809192E-2</v>
      </c>
      <c r="S516" s="5">
        <f t="shared" si="736"/>
        <v>4.7147673606290331E-2</v>
      </c>
      <c r="T516" s="5">
        <f t="shared" si="737"/>
        <v>6.4065937795793101E-2</v>
      </c>
      <c r="U516" s="5">
        <f t="shared" si="738"/>
        <v>9.1405746203564911E-2</v>
      </c>
      <c r="V516" s="5">
        <f t="shared" si="739"/>
        <v>7.954220038501875E-3</v>
      </c>
      <c r="W516" s="5">
        <f t="shared" si="740"/>
        <v>1.4967856894954362E-2</v>
      </c>
      <c r="X516" s="5">
        <f t="shared" si="741"/>
        <v>2.2030416029133977E-2</v>
      </c>
      <c r="Y516" s="5">
        <f t="shared" si="742"/>
        <v>1.621271614977594E-2</v>
      </c>
      <c r="Z516" s="5">
        <f t="shared" si="743"/>
        <v>4.3470892263434861E-2</v>
      </c>
      <c r="AA516" s="5">
        <f t="shared" si="744"/>
        <v>4.48451333736982E-2</v>
      </c>
      <c r="AB516" s="5">
        <f t="shared" si="745"/>
        <v>2.313140911759461E-2</v>
      </c>
      <c r="AC516" s="5">
        <f t="shared" si="746"/>
        <v>7.5484443906921942E-4</v>
      </c>
      <c r="AD516" s="5">
        <f t="shared" si="747"/>
        <v>3.8602585766180598E-3</v>
      </c>
      <c r="AE516" s="5">
        <f t="shared" si="748"/>
        <v>5.6817153597717987E-3</v>
      </c>
      <c r="AF516" s="5">
        <f t="shared" si="749"/>
        <v>4.1813117941115596E-3</v>
      </c>
      <c r="AG516" s="5">
        <f t="shared" si="750"/>
        <v>2.0514190067039469E-3</v>
      </c>
      <c r="AH516" s="5">
        <f t="shared" si="751"/>
        <v>1.5995640665898595E-2</v>
      </c>
      <c r="AI516" s="5">
        <f t="shared" si="752"/>
        <v>1.650130930630439E-2</v>
      </c>
      <c r="AJ516" s="5">
        <f t="shared" si="753"/>
        <v>8.5114818002518296E-3</v>
      </c>
      <c r="AK516" s="5">
        <f t="shared" si="754"/>
        <v>2.926851483570463E-3</v>
      </c>
      <c r="AL516" s="5">
        <f t="shared" si="755"/>
        <v>4.5845561178700621E-5</v>
      </c>
      <c r="AM516" s="5">
        <f t="shared" si="756"/>
        <v>7.9645851148545403E-4</v>
      </c>
      <c r="AN516" s="5">
        <f t="shared" si="757"/>
        <v>1.1722661755193668E-3</v>
      </c>
      <c r="AO516" s="5">
        <f t="shared" si="758"/>
        <v>8.6269903984314503E-4</v>
      </c>
      <c r="AP516" s="5">
        <f t="shared" si="759"/>
        <v>4.2325406344769114E-4</v>
      </c>
      <c r="AQ516" s="5">
        <f t="shared" si="760"/>
        <v>1.5574145265441033E-4</v>
      </c>
      <c r="AR516" s="5">
        <f t="shared" si="761"/>
        <v>4.7086315829364964E-3</v>
      </c>
      <c r="AS516" s="5">
        <f t="shared" si="762"/>
        <v>4.8574850974938341E-3</v>
      </c>
      <c r="AT516" s="5">
        <f t="shared" si="763"/>
        <v>2.5055221519008478E-3</v>
      </c>
      <c r="AU516" s="5">
        <f t="shared" si="764"/>
        <v>8.6157632707299973E-4</v>
      </c>
      <c r="AV516" s="5">
        <f t="shared" si="765"/>
        <v>2.2220331403060057E-4</v>
      </c>
      <c r="AW516" s="5">
        <f t="shared" si="766"/>
        <v>1.9336356044263616E-6</v>
      </c>
      <c r="AX516" s="5">
        <f t="shared" si="767"/>
        <v>1.3693947955540196E-4</v>
      </c>
      <c r="AY516" s="5">
        <f t="shared" si="768"/>
        <v>2.015541521134907E-4</v>
      </c>
      <c r="AZ516" s="5">
        <f t="shared" si="769"/>
        <v>1.4832857685045009E-4</v>
      </c>
      <c r="BA516" s="5">
        <f t="shared" si="770"/>
        <v>7.27723921992319E-5</v>
      </c>
      <c r="BB516" s="5">
        <f t="shared" si="771"/>
        <v>2.6777482020903394E-5</v>
      </c>
      <c r="BC516" s="5">
        <f t="shared" si="772"/>
        <v>7.8824787445959278E-6</v>
      </c>
      <c r="BD516" s="5">
        <f t="shared" si="773"/>
        <v>1.1550653001296738E-3</v>
      </c>
      <c r="BE516" s="5">
        <f t="shared" si="774"/>
        <v>1.1915802676821579E-3</v>
      </c>
      <c r="BF516" s="5">
        <f t="shared" si="775"/>
        <v>6.1462478968508612E-4</v>
      </c>
      <c r="BG516" s="5">
        <f t="shared" si="776"/>
        <v>2.1135162122719379E-4</v>
      </c>
      <c r="BH516" s="5">
        <f t="shared" si="777"/>
        <v>5.4508264893916474E-5</v>
      </c>
      <c r="BI516" s="5">
        <f t="shared" si="778"/>
        <v>1.1246285879402879E-5</v>
      </c>
      <c r="BJ516" s="8">
        <f t="shared" si="779"/>
        <v>0.2649711927664985</v>
      </c>
      <c r="BK516" s="8">
        <f t="shared" si="780"/>
        <v>0.2621108903974082</v>
      </c>
      <c r="BL516" s="8">
        <f t="shared" si="781"/>
        <v>0.42871527566122458</v>
      </c>
      <c r="BM516" s="8">
        <f t="shared" si="782"/>
        <v>0.45614308190919156</v>
      </c>
      <c r="BN516" s="8">
        <f t="shared" si="783"/>
        <v>0.54292554866286558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1.3831775700934601</v>
      </c>
      <c r="F517">
        <f>VLOOKUP(B517,home!$B$2:$E$405,3,FALSE)</f>
        <v>1.45</v>
      </c>
      <c r="G517">
        <f>VLOOKUP(C517,away!$B$2:$E$405,4,FALSE)</f>
        <v>0.48</v>
      </c>
      <c r="H517">
        <f>VLOOKUP(A517,away!$A$2:$E$405,3,FALSE)</f>
        <v>1.2429906542056099</v>
      </c>
      <c r="I517">
        <f>VLOOKUP(C517,away!$B$2:$E$405,3,FALSE)</f>
        <v>1.08</v>
      </c>
      <c r="J517">
        <f>VLOOKUP(B517,home!$B$2:$E$405,4,FALSE)</f>
        <v>1.61</v>
      </c>
      <c r="K517" s="3">
        <f t="shared" si="728"/>
        <v>0.96269158878504824</v>
      </c>
      <c r="L517" s="3">
        <f t="shared" si="729"/>
        <v>2.1613121495327148</v>
      </c>
      <c r="M517" s="5">
        <f t="shared" si="730"/>
        <v>4.3980728118577818E-2</v>
      </c>
      <c r="N517" s="5">
        <f t="shared" si="731"/>
        <v>4.2339877028396922E-2</v>
      </c>
      <c r="O517" s="5">
        <f t="shared" si="732"/>
        <v>9.5056082027977329E-2</v>
      </c>
      <c r="P517" s="5">
        <f t="shared" si="733"/>
        <v>9.1509690631195365E-2</v>
      </c>
      <c r="Q517" s="5">
        <f t="shared" si="734"/>
        <v>2.0380121742715498E-2</v>
      </c>
      <c r="R517" s="5">
        <f t="shared" si="735"/>
        <v>0.10272293248702288</v>
      </c>
      <c r="S517" s="5">
        <f t="shared" si="736"/>
        <v>4.7600527763203573E-2</v>
      </c>
      <c r="T517" s="5">
        <f t="shared" si="737"/>
        <v>4.4047804731486853E-2</v>
      </c>
      <c r="U517" s="5">
        <f t="shared" si="738"/>
        <v>9.8890503080591302E-2</v>
      </c>
      <c r="V517" s="5">
        <f t="shared" si="739"/>
        <v>1.1004591621605721E-2</v>
      </c>
      <c r="W517" s="5">
        <f t="shared" si="740"/>
        <v>6.5399239267091638E-3</v>
      </c>
      <c r="X517" s="5">
        <f t="shared" si="741"/>
        <v>1.4134817039816215E-2</v>
      </c>
      <c r="Y517" s="5">
        <f t="shared" si="742"/>
        <v>1.5274875899788418E-2</v>
      </c>
      <c r="Z517" s="5">
        <f t="shared" si="743"/>
        <v>7.400544067327712E-2</v>
      </c>
      <c r="AA517" s="5">
        <f t="shared" si="744"/>
        <v>7.1244415260494784E-2</v>
      </c>
      <c r="AB517" s="5">
        <f t="shared" si="745"/>
        <v>3.4293199659593723E-2</v>
      </c>
      <c r="AC517" s="5">
        <f t="shared" si="746"/>
        <v>1.4310625612266863E-3</v>
      </c>
      <c r="AD517" s="5">
        <f t="shared" si="747"/>
        <v>1.5739824388842489E-3</v>
      </c>
      <c r="AE517" s="5">
        <f t="shared" si="748"/>
        <v>3.4018673683116609E-3</v>
      </c>
      <c r="AF517" s="5">
        <f t="shared" si="749"/>
        <v>3.6762486371154381E-3</v>
      </c>
      <c r="AG517" s="5">
        <f t="shared" si="750"/>
        <v>2.6485069480335602E-3</v>
      </c>
      <c r="AH517" s="5">
        <f t="shared" si="751"/>
        <v>3.9987214514669106E-2</v>
      </c>
      <c r="AI517" s="5">
        <f t="shared" si="752"/>
        <v>3.849535507221534E-2</v>
      </c>
      <c r="AJ517" s="5">
        <f t="shared" si="753"/>
        <v>1.8529577267657773E-2</v>
      </c>
      <c r="AK517" s="5">
        <f t="shared" si="754"/>
        <v>5.9460893931055922E-3</v>
      </c>
      <c r="AL517" s="5">
        <f t="shared" si="755"/>
        <v>1.1910315981915104E-4</v>
      </c>
      <c r="AM517" s="5">
        <f t="shared" si="756"/>
        <v>3.0305193096184861E-4</v>
      </c>
      <c r="AN517" s="5">
        <f t="shared" si="757"/>
        <v>6.5498982032719281E-4</v>
      </c>
      <c r="AO517" s="5">
        <f t="shared" si="758"/>
        <v>7.0781872824670603E-4</v>
      </c>
      <c r="AP517" s="5">
        <f t="shared" si="759"/>
        <v>5.0993907234213353E-4</v>
      </c>
      <c r="AQ517" s="5">
        <f t="shared" si="760"/>
        <v>2.7553437814362386E-4</v>
      </c>
      <c r="AR517" s="5">
        <f t="shared" si="761"/>
        <v>1.728497051130504E-2</v>
      </c>
      <c r="AS517" s="5">
        <f t="shared" si="762"/>
        <v>1.6640095723630954E-2</v>
      </c>
      <c r="AT517" s="5">
        <f t="shared" si="763"/>
        <v>8.0096400948587842E-3</v>
      </c>
      <c r="AU517" s="5">
        <f t="shared" si="764"/>
        <v>2.5702710495053432E-3</v>
      </c>
      <c r="AV517" s="5">
        <f t="shared" si="765"/>
        <v>6.185945800641279E-4</v>
      </c>
      <c r="AW517" s="5">
        <f t="shared" si="766"/>
        <v>6.8837557913894974E-6</v>
      </c>
      <c r="AX517" s="5">
        <f t="shared" si="767"/>
        <v>4.862425748367311E-5</v>
      </c>
      <c r="AY517" s="5">
        <f t="shared" si="768"/>
        <v>1.0509219846146973E-4</v>
      </c>
      <c r="AZ517" s="5">
        <f t="shared" si="769"/>
        <v>1.1356852267793892E-4</v>
      </c>
      <c r="BA517" s="5">
        <f t="shared" si="770"/>
        <v>8.1819009289437001E-5</v>
      </c>
      <c r="BB517" s="5">
        <f t="shared" si="771"/>
        <v>4.4209104709997573E-5</v>
      </c>
      <c r="BC517" s="5">
        <f t="shared" si="772"/>
        <v>1.9109935025936332E-5</v>
      </c>
      <c r="BD517" s="5">
        <f t="shared" si="773"/>
        <v>6.2263694617330492E-3</v>
      </c>
      <c r="BE517" s="5">
        <f t="shared" si="774"/>
        <v>5.9940735094784949E-3</v>
      </c>
      <c r="BF517" s="5">
        <f t="shared" si="775"/>
        <v>2.8852220750671107E-3</v>
      </c>
      <c r="BG517" s="5">
        <f t="shared" si="776"/>
        <v>9.2585967448135034E-4</v>
      </c>
      <c r="BH517" s="5">
        <f t="shared" si="777"/>
        <v>2.2282933025461463E-4</v>
      </c>
      <c r="BI517" s="5">
        <f t="shared" si="778"/>
        <v>4.2903184394144646E-5</v>
      </c>
      <c r="BJ517" s="8">
        <f t="shared" si="779"/>
        <v>0.156881782718928</v>
      </c>
      <c r="BK517" s="8">
        <f t="shared" si="780"/>
        <v>0.19575079605408977</v>
      </c>
      <c r="BL517" s="8">
        <f t="shared" si="781"/>
        <v>0.56658619795810095</v>
      </c>
      <c r="BM517" s="8">
        <f t="shared" si="782"/>
        <v>0.59713657692583966</v>
      </c>
      <c r="BN517" s="8">
        <f t="shared" si="783"/>
        <v>0.39598943203588577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1.3831775700934601</v>
      </c>
      <c r="F518">
        <f>VLOOKUP(B518,home!$B$2:$E$405,3,FALSE)</f>
        <v>0.72</v>
      </c>
      <c r="G518">
        <f>VLOOKUP(C518,away!$B$2:$E$405,4,FALSE)</f>
        <v>0.6</v>
      </c>
      <c r="H518">
        <f>VLOOKUP(A518,away!$A$2:$E$405,3,FALSE)</f>
        <v>1.2429906542056099</v>
      </c>
      <c r="I518">
        <f>VLOOKUP(C518,away!$B$2:$E$405,3,FALSE)</f>
        <v>1.45</v>
      </c>
      <c r="J518">
        <f>VLOOKUP(B518,home!$B$2:$E$405,4,FALSE)</f>
        <v>0.94</v>
      </c>
      <c r="K518" s="3">
        <f t="shared" si="728"/>
        <v>0.59753271028037469</v>
      </c>
      <c r="L518" s="3">
        <f t="shared" si="729"/>
        <v>1.6941962616822461</v>
      </c>
      <c r="M518" s="5">
        <f t="shared" si="730"/>
        <v>0.10109152625353691</v>
      </c>
      <c r="N518" s="5">
        <f t="shared" si="731"/>
        <v>6.0405493668655559E-2</v>
      </c>
      <c r="O518" s="5">
        <f t="shared" si="732"/>
        <v>0.17126888586649489</v>
      </c>
      <c r="P518" s="5">
        <f t="shared" si="733"/>
        <v>0.10233876155850684</v>
      </c>
      <c r="Q518" s="5">
        <f t="shared" si="734"/>
        <v>1.8047129173827888E-2</v>
      </c>
      <c r="R518" s="5">
        <f t="shared" si="735"/>
        <v>0.14508155308874948</v>
      </c>
      <c r="S518" s="5">
        <f t="shared" si="736"/>
        <v>2.5900346214632636E-2</v>
      </c>
      <c r="T518" s="5">
        <f t="shared" si="737"/>
        <v>3.0575378780395811E-2</v>
      </c>
      <c r="U518" s="5">
        <f t="shared" si="738"/>
        <v>8.6690973628806539E-2</v>
      </c>
      <c r="V518" s="5">
        <f t="shared" si="739"/>
        <v>2.9133218334952259E-3</v>
      </c>
      <c r="W518" s="5">
        <f t="shared" si="740"/>
        <v>3.5945833360057984E-3</v>
      </c>
      <c r="X518" s="5">
        <f t="shared" si="741"/>
        <v>6.089929650166321E-3</v>
      </c>
      <c r="Y518" s="5">
        <f t="shared" si="742"/>
        <v>5.1587680236098261E-3</v>
      </c>
      <c r="Z518" s="5">
        <f t="shared" si="743"/>
        <v>8.1932208294004577E-2</v>
      </c>
      <c r="AA518" s="5">
        <f t="shared" si="744"/>
        <v>4.8957174481172747E-2</v>
      </c>
      <c r="AB518" s="5">
        <f t="shared" si="745"/>
        <v>1.4626756577702175E-2</v>
      </c>
      <c r="AC518" s="5">
        <f t="shared" si="746"/>
        <v>1.843290923523552E-4</v>
      </c>
      <c r="AD518" s="5">
        <f t="shared" si="747"/>
        <v>5.369702807730539E-4</v>
      </c>
      <c r="AE518" s="5">
        <f t="shared" si="748"/>
        <v>9.0973304232017398E-4</v>
      </c>
      <c r="AF518" s="5">
        <f t="shared" si="749"/>
        <v>7.7063315971382784E-4</v>
      </c>
      <c r="AG518" s="5">
        <f t="shared" si="750"/>
        <v>4.3520127277184815E-4</v>
      </c>
      <c r="AH518" s="5">
        <f t="shared" si="751"/>
        <v>3.4702310250768427E-2</v>
      </c>
      <c r="AI518" s="5">
        <f t="shared" si="752"/>
        <v>2.0735765497132085E-2</v>
      </c>
      <c r="AJ518" s="5">
        <f t="shared" si="753"/>
        <v>6.1951490786198091E-3</v>
      </c>
      <c r="AK518" s="5">
        <f t="shared" si="754"/>
        <v>1.23393473984622E-3</v>
      </c>
      <c r="AL518" s="5">
        <f t="shared" si="755"/>
        <v>7.464131457757529E-6</v>
      </c>
      <c r="AM518" s="5">
        <f t="shared" si="756"/>
        <v>6.417146144206737E-5</v>
      </c>
      <c r="AN518" s="5">
        <f t="shared" si="757"/>
        <v>1.0871905008183693E-4</v>
      </c>
      <c r="AO518" s="5">
        <f t="shared" si="758"/>
        <v>9.2095704111146536E-5</v>
      </c>
      <c r="AP518" s="5">
        <f t="shared" si="759"/>
        <v>5.2009399207366243E-5</v>
      </c>
      <c r="AQ518" s="5">
        <f t="shared" si="760"/>
        <v>2.2028532427364871E-5</v>
      </c>
      <c r="AR518" s="5">
        <f t="shared" si="761"/>
        <v>1.1758504859717855E-2</v>
      </c>
      <c r="AS518" s="5">
        <f t="shared" si="762"/>
        <v>7.0260912776721664E-3</v>
      </c>
      <c r="AT518" s="5">
        <f t="shared" si="763"/>
        <v>2.0991596819123753E-3</v>
      </c>
      <c r="AU518" s="5">
        <f t="shared" si="764"/>
        <v>4.1810552468146353E-4</v>
      </c>
      <c r="AV518" s="5">
        <f t="shared" si="765"/>
        <v>6.2457931836528257E-5</v>
      </c>
      <c r="AW518" s="5">
        <f t="shared" si="766"/>
        <v>2.0989504313728341E-7</v>
      </c>
      <c r="AX518" s="5">
        <f t="shared" si="767"/>
        <v>6.3907578796885074E-6</v>
      </c>
      <c r="AY518" s="5">
        <f t="shared" si="768"/>
        <v>1.0827198109084626E-5</v>
      </c>
      <c r="AZ518" s="5">
        <f t="shared" si="769"/>
        <v>9.1716992804521324E-6</v>
      </c>
      <c r="BA518" s="5">
        <f t="shared" si="770"/>
        <v>5.1795528780719164E-6</v>
      </c>
      <c r="BB518" s="5">
        <f t="shared" si="771"/>
        <v>2.1937947808037404E-6</v>
      </c>
      <c r="BC518" s="5">
        <f t="shared" si="772"/>
        <v>7.4334378330714288E-7</v>
      </c>
      <c r="BD518" s="5">
        <f t="shared" si="773"/>
        <v>3.3202024960510891E-3</v>
      </c>
      <c r="BE518" s="5">
        <f t="shared" si="774"/>
        <v>1.9839295961450723E-3</v>
      </c>
      <c r="BF518" s="5">
        <f t="shared" si="775"/>
        <v>5.9273141429500714E-4</v>
      </c>
      <c r="BG518" s="5">
        <f t="shared" si="776"/>
        <v>1.1805880281733841E-4</v>
      </c>
      <c r="BH518" s="5">
        <f t="shared" si="777"/>
        <v>1.7635999104975137E-5</v>
      </c>
      <c r="BI518" s="5">
        <f t="shared" si="778"/>
        <v>2.1076172687396121E-6</v>
      </c>
      <c r="BJ518" s="8">
        <f t="shared" si="779"/>
        <v>0.12689735088222129</v>
      </c>
      <c r="BK518" s="8">
        <f t="shared" si="780"/>
        <v>0.23244657628209078</v>
      </c>
      <c r="BL518" s="8">
        <f t="shared" si="781"/>
        <v>0.55689148841079505</v>
      </c>
      <c r="BM518" s="8">
        <f t="shared" si="782"/>
        <v>0.39992365695627408</v>
      </c>
      <c r="BN518" s="8">
        <f t="shared" si="783"/>
        <v>0.59823334960977159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1.3831775700934601</v>
      </c>
      <c r="F519">
        <f>VLOOKUP(B519,home!$B$2:$E$405,3,FALSE)</f>
        <v>1.08</v>
      </c>
      <c r="G519">
        <f>VLOOKUP(C519,away!$B$2:$E$405,4,FALSE)</f>
        <v>1.45</v>
      </c>
      <c r="H519">
        <f>VLOOKUP(A519,away!$A$2:$E$405,3,FALSE)</f>
        <v>1.2429906542056099</v>
      </c>
      <c r="I519">
        <f>VLOOKUP(C519,away!$B$2:$E$405,3,FALSE)</f>
        <v>0.43</v>
      </c>
      <c r="J519">
        <f>VLOOKUP(B519,home!$B$2:$E$405,4,FALSE)</f>
        <v>0.8</v>
      </c>
      <c r="K519" s="3">
        <f t="shared" si="728"/>
        <v>2.1660560747663586</v>
      </c>
      <c r="L519" s="3">
        <f t="shared" si="729"/>
        <v>0.42758878504672987</v>
      </c>
      <c r="M519" s="5">
        <f t="shared" si="730"/>
        <v>7.474710027188948E-2</v>
      </c>
      <c r="N519" s="5">
        <f t="shared" si="731"/>
        <v>0.16190641061509634</v>
      </c>
      <c r="O519" s="5">
        <f t="shared" si="732"/>
        <v>3.1961021791023315E-2</v>
      </c>
      <c r="P519" s="5">
        <f t="shared" si="733"/>
        <v>6.9229365406186016E-2</v>
      </c>
      <c r="Q519" s="5">
        <f t="shared" si="734"/>
        <v>0.17534918212822298</v>
      </c>
      <c r="R519" s="5">
        <f t="shared" si="735"/>
        <v>6.8330872382378581E-3</v>
      </c>
      <c r="S519" s="5">
        <f t="shared" si="736"/>
        <v>1.6029735659008709E-2</v>
      </c>
      <c r="T519" s="5">
        <f t="shared" si="737"/>
        <v>7.4977343745144628E-2</v>
      </c>
      <c r="U519" s="5">
        <f t="shared" si="738"/>
        <v>1.4800850121793593E-2</v>
      </c>
      <c r="V519" s="5">
        <f t="shared" si="739"/>
        <v>1.6496045751689405E-3</v>
      </c>
      <c r="W519" s="5">
        <f t="shared" si="740"/>
        <v>0.12660538705138333</v>
      </c>
      <c r="X519" s="5">
        <f t="shared" si="741"/>
        <v>5.4135043629671989E-2</v>
      </c>
      <c r="Y519" s="5">
        <f t="shared" si="742"/>
        <v>1.1573768767031579E-2</v>
      </c>
      <c r="Z519" s="5">
        <f t="shared" si="743"/>
        <v>9.7391715677214684E-4</v>
      </c>
      <c r="AA519" s="5">
        <f t="shared" si="744"/>
        <v>2.1095591737454889E-3</v>
      </c>
      <c r="AB519" s="5">
        <f t="shared" si="745"/>
        <v>2.2847117316852589E-3</v>
      </c>
      <c r="AC519" s="5">
        <f t="shared" si="746"/>
        <v>9.548955535957676E-5</v>
      </c>
      <c r="AD519" s="5">
        <f t="shared" si="747"/>
        <v>6.8558591930198726E-2</v>
      </c>
      <c r="AE519" s="5">
        <f t="shared" si="748"/>
        <v>2.9314885027948212E-2</v>
      </c>
      <c r="AF519" s="5">
        <f t="shared" si="749"/>
        <v>6.2673580364424738E-3</v>
      </c>
      <c r="AG519" s="5">
        <f t="shared" si="750"/>
        <v>8.9328400275176534E-4</v>
      </c>
      <c r="AH519" s="5">
        <f t="shared" si="751"/>
        <v>1.0410901345009195E-4</v>
      </c>
      <c r="AI519" s="5">
        <f t="shared" si="752"/>
        <v>2.2550596102150424E-4</v>
      </c>
      <c r="AJ519" s="5">
        <f t="shared" si="753"/>
        <v>2.4422927838332751E-4</v>
      </c>
      <c r="AK519" s="5">
        <f t="shared" si="754"/>
        <v>1.7633810402600358E-4</v>
      </c>
      <c r="AL519" s="5">
        <f t="shared" si="755"/>
        <v>3.5376255648266159E-6</v>
      </c>
      <c r="AM519" s="5">
        <f t="shared" si="756"/>
        <v>2.9700350905566948E-2</v>
      </c>
      <c r="AN519" s="5">
        <f t="shared" si="757"/>
        <v>1.2699536959172916E-2</v>
      </c>
      <c r="AO519" s="5">
        <f t="shared" si="758"/>
        <v>2.7150897895143944E-3</v>
      </c>
      <c r="AP519" s="5">
        <f t="shared" si="759"/>
        <v>3.8698064813041385E-4</v>
      </c>
      <c r="AQ519" s="5">
        <f t="shared" si="760"/>
        <v>4.1367146292669932E-5</v>
      </c>
      <c r="AR519" s="5">
        <f t="shared" si="761"/>
        <v>8.9031693147077003E-6</v>
      </c>
      <c r="AS519" s="5">
        <f t="shared" si="762"/>
        <v>1.9284763978796052E-5</v>
      </c>
      <c r="AT519" s="5">
        <f t="shared" si="763"/>
        <v>2.0885940083353323E-5</v>
      </c>
      <c r="AU519" s="5">
        <f t="shared" si="764"/>
        <v>1.5080039131584554E-5</v>
      </c>
      <c r="AV519" s="5">
        <f t="shared" si="765"/>
        <v>8.1660525921707792E-6</v>
      </c>
      <c r="AW519" s="5">
        <f t="shared" si="766"/>
        <v>9.1013405353520962E-8</v>
      </c>
      <c r="AX519" s="5">
        <f t="shared" si="767"/>
        <v>1.0722104250282648E-2</v>
      </c>
      <c r="AY519" s="5">
        <f t="shared" si="768"/>
        <v>4.5846515295227359E-3</v>
      </c>
      <c r="AZ519" s="5">
        <f t="shared" si="769"/>
        <v>9.8017278868562925E-4</v>
      </c>
      <c r="BA519" s="5">
        <f t="shared" si="770"/>
        <v>1.397036306166511E-4</v>
      </c>
      <c r="BB519" s="5">
        <f t="shared" si="771"/>
        <v>1.4933926420497744E-5</v>
      </c>
      <c r="BC519" s="5">
        <f t="shared" si="772"/>
        <v>1.2771158908235787E-6</v>
      </c>
      <c r="BD519" s="5">
        <f t="shared" si="773"/>
        <v>6.3448255839019829E-7</v>
      </c>
      <c r="BE519" s="5">
        <f t="shared" si="774"/>
        <v>1.37432479993439E-6</v>
      </c>
      <c r="BF519" s="5">
        <f t="shared" si="775"/>
        <v>1.4884322907999733E-6</v>
      </c>
      <c r="BG519" s="5">
        <f t="shared" si="776"/>
        <v>1.0746759351218966E-6</v>
      </c>
      <c r="BH519" s="5">
        <f t="shared" si="777"/>
        <v>5.8195208441900013E-7</v>
      </c>
      <c r="BI519" s="5">
        <f t="shared" si="778"/>
        <v>2.5210816953574392E-7</v>
      </c>
      <c r="BJ519" s="8">
        <f t="shared" si="779"/>
        <v>0.77156742362398845</v>
      </c>
      <c r="BK519" s="8">
        <f t="shared" si="780"/>
        <v>0.16633948462270023</v>
      </c>
      <c r="BL519" s="8">
        <f t="shared" si="781"/>
        <v>5.8817138354305257E-2</v>
      </c>
      <c r="BM519" s="8">
        <f t="shared" si="782"/>
        <v>0.47308723579099271</v>
      </c>
      <c r="BN519" s="8">
        <f t="shared" si="783"/>
        <v>0.520026167450656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1.4302325581395301</v>
      </c>
      <c r="F520">
        <f>VLOOKUP(B520,home!$B$2:$E$405,3,FALSE)</f>
        <v>0.96</v>
      </c>
      <c r="G520">
        <f>VLOOKUP(C520,away!$B$2:$E$405,4,FALSE)</f>
        <v>0.9</v>
      </c>
      <c r="H520">
        <f>VLOOKUP(A520,away!$A$2:$E$405,3,FALSE)</f>
        <v>1.19767441860465</v>
      </c>
      <c r="I520">
        <f>VLOOKUP(C520,away!$B$2:$E$405,3,FALSE)</f>
        <v>0.8</v>
      </c>
      <c r="J520">
        <f>VLOOKUP(B520,home!$B$2:$E$405,4,FALSE)</f>
        <v>1.57</v>
      </c>
      <c r="K520" s="3">
        <f t="shared" si="728"/>
        <v>1.235720930232554</v>
      </c>
      <c r="L520" s="3">
        <f t="shared" si="729"/>
        <v>1.5042790697674406</v>
      </c>
      <c r="M520" s="5">
        <f t="shared" si="730"/>
        <v>6.4570346893168831E-2</v>
      </c>
      <c r="N520" s="5">
        <f t="shared" si="731"/>
        <v>7.9790929128265298E-2</v>
      </c>
      <c r="O520" s="5">
        <f t="shared" si="732"/>
        <v>9.7131821359016948E-2</v>
      </c>
      <c r="P520" s="5">
        <f t="shared" si="733"/>
        <v>0.12002782464494668</v>
      </c>
      <c r="Q520" s="5">
        <f t="shared" si="734"/>
        <v>4.9299660583249902E-2</v>
      </c>
      <c r="R520" s="5">
        <f t="shared" si="735"/>
        <v>7.3056682939379641E-2</v>
      </c>
      <c r="S520" s="5">
        <f t="shared" si="736"/>
        <v>5.5779004536067565E-2</v>
      </c>
      <c r="T520" s="5">
        <f t="shared" si="737"/>
        <v>7.4160447562021711E-2</v>
      </c>
      <c r="U520" s="5">
        <f t="shared" si="738"/>
        <v>9.0277672201554984E-2</v>
      </c>
      <c r="V520" s="5">
        <f t="shared" si="739"/>
        <v>1.1520652190396108E-2</v>
      </c>
      <c r="W520" s="5">
        <f t="shared" si="740"/>
        <v>2.0306874145360906E-2</v>
      </c>
      <c r="X520" s="5">
        <f t="shared" si="741"/>
        <v>3.0547205749267989E-2</v>
      </c>
      <c r="Y520" s="5">
        <f t="shared" si="742"/>
        <v>2.2975761124251742E-2</v>
      </c>
      <c r="Z520" s="5">
        <f t="shared" si="743"/>
        <v>3.6632546350781607E-2</v>
      </c>
      <c r="AA520" s="5">
        <f t="shared" si="744"/>
        <v>4.5267604253375004E-2</v>
      </c>
      <c r="AB520" s="5">
        <f t="shared" si="745"/>
        <v>2.7969063018689847E-2</v>
      </c>
      <c r="AC520" s="5">
        <f t="shared" si="746"/>
        <v>1.338461545661313E-3</v>
      </c>
      <c r="AD520" s="5">
        <f t="shared" si="747"/>
        <v>6.2734073522552006E-3</v>
      </c>
      <c r="AE520" s="5">
        <f t="shared" si="748"/>
        <v>9.436955376122675E-3</v>
      </c>
      <c r="AF520" s="5">
        <f t="shared" si="749"/>
        <v>7.0979072273153355E-3</v>
      </c>
      <c r="AG520" s="5">
        <f t="shared" si="750"/>
        <v>3.5590777604005011E-3</v>
      </c>
      <c r="AH520" s="5">
        <f t="shared" si="751"/>
        <v>1.3776393186941602E-2</v>
      </c>
      <c r="AI520" s="5">
        <f t="shared" si="752"/>
        <v>1.70237774042169E-2</v>
      </c>
      <c r="AJ520" s="5">
        <f t="shared" si="753"/>
        <v>1.0518319025005423E-2</v>
      </c>
      <c r="AK520" s="5">
        <f t="shared" si="754"/>
        <v>4.3325689900208216E-3</v>
      </c>
      <c r="AL520" s="5">
        <f t="shared" si="755"/>
        <v>9.9520994033028222E-5</v>
      </c>
      <c r="AM520" s="5">
        <f t="shared" si="756"/>
        <v>1.5504361538113084E-3</v>
      </c>
      <c r="AN520" s="5">
        <f t="shared" si="757"/>
        <v>2.3322886551890832E-3</v>
      </c>
      <c r="AO520" s="5">
        <f t="shared" si="758"/>
        <v>1.7542065043284951E-3</v>
      </c>
      <c r="AP520" s="5">
        <f t="shared" si="759"/>
        <v>8.7960537617042065E-4</v>
      </c>
      <c r="AQ520" s="5">
        <f t="shared" si="760"/>
        <v>3.3079298925702E-4</v>
      </c>
      <c r="AR520" s="5">
        <f t="shared" si="761"/>
        <v>4.1447079856006055E-3</v>
      </c>
      <c r="AS520" s="5">
        <f t="shared" si="762"/>
        <v>5.1217024075086749E-3</v>
      </c>
      <c r="AT520" s="5">
        <f t="shared" si="763"/>
        <v>3.1644974316904664E-3</v>
      </c>
      <c r="AU520" s="5">
        <f t="shared" si="764"/>
        <v>1.3034785700023564E-3</v>
      </c>
      <c r="AV520" s="5">
        <f t="shared" si="765"/>
        <v>4.0268393776537819E-4</v>
      </c>
      <c r="AW520" s="5">
        <f t="shared" si="766"/>
        <v>5.1387917704574107E-6</v>
      </c>
      <c r="AX520" s="5">
        <f t="shared" si="767"/>
        <v>3.1931773437564808E-4</v>
      </c>
      <c r="AY520" s="5">
        <f t="shared" si="768"/>
        <v>4.8034298442684655E-4</v>
      </c>
      <c r="AZ520" s="5">
        <f t="shared" si="769"/>
        <v>3.6128494889146661E-4</v>
      </c>
      <c r="BA520" s="5">
        <f t="shared" si="770"/>
        <v>1.811577956131442E-4</v>
      </c>
      <c r="BB520" s="5">
        <f t="shared" si="771"/>
        <v>6.8127970066515173E-5</v>
      </c>
      <c r="BC520" s="5">
        <f t="shared" si="772"/>
        <v>2.04966958873603E-5</v>
      </c>
      <c r="BD520" s="5">
        <f t="shared" si="773"/>
        <v>1.0391329121728263E-3</v>
      </c>
      <c r="BE520" s="5">
        <f t="shared" si="774"/>
        <v>1.2840782888654679E-3</v>
      </c>
      <c r="BF520" s="5">
        <f t="shared" si="775"/>
        <v>7.9338120880413133E-4</v>
      </c>
      <c r="BG520" s="5">
        <f t="shared" si="776"/>
        <v>3.2679925512415624E-4</v>
      </c>
      <c r="BH520" s="5">
        <f t="shared" si="777"/>
        <v>1.0095816988533213E-4</v>
      </c>
      <c r="BI520" s="5">
        <f t="shared" si="778"/>
        <v>2.4951224721055771E-5</v>
      </c>
      <c r="BJ520" s="8">
        <f t="shared" si="779"/>
        <v>0.31172628381652862</v>
      </c>
      <c r="BK520" s="8">
        <f t="shared" si="780"/>
        <v>0.25381615378870037</v>
      </c>
      <c r="BL520" s="8">
        <f t="shared" si="781"/>
        <v>0.39706027377034164</v>
      </c>
      <c r="BM520" s="8">
        <f t="shared" si="782"/>
        <v>0.51488278798566833</v>
      </c>
      <c r="BN520" s="8">
        <f t="shared" si="783"/>
        <v>0.48387726554802735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1.4302325581395301</v>
      </c>
      <c r="F521">
        <f>VLOOKUP(B521,home!$B$2:$E$405,3,FALSE)</f>
        <v>1.4</v>
      </c>
      <c r="G521">
        <f>VLOOKUP(C521,away!$B$2:$E$405,4,FALSE)</f>
        <v>1.22</v>
      </c>
      <c r="H521">
        <f>VLOOKUP(A521,away!$A$2:$E$405,3,FALSE)</f>
        <v>1.19767441860465</v>
      </c>
      <c r="I521">
        <f>VLOOKUP(C521,away!$B$2:$E$405,3,FALSE)</f>
        <v>0.79</v>
      </c>
      <c r="J521">
        <f>VLOOKUP(B521,home!$B$2:$E$405,4,FALSE)</f>
        <v>0.52</v>
      </c>
      <c r="K521" s="3">
        <f t="shared" si="728"/>
        <v>2.4428372093023172</v>
      </c>
      <c r="L521" s="3">
        <f t="shared" si="729"/>
        <v>0.49200465116279024</v>
      </c>
      <c r="M521" s="5">
        <f t="shared" si="730"/>
        <v>5.3139122038022929E-2</v>
      </c>
      <c r="N521" s="5">
        <f t="shared" si="731"/>
        <v>0.12981022458413918</v>
      </c>
      <c r="O521" s="5">
        <f t="shared" si="732"/>
        <v>2.6144695201414405E-2</v>
      </c>
      <c r="P521" s="5">
        <f t="shared" si="733"/>
        <v>6.3867234263882841E-2</v>
      </c>
      <c r="Q521" s="5">
        <f t="shared" si="734"/>
        <v>0.15855262338101284</v>
      </c>
      <c r="R521" s="5">
        <f t="shared" si="735"/>
        <v>6.4316558211646845E-3</v>
      </c>
      <c r="S521" s="5">
        <f t="shared" si="736"/>
        <v>1.9190303942164338E-2</v>
      </c>
      <c r="T521" s="5">
        <f t="shared" si="737"/>
        <v>7.8008628157520479E-2</v>
      </c>
      <c r="U521" s="5">
        <f t="shared" si="738"/>
        <v>1.5711488157366942E-2</v>
      </c>
      <c r="V521" s="5">
        <f t="shared" si="739"/>
        <v>2.562731332947214E-3</v>
      </c>
      <c r="W521" s="5">
        <f t="shared" si="740"/>
        <v>0.12910608267587823</v>
      </c>
      <c r="X521" s="5">
        <f t="shared" si="741"/>
        <v>6.3520793169939818E-2</v>
      </c>
      <c r="Y521" s="5">
        <f t="shared" si="742"/>
        <v>1.5626262842579994E-2</v>
      </c>
      <c r="Z521" s="5">
        <f t="shared" si="743"/>
        <v>1.0548015262304201E-3</v>
      </c>
      <c r="AA521" s="5">
        <f t="shared" si="744"/>
        <v>2.5767084167045442E-3</v>
      </c>
      <c r="AB521" s="5">
        <f t="shared" si="745"/>
        <v>3.1472395989241616E-3</v>
      </c>
      <c r="AC521" s="5">
        <f t="shared" si="746"/>
        <v>1.9250713518518606E-4</v>
      </c>
      <c r="AD521" s="5">
        <f t="shared" si="747"/>
        <v>7.8846285676974159E-2</v>
      </c>
      <c r="AE521" s="5">
        <f t="shared" si="748"/>
        <v>3.8792739279981371E-2</v>
      </c>
      <c r="AF521" s="5">
        <f t="shared" si="749"/>
        <v>9.5431040785481508E-3</v>
      </c>
      <c r="AG521" s="5">
        <f t="shared" si="750"/>
        <v>1.5650838643920949E-3</v>
      </c>
      <c r="AH521" s="5">
        <f t="shared" si="751"/>
        <v>1.2974181423974413E-4</v>
      </c>
      <c r="AI521" s="5">
        <f t="shared" si="752"/>
        <v>3.1693813142723618E-4</v>
      </c>
      <c r="AJ521" s="5">
        <f t="shared" si="753"/>
        <v>3.8711413024860041E-4</v>
      </c>
      <c r="AK521" s="5">
        <f t="shared" si="754"/>
        <v>3.1521893387266158E-4</v>
      </c>
      <c r="AL521" s="5">
        <f t="shared" si="755"/>
        <v>9.2548749989085676E-6</v>
      </c>
      <c r="AM521" s="5">
        <f t="shared" si="756"/>
        <v>3.8521728093398544E-2</v>
      </c>
      <c r="AN521" s="5">
        <f t="shared" si="757"/>
        <v>1.8952869392780406E-2</v>
      </c>
      <c r="AO521" s="5">
        <f t="shared" si="758"/>
        <v>4.6624499470644233E-3</v>
      </c>
      <c r="AP521" s="5">
        <f t="shared" si="759"/>
        <v>7.6464901992313395E-4</v>
      </c>
      <c r="AQ521" s="5">
        <f t="shared" si="760"/>
        <v>9.4052718577312724E-5</v>
      </c>
      <c r="AR521" s="5">
        <f t="shared" si="761"/>
        <v>1.276671521125057E-5</v>
      </c>
      <c r="AS521" s="5">
        <f t="shared" si="762"/>
        <v>3.1187006958608784E-5</v>
      </c>
      <c r="AT521" s="5">
        <f t="shared" si="763"/>
        <v>3.809239052262992E-5</v>
      </c>
      <c r="AU521" s="5">
        <f t="shared" si="764"/>
        <v>3.1017836319985098E-5</v>
      </c>
      <c r="AV521" s="5">
        <f t="shared" si="765"/>
        <v>1.8942881178627115E-5</v>
      </c>
      <c r="AW521" s="5">
        <f t="shared" si="766"/>
        <v>3.0898101215193465E-7</v>
      </c>
      <c r="AX521" s="5">
        <f t="shared" si="767"/>
        <v>1.5683718458863398E-2</v>
      </c>
      <c r="AY521" s="5">
        <f t="shared" si="768"/>
        <v>7.7164624292884992E-3</v>
      </c>
      <c r="AZ521" s="5">
        <f t="shared" si="769"/>
        <v>1.8982677028664325E-3</v>
      </c>
      <c r="BA521" s="5">
        <f t="shared" si="770"/>
        <v>3.113188463207968E-4</v>
      </c>
      <c r="BB521" s="5">
        <f t="shared" si="771"/>
        <v>3.8292580096116479E-5</v>
      </c>
      <c r="BC521" s="5">
        <f t="shared" si="772"/>
        <v>3.7680255024625987E-6</v>
      </c>
      <c r="BD521" s="5">
        <f t="shared" si="773"/>
        <v>1.046880544001004E-6</v>
      </c>
      <c r="BE521" s="5">
        <f t="shared" si="774"/>
        <v>2.5573587465803039E-6</v>
      </c>
      <c r="BF521" s="5">
        <f t="shared" si="775"/>
        <v>3.1236055518405514E-6</v>
      </c>
      <c r="BG521" s="5">
        <f t="shared" si="776"/>
        <v>2.5434866230731321E-6</v>
      </c>
      <c r="BH521" s="5">
        <f t="shared" si="777"/>
        <v>1.5533309410514362E-6</v>
      </c>
      <c r="BI521" s="5">
        <f t="shared" si="778"/>
        <v>7.5890692423220622E-7</v>
      </c>
      <c r="BJ521" s="8">
        <f t="shared" si="779"/>
        <v>0.79201940492564793</v>
      </c>
      <c r="BK521" s="8">
        <f t="shared" si="780"/>
        <v>0.14667761601648993</v>
      </c>
      <c r="BL521" s="8">
        <f t="shared" si="781"/>
        <v>5.5304390604884852E-2</v>
      </c>
      <c r="BM521" s="8">
        <f t="shared" si="782"/>
        <v>0.54939450433533998</v>
      </c>
      <c r="BN521" s="8">
        <f t="shared" si="783"/>
        <v>0.43794555528963686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1.4302325581395301</v>
      </c>
      <c r="F522">
        <f>VLOOKUP(B522,home!$B$2:$E$405,3,FALSE)</f>
        <v>1</v>
      </c>
      <c r="G522">
        <f>VLOOKUP(C522,away!$B$2:$E$405,4,FALSE)</f>
        <v>0.7</v>
      </c>
      <c r="H522">
        <f>VLOOKUP(A522,away!$A$2:$E$405,3,FALSE)</f>
        <v>1.19767441860465</v>
      </c>
      <c r="I522">
        <f>VLOOKUP(C522,away!$B$2:$E$405,3,FALSE)</f>
        <v>1.8</v>
      </c>
      <c r="J522">
        <f>VLOOKUP(B522,home!$B$2:$E$405,4,FALSE)</f>
        <v>1.55</v>
      </c>
      <c r="K522" s="3">
        <f t="shared" si="728"/>
        <v>1.001162790697671</v>
      </c>
      <c r="L522" s="3">
        <f t="shared" si="729"/>
        <v>3.3415116279069732</v>
      </c>
      <c r="M522" s="5">
        <f t="shared" si="730"/>
        <v>1.3001709650316967E-2</v>
      </c>
      <c r="N522" s="5">
        <f t="shared" si="731"/>
        <v>1.3016827917352175E-2</v>
      </c>
      <c r="O522" s="5">
        <f t="shared" si="732"/>
        <v>4.3445363979204447E-2</v>
      </c>
      <c r="P522" s="5">
        <f t="shared" si="733"/>
        <v>4.3495881844296404E-2</v>
      </c>
      <c r="Q522" s="5">
        <f t="shared" si="734"/>
        <v>6.5159818818838278E-3</v>
      </c>
      <c r="R522" s="5">
        <f t="shared" si="735"/>
        <v>7.2586594457581241E-2</v>
      </c>
      <c r="S522" s="5">
        <f t="shared" si="736"/>
        <v>3.6377749317122912E-2</v>
      </c>
      <c r="T522" s="5">
        <f t="shared" si="737"/>
        <v>2.1773229225545972E-2</v>
      </c>
      <c r="U522" s="5">
        <f t="shared" si="738"/>
        <v>7.2670997474392138E-2</v>
      </c>
      <c r="V522" s="5">
        <f t="shared" si="739"/>
        <v>1.3522001923120915E-2</v>
      </c>
      <c r="W522" s="5">
        <f t="shared" si="740"/>
        <v>2.1745195350007583E-3</v>
      </c>
      <c r="X522" s="5">
        <f t="shared" si="741"/>
        <v>7.2661823113158988E-3</v>
      </c>
      <c r="Y522" s="5">
        <f t="shared" si="742"/>
        <v>1.2140016341877025E-2</v>
      </c>
      <c r="Z522" s="5">
        <f t="shared" si="743"/>
        <v>8.0849649803391835E-2</v>
      </c>
      <c r="AA522" s="5">
        <f t="shared" si="744"/>
        <v>8.0943661024093172E-2</v>
      </c>
      <c r="AB522" s="5">
        <f t="shared" si="745"/>
        <v>4.0518890780083708E-2</v>
      </c>
      <c r="AC522" s="5">
        <f t="shared" si="746"/>
        <v>2.827279131768248E-3</v>
      </c>
      <c r="AD522" s="5">
        <f t="shared" si="747"/>
        <v>5.4426201152199029E-4</v>
      </c>
      <c r="AE522" s="5">
        <f t="shared" si="748"/>
        <v>1.8186578401287697E-3</v>
      </c>
      <c r="AF522" s="5">
        <f t="shared" si="749"/>
        <v>3.038533159987233E-3</v>
      </c>
      <c r="AG522" s="5">
        <f t="shared" si="750"/>
        <v>3.3844312952927523E-3</v>
      </c>
      <c r="AH522" s="5">
        <f t="shared" si="751"/>
        <v>6.7540011232560149E-2</v>
      </c>
      <c r="AI522" s="5">
        <f t="shared" si="752"/>
        <v>6.7618546129341955E-2</v>
      </c>
      <c r="AJ522" s="5">
        <f t="shared" si="753"/>
        <v>3.3848586172885595E-2</v>
      </c>
      <c r="AK522" s="5">
        <f t="shared" si="754"/>
        <v>1.1295981664672248E-2</v>
      </c>
      <c r="AL522" s="5">
        <f t="shared" si="755"/>
        <v>3.7833485707239621E-4</v>
      </c>
      <c r="AM522" s="5">
        <f t="shared" si="756"/>
        <v>1.0897897486521678E-4</v>
      </c>
      <c r="AN522" s="5">
        <f t="shared" si="757"/>
        <v>3.641545117095036E-4</v>
      </c>
      <c r="AO522" s="5">
        <f t="shared" si="758"/>
        <v>6.0841326761604632E-4</v>
      </c>
      <c r="AP522" s="5">
        <f t="shared" si="759"/>
        <v>6.7767333610396514E-4</v>
      </c>
      <c r="AQ522" s="5">
        <f t="shared" si="760"/>
        <v>5.6611333312847753E-4</v>
      </c>
      <c r="AR522" s="5">
        <f t="shared" si="761"/>
        <v>4.5137146576513451E-2</v>
      </c>
      <c r="AS522" s="5">
        <f t="shared" si="762"/>
        <v>4.5189631630672029E-2</v>
      </c>
      <c r="AT522" s="5">
        <f t="shared" si="763"/>
        <v>2.2621088856981678E-2</v>
      </c>
      <c r="AU522" s="5">
        <f t="shared" si="764"/>
        <v>7.5491308162252552E-3</v>
      </c>
      <c r="AV522" s="5">
        <f t="shared" si="765"/>
        <v>1.8894772188284658E-3</v>
      </c>
      <c r="AW522" s="5">
        <f t="shared" si="766"/>
        <v>3.5157787115409888E-5</v>
      </c>
      <c r="AX522" s="5">
        <f t="shared" si="767"/>
        <v>1.8184282433905291E-5</v>
      </c>
      <c r="AY522" s="5">
        <f t="shared" si="768"/>
        <v>6.0762991198039044E-5</v>
      </c>
      <c r="AZ522" s="5">
        <f t="shared" si="769"/>
        <v>1.0152012081732829E-4</v>
      </c>
      <c r="BA522" s="5">
        <f t="shared" si="770"/>
        <v>1.1307688805920773E-4</v>
      </c>
      <c r="BB522" s="5">
        <f t="shared" si="771"/>
        <v>9.4461934074344459E-5</v>
      </c>
      <c r="BC522" s="5">
        <f t="shared" si="772"/>
        <v>6.3129130220800775E-5</v>
      </c>
      <c r="BD522" s="5">
        <f t="shared" si="773"/>
        <v>2.513771668932686E-2</v>
      </c>
      <c r="BE522" s="5">
        <f t="shared" si="774"/>
        <v>2.5166946592453901E-2</v>
      </c>
      <c r="BF522" s="5">
        <f t="shared" si="775"/>
        <v>1.2598105241920192E-2</v>
      </c>
      <c r="BG522" s="5">
        <f t="shared" si="776"/>
        <v>4.2042514005012598E-3</v>
      </c>
      <c r="BH522" s="5">
        <f t="shared" si="777"/>
        <v>1.0522850162301082E-3</v>
      </c>
      <c r="BI522" s="5">
        <f t="shared" si="778"/>
        <v>2.1070172069165586E-4</v>
      </c>
      <c r="BJ522" s="8">
        <f t="shared" si="779"/>
        <v>7.4449110290133222E-2</v>
      </c>
      <c r="BK522" s="8">
        <f t="shared" si="780"/>
        <v>0.10966371971489589</v>
      </c>
      <c r="BL522" s="8">
        <f t="shared" si="781"/>
        <v>0.68122511467515945</v>
      </c>
      <c r="BM522" s="8">
        <f t="shared" si="782"/>
        <v>0.75409962954886256</v>
      </c>
      <c r="BN522" s="8">
        <f t="shared" si="783"/>
        <v>0.19206235973063507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1.4302325581395301</v>
      </c>
      <c r="F523">
        <f>VLOOKUP(B523,home!$B$2:$E$405,3,FALSE)</f>
        <v>0.61</v>
      </c>
      <c r="G523">
        <f>VLOOKUP(C523,away!$B$2:$E$405,4,FALSE)</f>
        <v>0.87</v>
      </c>
      <c r="H523">
        <f>VLOOKUP(A523,away!$A$2:$E$405,3,FALSE)</f>
        <v>1.19767441860465</v>
      </c>
      <c r="I523">
        <f>VLOOKUP(C523,away!$B$2:$E$405,3,FALSE)</f>
        <v>0.79</v>
      </c>
      <c r="J523">
        <f>VLOOKUP(B523,home!$B$2:$E$405,4,FALSE)</f>
        <v>1.1499999999999999</v>
      </c>
      <c r="K523" s="3">
        <f t="shared" si="728"/>
        <v>0.75902441860464853</v>
      </c>
      <c r="L523" s="3">
        <f t="shared" si="729"/>
        <v>1.0880872093023244</v>
      </c>
      <c r="M523" s="5">
        <f t="shared" si="730"/>
        <v>0.15769198227946704</v>
      </c>
      <c r="N523" s="5">
        <f t="shared" si="731"/>
        <v>0.11969206516828698</v>
      </c>
      <c r="O523" s="5">
        <f t="shared" si="732"/>
        <v>0.17158262892781684</v>
      </c>
      <c r="P523" s="5">
        <f t="shared" si="733"/>
        <v>0.13023540516459331</v>
      </c>
      <c r="Q523" s="5">
        <f t="shared" si="734"/>
        <v>4.5424600087974359E-2</v>
      </c>
      <c r="R523" s="5">
        <f t="shared" si="735"/>
        <v>9.3348431937412255E-2</v>
      </c>
      <c r="S523" s="5">
        <f t="shared" si="736"/>
        <v>2.6889859131085155E-2</v>
      </c>
      <c r="T523" s="5">
        <f t="shared" si="737"/>
        <v>4.9425926343398131E-2</v>
      </c>
      <c r="U523" s="5">
        <f t="shared" si="738"/>
        <v>7.0853739278949932E-2</v>
      </c>
      <c r="V523" s="5">
        <f t="shared" si="739"/>
        <v>2.4675472103791512E-3</v>
      </c>
      <c r="W523" s="5">
        <f t="shared" si="740"/>
        <v>1.1492793557374471E-2</v>
      </c>
      <c r="X523" s="5">
        <f t="shared" si="741"/>
        <v>1.2505161668931319E-2</v>
      </c>
      <c r="Y523" s="5">
        <f t="shared" si="742"/>
        <v>6.8033532311109384E-3</v>
      </c>
      <c r="Z523" s="5">
        <f t="shared" si="743"/>
        <v>3.385707826650896E-2</v>
      </c>
      <c r="AA523" s="5">
        <f t="shared" si="744"/>
        <v>2.5698349146889041E-2</v>
      </c>
      <c r="AB523" s="5">
        <f t="shared" si="745"/>
        <v>9.7528372601583587E-3</v>
      </c>
      <c r="AC523" s="5">
        <f t="shared" si="746"/>
        <v>1.2736935244786341E-4</v>
      </c>
      <c r="AD523" s="5">
        <f t="shared" si="747"/>
        <v>2.1808277370073516E-3</v>
      </c>
      <c r="AE523" s="5">
        <f t="shared" si="748"/>
        <v>2.3729307663294323E-3</v>
      </c>
      <c r="AF523" s="5">
        <f t="shared" si="749"/>
        <v>1.290977807701509E-3</v>
      </c>
      <c r="AG523" s="5">
        <f t="shared" si="750"/>
        <v>4.6823214668438931E-4</v>
      </c>
      <c r="AH523" s="5">
        <f t="shared" si="751"/>
        <v>9.2098634515340276E-3</v>
      </c>
      <c r="AI523" s="5">
        <f t="shared" si="752"/>
        <v>6.9905112517288153E-3</v>
      </c>
      <c r="AJ523" s="5">
        <f t="shared" si="753"/>
        <v>2.6529843692963584E-3</v>
      </c>
      <c r="AK523" s="5">
        <f t="shared" si="754"/>
        <v>6.7122663949079639E-4</v>
      </c>
      <c r="AL523" s="5">
        <f t="shared" si="755"/>
        <v>4.2076962904053242E-6</v>
      </c>
      <c r="AM523" s="5">
        <f t="shared" si="756"/>
        <v>3.3106030103177936E-4</v>
      </c>
      <c r="AN523" s="5">
        <f t="shared" si="757"/>
        <v>3.6022247906045618E-4</v>
      </c>
      <c r="AO523" s="5">
        <f t="shared" si="758"/>
        <v>1.9597673598442837E-4</v>
      </c>
      <c r="AP523" s="5">
        <f t="shared" si="759"/>
        <v>7.1079926581825036E-5</v>
      </c>
      <c r="AQ523" s="5">
        <f t="shared" si="760"/>
        <v>1.9335289737958022E-5</v>
      </c>
      <c r="AR523" s="5">
        <f t="shared" si="761"/>
        <v>2.0042269242070269E-3</v>
      </c>
      <c r="AS523" s="5">
        <f t="shared" si="762"/>
        <v>1.5212571758980214E-3</v>
      </c>
      <c r="AT523" s="5">
        <f t="shared" si="763"/>
        <v>5.7733567174207256E-4</v>
      </c>
      <c r="AU523" s="5">
        <f t="shared" si="764"/>
        <v>1.4607062419458365E-4</v>
      </c>
      <c r="AV523" s="5">
        <f t="shared" si="765"/>
        <v>2.7717792651127985E-5</v>
      </c>
      <c r="AW523" s="5">
        <f t="shared" si="766"/>
        <v>9.6529784638307911E-8</v>
      </c>
      <c r="AX523" s="5">
        <f t="shared" si="767"/>
        <v>4.1880475418954359E-5</v>
      </c>
      <c r="AY523" s="5">
        <f t="shared" si="768"/>
        <v>4.5569609622864637E-5</v>
      </c>
      <c r="AZ523" s="5">
        <f t="shared" si="769"/>
        <v>2.4791854681769565E-5</v>
      </c>
      <c r="BA523" s="5">
        <f t="shared" si="770"/>
        <v>8.991899991371805E-6</v>
      </c>
      <c r="BB523" s="5">
        <f t="shared" si="771"/>
        <v>2.445992841984335E-6</v>
      </c>
      <c r="BC523" s="5">
        <f t="shared" si="772"/>
        <v>5.3229070508163939E-7</v>
      </c>
      <c r="BD523" s="5">
        <f t="shared" si="773"/>
        <v>3.6346228012816746E-4</v>
      </c>
      <c r="BE523" s="5">
        <f t="shared" si="774"/>
        <v>2.7587674585900215E-4</v>
      </c>
      <c r="BF523" s="5">
        <f t="shared" si="775"/>
        <v>1.0469859331608573E-4</v>
      </c>
      <c r="BG523" s="5">
        <f t="shared" si="776"/>
        <v>2.6489596306822178E-5</v>
      </c>
      <c r="BH523" s="5">
        <f t="shared" si="777"/>
        <v>5.0265626089643861E-6</v>
      </c>
      <c r="BI523" s="5">
        <f t="shared" si="778"/>
        <v>7.6305675236981181E-7</v>
      </c>
      <c r="BJ523" s="8">
        <f t="shared" si="779"/>
        <v>0.2527587553704575</v>
      </c>
      <c r="BK523" s="8">
        <f t="shared" si="780"/>
        <v>0.31746194044388576</v>
      </c>
      <c r="BL523" s="8">
        <f t="shared" si="781"/>
        <v>0.39581349728694076</v>
      </c>
      <c r="BM523" s="8">
        <f t="shared" si="782"/>
        <v>0.28187068472240395</v>
      </c>
      <c r="BN523" s="8">
        <f t="shared" si="783"/>
        <v>0.71797511356555077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1.3561643835616399</v>
      </c>
      <c r="F524">
        <f>VLOOKUP(B524,home!$B$2:$E$405,3,FALSE)</f>
        <v>0.53</v>
      </c>
      <c r="G524">
        <f>VLOOKUP(C524,away!$B$2:$E$405,4,FALSE)</f>
        <v>1.2</v>
      </c>
      <c r="H524">
        <f>VLOOKUP(A524,away!$A$2:$E$405,3,FALSE)</f>
        <v>1.0958904109589001</v>
      </c>
      <c r="I524">
        <f>VLOOKUP(C524,away!$B$2:$E$405,3,FALSE)</f>
        <v>0.65</v>
      </c>
      <c r="J524">
        <f>VLOOKUP(B524,home!$B$2:$E$405,4,FALSE)</f>
        <v>0.13</v>
      </c>
      <c r="K524" s="3">
        <f t="shared" si="728"/>
        <v>0.86252054794520305</v>
      </c>
      <c r="L524" s="3">
        <f t="shared" si="729"/>
        <v>9.2602739726027061E-2</v>
      </c>
      <c r="M524" s="5">
        <f t="shared" si="730"/>
        <v>0.38476470488423881</v>
      </c>
      <c r="N524" s="5">
        <f t="shared" si="731"/>
        <v>0.33186746408672796</v>
      </c>
      <c r="O524" s="5">
        <f t="shared" si="732"/>
        <v>3.5630265822156774E-2</v>
      </c>
      <c r="P524" s="5">
        <f t="shared" si="733"/>
        <v>3.0731836400359903E-2</v>
      </c>
      <c r="Q524" s="5">
        <f t="shared" si="734"/>
        <v>0.14312125348463481</v>
      </c>
      <c r="R524" s="5">
        <f t="shared" si="735"/>
        <v>1.6497301161491709E-3</v>
      </c>
      <c r="S524" s="5">
        <f t="shared" si="736"/>
        <v>6.1365150996804283E-4</v>
      </c>
      <c r="T524" s="5">
        <f t="shared" si="737"/>
        <v>1.3253420185700381E-2</v>
      </c>
      <c r="U524" s="5">
        <f t="shared" si="738"/>
        <v>1.4229261237426864E-3</v>
      </c>
      <c r="V524" s="5">
        <f t="shared" si="739"/>
        <v>5.4459366325498334E-6</v>
      </c>
      <c r="W524" s="5">
        <f t="shared" si="740"/>
        <v>4.1148340659390499E-2</v>
      </c>
      <c r="X524" s="5">
        <f t="shared" si="741"/>
        <v>3.8104490802394349E-3</v>
      </c>
      <c r="Y524" s="5">
        <f t="shared" si="742"/>
        <v>1.7642901220834583E-4</v>
      </c>
      <c r="Z524" s="5">
        <f t="shared" si="743"/>
        <v>5.0923176187983359E-5</v>
      </c>
      <c r="AA524" s="5">
        <f t="shared" si="744"/>
        <v>4.3922285828769525E-5</v>
      </c>
      <c r="AB524" s="5">
        <f t="shared" si="745"/>
        <v>1.8941937020018059E-5</v>
      </c>
      <c r="AC524" s="5">
        <f t="shared" si="746"/>
        <v>2.7186035958099673E-8</v>
      </c>
      <c r="AD524" s="5">
        <f t="shared" si="747"/>
        <v>8.8728223331433435E-3</v>
      </c>
      <c r="AE524" s="5">
        <f t="shared" si="748"/>
        <v>8.2164765715135319E-4</v>
      </c>
      <c r="AF524" s="5">
        <f t="shared" si="749"/>
        <v>3.8043412070843337E-5</v>
      </c>
      <c r="AG524" s="5">
        <f t="shared" si="750"/>
        <v>1.1743080620954341E-6</v>
      </c>
      <c r="AH524" s="5">
        <f t="shared" si="751"/>
        <v>1.1789064076396104E-6</v>
      </c>
      <c r="AI524" s="5">
        <f t="shared" si="752"/>
        <v>1.0168310006934275E-6</v>
      </c>
      <c r="AJ524" s="5">
        <f t="shared" si="753"/>
        <v>4.3851881594288216E-7</v>
      </c>
      <c r="AK524" s="5">
        <f t="shared" si="754"/>
        <v>1.2607716313711209E-7</v>
      </c>
      <c r="AL524" s="5">
        <f t="shared" si="755"/>
        <v>8.6855867893598379E-11</v>
      </c>
      <c r="AM524" s="5">
        <f t="shared" si="756"/>
        <v>1.5305983161206464E-3</v>
      </c>
      <c r="AN524" s="5">
        <f t="shared" si="757"/>
        <v>1.4173759749281552E-4</v>
      </c>
      <c r="AO524" s="5">
        <f t="shared" si="758"/>
        <v>6.5626449250097907E-6</v>
      </c>
      <c r="AP524" s="5">
        <f t="shared" si="759"/>
        <v>2.025729666350047E-7</v>
      </c>
      <c r="AQ524" s="5">
        <f t="shared" si="760"/>
        <v>4.6897029262076251E-9</v>
      </c>
      <c r="AR524" s="5">
        <f t="shared" si="761"/>
        <v>2.1833992645599264E-8</v>
      </c>
      <c r="AS524" s="5">
        <f t="shared" si="762"/>
        <v>1.8832267300513812E-8</v>
      </c>
      <c r="AT524" s="5">
        <f t="shared" si="763"/>
        <v>8.1216087555448514E-9</v>
      </c>
      <c r="AU524" s="5">
        <f t="shared" si="764"/>
        <v>2.3350181446763676E-9</v>
      </c>
      <c r="AV524" s="5">
        <f t="shared" si="765"/>
        <v>5.0350028240206299E-10</v>
      </c>
      <c r="AW524" s="5">
        <f t="shared" si="766"/>
        <v>1.9270365387770724E-13</v>
      </c>
      <c r="AX524" s="5">
        <f t="shared" si="767"/>
        <v>2.2002874971739747E-4</v>
      </c>
      <c r="AY524" s="5">
        <f t="shared" si="768"/>
        <v>2.0375265042323308E-5</v>
      </c>
      <c r="AZ524" s="5">
        <f t="shared" si="769"/>
        <v>9.4340268278154156E-7</v>
      </c>
      <c r="BA524" s="5">
        <f t="shared" si="770"/>
        <v>2.9120557696818259E-8</v>
      </c>
      <c r="BB524" s="5">
        <f t="shared" si="771"/>
        <v>6.7416085626880361E-10</v>
      </c>
      <c r="BC524" s="5">
        <f t="shared" si="772"/>
        <v>1.2485828461307104E-11</v>
      </c>
      <c r="BD524" s="5">
        <f t="shared" si="773"/>
        <v>3.3698125635673644E-10</v>
      </c>
      <c r="BE524" s="5">
        <f t="shared" si="774"/>
        <v>2.9065325788007528E-10</v>
      </c>
      <c r="BF524" s="5">
        <f t="shared" si="775"/>
        <v>1.2534720362439047E-10</v>
      </c>
      <c r="BG524" s="5">
        <f t="shared" si="776"/>
        <v>3.6038179584502728E-11</v>
      </c>
      <c r="BH524" s="5">
        <f t="shared" si="777"/>
        <v>7.7709176005432307E-12</v>
      </c>
      <c r="BI524" s="5">
        <f t="shared" si="778"/>
        <v>1.3405152213715142E-12</v>
      </c>
      <c r="BJ524" s="8">
        <f t="shared" si="779"/>
        <v>0.54503152726518389</v>
      </c>
      <c r="BK524" s="8">
        <f t="shared" si="780"/>
        <v>0.41613604126913351</v>
      </c>
      <c r="BL524" s="8">
        <f t="shared" si="781"/>
        <v>3.8768599042803296E-2</v>
      </c>
      <c r="BM524" s="8">
        <f t="shared" si="782"/>
        <v>7.2201460694191685E-2</v>
      </c>
      <c r="BN524" s="8">
        <f t="shared" si="783"/>
        <v>0.92776525479426741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1.3561643835616399</v>
      </c>
      <c r="F525">
        <f>VLOOKUP(B525,home!$B$2:$E$405,3,FALSE)</f>
        <v>1.1599999999999999</v>
      </c>
      <c r="G525">
        <f>VLOOKUP(C525,away!$B$2:$E$405,4,FALSE)</f>
        <v>1.1100000000000001</v>
      </c>
      <c r="H525">
        <f>VLOOKUP(A525,away!$A$2:$E$405,3,FALSE)</f>
        <v>1.0958904109589001</v>
      </c>
      <c r="I525">
        <f>VLOOKUP(C525,away!$B$2:$E$405,3,FALSE)</f>
        <v>0.55000000000000004</v>
      </c>
      <c r="J525">
        <f>VLOOKUP(B525,home!$B$2:$E$405,4,FALSE)</f>
        <v>0.52</v>
      </c>
      <c r="K525" s="3">
        <f t="shared" si="728"/>
        <v>1.7461972602739677</v>
      </c>
      <c r="L525" s="3">
        <f t="shared" si="729"/>
        <v>0.31342465753424548</v>
      </c>
      <c r="M525" s="5">
        <f t="shared" si="730"/>
        <v>0.12750216708178541</v>
      </c>
      <c r="N525" s="5">
        <f t="shared" si="731"/>
        <v>0.22264393483720737</v>
      </c>
      <c r="O525" s="5">
        <f t="shared" si="732"/>
        <v>3.9962323052482741E-2</v>
      </c>
      <c r="P525" s="5">
        <f t="shared" si="733"/>
        <v>6.9782099028428593E-2</v>
      </c>
      <c r="Q525" s="5">
        <f t="shared" si="734"/>
        <v>0.19439011451467372</v>
      </c>
      <c r="R525" s="5">
        <f t="shared" si="735"/>
        <v>6.2625887084986412E-3</v>
      </c>
      <c r="S525" s="5">
        <f t="shared" si="736"/>
        <v>9.5479579999802645E-3</v>
      </c>
      <c r="T525" s="5">
        <f t="shared" si="737"/>
        <v>6.0926655069804367E-2</v>
      </c>
      <c r="U525" s="5">
        <f t="shared" si="738"/>
        <v>1.0935715245003015E-2</v>
      </c>
      <c r="V525" s="5">
        <f t="shared" si="739"/>
        <v>5.8062329093723584E-4</v>
      </c>
      <c r="W525" s="5">
        <f t="shared" si="740"/>
        <v>0.11314782846328868</v>
      </c>
      <c r="X525" s="5">
        <f t="shared" si="741"/>
        <v>3.5463319386849802E-2</v>
      </c>
      <c r="Y525" s="5">
        <f t="shared" si="742"/>
        <v>5.5575393669254824E-3</v>
      </c>
      <c r="Z525" s="5">
        <f t="shared" si="743"/>
        <v>6.5428324041300675E-4</v>
      </c>
      <c r="AA525" s="5">
        <f t="shared" si="744"/>
        <v>1.1425076018523662E-3</v>
      </c>
      <c r="AB525" s="5">
        <f t="shared" si="745"/>
        <v>9.9752182209839166E-4</v>
      </c>
      <c r="AC525" s="5">
        <f t="shared" si="746"/>
        <v>1.9860991833380393E-5</v>
      </c>
      <c r="AD525" s="5">
        <f t="shared" si="747"/>
        <v>4.9394607017135897E-2</v>
      </c>
      <c r="AE525" s="5">
        <f t="shared" si="748"/>
        <v>1.5481487788384455E-2</v>
      </c>
      <c r="AF525" s="5">
        <f t="shared" si="749"/>
        <v>2.4261400040974999E-3</v>
      </c>
      <c r="AG525" s="5">
        <f t="shared" si="750"/>
        <v>2.5347069997146409E-4</v>
      </c>
      <c r="AH525" s="5">
        <f t="shared" si="751"/>
        <v>5.1267125139210737E-5</v>
      </c>
      <c r="AI525" s="5">
        <f t="shared" si="752"/>
        <v>8.9522513460212446E-5</v>
      </c>
      <c r="AJ525" s="5">
        <f t="shared" si="753"/>
        <v>7.8161983868531214E-5</v>
      </c>
      <c r="AK525" s="5">
        <f t="shared" si="754"/>
        <v>4.5495414029602409E-5</v>
      </c>
      <c r="AL525" s="5">
        <f t="shared" si="755"/>
        <v>4.3479784873954614E-7</v>
      </c>
      <c r="AM525" s="5">
        <f t="shared" si="756"/>
        <v>1.7250545489126398E-2</v>
      </c>
      <c r="AN525" s="5">
        <f t="shared" si="757"/>
        <v>5.4067463122083638E-3</v>
      </c>
      <c r="AO525" s="5">
        <f t="shared" si="758"/>
        <v>8.4730380563922535E-4</v>
      </c>
      <c r="AP525" s="5">
        <f t="shared" si="759"/>
        <v>8.8521968369979068E-5</v>
      </c>
      <c r="AQ525" s="5">
        <f t="shared" si="760"/>
        <v>6.9362419051544976E-6</v>
      </c>
      <c r="AR525" s="5">
        <f t="shared" si="761"/>
        <v>3.2136762279044864E-6</v>
      </c>
      <c r="AS525" s="5">
        <f t="shared" si="762"/>
        <v>5.6117126245743934E-6</v>
      </c>
      <c r="AT525" s="5">
        <f t="shared" si="763"/>
        <v>4.8995786052383227E-6</v>
      </c>
      <c r="AU525" s="5">
        <f t="shared" si="764"/>
        <v>2.8518769123213684E-6</v>
      </c>
      <c r="AV525" s="5">
        <f t="shared" si="765"/>
        <v>1.2449849127335393E-6</v>
      </c>
      <c r="AW525" s="5">
        <f t="shared" si="766"/>
        <v>6.6101505114524811E-9</v>
      </c>
      <c r="AX525" s="5">
        <f t="shared" si="767"/>
        <v>5.0204758785573214E-3</v>
      </c>
      <c r="AY525" s="5">
        <f t="shared" si="768"/>
        <v>1.5735409328957685E-3</v>
      </c>
      <c r="AZ525" s="5">
        <f t="shared" si="769"/>
        <v>2.4659326400448665E-4</v>
      </c>
      <c r="BA525" s="5">
        <f t="shared" si="770"/>
        <v>2.5762803106952677E-5</v>
      </c>
      <c r="BB525" s="5">
        <f t="shared" si="771"/>
        <v>2.0186744352297089E-6</v>
      </c>
      <c r="BC525" s="5">
        <f t="shared" si="772"/>
        <v>1.2654046870700156E-7</v>
      </c>
      <c r="BD525" s="5">
        <f t="shared" si="773"/>
        <v>1.6787422852615163E-7</v>
      </c>
      <c r="BE525" s="5">
        <f t="shared" si="774"/>
        <v>2.9314151792297198E-7</v>
      </c>
      <c r="BF525" s="5">
        <f t="shared" si="775"/>
        <v>2.5594145773482299E-7</v>
      </c>
      <c r="BG525" s="5">
        <f t="shared" si="776"/>
        <v>1.4897475742902445E-7</v>
      </c>
      <c r="BH525" s="5">
        <f t="shared" si="777"/>
        <v>6.5034828318135355E-8</v>
      </c>
      <c r="BI525" s="5">
        <f t="shared" si="778"/>
        <v>2.2712727806303161E-8</v>
      </c>
      <c r="BJ525" s="8">
        <f t="shared" si="779"/>
        <v>0.73015366905905632</v>
      </c>
      <c r="BK525" s="8">
        <f t="shared" si="780"/>
        <v>0.2090066841237094</v>
      </c>
      <c r="BL525" s="8">
        <f t="shared" si="781"/>
        <v>5.9583878975233213E-2</v>
      </c>
      <c r="BM525" s="8">
        <f t="shared" si="782"/>
        <v>0.33728175385259024</v>
      </c>
      <c r="BN525" s="8">
        <f t="shared" si="783"/>
        <v>0.66054322722307646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1.3561643835616399</v>
      </c>
      <c r="F526">
        <f>VLOOKUP(B526,home!$B$2:$E$405,3,FALSE)</f>
        <v>0.63</v>
      </c>
      <c r="G526">
        <f>VLOOKUP(C526,away!$B$2:$E$405,4,FALSE)</f>
        <v>0.92</v>
      </c>
      <c r="H526">
        <f>VLOOKUP(A526,away!$A$2:$E$405,3,FALSE)</f>
        <v>1.0958904109589001</v>
      </c>
      <c r="I526">
        <f>VLOOKUP(C526,away!$B$2:$E$405,3,FALSE)</f>
        <v>1.75</v>
      </c>
      <c r="J526">
        <f>VLOOKUP(B526,home!$B$2:$E$405,4,FALSE)</f>
        <v>1.43</v>
      </c>
      <c r="K526" s="3">
        <f t="shared" si="728"/>
        <v>0.78603287671232647</v>
      </c>
      <c r="L526" s="3">
        <f t="shared" si="729"/>
        <v>2.7424657534246473</v>
      </c>
      <c r="M526" s="5">
        <f t="shared" si="730"/>
        <v>2.9348946429370897E-2</v>
      </c>
      <c r="N526" s="5">
        <f t="shared" si="731"/>
        <v>2.3069236790354369E-2</v>
      </c>
      <c r="O526" s="5">
        <f t="shared" si="732"/>
        <v>8.0488480481644281E-2</v>
      </c>
      <c r="P526" s="5">
        <f t="shared" si="733"/>
        <v>6.326659185519079E-2</v>
      </c>
      <c r="Q526" s="5">
        <f t="shared" si="734"/>
        <v>9.0665892789400394E-3</v>
      </c>
      <c r="R526" s="5">
        <f t="shared" si="735"/>
        <v>0.11036845063304881</v>
      </c>
      <c r="S526" s="5">
        <f t="shared" si="736"/>
        <v>3.4095445765010821E-2</v>
      </c>
      <c r="T526" s="5">
        <f t="shared" si="737"/>
        <v>2.4864810597860131E-2</v>
      </c>
      <c r="U526" s="5">
        <f t="shared" si="738"/>
        <v>8.6753230749377741E-2</v>
      </c>
      <c r="V526" s="5">
        <f t="shared" si="739"/>
        <v>8.1664966388973886E-3</v>
      </c>
      <c r="W526" s="5">
        <f t="shared" si="740"/>
        <v>2.3755457509647923E-3</v>
      </c>
      <c r="X526" s="5">
        <f t="shared" si="741"/>
        <v>6.5148528677143793E-3</v>
      </c>
      <c r="Y526" s="5">
        <f t="shared" si="742"/>
        <v>8.9333804391535203E-3</v>
      </c>
      <c r="Z526" s="5">
        <f t="shared" si="743"/>
        <v>0.1008938987065584</v>
      </c>
      <c r="AA526" s="5">
        <f t="shared" si="744"/>
        <v>7.9305921443038177E-2</v>
      </c>
      <c r="AB526" s="5">
        <f t="shared" si="745"/>
        <v>3.1168530786096535E-2</v>
      </c>
      <c r="AC526" s="5">
        <f t="shared" si="746"/>
        <v>1.1002660925650291E-3</v>
      </c>
      <c r="AD526" s="5">
        <f t="shared" si="747"/>
        <v>4.6681426509814989E-4</v>
      </c>
      <c r="AE526" s="5">
        <f t="shared" si="748"/>
        <v>1.2802221352417708E-3</v>
      </c>
      <c r="AF526" s="5">
        <f t="shared" si="749"/>
        <v>1.7554826813383671E-3</v>
      </c>
      <c r="AG526" s="5">
        <f t="shared" si="750"/>
        <v>1.604783711433515E-3</v>
      </c>
      <c r="AH526" s="5">
        <f t="shared" si="751"/>
        <v>6.9174515483057933E-2</v>
      </c>
      <c r="AI526" s="5">
        <f t="shared" si="752"/>
        <v>5.4373443400329388E-2</v>
      </c>
      <c r="AJ526" s="5">
        <f t="shared" si="753"/>
        <v>2.1369657066357885E-2</v>
      </c>
      <c r="AK526" s="5">
        <f t="shared" si="754"/>
        <v>5.5990843394083945E-3</v>
      </c>
      <c r="AL526" s="5">
        <f t="shared" si="755"/>
        <v>9.4872347091485554E-5</v>
      </c>
      <c r="AM526" s="5">
        <f t="shared" si="756"/>
        <v>7.338627193708989E-5</v>
      </c>
      <c r="AN526" s="5">
        <f t="shared" si="757"/>
        <v>2.0125933755897729E-4</v>
      </c>
      <c r="AO526" s="5">
        <f t="shared" si="758"/>
        <v>2.7597342040621304E-4</v>
      </c>
      <c r="AP526" s="5">
        <f t="shared" si="759"/>
        <v>2.52282551439834E-4</v>
      </c>
      <c r="AQ526" s="5">
        <f t="shared" si="760"/>
        <v>1.7296906437758416E-4</v>
      </c>
      <c r="AR526" s="5">
        <f t="shared" si="761"/>
        <v>3.7941747944405885E-2</v>
      </c>
      <c r="AS526" s="5">
        <f t="shared" si="762"/>
        <v>2.9823461284235356E-2</v>
      </c>
      <c r="AT526" s="5">
        <f t="shared" si="763"/>
        <v>1.1721110533383105E-2</v>
      </c>
      <c r="AU526" s="5">
        <f t="shared" si="764"/>
        <v>3.0710594102727573E-3</v>
      </c>
      <c r="AV526" s="5">
        <f t="shared" si="765"/>
        <v>6.0348841570278904E-4</v>
      </c>
      <c r="AW526" s="5">
        <f t="shared" si="766"/>
        <v>5.6809251665658402E-6</v>
      </c>
      <c r="AX526" s="5">
        <f t="shared" si="767"/>
        <v>9.6140037403173038E-6</v>
      </c>
      <c r="AY526" s="5">
        <f t="shared" si="768"/>
        <v>2.6366076011116673E-5</v>
      </c>
      <c r="AZ526" s="5">
        <f t="shared" si="769"/>
        <v>3.6154030256339311E-5</v>
      </c>
      <c r="BA526" s="5">
        <f t="shared" si="770"/>
        <v>3.3050396608763027E-5</v>
      </c>
      <c r="BB526" s="5">
        <f t="shared" si="771"/>
        <v>2.2659895209158672E-5</v>
      </c>
      <c r="BC526" s="5">
        <f t="shared" si="772"/>
        <v>1.2428797317461781E-5</v>
      </c>
      <c r="BD526" s="5">
        <f t="shared" si="773"/>
        <v>1.7342324060433848E-2</v>
      </c>
      <c r="BE526" s="5">
        <f t="shared" si="774"/>
        <v>1.3631636870100213E-2</v>
      </c>
      <c r="BF526" s="5">
        <f t="shared" si="775"/>
        <v>5.357457371651342E-3</v>
      </c>
      <c r="BG526" s="5">
        <f t="shared" si="776"/>
        <v>1.4037125432342546E-3</v>
      </c>
      <c r="BH526" s="5">
        <f t="shared" si="777"/>
        <v>2.7584105210889926E-4</v>
      </c>
      <c r="BI526" s="5">
        <f t="shared" si="778"/>
        <v>4.3364027140902576E-5</v>
      </c>
      <c r="BJ526" s="8">
        <f t="shared" si="779"/>
        <v>8.1047862362961881E-2</v>
      </c>
      <c r="BK526" s="8">
        <f t="shared" si="780"/>
        <v>0.13609898520413752</v>
      </c>
      <c r="BL526" s="8">
        <f t="shared" si="781"/>
        <v>0.65981651789502838</v>
      </c>
      <c r="BM526" s="8">
        <f t="shared" si="782"/>
        <v>0.66222828354929253</v>
      </c>
      <c r="BN526" s="8">
        <f t="shared" si="783"/>
        <v>0.31560829546854918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1.3434343434343401</v>
      </c>
      <c r="F527">
        <f>VLOOKUP(B527,home!$B$2:$E$405,3,FALSE)</f>
        <v>0.74</v>
      </c>
      <c r="G527">
        <f>VLOOKUP(C527,away!$B$2:$E$405,4,FALSE)</f>
        <v>1.57</v>
      </c>
      <c r="H527">
        <f>VLOOKUP(A527,away!$A$2:$E$405,3,FALSE)</f>
        <v>0.98989898989898994</v>
      </c>
      <c r="I527">
        <f>VLOOKUP(C527,away!$B$2:$E$405,3,FALSE)</f>
        <v>0.5</v>
      </c>
      <c r="J527">
        <f>VLOOKUP(B527,home!$B$2:$E$405,4,FALSE)</f>
        <v>1.01</v>
      </c>
      <c r="K527" s="3">
        <f t="shared" si="728"/>
        <v>1.5608020202020163</v>
      </c>
      <c r="L527" s="3">
        <f t="shared" si="729"/>
        <v>0.49989898989898995</v>
      </c>
      <c r="M527" s="5">
        <f t="shared" si="730"/>
        <v>0.12736465468360131</v>
      </c>
      <c r="N527" s="5">
        <f t="shared" si="731"/>
        <v>0.19879101033249713</v>
      </c>
      <c r="O527" s="5">
        <f t="shared" si="732"/>
        <v>6.3669462225165965E-2</v>
      </c>
      <c r="P527" s="5">
        <f t="shared" si="733"/>
        <v>9.9375425266214998E-2</v>
      </c>
      <c r="Q527" s="5">
        <f t="shared" si="734"/>
        <v>0.15513670526248075</v>
      </c>
      <c r="R527" s="5">
        <f t="shared" si="735"/>
        <v>1.5914149926886178E-2</v>
      </c>
      <c r="S527" s="5">
        <f t="shared" si="736"/>
        <v>1.9384253762108668E-2</v>
      </c>
      <c r="T527" s="5">
        <f t="shared" si="737"/>
        <v>7.7552682256971442E-2</v>
      </c>
      <c r="U527" s="5">
        <f t="shared" si="738"/>
        <v>2.4838837355681712E-2</v>
      </c>
      <c r="V527" s="5">
        <f t="shared" si="739"/>
        <v>1.6804927952413732E-3</v>
      </c>
      <c r="W527" s="5">
        <f t="shared" si="740"/>
        <v>8.0712560993721566E-2</v>
      </c>
      <c r="X527" s="5">
        <f t="shared" si="741"/>
        <v>4.0348127712922031E-2</v>
      </c>
      <c r="Y527" s="5">
        <f t="shared" si="742"/>
        <v>1.0084994144002581E-2</v>
      </c>
      <c r="Z527" s="5">
        <f t="shared" si="743"/>
        <v>2.6518224911838287E-3</v>
      </c>
      <c r="AA527" s="5">
        <f t="shared" si="744"/>
        <v>4.1389699014568633E-3</v>
      </c>
      <c r="AB527" s="5">
        <f t="shared" si="745"/>
        <v>3.2300562918746068E-3</v>
      </c>
      <c r="AC527" s="5">
        <f t="shared" si="746"/>
        <v>8.1949583363012706E-5</v>
      </c>
      <c r="AD527" s="5">
        <f t="shared" si="747"/>
        <v>3.149408206366977E-2</v>
      </c>
      <c r="AE527" s="5">
        <f t="shared" si="748"/>
        <v>1.5743859811424416E-2</v>
      </c>
      <c r="AF527" s="5">
        <f t="shared" si="749"/>
        <v>3.9351698084211829E-3</v>
      </c>
      <c r="AG527" s="5">
        <f t="shared" si="750"/>
        <v>6.5572913743691707E-4</v>
      </c>
      <c r="AH527" s="5">
        <f t="shared" si="751"/>
        <v>3.3141084618355473E-4</v>
      </c>
      <c r="AI527" s="5">
        <f t="shared" si="752"/>
        <v>5.1726671824015198E-4</v>
      </c>
      <c r="AJ527" s="5">
        <f t="shared" si="753"/>
        <v>4.0367546940624823E-4</v>
      </c>
      <c r="AK527" s="5">
        <f t="shared" si="754"/>
        <v>2.1001916271842314E-4</v>
      </c>
      <c r="AL527" s="5">
        <f t="shared" si="755"/>
        <v>2.5576247090903666E-6</v>
      </c>
      <c r="AM527" s="5">
        <f t="shared" si="756"/>
        <v>9.8312053818767637E-3</v>
      </c>
      <c r="AN527" s="5">
        <f t="shared" si="757"/>
        <v>4.9146096398897084E-3</v>
      </c>
      <c r="AO527" s="5">
        <f t="shared" si="758"/>
        <v>1.2284041973643516E-3</v>
      </c>
      <c r="AP527" s="5">
        <f t="shared" si="759"/>
        <v>2.0469267248337299E-4</v>
      </c>
      <c r="AQ527" s="5">
        <f t="shared" si="760"/>
        <v>2.5581415053540736E-5</v>
      </c>
      <c r="AR527" s="5">
        <f t="shared" si="761"/>
        <v>3.3134389449745725E-5</v>
      </c>
      <c r="AS527" s="5">
        <f t="shared" si="762"/>
        <v>5.1716221991323501E-5</v>
      </c>
      <c r="AT527" s="5">
        <f t="shared" si="763"/>
        <v>4.0359391880636839E-5</v>
      </c>
      <c r="AU527" s="5">
        <f t="shared" si="764"/>
        <v>2.0997673460474276E-5</v>
      </c>
      <c r="AV527" s="5">
        <f t="shared" si="765"/>
        <v>8.1933027891626268E-6</v>
      </c>
      <c r="AW527" s="5">
        <f t="shared" si="766"/>
        <v>5.5432491099545374E-8</v>
      </c>
      <c r="AX527" s="5">
        <f t="shared" si="767"/>
        <v>2.5574275368423641E-3</v>
      </c>
      <c r="AY527" s="5">
        <f t="shared" si="768"/>
        <v>1.2784554424073598E-3</v>
      </c>
      <c r="AZ527" s="5">
        <f t="shared" si="769"/>
        <v>3.1954929214515266E-4</v>
      </c>
      <c r="BA527" s="5">
        <f t="shared" si="770"/>
        <v>5.3247456122099699E-5</v>
      </c>
      <c r="BB527" s="5">
        <f t="shared" si="771"/>
        <v>6.6545873825321069E-6</v>
      </c>
      <c r="BC527" s="5">
        <f t="shared" si="772"/>
        <v>6.6532430214447298E-7</v>
      </c>
      <c r="BD527" s="5">
        <f t="shared" si="773"/>
        <v>2.7606413028079377E-6</v>
      </c>
      <c r="BE527" s="5">
        <f t="shared" si="774"/>
        <v>4.3088145224757556E-6</v>
      </c>
      <c r="BF527" s="5">
        <f t="shared" si="775"/>
        <v>3.3626032056779731E-6</v>
      </c>
      <c r="BG527" s="5">
        <f t="shared" si="776"/>
        <v>1.7494526255199856E-6</v>
      </c>
      <c r="BH527" s="5">
        <f t="shared" si="777"/>
        <v>6.8263729803982868E-7</v>
      </c>
      <c r="BI527" s="5">
        <f t="shared" si="778"/>
        <v>2.1309233476916193E-7</v>
      </c>
      <c r="BJ527" s="8">
        <f t="shared" si="779"/>
        <v>0.6348754144694172</v>
      </c>
      <c r="BK527" s="8">
        <f t="shared" si="780"/>
        <v>0.24916778915764587</v>
      </c>
      <c r="BL527" s="8">
        <f t="shared" si="781"/>
        <v>0.1134213261184743</v>
      </c>
      <c r="BM527" s="8">
        <f t="shared" si="782"/>
        <v>0.33858654452995851</v>
      </c>
      <c r="BN527" s="8">
        <f t="shared" si="783"/>
        <v>0.66025140769684643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1.3434343434343401</v>
      </c>
      <c r="F528">
        <f>VLOOKUP(B528,home!$B$2:$E$405,3,FALSE)</f>
        <v>1.41</v>
      </c>
      <c r="G528">
        <f>VLOOKUP(C528,away!$B$2:$E$405,4,FALSE)</f>
        <v>0.66</v>
      </c>
      <c r="H528">
        <f>VLOOKUP(A528,away!$A$2:$E$405,3,FALSE)</f>
        <v>0.98989898989898994</v>
      </c>
      <c r="I528">
        <f>VLOOKUP(C528,away!$B$2:$E$405,3,FALSE)</f>
        <v>0.66</v>
      </c>
      <c r="J528">
        <f>VLOOKUP(B528,home!$B$2:$E$405,4,FALSE)</f>
        <v>1.01</v>
      </c>
      <c r="K528" s="3">
        <f t="shared" si="728"/>
        <v>1.2501999999999969</v>
      </c>
      <c r="L528" s="3">
        <f t="shared" si="729"/>
        <v>0.65986666666666682</v>
      </c>
      <c r="M528" s="5">
        <f t="shared" si="730"/>
        <v>0.14807051489875009</v>
      </c>
      <c r="N528" s="5">
        <f t="shared" si="731"/>
        <v>0.18511775772641689</v>
      </c>
      <c r="O528" s="5">
        <f t="shared" si="732"/>
        <v>9.7706797097855236E-2</v>
      </c>
      <c r="P528" s="5">
        <f t="shared" si="733"/>
        <v>0.12215303773173831</v>
      </c>
      <c r="Q528" s="5">
        <f t="shared" si="734"/>
        <v>0.11571711035478294</v>
      </c>
      <c r="R528" s="5">
        <f t="shared" si="735"/>
        <v>3.2236729255819038E-2</v>
      </c>
      <c r="S528" s="5">
        <f t="shared" si="736"/>
        <v>2.5193004558157046E-2</v>
      </c>
      <c r="T528" s="5">
        <f t="shared" si="737"/>
        <v>7.6357863886109448E-2</v>
      </c>
      <c r="U528" s="5">
        <f t="shared" si="738"/>
        <v>4.0302358915624864E-2</v>
      </c>
      <c r="V528" s="5">
        <f t="shared" si="739"/>
        <v>2.3092616367971896E-3</v>
      </c>
      <c r="W528" s="5">
        <f t="shared" si="740"/>
        <v>4.8223177121849738E-2</v>
      </c>
      <c r="X528" s="5">
        <f t="shared" si="741"/>
        <v>3.1820867143471251E-2</v>
      </c>
      <c r="Y528" s="5">
        <f t="shared" si="742"/>
        <v>1.0498764766202614E-2</v>
      </c>
      <c r="Z528" s="5">
        <f t="shared" si="743"/>
        <v>7.0906476927577117E-3</v>
      </c>
      <c r="AA528" s="5">
        <f t="shared" si="744"/>
        <v>8.8647277454856691E-3</v>
      </c>
      <c r="AB528" s="5">
        <f t="shared" si="745"/>
        <v>5.5413413137030791E-3</v>
      </c>
      <c r="AC528" s="5">
        <f t="shared" si="746"/>
        <v>1.190662958983724E-4</v>
      </c>
      <c r="AD528" s="5">
        <f t="shared" si="747"/>
        <v>1.5072154009434104E-2</v>
      </c>
      <c r="AE528" s="5">
        <f t="shared" si="748"/>
        <v>9.9456120256919186E-3</v>
      </c>
      <c r="AF528" s="5">
        <f t="shared" si="749"/>
        <v>3.2813889276766205E-3</v>
      </c>
      <c r="AG528" s="5">
        <f t="shared" si="750"/>
        <v>7.2175972458096021E-4</v>
      </c>
      <c r="AH528" s="5">
        <f t="shared" si="751"/>
        <v>1.1697205143819305E-3</v>
      </c>
      <c r="AI528" s="5">
        <f t="shared" si="752"/>
        <v>1.4623845870802858E-3</v>
      </c>
      <c r="AJ528" s="5">
        <f t="shared" si="753"/>
        <v>9.141366053838847E-4</v>
      </c>
      <c r="AK528" s="5">
        <f t="shared" si="754"/>
        <v>3.809511946836431E-4</v>
      </c>
      <c r="AL528" s="5">
        <f t="shared" si="755"/>
        <v>3.9290225323785839E-6</v>
      </c>
      <c r="AM528" s="5">
        <f t="shared" si="756"/>
        <v>3.7686413885188916E-3</v>
      </c>
      <c r="AN528" s="5">
        <f t="shared" si="757"/>
        <v>2.4868008309039996E-3</v>
      </c>
      <c r="AO528" s="5">
        <f t="shared" si="758"/>
        <v>8.2047848747625969E-4</v>
      </c>
      <c r="AP528" s="5">
        <f t="shared" si="759"/>
        <v>1.8046880153422274E-4</v>
      </c>
      <c r="AQ528" s="5">
        <f t="shared" si="760"/>
        <v>2.9771336626428945E-5</v>
      </c>
      <c r="AR528" s="5">
        <f t="shared" si="761"/>
        <v>1.5437191535136471E-4</v>
      </c>
      <c r="AS528" s="5">
        <f t="shared" si="762"/>
        <v>1.9299576857227568E-4</v>
      </c>
      <c r="AT528" s="5">
        <f t="shared" si="763"/>
        <v>1.2064165493452926E-4</v>
      </c>
      <c r="AU528" s="5">
        <f t="shared" si="764"/>
        <v>5.0275398999716007E-5</v>
      </c>
      <c r="AV528" s="5">
        <f t="shared" si="765"/>
        <v>1.5713575957361208E-5</v>
      </c>
      <c r="AW528" s="5">
        <f t="shared" si="766"/>
        <v>9.0036313286775905E-8</v>
      </c>
      <c r="AX528" s="5">
        <f t="shared" si="767"/>
        <v>7.8525924398771736E-4</v>
      </c>
      <c r="AY528" s="5">
        <f t="shared" si="768"/>
        <v>5.1816639979936183E-4</v>
      </c>
      <c r="AZ528" s="5">
        <f t="shared" si="769"/>
        <v>1.7096036750713614E-4</v>
      </c>
      <c r="BA528" s="5">
        <f t="shared" si="770"/>
        <v>3.7603682613014093E-5</v>
      </c>
      <c r="BB528" s="5">
        <f t="shared" si="771"/>
        <v>6.2033541750602258E-6</v>
      </c>
      <c r="BC528" s="5">
        <f t="shared" si="772"/>
        <v>8.1867732832994847E-7</v>
      </c>
      <c r="BD528" s="5">
        <f t="shared" si="773"/>
        <v>1.6977480201642312E-5</v>
      </c>
      <c r="BE528" s="5">
        <f t="shared" si="774"/>
        <v>2.1225245748093164E-5</v>
      </c>
      <c r="BF528" s="5">
        <f t="shared" si="775"/>
        <v>1.3267901117133008E-5</v>
      </c>
      <c r="BG528" s="5">
        <f t="shared" si="776"/>
        <v>5.5291766588798794E-6</v>
      </c>
      <c r="BH528" s="5">
        <f t="shared" si="777"/>
        <v>1.7281441647329028E-6</v>
      </c>
      <c r="BI528" s="5">
        <f t="shared" si="778"/>
        <v>4.3210516694981368E-7</v>
      </c>
      <c r="BJ528" s="8">
        <f t="shared" si="779"/>
        <v>0.50556162825668693</v>
      </c>
      <c r="BK528" s="8">
        <f t="shared" si="780"/>
        <v>0.29836698054367272</v>
      </c>
      <c r="BL528" s="8">
        <f t="shared" si="781"/>
        <v>0.18917230559689033</v>
      </c>
      <c r="BM528" s="8">
        <f t="shared" si="782"/>
        <v>0.29867153866115898</v>
      </c>
      <c r="BN528" s="8">
        <f t="shared" si="783"/>
        <v>0.70100194706536245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1.3434343434343401</v>
      </c>
      <c r="F529">
        <f>VLOOKUP(B529,home!$B$2:$E$405,3,FALSE)</f>
        <v>0.99</v>
      </c>
      <c r="G529">
        <f>VLOOKUP(C529,away!$B$2:$E$405,4,FALSE)</f>
        <v>1.1599999999999999</v>
      </c>
      <c r="H529">
        <f>VLOOKUP(A529,away!$A$2:$E$405,3,FALSE)</f>
        <v>0.98989898989898994</v>
      </c>
      <c r="I529">
        <f>VLOOKUP(C529,away!$B$2:$E$405,3,FALSE)</f>
        <v>0.57999999999999996</v>
      </c>
      <c r="J529">
        <f>VLOOKUP(B529,home!$B$2:$E$405,4,FALSE)</f>
        <v>1.01</v>
      </c>
      <c r="K529" s="3">
        <f t="shared" si="728"/>
        <v>1.5427999999999962</v>
      </c>
      <c r="L529" s="3">
        <f t="shared" si="729"/>
        <v>0.57988282828282833</v>
      </c>
      <c r="M529" s="5">
        <f t="shared" si="730"/>
        <v>0.119710035845493</v>
      </c>
      <c r="N529" s="5">
        <f t="shared" si="731"/>
        <v>0.18468864330242615</v>
      </c>
      <c r="O529" s="5">
        <f t="shared" si="732"/>
        <v>6.9417794159923232E-2</v>
      </c>
      <c r="P529" s="5">
        <f t="shared" si="733"/>
        <v>0.10709777282992931</v>
      </c>
      <c r="Q529" s="5">
        <f t="shared" si="734"/>
        <v>0.14246881944349121</v>
      </c>
      <c r="R529" s="5">
        <f t="shared" si="735"/>
        <v>2.0127093405305746E-2</v>
      </c>
      <c r="S529" s="5">
        <f t="shared" si="736"/>
        <v>2.395357428498127E-2</v>
      </c>
      <c r="T529" s="5">
        <f t="shared" si="737"/>
        <v>8.2615221961007276E-2</v>
      </c>
      <c r="U529" s="5">
        <f t="shared" si="738"/>
        <v>3.1052079705705633E-2</v>
      </c>
      <c r="V529" s="5">
        <f t="shared" si="739"/>
        <v>2.381100334207967E-3</v>
      </c>
      <c r="W529" s="5">
        <f t="shared" si="740"/>
        <v>7.326696487913921E-2</v>
      </c>
      <c r="X529" s="5">
        <f t="shared" si="741"/>
        <v>4.2486254813813899E-2</v>
      </c>
      <c r="Y529" s="5">
        <f t="shared" si="742"/>
        <v>1.2318524802289668E-2</v>
      </c>
      <c r="Z529" s="5">
        <f t="shared" si="743"/>
        <v>3.8904519496604528E-3</v>
      </c>
      <c r="AA529" s="5">
        <f t="shared" si="744"/>
        <v>6.0021892679361323E-3</v>
      </c>
      <c r="AB529" s="5">
        <f t="shared" si="745"/>
        <v>4.6300888012859214E-3</v>
      </c>
      <c r="AC529" s="5">
        <f t="shared" si="746"/>
        <v>1.3313970549606313E-4</v>
      </c>
      <c r="AD529" s="5">
        <f t="shared" si="747"/>
        <v>2.8259068353883931E-2</v>
      </c>
      <c r="AE529" s="5">
        <f t="shared" si="748"/>
        <v>1.6386948481687983E-2</v>
      </c>
      <c r="AF529" s="5">
        <f t="shared" si="749"/>
        <v>4.7512550162431139E-3</v>
      </c>
      <c r="AG529" s="5">
        <f t="shared" si="750"/>
        <v>9.1839039890401078E-4</v>
      </c>
      <c r="AH529" s="5">
        <f t="shared" si="751"/>
        <v>5.6400156996688658E-4</v>
      </c>
      <c r="AI529" s="5">
        <f t="shared" si="752"/>
        <v>8.7014162214491062E-4</v>
      </c>
      <c r="AJ529" s="5">
        <f t="shared" si="753"/>
        <v>6.7122724732258249E-4</v>
      </c>
      <c r="AK529" s="5">
        <f t="shared" si="754"/>
        <v>3.4518979905642582E-4</v>
      </c>
      <c r="AL529" s="5">
        <f t="shared" si="755"/>
        <v>4.7645014332013976E-6</v>
      </c>
      <c r="AM529" s="5">
        <f t="shared" si="756"/>
        <v>8.7196181312743943E-3</v>
      </c>
      <c r="AN529" s="5">
        <f t="shared" si="757"/>
        <v>5.0563568235096265E-3</v>
      </c>
      <c r="AO529" s="5">
        <f t="shared" si="758"/>
        <v>1.46604724781197E-3</v>
      </c>
      <c r="AP529" s="5">
        <f t="shared" si="759"/>
        <v>2.8337854148582057E-4</v>
      </c>
      <c r="AQ529" s="5">
        <f t="shared" si="760"/>
        <v>4.1081587527865099E-5</v>
      </c>
      <c r="AR529" s="5">
        <f t="shared" si="761"/>
        <v>6.5410965109670769E-5</v>
      </c>
      <c r="AS529" s="5">
        <f t="shared" si="762"/>
        <v>1.0091603697119982E-4</v>
      </c>
      <c r="AT529" s="5">
        <f t="shared" si="763"/>
        <v>7.7846630919583369E-5</v>
      </c>
      <c r="AU529" s="5">
        <f t="shared" si="764"/>
        <v>4.0033927394244299E-5</v>
      </c>
      <c r="AV529" s="5">
        <f t="shared" si="765"/>
        <v>1.544108579595999E-5</v>
      </c>
      <c r="AW529" s="5">
        <f t="shared" si="766"/>
        <v>1.1840358165298203E-7</v>
      </c>
      <c r="AX529" s="5">
        <f t="shared" si="767"/>
        <v>2.242104475488354E-3</v>
      </c>
      <c r="AY529" s="5">
        <f t="shared" si="768"/>
        <v>1.300157884551774E-3</v>
      </c>
      <c r="AZ529" s="5">
        <f t="shared" si="769"/>
        <v>3.7696961565405091E-4</v>
      </c>
      <c r="BA529" s="5">
        <f t="shared" si="770"/>
        <v>7.2866068967387265E-5</v>
      </c>
      <c r="BB529" s="5">
        <f t="shared" si="771"/>
        <v>1.0563445539665036E-5</v>
      </c>
      <c r="BC529" s="5">
        <f t="shared" si="772"/>
        <v>1.2251121351905183E-6</v>
      </c>
      <c r="BD529" s="5">
        <f t="shared" si="773"/>
        <v>6.3217825747508793E-6</v>
      </c>
      <c r="BE529" s="5">
        <f t="shared" si="774"/>
        <v>9.7532461563256336E-6</v>
      </c>
      <c r="BF529" s="5">
        <f t="shared" si="775"/>
        <v>7.5236540849895763E-6</v>
      </c>
      <c r="BG529" s="5">
        <f t="shared" si="776"/>
        <v>3.8691645074406293E-6</v>
      </c>
      <c r="BH529" s="5">
        <f t="shared" si="777"/>
        <v>1.4923367505198472E-6</v>
      </c>
      <c r="BI529" s="5">
        <f t="shared" si="778"/>
        <v>4.6047542774040244E-7</v>
      </c>
      <c r="BJ529" s="8">
        <f t="shared" si="779"/>
        <v>0.60773046038683243</v>
      </c>
      <c r="BK529" s="8">
        <f t="shared" si="780"/>
        <v>0.25458054538609265</v>
      </c>
      <c r="BL529" s="8">
        <f t="shared" si="781"/>
        <v>0.13400887488433991</v>
      </c>
      <c r="BM529" s="8">
        <f t="shared" si="782"/>
        <v>0.35540013413938676</v>
      </c>
      <c r="BN529" s="8">
        <f t="shared" si="783"/>
        <v>0.6435101589865686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1.3434343434343401</v>
      </c>
      <c r="F530">
        <f>VLOOKUP(B530,home!$B$2:$E$405,3,FALSE)</f>
        <v>0.57999999999999996</v>
      </c>
      <c r="G530">
        <f>VLOOKUP(C530,away!$B$2:$E$405,4,FALSE)</f>
        <v>1.41</v>
      </c>
      <c r="H530">
        <f>VLOOKUP(A530,away!$A$2:$E$405,3,FALSE)</f>
        <v>0.98989898989898994</v>
      </c>
      <c r="I530">
        <f>VLOOKUP(C530,away!$B$2:$E$405,3,FALSE)</f>
        <v>0.6</v>
      </c>
      <c r="J530">
        <f>VLOOKUP(B530,home!$B$2:$E$405,4,FALSE)</f>
        <v>0.79</v>
      </c>
      <c r="K530" s="3">
        <f t="shared" si="728"/>
        <v>1.0986606060606032</v>
      </c>
      <c r="L530" s="3">
        <f t="shared" si="729"/>
        <v>0.46921212121212125</v>
      </c>
      <c r="M530" s="5">
        <f t="shared" si="730"/>
        <v>0.20848822226577346</v>
      </c>
      <c r="N530" s="5">
        <f t="shared" si="731"/>
        <v>0.22905779663101239</v>
      </c>
      <c r="O530" s="5">
        <f t="shared" si="732"/>
        <v>9.7825201017067792E-2</v>
      </c>
      <c r="P530" s="5">
        <f t="shared" si="733"/>
        <v>0.10747669463741202</v>
      </c>
      <c r="Q530" s="5">
        <f t="shared" si="734"/>
        <v>0.12582838883476724</v>
      </c>
      <c r="R530" s="5">
        <f t="shared" si="735"/>
        <v>2.2950385038610265E-2</v>
      </c>
      <c r="S530" s="5">
        <f t="shared" si="736"/>
        <v>1.3851189967290324E-2</v>
      </c>
      <c r="T530" s="5">
        <f t="shared" si="737"/>
        <v>5.9040205233864732E-2</v>
      </c>
      <c r="U530" s="5">
        <f t="shared" si="738"/>
        <v>2.5214683935843751E-2</v>
      </c>
      <c r="V530" s="5">
        <f t="shared" si="739"/>
        <v>7.9337288126495617E-4</v>
      </c>
      <c r="W530" s="5">
        <f t="shared" si="740"/>
        <v>4.6080897978944886E-2</v>
      </c>
      <c r="X530" s="5">
        <f t="shared" si="741"/>
        <v>2.1621715888060083E-2</v>
      </c>
      <c r="Y530" s="5">
        <f t="shared" si="742"/>
        <v>5.0725855880412469E-3</v>
      </c>
      <c r="Z530" s="5">
        <f t="shared" si="743"/>
        <v>3.5895329488670842E-3</v>
      </c>
      <c r="AA530" s="5">
        <f t="shared" si="744"/>
        <v>3.9436784450768139E-3</v>
      </c>
      <c r="AB530" s="5">
        <f t="shared" si="745"/>
        <v>2.1663820752881148E-3</v>
      </c>
      <c r="AC530" s="5">
        <f t="shared" si="746"/>
        <v>2.5561724172786656E-5</v>
      </c>
      <c r="AD530" s="5">
        <f t="shared" si="747"/>
        <v>1.2656816825341099E-2</v>
      </c>
      <c r="AE530" s="5">
        <f t="shared" si="748"/>
        <v>5.9387318704115649E-3</v>
      </c>
      <c r="AF530" s="5">
        <f t="shared" si="749"/>
        <v>1.3932624891129189E-3</v>
      </c>
      <c r="AG530" s="5">
        <f t="shared" si="750"/>
        <v>2.1791188264065088E-4</v>
      </c>
      <c r="AH530" s="5">
        <f t="shared" si="751"/>
        <v>4.2106309227468133E-4</v>
      </c>
      <c r="AI530" s="5">
        <f t="shared" si="752"/>
        <v>4.6260543214825305E-4</v>
      </c>
      <c r="AJ530" s="5">
        <f t="shared" si="753"/>
        <v>2.5412318222546343E-4</v>
      </c>
      <c r="AK530" s="5">
        <f t="shared" si="754"/>
        <v>9.3065043132625622E-5</v>
      </c>
      <c r="AL530" s="5">
        <f t="shared" si="755"/>
        <v>5.2708773540640554E-7</v>
      </c>
      <c r="AM530" s="5">
        <f t="shared" si="756"/>
        <v>2.781109208825459E-3</v>
      </c>
      <c r="AN530" s="5">
        <f t="shared" si="757"/>
        <v>1.3049301511955582E-3</v>
      </c>
      <c r="AO530" s="5">
        <f t="shared" si="758"/>
        <v>3.0614452213806087E-4</v>
      </c>
      <c r="AP530" s="5">
        <f t="shared" si="759"/>
        <v>4.7882240209956913E-5</v>
      </c>
      <c r="AQ530" s="5">
        <f t="shared" si="760"/>
        <v>5.616731874325553E-6</v>
      </c>
      <c r="AR530" s="5">
        <f t="shared" si="761"/>
        <v>3.9513581338067697E-5</v>
      </c>
      <c r="AS530" s="5">
        <f t="shared" si="762"/>
        <v>4.3412015220506391E-5</v>
      </c>
      <c r="AT530" s="5">
        <f t="shared" si="763"/>
        <v>2.3847535476236838E-5</v>
      </c>
      <c r="AU530" s="5">
        <f t="shared" si="764"/>
        <v>8.7334492597913703E-6</v>
      </c>
      <c r="AV530" s="5">
        <f t="shared" si="765"/>
        <v>2.3987741641904779E-6</v>
      </c>
      <c r="AW530" s="5">
        <f t="shared" si="766"/>
        <v>7.5476748984442517E-9</v>
      </c>
      <c r="AX530" s="5">
        <f t="shared" si="767"/>
        <v>5.0924918814815052E-4</v>
      </c>
      <c r="AY530" s="5">
        <f t="shared" si="768"/>
        <v>2.3894589179654436E-4</v>
      </c>
      <c r="AZ530" s="5">
        <f t="shared" si="769"/>
        <v>5.6058154372389272E-5</v>
      </c>
      <c r="BA530" s="5">
        <f t="shared" si="770"/>
        <v>8.7677218414351063E-6</v>
      </c>
      <c r="BB530" s="5">
        <f t="shared" si="771"/>
        <v>1.028480340854403E-6</v>
      </c>
      <c r="BC530" s="5">
        <f t="shared" si="772"/>
        <v>9.6515088471452043E-8</v>
      </c>
      <c r="BD530" s="5">
        <f t="shared" si="773"/>
        <v>3.0900418860537355E-6</v>
      </c>
      <c r="BE530" s="5">
        <f t="shared" si="774"/>
        <v>3.3949072912844461E-6</v>
      </c>
      <c r="BF530" s="5">
        <f t="shared" si="775"/>
        <v>1.8649254510810649E-6</v>
      </c>
      <c r="BG530" s="5">
        <f t="shared" si="776"/>
        <v>6.8297337544752249E-7</v>
      </c>
      <c r="BH530" s="5">
        <f t="shared" si="777"/>
        <v>1.8758898564810768E-7</v>
      </c>
      <c r="BI530" s="5">
        <f t="shared" si="778"/>
        <v>4.1219325732488769E-8</v>
      </c>
      <c r="BJ530" s="8">
        <f t="shared" si="779"/>
        <v>0.51216814202802796</v>
      </c>
      <c r="BK530" s="8">
        <f t="shared" si="780"/>
        <v>0.33087451445544558</v>
      </c>
      <c r="BL530" s="8">
        <f t="shared" si="781"/>
        <v>0.15345835427344179</v>
      </c>
      <c r="BM530" s="8">
        <f t="shared" si="782"/>
        <v>0.20822491693701761</v>
      </c>
      <c r="BN530" s="8">
        <f t="shared" si="783"/>
        <v>0.79162668842464312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</v>
      </c>
      <c r="F531">
        <f>VLOOKUP(B531,home!$B$2:$E$405,3,FALSE)</f>
        <v>1.38</v>
      </c>
      <c r="G531">
        <f>VLOOKUP(C531,away!$B$2:$E$405,4,FALSE)</f>
        <v>1.08</v>
      </c>
      <c r="H531">
        <f>VLOOKUP(A531,away!$A$2:$E$405,3,FALSE)</f>
        <v>1.0857142857142901</v>
      </c>
      <c r="I531">
        <f>VLOOKUP(C531,away!$B$2:$E$405,3,FALSE)</f>
        <v>0.86</v>
      </c>
      <c r="J531">
        <f>VLOOKUP(B531,home!$B$2:$E$405,4,FALSE)</f>
        <v>0.79</v>
      </c>
      <c r="K531" s="3">
        <f t="shared" si="728"/>
        <v>2.31012</v>
      </c>
      <c r="L531" s="3">
        <f t="shared" si="729"/>
        <v>0.73763428571428868</v>
      </c>
      <c r="M531" s="5">
        <f t="shared" si="730"/>
        <v>4.746539851468437E-2</v>
      </c>
      <c r="N531" s="5">
        <f t="shared" si="731"/>
        <v>0.10965076641674264</v>
      </c>
      <c r="O531" s="5">
        <f t="shared" si="732"/>
        <v>3.5012105329523265E-2</v>
      </c>
      <c r="P531" s="5">
        <f t="shared" si="733"/>
        <v>8.0882164763838277E-2</v>
      </c>
      <c r="Q531" s="5">
        <f t="shared" si="734"/>
        <v>0.12665321425732276</v>
      </c>
      <c r="R531" s="5">
        <f t="shared" si="735"/>
        <v>1.2913064653048163E-2</v>
      </c>
      <c r="S531" s="5">
        <f t="shared" si="736"/>
        <v>3.4456281742061043E-2</v>
      </c>
      <c r="T531" s="5">
        <f t="shared" si="737"/>
        <v>9.3423753232119044E-2</v>
      </c>
      <c r="U531" s="5">
        <f t="shared" si="738"/>
        <v>2.983072891629962E-2</v>
      </c>
      <c r="V531" s="5">
        <f t="shared" si="739"/>
        <v>6.5238134730653255E-3</v>
      </c>
      <c r="W531" s="5">
        <f t="shared" si="740"/>
        <v>9.7528041106708832E-2</v>
      </c>
      <c r="X531" s="5">
        <f t="shared" si="741"/>
        <v>7.1940026938860951E-2</v>
      </c>
      <c r="Y531" s="5">
        <f t="shared" si="742"/>
        <v>2.6532715192656684E-2</v>
      </c>
      <c r="Z531" s="5">
        <f t="shared" si="743"/>
        <v>3.1750397405778713E-3</v>
      </c>
      <c r="AA531" s="5">
        <f t="shared" si="744"/>
        <v>7.3347228055037515E-3</v>
      </c>
      <c r="AB531" s="5">
        <f t="shared" si="745"/>
        <v>8.4720449237251638E-3</v>
      </c>
      <c r="AC531" s="5">
        <f t="shared" si="746"/>
        <v>6.9479580485057898E-4</v>
      </c>
      <c r="AD531" s="5">
        <f t="shared" si="747"/>
        <v>5.6325369580357554E-2</v>
      </c>
      <c r="AE531" s="5">
        <f t="shared" si="748"/>
        <v>4.1547523758000374E-2</v>
      </c>
      <c r="AF531" s="5">
        <f t="shared" si="749"/>
        <v>1.5323439005215017E-2</v>
      </c>
      <c r="AG531" s="5">
        <f t="shared" si="750"/>
        <v>3.7676979950994178E-3</v>
      </c>
      <c r="AH531" s="5">
        <f t="shared" si="751"/>
        <v>5.8550454278890945E-4</v>
      </c>
      <c r="AI531" s="5">
        <f t="shared" si="752"/>
        <v>1.3525857543875155E-3</v>
      </c>
      <c r="AJ531" s="5">
        <f t="shared" si="753"/>
        <v>1.5623177014628437E-3</v>
      </c>
      <c r="AK531" s="5">
        <f t="shared" si="754"/>
        <v>1.2030471228344482E-3</v>
      </c>
      <c r="AL531" s="5">
        <f t="shared" si="755"/>
        <v>4.7357941172884224E-5</v>
      </c>
      <c r="AM531" s="5">
        <f t="shared" si="756"/>
        <v>2.6023672554995134E-2</v>
      </c>
      <c r="AN531" s="5">
        <f t="shared" si="757"/>
        <v>1.9195953116766376E-2</v>
      </c>
      <c r="AO531" s="5">
        <f t="shared" si="758"/>
        <v>7.0797965829454673E-3</v>
      </c>
      <c r="AP531" s="5">
        <f t="shared" si="759"/>
        <v>1.7407668984878145E-3</v>
      </c>
      <c r="AQ531" s="5">
        <f t="shared" si="760"/>
        <v>3.2101233694028407E-4</v>
      </c>
      <c r="AR531" s="5">
        <f t="shared" si="761"/>
        <v>8.6377645040513722E-5</v>
      </c>
      <c r="AS531" s="5">
        <f t="shared" si="762"/>
        <v>1.9954272536099152E-4</v>
      </c>
      <c r="AT531" s="5">
        <f t="shared" si="763"/>
        <v>2.304838203554669E-4</v>
      </c>
      <c r="AU531" s="5">
        <f t="shared" si="764"/>
        <v>1.7748176102652373E-4</v>
      </c>
      <c r="AV531" s="5">
        <f t="shared" si="765"/>
        <v>1.0250104144564826E-4</v>
      </c>
      <c r="AW531" s="5">
        <f t="shared" si="766"/>
        <v>2.2416404140261142E-6</v>
      </c>
      <c r="AX531" s="5">
        <f t="shared" si="767"/>
        <v>1.0019634407124218E-2</v>
      </c>
      <c r="AY531" s="5">
        <f t="shared" si="768"/>
        <v>7.3908258690173834E-3</v>
      </c>
      <c r="AZ531" s="5">
        <f t="shared" si="769"/>
        <v>2.7258632803656611E-3</v>
      </c>
      <c r="BA531" s="5">
        <f t="shared" si="770"/>
        <v>6.7023007125577771E-4</v>
      </c>
      <c r="BB531" s="5">
        <f t="shared" si="771"/>
        <v>1.2359616996874805E-4</v>
      </c>
      <c r="BC531" s="5">
        <f t="shared" si="772"/>
        <v>1.8233754510383865E-5</v>
      </c>
      <c r="BD531" s="5">
        <f t="shared" si="773"/>
        <v>1.0619185416856945E-5</v>
      </c>
      <c r="BE531" s="5">
        <f t="shared" si="774"/>
        <v>2.4531592615189566E-5</v>
      </c>
      <c r="BF531" s="5">
        <f t="shared" si="775"/>
        <v>2.833546136610086E-5</v>
      </c>
      <c r="BG531" s="5">
        <f t="shared" si="776"/>
        <v>2.1819438670352307E-5</v>
      </c>
      <c r="BH531" s="5">
        <f t="shared" si="777"/>
        <v>1.260138041528857E-5</v>
      </c>
      <c r="BI531" s="5">
        <f t="shared" si="778"/>
        <v>5.8221401849932891E-6</v>
      </c>
      <c r="BJ531" s="8">
        <f t="shared" si="779"/>
        <v>0.71800213252546041</v>
      </c>
      <c r="BK531" s="8">
        <f t="shared" si="780"/>
        <v>0.17746063810868987</v>
      </c>
      <c r="BL531" s="8">
        <f t="shared" si="781"/>
        <v>9.9166237941471599E-2</v>
      </c>
      <c r="BM531" s="8">
        <f t="shared" si="782"/>
        <v>0.57783875015243669</v>
      </c>
      <c r="BN531" s="8">
        <f t="shared" si="783"/>
        <v>0.41257671393515943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</v>
      </c>
      <c r="F532">
        <f>VLOOKUP(B532,home!$B$2:$E$405,3,FALSE)</f>
        <v>1.08</v>
      </c>
      <c r="G532">
        <f>VLOOKUP(C532,away!$B$2:$E$405,4,FALSE)</f>
        <v>1.08</v>
      </c>
      <c r="H532">
        <f>VLOOKUP(A532,away!$A$2:$E$405,3,FALSE)</f>
        <v>1.0857142857142901</v>
      </c>
      <c r="I532">
        <f>VLOOKUP(C532,away!$B$2:$E$405,3,FALSE)</f>
        <v>0.54</v>
      </c>
      <c r="J532">
        <f>VLOOKUP(B532,home!$B$2:$E$405,4,FALSE)</f>
        <v>1.07</v>
      </c>
      <c r="K532" s="3">
        <f t="shared" si="728"/>
        <v>1.8079200000000002</v>
      </c>
      <c r="L532" s="3">
        <f t="shared" si="729"/>
        <v>0.62732571428571682</v>
      </c>
      <c r="M532" s="5">
        <f t="shared" si="730"/>
        <v>8.7576225674374064E-2</v>
      </c>
      <c r="N532" s="5">
        <f t="shared" si="731"/>
        <v>0.15833080992121434</v>
      </c>
      <c r="O532" s="5">
        <f t="shared" si="732"/>
        <v>5.4938818325623827E-2</v>
      </c>
      <c r="P532" s="5">
        <f t="shared" si="733"/>
        <v>9.9324988427261826E-2</v>
      </c>
      <c r="Q532" s="5">
        <f t="shared" si="734"/>
        <v>0.14312471893638098</v>
      </c>
      <c r="R532" s="5">
        <f t="shared" si="735"/>
        <v>1.7232266724067601E-2</v>
      </c>
      <c r="S532" s="5">
        <f t="shared" si="736"/>
        <v>2.8162475746435555E-2</v>
      </c>
      <c r="T532" s="5">
        <f t="shared" si="737"/>
        <v>8.9785816538707652E-2</v>
      </c>
      <c r="U532" s="5">
        <f t="shared" si="738"/>
        <v>3.1154559655776293E-2</v>
      </c>
      <c r="V532" s="5">
        <f t="shared" si="739"/>
        <v>3.5489560425254166E-3</v>
      </c>
      <c r="W532" s="5">
        <f t="shared" si="740"/>
        <v>8.6252680619820637E-2</v>
      </c>
      <c r="X532" s="5">
        <f t="shared" si="741"/>
        <v>5.4108524478886776E-2</v>
      </c>
      <c r="Y532" s="5">
        <f t="shared" si="742"/>
        <v>1.6971834383831923E-2</v>
      </c>
      <c r="Z532" s="5">
        <f t="shared" si="743"/>
        <v>3.6034146771458989E-3</v>
      </c>
      <c r="AA532" s="5">
        <f t="shared" si="744"/>
        <v>6.5146854631056138E-3</v>
      </c>
      <c r="AB532" s="5">
        <f t="shared" si="745"/>
        <v>5.8890150712289533E-3</v>
      </c>
      <c r="AC532" s="5">
        <f t="shared" si="746"/>
        <v>2.5156657467416139E-4</v>
      </c>
      <c r="AD532" s="5">
        <f t="shared" si="747"/>
        <v>3.8984486586546553E-2</v>
      </c>
      <c r="AE532" s="5">
        <f t="shared" si="748"/>
        <v>2.4455970893967255E-2</v>
      </c>
      <c r="AF532" s="5">
        <f t="shared" si="749"/>
        <v>7.6709297048043554E-3</v>
      </c>
      <c r="AG532" s="5">
        <f t="shared" si="750"/>
        <v>1.6040571521006384E-3</v>
      </c>
      <c r="AH532" s="5">
        <f t="shared" si="751"/>
        <v>5.6512867155204664E-4</v>
      </c>
      <c r="AI532" s="5">
        <f t="shared" si="752"/>
        <v>1.0217074278723762E-3</v>
      </c>
      <c r="AJ532" s="5">
        <f t="shared" si="753"/>
        <v>9.2358264649951359E-4</v>
      </c>
      <c r="AK532" s="5">
        <f t="shared" si="754"/>
        <v>5.5658784608646683E-4</v>
      </c>
      <c r="AL532" s="5">
        <f t="shared" si="755"/>
        <v>1.1412616575234962E-5</v>
      </c>
      <c r="AM532" s="5">
        <f t="shared" si="756"/>
        <v>1.4096166597909842E-2</v>
      </c>
      <c r="AN532" s="5">
        <f t="shared" si="757"/>
        <v>8.8428877797242528E-3</v>
      </c>
      <c r="AO532" s="5">
        <f t="shared" si="758"/>
        <v>2.7736854463819766E-3</v>
      </c>
      <c r="AP532" s="5">
        <f t="shared" si="759"/>
        <v>5.8000140128515692E-4</v>
      </c>
      <c r="AQ532" s="5">
        <f t="shared" si="760"/>
        <v>9.0962448336981934E-5</v>
      </c>
      <c r="AR532" s="5">
        <f t="shared" si="761"/>
        <v>7.0903949508945192E-5</v>
      </c>
      <c r="AS532" s="5">
        <f t="shared" si="762"/>
        <v>1.2818866839621218E-4</v>
      </c>
      <c r="AT532" s="5">
        <f t="shared" si="763"/>
        <v>1.1587742868344003E-4</v>
      </c>
      <c r="AU532" s="5">
        <f t="shared" si="764"/>
        <v>6.9832373621788298E-5</v>
      </c>
      <c r="AV532" s="5">
        <f t="shared" si="765"/>
        <v>3.1562836229575887E-5</v>
      </c>
      <c r="AW532" s="5">
        <f t="shared" si="766"/>
        <v>3.5954646637229841E-7</v>
      </c>
      <c r="AX532" s="5">
        <f t="shared" si="767"/>
        <v>4.2474569192821948E-3</v>
      </c>
      <c r="AY532" s="5">
        <f t="shared" si="768"/>
        <v>2.6645389457865122E-3</v>
      </c>
      <c r="AZ532" s="5">
        <f t="shared" si="769"/>
        <v>8.3576689870381736E-4</v>
      </c>
      <c r="BA532" s="5">
        <f t="shared" si="770"/>
        <v>1.7476602223524354E-4</v>
      </c>
      <c r="BB532" s="5">
        <f t="shared" si="771"/>
        <v>2.7408804932899403E-5</v>
      </c>
      <c r="BC532" s="5">
        <f t="shared" si="772"/>
        <v>3.4388496264497997E-6</v>
      </c>
      <c r="BD532" s="5">
        <f t="shared" si="773"/>
        <v>7.4133117952295717E-6</v>
      </c>
      <c r="BE532" s="5">
        <f t="shared" si="774"/>
        <v>1.3402674660831446E-5</v>
      </c>
      <c r="BF532" s="5">
        <f t="shared" si="775"/>
        <v>1.2115481786405201E-5</v>
      </c>
      <c r="BG532" s="5">
        <f t="shared" si="776"/>
        <v>7.3012739437592303E-6</v>
      </c>
      <c r="BH532" s="5">
        <f t="shared" si="777"/>
        <v>3.3000297971002982E-6</v>
      </c>
      <c r="BI532" s="5">
        <f t="shared" si="778"/>
        <v>1.1932379741547137E-6</v>
      </c>
      <c r="BJ532" s="8">
        <f t="shared" si="779"/>
        <v>0.6556269093304663</v>
      </c>
      <c r="BK532" s="8">
        <f t="shared" si="780"/>
        <v>0.22154016402763274</v>
      </c>
      <c r="BL532" s="8">
        <f t="shared" si="781"/>
        <v>0.11925744309821013</v>
      </c>
      <c r="BM532" s="8">
        <f t="shared" si="782"/>
        <v>0.43683592372521263</v>
      </c>
      <c r="BN532" s="8">
        <f t="shared" si="783"/>
        <v>0.56052782800892265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</v>
      </c>
      <c r="F533">
        <f>VLOOKUP(B533,home!$B$2:$E$405,3,FALSE)</f>
        <v>0.28000000000000003</v>
      </c>
      <c r="G533">
        <f>VLOOKUP(C533,away!$B$2:$E$405,4,FALSE)</f>
        <v>0.75</v>
      </c>
      <c r="H533">
        <f>VLOOKUP(A533,away!$A$2:$E$405,3,FALSE)</f>
        <v>1.0857142857142901</v>
      </c>
      <c r="I533">
        <f>VLOOKUP(C533,away!$B$2:$E$405,3,FALSE)</f>
        <v>0.32</v>
      </c>
      <c r="J533">
        <f>VLOOKUP(B533,home!$B$2:$E$405,4,FALSE)</f>
        <v>1.18</v>
      </c>
      <c r="K533" s="3">
        <f t="shared" si="728"/>
        <v>0.32550000000000001</v>
      </c>
      <c r="L533" s="3">
        <f t="shared" si="729"/>
        <v>0.40996571428571588</v>
      </c>
      <c r="M533" s="5">
        <f t="shared" si="730"/>
        <v>0.47928219842441983</v>
      </c>
      <c r="N533" s="5">
        <f t="shared" si="731"/>
        <v>0.15600635558714865</v>
      </c>
      <c r="O533" s="5">
        <f t="shared" si="732"/>
        <v>0.19648926882149551</v>
      </c>
      <c r="P533" s="5">
        <f t="shared" si="733"/>
        <v>6.3957257001396775E-2</v>
      </c>
      <c r="Q533" s="5">
        <f t="shared" si="734"/>
        <v>2.5390034371808437E-2</v>
      </c>
      <c r="R533" s="5">
        <f t="shared" si="735"/>
        <v>4.0276931720941218E-2</v>
      </c>
      <c r="S533" s="5">
        <f t="shared" si="736"/>
        <v>2.1336754925333256E-3</v>
      </c>
      <c r="T533" s="5">
        <f t="shared" si="737"/>
        <v>1.0409043576977325E-2</v>
      </c>
      <c r="U533" s="5">
        <f t="shared" si="738"/>
        <v>1.3110141275166366E-2</v>
      </c>
      <c r="V533" s="5">
        <f t="shared" si="739"/>
        <v>3.1636205670837722E-5</v>
      </c>
      <c r="W533" s="5">
        <f t="shared" si="740"/>
        <v>2.7548187293412164E-3</v>
      </c>
      <c r="X533" s="5">
        <f t="shared" si="741"/>
        <v>1.1293812281020401E-3</v>
      </c>
      <c r="Y533" s="5">
        <f t="shared" si="742"/>
        <v>2.3150379093986591E-4</v>
      </c>
      <c r="Z533" s="5">
        <f t="shared" si="743"/>
        <v>5.504053694070892E-3</v>
      </c>
      <c r="AA533" s="5">
        <f t="shared" si="744"/>
        <v>1.7915694774200751E-3</v>
      </c>
      <c r="AB533" s="5">
        <f t="shared" si="745"/>
        <v>2.9157793245011718E-4</v>
      </c>
      <c r="AC533" s="5">
        <f t="shared" si="746"/>
        <v>2.6385354798414855E-7</v>
      </c>
      <c r="AD533" s="5">
        <f t="shared" si="747"/>
        <v>2.2417337410014139E-4</v>
      </c>
      <c r="AE533" s="5">
        <f t="shared" si="748"/>
        <v>9.190339743680347E-5</v>
      </c>
      <c r="AF533" s="5">
        <f t="shared" si="749"/>
        <v>1.8838620987731582E-5</v>
      </c>
      <c r="AG533" s="5">
        <f t="shared" si="750"/>
        <v>2.5743962364644186E-6</v>
      </c>
      <c r="AH533" s="5">
        <f t="shared" si="751"/>
        <v>5.6411832603917651E-4</v>
      </c>
      <c r="AI533" s="5">
        <f t="shared" si="752"/>
        <v>1.8362051512575196E-4</v>
      </c>
      <c r="AJ533" s="5">
        <f t="shared" si="753"/>
        <v>2.9884238836716125E-5</v>
      </c>
      <c r="AK533" s="5">
        <f t="shared" si="754"/>
        <v>3.2424399137837006E-6</v>
      </c>
      <c r="AL533" s="5">
        <f t="shared" si="755"/>
        <v>1.4083852256251668E-9</v>
      </c>
      <c r="AM533" s="5">
        <f t="shared" si="756"/>
        <v>1.4593686653919207E-5</v>
      </c>
      <c r="AN533" s="5">
        <f t="shared" si="757"/>
        <v>5.982911173135907E-6</v>
      </c>
      <c r="AO533" s="5">
        <f t="shared" si="758"/>
        <v>1.2263942263013261E-6</v>
      </c>
      <c r="AP533" s="5">
        <f t="shared" si="759"/>
        <v>1.6759319499383368E-7</v>
      </c>
      <c r="AQ533" s="5">
        <f t="shared" si="760"/>
        <v>1.7176865973768074E-8</v>
      </c>
      <c r="AR533" s="5">
        <f t="shared" si="761"/>
        <v>4.6253834495262658E-5</v>
      </c>
      <c r="AS533" s="5">
        <f t="shared" si="762"/>
        <v>1.5055623128207994E-5</v>
      </c>
      <c r="AT533" s="5">
        <f t="shared" si="763"/>
        <v>2.4503026641158508E-6</v>
      </c>
      <c r="AU533" s="5">
        <f t="shared" si="764"/>
        <v>2.6585783905656991E-7</v>
      </c>
      <c r="AV533" s="5">
        <f t="shared" si="765"/>
        <v>2.1634181653228366E-8</v>
      </c>
      <c r="AW533" s="5">
        <f t="shared" si="766"/>
        <v>5.2205647974080389E-12</v>
      </c>
      <c r="AX533" s="5">
        <f t="shared" si="767"/>
        <v>7.9170750097511711E-7</v>
      </c>
      <c r="AY533" s="5">
        <f t="shared" si="768"/>
        <v>3.2457293114262303E-7</v>
      </c>
      <c r="AZ533" s="5">
        <f t="shared" si="769"/>
        <v>6.653188677684695E-8</v>
      </c>
      <c r="BA533" s="5">
        <f t="shared" si="770"/>
        <v>9.0919308284154795E-9</v>
      </c>
      <c r="BB533" s="5">
        <f t="shared" si="771"/>
        <v>9.3184497907691815E-10</v>
      </c>
      <c r="BC533" s="5">
        <f t="shared" si="772"/>
        <v>7.6404898490165323E-11</v>
      </c>
      <c r="BD533" s="5">
        <f t="shared" si="773"/>
        <v>3.1604143828839396E-6</v>
      </c>
      <c r="BE533" s="5">
        <f t="shared" si="774"/>
        <v>1.0287148816287224E-6</v>
      </c>
      <c r="BF533" s="5">
        <f t="shared" si="775"/>
        <v>1.6742334698507453E-7</v>
      </c>
      <c r="BG533" s="5">
        <f t="shared" si="776"/>
        <v>1.8165433147880594E-8</v>
      </c>
      <c r="BH533" s="5">
        <f t="shared" si="777"/>
        <v>1.4782121224087826E-9</v>
      </c>
      <c r="BI533" s="5">
        <f t="shared" si="778"/>
        <v>9.6231609168811761E-11</v>
      </c>
      <c r="BJ533" s="8">
        <f t="shared" si="779"/>
        <v>0.1962818077476926</v>
      </c>
      <c r="BK533" s="8">
        <f t="shared" si="780"/>
        <v>0.54540535695888503</v>
      </c>
      <c r="BL533" s="8">
        <f t="shared" si="781"/>
        <v>0.25280877829218534</v>
      </c>
      <c r="BM533" s="8">
        <f t="shared" si="782"/>
        <v>3.8597626197913001E-2</v>
      </c>
      <c r="BN533" s="8">
        <f t="shared" si="783"/>
        <v>0.96140204592721046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1.5193798449612399</v>
      </c>
      <c r="F534">
        <f>VLOOKUP(B534,home!$B$2:$E$405,3,FALSE)</f>
        <v>1.32</v>
      </c>
      <c r="G534">
        <f>VLOOKUP(C534,away!$B$2:$E$405,4,FALSE)</f>
        <v>1.21</v>
      </c>
      <c r="H534">
        <f>VLOOKUP(A534,away!$A$2:$E$405,3,FALSE)</f>
        <v>1.26356589147287</v>
      </c>
      <c r="I534">
        <f>VLOOKUP(C534,away!$B$2:$E$405,3,FALSE)</f>
        <v>0.99</v>
      </c>
      <c r="J534">
        <f>VLOOKUP(B534,home!$B$2:$E$405,4,FALSE)</f>
        <v>1.19</v>
      </c>
      <c r="K534" s="3">
        <f t="shared" si="728"/>
        <v>2.4267534883720923</v>
      </c>
      <c r="L534" s="3">
        <f t="shared" si="729"/>
        <v>1.4886069767441881</v>
      </c>
      <c r="M534" s="5">
        <f t="shared" si="730"/>
        <v>1.9933362068796492E-2</v>
      </c>
      <c r="N534" s="5">
        <f t="shared" si="731"/>
        <v>4.8373355935435833E-2</v>
      </c>
      <c r="O534" s="5">
        <f t="shared" si="732"/>
        <v>2.9672941845578421E-2</v>
      </c>
      <c r="P534" s="5">
        <f t="shared" si="733"/>
        <v>7.2008915134019663E-2</v>
      </c>
      <c r="Q534" s="5">
        <f t="shared" si="734"/>
        <v>5.8695105130291893E-2</v>
      </c>
      <c r="R534" s="5">
        <f t="shared" si="735"/>
        <v>2.2085674125926304E-2</v>
      </c>
      <c r="S534" s="5">
        <f t="shared" si="736"/>
        <v>6.503273056600227E-2</v>
      </c>
      <c r="T534" s="5">
        <f t="shared" si="737"/>
        <v>8.7373942997686097E-2</v>
      </c>
      <c r="U534" s="5">
        <f t="shared" si="738"/>
        <v>5.3596486728140914E-2</v>
      </c>
      <c r="V534" s="5">
        <f t="shared" si="739"/>
        <v>2.6103286652455614E-2</v>
      </c>
      <c r="W534" s="5">
        <f t="shared" si="740"/>
        <v>4.7479517041767519E-2</v>
      </c>
      <c r="X534" s="5">
        <f t="shared" si="741"/>
        <v>7.0678340320819696E-2</v>
      </c>
      <c r="Y534" s="5">
        <f t="shared" si="742"/>
        <v>5.2606135253136135E-2</v>
      </c>
      <c r="Z534" s="5">
        <f t="shared" si="743"/>
        <v>1.0958962863317498E-2</v>
      </c>
      <c r="AA534" s="5">
        <f t="shared" si="744"/>
        <v>2.6594701357495948E-2</v>
      </c>
      <c r="AB534" s="5">
        <f t="shared" si="745"/>
        <v>3.2269392145758663E-2</v>
      </c>
      <c r="AC534" s="5">
        <f t="shared" si="746"/>
        <v>5.8936036065702193E-3</v>
      </c>
      <c r="AD534" s="5">
        <f t="shared" si="747"/>
        <v>2.8805270901832877E-2</v>
      </c>
      <c r="AE534" s="5">
        <f t="shared" si="748"/>
        <v>4.2879727231474769E-2</v>
      </c>
      <c r="AF534" s="5">
        <f t="shared" si="749"/>
        <v>3.1915530558830549E-2</v>
      </c>
      <c r="AG534" s="5">
        <f t="shared" si="750"/>
        <v>1.5836560485455831E-2</v>
      </c>
      <c r="AH534" s="5">
        <f t="shared" si="751"/>
        <v>4.078397144053723E-3</v>
      </c>
      <c r="AI534" s="5">
        <f t="shared" si="752"/>
        <v>9.8972644962991504E-3</v>
      </c>
      <c r="AJ534" s="5">
        <f t="shared" si="753"/>
        <v>1.2009110570867614E-2</v>
      </c>
      <c r="AK534" s="5">
        <f t="shared" si="754"/>
        <v>9.7143836566997172E-3</v>
      </c>
      <c r="AL534" s="5">
        <f t="shared" si="755"/>
        <v>8.5162151868681864E-4</v>
      </c>
      <c r="AM534" s="5">
        <f t="shared" si="756"/>
        <v>1.3980658328905207E-2</v>
      </c>
      <c r="AN534" s="5">
        <f t="shared" si="757"/>
        <v>2.0811705527885034E-2</v>
      </c>
      <c r="AO534" s="5">
        <f t="shared" si="758"/>
        <v>1.5490225023377626E-2</v>
      </c>
      <c r="AP534" s="5">
        <f t="shared" si="759"/>
        <v>7.6862856803791117E-3</v>
      </c>
      <c r="AQ534" s="5">
        <f t="shared" si="760"/>
        <v>2.860464622265324E-3</v>
      </c>
      <c r="AR534" s="5">
        <f t="shared" si="761"/>
        <v>1.2142260885143897E-3</v>
      </c>
      <c r="AS534" s="5">
        <f t="shared" si="762"/>
        <v>2.946627395974696E-3</v>
      </c>
      <c r="AT534" s="5">
        <f t="shared" si="763"/>
        <v>3.5753691560571847E-3</v>
      </c>
      <c r="AU534" s="5">
        <f t="shared" si="764"/>
        <v>2.8921798572265857E-3</v>
      </c>
      <c r="AV534" s="5">
        <f t="shared" si="765"/>
        <v>1.754651889381029E-3</v>
      </c>
      <c r="AW534" s="5">
        <f t="shared" si="766"/>
        <v>8.545743208152703E-5</v>
      </c>
      <c r="AX534" s="5">
        <f t="shared" si="767"/>
        <v>5.654601894901511E-3</v>
      </c>
      <c r="AY534" s="5">
        <f t="shared" si="768"/>
        <v>8.4174798314612959E-3</v>
      </c>
      <c r="AZ534" s="5">
        <f t="shared" si="769"/>
        <v>6.2651596018583888E-3</v>
      </c>
      <c r="BA534" s="5">
        <f t="shared" si="770"/>
        <v>3.1087867645807456E-3</v>
      </c>
      <c r="BB534" s="5">
        <f t="shared" si="771"/>
        <v>1.1569404167412227E-3</v>
      </c>
      <c r="BC534" s="5">
        <f t="shared" si="772"/>
        <v>3.4444591520766272E-4</v>
      </c>
      <c r="BD534" s="5">
        <f t="shared" si="773"/>
        <v>3.0125090445122017E-4</v>
      </c>
      <c r="BE534" s="5">
        <f t="shared" si="774"/>
        <v>7.3106168325224631E-4</v>
      </c>
      <c r="BF534" s="5">
        <f t="shared" si="775"/>
        <v>8.8705324502378138E-4</v>
      </c>
      <c r="BG534" s="5">
        <f t="shared" si="776"/>
        <v>7.175531855777487E-4</v>
      </c>
      <c r="BH534" s="5">
        <f t="shared" si="777"/>
        <v>4.3533117404832714E-4</v>
      </c>
      <c r="BI534" s="5">
        <f t="shared" si="778"/>
        <v>2.1128828904377919E-4</v>
      </c>
      <c r="BJ534" s="8">
        <f t="shared" si="779"/>
        <v>0.57042023946429432</v>
      </c>
      <c r="BK534" s="8">
        <f t="shared" si="780"/>
        <v>0.19824099937799236</v>
      </c>
      <c r="BL534" s="8">
        <f t="shared" si="781"/>
        <v>0.21558494493937147</v>
      </c>
      <c r="BM534" s="8">
        <f t="shared" si="782"/>
        <v>0.73610377000554705</v>
      </c>
      <c r="BN534" s="8">
        <f t="shared" si="783"/>
        <v>0.25076935424004859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1.175</v>
      </c>
      <c r="F535">
        <f>VLOOKUP(B535,home!$B$2:$E$405,3,FALSE)</f>
        <v>1.7</v>
      </c>
      <c r="G535">
        <f>VLOOKUP(C535,away!$B$2:$E$405,4,FALSE)</f>
        <v>1.04</v>
      </c>
      <c r="H535">
        <f>VLOOKUP(A535,away!$A$2:$E$405,3,FALSE)</f>
        <v>0.99375000000000002</v>
      </c>
      <c r="I535">
        <f>VLOOKUP(C535,away!$B$2:$E$405,3,FALSE)</f>
        <v>0.76</v>
      </c>
      <c r="J535">
        <f>VLOOKUP(B535,home!$B$2:$E$405,4,FALSE)</f>
        <v>0.63</v>
      </c>
      <c r="K535" s="3">
        <f t="shared" si="728"/>
        <v>2.0773999999999999</v>
      </c>
      <c r="L535" s="3">
        <f t="shared" si="729"/>
        <v>0.47580749999999999</v>
      </c>
      <c r="M535" s="5">
        <f t="shared" si="730"/>
        <v>7.7831620282649172E-2</v>
      </c>
      <c r="N535" s="5">
        <f t="shared" si="731"/>
        <v>0.16168740797517536</v>
      </c>
      <c r="O535" s="5">
        <f t="shared" si="732"/>
        <v>3.7032868667636602E-2</v>
      </c>
      <c r="P535" s="5">
        <f t="shared" si="733"/>
        <v>7.6932081370148259E-2</v>
      </c>
      <c r="Q535" s="5">
        <f t="shared" si="734"/>
        <v>0.16794471066381467</v>
      </c>
      <c r="R535" s="5">
        <f t="shared" si="735"/>
        <v>8.8102583292882508E-3</v>
      </c>
      <c r="S535" s="5">
        <f t="shared" si="736"/>
        <v>1.9010734719544703E-2</v>
      </c>
      <c r="T535" s="5">
        <f t="shared" si="737"/>
        <v>7.9909352919173005E-2</v>
      </c>
      <c r="U535" s="5">
        <f t="shared" si="738"/>
        <v>1.8302430653263407E-2</v>
      </c>
      <c r="V535" s="5">
        <f t="shared" si="739"/>
        <v>2.0878909069476591E-3</v>
      </c>
      <c r="W535" s="5">
        <f t="shared" si="740"/>
        <v>0.11629611397766954</v>
      </c>
      <c r="X535" s="5">
        <f t="shared" si="741"/>
        <v>5.5334563251429998E-2</v>
      </c>
      <c r="Y535" s="5">
        <f t="shared" si="742"/>
        <v>1.316430010212739E-2</v>
      </c>
      <c r="Z535" s="5">
        <f t="shared" si="743"/>
        <v>1.3973289966709396E-3</v>
      </c>
      <c r="AA535" s="5">
        <f t="shared" si="744"/>
        <v>2.9028112576842094E-3</v>
      </c>
      <c r="AB535" s="5">
        <f t="shared" si="745"/>
        <v>3.0151500533565885E-3</v>
      </c>
      <c r="AC535" s="5">
        <f t="shared" si="746"/>
        <v>1.2898500680215983E-4</v>
      </c>
      <c r="AD535" s="5">
        <f t="shared" si="747"/>
        <v>6.0398386794302684E-2</v>
      </c>
      <c r="AE535" s="5">
        <f t="shared" si="748"/>
        <v>2.8738005424630175E-2</v>
      </c>
      <c r="AF535" s="5">
        <f t="shared" si="749"/>
        <v>6.8368792580398609E-3</v>
      </c>
      <c r="AG535" s="5">
        <f t="shared" si="750"/>
        <v>1.0843461425232668E-3</v>
      </c>
      <c r="AH535" s="5">
        <f t="shared" si="751"/>
        <v>1.6621490414587704E-4</v>
      </c>
      <c r="AI535" s="5">
        <f t="shared" si="752"/>
        <v>3.4529484187264484E-4</v>
      </c>
      <c r="AJ535" s="5">
        <f t="shared" si="753"/>
        <v>3.5865775225311626E-4</v>
      </c>
      <c r="AK535" s="5">
        <f t="shared" si="754"/>
        <v>2.483585381768746E-4</v>
      </c>
      <c r="AL535" s="5">
        <f t="shared" si="755"/>
        <v>5.0997705060214573E-6</v>
      </c>
      <c r="AM535" s="5">
        <f t="shared" si="756"/>
        <v>2.5094321745296879E-2</v>
      </c>
      <c r="AN535" s="5">
        <f t="shared" si="757"/>
        <v>1.1940066493825344E-2</v>
      </c>
      <c r="AO535" s="5">
        <f t="shared" si="758"/>
        <v>2.8405865941304015E-3</v>
      </c>
      <c r="AP535" s="5">
        <f t="shared" si="759"/>
        <v>4.505241352955669E-4</v>
      </c>
      <c r="AQ535" s="5">
        <f t="shared" si="760"/>
        <v>5.3590690626161369E-5</v>
      </c>
      <c r="AR535" s="5">
        <f t="shared" si="761"/>
        <v>1.5817259600877885E-5</v>
      </c>
      <c r="AS535" s="5">
        <f t="shared" si="762"/>
        <v>3.2858775094863709E-5</v>
      </c>
      <c r="AT535" s="5">
        <f t="shared" si="763"/>
        <v>3.4130409691034936E-5</v>
      </c>
      <c r="AU535" s="5">
        <f t="shared" si="764"/>
        <v>2.3634171030718662E-5</v>
      </c>
      <c r="AV535" s="5">
        <f t="shared" si="765"/>
        <v>1.2274406724803739E-5</v>
      </c>
      <c r="AW535" s="5">
        <f t="shared" si="766"/>
        <v>1.4002305308188854E-7</v>
      </c>
      <c r="AX535" s="5">
        <f t="shared" si="767"/>
        <v>8.6884906656132781E-3</v>
      </c>
      <c r="AY535" s="5">
        <f t="shared" si="768"/>
        <v>4.1340490223787897E-3</v>
      </c>
      <c r="AZ535" s="5">
        <f t="shared" si="769"/>
        <v>9.8350576510774796E-4</v>
      </c>
      <c r="BA535" s="5">
        <f t="shared" si="770"/>
        <v>1.5598647311050159E-4</v>
      </c>
      <c r="BB535" s="5">
        <f t="shared" si="771"/>
        <v>1.8554883451131246E-5</v>
      </c>
      <c r="BC535" s="5">
        <f t="shared" si="772"/>
        <v>1.7657105415348269E-6</v>
      </c>
      <c r="BD535" s="5">
        <f t="shared" si="773"/>
        <v>1.2543284579241159E-6</v>
      </c>
      <c r="BE535" s="5">
        <f t="shared" si="774"/>
        <v>2.605741938491558E-6</v>
      </c>
      <c r="BF535" s="5">
        <f t="shared" si="775"/>
        <v>2.7065841515111817E-6</v>
      </c>
      <c r="BG535" s="5">
        <f t="shared" si="776"/>
        <v>1.8742193054497762E-6</v>
      </c>
      <c r="BH535" s="5">
        <f t="shared" si="777"/>
        <v>9.7337579628534141E-7</v>
      </c>
      <c r="BI535" s="5">
        <f t="shared" si="778"/>
        <v>4.0441817584063363E-7</v>
      </c>
      <c r="BJ535" s="8">
        <f t="shared" si="779"/>
        <v>0.74575550868826357</v>
      </c>
      <c r="BK535" s="8">
        <f t="shared" si="780"/>
        <v>0.18013046107897679</v>
      </c>
      <c r="BL535" s="8">
        <f t="shared" si="781"/>
        <v>7.1310578687645357E-2</v>
      </c>
      <c r="BM535" s="8">
        <f t="shared" si="782"/>
        <v>0.46422102116351838</v>
      </c>
      <c r="BN535" s="8">
        <f t="shared" si="783"/>
        <v>0.53023894728871235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1.6571428571428599</v>
      </c>
      <c r="F536">
        <f>VLOOKUP(B536,home!$B$2:$E$405,3,FALSE)</f>
        <v>0.83</v>
      </c>
      <c r="G536">
        <f>VLOOKUP(C536,away!$B$2:$E$405,4,FALSE)</f>
        <v>1.98</v>
      </c>
      <c r="H536">
        <f>VLOOKUP(A536,away!$A$2:$E$405,3,FALSE)</f>
        <v>1.3785714285714299</v>
      </c>
      <c r="I536">
        <f>VLOOKUP(C536,away!$B$2:$E$405,3,FALSE)</f>
        <v>0.69</v>
      </c>
      <c r="J536">
        <f>VLOOKUP(B536,home!$B$2:$E$405,4,FALSE)</f>
        <v>1.27</v>
      </c>
      <c r="K536" s="3">
        <f t="shared" si="728"/>
        <v>2.7233485714285757</v>
      </c>
      <c r="L536" s="3">
        <f t="shared" si="729"/>
        <v>1.208042142857144</v>
      </c>
      <c r="M536" s="5">
        <f t="shared" si="730"/>
        <v>1.961637280449692E-2</v>
      </c>
      <c r="N536" s="5">
        <f t="shared" si="731"/>
        <v>5.3422220853737053E-2</v>
      </c>
      <c r="O536" s="5">
        <f t="shared" si="732"/>
        <v>2.3697405037829064E-2</v>
      </c>
      <c r="P536" s="5">
        <f t="shared" si="733"/>
        <v>6.4536294156336119E-2</v>
      </c>
      <c r="Q536" s="5">
        <f t="shared" si="734"/>
        <v>7.2743664422283347E-2</v>
      </c>
      <c r="R536" s="5">
        <f t="shared" si="735"/>
        <v>1.4313731981026352E-2</v>
      </c>
      <c r="S536" s="5">
        <f t="shared" si="736"/>
        <v>5.3079808700392882E-2</v>
      </c>
      <c r="T536" s="5">
        <f t="shared" si="737"/>
        <v>8.7877412247976169E-2</v>
      </c>
      <c r="U536" s="5">
        <f t="shared" si="738"/>
        <v>3.8981281542339631E-2</v>
      </c>
      <c r="V536" s="5">
        <f t="shared" si="739"/>
        <v>1.9403146217538549E-2</v>
      </c>
      <c r="W536" s="5">
        <f t="shared" si="740"/>
        <v>6.6035451528301675E-2</v>
      </c>
      <c r="X536" s="5">
        <f t="shared" si="741"/>
        <v>7.9773608368788634E-2</v>
      </c>
      <c r="Y536" s="5">
        <f t="shared" si="742"/>
        <v>4.8184940398639006E-2</v>
      </c>
      <c r="Z536" s="5">
        <f t="shared" si="743"/>
        <v>5.7638638182139707E-3</v>
      </c>
      <c r="AA536" s="5">
        <f t="shared" si="744"/>
        <v>1.569701029524187E-2</v>
      </c>
      <c r="AB536" s="5">
        <f t="shared" si="745"/>
        <v>2.1374215281623303E-2</v>
      </c>
      <c r="AC536" s="5">
        <f t="shared" si="746"/>
        <v>3.9896747360399125E-3</v>
      </c>
      <c r="AD536" s="5">
        <f t="shared" si="747"/>
        <v>4.4959388145810332E-2</v>
      </c>
      <c r="AE536" s="5">
        <f t="shared" si="748"/>
        <v>5.4312835597210792E-2</v>
      </c>
      <c r="AF536" s="5">
        <f t="shared" si="749"/>
        <v>3.2806097149751148E-2</v>
      </c>
      <c r="AG536" s="5">
        <f t="shared" si="750"/>
        <v>1.3210382633188345E-2</v>
      </c>
      <c r="AH536" s="5">
        <f t="shared" si="751"/>
        <v>1.7407475995229915E-3</v>
      </c>
      <c r="AI536" s="5">
        <f t="shared" si="752"/>
        <v>4.740662488378661E-3</v>
      </c>
      <c r="AJ536" s="5">
        <f t="shared" si="753"/>
        <v>6.4552382076755333E-3</v>
      </c>
      <c r="AK536" s="5">
        <f t="shared" si="754"/>
        <v>5.859954583701441E-3</v>
      </c>
      <c r="AL536" s="5">
        <f t="shared" si="755"/>
        <v>5.2502840340421994E-4</v>
      </c>
      <c r="AM536" s="5">
        <f t="shared" si="756"/>
        <v>2.4488017095839074E-2</v>
      </c>
      <c r="AN536" s="5">
        <f t="shared" si="757"/>
        <v>2.9582556646779813E-2</v>
      </c>
      <c r="AO536" s="5">
        <f t="shared" si="758"/>
        <v>1.7868487561384365E-2</v>
      </c>
      <c r="AP536" s="5">
        <f t="shared" si="759"/>
        <v>7.1952953344236667E-3</v>
      </c>
      <c r="AQ536" s="5">
        <f t="shared" si="760"/>
        <v>2.1730549985717945E-3</v>
      </c>
      <c r="AR536" s="5">
        <f t="shared" si="761"/>
        <v>4.2057929206023702E-4</v>
      </c>
      <c r="AS536" s="5">
        <f t="shared" si="762"/>
        <v>1.1453840142046881E-3</v>
      </c>
      <c r="AT536" s="5">
        <f t="shared" si="763"/>
        <v>1.5596399594107328E-3</v>
      </c>
      <c r="AU536" s="5">
        <f t="shared" si="764"/>
        <v>1.4158144184680469E-3</v>
      </c>
      <c r="AV536" s="5">
        <f t="shared" si="765"/>
        <v>9.6393904348573371E-4</v>
      </c>
      <c r="AW536" s="5">
        <f t="shared" si="766"/>
        <v>4.7980593416953486E-5</v>
      </c>
      <c r="AX536" s="5">
        <f t="shared" si="767"/>
        <v>1.1114901062511987E-2</v>
      </c>
      <c r="AY536" s="5">
        <f t="shared" si="768"/>
        <v>1.3427268897202128E-2</v>
      </c>
      <c r="AZ536" s="5">
        <f t="shared" si="769"/>
        <v>8.1103533456475703E-3</v>
      </c>
      <c r="BA536" s="5">
        <f t="shared" si="770"/>
        <v>3.2658828783348999E-3</v>
      </c>
      <c r="BB536" s="5">
        <f t="shared" si="771"/>
        <v>9.8633103766603762E-4</v>
      </c>
      <c r="BC536" s="5">
        <f t="shared" si="772"/>
        <v>2.3830589206171821E-4</v>
      </c>
      <c r="BD536" s="5">
        <f t="shared" si="773"/>
        <v>8.4679584870298101E-5</v>
      </c>
      <c r="BE536" s="5">
        <f t="shared" si="774"/>
        <v>2.3061202648569116E-4</v>
      </c>
      <c r="BF536" s="5">
        <f t="shared" si="775"/>
        <v>3.1401846644202802E-4</v>
      </c>
      <c r="BG536" s="5">
        <f t="shared" si="776"/>
        <v>2.8506058066236304E-4</v>
      </c>
      <c r="BH536" s="5">
        <f t="shared" si="777"/>
        <v>1.9407983127936164E-4</v>
      </c>
      <c r="BI536" s="5">
        <f t="shared" si="778"/>
        <v>1.0570940625154967E-4</v>
      </c>
      <c r="BJ536" s="8">
        <f t="shared" si="779"/>
        <v>0.67177645609610948</v>
      </c>
      <c r="BK536" s="8">
        <f t="shared" si="780"/>
        <v>0.17457759391541075</v>
      </c>
      <c r="BL536" s="8">
        <f t="shared" si="781"/>
        <v>0.13957976364095959</v>
      </c>
      <c r="BM536" s="8">
        <f t="shared" si="782"/>
        <v>0.72998869991119986</v>
      </c>
      <c r="BN536" s="8">
        <f t="shared" si="783"/>
        <v>0.24832968925570884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1.6571428571428599</v>
      </c>
      <c r="F537">
        <f>VLOOKUP(B537,home!$B$2:$E$405,3,FALSE)</f>
        <v>0.91</v>
      </c>
      <c r="G537">
        <f>VLOOKUP(C537,away!$B$2:$E$405,4,FALSE)</f>
        <v>0.95</v>
      </c>
      <c r="H537">
        <f>VLOOKUP(A537,away!$A$2:$E$405,3,FALSE)</f>
        <v>1.3785714285714299</v>
      </c>
      <c r="I537">
        <f>VLOOKUP(C537,away!$B$2:$E$405,3,FALSE)</f>
        <v>1.38</v>
      </c>
      <c r="J537">
        <f>VLOOKUP(B537,home!$B$2:$E$405,4,FALSE)</f>
        <v>1.54</v>
      </c>
      <c r="K537" s="3">
        <f t="shared" si="728"/>
        <v>1.4326000000000025</v>
      </c>
      <c r="L537" s="3">
        <f t="shared" si="729"/>
        <v>2.9297400000000029</v>
      </c>
      <c r="M537" s="5">
        <f t="shared" si="730"/>
        <v>1.2748521179833402E-2</v>
      </c>
      <c r="N537" s="5">
        <f t="shared" si="731"/>
        <v>1.8263531442229364E-2</v>
      </c>
      <c r="O537" s="5">
        <f t="shared" si="732"/>
        <v>3.7349852441405151E-2</v>
      </c>
      <c r="P537" s="5">
        <f t="shared" si="733"/>
        <v>5.3507398607557113E-2</v>
      </c>
      <c r="Q537" s="5">
        <f t="shared" si="734"/>
        <v>1.3082167572068919E-2</v>
      </c>
      <c r="R537" s="5">
        <f t="shared" si="735"/>
        <v>5.4712678345841224E-2</v>
      </c>
      <c r="S537" s="5">
        <f t="shared" si="736"/>
        <v>5.6144584641648218E-2</v>
      </c>
      <c r="T537" s="5">
        <f t="shared" si="737"/>
        <v>3.8327349622593231E-2</v>
      </c>
      <c r="U537" s="5">
        <f t="shared" si="738"/>
        <v>7.8381382998252286E-2</v>
      </c>
      <c r="V537" s="5">
        <f t="shared" si="739"/>
        <v>2.6182999125059288E-2</v>
      </c>
      <c r="W537" s="5">
        <f t="shared" si="740"/>
        <v>6.2471710879153219E-3</v>
      </c>
      <c r="X537" s="5">
        <f t="shared" si="741"/>
        <v>1.8302587023109055E-2</v>
      </c>
      <c r="Y537" s="5">
        <f t="shared" si="742"/>
        <v>2.6810910652541792E-2</v>
      </c>
      <c r="Z537" s="5">
        <f t="shared" si="743"/>
        <v>5.343130741898168E-2</v>
      </c>
      <c r="AA537" s="5">
        <f t="shared" si="744"/>
        <v>7.6545691008433281E-2</v>
      </c>
      <c r="AB537" s="5">
        <f t="shared" si="745"/>
        <v>5.4829678469340865E-2</v>
      </c>
      <c r="AC537" s="5">
        <f t="shared" si="746"/>
        <v>6.8683660989149282E-3</v>
      </c>
      <c r="AD537" s="5">
        <f t="shared" si="747"/>
        <v>2.2374243251368775E-3</v>
      </c>
      <c r="AE537" s="5">
        <f t="shared" si="748"/>
        <v>6.5550715423265214E-3</v>
      </c>
      <c r="AF537" s="5">
        <f t="shared" si="749"/>
        <v>9.6023276502078623E-3</v>
      </c>
      <c r="AG537" s="5">
        <f t="shared" si="750"/>
        <v>9.3774411366400034E-3</v>
      </c>
      <c r="AH537" s="5">
        <f t="shared" si="751"/>
        <v>3.9134959649421881E-2</v>
      </c>
      <c r="AI537" s="5">
        <f t="shared" si="752"/>
        <v>5.6064743193761889E-2</v>
      </c>
      <c r="AJ537" s="5">
        <f t="shared" si="753"/>
        <v>4.0159175549691714E-2</v>
      </c>
      <c r="AK537" s="5">
        <f t="shared" si="754"/>
        <v>1.9177344964162818E-2</v>
      </c>
      <c r="AL537" s="5">
        <f t="shared" si="755"/>
        <v>1.153101281170168E-3</v>
      </c>
      <c r="AM537" s="5">
        <f t="shared" si="756"/>
        <v>6.4106681763821921E-4</v>
      </c>
      <c r="AN537" s="5">
        <f t="shared" si="757"/>
        <v>1.8781590983073984E-3</v>
      </c>
      <c r="AO537" s="5">
        <f t="shared" si="758"/>
        <v>2.7512589183375617E-3</v>
      </c>
      <c r="AP537" s="5">
        <f t="shared" si="759"/>
        <v>2.6868244344700988E-3</v>
      </c>
      <c r="AQ537" s="5">
        <f t="shared" si="760"/>
        <v>1.9679242546611088E-3</v>
      </c>
      <c r="AR537" s="5">
        <f t="shared" si="761"/>
        <v>2.2931051336659465E-2</v>
      </c>
      <c r="AS537" s="5">
        <f t="shared" si="762"/>
        <v>3.2851024144898412E-2</v>
      </c>
      <c r="AT537" s="5">
        <f t="shared" si="763"/>
        <v>2.3531188594990777E-2</v>
      </c>
      <c r="AU537" s="5">
        <f t="shared" si="764"/>
        <v>1.1236926927061281E-2</v>
      </c>
      <c r="AV537" s="5">
        <f t="shared" si="765"/>
        <v>4.0245053789270064E-3</v>
      </c>
      <c r="AW537" s="5">
        <f t="shared" si="766"/>
        <v>1.3443705224950122E-4</v>
      </c>
      <c r="AX537" s="5">
        <f t="shared" si="767"/>
        <v>1.5306538715808554E-4</v>
      </c>
      <c r="AY537" s="5">
        <f t="shared" si="768"/>
        <v>4.4844178737252997E-4</v>
      </c>
      <c r="AZ537" s="5">
        <f t="shared" si="769"/>
        <v>6.5690892106839874E-4</v>
      </c>
      <c r="BA537" s="5">
        <f t="shared" si="770"/>
        <v>6.4152411413697741E-4</v>
      </c>
      <c r="BB537" s="5">
        <f t="shared" si="771"/>
        <v>4.6987471453791756E-4</v>
      </c>
      <c r="BC537" s="5">
        <f t="shared" si="772"/>
        <v>2.7532214923406385E-4</v>
      </c>
      <c r="BD537" s="5">
        <f t="shared" si="773"/>
        <v>1.1197003057177466E-2</v>
      </c>
      <c r="BE537" s="5">
        <f t="shared" si="774"/>
        <v>1.6040826579712467E-2</v>
      </c>
      <c r="BF537" s="5">
        <f t="shared" si="775"/>
        <v>1.1490044079048061E-2</v>
      </c>
      <c r="BG537" s="5">
        <f t="shared" si="776"/>
        <v>5.4868790492147608E-3</v>
      </c>
      <c r="BH537" s="5">
        <f t="shared" si="777"/>
        <v>1.9651257314762705E-3</v>
      </c>
      <c r="BI537" s="5">
        <f t="shared" si="778"/>
        <v>5.6304782458258202E-4</v>
      </c>
      <c r="BJ537" s="8">
        <f t="shared" si="779"/>
        <v>0.16137635265169128</v>
      </c>
      <c r="BK537" s="8">
        <f t="shared" si="780"/>
        <v>0.15705341272155562</v>
      </c>
      <c r="BL537" s="8">
        <f t="shared" si="781"/>
        <v>0.59767312932405958</v>
      </c>
      <c r="BM537" s="8">
        <f t="shared" si="782"/>
        <v>0.77955604779223009</v>
      </c>
      <c r="BN537" s="8">
        <f t="shared" si="783"/>
        <v>0.18966414958893518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1.3831775700934601</v>
      </c>
      <c r="F538">
        <f>VLOOKUP(B538,home!$B$2:$E$405,3,FALSE)</f>
        <v>0.6</v>
      </c>
      <c r="G538">
        <f>VLOOKUP(C538,away!$B$2:$E$405,4,FALSE)</f>
        <v>0.48</v>
      </c>
      <c r="H538">
        <f>VLOOKUP(A538,away!$A$2:$E$405,3,FALSE)</f>
        <v>1.2429906542056099</v>
      </c>
      <c r="I538">
        <f>VLOOKUP(C538,away!$B$2:$E$405,3,FALSE)</f>
        <v>1.33</v>
      </c>
      <c r="J538">
        <f>VLOOKUP(B538,home!$B$2:$E$405,4,FALSE)</f>
        <v>0.94</v>
      </c>
      <c r="K538" s="3">
        <f t="shared" si="728"/>
        <v>0.39835514018691648</v>
      </c>
      <c r="L538" s="3">
        <f t="shared" si="729"/>
        <v>1.5539869158878534</v>
      </c>
      <c r="M538" s="5">
        <f t="shared" si="730"/>
        <v>0.14194124763118987</v>
      </c>
      <c r="N538" s="5">
        <f t="shared" si="731"/>
        <v>5.654302559842847E-2</v>
      </c>
      <c r="O538" s="5">
        <f t="shared" si="732"/>
        <v>0.22057484164366684</v>
      </c>
      <c r="P538" s="5">
        <f t="shared" si="733"/>
        <v>8.7867121964669795E-2</v>
      </c>
      <c r="Q538" s="5">
        <f t="shared" si="734"/>
        <v>1.1262102444427187E-2</v>
      </c>
      <c r="R538" s="5">
        <f t="shared" si="735"/>
        <v>0.1713852089441468</v>
      </c>
      <c r="S538" s="5">
        <f t="shared" si="736"/>
        <v>1.359828670524107E-2</v>
      </c>
      <c r="T538" s="5">
        <f t="shared" si="737"/>
        <v>1.750115984402846E-2</v>
      </c>
      <c r="U538" s="5">
        <f t="shared" si="738"/>
        <v>6.8272178934909555E-2</v>
      </c>
      <c r="V538" s="5">
        <f t="shared" si="739"/>
        <v>9.3531837713004484E-4</v>
      </c>
      <c r="W538" s="5">
        <f t="shared" si="740"/>
        <v>1.4954387993497359E-3</v>
      </c>
      <c r="X538" s="5">
        <f t="shared" si="741"/>
        <v>2.3238923277005305E-3</v>
      </c>
      <c r="Y538" s="5">
        <f t="shared" si="742"/>
        <v>1.8056491355893966E-3</v>
      </c>
      <c r="Z538" s="5">
        <f t="shared" si="743"/>
        <v>8.8776790758636662E-2</v>
      </c>
      <c r="AA538" s="5">
        <f t="shared" si="744"/>
        <v>3.5364690928001256E-2</v>
      </c>
      <c r="AB538" s="5">
        <f t="shared" si="745"/>
        <v>7.043853206145455E-3</v>
      </c>
      <c r="AC538" s="5">
        <f t="shared" si="746"/>
        <v>3.6187390597615034E-5</v>
      </c>
      <c r="AD538" s="5">
        <f t="shared" si="747"/>
        <v>1.4892893313897952E-4</v>
      </c>
      <c r="AE538" s="5">
        <f t="shared" si="748"/>
        <v>2.3143361349511109E-4</v>
      </c>
      <c r="AF538" s="5">
        <f t="shared" si="749"/>
        <v>1.7982240363402464E-4</v>
      </c>
      <c r="AG538" s="5">
        <f t="shared" si="750"/>
        <v>9.3147220810259543E-5</v>
      </c>
      <c r="AH538" s="5">
        <f t="shared" si="751"/>
        <v>3.4489492818358773E-2</v>
      </c>
      <c r="AI538" s="5">
        <f t="shared" si="752"/>
        <v>1.3739066746632956E-2</v>
      </c>
      <c r="AJ538" s="5">
        <f t="shared" si="753"/>
        <v>2.7365139299461863E-3</v>
      </c>
      <c r="AK538" s="5">
        <f t="shared" si="754"/>
        <v>3.6336813006238771E-4</v>
      </c>
      <c r="AL538" s="5">
        <f t="shared" si="755"/>
        <v>8.9605577414273422E-7</v>
      </c>
      <c r="AM538" s="5">
        <f t="shared" si="756"/>
        <v>1.1865321207693225E-5</v>
      </c>
      <c r="AN538" s="5">
        <f t="shared" si="757"/>
        <v>1.8438553909561934E-5</v>
      </c>
      <c r="AO538" s="5">
        <f t="shared" si="758"/>
        <v>1.432663576167604E-5</v>
      </c>
      <c r="AP538" s="5">
        <f t="shared" si="759"/>
        <v>7.4211348407785242E-6</v>
      </c>
      <c r="AQ538" s="5">
        <f t="shared" si="760"/>
        <v>2.8830866109023293E-6</v>
      </c>
      <c r="AR538" s="5">
        <f t="shared" si="761"/>
        <v>1.0719244115067516E-2</v>
      </c>
      <c r="AS538" s="5">
        <f t="shared" si="762"/>
        <v>4.2700659921554992E-3</v>
      </c>
      <c r="AT538" s="5">
        <f t="shared" si="763"/>
        <v>8.5050136845624417E-4</v>
      </c>
      <c r="AU538" s="5">
        <f t="shared" si="764"/>
        <v>1.1293386395351718E-4</v>
      </c>
      <c r="AV538" s="5">
        <f t="shared" si="765"/>
        <v>1.124694630176337E-5</v>
      </c>
      <c r="AW538" s="5">
        <f t="shared" si="766"/>
        <v>1.5408143883415978E-8</v>
      </c>
      <c r="AX538" s="5">
        <f t="shared" si="767"/>
        <v>7.8776861550890414E-7</v>
      </c>
      <c r="AY538" s="5">
        <f t="shared" si="768"/>
        <v>1.224182121247926E-6</v>
      </c>
      <c r="AZ538" s="5">
        <f t="shared" si="769"/>
        <v>9.5118149954155772E-7</v>
      </c>
      <c r="BA538" s="5">
        <f t="shared" si="770"/>
        <v>4.9270786830738955E-7</v>
      </c>
      <c r="BB538" s="5">
        <f t="shared" si="771"/>
        <v>1.9141539517616978E-7</v>
      </c>
      <c r="BC538" s="5">
        <f t="shared" si="772"/>
        <v>5.9491403920654105E-8</v>
      </c>
      <c r="BD538" s="5">
        <f t="shared" si="773"/>
        <v>2.7762608505037998E-3</v>
      </c>
      <c r="BE538" s="5">
        <f t="shared" si="774"/>
        <v>1.105937780297889E-3</v>
      </c>
      <c r="BF538" s="5">
        <f t="shared" si="775"/>
        <v>2.2027799975428639E-4</v>
      </c>
      <c r="BG538" s="5">
        <f t="shared" si="776"/>
        <v>2.9249624490737443E-5</v>
      </c>
      <c r="BH538" s="5">
        <f t="shared" si="777"/>
        <v>2.9129345661055944E-6</v>
      </c>
      <c r="BI538" s="5">
        <f t="shared" si="778"/>
        <v>2.3207649148726187E-7</v>
      </c>
      <c r="BJ538" s="8">
        <f t="shared" si="779"/>
        <v>9.1643241799836461E-2</v>
      </c>
      <c r="BK538" s="8">
        <f t="shared" si="780"/>
        <v>0.24438028230672376</v>
      </c>
      <c r="BL538" s="8">
        <f t="shared" si="781"/>
        <v>0.57406807883390898</v>
      </c>
      <c r="BM538" s="8">
        <f t="shared" si="782"/>
        <v>0.30929363669859949</v>
      </c>
      <c r="BN538" s="8">
        <f t="shared" si="783"/>
        <v>0.68957354822652894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1.3831775700934601</v>
      </c>
      <c r="F539">
        <f>VLOOKUP(B539,home!$B$2:$E$405,3,FALSE)</f>
        <v>1.08</v>
      </c>
      <c r="G539">
        <f>VLOOKUP(C539,away!$B$2:$E$405,4,FALSE)</f>
        <v>1.45</v>
      </c>
      <c r="H539">
        <f>VLOOKUP(A539,away!$A$2:$E$405,3,FALSE)</f>
        <v>1.2429906542056099</v>
      </c>
      <c r="I539">
        <f>VLOOKUP(C539,away!$B$2:$E$405,3,FALSE)</f>
        <v>0.6</v>
      </c>
      <c r="J539">
        <f>VLOOKUP(B539,home!$B$2:$E$405,4,FALSE)</f>
        <v>0.94</v>
      </c>
      <c r="K539" s="3">
        <f t="shared" si="728"/>
        <v>2.1660560747663586</v>
      </c>
      <c r="L539" s="3">
        <f t="shared" si="729"/>
        <v>0.70104672897196396</v>
      </c>
      <c r="M539" s="5">
        <f t="shared" si="730"/>
        <v>5.6863432686144737E-2</v>
      </c>
      <c r="N539" s="5">
        <f t="shared" si="731"/>
        <v>0.12316938380189173</v>
      </c>
      <c r="O539" s="5">
        <f t="shared" si="732"/>
        <v>3.9863923482739219E-2</v>
      </c>
      <c r="P539" s="5">
        <f t="shared" si="733"/>
        <v>8.6347493623808586E-2</v>
      </c>
      <c r="Q539" s="5">
        <f t="shared" si="734"/>
        <v>0.13339589600465837</v>
      </c>
      <c r="R539" s="5">
        <f t="shared" si="735"/>
        <v>1.3973236580781496E-2</v>
      </c>
      <c r="S539" s="5">
        <f t="shared" si="736"/>
        <v>3.2779808142546232E-2</v>
      </c>
      <c r="T539" s="5">
        <f t="shared" si="737"/>
        <v>9.3516756552350019E-2</v>
      </c>
      <c r="U539" s="5">
        <f t="shared" si="738"/>
        <v>3.0266813979949264E-2</v>
      </c>
      <c r="V539" s="5">
        <f t="shared" si="739"/>
        <v>5.5307058427762667E-3</v>
      </c>
      <c r="W539" s="5">
        <f t="shared" si="740"/>
        <v>9.631433029659725E-2</v>
      </c>
      <c r="X539" s="5">
        <f t="shared" si="741"/>
        <v>6.7520846207554816E-2</v>
      </c>
      <c r="Y539" s="5">
        <f t="shared" si="742"/>
        <v>2.3667634185612674E-2</v>
      </c>
      <c r="Z539" s="5">
        <f t="shared" si="743"/>
        <v>3.2652972660360867E-3</v>
      </c>
      <c r="AA539" s="5">
        <f t="shared" si="744"/>
        <v>7.0728169790154486E-3</v>
      </c>
      <c r="AB539" s="5">
        <f t="shared" si="745"/>
        <v>7.6600590915535307E-3</v>
      </c>
      <c r="AC539" s="5">
        <f t="shared" si="746"/>
        <v>5.249008072223788E-4</v>
      </c>
      <c r="AD539" s="5">
        <f t="shared" si="747"/>
        <v>5.2155560056499489E-2</v>
      </c>
      <c r="AE539" s="5">
        <f t="shared" si="748"/>
        <v>3.6563484775309782E-2</v>
      </c>
      <c r="AF539" s="5">
        <f t="shared" si="749"/>
        <v>1.2816355700773564E-2</v>
      </c>
      <c r="AG539" s="5">
        <f t="shared" si="750"/>
        <v>2.9949547471228308E-3</v>
      </c>
      <c r="AH539" s="5">
        <f t="shared" si="751"/>
        <v>5.7228149186892363E-4</v>
      </c>
      <c r="AI539" s="5">
        <f t="shared" si="752"/>
        <v>1.2395938019390366E-3</v>
      </c>
      <c r="AJ539" s="5">
        <f t="shared" si="753"/>
        <v>1.3425148424663885E-3</v>
      </c>
      <c r="AK539" s="5">
        <f t="shared" si="754"/>
        <v>9.6932080999610737E-4</v>
      </c>
      <c r="AL539" s="5">
        <f t="shared" si="755"/>
        <v>3.1882612050475017E-5</v>
      </c>
      <c r="AM539" s="5">
        <f t="shared" si="756"/>
        <v>2.2594373538644463E-2</v>
      </c>
      <c r="AN539" s="5">
        <f t="shared" si="757"/>
        <v>1.5839711662437396E-2</v>
      </c>
      <c r="AO539" s="5">
        <f t="shared" si="758"/>
        <v>5.5521890244054038E-3</v>
      </c>
      <c r="AP539" s="5">
        <f t="shared" si="759"/>
        <v>1.2974479847311497E-3</v>
      </c>
      <c r="AQ539" s="5">
        <f t="shared" si="760"/>
        <v>2.2739291642675971E-4</v>
      </c>
      <c r="AR539" s="5">
        <f t="shared" si="761"/>
        <v>8.0239213585180916E-5</v>
      </c>
      <c r="AS539" s="5">
        <f t="shared" si="762"/>
        <v>1.7380263602065647E-4</v>
      </c>
      <c r="AT539" s="5">
        <f t="shared" si="763"/>
        <v>1.8823312778147469E-4</v>
      </c>
      <c r="AU539" s="5">
        <f t="shared" si="764"/>
        <v>1.3590783663444515E-4</v>
      </c>
      <c r="AV539" s="5">
        <f t="shared" si="765"/>
        <v>7.3595998787598434E-5</v>
      </c>
      <c r="AW539" s="5">
        <f t="shared" si="766"/>
        <v>1.3448320684468957E-6</v>
      </c>
      <c r="AX539" s="5">
        <f t="shared" si="767"/>
        <v>8.1567800098201956E-3</v>
      </c>
      <c r="AY539" s="5">
        <f t="shared" si="768"/>
        <v>5.7182839448283503E-3</v>
      </c>
      <c r="AZ539" s="5">
        <f t="shared" si="769"/>
        <v>2.004392127427407E-3</v>
      </c>
      <c r="BA539" s="5">
        <f t="shared" si="770"/>
        <v>4.6839084817004668E-4</v>
      </c>
      <c r="BB539" s="5">
        <f t="shared" si="771"/>
        <v>8.2090967997503722E-5</v>
      </c>
      <c r="BC539" s="5">
        <f t="shared" si="772"/>
        <v>1.1509920918558435E-5</v>
      </c>
      <c r="BD539" s="5">
        <f t="shared" si="773"/>
        <v>9.3752397031956445E-6</v>
      </c>
      <c r="BE539" s="5">
        <f t="shared" si="774"/>
        <v>2.0307294911497679E-5</v>
      </c>
      <c r="BF539" s="5">
        <f t="shared" si="775"/>
        <v>2.1993369752560758E-5</v>
      </c>
      <c r="BG539" s="5">
        <f t="shared" si="776"/>
        <v>1.5879624052372307E-5</v>
      </c>
      <c r="BH539" s="5">
        <f t="shared" si="777"/>
        <v>8.5990390359117526E-6</v>
      </c>
      <c r="BI539" s="5">
        <f t="shared" si="778"/>
        <v>3.7252001481779392E-6</v>
      </c>
      <c r="BJ539" s="8">
        <f t="shared" si="779"/>
        <v>0.70406776527417769</v>
      </c>
      <c r="BK539" s="8">
        <f t="shared" si="780"/>
        <v>0.18779650765937703</v>
      </c>
      <c r="BL539" s="8">
        <f t="shared" si="781"/>
        <v>0.10369221964072249</v>
      </c>
      <c r="BM539" s="8">
        <f t="shared" si="782"/>
        <v>0.53949148454752949</v>
      </c>
      <c r="BN539" s="8">
        <f t="shared" si="783"/>
        <v>0.45361336618002418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1.3561643835616399</v>
      </c>
      <c r="F540">
        <f>VLOOKUP(B540,home!$B$2:$E$405,3,FALSE)</f>
        <v>0.84</v>
      </c>
      <c r="G540">
        <f>VLOOKUP(C540,away!$B$2:$E$405,4,FALSE)</f>
        <v>0.46</v>
      </c>
      <c r="H540">
        <f>VLOOKUP(A540,away!$A$2:$E$405,3,FALSE)</f>
        <v>1.0958904109589001</v>
      </c>
      <c r="I540">
        <f>VLOOKUP(C540,away!$B$2:$E$405,3,FALSE)</f>
        <v>0.65</v>
      </c>
      <c r="J540">
        <f>VLOOKUP(B540,home!$B$2:$E$405,4,FALSE)</f>
        <v>1.17</v>
      </c>
      <c r="K540" s="3">
        <f t="shared" si="728"/>
        <v>0.52402191780821761</v>
      </c>
      <c r="L540" s="3">
        <f t="shared" si="729"/>
        <v>0.83342465753424344</v>
      </c>
      <c r="M540" s="5">
        <f t="shared" si="730"/>
        <v>0.25731697833390982</v>
      </c>
      <c r="N540" s="5">
        <f t="shared" si="731"/>
        <v>0.13483973647115099</v>
      </c>
      <c r="O540" s="5">
        <f t="shared" si="732"/>
        <v>0.21445431454568514</v>
      </c>
      <c r="P540" s="5">
        <f t="shared" si="733"/>
        <v>0.11237876119047666</v>
      </c>
      <c r="Q540" s="5">
        <f t="shared" si="734"/>
        <v>3.5329488651183599E-2</v>
      </c>
      <c r="R540" s="5">
        <f t="shared" si="735"/>
        <v>8.9365756828489268E-2</v>
      </c>
      <c r="S540" s="5">
        <f t="shared" si="736"/>
        <v>1.2269872404531012E-2</v>
      </c>
      <c r="T540" s="5">
        <f t="shared" si="737"/>
        <v>2.944446697997263E-2</v>
      </c>
      <c r="U540" s="5">
        <f t="shared" si="738"/>
        <v>4.6829615279647761E-2</v>
      </c>
      <c r="V540" s="5">
        <f t="shared" si="739"/>
        <v>5.9540617512749121E-4</v>
      </c>
      <c r="W540" s="5">
        <f t="shared" si="740"/>
        <v>6.171142132725631E-3</v>
      </c>
      <c r="X540" s="5">
        <f t="shared" si="741"/>
        <v>5.1431820185619996E-3</v>
      </c>
      <c r="Y540" s="5">
        <f t="shared" si="742"/>
        <v>2.1432273562281565E-3</v>
      </c>
      <c r="Z540" s="5">
        <f t="shared" si="743"/>
        <v>2.4826541760024055E-2</v>
      </c>
      <c r="AA540" s="5">
        <f t="shared" si="744"/>
        <v>1.3009652025633606E-2</v>
      </c>
      <c r="AB540" s="5">
        <f t="shared" si="745"/>
        <v>3.4086714022450418E-3</v>
      </c>
      <c r="AC540" s="5">
        <f t="shared" si="746"/>
        <v>1.6252087405781217E-5</v>
      </c>
      <c r="AD540" s="5">
        <f t="shared" si="747"/>
        <v>8.0845343386449467E-4</v>
      </c>
      <c r="AE540" s="5">
        <f t="shared" si="748"/>
        <v>6.7378502625089955E-4</v>
      </c>
      <c r="AF540" s="5">
        <f t="shared" si="749"/>
        <v>2.8077452737742853E-4</v>
      </c>
      <c r="AG540" s="5">
        <f t="shared" si="750"/>
        <v>7.8001471441290832E-5</v>
      </c>
      <c r="AH540" s="5">
        <f t="shared" si="751"/>
        <v>5.1727630160269085E-3</v>
      </c>
      <c r="AI540" s="5">
        <f t="shared" si="752"/>
        <v>2.7106411960258403E-3</v>
      </c>
      <c r="AJ540" s="5">
        <f t="shared" si="753"/>
        <v>7.1021769901571073E-4</v>
      </c>
      <c r="AK540" s="5">
        <f t="shared" si="754"/>
        <v>1.2405654689985076E-4</v>
      </c>
      <c r="AL540" s="5">
        <f t="shared" si="755"/>
        <v>2.8391277734514832E-7</v>
      </c>
      <c r="AM540" s="5">
        <f t="shared" si="756"/>
        <v>8.4729463774462337E-5</v>
      </c>
      <c r="AN540" s="5">
        <f t="shared" si="757"/>
        <v>7.0615624329291364E-5</v>
      </c>
      <c r="AO540" s="5">
        <f t="shared" si="758"/>
        <v>2.9426401261603218E-5</v>
      </c>
      <c r="AP540" s="5">
        <f t="shared" si="759"/>
        <v>8.1748961313056323E-6</v>
      </c>
      <c r="AQ540" s="5">
        <f t="shared" si="760"/>
        <v>1.7032900021528516E-6</v>
      </c>
      <c r="AR540" s="5">
        <f t="shared" si="761"/>
        <v>8.6222164902760557E-4</v>
      </c>
      <c r="AS540" s="5">
        <f t="shared" si="762"/>
        <v>4.5182304209920971E-4</v>
      </c>
      <c r="AT540" s="5">
        <f t="shared" si="763"/>
        <v>1.1838258851538544E-4</v>
      </c>
      <c r="AU540" s="5">
        <f t="shared" si="764"/>
        <v>2.0678357022977792E-5</v>
      </c>
      <c r="AV540" s="5">
        <f t="shared" si="765"/>
        <v>2.708978076075961E-6</v>
      </c>
      <c r="AW540" s="5">
        <f t="shared" si="766"/>
        <v>3.4442782951531202E-9</v>
      </c>
      <c r="AX540" s="5">
        <f t="shared" si="767"/>
        <v>7.4000160169926048E-6</v>
      </c>
      <c r="AY540" s="5">
        <f t="shared" si="768"/>
        <v>6.1673558147099776E-6</v>
      </c>
      <c r="AZ540" s="5">
        <f t="shared" si="769"/>
        <v>2.5700132038832437E-6</v>
      </c>
      <c r="BA540" s="5">
        <f t="shared" si="770"/>
        <v>7.1397079143495893E-7</v>
      </c>
      <c r="BB540" s="5">
        <f t="shared" si="771"/>
        <v>1.487602155852833E-7</v>
      </c>
      <c r="BC540" s="5">
        <f t="shared" si="772"/>
        <v>2.4796086345776998E-8</v>
      </c>
      <c r="BD540" s="5">
        <f t="shared" si="773"/>
        <v>1.1976613042657378E-4</v>
      </c>
      <c r="BE540" s="5">
        <f t="shared" si="774"/>
        <v>6.2760077354602313E-5</v>
      </c>
      <c r="BF540" s="5">
        <f t="shared" si="775"/>
        <v>1.6443828048575391E-5</v>
      </c>
      <c r="BG540" s="5">
        <f t="shared" si="776"/>
        <v>2.8723087700410132E-6</v>
      </c>
      <c r="BH540" s="5">
        <f t="shared" si="777"/>
        <v>3.7628818755356348E-7</v>
      </c>
      <c r="BI540" s="5">
        <f t="shared" si="778"/>
        <v>3.943665153807935E-8</v>
      </c>
      <c r="BJ540" s="8">
        <f t="shared" si="779"/>
        <v>0.21512393265638491</v>
      </c>
      <c r="BK540" s="8">
        <f t="shared" si="780"/>
        <v>0.38258372146004288</v>
      </c>
      <c r="BL540" s="8">
        <f t="shared" si="781"/>
        <v>0.37744376122384926</v>
      </c>
      <c r="BM540" s="8">
        <f t="shared" si="782"/>
        <v>0.15628675716786916</v>
      </c>
      <c r="BN540" s="8">
        <f t="shared" si="783"/>
        <v>0.8436850360208954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1.3561643835616399</v>
      </c>
      <c r="F541">
        <f>VLOOKUP(B541,home!$B$2:$E$405,3,FALSE)</f>
        <v>0.46</v>
      </c>
      <c r="G541">
        <f>VLOOKUP(C541,away!$B$2:$E$405,4,FALSE)</f>
        <v>0.74</v>
      </c>
      <c r="H541">
        <f>VLOOKUP(A541,away!$A$2:$E$405,3,FALSE)</f>
        <v>1.0958904109589001</v>
      </c>
      <c r="I541">
        <f>VLOOKUP(C541,away!$B$2:$E$405,3,FALSE)</f>
        <v>0.95</v>
      </c>
      <c r="J541">
        <f>VLOOKUP(B541,home!$B$2:$E$405,4,FALSE)</f>
        <v>1.25</v>
      </c>
      <c r="K541" s="3">
        <f t="shared" si="728"/>
        <v>0.46163835616438226</v>
      </c>
      <c r="L541" s="3">
        <f t="shared" si="729"/>
        <v>1.3013698630136938</v>
      </c>
      <c r="M541" s="5">
        <f t="shared" si="730"/>
        <v>0.17152809283411313</v>
      </c>
      <c r="N541" s="5">
        <f t="shared" si="731"/>
        <v>7.9183946811951525E-2</v>
      </c>
      <c r="O541" s="5">
        <f t="shared" si="732"/>
        <v>0.22322149067452998</v>
      </c>
      <c r="P541" s="5">
        <f t="shared" si="733"/>
        <v>0.10304760201555298</v>
      </c>
      <c r="Q541" s="5">
        <f t="shared" si="734"/>
        <v>1.8277173520438589E-2</v>
      </c>
      <c r="R541" s="5">
        <f t="shared" si="735"/>
        <v>0.14524686037041284</v>
      </c>
      <c r="S541" s="5">
        <f t="shared" si="736"/>
        <v>1.5476777164754841E-2</v>
      </c>
      <c r="T541" s="5">
        <f t="shared" si="737"/>
        <v>2.378536280057068E-2</v>
      </c>
      <c r="U541" s="5">
        <f t="shared" si="738"/>
        <v>6.7051521859434929E-2</v>
      </c>
      <c r="V541" s="5">
        <f t="shared" si="739"/>
        <v>1.0330959315992176E-3</v>
      </c>
      <c r="W541" s="5">
        <f t="shared" si="740"/>
        <v>2.8124814464354827E-3</v>
      </c>
      <c r="X541" s="5">
        <f t="shared" si="741"/>
        <v>3.6600785946762997E-3</v>
      </c>
      <c r="Y541" s="5">
        <f t="shared" si="742"/>
        <v>2.381557989686625E-3</v>
      </c>
      <c r="Z541" s="5">
        <f t="shared" si="743"/>
        <v>6.3006628927804439E-2</v>
      </c>
      <c r="AA541" s="5">
        <f t="shared" si="744"/>
        <v>2.9086276605690853E-2</v>
      </c>
      <c r="AB541" s="5">
        <f t="shared" si="745"/>
        <v>6.7136704595968264E-3</v>
      </c>
      <c r="AC541" s="5">
        <f t="shared" si="746"/>
        <v>3.8790314404314513E-5</v>
      </c>
      <c r="AD541" s="5">
        <f t="shared" si="747"/>
        <v>3.24587327918825E-4</v>
      </c>
      <c r="AE541" s="5">
        <f t="shared" si="748"/>
        <v>4.2240816646970221E-4</v>
      </c>
      <c r="AF541" s="5">
        <f t="shared" si="749"/>
        <v>2.7485462886727102E-4</v>
      </c>
      <c r="AG541" s="5">
        <f t="shared" si="750"/>
        <v>1.1922917690589344E-4</v>
      </c>
      <c r="AH541" s="5">
        <f t="shared" si="751"/>
        <v>2.0498732014182883E-2</v>
      </c>
      <c r="AI541" s="5">
        <f t="shared" si="752"/>
        <v>9.4630009504815798E-3</v>
      </c>
      <c r="AJ541" s="5">
        <f t="shared" si="753"/>
        <v>2.1842421015811518E-3</v>
      </c>
      <c r="AK541" s="5">
        <f t="shared" si="754"/>
        <v>3.3610997774631958E-4</v>
      </c>
      <c r="AL541" s="5">
        <f t="shared" si="755"/>
        <v>9.3215025358202007E-7</v>
      </c>
      <c r="AM541" s="5">
        <f t="shared" si="756"/>
        <v>2.9968392098447137E-5</v>
      </c>
      <c r="AN541" s="5">
        <f t="shared" si="757"/>
        <v>3.8999962319896814E-5</v>
      </c>
      <c r="AO541" s="5">
        <f t="shared" si="758"/>
        <v>2.5376687810891676E-5</v>
      </c>
      <c r="AP541" s="5">
        <f t="shared" si="759"/>
        <v>1.1008152246733795E-5</v>
      </c>
      <c r="AQ541" s="5">
        <f t="shared" si="760"/>
        <v>3.5814193953414621E-6</v>
      </c>
      <c r="AR541" s="5">
        <f t="shared" si="761"/>
        <v>5.3352864146503148E-3</v>
      </c>
      <c r="AS541" s="5">
        <f t="shared" si="762"/>
        <v>2.4629728501253311E-3</v>
      </c>
      <c r="AT541" s="5">
        <f t="shared" si="763"/>
        <v>5.6850136890468069E-4</v>
      </c>
      <c r="AU541" s="5">
        <f t="shared" si="764"/>
        <v>8.7480679139452638E-5</v>
      </c>
      <c r="AV541" s="5">
        <f t="shared" si="765"/>
        <v>1.0096109228520168E-5</v>
      </c>
      <c r="AW541" s="5">
        <f t="shared" si="766"/>
        <v>1.5555574399685076E-8</v>
      </c>
      <c r="AX541" s="5">
        <f t="shared" si="767"/>
        <v>2.3057598775361325E-6</v>
      </c>
      <c r="AY541" s="5">
        <f t="shared" si="768"/>
        <v>3.0006464159716684E-6</v>
      </c>
      <c r="AZ541" s="5">
        <f t="shared" si="769"/>
        <v>1.9524754076527911E-6</v>
      </c>
      <c r="BA541" s="5">
        <f t="shared" si="770"/>
        <v>8.4696421793157319E-7</v>
      </c>
      <c r="BB541" s="5">
        <f t="shared" si="771"/>
        <v>2.7555342706677801E-7</v>
      </c>
      <c r="BC541" s="5">
        <f t="shared" si="772"/>
        <v>7.1719385126969288E-8</v>
      </c>
      <c r="BD541" s="5">
        <f t="shared" si="773"/>
        <v>1.1571968250953847E-3</v>
      </c>
      <c r="BE541" s="5">
        <f t="shared" si="774"/>
        <v>5.3420644009567547E-4</v>
      </c>
      <c r="BF541" s="5">
        <f t="shared" si="775"/>
        <v>1.2330509142909708E-4</v>
      </c>
      <c r="BG541" s="5">
        <f t="shared" si="776"/>
        <v>1.8974119904675749E-5</v>
      </c>
      <c r="BH541" s="5">
        <f t="shared" si="777"/>
        <v>2.1897953806150988E-6</v>
      </c>
      <c r="BI541" s="5">
        <f t="shared" si="778"/>
        <v>2.0217870796870242E-7</v>
      </c>
      <c r="BJ541" s="8">
        <f t="shared" si="779"/>
        <v>0.13135906819652352</v>
      </c>
      <c r="BK541" s="8">
        <f t="shared" si="780"/>
        <v>0.29112829105709398</v>
      </c>
      <c r="BL541" s="8">
        <f t="shared" si="781"/>
        <v>0.51410231688631913</v>
      </c>
      <c r="BM541" s="8">
        <f t="shared" si="782"/>
        <v>0.25908815374990046</v>
      </c>
      <c r="BN541" s="8">
        <f t="shared" si="783"/>
        <v>0.74050516622699902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1.3434343434343401</v>
      </c>
      <c r="F542">
        <f>VLOOKUP(B542,home!$B$2:$E$405,3,FALSE)</f>
        <v>1.27</v>
      </c>
      <c r="G542">
        <f>VLOOKUP(C542,away!$B$2:$E$405,4,FALSE)</f>
        <v>1.08</v>
      </c>
      <c r="H542">
        <f>VLOOKUP(A542,away!$A$2:$E$405,3,FALSE)</f>
        <v>0.98989898989898994</v>
      </c>
      <c r="I542">
        <f>VLOOKUP(C542,away!$B$2:$E$405,3,FALSE)</f>
        <v>0.41</v>
      </c>
      <c r="J542">
        <f>VLOOKUP(B542,home!$B$2:$E$405,4,FALSE)</f>
        <v>2.02</v>
      </c>
      <c r="K542" s="3">
        <f t="shared" si="728"/>
        <v>1.8426545454545411</v>
      </c>
      <c r="L542" s="3">
        <f t="shared" si="729"/>
        <v>0.81983434343434347</v>
      </c>
      <c r="M542" s="5">
        <f t="shared" si="730"/>
        <v>6.9774344862635382E-2</v>
      </c>
      <c r="N542" s="5">
        <f t="shared" si="731"/>
        <v>0.12857001371724777</v>
      </c>
      <c r="O542" s="5">
        <f t="shared" si="732"/>
        <v>5.7203404209020127E-2</v>
      </c>
      <c r="P542" s="5">
        <f t="shared" si="733"/>
        <v>0.10540611278122436</v>
      </c>
      <c r="Q542" s="5">
        <f t="shared" si="734"/>
        <v>0.11845506009261968</v>
      </c>
      <c r="R542" s="5">
        <f t="shared" si="735"/>
        <v>2.3448657665955684E-2</v>
      </c>
      <c r="S542" s="5">
        <f t="shared" si="736"/>
        <v>3.9808502084545942E-2</v>
      </c>
      <c r="T542" s="5">
        <f t="shared" si="737"/>
        <v>9.7113526417508547E-2</v>
      </c>
      <c r="U542" s="5">
        <f t="shared" si="738"/>
        <v>4.3207775632980713E-2</v>
      </c>
      <c r="V542" s="5">
        <f t="shared" si="739"/>
        <v>6.6819520820789891E-3</v>
      </c>
      <c r="W542" s="5">
        <f t="shared" si="740"/>
        <v>7.2757251637252149E-2</v>
      </c>
      <c r="X542" s="5">
        <f t="shared" si="741"/>
        <v>5.9648893626113919E-2</v>
      </c>
      <c r="Y542" s="5">
        <f t="shared" si="742"/>
        <v>2.4451105771275048E-2</v>
      </c>
      <c r="Z542" s="5">
        <f t="shared" si="743"/>
        <v>6.4080049539951556E-3</v>
      </c>
      <c r="AA542" s="5">
        <f t="shared" si="744"/>
        <v>1.180773945577439E-2</v>
      </c>
      <c r="AB542" s="5">
        <f t="shared" si="745"/>
        <v>1.0878792389862805E-2</v>
      </c>
      <c r="AC542" s="5">
        <f t="shared" si="746"/>
        <v>6.3088965234011295E-4</v>
      </c>
      <c r="AD542" s="5">
        <f t="shared" si="747"/>
        <v>3.3516620111040625E-2</v>
      </c>
      <c r="AE542" s="5">
        <f t="shared" si="748"/>
        <v>2.7478076242873302E-2</v>
      </c>
      <c r="AF542" s="5">
        <f t="shared" si="749"/>
        <v>1.1263735297707432E-2</v>
      </c>
      <c r="AG542" s="5">
        <f t="shared" si="750"/>
        <v>3.0781323441380708E-3</v>
      </c>
      <c r="AH542" s="5">
        <f t="shared" si="751"/>
        <v>1.3133756335456596E-3</v>
      </c>
      <c r="AI542" s="5">
        <f t="shared" si="752"/>
        <v>2.4200975810421471E-3</v>
      </c>
      <c r="AJ542" s="5">
        <f t="shared" si="753"/>
        <v>2.2297019040754262E-3</v>
      </c>
      <c r="AK542" s="5">
        <f t="shared" si="754"/>
        <v>1.369523449517743E-3</v>
      </c>
      <c r="AL542" s="5">
        <f t="shared" si="755"/>
        <v>3.8122680178788982E-5</v>
      </c>
      <c r="AM542" s="5">
        <f t="shared" si="756"/>
        <v>1.2351910479176423E-2</v>
      </c>
      <c r="AN542" s="5">
        <f t="shared" si="757"/>
        <v>1.0126520417855389E-2</v>
      </c>
      <c r="AO542" s="5">
        <f t="shared" si="758"/>
        <v>4.1510346090234728E-3</v>
      </c>
      <c r="AP542" s="5">
        <f t="shared" si="759"/>
        <v>1.1343869110873319E-3</v>
      </c>
      <c r="AQ542" s="5">
        <f t="shared" si="760"/>
        <v>2.325023371129489E-4</v>
      </c>
      <c r="AR542" s="5">
        <f t="shared" si="761"/>
        <v>2.153500900421142E-4</v>
      </c>
      <c r="AS542" s="5">
        <f t="shared" si="762"/>
        <v>3.9681582228014639E-4</v>
      </c>
      <c r="AT542" s="5">
        <f t="shared" si="763"/>
        <v>3.6559723931639662E-4</v>
      </c>
      <c r="AU542" s="5">
        <f t="shared" si="764"/>
        <v>2.2455647161066328E-4</v>
      </c>
      <c r="AV542" s="5">
        <f t="shared" si="765"/>
        <v>1.0344500078115556E-4</v>
      </c>
      <c r="AW542" s="5">
        <f t="shared" si="766"/>
        <v>1.5997457129514833E-6</v>
      </c>
      <c r="AX542" s="5">
        <f t="shared" si="767"/>
        <v>3.7933839982503335E-3</v>
      </c>
      <c r="AY542" s="5">
        <f t="shared" si="768"/>
        <v>3.1099464795999068E-3</v>
      </c>
      <c r="AZ542" s="5">
        <f t="shared" si="769"/>
        <v>1.2748204651093686E-3</v>
      </c>
      <c r="BA542" s="5">
        <f t="shared" si="770"/>
        <v>3.4838053300320122E-4</v>
      </c>
      <c r="BB542" s="5">
        <f t="shared" si="771"/>
        <v>7.1403581384996522E-5</v>
      </c>
      <c r="BC542" s="5">
        <f t="shared" si="772"/>
        <v>1.170782165272587E-5</v>
      </c>
      <c r="BD542" s="5">
        <f t="shared" si="773"/>
        <v>2.9425233279700563E-5</v>
      </c>
      <c r="BE542" s="5">
        <f t="shared" si="774"/>
        <v>5.4220539853900467E-5</v>
      </c>
      <c r="BF542" s="5">
        <f t="shared" si="775"/>
        <v>4.9954862109394408E-5</v>
      </c>
      <c r="BG542" s="5">
        <f t="shared" si="776"/>
        <v>3.0683184577810139E-5</v>
      </c>
      <c r="BH542" s="5">
        <f t="shared" si="777"/>
        <v>1.4134627382830631E-5</v>
      </c>
      <c r="BI542" s="5">
        <f t="shared" si="778"/>
        <v>5.2090470790558184E-6</v>
      </c>
      <c r="BJ542" s="8">
        <f t="shared" si="779"/>
        <v>0.61293841289103268</v>
      </c>
      <c r="BK542" s="8">
        <f t="shared" si="780"/>
        <v>0.22544987062260352</v>
      </c>
      <c r="BL542" s="8">
        <f t="shared" si="781"/>
        <v>0.15536846004008789</v>
      </c>
      <c r="BM542" s="8">
        <f t="shared" si="782"/>
        <v>0.49419880844512915</v>
      </c>
      <c r="BN542" s="8">
        <f t="shared" si="783"/>
        <v>0.50285759332870306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1.3434343434343401</v>
      </c>
      <c r="F543">
        <f>VLOOKUP(B543,home!$B$2:$E$405,3,FALSE)</f>
        <v>0.74</v>
      </c>
      <c r="G543">
        <f>VLOOKUP(C543,away!$B$2:$E$405,4,FALSE)</f>
        <v>1.1599999999999999</v>
      </c>
      <c r="H543">
        <f>VLOOKUP(A543,away!$A$2:$E$405,3,FALSE)</f>
        <v>0.98989898989898994</v>
      </c>
      <c r="I543">
        <f>VLOOKUP(C543,away!$B$2:$E$405,3,FALSE)</f>
        <v>0.41</v>
      </c>
      <c r="J543">
        <f>VLOOKUP(B543,home!$B$2:$E$405,4,FALSE)</f>
        <v>1.01</v>
      </c>
      <c r="K543" s="3">
        <f t="shared" si="728"/>
        <v>1.1532040404040373</v>
      </c>
      <c r="L543" s="3">
        <f t="shared" si="729"/>
        <v>0.40991717171717174</v>
      </c>
      <c r="M543" s="5">
        <f t="shared" si="730"/>
        <v>0.2094812144532712</v>
      </c>
      <c r="N543" s="5">
        <f t="shared" si="731"/>
        <v>0.24157458289625691</v>
      </c>
      <c r="O543" s="5">
        <f t="shared" si="732"/>
        <v>8.5869946956563234E-2</v>
      </c>
      <c r="P543" s="5">
        <f t="shared" si="733"/>
        <v>9.9025569779589068E-2</v>
      </c>
      <c r="Q543" s="5">
        <f t="shared" si="734"/>
        <v>0.1392923925274418</v>
      </c>
      <c r="R543" s="5">
        <f t="shared" si="735"/>
        <v>1.7599782895968977E-2</v>
      </c>
      <c r="S543" s="5">
        <f t="shared" si="736"/>
        <v>1.1702795756370437E-2</v>
      </c>
      <c r="T543" s="5">
        <f t="shared" si="737"/>
        <v>5.7098343586567048E-2</v>
      </c>
      <c r="U543" s="5">
        <f t="shared" si="738"/>
        <v>2.029614074586529E-2</v>
      </c>
      <c r="V543" s="5">
        <f t="shared" si="739"/>
        <v>6.1468042522376109E-4</v>
      </c>
      <c r="W543" s="5">
        <f t="shared" si="740"/>
        <v>5.3544183286730315E-2</v>
      </c>
      <c r="X543" s="5">
        <f t="shared" si="741"/>
        <v>2.1948680174802344E-2</v>
      </c>
      <c r="Y543" s="5">
        <f t="shared" si="742"/>
        <v>4.4985704500898676E-3</v>
      </c>
      <c r="Z543" s="5">
        <f t="shared" si="743"/>
        <v>2.4048177425172864E-3</v>
      </c>
      <c r="AA543" s="5">
        <f t="shared" si="744"/>
        <v>2.7732455371062502E-3</v>
      </c>
      <c r="AB543" s="5">
        <f t="shared" si="745"/>
        <v>1.5990589792116965E-3</v>
      </c>
      <c r="AC543" s="5">
        <f t="shared" si="746"/>
        <v>1.816066165497417E-5</v>
      </c>
      <c r="AD543" s="5">
        <f t="shared" si="747"/>
        <v>1.5436842126597943E-2</v>
      </c>
      <c r="AE543" s="5">
        <f t="shared" si="748"/>
        <v>6.3278266647795187E-3</v>
      </c>
      <c r="AF543" s="5">
        <f t="shared" si="749"/>
        <v>1.2969424047714619E-3</v>
      </c>
      <c r="AG543" s="5">
        <f t="shared" si="750"/>
        <v>1.7721298748132837E-4</v>
      </c>
      <c r="AH543" s="5">
        <f t="shared" si="751"/>
        <v>2.4644402187698993E-4</v>
      </c>
      <c r="AI543" s="5">
        <f t="shared" si="752"/>
        <v>2.8420024176196567E-4</v>
      </c>
      <c r="AJ543" s="5">
        <f t="shared" si="753"/>
        <v>1.6387043354185158E-4</v>
      </c>
      <c r="AK543" s="5">
        <f t="shared" si="754"/>
        <v>6.2992015354408143E-5</v>
      </c>
      <c r="AL543" s="5">
        <f t="shared" si="755"/>
        <v>3.4339496697147783E-7</v>
      </c>
      <c r="AM543" s="5">
        <f t="shared" si="756"/>
        <v>3.5603657422944002E-3</v>
      </c>
      <c r="AN543" s="5">
        <f t="shared" si="757"/>
        <v>1.4594550553600292E-3</v>
      </c>
      <c r="AO543" s="5">
        <f t="shared" si="758"/>
        <v>2.9912784427075568E-4</v>
      </c>
      <c r="AP543" s="5">
        <f t="shared" si="759"/>
        <v>4.0872546635107599E-5</v>
      </c>
      <c r="AQ543" s="5">
        <f t="shared" si="760"/>
        <v>4.1885896793853775E-6</v>
      </c>
      <c r="AR543" s="5">
        <f t="shared" si="761"/>
        <v>2.0204327286884102E-5</v>
      </c>
      <c r="AS543" s="5">
        <f t="shared" si="762"/>
        <v>2.3299711860880286E-5</v>
      </c>
      <c r="AT543" s="5">
        <f t="shared" si="763"/>
        <v>1.3434660929108511E-5</v>
      </c>
      <c r="AU543" s="5">
        <f t="shared" si="764"/>
        <v>5.1643017549687288E-6</v>
      </c>
      <c r="AV543" s="5">
        <f t="shared" si="765"/>
        <v>1.4888734124239008E-6</v>
      </c>
      <c r="AW543" s="5">
        <f t="shared" si="766"/>
        <v>4.50913971139816E-9</v>
      </c>
      <c r="AX543" s="5">
        <f t="shared" si="767"/>
        <v>6.843046932216699E-4</v>
      </c>
      <c r="AY543" s="5">
        <f t="shared" si="768"/>
        <v>2.8050824443821376E-4</v>
      </c>
      <c r="AZ543" s="5">
        <f t="shared" si="769"/>
        <v>5.7492573101730817E-5</v>
      </c>
      <c r="BA543" s="5">
        <f t="shared" si="770"/>
        <v>7.8557309868680821E-6</v>
      </c>
      <c r="BB543" s="5">
        <f t="shared" si="771"/>
        <v>8.0504975697697753E-7</v>
      </c>
      <c r="BC543" s="5">
        <f t="shared" si="772"/>
        <v>6.6000743894319823E-8</v>
      </c>
      <c r="BD543" s="5">
        <f t="shared" si="773"/>
        <v>1.380350116314601E-6</v>
      </c>
      <c r="BE543" s="5">
        <f t="shared" si="774"/>
        <v>1.5918253313061804E-6</v>
      </c>
      <c r="BF543" s="5">
        <f t="shared" si="775"/>
        <v>9.1784970183989162E-7</v>
      </c>
      <c r="BG543" s="5">
        <f t="shared" si="776"/>
        <v>3.5282266154846783E-7</v>
      </c>
      <c r="BH543" s="5">
        <f t="shared" si="777"/>
        <v>1.017191297109499E-7</v>
      </c>
      <c r="BI543" s="5">
        <f t="shared" si="778"/>
        <v>2.3460582273809958E-8</v>
      </c>
      <c r="BJ543" s="8">
        <f t="shared" si="779"/>
        <v>0.5475906191760076</v>
      </c>
      <c r="BK543" s="8">
        <f t="shared" si="780"/>
        <v>0.32112327271551466</v>
      </c>
      <c r="BL543" s="8">
        <f t="shared" si="781"/>
        <v>0.1289636417300179</v>
      </c>
      <c r="BM543" s="8">
        <f t="shared" si="782"/>
        <v>0.20695835811966756</v>
      </c>
      <c r="BN543" s="8">
        <f t="shared" si="783"/>
        <v>0.79284348950909111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</v>
      </c>
      <c r="F544">
        <f>VLOOKUP(B544,home!$B$2:$E$405,3,FALSE)</f>
        <v>1.4</v>
      </c>
      <c r="G544">
        <f>VLOOKUP(C544,away!$B$2:$E$405,4,FALSE)</f>
        <v>0.86</v>
      </c>
      <c r="H544">
        <f>VLOOKUP(A544,away!$A$2:$E$405,3,FALSE)</f>
        <v>1.0857142857142901</v>
      </c>
      <c r="I544">
        <f>VLOOKUP(C544,away!$B$2:$E$405,3,FALSE)</f>
        <v>0.65</v>
      </c>
      <c r="J544">
        <f>VLOOKUP(B544,home!$B$2:$E$405,4,FALSE)</f>
        <v>0.92</v>
      </c>
      <c r="K544" s="3">
        <f t="shared" si="728"/>
        <v>1.8661999999999999</v>
      </c>
      <c r="L544" s="3">
        <f t="shared" si="729"/>
        <v>0.64925714285714553</v>
      </c>
      <c r="M544" s="5">
        <f t="shared" si="730"/>
        <v>8.0825954752042226E-2</v>
      </c>
      <c r="N544" s="5">
        <f t="shared" si="731"/>
        <v>0.15083739675826116</v>
      </c>
      <c r="O544" s="5">
        <f t="shared" si="732"/>
        <v>5.2476828451011856E-2</v>
      </c>
      <c r="P544" s="5">
        <f t="shared" si="733"/>
        <v>9.7932257255278307E-2</v>
      </c>
      <c r="Q544" s="5">
        <f t="shared" si="734"/>
        <v>0.14074637491513353</v>
      </c>
      <c r="R544" s="5">
        <f t="shared" si="735"/>
        <v>1.7035477853154263E-2</v>
      </c>
      <c r="S544" s="5">
        <f t="shared" si="736"/>
        <v>2.9664750142873154E-2</v>
      </c>
      <c r="T544" s="5">
        <f t="shared" si="737"/>
        <v>9.1380589244900209E-2</v>
      </c>
      <c r="U544" s="5">
        <f t="shared" si="738"/>
        <v>3.179160876955648E-2</v>
      </c>
      <c r="V544" s="5">
        <f t="shared" si="739"/>
        <v>3.9936785588212797E-3</v>
      </c>
      <c r="W544" s="5">
        <f t="shared" si="740"/>
        <v>8.7553628288874072E-2</v>
      </c>
      <c r="X544" s="5">
        <f t="shared" si="741"/>
        <v>5.6844818549610925E-2</v>
      </c>
      <c r="Y544" s="5">
        <f t="shared" si="742"/>
        <v>1.8453452238876629E-2</v>
      </c>
      <c r="Z544" s="5">
        <f t="shared" si="743"/>
        <v>3.686801892715039E-3</v>
      </c>
      <c r="AA544" s="5">
        <f t="shared" si="744"/>
        <v>6.8803096921848054E-3</v>
      </c>
      <c r="AB544" s="5">
        <f t="shared" si="745"/>
        <v>6.4200169737776425E-3</v>
      </c>
      <c r="AC544" s="5">
        <f t="shared" si="746"/>
        <v>3.0243221160920785E-4</v>
      </c>
      <c r="AD544" s="5">
        <f t="shared" si="747"/>
        <v>4.0848145278174167E-2</v>
      </c>
      <c r="AE544" s="5">
        <f t="shared" si="748"/>
        <v>2.6520950094320955E-2</v>
      </c>
      <c r="AF544" s="5">
        <f t="shared" si="749"/>
        <v>8.6094581420478843E-3</v>
      </c>
      <c r="AG544" s="5">
        <f t="shared" si="750"/>
        <v>1.8632507316180664E-3</v>
      </c>
      <c r="AH544" s="5">
        <f t="shared" si="751"/>
        <v>5.9842061578612056E-4</v>
      </c>
      <c r="AI544" s="5">
        <f t="shared" si="752"/>
        <v>1.116772553180058E-3</v>
      </c>
      <c r="AJ544" s="5">
        <f t="shared" si="753"/>
        <v>1.0420604693723123E-3</v>
      </c>
      <c r="AK544" s="5">
        <f t="shared" si="754"/>
        <v>6.4823108264753647E-4</v>
      </c>
      <c r="AL544" s="5">
        <f t="shared" si="755"/>
        <v>1.4657603112988847E-5</v>
      </c>
      <c r="AM544" s="5">
        <f t="shared" si="756"/>
        <v>1.5246161743625737E-2</v>
      </c>
      <c r="AN544" s="5">
        <f t="shared" si="757"/>
        <v>9.8986794132043601E-3</v>
      </c>
      <c r="AO544" s="5">
        <f t="shared" si="758"/>
        <v>3.2133941569379544E-3</v>
      </c>
      <c r="AP544" s="5">
        <f t="shared" si="759"/>
        <v>6.9543970306912761E-4</v>
      </c>
      <c r="AQ544" s="5">
        <f t="shared" si="760"/>
        <v>1.1287979866102082E-4</v>
      </c>
      <c r="AR544" s="5">
        <f t="shared" si="761"/>
        <v>7.7705771846422065E-5</v>
      </c>
      <c r="AS544" s="5">
        <f t="shared" si="762"/>
        <v>1.4501451141979283E-4</v>
      </c>
      <c r="AT544" s="5">
        <f t="shared" si="763"/>
        <v>1.3531304060580872E-4</v>
      </c>
      <c r="AU544" s="5">
        <f t="shared" si="764"/>
        <v>8.4173732126186751E-5</v>
      </c>
      <c r="AV544" s="5">
        <f t="shared" si="765"/>
        <v>3.9271254723472394E-5</v>
      </c>
      <c r="AW544" s="5">
        <f t="shared" si="766"/>
        <v>4.9332756043892572E-7</v>
      </c>
      <c r="AX544" s="5">
        <f t="shared" si="767"/>
        <v>4.742064507659057E-3</v>
      </c>
      <c r="AY544" s="5">
        <f t="shared" si="768"/>
        <v>3.0788192534869953E-3</v>
      </c>
      <c r="AZ544" s="5">
        <f t="shared" si="769"/>
        <v>9.9947269594626823E-4</v>
      </c>
      <c r="BA544" s="5">
        <f t="shared" si="770"/>
        <v>2.1630492897793425E-4</v>
      </c>
      <c r="BB544" s="5">
        <f t="shared" si="771"/>
        <v>3.5109380043532836E-5</v>
      </c>
      <c r="BC544" s="5">
        <f t="shared" si="772"/>
        <v>4.5590031549099634E-6</v>
      </c>
      <c r="BD544" s="5">
        <f t="shared" si="773"/>
        <v>8.4085045687528663E-6</v>
      </c>
      <c r="BE544" s="5">
        <f t="shared" si="774"/>
        <v>1.5691951226206597E-5</v>
      </c>
      <c r="BF544" s="5">
        <f t="shared" si="775"/>
        <v>1.4642159689173377E-5</v>
      </c>
      <c r="BG544" s="5">
        <f t="shared" si="776"/>
        <v>9.1083994706451205E-6</v>
      </c>
      <c r="BH544" s="5">
        <f t="shared" si="777"/>
        <v>4.249523773029477E-6</v>
      </c>
      <c r="BI544" s="5">
        <f t="shared" si="778"/>
        <v>1.5860922530455233E-6</v>
      </c>
      <c r="BJ544" s="8">
        <f t="shared" si="779"/>
        <v>0.66190094882658446</v>
      </c>
      <c r="BK544" s="8">
        <f t="shared" si="780"/>
        <v>0.21581254977722414</v>
      </c>
      <c r="BL544" s="8">
        <f t="shared" si="781"/>
        <v>0.11854489140237362</v>
      </c>
      <c r="BM544" s="8">
        <f t="shared" si="782"/>
        <v>0.45701257598808948</v>
      </c>
      <c r="BN544" s="8">
        <f t="shared" si="783"/>
        <v>0.53985428998488139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</v>
      </c>
      <c r="F545" s="15">
        <f>VLOOKUP(B545,home!$B$2:$E$405,3,FALSE)</f>
        <v>0.86</v>
      </c>
      <c r="G545" s="15">
        <f>VLOOKUP(C545,away!$B$2:$E$405,4,FALSE)</f>
        <v>0.74</v>
      </c>
      <c r="H545" s="15">
        <f>VLOOKUP(A545,away!$A$2:$E$405,3,FALSE)</f>
        <v>1.0857142857142901</v>
      </c>
      <c r="I545" s="15">
        <f>VLOOKUP(C545,away!$B$2:$E$405,3,FALSE)</f>
        <v>0.74</v>
      </c>
      <c r="J545" s="15">
        <f>VLOOKUP(B545,home!$B$2:$E$405,4,FALSE)</f>
        <v>0.77</v>
      </c>
      <c r="K545" s="20">
        <f t="shared" si="728"/>
        <v>0.98641999999999996</v>
      </c>
      <c r="L545" s="20">
        <f t="shared" si="729"/>
        <v>0.61864000000000241</v>
      </c>
      <c r="M545" s="21">
        <f t="shared" si="730"/>
        <v>0.20087750189853096</v>
      </c>
      <c r="N545" s="21">
        <f t="shared" si="731"/>
        <v>0.19814958542274888</v>
      </c>
      <c r="O545" s="21">
        <f t="shared" si="732"/>
        <v>0.12427085777450765</v>
      </c>
      <c r="P545" s="21">
        <f t="shared" si="733"/>
        <v>0.12258325952592983</v>
      </c>
      <c r="Q545" s="21">
        <f t="shared" si="734"/>
        <v>9.7729357026353977E-2</v>
      </c>
      <c r="R545" s="21">
        <f t="shared" si="735"/>
        <v>3.8439461726810856E-2</v>
      </c>
      <c r="S545" s="21">
        <f t="shared" si="736"/>
        <v>1.8701267406730133E-2</v>
      </c>
      <c r="T545" s="21">
        <f t="shared" si="737"/>
        <v>6.0459289430783845E-2</v>
      </c>
      <c r="U545" s="21">
        <f t="shared" si="738"/>
        <v>3.7917453836560762E-2</v>
      </c>
      <c r="V545" s="21">
        <f t="shared" si="739"/>
        <v>1.268026696378817E-3</v>
      </c>
      <c r="W545" s="21">
        <f t="shared" si="740"/>
        <v>3.2134064119312029E-2</v>
      </c>
      <c r="X545" s="21">
        <f t="shared" si="741"/>
        <v>1.9879417426771271E-2</v>
      </c>
      <c r="Y545" s="21">
        <f t="shared" si="742"/>
        <v>6.1491013984489133E-3</v>
      </c>
      <c r="Z545" s="21">
        <f t="shared" si="743"/>
        <v>7.9267295342247881E-3</v>
      </c>
      <c r="AA545" s="21">
        <f t="shared" si="744"/>
        <v>7.819084547150015E-3</v>
      </c>
      <c r="AB545" s="21">
        <f t="shared" si="745"/>
        <v>3.8564506894998591E-3</v>
      </c>
      <c r="AC545" s="21">
        <f t="shared" si="746"/>
        <v>4.8362448550400817E-5</v>
      </c>
      <c r="AD545" s="21">
        <f t="shared" si="747"/>
        <v>7.9244208821429435E-3</v>
      </c>
      <c r="AE545" s="21">
        <f t="shared" si="748"/>
        <v>4.902363734528928E-3</v>
      </c>
      <c r="AF545" s="21">
        <f t="shared" si="749"/>
        <v>1.5163991503644939E-3</v>
      </c>
      <c r="AG545" s="21">
        <f t="shared" si="750"/>
        <v>3.1270172346049813E-4</v>
      </c>
      <c r="AH545" s="21">
        <f t="shared" si="751"/>
        <v>1.2259479897632102E-3</v>
      </c>
      <c r="AI545" s="21">
        <f t="shared" si="752"/>
        <v>1.2092996160622258E-3</v>
      </c>
      <c r="AJ545" s="21">
        <f t="shared" si="753"/>
        <v>5.9643866363805035E-4</v>
      </c>
      <c r="AK545" s="21">
        <f t="shared" si="754"/>
        <v>1.9611300886194857E-4</v>
      </c>
      <c r="AL545" s="21">
        <f t="shared" si="755"/>
        <v>1.180505835831797E-6</v>
      </c>
      <c r="AM545" s="21">
        <f t="shared" si="756"/>
        <v>1.5633614493126885E-3</v>
      </c>
      <c r="AN545" s="21">
        <f t="shared" si="757"/>
        <v>9.671579270028052E-4</v>
      </c>
      <c r="AO545" s="21">
        <f t="shared" si="758"/>
        <v>2.9916128998050889E-4</v>
      </c>
      <c r="AP545" s="21">
        <f t="shared" si="759"/>
        <v>6.1691046811180924E-5</v>
      </c>
      <c r="AQ545" s="21">
        <f t="shared" si="760"/>
        <v>9.5411372998172766E-6</v>
      </c>
      <c r="AR545" s="21">
        <f t="shared" si="761"/>
        <v>1.5168409287742311E-4</v>
      </c>
      <c r="AS545" s="21">
        <f t="shared" si="762"/>
        <v>1.496242228961477E-4</v>
      </c>
      <c r="AT545" s="21">
        <f t="shared" si="763"/>
        <v>7.379616297460901E-5</v>
      </c>
      <c r="AU545" s="21">
        <f t="shared" si="764"/>
        <v>2.4264670360471276E-5</v>
      </c>
      <c r="AV545" s="21">
        <f t="shared" si="765"/>
        <v>5.9837890342440175E-6</v>
      </c>
      <c r="AW545" s="21">
        <f t="shared" si="766"/>
        <v>2.0010848496383235E-8</v>
      </c>
      <c r="AX545" s="21">
        <f t="shared" si="767"/>
        <v>2.5702183347183692E-4</v>
      </c>
      <c r="AY545" s="21">
        <f t="shared" si="768"/>
        <v>1.5900398705901778E-4</v>
      </c>
      <c r="AZ545" s="21">
        <f t="shared" si="769"/>
        <v>4.9183113277095576E-5</v>
      </c>
      <c r="BA545" s="21">
        <f t="shared" si="770"/>
        <v>1.0142213732580844E-5</v>
      </c>
      <c r="BB545" s="21">
        <f t="shared" si="771"/>
        <v>1.5685947758809588E-6</v>
      </c>
      <c r="BC545" s="21">
        <f t="shared" si="772"/>
        <v>1.9407909443020012E-7</v>
      </c>
      <c r="BD545" s="21">
        <f t="shared" si="773"/>
        <v>1.5639641202948227E-5</v>
      </c>
      <c r="BE545" s="21">
        <f t="shared" si="774"/>
        <v>1.5427254875412188E-5</v>
      </c>
      <c r="BF545" s="21">
        <f t="shared" si="775"/>
        <v>7.6088763771020457E-6</v>
      </c>
      <c r="BG545" s="21">
        <f t="shared" si="776"/>
        <v>2.5018492786336668E-6</v>
      </c>
      <c r="BH545" s="21">
        <f t="shared" si="777"/>
        <v>6.1696854135745532E-7</v>
      </c>
      <c r="BI545" s="21">
        <f t="shared" si="778"/>
        <v>1.2171802171316424E-7</v>
      </c>
      <c r="BJ545" s="22">
        <f t="shared" si="779"/>
        <v>0.43253472698673368</v>
      </c>
      <c r="BK545" s="22">
        <f t="shared" si="780"/>
        <v>0.34363860246901495</v>
      </c>
      <c r="BL545" s="22">
        <f t="shared" si="781"/>
        <v>0.21597837709929463</v>
      </c>
      <c r="BM545" s="22">
        <f t="shared" si="782"/>
        <v>0.21786942873817533</v>
      </c>
      <c r="BN545" s="22">
        <f t="shared" si="783"/>
        <v>0.78205002337488227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1.6111111111111101</v>
      </c>
      <c r="F546">
        <f>VLOOKUP(B546,home!$B$2:$E$405,3,FALSE)</f>
        <v>0.89</v>
      </c>
      <c r="G546">
        <f>VLOOKUP(C546,away!$B$2:$E$405,4,FALSE)</f>
        <v>1.32</v>
      </c>
      <c r="H546">
        <f>VLOOKUP(A546,away!$A$2:$E$405,3,FALSE)</f>
        <v>1.4652777777777799</v>
      </c>
      <c r="I546">
        <f>VLOOKUP(C546,away!$B$2:$E$405,3,FALSE)</f>
        <v>0.93</v>
      </c>
      <c r="J546">
        <f>VLOOKUP(B546,home!$B$2:$E$405,4,FALSE)</f>
        <v>0.68</v>
      </c>
      <c r="K546" s="3">
        <f t="shared" ref="K546:K609" si="784">E546*F546*G546</f>
        <v>1.892733333333332</v>
      </c>
      <c r="L546" s="3">
        <f t="shared" ref="L546:L609" si="785">H546*I546*J546</f>
        <v>0.92664166666666814</v>
      </c>
      <c r="M546" s="5">
        <f t="shared" ref="M546:M609" si="786">_xlfn.POISSON.DIST(0,K546,FALSE) * _xlfn.POISSON.DIST(0,L546,FALSE)</f>
        <v>5.9643208067343877E-2</v>
      </c>
      <c r="N546" s="5">
        <f t="shared" ref="N546:N609" si="787">_xlfn.POISSON.DIST(1,K546,FALSE) * _xlfn.POISSON.DIST(0,L546,FALSE)</f>
        <v>0.11288868801599723</v>
      </c>
      <c r="O546" s="5">
        <f t="shared" ref="O546:O609" si="788">_xlfn.POISSON.DIST(0,K546,FALSE) * _xlfn.POISSON.DIST(1,L546,FALSE)</f>
        <v>5.5267881728870386E-2</v>
      </c>
      <c r="P546" s="5">
        <f t="shared" ref="P546:P609" si="789">_xlfn.POISSON.DIST(1,K546,FALSE) * _xlfn.POISSON.DIST(1,L546,FALSE)</f>
        <v>0.10460736201095719</v>
      </c>
      <c r="Q546" s="5">
        <f t="shared" ref="Q546:Q609" si="790">_xlfn.POISSON.DIST(2,K546,FALSE) * _xlfn.POISSON.DIST(0,L546,FALSE)</f>
        <v>0.10683409138207253</v>
      </c>
      <c r="R546" s="5">
        <f t="shared" ref="R546:R609" si="791">_xlfn.POISSON.DIST(0,K546,FALSE) * _xlfn.POISSON.DIST(2,L546,FALSE)</f>
        <v>2.5606761019188375E-2</v>
      </c>
      <c r="S546" s="5">
        <f t="shared" ref="S546:S609" si="792">_xlfn.POISSON.DIST(2,K546,FALSE) * _xlfn.POISSON.DIST(2,L546,FALSE)</f>
        <v>4.5867335701224851E-2</v>
      </c>
      <c r="T546" s="5">
        <f t="shared" ref="T546:T609" si="793">_xlfn.POISSON.DIST(2,K546,FALSE) * _xlfn.POISSON.DIST(1,L546,FALSE)</f>
        <v>9.8996920495102808E-2</v>
      </c>
      <c r="U546" s="5">
        <f t="shared" ref="U546:U609" si="794">_xlfn.POISSON.DIST(1,K546,FALSE) * _xlfn.POISSON.DIST(2,L546,FALSE)</f>
        <v>4.8466770139718431E-2</v>
      </c>
      <c r="V546" s="5">
        <f t="shared" ref="V546:V609" si="795">_xlfn.POISSON.DIST(3,K546,FALSE) * _xlfn.POISSON.DIST(3,L546,FALSE)</f>
        <v>8.9384509162451168E-3</v>
      </c>
      <c r="W546" s="5">
        <f t="shared" ref="W546:W609" si="796">_xlfn.POISSON.DIST(3,K546,FALSE) * _xlfn.POISSON.DIST(0,L546,FALSE)</f>
        <v>6.740281529840933E-2</v>
      </c>
      <c r="X546" s="5">
        <f t="shared" ref="X546:X609" si="797">_xlfn.POISSON.DIST(3,K546,FALSE) * _xlfn.POISSON.DIST(1,L546,FALSE)</f>
        <v>6.2458257106143618E-2</v>
      </c>
      <c r="Y546" s="5">
        <f t="shared" ref="Y546:Y609" si="798">_xlfn.POISSON.DIST(3,K546,FALSE) * _xlfn.POISSON.DIST(2,L546,FALSE)</f>
        <v>2.8938211730966092E-2</v>
      </c>
      <c r="Z546" s="5">
        <f t="shared" ref="Z546:Z609" si="799">_xlfn.POISSON.DIST(0,K546,FALSE) * _xlfn.POISSON.DIST(3,L546,FALSE)</f>
        <v>7.9094305695852629E-3</v>
      </c>
      <c r="AA546" s="5">
        <f t="shared" ref="AA546:AA609" si="800">_xlfn.POISSON.DIST(1,K546,FALSE) * _xlfn.POISSON.DIST(3,L546,FALSE)</f>
        <v>1.4970442886739668E-2</v>
      </c>
      <c r="AB546" s="5">
        <f t="shared" ref="AB546:AB609" si="801">_xlfn.POISSON.DIST(2,K546,FALSE) * _xlfn.POISSON.DIST(3,L546,FALSE)</f>
        <v>1.4167528133247525E-2</v>
      </c>
      <c r="AC546" s="5">
        <f t="shared" ref="AC546:AC609" si="802">_xlfn.POISSON.DIST(4,K546,FALSE) * _xlfn.POISSON.DIST(4,L546,FALSE)</f>
        <v>9.7981375532008746E-4</v>
      </c>
      <c r="AD546" s="5">
        <f t="shared" ref="AD546:AD609" si="803">_xlfn.POISSON.DIST(4,K546,FALSE) * _xlfn.POISSON.DIST(0,L546,FALSE)</f>
        <v>3.189388881895229E-2</v>
      </c>
      <c r="AE546" s="5">
        <f t="shared" ref="AE546:AE609" si="804">_xlfn.POISSON.DIST(4,K546,FALSE) * _xlfn.POISSON.DIST(1,L546,FALSE)</f>
        <v>2.9554206291675357E-2</v>
      </c>
      <c r="AF546" s="5">
        <f t="shared" ref="AF546:AF609" si="805">_xlfn.POISSON.DIST(4,K546,FALSE) * _xlfn.POISSON.DIST(2,L546,FALSE)</f>
        <v>1.369307948756429E-2</v>
      </c>
      <c r="AG546" s="5">
        <f t="shared" ref="AG546:AG609" si="806">_xlfn.POISSON.DIST(4,K546,FALSE) * _xlfn.POISSON.DIST(3,L546,FALSE)</f>
        <v>4.2295259993852478E-3</v>
      </c>
      <c r="AH546" s="5">
        <f t="shared" ref="AH546:AH609" si="807">_xlfn.POISSON.DIST(0,K546,FALSE) * _xlfn.POISSON.DIST(4,L546,FALSE)</f>
        <v>1.8323019813461952E-3</v>
      </c>
      <c r="AI546" s="5">
        <f t="shared" ref="AI546:AI609" si="808">_xlfn.POISSON.DIST(1,K546,FALSE) * _xlfn.POISSON.DIST(4,L546,FALSE)</f>
        <v>3.4680590368266523E-3</v>
      </c>
      <c r="AJ546" s="5">
        <f t="shared" ref="AJ546:AJ609" si="809">_xlfn.POISSON.DIST(2,K546,FALSE) * _xlfn.POISSON.DIST(4,L546,FALSE)</f>
        <v>3.282055470484848E-3</v>
      </c>
      <c r="AK546" s="5">
        <f t="shared" ref="AK546:AK609" si="810">_xlfn.POISSON.DIST(3,K546,FALSE) * _xlfn.POISSON.DIST(4,L546,FALSE)</f>
        <v>2.070685263611895E-3</v>
      </c>
      <c r="AL546" s="5">
        <f t="shared" ref="AL546:AL609" si="811">_xlfn.POISSON.DIST(5,K546,FALSE) * _xlfn.POISSON.DIST(5,L546,FALSE)</f>
        <v>6.873924829151023E-5</v>
      </c>
      <c r="AM546" s="5">
        <f t="shared" ref="AM546:AM609" si="812">_xlfn.POISSON.DIST(5,K546,FALSE) * _xlfn.POISSON.DIST(0,L546,FALSE)</f>
        <v>1.2073325299451657E-2</v>
      </c>
      <c r="AN546" s="5">
        <f t="shared" ref="AN546:AN609" si="813">_xlfn.POISSON.DIST(5,K546,FALSE) * _xlfn.POISSON.DIST(1,L546,FALSE)</f>
        <v>1.1187646277692732E-2</v>
      </c>
      <c r="AO546" s="5">
        <f t="shared" ref="AO546:AO609" si="814">_xlfn.POISSON.DIST(5,K546,FALSE) * _xlfn.POISSON.DIST(2,L546,FALSE)</f>
        <v>5.1834695964191697E-3</v>
      </c>
      <c r="AP546" s="5">
        <f t="shared" ref="AP546:AP609" si="815">_xlfn.POISSON.DIST(5,K546,FALSE) * _xlfn.POISSON.DIST(3,L546,FALSE)</f>
        <v>1.6010729686472872E-3</v>
      </c>
      <c r="AQ546" s="5">
        <f t="shared" ref="AQ546:AQ609" si="816">_xlfn.POISSON.DIST(5,K546,FALSE) * _xlfn.POISSON.DIST(4,L546,FALSE)</f>
        <v>3.7090523103056798E-4</v>
      </c>
      <c r="AR546" s="5">
        <f t="shared" ref="AR546:AR609" si="817">_xlfn.POISSON.DIST(0,K546,FALSE) * _xlfn.POISSON.DIST(5,L546,FALSE)</f>
        <v>3.3957747236625536E-4</v>
      </c>
      <c r="AS546" s="5">
        <f t="shared" ref="AS546:AS609" si="818">_xlfn.POISSON.DIST(1,K546,FALSE) * _xlfn.POISSON.DIST(5,L546,FALSE)</f>
        <v>6.4272960119668985E-4</v>
      </c>
      <c r="AT546" s="5">
        <f t="shared" ref="AT546:AT609" si="819">_xlfn.POISSON.DIST(2,K546,FALSE) * _xlfn.POISSON.DIST(5,L546,FALSE)</f>
        <v>6.0825787025250717E-4</v>
      </c>
      <c r="AU546" s="5">
        <f t="shared" ref="AU546:AU609" si="820">_xlfn.POISSON.DIST(3,K546,FALSE) * _xlfn.POISSON.DIST(5,L546,FALSE)</f>
        <v>3.8375664876308716E-4</v>
      </c>
      <c r="AV546" s="5">
        <f t="shared" ref="AV546:AV609" si="821">_xlfn.POISSON.DIST(4,K546,FALSE) * _xlfn.POISSON.DIST(5,L546,FALSE)</f>
        <v>1.8158725025054658E-4</v>
      </c>
      <c r="AW546" s="5">
        <f t="shared" ref="AW546:AW609" si="822">_xlfn.POISSON.DIST(6,K546,FALSE) * _xlfn.POISSON.DIST(6,L546,FALSE)</f>
        <v>3.348910436369876E-6</v>
      </c>
      <c r="AX546" s="5">
        <f t="shared" ref="AX546:AX609" si="823">_xlfn.POISSON.DIST(6,K546,FALSE) * _xlfn.POISSON.DIST(0,L546,FALSE)</f>
        <v>3.8085975397414646E-3</v>
      </c>
      <c r="AY546" s="5">
        <f t="shared" ref="AY546:AY609" si="824">_xlfn.POISSON.DIST(6,K546,FALSE) * _xlfn.POISSON.DIST(1,L546,FALSE)</f>
        <v>3.5292051718886024E-3</v>
      </c>
      <c r="AZ546" s="5">
        <f t="shared" ref="AZ546:AZ609" si="825">_xlfn.POISSON.DIST(6,K546,FALSE) * _xlfn.POISSON.DIST(2,L546,FALSE)</f>
        <v>1.6351542812437394E-3</v>
      </c>
      <c r="BA546" s="5">
        <f t="shared" ref="BA546:BA609" si="826">_xlfn.POISSON.DIST(6,K546,FALSE) * _xlfn.POISSON.DIST(3,L546,FALSE)</f>
        <v>5.0506736280961232E-4</v>
      </c>
      <c r="BB546" s="5">
        <f t="shared" ref="BB546:BB609" si="827">_xlfn.POISSON.DIST(6,K546,FALSE) * _xlfn.POISSON.DIST(4,L546,FALSE)</f>
        <v>1.1700411571320945E-4</v>
      </c>
      <c r="BC546" s="5">
        <f t="shared" ref="BC546:BC609" si="828">_xlfn.POISSON.DIST(6,K546,FALSE) * _xlfn.POISSON.DIST(5,L546,FALSE)</f>
        <v>2.1684177758269622E-5</v>
      </c>
      <c r="BD546" s="5">
        <f t="shared" ref="BD546:BD609" si="829">_xlfn.POISSON.DIST(0,K546,FALSE) * _xlfn.POISSON.DIST(6,L546,FALSE)</f>
        <v>5.2444439159320211E-5</v>
      </c>
      <c r="BE546" s="5">
        <f t="shared" ref="BE546:BE609" si="830">_xlfn.POISSON.DIST(1,K546,FALSE) * _xlfn.POISSON.DIST(6,L546,FALSE)</f>
        <v>9.9263338144817256E-5</v>
      </c>
      <c r="BF546" s="5">
        <f t="shared" ref="BF546:BF609" si="831">_xlfn.POISSON.DIST(2,K546,FALSE) * _xlfn.POISSON.DIST(6,L546,FALSE)</f>
        <v>9.3939514442316853E-5</v>
      </c>
      <c r="BG546" s="5">
        <f t="shared" ref="BG546:BG609" si="832">_xlfn.POISSON.DIST(3,K546,FALSE) * _xlfn.POISSON.DIST(6,L546,FALSE)</f>
        <v>5.9267483434040365E-5</v>
      </c>
      <c r="BH546" s="5">
        <f t="shared" ref="BH546:BH609" si="833">_xlfn.POISSON.DIST(4,K546,FALSE) * _xlfn.POISSON.DIST(6,L546,FALSE)</f>
        <v>2.8044385369597302E-5</v>
      </c>
      <c r="BI546" s="5">
        <f t="shared" ref="BI546:BI609" si="834">_xlfn.POISSON.DIST(5,K546,FALSE) * _xlfn.POISSON.DIST(6,L546,FALSE)</f>
        <v>1.0616108600376492E-5</v>
      </c>
      <c r="BJ546" s="8">
        <f t="shared" ref="BJ546:BJ609" si="835">SUM(N546,Q546,T546,W546,X546,Y546,AD546,AE546,AF546,AG546,AM546,AN546,AO546,AP546,AQ546,AX546,AY546,AZ546,BA546,BB546,BC546)</f>
        <v>0.5969228166486652</v>
      </c>
      <c r="BK546" s="8">
        <f t="shared" ref="BK546:BK609" si="836">SUM(M546,P546,S546,V546,AC546,AL546,AY546)</f>
        <v>0.22363411487127124</v>
      </c>
      <c r="BL546" s="8">
        <f t="shared" ref="BL546:BL609" si="837">SUM(O546,R546,U546,AA546,AB546,AH546,AI546,AJ546,AK546,AR546,AS546,AT546,AU546,AV546,BD546,BE546,BF546,BG546,BH546,BI546)</f>
        <v>0.17163196977201359</v>
      </c>
      <c r="BM546" s="8">
        <f t="shared" ref="BM546:BM609" si="838">SUM(S546:BI546)</f>
        <v>0.53172448337565348</v>
      </c>
      <c r="BN546" s="8">
        <f t="shared" ref="BN546:BN609" si="839">SUM(M546:R546)</f>
        <v>0.46484799222442963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1.8034188034187999</v>
      </c>
      <c r="F547">
        <f>VLOOKUP(B547,home!$B$2:$E$405,3,FALSE)</f>
        <v>1.66</v>
      </c>
      <c r="G547">
        <f>VLOOKUP(C547,away!$B$2:$E$405,4,FALSE)</f>
        <v>1.19</v>
      </c>
      <c r="H547">
        <f>VLOOKUP(A547,away!$A$2:$E$405,3,FALSE)</f>
        <v>1.23931623931624</v>
      </c>
      <c r="I547">
        <f>VLOOKUP(C547,away!$B$2:$E$405,3,FALSE)</f>
        <v>1.03</v>
      </c>
      <c r="J547">
        <f>VLOOKUP(B547,home!$B$2:$E$405,4,FALSE)</f>
        <v>1.04</v>
      </c>
      <c r="K547" s="3">
        <f t="shared" si="784"/>
        <v>3.562473504273497</v>
      </c>
      <c r="L547" s="3">
        <f t="shared" si="785"/>
        <v>1.3275555555555565</v>
      </c>
      <c r="M547" s="5">
        <f t="shared" si="786"/>
        <v>7.5212039069176961E-3</v>
      </c>
      <c r="N547" s="5">
        <f t="shared" si="787"/>
        <v>2.6794089638632602E-2</v>
      </c>
      <c r="O547" s="5">
        <f t="shared" si="788"/>
        <v>9.9848160310947454E-3</v>
      </c>
      <c r="P547" s="5">
        <f t="shared" si="789"/>
        <v>3.5570642555820285E-2</v>
      </c>
      <c r="Q547" s="5">
        <f t="shared" si="790"/>
        <v>4.7726617204378846E-2</v>
      </c>
      <c r="R547" s="5">
        <f t="shared" si="791"/>
        <v>6.6276989966400062E-3</v>
      </c>
      <c r="S547" s="5">
        <f t="shared" si="792"/>
        <v>4.2056784641558154E-2</v>
      </c>
      <c r="T547" s="5">
        <f t="shared" si="793"/>
        <v>6.3359735817546545E-2</v>
      </c>
      <c r="U547" s="5">
        <f t="shared" si="794"/>
        <v>2.3611002069830064E-2</v>
      </c>
      <c r="V547" s="5">
        <f t="shared" si="795"/>
        <v>2.2100286544640808E-2</v>
      </c>
      <c r="W547" s="5">
        <f t="shared" si="796"/>
        <v>5.6674936413067756E-2</v>
      </c>
      <c r="X547" s="5">
        <f t="shared" si="797"/>
        <v>7.5239126695926015E-2</v>
      </c>
      <c r="Y547" s="5">
        <f t="shared" si="798"/>
        <v>4.9942060320162483E-2</v>
      </c>
      <c r="Z547" s="5">
        <f t="shared" si="799"/>
        <v>2.9328795411798095E-3</v>
      </c>
      <c r="AA547" s="5">
        <f t="shared" si="800"/>
        <v>1.0448305656678883E-2</v>
      </c>
      <c r="AB547" s="5">
        <f t="shared" si="801"/>
        <v>1.861090603323471E-2</v>
      </c>
      <c r="AC547" s="5">
        <f t="shared" si="802"/>
        <v>6.5325428846702022E-3</v>
      </c>
      <c r="AD547" s="5">
        <f t="shared" si="803"/>
        <v>5.0475739831984778E-2</v>
      </c>
      <c r="AE547" s="5">
        <f t="shared" si="804"/>
        <v>6.7009348834728283E-2</v>
      </c>
      <c r="AF547" s="5">
        <f t="shared" si="805"/>
        <v>4.44793166598519E-2</v>
      </c>
      <c r="AG547" s="5">
        <f t="shared" si="806"/>
        <v>1.9682921313033737E-2</v>
      </c>
      <c r="AH547" s="5">
        <f t="shared" si="807"/>
        <v>9.7339013216712184E-4</v>
      </c>
      <c r="AI547" s="5">
        <f t="shared" si="808"/>
        <v>3.467676555166649E-3</v>
      </c>
      <c r="AJ547" s="5">
        <f t="shared" si="809"/>
        <v>6.1767529245857905E-3</v>
      </c>
      <c r="AK547" s="5">
        <f t="shared" si="810"/>
        <v>7.3348395454269043E-3</v>
      </c>
      <c r="AL547" s="5">
        <f t="shared" si="811"/>
        <v>1.2357954966089909E-3</v>
      </c>
      <c r="AM547" s="5">
        <f t="shared" si="812"/>
        <v>3.596369715200963E-2</v>
      </c>
      <c r="AN547" s="5">
        <f t="shared" si="813"/>
        <v>4.7743805952467931E-2</v>
      </c>
      <c r="AO547" s="5">
        <f t="shared" si="814"/>
        <v>3.1691277417782625E-2</v>
      </c>
      <c r="AP547" s="5">
        <f t="shared" si="815"/>
        <v>1.402397713287656E-2</v>
      </c>
      <c r="AQ547" s="5">
        <f t="shared" si="816"/>
        <v>4.6544021884335901E-3</v>
      </c>
      <c r="AR547" s="5">
        <f t="shared" si="817"/>
        <v>2.5844589553628407E-4</v>
      </c>
      <c r="AS547" s="5">
        <f t="shared" si="818"/>
        <v>9.2070665513624818E-4</v>
      </c>
      <c r="AT547" s="5">
        <f t="shared" si="819"/>
        <v>1.6399965320655801E-3</v>
      </c>
      <c r="AU547" s="5">
        <f t="shared" si="820"/>
        <v>1.9474813975280166E-3</v>
      </c>
      <c r="AV547" s="5">
        <f t="shared" si="821"/>
        <v>1.73446271968977E-3</v>
      </c>
      <c r="AW547" s="5">
        <f t="shared" si="822"/>
        <v>1.6234856526958397E-4</v>
      </c>
      <c r="AX547" s="5">
        <f t="shared" si="823"/>
        <v>2.1353286369958428E-2</v>
      </c>
      <c r="AY547" s="5">
        <f t="shared" si="824"/>
        <v>2.8347673949807056E-2</v>
      </c>
      <c r="AZ547" s="5">
        <f t="shared" si="825"/>
        <v>1.8816556019571943E-2</v>
      </c>
      <c r="BA547" s="5">
        <f t="shared" si="826"/>
        <v>8.3266744934016954E-3</v>
      </c>
      <c r="BB547" s="5">
        <f t="shared" si="827"/>
        <v>2.763530745754542E-3</v>
      </c>
      <c r="BC547" s="5">
        <f t="shared" si="828"/>
        <v>7.3374811889500679E-4</v>
      </c>
      <c r="BD547" s="5">
        <f t="shared" si="829"/>
        <v>5.7183547404954079E-5</v>
      </c>
      <c r="BE547" s="5">
        <f t="shared" si="830"/>
        <v>2.0371487251051639E-4</v>
      </c>
      <c r="BF547" s="5">
        <f t="shared" si="831"/>
        <v>3.6286441787258404E-4</v>
      </c>
      <c r="BG547" s="5">
        <f t="shared" si="832"/>
        <v>4.3089829143823567E-4</v>
      </c>
      <c r="BH547" s="5">
        <f t="shared" si="833"/>
        <v>3.837659365713585E-4</v>
      </c>
      <c r="BI547" s="5">
        <f t="shared" si="834"/>
        <v>2.734311961756336E-4</v>
      </c>
      <c r="BJ547" s="8">
        <f t="shared" si="835"/>
        <v>0.71580252227027219</v>
      </c>
      <c r="BK547" s="8">
        <f t="shared" si="836"/>
        <v>0.14336492998002318</v>
      </c>
      <c r="BL547" s="8">
        <f t="shared" si="837"/>
        <v>9.544833940675404E-2</v>
      </c>
      <c r="BM547" s="8">
        <f t="shared" si="838"/>
        <v>0.79513827748020749</v>
      </c>
      <c r="BN547" s="8">
        <f t="shared" si="839"/>
        <v>0.13422506833348419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1.5777777777777799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1.31111111111111</v>
      </c>
      <c r="I548" t="e">
        <f>VLOOKUP(C548,away!$B$2:$E$405,3,FALSE)</f>
        <v>#N/A</v>
      </c>
      <c r="J548">
        <f>VLOOKUP(B548,home!$B$2:$E$405,4,FALSE)</f>
        <v>0.56999999999999995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1.5777777777777799</v>
      </c>
      <c r="F549">
        <f>VLOOKUP(B549,home!$B$2:$E$405,3,FALSE)</f>
        <v>0.45</v>
      </c>
      <c r="G549">
        <f>VLOOKUP(C549,away!$B$2:$E$405,4,FALSE)</f>
        <v>1.74</v>
      </c>
      <c r="H549">
        <f>VLOOKUP(A549,away!$A$2:$E$405,3,FALSE)</f>
        <v>1.31111111111111</v>
      </c>
      <c r="I549">
        <f>VLOOKUP(C549,away!$B$2:$E$405,3,FALSE)</f>
        <v>0.4</v>
      </c>
      <c r="J549">
        <f>VLOOKUP(B549,home!$B$2:$E$405,4,FALSE)</f>
        <v>1.85</v>
      </c>
      <c r="K549" s="3">
        <f t="shared" si="784"/>
        <v>1.2354000000000016</v>
      </c>
      <c r="L549" s="3">
        <f t="shared" si="785"/>
        <v>0.97022222222222154</v>
      </c>
      <c r="M549" s="5">
        <f t="shared" si="786"/>
        <v>0.11018194631552705</v>
      </c>
      <c r="N549" s="5">
        <f t="shared" si="787"/>
        <v>0.13611877647820228</v>
      </c>
      <c r="O549" s="5">
        <f t="shared" si="788"/>
        <v>0.10690097280302016</v>
      </c>
      <c r="P549" s="5">
        <f t="shared" si="789"/>
        <v>0.13206546180085127</v>
      </c>
      <c r="Q549" s="5">
        <f t="shared" si="790"/>
        <v>8.4080568230585684E-2</v>
      </c>
      <c r="R549" s="5">
        <f t="shared" si="791"/>
        <v>5.1858849695331742E-2</v>
      </c>
      <c r="S549" s="5">
        <f t="shared" si="792"/>
        <v>3.9573829433738758E-2</v>
      </c>
      <c r="T549" s="5">
        <f t="shared" si="793"/>
        <v>8.1576835754385957E-2</v>
      </c>
      <c r="U549" s="5">
        <f t="shared" si="794"/>
        <v>6.4066422913612919E-2</v>
      </c>
      <c r="V549" s="5">
        <f t="shared" si="795"/>
        <v>5.2704097723638753E-3</v>
      </c>
      <c r="W549" s="5">
        <f t="shared" si="796"/>
        <v>3.4624377997355224E-2</v>
      </c>
      <c r="X549" s="5">
        <f t="shared" si="797"/>
        <v>3.3593340963656175E-2</v>
      </c>
      <c r="Y549" s="5">
        <f t="shared" si="798"/>
        <v>1.6296502960813641E-2</v>
      </c>
      <c r="Z549" s="5">
        <f t="shared" si="799"/>
        <v>1.677153613109765E-2</v>
      </c>
      <c r="AA549" s="5">
        <f t="shared" si="800"/>
        <v>2.0719555736358062E-2</v>
      </c>
      <c r="AB549" s="5">
        <f t="shared" si="801"/>
        <v>1.2798469578348395E-2</v>
      </c>
      <c r="AC549" s="5">
        <f t="shared" si="802"/>
        <v>3.9482370055986401E-4</v>
      </c>
      <c r="AD549" s="5">
        <f t="shared" si="803"/>
        <v>1.0693739144483176E-2</v>
      </c>
      <c r="AE549" s="5">
        <f t="shared" si="804"/>
        <v>1.0375303356625225E-2</v>
      </c>
      <c r="AF549" s="5">
        <f t="shared" si="805"/>
        <v>5.0331749394473E-3</v>
      </c>
      <c r="AG549" s="5">
        <f t="shared" si="806"/>
        <v>1.6277660581945853E-3</v>
      </c>
      <c r="AH549" s="5">
        <f t="shared" si="807"/>
        <v>4.0680292637984596E-3</v>
      </c>
      <c r="AI549" s="5">
        <f t="shared" si="808"/>
        <v>5.0256433524966228E-3</v>
      </c>
      <c r="AJ549" s="5">
        <f t="shared" si="809"/>
        <v>3.104339898837169E-3</v>
      </c>
      <c r="AK549" s="5">
        <f t="shared" si="810"/>
        <v>1.2783671703411477E-3</v>
      </c>
      <c r="AL549" s="5">
        <f t="shared" si="811"/>
        <v>1.892962543792401E-5</v>
      </c>
      <c r="AM549" s="5">
        <f t="shared" si="812"/>
        <v>2.642209067818905E-3</v>
      </c>
      <c r="AN549" s="5">
        <f t="shared" si="813"/>
        <v>2.5635299533549624E-3</v>
      </c>
      <c r="AO549" s="5">
        <f t="shared" si="814"/>
        <v>1.2435968640386397E-3</v>
      </c>
      <c r="AP549" s="5">
        <f t="shared" si="815"/>
        <v>4.0218843765871845E-4</v>
      </c>
      <c r="AQ549" s="5">
        <f t="shared" si="816"/>
        <v>9.7553039934331279E-5</v>
      </c>
      <c r="AR549" s="5">
        <f t="shared" si="817"/>
        <v>7.893784784775141E-4</v>
      </c>
      <c r="AS549" s="5">
        <f t="shared" si="818"/>
        <v>9.7519817231112222E-4</v>
      </c>
      <c r="AT549" s="5">
        <f t="shared" si="819"/>
        <v>6.0237991103658114E-4</v>
      </c>
      <c r="AU549" s="5">
        <f t="shared" si="820"/>
        <v>2.480600473648644E-4</v>
      </c>
      <c r="AV549" s="5">
        <f t="shared" si="821"/>
        <v>7.6613345628638482E-5</v>
      </c>
      <c r="AW549" s="5">
        <f t="shared" si="822"/>
        <v>6.3025795281114402E-7</v>
      </c>
      <c r="AX549" s="5">
        <f t="shared" si="823"/>
        <v>5.4403084706391264E-4</v>
      </c>
      <c r="AY549" s="5">
        <f t="shared" si="824"/>
        <v>5.2783081739578687E-4</v>
      </c>
      <c r="AZ549" s="5">
        <f t="shared" si="825"/>
        <v>2.56056594305556E-4</v>
      </c>
      <c r="BA549" s="5">
        <f t="shared" si="826"/>
        <v>8.2810599313930136E-5</v>
      </c>
      <c r="BB549" s="5">
        <f t="shared" si="827"/>
        <v>2.0086170922478814E-5</v>
      </c>
      <c r="BC549" s="5">
        <f t="shared" si="828"/>
        <v>3.8976098776685545E-6</v>
      </c>
      <c r="BD549" s="5">
        <f t="shared" si="829"/>
        <v>1.2764542359380824E-4</v>
      </c>
      <c r="BE549" s="5">
        <f t="shared" si="830"/>
        <v>1.5769315630779088E-4</v>
      </c>
      <c r="BF549" s="5">
        <f t="shared" si="831"/>
        <v>9.740706265132259E-5</v>
      </c>
      <c r="BG549" s="5">
        <f t="shared" si="832"/>
        <v>4.0112228399814691E-5</v>
      </c>
      <c r="BH549" s="5">
        <f t="shared" si="833"/>
        <v>1.2388661741282783E-5</v>
      </c>
      <c r="BI549" s="5">
        <f t="shared" si="834"/>
        <v>3.0609905430361527E-6</v>
      </c>
      <c r="BJ549" s="8">
        <f t="shared" si="835"/>
        <v>0.42240417588543411</v>
      </c>
      <c r="BK549" s="8">
        <f t="shared" si="836"/>
        <v>0.28803323146587451</v>
      </c>
      <c r="BL549" s="8">
        <f t="shared" si="837"/>
        <v>0.27295058789020044</v>
      </c>
      <c r="BM549" s="8">
        <f t="shared" si="838"/>
        <v>0.37842575548964569</v>
      </c>
      <c r="BN549" s="8">
        <f t="shared" si="839"/>
        <v>0.6212065753235182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1.5021645021645</v>
      </c>
      <c r="F550">
        <f>VLOOKUP(B550,home!$B$2:$E$405,3,FALSE)</f>
        <v>1.0900000000000001</v>
      </c>
      <c r="G550">
        <f>VLOOKUP(C550,away!$B$2:$E$405,4,FALSE)</f>
        <v>1.26</v>
      </c>
      <c r="H550">
        <f>VLOOKUP(A550,away!$A$2:$E$405,3,FALSE)</f>
        <v>1.2640692640692599</v>
      </c>
      <c r="I550">
        <f>VLOOKUP(C550,away!$B$2:$E$405,3,FALSE)</f>
        <v>0.87</v>
      </c>
      <c r="J550">
        <f>VLOOKUP(B550,home!$B$2:$E$405,4,FALSE)</f>
        <v>0.86</v>
      </c>
      <c r="K550" s="3">
        <f t="shared" si="784"/>
        <v>2.0630727272727243</v>
      </c>
      <c r="L550" s="3">
        <f t="shared" si="785"/>
        <v>0.94577662337662027</v>
      </c>
      <c r="M550" s="5">
        <f t="shared" si="786"/>
        <v>4.9348428842081488E-2</v>
      </c>
      <c r="N550" s="5">
        <f t="shared" si="787"/>
        <v>0.10180939767785703</v>
      </c>
      <c r="O550" s="5">
        <f t="shared" si="788"/>
        <v>4.6672590399205245E-2</v>
      </c>
      <c r="P550" s="5">
        <f t="shared" si="789"/>
        <v>9.6288948363771124E-2</v>
      </c>
      <c r="Q550" s="5">
        <f t="shared" si="790"/>
        <v>0.10502009586462495</v>
      </c>
      <c r="R550" s="5">
        <f t="shared" si="791"/>
        <v>2.2070922476000197E-2</v>
      </c>
      <c r="S550" s="5">
        <f t="shared" si="792"/>
        <v>4.6969892428949694E-2</v>
      </c>
      <c r="T550" s="5">
        <f t="shared" si="793"/>
        <v>9.9325551653533933E-2</v>
      </c>
      <c r="U550" s="5">
        <f t="shared" si="794"/>
        <v>4.5533918225986597E-2</v>
      </c>
      <c r="V550" s="5">
        <f t="shared" si="795"/>
        <v>1.018310377151898E-2</v>
      </c>
      <c r="W550" s="5">
        <f t="shared" si="796"/>
        <v>7.2221365197958243E-2</v>
      </c>
      <c r="X550" s="5">
        <f t="shared" si="797"/>
        <v>6.8305278912574693E-2</v>
      </c>
      <c r="Y550" s="5">
        <f t="shared" si="798"/>
        <v>3.2300768024366579E-2</v>
      </c>
      <c r="Z550" s="5">
        <f t="shared" si="799"/>
        <v>6.9580541780528762E-3</v>
      </c>
      <c r="AA550" s="5">
        <f t="shared" si="800"/>
        <v>1.4354971809626922E-2</v>
      </c>
      <c r="AB550" s="5">
        <f t="shared" si="801"/>
        <v>1.4807675420605047E-2</v>
      </c>
      <c r="AC550" s="5">
        <f t="shared" si="802"/>
        <v>1.2418332967302379E-3</v>
      </c>
      <c r="AD550" s="5">
        <f t="shared" si="803"/>
        <v>3.7249482216577784E-2</v>
      </c>
      <c r="AE550" s="5">
        <f t="shared" si="804"/>
        <v>3.5229689513322393E-2</v>
      </c>
      <c r="AF550" s="5">
        <f t="shared" si="805"/>
        <v>1.6659708395258391E-2</v>
      </c>
      <c r="AG550" s="5">
        <f t="shared" si="806"/>
        <v>5.252120917502206E-3</v>
      </c>
      <c r="AH550" s="5">
        <f t="shared" si="807"/>
        <v>1.645191246447608E-3</v>
      </c>
      <c r="AI550" s="5">
        <f t="shared" si="808"/>
        <v>3.3941491916938795E-3</v>
      </c>
      <c r="AJ550" s="5">
        <f t="shared" si="809"/>
        <v>3.501188314839203E-3</v>
      </c>
      <c r="AK550" s="5">
        <f t="shared" si="810"/>
        <v>2.4077353751302362E-3</v>
      </c>
      <c r="AL550" s="5">
        <f t="shared" si="811"/>
        <v>9.6922901086004293E-5</v>
      </c>
      <c r="AM550" s="5">
        <f t="shared" si="812"/>
        <v>1.5369678173210397E-2</v>
      </c>
      <c r="AN550" s="5">
        <f t="shared" si="813"/>
        <v>1.4536282325044269E-2</v>
      </c>
      <c r="AO550" s="5">
        <f t="shared" si="814"/>
        <v>6.8740380069148063E-3</v>
      </c>
      <c r="AP550" s="5">
        <f t="shared" si="815"/>
        <v>2.1671014850474803E-3</v>
      </c>
      <c r="AQ550" s="5">
        <f t="shared" si="816"/>
        <v>5.1239848126066615E-4</v>
      </c>
      <c r="AR550" s="5">
        <f t="shared" si="817"/>
        <v>3.111966843747985E-4</v>
      </c>
      <c r="AS550" s="5">
        <f t="shared" si="818"/>
        <v>6.4202139235134477E-4</v>
      </c>
      <c r="AT550" s="5">
        <f t="shared" si="819"/>
        <v>6.6226841244286039E-4</v>
      </c>
      <c r="AU550" s="5">
        <f t="shared" si="820"/>
        <v>4.5543596661502312E-4</v>
      </c>
      <c r="AV550" s="5">
        <f t="shared" si="821"/>
        <v>2.3489938043563628E-4</v>
      </c>
      <c r="AW550" s="5">
        <f t="shared" si="822"/>
        <v>5.2532372790103086E-6</v>
      </c>
      <c r="AX550" s="5">
        <f t="shared" si="823"/>
        <v>5.2847939776848717E-3</v>
      </c>
      <c r="AY550" s="5">
        <f t="shared" si="824"/>
        <v>4.9982346034558953E-3</v>
      </c>
      <c r="AZ550" s="5">
        <f t="shared" si="825"/>
        <v>2.3636067230503482E-3</v>
      </c>
      <c r="BA550" s="5">
        <f t="shared" si="826"/>
        <v>7.4514799517227915E-4</v>
      </c>
      <c r="BB550" s="5">
        <f t="shared" si="827"/>
        <v>1.7618588869747402E-4</v>
      </c>
      <c r="BC550" s="5">
        <f t="shared" si="828"/>
        <v>3.3326498979781219E-5</v>
      </c>
      <c r="BD550" s="5">
        <f t="shared" si="829"/>
        <v>4.9053758225666111E-5</v>
      </c>
      <c r="BE550" s="5">
        <f t="shared" si="830"/>
        <v>1.0120147076560182E-4</v>
      </c>
      <c r="BF550" s="5">
        <f t="shared" si="831"/>
        <v>1.0439299714820053E-4</v>
      </c>
      <c r="BG550" s="5">
        <f t="shared" si="832"/>
        <v>7.17901151115706E-5</v>
      </c>
      <c r="BH550" s="5">
        <f t="shared" si="833"/>
        <v>3.7027057143612694E-5</v>
      </c>
      <c r="BI550" s="5">
        <f t="shared" si="834"/>
        <v>1.5277902352831212E-5</v>
      </c>
      <c r="BJ550" s="8">
        <f t="shared" si="835"/>
        <v>0.6264342525320945</v>
      </c>
      <c r="BK550" s="8">
        <f t="shared" si="836"/>
        <v>0.20912736420759345</v>
      </c>
      <c r="BL550" s="8">
        <f t="shared" si="837"/>
        <v>0.15707290759650203</v>
      </c>
      <c r="BM550" s="8">
        <f t="shared" si="838"/>
        <v>0.57338921352452599</v>
      </c>
      <c r="BN550" s="8">
        <f t="shared" si="839"/>
        <v>0.42121038362354002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1.3644444444444399</v>
      </c>
      <c r="F551">
        <f>VLOOKUP(B551,home!$B$2:$E$405,3,FALSE)</f>
        <v>0.81</v>
      </c>
      <c r="G551">
        <f>VLOOKUP(C551,away!$B$2:$E$405,4,FALSE)</f>
        <v>0.92</v>
      </c>
      <c r="H551">
        <f>VLOOKUP(A551,away!$A$2:$E$405,3,FALSE)</f>
        <v>1.1155555555555601</v>
      </c>
      <c r="I551">
        <f>VLOOKUP(C551,away!$B$2:$E$405,3,FALSE)</f>
        <v>0.55000000000000004</v>
      </c>
      <c r="J551">
        <f>VLOOKUP(B551,home!$B$2:$E$405,4,FALSE)</f>
        <v>1.08</v>
      </c>
      <c r="K551" s="3">
        <f t="shared" si="784"/>
        <v>1.0167839999999968</v>
      </c>
      <c r="L551" s="3">
        <f t="shared" si="785"/>
        <v>0.66264000000000278</v>
      </c>
      <c r="M551" s="5">
        <f t="shared" si="786"/>
        <v>0.18648135837275184</v>
      </c>
      <c r="N551" s="5">
        <f t="shared" si="787"/>
        <v>0.18961126149167953</v>
      </c>
      <c r="O551" s="5">
        <f t="shared" si="788"/>
        <v>0.12357000731212078</v>
      </c>
      <c r="P551" s="5">
        <f t="shared" si="789"/>
        <v>0.12564400631484704</v>
      </c>
      <c r="Q551" s="5">
        <f t="shared" si="790"/>
        <v>9.6396848452277611E-2</v>
      </c>
      <c r="R551" s="5">
        <f t="shared" si="791"/>
        <v>4.0941214822652033E-2</v>
      </c>
      <c r="S551" s="5">
        <f t="shared" si="792"/>
        <v>2.1163531385386975E-2</v>
      </c>
      <c r="T551" s="5">
        <f t="shared" si="793"/>
        <v>6.3876407658417497E-2</v>
      </c>
      <c r="U551" s="5">
        <f t="shared" si="794"/>
        <v>4.1628372172235292E-2</v>
      </c>
      <c r="V551" s="5">
        <f t="shared" si="795"/>
        <v>1.5843531041465583E-3</v>
      </c>
      <c r="W551" s="5">
        <f t="shared" si="796"/>
        <v>3.2671591052233447E-2</v>
      </c>
      <c r="X551" s="5">
        <f t="shared" si="797"/>
        <v>2.1649503094852061E-2</v>
      </c>
      <c r="Y551" s="5">
        <f t="shared" si="798"/>
        <v>7.1729133653864142E-3</v>
      </c>
      <c r="Z551" s="5">
        <f t="shared" si="799"/>
        <v>9.0430955300274205E-3</v>
      </c>
      <c r="AA551" s="5">
        <f t="shared" si="800"/>
        <v>9.1948748454033728E-3</v>
      </c>
      <c r="AB551" s="5">
        <f t="shared" si="801"/>
        <v>4.674600812404295E-3</v>
      </c>
      <c r="AC551" s="5">
        <f t="shared" si="802"/>
        <v>6.6717282480467083E-5</v>
      </c>
      <c r="AD551" s="5">
        <f t="shared" si="803"/>
        <v>8.3049877591135062E-3</v>
      </c>
      <c r="AE551" s="5">
        <f t="shared" si="804"/>
        <v>5.5032170886989964E-3</v>
      </c>
      <c r="AF551" s="5">
        <f t="shared" si="805"/>
        <v>1.8233258858277592E-3</v>
      </c>
      <c r="AG551" s="5">
        <f t="shared" si="806"/>
        <v>4.0273622166163723E-4</v>
      </c>
      <c r="AH551" s="5">
        <f t="shared" si="807"/>
        <v>1.4980792055043484E-3</v>
      </c>
      <c r="AI551" s="5">
        <f t="shared" si="808"/>
        <v>1.5232229668895286E-3</v>
      </c>
      <c r="AJ551" s="5">
        <f t="shared" si="809"/>
        <v>7.7439437058289865E-4</v>
      </c>
      <c r="AK551" s="5">
        <f t="shared" si="810"/>
        <v>2.6246393523291986E-4</v>
      </c>
      <c r="AL551" s="5">
        <f t="shared" si="811"/>
        <v>1.7980621193308711E-6</v>
      </c>
      <c r="AM551" s="5">
        <f t="shared" si="812"/>
        <v>1.6888757347324889E-3</v>
      </c>
      <c r="AN551" s="5">
        <f t="shared" si="813"/>
        <v>1.1191166168631409E-3</v>
      </c>
      <c r="AO551" s="5">
        <f t="shared" si="814"/>
        <v>3.707857174990974E-4</v>
      </c>
      <c r="AP551" s="5">
        <f t="shared" si="815"/>
        <v>8.1899149281201004E-5</v>
      </c>
      <c r="AQ551" s="5">
        <f t="shared" si="816"/>
        <v>1.356741306992381E-5</v>
      </c>
      <c r="AR551" s="5">
        <f t="shared" si="817"/>
        <v>1.9853744094708119E-4</v>
      </c>
      <c r="AS551" s="5">
        <f t="shared" si="818"/>
        <v>2.0186969335593636E-4</v>
      </c>
      <c r="AT551" s="5">
        <f t="shared" si="819"/>
        <v>1.0262893714461085E-4</v>
      </c>
      <c r="AU551" s="5">
        <f t="shared" si="820"/>
        <v>3.478382040854856E-5</v>
      </c>
      <c r="AV551" s="5">
        <f t="shared" si="821"/>
        <v>8.8419080125713812E-6</v>
      </c>
      <c r="AW551" s="5">
        <f t="shared" si="822"/>
        <v>3.3651818880487279E-8</v>
      </c>
      <c r="AX551" s="5">
        <f t="shared" si="823"/>
        <v>2.8620363751070542E-4</v>
      </c>
      <c r="AY551" s="5">
        <f t="shared" si="824"/>
        <v>1.8964997836009464E-4</v>
      </c>
      <c r="AZ551" s="5">
        <f t="shared" si="825"/>
        <v>6.283483083026681E-5</v>
      </c>
      <c r="BA551" s="5">
        <f t="shared" si="826"/>
        <v>1.3878957433789395E-5</v>
      </c>
      <c r="BB551" s="5">
        <f t="shared" si="827"/>
        <v>2.2991880884815602E-6</v>
      </c>
      <c r="BC551" s="5">
        <f t="shared" si="828"/>
        <v>3.0470679899028561E-7</v>
      </c>
      <c r="BD551" s="5">
        <f t="shared" si="829"/>
        <v>2.1926474978195735E-5</v>
      </c>
      <c r="BE551" s="5">
        <f t="shared" si="830"/>
        <v>2.2294488934229702E-5</v>
      </c>
      <c r="BF551" s="5">
        <f t="shared" si="831"/>
        <v>1.1334339818250869E-5</v>
      </c>
      <c r="BG551" s="5">
        <f t="shared" si="832"/>
        <v>3.8415251259201191E-6</v>
      </c>
      <c r="BH551" s="5">
        <f t="shared" si="833"/>
        <v>9.7650032090838734E-7</v>
      </c>
      <c r="BI551" s="5">
        <f t="shared" si="834"/>
        <v>1.985779804589022E-7</v>
      </c>
      <c r="BJ551" s="8">
        <f t="shared" si="835"/>
        <v>0.43124220800061658</v>
      </c>
      <c r="BK551" s="8">
        <f t="shared" si="836"/>
        <v>0.33513141450009226</v>
      </c>
      <c r="BL551" s="8">
        <f t="shared" si="837"/>
        <v>0.22467446415005221</v>
      </c>
      <c r="BM551" s="8">
        <f t="shared" si="838"/>
        <v>0.23725686908791854</v>
      </c>
      <c r="BN551" s="8">
        <f t="shared" si="839"/>
        <v>0.76264469676632884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1.6241610738254999</v>
      </c>
      <c r="F552">
        <f>VLOOKUP(B552,home!$B$2:$E$405,3,FALSE)</f>
        <v>0.97</v>
      </c>
      <c r="G552">
        <f>VLOOKUP(C552,away!$B$2:$E$405,4,FALSE)</f>
        <v>1.1399999999999999</v>
      </c>
      <c r="H552">
        <f>VLOOKUP(A552,away!$A$2:$E$405,3,FALSE)</f>
        <v>1.2013422818791899</v>
      </c>
      <c r="I552">
        <f>VLOOKUP(C552,away!$B$2:$E$405,3,FALSE)</f>
        <v>0.62</v>
      </c>
      <c r="J552">
        <f>VLOOKUP(B552,home!$B$2:$E$405,4,FALSE)</f>
        <v>0.83</v>
      </c>
      <c r="K552" s="3">
        <f t="shared" si="784"/>
        <v>1.7959973154362376</v>
      </c>
      <c r="L552" s="3">
        <f t="shared" si="785"/>
        <v>0.61821073825503114</v>
      </c>
      <c r="M552" s="5">
        <f t="shared" si="786"/>
        <v>8.9438141087990031E-2</v>
      </c>
      <c r="N552" s="5">
        <f t="shared" si="787"/>
        <v>0.16063066129163756</v>
      </c>
      <c r="O552" s="5">
        <f t="shared" si="788"/>
        <v>5.5291619230163951E-2</v>
      </c>
      <c r="P552" s="5">
        <f t="shared" si="789"/>
        <v>9.93035997034971E-2</v>
      </c>
      <c r="Q552" s="5">
        <f t="shared" si="790"/>
        <v>0.14424611822826433</v>
      </c>
      <c r="R552" s="5">
        <f t="shared" si="791"/>
        <v>1.7090936371797864E-2</v>
      </c>
      <c r="S552" s="5">
        <f t="shared" si="792"/>
        <v>2.7564316504439787E-2</v>
      </c>
      <c r="T552" s="5">
        <f t="shared" si="793"/>
        <v>8.9174499240317784E-2</v>
      </c>
      <c r="U552" s="5">
        <f t="shared" si="794"/>
        <v>3.0695275842040518E-2</v>
      </c>
      <c r="V552" s="5">
        <f t="shared" si="795"/>
        <v>3.4005326275539935E-3</v>
      </c>
      <c r="W552" s="5">
        <f t="shared" si="796"/>
        <v>8.6355213700020306E-2</v>
      </c>
      <c r="X552" s="5">
        <f t="shared" si="797"/>
        <v>5.3385720413660534E-2</v>
      </c>
      <c r="Y552" s="5">
        <f t="shared" si="798"/>
        <v>1.6501812814602883E-2</v>
      </c>
      <c r="Z552" s="5">
        <f t="shared" si="799"/>
        <v>3.5219334639596403E-3</v>
      </c>
      <c r="AA552" s="5">
        <f t="shared" si="800"/>
        <v>6.3253830464165637E-3</v>
      </c>
      <c r="AB552" s="5">
        <f t="shared" si="801"/>
        <v>5.6801854852350196E-3</v>
      </c>
      <c r="AC552" s="5">
        <f t="shared" si="802"/>
        <v>2.359767367684647E-4</v>
      </c>
      <c r="AD552" s="5">
        <f t="shared" si="803"/>
        <v>3.8773432994789761E-2</v>
      </c>
      <c r="AE552" s="5">
        <f t="shared" si="804"/>
        <v>2.3970152636390962E-2</v>
      </c>
      <c r="AF552" s="5">
        <f t="shared" si="805"/>
        <v>7.4093028787145182E-3</v>
      </c>
      <c r="AG552" s="5">
        <f t="shared" si="806"/>
        <v>1.5268368675350765E-3</v>
      </c>
      <c r="AH552" s="5">
        <f t="shared" si="807"/>
        <v>5.4432427170989699E-4</v>
      </c>
      <c r="AI552" s="5">
        <f t="shared" si="808"/>
        <v>9.7760493071776021E-4</v>
      </c>
      <c r="AJ552" s="5">
        <f t="shared" si="809"/>
        <v>8.7788791556316331E-4</v>
      </c>
      <c r="AK552" s="5">
        <f t="shared" si="810"/>
        <v>5.2556144653511869E-4</v>
      </c>
      <c r="AL552" s="5">
        <f t="shared" si="811"/>
        <v>1.0480244388952222E-5</v>
      </c>
      <c r="AM552" s="5">
        <f t="shared" si="812"/>
        <v>1.3927396313777842E-2</v>
      </c>
      <c r="AN552" s="5">
        <f t="shared" si="813"/>
        <v>8.6100659571109982E-3</v>
      </c>
      <c r="AO552" s="5">
        <f t="shared" si="814"/>
        <v>2.661417615885051E-3</v>
      </c>
      <c r="AP552" s="5">
        <f t="shared" si="815"/>
        <v>5.4843898304041399E-4</v>
      </c>
      <c r="AQ552" s="5">
        <f t="shared" si="816"/>
        <v>8.47627171483132E-5</v>
      </c>
      <c r="AR552" s="5">
        <f t="shared" si="817"/>
        <v>6.7301421972781544E-5</v>
      </c>
      <c r="AS552" s="5">
        <f t="shared" si="818"/>
        <v>1.2087317318815707E-4</v>
      </c>
      <c r="AT552" s="5">
        <f t="shared" si="819"/>
        <v>1.0854394727709476E-4</v>
      </c>
      <c r="AU552" s="5">
        <f t="shared" si="820"/>
        <v>6.4981545972171587E-5</v>
      </c>
      <c r="AV552" s="5">
        <f t="shared" si="821"/>
        <v>2.9176670529729149E-5</v>
      </c>
      <c r="AW552" s="5">
        <f t="shared" si="822"/>
        <v>3.232296090457333E-7</v>
      </c>
      <c r="AX552" s="5">
        <f t="shared" si="823"/>
        <v>4.1689277317602637E-3</v>
      </c>
      <c r="AY552" s="5">
        <f t="shared" si="824"/>
        <v>2.577275890783385E-3</v>
      </c>
      <c r="AZ552" s="5">
        <f t="shared" si="825"/>
        <v>7.9664981556404476E-4</v>
      </c>
      <c r="BA552" s="5">
        <f t="shared" si="826"/>
        <v>1.6416582353686083E-4</v>
      </c>
      <c r="BB552" s="5">
        <f t="shared" si="827"/>
        <v>2.5372268741241971E-5</v>
      </c>
      <c r="BC552" s="5">
        <f t="shared" si="828"/>
        <v>3.1370817979456508E-6</v>
      </c>
      <c r="BD552" s="5">
        <f t="shared" si="829"/>
        <v>6.9344102939011042E-6</v>
      </c>
      <c r="BE552" s="5">
        <f t="shared" si="830"/>
        <v>1.2454182271979795E-5</v>
      </c>
      <c r="BF552" s="5">
        <f t="shared" si="831"/>
        <v>1.1183838963214648E-5</v>
      </c>
      <c r="BG552" s="5">
        <f t="shared" si="832"/>
        <v>6.6953815847349023E-6</v>
      </c>
      <c r="BH552" s="5">
        <f t="shared" si="833"/>
        <v>3.006221838001276E-6</v>
      </c>
      <c r="BI552" s="5">
        <f t="shared" si="834"/>
        <v>1.0798332701312162E-6</v>
      </c>
      <c r="BJ552" s="8">
        <f t="shared" si="835"/>
        <v>0.65554136126508</v>
      </c>
      <c r="BK552" s="8">
        <f t="shared" si="836"/>
        <v>0.22253032279542176</v>
      </c>
      <c r="BL552" s="8">
        <f t="shared" si="837"/>
        <v>0.11844100916734178</v>
      </c>
      <c r="BM552" s="8">
        <f t="shared" si="838"/>
        <v>0.43145659811727777</v>
      </c>
      <c r="BN552" s="8">
        <f t="shared" si="839"/>
        <v>0.5660010759133508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1.6571428571428599</v>
      </c>
      <c r="F553">
        <f>VLOOKUP(B553,home!$B$2:$E$405,3,FALSE)</f>
        <v>0.75</v>
      </c>
      <c r="G553">
        <f>VLOOKUP(C553,away!$B$2:$E$405,4,FALSE)</f>
        <v>0.91</v>
      </c>
      <c r="H553">
        <f>VLOOKUP(A553,away!$A$2:$E$405,3,FALSE)</f>
        <v>1.3785714285714299</v>
      </c>
      <c r="I553">
        <f>VLOOKUP(C553,away!$B$2:$E$405,3,FALSE)</f>
        <v>0.38</v>
      </c>
      <c r="J553">
        <f>VLOOKUP(B553,home!$B$2:$E$405,4,FALSE)</f>
        <v>1</v>
      </c>
      <c r="K553" s="3">
        <f t="shared" si="784"/>
        <v>1.1310000000000018</v>
      </c>
      <c r="L553" s="3">
        <f t="shared" si="785"/>
        <v>0.52385714285714335</v>
      </c>
      <c r="M553" s="5">
        <f t="shared" si="786"/>
        <v>0.19111935652057679</v>
      </c>
      <c r="N553" s="5">
        <f t="shared" si="787"/>
        <v>0.21615599222477269</v>
      </c>
      <c r="O553" s="5">
        <f t="shared" si="788"/>
        <v>0.1001192400515651</v>
      </c>
      <c r="P553" s="5">
        <f t="shared" si="789"/>
        <v>0.11323486049832031</v>
      </c>
      <c r="Q553" s="5">
        <f t="shared" si="790"/>
        <v>0.12223621360310917</v>
      </c>
      <c r="R553" s="5">
        <f t="shared" si="791"/>
        <v>2.6224089519220679E-2</v>
      </c>
      <c r="S553" s="5">
        <f t="shared" si="792"/>
        <v>1.6772416286747978E-2</v>
      </c>
      <c r="T553" s="5">
        <f t="shared" si="793"/>
        <v>6.4034313611800259E-2</v>
      </c>
      <c r="U553" s="5">
        <f t="shared" si="794"/>
        <v>2.9659445246238637E-2</v>
      </c>
      <c r="V553" s="5">
        <f t="shared" si="795"/>
        <v>1.1041513260648275E-3</v>
      </c>
      <c r="W553" s="5">
        <f t="shared" si="796"/>
        <v>4.608305252837222E-2</v>
      </c>
      <c r="X553" s="5">
        <f t="shared" si="797"/>
        <v>2.4140936231648726E-2</v>
      </c>
      <c r="Y553" s="5">
        <f t="shared" si="798"/>
        <v>6.3232009401039966E-3</v>
      </c>
      <c r="Z553" s="5">
        <f t="shared" si="799"/>
        <v>4.5792255365229685E-3</v>
      </c>
      <c r="AA553" s="5">
        <f t="shared" si="800"/>
        <v>5.1791040818074856E-3</v>
      </c>
      <c r="AB553" s="5">
        <f t="shared" si="801"/>
        <v>2.9287833582621382E-3</v>
      </c>
      <c r="AC553" s="5">
        <f t="shared" si="802"/>
        <v>4.0886891198578369E-5</v>
      </c>
      <c r="AD553" s="5">
        <f t="shared" si="803"/>
        <v>1.3029983102397268E-2</v>
      </c>
      <c r="AE553" s="5">
        <f t="shared" si="804"/>
        <v>6.8258497194986899E-3</v>
      </c>
      <c r="AF553" s="5">
        <f t="shared" si="805"/>
        <v>1.7878850658144081E-3</v>
      </c>
      <c r="AG553" s="5">
        <f t="shared" si="806"/>
        <v>3.1219878744483055E-4</v>
      </c>
      <c r="AH553" s="5">
        <f t="shared" si="807"/>
        <v>5.9971500151534776E-4</v>
      </c>
      <c r="AI553" s="5">
        <f t="shared" si="808"/>
        <v>6.7827766671385938E-4</v>
      </c>
      <c r="AJ553" s="5">
        <f t="shared" si="809"/>
        <v>3.8356602052668816E-4</v>
      </c>
      <c r="AK553" s="5">
        <f t="shared" si="810"/>
        <v>1.4460438973856163E-4</v>
      </c>
      <c r="AL553" s="5">
        <f t="shared" si="811"/>
        <v>9.6899058376278154E-7</v>
      </c>
      <c r="AM553" s="5">
        <f t="shared" si="812"/>
        <v>2.9473821777622655E-3</v>
      </c>
      <c r="AN553" s="5">
        <f t="shared" si="813"/>
        <v>1.5440072065506054E-3</v>
      </c>
      <c r="AO553" s="5">
        <f t="shared" si="814"/>
        <v>4.0441960188721964E-4</v>
      </c>
      <c r="AP553" s="5">
        <f t="shared" si="815"/>
        <v>7.0619365720020764E-5</v>
      </c>
      <c r="AQ553" s="5">
        <f t="shared" si="816"/>
        <v>9.2486147891184398E-6</v>
      </c>
      <c r="AR553" s="5">
        <f t="shared" si="817"/>
        <v>6.2832997444479507E-5</v>
      </c>
      <c r="AS553" s="5">
        <f t="shared" si="818"/>
        <v>7.1064120109706438E-5</v>
      </c>
      <c r="AT553" s="5">
        <f t="shared" si="819"/>
        <v>4.0186759922039064E-5</v>
      </c>
      <c r="AU553" s="5">
        <f t="shared" si="820"/>
        <v>1.5150408490608746E-5</v>
      </c>
      <c r="AV553" s="5">
        <f t="shared" si="821"/>
        <v>4.2837780007196301E-6</v>
      </c>
      <c r="AW553" s="5">
        <f t="shared" si="822"/>
        <v>1.594749706473944E-8</v>
      </c>
      <c r="AX553" s="5">
        <f t="shared" si="823"/>
        <v>5.5558154050818734E-4</v>
      </c>
      <c r="AY553" s="5">
        <f t="shared" si="824"/>
        <v>2.9104535843478926E-4</v>
      </c>
      <c r="AZ553" s="5">
        <f t="shared" si="825"/>
        <v>7.6233094955740929E-5</v>
      </c>
      <c r="BA553" s="5">
        <f t="shared" si="826"/>
        <v>1.3311750438223918E-5</v>
      </c>
      <c r="BB553" s="5">
        <f t="shared" si="827"/>
        <v>1.7433638877488266E-6</v>
      </c>
      <c r="BC553" s="5">
        <f t="shared" si="828"/>
        <v>1.8265472503928441E-7</v>
      </c>
      <c r="BD553" s="5">
        <f t="shared" si="829"/>
        <v>5.4859190864025366E-6</v>
      </c>
      <c r="BE553" s="5">
        <f t="shared" si="830"/>
        <v>6.204574486721278E-6</v>
      </c>
      <c r="BF553" s="5">
        <f t="shared" si="831"/>
        <v>3.5086868722408892E-6</v>
      </c>
      <c r="BG553" s="5">
        <f t="shared" si="832"/>
        <v>1.3227749508348171E-6</v>
      </c>
      <c r="BH553" s="5">
        <f t="shared" si="833"/>
        <v>3.7401461734854518E-7</v>
      </c>
      <c r="BI553" s="5">
        <f t="shared" si="834"/>
        <v>8.460210644424102E-8</v>
      </c>
      <c r="BJ553" s="8">
        <f t="shared" si="835"/>
        <v>0.50684340054462107</v>
      </c>
      <c r="BK553" s="8">
        <f t="shared" si="836"/>
        <v>0.32256368587192702</v>
      </c>
      <c r="BL553" s="8">
        <f t="shared" si="837"/>
        <v>0.16612732397167604</v>
      </c>
      <c r="BM553" s="8">
        <f t="shared" si="838"/>
        <v>0.2307328540962448</v>
      </c>
      <c r="BN553" s="8">
        <f t="shared" si="839"/>
        <v>0.76908975241756483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1.6571428571428599</v>
      </c>
      <c r="F554">
        <f>VLOOKUP(B554,home!$B$2:$E$405,3,FALSE)</f>
        <v>1.55</v>
      </c>
      <c r="G554">
        <f>VLOOKUP(C554,away!$B$2:$E$405,4,FALSE)</f>
        <v>0.68</v>
      </c>
      <c r="H554">
        <f>VLOOKUP(A554,away!$A$2:$E$405,3,FALSE)</f>
        <v>1.3785714285714299</v>
      </c>
      <c r="I554">
        <f>VLOOKUP(C554,away!$B$2:$E$405,3,FALSE)</f>
        <v>1.21</v>
      </c>
      <c r="J554">
        <f>VLOOKUP(B554,home!$B$2:$E$405,4,FALSE)</f>
        <v>1.1399999999999999</v>
      </c>
      <c r="K554" s="3">
        <f t="shared" si="784"/>
        <v>1.7466285714285745</v>
      </c>
      <c r="L554" s="3">
        <f t="shared" si="785"/>
        <v>1.9016014285714302</v>
      </c>
      <c r="M554" s="5">
        <f t="shared" si="786"/>
        <v>2.6037173814529073E-2</v>
      </c>
      <c r="N554" s="5">
        <f t="shared" si="787"/>
        <v>4.5477271703708397E-2</v>
      </c>
      <c r="O554" s="5">
        <f t="shared" si="788"/>
        <v>4.951232692167111E-2</v>
      </c>
      <c r="P554" s="5">
        <f t="shared" si="789"/>
        <v>8.6479644839302955E-2</v>
      </c>
      <c r="Q554" s="5">
        <f t="shared" si="790"/>
        <v>3.9715951054158677E-2</v>
      </c>
      <c r="R554" s="5">
        <f t="shared" si="791"/>
        <v>4.7076355803072754E-2</v>
      </c>
      <c r="S554" s="5">
        <f t="shared" si="792"/>
        <v>7.1808186871636953E-2</v>
      </c>
      <c r="T554" s="5">
        <f t="shared" si="793"/>
        <v>7.5523909261661124E-2</v>
      </c>
      <c r="U554" s="5">
        <f t="shared" si="794"/>
        <v>8.2224908084384235E-2</v>
      </c>
      <c r="V554" s="5">
        <f t="shared" si="795"/>
        <v>2.6500343707077569E-2</v>
      </c>
      <c r="W554" s="5">
        <f t="shared" si="796"/>
        <v>2.3123004950884124E-2</v>
      </c>
      <c r="X554" s="5">
        <f t="shared" si="797"/>
        <v>4.3970739247465494E-2</v>
      </c>
      <c r="Y554" s="5">
        <f t="shared" si="798"/>
        <v>4.1807410284161135E-2</v>
      </c>
      <c r="Z554" s="5">
        <f t="shared" si="799"/>
        <v>2.9840155149020026E-2</v>
      </c>
      <c r="AA554" s="5">
        <f t="shared" si="800"/>
        <v>5.2119667559139861E-2</v>
      </c>
      <c r="AB554" s="5">
        <f t="shared" si="801"/>
        <v>4.5516850246076351E-2</v>
      </c>
      <c r="AC554" s="5">
        <f t="shared" si="802"/>
        <v>5.5011258331844788E-3</v>
      </c>
      <c r="AD554" s="5">
        <f t="shared" si="803"/>
        <v>1.0096825276124644E-2</v>
      </c>
      <c r="AE554" s="5">
        <f t="shared" si="804"/>
        <v>1.9200137369114745E-2</v>
      </c>
      <c r="AF554" s="5">
        <f t="shared" si="805"/>
        <v>1.8255504324938159E-2</v>
      </c>
      <c r="AG554" s="5">
        <f t="shared" si="806"/>
        <v>1.1571564367864775E-2</v>
      </c>
      <c r="AH554" s="5">
        <f t="shared" si="807"/>
        <v>1.41860204150424E-2</v>
      </c>
      <c r="AI554" s="5">
        <f t="shared" si="808"/>
        <v>2.47777085717821E-2</v>
      </c>
      <c r="AJ554" s="5">
        <f t="shared" si="809"/>
        <v>2.1638726863002659E-2</v>
      </c>
      <c r="AK554" s="5">
        <f t="shared" si="810"/>
        <v>1.2598272862753156E-2</v>
      </c>
      <c r="AL554" s="5">
        <f t="shared" si="811"/>
        <v>7.3085567836036352E-4</v>
      </c>
      <c r="AM554" s="5">
        <f t="shared" si="812"/>
        <v>3.5270807016003006E-3</v>
      </c>
      <c r="AN554" s="5">
        <f t="shared" si="813"/>
        <v>6.707101700849853E-3</v>
      </c>
      <c r="AO554" s="5">
        <f t="shared" si="814"/>
        <v>6.3771170879549774E-3</v>
      </c>
      <c r="AP554" s="5">
        <f t="shared" si="815"/>
        <v>4.0422449882074876E-3</v>
      </c>
      <c r="AQ554" s="5">
        <f t="shared" si="816"/>
        <v>1.9216847110527658E-3</v>
      </c>
      <c r="AR554" s="5">
        <f t="shared" si="817"/>
        <v>5.3952313373976241E-3</v>
      </c>
      <c r="AS554" s="5">
        <f t="shared" si="818"/>
        <v>9.4234652033654883E-3</v>
      </c>
      <c r="AT554" s="5">
        <f t="shared" si="819"/>
        <v>8.2296467830305729E-3</v>
      </c>
      <c r="AU554" s="5">
        <f t="shared" si="820"/>
        <v>4.7913787346688195E-3</v>
      </c>
      <c r="AV554" s="5">
        <f t="shared" si="821"/>
        <v>2.092189748626962E-3</v>
      </c>
      <c r="AW554" s="5">
        <f t="shared" si="822"/>
        <v>6.7429382082299008E-5</v>
      </c>
      <c r="AX554" s="5">
        <f t="shared" si="823"/>
        <v>1.0267499878582377E-3</v>
      </c>
      <c r="AY554" s="5">
        <f t="shared" si="824"/>
        <v>1.952469243696923E-3</v>
      </c>
      <c r="AZ554" s="5">
        <f t="shared" si="825"/>
        <v>1.856409151527925E-3</v>
      </c>
      <c r="BA554" s="5">
        <f t="shared" si="826"/>
        <v>1.1767167648528596E-3</v>
      </c>
      <c r="BB554" s="5">
        <f t="shared" si="827"/>
        <v>5.5941157026703737E-4</v>
      </c>
      <c r="BC554" s="5">
        <f t="shared" si="828"/>
        <v>2.127555682358372E-4</v>
      </c>
      <c r="BD554" s="5">
        <f t="shared" si="829"/>
        <v>1.7099299364447768E-3</v>
      </c>
      <c r="BE554" s="5">
        <f t="shared" si="830"/>
        <v>2.9866124821354935E-3</v>
      </c>
      <c r="BF554" s="5">
        <f t="shared" si="831"/>
        <v>2.6082513465415335E-3</v>
      </c>
      <c r="BG554" s="5">
        <f t="shared" si="832"/>
        <v>1.5185487744454984E-3</v>
      </c>
      <c r="BH554" s="5">
        <f t="shared" si="833"/>
        <v>6.6308516913858822E-4</v>
      </c>
      <c r="BI554" s="5">
        <f t="shared" si="834"/>
        <v>2.3163270034160132E-4</v>
      </c>
      <c r="BJ554" s="8">
        <f t="shared" si="835"/>
        <v>0.35810205931618544</v>
      </c>
      <c r="BK554" s="8">
        <f t="shared" si="836"/>
        <v>0.21900979998778836</v>
      </c>
      <c r="BL554" s="8">
        <f t="shared" si="837"/>
        <v>0.38930080954306157</v>
      </c>
      <c r="BM554" s="8">
        <f t="shared" si="838"/>
        <v>0.70006905999799796</v>
      </c>
      <c r="BN554" s="8">
        <f t="shared" si="839"/>
        <v>0.29429872413644298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1.36879432624113</v>
      </c>
      <c r="F555">
        <f>VLOOKUP(B555,home!$B$2:$E$405,3,FALSE)</f>
        <v>1.04</v>
      </c>
      <c r="G555">
        <f>VLOOKUP(C555,away!$B$2:$E$405,4,FALSE)</f>
        <v>1.57</v>
      </c>
      <c r="H555">
        <f>VLOOKUP(A555,away!$A$2:$E$405,3,FALSE)</f>
        <v>1.1489361702127701</v>
      </c>
      <c r="I555">
        <f>VLOOKUP(C555,away!$B$2:$E$405,3,FALSE)</f>
        <v>0.94</v>
      </c>
      <c r="J555">
        <f>VLOOKUP(B555,home!$B$2:$E$405,4,FALSE)</f>
        <v>0.37</v>
      </c>
      <c r="K555" s="3">
        <f t="shared" si="784"/>
        <v>2.2349673758865172</v>
      </c>
      <c r="L555" s="3">
        <f t="shared" si="785"/>
        <v>0.3996000000000014</v>
      </c>
      <c r="M555" s="5">
        <f t="shared" si="786"/>
        <v>7.1750003476710053E-2</v>
      </c>
      <c r="N555" s="5">
        <f t="shared" si="787"/>
        <v>0.16035891699019117</v>
      </c>
      <c r="O555" s="5">
        <f t="shared" si="788"/>
        <v>2.8671301389293434E-2</v>
      </c>
      <c r="P555" s="5">
        <f t="shared" si="789"/>
        <v>6.4079423229280605E-2</v>
      </c>
      <c r="Q555" s="5">
        <f t="shared" si="790"/>
        <v>0.17919847395278571</v>
      </c>
      <c r="R555" s="5">
        <f t="shared" si="791"/>
        <v>5.7285260175808476E-3</v>
      </c>
      <c r="S555" s="5">
        <f t="shared" si="792"/>
        <v>1.4307220496268423E-2</v>
      </c>
      <c r="T555" s="5">
        <f t="shared" si="793"/>
        <v>7.1607710191533405E-2</v>
      </c>
      <c r="U555" s="5">
        <f t="shared" si="794"/>
        <v>1.2803068761210307E-2</v>
      </c>
      <c r="V555" s="5">
        <f t="shared" si="795"/>
        <v>1.419741994565608E-3</v>
      </c>
      <c r="W555" s="5">
        <f t="shared" si="796"/>
        <v>0.13350091436437528</v>
      </c>
      <c r="X555" s="5">
        <f t="shared" si="797"/>
        <v>5.3346965380004545E-2</v>
      </c>
      <c r="Y555" s="5">
        <f t="shared" si="798"/>
        <v>1.0658723682924944E-2</v>
      </c>
      <c r="Z555" s="5">
        <f t="shared" si="799"/>
        <v>7.6303966554177173E-4</v>
      </c>
      <c r="AA555" s="5">
        <f t="shared" si="800"/>
        <v>1.7053687589932195E-3</v>
      </c>
      <c r="AB555" s="5">
        <f t="shared" si="801"/>
        <v>1.905721770102961E-3</v>
      </c>
      <c r="AC555" s="5">
        <f t="shared" si="802"/>
        <v>7.9247599074754141E-5</v>
      </c>
      <c r="AD555" s="5">
        <f t="shared" si="803"/>
        <v>7.4592547063849615E-2</v>
      </c>
      <c r="AE555" s="5">
        <f t="shared" si="804"/>
        <v>2.9807181806714406E-2</v>
      </c>
      <c r="AF555" s="5">
        <f t="shared" si="805"/>
        <v>5.955474924981558E-3</v>
      </c>
      <c r="AG555" s="5">
        <f t="shared" si="806"/>
        <v>7.9326926000754651E-4</v>
      </c>
      <c r="AH555" s="5">
        <f t="shared" si="807"/>
        <v>7.6227662587623237E-5</v>
      </c>
      <c r="AI555" s="5">
        <f t="shared" si="808"/>
        <v>1.7036633902342313E-4</v>
      </c>
      <c r="AJ555" s="5">
        <f t="shared" si="809"/>
        <v>1.9038160483328639E-4</v>
      </c>
      <c r="AK555" s="5">
        <f t="shared" si="810"/>
        <v>1.4183222525710468E-4</v>
      </c>
      <c r="AL555" s="5">
        <f t="shared" si="811"/>
        <v>2.8310189240137809E-6</v>
      </c>
      <c r="AM555" s="5">
        <f t="shared" si="812"/>
        <v>3.3342381834396702E-2</v>
      </c>
      <c r="AN555" s="5">
        <f t="shared" si="813"/>
        <v>1.3323615781024967E-2</v>
      </c>
      <c r="AO555" s="5">
        <f t="shared" si="814"/>
        <v>2.6620584330487975E-3</v>
      </c>
      <c r="AP555" s="5">
        <f t="shared" si="815"/>
        <v>3.5458618328210114E-4</v>
      </c>
      <c r="AQ555" s="5">
        <f t="shared" si="816"/>
        <v>3.5423159709882014E-5</v>
      </c>
      <c r="AR555" s="5">
        <f t="shared" si="817"/>
        <v>6.0921147940028712E-6</v>
      </c>
      <c r="AS555" s="5">
        <f t="shared" si="818"/>
        <v>1.3615677814752026E-5</v>
      </c>
      <c r="AT555" s="5">
        <f t="shared" si="819"/>
        <v>1.5215297858276305E-5</v>
      </c>
      <c r="AU555" s="5">
        <f t="shared" si="820"/>
        <v>1.1335231442547846E-5</v>
      </c>
      <c r="AV555" s="5">
        <f t="shared" si="821"/>
        <v>6.3334681180543738E-6</v>
      </c>
      <c r="AW555" s="5">
        <f t="shared" si="822"/>
        <v>7.0232307786138761E-8</v>
      </c>
      <c r="AX555" s="5">
        <f t="shared" si="823"/>
        <v>1.2419855939037982E-2</v>
      </c>
      <c r="AY555" s="5">
        <f t="shared" si="824"/>
        <v>4.9629744332395946E-3</v>
      </c>
      <c r="AZ555" s="5">
        <f t="shared" si="825"/>
        <v>9.9160229176127428E-4</v>
      </c>
      <c r="BA555" s="5">
        <f t="shared" si="826"/>
        <v>1.3208142526260224E-4</v>
      </c>
      <c r="BB555" s="5">
        <f t="shared" si="827"/>
        <v>1.3194934383734004E-5</v>
      </c>
      <c r="BC555" s="5">
        <f t="shared" si="828"/>
        <v>1.0545391559480254E-6</v>
      </c>
      <c r="BD555" s="5">
        <f t="shared" si="829"/>
        <v>4.0573484528059276E-7</v>
      </c>
      <c r="BE555" s="5">
        <f t="shared" si="830"/>
        <v>9.068041424624885E-7</v>
      </c>
      <c r="BF555" s="5">
        <f t="shared" si="831"/>
        <v>1.0133388373612058E-6</v>
      </c>
      <c r="BG555" s="5">
        <f t="shared" si="832"/>
        <v>7.5492641407368939E-7</v>
      </c>
      <c r="BH555" s="5">
        <f t="shared" si="833"/>
        <v>4.2180897666242294E-7</v>
      </c>
      <c r="BI555" s="5">
        <f t="shared" si="834"/>
        <v>1.8854586033931851E-7</v>
      </c>
      <c r="BJ555" s="8">
        <f t="shared" si="835"/>
        <v>0.78805900657167183</v>
      </c>
      <c r="BK555" s="8">
        <f t="shared" si="836"/>
        <v>0.15660144224806305</v>
      </c>
      <c r="BL555" s="8">
        <f t="shared" si="837"/>
        <v>5.1449077477986022E-2</v>
      </c>
      <c r="BM555" s="8">
        <f t="shared" si="838"/>
        <v>0.48212301670648883</v>
      </c>
      <c r="BN555" s="8">
        <f t="shared" si="839"/>
        <v>0.50978664505584181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1.36879432624113</v>
      </c>
      <c r="F556">
        <f>VLOOKUP(B556,home!$B$2:$E$405,3,FALSE)</f>
        <v>1.25</v>
      </c>
      <c r="G556">
        <f>VLOOKUP(C556,away!$B$2:$E$405,4,FALSE)</f>
        <v>1.57</v>
      </c>
      <c r="H556">
        <f>VLOOKUP(A556,away!$A$2:$E$405,3,FALSE)</f>
        <v>1.1489361702127701</v>
      </c>
      <c r="I556">
        <f>VLOOKUP(C556,away!$B$2:$E$405,3,FALSE)</f>
        <v>0.42</v>
      </c>
      <c r="J556">
        <f>VLOOKUP(B556,home!$B$2:$E$405,4,FALSE)</f>
        <v>1.1200000000000001</v>
      </c>
      <c r="K556" s="3">
        <f t="shared" si="784"/>
        <v>2.6862588652482176</v>
      </c>
      <c r="L556" s="3">
        <f t="shared" si="785"/>
        <v>0.54045957446808712</v>
      </c>
      <c r="M556" s="5">
        <f t="shared" si="786"/>
        <v>3.9687522328706627E-2</v>
      </c>
      <c r="N556" s="5">
        <f t="shared" si="787"/>
        <v>0.10661095869522474</v>
      </c>
      <c r="O556" s="5">
        <f t="shared" si="788"/>
        <v>2.1449501429465487E-2</v>
      </c>
      <c r="P556" s="5">
        <f t="shared" si="789"/>
        <v>5.7618913370055966E-2</v>
      </c>
      <c r="Q556" s="5">
        <f t="shared" si="790"/>
        <v>0.14319231646382957</v>
      </c>
      <c r="R556" s="5">
        <f t="shared" si="791"/>
        <v>5.796294207560772E-3</v>
      </c>
      <c r="S556" s="5">
        <f t="shared" si="792"/>
        <v>2.0912990929800694E-2</v>
      </c>
      <c r="T556" s="5">
        <f t="shared" si="793"/>
        <v>7.7389658423140981E-2</v>
      </c>
      <c r="U556" s="5">
        <f t="shared" si="794"/>
        <v>1.5570346700647011E-2</v>
      </c>
      <c r="V556" s="5">
        <f t="shared" si="795"/>
        <v>3.3735310859245621E-3</v>
      </c>
      <c r="W556" s="5">
        <f t="shared" si="796"/>
        <v>0.12821720984546345</v>
      </c>
      <c r="X556" s="5">
        <f t="shared" si="797"/>
        <v>6.9296218672564594E-2</v>
      </c>
      <c r="Y556" s="5">
        <f t="shared" si="798"/>
        <v>1.872590242801089E-2</v>
      </c>
      <c r="Z556" s="5">
        <f t="shared" si="799"/>
        <v>1.0442209003033779E-3</v>
      </c>
      <c r="AA556" s="5">
        <f t="shared" si="800"/>
        <v>2.8050476507174233E-3</v>
      </c>
      <c r="AB556" s="5">
        <f t="shared" si="801"/>
        <v>3.7675420595916836E-3</v>
      </c>
      <c r="AC556" s="5">
        <f t="shared" si="802"/>
        <v>3.0610879689899496E-4</v>
      </c>
      <c r="AD556" s="5">
        <f t="shared" si="803"/>
        <v>8.6106154156191814E-2</v>
      </c>
      <c r="AE556" s="5">
        <f t="shared" si="804"/>
        <v>4.6536895434338928E-2</v>
      </c>
      <c r="AF556" s="5">
        <f t="shared" si="805"/>
        <v>1.2575655351754342E-2</v>
      </c>
      <c r="AG556" s="5">
        <f t="shared" si="806"/>
        <v>2.2655444466888252E-3</v>
      </c>
      <c r="AH556" s="5">
        <f t="shared" si="807"/>
        <v>1.4108979585716156E-4</v>
      </c>
      <c r="AI556" s="5">
        <f t="shared" si="808"/>
        <v>3.7900371491736136E-4</v>
      </c>
      <c r="AJ556" s="5">
        <f t="shared" si="809"/>
        <v>5.0905104457938527E-4</v>
      </c>
      <c r="AK556" s="5">
        <f t="shared" si="810"/>
        <v>4.55814293788413E-4</v>
      </c>
      <c r="AL556" s="5">
        <f t="shared" si="811"/>
        <v>1.7776525432103023E-5</v>
      </c>
      <c r="AM556" s="5">
        <f t="shared" si="812"/>
        <v>4.6260683990899963E-2</v>
      </c>
      <c r="AN556" s="5">
        <f t="shared" si="813"/>
        <v>2.5002029584324442E-2</v>
      </c>
      <c r="AO556" s="5">
        <f t="shared" si="814"/>
        <v>6.756293134991256E-3</v>
      </c>
      <c r="AP556" s="5">
        <f t="shared" si="815"/>
        <v>1.2171677709063443E-3</v>
      </c>
      <c r="AQ556" s="5">
        <f t="shared" si="816"/>
        <v>1.6445749388007821E-4</v>
      </c>
      <c r="AR556" s="5">
        <f t="shared" si="817"/>
        <v>1.5250666206150164E-5</v>
      </c>
      <c r="AS556" s="5">
        <f t="shared" si="818"/>
        <v>4.0967237297212271E-5</v>
      </c>
      <c r="AT556" s="5">
        <f t="shared" si="819"/>
        <v>5.5024302187181969E-5</v>
      </c>
      <c r="AU556" s="5">
        <f t="shared" si="820"/>
        <v>4.9269839851471475E-5</v>
      </c>
      <c r="AV556" s="5">
        <f t="shared" si="821"/>
        <v>3.3087886022593791E-5</v>
      </c>
      <c r="AW556" s="5">
        <f t="shared" si="822"/>
        <v>7.1689483998522975E-7</v>
      </c>
      <c r="AX556" s="5">
        <f t="shared" si="823"/>
        <v>2.0711362080500222E-2</v>
      </c>
      <c r="AY556" s="5">
        <f t="shared" si="824"/>
        <v>1.1193653936681624E-2</v>
      </c>
      <c r="AZ556" s="5">
        <f t="shared" si="825"/>
        <v>3.0248587216809893E-3</v>
      </c>
      <c r="BA556" s="5">
        <f t="shared" si="826"/>
        <v>5.4493795251526328E-4</v>
      </c>
      <c r="BB556" s="5">
        <f t="shared" si="827"/>
        <v>7.3629233481977441E-5</v>
      </c>
      <c r="BC556" s="5">
        <f t="shared" si="828"/>
        <v>7.958724839216193E-6</v>
      </c>
      <c r="BD556" s="5">
        <f t="shared" si="829"/>
        <v>1.373728094688459E-6</v>
      </c>
      <c r="BE556" s="5">
        <f t="shared" si="830"/>
        <v>3.6901892727974153E-6</v>
      </c>
      <c r="BF556" s="5">
        <f t="shared" si="831"/>
        <v>4.9564018242479667E-6</v>
      </c>
      <c r="BG556" s="5">
        <f t="shared" si="832"/>
        <v>4.4380594467061785E-6</v>
      </c>
      <c r="BH556" s="5">
        <f t="shared" si="833"/>
        <v>2.9804441333032676E-6</v>
      </c>
      <c r="BI556" s="5">
        <f t="shared" si="834"/>
        <v>1.6012488950925881E-6</v>
      </c>
      <c r="BJ556" s="8">
        <f t="shared" si="835"/>
        <v>0.80587354654190935</v>
      </c>
      <c r="BK556" s="8">
        <f t="shared" si="836"/>
        <v>0.13311049697350058</v>
      </c>
      <c r="BL556" s="8">
        <f t="shared" si="837"/>
        <v>5.108633090035615E-2</v>
      </c>
      <c r="BM556" s="8">
        <f t="shared" si="838"/>
        <v>0.60556615177938466</v>
      </c>
      <c r="BN556" s="8">
        <f t="shared" si="839"/>
        <v>0.37435550649484317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1.6532258064516101</v>
      </c>
      <c r="F557">
        <f>VLOOKUP(B557,home!$B$2:$E$405,3,FALSE)</f>
        <v>0.69</v>
      </c>
      <c r="G557">
        <f>VLOOKUP(C557,away!$B$2:$E$405,4,FALSE)</f>
        <v>0.95</v>
      </c>
      <c r="H557">
        <f>VLOOKUP(A557,away!$A$2:$E$405,3,FALSE)</f>
        <v>1.30645161290323</v>
      </c>
      <c r="I557">
        <f>VLOOKUP(C557,away!$B$2:$E$405,3,FALSE)</f>
        <v>0.78</v>
      </c>
      <c r="J557">
        <f>VLOOKUP(B557,home!$B$2:$E$405,4,FALSE)</f>
        <v>2.08</v>
      </c>
      <c r="K557" s="3">
        <f t="shared" si="784"/>
        <v>1.0836895161290303</v>
      </c>
      <c r="L557" s="3">
        <f t="shared" si="785"/>
        <v>2.1195870967742008</v>
      </c>
      <c r="M557" s="5">
        <f t="shared" si="786"/>
        <v>4.0628860591477578E-2</v>
      </c>
      <c r="N557" s="5">
        <f t="shared" si="787"/>
        <v>4.4029070275252158E-2</v>
      </c>
      <c r="O557" s="5">
        <f t="shared" si="788"/>
        <v>8.6116408666333688E-2</v>
      </c>
      <c r="P557" s="5">
        <f t="shared" si="789"/>
        <v>9.3323449238388978E-2</v>
      </c>
      <c r="Q557" s="5">
        <f t="shared" si="790"/>
        <v>2.3856920931099541E-2</v>
      </c>
      <c r="R557" s="5">
        <f t="shared" si="791"/>
        <v>9.1265614314847449E-2</v>
      </c>
      <c r="S557" s="5">
        <f t="shared" si="792"/>
        <v>5.3590391478865691E-2</v>
      </c>
      <c r="T557" s="5">
        <f t="shared" si="793"/>
        <v>5.0566821774320939E-2</v>
      </c>
      <c r="U557" s="5">
        <f t="shared" si="794"/>
        <v>9.890358941607573E-2</v>
      </c>
      <c r="V557" s="5">
        <f t="shared" si="795"/>
        <v>1.3677305863738071E-2</v>
      </c>
      <c r="W557" s="5">
        <f t="shared" si="796"/>
        <v>8.6178317000506002E-3</v>
      </c>
      <c r="X557" s="5">
        <f t="shared" si="797"/>
        <v>1.8266244873598927E-2</v>
      </c>
      <c r="Y557" s="5">
        <f t="shared" si="798"/>
        <v>1.9358448470299092E-2</v>
      </c>
      <c r="Z557" s="5">
        <f t="shared" si="799"/>
        <v>6.4481806160307145E-2</v>
      </c>
      <c r="AA557" s="5">
        <f t="shared" si="800"/>
        <v>6.9878257316989156E-2</v>
      </c>
      <c r="AB557" s="5">
        <f t="shared" si="801"/>
        <v>3.7863167429893929E-2</v>
      </c>
      <c r="AC557" s="5">
        <f t="shared" si="802"/>
        <v>1.963526266966345E-3</v>
      </c>
      <c r="AD557" s="5">
        <f t="shared" si="803"/>
        <v>2.3347634662773133E-3</v>
      </c>
      <c r="AE557" s="5">
        <f t="shared" si="804"/>
        <v>4.9487345171411994E-3</v>
      </c>
      <c r="AF557" s="5">
        <f t="shared" si="805"/>
        <v>5.2446369139467972E-3</v>
      </c>
      <c r="AG557" s="5">
        <f t="shared" si="806"/>
        <v>3.7054882433557646E-3</v>
      </c>
      <c r="AH557" s="5">
        <f t="shared" si="807"/>
        <v>3.4168701078520554E-2</v>
      </c>
      <c r="AI557" s="5">
        <f t="shared" si="808"/>
        <v>3.7028263138539408E-2</v>
      </c>
      <c r="AJ557" s="5">
        <f t="shared" si="809"/>
        <v>2.0063570281851094E-2</v>
      </c>
      <c r="AK557" s="5">
        <f t="shared" si="810"/>
        <v>7.2475602568533347E-3</v>
      </c>
      <c r="AL557" s="5">
        <f t="shared" si="811"/>
        <v>1.8040677610527399E-4</v>
      </c>
      <c r="AM557" s="5">
        <f t="shared" si="812"/>
        <v>5.0603173820915992E-4</v>
      </c>
      <c r="AN557" s="5">
        <f t="shared" si="813"/>
        <v>1.0725783428663556E-3</v>
      </c>
      <c r="AO557" s="5">
        <f t="shared" si="814"/>
        <v>1.1367116079094913E-3</v>
      </c>
      <c r="AP557" s="5">
        <f t="shared" si="815"/>
        <v>8.0311975229280404E-4</v>
      </c>
      <c r="AQ557" s="5">
        <f t="shared" si="816"/>
        <v>4.2557056603108003E-4</v>
      </c>
      <c r="AR557" s="5">
        <f t="shared" si="817"/>
        <v>1.4484707583913372E-2</v>
      </c>
      <c r="AS557" s="5">
        <f t="shared" si="818"/>
        <v>1.5696925752881577E-2</v>
      </c>
      <c r="AT557" s="5">
        <f t="shared" si="819"/>
        <v>8.5052969369267747E-3</v>
      </c>
      <c r="AU557" s="5">
        <f t="shared" si="820"/>
        <v>3.0723670407039674E-3</v>
      </c>
      <c r="AV557" s="5">
        <f t="shared" si="821"/>
        <v>8.3237298792781568E-4</v>
      </c>
      <c r="AW557" s="5">
        <f t="shared" si="822"/>
        <v>1.1510825861646488E-5</v>
      </c>
      <c r="AX557" s="5">
        <f t="shared" si="823"/>
        <v>9.1396881587636067E-5</v>
      </c>
      <c r="AY557" s="5">
        <f t="shared" si="824"/>
        <v>1.9372365089855294E-4</v>
      </c>
      <c r="AZ557" s="5">
        <f t="shared" si="825"/>
        <v>2.0530707539228137E-4</v>
      </c>
      <c r="BA557" s="5">
        <f t="shared" si="826"/>
        <v>1.450554092926425E-4</v>
      </c>
      <c r="BB557" s="5">
        <f t="shared" si="827"/>
        <v>7.6864393463496405E-5</v>
      </c>
      <c r="BC557" s="5">
        <f t="shared" si="828"/>
        <v>3.2584155317320432E-5</v>
      </c>
      <c r="BD557" s="5">
        <f t="shared" si="829"/>
        <v>5.1169332159017051E-3</v>
      </c>
      <c r="BE557" s="5">
        <f t="shared" si="830"/>
        <v>5.5451668808050806E-3</v>
      </c>
      <c r="BF557" s="5">
        <f t="shared" si="831"/>
        <v>3.0046196069571911E-3</v>
      </c>
      <c r="BG557" s="5">
        <f t="shared" si="832"/>
        <v>1.0853582560050787E-3</v>
      </c>
      <c r="BH557" s="5">
        <f t="shared" si="833"/>
        <v>2.9404784081919798E-4</v>
      </c>
      <c r="BI557" s="5">
        <f t="shared" si="834"/>
        <v>6.3731312467228568E-5</v>
      </c>
      <c r="BJ557" s="8">
        <f t="shared" si="835"/>
        <v>0.18561790473860315</v>
      </c>
      <c r="BK557" s="8">
        <f t="shared" si="836"/>
        <v>0.20355766386644053</v>
      </c>
      <c r="BL557" s="8">
        <f t="shared" si="837"/>
        <v>0.54023665931521336</v>
      </c>
      <c r="BM557" s="8">
        <f t="shared" si="838"/>
        <v>0.61449149723812801</v>
      </c>
      <c r="BN557" s="8">
        <f t="shared" si="839"/>
        <v>0.37922032401739936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1.3831775700934601</v>
      </c>
      <c r="F558">
        <f>VLOOKUP(B558,home!$B$2:$E$405,3,FALSE)</f>
        <v>0.6</v>
      </c>
      <c r="G558">
        <f>VLOOKUP(C558,away!$B$2:$E$405,4,FALSE)</f>
        <v>1.33</v>
      </c>
      <c r="H558">
        <f>VLOOKUP(A558,away!$A$2:$E$405,3,FALSE)</f>
        <v>1.2429906542056099</v>
      </c>
      <c r="I558">
        <f>VLOOKUP(C558,away!$B$2:$E$405,3,FALSE)</f>
        <v>0.48</v>
      </c>
      <c r="J558">
        <f>VLOOKUP(B558,home!$B$2:$E$405,4,FALSE)</f>
        <v>1.88</v>
      </c>
      <c r="K558" s="3">
        <f t="shared" si="784"/>
        <v>1.1037757009345812</v>
      </c>
      <c r="L558" s="3">
        <f t="shared" si="785"/>
        <v>1.1216747663551423</v>
      </c>
      <c r="M558" s="5">
        <f t="shared" si="786"/>
        <v>0.10801874876056561</v>
      </c>
      <c r="N558" s="5">
        <f t="shared" si="787"/>
        <v>0.11922847012726971</v>
      </c>
      <c r="O558" s="5">
        <f t="shared" si="788"/>
        <v>0.12116190477798226</v>
      </c>
      <c r="P558" s="5">
        <f t="shared" si="789"/>
        <v>0.13373556637288633</v>
      </c>
      <c r="Q558" s="5">
        <f t="shared" si="790"/>
        <v>6.5800744093042457E-2</v>
      </c>
      <c r="R558" s="5">
        <f t="shared" si="791"/>
        <v>6.7952125616493636E-2</v>
      </c>
      <c r="S558" s="5">
        <f t="shared" si="792"/>
        <v>4.1393743952545296E-2</v>
      </c>
      <c r="T558" s="5">
        <f t="shared" si="793"/>
        <v>7.3807034256557921E-2</v>
      </c>
      <c r="U558" s="5">
        <f t="shared" si="794"/>
        <v>7.5003905082339964E-2</v>
      </c>
      <c r="V558" s="5">
        <f t="shared" si="795"/>
        <v>5.6942952088382083E-3</v>
      </c>
      <c r="W558" s="5">
        <f t="shared" si="796"/>
        <v>2.4209754144438305E-2</v>
      </c>
      <c r="X558" s="5">
        <f t="shared" si="797"/>
        <v>2.7155470323478276E-2</v>
      </c>
      <c r="Y558" s="5">
        <f t="shared" si="798"/>
        <v>1.5229802915175752E-2</v>
      </c>
      <c r="Z558" s="5">
        <f t="shared" si="799"/>
        <v>2.5406728208071921E-2</v>
      </c>
      <c r="AA558" s="5">
        <f t="shared" si="800"/>
        <v>2.8043329236318977E-2</v>
      </c>
      <c r="AB558" s="5">
        <f t="shared" si="801"/>
        <v>1.5476772692178609E-2</v>
      </c>
      <c r="AC558" s="5">
        <f t="shared" si="802"/>
        <v>4.406236206598252E-4</v>
      </c>
      <c r="AD558" s="5">
        <f t="shared" si="803"/>
        <v>6.6805345875578211E-3</v>
      </c>
      <c r="AE558" s="5">
        <f t="shared" si="804"/>
        <v>7.4933870726263665E-3</v>
      </c>
      <c r="AF558" s="5">
        <f t="shared" si="805"/>
        <v>4.2025715969484121E-3</v>
      </c>
      <c r="AG558" s="5">
        <f t="shared" si="806"/>
        <v>1.5713061713659557E-3</v>
      </c>
      <c r="AH558" s="5">
        <f t="shared" si="807"/>
        <v>7.1245214816594155E-3</v>
      </c>
      <c r="AI558" s="5">
        <f t="shared" si="808"/>
        <v>7.8638736922421008E-3</v>
      </c>
      <c r="AJ558" s="5">
        <f t="shared" si="809"/>
        <v>4.3399763483577694E-3</v>
      </c>
      <c r="AK558" s="5">
        <f t="shared" si="810"/>
        <v>1.5967868119827E-3</v>
      </c>
      <c r="AL558" s="5">
        <f t="shared" si="811"/>
        <v>2.1821045010188468E-5</v>
      </c>
      <c r="AM558" s="5">
        <f t="shared" si="812"/>
        <v>1.474762349399869E-3</v>
      </c>
      <c r="AN558" s="5">
        <f t="shared" si="813"/>
        <v>1.6542037136924588E-3</v>
      </c>
      <c r="AO558" s="5">
        <f t="shared" si="814"/>
        <v>9.277392820298988E-4</v>
      </c>
      <c r="AP558" s="5">
        <f t="shared" si="815"/>
        <v>3.4687391413645803E-4</v>
      </c>
      <c r="AQ558" s="5">
        <f t="shared" si="816"/>
        <v>9.7269929148426269E-5</v>
      </c>
      <c r="AR558" s="5">
        <f t="shared" si="817"/>
        <v>1.5982791936665045E-3</v>
      </c>
      <c r="AS558" s="5">
        <f t="shared" si="818"/>
        <v>1.7641417372784029E-3</v>
      </c>
      <c r="AT558" s="5">
        <f t="shared" si="819"/>
        <v>9.736083913062096E-4</v>
      </c>
      <c r="AU558" s="5">
        <f t="shared" si="820"/>
        <v>3.5821509484993373E-4</v>
      </c>
      <c r="AV558" s="5">
        <f t="shared" si="821"/>
        <v>9.8847279350833316E-5</v>
      </c>
      <c r="AW558" s="5">
        <f t="shared" si="822"/>
        <v>7.5044837811607792E-7</v>
      </c>
      <c r="AX558" s="5">
        <f t="shared" si="823"/>
        <v>2.7130114098679521E-4</v>
      </c>
      <c r="AY558" s="5">
        <f t="shared" si="824"/>
        <v>3.0431164392824702E-4</v>
      </c>
      <c r="AZ558" s="5">
        <f t="shared" si="825"/>
        <v>1.7066934605118291E-4</v>
      </c>
      <c r="BA558" s="5">
        <f t="shared" si="826"/>
        <v>6.3811832951981832E-5</v>
      </c>
      <c r="BB558" s="5">
        <f t="shared" si="827"/>
        <v>1.7894030704276888E-5</v>
      </c>
      <c r="BC558" s="5">
        <f t="shared" si="828"/>
        <v>4.014256541874307E-6</v>
      </c>
      <c r="BD558" s="5">
        <f t="shared" si="829"/>
        <v>2.9879157352102713E-4</v>
      </c>
      <c r="BE558" s="5">
        <f t="shared" si="830"/>
        <v>3.2979887849651811E-4</v>
      </c>
      <c r="BF558" s="5">
        <f t="shared" si="831"/>
        <v>1.8201199413996654E-4</v>
      </c>
      <c r="BG558" s="5">
        <f t="shared" si="832"/>
        <v>6.6966805470114132E-5</v>
      </c>
      <c r="BH558" s="5">
        <f t="shared" si="833"/>
        <v>1.8479083161781251E-5</v>
      </c>
      <c r="BI558" s="5">
        <f t="shared" si="834"/>
        <v>4.0793525939047021E-6</v>
      </c>
      <c r="BJ558" s="8">
        <f t="shared" si="835"/>
        <v>0.35071192672803242</v>
      </c>
      <c r="BK558" s="8">
        <f t="shared" si="836"/>
        <v>0.28960911060443367</v>
      </c>
      <c r="BL558" s="8">
        <f t="shared" si="837"/>
        <v>0.33425641512339072</v>
      </c>
      <c r="BM558" s="8">
        <f t="shared" si="838"/>
        <v>0.38378305972013871</v>
      </c>
      <c r="BN558" s="8">
        <f t="shared" si="839"/>
        <v>0.61589755974824012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1.3831775700934601</v>
      </c>
      <c r="F559">
        <f>VLOOKUP(B559,home!$B$2:$E$405,3,FALSE)</f>
        <v>0.84</v>
      </c>
      <c r="G559">
        <f>VLOOKUP(C559,away!$B$2:$E$405,4,FALSE)</f>
        <v>1.2</v>
      </c>
      <c r="H559">
        <f>VLOOKUP(A559,away!$A$2:$E$405,3,FALSE)</f>
        <v>1.2429906542056099</v>
      </c>
      <c r="I559">
        <f>VLOOKUP(C559,away!$B$2:$E$405,3,FALSE)</f>
        <v>0.72</v>
      </c>
      <c r="J559">
        <f>VLOOKUP(B559,home!$B$2:$E$405,4,FALSE)</f>
        <v>0.94</v>
      </c>
      <c r="K559" s="3">
        <f t="shared" si="784"/>
        <v>1.3942429906542075</v>
      </c>
      <c r="L559" s="3">
        <f t="shared" si="785"/>
        <v>0.84125607476635678</v>
      </c>
      <c r="M559" s="5">
        <f t="shared" si="786"/>
        <v>0.10693874710268264</v>
      </c>
      <c r="N559" s="5">
        <f t="shared" si="787"/>
        <v>0.14909859857725821</v>
      </c>
      <c r="O559" s="5">
        <f t="shared" si="788"/>
        <v>8.9962870628034902E-2</v>
      </c>
      <c r="P559" s="5">
        <f t="shared" si="789"/>
        <v>0.12543010179226896</v>
      </c>
      <c r="Q559" s="5">
        <f t="shared" si="790"/>
        <v>0.10393983799135385</v>
      </c>
      <c r="R559" s="5">
        <f t="shared" si="791"/>
        <v>3.7840905709627094E-2</v>
      </c>
      <c r="S559" s="5">
        <f t="shared" si="792"/>
        <v>3.6779724052013615E-2</v>
      </c>
      <c r="T559" s="5">
        <f t="shared" si="793"/>
        <v>8.7440020120457387E-2</v>
      </c>
      <c r="U559" s="5">
        <f t="shared" si="794"/>
        <v>5.2759417545654365E-2</v>
      </c>
      <c r="V559" s="5">
        <f t="shared" si="795"/>
        <v>4.7932782464775031E-3</v>
      </c>
      <c r="W559" s="5">
        <f t="shared" si="796"/>
        <v>4.8305796856393003E-2</v>
      </c>
      <c r="X559" s="5">
        <f t="shared" si="797"/>
        <v>4.0637545051870193E-2</v>
      </c>
      <c r="Y559" s="5">
        <f t="shared" si="798"/>
        <v>1.7093290819238646E-2</v>
      </c>
      <c r="Z559" s="5">
        <f t="shared" si="799"/>
        <v>1.0611297267628238E-2</v>
      </c>
      <c r="AA559" s="5">
        <f t="shared" si="800"/>
        <v>1.4794726837138816E-2</v>
      </c>
      <c r="AB559" s="5">
        <f t="shared" si="801"/>
        <v>1.0313722095662246E-2</v>
      </c>
      <c r="AC559" s="5">
        <f t="shared" si="802"/>
        <v>3.5138186266868768E-4</v>
      </c>
      <c r="AD559" s="5">
        <f t="shared" si="803"/>
        <v>1.6837504668748001E-2</v>
      </c>
      <c r="AE559" s="5">
        <f t="shared" si="804"/>
        <v>1.4164653086491149E-2</v>
      </c>
      <c r="AF559" s="5">
        <f t="shared" si="805"/>
        <v>5.9580502279843513E-3</v>
      </c>
      <c r="AG559" s="5">
        <f t="shared" si="806"/>
        <v>1.6707486493516377E-3</v>
      </c>
      <c r="AH559" s="5">
        <f t="shared" si="807"/>
        <v>2.2317045718859741E-3</v>
      </c>
      <c r="AI559" s="5">
        <f t="shared" si="808"/>
        <v>3.1115384565629689E-3</v>
      </c>
      <c r="AJ559" s="5">
        <f t="shared" si="809"/>
        <v>2.1691203416069659E-3</v>
      </c>
      <c r="AK559" s="5">
        <f t="shared" si="810"/>
        <v>1.0080936107236572E-3</v>
      </c>
      <c r="AL559" s="5">
        <f t="shared" si="811"/>
        <v>1.6485647717630645E-5</v>
      </c>
      <c r="AM559" s="5">
        <f t="shared" si="812"/>
        <v>4.6951145729018729E-3</v>
      </c>
      <c r="AN559" s="5">
        <f t="shared" si="813"/>
        <v>3.9497936561777493E-3</v>
      </c>
      <c r="AO559" s="5">
        <f t="shared" si="814"/>
        <v>1.6613939536665747E-3</v>
      </c>
      <c r="AP559" s="5">
        <f t="shared" si="815"/>
        <v>4.658859187007004E-4</v>
      </c>
      <c r="AQ559" s="5">
        <f t="shared" si="816"/>
        <v>9.7982339813767292E-5</v>
      </c>
      <c r="AR559" s="5">
        <f t="shared" si="817"/>
        <v>3.7548700563658563E-4</v>
      </c>
      <c r="AS559" s="5">
        <f t="shared" si="818"/>
        <v>5.2352012569054649E-4</v>
      </c>
      <c r="AT559" s="5">
        <f t="shared" si="819"/>
        <v>3.649571328552271E-4</v>
      </c>
      <c r="AU559" s="5">
        <f t="shared" si="820"/>
        <v>1.6961297479088557E-4</v>
      </c>
      <c r="AV559" s="5">
        <f t="shared" si="821"/>
        <v>5.9120425306550262E-5</v>
      </c>
      <c r="AW559" s="5">
        <f t="shared" si="822"/>
        <v>5.3711860692769627E-7</v>
      </c>
      <c r="AX559" s="5">
        <f t="shared" si="823"/>
        <v>1.0910217639311449E-3</v>
      </c>
      <c r="AY559" s="5">
        <f t="shared" si="824"/>
        <v>9.1782868660938175E-4</v>
      </c>
      <c r="AZ559" s="5">
        <f t="shared" si="825"/>
        <v>3.8606447910248445E-4</v>
      </c>
      <c r="BA559" s="5">
        <f t="shared" si="826"/>
        <v>1.0825969609882476E-4</v>
      </c>
      <c r="BB559" s="5">
        <f t="shared" si="827"/>
        <v>2.2768531748873994E-5</v>
      </c>
      <c r="BC559" s="5">
        <f t="shared" si="828"/>
        <v>3.8308331294501828E-6</v>
      </c>
      <c r="BD559" s="5">
        <f t="shared" si="829"/>
        <v>5.2646787414601123E-5</v>
      </c>
      <c r="BE559" s="5">
        <f t="shared" si="830"/>
        <v>7.340241433326976E-5</v>
      </c>
      <c r="BF559" s="5">
        <f t="shared" si="831"/>
        <v>5.117040084062866E-5</v>
      </c>
      <c r="BG559" s="5">
        <f t="shared" si="832"/>
        <v>2.3781324233670892E-5</v>
      </c>
      <c r="BH559" s="5">
        <f t="shared" si="833"/>
        <v>8.2892361553176722E-6</v>
      </c>
      <c r="BI559" s="5">
        <f t="shared" si="834"/>
        <v>2.3114418814858164E-6</v>
      </c>
      <c r="BJ559" s="8">
        <f t="shared" si="835"/>
        <v>0.49854599048102743</v>
      </c>
      <c r="BK559" s="8">
        <f t="shared" si="836"/>
        <v>0.27522754739043842</v>
      </c>
      <c r="BL559" s="8">
        <f t="shared" si="837"/>
        <v>0.21589639906603572</v>
      </c>
      <c r="BM559" s="8">
        <f t="shared" si="838"/>
        <v>0.38615288083590188</v>
      </c>
      <c r="BN559" s="8">
        <f t="shared" si="839"/>
        <v>0.61321106180122564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1.3428571428571401</v>
      </c>
      <c r="F560">
        <f>VLOOKUP(B560,home!$B$2:$E$405,3,FALSE)</f>
        <v>1.17</v>
      </c>
      <c r="G560">
        <f>VLOOKUP(C560,away!$B$2:$E$405,4,FALSE)</f>
        <v>1.28</v>
      </c>
      <c r="H560">
        <f>VLOOKUP(A560,away!$A$2:$E$405,3,FALSE)</f>
        <v>1.2</v>
      </c>
      <c r="I560">
        <f>VLOOKUP(C560,away!$B$2:$E$405,3,FALSE)</f>
        <v>0.53</v>
      </c>
      <c r="J560">
        <f>VLOOKUP(B560,home!$B$2:$E$405,4,FALSE)</f>
        <v>1.31</v>
      </c>
      <c r="K560" s="3">
        <f t="shared" si="784"/>
        <v>2.011062857142853</v>
      </c>
      <c r="L560" s="3">
        <f t="shared" si="785"/>
        <v>0.83316000000000001</v>
      </c>
      <c r="M560" s="5">
        <f t="shared" si="786"/>
        <v>5.8179462929647159E-2</v>
      </c>
      <c r="N560" s="5">
        <f t="shared" si="787"/>
        <v>0.11700255694633292</v>
      </c>
      <c r="O560" s="5">
        <f t="shared" si="788"/>
        <v>4.8472801334464827E-2</v>
      </c>
      <c r="P560" s="5">
        <f t="shared" si="789"/>
        <v>9.7481850345406726E-2</v>
      </c>
      <c r="Q560" s="5">
        <f t="shared" si="790"/>
        <v>0.11764974823275584</v>
      </c>
      <c r="R560" s="5">
        <f t="shared" si="791"/>
        <v>2.0192799579911356E-2</v>
      </c>
      <c r="S560" s="5">
        <f t="shared" si="792"/>
        <v>4.0833614940100592E-2</v>
      </c>
      <c r="T560" s="5">
        <f t="shared" si="793"/>
        <v>9.8021064237602859E-2</v>
      </c>
      <c r="U560" s="5">
        <f t="shared" si="794"/>
        <v>4.0608989216889532E-2</v>
      </c>
      <c r="V560" s="5">
        <f t="shared" si="795"/>
        <v>7.602026442954944E-3</v>
      </c>
      <c r="W560" s="5">
        <f t="shared" si="796"/>
        <v>7.8867012941034431E-2</v>
      </c>
      <c r="X560" s="5">
        <f t="shared" si="797"/>
        <v>6.5708840501952248E-2</v>
      </c>
      <c r="Y560" s="5">
        <f t="shared" si="798"/>
        <v>2.7372988776303266E-2</v>
      </c>
      <c r="Z560" s="5">
        <f t="shared" si="799"/>
        <v>5.6079442993329821E-3</v>
      </c>
      <c r="AA560" s="5">
        <f t="shared" si="800"/>
        <v>1.1277928485314562E-2</v>
      </c>
      <c r="AB560" s="5">
        <f t="shared" si="801"/>
        <v>1.1340311541164739E-2</v>
      </c>
      <c r="AC560" s="5">
        <f t="shared" si="802"/>
        <v>7.9609234805295026E-4</v>
      </c>
      <c r="AD560" s="5">
        <f t="shared" si="803"/>
        <v>3.9651630094879764E-2</v>
      </c>
      <c r="AE560" s="5">
        <f t="shared" si="804"/>
        <v>3.3036152129850019E-2</v>
      </c>
      <c r="AF560" s="5">
        <f t="shared" si="805"/>
        <v>1.3762200254252921E-2</v>
      </c>
      <c r="AG560" s="5">
        <f t="shared" si="806"/>
        <v>3.8220382546111215E-3</v>
      </c>
      <c r="AH560" s="5">
        <f t="shared" si="807"/>
        <v>1.1680787181080664E-3</v>
      </c>
      <c r="AI560" s="5">
        <f t="shared" si="808"/>
        <v>2.3490797242061694E-3</v>
      </c>
      <c r="AJ560" s="5">
        <f t="shared" si="809"/>
        <v>2.3620734909092027E-3</v>
      </c>
      <c r="AK560" s="5">
        <f t="shared" si="810"/>
        <v>1.5834260878030849E-3</v>
      </c>
      <c r="AL560" s="5">
        <f t="shared" si="811"/>
        <v>5.3355291524683618E-5</v>
      </c>
      <c r="AM560" s="5">
        <f t="shared" si="812"/>
        <v>1.5948384101796085E-2</v>
      </c>
      <c r="AN560" s="5">
        <f t="shared" si="813"/>
        <v>1.3287555698252428E-2</v>
      </c>
      <c r="AO560" s="5">
        <f t="shared" si="814"/>
        <v>5.5353299527779957E-3</v>
      </c>
      <c r="AP560" s="5">
        <f t="shared" si="815"/>
        <v>1.537271834485505E-3</v>
      </c>
      <c r="AQ560" s="5">
        <f t="shared" si="816"/>
        <v>3.2019835040498579E-4</v>
      </c>
      <c r="AR560" s="5">
        <f t="shared" si="817"/>
        <v>1.9463929295578344E-4</v>
      </c>
      <c r="AS560" s="5">
        <f t="shared" si="818"/>
        <v>3.914318526039226E-4</v>
      </c>
      <c r="AT560" s="5">
        <f t="shared" si="819"/>
        <v>3.9359702993718243E-4</v>
      </c>
      <c r="AU560" s="5">
        <f t="shared" si="820"/>
        <v>2.6384945586280375E-4</v>
      </c>
      <c r="AV560" s="5">
        <f t="shared" si="821"/>
        <v>1.3265446014075927E-4</v>
      </c>
      <c r="AW560" s="5">
        <f t="shared" si="822"/>
        <v>2.4832992231841761E-6</v>
      </c>
      <c r="AX560" s="5">
        <f t="shared" si="823"/>
        <v>5.3455338164282804E-3</v>
      </c>
      <c r="AY560" s="5">
        <f t="shared" si="824"/>
        <v>4.4536849544953867E-3</v>
      </c>
      <c r="AZ560" s="5">
        <f t="shared" si="825"/>
        <v>1.855316078343688E-3</v>
      </c>
      <c r="BA560" s="5">
        <f t="shared" si="826"/>
        <v>5.1525838127760909E-4</v>
      </c>
      <c r="BB560" s="5">
        <f t="shared" si="827"/>
        <v>1.0732316823631316E-4</v>
      </c>
      <c r="BC560" s="5">
        <f t="shared" si="828"/>
        <v>1.7883474169553344E-5</v>
      </c>
      <c r="BD560" s="5">
        <f t="shared" si="829"/>
        <v>2.7027612219840074E-5</v>
      </c>
      <c r="BE560" s="5">
        <f t="shared" si="830"/>
        <v>5.4354227052580671E-5</v>
      </c>
      <c r="BF560" s="5">
        <f t="shared" si="831"/>
        <v>5.4654883577077127E-5</v>
      </c>
      <c r="BG560" s="5">
        <f t="shared" si="832"/>
        <v>3.6638135441108914E-5</v>
      </c>
      <c r="BH560" s="5">
        <f t="shared" si="833"/>
        <v>1.8420398335145823E-5</v>
      </c>
      <c r="BI560" s="5">
        <f t="shared" si="834"/>
        <v>7.408915781117563E-6</v>
      </c>
      <c r="BJ560" s="8">
        <f t="shared" si="835"/>
        <v>0.64381797218024317</v>
      </c>
      <c r="BK560" s="8">
        <f t="shared" si="836"/>
        <v>0.20940008725218243</v>
      </c>
      <c r="BL560" s="8">
        <f t="shared" si="837"/>
        <v>0.14093016444267886</v>
      </c>
      <c r="BM560" s="8">
        <f t="shared" si="838"/>
        <v>0.53632574715064629</v>
      </c>
      <c r="BN560" s="8">
        <f t="shared" si="839"/>
        <v>0.45897921936851882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1.3561643835616399</v>
      </c>
      <c r="F561">
        <f>VLOOKUP(B561,home!$B$2:$E$405,3,FALSE)</f>
        <v>0.74</v>
      </c>
      <c r="G561">
        <f>VLOOKUP(C561,away!$B$2:$E$405,4,FALSE)</f>
        <v>1.05</v>
      </c>
      <c r="H561">
        <f>VLOOKUP(A561,away!$A$2:$E$405,3,FALSE)</f>
        <v>1.0958904109589001</v>
      </c>
      <c r="I561">
        <f>VLOOKUP(C561,away!$B$2:$E$405,3,FALSE)</f>
        <v>0.53</v>
      </c>
      <c r="J561">
        <f>VLOOKUP(B561,home!$B$2:$E$405,4,FALSE)</f>
        <v>0.8</v>
      </c>
      <c r="K561" s="3">
        <f t="shared" si="784"/>
        <v>1.0537397260273944</v>
      </c>
      <c r="L561" s="3">
        <f t="shared" si="785"/>
        <v>0.46465753424657363</v>
      </c>
      <c r="M561" s="5">
        <f t="shared" si="786"/>
        <v>0.21906270624289742</v>
      </c>
      <c r="N561" s="5">
        <f t="shared" si="787"/>
        <v>0.2308350760592103</v>
      </c>
      <c r="O561" s="5">
        <f t="shared" si="788"/>
        <v>0.10178913692820622</v>
      </c>
      <c r="P561" s="5">
        <f t="shared" si="789"/>
        <v>0.10725925725929294</v>
      </c>
      <c r="Q561" s="5">
        <f t="shared" si="790"/>
        <v>0.1216200449020725</v>
      </c>
      <c r="R561" s="5">
        <f t="shared" si="791"/>
        <v>2.364854468907357E-2</v>
      </c>
      <c r="S561" s="5">
        <f t="shared" si="792"/>
        <v>1.3129286660800793E-2</v>
      </c>
      <c r="T561" s="5">
        <f t="shared" si="793"/>
        <v>5.651167017915458E-2</v>
      </c>
      <c r="U561" s="5">
        <f t="shared" si="794"/>
        <v>2.4919411001610974E-2</v>
      </c>
      <c r="V561" s="5">
        <f t="shared" si="795"/>
        <v>7.1427419103174618E-4</v>
      </c>
      <c r="W561" s="5">
        <f t="shared" si="796"/>
        <v>4.2718624264849764E-2</v>
      </c>
      <c r="X561" s="5">
        <f t="shared" si="797"/>
        <v>1.9849530617310943E-2</v>
      </c>
      <c r="Y561" s="5">
        <f t="shared" si="798"/>
        <v>4.6116169762957845E-3</v>
      </c>
      <c r="Z561" s="5">
        <f t="shared" si="799"/>
        <v>3.6628248212482763E-3</v>
      </c>
      <c r="AA561" s="5">
        <f t="shared" si="800"/>
        <v>3.8596640236284985E-3</v>
      </c>
      <c r="AB561" s="5">
        <f t="shared" si="801"/>
        <v>2.033540655408042E-3</v>
      </c>
      <c r="AC561" s="5">
        <f t="shared" si="802"/>
        <v>2.1858044816115113E-5</v>
      </c>
      <c r="AD561" s="5">
        <f t="shared" si="803"/>
        <v>1.1253577857277496E-2</v>
      </c>
      <c r="AE561" s="5">
        <f t="shared" si="804"/>
        <v>5.2290597386144017E-3</v>
      </c>
      <c r="AF561" s="5">
        <f t="shared" si="805"/>
        <v>1.2148610022862999E-3</v>
      </c>
      <c r="AG561" s="5">
        <f t="shared" si="806"/>
        <v>1.8816477259155773E-4</v>
      </c>
      <c r="AH561" s="5">
        <f t="shared" si="807"/>
        <v>4.2548978745459267E-4</v>
      </c>
      <c r="AI561" s="5">
        <f t="shared" si="808"/>
        <v>4.4835549205985673E-4</v>
      </c>
      <c r="AJ561" s="5">
        <f t="shared" si="809"/>
        <v>2.3622499668301549E-4</v>
      </c>
      <c r="AK561" s="5">
        <f t="shared" si="810"/>
        <v>8.2973221095194311E-5</v>
      </c>
      <c r="AL561" s="5">
        <f t="shared" si="811"/>
        <v>4.2809252059860586E-7</v>
      </c>
      <c r="AM561" s="5">
        <f t="shared" si="812"/>
        <v>2.3716684096311089E-3</v>
      </c>
      <c r="AN561" s="5">
        <f t="shared" si="813"/>
        <v>1.1020135952696838E-3</v>
      </c>
      <c r="AO561" s="5">
        <f t="shared" si="814"/>
        <v>2.5602945994210639E-4</v>
      </c>
      <c r="AP561" s="5">
        <f t="shared" si="815"/>
        <v>3.9655339183727016E-5</v>
      </c>
      <c r="AQ561" s="5">
        <f t="shared" si="816"/>
        <v>4.6065380312055311E-6</v>
      </c>
      <c r="AR561" s="5">
        <f t="shared" si="817"/>
        <v>3.9541407097149969E-5</v>
      </c>
      <c r="AS561" s="5">
        <f t="shared" si="818"/>
        <v>4.1666351481288475E-5</v>
      </c>
      <c r="AT561" s="5">
        <f t="shared" si="819"/>
        <v>2.1952744897227016E-5</v>
      </c>
      <c r="AU561" s="5">
        <f t="shared" si="820"/>
        <v>7.7108264645177593E-6</v>
      </c>
      <c r="AV561" s="5">
        <f t="shared" si="821"/>
        <v>2.0313010415414313E-6</v>
      </c>
      <c r="AW561" s="5">
        <f t="shared" si="822"/>
        <v>5.8223924638313112E-9</v>
      </c>
      <c r="AX561" s="5">
        <f t="shared" si="823"/>
        <v>4.1652020336541829E-4</v>
      </c>
      <c r="AY561" s="5">
        <f t="shared" si="824"/>
        <v>1.9353925065965669E-4</v>
      </c>
      <c r="AZ561" s="5">
        <f t="shared" si="825"/>
        <v>4.4964735495722803E-5</v>
      </c>
      <c r="BA561" s="5">
        <f t="shared" si="826"/>
        <v>6.9644010411639801E-6</v>
      </c>
      <c r="BB561" s="5">
        <f t="shared" si="827"/>
        <v>8.0901535382288118E-7</v>
      </c>
      <c r="BC561" s="5">
        <f t="shared" si="828"/>
        <v>7.5183015894991907E-8</v>
      </c>
      <c r="BD561" s="5">
        <f t="shared" si="829"/>
        <v>3.0622021204002762E-6</v>
      </c>
      <c r="BE561" s="5">
        <f t="shared" si="830"/>
        <v>3.2267640233910931E-6</v>
      </c>
      <c r="BF561" s="5">
        <f t="shared" si="831"/>
        <v>1.7000847189815914E-6</v>
      </c>
      <c r="BG561" s="5">
        <f t="shared" si="832"/>
        <v>5.9714893533434076E-7</v>
      </c>
      <c r="BH561" s="5">
        <f t="shared" si="833"/>
        <v>1.5730988887918959E-7</v>
      </c>
      <c r="BI561" s="5">
        <f t="shared" si="834"/>
        <v>3.3152735841791432E-8</v>
      </c>
      <c r="BJ561" s="8">
        <f t="shared" si="835"/>
        <v>0.49846907250065309</v>
      </c>
      <c r="BK561" s="8">
        <f t="shared" si="836"/>
        <v>0.34038134974201933</v>
      </c>
      <c r="BL561" s="8">
        <f t="shared" si="837"/>
        <v>0.1575650200886245</v>
      </c>
      <c r="BM561" s="8">
        <f t="shared" si="838"/>
        <v>0.19566996764352496</v>
      </c>
      <c r="BN561" s="8">
        <f t="shared" si="839"/>
        <v>0.80421476608075304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1.3561643835616399</v>
      </c>
      <c r="F562">
        <f>VLOOKUP(B562,home!$B$2:$E$405,3,FALSE)</f>
        <v>1.29</v>
      </c>
      <c r="G562">
        <f>VLOOKUP(C562,away!$B$2:$E$405,4,FALSE)</f>
        <v>0.98</v>
      </c>
      <c r="H562">
        <f>VLOOKUP(A562,away!$A$2:$E$405,3,FALSE)</f>
        <v>1.0958904109589001</v>
      </c>
      <c r="I562">
        <f>VLOOKUP(C562,away!$B$2:$E$405,3,FALSE)</f>
        <v>0.61</v>
      </c>
      <c r="J562">
        <f>VLOOKUP(B562,home!$B$2:$E$405,4,FALSE)</f>
        <v>1.03</v>
      </c>
      <c r="K562" s="3">
        <f t="shared" si="784"/>
        <v>1.7144630136986252</v>
      </c>
      <c r="L562" s="3">
        <f t="shared" si="785"/>
        <v>0.68854794520547691</v>
      </c>
      <c r="M562" s="5">
        <f t="shared" si="786"/>
        <v>9.044521606652875E-2</v>
      </c>
      <c r="N562" s="5">
        <f t="shared" si="787"/>
        <v>0.15506497771204419</v>
      </c>
      <c r="O562" s="5">
        <f t="shared" si="788"/>
        <v>6.2275867676273765E-2</v>
      </c>
      <c r="P562" s="5">
        <f t="shared" si="789"/>
        <v>0.10676967177696112</v>
      </c>
      <c r="Q562" s="5">
        <f t="shared" si="790"/>
        <v>0.13292658450365075</v>
      </c>
      <c r="R562" s="5">
        <f t="shared" si="791"/>
        <v>2.1439960362193231E-2</v>
      </c>
      <c r="S562" s="5">
        <f t="shared" si="792"/>
        <v>3.151013206429483E-2</v>
      </c>
      <c r="T562" s="5">
        <f t="shared" si="793"/>
        <v>9.1526326623170909E-2</v>
      </c>
      <c r="U562" s="5">
        <f t="shared" si="794"/>
        <v>3.6758019056144883E-2</v>
      </c>
      <c r="V562" s="5">
        <f t="shared" si="795"/>
        <v>4.1330439260709312E-3</v>
      </c>
      <c r="W562" s="5">
        <f t="shared" si="796"/>
        <v>7.5965904222931341E-2</v>
      </c>
      <c r="X562" s="5">
        <f t="shared" si="797"/>
        <v>5.230616725837544E-2</v>
      </c>
      <c r="Y562" s="5">
        <f t="shared" si="798"/>
        <v>1.8007651993664196E-2</v>
      </c>
      <c r="Z562" s="5">
        <f t="shared" si="799"/>
        <v>4.9208135508916747E-3</v>
      </c>
      <c r="AA562" s="5">
        <f t="shared" si="800"/>
        <v>8.4365528303107749E-3</v>
      </c>
      <c r="AB562" s="5">
        <f t="shared" si="801"/>
        <v>7.2320788953411392E-3</v>
      </c>
      <c r="AC562" s="5">
        <f t="shared" si="802"/>
        <v>3.0493856019825382E-4</v>
      </c>
      <c r="AD562" s="5">
        <f t="shared" si="803"/>
        <v>3.2560183273097003E-2</v>
      </c>
      <c r="AE562" s="5">
        <f t="shared" si="804"/>
        <v>2.2419247288204682E-2</v>
      </c>
      <c r="AF562" s="5">
        <f t="shared" si="805"/>
        <v>7.7183633266733947E-3</v>
      </c>
      <c r="AG562" s="5">
        <f t="shared" si="806"/>
        <v>1.7714877363100919E-3</v>
      </c>
      <c r="AH562" s="5">
        <f t="shared" si="807"/>
        <v>8.4705401480143219E-4</v>
      </c>
      <c r="AI562" s="5">
        <f t="shared" si="808"/>
        <v>1.4522427789819834E-3</v>
      </c>
      <c r="AJ562" s="5">
        <f t="shared" si="809"/>
        <v>1.2449082657377589E-3</v>
      </c>
      <c r="AK562" s="5">
        <f t="shared" si="810"/>
        <v>7.1144972568502906E-4</v>
      </c>
      <c r="AL562" s="5">
        <f t="shared" si="811"/>
        <v>1.4399076656772127E-5</v>
      </c>
      <c r="AM562" s="5">
        <f t="shared" si="812"/>
        <v>1.1164645988194676E-2</v>
      </c>
      <c r="AN562" s="5">
        <f t="shared" si="813"/>
        <v>7.6873940541180158E-3</v>
      </c>
      <c r="AO562" s="5">
        <f t="shared" si="814"/>
        <v>2.6465696899738798E-3</v>
      </c>
      <c r="AP562" s="5">
        <f t="shared" si="815"/>
        <v>6.0743004062487039E-4</v>
      </c>
      <c r="AQ562" s="5">
        <f t="shared" si="816"/>
        <v>1.0456117658208345E-4</v>
      </c>
      <c r="AR562" s="5">
        <f t="shared" si="817"/>
        <v>1.1664746027391522E-4</v>
      </c>
      <c r="AS562" s="5">
        <f t="shared" si="818"/>
        <v>1.9998775628150736E-4</v>
      </c>
      <c r="AT562" s="5">
        <f t="shared" si="819"/>
        <v>1.7143580566860965E-4</v>
      </c>
      <c r="AU562" s="5">
        <f t="shared" si="820"/>
        <v>9.7973449347485455E-5</v>
      </c>
      <c r="AV562" s="5">
        <f t="shared" si="821"/>
        <v>4.1992963807684887E-5</v>
      </c>
      <c r="AW562" s="5">
        <f t="shared" si="822"/>
        <v>4.7216571637870779E-7</v>
      </c>
      <c r="AX562" s="5">
        <f t="shared" si="823"/>
        <v>3.1902287679664246E-3</v>
      </c>
      <c r="AY562" s="5">
        <f t="shared" si="824"/>
        <v>2.1966254629186819E-3</v>
      </c>
      <c r="AZ562" s="5">
        <f t="shared" si="825"/>
        <v>7.5624097443934381E-4</v>
      </c>
      <c r="BA562" s="5">
        <f t="shared" si="826"/>
        <v>1.7356938967679928E-4</v>
      </c>
      <c r="BB562" s="5">
        <f t="shared" si="827"/>
        <v>2.9877711653132212E-5</v>
      </c>
      <c r="BC562" s="5">
        <f t="shared" si="828"/>
        <v>4.1144473932411861E-6</v>
      </c>
      <c r="BD562" s="5">
        <f t="shared" si="829"/>
        <v>1.3386228180840291E-5</v>
      </c>
      <c r="BE562" s="5">
        <f t="shared" si="830"/>
        <v>2.2950193108980913E-5</v>
      </c>
      <c r="BF562" s="5">
        <f t="shared" si="831"/>
        <v>1.9673628621294419E-5</v>
      </c>
      <c r="BG562" s="5">
        <f t="shared" si="832"/>
        <v>1.1243236205483987E-5</v>
      </c>
      <c r="BH562" s="5">
        <f t="shared" si="833"/>
        <v>4.8190281571448938E-6</v>
      </c>
      <c r="BI562" s="5">
        <f t="shared" si="834"/>
        <v>1.6524091074794312E-6</v>
      </c>
      <c r="BJ562" s="8">
        <f t="shared" si="835"/>
        <v>0.61882815164166305</v>
      </c>
      <c r="BK562" s="8">
        <f t="shared" si="836"/>
        <v>0.23537402693362935</v>
      </c>
      <c r="BL562" s="8">
        <f t="shared" si="837"/>
        <v>0.1410998957642304</v>
      </c>
      <c r="BM562" s="8">
        <f t="shared" si="838"/>
        <v>0.42910445649556045</v>
      </c>
      <c r="BN562" s="8">
        <f t="shared" si="839"/>
        <v>0.56892227809765183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1.3434343434343401</v>
      </c>
      <c r="F563">
        <f>VLOOKUP(B563,home!$B$2:$E$405,3,FALSE)</f>
        <v>1.57</v>
      </c>
      <c r="G563">
        <f>VLOOKUP(C563,away!$B$2:$E$405,4,FALSE)</f>
        <v>0.83</v>
      </c>
      <c r="H563">
        <f>VLOOKUP(A563,away!$A$2:$E$405,3,FALSE)</f>
        <v>0.98989898989898994</v>
      </c>
      <c r="I563">
        <f>VLOOKUP(C563,away!$B$2:$E$405,3,FALSE)</f>
        <v>0.91</v>
      </c>
      <c r="J563">
        <f>VLOOKUP(B563,home!$B$2:$E$405,4,FALSE)</f>
        <v>1.1200000000000001</v>
      </c>
      <c r="K563" s="3">
        <f t="shared" si="784"/>
        <v>1.7506292929292886</v>
      </c>
      <c r="L563" s="3">
        <f t="shared" si="785"/>
        <v>1.0089050505050505</v>
      </c>
      <c r="M563" s="5">
        <f t="shared" si="786"/>
        <v>6.3321247450163029E-2</v>
      </c>
      <c r="N563" s="5">
        <f t="shared" si="787"/>
        <v>0.1108520306510794</v>
      </c>
      <c r="O563" s="5">
        <f t="shared" si="788"/>
        <v>6.3885126356749519E-2</v>
      </c>
      <c r="P563" s="5">
        <f t="shared" si="789"/>
        <v>0.11183917358261466</v>
      </c>
      <c r="Q563" s="5">
        <f t="shared" si="790"/>
        <v>9.70304060192375E-2</v>
      </c>
      <c r="R563" s="5">
        <f t="shared" si="791"/>
        <v>3.2227013316738953E-2</v>
      </c>
      <c r="S563" s="5">
        <f t="shared" si="792"/>
        <v>4.9383110927681252E-2</v>
      </c>
      <c r="T563" s="5">
        <f t="shared" si="793"/>
        <v>9.7894466685364362E-2</v>
      </c>
      <c r="U563" s="5">
        <f t="shared" si="794"/>
        <v>5.6417553535905475E-2</v>
      </c>
      <c r="V563" s="5">
        <f t="shared" si="795"/>
        <v>9.6912639692059675E-3</v>
      </c>
      <c r="W563" s="5">
        <f t="shared" si="796"/>
        <v>5.6621423694033189E-2</v>
      </c>
      <c r="X563" s="5">
        <f t="shared" si="797"/>
        <v>5.7125640331696412E-2</v>
      </c>
      <c r="Y563" s="5">
        <f t="shared" si="798"/>
        <v>2.881717352199176E-2</v>
      </c>
      <c r="Z563" s="5">
        <f t="shared" si="799"/>
        <v>1.0837998832650485E-2</v>
      </c>
      <c r="AA563" s="5">
        <f t="shared" si="800"/>
        <v>1.8973318233171371E-2</v>
      </c>
      <c r="AB563" s="5">
        <f t="shared" si="801"/>
        <v>1.6607623341529591E-2</v>
      </c>
      <c r="AC563" s="5">
        <f t="shared" si="802"/>
        <v>1.0698057493853264E-3</v>
      </c>
      <c r="AD563" s="5">
        <f t="shared" si="803"/>
        <v>2.4780780731533746E-2</v>
      </c>
      <c r="AE563" s="5">
        <f t="shared" si="804"/>
        <v>2.5001454835502635E-2</v>
      </c>
      <c r="AF563" s="5">
        <f t="shared" si="805"/>
        <v>1.2612047026756262E-2</v>
      </c>
      <c r="AG563" s="5">
        <f t="shared" si="806"/>
        <v>4.2414526475005338E-3</v>
      </c>
      <c r="AH563" s="5">
        <f t="shared" si="807"/>
        <v>2.7336279399072291E-3</v>
      </c>
      <c r="AI563" s="5">
        <f t="shared" si="808"/>
        <v>4.7855691475715391E-3</v>
      </c>
      <c r="AJ563" s="5">
        <f t="shared" si="809"/>
        <v>4.1888787665386919E-3</v>
      </c>
      <c r="AK563" s="5">
        <f t="shared" si="810"/>
        <v>2.4443912910773807E-3</v>
      </c>
      <c r="AL563" s="5">
        <f t="shared" si="811"/>
        <v>7.5580438303494984E-5</v>
      </c>
      <c r="AM563" s="5">
        <f t="shared" si="812"/>
        <v>8.6763921300561254E-3</v>
      </c>
      <c r="AN563" s="5">
        <f t="shared" si="813"/>
        <v>8.7536558401758967E-3</v>
      </c>
      <c r="AO563" s="5">
        <f t="shared" si="814"/>
        <v>4.4158037937682467E-3</v>
      </c>
      <c r="AP563" s="5">
        <f t="shared" si="815"/>
        <v>1.4850422498573824E-3</v>
      </c>
      <c r="AQ563" s="5">
        <f t="shared" si="816"/>
        <v>3.7456665652362404E-4</v>
      </c>
      <c r="AR563" s="5">
        <f t="shared" si="817"/>
        <v>5.5159420695482413E-4</v>
      </c>
      <c r="AS563" s="5">
        <f t="shared" si="818"/>
        <v>9.6563697650521542E-4</v>
      </c>
      <c r="AT563" s="5">
        <f t="shared" si="819"/>
        <v>8.4523618870285084E-4</v>
      </c>
      <c r="AU563" s="5">
        <f t="shared" si="820"/>
        <v>4.9323174379570624E-4</v>
      </c>
      <c r="AV563" s="5">
        <f t="shared" si="821"/>
        <v>2.1586648472283931E-4</v>
      </c>
      <c r="AW563" s="5">
        <f t="shared" si="822"/>
        <v>3.7080996151706383E-6</v>
      </c>
      <c r="AX563" s="5">
        <f t="shared" si="823"/>
        <v>2.5315243699695665E-3</v>
      </c>
      <c r="AY563" s="5">
        <f t="shared" si="824"/>
        <v>2.5540677223389115E-3</v>
      </c>
      <c r="AZ563" s="5">
        <f t="shared" si="825"/>
        <v>1.2884059121998294E-3</v>
      </c>
      <c r="BA563" s="5">
        <f t="shared" si="826"/>
        <v>4.3329307730632493E-4</v>
      </c>
      <c r="BB563" s="5">
        <f t="shared" si="827"/>
        <v>1.0928789351080663E-4</v>
      </c>
      <c r="BC563" s="5">
        <f t="shared" si="828"/>
        <v>2.2052221544422197E-5</v>
      </c>
      <c r="BD563" s="5">
        <f t="shared" si="829"/>
        <v>9.2751030204341652E-5</v>
      </c>
      <c r="BE563" s="5">
        <f t="shared" si="830"/>
        <v>1.6237267042508969E-4</v>
      </c>
      <c r="BF563" s="5">
        <f t="shared" si="831"/>
        <v>1.4212717660865763E-4</v>
      </c>
      <c r="BG563" s="5">
        <f t="shared" si="832"/>
        <v>8.2937332897483487E-5</v>
      </c>
      <c r="BH563" s="5">
        <f t="shared" si="833"/>
        <v>3.6298131111940637E-5</v>
      </c>
      <c r="BI563" s="5">
        <f t="shared" si="834"/>
        <v>1.2708914320630239E-5</v>
      </c>
      <c r="BJ563" s="8">
        <f t="shared" si="835"/>
        <v>0.54562096801194682</v>
      </c>
      <c r="BK563" s="8">
        <f t="shared" si="836"/>
        <v>0.23793424983969264</v>
      </c>
      <c r="BL563" s="8">
        <f t="shared" si="837"/>
        <v>0.20586386278543931</v>
      </c>
      <c r="BM563" s="8">
        <f t="shared" si="838"/>
        <v>0.51855172247042225</v>
      </c>
      <c r="BN563" s="8">
        <f t="shared" si="839"/>
        <v>0.47915499737658307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1.3434343434343401</v>
      </c>
      <c r="F564">
        <f>VLOOKUP(B564,home!$B$2:$E$405,3,FALSE)</f>
        <v>0.91</v>
      </c>
      <c r="G564">
        <f>VLOOKUP(C564,away!$B$2:$E$405,4,FALSE)</f>
        <v>1.24</v>
      </c>
      <c r="H564">
        <f>VLOOKUP(A564,away!$A$2:$E$405,3,FALSE)</f>
        <v>0.98989898989898994</v>
      </c>
      <c r="I564">
        <f>VLOOKUP(C564,away!$B$2:$E$405,3,FALSE)</f>
        <v>0.41</v>
      </c>
      <c r="J564">
        <f>VLOOKUP(B564,home!$B$2:$E$405,4,FALSE)</f>
        <v>0.34</v>
      </c>
      <c r="K564" s="3">
        <f t="shared" si="784"/>
        <v>1.5159313131313092</v>
      </c>
      <c r="L564" s="3">
        <f t="shared" si="785"/>
        <v>0.13799191919191919</v>
      </c>
      <c r="M564" s="5">
        <f t="shared" si="786"/>
        <v>0.19129792827290798</v>
      </c>
      <c r="N564" s="5">
        <f t="shared" si="787"/>
        <v>0.28999451960604838</v>
      </c>
      <c r="O564" s="5">
        <f t="shared" si="788"/>
        <v>2.6397568259816668E-2</v>
      </c>
      <c r="P564" s="5">
        <f t="shared" si="789"/>
        <v>4.0016900315577253E-2</v>
      </c>
      <c r="Q564" s="5">
        <f t="shared" si="790"/>
        <v>0.21980588645364013</v>
      </c>
      <c r="R564" s="5">
        <f t="shared" si="791"/>
        <v>1.821325553085896E-3</v>
      </c>
      <c r="S564" s="5">
        <f t="shared" si="792"/>
        <v>2.0927465411208455E-3</v>
      </c>
      <c r="T564" s="5">
        <f t="shared" si="793"/>
        <v>3.0331436121418871E-2</v>
      </c>
      <c r="U564" s="5">
        <f t="shared" si="794"/>
        <v>2.7610044373291105E-3</v>
      </c>
      <c r="V564" s="5">
        <f t="shared" si="795"/>
        <v>4.864153840375103E-5</v>
      </c>
      <c r="W564" s="5">
        <f t="shared" si="796"/>
        <v>0.11107020869521933</v>
      </c>
      <c r="X564" s="5">
        <f t="shared" si="797"/>
        <v>1.5326791262900307E-2</v>
      </c>
      <c r="Y564" s="5">
        <f t="shared" si="798"/>
        <v>1.0574866707107758E-3</v>
      </c>
      <c r="Z564" s="5">
        <f t="shared" si="799"/>
        <v>8.3776069514535518E-5</v>
      </c>
      <c r="AA564" s="5">
        <f t="shared" si="800"/>
        <v>1.2699876706814966E-4</v>
      </c>
      <c r="AB564" s="5">
        <f t="shared" si="801"/>
        <v>9.6260703863838731E-5</v>
      </c>
      <c r="AC564" s="5">
        <f t="shared" si="802"/>
        <v>6.3594637794585492E-7</v>
      </c>
      <c r="AD564" s="5">
        <f t="shared" si="803"/>
        <v>4.2093701829278123E-2</v>
      </c>
      <c r="AE564" s="5">
        <f t="shared" si="804"/>
        <v>5.8085907013144871E-3</v>
      </c>
      <c r="AF564" s="5">
        <f t="shared" si="805"/>
        <v>4.0076928933736091E-4</v>
      </c>
      <c r="AG564" s="5">
        <f t="shared" si="806"/>
        <v>1.8434307796281335E-5</v>
      </c>
      <c r="AH564" s="5">
        <f t="shared" si="807"/>
        <v>2.8901051536665972E-6</v>
      </c>
      <c r="AI564" s="5">
        <f t="shared" si="808"/>
        <v>4.3812009006853682E-6</v>
      </c>
      <c r="AJ564" s="5">
        <f t="shared" si="809"/>
        <v>3.3207998172340239E-6</v>
      </c>
      <c r="AK564" s="5">
        <f t="shared" si="810"/>
        <v>1.6780348091952612E-6</v>
      </c>
      <c r="AL564" s="5">
        <f t="shared" si="811"/>
        <v>5.3212500610056509E-9</v>
      </c>
      <c r="AM564" s="5">
        <f t="shared" si="812"/>
        <v>1.2762232137723066E-2</v>
      </c>
      <c r="AN564" s="5">
        <f t="shared" si="813"/>
        <v>1.7610849058571952E-3</v>
      </c>
      <c r="AO564" s="5">
        <f t="shared" si="814"/>
        <v>1.2150774300957734E-4</v>
      </c>
      <c r="AP564" s="5">
        <f t="shared" si="815"/>
        <v>5.5890288848566946E-6</v>
      </c>
      <c r="AQ564" s="5">
        <f t="shared" si="816"/>
        <v>1.9281020556011178E-7</v>
      </c>
      <c r="AR564" s="5">
        <f t="shared" si="817"/>
        <v>7.9762231364181988E-8</v>
      </c>
      <c r="AS564" s="5">
        <f t="shared" si="818"/>
        <v>1.2091406413018771E-7</v>
      </c>
      <c r="AT564" s="5">
        <f t="shared" si="819"/>
        <v>9.1648708006459422E-8</v>
      </c>
      <c r="AU564" s="5">
        <f t="shared" si="820"/>
        <v>4.6311048758339968E-8</v>
      </c>
      <c r="AV564" s="5">
        <f t="shared" si="821"/>
        <v>1.7551092239179607E-8</v>
      </c>
      <c r="AW564" s="5">
        <f t="shared" si="822"/>
        <v>3.0920346075418801E-11</v>
      </c>
      <c r="AX564" s="5">
        <f t="shared" si="823"/>
        <v>3.2244445538375179E-3</v>
      </c>
      <c r="AY564" s="5">
        <f t="shared" si="824"/>
        <v>4.4494729231197064E-4</v>
      </c>
      <c r="AZ564" s="5">
        <f t="shared" si="825"/>
        <v>3.0699565402688344E-5</v>
      </c>
      <c r="BA564" s="5">
        <f t="shared" si="826"/>
        <v>1.4120973160916032E-6</v>
      </c>
      <c r="BB564" s="5">
        <f t="shared" si="827"/>
        <v>4.8714504683309615E-8</v>
      </c>
      <c r="BC564" s="5">
        <f t="shared" si="828"/>
        <v>1.3444415987467249E-9</v>
      </c>
      <c r="BD564" s="5">
        <f t="shared" si="829"/>
        <v>1.8344238974955616E-9</v>
      </c>
      <c r="BE564" s="5">
        <f t="shared" si="830"/>
        <v>2.7808606277699008E-9</v>
      </c>
      <c r="BF564" s="5">
        <f t="shared" si="831"/>
        <v>2.1077968515451919E-9</v>
      </c>
      <c r="BG564" s="5">
        <f t="shared" si="832"/>
        <v>1.0650917496589803E-9</v>
      </c>
      <c r="BH564" s="5">
        <f t="shared" si="833"/>
        <v>4.0365148366646563E-10</v>
      </c>
      <c r="BI564" s="5">
        <f t="shared" si="834"/>
        <v>1.2238158473638121E-10</v>
      </c>
      <c r="BJ564" s="8">
        <f t="shared" si="835"/>
        <v>0.73425998513115875</v>
      </c>
      <c r="BK564" s="8">
        <f t="shared" si="836"/>
        <v>0.23390180522794982</v>
      </c>
      <c r="BL564" s="8">
        <f t="shared" si="837"/>
        <v>3.121579236319514E-2</v>
      </c>
      <c r="BM564" s="8">
        <f t="shared" si="838"/>
        <v>0.22968228306935035</v>
      </c>
      <c r="BN564" s="8">
        <f t="shared" si="839"/>
        <v>0.76933412846107641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</v>
      </c>
      <c r="F565">
        <f>VLOOKUP(B565,home!$B$2:$E$405,3,FALSE)</f>
        <v>1.05</v>
      </c>
      <c r="G565">
        <f>VLOOKUP(C565,away!$B$2:$E$405,4,FALSE)</f>
        <v>1.75</v>
      </c>
      <c r="H565">
        <f>VLOOKUP(A565,away!$A$2:$E$405,3,FALSE)</f>
        <v>1.0857142857142901</v>
      </c>
      <c r="I565">
        <f>VLOOKUP(C565,away!$B$2:$E$405,3,FALSE)</f>
        <v>0.37</v>
      </c>
      <c r="J565">
        <f>VLOOKUP(B565,home!$B$2:$E$405,4,FALSE)</f>
        <v>1.1499999999999999</v>
      </c>
      <c r="K565" s="3">
        <f t="shared" si="784"/>
        <v>2.8481250000000005</v>
      </c>
      <c r="L565" s="3">
        <f t="shared" si="785"/>
        <v>0.46197142857143036</v>
      </c>
      <c r="M565" s="5">
        <f t="shared" si="786"/>
        <v>3.6512652721038014E-2</v>
      </c>
      <c r="N565" s="5">
        <f t="shared" si="787"/>
        <v>0.10399259903110639</v>
      </c>
      <c r="O565" s="5">
        <f t="shared" si="788"/>
        <v>1.6867802338470454E-2</v>
      </c>
      <c r="P565" s="5">
        <f t="shared" si="789"/>
        <v>4.8041609535256158E-2</v>
      </c>
      <c r="Q565" s="5">
        <f t="shared" si="790"/>
        <v>0.14809196055773502</v>
      </c>
      <c r="R565" s="5">
        <f t="shared" si="791"/>
        <v>3.8962213715818543E-3</v>
      </c>
      <c r="S565" s="5">
        <f t="shared" si="792"/>
        <v>1.5802715461209052E-2</v>
      </c>
      <c r="T565" s="5">
        <f t="shared" si="793"/>
        <v>6.8414254578800765E-2</v>
      </c>
      <c r="U565" s="5">
        <f t="shared" si="794"/>
        <v>1.1096925493936569E-2</v>
      </c>
      <c r="V565" s="5">
        <f t="shared" si="795"/>
        <v>2.3102733777261241E-3</v>
      </c>
      <c r="W565" s="5">
        <f t="shared" si="796"/>
        <v>0.1405948050544997</v>
      </c>
      <c r="X565" s="5">
        <f t="shared" si="797"/>
        <v>6.4950782940748977E-2</v>
      </c>
      <c r="Y565" s="5">
        <f t="shared" si="798"/>
        <v>1.5002702990985346E-2</v>
      </c>
      <c r="Z565" s="5">
        <f t="shared" si="799"/>
        <v>5.9998098435340257E-4</v>
      </c>
      <c r="AA565" s="5">
        <f t="shared" si="800"/>
        <v>1.7088208410615344E-3</v>
      </c>
      <c r="AB565" s="5">
        <f t="shared" si="801"/>
        <v>2.4334676789741928E-3</v>
      </c>
      <c r="AC565" s="5">
        <f t="shared" si="802"/>
        <v>1.89984230227652E-4</v>
      </c>
      <c r="AD565" s="5">
        <f t="shared" si="803"/>
        <v>0.10010789478646177</v>
      </c>
      <c r="AE565" s="5">
        <f t="shared" si="804"/>
        <v>4.6246987165780185E-2</v>
      </c>
      <c r="AF565" s="5">
        <f t="shared" si="805"/>
        <v>1.0682393364050038E-2</v>
      </c>
      <c r="AG565" s="5">
        <f t="shared" si="806"/>
        <v>1.6449868409840552E-3</v>
      </c>
      <c r="AH565" s="5">
        <f t="shared" si="807"/>
        <v>6.9293518114358561E-5</v>
      </c>
      <c r="AI565" s="5">
        <f t="shared" si="808"/>
        <v>1.973566012794575E-4</v>
      </c>
      <c r="AJ565" s="5">
        <f t="shared" si="809"/>
        <v>2.8104813500952759E-4</v>
      </c>
      <c r="AK565" s="5">
        <f t="shared" si="810"/>
        <v>2.6682007317467023E-4</v>
      </c>
      <c r="AL565" s="5">
        <f t="shared" si="811"/>
        <v>9.9988880853832358E-6</v>
      </c>
      <c r="AM565" s="5">
        <f t="shared" si="812"/>
        <v>5.7023959567738279E-2</v>
      </c>
      <c r="AN565" s="5">
        <f t="shared" si="813"/>
        <v>2.6343440064307534E-2</v>
      </c>
      <c r="AO565" s="5">
        <f t="shared" si="814"/>
        <v>6.0849583199970017E-3</v>
      </c>
      <c r="AP565" s="5">
        <f t="shared" si="815"/>
        <v>9.3702562929554218E-4</v>
      </c>
      <c r="AQ565" s="5">
        <f t="shared" si="816"/>
        <v>1.0821976714342625E-4</v>
      </c>
      <c r="AR565" s="5">
        <f t="shared" si="817"/>
        <v>6.4023251108061038E-6</v>
      </c>
      <c r="AS565" s="5">
        <f t="shared" si="818"/>
        <v>1.8234622206214633E-5</v>
      </c>
      <c r="AT565" s="5">
        <f t="shared" si="819"/>
        <v>2.5967241685537544E-5</v>
      </c>
      <c r="AU565" s="5">
        <f t="shared" si="820"/>
        <v>2.4652650075207203E-5</v>
      </c>
      <c r="AV565" s="5">
        <f t="shared" si="821"/>
        <v>1.7553457248862386E-5</v>
      </c>
      <c r="AW565" s="5">
        <f t="shared" si="822"/>
        <v>3.6544613182506221E-7</v>
      </c>
      <c r="AX565" s="5">
        <f t="shared" si="823"/>
        <v>2.7068560807310748E-2</v>
      </c>
      <c r="AY565" s="5">
        <f t="shared" si="824"/>
        <v>1.2504901705525975E-2</v>
      </c>
      <c r="AZ565" s="5">
        <f t="shared" si="825"/>
        <v>2.8884536525235751E-3</v>
      </c>
      <c r="BA565" s="5">
        <f t="shared" si="826"/>
        <v>4.4479435340622744E-4</v>
      </c>
      <c r="BB565" s="5">
        <f t="shared" si="827"/>
        <v>5.137057071589512E-5</v>
      </c>
      <c r="BC565" s="5">
        <f t="shared" si="828"/>
        <v>4.746347188030352E-6</v>
      </c>
      <c r="BD565" s="5">
        <f t="shared" si="829"/>
        <v>4.9294854626963959E-7</v>
      </c>
      <c r="BE565" s="5">
        <f t="shared" si="830"/>
        <v>1.4039790783442172E-6</v>
      </c>
      <c r="BF565" s="5">
        <f t="shared" si="831"/>
        <v>1.9993539562545628E-6</v>
      </c>
      <c r="BG565" s="5">
        <f t="shared" si="832"/>
        <v>1.8981366622191756E-6</v>
      </c>
      <c r="BH565" s="5">
        <f t="shared" si="833"/>
        <v>1.351532620270748E-6</v>
      </c>
      <c r="BI565" s="5">
        <f t="shared" si="834"/>
        <v>7.6986676882172463E-7</v>
      </c>
      <c r="BJ565" s="8">
        <f t="shared" si="835"/>
        <v>0.83318979809630467</v>
      </c>
      <c r="BK565" s="8">
        <f t="shared" si="836"/>
        <v>0.11537213591906835</v>
      </c>
      <c r="BL565" s="8">
        <f t="shared" si="837"/>
        <v>3.6918482165561428E-2</v>
      </c>
      <c r="BM565" s="8">
        <f t="shared" si="838"/>
        <v>0.61617301535070579</v>
      </c>
      <c r="BN565" s="8">
        <f t="shared" si="839"/>
        <v>0.35740284555518786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</v>
      </c>
      <c r="F566">
        <f>VLOOKUP(B566,home!$B$2:$E$405,3,FALSE)</f>
        <v>0.83</v>
      </c>
      <c r="G566">
        <f>VLOOKUP(C566,away!$B$2:$E$405,4,FALSE)</f>
        <v>0.65</v>
      </c>
      <c r="H566">
        <f>VLOOKUP(A566,away!$A$2:$E$405,3,FALSE)</f>
        <v>1.0857142857142901</v>
      </c>
      <c r="I566">
        <f>VLOOKUP(C566,away!$B$2:$E$405,3,FALSE)</f>
        <v>0.74</v>
      </c>
      <c r="J566">
        <f>VLOOKUP(B566,home!$B$2:$E$405,4,FALSE)</f>
        <v>0.66</v>
      </c>
      <c r="K566" s="3">
        <f t="shared" si="784"/>
        <v>0.836225</v>
      </c>
      <c r="L566" s="3">
        <f t="shared" si="785"/>
        <v>0.53026285714285926</v>
      </c>
      <c r="M566" s="5">
        <f t="shared" si="786"/>
        <v>0.25500098855553333</v>
      </c>
      <c r="N566" s="5">
        <f t="shared" si="787"/>
        <v>0.21323820165485086</v>
      </c>
      <c r="O566" s="5">
        <f t="shared" si="788"/>
        <v>0.13521755276571065</v>
      </c>
      <c r="P566" s="5">
        <f t="shared" si="789"/>
        <v>0.1130722980615064</v>
      </c>
      <c r="Q566" s="5">
        <f t="shared" si="790"/>
        <v>8.9157557589413822E-2</v>
      </c>
      <c r="R566" s="5">
        <f t="shared" si="791"/>
        <v>3.5850422932705531E-2</v>
      </c>
      <c r="S566" s="5">
        <f t="shared" si="792"/>
        <v>1.2534602965005553E-2</v>
      </c>
      <c r="T566" s="5">
        <f t="shared" si="793"/>
        <v>4.7276941223241588E-2</v>
      </c>
      <c r="U566" s="5">
        <f t="shared" si="794"/>
        <v>2.9979019916901682E-2</v>
      </c>
      <c r="V566" s="5">
        <f t="shared" si="795"/>
        <v>6.1756464839616415E-4</v>
      </c>
      <c r="W566" s="5">
        <f t="shared" si="796"/>
        <v>2.485192619840253E-2</v>
      </c>
      <c r="X566" s="5">
        <f t="shared" si="797"/>
        <v>1.3178053391468401E-2</v>
      </c>
      <c r="Y566" s="5">
        <f t="shared" si="798"/>
        <v>3.4939161214705902E-3</v>
      </c>
      <c r="Z566" s="5">
        <f t="shared" si="799"/>
        <v>6.3367158980254393E-3</v>
      </c>
      <c r="AA566" s="5">
        <f t="shared" si="800"/>
        <v>5.2989202518263232E-3</v>
      </c>
      <c r="AB566" s="5">
        <f t="shared" si="801"/>
        <v>2.2155447937917331E-3</v>
      </c>
      <c r="AC566" s="5">
        <f t="shared" si="802"/>
        <v>1.7114995904342645E-5</v>
      </c>
      <c r="AD566" s="5">
        <f t="shared" si="803"/>
        <v>5.1954504963147878E-3</v>
      </c>
      <c r="AE566" s="5">
        <f t="shared" si="804"/>
        <v>2.7549544243201654E-3</v>
      </c>
      <c r="AF566" s="5">
        <f t="shared" si="805"/>
        <v>7.3042500216918599E-4</v>
      </c>
      <c r="AG566" s="5">
        <f t="shared" si="806"/>
        <v>1.2910574952627058E-4</v>
      </c>
      <c r="AH566" s="5">
        <f t="shared" si="807"/>
        <v>8.4003126924738706E-4</v>
      </c>
      <c r="AI566" s="5">
        <f t="shared" si="808"/>
        <v>7.0245514812639629E-4</v>
      </c>
      <c r="AJ566" s="5">
        <f t="shared" si="809"/>
        <v>2.9370527812099787E-4</v>
      </c>
      <c r="AK566" s="5">
        <f t="shared" si="810"/>
        <v>8.1867898732243825E-5</v>
      </c>
      <c r="AL566" s="5">
        <f t="shared" si="811"/>
        <v>3.0356461426750042E-7</v>
      </c>
      <c r="AM566" s="5">
        <f t="shared" si="812"/>
        <v>8.6891311825616682E-4</v>
      </c>
      <c r="AN566" s="5">
        <f t="shared" si="813"/>
        <v>4.6075235269542618E-4</v>
      </c>
      <c r="AO566" s="5">
        <f t="shared" si="814"/>
        <v>1.2215992948778553E-4</v>
      </c>
      <c r="AP566" s="5">
        <f t="shared" si="815"/>
        <v>2.1592291079521125E-5</v>
      </c>
      <c r="AQ566" s="5">
        <f t="shared" si="816"/>
        <v>2.862397490021786E-6</v>
      </c>
      <c r="AR566" s="5">
        <f t="shared" si="817"/>
        <v>8.9087476184092438E-5</v>
      </c>
      <c r="AS566" s="5">
        <f t="shared" si="818"/>
        <v>7.4497174772042706E-5</v>
      </c>
      <c r="AT566" s="5">
        <f t="shared" si="819"/>
        <v>3.11481999868757E-5</v>
      </c>
      <c r="AU566" s="5">
        <f t="shared" si="820"/>
        <v>8.6823011780083794E-6</v>
      </c>
      <c r="AV566" s="5">
        <f t="shared" si="821"/>
        <v>1.8150893256450138E-6</v>
      </c>
      <c r="AW566" s="5">
        <f t="shared" si="822"/>
        <v>3.7390648670526679E-9</v>
      </c>
      <c r="AX566" s="5">
        <f t="shared" si="823"/>
        <v>1.2110114538562715E-4</v>
      </c>
      <c r="AY566" s="5">
        <f t="shared" si="824"/>
        <v>6.421543935545544E-5</v>
      </c>
      <c r="AZ566" s="5">
        <f t="shared" si="825"/>
        <v>1.7025531172653903E-5</v>
      </c>
      <c r="BA566" s="5">
        <f t="shared" si="826"/>
        <v>3.0093356013287581E-6</v>
      </c>
      <c r="BB566" s="5">
        <f t="shared" si="827"/>
        <v>3.9893472351557791E-7</v>
      </c>
      <c r="BC566" s="5">
        <f t="shared" si="828"/>
        <v>4.230805326097341E-8</v>
      </c>
      <c r="BD566" s="5">
        <f t="shared" si="829"/>
        <v>7.8732966095038757E-6</v>
      </c>
      <c r="BE566" s="5">
        <f t="shared" si="830"/>
        <v>6.5838474572823788E-6</v>
      </c>
      <c r="BF566" s="5">
        <f t="shared" si="831"/>
        <v>2.7527889199829782E-6</v>
      </c>
      <c r="BG566" s="5">
        <f t="shared" si="832"/>
        <v>7.6731697153758872E-7</v>
      </c>
      <c r="BH566" s="5">
        <f t="shared" si="833"/>
        <v>1.6041240863100502E-7</v>
      </c>
      <c r="BI566" s="5">
        <f t="shared" si="834"/>
        <v>2.6828173281492437E-8</v>
      </c>
      <c r="BJ566" s="8">
        <f t="shared" si="835"/>
        <v>0.40168860463447903</v>
      </c>
      <c r="BK566" s="8">
        <f t="shared" si="836"/>
        <v>0.38130708823031556</v>
      </c>
      <c r="BL566" s="8">
        <f t="shared" si="837"/>
        <v>0.21070291498714985</v>
      </c>
      <c r="BM566" s="8">
        <f t="shared" si="838"/>
        <v>0.15843409048995855</v>
      </c>
      <c r="BN566" s="8">
        <f t="shared" si="839"/>
        <v>0.84153702155972065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1.6111111111111101</v>
      </c>
      <c r="F567">
        <f>VLOOKUP(B567,home!$B$2:$E$405,3,FALSE)</f>
        <v>0.93</v>
      </c>
      <c r="G567">
        <f>VLOOKUP(C567,away!$B$2:$E$405,4,FALSE)</f>
        <v>1.55</v>
      </c>
      <c r="H567">
        <f>VLOOKUP(A567,away!$A$2:$E$405,3,FALSE)</f>
        <v>1.4652777777777799</v>
      </c>
      <c r="I567">
        <f>VLOOKUP(C567,away!$B$2:$E$405,3,FALSE)</f>
        <v>0.78</v>
      </c>
      <c r="J567">
        <f>VLOOKUP(B567,home!$B$2:$E$405,4,FALSE)</f>
        <v>0.77</v>
      </c>
      <c r="K567" s="3">
        <f t="shared" si="784"/>
        <v>2.3224166666666655</v>
      </c>
      <c r="L567" s="3">
        <f t="shared" si="785"/>
        <v>0.88004583333333464</v>
      </c>
      <c r="M567" s="5">
        <f t="shared" si="786"/>
        <v>4.0661950538777594E-2</v>
      </c>
      <c r="N567" s="5">
        <f t="shared" si="787"/>
        <v>9.4433991630432687E-2</v>
      </c>
      <c r="O567" s="5">
        <f t="shared" si="788"/>
        <v>3.5784380146857364E-2</v>
      </c>
      <c r="P567" s="5">
        <f t="shared" si="789"/>
        <v>8.3106240859397273E-2</v>
      </c>
      <c r="Q567" s="5">
        <f t="shared" si="790"/>
        <v>0.10965753803118866</v>
      </c>
      <c r="R567" s="5">
        <f t="shared" si="791"/>
        <v>1.5745947323328961E-2</v>
      </c>
      <c r="S567" s="5">
        <f t="shared" si="792"/>
        <v>4.2463821694888784E-2</v>
      </c>
      <c r="T567" s="5">
        <f t="shared" si="793"/>
        <v>9.650365943793926E-2</v>
      </c>
      <c r="U567" s="5">
        <f t="shared" si="794"/>
        <v>3.6568650496154542E-2</v>
      </c>
      <c r="V567" s="5">
        <f t="shared" si="795"/>
        <v>9.6432183099541911E-3</v>
      </c>
      <c r="W567" s="5">
        <f t="shared" si="796"/>
        <v>8.4890164649755406E-2</v>
      </c>
      <c r="X567" s="5">
        <f t="shared" si="797"/>
        <v>7.4707235690997978E-2</v>
      </c>
      <c r="Y567" s="5">
        <f t="shared" si="798"/>
        <v>3.2872895744857071E-2</v>
      </c>
      <c r="Z567" s="5">
        <f t="shared" si="799"/>
        <v>4.6190517779272754E-3</v>
      </c>
      <c r="AA567" s="5">
        <f t="shared" si="800"/>
        <v>1.0727362833254596E-2</v>
      </c>
      <c r="AB567" s="5">
        <f t="shared" si="801"/>
        <v>1.2456703116665512E-2</v>
      </c>
      <c r="AC567" s="5">
        <f t="shared" si="802"/>
        <v>1.2318205547630621E-3</v>
      </c>
      <c r="AD567" s="5">
        <f t="shared" si="803"/>
        <v>4.9287583304667357E-2</v>
      </c>
      <c r="AE567" s="5">
        <f t="shared" si="804"/>
        <v>4.3375332322342135E-2</v>
      </c>
      <c r="AF567" s="5">
        <f t="shared" si="805"/>
        <v>1.908614023986295E-2</v>
      </c>
      <c r="AG567" s="5">
        <f t="shared" si="806"/>
        <v>5.5988927308356952E-3</v>
      </c>
      <c r="AH567" s="5">
        <f t="shared" si="807"/>
        <v>1.0162443177789574E-3</v>
      </c>
      <c r="AI567" s="5">
        <f t="shared" si="808"/>
        <v>2.3601427410151455E-3</v>
      </c>
      <c r="AJ567" s="5">
        <f t="shared" si="809"/>
        <v>2.7406174187229616E-3</v>
      </c>
      <c r="AK567" s="5">
        <f t="shared" si="810"/>
        <v>2.1216185233997264E-3</v>
      </c>
      <c r="AL567" s="5">
        <f t="shared" si="811"/>
        <v>1.0070542545377158E-4</v>
      </c>
      <c r="AM567" s="5">
        <f t="shared" si="812"/>
        <v>2.2893260985296215E-2</v>
      </c>
      <c r="AN567" s="5">
        <f t="shared" si="813"/>
        <v>2.0147118941522525E-2</v>
      </c>
      <c r="AO567" s="5">
        <f t="shared" si="814"/>
        <v>8.8651940390789986E-3</v>
      </c>
      <c r="AP567" s="5">
        <f t="shared" si="815"/>
        <v>2.6005923585943301E-3</v>
      </c>
      <c r="AQ567" s="5">
        <f t="shared" si="816"/>
        <v>5.7216011734486229E-4</v>
      </c>
      <c r="AR567" s="5">
        <f t="shared" si="817"/>
        <v>1.7886831550200977E-4</v>
      </c>
      <c r="AS567" s="5">
        <f t="shared" si="818"/>
        <v>4.1540675706045897E-4</v>
      </c>
      <c r="AT567" s="5">
        <f t="shared" si="819"/>
        <v>4.8237378802158031E-4</v>
      </c>
      <c r="AU567" s="5">
        <f t="shared" si="820"/>
        <v>3.7342430828815035E-4</v>
      </c>
      <c r="AV567" s="5">
        <f t="shared" si="821"/>
        <v>2.1681170932671794E-4</v>
      </c>
      <c r="AW567" s="5">
        <f t="shared" si="822"/>
        <v>5.7173634159995324E-6</v>
      </c>
      <c r="AX567" s="5">
        <f t="shared" si="823"/>
        <v>8.8612818111002828E-3</v>
      </c>
      <c r="AY567" s="5">
        <f t="shared" si="824"/>
        <v>7.7983341358512683E-3</v>
      </c>
      <c r="AZ567" s="5">
        <f t="shared" si="825"/>
        <v>3.4314457315985092E-3</v>
      </c>
      <c r="BA567" s="5">
        <f t="shared" si="826"/>
        <v>1.0066098394675748E-3</v>
      </c>
      <c r="BB567" s="5">
        <f t="shared" si="827"/>
        <v>2.2146569875394398E-4</v>
      </c>
      <c r="BC567" s="5">
        <f t="shared" si="828"/>
        <v>3.8979993082932783E-5</v>
      </c>
      <c r="BD567" s="5">
        <f t="shared" si="829"/>
        <v>2.6235385962149328E-5</v>
      </c>
      <c r="BE567" s="5">
        <f t="shared" si="830"/>
        <v>6.0929497614928266E-5</v>
      </c>
      <c r="BF567" s="5">
        <f t="shared" si="831"/>
        <v>7.0751840376268141E-5</v>
      </c>
      <c r="BG567" s="5">
        <f t="shared" si="832"/>
        <v>5.4771751095728203E-5</v>
      </c>
      <c r="BH567" s="5">
        <f t="shared" si="833"/>
        <v>3.180070690180936E-5</v>
      </c>
      <c r="BI567" s="5">
        <f t="shared" si="834"/>
        <v>1.4770898344108733E-5</v>
      </c>
      <c r="BJ567" s="8">
        <f t="shared" si="835"/>
        <v>0.6868498774345706</v>
      </c>
      <c r="BK567" s="8">
        <f t="shared" si="836"/>
        <v>0.18500609151908592</v>
      </c>
      <c r="BL567" s="8">
        <f t="shared" si="837"/>
        <v>0.12144781187567168</v>
      </c>
      <c r="BM567" s="8">
        <f t="shared" si="838"/>
        <v>0.61074016730483771</v>
      </c>
      <c r="BN567" s="8">
        <f t="shared" si="839"/>
        <v>0.37939004852998254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1.6111111111111101</v>
      </c>
      <c r="F568">
        <f>VLOOKUP(B568,home!$B$2:$E$405,3,FALSE)</f>
        <v>0.55000000000000004</v>
      </c>
      <c r="G568">
        <f>VLOOKUP(C568,away!$B$2:$E$405,4,FALSE)</f>
        <v>0.7</v>
      </c>
      <c r="H568">
        <f>VLOOKUP(A568,away!$A$2:$E$405,3,FALSE)</f>
        <v>1.4652777777777799</v>
      </c>
      <c r="I568">
        <f>VLOOKUP(C568,away!$B$2:$E$405,3,FALSE)</f>
        <v>0.54</v>
      </c>
      <c r="J568">
        <f>VLOOKUP(B568,home!$B$2:$E$405,4,FALSE)</f>
        <v>1.06</v>
      </c>
      <c r="K568" s="3">
        <f t="shared" si="784"/>
        <v>0.62027777777777737</v>
      </c>
      <c r="L568" s="3">
        <f t="shared" si="785"/>
        <v>0.83872500000000139</v>
      </c>
      <c r="M568" s="5">
        <f t="shared" si="786"/>
        <v>0.23246798141605177</v>
      </c>
      <c r="N568" s="5">
        <f t="shared" si="787"/>
        <v>0.1441947229172342</v>
      </c>
      <c r="O568" s="5">
        <f t="shared" si="788"/>
        <v>0.19497670771317835</v>
      </c>
      <c r="P568" s="5">
        <f t="shared" si="789"/>
        <v>0.12093971897875747</v>
      </c>
      <c r="Q568" s="5">
        <f t="shared" si="790"/>
        <v>4.4720391149192192E-2</v>
      </c>
      <c r="R568" s="5">
        <f t="shared" si="791"/>
        <v>8.1765919588367889E-2</v>
      </c>
      <c r="S568" s="5">
        <f t="shared" si="792"/>
        <v>1.5729494807807203E-2</v>
      </c>
      <c r="T568" s="5">
        <f t="shared" si="793"/>
        <v>3.750811006660628E-2</v>
      </c>
      <c r="U568" s="5">
        <f t="shared" si="794"/>
        <v>5.0717582900229256E-2</v>
      </c>
      <c r="V568" s="5">
        <f t="shared" si="795"/>
        <v>9.0923904165031541E-4</v>
      </c>
      <c r="W568" s="5">
        <f t="shared" si="796"/>
        <v>9.2463549477913038E-3</v>
      </c>
      <c r="X568" s="5">
        <f t="shared" si="797"/>
        <v>7.7551490535862746E-3</v>
      </c>
      <c r="Y568" s="5">
        <f t="shared" si="798"/>
        <v>3.2522186949845793E-3</v>
      </c>
      <c r="Z568" s="5">
        <f t="shared" si="799"/>
        <v>2.2859706968917995E-2</v>
      </c>
      <c r="AA568" s="5">
        <f t="shared" si="800"/>
        <v>1.4179368239331622E-2</v>
      </c>
      <c r="AB568" s="5">
        <f t="shared" si="801"/>
        <v>4.3975735108927067E-3</v>
      </c>
      <c r="AC568" s="5">
        <f t="shared" si="802"/>
        <v>2.9564048323955284E-5</v>
      </c>
      <c r="AD568" s="5">
        <f t="shared" si="803"/>
        <v>1.4338271248901366E-3</v>
      </c>
      <c r="AE568" s="5">
        <f t="shared" si="804"/>
        <v>1.2025866553234817E-3</v>
      </c>
      <c r="AF568" s="5">
        <f t="shared" si="805"/>
        <v>5.0431974624309448E-4</v>
      </c>
      <c r="AG568" s="5">
        <f t="shared" si="806"/>
        <v>1.4099519305591339E-4</v>
      </c>
      <c r="AH568" s="5">
        <f t="shared" si="807"/>
        <v>4.7932519318764433E-3</v>
      </c>
      <c r="AI568" s="5">
        <f t="shared" si="808"/>
        <v>2.9731476566333577E-3</v>
      </c>
      <c r="AJ568" s="5">
        <f t="shared" si="809"/>
        <v>9.2208871073087265E-4</v>
      </c>
      <c r="AK568" s="5">
        <f t="shared" si="810"/>
        <v>1.9065037880204049E-4</v>
      </c>
      <c r="AL568" s="5">
        <f t="shared" si="811"/>
        <v>6.1521895177030635E-7</v>
      </c>
      <c r="AM568" s="5">
        <f t="shared" si="812"/>
        <v>1.7787422054887076E-4</v>
      </c>
      <c r="AN568" s="5">
        <f t="shared" si="813"/>
        <v>1.491875556298519E-4</v>
      </c>
      <c r="AO568" s="5">
        <f t="shared" si="814"/>
        <v>6.2563666297823858E-5</v>
      </c>
      <c r="AP568" s="5">
        <f t="shared" si="815"/>
        <v>1.7491237005214139E-5</v>
      </c>
      <c r="AQ568" s="5">
        <f t="shared" si="816"/>
        <v>3.6675844392995623E-6</v>
      </c>
      <c r="AR568" s="5">
        <f t="shared" si="817"/>
        <v>8.0404404531261549E-4</v>
      </c>
      <c r="AS568" s="5">
        <f t="shared" si="818"/>
        <v>4.987306536619636E-4</v>
      </c>
      <c r="AT568" s="5">
        <f t="shared" si="819"/>
        <v>1.5467577078155054E-4</v>
      </c>
      <c r="AU568" s="5">
        <f t="shared" si="820"/>
        <v>3.1980647792148342E-5</v>
      </c>
      <c r="AV568" s="5">
        <f t="shared" si="821"/>
        <v>4.959221286101889E-6</v>
      </c>
      <c r="AW568" s="5">
        <f t="shared" si="822"/>
        <v>8.8906397972028368E-9</v>
      </c>
      <c r="AX568" s="5">
        <f t="shared" si="823"/>
        <v>1.8388571041001297E-5</v>
      </c>
      <c r="AY568" s="5">
        <f t="shared" si="824"/>
        <v>1.5422954246363838E-5</v>
      </c>
      <c r="AZ568" s="5">
        <f t="shared" si="825"/>
        <v>6.467808650140765E-6</v>
      </c>
      <c r="BA568" s="5">
        <f t="shared" si="826"/>
        <v>1.8082376033631076E-6</v>
      </c>
      <c r="BB568" s="5">
        <f t="shared" si="827"/>
        <v>3.7915352097018118E-7</v>
      </c>
      <c r="BC568" s="5">
        <f t="shared" si="828"/>
        <v>6.3601107375143169E-8</v>
      </c>
      <c r="BD568" s="5">
        <f t="shared" si="829"/>
        <v>1.1239530698413738E-4</v>
      </c>
      <c r="BE568" s="5">
        <f t="shared" si="830"/>
        <v>6.9716311248771827E-5</v>
      </c>
      <c r="BF568" s="5">
        <f t="shared" si="831"/>
        <v>2.1621739308126022E-5</v>
      </c>
      <c r="BG568" s="5">
        <f t="shared" si="832"/>
        <v>4.4704948032449421E-6</v>
      </c>
      <c r="BH568" s="5">
        <f t="shared" si="833"/>
        <v>6.9323714553096869E-7</v>
      </c>
      <c r="BI568" s="5">
        <f t="shared" si="834"/>
        <v>8.5999919220591798E-8</v>
      </c>
      <c r="BJ568" s="8">
        <f t="shared" si="835"/>
        <v>0.25041199013899784</v>
      </c>
      <c r="BK568" s="8">
        <f t="shared" si="836"/>
        <v>0.37009203646578887</v>
      </c>
      <c r="BL568" s="8">
        <f t="shared" si="837"/>
        <v>0.35661966405828599</v>
      </c>
      <c r="BM568" s="8">
        <f t="shared" si="838"/>
        <v>0.18090254180560203</v>
      </c>
      <c r="BN568" s="8">
        <f t="shared" si="839"/>
        <v>0.81906544176278184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1.6111111111111101</v>
      </c>
      <c r="F569">
        <f>VLOOKUP(B569,home!$B$2:$E$405,3,FALSE)</f>
        <v>0.93</v>
      </c>
      <c r="G569">
        <f>VLOOKUP(C569,away!$B$2:$E$405,4,FALSE)</f>
        <v>1.47</v>
      </c>
      <c r="H569">
        <f>VLOOKUP(A569,away!$A$2:$E$405,3,FALSE)</f>
        <v>1.4652777777777799</v>
      </c>
      <c r="I569">
        <f>VLOOKUP(C569,away!$B$2:$E$405,3,FALSE)</f>
        <v>0.62</v>
      </c>
      <c r="J569">
        <f>VLOOKUP(B569,home!$B$2:$E$405,4,FALSE)</f>
        <v>1.1100000000000001</v>
      </c>
      <c r="K569" s="3">
        <f t="shared" si="784"/>
        <v>2.2025499999999987</v>
      </c>
      <c r="L569" s="3">
        <f t="shared" si="785"/>
        <v>1.0084041666666683</v>
      </c>
      <c r="M569" s="5">
        <f t="shared" si="786"/>
        <v>4.0318124702042782E-2</v>
      </c>
      <c r="N569" s="5">
        <f t="shared" si="787"/>
        <v>8.8802685562484274E-2</v>
      </c>
      <c r="O569" s="5">
        <f t="shared" si="788"/>
        <v>4.0656964941726256E-2</v>
      </c>
      <c r="P569" s="5">
        <f t="shared" si="789"/>
        <v>8.9548998132399124E-2</v>
      </c>
      <c r="Q569" s="5">
        <f t="shared" si="790"/>
        <v>9.7796177542824825E-2</v>
      </c>
      <c r="R569" s="5">
        <f t="shared" si="791"/>
        <v>2.0499326425628708E-2</v>
      </c>
      <c r="S569" s="5">
        <f t="shared" si="792"/>
        <v>4.9723437819704237E-2</v>
      </c>
      <c r="T569" s="5">
        <f t="shared" si="793"/>
        <v>9.861807291825779E-2</v>
      </c>
      <c r="U569" s="5">
        <f t="shared" si="794"/>
        <v>4.5150791418768488E-2</v>
      </c>
      <c r="V569" s="5">
        <f t="shared" si="795"/>
        <v>1.2270974278136384E-2</v>
      </c>
      <c r="W569" s="5">
        <f t="shared" si="796"/>
        <v>7.1800323615649544E-2</v>
      </c>
      <c r="X569" s="5">
        <f t="shared" si="797"/>
        <v>7.2403745502036182E-2</v>
      </c>
      <c r="Y569" s="5">
        <f t="shared" si="798"/>
        <v>3.6506119323263163E-2</v>
      </c>
      <c r="Z569" s="5">
        <f t="shared" si="799"/>
        <v>6.890535393821378E-3</v>
      </c>
      <c r="AA569" s="5">
        <f t="shared" si="800"/>
        <v>1.5176748731661267E-2</v>
      </c>
      <c r="AB569" s="5">
        <f t="shared" si="801"/>
        <v>1.6713773959460256E-2</v>
      </c>
      <c r="AC569" s="5">
        <f t="shared" si="802"/>
        <v>1.7034110912217692E-3</v>
      </c>
      <c r="AD569" s="5">
        <f t="shared" si="803"/>
        <v>3.9535950694912218E-2</v>
      </c>
      <c r="AE569" s="5">
        <f t="shared" si="804"/>
        <v>3.9868217413877437E-2</v>
      </c>
      <c r="AF569" s="5">
        <f t="shared" si="805"/>
        <v>2.0101638278863316E-2</v>
      </c>
      <c r="AG569" s="5">
        <f t="shared" si="806"/>
        <v>6.7568585990773217E-3</v>
      </c>
      <c r="AH569" s="5">
        <f t="shared" si="807"/>
        <v>1.737111150423407E-3</v>
      </c>
      <c r="AI569" s="5">
        <f t="shared" si="808"/>
        <v>3.8260741643650728E-3</v>
      </c>
      <c r="AJ569" s="5">
        <f t="shared" si="809"/>
        <v>4.2135598253611435E-3</v>
      </c>
      <c r="AK569" s="5">
        <f t="shared" si="810"/>
        <v>3.0935253977830597E-3</v>
      </c>
      <c r="AL569" s="5">
        <f t="shared" si="811"/>
        <v>1.5133517022809114E-4</v>
      </c>
      <c r="AM569" s="5">
        <f t="shared" si="812"/>
        <v>1.7415981640615773E-2</v>
      </c>
      <c r="AN569" s="5">
        <f t="shared" si="813"/>
        <v>1.7562348452987139E-2</v>
      </c>
      <c r="AO569" s="5">
        <f t="shared" si="814"/>
        <v>8.8549726782220749E-3</v>
      </c>
      <c r="AP569" s="5">
        <f t="shared" si="815"/>
        <v>2.9764637814795494E-3</v>
      </c>
      <c r="AQ569" s="5">
        <f t="shared" si="816"/>
        <v>7.5036961979410121E-4</v>
      </c>
      <c r="AR569" s="5">
        <f t="shared" si="817"/>
        <v>3.5034202441001878E-4</v>
      </c>
      <c r="AS569" s="5">
        <f t="shared" si="818"/>
        <v>7.7164582586428652E-4</v>
      </c>
      <c r="AT569" s="5">
        <f t="shared" si="819"/>
        <v>8.4979425687869178E-4</v>
      </c>
      <c r="AU569" s="5">
        <f t="shared" si="820"/>
        <v>6.2390478016272034E-4</v>
      </c>
      <c r="AV569" s="5">
        <f t="shared" si="821"/>
        <v>3.4354536838684984E-4</v>
      </c>
      <c r="AW569" s="5">
        <f t="shared" si="822"/>
        <v>9.3367939882789024E-6</v>
      </c>
      <c r="AX569" s="5">
        <f t="shared" si="823"/>
        <v>6.3932617270897113E-3</v>
      </c>
      <c r="AY569" s="5">
        <f t="shared" si="824"/>
        <v>6.4469917641878033E-3</v>
      </c>
      <c r="AZ569" s="5">
        <f t="shared" si="825"/>
        <v>3.2505866787363377E-3</v>
      </c>
      <c r="BA569" s="5">
        <f t="shared" si="826"/>
        <v>1.0926350503162969E-3</v>
      </c>
      <c r="BB569" s="5">
        <f t="shared" si="827"/>
        <v>2.7545443434624957E-4</v>
      </c>
      <c r="BC569" s="5">
        <f t="shared" si="828"/>
        <v>5.5553879864313686E-5</v>
      </c>
      <c r="BD569" s="5">
        <f t="shared" si="829"/>
        <v>5.8881059528916397E-5</v>
      </c>
      <c r="BE569" s="5">
        <f t="shared" si="830"/>
        <v>1.2968847766541475E-4</v>
      </c>
      <c r="BF569" s="5">
        <f t="shared" si="831"/>
        <v>1.4282267824097957E-4</v>
      </c>
      <c r="BG569" s="5">
        <f t="shared" si="832"/>
        <v>1.0485802998655643E-4</v>
      </c>
      <c r="BH569" s="5">
        <f t="shared" si="833"/>
        <v>5.7738763486722447E-5</v>
      </c>
      <c r="BI569" s="5">
        <f t="shared" si="834"/>
        <v>2.5434502703536093E-5</v>
      </c>
      <c r="BJ569" s="8">
        <f t="shared" si="835"/>
        <v>0.6372644091588856</v>
      </c>
      <c r="BK569" s="8">
        <f t="shared" si="836"/>
        <v>0.20016327295792019</v>
      </c>
      <c r="BL569" s="8">
        <f t="shared" si="837"/>
        <v>0.15452653178249234</v>
      </c>
      <c r="BM569" s="8">
        <f t="shared" si="838"/>
        <v>0.61478481701581411</v>
      </c>
      <c r="BN569" s="8">
        <f t="shared" si="839"/>
        <v>0.37762227730710596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1.6111111111111101</v>
      </c>
      <c r="F570">
        <f>VLOOKUP(B570,home!$B$2:$E$405,3,FALSE)</f>
        <v>1.4</v>
      </c>
      <c r="G570">
        <f>VLOOKUP(C570,away!$B$2:$E$405,4,FALSE)</f>
        <v>1.0900000000000001</v>
      </c>
      <c r="H570">
        <f>VLOOKUP(A570,away!$A$2:$E$405,3,FALSE)</f>
        <v>1.4652777777777799</v>
      </c>
      <c r="I570">
        <f>VLOOKUP(C570,away!$B$2:$E$405,3,FALSE)</f>
        <v>0.7</v>
      </c>
      <c r="J570">
        <f>VLOOKUP(B570,home!$B$2:$E$405,4,FALSE)</f>
        <v>0.77</v>
      </c>
      <c r="K570" s="3">
        <f t="shared" si="784"/>
        <v>2.4585555555555536</v>
      </c>
      <c r="L570" s="3">
        <f t="shared" si="785"/>
        <v>0.78978472222222329</v>
      </c>
      <c r="M570" s="5">
        <f t="shared" si="786"/>
        <v>3.8838615680893453E-2</v>
      </c>
      <c r="N570" s="5">
        <f t="shared" si="787"/>
        <v>9.5486894352347626E-2</v>
      </c>
      <c r="O570" s="5">
        <f t="shared" si="788"/>
        <v>3.0674145297030119E-2</v>
      </c>
      <c r="P570" s="5">
        <f t="shared" si="789"/>
        <v>7.5414090331931652E-2</v>
      </c>
      <c r="Q570" s="5">
        <f t="shared" si="790"/>
        <v>0.11737991729635527</v>
      </c>
      <c r="R570" s="5">
        <f t="shared" si="791"/>
        <v>1.2112985661409524E-2</v>
      </c>
      <c r="S570" s="5">
        <f t="shared" si="792"/>
        <v>3.6608443174962285E-2</v>
      </c>
      <c r="T570" s="5">
        <f t="shared" si="793"/>
        <v>9.2704865376369475E-2</v>
      </c>
      <c r="U570" s="5">
        <f t="shared" si="794"/>
        <v>2.9780448192223145E-2</v>
      </c>
      <c r="V570" s="5">
        <f t="shared" si="795"/>
        <v>7.8981887030259539E-3</v>
      </c>
      <c r="W570" s="5">
        <f t="shared" si="796"/>
        <v>9.6195015926535232E-2</v>
      </c>
      <c r="X570" s="5">
        <f t="shared" si="797"/>
        <v>7.5973353932700965E-2</v>
      </c>
      <c r="Y570" s="5">
        <f t="shared" si="798"/>
        <v>3.0001297116014441E-2</v>
      </c>
      <c r="Z570" s="5">
        <f t="shared" si="799"/>
        <v>3.1888836719593657E-3</v>
      </c>
      <c r="AA570" s="5">
        <f t="shared" si="800"/>
        <v>7.8400476677160918E-3</v>
      </c>
      <c r="AB570" s="5">
        <f t="shared" si="801"/>
        <v>9.63759637464188E-3</v>
      </c>
      <c r="AC570" s="5">
        <f t="shared" si="802"/>
        <v>9.5850918259179582E-4</v>
      </c>
      <c r="AD570" s="5">
        <f t="shared" si="803"/>
        <v>5.9125197705734545E-2</v>
      </c>
      <c r="AE570" s="5">
        <f t="shared" si="804"/>
        <v>4.6696177846357587E-2</v>
      </c>
      <c r="AF570" s="5">
        <f t="shared" si="805"/>
        <v>1.8439963924612533E-2</v>
      </c>
      <c r="AG570" s="5">
        <f t="shared" si="806"/>
        <v>4.8545339286626436E-3</v>
      </c>
      <c r="AH570" s="5">
        <f t="shared" si="807"/>
        <v>6.2963290126435262E-4</v>
      </c>
      <c r="AI570" s="5">
        <f t="shared" si="808"/>
        <v>1.5479874673640353E-3</v>
      </c>
      <c r="AJ570" s="5">
        <f t="shared" si="809"/>
        <v>1.9029065939091107E-3</v>
      </c>
      <c r="AK570" s="5">
        <f t="shared" si="810"/>
        <v>1.5594671927195132E-3</v>
      </c>
      <c r="AL570" s="5">
        <f t="shared" si="811"/>
        <v>7.4446626701501226E-5</v>
      </c>
      <c r="AM570" s="5">
        <f t="shared" si="812"/>
        <v>2.9072516658550821E-2</v>
      </c>
      <c r="AN570" s="5">
        <f t="shared" si="813"/>
        <v>2.2961029493474519E-2</v>
      </c>
      <c r="AO570" s="5">
        <f t="shared" si="814"/>
        <v>9.0671351502200227E-3</v>
      </c>
      <c r="AP570" s="5">
        <f t="shared" si="815"/>
        <v>2.3870282719892933E-3</v>
      </c>
      <c r="AQ570" s="5">
        <f t="shared" si="816"/>
        <v>4.7130961518241434E-4</v>
      </c>
      <c r="AR570" s="5">
        <f t="shared" si="817"/>
        <v>9.9454889205407874E-5</v>
      </c>
      <c r="AS570" s="5">
        <f t="shared" si="818"/>
        <v>2.4451537038311757E-4</v>
      </c>
      <c r="AT570" s="5">
        <f t="shared" si="819"/>
        <v>3.0057731113706886E-4</v>
      </c>
      <c r="AU570" s="5">
        <f t="shared" si="820"/>
        <v>2.4632867272333025E-4</v>
      </c>
      <c r="AV570" s="5">
        <f t="shared" si="821"/>
        <v>1.5140318170414239E-4</v>
      </c>
      <c r="AW570" s="5">
        <f t="shared" si="822"/>
        <v>4.0154227754373263E-6</v>
      </c>
      <c r="AX570" s="5">
        <f t="shared" si="823"/>
        <v>1.1912732890810252E-2</v>
      </c>
      <c r="AY570" s="5">
        <f t="shared" si="824"/>
        <v>9.4084944370761165E-3</v>
      </c>
      <c r="AZ570" s="5">
        <f t="shared" si="825"/>
        <v>3.7153425827577465E-3</v>
      </c>
      <c r="BA570" s="5">
        <f t="shared" si="826"/>
        <v>9.7810693656124183E-4</v>
      </c>
      <c r="BB570" s="5">
        <f t="shared" si="827"/>
        <v>1.9312347879891251E-4</v>
      </c>
      <c r="BC570" s="5">
        <f t="shared" si="828"/>
        <v>3.0505194611557711E-5</v>
      </c>
      <c r="BD570" s="5">
        <f t="shared" si="829"/>
        <v>1.3091325340789171E-5</v>
      </c>
      <c r="BE570" s="5">
        <f t="shared" si="830"/>
        <v>3.218575064618241E-5</v>
      </c>
      <c r="BF570" s="5">
        <f t="shared" si="831"/>
        <v>3.956522803044877E-5</v>
      </c>
      <c r="BG570" s="5">
        <f t="shared" si="832"/>
        <v>3.2424437060360715E-5</v>
      </c>
      <c r="BH570" s="5">
        <f t="shared" si="833"/>
        <v>1.9929319967627807E-5</v>
      </c>
      <c r="BI570" s="5">
        <f t="shared" si="834"/>
        <v>9.7994680649711124E-6</v>
      </c>
      <c r="BJ570" s="8">
        <f t="shared" si="835"/>
        <v>0.7270545421157234</v>
      </c>
      <c r="BK570" s="8">
        <f t="shared" si="836"/>
        <v>0.16920078813718276</v>
      </c>
      <c r="BL570" s="8">
        <f t="shared" si="837"/>
        <v>9.6874492302541207E-2</v>
      </c>
      <c r="BM570" s="8">
        <f t="shared" si="838"/>
        <v>0.61700757859313848</v>
      </c>
      <c r="BN570" s="8">
        <f t="shared" si="839"/>
        <v>0.36990664861996764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1.8034188034187999</v>
      </c>
      <c r="F571">
        <f>VLOOKUP(B571,home!$B$2:$E$405,3,FALSE)</f>
        <v>0.83</v>
      </c>
      <c r="G571">
        <f>VLOOKUP(C571,away!$B$2:$E$405,4,FALSE)</f>
        <v>0.55000000000000004</v>
      </c>
      <c r="H571">
        <f>VLOOKUP(A571,away!$A$2:$E$405,3,FALSE)</f>
        <v>1.23931623931624</v>
      </c>
      <c r="I571">
        <f>VLOOKUP(C571,away!$B$2:$E$405,3,FALSE)</f>
        <v>1.43</v>
      </c>
      <c r="J571">
        <f>VLOOKUP(B571,home!$B$2:$E$405,4,FALSE)</f>
        <v>1.48</v>
      </c>
      <c r="K571" s="3">
        <f t="shared" si="784"/>
        <v>0.82326068376068218</v>
      </c>
      <c r="L571" s="3">
        <f t="shared" si="785"/>
        <v>2.6228888888888906</v>
      </c>
      <c r="M571" s="5">
        <f t="shared" si="786"/>
        <v>3.1868106274043927E-2</v>
      </c>
      <c r="N571" s="5">
        <f t="shared" si="787"/>
        <v>2.6235758961327484E-2</v>
      </c>
      <c r="O571" s="5">
        <f t="shared" si="788"/>
        <v>8.3586501856120154E-2</v>
      </c>
      <c r="P571" s="5">
        <f t="shared" si="789"/>
        <v>6.8813480671232996E-2</v>
      </c>
      <c r="Q571" s="5">
        <f t="shared" si="790"/>
        <v>1.0799434430741455E-2</v>
      </c>
      <c r="R571" s="5">
        <f t="shared" si="791"/>
        <v>0.10961905348975413</v>
      </c>
      <c r="S571" s="5">
        <f t="shared" si="792"/>
        <v>3.7147603636766641E-2</v>
      </c>
      <c r="T571" s="5">
        <f t="shared" si="793"/>
        <v>2.8325716574675881E-2</v>
      </c>
      <c r="U571" s="5">
        <f t="shared" si="794"/>
        <v>9.024505692917377E-2</v>
      </c>
      <c r="V571" s="5">
        <f t="shared" si="795"/>
        <v>8.9126235311505937E-3</v>
      </c>
      <c r="W571" s="5">
        <f t="shared" si="796"/>
        <v>2.9635832578936211E-3</v>
      </c>
      <c r="X571" s="5">
        <f t="shared" si="797"/>
        <v>7.7731495984263181E-3</v>
      </c>
      <c r="Y571" s="5">
        <f t="shared" si="798"/>
        <v>1.0194053856691769E-2</v>
      </c>
      <c r="Z571" s="5">
        <f t="shared" si="799"/>
        <v>9.5839532469597685E-2</v>
      </c>
      <c r="AA571" s="5">
        <f t="shared" si="800"/>
        <v>7.8900919032225084E-2</v>
      </c>
      <c r="AB571" s="5">
        <f t="shared" si="801"/>
        <v>3.2478012275907922E-2</v>
      </c>
      <c r="AC571" s="5">
        <f t="shared" si="802"/>
        <v>1.202826114408817E-3</v>
      </c>
      <c r="AD571" s="5">
        <f t="shared" si="803"/>
        <v>6.0995039481880314E-4</v>
      </c>
      <c r="AE571" s="5">
        <f t="shared" si="804"/>
        <v>1.5998321133436307E-3</v>
      </c>
      <c r="AF571" s="5">
        <f t="shared" si="805"/>
        <v>2.0980909370883214E-3</v>
      </c>
      <c r="AG571" s="5">
        <f t="shared" si="806"/>
        <v>1.834353135589146E-3</v>
      </c>
      <c r="AH571" s="5">
        <f t="shared" si="807"/>
        <v>6.284411120770346E-2</v>
      </c>
      <c r="AI571" s="5">
        <f t="shared" si="808"/>
        <v>5.1737085963186297E-2</v>
      </c>
      <c r="AJ571" s="5">
        <f t="shared" si="809"/>
        <v>2.129655438291897E-2</v>
      </c>
      <c r="AK571" s="5">
        <f t="shared" si="810"/>
        <v>5.8442053076761414E-3</v>
      </c>
      <c r="AL571" s="5">
        <f t="shared" si="811"/>
        <v>1.0389152196613684E-4</v>
      </c>
      <c r="AM571" s="5">
        <f t="shared" si="812"/>
        <v>1.0042963581972522E-4</v>
      </c>
      <c r="AN571" s="5">
        <f t="shared" si="813"/>
        <v>2.6341577590671499E-4</v>
      </c>
      <c r="AO571" s="5">
        <f t="shared" si="814"/>
        <v>3.4545515589188452E-4</v>
      </c>
      <c r="AP571" s="5">
        <f t="shared" si="815"/>
        <v>3.0203016333273444E-4</v>
      </c>
      <c r="AQ571" s="5">
        <f t="shared" si="816"/>
        <v>1.9804788987868151E-4</v>
      </c>
      <c r="AR571" s="5">
        <f t="shared" si="817"/>
        <v>3.2966624203756636E-2</v>
      </c>
      <c r="AS571" s="5">
        <f t="shared" si="818"/>
        <v>2.7140125583266141E-2</v>
      </c>
      <c r="AT571" s="5">
        <f t="shared" si="819"/>
        <v>1.1171699172515233E-2</v>
      </c>
      <c r="AU571" s="5">
        <f t="shared" si="820"/>
        <v>3.0657402331778459E-3</v>
      </c>
      <c r="AV571" s="5">
        <f t="shared" si="821"/>
        <v>6.309758501496566E-4</v>
      </c>
      <c r="AW571" s="5">
        <f t="shared" si="822"/>
        <v>6.2315326744656387E-6</v>
      </c>
      <c r="AX571" s="5">
        <f t="shared" si="823"/>
        <v>1.3779961775797207E-5</v>
      </c>
      <c r="AY571" s="5">
        <f t="shared" si="824"/>
        <v>3.6143308631052121E-5</v>
      </c>
      <c r="AZ571" s="5">
        <f t="shared" si="825"/>
        <v>4.7399941308034291E-5</v>
      </c>
      <c r="BA571" s="5">
        <f t="shared" si="826"/>
        <v>4.1441593130276223E-5</v>
      </c>
      <c r="BB571" s="5">
        <f t="shared" si="827"/>
        <v>2.7174173539813922E-5</v>
      </c>
      <c r="BC571" s="5">
        <f t="shared" si="828"/>
        <v>1.4254967568463285E-5</v>
      </c>
      <c r="BD571" s="5">
        <f t="shared" si="829"/>
        <v>1.441129872136814E-2</v>
      </c>
      <c r="BE571" s="5">
        <f t="shared" si="830"/>
        <v>1.186425563923298E-2</v>
      </c>
      <c r="BF571" s="5">
        <f t="shared" si="831"/>
        <v>4.8836876049332357E-3</v>
      </c>
      <c r="BG571" s="5">
        <f t="shared" si="832"/>
        <v>1.3401826656369679E-3</v>
      </c>
      <c r="BH571" s="5">
        <f t="shared" si="833"/>
        <v>2.75829924419126E-4</v>
      </c>
      <c r="BI571" s="5">
        <f t="shared" si="834"/>
        <v>4.54159864357894E-5</v>
      </c>
      <c r="BJ571" s="8">
        <f t="shared" si="835"/>
        <v>9.3823495827379602E-2</v>
      </c>
      <c r="BK571" s="8">
        <f t="shared" si="836"/>
        <v>0.14808467505820017</v>
      </c>
      <c r="BL571" s="8">
        <f t="shared" si="837"/>
        <v>0.64434733602955774</v>
      </c>
      <c r="BM571" s="8">
        <f t="shared" si="838"/>
        <v>0.65114279192555824</v>
      </c>
      <c r="BN571" s="8">
        <f t="shared" si="839"/>
        <v>0.33092233568322016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1.8034188034187999</v>
      </c>
      <c r="F572">
        <f>VLOOKUP(B572,home!$B$2:$E$405,3,FALSE)</f>
        <v>0.4</v>
      </c>
      <c r="G572">
        <f>VLOOKUP(C572,away!$B$2:$E$405,4,FALSE)</f>
        <v>0.87</v>
      </c>
      <c r="H572">
        <f>VLOOKUP(A572,away!$A$2:$E$405,3,FALSE)</f>
        <v>1.23931623931624</v>
      </c>
      <c r="I572">
        <f>VLOOKUP(C572,away!$B$2:$E$405,3,FALSE)</f>
        <v>0.79</v>
      </c>
      <c r="J572">
        <f>VLOOKUP(B572,home!$B$2:$E$405,4,FALSE)</f>
        <v>1.38</v>
      </c>
      <c r="K572" s="3">
        <f t="shared" si="784"/>
        <v>0.6275897435897424</v>
      </c>
      <c r="L572" s="3">
        <f t="shared" si="785"/>
        <v>1.3511025641025649</v>
      </c>
      <c r="M572" s="5">
        <f t="shared" si="786"/>
        <v>0.13824990749521199</v>
      </c>
      <c r="N572" s="5">
        <f t="shared" si="787"/>
        <v>8.6764223996225701E-2</v>
      </c>
      <c r="O572" s="5">
        <f t="shared" si="788"/>
        <v>0.18678980450372334</v>
      </c>
      <c r="P572" s="5">
        <f t="shared" si="789"/>
        <v>0.11722736551366984</v>
      </c>
      <c r="Q572" s="5">
        <f t="shared" si="790"/>
        <v>2.7226168545277124E-2</v>
      </c>
      <c r="R572" s="5">
        <f t="shared" si="791"/>
        <v>0.12618609190659874</v>
      </c>
      <c r="S572" s="5">
        <f t="shared" si="792"/>
        <v>2.4850387740316358E-2</v>
      </c>
      <c r="T572" s="5">
        <f t="shared" si="793"/>
        <v>3.6785346132212522E-2</v>
      </c>
      <c r="U572" s="5">
        <f t="shared" si="794"/>
        <v>7.9193097064253981E-2</v>
      </c>
      <c r="V572" s="5">
        <f t="shared" si="795"/>
        <v>2.3412878730267482E-3</v>
      </c>
      <c r="W572" s="5">
        <f t="shared" si="796"/>
        <v>5.6956213787538613E-3</v>
      </c>
      <c r="X572" s="5">
        <f t="shared" si="797"/>
        <v>7.6953686489917286E-3</v>
      </c>
      <c r="Y572" s="5">
        <f t="shared" si="798"/>
        <v>5.1986161566836084E-3</v>
      </c>
      <c r="Z572" s="5">
        <f t="shared" si="799"/>
        <v>5.6830117443029161E-2</v>
      </c>
      <c r="AA572" s="5">
        <f t="shared" si="800"/>
        <v>3.5665998834245614E-2</v>
      </c>
      <c r="AB572" s="5">
        <f t="shared" si="801"/>
        <v>1.1191807531628125E-2</v>
      </c>
      <c r="AC572" s="5">
        <f t="shared" si="802"/>
        <v>1.2407920113505981E-4</v>
      </c>
      <c r="AD572" s="5">
        <f t="shared" si="803"/>
        <v>8.936283901690976E-4</v>
      </c>
      <c r="AE572" s="5">
        <f t="shared" si="804"/>
        <v>1.207383609312315E-3</v>
      </c>
      <c r="AF572" s="5">
        <f t="shared" si="805"/>
        <v>8.1564954519863938E-4</v>
      </c>
      <c r="AG572" s="5">
        <f t="shared" si="806"/>
        <v>3.673420639756575E-4</v>
      </c>
      <c r="AH572" s="5">
        <f t="shared" si="807"/>
        <v>1.919582934888165E-2</v>
      </c>
      <c r="AI572" s="5">
        <f t="shared" si="808"/>
        <v>1.2047105619057086E-2</v>
      </c>
      <c r="AJ572" s="5">
        <f t="shared" si="809"/>
        <v>3.7803199632312893E-3</v>
      </c>
      <c r="AK572" s="5">
        <f t="shared" si="810"/>
        <v>7.9083001213717003E-4</v>
      </c>
      <c r="AL572" s="5">
        <f t="shared" si="811"/>
        <v>4.2084593408086208E-6</v>
      </c>
      <c r="AM572" s="5">
        <f t="shared" si="812"/>
        <v>1.1216640245014765E-4</v>
      </c>
      <c r="AN572" s="5">
        <f t="shared" si="813"/>
        <v>1.515483139565547E-4</v>
      </c>
      <c r="AO572" s="5">
        <f t="shared" si="814"/>
        <v>1.0237865778606082E-4</v>
      </c>
      <c r="AP572" s="5">
        <f t="shared" si="815"/>
        <v>4.6108022348041928E-5</v>
      </c>
      <c r="AQ572" s="5">
        <f t="shared" si="816"/>
        <v>1.5574166805034456E-5</v>
      </c>
      <c r="AR572" s="5">
        <f t="shared" si="817"/>
        <v>5.1871068506698535E-3</v>
      </c>
      <c r="AS572" s="5">
        <f t="shared" si="818"/>
        <v>3.2553750583844891E-3</v>
      </c>
      <c r="AT572" s="5">
        <f t="shared" si="819"/>
        <v>1.0215199990899818E-3</v>
      </c>
      <c r="AU572" s="5">
        <f t="shared" si="820"/>
        <v>2.1369849143355857E-4</v>
      </c>
      <c r="AV572" s="5">
        <f t="shared" si="821"/>
        <v>3.352874536107544E-5</v>
      </c>
      <c r="AW572" s="5">
        <f t="shared" si="822"/>
        <v>9.9125362969446333E-8</v>
      </c>
      <c r="AX572" s="5">
        <f t="shared" si="823"/>
        <v>1.1732413958845332E-5</v>
      </c>
      <c r="AY572" s="5">
        <f t="shared" si="824"/>
        <v>1.5851694582908653E-5</v>
      </c>
      <c r="AZ572" s="5">
        <f t="shared" si="825"/>
        <v>1.0708632598169313E-5</v>
      </c>
      <c r="BA572" s="5">
        <f t="shared" si="826"/>
        <v>4.8228203204729568E-6</v>
      </c>
      <c r="BB572" s="5">
        <f t="shared" si="827"/>
        <v>1.6290312252992414E-6</v>
      </c>
      <c r="BC572" s="5">
        <f t="shared" si="828"/>
        <v>4.4019765310098961E-7</v>
      </c>
      <c r="BD572" s="5">
        <f t="shared" si="829"/>
        <v>1.1680522277023357E-3</v>
      </c>
      <c r="BE572" s="5">
        <f t="shared" si="830"/>
        <v>7.3305759808313614E-4</v>
      </c>
      <c r="BF572" s="5">
        <f t="shared" si="831"/>
        <v>2.3002971500875387E-4</v>
      </c>
      <c r="BG572" s="5">
        <f t="shared" si="832"/>
        <v>4.8121429953455131E-5</v>
      </c>
      <c r="BH572" s="5">
        <f t="shared" si="833"/>
        <v>7.5501289714151623E-6</v>
      </c>
      <c r="BI572" s="5">
        <f t="shared" si="834"/>
        <v>9.476767010479855E-7</v>
      </c>
      <c r="BJ572" s="8">
        <f t="shared" si="835"/>
        <v>0.17312230882048488</v>
      </c>
      <c r="BK572" s="8">
        <f t="shared" si="836"/>
        <v>0.28281308797728366</v>
      </c>
      <c r="BL572" s="8">
        <f t="shared" si="837"/>
        <v>0.48673987270511604</v>
      </c>
      <c r="BM572" s="8">
        <f t="shared" si="838"/>
        <v>0.31704607241598715</v>
      </c>
      <c r="BN572" s="8">
        <f t="shared" si="839"/>
        <v>0.68244356196070677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1.8034188034187999</v>
      </c>
      <c r="F573">
        <f>VLOOKUP(B573,home!$B$2:$E$405,3,FALSE)</f>
        <v>1.35</v>
      </c>
      <c r="G573">
        <f>VLOOKUP(C573,away!$B$2:$E$405,4,FALSE)</f>
        <v>1.27</v>
      </c>
      <c r="H573">
        <f>VLOOKUP(A573,away!$A$2:$E$405,3,FALSE)</f>
        <v>1.23931623931624</v>
      </c>
      <c r="I573">
        <f>VLOOKUP(C573,away!$B$2:$E$405,3,FALSE)</f>
        <v>0.24</v>
      </c>
      <c r="J573">
        <f>VLOOKUP(B573,home!$B$2:$E$405,4,FALSE)</f>
        <v>1.04</v>
      </c>
      <c r="K573" s="3">
        <f t="shared" si="784"/>
        <v>3.0919615384615327</v>
      </c>
      <c r="L573" s="3">
        <f t="shared" si="785"/>
        <v>0.30933333333333352</v>
      </c>
      <c r="M573" s="5">
        <f t="shared" si="786"/>
        <v>3.3330083820643258E-2</v>
      </c>
      <c r="N573" s="5">
        <f t="shared" si="787"/>
        <v>0.10305533724712797</v>
      </c>
      <c r="O573" s="5">
        <f t="shared" si="788"/>
        <v>1.0310105928518987E-2</v>
      </c>
      <c r="P573" s="5">
        <f t="shared" si="789"/>
        <v>3.1878450988444933E-2</v>
      </c>
      <c r="Q573" s="5">
        <f t="shared" si="790"/>
        <v>0.15932156955065099</v>
      </c>
      <c r="R573" s="5">
        <f t="shared" si="791"/>
        <v>1.5946297169442704E-3</v>
      </c>
      <c r="S573" s="5">
        <f t="shared" si="792"/>
        <v>7.6225103639948862E-3</v>
      </c>
      <c r="T573" s="5">
        <f t="shared" si="793"/>
        <v>4.9283472181001403E-2</v>
      </c>
      <c r="U573" s="5">
        <f t="shared" si="794"/>
        <v>4.9305337528794844E-3</v>
      </c>
      <c r="V573" s="5">
        <f t="shared" si="795"/>
        <v>8.1005837900788367E-4</v>
      </c>
      <c r="W573" s="5">
        <f t="shared" si="796"/>
        <v>0.16420538843264562</v>
      </c>
      <c r="X573" s="5">
        <f t="shared" si="797"/>
        <v>5.0794200155165073E-2</v>
      </c>
      <c r="Y573" s="5">
        <f t="shared" si="798"/>
        <v>7.8561696239988661E-3</v>
      </c>
      <c r="Z573" s="5">
        <f t="shared" si="799"/>
        <v>1.6442404192492047E-4</v>
      </c>
      <c r="AA573" s="5">
        <f t="shared" si="800"/>
        <v>5.0839281363024053E-4</v>
      </c>
      <c r="AB573" s="5">
        <f t="shared" si="801"/>
        <v>7.8596551308747324E-4</v>
      </c>
      <c r="AC573" s="5">
        <f t="shared" si="802"/>
        <v>4.8423607468150198E-5</v>
      </c>
      <c r="AD573" s="5">
        <f t="shared" si="803"/>
        <v>0.12692918636046913</v>
      </c>
      <c r="AE573" s="5">
        <f t="shared" si="804"/>
        <v>3.926342831417181E-2</v>
      </c>
      <c r="AF573" s="5">
        <f t="shared" si="805"/>
        <v>6.0727435792585745E-3</v>
      </c>
      <c r="AG573" s="5">
        <f t="shared" si="806"/>
        <v>6.261673379502179E-4</v>
      </c>
      <c r="AH573" s="5">
        <f t="shared" si="807"/>
        <v>1.2715459242193852E-5</v>
      </c>
      <c r="AI573" s="5">
        <f t="shared" si="808"/>
        <v>3.9315710920738611E-5</v>
      </c>
      <c r="AJ573" s="5">
        <f t="shared" si="809"/>
        <v>6.0781333012097945E-5</v>
      </c>
      <c r="AK573" s="5">
        <f t="shared" si="810"/>
        <v>6.2644514643276351E-5</v>
      </c>
      <c r="AL573" s="5">
        <f t="shared" si="811"/>
        <v>1.8525841166964447E-6</v>
      </c>
      <c r="AM573" s="5">
        <f t="shared" si="812"/>
        <v>7.8492032466957323E-2</v>
      </c>
      <c r="AN573" s="5">
        <f t="shared" si="813"/>
        <v>2.4280202043112147E-2</v>
      </c>
      <c r="AO573" s="5">
        <f t="shared" si="814"/>
        <v>3.755337916001346E-3</v>
      </c>
      <c r="AP573" s="5">
        <f t="shared" si="815"/>
        <v>3.8721706511658354E-4</v>
      </c>
      <c r="AQ573" s="5">
        <f t="shared" si="816"/>
        <v>2.9944786369015799E-5</v>
      </c>
      <c r="AR573" s="5">
        <f t="shared" si="817"/>
        <v>7.8666307845039317E-7</v>
      </c>
      <c r="AS573" s="5">
        <f t="shared" si="818"/>
        <v>2.432331982296363E-6</v>
      </c>
      <c r="AT573" s="5">
        <f t="shared" si="819"/>
        <v>3.7603384690151275E-6</v>
      </c>
      <c r="AU573" s="5">
        <f t="shared" si="820"/>
        <v>3.8756073059306981E-6</v>
      </c>
      <c r="AV573" s="5">
        <f t="shared" si="821"/>
        <v>2.9958071820295599E-6</v>
      </c>
      <c r="AW573" s="5">
        <f t="shared" si="822"/>
        <v>4.9219391476181972E-8</v>
      </c>
      <c r="AX573" s="5">
        <f t="shared" si="823"/>
        <v>4.0449057577250994E-2</v>
      </c>
      <c r="AY573" s="5">
        <f t="shared" si="824"/>
        <v>1.2512241810562982E-2</v>
      </c>
      <c r="AZ573" s="5">
        <f t="shared" si="825"/>
        <v>1.9352267333670751E-3</v>
      </c>
      <c r="BA573" s="5">
        <f t="shared" si="826"/>
        <v>1.995433787294052E-4</v>
      </c>
      <c r="BB573" s="5">
        <f t="shared" si="827"/>
        <v>1.5431354621740673E-5</v>
      </c>
      <c r="BC573" s="5">
        <f t="shared" si="828"/>
        <v>9.5468647259835656E-7</v>
      </c>
      <c r="BD573" s="5">
        <f t="shared" si="829"/>
        <v>4.0556852044553632E-8</v>
      </c>
      <c r="BE573" s="5">
        <f t="shared" si="830"/>
        <v>1.2540022664283479E-7</v>
      </c>
      <c r="BF573" s="5">
        <f t="shared" si="831"/>
        <v>1.9386633884700225E-7</v>
      </c>
      <c r="BG573" s="5">
        <f t="shared" si="832"/>
        <v>1.9980908777242722E-7</v>
      </c>
      <c r="BH573" s="5">
        <f t="shared" si="833"/>
        <v>1.544505036068574E-7</v>
      </c>
      <c r="BI573" s="5">
        <f t="shared" si="834"/>
        <v>9.5511003349683429E-8</v>
      </c>
      <c r="BJ573" s="8">
        <f t="shared" si="835"/>
        <v>0.86946485260100093</v>
      </c>
      <c r="BK573" s="8">
        <f t="shared" si="836"/>
        <v>8.6203621554238802E-2</v>
      </c>
      <c r="BL573" s="8">
        <f t="shared" si="837"/>
        <v>1.8319745084908738E-2</v>
      </c>
      <c r="BM573" s="8">
        <f t="shared" si="838"/>
        <v>0.62215027343857132</v>
      </c>
      <c r="BN573" s="8">
        <f t="shared" si="839"/>
        <v>0.33949017725233049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1.8034188034187999</v>
      </c>
      <c r="F574">
        <f>VLOOKUP(B574,home!$B$2:$E$405,3,FALSE)</f>
        <v>0.87</v>
      </c>
      <c r="G574">
        <f>VLOOKUP(C574,away!$B$2:$E$405,4,FALSE)</f>
        <v>1.9</v>
      </c>
      <c r="H574">
        <f>VLOOKUP(A574,away!$A$2:$E$405,3,FALSE)</f>
        <v>1.23931623931624</v>
      </c>
      <c r="I574">
        <f>VLOOKUP(C574,away!$B$2:$E$405,3,FALSE)</f>
        <v>0.4</v>
      </c>
      <c r="J574">
        <f>VLOOKUP(B574,home!$B$2:$E$405,4,FALSE)</f>
        <v>0.57999999999999996</v>
      </c>
      <c r="K574" s="3">
        <f t="shared" si="784"/>
        <v>2.981051282051276</v>
      </c>
      <c r="L574" s="3">
        <f t="shared" si="785"/>
        <v>0.2875213675213677</v>
      </c>
      <c r="M574" s="5">
        <f t="shared" si="786"/>
        <v>3.8060714299331909E-2</v>
      </c>
      <c r="N574" s="5">
        <f t="shared" si="787"/>
        <v>0.11346094115781073</v>
      </c>
      <c r="O574" s="5">
        <f t="shared" si="788"/>
        <v>1.0943268624183985E-2</v>
      </c>
      <c r="P574" s="5">
        <f t="shared" si="789"/>
        <v>3.2622444961955176E-2</v>
      </c>
      <c r="Q574" s="5">
        <f t="shared" si="790"/>
        <v>0.16911644205061804</v>
      </c>
      <c r="R574" s="5">
        <f t="shared" si="791"/>
        <v>1.5732117799895275E-3</v>
      </c>
      <c r="S574" s="5">
        <f t="shared" si="792"/>
        <v>6.9903044049969068E-3</v>
      </c>
      <c r="T574" s="5">
        <f t="shared" si="793"/>
        <v>4.862459068874183E-2</v>
      </c>
      <c r="U574" s="5">
        <f t="shared" si="794"/>
        <v>4.6898249936759518E-3</v>
      </c>
      <c r="V574" s="5">
        <f t="shared" si="795"/>
        <v>6.6572237109219429E-4</v>
      </c>
      <c r="W574" s="5">
        <f t="shared" si="796"/>
        <v>0.16804826213031507</v>
      </c>
      <c r="X574" s="5">
        <f t="shared" si="797"/>
        <v>4.8317466137297455E-2</v>
      </c>
      <c r="Y574" s="5">
        <f t="shared" si="798"/>
        <v>6.9461519694815699E-3</v>
      </c>
      <c r="Z574" s="5">
        <f t="shared" si="799"/>
        <v>1.5077733412777137E-4</v>
      </c>
      <c r="AA574" s="5">
        <f t="shared" si="800"/>
        <v>4.4947496520586651E-4</v>
      </c>
      <c r="AB574" s="5">
        <f t="shared" si="801"/>
        <v>6.6995396063845056E-4</v>
      </c>
      <c r="AC574" s="5">
        <f t="shared" si="802"/>
        <v>3.5662578545061981E-5</v>
      </c>
      <c r="AD574" s="5">
        <f t="shared" si="803"/>
        <v>0.12524012181751618</v>
      </c>
      <c r="AE574" s="5">
        <f t="shared" si="804"/>
        <v>3.6009211093514931E-2</v>
      </c>
      <c r="AF574" s="5">
        <f t="shared" si="805"/>
        <v>5.1767088084865081E-3</v>
      </c>
      <c r="AG574" s="5">
        <f t="shared" si="806"/>
        <v>4.9613813195865041E-4</v>
      </c>
      <c r="AH574" s="5">
        <f t="shared" si="807"/>
        <v>1.0837926324910752E-5</v>
      </c>
      <c r="AI574" s="5">
        <f t="shared" si="808"/>
        <v>3.2308414165652474E-5</v>
      </c>
      <c r="AJ574" s="5">
        <f t="shared" si="809"/>
        <v>4.815651973478096E-5</v>
      </c>
      <c r="AK574" s="5">
        <f t="shared" si="810"/>
        <v>4.7852351631498782E-5</v>
      </c>
      <c r="AL574" s="5">
        <f t="shared" si="811"/>
        <v>1.2226785831059504E-6</v>
      </c>
      <c r="AM574" s="5">
        <f t="shared" si="812"/>
        <v>7.4669445141672897E-2</v>
      </c>
      <c r="AN574" s="5">
        <f t="shared" si="813"/>
        <v>2.1469060979195539E-2</v>
      </c>
      <c r="AO574" s="5">
        <f t="shared" si="814"/>
        <v>3.0864068860689672E-3</v>
      </c>
      <c r="AP574" s="5">
        <f t="shared" si="815"/>
        <v>2.9580264286997189E-4</v>
      </c>
      <c r="AQ574" s="5">
        <f t="shared" si="816"/>
        <v>2.1262395098602266E-5</v>
      </c>
      <c r="AR574" s="5">
        <f t="shared" si="817"/>
        <v>6.2322707960683441E-7</v>
      </c>
      <c r="AS574" s="5">
        <f t="shared" si="818"/>
        <v>1.8578718846710264E-6</v>
      </c>
      <c r="AT574" s="5">
        <f t="shared" si="819"/>
        <v>2.7692056818427917E-6</v>
      </c>
      <c r="AU574" s="5">
        <f t="shared" si="820"/>
        <v>2.7517147160403771E-6</v>
      </c>
      <c r="AV574" s="5">
        <f t="shared" si="821"/>
        <v>2.0507506705228827E-6</v>
      </c>
      <c r="AW574" s="5">
        <f t="shared" si="822"/>
        <v>2.9110480684041737E-8</v>
      </c>
      <c r="AX574" s="5">
        <f t="shared" si="823"/>
        <v>3.7098907528273564E-2</v>
      </c>
      <c r="AY574" s="5">
        <f t="shared" si="824"/>
        <v>1.066672862607798E-2</v>
      </c>
      <c r="AZ574" s="5">
        <f t="shared" si="825"/>
        <v>1.5334562007746299E-3</v>
      </c>
      <c r="BA574" s="5">
        <f t="shared" si="826"/>
        <v>1.4696714129361425E-4</v>
      </c>
      <c r="BB574" s="5">
        <f t="shared" si="827"/>
        <v>1.0564048361361508E-5</v>
      </c>
      <c r="BC574" s="5">
        <f t="shared" si="828"/>
        <v>6.074779262841051E-7</v>
      </c>
      <c r="BD574" s="5">
        <f t="shared" si="829"/>
        <v>2.9865183700817536E-8</v>
      </c>
      <c r="BE574" s="5">
        <f t="shared" si="830"/>
        <v>8.9029644160018992E-8</v>
      </c>
      <c r="BF574" s="5">
        <f t="shared" si="831"/>
        <v>1.3270096743189676E-7</v>
      </c>
      <c r="BG574" s="5">
        <f t="shared" si="832"/>
        <v>1.3186279636410015E-7</v>
      </c>
      <c r="BH574" s="5">
        <f t="shared" si="833"/>
        <v>9.8272439539016787E-8</v>
      </c>
      <c r="BI574" s="5">
        <f t="shared" si="834"/>
        <v>5.8591036375618484E-8</v>
      </c>
      <c r="BJ574" s="8">
        <f t="shared" si="835"/>
        <v>0.87043524305335462</v>
      </c>
      <c r="BK574" s="8">
        <f t="shared" si="836"/>
        <v>8.9042799920582338E-2</v>
      </c>
      <c r="BL574" s="8">
        <f t="shared" si="837"/>
        <v>1.8475482627650881E-2</v>
      </c>
      <c r="BM574" s="8">
        <f t="shared" si="838"/>
        <v>0.60166058054622884</v>
      </c>
      <c r="BN574" s="8">
        <f t="shared" si="839"/>
        <v>0.36577702287388941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1.8034188034187999</v>
      </c>
      <c r="F575">
        <f>VLOOKUP(B575,home!$B$2:$E$405,3,FALSE)</f>
        <v>1.1100000000000001</v>
      </c>
      <c r="G575">
        <f>VLOOKUP(C575,away!$B$2:$E$405,4,FALSE)</f>
        <v>0.55000000000000004</v>
      </c>
      <c r="H575">
        <f>VLOOKUP(A575,away!$A$2:$E$405,3,FALSE)</f>
        <v>1.23931623931624</v>
      </c>
      <c r="I575">
        <f>VLOOKUP(C575,away!$B$2:$E$405,3,FALSE)</f>
        <v>0.71</v>
      </c>
      <c r="J575">
        <f>VLOOKUP(B575,home!$B$2:$E$405,4,FALSE)</f>
        <v>1.27</v>
      </c>
      <c r="K575" s="3">
        <f t="shared" si="784"/>
        <v>1.1009871794871775</v>
      </c>
      <c r="L575" s="3">
        <f t="shared" si="785"/>
        <v>1.1174914529914535</v>
      </c>
      <c r="M575" s="5">
        <f t="shared" si="786"/>
        <v>0.10877446895051664</v>
      </c>
      <c r="N575" s="5">
        <f t="shared" si="787"/>
        <v>0.11975929577004488</v>
      </c>
      <c r="O575" s="5">
        <f t="shared" si="788"/>
        <v>0.12155453935588659</v>
      </c>
      <c r="P575" s="5">
        <f t="shared" si="789"/>
        <v>0.13382998943930069</v>
      </c>
      <c r="Q575" s="5">
        <f t="shared" si="790"/>
        <v>6.5926724633616193E-2</v>
      </c>
      <c r="R575" s="5">
        <f t="shared" si="791"/>
        <v>6.7918079401258269E-2</v>
      </c>
      <c r="S575" s="5">
        <f t="shared" si="792"/>
        <v>4.1164223199910803E-2</v>
      </c>
      <c r="T575" s="5">
        <f t="shared" si="793"/>
        <v>7.3672551301787209E-2</v>
      </c>
      <c r="U575" s="5">
        <f t="shared" si="794"/>
        <v>7.4776934676177506E-2</v>
      </c>
      <c r="V575" s="5">
        <f t="shared" si="795"/>
        <v>5.6273494744302549E-3</v>
      </c>
      <c r="W575" s="5">
        <f t="shared" si="796"/>
        <v>2.4194826202397639E-2</v>
      </c>
      <c r="X575" s="5">
        <f t="shared" si="797"/>
        <v>2.7037511487793032E-2</v>
      </c>
      <c r="Y575" s="5">
        <f t="shared" si="798"/>
        <v>1.5107093998883478E-2</v>
      </c>
      <c r="Z575" s="5">
        <f t="shared" si="799"/>
        <v>2.5299291078167006E-2</v>
      </c>
      <c r="AA575" s="5">
        <f t="shared" si="800"/>
        <v>2.7854195127176205E-2</v>
      </c>
      <c r="AB575" s="5">
        <f t="shared" si="801"/>
        <v>1.5333555864977607E-2</v>
      </c>
      <c r="AC575" s="5">
        <f t="shared" si="802"/>
        <v>4.327233954808238E-4</v>
      </c>
      <c r="AD575" s="5">
        <f t="shared" si="803"/>
        <v>6.6595483646900615E-3</v>
      </c>
      <c r="AE575" s="5">
        <f t="shared" si="804"/>
        <v>7.4419883783243554E-3</v>
      </c>
      <c r="AF575" s="5">
        <f t="shared" si="805"/>
        <v>4.1581792030195982E-3</v>
      </c>
      <c r="AG575" s="5">
        <f t="shared" si="806"/>
        <v>1.548909906460405E-3</v>
      </c>
      <c r="AH575" s="5">
        <f t="shared" si="807"/>
        <v>7.0679353866486445E-3</v>
      </c>
      <c r="AI575" s="5">
        <f t="shared" si="808"/>
        <v>7.7817062461439041E-3</v>
      </c>
      <c r="AJ575" s="5">
        <f t="shared" si="809"/>
        <v>4.2837794057698645E-3</v>
      </c>
      <c r="AK575" s="5">
        <f t="shared" si="810"/>
        <v>1.5721287351679403E-3</v>
      </c>
      <c r="AL575" s="5">
        <f t="shared" si="811"/>
        <v>2.1295941228150401E-5</v>
      </c>
      <c r="AM575" s="5">
        <f t="shared" si="812"/>
        <v>1.4664154741397095E-3</v>
      </c>
      <c r="AN575" s="5">
        <f t="shared" si="813"/>
        <v>1.6387067588855351E-3</v>
      </c>
      <c r="AO575" s="5">
        <f t="shared" si="814"/>
        <v>9.1562039850695619E-4</v>
      </c>
      <c r="AP575" s="5">
        <f t="shared" si="815"/>
        <v>3.4106598983871744E-4</v>
      </c>
      <c r="AQ575" s="5">
        <f t="shared" si="816"/>
        <v>9.5284582137709204E-5</v>
      </c>
      <c r="AR575" s="5">
        <f t="shared" si="817"/>
        <v>1.5796714769751386E-3</v>
      </c>
      <c r="AS575" s="5">
        <f t="shared" si="818"/>
        <v>1.7391980439512018E-3</v>
      </c>
      <c r="AT575" s="5">
        <f t="shared" si="819"/>
        <v>9.5741737448972494E-4</v>
      </c>
      <c r="AU575" s="5">
        <f t="shared" si="820"/>
        <v>3.5136808491048702E-4</v>
      </c>
      <c r="AV575" s="5">
        <f t="shared" si="821"/>
        <v>9.6712939191852102E-5</v>
      </c>
      <c r="AW575" s="5">
        <f t="shared" si="822"/>
        <v>7.2781467960501714E-7</v>
      </c>
      <c r="AX575" s="5">
        <f t="shared" si="823"/>
        <v>2.6908410613823855E-4</v>
      </c>
      <c r="AY575" s="5">
        <f t="shared" si="824"/>
        <v>3.0069918874532669E-4</v>
      </c>
      <c r="AZ575" s="5">
        <f t="shared" si="825"/>
        <v>1.6801438667218325E-4</v>
      </c>
      <c r="BA575" s="5">
        <f t="shared" si="826"/>
        <v>6.2584880361921989E-5</v>
      </c>
      <c r="BB575" s="5">
        <f t="shared" si="827"/>
        <v>1.7484517222735131E-5</v>
      </c>
      <c r="BC575" s="5">
        <f t="shared" si="828"/>
        <v>3.9077597112176698E-6</v>
      </c>
      <c r="BD575" s="5">
        <f t="shared" si="829"/>
        <v>2.9421156234235097E-4</v>
      </c>
      <c r="BE575" s="5">
        <f t="shared" si="830"/>
        <v>3.2392315819582086E-4</v>
      </c>
      <c r="BF575" s="5">
        <f t="shared" si="831"/>
        <v>1.7831762215629783E-4</v>
      </c>
      <c r="BG575" s="5">
        <f t="shared" si="832"/>
        <v>6.5441805290240862E-5</v>
      </c>
      <c r="BH575" s="5">
        <f t="shared" si="833"/>
        <v>1.8012647156762843E-5</v>
      </c>
      <c r="BI575" s="5">
        <f t="shared" si="834"/>
        <v>3.9663387176444042E-6</v>
      </c>
      <c r="BJ575" s="8">
        <f t="shared" si="835"/>
        <v>0.35078549728937719</v>
      </c>
      <c r="BK575" s="8">
        <f t="shared" si="836"/>
        <v>0.29015074958961268</v>
      </c>
      <c r="BL575" s="8">
        <f t="shared" si="837"/>
        <v>0.3337510952525839</v>
      </c>
      <c r="BM575" s="8">
        <f t="shared" si="838"/>
        <v>0.38192356428505175</v>
      </c>
      <c r="BN575" s="8">
        <f t="shared" si="839"/>
        <v>0.6177630975506232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1.8034188034187999</v>
      </c>
      <c r="F576">
        <f>VLOOKUP(B576,home!$B$2:$E$405,3,FALSE)</f>
        <v>1.82</v>
      </c>
      <c r="G576">
        <f>VLOOKUP(C576,away!$B$2:$E$405,4,FALSE)</f>
        <v>1.58</v>
      </c>
      <c r="H576">
        <f>VLOOKUP(A576,away!$A$2:$E$405,3,FALSE)</f>
        <v>1.23931623931624</v>
      </c>
      <c r="I576">
        <f>VLOOKUP(C576,away!$B$2:$E$405,3,FALSE)</f>
        <v>0.48</v>
      </c>
      <c r="J576">
        <f>VLOOKUP(B576,home!$B$2:$E$405,4,FALSE)</f>
        <v>0.57999999999999996</v>
      </c>
      <c r="K576" s="3">
        <f t="shared" si="784"/>
        <v>5.1859111111111007</v>
      </c>
      <c r="L576" s="3">
        <f t="shared" si="785"/>
        <v>0.34502564102564121</v>
      </c>
      <c r="M576" s="5">
        <f t="shared" si="786"/>
        <v>3.9622756798811153E-3</v>
      </c>
      <c r="N576" s="5">
        <f t="shared" si="787"/>
        <v>2.0548009473580767E-2</v>
      </c>
      <c r="O576" s="5">
        <f t="shared" si="788"/>
        <v>1.3670867063712902E-3</v>
      </c>
      <c r="P576" s="5">
        <f t="shared" si="789"/>
        <v>7.0895901404231538E-3</v>
      </c>
      <c r="Q576" s="5">
        <f t="shared" si="790"/>
        <v>5.3280075320129322E-2</v>
      </c>
      <c r="R576" s="5">
        <f t="shared" si="791"/>
        <v>2.3583998360169345E-4</v>
      </c>
      <c r="S576" s="5">
        <f t="shared" si="792"/>
        <v>3.1713018237472337E-3</v>
      </c>
      <c r="T576" s="5">
        <f t="shared" si="793"/>
        <v>1.8382992141222066E-2</v>
      </c>
      <c r="U576" s="5">
        <f t="shared" si="794"/>
        <v>1.223045191404282E-3</v>
      </c>
      <c r="V576" s="5">
        <f t="shared" si="795"/>
        <v>6.3048028059299903E-4</v>
      </c>
      <c r="W576" s="5">
        <f t="shared" si="796"/>
        <v>9.2101911534498329E-2</v>
      </c>
      <c r="X576" s="5">
        <f t="shared" si="797"/>
        <v>3.1777521066877187E-2</v>
      </c>
      <c r="Y576" s="5">
        <f t="shared" si="798"/>
        <v>5.4820297881525591E-3</v>
      </c>
      <c r="Z576" s="5">
        <f t="shared" si="799"/>
        <v>2.7123613840550334E-5</v>
      </c>
      <c r="AA576" s="5">
        <f t="shared" si="800"/>
        <v>1.4066065038919682E-4</v>
      </c>
      <c r="AB576" s="5">
        <f t="shared" si="801"/>
        <v>3.6472681487472483E-4</v>
      </c>
      <c r="AC576" s="5">
        <f t="shared" si="802"/>
        <v>7.0506306573383439E-5</v>
      </c>
      <c r="AD576" s="5">
        <f t="shared" si="803"/>
        <v>0.11940808159533164</v>
      </c>
      <c r="AE576" s="5">
        <f t="shared" si="804"/>
        <v>4.1198849896071373E-2</v>
      </c>
      <c r="AF576" s="5">
        <f t="shared" si="805"/>
        <v>7.107329797455598E-3</v>
      </c>
      <c r="AG576" s="5">
        <f t="shared" si="806"/>
        <v>8.1740367311591952E-4</v>
      </c>
      <c r="AH576" s="5">
        <f t="shared" si="807"/>
        <v>2.3395855630669578E-6</v>
      </c>
      <c r="AI576" s="5">
        <f t="shared" si="808"/>
        <v>1.2132882766904058E-5</v>
      </c>
      <c r="AJ576" s="5">
        <f t="shared" si="809"/>
        <v>3.146002577534807E-5</v>
      </c>
      <c r="AK576" s="5">
        <f t="shared" si="810"/>
        <v>5.4382965741406396E-5</v>
      </c>
      <c r="AL576" s="5">
        <f t="shared" si="811"/>
        <v>5.0461992683488348E-6</v>
      </c>
      <c r="AM576" s="5">
        <f t="shared" si="812"/>
        <v>0.12384793942033825</v>
      </c>
      <c r="AN576" s="5">
        <f t="shared" si="813"/>
        <v>4.2730714688206987E-2</v>
      </c>
      <c r="AO576" s="5">
        <f t="shared" si="814"/>
        <v>7.3715961133911986E-3</v>
      </c>
      <c r="AP576" s="5">
        <f t="shared" si="815"/>
        <v>8.477965581349746E-4</v>
      </c>
      <c r="AQ576" s="5">
        <f t="shared" si="816"/>
        <v>7.3127887732462958E-5</v>
      </c>
      <c r="AR576" s="5">
        <f t="shared" si="817"/>
        <v>1.6144340172630267E-7</v>
      </c>
      <c r="AS576" s="5">
        <f t="shared" si="818"/>
        <v>8.3723113082800611E-7</v>
      </c>
      <c r="AT576" s="5">
        <f t="shared" si="819"/>
        <v>2.170903111964534E-6</v>
      </c>
      <c r="AU576" s="5">
        <f t="shared" si="820"/>
        <v>3.7527035231608476E-6</v>
      </c>
      <c r="AV576" s="5">
        <f t="shared" si="821"/>
        <v>4.8652967243664038E-6</v>
      </c>
      <c r="AW576" s="5">
        <f t="shared" si="822"/>
        <v>2.5080623884590075E-7</v>
      </c>
      <c r="AX576" s="5">
        <f t="shared" si="823"/>
        <v>0.1070440675213578</v>
      </c>
      <c r="AY576" s="5">
        <f t="shared" si="824"/>
        <v>3.6932948014548495E-2</v>
      </c>
      <c r="AZ576" s="5">
        <f t="shared" si="825"/>
        <v>6.3714070318431383E-3</v>
      </c>
      <c r="BA576" s="5">
        <f t="shared" si="826"/>
        <v>7.3276626513231892E-4</v>
      </c>
      <c r="BB576" s="5">
        <f t="shared" si="827"/>
        <v>6.3205787587310814E-5</v>
      </c>
      <c r="BC576" s="5">
        <f t="shared" si="828"/>
        <v>4.3615234757684886E-6</v>
      </c>
      <c r="BD576" s="5">
        <f t="shared" si="829"/>
        <v>9.2836855283296071E-9</v>
      </c>
      <c r="BE576" s="5">
        <f t="shared" si="830"/>
        <v>4.8144367933425846E-8</v>
      </c>
      <c r="BF576" s="5">
        <f t="shared" si="831"/>
        <v>1.2483620630168701E-7</v>
      </c>
      <c r="BG576" s="5">
        <f t="shared" si="832"/>
        <v>2.157964897762921E-7</v>
      </c>
      <c r="BH576" s="5">
        <f t="shared" si="833"/>
        <v>2.7977535351741157E-7</v>
      </c>
      <c r="BI576" s="5">
        <f t="shared" si="834"/>
        <v>2.9017802288419614E-7</v>
      </c>
      <c r="BJ576" s="8">
        <f t="shared" si="835"/>
        <v>0.7161241350981834</v>
      </c>
      <c r="BK576" s="8">
        <f t="shared" si="836"/>
        <v>5.1862148445034728E-2</v>
      </c>
      <c r="BL576" s="8">
        <f t="shared" si="837"/>
        <v>3.4444303985059002E-3</v>
      </c>
      <c r="BM576" s="8">
        <f t="shared" si="838"/>
        <v>0.64804226304326751</v>
      </c>
      <c r="BN576" s="8">
        <f t="shared" si="839"/>
        <v>8.6482877303987335E-2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1.5777777777777799</v>
      </c>
      <c r="F577">
        <f>VLOOKUP(B577,home!$B$2:$E$405,3,FALSE)</f>
        <v>1.81</v>
      </c>
      <c r="G577">
        <f>VLOOKUP(C577,away!$B$2:$E$405,4,FALSE)</f>
        <v>1.19</v>
      </c>
      <c r="H577">
        <f>VLOOKUP(A577,away!$A$2:$E$405,3,FALSE)</f>
        <v>1.31111111111111</v>
      </c>
      <c r="I577">
        <f>VLOOKUP(C577,away!$B$2:$E$405,3,FALSE)</f>
        <v>0.48</v>
      </c>
      <c r="J577">
        <f>VLOOKUP(B577,home!$B$2:$E$405,4,FALSE)</f>
        <v>0.33</v>
      </c>
      <c r="K577" s="3">
        <f t="shared" si="784"/>
        <v>3.3983755555555604</v>
      </c>
      <c r="L577" s="3">
        <f t="shared" si="785"/>
        <v>0.20767999999999981</v>
      </c>
      <c r="M577" s="5">
        <f t="shared" si="786"/>
        <v>2.7158762095403577E-2</v>
      </c>
      <c r="N577" s="5">
        <f t="shared" si="787"/>
        <v>9.2295673224168429E-2</v>
      </c>
      <c r="O577" s="5">
        <f t="shared" si="788"/>
        <v>5.6403317119734092E-3</v>
      </c>
      <c r="P577" s="5">
        <f t="shared" si="789"/>
        <v>1.916796541519528E-2</v>
      </c>
      <c r="Q577" s="5">
        <f t="shared" si="790"/>
        <v>0.15682767988427898</v>
      </c>
      <c r="R577" s="5">
        <f t="shared" si="791"/>
        <v>5.8569204497131819E-4</v>
      </c>
      <c r="S577" s="5">
        <f t="shared" si="792"/>
        <v>3.3820659504608282E-3</v>
      </c>
      <c r="T577" s="5">
        <f t="shared" si="793"/>
        <v>3.2569972558367022E-2</v>
      </c>
      <c r="U577" s="5">
        <f t="shared" si="794"/>
        <v>1.9904015287138758E-3</v>
      </c>
      <c r="V577" s="5">
        <f t="shared" si="795"/>
        <v>2.6521959589000999E-4</v>
      </c>
      <c r="W577" s="5">
        <f t="shared" si="796"/>
        <v>0.17765311791774202</v>
      </c>
      <c r="X577" s="5">
        <f t="shared" si="797"/>
        <v>3.6894999529156626E-2</v>
      </c>
      <c r="Y577" s="5">
        <f t="shared" si="798"/>
        <v>3.8311767511076192E-3</v>
      </c>
      <c r="Z577" s="5">
        <f t="shared" si="799"/>
        <v>4.0545507966547764E-5</v>
      </c>
      <c r="AA577" s="5">
        <f t="shared" si="800"/>
        <v>1.3778886316109917E-4</v>
      </c>
      <c r="AB577" s="5">
        <f t="shared" si="801"/>
        <v>2.3412915219723482E-4</v>
      </c>
      <c r="AC577" s="5">
        <f t="shared" si="802"/>
        <v>1.1699078974019589E-5</v>
      </c>
      <c r="AD577" s="5">
        <f t="shared" si="803"/>
        <v>0.150933003324971</v>
      </c>
      <c r="AE577" s="5">
        <f t="shared" si="804"/>
        <v>3.1345766130529945E-2</v>
      </c>
      <c r="AF577" s="5">
        <f t="shared" si="805"/>
        <v>3.2549443549942259E-3</v>
      </c>
      <c r="AG577" s="5">
        <f t="shared" si="806"/>
        <v>2.2532894788173353E-4</v>
      </c>
      <c r="AH577" s="5">
        <f t="shared" si="807"/>
        <v>2.1051227736231569E-6</v>
      </c>
      <c r="AI577" s="5">
        <f t="shared" si="808"/>
        <v>7.1539977753242591E-6</v>
      </c>
      <c r="AJ577" s="5">
        <f t="shared" si="809"/>
        <v>1.2155985582080415E-5</v>
      </c>
      <c r="AK577" s="5">
        <f t="shared" si="810"/>
        <v>1.37702014186093E-5</v>
      </c>
      <c r="AL577" s="5">
        <f t="shared" si="811"/>
        <v>3.3027652788578022E-7</v>
      </c>
      <c r="AM577" s="5">
        <f t="shared" si="812"/>
        <v>0.10258540580523351</v>
      </c>
      <c r="AN577" s="5">
        <f t="shared" si="813"/>
        <v>2.1304937077630873E-2</v>
      </c>
      <c r="AO577" s="5">
        <f t="shared" si="814"/>
        <v>2.2123046661411874E-3</v>
      </c>
      <c r="AP577" s="5">
        <f t="shared" si="815"/>
        <v>1.531504776880672E-4</v>
      </c>
      <c r="AQ577" s="5">
        <f t="shared" si="816"/>
        <v>7.9515728015644375E-6</v>
      </c>
      <c r="AR577" s="5">
        <f t="shared" si="817"/>
        <v>8.7438379525211372E-8</v>
      </c>
      <c r="AS577" s="5">
        <f t="shared" si="818"/>
        <v>2.9714845159586817E-7</v>
      </c>
      <c r="AT577" s="5">
        <f t="shared" si="819"/>
        <v>5.0491101713729162E-7</v>
      </c>
      <c r="AU577" s="5">
        <f t="shared" si="820"/>
        <v>5.7195908612335543E-7</v>
      </c>
      <c r="AV577" s="5">
        <f t="shared" si="821"/>
        <v>4.859329442648772E-7</v>
      </c>
      <c r="AW577" s="5">
        <f t="shared" si="822"/>
        <v>6.4750221122895891E-9</v>
      </c>
      <c r="AX577" s="5">
        <f t="shared" si="823"/>
        <v>5.8103955907542186E-2</v>
      </c>
      <c r="AY577" s="5">
        <f t="shared" si="824"/>
        <v>1.2067029562878348E-2</v>
      </c>
      <c r="AZ577" s="5">
        <f t="shared" si="825"/>
        <v>1.2530403498092863E-3</v>
      </c>
      <c r="BA577" s="5">
        <f t="shared" si="826"/>
        <v>8.6743806616130815E-5</v>
      </c>
      <c r="BB577" s="5">
        <f t="shared" si="827"/>
        <v>4.5037384395095055E-6</v>
      </c>
      <c r="BC577" s="5">
        <f t="shared" si="828"/>
        <v>1.8706727982346666E-7</v>
      </c>
      <c r="BD577" s="5">
        <f t="shared" si="829"/>
        <v>3.026533776632648E-9</v>
      </c>
      <c r="BE577" s="5">
        <f t="shared" si="830"/>
        <v>1.0285298404571644E-8</v>
      </c>
      <c r="BF577" s="5">
        <f t="shared" si="831"/>
        <v>1.7476653339845444E-8</v>
      </c>
      <c r="BG577" s="5">
        <f t="shared" si="832"/>
        <v>1.9797410501016395E-8</v>
      </c>
      <c r="BH577" s="5">
        <f t="shared" si="833"/>
        <v>1.6819758977488273E-8</v>
      </c>
      <c r="BI577" s="5">
        <f t="shared" si="834"/>
        <v>1.1431971551886466E-8</v>
      </c>
      <c r="BJ577" s="8">
        <f t="shared" si="835"/>
        <v>0.88361087265525817</v>
      </c>
      <c r="BK577" s="8">
        <f t="shared" si="836"/>
        <v>6.2053071975329936E-2</v>
      </c>
      <c r="BL577" s="8">
        <f t="shared" si="837"/>
        <v>8.6255548360717731E-3</v>
      </c>
      <c r="BM577" s="8">
        <f t="shared" si="838"/>
        <v>0.64058691751077912</v>
      </c>
      <c r="BN577" s="8">
        <f t="shared" si="839"/>
        <v>0.30167610437599102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1.5777777777777799</v>
      </c>
      <c r="F578">
        <f>VLOOKUP(B578,home!$B$2:$E$405,3,FALSE)</f>
        <v>0.79</v>
      </c>
      <c r="G578">
        <f>VLOOKUP(C578,away!$B$2:$E$405,4,FALSE)</f>
        <v>0.63</v>
      </c>
      <c r="H578">
        <f>VLOOKUP(A578,away!$A$2:$E$405,3,FALSE)</f>
        <v>1.31111111111111</v>
      </c>
      <c r="I578">
        <f>VLOOKUP(C578,away!$B$2:$E$405,3,FALSE)</f>
        <v>1</v>
      </c>
      <c r="J578">
        <f>VLOOKUP(B578,home!$B$2:$E$405,4,FALSE)</f>
        <v>0.76</v>
      </c>
      <c r="K578" s="3">
        <f t="shared" si="784"/>
        <v>0.78526000000000118</v>
      </c>
      <c r="L578" s="3">
        <f t="shared" si="785"/>
        <v>0.99644444444444358</v>
      </c>
      <c r="M578" s="5">
        <f t="shared" si="786"/>
        <v>0.16835095773419223</v>
      </c>
      <c r="N578" s="5">
        <f t="shared" si="787"/>
        <v>0.13219927307035198</v>
      </c>
      <c r="O578" s="5">
        <f t="shared" si="788"/>
        <v>0.16775237655113717</v>
      </c>
      <c r="P578" s="5">
        <f t="shared" si="789"/>
        <v>0.13172923121054617</v>
      </c>
      <c r="Q578" s="5">
        <f t="shared" si="790"/>
        <v>5.1905400585612382E-2</v>
      </c>
      <c r="R578" s="5">
        <f t="shared" si="791"/>
        <v>8.3577961828366493E-2</v>
      </c>
      <c r="S578" s="5">
        <f t="shared" si="792"/>
        <v>2.5768475850786926E-2</v>
      </c>
      <c r="T578" s="5">
        <f t="shared" si="793"/>
        <v>5.1720848050196826E-2</v>
      </c>
      <c r="U578" s="5">
        <f t="shared" si="794"/>
        <v>6.5630430305343157E-2</v>
      </c>
      <c r="V578" s="5">
        <f t="shared" si="795"/>
        <v>2.240334093977898E-3</v>
      </c>
      <c r="W578" s="5">
        <f t="shared" si="796"/>
        <v>1.3586411621286012E-2</v>
      </c>
      <c r="X578" s="5">
        <f t="shared" si="797"/>
        <v>1.3538104379965872E-2</v>
      </c>
      <c r="Y578" s="5">
        <f t="shared" si="798"/>
        <v>6.7449844488629901E-3</v>
      </c>
      <c r="Z578" s="5">
        <f t="shared" si="799"/>
        <v>2.7760265247288522E-2</v>
      </c>
      <c r="AA578" s="5">
        <f t="shared" si="800"/>
        <v>2.1799025888085813E-2</v>
      </c>
      <c r="AB578" s="5">
        <f t="shared" si="801"/>
        <v>8.5589515344391479E-3</v>
      </c>
      <c r="AC578" s="5">
        <f t="shared" si="802"/>
        <v>1.0956185363689845E-4</v>
      </c>
      <c r="AD578" s="5">
        <f t="shared" si="803"/>
        <v>2.6672163974327668E-3</v>
      </c>
      <c r="AE578" s="5">
        <f t="shared" si="804"/>
        <v>2.6577329613530036E-3</v>
      </c>
      <c r="AF578" s="5">
        <f t="shared" si="805"/>
        <v>1.3241416220785395E-3</v>
      </c>
      <c r="AG578" s="5">
        <f t="shared" si="806"/>
        <v>4.3981118765927166E-4</v>
      </c>
      <c r="AH578" s="5">
        <f t="shared" si="807"/>
        <v>6.9153905204912E-3</v>
      </c>
      <c r="AI578" s="5">
        <f t="shared" si="808"/>
        <v>5.430379560120927E-3</v>
      </c>
      <c r="AJ578" s="5">
        <f t="shared" si="809"/>
        <v>2.1321299266902831E-3</v>
      </c>
      <c r="AK578" s="5">
        <f t="shared" si="810"/>
        <v>5.5809211541093802E-4</v>
      </c>
      <c r="AL578" s="5">
        <f t="shared" si="811"/>
        <v>3.429145623840969E-6</v>
      </c>
      <c r="AM578" s="5">
        <f t="shared" si="812"/>
        <v>4.1889166964961176E-4</v>
      </c>
      <c r="AN578" s="5">
        <f t="shared" si="813"/>
        <v>4.1740227704641276E-4</v>
      </c>
      <c r="AO578" s="5">
        <f t="shared" si="814"/>
        <v>2.0795909003067925E-4</v>
      </c>
      <c r="AP578" s="5">
        <f t="shared" si="815"/>
        <v>6.9073226644264074E-5</v>
      </c>
      <c r="AQ578" s="5">
        <f t="shared" si="816"/>
        <v>1.7206908237382211E-5</v>
      </c>
      <c r="AR578" s="5">
        <f t="shared" si="817"/>
        <v>1.3781604930614456E-3</v>
      </c>
      <c r="AS578" s="5">
        <f t="shared" si="818"/>
        <v>1.0822143087814322E-3</v>
      </c>
      <c r="AT578" s="5">
        <f t="shared" si="819"/>
        <v>4.2490980405685452E-4</v>
      </c>
      <c r="AU578" s="5">
        <f t="shared" si="820"/>
        <v>1.1122155757789534E-4</v>
      </c>
      <c r="AV578" s="5">
        <f t="shared" si="821"/>
        <v>2.1834460075904553E-5</v>
      </c>
      <c r="AW578" s="5">
        <f t="shared" si="822"/>
        <v>7.453323877973377E-8</v>
      </c>
      <c r="AX578" s="5">
        <f t="shared" si="823"/>
        <v>5.4823145418175731E-5</v>
      </c>
      <c r="AY578" s="5">
        <f t="shared" si="824"/>
        <v>5.4628218678911059E-5</v>
      </c>
      <c r="AZ578" s="5">
        <f t="shared" si="825"/>
        <v>2.7216992506248552E-5</v>
      </c>
      <c r="BA578" s="5">
        <f t="shared" si="826"/>
        <v>9.0400736591124753E-6</v>
      </c>
      <c r="BB578" s="5">
        <f t="shared" si="827"/>
        <v>2.2519827937477941E-6</v>
      </c>
      <c r="BC578" s="5">
        <f t="shared" si="828"/>
        <v>4.4879514876289359E-7</v>
      </c>
      <c r="BD578" s="5">
        <f t="shared" si="829"/>
        <v>2.2887672781064867E-4</v>
      </c>
      <c r="BE578" s="5">
        <f t="shared" si="830"/>
        <v>1.7972773928059022E-4</v>
      </c>
      <c r="BF578" s="5">
        <f t="shared" si="831"/>
        <v>7.0566502273738255E-5</v>
      </c>
      <c r="BG578" s="5">
        <f t="shared" si="832"/>
        <v>1.8471017191825261E-5</v>
      </c>
      <c r="BH578" s="5">
        <f t="shared" si="833"/>
        <v>3.6261377400131803E-6</v>
      </c>
      <c r="BI578" s="5">
        <f t="shared" si="834"/>
        <v>5.6949218434455123E-7</v>
      </c>
      <c r="BJ578" s="8">
        <f t="shared" si="835"/>
        <v>0.278062866704613</v>
      </c>
      <c r="BK578" s="8">
        <f t="shared" si="836"/>
        <v>0.32825661810744289</v>
      </c>
      <c r="BL578" s="8">
        <f t="shared" si="837"/>
        <v>0.36587491647011983</v>
      </c>
      <c r="BM578" s="8">
        <f t="shared" si="838"/>
        <v>0.26438491186381746</v>
      </c>
      <c r="BN578" s="8">
        <f t="shared" si="839"/>
        <v>0.7355152009802064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1.5777777777777799</v>
      </c>
      <c r="F579">
        <f>VLOOKUP(B579,home!$B$2:$E$405,3,FALSE)</f>
        <v>0.63</v>
      </c>
      <c r="G579">
        <f>VLOOKUP(C579,away!$B$2:$E$405,4,FALSE)</f>
        <v>1</v>
      </c>
      <c r="H579">
        <f>VLOOKUP(A579,away!$A$2:$E$405,3,FALSE)</f>
        <v>1.31111111111111</v>
      </c>
      <c r="I579">
        <f>VLOOKUP(C579,away!$B$2:$E$405,3,FALSE)</f>
        <v>0.63</v>
      </c>
      <c r="J579">
        <f>VLOOKUP(B579,home!$B$2:$E$405,4,FALSE)</f>
        <v>1.33</v>
      </c>
      <c r="K579" s="3">
        <f t="shared" si="784"/>
        <v>0.99400000000000133</v>
      </c>
      <c r="L579" s="3">
        <f t="shared" si="785"/>
        <v>1.0985799999999992</v>
      </c>
      <c r="M579" s="5">
        <f t="shared" si="786"/>
        <v>0.12336843430877563</v>
      </c>
      <c r="N579" s="5">
        <f t="shared" si="787"/>
        <v>0.12262822370292312</v>
      </c>
      <c r="O579" s="5">
        <f t="shared" si="788"/>
        <v>0.13553009456293461</v>
      </c>
      <c r="P579" s="5">
        <f t="shared" si="789"/>
        <v>0.13471691399555716</v>
      </c>
      <c r="Q579" s="5">
        <f t="shared" si="790"/>
        <v>6.0946227180352863E-2</v>
      </c>
      <c r="R579" s="5">
        <f t="shared" si="791"/>
        <v>7.4445325642474303E-2</v>
      </c>
      <c r="S579" s="5">
        <f t="shared" si="792"/>
        <v>3.6777330883243961E-2</v>
      </c>
      <c r="T579" s="5">
        <f t="shared" si="793"/>
        <v>6.695430625579199E-2</v>
      </c>
      <c r="U579" s="5">
        <f t="shared" si="794"/>
        <v>7.3998653688619548E-2</v>
      </c>
      <c r="V579" s="5">
        <f t="shared" si="795"/>
        <v>4.4622692356382117E-3</v>
      </c>
      <c r="W579" s="5">
        <f t="shared" si="796"/>
        <v>2.019351660575695E-2</v>
      </c>
      <c r="X579" s="5">
        <f t="shared" si="797"/>
        <v>2.218419347275245E-2</v>
      </c>
      <c r="Y579" s="5">
        <f t="shared" si="798"/>
        <v>1.2185555632648185E-2</v>
      </c>
      <c r="Z579" s="5">
        <f t="shared" si="799"/>
        <v>2.7261381948103125E-2</v>
      </c>
      <c r="AA579" s="5">
        <f t="shared" si="800"/>
        <v>2.7097813656414536E-2</v>
      </c>
      <c r="AB579" s="5">
        <f t="shared" si="801"/>
        <v>1.3467613387238042E-2</v>
      </c>
      <c r="AC579" s="5">
        <f t="shared" si="802"/>
        <v>3.0454667365413144E-4</v>
      </c>
      <c r="AD579" s="5">
        <f t="shared" si="803"/>
        <v>5.0180888765306081E-3</v>
      </c>
      <c r="AE579" s="5">
        <f t="shared" si="804"/>
        <v>5.5127720779789904E-3</v>
      </c>
      <c r="AF579" s="5">
        <f t="shared" si="805"/>
        <v>3.0281105747130776E-3</v>
      </c>
      <c r="AG579" s="5">
        <f t="shared" si="806"/>
        <v>1.1088739050560969E-3</v>
      </c>
      <c r="AH579" s="5">
        <f t="shared" si="807"/>
        <v>7.4872022451367756E-3</v>
      </c>
      <c r="AI579" s="5">
        <f t="shared" si="808"/>
        <v>7.4422790316659637E-3</v>
      </c>
      <c r="AJ579" s="5">
        <f t="shared" si="809"/>
        <v>3.6988126787379882E-3</v>
      </c>
      <c r="AK579" s="5">
        <f t="shared" si="810"/>
        <v>1.2255399342218554E-3</v>
      </c>
      <c r="AL579" s="5">
        <f t="shared" si="811"/>
        <v>1.3302458857379934E-5</v>
      </c>
      <c r="AM579" s="5">
        <f t="shared" si="812"/>
        <v>9.9759606865428637E-4</v>
      </c>
      <c r="AN579" s="5">
        <f t="shared" si="813"/>
        <v>1.0959390891022249E-3</v>
      </c>
      <c r="AO579" s="5">
        <f t="shared" si="814"/>
        <v>6.0198838225296075E-4</v>
      </c>
      <c r="AP579" s="5">
        <f t="shared" si="815"/>
        <v>2.2044413232515241E-4</v>
      </c>
      <c r="AQ579" s="5">
        <f t="shared" si="816"/>
        <v>6.0543878722441429E-5</v>
      </c>
      <c r="AR579" s="5">
        <f t="shared" si="817"/>
        <v>1.645058128492471E-3</v>
      </c>
      <c r="AS579" s="5">
        <f t="shared" si="818"/>
        <v>1.635187779721518E-3</v>
      </c>
      <c r="AT579" s="5">
        <f t="shared" si="819"/>
        <v>8.1268832652159546E-4</v>
      </c>
      <c r="AU579" s="5">
        <f t="shared" si="820"/>
        <v>2.6927073218748908E-4</v>
      </c>
      <c r="AV579" s="5">
        <f t="shared" si="821"/>
        <v>6.6913776948591117E-5</v>
      </c>
      <c r="AW579" s="5">
        <f t="shared" si="822"/>
        <v>4.0350367666753346E-7</v>
      </c>
      <c r="AX579" s="5">
        <f t="shared" si="823"/>
        <v>1.6526841537372694E-4</v>
      </c>
      <c r="AY579" s="5">
        <f t="shared" si="824"/>
        <v>1.8156057576126878E-4</v>
      </c>
      <c r="AZ579" s="5">
        <f t="shared" si="825"/>
        <v>9.9729408659907258E-5</v>
      </c>
      <c r="BA579" s="5">
        <f t="shared" si="826"/>
        <v>3.652024458853362E-5</v>
      </c>
      <c r="BB579" s="5">
        <f t="shared" si="827"/>
        <v>1.0030102575017806E-5</v>
      </c>
      <c r="BC579" s="5">
        <f t="shared" si="828"/>
        <v>2.2037740173726111E-6</v>
      </c>
      <c r="BD579" s="5">
        <f t="shared" si="829"/>
        <v>3.0120465979987615E-4</v>
      </c>
      <c r="BE579" s="5">
        <f t="shared" si="830"/>
        <v>2.9939743184107724E-4</v>
      </c>
      <c r="BF579" s="5">
        <f t="shared" si="831"/>
        <v>1.4880052362501556E-4</v>
      </c>
      <c r="BG579" s="5">
        <f t="shared" si="832"/>
        <v>4.9302573494421904E-5</v>
      </c>
      <c r="BH579" s="5">
        <f t="shared" si="833"/>
        <v>1.2251689513363857E-5</v>
      </c>
      <c r="BI579" s="5">
        <f t="shared" si="834"/>
        <v>2.4356358752567385E-6</v>
      </c>
      <c r="BJ579" s="8">
        <f t="shared" si="835"/>
        <v>0.32323169235653726</v>
      </c>
      <c r="BK579" s="8">
        <f t="shared" si="836"/>
        <v>0.29982435813148772</v>
      </c>
      <c r="BL579" s="8">
        <f t="shared" si="837"/>
        <v>0.34963584608546439</v>
      </c>
      <c r="BM579" s="8">
        <f t="shared" si="838"/>
        <v>0.34813690205649028</v>
      </c>
      <c r="BN579" s="8">
        <f t="shared" si="839"/>
        <v>0.65163521939301761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1.5777777777777799</v>
      </c>
      <c r="F580">
        <f>VLOOKUP(B580,home!$B$2:$E$405,3,FALSE)</f>
        <v>1.51</v>
      </c>
      <c r="G580">
        <f>VLOOKUP(C580,away!$B$2:$E$405,4,FALSE)</f>
        <v>0.79</v>
      </c>
      <c r="H580">
        <f>VLOOKUP(A580,away!$A$2:$E$405,3,FALSE)</f>
        <v>1.31111111111111</v>
      </c>
      <c r="I580">
        <f>VLOOKUP(C580,away!$B$2:$E$405,3,FALSE)</f>
        <v>0.63</v>
      </c>
      <c r="J580">
        <f>VLOOKUP(B580,home!$B$2:$E$405,4,FALSE)</f>
        <v>1.24</v>
      </c>
      <c r="K580" s="3">
        <f t="shared" si="784"/>
        <v>1.8821311111111139</v>
      </c>
      <c r="L580" s="3">
        <f t="shared" si="785"/>
        <v>1.0242399999999992</v>
      </c>
      <c r="M580" s="5">
        <f t="shared" si="786"/>
        <v>5.4673775365240582E-2</v>
      </c>
      <c r="N580" s="5">
        <f t="shared" si="787"/>
        <v>0.10290321357681971</v>
      </c>
      <c r="O580" s="5">
        <f t="shared" si="788"/>
        <v>5.599906768009396E-2</v>
      </c>
      <c r="P580" s="5">
        <f t="shared" si="789"/>
        <v>0.10539758747392172</v>
      </c>
      <c r="Q580" s="5">
        <f t="shared" si="790"/>
        <v>9.6838669853121978E-2</v>
      </c>
      <c r="R580" s="5">
        <f t="shared" si="791"/>
        <v>2.8678242540329697E-2</v>
      </c>
      <c r="S580" s="5">
        <f t="shared" si="792"/>
        <v>5.0795154400410325E-2</v>
      </c>
      <c r="T580" s="5">
        <f t="shared" si="793"/>
        <v>9.9186039210361565E-2</v>
      </c>
      <c r="U580" s="5">
        <f t="shared" si="794"/>
        <v>5.3976212497144745E-2</v>
      </c>
      <c r="V580" s="5">
        <f t="shared" si="795"/>
        <v>1.0880062279308387E-2</v>
      </c>
      <c r="W580" s="5">
        <f t="shared" si="796"/>
        <v>6.0754357763059604E-2</v>
      </c>
      <c r="X580" s="5">
        <f t="shared" si="797"/>
        <v>6.222704339523611E-2</v>
      </c>
      <c r="Y580" s="5">
        <f t="shared" si="798"/>
        <v>3.1867713463568287E-2</v>
      </c>
      <c r="Z580" s="5">
        <f t="shared" si="799"/>
        <v>9.7911343798357548E-3</v>
      </c>
      <c r="AA580" s="5">
        <f t="shared" si="800"/>
        <v>1.8428198629358499E-2</v>
      </c>
      <c r="AB580" s="5">
        <f t="shared" si="801"/>
        <v>1.7342142981025408E-2</v>
      </c>
      <c r="AC580" s="5">
        <f t="shared" si="802"/>
        <v>1.3108802027852196E-3</v>
      </c>
      <c r="AD580" s="5">
        <f t="shared" si="803"/>
        <v>2.8586916720357382E-2</v>
      </c>
      <c r="AE580" s="5">
        <f t="shared" si="804"/>
        <v>2.9279863581658818E-2</v>
      </c>
      <c r="AF580" s="5">
        <f t="shared" si="805"/>
        <v>1.4994803737439102E-2</v>
      </c>
      <c r="AG580" s="5">
        <f t="shared" si="806"/>
        <v>5.1194259266782042E-3</v>
      </c>
      <c r="AH580" s="5">
        <f t="shared" si="807"/>
        <v>2.5071178693007409E-3</v>
      </c>
      <c r="AI580" s="5">
        <f t="shared" si="808"/>
        <v>4.7187245410335319E-3</v>
      </c>
      <c r="AJ580" s="5">
        <f t="shared" si="809"/>
        <v>4.4406291317213619E-3</v>
      </c>
      <c r="AK580" s="5">
        <f t="shared" si="810"/>
        <v>2.7859487472397027E-3</v>
      </c>
      <c r="AL580" s="5">
        <f t="shared" si="811"/>
        <v>1.0108218056492675E-4</v>
      </c>
      <c r="AM580" s="5">
        <f t="shared" si="812"/>
        <v>1.0760865066025409E-2</v>
      </c>
      <c r="AN580" s="5">
        <f t="shared" si="813"/>
        <v>1.1021708435225855E-2</v>
      </c>
      <c r="AO580" s="5">
        <f t="shared" si="814"/>
        <v>5.6444373238478604E-3</v>
      </c>
      <c r="AP580" s="5">
        <f t="shared" si="815"/>
        <v>1.9270861615259761E-3</v>
      </c>
      <c r="AQ580" s="5">
        <f t="shared" si="816"/>
        <v>4.9344968252034089E-4</v>
      </c>
      <c r="AR580" s="5">
        <f t="shared" si="817"/>
        <v>5.1357808129051793E-4</v>
      </c>
      <c r="AS580" s="5">
        <f t="shared" si="818"/>
        <v>9.6662128478163651E-4</v>
      </c>
      <c r="AT580" s="5">
        <f t="shared" si="819"/>
        <v>9.0965399637485715E-4</v>
      </c>
      <c r="AU580" s="5">
        <f t="shared" si="820"/>
        <v>5.7069602897455831E-4</v>
      </c>
      <c r="AV580" s="5">
        <f t="shared" si="821"/>
        <v>2.6853118778014654E-4</v>
      </c>
      <c r="AW580" s="5">
        <f t="shared" si="822"/>
        <v>5.4128215223311492E-6</v>
      </c>
      <c r="AX580" s="5">
        <f t="shared" si="823"/>
        <v>3.3755598205391984E-3</v>
      </c>
      <c r="AY580" s="5">
        <f t="shared" si="824"/>
        <v>3.4573833905890655E-3</v>
      </c>
      <c r="AZ580" s="5">
        <f t="shared" si="825"/>
        <v>1.7705951819884708E-3</v>
      </c>
      <c r="BA580" s="5">
        <f t="shared" si="826"/>
        <v>6.0450480306662336E-4</v>
      </c>
      <c r="BB580" s="5">
        <f t="shared" si="827"/>
        <v>1.5478949987323941E-4</v>
      </c>
      <c r="BC580" s="5">
        <f t="shared" si="828"/>
        <v>3.1708319470033336E-5</v>
      </c>
      <c r="BD580" s="5">
        <f t="shared" si="829"/>
        <v>8.7671202330166572E-5</v>
      </c>
      <c r="BE580" s="5">
        <f t="shared" si="830"/>
        <v>1.6500869745412369E-4</v>
      </c>
      <c r="BF580" s="5">
        <f t="shared" si="831"/>
        <v>1.5528400154116373E-4</v>
      </c>
      <c r="BG580" s="5">
        <f t="shared" si="832"/>
        <v>9.742161678615015E-5</v>
      </c>
      <c r="BH580" s="5">
        <f t="shared" si="833"/>
        <v>4.5840063961989495E-5</v>
      </c>
      <c r="BI580" s="5">
        <f t="shared" si="834"/>
        <v>1.7255402103636741E-5</v>
      </c>
      <c r="BJ580" s="8">
        <f t="shared" si="835"/>
        <v>0.57100013491297286</v>
      </c>
      <c r="BK580" s="8">
        <f t="shared" si="836"/>
        <v>0.22661592529282021</v>
      </c>
      <c r="BL580" s="8">
        <f t="shared" si="837"/>
        <v>0.19267384618062655</v>
      </c>
      <c r="BM580" s="8">
        <f t="shared" si="838"/>
        <v>0.55213851370766109</v>
      </c>
      <c r="BN580" s="8">
        <f t="shared" si="839"/>
        <v>0.44449055648952762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1.5193798449612399</v>
      </c>
      <c r="F581">
        <f>VLOOKUP(B581,home!$B$2:$E$405,3,FALSE)</f>
        <v>1.6</v>
      </c>
      <c r="G581">
        <f>VLOOKUP(C581,away!$B$2:$E$405,4,FALSE)</f>
        <v>1.21</v>
      </c>
      <c r="H581">
        <f>VLOOKUP(A581,away!$A$2:$E$405,3,FALSE)</f>
        <v>1.26356589147287</v>
      </c>
      <c r="I581">
        <f>VLOOKUP(C581,away!$B$2:$E$405,3,FALSE)</f>
        <v>0.33</v>
      </c>
      <c r="J581">
        <f>VLOOKUP(B581,home!$B$2:$E$405,4,FALSE)</f>
        <v>0.34</v>
      </c>
      <c r="K581" s="3">
        <f t="shared" si="784"/>
        <v>2.9415193798449604</v>
      </c>
      <c r="L581" s="3">
        <f t="shared" si="785"/>
        <v>0.14177209302325602</v>
      </c>
      <c r="M581" s="5">
        <f t="shared" si="786"/>
        <v>4.580823168637177E-2</v>
      </c>
      <c r="N581" s="5">
        <f t="shared" si="787"/>
        <v>0.13474580126189054</v>
      </c>
      <c r="O581" s="5">
        <f t="shared" si="788"/>
        <v>6.4943288838711626E-3</v>
      </c>
      <c r="P581" s="5">
        <f t="shared" si="789"/>
        <v>1.9103194270993915E-2</v>
      </c>
      <c r="Q581" s="5">
        <f t="shared" si="790"/>
        <v>0.19817869288229431</v>
      </c>
      <c r="R581" s="5">
        <f t="shared" si="791"/>
        <v>4.6035729932390041E-4</v>
      </c>
      <c r="S581" s="5">
        <f t="shared" si="792"/>
        <v>1.9916291129390197E-3</v>
      </c>
      <c r="T581" s="5">
        <f t="shared" si="793"/>
        <v>2.8096208082535913E-2</v>
      </c>
      <c r="U581" s="5">
        <f t="shared" si="794"/>
        <v>1.3541499176143402E-3</v>
      </c>
      <c r="V581" s="5">
        <f t="shared" si="795"/>
        <v>9.2284427346130907E-5</v>
      </c>
      <c r="W581" s="5">
        <f t="shared" si="796"/>
        <v>0.19431548859520373</v>
      </c>
      <c r="X581" s="5">
        <f t="shared" si="797"/>
        <v>2.7548513524978665E-2</v>
      </c>
      <c r="Y581" s="5">
        <f t="shared" si="798"/>
        <v>1.9528052110578508E-3</v>
      </c>
      <c r="Z581" s="5">
        <f t="shared" si="799"/>
        <v>2.175527262122764E-5</v>
      </c>
      <c r="AA581" s="5">
        <f t="shared" si="800"/>
        <v>6.3993556029151563E-5</v>
      </c>
      <c r="AB581" s="5">
        <f t="shared" si="801"/>
        <v>9.4119142622471841E-5</v>
      </c>
      <c r="AC581" s="5">
        <f t="shared" si="802"/>
        <v>2.4053091536180225E-6</v>
      </c>
      <c r="AD581" s="5">
        <f t="shared" si="803"/>
        <v>0.14289569387670856</v>
      </c>
      <c r="AE581" s="5">
        <f t="shared" si="804"/>
        <v>2.0258621604911441E-2</v>
      </c>
      <c r="AF581" s="5">
        <f t="shared" si="805"/>
        <v>1.4360535933472243E-3</v>
      </c>
      <c r="AG581" s="5">
        <f t="shared" si="806"/>
        <v>6.7864107874134578E-5</v>
      </c>
      <c r="AH581" s="5">
        <f t="shared" si="807"/>
        <v>7.7107263345074504E-7</v>
      </c>
      <c r="AI581" s="5">
        <f t="shared" si="808"/>
        <v>2.2681250945634558E-6</v>
      </c>
      <c r="AJ581" s="5">
        <f t="shared" si="809"/>
        <v>3.3358669607855448E-6</v>
      </c>
      <c r="AK581" s="5">
        <f t="shared" si="810"/>
        <v>3.2708391045783961E-6</v>
      </c>
      <c r="AL581" s="5">
        <f t="shared" si="811"/>
        <v>4.0122996546085959E-8</v>
      </c>
      <c r="AM581" s="5">
        <f t="shared" si="812"/>
        <v>8.4066090566946181E-2</v>
      </c>
      <c r="AN581" s="5">
        <f t="shared" si="813"/>
        <v>1.191822561195856E-2</v>
      </c>
      <c r="AO581" s="5">
        <f t="shared" si="814"/>
        <v>8.4483589506537051E-4</v>
      </c>
      <c r="AP581" s="5">
        <f t="shared" si="815"/>
        <v>3.9924717701531153E-5</v>
      </c>
      <c r="AQ581" s="5">
        <f t="shared" si="816"/>
        <v>1.4150526979771779E-6</v>
      </c>
      <c r="AR581" s="5">
        <f t="shared" si="817"/>
        <v>2.1863316223453194E-8</v>
      </c>
      <c r="AS581" s="5">
        <f t="shared" si="818"/>
        <v>6.4311368378966297E-8</v>
      </c>
      <c r="AT581" s="5">
        <f t="shared" si="819"/>
        <v>9.4586568215538882E-8</v>
      </c>
      <c r="AU581" s="5">
        <f t="shared" si="820"/>
        <v>9.2742741159678322E-8</v>
      </c>
      <c r="AV581" s="5">
        <f t="shared" si="821"/>
        <v>6.8201142615284669E-8</v>
      </c>
      <c r="AW581" s="5">
        <f t="shared" si="822"/>
        <v>4.6478630679914413E-10</v>
      </c>
      <c r="AX581" s="5">
        <f t="shared" si="823"/>
        <v>4.1213672431745618E-2</v>
      </c>
      <c r="AY581" s="5">
        <f t="shared" si="824"/>
        <v>5.8429486018234415E-3</v>
      </c>
      <c r="AZ581" s="5">
        <f t="shared" si="825"/>
        <v>4.1418352635390831E-4</v>
      </c>
      <c r="BA581" s="5">
        <f t="shared" si="826"/>
        <v>1.9573221808982166E-5</v>
      </c>
      <c r="BB581" s="5">
        <f t="shared" si="827"/>
        <v>6.9373415576696085E-7</v>
      </c>
      <c r="BC581" s="5">
        <f t="shared" si="828"/>
        <v>1.96704286529607E-8</v>
      </c>
      <c r="BD581" s="5">
        <f t="shared" si="829"/>
        <v>5.1660135023804466E-10</v>
      </c>
      <c r="BE581" s="5">
        <f t="shared" si="830"/>
        <v>1.5195928833792823E-9</v>
      </c>
      <c r="BF581" s="5">
        <f t="shared" si="831"/>
        <v>2.2349559579673212E-9</v>
      </c>
      <c r="BG581" s="5">
        <f t="shared" si="832"/>
        <v>2.1913887544869447E-9</v>
      </c>
      <c r="BH581" s="5">
        <f t="shared" si="833"/>
        <v>1.6115031225244145E-9</v>
      </c>
      <c r="BI581" s="5">
        <f t="shared" si="834"/>
        <v>9.4805353311724633E-10</v>
      </c>
      <c r="BJ581" s="8">
        <f t="shared" si="835"/>
        <v>0.89385732577148846</v>
      </c>
      <c r="BK581" s="8">
        <f t="shared" si="836"/>
        <v>7.284073353162443E-2</v>
      </c>
      <c r="BL581" s="8">
        <f t="shared" si="837"/>
        <v>8.4769454304865991E-3</v>
      </c>
      <c r="BM581" s="8">
        <f t="shared" si="838"/>
        <v>0.56456320558443784</v>
      </c>
      <c r="BN581" s="8">
        <f t="shared" si="839"/>
        <v>0.40479060628474561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1.5193798449612399</v>
      </c>
      <c r="F582">
        <f>VLOOKUP(B582,home!$B$2:$E$405,3,FALSE)</f>
        <v>1.21</v>
      </c>
      <c r="G582">
        <f>VLOOKUP(C582,away!$B$2:$E$405,4,FALSE)</f>
        <v>0.88</v>
      </c>
      <c r="H582">
        <f>VLOOKUP(A582,away!$A$2:$E$405,3,FALSE)</f>
        <v>1.26356589147287</v>
      </c>
      <c r="I582">
        <f>VLOOKUP(C582,away!$B$2:$E$405,3,FALSE)</f>
        <v>0.99</v>
      </c>
      <c r="J582">
        <f>VLOOKUP(B582,home!$B$2:$E$405,4,FALSE)</f>
        <v>1.06</v>
      </c>
      <c r="K582" s="3">
        <f t="shared" si="784"/>
        <v>1.6178356589147282</v>
      </c>
      <c r="L582" s="3">
        <f t="shared" si="785"/>
        <v>1.3259860465116298</v>
      </c>
      <c r="M582" s="5">
        <f t="shared" si="786"/>
        <v>5.2664077068038065E-2</v>
      </c>
      <c r="N582" s="5">
        <f t="shared" si="787"/>
        <v>8.5201821824505392E-2</v>
      </c>
      <c r="O582" s="5">
        <f t="shared" si="788"/>
        <v>6.9831831344631584E-2</v>
      </c>
      <c r="P582" s="5">
        <f t="shared" si="789"/>
        <v>0.11297642687666422</v>
      </c>
      <c r="Q582" s="5">
        <f t="shared" si="790"/>
        <v>6.8921272776091988E-2</v>
      </c>
      <c r="R582" s="5">
        <f t="shared" si="791"/>
        <v>4.6298016982667473E-2</v>
      </c>
      <c r="S582" s="5">
        <f t="shared" si="792"/>
        <v>6.0590034708709224E-2</v>
      </c>
      <c r="T582" s="5">
        <f t="shared" si="793"/>
        <v>9.1388646008919841E-2</v>
      </c>
      <c r="U582" s="5">
        <f t="shared" si="794"/>
        <v>7.4902582811599103E-2</v>
      </c>
      <c r="V582" s="5">
        <f t="shared" si="795"/>
        <v>1.4442156582748862E-2</v>
      </c>
      <c r="W582" s="5">
        <f t="shared" si="796"/>
        <v>3.7167764251650179E-2</v>
      </c>
      <c r="X582" s="5">
        <f t="shared" si="797"/>
        <v>4.9283936777721908E-2</v>
      </c>
      <c r="Y582" s="5">
        <f t="shared" si="798"/>
        <v>3.267490624221029E-2</v>
      </c>
      <c r="Z582" s="5">
        <f t="shared" si="799"/>
        <v>2.0463508166725174E-2</v>
      </c>
      <c r="AA582" s="5">
        <f t="shared" si="800"/>
        <v>3.3106593218620743E-2</v>
      </c>
      <c r="AB582" s="5">
        <f t="shared" si="801"/>
        <v>2.6780513527134585E-2</v>
      </c>
      <c r="AC582" s="5">
        <f t="shared" si="802"/>
        <v>1.936356974655995E-3</v>
      </c>
      <c r="AD582" s="5">
        <f t="shared" si="803"/>
        <v>1.5032833592113928E-2</v>
      </c>
      <c r="AE582" s="5">
        <f t="shared" si="804"/>
        <v>1.9933327582674371E-2</v>
      </c>
      <c r="AF582" s="5">
        <f t="shared" si="805"/>
        <v>1.3215657117585804E-2</v>
      </c>
      <c r="AG582" s="5">
        <f t="shared" si="806"/>
        <v>5.8412589778002923E-3</v>
      </c>
      <c r="AH582" s="5">
        <f t="shared" si="807"/>
        <v>6.7835815729385953E-3</v>
      </c>
      <c r="AI582" s="5">
        <f t="shared" si="808"/>
        <v>1.0974720163856921E-2</v>
      </c>
      <c r="AJ582" s="5">
        <f t="shared" si="809"/>
        <v>8.8776468138491091E-3</v>
      </c>
      <c r="AK582" s="5">
        <f t="shared" si="810"/>
        <v>4.7875245275652714E-3</v>
      </c>
      <c r="AL582" s="5">
        <f t="shared" si="811"/>
        <v>1.6615704999194526E-4</v>
      </c>
      <c r="AM582" s="5">
        <f t="shared" si="812"/>
        <v>4.8641308479706142E-3</v>
      </c>
      <c r="AN582" s="5">
        <f t="shared" si="813"/>
        <v>6.4497696328158173E-3</v>
      </c>
      <c r="AO582" s="5">
        <f t="shared" si="814"/>
        <v>4.2761522681641056E-3</v>
      </c>
      <c r="AP582" s="5">
        <f t="shared" si="815"/>
        <v>1.8900394134482199E-3</v>
      </c>
      <c r="AQ582" s="5">
        <f t="shared" si="816"/>
        <v>6.2654147239734172E-4</v>
      </c>
      <c r="AR582" s="5">
        <f t="shared" si="817"/>
        <v>1.7989869022179978E-3</v>
      </c>
      <c r="AS582" s="5">
        <f t="shared" si="818"/>
        <v>2.9104651603288206E-3</v>
      </c>
      <c r="AT582" s="5">
        <f t="shared" si="819"/>
        <v>2.3543271602044693E-3</v>
      </c>
      <c r="AU582" s="5">
        <f t="shared" si="820"/>
        <v>1.2696381441767463E-3</v>
      </c>
      <c r="AV582" s="5">
        <f t="shared" si="821"/>
        <v>5.1351646589186447E-4</v>
      </c>
      <c r="AW582" s="5">
        <f t="shared" si="822"/>
        <v>9.901240958384768E-6</v>
      </c>
      <c r="AX582" s="5">
        <f t="shared" si="823"/>
        <v>1.3115607225790003E-3</v>
      </c>
      <c r="AY582" s="5">
        <f t="shared" si="824"/>
        <v>1.7391112172924653E-3</v>
      </c>
      <c r="AZ582" s="5">
        <f t="shared" si="825"/>
        <v>1.153018603730832E-3</v>
      </c>
      <c r="BA582" s="5">
        <f t="shared" si="826"/>
        <v>5.096288599718017E-4</v>
      </c>
      <c r="BB582" s="5">
        <f t="shared" si="827"/>
        <v>1.6894018930555969E-4</v>
      </c>
      <c r="BC582" s="5">
        <f t="shared" si="828"/>
        <v>4.4802466742841082E-5</v>
      </c>
      <c r="BD582" s="5">
        <f t="shared" si="829"/>
        <v>3.9757192169970776E-4</v>
      </c>
      <c r="BE582" s="5">
        <f t="shared" si="830"/>
        <v>6.432060319090415E-4</v>
      </c>
      <c r="BF582" s="5">
        <f t="shared" si="831"/>
        <v>5.2030082722574604E-4</v>
      </c>
      <c r="BG582" s="5">
        <f t="shared" si="832"/>
        <v>2.8058707721621438E-4</v>
      </c>
      <c r="BH582" s="5">
        <f t="shared" si="833"/>
        <v>1.1348594473776292E-4</v>
      </c>
      <c r="BI582" s="5">
        <f t="shared" si="834"/>
        <v>3.6720321636475782E-5</v>
      </c>
      <c r="BJ582" s="8">
        <f t="shared" si="835"/>
        <v>0.44169512084569257</v>
      </c>
      <c r="BK582" s="8">
        <f t="shared" si="836"/>
        <v>0.24451432047810079</v>
      </c>
      <c r="BL582" s="8">
        <f t="shared" si="837"/>
        <v>0.29318181692010825</v>
      </c>
      <c r="BM582" s="8">
        <f t="shared" si="838"/>
        <v>0.56223210956169412</v>
      </c>
      <c r="BN582" s="8">
        <f t="shared" si="839"/>
        <v>0.43589344687259879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1.5193798449612399</v>
      </c>
      <c r="F583">
        <f>VLOOKUP(B583,home!$B$2:$E$405,3,FALSE)</f>
        <v>0.56000000000000005</v>
      </c>
      <c r="G583">
        <f>VLOOKUP(C583,away!$B$2:$E$405,4,FALSE)</f>
        <v>1.1299999999999999</v>
      </c>
      <c r="H583">
        <f>VLOOKUP(A583,away!$A$2:$E$405,3,FALSE)</f>
        <v>1.26356589147287</v>
      </c>
      <c r="I583">
        <f>VLOOKUP(C583,away!$B$2:$E$405,3,FALSE)</f>
        <v>0.56000000000000005</v>
      </c>
      <c r="J583">
        <f>VLOOKUP(B583,home!$B$2:$E$405,4,FALSE)</f>
        <v>0.9</v>
      </c>
      <c r="K583" s="3">
        <f t="shared" si="784"/>
        <v>0.96146356589147264</v>
      </c>
      <c r="L583" s="3">
        <f t="shared" si="785"/>
        <v>0.63683720930232657</v>
      </c>
      <c r="M583" s="5">
        <f t="shared" si="786"/>
        <v>0.20223987720594519</v>
      </c>
      <c r="N583" s="5">
        <f t="shared" si="787"/>
        <v>0.19444627350388161</v>
      </c>
      <c r="O583" s="5">
        <f t="shared" si="788"/>
        <v>0.12879387900947933</v>
      </c>
      <c r="P583" s="5">
        <f t="shared" si="789"/>
        <v>0.12383062217744888</v>
      </c>
      <c r="Q583" s="5">
        <f t="shared" si="790"/>
        <v>9.3476503748675277E-2</v>
      </c>
      <c r="R583" s="5">
        <f t="shared" si="791"/>
        <v>4.1010367241809148E-2</v>
      </c>
      <c r="S583" s="5">
        <f t="shared" si="792"/>
        <v>1.8955241667348233E-2</v>
      </c>
      <c r="T583" s="5">
        <f t="shared" si="793"/>
        <v>5.9529315782644823E-2</v>
      </c>
      <c r="U583" s="5">
        <f t="shared" si="794"/>
        <v>3.9429973926828656E-2</v>
      </c>
      <c r="V583" s="5">
        <f t="shared" si="795"/>
        <v>1.2895793745416669E-3</v>
      </c>
      <c r="W583" s="5">
        <f t="shared" si="796"/>
        <v>2.995808420708965E-2</v>
      </c>
      <c r="X583" s="5">
        <f t="shared" si="797"/>
        <v>1.9078422742487073E-2</v>
      </c>
      <c r="Y583" s="5">
        <f t="shared" si="798"/>
        <v>6.0749247486077528E-3</v>
      </c>
      <c r="Z583" s="5">
        <f t="shared" si="799"/>
        <v>8.7056426089124322E-3</v>
      </c>
      <c r="AA583" s="5">
        <f t="shared" si="800"/>
        <v>8.3701581861416897E-3</v>
      </c>
      <c r="AB583" s="5">
        <f t="shared" si="801"/>
        <v>4.0238010683617447E-3</v>
      </c>
      <c r="AC583" s="5">
        <f t="shared" si="802"/>
        <v>4.9350250091282936E-5</v>
      </c>
      <c r="AD583" s="5">
        <f t="shared" si="803"/>
        <v>7.2009016172563563E-3</v>
      </c>
      <c r="AE583" s="5">
        <f t="shared" si="804"/>
        <v>4.585802090394147E-3</v>
      </c>
      <c r="AF583" s="5">
        <f t="shared" si="805"/>
        <v>1.4602047028296919E-3</v>
      </c>
      <c r="AG583" s="5">
        <f t="shared" si="806"/>
        <v>3.0997089598673149E-4</v>
      </c>
      <c r="AH583" s="5">
        <f t="shared" si="807"/>
        <v>1.3860192860608044E-3</v>
      </c>
      <c r="AI583" s="5">
        <f t="shared" si="808"/>
        <v>1.3326070451703739E-3</v>
      </c>
      <c r="AJ583" s="5">
        <f t="shared" si="809"/>
        <v>6.4062656079080316E-4</v>
      </c>
      <c r="AK583" s="5">
        <f t="shared" si="810"/>
        <v>2.0531303251423866E-4</v>
      </c>
      <c r="AL583" s="5">
        <f t="shared" si="811"/>
        <v>1.2086779833619535E-6</v>
      </c>
      <c r="AM583" s="5">
        <f t="shared" si="812"/>
        <v>1.384680909312194E-3</v>
      </c>
      <c r="AN583" s="5">
        <f t="shared" si="813"/>
        <v>8.8181632606058554E-4</v>
      </c>
      <c r="AO583" s="5">
        <f t="shared" si="814"/>
        <v>2.8078672410282679E-4</v>
      </c>
      <c r="AP583" s="5">
        <f t="shared" si="815"/>
        <v>5.9605144595595537E-5</v>
      </c>
      <c r="AQ583" s="5">
        <f t="shared" si="816"/>
        <v>9.4896934860801762E-6</v>
      </c>
      <c r="AR583" s="5">
        <f t="shared" si="817"/>
        <v>1.7653373083483317E-4</v>
      </c>
      <c r="AS583" s="5">
        <f t="shared" si="818"/>
        <v>1.6973075034858412E-4</v>
      </c>
      <c r="AT583" s="5">
        <f t="shared" si="819"/>
        <v>8.1594966235792486E-5</v>
      </c>
      <c r="AU583" s="5">
        <f t="shared" si="820"/>
        <v>2.6150195731953122E-5</v>
      </c>
      <c r="AV583" s="5">
        <f t="shared" si="821"/>
        <v>6.2856151093009035E-6</v>
      </c>
      <c r="AW583" s="5">
        <f t="shared" si="822"/>
        <v>2.0557456153291083E-8</v>
      </c>
      <c r="AX583" s="5">
        <f t="shared" si="823"/>
        <v>2.2188670744819141E-4</v>
      </c>
      <c r="AY583" s="5">
        <f t="shared" si="824"/>
        <v>1.4130571155258797E-4</v>
      </c>
      <c r="AZ583" s="5">
        <f t="shared" si="825"/>
        <v>4.4994367501814817E-5</v>
      </c>
      <c r="BA583" s="5">
        <f t="shared" si="826"/>
        <v>9.5513624780596838E-6</v>
      </c>
      <c r="BB583" s="5">
        <f t="shared" si="827"/>
        <v>1.5206657563906204E-6</v>
      </c>
      <c r="BC583" s="5">
        <f t="shared" si="828"/>
        <v>1.936833073162829E-7</v>
      </c>
      <c r="BD583" s="5">
        <f t="shared" si="829"/>
        <v>1.8737208082097204E-5</v>
      </c>
      <c r="BE583" s="5">
        <f t="shared" si="830"/>
        <v>1.8015142897463698E-5</v>
      </c>
      <c r="BF583" s="5">
        <f t="shared" si="831"/>
        <v>8.6604517651199405E-6</v>
      </c>
      <c r="BG583" s="5">
        <f t="shared" si="832"/>
        <v>2.7755696121077727E-6</v>
      </c>
      <c r="BH583" s="5">
        <f t="shared" si="833"/>
        <v>6.6715226415928761E-7</v>
      </c>
      <c r="BI583" s="5">
        <f t="shared" si="834"/>
        <v>1.2828851897823172E-7</v>
      </c>
      <c r="BJ583" s="8">
        <f t="shared" si="835"/>
        <v>0.41915623533545476</v>
      </c>
      <c r="BK583" s="8">
        <f t="shared" si="836"/>
        <v>0.34650718506491118</v>
      </c>
      <c r="BL583" s="8">
        <f t="shared" si="837"/>
        <v>0.22570202442855722</v>
      </c>
      <c r="BM583" s="8">
        <f t="shared" si="838"/>
        <v>0.21613227939649973</v>
      </c>
      <c r="BN583" s="8">
        <f t="shared" si="839"/>
        <v>0.78379752288723958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1.5193798449612399</v>
      </c>
      <c r="F584">
        <f>VLOOKUP(B584,home!$B$2:$E$405,3,FALSE)</f>
        <v>1.1000000000000001</v>
      </c>
      <c r="G584">
        <f>VLOOKUP(C584,away!$B$2:$E$405,4,FALSE)</f>
        <v>1.32</v>
      </c>
      <c r="H584">
        <f>VLOOKUP(A584,away!$A$2:$E$405,3,FALSE)</f>
        <v>1.26356589147287</v>
      </c>
      <c r="I584">
        <f>VLOOKUP(C584,away!$B$2:$E$405,3,FALSE)</f>
        <v>0.56000000000000005</v>
      </c>
      <c r="J584">
        <f>VLOOKUP(B584,home!$B$2:$E$405,4,FALSE)</f>
        <v>2.11</v>
      </c>
      <c r="K584" s="3">
        <f t="shared" si="784"/>
        <v>2.2061395348837207</v>
      </c>
      <c r="L584" s="3">
        <f t="shared" si="785"/>
        <v>1.4930294573643432</v>
      </c>
      <c r="M584" s="5">
        <f t="shared" si="786"/>
        <v>2.4744080451567469E-2</v>
      </c>
      <c r="N584" s="5">
        <f t="shared" si="787"/>
        <v>5.4588894138546423E-2</v>
      </c>
      <c r="O584" s="5">
        <f t="shared" si="788"/>
        <v>3.6943641009583424E-2</v>
      </c>
      <c r="P584" s="5">
        <f t="shared" si="789"/>
        <v>8.150282699379352E-2</v>
      </c>
      <c r="Q584" s="5">
        <f t="shared" si="790"/>
        <v>6.021535876231475E-2</v>
      </c>
      <c r="R584" s="5">
        <f t="shared" si="791"/>
        <v>2.7578972144800731E-2</v>
      </c>
      <c r="S584" s="5">
        <f t="shared" si="792"/>
        <v>6.7114140905157854E-2</v>
      </c>
      <c r="T584" s="5">
        <f t="shared" si="793"/>
        <v>8.9903304417898039E-2</v>
      </c>
      <c r="U584" s="5">
        <f t="shared" si="794"/>
        <v>6.0843060780101772E-2</v>
      </c>
      <c r="V584" s="5">
        <f t="shared" si="795"/>
        <v>2.4562517648241324E-2</v>
      </c>
      <c r="W584" s="5">
        <f t="shared" si="796"/>
        <v>4.4281161190916477E-2</v>
      </c>
      <c r="X584" s="5">
        <f t="shared" si="797"/>
        <v>6.6113078064337027E-2</v>
      </c>
      <c r="Y584" s="5">
        <f t="shared" si="798"/>
        <v>4.9354386533541808E-2</v>
      </c>
      <c r="Z584" s="5">
        <f t="shared" si="799"/>
        <v>1.3725405938672722E-2</v>
      </c>
      <c r="AA584" s="5">
        <f t="shared" si="800"/>
        <v>3.0280160673633698E-2</v>
      </c>
      <c r="AB584" s="5">
        <f t="shared" si="801"/>
        <v>3.3401129792367298E-2</v>
      </c>
      <c r="AC584" s="5">
        <f t="shared" si="802"/>
        <v>5.0565493591867268E-3</v>
      </c>
      <c r="AD584" s="5">
        <f t="shared" si="803"/>
        <v>2.4422605088459889E-2</v>
      </c>
      <c r="AE584" s="5">
        <f t="shared" si="804"/>
        <v>3.6463668822646907E-2</v>
      </c>
      <c r="AF584" s="5">
        <f t="shared" si="805"/>
        <v>2.7220665837894828E-2</v>
      </c>
      <c r="AG584" s="5">
        <f t="shared" si="806"/>
        <v>1.3547085315016076E-2</v>
      </c>
      <c r="AH584" s="5">
        <f t="shared" si="807"/>
        <v>5.123108845180465E-3</v>
      </c>
      <c r="AI584" s="5">
        <f t="shared" si="808"/>
        <v>1.1302292964865106E-2</v>
      </c>
      <c r="AJ584" s="5">
        <f t="shared" si="809"/>
        <v>1.2467217672313532E-2</v>
      </c>
      <c r="AK584" s="5">
        <f t="shared" si="810"/>
        <v>9.1681405989639583E-3</v>
      </c>
      <c r="AL584" s="5">
        <f t="shared" si="811"/>
        <v>6.6621682452744628E-4</v>
      </c>
      <c r="AM584" s="5">
        <f t="shared" si="812"/>
        <v>1.0775934926100735E-2</v>
      </c>
      <c r="AN584" s="5">
        <f t="shared" si="813"/>
        <v>1.6088788275309653E-2</v>
      </c>
      <c r="AO584" s="5">
        <f t="shared" si="814"/>
        <v>1.2010517414167693E-2</v>
      </c>
      <c r="AP584" s="5">
        <f t="shared" si="815"/>
        <v>5.9773520991799282E-3</v>
      </c>
      <c r="AQ584" s="5">
        <f t="shared" si="816"/>
        <v>2.2310906902785559E-3</v>
      </c>
      <c r="AR584" s="5">
        <f t="shared" si="817"/>
        <v>1.529790483827652E-3</v>
      </c>
      <c r="AS584" s="5">
        <f t="shared" si="818"/>
        <v>3.3749312664610783E-3</v>
      </c>
      <c r="AT584" s="5">
        <f t="shared" si="819"/>
        <v>3.7227846472274863E-3</v>
      </c>
      <c r="AU584" s="5">
        <f t="shared" si="820"/>
        <v>2.737660796702234E-3</v>
      </c>
      <c r="AV584" s="5">
        <f t="shared" si="821"/>
        <v>1.5099154291765159E-3</v>
      </c>
      <c r="AW584" s="5">
        <f t="shared" si="822"/>
        <v>6.0955717712066741E-5</v>
      </c>
      <c r="AX584" s="5">
        <f t="shared" si="823"/>
        <v>3.9622026776341863E-3</v>
      </c>
      <c r="AY584" s="5">
        <f t="shared" si="824"/>
        <v>5.9156853137557154E-3</v>
      </c>
      <c r="AZ584" s="5">
        <f t="shared" si="825"/>
        <v>4.4161462169674572E-3</v>
      </c>
      <c r="BA584" s="5">
        <f t="shared" si="826"/>
        <v>2.1978121299868398E-3</v>
      </c>
      <c r="BB584" s="5">
        <f t="shared" si="827"/>
        <v>8.2034956295575531E-4</v>
      </c>
      <c r="BC584" s="5">
        <f t="shared" si="828"/>
        <v>2.4496121256578163E-4</v>
      </c>
      <c r="BD584" s="5">
        <f t="shared" si="829"/>
        <v>3.8067037599172256E-4</v>
      </c>
      <c r="BE584" s="5">
        <f t="shared" si="830"/>
        <v>8.398119662343899E-4</v>
      </c>
      <c r="BF584" s="5">
        <f t="shared" si="831"/>
        <v>9.2637119028906017E-4</v>
      </c>
      <c r="BG584" s="5">
        <f t="shared" si="832"/>
        <v>6.8123470229132857E-4</v>
      </c>
      <c r="BH584" s="5">
        <f t="shared" si="833"/>
        <v>3.7572470231491046E-4</v>
      </c>
      <c r="BI584" s="5">
        <f t="shared" si="834"/>
        <v>1.6578022400186816E-4</v>
      </c>
      <c r="BJ584" s="8">
        <f t="shared" si="835"/>
        <v>0.53075104869047451</v>
      </c>
      <c r="BK584" s="8">
        <f t="shared" si="836"/>
        <v>0.20956201749623007</v>
      </c>
      <c r="BL584" s="8">
        <f t="shared" si="837"/>
        <v>0.24335240026632823</v>
      </c>
      <c r="BM584" s="8">
        <f t="shared" si="838"/>
        <v>0.70596236929505563</v>
      </c>
      <c r="BN584" s="8">
        <f t="shared" si="839"/>
        <v>0.28557377350060631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1.5193798449612399</v>
      </c>
      <c r="F585">
        <f>VLOOKUP(B585,home!$B$2:$E$405,3,FALSE)</f>
        <v>0.47</v>
      </c>
      <c r="G585">
        <f>VLOOKUP(C585,away!$B$2:$E$405,4,FALSE)</f>
        <v>1.21</v>
      </c>
      <c r="H585">
        <f>VLOOKUP(A585,away!$A$2:$E$405,3,FALSE)</f>
        <v>1.26356589147287</v>
      </c>
      <c r="I585">
        <f>VLOOKUP(C585,away!$B$2:$E$405,3,FALSE)</f>
        <v>0.99</v>
      </c>
      <c r="J585">
        <f>VLOOKUP(B585,home!$B$2:$E$405,4,FALSE)</f>
        <v>1.24</v>
      </c>
      <c r="K585" s="3">
        <f t="shared" si="784"/>
        <v>0.86407131782945712</v>
      </c>
      <c r="L585" s="3">
        <f t="shared" si="785"/>
        <v>1.5511534883720952</v>
      </c>
      <c r="M585" s="5">
        <f t="shared" si="786"/>
        <v>8.9347250847793755E-2</v>
      </c>
      <c r="N585" s="5">
        <f t="shared" si="787"/>
        <v>7.7202396784492228E-2</v>
      </c>
      <c r="O585" s="5">
        <f t="shared" si="788"/>
        <v>0.13859129982901192</v>
      </c>
      <c r="P585" s="5">
        <f t="shared" si="789"/>
        <v>0.11975276708295175</v>
      </c>
      <c r="Q585" s="5">
        <f t="shared" si="790"/>
        <v>3.3354188364584418E-2</v>
      </c>
      <c r="R585" s="5">
        <f t="shared" si="791"/>
        <v>0.10748818909389743</v>
      </c>
      <c r="S585" s="5">
        <f t="shared" si="792"/>
        <v>4.0126375148502424E-2</v>
      </c>
      <c r="T585" s="5">
        <f t="shared" si="793"/>
        <v>5.1737465633545067E-2</v>
      </c>
      <c r="U585" s="5">
        <f t="shared" si="794"/>
        <v>9.2877461201465839E-2</v>
      </c>
      <c r="V585" s="5">
        <f t="shared" si="795"/>
        <v>5.9757412311651562E-3</v>
      </c>
      <c r="W585" s="5">
        <f t="shared" si="796"/>
        <v>9.6067991651061346E-3</v>
      </c>
      <c r="X585" s="5">
        <f t="shared" si="797"/>
        <v>1.4901620037044512E-2</v>
      </c>
      <c r="Y585" s="5">
        <f t="shared" si="798"/>
        <v>1.1557349951428557E-2</v>
      </c>
      <c r="Z585" s="5">
        <f t="shared" si="799"/>
        <v>5.5576893157266126E-2</v>
      </c>
      <c r="AA585" s="5">
        <f t="shared" si="800"/>
        <v>4.8022399311265881E-2</v>
      </c>
      <c r="AB585" s="5">
        <f t="shared" si="801"/>
        <v>2.0747388929108958E-2</v>
      </c>
      <c r="AC585" s="5">
        <f t="shared" si="802"/>
        <v>5.0058307685285001E-4</v>
      </c>
      <c r="AD585" s="5">
        <f t="shared" si="803"/>
        <v>2.0752399036790456E-3</v>
      </c>
      <c r="AE585" s="5">
        <f t="shared" si="804"/>
        <v>3.2190156158007225E-3</v>
      </c>
      <c r="AF585" s="5">
        <f t="shared" si="805"/>
        <v>2.4965936507867705E-3</v>
      </c>
      <c r="AG585" s="5">
        <f t="shared" si="806"/>
        <v>1.2908666501551742E-3</v>
      </c>
      <c r="AH585" s="5">
        <f t="shared" si="807"/>
        <v>2.155207292344415E-2</v>
      </c>
      <c r="AI585" s="5">
        <f t="shared" si="808"/>
        <v>1.8622528052916948E-2</v>
      </c>
      <c r="AJ585" s="5">
        <f t="shared" si="809"/>
        <v>8.0455961779999901E-3</v>
      </c>
      <c r="AK585" s="5">
        <f t="shared" si="810"/>
        <v>2.3173229640826984E-3</v>
      </c>
      <c r="AL585" s="5">
        <f t="shared" si="811"/>
        <v>2.6837404862136052E-5</v>
      </c>
      <c r="AM585" s="5">
        <f t="shared" si="812"/>
        <v>3.5863105567684594E-4</v>
      </c>
      <c r="AN585" s="5">
        <f t="shared" si="813"/>
        <v>5.5629181305170668E-4</v>
      </c>
      <c r="AO585" s="5">
        <f t="shared" si="814"/>
        <v>4.3144699318399624E-4</v>
      </c>
      <c r="AP585" s="5">
        <f t="shared" si="815"/>
        <v>2.2308016950833574E-4</v>
      </c>
      <c r="AQ585" s="5">
        <f t="shared" si="816"/>
        <v>8.650789577987335E-5</v>
      </c>
      <c r="AR585" s="5">
        <f t="shared" si="817"/>
        <v>6.6861146193700378E-3</v>
      </c>
      <c r="AS585" s="5">
        <f t="shared" si="818"/>
        <v>5.7772798703178679E-3</v>
      </c>
      <c r="AT585" s="5">
        <f t="shared" si="819"/>
        <v>2.4959909155075773E-3</v>
      </c>
      <c r="AU585" s="5">
        <f t="shared" si="820"/>
        <v>7.1890471988432861E-4</v>
      </c>
      <c r="AV585" s="5">
        <f t="shared" si="821"/>
        <v>1.5529623717606706E-4</v>
      </c>
      <c r="AW585" s="5">
        <f t="shared" si="822"/>
        <v>9.9917688913225829E-7</v>
      </c>
      <c r="AX585" s="5">
        <f t="shared" si="823"/>
        <v>5.1647134815543591E-5</v>
      </c>
      <c r="AY585" s="5">
        <f t="shared" si="824"/>
        <v>8.0112633333554324E-5</v>
      </c>
      <c r="AZ585" s="5">
        <f t="shared" si="825"/>
        <v>6.2133495329008708E-5</v>
      </c>
      <c r="BA585" s="5">
        <f t="shared" si="826"/>
        <v>3.2126196008114379E-5</v>
      </c>
      <c r="BB585" s="5">
        <f t="shared" si="827"/>
        <v>1.2458165251528078E-5</v>
      </c>
      <c r="BC585" s="5">
        <f t="shared" si="828"/>
        <v>3.8649052977247613E-6</v>
      </c>
      <c r="BD585" s="5">
        <f t="shared" si="829"/>
        <v>1.7285316692485812E-3</v>
      </c>
      <c r="BE585" s="5">
        <f t="shared" si="830"/>
        <v>1.4935746373575731E-3</v>
      </c>
      <c r="BF585" s="5">
        <f t="shared" si="831"/>
        <v>6.4527750258910573E-4</v>
      </c>
      <c r="BG585" s="5">
        <f t="shared" si="832"/>
        <v>1.8585526067595653E-4</v>
      </c>
      <c r="BH585" s="5">
        <f t="shared" si="833"/>
        <v>4.0148050004452743E-5</v>
      </c>
      <c r="BI585" s="5">
        <f t="shared" si="834"/>
        <v>6.9381556951260874E-6</v>
      </c>
      <c r="BJ585" s="8">
        <f t="shared" si="835"/>
        <v>0.2093398362138589</v>
      </c>
      <c r="BK585" s="8">
        <f t="shared" si="836"/>
        <v>0.25580966742546168</v>
      </c>
      <c r="BL585" s="8">
        <f t="shared" si="837"/>
        <v>0.47819817012102039</v>
      </c>
      <c r="BM585" s="8">
        <f t="shared" si="838"/>
        <v>0.4331093614584311</v>
      </c>
      <c r="BN585" s="8">
        <f t="shared" si="839"/>
        <v>0.56573609200273145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1.5193798449612399</v>
      </c>
      <c r="F586">
        <f>VLOOKUP(B586,home!$B$2:$E$405,3,FALSE)</f>
        <v>1.32</v>
      </c>
      <c r="G586">
        <f>VLOOKUP(C586,away!$B$2:$E$405,4,FALSE)</f>
        <v>1.43</v>
      </c>
      <c r="H586">
        <f>VLOOKUP(A586,away!$A$2:$E$405,3,FALSE)</f>
        <v>1.26356589147287</v>
      </c>
      <c r="I586">
        <f>VLOOKUP(C586,away!$B$2:$E$405,3,FALSE)</f>
        <v>0.99</v>
      </c>
      <c r="J586">
        <f>VLOOKUP(B586,home!$B$2:$E$405,4,FALSE)</f>
        <v>1.19</v>
      </c>
      <c r="K586" s="3">
        <f t="shared" si="784"/>
        <v>2.8679813953488362</v>
      </c>
      <c r="L586" s="3">
        <f t="shared" si="785"/>
        <v>1.4886069767441881</v>
      </c>
      <c r="M586" s="5">
        <f t="shared" si="786"/>
        <v>1.2822057203224534E-2</v>
      </c>
      <c r="N586" s="5">
        <f t="shared" si="787"/>
        <v>3.6773421508946497E-2</v>
      </c>
      <c r="O586" s="5">
        <f t="shared" si="788"/>
        <v>1.9087003808933113E-2</v>
      </c>
      <c r="P586" s="5">
        <f t="shared" si="789"/>
        <v>5.4741171816972543E-2</v>
      </c>
      <c r="Q586" s="5">
        <f t="shared" si="790"/>
        <v>5.273274436548965E-2</v>
      </c>
      <c r="R586" s="5">
        <f t="shared" si="791"/>
        <v>1.4206523517560363E-2</v>
      </c>
      <c r="S586" s="5">
        <f t="shared" si="792"/>
        <v>5.8426581717747207E-2</v>
      </c>
      <c r="T586" s="5">
        <f t="shared" si="793"/>
        <v>7.8498331165335666E-2</v>
      </c>
      <c r="U586" s="5">
        <f t="shared" si="794"/>
        <v>4.0744045140948829E-2</v>
      </c>
      <c r="V586" s="5">
        <f t="shared" si="795"/>
        <v>2.7715604080593044E-2</v>
      </c>
      <c r="W586" s="5">
        <f t="shared" si="796"/>
        <v>5.0412176588636823E-2</v>
      </c>
      <c r="X586" s="5">
        <f t="shared" si="797"/>
        <v>7.5043917782704792E-2</v>
      </c>
      <c r="Y586" s="5">
        <f t="shared" si="798"/>
        <v>5.5855449786775806E-2</v>
      </c>
      <c r="Z586" s="5">
        <f t="shared" si="799"/>
        <v>7.0493100078402463E-3</v>
      </c>
      <c r="AA586" s="5">
        <f t="shared" si="800"/>
        <v>2.0217289952532188E-2</v>
      </c>
      <c r="AB586" s="5">
        <f t="shared" si="801"/>
        <v>2.8991405724117639E-2</v>
      </c>
      <c r="AC586" s="5">
        <f t="shared" si="802"/>
        <v>7.3953842826279407E-3</v>
      </c>
      <c r="AD586" s="5">
        <f t="shared" si="803"/>
        <v>3.6145296138812642E-2</v>
      </c>
      <c r="AE586" s="5">
        <f t="shared" si="804"/>
        <v>5.3806140008721262E-2</v>
      </c>
      <c r="AF586" s="5">
        <f t="shared" si="805"/>
        <v>4.0048097704328538E-2</v>
      </c>
      <c r="AG586" s="5">
        <f t="shared" si="806"/>
        <v>1.9871959215998786E-2</v>
      </c>
      <c r="AH586" s="5">
        <f t="shared" si="807"/>
        <v>2.6234130147259047E-3</v>
      </c>
      <c r="AI586" s="5">
        <f t="shared" si="808"/>
        <v>7.5238997185498981E-3</v>
      </c>
      <c r="AJ586" s="5">
        <f t="shared" si="809"/>
        <v>1.0789202206635729E-2</v>
      </c>
      <c r="AK586" s="5">
        <f t="shared" si="810"/>
        <v>1.0314410399762625E-2</v>
      </c>
      <c r="AL586" s="5">
        <f t="shared" si="811"/>
        <v>1.2629237110752115E-3</v>
      </c>
      <c r="AM586" s="5">
        <f t="shared" si="812"/>
        <v>2.0732807371097745E-2</v>
      </c>
      <c r="AN586" s="5">
        <f t="shared" si="813"/>
        <v>3.0863001700109433E-2</v>
      </c>
      <c r="AO586" s="5">
        <f t="shared" si="814"/>
        <v>2.2971439827025323E-2</v>
      </c>
      <c r="AP586" s="5">
        <f t="shared" si="815"/>
        <v>1.1398481864123067E-2</v>
      </c>
      <c r="AQ586" s="5">
        <f t="shared" si="816"/>
        <v>4.2419649068064242E-3</v>
      </c>
      <c r="AR586" s="5">
        <f t="shared" si="817"/>
        <v>7.8104618332049765E-4</v>
      </c>
      <c r="AS586" s="5">
        <f t="shared" si="818"/>
        <v>2.2400259226714038E-3</v>
      </c>
      <c r="AT586" s="5">
        <f t="shared" si="819"/>
        <v>3.2121763356603495E-3</v>
      </c>
      <c r="AU586" s="5">
        <f t="shared" si="820"/>
        <v>3.0708206564178928E-3</v>
      </c>
      <c r="AV586" s="5">
        <f t="shared" si="821"/>
        <v>2.2017641277648544E-3</v>
      </c>
      <c r="AW586" s="5">
        <f t="shared" si="822"/>
        <v>1.4977212653500825E-4</v>
      </c>
      <c r="AX586" s="5">
        <f t="shared" si="823"/>
        <v>9.910217635609923E-3</v>
      </c>
      <c r="AY586" s="5">
        <f t="shared" si="824"/>
        <v>1.4752419113422224E-2</v>
      </c>
      <c r="AZ586" s="5">
        <f t="shared" si="825"/>
        <v>1.0980277008047316E-2</v>
      </c>
      <c r="BA586" s="5">
        <f t="shared" si="826"/>
        <v>5.4484389869210118E-3</v>
      </c>
      <c r="BB586" s="5">
        <f t="shared" si="827"/>
        <v>2.0276460720739138E-3</v>
      </c>
      <c r="BC586" s="5">
        <f t="shared" si="828"/>
        <v>6.036736178514358E-4</v>
      </c>
      <c r="BD586" s="5">
        <f t="shared" si="829"/>
        <v>1.9377846627505156E-4</v>
      </c>
      <c r="BE586" s="5">
        <f t="shared" si="830"/>
        <v>5.5575303609607977E-4</v>
      </c>
      <c r="BF586" s="5">
        <f t="shared" si="831"/>
        <v>7.9694468396609367E-4</v>
      </c>
      <c r="BG586" s="5">
        <f t="shared" si="832"/>
        <v>7.6187417557897145E-4</v>
      </c>
      <c r="BH586" s="5">
        <f t="shared" si="833"/>
        <v>5.4626024028930572E-4</v>
      </c>
      <c r="BI586" s="5">
        <f t="shared" si="834"/>
        <v>3.1333284123370253E-4</v>
      </c>
      <c r="BJ586" s="8">
        <f t="shared" si="835"/>
        <v>0.63311790236883825</v>
      </c>
      <c r="BK586" s="8">
        <f t="shared" si="836"/>
        <v>0.17711614192566272</v>
      </c>
      <c r="BL586" s="8">
        <f t="shared" si="837"/>
        <v>0.16917097015304047</v>
      </c>
      <c r="BM586" s="8">
        <f t="shared" si="838"/>
        <v>0.78148875524736761</v>
      </c>
      <c r="BN586" s="8">
        <f t="shared" si="839"/>
        <v>0.19036292222112672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1.5193798449612399</v>
      </c>
      <c r="F587">
        <f>VLOOKUP(B587,home!$B$2:$E$405,3,FALSE)</f>
        <v>1.69</v>
      </c>
      <c r="G587">
        <f>VLOOKUP(C587,away!$B$2:$E$405,4,FALSE)</f>
        <v>0.11</v>
      </c>
      <c r="H587">
        <f>VLOOKUP(A587,away!$A$2:$E$405,3,FALSE)</f>
        <v>1.26356589147287</v>
      </c>
      <c r="I587">
        <f>VLOOKUP(C587,away!$B$2:$E$405,3,FALSE)</f>
        <v>1.43</v>
      </c>
      <c r="J587">
        <f>VLOOKUP(B587,home!$B$2:$E$405,4,FALSE)</f>
        <v>0.56999999999999995</v>
      </c>
      <c r="K587" s="3">
        <f t="shared" si="784"/>
        <v>0.28245271317829451</v>
      </c>
      <c r="L587" s="3">
        <f t="shared" si="785"/>
        <v>1.0299325581395362</v>
      </c>
      <c r="M587" s="5">
        <f t="shared" si="786"/>
        <v>0.26917722930649435</v>
      </c>
      <c r="N587" s="5">
        <f t="shared" si="787"/>
        <v>7.6029838743435246E-2</v>
      </c>
      <c r="O587" s="5">
        <f t="shared" si="788"/>
        <v>0.27723439237255026</v>
      </c>
      <c r="P587" s="5">
        <f t="shared" si="789"/>
        <v>7.8305606311962692E-2</v>
      </c>
      <c r="Q587" s="5">
        <f t="shared" si="790"/>
        <v>1.0737417117795748E-2</v>
      </c>
      <c r="R587" s="5">
        <f t="shared" si="791"/>
        <v>0.14276636347026031</v>
      </c>
      <c r="S587" s="5">
        <f t="shared" si="792"/>
        <v>5.6949170586252035E-3</v>
      </c>
      <c r="T587" s="5">
        <f t="shared" si="793"/>
        <v>1.1058815479942622E-2</v>
      </c>
      <c r="U587" s="5">
        <f t="shared" si="794"/>
        <v>4.0324746712773571E-2</v>
      </c>
      <c r="V587" s="5">
        <f t="shared" si="795"/>
        <v>1.8407695939086978E-4</v>
      </c>
      <c r="W587" s="5">
        <f t="shared" si="796"/>
        <v>1.0109375324828241E-3</v>
      </c>
      <c r="X587" s="5">
        <f t="shared" si="797"/>
        <v>1.0411974789493056E-3</v>
      </c>
      <c r="Y587" s="5">
        <f t="shared" si="798"/>
        <v>5.3618159151134701E-4</v>
      </c>
      <c r="Z587" s="5">
        <f t="shared" si="799"/>
        <v>4.9013241981734672E-2</v>
      </c>
      <c r="AA587" s="5">
        <f t="shared" si="800"/>
        <v>1.3843923179405243E-2</v>
      </c>
      <c r="AB587" s="5">
        <f t="shared" si="801"/>
        <v>1.955126831527446E-3</v>
      </c>
      <c r="AC587" s="5">
        <f t="shared" si="802"/>
        <v>3.3468325753030235E-6</v>
      </c>
      <c r="AD587" s="5">
        <f t="shared" si="803"/>
        <v>7.1385512225885956E-5</v>
      </c>
      <c r="AE587" s="5">
        <f t="shared" si="804"/>
        <v>7.3522263220907871E-5</v>
      </c>
      <c r="AF587" s="5">
        <f t="shared" si="805"/>
        <v>3.7861486319658984E-5</v>
      </c>
      <c r="AG587" s="5">
        <f t="shared" si="806"/>
        <v>1.2998259153390475E-5</v>
      </c>
      <c r="AH587" s="5">
        <f t="shared" si="807"/>
        <v>1.2620083424240026E-2</v>
      </c>
      <c r="AI587" s="5">
        <f t="shared" si="808"/>
        <v>3.5645768037130161E-3</v>
      </c>
      <c r="AJ587" s="5">
        <f t="shared" si="809"/>
        <v>5.0341219477057712E-4</v>
      </c>
      <c r="AK587" s="5">
        <f t="shared" si="810"/>
        <v>4.7396713419996512E-5</v>
      </c>
      <c r="AL587" s="5">
        <f t="shared" si="811"/>
        <v>3.8944713816832206E-8</v>
      </c>
      <c r="AM587" s="5">
        <f t="shared" si="812"/>
        <v>4.0326063219647626E-6</v>
      </c>
      <c r="AN587" s="5">
        <f t="shared" si="813"/>
        <v>4.1533125451508343E-6</v>
      </c>
      <c r="AO587" s="5">
        <f t="shared" si="814"/>
        <v>2.1388159071901135E-6</v>
      </c>
      <c r="AP587" s="5">
        <f t="shared" si="815"/>
        <v>7.3427871289394869E-7</v>
      </c>
      <c r="AQ587" s="5">
        <f t="shared" si="816"/>
        <v>1.8906438828956765E-7</v>
      </c>
      <c r="AR587" s="5">
        <f t="shared" si="817"/>
        <v>2.599566961012378E-3</v>
      </c>
      <c r="AS587" s="5">
        <f t="shared" si="818"/>
        <v>7.3425474122659979E-4</v>
      </c>
      <c r="AT587" s="5">
        <f t="shared" si="819"/>
        <v>1.0369612191173981E-4</v>
      </c>
      <c r="AU587" s="5">
        <f t="shared" si="820"/>
        <v>9.7630836600127006E-6</v>
      </c>
      <c r="AV587" s="5">
        <f t="shared" si="821"/>
        <v>6.8940236718931518E-7</v>
      </c>
      <c r="AW587" s="5">
        <f t="shared" si="822"/>
        <v>3.1470276168871321E-10</v>
      </c>
      <c r="AX587" s="5">
        <f t="shared" si="823"/>
        <v>1.898367661364815E-7</v>
      </c>
      <c r="AY587" s="5">
        <f t="shared" si="824"/>
        <v>1.9551906617588326E-7</v>
      </c>
      <c r="AZ587" s="5">
        <f t="shared" si="825"/>
        <v>1.0068572599579036E-7</v>
      </c>
      <c r="BA587" s="5">
        <f t="shared" si="826"/>
        <v>3.4566502447660249E-8</v>
      </c>
      <c r="BB587" s="5">
        <f t="shared" si="827"/>
        <v>8.9002915729638157E-9</v>
      </c>
      <c r="BC587" s="5">
        <f t="shared" si="828"/>
        <v>1.8333400135860762E-9</v>
      </c>
      <c r="BD587" s="5">
        <f t="shared" si="829"/>
        <v>4.4622977503508301E-4</v>
      </c>
      <c r="BE587" s="5">
        <f t="shared" si="830"/>
        <v>1.2603881065959916E-4</v>
      </c>
      <c r="BF587" s="5">
        <f t="shared" si="831"/>
        <v>1.7800002018284563E-5</v>
      </c>
      <c r="BG587" s="5">
        <f t="shared" si="832"/>
        <v>1.6758862882145307E-6</v>
      </c>
      <c r="BH587" s="5">
        <f t="shared" si="833"/>
        <v>1.1833965727112385E-7</v>
      </c>
      <c r="BI587" s="5">
        <f t="shared" si="834"/>
        <v>6.6850714545636882E-9</v>
      </c>
      <c r="BJ587" s="8">
        <f t="shared" si="835"/>
        <v>0.10062193488460476</v>
      </c>
      <c r="BK587" s="8">
        <f t="shared" si="836"/>
        <v>0.35336541093282842</v>
      </c>
      <c r="BL587" s="8">
        <f t="shared" si="837"/>
        <v>0.49689986151156834</v>
      </c>
      <c r="BM587" s="8">
        <f t="shared" si="838"/>
        <v>0.14564940678387409</v>
      </c>
      <c r="BN587" s="8">
        <f t="shared" si="839"/>
        <v>0.85425084732249867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1.36666666666667</v>
      </c>
      <c r="F588">
        <f>VLOOKUP(B588,home!$B$2:$E$405,3,FALSE)</f>
        <v>0.51</v>
      </c>
      <c r="G588">
        <f>VLOOKUP(C588,away!$B$2:$E$405,4,FALSE)</f>
        <v>1.46</v>
      </c>
      <c r="H588">
        <f>VLOOKUP(A588,away!$A$2:$E$405,3,FALSE)</f>
        <v>1.0874999999999999</v>
      </c>
      <c r="I588">
        <f>VLOOKUP(C588,away!$B$2:$E$405,3,FALSE)</f>
        <v>0.95</v>
      </c>
      <c r="J588">
        <f>VLOOKUP(B588,home!$B$2:$E$405,4,FALSE)</f>
        <v>1.38</v>
      </c>
      <c r="K588" s="3">
        <f t="shared" si="784"/>
        <v>1.0176200000000024</v>
      </c>
      <c r="L588" s="3">
        <f t="shared" si="785"/>
        <v>1.4257124999999997</v>
      </c>
      <c r="M588" s="5">
        <f t="shared" si="786"/>
        <v>8.6870871372174488E-2</v>
      </c>
      <c r="N588" s="5">
        <f t="shared" si="787"/>
        <v>8.8401536125752425E-2</v>
      </c>
      <c r="O588" s="5">
        <f t="shared" si="788"/>
        <v>0.12385288720120131</v>
      </c>
      <c r="P588" s="5">
        <f t="shared" si="789"/>
        <v>0.12603517507368678</v>
      </c>
      <c r="Q588" s="5">
        <f t="shared" si="790"/>
        <v>4.4979585596144192E-2</v>
      </c>
      <c r="R588" s="5">
        <f t="shared" si="791"/>
        <v>8.8289304721921355E-2</v>
      </c>
      <c r="S588" s="5">
        <f t="shared" si="792"/>
        <v>4.57140152531696E-2</v>
      </c>
      <c r="T588" s="5">
        <f t="shared" si="793"/>
        <v>6.4127957429242724E-2</v>
      </c>
      <c r="U588" s="5">
        <f t="shared" si="794"/>
        <v>8.9844962271121834E-2</v>
      </c>
      <c r="V588" s="5">
        <f t="shared" si="795"/>
        <v>7.3692696920883236E-3</v>
      </c>
      <c r="W588" s="5">
        <f t="shared" si="796"/>
        <v>1.5257375298116122E-2</v>
      </c>
      <c r="X588" s="5">
        <f t="shared" si="797"/>
        <v>2.175263067971538E-2</v>
      </c>
      <c r="Y588" s="5">
        <f t="shared" si="798"/>
        <v>1.5506498733976855E-2</v>
      </c>
      <c r="Z588" s="5">
        <f t="shared" si="799"/>
        <v>4.1958388452784094E-2</v>
      </c>
      <c r="AA588" s="5">
        <f t="shared" si="800"/>
        <v>4.2697695257322255E-2</v>
      </c>
      <c r="AB588" s="5">
        <f t="shared" si="801"/>
        <v>2.1725014323878182E-2</v>
      </c>
      <c r="AC588" s="5">
        <f t="shared" si="802"/>
        <v>6.6822398372495774E-4</v>
      </c>
      <c r="AD588" s="5">
        <f t="shared" si="803"/>
        <v>3.8815525627172399E-3</v>
      </c>
      <c r="AE588" s="5">
        <f t="shared" si="804"/>
        <v>5.5339780080730025E-3</v>
      </c>
      <c r="AF588" s="5">
        <f t="shared" si="805"/>
        <v>3.9449308104173896E-3</v>
      </c>
      <c r="AG588" s="5">
        <f t="shared" si="806"/>
        <v>1.8747790560157337E-3</v>
      </c>
      <c r="AH588" s="5">
        <f t="shared" si="807"/>
        <v>1.4955149724247479E-2</v>
      </c>
      <c r="AI588" s="5">
        <f t="shared" si="808"/>
        <v>1.5218659462388756E-2</v>
      </c>
      <c r="AJ588" s="5">
        <f t="shared" si="809"/>
        <v>7.7434061210580407E-3</v>
      </c>
      <c r="AK588" s="5">
        <f t="shared" si="810"/>
        <v>2.6266149789703677E-3</v>
      </c>
      <c r="AL588" s="5">
        <f t="shared" si="811"/>
        <v>3.8779271093711074E-5</v>
      </c>
      <c r="AM588" s="5">
        <f t="shared" si="812"/>
        <v>7.8998910377446575E-4</v>
      </c>
      <c r="AN588" s="5">
        <f t="shared" si="813"/>
        <v>1.1262973401150529E-3</v>
      </c>
      <c r="AO588" s="5">
        <f t="shared" si="814"/>
        <v>8.0288809825939116E-4</v>
      </c>
      <c r="AP588" s="5">
        <f t="shared" si="815"/>
        <v>3.8156253259654733E-4</v>
      </c>
      <c r="AQ588" s="5">
        <f t="shared" si="816"/>
        <v>1.3599961806363869E-4</v>
      </c>
      <c r="AR588" s="5">
        <f t="shared" si="817"/>
        <v>4.2643487802462351E-3</v>
      </c>
      <c r="AS588" s="5">
        <f t="shared" si="818"/>
        <v>4.3394866057541838E-3</v>
      </c>
      <c r="AT588" s="5">
        <f t="shared" si="819"/>
        <v>2.2079741798737913E-3</v>
      </c>
      <c r="AU588" s="5">
        <f t="shared" si="820"/>
        <v>7.4895956164105766E-4</v>
      </c>
      <c r="AV588" s="5">
        <f t="shared" si="821"/>
        <v>1.9053905727929365E-4</v>
      </c>
      <c r="AW588" s="5">
        <f t="shared" si="822"/>
        <v>1.5628407697809225E-6</v>
      </c>
      <c r="AX588" s="5">
        <f t="shared" si="823"/>
        <v>1.3398478529716223E-4</v>
      </c>
      <c r="AY588" s="5">
        <f t="shared" si="824"/>
        <v>1.9102378320798039E-4</v>
      </c>
      <c r="AZ588" s="5">
        <f t="shared" si="825"/>
        <v>1.3617249775845386E-4</v>
      </c>
      <c r="BA588" s="5">
        <f t="shared" si="826"/>
        <v>6.4714277403483204E-5</v>
      </c>
      <c r="BB588" s="5">
        <f t="shared" si="827"/>
        <v>2.3065988555653379E-5</v>
      </c>
      <c r="BC588" s="5">
        <f t="shared" si="828"/>
        <v>6.5770936417303908E-6</v>
      </c>
      <c r="BD588" s="5">
        <f t="shared" si="829"/>
        <v>1.0132892267261345E-3</v>
      </c>
      <c r="BE588" s="5">
        <f t="shared" si="830"/>
        <v>1.0311433829010516E-3</v>
      </c>
      <c r="BF588" s="5">
        <f t="shared" si="831"/>
        <v>5.2465606465388519E-4</v>
      </c>
      <c r="BG588" s="5">
        <f t="shared" si="832"/>
        <v>1.7796683483769599E-4</v>
      </c>
      <c r="BH588" s="5">
        <f t="shared" si="833"/>
        <v>4.5275652616884141E-5</v>
      </c>
      <c r="BI588" s="5">
        <f t="shared" si="834"/>
        <v>9.2146819231987544E-6</v>
      </c>
      <c r="BJ588" s="8">
        <f t="shared" si="835"/>
        <v>0.26905309941884459</v>
      </c>
      <c r="BK588" s="8">
        <f t="shared" si="836"/>
        <v>0.26688735842914579</v>
      </c>
      <c r="BL588" s="8">
        <f t="shared" si="837"/>
        <v>0.42150654809056298</v>
      </c>
      <c r="BM588" s="8">
        <f t="shared" si="838"/>
        <v>0.4407865733580188</v>
      </c>
      <c r="BN588" s="8">
        <f t="shared" si="839"/>
        <v>0.55842936009088051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1.36666666666667</v>
      </c>
      <c r="F589">
        <f>VLOOKUP(B589,home!$B$2:$E$405,3,FALSE)</f>
        <v>0.88</v>
      </c>
      <c r="G589">
        <f>VLOOKUP(C589,away!$B$2:$E$405,4,FALSE)</f>
        <v>0.59</v>
      </c>
      <c r="H589">
        <f>VLOOKUP(A589,away!$A$2:$E$405,3,FALSE)</f>
        <v>1.0874999999999999</v>
      </c>
      <c r="I589">
        <f>VLOOKUP(C589,away!$B$2:$E$405,3,FALSE)</f>
        <v>1.02</v>
      </c>
      <c r="J589">
        <f>VLOOKUP(B589,home!$B$2:$E$405,4,FALSE)</f>
        <v>1.01</v>
      </c>
      <c r="K589" s="3">
        <f t="shared" si="784"/>
        <v>0.70957333333333505</v>
      </c>
      <c r="L589" s="3">
        <f t="shared" si="785"/>
        <v>1.1203424999999998</v>
      </c>
      <c r="M589" s="5">
        <f t="shared" si="786"/>
        <v>0.16042706981866328</v>
      </c>
      <c r="N589" s="5">
        <f t="shared" si="787"/>
        <v>0.11383477068812858</v>
      </c>
      <c r="O589" s="5">
        <f t="shared" si="788"/>
        <v>0.17973326446831572</v>
      </c>
      <c r="P589" s="5">
        <f t="shared" si="789"/>
        <v>0.12753393157966467</v>
      </c>
      <c r="Q589" s="5">
        <f t="shared" si="790"/>
        <v>4.0387058843205606E-2</v>
      </c>
      <c r="R589" s="5">
        <f t="shared" si="791"/>
        <v>0.100681407423797</v>
      </c>
      <c r="S589" s="5">
        <f t="shared" si="792"/>
        <v>2.5346258151058017E-2</v>
      </c>
      <c r="T589" s="5">
        <f t="shared" si="793"/>
        <v>4.5247338472044069E-2</v>
      </c>
      <c r="U589" s="5">
        <f t="shared" si="794"/>
        <v>7.1440841870395233E-2</v>
      </c>
      <c r="V589" s="5">
        <f t="shared" si="795"/>
        <v>2.2388213580243283E-3</v>
      </c>
      <c r="W589" s="5">
        <f t="shared" si="796"/>
        <v>9.5525266556343164E-3</v>
      </c>
      <c r="X589" s="5">
        <f t="shared" si="797"/>
        <v>1.0702101594689989E-2</v>
      </c>
      <c r="Y589" s="5">
        <f t="shared" si="798"/>
        <v>5.9950096279244832E-3</v>
      </c>
      <c r="Z589" s="5">
        <f t="shared" si="799"/>
        <v>3.7599219898898431E-2</v>
      </c>
      <c r="AA589" s="5">
        <f t="shared" si="800"/>
        <v>2.6679403794394423E-2</v>
      </c>
      <c r="AB589" s="5">
        <f t="shared" si="801"/>
        <v>9.4654967408672377E-3</v>
      </c>
      <c r="AC589" s="5">
        <f t="shared" si="802"/>
        <v>1.112365615011649E-4</v>
      </c>
      <c r="AD589" s="5">
        <f t="shared" si="803"/>
        <v>1.694554545198494E-3</v>
      </c>
      <c r="AE589" s="5">
        <f t="shared" si="804"/>
        <v>1.8984814755540434E-3</v>
      </c>
      <c r="AF589" s="5">
        <f t="shared" si="805"/>
        <v>1.0634747412629529E-3</v>
      </c>
      <c r="AG589" s="5">
        <f t="shared" si="806"/>
        <v>3.9715198343779658E-4</v>
      </c>
      <c r="AH589" s="5">
        <f t="shared" si="807"/>
        <v>1.0531001004895403E-2</v>
      </c>
      <c r="AI589" s="5">
        <f t="shared" si="808"/>
        <v>7.4725174863803333E-3</v>
      </c>
      <c r="AJ589" s="5">
        <f t="shared" si="809"/>
        <v>2.6511495706012635E-3</v>
      </c>
      <c r="AK589" s="5">
        <f t="shared" si="810"/>
        <v>6.2706167932559279E-4</v>
      </c>
      <c r="AL589" s="5">
        <f t="shared" si="811"/>
        <v>3.5371676462537608E-6</v>
      </c>
      <c r="AM589" s="5">
        <f t="shared" si="812"/>
        <v>2.4048214343032993E-4</v>
      </c>
      <c r="AN589" s="5">
        <f t="shared" si="813"/>
        <v>2.6942236577609437E-4</v>
      </c>
      <c r="AO589" s="5">
        <f t="shared" si="814"/>
        <v>1.5092266341475198E-4</v>
      </c>
      <c r="AP589" s="5">
        <f t="shared" si="815"/>
        <v>5.6361691345580587E-5</v>
      </c>
      <c r="AQ589" s="5">
        <f t="shared" si="816"/>
        <v>1.578609954658403E-5</v>
      </c>
      <c r="AR589" s="5">
        <f t="shared" si="817"/>
        <v>2.3596655986654036E-3</v>
      </c>
      <c r="AS589" s="5">
        <f t="shared" si="818"/>
        <v>1.6743557843970102E-3</v>
      </c>
      <c r="AT589" s="5">
        <f t="shared" si="819"/>
        <v>5.9403910756026872E-4</v>
      </c>
      <c r="AU589" s="5">
        <f t="shared" si="820"/>
        <v>1.4050476989396649E-4</v>
      </c>
      <c r="AV589" s="5">
        <f t="shared" si="821"/>
        <v>2.4924609480723747E-5</v>
      </c>
      <c r="AW589" s="5">
        <f t="shared" si="822"/>
        <v>7.8109029212019958E-8</v>
      </c>
      <c r="AX589" s="5">
        <f t="shared" si="823"/>
        <v>2.8439952686834051E-5</v>
      </c>
      <c r="AY589" s="5">
        <f t="shared" si="824"/>
        <v>3.1862487693049371E-5</v>
      </c>
      <c r="AZ589" s="5">
        <f t="shared" si="825"/>
        <v>1.784844955912508E-5</v>
      </c>
      <c r="BA589" s="5">
        <f t="shared" si="826"/>
        <v>6.6654588667313634E-6</v>
      </c>
      <c r="BB589" s="5">
        <f t="shared" si="827"/>
        <v>1.8668992126002458E-6</v>
      </c>
      <c r="BC589" s="5">
        <f t="shared" si="828"/>
        <v>4.1831330621851784E-7</v>
      </c>
      <c r="BD589" s="5">
        <f t="shared" si="829"/>
        <v>4.4060560932879917E-4</v>
      </c>
      <c r="BE589" s="5">
        <f t="shared" si="830"/>
        <v>3.1264199089680125E-4</v>
      </c>
      <c r="BF589" s="5">
        <f t="shared" si="831"/>
        <v>1.1092120981030672E-4</v>
      </c>
      <c r="BG589" s="5">
        <f t="shared" si="832"/>
        <v>2.6235577527488522E-5</v>
      </c>
      <c r="BH589" s="5">
        <f t="shared" si="833"/>
        <v>4.6540165495262908E-6</v>
      </c>
      <c r="BI589" s="5">
        <f t="shared" si="834"/>
        <v>6.6047320728717569E-7</v>
      </c>
      <c r="BJ589" s="8">
        <f t="shared" si="835"/>
        <v>0.23159254515191821</v>
      </c>
      <c r="BK589" s="8">
        <f t="shared" si="836"/>
        <v>0.31569271712425068</v>
      </c>
      <c r="BL589" s="8">
        <f t="shared" si="837"/>
        <v>0.41497135278628983</v>
      </c>
      <c r="BM589" s="8">
        <f t="shared" si="838"/>
        <v>0.27722654776091848</v>
      </c>
      <c r="BN589" s="8">
        <f t="shared" si="839"/>
        <v>0.72259750282177482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1.36666666666667</v>
      </c>
      <c r="F590">
        <f>VLOOKUP(B590,home!$B$2:$E$405,3,FALSE)</f>
        <v>0.51</v>
      </c>
      <c r="G590">
        <f>VLOOKUP(C590,away!$B$2:$E$405,4,FALSE)</f>
        <v>0.66</v>
      </c>
      <c r="H590">
        <f>VLOOKUP(A590,away!$A$2:$E$405,3,FALSE)</f>
        <v>1.0874999999999999</v>
      </c>
      <c r="I590">
        <f>VLOOKUP(C590,away!$B$2:$E$405,3,FALSE)</f>
        <v>0.66</v>
      </c>
      <c r="J590">
        <f>VLOOKUP(B590,home!$B$2:$E$405,4,FALSE)</f>
        <v>1.29</v>
      </c>
      <c r="K590" s="3">
        <f t="shared" si="784"/>
        <v>0.46002000000000115</v>
      </c>
      <c r="L590" s="3">
        <f t="shared" si="785"/>
        <v>0.92589750000000004</v>
      </c>
      <c r="M590" s="5">
        <f t="shared" si="786"/>
        <v>0.2500942330352407</v>
      </c>
      <c r="N590" s="5">
        <f t="shared" si="787"/>
        <v>0.11504834908087171</v>
      </c>
      <c r="O590" s="5">
        <f t="shared" si="788"/>
        <v>0.23156162513174677</v>
      </c>
      <c r="P590" s="5">
        <f t="shared" si="789"/>
        <v>0.10652297879310642</v>
      </c>
      <c r="Q590" s="5">
        <f t="shared" si="790"/>
        <v>2.6462270772091359E-2</v>
      </c>
      <c r="R590" s="5">
        <f t="shared" si="791"/>
        <v>0.10720116490271074</v>
      </c>
      <c r="S590" s="5">
        <f t="shared" si="792"/>
        <v>1.1342869518864188E-2</v>
      </c>
      <c r="T590" s="5">
        <f t="shared" si="793"/>
        <v>2.4501350352202463E-2</v>
      </c>
      <c r="U590" s="5">
        <f t="shared" si="794"/>
        <v>4.9314679878545119E-2</v>
      </c>
      <c r="V590" s="5">
        <f t="shared" si="795"/>
        <v>5.3680932562757738E-4</v>
      </c>
      <c r="W590" s="5">
        <f t="shared" si="796"/>
        <v>4.0577246001925003E-3</v>
      </c>
      <c r="X590" s="5">
        <f t="shared" si="797"/>
        <v>3.7570370630067361E-3</v>
      </c>
      <c r="Y590" s="5">
        <f t="shared" si="798"/>
        <v>1.7393156120226396E-3</v>
      </c>
      <c r="Z590" s="5">
        <f t="shared" si="799"/>
        <v>3.3085763526835878E-2</v>
      </c>
      <c r="AA590" s="5">
        <f t="shared" si="800"/>
        <v>1.5220112937615079E-2</v>
      </c>
      <c r="AB590" s="5">
        <f t="shared" si="801"/>
        <v>3.5007781767808521E-3</v>
      </c>
      <c r="AC590" s="5">
        <f t="shared" si="802"/>
        <v>1.4290245649554467E-5</v>
      </c>
      <c r="AD590" s="5">
        <f t="shared" si="803"/>
        <v>4.6665861764513952E-4</v>
      </c>
      <c r="AE590" s="5">
        <f t="shared" si="804"/>
        <v>4.320780474310906E-4</v>
      </c>
      <c r="AF590" s="5">
        <f t="shared" si="805"/>
        <v>2.0002999196066409E-4</v>
      </c>
      <c r="AG590" s="5">
        <f t="shared" si="806"/>
        <v>6.1735756493799668E-5</v>
      </c>
      <c r="AH590" s="5">
        <f t="shared" si="807"/>
        <v>7.65850643377213E-3</v>
      </c>
      <c r="AI590" s="5">
        <f t="shared" si="808"/>
        <v>3.5230661296638639E-3</v>
      </c>
      <c r="AJ590" s="5">
        <f t="shared" si="809"/>
        <v>8.1034044048398717E-4</v>
      </c>
      <c r="AK590" s="5">
        <f t="shared" si="810"/>
        <v>1.2425760314381493E-4</v>
      </c>
      <c r="AL590" s="5">
        <f t="shared" si="811"/>
        <v>2.4346655511425161E-7</v>
      </c>
      <c r="AM590" s="5">
        <f t="shared" si="812"/>
        <v>4.2934459457823525E-5</v>
      </c>
      <c r="AN590" s="5">
        <f t="shared" si="813"/>
        <v>3.9752908675850162E-5</v>
      </c>
      <c r="AO590" s="5">
        <f t="shared" si="814"/>
        <v>1.8403559380348987E-5</v>
      </c>
      <c r="AP590" s="5">
        <f t="shared" si="815"/>
        <v>5.6799365404555593E-6</v>
      </c>
      <c r="AQ590" s="5">
        <f t="shared" si="816"/>
        <v>1.3147597607416125E-6</v>
      </c>
      <c r="AR590" s="5">
        <f t="shared" si="817"/>
        <v>1.4181983921527069E-3</v>
      </c>
      <c r="AS590" s="5">
        <f t="shared" si="818"/>
        <v>6.5239962435808987E-4</v>
      </c>
      <c r="AT590" s="5">
        <f t="shared" si="819"/>
        <v>1.5005843759860457E-4</v>
      </c>
      <c r="AU590" s="5">
        <f t="shared" si="820"/>
        <v>2.3009960821370091E-5</v>
      </c>
      <c r="AV590" s="5">
        <f t="shared" si="821"/>
        <v>2.646260544261673E-6</v>
      </c>
      <c r="AW590" s="5">
        <f t="shared" si="822"/>
        <v>2.8805567463857617E-9</v>
      </c>
      <c r="AX590" s="5">
        <f t="shared" si="823"/>
        <v>3.2917850066313377E-6</v>
      </c>
      <c r="AY590" s="5">
        <f t="shared" si="824"/>
        <v>3.047855508177439E-6</v>
      </c>
      <c r="AZ590" s="5">
        <f t="shared" si="825"/>
        <v>1.41100089769136E-6</v>
      </c>
      <c r="BA590" s="5">
        <f t="shared" si="826"/>
        <v>4.354807345567287E-7</v>
      </c>
      <c r="BB590" s="5">
        <f t="shared" si="827"/>
        <v>1.0080263085605967E-7</v>
      </c>
      <c r="BC590" s="5">
        <f t="shared" si="828"/>
        <v>1.8666580780609715E-8</v>
      </c>
      <c r="BD590" s="5">
        <f t="shared" si="829"/>
        <v>2.1885105763303503E-4</v>
      </c>
      <c r="BE590" s="5">
        <f t="shared" si="830"/>
        <v>1.0067586353234903E-4</v>
      </c>
      <c r="BF590" s="5">
        <f t="shared" si="831"/>
        <v>2.3156455371075649E-5</v>
      </c>
      <c r="BG590" s="5">
        <f t="shared" si="832"/>
        <v>3.5508108666007503E-6</v>
      </c>
      <c r="BH590" s="5">
        <f t="shared" si="833"/>
        <v>4.0836100371342014E-7</v>
      </c>
      <c r="BI590" s="5">
        <f t="shared" si="834"/>
        <v>3.7570845785649607E-8</v>
      </c>
      <c r="BJ590" s="8">
        <f t="shared" si="835"/>
        <v>0.17684294110909199</v>
      </c>
      <c r="BK590" s="8">
        <f t="shared" si="836"/>
        <v>0.36851447224055173</v>
      </c>
      <c r="BL590" s="8">
        <f t="shared" si="837"/>
        <v>0.42150752442918998</v>
      </c>
      <c r="BM590" s="8">
        <f t="shared" si="838"/>
        <v>0.16305703461495036</v>
      </c>
      <c r="BN590" s="8">
        <f t="shared" si="839"/>
        <v>0.83689062171576778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1.36666666666667</v>
      </c>
      <c r="F591">
        <f>VLOOKUP(B591,home!$B$2:$E$405,3,FALSE)</f>
        <v>1.68</v>
      </c>
      <c r="G591">
        <f>VLOOKUP(C591,away!$B$2:$E$405,4,FALSE)</f>
        <v>0.88</v>
      </c>
      <c r="H591">
        <f>VLOOKUP(A591,away!$A$2:$E$405,3,FALSE)</f>
        <v>1.0874999999999999</v>
      </c>
      <c r="I591">
        <f>VLOOKUP(C591,away!$B$2:$E$405,3,FALSE)</f>
        <v>0.66</v>
      </c>
      <c r="J591">
        <f>VLOOKUP(B591,home!$B$2:$E$405,4,FALSE)</f>
        <v>0.55000000000000004</v>
      </c>
      <c r="K591" s="3">
        <f t="shared" si="784"/>
        <v>2.0204800000000049</v>
      </c>
      <c r="L591" s="3">
        <f t="shared" si="785"/>
        <v>0.39476250000000002</v>
      </c>
      <c r="M591" s="5">
        <f t="shared" si="786"/>
        <v>8.9345669969530875E-2</v>
      </c>
      <c r="N591" s="5">
        <f t="shared" si="787"/>
        <v>0.18052113926003815</v>
      </c>
      <c r="O591" s="5">
        <f t="shared" si="788"/>
        <v>3.5270320041346934E-2</v>
      </c>
      <c r="P591" s="5">
        <f t="shared" si="789"/>
        <v>7.1262976237140813E-2</v>
      </c>
      <c r="Q591" s="5">
        <f t="shared" si="790"/>
        <v>0.18236967572606144</v>
      </c>
      <c r="R591" s="5">
        <f t="shared" si="791"/>
        <v>6.9616998576611088E-3</v>
      </c>
      <c r="S591" s="5">
        <f t="shared" si="792"/>
        <v>1.4210010915770078E-2</v>
      </c>
      <c r="T591" s="5">
        <f t="shared" si="793"/>
        <v>7.1992709113809325E-2</v>
      </c>
      <c r="U591" s="5">
        <f t="shared" si="794"/>
        <v>1.4065975328407148E-2</v>
      </c>
      <c r="V591" s="5">
        <f t="shared" si="795"/>
        <v>1.2593381172316129E-3</v>
      </c>
      <c r="W591" s="5">
        <f t="shared" si="796"/>
        <v>0.1228247608036645</v>
      </c>
      <c r="X591" s="5">
        <f t="shared" si="797"/>
        <v>4.8486609636756606E-2</v>
      </c>
      <c r="Y591" s="5">
        <f t="shared" si="798"/>
        <v>9.5703476183650639E-3</v>
      </c>
      <c r="Z591" s="5">
        <f t="shared" si="799"/>
        <v>9.1607268001998106E-4</v>
      </c>
      <c r="AA591" s="5">
        <f t="shared" si="800"/>
        <v>1.8509065285267755E-3</v>
      </c>
      <c r="AB591" s="5">
        <f t="shared" si="801"/>
        <v>1.8698598113788948E-3</v>
      </c>
      <c r="AC591" s="5">
        <f t="shared" si="802"/>
        <v>6.2778771451240428E-5</v>
      </c>
      <c r="AD591" s="5">
        <f t="shared" si="803"/>
        <v>6.2041243177147182E-2</v>
      </c>
      <c r="AE591" s="5">
        <f t="shared" si="804"/>
        <v>2.4491556259718564E-2</v>
      </c>
      <c r="AF591" s="5">
        <f t="shared" si="805"/>
        <v>4.8341739889885748E-3</v>
      </c>
      <c r="AG591" s="5">
        <f t="shared" si="806"/>
        <v>6.3611686977603401E-4</v>
      </c>
      <c r="AH591" s="5">
        <f t="shared" si="807"/>
        <v>9.0407785336596972E-5</v>
      </c>
      <c r="AI591" s="5">
        <f t="shared" si="808"/>
        <v>1.8266712211688785E-4</v>
      </c>
      <c r="AJ591" s="5">
        <f t="shared" si="809"/>
        <v>1.8453763344736528E-4</v>
      </c>
      <c r="AK591" s="5">
        <f t="shared" si="810"/>
        <v>1.2428486587591118E-4</v>
      </c>
      <c r="AL591" s="5">
        <f t="shared" si="811"/>
        <v>2.0029183729451334E-6</v>
      </c>
      <c r="AM591" s="5">
        <f t="shared" si="812"/>
        <v>2.5070618202912516E-2</v>
      </c>
      <c r="AN591" s="5">
        <f t="shared" si="813"/>
        <v>9.8969399183272515E-3</v>
      </c>
      <c r="AO591" s="5">
        <f t="shared" si="814"/>
        <v>1.9534703722543308E-3</v>
      </c>
      <c r="AP591" s="5">
        <f t="shared" si="815"/>
        <v>2.5705228260901672E-4</v>
      </c>
      <c r="AQ591" s="5">
        <f t="shared" si="816"/>
        <v>2.5368650428360499E-5</v>
      </c>
      <c r="AR591" s="5">
        <f t="shared" si="817"/>
        <v>7.1379206717876763E-6</v>
      </c>
      <c r="AS591" s="5">
        <f t="shared" si="818"/>
        <v>1.4422025958933598E-5</v>
      </c>
      <c r="AT591" s="5">
        <f t="shared" si="819"/>
        <v>1.4569707504753118E-5</v>
      </c>
      <c r="AU591" s="5">
        <f t="shared" si="820"/>
        <v>9.8126008730678837E-6</v>
      </c>
      <c r="AV591" s="5">
        <f t="shared" si="821"/>
        <v>4.9565409530040629E-6</v>
      </c>
      <c r="AW591" s="5">
        <f t="shared" si="822"/>
        <v>4.4376310963175563E-8</v>
      </c>
      <c r="AX591" s="5">
        <f t="shared" si="823"/>
        <v>8.4424471111034689E-3</v>
      </c>
      <c r="AY591" s="5">
        <f t="shared" si="824"/>
        <v>3.332761527696983E-3</v>
      </c>
      <c r="AZ591" s="5">
        <f t="shared" si="825"/>
        <v>6.5782463628874012E-4</v>
      </c>
      <c r="BA591" s="5">
        <f t="shared" si="826"/>
        <v>8.656149932764458E-5</v>
      </c>
      <c r="BB591" s="5">
        <f t="shared" si="827"/>
        <v>8.5428084695823257E-6</v>
      </c>
      <c r="BC591" s="5">
        <f t="shared" si="828"/>
        <v>6.7447608569469897E-7</v>
      </c>
      <c r="BD591" s="5">
        <f t="shared" si="829"/>
        <v>4.6963056819942999E-7</v>
      </c>
      <c r="BE591" s="5">
        <f t="shared" si="830"/>
        <v>9.4887917043558645E-7</v>
      </c>
      <c r="BF591" s="5">
        <f t="shared" si="831"/>
        <v>9.5859569314084947E-7</v>
      </c>
      <c r="BG591" s="5">
        <f t="shared" si="832"/>
        <v>6.4560780869240937E-7</v>
      </c>
      <c r="BH591" s="5">
        <f t="shared" si="833"/>
        <v>3.2610941632671077E-7</v>
      </c>
      <c r="BI591" s="5">
        <f t="shared" si="834"/>
        <v>1.3177951069995875E-7</v>
      </c>
      <c r="BJ591" s="8">
        <f t="shared" si="835"/>
        <v>0.75750059393982916</v>
      </c>
      <c r="BK591" s="8">
        <f t="shared" si="836"/>
        <v>0.17947553845719455</v>
      </c>
      <c r="BL591" s="8">
        <f t="shared" si="837"/>
        <v>6.0655038372226668E-2</v>
      </c>
      <c r="BM591" s="8">
        <f t="shared" si="838"/>
        <v>0.42948304520610475</v>
      </c>
      <c r="BN591" s="8">
        <f t="shared" si="839"/>
        <v>0.5657314810917794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1.36666666666667</v>
      </c>
      <c r="F592">
        <f>VLOOKUP(B592,home!$B$2:$E$405,3,FALSE)</f>
        <v>1.02</v>
      </c>
      <c r="G592">
        <f>VLOOKUP(C592,away!$B$2:$E$405,4,FALSE)</f>
        <v>1.24</v>
      </c>
      <c r="H592">
        <f>VLOOKUP(A592,away!$A$2:$E$405,3,FALSE)</f>
        <v>1.0874999999999999</v>
      </c>
      <c r="I592">
        <f>VLOOKUP(C592,away!$B$2:$E$405,3,FALSE)</f>
        <v>0.8</v>
      </c>
      <c r="J592">
        <f>VLOOKUP(B592,home!$B$2:$E$405,4,FALSE)</f>
        <v>1.01</v>
      </c>
      <c r="K592" s="3">
        <f t="shared" si="784"/>
        <v>1.7285600000000043</v>
      </c>
      <c r="L592" s="3">
        <f t="shared" si="785"/>
        <v>0.87870000000000004</v>
      </c>
      <c r="M592" s="5">
        <f t="shared" si="786"/>
        <v>7.3736304699221739E-2</v>
      </c>
      <c r="N592" s="5">
        <f t="shared" si="787"/>
        <v>0.12745762685088707</v>
      </c>
      <c r="O592" s="5">
        <f t="shared" si="788"/>
        <v>6.479209093920614E-2</v>
      </c>
      <c r="P592" s="5">
        <f t="shared" si="789"/>
        <v>0.11199701671387446</v>
      </c>
      <c r="Q592" s="5">
        <f t="shared" si="790"/>
        <v>0.11015907773468496</v>
      </c>
      <c r="R592" s="5">
        <f t="shared" si="791"/>
        <v>2.8466405154140218E-2</v>
      </c>
      <c r="S592" s="5">
        <f t="shared" si="792"/>
        <v>4.2527665998362225E-2</v>
      </c>
      <c r="T592" s="5">
        <f t="shared" si="793"/>
        <v>9.6796781605467674E-2</v>
      </c>
      <c r="U592" s="5">
        <f t="shared" si="794"/>
        <v>4.9205889293240747E-2</v>
      </c>
      <c r="V592" s="5">
        <f t="shared" si="795"/>
        <v>7.1771847276126807E-3</v>
      </c>
      <c r="W592" s="5">
        <f t="shared" si="796"/>
        <v>6.3472191803022507E-2</v>
      </c>
      <c r="X592" s="5">
        <f t="shared" si="797"/>
        <v>5.577301493731588E-2</v>
      </c>
      <c r="Y592" s="5">
        <f t="shared" si="798"/>
        <v>2.4503874112709732E-2</v>
      </c>
      <c r="Z592" s="5">
        <f t="shared" si="799"/>
        <v>8.3378100696476706E-3</v>
      </c>
      <c r="AA592" s="5">
        <f t="shared" si="800"/>
        <v>1.4412404973990215E-2</v>
      </c>
      <c r="AB592" s="5">
        <f t="shared" si="801"/>
        <v>1.2456353370920296E-2</v>
      </c>
      <c r="AC592" s="5">
        <f t="shared" si="802"/>
        <v>6.8133269050425912E-4</v>
      </c>
      <c r="AD592" s="5">
        <f t="shared" si="803"/>
        <v>2.7428872965758209E-2</v>
      </c>
      <c r="AE592" s="5">
        <f t="shared" si="804"/>
        <v>2.4101750675011739E-2</v>
      </c>
      <c r="AF592" s="5">
        <f t="shared" si="805"/>
        <v>1.0589104159066406E-2</v>
      </c>
      <c r="AG592" s="5">
        <f t="shared" si="806"/>
        <v>3.1015486081905504E-3</v>
      </c>
      <c r="AH592" s="5">
        <f t="shared" si="807"/>
        <v>1.8316084270498516E-3</v>
      </c>
      <c r="AI592" s="5">
        <f t="shared" si="808"/>
        <v>3.1660450626613003E-3</v>
      </c>
      <c r="AJ592" s="5">
        <f t="shared" si="809"/>
        <v>2.7363494267569157E-3</v>
      </c>
      <c r="AK592" s="5">
        <f t="shared" si="810"/>
        <v>1.5766480550383154E-3</v>
      </c>
      <c r="AL592" s="5">
        <f t="shared" si="811"/>
        <v>4.1394658458885253E-5</v>
      </c>
      <c r="AM592" s="5">
        <f t="shared" si="812"/>
        <v>9.4824905307382152E-3</v>
      </c>
      <c r="AN592" s="5">
        <f t="shared" si="813"/>
        <v>8.33226442935967E-3</v>
      </c>
      <c r="AO592" s="5">
        <f t="shared" si="814"/>
        <v>3.6607803770391705E-3</v>
      </c>
      <c r="AP592" s="5">
        <f t="shared" si="815"/>
        <v>1.0722425724347731E-3</v>
      </c>
      <c r="AQ592" s="5">
        <f t="shared" si="816"/>
        <v>2.3554488709960877E-4</v>
      </c>
      <c r="AR592" s="5">
        <f t="shared" si="817"/>
        <v>3.2188686496974103E-4</v>
      </c>
      <c r="AS592" s="5">
        <f t="shared" si="818"/>
        <v>5.56400759312097E-4</v>
      </c>
      <c r="AT592" s="5">
        <f t="shared" si="819"/>
        <v>4.8088604825826048E-4</v>
      </c>
      <c r="AU592" s="5">
        <f t="shared" si="820"/>
        <v>2.7708012919243363E-4</v>
      </c>
      <c r="AV592" s="5">
        <f t="shared" si="821"/>
        <v>1.1973740702921853E-4</v>
      </c>
      <c r="AW592" s="5">
        <f t="shared" si="822"/>
        <v>1.7464931564037409E-6</v>
      </c>
      <c r="AX592" s="5">
        <f t="shared" si="823"/>
        <v>2.7318423053021529E-3</v>
      </c>
      <c r="AY592" s="5">
        <f t="shared" si="824"/>
        <v>2.400469833669002E-3</v>
      </c>
      <c r="AZ592" s="5">
        <f t="shared" si="825"/>
        <v>1.0546464214224759E-3</v>
      </c>
      <c r="BA592" s="5">
        <f t="shared" si="826"/>
        <v>3.0890593683464323E-4</v>
      </c>
      <c r="BB592" s="5">
        <f t="shared" si="827"/>
        <v>6.7858911674150248E-5</v>
      </c>
      <c r="BC592" s="5">
        <f t="shared" si="828"/>
        <v>1.1925525137615166E-5</v>
      </c>
      <c r="BD592" s="5">
        <f t="shared" si="829"/>
        <v>4.7140331374818569E-5</v>
      </c>
      <c r="BE592" s="5">
        <f t="shared" si="830"/>
        <v>8.1484891201256599E-5</v>
      </c>
      <c r="BF592" s="5">
        <f t="shared" si="831"/>
        <v>7.0425761767422244E-5</v>
      </c>
      <c r="BG592" s="5">
        <f t="shared" si="832"/>
        <v>4.0578384920231902E-5</v>
      </c>
      <c r="BH592" s="5">
        <f t="shared" si="833"/>
        <v>1.7535543259429051E-5</v>
      </c>
      <c r="BI592" s="5">
        <f t="shared" si="834"/>
        <v>6.0622477313037449E-6</v>
      </c>
      <c r="BJ592" s="8">
        <f t="shared" si="835"/>
        <v>0.57274281518282633</v>
      </c>
      <c r="BK592" s="8">
        <f t="shared" si="836"/>
        <v>0.23856136932170327</v>
      </c>
      <c r="BL592" s="8">
        <f t="shared" si="837"/>
        <v>0.18066301307202018</v>
      </c>
      <c r="BM592" s="8">
        <f t="shared" si="838"/>
        <v>0.48129776221367004</v>
      </c>
      <c r="BN592" s="8">
        <f t="shared" si="839"/>
        <v>0.51660852209201458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1.36666666666667</v>
      </c>
      <c r="F593">
        <f>VLOOKUP(B593,home!$B$2:$E$405,3,FALSE)</f>
        <v>0.66</v>
      </c>
      <c r="G593">
        <f>VLOOKUP(C593,away!$B$2:$E$405,4,FALSE)</f>
        <v>0.37</v>
      </c>
      <c r="H593">
        <f>VLOOKUP(A593,away!$A$2:$E$405,3,FALSE)</f>
        <v>1.0874999999999999</v>
      </c>
      <c r="I593">
        <f>VLOOKUP(C593,away!$B$2:$E$405,3,FALSE)</f>
        <v>0.95</v>
      </c>
      <c r="J593">
        <f>VLOOKUP(B593,home!$B$2:$E$405,4,FALSE)</f>
        <v>1.1000000000000001</v>
      </c>
      <c r="K593" s="3">
        <f t="shared" si="784"/>
        <v>0.33374000000000081</v>
      </c>
      <c r="L593" s="3">
        <f t="shared" si="785"/>
        <v>1.1364375</v>
      </c>
      <c r="M593" s="5">
        <f t="shared" si="786"/>
        <v>0.22988467703493365</v>
      </c>
      <c r="N593" s="5">
        <f t="shared" si="787"/>
        <v>7.6721712113638943E-2</v>
      </c>
      <c r="O593" s="5">
        <f t="shared" si="788"/>
        <v>0.26124956765788743</v>
      </c>
      <c r="P593" s="5">
        <f t="shared" si="789"/>
        <v>8.7189430710143553E-2</v>
      </c>
      <c r="Q593" s="5">
        <f t="shared" si="790"/>
        <v>1.280255210040296E-2</v>
      </c>
      <c r="R593" s="5">
        <f t="shared" si="791"/>
        <v>0.14844690277260525</v>
      </c>
      <c r="S593" s="5">
        <f t="shared" si="792"/>
        <v>8.2671852313189551E-3</v>
      </c>
      <c r="T593" s="5">
        <f t="shared" si="793"/>
        <v>1.454930030260169E-2</v>
      </c>
      <c r="U593" s="5">
        <f t="shared" si="794"/>
        <v>4.9542669331329392E-2</v>
      </c>
      <c r="V593" s="5">
        <f t="shared" si="795"/>
        <v>3.4839264393640631E-4</v>
      </c>
      <c r="W593" s="5">
        <f t="shared" si="796"/>
        <v>1.4242412459961656E-3</v>
      </c>
      <c r="X593" s="5">
        <f t="shared" si="797"/>
        <v>1.6185611609967673E-3</v>
      </c>
      <c r="Y593" s="5">
        <f t="shared" si="798"/>
        <v>9.1969679970013208E-4</v>
      </c>
      <c r="Z593" s="5">
        <f t="shared" si="799"/>
        <v>5.6233542356547525E-2</v>
      </c>
      <c r="AA593" s="5">
        <f t="shared" si="800"/>
        <v>1.8767382426074217E-2</v>
      </c>
      <c r="AB593" s="5">
        <f t="shared" si="801"/>
        <v>3.1317131054390121E-3</v>
      </c>
      <c r="AC593" s="5">
        <f t="shared" si="802"/>
        <v>8.2585311579403896E-6</v>
      </c>
      <c r="AD593" s="5">
        <f t="shared" si="803"/>
        <v>1.1883156835969033E-4</v>
      </c>
      <c r="AE593" s="5">
        <f t="shared" si="804"/>
        <v>1.3504465046776558E-4</v>
      </c>
      <c r="AF593" s="5">
        <f t="shared" si="805"/>
        <v>7.6734902482980682E-5</v>
      </c>
      <c r="AG593" s="5">
        <f t="shared" si="806"/>
        <v>2.9068140246834122E-5</v>
      </c>
      <c r="AH593" s="5">
        <f t="shared" si="807"/>
        <v>1.5976476572954749E-2</v>
      </c>
      <c r="AI593" s="5">
        <f t="shared" si="808"/>
        <v>5.3319892914579312E-3</v>
      </c>
      <c r="AJ593" s="5">
        <f t="shared" si="809"/>
        <v>8.8974905306558709E-4</v>
      </c>
      <c r="AK593" s="5">
        <f t="shared" si="810"/>
        <v>9.8981616323369964E-5</v>
      </c>
      <c r="AL593" s="5">
        <f t="shared" si="811"/>
        <v>1.2529006099060414E-7</v>
      </c>
      <c r="AM593" s="5">
        <f t="shared" si="812"/>
        <v>7.9317695248726303E-6</v>
      </c>
      <c r="AN593" s="5">
        <f t="shared" si="813"/>
        <v>9.013960329422439E-6</v>
      </c>
      <c r="AO593" s="5">
        <f t="shared" si="814"/>
        <v>5.1219012709340078E-6</v>
      </c>
      <c r="AP593" s="5">
        <f t="shared" si="815"/>
        <v>1.9402402251956889E-6</v>
      </c>
      <c r="AQ593" s="5">
        <f t="shared" si="816"/>
        <v>5.5124043773020651E-7</v>
      </c>
      <c r="AR593" s="5">
        <f t="shared" si="817"/>
        <v>3.6312534190754472E-3</v>
      </c>
      <c r="AS593" s="5">
        <f t="shared" si="818"/>
        <v>1.2118945160822427E-3</v>
      </c>
      <c r="AT593" s="5">
        <f t="shared" si="819"/>
        <v>2.0222883789864434E-4</v>
      </c>
      <c r="AU593" s="5">
        <f t="shared" si="820"/>
        <v>2.2497284120097917E-5</v>
      </c>
      <c r="AV593" s="5">
        <f t="shared" si="821"/>
        <v>1.8770609005603737E-6</v>
      </c>
      <c r="AW593" s="5">
        <f t="shared" si="822"/>
        <v>1.3199817829806331E-9</v>
      </c>
      <c r="AX593" s="5">
        <f t="shared" si="823"/>
        <v>4.4119146020516652E-7</v>
      </c>
      <c r="AY593" s="5">
        <f t="shared" si="824"/>
        <v>5.0138652005690886E-7</v>
      </c>
      <c r="AZ593" s="5">
        <f t="shared" si="825"/>
        <v>2.8489722169358673E-7</v>
      </c>
      <c r="BA593" s="5">
        <f t="shared" si="826"/>
        <v>1.0792262879280184E-7</v>
      </c>
      <c r="BB593" s="5">
        <f t="shared" si="827"/>
        <v>3.0661830614679944E-8</v>
      </c>
      <c r="BC593" s="5">
        <f t="shared" si="828"/>
        <v>6.9690508258340573E-9</v>
      </c>
      <c r="BD593" s="5">
        <f t="shared" si="829"/>
        <v>6.877820929067595E-4</v>
      </c>
      <c r="BE593" s="5">
        <f t="shared" si="830"/>
        <v>2.2954039568670248E-4</v>
      </c>
      <c r="BF593" s="5">
        <f t="shared" si="831"/>
        <v>3.8303405828240136E-5</v>
      </c>
      <c r="BG593" s="5">
        <f t="shared" si="832"/>
        <v>4.2611262203723002E-6</v>
      </c>
      <c r="BH593" s="5">
        <f t="shared" si="833"/>
        <v>3.5552706619676359E-7</v>
      </c>
      <c r="BI593" s="5">
        <f t="shared" si="834"/>
        <v>2.3730720614501637E-8</v>
      </c>
      <c r="BJ593" s="8">
        <f t="shared" si="835"/>
        <v>0.10842167512539426</v>
      </c>
      <c r="BK593" s="8">
        <f t="shared" si="836"/>
        <v>0.32569857082807158</v>
      </c>
      <c r="BL593" s="8">
        <f t="shared" si="837"/>
        <v>0.5094654492236429</v>
      </c>
      <c r="BM593" s="8">
        <f t="shared" si="838"/>
        <v>0.18352389507750613</v>
      </c>
      <c r="BN593" s="8">
        <f t="shared" si="839"/>
        <v>0.8162948423896117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1.36666666666667</v>
      </c>
      <c r="F594">
        <f>VLOOKUP(B594,home!$B$2:$E$405,3,FALSE)</f>
        <v>1.17</v>
      </c>
      <c r="G594">
        <f>VLOOKUP(C594,away!$B$2:$E$405,4,FALSE)</f>
        <v>1.1000000000000001</v>
      </c>
      <c r="H594">
        <f>VLOOKUP(A594,away!$A$2:$E$405,3,FALSE)</f>
        <v>1.0874999999999999</v>
      </c>
      <c r="I594">
        <f>VLOOKUP(C594,away!$B$2:$E$405,3,FALSE)</f>
        <v>0.73</v>
      </c>
      <c r="J594">
        <f>VLOOKUP(B594,home!$B$2:$E$405,4,FALSE)</f>
        <v>1.1000000000000001</v>
      </c>
      <c r="K594" s="3">
        <f t="shared" si="784"/>
        <v>1.7589000000000043</v>
      </c>
      <c r="L594" s="3">
        <f t="shared" si="785"/>
        <v>0.87326249999999994</v>
      </c>
      <c r="M594" s="5">
        <f t="shared" si="786"/>
        <v>7.1922760976840763E-2</v>
      </c>
      <c r="N594" s="5">
        <f t="shared" si="787"/>
        <v>0.12650494428216552</v>
      </c>
      <c r="O594" s="5">
        <f t="shared" si="788"/>
        <v>6.2807450057538405E-2</v>
      </c>
      <c r="P594" s="5">
        <f t="shared" si="789"/>
        <v>0.11047202390620456</v>
      </c>
      <c r="Q594" s="5">
        <f t="shared" si="790"/>
        <v>0.11125477324895079</v>
      </c>
      <c r="R594" s="5">
        <f t="shared" si="791"/>
        <v>2.7423695427935563E-2</v>
      </c>
      <c r="S594" s="5">
        <f t="shared" si="792"/>
        <v>4.2420743795774069E-2</v>
      </c>
      <c r="T594" s="5">
        <f t="shared" si="793"/>
        <v>9.7154621424311874E-2</v>
      </c>
      <c r="U594" s="5">
        <f t="shared" si="794"/>
        <v>4.8235537888195977E-2</v>
      </c>
      <c r="V594" s="5">
        <f t="shared" si="795"/>
        <v>7.2397193246342079E-3</v>
      </c>
      <c r="W594" s="5">
        <f t="shared" si="796"/>
        <v>6.5228673555859984E-2</v>
      </c>
      <c r="X594" s="5">
        <f t="shared" si="797"/>
        <v>5.6961754541074168E-2</v>
      </c>
      <c r="Y594" s="5">
        <f t="shared" si="798"/>
        <v>2.487128208746239E-2</v>
      </c>
      <c r="Z594" s="5">
        <f t="shared" si="799"/>
        <v>7.9826949428791934E-3</v>
      </c>
      <c r="AA594" s="5">
        <f t="shared" si="800"/>
        <v>1.4040762135030247E-2</v>
      </c>
      <c r="AB594" s="5">
        <f t="shared" si="801"/>
        <v>1.2348148259652386E-2</v>
      </c>
      <c r="AC594" s="5">
        <f t="shared" si="802"/>
        <v>6.9500464408159875E-4</v>
      </c>
      <c r="AD594" s="5">
        <f t="shared" si="803"/>
        <v>2.8682678479350614E-2</v>
      </c>
      <c r="AE594" s="5">
        <f t="shared" si="804"/>
        <v>2.5047507515573914E-2</v>
      </c>
      <c r="AF594" s="5">
        <f t="shared" si="805"/>
        <v>1.0936524515909431E-2</v>
      </c>
      <c r="AG594" s="5">
        <f t="shared" si="806"/>
        <v>3.1834855800247867E-3</v>
      </c>
      <c r="AH594" s="5">
        <f t="shared" si="807"/>
        <v>1.7427470356390102E-3</v>
      </c>
      <c r="AI594" s="5">
        <f t="shared" si="808"/>
        <v>3.0653177609854623E-3</v>
      </c>
      <c r="AJ594" s="5">
        <f t="shared" si="809"/>
        <v>2.6957937048986726E-3</v>
      </c>
      <c r="AK594" s="5">
        <f t="shared" si="810"/>
        <v>1.5805438491820949E-3</v>
      </c>
      <c r="AL594" s="5">
        <f t="shared" si="811"/>
        <v>4.2700568561670436E-5</v>
      </c>
      <c r="AM594" s="5">
        <f t="shared" si="812"/>
        <v>1.0089992635465986E-2</v>
      </c>
      <c r="AN594" s="5">
        <f t="shared" si="813"/>
        <v>8.8112121938286134E-3</v>
      </c>
      <c r="AO594" s="5">
        <f t="shared" si="814"/>
        <v>3.8472505942066296E-3</v>
      </c>
      <c r="AP594" s="5">
        <f t="shared" si="815"/>
        <v>1.1198865573411223E-3</v>
      </c>
      <c r="AQ594" s="5">
        <f t="shared" si="816"/>
        <v>2.4448873369502542E-4</v>
      </c>
      <c r="AR594" s="5">
        <f t="shared" si="817"/>
        <v>3.0437512664194228E-4</v>
      </c>
      <c r="AS594" s="5">
        <f t="shared" si="818"/>
        <v>5.3536541025051357E-4</v>
      </c>
      <c r="AT594" s="5">
        <f t="shared" si="819"/>
        <v>4.7082711004481543E-4</v>
      </c>
      <c r="AU594" s="5">
        <f t="shared" si="820"/>
        <v>2.7604593461927584E-4</v>
      </c>
      <c r="AV594" s="5">
        <f t="shared" si="821"/>
        <v>1.2138429860046144E-4</v>
      </c>
      <c r="AW594" s="5">
        <f t="shared" si="822"/>
        <v>1.8218688766814457E-6</v>
      </c>
      <c r="AX594" s="5">
        <f t="shared" si="823"/>
        <v>2.95788134108686E-3</v>
      </c>
      <c r="AY594" s="5">
        <f t="shared" si="824"/>
        <v>2.5830068546208638E-3</v>
      </c>
      <c r="AZ594" s="5">
        <f t="shared" si="825"/>
        <v>1.127821511691676E-3</v>
      </c>
      <c r="BA594" s="5">
        <f t="shared" si="826"/>
        <v>3.2829474428455074E-4</v>
      </c>
      <c r="BB594" s="5">
        <f t="shared" si="827"/>
        <v>7.1671872282696864E-5</v>
      </c>
      <c r="BC594" s="5">
        <f t="shared" si="828"/>
        <v>1.2517671673853715E-5</v>
      </c>
      <c r="BD594" s="5">
        <f t="shared" si="829"/>
        <v>4.4299897338193162E-5</v>
      </c>
      <c r="BE594" s="5">
        <f t="shared" si="830"/>
        <v>7.7919089428148139E-5</v>
      </c>
      <c r="BF594" s="5">
        <f t="shared" si="831"/>
        <v>6.852594319758507E-5</v>
      </c>
      <c r="BG594" s="5">
        <f t="shared" si="832"/>
        <v>4.0176760496744209E-5</v>
      </c>
      <c r="BH594" s="5">
        <f t="shared" si="833"/>
        <v>1.7666726009430901E-5</v>
      </c>
      <c r="BI594" s="5">
        <f t="shared" si="834"/>
        <v>6.2148008755976183E-6</v>
      </c>
      <c r="BJ594" s="8">
        <f t="shared" si="835"/>
        <v>0.58102026994086131</v>
      </c>
      <c r="BK594" s="8">
        <f t="shared" si="836"/>
        <v>0.23537596007071776</v>
      </c>
      <c r="BL594" s="8">
        <f t="shared" si="837"/>
        <v>0.17590279721656049</v>
      </c>
      <c r="BM594" s="8">
        <f t="shared" si="838"/>
        <v>0.48731488928563915</v>
      </c>
      <c r="BN594" s="8">
        <f t="shared" si="839"/>
        <v>0.51038564789963559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1.36666666666667</v>
      </c>
      <c r="F595">
        <f>VLOOKUP(B595,home!$B$2:$E$405,3,FALSE)</f>
        <v>1.02</v>
      </c>
      <c r="G595">
        <f>VLOOKUP(C595,away!$B$2:$E$405,4,FALSE)</f>
        <v>0.8</v>
      </c>
      <c r="H595">
        <f>VLOOKUP(A595,away!$A$2:$E$405,3,FALSE)</f>
        <v>1.0874999999999999</v>
      </c>
      <c r="I595">
        <f>VLOOKUP(C595,away!$B$2:$E$405,3,FALSE)</f>
        <v>0.8</v>
      </c>
      <c r="J595">
        <f>VLOOKUP(B595,home!$B$2:$E$405,4,FALSE)</f>
        <v>1.1000000000000001</v>
      </c>
      <c r="K595" s="3">
        <f t="shared" si="784"/>
        <v>1.1152000000000029</v>
      </c>
      <c r="L595" s="3">
        <f t="shared" si="785"/>
        <v>0.95700000000000007</v>
      </c>
      <c r="M595" s="5">
        <f t="shared" si="786"/>
        <v>0.12590847813106446</v>
      </c>
      <c r="N595" s="5">
        <f t="shared" si="787"/>
        <v>0.14041313481176343</v>
      </c>
      <c r="O595" s="5">
        <f t="shared" si="788"/>
        <v>0.12049441357142869</v>
      </c>
      <c r="P595" s="5">
        <f t="shared" si="789"/>
        <v>0.13437537001485761</v>
      </c>
      <c r="Q595" s="5">
        <f t="shared" si="790"/>
        <v>7.8294363971039518E-2</v>
      </c>
      <c r="R595" s="5">
        <f t="shared" si="791"/>
        <v>5.765657689392862E-2</v>
      </c>
      <c r="S595" s="5">
        <f t="shared" si="792"/>
        <v>3.5852907474256283E-2</v>
      </c>
      <c r="T595" s="5">
        <f t="shared" si="793"/>
        <v>7.4927706320284823E-2</v>
      </c>
      <c r="U595" s="5">
        <f t="shared" si="794"/>
        <v>6.4298614552109362E-2</v>
      </c>
      <c r="V595" s="5">
        <f t="shared" si="795"/>
        <v>4.2515429368259108E-3</v>
      </c>
      <c r="W595" s="5">
        <f t="shared" si="796"/>
        <v>2.9104624900167818E-2</v>
      </c>
      <c r="X595" s="5">
        <f t="shared" si="797"/>
        <v>2.7853126029460603E-2</v>
      </c>
      <c r="Y595" s="5">
        <f t="shared" si="798"/>
        <v>1.3327720805096898E-2</v>
      </c>
      <c r="Z595" s="5">
        <f t="shared" si="799"/>
        <v>1.8392448029163233E-2</v>
      </c>
      <c r="AA595" s="5">
        <f t="shared" si="800"/>
        <v>2.0511258042122889E-2</v>
      </c>
      <c r="AB595" s="5">
        <f t="shared" si="801"/>
        <v>1.1437077484287756E-2</v>
      </c>
      <c r="AC595" s="5">
        <f t="shared" si="802"/>
        <v>2.8359024336080591E-4</v>
      </c>
      <c r="AD595" s="5">
        <f t="shared" si="803"/>
        <v>8.1143694221668134E-3</v>
      </c>
      <c r="AE595" s="5">
        <f t="shared" si="804"/>
        <v>7.7654515370136415E-3</v>
      </c>
      <c r="AF595" s="5">
        <f t="shared" si="805"/>
        <v>3.7157685604610269E-3</v>
      </c>
      <c r="AG595" s="5">
        <f t="shared" si="806"/>
        <v>1.1853301707870677E-3</v>
      </c>
      <c r="AH595" s="5">
        <f t="shared" si="807"/>
        <v>4.4003931909773033E-3</v>
      </c>
      <c r="AI595" s="5">
        <f t="shared" si="808"/>
        <v>4.9073184865779003E-3</v>
      </c>
      <c r="AJ595" s="5">
        <f t="shared" si="809"/>
        <v>2.7363207881158451E-3</v>
      </c>
      <c r="AK595" s="5">
        <f t="shared" si="810"/>
        <v>1.017181647635599E-3</v>
      </c>
      <c r="AL595" s="5">
        <f t="shared" si="811"/>
        <v>1.2106426652077794E-5</v>
      </c>
      <c r="AM595" s="5">
        <f t="shared" si="812"/>
        <v>1.8098289559200899E-3</v>
      </c>
      <c r="AN595" s="5">
        <f t="shared" si="813"/>
        <v>1.7320063108155262E-3</v>
      </c>
      <c r="AO595" s="5">
        <f t="shared" si="814"/>
        <v>8.2876501972522923E-4</v>
      </c>
      <c r="AP595" s="5">
        <f t="shared" si="815"/>
        <v>2.6437604129234815E-4</v>
      </c>
      <c r="AQ595" s="5">
        <f t="shared" si="816"/>
        <v>6.3251967879194294E-5</v>
      </c>
      <c r="AR595" s="5">
        <f t="shared" si="817"/>
        <v>8.422352567530562E-4</v>
      </c>
      <c r="AS595" s="5">
        <f t="shared" si="818"/>
        <v>9.3926075833101065E-4</v>
      </c>
      <c r="AT595" s="5">
        <f t="shared" si="819"/>
        <v>5.2373179884537303E-4</v>
      </c>
      <c r="AU595" s="5">
        <f t="shared" si="820"/>
        <v>1.9468856735745376E-4</v>
      </c>
      <c r="AV595" s="5">
        <f t="shared" si="821"/>
        <v>5.4279172579258277E-5</v>
      </c>
      <c r="AW595" s="5">
        <f t="shared" si="822"/>
        <v>3.5890389614705828E-7</v>
      </c>
      <c r="AX595" s="5">
        <f t="shared" si="823"/>
        <v>3.3638687527368132E-4</v>
      </c>
      <c r="AY595" s="5">
        <f t="shared" si="824"/>
        <v>3.2192223963691305E-4</v>
      </c>
      <c r="AZ595" s="5">
        <f t="shared" si="825"/>
        <v>1.5403979166626287E-4</v>
      </c>
      <c r="BA595" s="5">
        <f t="shared" si="826"/>
        <v>4.9138693541537869E-5</v>
      </c>
      <c r="BB595" s="5">
        <f t="shared" si="827"/>
        <v>1.1756432429812933E-5</v>
      </c>
      <c r="BC595" s="5">
        <f t="shared" si="828"/>
        <v>2.2501811670661965E-6</v>
      </c>
      <c r="BD595" s="5">
        <f t="shared" si="829"/>
        <v>1.3433652345211242E-4</v>
      </c>
      <c r="BE595" s="5">
        <f t="shared" si="830"/>
        <v>1.4981209095379615E-4</v>
      </c>
      <c r="BF595" s="5">
        <f t="shared" si="831"/>
        <v>8.353522191583699E-5</v>
      </c>
      <c r="BG595" s="5">
        <f t="shared" si="832"/>
        <v>3.1052826493513867E-5</v>
      </c>
      <c r="BH595" s="5">
        <f t="shared" si="833"/>
        <v>8.6575280263916946E-6</v>
      </c>
      <c r="BI595" s="5">
        <f t="shared" si="834"/>
        <v>1.9309750510064074E-6</v>
      </c>
      <c r="BJ595" s="8">
        <f t="shared" si="835"/>
        <v>0.39027531903758939</v>
      </c>
      <c r="BK595" s="8">
        <f t="shared" si="836"/>
        <v>0.30100591746665406</v>
      </c>
      <c r="BL595" s="8">
        <f t="shared" si="837"/>
        <v>0.29042267537694266</v>
      </c>
      <c r="BM595" s="8">
        <f t="shared" si="838"/>
        <v>0.34263245918052626</v>
      </c>
      <c r="BN595" s="8">
        <f t="shared" si="839"/>
        <v>0.65714233739408234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1.36666666666667</v>
      </c>
      <c r="F596">
        <f>VLOOKUP(B596,home!$B$2:$E$405,3,FALSE)</f>
        <v>0.8</v>
      </c>
      <c r="G596">
        <f>VLOOKUP(C596,away!$B$2:$E$405,4,FALSE)</f>
        <v>0.95</v>
      </c>
      <c r="H596">
        <f>VLOOKUP(A596,away!$A$2:$E$405,3,FALSE)</f>
        <v>1.0874999999999999</v>
      </c>
      <c r="I596">
        <f>VLOOKUP(C596,away!$B$2:$E$405,3,FALSE)</f>
        <v>0.95</v>
      </c>
      <c r="J596">
        <f>VLOOKUP(B596,home!$B$2:$E$405,4,FALSE)</f>
        <v>0.92</v>
      </c>
      <c r="K596" s="3">
        <f t="shared" si="784"/>
        <v>1.0386666666666693</v>
      </c>
      <c r="L596" s="3">
        <f t="shared" si="785"/>
        <v>0.95047499999999985</v>
      </c>
      <c r="M596" s="5">
        <f t="shared" si="786"/>
        <v>0.13681280605433566</v>
      </c>
      <c r="N596" s="5">
        <f t="shared" si="787"/>
        <v>0.14210290122177033</v>
      </c>
      <c r="O596" s="5">
        <f t="shared" si="788"/>
        <v>0.13003715183449466</v>
      </c>
      <c r="P596" s="5">
        <f t="shared" si="789"/>
        <v>0.13506525503876213</v>
      </c>
      <c r="Q596" s="5">
        <f t="shared" si="790"/>
        <v>7.3798773367839576E-2</v>
      </c>
      <c r="R596" s="5">
        <f t="shared" si="791"/>
        <v>6.1798530944945633E-2</v>
      </c>
      <c r="S596" s="5">
        <f t="shared" si="792"/>
        <v>3.3335006504143949E-2</v>
      </c>
      <c r="T596" s="5">
        <f t="shared" si="793"/>
        <v>7.0143889116797309E-2</v>
      </c>
      <c r="U596" s="5">
        <f t="shared" si="794"/>
        <v>6.4188074141483697E-2</v>
      </c>
      <c r="V596" s="5">
        <f t="shared" si="795"/>
        <v>3.6565787183960724E-3</v>
      </c>
      <c r="W596" s="5">
        <f t="shared" si="796"/>
        <v>2.5550775312687634E-2</v>
      </c>
      <c r="X596" s="5">
        <f t="shared" si="797"/>
        <v>2.4285373165326772E-2</v>
      </c>
      <c r="Y596" s="5">
        <f t="shared" si="798"/>
        <v>1.1541320029656977E-2</v>
      </c>
      <c r="Z596" s="5">
        <f t="shared" si="799"/>
        <v>1.9579319566632402E-2</v>
      </c>
      <c r="AA596" s="5">
        <f t="shared" si="800"/>
        <v>2.0336386589875573E-2</v>
      </c>
      <c r="AB596" s="5">
        <f t="shared" si="801"/>
        <v>1.0561363435675408E-2</v>
      </c>
      <c r="AC596" s="5">
        <f t="shared" si="802"/>
        <v>2.2561700884077447E-4</v>
      </c>
      <c r="AD596" s="5">
        <f t="shared" si="803"/>
        <v>6.6346846561945718E-3</v>
      </c>
      <c r="AE596" s="5">
        <f t="shared" si="804"/>
        <v>6.3061018985965337E-3</v>
      </c>
      <c r="AF596" s="5">
        <f t="shared" si="805"/>
        <v>2.9968961010342693E-3</v>
      </c>
      <c r="AG596" s="5">
        <f t="shared" si="806"/>
        <v>9.4949160721018253E-4</v>
      </c>
      <c r="AH596" s="5">
        <f t="shared" si="807"/>
        <v>4.6524134412737313E-3</v>
      </c>
      <c r="AI596" s="5">
        <f t="shared" si="808"/>
        <v>4.8323067610029947E-3</v>
      </c>
      <c r="AJ596" s="5">
        <f t="shared" si="809"/>
        <v>2.509577977880895E-3</v>
      </c>
      <c r="AK596" s="5">
        <f t="shared" si="810"/>
        <v>8.6887166434187644E-4</v>
      </c>
      <c r="AL596" s="5">
        <f t="shared" si="811"/>
        <v>8.9094054040699712E-6</v>
      </c>
      <c r="AM596" s="5">
        <f t="shared" si="812"/>
        <v>1.3782451592468231E-3</v>
      </c>
      <c r="AN596" s="5">
        <f t="shared" si="813"/>
        <v>1.3099875677351238E-3</v>
      </c>
      <c r="AO596" s="5">
        <f t="shared" si="814"/>
        <v>6.2255521672152073E-4</v>
      </c>
      <c r="AP596" s="5">
        <f t="shared" si="815"/>
        <v>1.9724105653779584E-4</v>
      </c>
      <c r="AQ596" s="5">
        <f t="shared" si="816"/>
        <v>4.6868173303190354E-5</v>
      </c>
      <c r="AR596" s="5">
        <f t="shared" si="817"/>
        <v>8.8440053311893011E-4</v>
      </c>
      <c r="AS596" s="5">
        <f t="shared" si="818"/>
        <v>9.1859735373286445E-4</v>
      </c>
      <c r="AT596" s="5">
        <f t="shared" si="819"/>
        <v>4.7705822570526875E-4</v>
      </c>
      <c r="AU596" s="5">
        <f t="shared" si="820"/>
        <v>1.6516815903306901E-4</v>
      </c>
      <c r="AV596" s="5">
        <f t="shared" si="821"/>
        <v>4.2888665295587027E-5</v>
      </c>
      <c r="AW596" s="5">
        <f t="shared" si="822"/>
        <v>2.443223026672827E-7</v>
      </c>
      <c r="AX596" s="5">
        <f t="shared" si="823"/>
        <v>2.3858955090072829E-4</v>
      </c>
      <c r="AY596" s="5">
        <f t="shared" si="824"/>
        <v>2.2677340339236968E-4</v>
      </c>
      <c r="AZ596" s="5">
        <f t="shared" si="825"/>
        <v>1.0777122529468125E-4</v>
      </c>
      <c r="BA596" s="5">
        <f t="shared" si="826"/>
        <v>3.4144618453987394E-5</v>
      </c>
      <c r="BB596" s="5">
        <f t="shared" si="827"/>
        <v>8.1134015562634131E-6</v>
      </c>
      <c r="BC596" s="5">
        <f t="shared" si="828"/>
        <v>1.5423170688378938E-6</v>
      </c>
      <c r="BD596" s="5">
        <f t="shared" si="829"/>
        <v>1.4010009945270241E-4</v>
      </c>
      <c r="BE596" s="5">
        <f t="shared" si="830"/>
        <v>1.4551730329820728E-4</v>
      </c>
      <c r="BF596" s="5">
        <f t="shared" si="831"/>
        <v>7.5571986179535832E-5</v>
      </c>
      <c r="BG596" s="5">
        <f t="shared" si="832"/>
        <v>2.6164700992826027E-5</v>
      </c>
      <c r="BH596" s="5">
        <f t="shared" si="833"/>
        <v>6.7941006911371752E-6</v>
      </c>
      <c r="BI596" s="5">
        <f t="shared" si="834"/>
        <v>1.4113611835722335E-6</v>
      </c>
      <c r="BJ596" s="8">
        <f t="shared" si="835"/>
        <v>0.36848203816732544</v>
      </c>
      <c r="BK596" s="8">
        <f t="shared" si="836"/>
        <v>0.309330946133275</v>
      </c>
      <c r="BL596" s="8">
        <f t="shared" si="837"/>
        <v>0.30266834927965808</v>
      </c>
      <c r="BM596" s="8">
        <f t="shared" si="838"/>
        <v>0.32021870560365329</v>
      </c>
      <c r="BN596" s="8">
        <f t="shared" si="839"/>
        <v>0.6796154184621479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1.36666666666667</v>
      </c>
      <c r="F597">
        <f>VLOOKUP(B597,home!$B$2:$E$405,3,FALSE)</f>
        <v>0.95</v>
      </c>
      <c r="G597">
        <f>VLOOKUP(C597,away!$B$2:$E$405,4,FALSE)</f>
        <v>1.32</v>
      </c>
      <c r="H597">
        <f>VLOOKUP(A597,away!$A$2:$E$405,3,FALSE)</f>
        <v>1.0874999999999999</v>
      </c>
      <c r="I597">
        <f>VLOOKUP(C597,away!$B$2:$E$405,3,FALSE)</f>
        <v>0.88</v>
      </c>
      <c r="J597">
        <f>VLOOKUP(B597,home!$B$2:$E$405,4,FALSE)</f>
        <v>1.01</v>
      </c>
      <c r="K597" s="3">
        <f t="shared" si="784"/>
        <v>1.7138000000000042</v>
      </c>
      <c r="L597" s="3">
        <f t="shared" si="785"/>
        <v>0.96656999999999993</v>
      </c>
      <c r="M597" s="5">
        <f t="shared" si="786"/>
        <v>6.8537790479809693E-2</v>
      </c>
      <c r="N597" s="5">
        <f t="shared" si="787"/>
        <v>0.11746006532429813</v>
      </c>
      <c r="O597" s="5">
        <f t="shared" si="788"/>
        <v>6.6246572144069649E-2</v>
      </c>
      <c r="P597" s="5">
        <f t="shared" si="789"/>
        <v>0.11353337534050684</v>
      </c>
      <c r="Q597" s="5">
        <f t="shared" si="790"/>
        <v>0.10065152997639133</v>
      </c>
      <c r="R597" s="5">
        <f t="shared" si="791"/>
        <v>3.2015974618646692E-2</v>
      </c>
      <c r="S597" s="5">
        <f t="shared" si="792"/>
        <v>4.7017226649601347E-2</v>
      </c>
      <c r="T597" s="5">
        <f t="shared" si="793"/>
        <v>9.7286749329280567E-2</v>
      </c>
      <c r="U597" s="5">
        <f t="shared" si="794"/>
        <v>5.4868977301436833E-2</v>
      </c>
      <c r="V597" s="5">
        <f t="shared" si="795"/>
        <v>8.6538218199027003E-3</v>
      </c>
      <c r="W597" s="5">
        <f t="shared" si="796"/>
        <v>5.7498864024513277E-2</v>
      </c>
      <c r="X597" s="5">
        <f t="shared" si="797"/>
        <v>5.5576677000173796E-2</v>
      </c>
      <c r="Y597" s="5">
        <f t="shared" si="798"/>
        <v>2.6859374344028984E-2</v>
      </c>
      <c r="Z597" s="5">
        <f t="shared" si="799"/>
        <v>1.0315226862381777E-2</v>
      </c>
      <c r="AA597" s="5">
        <f t="shared" si="800"/>
        <v>1.7678235796749937E-2</v>
      </c>
      <c r="AB597" s="5">
        <f t="shared" si="801"/>
        <v>1.5148480254235059E-2</v>
      </c>
      <c r="AC597" s="5">
        <f t="shared" si="802"/>
        <v>8.9594513655418288E-4</v>
      </c>
      <c r="AD597" s="5">
        <f t="shared" si="803"/>
        <v>2.4635388291302778E-2</v>
      </c>
      <c r="AE597" s="5">
        <f t="shared" si="804"/>
        <v>2.3811827260724523E-2</v>
      </c>
      <c r="AF597" s="5">
        <f t="shared" si="805"/>
        <v>1.1507898937699249E-2</v>
      </c>
      <c r="AG597" s="5">
        <f t="shared" si="806"/>
        <v>3.7077299587373212E-3</v>
      </c>
      <c r="AH597" s="5">
        <f t="shared" si="807"/>
        <v>2.4925972070930879E-3</v>
      </c>
      <c r="AI597" s="5">
        <f t="shared" si="808"/>
        <v>4.2718130935161455E-3</v>
      </c>
      <c r="AJ597" s="5">
        <f t="shared" si="809"/>
        <v>3.6605166398339943E-3</v>
      </c>
      <c r="AK597" s="5">
        <f t="shared" si="810"/>
        <v>2.0911311391158373E-3</v>
      </c>
      <c r="AL597" s="5">
        <f t="shared" si="811"/>
        <v>5.9365599480697008E-5</v>
      </c>
      <c r="AM597" s="5">
        <f t="shared" si="812"/>
        <v>8.4440256907269626E-3</v>
      </c>
      <c r="AN597" s="5">
        <f t="shared" si="813"/>
        <v>8.1617419118859592E-3</v>
      </c>
      <c r="AO597" s="5">
        <f t="shared" si="814"/>
        <v>3.9444474398858051E-3</v>
      </c>
      <c r="AP597" s="5">
        <f t="shared" si="815"/>
        <v>1.2708615206568077E-3</v>
      </c>
      <c r="AQ597" s="5">
        <f t="shared" si="816"/>
        <v>3.0709415500531257E-4</v>
      </c>
      <c r="AR597" s="5">
        <f t="shared" si="817"/>
        <v>4.8185393649199335E-4</v>
      </c>
      <c r="AS597" s="5">
        <f t="shared" si="818"/>
        <v>8.2580127635998029E-4</v>
      </c>
      <c r="AT597" s="5">
        <f t="shared" si="819"/>
        <v>7.0762911371286897E-4</v>
      </c>
      <c r="AU597" s="5">
        <f t="shared" si="820"/>
        <v>4.0424492502703913E-4</v>
      </c>
      <c r="AV597" s="5">
        <f t="shared" si="821"/>
        <v>1.7319873812783536E-4</v>
      </c>
      <c r="AW597" s="5">
        <f t="shared" si="822"/>
        <v>2.7316547399016766E-6</v>
      </c>
      <c r="AX597" s="5">
        <f t="shared" si="823"/>
        <v>2.4118952047946498E-3</v>
      </c>
      <c r="AY597" s="5">
        <f t="shared" si="824"/>
        <v>2.3312655480983643E-3</v>
      </c>
      <c r="AZ597" s="5">
        <f t="shared" si="825"/>
        <v>1.1266656704127177E-3</v>
      </c>
      <c r="BA597" s="5">
        <f t="shared" si="826"/>
        <v>3.630004123502736E-4</v>
      </c>
      <c r="BB597" s="5">
        <f t="shared" si="827"/>
        <v>8.7716327141350954E-5</v>
      </c>
      <c r="BC597" s="5">
        <f t="shared" si="828"/>
        <v>1.6956794065003125E-5</v>
      </c>
      <c r="BD597" s="5">
        <f t="shared" si="829"/>
        <v>7.762425989917762E-5</v>
      </c>
      <c r="BE597" s="5">
        <f t="shared" si="830"/>
        <v>1.3303245661521094E-4</v>
      </c>
      <c r="BF597" s="5">
        <f t="shared" si="831"/>
        <v>1.1399551207357457E-4</v>
      </c>
      <c r="BG597" s="5">
        <f t="shared" si="832"/>
        <v>6.5121836197230831E-5</v>
      </c>
      <c r="BH597" s="5">
        <f t="shared" si="833"/>
        <v>2.7901450718703621E-5</v>
      </c>
      <c r="BI597" s="5">
        <f t="shared" si="834"/>
        <v>9.5635012483428792E-6</v>
      </c>
      <c r="BJ597" s="8">
        <f t="shared" si="835"/>
        <v>0.5474617751221732</v>
      </c>
      <c r="BK597" s="8">
        <f t="shared" si="836"/>
        <v>0.24102879057395382</v>
      </c>
      <c r="BL597" s="8">
        <f t="shared" si="837"/>
        <v>0.20149426520116917</v>
      </c>
      <c r="BM597" s="8">
        <f t="shared" si="838"/>
        <v>0.49952621598259705</v>
      </c>
      <c r="BN597" s="8">
        <f t="shared" si="839"/>
        <v>0.49844530788372232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1.36666666666667</v>
      </c>
      <c r="F598">
        <f>VLOOKUP(B598,home!$B$2:$E$405,3,FALSE)</f>
        <v>1.17</v>
      </c>
      <c r="G598">
        <f>VLOOKUP(C598,away!$B$2:$E$405,4,FALSE)</f>
        <v>1.1000000000000001</v>
      </c>
      <c r="H598">
        <f>VLOOKUP(A598,away!$A$2:$E$405,3,FALSE)</f>
        <v>1.0874999999999999</v>
      </c>
      <c r="I598">
        <f>VLOOKUP(C598,away!$B$2:$E$405,3,FALSE)</f>
        <v>0.59</v>
      </c>
      <c r="J598">
        <f>VLOOKUP(B598,home!$B$2:$E$405,4,FALSE)</f>
        <v>0.74</v>
      </c>
      <c r="K598" s="3">
        <f t="shared" si="784"/>
        <v>1.7589000000000043</v>
      </c>
      <c r="L598" s="3">
        <f t="shared" si="785"/>
        <v>0.47480249999999991</v>
      </c>
      <c r="M598" s="5">
        <f t="shared" si="786"/>
        <v>0.10713104224152208</v>
      </c>
      <c r="N598" s="5">
        <f t="shared" si="787"/>
        <v>0.18843279019861364</v>
      </c>
      <c r="O598" s="5">
        <f t="shared" si="788"/>
        <v>5.086608668388027E-2</v>
      </c>
      <c r="P598" s="5">
        <f t="shared" si="789"/>
        <v>8.9468359868277225E-2</v>
      </c>
      <c r="Q598" s="5">
        <f t="shared" si="790"/>
        <v>0.16571721734017122</v>
      </c>
      <c r="R598" s="5">
        <f t="shared" si="791"/>
        <v>1.2075672561361528E-2</v>
      </c>
      <c r="S598" s="5">
        <f t="shared" si="792"/>
        <v>1.8679430466739935E-2</v>
      </c>
      <c r="T598" s="5">
        <f t="shared" si="793"/>
        <v>7.8682949086156626E-2</v>
      </c>
      <c r="U598" s="5">
        <f t="shared" si="794"/>
        <v>2.1239900468178842E-2</v>
      </c>
      <c r="V598" s="5">
        <f t="shared" si="795"/>
        <v>1.7333061062057525E-3</v>
      </c>
      <c r="W598" s="5">
        <f t="shared" si="796"/>
        <v>9.7160004526542582E-2</v>
      </c>
      <c r="X598" s="5">
        <f t="shared" si="797"/>
        <v>4.6131813049213724E-2</v>
      </c>
      <c r="Y598" s="5">
        <f t="shared" si="798"/>
        <v>1.0951750082649645E-2</v>
      </c>
      <c r="Z598" s="5">
        <f t="shared" si="799"/>
        <v>1.9111865071052853E-3</v>
      </c>
      <c r="AA598" s="5">
        <f t="shared" si="800"/>
        <v>3.3615859473474946E-3</v>
      </c>
      <c r="AB598" s="5">
        <f t="shared" si="801"/>
        <v>2.9563467613947622E-3</v>
      </c>
      <c r="AC598" s="5">
        <f t="shared" si="802"/>
        <v>9.0471008231609684E-5</v>
      </c>
      <c r="AD598" s="5">
        <f t="shared" si="803"/>
        <v>4.2723682990434067E-2</v>
      </c>
      <c r="AE598" s="5">
        <f t="shared" si="804"/>
        <v>2.0285311493065564E-2</v>
      </c>
      <c r="AF598" s="5">
        <f t="shared" si="805"/>
        <v>4.8157583050931294E-3</v>
      </c>
      <c r="AG598" s="5">
        <f t="shared" si="806"/>
        <v>7.6217802755132685E-4</v>
      </c>
      <c r="AH598" s="5">
        <f t="shared" si="807"/>
        <v>2.2685903288496422E-4</v>
      </c>
      <c r="AI598" s="5">
        <f t="shared" si="808"/>
        <v>3.9902235294136452E-4</v>
      </c>
      <c r="AJ598" s="5">
        <f t="shared" si="809"/>
        <v>3.5092020829428401E-4</v>
      </c>
      <c r="AK598" s="5">
        <f t="shared" si="810"/>
        <v>2.0574451812293914E-4</v>
      </c>
      <c r="AL598" s="5">
        <f t="shared" si="811"/>
        <v>3.0222025484876047E-6</v>
      </c>
      <c r="AM598" s="5">
        <f t="shared" si="812"/>
        <v>1.5029337202374935E-2</v>
      </c>
      <c r="AN598" s="5">
        <f t="shared" si="813"/>
        <v>7.1359668770306231E-3</v>
      </c>
      <c r="AO598" s="5">
        <f t="shared" si="814"/>
        <v>1.6940874565656656E-3</v>
      </c>
      <c r="AP598" s="5">
        <f t="shared" si="815"/>
        <v>2.6811898653200645E-4</v>
      </c>
      <c r="AQ598" s="5">
        <f t="shared" si="816"/>
        <v>3.1825891275715735E-5</v>
      </c>
      <c r="AR598" s="5">
        <f t="shared" si="817"/>
        <v>2.1542647192272648E-5</v>
      </c>
      <c r="AS598" s="5">
        <f t="shared" si="818"/>
        <v>3.789136214648845E-5</v>
      </c>
      <c r="AT598" s="5">
        <f t="shared" si="819"/>
        <v>3.3323558439729361E-5</v>
      </c>
      <c r="AU598" s="5">
        <f t="shared" si="820"/>
        <v>1.9537602313213363E-5</v>
      </c>
      <c r="AV598" s="5">
        <f t="shared" si="821"/>
        <v>8.5911721771777729E-6</v>
      </c>
      <c r="AW598" s="5">
        <f t="shared" si="822"/>
        <v>7.0109232463102933E-8</v>
      </c>
      <c r="AX598" s="5">
        <f t="shared" si="823"/>
        <v>4.4058502008762213E-3</v>
      </c>
      <c r="AY598" s="5">
        <f t="shared" si="824"/>
        <v>2.0919086900015316E-3</v>
      </c>
      <c r="AZ598" s="5">
        <f t="shared" si="825"/>
        <v>4.9662173789222588E-4</v>
      </c>
      <c r="BA598" s="5">
        <f t="shared" si="826"/>
        <v>7.8599080901857856E-5</v>
      </c>
      <c r="BB598" s="5">
        <f t="shared" si="827"/>
        <v>9.3297600274760875E-6</v>
      </c>
      <c r="BC598" s="5">
        <f t="shared" si="828"/>
        <v>8.8595867708914312E-7</v>
      </c>
      <c r="BD598" s="5">
        <f t="shared" si="829"/>
        <v>1.7047504572515043E-6</v>
      </c>
      <c r="BE598" s="5">
        <f t="shared" si="830"/>
        <v>2.9984855792596783E-6</v>
      </c>
      <c r="BF598" s="5">
        <f t="shared" si="831"/>
        <v>2.6370181426799314E-6</v>
      </c>
      <c r="BG598" s="5">
        <f t="shared" si="832"/>
        <v>1.5460837370532469E-6</v>
      </c>
      <c r="BH598" s="5">
        <f t="shared" si="833"/>
        <v>6.7985167127574106E-7</v>
      </c>
      <c r="BI598" s="5">
        <f t="shared" si="834"/>
        <v>2.3915822092138082E-7</v>
      </c>
      <c r="BJ598" s="8">
        <f t="shared" si="835"/>
        <v>0.68690598694164695</v>
      </c>
      <c r="BK598" s="8">
        <f t="shared" si="836"/>
        <v>0.21919754058352664</v>
      </c>
      <c r="BL598" s="8">
        <f t="shared" si="837"/>
        <v>9.1812830224483805E-2</v>
      </c>
      <c r="BM598" s="8">
        <f t="shared" si="838"/>
        <v>0.38404453678216749</v>
      </c>
      <c r="BN598" s="8">
        <f t="shared" si="839"/>
        <v>0.61369116889382602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1.36666666666667</v>
      </c>
      <c r="F599">
        <f>VLOOKUP(B599,home!$B$2:$E$405,3,FALSE)</f>
        <v>0.88</v>
      </c>
      <c r="G599">
        <f>VLOOKUP(C599,away!$B$2:$E$405,4,FALSE)</f>
        <v>0.8</v>
      </c>
      <c r="H599">
        <f>VLOOKUP(A599,away!$A$2:$E$405,3,FALSE)</f>
        <v>1.0874999999999999</v>
      </c>
      <c r="I599">
        <f>VLOOKUP(C599,away!$B$2:$E$405,3,FALSE)</f>
        <v>0.8</v>
      </c>
      <c r="J599">
        <f>VLOOKUP(B599,home!$B$2:$E$405,4,FALSE)</f>
        <v>0.92</v>
      </c>
      <c r="K599" s="3">
        <f t="shared" si="784"/>
        <v>0.96213333333333573</v>
      </c>
      <c r="L599" s="3">
        <f t="shared" si="785"/>
        <v>0.8004</v>
      </c>
      <c r="M599" s="5">
        <f t="shared" si="786"/>
        <v>0.17160956844165057</v>
      </c>
      <c r="N599" s="5">
        <f t="shared" si="787"/>
        <v>0.16511128611666048</v>
      </c>
      <c r="O599" s="5">
        <f t="shared" si="788"/>
        <v>0.13735629858069712</v>
      </c>
      <c r="P599" s="5">
        <f t="shared" si="789"/>
        <v>0.13215507340777505</v>
      </c>
      <c r="Q599" s="5">
        <f t="shared" si="790"/>
        <v>7.9429536041188326E-2</v>
      </c>
      <c r="R599" s="5">
        <f t="shared" si="791"/>
        <v>5.4969990691994979E-2</v>
      </c>
      <c r="S599" s="5">
        <f t="shared" si="792"/>
        <v>2.5442875339076326E-2</v>
      </c>
      <c r="T599" s="5">
        <f t="shared" si="793"/>
        <v>6.3575400647367136E-2</v>
      </c>
      <c r="U599" s="5">
        <f t="shared" si="794"/>
        <v>5.288846037779156E-2</v>
      </c>
      <c r="V599" s="5">
        <f t="shared" si="795"/>
        <v>2.1770380603377618E-3</v>
      </c>
      <c r="W599" s="5">
        <f t="shared" si="796"/>
        <v>2.5473934758809623E-2</v>
      </c>
      <c r="X599" s="5">
        <f t="shared" si="797"/>
        <v>2.0389337380951219E-2</v>
      </c>
      <c r="Y599" s="5">
        <f t="shared" si="798"/>
        <v>8.159812819856678E-3</v>
      </c>
      <c r="Z599" s="5">
        <f t="shared" si="799"/>
        <v>1.4665993516624263E-2</v>
      </c>
      <c r="AA599" s="5">
        <f t="shared" si="800"/>
        <v>1.4110641228794792E-2</v>
      </c>
      <c r="AB599" s="5">
        <f t="shared" si="801"/>
        <v>6.7881591404655647E-3</v>
      </c>
      <c r="AC599" s="5">
        <f t="shared" si="802"/>
        <v>1.0478240931146015E-4</v>
      </c>
      <c r="AD599" s="5">
        <f t="shared" si="803"/>
        <v>6.1273304406523552E-3</v>
      </c>
      <c r="AE599" s="5">
        <f t="shared" si="804"/>
        <v>4.9043152846981446E-3</v>
      </c>
      <c r="AF599" s="5">
        <f t="shared" si="805"/>
        <v>1.9627069769361971E-3</v>
      </c>
      <c r="AG599" s="5">
        <f t="shared" si="806"/>
        <v>5.2365022144657751E-4</v>
      </c>
      <c r="AH599" s="5">
        <f t="shared" si="807"/>
        <v>2.9346653026765144E-3</v>
      </c>
      <c r="AI599" s="5">
        <f t="shared" si="808"/>
        <v>2.8235393098818375E-3</v>
      </c>
      <c r="AJ599" s="5">
        <f t="shared" si="809"/>
        <v>1.3583106440071594E-3</v>
      </c>
      <c r="AK599" s="5">
        <f t="shared" si="810"/>
        <v>4.3562531587358611E-4</v>
      </c>
      <c r="AL599" s="5">
        <f t="shared" si="811"/>
        <v>3.2276817942369895E-6</v>
      </c>
      <c r="AM599" s="5">
        <f t="shared" si="812"/>
        <v>1.1790617722599336E-3</v>
      </c>
      <c r="AN599" s="5">
        <f t="shared" si="813"/>
        <v>9.4372104251685084E-4</v>
      </c>
      <c r="AO599" s="5">
        <f t="shared" si="814"/>
        <v>3.7767716121524367E-4</v>
      </c>
      <c r="AP599" s="5">
        <f t="shared" si="815"/>
        <v>1.0076426661222703E-4</v>
      </c>
      <c r="AQ599" s="5">
        <f t="shared" si="816"/>
        <v>2.0162929749106627E-5</v>
      </c>
      <c r="AR599" s="5">
        <f t="shared" si="817"/>
        <v>4.6978122165245654E-4</v>
      </c>
      <c r="AS599" s="5">
        <f t="shared" si="818"/>
        <v>4.5199217272588467E-4</v>
      </c>
      <c r="AT599" s="5">
        <f t="shared" si="819"/>
        <v>2.1743836789266612E-4</v>
      </c>
      <c r="AU599" s="5">
        <f t="shared" si="820"/>
        <v>6.9734900565043674E-5</v>
      </c>
      <c r="AV599" s="5">
        <f t="shared" si="821"/>
        <v>1.6773568082578544E-5</v>
      </c>
      <c r="AW599" s="5">
        <f t="shared" si="822"/>
        <v>6.9044732750008196E-8</v>
      </c>
      <c r="AX599" s="5">
        <f t="shared" si="823"/>
        <v>1.8906910552505998E-4</v>
      </c>
      <c r="AY599" s="5">
        <f t="shared" si="824"/>
        <v>1.51330912062258E-4</v>
      </c>
      <c r="AZ599" s="5">
        <f t="shared" si="825"/>
        <v>6.0562631007315647E-5</v>
      </c>
      <c r="BA599" s="5">
        <f t="shared" si="826"/>
        <v>1.6158109952751819E-5</v>
      </c>
      <c r="BB599" s="5">
        <f t="shared" si="827"/>
        <v>3.2332378015456383E-6</v>
      </c>
      <c r="BC599" s="5">
        <f t="shared" si="828"/>
        <v>5.1757670727142591E-7</v>
      </c>
      <c r="BD599" s="5">
        <f t="shared" si="829"/>
        <v>6.2668814968437695E-5</v>
      </c>
      <c r="BE599" s="5">
        <f t="shared" si="830"/>
        <v>6.0295755841633E-5</v>
      </c>
      <c r="BF599" s="5">
        <f t="shared" si="831"/>
        <v>2.9006278276881654E-5</v>
      </c>
      <c r="BG599" s="5">
        <f t="shared" si="832"/>
        <v>9.302635735376824E-6</v>
      </c>
      <c r="BH599" s="5">
        <f t="shared" si="833"/>
        <v>2.2375939822159773E-6</v>
      </c>
      <c r="BI599" s="5">
        <f t="shared" si="834"/>
        <v>4.3057275135121427E-7</v>
      </c>
      <c r="BJ599" s="8">
        <f t="shared" si="835"/>
        <v>0.3786995694339762</v>
      </c>
      <c r="BK599" s="8">
        <f t="shared" si="836"/>
        <v>0.33164389625200763</v>
      </c>
      <c r="BL599" s="8">
        <f t="shared" si="837"/>
        <v>0.27505535247465768</v>
      </c>
      <c r="BM599" s="8">
        <f t="shared" si="838"/>
        <v>0.25928179652996985</v>
      </c>
      <c r="BN599" s="8">
        <f t="shared" si="839"/>
        <v>0.74063175327996644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1.5021645021645</v>
      </c>
      <c r="F600">
        <f>VLOOKUP(B600,home!$B$2:$E$405,3,FALSE)</f>
        <v>1.46</v>
      </c>
      <c r="G600">
        <f>VLOOKUP(C600,away!$B$2:$E$405,4,FALSE)</f>
        <v>1.57</v>
      </c>
      <c r="H600">
        <f>VLOOKUP(A600,away!$A$2:$E$405,3,FALSE)</f>
        <v>1.2640692640692599</v>
      </c>
      <c r="I600">
        <f>VLOOKUP(C600,away!$B$2:$E$405,3,FALSE)</f>
        <v>0.18</v>
      </c>
      <c r="J600">
        <f>VLOOKUP(B600,home!$B$2:$E$405,4,FALSE)</f>
        <v>0.79</v>
      </c>
      <c r="K600" s="3">
        <f t="shared" si="784"/>
        <v>3.4432614718614669</v>
      </c>
      <c r="L600" s="3">
        <f t="shared" si="785"/>
        <v>0.17975064935064877</v>
      </c>
      <c r="M600" s="5">
        <f t="shared" si="786"/>
        <v>2.6702125200687678E-2</v>
      </c>
      <c r="N600" s="5">
        <f t="shared" si="787"/>
        <v>9.1942398920349042E-2</v>
      </c>
      <c r="O600" s="5">
        <f t="shared" si="788"/>
        <v>4.7997243438659314E-3</v>
      </c>
      <c r="P600" s="5">
        <f t="shared" si="789"/>
        <v>1.6526705908789123E-2</v>
      </c>
      <c r="Q600" s="5">
        <f t="shared" si="790"/>
        <v>0.15829085991647765</v>
      </c>
      <c r="R600" s="5">
        <f t="shared" si="791"/>
        <v>4.3137678375700897E-4</v>
      </c>
      <c r="S600" s="5">
        <f t="shared" si="792"/>
        <v>2.5572122644059374E-3</v>
      </c>
      <c r="T600" s="5">
        <f t="shared" si="793"/>
        <v>2.8452884856259433E-2</v>
      </c>
      <c r="U600" s="5">
        <f t="shared" si="794"/>
        <v>1.4853430593660248E-3</v>
      </c>
      <c r="V600" s="5">
        <f t="shared" si="795"/>
        <v>1.7585905708732469E-4</v>
      </c>
      <c r="W600" s="5">
        <f t="shared" si="796"/>
        <v>0.18167893976607596</v>
      </c>
      <c r="X600" s="5">
        <f t="shared" si="797"/>
        <v>3.2656907396289556E-2</v>
      </c>
      <c r="Y600" s="5">
        <f t="shared" si="798"/>
        <v>2.9350501551335265E-3</v>
      </c>
      <c r="Z600" s="5">
        <f t="shared" si="799"/>
        <v>2.58467523317056E-5</v>
      </c>
      <c r="AA600" s="5">
        <f t="shared" si="800"/>
        <v>8.8997126476507437E-5</v>
      </c>
      <c r="AB600" s="5">
        <f t="shared" si="801"/>
        <v>1.5322018835147014E-4</v>
      </c>
      <c r="AC600" s="5">
        <f t="shared" si="802"/>
        <v>6.8027612409955359E-6</v>
      </c>
      <c r="AD600" s="5">
        <f t="shared" si="803"/>
        <v>0.15639202338629241</v>
      </c>
      <c r="AE600" s="5">
        <f t="shared" si="804"/>
        <v>2.8111567756947904E-2</v>
      </c>
      <c r="AF600" s="5">
        <f t="shared" si="805"/>
        <v>2.5265362792880738E-3</v>
      </c>
      <c r="AG600" s="5">
        <f t="shared" si="806"/>
        <v>1.5138217893666785E-4</v>
      </c>
      <c r="AH600" s="5">
        <f t="shared" si="807"/>
        <v>1.1614926288073689E-6</v>
      </c>
      <c r="AI600" s="5">
        <f t="shared" si="808"/>
        <v>3.9993228186235056E-6</v>
      </c>
      <c r="AJ600" s="5">
        <f t="shared" si="809"/>
        <v>6.8853570874513644E-6</v>
      </c>
      <c r="AK600" s="5">
        <f t="shared" si="810"/>
        <v>7.9026949264098532E-6</v>
      </c>
      <c r="AL600" s="5">
        <f t="shared" si="811"/>
        <v>1.6841690847101131E-7</v>
      </c>
      <c r="AM600" s="5">
        <f t="shared" si="812"/>
        <v>0.1076997257264956</v>
      </c>
      <c r="AN600" s="5">
        <f t="shared" si="813"/>
        <v>1.9359095634224353E-2</v>
      </c>
      <c r="AO600" s="5">
        <f t="shared" si="814"/>
        <v>1.7399050055465688E-3</v>
      </c>
      <c r="AP600" s="5">
        <f t="shared" si="815"/>
        <v>1.0424968485181335E-4</v>
      </c>
      <c r="AQ600" s="5">
        <f t="shared" si="816"/>
        <v>4.6847371366784838E-6</v>
      </c>
      <c r="AR600" s="5">
        <f t="shared" si="817"/>
        <v>4.1755810848823323E-8</v>
      </c>
      <c r="AS600" s="5">
        <f t="shared" si="818"/>
        <v>1.4377617472208844E-7</v>
      </c>
      <c r="AT600" s="5">
        <f t="shared" si="819"/>
        <v>2.4752948149609493E-7</v>
      </c>
      <c r="AU600" s="5">
        <f t="shared" si="820"/>
        <v>2.8410290892844978E-7</v>
      </c>
      <c r="AV600" s="5">
        <f t="shared" si="821"/>
        <v>2.445601500892746E-7</v>
      </c>
      <c r="AW600" s="5">
        <f t="shared" si="822"/>
        <v>2.8955006134536464E-9</v>
      </c>
      <c r="AX600" s="5">
        <f t="shared" si="823"/>
        <v>6.1806386020681579E-2</v>
      </c>
      <c r="AY600" s="5">
        <f t="shared" si="824"/>
        <v>1.1109738021234373E-2</v>
      </c>
      <c r="AZ600" s="5">
        <f t="shared" si="825"/>
        <v>9.9849131171623529E-4</v>
      </c>
      <c r="BA600" s="5">
        <f t="shared" si="826"/>
        <v>5.9826487217324814E-5</v>
      </c>
      <c r="BB600" s="5">
        <f t="shared" si="827"/>
        <v>2.6884624814206047E-6</v>
      </c>
      <c r="BC600" s="5">
        <f t="shared" si="828"/>
        <v>9.6650575358042061E-8</v>
      </c>
      <c r="BD600" s="5">
        <f t="shared" si="829"/>
        <v>1.2509390190398098E-9</v>
      </c>
      <c r="BE600" s="5">
        <f t="shared" si="830"/>
        <v>4.3073101279079561E-9</v>
      </c>
      <c r="BF600" s="5">
        <f t="shared" si="831"/>
        <v>7.4155975053920793E-9</v>
      </c>
      <c r="BG600" s="5">
        <f t="shared" si="832"/>
        <v>8.5112803937161812E-9</v>
      </c>
      <c r="BH600" s="5">
        <f t="shared" si="833"/>
        <v>7.326640963973207E-9</v>
      </c>
      <c r="BI600" s="5">
        <f t="shared" si="834"/>
        <v>5.0455081098821784E-9</v>
      </c>
      <c r="BJ600" s="8">
        <f t="shared" si="835"/>
        <v>0.88602343835421138</v>
      </c>
      <c r="BK600" s="8">
        <f t="shared" si="836"/>
        <v>5.7078611630353895E-2</v>
      </c>
      <c r="BL600" s="8">
        <f t="shared" si="837"/>
        <v>6.9796059510804382E-3</v>
      </c>
      <c r="BM600" s="8">
        <f t="shared" si="838"/>
        <v>0.64030457648831729</v>
      </c>
      <c r="BN600" s="8">
        <f t="shared" si="839"/>
        <v>0.29869319107392639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1.5021645021645</v>
      </c>
      <c r="F601">
        <f>VLOOKUP(B601,home!$B$2:$E$405,3,FALSE)</f>
        <v>0.91</v>
      </c>
      <c r="G601">
        <f>VLOOKUP(C601,away!$B$2:$E$405,4,FALSE)</f>
        <v>0.93</v>
      </c>
      <c r="H601">
        <f>VLOOKUP(A601,away!$A$2:$E$405,3,FALSE)</f>
        <v>1.2640692640692599</v>
      </c>
      <c r="I601">
        <f>VLOOKUP(C601,away!$B$2:$E$405,3,FALSE)</f>
        <v>0.87</v>
      </c>
      <c r="J601">
        <f>VLOOKUP(B601,home!$B$2:$E$405,4,FALSE)</f>
        <v>1.22</v>
      </c>
      <c r="K601" s="3">
        <f t="shared" si="784"/>
        <v>1.2712818181818166</v>
      </c>
      <c r="L601" s="3">
        <f t="shared" si="785"/>
        <v>1.3416831168831125</v>
      </c>
      <c r="M601" s="5">
        <f t="shared" si="786"/>
        <v>7.3316841511771827E-2</v>
      </c>
      <c r="N601" s="5">
        <f t="shared" si="787"/>
        <v>9.3206367580433366E-2</v>
      </c>
      <c r="O601" s="5">
        <f t="shared" si="788"/>
        <v>9.8367968439539197E-2</v>
      </c>
      <c r="P601" s="5">
        <f t="shared" si="789"/>
        <v>0.12505340976866891</v>
      </c>
      <c r="Q601" s="5">
        <f t="shared" si="790"/>
        <v>5.9245780221888047E-2</v>
      </c>
      <c r="R601" s="5">
        <f t="shared" si="791"/>
        <v>6.5989321248710306E-2</v>
      </c>
      <c r="S601" s="5">
        <f t="shared" si="792"/>
        <v>5.3324566949122187E-2</v>
      </c>
      <c r="T601" s="5">
        <f t="shared" si="793"/>
        <v>7.9489063070274618E-2</v>
      </c>
      <c r="U601" s="5">
        <f t="shared" si="794"/>
        <v>8.3891024297644404E-2</v>
      </c>
      <c r="V601" s="5">
        <f t="shared" si="795"/>
        <v>1.0105937741398304E-2</v>
      </c>
      <c r="W601" s="5">
        <f t="shared" si="796"/>
        <v>2.5106027733360715E-2</v>
      </c>
      <c r="X601" s="5">
        <f t="shared" si="797"/>
        <v>3.3684333541849271E-2</v>
      </c>
      <c r="Y601" s="5">
        <f t="shared" si="798"/>
        <v>2.2596850808279355E-2</v>
      </c>
      <c r="Z601" s="5">
        <f t="shared" si="799"/>
        <v>2.9512252737990206E-2</v>
      </c>
      <c r="AA601" s="5">
        <f t="shared" si="800"/>
        <v>3.7518390319393483E-2</v>
      </c>
      <c r="AB601" s="5">
        <f t="shared" si="801"/>
        <v>2.3848223730246816E-2</v>
      </c>
      <c r="AC601" s="5">
        <f t="shared" si="802"/>
        <v>1.0773291881279632E-3</v>
      </c>
      <c r="AD601" s="5">
        <f t="shared" si="803"/>
        <v>7.9792091460474789E-3</v>
      </c>
      <c r="AE601" s="5">
        <f t="shared" si="804"/>
        <v>1.070557019733122E-2</v>
      </c>
      <c r="AF601" s="5">
        <f t="shared" si="805"/>
        <v>7.1817413951831563E-3</v>
      </c>
      <c r="AG601" s="5">
        <f t="shared" si="806"/>
        <v>3.211873726579269E-3</v>
      </c>
      <c r="AH601" s="5">
        <f t="shared" si="807"/>
        <v>9.8990228099372201E-3</v>
      </c>
      <c r="AI601" s="5">
        <f t="shared" si="808"/>
        <v>1.2584447716040264E-2</v>
      </c>
      <c r="AJ601" s="5">
        <f t="shared" si="809"/>
        <v>7.9991897866308406E-3</v>
      </c>
      <c r="AK601" s="5">
        <f t="shared" si="810"/>
        <v>3.3897415119764911E-3</v>
      </c>
      <c r="AL601" s="5">
        <f t="shared" si="811"/>
        <v>7.3502178021175209E-5</v>
      </c>
      <c r="AM601" s="5">
        <f t="shared" si="812"/>
        <v>2.0287647021680431E-3</v>
      </c>
      <c r="AN601" s="5">
        <f t="shared" si="813"/>
        <v>2.7219593490272593E-3</v>
      </c>
      <c r="AO601" s="5">
        <f t="shared" si="814"/>
        <v>1.826003451716011E-3</v>
      </c>
      <c r="AP601" s="5">
        <f t="shared" si="815"/>
        <v>8.1663933417921964E-4</v>
      </c>
      <c r="AQ601" s="5">
        <f t="shared" si="816"/>
        <v>2.7391780181273138E-4</v>
      </c>
      <c r="AR601" s="5">
        <f t="shared" si="817"/>
        <v>2.6562703555467193E-3</v>
      </c>
      <c r="AS601" s="5">
        <f t="shared" si="818"/>
        <v>3.3768682071818931E-3</v>
      </c>
      <c r="AT601" s="5">
        <f t="shared" si="819"/>
        <v>2.1464755770932852E-3</v>
      </c>
      <c r="AU601" s="5">
        <f t="shared" si="820"/>
        <v>9.0959179144333856E-4</v>
      </c>
      <c r="AV601" s="5">
        <f t="shared" si="821"/>
        <v>2.8908687660733574E-4</v>
      </c>
      <c r="AW601" s="5">
        <f t="shared" si="822"/>
        <v>3.4824869541270482E-6</v>
      </c>
      <c r="AX601" s="5">
        <f t="shared" si="823"/>
        <v>4.2985527987254645E-4</v>
      </c>
      <c r="AY601" s="5">
        <f t="shared" si="824"/>
        <v>5.7672957170806078E-4</v>
      </c>
      <c r="AZ601" s="5">
        <f t="shared" si="825"/>
        <v>3.8689416468396681E-4</v>
      </c>
      <c r="BA601" s="5">
        <f t="shared" si="826"/>
        <v>1.7302978959235756E-4</v>
      </c>
      <c r="BB601" s="5">
        <f t="shared" si="827"/>
        <v>5.803778685347587E-5</v>
      </c>
      <c r="BC601" s="5">
        <f t="shared" si="828"/>
        <v>1.5573663752513847E-5</v>
      </c>
      <c r="BD601" s="5">
        <f t="shared" si="829"/>
        <v>5.9397884831902147E-4</v>
      </c>
      <c r="BE601" s="5">
        <f t="shared" si="830"/>
        <v>7.5511451025254701E-4</v>
      </c>
      <c r="BF601" s="5">
        <f t="shared" si="831"/>
        <v>4.7998167376466514E-4</v>
      </c>
      <c r="BG601" s="5">
        <f t="shared" si="832"/>
        <v>2.0339732497249836E-4</v>
      </c>
      <c r="BH601" s="5">
        <f t="shared" si="833"/>
        <v>6.4643830276088873E-5</v>
      </c>
      <c r="BI601" s="5">
        <f t="shared" si="834"/>
        <v>1.6436105217524597E-5</v>
      </c>
      <c r="BJ601" s="8">
        <f t="shared" si="835"/>
        <v>0.35171422231659266</v>
      </c>
      <c r="BK601" s="8">
        <f t="shared" si="836"/>
        <v>0.26352831690881839</v>
      </c>
      <c r="BL601" s="8">
        <f t="shared" si="837"/>
        <v>0.35497917496079401</v>
      </c>
      <c r="BM601" s="8">
        <f t="shared" si="838"/>
        <v>0.48398103106842977</v>
      </c>
      <c r="BN601" s="8">
        <f t="shared" si="839"/>
        <v>0.51517968877101161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1.5021645021645</v>
      </c>
      <c r="F602">
        <f>VLOOKUP(B602,home!$B$2:$E$405,3,FALSE)</f>
        <v>1</v>
      </c>
      <c r="G602">
        <f>VLOOKUP(C602,away!$B$2:$E$405,4,FALSE)</f>
        <v>1.21</v>
      </c>
      <c r="H602">
        <f>VLOOKUP(A602,away!$A$2:$E$405,3,FALSE)</f>
        <v>1.2640692640692599</v>
      </c>
      <c r="I602">
        <f>VLOOKUP(C602,away!$B$2:$E$405,3,FALSE)</f>
        <v>0.42</v>
      </c>
      <c r="J602">
        <f>VLOOKUP(B602,home!$B$2:$E$405,4,FALSE)</f>
        <v>1.1100000000000001</v>
      </c>
      <c r="K602" s="3">
        <f t="shared" si="784"/>
        <v>1.817619047619045</v>
      </c>
      <c r="L602" s="3">
        <f t="shared" si="785"/>
        <v>0.58930909090908901</v>
      </c>
      <c r="M602" s="5">
        <f t="shared" si="786"/>
        <v>9.0091618912985783E-2</v>
      </c>
      <c r="N602" s="5">
        <f t="shared" si="787"/>
        <v>0.16375224256707915</v>
      </c>
      <c r="O602" s="5">
        <f t="shared" si="788"/>
        <v>5.3091810040139735E-2</v>
      </c>
      <c r="P602" s="5">
        <f t="shared" si="789"/>
        <v>9.6500685201530031E-2</v>
      </c>
      <c r="Q602" s="5">
        <f t="shared" si="790"/>
        <v>0.14881959759012864</v>
      </c>
      <c r="R602" s="5">
        <f t="shared" si="791"/>
        <v>1.5643743154736395E-2</v>
      </c>
      <c r="S602" s="5">
        <f t="shared" si="792"/>
        <v>2.584142220087943E-2</v>
      </c>
      <c r="T602" s="5">
        <f t="shared" si="793"/>
        <v>8.7700741765295159E-2</v>
      </c>
      <c r="U602" s="5">
        <f t="shared" si="794"/>
        <v>2.843436553410892E-2</v>
      </c>
      <c r="V602" s="5">
        <f t="shared" si="795"/>
        <v>3.0755295788580999E-3</v>
      </c>
      <c r="W602" s="5">
        <f t="shared" si="796"/>
        <v>9.0165778412939712E-2</v>
      </c>
      <c r="X602" s="5">
        <f t="shared" si="797"/>
        <v>5.3135512907639862E-2</v>
      </c>
      <c r="Y602" s="5">
        <f t="shared" si="798"/>
        <v>1.5656620403294706E-2</v>
      </c>
      <c r="Z602" s="5">
        <f t="shared" si="799"/>
        <v>3.0730000189776638E-3</v>
      </c>
      <c r="AA602" s="5">
        <f t="shared" si="800"/>
        <v>5.5855433678274882E-3</v>
      </c>
      <c r="AB602" s="5">
        <f t="shared" si="801"/>
        <v>5.0761950083327368E-3</v>
      </c>
      <c r="AC602" s="5">
        <f t="shared" si="802"/>
        <v>2.0589506222828597E-4</v>
      </c>
      <c r="AD602" s="5">
        <f t="shared" si="803"/>
        <v>4.0971759071689332E-2</v>
      </c>
      <c r="AE602" s="5">
        <f t="shared" si="804"/>
        <v>2.4145030091483461E-2</v>
      </c>
      <c r="AF602" s="5">
        <f t="shared" si="805"/>
        <v>7.1144428665923572E-3</v>
      </c>
      <c r="AG602" s="5">
        <f t="shared" si="806"/>
        <v>1.3975352860120655E-3</v>
      </c>
      <c r="AH602" s="5">
        <f t="shared" si="807"/>
        <v>4.5273671188683499E-4</v>
      </c>
      <c r="AI602" s="5">
        <f t="shared" si="808"/>
        <v>8.2290287108192689E-4</v>
      </c>
      <c r="AJ602" s="5">
        <f t="shared" si="809"/>
        <v>7.4786196640945501E-4</v>
      </c>
      <c r="AK602" s="5">
        <f t="shared" si="810"/>
        <v>4.5310938504521993E-4</v>
      </c>
      <c r="AL602" s="5">
        <f t="shared" si="811"/>
        <v>8.8216927720353596E-6</v>
      </c>
      <c r="AM602" s="5">
        <f t="shared" si="812"/>
        <v>1.4894209940632189E-2</v>
      </c>
      <c r="AN602" s="5">
        <f t="shared" si="813"/>
        <v>8.7772933199230709E-3</v>
      </c>
      <c r="AO602" s="5">
        <f t="shared" si="814"/>
        <v>2.5862693735031425E-3</v>
      </c>
      <c r="AP602" s="5">
        <f t="shared" si="815"/>
        <v>5.080373511150521E-4</v>
      </c>
      <c r="AQ602" s="5">
        <f t="shared" si="816"/>
        <v>7.4847757383368244E-5</v>
      </c>
      <c r="AR602" s="5">
        <f t="shared" si="817"/>
        <v>5.3360372020640182E-5</v>
      </c>
      <c r="AS602" s="5">
        <f t="shared" si="818"/>
        <v>9.6988828572753933E-5</v>
      </c>
      <c r="AT602" s="5">
        <f t="shared" si="819"/>
        <v>8.8144371110047927E-5</v>
      </c>
      <c r="AU602" s="5">
        <f t="shared" si="820"/>
        <v>5.3404295956674992E-5</v>
      </c>
      <c r="AV602" s="5">
        <f t="shared" si="821"/>
        <v>2.4267166388884302E-5</v>
      </c>
      <c r="AW602" s="5">
        <f t="shared" si="822"/>
        <v>2.6247952652418341E-7</v>
      </c>
      <c r="AX602" s="5">
        <f t="shared" si="823"/>
        <v>4.5119999478883278E-3</v>
      </c>
      <c r="AY602" s="5">
        <f t="shared" si="824"/>
        <v>2.658962587471927E-3</v>
      </c>
      <c r="AZ602" s="5">
        <f t="shared" si="825"/>
        <v>7.834754125921801E-4</v>
      </c>
      <c r="BA602" s="5">
        <f t="shared" si="826"/>
        <v>1.5390306104810707E-4</v>
      </c>
      <c r="BB602" s="5">
        <f t="shared" si="827"/>
        <v>2.2674118248596495E-5</v>
      </c>
      <c r="BC602" s="5">
        <f t="shared" si="828"/>
        <v>2.6724128024491177E-6</v>
      </c>
      <c r="BD602" s="5">
        <f t="shared" si="829"/>
        <v>5.240958721009042E-6</v>
      </c>
      <c r="BE602" s="5">
        <f t="shared" si="830"/>
        <v>9.526066399091183E-6</v>
      </c>
      <c r="BF602" s="5">
        <f t="shared" si="831"/>
        <v>8.6573798679359522E-6</v>
      </c>
      <c r="BG602" s="5">
        <f t="shared" si="832"/>
        <v>5.24527285014468E-6</v>
      </c>
      <c r="BH602" s="5">
        <f t="shared" si="833"/>
        <v>2.3834769605955018E-6</v>
      </c>
      <c r="BI602" s="5">
        <f t="shared" si="834"/>
        <v>8.664506246279065E-7</v>
      </c>
      <c r="BJ602" s="8">
        <f t="shared" si="835"/>
        <v>0.66783360624476296</v>
      </c>
      <c r="BK602" s="8">
        <f t="shared" si="836"/>
        <v>0.21838293523672558</v>
      </c>
      <c r="BL602" s="8">
        <f t="shared" si="837"/>
        <v>0.11065635267904113</v>
      </c>
      <c r="BM602" s="8">
        <f t="shared" si="838"/>
        <v>0.42938749660496184</v>
      </c>
      <c r="BN602" s="8">
        <f t="shared" si="839"/>
        <v>0.56789969746659974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1.5021645021645</v>
      </c>
      <c r="F603">
        <f>VLOOKUP(B603,home!$B$2:$E$405,3,FALSE)</f>
        <v>1.27</v>
      </c>
      <c r="G603">
        <f>VLOOKUP(C603,away!$B$2:$E$405,4,FALSE)</f>
        <v>1.1100000000000001</v>
      </c>
      <c r="H603">
        <f>VLOOKUP(A603,away!$A$2:$E$405,3,FALSE)</f>
        <v>1.2640692640692599</v>
      </c>
      <c r="I603">
        <f>VLOOKUP(C603,away!$B$2:$E$405,3,FALSE)</f>
        <v>0.81</v>
      </c>
      <c r="J603">
        <f>VLOOKUP(B603,home!$B$2:$E$405,4,FALSE)</f>
        <v>1.22</v>
      </c>
      <c r="K603" s="3">
        <f t="shared" si="784"/>
        <v>2.1176012987012958</v>
      </c>
      <c r="L603" s="3">
        <f t="shared" si="785"/>
        <v>1.2491532467532427</v>
      </c>
      <c r="M603" s="5">
        <f t="shared" si="786"/>
        <v>3.4501428656994591E-2</v>
      </c>
      <c r="N603" s="5">
        <f t="shared" si="787"/>
        <v>7.3060270131101848E-2</v>
      </c>
      <c r="O603" s="5">
        <f t="shared" si="788"/>
        <v>4.309757162451016E-2</v>
      </c>
      <c r="P603" s="5">
        <f t="shared" si="789"/>
        <v>9.1263473642934828E-2</v>
      </c>
      <c r="Q603" s="5">
        <f t="shared" si="790"/>
        <v>7.7356261456544395E-2</v>
      </c>
      <c r="R603" s="5">
        <f t="shared" si="791"/>
        <v>2.6917735760968651E-2</v>
      </c>
      <c r="S603" s="5">
        <f t="shared" si="792"/>
        <v>6.035272991286763E-2</v>
      </c>
      <c r="T603" s="5">
        <f t="shared" si="793"/>
        <v>9.6629825155135157E-2</v>
      </c>
      <c r="U603" s="5">
        <f t="shared" si="794"/>
        <v>5.7001032205525527E-2</v>
      </c>
      <c r="V603" s="5">
        <f t="shared" si="795"/>
        <v>1.7738395159231261E-2</v>
      </c>
      <c r="W603" s="5">
        <f t="shared" si="796"/>
        <v>5.4603239907685133E-2</v>
      </c>
      <c r="X603" s="5">
        <f t="shared" si="797"/>
        <v>6.8207814413931117E-2</v>
      </c>
      <c r="Y603" s="5">
        <f t="shared" si="798"/>
        <v>4.2601006414552348E-2</v>
      </c>
      <c r="Z603" s="5">
        <f t="shared" si="799"/>
        <v>1.1208125673686618E-2</v>
      </c>
      <c r="AA603" s="5">
        <f t="shared" si="800"/>
        <v>2.3734341482606121E-2</v>
      </c>
      <c r="AB603" s="5">
        <f t="shared" si="801"/>
        <v>2.5129936173693385E-2</v>
      </c>
      <c r="AC603" s="5">
        <f t="shared" si="802"/>
        <v>2.9326096449093469E-3</v>
      </c>
      <c r="AD603" s="5">
        <f t="shared" si="803"/>
        <v>2.890697293545311E-2</v>
      </c>
      <c r="AE603" s="5">
        <f t="shared" si="804"/>
        <v>3.610923909612937E-2</v>
      </c>
      <c r="AF603" s="5">
        <f t="shared" si="805"/>
        <v>2.2552986627359568E-2</v>
      </c>
      <c r="AG603" s="5">
        <f t="shared" si="806"/>
        <v>9.3907121565162226E-3</v>
      </c>
      <c r="AH603" s="5">
        <f t="shared" si="807"/>
        <v>3.500166643826005E-3</v>
      </c>
      <c r="AI603" s="5">
        <f t="shared" si="808"/>
        <v>7.411957430636904E-3</v>
      </c>
      <c r="AJ603" s="5">
        <f t="shared" si="809"/>
        <v>7.8477853405177159E-3</v>
      </c>
      <c r="AK603" s="5">
        <f t="shared" si="810"/>
        <v>5.5394934763364351E-3</v>
      </c>
      <c r="AL603" s="5">
        <f t="shared" si="811"/>
        <v>3.1029456280668084E-4</v>
      </c>
      <c r="AM603" s="5">
        <f t="shared" si="812"/>
        <v>1.224268868592774E-2</v>
      </c>
      <c r="AN603" s="5">
        <f t="shared" si="813"/>
        <v>1.5292994321015826E-2</v>
      </c>
      <c r="AO603" s="5">
        <f t="shared" si="814"/>
        <v>9.551646754337912E-3</v>
      </c>
      <c r="AP603" s="5">
        <f t="shared" si="815"/>
        <v>3.9771568516737583E-3</v>
      </c>
      <c r="AQ603" s="5">
        <f t="shared" si="816"/>
        <v>1.2420195985287956E-3</v>
      </c>
      <c r="AR603" s="5">
        <f t="shared" si="817"/>
        <v>8.7444890546253113E-4</v>
      </c>
      <c r="AS603" s="5">
        <f t="shared" si="818"/>
        <v>1.8517341378553826E-3</v>
      </c>
      <c r="AT603" s="5">
        <f t="shared" si="819"/>
        <v>1.9606173075860417E-3</v>
      </c>
      <c r="AU603" s="5">
        <f t="shared" si="820"/>
        <v>1.3839352522668133E-3</v>
      </c>
      <c r="AV603" s="5">
        <f t="shared" si="821"/>
        <v>7.3265577187967717E-4</v>
      </c>
      <c r="AW603" s="5">
        <f t="shared" si="822"/>
        <v>2.2799828519655243E-5</v>
      </c>
      <c r="AX603" s="5">
        <f t="shared" si="823"/>
        <v>4.320855576819372E-3</v>
      </c>
      <c r="AY603" s="5">
        <f t="shared" si="824"/>
        <v>5.3974107725357733E-3</v>
      </c>
      <c r="AZ603" s="5">
        <f t="shared" si="825"/>
        <v>3.3710965952869956E-3</v>
      </c>
      <c r="BA603" s="5">
        <f t="shared" si="826"/>
        <v>1.4036720857071841E-3</v>
      </c>
      <c r="BB603" s="5">
        <f t="shared" si="827"/>
        <v>4.3835038580950636E-4</v>
      </c>
      <c r="BC603" s="5">
        <f t="shared" si="828"/>
        <v>1.0951336152989632E-4</v>
      </c>
      <c r="BD603" s="5">
        <f t="shared" si="829"/>
        <v>1.8205344822972311E-4</v>
      </c>
      <c r="BE603" s="5">
        <f t="shared" si="830"/>
        <v>3.8551661840431081E-4</v>
      </c>
      <c r="BF603" s="5">
        <f t="shared" si="831"/>
        <v>4.0818524590195026E-4</v>
      </c>
      <c r="BG603" s="5">
        <f t="shared" si="832"/>
        <v>2.8812453561089256E-4</v>
      </c>
      <c r="BH603" s="5">
        <f t="shared" si="833"/>
        <v>1.5253322269933345E-4</v>
      </c>
      <c r="BI603" s="5">
        <f t="shared" si="834"/>
        <v>6.4600910096640477E-5</v>
      </c>
      <c r="BJ603" s="8">
        <f t="shared" si="835"/>
        <v>0.56676573328358093</v>
      </c>
      <c r="BK603" s="8">
        <f t="shared" si="836"/>
        <v>0.21249634235228013</v>
      </c>
      <c r="BL603" s="8">
        <f t="shared" si="837"/>
        <v>0.20846442549461419</v>
      </c>
      <c r="BM603" s="8">
        <f t="shared" si="838"/>
        <v>0.6473632745870912</v>
      </c>
      <c r="BN603" s="8">
        <f t="shared" si="839"/>
        <v>0.3461967412730545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1.5021645021645</v>
      </c>
      <c r="F604">
        <f>VLOOKUP(B604,home!$B$2:$E$405,3,FALSE)</f>
        <v>1.1100000000000001</v>
      </c>
      <c r="G604">
        <f>VLOOKUP(C604,away!$B$2:$E$405,4,FALSE)</f>
        <v>1.27</v>
      </c>
      <c r="H604">
        <f>VLOOKUP(A604,away!$A$2:$E$405,3,FALSE)</f>
        <v>1.2640692640692599</v>
      </c>
      <c r="I604">
        <f>VLOOKUP(C604,away!$B$2:$E$405,3,FALSE)</f>
        <v>0.67</v>
      </c>
      <c r="J604">
        <f>VLOOKUP(B604,home!$B$2:$E$405,4,FALSE)</f>
        <v>0.88</v>
      </c>
      <c r="K604" s="3">
        <f t="shared" si="784"/>
        <v>2.1176012987012958</v>
      </c>
      <c r="L604" s="3">
        <f t="shared" si="785"/>
        <v>0.74529523809523568</v>
      </c>
      <c r="M604" s="5">
        <f t="shared" si="786"/>
        <v>5.7103119202593172E-2</v>
      </c>
      <c r="N604" s="5">
        <f t="shared" si="787"/>
        <v>0.1209216393833062</v>
      </c>
      <c r="O604" s="5">
        <f t="shared" si="788"/>
        <v>4.2558682822077296E-2</v>
      </c>
      <c r="P604" s="5">
        <f t="shared" si="789"/>
        <v>9.0122322015047412E-2</v>
      </c>
      <c r="Q604" s="5">
        <f t="shared" si="790"/>
        <v>0.12803191029958952</v>
      </c>
      <c r="R604" s="5">
        <f t="shared" si="791"/>
        <v>1.5859391823449857E-2</v>
      </c>
      <c r="S604" s="5">
        <f t="shared" si="792"/>
        <v>3.5558622010507718E-2</v>
      </c>
      <c r="T604" s="5">
        <f t="shared" si="793"/>
        <v>9.5421573070520418E-2</v>
      </c>
      <c r="U604" s="5">
        <f t="shared" si="794"/>
        <v>3.3583868721950128E-2</v>
      </c>
      <c r="V604" s="5">
        <f t="shared" si="795"/>
        <v>6.235552702223977E-3</v>
      </c>
      <c r="W604" s="5">
        <f t="shared" si="796"/>
        <v>9.0373513175206185E-2</v>
      </c>
      <c r="X604" s="5">
        <f t="shared" si="797"/>
        <v>6.7354949019418214E-2</v>
      </c>
      <c r="Y604" s="5">
        <f t="shared" si="798"/>
        <v>2.5099661383159874E-2</v>
      </c>
      <c r="Z604" s="5">
        <f t="shared" si="799"/>
        <v>3.9399764017012317E-3</v>
      </c>
      <c r="AA604" s="5">
        <f t="shared" si="800"/>
        <v>8.3432991450949866E-3</v>
      </c>
      <c r="AB604" s="5">
        <f t="shared" si="801"/>
        <v>8.8338905525532797E-3</v>
      </c>
      <c r="AC604" s="5">
        <f t="shared" si="802"/>
        <v>6.1507420305915213E-4</v>
      </c>
      <c r="AD604" s="5">
        <f t="shared" si="803"/>
        <v>4.7843767217003813E-2</v>
      </c>
      <c r="AE604" s="5">
        <f t="shared" si="804"/>
        <v>3.5657731879369887E-2</v>
      </c>
      <c r="AF604" s="5">
        <f t="shared" si="805"/>
        <v>1.3287768885485525E-2</v>
      </c>
      <c r="AG604" s="5">
        <f t="shared" si="806"/>
        <v>3.3011036250874663E-3</v>
      </c>
      <c r="AH604" s="5">
        <f t="shared" si="807"/>
        <v>7.3411141259888233E-4</v>
      </c>
      <c r="AI604" s="5">
        <f t="shared" si="808"/>
        <v>1.5545552807108359E-3</v>
      </c>
      <c r="AJ604" s="5">
        <f t="shared" si="809"/>
        <v>1.6459641406681121E-3</v>
      </c>
      <c r="AK604" s="5">
        <f t="shared" si="810"/>
        <v>1.1618319339648522E-3</v>
      </c>
      <c r="AL604" s="5">
        <f t="shared" si="811"/>
        <v>3.8829343241010413E-5</v>
      </c>
      <c r="AM604" s="5">
        <f t="shared" si="812"/>
        <v>2.0262804718697944E-2</v>
      </c>
      <c r="AN604" s="5">
        <f t="shared" si="813"/>
        <v>1.5101771867299248E-2</v>
      </c>
      <c r="AO604" s="5">
        <f t="shared" si="814"/>
        <v>5.6276393297493617E-3</v>
      </c>
      <c r="AP604" s="5">
        <f t="shared" si="815"/>
        <v>1.3980842647265544E-3</v>
      </c>
      <c r="AQ604" s="5">
        <f t="shared" si="816"/>
        <v>2.6049638623914498E-4</v>
      </c>
      <c r="AR604" s="5">
        <f t="shared" si="817"/>
        <v>1.0942594800826278E-4</v>
      </c>
      <c r="AS604" s="5">
        <f t="shared" si="818"/>
        <v>2.3172052961391775E-4</v>
      </c>
      <c r="AT604" s="5">
        <f t="shared" si="819"/>
        <v>2.453458472230922E-4</v>
      </c>
      <c r="AU604" s="5">
        <f t="shared" si="820"/>
        <v>1.731815615701966E-4</v>
      </c>
      <c r="AV604" s="5">
        <f t="shared" si="821"/>
        <v>9.1682374923041663E-5</v>
      </c>
      <c r="AW604" s="5">
        <f t="shared" si="822"/>
        <v>1.702276427504112E-6</v>
      </c>
      <c r="AX604" s="5">
        <f t="shared" si="823"/>
        <v>7.151423597940916E-3</v>
      </c>
      <c r="AY604" s="5">
        <f t="shared" si="824"/>
        <v>5.3299219531472613E-3</v>
      </c>
      <c r="AZ604" s="5">
        <f t="shared" si="825"/>
        <v>1.9861827255499556E-3</v>
      </c>
      <c r="BA604" s="5">
        <f t="shared" si="826"/>
        <v>4.934308424464661E-4</v>
      </c>
      <c r="BB604" s="5">
        <f t="shared" si="827"/>
        <v>9.1937914301167922E-5</v>
      </c>
      <c r="BC604" s="5">
        <f t="shared" si="828"/>
        <v>1.3704177945813667E-5</v>
      </c>
      <c r="BD604" s="5">
        <f t="shared" si="829"/>
        <v>1.3592439662435844E-5</v>
      </c>
      <c r="BE604" s="5">
        <f t="shared" si="830"/>
        <v>2.8783367881693145E-5</v>
      </c>
      <c r="BF604" s="5">
        <f t="shared" si="831"/>
        <v>3.0475848603635291E-5</v>
      </c>
      <c r="BG604" s="5">
        <f t="shared" si="832"/>
        <v>2.1511898860694055E-5</v>
      </c>
      <c r="BH604" s="5">
        <f t="shared" si="833"/>
        <v>1.1388406241234162E-5</v>
      </c>
      <c r="BI604" s="5">
        <f t="shared" si="834"/>
        <v>4.8232207693150794E-6</v>
      </c>
      <c r="BJ604" s="8">
        <f t="shared" si="835"/>
        <v>0.68501101571619105</v>
      </c>
      <c r="BK604" s="8">
        <f t="shared" si="836"/>
        <v>0.19500344142981971</v>
      </c>
      <c r="BL604" s="8">
        <f t="shared" si="837"/>
        <v>0.11523752727642576</v>
      </c>
      <c r="BM604" s="8">
        <f t="shared" si="838"/>
        <v>0.53926667560135466</v>
      </c>
      <c r="BN604" s="8">
        <f t="shared" si="839"/>
        <v>0.45459706554606349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1.5021645021645</v>
      </c>
      <c r="F605">
        <f>VLOOKUP(B605,home!$B$2:$E$405,3,FALSE)</f>
        <v>0.93</v>
      </c>
      <c r="G605">
        <f>VLOOKUP(C605,away!$B$2:$E$405,4,FALSE)</f>
        <v>0.87</v>
      </c>
      <c r="H605">
        <f>VLOOKUP(A605,away!$A$2:$E$405,3,FALSE)</f>
        <v>1.2640692640692599</v>
      </c>
      <c r="I605">
        <f>VLOOKUP(C605,away!$B$2:$E$405,3,FALSE)</f>
        <v>0.87</v>
      </c>
      <c r="J605">
        <f>VLOOKUP(B605,home!$B$2:$E$405,4,FALSE)</f>
        <v>1.34</v>
      </c>
      <c r="K605" s="3">
        <f t="shared" si="784"/>
        <v>1.215401298701297</v>
      </c>
      <c r="L605" s="3">
        <f t="shared" si="785"/>
        <v>1.4736519480519432</v>
      </c>
      <c r="M605" s="5">
        <f t="shared" si="786"/>
        <v>6.7945236303366463E-2</v>
      </c>
      <c r="N605" s="5">
        <f t="shared" si="787"/>
        <v>8.2580728443678114E-2</v>
      </c>
      <c r="O605" s="5">
        <f t="shared" si="788"/>
        <v>0.10012762983930561</v>
      </c>
      <c r="P605" s="5">
        <f t="shared" si="789"/>
        <v>0.12169525134257476</v>
      </c>
      <c r="Q605" s="5">
        <f t="shared" si="790"/>
        <v>5.0184362299072763E-2</v>
      </c>
      <c r="R605" s="5">
        <f t="shared" si="791"/>
        <v>7.3776638383258306E-2</v>
      </c>
      <c r="S605" s="5">
        <f t="shared" si="792"/>
        <v>5.4491436799222213E-2</v>
      </c>
      <c r="T605" s="5">
        <f t="shared" si="793"/>
        <v>7.3954283263773068E-2</v>
      </c>
      <c r="U605" s="5">
        <f t="shared" si="794"/>
        <v>8.9668222104828096E-2</v>
      </c>
      <c r="V605" s="5">
        <f t="shared" si="795"/>
        <v>1.0844271157978013E-2</v>
      </c>
      <c r="W605" s="5">
        <f t="shared" si="796"/>
        <v>2.0331379704263151E-2</v>
      </c>
      <c r="X605" s="5">
        <f t="shared" si="797"/>
        <v>2.9961377307771132E-2</v>
      </c>
      <c r="Y605" s="5">
        <f t="shared" si="798"/>
        <v>2.207632101795811E-2</v>
      </c>
      <c r="Z605" s="5">
        <f t="shared" si="799"/>
        <v>3.6240362291404135E-2</v>
      </c>
      <c r="AA605" s="5">
        <f t="shared" si="800"/>
        <v>4.4046583394378093E-2</v>
      </c>
      <c r="AB605" s="5">
        <f t="shared" si="801"/>
        <v>2.6767137330441063E-2</v>
      </c>
      <c r="AC605" s="5">
        <f t="shared" si="802"/>
        <v>1.2139338016878213E-3</v>
      </c>
      <c r="AD605" s="5">
        <f t="shared" si="803"/>
        <v>6.1776963242376548E-3</v>
      </c>
      <c r="AE605" s="5">
        <f t="shared" si="804"/>
        <v>9.1037742226861493E-3</v>
      </c>
      <c r="AF605" s="5">
        <f t="shared" si="805"/>
        <v>6.7078973089432555E-3</v>
      </c>
      <c r="AG605" s="5">
        <f t="shared" si="806"/>
        <v>3.2950353122188731E-3</v>
      </c>
      <c r="AH605" s="5">
        <f t="shared" si="807"/>
        <v>1.3351420122208973E-2</v>
      </c>
      <c r="AI605" s="5">
        <f t="shared" si="808"/>
        <v>1.6227333356039413E-2</v>
      </c>
      <c r="AJ605" s="5">
        <f t="shared" si="809"/>
        <v>9.8613610176945914E-3</v>
      </c>
      <c r="AK605" s="5">
        <f t="shared" si="810"/>
        <v>3.9951703292894509E-3</v>
      </c>
      <c r="AL605" s="5">
        <f t="shared" si="811"/>
        <v>8.6970028892122516E-5</v>
      </c>
      <c r="AM605" s="5">
        <f t="shared" si="812"/>
        <v>1.5016760270921351E-3</v>
      </c>
      <c r="AN605" s="5">
        <f t="shared" si="813"/>
        <v>2.2129478026672277E-3</v>
      </c>
      <c r="AO605" s="5">
        <f t="shared" si="814"/>
        <v>1.6305574201689137E-3</v>
      </c>
      <c r="AP605" s="5">
        <f t="shared" si="815"/>
        <v>8.0095803954749044E-4</v>
      </c>
      <c r="AQ605" s="5">
        <f t="shared" si="816"/>
        <v>2.9508334382175619E-4</v>
      </c>
      <c r="AR605" s="5">
        <f t="shared" si="817"/>
        <v>3.9350692544706349E-3</v>
      </c>
      <c r="AS605" s="5">
        <f t="shared" si="818"/>
        <v>4.7826882823631539E-3</v>
      </c>
      <c r="AT605" s="5">
        <f t="shared" si="819"/>
        <v>2.9064427748338273E-3</v>
      </c>
      <c r="AU605" s="5">
        <f t="shared" si="820"/>
        <v>1.1774981077113452E-3</v>
      </c>
      <c r="AV605" s="5">
        <f t="shared" si="821"/>
        <v>3.5778318233267205E-4</v>
      </c>
      <c r="AW605" s="5">
        <f t="shared" si="822"/>
        <v>4.3269485598185715E-6</v>
      </c>
      <c r="AX605" s="5">
        <f t="shared" si="823"/>
        <v>3.0418983225939742E-4</v>
      </c>
      <c r="AY605" s="5">
        <f t="shared" si="824"/>
        <v>4.4826993888665484E-4</v>
      </c>
      <c r="AZ605" s="5">
        <f t="shared" si="825"/>
        <v>3.3029693434672228E-4</v>
      </c>
      <c r="BA605" s="5">
        <f t="shared" si="826"/>
        <v>1.6224757357854406E-4</v>
      </c>
      <c r="BB605" s="5">
        <f t="shared" si="827"/>
        <v>5.977411321768062E-5</v>
      </c>
      <c r="BC605" s="5">
        <f t="shared" si="828"/>
        <v>1.7617247677262499E-5</v>
      </c>
      <c r="BD605" s="5">
        <f t="shared" si="829"/>
        <v>9.6648707876165901E-4</v>
      </c>
      <c r="BE605" s="5">
        <f t="shared" si="830"/>
        <v>1.174669650704943E-3</v>
      </c>
      <c r="BF605" s="5">
        <f t="shared" si="831"/>
        <v>7.1384750950589351E-4</v>
      </c>
      <c r="BG605" s="5">
        <f t="shared" si="832"/>
        <v>2.8920373004271647E-4</v>
      </c>
      <c r="BH605" s="5">
        <f t="shared" si="833"/>
        <v>8.7874647270794206E-5</v>
      </c>
      <c r="BI605" s="5">
        <f t="shared" si="834"/>
        <v>2.1360592083168337E-5</v>
      </c>
      <c r="BJ605" s="8">
        <f t="shared" si="835"/>
        <v>0.31213647347786599</v>
      </c>
      <c r="BK605" s="8">
        <f t="shared" si="836"/>
        <v>0.25672536937260804</v>
      </c>
      <c r="BL605" s="8">
        <f t="shared" si="837"/>
        <v>0.3942344206875244</v>
      </c>
      <c r="BM605" s="8">
        <f t="shared" si="838"/>
        <v>0.50258283622781963</v>
      </c>
      <c r="BN605" s="8">
        <f t="shared" si="839"/>
        <v>0.49630984661125599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1.5021645021645</v>
      </c>
      <c r="F606">
        <f>VLOOKUP(B606,home!$B$2:$E$405,3,FALSE)</f>
        <v>1.27</v>
      </c>
      <c r="G606">
        <f>VLOOKUP(C606,away!$B$2:$E$405,4,FALSE)</f>
        <v>0.81</v>
      </c>
      <c r="H606">
        <f>VLOOKUP(A606,away!$A$2:$E$405,3,FALSE)</f>
        <v>1.2640692640692599</v>
      </c>
      <c r="I606">
        <f>VLOOKUP(C606,away!$B$2:$E$405,3,FALSE)</f>
        <v>0.89</v>
      </c>
      <c r="J606">
        <f>VLOOKUP(B606,home!$B$2:$E$405,4,FALSE)</f>
        <v>0.65</v>
      </c>
      <c r="K606" s="3">
        <f t="shared" si="784"/>
        <v>1.5452766233766213</v>
      </c>
      <c r="L606" s="3">
        <f t="shared" si="785"/>
        <v>0.73126406926406684</v>
      </c>
      <c r="M606" s="5">
        <f t="shared" si="786"/>
        <v>0.10263865193858944</v>
      </c>
      <c r="N606" s="5">
        <f t="shared" si="787"/>
        <v>0.15860510949559181</v>
      </c>
      <c r="O606" s="5">
        <f t="shared" si="788"/>
        <v>7.5055958280391119E-2</v>
      </c>
      <c r="P606" s="5">
        <f t="shared" si="789"/>
        <v>0.11598221777581935</v>
      </c>
      <c r="Q606" s="5">
        <f t="shared" si="790"/>
        <v>0.12254438402581373</v>
      </c>
      <c r="R606" s="5">
        <f t="shared" si="791"/>
        <v>2.7442862737316422E-2</v>
      </c>
      <c r="S606" s="5">
        <f t="shared" si="792"/>
        <v>3.2765129378954844E-2</v>
      </c>
      <c r="T606" s="5">
        <f t="shared" si="793"/>
        <v>8.9612304928175054E-2</v>
      </c>
      <c r="U606" s="5">
        <f t="shared" si="794"/>
        <v>4.2406814266508427E-2</v>
      </c>
      <c r="V606" s="5">
        <f t="shared" si="795"/>
        <v>4.113863214195314E-3</v>
      </c>
      <c r="W606" s="5">
        <f t="shared" si="796"/>
        <v>6.312165732039246E-2</v>
      </c>
      <c r="X606" s="5">
        <f t="shared" si="797"/>
        <v>4.6158599990802164E-2</v>
      </c>
      <c r="Y606" s="5">
        <f t="shared" si="798"/>
        <v>1.6877062830403158E-2</v>
      </c>
      <c r="Z606" s="5">
        <f t="shared" si="799"/>
        <v>6.689326492515078E-3</v>
      </c>
      <c r="AA606" s="5">
        <f t="shared" si="800"/>
        <v>1.0336859855017479E-2</v>
      </c>
      <c r="AB606" s="5">
        <f t="shared" si="801"/>
        <v>7.9866539465393814E-3</v>
      </c>
      <c r="AC606" s="5">
        <f t="shared" si="802"/>
        <v>2.9054294495594327E-4</v>
      </c>
      <c r="AD606" s="5">
        <f t="shared" si="803"/>
        <v>2.4385105371498062E-2</v>
      </c>
      <c r="AE606" s="5">
        <f t="shared" si="804"/>
        <v>1.7831951383394728E-2</v>
      </c>
      <c r="AF606" s="5">
        <f t="shared" si="805"/>
        <v>6.5199326657701178E-3</v>
      </c>
      <c r="AG606" s="5">
        <f t="shared" si="806"/>
        <v>1.5892641641662571E-3</v>
      </c>
      <c r="AH606" s="5">
        <f t="shared" si="807"/>
        <v>1.2229160278881257E-3</v>
      </c>
      <c r="AI606" s="5">
        <f t="shared" si="808"/>
        <v>1.8897435502481131E-3</v>
      </c>
      <c r="AJ606" s="5">
        <f t="shared" si="809"/>
        <v>1.4600882661875765E-3</v>
      </c>
      <c r="AK606" s="5">
        <f t="shared" si="810"/>
        <v>7.5208008860205454E-4</v>
      </c>
      <c r="AL606" s="5">
        <f t="shared" si="811"/>
        <v>1.3132602378788105E-5</v>
      </c>
      <c r="AM606" s="5">
        <f t="shared" si="812"/>
        <v>7.5363466578303243E-3</v>
      </c>
      <c r="AN606" s="5">
        <f t="shared" si="813"/>
        <v>5.5110595243896528E-3</v>
      </c>
      <c r="AO606" s="5">
        <f t="shared" si="814"/>
        <v>2.0150199068808355E-3</v>
      </c>
      <c r="AP606" s="5">
        <f t="shared" si="815"/>
        <v>4.9117055225126021E-4</v>
      </c>
      <c r="AQ606" s="5">
        <f t="shared" si="816"/>
        <v>8.9793844185483872E-5</v>
      </c>
      <c r="AR606" s="5">
        <f t="shared" si="817"/>
        <v>1.7885491018434404E-4</v>
      </c>
      <c r="AS606" s="5">
        <f t="shared" si="818"/>
        <v>2.7638031168399204E-4</v>
      </c>
      <c r="AT606" s="5">
        <f t="shared" si="819"/>
        <v>2.1354201740340873E-4</v>
      </c>
      <c r="AU606" s="5">
        <f t="shared" si="820"/>
        <v>1.099938292007237E-4</v>
      </c>
      <c r="AV606" s="5">
        <f t="shared" si="821"/>
        <v>4.2492723244889785E-5</v>
      </c>
      <c r="AW606" s="5">
        <f t="shared" si="822"/>
        <v>4.1221971999484343E-7</v>
      </c>
      <c r="AX606" s="5">
        <f t="shared" si="823"/>
        <v>1.940956719334625E-3</v>
      </c>
      <c r="AY606" s="5">
        <f t="shared" si="824"/>
        <v>1.419351908846071E-3</v>
      </c>
      <c r="AZ606" s="5">
        <f t="shared" si="825"/>
        <v>5.189605262902494E-4</v>
      </c>
      <c r="BA606" s="5">
        <f t="shared" si="826"/>
        <v>1.2649906208080984E-4</v>
      </c>
      <c r="BB606" s="5">
        <f t="shared" si="827"/>
        <v>2.3126054723825205E-5</v>
      </c>
      <c r="BC606" s="5">
        <f t="shared" si="828"/>
        <v>3.382250576673584E-6</v>
      </c>
      <c r="BD606" s="5">
        <f t="shared" si="829"/>
        <v>2.179836157154376E-5</v>
      </c>
      <c r="BE606" s="5">
        <f t="shared" si="830"/>
        <v>3.3684498564417843E-5</v>
      </c>
      <c r="BF606" s="5">
        <f t="shared" si="831"/>
        <v>2.6025934100879131E-5</v>
      </c>
      <c r="BG606" s="5">
        <f t="shared" si="832"/>
        <v>1.3405755855876322E-5</v>
      </c>
      <c r="BH606" s="5">
        <f t="shared" si="833"/>
        <v>5.1789002856949818E-6</v>
      </c>
      <c r="BI606" s="5">
        <f t="shared" si="834"/>
        <v>1.6005667092565917E-6</v>
      </c>
      <c r="BJ606" s="8">
        <f t="shared" si="835"/>
        <v>0.56692103918339765</v>
      </c>
      <c r="BK606" s="8">
        <f t="shared" si="836"/>
        <v>0.2572228897637398</v>
      </c>
      <c r="BL606" s="8">
        <f t="shared" si="837"/>
        <v>0.16947693482750373</v>
      </c>
      <c r="BM606" s="8">
        <f t="shared" si="838"/>
        <v>0.39662206632450797</v>
      </c>
      <c r="BN606" s="8">
        <f t="shared" si="839"/>
        <v>0.60226918425352194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1.5021645021645</v>
      </c>
      <c r="F607">
        <f>VLOOKUP(B607,home!$B$2:$E$405,3,FALSE)</f>
        <v>1.03</v>
      </c>
      <c r="G607">
        <f>VLOOKUP(C607,away!$B$2:$E$405,4,FALSE)</f>
        <v>1.33</v>
      </c>
      <c r="H607">
        <f>VLOOKUP(A607,away!$A$2:$E$405,3,FALSE)</f>
        <v>1.2640692640692599</v>
      </c>
      <c r="I607">
        <f>VLOOKUP(C607,away!$B$2:$E$405,3,FALSE)</f>
        <v>1.1100000000000001</v>
      </c>
      <c r="J607">
        <f>VLOOKUP(B607,home!$B$2:$E$405,4,FALSE)</f>
        <v>0.79</v>
      </c>
      <c r="K607" s="3">
        <f t="shared" si="784"/>
        <v>2.0578151515151486</v>
      </c>
      <c r="L607" s="3">
        <f t="shared" si="785"/>
        <v>1.1084623376623342</v>
      </c>
      <c r="M607" s="5">
        <f t="shared" si="786"/>
        <v>4.2160248136426652E-2</v>
      </c>
      <c r="N607" s="5">
        <f t="shared" si="787"/>
        <v>8.675799740677706E-2</v>
      </c>
      <c r="O607" s="5">
        <f t="shared" si="788"/>
        <v>4.6733047205727553E-2</v>
      </c>
      <c r="P607" s="5">
        <f t="shared" si="789"/>
        <v>9.6167972616418823E-2</v>
      </c>
      <c r="Q607" s="5">
        <f t="shared" si="790"/>
        <v>8.9265960789388921E-2</v>
      </c>
      <c r="R607" s="5">
        <f t="shared" si="791"/>
        <v>2.5900911375872495E-2</v>
      </c>
      <c r="S607" s="5">
        <f t="shared" si="792"/>
        <v>5.4840041069170849E-2</v>
      </c>
      <c r="T607" s="5">
        <f t="shared" si="793"/>
        <v>9.8947955570280299E-2</v>
      </c>
      <c r="U607" s="5">
        <f t="shared" si="794"/>
        <v>5.3299287867321486E-2</v>
      </c>
      <c r="V607" s="5">
        <f t="shared" si="795"/>
        <v>1.3898968290797949E-2</v>
      </c>
      <c r="W607" s="5">
        <f t="shared" si="796"/>
        <v>6.123094887565389E-2</v>
      </c>
      <c r="X607" s="5">
        <f t="shared" si="797"/>
        <v>6.7872200727990176E-2</v>
      </c>
      <c r="Y607" s="5">
        <f t="shared" si="798"/>
        <v>3.7616889140617595E-2</v>
      </c>
      <c r="Z607" s="5">
        <f t="shared" si="799"/>
        <v>9.5700615904281885E-3</v>
      </c>
      <c r="AA607" s="5">
        <f t="shared" si="800"/>
        <v>1.9693417741716283E-2</v>
      </c>
      <c r="AB607" s="5">
        <f t="shared" si="801"/>
        <v>2.0262706707010508E-2</v>
      </c>
      <c r="AC607" s="5">
        <f t="shared" si="802"/>
        <v>1.9814808692252936E-3</v>
      </c>
      <c r="AD607" s="5">
        <f t="shared" si="803"/>
        <v>3.1500493584492514E-2</v>
      </c>
      <c r="AE607" s="5">
        <f t="shared" si="804"/>
        <v>3.4917110756183936E-2</v>
      </c>
      <c r="AF607" s="5">
        <f t="shared" si="805"/>
        <v>1.9352151106607141E-2</v>
      </c>
      <c r="AG607" s="5">
        <f t="shared" si="806"/>
        <v>7.1503768848081599E-3</v>
      </c>
      <c r="AH607" s="5">
        <f t="shared" si="807"/>
        <v>2.6520132105246376E-3</v>
      </c>
      <c r="AI607" s="5">
        <f t="shared" si="808"/>
        <v>5.4573529666359314E-3</v>
      </c>
      <c r="AJ607" s="5">
        <f t="shared" si="809"/>
        <v>5.6151118109547832E-3</v>
      </c>
      <c r="AK607" s="5">
        <f t="shared" si="810"/>
        <v>3.8516207206781392E-3</v>
      </c>
      <c r="AL607" s="5">
        <f t="shared" si="811"/>
        <v>1.8079115412698466E-4</v>
      </c>
      <c r="AM607" s="5">
        <f t="shared" si="812"/>
        <v>1.2964438595674891E-2</v>
      </c>
      <c r="AN607" s="5">
        <f t="shared" si="813"/>
        <v>1.4370591912241579E-2</v>
      </c>
      <c r="AO607" s="5">
        <f t="shared" si="814"/>
        <v>7.9646299523173682E-3</v>
      </c>
      <c r="AP607" s="5">
        <f t="shared" si="815"/>
        <v>2.9428307785203849E-3</v>
      </c>
      <c r="AQ607" s="5">
        <f t="shared" si="816"/>
        <v>8.1550427102584336E-4</v>
      </c>
      <c r="AR607" s="5">
        <f t="shared" si="817"/>
        <v>5.8793135256990587E-4</v>
      </c>
      <c r="AS607" s="5">
        <f t="shared" si="818"/>
        <v>1.2098540453691468E-3</v>
      </c>
      <c r="AT607" s="5">
        <f t="shared" si="819"/>
        <v>1.2448279928412634E-3</v>
      </c>
      <c r="AU607" s="5">
        <f t="shared" si="820"/>
        <v>8.5387530156631416E-4</v>
      </c>
      <c r="AV607" s="5">
        <f t="shared" si="821"/>
        <v>4.3927938326693218E-4</v>
      </c>
      <c r="AW607" s="5">
        <f t="shared" si="822"/>
        <v>1.1455181603977392E-5</v>
      </c>
      <c r="AX607" s="5">
        <f t="shared" si="823"/>
        <v>4.4464030288445915E-3</v>
      </c>
      <c r="AY607" s="5">
        <f t="shared" si="824"/>
        <v>4.9286702955419585E-3</v>
      </c>
      <c r="AZ607" s="5">
        <f t="shared" si="825"/>
        <v>2.7316226986816741E-3</v>
      </c>
      <c r="BA607" s="5">
        <f t="shared" si="826"/>
        <v>1.0093002940640607E-3</v>
      </c>
      <c r="BB607" s="5">
        <f t="shared" si="827"/>
        <v>2.7969284084038262E-4</v>
      </c>
      <c r="BC607" s="5">
        <f t="shared" si="828"/>
        <v>6.2005796037069879E-5</v>
      </c>
      <c r="BD607" s="5">
        <f t="shared" si="829"/>
        <v>1.0861662690910258E-4</v>
      </c>
      <c r="BE607" s="5">
        <f t="shared" si="830"/>
        <v>2.2351294056001926E-4</v>
      </c>
      <c r="BF607" s="5">
        <f t="shared" si="831"/>
        <v>2.2997415782205624E-4</v>
      </c>
      <c r="BG607" s="5">
        <f t="shared" si="832"/>
        <v>1.5774810214105447E-4</v>
      </c>
      <c r="BH607" s="5">
        <f t="shared" si="833"/>
        <v>8.1154108677155304E-5</v>
      </c>
      <c r="BI607" s="5">
        <f t="shared" si="834"/>
        <v>3.3400030888711448E-5</v>
      </c>
      <c r="BJ607" s="8">
        <f t="shared" si="835"/>
        <v>0.58712777530658955</v>
      </c>
      <c r="BK607" s="8">
        <f t="shared" si="836"/>
        <v>0.21415817243170848</v>
      </c>
      <c r="BL607" s="8">
        <f t="shared" si="837"/>
        <v>0.18863564364905347</v>
      </c>
      <c r="BM607" s="8">
        <f t="shared" si="838"/>
        <v>0.60758830033323041</v>
      </c>
      <c r="BN607" s="8">
        <f t="shared" si="839"/>
        <v>0.38698613753061145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1.5021645021645</v>
      </c>
      <c r="F608">
        <f>VLOOKUP(B608,home!$B$2:$E$405,3,FALSE)</f>
        <v>0.87</v>
      </c>
      <c r="G608">
        <f>VLOOKUP(C608,away!$B$2:$E$405,4,FALSE)</f>
        <v>0.87</v>
      </c>
      <c r="H608">
        <f>VLOOKUP(A608,away!$A$2:$E$405,3,FALSE)</f>
        <v>1.2640692640692599</v>
      </c>
      <c r="I608">
        <f>VLOOKUP(C608,away!$B$2:$E$405,3,FALSE)</f>
        <v>0.6</v>
      </c>
      <c r="J608">
        <f>VLOOKUP(B608,home!$B$2:$E$405,4,FALSE)</f>
        <v>0.87</v>
      </c>
      <c r="K608" s="3">
        <f t="shared" si="784"/>
        <v>1.1369883116883099</v>
      </c>
      <c r="L608" s="3">
        <f t="shared" si="785"/>
        <v>0.65984415584415368</v>
      </c>
      <c r="M608" s="5">
        <f t="shared" si="786"/>
        <v>0.16582330793664316</v>
      </c>
      <c r="N608" s="5">
        <f t="shared" si="787"/>
        <v>0.18853916292945461</v>
      </c>
      <c r="O608" s="5">
        <f t="shared" si="788"/>
        <v>0.10941754064473945</v>
      </c>
      <c r="P608" s="5">
        <f t="shared" si="789"/>
        <v>0.12440646480674931</v>
      </c>
      <c r="Q608" s="5">
        <f t="shared" si="790"/>
        <v>0.10718341227314392</v>
      </c>
      <c r="R608" s="5">
        <f t="shared" si="791"/>
        <v>3.6099262370635737E-2</v>
      </c>
      <c r="S608" s="5">
        <f t="shared" si="792"/>
        <v>2.3333523915145746E-2</v>
      </c>
      <c r="T608" s="5">
        <f t="shared" si="793"/>
        <v>7.0724348191868541E-2</v>
      </c>
      <c r="U608" s="5">
        <f t="shared" si="794"/>
        <v>4.1044439375982456E-2</v>
      </c>
      <c r="V608" s="5">
        <f t="shared" si="795"/>
        <v>1.9450698309124478E-3</v>
      </c>
      <c r="W608" s="5">
        <f t="shared" si="796"/>
        <v>4.0622095653811321E-2</v>
      </c>
      <c r="X608" s="5">
        <f t="shared" si="797"/>
        <v>2.6804252415309593E-2</v>
      </c>
      <c r="Y608" s="5">
        <f t="shared" si="798"/>
        <v>8.8433146540067877E-3</v>
      </c>
      <c r="Z608" s="5">
        <f t="shared" si="799"/>
        <v>7.939962435182921E-3</v>
      </c>
      <c r="AA608" s="5">
        <f t="shared" si="800"/>
        <v>9.027644484047229E-3</v>
      </c>
      <c r="AB608" s="5">
        <f t="shared" si="801"/>
        <v>5.1321631302195725E-3</v>
      </c>
      <c r="AC608" s="5">
        <f t="shared" si="802"/>
        <v>9.1203727810135931E-5</v>
      </c>
      <c r="AD608" s="5">
        <f t="shared" si="803"/>
        <v>1.1546711988666993E-2</v>
      </c>
      <c r="AE608" s="5">
        <f t="shared" si="804"/>
        <v>7.6190304249375406E-3</v>
      </c>
      <c r="AF608" s="5">
        <f t="shared" si="805"/>
        <v>2.5136863495469172E-3</v>
      </c>
      <c r="AG608" s="5">
        <f t="shared" si="806"/>
        <v>5.5288041579125272E-4</v>
      </c>
      <c r="AH608" s="5">
        <f t="shared" si="807"/>
        <v>1.309784452619391E-3</v>
      </c>
      <c r="AI608" s="5">
        <f t="shared" si="808"/>
        <v>1.4892096134593183E-3</v>
      </c>
      <c r="AJ608" s="5">
        <f t="shared" si="809"/>
        <v>8.4660696207855568E-4</v>
      </c>
      <c r="AK608" s="5">
        <f t="shared" si="810"/>
        <v>3.208607401590886E-4</v>
      </c>
      <c r="AL608" s="5">
        <f t="shared" si="811"/>
        <v>2.7369694876407039E-6</v>
      </c>
      <c r="AM608" s="5">
        <f t="shared" si="812"/>
        <v>2.6256953139091304E-3</v>
      </c>
      <c r="AN608" s="5">
        <f t="shared" si="813"/>
        <v>1.7325497079103201E-3</v>
      </c>
      <c r="AO608" s="5">
        <f t="shared" si="814"/>
        <v>5.7160639973706008E-4</v>
      </c>
      <c r="AP608" s="5">
        <f t="shared" si="815"/>
        <v>1.2572371410320544E-4</v>
      </c>
      <c r="AQ608" s="5">
        <f t="shared" si="816"/>
        <v>2.0739514500505319E-5</v>
      </c>
      <c r="AR608" s="5">
        <f t="shared" si="817"/>
        <v>1.7285072329528781E-4</v>
      </c>
      <c r="AS608" s="5">
        <f t="shared" si="818"/>
        <v>1.9652925205361247E-4</v>
      </c>
      <c r="AT608" s="5">
        <f t="shared" si="819"/>
        <v>1.117257312449016E-4</v>
      </c>
      <c r="AU608" s="5">
        <f t="shared" si="820"/>
        <v>4.2343616846760842E-5</v>
      </c>
      <c r="AV608" s="5">
        <f t="shared" si="821"/>
        <v>1.2036049357343824E-5</v>
      </c>
      <c r="AW608" s="5">
        <f t="shared" si="822"/>
        <v>5.7038071037807286E-8</v>
      </c>
      <c r="AX608" s="5">
        <f t="shared" si="823"/>
        <v>4.9756414699490825E-4</v>
      </c>
      <c r="AY608" s="5">
        <f t="shared" si="824"/>
        <v>3.2831479455217163E-4</v>
      </c>
      <c r="AZ608" s="5">
        <f t="shared" si="825"/>
        <v>1.0831829923121221E-4</v>
      </c>
      <c r="BA608" s="5">
        <f t="shared" si="826"/>
        <v>2.3824398906231222E-5</v>
      </c>
      <c r="BB608" s="5">
        <f t="shared" si="827"/>
        <v>3.930097596194129E-6</v>
      </c>
      <c r="BC608" s="5">
        <f t="shared" si="828"/>
        <v>5.1865038614917057E-7</v>
      </c>
      <c r="BD608" s="5">
        <f t="shared" si="829"/>
        <v>1.900908993330509E-5</v>
      </c>
      <c r="BE608" s="5">
        <f t="shared" si="830"/>
        <v>2.1613113069999799E-5</v>
      </c>
      <c r="BF608" s="5">
        <f t="shared" si="831"/>
        <v>1.2286928469893812E-5</v>
      </c>
      <c r="BG608" s="5">
        <f t="shared" si="832"/>
        <v>4.6566980189398644E-6</v>
      </c>
      <c r="BH608" s="5">
        <f t="shared" si="833"/>
        <v>1.3236528046491837E-6</v>
      </c>
      <c r="BI608" s="5">
        <f t="shared" si="834"/>
        <v>3.0099555352391431E-7</v>
      </c>
      <c r="BJ608" s="8">
        <f t="shared" si="835"/>
        <v>0.4709876803343645</v>
      </c>
      <c r="BK608" s="8">
        <f t="shared" si="836"/>
        <v>0.31593062198130067</v>
      </c>
      <c r="BL608" s="8">
        <f t="shared" si="837"/>
        <v>0.205282187624589</v>
      </c>
      <c r="BM608" s="8">
        <f t="shared" si="838"/>
        <v>0.26834304365758971</v>
      </c>
      <c r="BN608" s="8">
        <f t="shared" si="839"/>
        <v>0.73146915096136611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1.5021645021645</v>
      </c>
      <c r="F609">
        <f>VLOOKUP(B609,home!$B$2:$E$405,3,FALSE)</f>
        <v>1.33</v>
      </c>
      <c r="G609">
        <f>VLOOKUP(C609,away!$B$2:$E$405,4,FALSE)</f>
        <v>0.73</v>
      </c>
      <c r="H609">
        <f>VLOOKUP(A609,away!$A$2:$E$405,3,FALSE)</f>
        <v>1.2640692640692599</v>
      </c>
      <c r="I609">
        <f>VLOOKUP(C609,away!$B$2:$E$405,3,FALSE)</f>
        <v>1.03</v>
      </c>
      <c r="J609">
        <f>VLOOKUP(B609,home!$B$2:$E$405,4,FALSE)</f>
        <v>0.4</v>
      </c>
      <c r="K609" s="3">
        <f t="shared" si="784"/>
        <v>1.4584515151515132</v>
      </c>
      <c r="L609" s="3">
        <f t="shared" si="785"/>
        <v>0.52079653679653515</v>
      </c>
      <c r="M609" s="5">
        <f t="shared" si="786"/>
        <v>0.13817309724866839</v>
      </c>
      <c r="N609" s="5">
        <f t="shared" si="787"/>
        <v>0.20151876303549776</v>
      </c>
      <c r="O609" s="5">
        <f t="shared" si="788"/>
        <v>7.1960070525557335E-2</v>
      </c>
      <c r="P609" s="5">
        <f t="shared" si="789"/>
        <v>0.10495027388840884</v>
      </c>
      <c r="Q609" s="5">
        <f t="shared" si="790"/>
        <v>0.14695267264029027</v>
      </c>
      <c r="R609" s="5">
        <f t="shared" si="791"/>
        <v>1.8738277758672341E-2</v>
      </c>
      <c r="S609" s="5">
        <f t="shared" si="792"/>
        <v>1.9928915629337868E-2</v>
      </c>
      <c r="T609" s="5">
        <f t="shared" si="793"/>
        <v>7.6532442984058105E-2</v>
      </c>
      <c r="U609" s="5">
        <f t="shared" si="794"/>
        <v>2.7328869588465577E-2</v>
      </c>
      <c r="V609" s="5">
        <f t="shared" si="795"/>
        <v>1.6819041519862371E-3</v>
      </c>
      <c r="W609" s="5">
        <f t="shared" si="796"/>
        <v>7.1441116022598519E-2</v>
      </c>
      <c r="X609" s="5">
        <f t="shared" si="797"/>
        <v>3.7206285809448764E-2</v>
      </c>
      <c r="Y609" s="5">
        <f t="shared" si="798"/>
        <v>9.6884523983114916E-3</v>
      </c>
      <c r="Z609" s="5">
        <f t="shared" si="799"/>
        <v>3.2529433874160327E-3</v>
      </c>
      <c r="AA609" s="5">
        <f t="shared" si="800"/>
        <v>4.7442602120790081E-3</v>
      </c>
      <c r="AB609" s="5">
        <f t="shared" si="801"/>
        <v>3.4596367472898354E-3</v>
      </c>
      <c r="AC609" s="5">
        <f t="shared" si="802"/>
        <v>7.9843826746955998E-5</v>
      </c>
      <c r="AD609" s="5">
        <f t="shared" si="803"/>
        <v>2.6048350976818482E-2</v>
      </c>
      <c r="AE609" s="5">
        <f t="shared" si="804"/>
        <v>1.3565890977987705E-2</v>
      </c>
      <c r="AF609" s="5">
        <f t="shared" si="805"/>
        <v>3.532534519947679E-3</v>
      </c>
      <c r="AG609" s="5">
        <f t="shared" si="806"/>
        <v>6.1324391470098745E-4</v>
      </c>
      <c r="AH609" s="5">
        <f t="shared" si="807"/>
        <v>4.2353041264036478E-4</v>
      </c>
      <c r="AI609" s="5">
        <f t="shared" si="808"/>
        <v>6.1769857202808556E-4</v>
      </c>
      <c r="AJ609" s="5">
        <f t="shared" si="809"/>
        <v>4.5044170914064388E-4</v>
      </c>
      <c r="AK609" s="5">
        <f t="shared" si="810"/>
        <v>2.1898246439453633E-4</v>
      </c>
      <c r="AL609" s="5">
        <f t="shared" si="811"/>
        <v>2.425835897797375E-6</v>
      </c>
      <c r="AM609" s="5">
        <f t="shared" si="812"/>
        <v>7.5980513898678513E-3</v>
      </c>
      <c r="AN609" s="5">
        <f t="shared" si="813"/>
        <v>3.9570388502452765E-3</v>
      </c>
      <c r="AO609" s="5">
        <f t="shared" si="814"/>
        <v>1.0304060645885415E-3</v>
      </c>
      <c r="AP609" s="5">
        <f t="shared" si="815"/>
        <v>1.7887730331061981E-4</v>
      </c>
      <c r="AQ609" s="5">
        <f t="shared" si="816"/>
        <v>2.3289670018918545E-5</v>
      </c>
      <c r="AR609" s="5">
        <f t="shared" si="817"/>
        <v>4.4114634426221903E-5</v>
      </c>
      <c r="AS609" s="5">
        <f t="shared" si="818"/>
        <v>6.4339055419278428E-5</v>
      </c>
      <c r="AT609" s="5">
        <f t="shared" si="819"/>
        <v>4.6917696429831913E-5</v>
      </c>
      <c r="AU609" s="5">
        <f t="shared" si="820"/>
        <v>2.2809061815169023E-5</v>
      </c>
      <c r="AV609" s="5">
        <f t="shared" si="821"/>
        <v>8.3164776908794515E-6</v>
      </c>
      <c r="AW609" s="5">
        <f t="shared" si="822"/>
        <v>5.1182206102277376E-8</v>
      </c>
      <c r="AX609" s="5">
        <f t="shared" si="823"/>
        <v>1.8468982602919736E-3</v>
      </c>
      <c r="AY609" s="5">
        <f t="shared" si="824"/>
        <v>9.6185821777560539E-4</v>
      </c>
      <c r="AZ609" s="5">
        <f t="shared" si="825"/>
        <v>2.504662143534114E-4</v>
      </c>
      <c r="BA609" s="5">
        <f t="shared" si="826"/>
        <v>4.3480645673265095E-5</v>
      </c>
      <c r="BB609" s="5">
        <f t="shared" si="827"/>
        <v>5.6611424210784271E-6</v>
      </c>
      <c r="BC609" s="5">
        <f t="shared" si="828"/>
        <v>5.8966067344191954E-7</v>
      </c>
      <c r="BD609" s="5">
        <f t="shared" si="829"/>
        <v>3.8291248052035941E-6</v>
      </c>
      <c r="BE609" s="5">
        <f t="shared" si="830"/>
        <v>5.5845928738534244E-6</v>
      </c>
      <c r="BF609" s="5">
        <f t="shared" si="831"/>
        <v>4.072428969187936E-6</v>
      </c>
      <c r="BG609" s="5">
        <f t="shared" si="832"/>
        <v>1.979813400153019E-6</v>
      </c>
      <c r="BH609" s="5">
        <f t="shared" si="833"/>
        <v>7.2186546329261039E-7</v>
      </c>
      <c r="BI609" s="5">
        <f t="shared" si="834"/>
        <v>2.1056115573493103E-7</v>
      </c>
      <c r="BJ609" s="8">
        <f t="shared" si="835"/>
        <v>0.60299637069887957</v>
      </c>
      <c r="BK609" s="8">
        <f t="shared" si="836"/>
        <v>0.26577831879882169</v>
      </c>
      <c r="BL609" s="8">
        <f t="shared" si="837"/>
        <v>0.12814466330271654</v>
      </c>
      <c r="BM609" s="8">
        <f t="shared" si="838"/>
        <v>0.3169173340551697</v>
      </c>
      <c r="BN609" s="8">
        <f t="shared" si="839"/>
        <v>0.68229315509709487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1.5021645021645</v>
      </c>
      <c r="F610">
        <f>VLOOKUP(B610,home!$B$2:$E$405,3,FALSE)</f>
        <v>0.89</v>
      </c>
      <c r="G610">
        <f>VLOOKUP(C610,away!$B$2:$E$405,4,FALSE)</f>
        <v>0.73</v>
      </c>
      <c r="H610">
        <f>VLOOKUP(A610,away!$A$2:$E$405,3,FALSE)</f>
        <v>1.2640692640692599</v>
      </c>
      <c r="I610">
        <f>VLOOKUP(C610,away!$B$2:$E$405,3,FALSE)</f>
        <v>0.73</v>
      </c>
      <c r="J610">
        <f>VLOOKUP(B610,home!$B$2:$E$405,4,FALSE)</f>
        <v>0.7</v>
      </c>
      <c r="K610" s="3">
        <f t="shared" ref="K610:K673" si="840">E610*F610*G610</f>
        <v>0.97595627705627563</v>
      </c>
      <c r="L610" s="3">
        <f t="shared" ref="L610:L673" si="841">H610*I610*J610</f>
        <v>0.6459393939393917</v>
      </c>
      <c r="M610" s="5">
        <f t="shared" ref="M610:M673" si="842">_xlfn.POISSON.DIST(0,K610,FALSE) * _xlfn.POISSON.DIST(0,L610,FALSE)</f>
        <v>0.19752390361636765</v>
      </c>
      <c r="N610" s="5">
        <f t="shared" ref="N610:N673" si="843">_xlfn.POISSON.DIST(1,K610,FALSE) * _xlfn.POISSON.DIST(0,L610,FALSE)</f>
        <v>0.1927746936030528</v>
      </c>
      <c r="O610" s="5">
        <f t="shared" ref="O610:O673" si="844">_xlfn.POISSON.DIST(0,K610,FALSE) * _xlfn.POISSON.DIST(1,L610,FALSE)</f>
        <v>0.12758847059049933</v>
      </c>
      <c r="P610" s="5">
        <f t="shared" ref="P610:P673" si="845">_xlfn.POISSON.DIST(1,K610,FALSE) * _xlfn.POISSON.DIST(1,L610,FALSE)</f>
        <v>0.12452076875280783</v>
      </c>
      <c r="Q610" s="5">
        <f t="shared" ref="Q610:Q673" si="846">_xlfn.POISSON.DIST(2,K610,FALSE) * _xlfn.POISSON.DIST(0,L610,FALSE)</f>
        <v>9.4069836139749799E-2</v>
      </c>
      <c r="R610" s="5">
        <f t="shared" ref="R610:R673" si="847">_xlfn.POISSON.DIST(0,K610,FALSE) * _xlfn.POISSON.DIST(2,L610,FALSE)</f>
        <v>4.1207209683440521E-2</v>
      </c>
      <c r="S610" s="5">
        <f t="shared" ref="S610:S673" si="848">_xlfn.POISSON.DIST(2,K610,FALSE) * _xlfn.POISSON.DIST(2,L610,FALSE)</f>
        <v>1.9624741065396554E-2</v>
      </c>
      <c r="T610" s="5">
        <f t="shared" ref="T610:T673" si="849">_xlfn.POISSON.DIST(2,K610,FALSE) * _xlfn.POISSON.DIST(1,L610,FALSE)</f>
        <v>6.0763412944087866E-2</v>
      </c>
      <c r="U610" s="5">
        <f t="shared" ref="U610:U673" si="850">_xlfn.POISSON.DIST(1,K610,FALSE) * _xlfn.POISSON.DIST(2,L610,FALSE)</f>
        <v>4.0216434950527923E-2</v>
      </c>
      <c r="V610" s="5">
        <f t="shared" ref="V610:V673" si="851">_xlfn.POISSON.DIST(3,K610,FALSE) * _xlfn.POISSON.DIST(3,L610,FALSE)</f>
        <v>1.3746228511518532E-3</v>
      </c>
      <c r="W610" s="5">
        <f t="shared" ref="W610:W673" si="852">_xlfn.POISSON.DIST(3,K610,FALSE) * _xlfn.POISSON.DIST(0,L610,FALSE)</f>
        <v>3.0602682354081371E-2</v>
      </c>
      <c r="X610" s="5">
        <f t="shared" ref="X610:X673" si="853">_xlfn.POISSON.DIST(3,K610,FALSE) * _xlfn.POISSON.DIST(1,L610,FALSE)</f>
        <v>1.9767478092715035E-2</v>
      </c>
      <c r="Y610" s="5">
        <f t="shared" ref="Y610:Y673" si="854">_xlfn.POISSON.DIST(3,K610,FALSE) * _xlfn.POISSON.DIST(2,L610,FALSE)</f>
        <v>6.3842964094592766E-3</v>
      </c>
      <c r="Z610" s="5">
        <f t="shared" ref="Z610:Z673" si="855">_xlfn.POISSON.DIST(0,K610,FALSE) * _xlfn.POISSON.DIST(3,L610,FALSE)</f>
        <v>8.8724533496183349E-3</v>
      </c>
      <c r="AA610" s="5">
        <f t="shared" ref="AA610:AA673" si="856">_xlfn.POISSON.DIST(1,K610,FALSE) * _xlfn.POISSON.DIST(3,L610,FALSE)</f>
        <v>8.659126539448992E-3</v>
      </c>
      <c r="AB610" s="5">
        <f t="shared" ref="AB610:AB673" si="857">_xlfn.POISSON.DIST(2,K610,FALSE) * _xlfn.POISSON.DIST(3,L610,FALSE)</f>
        <v>4.225464449999914E-3</v>
      </c>
      <c r="AC610" s="5">
        <f t="shared" ref="AC610:AC673" si="858">_xlfn.POISSON.DIST(4,K610,FALSE) * _xlfn.POISSON.DIST(4,L610,FALSE)</f>
        <v>5.4160879720363847E-5</v>
      </c>
      <c r="AD610" s="5">
        <f t="shared" ref="AD610:AD673" si="859">_xlfn.POISSON.DIST(4,K610,FALSE) * _xlfn.POISSON.DIST(0,L610,FALSE)</f>
        <v>7.4667199845562578E-3</v>
      </c>
      <c r="AE610" s="5">
        <f t="shared" ref="AE610:AE673" si="860">_xlfn.POISSON.DIST(4,K610,FALSE) * _xlfn.POISSON.DIST(1,L610,FALSE)</f>
        <v>4.8230485815394129E-3</v>
      </c>
      <c r="AF610" s="5">
        <f t="shared" ref="AF610:AF673" si="861">_xlfn.POISSON.DIST(4,K610,FALSE) * _xlfn.POISSON.DIST(2,L610,FALSE)</f>
        <v>1.5576985388499056E-3</v>
      </c>
      <c r="AG610" s="5">
        <f t="shared" ref="AG610:AG673" si="862">_xlfn.POISSON.DIST(4,K610,FALSE) * _xlfn.POISSON.DIST(3,L610,FALSE)</f>
        <v>3.3539295004166139E-4</v>
      </c>
      <c r="AH610" s="5">
        <f t="shared" ref="AH610:AH673" si="863">_xlfn.POISSON.DIST(0,K610,FALSE) * _xlfn.POISSON.DIST(4,L610,FALSE)</f>
        <v>1.4327667848519979E-3</v>
      </c>
      <c r="AI610" s="5">
        <f t="shared" ref="AI610:AI673" si="864">_xlfn.POISSON.DIST(1,K610,FALSE) * _xlfn.POISSON.DIST(4,L610,FALSE)</f>
        <v>1.3983177372340458E-3</v>
      </c>
      <c r="AJ610" s="5">
        <f t="shared" ref="AJ610:AJ673" si="865">_xlfn.POISSON.DIST(2,K610,FALSE) * _xlfn.POISSON.DIST(4,L610,FALSE)</f>
        <v>6.8234848648634724E-4</v>
      </c>
      <c r="AK610" s="5">
        <f t="shared" ref="AK610:AK673" si="866">_xlfn.POISSON.DIST(3,K610,FALSE) * _xlfn.POISSON.DIST(4,L610,FALSE)</f>
        <v>2.2198076284206663E-4</v>
      </c>
      <c r="AL610" s="5">
        <f t="shared" ref="AL610:AL673" si="867">_xlfn.POISSON.DIST(5,K610,FALSE) * _xlfn.POISSON.DIST(5,L610,FALSE)</f>
        <v>1.3657393876149025E-6</v>
      </c>
      <c r="AM610" s="5">
        <f t="shared" ref="AM610:AM673" si="868">_xlfn.POISSON.DIST(5,K610,FALSE) * _xlfn.POISSON.DIST(0,L610,FALSE)</f>
        <v>1.4574384475898442E-3</v>
      </c>
      <c r="AN610" s="5">
        <f t="shared" ref="AN610:AN673" si="869">_xlfn.POISSON.DIST(5,K610,FALSE) * _xlfn.POISSON.DIST(1,L610,FALSE)</f>
        <v>9.4141690754015179E-4</v>
      </c>
      <c r="AO610" s="5">
        <f t="shared" ref="AO610:AO673" si="870">_xlfn.POISSON.DIST(5,K610,FALSE) * _xlfn.POISSON.DIST(2,L610,FALSE)</f>
        <v>3.0404913335039103E-4</v>
      </c>
      <c r="AP610" s="5">
        <f t="shared" ref="AP610:AP673" si="871">_xlfn.POISSON.DIST(5,K610,FALSE) * _xlfn.POISSON.DIST(3,L610,FALSE)</f>
        <v>6.546577097471629E-5</v>
      </c>
      <c r="AQ610" s="5">
        <f t="shared" ref="AQ610:AQ673" si="872">_xlfn.POISSON.DIST(5,K610,FALSE) * _xlfn.POISSON.DIST(4,L610,FALSE)</f>
        <v>1.0571730106795813E-5</v>
      </c>
      <c r="AR610" s="5">
        <f t="shared" ref="AR610:AR673" si="873">_xlfn.POISSON.DIST(0,K610,FALSE) * _xlfn.POISSON.DIST(5,L610,FALSE)</f>
        <v>1.8509610173275817E-4</v>
      </c>
      <c r="AS610" s="5">
        <f t="shared" ref="AS610:AS673" si="874">_xlfn.POISSON.DIST(1,K610,FALSE) * _xlfn.POISSON.DIST(5,L610,FALSE)</f>
        <v>1.8064570234473232E-4</v>
      </c>
      <c r="AT610" s="5">
        <f t="shared" ref="AT610:AT673" si="875">_xlfn.POISSON.DIST(2,K610,FALSE) * _xlfn.POISSON.DIST(5,L610,FALSE)</f>
        <v>8.8151153563290519E-5</v>
      </c>
      <c r="AU610" s="5">
        <f t="shared" ref="AU610:AU673" si="876">_xlfn.POISSON.DIST(3,K610,FALSE) * _xlfn.POISSON.DIST(5,L610,FALSE)</f>
        <v>2.8677223883281688E-5</v>
      </c>
      <c r="AV610" s="5">
        <f t="shared" ref="AV610:AV673" si="877">_xlfn.POISSON.DIST(4,K610,FALSE) * _xlfn.POISSON.DIST(5,L610,FALSE)</f>
        <v>6.9969291643592269E-6</v>
      </c>
      <c r="AW610" s="5">
        <f t="shared" ref="AW610:AW673" si="878">_xlfn.POISSON.DIST(6,K610,FALSE) * _xlfn.POISSON.DIST(6,L610,FALSE)</f>
        <v>2.3915940657223208E-8</v>
      </c>
      <c r="AX610" s="5">
        <f t="shared" ref="AX610:AX673" si="879">_xlfn.POISSON.DIST(6,K610,FALSE) * _xlfn.POISSON.DIST(0,L610,FALSE)</f>
        <v>2.3706603355807691E-4</v>
      </c>
      <c r="AY610" s="5">
        <f t="shared" ref="AY610:AY673" si="880">_xlfn.POISSON.DIST(6,K610,FALSE) * _xlfn.POISSON.DIST(1,L610,FALSE)</f>
        <v>1.5313029004011968E-4</v>
      </c>
      <c r="AZ610" s="5">
        <f t="shared" ref="AZ610:AZ673" si="881">_xlfn.POISSON.DIST(6,K610,FALSE) * _xlfn.POISSON.DIST(2,L610,FALSE)</f>
        <v>4.9456443371139087E-5</v>
      </c>
      <c r="BA610" s="5">
        <f t="shared" ref="BA610:BA673" si="882">_xlfn.POISSON.DIST(6,K610,FALSE) * _xlfn.POISSON.DIST(3,L610,FALSE)</f>
        <v>1.0648621685850478E-5</v>
      </c>
      <c r="BB610" s="5">
        <f t="shared" ref="BB610:BB673" si="883">_xlfn.POISSON.DIST(6,K610,FALSE) * _xlfn.POISSON.DIST(4,L610,FALSE)</f>
        <v>1.7195910595120298E-6</v>
      </c>
      <c r="BC610" s="5">
        <f t="shared" ref="BC610:BC673" si="884">_xlfn.POISSON.DIST(6,K610,FALSE) * _xlfn.POISSON.DIST(5,L610,FALSE)</f>
        <v>2.2215032136095953E-7</v>
      </c>
      <c r="BD610" s="5">
        <f t="shared" ref="BD610:BD673" si="885">_xlfn.POISSON.DIST(0,K610,FALSE) * _xlfn.POISSON.DIST(6,L610,FALSE)</f>
        <v>1.9926810628966959E-5</v>
      </c>
      <c r="BE610" s="5">
        <f t="shared" ref="BE610:BE673" si="886">_xlfn.POISSON.DIST(1,K610,FALSE) * _xlfn.POISSON.DIST(6,L610,FALSE)</f>
        <v>1.9447695915052017E-5</v>
      </c>
      <c r="BF610" s="5">
        <f t="shared" ref="BF610:BF673" si="887">_xlfn.POISSON.DIST(2,K610,FALSE) * _xlfn.POISSON.DIST(6,L610,FALSE)</f>
        <v>9.490050451288352E-6</v>
      </c>
      <c r="BG610" s="5">
        <f t="shared" ref="BG610:BG673" si="888">_xlfn.POISSON.DIST(3,K610,FALSE) * _xlfn.POISSON.DIST(6,L610,FALSE)</f>
        <v>3.0872914358385364E-6</v>
      </c>
      <c r="BH610" s="5">
        <f t="shared" ref="BH610:BH673" si="889">_xlfn.POISSON.DIST(4,K610,FALSE) * _xlfn.POISSON.DIST(6,L610,FALSE)</f>
        <v>7.5326536397717531E-7</v>
      </c>
      <c r="BI610" s="5">
        <f t="shared" ref="BI610:BI673" si="890">_xlfn.POISSON.DIST(5,K610,FALSE) * _xlfn.POISSON.DIST(6,L610,FALSE)</f>
        <v>1.4703081205252096E-7</v>
      </c>
      <c r="BJ610" s="8">
        <f t="shared" ref="BJ610:BJ673" si="891">SUM(N610,Q610,T610,W610,X610,Y610,AD610,AE610,AF610,AG610,AM610,AN610,AO610,AP610,AQ610,AX610,AY610,AZ610,BA610,BB610,BC610)</f>
        <v>0.42177644471773129</v>
      </c>
      <c r="BK610" s="8">
        <f t="shared" ref="BK610:BK673" si="892">SUM(M610,P610,S610,V610,AC610,AL610,AY610)</f>
        <v>0.34325269319487206</v>
      </c>
      <c r="BL610" s="8">
        <f t="shared" ref="BL610:BL673" si="893">SUM(O610,R610,U610,AA610,AB610,AH610,AI610,AJ610,AK610,AR610,AS610,AT610,AU610,AV610,BD610,BE610,BF610,BG610,BH610,BI610)</f>
        <v>0.22617453924062672</v>
      </c>
      <c r="BM610" s="8">
        <f t="shared" ref="BM610:BM673" si="894">SUM(S610:BI610)</f>
        <v>0.22223814174283102</v>
      </c>
      <c r="BN610" s="8">
        <f t="shared" ref="BN610:BN673" si="895">SUM(M610:R610)</f>
        <v>0.77768488238591793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1.3644444444444399</v>
      </c>
      <c r="F611">
        <f>VLOOKUP(B611,home!$B$2:$E$405,3,FALSE)</f>
        <v>0.9</v>
      </c>
      <c r="G611">
        <f>VLOOKUP(C611,away!$B$2:$E$405,4,FALSE)</f>
        <v>1.1000000000000001</v>
      </c>
      <c r="H611">
        <f>VLOOKUP(A611,away!$A$2:$E$405,3,FALSE)</f>
        <v>1.1155555555555601</v>
      </c>
      <c r="I611">
        <f>VLOOKUP(C611,away!$B$2:$E$405,3,FALSE)</f>
        <v>0.73</v>
      </c>
      <c r="J611">
        <f>VLOOKUP(B611,home!$B$2:$E$405,4,FALSE)</f>
        <v>1.2</v>
      </c>
      <c r="K611" s="3">
        <f t="shared" si="840"/>
        <v>1.3507999999999958</v>
      </c>
      <c r="L611" s="3">
        <f t="shared" si="841"/>
        <v>0.97722666666667057</v>
      </c>
      <c r="M611" s="5">
        <f t="shared" si="842"/>
        <v>9.7487933592106793E-2</v>
      </c>
      <c r="N611" s="5">
        <f t="shared" si="843"/>
        <v>0.13168670069621743</v>
      </c>
      <c r="O611" s="5">
        <f t="shared" si="844"/>
        <v>9.5267808384436256E-2</v>
      </c>
      <c r="P611" s="5">
        <f t="shared" si="845"/>
        <v>0.12868775556569612</v>
      </c>
      <c r="Q611" s="5">
        <f t="shared" si="846"/>
        <v>8.8941197650224985E-2</v>
      </c>
      <c r="R611" s="5">
        <f t="shared" si="847"/>
        <v>4.6549121414080859E-2</v>
      </c>
      <c r="S611" s="5">
        <f t="shared" si="848"/>
        <v>4.2468174835426989E-2</v>
      </c>
      <c r="T611" s="5">
        <f t="shared" si="849"/>
        <v>8.6915710109070884E-2</v>
      </c>
      <c r="U611" s="5">
        <f t="shared" si="850"/>
        <v>6.2878553206140234E-2</v>
      </c>
      <c r="V611" s="5">
        <f t="shared" si="851"/>
        <v>6.2288439207814654E-3</v>
      </c>
      <c r="W611" s="5">
        <f t="shared" si="852"/>
        <v>4.0047256595307848E-2</v>
      </c>
      <c r="X611" s="5">
        <f t="shared" si="853"/>
        <v>3.9135247071777526E-2</v>
      </c>
      <c r="Y611" s="5">
        <f t="shared" si="854"/>
        <v>1.9122003522564865E-2</v>
      </c>
      <c r="Z611" s="5">
        <f t="shared" si="855"/>
        <v>1.5163014251914794E-2</v>
      </c>
      <c r="AA611" s="5">
        <f t="shared" si="856"/>
        <v>2.0482199651486441E-2</v>
      </c>
      <c r="AB611" s="5">
        <f t="shared" si="857"/>
        <v>1.38336776446139E-2</v>
      </c>
      <c r="AC611" s="5">
        <f t="shared" si="858"/>
        <v>5.1389433184124923E-4</v>
      </c>
      <c r="AD611" s="5">
        <f t="shared" si="859"/>
        <v>1.3523958552235406E-2</v>
      </c>
      <c r="AE611" s="5">
        <f t="shared" si="860"/>
        <v>1.3215972936139219E-2</v>
      </c>
      <c r="AF611" s="5">
        <f t="shared" si="861"/>
        <v>6.4575005895701294E-3</v>
      </c>
      <c r="AG611" s="5">
        <f t="shared" si="862"/>
        <v>2.1034805920478925E-3</v>
      </c>
      <c r="AH611" s="5">
        <f t="shared" si="863"/>
        <v>3.7044254685044782E-3</v>
      </c>
      <c r="AI611" s="5">
        <f t="shared" si="864"/>
        <v>5.0039379228558334E-3</v>
      </c>
      <c r="AJ611" s="5">
        <f t="shared" si="865"/>
        <v>3.3796596730968197E-3</v>
      </c>
      <c r="AK611" s="5">
        <f t="shared" si="866"/>
        <v>1.5217480954730566E-3</v>
      </c>
      <c r="AL611" s="5">
        <f t="shared" si="867"/>
        <v>2.7134397345739991E-5</v>
      </c>
      <c r="AM611" s="5">
        <f t="shared" si="868"/>
        <v>3.6536326424719103E-3</v>
      </c>
      <c r="AN611" s="5">
        <f t="shared" si="869"/>
        <v>3.5704272484273643E-3</v>
      </c>
      <c r="AO611" s="5">
        <f t="shared" si="870"/>
        <v>1.7445583592782625E-3</v>
      </c>
      <c r="AP611" s="5">
        <f t="shared" si="871"/>
        <v>5.6827631674765755E-4</v>
      </c>
      <c r="AQ611" s="5">
        <f t="shared" si="872"/>
        <v>1.3883369269023161E-4</v>
      </c>
      <c r="AR611" s="5">
        <f t="shared" si="873"/>
        <v>7.2401267050035023E-4</v>
      </c>
      <c r="AS611" s="5">
        <f t="shared" si="874"/>
        <v>9.7799631531187022E-4</v>
      </c>
      <c r="AT611" s="5">
        <f t="shared" si="875"/>
        <v>6.6053871136163508E-4</v>
      </c>
      <c r="AU611" s="5">
        <f t="shared" si="876"/>
        <v>2.9741856376909795E-4</v>
      </c>
      <c r="AV611" s="5">
        <f t="shared" si="877"/>
        <v>1.0043824898482399E-4</v>
      </c>
      <c r="AW611" s="5">
        <f t="shared" si="878"/>
        <v>9.9495637972465855E-7</v>
      </c>
      <c r="AX611" s="5">
        <f t="shared" si="879"/>
        <v>8.225544955751731E-4</v>
      </c>
      <c r="AY611" s="5">
        <f t="shared" si="880"/>
        <v>8.0382218786261104E-4</v>
      </c>
      <c r="AZ611" s="5">
        <f t="shared" si="881"/>
        <v>3.9275823861884479E-4</v>
      </c>
      <c r="BA611" s="5">
        <f t="shared" si="882"/>
        <v>1.2793794144378884E-4</v>
      </c>
      <c r="BB611" s="5">
        <f t="shared" si="883"/>
        <v>3.1256092014327364E-5</v>
      </c>
      <c r="BC611" s="5">
        <f t="shared" si="884"/>
        <v>6.1088573224375747E-6</v>
      </c>
      <c r="BD611" s="5">
        <f t="shared" si="885"/>
        <v>1.1792074810291524E-4</v>
      </c>
      <c r="BE611" s="5">
        <f t="shared" si="886"/>
        <v>1.5928734653741742E-4</v>
      </c>
      <c r="BF611" s="5">
        <f t="shared" si="887"/>
        <v>1.0758267385137139E-4</v>
      </c>
      <c r="BG611" s="5">
        <f t="shared" si="888"/>
        <v>4.8440891946144009E-5</v>
      </c>
      <c r="BH611" s="5">
        <f t="shared" si="889"/>
        <v>1.6358489210212767E-5</v>
      </c>
      <c r="BI611" s="5">
        <f t="shared" si="890"/>
        <v>4.4194094450310724E-6</v>
      </c>
      <c r="BJ611" s="8">
        <f t="shared" si="891"/>
        <v>0.45300919438760889</v>
      </c>
      <c r="BK611" s="8">
        <f t="shared" si="892"/>
        <v>0.27621755883106097</v>
      </c>
      <c r="BL611" s="8">
        <f t="shared" si="893"/>
        <v>0.25583554552970872</v>
      </c>
      <c r="BM611" s="8">
        <f t="shared" si="894"/>
        <v>0.41080196846604805</v>
      </c>
      <c r="BN611" s="8">
        <f t="shared" si="895"/>
        <v>0.58862051730276244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1.3644444444444399</v>
      </c>
      <c r="F612">
        <f>VLOOKUP(B612,home!$B$2:$E$405,3,FALSE)</f>
        <v>0.88</v>
      </c>
      <c r="G612">
        <f>VLOOKUP(C612,away!$B$2:$E$405,4,FALSE)</f>
        <v>0.65</v>
      </c>
      <c r="H612">
        <f>VLOOKUP(A612,away!$A$2:$E$405,3,FALSE)</f>
        <v>1.1155555555555601</v>
      </c>
      <c r="I612">
        <f>VLOOKUP(C612,away!$B$2:$E$405,3,FALSE)</f>
        <v>0.73</v>
      </c>
      <c r="J612">
        <f>VLOOKUP(B612,home!$B$2:$E$405,4,FALSE)</f>
        <v>1.43</v>
      </c>
      <c r="K612" s="3">
        <f t="shared" si="840"/>
        <v>0.78046222222221961</v>
      </c>
      <c r="L612" s="3">
        <f t="shared" si="841"/>
        <v>1.164528444444449</v>
      </c>
      <c r="M612" s="5">
        <f t="shared" si="842"/>
        <v>0.14298855789173837</v>
      </c>
      <c r="N612" s="5">
        <f t="shared" si="843"/>
        <v>0.11159716764453659</v>
      </c>
      <c r="O612" s="5">
        <f t="shared" si="844"/>
        <v>0.16651424289502109</v>
      </c>
      <c r="P612" s="5">
        <f t="shared" si="845"/>
        <v>0.12995807604149859</v>
      </c>
      <c r="Q612" s="5">
        <f t="shared" si="846"/>
        <v>4.3548686726780306E-2</v>
      </c>
      <c r="R612" s="5">
        <f t="shared" si="847"/>
        <v>9.6955286128192056E-2</v>
      </c>
      <c r="S612" s="5">
        <f t="shared" si="848"/>
        <v>2.9528764009906418E-2</v>
      </c>
      <c r="T612" s="5">
        <f t="shared" si="849"/>
        <v>5.0713684411536092E-2</v>
      </c>
      <c r="U612" s="5">
        <f t="shared" si="850"/>
        <v>7.5669938067799897E-2</v>
      </c>
      <c r="V612" s="5">
        <f t="shared" si="851"/>
        <v>2.9819801397569737E-3</v>
      </c>
      <c r="W612" s="5">
        <f t="shared" si="852"/>
        <v>1.1329368272547415E-2</v>
      </c>
      <c r="X612" s="5">
        <f t="shared" si="853"/>
        <v>1.3193371610967933E-2</v>
      </c>
      <c r="Y612" s="5">
        <f t="shared" si="854"/>
        <v>7.6820282595490225E-3</v>
      </c>
      <c r="Z612" s="5">
        <f t="shared" si="855"/>
        <v>3.7635729511843317E-2</v>
      </c>
      <c r="AA612" s="5">
        <f t="shared" si="856"/>
        <v>2.9373265089767602E-2</v>
      </c>
      <c r="AB612" s="5">
        <f t="shared" si="857"/>
        <v>1.1462361872941184E-2</v>
      </c>
      <c r="AC612" s="5">
        <f t="shared" si="858"/>
        <v>1.6938960338446713E-4</v>
      </c>
      <c r="AD612" s="5">
        <f t="shared" si="859"/>
        <v>2.2105359845915658E-3</v>
      </c>
      <c r="AE612" s="5">
        <f t="shared" si="860"/>
        <v>2.5742320315248943E-3</v>
      </c>
      <c r="AF612" s="5">
        <f t="shared" si="861"/>
        <v>1.49888321165538E-3</v>
      </c>
      <c r="AG612" s="5">
        <f t="shared" si="862"/>
        <v>5.8183071162431316E-4</v>
      </c>
      <c r="AH612" s="5">
        <f t="shared" si="863"/>
        <v>1.0956969385989741E-2</v>
      </c>
      <c r="AI612" s="5">
        <f t="shared" si="864"/>
        <v>8.5515006758103817E-3</v>
      </c>
      <c r="AJ612" s="5">
        <f t="shared" si="865"/>
        <v>3.3370616103888914E-3</v>
      </c>
      <c r="AK612" s="5">
        <f t="shared" si="866"/>
        <v>8.6815017337885786E-4</v>
      </c>
      <c r="AL612" s="5">
        <f t="shared" si="867"/>
        <v>6.1581282535753855E-6</v>
      </c>
      <c r="AM612" s="5">
        <f t="shared" si="868"/>
        <v>3.4504796536730315E-4</v>
      </c>
      <c r="AN612" s="5">
        <f t="shared" si="869"/>
        <v>4.0181817036790763E-4</v>
      </c>
      <c r="AO612" s="5">
        <f t="shared" si="870"/>
        <v>2.3396434444402709E-4</v>
      </c>
      <c r="AP612" s="5">
        <f t="shared" si="871"/>
        <v>9.0819378030289376E-5</v>
      </c>
      <c r="AQ612" s="5">
        <f t="shared" si="872"/>
        <v>2.644043725575633E-5</v>
      </c>
      <c r="AR612" s="5">
        <f t="shared" si="873"/>
        <v>2.5519405029784128E-3</v>
      </c>
      <c r="AS612" s="5">
        <f t="shared" si="874"/>
        <v>1.9916931559334204E-3</v>
      </c>
      <c r="AT612" s="5">
        <f t="shared" si="875"/>
        <v>7.7722063323229149E-4</v>
      </c>
      <c r="AU612" s="5">
        <f t="shared" si="876"/>
        <v>2.0219711418981167E-4</v>
      </c>
      <c r="AV612" s="5">
        <f t="shared" si="877"/>
        <v>3.9451802266875077E-5</v>
      </c>
      <c r="AW612" s="5">
        <f t="shared" si="878"/>
        <v>1.5547057899271945E-7</v>
      </c>
      <c r="AX612" s="5">
        <f t="shared" si="879"/>
        <v>4.4882816970636793E-5</v>
      </c>
      <c r="AY612" s="5">
        <f t="shared" si="880"/>
        <v>5.2267317029100583E-5</v>
      </c>
      <c r="AZ612" s="5">
        <f t="shared" si="881"/>
        <v>3.0433388697591686E-5</v>
      </c>
      <c r="BA612" s="5">
        <f t="shared" si="882"/>
        <v>1.1813515599726575E-5</v>
      </c>
      <c r="BB612" s="5">
        <f t="shared" si="883"/>
        <v>3.4392937361924569E-6</v>
      </c>
      <c r="BC612" s="5">
        <f t="shared" si="884"/>
        <v>8.0103107691914648E-7</v>
      </c>
      <c r="BD612" s="5">
        <f t="shared" si="885"/>
        <v>4.9530121737470653E-4</v>
      </c>
      <c r="BE612" s="5">
        <f t="shared" si="886"/>
        <v>3.8656388878163404E-4</v>
      </c>
      <c r="BF612" s="5">
        <f t="shared" si="887"/>
        <v>1.5084925583468852E-4</v>
      </c>
      <c r="BG612" s="5">
        <f t="shared" si="888"/>
        <v>3.9244048476436385E-5</v>
      </c>
      <c r="BH612" s="5">
        <f t="shared" si="889"/>
        <v>7.6571243207290125E-6</v>
      </c>
      <c r="BI612" s="5">
        <f t="shared" si="890"/>
        <v>1.1952192526375939E-6</v>
      </c>
      <c r="BJ612" s="8">
        <f t="shared" si="891"/>
        <v>0.24617151652388894</v>
      </c>
      <c r="BK612" s="8">
        <f t="shared" si="892"/>
        <v>0.30568519313156745</v>
      </c>
      <c r="BL612" s="8">
        <f t="shared" si="893"/>
        <v>0.41033208986193137</v>
      </c>
      <c r="BM612" s="8">
        <f t="shared" si="894"/>
        <v>0.30821039985501392</v>
      </c>
      <c r="BN612" s="8">
        <f t="shared" si="895"/>
        <v>0.6915620173277669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1.3644444444444399</v>
      </c>
      <c r="F613">
        <f>VLOOKUP(B613,home!$B$2:$E$405,3,FALSE)</f>
        <v>1.3</v>
      </c>
      <c r="G613">
        <f>VLOOKUP(C613,away!$B$2:$E$405,4,FALSE)</f>
        <v>0.98</v>
      </c>
      <c r="H613">
        <f>VLOOKUP(A613,away!$A$2:$E$405,3,FALSE)</f>
        <v>1.1155555555555601</v>
      </c>
      <c r="I613">
        <f>VLOOKUP(C613,away!$B$2:$E$405,3,FALSE)</f>
        <v>1.3</v>
      </c>
      <c r="J613">
        <f>VLOOKUP(B613,home!$B$2:$E$405,4,FALSE)</f>
        <v>0.9</v>
      </c>
      <c r="K613" s="3">
        <f t="shared" si="840"/>
        <v>1.7383022222222164</v>
      </c>
      <c r="L613" s="3">
        <f t="shared" si="841"/>
        <v>1.3052000000000052</v>
      </c>
      <c r="M613" s="5">
        <f t="shared" si="842"/>
        <v>4.7667654099907662E-2</v>
      </c>
      <c r="N613" s="5">
        <f t="shared" si="843"/>
        <v>8.2860789049989433E-2</v>
      </c>
      <c r="O613" s="5">
        <f t="shared" si="844"/>
        <v>6.2215822131199743E-2</v>
      </c>
      <c r="P613" s="5">
        <f t="shared" si="845"/>
        <v>0.10814990186804666</v>
      </c>
      <c r="Q613" s="5">
        <f t="shared" si="846"/>
        <v>7.2018546870341482E-2</v>
      </c>
      <c r="R613" s="5">
        <f t="shared" si="847"/>
        <v>4.0602045522821116E-2</v>
      </c>
      <c r="S613" s="5">
        <f t="shared" si="848"/>
        <v>6.1343491173036245E-2</v>
      </c>
      <c r="T613" s="5">
        <f t="shared" si="849"/>
        <v>9.3998607375170073E-2</v>
      </c>
      <c r="U613" s="5">
        <f t="shared" si="850"/>
        <v>7.0578625959087538E-2</v>
      </c>
      <c r="V613" s="5">
        <f t="shared" si="851"/>
        <v>1.5464231052552839E-2</v>
      </c>
      <c r="W613" s="5">
        <f t="shared" si="852"/>
        <v>4.1730000021976486E-2</v>
      </c>
      <c r="X613" s="5">
        <f t="shared" si="853"/>
        <v>5.4465996028683933E-2</v>
      </c>
      <c r="Y613" s="5">
        <f t="shared" si="854"/>
        <v>3.5544509008319278E-2</v>
      </c>
      <c r="Z613" s="5">
        <f t="shared" si="855"/>
        <v>1.7664596605462116E-2</v>
      </c>
      <c r="AA613" s="5">
        <f t="shared" si="856"/>
        <v>3.0706407533933812E-2</v>
      </c>
      <c r="AB613" s="5">
        <f t="shared" si="857"/>
        <v>2.6688508226349082E-2</v>
      </c>
      <c r="AC613" s="5">
        <f t="shared" si="858"/>
        <v>2.1928589501345273E-3</v>
      </c>
      <c r="AD613" s="5">
        <f t="shared" si="859"/>
        <v>1.8134837942883713E-2</v>
      </c>
      <c r="AE613" s="5">
        <f t="shared" si="860"/>
        <v>2.3669590483051922E-2</v>
      </c>
      <c r="AF613" s="5">
        <f t="shared" si="861"/>
        <v>1.5446774749239747E-2</v>
      </c>
      <c r="AG613" s="5">
        <f t="shared" si="862"/>
        <v>6.7203768009026004E-3</v>
      </c>
      <c r="AH613" s="5">
        <f t="shared" si="863"/>
        <v>5.763957872362311E-3</v>
      </c>
      <c r="AI613" s="5">
        <f t="shared" si="864"/>
        <v>1.0019500778322643E-2</v>
      </c>
      <c r="AJ613" s="5">
        <f t="shared" si="865"/>
        <v>8.7084602342577394E-3</v>
      </c>
      <c r="AK613" s="5">
        <f t="shared" si="866"/>
        <v>5.0459785924480112E-3</v>
      </c>
      <c r="AL613" s="5">
        <f t="shared" si="867"/>
        <v>1.9900914760391042E-4</v>
      </c>
      <c r="AM613" s="5">
        <f t="shared" si="868"/>
        <v>6.3047658191508985E-3</v>
      </c>
      <c r="AN613" s="5">
        <f t="shared" si="869"/>
        <v>8.2289803471557871E-3</v>
      </c>
      <c r="AO613" s="5">
        <f t="shared" si="870"/>
        <v>5.3702325745538888E-3</v>
      </c>
      <c r="AP613" s="5">
        <f t="shared" si="871"/>
        <v>2.3364091854359216E-3</v>
      </c>
      <c r="AQ613" s="5">
        <f t="shared" si="872"/>
        <v>7.6237031720774429E-4</v>
      </c>
      <c r="AR613" s="5">
        <f t="shared" si="873"/>
        <v>1.5046235630014641E-3</v>
      </c>
      <c r="AS613" s="5">
        <f t="shared" si="874"/>
        <v>2.615490483173354E-3</v>
      </c>
      <c r="AT613" s="5">
        <f t="shared" si="875"/>
        <v>2.2732564595506501E-3</v>
      </c>
      <c r="AU613" s="5">
        <f t="shared" si="876"/>
        <v>1.3172022517726346E-3</v>
      </c>
      <c r="AV613" s="5">
        <f t="shared" si="877"/>
        <v>5.7242390034311947E-4</v>
      </c>
      <c r="AW613" s="5">
        <f t="shared" si="878"/>
        <v>1.2542175955707564E-5</v>
      </c>
      <c r="AX613" s="5">
        <f t="shared" si="879"/>
        <v>1.8265980723367796E-3</v>
      </c>
      <c r="AY613" s="5">
        <f t="shared" si="880"/>
        <v>2.3840758040139746E-3</v>
      </c>
      <c r="AZ613" s="5">
        <f t="shared" si="881"/>
        <v>1.5558478696995261E-3</v>
      </c>
      <c r="BA613" s="5">
        <f t="shared" si="882"/>
        <v>6.7689754651060997E-4</v>
      </c>
      <c r="BB613" s="5">
        <f t="shared" si="883"/>
        <v>2.2087166942641294E-4</v>
      </c>
      <c r="BC613" s="5">
        <f t="shared" si="884"/>
        <v>5.7656340587071077E-5</v>
      </c>
      <c r="BD613" s="5">
        <f t="shared" si="885"/>
        <v>3.2730577907158606E-4</v>
      </c>
      <c r="BE613" s="5">
        <f t="shared" si="886"/>
        <v>5.6895636310631186E-4</v>
      </c>
      <c r="BF613" s="5">
        <f t="shared" si="887"/>
        <v>4.9450905516758618E-4</v>
      </c>
      <c r="BG613" s="5">
        <f t="shared" si="888"/>
        <v>2.8653539650227457E-4</v>
      </c>
      <c r="BH613" s="5">
        <f t="shared" si="889"/>
        <v>1.2452127912130693E-4</v>
      </c>
      <c r="BI613" s="5">
        <f t="shared" si="890"/>
        <v>4.3291123242104099E-5</v>
      </c>
      <c r="BJ613" s="8">
        <f t="shared" si="891"/>
        <v>0.47431473387663725</v>
      </c>
      <c r="BK613" s="8">
        <f t="shared" si="892"/>
        <v>0.23740122209529582</v>
      </c>
      <c r="BL613" s="8">
        <f t="shared" si="893"/>
        <v>0.27045742250483429</v>
      </c>
      <c r="BM613" s="8">
        <f t="shared" si="894"/>
        <v>0.58395168191186531</v>
      </c>
      <c r="BN613" s="8">
        <f t="shared" si="895"/>
        <v>0.4135147595423061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1.3644444444444399</v>
      </c>
      <c r="F614">
        <f>VLOOKUP(B614,home!$B$2:$E$405,3,FALSE)</f>
        <v>1.3</v>
      </c>
      <c r="G614">
        <f>VLOOKUP(C614,away!$B$2:$E$405,4,FALSE)</f>
        <v>0.95</v>
      </c>
      <c r="H614">
        <f>VLOOKUP(A614,away!$A$2:$E$405,3,FALSE)</f>
        <v>1.1155555555555601</v>
      </c>
      <c r="I614">
        <f>VLOOKUP(C614,away!$B$2:$E$405,3,FALSE)</f>
        <v>1.1000000000000001</v>
      </c>
      <c r="J614">
        <f>VLOOKUP(B614,home!$B$2:$E$405,4,FALSE)</f>
        <v>1.2</v>
      </c>
      <c r="K614" s="3">
        <f t="shared" si="840"/>
        <v>1.6850888888888833</v>
      </c>
      <c r="L614" s="3">
        <f t="shared" si="841"/>
        <v>1.4725333333333392</v>
      </c>
      <c r="M614" s="5">
        <f t="shared" si="842"/>
        <v>4.252674009387724E-2</v>
      </c>
      <c r="N614" s="5">
        <f t="shared" si="843"/>
        <v>7.1661337212857917E-2</v>
      </c>
      <c r="O614" s="5">
        <f t="shared" si="844"/>
        <v>6.2622042346237611E-2</v>
      </c>
      <c r="P614" s="5">
        <f t="shared" si="845"/>
        <v>0.10552370775717414</v>
      </c>
      <c r="Q614" s="5">
        <f t="shared" si="846"/>
        <v>6.0377861550153192E-2</v>
      </c>
      <c r="R614" s="5">
        <f t="shared" si="847"/>
        <v>4.6106522378123405E-2</v>
      </c>
      <c r="S614" s="5">
        <f t="shared" si="848"/>
        <v>6.5460301414125385E-2</v>
      </c>
      <c r="T614" s="5">
        <f t="shared" si="849"/>
        <v>8.8908413727985927E-2</v>
      </c>
      <c r="U614" s="5">
        <f t="shared" si="850"/>
        <v>7.7693588564682406E-2</v>
      </c>
      <c r="V614" s="5">
        <f t="shared" si="851"/>
        <v>1.8047765557158795E-2</v>
      </c>
      <c r="W614" s="5">
        <f t="shared" si="852"/>
        <v>3.3914021211011482E-2</v>
      </c>
      <c r="X614" s="5">
        <f t="shared" si="853"/>
        <v>4.9939526700588301E-2</v>
      </c>
      <c r="Y614" s="5">
        <f t="shared" si="854"/>
        <v>3.6768808858753305E-2</v>
      </c>
      <c r="Z614" s="5">
        <f t="shared" si="855"/>
        <v>2.2631130361955409E-2</v>
      </c>
      <c r="AA614" s="5">
        <f t="shared" si="856"/>
        <v>3.8135466315926909E-2</v>
      </c>
      <c r="AB614" s="5">
        <f t="shared" si="857"/>
        <v>3.2130825280782371E-2</v>
      </c>
      <c r="AC614" s="5">
        <f t="shared" si="858"/>
        <v>2.7989259435938631E-3</v>
      </c>
      <c r="AD614" s="5">
        <f t="shared" si="859"/>
        <v>1.4287035080054349E-2</v>
      </c>
      <c r="AE614" s="5">
        <f t="shared" si="860"/>
        <v>2.1038135389882782E-2</v>
      </c>
      <c r="AF614" s="5">
        <f t="shared" si="861"/>
        <v>1.5489677816391096E-2</v>
      </c>
      <c r="AG614" s="5">
        <f t="shared" si="862"/>
        <v>7.6030223024099496E-3</v>
      </c>
      <c r="AH614" s="5">
        <f t="shared" si="863"/>
        <v>8.3312734572478925E-3</v>
      </c>
      <c r="AI614" s="5">
        <f t="shared" si="864"/>
        <v>1.4038936333103295E-2</v>
      </c>
      <c r="AJ614" s="5">
        <f t="shared" si="865"/>
        <v>1.1828427813365407E-2</v>
      </c>
      <c r="AK614" s="5">
        <f t="shared" si="866"/>
        <v>6.6439840937754235E-3</v>
      </c>
      <c r="AL614" s="5">
        <f t="shared" si="867"/>
        <v>2.7780454617850627E-4</v>
      </c>
      <c r="AM614" s="5">
        <f t="shared" si="868"/>
        <v>4.8149848137130505E-3</v>
      </c>
      <c r="AN614" s="5">
        <f t="shared" si="869"/>
        <v>7.0902256376862861E-3</v>
      </c>
      <c r="AO614" s="5">
        <f t="shared" si="870"/>
        <v>5.2202967961738449E-3</v>
      </c>
      <c r="AP614" s="5">
        <f t="shared" si="871"/>
        <v>2.5623536807530731E-3</v>
      </c>
      <c r="AQ614" s="5">
        <f t="shared" si="872"/>
        <v>9.4328780167456929E-4</v>
      </c>
      <c r="AR614" s="5">
        <f t="shared" si="873"/>
        <v>2.4536155749825626E-3</v>
      </c>
      <c r="AS614" s="5">
        <f t="shared" si="874"/>
        <v>4.1345603430078242E-3</v>
      </c>
      <c r="AT614" s="5">
        <f t="shared" si="875"/>
        <v>3.4835508472215487E-3</v>
      </c>
      <c r="AU614" s="5">
        <f t="shared" si="876"/>
        <v>1.956697608844162E-3</v>
      </c>
      <c r="AV614" s="5">
        <f t="shared" si="877"/>
        <v>8.2430234989468653E-4</v>
      </c>
      <c r="AW614" s="5">
        <f t="shared" si="878"/>
        <v>1.914806077817988E-5</v>
      </c>
      <c r="AX614" s="5">
        <f t="shared" si="879"/>
        <v>1.352279568292764E-3</v>
      </c>
      <c r="AY614" s="5">
        <f t="shared" si="880"/>
        <v>1.9912767402967125E-3</v>
      </c>
      <c r="AZ614" s="5">
        <f t="shared" si="881"/>
        <v>1.4661106879891325E-3</v>
      </c>
      <c r="BA614" s="5">
        <f t="shared" si="882"/>
        <v>7.1963228614009057E-4</v>
      </c>
      <c r="BB614" s="5">
        <f t="shared" si="883"/>
        <v>2.6492063227103997E-4</v>
      </c>
      <c r="BC614" s="5">
        <f t="shared" si="884"/>
        <v>7.8020892341370055E-5</v>
      </c>
      <c r="BD614" s="5">
        <f t="shared" si="885"/>
        <v>6.0217178689127857E-4</v>
      </c>
      <c r="BE614" s="5">
        <f t="shared" si="886"/>
        <v>1.014712987292858E-3</v>
      </c>
      <c r="BF614" s="5">
        <f t="shared" si="887"/>
        <v>8.5494079014922111E-4</v>
      </c>
      <c r="BG614" s="5">
        <f t="shared" si="888"/>
        <v>4.8021707537944483E-4</v>
      </c>
      <c r="BH614" s="5">
        <f t="shared" si="889"/>
        <v>2.023021144941546E-4</v>
      </c>
      <c r="BI614" s="5">
        <f t="shared" si="890"/>
        <v>6.8179409066565247E-5</v>
      </c>
      <c r="BJ614" s="8">
        <f t="shared" si="891"/>
        <v>0.42649122938742035</v>
      </c>
      <c r="BK614" s="8">
        <f t="shared" si="892"/>
        <v>0.23662652205240461</v>
      </c>
      <c r="BL614" s="8">
        <f t="shared" si="893"/>
        <v>0.31360631747046891</v>
      </c>
      <c r="BM614" s="8">
        <f t="shared" si="894"/>
        <v>0.60856485925430748</v>
      </c>
      <c r="BN614" s="8">
        <f t="shared" si="895"/>
        <v>0.38881821133842348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1.3644444444444399</v>
      </c>
      <c r="F615">
        <f>VLOOKUP(B615,home!$B$2:$E$405,3,FALSE)</f>
        <v>1.1399999999999999</v>
      </c>
      <c r="G615">
        <f>VLOOKUP(C615,away!$B$2:$E$405,4,FALSE)</f>
        <v>1.55</v>
      </c>
      <c r="H615">
        <f>VLOOKUP(A615,away!$A$2:$E$405,3,FALSE)</f>
        <v>1.1155555555555601</v>
      </c>
      <c r="I615">
        <f>VLOOKUP(C615,away!$B$2:$E$405,3,FALSE)</f>
        <v>0.56999999999999995</v>
      </c>
      <c r="J615">
        <f>VLOOKUP(B615,home!$B$2:$E$405,4,FALSE)</f>
        <v>1</v>
      </c>
      <c r="K615" s="3">
        <f t="shared" si="840"/>
        <v>2.4109733333333252</v>
      </c>
      <c r="L615" s="3">
        <f t="shared" si="841"/>
        <v>0.63586666666666913</v>
      </c>
      <c r="M615" s="5">
        <f t="shared" si="842"/>
        <v>4.7508815295116281E-2</v>
      </c>
      <c r="N615" s="5">
        <f t="shared" si="843"/>
        <v>0.11454248677478375</v>
      </c>
      <c r="O615" s="5">
        <f t="shared" si="844"/>
        <v>3.0209272018988056E-2</v>
      </c>
      <c r="P615" s="5">
        <f t="shared" si="845"/>
        <v>7.283374925719277E-2</v>
      </c>
      <c r="Q615" s="5">
        <f t="shared" si="846"/>
        <v>0.13807944057384439</v>
      </c>
      <c r="R615" s="5">
        <f t="shared" si="847"/>
        <v>9.604534550570306E-3</v>
      </c>
      <c r="S615" s="5">
        <f t="shared" si="848"/>
        <v>2.7914582787991235E-2</v>
      </c>
      <c r="T615" s="5">
        <f t="shared" si="849"/>
        <v>8.780011361288885E-2</v>
      </c>
      <c r="U615" s="5">
        <f t="shared" si="850"/>
        <v>2.3156276680503577E-2</v>
      </c>
      <c r="V615" s="5">
        <f t="shared" si="851"/>
        <v>4.7549625165357948E-3</v>
      </c>
      <c r="W615" s="5">
        <f t="shared" si="852"/>
        <v>0.11096861636837414</v>
      </c>
      <c r="X615" s="5">
        <f t="shared" si="853"/>
        <v>7.0561244194770445E-2</v>
      </c>
      <c r="Y615" s="5">
        <f t="shared" si="854"/>
        <v>2.2433771570990767E-2</v>
      </c>
      <c r="Z615" s="5">
        <f t="shared" si="855"/>
        <v>2.0357344565186653E-3</v>
      </c>
      <c r="AA615" s="5">
        <f t="shared" si="856"/>
        <v>4.9081014884143105E-3</v>
      </c>
      <c r="AB615" s="5">
        <f t="shared" si="857"/>
        <v>5.9166509029302539E-3</v>
      </c>
      <c r="AC615" s="5">
        <f t="shared" si="858"/>
        <v>4.5560195711236617E-4</v>
      </c>
      <c r="AD615" s="5">
        <f t="shared" si="859"/>
        <v>6.6885593725261483E-2</v>
      </c>
      <c r="AE615" s="5">
        <f t="shared" si="860"/>
        <v>4.2530319530103097E-2</v>
      </c>
      <c r="AF615" s="5">
        <f t="shared" si="861"/>
        <v>1.3521806255937496E-2</v>
      </c>
      <c r="AG615" s="5">
        <f t="shared" si="862"/>
        <v>2.8660219570918297E-3</v>
      </c>
      <c r="AH615" s="5">
        <f t="shared" si="863"/>
        <v>3.2361392077125166E-4</v>
      </c>
      <c r="AI615" s="5">
        <f t="shared" si="864"/>
        <v>7.8022453327493109E-4</v>
      </c>
      <c r="AJ615" s="5">
        <f t="shared" si="865"/>
        <v>9.4055027186914944E-4</v>
      </c>
      <c r="AK615" s="5">
        <f t="shared" si="866"/>
        <v>7.5588054137864288E-4</v>
      </c>
      <c r="AL615" s="5">
        <f t="shared" si="867"/>
        <v>2.7938561295860833E-5</v>
      </c>
      <c r="AM615" s="5">
        <f t="shared" si="868"/>
        <v>3.2251876571154463E-2</v>
      </c>
      <c r="AN615" s="5">
        <f t="shared" si="869"/>
        <v>2.0507893249044833E-2</v>
      </c>
      <c r="AO615" s="5">
        <f t="shared" si="870"/>
        <v>6.5201428603130114E-3</v>
      </c>
      <c r="AP615" s="5">
        <f t="shared" si="871"/>
        <v>1.3819805022592389E-3</v>
      </c>
      <c r="AQ615" s="5">
        <f t="shared" si="872"/>
        <v>2.1968883384247779E-4</v>
      </c>
      <c r="AR615" s="5">
        <f t="shared" si="873"/>
        <v>4.1155061017549494E-5</v>
      </c>
      <c r="AS615" s="5">
        <f t="shared" si="874"/>
        <v>9.9223754645017667E-5</v>
      </c>
      <c r="AT615" s="5">
        <f t="shared" si="875"/>
        <v>1.1961291324117316E-4</v>
      </c>
      <c r="AU615" s="5">
        <f t="shared" si="876"/>
        <v>9.6127848048927045E-5</v>
      </c>
      <c r="AV615" s="5">
        <f t="shared" si="877"/>
        <v>5.794041955917024E-5</v>
      </c>
      <c r="AW615" s="5">
        <f t="shared" si="878"/>
        <v>1.1897617522776125E-6</v>
      </c>
      <c r="AX615" s="5">
        <f t="shared" si="879"/>
        <v>1.2959735727168529E-2</v>
      </c>
      <c r="AY615" s="5">
        <f t="shared" si="880"/>
        <v>8.2406639577155931E-3</v>
      </c>
      <c r="AZ615" s="5">
        <f t="shared" si="881"/>
        <v>2.6199817609563873E-3</v>
      </c>
      <c r="BA615" s="5">
        <f t="shared" si="882"/>
        <v>5.5531968968893603E-4</v>
      </c>
      <c r="BB615" s="5">
        <f t="shared" si="883"/>
        <v>8.8277320004218187E-5</v>
      </c>
      <c r="BC615" s="5">
        <f t="shared" si="884"/>
        <v>1.1226521042669824E-5</v>
      </c>
      <c r="BD615" s="5">
        <f t="shared" si="885"/>
        <v>4.3615219109487596E-6</v>
      </c>
      <c r="BE615" s="5">
        <f t="shared" si="886"/>
        <v>1.0515513020046463E-5</v>
      </c>
      <c r="BF615" s="5">
        <f t="shared" si="887"/>
        <v>1.2676310738825705E-5</v>
      </c>
      <c r="BG615" s="5">
        <f t="shared" si="888"/>
        <v>1.0187415718785213E-5</v>
      </c>
      <c r="BH615" s="5">
        <f t="shared" si="889"/>
        <v>6.1403969083929732E-6</v>
      </c>
      <c r="BI615" s="5">
        <f t="shared" si="890"/>
        <v>2.9608666404435721E-6</v>
      </c>
      <c r="BJ615" s="8">
        <f t="shared" si="891"/>
        <v>0.75554620155723673</v>
      </c>
      <c r="BK615" s="8">
        <f t="shared" si="892"/>
        <v>0.16173631433295985</v>
      </c>
      <c r="BL615" s="8">
        <f t="shared" si="893"/>
        <v>7.7056006930149773E-2</v>
      </c>
      <c r="BM615" s="8">
        <f t="shared" si="894"/>
        <v>0.57535648461040589</v>
      </c>
      <c r="BN615" s="8">
        <f t="shared" si="895"/>
        <v>0.41277829847049552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1.3644444444444399</v>
      </c>
      <c r="F616">
        <f>VLOOKUP(B616,home!$B$2:$E$405,3,FALSE)</f>
        <v>1.55</v>
      </c>
      <c r="G616">
        <f>VLOOKUP(C616,away!$B$2:$E$405,4,FALSE)</f>
        <v>0.88</v>
      </c>
      <c r="H616">
        <f>VLOOKUP(A616,away!$A$2:$E$405,3,FALSE)</f>
        <v>1.1155555555555601</v>
      </c>
      <c r="I616">
        <f>VLOOKUP(C616,away!$B$2:$E$405,3,FALSE)</f>
        <v>0.73</v>
      </c>
      <c r="J616">
        <f>VLOOKUP(B616,home!$B$2:$E$405,4,FALSE)</f>
        <v>0.4</v>
      </c>
      <c r="K616" s="3">
        <f t="shared" si="840"/>
        <v>1.861102222222216</v>
      </c>
      <c r="L616" s="3">
        <f t="shared" si="841"/>
        <v>0.32574222222222354</v>
      </c>
      <c r="M616" s="5">
        <f t="shared" si="842"/>
        <v>0.11227046592898997</v>
      </c>
      <c r="N616" s="5">
        <f t="shared" si="843"/>
        <v>0.20894681363036682</v>
      </c>
      <c r="O616" s="5">
        <f t="shared" si="844"/>
        <v>3.6571231061633631E-2</v>
      </c>
      <c r="P616" s="5">
        <f t="shared" si="845"/>
        <v>6.8062799398208487E-2</v>
      </c>
      <c r="Q616" s="5">
        <f t="shared" si="846"/>
        <v>0.19443568958686347</v>
      </c>
      <c r="R616" s="5">
        <f t="shared" si="847"/>
        <v>5.9563970377094723E-3</v>
      </c>
      <c r="S616" s="5">
        <f t="shared" si="848"/>
        <v>1.0315590622138349E-2</v>
      </c>
      <c r="T616" s="5">
        <f t="shared" si="849"/>
        <v>6.3335913605335359E-2</v>
      </c>
      <c r="U616" s="5">
        <f t="shared" si="850"/>
        <v>1.1085463763318924E-2</v>
      </c>
      <c r="V616" s="5">
        <f t="shared" si="851"/>
        <v>6.9485769563408094E-4</v>
      </c>
      <c r="W616" s="5">
        <f t="shared" si="852"/>
        <v>0.12062156465647354</v>
      </c>
      <c r="X616" s="5">
        <f t="shared" si="853"/>
        <v>3.929153651912131E-2</v>
      </c>
      <c r="Y616" s="5">
        <f t="shared" si="854"/>
        <v>6.3994562101321118E-3</v>
      </c>
      <c r="Z616" s="5">
        <f t="shared" si="855"/>
        <v>6.4675000250045088E-4</v>
      </c>
      <c r="AA616" s="5">
        <f t="shared" si="856"/>
        <v>1.2036678668758129E-3</v>
      </c>
      <c r="AB616" s="5">
        <f t="shared" si="857"/>
        <v>1.120074470930025E-3</v>
      </c>
      <c r="AC616" s="5">
        <f t="shared" si="858"/>
        <v>2.6328139571762374E-5</v>
      </c>
      <c r="AD616" s="5">
        <f t="shared" si="859"/>
        <v>5.6122265507520898E-2</v>
      </c>
      <c r="AE616" s="5">
        <f t="shared" si="860"/>
        <v>1.8281391482565502E-2</v>
      </c>
      <c r="AF616" s="5">
        <f t="shared" si="861"/>
        <v>2.9775105434226581E-3</v>
      </c>
      <c r="AG616" s="5">
        <f t="shared" si="862"/>
        <v>3.2330030036819901E-4</v>
      </c>
      <c r="AH616" s="5">
        <f t="shared" si="863"/>
        <v>5.2668445759181375E-5</v>
      </c>
      <c r="AI616" s="5">
        <f t="shared" si="864"/>
        <v>9.8021361443402703E-5</v>
      </c>
      <c r="AJ616" s="5">
        <f t="shared" si="865"/>
        <v>9.1213886803781906E-5</v>
      </c>
      <c r="AK616" s="5">
        <f t="shared" si="866"/>
        <v>5.6586122476014732E-5</v>
      </c>
      <c r="AL616" s="5">
        <f t="shared" si="867"/>
        <v>6.3844640435866761E-7</v>
      </c>
      <c r="AM616" s="5">
        <f t="shared" si="868"/>
        <v>2.0889854610438484E-2</v>
      </c>
      <c r="AN616" s="5">
        <f t="shared" si="869"/>
        <v>6.8047076627033931E-3</v>
      </c>
      <c r="AO616" s="5">
        <f t="shared" si="870"/>
        <v>1.108290297810798E-3</v>
      </c>
      <c r="AP616" s="5">
        <f t="shared" si="871"/>
        <v>1.2033898149207307E-4</v>
      </c>
      <c r="AQ616" s="5">
        <f t="shared" si="872"/>
        <v>9.7998718127967274E-6</v>
      </c>
      <c r="AR616" s="5">
        <f t="shared" si="873"/>
        <v>3.4312673125172793E-6</v>
      </c>
      <c r="AS616" s="5">
        <f t="shared" si="874"/>
        <v>6.3859392203643602E-6</v>
      </c>
      <c r="AT616" s="5">
        <f t="shared" si="875"/>
        <v>5.9424428369980572E-6</v>
      </c>
      <c r="AU616" s="5">
        <f t="shared" si="876"/>
        <v>3.6864978564551922E-6</v>
      </c>
      <c r="AV616" s="5">
        <f t="shared" si="877"/>
        <v>1.7152373382165482E-6</v>
      </c>
      <c r="AW616" s="5">
        <f t="shared" si="878"/>
        <v>1.0751429888232771E-8</v>
      </c>
      <c r="AX616" s="5">
        <f t="shared" si="879"/>
        <v>6.4796924728976746E-3</v>
      </c>
      <c r="AY616" s="5">
        <f t="shared" si="880"/>
        <v>2.1107094254383036E-3</v>
      </c>
      <c r="AZ616" s="5">
        <f t="shared" si="881"/>
        <v>3.4377358935383279E-4</v>
      </c>
      <c r="BA616" s="5">
        <f t="shared" si="882"/>
        <v>3.7327190979142538E-5</v>
      </c>
      <c r="BB616" s="5">
        <f t="shared" si="883"/>
        <v>3.0397605347148063E-6</v>
      </c>
      <c r="BC616" s="5">
        <f t="shared" si="884"/>
        <v>1.9803567032028323E-7</v>
      </c>
      <c r="BD616" s="5">
        <f t="shared" si="885"/>
        <v>1.8628477323630904E-7</v>
      </c>
      <c r="BE616" s="5">
        <f t="shared" si="886"/>
        <v>3.4669500543625637E-7</v>
      </c>
      <c r="BF616" s="5">
        <f t="shared" si="887"/>
        <v>3.2261742252537995E-7</v>
      </c>
      <c r="BG616" s="5">
        <f t="shared" si="888"/>
        <v>2.0014133399652945E-7</v>
      </c>
      <c r="BH616" s="5">
        <f t="shared" si="889"/>
        <v>9.3120870364864917E-8</v>
      </c>
      <c r="BI616" s="5">
        <f t="shared" si="890"/>
        <v>3.4661491754263414E-8</v>
      </c>
      <c r="BJ616" s="8">
        <f t="shared" si="891"/>
        <v>0.74864317394130142</v>
      </c>
      <c r="BK616" s="8">
        <f t="shared" si="892"/>
        <v>0.19348138965638531</v>
      </c>
      <c r="BL616" s="8">
        <f t="shared" si="893"/>
        <v>5.6257668922412102E-2</v>
      </c>
      <c r="BM616" s="8">
        <f t="shared" si="894"/>
        <v>0.37067488720481895</v>
      </c>
      <c r="BN616" s="8">
        <f t="shared" si="895"/>
        <v>0.62624339664377182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1.3644444444444399</v>
      </c>
      <c r="F617">
        <f>VLOOKUP(B617,home!$B$2:$E$405,3,FALSE)</f>
        <v>0.87</v>
      </c>
      <c r="G617">
        <f>VLOOKUP(C617,away!$B$2:$E$405,4,FALSE)</f>
        <v>1</v>
      </c>
      <c r="H617">
        <f>VLOOKUP(A617,away!$A$2:$E$405,3,FALSE)</f>
        <v>1.1155555555555601</v>
      </c>
      <c r="I617">
        <f>VLOOKUP(C617,away!$B$2:$E$405,3,FALSE)</f>
        <v>1</v>
      </c>
      <c r="J617">
        <f>VLOOKUP(B617,home!$B$2:$E$405,4,FALSE)</f>
        <v>0.56999999999999995</v>
      </c>
      <c r="K617" s="3">
        <f t="shared" si="840"/>
        <v>1.1870666666666627</v>
      </c>
      <c r="L617" s="3">
        <f t="shared" si="841"/>
        <v>0.63586666666666913</v>
      </c>
      <c r="M617" s="5">
        <f t="shared" si="842"/>
        <v>0.16155117178751374</v>
      </c>
      <c r="N617" s="5">
        <f t="shared" si="843"/>
        <v>0.19177201098989732</v>
      </c>
      <c r="O617" s="5">
        <f t="shared" si="844"/>
        <v>0.10272500510062081</v>
      </c>
      <c r="P617" s="5">
        <f t="shared" si="845"/>
        <v>0.12194142938810985</v>
      </c>
      <c r="Q617" s="5">
        <f t="shared" si="846"/>
        <v>0.11382308092287004</v>
      </c>
      <c r="R617" s="5">
        <f t="shared" si="847"/>
        <v>3.2659703288324168E-2</v>
      </c>
      <c r="S617" s="5">
        <f t="shared" si="848"/>
        <v>2.3010839284987254E-2</v>
      </c>
      <c r="T617" s="5">
        <f t="shared" si="849"/>
        <v>7.2376303056155902E-2</v>
      </c>
      <c r="U617" s="5">
        <f t="shared" si="850"/>
        <v>3.8769245116793208E-2</v>
      </c>
      <c r="V617" s="5">
        <f t="shared" si="851"/>
        <v>1.9298836143675625E-3</v>
      </c>
      <c r="W617" s="5">
        <f t="shared" si="852"/>
        <v>4.5038528420280381E-2</v>
      </c>
      <c r="X617" s="5">
        <f t="shared" si="853"/>
        <v>2.863849893817573E-2</v>
      </c>
      <c r="Y617" s="5">
        <f t="shared" si="854"/>
        <v>9.1051334290773722E-3</v>
      </c>
      <c r="Z617" s="5">
        <f t="shared" si="855"/>
        <v>6.9224055547563801E-3</v>
      </c>
      <c r="AA617" s="5">
        <f t="shared" si="856"/>
        <v>8.2173568871994462E-3</v>
      </c>
      <c r="AB617" s="5">
        <f t="shared" si="857"/>
        <v>4.877275224449096E-3</v>
      </c>
      <c r="AC617" s="5">
        <f t="shared" si="858"/>
        <v>9.1044204401610009E-5</v>
      </c>
      <c r="AD617" s="5">
        <f t="shared" si="859"/>
        <v>1.3365933950858493E-2</v>
      </c>
      <c r="AE617" s="5">
        <f t="shared" si="860"/>
        <v>8.4989518682192528E-3</v>
      </c>
      <c r="AF617" s="5">
        <f t="shared" si="861"/>
        <v>2.7021000973025179E-3</v>
      </c>
      <c r="AG617" s="5">
        <f t="shared" si="862"/>
        <v>5.7272512729047813E-4</v>
      </c>
      <c r="AH617" s="5">
        <f t="shared" si="863"/>
        <v>1.1004317363544432E-3</v>
      </c>
      <c r="AI617" s="5">
        <f t="shared" si="864"/>
        <v>1.3062858331684766E-3</v>
      </c>
      <c r="AJ617" s="5">
        <f t="shared" si="865"/>
        <v>7.7532418484659396E-4</v>
      </c>
      <c r="AK617" s="5">
        <f t="shared" si="866"/>
        <v>3.067871652306313E-4</v>
      </c>
      <c r="AL617" s="5">
        <f t="shared" si="867"/>
        <v>2.7488653407820508E-6</v>
      </c>
      <c r="AM617" s="5">
        <f t="shared" si="868"/>
        <v>3.1732509323864782E-3</v>
      </c>
      <c r="AN617" s="5">
        <f t="shared" si="869"/>
        <v>2.0177644928734899E-3</v>
      </c>
      <c r="AO617" s="5">
        <f t="shared" si="870"/>
        <v>6.4151459110091391E-4</v>
      </c>
      <c r="AP617" s="5">
        <f t="shared" si="871"/>
        <v>1.3597258155378979E-4</v>
      </c>
      <c r="AQ617" s="5">
        <f t="shared" si="872"/>
        <v>2.1615108047667529E-5</v>
      </c>
      <c r="AR617" s="5">
        <f t="shared" si="873"/>
        <v>1.3994557201798302E-4</v>
      </c>
      <c r="AS617" s="5">
        <f t="shared" si="874"/>
        <v>1.6612472369014646E-4</v>
      </c>
      <c r="AT617" s="5">
        <f t="shared" si="875"/>
        <v>9.8600561000891288E-5</v>
      </c>
      <c r="AU617" s="5">
        <f t="shared" si="876"/>
        <v>3.9015146426263657E-5</v>
      </c>
      <c r="AV617" s="5">
        <f t="shared" si="877"/>
        <v>1.1578394954434134E-5</v>
      </c>
      <c r="AW617" s="5">
        <f t="shared" si="878"/>
        <v>5.7635774531909958E-8</v>
      </c>
      <c r="AX617" s="5">
        <f t="shared" si="879"/>
        <v>6.2781006780081414E-4</v>
      </c>
      <c r="AY617" s="5">
        <f t="shared" si="880"/>
        <v>3.9920349511227924E-4</v>
      </c>
      <c r="AZ617" s="5">
        <f t="shared" si="881"/>
        <v>1.2692009787936446E-4</v>
      </c>
      <c r="BA617" s="5">
        <f t="shared" si="882"/>
        <v>2.6901419857186289E-5</v>
      </c>
      <c r="BB617" s="5">
        <f t="shared" si="883"/>
        <v>4.2764290432973956E-6</v>
      </c>
      <c r="BC617" s="5">
        <f t="shared" si="884"/>
        <v>5.4384773619960991E-7</v>
      </c>
      <c r="BD617" s="5">
        <f t="shared" si="885"/>
        <v>1.4831120732305849E-5</v>
      </c>
      <c r="BE617" s="5">
        <f t="shared" si="886"/>
        <v>1.7605529050629137E-5</v>
      </c>
      <c r="BF617" s="5">
        <f t="shared" si="887"/>
        <v>1.0449468342516713E-5</v>
      </c>
      <c r="BG617" s="5">
        <f t="shared" si="888"/>
        <v>4.1347385179300441E-6</v>
      </c>
      <c r="BH617" s="5">
        <f t="shared" si="889"/>
        <v>1.2270525675043682E-6</v>
      </c>
      <c r="BI617" s="5">
        <f t="shared" si="890"/>
        <v>2.913186402264365E-7</v>
      </c>
      <c r="BJ617" s="8">
        <f t="shared" si="891"/>
        <v>0.49306903986351885</v>
      </c>
      <c r="BK617" s="8">
        <f t="shared" si="892"/>
        <v>0.30892632063983311</v>
      </c>
      <c r="BL617" s="8">
        <f t="shared" si="893"/>
        <v>0.19124121816292775</v>
      </c>
      <c r="BM617" s="8">
        <f t="shared" si="894"/>
        <v>0.2752874368843623</v>
      </c>
      <c r="BN617" s="8">
        <f t="shared" si="895"/>
        <v>0.72447240147733594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1.3644444444444399</v>
      </c>
      <c r="F618">
        <f>VLOOKUP(B618,home!$B$2:$E$405,3,FALSE)</f>
        <v>0.59</v>
      </c>
      <c r="G618">
        <f>VLOOKUP(C618,away!$B$2:$E$405,4,FALSE)</f>
        <v>0.65</v>
      </c>
      <c r="H618">
        <f>VLOOKUP(A618,away!$A$2:$E$405,3,FALSE)</f>
        <v>1.1155555555555601</v>
      </c>
      <c r="I618">
        <f>VLOOKUP(C618,away!$B$2:$E$405,3,FALSE)</f>
        <v>0.41</v>
      </c>
      <c r="J618">
        <f>VLOOKUP(B618,home!$B$2:$E$405,4,FALSE)</f>
        <v>1.34</v>
      </c>
      <c r="K618" s="3">
        <f t="shared" si="840"/>
        <v>0.52326444444444276</v>
      </c>
      <c r="L618" s="3">
        <f t="shared" si="841"/>
        <v>0.61288622222222466</v>
      </c>
      <c r="M618" s="5">
        <f t="shared" si="842"/>
        <v>0.32105248431872302</v>
      </c>
      <c r="N618" s="5">
        <f t="shared" si="843"/>
        <v>0.16799534984454476</v>
      </c>
      <c r="O618" s="5">
        <f t="shared" si="844"/>
        <v>0.19676864424916218</v>
      </c>
      <c r="P618" s="5">
        <f t="shared" si="845"/>
        <v>0.10296203531712403</v>
      </c>
      <c r="Q618" s="5">
        <f t="shared" si="846"/>
        <v>4.3952996702827755E-2</v>
      </c>
      <c r="R618" s="5">
        <f t="shared" si="847"/>
        <v>6.029839551282893E-2</v>
      </c>
      <c r="S618" s="5">
        <f t="shared" si="848"/>
        <v>8.2550215575659842E-3</v>
      </c>
      <c r="T618" s="5">
        <f t="shared" si="849"/>
        <v>2.6938186104541999E-2</v>
      </c>
      <c r="U618" s="5">
        <f t="shared" si="850"/>
        <v>3.1552006428911705E-2</v>
      </c>
      <c r="V618" s="5">
        <f t="shared" si="851"/>
        <v>2.9415537357365968E-4</v>
      </c>
      <c r="W618" s="5">
        <f t="shared" si="852"/>
        <v>7.6663468004578642E-3</v>
      </c>
      <c r="X618" s="5">
        <f t="shared" si="853"/>
        <v>4.6985983287780595E-3</v>
      </c>
      <c r="Y618" s="5">
        <f t="shared" si="854"/>
        <v>1.4398530897322213E-3</v>
      </c>
      <c r="Z618" s="5">
        <f t="shared" si="855"/>
        <v>1.2318685277306424E-2</v>
      </c>
      <c r="AA618" s="5">
        <f t="shared" si="856"/>
        <v>6.445930007915681E-3</v>
      </c>
      <c r="AB618" s="5">
        <f t="shared" si="857"/>
        <v>1.6864629922598805E-3</v>
      </c>
      <c r="AC618" s="5">
        <f t="shared" si="858"/>
        <v>5.8960056069340895E-6</v>
      </c>
      <c r="AD618" s="5">
        <f t="shared" si="859"/>
        <v>1.0028816748650039E-3</v>
      </c>
      <c r="AE618" s="5">
        <f t="shared" si="860"/>
        <v>6.1465236104390954E-4</v>
      </c>
      <c r="AF618" s="5">
        <f t="shared" si="861"/>
        <v>1.8835598177008628E-4</v>
      </c>
      <c r="AG618" s="5">
        <f t="shared" si="862"/>
        <v>3.8480262033342138E-5</v>
      </c>
      <c r="AH618" s="5">
        <f t="shared" si="863"/>
        <v>1.8874881205882175E-3</v>
      </c>
      <c r="AI618" s="5">
        <f t="shared" si="864"/>
        <v>9.87655422815079E-4</v>
      </c>
      <c r="AJ618" s="5">
        <f t="shared" si="865"/>
        <v>2.5840248306093676E-4</v>
      </c>
      <c r="AK618" s="5">
        <f t="shared" si="866"/>
        <v>4.5070943913981869E-5</v>
      </c>
      <c r="AL618" s="5">
        <f t="shared" si="867"/>
        <v>7.5634329859718447E-8</v>
      </c>
      <c r="AM618" s="5">
        <f t="shared" si="868"/>
        <v>1.0495446448834975E-4</v>
      </c>
      <c r="AN618" s="5">
        <f t="shared" si="869"/>
        <v>6.4325145245621308E-5</v>
      </c>
      <c r="AO618" s="5">
        <f t="shared" si="870"/>
        <v>1.9711997631742365E-5</v>
      </c>
      <c r="AP618" s="5">
        <f t="shared" si="871"/>
        <v>4.0270705869906726E-6</v>
      </c>
      <c r="AQ618" s="5">
        <f t="shared" si="872"/>
        <v>6.1703401967073747E-7</v>
      </c>
      <c r="AR618" s="5">
        <f t="shared" si="873"/>
        <v>2.3136309274332796E-4</v>
      </c>
      <c r="AS618" s="5">
        <f t="shared" si="874"/>
        <v>1.2106408018928558E-4</v>
      </c>
      <c r="AT618" s="5">
        <f t="shared" si="875"/>
        <v>3.1674264331211991E-5</v>
      </c>
      <c r="AU618" s="5">
        <f t="shared" si="876"/>
        <v>5.5246721094860251E-6</v>
      </c>
      <c r="AV618" s="5">
        <f t="shared" si="877"/>
        <v>7.2271612052697796E-7</v>
      </c>
      <c r="AW618" s="5">
        <f t="shared" si="878"/>
        <v>6.7377911734487372E-10</v>
      </c>
      <c r="AX618" s="5">
        <f t="shared" si="879"/>
        <v>9.1531565920767149E-6</v>
      </c>
      <c r="AY618" s="5">
        <f t="shared" si="880"/>
        <v>5.6098435651263498E-6</v>
      </c>
      <c r="AZ618" s="5">
        <f t="shared" si="881"/>
        <v>1.7190979149439723E-6</v>
      </c>
      <c r="BA618" s="5">
        <f t="shared" si="882"/>
        <v>3.5120380890670485E-7</v>
      </c>
      <c r="BB618" s="5">
        <f t="shared" si="883"/>
        <v>5.3811993917721599E-8</v>
      </c>
      <c r="BC618" s="5">
        <f t="shared" si="884"/>
        <v>6.5961259324955459E-9</v>
      </c>
      <c r="BD618" s="5">
        <f t="shared" si="885"/>
        <v>2.3633208645518071E-5</v>
      </c>
      <c r="BE618" s="5">
        <f t="shared" si="886"/>
        <v>1.2366417792336612E-5</v>
      </c>
      <c r="BF618" s="5">
        <f t="shared" si="887"/>
        <v>3.2354533679374449E-6</v>
      </c>
      <c r="BG618" s="5">
        <f t="shared" si="888"/>
        <v>5.6433256969989615E-7</v>
      </c>
      <c r="BH618" s="5">
        <f t="shared" si="889"/>
        <v>7.3823792141480231E-8</v>
      </c>
      <c r="BI618" s="5">
        <f t="shared" si="890"/>
        <v>7.7258731163387379E-9</v>
      </c>
      <c r="BJ618" s="8">
        <f t="shared" si="891"/>
        <v>0.25474623057256823</v>
      </c>
      <c r="BK618" s="8">
        <f t="shared" si="892"/>
        <v>0.43257527805048851</v>
      </c>
      <c r="BL618" s="8">
        <f t="shared" si="893"/>
        <v>0.30036028594899117</v>
      </c>
      <c r="BM618" s="8">
        <f t="shared" si="894"/>
        <v>0.10696496473435782</v>
      </c>
      <c r="BN618" s="8">
        <f t="shared" si="895"/>
        <v>0.89302990594521059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1.3644444444444399</v>
      </c>
      <c r="F619">
        <f>VLOOKUP(B619,home!$B$2:$E$405,3,FALSE)</f>
        <v>1.3</v>
      </c>
      <c r="G619">
        <f>VLOOKUP(C619,away!$B$2:$E$405,4,FALSE)</f>
        <v>1.03</v>
      </c>
      <c r="H619">
        <f>VLOOKUP(A619,away!$A$2:$E$405,3,FALSE)</f>
        <v>1.1155555555555601</v>
      </c>
      <c r="I619">
        <f>VLOOKUP(C619,away!$B$2:$E$405,3,FALSE)</f>
        <v>0.44</v>
      </c>
      <c r="J619">
        <f>VLOOKUP(B619,home!$B$2:$E$405,4,FALSE)</f>
        <v>0.9</v>
      </c>
      <c r="K619" s="3">
        <f t="shared" si="840"/>
        <v>1.826991111111105</v>
      </c>
      <c r="L619" s="3">
        <f t="shared" si="841"/>
        <v>0.44176000000000176</v>
      </c>
      <c r="M619" s="5">
        <f t="shared" si="842"/>
        <v>0.10344128611965979</v>
      </c>
      <c r="N619" s="5">
        <f t="shared" si="843"/>
        <v>0.18898631026251897</v>
      </c>
      <c r="O619" s="5">
        <f t="shared" si="844"/>
        <v>4.5696222556221085E-2</v>
      </c>
      <c r="P619" s="5">
        <f t="shared" si="845"/>
        <v>8.3486592421570693E-2</v>
      </c>
      <c r="Q619" s="5">
        <f t="shared" si="846"/>
        <v>0.17263815448565381</v>
      </c>
      <c r="R619" s="5">
        <f t="shared" si="847"/>
        <v>1.0093381638218152E-2</v>
      </c>
      <c r="S619" s="5">
        <f t="shared" si="848"/>
        <v>1.6845331723018778E-2</v>
      </c>
      <c r="T619" s="5">
        <f t="shared" si="849"/>
        <v>7.6264631125582724E-2</v>
      </c>
      <c r="U619" s="5">
        <f t="shared" si="850"/>
        <v>1.8440518534076609E-2</v>
      </c>
      <c r="V619" s="5">
        <f t="shared" si="851"/>
        <v>1.5106361798958249E-3</v>
      </c>
      <c r="W619" s="5">
        <f t="shared" si="852"/>
        <v>0.1051361245613051</v>
      </c>
      <c r="X619" s="5">
        <f t="shared" si="853"/>
        <v>4.644493438620232E-2</v>
      </c>
      <c r="Y619" s="5">
        <f t="shared" si="854"/>
        <v>1.0258757107224408E-2</v>
      </c>
      <c r="Z619" s="5">
        <f t="shared" si="855"/>
        <v>1.4862840908330902E-3</v>
      </c>
      <c r="AA619" s="5">
        <f t="shared" si="856"/>
        <v>2.7154278225379061E-3</v>
      </c>
      <c r="AB619" s="5">
        <f t="shared" si="857"/>
        <v>2.4805312473202695E-3</v>
      </c>
      <c r="AC619" s="5">
        <f t="shared" si="858"/>
        <v>7.6201360077801436E-5</v>
      </c>
      <c r="AD619" s="5">
        <f t="shared" si="859"/>
        <v>4.8020691257543581E-2</v>
      </c>
      <c r="AE619" s="5">
        <f t="shared" si="860"/>
        <v>2.1213620569932534E-2</v>
      </c>
      <c r="AF619" s="5">
        <f t="shared" si="861"/>
        <v>4.6856645114867167E-3</v>
      </c>
      <c r="AG619" s="5">
        <f t="shared" si="862"/>
        <v>6.8997971819812702E-4</v>
      </c>
      <c r="AH619" s="5">
        <f t="shared" si="863"/>
        <v>1.641452149916071E-4</v>
      </c>
      <c r="AI619" s="5">
        <f t="shared" si="864"/>
        <v>2.9989184872108749E-4</v>
      </c>
      <c r="AJ619" s="5">
        <f t="shared" si="865"/>
        <v>2.7394987095405156E-4</v>
      </c>
      <c r="AK619" s="5">
        <f t="shared" si="866"/>
        <v>1.6683465970769552E-4</v>
      </c>
      <c r="AL619" s="5">
        <f t="shared" si="867"/>
        <v>2.4600590845034579E-6</v>
      </c>
      <c r="AM619" s="5">
        <f t="shared" si="868"/>
        <v>1.7546675215388587E-2</v>
      </c>
      <c r="AN619" s="5">
        <f t="shared" si="869"/>
        <v>7.7514192431500919E-3</v>
      </c>
      <c r="AO619" s="5">
        <f t="shared" si="870"/>
        <v>1.712133482426999E-3</v>
      </c>
      <c r="AP619" s="5">
        <f t="shared" si="871"/>
        <v>2.5211736239898479E-4</v>
      </c>
      <c r="AQ619" s="5">
        <f t="shared" si="872"/>
        <v>2.7843841503343984E-5</v>
      </c>
      <c r="AR619" s="5">
        <f t="shared" si="873"/>
        <v>1.4502558034938531E-5</v>
      </c>
      <c r="AS619" s="5">
        <f t="shared" si="874"/>
        <v>2.649604461820563E-5</v>
      </c>
      <c r="AT619" s="5">
        <f t="shared" si="875"/>
        <v>2.4204018998532464E-5</v>
      </c>
      <c r="AU619" s="5">
        <f t="shared" si="876"/>
        <v>1.4740175854494376E-5</v>
      </c>
      <c r="AV619" s="5">
        <f t="shared" si="877"/>
        <v>6.73254256559394E-6</v>
      </c>
      <c r="AW619" s="5">
        <f t="shared" si="878"/>
        <v>5.5152583499649072E-8</v>
      </c>
      <c r="AX619" s="5">
        <f t="shared" si="879"/>
        <v>5.342936608011415E-3</v>
      </c>
      <c r="AY619" s="5">
        <f t="shared" si="880"/>
        <v>2.3602956759551318E-3</v>
      </c>
      <c r="AZ619" s="5">
        <f t="shared" si="881"/>
        <v>5.2134210890497157E-4</v>
      </c>
      <c r="BA619" s="5">
        <f t="shared" si="882"/>
        <v>7.6769363343287081E-5</v>
      </c>
      <c r="BB619" s="5">
        <f t="shared" si="883"/>
        <v>8.4784084876326565E-6</v>
      </c>
      <c r="BC619" s="5">
        <f t="shared" si="884"/>
        <v>7.4908434669932366E-7</v>
      </c>
      <c r="BD619" s="5">
        <f t="shared" si="885"/>
        <v>1.0677750062524115E-6</v>
      </c>
      <c r="BE619" s="5">
        <f t="shared" si="886"/>
        <v>1.9508154450897605E-6</v>
      </c>
      <c r="BF619" s="5">
        <f t="shared" si="887"/>
        <v>1.7820612387986238E-6</v>
      </c>
      <c r="BG619" s="5">
        <f t="shared" si="888"/>
        <v>1.08527001424691E-6</v>
      </c>
      <c r="BH619" s="5">
        <f t="shared" si="889"/>
        <v>4.9569466729613172E-7</v>
      </c>
      <c r="BI619" s="5">
        <f t="shared" si="890"/>
        <v>1.8112595019504194E-7</v>
      </c>
      <c r="BJ619" s="8">
        <f t="shared" si="891"/>
        <v>0.70993962837956537</v>
      </c>
      <c r="BK619" s="8">
        <f t="shared" si="892"/>
        <v>0.20772280353926253</v>
      </c>
      <c r="BL619" s="8">
        <f t="shared" si="893"/>
        <v>8.0424141475142111E-2</v>
      </c>
      <c r="BM619" s="8">
        <f t="shared" si="894"/>
        <v>0.39287066947758903</v>
      </c>
      <c r="BN619" s="8">
        <f t="shared" si="895"/>
        <v>0.60434194748384251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1.3644444444444399</v>
      </c>
      <c r="F620">
        <f>VLOOKUP(B620,home!$B$2:$E$405,3,FALSE)</f>
        <v>0.81</v>
      </c>
      <c r="G620">
        <f>VLOOKUP(C620,away!$B$2:$E$405,4,FALSE)</f>
        <v>1.06</v>
      </c>
      <c r="H620">
        <f>VLOOKUP(A620,away!$A$2:$E$405,3,FALSE)</f>
        <v>1.1155555555555601</v>
      </c>
      <c r="I620">
        <f>VLOOKUP(C620,away!$B$2:$E$405,3,FALSE)</f>
        <v>0.56999999999999995</v>
      </c>
      <c r="J620">
        <f>VLOOKUP(B620,home!$B$2:$E$405,4,FALSE)</f>
        <v>1.1000000000000001</v>
      </c>
      <c r="K620" s="3">
        <f t="shared" si="840"/>
        <v>1.1715119999999963</v>
      </c>
      <c r="L620" s="3">
        <f t="shared" si="841"/>
        <v>0.69945333333333615</v>
      </c>
      <c r="M620" s="5">
        <f t="shared" si="842"/>
        <v>0.15397495289531274</v>
      </c>
      <c r="N620" s="5">
        <f t="shared" si="843"/>
        <v>0.18038350501629305</v>
      </c>
      <c r="O620" s="5">
        <f t="shared" si="844"/>
        <v>0.10769829405246992</v>
      </c>
      <c r="P620" s="5">
        <f t="shared" si="845"/>
        <v>0.12616984386199673</v>
      </c>
      <c r="Q620" s="5">
        <f t="shared" si="846"/>
        <v>0.10566072036432347</v>
      </c>
      <c r="R620" s="5">
        <f t="shared" si="847"/>
        <v>3.766496538465694E-2</v>
      </c>
      <c r="S620" s="5">
        <f t="shared" si="848"/>
        <v>2.584645944165968E-2</v>
      </c>
      <c r="T620" s="5">
        <f t="shared" si="849"/>
        <v>7.3904743061227574E-2</v>
      </c>
      <c r="U620" s="5">
        <f t="shared" si="850"/>
        <v>4.4124958927710081E-2</v>
      </c>
      <c r="V620" s="5">
        <f t="shared" si="851"/>
        <v>2.3532281573648835E-3</v>
      </c>
      <c r="W620" s="5">
        <f t="shared" si="852"/>
        <v>4.1260933945149646E-2</v>
      </c>
      <c r="X620" s="5">
        <f t="shared" si="853"/>
        <v>2.8860097784381519E-2</v>
      </c>
      <c r="Y620" s="5">
        <f t="shared" si="854"/>
        <v>1.009314579780584E-2</v>
      </c>
      <c r="Z620" s="5">
        <f t="shared" si="855"/>
        <v>8.7816285293943405E-3</v>
      </c>
      <c r="AA620" s="5">
        <f t="shared" si="856"/>
        <v>1.0287783201727791E-2</v>
      </c>
      <c r="AB620" s="5">
        <f t="shared" si="857"/>
        <v>6.0261307371112472E-3</v>
      </c>
      <c r="AC620" s="5">
        <f t="shared" si="858"/>
        <v>1.2051734048436751E-4</v>
      </c>
      <c r="AD620" s="5">
        <f t="shared" si="859"/>
        <v>1.2084419811987504E-2</v>
      </c>
      <c r="AE620" s="5">
        <f t="shared" si="860"/>
        <v>8.4524877188940674E-3</v>
      </c>
      <c r="AF620" s="5">
        <f t="shared" si="861"/>
        <v>2.9560603549697705E-3</v>
      </c>
      <c r="AG620" s="5">
        <f t="shared" si="862"/>
        <v>6.8920875627271033E-4</v>
      </c>
      <c r="AH620" s="5">
        <f t="shared" si="863"/>
        <v>1.5355848367449982E-3</v>
      </c>
      <c r="AI620" s="5">
        <f t="shared" si="864"/>
        <v>1.7989560632648007E-3</v>
      </c>
      <c r="AJ620" s="5">
        <f t="shared" si="865"/>
        <v>1.053749307793734E-3</v>
      </c>
      <c r="AK620" s="5">
        <f t="shared" si="866"/>
        <v>4.1149331969068297E-4</v>
      </c>
      <c r="AL620" s="5">
        <f t="shared" si="867"/>
        <v>3.9501629961631571E-6</v>
      </c>
      <c r="AM620" s="5">
        <f t="shared" si="868"/>
        <v>2.8314085645562092E-3</v>
      </c>
      <c r="AN620" s="5">
        <f t="shared" si="869"/>
        <v>1.980438158507397E-3</v>
      </c>
      <c r="AO620" s="5">
        <f t="shared" si="870"/>
        <v>6.9261203571426629E-4</v>
      </c>
      <c r="AP620" s="5">
        <f t="shared" si="871"/>
        <v>1.6148326569571041E-4</v>
      </c>
      <c r="AQ620" s="5">
        <f t="shared" si="872"/>
        <v>2.8237502117104352E-5</v>
      </c>
      <c r="AR620" s="5">
        <f t="shared" si="873"/>
        <v>2.1481398653548325E-4</v>
      </c>
      <c r="AS620" s="5">
        <f t="shared" si="874"/>
        <v>2.5165716299415628E-4</v>
      </c>
      <c r="AT620" s="5">
        <f t="shared" si="875"/>
        <v>1.4740969316680462E-4</v>
      </c>
      <c r="AU620" s="5">
        <f t="shared" si="876"/>
        <v>5.7564074820409688E-5</v>
      </c>
      <c r="AV620" s="5">
        <f t="shared" si="877"/>
        <v>1.6859251105251903E-5</v>
      </c>
      <c r="AW620" s="5">
        <f t="shared" si="878"/>
        <v>8.9912071029824941E-8</v>
      </c>
      <c r="AX620" s="5">
        <f t="shared" si="879"/>
        <v>5.5283818504672788E-4</v>
      </c>
      <c r="AY620" s="5">
        <f t="shared" si="880"/>
        <v>3.8668451132488552E-4</v>
      </c>
      <c r="AZ620" s="5">
        <f t="shared" si="881"/>
        <v>1.3523388519728167E-4</v>
      </c>
      <c r="BA620" s="5">
        <f t="shared" si="882"/>
        <v>3.1529930593618789E-5</v>
      </c>
      <c r="BB620" s="5">
        <f t="shared" si="883"/>
        <v>5.513428763368848E-6</v>
      </c>
      <c r="BC620" s="5">
        <f t="shared" si="884"/>
        <v>7.7127722532684715E-7</v>
      </c>
      <c r="BD620" s="5">
        <f t="shared" si="885"/>
        <v>2.5042059821477682E-5</v>
      </c>
      <c r="BE620" s="5">
        <f t="shared" si="886"/>
        <v>2.9337073585578871E-5</v>
      </c>
      <c r="BF620" s="5">
        <f t="shared" si="887"/>
        <v>1.718436687519429E-5</v>
      </c>
      <c r="BG620" s="5">
        <f t="shared" si="888"/>
        <v>6.7105640022308506E-6</v>
      </c>
      <c r="BH620" s="5">
        <f t="shared" si="889"/>
        <v>1.9653765638453614E-6</v>
      </c>
      <c r="BI620" s="5">
        <f t="shared" si="890"/>
        <v>4.6049244581271953E-7</v>
      </c>
      <c r="BJ620" s="8">
        <f t="shared" si="891"/>
        <v>0.47115207335604697</v>
      </c>
      <c r="BK620" s="8">
        <f t="shared" si="892"/>
        <v>0.30885563637113944</v>
      </c>
      <c r="BL620" s="8">
        <f t="shared" si="893"/>
        <v>0.21137091993308643</v>
      </c>
      <c r="BM620" s="8">
        <f t="shared" si="894"/>
        <v>0.28822138201536041</v>
      </c>
      <c r="BN620" s="8">
        <f t="shared" si="895"/>
        <v>0.71155228157505279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1.3644444444444399</v>
      </c>
      <c r="F621">
        <f>VLOOKUP(B621,home!$B$2:$E$405,3,FALSE)</f>
        <v>0.98</v>
      </c>
      <c r="G621">
        <f>VLOOKUP(C621,away!$B$2:$E$405,4,FALSE)</f>
        <v>1.63</v>
      </c>
      <c r="H621">
        <f>VLOOKUP(A621,away!$A$2:$E$405,3,FALSE)</f>
        <v>1.1155555555555601</v>
      </c>
      <c r="I621">
        <f>VLOOKUP(C621,away!$B$2:$E$405,3,FALSE)</f>
        <v>0.49</v>
      </c>
      <c r="J621">
        <f>VLOOKUP(B621,home!$B$2:$E$405,4,FALSE)</f>
        <v>1.29</v>
      </c>
      <c r="K621" s="3">
        <f t="shared" si="840"/>
        <v>2.1795635555555481</v>
      </c>
      <c r="L621" s="3">
        <f t="shared" si="841"/>
        <v>0.70514266666666958</v>
      </c>
      <c r="M621" s="5">
        <f t="shared" si="842"/>
        <v>5.5871200842953696E-2</v>
      </c>
      <c r="N621" s="5">
        <f t="shared" si="843"/>
        <v>0.12177483316242629</v>
      </c>
      <c r="O621" s="5">
        <f t="shared" si="844"/>
        <v>3.9397167552269449E-2</v>
      </c>
      <c r="P621" s="5">
        <f t="shared" si="845"/>
        <v>8.586863058904208E-2</v>
      </c>
      <c r="Q621" s="5">
        <f t="shared" si="846"/>
        <v>0.1327079941723408</v>
      </c>
      <c r="R621" s="5">
        <f t="shared" si="847"/>
        <v>1.3890311893460431E-2</v>
      </c>
      <c r="S621" s="5">
        <f t="shared" si="848"/>
        <v>3.2992944522362476E-2</v>
      </c>
      <c r="T621" s="5">
        <f t="shared" si="849"/>
        <v>9.357806889866925E-2</v>
      </c>
      <c r="U621" s="5">
        <f t="shared" si="850"/>
        <v>3.0274817578286133E-2</v>
      </c>
      <c r="V621" s="5">
        <f t="shared" si="851"/>
        <v>5.6341071020726231E-3</v>
      </c>
      <c r="W621" s="5">
        <f t="shared" si="852"/>
        <v>9.641516920963733E-2</v>
      </c>
      <c r="X621" s="5">
        <f t="shared" si="853"/>
        <v>6.7986449523601847E-2</v>
      </c>
      <c r="Y621" s="5">
        <f t="shared" si="854"/>
        <v>2.3970073157135764E-2</v>
      </c>
      <c r="Z621" s="5">
        <f t="shared" si="855"/>
        <v>3.2648838564621487E-3</v>
      </c>
      <c r="AA621" s="5">
        <f t="shared" si="856"/>
        <v>7.1160218666665503E-3</v>
      </c>
      <c r="AB621" s="5">
        <f t="shared" si="857"/>
        <v>7.7549109605613903E-3</v>
      </c>
      <c r="AC621" s="5">
        <f t="shared" si="858"/>
        <v>5.4119234747482953E-4</v>
      </c>
      <c r="AD621" s="5">
        <f t="shared" si="859"/>
        <v>5.2535747253011758E-2</v>
      </c>
      <c r="AE621" s="5">
        <f t="shared" si="860"/>
        <v>3.7045196913314871E-2</v>
      </c>
      <c r="AF621" s="5">
        <f t="shared" si="861"/>
        <v>1.306107446932336E-2</v>
      </c>
      <c r="AG621" s="5">
        <f t="shared" si="862"/>
        <v>3.0699736269435437E-3</v>
      </c>
      <c r="AH621" s="5">
        <f t="shared" si="863"/>
        <v>5.7555222722566982E-4</v>
      </c>
      <c r="AI621" s="5">
        <f t="shared" si="864"/>
        <v>1.2544526587798957E-3</v>
      </c>
      <c r="AJ621" s="5">
        <f t="shared" si="865"/>
        <v>1.3670796486232107E-3</v>
      </c>
      <c r="AK621" s="5">
        <f t="shared" si="866"/>
        <v>9.9321232656027778E-4</v>
      </c>
      <c r="AL621" s="5">
        <f t="shared" si="867"/>
        <v>3.3270411275789478E-5</v>
      </c>
      <c r="AM621" s="5">
        <f t="shared" si="868"/>
        <v>2.2901000015308377E-2</v>
      </c>
      <c r="AN621" s="5">
        <f t="shared" si="869"/>
        <v>1.6148472220127993E-2</v>
      </c>
      <c r="AO621" s="5">
        <f t="shared" si="870"/>
        <v>5.6934883819468414E-3</v>
      </c>
      <c r="AP621" s="5">
        <f t="shared" si="871"/>
        <v>1.338240526760566E-3</v>
      </c>
      <c r="AQ621" s="5">
        <f t="shared" si="872"/>
        <v>2.3591262342033853E-4</v>
      </c>
      <c r="AR621" s="5">
        <f t="shared" si="873"/>
        <v>8.1169286462369987E-5</v>
      </c>
      <c r="AS621" s="5">
        <f t="shared" si="874"/>
        <v>1.7691361860382995E-4</v>
      </c>
      <c r="AT621" s="5">
        <f t="shared" si="875"/>
        <v>1.9279723779518096E-4</v>
      </c>
      <c r="AU621" s="5">
        <f t="shared" si="876"/>
        <v>1.4007127770338432E-4</v>
      </c>
      <c r="AV621" s="5">
        <f t="shared" si="877"/>
        <v>7.6323563015599251E-5</v>
      </c>
      <c r="AW621" s="5">
        <f t="shared" si="878"/>
        <v>1.4203723187752333E-6</v>
      </c>
      <c r="AX621" s="5">
        <f t="shared" si="879"/>
        <v>8.3190308365238656E-3</v>
      </c>
      <c r="AY621" s="5">
        <f t="shared" si="880"/>
        <v>5.8661035881486939E-3</v>
      </c>
      <c r="AZ621" s="5">
        <f t="shared" si="881"/>
        <v>2.0682199635450437E-3</v>
      </c>
      <c r="BA621" s="5">
        <f t="shared" si="882"/>
        <v>4.8613004678246487E-4</v>
      </c>
      <c r="BB621" s="5">
        <f t="shared" si="883"/>
        <v>8.569775938374503E-5</v>
      </c>
      <c r="BC621" s="5">
        <f t="shared" si="884"/>
        <v>1.2085829315842519E-5</v>
      </c>
      <c r="BD621" s="5">
        <f t="shared" si="885"/>
        <v>9.539321184584391E-6</v>
      </c>
      <c r="BE621" s="5">
        <f t="shared" si="886"/>
        <v>2.0791556798659115E-5</v>
      </c>
      <c r="BF621" s="5">
        <f t="shared" si="887"/>
        <v>2.2658259730810304E-5</v>
      </c>
      <c r="BG621" s="5">
        <f t="shared" si="888"/>
        <v>1.6461705713861996E-5</v>
      </c>
      <c r="BH621" s="5">
        <f t="shared" si="889"/>
        <v>8.9698334590535363E-6</v>
      </c>
      <c r="BI621" s="5">
        <f t="shared" si="890"/>
        <v>3.9100644213511676E-6</v>
      </c>
      <c r="BJ621" s="8">
        <f t="shared" si="891"/>
        <v>0.70529896217766852</v>
      </c>
      <c r="BK621" s="8">
        <f t="shared" si="892"/>
        <v>0.18680744940333022</v>
      </c>
      <c r="BL621" s="8">
        <f t="shared" si="893"/>
        <v>0.10337313243732167</v>
      </c>
      <c r="BM621" s="8">
        <f t="shared" si="894"/>
        <v>0.54336960644646015</v>
      </c>
      <c r="BN621" s="8">
        <f t="shared" si="895"/>
        <v>0.44951013821249275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1.5103092783505201</v>
      </c>
      <c r="F622">
        <f>VLOOKUP(B622,home!$B$2:$E$405,3,FALSE)</f>
        <v>1.1000000000000001</v>
      </c>
      <c r="G622">
        <f>VLOOKUP(C622,away!$B$2:$E$405,4,FALSE)</f>
        <v>0.99</v>
      </c>
      <c r="H622">
        <f>VLOOKUP(A622,away!$A$2:$E$405,3,FALSE)</f>
        <v>1.3453608247422699</v>
      </c>
      <c r="I622">
        <f>VLOOKUP(C622,away!$B$2:$E$405,3,FALSE)</f>
        <v>0.91</v>
      </c>
      <c r="J622">
        <f>VLOOKUP(B622,home!$B$2:$E$405,4,FALSE)</f>
        <v>0.33</v>
      </c>
      <c r="K622" s="3">
        <f t="shared" si="840"/>
        <v>1.6447268041237164</v>
      </c>
      <c r="L622" s="3">
        <f t="shared" si="841"/>
        <v>0.40401185567010373</v>
      </c>
      <c r="M622" s="5">
        <f t="shared" si="842"/>
        <v>0.12889738454798014</v>
      </c>
      <c r="N622" s="5">
        <f t="shared" si="843"/>
        <v>0.21200098334750508</v>
      </c>
      <c r="O622" s="5">
        <f t="shared" si="844"/>
        <v>5.207607152225241E-2</v>
      </c>
      <c r="P622" s="5">
        <f t="shared" si="845"/>
        <v>8.5650910686112289E-2</v>
      </c>
      <c r="Q622" s="5">
        <f t="shared" si="846"/>
        <v>0.17434184990611365</v>
      </c>
      <c r="R622" s="5">
        <f t="shared" si="847"/>
        <v>1.0519675145857117E-2</v>
      </c>
      <c r="S622" s="5">
        <f t="shared" si="848"/>
        <v>1.4228524742931532E-2</v>
      </c>
      <c r="T622" s="5">
        <f t="shared" si="849"/>
        <v>7.0436174301527668E-2</v>
      </c>
      <c r="U622" s="5">
        <f t="shared" si="850"/>
        <v>1.730199168306527E-2</v>
      </c>
      <c r="V622" s="5">
        <f t="shared" si="851"/>
        <v>1.0505222224516722E-3</v>
      </c>
      <c r="W622" s="5">
        <f t="shared" si="852"/>
        <v>9.5581571207032978E-2</v>
      </c>
      <c r="X622" s="5">
        <f t="shared" si="853"/>
        <v>3.861608795121755E-2</v>
      </c>
      <c r="Y622" s="5">
        <f t="shared" si="854"/>
        <v>7.8006786759456668E-3</v>
      </c>
      <c r="Z622" s="5">
        <f t="shared" si="855"/>
        <v>1.4166911589081346E-3</v>
      </c>
      <c r="AA622" s="5">
        <f t="shared" si="856"/>
        <v>2.3300699222213003E-3</v>
      </c>
      <c r="AB622" s="5">
        <f t="shared" si="857"/>
        <v>1.9161642282799181E-3</v>
      </c>
      <c r="AC622" s="5">
        <f t="shared" si="858"/>
        <v>4.3628787234765098E-5</v>
      </c>
      <c r="AD622" s="5">
        <f t="shared" si="859"/>
        <v>3.9301393036116697E-2</v>
      </c>
      <c r="AE622" s="5">
        <f t="shared" si="860"/>
        <v>1.58782287309416E-2</v>
      </c>
      <c r="AF622" s="5">
        <f t="shared" si="861"/>
        <v>3.2074963271710357E-3</v>
      </c>
      <c r="AG622" s="5">
        <f t="shared" si="862"/>
        <v>4.3195551439847079E-4</v>
      </c>
      <c r="AH622" s="5">
        <f t="shared" si="863"/>
        <v>1.4309000600547632E-4</v>
      </c>
      <c r="AI622" s="5">
        <f t="shared" si="864"/>
        <v>2.3534396827943046E-4</v>
      </c>
      <c r="AJ622" s="5">
        <f t="shared" si="865"/>
        <v>1.9353826640901048E-4</v>
      </c>
      <c r="AK622" s="5">
        <f t="shared" si="866"/>
        <v>1.0610585812884541E-4</v>
      </c>
      <c r="AL622" s="5">
        <f t="shared" si="867"/>
        <v>1.1596341917697407E-6</v>
      </c>
      <c r="AM622" s="5">
        <f t="shared" si="868"/>
        <v>1.2928010913180452E-2</v>
      </c>
      <c r="AN622" s="5">
        <f t="shared" si="869"/>
        <v>5.2230696791573869E-3</v>
      </c>
      <c r="AO622" s="5">
        <f t="shared" si="870"/>
        <v>1.0550910366853145E-3</v>
      </c>
      <c r="AP622" s="5">
        <f t="shared" si="871"/>
        <v>1.4208976254404245E-4</v>
      </c>
      <c r="AQ622" s="5">
        <f t="shared" si="872"/>
        <v>1.4351487159285749E-5</v>
      </c>
      <c r="AR622" s="5">
        <f t="shared" si="873"/>
        <v>1.1562011770823759E-5</v>
      </c>
      <c r="AS622" s="5">
        <f t="shared" si="874"/>
        <v>1.9016350669067754E-5</v>
      </c>
      <c r="AT622" s="5">
        <f t="shared" si="875"/>
        <v>1.5638350831015851E-5</v>
      </c>
      <c r="AU622" s="5">
        <f t="shared" si="876"/>
        <v>8.5736049280207231E-6</v>
      </c>
      <c r="AV622" s="5">
        <f t="shared" si="877"/>
        <v>3.5253094582707178E-6</v>
      </c>
      <c r="AW622" s="5">
        <f t="shared" si="878"/>
        <v>2.1404564253474102E-8</v>
      </c>
      <c r="AX622" s="5">
        <f t="shared" si="879"/>
        <v>3.5438410121519698E-3</v>
      </c>
      <c r="AY622" s="5">
        <f t="shared" si="880"/>
        <v>1.431753783519336E-3</v>
      </c>
      <c r="AZ622" s="5">
        <f t="shared" si="881"/>
        <v>2.8922275147116942E-4</v>
      </c>
      <c r="BA622" s="5">
        <f t="shared" si="882"/>
        <v>3.894980684129346E-5</v>
      </c>
      <c r="BB622" s="5">
        <f t="shared" si="883"/>
        <v>3.9340459349857684E-6</v>
      </c>
      <c r="BC622" s="5">
        <f t="shared" si="884"/>
        <v>3.1788023969700584E-7</v>
      </c>
      <c r="BD622" s="5">
        <f t="shared" si="885"/>
        <v>7.7853163846834763E-7</v>
      </c>
      <c r="BE622" s="5">
        <f t="shared" si="886"/>
        <v>1.2804718536472462E-6</v>
      </c>
      <c r="BF622" s="5">
        <f t="shared" si="887"/>
        <v>1.0530131898098033E-6</v>
      </c>
      <c r="BG622" s="5">
        <f t="shared" si="888"/>
        <v>5.7730633945866599E-7</v>
      </c>
      <c r="BH622" s="5">
        <f t="shared" si="889"/>
        <v>2.3737780267455329E-7</v>
      </c>
      <c r="BI622" s="5">
        <f t="shared" si="890"/>
        <v>7.8084326952565594E-8</v>
      </c>
      <c r="BJ622" s="8">
        <f t="shared" si="891"/>
        <v>0.68226705115685526</v>
      </c>
      <c r="BK622" s="8">
        <f t="shared" si="892"/>
        <v>0.23130388440442151</v>
      </c>
      <c r="BL622" s="8">
        <f t="shared" si="893"/>
        <v>8.4884371013306981E-2</v>
      </c>
      <c r="BM622" s="8">
        <f t="shared" si="894"/>
        <v>0.33495339019871617</v>
      </c>
      <c r="BN622" s="8">
        <f t="shared" si="895"/>
        <v>0.66348687515582072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1.5103092783505201</v>
      </c>
      <c r="F623">
        <f>VLOOKUP(B623,home!$B$2:$E$405,3,FALSE)</f>
        <v>1.57</v>
      </c>
      <c r="G623">
        <f>VLOOKUP(C623,away!$B$2:$E$405,4,FALSE)</f>
        <v>1.24</v>
      </c>
      <c r="H623">
        <f>VLOOKUP(A623,away!$A$2:$E$405,3,FALSE)</f>
        <v>1.3453608247422699</v>
      </c>
      <c r="I623">
        <f>VLOOKUP(C623,away!$B$2:$E$405,3,FALSE)</f>
        <v>0.74</v>
      </c>
      <c r="J623">
        <f>VLOOKUP(B623,home!$B$2:$E$405,4,FALSE)</f>
        <v>0.84</v>
      </c>
      <c r="K623" s="3">
        <f t="shared" si="840"/>
        <v>2.9402701030927925</v>
      </c>
      <c r="L623" s="3">
        <f t="shared" si="841"/>
        <v>0.83627628865979498</v>
      </c>
      <c r="M623" s="5">
        <f t="shared" si="842"/>
        <v>2.2901648325048006E-2</v>
      </c>
      <c r="N623" s="5">
        <f t="shared" si="843"/>
        <v>6.7337031881683773E-2</v>
      </c>
      <c r="O623" s="5">
        <f t="shared" si="844"/>
        <v>1.9152105465462956E-2</v>
      </c>
      <c r="P623" s="5">
        <f t="shared" si="845"/>
        <v>5.6312363111380791E-2</v>
      </c>
      <c r="Q623" s="5">
        <f t="shared" si="846"/>
        <v>9.899453083636052E-2</v>
      </c>
      <c r="R623" s="5">
        <f t="shared" si="847"/>
        <v>8.0082258393391684E-3</v>
      </c>
      <c r="S623" s="5">
        <f t="shared" si="848"/>
        <v>3.4616310081485746E-2</v>
      </c>
      <c r="T623" s="5">
        <f t="shared" si="849"/>
        <v>8.2786778845449202E-2</v>
      </c>
      <c r="U623" s="5">
        <f t="shared" si="850"/>
        <v>2.3546347014224141E-2</v>
      </c>
      <c r="V623" s="5">
        <f t="shared" si="851"/>
        <v>9.4574765741146267E-3</v>
      </c>
      <c r="W623" s="5">
        <f t="shared" si="852"/>
        <v>9.7023553129282791E-2</v>
      </c>
      <c r="X623" s="5">
        <f t="shared" si="853"/>
        <v>8.1138496923543038E-2</v>
      </c>
      <c r="Y623" s="5">
        <f t="shared" si="854"/>
        <v>3.3927100537327386E-2</v>
      </c>
      <c r="Z623" s="5">
        <f t="shared" si="855"/>
        <v>2.232363127890677E-3</v>
      </c>
      <c r="AA623" s="5">
        <f t="shared" si="856"/>
        <v>6.5637505641836695E-3</v>
      </c>
      <c r="AB623" s="5">
        <f t="shared" si="857"/>
        <v>9.6495997740138478E-3</v>
      </c>
      <c r="AC623" s="5">
        <f t="shared" si="858"/>
        <v>1.4534239178988339E-3</v>
      </c>
      <c r="AD623" s="5">
        <f t="shared" si="859"/>
        <v>7.1318863140466329E-2</v>
      </c>
      <c r="AE623" s="5">
        <f t="shared" si="860"/>
        <v>5.9642274178545028E-2</v>
      </c>
      <c r="AF623" s="5">
        <f t="shared" si="861"/>
        <v>2.4938709848631783E-2</v>
      </c>
      <c r="AG623" s="5">
        <f t="shared" si="862"/>
        <v>6.9518839053924215E-3</v>
      </c>
      <c r="AH623" s="5">
        <f t="shared" si="863"/>
        <v>4.6671808788334668E-4</v>
      </c>
      <c r="AI623" s="5">
        <f t="shared" si="864"/>
        <v>1.3722772403760386E-3</v>
      </c>
      <c r="AJ623" s="5">
        <f t="shared" si="865"/>
        <v>2.0174328715161743E-3</v>
      </c>
      <c r="AK623" s="5">
        <f t="shared" si="866"/>
        <v>1.9772658523718833E-3</v>
      </c>
      <c r="AL623" s="5">
        <f t="shared" si="867"/>
        <v>1.4295169370838424E-4</v>
      </c>
      <c r="AM623" s="5">
        <f t="shared" si="868"/>
        <v>4.1939344215695923E-2</v>
      </c>
      <c r="AN623" s="5">
        <f t="shared" si="869"/>
        <v>3.5072879129527827E-2</v>
      </c>
      <c r="AO623" s="5">
        <f t="shared" si="870"/>
        <v>1.4665308595527558E-2</v>
      </c>
      <c r="AP623" s="5">
        <f t="shared" si="871"/>
        <v>4.0880832814394587E-3</v>
      </c>
      <c r="AQ623" s="5">
        <f t="shared" si="872"/>
        <v>8.5469177858358658E-4</v>
      </c>
      <c r="AR623" s="5">
        <f t="shared" si="873"/>
        <v>7.8061054077096259E-5</v>
      </c>
      <c r="AS623" s="5">
        <f t="shared" si="874"/>
        <v>2.2952058351879585E-4</v>
      </c>
      <c r="AT623" s="5">
        <f t="shared" si="875"/>
        <v>3.3742625488236396E-4</v>
      </c>
      <c r="AU623" s="5">
        <f t="shared" si="876"/>
        <v>3.3070810974306103E-4</v>
      </c>
      <c r="AV623" s="5">
        <f t="shared" si="877"/>
        <v>2.4309279198196315E-4</v>
      </c>
      <c r="AW623" s="5">
        <f t="shared" si="878"/>
        <v>9.7639110819045589E-6</v>
      </c>
      <c r="AX623" s="5">
        <f t="shared" si="879"/>
        <v>2.0552166656788058E-2</v>
      </c>
      <c r="AY623" s="5">
        <f t="shared" si="880"/>
        <v>1.7187289655656302E-2</v>
      </c>
      <c r="AZ623" s="5">
        <f t="shared" si="881"/>
        <v>7.1866614026765696E-3</v>
      </c>
      <c r="BA623" s="5">
        <f t="shared" si="882"/>
        <v>2.0033448418949862E-3</v>
      </c>
      <c r="BB623" s="5">
        <f t="shared" si="883"/>
        <v>4.1883744732142066E-4</v>
      </c>
      <c r="BC623" s="5">
        <f t="shared" si="884"/>
        <v>7.0052765199540029E-5</v>
      </c>
      <c r="BD623" s="5">
        <f t="shared" si="885"/>
        <v>1.0880101432077597E-5</v>
      </c>
      <c r="BE623" s="5">
        <f t="shared" si="886"/>
        <v>3.1990436959354838E-5</v>
      </c>
      <c r="BF623" s="5">
        <f t="shared" si="887"/>
        <v>4.7030262688232869E-5</v>
      </c>
      <c r="BG623" s="5">
        <f t="shared" si="888"/>
        <v>4.6093891774270518E-5</v>
      </c>
      <c r="BH623" s="5">
        <f t="shared" si="889"/>
        <v>3.3882122979770598E-5</v>
      </c>
      <c r="BI623" s="5">
        <f t="shared" si="890"/>
        <v>1.9924518645346547E-5</v>
      </c>
      <c r="BJ623" s="8">
        <f t="shared" si="891"/>
        <v>0.76809788299699355</v>
      </c>
      <c r="BK623" s="8">
        <f t="shared" si="892"/>
        <v>0.14207146335929269</v>
      </c>
      <c r="BL623" s="8">
        <f t="shared" si="893"/>
        <v>7.4162332838053596E-2</v>
      </c>
      <c r="BM623" s="8">
        <f t="shared" si="894"/>
        <v>0.69668061111838064</v>
      </c>
      <c r="BN623" s="8">
        <f t="shared" si="895"/>
        <v>0.27270590545927526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1.5103092783505201</v>
      </c>
      <c r="F624">
        <f>VLOOKUP(B624,home!$B$2:$E$405,3,FALSE)</f>
        <v>1.62</v>
      </c>
      <c r="G624">
        <f>VLOOKUP(C624,away!$B$2:$E$405,4,FALSE)</f>
        <v>0.99</v>
      </c>
      <c r="H624">
        <f>VLOOKUP(A624,away!$A$2:$E$405,3,FALSE)</f>
        <v>1.3453608247422699</v>
      </c>
      <c r="I624">
        <f>VLOOKUP(C624,away!$B$2:$E$405,3,FALSE)</f>
        <v>0.99</v>
      </c>
      <c r="J624">
        <f>VLOOKUP(B624,home!$B$2:$E$405,4,FALSE)</f>
        <v>1.1599999999999999</v>
      </c>
      <c r="K624" s="3">
        <f t="shared" si="840"/>
        <v>2.4222340206185642</v>
      </c>
      <c r="L624" s="3">
        <f t="shared" si="841"/>
        <v>1.5450123711340225</v>
      </c>
      <c r="M624" s="5">
        <f t="shared" si="842"/>
        <v>1.8925474794577544E-2</v>
      </c>
      <c r="N624" s="5">
        <f t="shared" si="843"/>
        <v>4.5841928903784857E-2</v>
      </c>
      <c r="O624" s="5">
        <f t="shared" si="844"/>
        <v>2.9240092687207429E-2</v>
      </c>
      <c r="P624" s="5">
        <f t="shared" si="845"/>
        <v>7.0826347272993931E-2</v>
      </c>
      <c r="Q624" s="5">
        <f t="shared" si="846"/>
        <v>5.5519939880762592E-2</v>
      </c>
      <c r="R624" s="5">
        <f t="shared" si="847"/>
        <v>2.2588152467420471E-2</v>
      </c>
      <c r="S624" s="5">
        <f t="shared" si="848"/>
        <v>6.6264803426120747E-2</v>
      </c>
      <c r="T624" s="5">
        <f t="shared" si="849"/>
        <v>8.57789939603954E-2</v>
      </c>
      <c r="U624" s="5">
        <f t="shared" si="850"/>
        <v>5.4713791369505028E-2</v>
      </c>
      <c r="V624" s="5">
        <f t="shared" si="851"/>
        <v>2.7554241808270749E-2</v>
      </c>
      <c r="W624" s="5">
        <f t="shared" si="852"/>
        <v>4.4827429067293506E-2</v>
      </c>
      <c r="X624" s="5">
        <f t="shared" si="853"/>
        <v>6.9258932475101342E-2</v>
      </c>
      <c r="Y624" s="5">
        <f t="shared" si="854"/>
        <v>5.350295374278375E-2</v>
      </c>
      <c r="Z624" s="5">
        <f t="shared" si="855"/>
        <v>1.1632991667742043E-2</v>
      </c>
      <c r="AA624" s="5">
        <f t="shared" si="856"/>
        <v>2.8177828179177064E-2</v>
      </c>
      <c r="AB624" s="5">
        <f t="shared" si="857"/>
        <v>3.4126647021373573E-2</v>
      </c>
      <c r="AC624" s="5">
        <f t="shared" si="858"/>
        <v>6.4449053469578877E-3</v>
      </c>
      <c r="AD624" s="5">
        <f t="shared" si="859"/>
        <v>2.7145630935915963E-2</v>
      </c>
      <c r="AE624" s="5">
        <f t="shared" si="860"/>
        <v>4.1940335618228602E-2</v>
      </c>
      <c r="AF624" s="5">
        <f t="shared" si="861"/>
        <v>3.239916868983804E-2</v>
      </c>
      <c r="AG624" s="5">
        <f t="shared" si="862"/>
        <v>1.6685705480085952E-2</v>
      </c>
      <c r="AH624" s="5">
        <f t="shared" si="863"/>
        <v>4.4932790099901157E-3</v>
      </c>
      <c r="AI624" s="5">
        <f t="shared" si="864"/>
        <v>1.0883773282129359E-2</v>
      </c>
      <c r="AJ624" s="5">
        <f t="shared" si="865"/>
        <v>1.3181522958336554E-2</v>
      </c>
      <c r="AK624" s="5">
        <f t="shared" si="866"/>
        <v>1.0642911117749152E-2</v>
      </c>
      <c r="AL624" s="5">
        <f t="shared" si="867"/>
        <v>9.6477178871306329E-4</v>
      </c>
      <c r="AM624" s="5">
        <f t="shared" si="868"/>
        <v>1.3150614152826283E-2</v>
      </c>
      <c r="AN624" s="5">
        <f t="shared" si="869"/>
        <v>2.0317861554126772E-2</v>
      </c>
      <c r="AO624" s="5">
        <f t="shared" si="870"/>
        <v>1.5695673728057101E-2</v>
      </c>
      <c r="AP624" s="5">
        <f t="shared" si="871"/>
        <v>8.0833366943771617E-3</v>
      </c>
      <c r="AQ624" s="5">
        <f t="shared" si="872"/>
        <v>3.1222137982135777E-3</v>
      </c>
      <c r="AR624" s="5">
        <f t="shared" si="873"/>
        <v>1.3884343314783108E-3</v>
      </c>
      <c r="AS624" s="5">
        <f t="shared" si="874"/>
        <v>3.3631128731015569E-3</v>
      </c>
      <c r="AT624" s="5">
        <f t="shared" si="875"/>
        <v>4.0731232082034186E-3</v>
      </c>
      <c r="AU624" s="5">
        <f t="shared" si="876"/>
        <v>3.2886858683604499E-3</v>
      </c>
      <c r="AV624" s="5">
        <f t="shared" si="877"/>
        <v>1.9914916983675467E-3</v>
      </c>
      <c r="AW624" s="5">
        <f t="shared" si="878"/>
        <v>1.0029289223515142E-4</v>
      </c>
      <c r="AX624" s="5">
        <f t="shared" si="879"/>
        <v>5.3089774988339684E-3</v>
      </c>
      <c r="AY624" s="5">
        <f t="shared" si="880"/>
        <v>8.2024359137706417E-3</v>
      </c>
      <c r="AZ624" s="5">
        <f t="shared" si="881"/>
        <v>6.3364324801048217E-3</v>
      </c>
      <c r="BA624" s="5">
        <f t="shared" si="882"/>
        <v>3.2632888568724619E-3</v>
      </c>
      <c r="BB624" s="5">
        <f t="shared" si="883"/>
        <v>1.2604554136129392E-3</v>
      </c>
      <c r="BC624" s="5">
        <f t="shared" si="884"/>
        <v>3.8948384145896797E-4</v>
      </c>
      <c r="BD624" s="5">
        <f t="shared" si="885"/>
        <v>3.5752470310686479E-4</v>
      </c>
      <c r="BE624" s="5">
        <f t="shared" si="886"/>
        <v>8.660084990769996E-4</v>
      </c>
      <c r="BF624" s="5">
        <f t="shared" si="887"/>
        <v>1.0488376243045646E-3</v>
      </c>
      <c r="BG624" s="5">
        <f t="shared" si="888"/>
        <v>8.4684339189842279E-4</v>
      </c>
      <c r="BH624" s="5">
        <f t="shared" si="889"/>
        <v>5.1281321849809482E-4</v>
      </c>
      <c r="BI624" s="5">
        <f t="shared" si="890"/>
        <v>2.4843072481379731E-4</v>
      </c>
      <c r="BJ624" s="8">
        <f t="shared" si="891"/>
        <v>0.55803179268644476</v>
      </c>
      <c r="BK624" s="8">
        <f t="shared" si="892"/>
        <v>0.19918298035140458</v>
      </c>
      <c r="BL624" s="8">
        <f t="shared" si="893"/>
        <v>0.22603330423409876</v>
      </c>
      <c r="BM624" s="8">
        <f t="shared" si="894"/>
        <v>0.74383698991140756</v>
      </c>
      <c r="BN624" s="8">
        <f t="shared" si="895"/>
        <v>0.24294193600674679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1.5103092783505201</v>
      </c>
      <c r="F625">
        <f>VLOOKUP(B625,home!$B$2:$E$405,3,FALSE)</f>
        <v>1.32</v>
      </c>
      <c r="G625">
        <f>VLOOKUP(C625,away!$B$2:$E$405,4,FALSE)</f>
        <v>0.99</v>
      </c>
      <c r="H625">
        <f>VLOOKUP(A625,away!$A$2:$E$405,3,FALSE)</f>
        <v>1.3453608247422699</v>
      </c>
      <c r="I625">
        <f>VLOOKUP(C625,away!$B$2:$E$405,3,FALSE)</f>
        <v>1.72</v>
      </c>
      <c r="J625">
        <f>VLOOKUP(B625,home!$B$2:$E$405,4,FALSE)</f>
        <v>0.93</v>
      </c>
      <c r="K625" s="3">
        <f t="shared" si="840"/>
        <v>1.9736721649484597</v>
      </c>
      <c r="L625" s="3">
        <f t="shared" si="841"/>
        <v>2.1520391752577352</v>
      </c>
      <c r="M625" s="5">
        <f t="shared" si="842"/>
        <v>1.615200093302686E-2</v>
      </c>
      <c r="N625" s="5">
        <f t="shared" si="843"/>
        <v>3.1878754649736663E-2</v>
      </c>
      <c r="O625" s="5">
        <f t="shared" si="844"/>
        <v>3.4759738766673293E-2</v>
      </c>
      <c r="P625" s="5">
        <f t="shared" si="845"/>
        <v>6.8604328864662972E-2</v>
      </c>
      <c r="Q625" s="5">
        <f t="shared" si="846"/>
        <v>3.1459105352703277E-2</v>
      </c>
      <c r="R625" s="5">
        <f t="shared" si="847"/>
        <v>3.740215977380297E-2</v>
      </c>
      <c r="S625" s="5">
        <f t="shared" si="848"/>
        <v>7.2847846506544744E-2</v>
      </c>
      <c r="T625" s="5">
        <f t="shared" si="849"/>
        <v>6.7701227137577757E-2</v>
      </c>
      <c r="U625" s="5">
        <f t="shared" si="850"/>
        <v>7.3819601654509889E-2</v>
      </c>
      <c r="V625" s="5">
        <f t="shared" si="851"/>
        <v>3.437948743963333E-2</v>
      </c>
      <c r="W625" s="5">
        <f t="shared" si="852"/>
        <v>2.0696653522937179E-2</v>
      </c>
      <c r="X625" s="5">
        <f t="shared" si="853"/>
        <v>4.454000917809682E-2</v>
      </c>
      <c r="Y625" s="5">
        <f t="shared" si="854"/>
        <v>4.7925922308801737E-2</v>
      </c>
      <c r="Z625" s="5">
        <f t="shared" si="855"/>
        <v>2.6830304357490998E-2</v>
      </c>
      <c r="AA625" s="5">
        <f t="shared" si="856"/>
        <v>5.2954224887475344E-2</v>
      </c>
      <c r="AB625" s="5">
        <f t="shared" si="857"/>
        <v>5.2257139838415553E-2</v>
      </c>
      <c r="AC625" s="5">
        <f t="shared" si="858"/>
        <v>9.1265072679185683E-3</v>
      </c>
      <c r="AD625" s="5">
        <f t="shared" si="859"/>
        <v>1.0212102241450896E-2</v>
      </c>
      <c r="AE625" s="5">
        <f t="shared" si="860"/>
        <v>2.1976844085339651E-2</v>
      </c>
      <c r="AF625" s="5">
        <f t="shared" si="861"/>
        <v>2.3647514710091098E-2</v>
      </c>
      <c r="AG625" s="5">
        <f t="shared" si="862"/>
        <v>1.6963459351199871E-2</v>
      </c>
      <c r="AH625" s="5">
        <f t="shared" si="863"/>
        <v>1.4434966515352232E-2</v>
      </c>
      <c r="AI625" s="5">
        <f t="shared" si="864"/>
        <v>2.8489891613313757E-2</v>
      </c>
      <c r="AJ625" s="5">
        <f t="shared" si="865"/>
        <v>2.8114853029797975E-2</v>
      </c>
      <c r="AK625" s="5">
        <f t="shared" si="866"/>
        <v>1.8496500948843038E-2</v>
      </c>
      <c r="AL625" s="5">
        <f t="shared" si="867"/>
        <v>1.5505643135861028E-3</v>
      </c>
      <c r="AM625" s="5">
        <f t="shared" si="868"/>
        <v>4.0310683879118828E-3</v>
      </c>
      <c r="AN625" s="5">
        <f t="shared" si="869"/>
        <v>8.6750170889294161E-3</v>
      </c>
      <c r="AO625" s="5">
        <f t="shared" si="870"/>
        <v>9.3344883107032116E-3</v>
      </c>
      <c r="AP625" s="5">
        <f t="shared" si="871"/>
        <v>6.6960615085395712E-3</v>
      </c>
      <c r="AQ625" s="5">
        <f t="shared" si="872"/>
        <v>3.6025466715781398E-3</v>
      </c>
      <c r="AR625" s="5">
        <f t="shared" si="873"/>
        <v>6.2129226869143241E-3</v>
      </c>
      <c r="AS625" s="5">
        <f t="shared" si="874"/>
        <v>1.2262272570139595E-2</v>
      </c>
      <c r="AT625" s="5">
        <f t="shared" si="875"/>
        <v>1.2100853025347767E-2</v>
      </c>
      <c r="AU625" s="5">
        <f t="shared" si="876"/>
        <v>7.9610389294204123E-3</v>
      </c>
      <c r="AV625" s="5">
        <f t="shared" si="877"/>
        <v>3.9281202347670385E-3</v>
      </c>
      <c r="AW625" s="5">
        <f t="shared" si="878"/>
        <v>1.8294159985390867E-4</v>
      </c>
      <c r="AX625" s="5">
        <f t="shared" si="879"/>
        <v>1.3260012453708897E-3</v>
      </c>
      <c r="AY625" s="5">
        <f t="shared" si="880"/>
        <v>2.8536066264786991E-3</v>
      </c>
      <c r="AZ625" s="5">
        <f t="shared" si="881"/>
        <v>3.0705366254786147E-3</v>
      </c>
      <c r="BA625" s="5">
        <f t="shared" si="882"/>
        <v>2.2026383690312225E-3</v>
      </c>
      <c r="BB625" s="5">
        <f t="shared" si="883"/>
        <v>1.1850410147702484E-3</v>
      </c>
      <c r="BC625" s="5">
        <f t="shared" si="884"/>
        <v>5.1005093761455074E-4</v>
      </c>
      <c r="BD625" s="5">
        <f t="shared" si="885"/>
        <v>2.2284088358478617E-3</v>
      </c>
      <c r="BE625" s="5">
        <f t="shared" si="886"/>
        <v>4.3981484914381256E-3</v>
      </c>
      <c r="BF625" s="5">
        <f t="shared" si="887"/>
        <v>4.3402516274307452E-3</v>
      </c>
      <c r="BG625" s="5">
        <f t="shared" si="888"/>
        <v>2.8554112753107707E-3</v>
      </c>
      <c r="BH625" s="5">
        <f t="shared" si="889"/>
        <v>1.4089114383902127E-3</v>
      </c>
      <c r="BI625" s="5">
        <f t="shared" si="890"/>
        <v>5.561458577656521E-4</v>
      </c>
      <c r="BJ625" s="8">
        <f t="shared" si="891"/>
        <v>0.36048864932434144</v>
      </c>
      <c r="BK625" s="8">
        <f t="shared" si="892"/>
        <v>0.20551434195185128</v>
      </c>
      <c r="BL625" s="8">
        <f t="shared" si="893"/>
        <v>0.39898156200095652</v>
      </c>
      <c r="BM625" s="8">
        <f t="shared" si="894"/>
        <v>0.76888810426740928</v>
      </c>
      <c r="BN625" s="8">
        <f t="shared" si="895"/>
        <v>0.22025608834060606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1.5103092783505201</v>
      </c>
      <c r="F626">
        <f>VLOOKUP(B626,home!$B$2:$E$405,3,FALSE)</f>
        <v>1.24</v>
      </c>
      <c r="G626">
        <f>VLOOKUP(C626,away!$B$2:$E$405,4,FALSE)</f>
        <v>1.9</v>
      </c>
      <c r="H626">
        <f>VLOOKUP(A626,away!$A$2:$E$405,3,FALSE)</f>
        <v>1.3453608247422699</v>
      </c>
      <c r="I626">
        <f>VLOOKUP(C626,away!$B$2:$E$405,3,FALSE)</f>
        <v>0.57999999999999996</v>
      </c>
      <c r="J626">
        <f>VLOOKUP(B626,home!$B$2:$E$405,4,FALSE)</f>
        <v>1.67</v>
      </c>
      <c r="K626" s="3">
        <f t="shared" si="840"/>
        <v>3.558288659793825</v>
      </c>
      <c r="L626" s="3">
        <f t="shared" si="841"/>
        <v>1.3031164948453626</v>
      </c>
      <c r="M626" s="5">
        <f t="shared" si="842"/>
        <v>7.7396009106670289E-3</v>
      </c>
      <c r="N626" s="5">
        <f t="shared" si="843"/>
        <v>2.7539734151756447E-2</v>
      </c>
      <c r="O626" s="5">
        <f t="shared" si="844"/>
        <v>1.0085601610210397E-2</v>
      </c>
      <c r="P626" s="5">
        <f t="shared" si="845"/>
        <v>3.5887481836809995E-2</v>
      </c>
      <c r="Q626" s="5">
        <f t="shared" si="846"/>
        <v>4.8997161862965842E-2</v>
      </c>
      <c r="R626" s="5">
        <f t="shared" si="847"/>
        <v>6.5713569093520602E-3</v>
      </c>
      <c r="S626" s="5">
        <f t="shared" si="848"/>
        <v>4.1601348940754686E-2</v>
      </c>
      <c r="T626" s="5">
        <f t="shared" si="849"/>
        <v>6.3849009824238939E-2</v>
      </c>
      <c r="U626" s="5">
        <f t="shared" si="850"/>
        <v>2.338278477000523E-2</v>
      </c>
      <c r="V626" s="5">
        <f t="shared" si="851"/>
        <v>2.1433313792137112E-2</v>
      </c>
      <c r="W626" s="5">
        <f t="shared" si="852"/>
        <v>5.8115348473024624E-2</v>
      </c>
      <c r="X626" s="5">
        <f t="shared" si="853"/>
        <v>7.5731069198884657E-2</v>
      </c>
      <c r="Y626" s="5">
        <f t="shared" si="854"/>
        <v>4.9343202722671099E-2</v>
      </c>
      <c r="Z626" s="5">
        <f t="shared" si="855"/>
        <v>2.8544145273642382E-3</v>
      </c>
      <c r="AA626" s="5">
        <f t="shared" si="856"/>
        <v>1.0156830843070917E-2</v>
      </c>
      <c r="AB626" s="5">
        <f t="shared" si="857"/>
        <v>1.80704680041717E-2</v>
      </c>
      <c r="AC626" s="5">
        <f t="shared" si="858"/>
        <v>6.2114609355845831E-3</v>
      </c>
      <c r="AD626" s="5">
        <f t="shared" si="859"/>
        <v>5.1697796357882485E-2</v>
      </c>
      <c r="AE626" s="5">
        <f t="shared" si="860"/>
        <v>6.7368251181113184E-2</v>
      </c>
      <c r="AF626" s="5">
        <f t="shared" si="861"/>
        <v>4.3894339671497092E-2</v>
      </c>
      <c r="AG626" s="5">
        <f t="shared" si="862"/>
        <v>1.9066479352091017E-2</v>
      </c>
      <c r="AH626" s="5">
        <f t="shared" si="863"/>
        <v>9.2990866343364224E-4</v>
      </c>
      <c r="AI626" s="5">
        <f t="shared" si="864"/>
        <v>3.3088834517399617E-3</v>
      </c>
      <c r="AJ626" s="5">
        <f t="shared" si="865"/>
        <v>5.8869812314528772E-3</v>
      </c>
      <c r="AK626" s="5">
        <f t="shared" si="866"/>
        <v>6.9825261854326208E-3</v>
      </c>
      <c r="AL626" s="5">
        <f t="shared" si="867"/>
        <v>1.1520681444885232E-3</v>
      </c>
      <c r="AM626" s="5">
        <f t="shared" si="868"/>
        <v>3.6791136503316745E-2</v>
      </c>
      <c r="AN626" s="5">
        <f t="shared" si="869"/>
        <v>4.7943136841579401E-2</v>
      </c>
      <c r="AO626" s="5">
        <f t="shared" si="870"/>
        <v>3.1237746216445261E-2</v>
      </c>
      <c r="AP626" s="5">
        <f t="shared" si="871"/>
        <v>1.3568807452147717E-2</v>
      </c>
      <c r="AQ626" s="5">
        <f t="shared" si="872"/>
        <v>4.4204342015685925E-3</v>
      </c>
      <c r="AR626" s="5">
        <f t="shared" si="873"/>
        <v>2.4235586360399645E-4</v>
      </c>
      <c r="AS626" s="5">
        <f t="shared" si="874"/>
        <v>8.6237212109663947E-4</v>
      </c>
      <c r="AT626" s="5">
        <f t="shared" si="875"/>
        <v>1.5342844695102598E-3</v>
      </c>
      <c r="AU626" s="5">
        <f t="shared" si="876"/>
        <v>1.819809009585381E-3</v>
      </c>
      <c r="AV626" s="5">
        <f t="shared" si="877"/>
        <v>1.6188514404495734E-3</v>
      </c>
      <c r="AW626" s="5">
        <f t="shared" si="878"/>
        <v>1.4838844580444352E-4</v>
      </c>
      <c r="AX626" s="5">
        <f t="shared" si="879"/>
        <v>2.181891396677977E-2</v>
      </c>
      <c r="AY626" s="5">
        <f t="shared" si="880"/>
        <v>2.8432586689722587E-2</v>
      </c>
      <c r="AZ626" s="5">
        <f t="shared" si="881"/>
        <v>1.8525486353249108E-2</v>
      </c>
      <c r="BA626" s="5">
        <f t="shared" si="882"/>
        <v>8.0469556139838617E-3</v>
      </c>
      <c r="BB626" s="5">
        <f t="shared" si="883"/>
        <v>2.6215301484677159E-3</v>
      </c>
      <c r="BC626" s="5">
        <f t="shared" si="884"/>
        <v>6.8323183564053763E-4</v>
      </c>
      <c r="BD626" s="5">
        <f t="shared" si="885"/>
        <v>5.2636320580810157E-5</v>
      </c>
      <c r="BE626" s="5">
        <f t="shared" si="886"/>
        <v>1.8729522261596906E-4</v>
      </c>
      <c r="BF626" s="5">
        <f t="shared" si="887"/>
        <v>3.3322523333398135E-4</v>
      </c>
      <c r="BG626" s="5">
        <f t="shared" si="888"/>
        <v>3.9523718964315247E-4</v>
      </c>
      <c r="BH626" s="5">
        <f t="shared" si="889"/>
        <v>3.5159200245900275E-4</v>
      </c>
      <c r="BI626" s="5">
        <f t="shared" si="890"/>
        <v>2.5021316704481439E-4</v>
      </c>
      <c r="BJ626" s="8">
        <f t="shared" si="891"/>
        <v>0.7196923586190267</v>
      </c>
      <c r="BK626" s="8">
        <f t="shared" si="892"/>
        <v>0.14245786125016452</v>
      </c>
      <c r="BL626" s="8">
        <f t="shared" si="893"/>
        <v>9.3023213708792976E-2</v>
      </c>
      <c r="BM626" s="8">
        <f t="shared" si="894"/>
        <v>0.79292271257966862</v>
      </c>
      <c r="BN626" s="8">
        <f t="shared" si="895"/>
        <v>0.13682093728176178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1.5103092783505201</v>
      </c>
      <c r="F627">
        <f>VLOOKUP(B627,home!$B$2:$E$405,3,FALSE)</f>
        <v>1.18</v>
      </c>
      <c r="G627">
        <f>VLOOKUP(C627,away!$B$2:$E$405,4,FALSE)</f>
        <v>1.18</v>
      </c>
      <c r="H627">
        <f>VLOOKUP(A627,away!$A$2:$E$405,3,FALSE)</f>
        <v>1.3453608247422699</v>
      </c>
      <c r="I627">
        <f>VLOOKUP(C627,away!$B$2:$E$405,3,FALSE)</f>
        <v>0.74</v>
      </c>
      <c r="J627">
        <f>VLOOKUP(B627,home!$B$2:$E$405,4,FALSE)</f>
        <v>0.99</v>
      </c>
      <c r="K627" s="3">
        <f t="shared" si="840"/>
        <v>2.1029546391752638</v>
      </c>
      <c r="L627" s="3">
        <f t="shared" si="841"/>
        <v>0.9856113402061869</v>
      </c>
      <c r="M627" s="5">
        <f t="shared" si="842"/>
        <v>4.5567251953247713E-2</v>
      </c>
      <c r="N627" s="5">
        <f t="shared" si="843"/>
        <v>9.5825863889550361E-2</v>
      </c>
      <c r="O627" s="5">
        <f t="shared" si="844"/>
        <v>4.4911600267153462E-2</v>
      </c>
      <c r="P627" s="5">
        <f t="shared" si="845"/>
        <v>9.4447058134595377E-2</v>
      </c>
      <c r="Q627" s="5">
        <f t="shared" si="846"/>
        <v>0.10075872250975369</v>
      </c>
      <c r="R627" s="5">
        <f t="shared" si="847"/>
        <v>2.2132691265056834E-2</v>
      </c>
      <c r="S627" s="5">
        <f t="shared" si="848"/>
        <v>4.894000849245788E-2</v>
      </c>
      <c r="T627" s="5">
        <f t="shared" si="849"/>
        <v>9.9308939530301621E-2</v>
      </c>
      <c r="U627" s="5">
        <f t="shared" si="850"/>
        <v>4.6544045773285095E-2</v>
      </c>
      <c r="V627" s="5">
        <f t="shared" si="851"/>
        <v>1.1270861880119056E-2</v>
      </c>
      <c r="W627" s="5">
        <f t="shared" si="852"/>
        <v>7.0630340979753209E-2</v>
      </c>
      <c r="X627" s="5">
        <f t="shared" si="853"/>
        <v>6.9614065032274519E-2</v>
      </c>
      <c r="Y627" s="5">
        <f t="shared" si="854"/>
        <v>3.4306205966830372E-2</v>
      </c>
      <c r="Z627" s="5">
        <f t="shared" si="855"/>
        <v>7.2714105000408107E-3</v>
      </c>
      <c r="AA627" s="5">
        <f t="shared" si="856"/>
        <v>1.5291446444408545E-2</v>
      </c>
      <c r="AB627" s="5">
        <f t="shared" si="857"/>
        <v>1.6078609119984526E-2</v>
      </c>
      <c r="AC627" s="5">
        <f t="shared" si="858"/>
        <v>1.4600668539200903E-3</v>
      </c>
      <c r="AD627" s="5">
        <f t="shared" si="859"/>
        <v>3.71331008074757E-2</v>
      </c>
      <c r="AE627" s="5">
        <f t="shared" si="860"/>
        <v>3.6598805252867558E-2</v>
      </c>
      <c r="AF627" s="5">
        <f t="shared" si="861"/>
        <v>1.8036098747612014E-2</v>
      </c>
      <c r="AG627" s="5">
        <f t="shared" si="862"/>
        <v>5.9255278195750024E-3</v>
      </c>
      <c r="AH627" s="5">
        <f t="shared" si="863"/>
        <v>1.7916961620336402E-3</v>
      </c>
      <c r="AI627" s="5">
        <f t="shared" si="864"/>
        <v>3.7678557559411583E-3</v>
      </c>
      <c r="AJ627" s="5">
        <f t="shared" si="865"/>
        <v>3.9618148708498412E-3</v>
      </c>
      <c r="AK627" s="5">
        <f t="shared" si="866"/>
        <v>2.7771723207357405E-3</v>
      </c>
      <c r="AL627" s="5">
        <f t="shared" si="867"/>
        <v>1.2105098562807509E-4</v>
      </c>
      <c r="AM627" s="5">
        <f t="shared" si="868"/>
        <v>1.5617845322008751E-2</v>
      </c>
      <c r="AN627" s="5">
        <f t="shared" si="869"/>
        <v>1.5393125458957971E-2</v>
      </c>
      <c r="AO627" s="5">
        <f t="shared" si="870"/>
        <v>7.5858195067827709E-3</v>
      </c>
      <c r="AP627" s="5">
        <f t="shared" si="871"/>
        <v>2.4922232435474678E-3</v>
      </c>
      <c r="AQ627" s="5">
        <f t="shared" si="872"/>
        <v>6.1409087279145724E-4</v>
      </c>
      <c r="AR627" s="5">
        <f t="shared" si="873"/>
        <v>3.5318321110085167E-4</v>
      </c>
      <c r="AS627" s="5">
        <f t="shared" si="874"/>
        <v>7.4272827226335239E-4</v>
      </c>
      <c r="AT627" s="5">
        <f t="shared" si="875"/>
        <v>7.8096193290142293E-4</v>
      </c>
      <c r="AU627" s="5">
        <f t="shared" si="876"/>
        <v>5.4744250660477623E-4</v>
      </c>
      <c r="AV627" s="5">
        <f t="shared" si="877"/>
        <v>2.8781168973656231E-4</v>
      </c>
      <c r="AW627" s="5">
        <f t="shared" si="878"/>
        <v>6.969496846718819E-6</v>
      </c>
      <c r="AX627" s="5">
        <f t="shared" si="879"/>
        <v>5.4739367123066611E-3</v>
      </c>
      <c r="AY627" s="5">
        <f t="shared" si="880"/>
        <v>5.3951740992204166E-3</v>
      </c>
      <c r="AZ627" s="5">
        <f t="shared" si="881"/>
        <v>2.658772387289171E-3</v>
      </c>
      <c r="BA627" s="5">
        <f t="shared" si="882"/>
        <v>8.7350540531309429E-4</v>
      </c>
      <c r="BB627" s="5">
        <f t="shared" si="883"/>
        <v>2.1523420830199679E-4</v>
      </c>
      <c r="BC627" s="5">
        <f t="shared" si="884"/>
        <v>4.242745530054975E-5</v>
      </c>
      <c r="BD627" s="5">
        <f t="shared" si="885"/>
        <v>5.8016896338572492E-5</v>
      </c>
      <c r="BE627" s="5">
        <f t="shared" si="886"/>
        <v>1.2200690130575137E-4</v>
      </c>
      <c r="BF627" s="5">
        <f t="shared" si="887"/>
        <v>1.2828748955616426E-4</v>
      </c>
      <c r="BG627" s="5">
        <f t="shared" si="888"/>
        <v>8.9927590436761272E-5</v>
      </c>
      <c r="BH627" s="5">
        <f t="shared" si="889"/>
        <v>4.7278410874710059E-5</v>
      </c>
      <c r="BI627" s="5">
        <f t="shared" si="890"/>
        <v>1.9884870696361156E-5</v>
      </c>
      <c r="BJ627" s="8">
        <f t="shared" si="891"/>
        <v>0.62449982520781433</v>
      </c>
      <c r="BK627" s="8">
        <f t="shared" si="892"/>
        <v>0.2072014723991886</v>
      </c>
      <c r="BL627" s="8">
        <f t="shared" si="893"/>
        <v>0.16043446175126416</v>
      </c>
      <c r="BM627" s="8">
        <f t="shared" si="894"/>
        <v>0.59037577723657686</v>
      </c>
      <c r="BN627" s="8">
        <f t="shared" si="895"/>
        <v>0.40364318801935745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1.5103092783505201</v>
      </c>
      <c r="F628">
        <f>VLOOKUP(B628,home!$B$2:$E$405,3,FALSE)</f>
        <v>1.06</v>
      </c>
      <c r="G628">
        <f>VLOOKUP(C628,away!$B$2:$E$405,4,FALSE)</f>
        <v>1.18</v>
      </c>
      <c r="H628">
        <f>VLOOKUP(A628,away!$A$2:$E$405,3,FALSE)</f>
        <v>1.3453608247422699</v>
      </c>
      <c r="I628">
        <f>VLOOKUP(C628,away!$B$2:$E$405,3,FALSE)</f>
        <v>0.96</v>
      </c>
      <c r="J628">
        <f>VLOOKUP(B628,home!$B$2:$E$405,4,FALSE)</f>
        <v>0.82</v>
      </c>
      <c r="K628" s="3">
        <f t="shared" si="840"/>
        <v>1.8890948453608307</v>
      </c>
      <c r="L628" s="3">
        <f t="shared" si="841"/>
        <v>1.0590680412371147</v>
      </c>
      <c r="M628" s="5">
        <f t="shared" si="842"/>
        <v>5.2435948300679387E-2</v>
      </c>
      <c r="N628" s="5">
        <f t="shared" si="843"/>
        <v>9.9056479646420434E-2</v>
      </c>
      <c r="O628" s="5">
        <f t="shared" si="844"/>
        <v>5.5533237057211131E-2</v>
      </c>
      <c r="P628" s="5">
        <f t="shared" si="845"/>
        <v>0.10490755187097861</v>
      </c>
      <c r="Q628" s="5">
        <f t="shared" si="846"/>
        <v>9.356354254982148E-2</v>
      </c>
      <c r="R628" s="5">
        <f t="shared" si="847"/>
        <v>2.9406738296868469E-2</v>
      </c>
      <c r="S628" s="5">
        <f t="shared" si="848"/>
        <v>5.2471609631495296E-2</v>
      </c>
      <c r="T628" s="5">
        <f t="shared" si="849"/>
        <v>9.9090157739444878E-2</v>
      </c>
      <c r="U628" s="5">
        <f t="shared" si="850"/>
        <v>5.5552117735489161E-2</v>
      </c>
      <c r="V628" s="5">
        <f t="shared" si="851"/>
        <v>1.1664322086835127E-2</v>
      </c>
      <c r="W628" s="5">
        <f t="shared" si="852"/>
        <v>5.8916801981522167E-2</v>
      </c>
      <c r="X628" s="5">
        <f t="shared" si="853"/>
        <v>6.2396902070525645E-2</v>
      </c>
      <c r="Y628" s="5">
        <f t="shared" si="854"/>
        <v>3.3041282427547829E-2</v>
      </c>
      <c r="Z628" s="5">
        <f t="shared" si="855"/>
        <v>1.0381245575745646E-2</v>
      </c>
      <c r="AA628" s="5">
        <f t="shared" si="856"/>
        <v>1.9611157505566031E-2</v>
      </c>
      <c r="AB628" s="5">
        <f t="shared" si="857"/>
        <v>1.8523668277662084E-2</v>
      </c>
      <c r="AC628" s="5">
        <f t="shared" si="858"/>
        <v>1.4585359782038623E-3</v>
      </c>
      <c r="AD628" s="5">
        <f t="shared" si="859"/>
        <v>2.7824856732109569E-2</v>
      </c>
      <c r="AE628" s="5">
        <f t="shared" si="860"/>
        <v>2.9468416516978624E-2</v>
      </c>
      <c r="AF628" s="5">
        <f t="shared" si="861"/>
        <v>1.5604529079497994E-2</v>
      </c>
      <c r="AG628" s="5">
        <f t="shared" si="862"/>
        <v>5.5087526822171799E-3</v>
      </c>
      <c r="AH628" s="5">
        <f t="shared" si="863"/>
        <v>2.7486113543766003E-3</v>
      </c>
      <c r="AI628" s="5">
        <f t="shared" si="864"/>
        <v>5.1923875414530878E-3</v>
      </c>
      <c r="AJ628" s="5">
        <f t="shared" si="865"/>
        <v>4.9044562698374143E-3</v>
      </c>
      <c r="AK628" s="5">
        <f t="shared" si="866"/>
        <v>3.0883276862158221E-3</v>
      </c>
      <c r="AL628" s="5">
        <f t="shared" si="867"/>
        <v>1.167225491273344E-4</v>
      </c>
      <c r="AM628" s="5">
        <f t="shared" si="868"/>
        <v>1.0512758685106368E-2</v>
      </c>
      <c r="AN628" s="5">
        <f t="shared" si="869"/>
        <v>1.1133726748634066E-2</v>
      </c>
      <c r="AO628" s="5">
        <f t="shared" si="870"/>
        <v>5.8956870896725751E-3</v>
      </c>
      <c r="AP628" s="5">
        <f t="shared" si="871"/>
        <v>2.0813112592688266E-3</v>
      </c>
      <c r="AQ628" s="5">
        <f t="shared" si="872"/>
        <v>5.5106255963964707E-4</v>
      </c>
      <c r="AR628" s="5">
        <f t="shared" si="873"/>
        <v>5.821932886403441E-4</v>
      </c>
      <c r="AS628" s="5">
        <f t="shared" si="874"/>
        <v>1.0998183405741444E-3</v>
      </c>
      <c r="AT628" s="5">
        <f t="shared" si="875"/>
        <v>1.0388305790059598E-3</v>
      </c>
      <c r="AU628" s="5">
        <f t="shared" si="876"/>
        <v>6.541498306677886E-4</v>
      </c>
      <c r="AV628" s="5">
        <f t="shared" si="877"/>
        <v>3.0893776830204483E-4</v>
      </c>
      <c r="AW628" s="5">
        <f t="shared" si="878"/>
        <v>6.4867907492228413E-6</v>
      </c>
      <c r="AX628" s="5">
        <f t="shared" si="879"/>
        <v>3.3099330404261218E-3</v>
      </c>
      <c r="AY628" s="5">
        <f t="shared" si="880"/>
        <v>3.5054443017501005E-3</v>
      </c>
      <c r="AZ628" s="5">
        <f t="shared" si="881"/>
        <v>1.8562520151601421E-3</v>
      </c>
      <c r="BA628" s="5">
        <f t="shared" si="882"/>
        <v>6.5529906191269961E-4</v>
      </c>
      <c r="BB628" s="5">
        <f t="shared" si="883"/>
        <v>1.7350157348110034E-4</v>
      </c>
      <c r="BC628" s="5">
        <f t="shared" si="884"/>
        <v>3.6749994315637269E-5</v>
      </c>
      <c r="BD628" s="5">
        <f t="shared" si="885"/>
        <v>1.0276371763695387E-4</v>
      </c>
      <c r="BE628" s="5">
        <f t="shared" si="886"/>
        <v>1.9413040927808545E-4</v>
      </c>
      <c r="BF628" s="5">
        <f t="shared" si="887"/>
        <v>1.8336537774750987E-4</v>
      </c>
      <c r="BG628" s="5">
        <f t="shared" si="888"/>
        <v>1.1546486330682081E-4</v>
      </c>
      <c r="BH628" s="5">
        <f t="shared" si="889"/>
        <v>5.4531019523302012E-5</v>
      </c>
      <c r="BI628" s="5">
        <f t="shared" si="890"/>
        <v>2.060285357874815E-5</v>
      </c>
      <c r="BJ628" s="8">
        <f t="shared" si="891"/>
        <v>0.56418344775545326</v>
      </c>
      <c r="BK628" s="8">
        <f t="shared" si="892"/>
        <v>0.22656013471906972</v>
      </c>
      <c r="BL628" s="8">
        <f t="shared" si="893"/>
        <v>0.19891548977294149</v>
      </c>
      <c r="BM628" s="8">
        <f t="shared" si="894"/>
        <v>0.56163786259023007</v>
      </c>
      <c r="BN628" s="8">
        <f t="shared" si="895"/>
        <v>0.4349034977219795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1.5103092783505201</v>
      </c>
      <c r="F629">
        <f>VLOOKUP(B629,home!$B$2:$E$405,3,FALSE)</f>
        <v>0.91</v>
      </c>
      <c r="G629">
        <f>VLOOKUP(C629,away!$B$2:$E$405,4,FALSE)</f>
        <v>0.66</v>
      </c>
      <c r="H629">
        <f>VLOOKUP(A629,away!$A$2:$E$405,3,FALSE)</f>
        <v>1.3453608247422699</v>
      </c>
      <c r="I629">
        <f>VLOOKUP(C629,away!$B$2:$E$405,3,FALSE)</f>
        <v>0.88</v>
      </c>
      <c r="J629">
        <f>VLOOKUP(B629,home!$B$2:$E$405,4,FALSE)</f>
        <v>1.21</v>
      </c>
      <c r="K629" s="3">
        <f t="shared" si="840"/>
        <v>0.90709175257732244</v>
      </c>
      <c r="L629" s="3">
        <f t="shared" si="841"/>
        <v>1.432540206185569</v>
      </c>
      <c r="M629" s="5">
        <f t="shared" si="842"/>
        <v>9.6363097298434466E-2</v>
      </c>
      <c r="N629" s="5">
        <f t="shared" si="843"/>
        <v>8.741017081221597E-2</v>
      </c>
      <c r="O629" s="5">
        <f t="shared" si="844"/>
        <v>0.13804401127257937</v>
      </c>
      <c r="P629" s="5">
        <f t="shared" si="845"/>
        <v>0.12521858411804768</v>
      </c>
      <c r="Q629" s="5">
        <f t="shared" si="846"/>
        <v>3.9644522517568052E-2</v>
      </c>
      <c r="R629" s="5">
        <f t="shared" si="847"/>
        <v>9.8876798185551951E-2</v>
      </c>
      <c r="S629" s="5">
        <f t="shared" si="848"/>
        <v>4.0678678477843296E-2</v>
      </c>
      <c r="T629" s="5">
        <f t="shared" si="849"/>
        <v>5.6792372461445369E-2</v>
      </c>
      <c r="U629" s="5">
        <f t="shared" si="850"/>
        <v>8.9690328155366525E-2</v>
      </c>
      <c r="V629" s="5">
        <f t="shared" si="851"/>
        <v>5.8733024312243544E-3</v>
      </c>
      <c r="W629" s="5">
        <f t="shared" si="852"/>
        <v>1.1987073136850643E-2</v>
      </c>
      <c r="X629" s="5">
        <f t="shared" si="853"/>
        <v>1.7171964223025516E-2</v>
      </c>
      <c r="Y629" s="5">
        <f t="shared" si="854"/>
        <v>1.2299764584332096E-2</v>
      </c>
      <c r="Z629" s="5">
        <f t="shared" si="855"/>
        <v>4.7214996286566502E-2</v>
      </c>
      <c r="AA629" s="5">
        <f t="shared" si="856"/>
        <v>4.2828333729513376E-2</v>
      </c>
      <c r="AB629" s="5">
        <f t="shared" si="857"/>
        <v>1.9424614151335371E-2</v>
      </c>
      <c r="AC629" s="5">
        <f t="shared" si="858"/>
        <v>4.7700224149171565E-4</v>
      </c>
      <c r="AD629" s="5">
        <f t="shared" si="859"/>
        <v>2.7183437949945977E-3</v>
      </c>
      <c r="AE629" s="5">
        <f t="shared" si="860"/>
        <v>3.8941367805648231E-3</v>
      </c>
      <c r="AF629" s="5">
        <f t="shared" si="861"/>
        <v>2.7892537532725704E-3</v>
      </c>
      <c r="AG629" s="5">
        <f t="shared" si="862"/>
        <v>1.3319060489389871E-3</v>
      </c>
      <c r="AH629" s="5">
        <f t="shared" si="863"/>
        <v>1.6909345128852209E-2</v>
      </c>
      <c r="AI629" s="5">
        <f t="shared" si="864"/>
        <v>1.533832750786536E-2</v>
      </c>
      <c r="AJ629" s="5">
        <f t="shared" si="865"/>
        <v>6.9566351903572717E-3</v>
      </c>
      <c r="AK629" s="5">
        <f t="shared" si="866"/>
        <v>2.1034354689540846E-3</v>
      </c>
      <c r="AL629" s="5">
        <f t="shared" si="867"/>
        <v>2.4793534859406424E-5</v>
      </c>
      <c r="AM629" s="5">
        <f t="shared" si="868"/>
        <v>4.9315744742186793E-4</v>
      </c>
      <c r="AN629" s="5">
        <f t="shared" si="869"/>
        <v>7.0646787141167167E-4</v>
      </c>
      <c r="AO629" s="5">
        <f t="shared" si="870"/>
        <v>5.0602181508777825E-4</v>
      </c>
      <c r="AP629" s="5">
        <f t="shared" si="871"/>
        <v>2.4163219844008059E-4</v>
      </c>
      <c r="AQ629" s="5">
        <f t="shared" si="872"/>
        <v>8.6536959843606316E-5</v>
      </c>
      <c r="AR629" s="5">
        <f t="shared" si="873"/>
        <v>4.8446633514697785E-3</v>
      </c>
      <c r="AS629" s="5">
        <f t="shared" si="874"/>
        <v>4.3945541701318463E-3</v>
      </c>
      <c r="AT629" s="5">
        <f t="shared" si="875"/>
        <v>1.9931319219904384E-3</v>
      </c>
      <c r="AU629" s="5">
        <f t="shared" si="876"/>
        <v>6.0265117607870473E-4</v>
      </c>
      <c r="AV629" s="5">
        <f t="shared" si="877"/>
        <v>1.366649778755042E-4</v>
      </c>
      <c r="AW629" s="5">
        <f t="shared" si="878"/>
        <v>8.9494013828222811E-7</v>
      </c>
      <c r="AX629" s="5">
        <f t="shared" si="879"/>
        <v>7.4556508879743461E-5</v>
      </c>
      <c r="AY629" s="5">
        <f t="shared" si="880"/>
        <v>1.068051966030639E-4</v>
      </c>
      <c r="AZ629" s="5">
        <f t="shared" si="881"/>
        <v>7.6501369181721711E-5</v>
      </c>
      <c r="BA629" s="5">
        <f t="shared" si="882"/>
        <v>3.6530429060353995E-5</v>
      </c>
      <c r="BB629" s="5">
        <f t="shared" si="883"/>
        <v>1.3082827094541699E-5</v>
      </c>
      <c r="BC629" s="5">
        <f t="shared" si="884"/>
        <v>3.7483351647009835E-6</v>
      </c>
      <c r="BD629" s="5">
        <f t="shared" si="885"/>
        <v>1.1566958394023652E-3</v>
      </c>
      <c r="BE629" s="5">
        <f t="shared" si="886"/>
        <v>1.0492292561623884E-3</v>
      </c>
      <c r="BF629" s="5">
        <f t="shared" si="887"/>
        <v>4.7587360241387066E-4</v>
      </c>
      <c r="BG629" s="5">
        <f t="shared" si="888"/>
        <v>1.4388700667296065E-4</v>
      </c>
      <c r="BH629" s="5">
        <f t="shared" si="889"/>
        <v>3.262967926402019E-5</v>
      </c>
      <c r="BI629" s="5">
        <f t="shared" si="890"/>
        <v>5.9196225899271992E-6</v>
      </c>
      <c r="BJ629" s="8">
        <f t="shared" si="891"/>
        <v>0.23838454907139781</v>
      </c>
      <c r="BK629" s="8">
        <f t="shared" si="892"/>
        <v>0.26874226329850398</v>
      </c>
      <c r="BL629" s="8">
        <f t="shared" si="893"/>
        <v>0.44500772939442745</v>
      </c>
      <c r="BM629" s="8">
        <f t="shared" si="894"/>
        <v>0.41368644359003348</v>
      </c>
      <c r="BN629" s="8">
        <f t="shared" si="895"/>
        <v>0.5855571842043974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1.5103092783505201</v>
      </c>
      <c r="F630">
        <f>VLOOKUP(B630,home!$B$2:$E$405,3,FALSE)</f>
        <v>0.59</v>
      </c>
      <c r="G630">
        <f>VLOOKUP(C630,away!$B$2:$E$405,4,FALSE)</f>
        <v>1.74</v>
      </c>
      <c r="H630">
        <f>VLOOKUP(A630,away!$A$2:$E$405,3,FALSE)</f>
        <v>1.3453608247422699</v>
      </c>
      <c r="I630">
        <f>VLOOKUP(C630,away!$B$2:$E$405,3,FALSE)</f>
        <v>0.91</v>
      </c>
      <c r="J630">
        <f>VLOOKUP(B630,home!$B$2:$E$405,4,FALSE)</f>
        <v>0.74</v>
      </c>
      <c r="K630" s="3">
        <f t="shared" si="840"/>
        <v>1.5504835051546437</v>
      </c>
      <c r="L630" s="3">
        <f t="shared" si="841"/>
        <v>0.90596597938144463</v>
      </c>
      <c r="M630" s="5">
        <f t="shared" si="842"/>
        <v>8.5738828223110089E-2</v>
      </c>
      <c r="N630" s="5">
        <f t="shared" si="843"/>
        <v>0.13293663891121962</v>
      </c>
      <c r="O630" s="5">
        <f t="shared" si="844"/>
        <v>7.7676461482167378E-2</v>
      </c>
      <c r="P630" s="5">
        <f t="shared" si="845"/>
        <v>0.12043607226688052</v>
      </c>
      <c r="Q630" s="5">
        <f t="shared" si="846"/>
        <v>0.10305803293127253</v>
      </c>
      <c r="R630" s="5">
        <f t="shared" si="847"/>
        <v>3.5186115750788415E-2</v>
      </c>
      <c r="S630" s="5">
        <f t="shared" si="848"/>
        <v>4.2293695294413972E-2</v>
      </c>
      <c r="T630" s="5">
        <f t="shared" si="849"/>
        <v>9.336707173770549E-2</v>
      </c>
      <c r="U630" s="5">
        <f t="shared" si="850"/>
        <v>5.4555492082059426E-2</v>
      </c>
      <c r="V630" s="5">
        <f t="shared" si="851"/>
        <v>6.6010369299875377E-3</v>
      </c>
      <c r="W630" s="5">
        <f t="shared" si="852"/>
        <v>5.3263260044540704E-2</v>
      </c>
      <c r="X630" s="5">
        <f t="shared" si="853"/>
        <v>4.8254701551300884E-2</v>
      </c>
      <c r="Y630" s="5">
        <f t="shared" si="854"/>
        <v>2.1858558975341811E-2</v>
      </c>
      <c r="Z630" s="5">
        <f t="shared" si="855"/>
        <v>1.0625807938930634E-2</v>
      </c>
      <c r="AA630" s="5">
        <f t="shared" si="856"/>
        <v>1.6475139938253208E-2</v>
      </c>
      <c r="AB630" s="5">
        <f t="shared" si="857"/>
        <v>1.2772216359688051E-2</v>
      </c>
      <c r="AC630" s="5">
        <f t="shared" si="858"/>
        <v>5.795237242655427E-4</v>
      </c>
      <c r="AD630" s="5">
        <f t="shared" si="859"/>
        <v>2.0645951532455686E-2</v>
      </c>
      <c r="AE630" s="5">
        <f t="shared" si="860"/>
        <v>1.870452970036305E-2</v>
      </c>
      <c r="AF630" s="5">
        <f t="shared" si="861"/>
        <v>8.4728337844293643E-3</v>
      </c>
      <c r="AG630" s="5">
        <f t="shared" si="862"/>
        <v>2.5586997192155805E-3</v>
      </c>
      <c r="AH630" s="5">
        <f t="shared" si="863"/>
        <v>2.4066551240281048E-3</v>
      </c>
      <c r="AI630" s="5">
        <f t="shared" si="864"/>
        <v>3.7314790724014796E-3</v>
      </c>
      <c r="AJ630" s="5">
        <f t="shared" si="865"/>
        <v>2.8927983757941235E-3</v>
      </c>
      <c r="AK630" s="5">
        <f t="shared" si="866"/>
        <v>1.4950787218023108E-3</v>
      </c>
      <c r="AL630" s="5">
        <f t="shared" si="867"/>
        <v>3.2561938427427192E-5</v>
      </c>
      <c r="AM630" s="5">
        <f t="shared" si="868"/>
        <v>6.4022414598589577E-3</v>
      </c>
      <c r="AN630" s="5">
        <f t="shared" si="869"/>
        <v>5.80021295441761E-3</v>
      </c>
      <c r="AO630" s="5">
        <f t="shared" si="870"/>
        <v>2.627397804934946E-3</v>
      </c>
      <c r="AP630" s="5">
        <f t="shared" si="871"/>
        <v>7.9344434185751552E-4</v>
      </c>
      <c r="AQ630" s="5">
        <f t="shared" si="872"/>
        <v>1.7970839506390243E-4</v>
      </c>
      <c r="AR630" s="5">
        <f t="shared" si="873"/>
        <v>4.3606953329469896E-4</v>
      </c>
      <c r="AS630" s="5">
        <f t="shared" si="874"/>
        <v>6.7611861847391441E-4</v>
      </c>
      <c r="AT630" s="5">
        <f t="shared" si="875"/>
        <v>5.2415538273587522E-4</v>
      </c>
      <c r="AU630" s="5">
        <f t="shared" si="876"/>
        <v>2.7089809168999782E-4</v>
      </c>
      <c r="AV630" s="5">
        <f t="shared" si="877"/>
        <v>1.0500575568580296E-4</v>
      </c>
      <c r="AW630" s="5">
        <f t="shared" si="878"/>
        <v>1.2705354579162069E-6</v>
      </c>
      <c r="AX630" s="5">
        <f t="shared" si="879"/>
        <v>1.6544282965880832E-3</v>
      </c>
      <c r="AY630" s="5">
        <f t="shared" si="880"/>
        <v>1.4988557520347978E-3</v>
      </c>
      <c r="AZ630" s="5">
        <f t="shared" si="881"/>
        <v>6.7895615967185862E-4</v>
      </c>
      <c r="BA630" s="5">
        <f t="shared" si="882"/>
        <v>2.0503706071806001E-4</v>
      </c>
      <c r="BB630" s="5">
        <f t="shared" si="883"/>
        <v>4.6439150380732478E-5</v>
      </c>
      <c r="BC630" s="5">
        <f t="shared" si="884"/>
        <v>8.414458071264501E-6</v>
      </c>
      <c r="BD630" s="5">
        <f t="shared" si="885"/>
        <v>6.5844026968290219E-5</v>
      </c>
      <c r="BE630" s="5">
        <f t="shared" si="886"/>
        <v>1.0209007772729149E-4</v>
      </c>
      <c r="BF630" s="5">
        <f t="shared" si="887"/>
        <v>7.9144490778060498E-5</v>
      </c>
      <c r="BG630" s="5">
        <f t="shared" si="888"/>
        <v>4.0904075825082195E-5</v>
      </c>
      <c r="BH630" s="5">
        <f t="shared" si="889"/>
        <v>1.5855273715096188E-5</v>
      </c>
      <c r="BI630" s="5">
        <f t="shared" si="890"/>
        <v>4.9166680729937273E-6</v>
      </c>
      <c r="BJ630" s="8">
        <f t="shared" si="891"/>
        <v>0.52301541472144242</v>
      </c>
      <c r="BK630" s="8">
        <f t="shared" si="892"/>
        <v>0.25718057412911988</v>
      </c>
      <c r="BL630" s="8">
        <f t="shared" si="893"/>
        <v>0.20951243890194962</v>
      </c>
      <c r="BM630" s="8">
        <f t="shared" si="894"/>
        <v>0.44380450090942725</v>
      </c>
      <c r="BN630" s="8">
        <f t="shared" si="895"/>
        <v>0.55503214956543867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1.5103092783505201</v>
      </c>
      <c r="F631">
        <f>VLOOKUP(B631,home!$B$2:$E$405,3,FALSE)</f>
        <v>0.85</v>
      </c>
      <c r="G631">
        <f>VLOOKUP(C631,away!$B$2:$E$405,4,FALSE)</f>
        <v>0.74</v>
      </c>
      <c r="H631">
        <f>VLOOKUP(A631,away!$A$2:$E$405,3,FALSE)</f>
        <v>1.3453608247422699</v>
      </c>
      <c r="I631">
        <f>VLOOKUP(C631,away!$B$2:$E$405,3,FALSE)</f>
        <v>1.25</v>
      </c>
      <c r="J631">
        <f>VLOOKUP(B631,home!$B$2:$E$405,4,FALSE)</f>
        <v>1.38</v>
      </c>
      <c r="K631" s="3">
        <f t="shared" si="840"/>
        <v>0.94998453608247713</v>
      </c>
      <c r="L631" s="3">
        <f t="shared" si="841"/>
        <v>2.3207474226804155</v>
      </c>
      <c r="M631" s="5">
        <f t="shared" si="842"/>
        <v>3.7978618116577462E-2</v>
      </c>
      <c r="N631" s="5">
        <f t="shared" si="843"/>
        <v>3.6079099912530395E-2</v>
      </c>
      <c r="O631" s="5">
        <f t="shared" si="844"/>
        <v>8.8138780111010867E-2</v>
      </c>
      <c r="P631" s="5">
        <f t="shared" si="845"/>
        <v>8.373047813463412E-2</v>
      </c>
      <c r="Q631" s="5">
        <f t="shared" si="846"/>
        <v>1.7137293496339263E-2</v>
      </c>
      <c r="R631" s="5">
        <f t="shared" si="847"/>
        <v>0.10227392339041219</v>
      </c>
      <c r="S631" s="5">
        <f t="shared" si="848"/>
        <v>4.6149605464411769E-2</v>
      </c>
      <c r="T631" s="5">
        <f t="shared" si="849"/>
        <v>3.9771329713347188E-2</v>
      </c>
      <c r="U631" s="5">
        <f t="shared" si="850"/>
        <v>9.7158645665375534E-2</v>
      </c>
      <c r="V631" s="5">
        <f t="shared" si="851"/>
        <v>1.1304982536924579E-2</v>
      </c>
      <c r="W631" s="5">
        <f t="shared" si="852"/>
        <v>5.4267212706097029E-3</v>
      </c>
      <c r="X631" s="5">
        <f t="shared" si="853"/>
        <v>1.2594049402372458E-2</v>
      </c>
      <c r="Y631" s="5">
        <f t="shared" si="854"/>
        <v>1.4613803845832858E-2</v>
      </c>
      <c r="Z631" s="5">
        <f t="shared" si="855"/>
        <v>7.9117314705237765E-2</v>
      </c>
      <c r="AA631" s="5">
        <f t="shared" si="856"/>
        <v>7.5160225506346642E-2</v>
      </c>
      <c r="AB631" s="5">
        <f t="shared" si="857"/>
        <v>3.5700525979750534E-2</v>
      </c>
      <c r="AC631" s="5">
        <f t="shared" si="858"/>
        <v>1.5577376825145898E-3</v>
      </c>
      <c r="AD631" s="5">
        <f t="shared" si="859"/>
        <v>1.288825322177267E-3</v>
      </c>
      <c r="AE631" s="5">
        <f t="shared" si="860"/>
        <v>2.9910380447281484E-3</v>
      </c>
      <c r="AF631" s="5">
        <f t="shared" si="861"/>
        <v>3.4707219167209608E-3</v>
      </c>
      <c r="AG631" s="5">
        <f t="shared" si="862"/>
        <v>2.6848896476901994E-3</v>
      </c>
      <c r="AH631" s="5">
        <f t="shared" si="863"/>
        <v>4.5902826047893967E-2</v>
      </c>
      <c r="AI631" s="5">
        <f t="shared" si="864"/>
        <v>4.3606974907983195E-2</v>
      </c>
      <c r="AJ631" s="5">
        <f t="shared" si="865"/>
        <v>2.0712975913960315E-2</v>
      </c>
      <c r="AK631" s="5">
        <f t="shared" si="866"/>
        <v>6.5590022715037053E-3</v>
      </c>
      <c r="AL631" s="5">
        <f t="shared" si="867"/>
        <v>1.3737216089845192E-4</v>
      </c>
      <c r="AM631" s="5">
        <f t="shared" si="868"/>
        <v>2.4487282515598411E-4</v>
      </c>
      <c r="AN631" s="5">
        <f t="shared" si="869"/>
        <v>5.6828797786522207E-4</v>
      </c>
      <c r="AO631" s="5">
        <f t="shared" si="870"/>
        <v>6.5942642998548977E-4</v>
      </c>
      <c r="AP631" s="5">
        <f t="shared" si="871"/>
        <v>5.1012072927872408E-4</v>
      </c>
      <c r="AQ631" s="5">
        <f t="shared" si="872"/>
        <v>2.959653419323632E-4</v>
      </c>
      <c r="AR631" s="5">
        <f t="shared" si="873"/>
        <v>2.1305773048879467E-2</v>
      </c>
      <c r="AS631" s="5">
        <f t="shared" si="874"/>
        <v>2.0240154925718304E-2</v>
      </c>
      <c r="AT631" s="5">
        <f t="shared" si="875"/>
        <v>9.6139170936729822E-3</v>
      </c>
      <c r="AU631" s="5">
        <f t="shared" si="876"/>
        <v>3.0443575233894422E-3</v>
      </c>
      <c r="AV631" s="5">
        <f t="shared" si="877"/>
        <v>7.2302314238157923E-4</v>
      </c>
      <c r="AW631" s="5">
        <f t="shared" si="878"/>
        <v>8.4128014984558209E-6</v>
      </c>
      <c r="AX631" s="5">
        <f t="shared" si="879"/>
        <v>3.8770899534168835E-5</v>
      </c>
      <c r="AY631" s="5">
        <f t="shared" si="880"/>
        <v>8.997746516892364E-5</v>
      </c>
      <c r="AZ631" s="5">
        <f t="shared" si="881"/>
        <v>1.0440748519504823E-4</v>
      </c>
      <c r="BA631" s="5">
        <f t="shared" si="882"/>
        <v>8.0767800724983912E-5</v>
      </c>
      <c r="BB631" s="5">
        <f t="shared" si="883"/>
        <v>4.6860416342017952E-5</v>
      </c>
      <c r="BC631" s="5">
        <f t="shared" si="884"/>
        <v>2.1750238090293869E-5</v>
      </c>
      <c r="BD631" s="5">
        <f t="shared" si="885"/>
        <v>8.2408863152334845E-3</v>
      </c>
      <c r="BE631" s="5">
        <f t="shared" si="886"/>
        <v>7.8287145630855162E-3</v>
      </c>
      <c r="BF631" s="5">
        <f t="shared" si="887"/>
        <v>3.7185788861674625E-3</v>
      </c>
      <c r="BG631" s="5">
        <f t="shared" si="888"/>
        <v>1.1775308126872974E-3</v>
      </c>
      <c r="BH631" s="5">
        <f t="shared" si="889"/>
        <v>2.7965901570339103E-4</v>
      </c>
      <c r="BI631" s="5">
        <f t="shared" si="890"/>
        <v>5.313434805885364E-5</v>
      </c>
      <c r="BJ631" s="8">
        <f t="shared" si="891"/>
        <v>0.13871898018162165</v>
      </c>
      <c r="BK631" s="8">
        <f t="shared" si="892"/>
        <v>0.18094877156112987</v>
      </c>
      <c r="BL631" s="8">
        <f t="shared" si="893"/>
        <v>0.59143960946921492</v>
      </c>
      <c r="BM631" s="8">
        <f t="shared" si="894"/>
        <v>0.62480491809202932</v>
      </c>
      <c r="BN631" s="8">
        <f t="shared" si="895"/>
        <v>0.36533819316150429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1.6241610738254999</v>
      </c>
      <c r="F632">
        <f>VLOOKUP(B632,home!$B$2:$E$405,3,FALSE)</f>
        <v>0.92</v>
      </c>
      <c r="G632">
        <f>VLOOKUP(C632,away!$B$2:$E$405,4,FALSE)</f>
        <v>1.5</v>
      </c>
      <c r="H632">
        <f>VLOOKUP(A632,away!$A$2:$E$405,3,FALSE)</f>
        <v>1.2013422818791899</v>
      </c>
      <c r="I632">
        <f>VLOOKUP(C632,away!$B$2:$E$405,3,FALSE)</f>
        <v>0.97</v>
      </c>
      <c r="J632">
        <f>VLOOKUP(B632,home!$B$2:$E$405,4,FALSE)</f>
        <v>0.83</v>
      </c>
      <c r="K632" s="3">
        <f t="shared" si="840"/>
        <v>2.2413422818791897</v>
      </c>
      <c r="L632" s="3">
        <f t="shared" si="841"/>
        <v>0.96720067114093577</v>
      </c>
      <c r="M632" s="5">
        <f t="shared" si="842"/>
        <v>4.0415457612591001E-2</v>
      </c>
      <c r="N632" s="5">
        <f t="shared" si="843"/>
        <v>9.0584873988596382E-2</v>
      </c>
      <c r="O632" s="5">
        <f t="shared" si="844"/>
        <v>3.9089857727366055E-2</v>
      </c>
      <c r="P632" s="5">
        <f t="shared" si="845"/>
        <v>8.7613750916987504E-2</v>
      </c>
      <c r="Q632" s="5">
        <f t="shared" si="846"/>
        <v>0.10151585408466975</v>
      </c>
      <c r="R632" s="5">
        <f t="shared" si="847"/>
        <v>1.890386831435607E-2</v>
      </c>
      <c r="S632" s="5">
        <f t="shared" si="848"/>
        <v>4.7482880333343684E-2</v>
      </c>
      <c r="T632" s="5">
        <f t="shared" si="849"/>
        <v>9.8186202202137876E-2</v>
      </c>
      <c r="U632" s="5">
        <f t="shared" si="850"/>
        <v>4.2370039344042543E-2</v>
      </c>
      <c r="V632" s="5">
        <f t="shared" si="851"/>
        <v>1.143718956418587E-2</v>
      </c>
      <c r="W632" s="5">
        <f t="shared" si="852"/>
        <v>7.5843925347016186E-2</v>
      </c>
      <c r="X632" s="5">
        <f t="shared" si="853"/>
        <v>7.3356295497597077E-2</v>
      </c>
      <c r="Y632" s="5">
        <f t="shared" si="854"/>
        <v>3.5475129118844345E-2</v>
      </c>
      <c r="Z632" s="5">
        <f t="shared" si="855"/>
        <v>6.0946113736016876E-3</v>
      </c>
      <c r="AA632" s="5">
        <f t="shared" si="856"/>
        <v>1.366011016327527E-2</v>
      </c>
      <c r="AB632" s="5">
        <f t="shared" si="857"/>
        <v>1.5308491242038254E-2</v>
      </c>
      <c r="AC632" s="5">
        <f t="shared" si="858"/>
        <v>1.5496160640940785E-3</v>
      </c>
      <c r="AD632" s="5">
        <f t="shared" si="859"/>
        <v>4.2498049175989032E-2</v>
      </c>
      <c r="AE632" s="5">
        <f t="shared" si="860"/>
        <v>4.1104141685197083E-2</v>
      </c>
      <c r="AF632" s="5">
        <f t="shared" si="861"/>
        <v>1.9877976712297362E-2</v>
      </c>
      <c r="AG632" s="5">
        <f t="shared" si="862"/>
        <v>6.4086641390193018E-3</v>
      </c>
      <c r="AH632" s="5">
        <f t="shared" si="863"/>
        <v>1.473678052722683E-3</v>
      </c>
      <c r="AI632" s="5">
        <f t="shared" si="864"/>
        <v>3.3030169294447388E-3</v>
      </c>
      <c r="AJ632" s="5">
        <f t="shared" si="865"/>
        <v>3.7015957508636332E-3</v>
      </c>
      <c r="AK632" s="5">
        <f t="shared" si="866"/>
        <v>2.7655143556116692E-3</v>
      </c>
      <c r="AL632" s="5">
        <f t="shared" si="867"/>
        <v>1.3437202879940105E-4</v>
      </c>
      <c r="AM632" s="5">
        <f t="shared" si="868"/>
        <v>1.9050534903105057E-2</v>
      </c>
      <c r="AN632" s="5">
        <f t="shared" si="869"/>
        <v>1.842569014387703E-2</v>
      </c>
      <c r="AO632" s="5">
        <f t="shared" si="870"/>
        <v>8.9106699366963936E-3</v>
      </c>
      <c r="AP632" s="5">
        <f t="shared" si="871"/>
        <v>2.8728019810293709E-3</v>
      </c>
      <c r="AQ632" s="5">
        <f t="shared" si="872"/>
        <v>6.9464400102665425E-4</v>
      </c>
      <c r="AR632" s="5">
        <f t="shared" si="873"/>
        <v>2.850684803278094E-4</v>
      </c>
      <c r="AS632" s="5">
        <f t="shared" si="874"/>
        <v>6.3893603818976526E-4</v>
      </c>
      <c r="AT632" s="5">
        <f t="shared" si="875"/>
        <v>7.1603717890554889E-4</v>
      </c>
      <c r="AU632" s="5">
        <f t="shared" si="876"/>
        <v>5.3496146815950013E-4</v>
      </c>
      <c r="AV632" s="5">
        <f t="shared" si="877"/>
        <v>2.9975793944051382E-4</v>
      </c>
      <c r="AW632" s="5">
        <f t="shared" si="878"/>
        <v>8.0915392806519821E-6</v>
      </c>
      <c r="AX632" s="5">
        <f t="shared" si="879"/>
        <v>7.116461561790772E-3</v>
      </c>
      <c r="AY632" s="5">
        <f t="shared" si="880"/>
        <v>6.8830463987127064E-3</v>
      </c>
      <c r="AZ632" s="5">
        <f t="shared" si="881"/>
        <v>3.3286435481645646E-3</v>
      </c>
      <c r="BA632" s="5">
        <f t="shared" si="882"/>
        <v>1.0731554245912377E-3</v>
      </c>
      <c r="BB632" s="5">
        <f t="shared" si="883"/>
        <v>2.594891617257952E-4</v>
      </c>
      <c r="BC632" s="5">
        <f t="shared" si="884"/>
        <v>5.0195618274997615E-5</v>
      </c>
      <c r="BD632" s="5">
        <f t="shared" si="885"/>
        <v>4.595307091569729E-5</v>
      </c>
      <c r="BE632" s="5">
        <f t="shared" si="886"/>
        <v>1.029965608255452E-4</v>
      </c>
      <c r="BF632" s="5">
        <f t="shared" si="887"/>
        <v>1.1542527333321813E-4</v>
      </c>
      <c r="BG632" s="5">
        <f t="shared" si="888"/>
        <v>8.6235848506401429E-5</v>
      </c>
      <c r="BH632" s="5">
        <f t="shared" si="889"/>
        <v>4.8321013367781464E-5</v>
      </c>
      <c r="BI632" s="5">
        <f t="shared" si="890"/>
        <v>2.166078607289163E-5</v>
      </c>
      <c r="BJ632" s="8">
        <f t="shared" si="891"/>
        <v>0.65351644463035896</v>
      </c>
      <c r="BK632" s="8">
        <f t="shared" si="892"/>
        <v>0.19551631291871424</v>
      </c>
      <c r="BL632" s="8">
        <f t="shared" si="893"/>
        <v>0.14347152553776557</v>
      </c>
      <c r="BM632" s="8">
        <f t="shared" si="894"/>
        <v>0.61360027695644193</v>
      </c>
      <c r="BN632" s="8">
        <f t="shared" si="895"/>
        <v>0.37812366264456676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1.6241610738254999</v>
      </c>
      <c r="F633">
        <f>VLOOKUP(B633,home!$B$2:$E$405,3,FALSE)</f>
        <v>1.08</v>
      </c>
      <c r="G633">
        <f>VLOOKUP(C633,away!$B$2:$E$405,4,FALSE)</f>
        <v>1.41</v>
      </c>
      <c r="H633">
        <f>VLOOKUP(A633,away!$A$2:$E$405,3,FALSE)</f>
        <v>1.2013422818791899</v>
      </c>
      <c r="I633">
        <f>VLOOKUP(C633,away!$B$2:$E$405,3,FALSE)</f>
        <v>0.62</v>
      </c>
      <c r="J633">
        <f>VLOOKUP(B633,home!$B$2:$E$405,4,FALSE)</f>
        <v>0.73</v>
      </c>
      <c r="K633" s="3">
        <f t="shared" si="840"/>
        <v>2.473272483221471</v>
      </c>
      <c r="L633" s="3">
        <f t="shared" si="841"/>
        <v>0.54372751677852138</v>
      </c>
      <c r="M633" s="5">
        <f t="shared" si="842"/>
        <v>4.8947841842352284E-2</v>
      </c>
      <c r="N633" s="5">
        <f t="shared" si="843"/>
        <v>0.12106135034176646</v>
      </c>
      <c r="O633" s="5">
        <f t="shared" si="844"/>
        <v>2.6614288496610013E-2</v>
      </c>
      <c r="P633" s="5">
        <f t="shared" si="845"/>
        <v>6.5824387399183282E-2</v>
      </c>
      <c r="Q633" s="5">
        <f t="shared" si="846"/>
        <v>0.14970885329096262</v>
      </c>
      <c r="R633" s="5">
        <f t="shared" si="847"/>
        <v>7.2354604975444639E-3</v>
      </c>
      <c r="S633" s="5">
        <f t="shared" si="848"/>
        <v>2.2129933687539752E-2</v>
      </c>
      <c r="T633" s="5">
        <f t="shared" si="849"/>
        <v>8.1400823039655082E-2</v>
      </c>
      <c r="U633" s="5">
        <f t="shared" si="850"/>
        <v>1.7895265352012659E-2</v>
      </c>
      <c r="V633" s="5">
        <f t="shared" si="851"/>
        <v>3.3066701963613849E-3</v>
      </c>
      <c r="W633" s="5">
        <f t="shared" si="852"/>
        <v>0.12342359577972603</v>
      </c>
      <c r="X633" s="5">
        <f t="shared" si="853"/>
        <v>6.710880524518642E-2</v>
      </c>
      <c r="Y633" s="5">
        <f t="shared" si="854"/>
        <v>1.8244452014969312E-2</v>
      </c>
      <c r="Z633" s="5">
        <f t="shared" si="855"/>
        <v>1.3113729896929789E-3</v>
      </c>
      <c r="AA633" s="5">
        <f t="shared" si="856"/>
        <v>3.2433827306475186E-3</v>
      </c>
      <c r="AB633" s="5">
        <f t="shared" si="857"/>
        <v>4.0108846301331125E-3</v>
      </c>
      <c r="AC633" s="5">
        <f t="shared" si="858"/>
        <v>2.7792279982900918E-4</v>
      </c>
      <c r="AD633" s="5">
        <f t="shared" si="859"/>
        <v>7.6315045805561504E-2</v>
      </c>
      <c r="AE633" s="5">
        <f t="shared" si="860"/>
        <v>4.1494590348697069E-2</v>
      </c>
      <c r="AF633" s="5">
        <f t="shared" si="861"/>
        <v>1.1280875285019526E-2</v>
      </c>
      <c r="AG633" s="5">
        <f t="shared" si="862"/>
        <v>2.0445741019372876E-3</v>
      </c>
      <c r="AH633" s="5">
        <f t="shared" si="863"/>
        <v>1.7825739481404723E-4</v>
      </c>
      <c r="AI633" s="5">
        <f t="shared" si="864"/>
        <v>4.4087910952432877E-4</v>
      </c>
      <c r="AJ633" s="5">
        <f t="shared" si="865"/>
        <v>5.452070850068538E-4</v>
      </c>
      <c r="AK633" s="5">
        <f t="shared" si="866"/>
        <v>4.4948189366828038E-4</v>
      </c>
      <c r="AL633" s="5">
        <f t="shared" si="867"/>
        <v>1.4949871009169885E-5</v>
      </c>
      <c r="AM633" s="5">
        <f t="shared" si="868"/>
        <v>3.7749580569336277E-2</v>
      </c>
      <c r="AN633" s="5">
        <f t="shared" si="869"/>
        <v>2.0525485702395933E-2</v>
      </c>
      <c r="AO633" s="5">
        <f t="shared" si="870"/>
        <v>5.5801356858183925E-3</v>
      </c>
      <c r="AP633" s="5">
        <f t="shared" si="871"/>
        <v>1.0113577732457487E-3</v>
      </c>
      <c r="AQ633" s="5">
        <f t="shared" si="872"/>
        <v>1.3747576265539144E-4</v>
      </c>
      <c r="AR633" s="5">
        <f t="shared" si="873"/>
        <v>1.9384690125930086E-5</v>
      </c>
      <c r="AS633" s="5">
        <f t="shared" si="874"/>
        <v>4.794362068423783E-5</v>
      </c>
      <c r="AT633" s="5">
        <f t="shared" si="875"/>
        <v>5.92888188921666E-5</v>
      </c>
      <c r="AU633" s="5">
        <f t="shared" si="876"/>
        <v>4.887913477623232E-5</v>
      </c>
      <c r="AV633" s="5">
        <f t="shared" si="877"/>
        <v>3.0222854761432264E-5</v>
      </c>
      <c r="AW633" s="5">
        <f t="shared" si="878"/>
        <v>5.5845505010825095E-7</v>
      </c>
      <c r="AX633" s="5">
        <f t="shared" si="879"/>
        <v>1.556083314588189E-2</v>
      </c>
      <c r="AY633" s="5">
        <f t="shared" si="880"/>
        <v>8.4608531654152674E-3</v>
      </c>
      <c r="AZ633" s="5">
        <f t="shared" si="881"/>
        <v>2.3001993407294674E-3</v>
      </c>
      <c r="BA633" s="5">
        <f t="shared" si="882"/>
        <v>4.1689389187680846E-4</v>
      </c>
      <c r="BB633" s="5">
        <f t="shared" si="883"/>
        <v>5.6669170147577609E-5</v>
      </c>
      <c r="BC633" s="5">
        <f t="shared" si="884"/>
        <v>6.1625174324483807E-6</v>
      </c>
      <c r="BD633" s="5">
        <f t="shared" si="885"/>
        <v>1.7566649042821804E-6</v>
      </c>
      <c r="BE633" s="5">
        <f t="shared" si="886"/>
        <v>4.3447109700019955E-6</v>
      </c>
      <c r="BF633" s="5">
        <f t="shared" si="887"/>
        <v>5.3728270448282016E-6</v>
      </c>
      <c r="BG633" s="5">
        <f t="shared" si="888"/>
        <v>4.4294884290272422E-6</v>
      </c>
      <c r="BH633" s="5">
        <f t="shared" si="889"/>
        <v>2.7388329615652441E-6</v>
      </c>
      <c r="BI633" s="5">
        <f t="shared" si="890"/>
        <v>1.3547760399958574E-6</v>
      </c>
      <c r="BJ633" s="8">
        <f t="shared" si="891"/>
        <v>0.78388861197841653</v>
      </c>
      <c r="BK633" s="8">
        <f t="shared" si="892"/>
        <v>0.14896255896169014</v>
      </c>
      <c r="BL633" s="8">
        <f t="shared" si="893"/>
        <v>6.0838823609550979E-2</v>
      </c>
      <c r="BM633" s="8">
        <f t="shared" si="894"/>
        <v>0.56714889096056653</v>
      </c>
      <c r="BN633" s="8">
        <f t="shared" si="895"/>
        <v>0.41939218186841914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1.175</v>
      </c>
      <c r="F634">
        <f>VLOOKUP(B634,home!$B$2:$E$405,3,FALSE)</f>
        <v>0.85</v>
      </c>
      <c r="G634">
        <f>VLOOKUP(C634,away!$B$2:$E$405,4,FALSE)</f>
        <v>0.73</v>
      </c>
      <c r="H634">
        <f>VLOOKUP(A634,away!$A$2:$E$405,3,FALSE)</f>
        <v>0.99375000000000002</v>
      </c>
      <c r="I634">
        <f>VLOOKUP(C634,away!$B$2:$E$405,3,FALSE)</f>
        <v>0.73</v>
      </c>
      <c r="J634">
        <f>VLOOKUP(B634,home!$B$2:$E$405,4,FALSE)</f>
        <v>1.26</v>
      </c>
      <c r="K634" s="3">
        <f t="shared" si="840"/>
        <v>0.7290875</v>
      </c>
      <c r="L634" s="3">
        <f t="shared" si="841"/>
        <v>0.91405124999999998</v>
      </c>
      <c r="M634" s="5">
        <f t="shared" si="842"/>
        <v>0.19337214195581323</v>
      </c>
      <c r="N634" s="5">
        <f t="shared" si="843"/>
        <v>0.14098521154820901</v>
      </c>
      <c r="O634" s="5">
        <f t="shared" si="844"/>
        <v>0.17675204806988851</v>
      </c>
      <c r="P634" s="5">
        <f t="shared" si="845"/>
        <v>0.12886770884715484</v>
      </c>
      <c r="Q634" s="5">
        <f t="shared" si="846"/>
        <v>5.1395277712327408E-2</v>
      </c>
      <c r="R634" s="5">
        <f t="shared" si="847"/>
        <v>8.0780215239170838E-2</v>
      </c>
      <c r="S634" s="5">
        <f t="shared" si="848"/>
        <v>2.1470112260676424E-2</v>
      </c>
      <c r="T634" s="5">
        <f t="shared" si="849"/>
        <v>4.697791783705E-2</v>
      </c>
      <c r="U634" s="5">
        <f t="shared" si="850"/>
        <v>5.8895845178188973E-2</v>
      </c>
      <c r="V634" s="5">
        <f t="shared" si="851"/>
        <v>1.5897982154113388E-3</v>
      </c>
      <c r="W634" s="5">
        <f t="shared" si="852"/>
        <v>1.2490551513028837E-2</v>
      </c>
      <c r="X634" s="5">
        <f t="shared" si="853"/>
        <v>1.1417004223673397E-2</v>
      </c>
      <c r="Y634" s="5">
        <f t="shared" si="854"/>
        <v>5.2178634909519741E-3</v>
      </c>
      <c r="Z634" s="5">
        <f t="shared" si="855"/>
        <v>2.4612418904877718E-2</v>
      </c>
      <c r="AA634" s="5">
        <f t="shared" si="856"/>
        <v>1.7944606968310038E-2</v>
      </c>
      <c r="AB634" s="5">
        <f t="shared" si="857"/>
        <v>6.5415943165038713E-3</v>
      </c>
      <c r="AC634" s="5">
        <f t="shared" si="858"/>
        <v>6.6217414862998223E-5</v>
      </c>
      <c r="AD634" s="5">
        <f t="shared" si="859"/>
        <v>2.2766762440638525E-3</v>
      </c>
      <c r="AE634" s="5">
        <f t="shared" si="860"/>
        <v>2.0809987667318691E-3</v>
      </c>
      <c r="AF634" s="5">
        <f t="shared" si="861"/>
        <v>9.5106976198986164E-4</v>
      </c>
      <c r="AG634" s="5">
        <f t="shared" si="862"/>
        <v>2.8977550159467854E-4</v>
      </c>
      <c r="AH634" s="5">
        <f t="shared" si="863"/>
        <v>5.6242530663817769E-3</v>
      </c>
      <c r="AI634" s="5">
        <f t="shared" si="864"/>
        <v>4.1005726075356245E-3</v>
      </c>
      <c r="AJ634" s="5">
        <f t="shared" si="865"/>
        <v>1.4948381154983145E-3</v>
      </c>
      <c r="AK634" s="5">
        <f t="shared" si="866"/>
        <v>3.6328926151112583E-4</v>
      </c>
      <c r="AL634" s="5">
        <f t="shared" si="867"/>
        <v>1.7651532331117344E-6</v>
      </c>
      <c r="AM634" s="5">
        <f t="shared" si="868"/>
        <v>3.319792382187809E-4</v>
      </c>
      <c r="AN634" s="5">
        <f t="shared" si="869"/>
        <v>3.0344603766792441E-4</v>
      </c>
      <c r="AO634" s="5">
        <f t="shared" si="870"/>
        <v>1.3868261501895669E-4</v>
      </c>
      <c r="AP634" s="5">
        <f t="shared" si="871"/>
        <v>4.2254339203782052E-5</v>
      </c>
      <c r="AQ634" s="5">
        <f t="shared" si="872"/>
        <v>9.6556578917852457E-6</v>
      </c>
      <c r="AR634" s="5">
        <f t="shared" si="873"/>
        <v>1.0281711091285194E-3</v>
      </c>
      <c r="AS634" s="5">
        <f t="shared" si="874"/>
        <v>7.4962670352673956E-4</v>
      </c>
      <c r="AT634" s="5">
        <f t="shared" si="875"/>
        <v>2.7327172960377584E-4</v>
      </c>
      <c r="AU634" s="5">
        <f t="shared" si="876"/>
        <v>6.6413000719164301E-5</v>
      </c>
      <c r="AV634" s="5">
        <f t="shared" si="877"/>
        <v>1.2105222165458422E-5</v>
      </c>
      <c r="AW634" s="5">
        <f t="shared" si="878"/>
        <v>3.2676092069955674E-8</v>
      </c>
      <c r="AX634" s="5">
        <f t="shared" si="879"/>
        <v>4.0340318807472565E-5</v>
      </c>
      <c r="AY634" s="5">
        <f t="shared" si="880"/>
        <v>3.6873118831368801E-5</v>
      </c>
      <c r="AZ634" s="5">
        <f t="shared" si="881"/>
        <v>1.6851960179605596E-5</v>
      </c>
      <c r="BA634" s="5">
        <f t="shared" si="882"/>
        <v>5.1345184223729069E-6</v>
      </c>
      <c r="BB634" s="5">
        <f t="shared" si="883"/>
        <v>1.1733032455294958E-6</v>
      </c>
      <c r="BC634" s="5">
        <f t="shared" si="884"/>
        <v>2.1449185964105855E-7</v>
      </c>
      <c r="BD634" s="5">
        <f t="shared" si="885"/>
        <v>1.5663351458546822E-4</v>
      </c>
      <c r="BE634" s="5">
        <f t="shared" si="886"/>
        <v>1.1419953756533258E-4</v>
      </c>
      <c r="BF634" s="5">
        <f t="shared" si="887"/>
        <v>4.16307276723322E-5</v>
      </c>
      <c r="BG634" s="5">
        <f t="shared" si="888"/>
        <v>1.0117481053933834E-5</v>
      </c>
      <c r="BH634" s="5">
        <f t="shared" si="889"/>
        <v>1.8441322419774957E-6</v>
      </c>
      <c r="BI634" s="5">
        <f t="shared" si="890"/>
        <v>2.6890675319455359E-7</v>
      </c>
      <c r="BJ634" s="8">
        <f t="shared" si="891"/>
        <v>0.27500895219896815</v>
      </c>
      <c r="BK634" s="8">
        <f t="shared" si="892"/>
        <v>0.34540461696598335</v>
      </c>
      <c r="BL634" s="8">
        <f t="shared" si="893"/>
        <v>0.35495154488800484</v>
      </c>
      <c r="BM634" s="8">
        <f t="shared" si="894"/>
        <v>0.22778808914253101</v>
      </c>
      <c r="BN634" s="8">
        <f t="shared" si="895"/>
        <v>0.77215260337256386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1.175</v>
      </c>
      <c r="F635">
        <f>VLOOKUP(B635,home!$B$2:$E$405,3,FALSE)</f>
        <v>2.34</v>
      </c>
      <c r="G635">
        <f>VLOOKUP(C635,away!$B$2:$E$405,4,FALSE)</f>
        <v>0.74</v>
      </c>
      <c r="H635">
        <f>VLOOKUP(A635,away!$A$2:$E$405,3,FALSE)</f>
        <v>0.99375000000000002</v>
      </c>
      <c r="I635">
        <f>VLOOKUP(C635,away!$B$2:$E$405,3,FALSE)</f>
        <v>0.64</v>
      </c>
      <c r="J635">
        <f>VLOOKUP(B635,home!$B$2:$E$405,4,FALSE)</f>
        <v>1.1299999999999999</v>
      </c>
      <c r="K635" s="3">
        <f t="shared" si="840"/>
        <v>2.0346299999999999</v>
      </c>
      <c r="L635" s="3">
        <f t="shared" si="841"/>
        <v>0.71867999999999999</v>
      </c>
      <c r="M635" s="5">
        <f t="shared" si="842"/>
        <v>6.3716609800065632E-2</v>
      </c>
      <c r="N635" s="5">
        <f t="shared" si="843"/>
        <v>0.12963972579750752</v>
      </c>
      <c r="O635" s="5">
        <f t="shared" si="844"/>
        <v>4.5791853131111164E-2</v>
      </c>
      <c r="P635" s="5">
        <f t="shared" si="845"/>
        <v>9.31694781361527E-2</v>
      </c>
      <c r="Q635" s="5">
        <f t="shared" si="846"/>
        <v>0.13188443764969138</v>
      </c>
      <c r="R635" s="5">
        <f t="shared" si="847"/>
        <v>1.6454844504133485E-2</v>
      </c>
      <c r="S635" s="5">
        <f t="shared" si="848"/>
        <v>3.4059218166979821E-2</v>
      </c>
      <c r="T635" s="5">
        <f t="shared" si="849"/>
        <v>9.4782707650080192E-2</v>
      </c>
      <c r="U635" s="5">
        <f t="shared" si="850"/>
        <v>3.3479520273445112E-2</v>
      </c>
      <c r="V635" s="5">
        <f t="shared" si="851"/>
        <v>5.5336688716912412E-3</v>
      </c>
      <c r="W635" s="5">
        <f t="shared" si="852"/>
        <v>8.9445344458397205E-2</v>
      </c>
      <c r="X635" s="5">
        <f t="shared" si="853"/>
        <v>6.4282580155360897E-2</v>
      </c>
      <c r="Y635" s="5">
        <f t="shared" si="854"/>
        <v>2.3099302353027387E-2</v>
      </c>
      <c r="Z635" s="5">
        <f t="shared" si="855"/>
        <v>3.9419225494102183E-3</v>
      </c>
      <c r="AA635" s="5">
        <f t="shared" si="856"/>
        <v>8.0203538767065121E-3</v>
      </c>
      <c r="AB635" s="5">
        <f t="shared" si="857"/>
        <v>8.1592263040816855E-3</v>
      </c>
      <c r="AC635" s="5">
        <f t="shared" si="858"/>
        <v>5.0572472642095782E-4</v>
      </c>
      <c r="AD635" s="5">
        <f t="shared" si="859"/>
        <v>4.5497045298847176E-2</v>
      </c>
      <c r="AE635" s="5">
        <f t="shared" si="860"/>
        <v>3.2697816515375483E-2</v>
      </c>
      <c r="AF635" s="5">
        <f t="shared" si="861"/>
        <v>1.1749633386635028E-2</v>
      </c>
      <c r="AG635" s="5">
        <f t="shared" si="862"/>
        <v>2.8147421741022876E-3</v>
      </c>
      <c r="AH635" s="5">
        <f t="shared" si="863"/>
        <v>7.0824522445253374E-4</v>
      </c>
      <c r="AI635" s="5">
        <f t="shared" si="864"/>
        <v>1.4410169810278586E-3</v>
      </c>
      <c r="AJ635" s="5">
        <f t="shared" si="865"/>
        <v>1.4659681900543562E-3</v>
      </c>
      <c r="AK635" s="5">
        <f t="shared" si="866"/>
        <v>9.942342861767651E-4</v>
      </c>
      <c r="AL635" s="5">
        <f t="shared" si="867"/>
        <v>2.9579796532828525E-5</v>
      </c>
      <c r="AM635" s="5">
        <f t="shared" si="868"/>
        <v>1.8513930655278673E-2</v>
      </c>
      <c r="AN635" s="5">
        <f t="shared" si="869"/>
        <v>1.3305591683335677E-2</v>
      </c>
      <c r="AO635" s="5">
        <f t="shared" si="870"/>
        <v>4.7812313154898421E-3</v>
      </c>
      <c r="AP635" s="5">
        <f t="shared" si="871"/>
        <v>1.1453917739387468E-3</v>
      </c>
      <c r="AQ635" s="5">
        <f t="shared" si="872"/>
        <v>2.0579254002357457E-4</v>
      </c>
      <c r="AR635" s="5">
        <f t="shared" si="873"/>
        <v>1.0180033558190942E-4</v>
      </c>
      <c r="AS635" s="5">
        <f t="shared" si="874"/>
        <v>2.0712601678502036E-4</v>
      </c>
      <c r="AT635" s="5">
        <f t="shared" si="875"/>
        <v>2.1071240376565302E-4</v>
      </c>
      <c r="AU635" s="5">
        <f t="shared" si="876"/>
        <v>1.4290725935790354E-4</v>
      </c>
      <c r="AV635" s="5">
        <f t="shared" si="877"/>
        <v>7.2690849276842818E-5</v>
      </c>
      <c r="AW635" s="5">
        <f t="shared" si="878"/>
        <v>1.2014720838730605E-6</v>
      </c>
      <c r="AX635" s="5">
        <f t="shared" si="879"/>
        <v>6.2781664548582812E-3</v>
      </c>
      <c r="AY635" s="5">
        <f t="shared" si="880"/>
        <v>4.5119926677775488E-3</v>
      </c>
      <c r="AZ635" s="5">
        <f t="shared" si="881"/>
        <v>1.6213394452391846E-3</v>
      </c>
      <c r="BA635" s="5">
        <f t="shared" si="882"/>
        <v>3.8840807750149906E-4</v>
      </c>
      <c r="BB635" s="5">
        <f t="shared" si="883"/>
        <v>6.9785279284694326E-5</v>
      </c>
      <c r="BC635" s="5">
        <f t="shared" si="884"/>
        <v>1.0030656903264827E-5</v>
      </c>
      <c r="BD635" s="5">
        <f t="shared" si="885"/>
        <v>1.2193644196001106E-5</v>
      </c>
      <c r="BE635" s="5">
        <f t="shared" si="886"/>
        <v>2.480955429050973E-5</v>
      </c>
      <c r="BF635" s="5">
        <f t="shared" si="887"/>
        <v>2.5239131723049907E-5</v>
      </c>
      <c r="BG635" s="5">
        <f t="shared" si="888"/>
        <v>1.7117431525889683E-5</v>
      </c>
      <c r="BH635" s="5">
        <f t="shared" si="889"/>
        <v>8.7069099263802299E-6</v>
      </c>
      <c r="BI635" s="5">
        <f t="shared" si="890"/>
        <v>3.5430680287021993E-6</v>
      </c>
      <c r="BJ635" s="8">
        <f t="shared" si="891"/>
        <v>0.67672499598865554</v>
      </c>
      <c r="BK635" s="8">
        <f t="shared" si="892"/>
        <v>0.20152627216562075</v>
      </c>
      <c r="BL635" s="8">
        <f t="shared" si="893"/>
        <v>0.11734210937564732</v>
      </c>
      <c r="BM635" s="8">
        <f t="shared" si="894"/>
        <v>0.51436755986497851</v>
      </c>
      <c r="BN635" s="8">
        <f t="shared" si="895"/>
        <v>0.48065694901866185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1.175</v>
      </c>
      <c r="F636">
        <f>VLOOKUP(B636,home!$B$2:$E$405,3,FALSE)</f>
        <v>0.74</v>
      </c>
      <c r="G636">
        <f>VLOOKUP(C636,away!$B$2:$E$405,4,FALSE)</f>
        <v>0.49</v>
      </c>
      <c r="H636">
        <f>VLOOKUP(A636,away!$A$2:$E$405,3,FALSE)</f>
        <v>0.99375000000000002</v>
      </c>
      <c r="I636">
        <f>VLOOKUP(C636,away!$B$2:$E$405,3,FALSE)</f>
        <v>0.73</v>
      </c>
      <c r="J636">
        <f>VLOOKUP(B636,home!$B$2:$E$405,4,FALSE)</f>
        <v>0.38</v>
      </c>
      <c r="K636" s="3">
        <f t="shared" si="840"/>
        <v>0.42605500000000002</v>
      </c>
      <c r="L636" s="3">
        <f t="shared" si="841"/>
        <v>0.27566625</v>
      </c>
      <c r="M636" s="5">
        <f t="shared" si="842"/>
        <v>0.49573129153240753</v>
      </c>
      <c r="N636" s="5">
        <f t="shared" si="843"/>
        <v>0.21120879541383994</v>
      </c>
      <c r="O636" s="5">
        <f t="shared" si="844"/>
        <v>0.13665638614439554</v>
      </c>
      <c r="P636" s="5">
        <f t="shared" si="845"/>
        <v>5.8223136598750454E-2</v>
      </c>
      <c r="Q636" s="5">
        <f t="shared" si="846"/>
        <v>4.4993281665021784E-2</v>
      </c>
      <c r="R636" s="5">
        <f t="shared" si="847"/>
        <v>1.8835776753488739E-2</v>
      </c>
      <c r="S636" s="5">
        <f t="shared" si="848"/>
        <v>1.709562061796508E-3</v>
      </c>
      <c r="T636" s="5">
        <f t="shared" si="849"/>
        <v>1.2403129231790313E-2</v>
      </c>
      <c r="U636" s="5">
        <f t="shared" si="850"/>
        <v>8.0250768647076465E-3</v>
      </c>
      <c r="V636" s="5">
        <f t="shared" si="851"/>
        <v>2.2309591943188296E-5</v>
      </c>
      <c r="W636" s="5">
        <f t="shared" si="852"/>
        <v>6.38987087326362E-3</v>
      </c>
      <c r="X636" s="5">
        <f t="shared" si="853"/>
        <v>1.7614717416168074E-3</v>
      </c>
      <c r="Y636" s="5">
        <f t="shared" si="854"/>
        <v>2.427891547462371E-4</v>
      </c>
      <c r="Z636" s="5">
        <f t="shared" si="855"/>
        <v>1.7307959811571386E-3</v>
      </c>
      <c r="AA636" s="5">
        <f t="shared" si="856"/>
        <v>7.3741428175190472E-4</v>
      </c>
      <c r="AB636" s="5">
        <f t="shared" si="857"/>
        <v>1.570895209059039E-4</v>
      </c>
      <c r="AC636" s="5">
        <f t="shared" si="858"/>
        <v>1.6376493189931592E-7</v>
      </c>
      <c r="AD636" s="5">
        <f t="shared" si="859"/>
        <v>6.8060910872708288E-4</v>
      </c>
      <c r="AE636" s="5">
        <f t="shared" si="860"/>
        <v>1.8762096071863721E-4</v>
      </c>
      <c r="AF636" s="5">
        <f t="shared" si="861"/>
        <v>2.5860383331352012E-5</v>
      </c>
      <c r="AG636" s="5">
        <f t="shared" si="862"/>
        <v>2.3762782988387725E-6</v>
      </c>
      <c r="AH636" s="5">
        <f t="shared" si="863"/>
        <v>1.1928050941016475E-4</v>
      </c>
      <c r="AI636" s="5">
        <f t="shared" si="864"/>
        <v>5.0820057436747752E-5</v>
      </c>
      <c r="AJ636" s="5">
        <f t="shared" si="865"/>
        <v>1.0826069785606782E-5</v>
      </c>
      <c r="AK636" s="5">
        <f t="shared" si="866"/>
        <v>1.5375003875022326E-6</v>
      </c>
      <c r="AL636" s="5">
        <f t="shared" si="867"/>
        <v>7.693609955978025E-10</v>
      </c>
      <c r="AM636" s="5">
        <f t="shared" si="868"/>
        <v>5.7995382763743467E-5</v>
      </c>
      <c r="AN636" s="5">
        <f t="shared" si="869"/>
        <v>1.5987369683795797E-5</v>
      </c>
      <c r="AO636" s="5">
        <f t="shared" si="870"/>
        <v>2.2035891240478365E-6</v>
      </c>
      <c r="AP636" s="5">
        <f t="shared" si="871"/>
        <v>2.0248505012235068E-7</v>
      </c>
      <c r="AQ636" s="5">
        <f t="shared" si="872"/>
        <v>1.3954573612072611E-8</v>
      </c>
      <c r="AR636" s="5">
        <f t="shared" si="873"/>
        <v>6.5763221454379671E-6</v>
      </c>
      <c r="AS636" s="5">
        <f t="shared" si="874"/>
        <v>2.8018749316745737E-6</v>
      </c>
      <c r="AT636" s="5">
        <f t="shared" si="875"/>
        <v>5.9687641200730517E-7</v>
      </c>
      <c r="AU636" s="5">
        <f t="shared" si="876"/>
        <v>8.4767393239257483E-8</v>
      </c>
      <c r="AV636" s="5">
        <f t="shared" si="877"/>
        <v>9.028892931637961E-9</v>
      </c>
      <c r="AW636" s="5">
        <f t="shared" si="878"/>
        <v>2.5100185381329436E-12</v>
      </c>
      <c r="AX636" s="5">
        <f t="shared" si="879"/>
        <v>4.1182038005677857E-6</v>
      </c>
      <c r="AY636" s="5">
        <f t="shared" si="880"/>
        <v>1.1352497984382694E-6</v>
      </c>
      <c r="AZ636" s="5">
        <f t="shared" si="881"/>
        <v>1.564750273743668E-7</v>
      </c>
      <c r="BA636" s="5">
        <f t="shared" si="882"/>
        <v>1.4378294671646347E-8</v>
      </c>
      <c r="BB636" s="5">
        <f t="shared" si="883"/>
        <v>9.9090264338193242E-10</v>
      </c>
      <c r="BC636" s="5">
        <f t="shared" si="884"/>
        <v>5.4631683163236939E-11</v>
      </c>
      <c r="BD636" s="5">
        <f t="shared" si="885"/>
        <v>3.0214501077080649E-7</v>
      </c>
      <c r="BE636" s="5">
        <f t="shared" si="886"/>
        <v>1.2873039256395597E-7</v>
      </c>
      <c r="BF636" s="5">
        <f t="shared" si="887"/>
        <v>2.7423113701918128E-8</v>
      </c>
      <c r="BG636" s="5">
        <f t="shared" si="888"/>
        <v>3.8945849027569098E-9</v>
      </c>
      <c r="BH636" s="5">
        <f t="shared" si="889"/>
        <v>4.1482684268602382E-10</v>
      </c>
      <c r="BI636" s="5">
        <f t="shared" si="890"/>
        <v>3.5347810092118783E-11</v>
      </c>
      <c r="BJ636" s="8">
        <f t="shared" si="891"/>
        <v>0.27797763294500533</v>
      </c>
      <c r="BK636" s="8">
        <f t="shared" si="892"/>
        <v>0.55568759956898905</v>
      </c>
      <c r="BL636" s="8">
        <f t="shared" si="893"/>
        <v>0.16460473921532165</v>
      </c>
      <c r="BM636" s="8">
        <f t="shared" si="894"/>
        <v>3.4350964355280691E-2</v>
      </c>
      <c r="BN636" s="8">
        <f t="shared" si="895"/>
        <v>0.96564866810790395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1.175</v>
      </c>
      <c r="F637">
        <f>VLOOKUP(B637,home!$B$2:$E$405,3,FALSE)</f>
        <v>1.22</v>
      </c>
      <c r="G637">
        <f>VLOOKUP(C637,away!$B$2:$E$405,4,FALSE)</f>
        <v>0.64</v>
      </c>
      <c r="H637">
        <f>VLOOKUP(A637,away!$A$2:$E$405,3,FALSE)</f>
        <v>0.99375000000000002</v>
      </c>
      <c r="I637">
        <f>VLOOKUP(C637,away!$B$2:$E$405,3,FALSE)</f>
        <v>0.85</v>
      </c>
      <c r="J637">
        <f>VLOOKUP(B637,home!$B$2:$E$405,4,FALSE)</f>
        <v>1.58</v>
      </c>
      <c r="K637" s="3">
        <f t="shared" si="840"/>
        <v>0.91744000000000003</v>
      </c>
      <c r="L637" s="3">
        <f t="shared" si="841"/>
        <v>1.3346062500000002</v>
      </c>
      <c r="M637" s="5">
        <f t="shared" si="842"/>
        <v>0.10518377190877778</v>
      </c>
      <c r="N637" s="5">
        <f t="shared" si="843"/>
        <v>9.6499799699989106E-2</v>
      </c>
      <c r="O637" s="5">
        <f t="shared" si="844"/>
        <v>0.14037891938802929</v>
      </c>
      <c r="P637" s="5">
        <f t="shared" si="845"/>
        <v>0.12878923580335361</v>
      </c>
      <c r="Q637" s="5">
        <f t="shared" si="846"/>
        <v>4.4266388118378991E-2</v>
      </c>
      <c r="R637" s="5">
        <f t="shared" si="847"/>
        <v>9.3675291591755083E-2</v>
      </c>
      <c r="S637" s="5">
        <f t="shared" si="848"/>
        <v>3.9423066310069324E-2</v>
      </c>
      <c r="T637" s="5">
        <f t="shared" si="849"/>
        <v>5.9078198247714354E-2</v>
      </c>
      <c r="U637" s="5">
        <f t="shared" si="850"/>
        <v>8.5941459517939786E-2</v>
      </c>
      <c r="V637" s="5">
        <f t="shared" si="851"/>
        <v>5.363381833698431E-3</v>
      </c>
      <c r="W637" s="5">
        <f t="shared" si="852"/>
        <v>1.3537251705108545E-2</v>
      </c>
      <c r="X637" s="5">
        <f t="shared" si="853"/>
        <v>1.8066900733461025E-2</v>
      </c>
      <c r="Y637" s="5">
        <f t="shared" si="854"/>
        <v>1.2056099318503339E-2</v>
      </c>
      <c r="Z637" s="5">
        <f t="shared" si="855"/>
        <v>4.1673209876309583E-2</v>
      </c>
      <c r="AA637" s="5">
        <f t="shared" si="856"/>
        <v>3.8232669668921464E-2</v>
      </c>
      <c r="AB637" s="5">
        <f t="shared" si="857"/>
        <v>1.7538090230527652E-2</v>
      </c>
      <c r="AC637" s="5">
        <f t="shared" si="858"/>
        <v>4.1043988722582494E-4</v>
      </c>
      <c r="AD637" s="5">
        <f t="shared" si="859"/>
        <v>3.1049040510836949E-3</v>
      </c>
      <c r="AE637" s="5">
        <f t="shared" si="860"/>
        <v>4.1438243522266193E-3</v>
      </c>
      <c r="AF637" s="5">
        <f t="shared" si="861"/>
        <v>2.7651869396919247E-3</v>
      </c>
      <c r="AG637" s="5">
        <f t="shared" si="862"/>
        <v>1.2301452573770717E-3</v>
      </c>
      <c r="AH637" s="5">
        <f t="shared" si="863"/>
        <v>1.3904331589621134E-2</v>
      </c>
      <c r="AI637" s="5">
        <f t="shared" si="864"/>
        <v>1.2756389973582014E-2</v>
      </c>
      <c r="AJ637" s="5">
        <f t="shared" si="865"/>
        <v>5.8516112086815404E-3</v>
      </c>
      <c r="AK637" s="5">
        <f t="shared" si="866"/>
        <v>1.7895007290975979E-3</v>
      </c>
      <c r="AL637" s="5">
        <f t="shared" si="867"/>
        <v>2.0102051280257342E-5</v>
      </c>
      <c r="AM637" s="5">
        <f t="shared" si="868"/>
        <v>5.6971263452524517E-4</v>
      </c>
      <c r="AN637" s="5">
        <f t="shared" si="869"/>
        <v>7.603420427413582E-4</v>
      </c>
      <c r="AO637" s="5">
        <f t="shared" si="870"/>
        <v>5.0737862119019212E-4</v>
      </c>
      <c r="AP637" s="5">
        <f t="shared" si="871"/>
        <v>2.2571689298560421E-4</v>
      </c>
      <c r="AQ637" s="5">
        <f t="shared" si="872"/>
        <v>7.5310794027292195E-5</v>
      </c>
      <c r="AR637" s="5">
        <f t="shared" si="873"/>
        <v>3.7113615683161557E-3</v>
      </c>
      <c r="AS637" s="5">
        <f t="shared" si="874"/>
        <v>3.4049515572359738E-3</v>
      </c>
      <c r="AT637" s="5">
        <f t="shared" si="875"/>
        <v>1.5619193783352856E-3</v>
      </c>
      <c r="AU637" s="5">
        <f t="shared" si="876"/>
        <v>4.7765577148664161E-4</v>
      </c>
      <c r="AV637" s="5">
        <f t="shared" si="877"/>
        <v>1.0955512774817608E-4</v>
      </c>
      <c r="AW637" s="5">
        <f t="shared" si="878"/>
        <v>6.8370491407633508E-7</v>
      </c>
      <c r="AX637" s="5">
        <f t="shared" si="879"/>
        <v>8.7112859903140137E-5</v>
      </c>
      <c r="AY637" s="5">
        <f t="shared" si="880"/>
        <v>1.1626136728210526E-4</v>
      </c>
      <c r="AZ637" s="5">
        <f t="shared" si="881"/>
        <v>7.7581573704121618E-5</v>
      </c>
      <c r="BA637" s="5">
        <f t="shared" si="882"/>
        <v>3.4513617716785451E-5</v>
      </c>
      <c r="BB637" s="5">
        <f t="shared" si="883"/>
        <v>1.1515522478733156E-5</v>
      </c>
      <c r="BC637" s="5">
        <f t="shared" si="884"/>
        <v>3.0737376544265488E-6</v>
      </c>
      <c r="BD637" s="5">
        <f t="shared" si="885"/>
        <v>8.2553439084742349E-4</v>
      </c>
      <c r="BE637" s="5">
        <f t="shared" si="886"/>
        <v>7.5737827153906029E-4</v>
      </c>
      <c r="BF637" s="5">
        <f t="shared" si="887"/>
        <v>3.4742456072039762E-4</v>
      </c>
      <c r="BG637" s="5">
        <f t="shared" si="888"/>
        <v>1.0624706299577391E-4</v>
      </c>
      <c r="BH637" s="5">
        <f t="shared" si="889"/>
        <v>2.4368826368710695E-5</v>
      </c>
      <c r="BI637" s="5">
        <f t="shared" si="890"/>
        <v>4.4713872127419897E-6</v>
      </c>
      <c r="BJ637" s="8">
        <f t="shared" si="891"/>
        <v>0.25721721808774367</v>
      </c>
      <c r="BK637" s="8">
        <f t="shared" si="892"/>
        <v>0.27930625916168739</v>
      </c>
      <c r="BL637" s="8">
        <f t="shared" si="893"/>
        <v>0.42139913180096189</v>
      </c>
      <c r="BM637" s="8">
        <f t="shared" si="894"/>
        <v>0.39068683475405069</v>
      </c>
      <c r="BN637" s="8">
        <f t="shared" si="895"/>
        <v>0.6087934065102838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1.175</v>
      </c>
      <c r="F638">
        <f>VLOOKUP(B638,home!$B$2:$E$405,3,FALSE)</f>
        <v>0.53</v>
      </c>
      <c r="G638">
        <f>VLOOKUP(C638,away!$B$2:$E$405,4,FALSE)</f>
        <v>1.38</v>
      </c>
      <c r="H638">
        <f>VLOOKUP(A638,away!$A$2:$E$405,3,FALSE)</f>
        <v>0.99375000000000002</v>
      </c>
      <c r="I638">
        <f>VLOOKUP(C638,away!$B$2:$E$405,3,FALSE)</f>
        <v>1.06</v>
      </c>
      <c r="J638">
        <f>VLOOKUP(B638,home!$B$2:$E$405,4,FALSE)</f>
        <v>1.76</v>
      </c>
      <c r="K638" s="3">
        <f t="shared" si="840"/>
        <v>0.85939500000000002</v>
      </c>
      <c r="L638" s="3">
        <f t="shared" si="841"/>
        <v>1.8539400000000004</v>
      </c>
      <c r="M638" s="5">
        <f t="shared" si="842"/>
        <v>6.6315276072295079E-2</v>
      </c>
      <c r="N638" s="5">
        <f t="shared" si="843"/>
        <v>5.6991016680150025E-2</v>
      </c>
      <c r="O638" s="5">
        <f t="shared" si="844"/>
        <v>0.12294454292147076</v>
      </c>
      <c r="P638" s="5">
        <f t="shared" si="845"/>
        <v>0.10565792546399735</v>
      </c>
      <c r="Q638" s="5">
        <f t="shared" si="846"/>
        <v>2.4488897389918766E-2</v>
      </c>
      <c r="R638" s="5">
        <f t="shared" si="847"/>
        <v>0.1139659029519158</v>
      </c>
      <c r="S638" s="5">
        <f t="shared" si="848"/>
        <v>4.2085315309497398E-2</v>
      </c>
      <c r="T638" s="5">
        <f t="shared" si="849"/>
        <v>4.5400946427066012E-2</v>
      </c>
      <c r="U638" s="5">
        <f t="shared" si="850"/>
        <v>9.7941727167361686E-2</v>
      </c>
      <c r="V638" s="5">
        <f t="shared" si="851"/>
        <v>7.450348247986534E-3</v>
      </c>
      <c r="W638" s="5">
        <f t="shared" si="852"/>
        <v>7.0152119908030797E-3</v>
      </c>
      <c r="X638" s="5">
        <f t="shared" si="853"/>
        <v>1.3005782118229465E-2</v>
      </c>
      <c r="Y638" s="5">
        <f t="shared" si="854"/>
        <v>1.2055969850135172E-2</v>
      </c>
      <c r="Z638" s="5">
        <f t="shared" si="855"/>
        <v>7.0428648706224922E-2</v>
      </c>
      <c r="AA638" s="5">
        <f t="shared" si="856"/>
        <v>6.0526028554886167E-2</v>
      </c>
      <c r="AB638" s="5">
        <f t="shared" si="857"/>
        <v>2.6007883154963204E-2</v>
      </c>
      <c r="AC638" s="5">
        <f t="shared" si="858"/>
        <v>7.4189951630489811E-4</v>
      </c>
      <c r="AD638" s="5">
        <f t="shared" si="859"/>
        <v>1.5072095272090529E-3</v>
      </c>
      <c r="AE638" s="5">
        <f t="shared" si="860"/>
        <v>2.7942760308739523E-3</v>
      </c>
      <c r="AF638" s="5">
        <f t="shared" si="861"/>
        <v>2.5902100523392288E-3</v>
      </c>
      <c r="AG638" s="5">
        <f t="shared" si="862"/>
        <v>1.6006980081445966E-3</v>
      </c>
      <c r="AH638" s="5">
        <f t="shared" si="863"/>
        <v>3.2642622245604651E-2</v>
      </c>
      <c r="AI638" s="5">
        <f t="shared" si="864"/>
        <v>2.8052906344761406E-2</v>
      </c>
      <c r="AJ638" s="5">
        <f t="shared" si="865"/>
        <v>1.2054263724078116E-2</v>
      </c>
      <c r="AK638" s="5">
        <f t="shared" si="866"/>
        <v>3.4531246577180373E-3</v>
      </c>
      <c r="AL638" s="5">
        <f t="shared" si="867"/>
        <v>4.7281753730505578E-5</v>
      </c>
      <c r="AM638" s="5">
        <f t="shared" si="868"/>
        <v>2.5905766632716487E-4</v>
      </c>
      <c r="AN638" s="5">
        <f t="shared" si="869"/>
        <v>4.8027736991058419E-4</v>
      </c>
      <c r="AO638" s="5">
        <f t="shared" si="870"/>
        <v>4.4520271358601445E-4</v>
      </c>
      <c r="AP638" s="5">
        <f t="shared" si="871"/>
        <v>2.7512637294188521E-4</v>
      </c>
      <c r="AQ638" s="5">
        <f t="shared" si="872"/>
        <v>1.2751694696296962E-4</v>
      </c>
      <c r="AR638" s="5">
        <f t="shared" si="873"/>
        <v>1.2103492617203258E-2</v>
      </c>
      <c r="AS638" s="5">
        <f t="shared" si="874"/>
        <v>1.0401681037761392E-2</v>
      </c>
      <c r="AT638" s="5">
        <f t="shared" si="875"/>
        <v>4.4695763377234771E-3</v>
      </c>
      <c r="AU638" s="5">
        <f t="shared" si="876"/>
        <v>1.2803771855859558E-3</v>
      </c>
      <c r="AV638" s="5">
        <f t="shared" si="877"/>
        <v>2.7508743785166056E-4</v>
      </c>
      <c r="AW638" s="5">
        <f t="shared" si="878"/>
        <v>2.0925679686443227E-6</v>
      </c>
      <c r="AX638" s="5">
        <f t="shared" si="879"/>
        <v>3.7105477192205636E-5</v>
      </c>
      <c r="AY638" s="5">
        <f t="shared" si="880"/>
        <v>6.8791328385717733E-5</v>
      </c>
      <c r="AZ638" s="5">
        <f t="shared" si="881"/>
        <v>6.376749767370879E-5</v>
      </c>
      <c r="BA638" s="5">
        <f t="shared" si="882"/>
        <v>3.9407038212398561E-5</v>
      </c>
      <c r="BB638" s="5">
        <f t="shared" si="883"/>
        <v>1.826457110587354E-5</v>
      </c>
      <c r="BC638" s="5">
        <f t="shared" si="884"/>
        <v>6.7722837912046386E-6</v>
      </c>
      <c r="BD638" s="5">
        <f t="shared" si="885"/>
        <v>3.7398581837896371E-3</v>
      </c>
      <c r="BE638" s="5">
        <f t="shared" si="886"/>
        <v>3.2140154238578947E-3</v>
      </c>
      <c r="BF638" s="5">
        <f t="shared" si="887"/>
        <v>1.3810543925931781E-3</v>
      </c>
      <c r="BG638" s="5">
        <f t="shared" si="888"/>
        <v>3.956237465742047E-4</v>
      </c>
      <c r="BH638" s="5">
        <f t="shared" si="889"/>
        <v>8.4999267421784658E-5</v>
      </c>
      <c r="BI638" s="5">
        <f t="shared" si="890"/>
        <v>1.4609589085188929E-5</v>
      </c>
      <c r="BJ638" s="8">
        <f t="shared" si="891"/>
        <v>0.16927150734095911</v>
      </c>
      <c r="BK638" s="8">
        <f t="shared" si="892"/>
        <v>0.22236683769219748</v>
      </c>
      <c r="BL638" s="8">
        <f t="shared" si="893"/>
        <v>0.53494937694220746</v>
      </c>
      <c r="BM638" s="8">
        <f t="shared" si="894"/>
        <v>0.50658611044142421</v>
      </c>
      <c r="BN638" s="8">
        <f t="shared" si="895"/>
        <v>0.4903635614797478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1.175</v>
      </c>
      <c r="F639">
        <f>VLOOKUP(B639,home!$B$2:$E$405,3,FALSE)</f>
        <v>0.97</v>
      </c>
      <c r="G639">
        <f>VLOOKUP(C639,away!$B$2:$E$405,4,FALSE)</f>
        <v>0.96</v>
      </c>
      <c r="H639">
        <f>VLOOKUP(A639,away!$A$2:$E$405,3,FALSE)</f>
        <v>0.99375000000000002</v>
      </c>
      <c r="I639">
        <f>VLOOKUP(C639,away!$B$2:$E$405,3,FALSE)</f>
        <v>0.85</v>
      </c>
      <c r="J639">
        <f>VLOOKUP(B639,home!$B$2:$E$405,4,FALSE)</f>
        <v>1.01</v>
      </c>
      <c r="K639" s="3">
        <f t="shared" si="840"/>
        <v>1.09416</v>
      </c>
      <c r="L639" s="3">
        <f t="shared" si="841"/>
        <v>0.853134375</v>
      </c>
      <c r="M639" s="5">
        <f t="shared" si="842"/>
        <v>0.14265953309345014</v>
      </c>
      <c r="N639" s="5">
        <f t="shared" si="843"/>
        <v>0.1560923547295294</v>
      </c>
      <c r="O639" s="5">
        <f t="shared" si="844"/>
        <v>0.12170775160347239</v>
      </c>
      <c r="P639" s="5">
        <f t="shared" si="845"/>
        <v>0.13316775349445534</v>
      </c>
      <c r="Q639" s="5">
        <f t="shared" si="846"/>
        <v>8.5395005425430937E-2</v>
      </c>
      <c r="R639" s="5">
        <f t="shared" si="847"/>
        <v>5.1916533298441828E-2</v>
      </c>
      <c r="S639" s="5">
        <f t="shared" si="848"/>
        <v>3.1076876157907145E-2</v>
      </c>
      <c r="T639" s="5">
        <f t="shared" si="849"/>
        <v>7.2853414581746628E-2</v>
      </c>
      <c r="U639" s="5">
        <f t="shared" si="850"/>
        <v>5.6804994073823112E-2</v>
      </c>
      <c r="V639" s="5">
        <f t="shared" si="851"/>
        <v>3.2232435535582962E-3</v>
      </c>
      <c r="W639" s="5">
        <f t="shared" si="852"/>
        <v>3.1145266378763175E-2</v>
      </c>
      <c r="X639" s="5">
        <f t="shared" si="853"/>
        <v>2.6571097366254633E-2</v>
      </c>
      <c r="Y639" s="5">
        <f t="shared" si="854"/>
        <v>1.1334358272311894E-2</v>
      </c>
      <c r="Z639" s="5">
        <f t="shared" si="855"/>
        <v>1.4763926395910953E-2</v>
      </c>
      <c r="AA639" s="5">
        <f t="shared" si="856"/>
        <v>1.6154097705349927E-2</v>
      </c>
      <c r="AB639" s="5">
        <f t="shared" si="857"/>
        <v>8.8375837726428381E-3</v>
      </c>
      <c r="AC639" s="5">
        <f t="shared" si="858"/>
        <v>1.8804916752026304E-4</v>
      </c>
      <c r="AD639" s="5">
        <f t="shared" si="859"/>
        <v>8.5194761652468785E-3</v>
      </c>
      <c r="AE639" s="5">
        <f t="shared" si="860"/>
        <v>7.2682579735652911E-3</v>
      </c>
      <c r="AF639" s="5">
        <f t="shared" si="861"/>
        <v>3.1004003618081955E-3</v>
      </c>
      <c r="AG639" s="5">
        <f t="shared" si="862"/>
        <v>8.8168604164033627E-4</v>
      </c>
      <c r="AH639" s="5">
        <f t="shared" si="863"/>
        <v>3.1489032795803729E-3</v>
      </c>
      <c r="AI639" s="5">
        <f t="shared" si="864"/>
        <v>3.4454040123856611E-3</v>
      </c>
      <c r="AJ639" s="5">
        <f t="shared" si="865"/>
        <v>1.8849116270959472E-3</v>
      </c>
      <c r="AK639" s="5">
        <f t="shared" si="866"/>
        <v>6.8746496863443399E-4</v>
      </c>
      <c r="AL639" s="5">
        <f t="shared" si="867"/>
        <v>7.0214964656506922E-6</v>
      </c>
      <c r="AM639" s="5">
        <f t="shared" si="868"/>
        <v>1.8643340081933057E-3</v>
      </c>
      <c r="AN639" s="5">
        <f t="shared" si="869"/>
        <v>1.5905274288712406E-3</v>
      </c>
      <c r="AO639" s="5">
        <f t="shared" si="870"/>
        <v>6.7846681197521132E-4</v>
      </c>
      <c r="AP639" s="5">
        <f t="shared" si="871"/>
        <v>1.9294111986423816E-4</v>
      </c>
      <c r="AQ639" s="5">
        <f t="shared" si="872"/>
        <v>4.1151175426794225E-5</v>
      </c>
      <c r="AR639" s="5">
        <f t="shared" si="873"/>
        <v>5.3728752627205058E-4</v>
      </c>
      <c r="AS639" s="5">
        <f t="shared" si="874"/>
        <v>5.8787851974582679E-4</v>
      </c>
      <c r="AT639" s="5">
        <f t="shared" si="875"/>
        <v>3.2161658058254693E-4</v>
      </c>
      <c r="AU639" s="5">
        <f t="shared" si="876"/>
        <v>1.1729999927006652E-4</v>
      </c>
      <c r="AV639" s="5">
        <f t="shared" si="877"/>
        <v>3.2086241800333991E-5</v>
      </c>
      <c r="AW639" s="5">
        <f t="shared" si="878"/>
        <v>1.8206457676315136E-7</v>
      </c>
      <c r="AX639" s="5">
        <f t="shared" si="879"/>
        <v>3.3997994973413109E-4</v>
      </c>
      <c r="AY639" s="5">
        <f t="shared" si="880"/>
        <v>2.9004858192895934E-4</v>
      </c>
      <c r="AZ639" s="5">
        <f t="shared" si="881"/>
        <v>1.237252078317995E-4</v>
      </c>
      <c r="BA639" s="5">
        <f t="shared" si="882"/>
        <v>3.5184742618442462E-5</v>
      </c>
      <c r="BB639" s="5">
        <f t="shared" si="883"/>
        <v>7.5043283508301923E-6</v>
      </c>
      <c r="BC639" s="5">
        <f t="shared" si="884"/>
        <v>1.2804400954760598E-6</v>
      </c>
      <c r="BD639" s="5">
        <f t="shared" si="885"/>
        <v>7.639640965356696E-5</v>
      </c>
      <c r="BE639" s="5">
        <f t="shared" si="886"/>
        <v>8.358989558654682E-5</v>
      </c>
      <c r="BF639" s="5">
        <f t="shared" si="887"/>
        <v>4.5730360077488033E-5</v>
      </c>
      <c r="BG639" s="5">
        <f t="shared" si="888"/>
        <v>1.6678776927461437E-5</v>
      </c>
      <c r="BH639" s="5">
        <f t="shared" si="889"/>
        <v>4.5623126407378009E-6</v>
      </c>
      <c r="BI639" s="5">
        <f t="shared" si="890"/>
        <v>9.9837999979793491E-7</v>
      </c>
      <c r="BJ639" s="8">
        <f t="shared" si="891"/>
        <v>0.40832646109118775</v>
      </c>
      <c r="BK639" s="8">
        <f t="shared" si="892"/>
        <v>0.31061252554528573</v>
      </c>
      <c r="BL639" s="8">
        <f t="shared" si="893"/>
        <v>0.26641176934398292</v>
      </c>
      <c r="BM639" s="8">
        <f t="shared" si="894"/>
        <v>0.30888588421423513</v>
      </c>
      <c r="BN639" s="8">
        <f t="shared" si="895"/>
        <v>0.69093893164477993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1.175</v>
      </c>
      <c r="F640">
        <f>VLOOKUP(B640,home!$B$2:$E$405,3,FALSE)</f>
        <v>1.1299999999999999</v>
      </c>
      <c r="G640">
        <f>VLOOKUP(C640,away!$B$2:$E$405,4,FALSE)</f>
        <v>1.22</v>
      </c>
      <c r="H640">
        <f>VLOOKUP(A640,away!$A$2:$E$405,3,FALSE)</f>
        <v>0.99375000000000002</v>
      </c>
      <c r="I640">
        <f>VLOOKUP(C640,away!$B$2:$E$405,3,FALSE)</f>
        <v>0.61</v>
      </c>
      <c r="J640">
        <f>VLOOKUP(B640,home!$B$2:$E$405,4,FALSE)</f>
        <v>0.56000000000000005</v>
      </c>
      <c r="K640" s="3">
        <f t="shared" si="840"/>
        <v>1.619855</v>
      </c>
      <c r="L640" s="3">
        <f t="shared" si="841"/>
        <v>0.33946500000000002</v>
      </c>
      <c r="M640" s="5">
        <f t="shared" si="842"/>
        <v>0.14095423722112121</v>
      </c>
      <c r="N640" s="5">
        <f t="shared" si="843"/>
        <v>0.2283254259338193</v>
      </c>
      <c r="O640" s="5">
        <f t="shared" si="844"/>
        <v>4.7849030138267905E-2</v>
      </c>
      <c r="P640" s="5">
        <f t="shared" si="845"/>
        <v>7.7508490714623957E-2</v>
      </c>
      <c r="Q640" s="5">
        <f t="shared" si="846"/>
        <v>0.1849270414130135</v>
      </c>
      <c r="R640" s="5">
        <f t="shared" si="847"/>
        <v>8.1215355079435562E-3</v>
      </c>
      <c r="S640" s="5">
        <f t="shared" si="848"/>
        <v>1.0655171230210364E-2</v>
      </c>
      <c r="T640" s="5">
        <f t="shared" si="849"/>
        <v>6.2776258113268618E-2</v>
      </c>
      <c r="U640" s="5">
        <f t="shared" si="850"/>
        <v>1.3155709900219909E-2</v>
      </c>
      <c r="V640" s="5">
        <f t="shared" si="851"/>
        <v>6.5101211148087831E-4</v>
      </c>
      <c r="W640" s="5">
        <f t="shared" si="852"/>
        <v>9.9851664222692343E-2</v>
      </c>
      <c r="X640" s="5">
        <f t="shared" si="853"/>
        <v>3.3896145195356248E-2</v>
      </c>
      <c r="Y640" s="5">
        <f t="shared" si="854"/>
        <v>5.7532774643708033E-3</v>
      </c>
      <c r="Z640" s="5">
        <f t="shared" si="855"/>
        <v>9.189923504013531E-4</v>
      </c>
      <c r="AA640" s="5">
        <f t="shared" si="856"/>
        <v>1.4886343537593837E-3</v>
      </c>
      <c r="AB640" s="5">
        <f t="shared" si="857"/>
        <v>1.2056859005544539E-3</v>
      </c>
      <c r="AC640" s="5">
        <f t="shared" si="858"/>
        <v>2.2373824650738484E-5</v>
      </c>
      <c r="AD640" s="5">
        <f t="shared" si="859"/>
        <v>4.0436304387362315E-2</v>
      </c>
      <c r="AE640" s="5">
        <f t="shared" si="860"/>
        <v>1.3726710068855947E-2</v>
      </c>
      <c r="AF640" s="5">
        <f t="shared" si="861"/>
        <v>2.3298688167620917E-3</v>
      </c>
      <c r="AG640" s="5">
        <f t="shared" si="862"/>
        <v>2.6363630596071448E-4</v>
      </c>
      <c r="AH640" s="5">
        <f t="shared" si="863"/>
        <v>7.7991434557248834E-5</v>
      </c>
      <c r="AI640" s="5">
        <f t="shared" si="864"/>
        <v>1.2633481522473228E-4</v>
      </c>
      <c r="AJ640" s="5">
        <f t="shared" si="865"/>
        <v>1.0232204105792941E-4</v>
      </c>
      <c r="AK640" s="5">
        <f t="shared" si="866"/>
        <v>5.5248956605964089E-5</v>
      </c>
      <c r="AL640" s="5">
        <f t="shared" si="867"/>
        <v>4.9212039719584482E-7</v>
      </c>
      <c r="AM640" s="5">
        <f t="shared" si="868"/>
        <v>1.3100189968678146E-2</v>
      </c>
      <c r="AN640" s="5">
        <f t="shared" si="869"/>
        <v>4.4470559877173256E-3</v>
      </c>
      <c r="AO640" s="5">
        <f t="shared" si="870"/>
        <v>7.5480993043523087E-4</v>
      </c>
      <c r="AP640" s="5">
        <f t="shared" si="871"/>
        <v>8.5410517678398559E-5</v>
      </c>
      <c r="AQ640" s="5">
        <f t="shared" si="872"/>
        <v>7.2484703459243912E-6</v>
      </c>
      <c r="AR640" s="5">
        <f t="shared" si="873"/>
        <v>5.2950724663952961E-6</v>
      </c>
      <c r="AS640" s="5">
        <f t="shared" si="874"/>
        <v>8.5772496100527515E-6</v>
      </c>
      <c r="AT640" s="5">
        <f t="shared" si="875"/>
        <v>6.9469503335460032E-6</v>
      </c>
      <c r="AU640" s="5">
        <f t="shared" si="876"/>
        <v>3.7510174108487207E-6</v>
      </c>
      <c r="AV640" s="5">
        <f t="shared" si="877"/>
        <v>1.5190260770125882E-6</v>
      </c>
      <c r="AW640" s="5">
        <f t="shared" si="878"/>
        <v>7.5169214074411019E-9</v>
      </c>
      <c r="AX640" s="5">
        <f t="shared" si="879"/>
        <v>3.5367347036188569E-3</v>
      </c>
      <c r="AY640" s="5">
        <f t="shared" si="880"/>
        <v>1.2005976461639751E-3</v>
      </c>
      <c r="AZ640" s="5">
        <f t="shared" si="881"/>
        <v>2.0378043997752688E-4</v>
      </c>
      <c r="BA640" s="5">
        <f t="shared" si="882"/>
        <v>2.3058775685657055E-5</v>
      </c>
      <c r="BB640" s="5">
        <f t="shared" si="883"/>
        <v>1.956911822032893E-6</v>
      </c>
      <c r="BC640" s="5">
        <f t="shared" si="884"/>
        <v>1.3286061433327924E-7</v>
      </c>
      <c r="BD640" s="5">
        <f t="shared" si="885"/>
        <v>2.9958196246747972E-7</v>
      </c>
      <c r="BE640" s="5">
        <f t="shared" si="886"/>
        <v>4.852793398127594E-7</v>
      </c>
      <c r="BF640" s="5">
        <f t="shared" si="887"/>
        <v>3.9304108249619882E-7</v>
      </c>
      <c r="BG640" s="5">
        <f t="shared" si="888"/>
        <v>2.122231875622934E-7</v>
      </c>
      <c r="BH640" s="5">
        <f t="shared" si="889"/>
        <v>8.5942697872179678E-8</v>
      </c>
      <c r="BI640" s="5">
        <f t="shared" si="890"/>
        <v>2.7842941772347899E-8</v>
      </c>
      <c r="BJ640" s="8">
        <f t="shared" si="891"/>
        <v>0.69564730813419917</v>
      </c>
      <c r="BK640" s="8">
        <f t="shared" si="892"/>
        <v>0.23099237486864832</v>
      </c>
      <c r="BL640" s="8">
        <f t="shared" si="893"/>
        <v>7.2210086275300914E-2</v>
      </c>
      <c r="BM640" s="8">
        <f t="shared" si="894"/>
        <v>0.31088241057051802</v>
      </c>
      <c r="BN640" s="8">
        <f t="shared" si="895"/>
        <v>0.68768576092878952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1.175</v>
      </c>
      <c r="F641">
        <f>VLOOKUP(B641,home!$B$2:$E$405,3,FALSE)</f>
        <v>0.61</v>
      </c>
      <c r="G641">
        <f>VLOOKUP(C641,away!$B$2:$E$405,4,FALSE)</f>
        <v>0.85</v>
      </c>
      <c r="H641">
        <f>VLOOKUP(A641,away!$A$2:$E$405,3,FALSE)</f>
        <v>0.99375000000000002</v>
      </c>
      <c r="I641">
        <f>VLOOKUP(C641,away!$B$2:$E$405,3,FALSE)</f>
        <v>0.95</v>
      </c>
      <c r="J641">
        <f>VLOOKUP(B641,home!$B$2:$E$405,4,FALSE)</f>
        <v>1.29</v>
      </c>
      <c r="K641" s="3">
        <f t="shared" si="840"/>
        <v>0.60923749999999999</v>
      </c>
      <c r="L641" s="3">
        <f t="shared" si="841"/>
        <v>1.217840625</v>
      </c>
      <c r="M641" s="5">
        <f t="shared" si="842"/>
        <v>0.16088296158959325</v>
      </c>
      <c r="N641" s="5">
        <f t="shared" si="843"/>
        <v>9.8015933311439804E-2</v>
      </c>
      <c r="O641" s="5">
        <f t="shared" si="844"/>
        <v>0.19592980649412123</v>
      </c>
      <c r="P641" s="5">
        <f t="shared" si="845"/>
        <v>0.11936778548396217</v>
      </c>
      <c r="Q641" s="5">
        <f t="shared" si="846"/>
        <v>2.9857491085414155E-2</v>
      </c>
      <c r="R641" s="5">
        <f t="shared" si="847"/>
        <v>0.11930563899846486</v>
      </c>
      <c r="S641" s="5">
        <f t="shared" si="848"/>
        <v>2.2141356782847309E-2</v>
      </c>
      <c r="T641" s="5">
        <f t="shared" si="849"/>
        <v>3.6361665604392697E-2</v>
      </c>
      <c r="U641" s="5">
        <f t="shared" si="850"/>
        <v>7.2685469239327213E-2</v>
      </c>
      <c r="V641" s="5">
        <f t="shared" si="851"/>
        <v>1.8253191296228666E-3</v>
      </c>
      <c r="W641" s="5">
        <f t="shared" si="852"/>
        <v>6.0634344083833345E-3</v>
      </c>
      <c r="X641" s="5">
        <f t="shared" si="853"/>
        <v>7.3842967495520648E-3</v>
      </c>
      <c r="Y641" s="5">
        <f t="shared" si="854"/>
        <v>4.4964482843299781E-3</v>
      </c>
      <c r="Z641" s="5">
        <f t="shared" si="855"/>
        <v>4.8431751321304943E-2</v>
      </c>
      <c r="AA641" s="5">
        <f t="shared" si="856"/>
        <v>2.9506439095613516E-2</v>
      </c>
      <c r="AB641" s="5">
        <f t="shared" si="857"/>
        <v>8.9882145942569193E-3</v>
      </c>
      <c r="AC641" s="5">
        <f t="shared" si="858"/>
        <v>8.4643947124591235E-5</v>
      </c>
      <c r="AD641" s="5">
        <f t="shared" si="859"/>
        <v>9.2351790509436025E-4</v>
      </c>
      <c r="AE641" s="5">
        <f t="shared" si="860"/>
        <v>1.1246976227388063E-3</v>
      </c>
      <c r="AF641" s="5">
        <f t="shared" si="861"/>
        <v>6.8485122790612116E-4</v>
      </c>
      <c r="AG641" s="5">
        <f t="shared" si="862"/>
        <v>2.7801321580840275E-4</v>
      </c>
      <c r="AH641" s="5">
        <f t="shared" si="863"/>
        <v>1.4745538574745642E-2</v>
      </c>
      <c r="AI641" s="5">
        <f t="shared" si="864"/>
        <v>8.9835350574315968E-3</v>
      </c>
      <c r="AJ641" s="5">
        <f t="shared" si="865"/>
        <v>2.7365532197759909E-3</v>
      </c>
      <c r="AK641" s="5">
        <f t="shared" si="866"/>
        <v>5.5573694741109167E-4</v>
      </c>
      <c r="AL641" s="5">
        <f t="shared" si="867"/>
        <v>2.5120772076929793E-6</v>
      </c>
      <c r="AM641" s="5">
        <f t="shared" si="868"/>
        <v>1.1252834794098511E-4</v>
      </c>
      <c r="AN641" s="5">
        <f t="shared" si="869"/>
        <v>1.3704159358666676E-4</v>
      </c>
      <c r="AO641" s="5">
        <f t="shared" si="870"/>
        <v>8.3447409992291137E-5</v>
      </c>
      <c r="AP641" s="5">
        <f t="shared" si="871"/>
        <v>3.3875215313214364E-5</v>
      </c>
      <c r="AQ641" s="5">
        <f t="shared" si="872"/>
        <v>1.0313653347263634E-5</v>
      </c>
      <c r="AR641" s="5">
        <f t="shared" si="873"/>
        <v>3.5915431827659712E-3</v>
      </c>
      <c r="AS641" s="5">
        <f t="shared" si="874"/>
        <v>2.1881027898103828E-3</v>
      </c>
      <c r="AT641" s="5">
        <f t="shared" si="875"/>
        <v>6.6653713670355161E-4</v>
      </c>
      <c r="AU641" s="5">
        <f t="shared" si="876"/>
        <v>1.3535980627414333E-4</v>
      </c>
      <c r="AV641" s="5">
        <f t="shared" si="877"/>
        <v>2.0616567493735845E-5</v>
      </c>
      <c r="AW641" s="5">
        <f t="shared" si="878"/>
        <v>5.1773504976034283E-8</v>
      </c>
      <c r="AX641" s="5">
        <f t="shared" si="879"/>
        <v>1.1426081563115979E-5</v>
      </c>
      <c r="AY641" s="5">
        <f t="shared" si="880"/>
        <v>1.391514631212614E-5</v>
      </c>
      <c r="AZ641" s="5">
        <f t="shared" si="881"/>
        <v>8.473215240863073E-6</v>
      </c>
      <c r="BA641" s="5">
        <f t="shared" si="882"/>
        <v>3.4396752482307376E-6</v>
      </c>
      <c r="BB641" s="5">
        <f t="shared" si="883"/>
        <v>1.0472440635255875E-6</v>
      </c>
      <c r="BC641" s="5">
        <f t="shared" si="884"/>
        <v>2.5507527297030841E-7</v>
      </c>
      <c r="BD641" s="5">
        <f t="shared" si="885"/>
        <v>7.2898786573569923E-4</v>
      </c>
      <c r="BE641" s="5">
        <f t="shared" si="886"/>
        <v>4.4412674485115296E-4</v>
      </c>
      <c r="BF641" s="5">
        <f t="shared" si="887"/>
        <v>1.3528933385812715E-4</v>
      </c>
      <c r="BG641" s="5">
        <f t="shared" si="888"/>
        <v>2.7474445178796911E-5</v>
      </c>
      <c r="BH641" s="5">
        <f t="shared" si="889"/>
        <v>4.1846155736543196E-6</v>
      </c>
      <c r="BI641" s="5">
        <f t="shared" si="890"/>
        <v>5.0988494611084496E-7</v>
      </c>
      <c r="BJ641" s="8">
        <f t="shared" si="891"/>
        <v>0.185606112072941</v>
      </c>
      <c r="BK641" s="8">
        <f t="shared" si="892"/>
        <v>0.30431849415666995</v>
      </c>
      <c r="BL641" s="8">
        <f t="shared" si="893"/>
        <v>0.46137966459433949</v>
      </c>
      <c r="BM641" s="8">
        <f t="shared" si="894"/>
        <v>0.27636254180945286</v>
      </c>
      <c r="BN641" s="8">
        <f t="shared" si="895"/>
        <v>0.72335961696299544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1.175</v>
      </c>
      <c r="F642">
        <f>VLOOKUP(B642,home!$B$2:$E$405,3,FALSE)</f>
        <v>0.85</v>
      </c>
      <c r="G642">
        <f>VLOOKUP(C642,away!$B$2:$E$405,4,FALSE)</f>
        <v>1.22</v>
      </c>
      <c r="H642">
        <f>VLOOKUP(A642,away!$A$2:$E$405,3,FALSE)</f>
        <v>0.99375000000000002</v>
      </c>
      <c r="I642">
        <f>VLOOKUP(C642,away!$B$2:$E$405,3,FALSE)</f>
        <v>0.97</v>
      </c>
      <c r="J642">
        <f>VLOOKUP(B642,home!$B$2:$E$405,4,FALSE)</f>
        <v>0.86</v>
      </c>
      <c r="K642" s="3">
        <f t="shared" si="840"/>
        <v>1.218475</v>
      </c>
      <c r="L642" s="3">
        <f t="shared" si="841"/>
        <v>0.82898625000000004</v>
      </c>
      <c r="M642" s="5">
        <f t="shared" si="842"/>
        <v>0.12906214454000894</v>
      </c>
      <c r="N642" s="5">
        <f t="shared" si="843"/>
        <v>0.1572589965683874</v>
      </c>
      <c r="O642" s="5">
        <f t="shared" si="844"/>
        <v>0.10699074321918001</v>
      </c>
      <c r="P642" s="5">
        <f t="shared" si="845"/>
        <v>0.13036554584399038</v>
      </c>
      <c r="Q642" s="5">
        <f t="shared" si="846"/>
        <v>9.5808077921832949E-2</v>
      </c>
      <c r="R642" s="5">
        <f t="shared" si="847"/>
        <v>4.434692750299047E-2</v>
      </c>
      <c r="S642" s="5">
        <f t="shared" si="848"/>
        <v>3.2920527556267842E-2</v>
      </c>
      <c r="T642" s="5">
        <f t="shared" si="849"/>
        <v>7.9423579236128097E-2</v>
      </c>
      <c r="U642" s="5">
        <f t="shared" si="850"/>
        <v>5.403562248920632E-2</v>
      </c>
      <c r="V642" s="5">
        <f t="shared" si="851"/>
        <v>3.694776961595655E-3</v>
      </c>
      <c r="W642" s="5">
        <f t="shared" si="852"/>
        <v>3.8913249248601782E-2</v>
      </c>
      <c r="X642" s="5">
        <f t="shared" si="853"/>
        <v>3.2258548569913711E-2</v>
      </c>
      <c r="Y642" s="5">
        <f t="shared" si="854"/>
        <v>1.3370946604707815E-2</v>
      </c>
      <c r="Z642" s="5">
        <f t="shared" si="855"/>
        <v>1.225433104324198E-2</v>
      </c>
      <c r="AA642" s="5">
        <f t="shared" si="856"/>
        <v>1.4931596017914273E-2</v>
      </c>
      <c r="AB642" s="5">
        <f t="shared" si="857"/>
        <v>9.09688822896405E-3</v>
      </c>
      <c r="AC642" s="5">
        <f t="shared" si="858"/>
        <v>2.3325566197535412E-4</v>
      </c>
      <c r="AD642" s="5">
        <f t="shared" si="859"/>
        <v>1.185370534454752E-2</v>
      </c>
      <c r="AE642" s="5">
        <f t="shared" si="860"/>
        <v>9.8265587421814075E-3</v>
      </c>
      <c r="AF642" s="5">
        <f t="shared" si="861"/>
        <v>4.0730410410428405E-3</v>
      </c>
      <c r="AG642" s="5">
        <f t="shared" si="862"/>
        <v>1.1254983395700669E-3</v>
      </c>
      <c r="AH642" s="5">
        <f t="shared" si="863"/>
        <v>2.5396679844489393E-3</v>
      </c>
      <c r="AI642" s="5">
        <f t="shared" si="864"/>
        <v>3.094521947351422E-3</v>
      </c>
      <c r="AJ642" s="5">
        <f t="shared" si="865"/>
        <v>1.8852988148995123E-3</v>
      </c>
      <c r="AK642" s="5">
        <f t="shared" si="866"/>
        <v>7.6572982449489406E-4</v>
      </c>
      <c r="AL642" s="5">
        <f t="shared" si="867"/>
        <v>9.4244526318689143E-6</v>
      </c>
      <c r="AM642" s="5">
        <f t="shared" si="868"/>
        <v>2.8886887239395068E-3</v>
      </c>
      <c r="AN642" s="5">
        <f t="shared" si="869"/>
        <v>2.3946832326758971E-3</v>
      </c>
      <c r="AO642" s="5">
        <f t="shared" si="870"/>
        <v>9.9257973649693456E-4</v>
      </c>
      <c r="AP642" s="5">
        <f t="shared" si="871"/>
        <v>2.7427831786152733E-4</v>
      </c>
      <c r="AQ642" s="5">
        <f t="shared" si="872"/>
        <v>5.6843238545083898E-5</v>
      </c>
      <c r="AR642" s="5">
        <f t="shared" si="873"/>
        <v>4.2106996773467705E-4</v>
      </c>
      <c r="AS642" s="5">
        <f t="shared" si="874"/>
        <v>5.1306322893551065E-4</v>
      </c>
      <c r="AT642" s="5">
        <f t="shared" si="875"/>
        <v>3.1257735893859827E-4</v>
      </c>
      <c r="AU642" s="5">
        <f t="shared" si="876"/>
        <v>1.2695589914423611E-4</v>
      </c>
      <c r="AV642" s="5">
        <f t="shared" si="877"/>
        <v>3.8673147302443288E-5</v>
      </c>
      <c r="AW642" s="5">
        <f t="shared" si="878"/>
        <v>2.6443417712825371E-7</v>
      </c>
      <c r="AX642" s="5">
        <f t="shared" si="879"/>
        <v>5.8663249881703099E-4</v>
      </c>
      <c r="AY642" s="5">
        <f t="shared" si="880"/>
        <v>4.8631027532246003E-4</v>
      </c>
      <c r="AZ642" s="5">
        <f t="shared" si="881"/>
        <v>2.0157226573801681E-4</v>
      </c>
      <c r="BA642" s="5">
        <f t="shared" si="882"/>
        <v>5.5700212226054024E-5</v>
      </c>
      <c r="BB642" s="5">
        <f t="shared" si="883"/>
        <v>1.1543677514370169E-5</v>
      </c>
      <c r="BC642" s="5">
        <f t="shared" si="884"/>
        <v>1.91390998676941E-6</v>
      </c>
      <c r="BD642" s="5">
        <f t="shared" si="885"/>
        <v>5.8176868923331792E-5</v>
      </c>
      <c r="BE642" s="5">
        <f t="shared" si="886"/>
        <v>7.0887060361356715E-5</v>
      </c>
      <c r="BF642" s="5">
        <f t="shared" si="887"/>
        <v>4.318705543690207E-5</v>
      </c>
      <c r="BG642" s="5">
        <f t="shared" si="888"/>
        <v>1.7540782457826408E-5</v>
      </c>
      <c r="BH642" s="5">
        <f t="shared" si="889"/>
        <v>5.3432512263250108E-6</v>
      </c>
      <c r="BI642" s="5">
        <f t="shared" si="890"/>
        <v>1.302123607599273E-6</v>
      </c>
      <c r="BJ642" s="8">
        <f t="shared" si="891"/>
        <v>0.45186294770603724</v>
      </c>
      <c r="BK642" s="8">
        <f t="shared" si="892"/>
        <v>0.29677198529179249</v>
      </c>
      <c r="BL642" s="8">
        <f t="shared" si="893"/>
        <v>0.23929577277351868</v>
      </c>
      <c r="BM642" s="8">
        <f t="shared" si="894"/>
        <v>0.33586655537705484</v>
      </c>
      <c r="BN642" s="8">
        <f t="shared" si="895"/>
        <v>0.66383243559639027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1.175</v>
      </c>
      <c r="F643">
        <f>VLOOKUP(B643,home!$B$2:$E$405,3,FALSE)</f>
        <v>0.64</v>
      </c>
      <c r="G643">
        <f>VLOOKUP(C643,away!$B$2:$E$405,4,FALSE)</f>
        <v>1.17</v>
      </c>
      <c r="H643">
        <f>VLOOKUP(A643,away!$A$2:$E$405,3,FALSE)</f>
        <v>0.99375000000000002</v>
      </c>
      <c r="I643">
        <f>VLOOKUP(C643,away!$B$2:$E$405,3,FALSE)</f>
        <v>0.32</v>
      </c>
      <c r="J643">
        <f>VLOOKUP(B643,home!$B$2:$E$405,4,FALSE)</f>
        <v>0.5</v>
      </c>
      <c r="K643" s="3">
        <f t="shared" si="840"/>
        <v>0.87983999999999996</v>
      </c>
      <c r="L643" s="3">
        <f t="shared" si="841"/>
        <v>0.159</v>
      </c>
      <c r="M643" s="5">
        <f t="shared" si="842"/>
        <v>0.35386492728614005</v>
      </c>
      <c r="N643" s="5">
        <f t="shared" si="843"/>
        <v>0.31134451762343746</v>
      </c>
      <c r="O643" s="5">
        <f t="shared" si="844"/>
        <v>5.6264523438496264E-2</v>
      </c>
      <c r="P643" s="5">
        <f t="shared" si="845"/>
        <v>4.9503778302126558E-2</v>
      </c>
      <c r="Q643" s="5">
        <f t="shared" si="846"/>
        <v>0.13696668019290259</v>
      </c>
      <c r="R643" s="5">
        <f t="shared" si="847"/>
        <v>4.4730296133604535E-3</v>
      </c>
      <c r="S643" s="5">
        <f t="shared" si="848"/>
        <v>1.7313273209783851E-3</v>
      </c>
      <c r="T643" s="5">
        <f t="shared" si="849"/>
        <v>2.1777702150671509E-2</v>
      </c>
      <c r="U643" s="5">
        <f t="shared" si="850"/>
        <v>3.9355503750190613E-3</v>
      </c>
      <c r="V643" s="5">
        <f t="shared" si="851"/>
        <v>2.6911474864916659E-5</v>
      </c>
      <c r="W643" s="5">
        <f t="shared" si="852"/>
        <v>4.0169587966974472E-2</v>
      </c>
      <c r="X643" s="5">
        <f t="shared" si="853"/>
        <v>6.3869644867489408E-3</v>
      </c>
      <c r="Y643" s="5">
        <f t="shared" si="854"/>
        <v>5.0776367669654076E-4</v>
      </c>
      <c r="Z643" s="5">
        <f t="shared" si="855"/>
        <v>2.3707056950810398E-4</v>
      </c>
      <c r="AA643" s="5">
        <f t="shared" si="856"/>
        <v>2.0858416987601023E-4</v>
      </c>
      <c r="AB643" s="5">
        <f t="shared" si="857"/>
        <v>9.1760348011854403E-5</v>
      </c>
      <c r="AC643" s="5">
        <f t="shared" si="858"/>
        <v>2.3529805844866093E-7</v>
      </c>
      <c r="AD643" s="5">
        <f t="shared" si="859"/>
        <v>8.8357025692157032E-3</v>
      </c>
      <c r="AE643" s="5">
        <f t="shared" si="860"/>
        <v>1.4048767085052967E-3</v>
      </c>
      <c r="AF643" s="5">
        <f t="shared" si="861"/>
        <v>1.1168769832617109E-4</v>
      </c>
      <c r="AG643" s="5">
        <f t="shared" si="862"/>
        <v>5.9194480112870665E-6</v>
      </c>
      <c r="AH643" s="5">
        <f t="shared" si="863"/>
        <v>9.4235551379471345E-6</v>
      </c>
      <c r="AI643" s="5">
        <f t="shared" si="864"/>
        <v>8.291220752571407E-6</v>
      </c>
      <c r="AJ643" s="5">
        <f t="shared" si="865"/>
        <v>3.6474738334712125E-6</v>
      </c>
      <c r="AK643" s="5">
        <f t="shared" si="866"/>
        <v>1.0697311258804374E-6</v>
      </c>
      <c r="AL643" s="5">
        <f t="shared" si="867"/>
        <v>1.3166767342211882E-9</v>
      </c>
      <c r="AM643" s="5">
        <f t="shared" si="868"/>
        <v>1.5548009096997492E-3</v>
      </c>
      <c r="AN643" s="5">
        <f t="shared" si="869"/>
        <v>2.4721334464226013E-4</v>
      </c>
      <c r="AO643" s="5">
        <f t="shared" si="870"/>
        <v>1.9653460899059681E-5</v>
      </c>
      <c r="AP643" s="5">
        <f t="shared" si="871"/>
        <v>1.0416334276501629E-6</v>
      </c>
      <c r="AQ643" s="5">
        <f t="shared" si="872"/>
        <v>4.1404928749093985E-8</v>
      </c>
      <c r="AR643" s="5">
        <f t="shared" si="873"/>
        <v>2.9966905338671881E-7</v>
      </c>
      <c r="AS643" s="5">
        <f t="shared" si="874"/>
        <v>2.6366081993177068E-7</v>
      </c>
      <c r="AT643" s="5">
        <f t="shared" si="875"/>
        <v>1.1598966790438452E-7</v>
      </c>
      <c r="AU643" s="5">
        <f t="shared" si="876"/>
        <v>3.4017449802997895E-8</v>
      </c>
      <c r="AV643" s="5">
        <f t="shared" si="877"/>
        <v>7.482478258667415E-9</v>
      </c>
      <c r="AW643" s="5">
        <f t="shared" si="878"/>
        <v>5.1165531221141646E-12</v>
      </c>
      <c r="AX643" s="5">
        <f t="shared" si="879"/>
        <v>2.2799600539837113E-4</v>
      </c>
      <c r="AY643" s="5">
        <f t="shared" si="880"/>
        <v>3.6251364858341011E-5</v>
      </c>
      <c r="AZ643" s="5">
        <f t="shared" si="881"/>
        <v>2.8819835062381101E-6</v>
      </c>
      <c r="BA643" s="5">
        <f t="shared" si="882"/>
        <v>1.5274512583061982E-7</v>
      </c>
      <c r="BB643" s="5">
        <f t="shared" si="883"/>
        <v>6.0716187517671388E-9</v>
      </c>
      <c r="BC643" s="5">
        <f t="shared" si="884"/>
        <v>1.9307747630619495E-10</v>
      </c>
      <c r="BD643" s="5">
        <f t="shared" si="885"/>
        <v>7.9412299147480449E-9</v>
      </c>
      <c r="BE643" s="5">
        <f t="shared" si="886"/>
        <v>6.9870117281919204E-9</v>
      </c>
      <c r="BF643" s="5">
        <f t="shared" si="887"/>
        <v>3.0737261994661888E-9</v>
      </c>
      <c r="BG643" s="5">
        <f t="shared" si="888"/>
        <v>9.014624197794439E-10</v>
      </c>
      <c r="BH643" s="5">
        <f t="shared" si="889"/>
        <v>1.9828567385468643E-10</v>
      </c>
      <c r="BI643" s="5">
        <f t="shared" si="890"/>
        <v>3.4891933456861474E-11</v>
      </c>
      <c r="BJ643" s="8">
        <f t="shared" si="891"/>
        <v>0.5296014416386724</v>
      </c>
      <c r="BK643" s="8">
        <f t="shared" si="892"/>
        <v>0.40516343236370339</v>
      </c>
      <c r="BL643" s="8">
        <f t="shared" si="893"/>
        <v>6.499661988169067E-2</v>
      </c>
      <c r="BM643" s="8">
        <f t="shared" si="894"/>
        <v>8.7544856637369509E-2</v>
      </c>
      <c r="BN643" s="8">
        <f t="shared" si="895"/>
        <v>0.91241745645646355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1.6571428571428599</v>
      </c>
      <c r="F644">
        <f>VLOOKUP(B644,home!$B$2:$E$405,3,FALSE)</f>
        <v>1.1200000000000001</v>
      </c>
      <c r="G644">
        <f>VLOOKUP(C644,away!$B$2:$E$405,4,FALSE)</f>
        <v>1.29</v>
      </c>
      <c r="H644">
        <f>VLOOKUP(A644,away!$A$2:$E$405,3,FALSE)</f>
        <v>1.3785714285714299</v>
      </c>
      <c r="I644">
        <f>VLOOKUP(C644,away!$B$2:$E$405,3,FALSE)</f>
        <v>0.6</v>
      </c>
      <c r="J644">
        <f>VLOOKUP(B644,home!$B$2:$E$405,4,FALSE)</f>
        <v>1.1399999999999999</v>
      </c>
      <c r="K644" s="3">
        <f t="shared" si="840"/>
        <v>2.3942400000000044</v>
      </c>
      <c r="L644" s="3">
        <f t="shared" si="841"/>
        <v>0.94294285714285797</v>
      </c>
      <c r="M644" s="5">
        <f t="shared" si="842"/>
        <v>3.5536929445119068E-2</v>
      </c>
      <c r="N644" s="5">
        <f t="shared" si="843"/>
        <v>8.5083937954682026E-2</v>
      </c>
      <c r="O644" s="5">
        <f t="shared" si="844"/>
        <v>3.3509293785064731E-2</v>
      </c>
      <c r="P644" s="5">
        <f t="shared" si="845"/>
        <v>8.0229291551953533E-2</v>
      </c>
      <c r="Q644" s="5">
        <f t="shared" si="846"/>
        <v>0.10185568380430915</v>
      </c>
      <c r="R644" s="5">
        <f t="shared" si="847"/>
        <v>1.5798674611264173E-2</v>
      </c>
      <c r="S644" s="5">
        <f t="shared" si="848"/>
        <v>4.5282044083668267E-2</v>
      </c>
      <c r="T644" s="5">
        <f t="shared" si="849"/>
        <v>9.6044089502674804E-2</v>
      </c>
      <c r="U644" s="5">
        <f t="shared" si="850"/>
        <v>3.7825818701273203E-2</v>
      </c>
      <c r="V644" s="5">
        <f t="shared" si="851"/>
        <v>1.135890771025649E-2</v>
      </c>
      <c r="W644" s="5">
        <f t="shared" si="852"/>
        <v>8.1288984130543196E-2</v>
      </c>
      <c r="X644" s="5">
        <f t="shared" si="853"/>
        <v>7.6650866950294855E-2</v>
      </c>
      <c r="Y644" s="5">
        <f t="shared" si="854"/>
        <v>3.6138693742294038E-2</v>
      </c>
      <c r="Z644" s="5">
        <f t="shared" si="855"/>
        <v>4.9657491256719245E-3</v>
      </c>
      <c r="AA644" s="5">
        <f t="shared" si="856"/>
        <v>1.1889195186648771E-2</v>
      </c>
      <c r="AB644" s="5">
        <f t="shared" si="857"/>
        <v>1.4232793341841004E-2</v>
      </c>
      <c r="AC644" s="5">
        <f t="shared" si="858"/>
        <v>1.6027642452291777E-3</v>
      </c>
      <c r="AD644" s="5">
        <f t="shared" si="859"/>
        <v>4.8656334341178033E-2</v>
      </c>
      <c r="AE644" s="5">
        <f t="shared" si="860"/>
        <v>4.5880142921768577E-2</v>
      </c>
      <c r="AF644" s="5">
        <f t="shared" si="861"/>
        <v>2.1631176526387564E-2</v>
      </c>
      <c r="AG644" s="5">
        <f t="shared" si="862"/>
        <v>6.798987799051138E-3</v>
      </c>
      <c r="AH644" s="5">
        <f t="shared" si="863"/>
        <v>1.1706044171039332E-3</v>
      </c>
      <c r="AI644" s="5">
        <f t="shared" si="864"/>
        <v>2.8027079196069264E-3</v>
      </c>
      <c r="AJ644" s="5">
        <f t="shared" si="865"/>
        <v>3.3551777047198502E-3</v>
      </c>
      <c r="AK644" s="5">
        <f t="shared" si="866"/>
        <v>2.6777002225828231E-3</v>
      </c>
      <c r="AL644" s="5">
        <f t="shared" si="867"/>
        <v>1.4473804228710578E-4</v>
      </c>
      <c r="AM644" s="5">
        <f t="shared" si="868"/>
        <v>2.3298988386604456E-2</v>
      </c>
      <c r="AN644" s="5">
        <f t="shared" si="869"/>
        <v>2.1969614677803073E-2</v>
      </c>
      <c r="AO644" s="5">
        <f t="shared" si="870"/>
        <v>1.0358045617307647E-2</v>
      </c>
      <c r="AP644" s="5">
        <f t="shared" si="871"/>
        <v>3.2556817096000444E-3</v>
      </c>
      <c r="AQ644" s="5">
        <f t="shared" si="872"/>
        <v>7.674804532995025E-4</v>
      </c>
      <c r="AR644" s="5">
        <f t="shared" si="873"/>
        <v>2.207626147296066E-4</v>
      </c>
      <c r="AS644" s="5">
        <f t="shared" si="874"/>
        <v>5.285586826902143E-4</v>
      </c>
      <c r="AT644" s="5">
        <f t="shared" si="875"/>
        <v>6.3274817022211053E-4</v>
      </c>
      <c r="AU644" s="5">
        <f t="shared" si="876"/>
        <v>5.04983659690863E-4</v>
      </c>
      <c r="AV644" s="5">
        <f t="shared" si="877"/>
        <v>3.0226301934456354E-4</v>
      </c>
      <c r="AW644" s="5">
        <f t="shared" si="878"/>
        <v>9.0768101229301321E-6</v>
      </c>
      <c r="AX644" s="5">
        <f t="shared" si="879"/>
        <v>9.2972283257906577E-3</v>
      </c>
      <c r="AY644" s="5">
        <f t="shared" si="880"/>
        <v>8.7667550410305533E-3</v>
      </c>
      <c r="AZ644" s="5">
        <f t="shared" si="881"/>
        <v>4.1332745231304514E-3</v>
      </c>
      <c r="BA644" s="5">
        <f t="shared" si="882"/>
        <v>1.2991472293988041E-3</v>
      </c>
      <c r="BB644" s="5">
        <f t="shared" si="883"/>
        <v>3.06255400084634E-4</v>
      </c>
      <c r="BC644" s="5">
        <f t="shared" si="884"/>
        <v>5.775626839424679E-5</v>
      </c>
      <c r="BD644" s="5">
        <f t="shared" si="885"/>
        <v>3.469442178057719E-5</v>
      </c>
      <c r="BE644" s="5">
        <f t="shared" si="886"/>
        <v>8.306677240392929E-5</v>
      </c>
      <c r="BF644" s="5">
        <f t="shared" si="887"/>
        <v>9.9440894580192011E-5</v>
      </c>
      <c r="BG644" s="5">
        <f t="shared" si="888"/>
        <v>7.93617891465598E-5</v>
      </c>
      <c r="BH644" s="5">
        <f t="shared" si="889"/>
        <v>4.7502792511564925E-5</v>
      </c>
      <c r="BI644" s="5">
        <f t="shared" si="890"/>
        <v>2.2746617188577879E-5</v>
      </c>
      <c r="BJ644" s="8">
        <f t="shared" si="891"/>
        <v>0.68353912530562766</v>
      </c>
      <c r="BK644" s="8">
        <f t="shared" si="892"/>
        <v>0.18292143011954418</v>
      </c>
      <c r="BL644" s="8">
        <f t="shared" si="893"/>
        <v>0.12581809532439414</v>
      </c>
      <c r="BM644" s="8">
        <f t="shared" si="894"/>
        <v>0.63647291049193766</v>
      </c>
      <c r="BN644" s="8">
        <f t="shared" si="895"/>
        <v>0.35201381115239266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1.6571428571428599</v>
      </c>
      <c r="F645">
        <f>VLOOKUP(B645,home!$B$2:$E$405,3,FALSE)</f>
        <v>1.55</v>
      </c>
      <c r="G645">
        <f>VLOOKUP(C645,away!$B$2:$E$405,4,FALSE)</f>
        <v>1.98</v>
      </c>
      <c r="H645">
        <f>VLOOKUP(A645,away!$A$2:$E$405,3,FALSE)</f>
        <v>1.3785714285714299</v>
      </c>
      <c r="I645">
        <f>VLOOKUP(C645,away!$B$2:$E$405,3,FALSE)</f>
        <v>0.69</v>
      </c>
      <c r="J645">
        <f>VLOOKUP(B645,home!$B$2:$E$405,4,FALSE)</f>
        <v>0.83</v>
      </c>
      <c r="K645" s="3">
        <f t="shared" si="840"/>
        <v>5.0857714285714373</v>
      </c>
      <c r="L645" s="3">
        <f t="shared" si="841"/>
        <v>0.78950785714285776</v>
      </c>
      <c r="M645" s="5">
        <f t="shared" si="842"/>
        <v>2.8080098479660795E-3</v>
      </c>
      <c r="N645" s="5">
        <f t="shared" si="843"/>
        <v>1.4280896255933113E-2</v>
      </c>
      <c r="O645" s="5">
        <f t="shared" si="844"/>
        <v>2.2169458379037409E-3</v>
      </c>
      <c r="P645" s="5">
        <f t="shared" si="845"/>
        <v>1.1274879801101211E-2</v>
      </c>
      <c r="Q645" s="5">
        <f t="shared" si="846"/>
        <v>3.6314687076408718E-2</v>
      </c>
      <c r="R645" s="5">
        <f t="shared" si="847"/>
        <v>8.7514807894257998E-4</v>
      </c>
      <c r="S645" s="5">
        <f t="shared" si="848"/>
        <v>1.1317883609040652E-2</v>
      </c>
      <c r="T645" s="5">
        <f t="shared" si="849"/>
        <v>2.8670730776508873E-2</v>
      </c>
      <c r="U645" s="5">
        <f t="shared" si="850"/>
        <v>4.450803095655354E-3</v>
      </c>
      <c r="V645" s="5">
        <f t="shared" si="851"/>
        <v>5.0493561950692547E-3</v>
      </c>
      <c r="W645" s="5">
        <f t="shared" si="852"/>
        <v>6.1562732656903978E-2</v>
      </c>
      <c r="X645" s="5">
        <f t="shared" si="853"/>
        <v>4.8604261139810888E-2</v>
      </c>
      <c r="Y645" s="5">
        <f t="shared" si="854"/>
        <v>1.9186723030251984E-2</v>
      </c>
      <c r="Z645" s="5">
        <f t="shared" si="855"/>
        <v>2.3031209482954828E-4</v>
      </c>
      <c r="AA645" s="5">
        <f t="shared" si="856"/>
        <v>1.1713146715385521E-3</v>
      </c>
      <c r="AB645" s="5">
        <f t="shared" si="857"/>
        <v>2.9785193451886531E-3</v>
      </c>
      <c r="AC645" s="5">
        <f t="shared" si="858"/>
        <v>1.2671537684774377E-3</v>
      </c>
      <c r="AD645" s="5">
        <f t="shared" si="859"/>
        <v>7.8273496702815998E-2</v>
      </c>
      <c r="AE645" s="5">
        <f t="shared" si="860"/>
        <v>6.17975406529188E-2</v>
      </c>
      <c r="AF645" s="5">
        <f t="shared" si="861"/>
        <v>2.4394821948792281E-2</v>
      </c>
      <c r="AG645" s="5">
        <f t="shared" si="862"/>
        <v>6.4199678673908496E-3</v>
      </c>
      <c r="AH645" s="5">
        <f t="shared" si="863"/>
        <v>4.5458302115739819E-5</v>
      </c>
      <c r="AI645" s="5">
        <f t="shared" si="864"/>
        <v>2.3119053409159811E-4</v>
      </c>
      <c r="AJ645" s="5">
        <f t="shared" si="865"/>
        <v>5.8789110641961021E-4</v>
      </c>
      <c r="AK645" s="5">
        <f t="shared" si="866"/>
        <v>9.96626597380035E-4</v>
      </c>
      <c r="AL645" s="5">
        <f t="shared" si="867"/>
        <v>2.0351789634133981E-4</v>
      </c>
      <c r="AM645" s="5">
        <f t="shared" si="868"/>
        <v>7.9616222629112429E-2</v>
      </c>
      <c r="AN645" s="5">
        <f t="shared" si="869"/>
        <v>6.2857633321719245E-2</v>
      </c>
      <c r="AO645" s="5">
        <f t="shared" si="870"/>
        <v>2.4813297694451033E-2</v>
      </c>
      <c r="AP645" s="5">
        <f t="shared" si="871"/>
        <v>6.5300978304646158E-3</v>
      </c>
      <c r="AQ645" s="5">
        <f t="shared" si="872"/>
        <v>1.2888908862658355E-3</v>
      </c>
      <c r="AR645" s="5">
        <f t="shared" si="873"/>
        <v>7.1779373385500802E-6</v>
      </c>
      <c r="AS645" s="5">
        <f t="shared" si="874"/>
        <v>3.6505348632474103E-5</v>
      </c>
      <c r="AT645" s="5">
        <f t="shared" si="875"/>
        <v>9.2828929532538085E-5</v>
      </c>
      <c r="AU645" s="5">
        <f t="shared" si="876"/>
        <v>1.5736890585381789E-4</v>
      </c>
      <c r="AV645" s="5">
        <f t="shared" si="877"/>
        <v>2.0008557128422383E-4</v>
      </c>
      <c r="AW645" s="5">
        <f t="shared" si="878"/>
        <v>2.2699348796044734E-5</v>
      </c>
      <c r="AX645" s="5">
        <f t="shared" si="879"/>
        <v>6.7484985049653778E-2</v>
      </c>
      <c r="AY645" s="5">
        <f t="shared" si="880"/>
        <v>5.327992593586995E-2</v>
      </c>
      <c r="AZ645" s="5">
        <f t="shared" si="881"/>
        <v>2.1032460077179429E-2</v>
      </c>
      <c r="BA645" s="5">
        <f t="shared" si="882"/>
        <v>5.5350974953255454E-3</v>
      </c>
      <c r="BB645" s="5">
        <f t="shared" si="883"/>
        <v>1.0925007406528172E-3</v>
      </c>
      <c r="BC645" s="5">
        <f t="shared" si="884"/>
        <v>1.7250758373595825E-4</v>
      </c>
      <c r="BD645" s="5">
        <f t="shared" si="885"/>
        <v>9.4450632114406302E-7</v>
      </c>
      <c r="BE645" s="5">
        <f t="shared" si="886"/>
        <v>4.8035432621795941E-6</v>
      </c>
      <c r="BF645" s="5">
        <f t="shared" si="887"/>
        <v>1.2214861539349907E-5</v>
      </c>
      <c r="BG645" s="5">
        <f t="shared" si="888"/>
        <v>2.0707331273593968E-5</v>
      </c>
      <c r="BH645" s="5">
        <f t="shared" si="889"/>
        <v>2.6328188438301996E-5</v>
      </c>
      <c r="BI645" s="5">
        <f t="shared" si="890"/>
        <v>2.6779829705112225E-5</v>
      </c>
      <c r="BJ645" s="8">
        <f t="shared" si="891"/>
        <v>0.70320947735216621</v>
      </c>
      <c r="BK645" s="8">
        <f t="shared" si="892"/>
        <v>8.5200727053865916E-2</v>
      </c>
      <c r="BL645" s="8">
        <f t="shared" si="893"/>
        <v>1.4139642522417147E-2</v>
      </c>
      <c r="BM645" s="8">
        <f t="shared" si="894"/>
        <v>0.68175236553794938</v>
      </c>
      <c r="BN645" s="8">
        <f t="shared" si="895"/>
        <v>6.7770566898255447E-2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1.6571428571428599</v>
      </c>
      <c r="F646">
        <f>VLOOKUP(B646,home!$B$2:$E$405,3,FALSE)</f>
        <v>1.41</v>
      </c>
      <c r="G646">
        <f>VLOOKUP(C646,away!$B$2:$E$405,4,FALSE)</f>
        <v>0.6</v>
      </c>
      <c r="H646">
        <f>VLOOKUP(A646,away!$A$2:$E$405,3,FALSE)</f>
        <v>1.3785714285714299</v>
      </c>
      <c r="I646">
        <f>VLOOKUP(C646,away!$B$2:$E$405,3,FALSE)</f>
        <v>0.26</v>
      </c>
      <c r="J646">
        <f>VLOOKUP(B646,home!$B$2:$E$405,4,FALSE)</f>
        <v>1.0900000000000001</v>
      </c>
      <c r="K646" s="3">
        <f t="shared" si="840"/>
        <v>1.4019428571428594</v>
      </c>
      <c r="L646" s="3">
        <f t="shared" si="841"/>
        <v>0.39068714285714323</v>
      </c>
      <c r="M646" s="5">
        <f t="shared" si="842"/>
        <v>0.16652164133833952</v>
      </c>
      <c r="N646" s="5">
        <f t="shared" si="843"/>
        <v>0.23345382563399023</v>
      </c>
      <c r="O646" s="5">
        <f t="shared" si="844"/>
        <v>6.505786427835783E-2</v>
      </c>
      <c r="P646" s="5">
        <f t="shared" si="845"/>
        <v>9.1207408126013356E-2</v>
      </c>
      <c r="Q646" s="5">
        <f t="shared" si="846"/>
        <v>0.16364446166012359</v>
      </c>
      <c r="R646" s="5">
        <f t="shared" si="847"/>
        <v>1.2708635557649711E-2</v>
      </c>
      <c r="S646" s="5">
        <f t="shared" si="848"/>
        <v>1.2489054320817981E-2</v>
      </c>
      <c r="T646" s="5">
        <f t="shared" si="849"/>
        <v>6.3933787170389014E-2</v>
      </c>
      <c r="U646" s="5">
        <f t="shared" si="850"/>
        <v>1.7816780844078773E-2</v>
      </c>
      <c r="V646" s="5">
        <f t="shared" si="851"/>
        <v>7.600575486044008E-4</v>
      </c>
      <c r="W646" s="5">
        <f t="shared" si="852"/>
        <v>7.6473394711799592E-2</v>
      </c>
      <c r="X646" s="5">
        <f t="shared" si="853"/>
        <v>2.9877172084539556E-2</v>
      </c>
      <c r="Y646" s="5">
        <f t="shared" si="854"/>
        <v>5.8363134991799778E-3</v>
      </c>
      <c r="Z646" s="5">
        <f t="shared" si="855"/>
        <v>1.6550335052102881E-3</v>
      </c>
      <c r="AA646" s="5">
        <f t="shared" si="856"/>
        <v>2.3202624009616732E-3</v>
      </c>
      <c r="AB646" s="5">
        <f t="shared" si="857"/>
        <v>1.6264376498626794E-3</v>
      </c>
      <c r="AC646" s="5">
        <f t="shared" si="858"/>
        <v>2.6018719878415163E-5</v>
      </c>
      <c r="AD646" s="5">
        <f t="shared" si="859"/>
        <v>2.6802832369418498E-2</v>
      </c>
      <c r="AE646" s="5">
        <f t="shared" si="860"/>
        <v>1.047152199888707E-2</v>
      </c>
      <c r="AF646" s="5">
        <f t="shared" si="861"/>
        <v>2.045544505555455E-3</v>
      </c>
      <c r="AG646" s="5">
        <f t="shared" si="862"/>
        <v>2.6638931282086292E-4</v>
      </c>
      <c r="AH646" s="5">
        <f t="shared" si="863"/>
        <v>1.6165007787086253E-4</v>
      </c>
      <c r="AI646" s="5">
        <f t="shared" si="864"/>
        <v>2.2662417202764273E-4</v>
      </c>
      <c r="AJ646" s="5">
        <f t="shared" si="865"/>
        <v>1.5885706961503418E-4</v>
      </c>
      <c r="AK646" s="5">
        <f t="shared" si="866"/>
        <v>7.4236178017814383E-5</v>
      </c>
      <c r="AL646" s="5">
        <f t="shared" si="867"/>
        <v>5.7004002213630599E-7</v>
      </c>
      <c r="AM646" s="5">
        <f t="shared" si="868"/>
        <v>7.5152078783007319E-3</v>
      </c>
      <c r="AN646" s="5">
        <f t="shared" si="869"/>
        <v>2.9360950939508069E-3</v>
      </c>
      <c r="AO646" s="5">
        <f t="shared" si="870"/>
        <v>5.7354730170625806E-4</v>
      </c>
      <c r="AP646" s="5">
        <f t="shared" si="871"/>
        <v>7.4692518865680655E-5</v>
      </c>
      <c r="AQ646" s="5">
        <f t="shared" si="872"/>
        <v>7.2953516971090081E-6</v>
      </c>
      <c r="AR646" s="5">
        <f t="shared" si="873"/>
        <v>1.2630921413200402E-5</v>
      </c>
      <c r="AS646" s="5">
        <f t="shared" si="874"/>
        <v>1.7707830054369096E-5</v>
      </c>
      <c r="AT646" s="5">
        <f t="shared" si="875"/>
        <v>1.2412682930111202E-5</v>
      </c>
      <c r="AU646" s="5">
        <f t="shared" si="876"/>
        <v>5.8006240572828331E-6</v>
      </c>
      <c r="AV646" s="5">
        <f t="shared" si="877"/>
        <v>2.0330358660196759E-6</v>
      </c>
      <c r="AW646" s="5">
        <f t="shared" si="878"/>
        <v>8.6728588630828786E-9</v>
      </c>
      <c r="AX646" s="5">
        <f t="shared" si="879"/>
        <v>1.7559820008212421E-3</v>
      </c>
      <c r="AY646" s="5">
        <f t="shared" si="880"/>
        <v>6.8603959080942097E-4</v>
      </c>
      <c r="AZ646" s="5">
        <f t="shared" si="881"/>
        <v>1.3401342381010815E-4</v>
      </c>
      <c r="BA646" s="5">
        <f t="shared" si="882"/>
        <v>1.7452440550958207E-5</v>
      </c>
      <c r="BB646" s="5">
        <f t="shared" si="883"/>
        <v>1.7046110336845016E-6</v>
      </c>
      <c r="BC646" s="5">
        <f t="shared" si="884"/>
        <v>1.331939228865919E-7</v>
      </c>
      <c r="BD646" s="5">
        <f t="shared" si="885"/>
        <v>8.2245643309606264E-7</v>
      </c>
      <c r="BE646" s="5">
        <f t="shared" si="886"/>
        <v>1.1530369216902192E-6</v>
      </c>
      <c r="BF646" s="5">
        <f t="shared" si="887"/>
        <v>8.082459381927967E-7</v>
      </c>
      <c r="BG646" s="5">
        <f t="shared" si="888"/>
        <v>3.7770487328804011E-7</v>
      </c>
      <c r="BH646" s="5">
        <f t="shared" si="889"/>
        <v>1.3238016230355419E-7</v>
      </c>
      <c r="BI646" s="5">
        <f t="shared" si="890"/>
        <v>3.7117884593776017E-8</v>
      </c>
      <c r="BJ646" s="8">
        <f t="shared" si="891"/>
        <v>0.62650740635217272</v>
      </c>
      <c r="BK646" s="8">
        <f t="shared" si="892"/>
        <v>0.27169078968448523</v>
      </c>
      <c r="BL646" s="8">
        <f t="shared" si="893"/>
        <v>0.10020526426497615</v>
      </c>
      <c r="BM646" s="8">
        <f t="shared" si="894"/>
        <v>0.26677862629441962</v>
      </c>
      <c r="BN646" s="8">
        <f t="shared" si="895"/>
        <v>0.73259383659447419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1.6571428571428599</v>
      </c>
      <c r="F647">
        <f>VLOOKUP(B647,home!$B$2:$E$405,3,FALSE)</f>
        <v>0.6</v>
      </c>
      <c r="G647">
        <f>VLOOKUP(C647,away!$B$2:$E$405,4,FALSE)</f>
        <v>0.7</v>
      </c>
      <c r="H647">
        <f>VLOOKUP(A647,away!$A$2:$E$405,3,FALSE)</f>
        <v>1.3785714285714299</v>
      </c>
      <c r="I647">
        <f>VLOOKUP(C647,away!$B$2:$E$405,3,FALSE)</f>
        <v>1.01</v>
      </c>
      <c r="J647">
        <f>VLOOKUP(B647,home!$B$2:$E$405,4,FALSE)</f>
        <v>0.73</v>
      </c>
      <c r="K647" s="3">
        <f t="shared" si="840"/>
        <v>0.69600000000000106</v>
      </c>
      <c r="L647" s="3">
        <f t="shared" si="841"/>
        <v>1.0164207142857151</v>
      </c>
      <c r="M647" s="5">
        <f t="shared" si="842"/>
        <v>0.18042849770569647</v>
      </c>
      <c r="N647" s="5">
        <f t="shared" si="843"/>
        <v>0.12557823440316496</v>
      </c>
      <c r="O647" s="5">
        <f t="shared" si="844"/>
        <v>0.18339126251552251</v>
      </c>
      <c r="P647" s="5">
        <f t="shared" si="845"/>
        <v>0.12764031871080389</v>
      </c>
      <c r="Q647" s="5">
        <f t="shared" si="846"/>
        <v>4.3701225572301459E-2</v>
      </c>
      <c r="R647" s="5">
        <f t="shared" si="847"/>
        <v>9.3201339019893234E-2</v>
      </c>
      <c r="S647" s="5">
        <f t="shared" si="848"/>
        <v>2.2574109921330368E-2</v>
      </c>
      <c r="T647" s="5">
        <f t="shared" si="849"/>
        <v>4.4418830911359813E-2</v>
      </c>
      <c r="U647" s="5">
        <f t="shared" si="850"/>
        <v>6.4868131957845798E-2</v>
      </c>
      <c r="V647" s="5">
        <f t="shared" si="851"/>
        <v>1.7743973199666246E-3</v>
      </c>
      <c r="W647" s="5">
        <f t="shared" si="852"/>
        <v>1.0138684332773956E-2</v>
      </c>
      <c r="X647" s="5">
        <f t="shared" si="853"/>
        <v>1.0305168771435494E-2</v>
      </c>
      <c r="Y647" s="5">
        <f t="shared" si="854"/>
        <v>5.2371935017486541E-3</v>
      </c>
      <c r="Z647" s="5">
        <f t="shared" si="855"/>
        <v>3.1577257192994999E-2</v>
      </c>
      <c r="AA647" s="5">
        <f t="shared" si="856"/>
        <v>2.1977771006324552E-2</v>
      </c>
      <c r="AB647" s="5">
        <f t="shared" si="857"/>
        <v>7.6482643102009553E-3</v>
      </c>
      <c r="AC647" s="5">
        <f t="shared" si="858"/>
        <v>7.8453737325340475E-5</v>
      </c>
      <c r="AD647" s="5">
        <f t="shared" si="859"/>
        <v>1.7641310739026706E-3</v>
      </c>
      <c r="AE647" s="5">
        <f t="shared" si="860"/>
        <v>1.7930993662297781E-3</v>
      </c>
      <c r="AF647" s="5">
        <f t="shared" si="861"/>
        <v>9.1127166930426702E-4</v>
      </c>
      <c r="AG647" s="5">
        <f t="shared" si="862"/>
        <v>3.0874513367419305E-4</v>
      </c>
      <c r="AH647" s="5">
        <f t="shared" si="863"/>
        <v>8.0239445778219273E-3</v>
      </c>
      <c r="AI647" s="5">
        <f t="shared" si="864"/>
        <v>5.5846654261640701E-3</v>
      </c>
      <c r="AJ647" s="5">
        <f t="shared" si="865"/>
        <v>1.943463568305099E-3</v>
      </c>
      <c r="AK647" s="5">
        <f t="shared" si="866"/>
        <v>4.5088354784678374E-4</v>
      </c>
      <c r="AL647" s="5">
        <f t="shared" si="867"/>
        <v>2.2200173838600878E-6</v>
      </c>
      <c r="AM647" s="5">
        <f t="shared" si="868"/>
        <v>2.4556704548725223E-4</v>
      </c>
      <c r="AN647" s="5">
        <f t="shared" si="869"/>
        <v>2.4959943177918563E-4</v>
      </c>
      <c r="AO647" s="5">
        <f t="shared" si="870"/>
        <v>1.2684901636715422E-4</v>
      </c>
      <c r="AP647" s="5">
        <f t="shared" si="871"/>
        <v>4.297732260744776E-5</v>
      </c>
      <c r="AQ647" s="5">
        <f t="shared" si="872"/>
        <v>1.0920760235687415E-5</v>
      </c>
      <c r="AR647" s="5">
        <f t="shared" si="873"/>
        <v>1.6311406958357511E-3</v>
      </c>
      <c r="AS647" s="5">
        <f t="shared" si="874"/>
        <v>1.1352739243016845E-3</v>
      </c>
      <c r="AT647" s="5">
        <f t="shared" si="875"/>
        <v>3.9507532565698678E-4</v>
      </c>
      <c r="AU647" s="5">
        <f t="shared" si="876"/>
        <v>9.1657475552421084E-5</v>
      </c>
      <c r="AV647" s="5">
        <f t="shared" si="877"/>
        <v>1.5948400746121289E-5</v>
      </c>
      <c r="AW647" s="5">
        <f t="shared" si="878"/>
        <v>4.362511866390901E-8</v>
      </c>
      <c r="AX647" s="5">
        <f t="shared" si="879"/>
        <v>2.8485777276521286E-5</v>
      </c>
      <c r="AY647" s="5">
        <f t="shared" si="880"/>
        <v>2.8953534086385559E-5</v>
      </c>
      <c r="AZ647" s="5">
        <f t="shared" si="881"/>
        <v>1.4714485898589903E-5</v>
      </c>
      <c r="BA647" s="5">
        <f t="shared" si="882"/>
        <v>4.9853694224639445E-6</v>
      </c>
      <c r="BB647" s="5">
        <f t="shared" si="883"/>
        <v>1.2668081873397414E-6</v>
      </c>
      <c r="BC647" s="5">
        <f t="shared" si="884"/>
        <v>2.575220165277704E-7</v>
      </c>
      <c r="BD647" s="5">
        <f t="shared" si="885"/>
        <v>2.7632086519364534E-4</v>
      </c>
      <c r="BE647" s="5">
        <f t="shared" si="886"/>
        <v>1.9231932217477746E-4</v>
      </c>
      <c r="BF647" s="5">
        <f t="shared" si="887"/>
        <v>6.6927124116822646E-5</v>
      </c>
      <c r="BG647" s="5">
        <f t="shared" si="888"/>
        <v>1.5527092795102879E-5</v>
      </c>
      <c r="BH647" s="5">
        <f t="shared" si="889"/>
        <v>2.7017141463479046E-6</v>
      </c>
      <c r="BI647" s="5">
        <f t="shared" si="890"/>
        <v>3.7607860917162905E-7</v>
      </c>
      <c r="BJ647" s="8">
        <f t="shared" si="891"/>
        <v>0.24491116180925979</v>
      </c>
      <c r="BK647" s="8">
        <f t="shared" si="892"/>
        <v>0.33252695094659296</v>
      </c>
      <c r="BL647" s="8">
        <f t="shared" si="893"/>
        <v>0.39091299394905377</v>
      </c>
      <c r="BM647" s="8">
        <f t="shared" si="894"/>
        <v>0.24595857606155128</v>
      </c>
      <c r="BN647" s="8">
        <f t="shared" si="895"/>
        <v>0.75394087792738251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1.36879432624113</v>
      </c>
      <c r="F648">
        <f>VLOOKUP(B648,home!$B$2:$E$405,3,FALSE)</f>
        <v>0.49</v>
      </c>
      <c r="G648">
        <f>VLOOKUP(C648,away!$B$2:$E$405,4,FALSE)</f>
        <v>0.37</v>
      </c>
      <c r="H648">
        <f>VLOOKUP(A648,away!$A$2:$E$405,3,FALSE)</f>
        <v>1.1489361702127701</v>
      </c>
      <c r="I648">
        <f>VLOOKUP(C648,away!$B$2:$E$405,3,FALSE)</f>
        <v>1.22</v>
      </c>
      <c r="J648">
        <f>VLOOKUP(B648,home!$B$2:$E$405,4,FALSE)</f>
        <v>1.6</v>
      </c>
      <c r="K648" s="3">
        <f t="shared" si="840"/>
        <v>0.24816241134751685</v>
      </c>
      <c r="L648" s="3">
        <f t="shared" si="841"/>
        <v>2.2427234042553272</v>
      </c>
      <c r="M648" s="5">
        <f t="shared" si="842"/>
        <v>8.2836556151998489E-2</v>
      </c>
      <c r="N648" s="5">
        <f t="shared" si="843"/>
        <v>2.0556919522403926E-2</v>
      </c>
      <c r="O648" s="5">
        <f t="shared" si="844"/>
        <v>0.18577948320999763</v>
      </c>
      <c r="P648" s="5">
        <f t="shared" si="845"/>
        <v>4.6103484532288526E-2</v>
      </c>
      <c r="Q648" s="5">
        <f t="shared" si="846"/>
        <v>2.5507273592783007E-3</v>
      </c>
      <c r="R648" s="5">
        <f t="shared" si="847"/>
        <v>0.20832599751276065</v>
      </c>
      <c r="S648" s="5">
        <f t="shared" si="848"/>
        <v>6.4148347805490207E-3</v>
      </c>
      <c r="T648" s="5">
        <f t="shared" si="849"/>
        <v>5.7205759465278321E-3</v>
      </c>
      <c r="U648" s="5">
        <f t="shared" si="850"/>
        <v>5.169868188914347E-2</v>
      </c>
      <c r="V648" s="5">
        <f t="shared" si="851"/>
        <v>3.9669313192751047E-4</v>
      </c>
      <c r="W648" s="5">
        <f t="shared" si="852"/>
        <v>2.1099821738952904E-4</v>
      </c>
      <c r="X648" s="5">
        <f t="shared" si="853"/>
        <v>4.7321064039565014E-4</v>
      </c>
      <c r="Y648" s="5">
        <f t="shared" si="854"/>
        <v>5.3064028917898802E-4</v>
      </c>
      <c r="Z648" s="5">
        <f t="shared" si="855"/>
        <v>0.15573919677890183</v>
      </c>
      <c r="AA648" s="5">
        <f t="shared" si="856"/>
        <v>3.86486146139777E-2</v>
      </c>
      <c r="AB648" s="5">
        <f t="shared" si="857"/>
        <v>4.7955666989227923E-3</v>
      </c>
      <c r="AC648" s="5">
        <f t="shared" si="858"/>
        <v>1.3798961866490381E-5</v>
      </c>
      <c r="AD648" s="5">
        <f t="shared" si="859"/>
        <v>1.3090456604353267E-5</v>
      </c>
      <c r="AE648" s="5">
        <f t="shared" si="860"/>
        <v>2.9358273398971789E-5</v>
      </c>
      <c r="AF648" s="5">
        <f t="shared" si="861"/>
        <v>3.2921243430200319E-5</v>
      </c>
      <c r="AG648" s="5">
        <f t="shared" si="862"/>
        <v>2.4611081046032399E-5</v>
      </c>
      <c r="AH648" s="5">
        <f t="shared" si="863"/>
        <v>8.731998539399223E-2</v>
      </c>
      <c r="AI648" s="5">
        <f t="shared" si="864"/>
        <v>2.1669538134203057E-2</v>
      </c>
      <c r="AJ648" s="5">
        <f t="shared" si="865"/>
        <v>2.6887824180854007E-3</v>
      </c>
      <c r="AK648" s="5">
        <f t="shared" si="866"/>
        <v>2.2241824282029341E-4</v>
      </c>
      <c r="AL648" s="5">
        <f t="shared" si="867"/>
        <v>3.0719781435917639E-7</v>
      </c>
      <c r="AM648" s="5">
        <f t="shared" si="868"/>
        <v>6.4971185531526685E-7</v>
      </c>
      <c r="AN648" s="5">
        <f t="shared" si="869"/>
        <v>1.4571239839376998E-6</v>
      </c>
      <c r="AO648" s="5">
        <f t="shared" si="870"/>
        <v>1.6339630308394216E-6</v>
      </c>
      <c r="AP648" s="5">
        <f t="shared" si="871"/>
        <v>1.2215090436505134E-6</v>
      </c>
      <c r="AQ648" s="5">
        <f t="shared" si="872"/>
        <v>6.8487673017613698E-7</v>
      </c>
      <c r="AR648" s="5">
        <f t="shared" si="873"/>
        <v>3.9166914980467905E-2</v>
      </c>
      <c r="AS648" s="5">
        <f t="shared" si="874"/>
        <v>9.7197560665960962E-3</v>
      </c>
      <c r="AT648" s="5">
        <f t="shared" si="875"/>
        <v>1.2060390515980712E-3</v>
      </c>
      <c r="AU648" s="5">
        <f t="shared" si="876"/>
        <v>9.9764519741283217E-5</v>
      </c>
      <c r="AV648" s="5">
        <f t="shared" si="877"/>
        <v>6.1894509464809457E-6</v>
      </c>
      <c r="AW648" s="5">
        <f t="shared" si="878"/>
        <v>4.7492752061572952E-9</v>
      </c>
      <c r="AX648" s="5">
        <f t="shared" si="879"/>
        <v>2.6872343449350936E-8</v>
      </c>
      <c r="AY648" s="5">
        <f t="shared" si="880"/>
        <v>6.0267233581046673E-8</v>
      </c>
      <c r="AZ648" s="5">
        <f t="shared" si="881"/>
        <v>6.7581367630967994E-8</v>
      </c>
      <c r="BA648" s="5">
        <f t="shared" si="882"/>
        <v>5.0522104959185113E-8</v>
      </c>
      <c r="BB648" s="5">
        <f t="shared" si="883"/>
        <v>2.8326776806052138E-8</v>
      </c>
      <c r="BC648" s="5">
        <f t="shared" si="884"/>
        <v>1.270582506201001E-8</v>
      </c>
      <c r="BD648" s="5">
        <f t="shared" si="885"/>
        <v>1.4640092816529008E-2</v>
      </c>
      <c r="BE648" s="5">
        <f t="shared" si="886"/>
        <v>3.6331207357012977E-3</v>
      </c>
      <c r="BF648" s="5">
        <f t="shared" si="887"/>
        <v>4.5080200124414919E-4</v>
      </c>
      <c r="BG648" s="5">
        <f t="shared" si="888"/>
        <v>3.7290703889678115E-5</v>
      </c>
      <c r="BH648" s="5">
        <f t="shared" si="889"/>
        <v>2.3135377495271861E-6</v>
      </c>
      <c r="BI648" s="5">
        <f t="shared" si="890"/>
        <v>1.1482662133323479E-7</v>
      </c>
      <c r="BJ648" s="8">
        <f t="shared" si="891"/>
        <v>3.0148946489949188E-2</v>
      </c>
      <c r="BK648" s="8">
        <f t="shared" si="892"/>
        <v>0.13576573502367797</v>
      </c>
      <c r="BL648" s="8">
        <f t="shared" si="893"/>
        <v>0.67011146680498801</v>
      </c>
      <c r="BM648" s="8">
        <f t="shared" si="894"/>
        <v>0.44561212129083105</v>
      </c>
      <c r="BN648" s="8">
        <f t="shared" si="895"/>
        <v>0.54615316828872751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1.36879432624113</v>
      </c>
      <c r="F649">
        <f>VLOOKUP(B649,home!$B$2:$E$405,3,FALSE)</f>
        <v>0.83</v>
      </c>
      <c r="G649">
        <f>VLOOKUP(C649,away!$B$2:$E$405,4,FALSE)</f>
        <v>0.83</v>
      </c>
      <c r="H649">
        <f>VLOOKUP(A649,away!$A$2:$E$405,3,FALSE)</f>
        <v>1.1489361702127701</v>
      </c>
      <c r="I649">
        <f>VLOOKUP(C649,away!$B$2:$E$405,3,FALSE)</f>
        <v>1.25</v>
      </c>
      <c r="J649">
        <f>VLOOKUP(B649,home!$B$2:$E$405,4,FALSE)</f>
        <v>0.99</v>
      </c>
      <c r="K649" s="3">
        <f t="shared" si="840"/>
        <v>0.94296241134751424</v>
      </c>
      <c r="L649" s="3">
        <f t="shared" si="841"/>
        <v>1.4218085106383029</v>
      </c>
      <c r="M649" s="5">
        <f t="shared" si="842"/>
        <v>9.3970824552906063E-2</v>
      </c>
      <c r="N649" s="5">
        <f t="shared" si="843"/>
        <v>8.8610955316722501E-2</v>
      </c>
      <c r="O649" s="5">
        <f t="shared" si="844"/>
        <v>0.13360851810102062</v>
      </c>
      <c r="P649" s="5">
        <f t="shared" si="845"/>
        <v>0.1259878104051064</v>
      </c>
      <c r="Q649" s="5">
        <f t="shared" si="846"/>
        <v>4.1778400048631738E-2</v>
      </c>
      <c r="R649" s="5">
        <f t="shared" si="847"/>
        <v>9.4982864064901459E-2</v>
      </c>
      <c r="S649" s="5">
        <f t="shared" si="848"/>
        <v>4.2228341738494858E-2</v>
      </c>
      <c r="T649" s="5">
        <f t="shared" si="849"/>
        <v>5.9400884749996281E-2</v>
      </c>
      <c r="U649" s="5">
        <f t="shared" si="850"/>
        <v>8.9565270535332642E-2</v>
      </c>
      <c r="V649" s="5">
        <f t="shared" si="851"/>
        <v>6.2906715260758646E-3</v>
      </c>
      <c r="W649" s="5">
        <f t="shared" si="852"/>
        <v>1.3131820284032964E-2</v>
      </c>
      <c r="X649" s="5">
        <f t="shared" si="853"/>
        <v>1.8670933840010763E-2</v>
      </c>
      <c r="Y649" s="5">
        <f t="shared" si="854"/>
        <v>1.3273246317646E-2</v>
      </c>
      <c r="Z649" s="5">
        <f t="shared" si="855"/>
        <v>4.5015814830759303E-2</v>
      </c>
      <c r="AA649" s="5">
        <f t="shared" si="856"/>
        <v>4.2448221301585987E-2</v>
      </c>
      <c r="AB649" s="5">
        <f t="shared" si="857"/>
        <v>2.0013538557978217E-2</v>
      </c>
      <c r="AC649" s="5">
        <f t="shared" si="858"/>
        <v>5.2712366798340622E-4</v>
      </c>
      <c r="AD649" s="5">
        <f t="shared" si="859"/>
        <v>3.0957032301034801E-3</v>
      </c>
      <c r="AE649" s="5">
        <f t="shared" si="860"/>
        <v>4.4014971989716116E-3</v>
      </c>
      <c r="AF649" s="5">
        <f t="shared" si="861"/>
        <v>3.1290430885242458E-3</v>
      </c>
      <c r="AG649" s="5">
        <f t="shared" si="862"/>
        <v>1.482966697805911E-3</v>
      </c>
      <c r="AH649" s="5">
        <f t="shared" si="863"/>
        <v>1.6000967159922882E-2</v>
      </c>
      <c r="AI649" s="5">
        <f t="shared" si="864"/>
        <v>1.5088310577013268E-2</v>
      </c>
      <c r="AJ649" s="5">
        <f t="shared" si="865"/>
        <v>7.1138548624303166E-3</v>
      </c>
      <c r="AK649" s="5">
        <f t="shared" si="866"/>
        <v>2.2360325783511771E-3</v>
      </c>
      <c r="AL649" s="5">
        <f t="shared" si="867"/>
        <v>2.8268840699401473E-5</v>
      </c>
      <c r="AM649" s="5">
        <f t="shared" si="868"/>
        <v>5.8382635653493359E-4</v>
      </c>
      <c r="AN649" s="5">
        <f t="shared" si="869"/>
        <v>8.3008928245632059E-4</v>
      </c>
      <c r="AO649" s="5">
        <f t="shared" si="870"/>
        <v>5.9011400319301961E-4</v>
      </c>
      <c r="AP649" s="5">
        <f t="shared" si="871"/>
        <v>2.7967637066222457E-4</v>
      </c>
      <c r="AQ649" s="5">
        <f t="shared" si="872"/>
        <v>9.9411561007995905E-5</v>
      </c>
      <c r="AR649" s="5">
        <f t="shared" si="873"/>
        <v>4.5500622572844677E-3</v>
      </c>
      <c r="AS649" s="5">
        <f t="shared" si="874"/>
        <v>4.2905376779102753E-3</v>
      </c>
      <c r="AT649" s="5">
        <f t="shared" si="875"/>
        <v>2.0229078773698183E-3</v>
      </c>
      <c r="AU649" s="5">
        <f t="shared" si="876"/>
        <v>6.3584202999284194E-4</v>
      </c>
      <c r="AV649" s="5">
        <f t="shared" si="877"/>
        <v>1.4989378345953714E-4</v>
      </c>
      <c r="AW649" s="5">
        <f t="shared" si="878"/>
        <v>1.0527881509303468E-6</v>
      </c>
      <c r="AX649" s="5">
        <f t="shared" si="879"/>
        <v>9.1754384827735707E-5</v>
      </c>
      <c r="AY649" s="5">
        <f t="shared" si="880"/>
        <v>1.3045716523645657E-4</v>
      </c>
      <c r="AZ649" s="5">
        <f t="shared" si="881"/>
        <v>9.2742553903470685E-5</v>
      </c>
      <c r="BA649" s="5">
        <f t="shared" si="882"/>
        <v>4.3954050812762058E-5</v>
      </c>
      <c r="BB649" s="5">
        <f t="shared" si="883"/>
        <v>1.562356088065338E-5</v>
      </c>
      <c r="BC649" s="5">
        <f t="shared" si="884"/>
        <v>4.4427423653177247E-6</v>
      </c>
      <c r="BD649" s="5">
        <f t="shared" si="885"/>
        <v>1.0782195402235298E-3</v>
      </c>
      <c r="BE649" s="5">
        <f t="shared" si="886"/>
        <v>1.0167204976111878E-3</v>
      </c>
      <c r="BF649" s="5">
        <f t="shared" si="887"/>
        <v>4.7936460604694502E-4</v>
      </c>
      <c r="BG649" s="5">
        <f t="shared" si="888"/>
        <v>1.5067426827755951E-4</v>
      </c>
      <c r="BH649" s="5">
        <f t="shared" si="889"/>
        <v>3.5520042835757441E-5</v>
      </c>
      <c r="BI649" s="5">
        <f t="shared" si="890"/>
        <v>6.6988130487145706E-6</v>
      </c>
      <c r="BJ649" s="8">
        <f t="shared" si="891"/>
        <v>0.24973754280432631</v>
      </c>
      <c r="BK649" s="8">
        <f t="shared" si="892"/>
        <v>0.26916349789650246</v>
      </c>
      <c r="BL649" s="8">
        <f t="shared" si="893"/>
        <v>0.43547401913259726</v>
      </c>
      <c r="BM649" s="8">
        <f t="shared" si="894"/>
        <v>0.4203220977978111</v>
      </c>
      <c r="BN649" s="8">
        <f t="shared" si="895"/>
        <v>0.57893937248928873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1.6532258064516101</v>
      </c>
      <c r="F650">
        <f>VLOOKUP(B650,home!$B$2:$E$405,3,FALSE)</f>
        <v>1.3</v>
      </c>
      <c r="G650">
        <f>VLOOKUP(C650,away!$B$2:$E$405,4,FALSE)</f>
        <v>1.1200000000000001</v>
      </c>
      <c r="H650">
        <f>VLOOKUP(A650,away!$A$2:$E$405,3,FALSE)</f>
        <v>1.30645161290323</v>
      </c>
      <c r="I650">
        <f>VLOOKUP(C650,away!$B$2:$E$405,3,FALSE)</f>
        <v>1.04</v>
      </c>
      <c r="J650">
        <f>VLOOKUP(B650,home!$B$2:$E$405,4,FALSE)</f>
        <v>1.31</v>
      </c>
      <c r="K650" s="3">
        <f t="shared" si="840"/>
        <v>2.407096774193545</v>
      </c>
      <c r="L650" s="3">
        <f t="shared" si="841"/>
        <v>1.7799096774193606</v>
      </c>
      <c r="M650" s="5">
        <f t="shared" si="842"/>
        <v>1.5191693942912622E-2</v>
      </c>
      <c r="N650" s="5">
        <f t="shared" si="843"/>
        <v>3.6567877484520589E-2</v>
      </c>
      <c r="O650" s="5">
        <f t="shared" si="844"/>
        <v>2.7039843065383255E-2</v>
      </c>
      <c r="P650" s="5">
        <f t="shared" si="845"/>
        <v>6.508751901738373E-2</v>
      </c>
      <c r="Q650" s="5">
        <f t="shared" si="846"/>
        <v>4.4011209966047141E-2</v>
      </c>
      <c r="R650" s="5">
        <f t="shared" si="847"/>
        <v>2.4064239173988231E-2</v>
      </c>
      <c r="S650" s="5">
        <f t="shared" si="848"/>
        <v>6.97154831409484E-2</v>
      </c>
      <c r="T650" s="5">
        <f t="shared" si="849"/>
        <v>7.8335978533502701E-2</v>
      </c>
      <c r="U650" s="5">
        <f t="shared" si="850"/>
        <v>5.792495248912901E-2</v>
      </c>
      <c r="V650" s="5">
        <f t="shared" si="851"/>
        <v>3.318778341634146E-2</v>
      </c>
      <c r="W650" s="5">
        <f t="shared" si="852"/>
        <v>3.531308051254229E-2</v>
      </c>
      <c r="X650" s="5">
        <f t="shared" si="853"/>
        <v>6.2854093743763051E-2</v>
      </c>
      <c r="Y650" s="5">
        <f t="shared" si="854"/>
        <v>5.5937304859973787E-2</v>
      </c>
      <c r="Z650" s="5">
        <f t="shared" si="855"/>
        <v>1.4277390728505245E-2</v>
      </c>
      <c r="AA650" s="5">
        <f t="shared" si="856"/>
        <v>3.4367061166485802E-2</v>
      </c>
      <c r="AB650" s="5">
        <f t="shared" si="857"/>
        <v>4.1362421036180111E-2</v>
      </c>
      <c r="AC650" s="5">
        <f t="shared" si="858"/>
        <v>8.8868894919371926E-3</v>
      </c>
      <c r="AD650" s="5">
        <f t="shared" si="859"/>
        <v>2.1250500547144367E-2</v>
      </c>
      <c r="AE650" s="5">
        <f t="shared" si="860"/>
        <v>3.7823971573867674E-2</v>
      </c>
      <c r="AF650" s="5">
        <f t="shared" si="861"/>
        <v>3.3661626521380945E-2</v>
      </c>
      <c r="AG650" s="5">
        <f t="shared" si="862"/>
        <v>1.9971551601027385E-2</v>
      </c>
      <c r="AH650" s="5">
        <f t="shared" si="863"/>
        <v>6.3531164814909849E-3</v>
      </c>
      <c r="AI650" s="5">
        <f t="shared" si="864"/>
        <v>1.5292566188672793E-2</v>
      </c>
      <c r="AJ650" s="5">
        <f t="shared" si="865"/>
        <v>1.8405343370947781E-2</v>
      </c>
      <c r="AK650" s="5">
        <f t="shared" si="866"/>
        <v>1.4767814218710982E-2</v>
      </c>
      <c r="AL650" s="5">
        <f t="shared" si="867"/>
        <v>1.523004849848762E-3</v>
      </c>
      <c r="AM650" s="5">
        <f t="shared" si="868"/>
        <v>1.0230402263405878E-2</v>
      </c>
      <c r="AN650" s="5">
        <f t="shared" si="869"/>
        <v>1.8209191992529052E-2</v>
      </c>
      <c r="AO650" s="5">
        <f t="shared" si="870"/>
        <v>1.6205358522744802E-2</v>
      </c>
      <c r="AP650" s="5">
        <f t="shared" si="871"/>
        <v>9.6146914868945939E-3</v>
      </c>
      <c r="AQ650" s="5">
        <f t="shared" si="872"/>
        <v>4.2783206057313075E-3</v>
      </c>
      <c r="AR650" s="5">
        <f t="shared" si="873"/>
        <v>2.261594701435647E-3</v>
      </c>
      <c r="AS650" s="5">
        <f t="shared" si="874"/>
        <v>5.4438773103589596E-3</v>
      </c>
      <c r="AT650" s="5">
        <f t="shared" si="875"/>
        <v>6.5519697564352421E-3</v>
      </c>
      <c r="AU650" s="5">
        <f t="shared" si="876"/>
        <v>5.2570750884429794E-3</v>
      </c>
      <c r="AV650" s="5">
        <f t="shared" si="877"/>
        <v>3.1635721217710849E-3</v>
      </c>
      <c r="AW650" s="5">
        <f t="shared" si="878"/>
        <v>1.8125512734605841E-4</v>
      </c>
      <c r="AX650" s="5">
        <f t="shared" si="879"/>
        <v>4.1042613811577673E-3</v>
      </c>
      <c r="AY650" s="5">
        <f t="shared" si="880"/>
        <v>7.3052145509812606E-3</v>
      </c>
      <c r="AZ650" s="5">
        <f t="shared" si="881"/>
        <v>6.50131103745814E-3</v>
      </c>
      <c r="BA650" s="5">
        <f t="shared" si="882"/>
        <v>3.8572488104950155E-3</v>
      </c>
      <c r="BB650" s="5">
        <f t="shared" si="883"/>
        <v>1.7163886215035987E-3</v>
      </c>
      <c r="BC650" s="5">
        <f t="shared" si="884"/>
        <v>6.1100334352534591E-4</v>
      </c>
      <c r="BD650" s="5">
        <f t="shared" si="885"/>
        <v>6.7090571591427704E-4</v>
      </c>
      <c r="BE650" s="5">
        <f t="shared" si="886"/>
        <v>1.6149349845652671E-3</v>
      </c>
      <c r="BF650" s="5">
        <f t="shared" si="887"/>
        <v>1.9436523959396785E-3</v>
      </c>
      <c r="BG650" s="5">
        <f t="shared" si="888"/>
        <v>1.5595198041399849E-3</v>
      </c>
      <c r="BH650" s="5">
        <f t="shared" si="889"/>
        <v>9.384787724590766E-4</v>
      </c>
      <c r="BI650" s="5">
        <f t="shared" si="890"/>
        <v>4.5180184516707244E-4</v>
      </c>
      <c r="BJ650" s="8">
        <f t="shared" si="891"/>
        <v>0.50836058796019667</v>
      </c>
      <c r="BK650" s="8">
        <f t="shared" si="892"/>
        <v>0.20089758841035346</v>
      </c>
      <c r="BL650" s="8">
        <f t="shared" si="893"/>
        <v>0.26943473968761822</v>
      </c>
      <c r="BM650" s="8">
        <f t="shared" si="894"/>
        <v>0.77388396471280252</v>
      </c>
      <c r="BN650" s="8">
        <f t="shared" si="895"/>
        <v>0.21196238265023556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1.6532258064516101</v>
      </c>
      <c r="F651">
        <f>VLOOKUP(B651,home!$B$2:$E$405,3,FALSE)</f>
        <v>1.04</v>
      </c>
      <c r="G651">
        <f>VLOOKUP(C651,away!$B$2:$E$405,4,FALSE)</f>
        <v>1.01</v>
      </c>
      <c r="H651">
        <f>VLOOKUP(A651,away!$A$2:$E$405,3,FALSE)</f>
        <v>1.30645161290323</v>
      </c>
      <c r="I651">
        <f>VLOOKUP(C651,away!$B$2:$E$405,3,FALSE)</f>
        <v>0.5</v>
      </c>
      <c r="J651">
        <f>VLOOKUP(B651,home!$B$2:$E$405,4,FALSE)</f>
        <v>0.98</v>
      </c>
      <c r="K651" s="3">
        <f t="shared" si="840"/>
        <v>1.7365483870967715</v>
      </c>
      <c r="L651" s="3">
        <f t="shared" si="841"/>
        <v>0.64016129032258262</v>
      </c>
      <c r="M651" s="5">
        <f t="shared" si="842"/>
        <v>9.2855600301879671E-2</v>
      </c>
      <c r="N651" s="5">
        <f t="shared" si="843"/>
        <v>0.16124824293713164</v>
      </c>
      <c r="O651" s="5">
        <f t="shared" si="844"/>
        <v>5.9442560902929271E-2</v>
      </c>
      <c r="P651" s="5">
        <f t="shared" si="845"/>
        <v>0.10322488326088344</v>
      </c>
      <c r="Q651" s="5">
        <f t="shared" si="846"/>
        <v>0.14000768809733219</v>
      </c>
      <c r="R651" s="5">
        <f t="shared" si="847"/>
        <v>1.9026413243848954E-2</v>
      </c>
      <c r="S651" s="5">
        <f t="shared" si="848"/>
        <v>2.868802874996685E-2</v>
      </c>
      <c r="T651" s="5">
        <f t="shared" si="849"/>
        <v>8.9627502267469863E-2</v>
      </c>
      <c r="U651" s="5">
        <f t="shared" si="850"/>
        <v>3.3040287230842548E-2</v>
      </c>
      <c r="V651" s="5">
        <f t="shared" si="851"/>
        <v>3.5435168022807653E-3</v>
      </c>
      <c r="W651" s="5">
        <f t="shared" si="852"/>
        <v>8.1043374982190039E-2</v>
      </c>
      <c r="X651" s="5">
        <f t="shared" si="853"/>
        <v>5.1880831500695675E-2</v>
      </c>
      <c r="Y651" s="5">
        <f t="shared" si="854"/>
        <v>1.6606050018246915E-2</v>
      </c>
      <c r="Z651" s="5">
        <f t="shared" si="855"/>
        <v>4.0599910841310075E-3</v>
      </c>
      <c r="AA651" s="5">
        <f t="shared" si="856"/>
        <v>7.0503709687749746E-3</v>
      </c>
      <c r="AB651" s="5">
        <f t="shared" si="857"/>
        <v>6.1216551671300435E-3</v>
      </c>
      <c r="AC651" s="5">
        <f t="shared" si="858"/>
        <v>2.4620156663897954E-4</v>
      </c>
      <c r="AD651" s="5">
        <f t="shared" si="859"/>
        <v>3.5183935527550225E-2</v>
      </c>
      <c r="AE651" s="5">
        <f t="shared" si="860"/>
        <v>2.2523393565943108E-2</v>
      </c>
      <c r="AF651" s="5">
        <f t="shared" si="861"/>
        <v>7.209302343808747E-3</v>
      </c>
      <c r="AG651" s="5">
        <f t="shared" si="862"/>
        <v>1.5383720969127425E-3</v>
      </c>
      <c r="AH651" s="5">
        <f t="shared" si="863"/>
        <v>6.4976228277887163E-4</v>
      </c>
      <c r="AI651" s="5">
        <f t="shared" si="864"/>
        <v>1.1283436441559659E-3</v>
      </c>
      <c r="AJ651" s="5">
        <f t="shared" si="865"/>
        <v>9.7971166767496834E-4</v>
      </c>
      <c r="AK651" s="5">
        <f t="shared" si="866"/>
        <v>5.6710557210695148E-4</v>
      </c>
      <c r="AL651" s="5">
        <f t="shared" si="867"/>
        <v>1.0947806224861952E-5</v>
      </c>
      <c r="AM651" s="5">
        <f t="shared" si="868"/>
        <v>1.2219721298416825E-2</v>
      </c>
      <c r="AN651" s="5">
        <f t="shared" si="869"/>
        <v>7.8225925537768592E-3</v>
      </c>
      <c r="AO651" s="5">
        <f t="shared" si="870"/>
        <v>2.5038604714468101E-3</v>
      </c>
      <c r="AP651" s="5">
        <f t="shared" si="871"/>
        <v>5.3429151672970015E-4</v>
      </c>
      <c r="AQ651" s="5">
        <f t="shared" si="872"/>
        <v>8.5508186689523631E-5</v>
      </c>
      <c r="AR651" s="5">
        <f t="shared" si="873"/>
        <v>8.3190532269333895E-5</v>
      </c>
      <c r="AS651" s="5">
        <f t="shared" si="874"/>
        <v>1.4446438463403371E-4</v>
      </c>
      <c r="AT651" s="5">
        <f t="shared" si="875"/>
        <v>1.2543469706457946E-4</v>
      </c>
      <c r="AU651" s="5">
        <f t="shared" si="876"/>
        <v>7.2607806957822535E-5</v>
      </c>
      <c r="AV651" s="5">
        <f t="shared" si="877"/>
        <v>3.1521742515810107E-5</v>
      </c>
      <c r="AW651" s="5">
        <f t="shared" si="878"/>
        <v>3.3806553636032825E-7</v>
      </c>
      <c r="AX651" s="5">
        <f t="shared" si="879"/>
        <v>3.5366895519229678E-3</v>
      </c>
      <c r="AY651" s="5">
        <f t="shared" si="880"/>
        <v>2.2640517470294032E-3</v>
      </c>
      <c r="AZ651" s="5">
        <f t="shared" si="881"/>
        <v>7.2467914386772014E-4</v>
      </c>
      <c r="BA651" s="5">
        <f t="shared" si="882"/>
        <v>1.5463717860274143E-4</v>
      </c>
      <c r="BB651" s="5">
        <f t="shared" si="883"/>
        <v>2.474818394654365E-5</v>
      </c>
      <c r="BC651" s="5">
        <f t="shared" si="884"/>
        <v>3.1685658736720031E-6</v>
      </c>
      <c r="BD651" s="5">
        <f t="shared" si="885"/>
        <v>8.8758930800265328E-6</v>
      </c>
      <c r="BE651" s="5">
        <f t="shared" si="886"/>
        <v>1.5413417812163471E-5</v>
      </c>
      <c r="BF651" s="5">
        <f t="shared" si="887"/>
        <v>1.3383072920680567E-5</v>
      </c>
      <c r="BG651" s="5">
        <f t="shared" si="888"/>
        <v>7.7467845649354391E-6</v>
      </c>
      <c r="BH651" s="5">
        <f t="shared" si="889"/>
        <v>3.3631665603561995E-6</v>
      </c>
      <c r="BI651" s="5">
        <f t="shared" si="890"/>
        <v>1.1680602931848708E-6</v>
      </c>
      <c r="BJ651" s="8">
        <f t="shared" si="891"/>
        <v>0.63674264173558404</v>
      </c>
      <c r="BK651" s="8">
        <f t="shared" si="892"/>
        <v>0.23083323023490399</v>
      </c>
      <c r="BL651" s="8">
        <f t="shared" si="893"/>
        <v>0.12851338023891545</v>
      </c>
      <c r="BM651" s="8">
        <f t="shared" si="894"/>
        <v>0.42208014086803619</v>
      </c>
      <c r="BN651" s="8">
        <f t="shared" si="895"/>
        <v>0.57580538874400511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1.6532258064516101</v>
      </c>
      <c r="F652">
        <f>VLOOKUP(B652,home!$B$2:$E$405,3,FALSE)</f>
        <v>1.81</v>
      </c>
      <c r="G652">
        <f>VLOOKUP(C652,away!$B$2:$E$405,4,FALSE)</f>
        <v>1.21</v>
      </c>
      <c r="H652">
        <f>VLOOKUP(A652,away!$A$2:$E$405,3,FALSE)</f>
        <v>1.30645161290323</v>
      </c>
      <c r="I652">
        <f>VLOOKUP(C652,away!$B$2:$E$405,3,FALSE)</f>
        <v>0.83</v>
      </c>
      <c r="J652">
        <f>VLOOKUP(B652,home!$B$2:$E$405,4,FALSE)</f>
        <v>1.2</v>
      </c>
      <c r="K652" s="3">
        <f t="shared" si="840"/>
        <v>3.6207298387096714</v>
      </c>
      <c r="L652" s="3">
        <f t="shared" si="841"/>
        <v>1.3012258064516169</v>
      </c>
      <c r="M652" s="5">
        <f t="shared" si="842"/>
        <v>7.2848702857101029E-3</v>
      </c>
      <c r="N652" s="5">
        <f t="shared" si="843"/>
        <v>2.6376547214600018E-2</v>
      </c>
      <c r="O652" s="5">
        <f t="shared" si="844"/>
        <v>9.479261212418549E-3</v>
      </c>
      <c r="P652" s="5">
        <f t="shared" si="845"/>
        <v>3.4321843920727055E-2</v>
      </c>
      <c r="Q652" s="5">
        <f t="shared" si="846"/>
        <v>4.7751175771018388E-2</v>
      </c>
      <c r="R652" s="5">
        <f t="shared" si="847"/>
        <v>6.1673296578474302E-3</v>
      </c>
      <c r="S652" s="5">
        <f t="shared" si="848"/>
        <v>4.0425873211135811E-2</v>
      </c>
      <c r="T652" s="5">
        <f t="shared" si="849"/>
        <v>6.2135062201656308E-2</v>
      </c>
      <c r="U652" s="5">
        <f t="shared" si="850"/>
        <v>2.23302345173273E-2</v>
      </c>
      <c r="V652" s="5">
        <f t="shared" si="851"/>
        <v>2.1162437525306322E-2</v>
      </c>
      <c r="W652" s="5">
        <f t="shared" si="852"/>
        <v>5.7631368982532183E-2</v>
      </c>
      <c r="X652" s="5">
        <f t="shared" si="853"/>
        <v>7.499142458120614E-2</v>
      </c>
      <c r="Y652" s="5">
        <f t="shared" si="854"/>
        <v>4.8790388463817787E-2</v>
      </c>
      <c r="Z652" s="5">
        <f t="shared" si="855"/>
        <v>2.6750295025618322E-3</v>
      </c>
      <c r="AA652" s="5">
        <f t="shared" si="856"/>
        <v>9.6855591393543161E-3</v>
      </c>
      <c r="AB652" s="5">
        <f t="shared" si="857"/>
        <v>1.7534396490223671E-2</v>
      </c>
      <c r="AC652" s="5">
        <f t="shared" si="858"/>
        <v>6.2315272032920348E-3</v>
      </c>
      <c r="AD652" s="5">
        <f t="shared" si="859"/>
        <v>5.2166904330185337E-2</v>
      </c>
      <c r="AE652" s="5">
        <f t="shared" si="860"/>
        <v>6.788092215712975E-2</v>
      </c>
      <c r="AF652" s="5">
        <f t="shared" si="861"/>
        <v>4.4164203838295307E-2</v>
      </c>
      <c r="AG652" s="5">
        <f t="shared" si="862"/>
        <v>1.9155867251926469E-2</v>
      </c>
      <c r="AH652" s="5">
        <f t="shared" si="863"/>
        <v>8.7020435543822201E-4</v>
      </c>
      <c r="AI652" s="5">
        <f t="shared" si="864"/>
        <v>3.1507748755102869E-3</v>
      </c>
      <c r="AJ652" s="5">
        <f t="shared" si="865"/>
        <v>5.7040523034084245E-3</v>
      </c>
      <c r="AK652" s="5">
        <f t="shared" si="866"/>
        <v>6.8842774588371699E-3</v>
      </c>
      <c r="AL652" s="5">
        <f t="shared" si="867"/>
        <v>1.1743654762319804E-3</v>
      </c>
      <c r="AM652" s="5">
        <f t="shared" si="868"/>
        <v>3.7776453420282949E-2</v>
      </c>
      <c r="AN652" s="5">
        <f t="shared" si="869"/>
        <v>4.9155696066689618E-2</v>
      </c>
      <c r="AO652" s="5">
        <f t="shared" si="870"/>
        <v>3.1981330128034391E-2</v>
      </c>
      <c r="AP652" s="5">
        <f t="shared" si="871"/>
        <v>1.3871644029082315E-2</v>
      </c>
      <c r="AQ652" s="5">
        <f t="shared" si="872"/>
        <v>4.5125352971380978E-3</v>
      </c>
      <c r="AR652" s="5">
        <f t="shared" si="873"/>
        <v>2.2646647283656172E-4</v>
      </c>
      <c r="AS652" s="5">
        <f t="shared" si="874"/>
        <v>8.1997391566667225E-4</v>
      </c>
      <c r="AT652" s="5">
        <f t="shared" si="875"/>
        <v>1.4844520117089643E-3</v>
      </c>
      <c r="AU652" s="5">
        <f t="shared" si="876"/>
        <v>1.7915998976424149E-3</v>
      </c>
      <c r="AV652" s="5">
        <f t="shared" si="877"/>
        <v>1.6217248021057715E-3</v>
      </c>
      <c r="AW652" s="5">
        <f t="shared" si="878"/>
        <v>1.536913989021144E-4</v>
      </c>
      <c r="AX652" s="5">
        <f t="shared" si="879"/>
        <v>2.2796388683240756E-2</v>
      </c>
      <c r="AY652" s="5">
        <f t="shared" si="880"/>
        <v>2.9663249248534463E-2</v>
      </c>
      <c r="AZ652" s="5">
        <f t="shared" si="881"/>
        <v>1.9299292712699791E-2</v>
      </c>
      <c r="BA652" s="5">
        <f t="shared" si="882"/>
        <v>8.3709125746762002E-3</v>
      </c>
      <c r="BB652" s="5">
        <f t="shared" si="883"/>
        <v>2.723111866429755E-3</v>
      </c>
      <c r="BC652" s="5">
        <f t="shared" si="884"/>
        <v>7.0867668689060428E-4</v>
      </c>
      <c r="BD652" s="5">
        <f t="shared" si="885"/>
        <v>4.911400312516803E-5</v>
      </c>
      <c r="BE652" s="5">
        <f t="shared" si="886"/>
        <v>1.7782853661377592E-4</v>
      </c>
      <c r="BF652" s="5">
        <f t="shared" si="887"/>
        <v>3.2193454434578699E-4</v>
      </c>
      <c r="BG652" s="5">
        <f t="shared" si="888"/>
        <v>3.8854600360806418E-4</v>
      </c>
      <c r="BH652" s="5">
        <f t="shared" si="889"/>
        <v>3.5170502724377848E-4</v>
      </c>
      <c r="BI652" s="5">
        <f t="shared" si="890"/>
        <v>2.5468577731314928E-4</v>
      </c>
      <c r="BJ652" s="8">
        <f t="shared" si="891"/>
        <v>0.72190315550606643</v>
      </c>
      <c r="BK652" s="8">
        <f t="shared" si="892"/>
        <v>0.14026416687093776</v>
      </c>
      <c r="BL652" s="8">
        <f t="shared" si="893"/>
        <v>8.9294121002575472E-2</v>
      </c>
      <c r="BM652" s="8">
        <f t="shared" si="894"/>
        <v>0.7932458869701875</v>
      </c>
      <c r="BN652" s="8">
        <f t="shared" si="895"/>
        <v>0.13138102806232155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1.6532258064516101</v>
      </c>
      <c r="F653">
        <f>VLOOKUP(B653,home!$B$2:$E$405,3,FALSE)</f>
        <v>0.52</v>
      </c>
      <c r="G653">
        <f>VLOOKUP(C653,away!$B$2:$E$405,4,FALSE)</f>
        <v>1.64</v>
      </c>
      <c r="H653">
        <f>VLOOKUP(A653,away!$A$2:$E$405,3,FALSE)</f>
        <v>1.30645161290323</v>
      </c>
      <c r="I653">
        <f>VLOOKUP(C653,away!$B$2:$E$405,3,FALSE)</f>
        <v>0.35</v>
      </c>
      <c r="J653">
        <f>VLOOKUP(B653,home!$B$2:$E$405,4,FALSE)</f>
        <v>1.2</v>
      </c>
      <c r="K653" s="3">
        <f t="shared" si="840"/>
        <v>1.4098709677419332</v>
      </c>
      <c r="L653" s="3">
        <f t="shared" si="841"/>
        <v>0.5487096774193565</v>
      </c>
      <c r="M653" s="5">
        <f t="shared" si="842"/>
        <v>0.14105849095394912</v>
      </c>
      <c r="N653" s="5">
        <f t="shared" si="843"/>
        <v>0.19887427114946099</v>
      </c>
      <c r="O653" s="5">
        <f t="shared" si="844"/>
        <v>7.7400159068602647E-2</v>
      </c>
      <c r="P653" s="5">
        <f t="shared" si="845"/>
        <v>0.10912423716943039</v>
      </c>
      <c r="Q653" s="5">
        <f t="shared" si="846"/>
        <v>0.14019353056223113</v>
      </c>
      <c r="R653" s="5">
        <f t="shared" si="847"/>
        <v>2.1235108157369915E-2</v>
      </c>
      <c r="S653" s="5">
        <f t="shared" si="848"/>
        <v>2.1104896020930929E-2</v>
      </c>
      <c r="T653" s="5">
        <f t="shared" si="849"/>
        <v>7.6925546931082542E-2</v>
      </c>
      <c r="U653" s="5">
        <f t="shared" si="850"/>
        <v>2.9938762487935741E-2</v>
      </c>
      <c r="V653" s="5">
        <f t="shared" si="851"/>
        <v>1.8141061462826516E-3</v>
      </c>
      <c r="W653" s="5">
        <f t="shared" si="852"/>
        <v>6.5884929534977016E-2</v>
      </c>
      <c r="X653" s="5">
        <f t="shared" si="853"/>
        <v>3.6151698431934276E-2</v>
      </c>
      <c r="Y653" s="5">
        <f t="shared" si="854"/>
        <v>9.9183933923742539E-3</v>
      </c>
      <c r="Z653" s="5">
        <f t="shared" si="855"/>
        <v>3.8839697823318644E-3</v>
      </c>
      <c r="AA653" s="5">
        <f t="shared" si="856"/>
        <v>5.4758962356966515E-3</v>
      </c>
      <c r="AB653" s="5">
        <f t="shared" si="857"/>
        <v>3.8601535625380243E-3</v>
      </c>
      <c r="AC653" s="5">
        <f t="shared" si="858"/>
        <v>8.7713148291662267E-5</v>
      </c>
      <c r="AD653" s="5">
        <f t="shared" si="859"/>
        <v>2.3222312340771788E-2</v>
      </c>
      <c r="AE653" s="5">
        <f t="shared" si="860"/>
        <v>1.2742307513436428E-2</v>
      </c>
      <c r="AF653" s="5">
        <f t="shared" si="861"/>
        <v>3.4959137226379718E-3</v>
      </c>
      <c r="AG653" s="5">
        <f t="shared" si="862"/>
        <v>6.3941389701152791E-4</v>
      </c>
      <c r="AH653" s="5">
        <f t="shared" si="863"/>
        <v>5.3279295159246133E-4</v>
      </c>
      <c r="AI653" s="5">
        <f t="shared" si="864"/>
        <v>7.5116931426774452E-4</v>
      </c>
      <c r="AJ653" s="5">
        <f t="shared" si="865"/>
        <v>5.2952590402235468E-4</v>
      </c>
      <c r="AK653" s="5">
        <f t="shared" si="866"/>
        <v>2.4885439958280642E-4</v>
      </c>
      <c r="AL653" s="5">
        <f t="shared" si="867"/>
        <v>2.7142301983597953E-6</v>
      </c>
      <c r="AM653" s="5">
        <f t="shared" si="868"/>
        <v>6.548092794617869E-3</v>
      </c>
      <c r="AN653" s="5">
        <f t="shared" si="869"/>
        <v>3.5930018850467834E-3</v>
      </c>
      <c r="AO653" s="5">
        <f t="shared" si="870"/>
        <v>9.8575745265557999E-4</v>
      </c>
      <c r="AP653" s="5">
        <f t="shared" si="871"/>
        <v>1.8029821795345665E-4</v>
      </c>
      <c r="AQ653" s="5">
        <f t="shared" si="872"/>
        <v>2.4732844253131505E-5</v>
      </c>
      <c r="AR653" s="5">
        <f t="shared" si="873"/>
        <v>5.8469729719921274E-5</v>
      </c>
      <c r="AS653" s="5">
        <f t="shared" si="874"/>
        <v>8.2434774423834688E-5</v>
      </c>
      <c r="AT653" s="5">
        <f t="shared" si="875"/>
        <v>5.811119759625989E-5</v>
      </c>
      <c r="AU653" s="5">
        <f t="shared" si="876"/>
        <v>2.7309763463893876E-5</v>
      </c>
      <c r="AV653" s="5">
        <f t="shared" si="877"/>
        <v>9.6258106609108395E-6</v>
      </c>
      <c r="AW653" s="5">
        <f t="shared" si="878"/>
        <v>5.8326533335999041E-8</v>
      </c>
      <c r="AX653" s="5">
        <f t="shared" si="879"/>
        <v>1.5386609875353134E-3</v>
      </c>
      <c r="AY653" s="5">
        <f t="shared" si="880"/>
        <v>8.4427817412825029E-4</v>
      </c>
      <c r="AZ653" s="5">
        <f t="shared" si="881"/>
        <v>2.3163180228905769E-4</v>
      </c>
      <c r="BA653" s="5">
        <f t="shared" si="882"/>
        <v>4.2366203838031009E-5</v>
      </c>
      <c r="BB653" s="5">
        <f t="shared" si="883"/>
        <v>5.8116865103621745E-6</v>
      </c>
      <c r="BC653" s="5">
        <f t="shared" si="884"/>
        <v>6.3778572607265102E-7</v>
      </c>
      <c r="BD653" s="5">
        <f t="shared" si="885"/>
        <v>5.3471510889024914E-6</v>
      </c>
      <c r="BE653" s="5">
        <f t="shared" si="886"/>
        <v>7.5387930803732883E-6</v>
      </c>
      <c r="BF653" s="5">
        <f t="shared" si="887"/>
        <v>5.314362747916039E-6</v>
      </c>
      <c r="BG653" s="5">
        <f t="shared" si="888"/>
        <v>2.4975219167786885E-6</v>
      </c>
      <c r="BH653" s="5">
        <f t="shared" si="889"/>
        <v>8.8029591044136446E-7</v>
      </c>
      <c r="BI653" s="5">
        <f t="shared" si="890"/>
        <v>2.4822072943064646E-7</v>
      </c>
      <c r="BJ653" s="8">
        <f t="shared" si="891"/>
        <v>0.5820435873104719</v>
      </c>
      <c r="BK653" s="8">
        <f t="shared" si="892"/>
        <v>0.2740364358432113</v>
      </c>
      <c r="BL653" s="8">
        <f t="shared" si="893"/>
        <v>0.14023019970294706</v>
      </c>
      <c r="BM653" s="8">
        <f t="shared" si="894"/>
        <v>0.31146417573032281</v>
      </c>
      <c r="BN653" s="8">
        <f t="shared" si="895"/>
        <v>0.68788579706104425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1.3831775700934601</v>
      </c>
      <c r="F654">
        <f>VLOOKUP(B654,home!$B$2:$E$405,3,FALSE)</f>
        <v>0.72</v>
      </c>
      <c r="G654">
        <f>VLOOKUP(C654,away!$B$2:$E$405,4,FALSE)</f>
        <v>1.81</v>
      </c>
      <c r="H654">
        <f>VLOOKUP(A654,away!$A$2:$E$405,3,FALSE)</f>
        <v>1.2429906542056099</v>
      </c>
      <c r="I654">
        <f>VLOOKUP(C654,away!$B$2:$E$405,3,FALSE)</f>
        <v>0.72</v>
      </c>
      <c r="J654">
        <f>VLOOKUP(B654,home!$B$2:$E$405,4,FALSE)</f>
        <v>0.8</v>
      </c>
      <c r="K654" s="3">
        <f t="shared" si="840"/>
        <v>1.8025570093457972</v>
      </c>
      <c r="L654" s="3">
        <f t="shared" si="841"/>
        <v>0.71596261682243134</v>
      </c>
      <c r="M654" s="5">
        <f t="shared" si="842"/>
        <v>8.0578805253283231E-2</v>
      </c>
      <c r="N654" s="5">
        <f t="shared" si="843"/>
        <v>0.14524789021401566</v>
      </c>
      <c r="O654" s="5">
        <f t="shared" si="844"/>
        <v>5.7691412269565735E-2</v>
      </c>
      <c r="P654" s="5">
        <f t="shared" si="845"/>
        <v>0.10399205956556386</v>
      </c>
      <c r="Q654" s="5">
        <f t="shared" si="846"/>
        <v>0.13090880129898139</v>
      </c>
      <c r="R654" s="5">
        <f t="shared" si="847"/>
        <v>2.0652447248350005E-2</v>
      </c>
      <c r="S654" s="5">
        <f t="shared" si="848"/>
        <v>3.3552087359371541E-2</v>
      </c>
      <c r="T654" s="5">
        <f t="shared" si="849"/>
        <v>9.3725807943106407E-2</v>
      </c>
      <c r="U654" s="5">
        <f t="shared" si="850"/>
        <v>3.7227213547657623E-2</v>
      </c>
      <c r="V654" s="5">
        <f t="shared" si="851"/>
        <v>4.8112330066301442E-3</v>
      </c>
      <c r="W654" s="5">
        <f t="shared" si="852"/>
        <v>7.8656859122178388E-2</v>
      </c>
      <c r="X654" s="5">
        <f t="shared" si="853"/>
        <v>5.631537068814816E-2</v>
      </c>
      <c r="Y654" s="5">
        <f t="shared" si="854"/>
        <v>2.0159850082605901E-2</v>
      </c>
      <c r="Z654" s="5">
        <f t="shared" si="855"/>
        <v>4.928793391905298E-3</v>
      </c>
      <c r="AA654" s="5">
        <f t="shared" si="856"/>
        <v>8.8844310761961431E-3</v>
      </c>
      <c r="AB654" s="5">
        <f t="shared" si="857"/>
        <v>8.0073467552234916E-3</v>
      </c>
      <c r="AC654" s="5">
        <f t="shared" si="858"/>
        <v>3.8807508674008808E-4</v>
      </c>
      <c r="AD654" s="5">
        <f t="shared" si="859"/>
        <v>3.5445868185951898E-2</v>
      </c>
      <c r="AE654" s="5">
        <f t="shared" si="860"/>
        <v>2.5377916541957084E-2</v>
      </c>
      <c r="AF654" s="5">
        <f t="shared" si="861"/>
        <v>9.0848197684404303E-3</v>
      </c>
      <c r="AG654" s="5">
        <f t="shared" si="862"/>
        <v>2.1681304449242557E-3</v>
      </c>
      <c r="AH654" s="5">
        <f t="shared" si="863"/>
        <v>8.8220795366140601E-4</v>
      </c>
      <c r="AI654" s="5">
        <f t="shared" si="864"/>
        <v>1.5902301305729797E-3</v>
      </c>
      <c r="AJ654" s="5">
        <f t="shared" si="865"/>
        <v>1.4332402341686037E-3</v>
      </c>
      <c r="AK654" s="5">
        <f t="shared" si="866"/>
        <v>8.6116574339234302E-4</v>
      </c>
      <c r="AL654" s="5">
        <f t="shared" si="867"/>
        <v>2.0033420654145136E-5</v>
      </c>
      <c r="AM654" s="5">
        <f t="shared" si="868"/>
        <v>1.2778639630186947E-2</v>
      </c>
      <c r="AN654" s="5">
        <f t="shared" si="869"/>
        <v>9.1490282690594726E-3</v>
      </c>
      <c r="AO654" s="5">
        <f t="shared" si="870"/>
        <v>3.2751811104491093E-3</v>
      </c>
      <c r="AP654" s="5">
        <f t="shared" si="871"/>
        <v>7.8163574613484719E-4</v>
      </c>
      <c r="AQ654" s="5">
        <f t="shared" si="872"/>
        <v>1.3990549355116468E-4</v>
      </c>
      <c r="AR654" s="5">
        <f t="shared" si="873"/>
        <v>1.2632558301699652E-4</v>
      </c>
      <c r="AS654" s="5">
        <f t="shared" si="874"/>
        <v>2.2770906512698148E-4</v>
      </c>
      <c r="AT654" s="5">
        <f t="shared" si="875"/>
        <v>2.0522928571810957E-4</v>
      </c>
      <c r="AU654" s="5">
        <f t="shared" si="876"/>
        <v>1.2331249583140327E-4</v>
      </c>
      <c r="AV654" s="5">
        <f t="shared" si="877"/>
        <v>5.5569450925205097E-5</v>
      </c>
      <c r="AW654" s="5">
        <f t="shared" si="878"/>
        <v>7.1817778171711349E-7</v>
      </c>
      <c r="AX654" s="5">
        <f t="shared" si="879"/>
        <v>3.8390377392162438E-3</v>
      </c>
      <c r="AY654" s="5">
        <f t="shared" si="880"/>
        <v>2.7486075058493322E-3</v>
      </c>
      <c r="AZ654" s="5">
        <f t="shared" si="881"/>
        <v>9.8395011125283196E-4</v>
      </c>
      <c r="BA654" s="5">
        <f t="shared" si="882"/>
        <v>2.3482383215843341E-4</v>
      </c>
      <c r="BB654" s="5">
        <f t="shared" si="883"/>
        <v>4.2031271341105846E-5</v>
      </c>
      <c r="BC654" s="5">
        <f t="shared" si="884"/>
        <v>6.0185638035503609E-6</v>
      </c>
      <c r="BD654" s="5">
        <f t="shared" si="885"/>
        <v>1.5074065831411348E-5</v>
      </c>
      <c r="BE654" s="5">
        <f t="shared" si="886"/>
        <v>2.7171863023750511E-5</v>
      </c>
      <c r="BF654" s="5">
        <f t="shared" si="887"/>
        <v>2.4489416075222689E-5</v>
      </c>
      <c r="BG654" s="5">
        <f t="shared" si="888"/>
        <v>1.4714522867059437E-5</v>
      </c>
      <c r="BH654" s="5">
        <f t="shared" si="889"/>
        <v>6.6309415832992517E-6</v>
      </c>
      <c r="BI654" s="5">
        <f t="shared" si="890"/>
        <v>2.3905300459077151E-6</v>
      </c>
      <c r="BJ654" s="8">
        <f t="shared" si="891"/>
        <v>0.63107017356331274</v>
      </c>
      <c r="BK654" s="8">
        <f t="shared" si="892"/>
        <v>0.22609090119809233</v>
      </c>
      <c r="BL654" s="8">
        <f t="shared" si="893"/>
        <v>0.13805831217883363</v>
      </c>
      <c r="BM654" s="8">
        <f t="shared" si="894"/>
        <v>0.45832887515431647</v>
      </c>
      <c r="BN654" s="8">
        <f t="shared" si="895"/>
        <v>0.53907141584975993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1.3831775700934601</v>
      </c>
      <c r="F655">
        <f>VLOOKUP(B655,home!$B$2:$E$405,3,FALSE)</f>
        <v>2.17</v>
      </c>
      <c r="G655">
        <f>VLOOKUP(C655,away!$B$2:$E$405,4,FALSE)</f>
        <v>1.2</v>
      </c>
      <c r="H655">
        <f>VLOOKUP(A655,away!$A$2:$E$405,3,FALSE)</f>
        <v>1.2429906542056099</v>
      </c>
      <c r="I655">
        <f>VLOOKUP(C655,away!$B$2:$E$405,3,FALSE)</f>
        <v>0.48</v>
      </c>
      <c r="J655">
        <f>VLOOKUP(B655,home!$B$2:$E$405,4,FALSE)</f>
        <v>0.4</v>
      </c>
      <c r="K655" s="3">
        <f t="shared" si="840"/>
        <v>3.6017943925233697</v>
      </c>
      <c r="L655" s="3">
        <f t="shared" si="841"/>
        <v>0.2386542056074771</v>
      </c>
      <c r="M655" s="5">
        <f t="shared" si="842"/>
        <v>2.14839615180672E-2</v>
      </c>
      <c r="N655" s="5">
        <f t="shared" si="843"/>
        <v>7.7380812124962284E-2</v>
      </c>
      <c r="O655" s="5">
        <f t="shared" si="844"/>
        <v>5.1272377693959339E-3</v>
      </c>
      <c r="P655" s="5">
        <f t="shared" si="845"/>
        <v>1.8467256246944303E-2</v>
      </c>
      <c r="Q655" s="5">
        <f t="shared" si="846"/>
        <v>0.1393548876002968</v>
      </c>
      <c r="R655" s="5">
        <f t="shared" si="847"/>
        <v>6.1181842840791968E-4</v>
      </c>
      <c r="S655" s="5">
        <f t="shared" si="848"/>
        <v>3.9685366337523708E-3</v>
      </c>
      <c r="T655" s="5">
        <f t="shared" si="849"/>
        <v>3.3257629997768087E-2</v>
      </c>
      <c r="U655" s="5">
        <f t="shared" si="850"/>
        <v>2.2036441846821054E-3</v>
      </c>
      <c r="V655" s="5">
        <f t="shared" si="851"/>
        <v>3.7903201459407255E-4</v>
      </c>
      <c r="W655" s="5">
        <f t="shared" si="852"/>
        <v>0.16730921757649117</v>
      </c>
      <c r="X655" s="5">
        <f t="shared" si="853"/>
        <v>3.9929048411526044E-2</v>
      </c>
      <c r="Y655" s="5">
        <f t="shared" si="854"/>
        <v>4.7646176646576202E-3</v>
      </c>
      <c r="Z655" s="5">
        <f t="shared" si="855"/>
        <v>4.8671013669235749E-5</v>
      </c>
      <c r="AA655" s="5">
        <f t="shared" si="856"/>
        <v>1.7530298411228156E-4</v>
      </c>
      <c r="AB655" s="5">
        <f t="shared" si="857"/>
        <v>3.1570265258411463E-4</v>
      </c>
      <c r="AC655" s="5">
        <f t="shared" si="858"/>
        <v>2.0363101252932916E-5</v>
      </c>
      <c r="AD655" s="5">
        <f t="shared" si="859"/>
        <v>0.15065335042111958</v>
      </c>
      <c r="AE655" s="5">
        <f t="shared" si="860"/>
        <v>3.5954055666857165E-2</v>
      </c>
      <c r="AF655" s="5">
        <f t="shared" si="861"/>
        <v>4.2902932967704022E-3</v>
      </c>
      <c r="AG655" s="5">
        <f t="shared" si="862"/>
        <v>3.4129884618794163E-4</v>
      </c>
      <c r="AH655" s="5">
        <f t="shared" si="863"/>
        <v>2.903885525835527E-6</v>
      </c>
      <c r="AI655" s="5">
        <f t="shared" si="864"/>
        <v>1.0459198603484176E-5</v>
      </c>
      <c r="AJ655" s="5">
        <f t="shared" si="865"/>
        <v>1.8835941440158786E-5</v>
      </c>
      <c r="AK655" s="5">
        <f t="shared" si="866"/>
        <v>2.2614396085687497E-5</v>
      </c>
      <c r="AL655" s="5">
        <f t="shared" si="867"/>
        <v>7.0015133569130716E-7</v>
      </c>
      <c r="AM655" s="5">
        <f t="shared" si="868"/>
        <v>0.10852447855232934</v>
      </c>
      <c r="AN655" s="5">
        <f t="shared" si="869"/>
        <v>2.5899823217871844E-2</v>
      </c>
      <c r="AO655" s="5">
        <f t="shared" si="870"/>
        <v>3.0905508677176474E-3</v>
      </c>
      <c r="AP655" s="5">
        <f t="shared" si="871"/>
        <v>2.4585765407488484E-4</v>
      </c>
      <c r="AQ655" s="5">
        <f t="shared" si="872"/>
        <v>1.4668740781439876E-5</v>
      </c>
      <c r="AR655" s="5">
        <f t="shared" si="873"/>
        <v>1.3860489866866569E-7</v>
      </c>
      <c r="AS655" s="5">
        <f t="shared" si="874"/>
        <v>4.9922634680106985E-7</v>
      </c>
      <c r="AT655" s="5">
        <f t="shared" si="875"/>
        <v>8.9905532825401051E-7</v>
      </c>
      <c r="AU655" s="5">
        <f t="shared" si="876"/>
        <v>1.0794041466245176E-6</v>
      </c>
      <c r="AV655" s="5">
        <f t="shared" si="877"/>
        <v>9.7194795064466518E-7</v>
      </c>
      <c r="AW655" s="5">
        <f t="shared" si="878"/>
        <v>1.6717734758371275E-8</v>
      </c>
      <c r="AX655" s="5">
        <f t="shared" si="879"/>
        <v>6.5147143050217085E-2</v>
      </c>
      <c r="AY655" s="5">
        <f t="shared" si="880"/>
        <v>1.5547639672246228E-2</v>
      </c>
      <c r="AZ655" s="5">
        <f t="shared" si="881"/>
        <v>1.8552547975256091E-3</v>
      </c>
      <c r="BA655" s="5">
        <f t="shared" si="882"/>
        <v>1.475881199676451E-4</v>
      </c>
      <c r="BB655" s="5">
        <f t="shared" si="883"/>
        <v>8.8056313819948345E-6</v>
      </c>
      <c r="BC655" s="5">
        <f t="shared" si="884"/>
        <v>4.2030019246844954E-7</v>
      </c>
      <c r="BD655" s="5">
        <f t="shared" si="885"/>
        <v>5.5131069975125501E-9</v>
      </c>
      <c r="BE655" s="5">
        <f t="shared" si="886"/>
        <v>1.9857077869022053E-8</v>
      </c>
      <c r="BF655" s="5">
        <f t="shared" si="887"/>
        <v>3.5760555860271773E-8</v>
      </c>
      <c r="BG655" s="5">
        <f t="shared" si="888"/>
        <v>4.2934056523681869E-8</v>
      </c>
      <c r="BH655" s="5">
        <f t="shared" si="889"/>
        <v>3.8659911008819689E-8</v>
      </c>
      <c r="BI655" s="5">
        <f t="shared" si="890"/>
        <v>2.7849010137403852E-8</v>
      </c>
      <c r="BJ655" s="8">
        <f t="shared" si="891"/>
        <v>0.87371744221094338</v>
      </c>
      <c r="BK655" s="8">
        <f t="shared" si="892"/>
        <v>5.9867489338192796E-2</v>
      </c>
      <c r="BL655" s="8">
        <f t="shared" si="893"/>
        <v>8.4922782532269089E-3</v>
      </c>
      <c r="BM655" s="8">
        <f t="shared" si="894"/>
        <v>0.66415228417344641</v>
      </c>
      <c r="BN655" s="8">
        <f t="shared" si="895"/>
        <v>0.26242597368807441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1.3831775700934601</v>
      </c>
      <c r="F656">
        <f>VLOOKUP(B656,home!$B$2:$E$405,3,FALSE)</f>
        <v>0.48</v>
      </c>
      <c r="G656">
        <f>VLOOKUP(C656,away!$B$2:$E$405,4,FALSE)</f>
        <v>0.43</v>
      </c>
      <c r="H656">
        <f>VLOOKUP(A656,away!$A$2:$E$405,3,FALSE)</f>
        <v>1.2429906542056099</v>
      </c>
      <c r="I656">
        <f>VLOOKUP(C656,away!$B$2:$E$405,3,FALSE)</f>
        <v>1.1599999999999999</v>
      </c>
      <c r="J656">
        <f>VLOOKUP(B656,home!$B$2:$E$405,4,FALSE)</f>
        <v>1.21</v>
      </c>
      <c r="K656" s="3">
        <f t="shared" si="840"/>
        <v>0.28548785046729014</v>
      </c>
      <c r="L656" s="3">
        <f t="shared" si="841"/>
        <v>1.7446616822429941</v>
      </c>
      <c r="M656" s="5">
        <f t="shared" si="842"/>
        <v>0.13131588366031915</v>
      </c>
      <c r="N656" s="5">
        <f t="shared" si="843"/>
        <v>3.7489089358397266E-2</v>
      </c>
      <c r="O656" s="5">
        <f t="shared" si="844"/>
        <v>0.22910179049203774</v>
      </c>
      <c r="P656" s="5">
        <f t="shared" si="845"/>
        <v>6.5405777705779308E-2</v>
      </c>
      <c r="Q656" s="5">
        <f t="shared" si="846"/>
        <v>5.3513397684524979E-3</v>
      </c>
      <c r="R656" s="5">
        <f t="shared" si="847"/>
        <v>0.19985255760236031</v>
      </c>
      <c r="S656" s="5">
        <f t="shared" si="848"/>
        <v>8.1443227545185994E-3</v>
      </c>
      <c r="T656" s="5">
        <f t="shared" si="849"/>
        <v>9.3362774426821709E-3</v>
      </c>
      <c r="U656" s="5">
        <f t="shared" si="850"/>
        <v>5.7055477080288131E-2</v>
      </c>
      <c r="V656" s="5">
        <f t="shared" si="851"/>
        <v>4.5072466042949148E-4</v>
      </c>
      <c r="W656" s="5">
        <f t="shared" si="852"/>
        <v>5.0924749587187676E-4</v>
      </c>
      <c r="X656" s="5">
        <f t="shared" si="853"/>
        <v>8.8846459282586072E-4</v>
      </c>
      <c r="Y656" s="5">
        <f t="shared" si="854"/>
        <v>7.7503506556645166E-4</v>
      </c>
      <c r="Z656" s="5">
        <f t="shared" si="855"/>
        <v>0.11622503311569958</v>
      </c>
      <c r="AA656" s="5">
        <f t="shared" si="856"/>
        <v>3.3180834874690687E-2</v>
      </c>
      <c r="AB656" s="5">
        <f t="shared" si="857"/>
        <v>4.7363626125427709E-3</v>
      </c>
      <c r="AC656" s="5">
        <f t="shared" si="858"/>
        <v>1.4031050607147721E-5</v>
      </c>
      <c r="AD656" s="5">
        <f t="shared" si="859"/>
        <v>3.6345993238078066E-5</v>
      </c>
      <c r="AE656" s="5">
        <f t="shared" si="860"/>
        <v>6.3411461705537782E-5</v>
      </c>
      <c r="AF656" s="5">
        <f t="shared" si="861"/>
        <v>5.5315773726335376E-5</v>
      </c>
      <c r="AG656" s="5">
        <f t="shared" si="862"/>
        <v>3.2169103614653692E-5</v>
      </c>
      <c r="AH656" s="5">
        <f t="shared" si="863"/>
        <v>5.0693340448596025E-2</v>
      </c>
      <c r="AI656" s="5">
        <f t="shared" si="864"/>
        <v>1.4472332797676214E-2</v>
      </c>
      <c r="AJ656" s="5">
        <f t="shared" si="865"/>
        <v>2.0658375908279231E-3</v>
      </c>
      <c r="AK656" s="5">
        <f t="shared" si="866"/>
        <v>1.9659051107332969E-4</v>
      </c>
      <c r="AL656" s="5">
        <f t="shared" si="867"/>
        <v>2.7954326663590232E-7</v>
      </c>
      <c r="AM656" s="5">
        <f t="shared" si="868"/>
        <v>2.0752678965275142E-6</v>
      </c>
      <c r="AN656" s="5">
        <f t="shared" si="869"/>
        <v>3.6206403794605726E-6</v>
      </c>
      <c r="AO656" s="5">
        <f t="shared" si="870"/>
        <v>3.1583962676132983E-6</v>
      </c>
      <c r="AP656" s="5">
        <f t="shared" si="871"/>
        <v>1.8367776484814033E-6</v>
      </c>
      <c r="AQ656" s="5">
        <f t="shared" si="872"/>
        <v>8.0113889552647386E-7</v>
      </c>
      <c r="AR656" s="5">
        <f t="shared" si="873"/>
        <v>1.7688545725112866E-2</v>
      </c>
      <c r="AS656" s="5">
        <f t="shared" si="874"/>
        <v>5.0498648969548457E-3</v>
      </c>
      <c r="AT656" s="5">
        <f t="shared" si="875"/>
        <v>7.2083753729093125E-4</v>
      </c>
      <c r="AU656" s="5">
        <f t="shared" si="876"/>
        <v>6.859678635244104E-5</v>
      </c>
      <c r="AV656" s="5">
        <f t="shared" si="877"/>
        <v>4.8958872711805833E-6</v>
      </c>
      <c r="AW656" s="5">
        <f t="shared" si="878"/>
        <v>3.8676341706838947E-9</v>
      </c>
      <c r="AX656" s="5">
        <f t="shared" si="879"/>
        <v>9.8743961820569128E-8</v>
      </c>
      <c r="AY656" s="5">
        <f t="shared" si="880"/>
        <v>1.7227480654121214E-7</v>
      </c>
      <c r="AZ656" s="5">
        <f t="shared" si="881"/>
        <v>1.5028062689413879E-7</v>
      </c>
      <c r="BA656" s="5">
        <f t="shared" si="882"/>
        <v>8.7396283775219963E-8</v>
      </c>
      <c r="BB656" s="5">
        <f t="shared" si="883"/>
        <v>3.8119236868265331E-8</v>
      </c>
      <c r="BC656" s="5">
        <f t="shared" si="884"/>
        <v>1.3301034384081384E-8</v>
      </c>
      <c r="BD656" s="5">
        <f t="shared" si="885"/>
        <v>5.1434213235345954E-3</v>
      </c>
      <c r="BE656" s="5">
        <f t="shared" si="886"/>
        <v>1.468384297703516E-3</v>
      </c>
      <c r="BF656" s="5">
        <f t="shared" si="887"/>
        <v>2.0960293840564914E-4</v>
      </c>
      <c r="BG656" s="5">
        <f t="shared" si="888"/>
        <v>1.9946364112352199E-5</v>
      </c>
      <c r="BH656" s="5">
        <f t="shared" si="889"/>
        <v>1.4236111537683316E-6</v>
      </c>
      <c r="BI656" s="5">
        <f t="shared" si="890"/>
        <v>8.1284737638115965E-8</v>
      </c>
      <c r="BJ656" s="8">
        <f t="shared" si="891"/>
        <v>5.4548748393118622E-2</v>
      </c>
      <c r="BK656" s="8">
        <f t="shared" si="892"/>
        <v>0.20533119164972691</v>
      </c>
      <c r="BL656" s="8">
        <f t="shared" si="893"/>
        <v>0.62173072466272272</v>
      </c>
      <c r="BM656" s="8">
        <f t="shared" si="894"/>
        <v>0.32931909082674937</v>
      </c>
      <c r="BN656" s="8">
        <f t="shared" si="895"/>
        <v>0.66851643858734633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1.4302325581395301</v>
      </c>
      <c r="F657">
        <f>VLOOKUP(B657,home!$B$2:$E$405,3,FALSE)</f>
        <v>0.6</v>
      </c>
      <c r="G657">
        <f>VLOOKUP(C657,away!$B$2:$E$405,4,FALSE)</f>
        <v>0.9</v>
      </c>
      <c r="H657">
        <f>VLOOKUP(A657,away!$A$2:$E$405,3,FALSE)</f>
        <v>1.19767441860465</v>
      </c>
      <c r="I657">
        <f>VLOOKUP(C657,away!$B$2:$E$405,3,FALSE)</f>
        <v>0.9</v>
      </c>
      <c r="J657">
        <f>VLOOKUP(B657,home!$B$2:$E$405,4,FALSE)</f>
        <v>0.48</v>
      </c>
      <c r="K657" s="3">
        <f t="shared" si="840"/>
        <v>0.77232558139534624</v>
      </c>
      <c r="L657" s="3">
        <f t="shared" si="841"/>
        <v>0.51739534883720872</v>
      </c>
      <c r="M657" s="5">
        <f t="shared" si="842"/>
        <v>0.27534761356320619</v>
      </c>
      <c r="N657" s="5">
        <f t="shared" si="843"/>
        <v>0.21265800573102431</v>
      </c>
      <c r="O657" s="5">
        <f t="shared" si="844"/>
        <v>0.14246357457102801</v>
      </c>
      <c r="P657" s="5">
        <f t="shared" si="845"/>
        <v>0.11002826305822846</v>
      </c>
      <c r="Q657" s="5">
        <f t="shared" si="846"/>
        <v>8.2120608957294089E-2</v>
      </c>
      <c r="R657" s="5">
        <f t="shared" si="847"/>
        <v>3.6854995430886363E-2</v>
      </c>
      <c r="S657" s="5">
        <f t="shared" si="848"/>
        <v>1.0991759212062073E-2</v>
      </c>
      <c r="T657" s="5">
        <f t="shared" si="849"/>
        <v>4.2488821118183188E-2</v>
      </c>
      <c r="U657" s="5">
        <f t="shared" si="850"/>
        <v>2.8464055773482135E-2</v>
      </c>
      <c r="V657" s="5">
        <f t="shared" si="851"/>
        <v>4.8803125555724051E-4</v>
      </c>
      <c r="W657" s="5">
        <f t="shared" si="852"/>
        <v>2.1141282352494021E-2</v>
      </c>
      <c r="X657" s="5">
        <f t="shared" si="853"/>
        <v>1.0938401157634569E-2</v>
      </c>
      <c r="Y657" s="5">
        <f t="shared" si="854"/>
        <v>2.8297389413378324E-3</v>
      </c>
      <c r="Z657" s="5">
        <f t="shared" si="855"/>
        <v>6.3562010724523945E-3</v>
      </c>
      <c r="AA657" s="5">
        <f t="shared" si="856"/>
        <v>4.9090566887475184E-3</v>
      </c>
      <c r="AB657" s="5">
        <f t="shared" si="857"/>
        <v>1.8956950306198198E-3</v>
      </c>
      <c r="AC657" s="5">
        <f t="shared" si="858"/>
        <v>1.2188509342837317E-5</v>
      </c>
      <c r="AD657" s="5">
        <f t="shared" si="859"/>
        <v>4.0819882960832785E-3</v>
      </c>
      <c r="AE657" s="5">
        <f t="shared" si="860"/>
        <v>2.1120017584014112E-3</v>
      </c>
      <c r="AF657" s="5">
        <f t="shared" si="861"/>
        <v>5.4636994326644813E-4</v>
      </c>
      <c r="AG657" s="5">
        <f t="shared" si="862"/>
        <v>9.4229755796836623E-5</v>
      </c>
      <c r="AH657" s="5">
        <f t="shared" si="863"/>
        <v>8.2216721779023664E-4</v>
      </c>
      <c r="AI657" s="5">
        <f t="shared" si="864"/>
        <v>6.3498077448403869E-4</v>
      </c>
      <c r="AJ657" s="5">
        <f t="shared" si="865"/>
        <v>2.4520594791412617E-4</v>
      </c>
      <c r="AK657" s="5">
        <f t="shared" si="866"/>
        <v>6.3126275428124852E-5</v>
      </c>
      <c r="AL657" s="5">
        <f t="shared" si="867"/>
        <v>1.9481999424753106E-7</v>
      </c>
      <c r="AM657" s="5">
        <f t="shared" si="868"/>
        <v>6.3052479680430356E-4</v>
      </c>
      <c r="AN657" s="5">
        <f t="shared" si="869"/>
        <v>3.2623059719307277E-4</v>
      </c>
      <c r="AO657" s="5">
        <f t="shared" si="870"/>
        <v>8.4395096818040395E-5</v>
      </c>
      <c r="AP657" s="5">
        <f t="shared" si="871"/>
        <v>1.4555210186106672E-5</v>
      </c>
      <c r="AQ657" s="5">
        <f t="shared" si="872"/>
        <v>1.8826995129098886E-6</v>
      </c>
      <c r="AR657" s="5">
        <f t="shared" si="873"/>
        <v>8.5077098890219417E-5</v>
      </c>
      <c r="AS657" s="5">
        <f t="shared" si="874"/>
        <v>6.5707219863818069E-5</v>
      </c>
      <c r="AT657" s="5">
        <f t="shared" si="875"/>
        <v>2.5373683391597559E-5</v>
      </c>
      <c r="AU657" s="5">
        <f t="shared" si="876"/>
        <v>6.5322482591856778E-6</v>
      </c>
      <c r="AV657" s="5">
        <f t="shared" si="877"/>
        <v>1.2612556086485791E-6</v>
      </c>
      <c r="AW657" s="5">
        <f t="shared" si="878"/>
        <v>2.1624892923404931E-9</v>
      </c>
      <c r="AX657" s="5">
        <f t="shared" si="879"/>
        <v>8.1161738379344366E-5</v>
      </c>
      <c r="AY657" s="5">
        <f t="shared" si="880"/>
        <v>4.1992705941015151E-5</v>
      </c>
      <c r="AZ657" s="5">
        <f t="shared" si="881"/>
        <v>1.0863415369484929E-5</v>
      </c>
      <c r="BA657" s="5">
        <f t="shared" si="882"/>
        <v>1.8735601948860498E-6</v>
      </c>
      <c r="BB657" s="5">
        <f t="shared" si="883"/>
        <v>2.423428326501441E-7</v>
      </c>
      <c r="BC657" s="5">
        <f t="shared" si="884"/>
        <v>2.5077410887443733E-8</v>
      </c>
      <c r="BD657" s="5">
        <f t="shared" si="885"/>
        <v>7.3364158763937917E-6</v>
      </c>
      <c r="BE657" s="5">
        <f t="shared" si="886"/>
        <v>5.6661016570938837E-6</v>
      </c>
      <c r="BF657" s="5">
        <f t="shared" si="887"/>
        <v>2.1880376282800835E-6</v>
      </c>
      <c r="BG657" s="5">
        <f t="shared" si="888"/>
        <v>5.632924777921036E-7</v>
      </c>
      <c r="BH657" s="5">
        <f t="shared" si="889"/>
        <v>1.0876129760160286E-7</v>
      </c>
      <c r="BI657" s="5">
        <f t="shared" si="890"/>
        <v>1.6799826480694045E-8</v>
      </c>
      <c r="BJ657" s="8">
        <f t="shared" si="891"/>
        <v>0.38020519525215862</v>
      </c>
      <c r="BK657" s="8">
        <f t="shared" si="892"/>
        <v>0.39691004312433209</v>
      </c>
      <c r="BL657" s="8">
        <f t="shared" si="893"/>
        <v>0.21655268862515747</v>
      </c>
      <c r="BM657" s="8">
        <f t="shared" si="894"/>
        <v>0.14050907621898154</v>
      </c>
      <c r="BN657" s="8">
        <f t="shared" si="895"/>
        <v>0.85947306131166734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1.4302325581395301</v>
      </c>
      <c r="F658">
        <f>VLOOKUP(B658,home!$B$2:$E$405,3,FALSE)</f>
        <v>1.05</v>
      </c>
      <c r="G658">
        <f>VLOOKUP(C658,away!$B$2:$E$405,4,FALSE)</f>
        <v>0.96</v>
      </c>
      <c r="H658">
        <f>VLOOKUP(A658,away!$A$2:$E$405,3,FALSE)</f>
        <v>1.19767441860465</v>
      </c>
      <c r="I658">
        <f>VLOOKUP(C658,away!$B$2:$E$405,3,FALSE)</f>
        <v>0.61</v>
      </c>
      <c r="J658">
        <f>VLOOKUP(B658,home!$B$2:$E$405,4,FALSE)</f>
        <v>1.1100000000000001</v>
      </c>
      <c r="K658" s="3">
        <f t="shared" si="840"/>
        <v>1.4416744186046464</v>
      </c>
      <c r="L658" s="3">
        <f t="shared" si="841"/>
        <v>0.81094534883720859</v>
      </c>
      <c r="M658" s="5">
        <f t="shared" si="842"/>
        <v>0.10512346447632329</v>
      </c>
      <c r="N658" s="5">
        <f t="shared" si="843"/>
        <v>0.15155380953060957</v>
      </c>
      <c r="O658" s="5">
        <f t="shared" si="844"/>
        <v>8.5249384570727893E-2</v>
      </c>
      <c r="P658" s="5">
        <f t="shared" si="845"/>
        <v>0.12290185693740803</v>
      </c>
      <c r="Q658" s="5">
        <f t="shared" si="846"/>
        <v>0.10924562512118045</v>
      </c>
      <c r="R658" s="5">
        <f t="shared" si="847"/>
        <v>3.4566295954433134E-2</v>
      </c>
      <c r="S658" s="5">
        <f t="shared" si="848"/>
        <v>3.5921729068549554E-2</v>
      </c>
      <c r="T658" s="5">
        <f t="shared" si="849"/>
        <v>8.8592231572834593E-2</v>
      </c>
      <c r="U658" s="5">
        <f t="shared" si="850"/>
        <v>4.9833344623423523E-2</v>
      </c>
      <c r="V658" s="5">
        <f t="shared" si="851"/>
        <v>4.6663090965571308E-3</v>
      </c>
      <c r="W658" s="5">
        <f t="shared" si="852"/>
        <v>5.2498874360559659E-2</v>
      </c>
      <c r="X658" s="5">
        <f t="shared" si="853"/>
        <v>4.2573717981884841E-2</v>
      </c>
      <c r="Y658" s="5">
        <f t="shared" si="854"/>
        <v>1.726247929005827E-2</v>
      </c>
      <c r="Z658" s="5">
        <f t="shared" si="855"/>
        <v>9.3437923102593252E-3</v>
      </c>
      <c r="AA658" s="5">
        <f t="shared" si="856"/>
        <v>1.3470706346455676E-2</v>
      </c>
      <c r="AB658" s="5">
        <f t="shared" si="857"/>
        <v>9.7101863701102055E-3</v>
      </c>
      <c r="AC658" s="5">
        <f t="shared" si="858"/>
        <v>3.4096696195973805E-4</v>
      </c>
      <c r="AD658" s="5">
        <f t="shared" si="859"/>
        <v>1.8921571042789558E-2</v>
      </c>
      <c r="AE658" s="5">
        <f t="shared" si="860"/>
        <v>1.5344360029843004E-2</v>
      </c>
      <c r="AF658" s="5">
        <f t="shared" si="861"/>
        <v>6.2217186985423769E-3</v>
      </c>
      <c r="AG658" s="5">
        <f t="shared" si="862"/>
        <v>1.6818246134521438E-3</v>
      </c>
      <c r="AH658" s="5">
        <f t="shared" si="863"/>
        <v>1.8943262286264186E-3</v>
      </c>
      <c r="AI658" s="5">
        <f t="shared" si="864"/>
        <v>2.7310016643025243E-3</v>
      </c>
      <c r="AJ658" s="5">
        <f t="shared" si="865"/>
        <v>1.9686076182958323E-3</v>
      </c>
      <c r="AK658" s="5">
        <f t="shared" si="866"/>
        <v>9.4603041452244051E-4</v>
      </c>
      <c r="AL658" s="5">
        <f t="shared" si="867"/>
        <v>1.5945240384879686E-5</v>
      </c>
      <c r="AM658" s="5">
        <f t="shared" si="868"/>
        <v>5.4557489864400285E-3</v>
      </c>
      <c r="AN658" s="5">
        <f t="shared" si="869"/>
        <v>4.4243142649768568E-3</v>
      </c>
      <c r="AO658" s="5">
        <f t="shared" si="870"/>
        <v>1.7939385374885473E-3</v>
      </c>
      <c r="AP658" s="5">
        <f t="shared" si="871"/>
        <v>4.8492870435872063E-4</v>
      </c>
      <c r="AQ658" s="5">
        <f t="shared" si="872"/>
        <v>9.8312669329339569E-5</v>
      </c>
      <c r="AR658" s="5">
        <f t="shared" si="873"/>
        <v>3.0723900885698503E-4</v>
      </c>
      <c r="AS658" s="5">
        <f t="shared" si="874"/>
        <v>4.4293861946656169E-4</v>
      </c>
      <c r="AT658" s="5">
        <f t="shared" si="875"/>
        <v>3.192866383485001E-4</v>
      </c>
      <c r="AU658" s="5">
        <f t="shared" si="876"/>
        <v>1.5343579290310195E-4</v>
      </c>
      <c r="AV658" s="5">
        <f t="shared" si="877"/>
        <v>5.5301114381680611E-5</v>
      </c>
      <c r="AW658" s="5">
        <f t="shared" si="878"/>
        <v>5.1783016981703485E-7</v>
      </c>
      <c r="AX658" s="5">
        <f t="shared" si="879"/>
        <v>1.3109022913464689E-3</v>
      </c>
      <c r="AY658" s="5">
        <f t="shared" si="880"/>
        <v>1.0630701159474584E-3</v>
      </c>
      <c r="AZ658" s="5">
        <f t="shared" si="881"/>
        <v>4.3104588300771167E-4</v>
      </c>
      <c r="BA658" s="5">
        <f t="shared" si="882"/>
        <v>1.1651821798684378E-4</v>
      </c>
      <c r="BB658" s="5">
        <f t="shared" si="883"/>
        <v>2.3622476732807736E-5</v>
      </c>
      <c r="BC658" s="5">
        <f t="shared" si="884"/>
        <v>3.8313075268971236E-6</v>
      </c>
      <c r="BD658" s="5">
        <f t="shared" si="885"/>
        <v>4.1525674202320965E-5</v>
      </c>
      <c r="BE658" s="5">
        <f t="shared" si="886"/>
        <v>5.9866502212797037E-5</v>
      </c>
      <c r="BF658" s="5">
        <f t="shared" si="887"/>
        <v>4.3154002385763984E-5</v>
      </c>
      <c r="BG658" s="5">
        <f t="shared" si="888"/>
        <v>2.0738007099986604E-5</v>
      </c>
      <c r="BH658" s="5">
        <f t="shared" si="889"/>
        <v>7.4743635822230553E-6</v>
      </c>
      <c r="BI658" s="5">
        <f t="shared" si="890"/>
        <v>2.1551197543682325E-6</v>
      </c>
      <c r="BJ658" s="8">
        <f t="shared" si="891"/>
        <v>0.51910244569689601</v>
      </c>
      <c r="BK658" s="8">
        <f t="shared" si="892"/>
        <v>0.27003334189713013</v>
      </c>
      <c r="BL658" s="8">
        <f t="shared" si="893"/>
        <v>0.20182299863409192</v>
      </c>
      <c r="BM658" s="8">
        <f t="shared" si="894"/>
        <v>0.3905995896619176</v>
      </c>
      <c r="BN658" s="8">
        <f t="shared" si="895"/>
        <v>0.60864043659068234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1.4302325581395301</v>
      </c>
      <c r="F659">
        <f>VLOOKUP(B659,home!$B$2:$E$405,3,FALSE)</f>
        <v>1.05</v>
      </c>
      <c r="G659">
        <f>VLOOKUP(C659,away!$B$2:$E$405,4,FALSE)</f>
        <v>1.4</v>
      </c>
      <c r="H659">
        <f>VLOOKUP(A659,away!$A$2:$E$405,3,FALSE)</f>
        <v>1.19767441860465</v>
      </c>
      <c r="I659">
        <f>VLOOKUP(C659,away!$B$2:$E$405,3,FALSE)</f>
        <v>0.35</v>
      </c>
      <c r="J659">
        <f>VLOOKUP(B659,home!$B$2:$E$405,4,FALSE)</f>
        <v>1.46</v>
      </c>
      <c r="K659" s="3">
        <f t="shared" si="840"/>
        <v>2.1024418604651092</v>
      </c>
      <c r="L659" s="3">
        <f t="shared" si="841"/>
        <v>0.61201162790697605</v>
      </c>
      <c r="M659" s="5">
        <f t="shared" si="842"/>
        <v>6.6241144672399319E-2</v>
      </c>
      <c r="N659" s="5">
        <f t="shared" si="843"/>
        <v>0.13926815544437765</v>
      </c>
      <c r="O659" s="5">
        <f t="shared" si="844"/>
        <v>4.0540350785376628E-2</v>
      </c>
      <c r="P659" s="5">
        <f t="shared" si="845"/>
        <v>8.523373052911537E-2</v>
      </c>
      <c r="Q659" s="5">
        <f t="shared" si="846"/>
        <v>0.14640159991801072</v>
      </c>
      <c r="R659" s="5">
        <f t="shared" si="847"/>
        <v>1.2405583040039098E-2</v>
      </c>
      <c r="S659" s="5">
        <f t="shared" si="848"/>
        <v>2.7417962264384269E-2</v>
      </c>
      <c r="T659" s="5">
        <f t="shared" si="849"/>
        <v>8.959948149400758E-2</v>
      </c>
      <c r="U659" s="5">
        <f t="shared" si="850"/>
        <v>2.6082017086854203E-2</v>
      </c>
      <c r="V659" s="5">
        <f t="shared" si="851"/>
        <v>3.9199121446638905E-3</v>
      </c>
      <c r="W659" s="5">
        <f t="shared" si="852"/>
        <v>0.10260028403556368</v>
      </c>
      <c r="X659" s="5">
        <f t="shared" si="853"/>
        <v>6.2792566856323465E-2</v>
      </c>
      <c r="Y659" s="5">
        <f t="shared" si="854"/>
        <v>1.921489053109807E-2</v>
      </c>
      <c r="Z659" s="5">
        <f t="shared" si="855"/>
        <v>2.5307870238231679E-3</v>
      </c>
      <c r="AA659" s="5">
        <f t="shared" si="856"/>
        <v>5.3208325788077363E-3</v>
      </c>
      <c r="AB659" s="5">
        <f t="shared" si="857"/>
        <v>5.5933705731059527E-3</v>
      </c>
      <c r="AC659" s="5">
        <f t="shared" si="858"/>
        <v>3.1523905675283961E-4</v>
      </c>
      <c r="AD659" s="5">
        <f t="shared" si="859"/>
        <v>5.3927783012994793E-2</v>
      </c>
      <c r="AE659" s="5">
        <f t="shared" si="860"/>
        <v>3.3004430271197122E-2</v>
      </c>
      <c r="AF659" s="5">
        <f t="shared" si="861"/>
        <v>1.0099547549208812E-2</v>
      </c>
      <c r="AG659" s="5">
        <f t="shared" si="862"/>
        <v>2.0603468455717322E-3</v>
      </c>
      <c r="AH659" s="5">
        <f t="shared" si="863"/>
        <v>3.8721777158396683E-4</v>
      </c>
      <c r="AI659" s="5">
        <f t="shared" si="864"/>
        <v>8.1410285209414875E-4</v>
      </c>
      <c r="AJ659" s="5">
        <f t="shared" si="865"/>
        <v>8.5580195748338717E-4</v>
      </c>
      <c r="AK659" s="5">
        <f t="shared" si="866"/>
        <v>5.9975795322701818E-4</v>
      </c>
      <c r="AL659" s="5">
        <f t="shared" si="867"/>
        <v>1.6224961659951231E-5</v>
      </c>
      <c r="AM659" s="5">
        <f t="shared" si="868"/>
        <v>2.2676005689719895E-2</v>
      </c>
      <c r="AN659" s="5">
        <f t="shared" si="869"/>
        <v>1.3877979156593327E-2</v>
      </c>
      <c r="AO659" s="5">
        <f t="shared" si="870"/>
        <v>4.2467423078428809E-3</v>
      </c>
      <c r="AP659" s="5">
        <f t="shared" si="871"/>
        <v>8.6635189104145016E-4</v>
      </c>
      <c r="AQ659" s="5">
        <f t="shared" si="872"/>
        <v>1.3255435779414122E-4</v>
      </c>
      <c r="AR659" s="5">
        <f t="shared" si="873"/>
        <v>4.7396355748323044E-5</v>
      </c>
      <c r="AS659" s="5">
        <f t="shared" si="874"/>
        <v>9.9648082358770457E-5</v>
      </c>
      <c r="AT659" s="5">
        <f t="shared" si="875"/>
        <v>1.0475214983307692E-4</v>
      </c>
      <c r="AU659" s="5">
        <f t="shared" si="876"/>
        <v>7.3411768260924705E-5</v>
      </c>
      <c r="AV659" s="5">
        <f t="shared" si="877"/>
        <v>3.8585993660633007E-5</v>
      </c>
      <c r="AW659" s="5">
        <f t="shared" si="878"/>
        <v>5.7991567393180501E-7</v>
      </c>
      <c r="AX659" s="5">
        <f t="shared" si="879"/>
        <v>7.9458305983686819E-3</v>
      </c>
      <c r="AY659" s="5">
        <f t="shared" si="880"/>
        <v>4.8629407195806803E-3</v>
      </c>
      <c r="AZ659" s="5">
        <f t="shared" si="881"/>
        <v>1.4880881331028463E-3</v>
      </c>
      <c r="BA659" s="5">
        <f t="shared" si="882"/>
        <v>3.03575746936442E-4</v>
      </c>
      <c r="BB659" s="5">
        <f t="shared" si="883"/>
        <v>4.6447971768912E-5</v>
      </c>
      <c r="BC659" s="5">
        <f t="shared" si="884"/>
        <v>5.6853397630538213E-6</v>
      </c>
      <c r="BD659" s="5">
        <f t="shared" si="885"/>
        <v>4.8345201397315573E-6</v>
      </c>
      <c r="BE659" s="5">
        <f t="shared" si="886"/>
        <v>1.0164297517033252E-5</v>
      </c>
      <c r="BF659" s="5">
        <f t="shared" si="887"/>
        <v>1.0684922291016143E-5</v>
      </c>
      <c r="BG659" s="5">
        <f t="shared" si="888"/>
        <v>7.4881426334830319E-6</v>
      </c>
      <c r="BH659" s="5">
        <f t="shared" si="889"/>
        <v>3.9358461324420433E-6</v>
      </c>
      <c r="BI659" s="5">
        <f t="shared" si="890"/>
        <v>1.6549775330391704E-6</v>
      </c>
      <c r="BJ659" s="8">
        <f t="shared" si="891"/>
        <v>0.71542128787086612</v>
      </c>
      <c r="BK659" s="8">
        <f t="shared" si="892"/>
        <v>0.18800715434855633</v>
      </c>
      <c r="BL659" s="8">
        <f t="shared" si="893"/>
        <v>9.300159165468061E-2</v>
      </c>
      <c r="BM659" s="8">
        <f t="shared" si="894"/>
        <v>0.50400789570470039</v>
      </c>
      <c r="BN659" s="8">
        <f t="shared" si="895"/>
        <v>0.49009056438931881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1.21333333333333</v>
      </c>
      <c r="F660">
        <f>VLOOKUP(B660,home!$B$2:$E$405,3,FALSE)</f>
        <v>0.72</v>
      </c>
      <c r="G660">
        <f>VLOOKUP(C660,away!$B$2:$E$405,4,FALSE)</f>
        <v>0.72</v>
      </c>
      <c r="H660">
        <f>VLOOKUP(A660,away!$A$2:$E$405,3,FALSE)</f>
        <v>1.2533333333333301</v>
      </c>
      <c r="I660">
        <f>VLOOKUP(C660,away!$B$2:$E$405,3,FALSE)</f>
        <v>1.34</v>
      </c>
      <c r="J660">
        <f>VLOOKUP(B660,home!$B$2:$E$405,4,FALSE)</f>
        <v>1.2</v>
      </c>
      <c r="K660" s="3">
        <f t="shared" si="840"/>
        <v>0.62899199999999822</v>
      </c>
      <c r="L660" s="3">
        <f t="shared" si="841"/>
        <v>2.0153599999999949</v>
      </c>
      <c r="M660" s="5">
        <f t="shared" si="842"/>
        <v>7.1051380119797364E-2</v>
      </c>
      <c r="N660" s="5">
        <f t="shared" si="843"/>
        <v>4.4690749684311463E-2</v>
      </c>
      <c r="O660" s="5">
        <f t="shared" si="844"/>
        <v>0.14319410943823446</v>
      </c>
      <c r="P660" s="5">
        <f t="shared" si="845"/>
        <v>9.0067949283773707E-2</v>
      </c>
      <c r="Q660" s="5">
        <f t="shared" si="846"/>
        <v>1.4055062012717175E-2</v>
      </c>
      <c r="R660" s="5">
        <f t="shared" si="847"/>
        <v>0.14429384019871977</v>
      </c>
      <c r="S660" s="5">
        <f t="shared" si="848"/>
        <v>2.8543553533044202E-2</v>
      </c>
      <c r="T660" s="5">
        <f t="shared" si="849"/>
        <v>2.832600977794961E-2</v>
      </c>
      <c r="U660" s="5">
        <f t="shared" si="850"/>
        <v>9.0759671134272885E-2</v>
      </c>
      <c r="V660" s="5">
        <f t="shared" si="851"/>
        <v>4.0203446633474797E-3</v>
      </c>
      <c r="W660" s="5">
        <f t="shared" si="852"/>
        <v>2.9468405218343262E-3</v>
      </c>
      <c r="X660" s="5">
        <f t="shared" si="853"/>
        <v>5.9389445140840122E-3</v>
      </c>
      <c r="Y660" s="5">
        <f t="shared" si="854"/>
        <v>5.9845556079521633E-3</v>
      </c>
      <c r="Z660" s="5">
        <f t="shared" si="855"/>
        <v>9.6934677927630358E-2</v>
      </c>
      <c r="AA660" s="5">
        <f t="shared" si="856"/>
        <v>6.0971136939055905E-2</v>
      </c>
      <c r="AB660" s="5">
        <f t="shared" si="857"/>
        <v>1.9175178682785267E-2</v>
      </c>
      <c r="AC660" s="5">
        <f t="shared" si="858"/>
        <v>3.1852319285629942E-4</v>
      </c>
      <c r="AD660" s="5">
        <f t="shared" si="859"/>
        <v>4.6338477837740274E-4</v>
      </c>
      <c r="AE660" s="5">
        <f t="shared" si="860"/>
        <v>9.3388714695067992E-4</v>
      </c>
      <c r="AF660" s="5">
        <f t="shared" si="861"/>
        <v>9.4105940023925911E-4</v>
      </c>
      <c r="AG660" s="5">
        <f t="shared" si="862"/>
        <v>6.3219115762206269E-4</v>
      </c>
      <c r="AH660" s="5">
        <f t="shared" si="863"/>
        <v>4.8839568127057177E-2</v>
      </c>
      <c r="AI660" s="5">
        <f t="shared" si="864"/>
        <v>3.0719697635373862E-2</v>
      </c>
      <c r="AJ660" s="5">
        <f t="shared" si="865"/>
        <v>9.66122202753451E-3</v>
      </c>
      <c r="AK660" s="5">
        <f t="shared" si="866"/>
        <v>2.0256104551809903E-3</v>
      </c>
      <c r="AL660" s="5">
        <f t="shared" si="867"/>
        <v>1.6150977352735851E-5</v>
      </c>
      <c r="AM660" s="5">
        <f t="shared" si="868"/>
        <v>5.8293063704231722E-5</v>
      </c>
      <c r="AN660" s="5">
        <f t="shared" si="869"/>
        <v>1.1748150886696013E-4</v>
      </c>
      <c r="AO660" s="5">
        <f t="shared" si="870"/>
        <v>1.1838376685505813E-4</v>
      </c>
      <c r="AP660" s="5">
        <f t="shared" si="871"/>
        <v>7.9528636123003097E-5</v>
      </c>
      <c r="AQ660" s="5">
        <f t="shared" si="872"/>
        <v>4.0069708024213801E-5</v>
      </c>
      <c r="AR660" s="5">
        <f t="shared" si="873"/>
        <v>1.9685862404109127E-2</v>
      </c>
      <c r="AS660" s="5">
        <f t="shared" si="874"/>
        <v>1.2382249965285372E-2</v>
      </c>
      <c r="AT660" s="5">
        <f t="shared" si="875"/>
        <v>3.8941680850823768E-3</v>
      </c>
      <c r="AU660" s="5">
        <f t="shared" si="876"/>
        <v>8.1646685739070939E-4</v>
      </c>
      <c r="AV660" s="5">
        <f t="shared" si="877"/>
        <v>1.2838778039097389E-4</v>
      </c>
      <c r="AW660" s="5">
        <f t="shared" si="878"/>
        <v>5.6871418911407349E-7</v>
      </c>
      <c r="AX660" s="5">
        <f t="shared" si="879"/>
        <v>6.1109784542419977E-6</v>
      </c>
      <c r="AY660" s="5">
        <f t="shared" si="880"/>
        <v>1.2315821537541121E-5</v>
      </c>
      <c r="AZ660" s="5">
        <f t="shared" si="881"/>
        <v>1.2410407046949408E-5</v>
      </c>
      <c r="BA660" s="5">
        <f t="shared" si="882"/>
        <v>8.3371459820466312E-6</v>
      </c>
      <c r="BB660" s="5">
        <f t="shared" si="883"/>
        <v>4.2005876315943662E-6</v>
      </c>
      <c r="BC660" s="5">
        <f t="shared" si="884"/>
        <v>1.6931392578419985E-6</v>
      </c>
      <c r="BD660" s="5">
        <f t="shared" si="885"/>
        <v>6.6123499424575434E-3</v>
      </c>
      <c r="BE660" s="5">
        <f t="shared" si="886"/>
        <v>4.1591152150062434E-3</v>
      </c>
      <c r="BF660" s="5">
        <f t="shared" si="887"/>
        <v>1.3080250986585995E-3</v>
      </c>
      <c r="BG660" s="5">
        <f t="shared" si="888"/>
        <v>2.742457742851559E-4</v>
      </c>
      <c r="BH660" s="5">
        <f t="shared" si="889"/>
        <v>4.3124599514792067E-5</v>
      </c>
      <c r="BI660" s="5">
        <f t="shared" si="890"/>
        <v>5.4250056196016059E-6</v>
      </c>
      <c r="BJ660" s="8">
        <f t="shared" si="891"/>
        <v>0.10537150936552182</v>
      </c>
      <c r="BK660" s="8">
        <f t="shared" si="892"/>
        <v>0.19403021759170933</v>
      </c>
      <c r="BL660" s="8">
        <f t="shared" si="893"/>
        <v>0.59894945536601518</v>
      </c>
      <c r="BM660" s="8">
        <f t="shared" si="894"/>
        <v>0.48792102240597474</v>
      </c>
      <c r="BN660" s="8">
        <f t="shared" si="895"/>
        <v>0.50735309073755397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1.21333333333333</v>
      </c>
      <c r="F661">
        <f>VLOOKUP(B661,home!$B$2:$E$405,3,FALSE)</f>
        <v>1.03</v>
      </c>
      <c r="G661">
        <f>VLOOKUP(C661,away!$B$2:$E$405,4,FALSE)</f>
        <v>0.62</v>
      </c>
      <c r="H661">
        <f>VLOOKUP(A661,away!$A$2:$E$405,3,FALSE)</f>
        <v>1.2533333333333301</v>
      </c>
      <c r="I661">
        <f>VLOOKUP(C661,away!$B$2:$E$405,3,FALSE)</f>
        <v>0.82</v>
      </c>
      <c r="J661">
        <f>VLOOKUP(B661,home!$B$2:$E$405,4,FALSE)</f>
        <v>0.7</v>
      </c>
      <c r="K661" s="3">
        <f t="shared" si="840"/>
        <v>0.77483466666666456</v>
      </c>
      <c r="L661" s="3">
        <f t="shared" si="841"/>
        <v>0.71941333333333135</v>
      </c>
      <c r="M661" s="5">
        <f t="shared" si="842"/>
        <v>0.22441730310393204</v>
      </c>
      <c r="N661" s="5">
        <f t="shared" si="843"/>
        <v>0.17388630624476703</v>
      </c>
      <c r="O661" s="5">
        <f t="shared" si="844"/>
        <v>0.16144880008367632</v>
      </c>
      <c r="P661" s="5">
        <f t="shared" si="845"/>
        <v>0.12509612719656832</v>
      </c>
      <c r="Q661" s="5">
        <f t="shared" si="846"/>
        <v>6.7366569068530779E-2</v>
      </c>
      <c r="R661" s="5">
        <f t="shared" si="847"/>
        <v>5.8074209715432104E-2</v>
      </c>
      <c r="S661" s="5">
        <f t="shared" si="848"/>
        <v>1.7432970656826554E-2</v>
      </c>
      <c r="T661" s="5">
        <f t="shared" si="849"/>
        <v>4.8464408008821826E-2</v>
      </c>
      <c r="U661" s="5">
        <f t="shared" si="850"/>
        <v>4.4997910926786809E-2</v>
      </c>
      <c r="V661" s="5">
        <f t="shared" si="851"/>
        <v>1.0797331006604685E-3</v>
      </c>
      <c r="W661" s="5">
        <f t="shared" si="852"/>
        <v>1.7399317696230633E-2</v>
      </c>
      <c r="X661" s="5">
        <f t="shared" si="853"/>
        <v>1.2517301141570899E-2</v>
      </c>
      <c r="Y661" s="5">
        <f t="shared" si="854"/>
        <v>4.5025566692973177E-3</v>
      </c>
      <c r="Z661" s="5">
        <f t="shared" si="855"/>
        <v>1.3926453597359315E-2</v>
      </c>
      <c r="AA661" s="5">
        <f t="shared" si="856"/>
        <v>1.0790699030958677E-2</v>
      </c>
      <c r="AB661" s="5">
        <f t="shared" si="857"/>
        <v>4.1805038433765825E-3</v>
      </c>
      <c r="AC661" s="5">
        <f t="shared" si="858"/>
        <v>3.7616982801236275E-5</v>
      </c>
      <c r="AD661" s="5">
        <f t="shared" si="859"/>
        <v>3.3703986318465648E-3</v>
      </c>
      <c r="AE661" s="5">
        <f t="shared" si="860"/>
        <v>2.4247097143988367E-3</v>
      </c>
      <c r="AF661" s="5">
        <f t="shared" si="861"/>
        <v>8.7218424900068847E-4</v>
      </c>
      <c r="AG661" s="5">
        <f t="shared" si="862"/>
        <v>2.0915365928480452E-4</v>
      </c>
      <c r="AH661" s="5">
        <f t="shared" si="863"/>
        <v>2.5047191009970569E-3</v>
      </c>
      <c r="AI661" s="5">
        <f t="shared" si="864"/>
        <v>1.9407431897146825E-3</v>
      </c>
      <c r="AJ661" s="5">
        <f t="shared" si="865"/>
        <v>7.5187755124408746E-4</v>
      </c>
      <c r="AK661" s="5">
        <f t="shared" si="866"/>
        <v>1.9419359726412024E-4</v>
      </c>
      <c r="AL661" s="5">
        <f t="shared" si="867"/>
        <v>8.3874795751827714E-7</v>
      </c>
      <c r="AM661" s="5">
        <f t="shared" si="868"/>
        <v>5.223003400881232E-4</v>
      </c>
      <c r="AN661" s="5">
        <f t="shared" si="869"/>
        <v>3.7574982866392934E-4</v>
      </c>
      <c r="AO661" s="5">
        <f t="shared" si="870"/>
        <v>1.3515971836927277E-4</v>
      </c>
      <c r="AP661" s="5">
        <f t="shared" si="871"/>
        <v>3.2411901174810941E-5</v>
      </c>
      <c r="AQ661" s="5">
        <f t="shared" si="872"/>
        <v>5.8293884659603139E-6</v>
      </c>
      <c r="AR661" s="5">
        <f t="shared" si="873"/>
        <v>3.6038566350239166E-4</v>
      </c>
      <c r="AS661" s="5">
        <f t="shared" si="874"/>
        <v>2.7923930545132041E-4</v>
      </c>
      <c r="AT661" s="5">
        <f t="shared" si="875"/>
        <v>1.0818214707980236E-4</v>
      </c>
      <c r="AU661" s="5">
        <f t="shared" si="876"/>
        <v>2.7941092623954255E-5</v>
      </c>
      <c r="AV661" s="5">
        <f t="shared" si="877"/>
        <v>5.4124317973959982E-6</v>
      </c>
      <c r="AW661" s="5">
        <f t="shared" si="878"/>
        <v>1.2987229065420511E-8</v>
      </c>
      <c r="AX661" s="5">
        <f t="shared" si="879"/>
        <v>6.7449401652011059E-5</v>
      </c>
      <c r="AY661" s="5">
        <f t="shared" si="880"/>
        <v>4.8523998873811981E-5</v>
      </c>
      <c r="AZ661" s="5">
        <f t="shared" si="881"/>
        <v>1.7454405888235947E-5</v>
      </c>
      <c r="BA661" s="5">
        <f t="shared" si="882"/>
        <v>4.1856441071362497E-6</v>
      </c>
      <c r="BB661" s="5">
        <f t="shared" si="883"/>
        <v>7.5280204481547623E-7</v>
      </c>
      <c r="BC661" s="5">
        <f t="shared" si="884"/>
        <v>1.0831516568016996E-7</v>
      </c>
      <c r="BD661" s="5">
        <f t="shared" si="885"/>
        <v>4.3211041910966624E-5</v>
      </c>
      <c r="BE661" s="5">
        <f t="shared" si="886"/>
        <v>3.3481413255403097E-5</v>
      </c>
      <c r="BF661" s="5">
        <f t="shared" si="887"/>
        <v>1.2971279839639547E-5</v>
      </c>
      <c r="BG661" s="5">
        <f t="shared" si="888"/>
        <v>3.3501990969290459E-6</v>
      </c>
      <c r="BH661" s="5">
        <f t="shared" si="889"/>
        <v>6.4896260013399438E-7</v>
      </c>
      <c r="BI661" s="5">
        <f t="shared" si="890"/>
        <v>1.0056774399079113E-7</v>
      </c>
      <c r="BJ661" s="8">
        <f t="shared" si="891"/>
        <v>0.33222283082824322</v>
      </c>
      <c r="BK661" s="8">
        <f t="shared" si="892"/>
        <v>0.36811311378761996</v>
      </c>
      <c r="BL661" s="8">
        <f t="shared" si="893"/>
        <v>0.28575858114435226</v>
      </c>
      <c r="BM661" s="8">
        <f t="shared" si="894"/>
        <v>0.18968315293302349</v>
      </c>
      <c r="BN661" s="8">
        <f t="shared" si="895"/>
        <v>0.8102893154129065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1.21333333333333</v>
      </c>
      <c r="F662">
        <f>VLOOKUP(B662,home!$B$2:$E$405,3,FALSE)</f>
        <v>1.3</v>
      </c>
      <c r="G662">
        <f>VLOOKUP(C662,away!$B$2:$E$405,4,FALSE)</f>
        <v>0.93</v>
      </c>
      <c r="H662">
        <f>VLOOKUP(A662,away!$A$2:$E$405,3,FALSE)</f>
        <v>1.2533333333333301</v>
      </c>
      <c r="I662">
        <f>VLOOKUP(C662,away!$B$2:$E$405,3,FALSE)</f>
        <v>0.52</v>
      </c>
      <c r="J662">
        <f>VLOOKUP(B662,home!$B$2:$E$405,4,FALSE)</f>
        <v>0.46</v>
      </c>
      <c r="K662" s="3">
        <f t="shared" si="840"/>
        <v>1.466919999999996</v>
      </c>
      <c r="L662" s="3">
        <f t="shared" si="841"/>
        <v>0.29979733333333253</v>
      </c>
      <c r="M662" s="5">
        <f t="shared" si="842"/>
        <v>0.17089305400076849</v>
      </c>
      <c r="N662" s="5">
        <f t="shared" si="843"/>
        <v>0.25068643877480662</v>
      </c>
      <c r="O662" s="5">
        <f t="shared" si="844"/>
        <v>5.1233281874619591E-2</v>
      </c>
      <c r="P662" s="5">
        <f t="shared" si="845"/>
        <v>7.5155125847516768E-2</v>
      </c>
      <c r="Q662" s="5">
        <f t="shared" si="846"/>
        <v>0.18386847538376921</v>
      </c>
      <c r="R662" s="5">
        <f t="shared" si="847"/>
        <v>7.6798006419629573E-3</v>
      </c>
      <c r="S662" s="5">
        <f t="shared" si="848"/>
        <v>8.262905965052688E-3</v>
      </c>
      <c r="T662" s="5">
        <f t="shared" si="849"/>
        <v>5.5123278604119509E-2</v>
      </c>
      <c r="U662" s="5">
        <f t="shared" si="850"/>
        <v>1.1265653157708271E-2</v>
      </c>
      <c r="V662" s="5">
        <f t="shared" si="851"/>
        <v>4.0376111981638607E-4</v>
      </c>
      <c r="W662" s="5">
        <f t="shared" si="852"/>
        <v>8.9906781303319347E-2</v>
      </c>
      <c r="X662" s="5">
        <f t="shared" si="853"/>
        <v>2.6953813283318261E-2</v>
      </c>
      <c r="Y662" s="5">
        <f t="shared" si="854"/>
        <v>4.0403406727516859E-3</v>
      </c>
      <c r="Z662" s="5">
        <f t="shared" si="855"/>
        <v>7.6746125099737001E-4</v>
      </c>
      <c r="AA662" s="5">
        <f t="shared" si="856"/>
        <v>1.1258042583130589E-3</v>
      </c>
      <c r="AB662" s="5">
        <f t="shared" si="857"/>
        <v>8.257323913022942E-4</v>
      </c>
      <c r="AC662" s="5">
        <f t="shared" si="858"/>
        <v>1.109784638028586E-5</v>
      </c>
      <c r="AD662" s="5">
        <f t="shared" si="859"/>
        <v>3.2971513907366211E-2</v>
      </c>
      <c r="AE662" s="5">
        <f t="shared" si="860"/>
        <v>9.8847719453912797E-3</v>
      </c>
      <c r="AF662" s="5">
        <f t="shared" si="861"/>
        <v>1.4817141349182216E-3</v>
      </c>
      <c r="AG662" s="5">
        <f t="shared" si="862"/>
        <v>1.4807131547026287E-4</v>
      </c>
      <c r="AH662" s="5">
        <f t="shared" si="863"/>
        <v>5.7520709121418735E-5</v>
      </c>
      <c r="AI662" s="5">
        <f t="shared" si="864"/>
        <v>8.4378278624391338E-5</v>
      </c>
      <c r="AJ662" s="5">
        <f t="shared" si="865"/>
        <v>6.1888092239845916E-5</v>
      </c>
      <c r="AK662" s="5">
        <f t="shared" si="866"/>
        <v>3.026162675615818E-5</v>
      </c>
      <c r="AL662" s="5">
        <f t="shared" si="867"/>
        <v>1.9522386002722888E-7</v>
      </c>
      <c r="AM662" s="5">
        <f t="shared" si="868"/>
        <v>9.6733146361987019E-3</v>
      </c>
      <c r="AN662" s="5">
        <f t="shared" si="869"/>
        <v>2.9000339324266669E-3</v>
      </c>
      <c r="AO662" s="5">
        <f t="shared" si="870"/>
        <v>4.3471121975884633E-4</v>
      </c>
      <c r="AP662" s="5">
        <f t="shared" si="871"/>
        <v>4.3441754817927481E-5</v>
      </c>
      <c r="AQ662" s="5">
        <f t="shared" si="872"/>
        <v>3.2559305624337776E-6</v>
      </c>
      <c r="AR662" s="5">
        <f t="shared" si="873"/>
        <v>3.4489110412087278E-6</v>
      </c>
      <c r="AS662" s="5">
        <f t="shared" si="874"/>
        <v>5.0592765845698928E-6</v>
      </c>
      <c r="AT662" s="5">
        <f t="shared" si="875"/>
        <v>3.7107770037186243E-6</v>
      </c>
      <c r="AU662" s="5">
        <f t="shared" si="876"/>
        <v>1.8144710007649701E-6</v>
      </c>
      <c r="AV662" s="5">
        <f t="shared" si="877"/>
        <v>6.6542095011053567E-7</v>
      </c>
      <c r="AW662" s="5">
        <f t="shared" si="878"/>
        <v>2.3848693387305385E-9</v>
      </c>
      <c r="AX662" s="5">
        <f t="shared" si="879"/>
        <v>2.3649964510220937E-3</v>
      </c>
      <c r="AY662" s="5">
        <f t="shared" si="880"/>
        <v>7.0901962935921911E-4</v>
      </c>
      <c r="AZ662" s="5">
        <f t="shared" si="881"/>
        <v>1.0628109708144085E-4</v>
      </c>
      <c r="BA662" s="5">
        <f t="shared" si="882"/>
        <v>1.0620929829585667E-5</v>
      </c>
      <c r="BB662" s="5">
        <f t="shared" si="883"/>
        <v>7.9603161010755728E-7</v>
      </c>
      <c r="BC662" s="5">
        <f t="shared" si="884"/>
        <v>4.7729630791856962E-8</v>
      </c>
      <c r="BD662" s="5">
        <f t="shared" si="885"/>
        <v>1.7232905550971059E-7</v>
      </c>
      <c r="BE662" s="5">
        <f t="shared" si="886"/>
        <v>2.5279293810830395E-7</v>
      </c>
      <c r="BF662" s="5">
        <f t="shared" si="887"/>
        <v>1.8541350838491616E-7</v>
      </c>
      <c r="BG662" s="5">
        <f t="shared" si="888"/>
        <v>9.066226124000017E-8</v>
      </c>
      <c r="BH662" s="5">
        <f t="shared" si="889"/>
        <v>3.3248571064545176E-8</v>
      </c>
      <c r="BI662" s="5">
        <f t="shared" si="890"/>
        <v>9.7545987732004945E-9</v>
      </c>
      <c r="BJ662" s="8">
        <f t="shared" si="891"/>
        <v>0.67131171866752837</v>
      </c>
      <c r="BK662" s="8">
        <f t="shared" si="892"/>
        <v>0.25543515963275382</v>
      </c>
      <c r="BL662" s="8">
        <f t="shared" si="893"/>
        <v>7.2379764088161436E-2</v>
      </c>
      <c r="BM662" s="8">
        <f t="shared" si="894"/>
        <v>0.25966890987150759</v>
      </c>
      <c r="BN662" s="8">
        <f t="shared" si="895"/>
        <v>0.73951617652344348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1.21333333333333</v>
      </c>
      <c r="F663">
        <f>VLOOKUP(B663,home!$B$2:$E$405,3,FALSE)</f>
        <v>0.47</v>
      </c>
      <c r="G663">
        <f>VLOOKUP(C663,away!$B$2:$E$405,4,FALSE)</f>
        <v>1.53</v>
      </c>
      <c r="H663">
        <f>VLOOKUP(A663,away!$A$2:$E$405,3,FALSE)</f>
        <v>1.2533333333333301</v>
      </c>
      <c r="I663">
        <f>VLOOKUP(C663,away!$B$2:$E$405,3,FALSE)</f>
        <v>0.94</v>
      </c>
      <c r="J663">
        <f>VLOOKUP(B663,home!$B$2:$E$405,4,FALSE)</f>
        <v>0.91</v>
      </c>
      <c r="K663" s="3">
        <f t="shared" si="840"/>
        <v>0.87250799999999751</v>
      </c>
      <c r="L663" s="3">
        <f t="shared" si="841"/>
        <v>1.0721013333333305</v>
      </c>
      <c r="M663" s="5">
        <f t="shared" si="842"/>
        <v>0.14304309459281889</v>
      </c>
      <c r="N663" s="5">
        <f t="shared" si="843"/>
        <v>0.12480624437699087</v>
      </c>
      <c r="O663" s="5">
        <f t="shared" si="844"/>
        <v>0.15335669243708683</v>
      </c>
      <c r="P663" s="5">
        <f t="shared" si="845"/>
        <v>0.13380494100489737</v>
      </c>
      <c r="Q663" s="5">
        <f t="shared" si="846"/>
        <v>5.4447223334439611E-2</v>
      </c>
      <c r="R663" s="5">
        <f t="shared" si="847"/>
        <v>8.2206957218695142E-2</v>
      </c>
      <c r="S663" s="5">
        <f t="shared" si="848"/>
        <v>3.129085379529898E-2</v>
      </c>
      <c r="T663" s="5">
        <f t="shared" si="849"/>
        <v>5.8372940733150323E-2</v>
      </c>
      <c r="U663" s="5">
        <f t="shared" si="850"/>
        <v>7.1726227828969064E-2</v>
      </c>
      <c r="V663" s="5">
        <f t="shared" si="851"/>
        <v>3.2522218084704855E-3</v>
      </c>
      <c r="W663" s="5">
        <f t="shared" si="852"/>
        <v>1.5835212645695037E-2</v>
      </c>
      <c r="X663" s="5">
        <f t="shared" si="853"/>
        <v>1.6976952591066463E-2</v>
      </c>
      <c r="Y663" s="5">
        <f t="shared" si="854"/>
        <v>9.1005067544095482E-3</v>
      </c>
      <c r="Z663" s="5">
        <f t="shared" si="855"/>
        <v>2.9378062814479709E-2</v>
      </c>
      <c r="AA663" s="5">
        <f t="shared" si="856"/>
        <v>2.5632594830135989E-2</v>
      </c>
      <c r="AB663" s="5">
        <f t="shared" si="857"/>
        <v>1.1182322025026113E-2</v>
      </c>
      <c r="AC663" s="5">
        <f t="shared" si="858"/>
        <v>1.9013647096000749E-4</v>
      </c>
      <c r="AD663" s="5">
        <f t="shared" si="859"/>
        <v>3.4540874287675109E-3</v>
      </c>
      <c r="AE663" s="5">
        <f t="shared" si="860"/>
        <v>3.703131737831543E-3</v>
      </c>
      <c r="AF663" s="5">
        <f t="shared" si="861"/>
        <v>1.9850662368190858E-3</v>
      </c>
      <c r="AG663" s="5">
        <f t="shared" si="862"/>
        <v>7.0939738641623946E-4</v>
      </c>
      <c r="AH663" s="5">
        <f t="shared" si="863"/>
        <v>7.8740650785385051E-3</v>
      </c>
      <c r="AI663" s="5">
        <f t="shared" si="864"/>
        <v>6.8701847735454548E-3</v>
      </c>
      <c r="AJ663" s="5">
        <f t="shared" si="865"/>
        <v>2.9971455881982901E-3</v>
      </c>
      <c r="AK663" s="5">
        <f t="shared" si="866"/>
        <v>8.7167783428923552E-4</v>
      </c>
      <c r="AL663" s="5">
        <f t="shared" si="867"/>
        <v>7.1142754152804578E-6</v>
      </c>
      <c r="AM663" s="5">
        <f t="shared" si="868"/>
        <v>6.0274378285981505E-4</v>
      </c>
      <c r="AN663" s="5">
        <f t="shared" si="869"/>
        <v>6.462024132623831E-4</v>
      </c>
      <c r="AO663" s="5">
        <f t="shared" si="870"/>
        <v>3.4639723443090847E-4</v>
      </c>
      <c r="AP663" s="5">
        <f t="shared" si="871"/>
        <v>1.2379097896545173E-4</v>
      </c>
      <c r="AQ663" s="5">
        <f t="shared" si="872"/>
        <v>3.3179118400874759E-5</v>
      </c>
      <c r="AR663" s="5">
        <f t="shared" si="873"/>
        <v>1.6883591338909105E-3</v>
      </c>
      <c r="AS663" s="5">
        <f t="shared" si="874"/>
        <v>1.4731068511928862E-3</v>
      </c>
      <c r="AT663" s="5">
        <f t="shared" si="875"/>
        <v>6.426487562602995E-4</v>
      </c>
      <c r="AU663" s="5">
        <f t="shared" si="876"/>
        <v>1.8690539367571994E-4</v>
      </c>
      <c r="AV663" s="5">
        <f t="shared" si="877"/>
        <v>4.0769112806303641E-5</v>
      </c>
      <c r="AW663" s="5">
        <f t="shared" si="878"/>
        <v>1.8485594711158493E-7</v>
      </c>
      <c r="AX663" s="5">
        <f t="shared" si="879"/>
        <v>8.7649795415908297E-5</v>
      </c>
      <c r="AY663" s="5">
        <f t="shared" si="880"/>
        <v>9.3969462531788905E-5</v>
      </c>
      <c r="AZ663" s="5">
        <f t="shared" si="881"/>
        <v>5.0372393036473672E-5</v>
      </c>
      <c r="BA663" s="5">
        <f t="shared" si="882"/>
        <v>1.8001436579198001E-5</v>
      </c>
      <c r="BB663" s="5">
        <f t="shared" si="883"/>
        <v>4.8248410396183894E-6</v>
      </c>
      <c r="BC663" s="5">
        <f t="shared" si="884"/>
        <v>1.03454370233925E-6</v>
      </c>
      <c r="BD663" s="5">
        <f t="shared" si="885"/>
        <v>3.0168201309832516E-4</v>
      </c>
      <c r="BE663" s="5">
        <f t="shared" si="886"/>
        <v>2.6321996988439277E-4</v>
      </c>
      <c r="BF663" s="5">
        <f t="shared" si="887"/>
        <v>1.1483076474194555E-4</v>
      </c>
      <c r="BG663" s="5">
        <f t="shared" si="888"/>
        <v>3.3396920294488379E-5</v>
      </c>
      <c r="BH663" s="5">
        <f t="shared" si="889"/>
        <v>7.2847700330758452E-6</v>
      </c>
      <c r="BI663" s="5">
        <f t="shared" si="890"/>
        <v>1.2712040264037846E-6</v>
      </c>
      <c r="BJ663" s="8">
        <f t="shared" si="891"/>
        <v>0.29139892922581101</v>
      </c>
      <c r="BK663" s="8">
        <f t="shared" si="892"/>
        <v>0.31168233141039281</v>
      </c>
      <c r="BL663" s="8">
        <f t="shared" si="893"/>
        <v>0.36747134250438929</v>
      </c>
      <c r="BM663" s="8">
        <f t="shared" si="894"/>
        <v>0.3081717283835595</v>
      </c>
      <c r="BN663" s="8">
        <f t="shared" si="895"/>
        <v>0.6916651529649287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1.61333333333333</v>
      </c>
      <c r="F664">
        <f>VLOOKUP(B664,home!$B$2:$E$405,3,FALSE)</f>
        <v>0.89</v>
      </c>
      <c r="G664">
        <f>VLOOKUP(C664,away!$B$2:$E$405,4,FALSE)</f>
        <v>0.77</v>
      </c>
      <c r="H664">
        <f>VLOOKUP(A664,away!$A$2:$E$405,3,FALSE)</f>
        <v>1.4</v>
      </c>
      <c r="I664">
        <f>VLOOKUP(C664,away!$B$2:$E$405,3,FALSE)</f>
        <v>0.93</v>
      </c>
      <c r="J664">
        <f>VLOOKUP(B664,home!$B$2:$E$405,4,FALSE)</f>
        <v>1.63</v>
      </c>
      <c r="K664" s="3">
        <f t="shared" si="840"/>
        <v>1.105617333333331</v>
      </c>
      <c r="L664" s="3">
        <f t="shared" si="841"/>
        <v>2.1222599999999998</v>
      </c>
      <c r="M664" s="5">
        <f t="shared" si="842"/>
        <v>3.964155535296629E-2</v>
      </c>
      <c r="N664" s="5">
        <f t="shared" si="843"/>
        <v>4.3828390718532229E-2</v>
      </c>
      <c r="O664" s="5">
        <f t="shared" si="844"/>
        <v>8.4129687263386238E-2</v>
      </c>
      <c r="P664" s="5">
        <f t="shared" si="845"/>
        <v>9.3015240486312198E-2</v>
      </c>
      <c r="Q664" s="5">
        <f t="shared" si="846"/>
        <v>2.4228714235257465E-2</v>
      </c>
      <c r="R664" s="5">
        <f t="shared" si="847"/>
        <v>8.9272535045797033E-2</v>
      </c>
      <c r="S664" s="5">
        <f t="shared" si="848"/>
        <v>5.4562913120404948E-2</v>
      </c>
      <c r="T664" s="5">
        <f t="shared" si="849"/>
        <v>5.1419631072917506E-2</v>
      </c>
      <c r="U664" s="5">
        <f t="shared" si="850"/>
        <v>9.8701262137240453E-2</v>
      </c>
      <c r="V664" s="5">
        <f t="shared" si="851"/>
        <v>1.4225202821576365E-2</v>
      </c>
      <c r="W664" s="5">
        <f t="shared" si="852"/>
        <v>8.9292288076268916E-3</v>
      </c>
      <c r="X664" s="5">
        <f t="shared" si="853"/>
        <v>1.8950145129274246E-2</v>
      </c>
      <c r="Y664" s="5">
        <f t="shared" si="854"/>
        <v>2.010856750102678E-2</v>
      </c>
      <c r="Z664" s="5">
        <f t="shared" si="855"/>
        <v>6.315317674209775E-2</v>
      </c>
      <c r="AA664" s="5">
        <f t="shared" si="856"/>
        <v>6.9823246861126648E-2</v>
      </c>
      <c r="AB664" s="5">
        <f t="shared" si="857"/>
        <v>3.8598895999636874E-2</v>
      </c>
      <c r="AC664" s="5">
        <f t="shared" si="858"/>
        <v>2.0861326101393801E-3</v>
      </c>
      <c r="AD664" s="5">
        <f t="shared" si="859"/>
        <v>2.4680775357529016E-3</v>
      </c>
      <c r="AE664" s="5">
        <f t="shared" si="860"/>
        <v>5.2379022310269528E-3</v>
      </c>
      <c r="AF664" s="5">
        <f t="shared" si="861"/>
        <v>5.5580951944096306E-3</v>
      </c>
      <c r="AG664" s="5">
        <f t="shared" si="862"/>
        <v>3.9319077024292607E-3</v>
      </c>
      <c r="AH664" s="5">
        <f t="shared" si="863"/>
        <v>3.3506865218171082E-2</v>
      </c>
      <c r="AI664" s="5">
        <f t="shared" si="864"/>
        <v>3.7045770970873651E-2</v>
      </c>
      <c r="AJ664" s="5">
        <f t="shared" si="865"/>
        <v>2.047922325604733E-2</v>
      </c>
      <c r="AK664" s="5">
        <f t="shared" si="866"/>
        <v>7.5473947350296619E-3</v>
      </c>
      <c r="AL664" s="5">
        <f t="shared" si="867"/>
        <v>1.957966832438453E-4</v>
      </c>
      <c r="AM664" s="5">
        <f t="shared" si="868"/>
        <v>5.4574986070780374E-4</v>
      </c>
      <c r="AN664" s="5">
        <f t="shared" si="869"/>
        <v>1.1582230993857437E-3</v>
      </c>
      <c r="AO664" s="5">
        <f t="shared" si="870"/>
        <v>1.2290252774511941E-3</v>
      </c>
      <c r="AP664" s="5">
        <f t="shared" si="871"/>
        <v>8.6943706177452379E-4</v>
      </c>
      <c r="AQ664" s="5">
        <f t="shared" si="872"/>
        <v>4.6129287468040008E-4</v>
      </c>
      <c r="AR664" s="5">
        <f t="shared" si="873"/>
        <v>1.4222055955583162E-2</v>
      </c>
      <c r="AS664" s="5">
        <f t="shared" si="874"/>
        <v>1.5724151580129273E-2</v>
      </c>
      <c r="AT664" s="5">
        <f t="shared" si="875"/>
        <v>8.692447269475807E-3</v>
      </c>
      <c r="AU664" s="5">
        <f t="shared" si="876"/>
        <v>3.2035067900728124E-3</v>
      </c>
      <c r="AV664" s="5">
        <f t="shared" si="877"/>
        <v>8.8546315863888086E-4</v>
      </c>
      <c r="AW664" s="5">
        <f t="shared" si="878"/>
        <v>1.2761633184748496E-5</v>
      </c>
      <c r="AX664" s="5">
        <f t="shared" si="879"/>
        <v>1.0056508427713313E-4</v>
      </c>
      <c r="AY664" s="5">
        <f t="shared" si="880"/>
        <v>2.1342525575798857E-4</v>
      </c>
      <c r="AZ664" s="5">
        <f t="shared" si="881"/>
        <v>2.264719416424744E-4</v>
      </c>
      <c r="BA664" s="5">
        <f t="shared" si="882"/>
        <v>1.6021078095671925E-4</v>
      </c>
      <c r="BB664" s="5">
        <f t="shared" si="883"/>
        <v>8.500223299830172E-5</v>
      </c>
      <c r="BC664" s="5">
        <f t="shared" si="884"/>
        <v>3.6079367800595188E-5</v>
      </c>
      <c r="BD664" s="5">
        <f t="shared" si="885"/>
        <v>5.0304834120493093E-3</v>
      </c>
      <c r="BE664" s="5">
        <f t="shared" si="886"/>
        <v>5.5617896554075131E-3</v>
      </c>
      <c r="BF664" s="5">
        <f t="shared" si="887"/>
        <v>3.0746055236862812E-3</v>
      </c>
      <c r="BG664" s="5">
        <f t="shared" si="888"/>
        <v>1.1331123867166519E-3</v>
      </c>
      <c r="BH664" s="5">
        <f t="shared" si="889"/>
        <v>3.1319717384215788E-4</v>
      </c>
      <c r="BI664" s="5">
        <f t="shared" si="890"/>
        <v>6.9255244830180367E-5</v>
      </c>
      <c r="BJ664" s="8">
        <f t="shared" si="891"/>
        <v>0.1897461429656867</v>
      </c>
      <c r="BK664" s="8">
        <f t="shared" si="892"/>
        <v>0.20394026633040099</v>
      </c>
      <c r="BL664" s="8">
        <f t="shared" si="893"/>
        <v>0.5370149496377411</v>
      </c>
      <c r="BM664" s="8">
        <f t="shared" si="894"/>
        <v>0.61953774895110203</v>
      </c>
      <c r="BN664" s="8">
        <f t="shared" si="895"/>
        <v>0.37411612310225145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1.61333333333333</v>
      </c>
      <c r="F665">
        <f>VLOOKUP(B665,home!$B$2:$E$405,3,FALSE)</f>
        <v>0.89</v>
      </c>
      <c r="G665">
        <f>VLOOKUP(C665,away!$B$2:$E$405,4,FALSE)</f>
        <v>1.51</v>
      </c>
      <c r="H665">
        <f>VLOOKUP(A665,away!$A$2:$E$405,3,FALSE)</f>
        <v>1.4</v>
      </c>
      <c r="I665">
        <f>VLOOKUP(C665,away!$B$2:$E$405,3,FALSE)</f>
        <v>0.71</v>
      </c>
      <c r="J665">
        <f>VLOOKUP(B665,home!$B$2:$E$405,4,FALSE)</f>
        <v>0.92</v>
      </c>
      <c r="K665" s="3">
        <f t="shared" si="840"/>
        <v>2.1681586666666623</v>
      </c>
      <c r="L665" s="3">
        <f t="shared" si="841"/>
        <v>0.91447999999999996</v>
      </c>
      <c r="M665" s="5">
        <f t="shared" si="842"/>
        <v>4.5838145346948099E-2</v>
      </c>
      <c r="N665" s="5">
        <f t="shared" si="843"/>
        <v>9.9384372097911663E-2</v>
      </c>
      <c r="O665" s="5">
        <f t="shared" si="844"/>
        <v>4.1918067156877098E-2</v>
      </c>
      <c r="P665" s="5">
        <f t="shared" si="845"/>
        <v>9.0885020596098265E-2</v>
      </c>
      <c r="Q665" s="5">
        <f t="shared" si="846"/>
        <v>0.10774054384765581</v>
      </c>
      <c r="R665" s="5">
        <f t="shared" si="847"/>
        <v>1.9166617026810481E-2</v>
      </c>
      <c r="S665" s="5">
        <f t="shared" si="848"/>
        <v>4.5050290027185622E-2</v>
      </c>
      <c r="T665" s="5">
        <f t="shared" si="849"/>
        <v>9.8526572537804294E-2</v>
      </c>
      <c r="U665" s="5">
        <f t="shared" si="850"/>
        <v>4.1556266817359959E-2</v>
      </c>
      <c r="V665" s="5">
        <f t="shared" si="851"/>
        <v>9.9247677913244792E-3</v>
      </c>
      <c r="W665" s="5">
        <f t="shared" si="852"/>
        <v>7.7866197964891498E-2</v>
      </c>
      <c r="X665" s="5">
        <f t="shared" si="853"/>
        <v>7.1207080714933979E-2</v>
      </c>
      <c r="Y665" s="5">
        <f t="shared" si="854"/>
        <v>3.2558725586096404E-2</v>
      </c>
      <c r="Z665" s="5">
        <f t="shared" si="855"/>
        <v>5.8424959795592164E-3</v>
      </c>
      <c r="AA665" s="5">
        <f t="shared" si="856"/>
        <v>1.2667458293046444E-2</v>
      </c>
      <c r="AB665" s="5">
        <f t="shared" si="857"/>
        <v>1.3732529741353569E-2</v>
      </c>
      <c r="AC665" s="5">
        <f t="shared" si="858"/>
        <v>1.2298882272323351E-3</v>
      </c>
      <c r="AD665" s="5">
        <f t="shared" si="859"/>
        <v>4.2206567989490379E-2</v>
      </c>
      <c r="AE665" s="5">
        <f t="shared" si="860"/>
        <v>3.8597062295029162E-2</v>
      </c>
      <c r="AF665" s="5">
        <f t="shared" si="861"/>
        <v>1.7648120763779127E-2</v>
      </c>
      <c r="AG665" s="5">
        <f t="shared" si="862"/>
        <v>5.3796178253535795E-3</v>
      </c>
      <c r="AH665" s="5">
        <f t="shared" si="863"/>
        <v>1.3357114308468279E-3</v>
      </c>
      <c r="AI665" s="5">
        <f t="shared" si="864"/>
        <v>2.8960343149562781E-3</v>
      </c>
      <c r="AJ665" s="5">
        <f t="shared" si="865"/>
        <v>3.1395309494682529E-3</v>
      </c>
      <c r="AK665" s="5">
        <f t="shared" si="866"/>
        <v>2.2690004124526022E-3</v>
      </c>
      <c r="AL665" s="5">
        <f t="shared" si="867"/>
        <v>9.75418320412929E-5</v>
      </c>
      <c r="AM665" s="5">
        <f t="shared" si="868"/>
        <v>1.8302107235333851E-2</v>
      </c>
      <c r="AN665" s="5">
        <f t="shared" si="869"/>
        <v>1.6736911024568101E-2</v>
      </c>
      <c r="AO665" s="5">
        <f t="shared" si="870"/>
        <v>7.6527851968735171E-3</v>
      </c>
      <c r="AP665" s="5">
        <f t="shared" si="871"/>
        <v>2.3327730022789646E-3</v>
      </c>
      <c r="AQ665" s="5">
        <f t="shared" si="872"/>
        <v>5.3331856378101684E-4</v>
      </c>
      <c r="AR665" s="5">
        <f t="shared" si="873"/>
        <v>2.4429627785616149E-4</v>
      </c>
      <c r="AS665" s="5">
        <f t="shared" si="874"/>
        <v>5.2967309206824358E-4</v>
      </c>
      <c r="AT665" s="5">
        <f t="shared" si="875"/>
        <v>5.742076525339458E-4</v>
      </c>
      <c r="AU665" s="5">
        <f t="shared" si="876"/>
        <v>4.149910994359313E-4</v>
      </c>
      <c r="AV665" s="5">
        <f t="shared" si="877"/>
        <v>2.2494163720788527E-4</v>
      </c>
      <c r="AW665" s="5">
        <f t="shared" si="878"/>
        <v>5.3722186492363114E-6</v>
      </c>
      <c r="AX665" s="5">
        <f t="shared" si="879"/>
        <v>6.6136454034252841E-3</v>
      </c>
      <c r="AY665" s="5">
        <f t="shared" si="880"/>
        <v>6.0480464485243536E-3</v>
      </c>
      <c r="AZ665" s="5">
        <f t="shared" si="881"/>
        <v>2.7654087581232747E-3</v>
      </c>
      <c r="BA665" s="5">
        <f t="shared" si="882"/>
        <v>8.4297033370952406E-4</v>
      </c>
      <c r="BB665" s="5">
        <f t="shared" si="883"/>
        <v>1.9271987769267139E-4</v>
      </c>
      <c r="BC665" s="5">
        <f t="shared" si="884"/>
        <v>3.5247694750478837E-5</v>
      </c>
      <c r="BD665" s="5">
        <f t="shared" si="885"/>
        <v>3.7234010028983743E-5</v>
      </c>
      <c r="BE665" s="5">
        <f t="shared" si="886"/>
        <v>8.0729241539094517E-5</v>
      </c>
      <c r="BF665" s="5">
        <f t="shared" si="887"/>
        <v>8.7516902348207067E-5</v>
      </c>
      <c r="BG665" s="5">
        <f t="shared" si="888"/>
        <v>6.3250176768695038E-5</v>
      </c>
      <c r="BH665" s="5">
        <f t="shared" si="889"/>
        <v>3.4284104732311127E-5</v>
      </c>
      <c r="BI665" s="5">
        <f t="shared" si="890"/>
        <v>1.4866675760853578E-5</v>
      </c>
      <c r="BJ665" s="8">
        <f t="shared" si="891"/>
        <v>0.65317079516200671</v>
      </c>
      <c r="BK665" s="8">
        <f t="shared" si="892"/>
        <v>0.19907370026935445</v>
      </c>
      <c r="BL665" s="8">
        <f t="shared" si="893"/>
        <v>0.1409872070134518</v>
      </c>
      <c r="BM665" s="8">
        <f t="shared" si="894"/>
        <v>0.58809875812219581</v>
      </c>
      <c r="BN665" s="8">
        <f t="shared" si="895"/>
        <v>0.40493276607230144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1.61333333333333</v>
      </c>
      <c r="F666">
        <f>VLOOKUP(B666,home!$B$2:$E$405,3,FALSE)</f>
        <v>0.7</v>
      </c>
      <c r="G666">
        <f>VLOOKUP(C666,away!$B$2:$E$405,4,FALSE)</f>
        <v>0.8</v>
      </c>
      <c r="H666">
        <f>VLOOKUP(A666,away!$A$2:$E$405,3,FALSE)</f>
        <v>1.4</v>
      </c>
      <c r="I666">
        <f>VLOOKUP(C666,away!$B$2:$E$405,3,FALSE)</f>
        <v>1.06</v>
      </c>
      <c r="J666">
        <f>VLOOKUP(B666,home!$B$2:$E$405,4,FALSE)</f>
        <v>0.89</v>
      </c>
      <c r="K666" s="3">
        <f t="shared" si="840"/>
        <v>0.90346666666666475</v>
      </c>
      <c r="L666" s="3">
        <f t="shared" si="841"/>
        <v>1.3207599999999999</v>
      </c>
      <c r="M666" s="5">
        <f t="shared" si="842"/>
        <v>0.10815102309479835</v>
      </c>
      <c r="N666" s="5">
        <f t="shared" si="843"/>
        <v>9.7710844332046923E-2</v>
      </c>
      <c r="O666" s="5">
        <f t="shared" si="844"/>
        <v>0.14284154526268583</v>
      </c>
      <c r="P666" s="5">
        <f t="shared" si="845"/>
        <v>0.12905257475999427</v>
      </c>
      <c r="Q666" s="5">
        <f t="shared" si="846"/>
        <v>4.4139245412929906E-2</v>
      </c>
      <c r="R666" s="5">
        <f t="shared" si="847"/>
        <v>9.4329699660572475E-2</v>
      </c>
      <c r="S666" s="5">
        <f t="shared" si="848"/>
        <v>3.8498403842156852E-2</v>
      </c>
      <c r="T666" s="5">
        <f t="shared" si="849"/>
        <v>5.829734977158129E-2</v>
      </c>
      <c r="U666" s="5">
        <f t="shared" si="850"/>
        <v>8.5223739320005015E-2</v>
      </c>
      <c r="V666" s="5">
        <f t="shared" si="851"/>
        <v>5.1043007554614789E-3</v>
      </c>
      <c r="W666" s="5">
        <f t="shared" si="852"/>
        <v>1.3292778974133885E-2</v>
      </c>
      <c r="X666" s="5">
        <f t="shared" si="853"/>
        <v>1.7556570757877067E-2</v>
      </c>
      <c r="Y666" s="5">
        <f t="shared" si="854"/>
        <v>1.1594008197086857E-2</v>
      </c>
      <c r="Z666" s="5">
        <f t="shared" si="855"/>
        <v>4.1528964707899234E-2</v>
      </c>
      <c r="AA666" s="5">
        <f t="shared" si="856"/>
        <v>3.7520035314763278E-2</v>
      </c>
      <c r="AB666" s="5">
        <f t="shared" si="857"/>
        <v>1.6949050619522361E-2</v>
      </c>
      <c r="AC666" s="5">
        <f t="shared" si="858"/>
        <v>3.8067321047456296E-4</v>
      </c>
      <c r="AD666" s="5">
        <f t="shared" si="859"/>
        <v>3.0023956776243669E-3</v>
      </c>
      <c r="AE666" s="5">
        <f t="shared" si="860"/>
        <v>3.9654441151791581E-3</v>
      </c>
      <c r="AF666" s="5">
        <f t="shared" si="861"/>
        <v>2.6186999847820124E-3</v>
      </c>
      <c r="AG666" s="5">
        <f t="shared" si="862"/>
        <v>1.1528913973002301E-3</v>
      </c>
      <c r="AH666" s="5">
        <f t="shared" si="863"/>
        <v>1.3712448856901246E-2</v>
      </c>
      <c r="AI666" s="5">
        <f t="shared" si="864"/>
        <v>1.2388740460581684E-2</v>
      </c>
      <c r="AJ666" s="5">
        <f t="shared" si="865"/>
        <v>5.5964070240600875E-3</v>
      </c>
      <c r="AK666" s="5">
        <f t="shared" si="866"/>
        <v>1.6853890664458256E-3</v>
      </c>
      <c r="AL666" s="5">
        <f t="shared" si="867"/>
        <v>1.816972472311578E-5</v>
      </c>
      <c r="AM666" s="5">
        <f t="shared" si="868"/>
        <v>5.4251288297553794E-4</v>
      </c>
      <c r="AN666" s="5">
        <f t="shared" si="869"/>
        <v>7.1652931531877135E-4</v>
      </c>
      <c r="AO666" s="5">
        <f t="shared" si="870"/>
        <v>4.7318162925021024E-4</v>
      </c>
      <c r="AP666" s="5">
        <f t="shared" si="871"/>
        <v>2.0831978954950254E-4</v>
      </c>
      <c r="AQ666" s="5">
        <f t="shared" si="872"/>
        <v>6.8785111311350246E-5</v>
      </c>
      <c r="AR666" s="5">
        <f t="shared" si="873"/>
        <v>3.6221707904481762E-3</v>
      </c>
      <c r="AS666" s="5">
        <f t="shared" si="874"/>
        <v>3.2725105701435714E-3</v>
      </c>
      <c r="AT666" s="5">
        <f t="shared" si="875"/>
        <v>1.4783021082195196E-3</v>
      </c>
      <c r="AU666" s="5">
        <f t="shared" si="876"/>
        <v>4.4519889267979749E-4</v>
      </c>
      <c r="AV666" s="5">
        <f t="shared" si="877"/>
        <v>1.0055558989327671E-4</v>
      </c>
      <c r="AW666" s="5">
        <f t="shared" si="878"/>
        <v>6.0225704428536484E-7</v>
      </c>
      <c r="AX666" s="5">
        <f t="shared" si="879"/>
        <v>8.1690384334271899E-5</v>
      </c>
      <c r="AY666" s="5">
        <f t="shared" si="880"/>
        <v>1.0789339201333293E-4</v>
      </c>
      <c r="AZ666" s="5">
        <f t="shared" si="881"/>
        <v>7.1250638217764807E-5</v>
      </c>
      <c r="BA666" s="5">
        <f t="shared" si="882"/>
        <v>3.1368330977498347E-5</v>
      </c>
      <c r="BB666" s="5">
        <f t="shared" si="883"/>
        <v>1.0357509205460179E-5</v>
      </c>
      <c r="BC666" s="5">
        <f t="shared" si="884"/>
        <v>2.7359567716407158E-6</v>
      </c>
      <c r="BD666" s="5">
        <f t="shared" si="885"/>
        <v>7.9733638219872172E-4</v>
      </c>
      <c r="BE666" s="5">
        <f t="shared" si="886"/>
        <v>7.2036684343713671E-4</v>
      </c>
      <c r="BF666" s="5">
        <f t="shared" si="887"/>
        <v>3.2541371540866854E-4</v>
      </c>
      <c r="BG666" s="5">
        <f t="shared" si="888"/>
        <v>9.8000148249294822E-5</v>
      </c>
      <c r="BH666" s="5">
        <f t="shared" si="889"/>
        <v>2.2134966817907341E-5</v>
      </c>
      <c r="BI666" s="5">
        <f t="shared" si="890"/>
        <v>3.9996409375503965E-6</v>
      </c>
      <c r="BJ666" s="8">
        <f t="shared" si="891"/>
        <v>0.25564485356046707</v>
      </c>
      <c r="BK666" s="8">
        <f t="shared" si="892"/>
        <v>0.28131303877962199</v>
      </c>
      <c r="BL666" s="8">
        <f t="shared" si="893"/>
        <v>0.42113304523397144</v>
      </c>
      <c r="BM666" s="8">
        <f t="shared" si="894"/>
        <v>0.38328767862396301</v>
      </c>
      <c r="BN666" s="8">
        <f t="shared" si="895"/>
        <v>0.61622493252302779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1.61333333333333</v>
      </c>
      <c r="F667">
        <f>VLOOKUP(B667,home!$B$2:$E$405,3,FALSE)</f>
        <v>0.89</v>
      </c>
      <c r="G667">
        <f>VLOOKUP(C667,away!$B$2:$E$405,4,FALSE)</f>
        <v>1.24</v>
      </c>
      <c r="H667">
        <f>VLOOKUP(A667,away!$A$2:$E$405,3,FALSE)</f>
        <v>1.4</v>
      </c>
      <c r="I667">
        <f>VLOOKUP(C667,away!$B$2:$E$405,3,FALSE)</f>
        <v>0.93</v>
      </c>
      <c r="J667">
        <f>VLOOKUP(B667,home!$B$2:$E$405,4,FALSE)</f>
        <v>0.92</v>
      </c>
      <c r="K667" s="3">
        <f t="shared" si="840"/>
        <v>1.7804746666666631</v>
      </c>
      <c r="L667" s="3">
        <f t="shared" si="841"/>
        <v>1.19784</v>
      </c>
      <c r="M667" s="5">
        <f t="shared" si="842"/>
        <v>5.0878508896119723E-2</v>
      </c>
      <c r="N667" s="5">
        <f t="shared" si="843"/>
        <v>9.0587896167315607E-2</v>
      </c>
      <c r="O667" s="5">
        <f t="shared" si="844"/>
        <v>6.094431309612805E-2</v>
      </c>
      <c r="P667" s="5">
        <f t="shared" si="845"/>
        <v>0.10850980554505733</v>
      </c>
      <c r="Q667" s="5">
        <f t="shared" si="846"/>
        <v>8.06447271162678E-2</v>
      </c>
      <c r="R667" s="5">
        <f t="shared" si="847"/>
        <v>3.6500767999533022E-2</v>
      </c>
      <c r="S667" s="5">
        <f t="shared" si="848"/>
        <v>5.7855360519046876E-2</v>
      </c>
      <c r="T667" s="5">
        <f t="shared" si="849"/>
        <v>9.659947992895021E-2</v>
      </c>
      <c r="U667" s="5">
        <f t="shared" si="850"/>
        <v>6.4988692737045758E-2</v>
      </c>
      <c r="V667" s="5">
        <f t="shared" si="851"/>
        <v>1.3709944763774205E-2</v>
      </c>
      <c r="W667" s="5">
        <f t="shared" si="852"/>
        <v>4.786196454358696E-2</v>
      </c>
      <c r="X667" s="5">
        <f t="shared" si="853"/>
        <v>5.7330975608890201E-2</v>
      </c>
      <c r="Y667" s="5">
        <f t="shared" si="854"/>
        <v>3.4336667911676527E-2</v>
      </c>
      <c r="Z667" s="5">
        <f t="shared" si="855"/>
        <v>1.4574026646853545E-2</v>
      </c>
      <c r="AA667" s="5">
        <f t="shared" si="856"/>
        <v>2.5948685236047632E-2</v>
      </c>
      <c r="AB667" s="5">
        <f t="shared" si="857"/>
        <v>2.310048834804504E-2</v>
      </c>
      <c r="AC667" s="5">
        <f t="shared" si="858"/>
        <v>1.8274703217374495E-3</v>
      </c>
      <c r="AD667" s="5">
        <f t="shared" si="859"/>
        <v>2.1304253841688672E-2</v>
      </c>
      <c r="AE667" s="5">
        <f t="shared" si="860"/>
        <v>2.551908742172836E-2</v>
      </c>
      <c r="AF667" s="5">
        <f t="shared" si="861"/>
        <v>1.5283891838621553E-2</v>
      </c>
      <c r="AG667" s="5">
        <f t="shared" si="862"/>
        <v>6.1025523333248146E-3</v>
      </c>
      <c r="AH667" s="5">
        <f t="shared" si="863"/>
        <v>4.3643380196667636E-3</v>
      </c>
      <c r="AI667" s="5">
        <f t="shared" si="864"/>
        <v>7.7705932807868253E-3</v>
      </c>
      <c r="AJ667" s="5">
        <f t="shared" si="865"/>
        <v>6.9176722407055698E-3</v>
      </c>
      <c r="AK667" s="5">
        <f t="shared" si="866"/>
        <v>4.105580058959825E-3</v>
      </c>
      <c r="AL667" s="5">
        <f t="shared" si="867"/>
        <v>1.55899576110586E-4</v>
      </c>
      <c r="AM667" s="5">
        <f t="shared" si="868"/>
        <v>7.58633685147252E-3</v>
      </c>
      <c r="AN667" s="5">
        <f t="shared" si="869"/>
        <v>9.0872177341678427E-3</v>
      </c>
      <c r="AO667" s="5">
        <f t="shared" si="870"/>
        <v>5.442516445347806E-3</v>
      </c>
      <c r="AP667" s="5">
        <f t="shared" si="871"/>
        <v>2.173087966298472E-3</v>
      </c>
      <c r="AQ667" s="5">
        <f t="shared" si="872"/>
        <v>6.5075292238774062E-4</v>
      </c>
      <c r="AR667" s="5">
        <f t="shared" si="873"/>
        <v>1.0455557306955257E-3</v>
      </c>
      <c r="AS667" s="5">
        <f t="shared" si="874"/>
        <v>1.8615854910915353E-3</v>
      </c>
      <c r="AT667" s="5">
        <f t="shared" si="875"/>
        <v>1.6572529033613494E-3</v>
      </c>
      <c r="AU667" s="5">
        <f t="shared" si="876"/>
        <v>9.8356560356488583E-4</v>
      </c>
      <c r="AV667" s="5">
        <f t="shared" si="877"/>
        <v>4.3780341003799662E-4</v>
      </c>
      <c r="AW667" s="5">
        <f t="shared" si="878"/>
        <v>9.235853678883794E-6</v>
      </c>
      <c r="AX667" s="5">
        <f t="shared" si="879"/>
        <v>2.2512134294744258E-3</v>
      </c>
      <c r="AY667" s="5">
        <f t="shared" si="880"/>
        <v>2.696593494361646E-3</v>
      </c>
      <c r="AZ667" s="5">
        <f t="shared" si="881"/>
        <v>1.6150437756430774E-3</v>
      </c>
      <c r="BA667" s="5">
        <f t="shared" si="882"/>
        <v>6.4485467873876803E-4</v>
      </c>
      <c r="BB667" s="5">
        <f t="shared" si="883"/>
        <v>1.9310818209511153E-4</v>
      </c>
      <c r="BC667" s="5">
        <f t="shared" si="884"/>
        <v>4.6262540968161609E-5</v>
      </c>
      <c r="BD667" s="5">
        <f t="shared" si="885"/>
        <v>2.0873474607605502E-4</v>
      </c>
      <c r="BE667" s="5">
        <f t="shared" si="886"/>
        <v>3.7164692744151459E-4</v>
      </c>
      <c r="BF667" s="5">
        <f t="shared" si="887"/>
        <v>3.3085396962706016E-4</v>
      </c>
      <c r="BG667" s="5">
        <f t="shared" si="888"/>
        <v>1.9635903709569404E-4</v>
      </c>
      <c r="BH667" s="5">
        <f t="shared" si="889"/>
        <v>8.740307277998575E-5</v>
      </c>
      <c r="BI667" s="5">
        <f t="shared" si="890"/>
        <v>3.1123791374717432E-5</v>
      </c>
      <c r="BJ667" s="8">
        <f t="shared" si="891"/>
        <v>0.5079584847330062</v>
      </c>
      <c r="BK667" s="8">
        <f t="shared" si="892"/>
        <v>0.23563358311620786</v>
      </c>
      <c r="BL667" s="8">
        <f t="shared" si="893"/>
        <v>0.24185301570006484</v>
      </c>
      <c r="BM667" s="8">
        <f t="shared" si="894"/>
        <v>0.56926573373502798</v>
      </c>
      <c r="BN667" s="8">
        <f t="shared" si="895"/>
        <v>0.4280660188204215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1.3428571428571401</v>
      </c>
      <c r="F668">
        <f>VLOOKUP(B668,home!$B$2:$E$405,3,FALSE)</f>
        <v>0.74</v>
      </c>
      <c r="G668">
        <f>VLOOKUP(C668,away!$B$2:$E$405,4,FALSE)</f>
        <v>0.74</v>
      </c>
      <c r="H668">
        <f>VLOOKUP(A668,away!$A$2:$E$405,3,FALSE)</f>
        <v>1.2</v>
      </c>
      <c r="I668">
        <f>VLOOKUP(C668,away!$B$2:$E$405,3,FALSE)</f>
        <v>1.06</v>
      </c>
      <c r="J668">
        <f>VLOOKUP(B668,home!$B$2:$E$405,4,FALSE)</f>
        <v>1.39</v>
      </c>
      <c r="K668" s="3">
        <f t="shared" si="840"/>
        <v>0.73534857142856991</v>
      </c>
      <c r="L668" s="3">
        <f t="shared" si="841"/>
        <v>1.7680799999999999</v>
      </c>
      <c r="M668" s="5">
        <f t="shared" si="842"/>
        <v>8.1804046250760973E-2</v>
      </c>
      <c r="N668" s="5">
        <f t="shared" si="843"/>
        <v>6.0154488547573742E-2</v>
      </c>
      <c r="O668" s="5">
        <f t="shared" si="844"/>
        <v>0.14463609809504541</v>
      </c>
      <c r="P668" s="5">
        <f t="shared" si="845"/>
        <v>0.10635794811119414</v>
      </c>
      <c r="Q668" s="5">
        <f t="shared" si="846"/>
        <v>2.2117258609237307E-2</v>
      </c>
      <c r="R668" s="5">
        <f t="shared" si="847"/>
        <v>0.12786409615994399</v>
      </c>
      <c r="S668" s="5">
        <f t="shared" si="848"/>
        <v>3.4570457223313214E-2</v>
      </c>
      <c r="T668" s="5">
        <f t="shared" si="849"/>
        <v>3.910508260182028E-2</v>
      </c>
      <c r="U668" s="5">
        <f t="shared" si="850"/>
        <v>9.4024680448220099E-2</v>
      </c>
      <c r="V668" s="5">
        <f t="shared" si="851"/>
        <v>4.9941062603655233E-3</v>
      </c>
      <c r="W668" s="5">
        <f t="shared" si="852"/>
        <v>5.421298174072965E-3</v>
      </c>
      <c r="X668" s="5">
        <f t="shared" si="853"/>
        <v>9.5852888756149252E-3</v>
      </c>
      <c r="Y668" s="5">
        <f t="shared" si="854"/>
        <v>8.4737787775986204E-3</v>
      </c>
      <c r="Z668" s="5">
        <f t="shared" si="855"/>
        <v>7.5357983712824594E-2</v>
      </c>
      <c r="AA668" s="5">
        <f t="shared" si="856"/>
        <v>5.5414385668963007E-2</v>
      </c>
      <c r="AB668" s="5">
        <f t="shared" si="857"/>
        <v>2.0374444669131877E-2</v>
      </c>
      <c r="AC668" s="5">
        <f t="shared" si="858"/>
        <v>4.0581954595003098E-4</v>
      </c>
      <c r="AD668" s="5">
        <f t="shared" si="859"/>
        <v>9.9663596689821736E-4</v>
      </c>
      <c r="AE668" s="5">
        <f t="shared" si="860"/>
        <v>1.7621321203533996E-3</v>
      </c>
      <c r="AF668" s="5">
        <f t="shared" si="861"/>
        <v>1.55779527967722E-3</v>
      </c>
      <c r="AG668" s="5">
        <f t="shared" si="862"/>
        <v>9.181022260305664E-4</v>
      </c>
      <c r="AH668" s="5">
        <f t="shared" si="863"/>
        <v>3.3309735960742728E-2</v>
      </c>
      <c r="AI668" s="5">
        <f t="shared" si="864"/>
        <v>2.4494266753395028E-2</v>
      </c>
      <c r="AJ668" s="5">
        <f t="shared" si="865"/>
        <v>9.0059120326496725E-3</v>
      </c>
      <c r="AK668" s="5">
        <f t="shared" si="866"/>
        <v>2.2074948492067687E-3</v>
      </c>
      <c r="AL668" s="5">
        <f t="shared" si="867"/>
        <v>2.110513412911296E-5</v>
      </c>
      <c r="AM668" s="5">
        <f t="shared" si="868"/>
        <v>1.4657496689858719E-4</v>
      </c>
      <c r="AN668" s="5">
        <f t="shared" si="869"/>
        <v>2.5915626747405394E-4</v>
      </c>
      <c r="AO668" s="5">
        <f t="shared" si="870"/>
        <v>2.2910450669776271E-4</v>
      </c>
      <c r="AP668" s="5">
        <f t="shared" si="871"/>
        <v>1.3502503206739343E-4</v>
      </c>
      <c r="AQ668" s="5">
        <f t="shared" si="872"/>
        <v>5.968376467442925E-5</v>
      </c>
      <c r="AR668" s="5">
        <f t="shared" si="873"/>
        <v>1.1778855591493992E-2</v>
      </c>
      <c r="AS668" s="5">
        <f t="shared" si="874"/>
        <v>8.6615646322685293E-3</v>
      </c>
      <c r="AT668" s="5">
        <f t="shared" si="875"/>
        <v>3.1846345893374443E-3</v>
      </c>
      <c r="AU668" s="5">
        <f t="shared" si="876"/>
        <v>7.8060549859710021E-4</v>
      </c>
      <c r="AV668" s="5">
        <f t="shared" si="877"/>
        <v>1.4350428456066605E-4</v>
      </c>
      <c r="AW668" s="5">
        <f t="shared" si="878"/>
        <v>7.6222077277718105E-7</v>
      </c>
      <c r="AX668" s="5">
        <f t="shared" si="879"/>
        <v>1.7963948752677658E-5</v>
      </c>
      <c r="AY668" s="5">
        <f t="shared" si="880"/>
        <v>3.1761698510634299E-5</v>
      </c>
      <c r="AZ668" s="5">
        <f t="shared" si="881"/>
        <v>2.8078611951341158E-5</v>
      </c>
      <c r="BA668" s="5">
        <f t="shared" si="882"/>
        <v>1.6548410739642424E-5</v>
      </c>
      <c r="BB668" s="5">
        <f t="shared" si="883"/>
        <v>7.3147285151367448E-6</v>
      </c>
      <c r="BC668" s="5">
        <f t="shared" si="884"/>
        <v>2.5866050386085934E-6</v>
      </c>
      <c r="BD668" s="5">
        <f t="shared" si="885"/>
        <v>3.4709931657014529E-3</v>
      </c>
      <c r="BE668" s="5">
        <f t="shared" si="886"/>
        <v>2.552389865836893E-3</v>
      </c>
      <c r="BF668" s="5">
        <f t="shared" si="887"/>
        <v>9.3844812078595896E-4</v>
      </c>
      <c r="BG668" s="5">
        <f t="shared" si="888"/>
        <v>2.3002882832659372E-4</v>
      </c>
      <c r="BH668" s="5">
        <f t="shared" si="889"/>
        <v>4.2287842574337114E-5</v>
      </c>
      <c r="BI668" s="5">
        <f t="shared" si="890"/>
        <v>6.2192609251670132E-6</v>
      </c>
      <c r="BJ668" s="8">
        <f t="shared" si="891"/>
        <v>0.15102565972019752</v>
      </c>
      <c r="BK668" s="8">
        <f t="shared" si="892"/>
        <v>0.22818524422422365</v>
      </c>
      <c r="BL668" s="8">
        <f t="shared" si="893"/>
        <v>0.54312064631770662</v>
      </c>
      <c r="BM668" s="8">
        <f t="shared" si="894"/>
        <v>0.45472459872345905</v>
      </c>
      <c r="BN668" s="8">
        <f t="shared" si="895"/>
        <v>0.54293393577375548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1.3428571428571401</v>
      </c>
      <c r="F669">
        <f>VLOOKUP(B669,home!$B$2:$E$405,3,FALSE)</f>
        <v>1.6</v>
      </c>
      <c r="G669">
        <f>VLOOKUP(C669,away!$B$2:$E$405,4,FALSE)</f>
        <v>1.06</v>
      </c>
      <c r="H669">
        <f>VLOOKUP(A669,away!$A$2:$E$405,3,FALSE)</f>
        <v>1.2</v>
      </c>
      <c r="I669">
        <f>VLOOKUP(C669,away!$B$2:$E$405,3,FALSE)</f>
        <v>0.85</v>
      </c>
      <c r="J669">
        <f>VLOOKUP(B669,home!$B$2:$E$405,4,FALSE)</f>
        <v>0.6</v>
      </c>
      <c r="K669" s="3">
        <f t="shared" si="840"/>
        <v>2.2774857142857097</v>
      </c>
      <c r="L669" s="3">
        <f t="shared" si="841"/>
        <v>0.61199999999999999</v>
      </c>
      <c r="M669" s="5">
        <f t="shared" si="842"/>
        <v>5.5604802014614194E-2</v>
      </c>
      <c r="N669" s="5">
        <f t="shared" si="843"/>
        <v>0.12663914223396908</v>
      </c>
      <c r="O669" s="5">
        <f t="shared" si="844"/>
        <v>3.4030138832943882E-2</v>
      </c>
      <c r="P669" s="5">
        <f t="shared" si="845"/>
        <v>7.7503155047189062E-2</v>
      </c>
      <c r="Q669" s="5">
        <f t="shared" si="846"/>
        <v>0.14420941865363035</v>
      </c>
      <c r="R669" s="5">
        <f t="shared" si="847"/>
        <v>1.0413222482880827E-2</v>
      </c>
      <c r="S669" s="5">
        <f t="shared" si="848"/>
        <v>2.7006386250102654E-2</v>
      </c>
      <c r="T669" s="5">
        <f t="shared" si="849"/>
        <v>8.8256164216021768E-2</v>
      </c>
      <c r="U669" s="5">
        <f t="shared" si="850"/>
        <v>2.3715965444439848E-2</v>
      </c>
      <c r="V669" s="5">
        <f t="shared" si="851"/>
        <v>4.1824528037781748E-3</v>
      </c>
      <c r="W669" s="5">
        <f t="shared" si="852"/>
        <v>0.10947829694969674</v>
      </c>
      <c r="X669" s="5">
        <f t="shared" si="853"/>
        <v>6.7000717733214393E-2</v>
      </c>
      <c r="Y669" s="5">
        <f t="shared" si="854"/>
        <v>2.0502219626363602E-2</v>
      </c>
      <c r="Z669" s="5">
        <f t="shared" si="855"/>
        <v>2.1242973865076885E-3</v>
      </c>
      <c r="AA669" s="5">
        <f t="shared" si="856"/>
        <v>4.8380569506657287E-3</v>
      </c>
      <c r="AB669" s="5">
        <f t="shared" si="857"/>
        <v>5.5093027950209412E-3</v>
      </c>
      <c r="AC669" s="5">
        <f t="shared" si="858"/>
        <v>3.6434947655642196E-4</v>
      </c>
      <c r="AD669" s="5">
        <f t="shared" si="859"/>
        <v>6.2333814331815784E-2</v>
      </c>
      <c r="AE669" s="5">
        <f t="shared" si="860"/>
        <v>3.8148294371071256E-2</v>
      </c>
      <c r="AF669" s="5">
        <f t="shared" si="861"/>
        <v>1.1673378077547803E-2</v>
      </c>
      <c r="AG669" s="5">
        <f t="shared" si="862"/>
        <v>2.3813691278197517E-3</v>
      </c>
      <c r="AH669" s="5">
        <f t="shared" si="863"/>
        <v>3.2501750013567629E-4</v>
      </c>
      <c r="AI669" s="5">
        <f t="shared" si="864"/>
        <v>7.4022271345185642E-4</v>
      </c>
      <c r="AJ669" s="5">
        <f t="shared" si="865"/>
        <v>8.4292332763820387E-4</v>
      </c>
      <c r="AK669" s="5">
        <f t="shared" si="866"/>
        <v>6.3991527897806061E-4</v>
      </c>
      <c r="AL669" s="5">
        <f t="shared" si="867"/>
        <v>2.0313521818128519E-5</v>
      </c>
      <c r="AM669" s="5">
        <f t="shared" si="868"/>
        <v>2.8392874331529646E-2</v>
      </c>
      <c r="AN669" s="5">
        <f t="shared" si="869"/>
        <v>1.7376439090896142E-2</v>
      </c>
      <c r="AO669" s="5">
        <f t="shared" si="870"/>
        <v>5.3171903618142186E-3</v>
      </c>
      <c r="AP669" s="5">
        <f t="shared" si="871"/>
        <v>1.0847068338101003E-3</v>
      </c>
      <c r="AQ669" s="5">
        <f t="shared" si="872"/>
        <v>1.6596014557294534E-4</v>
      </c>
      <c r="AR669" s="5">
        <f t="shared" si="873"/>
        <v>3.9782142016606794E-5</v>
      </c>
      <c r="AS669" s="5">
        <f t="shared" si="874"/>
        <v>9.0603260126507262E-5</v>
      </c>
      <c r="AT669" s="5">
        <f t="shared" si="875"/>
        <v>1.031738153029162E-4</v>
      </c>
      <c r="AU669" s="5">
        <f t="shared" si="876"/>
        <v>7.8325630146914649E-5</v>
      </c>
      <c r="AV669" s="5">
        <f t="shared" si="877"/>
        <v>4.4596375930506063E-5</v>
      </c>
      <c r="AW669" s="5">
        <f t="shared" si="878"/>
        <v>7.8648384770951923E-7</v>
      </c>
      <c r="AX669" s="5">
        <f t="shared" si="879"/>
        <v>1.0777394279594704E-2</v>
      </c>
      <c r="AY669" s="5">
        <f t="shared" si="880"/>
        <v>6.5957652991119583E-3</v>
      </c>
      <c r="AZ669" s="5">
        <f t="shared" si="881"/>
        <v>2.0183041815282588E-3</v>
      </c>
      <c r="BA669" s="5">
        <f t="shared" si="882"/>
        <v>4.1173405303176477E-4</v>
      </c>
      <c r="BB669" s="5">
        <f t="shared" si="883"/>
        <v>6.2995310113860009E-5</v>
      </c>
      <c r="BC669" s="5">
        <f t="shared" si="884"/>
        <v>7.7106259579364673E-6</v>
      </c>
      <c r="BD669" s="5">
        <f t="shared" si="885"/>
        <v>4.0577784856938904E-6</v>
      </c>
      <c r="BE669" s="5">
        <f t="shared" si="886"/>
        <v>9.2415325329037352E-6</v>
      </c>
      <c r="BF669" s="5">
        <f t="shared" si="887"/>
        <v>1.0523729160897445E-5</v>
      </c>
      <c r="BG669" s="5">
        <f t="shared" si="888"/>
        <v>7.9892142749852886E-6</v>
      </c>
      <c r="BH669" s="5">
        <f t="shared" si="889"/>
        <v>4.5488303449116162E-6</v>
      </c>
      <c r="BI669" s="5">
        <f t="shared" si="890"/>
        <v>2.0719792254491076E-6</v>
      </c>
      <c r="BJ669" s="8">
        <f t="shared" si="891"/>
        <v>0.74283388983411192</v>
      </c>
      <c r="BK669" s="8">
        <f t="shared" si="892"/>
        <v>0.17127722441317061</v>
      </c>
      <c r="BL669" s="8">
        <f t="shared" si="893"/>
        <v>8.1449679613703307E-2</v>
      </c>
      <c r="BM669" s="8">
        <f t="shared" si="894"/>
        <v>0.54269023316700205</v>
      </c>
      <c r="BN669" s="8">
        <f t="shared" si="895"/>
        <v>0.4483998792652274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1.3428571428571401</v>
      </c>
      <c r="F670">
        <f>VLOOKUP(B670,home!$B$2:$E$405,3,FALSE)</f>
        <v>0.96</v>
      </c>
      <c r="G670">
        <f>VLOOKUP(C670,away!$B$2:$E$405,4,FALSE)</f>
        <v>0.74</v>
      </c>
      <c r="H670">
        <f>VLOOKUP(A670,away!$A$2:$E$405,3,FALSE)</f>
        <v>1.2</v>
      </c>
      <c r="I670">
        <f>VLOOKUP(C670,away!$B$2:$E$405,3,FALSE)</f>
        <v>1.99</v>
      </c>
      <c r="J670">
        <f>VLOOKUP(B670,home!$B$2:$E$405,4,FALSE)</f>
        <v>1.19</v>
      </c>
      <c r="K670" s="3">
        <f t="shared" si="840"/>
        <v>0.95396571428571231</v>
      </c>
      <c r="L670" s="3">
        <f t="shared" si="841"/>
        <v>2.8417199999999996</v>
      </c>
      <c r="M670" s="5">
        <f t="shared" si="842"/>
        <v>2.2467494251601751E-2</v>
      </c>
      <c r="N670" s="5">
        <f t="shared" si="843"/>
        <v>2.1433219201939399E-2</v>
      </c>
      <c r="O670" s="5">
        <f t="shared" si="844"/>
        <v>6.3846327764661717E-2</v>
      </c>
      <c r="P670" s="5">
        <f t="shared" si="845"/>
        <v>6.0907207670535216E-2</v>
      </c>
      <c r="Q670" s="5">
        <f t="shared" si="846"/>
        <v>1.0223278132710178E-2</v>
      </c>
      <c r="R670" s="5">
        <f t="shared" si="847"/>
        <v>9.071669326769724E-2</v>
      </c>
      <c r="S670" s="5">
        <f t="shared" si="848"/>
        <v>4.1278389844889275E-2</v>
      </c>
      <c r="T670" s="5">
        <f t="shared" si="849"/>
        <v>2.9051693935285165E-2</v>
      </c>
      <c r="U670" s="5">
        <f t="shared" si="850"/>
        <v>8.6540615090756653E-2</v>
      </c>
      <c r="V670" s="5">
        <f t="shared" si="851"/>
        <v>1.2433525491604858E-2</v>
      </c>
      <c r="W670" s="5">
        <f t="shared" si="852"/>
        <v>3.2508856087374569E-3</v>
      </c>
      <c r="X670" s="5">
        <f t="shared" si="853"/>
        <v>9.2381066520614043E-3</v>
      </c>
      <c r="Y670" s="5">
        <f t="shared" si="854"/>
        <v>1.3126056217647964E-2</v>
      </c>
      <c r="Z670" s="5">
        <f t="shared" si="855"/>
        <v>8.5930480530893527E-2</v>
      </c>
      <c r="AA670" s="5">
        <f t="shared" si="856"/>
        <v>8.1974732238568326E-2</v>
      </c>
      <c r="AB670" s="5">
        <f t="shared" si="857"/>
        <v>3.9100541996672913E-2</v>
      </c>
      <c r="AC670" s="5">
        <f t="shared" si="858"/>
        <v>2.1066304466175671E-3</v>
      </c>
      <c r="AD670" s="5">
        <f t="shared" si="859"/>
        <v>7.753083529500926E-4</v>
      </c>
      <c r="AE670" s="5">
        <f t="shared" si="860"/>
        <v>2.2032092527453371E-3</v>
      </c>
      <c r="AF670" s="5">
        <f t="shared" si="861"/>
        <v>3.1304518988557388E-3</v>
      </c>
      <c r="AG670" s="5">
        <f t="shared" si="862"/>
        <v>2.9652892566721101E-3</v>
      </c>
      <c r="AH670" s="5">
        <f t="shared" si="863"/>
        <v>6.1047591283562692E-2</v>
      </c>
      <c r="AI670" s="5">
        <f t="shared" si="864"/>
        <v>5.8237309024246106E-2</v>
      </c>
      <c r="AJ670" s="5">
        <f t="shared" si="865"/>
        <v>2.777819805069634E-2</v>
      </c>
      <c r="AK670" s="5">
        <f t="shared" si="866"/>
        <v>8.8331495150008391E-3</v>
      </c>
      <c r="AL670" s="5">
        <f t="shared" si="867"/>
        <v>2.2843486979071752E-4</v>
      </c>
      <c r="AM670" s="5">
        <f t="shared" si="868"/>
        <v>1.4792351734274289E-4</v>
      </c>
      <c r="AN670" s="5">
        <f t="shared" si="869"/>
        <v>4.2035721770321928E-4</v>
      </c>
      <c r="AO670" s="5">
        <f t="shared" si="870"/>
        <v>5.9726875634579608E-4</v>
      </c>
      <c r="AP670" s="5">
        <f t="shared" si="871"/>
        <v>5.6575685676099185E-4</v>
      </c>
      <c r="AQ670" s="5">
        <f t="shared" si="872"/>
        <v>4.0193064374871145E-4</v>
      </c>
      <c r="AR670" s="5">
        <f t="shared" si="873"/>
        <v>3.4696032220465127E-2</v>
      </c>
      <c r="AS670" s="5">
        <f t="shared" si="874"/>
        <v>3.3098825160076104E-2</v>
      </c>
      <c r="AT670" s="5">
        <f t="shared" si="875"/>
        <v>1.578757219292495E-2</v>
      </c>
      <c r="AU670" s="5">
        <f t="shared" si="876"/>
        <v>5.0202675279536341E-3</v>
      </c>
      <c r="AV670" s="5">
        <f t="shared" si="877"/>
        <v>1.1972907745524139E-3</v>
      </c>
      <c r="AW670" s="5">
        <f t="shared" si="878"/>
        <v>1.7201802125682817E-5</v>
      </c>
      <c r="AX670" s="5">
        <f t="shared" si="879"/>
        <v>2.3518993980254103E-5</v>
      </c>
      <c r="AY670" s="5">
        <f t="shared" si="880"/>
        <v>6.6834395573567681E-5</v>
      </c>
      <c r="AZ670" s="5">
        <f t="shared" si="881"/>
        <v>9.496231929465936E-5</v>
      </c>
      <c r="BA670" s="5">
        <f t="shared" si="882"/>
        <v>8.9952107328673125E-5</v>
      </c>
      <c r="BB670" s="5">
        <f t="shared" si="883"/>
        <v>6.3904675609509259E-5</v>
      </c>
      <c r="BC670" s="5">
        <f t="shared" si="884"/>
        <v>3.6319838954610903E-5</v>
      </c>
      <c r="BD670" s="5">
        <f t="shared" si="885"/>
        <v>1.6432734780256697E-2</v>
      </c>
      <c r="BE670" s="5">
        <f t="shared" si="886"/>
        <v>1.5676265572315246E-2</v>
      </c>
      <c r="BF670" s="5">
        <f t="shared" si="887"/>
        <v>7.4773099420131156E-3</v>
      </c>
      <c r="BG670" s="5">
        <f t="shared" si="888"/>
        <v>2.3776991065894001E-3</v>
      </c>
      <c r="BH670" s="5">
        <f t="shared" si="889"/>
        <v>5.6706085664351424E-4</v>
      </c>
      <c r="BI670" s="5">
        <f t="shared" si="890"/>
        <v>1.0819132303027963E-4</v>
      </c>
      <c r="BJ670" s="8">
        <f t="shared" si="891"/>
        <v>9.7906227832247561E-2</v>
      </c>
      <c r="BK670" s="8">
        <f t="shared" si="892"/>
        <v>0.13948851697061296</v>
      </c>
      <c r="BL670" s="8">
        <f t="shared" si="893"/>
        <v>0.65051440768868329</v>
      </c>
      <c r="BM670" s="8">
        <f t="shared" si="894"/>
        <v>0.70419578013984374</v>
      </c>
      <c r="BN670" s="8">
        <f t="shared" si="895"/>
        <v>0.26959422028914548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1.3428571428571401</v>
      </c>
      <c r="F671">
        <f>VLOOKUP(B671,home!$B$2:$E$405,3,FALSE)</f>
        <v>1.17</v>
      </c>
      <c r="G671">
        <f>VLOOKUP(C671,away!$B$2:$E$405,4,FALSE)</f>
        <v>1.38</v>
      </c>
      <c r="H671">
        <f>VLOOKUP(A671,away!$A$2:$E$405,3,FALSE)</f>
        <v>1.2</v>
      </c>
      <c r="I671">
        <f>VLOOKUP(C671,away!$B$2:$E$405,3,FALSE)</f>
        <v>0.85</v>
      </c>
      <c r="J671">
        <f>VLOOKUP(B671,home!$B$2:$E$405,4,FALSE)</f>
        <v>1.19</v>
      </c>
      <c r="K671" s="3">
        <f t="shared" si="840"/>
        <v>2.1681771428571381</v>
      </c>
      <c r="L671" s="3">
        <f t="shared" si="841"/>
        <v>1.2138</v>
      </c>
      <c r="M671" s="5">
        <f t="shared" si="842"/>
        <v>3.3980204556179318E-2</v>
      </c>
      <c r="N671" s="5">
        <f t="shared" si="843"/>
        <v>7.3675102828317976E-2</v>
      </c>
      <c r="O671" s="5">
        <f t="shared" si="844"/>
        <v>4.1245172290290448E-2</v>
      </c>
      <c r="P671" s="5">
        <f t="shared" si="845"/>
        <v>8.942683981301236E-2</v>
      </c>
      <c r="Q671" s="5">
        <f t="shared" si="846"/>
        <v>7.9870336975004175E-2</v>
      </c>
      <c r="R671" s="5">
        <f t="shared" si="847"/>
        <v>2.5031695062977283E-2</v>
      </c>
      <c r="S671" s="5">
        <f t="shared" si="848"/>
        <v>5.8836900655795846E-2</v>
      </c>
      <c r="T671" s="5">
        <f t="shared" si="849"/>
        <v>9.6946615020260071E-2</v>
      </c>
      <c r="U671" s="5">
        <f t="shared" si="850"/>
        <v>5.4273149082517215E-2</v>
      </c>
      <c r="V671" s="5">
        <f t="shared" si="851"/>
        <v>1.720478194996999E-2</v>
      </c>
      <c r="W671" s="5">
        <f t="shared" si="852"/>
        <v>5.772434634050045E-2</v>
      </c>
      <c r="X671" s="5">
        <f t="shared" si="853"/>
        <v>7.0065811588099436E-2</v>
      </c>
      <c r="Y671" s="5">
        <f t="shared" si="854"/>
        <v>4.2522941052817564E-2</v>
      </c>
      <c r="Z671" s="5">
        <f t="shared" si="855"/>
        <v>1.0127823822480611E-2</v>
      </c>
      <c r="AA671" s="5">
        <f t="shared" si="856"/>
        <v>2.1958916118786472E-2</v>
      </c>
      <c r="AB671" s="5">
        <f t="shared" si="857"/>
        <v>2.3805410005335009E-2</v>
      </c>
      <c r="AC671" s="5">
        <f t="shared" si="858"/>
        <v>2.8298999732956002E-3</v>
      </c>
      <c r="AD671" s="5">
        <f t="shared" si="859"/>
        <v>3.1289152080460556E-2</v>
      </c>
      <c r="AE671" s="5">
        <f t="shared" si="860"/>
        <v>3.7978772795263016E-2</v>
      </c>
      <c r="AF671" s="5">
        <f t="shared" si="861"/>
        <v>2.3049317209445131E-2</v>
      </c>
      <c r="AG671" s="5">
        <f t="shared" si="862"/>
        <v>9.3257537429415026E-3</v>
      </c>
      <c r="AH671" s="5">
        <f t="shared" si="863"/>
        <v>3.0732881389317424E-3</v>
      </c>
      <c r="AI671" s="5">
        <f t="shared" si="864"/>
        <v>6.6634330962457569E-3</v>
      </c>
      <c r="AJ671" s="5">
        <f t="shared" si="865"/>
        <v>7.2237516661189105E-3</v>
      </c>
      <c r="AK671" s="5">
        <f t="shared" si="866"/>
        <v>5.2207910827183953E-3</v>
      </c>
      <c r="AL671" s="5">
        <f t="shared" si="867"/>
        <v>2.9790169294638055E-4</v>
      </c>
      <c r="AM671" s="5">
        <f t="shared" si="868"/>
        <v>1.356808487204708E-2</v>
      </c>
      <c r="AN671" s="5">
        <f t="shared" si="869"/>
        <v>1.6468941417690744E-2</v>
      </c>
      <c r="AO671" s="5">
        <f t="shared" si="870"/>
        <v>9.9950005463965153E-3</v>
      </c>
      <c r="AP671" s="5">
        <f t="shared" si="871"/>
        <v>4.0439772210720312E-3</v>
      </c>
      <c r="AQ671" s="5">
        <f t="shared" si="872"/>
        <v>1.2271448877343083E-3</v>
      </c>
      <c r="AR671" s="5">
        <f t="shared" si="873"/>
        <v>7.4607142860706949E-4</v>
      </c>
      <c r="AS671" s="5">
        <f t="shared" si="874"/>
        <v>1.6176150184446193E-3</v>
      </c>
      <c r="AT671" s="5">
        <f t="shared" si="875"/>
        <v>1.753637954467026E-3</v>
      </c>
      <c r="AU671" s="5">
        <f t="shared" si="876"/>
        <v>1.2673992432407171E-3</v>
      </c>
      <c r="AV671" s="5">
        <f t="shared" si="877"/>
        <v>6.8698651751723956E-4</v>
      </c>
      <c r="AW671" s="5">
        <f t="shared" si="878"/>
        <v>2.1777717778054412E-5</v>
      </c>
      <c r="AX671" s="5">
        <f t="shared" si="879"/>
        <v>4.9030019153196974E-3</v>
      </c>
      <c r="AY671" s="5">
        <f t="shared" si="880"/>
        <v>5.9512637248150483E-3</v>
      </c>
      <c r="AZ671" s="5">
        <f t="shared" si="881"/>
        <v>3.6118219545902535E-3</v>
      </c>
      <c r="BA671" s="5">
        <f t="shared" si="882"/>
        <v>1.4613431628272171E-3</v>
      </c>
      <c r="BB671" s="5">
        <f t="shared" si="883"/>
        <v>4.4344458275991918E-4</v>
      </c>
      <c r="BC671" s="5">
        <f t="shared" si="884"/>
        <v>1.0765060691079793E-4</v>
      </c>
      <c r="BD671" s="5">
        <f t="shared" si="885"/>
        <v>1.5093025000721008E-4</v>
      </c>
      <c r="BE671" s="5">
        <f t="shared" si="886"/>
        <v>3.272435182313463E-4</v>
      </c>
      <c r="BF671" s="5">
        <f t="shared" si="887"/>
        <v>3.547609581886792E-4</v>
      </c>
      <c r="BG671" s="5">
        <f t="shared" si="888"/>
        <v>2.5639486690759694E-4</v>
      </c>
      <c r="BH671" s="5">
        <f t="shared" si="889"/>
        <v>1.389773724937375E-4</v>
      </c>
      <c r="BI671" s="5">
        <f t="shared" si="890"/>
        <v>6.026551248305276E-5</v>
      </c>
      <c r="BJ671" s="8">
        <f t="shared" si="891"/>
        <v>0.58422982452527339</v>
      </c>
      <c r="BK671" s="8">
        <f t="shared" si="892"/>
        <v>0.20852779236601457</v>
      </c>
      <c r="BL671" s="8">
        <f t="shared" si="893"/>
        <v>0.19585588918450955</v>
      </c>
      <c r="BM671" s="8">
        <f t="shared" si="894"/>
        <v>0.6495824923654594</v>
      </c>
      <c r="BN671" s="8">
        <f t="shared" si="895"/>
        <v>0.3432293515257816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1.3561643835616399</v>
      </c>
      <c r="F672">
        <f>VLOOKUP(B672,home!$B$2:$E$405,3,FALSE)</f>
        <v>0.65</v>
      </c>
      <c r="G672">
        <f>VLOOKUP(C672,away!$B$2:$E$405,4,FALSE)</f>
        <v>0.32</v>
      </c>
      <c r="H672">
        <f>VLOOKUP(A672,away!$A$2:$E$405,3,FALSE)</f>
        <v>1.0958904109589001</v>
      </c>
      <c r="I672">
        <f>VLOOKUP(C672,away!$B$2:$E$405,3,FALSE)</f>
        <v>0.42</v>
      </c>
      <c r="J672">
        <f>VLOOKUP(B672,home!$B$2:$E$405,4,FALSE)</f>
        <v>1.37</v>
      </c>
      <c r="K672" s="3">
        <f t="shared" si="840"/>
        <v>0.28208219178082111</v>
      </c>
      <c r="L672" s="3">
        <f t="shared" si="841"/>
        <v>0.63057534246575109</v>
      </c>
      <c r="M672" s="5">
        <f t="shared" si="842"/>
        <v>0.40145592227618371</v>
      </c>
      <c r="N672" s="5">
        <f t="shared" si="843"/>
        <v>0.11324356645905685</v>
      </c>
      <c r="O672" s="5">
        <f t="shared" si="844"/>
        <v>0.25314820567420848</v>
      </c>
      <c r="P672" s="5">
        <f t="shared" si="845"/>
        <v>7.140860070196281E-2</v>
      </c>
      <c r="Q672" s="5">
        <f t="shared" si="846"/>
        <v>1.5971996715923916E-2</v>
      </c>
      <c r="R672" s="5">
        <f t="shared" si="847"/>
        <v>7.9814508243802193E-2</v>
      </c>
      <c r="S672" s="5">
        <f t="shared" si="848"/>
        <v>3.1754346936152251E-3</v>
      </c>
      <c r="T672" s="5">
        <f t="shared" si="849"/>
        <v>1.0071547299005574E-2</v>
      </c>
      <c r="U672" s="5">
        <f t="shared" si="850"/>
        <v>2.2514251421320134E-2</v>
      </c>
      <c r="V672" s="5">
        <f t="shared" si="851"/>
        <v>6.2758611983513004E-5</v>
      </c>
      <c r="W672" s="5">
        <f t="shared" si="852"/>
        <v>1.5018052802479652E-3</v>
      </c>
      <c r="X672" s="5">
        <f t="shared" si="853"/>
        <v>9.470013789092339E-4</v>
      </c>
      <c r="Y672" s="5">
        <f t="shared" si="854"/>
        <v>2.985778594106143E-4</v>
      </c>
      <c r="Z672" s="5">
        <f t="shared" si="855"/>
        <v>1.6776353623190361E-2</v>
      </c>
      <c r="AA672" s="5">
        <f t="shared" si="856"/>
        <v>4.7323106001196562E-3</v>
      </c>
      <c r="AB672" s="5">
        <f t="shared" si="857"/>
        <v>6.6745027313468272E-4</v>
      </c>
      <c r="AC672" s="5">
        <f t="shared" si="858"/>
        <v>6.9769562719531608E-7</v>
      </c>
      <c r="AD672" s="5">
        <f t="shared" si="859"/>
        <v>1.0590813127008905E-4</v>
      </c>
      <c r="AE672" s="5">
        <f t="shared" si="860"/>
        <v>6.678305614554412E-5</v>
      </c>
      <c r="AF672" s="5">
        <f t="shared" si="861"/>
        <v>2.1055874249942982E-5</v>
      </c>
      <c r="AG672" s="5">
        <f t="shared" si="862"/>
        <v>4.4257717053578623E-6</v>
      </c>
      <c r="AH672" s="5">
        <f t="shared" si="863"/>
        <v>2.6446887328174509E-3</v>
      </c>
      <c r="AI672" s="5">
        <f t="shared" si="864"/>
        <v>7.4601959433118886E-4</v>
      </c>
      <c r="AJ672" s="5">
        <f t="shared" si="865"/>
        <v>1.0521942114019039E-4</v>
      </c>
      <c r="AK672" s="5">
        <f t="shared" si="866"/>
        <v>9.8935083110447229E-6</v>
      </c>
      <c r="AL672" s="5">
        <f t="shared" si="867"/>
        <v>4.9640785639845099E-9</v>
      </c>
      <c r="AM672" s="5">
        <f t="shared" si="868"/>
        <v>5.9749595592155308E-6</v>
      </c>
      <c r="AN672" s="5">
        <f t="shared" si="869"/>
        <v>3.7676621702713463E-6</v>
      </c>
      <c r="AO672" s="5">
        <f t="shared" si="870"/>
        <v>1.1878974316570545E-6</v>
      </c>
      <c r="AP672" s="5">
        <f t="shared" si="871"/>
        <v>2.4968627659377777E-7</v>
      </c>
      <c r="AQ672" s="5">
        <f t="shared" si="872"/>
        <v>3.9361502343029913E-8</v>
      </c>
      <c r="AR672" s="5">
        <f t="shared" si="873"/>
        <v>3.335351006823355E-4</v>
      </c>
      <c r="AS672" s="5">
        <f t="shared" si="874"/>
        <v>9.4084312236310025E-5</v>
      </c>
      <c r="AT672" s="5">
        <f t="shared" si="875"/>
        <v>1.3269754503904729E-5</v>
      </c>
      <c r="AU672" s="5">
        <f t="shared" si="876"/>
        <v>1.2477204782849564E-6</v>
      </c>
      <c r="AV672" s="5">
        <f t="shared" si="877"/>
        <v>8.7989931811108702E-8</v>
      </c>
      <c r="AW672" s="5">
        <f t="shared" si="878"/>
        <v>2.4527246700993546E-11</v>
      </c>
      <c r="AX672" s="5">
        <f t="shared" si="879"/>
        <v>2.8090494804421404E-7</v>
      </c>
      <c r="AY672" s="5">
        <f t="shared" si="880"/>
        <v>1.7713173381330429E-7</v>
      </c>
      <c r="AZ672" s="5">
        <f t="shared" si="881"/>
        <v>5.5847451855438299E-8</v>
      </c>
      <c r="BA672" s="5">
        <f t="shared" si="882"/>
        <v>1.1738675359860852E-8</v>
      </c>
      <c r="BB672" s="5">
        <f t="shared" si="883"/>
        <v>1.8505298087846322E-9</v>
      </c>
      <c r="BC672" s="5">
        <f t="shared" si="884"/>
        <v>2.3337969358349007E-10</v>
      </c>
      <c r="BD672" s="5">
        <f t="shared" si="885"/>
        <v>3.5053168389518737E-5</v>
      </c>
      <c r="BE672" s="5">
        <f t="shared" si="886"/>
        <v>9.8878745681776405E-6</v>
      </c>
      <c r="BF672" s="5">
        <f t="shared" si="887"/>
        <v>1.3945966651226942E-6</v>
      </c>
      <c r="BG672" s="5">
        <f t="shared" si="888"/>
        <v>1.311302946493445E-7</v>
      </c>
      <c r="BH672" s="5">
        <f t="shared" si="889"/>
        <v>9.2473802308879899E-9</v>
      </c>
      <c r="BI672" s="5">
        <f t="shared" si="890"/>
        <v>5.2170425675190433E-10</v>
      </c>
      <c r="BJ672" s="8">
        <f t="shared" si="891"/>
        <v>0.1422444150995838</v>
      </c>
      <c r="BK672" s="8">
        <f t="shared" si="892"/>
        <v>0.47610359607518482</v>
      </c>
      <c r="BL672" s="8">
        <f t="shared" si="893"/>
        <v>0.36487124888601952</v>
      </c>
      <c r="BM672" s="8">
        <f t="shared" si="894"/>
        <v>6.4952636505634043E-2</v>
      </c>
      <c r="BN672" s="8">
        <f t="shared" si="895"/>
        <v>0.93504280007113783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1.3561643835616399</v>
      </c>
      <c r="F673">
        <f>VLOOKUP(B673,home!$B$2:$E$405,3,FALSE)</f>
        <v>0.63</v>
      </c>
      <c r="G673">
        <f>VLOOKUP(C673,away!$B$2:$E$405,4,FALSE)</f>
        <v>0.46</v>
      </c>
      <c r="H673">
        <f>VLOOKUP(A673,away!$A$2:$E$405,3,FALSE)</f>
        <v>1.0958904109589001</v>
      </c>
      <c r="I673">
        <f>VLOOKUP(C673,away!$B$2:$E$405,3,FALSE)</f>
        <v>0.65</v>
      </c>
      <c r="J673">
        <f>VLOOKUP(B673,home!$B$2:$E$405,4,FALSE)</f>
        <v>1.17</v>
      </c>
      <c r="K673" s="3">
        <f t="shared" si="840"/>
        <v>0.39301643835616323</v>
      </c>
      <c r="L673" s="3">
        <f t="shared" si="841"/>
        <v>0.83342465753424344</v>
      </c>
      <c r="M673" s="5">
        <f t="shared" si="842"/>
        <v>0.29333467219408121</v>
      </c>
      <c r="N673" s="5">
        <f t="shared" si="843"/>
        <v>0.11528534811209046</v>
      </c>
      <c r="O673" s="5">
        <f t="shared" si="844"/>
        <v>0.24447234871627171</v>
      </c>
      <c r="P673" s="5">
        <f t="shared" si="845"/>
        <v>9.6081651769035034E-2</v>
      </c>
      <c r="Q673" s="5">
        <f t="shared" si="846"/>
        <v>2.2654518454832111E-2</v>
      </c>
      <c r="R673" s="5">
        <f t="shared" si="847"/>
        <v>0.10187464175272543</v>
      </c>
      <c r="S673" s="5">
        <f t="shared" si="848"/>
        <v>7.8678764238941414E-3</v>
      </c>
      <c r="T673" s="5">
        <f t="shared" si="849"/>
        <v>1.8880834284821651E-2</v>
      </c>
      <c r="U673" s="5">
        <f t="shared" si="850"/>
        <v>4.0038408860466224E-2</v>
      </c>
      <c r="V673" s="5">
        <f t="shared" si="851"/>
        <v>2.8634663345378317E-4</v>
      </c>
      <c r="W673" s="5">
        <f t="shared" si="852"/>
        <v>2.9678660519306958E-3</v>
      </c>
      <c r="X673" s="5">
        <f t="shared" si="853"/>
        <v>2.4734927479378474E-3</v>
      </c>
      <c r="Y673" s="5">
        <f t="shared" si="854"/>
        <v>1.0307349231817675E-3</v>
      </c>
      <c r="Z673" s="5">
        <f t="shared" si="855"/>
        <v>2.8301612804729651E-2</v>
      </c>
      <c r="AA673" s="5">
        <f t="shared" si="856"/>
        <v>1.1122999064250029E-2</v>
      </c>
      <c r="AB673" s="5">
        <f t="shared" si="857"/>
        <v>2.1857607380352416E-3</v>
      </c>
      <c r="AC673" s="5">
        <f t="shared" si="858"/>
        <v>5.8620451588097835E-6</v>
      </c>
      <c r="AD673" s="5">
        <f t="shared" si="859"/>
        <v>2.9160503631199238E-4</v>
      </c>
      <c r="AE673" s="5">
        <f t="shared" si="860"/>
        <v>2.4303082752358287E-4</v>
      </c>
      <c r="AF673" s="5">
        <f t="shared" si="861"/>
        <v>1.012739420995529E-4</v>
      </c>
      <c r="AG673" s="5">
        <f t="shared" si="862"/>
        <v>2.81347335038209E-5</v>
      </c>
      <c r="AH673" s="5">
        <f t="shared" si="863"/>
        <v>5.8968154898621401E-3</v>
      </c>
      <c r="AI673" s="5">
        <f t="shared" si="864"/>
        <v>2.3175454214690722E-3</v>
      </c>
      <c r="AJ673" s="5">
        <f t="shared" si="865"/>
        <v>4.5541672363720402E-4</v>
      </c>
      <c r="AK673" s="5">
        <f t="shared" si="866"/>
        <v>5.9662086230575678E-5</v>
      </c>
      <c r="AL673" s="5">
        <f t="shared" si="867"/>
        <v>7.6804419660347841E-8</v>
      </c>
      <c r="AM673" s="5">
        <f t="shared" si="868"/>
        <v>2.2921114555611782E-5</v>
      </c>
      <c r="AN673" s="5">
        <f t="shared" si="869"/>
        <v>1.9103022048813913E-5</v>
      </c>
      <c r="AO673" s="5">
        <f t="shared" si="870"/>
        <v>7.9604648044509181E-6</v>
      </c>
      <c r="AP673" s="5">
        <f t="shared" si="871"/>
        <v>2.2114825511543017E-6</v>
      </c>
      <c r="AQ673" s="5">
        <f t="shared" si="872"/>
        <v>4.6077602195968213E-7</v>
      </c>
      <c r="AR673" s="5">
        <f t="shared" si="873"/>
        <v>9.8291028603619563E-4</v>
      </c>
      <c r="AS673" s="5">
        <f t="shared" si="874"/>
        <v>3.8629989984158319E-4</v>
      </c>
      <c r="AT673" s="5">
        <f t="shared" si="875"/>
        <v>7.5911105386540801E-5</v>
      </c>
      <c r="AU673" s="5">
        <f t="shared" si="876"/>
        <v>9.9447707568992105E-6</v>
      </c>
      <c r="AV673" s="5">
        <f t="shared" si="877"/>
        <v>9.7711459578626282E-7</v>
      </c>
      <c r="AW673" s="5">
        <f t="shared" si="878"/>
        <v>6.9881267254408154E-10</v>
      </c>
      <c r="AX673" s="5">
        <f t="shared" si="879"/>
        <v>1.5013958009666922E-6</v>
      </c>
      <c r="AY673" s="5">
        <f t="shared" si="880"/>
        <v>1.2513002812440167E-6</v>
      </c>
      <c r="AZ673" s="5">
        <f t="shared" si="881"/>
        <v>5.2143225418414846E-7</v>
      </c>
      <c r="BA673" s="5">
        <f t="shared" si="882"/>
        <v>1.4485816595691086E-7</v>
      </c>
      <c r="BB673" s="5">
        <f t="shared" si="883"/>
        <v>3.0182091838419255E-8</v>
      </c>
      <c r="BC673" s="5">
        <f t="shared" si="884"/>
        <v>5.0308999108203314E-9</v>
      </c>
      <c r="BD673" s="5">
        <f t="shared" si="885"/>
        <v>1.3653027808776689E-4</v>
      </c>
      <c r="BE673" s="5">
        <f t="shared" si="886"/>
        <v>5.365864362183065E-5</v>
      </c>
      <c r="BF673" s="5">
        <f t="shared" si="887"/>
        <v>1.054436450163727E-5</v>
      </c>
      <c r="BG673" s="5">
        <f t="shared" si="888"/>
        <v>1.3813695270542134E-6</v>
      </c>
      <c r="BH673" s="5">
        <f t="shared" si="889"/>
        <v>1.3572523289414611E-7</v>
      </c>
      <c r="BI673" s="5">
        <f t="shared" si="890"/>
        <v>1.0668449525423617E-8</v>
      </c>
      <c r="BJ673" s="8">
        <f t="shared" si="891"/>
        <v>0.16401295017370957</v>
      </c>
      <c r="BK673" s="8">
        <f t="shared" si="892"/>
        <v>0.39757773717032385</v>
      </c>
      <c r="BL673" s="8">
        <f t="shared" si="893"/>
        <v>0.41008190307898523</v>
      </c>
      <c r="BM673" s="8">
        <f t="shared" si="894"/>
        <v>0.1262697716272439</v>
      </c>
      <c r="BN673" s="8">
        <f t="shared" si="895"/>
        <v>0.87370318099903599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1.3561643835616399</v>
      </c>
      <c r="F674">
        <f>VLOOKUP(B674,home!$B$2:$E$405,3,FALSE)</f>
        <v>0.53</v>
      </c>
      <c r="G674">
        <f>VLOOKUP(C674,away!$B$2:$E$405,4,FALSE)</f>
        <v>1.57</v>
      </c>
      <c r="H674">
        <f>VLOOKUP(A674,away!$A$2:$E$405,3,FALSE)</f>
        <v>1.0958904109589001</v>
      </c>
      <c r="I674">
        <f>VLOOKUP(C674,away!$B$2:$E$405,3,FALSE)</f>
        <v>0.65</v>
      </c>
      <c r="J674">
        <f>VLOOKUP(B674,home!$B$2:$E$405,4,FALSE)</f>
        <v>0.13</v>
      </c>
      <c r="K674" s="3">
        <f t="shared" ref="K674:K736" si="896">E674*F674*G674</f>
        <v>1.1284643835616408</v>
      </c>
      <c r="L674" s="3">
        <f t="shared" ref="L674:L736" si="897">H674*I674*J674</f>
        <v>9.2602739726027061E-2</v>
      </c>
      <c r="M674" s="5">
        <f t="shared" ref="M674:M736" si="898">_xlfn.POISSON.DIST(0,K674,FALSE) * _xlfn.POISSON.DIST(0,L674,FALSE)</f>
        <v>0.29491528797487798</v>
      </c>
      <c r="N674" s="5">
        <f t="shared" ref="N674:N736" si="899">_xlfn.POISSON.DIST(1,K674,FALSE) * _xlfn.POISSON.DIST(0,L674,FALSE)</f>
        <v>0.33280139864747443</v>
      </c>
      <c r="O674" s="5">
        <f t="shared" ref="O674:O736" si="900">_xlfn.POISSON.DIST(0,K674,FALSE) * _xlfn.POISSON.DIST(1,L674,FALSE)</f>
        <v>2.7309963653563946E-2</v>
      </c>
      <c r="P674" s="5">
        <f t="shared" ref="P674:P736" si="901">_xlfn.POISSON.DIST(1,K674,FALSE) * _xlfn.POISSON.DIST(1,L674,FALSE)</f>
        <v>3.081832129940985E-2</v>
      </c>
      <c r="Q674" s="5">
        <f t="shared" ref="Q674:Q736" si="902">_xlfn.POISSON.DIST(2,K674,FALSE) * _xlfn.POISSON.DIST(0,L674,FALSE)</f>
        <v>0.18777726258658717</v>
      </c>
      <c r="R674" s="5">
        <f t="shared" ref="R674:R736" si="903">_xlfn.POISSON.DIST(0,K674,FALSE) * _xlfn.POISSON.DIST(2,L674,FALSE)</f>
        <v>1.2644887280691206E-3</v>
      </c>
      <c r="S674" s="5">
        <f t="shared" ref="S674:S736" si="904">_xlfn.POISSON.DIST(2,K674,FALSE) * _xlfn.POISSON.DIST(2,L674,FALSE)</f>
        <v>8.0512011960750271E-4</v>
      </c>
      <c r="T674" s="5">
        <f t="shared" ref="T674:T736" si="905">_xlfn.POISSON.DIST(2,K674,FALSE) * _xlfn.POISSON.DIST(1,L674,FALSE)</f>
        <v>1.738868897377157E-2</v>
      </c>
      <c r="U674" s="5">
        <f t="shared" ref="U674:U736" si="906">_xlfn.POISSON.DIST(1,K674,FALSE) * _xlfn.POISSON.DIST(2,L674,FALSE)</f>
        <v>1.4269304930411633E-3</v>
      </c>
      <c r="V674" s="5">
        <f t="shared" ref="V674:V736" si="907">_xlfn.POISSON.DIST(3,K674,FALSE) * _xlfn.POISSON.DIST(3,L674,FALSE)</f>
        <v>9.348240190547689E-6</v>
      </c>
      <c r="W674" s="5">
        <f t="shared" ref="W674:W736" si="908">_xlfn.POISSON.DIST(3,K674,FALSE) * _xlfn.POISSON.DIST(0,L674,FALSE)</f>
        <v>7.0633317623888456E-2</v>
      </c>
      <c r="X674" s="5">
        <f t="shared" ref="X674:X736" si="909">_xlfn.POISSON.DIST(3,K674,FALSE) * _xlfn.POISSON.DIST(1,L674,FALSE)</f>
        <v>6.5408387279107423E-3</v>
      </c>
      <c r="Y674" s="5">
        <f t="shared" ref="Y674:Y736" si="910">_xlfn.POISSON.DIST(3,K674,FALSE) * _xlfn.POISSON.DIST(2,L674,FALSE)</f>
        <v>3.0284979315531823E-4</v>
      </c>
      <c r="Z674" s="5">
        <f t="shared" ref="Z674:Z736" si="911">_xlfn.POISSON.DIST(0,K674,FALSE) * _xlfn.POISSON.DIST(3,L674,FALSE)</f>
        <v>3.9031706857293272E-5</v>
      </c>
      <c r="AA674" s="5">
        <f t="shared" ref="AA674:AA736" si="912">_xlfn.POISSON.DIST(1,K674,FALSE) * _xlfn.POISSON.DIST(3,L674,FALSE)</f>
        <v>4.4045891018074111E-5</v>
      </c>
      <c r="AB674" s="5">
        <f t="shared" ref="AB674:AB736" si="913">_xlfn.POISSON.DIST(2,K674,FALSE) * _xlfn.POISSON.DIST(3,L674,FALSE)</f>
        <v>2.4852109628067121E-5</v>
      </c>
      <c r="AC674" s="5">
        <f t="shared" ref="AC674:AC736" si="914">_xlfn.POISSON.DIST(4,K674,FALSE) * _xlfn.POISSON.DIST(4,L674,FALSE)</f>
        <v>6.1055047314319036E-8</v>
      </c>
      <c r="AD674" s="5">
        <f t="shared" ref="AD674:AD736" si="915">_xlfn.POISSON.DIST(4,K674,FALSE) * _xlfn.POISSON.DIST(0,L674,FALSE)</f>
        <v>1.9926795807838727E-2</v>
      </c>
      <c r="AE674" s="5">
        <f t="shared" ref="AE674:AE736" si="916">_xlfn.POISSON.DIST(4,K674,FALSE) * _xlfn.POISSON.DIST(1,L674,FALSE)</f>
        <v>1.8452758857669769E-3</v>
      </c>
      <c r="AF674" s="5">
        <f t="shared" ref="AF674:AF736" si="917">_xlfn.POISSON.DIST(4,K674,FALSE) * _xlfn.POISSON.DIST(2,L674,FALSE)</f>
        <v>8.5438801286196714E-5</v>
      </c>
      <c r="AG674" s="5">
        <f t="shared" ref="AG674:AG736" si="918">_xlfn.POISSON.DIST(4,K674,FALSE) * _xlfn.POISSON.DIST(3,L674,FALSE)</f>
        <v>2.6372890260031403E-6</v>
      </c>
      <c r="AH674" s="5">
        <f t="shared" ref="AH674:AH736" si="919">_xlfn.POISSON.DIST(0,K674,FALSE) * _xlfn.POISSON.DIST(4,L674,FALSE)</f>
        <v>9.0361074779212842E-7</v>
      </c>
      <c r="AI674" s="5">
        <f t="shared" ref="AI674:AI736" si="920">_xlfn.POISSON.DIST(1,K674,FALSE) * _xlfn.POISSON.DIST(4,L674,FALSE)</f>
        <v>1.0196925454869172E-6</v>
      </c>
      <c r="AJ674" s="5">
        <f t="shared" ref="AJ674:AJ736" si="921">_xlfn.POISSON.DIST(2,K674,FALSE) * _xlfn.POISSON.DIST(4,L674,FALSE)</f>
        <v>5.7534335988264758E-7</v>
      </c>
      <c r="AK674" s="5">
        <f t="shared" ref="AK674:AK736" si="922">_xlfn.POISSON.DIST(3,K674,FALSE) * _xlfn.POISSON.DIST(4,L674,FALSE)</f>
        <v>2.164181633154183E-7</v>
      </c>
      <c r="AL674" s="5">
        <f t="shared" ref="AL674:AL736" si="923">_xlfn.POISSON.DIST(5,K674,FALSE) * _xlfn.POISSON.DIST(5,L674,FALSE)</f>
        <v>2.5520739572424431E-10</v>
      </c>
      <c r="AM674" s="5">
        <f t="shared" ref="AM674:AM736" si="924">_xlfn.POISSON.DIST(5,K674,FALSE) * _xlfn.POISSON.DIST(0,L674,FALSE)</f>
        <v>4.4973358695302845E-3</v>
      </c>
      <c r="AN674" s="5">
        <f t="shared" ref="AN674:AN736" si="925">_xlfn.POISSON.DIST(5,K674,FALSE) * _xlfn.POISSON.DIST(1,L674,FALSE)</f>
        <v>4.1646562298663849E-4</v>
      </c>
      <c r="AO674" s="5">
        <f t="shared" ref="AO674:AO736" si="926">_xlfn.POISSON.DIST(5,K674,FALSE) * _xlfn.POISSON.DIST(2,L674,FALSE)</f>
        <v>1.92829288451347E-5</v>
      </c>
      <c r="AP674" s="5">
        <f t="shared" ref="AP674:AP736" si="927">_xlfn.POISSON.DIST(5,K674,FALSE) * _xlfn.POISSON.DIST(3,L674,FALSE)</f>
        <v>5.9521734700050278E-7</v>
      </c>
      <c r="AQ674" s="5">
        <f t="shared" ref="AQ674:AQ736" si="928">_xlfn.POISSON.DIST(5,K674,FALSE) * _xlfn.POISSON.DIST(4,L674,FALSE)</f>
        <v>1.3779689266175971E-8</v>
      </c>
      <c r="AR674" s="5">
        <f t="shared" ref="AR674:AR736" si="929">_xlfn.POISSON.DIST(0,K674,FALSE) * _xlfn.POISSON.DIST(5,L674,FALSE)</f>
        <v>1.6735366178287017E-8</v>
      </c>
      <c r="AS674" s="5">
        <f t="shared" ref="AS674:AS736" si="930">_xlfn.POISSON.DIST(1,K674,FALSE) * _xlfn.POISSON.DIST(5,L674,FALSE)</f>
        <v>1.8885264678058988E-8</v>
      </c>
      <c r="AT674" s="5">
        <f t="shared" ref="AT674:AT736" si="931">_xlfn.POISSON.DIST(2,K674,FALSE) * _xlfn.POISSON.DIST(5,L674,FALSE)</f>
        <v>1.0655674281662139E-8</v>
      </c>
      <c r="AU674" s="5">
        <f t="shared" ref="AU674:AU736" si="932">_xlfn.POISSON.DIST(3,K674,FALSE) * _xlfn.POISSON.DIST(5,L674,FALSE)</f>
        <v>4.0081829698964969E-9</v>
      </c>
      <c r="AV674" s="5">
        <f t="shared" ref="AV674:AV736" si="933">_xlfn.POISSON.DIST(4,K674,FALSE) * _xlfn.POISSON.DIST(5,L674,FALSE)</f>
        <v>1.1307729310816301E-9</v>
      </c>
      <c r="AW674" s="5">
        <f t="shared" ref="AW674:AW736" si="934">_xlfn.POISSON.DIST(6,K674,FALSE) * _xlfn.POISSON.DIST(6,L674,FALSE)</f>
        <v>7.4080251366635826E-13</v>
      </c>
      <c r="AX674" s="5">
        <f t="shared" ref="AX674:AX736" si="935">_xlfn.POISSON.DIST(6,K674,FALSE) * _xlfn.POISSON.DIST(0,L674,FALSE)</f>
        <v>8.4584722494652359E-4</v>
      </c>
      <c r="AY674" s="5">
        <f t="shared" ref="AY674:AY736" si="936">_xlfn.POISSON.DIST(6,K674,FALSE) * _xlfn.POISSON.DIST(1,L674,FALSE)</f>
        <v>7.8327770419705188E-5</v>
      </c>
      <c r="AZ674" s="5">
        <f t="shared" ref="AZ674:AZ736" si="937">_xlfn.POISSON.DIST(6,K674,FALSE) * _xlfn.POISSON.DIST(2,L674,FALSE)</f>
        <v>3.6266830687479808E-6</v>
      </c>
      <c r="BA674" s="5">
        <f t="shared" ref="BA674:BA736" si="938">_xlfn.POISSON.DIST(6,K674,FALSE) * _xlfn.POISSON.DIST(3,L674,FALSE)</f>
        <v>1.1194692942801947E-7</v>
      </c>
      <c r="BB674" s="5">
        <f t="shared" ref="BB674:BB736" si="939">_xlfn.POISSON.DIST(6,K674,FALSE) * _xlfn.POISSON.DIST(4,L674,FALSE)</f>
        <v>2.5916480922377012E-9</v>
      </c>
      <c r="BC674" s="5">
        <f t="shared" ref="BC674:BC736" si="940">_xlfn.POISSON.DIST(6,K674,FALSE) * _xlfn.POISSON.DIST(5,L674,FALSE)</f>
        <v>4.799874274938845E-11</v>
      </c>
      <c r="BD674" s="5">
        <f t="shared" ref="BD674:BD736" si="941">_xlfn.POISSON.DIST(0,K674,FALSE) * _xlfn.POISSON.DIST(6,L674,FALSE)</f>
        <v>2.582901264046116E-10</v>
      </c>
      <c r="BE674" s="5">
        <f t="shared" ref="BE674:BE736" si="942">_xlfn.POISSON.DIST(1,K674,FALSE) * _xlfn.POISSON.DIST(6,L674,FALSE)</f>
        <v>2.9147120827323828E-10</v>
      </c>
      <c r="BF674" s="5">
        <f t="shared" ref="BF674:BF736" si="943">_xlfn.POISSON.DIST(2,K674,FALSE) * _xlfn.POISSON.DIST(6,L674,FALSE)</f>
        <v>1.6445743868501334E-10</v>
      </c>
      <c r="BG674" s="5">
        <f t="shared" ref="BG674:BG736" si="944">_xlfn.POISSON.DIST(3,K674,FALSE) * _xlfn.POISSON.DIST(6,L674,FALSE)</f>
        <v>6.1861454055936608E-11</v>
      </c>
      <c r="BH674" s="5">
        <f t="shared" ref="BH674:BH736" si="945">_xlfn.POISSON.DIST(4,K674,FALSE) * _xlfn.POISSON.DIST(6,L674,FALSE)</f>
        <v>1.7452111904364828E-11</v>
      </c>
      <c r="BI674" s="5">
        <f t="shared" ref="BI674:BI736" si="946">_xlfn.POISSON.DIST(5,K674,FALSE) * _xlfn.POISSON.DIST(6,L674,FALSE)</f>
        <v>3.9388173404015663E-12</v>
      </c>
      <c r="BJ674" s="8">
        <f t="shared" ref="BJ674:BJ736" si="947">SUM(N674,Q674,T674,W674,X674,Y674,AD674,AE674,AF674,AG674,AM674,AN674,AO674,AP674,AQ674,AX674,AY674,AZ674,BA674,BB674,BC674)</f>
        <v>0.64316611382011513</v>
      </c>
      <c r="BK674" s="8">
        <f t="shared" ref="BK674:BK736" si="948">SUM(M674,P674,S674,V674,AC674,AL674,AY674)</f>
        <v>0.32662646671476031</v>
      </c>
      <c r="BL674" s="8">
        <f t="shared" ref="BL674:BL736" si="949">SUM(O674,R674,U674,AA674,AB674,AH674,AI674,AJ674,AK674,AR674,AS674,AT674,AU674,AV674,BD674,BE674,BF674,BG674,BH674,BI674)</f>
        <v>3.0073048152869038E-2</v>
      </c>
      <c r="BM674" s="8">
        <f t="shared" ref="BM674:BM736" si="950">SUM(S674:BI674)</f>
        <v>0.12493960973494037</v>
      </c>
      <c r="BN674" s="8">
        <f t="shared" ref="BN674:BN736" si="951">SUM(M674:R674)</f>
        <v>0.8748867228899827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1.3561643835616399</v>
      </c>
      <c r="F675">
        <f>VLOOKUP(B675,home!$B$2:$E$405,3,FALSE)</f>
        <v>1.38</v>
      </c>
      <c r="G675">
        <f>VLOOKUP(C675,away!$B$2:$E$405,4,FALSE)</f>
        <v>0.92</v>
      </c>
      <c r="H675">
        <f>VLOOKUP(A675,away!$A$2:$E$405,3,FALSE)</f>
        <v>1.0958904109589001</v>
      </c>
      <c r="I675">
        <f>VLOOKUP(C675,away!$B$2:$E$405,3,FALSE)</f>
        <v>1.75</v>
      </c>
      <c r="J675">
        <f>VLOOKUP(B675,home!$B$2:$E$405,4,FALSE)</f>
        <v>1.1399999999999999</v>
      </c>
      <c r="K675" s="3">
        <f t="shared" si="896"/>
        <v>1.721786301369858</v>
      </c>
      <c r="L675" s="3">
        <f t="shared" si="897"/>
        <v>2.1863013698630054</v>
      </c>
      <c r="M675" s="5">
        <f t="shared" si="898"/>
        <v>2.0078861755811136E-2</v>
      </c>
      <c r="N675" s="5">
        <f t="shared" si="899"/>
        <v>3.4571509118254747E-2</v>
      </c>
      <c r="O675" s="5">
        <f t="shared" si="900"/>
        <v>4.38984429620198E-2</v>
      </c>
      <c r="P675" s="5">
        <f t="shared" si="901"/>
        <v>7.5583737743471741E-2</v>
      </c>
      <c r="Q675" s="5">
        <f t="shared" si="902"/>
        <v>2.9762375408747085E-2</v>
      </c>
      <c r="R675" s="5">
        <f t="shared" si="903"/>
        <v>4.7987612991358453E-2</v>
      </c>
      <c r="S675" s="5">
        <f t="shared" si="904"/>
        <v>7.1130792680771771E-2</v>
      </c>
      <c r="T675" s="5">
        <f t="shared" si="905"/>
        <v>6.5069522126520785E-2</v>
      </c>
      <c r="U675" s="5">
        <f t="shared" si="906"/>
        <v>8.2624414683959216E-2</v>
      </c>
      <c r="V675" s="5">
        <f t="shared" si="907"/>
        <v>2.9751194978928065E-2</v>
      </c>
      <c r="W675" s="5">
        <f t="shared" si="908"/>
        <v>1.7081483425002618E-2</v>
      </c>
      <c r="X675" s="5">
        <f t="shared" si="909"/>
        <v>3.734527061137545E-2</v>
      </c>
      <c r="Y675" s="5">
        <f t="shared" si="910"/>
        <v>4.0824008147777396E-2</v>
      </c>
      <c r="Z675" s="5">
        <f t="shared" si="911"/>
        <v>3.4971794673154241E-2</v>
      </c>
      <c r="AA675" s="5">
        <f t="shared" si="912"/>
        <v>6.0213957002556343E-2</v>
      </c>
      <c r="AB675" s="5">
        <f t="shared" si="913"/>
        <v>5.1837783159137583E-2</v>
      </c>
      <c r="AC675" s="5">
        <f t="shared" si="914"/>
        <v>6.9996078033139203E-3</v>
      </c>
      <c r="AD675" s="5">
        <f t="shared" si="915"/>
        <v>7.3526660420614488E-3</v>
      </c>
      <c r="AE675" s="5">
        <f t="shared" si="916"/>
        <v>1.607514383990415E-2</v>
      </c>
      <c r="AF675" s="5">
        <f t="shared" si="917"/>
        <v>1.7572554498963649E-2</v>
      </c>
      <c r="AG675" s="5">
        <f t="shared" si="918"/>
        <v>1.2806299991025514E-2</v>
      </c>
      <c r="AH675" s="5">
        <f t="shared" si="919"/>
        <v>1.9114720650121222E-2</v>
      </c>
      <c r="AI675" s="5">
        <f t="shared" si="920"/>
        <v>3.291146416989027E-2</v>
      </c>
      <c r="AJ675" s="5">
        <f t="shared" si="921"/>
        <v>2.833325408287099E-2</v>
      </c>
      <c r="AK675" s="5">
        <f t="shared" si="922"/>
        <v>1.6261269584372955E-2</v>
      </c>
      <c r="AL675" s="5">
        <f t="shared" si="923"/>
        <v>1.0539571952772079E-3</v>
      </c>
      <c r="AM675" s="5">
        <f t="shared" si="924"/>
        <v>2.5319439339537468E-3</v>
      </c>
      <c r="AN675" s="5">
        <f t="shared" si="925"/>
        <v>5.5355924912194035E-3</v>
      </c>
      <c r="AO675" s="5">
        <f t="shared" si="926"/>
        <v>6.0512367232781758E-3</v>
      </c>
      <c r="AP675" s="5">
        <f t="shared" si="927"/>
        <v>4.4099423791561319E-3</v>
      </c>
      <c r="AQ675" s="5">
        <f t="shared" si="928"/>
        <v>2.4103657661414938E-3</v>
      </c>
      <c r="AR675" s="5">
        <f t="shared" si="929"/>
        <v>8.3581079883817393E-3</v>
      </c>
      <c r="AS675" s="5">
        <f t="shared" si="930"/>
        <v>1.4390875839765659E-2</v>
      </c>
      <c r="AT675" s="5">
        <f t="shared" si="931"/>
        <v>1.2389006442811483E-2</v>
      </c>
      <c r="AU675" s="5">
        <f t="shared" si="932"/>
        <v>7.1104071936052412E-3</v>
      </c>
      <c r="AV675" s="5">
        <f t="shared" si="933"/>
        <v>3.0606504257778004E-3</v>
      </c>
      <c r="AW675" s="5">
        <f t="shared" si="934"/>
        <v>1.102071438907665E-4</v>
      </c>
      <c r="AX675" s="5">
        <f t="shared" si="935"/>
        <v>7.2657773021967851E-4</v>
      </c>
      <c r="AY675" s="5">
        <f t="shared" si="936"/>
        <v>1.5885178868912362E-3</v>
      </c>
      <c r="AZ675" s="5">
        <f t="shared" si="937"/>
        <v>1.7364894160810985E-3</v>
      </c>
      <c r="BA675" s="5">
        <f t="shared" si="938"/>
        <v>1.2654963963769051E-3</v>
      </c>
      <c r="BB675" s="5">
        <f t="shared" si="939"/>
        <v>6.9168912623888132E-4</v>
      </c>
      <c r="BC675" s="5">
        <f t="shared" si="940"/>
        <v>3.0244817684308225E-4</v>
      </c>
      <c r="BD675" s="5">
        <f t="shared" si="941"/>
        <v>3.04555715741032E-3</v>
      </c>
      <c r="BE675" s="5">
        <f t="shared" si="942"/>
        <v>5.2437985936680132E-3</v>
      </c>
      <c r="BF675" s="5">
        <f t="shared" si="943"/>
        <v>4.514350292860056E-3</v>
      </c>
      <c r="BG675" s="5">
        <f t="shared" si="944"/>
        <v>2.5909154979438169E-3</v>
      </c>
      <c r="BH675" s="5">
        <f t="shared" si="945"/>
        <v>1.1152507030916324E-3</v>
      </c>
      <c r="BI675" s="5">
        <f t="shared" si="946"/>
        <v>3.8404467663525499E-4</v>
      </c>
      <c r="BJ675" s="8">
        <f t="shared" si="947"/>
        <v>0.30571113323603277</v>
      </c>
      <c r="BK675" s="8">
        <f t="shared" si="948"/>
        <v>0.20618667004446509</v>
      </c>
      <c r="BL675" s="8">
        <f t="shared" si="949"/>
        <v>0.44538588409823793</v>
      </c>
      <c r="BM675" s="8">
        <f t="shared" si="950"/>
        <v>0.73889463132922606</v>
      </c>
      <c r="BN675" s="8">
        <f t="shared" si="951"/>
        <v>0.25188253997966298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1.3434343434343401</v>
      </c>
      <c r="F676">
        <f>VLOOKUP(B676,home!$B$2:$E$405,3,FALSE)</f>
        <v>0.83</v>
      </c>
      <c r="G676">
        <f>VLOOKUP(C676,away!$B$2:$E$405,4,FALSE)</f>
        <v>0.84</v>
      </c>
      <c r="H676">
        <f>VLOOKUP(A676,away!$A$2:$E$405,3,FALSE)</f>
        <v>0.98989898989898994</v>
      </c>
      <c r="I676">
        <f>VLOOKUP(C676,away!$B$2:$E$405,3,FALSE)</f>
        <v>0.74</v>
      </c>
      <c r="J676">
        <f>VLOOKUP(B676,home!$B$2:$E$405,4,FALSE)</f>
        <v>0.9</v>
      </c>
      <c r="K676" s="3">
        <f t="shared" si="896"/>
        <v>0.93664242424242183</v>
      </c>
      <c r="L676" s="3">
        <f t="shared" si="897"/>
        <v>0.65927272727272734</v>
      </c>
      <c r="M676" s="5">
        <f t="shared" si="898"/>
        <v>0.20272292139751383</v>
      </c>
      <c r="N676" s="5">
        <f t="shared" si="899"/>
        <v>0.18987888854727325</v>
      </c>
      <c r="O676" s="5">
        <f t="shared" si="900"/>
        <v>0.13364969327043369</v>
      </c>
      <c r="P676" s="5">
        <f t="shared" si="901"/>
        <v>0.12518197270407508</v>
      </c>
      <c r="Q676" s="5">
        <f t="shared" si="902"/>
        <v>8.8924311240687323E-2</v>
      </c>
      <c r="R676" s="5">
        <f t="shared" si="903"/>
        <v>4.4055798890781143E-2</v>
      </c>
      <c r="S676" s="5">
        <f t="shared" si="904"/>
        <v>1.9325054835999392E-2</v>
      </c>
      <c r="T676" s="5">
        <f t="shared" si="905"/>
        <v>5.8625373192496784E-2</v>
      </c>
      <c r="U676" s="5">
        <f t="shared" si="906"/>
        <v>4.1264530274997838E-2</v>
      </c>
      <c r="V676" s="5">
        <f t="shared" si="907"/>
        <v>1.3259195086508082E-3</v>
      </c>
      <c r="W676" s="5">
        <f t="shared" si="908"/>
        <v>2.7763427484855014E-2</v>
      </c>
      <c r="X676" s="5">
        <f t="shared" si="909"/>
        <v>1.8303670556378961E-2</v>
      </c>
      <c r="Y676" s="5">
        <f t="shared" si="910"/>
        <v>6.0335554034027378E-3</v>
      </c>
      <c r="Z676" s="5">
        <f t="shared" si="911"/>
        <v>9.6815955623013612E-3</v>
      </c>
      <c r="AA676" s="5">
        <f t="shared" si="912"/>
        <v>9.0681931380086189E-3</v>
      </c>
      <c r="AB676" s="5">
        <f t="shared" si="913"/>
        <v>4.2468272021414441E-3</v>
      </c>
      <c r="AC676" s="5">
        <f t="shared" si="914"/>
        <v>5.1172438529489825E-5</v>
      </c>
      <c r="AD676" s="5">
        <f t="shared" si="915"/>
        <v>6.5011010061733184E-3</v>
      </c>
      <c r="AE676" s="5">
        <f t="shared" si="916"/>
        <v>4.2859985906153562E-3</v>
      </c>
      <c r="AF676" s="5">
        <f t="shared" si="917"/>
        <v>1.4128209899610254E-3</v>
      </c>
      <c r="AG676" s="5">
        <f t="shared" si="918"/>
        <v>3.1047811573325332E-4</v>
      </c>
      <c r="AH676" s="5">
        <f t="shared" si="919"/>
        <v>1.5957029776774874E-3</v>
      </c>
      <c r="AI676" s="5">
        <f t="shared" si="920"/>
        <v>1.4946031053826928E-3</v>
      </c>
      <c r="AJ676" s="5">
        <f t="shared" si="921"/>
        <v>6.9995433795294864E-4</v>
      </c>
      <c r="AK676" s="5">
        <f t="shared" si="922"/>
        <v>2.1853564265308313E-4</v>
      </c>
      <c r="AL676" s="5">
        <f t="shared" si="923"/>
        <v>1.2639649742691844E-6</v>
      </c>
      <c r="AM676" s="5">
        <f t="shared" si="924"/>
        <v>1.2178414013334054E-3</v>
      </c>
      <c r="AN676" s="5">
        <f t="shared" si="925"/>
        <v>8.0288962204271442E-4</v>
      </c>
      <c r="AO676" s="5">
        <f t="shared" si="926"/>
        <v>2.6466161541153479E-4</v>
      </c>
      <c r="AP676" s="5">
        <f t="shared" si="927"/>
        <v>5.8161394998922752E-5</v>
      </c>
      <c r="AQ676" s="5">
        <f t="shared" si="928"/>
        <v>9.5860553757315366E-6</v>
      </c>
      <c r="AR676" s="5">
        <f t="shared" si="929"/>
        <v>2.1040069080212993E-4</v>
      </c>
      <c r="AS676" s="5">
        <f t="shared" si="930"/>
        <v>1.9707021309518718E-4</v>
      </c>
      <c r="AT676" s="5">
        <f t="shared" si="931"/>
        <v>9.2292161069723385E-5</v>
      </c>
      <c r="AU676" s="5">
        <f t="shared" si="932"/>
        <v>2.8814917827639268E-5</v>
      </c>
      <c r="AV676" s="5">
        <f t="shared" si="933"/>
        <v>6.7473186221065531E-6</v>
      </c>
      <c r="AW676" s="5">
        <f t="shared" si="934"/>
        <v>2.168060882436503E-8</v>
      </c>
      <c r="AX676" s="5">
        <f t="shared" si="935"/>
        <v>1.9011365374795144E-4</v>
      </c>
      <c r="AY676" s="5">
        <f t="shared" si="936"/>
        <v>1.2533674699819492E-4</v>
      </c>
      <c r="AZ676" s="5">
        <f t="shared" si="937"/>
        <v>4.131554951049589E-5</v>
      </c>
      <c r="BA676" s="5">
        <f t="shared" si="938"/>
        <v>9.0794050015186744E-6</v>
      </c>
      <c r="BB676" s="5">
        <f t="shared" si="939"/>
        <v>1.4964510243412139E-6</v>
      </c>
      <c r="BC676" s="5">
        <f t="shared" si="940"/>
        <v>1.9731386960949978E-7</v>
      </c>
      <c r="BD676" s="5">
        <f t="shared" si="941"/>
        <v>2.3118572874197662E-5</v>
      </c>
      <c r="BE676" s="5">
        <f t="shared" si="942"/>
        <v>2.1653836141913588E-5</v>
      </c>
      <c r="BF676" s="5">
        <f t="shared" si="943"/>
        <v>1.0140950789055058E-5</v>
      </c>
      <c r="BG676" s="5">
        <f t="shared" si="944"/>
        <v>3.1661482437278773E-6</v>
      </c>
      <c r="BH676" s="5">
        <f t="shared" si="945"/>
        <v>7.413871916290411E-7</v>
      </c>
      <c r="BI676" s="5">
        <f t="shared" si="946"/>
        <v>1.3888293929394127E-7</v>
      </c>
      <c r="BJ676" s="8">
        <f t="shared" si="947"/>
        <v>0.40476030433689136</v>
      </c>
      <c r="BK676" s="8">
        <f t="shared" si="948"/>
        <v>0.34873364159674108</v>
      </c>
      <c r="BL676" s="8">
        <f t="shared" si="949"/>
        <v>0.23688812391962555</v>
      </c>
      <c r="BM676" s="8">
        <f t="shared" si="950"/>
        <v>0.21552476429840581</v>
      </c>
      <c r="BN676" s="8">
        <f t="shared" si="951"/>
        <v>0.78441358605076439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1.3434343434343401</v>
      </c>
      <c r="F677">
        <f>VLOOKUP(B677,home!$B$2:$E$405,3,FALSE)</f>
        <v>0.74</v>
      </c>
      <c r="G677">
        <f>VLOOKUP(C677,away!$B$2:$E$405,4,FALSE)</f>
        <v>0.91</v>
      </c>
      <c r="H677">
        <f>VLOOKUP(A677,away!$A$2:$E$405,3,FALSE)</f>
        <v>0.98989898989898994</v>
      </c>
      <c r="I677">
        <f>VLOOKUP(C677,away!$B$2:$E$405,3,FALSE)</f>
        <v>0.74</v>
      </c>
      <c r="J677">
        <f>VLOOKUP(B677,home!$B$2:$E$405,4,FALSE)</f>
        <v>1.01</v>
      </c>
      <c r="K677" s="3">
        <f t="shared" si="896"/>
        <v>0.90466868686868462</v>
      </c>
      <c r="L677" s="3">
        <f t="shared" si="897"/>
        <v>0.73985050505050509</v>
      </c>
      <c r="M677" s="5">
        <f t="shared" si="898"/>
        <v>0.1931053871072026</v>
      </c>
      <c r="N677" s="5">
        <f t="shared" si="899"/>
        <v>0.17469639698154199</v>
      </c>
      <c r="O677" s="5">
        <f t="shared" si="900"/>
        <v>0.14286911817923714</v>
      </c>
      <c r="P677" s="5">
        <f t="shared" si="901"/>
        <v>0.12924921753729737</v>
      </c>
      <c r="Q677" s="5">
        <f t="shared" si="902"/>
        <v>7.9021180028991014E-2</v>
      </c>
      <c r="R677" s="5">
        <f t="shared" si="903"/>
        <v>5.2850894620514441E-2</v>
      </c>
      <c r="S677" s="5">
        <f t="shared" si="904"/>
        <v>2.1627258157134711E-2</v>
      </c>
      <c r="T677" s="5">
        <f t="shared" si="905"/>
        <v>5.8463859954135881E-2</v>
      </c>
      <c r="U677" s="5">
        <f t="shared" si="906"/>
        <v>4.7812549436176022E-2</v>
      </c>
      <c r="V677" s="5">
        <f t="shared" si="907"/>
        <v>1.608394161321627E-3</v>
      </c>
      <c r="W677" s="5">
        <f t="shared" si="908"/>
        <v>2.3829329057213747E-2</v>
      </c>
      <c r="X677" s="5">
        <f t="shared" si="909"/>
        <v>1.7630141137994267E-2</v>
      </c>
      <c r="Y677" s="5">
        <f t="shared" si="910"/>
        <v>6.5218344125283715E-3</v>
      </c>
      <c r="Z677" s="5">
        <f t="shared" si="911"/>
        <v>1.3033920359119546E-2</v>
      </c>
      <c r="AA677" s="5">
        <f t="shared" si="912"/>
        <v>1.1791379616035694E-2</v>
      </c>
      <c r="AB677" s="5">
        <f t="shared" si="913"/>
        <v>5.3336459568045919E-3</v>
      </c>
      <c r="AC677" s="5">
        <f t="shared" si="914"/>
        <v>6.7283107024019448E-5</v>
      </c>
      <c r="AD677" s="5">
        <f t="shared" si="915"/>
        <v>5.3894119567878367E-3</v>
      </c>
      <c r="AE677" s="5">
        <f t="shared" si="916"/>
        <v>3.9873591581547118E-3</v>
      </c>
      <c r="AF677" s="5">
        <f t="shared" si="917"/>
        <v>1.4750248434892599E-3</v>
      </c>
      <c r="AG677" s="5">
        <f t="shared" si="918"/>
        <v>3.6376595847252379E-4</v>
      </c>
      <c r="AH677" s="5">
        <f t="shared" si="919"/>
        <v>2.4107881401206643E-3</v>
      </c>
      <c r="AI677" s="5">
        <f t="shared" si="920"/>
        <v>2.1809645410415597E-3</v>
      </c>
      <c r="AJ677" s="5">
        <f t="shared" si="921"/>
        <v>9.8652516372561535E-4</v>
      </c>
      <c r="AK677" s="5">
        <f t="shared" si="922"/>
        <v>2.9749280814352227E-4</v>
      </c>
      <c r="AL677" s="5">
        <f t="shared" si="923"/>
        <v>1.8013560505186745E-6</v>
      </c>
      <c r="AM677" s="5">
        <f t="shared" si="924"/>
        <v>9.7512644758832837E-4</v>
      </c>
      <c r="AN677" s="5">
        <f t="shared" si="925"/>
        <v>7.2144779473632965E-4</v>
      </c>
      <c r="AO677" s="5">
        <f t="shared" si="926"/>
        <v>2.6688175765162325E-4</v>
      </c>
      <c r="AP677" s="5">
        <f t="shared" si="927"/>
        <v>6.5817534395773344E-5</v>
      </c>
      <c r="AQ677" s="5">
        <f t="shared" si="928"/>
        <v>1.2173784015972973E-5</v>
      </c>
      <c r="AR677" s="5">
        <f t="shared" si="929"/>
        <v>3.5672456460760833E-4</v>
      </c>
      <c r="AS677" s="5">
        <f t="shared" si="930"/>
        <v>3.2271754343736827E-4</v>
      </c>
      <c r="AT677" s="5">
        <f t="shared" si="931"/>
        <v>1.4597622812548579E-4</v>
      </c>
      <c r="AU677" s="5">
        <f t="shared" si="932"/>
        <v>4.4020040870775611E-5</v>
      </c>
      <c r="AV677" s="5">
        <f t="shared" si="933"/>
        <v>9.9558881426175965E-6</v>
      </c>
      <c r="AW677" s="5">
        <f t="shared" si="934"/>
        <v>3.3491191221109748E-8</v>
      </c>
      <c r="AX677" s="5">
        <f t="shared" si="935"/>
        <v>1.4702772714510965E-4</v>
      </c>
      <c r="AY677" s="5">
        <f t="shared" si="936"/>
        <v>1.0877853818473723E-4</v>
      </c>
      <c r="AZ677" s="5">
        <f t="shared" si="937"/>
        <v>4.0239928207316739E-5</v>
      </c>
      <c r="BA677" s="5">
        <f t="shared" si="938"/>
        <v>9.9238437357931207E-6</v>
      </c>
      <c r="BB677" s="5">
        <f t="shared" si="939"/>
        <v>1.8355401999922077E-6</v>
      </c>
      <c r="BC677" s="5">
        <f t="shared" si="940"/>
        <v>2.7160506880094809E-7</v>
      </c>
      <c r="BD677" s="5">
        <f t="shared" si="941"/>
        <v>4.3987141548143396E-5</v>
      </c>
      <c r="BE677" s="5">
        <f t="shared" si="942"/>
        <v>3.9793789583465847E-5</v>
      </c>
      <c r="BF677" s="5">
        <f t="shared" si="943"/>
        <v>1.8000097684001391E-5</v>
      </c>
      <c r="BG677" s="5">
        <f t="shared" si="944"/>
        <v>5.4280415784311984E-6</v>
      </c>
      <c r="BH677" s="5">
        <f t="shared" si="945"/>
        <v>1.2276448117569933E-6</v>
      </c>
      <c r="BI677" s="5">
        <f t="shared" si="946"/>
        <v>2.2212236395867059E-7</v>
      </c>
      <c r="BJ677" s="8">
        <f t="shared" si="947"/>
        <v>0.3737278279902394</v>
      </c>
      <c r="BK677" s="8">
        <f t="shared" si="948"/>
        <v>0.34576811996421564</v>
      </c>
      <c r="BL677" s="8">
        <f t="shared" si="949"/>
        <v>0.26752141156455289</v>
      </c>
      <c r="BM677" s="8">
        <f t="shared" si="950"/>
        <v>0.22815034037634929</v>
      </c>
      <c r="BN677" s="8">
        <f t="shared" si="951"/>
        <v>0.77179219445478453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1.3434343434343401</v>
      </c>
      <c r="F678">
        <f>VLOOKUP(B678,home!$B$2:$E$405,3,FALSE)</f>
        <v>0.91</v>
      </c>
      <c r="G678">
        <f>VLOOKUP(C678,away!$B$2:$E$405,4,FALSE)</f>
        <v>0.74</v>
      </c>
      <c r="H678">
        <f>VLOOKUP(A678,away!$A$2:$E$405,3,FALSE)</f>
        <v>0.98989898989898994</v>
      </c>
      <c r="I678">
        <f>VLOOKUP(C678,away!$B$2:$E$405,3,FALSE)</f>
        <v>0.83</v>
      </c>
      <c r="J678">
        <f>VLOOKUP(B678,home!$B$2:$E$405,4,FALSE)</f>
        <v>0.9</v>
      </c>
      <c r="K678" s="3">
        <f t="shared" si="896"/>
        <v>0.90466868686868462</v>
      </c>
      <c r="L678" s="3">
        <f t="shared" si="897"/>
        <v>0.73945454545454548</v>
      </c>
      <c r="M678" s="5">
        <f t="shared" si="898"/>
        <v>0.19318186417817507</v>
      </c>
      <c r="N678" s="5">
        <f t="shared" si="899"/>
        <v>0.1747655833929142</v>
      </c>
      <c r="O678" s="5">
        <f t="shared" si="900"/>
        <v>0.14284920756593419</v>
      </c>
      <c r="P678" s="5">
        <f t="shared" si="901"/>
        <v>0.12923120502890584</v>
      </c>
      <c r="Q678" s="5">
        <f t="shared" si="902"/>
        <v>7.9052475418953633E-2</v>
      </c>
      <c r="R678" s="5">
        <f t="shared" si="903"/>
        <v>5.281524792460493E-2</v>
      </c>
      <c r="S678" s="5">
        <f t="shared" si="904"/>
        <v>2.1612671075867319E-2</v>
      </c>
      <c r="T678" s="5">
        <f t="shared" si="905"/>
        <v>5.8455712277978994E-2</v>
      </c>
      <c r="U678" s="5">
        <f t="shared" si="906"/>
        <v>4.7780300986596358E-2</v>
      </c>
      <c r="V678" s="5">
        <f t="shared" si="907"/>
        <v>1.6064491232478399E-3</v>
      </c>
      <c r="W678" s="5">
        <f t="shared" si="908"/>
        <v>2.3838766376994593E-2</v>
      </c>
      <c r="X678" s="5">
        <f t="shared" si="909"/>
        <v>1.762768415549764E-2</v>
      </c>
      <c r="Y678" s="5">
        <f t="shared" si="910"/>
        <v>6.5174355873098989E-3</v>
      </c>
      <c r="Z678" s="5">
        <f t="shared" si="911"/>
        <v>1.3018158382385956E-2</v>
      </c>
      <c r="AA678" s="5">
        <f t="shared" si="912"/>
        <v>1.1777120249241662E-2</v>
      </c>
      <c r="AB678" s="5">
        <f t="shared" si="913"/>
        <v>5.3271959554880245E-3</v>
      </c>
      <c r="AC678" s="5">
        <f t="shared" si="914"/>
        <v>6.7165775659804979E-5</v>
      </c>
      <c r="AD678" s="5">
        <f t="shared" si="915"/>
        <v>5.3915463687112608E-3</v>
      </c>
      <c r="AE678" s="5">
        <f t="shared" si="916"/>
        <v>3.9868034693724911E-3</v>
      </c>
      <c r="AF678" s="5">
        <f t="shared" si="917"/>
        <v>1.4740299736307196E-3</v>
      </c>
      <c r="AG678" s="5">
        <f t="shared" si="918"/>
        <v>3.6332605471249319E-4</v>
      </c>
      <c r="AH678" s="5">
        <f t="shared" si="919"/>
        <v>2.4065840973256213E-3</v>
      </c>
      <c r="AI678" s="5">
        <f t="shared" si="920"/>
        <v>2.1771612751666286E-3</v>
      </c>
      <c r="AJ678" s="5">
        <f t="shared" si="921"/>
        <v>9.8480481595317215E-4</v>
      </c>
      <c r="AK678" s="5">
        <f t="shared" si="922"/>
        <v>2.9697402655677108E-4</v>
      </c>
      <c r="AL678" s="5">
        <f t="shared" si="923"/>
        <v>1.7972523791802978E-6</v>
      </c>
      <c r="AM678" s="5">
        <f t="shared" si="924"/>
        <v>9.7551263471472869E-4</v>
      </c>
      <c r="AN678" s="5">
        <f t="shared" si="925"/>
        <v>7.2134725188814576E-4</v>
      </c>
      <c r="AO678" s="5">
        <f t="shared" si="926"/>
        <v>2.667017521299171E-4</v>
      </c>
      <c r="AP678" s="5">
        <f t="shared" si="927"/>
        <v>6.5737940964386241E-5</v>
      </c>
      <c r="AQ678" s="5">
        <f t="shared" si="928"/>
        <v>1.215255481373449E-5</v>
      </c>
      <c r="AR678" s="5">
        <f t="shared" si="929"/>
        <v>3.5591190995721113E-4</v>
      </c>
      <c r="AS678" s="5">
        <f t="shared" si="930"/>
        <v>3.2198236022191567E-4</v>
      </c>
      <c r="AT678" s="5">
        <f t="shared" si="931"/>
        <v>1.4564367950842011E-4</v>
      </c>
      <c r="AU678" s="5">
        <f t="shared" si="932"/>
        <v>4.3919758763868668E-5</v>
      </c>
      <c r="AV678" s="5">
        <f t="shared" si="933"/>
        <v>9.9332076221246163E-6</v>
      </c>
      <c r="AW678" s="5">
        <f t="shared" si="934"/>
        <v>3.3397011626354671E-8</v>
      </c>
      <c r="AX678" s="5">
        <f t="shared" si="935"/>
        <v>1.4708595571186401E-4</v>
      </c>
      <c r="AY678" s="5">
        <f t="shared" si="936"/>
        <v>1.087633785236638E-4</v>
      </c>
      <c r="AZ678" s="5">
        <f t="shared" si="937"/>
        <v>4.0212787314158239E-5</v>
      </c>
      <c r="BA678" s="5">
        <f t="shared" si="938"/>
        <v>9.9118427882837318E-6</v>
      </c>
      <c r="BB678" s="5">
        <f t="shared" si="939"/>
        <v>1.8323393009068147E-6</v>
      </c>
      <c r="BC678" s="5">
        <f t="shared" si="940"/>
        <v>2.7098632497410973E-7</v>
      </c>
      <c r="BD678" s="5">
        <f t="shared" si="941"/>
        <v>4.3863446599878101E-5</v>
      </c>
      <c r="BE678" s="5">
        <f t="shared" si="942"/>
        <v>3.968188663704639E-5</v>
      </c>
      <c r="BF678" s="5">
        <f t="shared" si="943"/>
        <v>1.7949480138204379E-5</v>
      </c>
      <c r="BG678" s="5">
        <f t="shared" si="944"/>
        <v>5.4127775422016321E-6</v>
      </c>
      <c r="BH678" s="5">
        <f t="shared" si="945"/>
        <v>1.2241925878539638E-6</v>
      </c>
      <c r="BI678" s="5">
        <f t="shared" si="946"/>
        <v>2.2149774018564453E-7</v>
      </c>
      <c r="BJ678" s="8">
        <f t="shared" si="947"/>
        <v>0.37382289250055062</v>
      </c>
      <c r="BK678" s="8">
        <f t="shared" si="948"/>
        <v>0.34580991581275877</v>
      </c>
      <c r="BL678" s="8">
        <f t="shared" si="949"/>
        <v>0.26740034109418637</v>
      </c>
      <c r="BM678" s="8">
        <f t="shared" si="950"/>
        <v>0.22804699429888167</v>
      </c>
      <c r="BN678" s="8">
        <f t="shared" si="951"/>
        <v>0.77189558350948784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1.3434343434343401</v>
      </c>
      <c r="F679">
        <f>VLOOKUP(B679,home!$B$2:$E$405,3,FALSE)</f>
        <v>1.32</v>
      </c>
      <c r="G679">
        <f>VLOOKUP(C679,away!$B$2:$E$405,4,FALSE)</f>
        <v>1.1599999999999999</v>
      </c>
      <c r="H679">
        <f>VLOOKUP(A679,away!$A$2:$E$405,3,FALSE)</f>
        <v>0.98989898989898994</v>
      </c>
      <c r="I679">
        <f>VLOOKUP(C679,away!$B$2:$E$405,3,FALSE)</f>
        <v>0.83</v>
      </c>
      <c r="J679">
        <f>VLOOKUP(B679,home!$B$2:$E$405,4,FALSE)</f>
        <v>0.79</v>
      </c>
      <c r="K679" s="3">
        <f t="shared" si="896"/>
        <v>2.0570666666666613</v>
      </c>
      <c r="L679" s="3">
        <f t="shared" si="897"/>
        <v>0.6490767676767677</v>
      </c>
      <c r="M679" s="5">
        <f t="shared" si="898"/>
        <v>6.6793905719632826E-2</v>
      </c>
      <c r="N679" s="5">
        <f t="shared" si="899"/>
        <v>0.13739951699233233</v>
      </c>
      <c r="O679" s="5">
        <f t="shared" si="900"/>
        <v>4.3354372425006039E-2</v>
      </c>
      <c r="P679" s="5">
        <f t="shared" si="901"/>
        <v>8.9182834369732192E-2</v>
      </c>
      <c r="Q679" s="5">
        <f t="shared" si="902"/>
        <v>0.1413199832105132</v>
      </c>
      <c r="R679" s="5">
        <f t="shared" si="903"/>
        <v>1.4070157959138855E-2</v>
      </c>
      <c r="S679" s="5">
        <f t="shared" si="904"/>
        <v>2.9769100416152491E-2</v>
      </c>
      <c r="T679" s="5">
        <f t="shared" si="905"/>
        <v>9.1727517910415002E-2</v>
      </c>
      <c r="U679" s="5">
        <f t="shared" si="906"/>
        <v>2.8943252932479159E-2</v>
      </c>
      <c r="V679" s="5">
        <f t="shared" si="907"/>
        <v>4.4163921895202648E-3</v>
      </c>
      <c r="W679" s="5">
        <f t="shared" si="908"/>
        <v>9.690154226541299E-2</v>
      </c>
      <c r="X679" s="5">
        <f t="shared" si="909"/>
        <v>6.2896539836527959E-2</v>
      </c>
      <c r="Y679" s="5">
        <f t="shared" si="910"/>
        <v>2.0412341387573311E-2</v>
      </c>
      <c r="Z679" s="5">
        <f t="shared" si="911"/>
        <v>3.0442042162731322E-3</v>
      </c>
      <c r="AA679" s="5">
        <f t="shared" si="912"/>
        <v>6.2621310198215678E-3</v>
      </c>
      <c r="AB679" s="5">
        <f t="shared" si="913"/>
        <v>6.4408104915871277E-3</v>
      </c>
      <c r="AC679" s="5">
        <f t="shared" si="914"/>
        <v>3.6854632255206885E-4</v>
      </c>
      <c r="AD679" s="5">
        <f t="shared" si="915"/>
        <v>4.9833233135692906E-2</v>
      </c>
      <c r="AE679" s="5">
        <f t="shared" si="916"/>
        <v>3.2345593886598342E-2</v>
      </c>
      <c r="AF679" s="5">
        <f t="shared" si="917"/>
        <v>1.0497386764249337E-2</v>
      </c>
      <c r="AG679" s="5">
        <f t="shared" si="918"/>
        <v>2.2712032899972812E-3</v>
      </c>
      <c r="AH679" s="5">
        <f t="shared" si="919"/>
        <v>4.9398055821163803E-4</v>
      </c>
      <c r="AI679" s="5">
        <f t="shared" si="920"/>
        <v>1.0161509402785507E-3</v>
      </c>
      <c r="AJ679" s="5">
        <f t="shared" si="921"/>
        <v>1.0451451137744963E-3</v>
      </c>
      <c r="AK679" s="5">
        <f t="shared" si="922"/>
        <v>7.1664439179168395E-4</v>
      </c>
      <c r="AL679" s="5">
        <f t="shared" si="923"/>
        <v>1.9683236239963817E-5</v>
      </c>
      <c r="AM679" s="5">
        <f t="shared" si="924"/>
        <v>2.0502056555132493E-2</v>
      </c>
      <c r="AN679" s="5">
        <f t="shared" si="925"/>
        <v>1.3307408599531684E-2</v>
      </c>
      <c r="AO679" s="5">
        <f t="shared" si="926"/>
        <v>4.318764879969024E-3</v>
      </c>
      <c r="AP679" s="5">
        <f t="shared" si="927"/>
        <v>9.3440331621541279E-4</v>
      </c>
      <c r="AQ679" s="5">
        <f t="shared" si="928"/>
        <v>1.5162487104888815E-4</v>
      </c>
      <c r="AR679" s="5">
        <f t="shared" si="929"/>
        <v>6.4126260803835114E-5</v>
      </c>
      <c r="AS679" s="5">
        <f t="shared" si="930"/>
        <v>1.3191199355754206E-4</v>
      </c>
      <c r="AT679" s="5">
        <f t="shared" si="931"/>
        <v>1.356758824403836E-4</v>
      </c>
      <c r="AU679" s="5">
        <f t="shared" si="932"/>
        <v>9.3031445079565906E-5</v>
      </c>
      <c r="AV679" s="5">
        <f t="shared" si="933"/>
        <v>4.7842971156251283E-5</v>
      </c>
      <c r="AW679" s="5">
        <f t="shared" si="934"/>
        <v>7.3002618133777609E-7</v>
      </c>
      <c r="AX679" s="5">
        <f t="shared" si="935"/>
        <v>7.029016189612965E-3</v>
      </c>
      <c r="AY679" s="5">
        <f t="shared" si="936"/>
        <v>4.5623711083016532E-3</v>
      </c>
      <c r="AZ679" s="5">
        <f t="shared" si="937"/>
        <v>1.4806645459591546E-3</v>
      </c>
      <c r="BA679" s="5">
        <f t="shared" si="938"/>
        <v>3.2035498583491909E-4</v>
      </c>
      <c r="BB679" s="5">
        <f t="shared" si="939"/>
        <v>5.1983744678716478E-5</v>
      </c>
      <c r="BC679" s="5">
        <f t="shared" si="940"/>
        <v>6.7482881935591367E-6</v>
      </c>
      <c r="BD679" s="5">
        <f t="shared" si="941"/>
        <v>6.9371443476251138E-6</v>
      </c>
      <c r="BE679" s="5">
        <f t="shared" si="942"/>
        <v>1.4270168399354662E-5</v>
      </c>
      <c r="BF679" s="5">
        <f t="shared" si="943"/>
        <v>1.4677343871016213E-5</v>
      </c>
      <c r="BG679" s="5">
        <f t="shared" si="944"/>
        <v>1.0064091610757224E-5</v>
      </c>
      <c r="BH679" s="5">
        <f t="shared" si="945"/>
        <v>5.1756268456920665E-6</v>
      </c>
      <c r="BI679" s="5">
        <f t="shared" si="946"/>
        <v>2.1293218926756539E-6</v>
      </c>
      <c r="BJ679" s="8">
        <f t="shared" si="947"/>
        <v>0.6982702557637912</v>
      </c>
      <c r="BK679" s="8">
        <f t="shared" si="948"/>
        <v>0.19511283336213145</v>
      </c>
      <c r="BL679" s="8">
        <f t="shared" si="949"/>
        <v>0.10286848808209383</v>
      </c>
      <c r="BM679" s="8">
        <f t="shared" si="950"/>
        <v>0.50261336966581394</v>
      </c>
      <c r="BN679" s="8">
        <f t="shared" si="951"/>
        <v>0.49212077067635546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</v>
      </c>
      <c r="F680">
        <f>VLOOKUP(B680,home!$B$2:$E$405,3,FALSE)</f>
        <v>0.97</v>
      </c>
      <c r="G680">
        <f>VLOOKUP(C680,away!$B$2:$E$405,4,FALSE)</f>
        <v>1.37</v>
      </c>
      <c r="H680">
        <f>VLOOKUP(A680,away!$A$2:$E$405,3,FALSE)</f>
        <v>1.0857142857142901</v>
      </c>
      <c r="I680">
        <f>VLOOKUP(C680,away!$B$2:$E$405,3,FALSE)</f>
        <v>0.65</v>
      </c>
      <c r="J680">
        <f>VLOOKUP(B680,home!$B$2:$E$405,4,FALSE)</f>
        <v>0.69</v>
      </c>
      <c r="K680" s="3">
        <f t="shared" si="896"/>
        <v>2.0597950000000003</v>
      </c>
      <c r="L680" s="3">
        <f t="shared" si="897"/>
        <v>0.48694285714285912</v>
      </c>
      <c r="M680" s="5">
        <f t="shared" si="898"/>
        <v>7.8336795458292308E-2</v>
      </c>
      <c r="N680" s="5">
        <f t="shared" si="899"/>
        <v>0.16135773960101324</v>
      </c>
      <c r="O680" s="5">
        <f t="shared" si="900"/>
        <v>3.8145542999876617E-2</v>
      </c>
      <c r="P680" s="5">
        <f t="shared" si="901"/>
        <v>7.8571998743430863E-2</v>
      </c>
      <c r="Q680" s="5">
        <f t="shared" si="902"/>
        <v>0.16618193262073458</v>
      </c>
      <c r="R680" s="5">
        <f t="shared" si="903"/>
        <v>9.2873498478128532E-3</v>
      </c>
      <c r="S680" s="5">
        <f t="shared" si="904"/>
        <v>1.9701977054399029E-2</v>
      </c>
      <c r="T680" s="5">
        <f t="shared" si="905"/>
        <v>8.0921105075862601E-2</v>
      </c>
      <c r="U680" s="5">
        <f t="shared" si="906"/>
        <v>1.9130036779775678E-2</v>
      </c>
      <c r="V680" s="5">
        <f t="shared" si="907"/>
        <v>2.1956812778081694E-3</v>
      </c>
      <c r="W680" s="5">
        <f t="shared" si="908"/>
        <v>0.11410023796750869</v>
      </c>
      <c r="X680" s="5">
        <f t="shared" si="909"/>
        <v>5.5560295876578826E-2</v>
      </c>
      <c r="Y680" s="5">
        <f t="shared" si="910"/>
        <v>1.3527344608921953E-2</v>
      </c>
      <c r="Z680" s="5">
        <f t="shared" si="911"/>
        <v>1.5074695567264295E-3</v>
      </c>
      <c r="AA680" s="5">
        <f t="shared" si="912"/>
        <v>3.1050782555973161E-3</v>
      </c>
      <c r="AB680" s="5">
        <f t="shared" si="913"/>
        <v>3.1979123327440379E-3</v>
      </c>
      <c r="AC680" s="5">
        <f t="shared" si="914"/>
        <v>1.3764210802186963E-4</v>
      </c>
      <c r="AD680" s="5">
        <f t="shared" si="915"/>
        <v>5.8755774916071132E-2</v>
      </c>
      <c r="AE680" s="5">
        <f t="shared" si="916"/>
        <v>2.8610704911274414E-2</v>
      </c>
      <c r="AF680" s="5">
        <f t="shared" si="917"/>
        <v>6.965889197183597E-3</v>
      </c>
      <c r="AG680" s="5">
        <f t="shared" si="918"/>
        <v>1.1306633294057193E-3</v>
      </c>
      <c r="AH680" s="5">
        <f t="shared" si="919"/>
        <v>1.8351288325206173E-4</v>
      </c>
      <c r="AI680" s="5">
        <f t="shared" si="920"/>
        <v>3.7799891935818051E-4</v>
      </c>
      <c r="AJ680" s="5">
        <f t="shared" si="921"/>
        <v>3.8930014204969181E-4</v>
      </c>
      <c r="AK680" s="5">
        <f t="shared" si="922"/>
        <v>2.6729282869774842E-4</v>
      </c>
      <c r="AL680" s="5">
        <f t="shared" si="923"/>
        <v>5.5222149311918135E-6</v>
      </c>
      <c r="AM680" s="5">
        <f t="shared" si="924"/>
        <v>2.4204970278649755E-2</v>
      </c>
      <c r="AN680" s="5">
        <f t="shared" si="925"/>
        <v>1.1786437384543701E-2</v>
      </c>
      <c r="AO680" s="5">
        <f t="shared" si="926"/>
        <v>2.8696607477825585E-3</v>
      </c>
      <c r="AP680" s="5">
        <f t="shared" si="927"/>
        <v>4.6578693451865087E-4</v>
      </c>
      <c r="AQ680" s="5">
        <f t="shared" si="928"/>
        <v>5.6702905178581416E-5</v>
      </c>
      <c r="AR680" s="5">
        <f t="shared" si="929"/>
        <v>1.787205753865658E-5</v>
      </c>
      <c r="AS680" s="5">
        <f t="shared" si="930"/>
        <v>3.6812774757837135E-5</v>
      </c>
      <c r="AT680" s="5">
        <f t="shared" si="931"/>
        <v>3.7913384691159584E-5</v>
      </c>
      <c r="AU680" s="5">
        <f t="shared" si="932"/>
        <v>2.6031266739975694E-5</v>
      </c>
      <c r="AV680" s="5">
        <f t="shared" si="933"/>
        <v>1.3404768268667055E-5</v>
      </c>
      <c r="AW680" s="5">
        <f t="shared" si="934"/>
        <v>1.5385542150125646E-7</v>
      </c>
      <c r="AX680" s="5">
        <f t="shared" si="935"/>
        <v>8.3095461258518941E-3</v>
      </c>
      <c r="AY680" s="5">
        <f t="shared" si="936"/>
        <v>4.046274132082698E-3</v>
      </c>
      <c r="AZ680" s="5">
        <f t="shared" si="937"/>
        <v>9.8515214332979572E-4</v>
      </c>
      <c r="BA680" s="5">
        <f t="shared" si="938"/>
        <v>1.5990426646447404E-4</v>
      </c>
      <c r="BB680" s="5">
        <f t="shared" si="939"/>
        <v>1.9466060095386014E-5</v>
      </c>
      <c r="BC680" s="5">
        <f t="shared" si="940"/>
        <v>1.8957717840323732E-6</v>
      </c>
      <c r="BD680" s="5">
        <f t="shared" si="941"/>
        <v>1.4504451268158343E-6</v>
      </c>
      <c r="BE680" s="5">
        <f t="shared" si="942"/>
        <v>2.9876196199896222E-6</v>
      </c>
      <c r="BF680" s="5">
        <f t="shared" si="943"/>
        <v>3.0769419775782625E-6</v>
      </c>
      <c r="BG680" s="5">
        <f t="shared" si="944"/>
        <v>2.1126232335686062E-6</v>
      </c>
      <c r="BH680" s="5">
        <f t="shared" si="945"/>
        <v>1.0878926933471116E-6</v>
      </c>
      <c r="BI680" s="5">
        <f t="shared" si="946"/>
        <v>4.4816718605858295E-7</v>
      </c>
      <c r="BJ680" s="8">
        <f t="shared" si="947"/>
        <v>0.74001748485483609</v>
      </c>
      <c r="BK680" s="8">
        <f t="shared" si="948"/>
        <v>0.1829958909889661</v>
      </c>
      <c r="BL680" s="8">
        <f t="shared" si="949"/>
        <v>7.4227222930997844E-2</v>
      </c>
      <c r="BM680" s="8">
        <f t="shared" si="950"/>
        <v>0.46282058878370519</v>
      </c>
      <c r="BN680" s="8">
        <f t="shared" si="951"/>
        <v>0.53188135927116043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</v>
      </c>
      <c r="F681">
        <f>VLOOKUP(B681,home!$B$2:$E$405,3,FALSE)</f>
        <v>0.73</v>
      </c>
      <c r="G681">
        <f>VLOOKUP(C681,away!$B$2:$E$405,4,FALSE)</f>
        <v>1.57</v>
      </c>
      <c r="H681">
        <f>VLOOKUP(A681,away!$A$2:$E$405,3,FALSE)</f>
        <v>1.0857142857142901</v>
      </c>
      <c r="I681">
        <f>VLOOKUP(C681,away!$B$2:$E$405,3,FALSE)</f>
        <v>0.37</v>
      </c>
      <c r="J681">
        <f>VLOOKUP(B681,home!$B$2:$E$405,4,FALSE)</f>
        <v>1.84</v>
      </c>
      <c r="K681" s="3">
        <f t="shared" si="896"/>
        <v>1.7764549999999999</v>
      </c>
      <c r="L681" s="3">
        <f t="shared" si="897"/>
        <v>0.73915428571428865</v>
      </c>
      <c r="M681" s="5">
        <f t="shared" si="898"/>
        <v>8.0813658595764809E-2</v>
      </c>
      <c r="N681" s="5">
        <f t="shared" si="899"/>
        <v>0.14356182788073937</v>
      </c>
      <c r="O681" s="5">
        <f t="shared" si="900"/>
        <v>5.9733762095310915E-2</v>
      </c>
      <c r="P681" s="5">
        <f t="shared" si="901"/>
        <v>0.10611434034302555</v>
      </c>
      <c r="Q681" s="5">
        <f t="shared" si="902"/>
        <v>0.12751556347393944</v>
      </c>
      <c r="R681" s="5">
        <f t="shared" si="903"/>
        <v>2.2076233127293392E-2</v>
      </c>
      <c r="S681" s="5">
        <f t="shared" si="904"/>
        <v>3.4834003997888469E-2</v>
      </c>
      <c r="T681" s="5">
        <f t="shared" si="905"/>
        <v>9.4253675237034734E-2</v>
      </c>
      <c r="U681" s="5">
        <f t="shared" si="906"/>
        <v>3.9217434720145987E-2</v>
      </c>
      <c r="V681" s="5">
        <f t="shared" si="907"/>
        <v>5.0821818159227285E-3</v>
      </c>
      <c r="W681" s="5">
        <f t="shared" si="908"/>
        <v>7.5508553437032361E-2</v>
      </c>
      <c r="X681" s="5">
        <f t="shared" si="909"/>
        <v>5.5812470881068846E-2</v>
      </c>
      <c r="Y681" s="5">
        <f t="shared" si="910"/>
        <v>2.0627013524022988E-2</v>
      </c>
      <c r="Z681" s="5">
        <f t="shared" si="911"/>
        <v>5.439247442822222E-3</v>
      </c>
      <c r="AA681" s="5">
        <f t="shared" si="912"/>
        <v>9.6625783160387505E-3</v>
      </c>
      <c r="AB681" s="5">
        <f t="shared" si="913"/>
        <v>8.5825677812093101E-3</v>
      </c>
      <c r="AC681" s="5">
        <f t="shared" si="914"/>
        <v>4.1708015410917069E-4</v>
      </c>
      <c r="AD681" s="5">
        <f t="shared" si="915"/>
        <v>3.3534386823995829E-2</v>
      </c>
      <c r="AE681" s="5">
        <f t="shared" si="916"/>
        <v>2.4787085739757287E-2</v>
      </c>
      <c r="AF681" s="5">
        <f t="shared" si="917"/>
        <v>9.1607403274545623E-3</v>
      </c>
      <c r="AG681" s="5">
        <f t="shared" si="918"/>
        <v>2.2570668244512523E-3</v>
      </c>
      <c r="AH681" s="5">
        <f t="shared" si="919"/>
        <v>1.0051107646056325E-3</v>
      </c>
      <c r="AI681" s="5">
        <f t="shared" si="920"/>
        <v>1.7855340433374988E-3</v>
      </c>
      <c r="AJ681" s="5">
        <f t="shared" si="921"/>
        <v>1.5859604394785583E-3</v>
      </c>
      <c r="AK681" s="5">
        <f t="shared" si="922"/>
        <v>9.3912911750462747E-4</v>
      </c>
      <c r="AL681" s="5">
        <f t="shared" si="923"/>
        <v>2.1906289700281698E-5</v>
      </c>
      <c r="AM681" s="5">
        <f t="shared" si="924"/>
        <v>1.1914465829084302E-2</v>
      </c>
      <c r="AN681" s="5">
        <f t="shared" si="925"/>
        <v>8.8066284795641058E-3</v>
      </c>
      <c r="AO681" s="5">
        <f t="shared" si="926"/>
        <v>3.2547285916816591E-3</v>
      </c>
      <c r="AP681" s="5">
        <f t="shared" si="927"/>
        <v>8.0191552912610984E-4</v>
      </c>
      <c r="AQ681" s="5">
        <f t="shared" si="928"/>
        <v>1.4818482503360138E-4</v>
      </c>
      <c r="AR681" s="5">
        <f t="shared" si="929"/>
        <v>1.485863858551638E-4</v>
      </c>
      <c r="AS681" s="5">
        <f t="shared" si="930"/>
        <v>2.6395702808433504E-4</v>
      </c>
      <c r="AT681" s="5">
        <f t="shared" si="931"/>
        <v>2.3445389116277872E-4</v>
      </c>
      <c r="AU681" s="5">
        <f t="shared" si="932"/>
        <v>1.3883226240852468E-4</v>
      </c>
      <c r="AV681" s="5">
        <f t="shared" si="933"/>
        <v>6.1657316679233925E-5</v>
      </c>
      <c r="AW681" s="5">
        <f t="shared" si="934"/>
        <v>7.9901629436466348E-7</v>
      </c>
      <c r="AX681" s="5">
        <f t="shared" si="935"/>
        <v>3.5275853990676576E-3</v>
      </c>
      <c r="AY681" s="5">
        <f t="shared" si="936"/>
        <v>2.607429865944008E-3</v>
      </c>
      <c r="AZ681" s="5">
        <f t="shared" si="937"/>
        <v>9.6364648005597324E-4</v>
      </c>
      <c r="BA681" s="5">
        <f t="shared" si="938"/>
        <v>2.3742780854895383E-4</v>
      </c>
      <c r="BB681" s="5">
        <f t="shared" si="939"/>
        <v>4.3873945559177701E-5</v>
      </c>
      <c r="BC681" s="5">
        <f t="shared" si="940"/>
        <v>6.4859229782523186E-6</v>
      </c>
      <c r="BD681" s="5">
        <f t="shared" si="941"/>
        <v>1.8304710650606869E-5</v>
      </c>
      <c r="BE681" s="5">
        <f t="shared" si="942"/>
        <v>3.2517494758823829E-5</v>
      </c>
      <c r="BF681" s="5">
        <f t="shared" si="943"/>
        <v>2.8882933075893191E-5</v>
      </c>
      <c r="BG681" s="5">
        <f t="shared" si="944"/>
        <v>1.7103076959111947E-5</v>
      </c>
      <c r="BH681" s="5">
        <f t="shared" si="945"/>
        <v>7.5957116448498022E-6</v>
      </c>
      <c r="BI681" s="5">
        <f t="shared" si="946"/>
        <v>2.6986879860103312E-6</v>
      </c>
      <c r="BJ681" s="8">
        <f t="shared" si="947"/>
        <v>0.61933075682614036</v>
      </c>
      <c r="BK681" s="8">
        <f t="shared" si="948"/>
        <v>0.22989060106235504</v>
      </c>
      <c r="BL681" s="8">
        <f t="shared" si="949"/>
        <v>0.14554289990419</v>
      </c>
      <c r="BM681" s="8">
        <f t="shared" si="950"/>
        <v>0.45778148886978454</v>
      </c>
      <c r="BN681" s="8">
        <f t="shared" si="951"/>
        <v>0.53981538551607344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</v>
      </c>
      <c r="F682">
        <f>VLOOKUP(B682,home!$B$2:$E$405,3,FALSE)</f>
        <v>1.21</v>
      </c>
      <c r="G682">
        <f>VLOOKUP(C682,away!$B$2:$E$405,4,FALSE)</f>
        <v>1.01</v>
      </c>
      <c r="H682">
        <f>VLOOKUP(A682,away!$A$2:$E$405,3,FALSE)</f>
        <v>1.0857142857142901</v>
      </c>
      <c r="I682">
        <f>VLOOKUP(C682,away!$B$2:$E$405,3,FALSE)</f>
        <v>0.83</v>
      </c>
      <c r="J682">
        <f>VLOOKUP(B682,home!$B$2:$E$405,4,FALSE)</f>
        <v>1.27</v>
      </c>
      <c r="K682" s="3">
        <f t="shared" si="896"/>
        <v>1.894255</v>
      </c>
      <c r="L682" s="3">
        <f t="shared" si="897"/>
        <v>1.1444514285714331</v>
      </c>
      <c r="M682" s="5">
        <f t="shared" si="898"/>
        <v>4.7896807379506322E-2</v>
      </c>
      <c r="N682" s="5">
        <f t="shared" si="899"/>
        <v>9.072876686266676E-2</v>
      </c>
      <c r="O682" s="5">
        <f t="shared" si="900"/>
        <v>5.4815569629486756E-2</v>
      </c>
      <c r="P682" s="5">
        <f t="shared" si="901"/>
        <v>0.10383466684850345</v>
      </c>
      <c r="Q682" s="5">
        <f t="shared" si="902"/>
        <v>8.5931710136720421E-2</v>
      </c>
      <c r="R682" s="5">
        <f t="shared" si="903"/>
        <v>3.1366878485211504E-2</v>
      </c>
      <c r="S682" s="5">
        <f t="shared" si="904"/>
        <v>5.6275348136005744E-2</v>
      </c>
      <c r="T682" s="5">
        <f t="shared" si="905"/>
        <v>9.8344668425555976E-2</v>
      </c>
      <c r="U682" s="5">
        <f t="shared" si="906"/>
        <v>5.9416866405004327E-2</v>
      </c>
      <c r="V682" s="5">
        <f t="shared" si="907"/>
        <v>1.355537350952238E-2</v>
      </c>
      <c r="W682" s="5">
        <f t="shared" si="908"/>
        <v>5.4258857195011126E-2</v>
      </c>
      <c r="X682" s="5">
        <f t="shared" si="909"/>
        <v>6.2096626629483849E-2</v>
      </c>
      <c r="Y682" s="5">
        <f t="shared" si="910"/>
        <v>3.5533286527789858E-2</v>
      </c>
      <c r="Z682" s="5">
        <f t="shared" si="911"/>
        <v>1.1965956297408946E-2</v>
      </c>
      <c r="AA682" s="5">
        <f t="shared" si="912"/>
        <v>2.2666572546148386E-2</v>
      </c>
      <c r="AB682" s="5">
        <f t="shared" si="913"/>
        <v>2.1468134189202157E-2</v>
      </c>
      <c r="AC682" s="5">
        <f t="shared" si="914"/>
        <v>1.8366538520197416E-3</v>
      </c>
      <c r="AD682" s="5">
        <f t="shared" si="915"/>
        <v>2.5695027883983944E-2</v>
      </c>
      <c r="AE682" s="5">
        <f t="shared" si="916"/>
        <v>2.9406711369008229E-2</v>
      </c>
      <c r="AF682" s="5">
        <f t="shared" si="917"/>
        <v>1.6827276417924641E-2</v>
      </c>
      <c r="AG682" s="5">
        <f t="shared" si="918"/>
        <v>6.4193335118200787E-3</v>
      </c>
      <c r="AH682" s="5">
        <f t="shared" si="919"/>
        <v>3.4236139446982526E-3</v>
      </c>
      <c r="AI682" s="5">
        <f t="shared" si="920"/>
        <v>6.4851978328143893E-3</v>
      </c>
      <c r="AJ682" s="5">
        <f t="shared" si="921"/>
        <v>6.1423092103989113E-3</v>
      </c>
      <c r="AK682" s="5">
        <f t="shared" si="922"/>
        <v>3.8783666444480638E-3</v>
      </c>
      <c r="AL682" s="5">
        <f t="shared" si="923"/>
        <v>1.5926601481341249E-4</v>
      </c>
      <c r="AM682" s="5">
        <f t="shared" si="924"/>
        <v>9.7345870088752021E-3</v>
      </c>
      <c r="AN682" s="5">
        <f t="shared" si="925"/>
        <v>1.1140762008860139E-2</v>
      </c>
      <c r="AO682" s="5">
        <f t="shared" si="926"/>
        <v>6.3750304982071694E-3</v>
      </c>
      <c r="AP682" s="5">
        <f t="shared" si="927"/>
        <v>2.4319709202865487E-3</v>
      </c>
      <c r="AQ682" s="5">
        <f t="shared" si="928"/>
        <v>6.958181484915312E-4</v>
      </c>
      <c r="AR682" s="5">
        <f t="shared" si="929"/>
        <v>7.8363197397739886E-4</v>
      </c>
      <c r="AS682" s="5">
        <f t="shared" si="930"/>
        <v>1.4843987848665579E-3</v>
      </c>
      <c r="AT682" s="5">
        <f t="shared" si="931"/>
        <v>1.4059149101137011E-3</v>
      </c>
      <c r="AU682" s="5">
        <f t="shared" si="932"/>
        <v>8.8772044935247639E-4</v>
      </c>
      <c r="AV682" s="5">
        <f t="shared" si="933"/>
        <v>4.2039222494704369E-4</v>
      </c>
      <c r="AW682" s="5">
        <f t="shared" si="934"/>
        <v>9.5908350178096475E-6</v>
      </c>
      <c r="AX682" s="5">
        <f t="shared" si="935"/>
        <v>3.07329835241615E-3</v>
      </c>
      <c r="AY682" s="5">
        <f t="shared" si="936"/>
        <v>3.5172406898488938E-3</v>
      </c>
      <c r="AZ682" s="5">
        <f t="shared" si="937"/>
        <v>2.0126555660635705E-3</v>
      </c>
      <c r="BA682" s="5">
        <f t="shared" si="938"/>
        <v>7.6779551260123288E-4</v>
      </c>
      <c r="BB682" s="5">
        <f t="shared" si="939"/>
        <v>2.1967616781180428E-4</v>
      </c>
      <c r="BC682" s="5">
        <f t="shared" si="940"/>
        <v>5.028174081506345E-5</v>
      </c>
      <c r="BD682" s="5">
        <f t="shared" si="941"/>
        <v>1.4947145534878101E-4</v>
      </c>
      <c r="BE682" s="5">
        <f t="shared" si="942"/>
        <v>2.8313705165170519E-4</v>
      </c>
      <c r="BF682" s="5">
        <f t="shared" si="943"/>
        <v>2.6816688788825046E-4</v>
      </c>
      <c r="BG682" s="5">
        <f t="shared" si="944"/>
        <v>1.69325489405586E-4</v>
      </c>
      <c r="BH682" s="5">
        <f t="shared" si="945"/>
        <v>8.0186413733494561E-5</v>
      </c>
      <c r="BI682" s="5">
        <f t="shared" si="946"/>
        <v>3.0378703029348153E-5</v>
      </c>
      <c r="BJ682" s="8">
        <f t="shared" si="947"/>
        <v>0.5452613815742422</v>
      </c>
      <c r="BK682" s="8">
        <f t="shared" si="948"/>
        <v>0.22707535643021998</v>
      </c>
      <c r="BL682" s="8">
        <f t="shared" si="949"/>
        <v>0.21562623323172717</v>
      </c>
      <c r="BM682" s="8">
        <f t="shared" si="950"/>
        <v>0.58184687833667215</v>
      </c>
      <c r="BN682" s="8">
        <f t="shared" si="951"/>
        <v>0.41457439934209522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</v>
      </c>
      <c r="F683">
        <f>VLOOKUP(B683,home!$B$2:$E$405,3,FALSE)</f>
        <v>1.38</v>
      </c>
      <c r="G683">
        <f>VLOOKUP(C683,away!$B$2:$E$405,4,FALSE)</f>
        <v>1.05</v>
      </c>
      <c r="H683">
        <f>VLOOKUP(A683,away!$A$2:$E$405,3,FALSE)</f>
        <v>1.0857142857142901</v>
      </c>
      <c r="I683">
        <f>VLOOKUP(C683,away!$B$2:$E$405,3,FALSE)</f>
        <v>0.48</v>
      </c>
      <c r="J683">
        <f>VLOOKUP(B683,home!$B$2:$E$405,4,FALSE)</f>
        <v>0.79</v>
      </c>
      <c r="K683" s="3">
        <f t="shared" si="896"/>
        <v>2.2459499999999997</v>
      </c>
      <c r="L683" s="3">
        <f t="shared" si="897"/>
        <v>0.41170285714285881</v>
      </c>
      <c r="M683" s="5">
        <f t="shared" si="898"/>
        <v>7.0112593039687407E-2</v>
      </c>
      <c r="N683" s="5">
        <f t="shared" si="899"/>
        <v>0.15746937833748589</v>
      </c>
      <c r="O683" s="5">
        <f t="shared" si="900"/>
        <v>2.8865554876133816E-2</v>
      </c>
      <c r="P683" s="5">
        <f t="shared" si="901"/>
        <v>6.4830592974052734E-2</v>
      </c>
      <c r="Q683" s="5">
        <f t="shared" si="902"/>
        <v>0.17683417513853825</v>
      </c>
      <c r="R683" s="5">
        <f t="shared" si="903"/>
        <v>5.9420157077591353E-3</v>
      </c>
      <c r="S683" s="5">
        <f t="shared" si="904"/>
        <v>1.4986629374084679E-2</v>
      </c>
      <c r="T683" s="5">
        <f t="shared" si="905"/>
        <v>7.2803135145036876E-2</v>
      </c>
      <c r="U683" s="5">
        <f t="shared" si="906"/>
        <v>1.3345470178841629E-2</v>
      </c>
      <c r="V683" s="5">
        <f t="shared" si="907"/>
        <v>1.5397330159034263E-3</v>
      </c>
      <c r="W683" s="5">
        <f t="shared" si="908"/>
        <v>0.13238690521746665</v>
      </c>
      <c r="X683" s="5">
        <f t="shared" si="909"/>
        <v>5.4504067126331858E-2</v>
      </c>
      <c r="Y683" s="5">
        <f t="shared" si="910"/>
        <v>1.1219740080908494E-2</v>
      </c>
      <c r="Z683" s="5">
        <f t="shared" si="911"/>
        <v>8.154482813573945E-4</v>
      </c>
      <c r="AA683" s="5">
        <f t="shared" si="912"/>
        <v>1.8314560675146399E-3</v>
      </c>
      <c r="AB683" s="5">
        <f t="shared" si="913"/>
        <v>2.0566793774172529E-3</v>
      </c>
      <c r="AC683" s="5">
        <f t="shared" si="914"/>
        <v>8.8983483668049227E-5</v>
      </c>
      <c r="AD683" s="5">
        <f t="shared" si="915"/>
        <v>7.4333592443292296E-2</v>
      </c>
      <c r="AE683" s="5">
        <f t="shared" si="916"/>
        <v>3.0603352390596257E-2</v>
      </c>
      <c r="AF683" s="5">
        <f t="shared" si="917"/>
        <v>6.2997438086791081E-3</v>
      </c>
      <c r="AG683" s="5">
        <f t="shared" si="918"/>
        <v>8.64540841767075E-4</v>
      </c>
      <c r="AH683" s="5">
        <f t="shared" si="919"/>
        <v>8.3930596821768253E-5</v>
      </c>
      <c r="AI683" s="5">
        <f t="shared" si="920"/>
        <v>1.8850392393185037E-4</v>
      </c>
      <c r="AJ683" s="5">
        <f t="shared" si="921"/>
        <v>2.1168519397736971E-4</v>
      </c>
      <c r="AK683" s="5">
        <f t="shared" si="922"/>
        <v>1.5847812047115783E-4</v>
      </c>
      <c r="AL683" s="5">
        <f t="shared" si="923"/>
        <v>3.2911930715961946E-6</v>
      </c>
      <c r="AM683" s="5">
        <f t="shared" si="924"/>
        <v>3.3389906389602458E-2</v>
      </c>
      <c r="AN683" s="5">
        <f t="shared" si="925"/>
        <v>1.3746719860331928E-2</v>
      </c>
      <c r="AO683" s="5">
        <f t="shared" si="926"/>
        <v>2.8297819214205678E-3</v>
      </c>
      <c r="AP683" s="5">
        <f t="shared" si="927"/>
        <v>3.883431007133523E-4</v>
      </c>
      <c r="AQ683" s="5">
        <f t="shared" si="928"/>
        <v>3.9970491028851021E-5</v>
      </c>
      <c r="AR683" s="5">
        <f t="shared" si="929"/>
        <v>6.9108933026454677E-6</v>
      </c>
      <c r="AS683" s="5">
        <f t="shared" si="930"/>
        <v>1.5521520813076584E-5</v>
      </c>
      <c r="AT683" s="5">
        <f t="shared" si="931"/>
        <v>1.7430279835064681E-5</v>
      </c>
      <c r="AU683" s="5">
        <f t="shared" si="932"/>
        <v>1.3049178998521172E-5</v>
      </c>
      <c r="AV683" s="5">
        <f t="shared" si="933"/>
        <v>7.3269508929321569E-6</v>
      </c>
      <c r="AW683" s="5">
        <f t="shared" si="934"/>
        <v>8.4534662657572628E-8</v>
      </c>
      <c r="AX683" s="5">
        <f t="shared" si="935"/>
        <v>1.2498676709287938E-2</v>
      </c>
      <c r="AY683" s="5">
        <f t="shared" si="936"/>
        <v>5.1457409117187485E-3</v>
      </c>
      <c r="AZ683" s="5">
        <f t="shared" si="937"/>
        <v>1.0592581177357539E-3</v>
      </c>
      <c r="BA683" s="5">
        <f t="shared" si="938"/>
        <v>1.4536653117452558E-4</v>
      </c>
      <c r="BB683" s="5">
        <f t="shared" si="939"/>
        <v>1.4961954054374654E-5</v>
      </c>
      <c r="BC683" s="5">
        <f t="shared" si="940"/>
        <v>1.2319758465252452E-6</v>
      </c>
      <c r="BD683" s="5">
        <f t="shared" si="941"/>
        <v>4.7420575301809798E-7</v>
      </c>
      <c r="BE683" s="5">
        <f t="shared" si="942"/>
        <v>1.0650424109909971E-6</v>
      </c>
      <c r="BF683" s="5">
        <f t="shared" si="943"/>
        <v>1.196016001482615E-6</v>
      </c>
      <c r="BG683" s="5">
        <f t="shared" si="944"/>
        <v>8.9539737950995963E-7</v>
      </c>
      <c r="BH683" s="5">
        <f t="shared" si="945"/>
        <v>5.027544361275985E-7</v>
      </c>
      <c r="BI683" s="5">
        <f t="shared" si="946"/>
        <v>2.2583226516415587E-7</v>
      </c>
      <c r="BJ683" s="8">
        <f t="shared" si="947"/>
        <v>0.78657858849301798</v>
      </c>
      <c r="BK683" s="8">
        <f t="shared" si="948"/>
        <v>0.15670756399218663</v>
      </c>
      <c r="BL683" s="8">
        <f t="shared" si="949"/>
        <v>5.274837211495715E-2</v>
      </c>
      <c r="BM683" s="8">
        <f t="shared" si="950"/>
        <v>0.48765000643080558</v>
      </c>
      <c r="BN683" s="8">
        <f t="shared" si="951"/>
        <v>0.5040543100736572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1.6111111111111101</v>
      </c>
      <c r="F684">
        <f>VLOOKUP(B684,home!$B$2:$E$405,3,FALSE)</f>
        <v>1.47</v>
      </c>
      <c r="G684">
        <f>VLOOKUP(C684,away!$B$2:$E$405,4,FALSE)</f>
        <v>0.9</v>
      </c>
      <c r="H684">
        <f>VLOOKUP(A684,away!$A$2:$E$405,3,FALSE)</f>
        <v>1.4652777777777799</v>
      </c>
      <c r="I684">
        <f>VLOOKUP(C684,away!$B$2:$E$405,3,FALSE)</f>
        <v>1.03</v>
      </c>
      <c r="J684">
        <f>VLOOKUP(B684,home!$B$2:$E$405,4,FALSE)</f>
        <v>0.85</v>
      </c>
      <c r="K684" s="3">
        <f t="shared" si="896"/>
        <v>2.1314999999999986</v>
      </c>
      <c r="L684" s="3">
        <f t="shared" si="897"/>
        <v>1.2828506944444464</v>
      </c>
      <c r="M684" s="5">
        <f t="shared" si="898"/>
        <v>3.2897760466840432E-2</v>
      </c>
      <c r="N684" s="5">
        <f t="shared" si="899"/>
        <v>7.0121576435070346E-2</v>
      </c>
      <c r="O684" s="5">
        <f t="shared" si="900"/>
        <v>4.2202914860553303E-2</v>
      </c>
      <c r="P684" s="5">
        <f t="shared" si="901"/>
        <v>8.9955513025269315E-2</v>
      </c>
      <c r="Q684" s="5">
        <f t="shared" si="902"/>
        <v>7.4732070085676186E-2</v>
      </c>
      <c r="R684" s="5">
        <f t="shared" si="903"/>
        <v>2.7070019318220329E-2</v>
      </c>
      <c r="S684" s="5">
        <f t="shared" si="904"/>
        <v>6.1493504487910279E-2</v>
      </c>
      <c r="T684" s="5">
        <f t="shared" si="905"/>
        <v>9.5870088006680718E-2</v>
      </c>
      <c r="U684" s="5">
        <f t="shared" si="906"/>
        <v>5.7699746176786595E-2</v>
      </c>
      <c r="V684" s="5">
        <f t="shared" si="907"/>
        <v>1.8683067599042098E-2</v>
      </c>
      <c r="W684" s="5">
        <f t="shared" si="908"/>
        <v>5.3097135795872892E-2</v>
      </c>
      <c r="X684" s="5">
        <f t="shared" si="909"/>
        <v>6.8115697528746605E-2</v>
      </c>
      <c r="Y684" s="5">
        <f t="shared" si="910"/>
        <v>4.3691134938660225E-2</v>
      </c>
      <c r="Z684" s="5">
        <f t="shared" si="911"/>
        <v>1.1575597693667845E-2</v>
      </c>
      <c r="AA684" s="5">
        <f t="shared" si="912"/>
        <v>2.4673386484052994E-2</v>
      </c>
      <c r="AB684" s="5">
        <f t="shared" si="913"/>
        <v>2.6295661645379467E-2</v>
      </c>
      <c r="AC684" s="5">
        <f t="shared" si="914"/>
        <v>3.1929318799140561E-3</v>
      </c>
      <c r="AD684" s="5">
        <f t="shared" si="915"/>
        <v>2.829413623722575E-2</v>
      </c>
      <c r="AE684" s="5">
        <f t="shared" si="916"/>
        <v>3.6297152320630827E-2</v>
      </c>
      <c r="AF684" s="5">
        <f t="shared" si="917"/>
        <v>2.3281913530438555E-2</v>
      </c>
      <c r="AG684" s="5">
        <f t="shared" si="918"/>
        <v>9.9557396468395523E-3</v>
      </c>
      <c r="AH684" s="5">
        <f t="shared" si="919"/>
        <v>3.7124408849828305E-3</v>
      </c>
      <c r="AI684" s="5">
        <f t="shared" si="920"/>
        <v>7.9130677463408981E-3</v>
      </c>
      <c r="AJ684" s="5">
        <f t="shared" si="921"/>
        <v>8.4333519506628075E-3</v>
      </c>
      <c r="AK684" s="5">
        <f t="shared" si="922"/>
        <v>5.9918965609459208E-3</v>
      </c>
      <c r="AL684" s="5">
        <f t="shared" si="923"/>
        <v>3.4922963902289211E-4</v>
      </c>
      <c r="AM684" s="5">
        <f t="shared" si="924"/>
        <v>1.2061790277929321E-2</v>
      </c>
      <c r="AN684" s="5">
        <f t="shared" si="925"/>
        <v>1.5473476034284901E-2</v>
      </c>
      <c r="AO684" s="5">
        <f t="shared" si="926"/>
        <v>9.9250797380259423E-3</v>
      </c>
      <c r="AP684" s="5">
        <f t="shared" si="927"/>
        <v>4.2441318114476954E-3</v>
      </c>
      <c r="AQ684" s="5">
        <f t="shared" si="928"/>
        <v>1.3611468604073603E-3</v>
      </c>
      <c r="AR684" s="5">
        <f t="shared" si="929"/>
        <v>9.5250147347683621E-4</v>
      </c>
      <c r="AS684" s="5">
        <f t="shared" si="930"/>
        <v>2.030256890715875E-3</v>
      </c>
      <c r="AT684" s="5">
        <f t="shared" si="931"/>
        <v>2.1637462812804428E-3</v>
      </c>
      <c r="AU684" s="5">
        <f t="shared" si="932"/>
        <v>1.5373417328497535E-3</v>
      </c>
      <c r="AV684" s="5">
        <f t="shared" si="933"/>
        <v>8.1921097589231196E-4</v>
      </c>
      <c r="AW684" s="5">
        <f t="shared" si="934"/>
        <v>2.6525894920887637E-5</v>
      </c>
      <c r="AX684" s="5">
        <f t="shared" si="935"/>
        <v>4.2849509962343928E-3</v>
      </c>
      <c r="AY684" s="5">
        <f t="shared" si="936"/>
        <v>5.4969523611797131E-3</v>
      </c>
      <c r="AZ684" s="5">
        <f t="shared" si="937"/>
        <v>3.5258845769337173E-3</v>
      </c>
      <c r="BA684" s="5">
        <f t="shared" si="938"/>
        <v>1.5077278260167944E-3</v>
      </c>
      <c r="BB684" s="5">
        <f t="shared" si="939"/>
        <v>4.8354742215971492E-4</v>
      </c>
      <c r="BC684" s="5">
        <f t="shared" si="940"/>
        <v>1.2406382926288248E-4</v>
      </c>
      <c r="BD684" s="5">
        <f t="shared" si="941"/>
        <v>2.0365286278485273E-4</v>
      </c>
      <c r="BE684" s="5">
        <f t="shared" si="942"/>
        <v>4.3408607702591329E-4</v>
      </c>
      <c r="BF684" s="5">
        <f t="shared" si="943"/>
        <v>4.6262723659036689E-4</v>
      </c>
      <c r="BG684" s="5">
        <f t="shared" si="944"/>
        <v>3.2869665159745542E-4</v>
      </c>
      <c r="BH684" s="5">
        <f t="shared" si="945"/>
        <v>1.7515422821999397E-4</v>
      </c>
      <c r="BI684" s="5">
        <f t="shared" si="946"/>
        <v>7.4668247490183333E-5</v>
      </c>
      <c r="BJ684" s="8">
        <f t="shared" si="947"/>
        <v>0.56194539625972417</v>
      </c>
      <c r="BK684" s="8">
        <f t="shared" si="948"/>
        <v>0.21206895945917881</v>
      </c>
      <c r="BL684" s="8">
        <f t="shared" si="949"/>
        <v>0.21317442828584909</v>
      </c>
      <c r="BM684" s="8">
        <f t="shared" si="950"/>
        <v>0.65631410104053112</v>
      </c>
      <c r="BN684" s="8">
        <f t="shared" si="951"/>
        <v>0.3369798541916299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1.6111111111111101</v>
      </c>
      <c r="F685">
        <f>VLOOKUP(B685,home!$B$2:$E$405,3,FALSE)</f>
        <v>1.1599999999999999</v>
      </c>
      <c r="G685">
        <f>VLOOKUP(C685,away!$B$2:$E$405,4,FALSE)</f>
        <v>1.1599999999999999</v>
      </c>
      <c r="H685">
        <f>VLOOKUP(A685,away!$A$2:$E$405,3,FALSE)</f>
        <v>1.4652777777777799</v>
      </c>
      <c r="I685">
        <f>VLOOKUP(C685,away!$B$2:$E$405,3,FALSE)</f>
        <v>0.85</v>
      </c>
      <c r="J685">
        <f>VLOOKUP(B685,home!$B$2:$E$405,4,FALSE)</f>
        <v>0.6</v>
      </c>
      <c r="K685" s="3">
        <f t="shared" si="896"/>
        <v>2.1679111111111093</v>
      </c>
      <c r="L685" s="3">
        <f t="shared" si="897"/>
        <v>0.74729166666666769</v>
      </c>
      <c r="M685" s="5">
        <f t="shared" si="898"/>
        <v>5.4193040774341811E-2</v>
      </c>
      <c r="N685" s="5">
        <f t="shared" si="899"/>
        <v>0.117485695239593</v>
      </c>
      <c r="O685" s="5">
        <f t="shared" si="900"/>
        <v>4.0498007761992562E-2</v>
      </c>
      <c r="P685" s="5">
        <f t="shared" si="901"/>
        <v>8.7796081005087623E-2</v>
      </c>
      <c r="Q685" s="5">
        <f t="shared" si="902"/>
        <v>0.12734927205326366</v>
      </c>
      <c r="R685" s="5">
        <f t="shared" si="903"/>
        <v>1.5131911858569535E-2</v>
      </c>
      <c r="S685" s="5">
        <f t="shared" si="904"/>
        <v>3.555877161399941E-2</v>
      </c>
      <c r="T685" s="5">
        <f t="shared" si="905"/>
        <v>9.5167049761470265E-2</v>
      </c>
      <c r="U685" s="5">
        <f t="shared" si="906"/>
        <v>3.2804639850546852E-2</v>
      </c>
      <c r="V685" s="5">
        <f t="shared" si="907"/>
        <v>6.4008234851155865E-3</v>
      </c>
      <c r="W685" s="5">
        <f t="shared" si="908"/>
        <v>9.202730062539391E-2</v>
      </c>
      <c r="X685" s="5">
        <f t="shared" si="909"/>
        <v>6.8771234863185066E-2</v>
      </c>
      <c r="Y685" s="5">
        <f t="shared" si="910"/>
        <v>2.5696085359817208E-2</v>
      </c>
      <c r="Z685" s="5">
        <f t="shared" si="911"/>
        <v>3.76931721088118E-3</v>
      </c>
      <c r="AA685" s="5">
        <f t="shared" si="912"/>
        <v>8.1715446627716459E-3</v>
      </c>
      <c r="AB685" s="5">
        <f t="shared" si="913"/>
        <v>8.8575912346816697E-3</v>
      </c>
      <c r="AC685" s="5">
        <f t="shared" si="914"/>
        <v>6.4810814401715562E-4</v>
      </c>
      <c r="AD685" s="5">
        <f t="shared" si="915"/>
        <v>4.9876751887838452E-2</v>
      </c>
      <c r="AE685" s="5">
        <f t="shared" si="916"/>
        <v>3.7272481046182651E-2</v>
      </c>
      <c r="AF685" s="5">
        <f t="shared" si="917"/>
        <v>1.3926707240901809E-2</v>
      </c>
      <c r="AG685" s="5">
        <f t="shared" si="918"/>
        <v>3.4691040884107537E-3</v>
      </c>
      <c r="AH685" s="5">
        <f t="shared" si="919"/>
        <v>7.0419483517868793E-4</v>
      </c>
      <c r="AI685" s="5">
        <f t="shared" si="920"/>
        <v>1.5266318075709338E-3</v>
      </c>
      <c r="AJ685" s="5">
        <f t="shared" si="921"/>
        <v>1.6548010291043329E-3</v>
      </c>
      <c r="AK685" s="5">
        <f t="shared" si="922"/>
        <v>1.1958205125577935E-3</v>
      </c>
      <c r="AL685" s="5">
        <f t="shared" si="923"/>
        <v>4.199901264010837E-5</v>
      </c>
      <c r="AM685" s="5">
        <f t="shared" si="924"/>
        <v>2.1625672920755405E-2</v>
      </c>
      <c r="AN685" s="5">
        <f t="shared" si="925"/>
        <v>1.6160685159739525E-2</v>
      </c>
      <c r="AO685" s="5">
        <f t="shared" si="926"/>
        <v>6.0383726737485164E-3</v>
      </c>
      <c r="AP685" s="5">
        <f t="shared" si="927"/>
        <v>1.5041418597733303E-3</v>
      </c>
      <c r="AQ685" s="5">
        <f t="shared" si="928"/>
        <v>2.8100816932327829E-4</v>
      </c>
      <c r="AR685" s="5">
        <f t="shared" si="929"/>
        <v>1.0524778640774825E-4</v>
      </c>
      <c r="AS685" s="5">
        <f t="shared" si="930"/>
        <v>2.2816784557320622E-4</v>
      </c>
      <c r="AT685" s="5">
        <f t="shared" si="931"/>
        <v>2.4732380380821886E-4</v>
      </c>
      <c r="AU685" s="5">
        <f t="shared" si="932"/>
        <v>1.7872534077270052E-4</v>
      </c>
      <c r="AV685" s="5">
        <f t="shared" si="933"/>
        <v>9.6865163024564227E-5</v>
      </c>
      <c r="AW685" s="5">
        <f t="shared" si="934"/>
        <v>1.8900277924156043E-6</v>
      </c>
      <c r="AX685" s="5">
        <f t="shared" si="935"/>
        <v>7.8137561016933758E-3</v>
      </c>
      <c r="AY685" s="5">
        <f t="shared" si="936"/>
        <v>5.8391548201612853E-3</v>
      </c>
      <c r="AZ685" s="5">
        <f t="shared" si="937"/>
        <v>2.1817758687415166E-3</v>
      </c>
      <c r="BA685" s="5">
        <f t="shared" si="938"/>
        <v>5.4347430841498827E-4</v>
      </c>
      <c r="BB685" s="5">
        <f t="shared" si="939"/>
        <v>1.0153345543148776E-4</v>
      </c>
      <c r="BC685" s="5">
        <f t="shared" si="940"/>
        <v>1.5175021026364468E-5</v>
      </c>
      <c r="BD685" s="5">
        <f t="shared" si="941"/>
        <v>1.3108465619603938E-5</v>
      </c>
      <c r="BE685" s="5">
        <f t="shared" si="942"/>
        <v>2.8417988266357345E-5</v>
      </c>
      <c r="BF685" s="5">
        <f t="shared" si="943"/>
        <v>3.080383625903062E-5</v>
      </c>
      <c r="BG685" s="5">
        <f t="shared" si="944"/>
        <v>2.2259992963599912E-5</v>
      </c>
      <c r="BH685" s="5">
        <f t="shared" si="945"/>
        <v>1.2064421519760841E-5</v>
      </c>
      <c r="BI685" s="5">
        <f t="shared" si="946"/>
        <v>5.2309186923635023E-6</v>
      </c>
      <c r="BJ685" s="8">
        <f t="shared" si="947"/>
        <v>0.69314643252486574</v>
      </c>
      <c r="BK685" s="8">
        <f t="shared" si="948"/>
        <v>0.19047797885536299</v>
      </c>
      <c r="BL685" s="8">
        <f t="shared" si="949"/>
        <v>0.11151335911588117</v>
      </c>
      <c r="BM685" s="8">
        <f t="shared" si="950"/>
        <v>0.55061581422177408</v>
      </c>
      <c r="BN685" s="8">
        <f t="shared" si="951"/>
        <v>0.44245400869284812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1.6111111111111101</v>
      </c>
      <c r="F686">
        <f>VLOOKUP(B686,home!$B$2:$E$405,3,FALSE)</f>
        <v>1.1599999999999999</v>
      </c>
      <c r="G686">
        <f>VLOOKUP(C686,away!$B$2:$E$405,4,FALSE)</f>
        <v>0.78</v>
      </c>
      <c r="H686">
        <f>VLOOKUP(A686,away!$A$2:$E$405,3,FALSE)</f>
        <v>1.4652777777777799</v>
      </c>
      <c r="I686">
        <f>VLOOKUP(C686,away!$B$2:$E$405,3,FALSE)</f>
        <v>0.85</v>
      </c>
      <c r="J686">
        <f>VLOOKUP(B686,home!$B$2:$E$405,4,FALSE)</f>
        <v>1.02</v>
      </c>
      <c r="K686" s="3">
        <f t="shared" si="896"/>
        <v>1.4577333333333322</v>
      </c>
      <c r="L686" s="3">
        <f t="shared" si="897"/>
        <v>1.2703958333333352</v>
      </c>
      <c r="M686" s="5">
        <f t="shared" si="898"/>
        <v>6.5341418294746725E-2</v>
      </c>
      <c r="N686" s="5">
        <f t="shared" si="899"/>
        <v>9.525036349552872E-2</v>
      </c>
      <c r="O686" s="5">
        <f t="shared" si="900"/>
        <v>8.3009465545736794E-2</v>
      </c>
      <c r="P686" s="5">
        <f t="shared" si="901"/>
        <v>0.1210056649082053</v>
      </c>
      <c r="Q686" s="5">
        <f t="shared" si="902"/>
        <v>6.9424814939774315E-2</v>
      </c>
      <c r="R686" s="5">
        <f t="shared" si="903"/>
        <v>5.2727439578265534E-2</v>
      </c>
      <c r="S686" s="5">
        <f t="shared" si="904"/>
        <v>5.6022547880071327E-2</v>
      </c>
      <c r="T686" s="5">
        <f t="shared" si="905"/>
        <v>8.8196995629427177E-2</v>
      </c>
      <c r="U686" s="5">
        <f t="shared" si="906"/>
        <v>7.6862546254556893E-2</v>
      </c>
      <c r="V686" s="5">
        <f t="shared" si="907"/>
        <v>1.1527562681946487E-2</v>
      </c>
      <c r="W686" s="5">
        <f t="shared" si="908"/>
        <v>3.3734288966068976E-2</v>
      </c>
      <c r="X686" s="5">
        <f t="shared" si="909"/>
        <v>4.2855900142956739E-2</v>
      </c>
      <c r="Y686" s="5">
        <f t="shared" si="910"/>
        <v>2.7221978487680862E-2</v>
      </c>
      <c r="Z686" s="5">
        <f t="shared" si="911"/>
        <v>2.2328239847521251E-2</v>
      </c>
      <c r="AA686" s="5">
        <f t="shared" si="912"/>
        <v>3.254861950039329E-2</v>
      </c>
      <c r="AB686" s="5">
        <f t="shared" si="913"/>
        <v>2.3723603799853304E-2</v>
      </c>
      <c r="AC686" s="5">
        <f t="shared" si="914"/>
        <v>1.3342421463899564E-3</v>
      </c>
      <c r="AD686" s="5">
        <f t="shared" si="915"/>
        <v>1.2293899375534399E-2</v>
      </c>
      <c r="AE686" s="5">
        <f t="shared" si="916"/>
        <v>1.5618118542098193E-2</v>
      </c>
      <c r="AF686" s="5">
        <f t="shared" si="917"/>
        <v>9.9205963601938247E-3</v>
      </c>
      <c r="AG686" s="5">
        <f t="shared" si="918"/>
        <v>4.2010280933906961E-3</v>
      </c>
      <c r="AH686" s="5">
        <f t="shared" si="919"/>
        <v>7.0914257169895842E-3</v>
      </c>
      <c r="AI686" s="5">
        <f t="shared" si="920"/>
        <v>1.0337407648512943E-2</v>
      </c>
      <c r="AJ686" s="5">
        <f t="shared" si="921"/>
        <v>7.5345918547461282E-3</v>
      </c>
      <c r="AK686" s="5">
        <f t="shared" si="922"/>
        <v>3.6611418999084157E-3</v>
      </c>
      <c r="AL686" s="5">
        <f t="shared" si="923"/>
        <v>9.8835233324249839E-5</v>
      </c>
      <c r="AM686" s="5">
        <f t="shared" si="924"/>
        <v>3.5842453832724635E-3</v>
      </c>
      <c r="AN686" s="5">
        <f t="shared" si="925"/>
        <v>4.5534104005535807E-3</v>
      </c>
      <c r="AO686" s="5">
        <f t="shared" si="926"/>
        <v>2.8923168001599706E-3</v>
      </c>
      <c r="AP686" s="5">
        <f t="shared" si="927"/>
        <v>1.2247957372010776E-3</v>
      </c>
      <c r="AQ686" s="5">
        <f t="shared" si="928"/>
        <v>3.8899385030616984E-4</v>
      </c>
      <c r="AR686" s="5">
        <f t="shared" si="929"/>
        <v>1.801783536651285E-3</v>
      </c>
      <c r="AS686" s="5">
        <f t="shared" si="930"/>
        <v>2.626519920827798E-3</v>
      </c>
      <c r="AT686" s="5">
        <f t="shared" si="931"/>
        <v>1.914382819627353E-3</v>
      </c>
      <c r="AU686" s="5">
        <f t="shared" si="932"/>
        <v>9.3021988297714814E-4</v>
      </c>
      <c r="AV686" s="5">
        <f t="shared" si="933"/>
        <v>3.3900313268630524E-4</v>
      </c>
      <c r="AW686" s="5">
        <f t="shared" si="934"/>
        <v>5.0842446052662761E-6</v>
      </c>
      <c r="AX686" s="5">
        <f t="shared" si="935"/>
        <v>8.7081232834039675E-4</v>
      </c>
      <c r="AY686" s="5">
        <f t="shared" si="936"/>
        <v>1.1062763535389403E-3</v>
      </c>
      <c r="AZ686" s="5">
        <f t="shared" si="937"/>
        <v>7.027044350255327E-4</v>
      </c>
      <c r="BA686" s="5">
        <f t="shared" si="938"/>
        <v>2.9757092877376415E-4</v>
      </c>
      <c r="BB686" s="5">
        <f t="shared" si="939"/>
        <v>9.4508217008830146E-5</v>
      </c>
      <c r="BC686" s="5">
        <f t="shared" si="940"/>
        <v>2.4012569020756085E-5</v>
      </c>
      <c r="BD686" s="5">
        <f t="shared" si="941"/>
        <v>3.8149638292173219E-4</v>
      </c>
      <c r="BE686" s="5">
        <f t="shared" si="942"/>
        <v>5.5611999393110603E-4</v>
      </c>
      <c r="BF686" s="5">
        <f t="shared" si="943"/>
        <v>4.0533732624325189E-4</v>
      </c>
      <c r="BG686" s="5">
        <f t="shared" si="944"/>
        <v>1.9695791056966529E-4</v>
      </c>
      <c r="BH686" s="5">
        <f t="shared" si="945"/>
        <v>7.177802787527166E-5</v>
      </c>
      <c r="BI686" s="5">
        <f t="shared" si="946"/>
        <v>2.09266447669425E-5</v>
      </c>
      <c r="BJ686" s="8">
        <f t="shared" si="947"/>
        <v>0.41445763103585531</v>
      </c>
      <c r="BK686" s="8">
        <f t="shared" si="948"/>
        <v>0.25643654749822298</v>
      </c>
      <c r="BL686" s="8">
        <f t="shared" si="949"/>
        <v>0.30674076737804074</v>
      </c>
      <c r="BM686" s="8">
        <f t="shared" si="950"/>
        <v>0.51210282688844921</v>
      </c>
      <c r="BN686" s="8">
        <f t="shared" si="951"/>
        <v>0.48675916676225739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1.6111111111111101</v>
      </c>
      <c r="F687">
        <f>VLOOKUP(B687,home!$B$2:$E$405,3,FALSE)</f>
        <v>0.85</v>
      </c>
      <c r="G687">
        <f>VLOOKUP(C687,away!$B$2:$E$405,4,FALSE)</f>
        <v>1.06</v>
      </c>
      <c r="H687">
        <f>VLOOKUP(A687,away!$A$2:$E$405,3,FALSE)</f>
        <v>1.4652777777777799</v>
      </c>
      <c r="I687">
        <f>VLOOKUP(C687,away!$B$2:$E$405,3,FALSE)</f>
        <v>0.98</v>
      </c>
      <c r="J687">
        <f>VLOOKUP(B687,home!$B$2:$E$405,4,FALSE)</f>
        <v>1.71</v>
      </c>
      <c r="K687" s="3">
        <f t="shared" si="896"/>
        <v>1.4516111111111103</v>
      </c>
      <c r="L687" s="3">
        <f t="shared" si="897"/>
        <v>2.4555125000000033</v>
      </c>
      <c r="M687" s="5">
        <f t="shared" si="898"/>
        <v>2.0098228319485947E-2</v>
      </c>
      <c r="N687" s="5">
        <f t="shared" si="899"/>
        <v>2.9174811542213779E-2</v>
      </c>
      <c r="O687" s="5">
        <f t="shared" si="900"/>
        <v>4.9351450866351808E-2</v>
      </c>
      <c r="P687" s="5">
        <f t="shared" si="901"/>
        <v>7.1639114427050316E-2</v>
      </c>
      <c r="Q687" s="5">
        <f t="shared" si="902"/>
        <v>2.1175240299625097E-2</v>
      </c>
      <c r="R687" s="5">
        <f t="shared" si="903"/>
        <v>6.0591552247731433E-2</v>
      </c>
      <c r="S687" s="5">
        <f t="shared" si="904"/>
        <v>6.3838496536983244E-2</v>
      </c>
      <c r="T687" s="5">
        <f t="shared" si="905"/>
        <v>5.1996067246233242E-2</v>
      </c>
      <c r="U687" s="5">
        <f t="shared" si="906"/>
        <v>8.7955370482276307E-2</v>
      </c>
      <c r="V687" s="5">
        <f t="shared" si="907"/>
        <v>2.528323108089741E-2</v>
      </c>
      <c r="W687" s="5">
        <f t="shared" si="908"/>
        <v>1.0246071366461182E-2</v>
      </c>
      <c r="X687" s="5">
        <f t="shared" si="909"/>
        <v>2.5159356316237544E-2</v>
      </c>
      <c r="Y687" s="5">
        <f t="shared" si="910"/>
        <v>3.0889556963237665E-2</v>
      </c>
      <c r="Z687" s="5">
        <f t="shared" si="911"/>
        <v>4.9594437979569271E-2</v>
      </c>
      <c r="AA687" s="5">
        <f t="shared" si="912"/>
        <v>7.1991837220453603E-2</v>
      </c>
      <c r="AB687" s="5">
        <f t="shared" si="913"/>
        <v>5.2252075409256422E-2</v>
      </c>
      <c r="AC687" s="5">
        <f t="shared" si="914"/>
        <v>5.6325495949743629E-3</v>
      </c>
      <c r="AD687" s="5">
        <f t="shared" si="915"/>
        <v>3.7183277601981128E-3</v>
      </c>
      <c r="AE687" s="5">
        <f t="shared" si="916"/>
        <v>9.1304002942634802E-3</v>
      </c>
      <c r="AF687" s="5">
        <f t="shared" si="917"/>
        <v>1.1209906026283844E-2</v>
      </c>
      <c r="AG687" s="5">
        <f t="shared" si="918"/>
        <v>9.1753547904551147E-3</v>
      </c>
      <c r="AH687" s="5">
        <f t="shared" si="919"/>
        <v>3.0444940597326827E-2</v>
      </c>
      <c r="AI687" s="5">
        <f t="shared" si="920"/>
        <v>4.4194214048197344E-2</v>
      </c>
      <c r="AJ687" s="5">
        <f t="shared" si="921"/>
        <v>3.2076406079593001E-2</v>
      </c>
      <c r="AK687" s="5">
        <f t="shared" si="922"/>
        <v>1.5520822489883053E-2</v>
      </c>
      <c r="AL687" s="5">
        <f t="shared" si="923"/>
        <v>8.0307748232551592E-4</v>
      </c>
      <c r="AM687" s="5">
        <f t="shared" si="924"/>
        <v>1.0795131782912941E-3</v>
      </c>
      <c r="AN687" s="5">
        <f t="shared" si="925"/>
        <v>2.6507581032090047E-3</v>
      </c>
      <c r="AO687" s="5">
        <f t="shared" si="926"/>
        <v>3.2544848284530052E-3</v>
      </c>
      <c r="AP687" s="5">
        <f t="shared" si="927"/>
        <v>2.6638093924422402E-3</v>
      </c>
      <c r="AQ687" s="5">
        <f t="shared" si="928"/>
        <v>1.6352543151898343E-3</v>
      </c>
      <c r="AR687" s="5">
        <f t="shared" si="929"/>
        <v>1.4951586439698704E-2</v>
      </c>
      <c r="AS687" s="5">
        <f t="shared" si="930"/>
        <v>2.1703889004604845E-2</v>
      </c>
      <c r="AT687" s="5">
        <f t="shared" si="931"/>
        <v>1.5752803216703328E-2</v>
      </c>
      <c r="AU687" s="5">
        <f t="shared" si="932"/>
        <v>7.6223147268377946E-3</v>
      </c>
      <c r="AV687" s="5">
        <f t="shared" si="933"/>
        <v>2.7661591874658985E-3</v>
      </c>
      <c r="AW687" s="5">
        <f t="shared" si="934"/>
        <v>7.9514692007739046E-5</v>
      </c>
      <c r="AX687" s="5">
        <f t="shared" si="935"/>
        <v>2.6117222069975177E-4</v>
      </c>
      <c r="AY687" s="5">
        <f t="shared" si="936"/>
        <v>6.4131165258100018E-4</v>
      </c>
      <c r="AZ687" s="5">
        <f t="shared" si="937"/>
        <v>7.8737438965415267E-4</v>
      </c>
      <c r="BA687" s="5">
        <f t="shared" si="938"/>
        <v>6.4446921865854835E-4</v>
      </c>
      <c r="BB687" s="5">
        <f t="shared" si="939"/>
        <v>3.9562555557032535E-4</v>
      </c>
      <c r="BC687" s="5">
        <f t="shared" si="940"/>
        <v>1.9429269940447578E-4</v>
      </c>
      <c r="BD687" s="5">
        <f t="shared" si="941"/>
        <v>6.1189678995851289E-3</v>
      </c>
      <c r="BE687" s="5">
        <f t="shared" si="942"/>
        <v>8.882361791569985E-3</v>
      </c>
      <c r="BF687" s="5">
        <f t="shared" si="943"/>
        <v>6.4468675347758905E-3</v>
      </c>
      <c r="BG687" s="5">
        <f t="shared" si="944"/>
        <v>3.1194481817807245E-3</v>
      </c>
      <c r="BH687" s="5">
        <f t="shared" si="945"/>
        <v>1.1320564103020627E-3</v>
      </c>
      <c r="BI687" s="5">
        <f t="shared" si="946"/>
        <v>3.2866113271980656E-4</v>
      </c>
      <c r="BJ687" s="8">
        <f t="shared" si="947"/>
        <v>0.21608315815936266</v>
      </c>
      <c r="BK687" s="8">
        <f t="shared" si="948"/>
        <v>0.18793600909429781</v>
      </c>
      <c r="BL687" s="8">
        <f t="shared" si="949"/>
        <v>0.53320378496711385</v>
      </c>
      <c r="BM687" s="8">
        <f t="shared" si="950"/>
        <v>0.73422519553731225</v>
      </c>
      <c r="BN687" s="8">
        <f t="shared" si="951"/>
        <v>0.25203039770245839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1.8034188034187999</v>
      </c>
      <c r="F688">
        <f>VLOOKUP(B688,home!$B$2:$E$405,3,FALSE)</f>
        <v>0.79</v>
      </c>
      <c r="G688">
        <f>VLOOKUP(C688,away!$B$2:$E$405,4,FALSE)</f>
        <v>1.1100000000000001</v>
      </c>
      <c r="H688">
        <f>VLOOKUP(A688,away!$A$2:$E$405,3,FALSE)</f>
        <v>1.23931623931624</v>
      </c>
      <c r="I688">
        <f>VLOOKUP(C688,away!$B$2:$E$405,3,FALSE)</f>
        <v>0.48</v>
      </c>
      <c r="J688">
        <f>VLOOKUP(B688,home!$B$2:$E$405,4,FALSE)</f>
        <v>0.81</v>
      </c>
      <c r="K688" s="3">
        <f t="shared" si="896"/>
        <v>1.5814179487179458</v>
      </c>
      <c r="L688" s="3">
        <f t="shared" si="897"/>
        <v>0.48184615384615415</v>
      </c>
      <c r="M688" s="5">
        <f t="shared" si="898"/>
        <v>0.12703862529733453</v>
      </c>
      <c r="N688" s="5">
        <f t="shared" si="899"/>
        <v>0.20090116222565851</v>
      </c>
      <c r="O688" s="5">
        <f t="shared" si="900"/>
        <v>6.1213072989423384E-2</v>
      </c>
      <c r="P688" s="5">
        <f t="shared" si="901"/>
        <v>9.6803452321655825E-2</v>
      </c>
      <c r="Q688" s="5">
        <f t="shared" si="902"/>
        <v>0.15885435193097611</v>
      </c>
      <c r="R688" s="5">
        <f t="shared" si="903"/>
        <v>1.4747641892528781E-2</v>
      </c>
      <c r="S688" s="5">
        <f t="shared" si="904"/>
        <v>1.8441061447765271E-2</v>
      </c>
      <c r="T688" s="5">
        <f t="shared" si="905"/>
        <v>7.6543358499664232E-2</v>
      </c>
      <c r="U688" s="5">
        <f t="shared" si="906"/>
        <v>2.332218559010971E-2</v>
      </c>
      <c r="V688" s="5">
        <f t="shared" si="907"/>
        <v>1.5613435226589972E-3</v>
      </c>
      <c r="W688" s="5">
        <f t="shared" si="908"/>
        <v>8.373837445853427E-2</v>
      </c>
      <c r="X688" s="5">
        <f t="shared" si="909"/>
        <v>4.034901366217377E-2</v>
      </c>
      <c r="Y688" s="5">
        <f t="shared" si="910"/>
        <v>9.7210085223021787E-3</v>
      </c>
      <c r="Z688" s="5">
        <f t="shared" si="911"/>
        <v>2.3686981747384705E-3</v>
      </c>
      <c r="AA688" s="5">
        <f t="shared" si="912"/>
        <v>3.7459018086268545E-3</v>
      </c>
      <c r="AB688" s="5">
        <f t="shared" si="913"/>
        <v>2.9619181771487623E-3</v>
      </c>
      <c r="AC688" s="5">
        <f t="shared" si="914"/>
        <v>7.4359000510521147E-5</v>
      </c>
      <c r="AD688" s="5">
        <f t="shared" si="915"/>
        <v>3.310634209129764E-2</v>
      </c>
      <c r="AE688" s="5">
        <f t="shared" si="916"/>
        <v>1.5952163604606811E-2</v>
      </c>
      <c r="AF688" s="5">
        <f t="shared" si="917"/>
        <v>3.8432443392021971E-3</v>
      </c>
      <c r="AG688" s="5">
        <f t="shared" si="918"/>
        <v>6.1728416771186095E-4</v>
      </c>
      <c r="AH688" s="5">
        <f t="shared" si="919"/>
        <v>2.8533702628003434E-4</v>
      </c>
      <c r="AI688" s="5">
        <f t="shared" si="920"/>
        <v>4.5123709479305058E-4</v>
      </c>
      <c r="AJ688" s="5">
        <f t="shared" si="921"/>
        <v>3.5679722041653572E-4</v>
      </c>
      <c r="AK688" s="5">
        <f t="shared" si="922"/>
        <v>1.8808184280646084E-4</v>
      </c>
      <c r="AL688" s="5">
        <f t="shared" si="923"/>
        <v>2.2664628001944343E-6</v>
      </c>
      <c r="AM688" s="5">
        <f t="shared" si="924"/>
        <v>1.0470992719914885E-2</v>
      </c>
      <c r="AN688" s="5">
        <f t="shared" si="925"/>
        <v>5.0454075690420678E-3</v>
      </c>
      <c r="AO688" s="5">
        <f t="shared" si="926"/>
        <v>1.2155551158645973E-3</v>
      </c>
      <c r="AP688" s="5">
        <f t="shared" si="927"/>
        <v>1.9523685245579085E-4</v>
      </c>
      <c r="AQ688" s="5">
        <f t="shared" si="928"/>
        <v>2.3518531611212971E-5</v>
      </c>
      <c r="AR688" s="5">
        <f t="shared" si="929"/>
        <v>2.7497709732586725E-5</v>
      </c>
      <c r="AS688" s="5">
        <f t="shared" si="930"/>
        <v>4.3485371719748801E-5</v>
      </c>
      <c r="AT688" s="5">
        <f t="shared" si="931"/>
        <v>3.4384273672141265E-5</v>
      </c>
      <c r="AU688" s="5">
        <f t="shared" si="932"/>
        <v>1.8125302512918029E-5</v>
      </c>
      <c r="AV688" s="5">
        <f t="shared" si="933"/>
        <v>7.1659196799677684E-6</v>
      </c>
      <c r="AW688" s="5">
        <f t="shared" si="934"/>
        <v>4.7973472438865326E-8</v>
      </c>
      <c r="AX688" s="5">
        <f t="shared" si="935"/>
        <v>2.7598359713613932E-3</v>
      </c>
      <c r="AY688" s="5">
        <f t="shared" si="936"/>
        <v>1.3298163480467522E-3</v>
      </c>
      <c r="AZ688" s="5">
        <f t="shared" si="937"/>
        <v>3.2038344631403308E-4</v>
      </c>
      <c r="BA688" s="5">
        <f t="shared" si="938"/>
        <v>5.145851045413089E-5</v>
      </c>
      <c r="BB688" s="5">
        <f t="shared" si="939"/>
        <v>6.1987713362437702E-6</v>
      </c>
      <c r="BC688" s="5">
        <f t="shared" si="940"/>
        <v>5.9737082538816961E-7</v>
      </c>
      <c r="BD688" s="5">
        <f t="shared" si="941"/>
        <v>2.2082776123708117E-6</v>
      </c>
      <c r="BE688" s="5">
        <f t="shared" si="942"/>
        <v>3.4922098519552122E-6</v>
      </c>
      <c r="BF688" s="5">
        <f t="shared" si="943"/>
        <v>2.7613216702858069E-6</v>
      </c>
      <c r="BG688" s="5">
        <f t="shared" si="944"/>
        <v>1.4556012171912638E-6</v>
      </c>
      <c r="BH688" s="5">
        <f t="shared" si="945"/>
        <v>5.754784727604886E-7</v>
      </c>
      <c r="BI688" s="5">
        <f t="shared" si="946"/>
        <v>1.8201439718484539E-7</v>
      </c>
      <c r="BJ688" s="8">
        <f t="shared" si="947"/>
        <v>0.64504530470935417</v>
      </c>
      <c r="BK688" s="8">
        <f t="shared" si="948"/>
        <v>0.24525092440077209</v>
      </c>
      <c r="BL688" s="8">
        <f t="shared" si="949"/>
        <v>0.10741350712267267</v>
      </c>
      <c r="BM688" s="8">
        <f t="shared" si="950"/>
        <v>0.33919035937538572</v>
      </c>
      <c r="BN688" s="8">
        <f t="shared" si="951"/>
        <v>0.65955830665757709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1.8034188034187999</v>
      </c>
      <c r="F689">
        <f>VLOOKUP(B689,home!$B$2:$E$405,3,FALSE)</f>
        <v>0.48</v>
      </c>
      <c r="G689">
        <f>VLOOKUP(C689,away!$B$2:$E$405,4,FALSE)</f>
        <v>0.65</v>
      </c>
      <c r="H689">
        <f>VLOOKUP(A689,away!$A$2:$E$405,3,FALSE)</f>
        <v>1.23931623931624</v>
      </c>
      <c r="I689">
        <f>VLOOKUP(C689,away!$B$2:$E$405,3,FALSE)</f>
        <v>0.28000000000000003</v>
      </c>
      <c r="J689">
        <f>VLOOKUP(B689,home!$B$2:$E$405,4,FALSE)</f>
        <v>1.04</v>
      </c>
      <c r="K689" s="3">
        <f t="shared" si="896"/>
        <v>0.56266666666666565</v>
      </c>
      <c r="L689" s="3">
        <f t="shared" si="897"/>
        <v>0.36088888888888915</v>
      </c>
      <c r="M689" s="5">
        <f t="shared" si="898"/>
        <v>0.39710460054506064</v>
      </c>
      <c r="N689" s="5">
        <f t="shared" si="899"/>
        <v>0.22343752190668709</v>
      </c>
      <c r="O689" s="5">
        <f t="shared" si="900"/>
        <v>0.14331063806337307</v>
      </c>
      <c r="P689" s="5">
        <f t="shared" si="901"/>
        <v>8.0636119016991123E-2</v>
      </c>
      <c r="Q689" s="5">
        <f t="shared" si="902"/>
        <v>6.2860422829747839E-2</v>
      </c>
      <c r="R689" s="5">
        <f t="shared" si="903"/>
        <v>2.5859608468324222E-2</v>
      </c>
      <c r="S689" s="5">
        <f t="shared" si="904"/>
        <v>4.0934955684204747E-3</v>
      </c>
      <c r="T689" s="5">
        <f t="shared" si="905"/>
        <v>2.2685628150113456E-2</v>
      </c>
      <c r="U689" s="5">
        <f t="shared" si="906"/>
        <v>1.4550339698177072E-2</v>
      </c>
      <c r="V689" s="5">
        <f t="shared" si="907"/>
        <v>9.2358424063027653E-5</v>
      </c>
      <c r="W689" s="5">
        <f t="shared" si="908"/>
        <v>1.1789821526290465E-2</v>
      </c>
      <c r="X689" s="5">
        <f t="shared" si="909"/>
        <v>4.2548155908212724E-3</v>
      </c>
      <c r="Y689" s="5">
        <f t="shared" si="910"/>
        <v>7.6775783549930558E-4</v>
      </c>
      <c r="Z689" s="5">
        <f t="shared" si="911"/>
        <v>3.110815122411746E-3</v>
      </c>
      <c r="AA689" s="5">
        <f t="shared" si="912"/>
        <v>1.7503519755436728E-3</v>
      </c>
      <c r="AB689" s="5">
        <f t="shared" si="913"/>
        <v>4.9243235578628564E-4</v>
      </c>
      <c r="AC689" s="5">
        <f t="shared" si="914"/>
        <v>1.1721447045604914E-6</v>
      </c>
      <c r="AD689" s="5">
        <f t="shared" si="915"/>
        <v>1.6584348946981891E-3</v>
      </c>
      <c r="AE689" s="5">
        <f t="shared" si="916"/>
        <v>5.9851072644219125E-4</v>
      </c>
      <c r="AF689" s="5">
        <f t="shared" si="917"/>
        <v>1.0799793552690212E-4</v>
      </c>
      <c r="AG689" s="5">
        <f t="shared" si="918"/>
        <v>1.2991751651532531E-5</v>
      </c>
      <c r="AH689" s="5">
        <f t="shared" si="919"/>
        <v>2.8066465326648211E-4</v>
      </c>
      <c r="AI689" s="5">
        <f t="shared" si="920"/>
        <v>1.5792064490460702E-4</v>
      </c>
      <c r="AJ689" s="5">
        <f t="shared" si="921"/>
        <v>4.4428341433162683E-5</v>
      </c>
      <c r="AK689" s="5">
        <f t="shared" si="922"/>
        <v>8.3327822599087209E-6</v>
      </c>
      <c r="AL689" s="5">
        <f t="shared" si="923"/>
        <v>9.5206350943648213E-9</v>
      </c>
      <c r="AM689" s="5">
        <f t="shared" si="924"/>
        <v>1.8662920681670255E-4</v>
      </c>
      <c r="AN689" s="5">
        <f t="shared" si="925"/>
        <v>6.735240708229447E-5</v>
      </c>
      <c r="AO689" s="5">
        <f t="shared" si="926"/>
        <v>1.2153367677960698E-5</v>
      </c>
      <c r="AP689" s="5">
        <f t="shared" si="927"/>
        <v>1.4620051191857918E-6</v>
      </c>
      <c r="AQ689" s="5">
        <f t="shared" si="928"/>
        <v>1.3190535075320707E-7</v>
      </c>
      <c r="AR689" s="5">
        <f t="shared" si="929"/>
        <v>2.025775097354522E-5</v>
      </c>
      <c r="AS689" s="5">
        <f t="shared" si="930"/>
        <v>1.1398361214448091E-5</v>
      </c>
      <c r="AT689" s="5">
        <f t="shared" si="931"/>
        <v>3.2067389549980566E-6</v>
      </c>
      <c r="AU689" s="5">
        <f t="shared" si="932"/>
        <v>6.0144170622630122E-7</v>
      </c>
      <c r="AV689" s="5">
        <f t="shared" si="933"/>
        <v>8.4602800009166216E-8</v>
      </c>
      <c r="AW689" s="5">
        <f t="shared" si="934"/>
        <v>5.37017103535049E-11</v>
      </c>
      <c r="AX689" s="5">
        <f t="shared" si="935"/>
        <v>1.7501672283699631E-5</v>
      </c>
      <c r="AY689" s="5">
        <f t="shared" si="936"/>
        <v>6.316159064161826E-6</v>
      </c>
      <c r="AZ689" s="5">
        <f t="shared" si="937"/>
        <v>1.1397158133554234E-6</v>
      </c>
      <c r="BA689" s="5">
        <f t="shared" si="938"/>
        <v>1.3710359117697846E-7</v>
      </c>
      <c r="BB689" s="5">
        <f t="shared" si="939"/>
        <v>1.2369790670634063E-8</v>
      </c>
      <c r="BC689" s="5">
        <f t="shared" si="940"/>
        <v>8.9282400218265507E-10</v>
      </c>
      <c r="BD689" s="5">
        <f t="shared" si="941"/>
        <v>1.2184662067050906E-6</v>
      </c>
      <c r="BE689" s="5">
        <f t="shared" si="942"/>
        <v>6.8559031897272986E-7</v>
      </c>
      <c r="BF689" s="5">
        <f t="shared" si="943"/>
        <v>1.9287940973766095E-7</v>
      </c>
      <c r="BG689" s="5">
        <f t="shared" si="944"/>
        <v>3.6175604848574572E-8</v>
      </c>
      <c r="BH689" s="5">
        <f t="shared" si="945"/>
        <v>5.0887017486994803E-9</v>
      </c>
      <c r="BI689" s="5">
        <f t="shared" si="946"/>
        <v>5.7264857012031396E-10</v>
      </c>
      <c r="BJ689" s="8">
        <f t="shared" si="947"/>
        <v>0.32846673995289222</v>
      </c>
      <c r="BK689" s="8">
        <f t="shared" si="948"/>
        <v>0.48193407137893912</v>
      </c>
      <c r="BL689" s="8">
        <f t="shared" si="949"/>
        <v>0.18649240465160827</v>
      </c>
      <c r="BM689" s="8">
        <f t="shared" si="950"/>
        <v>6.6788804170304888E-2</v>
      </c>
      <c r="BN689" s="8">
        <f t="shared" si="951"/>
        <v>0.93320891083018398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1.5777777777777799</v>
      </c>
      <c r="F690">
        <f>VLOOKUP(B690,home!$B$2:$E$405,3,FALSE)</f>
        <v>0.81</v>
      </c>
      <c r="G690">
        <f>VLOOKUP(C690,away!$B$2:$E$405,4,FALSE)</f>
        <v>0.54</v>
      </c>
      <c r="H690">
        <f>VLOOKUP(A690,away!$A$2:$E$405,3,FALSE)</f>
        <v>1.31111111111111</v>
      </c>
      <c r="I690">
        <f>VLOOKUP(C690,away!$B$2:$E$405,3,FALSE)</f>
        <v>1.63</v>
      </c>
      <c r="J690">
        <f>VLOOKUP(B690,home!$B$2:$E$405,4,FALSE)</f>
        <v>0.54</v>
      </c>
      <c r="K690" s="3">
        <f t="shared" si="896"/>
        <v>0.69012000000000107</v>
      </c>
      <c r="L690" s="3">
        <f t="shared" si="897"/>
        <v>1.1540399999999991</v>
      </c>
      <c r="M690" s="5">
        <f t="shared" si="898"/>
        <v>0.15815811792614196</v>
      </c>
      <c r="N690" s="5">
        <f t="shared" si="899"/>
        <v>0.10914808034318922</v>
      </c>
      <c r="O690" s="5">
        <f t="shared" si="900"/>
        <v>0.18252079441148469</v>
      </c>
      <c r="P690" s="5">
        <f t="shared" si="901"/>
        <v>0.12596125063925398</v>
      </c>
      <c r="Q690" s="5">
        <f t="shared" si="902"/>
        <v>3.7662636603220931E-2</v>
      </c>
      <c r="R690" s="5">
        <f t="shared" si="903"/>
        <v>0.10531814879131485</v>
      </c>
      <c r="S690" s="5">
        <f t="shared" si="904"/>
        <v>2.5079706420783162E-2</v>
      </c>
      <c r="T690" s="5">
        <f t="shared" si="905"/>
        <v>4.3464189145581048E-2</v>
      </c>
      <c r="U690" s="5">
        <f t="shared" si="906"/>
        <v>7.2682160843862295E-2</v>
      </c>
      <c r="V690" s="5">
        <f t="shared" si="907"/>
        <v>2.2193480436264188E-3</v>
      </c>
      <c r="W690" s="5">
        <f t="shared" si="908"/>
        <v>8.6639129242049567E-3</v>
      </c>
      <c r="X690" s="5">
        <f t="shared" si="909"/>
        <v>9.9985020710494799E-3</v>
      </c>
      <c r="Y690" s="5">
        <f t="shared" si="910"/>
        <v>5.7693356650369678E-3</v>
      </c>
      <c r="Z690" s="5">
        <f t="shared" si="911"/>
        <v>4.0513785477042957E-2</v>
      </c>
      <c r="AA690" s="5">
        <f t="shared" si="912"/>
        <v>2.7959373633416922E-2</v>
      </c>
      <c r="AB690" s="5">
        <f t="shared" si="913"/>
        <v>9.6476614659468576E-3</v>
      </c>
      <c r="AC690" s="5">
        <f t="shared" si="914"/>
        <v>1.1047166707462061E-4</v>
      </c>
      <c r="AD690" s="5">
        <f t="shared" si="915"/>
        <v>1.4947848968130831E-3</v>
      </c>
      <c r="AE690" s="5">
        <f t="shared" si="916"/>
        <v>1.7250415623181691E-3</v>
      </c>
      <c r="AF690" s="5">
        <f t="shared" si="917"/>
        <v>9.9538348228882939E-4</v>
      </c>
      <c r="AG690" s="5">
        <f t="shared" si="918"/>
        <v>3.8290411796686652E-4</v>
      </c>
      <c r="AH690" s="5">
        <f t="shared" si="919"/>
        <v>1.1688632247981657E-2</v>
      </c>
      <c r="AI690" s="5">
        <f t="shared" si="920"/>
        <v>8.0665588869771113E-3</v>
      </c>
      <c r="AJ690" s="5">
        <f t="shared" si="921"/>
        <v>2.7834468095403265E-3</v>
      </c>
      <c r="AK690" s="5">
        <f t="shared" si="922"/>
        <v>6.403041040666577E-4</v>
      </c>
      <c r="AL690" s="5">
        <f t="shared" si="923"/>
        <v>3.5193006915827642E-6</v>
      </c>
      <c r="AM690" s="5">
        <f t="shared" si="924"/>
        <v>2.0631619059772939E-4</v>
      </c>
      <c r="AN690" s="5">
        <f t="shared" si="925"/>
        <v>2.3809713659740344E-4</v>
      </c>
      <c r="AO690" s="5">
        <f t="shared" si="926"/>
        <v>1.3738680975943366E-4</v>
      </c>
      <c r="AP690" s="5">
        <f t="shared" si="927"/>
        <v>5.2849957978258889E-5</v>
      </c>
      <c r="AQ690" s="5">
        <f t="shared" si="928"/>
        <v>1.5247741376307465E-5</v>
      </c>
      <c r="AR690" s="5">
        <f t="shared" si="929"/>
        <v>2.6978298318921434E-3</v>
      </c>
      <c r="AS690" s="5">
        <f t="shared" si="930"/>
        <v>1.8618263235854085E-3</v>
      </c>
      <c r="AT690" s="5">
        <f t="shared" si="931"/>
        <v>6.4244179121638201E-4</v>
      </c>
      <c r="AU690" s="5">
        <f t="shared" si="932"/>
        <v>1.4778730965141676E-4</v>
      </c>
      <c r="AV690" s="5">
        <f t="shared" si="933"/>
        <v>2.5497744534158968E-5</v>
      </c>
      <c r="AW690" s="5">
        <f t="shared" si="934"/>
        <v>7.7857301973088801E-8</v>
      </c>
      <c r="AX690" s="5">
        <f t="shared" si="935"/>
        <v>2.3730488242550856E-5</v>
      </c>
      <c r="AY690" s="5">
        <f t="shared" si="936"/>
        <v>2.7385932651433367E-5</v>
      </c>
      <c r="AZ690" s="5">
        <f t="shared" si="937"/>
        <v>1.5802230858530072E-5</v>
      </c>
      <c r="BA690" s="5">
        <f t="shared" si="938"/>
        <v>6.078802166659342E-6</v>
      </c>
      <c r="BB690" s="5">
        <f t="shared" si="939"/>
        <v>1.7537952131028861E-6</v>
      </c>
      <c r="BC690" s="5">
        <f t="shared" si="940"/>
        <v>4.0478996554584989E-7</v>
      </c>
      <c r="BD690" s="5">
        <f t="shared" si="941"/>
        <v>5.1890058986613509E-4</v>
      </c>
      <c r="BE690" s="5">
        <f t="shared" si="942"/>
        <v>3.5810367507841767E-4</v>
      </c>
      <c r="BF690" s="5">
        <f t="shared" si="943"/>
        <v>1.2356725412255898E-4</v>
      </c>
      <c r="BG690" s="5">
        <f t="shared" si="944"/>
        <v>2.8425411138353512E-5</v>
      </c>
      <c r="BH690" s="5">
        <f t="shared" si="945"/>
        <v>4.904236183700138E-6</v>
      </c>
      <c r="BI690" s="5">
        <f t="shared" si="946"/>
        <v>6.7690229501902922E-7</v>
      </c>
      <c r="BJ690" s="8">
        <f t="shared" si="947"/>
        <v>0.22002982468707658</v>
      </c>
      <c r="BK690" s="8">
        <f t="shared" si="948"/>
        <v>0.3115597999302232</v>
      </c>
      <c r="BL690" s="8">
        <f t="shared" si="949"/>
        <v>0.42771704226415513</v>
      </c>
      <c r="BM690" s="8">
        <f t="shared" si="950"/>
        <v>0.28102411556854268</v>
      </c>
      <c r="BN690" s="8">
        <f t="shared" si="951"/>
        <v>0.71876902871460557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1.5777777777777799</v>
      </c>
      <c r="F691">
        <f>VLOOKUP(B691,home!$B$2:$E$405,3,FALSE)</f>
        <v>1.99</v>
      </c>
      <c r="G691">
        <f>VLOOKUP(C691,away!$B$2:$E$405,4,FALSE)</f>
        <v>0.72</v>
      </c>
      <c r="H691">
        <f>VLOOKUP(A691,away!$A$2:$E$405,3,FALSE)</f>
        <v>1.31111111111111</v>
      </c>
      <c r="I691">
        <f>VLOOKUP(C691,away!$B$2:$E$405,3,FALSE)</f>
        <v>1</v>
      </c>
      <c r="J691">
        <f>VLOOKUP(B691,home!$B$2:$E$405,4,FALSE)</f>
        <v>0.44</v>
      </c>
      <c r="K691" s="3">
        <f t="shared" si="896"/>
        <v>2.2606400000000031</v>
      </c>
      <c r="L691" s="3">
        <f t="shared" si="897"/>
        <v>0.57688888888888845</v>
      </c>
      <c r="M691" s="5">
        <f t="shared" si="898"/>
        <v>5.8570220808821578E-2</v>
      </c>
      <c r="N691" s="5">
        <f t="shared" si="899"/>
        <v>0.1324061839692546</v>
      </c>
      <c r="O691" s="5">
        <f t="shared" si="900"/>
        <v>3.3788509604377931E-2</v>
      </c>
      <c r="P691" s="5">
        <f t="shared" si="901"/>
        <v>7.6383656352041043E-2</v>
      </c>
      <c r="Q691" s="5">
        <f t="shared" si="902"/>
        <v>0.1496613578641281</v>
      </c>
      <c r="R691" s="5">
        <f t="shared" si="903"/>
        <v>9.7461078814405598E-3</v>
      </c>
      <c r="S691" s="5">
        <f t="shared" si="904"/>
        <v>2.4903709074065583E-2</v>
      </c>
      <c r="T691" s="5">
        <f t="shared" si="905"/>
        <v>8.6337974447839166E-2</v>
      </c>
      <c r="U691" s="5">
        <f t="shared" si="906"/>
        <v>2.203244132109982E-2</v>
      </c>
      <c r="V691" s="5">
        <f t="shared" si="907"/>
        <v>3.6086528643847881E-3</v>
      </c>
      <c r="W691" s="5">
        <f t="shared" si="908"/>
        <v>0.11277681734732099</v>
      </c>
      <c r="X691" s="5">
        <f t="shared" si="909"/>
        <v>6.5059692851921133E-2</v>
      </c>
      <c r="Y691" s="5">
        <f t="shared" si="910"/>
        <v>1.8766106960398567E-2</v>
      </c>
      <c r="Z691" s="5">
        <f t="shared" si="911"/>
        <v>1.8741404489051607E-3</v>
      </c>
      <c r="AA691" s="5">
        <f t="shared" si="912"/>
        <v>4.2367568644129695E-3</v>
      </c>
      <c r="AB691" s="5">
        <f t="shared" si="913"/>
        <v>4.7888910189832741E-3</v>
      </c>
      <c r="AC691" s="5">
        <f t="shared" si="914"/>
        <v>2.9413635513119433E-4</v>
      </c>
      <c r="AD691" s="5">
        <f t="shared" si="915"/>
        <v>6.3736946092012012E-2</v>
      </c>
      <c r="AE691" s="5">
        <f t="shared" si="916"/>
        <v>3.676913601219179E-2</v>
      </c>
      <c r="AF691" s="5">
        <f t="shared" si="917"/>
        <v>1.0605853009738866E-2</v>
      </c>
      <c r="AG691" s="5">
        <f t="shared" si="918"/>
        <v>2.0394662528357092E-3</v>
      </c>
      <c r="AH691" s="5">
        <f t="shared" si="919"/>
        <v>2.7029270029765525E-4</v>
      </c>
      <c r="AI691" s="5">
        <f t="shared" si="920"/>
        <v>6.1103449000089228E-4</v>
      </c>
      <c r="AJ691" s="5">
        <f t="shared" si="921"/>
        <v>6.906645047378095E-4</v>
      </c>
      <c r="AK691" s="5">
        <f t="shared" si="922"/>
        <v>5.2044793533016125E-4</v>
      </c>
      <c r="AL691" s="5">
        <f t="shared" si="923"/>
        <v>1.5343777066723395E-5</v>
      </c>
      <c r="AM691" s="5">
        <f t="shared" si="924"/>
        <v>2.8817257962689233E-2</v>
      </c>
      <c r="AN691" s="5">
        <f t="shared" si="925"/>
        <v>1.6624355926920263E-2</v>
      </c>
      <c r="AO691" s="5">
        <f t="shared" si="926"/>
        <v>4.7952031095872183E-3</v>
      </c>
      <c r="AP691" s="5">
        <f t="shared" si="927"/>
        <v>9.2209979796210439E-4</v>
      </c>
      <c r="AQ691" s="5">
        <f t="shared" si="928"/>
        <v>1.3298728197275674E-4</v>
      </c>
      <c r="AR691" s="5">
        <f t="shared" si="929"/>
        <v>3.118577110989834E-5</v>
      </c>
      <c r="AS691" s="5">
        <f t="shared" si="930"/>
        <v>7.0499801601880689E-5</v>
      </c>
      <c r="AT691" s="5">
        <f t="shared" si="931"/>
        <v>7.9687335746637901E-5</v>
      </c>
      <c r="AU691" s="5">
        <f t="shared" si="932"/>
        <v>6.0048126227426588E-5</v>
      </c>
      <c r="AV691" s="5">
        <f t="shared" si="933"/>
        <v>3.3936799018692453E-5</v>
      </c>
      <c r="AW691" s="5">
        <f t="shared" si="934"/>
        <v>5.5584456212563713E-7</v>
      </c>
      <c r="AX691" s="5">
        <f t="shared" si="935"/>
        <v>1.0857574340128979E-2</v>
      </c>
      <c r="AY691" s="5">
        <f t="shared" si="936"/>
        <v>6.2636139971055131E-3</v>
      </c>
      <c r="AZ691" s="5">
        <f t="shared" si="937"/>
        <v>1.806704659609544E-3</v>
      </c>
      <c r="BA691" s="5">
        <f t="shared" si="938"/>
        <v>3.4742261454417576E-4</v>
      </c>
      <c r="BB691" s="5">
        <f t="shared" si="939"/>
        <v>5.0106061519815532E-5</v>
      </c>
      <c r="BC691" s="5">
        <f t="shared" si="940"/>
        <v>5.7811260313529363E-6</v>
      </c>
      <c r="BD691" s="5">
        <f t="shared" si="941"/>
        <v>2.99845414078874E-6</v>
      </c>
      <c r="BE691" s="5">
        <f t="shared" si="942"/>
        <v>6.7784253688326672E-6</v>
      </c>
      <c r="BF691" s="5">
        <f t="shared" si="943"/>
        <v>7.6617897628989518E-6</v>
      </c>
      <c r="BG691" s="5">
        <f t="shared" si="944"/>
        <v>5.7735161365333038E-6</v>
      </c>
      <c r="BH691" s="5">
        <f t="shared" si="945"/>
        <v>3.2629603797231657E-6</v>
      </c>
      <c r="BI691" s="5">
        <f t="shared" si="946"/>
        <v>1.4752757505634768E-6</v>
      </c>
      <c r="BJ691" s="8">
        <f t="shared" si="947"/>
        <v>0.74878264168571163</v>
      </c>
      <c r="BK691" s="8">
        <f t="shared" si="948"/>
        <v>0.17003933322861642</v>
      </c>
      <c r="BL691" s="8">
        <f t="shared" si="949"/>
        <v>7.6988454575924986E-2</v>
      </c>
      <c r="BM691" s="8">
        <f t="shared" si="950"/>
        <v>0.53086547530655104</v>
      </c>
      <c r="BN691" s="8">
        <f t="shared" si="951"/>
        <v>0.46055603648006377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1.5777777777777799</v>
      </c>
      <c r="F692">
        <f>VLOOKUP(B692,home!$B$2:$E$405,3,FALSE)</f>
        <v>0.91</v>
      </c>
      <c r="G692">
        <f>VLOOKUP(C692,away!$B$2:$E$405,4,FALSE)</f>
        <v>0.95</v>
      </c>
      <c r="H692">
        <f>VLOOKUP(A692,away!$A$2:$E$405,3,FALSE)</f>
        <v>1.31111111111111</v>
      </c>
      <c r="I692">
        <f>VLOOKUP(C692,away!$B$2:$E$405,3,FALSE)</f>
        <v>0.79</v>
      </c>
      <c r="J692">
        <f>VLOOKUP(B692,home!$B$2:$E$405,4,FALSE)</f>
        <v>0.98</v>
      </c>
      <c r="K692" s="3">
        <f t="shared" si="896"/>
        <v>1.3639888888888907</v>
      </c>
      <c r="L692" s="3">
        <f t="shared" si="897"/>
        <v>1.0150622222222214</v>
      </c>
      <c r="M692" s="5">
        <f t="shared" si="898"/>
        <v>9.2638439403997824E-2</v>
      </c>
      <c r="N692" s="5">
        <f t="shared" si="899"/>
        <v>0.12635780203105981</v>
      </c>
      <c r="O692" s="5">
        <f t="shared" si="900"/>
        <v>9.4033780164620634E-2</v>
      </c>
      <c r="P692" s="5">
        <f t="shared" si="901"/>
        <v>0.1282610313247631</v>
      </c>
      <c r="Q692" s="5">
        <f t="shared" si="902"/>
        <v>8.6175318997393863E-2</v>
      </c>
      <c r="R692" s="5">
        <f t="shared" si="903"/>
        <v>4.7725068928927819E-2</v>
      </c>
      <c r="S692" s="5">
        <f t="shared" si="904"/>
        <v>4.4395426624009818E-2</v>
      </c>
      <c r="T692" s="5">
        <f t="shared" si="905"/>
        <v>8.7473310802203441E-2</v>
      </c>
      <c r="U692" s="5">
        <f t="shared" si="906"/>
        <v>6.5096463740513977E-2</v>
      </c>
      <c r="V692" s="5">
        <f t="shared" si="907"/>
        <v>6.8296621689570612E-3</v>
      </c>
      <c r="W692" s="5">
        <f t="shared" si="908"/>
        <v>3.9180725869633656E-2</v>
      </c>
      <c r="X692" s="5">
        <f t="shared" si="909"/>
        <v>3.9770874669510022E-2</v>
      </c>
      <c r="Y692" s="5">
        <f t="shared" si="910"/>
        <v>2.0184956210877143E-2</v>
      </c>
      <c r="Z692" s="5">
        <f t="shared" si="911"/>
        <v>1.6147971507568724E-2</v>
      </c>
      <c r="AA692" s="5">
        <f t="shared" si="912"/>
        <v>2.2025653714418128E-2</v>
      </c>
      <c r="AB692" s="5">
        <f t="shared" si="913"/>
        <v>1.5021373468490329E-2</v>
      </c>
      <c r="AC692" s="5">
        <f t="shared" si="914"/>
        <v>5.9099354370731989E-4</v>
      </c>
      <c r="AD692" s="5">
        <f t="shared" si="915"/>
        <v>1.3360518686195469E-2</v>
      </c>
      <c r="AE692" s="5">
        <f t="shared" si="916"/>
        <v>1.3561757787651086E-2</v>
      </c>
      <c r="AF692" s="5">
        <f t="shared" si="917"/>
        <v>6.8830139985863121E-3</v>
      </c>
      <c r="AG692" s="5">
        <f t="shared" si="918"/>
        <v>2.3288958283305605E-3</v>
      </c>
      <c r="AH692" s="5">
        <f t="shared" si="919"/>
        <v>4.0977989607134564E-3</v>
      </c>
      <c r="AI692" s="5">
        <f t="shared" si="920"/>
        <v>5.5893522513135981E-3</v>
      </c>
      <c r="AJ692" s="5">
        <f t="shared" si="921"/>
        <v>3.8119071834389279E-3</v>
      </c>
      <c r="AK692" s="5">
        <f t="shared" si="922"/>
        <v>1.7331330145621479E-3</v>
      </c>
      <c r="AL692" s="5">
        <f t="shared" si="923"/>
        <v>3.273001657189231E-5</v>
      </c>
      <c r="AM692" s="5">
        <f t="shared" si="924"/>
        <v>3.6447198075526001E-3</v>
      </c>
      <c r="AN692" s="5">
        <f t="shared" si="925"/>
        <v>3.6996173872316895E-3</v>
      </c>
      <c r="AO692" s="5">
        <f t="shared" si="926"/>
        <v>1.877670923227683E-3</v>
      </c>
      <c r="AP692" s="5">
        <f t="shared" si="927"/>
        <v>6.3531760664451418E-4</v>
      </c>
      <c r="AQ692" s="5">
        <f t="shared" si="928"/>
        <v>1.6122172540437092E-4</v>
      </c>
      <c r="AR692" s="5">
        <f t="shared" si="929"/>
        <v>8.3190418385634222E-4</v>
      </c>
      <c r="AS692" s="5">
        <f t="shared" si="930"/>
        <v>1.1347080634002316E-3</v>
      </c>
      <c r="AT692" s="5">
        <f t="shared" si="931"/>
        <v>7.7386459530527358E-4</v>
      </c>
      <c r="AU692" s="5">
        <f t="shared" si="932"/>
        <v>3.5184756983363039E-4</v>
      </c>
      <c r="AV692" s="5">
        <f t="shared" si="933"/>
        <v>1.1997904395890757E-4</v>
      </c>
      <c r="AW692" s="5">
        <f t="shared" si="934"/>
        <v>1.2587724286531506E-6</v>
      </c>
      <c r="AX692" s="5">
        <f t="shared" si="935"/>
        <v>8.2855955343583306E-4</v>
      </c>
      <c r="AY692" s="5">
        <f t="shared" si="936"/>
        <v>8.4103950155402815E-4</v>
      </c>
      <c r="AZ692" s="5">
        <f t="shared" si="937"/>
        <v>4.2685371271205044E-4</v>
      </c>
      <c r="BA692" s="5">
        <f t="shared" si="938"/>
        <v>1.4442769272976657E-4</v>
      </c>
      <c r="BB692" s="5">
        <f t="shared" si="939"/>
        <v>3.6650773683176258E-5</v>
      </c>
      <c r="BC692" s="5">
        <f t="shared" si="940"/>
        <v>7.4405631562017219E-6</v>
      </c>
      <c r="BD692" s="5">
        <f t="shared" si="941"/>
        <v>1.4073908492353031E-4</v>
      </c>
      <c r="BE692" s="5">
        <f t="shared" si="942"/>
        <v>1.9196654806808534E-4</v>
      </c>
      <c r="BF692" s="5">
        <f t="shared" si="943"/>
        <v>1.309201193016118E-4</v>
      </c>
      <c r="BG692" s="5">
        <f t="shared" si="944"/>
        <v>5.9524529353135498E-5</v>
      </c>
      <c r="BH692" s="5">
        <f t="shared" si="945"/>
        <v>2.0297699163504377E-5</v>
      </c>
      <c r="BI692" s="5">
        <f t="shared" si="946"/>
        <v>5.5371672258058554E-6</v>
      </c>
      <c r="BJ692" s="8">
        <f t="shared" si="947"/>
        <v>0.44758069412877333</v>
      </c>
      <c r="BK692" s="8">
        <f t="shared" si="948"/>
        <v>0.27358932258356106</v>
      </c>
      <c r="BL692" s="8">
        <f t="shared" si="949"/>
        <v>0.262895820031389</v>
      </c>
      <c r="BM692" s="8">
        <f t="shared" si="950"/>
        <v>0.42418258667140363</v>
      </c>
      <c r="BN692" s="8">
        <f t="shared" si="951"/>
        <v>0.57519144085076301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1.5193798449612399</v>
      </c>
      <c r="F693">
        <f>VLOOKUP(B693,home!$B$2:$E$405,3,FALSE)</f>
        <v>0.88</v>
      </c>
      <c r="G693">
        <f>VLOOKUP(C693,away!$B$2:$E$405,4,FALSE)</f>
        <v>1.03</v>
      </c>
      <c r="H693">
        <f>VLOOKUP(A693,away!$A$2:$E$405,3,FALSE)</f>
        <v>1.26356589147287</v>
      </c>
      <c r="I693">
        <f>VLOOKUP(C693,away!$B$2:$E$405,3,FALSE)</f>
        <v>0.56000000000000005</v>
      </c>
      <c r="J693">
        <f>VLOOKUP(B693,home!$B$2:$E$405,4,FALSE)</f>
        <v>1.06</v>
      </c>
      <c r="K693" s="3">
        <f t="shared" si="896"/>
        <v>1.3771658914728679</v>
      </c>
      <c r="L693" s="3">
        <f t="shared" si="897"/>
        <v>0.7500527131782958</v>
      </c>
      <c r="M693" s="5">
        <f t="shared" si="898"/>
        <v>0.11916828744743693</v>
      </c>
      <c r="N693" s="5">
        <f t="shared" si="899"/>
        <v>0.16411450081784448</v>
      </c>
      <c r="O693" s="5">
        <f t="shared" si="900"/>
        <v>8.9382497324761126E-2</v>
      </c>
      <c r="P693" s="5">
        <f t="shared" si="901"/>
        <v>0.12309452661032588</v>
      </c>
      <c r="Q693" s="5">
        <f t="shared" si="902"/>
        <v>0.11300644641121578</v>
      </c>
      <c r="R693" s="5">
        <f t="shared" si="903"/>
        <v>3.3520792314544419E-2</v>
      </c>
      <c r="S693" s="5">
        <f t="shared" si="904"/>
        <v>3.1787530906877449E-2</v>
      </c>
      <c r="T693" s="5">
        <f t="shared" si="905"/>
        <v>8.476079173737007E-2</v>
      </c>
      <c r="U693" s="5">
        <f t="shared" si="906"/>
        <v>4.6163691830736431E-2</v>
      </c>
      <c r="V693" s="5">
        <f t="shared" si="907"/>
        <v>3.6483150126096369E-3</v>
      </c>
      <c r="W693" s="5">
        <f t="shared" si="908"/>
        <v>5.1876207838027613E-2</v>
      </c>
      <c r="X693" s="5">
        <f t="shared" si="909"/>
        <v>3.8909890438313784E-2</v>
      </c>
      <c r="Y693" s="5">
        <f t="shared" si="910"/>
        <v>1.4592234446363742E-2</v>
      </c>
      <c r="Z693" s="5">
        <f t="shared" si="911"/>
        <v>8.3807870744700697E-3</v>
      </c>
      <c r="AA693" s="5">
        <f t="shared" si="912"/>
        <v>1.1541734102656862E-2</v>
      </c>
      <c r="AB693" s="5">
        <f t="shared" si="913"/>
        <v>7.9474412673141218E-3</v>
      </c>
      <c r="AC693" s="5">
        <f t="shared" si="914"/>
        <v>2.3553225601264351E-4</v>
      </c>
      <c r="AD693" s="5">
        <f t="shared" si="915"/>
        <v>1.7860536003372261E-2</v>
      </c>
      <c r="AE693" s="5">
        <f t="shared" si="916"/>
        <v>1.3396343488148001E-2</v>
      </c>
      <c r="AF693" s="5">
        <f t="shared" si="917"/>
        <v>5.0239818899769006E-3</v>
      </c>
      <c r="AG693" s="5">
        <f t="shared" si="918"/>
        <v>1.256083749178599E-3</v>
      </c>
      <c r="AH693" s="5">
        <f t="shared" si="919"/>
        <v>1.5715080209439667E-3</v>
      </c>
      <c r="AI693" s="5">
        <f t="shared" si="920"/>
        <v>2.1642272446200607E-3</v>
      </c>
      <c r="AJ693" s="5">
        <f t="shared" si="921"/>
        <v>1.4902499713435274E-3</v>
      </c>
      <c r="AK693" s="5">
        <f t="shared" si="922"/>
        <v>6.8410714343424158E-4</v>
      </c>
      <c r="AL693" s="5">
        <f t="shared" si="923"/>
        <v>9.7316936162657118E-6</v>
      </c>
      <c r="AM693" s="5">
        <f t="shared" si="924"/>
        <v>4.9193841974534891E-3</v>
      </c>
      <c r="AN693" s="5">
        <f t="shared" si="925"/>
        <v>3.6897974644664222E-3</v>
      </c>
      <c r="AO693" s="5">
        <f t="shared" si="926"/>
        <v>1.3837712996507183E-3</v>
      </c>
      <c r="AP693" s="5">
        <f t="shared" si="927"/>
        <v>3.4596713924042591E-4</v>
      </c>
      <c r="AQ693" s="5">
        <f t="shared" si="928"/>
        <v>6.4873397864453677E-5</v>
      </c>
      <c r="AR693" s="5">
        <f t="shared" si="929"/>
        <v>2.3574277097809538E-4</v>
      </c>
      <c r="AS693" s="5">
        <f t="shared" si="930"/>
        <v>3.2465690335233287E-4</v>
      </c>
      <c r="AT693" s="5">
        <f t="shared" si="931"/>
        <v>2.2355320686401816E-4</v>
      </c>
      <c r="AU693" s="5">
        <f t="shared" si="932"/>
        <v>1.0262328380750134E-4</v>
      </c>
      <c r="AV693" s="5">
        <f t="shared" si="933"/>
        <v>3.5332321532657663E-5</v>
      </c>
      <c r="AW693" s="5">
        <f t="shared" si="934"/>
        <v>2.7923121822791467E-7</v>
      </c>
      <c r="AX693" s="5">
        <f t="shared" si="935"/>
        <v>1.1291346872972612E-3</v>
      </c>
      <c r="AY693" s="5">
        <f t="shared" si="936"/>
        <v>8.4691053575103737E-4</v>
      </c>
      <c r="AZ693" s="5">
        <f t="shared" si="937"/>
        <v>3.1761377257967478E-4</v>
      </c>
      <c r="BA693" s="5">
        <f t="shared" si="938"/>
        <v>7.9409023955393101E-5</v>
      </c>
      <c r="BB693" s="5">
        <f t="shared" si="939"/>
        <v>1.4890238467145719E-5</v>
      </c>
      <c r="BC693" s="5">
        <f t="shared" si="940"/>
        <v>2.2336927524308957E-6</v>
      </c>
      <c r="BD693" s="5">
        <f t="shared" si="941"/>
        <v>2.9469917497381664E-5</v>
      </c>
      <c r="BE693" s="5">
        <f t="shared" si="942"/>
        <v>4.0584965201913487E-5</v>
      </c>
      <c r="BF693" s="5">
        <f t="shared" si="943"/>
        <v>2.7946114891344261E-5</v>
      </c>
      <c r="BG693" s="5">
        <f t="shared" si="944"/>
        <v>1.2828812075847104E-5</v>
      </c>
      <c r="BH693" s="5">
        <f t="shared" si="945"/>
        <v>4.4168506047429656E-6</v>
      </c>
      <c r="BI693" s="5">
        <f t="shared" si="946"/>
        <v>1.2165472001166659E-6</v>
      </c>
      <c r="BJ693" s="8">
        <f t="shared" si="947"/>
        <v>0.51759100226928967</v>
      </c>
      <c r="BK693" s="8">
        <f t="shared" si="948"/>
        <v>0.27879083446262987</v>
      </c>
      <c r="BL693" s="8">
        <f t="shared" si="949"/>
        <v>0.19550462091436072</v>
      </c>
      <c r="BM693" s="8">
        <f t="shared" si="950"/>
        <v>0.35713356249008865</v>
      </c>
      <c r="BN693" s="8">
        <f t="shared" si="951"/>
        <v>0.64228705092612859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1.5193798449612399</v>
      </c>
      <c r="F694">
        <f>VLOOKUP(B694,home!$B$2:$E$405,3,FALSE)</f>
        <v>0.66</v>
      </c>
      <c r="G694">
        <f>VLOOKUP(C694,away!$B$2:$E$405,4,FALSE)</f>
        <v>1.1299999999999999</v>
      </c>
      <c r="H694">
        <f>VLOOKUP(A694,away!$A$2:$E$405,3,FALSE)</f>
        <v>1.26356589147287</v>
      </c>
      <c r="I694">
        <f>VLOOKUP(C694,away!$B$2:$E$405,3,FALSE)</f>
        <v>0.94</v>
      </c>
      <c r="J694">
        <f>VLOOKUP(B694,home!$B$2:$E$405,4,FALSE)</f>
        <v>1.06</v>
      </c>
      <c r="K694" s="3">
        <f t="shared" si="896"/>
        <v>1.1331534883720926</v>
      </c>
      <c r="L694" s="3">
        <f t="shared" si="897"/>
        <v>1.2590170542635677</v>
      </c>
      <c r="M694" s="5">
        <f t="shared" si="898"/>
        <v>9.1431013431292549E-2</v>
      </c>
      <c r="N694" s="5">
        <f t="shared" si="899"/>
        <v>0.10360537181506481</v>
      </c>
      <c r="O694" s="5">
        <f t="shared" si="900"/>
        <v>0.11511320519859863</v>
      </c>
      <c r="P694" s="5">
        <f t="shared" si="901"/>
        <v>0.13044093002848456</v>
      </c>
      <c r="Q694" s="5">
        <f t="shared" si="902"/>
        <v>5.87003942431642E-2</v>
      </c>
      <c r="R694" s="5">
        <f t="shared" si="903"/>
        <v>7.2464744257988656E-2</v>
      </c>
      <c r="S694" s="5">
        <f t="shared" si="904"/>
        <v>4.6523700187032578E-2</v>
      </c>
      <c r="T694" s="5">
        <f t="shared" si="905"/>
        <v>7.3904797444138678E-2</v>
      </c>
      <c r="U694" s="5">
        <f t="shared" si="906"/>
        <v>8.2113677739931404E-2</v>
      </c>
      <c r="V694" s="5">
        <f t="shared" si="907"/>
        <v>7.3748313291276792E-3</v>
      </c>
      <c r="W694" s="5">
        <f t="shared" si="908"/>
        <v>2.2172185501819534E-2</v>
      </c>
      <c r="X694" s="5">
        <f t="shared" si="909"/>
        <v>2.7915159677086212E-2</v>
      </c>
      <c r="Y694" s="5">
        <f t="shared" si="910"/>
        <v>1.7572831052971111E-2</v>
      </c>
      <c r="Z694" s="5">
        <f t="shared" si="911"/>
        <v>3.0411449617885222E-2</v>
      </c>
      <c r="AA694" s="5">
        <f t="shared" si="912"/>
        <v>3.4460840220958786E-2</v>
      </c>
      <c r="AB694" s="5">
        <f t="shared" si="913"/>
        <v>1.9524710654306388E-2</v>
      </c>
      <c r="AC694" s="5">
        <f t="shared" si="914"/>
        <v>6.5758585440043021E-4</v>
      </c>
      <c r="AD694" s="5">
        <f t="shared" si="915"/>
        <v>6.281122336554988E-3</v>
      </c>
      <c r="AE694" s="5">
        <f t="shared" si="916"/>
        <v>7.9080401416385584E-3</v>
      </c>
      <c r="AF694" s="5">
        <f t="shared" si="917"/>
        <v>4.9781787020619136E-3</v>
      </c>
      <c r="AG694" s="5">
        <f t="shared" si="918"/>
        <v>2.0892039616892074E-3</v>
      </c>
      <c r="AH694" s="5">
        <f t="shared" si="919"/>
        <v>9.5721334284486863E-3</v>
      </c>
      <c r="AI694" s="5">
        <f t="shared" si="920"/>
        <v>1.0846696385609747E-2</v>
      </c>
      <c r="AJ694" s="5">
        <f t="shared" si="921"/>
        <v>6.1454859233333291E-3</v>
      </c>
      <c r="AK694" s="5">
        <f t="shared" si="922"/>
        <v>2.3212596039222499E-3</v>
      </c>
      <c r="AL694" s="5">
        <f t="shared" si="923"/>
        <v>3.7526046011083811E-5</v>
      </c>
      <c r="AM694" s="5">
        <f t="shared" si="924"/>
        <v>1.4234951373118291E-3</v>
      </c>
      <c r="AN694" s="5">
        <f t="shared" si="925"/>
        <v>1.792204654536852E-3</v>
      </c>
      <c r="AO694" s="5">
        <f t="shared" si="926"/>
        <v>1.1282081123962216E-3</v>
      </c>
      <c r="AP694" s="5">
        <f t="shared" si="927"/>
        <v>4.7347775142178372E-4</v>
      </c>
      <c r="AQ694" s="5">
        <f t="shared" si="928"/>
        <v>1.4902914096359793E-4</v>
      </c>
      <c r="AR694" s="5">
        <f t="shared" si="929"/>
        <v>2.4102958464206578E-3</v>
      </c>
      <c r="AS694" s="5">
        <f t="shared" si="930"/>
        <v>2.7312351463803343E-3</v>
      </c>
      <c r="AT694" s="5">
        <f t="shared" si="931"/>
        <v>1.5474543168426699E-3</v>
      </c>
      <c r="AU694" s="5">
        <f t="shared" si="932"/>
        <v>5.845010857422414E-4</v>
      </c>
      <c r="AV694" s="5">
        <f t="shared" si="933"/>
        <v>1.655823610665242E-4</v>
      </c>
      <c r="AW694" s="5">
        <f t="shared" si="934"/>
        <v>1.4871359042179394E-6</v>
      </c>
      <c r="AX694" s="5">
        <f t="shared" si="935"/>
        <v>2.6883974675426866E-4</v>
      </c>
      <c r="AY694" s="5">
        <f t="shared" si="936"/>
        <v>3.3847382602752285E-4</v>
      </c>
      <c r="AZ694" s="5">
        <f t="shared" si="937"/>
        <v>2.1307215969524563E-4</v>
      </c>
      <c r="BA694" s="5">
        <f t="shared" si="938"/>
        <v>8.9420494281694887E-5</v>
      </c>
      <c r="BB694" s="5">
        <f t="shared" si="939"/>
        <v>2.8145481825332917E-5</v>
      </c>
      <c r="BC694" s="5">
        <f t="shared" si="940"/>
        <v>7.0871283237118861E-6</v>
      </c>
      <c r="BD694" s="5">
        <f t="shared" si="941"/>
        <v>5.0576726274404154E-4</v>
      </c>
      <c r="BE694" s="5">
        <f t="shared" si="942"/>
        <v>5.7311193808281548E-4</v>
      </c>
      <c r="BF694" s="5">
        <f t="shared" si="943"/>
        <v>3.2471189593311664E-4</v>
      </c>
      <c r="BG694" s="5">
        <f t="shared" si="944"/>
        <v>1.2264947253084232E-4</v>
      </c>
      <c r="BH694" s="5">
        <f t="shared" si="945"/>
        <v>3.4745169411330294E-5</v>
      </c>
      <c r="BI694" s="5">
        <f t="shared" si="946"/>
        <v>7.8743219845056417E-6</v>
      </c>
      <c r="BJ694" s="8">
        <f t="shared" si="947"/>
        <v>0.33103873850972715</v>
      </c>
      <c r="BK694" s="8">
        <f t="shared" si="948"/>
        <v>0.27680406070237645</v>
      </c>
      <c r="BL694" s="8">
        <f t="shared" si="949"/>
        <v>0.36157068223023697</v>
      </c>
      <c r="BM694" s="8">
        <f t="shared" si="950"/>
        <v>0.42773228539550912</v>
      </c>
      <c r="BN694" s="8">
        <f t="shared" si="951"/>
        <v>0.57175565897459335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1.5193798449612399</v>
      </c>
      <c r="F695">
        <f>VLOOKUP(B695,home!$B$2:$E$405,3,FALSE)</f>
        <v>0.55000000000000004</v>
      </c>
      <c r="G695">
        <f>VLOOKUP(C695,away!$B$2:$E$405,4,FALSE)</f>
        <v>1.03</v>
      </c>
      <c r="H695">
        <f>VLOOKUP(A695,away!$A$2:$E$405,3,FALSE)</f>
        <v>1.26356589147287</v>
      </c>
      <c r="I695">
        <f>VLOOKUP(C695,away!$B$2:$E$405,3,FALSE)</f>
        <v>1.03</v>
      </c>
      <c r="J695">
        <f>VLOOKUP(B695,home!$B$2:$E$405,4,FALSE)</f>
        <v>0.79</v>
      </c>
      <c r="K695" s="3">
        <f t="shared" si="896"/>
        <v>0.86072868217054255</v>
      </c>
      <c r="L695" s="3">
        <f t="shared" si="897"/>
        <v>1.0281635658914745</v>
      </c>
      <c r="M695" s="5">
        <f t="shared" si="898"/>
        <v>0.15123925165081237</v>
      </c>
      <c r="N695" s="5">
        <f t="shared" si="899"/>
        <v>0.1301759617658628</v>
      </c>
      <c r="O695" s="5">
        <f t="shared" si="900"/>
        <v>0.15549868828005733</v>
      </c>
      <c r="P695" s="5">
        <f t="shared" si="901"/>
        <v>0.13384218104254172</v>
      </c>
      <c r="Q695" s="5">
        <f t="shared" si="902"/>
        <v>5.6023092010506995E-2</v>
      </c>
      <c r="R695" s="5">
        <f t="shared" si="903"/>
        <v>7.9939042916735287E-2</v>
      </c>
      <c r="S695" s="5">
        <f t="shared" si="904"/>
        <v>2.9611574427094653E-2</v>
      </c>
      <c r="T695" s="5">
        <f t="shared" si="905"/>
        <v>5.7600902053789052E-2</v>
      </c>
      <c r="U695" s="5">
        <f t="shared" si="906"/>
        <v>6.8805827063696007E-2</v>
      </c>
      <c r="V695" s="5">
        <f t="shared" si="907"/>
        <v>2.9117056893966826E-3</v>
      </c>
      <c r="W695" s="5">
        <f t="shared" si="908"/>
        <v>1.6073560719107583E-2</v>
      </c>
      <c r="X695" s="5">
        <f t="shared" si="909"/>
        <v>1.6526249505530787E-2</v>
      </c>
      <c r="Y695" s="5">
        <f t="shared" si="910"/>
        <v>8.4958438112093752E-3</v>
      </c>
      <c r="Z695" s="5">
        <f t="shared" si="911"/>
        <v>2.7396803806407397E-2</v>
      </c>
      <c r="AA695" s="5">
        <f t="shared" si="912"/>
        <v>2.3581214835973942E-2</v>
      </c>
      <c r="AB695" s="5">
        <f t="shared" si="913"/>
        <v>1.0148513984874147E-2</v>
      </c>
      <c r="AC695" s="5">
        <f t="shared" si="914"/>
        <v>1.6104823804380416E-4</v>
      </c>
      <c r="AD695" s="5">
        <f t="shared" si="915"/>
        <v>3.4587436838864165E-3</v>
      </c>
      <c r="AE695" s="5">
        <f t="shared" si="916"/>
        <v>3.5561542395292729E-3</v>
      </c>
      <c r="AF695" s="5">
        <f t="shared" si="917"/>
        <v>1.828154111887251E-3</v>
      </c>
      <c r="AG695" s="5">
        <f t="shared" si="918"/>
        <v>6.2654715022571932E-4</v>
      </c>
      <c r="AH695" s="5">
        <f t="shared" si="919"/>
        <v>7.0420988739062348E-3</v>
      </c>
      <c r="AI695" s="5">
        <f t="shared" si="920"/>
        <v>6.0613364834519751E-3</v>
      </c>
      <c r="AJ695" s="5">
        <f t="shared" si="921"/>
        <v>2.6085830817969241E-3</v>
      </c>
      <c r="AK695" s="5">
        <f t="shared" si="922"/>
        <v>7.4842742610914652E-4</v>
      </c>
      <c r="AL695" s="5">
        <f t="shared" si="923"/>
        <v>5.700913538664796E-6</v>
      </c>
      <c r="AM695" s="5">
        <f t="shared" si="924"/>
        <v>5.9540797859944882E-4</v>
      </c>
      <c r="AN695" s="5">
        <f t="shared" si="925"/>
        <v>6.1217679043704403E-4</v>
      </c>
      <c r="AO695" s="5">
        <f t="shared" si="926"/>
        <v>3.1470893590587452E-4</v>
      </c>
      <c r="AP695" s="5">
        <f t="shared" si="927"/>
        <v>1.078574205862985E-4</v>
      </c>
      <c r="AQ695" s="5">
        <f t="shared" si="928"/>
        <v>2.7723767539466289E-5</v>
      </c>
      <c r="AR695" s="5">
        <f t="shared" si="929"/>
        <v>1.4480858979111547E-3</v>
      </c>
      <c r="AS695" s="5">
        <f t="shared" si="930"/>
        <v>1.2464090665788149E-3</v>
      </c>
      <c r="AT695" s="5">
        <f t="shared" si="931"/>
        <v>5.3641001666089962E-4</v>
      </c>
      <c r="AU695" s="5">
        <f t="shared" si="932"/>
        <v>1.5390116224787168E-4</v>
      </c>
      <c r="AV695" s="5">
        <f t="shared" si="933"/>
        <v>3.3116786141531355E-5</v>
      </c>
      <c r="AW695" s="5">
        <f t="shared" si="934"/>
        <v>1.4014268665583322E-7</v>
      </c>
      <c r="AX695" s="5">
        <f t="shared" si="935"/>
        <v>8.5414120795621653E-5</v>
      </c>
      <c r="AY695" s="5">
        <f t="shared" si="936"/>
        <v>8.7819687014711512E-5</v>
      </c>
      <c r="AZ695" s="5">
        <f t="shared" si="937"/>
        <v>4.51465012782595E-5</v>
      </c>
      <c r="BA695" s="5">
        <f t="shared" si="938"/>
        <v>1.5472662580593104E-5</v>
      </c>
      <c r="BB695" s="5">
        <f t="shared" si="939"/>
        <v>3.9771069831745456E-6</v>
      </c>
      <c r="BC695" s="5">
        <f t="shared" si="940"/>
        <v>8.1782329955052531E-7</v>
      </c>
      <c r="BD695" s="5">
        <f t="shared" si="941"/>
        <v>2.481448600855817E-4</v>
      </c>
      <c r="BE695" s="5">
        <f t="shared" si="942"/>
        <v>2.1358539840885638E-4</v>
      </c>
      <c r="BF695" s="5">
        <f t="shared" si="943"/>
        <v>9.1919539251662609E-5</v>
      </c>
      <c r="BG695" s="5">
        <f t="shared" si="944"/>
        <v>2.6372594628602343E-5</v>
      </c>
      <c r="BH695" s="5">
        <f t="shared" si="945"/>
        <v>5.6749121550237049E-6</v>
      </c>
      <c r="BI695" s="5">
        <f t="shared" si="946"/>
        <v>9.7691193212542991E-7</v>
      </c>
      <c r="BJ695" s="8">
        <f t="shared" si="947"/>
        <v>0.29626173184655524</v>
      </c>
      <c r="BK695" s="8">
        <f t="shared" si="948"/>
        <v>0.31785928164844263</v>
      </c>
      <c r="BL695" s="8">
        <f t="shared" si="949"/>
        <v>0.35843833009260312</v>
      </c>
      <c r="BM695" s="8">
        <f t="shared" si="950"/>
        <v>0.29315025018316382</v>
      </c>
      <c r="BN695" s="8">
        <f t="shared" si="951"/>
        <v>0.70671821766651655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1.6241610738254999</v>
      </c>
      <c r="F696">
        <f>VLOOKUP(B696,home!$B$2:$E$405,3,FALSE)</f>
        <v>0.62</v>
      </c>
      <c r="G696">
        <f>VLOOKUP(C696,away!$B$2:$E$405,4,FALSE)</f>
        <v>0.79</v>
      </c>
      <c r="H696">
        <f>VLOOKUP(A696,away!$A$2:$E$405,3,FALSE)</f>
        <v>1.2013422818791899</v>
      </c>
      <c r="I696">
        <f>VLOOKUP(C696,away!$B$2:$E$405,3,FALSE)</f>
        <v>0.62</v>
      </c>
      <c r="J696">
        <f>VLOOKUP(B696,home!$B$2:$E$405,4,FALSE)</f>
        <v>1.07</v>
      </c>
      <c r="K696" s="3">
        <f t="shared" si="896"/>
        <v>0.79551409395972983</v>
      </c>
      <c r="L696" s="3">
        <f t="shared" si="897"/>
        <v>0.7969704697986546</v>
      </c>
      <c r="M696" s="5">
        <f t="shared" si="898"/>
        <v>0.20341957445115555</v>
      </c>
      <c r="N696" s="5">
        <f t="shared" si="899"/>
        <v>0.1618231384631848</v>
      </c>
      <c r="O696" s="5">
        <f t="shared" si="900"/>
        <v>0.16211939381657983</v>
      </c>
      <c r="P696" s="5">
        <f t="shared" si="901"/>
        <v>0.12896826268529712</v>
      </c>
      <c r="Q696" s="5">
        <f t="shared" si="902"/>
        <v>6.4366293688130183E-2</v>
      </c>
      <c r="R696" s="5">
        <f t="shared" si="903"/>
        <v>6.4602184726736372E-2</v>
      </c>
      <c r="S696" s="5">
        <f t="shared" si="904"/>
        <v>2.0441509654295368E-2</v>
      </c>
      <c r="T696" s="5">
        <f t="shared" si="905"/>
        <v>5.1298035319827295E-2</v>
      </c>
      <c r="U696" s="5">
        <f t="shared" si="906"/>
        <v>5.1391948450708776E-2</v>
      </c>
      <c r="V696" s="5">
        <f t="shared" si="907"/>
        <v>1.4399936103014857E-3</v>
      </c>
      <c r="W696" s="5">
        <f t="shared" si="908"/>
        <v>1.7068097934952921E-2</v>
      </c>
      <c r="X696" s="5">
        <f t="shared" si="909"/>
        <v>1.3602770029788875E-2</v>
      </c>
      <c r="Y696" s="5">
        <f t="shared" si="910"/>
        <v>5.4205030106019491E-3</v>
      </c>
      <c r="Z696" s="5">
        <f t="shared" si="911"/>
        <v>1.7162011170562184E-2</v>
      </c>
      <c r="AA696" s="5">
        <f t="shared" si="912"/>
        <v>1.3652621766876536E-2</v>
      </c>
      <c r="AB696" s="5">
        <f t="shared" si="913"/>
        <v>5.4304265175258376E-3</v>
      </c>
      <c r="AC696" s="5">
        <f t="shared" si="914"/>
        <v>5.7059858515209E-5</v>
      </c>
      <c r="AD696" s="5">
        <f t="shared" si="915"/>
        <v>3.3944781160850017E-3</v>
      </c>
      <c r="AE696" s="5">
        <f t="shared" si="916"/>
        <v>2.7052988188975154E-3</v>
      </c>
      <c r="AF696" s="5">
        <f t="shared" si="917"/>
        <v>1.0780216353212491E-3</v>
      </c>
      <c r="AG696" s="5">
        <f t="shared" si="918"/>
        <v>2.8638380305169662E-4</v>
      </c>
      <c r="AH696" s="5">
        <f t="shared" si="919"/>
        <v>3.419404026323175E-3</v>
      </c>
      <c r="AI696" s="5">
        <f t="shared" si="920"/>
        <v>2.7201840958827324E-3</v>
      </c>
      <c r="AJ696" s="5">
        <f t="shared" si="921"/>
        <v>1.0819723932199096E-3</v>
      </c>
      <c r="AK696" s="5">
        <f t="shared" si="922"/>
        <v>2.869080960272589E-4</v>
      </c>
      <c r="AL696" s="5">
        <f t="shared" si="923"/>
        <v>1.4470408448410881E-6</v>
      </c>
      <c r="AM696" s="5">
        <f t="shared" si="924"/>
        <v>5.4007103659669826E-4</v>
      </c>
      <c r="AN696" s="5">
        <f t="shared" si="925"/>
        <v>4.3042066776111701E-4</v>
      </c>
      <c r="AO696" s="5">
        <f t="shared" si="926"/>
        <v>1.7151628089831402E-4</v>
      </c>
      <c r="AP696" s="5">
        <f t="shared" si="927"/>
        <v>4.5564470321882446E-5</v>
      </c>
      <c r="AQ696" s="5">
        <f t="shared" si="928"/>
        <v>9.0783843296393756E-6</v>
      </c>
      <c r="AR696" s="5">
        <f t="shared" si="929"/>
        <v>5.4503280665803863E-4</v>
      </c>
      <c r="AS696" s="5">
        <f t="shared" si="930"/>
        <v>4.3358127936689821E-4</v>
      </c>
      <c r="AT696" s="5">
        <f t="shared" si="931"/>
        <v>1.7246000930672928E-4</v>
      </c>
      <c r="AU696" s="5">
        <f t="shared" si="932"/>
        <v>4.5731456015976431E-5</v>
      </c>
      <c r="AV696" s="5">
        <f t="shared" si="933"/>
        <v>9.0950044495021801E-6</v>
      </c>
      <c r="AW696" s="5">
        <f t="shared" si="934"/>
        <v>2.548404699134557E-8</v>
      </c>
      <c r="AX696" s="5">
        <f t="shared" si="935"/>
        <v>7.1605686892019056E-5</v>
      </c>
      <c r="AY696" s="5">
        <f t="shared" si="936"/>
        <v>5.7067617922587794E-5</v>
      </c>
      <c r="AZ696" s="5">
        <f t="shared" si="937"/>
        <v>2.2740603133027455E-5</v>
      </c>
      <c r="BA696" s="5">
        <f t="shared" si="938"/>
        <v>6.0411963874778828E-6</v>
      </c>
      <c r="BB696" s="5">
        <f t="shared" si="939"/>
        <v>1.2036637807685457E-6</v>
      </c>
      <c r="BC696" s="5">
        <f t="shared" si="940"/>
        <v>1.9185689776774663E-7</v>
      </c>
      <c r="BD696" s="5">
        <f t="shared" si="941"/>
        <v>7.2395841996322695E-5</v>
      </c>
      <c r="BE696" s="5">
        <f t="shared" si="942"/>
        <v>5.7591912652156402E-5</v>
      </c>
      <c r="BF696" s="5">
        <f t="shared" si="943"/>
        <v>2.2907589106444053E-5</v>
      </c>
      <c r="BG696" s="5">
        <f t="shared" si="944"/>
        <v>6.0744366642715383E-6</v>
      </c>
      <c r="BH696" s="5">
        <f t="shared" si="945"/>
        <v>1.208074994823434E-6</v>
      </c>
      <c r="BI696" s="5">
        <f t="shared" si="946"/>
        <v>1.9220813698847394E-7</v>
      </c>
      <c r="BJ696" s="8">
        <f t="shared" si="947"/>
        <v>0.32239852228476262</v>
      </c>
      <c r="BK696" s="8">
        <f t="shared" si="948"/>
        <v>0.35438491491833218</v>
      </c>
      <c r="BL696" s="8">
        <f t="shared" si="949"/>
        <v>0.30607131450922848</v>
      </c>
      <c r="BM696" s="8">
        <f t="shared" si="950"/>
        <v>0.21466087291792632</v>
      </c>
      <c r="BN696" s="8">
        <f t="shared" si="951"/>
        <v>0.78529884783108395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1.6241610738254999</v>
      </c>
      <c r="F697">
        <f>VLOOKUP(B697,home!$B$2:$E$405,3,FALSE)</f>
        <v>0.97</v>
      </c>
      <c r="G697">
        <f>VLOOKUP(C697,away!$B$2:$E$405,4,FALSE)</f>
        <v>0.7</v>
      </c>
      <c r="H697">
        <f>VLOOKUP(A697,away!$A$2:$E$405,3,FALSE)</f>
        <v>1.2013422818791899</v>
      </c>
      <c r="I697">
        <f>VLOOKUP(C697,away!$B$2:$E$405,3,FALSE)</f>
        <v>0.79</v>
      </c>
      <c r="J697">
        <f>VLOOKUP(B697,home!$B$2:$E$405,4,FALSE)</f>
        <v>0.95</v>
      </c>
      <c r="K697" s="3">
        <f t="shared" si="896"/>
        <v>1.1028053691275144</v>
      </c>
      <c r="L697" s="3">
        <f t="shared" si="897"/>
        <v>0.90160738255033201</v>
      </c>
      <c r="M697" s="5">
        <f t="shared" si="898"/>
        <v>0.13473939795227424</v>
      </c>
      <c r="N697" s="5">
        <f t="shared" si="899"/>
        <v>0.14859133149477688</v>
      </c>
      <c r="O697" s="5">
        <f t="shared" si="900"/>
        <v>0.12148203591415756</v>
      </c>
      <c r="P697" s="5">
        <f t="shared" si="901"/>
        <v>0.1339710414586745</v>
      </c>
      <c r="Q697" s="5">
        <f t="shared" si="902"/>
        <v>8.1933659089123145E-2</v>
      </c>
      <c r="R697" s="5">
        <f t="shared" si="903"/>
        <v>5.4764550213724505E-2</v>
      </c>
      <c r="S697" s="5">
        <f t="shared" si="904"/>
        <v>3.3301766636732497E-2</v>
      </c>
      <c r="T697" s="5">
        <f t="shared" si="905"/>
        <v>7.3871991914115545E-2</v>
      </c>
      <c r="U697" s="5">
        <f t="shared" si="906"/>
        <v>6.0394640013548752E-2</v>
      </c>
      <c r="V697" s="5">
        <f t="shared" si="907"/>
        <v>3.6790957841918112E-3</v>
      </c>
      <c r="W697" s="5">
        <f t="shared" si="908"/>
        <v>3.0118959718582802E-2</v>
      </c>
      <c r="X697" s="5">
        <f t="shared" si="909"/>
        <v>2.7155476437010325E-2</v>
      </c>
      <c r="Y697" s="5">
        <f t="shared" si="910"/>
        <v>1.2241789016140045E-2</v>
      </c>
      <c r="Z697" s="5">
        <f t="shared" si="911"/>
        <v>1.6458707591580794E-2</v>
      </c>
      <c r="AA697" s="5">
        <f t="shared" si="912"/>
        <v>1.8150751100895084E-2</v>
      </c>
      <c r="AB697" s="5">
        <f t="shared" si="913"/>
        <v>1.0008372883882122E-2</v>
      </c>
      <c r="AC697" s="5">
        <f t="shared" si="914"/>
        <v>2.2863222511623028E-4</v>
      </c>
      <c r="AD697" s="5">
        <f t="shared" si="915"/>
        <v>8.3038376225471073E-3</v>
      </c>
      <c r="AE697" s="5">
        <f t="shared" si="916"/>
        <v>7.4868013039876705E-3</v>
      </c>
      <c r="AF697" s="5">
        <f t="shared" si="917"/>
        <v>3.3750776636813674E-3</v>
      </c>
      <c r="AG697" s="5">
        <f t="shared" si="918"/>
        <v>1.0143316460852828E-3</v>
      </c>
      <c r="AH697" s="5">
        <f t="shared" si="919"/>
        <v>3.7098230679516089E-3</v>
      </c>
      <c r="AI697" s="5">
        <f t="shared" si="920"/>
        <v>4.0912127978501422E-3</v>
      </c>
      <c r="AJ697" s="5">
        <f t="shared" si="921"/>
        <v>2.2559057198561689E-3</v>
      </c>
      <c r="AK697" s="5">
        <f t="shared" si="922"/>
        <v>8.292749800342847E-4</v>
      </c>
      <c r="AL697" s="5">
        <f t="shared" si="923"/>
        <v>9.0931376495195301E-6</v>
      </c>
      <c r="AM697" s="5">
        <f t="shared" si="924"/>
        <v>1.8315033429016009E-3</v>
      </c>
      <c r="AN697" s="5">
        <f t="shared" si="925"/>
        <v>1.6512969351256956E-3</v>
      </c>
      <c r="AO697" s="5">
        <f t="shared" si="926"/>
        <v>7.4441075374603188E-4</v>
      </c>
      <c r="AP697" s="5">
        <f t="shared" si="927"/>
        <v>2.2372207707575987E-4</v>
      </c>
      <c r="AQ697" s="5">
        <f t="shared" si="928"/>
        <v>5.042736908274986E-5</v>
      </c>
      <c r="AR697" s="5">
        <f t="shared" si="929"/>
        <v>6.6896077320413865E-4</v>
      </c>
      <c r="AS697" s="5">
        <f t="shared" si="930"/>
        <v>7.3773353242521759E-4</v>
      </c>
      <c r="AT697" s="5">
        <f t="shared" si="931"/>
        <v>4.0678825027196867E-4</v>
      </c>
      <c r="AU697" s="5">
        <f t="shared" si="932"/>
        <v>1.495360888326381E-4</v>
      </c>
      <c r="AV697" s="5">
        <f t="shared" si="933"/>
        <v>4.1227300410740544E-5</v>
      </c>
      <c r="AW697" s="5">
        <f t="shared" si="934"/>
        <v>2.5114676915159592E-7</v>
      </c>
      <c r="AX697" s="5">
        <f t="shared" si="935"/>
        <v>3.3663195335447934E-4</v>
      </c>
      <c r="AY697" s="5">
        <f t="shared" si="936"/>
        <v>3.035098543467376E-4</v>
      </c>
      <c r="AZ697" s="5">
        <f t="shared" si="937"/>
        <v>1.3682336267789729E-4</v>
      </c>
      <c r="BA697" s="5">
        <f t="shared" si="938"/>
        <v>4.1120317965251262E-5</v>
      </c>
      <c r="BB697" s="5">
        <f t="shared" si="939"/>
        <v>9.2685955625718932E-6</v>
      </c>
      <c r="BC697" s="5">
        <f t="shared" si="940"/>
        <v>1.6713268370176137E-6</v>
      </c>
      <c r="BD697" s="5">
        <f t="shared" si="941"/>
        <v>1.0052332862623827E-4</v>
      </c>
      <c r="BE697" s="5">
        <f t="shared" si="942"/>
        <v>1.1085766653158513E-4</v>
      </c>
      <c r="BF697" s="5">
        <f t="shared" si="943"/>
        <v>6.1127214929989834E-5</v>
      </c>
      <c r="BG697" s="5">
        <f t="shared" si="944"/>
        <v>2.2470473608201454E-5</v>
      </c>
      <c r="BH697" s="5">
        <f t="shared" si="945"/>
        <v>6.1951397354906667E-6</v>
      </c>
      <c r="BI697" s="5">
        <f t="shared" si="946"/>
        <v>1.3664066725588632E-6</v>
      </c>
      <c r="BJ697" s="8">
        <f t="shared" si="947"/>
        <v>0.39942364179472595</v>
      </c>
      <c r="BK697" s="8">
        <f t="shared" si="948"/>
        <v>0.30623253704898551</v>
      </c>
      <c r="BL697" s="8">
        <f t="shared" si="949"/>
        <v>0.27799335286714894</v>
      </c>
      <c r="BM697" s="8">
        <f t="shared" si="950"/>
        <v>0.32432296447213282</v>
      </c>
      <c r="BN697" s="8">
        <f t="shared" si="951"/>
        <v>0.67548201612273073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1.6241610738254999</v>
      </c>
      <c r="F698">
        <f>VLOOKUP(B698,home!$B$2:$E$405,3,FALSE)</f>
        <v>0.7</v>
      </c>
      <c r="G698">
        <f>VLOOKUP(C698,away!$B$2:$E$405,4,FALSE)</f>
        <v>1.1499999999999999</v>
      </c>
      <c r="H698">
        <f>VLOOKUP(A698,away!$A$2:$E$405,3,FALSE)</f>
        <v>1.2013422818791899</v>
      </c>
      <c r="I698">
        <f>VLOOKUP(C698,away!$B$2:$E$405,3,FALSE)</f>
        <v>0.62</v>
      </c>
      <c r="J698">
        <f>VLOOKUP(B698,home!$B$2:$E$405,4,FALSE)</f>
        <v>1.07</v>
      </c>
      <c r="K698" s="3">
        <f t="shared" si="896"/>
        <v>1.3074496644295273</v>
      </c>
      <c r="L698" s="3">
        <f t="shared" si="897"/>
        <v>0.7969704697986546</v>
      </c>
      <c r="M698" s="5">
        <f t="shared" si="898"/>
        <v>0.12191634889395071</v>
      </c>
      <c r="N698" s="5">
        <f t="shared" si="899"/>
        <v>0.15939948944986901</v>
      </c>
      <c r="O698" s="5">
        <f t="shared" si="900"/>
        <v>9.7163729854148589E-2</v>
      </c>
      <c r="P698" s="5">
        <f t="shared" si="901"/>
        <v>0.12703668599252779</v>
      </c>
      <c r="Q698" s="5">
        <f t="shared" si="902"/>
        <v>0.10420340449573462</v>
      </c>
      <c r="R698" s="5">
        <f t="shared" si="903"/>
        <v>3.8718311714625177E-2</v>
      </c>
      <c r="S698" s="5">
        <f t="shared" si="904"/>
        <v>3.3093017742029975E-2</v>
      </c>
      <c r="T698" s="5">
        <f t="shared" si="905"/>
        <v>8.3047036235584848E-2</v>
      </c>
      <c r="U698" s="5">
        <f t="shared" si="906"/>
        <v>5.062224365856452E-2</v>
      </c>
      <c r="V698" s="5">
        <f t="shared" si="907"/>
        <v>3.8314315435489465E-3</v>
      </c>
      <c r="W698" s="5">
        <f t="shared" si="908"/>
        <v>4.5413568746787508E-2</v>
      </c>
      <c r="X698" s="5">
        <f t="shared" si="909"/>
        <v>3.6193273219360736E-2</v>
      </c>
      <c r="Y698" s="5">
        <f t="shared" si="910"/>
        <v>1.4422484980592494E-2</v>
      </c>
      <c r="Z698" s="5">
        <f t="shared" si="911"/>
        <v>1.0285783692338527E-2</v>
      </c>
      <c r="AA698" s="5">
        <f t="shared" si="912"/>
        <v>1.3448144436942708E-2</v>
      </c>
      <c r="AB698" s="5">
        <f t="shared" si="913"/>
        <v>8.7913859656402801E-3</v>
      </c>
      <c r="AC698" s="5">
        <f t="shared" si="914"/>
        <v>2.4952168552219722E-4</v>
      </c>
      <c r="AD698" s="5">
        <f t="shared" si="915"/>
        <v>1.4843988804633647E-2</v>
      </c>
      <c r="AE698" s="5">
        <f t="shared" si="916"/>
        <v>1.1830220731314846E-2</v>
      </c>
      <c r="AF698" s="5">
        <f t="shared" si="917"/>
        <v>4.714168287028888E-3</v>
      </c>
      <c r="AG698" s="5">
        <f t="shared" si="918"/>
        <v>1.2523509714744438E-3</v>
      </c>
      <c r="AH698" s="5">
        <f t="shared" si="919"/>
        <v>2.049366465382594E-3</v>
      </c>
      <c r="AI698" s="5">
        <f t="shared" si="920"/>
        <v>2.6794434974575982E-3</v>
      </c>
      <c r="AJ698" s="5">
        <f t="shared" si="921"/>
        <v>1.7516187508044082E-3</v>
      </c>
      <c r="AK698" s="5">
        <f t="shared" si="922"/>
        <v>7.6338444931589708E-4</v>
      </c>
      <c r="AL698" s="5">
        <f t="shared" si="923"/>
        <v>1.0400051609020087E-5</v>
      </c>
      <c r="AM698" s="5">
        <f t="shared" si="924"/>
        <v>3.8815536362827845E-3</v>
      </c>
      <c r="AN698" s="5">
        <f t="shared" si="925"/>
        <v>3.0934836250569669E-3</v>
      </c>
      <c r="AO698" s="5">
        <f t="shared" si="926"/>
        <v>1.2327075489880479E-3</v>
      </c>
      <c r="AP698" s="5">
        <f t="shared" si="927"/>
        <v>3.2747717148045089E-4</v>
      </c>
      <c r="AQ698" s="5">
        <f t="shared" si="928"/>
        <v>6.5247408800777376E-5</v>
      </c>
      <c r="AR698" s="5">
        <f t="shared" si="929"/>
        <v>3.2665691094111495E-4</v>
      </c>
      <c r="AS698" s="5">
        <f t="shared" si="930"/>
        <v>4.2708746859354665E-4</v>
      </c>
      <c r="AT698" s="5">
        <f t="shared" si="931"/>
        <v>2.7919768374734446E-4</v>
      </c>
      <c r="AU698" s="5">
        <f t="shared" si="932"/>
        <v>1.2167897264165559E-4</v>
      </c>
      <c r="AV698" s="5">
        <f t="shared" si="933"/>
        <v>3.9772282987115557E-5</v>
      </c>
      <c r="AW698" s="5">
        <f t="shared" si="934"/>
        <v>3.0102336163444287E-7</v>
      </c>
      <c r="AX698" s="5">
        <f t="shared" si="935"/>
        <v>8.4582266653718892E-4</v>
      </c>
      <c r="AY698" s="5">
        <f t="shared" si="936"/>
        <v>6.7409568791649427E-4</v>
      </c>
      <c r="AZ698" s="5">
        <f t="shared" si="937"/>
        <v>2.6861717854402784E-4</v>
      </c>
      <c r="BA698" s="5">
        <f t="shared" si="938"/>
        <v>7.1359986326740977E-5</v>
      </c>
      <c r="BB698" s="5">
        <f t="shared" si="939"/>
        <v>1.4217950456912081E-5</v>
      </c>
      <c r="BC698" s="5">
        <f t="shared" si="940"/>
        <v>2.2662573310438443E-6</v>
      </c>
      <c r="BD698" s="5">
        <f t="shared" si="941"/>
        <v>4.3389318629286259E-5</v>
      </c>
      <c r="BE698" s="5">
        <f t="shared" si="942"/>
        <v>5.6729350081686146E-5</v>
      </c>
      <c r="BF698" s="5">
        <f t="shared" si="943"/>
        <v>3.708538486380287E-5</v>
      </c>
      <c r="BG698" s="5">
        <f t="shared" si="944"/>
        <v>1.6162424665139644E-5</v>
      </c>
      <c r="BH698" s="5">
        <f t="shared" si="945"/>
        <v>5.2828891762010852E-6</v>
      </c>
      <c r="BI698" s="5">
        <f t="shared" si="946"/>
        <v>1.3814223361284982E-6</v>
      </c>
      <c r="BJ698" s="8">
        <f t="shared" si="947"/>
        <v>0.48579683504010246</v>
      </c>
      <c r="BK698" s="8">
        <f t="shared" si="948"/>
        <v>0.28681150159710517</v>
      </c>
      <c r="BL698" s="8">
        <f t="shared" si="949"/>
        <v>0.21734205290154479</v>
      </c>
      <c r="BM698" s="8">
        <f t="shared" si="950"/>
        <v>0.35112440816568019</v>
      </c>
      <c r="BN698" s="8">
        <f t="shared" si="951"/>
        <v>0.64843797040085593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1.6241610738254999</v>
      </c>
      <c r="F699">
        <f>VLOOKUP(B699,home!$B$2:$E$405,3,FALSE)</f>
        <v>1.31</v>
      </c>
      <c r="G699">
        <f>VLOOKUP(C699,away!$B$2:$E$405,4,FALSE)</f>
        <v>1.23</v>
      </c>
      <c r="H699">
        <f>VLOOKUP(A699,away!$A$2:$E$405,3,FALSE)</f>
        <v>1.2013422818791899</v>
      </c>
      <c r="I699">
        <f>VLOOKUP(C699,away!$B$2:$E$405,3,FALSE)</f>
        <v>0.46</v>
      </c>
      <c r="J699">
        <f>VLOOKUP(B699,home!$B$2:$E$405,4,FALSE)</f>
        <v>0.83</v>
      </c>
      <c r="K699" s="3">
        <f t="shared" si="896"/>
        <v>2.6170107382550278</v>
      </c>
      <c r="L699" s="3">
        <f t="shared" si="897"/>
        <v>0.45867248322147469</v>
      </c>
      <c r="M699" s="5">
        <f t="shared" si="898"/>
        <v>4.6158081413588292E-2</v>
      </c>
      <c r="N699" s="5">
        <f t="shared" si="899"/>
        <v>0.12079619471661038</v>
      </c>
      <c r="O699" s="5">
        <f t="shared" si="900"/>
        <v>2.1171441822709542E-2</v>
      </c>
      <c r="P699" s="5">
        <f t="shared" si="901"/>
        <v>5.540589059437246E-2</v>
      </c>
      <c r="Q699" s="5">
        <f t="shared" si="902"/>
        <v>0.15806246935685733</v>
      </c>
      <c r="R699" s="5">
        <f t="shared" si="903"/>
        <v>4.8553788971005844E-3</v>
      </c>
      <c r="S699" s="5">
        <f t="shared" si="904"/>
        <v>1.6626626467905255E-2</v>
      </c>
      <c r="T699" s="5">
        <f t="shared" si="905"/>
        <v>7.2498905324028001E-2</v>
      </c>
      <c r="U699" s="5">
        <f t="shared" si="906"/>
        <v>1.2706578712009082E-2</v>
      </c>
      <c r="V699" s="5">
        <f t="shared" si="907"/>
        <v>2.2175316237450031E-3</v>
      </c>
      <c r="W699" s="5">
        <f t="shared" si="908"/>
        <v>0.1378837265406673</v>
      </c>
      <c r="X699" s="5">
        <f t="shared" si="909"/>
        <v>6.324347124823862E-2</v>
      </c>
      <c r="Y699" s="5">
        <f t="shared" si="910"/>
        <v>1.4504020002487772E-2</v>
      </c>
      <c r="Z699" s="5">
        <f t="shared" si="911"/>
        <v>7.4234289857142365E-4</v>
      </c>
      <c r="AA699" s="5">
        <f t="shared" si="912"/>
        <v>1.9427193370287785E-3</v>
      </c>
      <c r="AB699" s="5">
        <f t="shared" si="913"/>
        <v>2.5420586832100014E-3</v>
      </c>
      <c r="AC699" s="5">
        <f t="shared" si="914"/>
        <v>1.6636349309273824E-4</v>
      </c>
      <c r="AD699" s="5">
        <f t="shared" si="915"/>
        <v>9.0210798246886534E-2</v>
      </c>
      <c r="AE699" s="5">
        <f t="shared" si="916"/>
        <v>4.1377210845290904E-2</v>
      </c>
      <c r="AF699" s="5">
        <f t="shared" si="917"/>
        <v>9.4892940235940561E-3</v>
      </c>
      <c r="AG699" s="5">
        <f t="shared" si="918"/>
        <v>1.4508260179401954E-3</v>
      </c>
      <c r="AH699" s="5">
        <f t="shared" si="919"/>
        <v>8.5123065172395521E-5</v>
      </c>
      <c r="AI699" s="5">
        <f t="shared" si="920"/>
        <v>2.227679756293416E-4</v>
      </c>
      <c r="AJ699" s="5">
        <f t="shared" si="921"/>
        <v>2.9149309218066071E-4</v>
      </c>
      <c r="AK699" s="5">
        <f t="shared" si="922"/>
        <v>2.5428018412131722E-4</v>
      </c>
      <c r="AL699" s="5">
        <f t="shared" si="923"/>
        <v>7.9877821737022026E-6</v>
      </c>
      <c r="AM699" s="5">
        <f t="shared" si="924"/>
        <v>4.7216525543731944E-2</v>
      </c>
      <c r="AN699" s="5">
        <f t="shared" si="925"/>
        <v>2.165692102023372E-2</v>
      </c>
      <c r="AO699" s="5">
        <f t="shared" si="926"/>
        <v>4.9667168716409768E-3</v>
      </c>
      <c r="AP699" s="5">
        <f t="shared" si="927"/>
        <v>7.5936545365785403E-4</v>
      </c>
      <c r="AQ699" s="5">
        <f t="shared" si="928"/>
        <v>8.7075009575462346E-5</v>
      </c>
      <c r="AR699" s="5">
        <f t="shared" si="929"/>
        <v>7.8087215364092174E-6</v>
      </c>
      <c r="AS699" s="5">
        <f t="shared" si="930"/>
        <v>2.0435508112826221E-5</v>
      </c>
      <c r="AT699" s="5">
        <f t="shared" si="931"/>
        <v>2.6739972086481984E-5</v>
      </c>
      <c r="AU699" s="5">
        <f t="shared" si="932"/>
        <v>2.3326264696987683E-5</v>
      </c>
      <c r="AV699" s="5">
        <f t="shared" si="933"/>
        <v>1.5261271298848985E-5</v>
      </c>
      <c r="AW699" s="5">
        <f t="shared" si="934"/>
        <v>2.6633724538112618E-7</v>
      </c>
      <c r="AX699" s="5">
        <f t="shared" si="935"/>
        <v>2.059435906183989E-2</v>
      </c>
      <c r="AY699" s="5">
        <f t="shared" si="936"/>
        <v>9.4460658112487834E-3</v>
      </c>
      <c r="AZ699" s="5">
        <f t="shared" si="937"/>
        <v>2.1663252311594763E-3</v>
      </c>
      <c r="BA699" s="5">
        <f t="shared" si="938"/>
        <v>3.3121125774708424E-4</v>
      </c>
      <c r="BB699" s="5">
        <f t="shared" si="939"/>
        <v>3.7979372515440739E-5</v>
      </c>
      <c r="BC699" s="5">
        <f t="shared" si="940"/>
        <v>3.4840186205701267E-6</v>
      </c>
      <c r="BD699" s="5">
        <f t="shared" si="941"/>
        <v>5.9694094964830425E-7</v>
      </c>
      <c r="BE699" s="5">
        <f t="shared" si="942"/>
        <v>1.5622008753337661E-6</v>
      </c>
      <c r="BF699" s="5">
        <f t="shared" si="943"/>
        <v>2.0441482330299354E-6</v>
      </c>
      <c r="BG699" s="5">
        <f t="shared" si="944"/>
        <v>1.7831859588081271E-6</v>
      </c>
      <c r="BH699" s="5">
        <f t="shared" si="945"/>
        <v>1.1666542006266143E-6</v>
      </c>
      <c r="BI699" s="5">
        <f t="shared" si="946"/>
        <v>6.1062931417403653E-7</v>
      </c>
      <c r="BJ699" s="8">
        <f t="shared" si="947"/>
        <v>0.81678294497457227</v>
      </c>
      <c r="BK699" s="8">
        <f t="shared" si="948"/>
        <v>0.13002854718612622</v>
      </c>
      <c r="BL699" s="8">
        <f t="shared" si="949"/>
        <v>4.4173177266424883E-2</v>
      </c>
      <c r="BM699" s="8">
        <f t="shared" si="950"/>
        <v>0.57583175605045289</v>
      </c>
      <c r="BN699" s="8">
        <f t="shared" si="951"/>
        <v>0.40644945680123862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1.6241610738254999</v>
      </c>
      <c r="F700">
        <f>VLOOKUP(B700,home!$B$2:$E$405,3,FALSE)</f>
        <v>1.39</v>
      </c>
      <c r="G700">
        <f>VLOOKUP(C700,away!$B$2:$E$405,4,FALSE)</f>
        <v>1</v>
      </c>
      <c r="H700">
        <f>VLOOKUP(A700,away!$A$2:$E$405,3,FALSE)</f>
        <v>1.2013422818791899</v>
      </c>
      <c r="I700">
        <f>VLOOKUP(C700,away!$B$2:$E$405,3,FALSE)</f>
        <v>0.77</v>
      </c>
      <c r="J700">
        <f>VLOOKUP(B700,home!$B$2:$E$405,4,FALSE)</f>
        <v>0.83</v>
      </c>
      <c r="K700" s="3">
        <f t="shared" si="896"/>
        <v>2.2575838926174447</v>
      </c>
      <c r="L700" s="3">
        <f t="shared" si="897"/>
        <v>0.76777785234899021</v>
      </c>
      <c r="M700" s="5">
        <f t="shared" si="898"/>
        <v>4.854025889932561E-2</v>
      </c>
      <c r="N700" s="5">
        <f t="shared" si="899"/>
        <v>0.10958370663459807</v>
      </c>
      <c r="O700" s="5">
        <f t="shared" si="900"/>
        <v>3.7268135730188175E-2</v>
      </c>
      <c r="P700" s="5">
        <f t="shared" si="901"/>
        <v>8.4135942932353491E-2</v>
      </c>
      <c r="Q700" s="5">
        <f t="shared" si="902"/>
        <v>0.12369720549579204</v>
      </c>
      <c r="R700" s="5">
        <f t="shared" si="903"/>
        <v>1.4306824605987272E-2</v>
      </c>
      <c r="S700" s="5">
        <f t="shared" si="904"/>
        <v>3.6458689413864022E-2</v>
      </c>
      <c r="T700" s="5">
        <f t="shared" si="905"/>
        <v>9.4971974777130916E-2</v>
      </c>
      <c r="U700" s="5">
        <f t="shared" si="906"/>
        <v>3.2298856784979783E-2</v>
      </c>
      <c r="V700" s="5">
        <f t="shared" si="907"/>
        <v>7.0216313025975906E-3</v>
      </c>
      <c r="W700" s="5">
        <f t="shared" si="908"/>
        <v>9.3085606229696707E-2</v>
      </c>
      <c r="X700" s="5">
        <f t="shared" si="909"/>
        <v>7.1469066835640332E-2</v>
      </c>
      <c r="Y700" s="5">
        <f t="shared" si="910"/>
        <v>2.7436183322227185E-2</v>
      </c>
      <c r="Z700" s="5">
        <f t="shared" si="911"/>
        <v>3.661487689972865E-3</v>
      </c>
      <c r="AA700" s="5">
        <f t="shared" si="912"/>
        <v>8.2661156318997956E-3</v>
      </c>
      <c r="AB700" s="5">
        <f t="shared" si="913"/>
        <v>9.3307247525451272E-3</v>
      </c>
      <c r="AC700" s="5">
        <f t="shared" si="914"/>
        <v>7.6067215127635212E-4</v>
      </c>
      <c r="AD700" s="5">
        <f t="shared" si="915"/>
        <v>5.2537141314673332E-2</v>
      </c>
      <c r="AE700" s="5">
        <f t="shared" si="916"/>
        <v>4.0336853527135293E-2</v>
      </c>
      <c r="AF700" s="5">
        <f t="shared" si="917"/>
        <v>1.5484871385789863E-2</v>
      </c>
      <c r="AG700" s="5">
        <f t="shared" si="918"/>
        <v>3.9629804321606905E-3</v>
      </c>
      <c r="AH700" s="5">
        <f t="shared" si="919"/>
        <v>7.0280228875240793E-4</v>
      </c>
      <c r="AI700" s="5">
        <f t="shared" si="920"/>
        <v>1.5866351267821105E-3</v>
      </c>
      <c r="AJ700" s="5">
        <f t="shared" si="921"/>
        <v>1.7909809528421654E-3</v>
      </c>
      <c r="AK700" s="5">
        <f t="shared" si="922"/>
        <v>1.3477632503737054E-3</v>
      </c>
      <c r="AL700" s="5">
        <f t="shared" si="923"/>
        <v>5.2739618750494103E-5</v>
      </c>
      <c r="AM700" s="5">
        <f t="shared" si="924"/>
        <v>2.3721400799234606E-2</v>
      </c>
      <c r="AN700" s="5">
        <f t="shared" si="925"/>
        <v>1.8212766160345967E-2</v>
      </c>
      <c r="AO700" s="5">
        <f t="shared" si="926"/>
        <v>6.9916792439623952E-3</v>
      </c>
      <c r="AP700" s="5">
        <f t="shared" si="927"/>
        <v>1.7893521580808198E-3</v>
      </c>
      <c r="AQ700" s="5">
        <f t="shared" si="928"/>
        <v>3.4345623925683067E-4</v>
      </c>
      <c r="AR700" s="5">
        <f t="shared" si="929"/>
        <v>1.0791920637685577E-4</v>
      </c>
      <c r="AS700" s="5">
        <f t="shared" si="930"/>
        <v>2.4363666202044742E-4</v>
      </c>
      <c r="AT700" s="5">
        <f t="shared" si="931"/>
        <v>2.7501510191422129E-4</v>
      </c>
      <c r="AU700" s="5">
        <f t="shared" si="932"/>
        <v>2.0695655476936364E-4</v>
      </c>
      <c r="AV700" s="5">
        <f t="shared" si="933"/>
        <v>1.1680544612972881E-4</v>
      </c>
      <c r="AW700" s="5">
        <f t="shared" si="934"/>
        <v>2.5392997105699037E-6</v>
      </c>
      <c r="AX700" s="5">
        <f t="shared" si="935"/>
        <v>8.9255087257790969E-3</v>
      </c>
      <c r="AY700" s="5">
        <f t="shared" si="936"/>
        <v>6.8528079206008471E-3</v>
      </c>
      <c r="AZ700" s="5">
        <f t="shared" si="937"/>
        <v>2.630717073919534E-3</v>
      </c>
      <c r="BA700" s="5">
        <f t="shared" si="938"/>
        <v>6.7326876838391984E-4</v>
      </c>
      <c r="BB700" s="5">
        <f t="shared" si="939"/>
        <v>1.2923021226086392E-4</v>
      </c>
      <c r="BC700" s="5">
        <f t="shared" si="940"/>
        <v>1.9844018965650056E-5</v>
      </c>
      <c r="BD700" s="5">
        <f t="shared" si="941"/>
        <v>1.3809662749871621E-5</v>
      </c>
      <c r="BE700" s="5">
        <f t="shared" si="942"/>
        <v>3.1176472186589295E-5</v>
      </c>
      <c r="BF700" s="5">
        <f t="shared" si="943"/>
        <v>3.5191750718539893E-5</v>
      </c>
      <c r="BG700" s="5">
        <f t="shared" si="944"/>
        <v>2.6482776525061346E-5</v>
      </c>
      <c r="BH700" s="5">
        <f t="shared" si="945"/>
        <v>1.4946772428691466E-5</v>
      </c>
      <c r="BI700" s="5">
        <f t="shared" si="946"/>
        <v>6.7487185363264784E-6</v>
      </c>
      <c r="BJ700" s="8">
        <f t="shared" si="947"/>
        <v>0.70285562127563495</v>
      </c>
      <c r="BK700" s="8">
        <f t="shared" si="948"/>
        <v>0.18382274223876838</v>
      </c>
      <c r="BL700" s="8">
        <f t="shared" si="949"/>
        <v>0.10797752824870625</v>
      </c>
      <c r="BM700" s="8">
        <f t="shared" si="950"/>
        <v>0.5739350365339474</v>
      </c>
      <c r="BN700" s="8">
        <f t="shared" si="951"/>
        <v>0.41753207429824468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1.6241610738254999</v>
      </c>
      <c r="F701">
        <f>VLOOKUP(B701,home!$B$2:$E$405,3,FALSE)</f>
        <v>0.79</v>
      </c>
      <c r="G701">
        <f>VLOOKUP(C701,away!$B$2:$E$405,4,FALSE)</f>
        <v>1.1399999999999999</v>
      </c>
      <c r="H701">
        <f>VLOOKUP(A701,away!$A$2:$E$405,3,FALSE)</f>
        <v>1.2013422818791899</v>
      </c>
      <c r="I701">
        <f>VLOOKUP(C701,away!$B$2:$E$405,3,FALSE)</f>
        <v>0.62</v>
      </c>
      <c r="J701">
        <f>VLOOKUP(B701,home!$B$2:$E$405,4,FALSE)</f>
        <v>1.07</v>
      </c>
      <c r="K701" s="3">
        <f t="shared" si="896"/>
        <v>1.4627194630872451</v>
      </c>
      <c r="L701" s="3">
        <f t="shared" si="897"/>
        <v>0.7969704697986546</v>
      </c>
      <c r="M701" s="5">
        <f t="shared" si="898"/>
        <v>0.10438284542515845</v>
      </c>
      <c r="N701" s="5">
        <f t="shared" si="899"/>
        <v>0.15268281961580668</v>
      </c>
      <c r="O701" s="5">
        <f t="shared" si="900"/>
        <v>8.3190045357408871E-2</v>
      </c>
      <c r="P701" s="5">
        <f t="shared" si="901"/>
        <v>0.12168369847939269</v>
      </c>
      <c r="Q701" s="5">
        <f t="shared" si="902"/>
        <v>0.11166606596553974</v>
      </c>
      <c r="R701" s="5">
        <f t="shared" si="903"/>
        <v>3.3150004765532766E-2</v>
      </c>
      <c r="S701" s="5">
        <f t="shared" si="904"/>
        <v>3.5463016972075607E-2</v>
      </c>
      <c r="T701" s="5">
        <f t="shared" si="905"/>
        <v>8.8994557053123757E-2</v>
      </c>
      <c r="U701" s="5">
        <f t="shared" si="906"/>
        <v>4.8489157171979713E-2</v>
      </c>
      <c r="V701" s="5">
        <f t="shared" si="907"/>
        <v>4.5934229974105203E-3</v>
      </c>
      <c r="W701" s="5">
        <f t="shared" si="908"/>
        <v>5.4445376018059731E-2</v>
      </c>
      <c r="X701" s="5">
        <f t="shared" si="909"/>
        <v>4.3391356903477465E-2</v>
      </c>
      <c r="Y701" s="5">
        <f t="shared" si="910"/>
        <v>1.7290815048282764E-2</v>
      </c>
      <c r="Z701" s="5">
        <f t="shared" si="911"/>
        <v>8.8065249572714301E-3</v>
      </c>
      <c r="AA701" s="5">
        <f t="shared" si="912"/>
        <v>1.288147545716449E-2</v>
      </c>
      <c r="AB701" s="5">
        <f t="shared" si="913"/>
        <v>9.4209924322375856E-3</v>
      </c>
      <c r="AC701" s="5">
        <f t="shared" si="914"/>
        <v>3.3467226866193254E-4</v>
      </c>
      <c r="AD701" s="5">
        <f t="shared" si="915"/>
        <v>1.9909577794179869E-2</v>
      </c>
      <c r="AE701" s="5">
        <f t="shared" si="916"/>
        <v>1.5867345568120392E-2</v>
      </c>
      <c r="AF701" s="5">
        <f t="shared" si="917"/>
        <v>6.3229029259412543E-3</v>
      </c>
      <c r="AG701" s="5">
        <f t="shared" si="918"/>
        <v>1.6797223051262297E-3</v>
      </c>
      <c r="AH701" s="5">
        <f t="shared" si="919"/>
        <v>1.7546350831225469E-3</v>
      </c>
      <c r="AI701" s="5">
        <f t="shared" si="920"/>
        <v>2.5665388866990555E-3</v>
      </c>
      <c r="AJ701" s="5">
        <f t="shared" si="921"/>
        <v>1.8770631911724895E-3</v>
      </c>
      <c r="AK701" s="5">
        <f t="shared" si="922"/>
        <v>9.1520562105755162E-4</v>
      </c>
      <c r="AL701" s="5">
        <f t="shared" si="923"/>
        <v>1.5605690480423547E-5</v>
      </c>
      <c r="AM701" s="5">
        <f t="shared" si="924"/>
        <v>5.8244253882793074E-3</v>
      </c>
      <c r="AN701" s="5">
        <f t="shared" si="925"/>
        <v>4.641895038004171E-3</v>
      </c>
      <c r="AO701" s="5">
        <f t="shared" si="926"/>
        <v>1.8497266345971137E-3</v>
      </c>
      <c r="AP701" s="5">
        <f t="shared" si="927"/>
        <v>4.9139250165798197E-4</v>
      </c>
      <c r="AQ701" s="5">
        <f t="shared" si="928"/>
        <v>9.7906328225474517E-5</v>
      </c>
      <c r="AR701" s="5">
        <f t="shared" si="929"/>
        <v>2.7967846930427562E-4</v>
      </c>
      <c r="AS701" s="5">
        <f t="shared" si="930"/>
        <v>4.0909114045781263E-4</v>
      </c>
      <c r="AT701" s="5">
        <f t="shared" si="931"/>
        <v>2.9919278666210031E-4</v>
      </c>
      <c r="AU701" s="5">
        <f t="shared" si="932"/>
        <v>1.4587837075532133E-4</v>
      </c>
      <c r="AV701" s="5">
        <f t="shared" si="933"/>
        <v>5.3344783036816414E-5</v>
      </c>
      <c r="AW701" s="5">
        <f t="shared" si="934"/>
        <v>5.0534009556838655E-7</v>
      </c>
      <c r="AX701" s="5">
        <f t="shared" si="935"/>
        <v>1.4199167294559395E-3</v>
      </c>
      <c r="AY701" s="5">
        <f t="shared" si="936"/>
        <v>1.1316317029494692E-3</v>
      </c>
      <c r="AZ701" s="5">
        <f t="shared" si="937"/>
        <v>4.5093852496934502E-4</v>
      </c>
      <c r="BA701" s="5">
        <f t="shared" si="938"/>
        <v>1.1979489603171042E-4</v>
      </c>
      <c r="BB701" s="5">
        <f t="shared" si="939"/>
        <v>2.3868248642468305E-5</v>
      </c>
      <c r="BC701" s="5">
        <f t="shared" si="940"/>
        <v>3.8044578667718152E-6</v>
      </c>
      <c r="BD701" s="5">
        <f t="shared" si="941"/>
        <v>3.7149246845666174E-5</v>
      </c>
      <c r="BE701" s="5">
        <f t="shared" si="942"/>
        <v>5.4338926400188367E-5</v>
      </c>
      <c r="BF701" s="5">
        <f t="shared" si="943"/>
        <v>3.9741302624410433E-5</v>
      </c>
      <c r="BG701" s="5">
        <f t="shared" si="944"/>
        <v>1.9376792279055118E-5</v>
      </c>
      <c r="BH701" s="5">
        <f t="shared" si="945"/>
        <v>7.0857027996931434E-6</v>
      </c>
      <c r="BI701" s="5">
        <f t="shared" si="946"/>
        <v>2.0728790789525904E-6</v>
      </c>
      <c r="BJ701" s="8">
        <f t="shared" si="947"/>
        <v>0.52830583964833766</v>
      </c>
      <c r="BK701" s="8">
        <f t="shared" si="948"/>
        <v>0.26760489353612904</v>
      </c>
      <c r="BL701" s="8">
        <f t="shared" si="949"/>
        <v>0.19559206836661935</v>
      </c>
      <c r="BM701" s="8">
        <f t="shared" si="950"/>
        <v>0.39242272053666438</v>
      </c>
      <c r="BN701" s="8">
        <f t="shared" si="951"/>
        <v>0.60675547960883913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1.6241610738254999</v>
      </c>
      <c r="F702">
        <f>VLOOKUP(B702,home!$B$2:$E$405,3,FALSE)</f>
        <v>0.7</v>
      </c>
      <c r="G702">
        <f>VLOOKUP(C702,away!$B$2:$E$405,4,FALSE)</f>
        <v>0.69</v>
      </c>
      <c r="H702">
        <f>VLOOKUP(A702,away!$A$2:$E$405,3,FALSE)</f>
        <v>1.2013422818791899</v>
      </c>
      <c r="I702">
        <f>VLOOKUP(C702,away!$B$2:$E$405,3,FALSE)</f>
        <v>1.23</v>
      </c>
      <c r="J702">
        <f>VLOOKUP(B702,home!$B$2:$E$405,4,FALSE)</f>
        <v>0.95</v>
      </c>
      <c r="K702" s="3">
        <f t="shared" si="896"/>
        <v>0.78446979865771638</v>
      </c>
      <c r="L702" s="3">
        <f t="shared" si="897"/>
        <v>1.4037684563758333</v>
      </c>
      <c r="M702" s="5">
        <f t="shared" si="898"/>
        <v>0.11211409116844824</v>
      </c>
      <c r="N702" s="5">
        <f t="shared" si="899"/>
        <v>8.7950118525605442E-2</v>
      </c>
      <c r="O702" s="5">
        <f t="shared" si="900"/>
        <v>0.15738222469751201</v>
      </c>
      <c r="P702" s="5">
        <f t="shared" si="901"/>
        <v>0.12346160212076072</v>
      </c>
      <c r="Q702" s="5">
        <f t="shared" si="902"/>
        <v>3.4497105885852003E-2</v>
      </c>
      <c r="R702" s="5">
        <f t="shared" si="903"/>
        <v>0.11046410131231052</v>
      </c>
      <c r="S702" s="5">
        <f t="shared" si="904"/>
        <v>3.398940989345222E-2</v>
      </c>
      <c r="T702" s="5">
        <f t="shared" si="905"/>
        <v>4.842594907881613E-2</v>
      </c>
      <c r="U702" s="5">
        <f t="shared" si="906"/>
        <v>8.6655751315373813E-2</v>
      </c>
      <c r="V702" s="5">
        <f t="shared" si="907"/>
        <v>4.1588458455829157E-3</v>
      </c>
      <c r="W702" s="5">
        <f t="shared" si="908"/>
        <v>9.020645902849414E-3</v>
      </c>
      <c r="X702" s="5">
        <f t="shared" si="909"/>
        <v>1.2662898174555905E-2</v>
      </c>
      <c r="Y702" s="5">
        <f t="shared" si="910"/>
        <v>8.8878885118703517E-3</v>
      </c>
      <c r="Z702" s="5">
        <f t="shared" si="911"/>
        <v>5.1688673661375271E-2</v>
      </c>
      <c r="AA702" s="5">
        <f t="shared" si="912"/>
        <v>4.0548203420023465E-2</v>
      </c>
      <c r="AB702" s="5">
        <f t="shared" si="913"/>
        <v>1.590442048641897E-2</v>
      </c>
      <c r="AC702" s="5">
        <f t="shared" si="914"/>
        <v>2.8623619348251716E-4</v>
      </c>
      <c r="AD702" s="5">
        <f t="shared" si="915"/>
        <v>1.7691060687927082E-3</v>
      </c>
      <c r="AE702" s="5">
        <f t="shared" si="916"/>
        <v>2.4834152953542585E-3</v>
      </c>
      <c r="AF702" s="5">
        <f t="shared" si="917"/>
        <v>1.7430700278497913E-3</v>
      </c>
      <c r="AG702" s="5">
        <f t="shared" si="918"/>
        <v>8.1562224078322745E-4</v>
      </c>
      <c r="AH702" s="5">
        <f t="shared" si="919"/>
        <v>1.8139732409435727E-2</v>
      </c>
      <c r="AI702" s="5">
        <f t="shared" si="920"/>
        <v>1.4230072230934896E-2</v>
      </c>
      <c r="AJ702" s="5">
        <f t="shared" si="921"/>
        <v>5.5815309489431301E-3</v>
      </c>
      <c r="AK702" s="5">
        <f t="shared" si="922"/>
        <v>1.4595141532397432E-3</v>
      </c>
      <c r="AL702" s="5">
        <f t="shared" si="923"/>
        <v>1.2608291665747352E-5</v>
      </c>
      <c r="AM702" s="5">
        <f t="shared" si="924"/>
        <v>2.7756205631799201E-4</v>
      </c>
      <c r="AN702" s="5">
        <f t="shared" si="925"/>
        <v>3.8963285934600972E-4</v>
      </c>
      <c r="AO702" s="5">
        <f t="shared" si="926"/>
        <v>2.7347715875872518E-4</v>
      </c>
      <c r="AP702" s="5">
        <f t="shared" si="927"/>
        <v>1.2796620300159478E-4</v>
      </c>
      <c r="AQ702" s="5">
        <f t="shared" si="928"/>
        <v>4.4908729813956282E-5</v>
      </c>
      <c r="AR702" s="5">
        <f t="shared" si="929"/>
        <v>5.0927968326928514E-3</v>
      </c>
      <c r="AS702" s="5">
        <f t="shared" si="930"/>
        <v>3.9951453059472166E-3</v>
      </c>
      <c r="AT702" s="5">
        <f t="shared" si="931"/>
        <v>1.5670354168823672E-3</v>
      </c>
      <c r="AU702" s="5">
        <f t="shared" si="932"/>
        <v>4.0976398599040705E-4</v>
      </c>
      <c r="AV702" s="5">
        <f t="shared" si="933"/>
        <v>8.0361867896769479E-5</v>
      </c>
      <c r="AW702" s="5">
        <f t="shared" si="934"/>
        <v>3.8567852147451043E-7</v>
      </c>
      <c r="AX702" s="5">
        <f t="shared" si="935"/>
        <v>3.628984173913282E-5</v>
      </c>
      <c r="AY702" s="5">
        <f t="shared" si="936"/>
        <v>5.0942535120265754E-5</v>
      </c>
      <c r="AZ702" s="5">
        <f t="shared" si="937"/>
        <v>3.5755761944823573E-5</v>
      </c>
      <c r="BA702" s="5">
        <f t="shared" si="938"/>
        <v>1.6730936917275585E-5</v>
      </c>
      <c r="BB702" s="5">
        <f t="shared" si="939"/>
        <v>5.8715903725213437E-6</v>
      </c>
      <c r="BC702" s="5">
        <f t="shared" si="940"/>
        <v>1.6484706707410978E-6</v>
      </c>
      <c r="BD702" s="5">
        <f t="shared" si="941"/>
        <v>1.1915179247441615E-3</v>
      </c>
      <c r="BE702" s="5">
        <f t="shared" si="942"/>
        <v>9.3470982652111233E-4</v>
      </c>
      <c r="BF702" s="5">
        <f t="shared" si="943"/>
        <v>3.6662581470720305E-4</v>
      </c>
      <c r="BG702" s="5">
        <f t="shared" si="944"/>
        <v>9.5868959682026932E-5</v>
      </c>
      <c r="BH702" s="5">
        <f t="shared" si="945"/>
        <v>1.8801575874821098E-5</v>
      </c>
      <c r="BI702" s="5">
        <f t="shared" si="946"/>
        <v>2.9498536881937368E-6</v>
      </c>
      <c r="BJ702" s="8">
        <f t="shared" si="947"/>
        <v>0.20951660585633228</v>
      </c>
      <c r="BK702" s="8">
        <f t="shared" si="948"/>
        <v>0.27407373604851265</v>
      </c>
      <c r="BL702" s="8">
        <f t="shared" si="949"/>
        <v>0.46412112833881941</v>
      </c>
      <c r="BM702" s="8">
        <f t="shared" si="950"/>
        <v>0.37348034333795194</v>
      </c>
      <c r="BN702" s="8">
        <f t="shared" si="951"/>
        <v>0.62586924371048902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1.6571428571428599</v>
      </c>
      <c r="F703">
        <f>VLOOKUP(B703,home!$B$2:$E$405,3,FALSE)</f>
        <v>0.7</v>
      </c>
      <c r="G703">
        <f>VLOOKUP(C703,away!$B$2:$E$405,4,FALSE)</f>
        <v>0.43</v>
      </c>
      <c r="H703">
        <f>VLOOKUP(A703,away!$A$2:$E$405,3,FALSE)</f>
        <v>1.3785714285714299</v>
      </c>
      <c r="I703">
        <f>VLOOKUP(C703,away!$B$2:$E$405,3,FALSE)</f>
        <v>1.29</v>
      </c>
      <c r="J703">
        <f>VLOOKUP(B703,home!$B$2:$E$405,4,FALSE)</f>
        <v>1.33</v>
      </c>
      <c r="K703" s="3">
        <f t="shared" si="896"/>
        <v>0.4988000000000008</v>
      </c>
      <c r="L703" s="3">
        <f t="shared" si="897"/>
        <v>2.3652150000000023</v>
      </c>
      <c r="M703" s="5">
        <f t="shared" si="898"/>
        <v>5.7039287168506557E-2</v>
      </c>
      <c r="N703" s="5">
        <f t="shared" si="899"/>
        <v>2.8451196439651112E-2</v>
      </c>
      <c r="O703" s="5">
        <f t="shared" si="900"/>
        <v>0.13491017760025936</v>
      </c>
      <c r="P703" s="5">
        <f t="shared" si="901"/>
        <v>6.7293196587009468E-2</v>
      </c>
      <c r="Q703" s="5">
        <f t="shared" si="902"/>
        <v>7.0957283920489991E-3</v>
      </c>
      <c r="R703" s="5">
        <f t="shared" si="903"/>
        <v>0.15954578785639892</v>
      </c>
      <c r="S703" s="5">
        <f t="shared" si="904"/>
        <v>1.9847610882303343E-2</v>
      </c>
      <c r="T703" s="5">
        <f t="shared" si="905"/>
        <v>1.6782923228800189E-2</v>
      </c>
      <c r="U703" s="5">
        <f t="shared" si="906"/>
        <v>7.9581438982771896E-2</v>
      </c>
      <c r="V703" s="5">
        <f t="shared" si="907"/>
        <v>2.6017334273473361E-3</v>
      </c>
      <c r="W703" s="5">
        <f t="shared" si="908"/>
        <v>1.1797831073180156E-3</v>
      </c>
      <c r="X703" s="5">
        <f t="shared" si="909"/>
        <v>2.7904407021751825E-3</v>
      </c>
      <c r="Y703" s="5">
        <f t="shared" si="910"/>
        <v>3.2999961026976415E-3</v>
      </c>
      <c r="Z703" s="5">
        <f t="shared" si="911"/>
        <v>0.1257866968749243</v>
      </c>
      <c r="AA703" s="5">
        <f t="shared" si="912"/>
        <v>6.2742404401212329E-2</v>
      </c>
      <c r="AB703" s="5">
        <f t="shared" si="913"/>
        <v>1.5647955657662381E-2</v>
      </c>
      <c r="AC703" s="5">
        <f t="shared" si="914"/>
        <v>1.9184031709172731E-4</v>
      </c>
      <c r="AD703" s="5">
        <f t="shared" si="915"/>
        <v>1.4711895348255678E-4</v>
      </c>
      <c r="AE703" s="5">
        <f t="shared" si="916"/>
        <v>3.4796795556124582E-4</v>
      </c>
      <c r="AF703" s="5">
        <f t="shared" si="917"/>
        <v>4.1150951400639653E-4</v>
      </c>
      <c r="AG703" s="5">
        <f t="shared" si="918"/>
        <v>3.2443615839021338E-4</v>
      </c>
      <c r="AH703" s="5">
        <f t="shared" si="919"/>
        <v>7.4378145562256096E-2</v>
      </c>
      <c r="AI703" s="5">
        <f t="shared" si="920"/>
        <v>3.7099819006453393E-2</v>
      </c>
      <c r="AJ703" s="5">
        <f t="shared" si="921"/>
        <v>9.252694860209491E-3</v>
      </c>
      <c r="AK703" s="5">
        <f t="shared" si="922"/>
        <v>1.538414732090834E-3</v>
      </c>
      <c r="AL703" s="5">
        <f t="shared" si="923"/>
        <v>9.0530922192138949E-6</v>
      </c>
      <c r="AM703" s="5">
        <f t="shared" si="924"/>
        <v>1.467658679941989E-5</v>
      </c>
      <c r="AN703" s="5">
        <f t="shared" si="925"/>
        <v>3.4713283246789946E-5</v>
      </c>
      <c r="AO703" s="5">
        <f t="shared" si="926"/>
        <v>4.1052189117278193E-5</v>
      </c>
      <c r="AP703" s="5">
        <f t="shared" si="927"/>
        <v>3.2365751161007743E-5</v>
      </c>
      <c r="AQ703" s="5">
        <f t="shared" si="928"/>
        <v>1.9137990033070749E-5</v>
      </c>
      <c r="AR703" s="5">
        <f t="shared" si="929"/>
        <v>3.5184061111206338E-2</v>
      </c>
      <c r="AS703" s="5">
        <f t="shared" si="930"/>
        <v>1.7549809682269747E-2</v>
      </c>
      <c r="AT703" s="5">
        <f t="shared" si="931"/>
        <v>4.3769225347580825E-3</v>
      </c>
      <c r="AU703" s="5">
        <f t="shared" si="932"/>
        <v>7.27736320112445E-4</v>
      </c>
      <c r="AV703" s="5">
        <f t="shared" si="933"/>
        <v>9.074871911802204E-5</v>
      </c>
      <c r="AW703" s="5">
        <f t="shared" si="934"/>
        <v>2.9668221514494737E-7</v>
      </c>
      <c r="AX703" s="5">
        <f t="shared" si="935"/>
        <v>1.220113582591775E-6</v>
      </c>
      <c r="AY703" s="5">
        <f t="shared" si="936"/>
        <v>2.8858309472498075E-6</v>
      </c>
      <c r="AZ703" s="5">
        <f t="shared" si="937"/>
        <v>3.4128053219497313E-6</v>
      </c>
      <c r="BA703" s="5">
        <f t="shared" si="938"/>
        <v>2.6906727798517801E-6</v>
      </c>
      <c r="BB703" s="5">
        <f t="shared" si="939"/>
        <v>1.5910049047492838E-6</v>
      </c>
      <c r="BC703" s="5">
        <f t="shared" si="940"/>
        <v>7.5261373315731599E-7</v>
      </c>
      <c r="BD703" s="5">
        <f t="shared" si="941"/>
        <v>1.3869644850190342E-2</v>
      </c>
      <c r="BE703" s="5">
        <f t="shared" si="942"/>
        <v>6.9181788512749521E-3</v>
      </c>
      <c r="BF703" s="5">
        <f t="shared" si="943"/>
        <v>1.7253938055079761E-3</v>
      </c>
      <c r="BG703" s="5">
        <f t="shared" si="944"/>
        <v>2.8687547672912663E-4</v>
      </c>
      <c r="BH703" s="5">
        <f t="shared" si="945"/>
        <v>3.5773371948122148E-5</v>
      </c>
      <c r="BI703" s="5">
        <f t="shared" si="946"/>
        <v>3.5687515855446715E-6</v>
      </c>
      <c r="BJ703" s="8">
        <f t="shared" si="947"/>
        <v>6.098559939575867E-2</v>
      </c>
      <c r="BK703" s="8">
        <f t="shared" si="948"/>
        <v>0.14698560730542495</v>
      </c>
      <c r="BL703" s="8">
        <f t="shared" si="949"/>
        <v>0.65546555213401558</v>
      </c>
      <c r="BM703" s="8">
        <f t="shared" si="950"/>
        <v>0.53488549251751649</v>
      </c>
      <c r="BN703" s="8">
        <f t="shared" si="951"/>
        <v>0.45433537404387436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1.6571428571428599</v>
      </c>
      <c r="F704">
        <f>VLOOKUP(B704,home!$B$2:$E$405,3,FALSE)</f>
        <v>0.69</v>
      </c>
      <c r="G704">
        <f>VLOOKUP(C704,away!$B$2:$E$405,4,FALSE)</f>
        <v>0.91</v>
      </c>
      <c r="H704">
        <f>VLOOKUP(A704,away!$A$2:$E$405,3,FALSE)</f>
        <v>1.3785714285714299</v>
      </c>
      <c r="I704">
        <f>VLOOKUP(C704,away!$B$2:$E$405,3,FALSE)</f>
        <v>0.8</v>
      </c>
      <c r="J704">
        <f>VLOOKUP(B704,home!$B$2:$E$405,4,FALSE)</f>
        <v>0.83</v>
      </c>
      <c r="K704" s="3">
        <f t="shared" si="896"/>
        <v>1.0405200000000017</v>
      </c>
      <c r="L704" s="3">
        <f t="shared" si="897"/>
        <v>0.91537142857142939</v>
      </c>
      <c r="M704" s="5">
        <f t="shared" si="898"/>
        <v>0.14143833830494418</v>
      </c>
      <c r="N704" s="5">
        <f t="shared" si="899"/>
        <v>0.14716941977306072</v>
      </c>
      <c r="O704" s="5">
        <f t="shared" si="900"/>
        <v>0.12946861378896588</v>
      </c>
      <c r="P704" s="5">
        <f t="shared" si="901"/>
        <v>0.13471468201969494</v>
      </c>
      <c r="Q704" s="5">
        <f t="shared" si="902"/>
        <v>7.6566362331132704E-2</v>
      </c>
      <c r="R704" s="5">
        <f t="shared" si="903"/>
        <v>5.9255934979584174E-2</v>
      </c>
      <c r="S704" s="5">
        <f t="shared" si="904"/>
        <v>3.2077663257998587E-2</v>
      </c>
      <c r="T704" s="5">
        <f t="shared" si="905"/>
        <v>7.0086660467566619E-2</v>
      </c>
      <c r="U704" s="5">
        <f t="shared" si="906"/>
        <v>6.1656985464957008E-2</v>
      </c>
      <c r="V704" s="5">
        <f t="shared" si="907"/>
        <v>3.3947515830139397E-3</v>
      </c>
      <c r="W704" s="5">
        <f t="shared" si="908"/>
        <v>2.6556277110930112E-2</v>
      </c>
      <c r="X704" s="5">
        <f t="shared" si="909"/>
        <v>2.4308857316570846E-2</v>
      </c>
      <c r="Y704" s="5">
        <f t="shared" si="910"/>
        <v>1.1125816724404249E-2</v>
      </c>
      <c r="Z704" s="5">
        <f t="shared" si="911"/>
        <v>1.8080396617865903E-2</v>
      </c>
      <c r="AA704" s="5">
        <f t="shared" si="912"/>
        <v>1.8813014288821855E-2</v>
      </c>
      <c r="AB704" s="5">
        <f t="shared" si="913"/>
        <v>9.7876588139024744E-3</v>
      </c>
      <c r="AC704" s="5">
        <f t="shared" si="914"/>
        <v>2.0208580180695982E-4</v>
      </c>
      <c r="AD704" s="5">
        <f t="shared" si="915"/>
        <v>6.9080843648662597E-3</v>
      </c>
      <c r="AE704" s="5">
        <f t="shared" si="916"/>
        <v>6.3234630537595832E-3</v>
      </c>
      <c r="AF704" s="5">
        <f t="shared" si="917"/>
        <v>2.8941587045192814E-3</v>
      </c>
      <c r="AG704" s="5">
        <f t="shared" si="918"/>
        <v>8.8307672928941738E-4</v>
      </c>
      <c r="AH704" s="5">
        <f t="shared" si="919"/>
        <v>4.1375696203084867E-3</v>
      </c>
      <c r="AI704" s="5">
        <f t="shared" si="920"/>
        <v>4.305223941323392E-3</v>
      </c>
      <c r="AJ704" s="5">
        <f t="shared" si="921"/>
        <v>2.2398358077129121E-3</v>
      </c>
      <c r="AK704" s="5">
        <f t="shared" si="922"/>
        <v>7.7686465154714766E-4</v>
      </c>
      <c r="AL704" s="5">
        <f t="shared" si="923"/>
        <v>7.6991641325492168E-6</v>
      </c>
      <c r="AM704" s="5">
        <f t="shared" si="924"/>
        <v>1.4375999886661309E-3</v>
      </c>
      <c r="AN704" s="5">
        <f t="shared" si="925"/>
        <v>1.3159379553395868E-3</v>
      </c>
      <c r="AO704" s="5">
        <f t="shared" si="926"/>
        <v>6.0228600304528164E-4</v>
      </c>
      <c r="AP704" s="5">
        <f t="shared" si="927"/>
        <v>1.8377179967204527E-4</v>
      </c>
      <c r="AQ704" s="5">
        <f t="shared" si="928"/>
        <v>4.2054863699235647E-5</v>
      </c>
      <c r="AR704" s="5">
        <f t="shared" si="929"/>
        <v>7.5748260283110542E-4</v>
      </c>
      <c r="AS704" s="5">
        <f t="shared" si="930"/>
        <v>7.881757978978228E-4</v>
      </c>
      <c r="AT704" s="5">
        <f t="shared" si="931"/>
        <v>4.1005634061432202E-4</v>
      </c>
      <c r="AU704" s="5">
        <f t="shared" si="932"/>
        <v>1.422239411786717E-4</v>
      </c>
      <c r="AV704" s="5">
        <f t="shared" si="933"/>
        <v>3.6996713818807919E-5</v>
      </c>
      <c r="AW704" s="5">
        <f t="shared" si="934"/>
        <v>2.0369898374952828E-7</v>
      </c>
      <c r="AX704" s="5">
        <f t="shared" si="935"/>
        <v>2.493085900344807E-4</v>
      </c>
      <c r="AY704" s="5">
        <f t="shared" si="936"/>
        <v>2.2820996021499139E-4</v>
      </c>
      <c r="AZ704" s="5">
        <f t="shared" si="937"/>
        <v>1.0444843864811286E-4</v>
      </c>
      <c r="BA704" s="5">
        <f t="shared" si="938"/>
        <v>3.1869705499126129E-5</v>
      </c>
      <c r="BB704" s="5">
        <f t="shared" si="939"/>
        <v>7.2931544627214536E-6</v>
      </c>
      <c r="BC704" s="5">
        <f t="shared" si="940"/>
        <v>1.3351890438666868E-6</v>
      </c>
      <c r="BD704" s="5">
        <f t="shared" si="941"/>
        <v>1.155629887119189E-4</v>
      </c>
      <c r="BE704" s="5">
        <f t="shared" si="942"/>
        <v>1.2024560101452601E-4</v>
      </c>
      <c r="BF704" s="5">
        <f t="shared" si="943"/>
        <v>6.2558976383817418E-5</v>
      </c>
      <c r="BG704" s="5">
        <f t="shared" si="944"/>
        <v>2.1697955368963267E-5</v>
      </c>
      <c r="BH704" s="5">
        <f t="shared" si="945"/>
        <v>5.6442891301284234E-6</v>
      </c>
      <c r="BI704" s="5">
        <f t="shared" si="946"/>
        <v>1.1745991451362475E-6</v>
      </c>
      <c r="BJ704" s="8">
        <f t="shared" si="947"/>
        <v>0.37702629222442541</v>
      </c>
      <c r="BK704" s="8">
        <f t="shared" si="948"/>
        <v>0.3120634300918062</v>
      </c>
      <c r="BL704" s="8">
        <f t="shared" si="949"/>
        <v>0.29290352116321844</v>
      </c>
      <c r="BM704" s="8">
        <f t="shared" si="950"/>
        <v>0.31123228263870201</v>
      </c>
      <c r="BN704" s="8">
        <f t="shared" si="951"/>
        <v>0.68861335119738254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1.6571428571428599</v>
      </c>
      <c r="F705">
        <f>VLOOKUP(B705,home!$B$2:$E$405,3,FALSE)</f>
        <v>1.21</v>
      </c>
      <c r="G705">
        <f>VLOOKUP(C705,away!$B$2:$E$405,4,FALSE)</f>
        <v>1.51</v>
      </c>
      <c r="H705">
        <f>VLOOKUP(A705,away!$A$2:$E$405,3,FALSE)</f>
        <v>1.3785714285714299</v>
      </c>
      <c r="I705">
        <f>VLOOKUP(C705,away!$B$2:$E$405,3,FALSE)</f>
        <v>0.5</v>
      </c>
      <c r="J705">
        <f>VLOOKUP(B705,home!$B$2:$E$405,4,FALSE)</f>
        <v>0.73</v>
      </c>
      <c r="K705" s="3">
        <f t="shared" si="896"/>
        <v>3.0277657142857195</v>
      </c>
      <c r="L705" s="3">
        <f t="shared" si="897"/>
        <v>0.50317857142857192</v>
      </c>
      <c r="M705" s="5">
        <f t="shared" si="898"/>
        <v>2.927725671475543E-2</v>
      </c>
      <c r="N705" s="5">
        <f t="shared" si="899"/>
        <v>8.8644674089277842E-2</v>
      </c>
      <c r="O705" s="5">
        <f t="shared" si="900"/>
        <v>1.4731688209078199E-2</v>
      </c>
      <c r="P705" s="5">
        <f t="shared" si="901"/>
        <v>4.4604100472994165E-2</v>
      </c>
      <c r="Q705" s="5">
        <f t="shared" si="902"/>
        <v>0.13419765248077362</v>
      </c>
      <c r="R705" s="5">
        <f t="shared" si="903"/>
        <v>3.7063349138875532E-3</v>
      </c>
      <c r="S705" s="5">
        <f t="shared" si="904"/>
        <v>1.6988662892741754E-2</v>
      </c>
      <c r="T705" s="5">
        <f t="shared" si="905"/>
        <v>6.7525383064343622E-2</v>
      </c>
      <c r="U705" s="5">
        <f t="shared" si="906"/>
        <v>1.1221913777928848E-2</v>
      </c>
      <c r="V705" s="5">
        <f t="shared" si="907"/>
        <v>2.8758159882429448E-3</v>
      </c>
      <c r="W705" s="5">
        <f t="shared" si="908"/>
        <v>0.13543968370630541</v>
      </c>
      <c r="X705" s="5">
        <f t="shared" si="909"/>
        <v>6.8150346562076372E-2</v>
      </c>
      <c r="Y705" s="5">
        <f t="shared" si="910"/>
        <v>1.7145897012733842E-2</v>
      </c>
      <c r="Z705" s="5">
        <f t="shared" si="911"/>
        <v>6.2164943573525945E-4</v>
      </c>
      <c r="AA705" s="5">
        <f t="shared" si="912"/>
        <v>1.8822088478242821E-3</v>
      </c>
      <c r="AB705" s="5">
        <f t="shared" si="913"/>
        <v>2.8494437082837954E-3</v>
      </c>
      <c r="AC705" s="5">
        <f t="shared" si="914"/>
        <v>2.7383283065755739E-4</v>
      </c>
      <c r="AD705" s="5">
        <f t="shared" si="915"/>
        <v>0.10251990766991345</v>
      </c>
      <c r="AE705" s="5">
        <f t="shared" si="916"/>
        <v>5.1585820684336141E-2</v>
      </c>
      <c r="AF705" s="5">
        <f t="shared" si="917"/>
        <v>1.2978439778957369E-2</v>
      </c>
      <c r="AG705" s="5">
        <f t="shared" si="918"/>
        <v>2.1768242624491735E-3</v>
      </c>
      <c r="AH705" s="5">
        <f t="shared" si="919"/>
        <v>7.8200168750661411E-5</v>
      </c>
      <c r="AI705" s="5">
        <f t="shared" si="920"/>
        <v>2.3677178979461012E-4</v>
      </c>
      <c r="AJ705" s="5">
        <f t="shared" si="921"/>
        <v>3.5844475362509313E-4</v>
      </c>
      <c r="AK705" s="5">
        <f t="shared" si="922"/>
        <v>3.6176224516388286E-4</v>
      </c>
      <c r="AL705" s="5">
        <f t="shared" si="923"/>
        <v>1.6687447475635008E-5</v>
      </c>
      <c r="AM705" s="5">
        <f t="shared" si="924"/>
        <v>6.2081252294940284E-2</v>
      </c>
      <c r="AN705" s="5">
        <f t="shared" si="925"/>
        <v>3.1237955842264797E-2</v>
      </c>
      <c r="AO705" s="5">
        <f t="shared" si="926"/>
        <v>7.8591349975298073E-3</v>
      </c>
      <c r="AP705" s="5">
        <f t="shared" si="927"/>
        <v>1.3181827735737808E-3</v>
      </c>
      <c r="AQ705" s="5">
        <f t="shared" si="928"/>
        <v>1.6582033122215187E-4</v>
      </c>
      <c r="AR705" s="5">
        <f t="shared" si="929"/>
        <v>7.8697298394862153E-6</v>
      </c>
      <c r="AS705" s="5">
        <f t="shared" si="930"/>
        <v>2.3827698188687621E-5</v>
      </c>
      <c r="AT705" s="5">
        <f t="shared" si="931"/>
        <v>3.6072343813028174E-5</v>
      </c>
      <c r="AU705" s="5">
        <f t="shared" si="932"/>
        <v>3.6406201943671092E-5</v>
      </c>
      <c r="AV705" s="5">
        <f t="shared" si="933"/>
        <v>2.7557362508102367E-5</v>
      </c>
      <c r="AW705" s="5">
        <f t="shared" si="934"/>
        <v>7.0620667083073949E-7</v>
      </c>
      <c r="AX705" s="5">
        <f t="shared" si="935"/>
        <v>3.1327914533090299E-2</v>
      </c>
      <c r="AY705" s="5">
        <f t="shared" si="936"/>
        <v>1.5763535280596774E-2</v>
      </c>
      <c r="AZ705" s="5">
        <f t="shared" si="937"/>
        <v>3.9659365815772887E-3</v>
      </c>
      <c r="BA705" s="5">
        <f t="shared" si="938"/>
        <v>6.6519143449812474E-4</v>
      </c>
      <c r="BB705" s="5">
        <f t="shared" si="939"/>
        <v>8.3677518934322209E-5</v>
      </c>
      <c r="BC705" s="5">
        <f t="shared" si="940"/>
        <v>8.4209468876119089E-6</v>
      </c>
      <c r="BD705" s="5">
        <f t="shared" si="941"/>
        <v>6.5997990302691265E-7</v>
      </c>
      <c r="BE705" s="5">
        <f t="shared" si="942"/>
        <v>1.9982645225025E-6</v>
      </c>
      <c r="BF705" s="5">
        <f t="shared" si="943"/>
        <v>3.0251384046532983E-6</v>
      </c>
      <c r="BG705" s="5">
        <f t="shared" si="944"/>
        <v>3.0531367808594179E-6</v>
      </c>
      <c r="BH705" s="5">
        <f t="shared" si="945"/>
        <v>2.3110457165277047E-6</v>
      </c>
      <c r="BI705" s="5">
        <f t="shared" si="946"/>
        <v>1.3994609969298913E-6</v>
      </c>
      <c r="BJ705" s="8">
        <f t="shared" si="947"/>
        <v>0.83484165184628223</v>
      </c>
      <c r="BK705" s="8">
        <f t="shared" si="948"/>
        <v>0.10979989162746429</v>
      </c>
      <c r="BL705" s="8">
        <f t="shared" si="949"/>
        <v>3.5570948776954388E-2</v>
      </c>
      <c r="BM705" s="8">
        <f t="shared" si="950"/>
        <v>0.64990960573174328</v>
      </c>
      <c r="BN705" s="8">
        <f t="shared" si="951"/>
        <v>0.31516170688076678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1.6571428571428599</v>
      </c>
      <c r="F706">
        <f>VLOOKUP(B706,home!$B$2:$E$405,3,FALSE)</f>
        <v>0.43</v>
      </c>
      <c r="G706">
        <f>VLOOKUP(C706,away!$B$2:$E$405,4,FALSE)</f>
        <v>0.95</v>
      </c>
      <c r="H706">
        <f>VLOOKUP(A706,away!$A$2:$E$405,3,FALSE)</f>
        <v>1.3785714285714299</v>
      </c>
      <c r="I706">
        <f>VLOOKUP(C706,away!$B$2:$E$405,3,FALSE)</f>
        <v>1.21</v>
      </c>
      <c r="J706">
        <f>VLOOKUP(B706,home!$B$2:$E$405,4,FALSE)</f>
        <v>1.45</v>
      </c>
      <c r="K706" s="3">
        <f t="shared" si="896"/>
        <v>0.67694285714285818</v>
      </c>
      <c r="L706" s="3">
        <f t="shared" si="897"/>
        <v>2.4187035714285736</v>
      </c>
      <c r="M706" s="5">
        <f t="shared" si="898"/>
        <v>4.5245754856123095E-2</v>
      </c>
      <c r="N706" s="5">
        <f t="shared" si="899"/>
        <v>3.0628790565889318E-2</v>
      </c>
      <c r="O706" s="5">
        <f t="shared" si="900"/>
        <v>0.10943606886248666</v>
      </c>
      <c r="P706" s="5">
        <f t="shared" si="901"/>
        <v>7.4081965130254293E-2</v>
      </c>
      <c r="Q706" s="5">
        <f t="shared" si="902"/>
        <v>1.0366970498251667E-2</v>
      </c>
      <c r="R706" s="5">
        <f t="shared" si="903"/>
        <v>0.13234670530039991</v>
      </c>
      <c r="S706" s="5">
        <f t="shared" si="904"/>
        <v>3.0324046836061935E-2</v>
      </c>
      <c r="T706" s="5">
        <f t="shared" si="905"/>
        <v>2.5074628569015964E-2</v>
      </c>
      <c r="U706" s="5">
        <f t="shared" si="906"/>
        <v>8.9591156819496573E-2</v>
      </c>
      <c r="V706" s="5">
        <f t="shared" si="907"/>
        <v>5.5166992092183101E-3</v>
      </c>
      <c r="W706" s="5">
        <f t="shared" si="908"/>
        <v>2.3392822096674013E-3</v>
      </c>
      <c r="X706" s="5">
        <f t="shared" si="909"/>
        <v>5.6580302351018691E-3</v>
      </c>
      <c r="Y706" s="5">
        <f t="shared" si="910"/>
        <v>6.8425489684458716E-3</v>
      </c>
      <c r="Z706" s="5">
        <f t="shared" si="911"/>
        <v>0.1067024829256274</v>
      </c>
      <c r="AA706" s="5">
        <f t="shared" si="912"/>
        <v>7.2231483655911241E-2</v>
      </c>
      <c r="AB706" s="5">
        <f t="shared" si="913"/>
        <v>2.4448293460850111E-2</v>
      </c>
      <c r="AC706" s="5">
        <f t="shared" si="914"/>
        <v>5.6453903762767156E-4</v>
      </c>
      <c r="AD706" s="5">
        <f t="shared" si="915"/>
        <v>3.9589009566892729E-4</v>
      </c>
      <c r="AE706" s="5">
        <f t="shared" si="916"/>
        <v>9.5754078828763406E-4</v>
      </c>
      <c r="AF706" s="5">
        <f t="shared" si="917"/>
        <v>1.1580036622099164E-3</v>
      </c>
      <c r="AG706" s="5">
        <f t="shared" si="918"/>
        <v>9.3362253117149725E-4</v>
      </c>
      <c r="AH706" s="5">
        <f t="shared" si="919"/>
        <v>6.4520419133127865E-2</v>
      </c>
      <c r="AI706" s="5">
        <f t="shared" si="920"/>
        <v>4.3676636872034311E-2</v>
      </c>
      <c r="AJ706" s="5">
        <f t="shared" si="921"/>
        <v>1.4783293677273006E-2</v>
      </c>
      <c r="AK706" s="5">
        <f t="shared" si="922"/>
        <v>3.3358150199583802E-3</v>
      </c>
      <c r="AL706" s="5">
        <f t="shared" si="923"/>
        <v>3.6973335008502527E-5</v>
      </c>
      <c r="AM706" s="5">
        <f t="shared" si="924"/>
        <v>5.3598994495336644E-5</v>
      </c>
      <c r="AN706" s="5">
        <f t="shared" si="925"/>
        <v>1.296400794108512E-4</v>
      </c>
      <c r="AO706" s="5">
        <f t="shared" si="926"/>
        <v>1.5678046153565485E-4</v>
      </c>
      <c r="AP706" s="5">
        <f t="shared" si="927"/>
        <v>1.2640182074883616E-4</v>
      </c>
      <c r="AQ706" s="5">
        <f t="shared" si="928"/>
        <v>7.6432133820071129E-5</v>
      </c>
      <c r="AR706" s="5">
        <f t="shared" si="929"/>
        <v>3.1211153637472955E-2</v>
      </c>
      <c r="AS706" s="5">
        <f t="shared" si="930"/>
        <v>2.1128167518075652E-2</v>
      </c>
      <c r="AT706" s="5">
        <f t="shared" si="931"/>
        <v>7.1512810429395311E-3</v>
      </c>
      <c r="AU706" s="5">
        <f t="shared" si="932"/>
        <v>1.6136695404796817E-3</v>
      </c>
      <c r="AV706" s="5">
        <f t="shared" si="933"/>
        <v>2.7309051730417967E-4</v>
      </c>
      <c r="AW706" s="5">
        <f t="shared" si="934"/>
        <v>1.6815925749148649E-6</v>
      </c>
      <c r="AX706" s="5">
        <f t="shared" si="935"/>
        <v>6.0472427456095815E-6</v>
      </c>
      <c r="AY706" s="5">
        <f t="shared" si="936"/>
        <v>1.4626487626101427E-5</v>
      </c>
      <c r="AZ706" s="5">
        <f t="shared" si="937"/>
        <v>1.7688568929353682E-5</v>
      </c>
      <c r="BA706" s="5">
        <f t="shared" si="938"/>
        <v>1.4261134947629417E-5</v>
      </c>
      <c r="BB706" s="5">
        <f t="shared" si="939"/>
        <v>8.6233645076140324E-6</v>
      </c>
      <c r="BC706" s="5">
        <f t="shared" si="940"/>
        <v>4.1714725064592907E-6</v>
      </c>
      <c r="BD706" s="5">
        <f t="shared" si="941"/>
        <v>1.2581754795226958E-2</v>
      </c>
      <c r="BE706" s="5">
        <f t="shared" si="942"/>
        <v>8.5171290389517932E-3</v>
      </c>
      <c r="BF706" s="5">
        <f t="shared" si="943"/>
        <v>2.8828048331412163E-3</v>
      </c>
      <c r="BG706" s="5">
        <f t="shared" si="944"/>
        <v>6.5049804677728518E-4</v>
      </c>
      <c r="BH706" s="5">
        <f t="shared" si="945"/>
        <v>1.1008750158781601E-4</v>
      </c>
      <c r="BI706" s="5">
        <f t="shared" si="946"/>
        <v>1.4904589572115027E-5</v>
      </c>
      <c r="BJ706" s="8">
        <f t="shared" si="947"/>
        <v>8.496357988498357E-2</v>
      </c>
      <c r="BK706" s="8">
        <f t="shared" si="948"/>
        <v>0.15578460489191992</v>
      </c>
      <c r="BL706" s="8">
        <f t="shared" si="949"/>
        <v>0.64050441386306711</v>
      </c>
      <c r="BM706" s="8">
        <f t="shared" si="950"/>
        <v>0.58583588145714183</v>
      </c>
      <c r="BN706" s="8">
        <f t="shared" si="951"/>
        <v>0.40210625521340493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1.36879432624113</v>
      </c>
      <c r="F707">
        <f>VLOOKUP(B707,home!$B$2:$E$405,3,FALSE)</f>
        <v>1.04</v>
      </c>
      <c r="G707">
        <f>VLOOKUP(C707,away!$B$2:$E$405,4,FALSE)</f>
        <v>1.36</v>
      </c>
      <c r="H707">
        <f>VLOOKUP(A707,away!$A$2:$E$405,3,FALSE)</f>
        <v>1.1489361702127701</v>
      </c>
      <c r="I707">
        <f>VLOOKUP(C707,away!$B$2:$E$405,3,FALSE)</f>
        <v>0.52</v>
      </c>
      <c r="J707">
        <f>VLOOKUP(B707,home!$B$2:$E$405,4,FALSE)</f>
        <v>0.75</v>
      </c>
      <c r="K707" s="3">
        <f t="shared" si="896"/>
        <v>1.9360226950354544</v>
      </c>
      <c r="L707" s="3">
        <f t="shared" si="897"/>
        <v>0.44808510638298038</v>
      </c>
      <c r="M707" s="5">
        <f t="shared" si="898"/>
        <v>9.2171177899399284E-2</v>
      </c>
      <c r="N707" s="5">
        <f t="shared" si="899"/>
        <v>0.17844549224138731</v>
      </c>
      <c r="O707" s="5">
        <f t="shared" si="900"/>
        <v>4.1300532054496936E-2</v>
      </c>
      <c r="P707" s="5">
        <f t="shared" si="901"/>
        <v>7.9958767374545325E-2</v>
      </c>
      <c r="Q707" s="5">
        <f t="shared" si="902"/>
        <v>0.17273726140304951</v>
      </c>
      <c r="R707" s="5">
        <f t="shared" si="903"/>
        <v>9.2530766496564752E-3</v>
      </c>
      <c r="S707" s="5">
        <f t="shared" si="904"/>
        <v>1.7341116349393872E-2</v>
      </c>
      <c r="T707" s="5">
        <f t="shared" si="905"/>
        <v>7.7400994152090119E-2</v>
      </c>
      <c r="U707" s="5">
        <f t="shared" si="906"/>
        <v>1.791416639263756E-2</v>
      </c>
      <c r="V707" s="5">
        <f t="shared" si="907"/>
        <v>1.6714965926520056E-3</v>
      </c>
      <c r="W707" s="5">
        <f t="shared" si="908"/>
        <v>0.11147441945152525</v>
      </c>
      <c r="X707" s="5">
        <f t="shared" si="909"/>
        <v>4.995002709891766E-2</v>
      </c>
      <c r="Y707" s="5">
        <f t="shared" si="910"/>
        <v>1.1190931603225637E-2</v>
      </c>
      <c r="Z707" s="5">
        <f t="shared" si="911"/>
        <v>1.3820552783103978E-3</v>
      </c>
      <c r="AA707" s="5">
        <f t="shared" si="912"/>
        <v>2.6756903846024711E-3</v>
      </c>
      <c r="AB707" s="5">
        <f t="shared" si="913"/>
        <v>2.5900986547392649E-3</v>
      </c>
      <c r="AC707" s="5">
        <f t="shared" si="914"/>
        <v>9.0626762525673093E-5</v>
      </c>
      <c r="AD707" s="5">
        <f t="shared" si="915"/>
        <v>5.3954251493513641E-2</v>
      </c>
      <c r="AE707" s="5">
        <f t="shared" si="916"/>
        <v>2.4176096520285136E-2</v>
      </c>
      <c r="AF707" s="5">
        <f t="shared" si="917"/>
        <v>5.4164743906085829E-3</v>
      </c>
      <c r="AG707" s="5">
        <f t="shared" si="918"/>
        <v>8.0901383451217857E-4</v>
      </c>
      <c r="AH707" s="5">
        <f t="shared" si="919"/>
        <v>1.548195966022185E-4</v>
      </c>
      <c r="AI707" s="5">
        <f t="shared" si="920"/>
        <v>2.9973425265812892E-4</v>
      </c>
      <c r="AJ707" s="5">
        <f t="shared" si="921"/>
        <v>2.9014615781281438E-4</v>
      </c>
      <c r="AK707" s="5">
        <f t="shared" si="922"/>
        <v>1.8724318213431576E-4</v>
      </c>
      <c r="AL707" s="5">
        <f t="shared" si="923"/>
        <v>3.1447593001827894E-6</v>
      </c>
      <c r="AM707" s="5">
        <f t="shared" si="924"/>
        <v>2.0891331077018592E-2</v>
      </c>
      <c r="AN707" s="5">
        <f t="shared" si="925"/>
        <v>9.3610943081279385E-3</v>
      </c>
      <c r="AO707" s="5">
        <f t="shared" si="926"/>
        <v>2.0972834694593097E-3</v>
      </c>
      <c r="AP707" s="5">
        <f t="shared" si="927"/>
        <v>3.1325382884264701E-4</v>
      </c>
      <c r="AQ707" s="5">
        <f t="shared" si="928"/>
        <v>3.5091093805458342E-5</v>
      </c>
      <c r="AR707" s="5">
        <f t="shared" si="929"/>
        <v>1.3874471082735037E-5</v>
      </c>
      <c r="AS707" s="5">
        <f t="shared" si="930"/>
        <v>2.6861290897788167E-5</v>
      </c>
      <c r="AT707" s="5">
        <f t="shared" si="931"/>
        <v>2.6002034398033592E-5</v>
      </c>
      <c r="AU707" s="5">
        <f t="shared" si="932"/>
        <v>1.6780176237228531E-5</v>
      </c>
      <c r="AV707" s="5">
        <f t="shared" si="933"/>
        <v>8.1217005054922652E-6</v>
      </c>
      <c r="AW707" s="5">
        <f t="shared" si="934"/>
        <v>7.5780220100275822E-8</v>
      </c>
      <c r="AX707" s="5">
        <f t="shared" si="935"/>
        <v>6.7410151824345782E-3</v>
      </c>
      <c r="AY707" s="5">
        <f t="shared" si="936"/>
        <v>3.0205485051504836E-3</v>
      </c>
      <c r="AZ707" s="5">
        <f t="shared" si="937"/>
        <v>6.7673139913265333E-4</v>
      </c>
      <c r="BA707" s="5">
        <f t="shared" si="938"/>
        <v>1.0107775365768606E-4</v>
      </c>
      <c r="BB707" s="5">
        <f t="shared" si="939"/>
        <v>1.1322859000164232E-5</v>
      </c>
      <c r="BC707" s="5">
        <f t="shared" si="940"/>
        <v>1.0147208959296154E-6</v>
      </c>
      <c r="BD707" s="5">
        <f t="shared" si="941"/>
        <v>1.0361573085191525E-6</v>
      </c>
      <c r="BE707" s="5">
        <f t="shared" si="942"/>
        <v>2.0060240649199324E-6</v>
      </c>
      <c r="BF707" s="5">
        <f t="shared" si="943"/>
        <v>1.9418540582361329E-6</v>
      </c>
      <c r="BG707" s="5">
        <f t="shared" si="944"/>
        <v>1.2531578423972842E-6</v>
      </c>
      <c r="BH707" s="5">
        <f t="shared" si="945"/>
        <v>6.0653550583570121E-7</v>
      </c>
      <c r="BI707" s="5">
        <f t="shared" si="946"/>
        <v>2.3485330092854536E-7</v>
      </c>
      <c r="BJ707" s="8">
        <f t="shared" si="947"/>
        <v>0.72880472638664029</v>
      </c>
      <c r="BK707" s="8">
        <f t="shared" si="948"/>
        <v>0.19425687824296681</v>
      </c>
      <c r="BL707" s="8">
        <f t="shared" si="949"/>
        <v>7.4764225580542285E-2</v>
      </c>
      <c r="BM707" s="8">
        <f t="shared" si="950"/>
        <v>0.42232110514099475</v>
      </c>
      <c r="BN707" s="8">
        <f t="shared" si="951"/>
        <v>0.57386630762253488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1.36879432624113</v>
      </c>
      <c r="F708">
        <f>VLOOKUP(B708,home!$B$2:$E$405,3,FALSE)</f>
        <v>1.77</v>
      </c>
      <c r="G708">
        <f>VLOOKUP(C708,away!$B$2:$E$405,4,FALSE)</f>
        <v>1.25</v>
      </c>
      <c r="H708">
        <f>VLOOKUP(A708,away!$A$2:$E$405,3,FALSE)</f>
        <v>1.1489361702127701</v>
      </c>
      <c r="I708">
        <f>VLOOKUP(C708,away!$B$2:$E$405,3,FALSE)</f>
        <v>1.25</v>
      </c>
      <c r="J708">
        <f>VLOOKUP(B708,home!$B$2:$E$405,4,FALSE)</f>
        <v>0.87</v>
      </c>
      <c r="K708" s="3">
        <f t="shared" si="896"/>
        <v>3.0284574468084999</v>
      </c>
      <c r="L708" s="3">
        <f t="shared" si="897"/>
        <v>1.2494680851063875</v>
      </c>
      <c r="M708" s="5">
        <f t="shared" si="898"/>
        <v>1.3871408053177324E-2</v>
      </c>
      <c r="N708" s="5">
        <f t="shared" si="899"/>
        <v>4.2008969016364264E-2</v>
      </c>
      <c r="O708" s="5">
        <f t="shared" si="900"/>
        <v>1.7331881657932792E-2</v>
      </c>
      <c r="P708" s="5">
        <f t="shared" si="901"/>
        <v>5.2488866074170214E-2</v>
      </c>
      <c r="Q708" s="5">
        <f t="shared" si="902"/>
        <v>6.3611187525177956E-2</v>
      </c>
      <c r="R708" s="5">
        <f t="shared" si="903"/>
        <v>1.0827816493213904E-2</v>
      </c>
      <c r="S708" s="5">
        <f t="shared" si="904"/>
        <v>4.9653954580355514E-2</v>
      </c>
      <c r="T708" s="5">
        <f t="shared" si="905"/>
        <v>7.9480148668427425E-2</v>
      </c>
      <c r="U708" s="5">
        <f t="shared" si="906"/>
        <v>3.2791581491549551E-2</v>
      </c>
      <c r="V708" s="5">
        <f t="shared" si="907"/>
        <v>2.087651377751509E-2</v>
      </c>
      <c r="W708" s="5">
        <f t="shared" si="908"/>
        <v>6.4214591520319039E-2</v>
      </c>
      <c r="X708" s="5">
        <f t="shared" si="909"/>
        <v>8.02340827027819E-2</v>
      </c>
      <c r="Y708" s="5">
        <f t="shared" si="910"/>
        <v>5.0124962837456218E-2</v>
      </c>
      <c r="Z708" s="5">
        <f t="shared" si="911"/>
        <v>4.5096703798864464E-3</v>
      </c>
      <c r="AA708" s="5">
        <f t="shared" si="912"/>
        <v>1.3657344844618826E-2</v>
      </c>
      <c r="AB708" s="5">
        <f t="shared" si="913"/>
        <v>2.0680343849158785E-2</v>
      </c>
      <c r="AC708" s="5">
        <f t="shared" si="914"/>
        <v>4.937244526487361E-3</v>
      </c>
      <c r="AD708" s="5">
        <f t="shared" si="915"/>
        <v>4.861778947086904E-2</v>
      </c>
      <c r="AE708" s="5">
        <f t="shared" si="916"/>
        <v>6.0746376312272227E-2</v>
      </c>
      <c r="AF708" s="5">
        <f t="shared" si="917"/>
        <v>3.7950329244023404E-2</v>
      </c>
      <c r="AG708" s="5">
        <f t="shared" si="918"/>
        <v>1.5805908403228958E-2</v>
      </c>
      <c r="AH708" s="5">
        <f t="shared" si="919"/>
        <v>1.4086723035044283E-3</v>
      </c>
      <c r="AI708" s="5">
        <f t="shared" si="920"/>
        <v>4.2661041276608695E-3</v>
      </c>
      <c r="AJ708" s="5">
        <f t="shared" si="921"/>
        <v>6.459857407137521E-3</v>
      </c>
      <c r="AK708" s="5">
        <f t="shared" si="922"/>
        <v>6.5211344233222241E-3</v>
      </c>
      <c r="AL708" s="5">
        <f t="shared" si="923"/>
        <v>7.4729361498918697E-4</v>
      </c>
      <c r="AM708" s="5">
        <f t="shared" si="924"/>
        <v>2.9447381314084243E-2</v>
      </c>
      <c r="AN708" s="5">
        <f t="shared" si="925"/>
        <v>3.6793563141906453E-2</v>
      </c>
      <c r="AO708" s="5">
        <f t="shared" si="926"/>
        <v>2.2986191441579411E-2</v>
      </c>
      <c r="AP708" s="5">
        <f t="shared" si="927"/>
        <v>9.5735042014663541E-3</v>
      </c>
      <c r="AQ708" s="5">
        <f t="shared" si="928"/>
        <v>2.9904469905910305E-3</v>
      </c>
      <c r="AR708" s="5">
        <f t="shared" si="929"/>
        <v>3.5201821712041654E-4</v>
      </c>
      <c r="AS708" s="5">
        <f t="shared" si="930"/>
        <v>1.0660721910505768E-3</v>
      </c>
      <c r="AT708" s="5">
        <f t="shared" si="931"/>
        <v>1.6142771329112869E-3</v>
      </c>
      <c r="AU708" s="5">
        <f t="shared" si="932"/>
        <v>1.6295898681259536E-3</v>
      </c>
      <c r="AV708" s="5">
        <f t="shared" si="933"/>
        <v>1.2337858928424315E-3</v>
      </c>
      <c r="AW708" s="5">
        <f t="shared" si="934"/>
        <v>7.8548051112040416E-5</v>
      </c>
      <c r="AX708" s="5">
        <f t="shared" si="935"/>
        <v>1.4863356871607983E-2</v>
      </c>
      <c r="AY708" s="5">
        <f t="shared" si="936"/>
        <v>1.8571290048620893E-2</v>
      </c>
      <c r="AZ708" s="5">
        <f t="shared" si="937"/>
        <v>1.160211710750283E-2</v>
      </c>
      <c r="BA708" s="5">
        <f t="shared" si="938"/>
        <v>4.8321583484972072E-3</v>
      </c>
      <c r="BB708" s="5">
        <f t="shared" si="939"/>
        <v>1.5094069096569123E-3</v>
      </c>
      <c r="BC708" s="5">
        <f t="shared" si="940"/>
        <v>3.7719115221107461E-4</v>
      </c>
      <c r="BD708" s="5">
        <f t="shared" si="941"/>
        <v>7.3305921278001766E-5</v>
      </c>
      <c r="BE708" s="5">
        <f t="shared" si="942"/>
        <v>2.2200386318952213E-4</v>
      </c>
      <c r="BF708" s="5">
        <f t="shared" si="943"/>
        <v>3.361646263482819E-4</v>
      </c>
      <c r="BG708" s="5">
        <f t="shared" si="944"/>
        <v>3.3935342200601702E-4</v>
      </c>
      <c r="BH708" s="5">
        <f t="shared" si="945"/>
        <v>2.5692934949351744E-4</v>
      </c>
      <c r="BI708" s="5">
        <f t="shared" si="946"/>
        <v>1.5561992035546129E-4</v>
      </c>
      <c r="BJ708" s="8">
        <f t="shared" si="947"/>
        <v>0.69634095322864475</v>
      </c>
      <c r="BK708" s="8">
        <f t="shared" si="948"/>
        <v>0.16114657067531557</v>
      </c>
      <c r="BL708" s="8">
        <f t="shared" si="949"/>
        <v>0.12122385700282037</v>
      </c>
      <c r="BM708" s="8">
        <f t="shared" si="950"/>
        <v>0.76458818046912169</v>
      </c>
      <c r="BN708" s="8">
        <f t="shared" si="951"/>
        <v>0.20014012882003646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1.36879432624113</v>
      </c>
      <c r="F709">
        <f>VLOOKUP(B709,home!$B$2:$E$405,3,FALSE)</f>
        <v>1.22</v>
      </c>
      <c r="G709">
        <f>VLOOKUP(C709,away!$B$2:$E$405,4,FALSE)</f>
        <v>0.73</v>
      </c>
      <c r="H709">
        <f>VLOOKUP(A709,away!$A$2:$E$405,3,FALSE)</f>
        <v>1.1489361702127701</v>
      </c>
      <c r="I709">
        <f>VLOOKUP(C709,away!$B$2:$E$405,3,FALSE)</f>
        <v>0.73</v>
      </c>
      <c r="J709">
        <f>VLOOKUP(B709,home!$B$2:$E$405,4,FALSE)</f>
        <v>0.57999999999999996</v>
      </c>
      <c r="K709" s="3">
        <f t="shared" si="896"/>
        <v>1.2190482269503502</v>
      </c>
      <c r="L709" s="3">
        <f t="shared" si="897"/>
        <v>0.4864595744680868</v>
      </c>
      <c r="M709" s="5">
        <f t="shared" si="898"/>
        <v>0.18168010533198956</v>
      </c>
      <c r="N709" s="5">
        <f t="shared" si="899"/>
        <v>0.22147681027711472</v>
      </c>
      <c r="O709" s="5">
        <f t="shared" si="900"/>
        <v>8.8380026729116823E-2</v>
      </c>
      <c r="P709" s="5">
        <f t="shared" si="901"/>
        <v>0.10773951488195442</v>
      </c>
      <c r="Q709" s="5">
        <f t="shared" si="902"/>
        <v>0.13499545643946792</v>
      </c>
      <c r="R709" s="5">
        <f t="shared" si="903"/>
        <v>2.149665509706215E-2</v>
      </c>
      <c r="S709" s="5">
        <f t="shared" si="904"/>
        <v>1.5972859336727579E-2</v>
      </c>
      <c r="T709" s="5">
        <f t="shared" si="905"/>
        <v>6.5669832294668704E-2</v>
      </c>
      <c r="U709" s="5">
        <f t="shared" si="906"/>
        <v>2.6205459281436819E-2</v>
      </c>
      <c r="V709" s="5">
        <f t="shared" si="907"/>
        <v>1.0524653349554265E-3</v>
      </c>
      <c r="W709" s="5">
        <f t="shared" si="908"/>
        <v>5.4855323939628865E-2</v>
      </c>
      <c r="X709" s="5">
        <f t="shared" si="909"/>
        <v>2.6684897540980912E-2</v>
      </c>
      <c r="Y709" s="5">
        <f t="shared" si="910"/>
        <v>6.4905619512550337E-3</v>
      </c>
      <c r="Z709" s="5">
        <f t="shared" si="911"/>
        <v>3.4857512303346945E-3</v>
      </c>
      <c r="AA709" s="5">
        <f t="shared" si="912"/>
        <v>4.2492988569295112E-3</v>
      </c>
      <c r="AB709" s="5">
        <f t="shared" si="913"/>
        <v>2.5900501186610354E-3</v>
      </c>
      <c r="AC709" s="5">
        <f t="shared" si="914"/>
        <v>3.9008159565327243E-5</v>
      </c>
      <c r="AD709" s="5">
        <f t="shared" si="915"/>
        <v>1.6717821346847926E-2</v>
      </c>
      <c r="AE709" s="5">
        <f t="shared" si="916"/>
        <v>8.1325442584211389E-3</v>
      </c>
      <c r="AF709" s="5">
        <f t="shared" si="917"/>
        <v>1.9780770096472148E-3</v>
      </c>
      <c r="AG709" s="5">
        <f t="shared" si="918"/>
        <v>3.2075150012602992E-4</v>
      </c>
      <c r="AH709" s="5">
        <f t="shared" si="919"/>
        <v>4.2391926505255627E-4</v>
      </c>
      <c r="AI709" s="5">
        <f t="shared" si="920"/>
        <v>5.1677802843241426E-4</v>
      </c>
      <c r="AJ709" s="5">
        <f t="shared" si="921"/>
        <v>3.1498866964371617E-4</v>
      </c>
      <c r="AK709" s="5">
        <f t="shared" si="922"/>
        <v>1.2799545974620727E-4</v>
      </c>
      <c r="AL709" s="5">
        <f t="shared" si="923"/>
        <v>9.2530113417238946E-7</v>
      </c>
      <c r="AM709" s="5">
        <f t="shared" si="924"/>
        <v>4.0759660942695343E-3</v>
      </c>
      <c r="AN709" s="5">
        <f t="shared" si="925"/>
        <v>1.9827927317647071E-3</v>
      </c>
      <c r="AO709" s="5">
        <f t="shared" si="926"/>
        <v>4.8227425427633733E-4</v>
      </c>
      <c r="AP709" s="5">
        <f t="shared" si="927"/>
        <v>7.8202309504060328E-5</v>
      </c>
      <c r="AQ709" s="5">
        <f t="shared" si="928"/>
        <v>9.5105655509416989E-6</v>
      </c>
      <c r="AR709" s="5">
        <f t="shared" si="929"/>
        <v>4.1243917057258146E-5</v>
      </c>
      <c r="AS709" s="5">
        <f t="shared" si="930"/>
        <v>5.0278323961137846E-5</v>
      </c>
      <c r="AT709" s="5">
        <f t="shared" si="931"/>
        <v>3.0645850839430204E-5</v>
      </c>
      <c r="AU709" s="5">
        <f t="shared" si="932"/>
        <v>1.245292337639743E-5</v>
      </c>
      <c r="AV709" s="5">
        <f t="shared" si="933"/>
        <v>3.7951785405864663E-6</v>
      </c>
      <c r="AW709" s="5">
        <f t="shared" si="934"/>
        <v>1.5242220374910248E-8</v>
      </c>
      <c r="AX709" s="5">
        <f t="shared" si="935"/>
        <v>8.2813320672150243E-4</v>
      </c>
      <c r="AY709" s="5">
        <f t="shared" si="936"/>
        <v>4.028533273446342E-4</v>
      </c>
      <c r="AZ709" s="5">
        <f t="shared" si="937"/>
        <v>9.7985929096561789E-5</v>
      </c>
      <c r="BA709" s="5">
        <f t="shared" si="938"/>
        <v>1.5888731124057862E-5</v>
      </c>
      <c r="BB709" s="5">
        <f t="shared" si="939"/>
        <v>1.9323063453617578E-6</v>
      </c>
      <c r="BC709" s="5">
        <f t="shared" si="940"/>
        <v>1.8799778450133304E-7</v>
      </c>
      <c r="BD709" s="5">
        <f t="shared" si="941"/>
        <v>3.3439163901784752E-6</v>
      </c>
      <c r="BE709" s="5">
        <f t="shared" si="942"/>
        <v>4.076395346517285E-6</v>
      </c>
      <c r="BF709" s="5">
        <f t="shared" si="943"/>
        <v>2.484661259760278E-6</v>
      </c>
      <c r="BG709" s="5">
        <f t="shared" si="944"/>
        <v>1.0096406344276634E-6</v>
      </c>
      <c r="BH709" s="5">
        <f t="shared" si="945"/>
        <v>3.0770015631401763E-7</v>
      </c>
      <c r="BI709" s="5">
        <f t="shared" si="946"/>
        <v>7.5020265997389727E-8</v>
      </c>
      <c r="BJ709" s="8">
        <f t="shared" si="947"/>
        <v>0.54529780401194083</v>
      </c>
      <c r="BK709" s="8">
        <f t="shared" si="948"/>
        <v>0.30688773167367106</v>
      </c>
      <c r="BL709" s="8">
        <f t="shared" si="949"/>
        <v>0.1444548850339093</v>
      </c>
      <c r="BM709" s="8">
        <f t="shared" si="950"/>
        <v>0.24395476510802597</v>
      </c>
      <c r="BN709" s="8">
        <f t="shared" si="951"/>
        <v>0.75576856875670551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1.36879432624113</v>
      </c>
      <c r="F710">
        <f>VLOOKUP(B710,home!$B$2:$E$405,3,FALSE)</f>
        <v>0.61</v>
      </c>
      <c r="G710">
        <f>VLOOKUP(C710,away!$B$2:$E$405,4,FALSE)</f>
        <v>0.49</v>
      </c>
      <c r="H710">
        <f>VLOOKUP(A710,away!$A$2:$E$405,3,FALSE)</f>
        <v>1.1489361702127701</v>
      </c>
      <c r="I710">
        <f>VLOOKUP(C710,away!$B$2:$E$405,3,FALSE)</f>
        <v>0.73</v>
      </c>
      <c r="J710">
        <f>VLOOKUP(B710,home!$B$2:$E$405,4,FALSE)</f>
        <v>0.57999999999999996</v>
      </c>
      <c r="K710" s="3">
        <f t="shared" si="896"/>
        <v>0.40913262411347373</v>
      </c>
      <c r="L710" s="3">
        <f t="shared" si="897"/>
        <v>0.4864595744680868</v>
      </c>
      <c r="M710" s="5">
        <f t="shared" si="898"/>
        <v>0.40836569343554791</v>
      </c>
      <c r="N710" s="5">
        <f t="shared" si="899"/>
        <v>0.16707572775320406</v>
      </c>
      <c r="O710" s="5">
        <f t="shared" si="900"/>
        <v>0.19865340145602181</v>
      </c>
      <c r="P710" s="5">
        <f t="shared" si="901"/>
        <v>8.127558742676956E-2</v>
      </c>
      <c r="Q710" s="5">
        <f t="shared" si="902"/>
        <v>3.4178065460668344E-2</v>
      </c>
      <c r="R710" s="5">
        <f t="shared" si="903"/>
        <v>4.831842456946718E-2</v>
      </c>
      <c r="S710" s="5">
        <f t="shared" si="904"/>
        <v>4.0439985641258554E-3</v>
      </c>
      <c r="T710" s="5">
        <f t="shared" si="905"/>
        <v>1.6626247180139136E-2</v>
      </c>
      <c r="U710" s="5">
        <f t="shared" si="906"/>
        <v>1.9768643837135051E-2</v>
      </c>
      <c r="V710" s="5">
        <f t="shared" si="907"/>
        <v>8.9429200927780884E-5</v>
      </c>
      <c r="W710" s="5">
        <f t="shared" si="908"/>
        <v>4.6611205363484409E-3</v>
      </c>
      <c r="X710" s="5">
        <f t="shared" si="909"/>
        <v>2.267446712656523E-3</v>
      </c>
      <c r="Y710" s="5">
        <f t="shared" si="910"/>
        <v>5.5151058148397714E-4</v>
      </c>
      <c r="Z710" s="5">
        <f t="shared" si="911"/>
        <v>7.8349867516771202E-3</v>
      </c>
      <c r="AA710" s="5">
        <f t="shared" si="912"/>
        <v>3.2055486896079614E-3</v>
      </c>
      <c r="AB710" s="5">
        <f t="shared" si="913"/>
        <v>6.5574727355140606E-4</v>
      </c>
      <c r="AC710" s="5">
        <f t="shared" si="914"/>
        <v>1.1124237043156459E-6</v>
      </c>
      <c r="AD710" s="5">
        <f t="shared" si="915"/>
        <v>4.7675411908635983E-4</v>
      </c>
      <c r="AE710" s="5">
        <f t="shared" si="916"/>
        <v>2.3192160589665815E-4</v>
      </c>
      <c r="AF710" s="5">
        <f t="shared" si="917"/>
        <v>5.6410242857221817E-5</v>
      </c>
      <c r="AG710" s="5">
        <f t="shared" si="918"/>
        <v>9.1471009119885218E-6</v>
      </c>
      <c r="AH710" s="5">
        <f t="shared" si="919"/>
        <v>9.5285108029598709E-4</v>
      </c>
      <c r="AI710" s="5">
        <f t="shared" si="920"/>
        <v>3.8984246287085547E-4</v>
      </c>
      <c r="AJ710" s="5">
        <f t="shared" si="921"/>
        <v>7.9748634912606251E-5</v>
      </c>
      <c r="AK710" s="5">
        <f t="shared" si="922"/>
        <v>1.0875922757087329E-5</v>
      </c>
      <c r="AL710" s="5">
        <f t="shared" si="923"/>
        <v>8.8560710646460818E-9</v>
      </c>
      <c r="AM710" s="5">
        <f t="shared" si="924"/>
        <v>3.9011132759741998E-5</v>
      </c>
      <c r="AN710" s="5">
        <f t="shared" si="925"/>
        <v>1.8977339041822132E-5</v>
      </c>
      <c r="AO710" s="5">
        <f t="shared" si="926"/>
        <v>4.615854137410701E-6</v>
      </c>
      <c r="AP710" s="5">
        <f t="shared" si="927"/>
        <v>7.4847547983052269E-7</v>
      </c>
      <c r="AQ710" s="5">
        <f t="shared" si="928"/>
        <v>9.102576585453826E-8</v>
      </c>
      <c r="AR710" s="5">
        <f t="shared" si="929"/>
        <v>9.2704706210448585E-5</v>
      </c>
      <c r="AS710" s="5">
        <f t="shared" si="930"/>
        <v>3.7928519719549474E-5</v>
      </c>
      <c r="AT710" s="5">
        <f t="shared" si="931"/>
        <v>7.7588974007994545E-6</v>
      </c>
      <c r="AU710" s="5">
        <f t="shared" si="932"/>
        <v>1.0581393512720973E-6</v>
      </c>
      <c r="AV710" s="5">
        <f t="shared" si="933"/>
        <v>1.0822983236592044E-7</v>
      </c>
      <c r="AW710" s="5">
        <f t="shared" si="934"/>
        <v>4.8960907509751776E-11</v>
      </c>
      <c r="AX710" s="5">
        <f t="shared" si="935"/>
        <v>2.6601211859387237E-6</v>
      </c>
      <c r="AY710" s="5">
        <f t="shared" si="936"/>
        <v>1.2940414201452938E-6</v>
      </c>
      <c r="AZ710" s="5">
        <f t="shared" si="937"/>
        <v>3.1474941929397914E-7</v>
      </c>
      <c r="BA710" s="5">
        <f t="shared" si="938"/>
        <v>5.1037622857942178E-8</v>
      </c>
      <c r="BB710" s="5">
        <f t="shared" si="939"/>
        <v>6.2069350743343117E-9</v>
      </c>
      <c r="BC710" s="5">
        <f t="shared" si="940"/>
        <v>6.0388459900234274E-10</v>
      </c>
      <c r="BD710" s="5">
        <f t="shared" si="941"/>
        <v>7.5161819890539652E-6</v>
      </c>
      <c r="BE710" s="5">
        <f t="shared" si="942"/>
        <v>3.075115260496077E-6</v>
      </c>
      <c r="BF710" s="5">
        <f t="shared" si="943"/>
        <v>6.2906498798907411E-7</v>
      </c>
      <c r="BG710" s="5">
        <f t="shared" si="944"/>
        <v>8.5790336424626911E-8</v>
      </c>
      <c r="BH710" s="5">
        <f t="shared" si="945"/>
        <v>8.7749063662463317E-9</v>
      </c>
      <c r="BI710" s="5">
        <f t="shared" si="946"/>
        <v>7.1802009359447774E-10</v>
      </c>
      <c r="BJ710" s="8">
        <f t="shared" si="947"/>
        <v>0.22620212188090527</v>
      </c>
      <c r="BK710" s="8">
        <f t="shared" si="948"/>
        <v>0.4937771239485666</v>
      </c>
      <c r="BL710" s="8">
        <f t="shared" si="949"/>
        <v>0.27218595806463486</v>
      </c>
      <c r="BM710" s="8">
        <f t="shared" si="950"/>
        <v>6.2131996551645731E-2</v>
      </c>
      <c r="BN710" s="8">
        <f t="shared" si="951"/>
        <v>0.93786690010167895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1.36879432624113</v>
      </c>
      <c r="F711">
        <f>VLOOKUP(B711,home!$B$2:$E$405,3,FALSE)</f>
        <v>0.83</v>
      </c>
      <c r="G711">
        <f>VLOOKUP(C711,away!$B$2:$E$405,4,FALSE)</f>
        <v>1.36</v>
      </c>
      <c r="H711">
        <f>VLOOKUP(A711,away!$A$2:$E$405,3,FALSE)</f>
        <v>1.1489361702127701</v>
      </c>
      <c r="I711">
        <f>VLOOKUP(C711,away!$B$2:$E$405,3,FALSE)</f>
        <v>1.25</v>
      </c>
      <c r="J711">
        <f>VLOOKUP(B711,home!$B$2:$E$405,4,FALSE)</f>
        <v>0.87</v>
      </c>
      <c r="K711" s="3">
        <f t="shared" si="896"/>
        <v>1.5450950354609874</v>
      </c>
      <c r="L711" s="3">
        <f t="shared" si="897"/>
        <v>1.2494680851063875</v>
      </c>
      <c r="M711" s="5">
        <f t="shared" si="898"/>
        <v>6.1141579997364803E-2</v>
      </c>
      <c r="N711" s="5">
        <f t="shared" si="899"/>
        <v>9.4469551714169153E-2</v>
      </c>
      <c r="O711" s="5">
        <f t="shared" si="900"/>
        <v>7.6394452879686395E-2</v>
      </c>
      <c r="P711" s="5">
        <f t="shared" si="901"/>
        <v>0.11803668988116178</v>
      </c>
      <c r="Q711" s="5">
        <f t="shared" si="902"/>
        <v>7.2982217677893896E-2</v>
      </c>
      <c r="R711" s="5">
        <f t="shared" si="903"/>
        <v>4.7726215376165962E-2</v>
      </c>
      <c r="S711" s="5">
        <f t="shared" si="904"/>
        <v>5.6968842474720401E-2</v>
      </c>
      <c r="T711" s="5">
        <f t="shared" si="905"/>
        <v>9.1188951768815626E-2</v>
      </c>
      <c r="U711" s="5">
        <f t="shared" si="906"/>
        <v>7.374153843905587E-2</v>
      </c>
      <c r="V711" s="5">
        <f t="shared" si="907"/>
        <v>1.2220113805017351E-2</v>
      </c>
      <c r="W711" s="5">
        <f t="shared" si="908"/>
        <v>3.7588154070349003E-2</v>
      </c>
      <c r="X711" s="5">
        <f t="shared" si="909"/>
        <v>4.6965198888962834E-2</v>
      </c>
      <c r="Y711" s="5">
        <f t="shared" si="910"/>
        <v>2.9340758561216519E-2</v>
      </c>
      <c r="Z711" s="5">
        <f t="shared" si="911"/>
        <v>1.9877460978477708E-2</v>
      </c>
      <c r="AA711" s="5">
        <f t="shared" si="912"/>
        <v>3.0712566275415406E-2</v>
      </c>
      <c r="AB711" s="5">
        <f t="shared" si="913"/>
        <v>2.3726916839205449E-2</v>
      </c>
      <c r="AC711" s="5">
        <f t="shared" si="914"/>
        <v>1.4744689534289771E-3</v>
      </c>
      <c r="AD711" s="5">
        <f t="shared" si="915"/>
        <v>1.4519317561559735E-2</v>
      </c>
      <c r="AE711" s="5">
        <f t="shared" si="916"/>
        <v>1.8141423910693583E-2</v>
      </c>
      <c r="AF711" s="5">
        <f t="shared" si="917"/>
        <v>1.1333565097398773E-2</v>
      </c>
      <c r="AG711" s="5">
        <f t="shared" si="918"/>
        <v>4.7203092932251453E-3</v>
      </c>
      <c r="AH711" s="5">
        <f t="shared" si="919"/>
        <v>6.2090632763888709E-3</v>
      </c>
      <c r="AI711" s="5">
        <f t="shared" si="920"/>
        <v>9.593592843211575E-3</v>
      </c>
      <c r="AJ711" s="5">
        <f t="shared" si="921"/>
        <v>7.4115063371401335E-3</v>
      </c>
      <c r="AK711" s="5">
        <f t="shared" si="922"/>
        <v>3.8171605489342904E-3</v>
      </c>
      <c r="AL711" s="5">
        <f t="shared" si="923"/>
        <v>1.1386126076741786E-4</v>
      </c>
      <c r="AM711" s="5">
        <f t="shared" si="924"/>
        <v>4.486745096529493E-3</v>
      </c>
      <c r="AN711" s="5">
        <f t="shared" si="925"/>
        <v>5.6060448041211795E-3</v>
      </c>
      <c r="AO711" s="5">
        <f t="shared" si="926"/>
        <v>3.5022870332129521E-3</v>
      </c>
      <c r="AP711" s="5">
        <f t="shared" si="927"/>
        <v>1.4586652909605062E-3</v>
      </c>
      <c r="AQ711" s="5">
        <f t="shared" si="928"/>
        <v>4.5563893197689384E-4</v>
      </c>
      <c r="AR711" s="5">
        <f t="shared" si="929"/>
        <v>1.5516052804507995E-3</v>
      </c>
      <c r="AS711" s="5">
        <f t="shared" si="930"/>
        <v>2.3973776158195828E-3</v>
      </c>
      <c r="AT711" s="5">
        <f t="shared" si="931"/>
        <v>1.8520881261640683E-3</v>
      </c>
      <c r="AU711" s="5">
        <f t="shared" si="932"/>
        <v>9.5388405632411519E-4</v>
      </c>
      <c r="AV711" s="5">
        <f t="shared" si="933"/>
        <v>3.6846037995794475E-4</v>
      </c>
      <c r="AW711" s="5">
        <f t="shared" si="934"/>
        <v>6.1059585561090941E-6</v>
      </c>
      <c r="AX711" s="5">
        <f t="shared" si="935"/>
        <v>1.1554079290044417E-3</v>
      </c>
      <c r="AY711" s="5">
        <f t="shared" si="936"/>
        <v>1.4436453325699168E-3</v>
      </c>
      <c r="AZ711" s="5">
        <f t="shared" si="937"/>
        <v>9.0189438462945403E-4</v>
      </c>
      <c r="BA711" s="5">
        <f t="shared" si="938"/>
        <v>3.7562941657705599E-4</v>
      </c>
      <c r="BB711" s="5">
        <f t="shared" si="939"/>
        <v>1.1733424196004091E-4</v>
      </c>
      <c r="BC711" s="5">
        <f t="shared" si="940"/>
        <v>2.9321078123844382E-5</v>
      </c>
      <c r="BD711" s="5">
        <f t="shared" si="941"/>
        <v>3.2311354643430268E-4</v>
      </c>
      <c r="BE711" s="5">
        <f t="shared" si="942"/>
        <v>4.9924113648583423E-4</v>
      </c>
      <c r="BF711" s="5">
        <f t="shared" si="943"/>
        <v>3.8568750074108196E-4</v>
      </c>
      <c r="BG711" s="5">
        <f t="shared" si="944"/>
        <v>1.9864128087813393E-4</v>
      </c>
      <c r="BH711" s="5">
        <f t="shared" si="945"/>
        <v>7.6729914230604066E-5</v>
      </c>
      <c r="BI711" s="5">
        <f t="shared" si="946"/>
        <v>2.371100190981073E-5</v>
      </c>
      <c r="BJ711" s="8">
        <f t="shared" si="947"/>
        <v>0.44078206208394999</v>
      </c>
      <c r="BK711" s="8">
        <f t="shared" si="948"/>
        <v>0.25139920170503066</v>
      </c>
      <c r="BL711" s="8">
        <f t="shared" si="949"/>
        <v>0.28796355265460033</v>
      </c>
      <c r="BM711" s="8">
        <f t="shared" si="950"/>
        <v>0.52783403052160305</v>
      </c>
      <c r="BN711" s="8">
        <f t="shared" si="951"/>
        <v>0.47075070752644199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1.36879432624113</v>
      </c>
      <c r="F712">
        <f>VLOOKUP(B712,home!$B$2:$E$405,3,FALSE)</f>
        <v>1.57</v>
      </c>
      <c r="G712">
        <f>VLOOKUP(C712,away!$B$2:$E$405,4,FALSE)</f>
        <v>1.46</v>
      </c>
      <c r="H712">
        <f>VLOOKUP(A712,away!$A$2:$E$405,3,FALSE)</f>
        <v>1.1489361702127701</v>
      </c>
      <c r="I712">
        <f>VLOOKUP(C712,away!$B$2:$E$405,3,FALSE)</f>
        <v>0.42</v>
      </c>
      <c r="J712">
        <f>VLOOKUP(B712,home!$B$2:$E$405,4,FALSE)</f>
        <v>1.37</v>
      </c>
      <c r="K712" s="3">
        <f t="shared" si="896"/>
        <v>3.1375503546099184</v>
      </c>
      <c r="L712" s="3">
        <f t="shared" si="897"/>
        <v>0.66109787234042794</v>
      </c>
      <c r="M712" s="5">
        <f t="shared" si="898"/>
        <v>2.2401032510821508E-2</v>
      </c>
      <c r="N712" s="5">
        <f t="shared" si="899"/>
        <v>7.0284367497956315E-2</v>
      </c>
      <c r="O712" s="5">
        <f t="shared" si="900"/>
        <v>1.4809274931132856E-2</v>
      </c>
      <c r="P712" s="5">
        <f t="shared" si="901"/>
        <v>4.6464845811691656E-2</v>
      </c>
      <c r="Q712" s="5">
        <f t="shared" si="902"/>
        <v>0.11026037108337337</v>
      </c>
      <c r="R712" s="5">
        <f t="shared" si="903"/>
        <v>4.8951900739381826E-3</v>
      </c>
      <c r="S712" s="5">
        <f t="shared" si="904"/>
        <v>2.4094669467370725E-2</v>
      </c>
      <c r="T712" s="5">
        <f t="shared" si="905"/>
        <v>7.2892896726684198E-2</v>
      </c>
      <c r="U712" s="5">
        <f t="shared" si="906"/>
        <v>1.5358905352367695E-2</v>
      </c>
      <c r="V712" s="5">
        <f t="shared" si="907"/>
        <v>5.5530927531240656E-3</v>
      </c>
      <c r="W712" s="5">
        <f t="shared" si="908"/>
        <v>0.11531582213068642</v>
      </c>
      <c r="X712" s="5">
        <f t="shared" si="909"/>
        <v>7.6235044657784037E-2</v>
      </c>
      <c r="Y712" s="5">
        <f t="shared" si="910"/>
        <v>2.5199412910519262E-2</v>
      </c>
      <c r="Z712" s="5">
        <f t="shared" si="911"/>
        <v>1.0787332475275051E-3</v>
      </c>
      <c r="AA712" s="5">
        <f t="shared" si="912"/>
        <v>3.3845798833094321E-3</v>
      </c>
      <c r="AB712" s="5">
        <f t="shared" si="913"/>
        <v>5.3096449065415541E-3</v>
      </c>
      <c r="AC712" s="5">
        <f t="shared" si="914"/>
        <v>7.1989873242250596E-4</v>
      </c>
      <c r="AD712" s="5">
        <f t="shared" si="915"/>
        <v>9.0452299654567372E-2</v>
      </c>
      <c r="AE712" s="5">
        <f t="shared" si="916"/>
        <v>5.9797822849933319E-2</v>
      </c>
      <c r="AF712" s="5">
        <f t="shared" si="917"/>
        <v>1.9766106728340366E-2</v>
      </c>
      <c r="AG712" s="5">
        <f t="shared" si="918"/>
        <v>4.355777034186545E-3</v>
      </c>
      <c r="AH712" s="5">
        <f t="shared" si="919"/>
        <v>1.7828706369082842E-4</v>
      </c>
      <c r="AI712" s="5">
        <f t="shared" si="920"/>
        <v>5.5938463990551975E-4</v>
      </c>
      <c r="AJ712" s="5">
        <f t="shared" si="921"/>
        <v>8.7754873764945272E-4</v>
      </c>
      <c r="AK712" s="5">
        <f t="shared" si="922"/>
        <v>9.1778445099984212E-4</v>
      </c>
      <c r="AL712" s="5">
        <f t="shared" si="923"/>
        <v>5.9729360396017435E-5</v>
      </c>
      <c r="AM712" s="5">
        <f t="shared" si="924"/>
        <v>5.675972897129411E-2</v>
      </c>
      <c r="AN712" s="5">
        <f t="shared" si="925"/>
        <v>3.7523736057541883E-2</v>
      </c>
      <c r="AO712" s="5">
        <f t="shared" si="926"/>
        <v>1.2403431034952367E-2</v>
      </c>
      <c r="AP712" s="5">
        <f t="shared" si="927"/>
        <v>2.733293955642748E-3</v>
      </c>
      <c r="AQ712" s="5">
        <f t="shared" si="928"/>
        <v>4.5174370463909306E-4</v>
      </c>
      <c r="AR712" s="5">
        <f t="shared" si="929"/>
        <v>2.3573039694365812E-5</v>
      </c>
      <c r="AS712" s="5">
        <f t="shared" si="930"/>
        <v>7.3961599052291122E-5</v>
      </c>
      <c r="AT712" s="5">
        <f t="shared" si="931"/>
        <v>1.1602912066701635E-4</v>
      </c>
      <c r="AU712" s="5">
        <f t="shared" si="932"/>
        <v>1.213490695646247E-4</v>
      </c>
      <c r="AV712" s="5">
        <f t="shared" si="933"/>
        <v>9.5184704061017971E-5</v>
      </c>
      <c r="AW712" s="5">
        <f t="shared" si="934"/>
        <v>3.4414528783329864E-6</v>
      </c>
      <c r="AX712" s="5">
        <f t="shared" si="935"/>
        <v>2.9681084626907762E-2</v>
      </c>
      <c r="AY712" s="5">
        <f t="shared" si="936"/>
        <v>1.9622101895604909E-2</v>
      </c>
      <c r="AZ712" s="5">
        <f t="shared" si="937"/>
        <v>6.4860649070157391E-3</v>
      </c>
      <c r="BA712" s="5">
        <f t="shared" si="938"/>
        <v>1.4293079032966741E-3</v>
      </c>
      <c r="BB712" s="5">
        <f t="shared" si="939"/>
        <v>2.3622810344719726E-4</v>
      </c>
      <c r="BC712" s="5">
        <f t="shared" si="940"/>
        <v>3.1233979315191329E-5</v>
      </c>
      <c r="BD712" s="5">
        <f t="shared" si="941"/>
        <v>2.5973477310902807E-6</v>
      </c>
      <c r="BE712" s="5">
        <f t="shared" si="942"/>
        <v>8.1493092947275768E-6</v>
      </c>
      <c r="BF712" s="5">
        <f t="shared" si="943"/>
        <v>1.278443413374921E-5</v>
      </c>
      <c r="BG712" s="5">
        <f t="shared" si="944"/>
        <v>1.3370601949943989E-5</v>
      </c>
      <c r="BH712" s="5">
        <f t="shared" si="945"/>
        <v>1.0487734222348708E-5</v>
      </c>
      <c r="BI712" s="5">
        <f t="shared" si="946"/>
        <v>6.5811588456769558E-6</v>
      </c>
      <c r="BJ712" s="8">
        <f t="shared" si="947"/>
        <v>0.81191787641368862</v>
      </c>
      <c r="BK712" s="8">
        <f t="shared" si="948"/>
        <v>0.11891537053143139</v>
      </c>
      <c r="BL712" s="8">
        <f t="shared" si="949"/>
        <v>4.6774668158752211E-2</v>
      </c>
      <c r="BM712" s="8">
        <f t="shared" si="950"/>
        <v>0.68995290599975923</v>
      </c>
      <c r="BN712" s="8">
        <f t="shared" si="951"/>
        <v>0.26911508190891392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1.6532258064516101</v>
      </c>
      <c r="F713">
        <f>VLOOKUP(B713,home!$B$2:$E$405,3,FALSE)</f>
        <v>1.9</v>
      </c>
      <c r="G713">
        <f>VLOOKUP(C713,away!$B$2:$E$405,4,FALSE)</f>
        <v>0.6</v>
      </c>
      <c r="H713">
        <f>VLOOKUP(A713,away!$A$2:$E$405,3,FALSE)</f>
        <v>1.30645161290323</v>
      </c>
      <c r="I713">
        <f>VLOOKUP(C713,away!$B$2:$E$405,3,FALSE)</f>
        <v>1.21</v>
      </c>
      <c r="J713">
        <f>VLOOKUP(B713,home!$B$2:$E$405,4,FALSE)</f>
        <v>0.66</v>
      </c>
      <c r="K713" s="3">
        <f t="shared" si="896"/>
        <v>1.8846774193548355</v>
      </c>
      <c r="L713" s="3">
        <f t="shared" si="897"/>
        <v>1.0433322580645195</v>
      </c>
      <c r="M713" s="5">
        <f t="shared" si="898"/>
        <v>5.3503421309245132E-2</v>
      </c>
      <c r="N713" s="5">
        <f t="shared" si="899"/>
        <v>0.10083668999976264</v>
      </c>
      <c r="O713" s="5">
        <f t="shared" si="900"/>
        <v>5.5821845368752052E-2</v>
      </c>
      <c r="P713" s="5">
        <f t="shared" si="901"/>
        <v>0.1052061714732043</v>
      </c>
      <c r="Q713" s="5">
        <f t="shared" si="902"/>
        <v>9.5022316342518107E-2</v>
      </c>
      <c r="R713" s="5">
        <f t="shared" si="903"/>
        <v>2.9120365988954258E-2</v>
      </c>
      <c r="S713" s="5">
        <f t="shared" si="904"/>
        <v>5.1717900674403745E-2</v>
      </c>
      <c r="T713" s="5">
        <f t="shared" si="905"/>
        <v>9.9139847876160508E-2</v>
      </c>
      <c r="U713" s="5">
        <f t="shared" si="906"/>
        <v>5.4882496222730635E-2</v>
      </c>
      <c r="V713" s="5">
        <f t="shared" si="907"/>
        <v>1.1299469150116412E-2</v>
      </c>
      <c r="W713" s="5">
        <f t="shared" si="908"/>
        <v>5.9695471315178605E-2</v>
      </c>
      <c r="X713" s="5">
        <f t="shared" si="909"/>
        <v>6.2282210883491042E-2</v>
      </c>
      <c r="Y713" s="5">
        <f t="shared" si="910"/>
        <v>3.2490519859161647E-2</v>
      </c>
      <c r="Z713" s="5">
        <f t="shared" si="911"/>
        <v>1.012740573430696E-2</v>
      </c>
      <c r="AA713" s="5">
        <f t="shared" si="912"/>
        <v>1.9086892904093006E-2</v>
      </c>
      <c r="AB713" s="5">
        <f t="shared" si="913"/>
        <v>1.7986318030994066E-2</v>
      </c>
      <c r="AC713" s="5">
        <f t="shared" si="914"/>
        <v>1.3886657384164273E-3</v>
      </c>
      <c r="AD713" s="5">
        <f t="shared" si="915"/>
        <v>2.8126676706365372E-2</v>
      </c>
      <c r="AE713" s="5">
        <f t="shared" si="916"/>
        <v>2.9345469119902903E-2</v>
      </c>
      <c r="AF713" s="5">
        <f t="shared" si="917"/>
        <v>1.530853728041546E-2</v>
      </c>
      <c r="AG713" s="5">
        <f t="shared" si="918"/>
        <v>5.3239635894802469E-3</v>
      </c>
      <c r="AH713" s="5">
        <f t="shared" si="919"/>
        <v>2.6415622732775101E-3</v>
      </c>
      <c r="AI713" s="5">
        <f t="shared" si="920"/>
        <v>4.9784927682657507E-3</v>
      </c>
      <c r="AJ713" s="5">
        <f t="shared" si="921"/>
        <v>4.6914264513859038E-3</v>
      </c>
      <c r="AK713" s="5">
        <f t="shared" si="922"/>
        <v>2.9472751658303326E-3</v>
      </c>
      <c r="AL713" s="5">
        <f t="shared" si="923"/>
        <v>1.0922382323954893E-4</v>
      </c>
      <c r="AM713" s="5">
        <f t="shared" si="924"/>
        <v>1.0601942493996095E-2</v>
      </c>
      <c r="AN713" s="5">
        <f t="shared" si="925"/>
        <v>1.106134860213113E-2</v>
      </c>
      <c r="AO713" s="5">
        <f t="shared" si="926"/>
        <v>5.7703309071501438E-3</v>
      </c>
      <c r="AP713" s="5">
        <f t="shared" si="927"/>
        <v>2.006790791712149E-3</v>
      </c>
      <c r="AQ713" s="5">
        <f t="shared" si="928"/>
        <v>5.234373920450302E-4</v>
      </c>
      <c r="AR713" s="5">
        <f t="shared" si="929"/>
        <v>5.5120542627933424E-4</v>
      </c>
      <c r="AS713" s="5">
        <f t="shared" si="930"/>
        <v>1.0388444203345175E-3</v>
      </c>
      <c r="AT713" s="5">
        <f t="shared" si="931"/>
        <v>9.789433106136146E-4</v>
      </c>
      <c r="AU713" s="5">
        <f t="shared" si="932"/>
        <v>6.1499745078064864E-4</v>
      </c>
      <c r="AV713" s="5">
        <f t="shared" si="933"/>
        <v>2.89767952111769E-4</v>
      </c>
      <c r="AW713" s="5">
        <f t="shared" si="934"/>
        <v>5.9658803096191137E-6</v>
      </c>
      <c r="AX713" s="5">
        <f t="shared" si="935"/>
        <v>3.3302069366221519E-3</v>
      </c>
      <c r="AY713" s="5">
        <f t="shared" si="936"/>
        <v>3.4745123230081158E-3</v>
      </c>
      <c r="AZ713" s="5">
        <f t="shared" si="937"/>
        <v>1.8125353938185282E-3</v>
      </c>
      <c r="BA713" s="5">
        <f t="shared" si="938"/>
        <v>6.3035888175151601E-4</v>
      </c>
      <c r="BB713" s="5">
        <f t="shared" si="939"/>
        <v>1.6441843887220862E-4</v>
      </c>
      <c r="BC713" s="5">
        <f t="shared" si="940"/>
        <v>3.4308612219196933E-5</v>
      </c>
      <c r="BD713" s="5">
        <f t="shared" si="941"/>
        <v>9.584840034290559E-5</v>
      </c>
      <c r="BE713" s="5">
        <f t="shared" si="942"/>
        <v>1.8064331580755645E-4</v>
      </c>
      <c r="BF713" s="5">
        <f t="shared" si="943"/>
        <v>1.7022718912994305E-4</v>
      </c>
      <c r="BG713" s="5">
        <f t="shared" si="944"/>
        <v>1.0694111317114951E-4</v>
      </c>
      <c r="BH713" s="5">
        <f t="shared" si="945"/>
        <v>5.0387375298583894E-5</v>
      </c>
      <c r="BI713" s="5">
        <f t="shared" si="946"/>
        <v>1.8992789689159747E-5</v>
      </c>
      <c r="BJ713" s="8">
        <f t="shared" si="947"/>
        <v>0.56698189374576291</v>
      </c>
      <c r="BK713" s="8">
        <f t="shared" si="948"/>
        <v>0.22669936449163364</v>
      </c>
      <c r="BL713" s="8">
        <f t="shared" si="949"/>
        <v>0.19625347391784273</v>
      </c>
      <c r="BM713" s="8">
        <f t="shared" si="950"/>
        <v>0.55708278096441133</v>
      </c>
      <c r="BN713" s="8">
        <f t="shared" si="951"/>
        <v>0.43951081048243651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1.6532258064516101</v>
      </c>
      <c r="F714">
        <f>VLOOKUP(B714,home!$B$2:$E$405,3,FALSE)</f>
        <v>2.33</v>
      </c>
      <c r="G714">
        <f>VLOOKUP(C714,away!$B$2:$E$405,4,FALSE)</f>
        <v>0.78</v>
      </c>
      <c r="H714">
        <f>VLOOKUP(A714,away!$A$2:$E$405,3,FALSE)</f>
        <v>1.30645161290323</v>
      </c>
      <c r="I714">
        <f>VLOOKUP(C714,away!$B$2:$E$405,3,FALSE)</f>
        <v>0.6</v>
      </c>
      <c r="J714">
        <f>VLOOKUP(B714,home!$B$2:$E$405,4,FALSE)</f>
        <v>0.11</v>
      </c>
      <c r="K714" s="3">
        <f t="shared" si="896"/>
        <v>3.0045725806451564</v>
      </c>
      <c r="L714" s="3">
        <f t="shared" si="897"/>
        <v>8.6225806451613179E-2</v>
      </c>
      <c r="M714" s="5">
        <f t="shared" si="898"/>
        <v>4.5465640729460889E-2</v>
      </c>
      <c r="N714" s="5">
        <f t="shared" si="899"/>
        <v>0.13660481749720182</v>
      </c>
      <c r="O714" s="5">
        <f t="shared" si="900"/>
        <v>3.9203115377370755E-3</v>
      </c>
      <c r="P714" s="5">
        <f t="shared" si="901"/>
        <v>1.1778860553871666E-2</v>
      </c>
      <c r="Q714" s="5">
        <f t="shared" si="902"/>
        <v>0.20521954451806421</v>
      </c>
      <c r="R714" s="5">
        <f t="shared" si="903"/>
        <v>1.6901601194147154E-4</v>
      </c>
      <c r="S714" s="5">
        <f t="shared" si="904"/>
        <v>7.6289233870651275E-4</v>
      </c>
      <c r="T714" s="5">
        <f t="shared" si="905"/>
        <v>1.7695220725702818E-2</v>
      </c>
      <c r="U714" s="5">
        <f t="shared" si="906"/>
        <v>5.0782087516933975E-4</v>
      </c>
      <c r="V714" s="5">
        <f t="shared" si="907"/>
        <v>2.196042337580549E-5</v>
      </c>
      <c r="W714" s="5">
        <f t="shared" si="908"/>
        <v>0.20553233882382124</v>
      </c>
      <c r="X714" s="5">
        <f t="shared" si="909"/>
        <v>1.7722191666970193E-2</v>
      </c>
      <c r="Y714" s="5">
        <f t="shared" si="910"/>
        <v>7.6405513428728184E-4</v>
      </c>
      <c r="Z714" s="5">
        <f t="shared" si="911"/>
        <v>4.8578473109629547E-6</v>
      </c>
      <c r="AA714" s="5">
        <f t="shared" si="912"/>
        <v>1.4595754831480099E-5</v>
      </c>
      <c r="AB714" s="5">
        <f t="shared" si="913"/>
        <v>2.1927002380242093E-5</v>
      </c>
      <c r="AC714" s="5">
        <f t="shared" si="914"/>
        <v>3.5558275504515215E-7</v>
      </c>
      <c r="AD714" s="5">
        <f t="shared" si="915"/>
        <v>0.15438420741648082</v>
      </c>
      <c r="AE714" s="5">
        <f t="shared" si="916"/>
        <v>1.3311902787879179E-2</v>
      </c>
      <c r="AF714" s="5">
        <f t="shared" si="917"/>
        <v>5.7391477664517994E-4</v>
      </c>
      <c r="AG714" s="5">
        <f t="shared" si="918"/>
        <v>1.6495421483576028E-5</v>
      </c>
      <c r="AH714" s="5">
        <f t="shared" si="919"/>
        <v>1.0471795050164534E-7</v>
      </c>
      <c r="AI714" s="5">
        <f t="shared" si="920"/>
        <v>3.1463268277860025E-7</v>
      </c>
      <c r="AJ714" s="5">
        <f t="shared" si="921"/>
        <v>4.7266836582570408E-7</v>
      </c>
      <c r="AK714" s="5">
        <f t="shared" si="922"/>
        <v>4.7338880389942149E-7</v>
      </c>
      <c r="AL714" s="5">
        <f t="shared" si="923"/>
        <v>3.6848570655460931E-9</v>
      </c>
      <c r="AM714" s="5">
        <f t="shared" si="924"/>
        <v>9.2771711297638504E-2</v>
      </c>
      <c r="AN714" s="5">
        <f t="shared" si="925"/>
        <v>7.9993156225351136E-3</v>
      </c>
      <c r="AO714" s="5">
        <f t="shared" si="926"/>
        <v>3.448737203070391E-4</v>
      </c>
      <c r="AP714" s="5">
        <f t="shared" si="927"/>
        <v>9.9123382191475089E-6</v>
      </c>
      <c r="AQ714" s="5">
        <f t="shared" si="928"/>
        <v>2.1367483919178532E-7</v>
      </c>
      <c r="AR714" s="5">
        <f t="shared" si="929"/>
        <v>1.8058779463928973E-9</v>
      </c>
      <c r="AS714" s="5">
        <f t="shared" si="930"/>
        <v>5.4258913617238825E-9</v>
      </c>
      <c r="AT714" s="5">
        <f t="shared" si="931"/>
        <v>8.1512422054974977E-9</v>
      </c>
      <c r="AU714" s="5">
        <f t="shared" si="932"/>
        <v>8.1636662762784426E-9</v>
      </c>
      <c r="AV714" s="5">
        <f t="shared" si="933"/>
        <v>6.1320819628109395E-9</v>
      </c>
      <c r="AW714" s="5">
        <f t="shared" si="934"/>
        <v>2.6517837817037954E-11</v>
      </c>
      <c r="AX714" s="5">
        <f t="shared" si="935"/>
        <v>4.645655667073554E-2</v>
      </c>
      <c r="AY714" s="5">
        <f t="shared" si="936"/>
        <v>4.0057540638992421E-3</v>
      </c>
      <c r="AZ714" s="5">
        <f t="shared" si="937"/>
        <v>1.7269968730326948E-4</v>
      </c>
      <c r="BA714" s="5">
        <f t="shared" si="938"/>
        <v>4.9637232705552762E-6</v>
      </c>
      <c r="BB714" s="5">
        <f t="shared" si="939"/>
        <v>1.0700026050156692E-7</v>
      </c>
      <c r="BC714" s="5">
        <f t="shared" si="940"/>
        <v>1.8452367504560614E-9</v>
      </c>
      <c r="BD714" s="5">
        <f t="shared" si="941"/>
        <v>2.5952213713485067E-11</v>
      </c>
      <c r="BE714" s="5">
        <f t="shared" si="942"/>
        <v>7.797530973058043E-11</v>
      </c>
      <c r="BF714" s="5">
        <f t="shared" si="943"/>
        <v>1.1714123879190777E-10</v>
      </c>
      <c r="BG714" s="5">
        <f t="shared" si="944"/>
        <v>1.1731978471232425E-10</v>
      </c>
      <c r="BH714" s="5">
        <f t="shared" si="945"/>
        <v>8.8123952078460558E-11</v>
      </c>
      <c r="BI714" s="5">
        <f t="shared" si="946"/>
        <v>5.2954962022606029E-11</v>
      </c>
      <c r="BJ714" s="8">
        <f t="shared" si="947"/>
        <v>0.90359079841278112</v>
      </c>
      <c r="BK714" s="8">
        <f t="shared" si="948"/>
        <v>6.203546737692623E-2</v>
      </c>
      <c r="BL714" s="8">
        <f t="shared" si="949"/>
        <v>4.6350667480898281E-3</v>
      </c>
      <c r="BM714" s="8">
        <f t="shared" si="950"/>
        <v>0.56310224549944965</v>
      </c>
      <c r="BN714" s="8">
        <f t="shared" si="951"/>
        <v>0.40315819084827714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1.6532258064516101</v>
      </c>
      <c r="F715">
        <f>VLOOKUP(B715,home!$B$2:$E$405,3,FALSE)</f>
        <v>0.86</v>
      </c>
      <c r="G715">
        <f>VLOOKUP(C715,away!$B$2:$E$405,4,FALSE)</f>
        <v>1.21</v>
      </c>
      <c r="H715">
        <f>VLOOKUP(A715,away!$A$2:$E$405,3,FALSE)</f>
        <v>1.30645161290323</v>
      </c>
      <c r="I715">
        <f>VLOOKUP(C715,away!$B$2:$E$405,3,FALSE)</f>
        <v>0.95</v>
      </c>
      <c r="J715">
        <f>VLOOKUP(B715,home!$B$2:$E$405,4,FALSE)</f>
        <v>0.87</v>
      </c>
      <c r="K715" s="3">
        <f t="shared" si="896"/>
        <v>1.7203467741935454</v>
      </c>
      <c r="L715" s="3">
        <f t="shared" si="897"/>
        <v>1.0797822580645196</v>
      </c>
      <c r="M715" s="5">
        <f t="shared" si="898"/>
        <v>6.0802216671725792E-2</v>
      </c>
      <c r="N715" s="5">
        <f t="shared" si="899"/>
        <v>0.10460089731502047</v>
      </c>
      <c r="O715" s="5">
        <f t="shared" si="900"/>
        <v>6.565315481312424E-2</v>
      </c>
      <c r="P715" s="5">
        <f t="shared" si="901"/>
        <v>0.11294619309838771</v>
      </c>
      <c r="Q715" s="5">
        <f t="shared" si="902"/>
        <v>8.9974908136822906E-2</v>
      </c>
      <c r="R715" s="5">
        <f t="shared" si="903"/>
        <v>3.544555587658739E-2</v>
      </c>
      <c r="S715" s="5">
        <f t="shared" si="904"/>
        <v>5.2452209942826289E-2</v>
      </c>
      <c r="T715" s="5">
        <f t="shared" si="905"/>
        <v>9.7153309477126332E-2</v>
      </c>
      <c r="U715" s="5">
        <f t="shared" si="906"/>
        <v>6.0978647711784177E-2</v>
      </c>
      <c r="V715" s="5">
        <f t="shared" si="907"/>
        <v>1.0826135692141149E-2</v>
      </c>
      <c r="W715" s="5">
        <f t="shared" si="908"/>
        <v>5.1596014323847958E-2</v>
      </c>
      <c r="X715" s="5">
        <f t="shared" si="909"/>
        <v>5.5712460853733832E-2</v>
      </c>
      <c r="Y715" s="5">
        <f t="shared" si="910"/>
        <v>3.0078663391487938E-2</v>
      </c>
      <c r="Z715" s="5">
        <f t="shared" si="911"/>
        <v>1.2757827454257879E-2</v>
      </c>
      <c r="AA715" s="5">
        <f t="shared" si="912"/>
        <v>2.1947887306650392E-2</v>
      </c>
      <c r="AB715" s="5">
        <f t="shared" si="913"/>
        <v>1.887898856417974E-2</v>
      </c>
      <c r="AC715" s="5">
        <f t="shared" si="914"/>
        <v>1.2569143027668327E-3</v>
      </c>
      <c r="AD715" s="5">
        <f t="shared" si="915"/>
        <v>2.2190759200818953E-2</v>
      </c>
      <c r="AE715" s="5">
        <f t="shared" si="916"/>
        <v>2.3961188078026299E-2</v>
      </c>
      <c r="AF715" s="5">
        <f t="shared" si="917"/>
        <v>1.2936432884399942E-2</v>
      </c>
      <c r="AG715" s="5">
        <f t="shared" si="918"/>
        <v>4.6561769037391587E-3</v>
      </c>
      <c r="AH715" s="5">
        <f t="shared" si="919"/>
        <v>3.4439189341390229E-3</v>
      </c>
      <c r="AI715" s="5">
        <f t="shared" si="920"/>
        <v>5.9247348289301408E-3</v>
      </c>
      <c r="AJ715" s="5">
        <f t="shared" si="921"/>
        <v>5.0962992254510592E-3</v>
      </c>
      <c r="AK715" s="5">
        <f t="shared" si="922"/>
        <v>2.9224673109432644E-3</v>
      </c>
      <c r="AL715" s="5">
        <f t="shared" si="923"/>
        <v>9.3393756556539427E-5</v>
      </c>
      <c r="AM715" s="5">
        <f t="shared" si="924"/>
        <v>7.6351602016069189E-3</v>
      </c>
      <c r="AN715" s="5">
        <f t="shared" si="925"/>
        <v>8.2443105231754694E-3</v>
      </c>
      <c r="AO715" s="5">
        <f t="shared" si="926"/>
        <v>4.4510301164497456E-3</v>
      </c>
      <c r="AP715" s="5">
        <f t="shared" si="927"/>
        <v>1.6020477832844294E-3</v>
      </c>
      <c r="AQ715" s="5">
        <f t="shared" si="928"/>
        <v>4.3246569324052969E-4</v>
      </c>
      <c r="AR715" s="5">
        <f t="shared" si="929"/>
        <v>7.437365126591578E-4</v>
      </c>
      <c r="AS715" s="5">
        <f t="shared" si="930"/>
        <v>1.2794847104031389E-3</v>
      </c>
      <c r="AT715" s="5">
        <f t="shared" si="931"/>
        <v>1.1005786970860018E-3</v>
      </c>
      <c r="AU715" s="5">
        <f t="shared" si="932"/>
        <v>6.3112567042601273E-4</v>
      </c>
      <c r="AV715" s="5">
        <f t="shared" si="933"/>
        <v>2.7143875280703246E-4</v>
      </c>
      <c r="AW715" s="5">
        <f t="shared" si="934"/>
        <v>4.8191176424310792E-6</v>
      </c>
      <c r="AX715" s="5">
        <f t="shared" si="935"/>
        <v>2.1891872038808996E-3</v>
      </c>
      <c r="AY715" s="5">
        <f t="shared" si="936"/>
        <v>2.3638455023324689E-3</v>
      </c>
      <c r="AZ715" s="5">
        <f t="shared" si="937"/>
        <v>1.2762192171121062E-3</v>
      </c>
      <c r="BA715" s="5">
        <f t="shared" si="938"/>
        <v>4.5934628934621449E-4</v>
      </c>
      <c r="BB715" s="5">
        <f t="shared" si="939"/>
        <v>1.2399849338595338E-4</v>
      </c>
      <c r="BC715" s="5">
        <f t="shared" si="940"/>
        <v>2.6778274636976636E-5</v>
      </c>
      <c r="BD715" s="5">
        <f t="shared" si="941"/>
        <v>1.3384558184068937E-4</v>
      </c>
      <c r="BE715" s="5">
        <f t="shared" si="942"/>
        <v>2.3026081495968812E-4</v>
      </c>
      <c r="BF715" s="5">
        <f t="shared" si="943"/>
        <v>1.9806422511953824E-4</v>
      </c>
      <c r="BG715" s="5">
        <f t="shared" si="944"/>
        <v>1.1357971692251393E-4</v>
      </c>
      <c r="BH715" s="5">
        <f t="shared" si="945"/>
        <v>4.8849124905365726E-5</v>
      </c>
      <c r="BI715" s="5">
        <f t="shared" si="946"/>
        <v>1.6807486890624691E-5</v>
      </c>
      <c r="BJ715" s="8">
        <f t="shared" si="947"/>
        <v>0.52166519986347537</v>
      </c>
      <c r="BK715" s="8">
        <f t="shared" si="948"/>
        <v>0.24074090896673678</v>
      </c>
      <c r="BL715" s="8">
        <f t="shared" si="949"/>
        <v>0.22505942586580918</v>
      </c>
      <c r="BM715" s="8">
        <f t="shared" si="950"/>
        <v>0.52844140985392052</v>
      </c>
      <c r="BN715" s="8">
        <f t="shared" si="951"/>
        <v>0.46942292591166851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1.6532258064516101</v>
      </c>
      <c r="F716">
        <f>VLOOKUP(B716,home!$B$2:$E$405,3,FALSE)</f>
        <v>0.83</v>
      </c>
      <c r="G716">
        <f>VLOOKUP(C716,away!$B$2:$E$405,4,FALSE)</f>
        <v>0.91</v>
      </c>
      <c r="H716">
        <f>VLOOKUP(A716,away!$A$2:$E$405,3,FALSE)</f>
        <v>1.30645161290323</v>
      </c>
      <c r="I716">
        <f>VLOOKUP(C716,away!$B$2:$E$405,3,FALSE)</f>
        <v>0.68</v>
      </c>
      <c r="J716">
        <f>VLOOKUP(B716,home!$B$2:$E$405,4,FALSE)</f>
        <v>1.34</v>
      </c>
      <c r="K716" s="3">
        <f t="shared" si="896"/>
        <v>1.2486814516129012</v>
      </c>
      <c r="L716" s="3">
        <f t="shared" si="897"/>
        <v>1.1904387096774234</v>
      </c>
      <c r="M716" s="5">
        <f t="shared" si="898"/>
        <v>8.7237572699273763E-2</v>
      </c>
      <c r="N716" s="5">
        <f t="shared" si="899"/>
        <v>0.10893193891331515</v>
      </c>
      <c r="O716" s="5">
        <f t="shared" si="900"/>
        <v>0.10385098347951387</v>
      </c>
      <c r="P716" s="5">
        <f t="shared" si="901"/>
        <v>0.12967679680262681</v>
      </c>
      <c r="Q716" s="5">
        <f t="shared" si="902"/>
        <v>6.8010645804643152E-2</v>
      </c>
      <c r="R716" s="5">
        <f t="shared" si="903"/>
        <v>6.1814115386041958E-2</v>
      </c>
      <c r="S716" s="5">
        <f t="shared" si="904"/>
        <v>4.8190450251746168E-2</v>
      </c>
      <c r="T716" s="5">
        <f t="shared" si="905"/>
        <v>8.0962505436007651E-2</v>
      </c>
      <c r="U716" s="5">
        <f t="shared" si="906"/>
        <v>7.7186139330410242E-2</v>
      </c>
      <c r="V716" s="5">
        <f t="shared" si="907"/>
        <v>7.9593421755771755E-3</v>
      </c>
      <c r="W716" s="5">
        <f t="shared" si="908"/>
        <v>2.8307877309490897E-2</v>
      </c>
      <c r="X716" s="5">
        <f t="shared" si="909"/>
        <v>3.3698792938017155E-2</v>
      </c>
      <c r="Y716" s="5">
        <f t="shared" si="910"/>
        <v>2.0058173791409908E-2</v>
      </c>
      <c r="Z716" s="5">
        <f t="shared" si="911"/>
        <v>2.4528638586670388E-2</v>
      </c>
      <c r="AA716" s="5">
        <f t="shared" si="912"/>
        <v>3.0628456036491801E-2</v>
      </c>
      <c r="AB716" s="5">
        <f t="shared" si="913"/>
        <v>1.9122592472154261E-2</v>
      </c>
      <c r="AC716" s="5">
        <f t="shared" si="914"/>
        <v>7.3946205606191908E-4</v>
      </c>
      <c r="AD716" s="5">
        <f t="shared" si="915"/>
        <v>8.8368803327237479E-3</v>
      </c>
      <c r="AE716" s="5">
        <f t="shared" si="916"/>
        <v>1.0519764420861458E-2</v>
      </c>
      <c r="AF716" s="5">
        <f t="shared" si="917"/>
        <v>6.2615673916403911E-3</v>
      </c>
      <c r="AG716" s="5">
        <f t="shared" si="918"/>
        <v>2.4846707354208727E-3</v>
      </c>
      <c r="AH716" s="5">
        <f t="shared" si="919"/>
        <v>7.2999602173149337E-3</v>
      </c>
      <c r="AI716" s="5">
        <f t="shared" si="920"/>
        <v>9.1153249208732415E-3</v>
      </c>
      <c r="AJ716" s="5">
        <f t="shared" si="921"/>
        <v>5.691068577059628E-3</v>
      </c>
      <c r="AK716" s="5">
        <f t="shared" si="922"/>
        <v>2.3687772573437954E-3</v>
      </c>
      <c r="AL716" s="5">
        <f t="shared" si="923"/>
        <v>4.3967784898257399E-5</v>
      </c>
      <c r="AM716" s="5">
        <f t="shared" si="924"/>
        <v>2.2068897123189951E-3</v>
      </c>
      <c r="AN716" s="5">
        <f t="shared" si="925"/>
        <v>2.6271669415334044E-3</v>
      </c>
      <c r="AO716" s="5">
        <f t="shared" si="926"/>
        <v>1.5637406119931045E-3</v>
      </c>
      <c r="AP716" s="5">
        <f t="shared" si="927"/>
        <v>6.2051245213708541E-4</v>
      </c>
      <c r="AQ716" s="5">
        <f t="shared" si="928"/>
        <v>1.8467051071521134E-4</v>
      </c>
      <c r="AR716" s="5">
        <f t="shared" si="929"/>
        <v>1.7380310443593828E-3</v>
      </c>
      <c r="AS716" s="5">
        <f t="shared" si="930"/>
        <v>2.1702471274189609E-3</v>
      </c>
      <c r="AT716" s="5">
        <f t="shared" si="931"/>
        <v>1.3549736667121189E-3</v>
      </c>
      <c r="AU716" s="5">
        <f t="shared" si="932"/>
        <v>5.6397682834911477E-4</v>
      </c>
      <c r="AV716" s="5">
        <f t="shared" si="933"/>
        <v>1.7605685117475311E-4</v>
      </c>
      <c r="AW716" s="5">
        <f t="shared" si="934"/>
        <v>1.8154771478542311E-6</v>
      </c>
      <c r="AX716" s="5">
        <f t="shared" si="935"/>
        <v>4.592837082546767E-4</v>
      </c>
      <c r="AY716" s="5">
        <f t="shared" si="936"/>
        <v>5.4674910503055946E-4</v>
      </c>
      <c r="AZ716" s="5">
        <f t="shared" si="937"/>
        <v>3.2543564955493269E-4</v>
      </c>
      <c r="BA716" s="5">
        <f t="shared" si="938"/>
        <v>1.2913706491306942E-4</v>
      </c>
      <c r="BB716" s="5">
        <f t="shared" si="939"/>
        <v>3.8432440231660981E-5</v>
      </c>
      <c r="BC716" s="5">
        <f t="shared" si="940"/>
        <v>9.1502929118266403E-6</v>
      </c>
      <c r="BD716" s="5">
        <f t="shared" si="941"/>
        <v>3.4483657230441496E-4</v>
      </c>
      <c r="BE716" s="5">
        <f t="shared" si="942"/>
        <v>4.3059103167429402E-4</v>
      </c>
      <c r="BF716" s="5">
        <f t="shared" si="943"/>
        <v>2.6883551724127719E-4</v>
      </c>
      <c r="BG716" s="5">
        <f t="shared" si="944"/>
        <v>1.1189664130464773E-4</v>
      </c>
      <c r="BH716" s="5">
        <f t="shared" si="945"/>
        <v>3.4930815123723902E-5</v>
      </c>
      <c r="BI716" s="5">
        <f t="shared" si="946"/>
        <v>8.7234921869426806E-6</v>
      </c>
      <c r="BJ716" s="8">
        <f t="shared" si="947"/>
        <v>0.37678398556312481</v>
      </c>
      <c r="BK716" s="8">
        <f t="shared" si="948"/>
        <v>0.27439434087521464</v>
      </c>
      <c r="BL716" s="8">
        <f t="shared" si="949"/>
        <v>0.32428051726505347</v>
      </c>
      <c r="BM716" s="8">
        <f t="shared" si="950"/>
        <v>0.43992049557676577</v>
      </c>
      <c r="BN716" s="8">
        <f t="shared" si="951"/>
        <v>0.55952205308541469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1.3831775700934601</v>
      </c>
      <c r="F717">
        <f>VLOOKUP(B717,home!$B$2:$E$405,3,FALSE)</f>
        <v>1.88</v>
      </c>
      <c r="G717">
        <f>VLOOKUP(C717,away!$B$2:$E$405,4,FALSE)</f>
        <v>1.33</v>
      </c>
      <c r="H717">
        <f>VLOOKUP(A717,away!$A$2:$E$405,3,FALSE)</f>
        <v>1.2429906542056099</v>
      </c>
      <c r="I717">
        <f>VLOOKUP(C717,away!$B$2:$E$405,3,FALSE)</f>
        <v>0.6</v>
      </c>
      <c r="J717">
        <f>VLOOKUP(B717,home!$B$2:$E$405,4,FALSE)</f>
        <v>0.64</v>
      </c>
      <c r="K717" s="3">
        <f t="shared" si="896"/>
        <v>3.4584971962616877</v>
      </c>
      <c r="L717" s="3">
        <f t="shared" si="897"/>
        <v>0.47730841121495426</v>
      </c>
      <c r="M717" s="5">
        <f t="shared" si="898"/>
        <v>1.9529959506870184E-2</v>
      </c>
      <c r="N717" s="5">
        <f t="shared" si="899"/>
        <v>6.7544310197614824E-2</v>
      </c>
      <c r="O717" s="5">
        <f t="shared" si="900"/>
        <v>9.3218139433165984E-3</v>
      </c>
      <c r="P717" s="5">
        <f t="shared" si="901"/>
        <v>3.2239467387033559E-2</v>
      </c>
      <c r="Q717" s="5">
        <f t="shared" si="902"/>
        <v>0.11680090372094031</v>
      </c>
      <c r="R717" s="5">
        <f t="shared" si="903"/>
        <v>2.2246901014629263E-3</v>
      </c>
      <c r="S717" s="5">
        <f t="shared" si="904"/>
        <v>1.3304984798278381E-2</v>
      </c>
      <c r="T717" s="5">
        <f t="shared" si="905"/>
        <v>5.5750053783512853E-2</v>
      </c>
      <c r="U717" s="5">
        <f t="shared" si="906"/>
        <v>7.6940844784606595E-3</v>
      </c>
      <c r="V717" s="5">
        <f t="shared" si="907"/>
        <v>2.4403852355839944E-3</v>
      </c>
      <c r="W717" s="5">
        <f t="shared" si="908"/>
        <v>0.13465186601323448</v>
      </c>
      <c r="X717" s="5">
        <f t="shared" si="909"/>
        <v>6.4270468233905836E-2</v>
      </c>
      <c r="Y717" s="5">
        <f t="shared" si="910"/>
        <v>1.5338417540383387E-2</v>
      </c>
      <c r="Z717" s="5">
        <f t="shared" si="911"/>
        <v>3.5395443259163495E-4</v>
      </c>
      <c r="AA717" s="5">
        <f t="shared" si="912"/>
        <v>1.2241504127225662E-3</v>
      </c>
      <c r="AB717" s="5">
        <f t="shared" si="913"/>
        <v>2.1168603851017915E-3</v>
      </c>
      <c r="AC717" s="5">
        <f t="shared" si="914"/>
        <v>2.5178214074999666E-4</v>
      </c>
      <c r="AD717" s="5">
        <f t="shared" si="915"/>
        <v>0.11642327526954396</v>
      </c>
      <c r="AE717" s="5">
        <f t="shared" si="916"/>
        <v>5.5569808547347298E-2</v>
      </c>
      <c r="AF717" s="5">
        <f t="shared" si="917"/>
        <v>1.326196851462676E-2</v>
      </c>
      <c r="AG717" s="5">
        <f t="shared" si="918"/>
        <v>2.1100163737664155E-3</v>
      </c>
      <c r="AH717" s="5">
        <f t="shared" si="919"/>
        <v>4.223635696570097E-5</v>
      </c>
      <c r="AI717" s="5">
        <f t="shared" si="920"/>
        <v>1.4607432214618459E-4</v>
      </c>
      <c r="AJ717" s="5">
        <f t="shared" si="921"/>
        <v>2.52598816794203E-4</v>
      </c>
      <c r="AK717" s="5">
        <f t="shared" si="922"/>
        <v>2.9120409988725698E-4</v>
      </c>
      <c r="AL717" s="5">
        <f t="shared" si="923"/>
        <v>1.662537418470638E-5</v>
      </c>
      <c r="AM717" s="5">
        <f t="shared" si="924"/>
        <v>8.0529914219864079E-2</v>
      </c>
      <c r="AN717" s="5">
        <f t="shared" si="925"/>
        <v>3.8437605411559869E-2</v>
      </c>
      <c r="AO717" s="5">
        <f t="shared" si="926"/>
        <v>9.1732961849494837E-3</v>
      </c>
      <c r="AP717" s="5">
        <f t="shared" si="927"/>
        <v>1.45949714254748E-3</v>
      </c>
      <c r="AQ717" s="5">
        <f t="shared" si="928"/>
        <v>1.7415756557052578E-4</v>
      </c>
      <c r="AR717" s="5">
        <f t="shared" si="929"/>
        <v>4.0319536877612801E-6</v>
      </c>
      <c r="AS717" s="5">
        <f t="shared" si="930"/>
        <v>1.3944500524579359E-5</v>
      </c>
      <c r="AT717" s="5">
        <f t="shared" si="931"/>
        <v>2.4113507983763677E-5</v>
      </c>
      <c r="AU717" s="5">
        <f t="shared" si="932"/>
        <v>2.7798833251293499E-5</v>
      </c>
      <c r="AV717" s="5">
        <f t="shared" si="933"/>
        <v>2.4035546714736185E-5</v>
      </c>
      <c r="AW717" s="5">
        <f t="shared" si="934"/>
        <v>7.6235182361250524E-7</v>
      </c>
      <c r="AX717" s="5">
        <f t="shared" si="935"/>
        <v>4.6418747090765697E-2</v>
      </c>
      <c r="AY717" s="5">
        <f t="shared" si="936"/>
        <v>2.2156058424482154E-2</v>
      </c>
      <c r="AZ717" s="5">
        <f t="shared" si="937"/>
        <v>5.2876365226876389E-3</v>
      </c>
      <c r="BA717" s="5">
        <f t="shared" si="938"/>
        <v>8.4127779590873429E-4</v>
      </c>
      <c r="BB717" s="5">
        <f t="shared" si="939"/>
        <v>1.0038724203890411E-4</v>
      </c>
      <c r="BC717" s="5">
        <f t="shared" si="940"/>
        <v>9.5831350007680782E-6</v>
      </c>
      <c r="BD717" s="5">
        <f t="shared" si="941"/>
        <v>3.2074756813293534E-7</v>
      </c>
      <c r="BE717" s="5">
        <f t="shared" si="942"/>
        <v>1.1093045650955117E-6</v>
      </c>
      <c r="BF717" s="5">
        <f t="shared" si="943"/>
        <v>1.9182633640915592E-6</v>
      </c>
      <c r="BG717" s="5">
        <f t="shared" si="944"/>
        <v>2.2114361554673903E-6</v>
      </c>
      <c r="BH717" s="5">
        <f t="shared" si="945"/>
        <v>1.9120614358489238E-6</v>
      </c>
      <c r="BI717" s="5">
        <f t="shared" si="946"/>
        <v>1.3225718229927196E-6</v>
      </c>
      <c r="BJ717" s="8">
        <f t="shared" si="947"/>
        <v>0.84630924893025117</v>
      </c>
      <c r="BK717" s="8">
        <f t="shared" si="948"/>
        <v>8.9939262867182984E-2</v>
      </c>
      <c r="BL717" s="8">
        <f t="shared" si="949"/>
        <v>2.3416431643931649E-2</v>
      </c>
      <c r="BM717" s="8">
        <f t="shared" si="950"/>
        <v>0.69020245694406046</v>
      </c>
      <c r="BN717" s="8">
        <f t="shared" si="951"/>
        <v>0.24766114485723839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1.3831775700934601</v>
      </c>
      <c r="F718">
        <f>VLOOKUP(B718,home!$B$2:$E$405,3,FALSE)</f>
        <v>1.3</v>
      </c>
      <c r="G718">
        <f>VLOOKUP(C718,away!$B$2:$E$405,4,FALSE)</f>
        <v>0.72</v>
      </c>
      <c r="H718">
        <f>VLOOKUP(A718,away!$A$2:$E$405,3,FALSE)</f>
        <v>1.2429906542056099</v>
      </c>
      <c r="I718">
        <f>VLOOKUP(C718,away!$B$2:$E$405,3,FALSE)</f>
        <v>0.6</v>
      </c>
      <c r="J718">
        <f>VLOOKUP(B718,home!$B$2:$E$405,4,FALSE)</f>
        <v>0.8</v>
      </c>
      <c r="K718" s="3">
        <f t="shared" si="896"/>
        <v>1.2946542056074788</v>
      </c>
      <c r="L718" s="3">
        <f t="shared" si="897"/>
        <v>0.59663551401869286</v>
      </c>
      <c r="M718" s="5">
        <f t="shared" si="898"/>
        <v>0.15087709415021977</v>
      </c>
      <c r="N718" s="5">
        <f t="shared" si="899"/>
        <v>0.19533366447141753</v>
      </c>
      <c r="O718" s="5">
        <f t="shared" si="900"/>
        <v>9.0018632621963079E-2</v>
      </c>
      <c r="P718" s="5">
        <f t="shared" si="901"/>
        <v>0.11654300130705907</v>
      </c>
      <c r="Q718" s="5">
        <f t="shared" si="902"/>
        <v>0.12644477510232049</v>
      </c>
      <c r="R718" s="5">
        <f t="shared" si="903"/>
        <v>2.6854156572832407E-2</v>
      </c>
      <c r="S718" s="5">
        <f t="shared" si="904"/>
        <v>2.2505522177100792E-2</v>
      </c>
      <c r="T718" s="5">
        <f t="shared" si="905"/>
        <v>7.5441443388150994E-2</v>
      </c>
      <c r="U718" s="5">
        <f t="shared" si="906"/>
        <v>3.4766846745059192E-2</v>
      </c>
      <c r="V718" s="5">
        <f t="shared" si="907"/>
        <v>1.9315656416123636E-3</v>
      </c>
      <c r="W718" s="5">
        <f t="shared" si="908"/>
        <v>5.4567419954436994E-2</v>
      </c>
      <c r="X718" s="5">
        <f t="shared" si="909"/>
        <v>3.2556860653189391E-2</v>
      </c>
      <c r="Y718" s="5">
        <f t="shared" si="910"/>
        <v>9.7122896453253026E-3</v>
      </c>
      <c r="Z718" s="5">
        <f t="shared" si="911"/>
        <v>5.3407145034567753E-3</v>
      </c>
      <c r="AA718" s="5">
        <f t="shared" si="912"/>
        <v>6.91437849284917E-3</v>
      </c>
      <c r="AB718" s="5">
        <f t="shared" si="913"/>
        <v>4.4758645974645409E-3</v>
      </c>
      <c r="AC718" s="5">
        <f t="shared" si="914"/>
        <v>9.3250759153908752E-5</v>
      </c>
      <c r="AD718" s="5">
        <f t="shared" si="915"/>
        <v>1.7661484933290329E-2</v>
      </c>
      <c r="AE718" s="5">
        <f t="shared" si="916"/>
        <v>1.0537469141507074E-2</v>
      </c>
      <c r="AF718" s="5">
        <f t="shared" si="917"/>
        <v>3.1435141588495932E-3</v>
      </c>
      <c r="AG718" s="5">
        <f t="shared" si="918"/>
        <v>6.2517739533008874E-4</v>
      </c>
      <c r="AH718" s="5">
        <f t="shared" si="919"/>
        <v>7.9661498574925508E-4</v>
      </c>
      <c r="AI718" s="5">
        <f t="shared" si="920"/>
        <v>1.0313409415502147E-3</v>
      </c>
      <c r="AJ718" s="5">
        <f t="shared" si="921"/>
        <v>6.6761494369658146E-4</v>
      </c>
      <c r="AK718" s="5">
        <f t="shared" si="922"/>
        <v>2.8811016486105965E-4</v>
      </c>
      <c r="AL718" s="5">
        <f t="shared" si="923"/>
        <v>2.8812122627806881E-6</v>
      </c>
      <c r="AM718" s="5">
        <f t="shared" si="924"/>
        <v>4.5731031492314876E-3</v>
      </c>
      <c r="AN718" s="5">
        <f t="shared" si="925"/>
        <v>2.7284757481022314E-3</v>
      </c>
      <c r="AO718" s="5">
        <f t="shared" si="926"/>
        <v>8.1395276522825603E-4</v>
      </c>
      <c r="AP718" s="5">
        <f t="shared" si="927"/>
        <v>1.6187770882296568E-4</v>
      </c>
      <c r="AQ718" s="5">
        <f t="shared" si="928"/>
        <v>2.4145497502939602E-5</v>
      </c>
      <c r="AR718" s="5">
        <f t="shared" si="929"/>
        <v>9.5057758299500145E-5</v>
      </c>
      <c r="AS718" s="5">
        <f t="shared" si="930"/>
        <v>1.2306692655806705E-4</v>
      </c>
      <c r="AT718" s="5">
        <f t="shared" si="931"/>
        <v>7.9664557019794156E-5</v>
      </c>
      <c r="AU718" s="5">
        <f t="shared" si="932"/>
        <v>3.4379351261177755E-5</v>
      </c>
      <c r="AV718" s="5">
        <f t="shared" si="933"/>
        <v>1.112734292408514E-5</v>
      </c>
      <c r="AW718" s="5">
        <f t="shared" si="934"/>
        <v>6.1820945201640171E-8</v>
      </c>
      <c r="AX718" s="5">
        <f t="shared" si="935"/>
        <v>9.8676453747155728E-4</v>
      </c>
      <c r="AY718" s="5">
        <f t="shared" si="936"/>
        <v>5.8873876702976024E-4</v>
      </c>
      <c r="AZ718" s="5">
        <f t="shared" si="937"/>
        <v>1.7563122844476621E-4</v>
      </c>
      <c r="BA718" s="5">
        <f t="shared" si="938"/>
        <v>3.4929276086959193E-5</v>
      </c>
      <c r="BB718" s="5">
        <f t="shared" si="939"/>
        <v>5.2100116481109325E-6</v>
      </c>
      <c r="BC718" s="5">
        <f t="shared" si="940"/>
        <v>6.2169559554280902E-7</v>
      </c>
      <c r="BD718" s="5">
        <f t="shared" si="941"/>
        <v>9.4524724140811515E-6</v>
      </c>
      <c r="BE718" s="5">
        <f t="shared" si="942"/>
        <v>1.2237683164278838E-5</v>
      </c>
      <c r="BF718" s="5">
        <f t="shared" si="943"/>
        <v>7.9217839877627207E-6</v>
      </c>
      <c r="BG718" s="5">
        <f t="shared" si="944"/>
        <v>3.4186569852236621E-6</v>
      </c>
      <c r="BH718" s="5">
        <f t="shared" si="945"/>
        <v>1.1064946608622999E-6</v>
      </c>
      <c r="BI718" s="5">
        <f t="shared" si="946"/>
        <v>2.8650559323351935E-7</v>
      </c>
      <c r="BJ718" s="8">
        <f t="shared" si="947"/>
        <v>0.53611754922898247</v>
      </c>
      <c r="BK718" s="8">
        <f t="shared" si="948"/>
        <v>0.29254205401443839</v>
      </c>
      <c r="BL718" s="8">
        <f t="shared" si="949"/>
        <v>0.16619127959889354</v>
      </c>
      <c r="BM718" s="8">
        <f t="shared" si="950"/>
        <v>0.29353159617387425</v>
      </c>
      <c r="BN718" s="8">
        <f t="shared" si="951"/>
        <v>0.70607132422581231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1.3831775700934601</v>
      </c>
      <c r="F719">
        <f>VLOOKUP(B719,home!$B$2:$E$405,3,FALSE)</f>
        <v>0.48</v>
      </c>
      <c r="G719">
        <f>VLOOKUP(C719,away!$B$2:$E$405,4,FALSE)</f>
        <v>1.08</v>
      </c>
      <c r="H719">
        <f>VLOOKUP(A719,away!$A$2:$E$405,3,FALSE)</f>
        <v>1.2429906542056099</v>
      </c>
      <c r="I719">
        <f>VLOOKUP(C719,away!$B$2:$E$405,3,FALSE)</f>
        <v>0.48</v>
      </c>
      <c r="J719">
        <f>VLOOKUP(B719,home!$B$2:$E$405,4,FALSE)</f>
        <v>0.67</v>
      </c>
      <c r="K719" s="3">
        <f t="shared" si="896"/>
        <v>0.71703925233644972</v>
      </c>
      <c r="L719" s="3">
        <f t="shared" si="897"/>
        <v>0.39974579439252417</v>
      </c>
      <c r="M719" s="5">
        <f t="shared" si="898"/>
        <v>0.32733045692617291</v>
      </c>
      <c r="N719" s="5">
        <f t="shared" si="899"/>
        <v>0.23470878610129151</v>
      </c>
      <c r="O719" s="5">
        <f t="shared" si="900"/>
        <v>0.13084897353282091</v>
      </c>
      <c r="P719" s="5">
        <f t="shared" si="901"/>
        <v>9.382385015096581E-2</v>
      </c>
      <c r="Q719" s="5">
        <f t="shared" si="902"/>
        <v>8.4147706251432849E-2</v>
      </c>
      <c r="R719" s="5">
        <f t="shared" si="903"/>
        <v>2.6153163435161931E-2</v>
      </c>
      <c r="S719" s="5">
        <f t="shared" si="904"/>
        <v>6.7232628914335327E-3</v>
      </c>
      <c r="T719" s="5">
        <f t="shared" si="905"/>
        <v>3.3637691681787797E-2</v>
      </c>
      <c r="U719" s="5">
        <f t="shared" si="906"/>
        <v>1.8752844755781487E-2</v>
      </c>
      <c r="V719" s="5">
        <f t="shared" si="907"/>
        <v>2.1412354148329956E-4</v>
      </c>
      <c r="W719" s="5">
        <f t="shared" si="908"/>
        <v>2.0112402792118209E-2</v>
      </c>
      <c r="X719" s="5">
        <f t="shared" si="909"/>
        <v>8.0398484312777137E-3</v>
      </c>
      <c r="Y719" s="5">
        <f t="shared" si="910"/>
        <v>1.6069477989782994E-3</v>
      </c>
      <c r="Z719" s="5">
        <f t="shared" si="911"/>
        <v>3.4848723644221079E-3</v>
      </c>
      <c r="AA719" s="5">
        <f t="shared" si="912"/>
        <v>2.4987902746731842E-3</v>
      </c>
      <c r="AB719" s="5">
        <f t="shared" si="913"/>
        <v>8.958653551486256E-4</v>
      </c>
      <c r="AC719" s="5">
        <f t="shared" si="914"/>
        <v>3.8359352614516895E-6</v>
      </c>
      <c r="AD719" s="5">
        <f t="shared" si="915"/>
        <v>3.6053455651874908E-3</v>
      </c>
      <c r="AE719" s="5">
        <f t="shared" si="916"/>
        <v>1.4412217270154376E-3</v>
      </c>
      <c r="AF719" s="5">
        <f t="shared" si="917"/>
        <v>2.8806116208077582E-4</v>
      </c>
      <c r="AG719" s="5">
        <f t="shared" si="918"/>
        <v>3.838374602320447E-5</v>
      </c>
      <c r="AH719" s="5">
        <f t="shared" si="919"/>
        <v>3.4826576791811728E-4</v>
      </c>
      <c r="AI719" s="5">
        <f t="shared" si="920"/>
        <v>2.4972022584238634E-4</v>
      </c>
      <c r="AJ719" s="5">
        <f t="shared" si="921"/>
        <v>8.9529602015657014E-5</v>
      </c>
      <c r="AK719" s="5">
        <f t="shared" si="922"/>
        <v>2.1398746297095541E-5</v>
      </c>
      <c r="AL719" s="5">
        <f t="shared" si="923"/>
        <v>4.3980290564947094E-8</v>
      </c>
      <c r="AM719" s="5">
        <f t="shared" si="924"/>
        <v>5.1703485769531482E-4</v>
      </c>
      <c r="AN719" s="5">
        <f t="shared" si="925"/>
        <v>2.066825099180393E-4</v>
      </c>
      <c r="AO719" s="5">
        <f t="shared" si="926"/>
        <v>4.1310232057113687E-5</v>
      </c>
      <c r="AP719" s="5">
        <f t="shared" si="927"/>
        <v>5.5045305100701431E-6</v>
      </c>
      <c r="AQ719" s="5">
        <f t="shared" si="928"/>
        <v>5.5010323037646877E-7</v>
      </c>
      <c r="AR719" s="5">
        <f t="shared" si="929"/>
        <v>2.7843555211230077E-5</v>
      </c>
      <c r="AS719" s="5">
        <f t="shared" si="930"/>
        <v>1.9964922011049077E-5</v>
      </c>
      <c r="AT719" s="5">
        <f t="shared" si="931"/>
        <v>7.1578163758790763E-6</v>
      </c>
      <c r="AU719" s="5">
        <f t="shared" si="932"/>
        <v>1.7108117675073101E-6</v>
      </c>
      <c r="AV719" s="5">
        <f t="shared" si="933"/>
        <v>3.0667979766546037E-7</v>
      </c>
      <c r="AW719" s="5">
        <f t="shared" si="934"/>
        <v>3.501728150192511E-10</v>
      </c>
      <c r="AX719" s="5">
        <f t="shared" si="935"/>
        <v>6.1789047965621832E-5</v>
      </c>
      <c r="AY719" s="5">
        <f t="shared" si="936"/>
        <v>2.4699912063775276E-5</v>
      </c>
      <c r="AZ719" s="5">
        <f t="shared" si="937"/>
        <v>4.9368429846796694E-6</v>
      </c>
      <c r="BA719" s="5">
        <f t="shared" si="938"/>
        <v>6.5782740690064491E-7</v>
      </c>
      <c r="BB719" s="5">
        <f t="shared" si="939"/>
        <v>6.5740934836168114E-8</v>
      </c>
      <c r="BC719" s="5">
        <f t="shared" si="940"/>
        <v>5.255932444038243E-9</v>
      </c>
      <c r="BD719" s="5">
        <f t="shared" si="941"/>
        <v>1.855057349437544E-6</v>
      </c>
      <c r="BE719" s="5">
        <f t="shared" si="942"/>
        <v>1.3301489348819329E-6</v>
      </c>
      <c r="BF719" s="5">
        <f t="shared" si="943"/>
        <v>4.7688449888193285E-7</v>
      </c>
      <c r="BG719" s="5">
        <f t="shared" si="944"/>
        <v>1.139816348430479E-7</v>
      </c>
      <c r="BH719" s="5">
        <f t="shared" si="945"/>
        <v>2.0432326556986322E-8</v>
      </c>
      <c r="BI719" s="5">
        <f t="shared" si="946"/>
        <v>2.9301560315831327E-9</v>
      </c>
      <c r="BJ719" s="8">
        <f t="shared" si="947"/>
        <v>0.38848963211789256</v>
      </c>
      <c r="BK719" s="8">
        <f t="shared" si="948"/>
        <v>0.42812027333767139</v>
      </c>
      <c r="BL719" s="8">
        <f t="shared" si="949"/>
        <v>0.17991933491572337</v>
      </c>
      <c r="BM719" s="8">
        <f t="shared" si="950"/>
        <v>0.10297647677597234</v>
      </c>
      <c r="BN719" s="8">
        <f t="shared" si="951"/>
        <v>0.89701293639784596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1.3831775700934601</v>
      </c>
      <c r="F720">
        <f>VLOOKUP(B720,home!$B$2:$E$405,3,FALSE)</f>
        <v>0.48</v>
      </c>
      <c r="G720">
        <f>VLOOKUP(C720,away!$B$2:$E$405,4,FALSE)</f>
        <v>0.84</v>
      </c>
      <c r="H720">
        <f>VLOOKUP(A720,away!$A$2:$E$405,3,FALSE)</f>
        <v>1.2429906542056099</v>
      </c>
      <c r="I720">
        <f>VLOOKUP(C720,away!$B$2:$E$405,3,FALSE)</f>
        <v>0.96</v>
      </c>
      <c r="J720">
        <f>VLOOKUP(B720,home!$B$2:$E$405,4,FALSE)</f>
        <v>1.74</v>
      </c>
      <c r="K720" s="3">
        <f t="shared" si="896"/>
        <v>0.55769719626168301</v>
      </c>
      <c r="L720" s="3">
        <f t="shared" si="897"/>
        <v>2.0762915887850508</v>
      </c>
      <c r="M720" s="5">
        <f t="shared" si="898"/>
        <v>7.1791529383572389E-2</v>
      </c>
      <c r="N720" s="5">
        <f t="shared" si="899"/>
        <v>4.0037934652556562E-2</v>
      </c>
      <c r="O720" s="5">
        <f t="shared" si="900"/>
        <v>0.14906014860512617</v>
      </c>
      <c r="P720" s="5">
        <f t="shared" si="901"/>
        <v>8.3130426951428707E-2</v>
      </c>
      <c r="Q720" s="5">
        <f t="shared" si="902"/>
        <v>1.1164521949919636E-2</v>
      </c>
      <c r="R720" s="5">
        <f t="shared" si="903"/>
        <v>0.15474616638593666</v>
      </c>
      <c r="S720" s="5">
        <f t="shared" si="904"/>
        <v>2.4065053163180517E-2</v>
      </c>
      <c r="T720" s="5">
        <f t="shared" si="905"/>
        <v>2.3180803017424215E-2</v>
      </c>
      <c r="U720" s="5">
        <f t="shared" si="906"/>
        <v>8.6301503125680773E-2</v>
      </c>
      <c r="V720" s="5">
        <f t="shared" si="907"/>
        <v>3.0962150815800481E-3</v>
      </c>
      <c r="W720" s="5">
        <f t="shared" si="908"/>
        <v>2.0754741963574003E-3</v>
      </c>
      <c r="X720" s="5">
        <f t="shared" si="909"/>
        <v>4.3092896166372829E-3</v>
      </c>
      <c r="Y720" s="5">
        <f t="shared" si="910"/>
        <v>4.4736708923313745E-3</v>
      </c>
      <c r="Z720" s="5">
        <f t="shared" si="911"/>
        <v>0.10709938788795073</v>
      </c>
      <c r="AA720" s="5">
        <f t="shared" si="912"/>
        <v>5.9729028346452585E-2</v>
      </c>
      <c r="AB720" s="5">
        <f t="shared" si="913"/>
        <v>1.6655355822125593E-2</v>
      </c>
      <c r="AC720" s="5">
        <f t="shared" si="914"/>
        <v>2.2407734230211524E-4</v>
      </c>
      <c r="AD720" s="5">
        <f t="shared" si="915"/>
        <v>2.8937153505549786E-4</v>
      </c>
      <c r="AE720" s="5">
        <f t="shared" si="916"/>
        <v>6.0081968426954862E-4</v>
      </c>
      <c r="AF720" s="5">
        <f t="shared" si="917"/>
        <v>6.2373842841267706E-4</v>
      </c>
      <c r="AG720" s="5">
        <f t="shared" si="918"/>
        <v>4.3168761750508259E-4</v>
      </c>
      <c r="AH720" s="5">
        <f t="shared" si="919"/>
        <v>5.5592389558944903E-2</v>
      </c>
      <c r="AI720" s="5">
        <f t="shared" si="920"/>
        <v>3.1003719790510836E-2</v>
      </c>
      <c r="AJ720" s="5">
        <f t="shared" si="921"/>
        <v>8.6453438004253716E-3</v>
      </c>
      <c r="AK720" s="5">
        <f t="shared" si="922"/>
        <v>1.6071613327385179E-3</v>
      </c>
      <c r="AL720" s="5">
        <f t="shared" si="923"/>
        <v>1.0378742615269445E-5</v>
      </c>
      <c r="AM720" s="5">
        <f t="shared" si="924"/>
        <v>3.2276338755678105E-5</v>
      </c>
      <c r="AN720" s="5">
        <f t="shared" si="925"/>
        <v>6.7015090675191403E-5</v>
      </c>
      <c r="AO720" s="5">
        <f t="shared" si="926"/>
        <v>6.9571434545283723E-5</v>
      </c>
      <c r="AP720" s="5">
        <f t="shared" si="927"/>
        <v>4.8150194788694097E-5</v>
      </c>
      <c r="AQ720" s="5">
        <f t="shared" si="928"/>
        <v>2.499346110953183E-5</v>
      </c>
      <c r="AR720" s="5">
        <f t="shared" si="929"/>
        <v>2.3085202168339838E-2</v>
      </c>
      <c r="AS720" s="5">
        <f t="shared" si="930"/>
        <v>1.2874552524417254E-2</v>
      </c>
      <c r="AT720" s="5">
        <f t="shared" si="931"/>
        <v>3.5900509229956374E-3</v>
      </c>
      <c r="AU720" s="5">
        <f t="shared" si="932"/>
        <v>6.6738711139711156E-4</v>
      </c>
      <c r="AV720" s="5">
        <f t="shared" si="933"/>
        <v>9.3049980211838112E-5</v>
      </c>
      <c r="AW720" s="5">
        <f t="shared" si="934"/>
        <v>3.3383283215015911E-7</v>
      </c>
      <c r="AX720" s="5">
        <f t="shared" si="935"/>
        <v>3.0000706049389949E-6</v>
      </c>
      <c r="AY720" s="5">
        <f t="shared" si="936"/>
        <v>6.2290213627961138E-6</v>
      </c>
      <c r="AZ720" s="5">
        <f t="shared" si="937"/>
        <v>6.4666323309679852E-6</v>
      </c>
      <c r="BA720" s="5">
        <f t="shared" si="938"/>
        <v>4.4755381055180973E-6</v>
      </c>
      <c r="BB720" s="5">
        <f t="shared" si="939"/>
        <v>2.3231305309435513E-6</v>
      </c>
      <c r="BC720" s="5">
        <f t="shared" si="940"/>
        <v>9.6469927620956905E-7</v>
      </c>
      <c r="BD720" s="5">
        <f t="shared" si="941"/>
        <v>7.9886018479210716E-3</v>
      </c>
      <c r="BE720" s="5">
        <f t="shared" si="942"/>
        <v>4.4552208526364816E-3</v>
      </c>
      <c r="BF720" s="5">
        <f t="shared" si="943"/>
        <v>1.2423320891209752E-3</v>
      </c>
      <c r="BG720" s="5">
        <f t="shared" si="944"/>
        <v>2.309483743095624E-4</v>
      </c>
      <c r="BH720" s="5">
        <f t="shared" si="945"/>
        <v>3.2199815208409154E-5</v>
      </c>
      <c r="BI720" s="5">
        <f t="shared" si="946"/>
        <v>3.5915493323748185E-6</v>
      </c>
      <c r="BJ720" s="8">
        <f t="shared" si="947"/>
        <v>8.7452777202555024E-2</v>
      </c>
      <c r="BK720" s="8">
        <f t="shared" si="948"/>
        <v>0.1823239096860419</v>
      </c>
      <c r="BL720" s="8">
        <f t="shared" si="949"/>
        <v>0.61760395400383206</v>
      </c>
      <c r="BM720" s="8">
        <f t="shared" si="950"/>
        <v>0.48454340566330872</v>
      </c>
      <c r="BN720" s="8">
        <f t="shared" si="951"/>
        <v>0.50993072792854011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1.4302325581395301</v>
      </c>
      <c r="F721">
        <f>VLOOKUP(B721,home!$B$2:$E$405,3,FALSE)</f>
        <v>1.4</v>
      </c>
      <c r="G721">
        <f>VLOOKUP(C721,away!$B$2:$E$405,4,FALSE)</f>
        <v>0.8</v>
      </c>
      <c r="H721">
        <f>VLOOKUP(A721,away!$A$2:$E$405,3,FALSE)</f>
        <v>1.19767441860465</v>
      </c>
      <c r="I721">
        <f>VLOOKUP(C721,away!$B$2:$E$405,3,FALSE)</f>
        <v>1.2</v>
      </c>
      <c r="J721">
        <f>VLOOKUP(B721,home!$B$2:$E$405,4,FALSE)</f>
        <v>0.83</v>
      </c>
      <c r="K721" s="3">
        <f t="shared" si="896"/>
        <v>1.6018604651162738</v>
      </c>
      <c r="L721" s="3">
        <f t="shared" si="897"/>
        <v>1.1928837209302312</v>
      </c>
      <c r="M721" s="5">
        <f t="shared" si="898"/>
        <v>6.1130510370081735E-2</v>
      </c>
      <c r="N721" s="5">
        <f t="shared" si="899"/>
        <v>9.792254777421433E-2</v>
      </c>
      <c r="O721" s="5">
        <f t="shared" si="900"/>
        <v>7.2921590672627185E-2</v>
      </c>
      <c r="P721" s="5">
        <f t="shared" si="901"/>
        <v>0.11681021315187312</v>
      </c>
      <c r="Q721" s="5">
        <f t="shared" si="902"/>
        <v>7.842912896148678E-2</v>
      </c>
      <c r="R721" s="5">
        <f t="shared" si="903"/>
        <v>4.3493489208857386E-2</v>
      </c>
      <c r="S721" s="5">
        <f t="shared" si="904"/>
        <v>5.5801210451139706E-2</v>
      </c>
      <c r="T721" s="5">
        <f t="shared" si="905"/>
        <v>9.35568311848953E-2</v>
      </c>
      <c r="U721" s="5">
        <f t="shared" si="906"/>
        <v>6.9670500853629927E-2</v>
      </c>
      <c r="V721" s="5">
        <f t="shared" si="907"/>
        <v>1.1847423283342698E-2</v>
      </c>
      <c r="W721" s="5">
        <f t="shared" si="908"/>
        <v>4.1877506998970457E-2</v>
      </c>
      <c r="X721" s="5">
        <f t="shared" si="909"/>
        <v>4.9954996372213678E-2</v>
      </c>
      <c r="Y721" s="5">
        <f t="shared" si="910"/>
        <v>2.979525097577123E-2</v>
      </c>
      <c r="Z721" s="5">
        <f t="shared" si="911"/>
        <v>1.7294225081233554E-2</v>
      </c>
      <c r="AA721" s="5">
        <f t="shared" si="912"/>
        <v>2.770293543245031E-2</v>
      </c>
      <c r="AB721" s="5">
        <f t="shared" si="913"/>
        <v>2.2188118518455483E-2</v>
      </c>
      <c r="AC721" s="5">
        <f t="shared" si="914"/>
        <v>1.4149031623587472E-3</v>
      </c>
      <c r="AD721" s="5">
        <f t="shared" si="915"/>
        <v>1.6770480709820207E-2</v>
      </c>
      <c r="AE721" s="5">
        <f t="shared" si="916"/>
        <v>2.0005233430918996E-2</v>
      </c>
      <c r="AF721" s="5">
        <f t="shared" si="917"/>
        <v>1.1931958646576254E-2</v>
      </c>
      <c r="AG721" s="5">
        <f t="shared" si="918"/>
        <v>4.7444797427711764E-3</v>
      </c>
      <c r="AH721" s="5">
        <f t="shared" si="919"/>
        <v>5.1574998913767045E-3</v>
      </c>
      <c r="AI721" s="5">
        <f t="shared" si="920"/>
        <v>8.2615951748378196E-3</v>
      </c>
      <c r="AJ721" s="5">
        <f t="shared" si="921"/>
        <v>6.6169613446840385E-3</v>
      </c>
      <c r="AK721" s="5">
        <f t="shared" si="922"/>
        <v>3.5331495924173246E-3</v>
      </c>
      <c r="AL721" s="5">
        <f t="shared" si="923"/>
        <v>1.0814576157392774E-4</v>
      </c>
      <c r="AM721" s="5">
        <f t="shared" si="924"/>
        <v>5.3727940060112195E-3</v>
      </c>
      <c r="AN721" s="5">
        <f t="shared" si="925"/>
        <v>6.4091185056823069E-3</v>
      </c>
      <c r="AO721" s="5">
        <f t="shared" si="926"/>
        <v>3.8226665654705573E-3</v>
      </c>
      <c r="AP721" s="5">
        <f t="shared" si="927"/>
        <v>1.5199989054980353E-3</v>
      </c>
      <c r="AQ721" s="5">
        <f t="shared" si="928"/>
        <v>4.5329548755009398E-4</v>
      </c>
      <c r="AR721" s="5">
        <f t="shared" si="929"/>
        <v>1.2304595322245398E-3</v>
      </c>
      <c r="AS721" s="5">
        <f t="shared" si="930"/>
        <v>1.9710244785959541E-3</v>
      </c>
      <c r="AT721" s="5">
        <f t="shared" si="931"/>
        <v>1.5786530940196384E-3</v>
      </c>
      <c r="AU721" s="5">
        <f t="shared" si="932"/>
        <v>8.4292732648118046E-4</v>
      </c>
      <c r="AV721" s="5">
        <f t="shared" si="933"/>
        <v>3.3756298981409025E-4</v>
      </c>
      <c r="AW721" s="5">
        <f t="shared" si="934"/>
        <v>5.7402366512625114E-6</v>
      </c>
      <c r="AX721" s="5">
        <f t="shared" si="935"/>
        <v>1.4344110509071765E-3</v>
      </c>
      <c r="AY721" s="5">
        <f t="shared" si="936"/>
        <v>1.7110855917495961E-3</v>
      </c>
      <c r="AZ721" s="5">
        <f t="shared" si="937"/>
        <v>1.0205630737581824E-3</v>
      </c>
      <c r="BA721" s="5">
        <f t="shared" si="938"/>
        <v>4.0580435895621827E-4</v>
      </c>
      <c r="BB721" s="5">
        <f t="shared" si="939"/>
        <v>1.2101935342035025E-4</v>
      </c>
      <c r="BC721" s="5">
        <f t="shared" si="940"/>
        <v>2.8872403322527585E-5</v>
      </c>
      <c r="BD721" s="5">
        <f t="shared" si="941"/>
        <v>2.4463252420901338E-4</v>
      </c>
      <c r="BE721" s="5">
        <f t="shared" si="942"/>
        <v>3.9186716901201831E-4</v>
      </c>
      <c r="BF721" s="5">
        <f t="shared" si="943"/>
        <v>3.1385826280869465E-4</v>
      </c>
      <c r="BG721" s="5">
        <f t="shared" si="944"/>
        <v>1.6758571428110702E-4</v>
      </c>
      <c r="BH721" s="5">
        <f t="shared" si="945"/>
        <v>6.711223255629428E-5</v>
      </c>
      <c r="BI721" s="5">
        <f t="shared" si="946"/>
        <v>2.150088641152342E-5</v>
      </c>
      <c r="BJ721" s="8">
        <f t="shared" si="947"/>
        <v>0.46728804409996472</v>
      </c>
      <c r="BK721" s="8">
        <f t="shared" si="948"/>
        <v>0.24882349177211954</v>
      </c>
      <c r="BL721" s="8">
        <f t="shared" si="949"/>
        <v>0.26671302489975024</v>
      </c>
      <c r="BM721" s="8">
        <f t="shared" si="950"/>
        <v>0.52770596035882922</v>
      </c>
      <c r="BN721" s="8">
        <f t="shared" si="951"/>
        <v>0.47070748013914054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1.4302325581395301</v>
      </c>
      <c r="F722">
        <f>VLOOKUP(B722,home!$B$2:$E$405,3,FALSE)</f>
        <v>0.7</v>
      </c>
      <c r="G722">
        <f>VLOOKUP(C722,away!$B$2:$E$405,4,FALSE)</f>
        <v>1.4</v>
      </c>
      <c r="H722">
        <f>VLOOKUP(A722,away!$A$2:$E$405,3,FALSE)</f>
        <v>1.19767441860465</v>
      </c>
      <c r="I722">
        <f>VLOOKUP(C722,away!$B$2:$E$405,3,FALSE)</f>
        <v>0.9</v>
      </c>
      <c r="J722">
        <f>VLOOKUP(B722,home!$B$2:$E$405,4,FALSE)</f>
        <v>0.83</v>
      </c>
      <c r="K722" s="3">
        <f t="shared" si="896"/>
        <v>1.4016279069767392</v>
      </c>
      <c r="L722" s="3">
        <f t="shared" si="897"/>
        <v>0.8946627906976734</v>
      </c>
      <c r="M722" s="5">
        <f t="shared" si="898"/>
        <v>0.10063142466547134</v>
      </c>
      <c r="N722" s="5">
        <f t="shared" si="899"/>
        <v>0.14104781312995202</v>
      </c>
      <c r="O722" s="5">
        <f t="shared" si="900"/>
        <v>9.0031191223093276E-2</v>
      </c>
      <c r="P722" s="5">
        <f t="shared" si="901"/>
        <v>0.12619023011664679</v>
      </c>
      <c r="Q722" s="5">
        <f t="shared" si="902"/>
        <v>9.8848275550490458E-2</v>
      </c>
      <c r="R722" s="5">
        <f t="shared" si="903"/>
        <v>4.0273778394744254E-2</v>
      </c>
      <c r="S722" s="5">
        <f t="shared" si="904"/>
        <v>3.9560142941999187E-2</v>
      </c>
      <c r="T722" s="5">
        <f t="shared" si="905"/>
        <v>8.843587405965439E-2</v>
      </c>
      <c r="U722" s="5">
        <f t="shared" si="906"/>
        <v>5.6448851717470404E-2</v>
      </c>
      <c r="V722" s="5">
        <f t="shared" si="907"/>
        <v>5.5119777256387162E-3</v>
      </c>
      <c r="W722" s="5">
        <f t="shared" si="908"/>
        <v>4.6182833856031294E-2</v>
      </c>
      <c r="X722" s="5">
        <f t="shared" si="909"/>
        <v>4.1318063019963942E-2</v>
      </c>
      <c r="Y722" s="5">
        <f t="shared" si="910"/>
        <v>1.8482866783831639E-2</v>
      </c>
      <c r="Z722" s="5">
        <f t="shared" si="911"/>
        <v>1.2010483656860521E-2</v>
      </c>
      <c r="AA722" s="5">
        <f t="shared" si="912"/>
        <v>1.6834229069743745E-2</v>
      </c>
      <c r="AB722" s="5">
        <f t="shared" si="913"/>
        <v>1.1797662628295956E-2</v>
      </c>
      <c r="AC722" s="5">
        <f t="shared" si="914"/>
        <v>4.3199585759891908E-4</v>
      </c>
      <c r="AD722" s="5">
        <f t="shared" si="915"/>
        <v>1.6182787188970909E-2</v>
      </c>
      <c r="AE722" s="5">
        <f t="shared" si="916"/>
        <v>1.447813754775127E-2</v>
      </c>
      <c r="AF722" s="5">
        <f t="shared" si="917"/>
        <v>6.4765254712879604E-3</v>
      </c>
      <c r="AG722" s="5">
        <f t="shared" si="918"/>
        <v>1.9314354507223505E-3</v>
      </c>
      <c r="AH722" s="5">
        <f t="shared" si="919"/>
        <v>2.686333206518907E-3</v>
      </c>
      <c r="AI722" s="5">
        <f t="shared" si="920"/>
        <v>3.7652395896952085E-3</v>
      </c>
      <c r="AJ722" s="5">
        <f t="shared" si="921"/>
        <v>2.6387324426852261E-3</v>
      </c>
      <c r="AK722" s="5">
        <f t="shared" si="922"/>
        <v>1.2328403435708369E-3</v>
      </c>
      <c r="AL722" s="5">
        <f t="shared" si="923"/>
        <v>2.1668641524678923E-5</v>
      </c>
      <c r="AM722" s="5">
        <f t="shared" si="924"/>
        <v>4.5364492273454547E-3</v>
      </c>
      <c r="AN722" s="5">
        <f t="shared" si="925"/>
        <v>4.0585923255951886E-3</v>
      </c>
      <c r="AO722" s="5">
        <f t="shared" si="926"/>
        <v>1.8155357681605758E-3</v>
      </c>
      <c r="AP722" s="5">
        <f t="shared" si="927"/>
        <v>5.4143076565132844E-4</v>
      </c>
      <c r="AQ722" s="5">
        <f t="shared" si="928"/>
        <v>1.2109948994179883E-4</v>
      </c>
      <c r="AR722" s="5">
        <f t="shared" si="929"/>
        <v>4.8067247265760709E-4</v>
      </c>
      <c r="AS722" s="5">
        <f t="shared" si="930"/>
        <v>6.7372395179241581E-4</v>
      </c>
      <c r="AT722" s="5">
        <f t="shared" si="931"/>
        <v>4.721551462154507E-4</v>
      </c>
      <c r="AU722" s="5">
        <f t="shared" si="932"/>
        <v>2.2059527645275275E-4</v>
      </c>
      <c r="AV722" s="5">
        <f t="shared" si="933"/>
        <v>7.7298123905856757E-5</v>
      </c>
      <c r="AW722" s="5">
        <f t="shared" si="934"/>
        <v>7.5478158410595362E-7</v>
      </c>
      <c r="AX722" s="5">
        <f t="shared" si="935"/>
        <v>1.0597356392717432E-3</v>
      </c>
      <c r="AY722" s="5">
        <f t="shared" si="936"/>
        <v>9.4810604443264072E-4</v>
      </c>
      <c r="AZ722" s="5">
        <f t="shared" si="937"/>
        <v>4.2411759979471932E-4</v>
      </c>
      <c r="BA722" s="5">
        <f t="shared" si="938"/>
        <v>1.2648074513878089E-4</v>
      </c>
      <c r="BB722" s="5">
        <f t="shared" si="939"/>
        <v>2.8289404103845712E-5</v>
      </c>
      <c r="BC722" s="5">
        <f t="shared" si="940"/>
        <v>5.0618954445441659E-6</v>
      </c>
      <c r="BD722" s="5">
        <f t="shared" si="941"/>
        <v>7.1673295966567623E-5</v>
      </c>
      <c r="BE722" s="5">
        <f t="shared" si="942"/>
        <v>1.0045929181174455E-4</v>
      </c>
      <c r="BF722" s="5">
        <f t="shared" si="943"/>
        <v>7.0403273459230503E-5</v>
      </c>
      <c r="BG722" s="5">
        <f t="shared" si="944"/>
        <v>3.2893064274324075E-5</v>
      </c>
      <c r="BH722" s="5">
        <f t="shared" si="945"/>
        <v>1.1525959208218055E-5</v>
      </c>
      <c r="BI722" s="5">
        <f t="shared" si="946"/>
        <v>3.2310212161827875E-6</v>
      </c>
      <c r="BJ722" s="8">
        <f t="shared" si="947"/>
        <v>0.48704951096353688</v>
      </c>
      <c r="BK722" s="8">
        <f t="shared" si="948"/>
        <v>0.27329554599331224</v>
      </c>
      <c r="BL722" s="8">
        <f t="shared" si="949"/>
        <v>0.22792348949277813</v>
      </c>
      <c r="BM722" s="8">
        <f t="shared" si="950"/>
        <v>0.40230896576324121</v>
      </c>
      <c r="BN722" s="8">
        <f t="shared" si="951"/>
        <v>0.59702271308039812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1.4302325581395301</v>
      </c>
      <c r="F723">
        <f>VLOOKUP(B723,home!$B$2:$E$405,3,FALSE)</f>
        <v>0.6</v>
      </c>
      <c r="G723">
        <f>VLOOKUP(C723,away!$B$2:$E$405,4,FALSE)</f>
        <v>0.35</v>
      </c>
      <c r="H723">
        <f>VLOOKUP(A723,away!$A$2:$E$405,3,FALSE)</f>
        <v>1.19767441860465</v>
      </c>
      <c r="I723">
        <f>VLOOKUP(C723,away!$B$2:$E$405,3,FALSE)</f>
        <v>0.23</v>
      </c>
      <c r="J723">
        <f>VLOOKUP(B723,home!$B$2:$E$405,4,FALSE)</f>
        <v>0.95</v>
      </c>
      <c r="K723" s="3">
        <f t="shared" si="896"/>
        <v>0.30034883720930133</v>
      </c>
      <c r="L723" s="3">
        <f t="shared" si="897"/>
        <v>0.261691860465116</v>
      </c>
      <c r="M723" s="5">
        <f t="shared" si="898"/>
        <v>0.57004458741690245</v>
      </c>
      <c r="N723" s="5">
        <f t="shared" si="899"/>
        <v>0.17121222898812261</v>
      </c>
      <c r="O723" s="5">
        <f t="shared" si="900"/>
        <v>0.14917602862919865</v>
      </c>
      <c r="P723" s="5">
        <f t="shared" si="901"/>
        <v>4.4804846738281265E-2</v>
      </c>
      <c r="Q723" s="5">
        <f t="shared" si="902"/>
        <v>2.5711696946297623E-2</v>
      </c>
      <c r="R723" s="5">
        <f t="shared" si="903"/>
        <v>1.9519076234386198E-2</v>
      </c>
      <c r="S723" s="5">
        <f t="shared" si="904"/>
        <v>8.8040231218470676E-4</v>
      </c>
      <c r="T723" s="5">
        <f t="shared" si="905"/>
        <v>6.728541809591866E-3</v>
      </c>
      <c r="U723" s="5">
        <f t="shared" si="906"/>
        <v>5.8625318503976028E-3</v>
      </c>
      <c r="V723" s="5">
        <f t="shared" si="907"/>
        <v>7.6887339723938709E-6</v>
      </c>
      <c r="W723" s="5">
        <f t="shared" si="908"/>
        <v>2.5741594268328125E-3</v>
      </c>
      <c r="X723" s="5">
        <f t="shared" si="909"/>
        <v>6.736365695416953E-4</v>
      </c>
      <c r="Y723" s="5">
        <f t="shared" si="910"/>
        <v>8.8142603580352363E-5</v>
      </c>
      <c r="Z723" s="5">
        <f t="shared" si="911"/>
        <v>1.7026611247789854E-3</v>
      </c>
      <c r="AA723" s="5">
        <f t="shared" si="912"/>
        <v>5.113922889888494E-4</v>
      </c>
      <c r="AB723" s="5">
        <f t="shared" si="913"/>
        <v>7.6798039677801943E-5</v>
      </c>
      <c r="AC723" s="5">
        <f t="shared" si="914"/>
        <v>3.7770351088407353E-8</v>
      </c>
      <c r="AD723" s="5">
        <f t="shared" si="915"/>
        <v>1.9328644766014914E-4</v>
      </c>
      <c r="AE723" s="5">
        <f t="shared" si="916"/>
        <v>5.0581490090877693E-5</v>
      </c>
      <c r="AF723" s="5">
        <f t="shared" si="917"/>
        <v>6.6183821234898049E-6</v>
      </c>
      <c r="AG723" s="5">
        <f t="shared" si="918"/>
        <v>5.7732557705503765E-7</v>
      </c>
      <c r="AH723" s="5">
        <f t="shared" si="919"/>
        <v>1.1139313937125989E-4</v>
      </c>
      <c r="AI723" s="5">
        <f t="shared" si="920"/>
        <v>3.3456799883251553E-5</v>
      </c>
      <c r="AJ723" s="5">
        <f t="shared" si="921"/>
        <v>5.0243554708394454E-6</v>
      </c>
      <c r="AK723" s="5">
        <f t="shared" si="922"/>
        <v>5.030197744642732E-7</v>
      </c>
      <c r="AL723" s="5">
        <f t="shared" si="923"/>
        <v>1.1874824033927756E-10</v>
      </c>
      <c r="AM723" s="5">
        <f t="shared" si="924"/>
        <v>1.1610671960608456E-5</v>
      </c>
      <c r="AN723" s="5">
        <f t="shared" si="925"/>
        <v>3.0384183466217822E-6</v>
      </c>
      <c r="AO723" s="5">
        <f t="shared" si="926"/>
        <v>3.975646749993979E-7</v>
      </c>
      <c r="AP723" s="5">
        <f t="shared" si="927"/>
        <v>3.4679813151933888E-8</v>
      </c>
      <c r="AQ723" s="5">
        <f t="shared" si="928"/>
        <v>2.2688562060780433E-9</v>
      </c>
      <c r="AR723" s="5">
        <f t="shared" si="929"/>
        <v>5.8301355770229928E-6</v>
      </c>
      <c r="AS723" s="5">
        <f t="shared" si="930"/>
        <v>1.7510744413314351E-6</v>
      </c>
      <c r="AT723" s="5">
        <f t="shared" si="931"/>
        <v>2.6296658616041166E-7</v>
      </c>
      <c r="AU723" s="5">
        <f t="shared" si="932"/>
        <v>2.6327236126059742E-8</v>
      </c>
      <c r="AV723" s="5">
        <f t="shared" si="933"/>
        <v>1.9768386893491881E-9</v>
      </c>
      <c r="AW723" s="5">
        <f t="shared" si="934"/>
        <v>2.5926318485947047E-13</v>
      </c>
      <c r="AX723" s="5">
        <f t="shared" si="935"/>
        <v>5.812086370978982E-7</v>
      </c>
      <c r="AY723" s="5">
        <f t="shared" si="936"/>
        <v>1.5209756956054342E-7</v>
      </c>
      <c r="AZ723" s="5">
        <f t="shared" si="937"/>
        <v>1.9901347975260499E-8</v>
      </c>
      <c r="BA723" s="5">
        <f t="shared" si="938"/>
        <v>1.7360069258031969E-9</v>
      </c>
      <c r="BB723" s="5">
        <f t="shared" si="939"/>
        <v>1.1357472054844124E-10</v>
      </c>
      <c r="BC723" s="5">
        <f t="shared" si="940"/>
        <v>5.9443159844254464E-12</v>
      </c>
      <c r="BD723" s="5">
        <f t="shared" si="941"/>
        <v>2.5428317098583495E-7</v>
      </c>
      <c r="BE723" s="5">
        <f t="shared" si="942"/>
        <v>7.6373654727489488E-8</v>
      </c>
      <c r="BF723" s="5">
        <f t="shared" si="943"/>
        <v>1.146936919541306E-8</v>
      </c>
      <c r="BG723" s="5">
        <f t="shared" si="944"/>
        <v>1.1482705671221647E-9</v>
      </c>
      <c r="BH723" s="5">
        <f t="shared" si="945"/>
        <v>8.6220432409201756E-11</v>
      </c>
      <c r="BI723" s="5">
        <f t="shared" si="946"/>
        <v>5.1792413235573817E-12</v>
      </c>
      <c r="BJ723" s="8">
        <f t="shared" si="947"/>
        <v>0.2072553086561508</v>
      </c>
      <c r="BK723" s="8">
        <f t="shared" si="948"/>
        <v>0.61573771518800957</v>
      </c>
      <c r="BL723" s="8">
        <f t="shared" si="949"/>
        <v>0.17530442020369344</v>
      </c>
      <c r="BM723" s="8">
        <f t="shared" si="950"/>
        <v>1.9531488122133712E-2</v>
      </c>
      <c r="BN723" s="8">
        <f t="shared" si="951"/>
        <v>0.98046846495318873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1.3561643835616399</v>
      </c>
      <c r="F724">
        <f>VLOOKUP(B724,home!$B$2:$E$405,3,FALSE)</f>
        <v>1.47</v>
      </c>
      <c r="G724">
        <f>VLOOKUP(C724,away!$B$2:$E$405,4,FALSE)</f>
        <v>0.92</v>
      </c>
      <c r="H724">
        <f>VLOOKUP(A724,away!$A$2:$E$405,3,FALSE)</f>
        <v>1.0958904109589001</v>
      </c>
      <c r="I724">
        <f>VLOOKUP(C724,away!$B$2:$E$405,3,FALSE)</f>
        <v>0.18</v>
      </c>
      <c r="J724">
        <f>VLOOKUP(B724,home!$B$2:$E$405,4,FALSE)</f>
        <v>0.91</v>
      </c>
      <c r="K724" s="3">
        <f t="shared" si="896"/>
        <v>1.834076712328762</v>
      </c>
      <c r="L724" s="3">
        <f t="shared" si="897"/>
        <v>0.17950684931506783</v>
      </c>
      <c r="M724" s="5">
        <f t="shared" si="898"/>
        <v>0.13350937730230805</v>
      </c>
      <c r="N724" s="5">
        <f t="shared" si="899"/>
        <v>0.24486643978767736</v>
      </c>
      <c r="O724" s="5">
        <f t="shared" si="900"/>
        <v>2.3965847673553947E-2</v>
      </c>
      <c r="P724" s="5">
        <f t="shared" si="901"/>
        <v>4.3955203109283719E-2</v>
      </c>
      <c r="Q724" s="5">
        <f t="shared" si="902"/>
        <v>0.2245519174227161</v>
      </c>
      <c r="R724" s="5">
        <f t="shared" si="903"/>
        <v>2.1510169035222587E-3</v>
      </c>
      <c r="S724" s="5">
        <f t="shared" si="904"/>
        <v>3.6178355397531053E-3</v>
      </c>
      <c r="T724" s="5">
        <f t="shared" si="905"/>
        <v>4.0308607204209049E-2</v>
      </c>
      <c r="U724" s="5">
        <f t="shared" si="906"/>
        <v>3.9451300105756973E-3</v>
      </c>
      <c r="V724" s="5">
        <f t="shared" si="907"/>
        <v>1.3234417535061525E-4</v>
      </c>
      <c r="W724" s="5">
        <f t="shared" si="908"/>
        <v>0.13728181415125826</v>
      </c>
      <c r="X724" s="5">
        <f t="shared" si="909"/>
        <v>2.4643025926549055E-2</v>
      </c>
      <c r="Y724" s="5">
        <f t="shared" si="910"/>
        <v>2.2117959708321754E-3</v>
      </c>
      <c r="Z724" s="5">
        <f t="shared" si="911"/>
        <v>1.2870742239157803E-4</v>
      </c>
      <c r="AA724" s="5">
        <f t="shared" si="912"/>
        <v>2.3605928611225465E-4</v>
      </c>
      <c r="AB724" s="5">
        <f t="shared" si="913"/>
        <v>2.1647541969371938E-4</v>
      </c>
      <c r="AC724" s="5">
        <f t="shared" si="914"/>
        <v>2.7232240280653244E-6</v>
      </c>
      <c r="AD724" s="5">
        <f t="shared" si="915"/>
        <v>6.2946344590266989E-2</v>
      </c>
      <c r="AE724" s="5">
        <f t="shared" si="916"/>
        <v>1.1299299993299389E-2</v>
      </c>
      <c r="AF724" s="5">
        <f t="shared" si="917"/>
        <v>1.0141508706314703E-3</v>
      </c>
      <c r="AG724" s="5">
        <f t="shared" si="918"/>
        <v>6.0682342505729425E-5</v>
      </c>
      <c r="AH724" s="5">
        <f t="shared" si="919"/>
        <v>5.7759659692439412E-6</v>
      </c>
      <c r="AI724" s="5">
        <f t="shared" si="920"/>
        <v>1.0593564675393736E-5</v>
      </c>
      <c r="AJ724" s="5">
        <f t="shared" si="921"/>
        <v>9.7147051358441293E-6</v>
      </c>
      <c r="AK724" s="5">
        <f t="shared" si="922"/>
        <v>5.9391714855974458E-6</v>
      </c>
      <c r="AL724" s="5">
        <f t="shared" si="923"/>
        <v>3.5862609109367398E-8</v>
      </c>
      <c r="AM724" s="5">
        <f t="shared" si="924"/>
        <v>2.3089684947846037E-2</v>
      </c>
      <c r="AN724" s="5">
        <f t="shared" si="925"/>
        <v>4.1447565966653875E-3</v>
      </c>
      <c r="AO724" s="5">
        <f t="shared" si="926"/>
        <v>3.7200609892262349E-4</v>
      </c>
      <c r="AP724" s="5">
        <f t="shared" si="927"/>
        <v>2.225921424786321E-5</v>
      </c>
      <c r="AQ724" s="5">
        <f t="shared" si="928"/>
        <v>9.9892035446574722E-7</v>
      </c>
      <c r="AR724" s="5">
        <f t="shared" si="929"/>
        <v>2.073650905780063E-7</v>
      </c>
      <c r="AS724" s="5">
        <f t="shared" si="930"/>
        <v>3.8032348357906565E-7</v>
      </c>
      <c r="AT724" s="5">
        <f t="shared" si="931"/>
        <v>3.4877122219205747E-7</v>
      </c>
      <c r="AU724" s="5">
        <f t="shared" si="932"/>
        <v>2.1322439218429758E-7</v>
      </c>
      <c r="AV724" s="5">
        <f t="shared" si="933"/>
        <v>9.7767473051418817E-8</v>
      </c>
      <c r="AW724" s="5">
        <f t="shared" si="934"/>
        <v>3.2797285672254407E-10</v>
      </c>
      <c r="AX724" s="5">
        <f t="shared" si="935"/>
        <v>7.0580422429753938E-3</v>
      </c>
      <c r="AY724" s="5">
        <f t="shared" si="936"/>
        <v>1.2669669253691672E-3</v>
      </c>
      <c r="AZ724" s="5">
        <f t="shared" si="937"/>
        <v>1.1371462047970893E-4</v>
      </c>
      <c r="BA724" s="5">
        <f t="shared" si="938"/>
        <v>6.8041844144570831E-6</v>
      </c>
      <c r="BB724" s="5">
        <f t="shared" si="939"/>
        <v>3.0534942659946989E-7</v>
      </c>
      <c r="BC724" s="5">
        <f t="shared" si="940"/>
        <v>1.0962462701806678E-8</v>
      </c>
      <c r="BD724" s="5">
        <f t="shared" si="941"/>
        <v>6.2039090112652665E-9</v>
      </c>
      <c r="BE724" s="5">
        <f t="shared" si="942"/>
        <v>1.1378445042968179E-8</v>
      </c>
      <c r="BF724" s="5">
        <f t="shared" si="943"/>
        <v>1.0434470537910292E-8</v>
      </c>
      <c r="BG724" s="5">
        <f t="shared" si="944"/>
        <v>6.379206473020611E-9</v>
      </c>
      <c r="BH724" s="5">
        <f t="shared" si="945"/>
        <v>2.9249885088260012E-9</v>
      </c>
      <c r="BI724" s="5">
        <f t="shared" si="946"/>
        <v>1.0729306615733997E-9</v>
      </c>
      <c r="BJ724" s="8">
        <f t="shared" si="947"/>
        <v>0.78525962832311003</v>
      </c>
      <c r="BK724" s="8">
        <f t="shared" si="948"/>
        <v>0.18248448613870183</v>
      </c>
      <c r="BL724" s="8">
        <f t="shared" si="949"/>
        <v>3.0547838546335773E-2</v>
      </c>
      <c r="BM724" s="8">
        <f t="shared" si="950"/>
        <v>0.32415389163408148</v>
      </c>
      <c r="BN724" s="8">
        <f t="shared" si="951"/>
        <v>0.67299980219906141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1.3561643835616399</v>
      </c>
      <c r="F725">
        <f>VLOOKUP(B725,home!$B$2:$E$405,3,FALSE)</f>
        <v>0.46</v>
      </c>
      <c r="G725">
        <f>VLOOKUP(C725,away!$B$2:$E$405,4,FALSE)</f>
        <v>0.84</v>
      </c>
      <c r="H725">
        <f>VLOOKUP(A725,away!$A$2:$E$405,3,FALSE)</f>
        <v>1.0958904109589001</v>
      </c>
      <c r="I725">
        <f>VLOOKUP(C725,away!$B$2:$E$405,3,FALSE)</f>
        <v>1.05</v>
      </c>
      <c r="J725">
        <f>VLOOKUP(B725,home!$B$2:$E$405,4,FALSE)</f>
        <v>1.48</v>
      </c>
      <c r="K725" s="3">
        <f t="shared" si="896"/>
        <v>0.52402191780821772</v>
      </c>
      <c r="L725" s="3">
        <f t="shared" si="897"/>
        <v>1.7030136986301305</v>
      </c>
      <c r="M725" s="5">
        <f t="shared" si="898"/>
        <v>0.10784765857049167</v>
      </c>
      <c r="N725" s="5">
        <f t="shared" si="899"/>
        <v>5.6514536875234916E-2</v>
      </c>
      <c r="O725" s="5">
        <f t="shared" si="900"/>
        <v>0.18366603991073252</v>
      </c>
      <c r="P725" s="5">
        <f t="shared" si="901"/>
        <v>9.6245030470262727E-2</v>
      </c>
      <c r="Q725" s="5">
        <f t="shared" si="902"/>
        <v>1.480742799870192E-2</v>
      </c>
      <c r="R725" s="5">
        <f t="shared" si="903"/>
        <v>0.15639289097056294</v>
      </c>
      <c r="S725" s="5">
        <f t="shared" si="904"/>
        <v>2.1472663414772296E-2</v>
      </c>
      <c r="T725" s="5">
        <f t="shared" si="905"/>
        <v>2.5217252723268711E-2</v>
      </c>
      <c r="U725" s="5">
        <f t="shared" si="906"/>
        <v>8.1953302657965882E-2</v>
      </c>
      <c r="V725" s="5">
        <f t="shared" si="907"/>
        <v>2.1291732472199865E-3</v>
      </c>
      <c r="W725" s="5">
        <f t="shared" si="908"/>
        <v>2.5864722725622933E-3</v>
      </c>
      <c r="X725" s="5">
        <f t="shared" si="909"/>
        <v>4.4047977113005907E-3</v>
      </c>
      <c r="Y725" s="5">
        <f t="shared" si="910"/>
        <v>3.7507154210197772E-3</v>
      </c>
      <c r="Z725" s="5">
        <f t="shared" si="911"/>
        <v>8.8779745230412391E-2</v>
      </c>
      <c r="AA725" s="5">
        <f t="shared" si="912"/>
        <v>4.6522532358165669E-2</v>
      </c>
      <c r="AB725" s="5">
        <f t="shared" si="913"/>
        <v>1.218941331381042E-2</v>
      </c>
      <c r="AC725" s="5">
        <f t="shared" si="914"/>
        <v>1.1875683416043625E-4</v>
      </c>
      <c r="AD725" s="5">
        <f t="shared" si="915"/>
        <v>3.3884204015646795E-4</v>
      </c>
      <c r="AE725" s="5">
        <f t="shared" si="916"/>
        <v>5.7705263605824578E-4</v>
      </c>
      <c r="AF725" s="5">
        <f t="shared" si="917"/>
        <v>4.9136427201890999E-4</v>
      </c>
      <c r="AG725" s="5">
        <f t="shared" si="918"/>
        <v>2.7893336208854186E-4</v>
      </c>
      <c r="AH725" s="5">
        <f t="shared" si="919"/>
        <v>3.7798280572071311E-2</v>
      </c>
      <c r="AI725" s="5">
        <f t="shared" si="920"/>
        <v>1.9807127475229908E-2</v>
      </c>
      <c r="AJ725" s="5">
        <f t="shared" si="921"/>
        <v>5.1896844629209082E-3</v>
      </c>
      <c r="AK725" s="5">
        <f t="shared" si="922"/>
        <v>9.0650280169310828E-4</v>
      </c>
      <c r="AL725" s="5">
        <f t="shared" si="923"/>
        <v>4.2392223526493615E-6</v>
      </c>
      <c r="AM725" s="5">
        <f t="shared" si="924"/>
        <v>3.5512131143368302E-5</v>
      </c>
      <c r="AN725" s="5">
        <f t="shared" si="925"/>
        <v>6.0477645804705906E-5</v>
      </c>
      <c r="AO725" s="5">
        <f t="shared" si="926"/>
        <v>5.1497129633157614E-5</v>
      </c>
      <c r="AP725" s="5">
        <f t="shared" si="927"/>
        <v>2.9233439068466354E-5</v>
      </c>
      <c r="AQ725" s="5">
        <f t="shared" si="928"/>
        <v>1.2446236797916857E-5</v>
      </c>
      <c r="AR725" s="5">
        <f t="shared" si="929"/>
        <v>1.2874197919780507E-2</v>
      </c>
      <c r="AS725" s="5">
        <f t="shared" si="930"/>
        <v>6.746361884165949E-3</v>
      </c>
      <c r="AT725" s="5">
        <f t="shared" si="931"/>
        <v>1.7676207463844507E-3</v>
      </c>
      <c r="AU725" s="5">
        <f t="shared" si="932"/>
        <v>3.0875733782599108E-4</v>
      </c>
      <c r="AV725" s="5">
        <f t="shared" si="933"/>
        <v>4.0448903076233893E-5</v>
      </c>
      <c r="AW725" s="5">
        <f t="shared" si="934"/>
        <v>1.0508755537131532E-7</v>
      </c>
      <c r="AX725" s="5">
        <f t="shared" si="935"/>
        <v>3.1015225112007975E-6</v>
      </c>
      <c r="AY725" s="5">
        <f t="shared" si="936"/>
        <v>5.2819353231846808E-6</v>
      </c>
      <c r="AZ725" s="5">
        <f t="shared" si="937"/>
        <v>4.4976041053309399E-6</v>
      </c>
      <c r="BA725" s="5">
        <f t="shared" si="938"/>
        <v>2.5531604674645682E-6</v>
      </c>
      <c r="BB725" s="5">
        <f t="shared" si="939"/>
        <v>1.0870168127232665E-6</v>
      </c>
      <c r="BC725" s="5">
        <f t="shared" si="940"/>
        <v>3.7024090454179701E-7</v>
      </c>
      <c r="BD725" s="5">
        <f t="shared" si="941"/>
        <v>3.6541559027102955E-3</v>
      </c>
      <c r="BE725" s="5">
        <f t="shared" si="942"/>
        <v>1.9148577841084681E-3</v>
      </c>
      <c r="BF725" s="5">
        <f t="shared" si="943"/>
        <v>5.017137241792568E-4</v>
      </c>
      <c r="BG725" s="5">
        <f t="shared" si="944"/>
        <v>8.7636329311705779E-5</v>
      </c>
      <c r="BH725" s="5">
        <f t="shared" si="945"/>
        <v>1.1480839338898143E-5</v>
      </c>
      <c r="BI725" s="5">
        <f t="shared" si="946"/>
        <v>1.2032422896834876E-6</v>
      </c>
      <c r="BJ725" s="8">
        <f t="shared" si="947"/>
        <v>0.10917345337498245</v>
      </c>
      <c r="BK725" s="8">
        <f t="shared" si="948"/>
        <v>0.22782280369458294</v>
      </c>
      <c r="BL725" s="8">
        <f t="shared" si="949"/>
        <v>0.57233420913632427</v>
      </c>
      <c r="BM725" s="8">
        <f t="shared" si="950"/>
        <v>0.38263144979254732</v>
      </c>
      <c r="BN725" s="8">
        <f t="shared" si="951"/>
        <v>0.61547358479598668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1.3561643835616399</v>
      </c>
      <c r="F726">
        <f>VLOOKUP(B726,home!$B$2:$E$405,3,FALSE)</f>
        <v>1.69</v>
      </c>
      <c r="G726">
        <f>VLOOKUP(C726,away!$B$2:$E$405,4,FALSE)</f>
        <v>1.01</v>
      </c>
      <c r="H726">
        <f>VLOOKUP(A726,away!$A$2:$E$405,3,FALSE)</f>
        <v>1.0958904109589001</v>
      </c>
      <c r="I726">
        <f>VLOOKUP(C726,away!$B$2:$E$405,3,FALSE)</f>
        <v>0.65</v>
      </c>
      <c r="J726">
        <f>VLOOKUP(B726,home!$B$2:$E$405,4,FALSE)</f>
        <v>0.39</v>
      </c>
      <c r="K726" s="3">
        <f t="shared" si="896"/>
        <v>2.3148369863013629</v>
      </c>
      <c r="L726" s="3">
        <f t="shared" si="897"/>
        <v>0.27780821917808118</v>
      </c>
      <c r="M726" s="5">
        <f t="shared" si="898"/>
        <v>7.4821858894768709E-2</v>
      </c>
      <c r="N726" s="5">
        <f t="shared" si="899"/>
        <v>0.17320040635343223</v>
      </c>
      <c r="O726" s="5">
        <f t="shared" si="900"/>
        <v>2.0786127375149371E-2</v>
      </c>
      <c r="P726" s="5">
        <f t="shared" si="901"/>
        <v>4.8116496449967031E-2</v>
      </c>
      <c r="Q726" s="5">
        <f t="shared" si="902"/>
        <v>0.2004653533346753</v>
      </c>
      <c r="R726" s="5">
        <f t="shared" si="903"/>
        <v>2.8872785148495047E-3</v>
      </c>
      <c r="S726" s="5">
        <f t="shared" si="904"/>
        <v>7.7356980460611116E-3</v>
      </c>
      <c r="T726" s="5">
        <f t="shared" si="905"/>
        <v>5.569092281681097E-2</v>
      </c>
      <c r="U726" s="5">
        <f t="shared" si="906"/>
        <v>6.6835790959269021E-3</v>
      </c>
      <c r="V726" s="5">
        <f t="shared" si="907"/>
        <v>5.527420478297631E-4</v>
      </c>
      <c r="W726" s="5">
        <f t="shared" si="908"/>
        <v>0.15468153812369254</v>
      </c>
      <c r="X726" s="5">
        <f t="shared" si="909"/>
        <v>4.29718026458695E-2</v>
      </c>
      <c r="Y726" s="5">
        <f t="shared" si="910"/>
        <v>5.968959983960481E-3</v>
      </c>
      <c r="Z726" s="5">
        <f t="shared" si="911"/>
        <v>2.6736990082715868E-4</v>
      </c>
      <c r="AA726" s="5">
        <f t="shared" si="912"/>
        <v>6.1891773545843425E-4</v>
      </c>
      <c r="AB726" s="5">
        <f t="shared" si="913"/>
        <v>7.1634683275853322E-4</v>
      </c>
      <c r="AC726" s="5">
        <f t="shared" si="914"/>
        <v>2.2216110351148841E-5</v>
      </c>
      <c r="AD726" s="5">
        <f t="shared" si="915"/>
        <v>8.9515636386676964E-2</v>
      </c>
      <c r="AE726" s="5">
        <f t="shared" si="916"/>
        <v>2.4868179533175376E-2</v>
      </c>
      <c r="AF726" s="5">
        <f t="shared" si="917"/>
        <v>3.4542923351561284E-3</v>
      </c>
      <c r="AG726" s="5">
        <f t="shared" si="918"/>
        <v>3.1987693405007321E-4</v>
      </c>
      <c r="AH726" s="5">
        <f t="shared" si="919"/>
        <v>1.8569389002653282E-5</v>
      </c>
      <c r="AI726" s="5">
        <f t="shared" si="920"/>
        <v>4.2985108476359591E-5</v>
      </c>
      <c r="AJ726" s="5">
        <f t="shared" si="921"/>
        <v>4.9751759480626716E-5</v>
      </c>
      <c r="AK726" s="5">
        <f t="shared" si="922"/>
        <v>3.8389070993108068E-5</v>
      </c>
      <c r="AL726" s="5">
        <f t="shared" si="923"/>
        <v>5.7147010813860851E-7</v>
      </c>
      <c r="AM726" s="5">
        <f t="shared" si="924"/>
        <v>4.1442821192036787E-2</v>
      </c>
      <c r="AN726" s="5">
        <f t="shared" si="925"/>
        <v>1.1513156353075385E-2</v>
      </c>
      <c r="AO726" s="5">
        <f t="shared" si="926"/>
        <v>1.599224731783342E-3</v>
      </c>
      <c r="AP726" s="5">
        <f t="shared" si="927"/>
        <v>1.4809259160075827E-4</v>
      </c>
      <c r="AQ726" s="5">
        <f t="shared" si="928"/>
        <v>1.028533478651838E-5</v>
      </c>
      <c r="AR726" s="5">
        <f t="shared" si="929"/>
        <v>1.0317457780104313E-6</v>
      </c>
      <c r="AS726" s="5">
        <f t="shared" si="930"/>
        <v>2.3883232873988216E-6</v>
      </c>
      <c r="AT726" s="5">
        <f t="shared" si="931"/>
        <v>2.7642895404578269E-6</v>
      </c>
      <c r="AU726" s="5">
        <f t="shared" si="932"/>
        <v>2.1329598896992581E-6</v>
      </c>
      <c r="AV726" s="5">
        <f t="shared" si="933"/>
        <v>1.2343636107432798E-6</v>
      </c>
      <c r="AW726" s="5">
        <f t="shared" si="934"/>
        <v>1.0208372792125356E-8</v>
      </c>
      <c r="AX726" s="5">
        <f t="shared" si="935"/>
        <v>1.5988895885333438E-2</v>
      </c>
      <c r="AY726" s="5">
        <f t="shared" si="936"/>
        <v>4.4418466925282328E-3</v>
      </c>
      <c r="AZ726" s="5">
        <f t="shared" si="937"/>
        <v>6.1699075975665905E-4</v>
      </c>
      <c r="BA726" s="5">
        <f t="shared" si="938"/>
        <v>5.7135034739109593E-5</v>
      </c>
      <c r="BB726" s="5">
        <f t="shared" si="939"/>
        <v>3.9681455633874604E-6</v>
      </c>
      <c r="BC726" s="5">
        <f t="shared" si="940"/>
        <v>2.2047669048081493E-7</v>
      </c>
      <c r="BD726" s="5">
        <f t="shared" si="941"/>
        <v>4.777124287226358E-8</v>
      </c>
      <c r="BE726" s="5">
        <f t="shared" si="942"/>
        <v>1.1058263988230109E-7</v>
      </c>
      <c r="BF726" s="5">
        <f t="shared" si="943"/>
        <v>1.2799039242119742E-7</v>
      </c>
      <c r="BG726" s="5">
        <f t="shared" si="944"/>
        <v>9.8758964755937802E-8</v>
      </c>
      <c r="BH726" s="5">
        <f t="shared" si="945"/>
        <v>5.7152726086469406E-8</v>
      </c>
      <c r="BI726" s="5">
        <f t="shared" si="946"/>
        <v>2.6459848842582025E-8</v>
      </c>
      <c r="BJ726" s="8">
        <f t="shared" si="947"/>
        <v>0.82695960564539372</v>
      </c>
      <c r="BK726" s="8">
        <f t="shared" si="948"/>
        <v>0.13569142971161413</v>
      </c>
      <c r="BL726" s="8">
        <f t="shared" si="949"/>
        <v>3.1851965280016652E-2</v>
      </c>
      <c r="BM726" s="8">
        <f t="shared" si="950"/>
        <v>0.47005101313085396</v>
      </c>
      <c r="BN726" s="8">
        <f t="shared" si="951"/>
        <v>0.52027752092284207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1.3561643835616399</v>
      </c>
      <c r="F727">
        <f>VLOOKUP(B727,home!$B$2:$E$405,3,FALSE)</f>
        <v>1.1599999999999999</v>
      </c>
      <c r="G727">
        <f>VLOOKUP(C727,away!$B$2:$E$405,4,FALSE)</f>
        <v>0.74</v>
      </c>
      <c r="H727">
        <f>VLOOKUP(A727,away!$A$2:$E$405,3,FALSE)</f>
        <v>1.0958904109589001</v>
      </c>
      <c r="I727">
        <f>VLOOKUP(C727,away!$B$2:$E$405,3,FALSE)</f>
        <v>0.42</v>
      </c>
      <c r="J727">
        <f>VLOOKUP(B727,home!$B$2:$E$405,4,FALSE)</f>
        <v>0.52</v>
      </c>
      <c r="K727" s="3">
        <f t="shared" si="896"/>
        <v>1.1641315068493117</v>
      </c>
      <c r="L727" s="3">
        <f t="shared" si="897"/>
        <v>0.23934246575342377</v>
      </c>
      <c r="M727" s="5">
        <f t="shared" si="898"/>
        <v>0.24574177914929027</v>
      </c>
      <c r="N727" s="5">
        <f t="shared" si="899"/>
        <v>0.28607574765689403</v>
      </c>
      <c r="O727" s="5">
        <f t="shared" si="900"/>
        <v>5.881644336022443E-2</v>
      </c>
      <c r="P727" s="5">
        <f t="shared" si="901"/>
        <v>6.8470074836455258E-2</v>
      </c>
      <c r="Q727" s="5">
        <f t="shared" si="902"/>
        <v>0.16651489559643176</v>
      </c>
      <c r="R727" s="5">
        <f t="shared" si="903"/>
        <v>7.0386362903413534E-3</v>
      </c>
      <c r="S727" s="5">
        <f t="shared" si="904"/>
        <v>4.7693875705010786E-3</v>
      </c>
      <c r="T727" s="5">
        <f t="shared" si="905"/>
        <v>3.9854085696723898E-2</v>
      </c>
      <c r="U727" s="5">
        <f t="shared" si="906"/>
        <v>8.1938982708393282E-3</v>
      </c>
      <c r="V727" s="5">
        <f t="shared" si="907"/>
        <v>1.4765287594281371E-4</v>
      </c>
      <c r="W727" s="5">
        <f t="shared" si="908"/>
        <v>6.4615078774509976E-2</v>
      </c>
      <c r="X727" s="5">
        <f t="shared" si="909"/>
        <v>1.5465132278742931E-2</v>
      </c>
      <c r="Y727" s="5">
        <f t="shared" si="910"/>
        <v>1.8507314463985995E-3</v>
      </c>
      <c r="Z727" s="5">
        <f t="shared" si="911"/>
        <v>5.6154818842394359E-4</v>
      </c>
      <c r="AA727" s="5">
        <f t="shared" si="912"/>
        <v>6.537159387584666E-4</v>
      </c>
      <c r="AB727" s="5">
        <f t="shared" si="913"/>
        <v>3.8050566041915312E-4</v>
      </c>
      <c r="AC727" s="5">
        <f t="shared" si="914"/>
        <v>2.5712466101156199E-6</v>
      </c>
      <c r="AD727" s="5">
        <f t="shared" si="915"/>
        <v>1.8805112254739319E-2</v>
      </c>
      <c r="AE727" s="5">
        <f t="shared" si="916"/>
        <v>4.5008619358192356E-3</v>
      </c>
      <c r="AF727" s="5">
        <f t="shared" si="917"/>
        <v>5.3862369686735203E-4</v>
      </c>
      <c r="AG727" s="5">
        <f t="shared" si="918"/>
        <v>4.2971841240485562E-5</v>
      </c>
      <c r="AH727" s="5">
        <f t="shared" si="919"/>
        <v>3.3600582014188726E-5</v>
      </c>
      <c r="AI727" s="5">
        <f t="shared" si="920"/>
        <v>3.9115496171191394E-5</v>
      </c>
      <c r="AJ727" s="5">
        <f t="shared" si="921"/>
        <v>2.2767790749463763E-5</v>
      </c>
      <c r="AK727" s="5">
        <f t="shared" si="922"/>
        <v>8.8349008509343563E-6</v>
      </c>
      <c r="AL727" s="5">
        <f t="shared" si="923"/>
        <v>2.8656657150780133E-8</v>
      </c>
      <c r="AM727" s="5">
        <f t="shared" si="924"/>
        <v>4.3783247331160291E-3</v>
      </c>
      <c r="AN727" s="5">
        <f t="shared" si="925"/>
        <v>1.0479190374931915E-3</v>
      </c>
      <c r="AO727" s="5">
        <f t="shared" si="926"/>
        <v>1.2540576317178749E-4</v>
      </c>
      <c r="AP727" s="5">
        <f t="shared" si="927"/>
        <v>1.0004974859075173E-5</v>
      </c>
      <c r="AQ727" s="5">
        <f t="shared" si="928"/>
        <v>5.9865383814301635E-7</v>
      </c>
      <c r="AR727" s="5">
        <f t="shared" si="929"/>
        <v>1.6084092300052149E-6</v>
      </c>
      <c r="AS727" s="5">
        <f t="shared" si="930"/>
        <v>1.8723998605563117E-6</v>
      </c>
      <c r="AT727" s="5">
        <f t="shared" si="931"/>
        <v>1.0898598355469303E-6</v>
      </c>
      <c r="AU727" s="5">
        <f t="shared" si="932"/>
        <v>4.2291339086993029E-7</v>
      </c>
      <c r="AV727" s="5">
        <f t="shared" si="933"/>
        <v>1.2308170074504098E-7</v>
      </c>
      <c r="AW727" s="5">
        <f t="shared" si="934"/>
        <v>2.2179146592060945E-10</v>
      </c>
      <c r="AX727" s="5">
        <f t="shared" si="935"/>
        <v>8.4949096150632741E-4</v>
      </c>
      <c r="AY727" s="5">
        <f t="shared" si="936"/>
        <v>2.0331926136217117E-4</v>
      </c>
      <c r="AZ727" s="5">
        <f t="shared" si="937"/>
        <v>2.4331466674793439E-5</v>
      </c>
      <c r="BA727" s="5">
        <f t="shared" si="938"/>
        <v>1.9411844097807732E-6</v>
      </c>
      <c r="BB727" s="5">
        <f t="shared" si="939"/>
        <v>1.1615196577975872E-7</v>
      </c>
      <c r="BC727" s="5">
        <f t="shared" si="940"/>
        <v>5.5600195783669525E-9</v>
      </c>
      <c r="BD727" s="5">
        <f t="shared" si="941"/>
        <v>6.4160105175002245E-8</v>
      </c>
      <c r="BE727" s="5">
        <f t="shared" si="942"/>
        <v>7.4690799916985668E-8</v>
      </c>
      <c r="BF727" s="5">
        <f t="shared" si="943"/>
        <v>4.3474956727570494E-8</v>
      </c>
      <c r="BG727" s="5">
        <f t="shared" si="944"/>
        <v>1.6870188961825088E-8</v>
      </c>
      <c r="BH727" s="5">
        <f t="shared" si="945"/>
        <v>4.9097796242405161E-9</v>
      </c>
      <c r="BI727" s="5">
        <f t="shared" si="946"/>
        <v>1.1431258304530321E-9</v>
      </c>
      <c r="BJ727" s="8">
        <f t="shared" si="947"/>
        <v>0.60490469892678422</v>
      </c>
      <c r="BK727" s="8">
        <f t="shared" si="948"/>
        <v>0.31933481359681892</v>
      </c>
      <c r="BL727" s="8">
        <f t="shared" si="949"/>
        <v>7.5192840203342506E-2</v>
      </c>
      <c r="BM727" s="8">
        <f t="shared" si="950"/>
        <v>0.16713300498616168</v>
      </c>
      <c r="BN727" s="8">
        <f t="shared" si="951"/>
        <v>0.83265757688963715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1.3434343434343401</v>
      </c>
      <c r="F728">
        <f>VLOOKUP(B728,home!$B$2:$E$405,3,FALSE)</f>
        <v>1.24</v>
      </c>
      <c r="G728">
        <f>VLOOKUP(C728,away!$B$2:$E$405,4,FALSE)</f>
        <v>0.57999999999999996</v>
      </c>
      <c r="H728">
        <f>VLOOKUP(A728,away!$A$2:$E$405,3,FALSE)</f>
        <v>0.98989898989898994</v>
      </c>
      <c r="I728">
        <f>VLOOKUP(C728,away!$B$2:$E$405,3,FALSE)</f>
        <v>1.32</v>
      </c>
      <c r="J728">
        <f>VLOOKUP(B728,home!$B$2:$E$405,4,FALSE)</f>
        <v>1.68</v>
      </c>
      <c r="K728" s="3">
        <f t="shared" si="896"/>
        <v>0.96619797979797728</v>
      </c>
      <c r="L728" s="3">
        <f t="shared" si="897"/>
        <v>2.1952000000000003</v>
      </c>
      <c r="M728" s="5">
        <f t="shared" si="898"/>
        <v>4.2366472189575365E-2</v>
      </c>
      <c r="N728" s="5">
        <f t="shared" si="899"/>
        <v>4.0934399840734902E-2</v>
      </c>
      <c r="O728" s="5">
        <f t="shared" si="900"/>
        <v>9.300287975055585E-2</v>
      </c>
      <c r="P728" s="5">
        <f t="shared" si="901"/>
        <v>8.985919453038127E-2</v>
      </c>
      <c r="Q728" s="5">
        <f t="shared" si="902"/>
        <v>1.9775367215180351E-2</v>
      </c>
      <c r="R728" s="5">
        <f t="shared" si="903"/>
        <v>0.10207996081421013</v>
      </c>
      <c r="S728" s="5">
        <f t="shared" si="904"/>
        <v>4.7647788595174476E-2</v>
      </c>
      <c r="T728" s="5">
        <f t="shared" si="905"/>
        <v>4.3410886110763908E-2</v>
      </c>
      <c r="U728" s="5">
        <f t="shared" si="906"/>
        <v>9.8629451916546498E-2</v>
      </c>
      <c r="V728" s="5">
        <f t="shared" si="907"/>
        <v>1.1228983892833461E-2</v>
      </c>
      <c r="W728" s="5">
        <f t="shared" si="908"/>
        <v>6.3689732843568037E-3</v>
      </c>
      <c r="X728" s="5">
        <f t="shared" si="909"/>
        <v>1.3981170153820057E-2</v>
      </c>
      <c r="Y728" s="5">
        <f t="shared" si="910"/>
        <v>1.5345732360832897E-2</v>
      </c>
      <c r="Z728" s="5">
        <f t="shared" si="911"/>
        <v>7.4695309993118034E-2</v>
      </c>
      <c r="AA728" s="5">
        <f t="shared" si="912"/>
        <v>7.2170457615734304E-2</v>
      </c>
      <c r="AB728" s="5">
        <f t="shared" si="913"/>
        <v>3.4865475174709011E-2</v>
      </c>
      <c r="AC728" s="5">
        <f t="shared" si="914"/>
        <v>1.4885406369947293E-3</v>
      </c>
      <c r="AD728" s="5">
        <f t="shared" si="915"/>
        <v>1.5384222801832076E-3</v>
      </c>
      <c r="AE728" s="5">
        <f t="shared" si="916"/>
        <v>3.3771445894581779E-3</v>
      </c>
      <c r="AF728" s="5">
        <f t="shared" si="917"/>
        <v>3.7067539013892971E-3</v>
      </c>
      <c r="AG728" s="5">
        <f t="shared" si="918"/>
        <v>2.7123553881099288E-3</v>
      </c>
      <c r="AH728" s="5">
        <f t="shared" si="919"/>
        <v>4.0992786124223191E-2</v>
      </c>
      <c r="AI728" s="5">
        <f t="shared" si="920"/>
        <v>3.9607147139514999E-2</v>
      </c>
      <c r="AJ728" s="5">
        <f t="shared" si="921"/>
        <v>1.9134172775880309E-2</v>
      </c>
      <c r="AK728" s="5">
        <f t="shared" si="922"/>
        <v>6.1624663603870051E-3</v>
      </c>
      <c r="AL728" s="5">
        <f t="shared" si="923"/>
        <v>1.2628765696380038E-4</v>
      </c>
      <c r="AM728" s="5">
        <f t="shared" si="924"/>
        <v>2.9728409983784267E-4</v>
      </c>
      <c r="AN728" s="5">
        <f t="shared" si="925"/>
        <v>6.5259805596403235E-4</v>
      </c>
      <c r="AO728" s="5">
        <f t="shared" si="926"/>
        <v>7.1629162622612204E-4</v>
      </c>
      <c r="AP728" s="5">
        <f t="shared" si="927"/>
        <v>5.2413445929719445E-4</v>
      </c>
      <c r="AQ728" s="5">
        <f t="shared" si="928"/>
        <v>2.8764499126230042E-4</v>
      </c>
      <c r="AR728" s="5">
        <f t="shared" si="929"/>
        <v>1.799747281997895E-2</v>
      </c>
      <c r="AS728" s="5">
        <f t="shared" si="930"/>
        <v>1.7389121880132665E-2</v>
      </c>
      <c r="AT728" s="5">
        <f t="shared" si="931"/>
        <v>8.4006672155224928E-3</v>
      </c>
      <c r="AU728" s="5">
        <f t="shared" si="932"/>
        <v>2.7055692308643109E-3</v>
      </c>
      <c r="AV728" s="5">
        <f t="shared" si="933"/>
        <v>6.5352888126616595E-4</v>
      </c>
      <c r="AW728" s="5">
        <f t="shared" si="934"/>
        <v>7.4404400902973216E-6</v>
      </c>
      <c r="AX728" s="5">
        <f t="shared" si="935"/>
        <v>4.7872549448230612E-5</v>
      </c>
      <c r="AY728" s="5">
        <f t="shared" si="936"/>
        <v>1.0508982054875585E-4</v>
      </c>
      <c r="AZ728" s="5">
        <f t="shared" si="937"/>
        <v>1.1534658703431446E-4</v>
      </c>
      <c r="BA728" s="5">
        <f t="shared" si="938"/>
        <v>8.4402942619242382E-5</v>
      </c>
      <c r="BB728" s="5">
        <f t="shared" si="939"/>
        <v>4.6320334909440231E-5</v>
      </c>
      <c r="BC728" s="5">
        <f t="shared" si="940"/>
        <v>2.033647983864064E-5</v>
      </c>
      <c r="BD728" s="5">
        <f t="shared" si="941"/>
        <v>6.5846753890696323E-3</v>
      </c>
      <c r="BE728" s="5">
        <f t="shared" si="942"/>
        <v>6.362100058544538E-3</v>
      </c>
      <c r="BF728" s="5">
        <f t="shared" si="943"/>
        <v>3.0735241119191625E-3</v>
      </c>
      <c r="BG728" s="5">
        <f t="shared" si="944"/>
        <v>9.8987759593222252E-4</v>
      </c>
      <c r="BH728" s="5">
        <f t="shared" si="945"/>
        <v>2.3910443335924792E-4</v>
      </c>
      <c r="BI728" s="5">
        <f t="shared" si="946"/>
        <v>4.6204444094489102E-5</v>
      </c>
      <c r="BJ728" s="8">
        <f t="shared" si="947"/>
        <v>0.15404852707181568</v>
      </c>
      <c r="BK728" s="8">
        <f t="shared" si="948"/>
        <v>0.19282235732247183</v>
      </c>
      <c r="BL728" s="8">
        <f t="shared" si="949"/>
        <v>0.57108664373244522</v>
      </c>
      <c r="BM728" s="8">
        <f t="shared" si="950"/>
        <v>0.60453691439875457</v>
      </c>
      <c r="BN728" s="8">
        <f t="shared" si="951"/>
        <v>0.38801827434063785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1.3434343434343401</v>
      </c>
      <c r="F729">
        <f>VLOOKUP(B729,home!$B$2:$E$405,3,FALSE)</f>
        <v>0.91</v>
      </c>
      <c r="G729">
        <f>VLOOKUP(C729,away!$B$2:$E$405,4,FALSE)</f>
        <v>1.24</v>
      </c>
      <c r="H729">
        <f>VLOOKUP(A729,away!$A$2:$E$405,3,FALSE)</f>
        <v>0.98989898989898994</v>
      </c>
      <c r="I729">
        <f>VLOOKUP(C729,away!$B$2:$E$405,3,FALSE)</f>
        <v>0.91</v>
      </c>
      <c r="J729">
        <f>VLOOKUP(B729,home!$B$2:$E$405,4,FALSE)</f>
        <v>1.1200000000000001</v>
      </c>
      <c r="K729" s="3">
        <f t="shared" si="896"/>
        <v>1.5159313131313092</v>
      </c>
      <c r="L729" s="3">
        <f t="shared" si="897"/>
        <v>1.0089050505050505</v>
      </c>
      <c r="M729" s="5">
        <f t="shared" si="898"/>
        <v>8.0071414309817693E-2</v>
      </c>
      <c r="N729" s="5">
        <f t="shared" si="899"/>
        <v>0.12138276423896303</v>
      </c>
      <c r="O729" s="5">
        <f t="shared" si="900"/>
        <v>8.0784454298257438E-2</v>
      </c>
      <c r="P729" s="5">
        <f t="shared" si="901"/>
        <v>0.12246368388495363</v>
      </c>
      <c r="Q729" s="5">
        <f t="shared" si="902"/>
        <v>9.2003966592139705E-2</v>
      </c>
      <c r="R729" s="5">
        <f t="shared" si="903"/>
        <v>4.0751921971903179E-2</v>
      </c>
      <c r="S729" s="5">
        <f t="shared" si="904"/>
        <v>4.6824931219039946E-2</v>
      </c>
      <c r="T729" s="5">
        <f t="shared" si="905"/>
        <v>9.2823266561307682E-2</v>
      </c>
      <c r="U729" s="5">
        <f t="shared" si="906"/>
        <v>6.1777114587491841E-2</v>
      </c>
      <c r="V729" s="5">
        <f t="shared" si="907"/>
        <v>7.95727667215149E-3</v>
      </c>
      <c r="W729" s="5">
        <f t="shared" si="908"/>
        <v>4.649056462977047E-2</v>
      </c>
      <c r="X729" s="5">
        <f t="shared" si="909"/>
        <v>4.6904565455806888E-2</v>
      </c>
      <c r="Y729" s="5">
        <f t="shared" si="910"/>
        <v>2.3661126490054144E-2</v>
      </c>
      <c r="Z729" s="5">
        <f t="shared" si="911"/>
        <v>1.3704939965080288E-2</v>
      </c>
      <c r="AA729" s="5">
        <f t="shared" si="912"/>
        <v>2.077574763764992E-2</v>
      </c>
      <c r="AB729" s="5">
        <f t="shared" si="913"/>
        <v>1.5747303198813675E-2</v>
      </c>
      <c r="AC729" s="5">
        <f t="shared" si="914"/>
        <v>7.6063148078739048E-4</v>
      </c>
      <c r="AD729" s="5">
        <f t="shared" si="915"/>
        <v>1.7619125671855994E-2</v>
      </c>
      <c r="AE729" s="5">
        <f t="shared" si="916"/>
        <v>1.7776024875818704E-2</v>
      </c>
      <c r="AF729" s="5">
        <f t="shared" si="917"/>
        <v>8.9671606375584505E-3</v>
      </c>
      <c r="AG729" s="5">
        <f t="shared" si="918"/>
        <v>3.0156712186409371E-3</v>
      </c>
      <c r="AH729" s="5">
        <f t="shared" si="919"/>
        <v>3.4567457869095031E-3</v>
      </c>
      <c r="AI729" s="5">
        <f t="shared" si="920"/>
        <v>5.2401891799108433E-3</v>
      </c>
      <c r="AJ729" s="5">
        <f t="shared" si="921"/>
        <v>3.9718834322793632E-3</v>
      </c>
      <c r="AK729" s="5">
        <f t="shared" si="922"/>
        <v>2.0070341556999148E-3</v>
      </c>
      <c r="AL729" s="5">
        <f t="shared" si="923"/>
        <v>4.6533327289896455E-5</v>
      </c>
      <c r="AM729" s="5">
        <f t="shared" si="924"/>
        <v>5.34187686319244E-3</v>
      </c>
      <c r="AN729" s="5">
        <f t="shared" si="925"/>
        <v>5.3894465464509288E-3</v>
      </c>
      <c r="AO729" s="5">
        <f t="shared" si="926"/>
        <v>2.7187199200706721E-3</v>
      </c>
      <c r="AP729" s="5">
        <f t="shared" si="927"/>
        <v>9.1431008608932956E-4</v>
      </c>
      <c r="AQ729" s="5">
        <f t="shared" si="928"/>
        <v>2.3061301589580804E-4</v>
      </c>
      <c r="AR729" s="5">
        <f t="shared" si="929"/>
        <v>6.9750565654501081E-4</v>
      </c>
      <c r="AS729" s="5">
        <f t="shared" si="930"/>
        <v>1.0573706658427941E-3</v>
      </c>
      <c r="AT729" s="5">
        <f t="shared" si="931"/>
        <v>8.0145065096879709E-4</v>
      </c>
      <c r="AU729" s="5">
        <f t="shared" si="932"/>
        <v>4.049813792443569E-4</v>
      </c>
      <c r="AV729" s="5">
        <f t="shared" si="933"/>
        <v>1.5348098850790674E-4</v>
      </c>
      <c r="AW729" s="5">
        <f t="shared" si="934"/>
        <v>1.9769306119713018E-6</v>
      </c>
      <c r="AX729" s="5">
        <f t="shared" si="935"/>
        <v>1.3496530679675113E-3</v>
      </c>
      <c r="AY729" s="5">
        <f t="shared" si="936"/>
        <v>1.3616717967020581E-3</v>
      </c>
      <c r="AZ729" s="5">
        <f t="shared" si="937"/>
        <v>6.8689877641149642E-4</v>
      </c>
      <c r="BA729" s="5">
        <f t="shared" si="938"/>
        <v>2.3100521490243276E-4</v>
      </c>
      <c r="BB729" s="5">
        <f t="shared" si="939"/>
        <v>5.8265582002017244E-5</v>
      </c>
      <c r="BC729" s="5">
        <f t="shared" si="940"/>
        <v>1.1756887990490278E-5</v>
      </c>
      <c r="BD729" s="5">
        <f t="shared" si="941"/>
        <v>1.1728616327401704E-4</v>
      </c>
      <c r="BE729" s="5">
        <f t="shared" si="942"/>
        <v>1.7779776750411378E-4</v>
      </c>
      <c r="BF729" s="5">
        <f t="shared" si="943"/>
        <v>1.3476460158216326E-4</v>
      </c>
      <c r="BG729" s="5">
        <f t="shared" si="944"/>
        <v>6.8097959813355458E-5</v>
      </c>
      <c r="BH729" s="5">
        <f t="shared" si="945"/>
        <v>2.580795741035578E-5</v>
      </c>
      <c r="BI729" s="5">
        <f t="shared" si="946"/>
        <v>7.8246181532635023E-6</v>
      </c>
      <c r="BJ729" s="8">
        <f t="shared" si="947"/>
        <v>0.48893845412959108</v>
      </c>
      <c r="BK729" s="8">
        <f t="shared" si="948"/>
        <v>0.25948614269074205</v>
      </c>
      <c r="BL729" s="8">
        <f t="shared" si="949"/>
        <v>0.23815876265776181</v>
      </c>
      <c r="BM729" s="8">
        <f t="shared" si="950"/>
        <v>0.46147039928105055</v>
      </c>
      <c r="BN729" s="8">
        <f t="shared" si="951"/>
        <v>0.53745820529603461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1.3434343434343401</v>
      </c>
      <c r="F730">
        <f>VLOOKUP(B730,home!$B$2:$E$405,3,FALSE)</f>
        <v>0.5</v>
      </c>
      <c r="G730">
        <f>VLOOKUP(C730,away!$B$2:$E$405,4,FALSE)</f>
        <v>0.83</v>
      </c>
      <c r="H730">
        <f>VLOOKUP(A730,away!$A$2:$E$405,3,FALSE)</f>
        <v>0.98989898989898994</v>
      </c>
      <c r="I730">
        <f>VLOOKUP(C730,away!$B$2:$E$405,3,FALSE)</f>
        <v>0.41</v>
      </c>
      <c r="J730">
        <f>VLOOKUP(B730,home!$B$2:$E$405,4,FALSE)</f>
        <v>1.23</v>
      </c>
      <c r="K730" s="3">
        <f t="shared" si="896"/>
        <v>0.55752525252525109</v>
      </c>
      <c r="L730" s="3">
        <f t="shared" si="897"/>
        <v>0.4992060606060606</v>
      </c>
      <c r="M730" s="5">
        <f t="shared" si="898"/>
        <v>0.3475901187274037</v>
      </c>
      <c r="N730" s="5">
        <f t="shared" si="899"/>
        <v>0.19379026871877775</v>
      </c>
      <c r="O730" s="5">
        <f t="shared" si="900"/>
        <v>0.1735190938755001</v>
      </c>
      <c r="P730" s="5">
        <f t="shared" si="901"/>
        <v>9.6741276630890938E-2</v>
      </c>
      <c r="Q730" s="5">
        <f t="shared" si="902"/>
        <v>5.4021484252186412E-2</v>
      </c>
      <c r="R730" s="5">
        <f t="shared" si="903"/>
        <v>4.3310891646760809E-2</v>
      </c>
      <c r="S730" s="5">
        <f t="shared" si="904"/>
        <v>6.731257665234601E-3</v>
      </c>
      <c r="T730" s="5">
        <f t="shared" si="905"/>
        <v>2.6967852341626321E-2</v>
      </c>
      <c r="U730" s="5">
        <f t="shared" si="906"/>
        <v>2.4146915802454105E-2</v>
      </c>
      <c r="V730" s="5">
        <f t="shared" si="907"/>
        <v>2.0816039249216964E-4</v>
      </c>
      <c r="W730" s="5">
        <f t="shared" si="908"/>
        <v>1.0039447216496371E-2</v>
      </c>
      <c r="X730" s="5">
        <f t="shared" si="909"/>
        <v>5.0117528956096346E-3</v>
      </c>
      <c r="Y730" s="5">
        <f t="shared" si="910"/>
        <v>1.2509487098741512E-3</v>
      </c>
      <c r="Z730" s="5">
        <f t="shared" si="911"/>
        <v>7.2070198667718004E-3</v>
      </c>
      <c r="AA730" s="5">
        <f t="shared" si="912"/>
        <v>4.0180955711764492E-3</v>
      </c>
      <c r="AB730" s="5">
        <f t="shared" si="913"/>
        <v>1.1200948739953714E-3</v>
      </c>
      <c r="AC730" s="5">
        <f t="shared" si="914"/>
        <v>3.6209498322708242E-6</v>
      </c>
      <c r="AD730" s="5">
        <f t="shared" si="915"/>
        <v>1.3993113361477668E-3</v>
      </c>
      <c r="AE730" s="5">
        <f t="shared" si="916"/>
        <v>6.9854469967972979E-4</v>
      </c>
      <c r="AF730" s="5">
        <f t="shared" si="917"/>
        <v>1.7435887384218077E-4</v>
      </c>
      <c r="AG730" s="5">
        <f t="shared" si="918"/>
        <v>2.901366884748806E-5</v>
      </c>
      <c r="AH730" s="5">
        <f t="shared" si="919"/>
        <v>8.9944699910019161E-4</v>
      </c>
      <c r="AI730" s="5">
        <f t="shared" si="920"/>
        <v>5.0146441530641358E-4</v>
      </c>
      <c r="AJ730" s="5">
        <f t="shared" si="921"/>
        <v>1.397895373880678E-4</v>
      </c>
      <c r="AK730" s="5">
        <f t="shared" si="922"/>
        <v>2.5978732377556849E-5</v>
      </c>
      <c r="AL730" s="5">
        <f t="shared" si="923"/>
        <v>4.0311308120356316E-8</v>
      </c>
      <c r="AM730" s="5">
        <f t="shared" si="924"/>
        <v>1.5603028120944604E-4</v>
      </c>
      <c r="AN730" s="5">
        <f t="shared" si="925"/>
        <v>7.7891262017823403E-5</v>
      </c>
      <c r="AO730" s="5">
        <f t="shared" si="926"/>
        <v>1.9441895033776046E-5</v>
      </c>
      <c r="AP730" s="5">
        <f t="shared" si="927"/>
        <v>3.2351706101759583E-6</v>
      </c>
      <c r="AQ730" s="5">
        <f t="shared" si="928"/>
        <v>4.0375419392361136E-7</v>
      </c>
      <c r="AR730" s="5">
        <f t="shared" si="929"/>
        <v>8.9801878628949968E-5</v>
      </c>
      <c r="AS730" s="5">
        <f t="shared" si="930"/>
        <v>5.006681505984727E-5</v>
      </c>
      <c r="AT730" s="5">
        <f t="shared" si="931"/>
        <v>1.3956756854688197E-5</v>
      </c>
      <c r="AU730" s="5">
        <f t="shared" si="932"/>
        <v>2.593748129947856E-6</v>
      </c>
      <c r="AV730" s="5">
        <f t="shared" si="933"/>
        <v>3.6152002028401898E-7</v>
      </c>
      <c r="AW730" s="5">
        <f t="shared" si="934"/>
        <v>3.1165118531804449E-10</v>
      </c>
      <c r="AX730" s="5">
        <f t="shared" si="935"/>
        <v>1.4498470322147057E-5</v>
      </c>
      <c r="AY730" s="5">
        <f t="shared" si="936"/>
        <v>7.2377242543329156E-6</v>
      </c>
      <c r="AZ730" s="5">
        <f t="shared" si="937"/>
        <v>1.8065579063792359E-6</v>
      </c>
      <c r="BA730" s="5">
        <f t="shared" si="938"/>
        <v>3.0061488523343696E-7</v>
      </c>
      <c r="BB730" s="5">
        <f t="shared" si="939"/>
        <v>3.7517193154231766E-8</v>
      </c>
      <c r="BC730" s="5">
        <f t="shared" si="940"/>
        <v>3.7457620399041435E-9</v>
      </c>
      <c r="BD730" s="5">
        <f t="shared" si="941"/>
        <v>7.4716070108969414E-6</v>
      </c>
      <c r="BE730" s="5">
        <f t="shared" si="942"/>
        <v>4.1656095855197529E-6</v>
      </c>
      <c r="BF730" s="5">
        <f t="shared" si="943"/>
        <v>1.1612162680442534E-6</v>
      </c>
      <c r="BG730" s="5">
        <f t="shared" si="944"/>
        <v>2.1580246435926741E-7</v>
      </c>
      <c r="BH730" s="5">
        <f t="shared" si="945"/>
        <v>3.007883085936801E-8</v>
      </c>
      <c r="BI730" s="5">
        <f t="shared" si="946"/>
        <v>3.353941554106693E-9</v>
      </c>
      <c r="BJ730" s="8">
        <f t="shared" si="947"/>
        <v>0.29366386970647618</v>
      </c>
      <c r="BK730" s="8">
        <f t="shared" si="948"/>
        <v>0.45128171240141607</v>
      </c>
      <c r="BL730" s="8">
        <f t="shared" si="949"/>
        <v>0.24785159984085398</v>
      </c>
      <c r="BM730" s="8">
        <f t="shared" si="950"/>
        <v>9.1023830551395291E-2</v>
      </c>
      <c r="BN730" s="8">
        <f t="shared" si="951"/>
        <v>0.90897313385151979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1.3434343434343401</v>
      </c>
      <c r="F731">
        <f>VLOOKUP(B731,home!$B$2:$E$405,3,FALSE)</f>
        <v>0.99</v>
      </c>
      <c r="G731">
        <f>VLOOKUP(C731,away!$B$2:$E$405,4,FALSE)</f>
        <v>0.99</v>
      </c>
      <c r="H731">
        <f>VLOOKUP(A731,away!$A$2:$E$405,3,FALSE)</f>
        <v>0.98989898989898994</v>
      </c>
      <c r="I731">
        <f>VLOOKUP(C731,away!$B$2:$E$405,3,FALSE)</f>
        <v>0.91</v>
      </c>
      <c r="J731">
        <f>VLOOKUP(B731,home!$B$2:$E$405,4,FALSE)</f>
        <v>0.45</v>
      </c>
      <c r="K731" s="3">
        <f t="shared" si="896"/>
        <v>1.3166999999999967</v>
      </c>
      <c r="L731" s="3">
        <f t="shared" si="897"/>
        <v>0.40536363636363637</v>
      </c>
      <c r="M731" s="5">
        <f t="shared" si="898"/>
        <v>0.17869700152012952</v>
      </c>
      <c r="N731" s="5">
        <f t="shared" si="899"/>
        <v>0.2352903419015539</v>
      </c>
      <c r="O731" s="5">
        <f t="shared" si="900"/>
        <v>7.2437266343477941E-2</v>
      </c>
      <c r="P731" s="5">
        <f t="shared" si="901"/>
        <v>9.5378148594457146E-2</v>
      </c>
      <c r="Q731" s="5">
        <f t="shared" si="902"/>
        <v>0.15490339659088764</v>
      </c>
      <c r="R731" s="5">
        <f t="shared" si="903"/>
        <v>1.4681716846616734E-2</v>
      </c>
      <c r="S731" s="5">
        <f t="shared" si="904"/>
        <v>1.2726838100136802E-2</v>
      </c>
      <c r="T731" s="5">
        <f t="shared" si="905"/>
        <v>6.2792204127160717E-2</v>
      </c>
      <c r="U731" s="5">
        <f t="shared" si="906"/>
        <v>1.9331416571940204E-2</v>
      </c>
      <c r="V731" s="5">
        <f t="shared" si="907"/>
        <v>7.5476131547718111E-4</v>
      </c>
      <c r="W731" s="5">
        <f t="shared" si="908"/>
        <v>6.7987100763740413E-2</v>
      </c>
      <c r="X731" s="5">
        <f t="shared" si="909"/>
        <v>2.7559498391410767E-2</v>
      </c>
      <c r="Y731" s="5">
        <f t="shared" si="910"/>
        <v>5.5858092421500289E-3</v>
      </c>
      <c r="Z731" s="5">
        <f t="shared" si="911"/>
        <v>1.9838113763352731E-3</v>
      </c>
      <c r="AA731" s="5">
        <f t="shared" si="912"/>
        <v>2.612084439220647E-3</v>
      </c>
      <c r="AB731" s="5">
        <f t="shared" si="913"/>
        <v>1.719665790560909E-3</v>
      </c>
      <c r="AC731" s="5">
        <f t="shared" si="914"/>
        <v>2.5178002529613453E-5</v>
      </c>
      <c r="AD731" s="5">
        <f t="shared" si="915"/>
        <v>2.2379653893904197E-2</v>
      </c>
      <c r="AE731" s="5">
        <f t="shared" si="916"/>
        <v>9.0718978829926172E-3</v>
      </c>
      <c r="AF731" s="5">
        <f t="shared" si="917"/>
        <v>1.8387087572847311E-3</v>
      </c>
      <c r="AG731" s="5">
        <f t="shared" si="918"/>
        <v>2.4844855602220047E-4</v>
      </c>
      <c r="AH731" s="5">
        <f t="shared" si="919"/>
        <v>2.0104124834270415E-4</v>
      </c>
      <c r="AI731" s="5">
        <f t="shared" si="920"/>
        <v>2.6471101169283783E-4</v>
      </c>
      <c r="AJ731" s="5">
        <f t="shared" si="921"/>
        <v>1.7427249454797939E-4</v>
      </c>
      <c r="AK731" s="5">
        <f t="shared" si="922"/>
        <v>7.6488197857107966E-5</v>
      </c>
      <c r="AL731" s="5">
        <f t="shared" si="923"/>
        <v>5.3754259918246634E-7</v>
      </c>
      <c r="AM731" s="5">
        <f t="shared" si="924"/>
        <v>5.8934580564207126E-3</v>
      </c>
      <c r="AN731" s="5">
        <f t="shared" si="925"/>
        <v>2.3889935885072684E-3</v>
      </c>
      <c r="AO731" s="5">
        <f t="shared" si="926"/>
        <v>4.8420556414335961E-4</v>
      </c>
      <c r="AP731" s="5">
        <f t="shared" si="927"/>
        <v>6.5426442742886075E-5</v>
      </c>
      <c r="AQ731" s="5">
        <f t="shared" si="928"/>
        <v>6.6303751861483863E-6</v>
      </c>
      <c r="AR731" s="5">
        <f t="shared" si="929"/>
        <v>1.6298962297456687E-5</v>
      </c>
      <c r="AS731" s="5">
        <f t="shared" si="930"/>
        <v>2.1460843657061164E-5</v>
      </c>
      <c r="AT731" s="5">
        <f t="shared" si="931"/>
        <v>1.4128746421626182E-5</v>
      </c>
      <c r="AU731" s="5">
        <f t="shared" si="932"/>
        <v>6.2011068044517162E-6</v>
      </c>
      <c r="AV731" s="5">
        <f t="shared" si="933"/>
        <v>2.0412493323553886E-6</v>
      </c>
      <c r="AW731" s="5">
        <f t="shared" si="934"/>
        <v>7.9697006454340781E-9</v>
      </c>
      <c r="AX731" s="5">
        <f t="shared" si="935"/>
        <v>1.2933193704815216E-3</v>
      </c>
      <c r="AY731" s="5">
        <f t="shared" si="936"/>
        <v>5.2426464299791845E-4</v>
      </c>
      <c r="AZ731" s="5">
        <f t="shared" si="937"/>
        <v>1.0625891105125994E-4</v>
      </c>
      <c r="BA731" s="5">
        <f t="shared" si="938"/>
        <v>1.4357832859926306E-5</v>
      </c>
      <c r="BB731" s="5">
        <f t="shared" si="939"/>
        <v>1.455035834600259E-6</v>
      </c>
      <c r="BC731" s="5">
        <f t="shared" si="940"/>
        <v>1.1796372339059189E-7</v>
      </c>
      <c r="BD731" s="5">
        <f t="shared" si="941"/>
        <v>1.1011677709751417E-6</v>
      </c>
      <c r="BE731" s="5">
        <f t="shared" si="942"/>
        <v>1.4499076040429653E-6</v>
      </c>
      <c r="BF731" s="5">
        <f t="shared" si="943"/>
        <v>9.5454667112168383E-7</v>
      </c>
      <c r="BG731" s="5">
        <f t="shared" si="944"/>
        <v>4.18950533955306E-7</v>
      </c>
      <c r="BH731" s="5">
        <f t="shared" si="945"/>
        <v>1.3790804201473751E-7</v>
      </c>
      <c r="BI731" s="5">
        <f t="shared" si="946"/>
        <v>3.6316703784160869E-8</v>
      </c>
      <c r="BJ731" s="8">
        <f t="shared" si="947"/>
        <v>0.59843554789105613</v>
      </c>
      <c r="BK731" s="8">
        <f t="shared" si="948"/>
        <v>0.28810672971832735</v>
      </c>
      <c r="BL731" s="8">
        <f t="shared" si="949"/>
        <v>0.11156289265009592</v>
      </c>
      <c r="BM731" s="8">
        <f t="shared" si="950"/>
        <v>0.24817685316539459</v>
      </c>
      <c r="BN731" s="8">
        <f t="shared" si="951"/>
        <v>0.75138787179712285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</v>
      </c>
      <c r="F732">
        <f>VLOOKUP(B732,home!$B$2:$E$405,3,FALSE)</f>
        <v>0.92</v>
      </c>
      <c r="G732">
        <f>VLOOKUP(C732,away!$B$2:$E$405,4,FALSE)</f>
        <v>0.97</v>
      </c>
      <c r="H732">
        <f>VLOOKUP(A732,away!$A$2:$E$405,3,FALSE)</f>
        <v>1.0857142857142901</v>
      </c>
      <c r="I732">
        <f>VLOOKUP(C732,away!$B$2:$E$405,3,FALSE)</f>
        <v>0.89</v>
      </c>
      <c r="J732">
        <f>VLOOKUP(B732,home!$B$2:$E$405,4,FALSE)</f>
        <v>1.32</v>
      </c>
      <c r="K732" s="3">
        <f t="shared" si="896"/>
        <v>1.3832200000000001</v>
      </c>
      <c r="L732" s="3">
        <f t="shared" si="897"/>
        <v>1.275497142857148</v>
      </c>
      <c r="M732" s="5">
        <f t="shared" si="898"/>
        <v>7.0038012902850333E-2</v>
      </c>
      <c r="N732" s="5">
        <f t="shared" si="899"/>
        <v>9.6877980207480646E-2</v>
      </c>
      <c r="O732" s="5">
        <f t="shared" si="900"/>
        <v>8.9333285348977665E-2</v>
      </c>
      <c r="P732" s="5">
        <f t="shared" si="901"/>
        <v>0.1235675869604129</v>
      </c>
      <c r="Q732" s="5">
        <f t="shared" si="902"/>
        <v>6.7001779891295701E-2</v>
      </c>
      <c r="R732" s="5">
        <f t="shared" si="903"/>
        <v>5.6972175112331672E-2</v>
      </c>
      <c r="S732" s="5">
        <f t="shared" si="904"/>
        <v>5.450236205444161E-2</v>
      </c>
      <c r="T732" s="5">
        <f t="shared" si="905"/>
        <v>8.5460578817691174E-2</v>
      </c>
      <c r="U732" s="5">
        <f t="shared" si="906"/>
        <v>7.880505205887943E-2</v>
      </c>
      <c r="V732" s="5">
        <f t="shared" si="907"/>
        <v>1.068423827381957E-2</v>
      </c>
      <c r="W732" s="5">
        <f t="shared" si="908"/>
        <v>3.0892733993746029E-2</v>
      </c>
      <c r="X732" s="5">
        <f t="shared" si="909"/>
        <v>3.9403593944068949E-2</v>
      </c>
      <c r="Y732" s="5">
        <f t="shared" si="910"/>
        <v>2.5129585746981587E-2</v>
      </c>
      <c r="Z732" s="5">
        <f t="shared" si="911"/>
        <v>2.422261552604538E-2</v>
      </c>
      <c r="AA732" s="5">
        <f t="shared" si="912"/>
        <v>3.3505206247936493E-2</v>
      </c>
      <c r="AB732" s="5">
        <f t="shared" si="913"/>
        <v>2.3172535693135363E-2</v>
      </c>
      <c r="AC732" s="5">
        <f t="shared" si="914"/>
        <v>1.1781330302706977E-3</v>
      </c>
      <c r="AD732" s="5">
        <f t="shared" si="915"/>
        <v>1.0682861878707347E-2</v>
      </c>
      <c r="AE732" s="5">
        <f t="shared" si="916"/>
        <v>1.3625959803828766E-2</v>
      </c>
      <c r="AF732" s="5">
        <f t="shared" si="917"/>
        <v>8.6899363992349685E-3</v>
      </c>
      <c r="AG732" s="5">
        <f t="shared" si="918"/>
        <v>3.6946630162781771E-3</v>
      </c>
      <c r="AH732" s="5">
        <f t="shared" si="919"/>
        <v>7.7239692239995236E-3</v>
      </c>
      <c r="AI732" s="5">
        <f t="shared" si="920"/>
        <v>1.0683948710020623E-2</v>
      </c>
      <c r="AJ732" s="5">
        <f t="shared" si="921"/>
        <v>7.3891257673373636E-3</v>
      </c>
      <c r="AK732" s="5">
        <f t="shared" si="922"/>
        <v>3.4069288479654644E-3</v>
      </c>
      <c r="AL732" s="5">
        <f t="shared" si="923"/>
        <v>8.3142881778123308E-5</v>
      </c>
      <c r="AM732" s="5">
        <f t="shared" si="924"/>
        <v>2.9553496415731114E-3</v>
      </c>
      <c r="AN732" s="5">
        <f t="shared" si="925"/>
        <v>3.7695400239703999E-3</v>
      </c>
      <c r="AO732" s="5">
        <f t="shared" si="926"/>
        <v>2.4040187652299553E-3</v>
      </c>
      <c r="AP732" s="5">
        <f t="shared" si="927"/>
        <v>1.0221063554752587E-3</v>
      </c>
      <c r="AQ732" s="5">
        <f t="shared" si="928"/>
        <v>3.2592343402620646E-4</v>
      </c>
      <c r="AR732" s="5">
        <f t="shared" si="929"/>
        <v>1.9703801353455875E-3</v>
      </c>
      <c r="AS732" s="5">
        <f t="shared" si="930"/>
        <v>2.7254692108127235E-3</v>
      </c>
      <c r="AT732" s="5">
        <f t="shared" si="931"/>
        <v>1.8849617608901882E-3</v>
      </c>
      <c r="AU732" s="5">
        <f t="shared" si="932"/>
        <v>8.691056022995091E-4</v>
      </c>
      <c r="AV732" s="5">
        <f t="shared" si="933"/>
        <v>3.005410628031818E-4</v>
      </c>
      <c r="AW732" s="5">
        <f t="shared" si="934"/>
        <v>4.0746782625776446E-6</v>
      </c>
      <c r="AX732" s="5">
        <f t="shared" si="935"/>
        <v>6.8131645520279392E-4</v>
      </c>
      <c r="AY732" s="5">
        <f t="shared" si="936"/>
        <v>8.6901719199272362E-4</v>
      </c>
      <c r="AZ732" s="5">
        <f t="shared" si="937"/>
        <v>5.5421447274023046E-4</v>
      </c>
      <c r="BA732" s="5">
        <f t="shared" si="938"/>
        <v>2.3563299217008147E-4</v>
      </c>
      <c r="BB732" s="5">
        <f t="shared" si="939"/>
        <v>7.5137302068954955E-5</v>
      </c>
      <c r="BC732" s="5">
        <f t="shared" si="940"/>
        <v>1.9167482822189308E-5</v>
      </c>
      <c r="BD732" s="5">
        <f t="shared" si="941"/>
        <v>4.1886903882929518E-4</v>
      </c>
      <c r="BE732" s="5">
        <f t="shared" si="942"/>
        <v>5.7938803188945767E-4</v>
      </c>
      <c r="BF732" s="5">
        <f t="shared" si="943"/>
        <v>4.0071055673506791E-4</v>
      </c>
      <c r="BG732" s="5">
        <f t="shared" si="944"/>
        <v>1.8475695209569363E-4</v>
      </c>
      <c r="BH732" s="5">
        <f t="shared" si="945"/>
        <v>6.3889877819451349E-5</v>
      </c>
      <c r="BI732" s="5">
        <f t="shared" si="946"/>
        <v>1.7674751359484274E-5</v>
      </c>
      <c r="BJ732" s="8">
        <f t="shared" si="947"/>
        <v>0.3943710978165853</v>
      </c>
      <c r="BK732" s="8">
        <f t="shared" si="948"/>
        <v>0.26092249329556599</v>
      </c>
      <c r="BL732" s="8">
        <f t="shared" si="949"/>
        <v>0.32040797399146331</v>
      </c>
      <c r="BM732" s="8">
        <f t="shared" si="950"/>
        <v>0.4952684176925809</v>
      </c>
      <c r="BN732" s="8">
        <f t="shared" si="951"/>
        <v>0.503790820423349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</v>
      </c>
      <c r="F733">
        <f>VLOOKUP(B733,home!$B$2:$E$405,3,FALSE)</f>
        <v>1.1299999999999999</v>
      </c>
      <c r="G733">
        <f>VLOOKUP(C733,away!$B$2:$E$405,4,FALSE)</f>
        <v>1.01</v>
      </c>
      <c r="H733">
        <f>VLOOKUP(A733,away!$A$2:$E$405,3,FALSE)</f>
        <v>1.0857142857142901</v>
      </c>
      <c r="I733">
        <f>VLOOKUP(C733,away!$B$2:$E$405,3,FALSE)</f>
        <v>0.92</v>
      </c>
      <c r="J733">
        <f>VLOOKUP(B733,home!$B$2:$E$405,4,FALSE)</f>
        <v>0.81</v>
      </c>
      <c r="K733" s="3">
        <f t="shared" si="896"/>
        <v>1.7690149999999998</v>
      </c>
      <c r="L733" s="3">
        <f t="shared" si="897"/>
        <v>0.80907428571428908</v>
      </c>
      <c r="M733" s="5">
        <f t="shared" si="898"/>
        <v>7.5918924901924326E-2</v>
      </c>
      <c r="N733" s="5">
        <f t="shared" si="899"/>
        <v>0.13430171693537765</v>
      </c>
      <c r="O733" s="5">
        <f t="shared" si="900"/>
        <v>6.1424049937221177E-2</v>
      </c>
      <c r="P733" s="5">
        <f t="shared" si="901"/>
        <v>0.1086600656996933</v>
      </c>
      <c r="Q733" s="5">
        <f t="shared" si="902"/>
        <v>0.11879087589221855</v>
      </c>
      <c r="R733" s="5">
        <f t="shared" si="903"/>
        <v>2.4848309664318023E-2</v>
      </c>
      <c r="S733" s="5">
        <f t="shared" si="904"/>
        <v>3.888032494241233E-2</v>
      </c>
      <c r="T733" s="5">
        <f t="shared" si="905"/>
        <v>9.611064306187149E-2</v>
      </c>
      <c r="U733" s="5">
        <f t="shared" si="906"/>
        <v>4.3957032520823544E-2</v>
      </c>
      <c r="V733" s="5">
        <f t="shared" si="907"/>
        <v>6.1831145207801403E-3</v>
      </c>
      <c r="W733" s="5">
        <f t="shared" si="908"/>
        <v>7.0047613772157638E-2</v>
      </c>
      <c r="X733" s="5">
        <f t="shared" si="909"/>
        <v>5.6673723078698834E-2</v>
      </c>
      <c r="Y733" s="5">
        <f t="shared" si="910"/>
        <v>2.2926626009333838E-2</v>
      </c>
      <c r="Z733" s="5">
        <f t="shared" si="911"/>
        <v>6.7013761309551913E-3</v>
      </c>
      <c r="AA733" s="5">
        <f t="shared" si="912"/>
        <v>1.1854834896301696E-2</v>
      </c>
      <c r="AB733" s="5">
        <f t="shared" si="913"/>
        <v>1.0485690377040573E-2</v>
      </c>
      <c r="AC733" s="5">
        <f t="shared" si="914"/>
        <v>5.5310453793688081E-4</v>
      </c>
      <c r="AD733" s="5">
        <f t="shared" si="915"/>
        <v>3.0978819869288365E-2</v>
      </c>
      <c r="AE733" s="5">
        <f t="shared" si="916"/>
        <v>2.5064166558016111E-2</v>
      </c>
      <c r="AF733" s="5">
        <f t="shared" si="917"/>
        <v>1.0139386327475427E-2</v>
      </c>
      <c r="AG733" s="5">
        <f t="shared" si="918"/>
        <v>2.7345055834944705E-3</v>
      </c>
      <c r="AH733" s="5">
        <f t="shared" si="919"/>
        <v>1.3554777766138389E-3</v>
      </c>
      <c r="AI733" s="5">
        <f t="shared" si="920"/>
        <v>2.3978605189965301E-3</v>
      </c>
      <c r="AJ733" s="5">
        <f t="shared" si="921"/>
        <v>2.1209256130063233E-3</v>
      </c>
      <c r="AK733" s="5">
        <f t="shared" si="922"/>
        <v>1.2506497410974598E-3</v>
      </c>
      <c r="AL733" s="5">
        <f t="shared" si="923"/>
        <v>3.1665556649365392E-5</v>
      </c>
      <c r="AM733" s="5">
        <f t="shared" si="924"/>
        <v>1.0960399406213836E-2</v>
      </c>
      <c r="AN733" s="5">
        <f t="shared" si="925"/>
        <v>8.8677773207257778E-3</v>
      </c>
      <c r="AO733" s="5">
        <f t="shared" si="926"/>
        <v>3.5873453008197901E-3</v>
      </c>
      <c r="AP733" s="5">
        <f t="shared" si="927"/>
        <v>9.674762789570945E-4</v>
      </c>
      <c r="AQ733" s="5">
        <f t="shared" si="928"/>
        <v>1.9569004483568233E-4</v>
      </c>
      <c r="AR733" s="5">
        <f t="shared" si="929"/>
        <v>2.1933644278308699E-4</v>
      </c>
      <c r="AS733" s="5">
        <f t="shared" si="930"/>
        <v>3.8800945732992255E-4</v>
      </c>
      <c r="AT733" s="5">
        <f t="shared" si="931"/>
        <v>3.4319727507924649E-4</v>
      </c>
      <c r="AU733" s="5">
        <f t="shared" si="932"/>
        <v>2.0237370919143767E-4</v>
      </c>
      <c r="AV733" s="5">
        <f t="shared" si="933"/>
        <v>8.950053179132279E-5</v>
      </c>
      <c r="AW733" s="5">
        <f t="shared" si="934"/>
        <v>1.258938572512411E-6</v>
      </c>
      <c r="AX733" s="5">
        <f t="shared" si="935"/>
        <v>3.2315184925972257E-3</v>
      </c>
      <c r="AY733" s="5">
        <f t="shared" si="936"/>
        <v>2.6145385161706163E-3</v>
      </c>
      <c r="AZ733" s="5">
        <f t="shared" si="937"/>
        <v>1.0576779412216192E-3</v>
      </c>
      <c r="BA733" s="5">
        <f t="shared" si="938"/>
        <v>2.852466749365472E-4</v>
      </c>
      <c r="BB733" s="5">
        <f t="shared" si="939"/>
        <v>5.7696437444165714E-5</v>
      </c>
      <c r="BC733" s="5">
        <f t="shared" si="940"/>
        <v>9.3361407826795121E-6</v>
      </c>
      <c r="BD733" s="5">
        <f t="shared" si="941"/>
        <v>2.9576579295973176E-5</v>
      </c>
      <c r="BE733" s="5">
        <f t="shared" si="942"/>
        <v>5.2321412423265979E-5</v>
      </c>
      <c r="BF733" s="5">
        <f t="shared" si="943"/>
        <v>4.6278681698971936E-5</v>
      </c>
      <c r="BG733" s="5">
        <f t="shared" si="944"/>
        <v>2.7289227368568935E-5</v>
      </c>
      <c r="BH733" s="5">
        <f t="shared" si="945"/>
        <v>1.2068763138352245E-5</v>
      </c>
      <c r="BI733" s="5">
        <f t="shared" si="946"/>
        <v>4.2699646046384415E-6</v>
      </c>
      <c r="BJ733" s="8">
        <f t="shared" si="947"/>
        <v>0.59960277964263742</v>
      </c>
      <c r="BK733" s="8">
        <f t="shared" si="948"/>
        <v>0.23284173867556696</v>
      </c>
      <c r="BL733" s="8">
        <f t="shared" si="949"/>
        <v>0.16110905309012402</v>
      </c>
      <c r="BM733" s="8">
        <f t="shared" si="950"/>
        <v>0.47369772493093232</v>
      </c>
      <c r="BN733" s="8">
        <f t="shared" si="951"/>
        <v>0.52394394303075298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</v>
      </c>
      <c r="F734">
        <f>VLOOKUP(B734,home!$B$2:$E$405,3,FALSE)</f>
        <v>0.83</v>
      </c>
      <c r="G734">
        <f>VLOOKUP(C734,away!$B$2:$E$405,4,FALSE)</f>
        <v>0.81</v>
      </c>
      <c r="H734">
        <f>VLOOKUP(A734,away!$A$2:$E$405,3,FALSE)</f>
        <v>1.0857142857142901</v>
      </c>
      <c r="I734">
        <f>VLOOKUP(C734,away!$B$2:$E$405,3,FALSE)</f>
        <v>0.81</v>
      </c>
      <c r="J734">
        <f>VLOOKUP(B734,home!$B$2:$E$405,4,FALSE)</f>
        <v>1.18</v>
      </c>
      <c r="K734" s="3">
        <f t="shared" si="896"/>
        <v>1.042065</v>
      </c>
      <c r="L734" s="3">
        <f t="shared" si="897"/>
        <v>1.0377257142857184</v>
      </c>
      <c r="M734" s="5">
        <f t="shared" si="898"/>
        <v>0.12495636104347214</v>
      </c>
      <c r="N734" s="5">
        <f t="shared" si="899"/>
        <v>0.13021265037076582</v>
      </c>
      <c r="O734" s="5">
        <f t="shared" si="900"/>
        <v>0.12967042901838124</v>
      </c>
      <c r="P734" s="5">
        <f t="shared" si="901"/>
        <v>0.13512501561503945</v>
      </c>
      <c r="Q734" s="5">
        <f t="shared" si="902"/>
        <v>6.7845022754306025E-2</v>
      </c>
      <c r="R734" s="5">
        <f t="shared" si="903"/>
        <v>6.7281169287417605E-2</v>
      </c>
      <c r="S734" s="5">
        <f t="shared" si="904"/>
        <v>3.6530292840819149E-2</v>
      </c>
      <c r="T734" s="5">
        <f t="shared" si="905"/>
        <v>7.0404524698443036E-2</v>
      </c>
      <c r="U734" s="5">
        <f t="shared" si="906"/>
        <v>7.0111351673492833E-2</v>
      </c>
      <c r="V734" s="5">
        <f t="shared" si="907"/>
        <v>4.38922689962171E-3</v>
      </c>
      <c r="W734" s="5">
        <f t="shared" si="908"/>
        <v>2.3566307878821975E-2</v>
      </c>
      <c r="X734" s="5">
        <f t="shared" si="909"/>
        <v>2.4455363676627685E-2</v>
      </c>
      <c r="Y734" s="5">
        <f t="shared" si="910"/>
        <v>1.268897986972274E-2</v>
      </c>
      <c r="Z734" s="5">
        <f t="shared" si="911"/>
        <v>2.3273133152254592E-2</v>
      </c>
      <c r="AA734" s="5">
        <f t="shared" si="912"/>
        <v>2.4252117498304179E-2</v>
      </c>
      <c r="AB734" s="5">
        <f t="shared" si="913"/>
        <v>1.2636141410435172E-2</v>
      </c>
      <c r="AC734" s="5">
        <f t="shared" si="914"/>
        <v>2.9665074090495775E-4</v>
      </c>
      <c r="AD734" s="5">
        <f t="shared" si="915"/>
        <v>6.1394061549361551E-3</v>
      </c>
      <c r="AE734" s="5">
        <f t="shared" si="916"/>
        <v>6.3710196374212567E-3</v>
      </c>
      <c r="AF734" s="5">
        <f t="shared" si="917"/>
        <v>3.305685451985656E-3</v>
      </c>
      <c r="AG734" s="5">
        <f t="shared" si="918"/>
        <v>1.1434649322885741E-3</v>
      </c>
      <c r="AH734" s="5">
        <f t="shared" si="919"/>
        <v>6.0377821810225062E-3</v>
      </c>
      <c r="AI734" s="5">
        <f t="shared" si="920"/>
        <v>6.2917614884672179E-3</v>
      </c>
      <c r="AJ734" s="5">
        <f t="shared" si="921"/>
        <v>3.2782122177397953E-3</v>
      </c>
      <c r="AK734" s="5">
        <f t="shared" si="922"/>
        <v>1.138703404893007E-3</v>
      </c>
      <c r="AL734" s="5">
        <f t="shared" si="923"/>
        <v>1.2831659200782894E-5</v>
      </c>
      <c r="AM734" s="5">
        <f t="shared" si="924"/>
        <v>1.2795320549687092E-3</v>
      </c>
      <c r="AN734" s="5">
        <f t="shared" si="925"/>
        <v>1.3278033156938767E-3</v>
      </c>
      <c r="AO734" s="5">
        <f t="shared" si="926"/>
        <v>6.8894782210468671E-4</v>
      </c>
      <c r="AP734" s="5">
        <f t="shared" si="927"/>
        <v>2.3831295693305866E-4</v>
      </c>
      <c r="AQ734" s="5">
        <f t="shared" si="928"/>
        <v>6.1825870864224984E-5</v>
      </c>
      <c r="AR734" s="5">
        <f t="shared" si="929"/>
        <v>1.2531123653006331E-3</v>
      </c>
      <c r="AS734" s="5">
        <f t="shared" si="930"/>
        <v>1.3058245369470041E-3</v>
      </c>
      <c r="AT734" s="5">
        <f t="shared" si="931"/>
        <v>6.8037702304683985E-4</v>
      </c>
      <c r="AU734" s="5">
        <f t="shared" si="932"/>
        <v>2.3633236084043513E-4</v>
      </c>
      <c r="AV734" s="5">
        <f t="shared" si="933"/>
        <v>6.1568420399796996E-5</v>
      </c>
      <c r="AW734" s="5">
        <f t="shared" si="934"/>
        <v>3.8544081740785535E-7</v>
      </c>
      <c r="AX734" s="5">
        <f t="shared" si="935"/>
        <v>2.2222592847682786E-4</v>
      </c>
      <c r="AY734" s="5">
        <f t="shared" si="936"/>
        <v>2.3060956036142314E-4</v>
      </c>
      <c r="AZ734" s="5">
        <f t="shared" si="937"/>
        <v>1.1965473537358667E-4</v>
      </c>
      <c r="BA734" s="5">
        <f t="shared" si="938"/>
        <v>4.1389598577741274E-5</v>
      </c>
      <c r="BB734" s="5">
        <f t="shared" si="939"/>
        <v>1.0737762687021429E-5</v>
      </c>
      <c r="BC734" s="5">
        <f t="shared" si="940"/>
        <v>2.2285704908439701E-6</v>
      </c>
      <c r="BD734" s="5">
        <f t="shared" si="941"/>
        <v>2.1673115406031085E-4</v>
      </c>
      <c r="BE734" s="5">
        <f t="shared" si="942"/>
        <v>2.2584795005585782E-4</v>
      </c>
      <c r="BF734" s="5">
        <f t="shared" si="943"/>
        <v>1.1767412203747873E-4</v>
      </c>
      <c r="BG734" s="5">
        <f t="shared" si="944"/>
        <v>4.0874694660328434E-5</v>
      </c>
      <c r="BH734" s="5">
        <f t="shared" si="945"/>
        <v>1.0648522172803786E-5</v>
      </c>
      <c r="BI734" s="5">
        <f t="shared" si="946"/>
        <v>2.219290451600556E-6</v>
      </c>
      <c r="BJ734" s="8">
        <f t="shared" si="947"/>
        <v>0.35035569360185093</v>
      </c>
      <c r="BK734" s="8">
        <f t="shared" si="948"/>
        <v>0.30154098835941967</v>
      </c>
      <c r="BL734" s="8">
        <f t="shared" si="949"/>
        <v>0.32484887862012668</v>
      </c>
      <c r="BM734" s="8">
        <f t="shared" si="950"/>
        <v>0.3446978215247255</v>
      </c>
      <c r="BN734" s="8">
        <f t="shared" si="951"/>
        <v>0.65509064808938222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</v>
      </c>
      <c r="F735">
        <f>VLOOKUP(B735,home!$B$2:$E$405,3,FALSE)</f>
        <v>0.46</v>
      </c>
      <c r="G735">
        <f>VLOOKUP(C735,away!$B$2:$E$405,4,FALSE)</f>
        <v>0.4</v>
      </c>
      <c r="H735">
        <f>VLOOKUP(A735,away!$A$2:$E$405,3,FALSE)</f>
        <v>1.0857142857142901</v>
      </c>
      <c r="I735">
        <f>VLOOKUP(C735,away!$B$2:$E$405,3,FALSE)</f>
        <v>1.29</v>
      </c>
      <c r="J735">
        <f>VLOOKUP(B735,home!$B$2:$E$405,4,FALSE)</f>
        <v>0.79</v>
      </c>
      <c r="K735" s="3">
        <f t="shared" si="896"/>
        <v>0.28520000000000006</v>
      </c>
      <c r="L735" s="3">
        <f t="shared" si="897"/>
        <v>1.1064514285714331</v>
      </c>
      <c r="M735" s="5">
        <f t="shared" si="898"/>
        <v>0.2486643140113925</v>
      </c>
      <c r="N735" s="5">
        <f t="shared" si="899"/>
        <v>7.0919062356049153E-2</v>
      </c>
      <c r="O735" s="5">
        <f t="shared" si="900"/>
        <v>0.27513498547264065</v>
      </c>
      <c r="P735" s="5">
        <f t="shared" si="901"/>
        <v>7.8468497856797131E-2</v>
      </c>
      <c r="Q735" s="5">
        <f t="shared" si="902"/>
        <v>1.011305829197261E-2</v>
      </c>
      <c r="R735" s="5">
        <f t="shared" si="903"/>
        <v>0.15221174886309188</v>
      </c>
      <c r="S735" s="5">
        <f t="shared" si="904"/>
        <v>6.1903787646224945E-3</v>
      </c>
      <c r="T735" s="5">
        <f t="shared" si="905"/>
        <v>1.1189607794379273E-2</v>
      </c>
      <c r="U735" s="5">
        <f t="shared" si="906"/>
        <v>4.341079077575382E-2</v>
      </c>
      <c r="V735" s="5">
        <f t="shared" si="907"/>
        <v>2.1704839972524754E-4</v>
      </c>
      <c r="W735" s="5">
        <f t="shared" si="908"/>
        <v>9.614147416235299E-4</v>
      </c>
      <c r="X735" s="5">
        <f t="shared" si="909"/>
        <v>1.06375871431899E-3</v>
      </c>
      <c r="Y735" s="5">
        <f t="shared" si="910"/>
        <v>5.8849867455677872E-4</v>
      </c>
      <c r="Z735" s="5">
        <f t="shared" si="911"/>
        <v>5.6138302324974736E-2</v>
      </c>
      <c r="AA735" s="5">
        <f t="shared" si="912"/>
        <v>1.6010643823082798E-2</v>
      </c>
      <c r="AB735" s="5">
        <f t="shared" si="913"/>
        <v>2.2831178091716072E-3</v>
      </c>
      <c r="AC735" s="5">
        <f t="shared" si="914"/>
        <v>4.2807363504221827E-6</v>
      </c>
      <c r="AD735" s="5">
        <f t="shared" si="915"/>
        <v>6.854887107775769E-5</v>
      </c>
      <c r="AE735" s="5">
        <f t="shared" si="916"/>
        <v>7.5845996330943993E-5</v>
      </c>
      <c r="AF735" s="5">
        <f t="shared" si="917"/>
        <v>4.1959955495898327E-5</v>
      </c>
      <c r="AG735" s="5">
        <f t="shared" si="918"/>
        <v>1.5475550900410153E-5</v>
      </c>
      <c r="AH735" s="5">
        <f t="shared" si="919"/>
        <v>1.5528576201260816E-2</v>
      </c>
      <c r="AI735" s="5">
        <f t="shared" si="920"/>
        <v>4.4287499325995862E-3</v>
      </c>
      <c r="AJ735" s="5">
        <f t="shared" si="921"/>
        <v>6.3153974038870106E-4</v>
      </c>
      <c r="AK735" s="5">
        <f t="shared" si="922"/>
        <v>6.0038377986285863E-5</v>
      </c>
      <c r="AL735" s="5">
        <f t="shared" si="923"/>
        <v>5.4033157507792161E-8</v>
      </c>
      <c r="AM735" s="5">
        <f t="shared" si="924"/>
        <v>3.9100276062753003E-6</v>
      </c>
      <c r="AN735" s="5">
        <f t="shared" si="925"/>
        <v>4.326255630717047E-6</v>
      </c>
      <c r="AO735" s="5">
        <f t="shared" si="926"/>
        <v>2.3933958614860414E-6</v>
      </c>
      <c r="AP735" s="5">
        <f t="shared" si="927"/>
        <v>8.8272542335939548E-7</v>
      </c>
      <c r="AQ735" s="5">
        <f t="shared" si="928"/>
        <v>2.4417320142808141E-7</v>
      </c>
      <c r="AR735" s="5">
        <f t="shared" si="929"/>
        <v>3.4363230643130759E-3</v>
      </c>
      <c r="AS735" s="5">
        <f t="shared" si="930"/>
        <v>9.800393379420895E-4</v>
      </c>
      <c r="AT735" s="5">
        <f t="shared" si="931"/>
        <v>1.3975360959054197E-4</v>
      </c>
      <c r="AU735" s="5">
        <f t="shared" si="932"/>
        <v>1.3285909818407529E-5</v>
      </c>
      <c r="AV735" s="5">
        <f t="shared" si="933"/>
        <v>9.4728537005245685E-7</v>
      </c>
      <c r="AW735" s="5">
        <f t="shared" si="934"/>
        <v>4.7363056507107475E-10</v>
      </c>
      <c r="AX735" s="5">
        <f t="shared" si="935"/>
        <v>1.8585664555161925E-7</v>
      </c>
      <c r="AY735" s="5">
        <f t="shared" si="936"/>
        <v>2.0564135098008362E-7</v>
      </c>
      <c r="AZ735" s="5">
        <f t="shared" si="937"/>
        <v>1.137660832826365E-7</v>
      </c>
      <c r="BA735" s="5">
        <f t="shared" si="938"/>
        <v>4.195888179034993E-8</v>
      </c>
      <c r="BB735" s="5">
        <f t="shared" si="939"/>
        <v>1.1606366174548135E-8</v>
      </c>
      <c r="BC735" s="5">
        <f t="shared" si="940"/>
        <v>2.5683760868703873E-9</v>
      </c>
      <c r="BD735" s="5">
        <f t="shared" si="941"/>
        <v>6.3368742725702823E-4</v>
      </c>
      <c r="BE735" s="5">
        <f t="shared" si="942"/>
        <v>1.8072765425370448E-4</v>
      </c>
      <c r="BF735" s="5">
        <f t="shared" si="943"/>
        <v>2.5771763496578261E-5</v>
      </c>
      <c r="BG735" s="5">
        <f t="shared" si="944"/>
        <v>2.4500356497413744E-6</v>
      </c>
      <c r="BH735" s="5">
        <f t="shared" si="945"/>
        <v>1.7468754182656001E-7</v>
      </c>
      <c r="BI735" s="5">
        <f t="shared" si="946"/>
        <v>9.9641773857869867E-9</v>
      </c>
      <c r="BJ735" s="8">
        <f t="shared" si="947"/>
        <v>9.5049548922132437E-2</v>
      </c>
      <c r="BK735" s="8">
        <f t="shared" si="948"/>
        <v>0.33354477944339633</v>
      </c>
      <c r="BL735" s="8">
        <f t="shared" si="949"/>
        <v>0.51511336173538658</v>
      </c>
      <c r="BM735" s="8">
        <f t="shared" si="950"/>
        <v>0.16433412040622575</v>
      </c>
      <c r="BN735" s="8">
        <f t="shared" si="951"/>
        <v>0.83551166685194389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1.3434343434343401</v>
      </c>
      <c r="F736" s="15">
        <f>VLOOKUP(B736,home!$B$2:$E$405,3,FALSE)</f>
        <v>0.41</v>
      </c>
      <c r="G736" s="15">
        <f>VLOOKUP(C736,away!$B$2:$E$405,4,FALSE)</f>
        <v>1.41</v>
      </c>
      <c r="H736" s="15">
        <f>VLOOKUP(A736,away!$A$2:$E$405,3,FALSE)</f>
        <v>0.98989898989898994</v>
      </c>
      <c r="I736" s="15">
        <f>VLOOKUP(C736,away!$B$2:$E$405,3,FALSE)</f>
        <v>0.6</v>
      </c>
      <c r="J736" s="15">
        <f>VLOOKUP(B736,home!$B$2:$E$405,4,FALSE)</f>
        <v>0.67</v>
      </c>
      <c r="K736" s="20">
        <f t="shared" si="896"/>
        <v>0.77663939393939196</v>
      </c>
      <c r="L736" s="20">
        <f t="shared" si="897"/>
        <v>0.39793939393939398</v>
      </c>
      <c r="M736" s="21">
        <f t="shared" si="898"/>
        <v>0.30894908538465005</v>
      </c>
      <c r="N736" s="21">
        <f t="shared" si="899"/>
        <v>0.23994203043126405</v>
      </c>
      <c r="O736" s="21">
        <f t="shared" si="900"/>
        <v>0.12294301179609772</v>
      </c>
      <c r="P736" s="21">
        <f t="shared" si="901"/>
        <v>9.5482386170404845E-2</v>
      </c>
      <c r="Q736" s="21">
        <f t="shared" si="902"/>
        <v>9.3174216547362021E-2</v>
      </c>
      <c r="R736" s="21">
        <f t="shared" si="903"/>
        <v>2.4461933801611442E-2</v>
      </c>
      <c r="S736" s="21">
        <f t="shared" si="904"/>
        <v>7.3773369950614559E-3</v>
      </c>
      <c r="T736" s="21">
        <f t="shared" si="905"/>
        <v>3.7077691263635096E-2</v>
      </c>
      <c r="U736" s="21">
        <f t="shared" si="906"/>
        <v>1.8998101442269037E-2</v>
      </c>
      <c r="V736" s="21">
        <f t="shared" si="907"/>
        <v>2.5333398975025572E-4</v>
      </c>
      <c r="W736" s="21">
        <f t="shared" si="908"/>
        <v>2.4120922356706969E-2</v>
      </c>
      <c r="X736" s="21">
        <f t="shared" si="909"/>
        <v>9.5986652238871512E-3</v>
      </c>
      <c r="Y736" s="21">
        <f t="shared" si="910"/>
        <v>1.9098435109103948E-3</v>
      </c>
      <c r="Z736" s="21">
        <f t="shared" si="911"/>
        <v>3.2447890371996124E-3</v>
      </c>
      <c r="AA736" s="21">
        <f t="shared" si="912"/>
        <v>2.5200309913118901E-3</v>
      </c>
      <c r="AB736" s="21">
        <f t="shared" si="913"/>
        <v>9.7857767090047559E-4</v>
      </c>
      <c r="AC736" s="21">
        <f t="shared" si="914"/>
        <v>4.8933900001086377E-6</v>
      </c>
      <c r="AD736" s="21">
        <f t="shared" si="915"/>
        <v>4.6833146300930082E-3</v>
      </c>
      <c r="AE736" s="21">
        <f t="shared" si="916"/>
        <v>1.8636753855267086E-3</v>
      </c>
      <c r="AF736" s="21">
        <f t="shared" si="917"/>
        <v>3.708149267081324E-4</v>
      </c>
      <c r="AG736" s="21">
        <f t="shared" si="918"/>
        <v>4.9187289065971689E-5</v>
      </c>
      <c r="AH736" s="21">
        <f t="shared" si="919"/>
        <v>3.228073457311008E-4</v>
      </c>
      <c r="AI736" s="21">
        <f t="shared" si="920"/>
        <v>2.5070490134778588E-4</v>
      </c>
      <c r="AJ736" s="21">
        <f t="shared" si="921"/>
        <v>9.7353651320189732E-5</v>
      </c>
      <c r="AK736" s="21">
        <f t="shared" si="922"/>
        <v>2.5202893586366347E-5</v>
      </c>
      <c r="AL736" s="21">
        <f t="shared" si="923"/>
        <v>6.0493146058814604E-8</v>
      </c>
      <c r="AM736" s="21">
        <f t="shared" si="924"/>
        <v>7.2744932718858451E-4</v>
      </c>
      <c r="AN736" s="21">
        <f t="shared" si="925"/>
        <v>2.8948074438304522E-4</v>
      </c>
      <c r="AO736" s="21">
        <f t="shared" si="926"/>
        <v>5.7597895988456813E-5</v>
      </c>
      <c r="AP736" s="21">
        <f t="shared" si="927"/>
        <v>7.6401572739435884E-6</v>
      </c>
      <c r="AQ736" s="21">
        <f t="shared" si="928"/>
        <v>7.600798887986909E-7</v>
      </c>
      <c r="AR736" s="21">
        <f t="shared" si="929"/>
        <v>2.5691551903883734E-5</v>
      </c>
      <c r="AS736" s="21">
        <f t="shared" si="930"/>
        <v>1.9953071299994693E-5</v>
      </c>
      <c r="AT736" s="21">
        <f t="shared" si="931"/>
        <v>7.7481706008286768E-6</v>
      </c>
      <c r="AU736" s="21">
        <f t="shared" si="932"/>
        <v>2.005844839855533E-6</v>
      </c>
      <c r="AV736" s="21">
        <f t="shared" si="933"/>
        <v>3.8945453019046447E-7</v>
      </c>
      <c r="AW736" s="21">
        <f t="shared" si="934"/>
        <v>5.193259455913193E-10</v>
      </c>
      <c r="AX736" s="21">
        <f t="shared" si="935"/>
        <v>9.4160967431560066E-5</v>
      </c>
      <c r="AY736" s="21">
        <f t="shared" si="936"/>
        <v>3.7470358312462029E-5</v>
      </c>
      <c r="AZ736" s="21">
        <f t="shared" si="937"/>
        <v>7.4554658387765352E-6</v>
      </c>
      <c r="BA736" s="21">
        <f t="shared" si="938"/>
        <v>9.8894118580619704E-7</v>
      </c>
      <c r="BB736" s="21">
        <f t="shared" si="939"/>
        <v>9.8384664030355903E-8</v>
      </c>
      <c r="BC736" s="21">
        <f t="shared" si="940"/>
        <v>7.8302267154341454E-9</v>
      </c>
      <c r="BD736" s="21">
        <f t="shared" si="941"/>
        <v>1.7039467656656633E-6</v>
      </c>
      <c r="BE736" s="21">
        <f t="shared" si="942"/>
        <v>1.3233521833915679E-6</v>
      </c>
      <c r="BF736" s="21">
        <f t="shared" si="943"/>
        <v>5.1388371883879913E-7</v>
      </c>
      <c r="BG736" s="21">
        <f t="shared" si="944"/>
        <v>1.3303411331809529E-7</v>
      </c>
      <c r="BH736" s="21">
        <f t="shared" si="945"/>
        <v>2.5829883285157483E-8</v>
      </c>
      <c r="BI736" s="21">
        <f t="shared" si="946"/>
        <v>4.012100980021989E-9</v>
      </c>
      <c r="BJ736" s="22">
        <f t="shared" si="947"/>
        <v>0.41401347171754183</v>
      </c>
      <c r="BK736" s="22">
        <f t="shared" si="948"/>
        <v>0.41210456678132518</v>
      </c>
      <c r="BL736" s="22">
        <f t="shared" si="949"/>
        <v>0.17065721664611624</v>
      </c>
      <c r="BM736" s="22">
        <f t="shared" si="950"/>
        <v>0.11502991021180616</v>
      </c>
      <c r="BN736" s="22">
        <f t="shared" si="951"/>
        <v>0.88495266413139007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1.6111111111111101</v>
      </c>
      <c r="F737" s="10">
        <f>VLOOKUP(B737,home!$B$2:$E$405,3,FALSE)</f>
        <v>1.24</v>
      </c>
      <c r="G737" s="10">
        <f>VLOOKUP(C737,away!$B$2:$E$405,4,FALSE)</f>
        <v>1.1599999999999999</v>
      </c>
      <c r="H737" s="10">
        <f>VLOOKUP(A737,away!$A$2:$E$405,3,FALSE)</f>
        <v>1.4652777777777799</v>
      </c>
      <c r="I737" s="10">
        <f>VLOOKUP(C737,away!$B$2:$E$405,3,FALSE)</f>
        <v>0.62</v>
      </c>
      <c r="J737" s="10">
        <f>VLOOKUP(B737,home!$B$2:$E$405,4,FALSE)</f>
        <v>0.78</v>
      </c>
      <c r="K737" s="12">
        <f t="shared" ref="K737:K800" si="952">E737*F737*G737</f>
        <v>2.3174222222222207</v>
      </c>
      <c r="L737" s="12">
        <f t="shared" ref="L737:L800" si="953">H737*I737*J737</f>
        <v>0.70860833333333439</v>
      </c>
      <c r="M737" s="13">
        <f t="shared" ref="M737:M800" si="954">_xlfn.POISSON.DIST(0,K737,FALSE) * _xlfn.POISSON.DIST(0,L737,FALSE)</f>
        <v>4.8507805513968716E-2</v>
      </c>
      <c r="N737" s="13">
        <f t="shared" ref="N737:N800" si="955">_xlfn.POISSON.DIST(1,K737,FALSE) * _xlfn.POISSON.DIST(0,L737,FALSE)</f>
        <v>0.11241306644930467</v>
      </c>
      <c r="O737" s="13">
        <f t="shared" ref="O737:O800" si="956">_xlfn.POISSON.DIST(0,K737,FALSE) * _xlfn.POISSON.DIST(1,L737,FALSE)</f>
        <v>3.43730352189109E-2</v>
      </c>
      <c r="P737" s="13">
        <f t="shared" ref="P737:P800" si="957">_xlfn.POISSON.DIST(1,K737,FALSE) * _xlfn.POISSON.DIST(1,L737,FALSE)</f>
        <v>7.9656835661531158E-2</v>
      </c>
      <c r="Q737" s="13">
        <f t="shared" ref="Q737:Q800" si="958">_xlfn.POISSON.DIST(2,K737,FALSE) * _xlfn.POISSON.DIST(0,L737,FALSE)</f>
        <v>0.13025426912888091</v>
      </c>
      <c r="R737" s="13">
        <f t="shared" ref="R737:R800" si="959">_xlfn.POISSON.DIST(0,K737,FALSE) * _xlfn.POISSON.DIST(2,L737,FALSE)</f>
        <v>1.2178509599040226E-2</v>
      </c>
      <c r="S737" s="13">
        <f t="shared" ref="S737:S800" si="960">_xlfn.POISSON.DIST(2,K737,FALSE) * _xlfn.POISSON.DIST(2,L737,FALSE)</f>
        <v>3.270201259558609E-2</v>
      </c>
      <c r="T737" s="13">
        <f t="shared" ref="T737:T800" si="961">_xlfn.POISSON.DIST(2,K737,FALSE) * _xlfn.POISSON.DIST(1,L737,FALSE)</f>
        <v>9.2299260556967896E-2</v>
      </c>
      <c r="U737" s="13">
        <f t="shared" ref="U737:U800" si="962">_xlfn.POISSON.DIST(1,K737,FALSE) * _xlfn.POISSON.DIST(2,L737,FALSE)</f>
        <v>2.8222748778362446E-2</v>
      </c>
      <c r="V737" s="13">
        <f t="shared" ref="V737:V800" si="963">_xlfn.POISSON.DIST(3,K737,FALSE) * _xlfn.POISSON.DIST(3,L737,FALSE)</f>
        <v>5.9668262905252858E-3</v>
      </c>
      <c r="W737" s="13">
        <f t="shared" ref="W737:W800" si="964">_xlfn.POISSON.DIST(3,K737,FALSE) * _xlfn.POISSON.DIST(0,L737,FALSE)</f>
        <v>0.10061804593952749</v>
      </c>
      <c r="X737" s="13">
        <f t="shared" ref="X737:X800" si="965">_xlfn.POISSON.DIST(3,K737,FALSE) * _xlfn.POISSON.DIST(1,L737,FALSE)</f>
        <v>7.1298785836465442E-2</v>
      </c>
      <c r="Y737" s="13">
        <f t="shared" ref="Y737:Y800" si="966">_xlfn.POISSON.DIST(3,K737,FALSE) * _xlfn.POISSON.DIST(2,L737,FALSE)</f>
        <v>2.5261456900134059E-2</v>
      </c>
      <c r="Z737" s="13">
        <f t="shared" ref="Z737:Z800" si="967">_xlfn.POISSON.DIST(0,K737,FALSE) * _xlfn.POISSON.DIST(3,L737,FALSE)</f>
        <v>2.8765977964866369E-3</v>
      </c>
      <c r="AA737" s="13">
        <f t="shared" ref="AA737:AA800" si="968">_xlfn.POISSON.DIST(1,K737,FALSE) * _xlfn.POISSON.DIST(3,L737,FALSE)</f>
        <v>6.6662916579736048E-3</v>
      </c>
      <c r="AB737" s="13">
        <f t="shared" ref="AB737:AB800" si="969">_xlfn.POISSON.DIST(2,K737,FALSE) * _xlfn.POISSON.DIST(3,L737,FALSE)</f>
        <v>7.7243062140013238E-3</v>
      </c>
      <c r="AC737" s="13">
        <f t="shared" ref="AC737:AC800" si="970">_xlfn.POISSON.DIST(4,K737,FALSE) * _xlfn.POISSON.DIST(4,L737,FALSE)</f>
        <v>6.1239950999793864E-4</v>
      </c>
      <c r="AD737" s="13">
        <f t="shared" ref="AD737:AD800" si="971">_xlfn.POISSON.DIST(4,K737,FALSE) * _xlfn.POISSON.DIST(0,L737,FALSE)</f>
        <v>5.82936239042093E-2</v>
      </c>
      <c r="AE737" s="13">
        <f t="shared" ref="AE737:AE800" si="972">_xlfn.POISSON.DIST(4,K737,FALSE) * _xlfn.POISSON.DIST(1,L737,FALSE)</f>
        <v>4.1307347678721976E-2</v>
      </c>
      <c r="AF737" s="13">
        <f t="shared" ref="AF737:AF800" si="973">_xlfn.POISSON.DIST(4,K737,FALSE) * _xlfn.POISSON.DIST(2,L737,FALSE)</f>
        <v>1.4635365396519875E-2</v>
      </c>
      <c r="AG737" s="13">
        <f t="shared" ref="AG737:AG800" si="974">_xlfn.POISSON.DIST(4,K737,FALSE) * _xlfn.POISSON.DIST(3,L737,FALSE)</f>
        <v>3.4569139604507682E-3</v>
      </c>
      <c r="AH737" s="13">
        <f t="shared" ref="AH737:AH800" si="975">_xlfn.POISSON.DIST(0,K737,FALSE) * _xlfn.POISSON.DIST(4,L737,FALSE)</f>
        <v>5.0959529255968433E-4</v>
      </c>
      <c r="AI737" s="13">
        <f t="shared" ref="AI737:AI800" si="976">_xlfn.POISSON.DIST(1,K737,FALSE) * _xlfn.POISSON.DIST(4,L737,FALSE)</f>
        <v>1.1809474553176465E-3</v>
      </c>
      <c r="AJ737" s="13">
        <f t="shared" ref="AJ737:AJ800" si="977">_xlfn.POISSON.DIST(2,K737,FALSE) * _xlfn.POISSON.DIST(4,L737,FALSE)</f>
        <v>1.3683769381149487E-3</v>
      </c>
      <c r="AK737" s="13">
        <f t="shared" ref="AK737:AK800" si="978">_xlfn.POISSON.DIST(3,K737,FALSE) * _xlfn.POISSON.DIST(4,L737,FALSE)</f>
        <v>1.0570357082546611E-3</v>
      </c>
      <c r="AL737" s="13">
        <f t="shared" ref="AL737:AL800" si="979">_xlfn.POISSON.DIST(5,K737,FALSE) * _xlfn.POISSON.DIST(5,L737,FALSE)</f>
        <v>4.02259443487382E-5</v>
      </c>
      <c r="AM737" s="13">
        <f t="shared" ref="AM737:AM800" si="980">_xlfn.POISSON.DIST(5,K737,FALSE) * _xlfn.POISSON.DIST(0,L737,FALSE)</f>
        <v>2.7018187889895823E-2</v>
      </c>
      <c r="AN737" s="13">
        <f t="shared" ref="AN737:AN800" si="981">_xlfn.POISSON.DIST(5,K737,FALSE) * _xlfn.POISSON.DIST(1,L737,FALSE)</f>
        <v>1.9145313090345957E-2</v>
      </c>
      <c r="AO737" s="13">
        <f t="shared" ref="AO737:AO800" si="982">_xlfn.POISSON.DIST(5,K737,FALSE) * _xlfn.POISSON.DIST(2,L737,FALSE)</f>
        <v>6.7832642000474576E-3</v>
      </c>
      <c r="AP737" s="13">
        <f t="shared" ref="AP737:AP800" si="983">_xlfn.POISSON.DIST(5,K737,FALSE) * _xlfn.POISSON.DIST(3,L737,FALSE)</f>
        <v>1.6022258464517679E-3</v>
      </c>
      <c r="AQ737" s="13">
        <f t="shared" ref="AQ737:AQ800" si="984">_xlfn.POISSON.DIST(5,K737,FALSE) * _xlfn.POISSON.DIST(4,L737,FALSE)</f>
        <v>2.838376466694445E-4</v>
      </c>
      <c r="AR737" s="13">
        <f t="shared" ref="AR737:AR800" si="985">_xlfn.POISSON.DIST(0,K737,FALSE) * _xlfn.POISSON.DIST(5,L737,FALSE)</f>
        <v>7.2220694187046208E-5</v>
      </c>
      <c r="AS737" s="13">
        <f t="shared" ref="AS737:AS800" si="986">_xlfn.POISSON.DIST(1,K737,FALSE) * _xlfn.POISSON.DIST(5,L737,FALSE)</f>
        <v>1.6736584161337604E-4</v>
      </c>
      <c r="AT737" s="13">
        <f t="shared" ref="AT737:AT800" si="987">_xlfn.POISSON.DIST(2,K737,FALSE) * _xlfn.POISSON.DIST(5,L737,FALSE)</f>
        <v>1.939286602978811E-4</v>
      </c>
      <c r="AU737" s="13">
        <f t="shared" ref="AU737:AU800" si="988">_xlfn.POISSON.DIST(3,K737,FALSE) * _xlfn.POISSON.DIST(5,L737,FALSE)</f>
        <v>1.4980486230003128E-4</v>
      </c>
      <c r="AV737" s="13">
        <f t="shared" ref="AV737:AV800" si="989">_xlfn.POISSON.DIST(4,K737,FALSE) * _xlfn.POISSON.DIST(5,L737,FALSE)</f>
        <v>8.6790279222758034E-5</v>
      </c>
      <c r="AW737" s="13">
        <f t="shared" ref="AW737:AW800" si="990">_xlfn.POISSON.DIST(6,K737,FALSE) * _xlfn.POISSON.DIST(6,L737,FALSE)</f>
        <v>1.8349117015328172E-6</v>
      </c>
      <c r="AX737" s="13">
        <f t="shared" ref="AX737:AX800" si="991">_xlfn.POISSON.DIST(6,K737,FALSE) * _xlfn.POISSON.DIST(0,L737,FALSE)</f>
        <v>1.0435424836703311E-2</v>
      </c>
      <c r="AY737" s="13">
        <f t="shared" ref="AY737:AY800" si="992">_xlfn.POISSON.DIST(6,K737,FALSE) * _xlfn.POISSON.DIST(1,L737,FALSE)</f>
        <v>7.3946290011616166E-3</v>
      </c>
      <c r="AZ737" s="13">
        <f t="shared" ref="AZ737:AZ800" si="993">_xlfn.POISSON.DIST(6,K737,FALSE) * _xlfn.POISSON.DIST(2,L737,FALSE)</f>
        <v>2.6199478660657357E-3</v>
      </c>
      <c r="BA737" s="13">
        <f t="shared" ref="BA737:BA800" si="994">_xlfn.POISSON.DIST(6,K737,FALSE) * _xlfn.POISSON.DIST(3,L737,FALSE)</f>
        <v>6.1883896359768897E-4</v>
      </c>
      <c r="BB737" s="13">
        <f t="shared" ref="BB737:BB800" si="995">_xlfn.POISSON.DIST(6,K737,FALSE) * _xlfn.POISSON.DIST(4,L737,FALSE)</f>
        <v>1.0962861164917158E-4</v>
      </c>
      <c r="BC737" s="13">
        <f t="shared" ref="BC737:BC800" si="996">_xlfn.POISSON.DIST(6,K737,FALSE) * _xlfn.POISSON.DIST(5,L737,FALSE)</f>
        <v>1.5536749557273375E-5</v>
      </c>
      <c r="BD737" s="13">
        <f t="shared" ref="BD737:BD800" si="997">_xlfn.POISSON.DIST(0,K737,FALSE) * _xlfn.POISSON.DIST(6,L737,FALSE)</f>
        <v>8.5293642900098712E-6</v>
      </c>
      <c r="BE737" s="13">
        <f t="shared" ref="BE737:BE800" si="998">_xlfn.POISSON.DIST(1,K737,FALSE) * _xlfn.POISSON.DIST(6,L737,FALSE)</f>
        <v>1.9766138347097528E-5</v>
      </c>
      <c r="BF737" s="13">
        <f t="shared" ref="BF737:BF800" si="999">_xlfn.POISSON.DIST(2,K737,FALSE) * _xlfn.POISSON.DIST(6,L737,FALSE)</f>
        <v>2.2903244126541306E-5</v>
      </c>
      <c r="BG737" s="13">
        <f t="shared" ref="BG737:BG800" si="1000">_xlfn.POISSON.DIST(3,K737,FALSE) * _xlfn.POISSON.DIST(6,L737,FALSE)</f>
        <v>1.7692162299942463E-5</v>
      </c>
      <c r="BH737" s="13">
        <f t="shared" ref="BH737:BH800" si="1001">_xlfn.POISSON.DIST(4,K737,FALSE) * _xlfn.POISSON.DIST(6,L737,FALSE)</f>
        <v>1.025005251826221E-5</v>
      </c>
      <c r="BI737" s="13">
        <f t="shared" ref="BI737:BI800" si="1002">_xlfn.POISSON.DIST(5,K737,FALSE) * _xlfn.POISSON.DIST(6,L737,FALSE)</f>
        <v>4.7507398969531374E-6</v>
      </c>
      <c r="BJ737" s="14">
        <f t="shared" ref="BJ737:BJ800" si="1003">SUM(N737,Q737,T737,W737,X737,Y737,AD737,AE737,AF737,AG737,AM737,AN737,AO737,AP737,AQ737,AX737,AY737,AZ737,BA737,BB737,BC737)</f>
        <v>0.72586497045332787</v>
      </c>
      <c r="BK737" s="14">
        <f t="shared" ref="BK737:BK800" si="1004">SUM(M737,P737,S737,V737,AC737,AL737,AY737)</f>
        <v>0.17488073451711952</v>
      </c>
      <c r="BL737" s="14">
        <f t="shared" ref="BL737:BL800" si="1005">SUM(O737,R737,U737,AA737,AB737,AH737,AI737,AJ737,AK737,AR737,AS737,AT737,AU737,AV737,BD737,BE737,BF737,BG737,BH737,BI737)</f>
        <v>9.4034848901635354E-2</v>
      </c>
      <c r="BM737" s="14">
        <f t="shared" ref="BM737:BM800" si="1006">SUM(S737:BI737)</f>
        <v>0.57288083600747242</v>
      </c>
      <c r="BN737" s="14">
        <f t="shared" ref="BN737:BN800" si="1007">SUM(M737:R737)</f>
        <v>0.4173835215716365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1.36666666666667</v>
      </c>
      <c r="F738" s="10">
        <f>VLOOKUP(B738,home!$B$2:$E$405,3,FALSE)</f>
        <v>0.73</v>
      </c>
      <c r="G738" s="10">
        <f>VLOOKUP(C738,away!$B$2:$E$405,4,FALSE)</f>
        <v>0.66</v>
      </c>
      <c r="H738" s="10">
        <f>VLOOKUP(A738,away!$A$2:$E$405,3,FALSE)</f>
        <v>1.0874999999999999</v>
      </c>
      <c r="I738" s="10">
        <f>VLOOKUP(C738,away!$B$2:$E$405,3,FALSE)</f>
        <v>0.37</v>
      </c>
      <c r="J738" s="10">
        <f>VLOOKUP(B738,home!$B$2:$E$405,4,FALSE)</f>
        <v>1.1000000000000001</v>
      </c>
      <c r="K738" s="12">
        <f t="shared" si="952"/>
        <v>0.65846000000000171</v>
      </c>
      <c r="L738" s="12">
        <f t="shared" si="953"/>
        <v>0.44261250000000002</v>
      </c>
      <c r="M738" s="13">
        <f t="shared" si="954"/>
        <v>0.33251427083591228</v>
      </c>
      <c r="N738" s="13">
        <f t="shared" si="955"/>
        <v>0.21894734677461536</v>
      </c>
      <c r="O738" s="13">
        <f t="shared" si="956"/>
        <v>0.14717497270036023</v>
      </c>
      <c r="P738" s="13">
        <f t="shared" si="957"/>
        <v>9.6908832524279453E-2</v>
      </c>
      <c r="Q738" s="13">
        <f t="shared" si="958"/>
        <v>7.2084034978606798E-2</v>
      </c>
      <c r="R738" s="13">
        <f t="shared" si="959"/>
        <v>3.2570741302169096E-2</v>
      </c>
      <c r="S738" s="13">
        <f t="shared" si="960"/>
        <v>7.0608411765379761E-3</v>
      </c>
      <c r="T738" s="13">
        <f t="shared" si="961"/>
        <v>3.19052949319686E-2</v>
      </c>
      <c r="U738" s="13">
        <f t="shared" si="962"/>
        <v>2.1446530317826316E-2</v>
      </c>
      <c r="V738" s="13">
        <f t="shared" si="963"/>
        <v>2.2864778883942147E-4</v>
      </c>
      <c r="W738" s="13">
        <f t="shared" si="964"/>
        <v>1.5821484557337853E-2</v>
      </c>
      <c r="X738" s="13">
        <f t="shared" si="965"/>
        <v>7.0027868336346999E-3</v>
      </c>
      <c r="Y738" s="13">
        <f t="shared" si="966"/>
        <v>1.5497604937010692E-3</v>
      </c>
      <c r="Z738" s="13">
        <f t="shared" si="967"/>
        <v>4.8054057448687721E-3</v>
      </c>
      <c r="AA738" s="13">
        <f t="shared" si="968"/>
        <v>3.1641674667662999E-3</v>
      </c>
      <c r="AB738" s="13">
        <f t="shared" si="969"/>
        <v>1.0417388550834716E-3</v>
      </c>
      <c r="AC738" s="13">
        <f t="shared" si="970"/>
        <v>4.1648570112462805E-6</v>
      </c>
      <c r="AD738" s="13">
        <f t="shared" si="971"/>
        <v>2.6044536804061768E-3</v>
      </c>
      <c r="AE738" s="13">
        <f t="shared" si="972"/>
        <v>1.1527637546187789E-3</v>
      </c>
      <c r="AF738" s="13">
        <f t="shared" si="973"/>
        <v>2.5511382367060211E-4</v>
      </c>
      <c r="AG738" s="13">
        <f t="shared" si="974"/>
        <v>3.7638855759801456E-5</v>
      </c>
      <c r="AH738" s="13">
        <f t="shared" si="975"/>
        <v>5.3173316256268234E-4</v>
      </c>
      <c r="AI738" s="13">
        <f t="shared" si="976"/>
        <v>3.5012501822102469E-4</v>
      </c>
      <c r="AJ738" s="13">
        <f t="shared" si="977"/>
        <v>1.1527165974890826E-4</v>
      </c>
      <c r="AK738" s="13">
        <f t="shared" si="978"/>
        <v>2.5300592359422108E-5</v>
      </c>
      <c r="AL738" s="13">
        <f t="shared" si="979"/>
        <v>4.8552674695830975E-8</v>
      </c>
      <c r="AM738" s="13">
        <f t="shared" si="980"/>
        <v>3.4298571408005119E-4</v>
      </c>
      <c r="AN738" s="13">
        <f t="shared" si="981"/>
        <v>1.5180976437325668E-4</v>
      </c>
      <c r="AO738" s="13">
        <f t="shared" si="982"/>
        <v>3.3596449666829029E-5</v>
      </c>
      <c r="AP738" s="13">
        <f t="shared" si="983"/>
        <v>4.9567361927197878E-6</v>
      </c>
      <c r="AQ738" s="13">
        <f t="shared" si="984"/>
        <v>5.4847834952504676E-7</v>
      </c>
      <c r="AR738" s="13">
        <f t="shared" si="985"/>
        <v>4.7070348882955066E-5</v>
      </c>
      <c r="AS738" s="13">
        <f t="shared" si="986"/>
        <v>3.0993941925470679E-5</v>
      </c>
      <c r="AT738" s="13">
        <f t="shared" si="987"/>
        <v>1.0204135500122737E-5</v>
      </c>
      <c r="AU738" s="13">
        <f t="shared" si="988"/>
        <v>2.2396716871369447E-6</v>
      </c>
      <c r="AV738" s="13">
        <f t="shared" si="989"/>
        <v>3.6868355477804907E-7</v>
      </c>
      <c r="AW738" s="13">
        <f t="shared" si="990"/>
        <v>3.9306441803031259E-10</v>
      </c>
      <c r="AX738" s="13">
        <f t="shared" si="991"/>
        <v>3.7640395548858504E-5</v>
      </c>
      <c r="AY738" s="13">
        <f t="shared" si="992"/>
        <v>1.6660109574869136E-5</v>
      </c>
      <c r="AZ738" s="13">
        <f t="shared" si="993"/>
        <v>3.6869863746033822E-6</v>
      </c>
      <c r="BA738" s="13">
        <f t="shared" si="994"/>
        <v>5.4396875224304641E-7</v>
      </c>
      <c r="BB738" s="13">
        <f t="shared" si="995"/>
        <v>6.0191842338043845E-8</v>
      </c>
      <c r="BC738" s="13">
        <f t="shared" si="996"/>
        <v>5.3283323633694893E-9</v>
      </c>
      <c r="BD738" s="13">
        <f t="shared" si="997"/>
        <v>3.4723207991594882E-6</v>
      </c>
      <c r="BE738" s="13">
        <f t="shared" si="998"/>
        <v>2.2863843534145626E-6</v>
      </c>
      <c r="BF738" s="13">
        <f t="shared" si="999"/>
        <v>7.5274632067467837E-7</v>
      </c>
      <c r="BG738" s="13">
        <f t="shared" si="1000"/>
        <v>1.6521778077048334E-7</v>
      </c>
      <c r="BH738" s="13">
        <f t="shared" si="1001"/>
        <v>2.7197324981533179E-8</v>
      </c>
      <c r="BI738" s="13">
        <f t="shared" si="1002"/>
        <v>3.5816701214680775E-9</v>
      </c>
      <c r="BJ738" s="14">
        <f t="shared" si="1003"/>
        <v>0.3519531728074074</v>
      </c>
      <c r="BK738" s="14">
        <f t="shared" si="1004"/>
        <v>0.43673346584482997</v>
      </c>
      <c r="BL738" s="14">
        <f t="shared" si="1005"/>
        <v>0.20651816530489697</v>
      </c>
      <c r="BM738" s="14">
        <f t="shared" si="1006"/>
        <v>9.9793350869549519E-2</v>
      </c>
      <c r="BN738" s="14">
        <f t="shared" si="1007"/>
        <v>0.90020019911594318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1.3644444444444399</v>
      </c>
      <c r="F739" s="10">
        <f>VLOOKUP(B739,home!$B$2:$E$405,3,FALSE)</f>
        <v>0.9</v>
      </c>
      <c r="G739" s="10">
        <f>VLOOKUP(C739,away!$B$2:$E$405,4,FALSE)</f>
        <v>0.92</v>
      </c>
      <c r="H739" s="10">
        <f>VLOOKUP(A739,away!$A$2:$E$405,3,FALSE)</f>
        <v>1.1155555555555601</v>
      </c>
      <c r="I739" s="10">
        <f>VLOOKUP(C739,away!$B$2:$E$405,3,FALSE)</f>
        <v>0.55000000000000004</v>
      </c>
      <c r="J739" s="10">
        <f>VLOOKUP(B739,home!$B$2:$E$405,4,FALSE)</f>
        <v>1.2</v>
      </c>
      <c r="K739" s="12">
        <f t="shared" si="952"/>
        <v>1.1297599999999963</v>
      </c>
      <c r="L739" s="12">
        <f t="shared" si="953"/>
        <v>0.73626666666666962</v>
      </c>
      <c r="M739" s="13">
        <f t="shared" si="954"/>
        <v>0.15473726471524038</v>
      </c>
      <c r="N739" s="13">
        <f t="shared" si="955"/>
        <v>0.17481597218468936</v>
      </c>
      <c r="O739" s="13">
        <f t="shared" si="956"/>
        <v>0.11392789010100811</v>
      </c>
      <c r="P739" s="13">
        <f t="shared" si="957"/>
        <v>0.12871117312051447</v>
      </c>
      <c r="Q739" s="13">
        <f t="shared" si="958"/>
        <v>9.8750046367687028E-2</v>
      </c>
      <c r="R739" s="13">
        <f t="shared" si="959"/>
        <v>4.194065394251794E-2</v>
      </c>
      <c r="S739" s="13">
        <f t="shared" si="960"/>
        <v>2.6765637412142031E-2</v>
      </c>
      <c r="T739" s="13">
        <f t="shared" si="961"/>
        <v>7.2706367472316E-2</v>
      </c>
      <c r="U739" s="13">
        <f t="shared" si="962"/>
        <v>4.7382873198098911E-2</v>
      </c>
      <c r="V739" s="13">
        <f t="shared" si="963"/>
        <v>2.4737534562752463E-3</v>
      </c>
      <c r="W739" s="13">
        <f t="shared" si="964"/>
        <v>3.7187950794785901E-2</v>
      </c>
      <c r="X739" s="13">
        <f t="shared" si="965"/>
        <v>2.7380248571841147E-2</v>
      </c>
      <c r="Y739" s="13">
        <f t="shared" si="966"/>
        <v>1.0079582174247158E-2</v>
      </c>
      <c r="Z739" s="13">
        <f t="shared" si="967"/>
        <v>1.0293168492026002E-2</v>
      </c>
      <c r="AA739" s="13">
        <f t="shared" si="968"/>
        <v>1.1628810035551256E-2</v>
      </c>
      <c r="AB739" s="13">
        <f t="shared" si="969"/>
        <v>6.5688822128821735E-3</v>
      </c>
      <c r="AC739" s="13">
        <f t="shared" si="970"/>
        <v>1.2860497354744282E-4</v>
      </c>
      <c r="AD739" s="13">
        <f t="shared" si="971"/>
        <v>1.0503364822479299E-2</v>
      </c>
      <c r="AE739" s="13">
        <f t="shared" si="972"/>
        <v>7.73327740663079E-3</v>
      </c>
      <c r="AF739" s="13">
        <f t="shared" si="973"/>
        <v>2.8468771892943587E-3</v>
      </c>
      <c r="AG739" s="13">
        <f t="shared" si="974"/>
        <v>6.9868692619037842E-4</v>
      </c>
      <c r="AH739" s="13">
        <f t="shared" si="975"/>
        <v>1.8946292137655934E-3</v>
      </c>
      <c r="AI739" s="13">
        <f t="shared" si="976"/>
        <v>2.1404763005438096E-3</v>
      </c>
      <c r="AJ739" s="13">
        <f t="shared" si="977"/>
        <v>1.2091122526511834E-3</v>
      </c>
      <c r="AK739" s="13">
        <f t="shared" si="978"/>
        <v>4.5533555285173208E-4</v>
      </c>
      <c r="AL739" s="13">
        <f t="shared" si="979"/>
        <v>4.278968494082154E-6</v>
      </c>
      <c r="AM739" s="13">
        <f t="shared" si="980"/>
        <v>2.373256288368833E-3</v>
      </c>
      <c r="AN739" s="13">
        <f t="shared" si="981"/>
        <v>1.747349496583033E-3</v>
      </c>
      <c r="AO739" s="13">
        <f t="shared" si="982"/>
        <v>6.4325759467543633E-4</v>
      </c>
      <c r="AP739" s="13">
        <f t="shared" si="983"/>
        <v>1.5786970834656772E-4</v>
      </c>
      <c r="AQ739" s="13">
        <f t="shared" si="984"/>
        <v>2.9058550982991679E-5</v>
      </c>
      <c r="AR739" s="13">
        <f t="shared" si="985"/>
        <v>2.7899046715769741E-4</v>
      </c>
      <c r="AS739" s="13">
        <f t="shared" si="986"/>
        <v>3.1519227017607915E-4</v>
      </c>
      <c r="AT739" s="13">
        <f t="shared" si="987"/>
        <v>1.7804580957706307E-4</v>
      </c>
      <c r="AU739" s="13">
        <f t="shared" si="988"/>
        <v>6.7049677942594018E-5</v>
      </c>
      <c r="AV739" s="13">
        <f t="shared" si="989"/>
        <v>1.8937511038106199E-5</v>
      </c>
      <c r="AW739" s="13">
        <f t="shared" si="990"/>
        <v>9.88684945041394E-8</v>
      </c>
      <c r="AX739" s="13">
        <f t="shared" si="991"/>
        <v>4.4686833739126066E-4</v>
      </c>
      <c r="AY739" s="13">
        <f t="shared" si="992"/>
        <v>3.2901426120994021E-4</v>
      </c>
      <c r="AZ739" s="13">
        <f t="shared" si="993"/>
        <v>1.2112111669341977E-4</v>
      </c>
      <c r="BA739" s="13">
        <f t="shared" si="994"/>
        <v>2.97258136169363E-5</v>
      </c>
      <c r="BB739" s="13">
        <f t="shared" si="995"/>
        <v>5.4715314264240962E-6</v>
      </c>
      <c r="BC739" s="13">
        <f t="shared" si="996"/>
        <v>8.0570124097903988E-7</v>
      </c>
      <c r="BD739" s="13">
        <f t="shared" si="997"/>
        <v>3.423523021432912E-5</v>
      </c>
      <c r="BE739" s="13">
        <f t="shared" si="998"/>
        <v>3.867759368694033E-5</v>
      </c>
      <c r="BF739" s="13">
        <f t="shared" si="999"/>
        <v>2.1848199121878787E-5</v>
      </c>
      <c r="BG739" s="13">
        <f t="shared" si="1000"/>
        <v>8.2277404799778978E-6</v>
      </c>
      <c r="BH739" s="13">
        <f t="shared" si="1001"/>
        <v>2.3238430211649505E-6</v>
      </c>
      <c r="BI739" s="13">
        <f t="shared" si="1002"/>
        <v>5.2507697831826076E-7</v>
      </c>
      <c r="BJ739" s="14">
        <f t="shared" si="1003"/>
        <v>0.44858617231069736</v>
      </c>
      <c r="BK739" s="14">
        <f t="shared" si="1004"/>
        <v>0.31314972690742365</v>
      </c>
      <c r="BL739" s="14">
        <f t="shared" si="1005"/>
        <v>0.22811271622926488</v>
      </c>
      <c r="BM739" s="14">
        <f t="shared" si="1006"/>
        <v>0.28692986811503907</v>
      </c>
      <c r="BN739" s="14">
        <f t="shared" si="1007"/>
        <v>0.71288300043165731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1.3644444444444399</v>
      </c>
      <c r="F740" s="10">
        <f>VLOOKUP(B740,home!$B$2:$E$405,3,FALSE)</f>
        <v>1.3</v>
      </c>
      <c r="G740" s="10">
        <f>VLOOKUP(C740,away!$B$2:$E$405,4,FALSE)</f>
        <v>1</v>
      </c>
      <c r="H740" s="10">
        <f>VLOOKUP(A740,away!$A$2:$E$405,3,FALSE)</f>
        <v>1.1155555555555601</v>
      </c>
      <c r="I740" s="10">
        <f>VLOOKUP(C740,away!$B$2:$E$405,3,FALSE)</f>
        <v>1</v>
      </c>
      <c r="J740" s="10">
        <f>VLOOKUP(B740,home!$B$2:$E$405,4,FALSE)</f>
        <v>1.2</v>
      </c>
      <c r="K740" s="12">
        <f t="shared" si="952"/>
        <v>1.7737777777777719</v>
      </c>
      <c r="L740" s="12">
        <f t="shared" si="953"/>
        <v>1.338666666666672</v>
      </c>
      <c r="M740" s="13">
        <f t="shared" si="954"/>
        <v>4.449206392650347E-2</v>
      </c>
      <c r="N740" s="13">
        <f t="shared" si="955"/>
        <v>7.891903428029988E-2</v>
      </c>
      <c r="O740" s="13">
        <f t="shared" si="956"/>
        <v>5.9560042909612879E-2</v>
      </c>
      <c r="P740" s="13">
        <f t="shared" si="957"/>
        <v>0.10564628055656186</v>
      </c>
      <c r="Q740" s="13">
        <f t="shared" si="958"/>
        <v>6.9992414625039093E-2</v>
      </c>
      <c r="R740" s="13">
        <f t="shared" si="959"/>
        <v>3.9865522054167726E-2</v>
      </c>
      <c r="S740" s="13">
        <f t="shared" si="960"/>
        <v>6.2714198951710209E-2</v>
      </c>
      <c r="T740" s="13">
        <f t="shared" si="961"/>
        <v>9.3696512378052696E-2</v>
      </c>
      <c r="U740" s="13">
        <f t="shared" si="962"/>
        <v>7.0712577119192377E-2</v>
      </c>
      <c r="V740" s="13">
        <f t="shared" si="963"/>
        <v>1.6546076542442192E-2</v>
      </c>
      <c r="W740" s="13">
        <f t="shared" si="964"/>
        <v>4.1383663224967414E-2</v>
      </c>
      <c r="X740" s="13">
        <f t="shared" si="965"/>
        <v>5.539893050382326E-2</v>
      </c>
      <c r="Y740" s="13">
        <f t="shared" si="966"/>
        <v>3.7080350817225861E-2</v>
      </c>
      <c r="Z740" s="13">
        <f t="shared" si="967"/>
        <v>1.7788881841059808E-2</v>
      </c>
      <c r="AA740" s="13">
        <f t="shared" si="968"/>
        <v>3.1553523301186423E-2</v>
      </c>
      <c r="AB740" s="13">
        <f t="shared" si="969"/>
        <v>2.7984469221118809E-2</v>
      </c>
      <c r="AC740" s="13">
        <f t="shared" si="970"/>
        <v>2.4555382609929761E-3</v>
      </c>
      <c r="AD740" s="13">
        <f t="shared" si="971"/>
        <v>1.8351355547871609E-2</v>
      </c>
      <c r="AE740" s="13">
        <f t="shared" si="972"/>
        <v>2.4566347960084223E-2</v>
      </c>
      <c r="AF740" s="13">
        <f t="shared" si="973"/>
        <v>1.6443075567949775E-2</v>
      </c>
      <c r="AG740" s="13">
        <f t="shared" si="974"/>
        <v>7.3372657200985103E-3</v>
      </c>
      <c r="AH740" s="13">
        <f t="shared" si="975"/>
        <v>5.9533457894747023E-3</v>
      </c>
      <c r="AI740" s="13">
        <f t="shared" si="976"/>
        <v>1.0559912464797091E-2</v>
      </c>
      <c r="AJ740" s="13">
        <f t="shared" si="977"/>
        <v>9.3654690326677933E-3</v>
      </c>
      <c r="AK740" s="13">
        <f t="shared" si="978"/>
        <v>5.5374202828706717E-3</v>
      </c>
      <c r="AL740" s="13">
        <f t="shared" si="979"/>
        <v>2.3322674755369381E-4</v>
      </c>
      <c r="AM740" s="13">
        <f t="shared" si="980"/>
        <v>6.510245332582691E-3</v>
      </c>
      <c r="AN740" s="13">
        <f t="shared" si="981"/>
        <v>8.7150484185507301E-3</v>
      </c>
      <c r="AO740" s="13">
        <f t="shared" si="982"/>
        <v>5.8332724081499804E-3</v>
      </c>
      <c r="AP740" s="13">
        <f t="shared" si="983"/>
        <v>2.6029357767922692E-3</v>
      </c>
      <c r="AQ740" s="13">
        <f t="shared" si="984"/>
        <v>8.7111583996648233E-4</v>
      </c>
      <c r="AR740" s="13">
        <f t="shared" si="985"/>
        <v>1.5939091127020334E-3</v>
      </c>
      <c r="AS740" s="13">
        <f t="shared" si="986"/>
        <v>2.8272405639083527E-3</v>
      </c>
      <c r="AT740" s="13">
        <f t="shared" si="987"/>
        <v>2.507448242346267E-3</v>
      </c>
      <c r="AU740" s="13">
        <f t="shared" si="988"/>
        <v>1.4825519904005805E-3</v>
      </c>
      <c r="AV740" s="13">
        <f t="shared" si="989"/>
        <v>6.5742944374318885E-4</v>
      </c>
      <c r="AW740" s="13">
        <f t="shared" si="990"/>
        <v>1.5383229321559516E-5</v>
      </c>
      <c r="AX740" s="13">
        <f t="shared" si="991"/>
        <v>1.9246214164694391E-3</v>
      </c>
      <c r="AY740" s="13">
        <f t="shared" si="992"/>
        <v>2.5764265361804327E-3</v>
      </c>
      <c r="AZ740" s="13">
        <f t="shared" si="993"/>
        <v>1.7244881615501102E-3</v>
      </c>
      <c r="BA740" s="13">
        <f t="shared" si="994"/>
        <v>7.6950493964280818E-4</v>
      </c>
      <c r="BB740" s="13">
        <f t="shared" si="995"/>
        <v>2.5752765313379397E-4</v>
      </c>
      <c r="BC740" s="13">
        <f t="shared" si="996"/>
        <v>6.8948736999021386E-5</v>
      </c>
      <c r="BD740" s="13">
        <f t="shared" si="997"/>
        <v>3.5561883314507765E-4</v>
      </c>
      <c r="BE740" s="13">
        <f t="shared" si="998"/>
        <v>6.3078878359200006E-4</v>
      </c>
      <c r="BF740" s="13">
        <f t="shared" si="999"/>
        <v>5.59439563403481E-4</v>
      </c>
      <c r="BG740" s="13">
        <f t="shared" si="1000"/>
        <v>3.3077382185826447E-4</v>
      </c>
      <c r="BH740" s="13">
        <f t="shared" si="1001"/>
        <v>1.4667981367070331E-4</v>
      </c>
      <c r="BI740" s="13">
        <f t="shared" si="1002"/>
        <v>5.2035478787535503E-5</v>
      </c>
      <c r="BJ740" s="14">
        <f t="shared" si="1003"/>
        <v>0.47502308584543013</v>
      </c>
      <c r="BK740" s="14">
        <f t="shared" si="1004"/>
        <v>0.23466381152194485</v>
      </c>
      <c r="BL740" s="14">
        <f t="shared" si="1005"/>
        <v>0.27223619782264596</v>
      </c>
      <c r="BM740" s="14">
        <f t="shared" si="1006"/>
        <v>0.59867557537203686</v>
      </c>
      <c r="BN740" s="14">
        <f t="shared" si="1007"/>
        <v>0.39847535835218489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1.6241610738254999</v>
      </c>
      <c r="F741" s="10">
        <f>VLOOKUP(B741,home!$B$2:$E$405,3,FALSE)</f>
        <v>0.62</v>
      </c>
      <c r="G741" s="10">
        <f>VLOOKUP(C741,away!$B$2:$E$405,4,FALSE)</f>
        <v>1</v>
      </c>
      <c r="H741" s="10">
        <f>VLOOKUP(A741,away!$A$2:$E$405,3,FALSE)</f>
        <v>1.2013422818791899</v>
      </c>
      <c r="I741" s="10">
        <f>VLOOKUP(C741,away!$B$2:$E$405,3,FALSE)</f>
        <v>0.77</v>
      </c>
      <c r="J741" s="10">
        <f>VLOOKUP(B741,home!$B$2:$E$405,4,FALSE)</f>
        <v>0.83</v>
      </c>
      <c r="K741" s="12">
        <f t="shared" si="952"/>
        <v>1.0069798657718099</v>
      </c>
      <c r="L741" s="12">
        <f t="shared" si="953"/>
        <v>0.76777785234899021</v>
      </c>
      <c r="M741" s="13">
        <f t="shared" si="954"/>
        <v>0.16952451724289225</v>
      </c>
      <c r="N741" s="13">
        <f t="shared" si="955"/>
        <v>0.17070777561827849</v>
      </c>
      <c r="O741" s="13">
        <f t="shared" si="956"/>
        <v>0.13015716976924716</v>
      </c>
      <c r="P741" s="13">
        <f t="shared" si="957"/>
        <v>0.13106564934347517</v>
      </c>
      <c r="Q741" s="13">
        <f t="shared" si="958"/>
        <v>8.5949646489149156E-2</v>
      </c>
      <c r="R741" s="13">
        <f t="shared" si="959"/>
        <v>4.9965896136627747E-2</v>
      </c>
      <c r="S741" s="13">
        <f t="shared" si="960"/>
        <v>2.5332920448925558E-2</v>
      </c>
      <c r="T741" s="13">
        <f t="shared" si="961"/>
        <v>6.5990234991593857E-2</v>
      </c>
      <c r="U741" s="13">
        <f t="shared" si="962"/>
        <v>5.0314651384829601E-2</v>
      </c>
      <c r="V741" s="13">
        <f t="shared" si="963"/>
        <v>2.1762015589938976E-3</v>
      </c>
      <c r="W741" s="13">
        <f t="shared" si="964"/>
        <v>2.884985449492598E-2</v>
      </c>
      <c r="X741" s="13">
        <f t="shared" si="965"/>
        <v>2.215027932469513E-2</v>
      </c>
      <c r="Y741" s="13">
        <f t="shared" si="966"/>
        <v>8.5032469444223328E-3</v>
      </c>
      <c r="Z741" s="13">
        <f t="shared" si="967"/>
        <v>1.278756947549092E-2</v>
      </c>
      <c r="AA741" s="13">
        <f t="shared" si="968"/>
        <v>1.2876824993977539E-2</v>
      </c>
      <c r="AB741" s="13">
        <f t="shared" si="969"/>
        <v>6.4833517520012946E-3</v>
      </c>
      <c r="AC741" s="13">
        <f t="shared" si="970"/>
        <v>1.0515634960603941E-4</v>
      </c>
      <c r="AD741" s="13">
        <f t="shared" si="971"/>
        <v>7.2628056517091994E-3</v>
      </c>
      <c r="AE741" s="13">
        <f t="shared" si="972"/>
        <v>5.5762213252973977E-3</v>
      </c>
      <c r="AF741" s="13">
        <f t="shared" si="973"/>
        <v>2.1406496166797378E-3</v>
      </c>
      <c r="AG741" s="13">
        <f t="shared" si="974"/>
        <v>5.4784778844201942E-4</v>
      </c>
      <c r="AH741" s="13">
        <f t="shared" si="975"/>
        <v>2.4545031571639804E-3</v>
      </c>
      <c r="AI741" s="13">
        <f t="shared" si="976"/>
        <v>2.4716352597374688E-3</v>
      </c>
      <c r="AJ741" s="13">
        <f t="shared" si="977"/>
        <v>1.2444434710436542E-3</v>
      </c>
      <c r="AK741" s="13">
        <f t="shared" si="978"/>
        <v>4.1770983981071478E-4</v>
      </c>
      <c r="AL741" s="13">
        <f t="shared" si="979"/>
        <v>3.2520099081498299E-6</v>
      </c>
      <c r="AM741" s="13">
        <f t="shared" si="980"/>
        <v>1.4626998120569751E-3</v>
      </c>
      <c r="AN741" s="13">
        <f t="shared" si="981"/>
        <v>1.1230285203323758E-3</v>
      </c>
      <c r="AO741" s="13">
        <f t="shared" si="982"/>
        <v>4.3111821273372791E-4</v>
      </c>
      <c r="AP741" s="13">
        <f t="shared" si="983"/>
        <v>1.1033433849374557E-4</v>
      </c>
      <c r="AQ741" s="13">
        <f t="shared" si="984"/>
        <v>2.1178065362268623E-5</v>
      </c>
      <c r="AR741" s="13">
        <f t="shared" si="985"/>
        <v>3.7690263251823557E-4</v>
      </c>
      <c r="AS741" s="13">
        <f t="shared" si="986"/>
        <v>3.7953336230225459E-4</v>
      </c>
      <c r="AT741" s="13">
        <f t="shared" si="987"/>
        <v>1.9109122711352401E-4</v>
      </c>
      <c r="AU741" s="13">
        <f t="shared" si="988"/>
        <v>6.4141672742982288E-5</v>
      </c>
      <c r="AV741" s="13">
        <f t="shared" si="989"/>
        <v>1.614734325227691E-5</v>
      </c>
      <c r="AW741" s="13">
        <f t="shared" si="990"/>
        <v>6.9840240550309397E-8</v>
      </c>
      <c r="AX741" s="13">
        <f t="shared" si="991"/>
        <v>2.4548487673493056E-4</v>
      </c>
      <c r="AY741" s="13">
        <f t="shared" si="992"/>
        <v>1.8847785144370159E-4</v>
      </c>
      <c r="AZ741" s="13">
        <f t="shared" si="993"/>
        <v>7.235455999839861E-5</v>
      </c>
      <c r="BA741" s="13">
        <f t="shared" si="994"/>
        <v>1.851740956107555E-5</v>
      </c>
      <c r="BB741" s="13">
        <f t="shared" si="995"/>
        <v>3.5543142359673109E-6</v>
      </c>
      <c r="BC741" s="13">
        <f t="shared" si="996"/>
        <v>5.4578475013288494E-7</v>
      </c>
      <c r="BD741" s="13">
        <f t="shared" si="997"/>
        <v>4.8229582289921896E-5</v>
      </c>
      <c r="BE741" s="13">
        <f t="shared" si="998"/>
        <v>4.8566218300536009E-5</v>
      </c>
      <c r="BF741" s="13">
        <f t="shared" si="999"/>
        <v>2.4452601992659083E-5</v>
      </c>
      <c r="BG741" s="13">
        <f t="shared" si="1000"/>
        <v>8.2077592907797793E-6</v>
      </c>
      <c r="BH741" s="13">
        <f t="shared" si="1001"/>
        <v>2.0662620872291862E-6</v>
      </c>
      <c r="BI741" s="13">
        <f t="shared" si="1002"/>
        <v>4.1613686384948529E-7</v>
      </c>
      <c r="BJ741" s="14">
        <f t="shared" si="1003"/>
        <v>0.40135585599089668</v>
      </c>
      <c r="BK741" s="14">
        <f t="shared" si="1004"/>
        <v>0.32839617480524474</v>
      </c>
      <c r="BL741" s="14">
        <f t="shared" si="1005"/>
        <v>0.25754594056319341</v>
      </c>
      <c r="BM741" s="14">
        <f t="shared" si="1006"/>
        <v>0.26252647822395253</v>
      </c>
      <c r="BN741" s="14">
        <f t="shared" si="1007"/>
        <v>0.73737065459966999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1.36879432624113</v>
      </c>
      <c r="F742" s="10">
        <f>VLOOKUP(B742,home!$B$2:$E$405,3,FALSE)</f>
        <v>1.46</v>
      </c>
      <c r="G742" s="10">
        <f>VLOOKUP(C742,away!$B$2:$E$405,4,FALSE)</f>
        <v>0.63</v>
      </c>
      <c r="H742" s="10">
        <f>VLOOKUP(A742,away!$A$2:$E$405,3,FALSE)</f>
        <v>1.1489361702127701</v>
      </c>
      <c r="I742" s="10">
        <f>VLOOKUP(C742,away!$B$2:$E$405,3,FALSE)</f>
        <v>0.73</v>
      </c>
      <c r="J742" s="10">
        <f>VLOOKUP(B742,home!$B$2:$E$405,4,FALSE)</f>
        <v>0.98</v>
      </c>
      <c r="K742" s="12">
        <f t="shared" si="952"/>
        <v>1.2590170212765914</v>
      </c>
      <c r="L742" s="12">
        <f t="shared" si="953"/>
        <v>0.82194893617021569</v>
      </c>
      <c r="M742" s="13">
        <f t="shared" si="954"/>
        <v>0.12480959319556897</v>
      </c>
      <c r="N742" s="13">
        <f t="shared" si="955"/>
        <v>0.1571374022518284</v>
      </c>
      <c r="O742" s="13">
        <f t="shared" si="956"/>
        <v>0.10258711235093532</v>
      </c>
      <c r="P742" s="13">
        <f t="shared" si="957"/>
        <v>0.12915892061344161</v>
      </c>
      <c r="Q742" s="13">
        <f t="shared" si="958"/>
        <v>9.891933205711928E-2</v>
      </c>
      <c r="R742" s="13">
        <f t="shared" si="959"/>
        <v>4.2160683930812827E-2</v>
      </c>
      <c r="S742" s="13">
        <f t="shared" si="960"/>
        <v>3.3414953023461896E-2</v>
      </c>
      <c r="T742" s="13">
        <f t="shared" si="961"/>
        <v>8.1306639751017512E-2</v>
      </c>
      <c r="U742" s="13">
        <f t="shared" si="962"/>
        <v>5.3081018697555826E-2</v>
      </c>
      <c r="V742" s="13">
        <f t="shared" si="963"/>
        <v>3.8421541471099895E-3</v>
      </c>
      <c r="W742" s="13">
        <f t="shared" si="964"/>
        <v>4.1513707597741437E-2</v>
      </c>
      <c r="X742" s="13">
        <f t="shared" si="965"/>
        <v>3.4122147796444978E-2</v>
      </c>
      <c r="Y742" s="13">
        <f t="shared" si="966"/>
        <v>1.4023331540565405E-2</v>
      </c>
      <c r="Z742" s="13">
        <f t="shared" si="967"/>
        <v>1.1551309768380105E-2</v>
      </c>
      <c r="AA742" s="13">
        <f t="shared" si="968"/>
        <v>1.4543295616429116E-2</v>
      </c>
      <c r="AB742" s="13">
        <f t="shared" si="969"/>
        <v>9.1551283632707488E-3</v>
      </c>
      <c r="AC742" s="13">
        <f t="shared" si="970"/>
        <v>2.4850277418859648E-4</v>
      </c>
      <c r="AD742" s="13">
        <f t="shared" si="971"/>
        <v>1.3066616120463968E-2</v>
      </c>
      <c r="AE742" s="13">
        <f t="shared" si="972"/>
        <v>1.074009121955995E-2</v>
      </c>
      <c r="AF742" s="13">
        <f t="shared" si="973"/>
        <v>4.4139032761441868E-3</v>
      </c>
      <c r="AG742" s="13">
        <f t="shared" si="974"/>
        <v>1.2093343673949817E-3</v>
      </c>
      <c r="AH742" s="13">
        <f t="shared" si="975"/>
        <v>2.3736466938731621E-3</v>
      </c>
      <c r="AI742" s="13">
        <f t="shared" si="976"/>
        <v>2.9884615900832184E-3</v>
      </c>
      <c r="AJ742" s="13">
        <f t="shared" si="977"/>
        <v>1.88126200467304E-3</v>
      </c>
      <c r="AK742" s="13">
        <f t="shared" si="978"/>
        <v>7.8951362845475963E-4</v>
      </c>
      <c r="AL742" s="13">
        <f t="shared" si="979"/>
        <v>1.0286500985017044E-5</v>
      </c>
      <c r="AM742" s="13">
        <f t="shared" si="980"/>
        <v>3.2902184212302448E-3</v>
      </c>
      <c r="AN742" s="13">
        <f t="shared" si="981"/>
        <v>2.7043915310978467E-3</v>
      </c>
      <c r="AO742" s="13">
        <f t="shared" si="982"/>
        <v>1.1114358709868077E-3</v>
      </c>
      <c r="AP742" s="13">
        <f t="shared" si="983"/>
        <v>3.045145105930079E-4</v>
      </c>
      <c r="AQ742" s="13">
        <f t="shared" si="984"/>
        <v>6.2573844507579182E-5</v>
      </c>
      <c r="AR742" s="13">
        <f t="shared" si="985"/>
        <v>3.9020327497459913E-4</v>
      </c>
      <c r="AS742" s="13">
        <f t="shared" si="986"/>
        <v>4.912725649508906E-4</v>
      </c>
      <c r="AT742" s="13">
        <f t="shared" si="987"/>
        <v>3.0926026067969057E-4</v>
      </c>
      <c r="AU742" s="13">
        <f t="shared" si="988"/>
        <v>1.2978797740005534E-4</v>
      </c>
      <c r="AV742" s="13">
        <f t="shared" si="989"/>
        <v>4.0851318175932852E-5</v>
      </c>
      <c r="AW742" s="13">
        <f t="shared" si="990"/>
        <v>2.9569338606494559E-7</v>
      </c>
      <c r="AX742" s="13">
        <f t="shared" si="991"/>
        <v>6.9040683267444444E-4</v>
      </c>
      <c r="AY742" s="13">
        <f t="shared" si="992"/>
        <v>5.6747916164140769E-4</v>
      </c>
      <c r="AZ742" s="13">
        <f t="shared" si="993"/>
        <v>2.3321944660496043E-4</v>
      </c>
      <c r="BA742" s="13">
        <f t="shared" si="994"/>
        <v>6.3898158677051225E-5</v>
      </c>
      <c r="BB742" s="13">
        <f t="shared" si="995"/>
        <v>1.3130255886959474E-5</v>
      </c>
      <c r="BC742" s="13">
        <f t="shared" si="996"/>
        <v>2.1584799715858106E-6</v>
      </c>
      <c r="BD742" s="13">
        <f t="shared" si="997"/>
        <v>5.3454527792584296E-5</v>
      </c>
      <c r="BE742" s="13">
        <f t="shared" si="998"/>
        <v>6.7300160355166262E-5</v>
      </c>
      <c r="BF742" s="13">
        <f t="shared" si="999"/>
        <v>4.2366023710899191E-5</v>
      </c>
      <c r="BG742" s="13">
        <f t="shared" si="1000"/>
        <v>1.7779848325276573E-5</v>
      </c>
      <c r="BH742" s="13">
        <f t="shared" si="1001"/>
        <v>5.5962829193098316E-6</v>
      </c>
      <c r="BI742" s="13">
        <f t="shared" si="1002"/>
        <v>1.4091630902581051E-6</v>
      </c>
      <c r="BJ742" s="14">
        <f t="shared" si="1003"/>
        <v>0.46549593249215193</v>
      </c>
      <c r="BK742" s="14">
        <f t="shared" si="1004"/>
        <v>0.29205188941639748</v>
      </c>
      <c r="BL742" s="14">
        <f t="shared" si="1005"/>
        <v>0.23110940427846269</v>
      </c>
      <c r="BM742" s="14">
        <f t="shared" si="1006"/>
        <v>0.34486830808743046</v>
      </c>
      <c r="BN742" s="14">
        <f t="shared" si="1007"/>
        <v>0.65477304439970641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1.3434343434343401</v>
      </c>
      <c r="F743" s="10">
        <f>VLOOKUP(B743,home!$B$2:$E$405,3,FALSE)</f>
        <v>0.83</v>
      </c>
      <c r="G743" s="10">
        <f>VLOOKUP(C743,away!$B$2:$E$405,4,FALSE)</f>
        <v>0.91</v>
      </c>
      <c r="H743" s="10">
        <f>VLOOKUP(A743,away!$A$2:$E$405,3,FALSE)</f>
        <v>0.98989898989898994</v>
      </c>
      <c r="I743" s="10">
        <f>VLOOKUP(C743,away!$B$2:$E$405,3,FALSE)</f>
        <v>0.99</v>
      </c>
      <c r="J743" s="10">
        <f>VLOOKUP(B743,home!$B$2:$E$405,4,FALSE)</f>
        <v>0.9</v>
      </c>
      <c r="K743" s="12">
        <f t="shared" si="952"/>
        <v>1.014695959595957</v>
      </c>
      <c r="L743" s="12">
        <f t="shared" si="953"/>
        <v>0.88200000000000001</v>
      </c>
      <c r="M743" s="13">
        <f t="shared" si="954"/>
        <v>0.15006361728020329</v>
      </c>
      <c r="N743" s="13">
        <f t="shared" si="955"/>
        <v>0.15226894613657635</v>
      </c>
      <c r="O743" s="13">
        <f t="shared" si="956"/>
        <v>0.13235611044113932</v>
      </c>
      <c r="P743" s="13">
        <f t="shared" si="957"/>
        <v>0.13430121049246033</v>
      </c>
      <c r="Q743" s="13">
        <f t="shared" si="958"/>
        <v>7.7253342208359208E-2</v>
      </c>
      <c r="R743" s="13">
        <f t="shared" si="959"/>
        <v>5.8369044704542419E-2</v>
      </c>
      <c r="S743" s="13">
        <f t="shared" si="960"/>
        <v>3.0048614492047807E-2</v>
      </c>
      <c r="T743" s="13">
        <f t="shared" si="961"/>
        <v>6.8137447827772826E-2</v>
      </c>
      <c r="U743" s="13">
        <f t="shared" si="962"/>
        <v>5.9226833827174995E-2</v>
      </c>
      <c r="V743" s="13">
        <f t="shared" si="963"/>
        <v>2.9880403562206692E-3</v>
      </c>
      <c r="W743" s="13">
        <f t="shared" si="964"/>
        <v>2.6129551401368637E-2</v>
      </c>
      <c r="X743" s="13">
        <f t="shared" si="965"/>
        <v>2.3046264336007139E-2</v>
      </c>
      <c r="Y743" s="13">
        <f t="shared" si="966"/>
        <v>1.0163402572179146E-2</v>
      </c>
      <c r="Z743" s="13">
        <f t="shared" si="967"/>
        <v>1.7160499143135475E-2</v>
      </c>
      <c r="AA743" s="13">
        <f t="shared" si="968"/>
        <v>1.7412689145189453E-2</v>
      </c>
      <c r="AB743" s="13">
        <f t="shared" si="969"/>
        <v>8.8342926606620568E-3</v>
      </c>
      <c r="AC743" s="13">
        <f t="shared" si="970"/>
        <v>1.6713638027074354E-4</v>
      </c>
      <c r="AD743" s="13">
        <f t="shared" si="971"/>
        <v>6.6283875582559071E-3</v>
      </c>
      <c r="AE743" s="13">
        <f t="shared" si="972"/>
        <v>5.8462378263817102E-3</v>
      </c>
      <c r="AF743" s="13">
        <f t="shared" si="973"/>
        <v>2.5781908814343337E-3</v>
      </c>
      <c r="AG743" s="13">
        <f t="shared" si="974"/>
        <v>7.5798811914169414E-4</v>
      </c>
      <c r="AH743" s="13">
        <f t="shared" si="975"/>
        <v>3.7838900610613715E-3</v>
      </c>
      <c r="AI743" s="13">
        <f t="shared" si="976"/>
        <v>3.8394979565142735E-3</v>
      </c>
      <c r="AJ743" s="13">
        <f t="shared" si="977"/>
        <v>1.9479615316759832E-3</v>
      </c>
      <c r="AK743" s="13">
        <f t="shared" si="978"/>
        <v>6.5886289854665751E-4</v>
      </c>
      <c r="AL743" s="13">
        <f t="shared" si="979"/>
        <v>5.9832272724110147E-6</v>
      </c>
      <c r="AM743" s="13">
        <f t="shared" si="980"/>
        <v>1.3451596147996763E-3</v>
      </c>
      <c r="AN743" s="13">
        <f t="shared" si="981"/>
        <v>1.1864307802533145E-3</v>
      </c>
      <c r="AO743" s="13">
        <f t="shared" si="982"/>
        <v>5.2321597409171164E-4</v>
      </c>
      <c r="AP743" s="13">
        <f t="shared" si="983"/>
        <v>1.5382549638296323E-4</v>
      </c>
      <c r="AQ743" s="13">
        <f t="shared" si="984"/>
        <v>3.3918521952443387E-5</v>
      </c>
      <c r="AR743" s="13">
        <f t="shared" si="985"/>
        <v>6.6747820677122611E-4</v>
      </c>
      <c r="AS743" s="13">
        <f t="shared" si="986"/>
        <v>6.7728743952911801E-4</v>
      </c>
      <c r="AT743" s="13">
        <f t="shared" si="987"/>
        <v>3.4362041418764354E-4</v>
      </c>
      <c r="AU743" s="13">
        <f t="shared" si="988"/>
        <v>1.1622341530363041E-4</v>
      </c>
      <c r="AV743" s="13">
        <f t="shared" si="989"/>
        <v>2.9482857479759168E-5</v>
      </c>
      <c r="AW743" s="13">
        <f t="shared" si="990"/>
        <v>1.4874333519716491E-7</v>
      </c>
      <c r="AX743" s="13">
        <f t="shared" si="991"/>
        <v>2.2748800435814752E-4</v>
      </c>
      <c r="AY743" s="13">
        <f t="shared" si="992"/>
        <v>2.0064441984388612E-4</v>
      </c>
      <c r="AZ743" s="13">
        <f t="shared" si="993"/>
        <v>8.8484189151153753E-5</v>
      </c>
      <c r="BA743" s="13">
        <f t="shared" si="994"/>
        <v>2.6014351610439209E-5</v>
      </c>
      <c r="BB743" s="13">
        <f t="shared" si="995"/>
        <v>5.7361645301018448E-6</v>
      </c>
      <c r="BC743" s="13">
        <f t="shared" si="996"/>
        <v>1.0118594231099655E-6</v>
      </c>
      <c r="BD743" s="13">
        <f t="shared" si="997"/>
        <v>9.8119296395370202E-5</v>
      </c>
      <c r="BE743" s="13">
        <f t="shared" si="998"/>
        <v>9.9561253610780316E-5</v>
      </c>
      <c r="BF743" s="13">
        <f t="shared" si="999"/>
        <v>5.0512200885583586E-5</v>
      </c>
      <c r="BG743" s="13">
        <f t="shared" si="1000"/>
        <v>1.7084842049633665E-5</v>
      </c>
      <c r="BH743" s="13">
        <f t="shared" si="1001"/>
        <v>4.3339800495245966E-6</v>
      </c>
      <c r="BI743" s="13">
        <f t="shared" si="1002"/>
        <v>8.7953440904441893E-7</v>
      </c>
      <c r="BJ743" s="14">
        <f t="shared" si="1003"/>
        <v>0.37660168824387386</v>
      </c>
      <c r="BK743" s="14">
        <f t="shared" si="1004"/>
        <v>0.31777524664831913</v>
      </c>
      <c r="BL743" s="14">
        <f t="shared" si="1005"/>
        <v>0.28853376666717784</v>
      </c>
      <c r="BM743" s="14">
        <f t="shared" si="1006"/>
        <v>0.29525843376271671</v>
      </c>
      <c r="BN743" s="14">
        <f t="shared" si="1007"/>
        <v>0.70461227126328085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1.6111111111111101</v>
      </c>
      <c r="F744" s="10">
        <f>VLOOKUP(B744,home!$B$2:$E$405,3,FALSE)</f>
        <v>0.93</v>
      </c>
      <c r="G744" s="10">
        <f>VLOOKUP(C744,away!$B$2:$E$405,4,FALSE)</f>
        <v>0.85</v>
      </c>
      <c r="H744" s="10">
        <f>VLOOKUP(A744,away!$A$2:$E$405,3,FALSE)</f>
        <v>1.4652777777777799</v>
      </c>
      <c r="I744" s="10">
        <f>VLOOKUP(C744,away!$B$2:$E$405,3,FALSE)</f>
        <v>1.0900000000000001</v>
      </c>
      <c r="J744" s="10">
        <f>VLOOKUP(B744,home!$B$2:$E$405,4,FALSE)</f>
        <v>1.1100000000000001</v>
      </c>
      <c r="K744" s="12">
        <f t="shared" si="952"/>
        <v>1.2735833333333324</v>
      </c>
      <c r="L744" s="12">
        <f t="shared" si="953"/>
        <v>1.7728395833333364</v>
      </c>
      <c r="M744" s="13">
        <f t="shared" si="954"/>
        <v>4.7528634563017765E-2</v>
      </c>
      <c r="N744" s="13">
        <f t="shared" si="955"/>
        <v>6.0531676835549997E-2</v>
      </c>
      <c r="O744" s="13">
        <f t="shared" si="956"/>
        <v>8.4260644695102818E-2</v>
      </c>
      <c r="P744" s="13">
        <f t="shared" si="957"/>
        <v>0.10731295273960462</v>
      </c>
      <c r="Q744" s="13">
        <f t="shared" si="958"/>
        <v>3.8546067378237923E-2</v>
      </c>
      <c r="R744" s="13">
        <f t="shared" si="959"/>
        <v>7.4690303116332221E-2</v>
      </c>
      <c r="S744" s="13">
        <f t="shared" si="960"/>
        <v>6.0574377591384274E-2</v>
      </c>
      <c r="T744" s="13">
        <f t="shared" si="961"/>
        <v>6.833599402997402E-2</v>
      </c>
      <c r="U744" s="13">
        <f t="shared" si="962"/>
        <v>9.5124325210575372E-2</v>
      </c>
      <c r="V744" s="13">
        <f t="shared" si="963"/>
        <v>1.519648892705663E-2</v>
      </c>
      <c r="W744" s="13">
        <f t="shared" si="964"/>
        <v>1.6363876326155821E-2</v>
      </c>
      <c r="X744" s="13">
        <f t="shared" si="965"/>
        <v>2.9010527687780334E-2</v>
      </c>
      <c r="Y744" s="13">
        <f t="shared" si="966"/>
        <v>2.5715505909142362E-2</v>
      </c>
      <c r="Z744" s="13">
        <f t="shared" si="967"/>
        <v>4.4137975285266334E-2</v>
      </c>
      <c r="AA744" s="13">
        <f t="shared" si="968"/>
        <v>5.6213389690393745E-2</v>
      </c>
      <c r="AB744" s="13">
        <f t="shared" si="969"/>
        <v>3.5796218109928626E-2</v>
      </c>
      <c r="AC744" s="13">
        <f t="shared" si="970"/>
        <v>2.1444705294906461E-3</v>
      </c>
      <c r="AD744" s="13">
        <f t="shared" si="971"/>
        <v>5.2101900394299879E-3</v>
      </c>
      <c r="AE744" s="13">
        <f t="shared" si="972"/>
        <v>9.2368311385905583E-3</v>
      </c>
      <c r="AF744" s="13">
        <f t="shared" si="973"/>
        <v>8.1877099335296386E-3</v>
      </c>
      <c r="AG744" s="13">
        <f t="shared" si="974"/>
        <v>4.8384987556709677E-3</v>
      </c>
      <c r="AH744" s="13">
        <f t="shared" si="975"/>
        <v>1.9562387428477167E-2</v>
      </c>
      <c r="AI744" s="13">
        <f t="shared" si="976"/>
        <v>2.4914330589118027E-2</v>
      </c>
      <c r="AJ744" s="13">
        <f t="shared" si="977"/>
        <v>1.5865238099728774E-2</v>
      </c>
      <c r="AK744" s="13">
        <f t="shared" si="978"/>
        <v>6.7352342743931841E-3</v>
      </c>
      <c r="AL744" s="13">
        <f t="shared" si="979"/>
        <v>1.9367647877834834E-4</v>
      </c>
      <c r="AM744" s="13">
        <f t="shared" si="980"/>
        <v>1.3271222395434738E-3</v>
      </c>
      <c r="AN744" s="13">
        <f t="shared" si="981"/>
        <v>2.352774838184656E-3</v>
      </c>
      <c r="AO744" s="13">
        <f t="shared" si="982"/>
        <v>2.0855461819022226E-3</v>
      </c>
      <c r="AP744" s="13">
        <f t="shared" si="983"/>
        <v>1.2324462747153224E-3</v>
      </c>
      <c r="AQ744" s="13">
        <f t="shared" si="984"/>
        <v>5.4623238503675867E-4</v>
      </c>
      <c r="AR744" s="13">
        <f t="shared" si="985"/>
        <v>6.9361949555413506E-3</v>
      </c>
      <c r="AS744" s="13">
        <f t="shared" si="986"/>
        <v>8.8338222921281982E-3</v>
      </c>
      <c r="AT744" s="13">
        <f t="shared" si="987"/>
        <v>5.6253044204414666E-3</v>
      </c>
      <c r="AU744" s="13">
        <f t="shared" si="988"/>
        <v>2.3880979849335237E-3</v>
      </c>
      <c r="AV744" s="13">
        <f t="shared" si="989"/>
        <v>7.6036044799456329E-4</v>
      </c>
      <c r="AW744" s="13">
        <f t="shared" si="990"/>
        <v>1.2147060284467157E-5</v>
      </c>
      <c r="AX744" s="13">
        <f t="shared" si="991"/>
        <v>2.8170012759642899E-4</v>
      </c>
      <c r="AY744" s="13">
        <f t="shared" si="992"/>
        <v>4.994091368330008E-4</v>
      </c>
      <c r="AZ744" s="13">
        <f t="shared" si="993"/>
        <v>4.4268614302793934E-4</v>
      </c>
      <c r="BA744" s="13">
        <f t="shared" si="994"/>
        <v>2.6160383911769792E-4</v>
      </c>
      <c r="BB744" s="13">
        <f t="shared" si="995"/>
        <v>1.1594541028495518E-4</v>
      </c>
      <c r="BC744" s="13">
        <f t="shared" si="996"/>
        <v>4.1110522571798535E-5</v>
      </c>
      <c r="BD744" s="13">
        <f t="shared" si="997"/>
        <v>2.0494601624834506E-3</v>
      </c>
      <c r="BE744" s="13">
        <f t="shared" si="998"/>
        <v>2.6101583052695462E-3</v>
      </c>
      <c r="BF744" s="13">
        <f t="shared" si="999"/>
        <v>1.6621270574764355E-3</v>
      </c>
      <c r="BG744" s="13">
        <f t="shared" si="1000"/>
        <v>7.0561910609478714E-4</v>
      </c>
      <c r="BH744" s="13">
        <f t="shared" si="1001"/>
        <v>2.2466618330097148E-4</v>
      </c>
      <c r="BI744" s="13">
        <f t="shared" si="1002"/>
        <v>5.7226221323145734E-5</v>
      </c>
      <c r="BJ744" s="14">
        <f t="shared" si="1003"/>
        <v>0.27516345513287588</v>
      </c>
      <c r="BK744" s="14">
        <f t="shared" si="1004"/>
        <v>0.2334500099661653</v>
      </c>
      <c r="BL744" s="14">
        <f t="shared" si="1005"/>
        <v>0.44501510835103736</v>
      </c>
      <c r="BM744" s="14">
        <f t="shared" si="1006"/>
        <v>0.58440900733095069</v>
      </c>
      <c r="BN744" s="14">
        <f t="shared" si="1007"/>
        <v>0.41287027932784531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1.6111111111111101</v>
      </c>
      <c r="F745" s="10">
        <f>VLOOKUP(B745,home!$B$2:$E$405,3,FALSE)</f>
        <v>0.97</v>
      </c>
      <c r="G745" s="10">
        <f>VLOOKUP(C745,away!$B$2:$E$405,4,FALSE)</f>
        <v>0.89</v>
      </c>
      <c r="H745" s="10">
        <f>VLOOKUP(A745,away!$A$2:$E$405,3,FALSE)</f>
        <v>1.4652777777777799</v>
      </c>
      <c r="I745" s="10">
        <f>VLOOKUP(C745,away!$B$2:$E$405,3,FALSE)</f>
        <v>0.89</v>
      </c>
      <c r="J745" s="10">
        <f>VLOOKUP(B745,home!$B$2:$E$405,4,FALSE)</f>
        <v>1.74</v>
      </c>
      <c r="K745" s="12">
        <f t="shared" si="952"/>
        <v>1.3908722222222214</v>
      </c>
      <c r="L745" s="12">
        <f t="shared" si="953"/>
        <v>2.2691291666666702</v>
      </c>
      <c r="M745" s="13">
        <f t="shared" si="954"/>
        <v>2.5732476986783683E-2</v>
      </c>
      <c r="N745" s="13">
        <f t="shared" si="955"/>
        <v>3.5790587449889999E-2</v>
      </c>
      <c r="O745" s="13">
        <f t="shared" si="956"/>
        <v>5.8390314061289729E-2</v>
      </c>
      <c r="P745" s="13">
        <f t="shared" si="957"/>
        <v>8.1213465874679466E-2</v>
      </c>
      <c r="Q745" s="13">
        <f t="shared" si="958"/>
        <v>2.489006695053363E-2</v>
      </c>
      <c r="R745" s="13">
        <f t="shared" si="959"/>
        <v>6.6247582343649775E-2</v>
      </c>
      <c r="S745" s="13">
        <f t="shared" si="960"/>
        <v>6.4078819955471766E-2</v>
      </c>
      <c r="T745" s="13">
        <f t="shared" si="961"/>
        <v>5.6478776877741999E-2</v>
      </c>
      <c r="U745" s="13">
        <f t="shared" si="962"/>
        <v>9.2141922071161772E-2</v>
      </c>
      <c r="V745" s="13">
        <f t="shared" si="963"/>
        <v>2.2470795521750232E-2</v>
      </c>
      <c r="W745" s="13">
        <f t="shared" si="964"/>
        <v>1.153963424358286E-2</v>
      </c>
      <c r="X745" s="13">
        <f t="shared" si="965"/>
        <v>2.6184920634779348E-2</v>
      </c>
      <c r="Y745" s="13">
        <f t="shared" si="966"/>
        <v>2.9708483569614887E-2</v>
      </c>
      <c r="Z745" s="13">
        <f t="shared" si="967"/>
        <v>5.0108107105709211E-2</v>
      </c>
      <c r="AA745" s="13">
        <f t="shared" si="968"/>
        <v>6.9693974281466856E-2</v>
      </c>
      <c r="AB745" s="13">
        <f t="shared" si="969"/>
        <v>4.846770644218109E-2</v>
      </c>
      <c r="AC745" s="13">
        <f t="shared" si="970"/>
        <v>4.4324609379322874E-3</v>
      </c>
      <c r="AD745" s="13">
        <f t="shared" si="971"/>
        <v>4.0125391810009355E-3</v>
      </c>
      <c r="AE745" s="13">
        <f t="shared" si="972"/>
        <v>9.104969688002014E-3</v>
      </c>
      <c r="AF745" s="13">
        <f t="shared" si="973"/>
        <v>1.0330176140330653E-2</v>
      </c>
      <c r="AG745" s="13">
        <f t="shared" si="974"/>
        <v>7.8135013256094722E-3</v>
      </c>
      <c r="AH745" s="13">
        <f t="shared" si="975"/>
        <v>2.8425441830005553E-2</v>
      </c>
      <c r="AI745" s="13">
        <f t="shared" si="976"/>
        <v>3.9536157445748316E-2</v>
      </c>
      <c r="AJ745" s="13">
        <f t="shared" si="977"/>
        <v>2.7494871582347796E-2</v>
      </c>
      <c r="AK745" s="13">
        <f t="shared" si="978"/>
        <v>1.2747284379151564E-2</v>
      </c>
      <c r="AL745" s="13">
        <f t="shared" si="979"/>
        <v>5.5956605391466673E-4</v>
      </c>
      <c r="AM745" s="13">
        <f t="shared" si="980"/>
        <v>1.1161858574864993E-3</v>
      </c>
      <c r="AN745" s="13">
        <f t="shared" si="981"/>
        <v>2.5327698846434629E-3</v>
      </c>
      <c r="AO745" s="13">
        <f t="shared" si="982"/>
        <v>2.8735910088497304E-3</v>
      </c>
      <c r="AP745" s="13">
        <f t="shared" si="983"/>
        <v>2.173516390417342E-3</v>
      </c>
      <c r="AQ745" s="13">
        <f t="shared" si="984"/>
        <v>1.2329973589310132E-3</v>
      </c>
      <c r="AR745" s="13">
        <f t="shared" si="985"/>
        <v>1.2900199826370477E-2</v>
      </c>
      <c r="AS745" s="13">
        <f t="shared" si="986"/>
        <v>1.7942529599614621E-2</v>
      </c>
      <c r="AT745" s="13">
        <f t="shared" si="987"/>
        <v>1.2477883008251988E-2</v>
      </c>
      <c r="AU745" s="13">
        <f t="shared" si="988"/>
        <v>5.7850469561054477E-3</v>
      </c>
      <c r="AV745" s="13">
        <f t="shared" si="989"/>
        <v>2.0115652788745709E-3</v>
      </c>
      <c r="AW745" s="13">
        <f t="shared" si="990"/>
        <v>4.9056358977766511E-5</v>
      </c>
      <c r="AX745" s="13">
        <f t="shared" si="991"/>
        <v>2.5874531733587758E-4</v>
      </c>
      <c r="AY745" s="13">
        <f t="shared" si="992"/>
        <v>5.8712654630526295E-4</v>
      </c>
      <c r="AZ745" s="13">
        <f t="shared" si="993"/>
        <v>6.6613298537277084E-4</v>
      </c>
      <c r="BA745" s="13">
        <f t="shared" si="994"/>
        <v>5.0384726199603227E-4</v>
      </c>
      <c r="BB745" s="13">
        <f t="shared" si="995"/>
        <v>2.858236294350851E-4</v>
      </c>
      <c r="BC745" s="13">
        <f t="shared" si="996"/>
        <v>1.2971414681473551E-4</v>
      </c>
      <c r="BD745" s="13">
        <f t="shared" si="997"/>
        <v>4.8787032803075964E-3</v>
      </c>
      <c r="BE745" s="13">
        <f t="shared" si="998"/>
        <v>6.7856528730442685E-3</v>
      </c>
      <c r="BF745" s="13">
        <f t="shared" si="999"/>
        <v>4.7189880453798426E-3</v>
      </c>
      <c r="BG745" s="13">
        <f t="shared" si="1000"/>
        <v>2.187836463105853E-3</v>
      </c>
      <c r="BH745" s="13">
        <f t="shared" si="1001"/>
        <v>7.607502408247109E-4</v>
      </c>
      <c r="BI745" s="13">
        <f t="shared" si="1002"/>
        <v>2.1162127560239095E-4</v>
      </c>
      <c r="BJ745" s="14">
        <f t="shared" si="1003"/>
        <v>0.22821410644867363</v>
      </c>
      <c r="BK745" s="14">
        <f t="shared" si="1004"/>
        <v>0.19907471187683737</v>
      </c>
      <c r="BL745" s="14">
        <f t="shared" si="1005"/>
        <v>0.5138060312844841</v>
      </c>
      <c r="BM745" s="14">
        <f t="shared" si="1006"/>
        <v>0.69840039286155042</v>
      </c>
      <c r="BN745" s="14">
        <f t="shared" si="1007"/>
        <v>0.29226449366682627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1.8034188034187999</v>
      </c>
      <c r="F746" s="10">
        <f>VLOOKUP(B746,home!$B$2:$E$405,3,FALSE)</f>
        <v>0.92</v>
      </c>
      <c r="G746" s="10">
        <f>VLOOKUP(C746,away!$B$2:$E$405,4,FALSE)</f>
        <v>1.2</v>
      </c>
      <c r="H746" s="10">
        <f>VLOOKUP(A746,away!$A$2:$E$405,3,FALSE)</f>
        <v>1.23931623931624</v>
      </c>
      <c r="I746" s="10">
        <f>VLOOKUP(C746,away!$B$2:$E$405,3,FALSE)</f>
        <v>0.46</v>
      </c>
      <c r="J746" s="10">
        <f>VLOOKUP(B746,home!$B$2:$E$405,4,FALSE)</f>
        <v>0.81</v>
      </c>
      <c r="K746" s="12">
        <f t="shared" si="952"/>
        <v>1.9909743589743552</v>
      </c>
      <c r="L746" s="12">
        <f t="shared" si="953"/>
        <v>0.46176923076923104</v>
      </c>
      <c r="M746" s="13">
        <f t="shared" si="954"/>
        <v>8.6057156781893671E-2</v>
      </c>
      <c r="N746" s="13">
        <f t="shared" si="955"/>
        <v>0.17133759255898631</v>
      </c>
      <c r="O746" s="13">
        <f t="shared" si="956"/>
        <v>3.9738547089362156E-2</v>
      </c>
      <c r="P746" s="13">
        <f t="shared" si="957"/>
        <v>7.9118428317815043E-2</v>
      </c>
      <c r="Q746" s="13">
        <f t="shared" si="958"/>
        <v>0.17056437675666855</v>
      </c>
      <c r="R746" s="13">
        <f t="shared" si="959"/>
        <v>9.175019160670813E-3</v>
      </c>
      <c r="S746" s="13">
        <f t="shared" si="960"/>
        <v>1.818479117125061E-2</v>
      </c>
      <c r="T746" s="13">
        <f t="shared" si="961"/>
        <v>7.8761381051560164E-2</v>
      </c>
      <c r="U746" s="13">
        <f t="shared" si="962"/>
        <v>1.8267227891994E-2</v>
      </c>
      <c r="V746" s="13">
        <f t="shared" si="963"/>
        <v>1.8576182395761982E-3</v>
      </c>
      <c r="W746" s="13">
        <f t="shared" si="964"/>
        <v>0.11319643355898955</v>
      </c>
      <c r="X746" s="13">
        <f t="shared" si="965"/>
        <v>5.2270630050354976E-2</v>
      </c>
      <c r="Y746" s="13">
        <f t="shared" si="966"/>
        <v>1.2068484315087735E-2</v>
      </c>
      <c r="Z746" s="13">
        <f t="shared" si="967"/>
        <v>1.4122471800386393E-3</v>
      </c>
      <c r="AA746" s="13">
        <f t="shared" si="968"/>
        <v>2.8117479239907709E-3</v>
      </c>
      <c r="AB746" s="13">
        <f t="shared" si="969"/>
        <v>2.7990590102825001E-3</v>
      </c>
      <c r="AC746" s="13">
        <f t="shared" si="970"/>
        <v>1.0673998612214913E-4</v>
      </c>
      <c r="AD746" s="13">
        <f t="shared" si="971"/>
        <v>5.6342799185823078E-2</v>
      </c>
      <c r="AE746" s="13">
        <f t="shared" si="972"/>
        <v>2.6017371039422782E-2</v>
      </c>
      <c r="AF746" s="13">
        <f t="shared" si="973"/>
        <v>6.0070107057559625E-3</v>
      </c>
      <c r="AG746" s="13">
        <f t="shared" si="974"/>
        <v>9.2461757093982241E-4</v>
      </c>
      <c r="AH746" s="13">
        <f t="shared" si="975"/>
        <v>1.630330734956145E-4</v>
      </c>
      <c r="AI746" s="13">
        <f t="shared" si="976"/>
        <v>3.2459466899455001E-4</v>
      </c>
      <c r="AJ746" s="13">
        <f t="shared" si="977"/>
        <v>3.2312983151395867E-4</v>
      </c>
      <c r="AK746" s="13">
        <f t="shared" si="978"/>
        <v>2.1444773638799845E-4</v>
      </c>
      <c r="AL746" s="13">
        <f t="shared" si="979"/>
        <v>3.9253446227852476E-6</v>
      </c>
      <c r="AM746" s="13">
        <f t="shared" si="980"/>
        <v>2.2435413698362983E-2</v>
      </c>
      <c r="AN746" s="13">
        <f t="shared" si="981"/>
        <v>1.0359983725482545E-2</v>
      </c>
      <c r="AO746" s="13">
        <f t="shared" si="982"/>
        <v>2.3919608578489133E-3</v>
      </c>
      <c r="AP746" s="13">
        <f t="shared" si="983"/>
        <v>3.6817797511966765E-4</v>
      </c>
      <c r="AQ746" s="13">
        <f t="shared" si="984"/>
        <v>4.2503315089295485E-5</v>
      </c>
      <c r="AR746" s="13">
        <f t="shared" si="985"/>
        <v>1.5056731387602691E-5</v>
      </c>
      <c r="AS746" s="13">
        <f t="shared" si="986"/>
        <v>2.9977566122681317E-5</v>
      </c>
      <c r="AT746" s="13">
        <f t="shared" si="987"/>
        <v>2.9842282747358397E-5</v>
      </c>
      <c r="AU746" s="13">
        <f t="shared" si="988"/>
        <v>1.9805073254417785E-5</v>
      </c>
      <c r="AV746" s="13">
        <f t="shared" si="989"/>
        <v>9.8578482567886449E-6</v>
      </c>
      <c r="AW746" s="13">
        <f t="shared" si="990"/>
        <v>1.0024574518397884E-7</v>
      </c>
      <c r="AX746" s="13">
        <f t="shared" si="991"/>
        <v>7.444722234403788E-3</v>
      </c>
      <c r="AY746" s="13">
        <f t="shared" si="992"/>
        <v>3.4377436594712285E-3</v>
      </c>
      <c r="AZ746" s="13">
        <f t="shared" si="993"/>
        <v>7.9372212260791521E-4</v>
      </c>
      <c r="BA746" s="13">
        <f t="shared" si="994"/>
        <v>1.2217215133372613E-4</v>
      </c>
      <c r="BB746" s="13">
        <f t="shared" si="995"/>
        <v>1.4103835085699193E-5</v>
      </c>
      <c r="BC746" s="13">
        <f t="shared" si="996"/>
        <v>1.3025434156838822E-6</v>
      </c>
      <c r="BD746" s="13">
        <f t="shared" si="997"/>
        <v>1.1587892117920384E-6</v>
      </c>
      <c r="BE746" s="13">
        <f t="shared" si="998"/>
        <v>2.3071196081340522E-6</v>
      </c>
      <c r="BF746" s="13">
        <f t="shared" si="999"/>
        <v>2.2967079914409305E-6</v>
      </c>
      <c r="BG746" s="13">
        <f t="shared" si="1000"/>
        <v>1.5242289070034619E-6</v>
      </c>
      <c r="BH746" s="13">
        <f t="shared" si="1001"/>
        <v>7.5867516776284958E-7</v>
      </c>
      <c r="BI746" s="13">
        <f t="shared" si="1002"/>
        <v>3.0210056116128016E-7</v>
      </c>
      <c r="BJ746" s="14">
        <f t="shared" si="1003"/>
        <v>0.73490250291181025</v>
      </c>
      <c r="BK746" s="14">
        <f t="shared" si="1004"/>
        <v>0.18876640350075166</v>
      </c>
      <c r="BL746" s="14">
        <f t="shared" si="1005"/>
        <v>7.3929693509908523E-2</v>
      </c>
      <c r="BM746" s="14">
        <f t="shared" si="1006"/>
        <v>0.43958208302338675</v>
      </c>
      <c r="BN746" s="14">
        <f t="shared" si="1007"/>
        <v>0.55599112066539647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1.8034188034187999</v>
      </c>
      <c r="F747" s="10">
        <f>VLOOKUP(B747,home!$B$2:$E$405,3,FALSE)</f>
        <v>0.55000000000000004</v>
      </c>
      <c r="G747" s="10">
        <f>VLOOKUP(C747,away!$B$2:$E$405,4,FALSE)</f>
        <v>0.74</v>
      </c>
      <c r="H747" s="10">
        <f>VLOOKUP(A747,away!$A$2:$E$405,3,FALSE)</f>
        <v>1.23931623931624</v>
      </c>
      <c r="I747" s="10">
        <f>VLOOKUP(C747,away!$B$2:$E$405,3,FALSE)</f>
        <v>0.83</v>
      </c>
      <c r="J747" s="10">
        <f>VLOOKUP(B747,home!$B$2:$E$405,4,FALSE)</f>
        <v>2.02</v>
      </c>
      <c r="K747" s="12">
        <f t="shared" si="952"/>
        <v>0.73399145299145163</v>
      </c>
      <c r="L747" s="12">
        <f t="shared" si="953"/>
        <v>2.0778376068376079</v>
      </c>
      <c r="M747" s="13">
        <f t="shared" si="954"/>
        <v>6.0094974504601016E-2</v>
      </c>
      <c r="N747" s="13">
        <f t="shared" si="955"/>
        <v>4.410919765411634E-2</v>
      </c>
      <c r="O747" s="13">
        <f t="shared" si="956"/>
        <v>0.12486759800760724</v>
      </c>
      <c r="P747" s="13">
        <f t="shared" si="957"/>
        <v>9.165174969315612E-2</v>
      </c>
      <c r="Q747" s="13">
        <f t="shared" si="958"/>
        <v>1.6187887038215987E-2</v>
      </c>
      <c r="R747" s="13">
        <f t="shared" si="959"/>
        <v>0.12972729550784357</v>
      </c>
      <c r="S747" s="13">
        <f t="shared" si="960"/>
        <v>3.4944865569307364E-2</v>
      </c>
      <c r="T747" s="13">
        <f t="shared" si="961"/>
        <v>3.3635800463244242E-2</v>
      </c>
      <c r="U747" s="13">
        <f t="shared" si="962"/>
        <v>9.5218726122453509E-2</v>
      </c>
      <c r="V747" s="13">
        <f t="shared" si="963"/>
        <v>5.9216600216230111E-3</v>
      </c>
      <c r="W747" s="13">
        <f t="shared" si="964"/>
        <v>3.9605902426805475E-3</v>
      </c>
      <c r="X747" s="13">
        <f t="shared" si="965"/>
        <v>8.2294633515157308E-3</v>
      </c>
      <c r="Y747" s="13">
        <f t="shared" si="966"/>
        <v>8.5497442179356242E-3</v>
      </c>
      <c r="Z747" s="13">
        <f t="shared" si="967"/>
        <v>8.985075107984429E-2</v>
      </c>
      <c r="AA747" s="13">
        <f t="shared" si="968"/>
        <v>6.5949683337468146E-2</v>
      </c>
      <c r="AB747" s="13">
        <f t="shared" si="969"/>
        <v>2.4203251948597182E-2</v>
      </c>
      <c r="AC747" s="13">
        <f t="shared" si="970"/>
        <v>5.6445079907244263E-4</v>
      </c>
      <c r="AD747" s="13">
        <f t="shared" si="971"/>
        <v>7.2675984673221516E-4</v>
      </c>
      <c r="AE747" s="13">
        <f t="shared" si="972"/>
        <v>1.5100889406797326E-3</v>
      </c>
      <c r="AF747" s="13">
        <f t="shared" si="973"/>
        <v>1.5688597953069574E-3</v>
      </c>
      <c r="AG747" s="13">
        <f t="shared" si="974"/>
        <v>1.0866119608481158E-3</v>
      </c>
      <c r="AH747" s="13">
        <f t="shared" si="975"/>
        <v>4.6673817399076334E-2</v>
      </c>
      <c r="AI747" s="13">
        <f t="shared" si="976"/>
        <v>3.4258183049405727E-2</v>
      </c>
      <c r="AJ747" s="13">
        <f t="shared" si="977"/>
        <v>1.2572606776640214E-2</v>
      </c>
      <c r="AK747" s="13">
        <f t="shared" si="978"/>
        <v>3.0760619719587749E-3</v>
      </c>
      <c r="AL747" s="13">
        <f t="shared" si="979"/>
        <v>3.4434096213305629E-5</v>
      </c>
      <c r="AM747" s="13">
        <f t="shared" si="980"/>
        <v>1.0668710317576466E-4</v>
      </c>
      <c r="AN747" s="13">
        <f t="shared" si="981"/>
        <v>2.2167847514316781E-4</v>
      </c>
      <c r="AO747" s="13">
        <f t="shared" si="982"/>
        <v>2.3030593613944503E-4</v>
      </c>
      <c r="AP747" s="13">
        <f t="shared" si="983"/>
        <v>1.5951277839615981E-4</v>
      </c>
      <c r="AQ747" s="13">
        <f t="shared" si="984"/>
        <v>8.2860412430673627E-5</v>
      </c>
      <c r="AR747" s="13">
        <f t="shared" si="985"/>
        <v>1.9396122609294464E-2</v>
      </c>
      <c r="AS747" s="13">
        <f t="shared" si="986"/>
        <v>1.4236588216396388E-2</v>
      </c>
      <c r="AT747" s="13">
        <f t="shared" si="987"/>
        <v>5.2247670352968808E-3</v>
      </c>
      <c r="AU747" s="13">
        <f t="shared" si="988"/>
        <v>1.2783114492597994E-3</v>
      </c>
      <c r="AV747" s="13">
        <f t="shared" si="989"/>
        <v>2.3456741950445202E-4</v>
      </c>
      <c r="AW747" s="13">
        <f t="shared" si="990"/>
        <v>1.4587766157136592E-6</v>
      </c>
      <c r="AX747" s="13">
        <f t="shared" si="991"/>
        <v>1.3051236979238066E-5</v>
      </c>
      <c r="AY747" s="13">
        <f t="shared" si="992"/>
        <v>2.7118351011210512E-5</v>
      </c>
      <c r="AZ747" s="13">
        <f t="shared" si="993"/>
        <v>2.8173764783257942E-5</v>
      </c>
      <c r="BA747" s="13">
        <f t="shared" si="994"/>
        <v>1.9513502664283455E-5</v>
      </c>
      <c r="BB747" s="13">
        <f t="shared" si="995"/>
        <v>1.0136472419243508E-5</v>
      </c>
      <c r="BC747" s="13">
        <f t="shared" si="996"/>
        <v>4.2123887186752721E-6</v>
      </c>
      <c r="BD747" s="13">
        <f t="shared" si="997"/>
        <v>6.7169988307375309E-3</v>
      </c>
      <c r="BE747" s="13">
        <f t="shared" si="998"/>
        <v>4.930219731514922E-3</v>
      </c>
      <c r="BF747" s="13">
        <f t="shared" si="999"/>
        <v>1.8093695721508806E-3</v>
      </c>
      <c r="BG747" s="13">
        <f t="shared" si="1000"/>
        <v>4.4268726708718216E-4</v>
      </c>
      <c r="BH747" s="13">
        <f t="shared" si="1001"/>
        <v>8.1232167597533898E-5</v>
      </c>
      <c r="BI747" s="13">
        <f t="shared" si="1002"/>
        <v>1.1924743344911805E-5</v>
      </c>
      <c r="BJ747" s="14">
        <f t="shared" si="1003"/>
        <v>0.12046825393313661</v>
      </c>
      <c r="BK747" s="14">
        <f t="shared" si="1004"/>
        <v>0.19323925303498449</v>
      </c>
      <c r="BL747" s="14">
        <f t="shared" si="1005"/>
        <v>0.59091001316323566</v>
      </c>
      <c r="BM747" s="14">
        <f t="shared" si="1006"/>
        <v>0.52780390923126519</v>
      </c>
      <c r="BN747" s="14">
        <f t="shared" si="1007"/>
        <v>0.46663870240554028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1.8034188034187999</v>
      </c>
      <c r="F748" s="10">
        <f>VLOOKUP(B748,home!$B$2:$E$405,3,FALSE)</f>
        <v>1.29</v>
      </c>
      <c r="G748" s="10">
        <f>VLOOKUP(C748,away!$B$2:$E$405,4,FALSE)</f>
        <v>0.83</v>
      </c>
      <c r="H748" s="10">
        <f>VLOOKUP(A748,away!$A$2:$E$405,3,FALSE)</f>
        <v>1.23931623931624</v>
      </c>
      <c r="I748" s="10">
        <f>VLOOKUP(C748,away!$B$2:$E$405,3,FALSE)</f>
        <v>0.55000000000000004</v>
      </c>
      <c r="J748" s="10">
        <f>VLOOKUP(B748,home!$B$2:$E$405,4,FALSE)</f>
        <v>0.67</v>
      </c>
      <c r="K748" s="12">
        <f t="shared" si="952"/>
        <v>1.9309205128205089</v>
      </c>
      <c r="L748" s="12">
        <f t="shared" si="953"/>
        <v>0.45668803418803455</v>
      </c>
      <c r="M748" s="13">
        <f t="shared" si="954"/>
        <v>9.1849074185365309E-2</v>
      </c>
      <c r="N748" s="13">
        <f t="shared" si="955"/>
        <v>0.17735326142809457</v>
      </c>
      <c r="O748" s="13">
        <f t="shared" si="956"/>
        <v>4.194637313170544E-2</v>
      </c>
      <c r="P748" s="13">
        <f t="shared" si="957"/>
        <v>8.0995112318433093E-2</v>
      </c>
      <c r="Q748" s="13">
        <f t="shared" si="958"/>
        <v>0.17122752525356311</v>
      </c>
      <c r="R748" s="13">
        <f t="shared" si="959"/>
        <v>9.578203343418171E-3</v>
      </c>
      <c r="S748" s="13">
        <f t="shared" si="960"/>
        <v>1.7855945412786903E-2</v>
      </c>
      <c r="T748" s="13">
        <f t="shared" si="961"/>
        <v>7.8197561906931792E-2</v>
      </c>
      <c r="U748" s="13">
        <f t="shared" si="962"/>
        <v>1.849474931177213E-2</v>
      </c>
      <c r="V748" s="13">
        <f t="shared" si="963"/>
        <v>1.749541985150486E-3</v>
      </c>
      <c r="W748" s="13">
        <f t="shared" si="964"/>
        <v>0.11020891362386556</v>
      </c>
      <c r="X748" s="13">
        <f t="shared" si="965"/>
        <v>5.0331092112882066E-2</v>
      </c>
      <c r="Y748" s="13">
        <f t="shared" si="966"/>
        <v>1.1492803757784498E-2</v>
      </c>
      <c r="Z748" s="13">
        <f t="shared" si="967"/>
        <v>1.4580836186529683E-3</v>
      </c>
      <c r="AA748" s="13">
        <f t="shared" si="968"/>
        <v>2.8154435686645728E-3</v>
      </c>
      <c r="AB748" s="13">
        <f t="shared" si="969"/>
        <v>2.718198869711501E-3</v>
      </c>
      <c r="AC748" s="13">
        <f t="shared" si="970"/>
        <v>9.6424726412522958E-5</v>
      </c>
      <c r="AD748" s="13">
        <f t="shared" si="971"/>
        <v>5.3201163002996418E-2</v>
      </c>
      <c r="AE748" s="13">
        <f t="shared" si="972"/>
        <v>2.4296334548355631E-2</v>
      </c>
      <c r="AF748" s="13">
        <f t="shared" si="973"/>
        <v>5.5479226314316789E-3</v>
      </c>
      <c r="AG748" s="13">
        <f t="shared" si="974"/>
        <v>8.4455662679194701E-4</v>
      </c>
      <c r="AH748" s="13">
        <f t="shared" si="975"/>
        <v>1.6647233537109995E-4</v>
      </c>
      <c r="AI748" s="13">
        <f t="shared" si="976"/>
        <v>3.2144484718519211E-4</v>
      </c>
      <c r="AJ748" s="13">
        <f t="shared" si="977"/>
        <v>3.1034222458517068E-4</v>
      </c>
      <c r="AK748" s="13">
        <f t="shared" si="978"/>
        <v>1.9974872248195176E-4</v>
      </c>
      <c r="AL748" s="13">
        <f t="shared" si="979"/>
        <v>3.401202076482492E-6</v>
      </c>
      <c r="AM748" s="13">
        <f t="shared" si="980"/>
        <v>2.054544338967865E-2</v>
      </c>
      <c r="AN748" s="13">
        <f t="shared" si="981"/>
        <v>9.3828581531538932E-3</v>
      </c>
      <c r="AO748" s="13">
        <f t="shared" si="982"/>
        <v>2.1425195225145111E-3</v>
      </c>
      <c r="AP748" s="13">
        <f t="shared" si="983"/>
        <v>3.2615434298221283E-4</v>
      </c>
      <c r="AQ748" s="13">
        <f t="shared" si="984"/>
        <v>3.723769643460919E-5</v>
      </c>
      <c r="AR748" s="13">
        <f t="shared" si="985"/>
        <v>1.5205184717463777E-5</v>
      </c>
      <c r="AS748" s="13">
        <f t="shared" si="986"/>
        <v>2.936000307217572E-5</v>
      </c>
      <c r="AT748" s="13">
        <f t="shared" si="987"/>
        <v>2.8345916094268637E-5</v>
      </c>
      <c r="AU748" s="13">
        <f t="shared" si="988"/>
        <v>1.8244570280370768E-5</v>
      </c>
      <c r="AV748" s="13">
        <f t="shared" si="989"/>
        <v>8.8072037504908348E-6</v>
      </c>
      <c r="AW748" s="13">
        <f t="shared" si="990"/>
        <v>8.3313228384505808E-8</v>
      </c>
      <c r="AX748" s="13">
        <f t="shared" si="991"/>
        <v>6.6119363476871765E-3</v>
      </c>
      <c r="AY748" s="13">
        <f t="shared" si="992"/>
        <v>3.0195922128016697E-3</v>
      </c>
      <c r="AZ748" s="13">
        <f t="shared" si="993"/>
        <v>6.8950581585694578E-4</v>
      </c>
      <c r="BA748" s="13">
        <f t="shared" si="994"/>
        <v>1.0496301853497517E-4</v>
      </c>
      <c r="BB748" s="13">
        <f t="shared" si="995"/>
        <v>1.1983838649295009E-5</v>
      </c>
      <c r="BC748" s="13">
        <f t="shared" si="996"/>
        <v>1.0945751429546264E-6</v>
      </c>
      <c r="BD748" s="13">
        <f t="shared" si="997"/>
        <v>1.1573376530140788E-6</v>
      </c>
      <c r="BE748" s="13">
        <f t="shared" si="998"/>
        <v>2.2347270144644294E-6</v>
      </c>
      <c r="BF748" s="13">
        <f t="shared" si="999"/>
        <v>2.157540116391751E-6</v>
      </c>
      <c r="BG748" s="13">
        <f t="shared" si="1000"/>
        <v>1.3886794893246599E-6</v>
      </c>
      <c r="BH748" s="13">
        <f t="shared" si="1001"/>
        <v>6.7035742791752368E-7</v>
      </c>
      <c r="BI748" s="13">
        <f t="shared" si="1002"/>
        <v>2.5888138169750827E-7</v>
      </c>
      <c r="BJ748" s="14">
        <f t="shared" si="1003"/>
        <v>0.72557442380613435</v>
      </c>
      <c r="BK748" s="14">
        <f t="shared" si="1004"/>
        <v>0.19556909204302647</v>
      </c>
      <c r="BL748" s="14">
        <f t="shared" si="1005"/>
        <v>7.6658806755892817E-2</v>
      </c>
      <c r="BM748" s="14">
        <f t="shared" si="1006"/>
        <v>0.42329134766355347</v>
      </c>
      <c r="BN748" s="14">
        <f t="shared" si="1007"/>
        <v>0.57294954966057965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1.8034188034187999</v>
      </c>
      <c r="F749" s="10">
        <f>VLOOKUP(B749,home!$B$2:$E$405,3,FALSE)</f>
        <v>0.92</v>
      </c>
      <c r="G749" s="10">
        <f>VLOOKUP(C749,away!$B$2:$E$405,4,FALSE)</f>
        <v>0.92</v>
      </c>
      <c r="H749" s="10">
        <f>VLOOKUP(A749,away!$A$2:$E$405,3,FALSE)</f>
        <v>1.23931623931624</v>
      </c>
      <c r="I749" s="10">
        <f>VLOOKUP(C749,away!$B$2:$E$405,3,FALSE)</f>
        <v>1.1100000000000001</v>
      </c>
      <c r="J749" s="10">
        <f>VLOOKUP(B749,home!$B$2:$E$405,4,FALSE)</f>
        <v>1.48</v>
      </c>
      <c r="K749" s="12">
        <f t="shared" si="952"/>
        <v>1.5264136752136723</v>
      </c>
      <c r="L749" s="12">
        <f t="shared" si="953"/>
        <v>2.0359487179487195</v>
      </c>
      <c r="M749" s="13">
        <f t="shared" si="954"/>
        <v>2.8371720323818326E-2</v>
      </c>
      <c r="N749" s="13">
        <f t="shared" si="955"/>
        <v>4.3306981891613965E-2</v>
      </c>
      <c r="O749" s="13">
        <f t="shared" si="956"/>
        <v>5.7763367619277528E-2</v>
      </c>
      <c r="P749" s="13">
        <f t="shared" si="957"/>
        <v>8.8170794260459845E-2</v>
      </c>
      <c r="Q749" s="13">
        <f t="shared" si="958"/>
        <v>3.3052184695795218E-2</v>
      </c>
      <c r="R749" s="13">
        <f t="shared" si="959"/>
        <v>5.8801627124434354E-2</v>
      </c>
      <c r="S749" s="13">
        <f t="shared" si="960"/>
        <v>6.8502093561752797E-2</v>
      </c>
      <c r="T749" s="13">
        <f t="shared" si="961"/>
        <v>6.7292553056808549E-2</v>
      </c>
      <c r="U749" s="13">
        <f t="shared" si="962"/>
        <v>8.9755607767551801E-2</v>
      </c>
      <c r="V749" s="13">
        <f t="shared" si="963"/>
        <v>2.3653772641318554E-2</v>
      </c>
      <c r="W749" s="13">
        <f t="shared" si="964"/>
        <v>1.6817102238449962E-2</v>
      </c>
      <c r="X749" s="13">
        <f t="shared" si="965"/>
        <v>3.4238757741984725E-2</v>
      </c>
      <c r="Y749" s="13">
        <f t="shared" si="966"/>
        <v>3.4854177464475312E-2</v>
      </c>
      <c r="Z749" s="13">
        <f t="shared" si="967"/>
        <v>3.9905699119096923E-2</v>
      </c>
      <c r="AA749" s="13">
        <f t="shared" si="968"/>
        <v>6.091260485435173E-2</v>
      </c>
      <c r="AB749" s="13">
        <f t="shared" si="969"/>
        <v>4.6488916521284604E-2</v>
      </c>
      <c r="AC749" s="13">
        <f t="shared" si="970"/>
        <v>4.5943017757600858E-3</v>
      </c>
      <c r="AD749" s="13">
        <f t="shared" si="971"/>
        <v>6.4174637085591185E-3</v>
      </c>
      <c r="AE749" s="13">
        <f t="shared" si="972"/>
        <v>1.3065627009923367E-2</v>
      </c>
      <c r="AF749" s="13">
        <f t="shared" si="973"/>
        <v>1.3300473280024826E-2</v>
      </c>
      <c r="AG749" s="13">
        <f t="shared" si="974"/>
        <v>9.0263605075259143E-3</v>
      </c>
      <c r="AH749" s="13">
        <f t="shared" si="975"/>
        <v>2.0311489240093183E-2</v>
      </c>
      <c r="AI749" s="13">
        <f t="shared" si="976"/>
        <v>3.1003734940033594E-2</v>
      </c>
      <c r="AJ749" s="13">
        <f t="shared" si="977"/>
        <v>2.3662262497583617E-2</v>
      </c>
      <c r="AK749" s="13">
        <f t="shared" si="978"/>
        <v>1.2039467020935753E-2</v>
      </c>
      <c r="AL749" s="13">
        <f t="shared" si="979"/>
        <v>5.7110845872950064E-4</v>
      </c>
      <c r="AM749" s="13">
        <f t="shared" si="980"/>
        <v>1.9591408729864187E-3</v>
      </c>
      <c r="AN749" s="13">
        <f t="shared" si="981"/>
        <v>3.988710348637633E-3</v>
      </c>
      <c r="AO749" s="13">
        <f t="shared" si="982"/>
        <v>4.0604048602887908E-3</v>
      </c>
      <c r="AP749" s="13">
        <f t="shared" si="983"/>
        <v>2.7555920232192376E-3</v>
      </c>
      <c r="AQ749" s="13">
        <f t="shared" si="984"/>
        <v>1.4025610117157316E-3</v>
      </c>
      <c r="AR749" s="13">
        <f t="shared" si="985"/>
        <v>8.2706300955993888E-3</v>
      </c>
      <c r="AS749" s="13">
        <f t="shared" si="986"/>
        <v>1.2624402880556667E-2</v>
      </c>
      <c r="AT749" s="13">
        <f t="shared" si="987"/>
        <v>9.635030599144289E-3</v>
      </c>
      <c r="AU749" s="13">
        <f t="shared" si="988"/>
        <v>4.9023474892120091E-3</v>
      </c>
      <c r="AV749" s="13">
        <f t="shared" si="989"/>
        <v>1.8707525620456546E-3</v>
      </c>
      <c r="AW749" s="13">
        <f t="shared" si="990"/>
        <v>4.9300937146335474E-5</v>
      </c>
      <c r="AX749" s="13">
        <f t="shared" si="991"/>
        <v>4.984099033660868E-4</v>
      </c>
      <c r="AY749" s="13">
        <f t="shared" si="992"/>
        <v>1.0147370037711294E-3</v>
      </c>
      <c r="AZ749" s="13">
        <f t="shared" si="993"/>
        <v>1.0329762509414782E-3</v>
      </c>
      <c r="BA749" s="13">
        <f t="shared" si="994"/>
        <v>7.0102889125859245E-4</v>
      </c>
      <c r="BB749" s="13">
        <f t="shared" si="995"/>
        <v>3.5681471810073594E-4</v>
      </c>
      <c r="BC749" s="13">
        <f t="shared" si="996"/>
        <v>1.4529129357248547E-4</v>
      </c>
      <c r="BD749" s="13">
        <f t="shared" si="997"/>
        <v>2.8064297899606122E-3</v>
      </c>
      <c r="BE749" s="13">
        <f t="shared" si="998"/>
        <v>4.2837728099229117E-3</v>
      </c>
      <c r="BF749" s="13">
        <f t="shared" si="999"/>
        <v>3.2694046992874162E-3</v>
      </c>
      <c r="BG749" s="13">
        <f t="shared" si="1000"/>
        <v>1.663488014266719E-3</v>
      </c>
      <c r="BH749" s="13">
        <f t="shared" si="1001"/>
        <v>6.3479271338268888E-4</v>
      </c>
      <c r="BI749" s="13">
        <f t="shared" si="1002"/>
        <v>1.9379125572666601E-4</v>
      </c>
      <c r="BJ749" s="14">
        <f t="shared" si="1003"/>
        <v>0.28928734877301926</v>
      </c>
      <c r="BK749" s="14">
        <f t="shared" si="1004"/>
        <v>0.21487852802561025</v>
      </c>
      <c r="BL749" s="14">
        <f t="shared" si="1005"/>
        <v>0.45089392049465127</v>
      </c>
      <c r="BM749" s="14">
        <f t="shared" si="1006"/>
        <v>0.68453338443035383</v>
      </c>
      <c r="BN749" s="14">
        <f t="shared" si="1007"/>
        <v>0.30946667591539928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1.8034188034187999</v>
      </c>
      <c r="F750" s="10">
        <f>VLOOKUP(B750,home!$B$2:$E$405,3,FALSE)</f>
        <v>0.79</v>
      </c>
      <c r="G750" s="10">
        <f>VLOOKUP(C750,away!$B$2:$E$405,4,FALSE)</f>
        <v>0.87</v>
      </c>
      <c r="H750" s="10">
        <f>VLOOKUP(A750,away!$A$2:$E$405,3,FALSE)</f>
        <v>1.23931623931624</v>
      </c>
      <c r="I750" s="10">
        <f>VLOOKUP(C750,away!$B$2:$E$405,3,FALSE)</f>
        <v>0.24</v>
      </c>
      <c r="J750" s="10">
        <f>VLOOKUP(B750,home!$B$2:$E$405,4,FALSE)</f>
        <v>0.81</v>
      </c>
      <c r="K750" s="12">
        <f t="shared" si="952"/>
        <v>1.2394897435897412</v>
      </c>
      <c r="L750" s="12">
        <f t="shared" si="953"/>
        <v>0.24092307692307707</v>
      </c>
      <c r="M750" s="13">
        <f t="shared" si="954"/>
        <v>0.22754373427098418</v>
      </c>
      <c r="N750" s="13">
        <f t="shared" si="955"/>
        <v>0.28203812484699442</v>
      </c>
      <c r="O750" s="13">
        <f t="shared" si="956"/>
        <v>5.482053659513253E-2</v>
      </c>
      <c r="P750" s="13">
        <f t="shared" si="957"/>
        <v>6.794949284775284E-2</v>
      </c>
      <c r="Q750" s="13">
        <f t="shared" si="958"/>
        <v>0.17479168152456626</v>
      </c>
      <c r="R750" s="13">
        <f t="shared" si="959"/>
        <v>6.6037661775367367E-3</v>
      </c>
      <c r="S750" s="13">
        <f t="shared" si="960"/>
        <v>5.0727979755841382E-3</v>
      </c>
      <c r="T750" s="13">
        <f t="shared" si="961"/>
        <v>4.2111349733457065E-2</v>
      </c>
      <c r="U750" s="13">
        <f t="shared" si="962"/>
        <v>8.1853004461216166E-3</v>
      </c>
      <c r="V750" s="13">
        <f t="shared" si="963"/>
        <v>1.6831638535305329E-4</v>
      </c>
      <c r="W750" s="13">
        <f t="shared" si="964"/>
        <v>7.2217498838168123E-2</v>
      </c>
      <c r="X750" s="13">
        <f t="shared" si="965"/>
        <v>1.7398862027780206E-2</v>
      </c>
      <c r="Y750" s="13">
        <f t="shared" si="966"/>
        <v>2.0958936873464473E-3</v>
      </c>
      <c r="Z750" s="13">
        <f t="shared" si="967"/>
        <v>5.30333222257566E-4</v>
      </c>
      <c r="AA750" s="13">
        <f t="shared" si="968"/>
        <v>6.5734258967315177E-4</v>
      </c>
      <c r="AB750" s="13">
        <f t="shared" si="969"/>
        <v>4.073846989622957E-4</v>
      </c>
      <c r="AC750" s="13">
        <f t="shared" si="970"/>
        <v>3.1414326402321547E-6</v>
      </c>
      <c r="AD750" s="13">
        <f t="shared" si="971"/>
        <v>2.2378212279403363E-2</v>
      </c>
      <c r="AE750" s="13">
        <f t="shared" si="972"/>
        <v>5.3914277583916436E-3</v>
      </c>
      <c r="AF750" s="13">
        <f t="shared" si="973"/>
        <v>6.4945968228010136E-4</v>
      </c>
      <c r="AG750" s="13">
        <f t="shared" si="974"/>
        <v>5.2156608330802026E-5</v>
      </c>
      <c r="AH750" s="13">
        <f t="shared" si="975"/>
        <v>3.1942377925205724E-5</v>
      </c>
      <c r="AI750" s="13">
        <f t="shared" si="976"/>
        <v>3.9592249824159857E-5</v>
      </c>
      <c r="AJ750" s="13">
        <f t="shared" si="977"/>
        <v>2.4537093791344438E-5</v>
      </c>
      <c r="AK750" s="13">
        <f t="shared" si="978"/>
        <v>1.0137825363956984E-5</v>
      </c>
      <c r="AL750" s="13">
        <f t="shared" si="979"/>
        <v>3.7523996062214885E-8</v>
      </c>
      <c r="AM750" s="13">
        <f t="shared" si="980"/>
        <v>5.5475129200388924E-3</v>
      </c>
      <c r="AN750" s="13">
        <f t="shared" si="981"/>
        <v>1.3365238819662939E-3</v>
      </c>
      <c r="AO750" s="13">
        <f t="shared" si="982"/>
        <v>1.6099972301224748E-4</v>
      </c>
      <c r="AP750" s="13">
        <f t="shared" si="983"/>
        <v>1.2929516217291269E-5</v>
      </c>
      <c r="AQ750" s="13">
        <f t="shared" si="984"/>
        <v>7.7875470754915908E-7</v>
      </c>
      <c r="AR750" s="13">
        <f t="shared" si="985"/>
        <v>1.5391311947960675E-6</v>
      </c>
      <c r="AS750" s="13">
        <f t="shared" si="986"/>
        <v>1.9077373299887498E-6</v>
      </c>
      <c r="AT750" s="13">
        <f t="shared" si="987"/>
        <v>1.1823104269921666E-6</v>
      </c>
      <c r="AU750" s="13">
        <f t="shared" si="988"/>
        <v>4.8848721599866599E-7</v>
      </c>
      <c r="AV750" s="13">
        <f t="shared" si="989"/>
        <v>1.513687235262633E-7</v>
      </c>
      <c r="AW750" s="13">
        <f t="shared" si="990"/>
        <v>3.1126330141636119E-10</v>
      </c>
      <c r="AX750" s="13">
        <f t="shared" si="991"/>
        <v>1.1460142278032965E-3</v>
      </c>
      <c r="AY750" s="13">
        <f t="shared" si="992"/>
        <v>2.761012739599944E-4</v>
      </c>
      <c r="AZ750" s="13">
        <f t="shared" si="993"/>
        <v>3.3259584232411643E-5</v>
      </c>
      <c r="BA750" s="13">
        <f t="shared" si="994"/>
        <v>2.6710004568182909E-6</v>
      </c>
      <c r="BB750" s="13">
        <f t="shared" si="995"/>
        <v>1.6087641212990177E-7</v>
      </c>
      <c r="BC750" s="13">
        <f t="shared" si="996"/>
        <v>7.7517680429361938E-9</v>
      </c>
      <c r="BD750" s="13">
        <f t="shared" si="997"/>
        <v>6.1802037206426735E-8</v>
      </c>
      <c r="BE750" s="13">
        <f t="shared" si="998"/>
        <v>7.6602991250317527E-8</v>
      </c>
      <c r="BF750" s="13">
        <f t="shared" si="999"/>
        <v>4.7474310991531631E-8</v>
      </c>
      <c r="BG750" s="13">
        <f t="shared" si="1000"/>
        <v>1.9614640519331059E-8</v>
      </c>
      <c r="BH750" s="13">
        <f t="shared" si="1001"/>
        <v>6.0780364369776517E-9</v>
      </c>
      <c r="BI750" s="13">
        <f t="shared" si="1002"/>
        <v>1.5067327649597062E-9</v>
      </c>
      <c r="BJ750" s="14">
        <f t="shared" si="1003"/>
        <v>0.62764162649729316</v>
      </c>
      <c r="BK750" s="14">
        <f t="shared" si="1004"/>
        <v>0.30101362171027052</v>
      </c>
      <c r="BL750" s="14">
        <f t="shared" si="1005"/>
        <v>7.0786022167971488E-2</v>
      </c>
      <c r="BM750" s="14">
        <f t="shared" si="1006"/>
        <v>0.18594816637212933</v>
      </c>
      <c r="BN750" s="14">
        <f t="shared" si="1007"/>
        <v>0.81374733626296702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1.8034188034187999</v>
      </c>
      <c r="F751" s="10">
        <f>VLOOKUP(B751,home!$B$2:$E$405,3,FALSE)</f>
        <v>1.66</v>
      </c>
      <c r="G751" s="10">
        <f>VLOOKUP(C751,away!$B$2:$E$405,4,FALSE)</f>
        <v>0.74</v>
      </c>
      <c r="H751" s="10">
        <f>VLOOKUP(A751,away!$A$2:$E$405,3,FALSE)</f>
        <v>1.23931623931624</v>
      </c>
      <c r="I751" s="10">
        <f>VLOOKUP(C751,away!$B$2:$E$405,3,FALSE)</f>
        <v>1.76</v>
      </c>
      <c r="J751" s="10">
        <f>VLOOKUP(B751,home!$B$2:$E$405,4,FALSE)</f>
        <v>1.04</v>
      </c>
      <c r="K751" s="12">
        <f t="shared" si="952"/>
        <v>2.2153196581196539</v>
      </c>
      <c r="L751" s="12">
        <f t="shared" si="953"/>
        <v>2.2684444444444458</v>
      </c>
      <c r="M751" s="13">
        <f t="shared" si="954"/>
        <v>1.1290833213059966E-2</v>
      </c>
      <c r="N751" s="13">
        <f t="shared" si="955"/>
        <v>2.5012804773442039E-2</v>
      </c>
      <c r="O751" s="13">
        <f t="shared" si="956"/>
        <v>2.5612627875314712E-2</v>
      </c>
      <c r="P751" s="13">
        <f t="shared" si="957"/>
        <v>5.6740158028288107E-2</v>
      </c>
      <c r="Q751" s="13">
        <f t="shared" si="958"/>
        <v>2.7705679059657633E-2</v>
      </c>
      <c r="R751" s="13">
        <f t="shared" si="959"/>
        <v>2.9050411705690306E-2</v>
      </c>
      <c r="S751" s="13">
        <f t="shared" si="960"/>
        <v>7.1284498502537777E-2</v>
      </c>
      <c r="T751" s="13">
        <f t="shared" si="961"/>
        <v>6.2848793742441178E-2</v>
      </c>
      <c r="U751" s="13">
        <f t="shared" si="962"/>
        <v>6.4355948128085053E-2</v>
      </c>
      <c r="V751" s="13">
        <f t="shared" si="963"/>
        <v>3.9803122031998033E-2</v>
      </c>
      <c r="W751" s="13">
        <f t="shared" si="964"/>
        <v>2.0458978487471201E-2</v>
      </c>
      <c r="X751" s="13">
        <f t="shared" si="965"/>
        <v>4.641005608891248E-2</v>
      </c>
      <c r="Y751" s="13">
        <f t="shared" si="966"/>
        <v>5.2639316950624328E-2</v>
      </c>
      <c r="Z751" s="13">
        <f t="shared" si="967"/>
        <v>2.1966415014199027E-2</v>
      </c>
      <c r="AA751" s="13">
        <f t="shared" si="968"/>
        <v>4.8662630999369821E-2</v>
      </c>
      <c r="AB751" s="13">
        <f t="shared" si="969"/>
        <v>5.3901641534363415E-2</v>
      </c>
      <c r="AC751" s="13">
        <f t="shared" si="970"/>
        <v>1.2501487885668731E-2</v>
      </c>
      <c r="AD751" s="13">
        <f t="shared" si="971"/>
        <v>1.1330794307085515E-2</v>
      </c>
      <c r="AE751" s="13">
        <f t="shared" si="972"/>
        <v>2.5703277397050889E-2</v>
      </c>
      <c r="AF751" s="13">
        <f t="shared" si="973"/>
        <v>2.9153228407677298E-2</v>
      </c>
      <c r="AG751" s="13">
        <f t="shared" si="974"/>
        <v>2.2044159673005187E-2</v>
      </c>
      <c r="AH751" s="13">
        <f t="shared" si="975"/>
        <v>1.2457398025830214E-2</v>
      </c>
      <c r="AI751" s="13">
        <f t="shared" si="976"/>
        <v>2.7597118735642641E-2</v>
      </c>
      <c r="AJ751" s="13">
        <f t="shared" si="977"/>
        <v>3.0568219821265678E-2</v>
      </c>
      <c r="AK751" s="13">
        <f t="shared" si="978"/>
        <v>2.2572792761257572E-2</v>
      </c>
      <c r="AL751" s="13">
        <f t="shared" si="979"/>
        <v>2.51296387019903E-3</v>
      </c>
      <c r="AM751" s="13">
        <f t="shared" si="980"/>
        <v>5.0202662741193589E-3</v>
      </c>
      <c r="AN751" s="13">
        <f t="shared" si="981"/>
        <v>1.1388195139157878E-2</v>
      </c>
      <c r="AO751" s="13">
        <f t="shared" si="982"/>
        <v>1.2916743997835968E-2</v>
      </c>
      <c r="AP751" s="13">
        <f t="shared" si="983"/>
        <v>9.7669720540673813E-3</v>
      </c>
      <c r="AQ751" s="13">
        <f t="shared" si="984"/>
        <v>5.5389583737733283E-3</v>
      </c>
      <c r="AR751" s="13">
        <f t="shared" si="985"/>
        <v>5.6517830687855524E-3</v>
      </c>
      <c r="AS751" s="13">
        <f t="shared" si="986"/>
        <v>1.2520506135708457E-2</v>
      </c>
      <c r="AT751" s="13">
        <f t="shared" si="987"/>
        <v>1.3868461686021346E-2</v>
      </c>
      <c r="AU751" s="13">
        <f t="shared" si="988"/>
        <v>1.024102526697411E-2</v>
      </c>
      <c r="AV751" s="13">
        <f t="shared" si="989"/>
        <v>5.671786148306956E-3</v>
      </c>
      <c r="AW751" s="13">
        <f t="shared" si="990"/>
        <v>3.5079087911368682E-4</v>
      </c>
      <c r="AX751" s="13">
        <f t="shared" si="991"/>
        <v>1.8535824276752881E-3</v>
      </c>
      <c r="AY751" s="13">
        <f t="shared" si="992"/>
        <v>4.2047487603798558E-3</v>
      </c>
      <c r="AZ751" s="13">
        <f t="shared" si="993"/>
        <v>4.7691194828841776E-3</v>
      </c>
      <c r="BA751" s="13">
        <f t="shared" si="994"/>
        <v>3.6061608652801272E-3</v>
      </c>
      <c r="BB751" s="13">
        <f t="shared" si="995"/>
        <v>2.0450938951544206E-3</v>
      </c>
      <c r="BC751" s="13">
        <f t="shared" si="996"/>
        <v>9.2783637696605963E-4</v>
      </c>
      <c r="BD751" s="13">
        <f t="shared" si="997"/>
        <v>2.1367926505986281E-3</v>
      </c>
      <c r="BE751" s="13">
        <f t="shared" si="998"/>
        <v>4.7336787641967422E-3</v>
      </c>
      <c r="BF751" s="13">
        <f t="shared" si="999"/>
        <v>5.2433058107742968E-3</v>
      </c>
      <c r="BG751" s="13">
        <f t="shared" si="1000"/>
        <v>3.8718661453804367E-3</v>
      </c>
      <c r="BH751" s="13">
        <f t="shared" si="1001"/>
        <v>2.1443552963673128E-3</v>
      </c>
      <c r="BI751" s="13">
        <f t="shared" si="1002"/>
        <v>9.5008648840710073E-4</v>
      </c>
      <c r="BJ751" s="14">
        <f t="shared" si="1003"/>
        <v>0.38534476653466171</v>
      </c>
      <c r="BK751" s="14">
        <f t="shared" si="1004"/>
        <v>0.19833781229213152</v>
      </c>
      <c r="BL751" s="14">
        <f t="shared" si="1005"/>
        <v>0.38181243704834028</v>
      </c>
      <c r="BM751" s="14">
        <f t="shared" si="1006"/>
        <v>0.80819495835261357</v>
      </c>
      <c r="BN751" s="14">
        <f t="shared" si="1007"/>
        <v>0.17541251465545277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1.5777777777777799</v>
      </c>
      <c r="F752" s="10">
        <f>VLOOKUP(B752,home!$B$2:$E$405,3,FALSE)</f>
        <v>0.36</v>
      </c>
      <c r="G752" s="10">
        <f>VLOOKUP(C752,away!$B$2:$E$405,4,FALSE)</f>
        <v>1.1100000000000001</v>
      </c>
      <c r="H752" s="10">
        <f>VLOOKUP(A752,away!$A$2:$E$405,3,FALSE)</f>
        <v>1.31111111111111</v>
      </c>
      <c r="I752" s="10">
        <f>VLOOKUP(C752,away!$B$2:$E$405,3,FALSE)</f>
        <v>0.95</v>
      </c>
      <c r="J752" s="10">
        <f>VLOOKUP(B752,home!$B$2:$E$405,4,FALSE)</f>
        <v>0.76</v>
      </c>
      <c r="K752" s="12">
        <f t="shared" si="952"/>
        <v>0.63048000000000082</v>
      </c>
      <c r="L752" s="12">
        <f t="shared" si="953"/>
        <v>0.94662222222222137</v>
      </c>
      <c r="M752" s="13">
        <f t="shared" si="954"/>
        <v>0.20657283390157533</v>
      </c>
      <c r="N752" s="13">
        <f t="shared" si="955"/>
        <v>0.13024004031826536</v>
      </c>
      <c r="O752" s="13">
        <f t="shared" si="956"/>
        <v>0.19554643507865105</v>
      </c>
      <c r="P752" s="13">
        <f t="shared" si="957"/>
        <v>0.12328811638838806</v>
      </c>
      <c r="Q752" s="13">
        <f t="shared" si="958"/>
        <v>4.1056870309930028E-2</v>
      </c>
      <c r="R752" s="13">
        <f t="shared" si="959"/>
        <v>9.2554300460892996E-2</v>
      </c>
      <c r="S752" s="13">
        <f t="shared" si="960"/>
        <v>1.8395400009179049E-2</v>
      </c>
      <c r="T752" s="13">
        <f t="shared" si="961"/>
        <v>3.8865345810275509E-2</v>
      </c>
      <c r="U752" s="13">
        <f t="shared" si="962"/>
        <v>5.8353635354583884E-2</v>
      </c>
      <c r="V752" s="13">
        <f t="shared" si="963"/>
        <v>1.2198733301781229E-3</v>
      </c>
      <c r="W752" s="13">
        <f t="shared" si="964"/>
        <v>8.6285118643349076E-3</v>
      </c>
      <c r="X752" s="13">
        <f t="shared" si="965"/>
        <v>8.1679410754875118E-3</v>
      </c>
      <c r="Y752" s="13">
        <f t="shared" si="966"/>
        <v>3.8659772659290748E-3</v>
      </c>
      <c r="Z752" s="13">
        <f t="shared" si="967"/>
        <v>2.9204652526171236E-2</v>
      </c>
      <c r="AA752" s="13">
        <f t="shared" si="968"/>
        <v>1.8412949324700462E-2</v>
      </c>
      <c r="AB752" s="13">
        <f t="shared" si="969"/>
        <v>5.804498145118582E-3</v>
      </c>
      <c r="AC752" s="13">
        <f t="shared" si="970"/>
        <v>4.5503286380141004E-5</v>
      </c>
      <c r="AD752" s="13">
        <f t="shared" si="971"/>
        <v>1.3600260400564695E-3</v>
      </c>
      <c r="AE752" s="13">
        <f t="shared" si="972"/>
        <v>1.287430872318343E-3</v>
      </c>
      <c r="AF752" s="13">
        <f t="shared" si="973"/>
        <v>6.0935533665574138E-4</v>
      </c>
      <c r="AG752" s="13">
        <f t="shared" si="974"/>
        <v>1.9227643430267592E-4</v>
      </c>
      <c r="AH752" s="13">
        <f t="shared" si="975"/>
        <v>6.911443268388006E-3</v>
      </c>
      <c r="AI752" s="13">
        <f t="shared" si="976"/>
        <v>4.3575267518532754E-3</v>
      </c>
      <c r="AJ752" s="13">
        <f t="shared" si="977"/>
        <v>1.3736667332542283E-3</v>
      </c>
      <c r="AK752" s="13">
        <f t="shared" si="978"/>
        <v>2.8868980066070902E-4</v>
      </c>
      <c r="AL752" s="13">
        <f t="shared" si="979"/>
        <v>1.0863024651076736E-6</v>
      </c>
      <c r="AM752" s="13">
        <f t="shared" si="980"/>
        <v>1.7149384354696087E-4</v>
      </c>
      <c r="AN752" s="13">
        <f t="shared" si="981"/>
        <v>1.6233988327585405E-4</v>
      </c>
      <c r="AO752" s="13">
        <f t="shared" si="982"/>
        <v>7.6837270530942493E-5</v>
      </c>
      <c r="AP752" s="13">
        <f t="shared" si="983"/>
        <v>2.4245289259830263E-5</v>
      </c>
      <c r="AQ752" s="13">
        <f t="shared" si="984"/>
        <v>5.7377823993902702E-6</v>
      </c>
      <c r="AR752" s="13">
        <f t="shared" si="985"/>
        <v>1.3085051570968537E-3</v>
      </c>
      <c r="AS752" s="13">
        <f t="shared" si="986"/>
        <v>8.2498633144642531E-4</v>
      </c>
      <c r="AT752" s="13">
        <f t="shared" si="987"/>
        <v>2.6006869112517143E-4</v>
      </c>
      <c r="AU752" s="13">
        <f t="shared" si="988"/>
        <v>5.4656036126866113E-5</v>
      </c>
      <c r="AV752" s="13">
        <f t="shared" si="989"/>
        <v>8.6148844143166462E-6</v>
      </c>
      <c r="AW752" s="13">
        <f t="shared" si="990"/>
        <v>1.8009276844080162E-8</v>
      </c>
      <c r="AX752" s="13">
        <f t="shared" si="991"/>
        <v>1.802057307991467E-5</v>
      </c>
      <c r="AY752" s="13">
        <f t="shared" si="992"/>
        <v>1.7058674934626764E-5</v>
      </c>
      <c r="AZ752" s="13">
        <f t="shared" si="993"/>
        <v>8.0740603873914469E-6</v>
      </c>
      <c r="BA752" s="13">
        <f t="shared" si="994"/>
        <v>2.5476949954229675E-6</v>
      </c>
      <c r="BB752" s="13">
        <f t="shared" si="995"/>
        <v>6.0292617452793028E-7</v>
      </c>
      <c r="BC752" s="13">
        <f t="shared" si="996"/>
        <v>1.1414866303351448E-7</v>
      </c>
      <c r="BD752" s="13">
        <f t="shared" si="997"/>
        <v>2.0644334326671001E-4</v>
      </c>
      <c r="BE752" s="13">
        <f t="shared" si="998"/>
        <v>1.3015839906279546E-4</v>
      </c>
      <c r="BF752" s="13">
        <f t="shared" si="999"/>
        <v>4.10311337205557E-5</v>
      </c>
      <c r="BG752" s="13">
        <f t="shared" si="1000"/>
        <v>8.6231030627119989E-6</v>
      </c>
      <c r="BH752" s="13">
        <f t="shared" si="1001"/>
        <v>1.3591735047446665E-6</v>
      </c>
      <c r="BI752" s="13">
        <f t="shared" si="1002"/>
        <v>1.7138634225428376E-7</v>
      </c>
      <c r="BJ752" s="14">
        <f t="shared" si="1003"/>
        <v>0.23476084747480347</v>
      </c>
      <c r="BK752" s="14">
        <f t="shared" si="1004"/>
        <v>0.34953987189310043</v>
      </c>
      <c r="BL752" s="14">
        <f t="shared" si="1005"/>
        <v>0.38644776255727253</v>
      </c>
      <c r="BM752" s="14">
        <f t="shared" si="1006"/>
        <v>0.21067749732798716</v>
      </c>
      <c r="BN752" s="14">
        <f t="shared" si="1007"/>
        <v>0.7892585964577028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1.5777777777777799</v>
      </c>
      <c r="F753" s="10">
        <f>VLOOKUP(B753,home!$B$2:$E$405,3,FALSE)</f>
        <v>0.36</v>
      </c>
      <c r="G753" s="10">
        <f>VLOOKUP(C753,away!$B$2:$E$405,4,FALSE)</f>
        <v>1.03</v>
      </c>
      <c r="H753" s="10">
        <f>VLOOKUP(A753,away!$A$2:$E$405,3,FALSE)</f>
        <v>1.31111111111111</v>
      </c>
      <c r="I753" s="10">
        <f>VLOOKUP(C753,away!$B$2:$E$405,3,FALSE)</f>
        <v>0.87</v>
      </c>
      <c r="J753" s="10">
        <f>VLOOKUP(B753,home!$B$2:$E$405,4,FALSE)</f>
        <v>1.31</v>
      </c>
      <c r="K753" s="12">
        <f t="shared" si="952"/>
        <v>0.58504000000000078</v>
      </c>
      <c r="L753" s="12">
        <f t="shared" si="953"/>
        <v>1.494273333333332</v>
      </c>
      <c r="M753" s="13">
        <f t="shared" si="954"/>
        <v>0.12501602707069306</v>
      </c>
      <c r="N753" s="13">
        <f t="shared" si="955"/>
        <v>7.3139376477438359E-2</v>
      </c>
      <c r="O753" s="13">
        <f t="shared" si="956"/>
        <v>0.18680811549101459</v>
      </c>
      <c r="P753" s="13">
        <f t="shared" si="957"/>
        <v>0.10929021988686331</v>
      </c>
      <c r="Q753" s="13">
        <f t="shared" si="958"/>
        <v>2.1394730407180294E-2</v>
      </c>
      <c r="R753" s="13">
        <f t="shared" si="959"/>
        <v>0.13957119271423821</v>
      </c>
      <c r="S753" s="13">
        <f t="shared" si="960"/>
        <v>2.3885641790881613E-2</v>
      </c>
      <c r="T753" s="13">
        <f t="shared" si="961"/>
        <v>3.1969575121305292E-2</v>
      </c>
      <c r="U753" s="13">
        <f t="shared" si="962"/>
        <v>8.165473058553803E-2</v>
      </c>
      <c r="V753" s="13">
        <f t="shared" si="963"/>
        <v>2.3201176722264559E-3</v>
      </c>
      <c r="W753" s="13">
        <f t="shared" si="964"/>
        <v>4.1722576924722587E-3</v>
      </c>
      <c r="X753" s="13">
        <f t="shared" si="965"/>
        <v>6.2344934096561586E-3</v>
      </c>
      <c r="Y753" s="13">
        <f t="shared" si="966"/>
        <v>4.6580186244457996E-3</v>
      </c>
      <c r="Z753" s="13">
        <f t="shared" si="967"/>
        <v>6.9519170458137866E-2</v>
      </c>
      <c r="AA753" s="13">
        <f t="shared" si="968"/>
        <v>4.0671495484829033E-2</v>
      </c>
      <c r="AB753" s="13">
        <f t="shared" si="969"/>
        <v>1.1897225859222201E-2</v>
      </c>
      <c r="AC753" s="13">
        <f t="shared" si="970"/>
        <v>1.2676683167273133E-4</v>
      </c>
      <c r="AD753" s="13">
        <f t="shared" si="971"/>
        <v>6.1023441010099339E-4</v>
      </c>
      <c r="AE753" s="13">
        <f t="shared" si="972"/>
        <v>9.1185700609631092E-4</v>
      </c>
      <c r="AF753" s="13">
        <f t="shared" si="973"/>
        <v>6.8128180401144341E-4</v>
      </c>
      <c r="AG753" s="13">
        <f t="shared" si="974"/>
        <v>3.3934041073984181E-4</v>
      </c>
      <c r="AH753" s="13">
        <f t="shared" si="975"/>
        <v>2.5970160642762436E-2</v>
      </c>
      <c r="AI753" s="13">
        <f t="shared" si="976"/>
        <v>1.5193582782441756E-2</v>
      </c>
      <c r="AJ753" s="13">
        <f t="shared" si="977"/>
        <v>4.4444268355198673E-3</v>
      </c>
      <c r="AK753" s="13">
        <f t="shared" si="978"/>
        <v>8.6672249195084909E-4</v>
      </c>
      <c r="AL753" s="13">
        <f t="shared" si="979"/>
        <v>4.4328316080751916E-6</v>
      </c>
      <c r="AM753" s="13">
        <f t="shared" si="980"/>
        <v>7.140230785709712E-5</v>
      </c>
      <c r="AN753" s="13">
        <f t="shared" si="981"/>
        <v>1.0669456456931729E-4</v>
      </c>
      <c r="AO753" s="13">
        <f t="shared" si="982"/>
        <v>7.9715421323771083E-5</v>
      </c>
      <c r="AP753" s="13">
        <f t="shared" si="983"/>
        <v>3.9705542779847462E-5</v>
      </c>
      <c r="AQ753" s="13">
        <f t="shared" si="984"/>
        <v>1.4832733440362968E-5</v>
      </c>
      <c r="AR753" s="13">
        <f t="shared" si="985"/>
        <v>7.7613037021725482E-3</v>
      </c>
      <c r="AS753" s="13">
        <f t="shared" si="986"/>
        <v>4.5406731179190333E-3</v>
      </c>
      <c r="AT753" s="13">
        <f t="shared" si="987"/>
        <v>1.3282377004536772E-3</v>
      </c>
      <c r="AU753" s="13">
        <f t="shared" si="988"/>
        <v>2.5902406142447348E-4</v>
      </c>
      <c r="AV753" s="13">
        <f t="shared" si="989"/>
        <v>3.7884859223943539E-5</v>
      </c>
      <c r="AW753" s="13">
        <f t="shared" si="990"/>
        <v>1.0764511837217491E-7</v>
      </c>
      <c r="AX753" s="13">
        <f t="shared" si="991"/>
        <v>6.9622010314526909E-6</v>
      </c>
      <c r="AY753" s="13">
        <f t="shared" si="992"/>
        <v>1.0403431342605575E-5</v>
      </c>
      <c r="AZ753" s="13">
        <f t="shared" si="993"/>
        <v>7.7727850152098472E-6</v>
      </c>
      <c r="BA753" s="13">
        <f t="shared" si="994"/>
        <v>3.8715551246536644E-6</v>
      </c>
      <c r="BB753" s="13">
        <f t="shared" si="995"/>
        <v>1.4462903953249932E-6</v>
      </c>
      <c r="BC753" s="13">
        <f t="shared" si="996"/>
        <v>4.3223063399805211E-7</v>
      </c>
      <c r="BD753" s="13">
        <f t="shared" si="997"/>
        <v>1.9329181923429526E-3</v>
      </c>
      <c r="BE753" s="13">
        <f t="shared" si="998"/>
        <v>1.1308344592483226E-3</v>
      </c>
      <c r="BF753" s="13">
        <f t="shared" si="999"/>
        <v>3.3079169601931969E-4</v>
      </c>
      <c r="BG753" s="13">
        <f t="shared" si="1000"/>
        <v>6.4508791279714359E-5</v>
      </c>
      <c r="BH753" s="13">
        <f t="shared" si="1001"/>
        <v>9.4350558125710331E-6</v>
      </c>
      <c r="BI753" s="13">
        <f t="shared" si="1002"/>
        <v>1.1039770105173128E-6</v>
      </c>
      <c r="BJ753" s="14">
        <f t="shared" si="1003"/>
        <v>0.14445440442696036</v>
      </c>
      <c r="BK753" s="14">
        <f t="shared" si="1004"/>
        <v>0.26065360951528782</v>
      </c>
      <c r="BL753" s="14">
        <f t="shared" si="1005"/>
        <v>0.52447436850042395</v>
      </c>
      <c r="BM753" s="14">
        <f t="shared" si="1006"/>
        <v>0.34387159506715814</v>
      </c>
      <c r="BN753" s="14">
        <f t="shared" si="1007"/>
        <v>0.65521966204742788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1.5777777777777799</v>
      </c>
      <c r="F754" s="10" t="e">
        <f>VLOOKUP(B754,home!$B$2:$E$405,3,FALSE)</f>
        <v>#N/A</v>
      </c>
      <c r="G754" s="10">
        <f>VLOOKUP(C754,away!$B$2:$E$405,4,FALSE)</f>
        <v>1.0900000000000001</v>
      </c>
      <c r="H754" s="10">
        <f>VLOOKUP(A754,away!$A$2:$E$405,3,FALSE)</f>
        <v>1.31111111111111</v>
      </c>
      <c r="I754" s="10">
        <f>VLOOKUP(C754,away!$B$2:$E$405,3,FALSE)</f>
        <v>0.81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1.5777777777777799</v>
      </c>
      <c r="F755" s="10">
        <f>VLOOKUP(B755,home!$B$2:$E$405,3,FALSE)</f>
        <v>1.27</v>
      </c>
      <c r="G755" s="10">
        <f>VLOOKUP(C755,away!$B$2:$E$405,4,FALSE)</f>
        <v>1.27</v>
      </c>
      <c r="H755" s="10">
        <f>VLOOKUP(A755,away!$A$2:$E$405,3,FALSE)</f>
        <v>1.31111111111111</v>
      </c>
      <c r="I755" s="10">
        <f>VLOOKUP(C755,away!$B$2:$E$405,3,FALSE)</f>
        <v>0.87</v>
      </c>
      <c r="J755" s="10">
        <f>VLOOKUP(B755,home!$B$2:$E$405,4,FALSE)</f>
        <v>0.86</v>
      </c>
      <c r="K755" s="12">
        <f t="shared" si="952"/>
        <v>2.5447977777777817</v>
      </c>
      <c r="L755" s="12">
        <f t="shared" si="953"/>
        <v>0.98097333333333236</v>
      </c>
      <c r="M755" s="13">
        <f t="shared" si="954"/>
        <v>2.9429105507156474E-2</v>
      </c>
      <c r="N755" s="13">
        <f t="shared" si="955"/>
        <v>7.489112229659968E-2</v>
      </c>
      <c r="O755" s="13">
        <f t="shared" si="956"/>
        <v>2.8869167726373615E-2</v>
      </c>
      <c r="P755" s="13">
        <f t="shared" si="957"/>
        <v>7.3466193876369643E-2</v>
      </c>
      <c r="Q755" s="13">
        <f t="shared" si="958"/>
        <v>9.5291380797835473E-2</v>
      </c>
      <c r="R755" s="13">
        <f t="shared" si="959"/>
        <v>1.415994184754989E-2</v>
      </c>
      <c r="S755" s="13">
        <f t="shared" si="960"/>
        <v>4.5849861469352486E-2</v>
      </c>
      <c r="T755" s="13">
        <f t="shared" si="961"/>
        <v>9.3478303459188561E-2</v>
      </c>
      <c r="U755" s="13">
        <f t="shared" si="962"/>
        <v>3.6034188547107583E-2</v>
      </c>
      <c r="V755" s="13">
        <f t="shared" si="963"/>
        <v>1.271762447362421E-2</v>
      </c>
      <c r="W755" s="13">
        <f t="shared" si="964"/>
        <v>8.0832431365236032E-2</v>
      </c>
      <c r="X755" s="13">
        <f t="shared" si="965"/>
        <v>7.9294459637793399E-2</v>
      </c>
      <c r="Y755" s="13">
        <f t="shared" si="966"/>
        <v>3.8892875192875778E-2</v>
      </c>
      <c r="Z755" s="13">
        <f t="shared" si="967"/>
        <v>4.6301751179990544E-3</v>
      </c>
      <c r="AA755" s="13">
        <f t="shared" si="968"/>
        <v>1.1782859351005972E-2</v>
      </c>
      <c r="AB755" s="13">
        <f t="shared" si="969"/>
        <v>1.4992497146154077E-2</v>
      </c>
      <c r="AC755" s="13">
        <f t="shared" si="970"/>
        <v>1.9842504748380299E-3</v>
      </c>
      <c r="AD755" s="13">
        <f t="shared" si="971"/>
        <v>5.1425547927656939E-2</v>
      </c>
      <c r="AE755" s="13">
        <f t="shared" si="972"/>
        <v>5.0447091169086668E-2</v>
      </c>
      <c r="AF755" s="13">
        <f t="shared" si="973"/>
        <v>2.4743625590554728E-2</v>
      </c>
      <c r="AG755" s="13">
        <f t="shared" si="974"/>
        <v>8.0909456247728068E-3</v>
      </c>
      <c r="AH755" s="13">
        <f t="shared" si="975"/>
        <v>1.1355195798551467E-3</v>
      </c>
      <c r="AI755" s="13">
        <f t="shared" si="976"/>
        <v>2.8896677034385382E-3</v>
      </c>
      <c r="AJ755" s="13">
        <f t="shared" si="977"/>
        <v>3.6768099751133087E-3</v>
      </c>
      <c r="AK755" s="13">
        <f t="shared" si="978"/>
        <v>3.1189126179931763E-3</v>
      </c>
      <c r="AL755" s="13">
        <f t="shared" si="979"/>
        <v>1.9813762949509982E-4</v>
      </c>
      <c r="AM755" s="13">
        <f t="shared" si="980"/>
        <v>2.6173524017461241E-2</v>
      </c>
      <c r="AN755" s="13">
        <f t="shared" si="981"/>
        <v>2.5675529100488984E-2</v>
      </c>
      <c r="AO755" s="13">
        <f t="shared" si="982"/>
        <v>1.2593504683401827E-2</v>
      </c>
      <c r="AP755" s="13">
        <f t="shared" si="983"/>
        <v>4.1179640892085407E-3</v>
      </c>
      <c r="AQ755" s="13">
        <f t="shared" si="984"/>
        <v>1.0099032397844654E-3</v>
      </c>
      <c r="AR755" s="13">
        <f t="shared" si="985"/>
        <v>2.2278288546315376E-4</v>
      </c>
      <c r="AS755" s="13">
        <f t="shared" si="986"/>
        <v>5.6693739185355578E-4</v>
      </c>
      <c r="AT755" s="13">
        <f t="shared" si="987"/>
        <v>7.2137050746403015E-4</v>
      </c>
      <c r="AU755" s="13">
        <f t="shared" si="988"/>
        <v>6.1191402144963154E-4</v>
      </c>
      <c r="AV755" s="13">
        <f t="shared" si="989"/>
        <v>3.8929936049402213E-4</v>
      </c>
      <c r="AW755" s="13">
        <f t="shared" si="990"/>
        <v>1.3739626932663195E-5</v>
      </c>
      <c r="AX755" s="13">
        <f t="shared" si="991"/>
        <v>1.1101054292708135E-2</v>
      </c>
      <c r="AY755" s="13">
        <f t="shared" si="992"/>
        <v>1.0889838233032197E-2</v>
      </c>
      <c r="AZ755" s="13">
        <f t="shared" si="993"/>
        <v>5.3413204554591791E-3</v>
      </c>
      <c r="BA755" s="13">
        <f t="shared" si="994"/>
        <v>1.7465643105311014E-3</v>
      </c>
      <c r="BB755" s="13">
        <f t="shared" si="995"/>
        <v>4.2833325339568197E-4</v>
      </c>
      <c r="BC755" s="13">
        <f t="shared" si="996"/>
        <v>8.4036699872214632E-5</v>
      </c>
      <c r="BD755" s="13">
        <f t="shared" si="997"/>
        <v>3.642401162706797E-5</v>
      </c>
      <c r="BE755" s="13">
        <f t="shared" si="998"/>
        <v>9.2691743846314673E-5</v>
      </c>
      <c r="BF755" s="13">
        <f t="shared" si="999"/>
        <v>1.1794087187922447E-4</v>
      </c>
      <c r="BG755" s="13">
        <f t="shared" si="1000"/>
        <v>1.0004522288914149E-4</v>
      </c>
      <c r="BH755" s="13">
        <f t="shared" si="1001"/>
        <v>6.3648715221392553E-5</v>
      </c>
      <c r="BI755" s="13">
        <f t="shared" si="1002"/>
        <v>3.239462181076213E-5</v>
      </c>
      <c r="BJ755" s="14">
        <f t="shared" si="1003"/>
        <v>0.69654935543694363</v>
      </c>
      <c r="BK755" s="14">
        <f t="shared" si="1004"/>
        <v>0.17453501166386814</v>
      </c>
      <c r="BL755" s="14">
        <f t="shared" si="1005"/>
        <v>0.11961501384858958</v>
      </c>
      <c r="BM755" s="14">
        <f t="shared" si="1006"/>
        <v>0.66834654540941607</v>
      </c>
      <c r="BN755" s="14">
        <f t="shared" si="1007"/>
        <v>0.31610691205188479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1.5193798449612399</v>
      </c>
      <c r="F756" s="10">
        <f>VLOOKUP(B756,home!$B$2:$E$405,3,FALSE)</f>
        <v>0.94</v>
      </c>
      <c r="G756" s="10">
        <f>VLOOKUP(C756,away!$B$2:$E$405,4,FALSE)</f>
        <v>0.99</v>
      </c>
      <c r="H756" s="10">
        <f>VLOOKUP(A756,away!$A$2:$E$405,3,FALSE)</f>
        <v>1.26356589147287</v>
      </c>
      <c r="I756" s="10">
        <f>VLOOKUP(C756,away!$B$2:$E$405,3,FALSE)</f>
        <v>0.55000000000000004</v>
      </c>
      <c r="J756" s="10">
        <f>VLOOKUP(B756,home!$B$2:$E$405,4,FALSE)</f>
        <v>0.68</v>
      </c>
      <c r="K756" s="12">
        <f t="shared" si="952"/>
        <v>1.4139348837209298</v>
      </c>
      <c r="L756" s="12">
        <f t="shared" si="953"/>
        <v>0.47257364341085345</v>
      </c>
      <c r="M756" s="13">
        <f t="shared" si="954"/>
        <v>0.15160019384226364</v>
      </c>
      <c r="N756" s="13">
        <f t="shared" si="955"/>
        <v>0.21435280245243143</v>
      </c>
      <c r="O756" s="13">
        <f t="shared" si="956"/>
        <v>7.1642255945830166E-2</v>
      </c>
      <c r="P756" s="13">
        <f t="shared" si="957"/>
        <v>0.10129748483027246</v>
      </c>
      <c r="Q756" s="13">
        <f t="shared" si="958"/>
        <v>0.15154045240541708</v>
      </c>
      <c r="R756" s="13">
        <f t="shared" si="959"/>
        <v>1.6928120957246919E-2</v>
      </c>
      <c r="S756" s="13">
        <f t="shared" si="960"/>
        <v>1.6921450053711328E-2</v>
      </c>
      <c r="T756" s="13">
        <f t="shared" si="961"/>
        <v>7.1614023717356992E-2</v>
      </c>
      <c r="U756" s="13">
        <f t="shared" si="962"/>
        <v>2.3935260737298753E-2</v>
      </c>
      <c r="V756" s="13">
        <f t="shared" si="963"/>
        <v>1.2563017725026545E-3</v>
      </c>
      <c r="W756" s="13">
        <f t="shared" si="964"/>
        <v>7.1422777316956829E-2</v>
      </c>
      <c r="X756" s="13">
        <f t="shared" si="965"/>
        <v>3.3752522099196353E-2</v>
      </c>
      <c r="Y756" s="13">
        <f t="shared" si="966"/>
        <v>7.9752761713612827E-3</v>
      </c>
      <c r="Z756" s="13">
        <f t="shared" si="967"/>
        <v>2.6665945989552669E-3</v>
      </c>
      <c r="AA756" s="13">
        <f t="shared" si="968"/>
        <v>3.7703911242046744E-3</v>
      </c>
      <c r="AB756" s="13">
        <f t="shared" si="969"/>
        <v>2.6655437678923819E-3</v>
      </c>
      <c r="AC756" s="13">
        <f t="shared" si="970"/>
        <v>5.2465388778931588E-5</v>
      </c>
      <c r="AD756" s="13">
        <f t="shared" si="971"/>
        <v>2.5246789085169304E-2</v>
      </c>
      <c r="AE756" s="13">
        <f t="shared" si="972"/>
        <v>1.1930967102403827E-2</v>
      </c>
      <c r="AF756" s="13">
        <f t="shared" si="973"/>
        <v>2.8191302964990046E-3</v>
      </c>
      <c r="AG756" s="13">
        <f t="shared" si="974"/>
        <v>4.4408222515548475E-4</v>
      </c>
      <c r="AH756" s="13">
        <f t="shared" si="975"/>
        <v>3.1504058128199849E-4</v>
      </c>
      <c r="AI756" s="13">
        <f t="shared" si="976"/>
        <v>4.4544686766233662E-4</v>
      </c>
      <c r="AJ756" s="13">
        <f t="shared" si="977"/>
        <v>3.1491643251599924E-4</v>
      </c>
      <c r="AK756" s="13">
        <f t="shared" si="978"/>
        <v>1.4842377646377315E-4</v>
      </c>
      <c r="AL756" s="13">
        <f t="shared" si="979"/>
        <v>1.4022704824448697E-6</v>
      </c>
      <c r="AM756" s="13">
        <f t="shared" si="980"/>
        <v>7.1394631578931373E-3</v>
      </c>
      <c r="AN756" s="13">
        <f t="shared" si="981"/>
        <v>3.3739221165231177E-3</v>
      </c>
      <c r="AO756" s="13">
        <f t="shared" si="982"/>
        <v>7.9721333359489375E-4</v>
      </c>
      <c r="AP756" s="13">
        <f t="shared" si="983"/>
        <v>1.2558066987755038E-4</v>
      </c>
      <c r="AQ756" s="13">
        <f t="shared" si="984"/>
        <v>1.4836528676502397E-5</v>
      </c>
      <c r="AR756" s="13">
        <f t="shared" si="985"/>
        <v>2.9775975063741444E-5</v>
      </c>
      <c r="AS756" s="13">
        <f t="shared" si="986"/>
        <v>4.2101289839428563E-5</v>
      </c>
      <c r="AT756" s="13">
        <f t="shared" si="987"/>
        <v>2.9764241176806799E-5</v>
      </c>
      <c r="AU756" s="13">
        <f t="shared" si="988"/>
        <v>1.4028232962456678E-5</v>
      </c>
      <c r="AV756" s="13">
        <f t="shared" si="989"/>
        <v>4.9587519856453244E-6</v>
      </c>
      <c r="AW756" s="13">
        <f t="shared" si="990"/>
        <v>2.6027244814005459E-8</v>
      </c>
      <c r="AX756" s="13">
        <f t="shared" si="991"/>
        <v>1.68245600166425E-3</v>
      </c>
      <c r="AY756" s="13">
        <f t="shared" si="992"/>
        <v>7.9508436258493164E-4</v>
      </c>
      <c r="AZ756" s="13">
        <f t="shared" si="993"/>
        <v>1.8786795702287857E-4</v>
      </c>
      <c r="BA756" s="13">
        <f t="shared" si="994"/>
        <v>2.9593814976818455E-5</v>
      </c>
      <c r="BB756" s="13">
        <f t="shared" si="995"/>
        <v>3.4963142415054442E-6</v>
      </c>
      <c r="BC756" s="13">
        <f t="shared" si="996"/>
        <v>3.3045319192349666E-7</v>
      </c>
      <c r="BD756" s="13">
        <f t="shared" si="997"/>
        <v>2.3452235036638344E-6</v>
      </c>
      <c r="BE756" s="13">
        <f t="shared" si="998"/>
        <v>3.3159933219525151E-6</v>
      </c>
      <c r="BF756" s="13">
        <f t="shared" si="999"/>
        <v>2.3442993160471554E-6</v>
      </c>
      <c r="BG756" s="13">
        <f t="shared" si="1000"/>
        <v>1.1048955269473965E-6</v>
      </c>
      <c r="BH756" s="13">
        <f t="shared" si="1001"/>
        <v>3.9056258210453564E-7</v>
      </c>
      <c r="BI756" s="13">
        <f t="shared" si="1002"/>
        <v>1.104460118227445E-7</v>
      </c>
      <c r="BJ756" s="14">
        <f t="shared" si="1003"/>
        <v>0.60524866758219509</v>
      </c>
      <c r="BK756" s="14">
        <f t="shared" si="1004"/>
        <v>0.27192438252059636</v>
      </c>
      <c r="BL756" s="14">
        <f t="shared" si="1005"/>
        <v>0.12029564010168761</v>
      </c>
      <c r="BM756" s="14">
        <f t="shared" si="1006"/>
        <v>0.29197891603463261</v>
      </c>
      <c r="BN756" s="14">
        <f t="shared" si="1007"/>
        <v>0.70736131043346173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1.5193798449612399</v>
      </c>
      <c r="F757" s="10">
        <f>VLOOKUP(B757,home!$B$2:$E$405,3,FALSE)</f>
        <v>1.1299999999999999</v>
      </c>
      <c r="G757" s="10">
        <f>VLOOKUP(C757,away!$B$2:$E$405,4,FALSE)</f>
        <v>1.76</v>
      </c>
      <c r="H757" s="10">
        <f>VLOOKUP(A757,away!$A$2:$E$405,3,FALSE)</f>
        <v>1.26356589147287</v>
      </c>
      <c r="I757" s="10">
        <f>VLOOKUP(C757,away!$B$2:$E$405,3,FALSE)</f>
        <v>0.22</v>
      </c>
      <c r="J757" s="10">
        <f>VLOOKUP(B757,home!$B$2:$E$405,4,FALSE)</f>
        <v>0.68</v>
      </c>
      <c r="K757" s="12">
        <f t="shared" si="952"/>
        <v>3.0217426356589137</v>
      </c>
      <c r="L757" s="12">
        <f t="shared" si="953"/>
        <v>0.18902945736434137</v>
      </c>
      <c r="M757" s="13">
        <f t="shared" si="954"/>
        <v>4.0325466238232653E-2</v>
      </c>
      <c r="N757" s="13">
        <f t="shared" si="955"/>
        <v>0.12185318063489169</v>
      </c>
      <c r="O757" s="13">
        <f t="shared" si="956"/>
        <v>7.6227010009771879E-3</v>
      </c>
      <c r="P757" s="13">
        <f t="shared" si="957"/>
        <v>2.3033840613532648E-2</v>
      </c>
      <c r="Q757" s="13">
        <f t="shared" si="958"/>
        <v>0.18410447560754969</v>
      </c>
      <c r="R757" s="13">
        <f t="shared" si="959"/>
        <v>7.2045751693266971E-4</v>
      </c>
      <c r="S757" s="13">
        <f t="shared" si="960"/>
        <v>3.2892230574299176E-3</v>
      </c>
      <c r="T757" s="13">
        <f t="shared" si="961"/>
        <v>3.4801169122441744E-2</v>
      </c>
      <c r="U757" s="13">
        <f t="shared" si="962"/>
        <v>2.1770371960964023E-3</v>
      </c>
      <c r="V757" s="13">
        <f t="shared" si="963"/>
        <v>2.0875542792406506E-4</v>
      </c>
      <c r="W757" s="13">
        <f t="shared" si="964"/>
        <v>0.18543878111965312</v>
      </c>
      <c r="X757" s="13">
        <f t="shared" si="965"/>
        <v>3.5053392169352909E-2</v>
      </c>
      <c r="Y757" s="13">
        <f t="shared" si="966"/>
        <v>3.3130618502761164E-3</v>
      </c>
      <c r="Z757" s="13">
        <f t="shared" si="967"/>
        <v>4.5395897826614454E-5</v>
      </c>
      <c r="AA757" s="13">
        <f t="shared" si="968"/>
        <v>1.3717471994669674E-4</v>
      </c>
      <c r="AB757" s="13">
        <f t="shared" si="969"/>
        <v>2.072533498987524E-4</v>
      </c>
      <c r="AC757" s="13">
        <f t="shared" si="970"/>
        <v>7.4525475192364682E-6</v>
      </c>
      <c r="AD757" s="13">
        <f t="shared" si="971"/>
        <v>0.14008706780346927</v>
      </c>
      <c r="AE757" s="13">
        <f t="shared" si="972"/>
        <v>2.6480582410651498E-2</v>
      </c>
      <c r="AF757" s="13">
        <f t="shared" si="973"/>
        <v>2.5028050618885874E-3</v>
      </c>
      <c r="AG757" s="13">
        <f t="shared" si="974"/>
        <v>1.5770129424584218E-4</v>
      </c>
      <c r="AH757" s="13">
        <f t="shared" si="975"/>
        <v>2.1452904831830031E-6</v>
      </c>
      <c r="AI757" s="13">
        <f t="shared" si="976"/>
        <v>6.4825157189073923E-6</v>
      </c>
      <c r="AJ757" s="13">
        <f t="shared" si="977"/>
        <v>9.794247067075784E-6</v>
      </c>
      <c r="AK757" s="13">
        <f t="shared" si="978"/>
        <v>9.8652313155867204E-6</v>
      </c>
      <c r="AL757" s="13">
        <f t="shared" si="979"/>
        <v>1.7027532002605251E-7</v>
      </c>
      <c r="AM757" s="13">
        <f t="shared" si="980"/>
        <v>8.4661413097236779E-2</v>
      </c>
      <c r="AN757" s="13">
        <f t="shared" si="981"/>
        <v>1.6003500977469012E-2</v>
      </c>
      <c r="AO757" s="13">
        <f t="shared" si="982"/>
        <v>1.512566552850337E-3</v>
      </c>
      <c r="AP757" s="13">
        <f t="shared" si="983"/>
        <v>9.5306544904250545E-5</v>
      </c>
      <c r="AQ757" s="13">
        <f t="shared" si="984"/>
        <v>4.5039361166301776E-6</v>
      </c>
      <c r="AR757" s="13">
        <f t="shared" si="985"/>
        <v>8.1104619184993867E-8</v>
      </c>
      <c r="AS757" s="13">
        <f t="shared" si="986"/>
        <v>2.4507728574017584E-7</v>
      </c>
      <c r="AT757" s="13">
        <f t="shared" si="987"/>
        <v>3.7028024167632593E-7</v>
      </c>
      <c r="AU757" s="13">
        <f t="shared" si="988"/>
        <v>3.7296386447181356E-7</v>
      </c>
      <c r="AV757" s="13">
        <f t="shared" si="989"/>
        <v>2.8175020270864797E-7</v>
      </c>
      <c r="AW757" s="13">
        <f t="shared" si="990"/>
        <v>2.701694038099073E-9</v>
      </c>
      <c r="AX757" s="13">
        <f t="shared" si="991"/>
        <v>4.2637500258508709E-2</v>
      </c>
      <c r="AY757" s="13">
        <f t="shared" si="992"/>
        <v>8.0597435372378665E-3</v>
      </c>
      <c r="AZ757" s="13">
        <f t="shared" si="993"/>
        <v>7.6176447366991553E-4</v>
      </c>
      <c r="BA757" s="13">
        <f t="shared" si="994"/>
        <v>4.7998641699085758E-5</v>
      </c>
      <c r="BB757" s="13">
        <f t="shared" si="995"/>
        <v>2.2682892986509066E-6</v>
      </c>
      <c r="BC757" s="13">
        <f t="shared" si="996"/>
        <v>8.575469905386478E-8</v>
      </c>
      <c r="BD757" s="13">
        <f t="shared" si="997"/>
        <v>2.5551936923801537E-9</v>
      </c>
      <c r="BE757" s="13">
        <f t="shared" si="998"/>
        <v>7.7211377226318379E-9</v>
      </c>
      <c r="BF757" s="13">
        <f t="shared" si="999"/>
        <v>1.1665645526135499E-8</v>
      </c>
      <c r="BG757" s="13">
        <f t="shared" si="1000"/>
        <v>1.1750192819602431E-8</v>
      </c>
      <c r="BH757" s="13">
        <f t="shared" si="1001"/>
        <v>8.8765146550514752E-9</v>
      </c>
      <c r="BI757" s="13">
        <f t="shared" si="1002"/>
        <v>5.3645085578440397E-9</v>
      </c>
      <c r="BJ757" s="14">
        <f t="shared" si="1003"/>
        <v>0.88757886913811079</v>
      </c>
      <c r="BK757" s="14">
        <f t="shared" si="1004"/>
        <v>7.492465169719642E-2</v>
      </c>
      <c r="BL757" s="14">
        <f t="shared" si="1005"/>
        <v>1.0894310177843213E-2</v>
      </c>
      <c r="BM757" s="14">
        <f t="shared" si="1006"/>
        <v>0.58772336446331663</v>
      </c>
      <c r="BN757" s="14">
        <f t="shared" si="1007"/>
        <v>0.37766012161211654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1.5193798449612399</v>
      </c>
      <c r="F758" s="10">
        <f>VLOOKUP(B758,home!$B$2:$E$405,3,FALSE)</f>
        <v>0.75</v>
      </c>
      <c r="G758" s="10">
        <f>VLOOKUP(C758,away!$B$2:$E$405,4,FALSE)</f>
        <v>0.66</v>
      </c>
      <c r="H758" s="10">
        <f>VLOOKUP(A758,away!$A$2:$E$405,3,FALSE)</f>
        <v>1.26356589147287</v>
      </c>
      <c r="I758" s="10">
        <f>VLOOKUP(C758,away!$B$2:$E$405,3,FALSE)</f>
        <v>0.66</v>
      </c>
      <c r="J758" s="10">
        <f>VLOOKUP(B758,home!$B$2:$E$405,4,FALSE)</f>
        <v>1.02</v>
      </c>
      <c r="K758" s="12">
        <f t="shared" si="952"/>
        <v>0.75209302325581384</v>
      </c>
      <c r="L758" s="12">
        <f t="shared" si="953"/>
        <v>0.8506325581395362</v>
      </c>
      <c r="M758" s="13">
        <f t="shared" si="954"/>
        <v>0.20134698184437605</v>
      </c>
      <c r="N758" s="13">
        <f t="shared" si="955"/>
        <v>0.15143166029877023</v>
      </c>
      <c r="O758" s="13">
        <f t="shared" si="956"/>
        <v>0.17127229823995632</v>
      </c>
      <c r="P758" s="13">
        <f t="shared" si="957"/>
        <v>0.12881270058326014</v>
      </c>
      <c r="Q758" s="13">
        <f t="shared" si="958"/>
        <v>5.6945347605374751E-2</v>
      </c>
      <c r="R758" s="13">
        <f t="shared" si="959"/>
        <v>7.2844896595145814E-2</v>
      </c>
      <c r="S758" s="13">
        <f t="shared" si="960"/>
        <v>2.060213627187292E-2</v>
      </c>
      <c r="T758" s="13">
        <f t="shared" si="961"/>
        <v>4.843956670770503E-2</v>
      </c>
      <c r="U758" s="13">
        <f t="shared" si="962"/>
        <v>5.4786138509000354E-2</v>
      </c>
      <c r="V758" s="13">
        <f t="shared" si="963"/>
        <v>1.4644795360255066E-3</v>
      </c>
      <c r="W758" s="13">
        <f t="shared" si="964"/>
        <v>1.4276066213626506E-2</v>
      </c>
      <c r="X758" s="13">
        <f t="shared" si="965"/>
        <v>1.2143686723466517E-2</v>
      </c>
      <c r="Y758" s="13">
        <f t="shared" si="966"/>
        <v>5.1649076514137223E-3</v>
      </c>
      <c r="Z758" s="13">
        <f t="shared" si="967"/>
        <v>2.0654746912712962E-2</v>
      </c>
      <c r="AA758" s="13">
        <f t="shared" si="968"/>
        <v>1.5534291050165978E-2</v>
      </c>
      <c r="AB758" s="13">
        <f t="shared" si="969"/>
        <v>5.8416159600275311E-3</v>
      </c>
      <c r="AC758" s="13">
        <f t="shared" si="970"/>
        <v>5.8556739420785858E-5</v>
      </c>
      <c r="AD758" s="13">
        <f t="shared" si="971"/>
        <v>2.6842324497016344E-3</v>
      </c>
      <c r="AE758" s="13">
        <f t="shared" si="972"/>
        <v>2.2832955153308547E-3</v>
      </c>
      <c r="AF758" s="13">
        <f t="shared" si="973"/>
        <v>9.711227525972078E-4</v>
      </c>
      <c r="AG758" s="13">
        <f t="shared" si="974"/>
        <v>2.7535621043642364E-4</v>
      </c>
      <c r="AH758" s="13">
        <f t="shared" si="975"/>
        <v>4.392400051021427E-3</v>
      </c>
      <c r="AI758" s="13">
        <f t="shared" si="976"/>
        <v>3.3034934337216955E-3</v>
      </c>
      <c r="AJ758" s="13">
        <f t="shared" si="977"/>
        <v>1.24226718193674E-3</v>
      </c>
      <c r="AK758" s="13">
        <f t="shared" si="978"/>
        <v>3.114334935180943E-4</v>
      </c>
      <c r="AL758" s="13">
        <f t="shared" si="979"/>
        <v>1.4984782335543846E-6</v>
      </c>
      <c r="AM758" s="13">
        <f t="shared" si="980"/>
        <v>4.0375849964349248E-4</v>
      </c>
      <c r="AN758" s="13">
        <f t="shared" si="981"/>
        <v>3.4345012542232495E-4</v>
      </c>
      <c r="AO758" s="13">
        <f t="shared" si="982"/>
        <v>1.4607492939066843E-4</v>
      </c>
      <c r="AP758" s="13">
        <f t="shared" si="983"/>
        <v>4.1418696955878808E-5</v>
      </c>
      <c r="AQ758" s="13">
        <f t="shared" si="984"/>
        <v>8.8080230365963505E-6</v>
      </c>
      <c r="AR758" s="13">
        <f t="shared" si="985"/>
        <v>7.4726369835451762E-4</v>
      </c>
      <c r="AS758" s="13">
        <f t="shared" si="986"/>
        <v>5.6201181406476965E-4</v>
      </c>
      <c r="AT758" s="13">
        <f t="shared" si="987"/>
        <v>2.1134258217272848E-4</v>
      </c>
      <c r="AU758" s="13">
        <f t="shared" si="988"/>
        <v>5.2983093856325873E-5</v>
      </c>
      <c r="AV758" s="13">
        <f t="shared" si="989"/>
        <v>9.9620538099626643E-6</v>
      </c>
      <c r="AW758" s="13">
        <f t="shared" si="990"/>
        <v>2.6629407252490523E-8</v>
      </c>
      <c r="AX758" s="13">
        <f t="shared" si="991"/>
        <v>5.0610658443684259E-5</v>
      </c>
      <c r="AY758" s="13">
        <f t="shared" si="992"/>
        <v>4.3051073861077456E-5</v>
      </c>
      <c r="AZ758" s="13">
        <f t="shared" si="993"/>
        <v>1.8310322544551217E-5</v>
      </c>
      <c r="BA758" s="13">
        <f t="shared" si="994"/>
        <v>5.1917855021438755E-6</v>
      </c>
      <c r="BB758" s="13">
        <f t="shared" si="995"/>
        <v>1.1040754457500999E-6</v>
      </c>
      <c r="BC758" s="13">
        <f t="shared" si="996"/>
        <v>1.8783250415949137E-7</v>
      </c>
      <c r="BD758" s="13">
        <f t="shared" si="997"/>
        <v>1.0594113855601896E-4</v>
      </c>
      <c r="BE758" s="13">
        <f t="shared" si="998"/>
        <v>7.9677591183759352E-5</v>
      </c>
      <c r="BF758" s="13">
        <f t="shared" si="999"/>
        <v>2.9962480219567178E-5</v>
      </c>
      <c r="BG758" s="13">
        <f t="shared" si="1000"/>
        <v>7.5115241108589342E-6</v>
      </c>
      <c r="BH758" s="13">
        <f t="shared" si="1001"/>
        <v>1.4123412194487084E-6</v>
      </c>
      <c r="BI758" s="13">
        <f t="shared" si="1002"/>
        <v>2.1244239552079651E-7</v>
      </c>
      <c r="BJ758" s="14">
        <f t="shared" si="1003"/>
        <v>0.29567720815117315</v>
      </c>
      <c r="BK758" s="14">
        <f t="shared" si="1004"/>
        <v>0.35232940452705003</v>
      </c>
      <c r="BL758" s="14">
        <f t="shared" si="1005"/>
        <v>0.33133711527443749</v>
      </c>
      <c r="BM758" s="14">
        <f t="shared" si="1006"/>
        <v>0.21730156525403654</v>
      </c>
      <c r="BN758" s="14">
        <f t="shared" si="1007"/>
        <v>0.78265388516688328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1.5193798449612399</v>
      </c>
      <c r="F759" s="10">
        <f>VLOOKUP(B759,home!$B$2:$E$405,3,FALSE)</f>
        <v>1.03</v>
      </c>
      <c r="G759" s="10">
        <f>VLOOKUP(C759,away!$B$2:$E$405,4,FALSE)</f>
        <v>0.44</v>
      </c>
      <c r="H759" s="10">
        <f>VLOOKUP(A759,away!$A$2:$E$405,3,FALSE)</f>
        <v>1.26356589147287</v>
      </c>
      <c r="I759" s="10">
        <f>VLOOKUP(C759,away!$B$2:$E$405,3,FALSE)</f>
        <v>1.1000000000000001</v>
      </c>
      <c r="J759" s="10">
        <f>VLOOKUP(B759,home!$B$2:$E$405,4,FALSE)</f>
        <v>1.36</v>
      </c>
      <c r="K759" s="12">
        <f t="shared" si="952"/>
        <v>0.68858294573643397</v>
      </c>
      <c r="L759" s="12">
        <f t="shared" si="953"/>
        <v>1.8902945736434138</v>
      </c>
      <c r="M759" s="13">
        <f t="shared" si="954"/>
        <v>7.5859106627949424E-2</v>
      </c>
      <c r="N759" s="13">
        <f t="shared" si="955"/>
        <v>5.2235287102807663E-2</v>
      </c>
      <c r="O759" s="13">
        <f t="shared" si="956"/>
        <v>0.14339605762024993</v>
      </c>
      <c r="P759" s="13">
        <f t="shared" si="957"/>
        <v>9.8740079763143127E-2</v>
      </c>
      <c r="Q759" s="13">
        <f t="shared" si="958"/>
        <v>1.7984163932319826E-2</v>
      </c>
      <c r="R759" s="13">
        <f t="shared" si="959"/>
        <v>0.13553039480070841</v>
      </c>
      <c r="S759" s="13">
        <f t="shared" si="960"/>
        <v>3.2130629350305764E-2</v>
      </c>
      <c r="T759" s="13">
        <f t="shared" si="961"/>
        <v>3.3995367492777762E-2</v>
      </c>
      <c r="U759" s="13">
        <f t="shared" si="962"/>
        <v>9.3323918488693675E-2</v>
      </c>
      <c r="V759" s="13">
        <f t="shared" si="963"/>
        <v>4.6468908625698618E-3</v>
      </c>
      <c r="W759" s="13">
        <f t="shared" si="964"/>
        <v>4.1278628590412387E-3</v>
      </c>
      <c r="X759" s="13">
        <f t="shared" si="965"/>
        <v>7.8028767631898414E-3</v>
      </c>
      <c r="Y759" s="13">
        <f t="shared" si="966"/>
        <v>7.3748678021330234E-3</v>
      </c>
      <c r="Z759" s="13">
        <f t="shared" si="967"/>
        <v>8.5397456618509546E-2</v>
      </c>
      <c r="AA759" s="13">
        <f t="shared" si="968"/>
        <v>5.880323223677264E-2</v>
      </c>
      <c r="AB759" s="13">
        <f t="shared" si="969"/>
        <v>2.0245451436210267E-2</v>
      </c>
      <c r="AC759" s="13">
        <f t="shared" si="970"/>
        <v>3.7803171795767354E-4</v>
      </c>
      <c r="AD759" s="13">
        <f t="shared" si="971"/>
        <v>7.1059399176865844E-4</v>
      </c>
      <c r="AE759" s="13">
        <f t="shared" si="972"/>
        <v>1.3432319667039075E-3</v>
      </c>
      <c r="AF759" s="13">
        <f t="shared" si="973"/>
        <v>1.2695520489023841E-3</v>
      </c>
      <c r="AG759" s="13">
        <f t="shared" si="974"/>
        <v>7.9994244966601817E-4</v>
      </c>
      <c r="AH759" s="13">
        <f t="shared" si="975"/>
        <v>4.0356587212229372E-2</v>
      </c>
      <c r="AI759" s="13">
        <f t="shared" si="976"/>
        <v>2.7788857702466203E-2</v>
      </c>
      <c r="AJ759" s="13">
        <f t="shared" si="977"/>
        <v>9.567466747707384E-3</v>
      </c>
      <c r="AK759" s="13">
        <f t="shared" si="978"/>
        <v>2.1959981454572437E-3</v>
      </c>
      <c r="AL759" s="13">
        <f t="shared" si="979"/>
        <v>1.9682215435100324E-5</v>
      </c>
      <c r="AM759" s="13">
        <f t="shared" si="980"/>
        <v>9.7860580814934845E-5</v>
      </c>
      <c r="AN759" s="13">
        <f t="shared" si="981"/>
        <v>1.849853248880641E-4</v>
      </c>
      <c r="AO759" s="13">
        <f t="shared" si="982"/>
        <v>1.7483837791978582E-4</v>
      </c>
      <c r="AP759" s="13">
        <f t="shared" si="983"/>
        <v>1.101653456821292E-4</v>
      </c>
      <c r="AQ759" s="13">
        <f t="shared" si="984"/>
        <v>5.2061238786619941E-5</v>
      </c>
      <c r="AR759" s="13">
        <f t="shared" si="985"/>
        <v>1.525716756360886E-2</v>
      </c>
      <c r="AS759" s="13">
        <f t="shared" si="986"/>
        <v>1.0505825384544162E-2</v>
      </c>
      <c r="AT759" s="13">
        <f t="shared" si="987"/>
        <v>3.6170660953410106E-3</v>
      </c>
      <c r="AU759" s="13">
        <f t="shared" si="988"/>
        <v>8.302166756177648E-4</v>
      </c>
      <c r="AV759" s="13">
        <f t="shared" si="989"/>
        <v>1.4291826102409745E-4</v>
      </c>
      <c r="AW759" s="13">
        <f t="shared" si="990"/>
        <v>7.1163488632093095E-7</v>
      </c>
      <c r="AX759" s="13">
        <f t="shared" si="991"/>
        <v>1.1230854501504363E-5</v>
      </c>
      <c r="AY759" s="13">
        <f t="shared" si="992"/>
        <v>2.1229623321572403E-5</v>
      </c>
      <c r="AZ759" s="13">
        <f t="shared" si="993"/>
        <v>2.0065120882630998E-5</v>
      </c>
      <c r="BA759" s="13">
        <f t="shared" si="994"/>
        <v>1.2642996374645507E-5</v>
      </c>
      <c r="BB759" s="13">
        <f t="shared" si="995"/>
        <v>5.9747468603964401E-6</v>
      </c>
      <c r="BC759" s="13">
        <f t="shared" si="996"/>
        <v>2.258806313820081E-6</v>
      </c>
      <c r="BD759" s="13">
        <f t="shared" si="997"/>
        <v>4.8067568424430274E-3</v>
      </c>
      <c r="BE759" s="13">
        <f t="shared" si="998"/>
        <v>3.3098507860081804E-3</v>
      </c>
      <c r="BF759" s="13">
        <f t="shared" si="999"/>
        <v>1.1395534020887817E-3</v>
      </c>
      <c r="BG759" s="13">
        <f t="shared" si="1000"/>
        <v>2.6155901281142284E-4</v>
      </c>
      <c r="BH759" s="13">
        <f t="shared" si="1001"/>
        <v>4.5026268881400786E-5</v>
      </c>
      <c r="BI759" s="13">
        <f t="shared" si="1002"/>
        <v>6.2008641723751376E-6</v>
      </c>
      <c r="BJ759" s="14">
        <f t="shared" si="1003"/>
        <v>0.12833705942565643</v>
      </c>
      <c r="BK759" s="14">
        <f t="shared" si="1004"/>
        <v>0.21179565016068252</v>
      </c>
      <c r="BL759" s="14">
        <f t="shared" si="1005"/>
        <v>0.57113010554703614</v>
      </c>
      <c r="BM759" s="14">
        <f t="shared" si="1006"/>
        <v>0.47289466391627105</v>
      </c>
      <c r="BN759" s="14">
        <f t="shared" si="1007"/>
        <v>0.52374508984717838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1.5193798449612399</v>
      </c>
      <c r="F760" s="10">
        <f>VLOOKUP(B760,home!$B$2:$E$405,3,FALSE)</f>
        <v>1.1000000000000001</v>
      </c>
      <c r="G760" s="10">
        <f>VLOOKUP(C760,away!$B$2:$E$405,4,FALSE)</f>
        <v>1.22</v>
      </c>
      <c r="H760" s="10">
        <f>VLOOKUP(A760,away!$A$2:$E$405,3,FALSE)</f>
        <v>1.26356589147287</v>
      </c>
      <c r="I760" s="10">
        <f>VLOOKUP(C760,away!$B$2:$E$405,3,FALSE)</f>
        <v>0.47</v>
      </c>
      <c r="J760" s="10">
        <f>VLOOKUP(B760,home!$B$2:$E$405,4,FALSE)</f>
        <v>1.45</v>
      </c>
      <c r="K760" s="12">
        <f t="shared" si="952"/>
        <v>2.0390077519379841</v>
      </c>
      <c r="L760" s="12">
        <f t="shared" si="953"/>
        <v>0.86112015503876094</v>
      </c>
      <c r="M760" s="13">
        <f t="shared" si="954"/>
        <v>5.5016182652755145E-2</v>
      </c>
      <c r="N760" s="13">
        <f t="shared" si="955"/>
        <v>0.11217842291100379</v>
      </c>
      <c r="O760" s="13">
        <f t="shared" si="956"/>
        <v>4.7375543735581303E-2</v>
      </c>
      <c r="P760" s="13">
        <f t="shared" si="957"/>
        <v>9.6599100929127282E-2</v>
      </c>
      <c r="Q760" s="13">
        <f t="shared" si="958"/>
        <v>0.11436633695785715</v>
      </c>
      <c r="R760" s="13">
        <f t="shared" si="959"/>
        <v>2.0398017783314681E-2</v>
      </c>
      <c r="S760" s="13">
        <f t="shared" si="960"/>
        <v>4.2402916062045305E-2</v>
      </c>
      <c r="T760" s="13">
        <f t="shared" si="961"/>
        <v>9.8483157812365135E-2</v>
      </c>
      <c r="U760" s="13">
        <f t="shared" si="962"/>
        <v>4.1591716384347492E-2</v>
      </c>
      <c r="V760" s="13">
        <f t="shared" si="963"/>
        <v>8.2724822868533044E-3</v>
      </c>
      <c r="W760" s="13">
        <f t="shared" si="964"/>
        <v>7.7731282539274096E-2</v>
      </c>
      <c r="X760" s="13">
        <f t="shared" si="965"/>
        <v>6.6935974071581444E-2</v>
      </c>
      <c r="Y760" s="13">
        <f t="shared" si="966"/>
        <v>2.8819958185095345E-2</v>
      </c>
      <c r="Z760" s="13">
        <f t="shared" si="967"/>
        <v>5.8550480786837816E-3</v>
      </c>
      <c r="AA760" s="13">
        <f t="shared" si="968"/>
        <v>1.1938488420405831E-2</v>
      </c>
      <c r="AB760" s="13">
        <f t="shared" si="969"/>
        <v>1.2171335217814676E-2</v>
      </c>
      <c r="AC760" s="13">
        <f t="shared" si="970"/>
        <v>9.0781738303018786E-4</v>
      </c>
      <c r="AD760" s="13">
        <f t="shared" si="971"/>
        <v>3.9623671916415394E-2</v>
      </c>
      <c r="AE760" s="13">
        <f t="shared" si="972"/>
        <v>3.4120742503868623E-2</v>
      </c>
      <c r="AF760" s="13">
        <f t="shared" si="973"/>
        <v>1.4691029537484492E-2</v>
      </c>
      <c r="AG760" s="13">
        <f t="shared" si="974"/>
        <v>4.216913877665888E-3</v>
      </c>
      <c r="AH760" s="13">
        <f t="shared" si="975"/>
        <v>1.2604749773188939E-3</v>
      </c>
      <c r="AI760" s="13">
        <f t="shared" si="976"/>
        <v>2.5701182498770797E-3</v>
      </c>
      <c r="AJ760" s="13">
        <f t="shared" si="977"/>
        <v>2.6202455174483253E-3</v>
      </c>
      <c r="AK760" s="13">
        <f t="shared" si="978"/>
        <v>1.7809003073526299E-3</v>
      </c>
      <c r="AL760" s="13">
        <f t="shared" si="979"/>
        <v>6.3758944208869195E-5</v>
      </c>
      <c r="AM760" s="13">
        <f t="shared" si="980"/>
        <v>1.6158594839563677E-2</v>
      </c>
      <c r="AN760" s="13">
        <f t="shared" si="981"/>
        <v>1.3914491693453596E-2</v>
      </c>
      <c r="AO760" s="13">
        <f t="shared" si="982"/>
        <v>5.9910246221761545E-3</v>
      </c>
      <c r="AP760" s="13">
        <f t="shared" si="983"/>
        <v>1.7196640171631217E-3</v>
      </c>
      <c r="AQ760" s="13">
        <f t="shared" si="984"/>
        <v>3.7020933626852136E-4</v>
      </c>
      <c r="AR760" s="13">
        <f t="shared" si="985"/>
        <v>2.1708408157826496E-4</v>
      </c>
      <c r="AS760" s="13">
        <f t="shared" si="986"/>
        <v>4.4263612516042E-4</v>
      </c>
      <c r="AT760" s="13">
        <f t="shared" si="987"/>
        <v>4.5126924524494416E-4</v>
      </c>
      <c r="AU760" s="13">
        <f t="shared" si="988"/>
        <v>3.0671382975521475E-4</v>
      </c>
      <c r="AV760" s="13">
        <f t="shared" si="989"/>
        <v>1.5634796912436752E-4</v>
      </c>
      <c r="AW760" s="13">
        <f t="shared" si="990"/>
        <v>3.1097197172982372E-6</v>
      </c>
      <c r="AX760" s="13">
        <f t="shared" si="991"/>
        <v>5.4912500230492331E-3</v>
      </c>
      <c r="AY760" s="13">
        <f t="shared" si="992"/>
        <v>4.7286260712047562E-3</v>
      </c>
      <c r="AZ760" s="13">
        <f t="shared" si="993"/>
        <v>2.0359576077780828E-3</v>
      </c>
      <c r="BA760" s="13">
        <f t="shared" si="994"/>
        <v>5.8440137695406921E-4</v>
      </c>
      <c r="BB760" s="13">
        <f t="shared" si="995"/>
        <v>1.2580995108188835E-4</v>
      </c>
      <c r="BC760" s="13">
        <f t="shared" si="996"/>
        <v>2.1667496916210925E-5</v>
      </c>
      <c r="BD760" s="13">
        <f t="shared" si="997"/>
        <v>3.1155912997520416E-5</v>
      </c>
      <c r="BE760" s="13">
        <f t="shared" si="998"/>
        <v>6.3527148120649525E-5</v>
      </c>
      <c r="BF760" s="13">
        <f t="shared" si="999"/>
        <v>6.4766173738258477E-5</v>
      </c>
      <c r="BG760" s="13">
        <f t="shared" si="1000"/>
        <v>4.4019576771890434E-5</v>
      </c>
      <c r="BH760" s="13">
        <f t="shared" si="1001"/>
        <v>2.2439064568728456E-5</v>
      </c>
      <c r="BI760" s="13">
        <f t="shared" si="1002"/>
        <v>9.1506853203748566E-6</v>
      </c>
      <c r="BJ760" s="14">
        <f t="shared" si="1003"/>
        <v>0.64230918734822084</v>
      </c>
      <c r="BK760" s="14">
        <f t="shared" si="1004"/>
        <v>0.20799088432922486</v>
      </c>
      <c r="BL760" s="14">
        <f t="shared" si="1005"/>
        <v>0.14351595040584159</v>
      </c>
      <c r="BM760" s="14">
        <f t="shared" si="1006"/>
        <v>0.54901194884084425</v>
      </c>
      <c r="BN760" s="14">
        <f t="shared" si="1007"/>
        <v>0.44593360496963935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1.5193798449612399</v>
      </c>
      <c r="F761" s="10">
        <f>VLOOKUP(B761,home!$B$2:$E$405,3,FALSE)</f>
        <v>0.55000000000000004</v>
      </c>
      <c r="G761" s="10">
        <f>VLOOKUP(C761,away!$B$2:$E$405,4,FALSE)</f>
        <v>0.66</v>
      </c>
      <c r="H761" s="10">
        <f>VLOOKUP(A761,away!$A$2:$E$405,3,FALSE)</f>
        <v>1.26356589147287</v>
      </c>
      <c r="I761" s="10">
        <f>VLOOKUP(C761,away!$B$2:$E$405,3,FALSE)</f>
        <v>1.1299999999999999</v>
      </c>
      <c r="J761" s="10">
        <f>VLOOKUP(B761,home!$B$2:$E$405,4,FALSE)</f>
        <v>0.53</v>
      </c>
      <c r="K761" s="12">
        <f t="shared" si="952"/>
        <v>0.55153488372093018</v>
      </c>
      <c r="L761" s="12">
        <f t="shared" si="953"/>
        <v>0.7567496124031019</v>
      </c>
      <c r="M761" s="13">
        <f t="shared" si="954"/>
        <v>0.27028333099831003</v>
      </c>
      <c r="N761" s="13">
        <f t="shared" si="955"/>
        <v>0.1490706855338586</v>
      </c>
      <c r="O761" s="13">
        <f t="shared" si="956"/>
        <v>0.20453680597199039</v>
      </c>
      <c r="P761" s="13">
        <f t="shared" si="957"/>
        <v>0.11280918349841218</v>
      </c>
      <c r="Q761" s="13">
        <f t="shared" si="958"/>
        <v>4.1108841606058023E-2</v>
      </c>
      <c r="R761" s="13">
        <f t="shared" si="959"/>
        <v>7.7391574320736095E-2</v>
      </c>
      <c r="S761" s="13">
        <f t="shared" si="960"/>
        <v>1.1770899665338593E-2</v>
      </c>
      <c r="T761" s="13">
        <f t="shared" si="961"/>
        <v>3.1109099951724919E-2</v>
      </c>
      <c r="U761" s="13">
        <f t="shared" si="962"/>
        <v>4.2684152943966901E-2</v>
      </c>
      <c r="V761" s="13">
        <f t="shared" si="963"/>
        <v>5.4587391492887517E-4</v>
      </c>
      <c r="W761" s="13">
        <f t="shared" si="964"/>
        <v>7.5576533916997838E-3</v>
      </c>
      <c r="X761" s="13">
        <f t="shared" si="965"/>
        <v>5.7192512748458005E-3</v>
      </c>
      <c r="Y761" s="13">
        <f t="shared" si="966"/>
        <v>2.1640205927377525E-3</v>
      </c>
      <c r="Z761" s="13">
        <f t="shared" si="967"/>
        <v>1.9522014623494299E-2</v>
      </c>
      <c r="AA761" s="13">
        <f t="shared" si="968"/>
        <v>1.0767072065367226E-2</v>
      </c>
      <c r="AB761" s="13">
        <f t="shared" si="969"/>
        <v>2.9692079197935948E-3</v>
      </c>
      <c r="AC761" s="13">
        <f t="shared" si="970"/>
        <v>1.4239592210690457E-5</v>
      </c>
      <c r="AD761" s="13">
        <f t="shared" si="971"/>
        <v>1.0420773711485583E-3</v>
      </c>
      <c r="AE761" s="13">
        <f t="shared" si="972"/>
        <v>7.8859164671071476E-4</v>
      </c>
      <c r="AF761" s="13">
        <f t="shared" si="973"/>
        <v>2.9838321149632864E-4</v>
      </c>
      <c r="AG761" s="13">
        <f t="shared" si="974"/>
        <v>7.5267126549146497E-5</v>
      </c>
      <c r="AH761" s="13">
        <f t="shared" si="975"/>
        <v>3.6933192499142495E-3</v>
      </c>
      <c r="AI761" s="13">
        <f t="shared" si="976"/>
        <v>2.0369944030457286E-3</v>
      </c>
      <c r="AJ761" s="13">
        <f t="shared" si="977"/>
        <v>5.6173673561200573E-4</v>
      </c>
      <c r="AK761" s="13">
        <f t="shared" si="978"/>
        <v>1.0327246838584751E-4</v>
      </c>
      <c r="AL761" s="13">
        <f t="shared" si="979"/>
        <v>2.3772931385818757E-7</v>
      </c>
      <c r="AM761" s="13">
        <f t="shared" si="980"/>
        <v>1.1494840434492654E-4</v>
      </c>
      <c r="AN761" s="13">
        <f t="shared" si="981"/>
        <v>8.6987160434378197E-5</v>
      </c>
      <c r="AO761" s="13">
        <f t="shared" si="982"/>
        <v>3.2913749971381067E-5</v>
      </c>
      <c r="AP761" s="13">
        <f t="shared" si="983"/>
        <v>8.30248917785841E-6</v>
      </c>
      <c r="AQ761" s="13">
        <f t="shared" si="984"/>
        <v>1.5707263668313249E-6</v>
      </c>
      <c r="AR761" s="13">
        <f t="shared" si="985"/>
        <v>5.5898358217070475E-4</v>
      </c>
      <c r="AS761" s="13">
        <f t="shared" si="986"/>
        <v>3.0829894499442866E-4</v>
      </c>
      <c r="AT761" s="13">
        <f t="shared" si="987"/>
        <v>8.5018811389393829E-5</v>
      </c>
      <c r="AU761" s="13">
        <f t="shared" si="988"/>
        <v>1.5630280084580343E-5</v>
      </c>
      <c r="AV761" s="13">
        <f t="shared" si="989"/>
        <v>2.1551611772436471E-6</v>
      </c>
      <c r="AW761" s="13">
        <f t="shared" si="990"/>
        <v>2.7561663708521459E-9</v>
      </c>
      <c r="AX761" s="13">
        <f t="shared" si="991"/>
        <v>1.0566342470714251E-5</v>
      </c>
      <c r="AY761" s="13">
        <f t="shared" si="992"/>
        <v>7.9960755692314443E-6</v>
      </c>
      <c r="AZ761" s="13">
        <f t="shared" si="993"/>
        <v>3.0255135438809039E-6</v>
      </c>
      <c r="BA761" s="13">
        <f t="shared" si="994"/>
        <v>7.6318540055073652E-7</v>
      </c>
      <c r="BB761" s="13">
        <f t="shared" si="995"/>
        <v>1.4438506401461897E-7</v>
      </c>
      <c r="BC761" s="13">
        <f t="shared" si="996"/>
        <v>2.1852668245971996E-8</v>
      </c>
      <c r="BD761" s="13">
        <f t="shared" si="997"/>
        <v>7.0501768191229698E-5</v>
      </c>
      <c r="BE761" s="13">
        <f t="shared" si="998"/>
        <v>3.8884184521469843E-5</v>
      </c>
      <c r="BF761" s="13">
        <f t="shared" si="999"/>
        <v>1.0722992094316031E-5</v>
      </c>
      <c r="BG761" s="13">
        <f t="shared" si="1000"/>
        <v>1.9713680659596824E-6</v>
      </c>
      <c r="BH761" s="13">
        <f t="shared" si="1001"/>
        <v>2.7181956425755701E-7</v>
      </c>
      <c r="BI761" s="13">
        <f t="shared" si="1002"/>
        <v>2.9983594353173129E-8</v>
      </c>
      <c r="BJ761" s="14">
        <f t="shared" si="1003"/>
        <v>0.23920111159184165</v>
      </c>
      <c r="BK761" s="14">
        <f t="shared" si="1004"/>
        <v>0.39543176147408349</v>
      </c>
      <c r="BL761" s="14">
        <f t="shared" si="1005"/>
        <v>0.3458366049746599</v>
      </c>
      <c r="BM761" s="14">
        <f t="shared" si="1006"/>
        <v>0.14478307741531121</v>
      </c>
      <c r="BN761" s="14">
        <f t="shared" si="1007"/>
        <v>0.8552004219293653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1.5193798449612399</v>
      </c>
      <c r="F762" s="10">
        <f>VLOOKUP(B762,home!$B$2:$E$405,3,FALSE)</f>
        <v>0.88</v>
      </c>
      <c r="G762" s="10">
        <f>VLOOKUP(C762,away!$B$2:$E$405,4,FALSE)</f>
        <v>0.56000000000000005</v>
      </c>
      <c r="H762" s="10">
        <f>VLOOKUP(A762,away!$A$2:$E$405,3,FALSE)</f>
        <v>1.26356589147287</v>
      </c>
      <c r="I762" s="10">
        <f>VLOOKUP(C762,away!$B$2:$E$405,3,FALSE)</f>
        <v>0.66</v>
      </c>
      <c r="J762" s="10">
        <f>VLOOKUP(B762,home!$B$2:$E$405,4,FALSE)</f>
        <v>1.58</v>
      </c>
      <c r="K762" s="12">
        <f t="shared" si="952"/>
        <v>0.74875038759689905</v>
      </c>
      <c r="L762" s="12">
        <f t="shared" si="953"/>
        <v>1.317646511627909</v>
      </c>
      <c r="M762" s="13">
        <f t="shared" si="954"/>
        <v>0.126641261870621</v>
      </c>
      <c r="N762" s="13">
        <f t="shared" si="955"/>
        <v>9.482269391138784E-2</v>
      </c>
      <c r="O762" s="13">
        <f t="shared" si="956"/>
        <v>0.16686841693198023</v>
      </c>
      <c r="P762" s="13">
        <f t="shared" si="957"/>
        <v>0.12494279185550114</v>
      </c>
      <c r="Q762" s="13">
        <f t="shared" si="958"/>
        <v>3.5499264409566876E-2</v>
      </c>
      <c r="R762" s="13">
        <f t="shared" si="959"/>
        <v>0.10993679373564767</v>
      </c>
      <c r="S762" s="13">
        <f t="shared" si="960"/>
        <v>3.0816775287258402E-2</v>
      </c>
      <c r="T762" s="13">
        <f t="shared" si="961"/>
        <v>4.6775481914622573E-2</v>
      </c>
      <c r="U762" s="13">
        <f t="shared" si="962"/>
        <v>8.2315216920726533E-2</v>
      </c>
      <c r="V762" s="13">
        <f t="shared" si="963"/>
        <v>3.3781634511886468E-3</v>
      </c>
      <c r="W762" s="13">
        <f t="shared" si="964"/>
        <v>8.8600293286893381E-3</v>
      </c>
      <c r="X762" s="13">
        <f t="shared" si="965"/>
        <v>1.1674386737868468E-2</v>
      </c>
      <c r="Y762" s="13">
        <f t="shared" si="966"/>
        <v>7.6913574802737585E-3</v>
      </c>
      <c r="Z762" s="13">
        <f t="shared" si="967"/>
        <v>4.8285944255111034E-2</v>
      </c>
      <c r="AA762" s="13">
        <f t="shared" si="968"/>
        <v>3.6154119476496639E-2</v>
      </c>
      <c r="AB762" s="13">
        <f t="shared" si="969"/>
        <v>1.3535205485625727E-2</v>
      </c>
      <c r="AC762" s="13">
        <f t="shared" si="970"/>
        <v>2.0830354119049198E-4</v>
      </c>
      <c r="AD762" s="13">
        <f t="shared" si="971"/>
        <v>1.658487598494008E-3</v>
      </c>
      <c r="AE762" s="13">
        <f t="shared" si="972"/>
        <v>2.1853003987337776E-3</v>
      </c>
      <c r="AF762" s="13">
        <f t="shared" si="973"/>
        <v>1.4397267236253208E-3</v>
      </c>
      <c r="AG762" s="13">
        <f t="shared" si="974"/>
        <v>6.3235029836079413E-4</v>
      </c>
      <c r="AH762" s="13">
        <f t="shared" si="975"/>
        <v>1.5905951502101685E-2</v>
      </c>
      <c r="AI762" s="13">
        <f t="shared" si="976"/>
        <v>1.1909587352296112E-2</v>
      </c>
      <c r="AJ762" s="13">
        <f t="shared" si="977"/>
        <v>4.4586540730754201E-3</v>
      </c>
      <c r="AK762" s="13">
        <f t="shared" si="978"/>
        <v>1.1128063217919048E-3</v>
      </c>
      <c r="AL762" s="13">
        <f t="shared" si="979"/>
        <v>8.2203937659168702E-6</v>
      </c>
      <c r="AM762" s="13">
        <f t="shared" si="980"/>
        <v>2.4835864643940782E-4</v>
      </c>
      <c r="AN762" s="13">
        <f t="shared" si="981"/>
        <v>3.2724890411351488E-4</v>
      </c>
      <c r="AO762" s="13">
        <f t="shared" si="982"/>
        <v>2.1559918846961458E-4</v>
      </c>
      <c r="AP762" s="13">
        <f t="shared" si="983"/>
        <v>9.4694506198931904E-5</v>
      </c>
      <c r="AQ762" s="13">
        <f t="shared" si="984"/>
        <v>3.1193471440837511E-5</v>
      </c>
      <c r="AR762" s="13">
        <f t="shared" si="985"/>
        <v>4.1916843021733968E-3</v>
      </c>
      <c r="AS762" s="13">
        <f t="shared" si="986"/>
        <v>3.1385252459361678E-3</v>
      </c>
      <c r="AT762" s="13">
        <f t="shared" si="987"/>
        <v>1.174985997188679E-3</v>
      </c>
      <c r="AU762" s="13">
        <f t="shared" si="988"/>
        <v>2.9325707360531753E-4</v>
      </c>
      <c r="AV762" s="13">
        <f t="shared" si="989"/>
        <v>5.4894086881878448E-5</v>
      </c>
      <c r="AW762" s="13">
        <f t="shared" si="990"/>
        <v>2.252817947006379E-7</v>
      </c>
      <c r="AX762" s="13">
        <f t="shared" si="991"/>
        <v>3.0993105464091297E-5</v>
      </c>
      <c r="AY762" s="13">
        <f t="shared" si="992"/>
        <v>4.0837957299275775E-5</v>
      </c>
      <c r="AZ762" s="13">
        <f t="shared" si="993"/>
        <v>2.6904995988700126E-5</v>
      </c>
      <c r="BA762" s="13">
        <f t="shared" si="994"/>
        <v>1.1817091369957867E-5</v>
      </c>
      <c r="BB762" s="13">
        <f t="shared" si="995"/>
        <v>3.8926873053033132E-6</v>
      </c>
      <c r="BC762" s="13">
        <f t="shared" si="996"/>
        <v>1.0258371697382314E-6</v>
      </c>
      <c r="BD762" s="13">
        <f t="shared" si="997"/>
        <v>9.2052636643404019E-4</v>
      </c>
      <c r="BE762" s="13">
        <f t="shared" si="998"/>
        <v>6.8924447366065268E-4</v>
      </c>
      <c r="BF762" s="13">
        <f t="shared" si="999"/>
        <v>2.5803603340121713E-4</v>
      </c>
      <c r="BG762" s="13">
        <f t="shared" si="1000"/>
        <v>6.4401526674375928E-5</v>
      </c>
      <c r="BH762" s="13">
        <f t="shared" si="1001"/>
        <v>1.2055167014817748E-5</v>
      </c>
      <c r="BI762" s="13">
        <f t="shared" si="1002"/>
        <v>1.8052621949780287E-6</v>
      </c>
      <c r="BJ762" s="14">
        <f t="shared" si="1003"/>
        <v>0.21227164519288214</v>
      </c>
      <c r="BK762" s="14">
        <f t="shared" si="1004"/>
        <v>0.28603635435682484</v>
      </c>
      <c r="BL762" s="14">
        <f t="shared" si="1005"/>
        <v>0.45299616733490738</v>
      </c>
      <c r="BM762" s="14">
        <f t="shared" si="1006"/>
        <v>0.34083827574951608</v>
      </c>
      <c r="BN762" s="14">
        <f t="shared" si="1007"/>
        <v>0.65871122271470472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1.5193798449612399</v>
      </c>
      <c r="F763" s="10">
        <f>VLOOKUP(B763,home!$B$2:$E$405,3,FALSE)</f>
        <v>1.69</v>
      </c>
      <c r="G763" s="10">
        <f>VLOOKUP(C763,away!$B$2:$E$405,4,FALSE)</f>
        <v>1.22</v>
      </c>
      <c r="H763" s="10">
        <f>VLOOKUP(A763,away!$A$2:$E$405,3,FALSE)</f>
        <v>1.26356589147287</v>
      </c>
      <c r="I763" s="10">
        <f>VLOOKUP(C763,away!$B$2:$E$405,3,FALSE)</f>
        <v>0.66</v>
      </c>
      <c r="J763" s="10">
        <f>VLOOKUP(B763,home!$B$2:$E$405,4,FALSE)</f>
        <v>0.45</v>
      </c>
      <c r="K763" s="12">
        <f t="shared" si="952"/>
        <v>3.132657364341084</v>
      </c>
      <c r="L763" s="12">
        <f t="shared" si="953"/>
        <v>0.37527906976744241</v>
      </c>
      <c r="M763" s="13">
        <f t="shared" si="954"/>
        <v>2.9958672388704727E-2</v>
      </c>
      <c r="N763" s="13">
        <f t="shared" si="955"/>
        <v>9.3850255684357758E-2</v>
      </c>
      <c r="O763" s="13">
        <f t="shared" si="956"/>
        <v>1.1242862705500671E-2</v>
      </c>
      <c r="P763" s="13">
        <f t="shared" si="957"/>
        <v>3.5220036650662402E-2</v>
      </c>
      <c r="Q763" s="13">
        <f t="shared" si="958"/>
        <v>0.14700034730744854</v>
      </c>
      <c r="R763" s="13">
        <f t="shared" si="959"/>
        <v>2.1096055288216814E-3</v>
      </c>
      <c r="S763" s="13">
        <f t="shared" si="960"/>
        <v>1.0351351401520121E-2</v>
      </c>
      <c r="T763" s="13">
        <f t="shared" si="961"/>
        <v>5.5166153593030245E-2</v>
      </c>
      <c r="U763" s="13">
        <f t="shared" si="962"/>
        <v>6.6086712957179067E-3</v>
      </c>
      <c r="V763" s="13">
        <f t="shared" si="963"/>
        <v>1.3521403790126983E-3</v>
      </c>
      <c r="W763" s="13">
        <f t="shared" si="964"/>
        <v>0.15350057351779189</v>
      </c>
      <c r="X763" s="13">
        <f t="shared" si="965"/>
        <v>5.7605552438525838E-2</v>
      </c>
      <c r="Y763" s="13">
        <f t="shared" si="966"/>
        <v>1.08090790662848E-2</v>
      </c>
      <c r="Z763" s="13">
        <f t="shared" si="967"/>
        <v>2.6389693347748466E-4</v>
      </c>
      <c r="AA763" s="13">
        <f t="shared" si="968"/>
        <v>8.266986720852715E-4</v>
      </c>
      <c r="AB763" s="13">
        <f t="shared" si="969"/>
        <v>1.2948818415994608E-3</v>
      </c>
      <c r="AC763" s="13">
        <f t="shared" si="970"/>
        <v>9.9350267194297479E-5</v>
      </c>
      <c r="AD763" s="13">
        <f t="shared" si="971"/>
        <v>0.12021617551527269</v>
      </c>
      <c r="AE763" s="13">
        <f t="shared" si="972"/>
        <v>4.5114614518371114E-2</v>
      </c>
      <c r="AF763" s="13">
        <f t="shared" si="973"/>
        <v>8.4652852846855316E-3</v>
      </c>
      <c r="AG763" s="13">
        <f t="shared" si="974"/>
        <v>1.0589481289842687E-3</v>
      </c>
      <c r="AH763" s="13">
        <f t="shared" si="975"/>
        <v>2.4758748927477769E-5</v>
      </c>
      <c r="AI763" s="13">
        <f t="shared" si="976"/>
        <v>7.7560677159535147E-5</v>
      </c>
      <c r="AJ763" s="13">
        <f t="shared" si="977"/>
        <v>1.2148551324354958E-4</v>
      </c>
      <c r="AK763" s="13">
        <f t="shared" si="978"/>
        <v>1.2685749590772062E-4</v>
      </c>
      <c r="AL763" s="13">
        <f t="shared" si="979"/>
        <v>4.6719293918451861E-6</v>
      </c>
      <c r="AM763" s="13">
        <f t="shared" si="980"/>
        <v>7.5319217508167863E-2</v>
      </c>
      <c r="AN763" s="13">
        <f t="shared" si="981"/>
        <v>2.8265725882076896E-2</v>
      </c>
      <c r="AO763" s="13">
        <f t="shared" si="982"/>
        <v>5.3037676576636692E-3</v>
      </c>
      <c r="AP763" s="13">
        <f t="shared" si="983"/>
        <v>6.6346433094355631E-4</v>
      </c>
      <c r="AQ763" s="13">
        <f t="shared" si="984"/>
        <v>6.2246069235094085E-5</v>
      </c>
      <c r="AR763" s="13">
        <f t="shared" si="985"/>
        <v>1.8582880532219045E-6</v>
      </c>
      <c r="AS763" s="13">
        <f t="shared" si="986"/>
        <v>5.8213797549926548E-6</v>
      </c>
      <c r="AT763" s="13">
        <f t="shared" si="987"/>
        <v>9.1181940800519205E-6</v>
      </c>
      <c r="AU763" s="13">
        <f t="shared" si="988"/>
        <v>9.5213926114553069E-6</v>
      </c>
      <c r="AV763" s="13">
        <f t="shared" si="989"/>
        <v>7.4568151707645634E-6</v>
      </c>
      <c r="AW763" s="13">
        <f t="shared" si="990"/>
        <v>1.5256714156381621E-7</v>
      </c>
      <c r="AX763" s="13">
        <f t="shared" si="991"/>
        <v>3.9324883567228318E-2</v>
      </c>
      <c r="AY763" s="13">
        <f t="shared" si="992"/>
        <v>1.4757805723822423E-2</v>
      </c>
      <c r="AZ763" s="13">
        <f t="shared" si="993"/>
        <v>2.769147801922358E-3</v>
      </c>
      <c r="BA763" s="13">
        <f t="shared" si="994"/>
        <v>3.4640107038466016E-4</v>
      </c>
      <c r="BB763" s="13">
        <f t="shared" si="995"/>
        <v>3.2499267865100403E-5</v>
      </c>
      <c r="BC763" s="13">
        <f t="shared" si="996"/>
        <v>2.4392590025075631E-6</v>
      </c>
      <c r="BD763" s="13">
        <f t="shared" si="997"/>
        <v>1.1622943532884457E-7</v>
      </c>
      <c r="BE763" s="13">
        <f t="shared" si="998"/>
        <v>3.6410699653611072E-7</v>
      </c>
      <c r="BF763" s="13">
        <f t="shared" si="999"/>
        <v>5.7031123205348055E-7</v>
      </c>
      <c r="BG763" s="13">
        <f t="shared" si="1000"/>
        <v>5.9552989368625749E-7</v>
      </c>
      <c r="BH763" s="13">
        <f t="shared" si="1001"/>
        <v>4.6639777678537935E-7</v>
      </c>
      <c r="BI763" s="13">
        <f t="shared" si="1002"/>
        <v>2.9221288603180559E-7</v>
      </c>
      <c r="BJ763" s="14">
        <f t="shared" si="1003"/>
        <v>0.85963458319306507</v>
      </c>
      <c r="BK763" s="14">
        <f t="shared" si="1004"/>
        <v>9.1744028740308486E-2</v>
      </c>
      <c r="BL763" s="14">
        <f t="shared" si="1005"/>
        <v>2.2469563336854178E-2</v>
      </c>
      <c r="BM763" s="14">
        <f t="shared" si="1006"/>
        <v>0.63997263878152877</v>
      </c>
      <c r="BN763" s="14">
        <f t="shared" si="1007"/>
        <v>0.3193817802654958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1.36666666666667</v>
      </c>
      <c r="F764" s="10">
        <f>VLOOKUP(B764,home!$B$2:$E$405,3,FALSE)</f>
        <v>1.68</v>
      </c>
      <c r="G764" s="10">
        <f>VLOOKUP(C764,away!$B$2:$E$405,4,FALSE)</f>
        <v>1.02</v>
      </c>
      <c r="H764" s="10">
        <f>VLOOKUP(A764,away!$A$2:$E$405,3,FALSE)</f>
        <v>1.0874999999999999</v>
      </c>
      <c r="I764" s="10">
        <f>VLOOKUP(C764,away!$B$2:$E$405,3,FALSE)</f>
        <v>0.8</v>
      </c>
      <c r="J764" s="10">
        <f>VLOOKUP(B764,home!$B$2:$E$405,4,FALSE)</f>
        <v>1.47</v>
      </c>
      <c r="K764" s="12">
        <f t="shared" si="952"/>
        <v>2.3419200000000058</v>
      </c>
      <c r="L764" s="12">
        <f t="shared" si="953"/>
        <v>1.2788999999999999</v>
      </c>
      <c r="M764" s="13">
        <f t="shared" si="954"/>
        <v>2.6760723699789216E-2</v>
      </c>
      <c r="N764" s="13">
        <f t="shared" si="955"/>
        <v>6.2671474047010525E-2</v>
      </c>
      <c r="O764" s="13">
        <f t="shared" si="956"/>
        <v>3.4224289539660432E-2</v>
      </c>
      <c r="P764" s="13">
        <f t="shared" si="957"/>
        <v>8.0150548158721746E-2</v>
      </c>
      <c r="Q764" s="13">
        <f t="shared" si="958"/>
        <v>7.3385789250087624E-2</v>
      </c>
      <c r="R764" s="13">
        <f t="shared" si="959"/>
        <v>2.188472194613586E-2</v>
      </c>
      <c r="S764" s="13">
        <f t="shared" si="960"/>
        <v>6.0014355760810149E-2</v>
      </c>
      <c r="T764" s="13">
        <f t="shared" si="961"/>
        <v>9.3853085871937053E-2</v>
      </c>
      <c r="U764" s="13">
        <f t="shared" si="962"/>
        <v>5.1252268020094624E-2</v>
      </c>
      <c r="V764" s="13">
        <f t="shared" si="963"/>
        <v>1.9971987328161005E-2</v>
      </c>
      <c r="W764" s="13">
        <f t="shared" si="964"/>
        <v>5.728788252018855E-2</v>
      </c>
      <c r="X764" s="13">
        <f t="shared" si="965"/>
        <v>7.3265472955069133E-2</v>
      </c>
      <c r="Y764" s="13">
        <f t="shared" si="966"/>
        <v>4.6849606681118955E-2</v>
      </c>
      <c r="Z764" s="13">
        <f t="shared" si="967"/>
        <v>9.3294569656377155E-3</v>
      </c>
      <c r="AA764" s="13">
        <f t="shared" si="968"/>
        <v>2.1848841856966335E-2</v>
      </c>
      <c r="AB764" s="13">
        <f t="shared" si="969"/>
        <v>2.5584119860833362E-2</v>
      </c>
      <c r="AC764" s="13">
        <f t="shared" si="970"/>
        <v>3.7386080953216113E-3</v>
      </c>
      <c r="AD764" s="13">
        <f t="shared" si="971"/>
        <v>3.3540909457920071E-2</v>
      </c>
      <c r="AE764" s="13">
        <f t="shared" si="972"/>
        <v>4.2895469105733983E-2</v>
      </c>
      <c r="AF764" s="13">
        <f t="shared" si="973"/>
        <v>2.7429507719661593E-2</v>
      </c>
      <c r="AG764" s="13">
        <f t="shared" si="974"/>
        <v>1.1693199140891735E-2</v>
      </c>
      <c r="AH764" s="13">
        <f t="shared" si="975"/>
        <v>2.9828606283385196E-3</v>
      </c>
      <c r="AI764" s="13">
        <f t="shared" si="976"/>
        <v>6.9856209627185634E-3</v>
      </c>
      <c r="AJ764" s="13">
        <f t="shared" si="977"/>
        <v>8.1798827225049494E-3</v>
      </c>
      <c r="AK764" s="13">
        <f t="shared" si="978"/>
        <v>6.3855436484962797E-3</v>
      </c>
      <c r="AL764" s="13">
        <f t="shared" si="979"/>
        <v>4.4789743588738874E-4</v>
      </c>
      <c r="AM764" s="13">
        <f t="shared" si="980"/>
        <v>1.5710025335538474E-2</v>
      </c>
      <c r="AN764" s="13">
        <f t="shared" si="981"/>
        <v>2.0091551401620156E-2</v>
      </c>
      <c r="AO764" s="13">
        <f t="shared" si="982"/>
        <v>1.2847542543766008E-2</v>
      </c>
      <c r="AP764" s="13">
        <f t="shared" si="983"/>
        <v>5.4769073864074482E-3</v>
      </c>
      <c r="AQ764" s="13">
        <f t="shared" si="984"/>
        <v>1.751104214119122E-3</v>
      </c>
      <c r="AR764" s="13">
        <f t="shared" si="985"/>
        <v>7.6295609151642602E-4</v>
      </c>
      <c r="AS764" s="13">
        <f t="shared" si="986"/>
        <v>1.786782129844153E-3</v>
      </c>
      <c r="AT764" s="13">
        <f t="shared" si="987"/>
        <v>2.0922504027623147E-3</v>
      </c>
      <c r="AU764" s="13">
        <f t="shared" si="988"/>
        <v>1.6332943544123775E-3</v>
      </c>
      <c r="AV764" s="13">
        <f t="shared" si="989"/>
        <v>9.5626117862136111E-4</v>
      </c>
      <c r="AW764" s="13">
        <f t="shared" si="990"/>
        <v>3.7263592187471876E-5</v>
      </c>
      <c r="AX764" s="13">
        <f t="shared" si="991"/>
        <v>6.1319370889673938E-3</v>
      </c>
      <c r="AY764" s="13">
        <f t="shared" si="992"/>
        <v>7.8421343430803998E-3</v>
      </c>
      <c r="AZ764" s="13">
        <f t="shared" si="993"/>
        <v>5.0146528056827615E-3</v>
      </c>
      <c r="BA764" s="13">
        <f t="shared" si="994"/>
        <v>2.1377464910625607E-3</v>
      </c>
      <c r="BB764" s="13">
        <f t="shared" si="995"/>
        <v>6.834909968549775E-4</v>
      </c>
      <c r="BC764" s="13">
        <f t="shared" si="996"/>
        <v>1.7482332717556602E-4</v>
      </c>
      <c r="BD764" s="13">
        <f t="shared" si="997"/>
        <v>1.6262409090672612E-4</v>
      </c>
      <c r="BE764" s="13">
        <f t="shared" si="998"/>
        <v>3.8085261097628101E-4</v>
      </c>
      <c r="BF764" s="13">
        <f t="shared" si="999"/>
        <v>4.4596317334878711E-4</v>
      </c>
      <c r="BG764" s="13">
        <f t="shared" si="1000"/>
        <v>3.4813669164299806E-4</v>
      </c>
      <c r="BH764" s="13">
        <f t="shared" si="1001"/>
        <v>2.0382707022314301E-4</v>
      </c>
      <c r="BI764" s="13">
        <f t="shared" si="1002"/>
        <v>9.5469338459396852E-5</v>
      </c>
      <c r="BJ764" s="14">
        <f t="shared" si="1003"/>
        <v>0.60073431268389421</v>
      </c>
      <c r="BK764" s="14">
        <f t="shared" si="1004"/>
        <v>0.19892625482177151</v>
      </c>
      <c r="BL764" s="14">
        <f t="shared" si="1005"/>
        <v>0.18819656631846285</v>
      </c>
      <c r="BM764" s="14">
        <f t="shared" si="1006"/>
        <v>0.69030417339746797</v>
      </c>
      <c r="BN764" s="14">
        <f t="shared" si="1007"/>
        <v>0.2990775466414054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1.36666666666667</v>
      </c>
      <c r="F765" s="10">
        <f>VLOOKUP(B765,home!$B$2:$E$405,3,FALSE)</f>
        <v>0.51</v>
      </c>
      <c r="G765" s="10">
        <f>VLOOKUP(C765,away!$B$2:$E$405,4,FALSE)</f>
        <v>0.73</v>
      </c>
      <c r="H765" s="10">
        <f>VLOOKUP(A765,away!$A$2:$E$405,3,FALSE)</f>
        <v>1.0874999999999999</v>
      </c>
      <c r="I765" s="10">
        <f>VLOOKUP(C765,away!$B$2:$E$405,3,FALSE)</f>
        <v>1.9</v>
      </c>
      <c r="J765" s="10">
        <f>VLOOKUP(B765,home!$B$2:$E$405,4,FALSE)</f>
        <v>0.83</v>
      </c>
      <c r="K765" s="12">
        <f t="shared" si="952"/>
        <v>0.50881000000000121</v>
      </c>
      <c r="L765" s="12">
        <f t="shared" si="953"/>
        <v>1.7149874999999997</v>
      </c>
      <c r="M765" s="13">
        <f t="shared" si="954"/>
        <v>0.10819744787014671</v>
      </c>
      <c r="N765" s="13">
        <f t="shared" si="955"/>
        <v>5.5051943450809479E-2</v>
      </c>
      <c r="O765" s="13">
        <f t="shared" si="956"/>
        <v>0.18555727062920316</v>
      </c>
      <c r="P765" s="13">
        <f t="shared" si="957"/>
        <v>9.4413394868845091E-2</v>
      </c>
      <c r="Q765" s="13">
        <f t="shared" si="958"/>
        <v>1.4005489673603216E-2</v>
      </c>
      <c r="R765" s="13">
        <f t="shared" si="959"/>
        <v>0.1591141998316003</v>
      </c>
      <c r="S765" s="13">
        <f t="shared" si="960"/>
        <v>2.0596347941031108E-2</v>
      </c>
      <c r="T765" s="13">
        <f t="shared" si="961"/>
        <v>2.4019239721608587E-2</v>
      </c>
      <c r="U765" s="13">
        <f t="shared" si="962"/>
        <v>8.0958896016316742E-2</v>
      </c>
      <c r="V765" s="13">
        <f t="shared" si="963"/>
        <v>1.9969367416199993E-3</v>
      </c>
      <c r="W765" s="13">
        <f t="shared" si="964"/>
        <v>2.37537773360869E-3</v>
      </c>
      <c r="X765" s="13">
        <f t="shared" si="965"/>
        <v>4.0737431209172323E-3</v>
      </c>
      <c r="Y765" s="13">
        <f t="shared" si="966"/>
        <v>3.4932092652920211E-3</v>
      </c>
      <c r="Z765" s="13">
        <f t="shared" si="967"/>
        <v>9.0959621261232179E-2</v>
      </c>
      <c r="AA765" s="13">
        <f t="shared" si="968"/>
        <v>4.6281164893927661E-2</v>
      </c>
      <c r="AB765" s="13">
        <f t="shared" si="969"/>
        <v>1.1774159754839692E-2</v>
      </c>
      <c r="AC765" s="13">
        <f t="shared" si="970"/>
        <v>1.089082857463442E-4</v>
      </c>
      <c r="AD765" s="13">
        <f t="shared" si="971"/>
        <v>3.0215398615936011E-4</v>
      </c>
      <c r="AE765" s="13">
        <f t="shared" si="972"/>
        <v>5.1819030933847538E-4</v>
      </c>
      <c r="AF765" s="13">
        <f t="shared" si="973"/>
        <v>4.4434495156830934E-4</v>
      </c>
      <c r="AG765" s="13">
        <f t="shared" si="974"/>
        <v>2.5401534587591858E-4</v>
      </c>
      <c r="AH765" s="13">
        <f t="shared" si="975"/>
        <v>3.899865336693685E-2</v>
      </c>
      <c r="AI765" s="13">
        <f t="shared" si="976"/>
        <v>1.9842904819631187E-2</v>
      </c>
      <c r="AJ765" s="13">
        <f t="shared" si="977"/>
        <v>5.048134200638283E-3</v>
      </c>
      <c r="AK765" s="13">
        <f t="shared" si="978"/>
        <v>8.5618038754225708E-4</v>
      </c>
      <c r="AL765" s="13">
        <f t="shared" si="979"/>
        <v>3.801346959310558E-6</v>
      </c>
      <c r="AM765" s="13">
        <f t="shared" si="980"/>
        <v>3.0747793939548886E-5</v>
      </c>
      <c r="AN765" s="13">
        <f t="shared" si="981"/>
        <v>5.2732082258902078E-5</v>
      </c>
      <c r="AO765" s="13">
        <f t="shared" si="982"/>
        <v>4.5217430961494421E-5</v>
      </c>
      <c r="AP765" s="13">
        <f t="shared" si="983"/>
        <v>2.5849109627025298E-5</v>
      </c>
      <c r="AQ765" s="13">
        <f t="shared" si="984"/>
        <v>1.108272497411951E-5</v>
      </c>
      <c r="AR765" s="13">
        <f t="shared" si="985"/>
        <v>1.3376440608225928E-2</v>
      </c>
      <c r="AS765" s="13">
        <f t="shared" si="986"/>
        <v>6.80606674587145E-3</v>
      </c>
      <c r="AT765" s="13">
        <f t="shared" si="987"/>
        <v>1.73149741048343E-3</v>
      </c>
      <c r="AU765" s="13">
        <f t="shared" si="988"/>
        <v>2.9366773247602542E-4</v>
      </c>
      <c r="AV765" s="13">
        <f t="shared" si="989"/>
        <v>3.735526974028171E-5</v>
      </c>
      <c r="AW765" s="13">
        <f t="shared" si="990"/>
        <v>9.2140721166034642E-8</v>
      </c>
      <c r="AX765" s="13">
        <f t="shared" si="991"/>
        <v>2.6074641723969828E-6</v>
      </c>
      <c r="AY765" s="13">
        <f t="shared" si="992"/>
        <v>4.4717684623586687E-6</v>
      </c>
      <c r="AZ765" s="13">
        <f t="shared" si="993"/>
        <v>3.8345135079196697E-6</v>
      </c>
      <c r="BA765" s="13">
        <f t="shared" si="994"/>
        <v>2.1920475782211272E-6</v>
      </c>
      <c r="BB765" s="13">
        <f t="shared" si="995"/>
        <v>9.3983354901362625E-7</v>
      </c>
      <c r="BC765" s="13">
        <f t="shared" si="996"/>
        <v>3.223605577278014E-7</v>
      </c>
      <c r="BD765" s="13">
        <f t="shared" si="997"/>
        <v>3.8234047395999775E-3</v>
      </c>
      <c r="BE765" s="13">
        <f t="shared" si="998"/>
        <v>1.9453865655558692E-3</v>
      </c>
      <c r="BF765" s="13">
        <f t="shared" si="999"/>
        <v>4.9491606921024201E-4</v>
      </c>
      <c r="BG765" s="13">
        <f t="shared" si="1000"/>
        <v>8.3939415058287948E-5</v>
      </c>
      <c r="BH765" s="13">
        <f t="shared" si="1001"/>
        <v>1.0677303443951897E-5</v>
      </c>
      <c r="BI765" s="13">
        <f t="shared" si="1002"/>
        <v>1.0865437530634361E-6</v>
      </c>
      <c r="BJ765" s="14">
        <f t="shared" si="1003"/>
        <v>0.10471770468837002</v>
      </c>
      <c r="BK765" s="14">
        <f t="shared" si="1004"/>
        <v>0.2253213088228109</v>
      </c>
      <c r="BL765" s="14">
        <f t="shared" si="1005"/>
        <v>0.57703600230405461</v>
      </c>
      <c r="BM765" s="14">
        <f t="shared" si="1006"/>
        <v>0.38169051112451874</v>
      </c>
      <c r="BN765" s="14">
        <f t="shared" si="1007"/>
        <v>0.61633974632420796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1.36666666666667</v>
      </c>
      <c r="F766" s="10">
        <f>VLOOKUP(B766,home!$B$2:$E$405,3,FALSE)</f>
        <v>1.68</v>
      </c>
      <c r="G766" s="10">
        <f>VLOOKUP(C766,away!$B$2:$E$405,4,FALSE)</f>
        <v>1.24</v>
      </c>
      <c r="H766" s="10">
        <f>VLOOKUP(A766,away!$A$2:$E$405,3,FALSE)</f>
        <v>1.0874999999999999</v>
      </c>
      <c r="I766" s="10">
        <f>VLOOKUP(C766,away!$B$2:$E$405,3,FALSE)</f>
        <v>0.44</v>
      </c>
      <c r="J766" s="10">
        <f>VLOOKUP(B766,home!$B$2:$E$405,4,FALSE)</f>
        <v>1.01</v>
      </c>
      <c r="K766" s="12">
        <f t="shared" si="952"/>
        <v>2.8470400000000069</v>
      </c>
      <c r="L766" s="12">
        <f t="shared" si="953"/>
        <v>0.48328499999999996</v>
      </c>
      <c r="M766" s="13">
        <f t="shared" si="954"/>
        <v>3.5781474198626657E-2</v>
      </c>
      <c r="N766" s="13">
        <f t="shared" si="955"/>
        <v>0.10187128830245828</v>
      </c>
      <c r="O766" s="13">
        <f t="shared" si="956"/>
        <v>1.7292649758083284E-2</v>
      </c>
      <c r="P766" s="13">
        <f t="shared" si="957"/>
        <v>4.923286556725355E-2</v>
      </c>
      <c r="Q766" s="13">
        <f t="shared" si="958"/>
        <v>0.14501581632431582</v>
      </c>
      <c r="R766" s="13">
        <f t="shared" si="959"/>
        <v>4.1786391191676389E-3</v>
      </c>
      <c r="S766" s="13">
        <f t="shared" si="960"/>
        <v>1.6935265428892614E-2</v>
      </c>
      <c r="T766" s="13">
        <f t="shared" si="961"/>
        <v>7.0083968792296961E-2</v>
      </c>
      <c r="U766" s="13">
        <f t="shared" si="962"/>
        <v>1.1896752717835064E-2</v>
      </c>
      <c r="V766" s="13">
        <f t="shared" si="963"/>
        <v>2.5890854442909453E-3</v>
      </c>
      <c r="W766" s="13">
        <f t="shared" si="964"/>
        <v>0.13762194323599369</v>
      </c>
      <c r="X766" s="13">
        <f t="shared" si="965"/>
        <v>6.6510620836807199E-2</v>
      </c>
      <c r="Y766" s="13">
        <f t="shared" si="966"/>
        <v>1.6071792695558182E-2</v>
      </c>
      <c r="Z766" s="13">
        <f t="shared" si="967"/>
        <v>6.7315786890231085E-4</v>
      </c>
      <c r="AA766" s="13">
        <f t="shared" si="968"/>
        <v>1.9165073790796397E-3</v>
      </c>
      <c r="AB766" s="13">
        <f t="shared" si="969"/>
        <v>2.7281865842674561E-3</v>
      </c>
      <c r="AC766" s="13">
        <f t="shared" si="970"/>
        <v>2.2265030032252248E-4</v>
      </c>
      <c r="AD766" s="13">
        <f t="shared" si="971"/>
        <v>9.7953794317651111E-2</v>
      </c>
      <c r="AE766" s="13">
        <f t="shared" si="972"/>
        <v>4.7339599486806015E-2</v>
      </c>
      <c r="AF766" s="13">
        <f t="shared" si="973"/>
        <v>1.143925916899052E-2</v>
      </c>
      <c r="AG766" s="13">
        <f t="shared" si="974"/>
        <v>1.8428074558285278E-3</v>
      </c>
      <c r="AH766" s="13">
        <f t="shared" si="975"/>
        <v>8.1331775168113303E-5</v>
      </c>
      <c r="AI766" s="13">
        <f t="shared" si="976"/>
        <v>2.3155481717462587E-4</v>
      </c>
      <c r="AJ766" s="13">
        <f t="shared" si="977"/>
        <v>3.296229133444243E-4</v>
      </c>
      <c r="AK766" s="13">
        <f t="shared" si="978"/>
        <v>3.1281653973603733E-4</v>
      </c>
      <c r="AL766" s="13">
        <f t="shared" si="979"/>
        <v>1.2254064484249898E-5</v>
      </c>
      <c r="AM766" s="13">
        <f t="shared" si="980"/>
        <v>5.5775674114825168E-2</v>
      </c>
      <c r="AN766" s="13">
        <f t="shared" si="981"/>
        <v>2.6955546664583278E-2</v>
      </c>
      <c r="AO766" s="13">
        <f t="shared" si="982"/>
        <v>6.5136056848965635E-3</v>
      </c>
      <c r="AP766" s="13">
        <f t="shared" si="983"/>
        <v>1.049309307808412E-3</v>
      </c>
      <c r="AQ766" s="13">
        <f t="shared" si="984"/>
        <v>1.2677886220604706E-4</v>
      </c>
      <c r="AR766" s="13">
        <f t="shared" si="985"/>
        <v>7.8612853924243313E-6</v>
      </c>
      <c r="AS766" s="13">
        <f t="shared" si="986"/>
        <v>2.2381393963647825E-5</v>
      </c>
      <c r="AT766" s="13">
        <f t="shared" si="987"/>
        <v>3.1860361935132035E-5</v>
      </c>
      <c r="AU766" s="13">
        <f t="shared" si="988"/>
        <v>3.0235908281266175E-5</v>
      </c>
      <c r="AV766" s="13">
        <f t="shared" si="989"/>
        <v>2.1520710078274067E-5</v>
      </c>
      <c r="AW766" s="13">
        <f t="shared" si="990"/>
        <v>4.6835433614530388E-7</v>
      </c>
      <c r="AX766" s="13">
        <f t="shared" si="991"/>
        <v>2.6465929205312076E-2</v>
      </c>
      <c r="AY766" s="13">
        <f t="shared" si="992"/>
        <v>1.2790586595989245E-2</v>
      </c>
      <c r="AZ766" s="13">
        <f t="shared" si="993"/>
        <v>3.0907493215213307E-3</v>
      </c>
      <c r="BA766" s="13">
        <f t="shared" si="994"/>
        <v>4.9790426195047875E-4</v>
      </c>
      <c r="BB766" s="13">
        <f t="shared" si="995"/>
        <v>6.015741530918428E-5</v>
      </c>
      <c r="BC766" s="13">
        <f t="shared" si="996"/>
        <v>5.8146352915398281E-6</v>
      </c>
      <c r="BD766" s="13">
        <f t="shared" si="997"/>
        <v>6.3320688514629828E-7</v>
      </c>
      <c r="BE766" s="13">
        <f t="shared" si="998"/>
        <v>1.8027653302869215E-6</v>
      </c>
      <c r="BF766" s="13">
        <f t="shared" si="999"/>
        <v>2.5662725029700453E-6</v>
      </c>
      <c r="BG766" s="13">
        <f t="shared" si="1000"/>
        <v>2.435426822285285E-6</v>
      </c>
      <c r="BH766" s="13">
        <f t="shared" si="1001"/>
        <v>1.733439395029779E-6</v>
      </c>
      <c r="BI766" s="13">
        <f t="shared" si="1002"/>
        <v>9.8703425904511775E-7</v>
      </c>
      <c r="BJ766" s="14">
        <f t="shared" si="1003"/>
        <v>0.8290829466863997</v>
      </c>
      <c r="BK766" s="14">
        <f t="shared" si="1004"/>
        <v>0.1175641815998598</v>
      </c>
      <c r="BL766" s="14">
        <f t="shared" si="1005"/>
        <v>3.9092079408701789E-2</v>
      </c>
      <c r="BM766" s="14">
        <f t="shared" si="1006"/>
        <v>0.62024951405230511</v>
      </c>
      <c r="BN766" s="14">
        <f t="shared" si="1007"/>
        <v>0.35337273326990526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1.36666666666667</v>
      </c>
      <c r="F767" s="10">
        <f>VLOOKUP(B767,home!$B$2:$E$405,3,FALSE)</f>
        <v>0.59</v>
      </c>
      <c r="G767" s="10">
        <f>VLOOKUP(C767,away!$B$2:$E$405,4,FALSE)</f>
        <v>1.1000000000000001</v>
      </c>
      <c r="H767" s="10">
        <f>VLOOKUP(A767,away!$A$2:$E$405,3,FALSE)</f>
        <v>1.0874999999999999</v>
      </c>
      <c r="I767" s="10">
        <f>VLOOKUP(C767,away!$B$2:$E$405,3,FALSE)</f>
        <v>0.66</v>
      </c>
      <c r="J767" s="10">
        <f>VLOOKUP(B767,home!$B$2:$E$405,4,FALSE)</f>
        <v>0.92</v>
      </c>
      <c r="K767" s="12">
        <f t="shared" si="952"/>
        <v>0.88696666666666879</v>
      </c>
      <c r="L767" s="12">
        <f t="shared" si="953"/>
        <v>0.66032999999999997</v>
      </c>
      <c r="M767" s="13">
        <f t="shared" si="954"/>
        <v>0.21282252710393043</v>
      </c>
      <c r="N767" s="13">
        <f t="shared" si="955"/>
        <v>0.18876648745694996</v>
      </c>
      <c r="O767" s="13">
        <f t="shared" si="956"/>
        <v>0.14053309932253838</v>
      </c>
      <c r="P767" s="13">
        <f t="shared" si="957"/>
        <v>0.12464817466244778</v>
      </c>
      <c r="Q767" s="13">
        <f t="shared" si="958"/>
        <v>8.3714791079033221E-2</v>
      </c>
      <c r="R767" s="13">
        <f t="shared" si="959"/>
        <v>4.6399110737825884E-2</v>
      </c>
      <c r="S767" s="13">
        <f t="shared" si="960"/>
        <v>1.8251319136780821E-2</v>
      </c>
      <c r="T767" s="13">
        <f t="shared" si="961"/>
        <v>5.5279387993218007E-2</v>
      </c>
      <c r="U767" s="13">
        <f t="shared" si="962"/>
        <v>4.1154464587427067E-2</v>
      </c>
      <c r="V767" s="13">
        <f t="shared" si="963"/>
        <v>1.1877364292103623E-3</v>
      </c>
      <c r="W767" s="13">
        <f t="shared" si="964"/>
        <v>2.4750743064688895E-2</v>
      </c>
      <c r="X767" s="13">
        <f t="shared" si="965"/>
        <v>1.6343658167906016E-2</v>
      </c>
      <c r="Y767" s="13">
        <f t="shared" si="966"/>
        <v>5.3961038990066896E-3</v>
      </c>
      <c r="Z767" s="13">
        <f t="shared" si="967"/>
        <v>1.0212908264502853E-2</v>
      </c>
      <c r="AA767" s="13">
        <f t="shared" si="968"/>
        <v>9.0585092003385697E-3</v>
      </c>
      <c r="AB767" s="13">
        <f t="shared" si="969"/>
        <v>4.0172978551968261E-3</v>
      </c>
      <c r="AC767" s="13">
        <f t="shared" si="970"/>
        <v>4.3477886215748908E-5</v>
      </c>
      <c r="AD767" s="13">
        <f t="shared" si="971"/>
        <v>5.4882710184025688E-3</v>
      </c>
      <c r="AE767" s="13">
        <f t="shared" si="972"/>
        <v>3.6240700015817682E-3</v>
      </c>
      <c r="AF767" s="13">
        <f t="shared" si="973"/>
        <v>1.1965410720722444E-3</v>
      </c>
      <c r="AG767" s="13">
        <f t="shared" si="974"/>
        <v>2.6337065537382169E-4</v>
      </c>
      <c r="AH767" s="13">
        <f t="shared" si="975"/>
        <v>1.6859724285747922E-3</v>
      </c>
      <c r="AI767" s="13">
        <f t="shared" si="976"/>
        <v>1.4954013450648917E-3</v>
      </c>
      <c r="AJ767" s="13">
        <f t="shared" si="977"/>
        <v>6.6318557318053E-4</v>
      </c>
      <c r="AK767" s="13">
        <f t="shared" si="978"/>
        <v>1.960744990751196E-4</v>
      </c>
      <c r="AL767" s="13">
        <f t="shared" si="979"/>
        <v>1.0185837427497808E-6</v>
      </c>
      <c r="AM767" s="13">
        <f t="shared" si="980"/>
        <v>9.7358269019116232E-4</v>
      </c>
      <c r="AN767" s="13">
        <f t="shared" si="981"/>
        <v>6.4288585781393029E-4</v>
      </c>
      <c r="AO767" s="13">
        <f t="shared" si="982"/>
        <v>2.1225840924513626E-4</v>
      </c>
      <c r="AP767" s="13">
        <f t="shared" si="983"/>
        <v>4.6720198458946935E-5</v>
      </c>
      <c r="AQ767" s="13">
        <f t="shared" si="984"/>
        <v>7.7126871620991068E-6</v>
      </c>
      <c r="AR767" s="13">
        <f t="shared" si="985"/>
        <v>2.2265963475215855E-4</v>
      </c>
      <c r="AS767" s="13">
        <f t="shared" si="986"/>
        <v>1.9749167403734005E-4</v>
      </c>
      <c r="AT767" s="13">
        <f t="shared" si="987"/>
        <v>8.7584265907659898E-5</v>
      </c>
      <c r="AU767" s="13">
        <f t="shared" si="988"/>
        <v>2.5894774794854752E-5</v>
      </c>
      <c r="AV767" s="13">
        <f t="shared" si="989"/>
        <v>5.7419505209690975E-6</v>
      </c>
      <c r="AW767" s="13">
        <f t="shared" si="990"/>
        <v>1.6571528452254339E-8</v>
      </c>
      <c r="AX767" s="13">
        <f t="shared" si="991"/>
        <v>1.4392256557387053E-4</v>
      </c>
      <c r="AY767" s="13">
        <f t="shared" si="992"/>
        <v>9.5036387725393922E-5</v>
      </c>
      <c r="AZ767" s="13">
        <f t="shared" si="993"/>
        <v>3.1377688953354681E-5</v>
      </c>
      <c r="BA767" s="13">
        <f t="shared" si="994"/>
        <v>6.9065431155228985E-6</v>
      </c>
      <c r="BB767" s="13">
        <f t="shared" si="995"/>
        <v>1.1401494038683088E-6</v>
      </c>
      <c r="BC767" s="13">
        <f t="shared" si="996"/>
        <v>1.5057497117127211E-7</v>
      </c>
      <c r="BD767" s="13">
        <f t="shared" si="997"/>
        <v>2.4504806102648792E-5</v>
      </c>
      <c r="BE767" s="13">
        <f t="shared" si="998"/>
        <v>2.1734946186179444E-5</v>
      </c>
      <c r="BF767" s="13">
        <f t="shared" si="999"/>
        <v>9.6390863844675032E-6</v>
      </c>
      <c r="BG767" s="13">
        <f t="shared" si="1000"/>
        <v>2.8498494400477379E-6</v>
      </c>
      <c r="BH767" s="13">
        <f t="shared" si="1001"/>
        <v>6.3193036458525357E-7</v>
      </c>
      <c r="BI767" s="13">
        <f t="shared" si="1002"/>
        <v>1.1210023380832706E-7</v>
      </c>
      <c r="BJ767" s="14">
        <f t="shared" si="1003"/>
        <v>0.38698511816084763</v>
      </c>
      <c r="BK767" s="14">
        <f t="shared" si="1004"/>
        <v>0.35704929019005327</v>
      </c>
      <c r="BL767" s="14">
        <f t="shared" si="1005"/>
        <v>0.24580196056794681</v>
      </c>
      <c r="BM767" s="14">
        <f t="shared" si="1006"/>
        <v>0.20307006700442801</v>
      </c>
      <c r="BN767" s="14">
        <f t="shared" si="1007"/>
        <v>0.79688419036272562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1.36666666666667</v>
      </c>
      <c r="F768" s="10">
        <f>VLOOKUP(B768,home!$B$2:$E$405,3,FALSE)</f>
        <v>1.39</v>
      </c>
      <c r="G768" s="10">
        <f>VLOOKUP(C768,away!$B$2:$E$405,4,FALSE)</f>
        <v>0.8</v>
      </c>
      <c r="H768" s="10">
        <f>VLOOKUP(A768,away!$A$2:$E$405,3,FALSE)</f>
        <v>1.0874999999999999</v>
      </c>
      <c r="I768" s="10">
        <f>VLOOKUP(C768,away!$B$2:$E$405,3,FALSE)</f>
        <v>0.66</v>
      </c>
      <c r="J768" s="10">
        <f>VLOOKUP(B768,home!$B$2:$E$405,4,FALSE)</f>
        <v>0.74</v>
      </c>
      <c r="K768" s="12">
        <f t="shared" si="952"/>
        <v>1.5197333333333372</v>
      </c>
      <c r="L768" s="12">
        <f t="shared" si="953"/>
        <v>0.53113500000000002</v>
      </c>
      <c r="M768" s="13">
        <f t="shared" si="954"/>
        <v>0.1286231672990478</v>
      </c>
      <c r="N768" s="13">
        <f t="shared" si="955"/>
        <v>0.19547291478327339</v>
      </c>
      <c r="O768" s="13">
        <f t="shared" si="956"/>
        <v>6.8316265963379752E-2</v>
      </c>
      <c r="P768" s="13">
        <f t="shared" si="957"/>
        <v>0.10382250659341391</v>
      </c>
      <c r="Q768" s="13">
        <f t="shared" si="958"/>
        <v>0.14853335217998373</v>
      </c>
      <c r="R768" s="13">
        <f t="shared" si="959"/>
        <v>1.8142579961229852E-2</v>
      </c>
      <c r="S768" s="13">
        <f t="shared" si="960"/>
        <v>2.095095522387139E-2</v>
      </c>
      <c r="T768" s="13">
        <f t="shared" si="961"/>
        <v>7.8891262010115662E-2</v>
      </c>
      <c r="U768" s="13">
        <f t="shared" si="962"/>
        <v>2.7571883519746449E-2</v>
      </c>
      <c r="V768" s="13">
        <f t="shared" si="963"/>
        <v>1.8790296340898862E-3</v>
      </c>
      <c r="W768" s="13">
        <f t="shared" si="964"/>
        <v>7.5243695473220407E-2</v>
      </c>
      <c r="X768" s="13">
        <f t="shared" si="965"/>
        <v>3.9964560195168912E-2</v>
      </c>
      <c r="Y768" s="13">
        <f t="shared" si="966"/>
        <v>1.0613288339630522E-2</v>
      </c>
      <c r="Z768" s="13">
        <f t="shared" si="967"/>
        <v>3.2120530692359398E-3</v>
      </c>
      <c r="AA768" s="13">
        <f t="shared" si="968"/>
        <v>4.8814641177535112E-3</v>
      </c>
      <c r="AB768" s="13">
        <f t="shared" si="969"/>
        <v>3.7092618676103114E-3</v>
      </c>
      <c r="AC768" s="13">
        <f t="shared" si="970"/>
        <v>9.4795114806643362E-5</v>
      </c>
      <c r="AD768" s="13">
        <f t="shared" si="971"/>
        <v>2.8587588033458945E-2</v>
      </c>
      <c r="AE768" s="13">
        <f t="shared" si="972"/>
        <v>1.5183868570151216E-2</v>
      </c>
      <c r="AF768" s="13">
        <f t="shared" si="973"/>
        <v>4.0323420165036331E-3</v>
      </c>
      <c r="AG768" s="13">
        <f t="shared" si="974"/>
        <v>7.139059923118859E-4</v>
      </c>
      <c r="AH768" s="13">
        <f t="shared" si="975"/>
        <v>4.2650845173215768E-4</v>
      </c>
      <c r="AI768" s="13">
        <f t="shared" si="976"/>
        <v>6.481791110457527E-4</v>
      </c>
      <c r="AJ768" s="13">
        <f t="shared" si="977"/>
        <v>4.9252970051330059E-4</v>
      </c>
      <c r="AK768" s="13">
        <f t="shared" si="978"/>
        <v>2.495046011755829E-4</v>
      </c>
      <c r="AL768" s="13">
        <f t="shared" si="979"/>
        <v>3.0606823447766306E-6</v>
      </c>
      <c r="AM768" s="13">
        <f t="shared" si="980"/>
        <v>8.6891020908097544E-3</v>
      </c>
      <c r="AN768" s="13">
        <f t="shared" si="981"/>
        <v>4.6150862390022382E-3</v>
      </c>
      <c r="AO768" s="13">
        <f t="shared" si="982"/>
        <v>1.2256169147762271E-3</v>
      </c>
      <c r="AP768" s="13">
        <f t="shared" si="983"/>
        <v>2.1698934667655718E-4</v>
      </c>
      <c r="AQ768" s="13">
        <f t="shared" si="984"/>
        <v>2.8812659161763293E-5</v>
      </c>
      <c r="AR768" s="13">
        <f t="shared" si="985"/>
        <v>4.5306713302151926E-5</v>
      </c>
      <c r="AS768" s="13">
        <f t="shared" si="986"/>
        <v>6.8854122429057196E-5</v>
      </c>
      <c r="AT768" s="13">
        <f t="shared" si="987"/>
        <v>5.2319952496426402E-5</v>
      </c>
      <c r="AU768" s="13">
        <f t="shared" si="988"/>
        <v>2.6504125269078651E-5</v>
      </c>
      <c r="AV768" s="13">
        <f t="shared" si="989"/>
        <v>1.0069800660565308E-5</v>
      </c>
      <c r="AW768" s="13">
        <f t="shared" si="990"/>
        <v>6.8625902314685575E-8</v>
      </c>
      <c r="AX768" s="13">
        <f t="shared" si="991"/>
        <v>2.2008530140233281E-3</v>
      </c>
      <c r="AY768" s="13">
        <f t="shared" si="992"/>
        <v>1.1689500656032804E-3</v>
      </c>
      <c r="AZ768" s="13">
        <f t="shared" si="993"/>
        <v>3.1043514654709918E-4</v>
      </c>
      <c r="BA768" s="13">
        <f t="shared" si="994"/>
        <v>5.4960990520431182E-5</v>
      </c>
      <c r="BB768" s="13">
        <f t="shared" si="995"/>
        <v>7.2979264250173028E-6</v>
      </c>
      <c r="BC768" s="13">
        <f t="shared" si="996"/>
        <v>7.7523683035031333E-7</v>
      </c>
      <c r="BD768" s="13">
        <f t="shared" si="997"/>
        <v>4.0106635282897423E-6</v>
      </c>
      <c r="BE768" s="13">
        <f t="shared" si="998"/>
        <v>6.0951390527262131E-6</v>
      </c>
      <c r="BF768" s="13">
        <f t="shared" si="999"/>
        <v>4.6314929948649039E-6</v>
      </c>
      <c r="BG768" s="13">
        <f t="shared" si="1000"/>
        <v>2.3462114291320138E-6</v>
      </c>
      <c r="BH768" s="13">
        <f t="shared" si="1001"/>
        <v>8.9140392897489205E-7</v>
      </c>
      <c r="BI768" s="13">
        <f t="shared" si="1002"/>
        <v>2.7093925286548916E-7</v>
      </c>
      <c r="BJ768" s="14">
        <f t="shared" si="1003"/>
        <v>0.61575565722419412</v>
      </c>
      <c r="BK768" s="14">
        <f t="shared" si="1004"/>
        <v>0.2565424646131777</v>
      </c>
      <c r="BL768" s="14">
        <f t="shared" si="1005"/>
        <v>0.12465947785853081</v>
      </c>
      <c r="BM768" s="14">
        <f t="shared" si="1006"/>
        <v>0.33608998454510941</v>
      </c>
      <c r="BN768" s="14">
        <f t="shared" si="1007"/>
        <v>0.66291078678032844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1.36666666666667</v>
      </c>
      <c r="F769" s="10">
        <f>VLOOKUP(B769,home!$B$2:$E$405,3,FALSE)</f>
        <v>1.1000000000000001</v>
      </c>
      <c r="G769" s="10">
        <f>VLOOKUP(C769,away!$B$2:$E$405,4,FALSE)</f>
        <v>1.24</v>
      </c>
      <c r="H769" s="10">
        <f>VLOOKUP(A769,away!$A$2:$E$405,3,FALSE)</f>
        <v>1.0874999999999999</v>
      </c>
      <c r="I769" s="10">
        <f>VLOOKUP(C769,away!$B$2:$E$405,3,FALSE)</f>
        <v>1.24</v>
      </c>
      <c r="J769" s="10">
        <f>VLOOKUP(B769,home!$B$2:$E$405,4,FALSE)</f>
        <v>1.38</v>
      </c>
      <c r="K769" s="12">
        <f t="shared" si="952"/>
        <v>1.8641333333333381</v>
      </c>
      <c r="L769" s="12">
        <f t="shared" si="953"/>
        <v>1.8609299999999995</v>
      </c>
      <c r="M769" s="13">
        <f t="shared" si="954"/>
        <v>2.4111573312148873E-2</v>
      </c>
      <c r="N769" s="13">
        <f t="shared" si="955"/>
        <v>4.494718753028723E-2</v>
      </c>
      <c r="O769" s="13">
        <f t="shared" si="956"/>
        <v>4.4869950123777189E-2</v>
      </c>
      <c r="P769" s="13">
        <f t="shared" si="957"/>
        <v>8.3643569690737385E-2</v>
      </c>
      <c r="Q769" s="13">
        <f t="shared" si="958"/>
        <v>4.1893775257396508E-2</v>
      </c>
      <c r="R769" s="13">
        <f t="shared" si="959"/>
        <v>4.1749918141920334E-2</v>
      </c>
      <c r="S769" s="13">
        <f t="shared" si="960"/>
        <v>7.2540338409647798E-2</v>
      </c>
      <c r="T769" s="13">
        <f t="shared" si="961"/>
        <v>7.7961383189746852E-2</v>
      </c>
      <c r="U769" s="13">
        <f t="shared" si="962"/>
        <v>7.7827414072291948E-2</v>
      </c>
      <c r="V769" s="13">
        <f t="shared" si="963"/>
        <v>2.796044488957259E-2</v>
      </c>
      <c r="W769" s="13">
        <f t="shared" si="964"/>
        <v>2.603186097216276E-2</v>
      </c>
      <c r="X769" s="13">
        <f t="shared" si="965"/>
        <v>4.8443471038926829E-2</v>
      </c>
      <c r="Y769" s="13">
        <f t="shared" si="966"/>
        <v>4.5074954280235051E-2</v>
      </c>
      <c r="Z769" s="13">
        <f t="shared" si="967"/>
        <v>2.5897891722614592E-2</v>
      </c>
      <c r="AA769" s="13">
        <f t="shared" si="968"/>
        <v>4.82771232231834E-2</v>
      </c>
      <c r="AB769" s="13">
        <f t="shared" si="969"/>
        <v>4.4997497318888607E-2</v>
      </c>
      <c r="AC769" s="13">
        <f t="shared" si="970"/>
        <v>6.0622117811122969E-3</v>
      </c>
      <c r="AD769" s="13">
        <f t="shared" si="971"/>
        <v>1.2131714941726948E-2</v>
      </c>
      <c r="AE769" s="13">
        <f t="shared" si="972"/>
        <v>2.2576272286507923E-2</v>
      </c>
      <c r="AF769" s="13">
        <f t="shared" si="973"/>
        <v>2.100643119306559E-2</v>
      </c>
      <c r="AG769" s="13">
        <f t="shared" si="974"/>
        <v>1.3030499333370511E-2</v>
      </c>
      <c r="AH769" s="13">
        <f t="shared" si="975"/>
        <v>1.2048540910841295E-2</v>
      </c>
      <c r="AI769" s="13">
        <f t="shared" si="976"/>
        <v>2.2460086729929673E-2</v>
      </c>
      <c r="AJ769" s="13">
        <f t="shared" si="977"/>
        <v>2.0934298171409845E-2</v>
      </c>
      <c r="AK769" s="13">
        <f t="shared" si="978"/>
        <v>1.3008107677088081E-2</v>
      </c>
      <c r="AL769" s="13">
        <f t="shared" si="979"/>
        <v>8.4119775516761487E-4</v>
      </c>
      <c r="AM769" s="13">
        <f t="shared" si="980"/>
        <v>4.5230268426742631E-3</v>
      </c>
      <c r="AN769" s="13">
        <f t="shared" si="981"/>
        <v>8.4170363423378136E-3</v>
      </c>
      <c r="AO769" s="13">
        <f t="shared" si="982"/>
        <v>7.8317577202733531E-3</v>
      </c>
      <c r="AP769" s="13">
        <f t="shared" si="983"/>
        <v>4.8581176314627618E-3</v>
      </c>
      <c r="AQ769" s="13">
        <f t="shared" si="984"/>
        <v>2.2601542109794994E-3</v>
      </c>
      <c r="AR769" s="13">
        <f t="shared" si="985"/>
        <v>4.4842982474423724E-3</v>
      </c>
      <c r="AS769" s="13">
        <f t="shared" si="986"/>
        <v>8.3593298396655944E-3</v>
      </c>
      <c r="AT769" s="13">
        <f t="shared" si="987"/>
        <v>7.7914526992243346E-3</v>
      </c>
      <c r="AU769" s="13">
        <f t="shared" si="988"/>
        <v>4.8414355639046979E-3</v>
      </c>
      <c r="AV769" s="13">
        <f t="shared" si="989"/>
        <v>2.2562703539650585E-3</v>
      </c>
      <c r="AW769" s="13">
        <f t="shared" si="990"/>
        <v>8.1059256098907744E-5</v>
      </c>
      <c r="AX769" s="13">
        <f t="shared" si="991"/>
        <v>1.4052541841650906E-3</v>
      </c>
      <c r="AY769" s="13">
        <f t="shared" si="992"/>
        <v>2.6150796689383415E-3</v>
      </c>
      <c r="AZ769" s="13">
        <f t="shared" si="993"/>
        <v>2.4332401041587135E-3</v>
      </c>
      <c r="BA769" s="13">
        <f t="shared" si="994"/>
        <v>1.509363169010691E-3</v>
      </c>
      <c r="BB769" s="13">
        <f t="shared" si="995"/>
        <v>7.022048005267663E-4</v>
      </c>
      <c r="BC769" s="13">
        <f t="shared" si="996"/>
        <v>2.613507958888547E-4</v>
      </c>
      <c r="BD769" s="13">
        <f t="shared" si="997"/>
        <v>1.3908275229354893E-3</v>
      </c>
      <c r="BE769" s="13">
        <f t="shared" si="998"/>
        <v>2.5926879464214831E-3</v>
      </c>
      <c r="BF769" s="13">
        <f t="shared" si="999"/>
        <v>2.416558011927924E-3</v>
      </c>
      <c r="BG769" s="13">
        <f t="shared" si="1000"/>
        <v>1.501595447322862E-3</v>
      </c>
      <c r="BH769" s="13">
        <f t="shared" si="1001"/>
        <v>6.9979353163403279E-4</v>
      </c>
      <c r="BI769" s="13">
        <f t="shared" si="1002"/>
        <v>2.6090168975401163E-4</v>
      </c>
      <c r="BJ769" s="14">
        <f t="shared" si="1003"/>
        <v>0.38991413549384235</v>
      </c>
      <c r="BK769" s="14">
        <f t="shared" si="1004"/>
        <v>0.21777441550732488</v>
      </c>
      <c r="BL769" s="14">
        <f t="shared" si="1005"/>
        <v>0.36276808722352827</v>
      </c>
      <c r="BM769" s="14">
        <f t="shared" si="1006"/>
        <v>0.71260453547820313</v>
      </c>
      <c r="BN769" s="14">
        <f t="shared" si="1007"/>
        <v>0.28121597405626753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1.36666666666667</v>
      </c>
      <c r="F770" s="10">
        <f>VLOOKUP(B770,home!$B$2:$E$405,3,FALSE)</f>
        <v>1.1000000000000001</v>
      </c>
      <c r="G770" s="10">
        <f>VLOOKUP(C770,away!$B$2:$E$405,4,FALSE)</f>
        <v>2.0499999999999998</v>
      </c>
      <c r="H770" s="10">
        <f>VLOOKUP(A770,away!$A$2:$E$405,3,FALSE)</f>
        <v>1.0874999999999999</v>
      </c>
      <c r="I770" s="10">
        <f>VLOOKUP(C770,away!$B$2:$E$405,3,FALSE)</f>
        <v>0.37</v>
      </c>
      <c r="J770" s="10">
        <f>VLOOKUP(B770,home!$B$2:$E$405,4,FALSE)</f>
        <v>1.01</v>
      </c>
      <c r="K770" s="12">
        <f t="shared" si="952"/>
        <v>3.081833333333341</v>
      </c>
      <c r="L770" s="12">
        <f t="shared" si="953"/>
        <v>0.40639874999999998</v>
      </c>
      <c r="M770" s="13">
        <f t="shared" si="954"/>
        <v>3.0554842865264133E-2</v>
      </c>
      <c r="N770" s="13">
        <f t="shared" si="955"/>
        <v>9.416493323693341E-2</v>
      </c>
      <c r="O770" s="13">
        <f t="shared" si="956"/>
        <v>1.2417449946889762E-2</v>
      </c>
      <c r="P770" s="13">
        <f t="shared" si="957"/>
        <v>3.8268511161323189E-2</v>
      </c>
      <c r="Q770" s="13">
        <f t="shared" si="958"/>
        <v>0.14510031504034501</v>
      </c>
      <c r="R770" s="13">
        <f t="shared" si="959"/>
        <v>2.5232180683017829E-3</v>
      </c>
      <c r="S770" s="13">
        <f t="shared" si="960"/>
        <v>1.1982379953336229E-2</v>
      </c>
      <c r="T770" s="13">
        <f t="shared" si="961"/>
        <v>5.8968586657002414E-2</v>
      </c>
      <c r="U770" s="13">
        <f t="shared" si="962"/>
        <v>7.7761375501613963E-3</v>
      </c>
      <c r="V770" s="13">
        <f t="shared" si="963"/>
        <v>1.6674855876020623E-3</v>
      </c>
      <c r="W770" s="13">
        <f t="shared" si="964"/>
        <v>0.14905832918950149</v>
      </c>
      <c r="X770" s="13">
        <f t="shared" si="965"/>
        <v>6.057711865970191E-2</v>
      </c>
      <c r="Y770" s="13">
        <f t="shared" si="966"/>
        <v>1.2309232650952266E-2</v>
      </c>
      <c r="Z770" s="13">
        <f t="shared" si="967"/>
        <v>3.4181088964508634E-4</v>
      </c>
      <c r="AA770" s="13">
        <f t="shared" si="968"/>
        <v>1.0534041934045512E-3</v>
      </c>
      <c r="AB770" s="13">
        <f t="shared" si="969"/>
        <v>1.6232080783536338E-3</v>
      </c>
      <c r="AC770" s="13">
        <f t="shared" si="970"/>
        <v>1.305279802572621E-4</v>
      </c>
      <c r="AD770" s="13">
        <f t="shared" si="971"/>
        <v>0.11484323187679495</v>
      </c>
      <c r="AE770" s="13">
        <f t="shared" si="972"/>
        <v>4.6672145880689617E-2</v>
      </c>
      <c r="AF770" s="13">
        <f t="shared" si="973"/>
        <v>9.4837508728649548E-3</v>
      </c>
      <c r="AG770" s="13">
        <f t="shared" si="974"/>
        <v>1.2847281666812421E-3</v>
      </c>
      <c r="AH770" s="13">
        <f t="shared" si="975"/>
        <v>3.4727879572037757E-5</v>
      </c>
      <c r="AI770" s="13">
        <f t="shared" si="976"/>
        <v>1.0702553686109194E-4</v>
      </c>
      <c r="AJ770" s="13">
        <f t="shared" si="977"/>
        <v>1.649174335082047E-4</v>
      </c>
      <c r="AK770" s="13">
        <f t="shared" si="978"/>
        <v>1.6941601461112338E-4</v>
      </c>
      <c r="AL770" s="13">
        <f t="shared" si="979"/>
        <v>6.5392075375633952E-6</v>
      </c>
      <c r="AM770" s="13">
        <f t="shared" si="980"/>
        <v>7.0785540021127358E-2</v>
      </c>
      <c r="AN770" s="13">
        <f t="shared" si="981"/>
        <v>2.8767154982661129E-2</v>
      </c>
      <c r="AO770" s="13">
        <f t="shared" si="982"/>
        <v>5.8454679130048775E-3</v>
      </c>
      <c r="AP770" s="13">
        <f t="shared" si="983"/>
        <v>7.9186361767009689E-4</v>
      </c>
      <c r="AQ770" s="13">
        <f t="shared" si="984"/>
        <v>8.0453096097901308E-5</v>
      </c>
      <c r="AR770" s="13">
        <f t="shared" si="985"/>
        <v>2.8226733696453361E-6</v>
      </c>
      <c r="AS770" s="13">
        <f t="shared" si="986"/>
        <v>8.6990088796853401E-6</v>
      </c>
      <c r="AT770" s="13">
        <f t="shared" si="987"/>
        <v>1.3404447766188501E-5</v>
      </c>
      <c r="AU770" s="13">
        <f t="shared" si="988"/>
        <v>1.3770091313588457E-5</v>
      </c>
      <c r="AV770" s="13">
        <f t="shared" si="989"/>
        <v>1.06092816033152E-5</v>
      </c>
      <c r="AW770" s="13">
        <f t="shared" si="990"/>
        <v>2.2750143055240333E-7</v>
      </c>
      <c r="AX770" s="13">
        <f t="shared" si="991"/>
        <v>3.6358206125851923E-2</v>
      </c>
      <c r="AY770" s="13">
        <f t="shared" si="992"/>
        <v>1.4775929521788564E-2</v>
      </c>
      <c r="AZ770" s="13">
        <f t="shared" si="993"/>
        <v>3.0024596438714851E-3</v>
      </c>
      <c r="BA770" s="13">
        <f t="shared" si="994"/>
        <v>4.0673194873160556E-4</v>
      </c>
      <c r="BB770" s="13">
        <f t="shared" si="995"/>
        <v>4.132383888739714E-5</v>
      </c>
      <c r="BC770" s="13">
        <f t="shared" si="996"/>
        <v>3.3587912938079178E-6</v>
      </c>
      <c r="BD770" s="13">
        <f t="shared" si="997"/>
        <v>1.9118848818035867E-7</v>
      </c>
      <c r="BE770" s="13">
        <f t="shared" si="998"/>
        <v>5.8921105582383683E-7</v>
      </c>
      <c r="BF770" s="13">
        <f t="shared" si="999"/>
        <v>9.0792513610321619E-7</v>
      </c>
      <c r="BG770" s="13">
        <f t="shared" si="1000"/>
        <v>9.3269131620470079E-7</v>
      </c>
      <c r="BH770" s="13">
        <f t="shared" si="1001"/>
        <v>7.1859979699754857E-7</v>
      </c>
      <c r="BI770" s="13">
        <f t="shared" si="1002"/>
        <v>4.4292096154272343E-7</v>
      </c>
      <c r="BJ770" s="14">
        <f t="shared" si="1003"/>
        <v>0.85332086173245336</v>
      </c>
      <c r="BK770" s="14">
        <f t="shared" si="1004"/>
        <v>9.7386216277109E-2</v>
      </c>
      <c r="BL770" s="14">
        <f t="shared" si="1005"/>
        <v>2.5922592741350857E-2</v>
      </c>
      <c r="BM770" s="14">
        <f t="shared" si="1006"/>
        <v>0.63916650930114316</v>
      </c>
      <c r="BN770" s="14">
        <f t="shared" si="1007"/>
        <v>0.32302927031905732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1.36666666666667</v>
      </c>
      <c r="F771" s="10">
        <f>VLOOKUP(B771,home!$B$2:$E$405,3,FALSE)</f>
        <v>1.1000000000000001</v>
      </c>
      <c r="G771" s="10">
        <f>VLOOKUP(C771,away!$B$2:$E$405,4,FALSE)</f>
        <v>0.88</v>
      </c>
      <c r="H771" s="10">
        <f>VLOOKUP(A771,away!$A$2:$E$405,3,FALSE)</f>
        <v>1.0874999999999999</v>
      </c>
      <c r="I771" s="10">
        <f>VLOOKUP(C771,away!$B$2:$E$405,3,FALSE)</f>
        <v>0.66</v>
      </c>
      <c r="J771" s="10">
        <f>VLOOKUP(B771,home!$B$2:$E$405,4,FALSE)</f>
        <v>0.83</v>
      </c>
      <c r="K771" s="12">
        <f t="shared" si="952"/>
        <v>1.3229333333333366</v>
      </c>
      <c r="L771" s="12">
        <f t="shared" si="953"/>
        <v>0.5957325</v>
      </c>
      <c r="M771" s="13">
        <f t="shared" si="954"/>
        <v>0.14680269079061925</v>
      </c>
      <c r="N771" s="13">
        <f t="shared" si="955"/>
        <v>0.19421017306993704</v>
      </c>
      <c r="O771" s="13">
        <f t="shared" si="956"/>
        <v>8.7455133991422573E-2</v>
      </c>
      <c r="P771" s="13">
        <f t="shared" si="957"/>
        <v>0.11569731192838625</v>
      </c>
      <c r="Q771" s="13">
        <f t="shared" si="958"/>
        <v>0.12846355581332802</v>
      </c>
      <c r="R771" s="13">
        <f t="shared" si="959"/>
        <v>2.6049932805272572E-2</v>
      </c>
      <c r="S771" s="13">
        <f t="shared" si="960"/>
        <v>2.2795678872375401E-2</v>
      </c>
      <c r="T771" s="13">
        <f t="shared" si="961"/>
        <v>7.6529915263563439E-2</v>
      </c>
      <c r="U771" s="13">
        <f t="shared" si="962"/>
        <v>3.4462324439188681E-2</v>
      </c>
      <c r="V771" s="13">
        <f t="shared" si="963"/>
        <v>1.996178040752515E-3</v>
      </c>
      <c r="W771" s="13">
        <f t="shared" si="964"/>
        <v>5.6649573367993054E-2</v>
      </c>
      <c r="X771" s="13">
        <f t="shared" si="965"/>
        <v>3.374799196644792E-2</v>
      </c>
      <c r="Y771" s="13">
        <f t="shared" si="966"/>
        <v>1.0052387812075967E-2</v>
      </c>
      <c r="Z771" s="13">
        <f t="shared" si="967"/>
        <v>5.1729305316390141E-3</v>
      </c>
      <c r="AA771" s="13">
        <f t="shared" si="968"/>
        <v>6.8434422313229893E-3</v>
      </c>
      <c r="AB771" s="13">
        <f t="shared" si="969"/>
        <v>4.5267089212791259E-3</v>
      </c>
      <c r="AC771" s="13">
        <f t="shared" si="970"/>
        <v>9.8326038934352683E-5</v>
      </c>
      <c r="AD771" s="13">
        <f t="shared" si="971"/>
        <v>1.8735902231907613E-2</v>
      </c>
      <c r="AE771" s="13">
        <f t="shared" si="972"/>
        <v>1.1161585876369902E-2</v>
      </c>
      <c r="AF771" s="13">
        <f t="shared" si="973"/>
        <v>3.3246597290472659E-3</v>
      </c>
      <c r="AG771" s="13">
        <f t="shared" si="974"/>
        <v>6.6020261734488347E-4</v>
      </c>
      <c r="AH771" s="13">
        <f t="shared" si="975"/>
        <v>7.7042070948490969E-4</v>
      </c>
      <c r="AI771" s="13">
        <f t="shared" si="976"/>
        <v>1.0192152372679056E-3</v>
      </c>
      <c r="AJ771" s="13">
        <f t="shared" si="977"/>
        <v>6.7417690561147911E-4</v>
      </c>
      <c r="AK771" s="13">
        <f t="shared" si="978"/>
        <v>2.9729703366564939E-4</v>
      </c>
      <c r="AL771" s="13">
        <f t="shared" si="979"/>
        <v>3.0996866163702181E-6</v>
      </c>
      <c r="AM771" s="13">
        <f t="shared" si="980"/>
        <v>4.9572699185330051E-3</v>
      </c>
      <c r="AN771" s="13">
        <f t="shared" si="981"/>
        <v>2.9532068017424627E-3</v>
      </c>
      <c r="AO771" s="13">
        <f t="shared" si="982"/>
        <v>8.7966063550952087E-4</v>
      </c>
      <c r="AP771" s="13">
        <f t="shared" si="983"/>
        <v>1.7468080984789187E-4</v>
      </c>
      <c r="AQ771" s="13">
        <f t="shared" si="984"/>
        <v>2.6015758888177306E-5</v>
      </c>
      <c r="AR771" s="13">
        <f t="shared" si="985"/>
        <v>9.1792931062643804E-5</v>
      </c>
      <c r="AS771" s="13">
        <f t="shared" si="986"/>
        <v>1.2143592826714054E-4</v>
      </c>
      <c r="AT771" s="13">
        <f t="shared" si="987"/>
        <v>8.0325818684438114E-5</v>
      </c>
      <c r="AU771" s="13">
        <f t="shared" si="988"/>
        <v>3.5421901021644304E-5</v>
      </c>
      <c r="AV771" s="13">
        <f t="shared" si="989"/>
        <v>1.1715203397891854E-5</v>
      </c>
      <c r="AW771" s="13">
        <f t="shared" si="990"/>
        <v>6.7858544501508024E-8</v>
      </c>
      <c r="AX771" s="13">
        <f t="shared" si="991"/>
        <v>1.093022936259657E-3</v>
      </c>
      <c r="AY771" s="13">
        <f t="shared" si="992"/>
        <v>6.5114928637530602E-4</v>
      </c>
      <c r="AZ771" s="13">
        <f t="shared" si="993"/>
        <v>1.9395539612278848E-4</v>
      </c>
      <c r="BA771" s="13">
        <f t="shared" si="994"/>
        <v>3.8515177673573031E-5</v>
      </c>
      <c r="BB771" s="13">
        <f t="shared" si="995"/>
        <v>5.7361857708554602E-6</v>
      </c>
      <c r="BC771" s="13">
        <f t="shared" si="996"/>
        <v>6.8344645794723023E-7</v>
      </c>
      <c r="BD771" s="13">
        <f t="shared" si="997"/>
        <v>9.1140053840460713E-6</v>
      </c>
      <c r="BE771" s="13">
        <f t="shared" si="998"/>
        <v>1.2057221522734045E-5</v>
      </c>
      <c r="BF771" s="13">
        <f t="shared" si="999"/>
        <v>7.9754501299045015E-6</v>
      </c>
      <c r="BG771" s="13">
        <f t="shared" si="1000"/>
        <v>3.5169962750627843E-6</v>
      </c>
      <c r="BH771" s="13">
        <f t="shared" si="1001"/>
        <v>1.1631879013724342E-6</v>
      </c>
      <c r="BI771" s="13">
        <f t="shared" si="1002"/>
        <v>3.0776400953112834E-7</v>
      </c>
      <c r="BJ771" s="14">
        <f t="shared" si="1003"/>
        <v>0.54450984410119629</v>
      </c>
      <c r="BK771" s="14">
        <f t="shared" si="1004"/>
        <v>0.28804443464405949</v>
      </c>
      <c r="BL771" s="14">
        <f t="shared" si="1005"/>
        <v>0.16247347868217232</v>
      </c>
      <c r="BM771" s="14">
        <f t="shared" si="1006"/>
        <v>0.30087080813227063</v>
      </c>
      <c r="BN771" s="14">
        <f t="shared" si="1007"/>
        <v>0.69867879839896574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1.36666666666667</v>
      </c>
      <c r="F772" s="10">
        <f>VLOOKUP(B772,home!$B$2:$E$405,3,FALSE)</f>
        <v>0.95</v>
      </c>
      <c r="G772" s="10">
        <f>VLOOKUP(C772,away!$B$2:$E$405,4,FALSE)</f>
        <v>0.8</v>
      </c>
      <c r="H772" s="10">
        <f>VLOOKUP(A772,away!$A$2:$E$405,3,FALSE)</f>
        <v>1.0874999999999999</v>
      </c>
      <c r="I772" s="10">
        <f>VLOOKUP(C772,away!$B$2:$E$405,3,FALSE)</f>
        <v>0.51</v>
      </c>
      <c r="J772" s="10">
        <f>VLOOKUP(B772,home!$B$2:$E$405,4,FALSE)</f>
        <v>0.74</v>
      </c>
      <c r="K772" s="12">
        <f t="shared" si="952"/>
        <v>1.0386666666666693</v>
      </c>
      <c r="L772" s="12">
        <f t="shared" si="953"/>
        <v>0.41042249999999991</v>
      </c>
      <c r="M772" s="13">
        <f t="shared" si="954"/>
        <v>0.23478403986254281</v>
      </c>
      <c r="N772" s="13">
        <f t="shared" si="955"/>
        <v>0.24386235607056175</v>
      </c>
      <c r="O772" s="13">
        <f t="shared" si="956"/>
        <v>9.6360652600484445E-2</v>
      </c>
      <c r="P772" s="13">
        <f t="shared" si="957"/>
        <v>0.1000865978343701</v>
      </c>
      <c r="Q772" s="13">
        <f t="shared" si="958"/>
        <v>0.12664585025264538</v>
      </c>
      <c r="R772" s="13">
        <f t="shared" si="959"/>
        <v>1.9774289970961163E-2</v>
      </c>
      <c r="S772" s="13">
        <f t="shared" si="960"/>
        <v>1.0666533244682757E-2</v>
      </c>
      <c r="T772" s="13">
        <f t="shared" si="961"/>
        <v>5.197830647531633E-2</v>
      </c>
      <c r="U772" s="13">
        <f t="shared" si="962"/>
        <v>2.0538895849838378E-2</v>
      </c>
      <c r="V772" s="13">
        <f t="shared" si="963"/>
        <v>5.052288448058849E-4</v>
      </c>
      <c r="W772" s="13">
        <f t="shared" si="964"/>
        <v>4.384760770969378E-2</v>
      </c>
      <c r="X772" s="13">
        <f t="shared" si="965"/>
        <v>1.7996044775231788E-2</v>
      </c>
      <c r="Y772" s="13">
        <f t="shared" si="966"/>
        <v>3.6929908433812838E-3</v>
      </c>
      <c r="Z772" s="13">
        <f t="shared" si="967"/>
        <v>2.7052711752022685E-3</v>
      </c>
      <c r="AA772" s="13">
        <f t="shared" si="968"/>
        <v>2.8098749939767637E-3</v>
      </c>
      <c r="AB772" s="13">
        <f t="shared" si="969"/>
        <v>1.4592617468719362E-3</v>
      </c>
      <c r="AC772" s="13">
        <f t="shared" si="970"/>
        <v>1.3460943787430899E-5</v>
      </c>
      <c r="AD772" s="13">
        <f t="shared" si="971"/>
        <v>1.1385762135283846E-2</v>
      </c>
      <c r="AE772" s="13">
        <f t="shared" si="972"/>
        <v>4.6729729599685327E-3</v>
      </c>
      <c r="AF772" s="13">
        <f t="shared" si="973"/>
        <v>9.589466223313424E-4</v>
      </c>
      <c r="AG772" s="13">
        <f t="shared" si="974"/>
        <v>1.3119109003459511E-4</v>
      </c>
      <c r="AH772" s="13">
        <f t="shared" si="975"/>
        <v>2.7757603972611316E-4</v>
      </c>
      <c r="AI772" s="13">
        <f t="shared" si="976"/>
        <v>2.8830897992885695E-4</v>
      </c>
      <c r="AJ772" s="13">
        <f t="shared" si="977"/>
        <v>1.4972846357638676E-4</v>
      </c>
      <c r="AK772" s="13">
        <f t="shared" si="978"/>
        <v>5.1839321389335808E-5</v>
      </c>
      <c r="AL772" s="13">
        <f t="shared" si="979"/>
        <v>2.2953179749567817E-7</v>
      </c>
      <c r="AM772" s="13">
        <f t="shared" si="980"/>
        <v>2.3652023209029711E-3</v>
      </c>
      <c r="AN772" s="13">
        <f t="shared" si="981"/>
        <v>9.7073224955079938E-4</v>
      </c>
      <c r="AO772" s="13">
        <f t="shared" si="982"/>
        <v>1.9920517834563146E-4</v>
      </c>
      <c r="AP772" s="13">
        <f t="shared" si="983"/>
        <v>2.7252762436519971E-5</v>
      </c>
      <c r="AQ772" s="13">
        <f t="shared" si="984"/>
        <v>2.7962867227756536E-6</v>
      </c>
      <c r="AR772" s="13">
        <f t="shared" si="985"/>
        <v>2.2784690432898141E-5</v>
      </c>
      <c r="AS772" s="13">
        <f t="shared" si="986"/>
        <v>2.3665698462970266E-5</v>
      </c>
      <c r="AT772" s="13">
        <f t="shared" si="987"/>
        <v>1.229038606843592E-5</v>
      </c>
      <c r="AU772" s="13">
        <f t="shared" si="988"/>
        <v>4.2552047765829364E-6</v>
      </c>
      <c r="AV772" s="13">
        <f t="shared" si="989"/>
        <v>1.1049348403193718E-6</v>
      </c>
      <c r="AW772" s="13">
        <f t="shared" si="990"/>
        <v>2.7179891121787032E-9</v>
      </c>
      <c r="AX772" s="13">
        <f t="shared" si="991"/>
        <v>4.0944280177409296E-4</v>
      </c>
      <c r="AY772" s="13">
        <f t="shared" si="992"/>
        <v>1.6804453831112761E-4</v>
      </c>
      <c r="AZ772" s="13">
        <f t="shared" si="993"/>
        <v>3.4484629762499382E-5</v>
      </c>
      <c r="BA772" s="13">
        <f t="shared" si="994"/>
        <v>4.7177559862331333E-6</v>
      </c>
      <c r="BB772" s="13">
        <f t="shared" si="995"/>
        <v>4.8406830156494191E-7</v>
      </c>
      <c r="BC772" s="13">
        <f t="shared" si="996"/>
        <v>3.9734504499807479E-8</v>
      </c>
      <c r="BD772" s="13">
        <f t="shared" si="997"/>
        <v>1.5585582681993547E-6</v>
      </c>
      <c r="BE772" s="13">
        <f t="shared" si="998"/>
        <v>1.6188225212364005E-6</v>
      </c>
      <c r="BF772" s="13">
        <f t="shared" si="999"/>
        <v>8.4070849602877272E-7</v>
      </c>
      <c r="BG772" s="13">
        <f t="shared" si="1000"/>
        <v>2.9107196373618471E-7</v>
      </c>
      <c r="BH772" s="13">
        <f t="shared" si="1001"/>
        <v>7.5581686583496149E-8</v>
      </c>
      <c r="BI772" s="13">
        <f t="shared" si="1002"/>
        <v>1.5700835692944978E-8</v>
      </c>
      <c r="BJ772" s="14">
        <f t="shared" si="1003"/>
        <v>0.50935443126104718</v>
      </c>
      <c r="BK772" s="14">
        <f t="shared" si="1004"/>
        <v>0.34622413480029768</v>
      </c>
      <c r="BL772" s="14">
        <f t="shared" si="1005"/>
        <v>0.141778929325106</v>
      </c>
      <c r="BM772" s="14">
        <f t="shared" si="1006"/>
        <v>0.17838093814976552</v>
      </c>
      <c r="BN772" s="14">
        <f t="shared" si="1007"/>
        <v>0.82151378659156571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1.36666666666667</v>
      </c>
      <c r="F773" s="10">
        <f>VLOOKUP(B773,home!$B$2:$E$405,3,FALSE)</f>
        <v>1.17</v>
      </c>
      <c r="G773" s="10">
        <f>VLOOKUP(C773,away!$B$2:$E$405,4,FALSE)</f>
        <v>0.8</v>
      </c>
      <c r="H773" s="10">
        <f>VLOOKUP(A773,away!$A$2:$E$405,3,FALSE)</f>
        <v>1.0874999999999999</v>
      </c>
      <c r="I773" s="10">
        <f>VLOOKUP(C773,away!$B$2:$E$405,3,FALSE)</f>
        <v>0.66</v>
      </c>
      <c r="J773" s="10">
        <f>VLOOKUP(B773,home!$B$2:$E$405,4,FALSE)</f>
        <v>0.46</v>
      </c>
      <c r="K773" s="12">
        <f t="shared" si="952"/>
        <v>1.279200000000003</v>
      </c>
      <c r="L773" s="12">
        <f t="shared" si="953"/>
        <v>0.33016499999999999</v>
      </c>
      <c r="M773" s="13">
        <f t="shared" si="954"/>
        <v>0.20001458301845471</v>
      </c>
      <c r="N773" s="13">
        <f t="shared" si="955"/>
        <v>0.25585865459720786</v>
      </c>
      <c r="O773" s="13">
        <f t="shared" si="956"/>
        <v>6.6037814802288083E-2</v>
      </c>
      <c r="P773" s="13">
        <f t="shared" si="957"/>
        <v>8.4475572695087112E-2</v>
      </c>
      <c r="Q773" s="13">
        <f t="shared" si="958"/>
        <v>0.16364719548037457</v>
      </c>
      <c r="R773" s="13">
        <f t="shared" si="959"/>
        <v>1.0901687562098722E-2</v>
      </c>
      <c r="S773" s="13">
        <f t="shared" si="960"/>
        <v>8.9195026113477478E-3</v>
      </c>
      <c r="T773" s="13">
        <f t="shared" si="961"/>
        <v>5.4030576295777857E-2</v>
      </c>
      <c r="U773" s="13">
        <f t="shared" si="962"/>
        <v>1.3945438729436717E-2</v>
      </c>
      <c r="V773" s="13">
        <f t="shared" si="963"/>
        <v>4.1856953065789695E-4</v>
      </c>
      <c r="W773" s="13">
        <f t="shared" si="964"/>
        <v>6.9779164152831877E-2</v>
      </c>
      <c r="X773" s="13">
        <f t="shared" si="965"/>
        <v>2.3038637732519733E-2</v>
      </c>
      <c r="Y773" s="13">
        <f t="shared" si="966"/>
        <v>3.8032759134786881E-3</v>
      </c>
      <c r="Z773" s="13">
        <f t="shared" si="967"/>
        <v>1.1997852246467746E-3</v>
      </c>
      <c r="AA773" s="13">
        <f t="shared" si="968"/>
        <v>1.5347652593681576E-3</v>
      </c>
      <c r="AB773" s="13">
        <f t="shared" si="969"/>
        <v>9.8163585989187625E-4</v>
      </c>
      <c r="AC773" s="13">
        <f t="shared" si="970"/>
        <v>1.1048850876718706E-5</v>
      </c>
      <c r="AD773" s="13">
        <f t="shared" si="971"/>
        <v>2.2315376696075688E-2</v>
      </c>
      <c r="AE773" s="13">
        <f t="shared" si="972"/>
        <v>7.3677563468598278E-3</v>
      </c>
      <c r="AF773" s="13">
        <f t="shared" si="973"/>
        <v>1.2162876371304874E-3</v>
      </c>
      <c r="AG773" s="13">
        <f t="shared" si="974"/>
        <v>1.3385853590439578E-4</v>
      </c>
      <c r="AH773" s="13">
        <f t="shared" si="975"/>
        <v>9.9031772173875575E-5</v>
      </c>
      <c r="AI773" s="13">
        <f t="shared" si="976"/>
        <v>1.2668144296482193E-4</v>
      </c>
      <c r="AJ773" s="13">
        <f t="shared" si="977"/>
        <v>8.1025450920300317E-5</v>
      </c>
      <c r="AK773" s="13">
        <f t="shared" si="978"/>
        <v>3.454925227241613E-5</v>
      </c>
      <c r="AL773" s="13">
        <f t="shared" si="979"/>
        <v>1.8665799090205541E-7</v>
      </c>
      <c r="AM773" s="13">
        <f t="shared" si="980"/>
        <v>5.7091659739240139E-3</v>
      </c>
      <c r="AN773" s="13">
        <f t="shared" si="981"/>
        <v>1.8849667837806216E-3</v>
      </c>
      <c r="AO773" s="13">
        <f t="shared" si="982"/>
        <v>3.1117502908346444E-4</v>
      </c>
      <c r="AP773" s="13">
        <f t="shared" si="983"/>
        <v>3.4246367825780675E-5</v>
      </c>
      <c r="AQ773" s="13">
        <f t="shared" si="984"/>
        <v>2.8267380082997186E-6</v>
      </c>
      <c r="AR773" s="13">
        <f t="shared" si="985"/>
        <v>6.5393650119575291E-6</v>
      </c>
      <c r="AS773" s="13">
        <f t="shared" si="986"/>
        <v>8.3651557232960901E-6</v>
      </c>
      <c r="AT773" s="13">
        <f t="shared" si="987"/>
        <v>5.3503536006201932E-6</v>
      </c>
      <c r="AU773" s="13">
        <f t="shared" si="988"/>
        <v>2.2813907753044554E-6</v>
      </c>
      <c r="AV773" s="13">
        <f t="shared" si="989"/>
        <v>7.295887699423666E-7</v>
      </c>
      <c r="AW773" s="13">
        <f t="shared" si="990"/>
        <v>2.189845977118162E-9</v>
      </c>
      <c r="AX773" s="13">
        <f t="shared" si="991"/>
        <v>1.2171941856406019E-3</v>
      </c>
      <c r="AY773" s="13">
        <f t="shared" si="992"/>
        <v>4.0187491830202929E-4</v>
      </c>
      <c r="AZ773" s="13">
        <f t="shared" si="993"/>
        <v>6.6342516200594743E-5</v>
      </c>
      <c r="BA773" s="13">
        <f t="shared" si="994"/>
        <v>7.3013256204564526E-6</v>
      </c>
      <c r="BB773" s="13">
        <f t="shared" si="995"/>
        <v>6.0266054336950117E-7</v>
      </c>
      <c r="BC773" s="13">
        <f t="shared" si="996"/>
        <v>3.9795483660318284E-8</v>
      </c>
      <c r="BD773" s="13">
        <f t="shared" si="997"/>
        <v>3.5984490819549254E-7</v>
      </c>
      <c r="BE773" s="13">
        <f t="shared" si="998"/>
        <v>4.603136065636751E-7</v>
      </c>
      <c r="BF773" s="13">
        <f t="shared" si="999"/>
        <v>2.9441658275812736E-7</v>
      </c>
      <c r="BG773" s="13">
        <f t="shared" si="1000"/>
        <v>1.2553923088806577E-7</v>
      </c>
      <c r="BH773" s="13">
        <f t="shared" si="1001"/>
        <v>4.0147446038003535E-8</v>
      </c>
      <c r="BI773" s="13">
        <f t="shared" si="1002"/>
        <v>1.0271322594362842E-8</v>
      </c>
      <c r="BJ773" s="14">
        <f t="shared" si="1003"/>
        <v>0.61082651968257384</v>
      </c>
      <c r="BK773" s="14">
        <f t="shared" si="1004"/>
        <v>0.29424133828271709</v>
      </c>
      <c r="BL773" s="14">
        <f t="shared" si="1005"/>
        <v>9.3767186518393122E-2</v>
      </c>
      <c r="BM773" s="14">
        <f t="shared" si="1006"/>
        <v>0.21869744882436384</v>
      </c>
      <c r="BN773" s="14">
        <f t="shared" si="1007"/>
        <v>0.78093550815551105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1.5021645021645</v>
      </c>
      <c r="F774" s="10">
        <f>VLOOKUP(B774,home!$B$2:$E$405,3,FALSE)</f>
        <v>1.0900000000000001</v>
      </c>
      <c r="G774" s="10">
        <f>VLOOKUP(C774,away!$B$2:$E$405,4,FALSE)</f>
        <v>0.87</v>
      </c>
      <c r="H774" s="10">
        <f>VLOOKUP(A774,away!$A$2:$E$405,3,FALSE)</f>
        <v>1.2640692640692599</v>
      </c>
      <c r="I774" s="10">
        <f>VLOOKUP(C774,away!$B$2:$E$405,3,FALSE)</f>
        <v>0.6</v>
      </c>
      <c r="J774" s="10">
        <f>VLOOKUP(B774,home!$B$2:$E$405,4,FALSE)</f>
        <v>0.86</v>
      </c>
      <c r="K774" s="12">
        <f t="shared" si="952"/>
        <v>1.4245025974025955</v>
      </c>
      <c r="L774" s="12">
        <f t="shared" si="953"/>
        <v>0.6522597402597381</v>
      </c>
      <c r="M774" s="13">
        <f t="shared" si="954"/>
        <v>0.12533534953650188</v>
      </c>
      <c r="N774" s="13">
        <f t="shared" si="955"/>
        <v>0.17854053096110908</v>
      </c>
      <c r="O774" s="13">
        <f t="shared" si="956"/>
        <v>8.1751202534042208E-2</v>
      </c>
      <c r="P774" s="13">
        <f t="shared" si="957"/>
        <v>0.11645480035052876</v>
      </c>
      <c r="Q774" s="13">
        <f t="shared" si="958"/>
        <v>0.12716572504786924</v>
      </c>
      <c r="R774" s="13">
        <f t="shared" si="959"/>
        <v>2.6661509065387799E-2</v>
      </c>
      <c r="S774" s="13">
        <f t="shared" si="960"/>
        <v>2.7050869078104504E-2</v>
      </c>
      <c r="T774" s="13">
        <f t="shared" si="961"/>
        <v>8.2945082789664476E-2</v>
      </c>
      <c r="U774" s="13">
        <f t="shared" si="962"/>
        <v>3.7979388914317763E-2</v>
      </c>
      <c r="V774" s="13">
        <f t="shared" si="963"/>
        <v>2.7926887253087256E-3</v>
      </c>
      <c r="W774" s="13">
        <f t="shared" si="964"/>
        <v>6.0382635210424675E-2</v>
      </c>
      <c r="X774" s="13">
        <f t="shared" si="965"/>
        <v>3.9385161958550116E-2</v>
      </c>
      <c r="Y774" s="13">
        <f t="shared" si="966"/>
        <v>1.2844677754585806E-2</v>
      </c>
      <c r="Z774" s="13">
        <f t="shared" si="967"/>
        <v>5.7967429926408347E-3</v>
      </c>
      <c r="AA774" s="13">
        <f t="shared" si="968"/>
        <v>8.2574754494921625E-3</v>
      </c>
      <c r="AB774" s="13">
        <f t="shared" si="969"/>
        <v>5.8813976128948772E-3</v>
      </c>
      <c r="AC774" s="13">
        <f t="shared" si="970"/>
        <v>1.6217591901930101E-4</v>
      </c>
      <c r="AD774" s="13">
        <f t="shared" si="971"/>
        <v>2.1503805173815844E-2</v>
      </c>
      <c r="AE774" s="13">
        <f t="shared" si="972"/>
        <v>1.4026066377269136E-2</v>
      </c>
      <c r="AF774" s="13">
        <f t="shared" si="973"/>
        <v>4.5743192060517055E-3</v>
      </c>
      <c r="AG774" s="13">
        <f t="shared" si="974"/>
        <v>9.9454808573480602E-4</v>
      </c>
      <c r="AH774" s="13">
        <f t="shared" si="975"/>
        <v>9.4524551968309175E-4</v>
      </c>
      <c r="AI774" s="13">
        <f t="shared" si="976"/>
        <v>1.3465046979717302E-3</v>
      </c>
      <c r="AJ774" s="13">
        <f t="shared" si="977"/>
        <v>9.5904971983776374E-4</v>
      </c>
      <c r="AK774" s="13">
        <f t="shared" si="978"/>
        <v>4.5538960564904199E-4</v>
      </c>
      <c r="AL774" s="13">
        <f t="shared" si="979"/>
        <v>6.027402274266112E-6</v>
      </c>
      <c r="AM774" s="13">
        <f t="shared" si="980"/>
        <v>6.1264452648280114E-3</v>
      </c>
      <c r="AN774" s="13">
        <f t="shared" si="981"/>
        <v>3.9960335971522213E-3</v>
      </c>
      <c r="AO774" s="13">
        <f t="shared" si="982"/>
        <v>1.3032259180738471E-3</v>
      </c>
      <c r="AP774" s="13">
        <f t="shared" si="983"/>
        <v>2.8334726627420221E-4</v>
      </c>
      <c r="AQ774" s="13">
        <f t="shared" si="984"/>
        <v>4.6204003575829479E-5</v>
      </c>
      <c r="AR774" s="13">
        <f t="shared" si="985"/>
        <v>1.2330911943003495E-4</v>
      </c>
      <c r="AS774" s="13">
        <f t="shared" si="986"/>
        <v>1.7565416091151162E-4</v>
      </c>
      <c r="AT774" s="13">
        <f t="shared" si="987"/>
        <v>1.2510990423151094E-4</v>
      </c>
      <c r="AU774" s="13">
        <f t="shared" si="988"/>
        <v>5.9406461179525761E-5</v>
      </c>
      <c r="AV774" s="13">
        <f t="shared" si="989"/>
        <v>2.1156164563182727E-5</v>
      </c>
      <c r="AW774" s="13">
        <f t="shared" si="990"/>
        <v>1.555648575064431E-7</v>
      </c>
      <c r="AX774" s="13">
        <f t="shared" si="991"/>
        <v>1.4545228654320537E-3</v>
      </c>
      <c r="AY774" s="13">
        <f t="shared" si="992"/>
        <v>9.4872670640856131E-4</v>
      </c>
      <c r="AZ774" s="13">
        <f t="shared" si="993"/>
        <v>3.0940811754976241E-4</v>
      </c>
      <c r="BA774" s="13">
        <f t="shared" si="994"/>
        <v>6.7271486129087546E-5</v>
      </c>
      <c r="BB774" s="13">
        <f t="shared" si="995"/>
        <v>1.0969620517361301E-5</v>
      </c>
      <c r="BC774" s="13">
        <f t="shared" si="996"/>
        <v>1.4310083658803958E-6</v>
      </c>
      <c r="BD774" s="13">
        <f t="shared" si="997"/>
        <v>1.3404929035181931E-5</v>
      </c>
      <c r="BE774" s="13">
        <f t="shared" si="998"/>
        <v>1.9095356228614125E-5</v>
      </c>
      <c r="BF774" s="13">
        <f t="shared" si="999"/>
        <v>1.3600692272994329E-5</v>
      </c>
      <c r="BG774" s="13">
        <f t="shared" si="1000"/>
        <v>6.4580738231179439E-6</v>
      </c>
      <c r="BH774" s="13">
        <f t="shared" si="1001"/>
        <v>2.2998857338123059E-6</v>
      </c>
      <c r="BI774" s="13">
        <f t="shared" si="1002"/>
        <v>6.5523864030896106E-7</v>
      </c>
      <c r="BJ774" s="14">
        <f t="shared" si="1003"/>
        <v>0.55691013841938164</v>
      </c>
      <c r="BK774" s="14">
        <f t="shared" si="1004"/>
        <v>0.27275063771814601</v>
      </c>
      <c r="BL774" s="14">
        <f t="shared" si="1005"/>
        <v>0.16479731310532622</v>
      </c>
      <c r="BM774" s="14">
        <f t="shared" si="1006"/>
        <v>0.34339714359850487</v>
      </c>
      <c r="BN774" s="14">
        <f t="shared" si="1007"/>
        <v>0.65590911749543901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1.5021645021645</v>
      </c>
      <c r="F775" s="10">
        <f>VLOOKUP(B775,home!$B$2:$E$405,3,FALSE)</f>
        <v>0.91</v>
      </c>
      <c r="G775" s="10">
        <f>VLOOKUP(C775,away!$B$2:$E$405,4,FALSE)</f>
        <v>0.81</v>
      </c>
      <c r="H775" s="10">
        <f>VLOOKUP(A775,away!$A$2:$E$405,3,FALSE)</f>
        <v>1.2640692640692599</v>
      </c>
      <c r="I775" s="10">
        <f>VLOOKUP(C775,away!$B$2:$E$405,3,FALSE)</f>
        <v>0.89</v>
      </c>
      <c r="J775" s="10">
        <f>VLOOKUP(B775,home!$B$2:$E$405,4,FALSE)</f>
        <v>1.22</v>
      </c>
      <c r="K775" s="12">
        <f t="shared" si="952"/>
        <v>1.1072454545454531</v>
      </c>
      <c r="L775" s="12">
        <f t="shared" si="953"/>
        <v>1.3725264069264023</v>
      </c>
      <c r="M775" s="13">
        <f t="shared" si="954"/>
        <v>8.3762332827890085E-2</v>
      </c>
      <c r="N775" s="13">
        <f t="shared" si="955"/>
        <v>9.2745462285804686E-2</v>
      </c>
      <c r="O775" s="13">
        <f t="shared" si="956"/>
        <v>0.11496601371203741</v>
      </c>
      <c r="P775" s="13">
        <f t="shared" si="957"/>
        <v>0.12729559610986366</v>
      </c>
      <c r="Q775" s="13">
        <f t="shared" si="958"/>
        <v>5.1345995772837015E-2</v>
      </c>
      <c r="R775" s="13">
        <f t="shared" si="959"/>
        <v>7.8896944859417131E-2</v>
      </c>
      <c r="S775" s="13">
        <f t="shared" si="960"/>
        <v>4.8363531201610993E-2</v>
      </c>
      <c r="T775" s="13">
        <f t="shared" si="961"/>
        <v>7.0473735088150219E-2</v>
      </c>
      <c r="U775" s="13">
        <f t="shared" si="962"/>
        <v>8.7358283573112858E-2</v>
      </c>
      <c r="V775" s="13">
        <f t="shared" si="963"/>
        <v>8.1665778856271042E-3</v>
      </c>
      <c r="W775" s="13">
        <f t="shared" si="964"/>
        <v>1.8950873476194605E-2</v>
      </c>
      <c r="X775" s="13">
        <f t="shared" si="965"/>
        <v>2.6010574280398241E-2</v>
      </c>
      <c r="Y775" s="13">
        <f t="shared" si="966"/>
        <v>1.7850100029583649E-2</v>
      </c>
      <c r="Z775" s="13">
        <f t="shared" si="967"/>
        <v>3.6096046748455422E-2</v>
      </c>
      <c r="AA775" s="13">
        <f t="shared" si="968"/>
        <v>3.9967183689287443E-2</v>
      </c>
      <c r="AB775" s="13">
        <f t="shared" si="969"/>
        <v>2.2126741235473358E-2</v>
      </c>
      <c r="AC775" s="13">
        <f t="shared" si="970"/>
        <v>7.7568383442156688E-4</v>
      </c>
      <c r="AD775" s="13">
        <f t="shared" si="971"/>
        <v>5.2458171290456187E-3</v>
      </c>
      <c r="AE775" s="13">
        <f t="shared" si="972"/>
        <v>7.2000225355219579E-3</v>
      </c>
      <c r="AF775" s="13">
        <f t="shared" si="973"/>
        <v>4.9411105302345406E-3</v>
      </c>
      <c r="AG775" s="13">
        <f t="shared" si="974"/>
        <v>2.2606015607630077E-3</v>
      </c>
      <c r="AH775" s="13">
        <f t="shared" si="975"/>
        <v>1.2385694336976239E-2</v>
      </c>
      <c r="AI775" s="13">
        <f t="shared" si="976"/>
        <v>1.37140037560063E-2</v>
      </c>
      <c r="AJ775" s="13">
        <f t="shared" si="977"/>
        <v>7.5923841612286266E-3</v>
      </c>
      <c r="AK775" s="13">
        <f t="shared" si="978"/>
        <v>2.8022109505610954E-3</v>
      </c>
      <c r="AL775" s="13">
        <f t="shared" si="979"/>
        <v>4.7153001957748993E-5</v>
      </c>
      <c r="AM775" s="13">
        <f t="shared" si="980"/>
        <v>1.1616814343024875E-3</v>
      </c>
      <c r="AN775" s="13">
        <f t="shared" si="981"/>
        <v>1.5944384450163028E-3</v>
      </c>
      <c r="AO775" s="13">
        <f t="shared" si="982"/>
        <v>1.0942044350017734E-3</v>
      </c>
      <c r="AP775" s="13">
        <f t="shared" si="983"/>
        <v>5.0060816053863928E-4</v>
      </c>
      <c r="AQ775" s="13">
        <f t="shared" si="984"/>
        <v>1.7177447996553352E-4</v>
      </c>
      <c r="AR775" s="13">
        <f t="shared" si="985"/>
        <v>3.3999385091237366E-3</v>
      </c>
      <c r="AS775" s="13">
        <f t="shared" si="986"/>
        <v>3.7645664599613017E-3</v>
      </c>
      <c r="AT775" s="13">
        <f t="shared" si="987"/>
        <v>2.0841495505632105E-3</v>
      </c>
      <c r="AU775" s="13">
        <f t="shared" si="988"/>
        <v>7.6922170548468765E-4</v>
      </c>
      <c r="AV775" s="13">
        <f t="shared" si="989"/>
        <v>2.1292930923390548E-4</v>
      </c>
      <c r="AW775" s="13">
        <f t="shared" si="990"/>
        <v>1.9905425299893013E-6</v>
      </c>
      <c r="AX775" s="13">
        <f t="shared" si="991"/>
        <v>2.1437774796021221E-4</v>
      </c>
      <c r="AY775" s="13">
        <f t="shared" si="992"/>
        <v>2.9423912013280395E-4</v>
      </c>
      <c r="AZ775" s="13">
        <f t="shared" si="993"/>
        <v>2.0192548116653179E-4</v>
      </c>
      <c r="BA775" s="13">
        <f t="shared" si="994"/>
        <v>9.2382685044128246E-5</v>
      </c>
      <c r="BB775" s="13">
        <f t="shared" si="995"/>
        <v>3.16994186914577E-5</v>
      </c>
      <c r="BC775" s="13">
        <f t="shared" si="996"/>
        <v>8.701657847648414E-6</v>
      </c>
      <c r="BD775" s="13">
        <f t="shared" si="997"/>
        <v>7.777508976163851E-4</v>
      </c>
      <c r="BE775" s="13">
        <f t="shared" si="998"/>
        <v>8.6116114615438844E-4</v>
      </c>
      <c r="BF775" s="13">
        <f t="shared" si="999"/>
        <v>4.767583823552998E-4</v>
      </c>
      <c r="BG775" s="13">
        <f t="shared" si="1000"/>
        <v>1.7596285059311623E-4</v>
      </c>
      <c r="BH775" s="13">
        <f t="shared" si="1001"/>
        <v>4.8708516622022175E-5</v>
      </c>
      <c r="BI775" s="13">
        <f t="shared" si="1002"/>
        <v>1.0786456725477138E-5</v>
      </c>
      <c r="BJ775" s="14">
        <f t="shared" si="1003"/>
        <v>0.30239032575420111</v>
      </c>
      <c r="BK775" s="14">
        <f t="shared" si="1004"/>
        <v>0.26870511398150393</v>
      </c>
      <c r="BL775" s="14">
        <f t="shared" si="1005"/>
        <v>0.39239139405853396</v>
      </c>
      <c r="BM775" s="14">
        <f t="shared" si="1006"/>
        <v>0.4502782863972416</v>
      </c>
      <c r="BN775" s="14">
        <f t="shared" si="1007"/>
        <v>0.54901234556784995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1.5021645021645</v>
      </c>
      <c r="F776" s="10">
        <f>VLOOKUP(B776,home!$B$2:$E$405,3,FALSE)</f>
        <v>1</v>
      </c>
      <c r="G776" s="10">
        <f>VLOOKUP(C776,away!$B$2:$E$405,4,FALSE)</f>
        <v>1.26</v>
      </c>
      <c r="H776" s="10">
        <f>VLOOKUP(A776,away!$A$2:$E$405,3,FALSE)</f>
        <v>1.2640692640692599</v>
      </c>
      <c r="I776" s="10">
        <f>VLOOKUP(C776,away!$B$2:$E$405,3,FALSE)</f>
        <v>0.87</v>
      </c>
      <c r="J776" s="10">
        <f>VLOOKUP(B776,home!$B$2:$E$405,4,FALSE)</f>
        <v>1.1100000000000001</v>
      </c>
      <c r="K776" s="12">
        <f t="shared" si="952"/>
        <v>1.8927272727272701</v>
      </c>
      <c r="L776" s="12">
        <f t="shared" si="953"/>
        <v>1.2207116883116844</v>
      </c>
      <c r="M776" s="13">
        <f t="shared" si="954"/>
        <v>4.4447837826045146E-2</v>
      </c>
      <c r="N776" s="13">
        <f t="shared" si="955"/>
        <v>8.4127634867114415E-2</v>
      </c>
      <c r="O776" s="13">
        <f t="shared" si="956"/>
        <v>5.4257995154435509E-2</v>
      </c>
      <c r="P776" s="13">
        <f t="shared" si="957"/>
        <v>0.10269558719230415</v>
      </c>
      <c r="Q776" s="13">
        <f t="shared" si="958"/>
        <v>7.9615334451514558E-2</v>
      </c>
      <c r="R776" s="13">
        <f t="shared" si="959"/>
        <v>3.3116684434689084E-2</v>
      </c>
      <c r="S776" s="13">
        <f t="shared" si="960"/>
        <v>5.9318878851021835E-2</v>
      </c>
      <c r="T776" s="13">
        <f t="shared" si="961"/>
        <v>9.7187369333807727E-2</v>
      </c>
      <c r="U776" s="13">
        <f t="shared" si="962"/>
        <v>6.2680851811838703E-2</v>
      </c>
      <c r="V776" s="13">
        <f t="shared" si="963"/>
        <v>1.522830504035909E-2</v>
      </c>
      <c r="W776" s="13">
        <f t="shared" si="964"/>
        <v>5.0230038281228198E-2</v>
      </c>
      <c r="X776" s="13">
        <f t="shared" si="965"/>
        <v>6.1316394834238598E-2</v>
      </c>
      <c r="Y776" s="13">
        <f t="shared" si="966"/>
        <v>3.742481992964463E-2</v>
      </c>
      <c r="Z776" s="13">
        <f t="shared" si="967"/>
        <v>1.34753079225182E-2</v>
      </c>
      <c r="AA776" s="13">
        <f t="shared" si="968"/>
        <v>2.5505082813348044E-2</v>
      </c>
      <c r="AB776" s="13">
        <f t="shared" si="969"/>
        <v>2.4137082916995713E-2</v>
      </c>
      <c r="AC776" s="13">
        <f t="shared" si="970"/>
        <v>2.1990379686517812E-3</v>
      </c>
      <c r="AD776" s="13">
        <f t="shared" si="971"/>
        <v>2.376794084125386E-2</v>
      </c>
      <c r="AE776" s="13">
        <f t="shared" si="972"/>
        <v>2.9013803192019228E-2</v>
      </c>
      <c r="AF776" s="13">
        <f t="shared" si="973"/>
        <v>1.7708744339436366E-2</v>
      </c>
      <c r="AG776" s="13">
        <f t="shared" si="974"/>
        <v>7.2057570668244515E-3</v>
      </c>
      <c r="AH776" s="13">
        <f t="shared" si="975"/>
        <v>4.1123664711542511E-3</v>
      </c>
      <c r="AI776" s="13">
        <f t="shared" si="976"/>
        <v>7.783588175402853E-3</v>
      </c>
      <c r="AJ776" s="13">
        <f t="shared" si="977"/>
        <v>7.3661048096312371E-3</v>
      </c>
      <c r="AK776" s="13">
        <f t="shared" si="978"/>
        <v>4.6473424889855184E-3</v>
      </c>
      <c r="AL776" s="13">
        <f t="shared" si="979"/>
        <v>2.0323282885678279E-4</v>
      </c>
      <c r="AM776" s="13">
        <f t="shared" si="980"/>
        <v>8.9972459693619094E-3</v>
      </c>
      <c r="AN776" s="13">
        <f t="shared" si="981"/>
        <v>1.0983043317415273E-2</v>
      </c>
      <c r="AO776" s="13">
        <f t="shared" si="982"/>
        <v>6.7035646754011807E-3</v>
      </c>
      <c r="AP776" s="13">
        <f t="shared" si="983"/>
        <v>2.7277065842051815E-3</v>
      </c>
      <c r="AQ776" s="13">
        <f t="shared" si="984"/>
        <v>8.324358274060011E-4</v>
      </c>
      <c r="AR776" s="13">
        <f t="shared" si="985"/>
        <v>1.0040027635918143E-3</v>
      </c>
      <c r="AS776" s="13">
        <f t="shared" si="986"/>
        <v>1.9003034125437766E-3</v>
      </c>
      <c r="AT776" s="13">
        <f t="shared" si="987"/>
        <v>1.7983780476891538E-3</v>
      </c>
      <c r="AU776" s="13">
        <f t="shared" si="988"/>
        <v>1.134613059178428E-3</v>
      </c>
      <c r="AV776" s="13">
        <f t="shared" si="989"/>
        <v>5.3687827027488284E-4</v>
      </c>
      <c r="AW776" s="13">
        <f t="shared" si="990"/>
        <v>1.3043450803490967E-5</v>
      </c>
      <c r="AX776" s="13">
        <f t="shared" si="991"/>
        <v>2.8382221376077972E-3</v>
      </c>
      <c r="AY776" s="13">
        <f t="shared" si="992"/>
        <v>3.4646509374028117E-3</v>
      </c>
      <c r="AZ776" s="13">
        <f t="shared" si="993"/>
        <v>2.1146699476038231E-3</v>
      </c>
      <c r="BA776" s="13">
        <f t="shared" si="994"/>
        <v>8.6046744065381483E-4</v>
      </c>
      <c r="BB776" s="13">
        <f t="shared" si="995"/>
        <v>2.6259566555443808E-4</v>
      </c>
      <c r="BC776" s="13">
        <f t="shared" si="996"/>
        <v>6.4110719648457722E-5</v>
      </c>
      <c r="BD776" s="13">
        <f t="shared" si="997"/>
        <v>2.0426631810229314E-4</v>
      </c>
      <c r="BE776" s="13">
        <f t="shared" si="998"/>
        <v>3.8662043117179429E-4</v>
      </c>
      <c r="BF776" s="13">
        <f t="shared" si="999"/>
        <v>3.658835171362158E-4</v>
      </c>
      <c r="BG776" s="13">
        <f t="shared" si="1000"/>
        <v>2.3083923717503034E-4</v>
      </c>
      <c r="BH776" s="13">
        <f t="shared" si="1001"/>
        <v>1.0922892995418468E-4</v>
      </c>
      <c r="BI776" s="13">
        <f t="shared" si="1002"/>
        <v>4.134811493902043E-5</v>
      </c>
      <c r="BJ776" s="14">
        <f t="shared" si="1003"/>
        <v>0.52744655035934263</v>
      </c>
      <c r="BK776" s="14">
        <f t="shared" si="1004"/>
        <v>0.2275575306446416</v>
      </c>
      <c r="BL776" s="14">
        <f t="shared" si="1005"/>
        <v>0.23131946117823748</v>
      </c>
      <c r="BM776" s="14">
        <f t="shared" si="1006"/>
        <v>0.59808616869203768</v>
      </c>
      <c r="BN776" s="14">
        <f t="shared" si="1007"/>
        <v>0.39826107392610288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1.5021645021645</v>
      </c>
      <c r="F777" s="10">
        <f>VLOOKUP(B777,home!$B$2:$E$405,3,FALSE)</f>
        <v>1.27</v>
      </c>
      <c r="G777" s="10">
        <f>VLOOKUP(C777,away!$B$2:$E$405,4,FALSE)</f>
        <v>0.93</v>
      </c>
      <c r="H777" s="10">
        <f>VLOOKUP(A777,away!$A$2:$E$405,3,FALSE)</f>
        <v>1.2640692640692599</v>
      </c>
      <c r="I777" s="10">
        <f>VLOOKUP(C777,away!$B$2:$E$405,3,FALSE)</f>
        <v>0.87</v>
      </c>
      <c r="J777" s="10">
        <f>VLOOKUP(B777,home!$B$2:$E$405,4,FALSE)</f>
        <v>1.22</v>
      </c>
      <c r="K777" s="12">
        <f t="shared" si="952"/>
        <v>1.7742064935064912</v>
      </c>
      <c r="L777" s="12">
        <f t="shared" si="953"/>
        <v>1.3416831168831125</v>
      </c>
      <c r="M777" s="13">
        <f t="shared" si="954"/>
        <v>4.4339045121971649E-2</v>
      </c>
      <c r="N777" s="13">
        <f t="shared" si="955"/>
        <v>7.8666621771279407E-2</v>
      </c>
      <c r="O777" s="13">
        <f t="shared" si="956"/>
        <v>5.9488948258867885E-2</v>
      </c>
      <c r="P777" s="13">
        <f t="shared" si="957"/>
        <v>0.10554567829275506</v>
      </c>
      <c r="Q777" s="13">
        <f t="shared" si="958"/>
        <v>6.9785415584411536E-2</v>
      </c>
      <c r="R777" s="13">
        <f t="shared" si="959"/>
        <v>3.9907658760028046E-2</v>
      </c>
      <c r="S777" s="13">
        <f t="shared" si="960"/>
        <v>6.2810837353585253E-2</v>
      </c>
      <c r="T777" s="13">
        <f t="shared" si="961"/>
        <v>9.3629913894276606E-2</v>
      </c>
      <c r="U777" s="13">
        <f t="shared" si="962"/>
        <v>7.0804427312682952E-2</v>
      </c>
      <c r="V777" s="13">
        <f t="shared" si="963"/>
        <v>1.661292838796875E-2</v>
      </c>
      <c r="W777" s="13">
        <f t="shared" si="964"/>
        <v>4.1271245827304015E-2</v>
      </c>
      <c r="X777" s="13">
        <f t="shared" si="965"/>
        <v>5.5372933739226395E-2</v>
      </c>
      <c r="Y777" s="13">
        <f t="shared" si="966"/>
        <v>3.7146465165103677E-2</v>
      </c>
      <c r="Z777" s="13">
        <f t="shared" si="967"/>
        <v>1.7847810664220688E-2</v>
      </c>
      <c r="AA777" s="13">
        <f t="shared" si="968"/>
        <v>3.1665701575334743E-2</v>
      </c>
      <c r="AB777" s="13">
        <f t="shared" si="969"/>
        <v>2.809074667819882E-2</v>
      </c>
      <c r="AC777" s="13">
        <f t="shared" si="970"/>
        <v>2.4716121963069774E-3</v>
      </c>
      <c r="AD777" s="13">
        <f t="shared" si="971"/>
        <v>1.8305928085476365E-2</v>
      </c>
      <c r="AE777" s="13">
        <f t="shared" si="972"/>
        <v>2.4560754651160036E-2</v>
      </c>
      <c r="AF777" s="13">
        <f t="shared" si="973"/>
        <v>1.6476374926684904E-2</v>
      </c>
      <c r="AG777" s="13">
        <f t="shared" si="974"/>
        <v>7.3686913555231198E-3</v>
      </c>
      <c r="AH777" s="13">
        <f t="shared" si="975"/>
        <v>5.9865265603778178E-3</v>
      </c>
      <c r="AI777" s="13">
        <f t="shared" si="976"/>
        <v>1.0621334296971404E-2</v>
      </c>
      <c r="AJ777" s="13">
        <f t="shared" si="977"/>
        <v>9.4222201396949364E-3</v>
      </c>
      <c r="AK777" s="13">
        <f t="shared" si="978"/>
        <v>5.5723213850314649E-3</v>
      </c>
      <c r="AL777" s="13">
        <f t="shared" si="979"/>
        <v>2.3533929070258306E-4</v>
      </c>
      <c r="AM777" s="13">
        <f t="shared" si="980"/>
        <v>6.4956992957829985E-3</v>
      </c>
      <c r="AN777" s="13">
        <f t="shared" si="981"/>
        <v>8.7151700775015724E-3</v>
      </c>
      <c r="AO777" s="13">
        <f t="shared" si="982"/>
        <v>5.8464982768743744E-3</v>
      </c>
      <c r="AP777" s="13">
        <f t="shared" si="983"/>
        <v>2.6147160103228515E-3</v>
      </c>
      <c r="AQ777" s="13">
        <f t="shared" si="984"/>
        <v>8.7703008162353529E-4</v>
      </c>
      <c r="AR777" s="13">
        <f t="shared" si="985"/>
        <v>1.6064043229662497E-3</v>
      </c>
      <c r="AS777" s="13">
        <f t="shared" si="986"/>
        <v>2.8500929810036184E-3</v>
      </c>
      <c r="AT777" s="13">
        <f t="shared" si="987"/>
        <v>2.5283267369969474E-3</v>
      </c>
      <c r="AU777" s="13">
        <f t="shared" si="988"/>
        <v>1.4952579048286875E-3</v>
      </c>
      <c r="AV777" s="13">
        <f t="shared" si="989"/>
        <v>6.632240710534921E-4</v>
      </c>
      <c r="AW777" s="13">
        <f t="shared" si="990"/>
        <v>1.5561306567640454E-5</v>
      </c>
      <c r="AX777" s="13">
        <f t="shared" si="991"/>
        <v>1.9207853117406252E-3</v>
      </c>
      <c r="AY777" s="13">
        <f t="shared" si="992"/>
        <v>2.5770852239194631E-3</v>
      </c>
      <c r="AZ777" s="13">
        <f t="shared" si="993"/>
        <v>1.7288158678508399E-3</v>
      </c>
      <c r="BA777" s="13">
        <f t="shared" si="994"/>
        <v>7.7317435403169909E-4</v>
      </c>
      <c r="BB777" s="13">
        <f t="shared" si="995"/>
        <v>2.5933874430283433E-4</v>
      </c>
      <c r="BC777" s="13">
        <f t="shared" si="996"/>
        <v>6.9590082956955856E-5</v>
      </c>
      <c r="BD777" s="13">
        <f t="shared" si="997"/>
        <v>3.5921425983531001E-4</v>
      </c>
      <c r="BE777" s="13">
        <f t="shared" si="998"/>
        <v>6.3732027235993487E-4</v>
      </c>
      <c r="BF777" s="13">
        <f t="shared" si="999"/>
        <v>5.6536888283216123E-4</v>
      </c>
      <c r="BG777" s="13">
        <f t="shared" si="1000"/>
        <v>3.3436038104911031E-4</v>
      </c>
      <c r="BH777" s="13">
        <f t="shared" si="1001"/>
        <v>1.4830608980715906E-4</v>
      </c>
      <c r="BI777" s="13">
        <f t="shared" si="1002"/>
        <v>5.2625125512483658E-5</v>
      </c>
      <c r="BJ777" s="14">
        <f t="shared" si="1003"/>
        <v>0.47446224832735384</v>
      </c>
      <c r="BK777" s="14">
        <f t="shared" si="1004"/>
        <v>0.23459252586720972</v>
      </c>
      <c r="BL777" s="14">
        <f t="shared" si="1005"/>
        <v>0.27280038599543321</v>
      </c>
      <c r="BM777" s="14">
        <f t="shared" si="1006"/>
        <v>0.59940807914755212</v>
      </c>
      <c r="BN777" s="14">
        <f t="shared" si="1007"/>
        <v>0.39773336778931362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1.5021645021645</v>
      </c>
      <c r="F778" s="10">
        <f>VLOOKUP(B778,home!$B$2:$E$405,3,FALSE)</f>
        <v>1.1100000000000001</v>
      </c>
      <c r="G778" s="10">
        <f>VLOOKUP(C778,away!$B$2:$E$405,4,FALSE)</f>
        <v>0.73</v>
      </c>
      <c r="H778" s="10">
        <f>VLOOKUP(A778,away!$A$2:$E$405,3,FALSE)</f>
        <v>1.2640692640692599</v>
      </c>
      <c r="I778" s="10">
        <f>VLOOKUP(C778,away!$B$2:$E$405,3,FALSE)</f>
        <v>0.73</v>
      </c>
      <c r="J778" s="10">
        <f>VLOOKUP(B778,home!$B$2:$E$405,4,FALSE)</f>
        <v>0.88</v>
      </c>
      <c r="K778" s="12">
        <f t="shared" si="952"/>
        <v>1.2172038961038945</v>
      </c>
      <c r="L778" s="12">
        <f t="shared" si="953"/>
        <v>0.81203809523809256</v>
      </c>
      <c r="M778" s="13">
        <f t="shared" si="954"/>
        <v>0.13143511235135674</v>
      </c>
      <c r="N778" s="13">
        <f t="shared" si="955"/>
        <v>0.15998333083892452</v>
      </c>
      <c r="O778" s="13">
        <f t="shared" si="956"/>
        <v>0.10673031828120043</v>
      </c>
      <c r="P778" s="13">
        <f t="shared" si="957"/>
        <v>0.12991255924428588</v>
      </c>
      <c r="Q778" s="13">
        <f t="shared" si="958"/>
        <v>9.7366166804408641E-2</v>
      </c>
      <c r="R778" s="13">
        <f t="shared" si="959"/>
        <v>4.3334542180610676E-2</v>
      </c>
      <c r="S778" s="13">
        <f t="shared" si="960"/>
        <v>3.2101910873487127E-2</v>
      </c>
      <c r="T778" s="13">
        <f t="shared" si="961"/>
        <v>7.9065036632486402E-2</v>
      </c>
      <c r="U778" s="13">
        <f t="shared" si="962"/>
        <v>5.2746973578117869E-2</v>
      </c>
      <c r="V778" s="13">
        <f t="shared" si="963"/>
        <v>3.5255600218896655E-3</v>
      </c>
      <c r="W778" s="13">
        <f t="shared" si="964"/>
        <v>3.9504825861009278E-2</v>
      </c>
      <c r="X778" s="13">
        <f t="shared" si="965"/>
        <v>3.2079423544886514E-2</v>
      </c>
      <c r="Y778" s="13">
        <f t="shared" si="966"/>
        <v>1.3024856995862829E-2</v>
      </c>
      <c r="Z778" s="13">
        <f t="shared" si="967"/>
        <v>1.1729766363452623E-2</v>
      </c>
      <c r="AA778" s="13">
        <f t="shared" si="968"/>
        <v>1.4277517317982944E-2</v>
      </c>
      <c r="AB778" s="13">
        <f t="shared" si="969"/>
        <v>8.6893248530698335E-3</v>
      </c>
      <c r="AC778" s="13">
        <f t="shared" si="970"/>
        <v>2.177949812169709E-4</v>
      </c>
      <c r="AD778" s="13">
        <f t="shared" si="971"/>
        <v>1.2021356988231601E-2</v>
      </c>
      <c r="AE778" s="13">
        <f t="shared" si="972"/>
        <v>9.761799830900723E-3</v>
      </c>
      <c r="AF778" s="13">
        <f t="shared" si="973"/>
        <v>3.9634766703900782E-3</v>
      </c>
      <c r="AG778" s="13">
        <f t="shared" si="974"/>
        <v>1.0728313486480588E-3</v>
      </c>
      <c r="AH778" s="13">
        <f t="shared" si="975"/>
        <v>2.3812542838414791E-3</v>
      </c>
      <c r="AI778" s="13">
        <f t="shared" si="976"/>
        <v>2.8984719919059373E-3</v>
      </c>
      <c r="AJ778" s="13">
        <f t="shared" si="977"/>
        <v>1.7640157006479616E-3</v>
      </c>
      <c r="AK778" s="13">
        <f t="shared" si="978"/>
        <v>7.15722261205713E-4</v>
      </c>
      <c r="AL778" s="13">
        <f t="shared" si="979"/>
        <v>8.6108811851799816E-6</v>
      </c>
      <c r="AM778" s="13">
        <f t="shared" si="980"/>
        <v>2.9264885125062567E-3</v>
      </c>
      <c r="AN778" s="13">
        <f t="shared" si="981"/>
        <v>2.3764201574317397E-3</v>
      </c>
      <c r="AO778" s="13">
        <f t="shared" si="982"/>
        <v>9.6487184906313877E-4</v>
      </c>
      <c r="AP778" s="13">
        <f t="shared" si="983"/>
        <v>2.6117089948736255E-4</v>
      </c>
      <c r="AQ778" s="13">
        <f t="shared" si="984"/>
        <v>5.3020179937834303E-5</v>
      </c>
      <c r="AR778" s="13">
        <f t="shared" si="985"/>
        <v>3.8673383858563669E-4</v>
      </c>
      <c r="AS778" s="13">
        <f t="shared" si="986"/>
        <v>4.7073393508165158E-4</v>
      </c>
      <c r="AT778" s="13">
        <f t="shared" si="987"/>
        <v>2.8648958990485203E-4</v>
      </c>
      <c r="AU778" s="13">
        <f t="shared" si="988"/>
        <v>1.1623874834179758E-4</v>
      </c>
      <c r="AV778" s="13">
        <f t="shared" si="989"/>
        <v>3.5371564339969047E-5</v>
      </c>
      <c r="AW778" s="13">
        <f t="shared" si="990"/>
        <v>2.3642033786830705E-7</v>
      </c>
      <c r="AX778" s="13">
        <f t="shared" si="991"/>
        <v>5.9368886988765072E-4</v>
      </c>
      <c r="AY778" s="13">
        <f t="shared" si="992"/>
        <v>4.820979790676237E-4</v>
      </c>
      <c r="AZ778" s="13">
        <f t="shared" si="993"/>
        <v>1.9574096232010345E-4</v>
      </c>
      <c r="BA778" s="13">
        <f t="shared" si="994"/>
        <v>5.2983039400829351E-5</v>
      </c>
      <c r="BB778" s="13">
        <f t="shared" si="995"/>
        <v>1.0756061598743569E-5</v>
      </c>
      <c r="BC778" s="13">
        <f t="shared" si="996"/>
        <v>1.7468663545814645E-6</v>
      </c>
      <c r="BD778" s="13">
        <f t="shared" si="997"/>
        <v>5.2340434941532704E-5</v>
      </c>
      <c r="BE778" s="13">
        <f t="shared" si="998"/>
        <v>6.3708981334606018E-5</v>
      </c>
      <c r="BF778" s="13">
        <f t="shared" si="999"/>
        <v>3.8773410148646372E-5</v>
      </c>
      <c r="BG778" s="13">
        <f t="shared" si="1000"/>
        <v>1.5731715299388876E-5</v>
      </c>
      <c r="BH778" s="13">
        <f t="shared" si="1001"/>
        <v>4.7871762887033491E-6</v>
      </c>
      <c r="BI778" s="13">
        <f t="shared" si="1002"/>
        <v>1.1653939259891797E-6</v>
      </c>
      <c r="BJ778" s="14">
        <f t="shared" si="1003"/>
        <v>0.45576209089280445</v>
      </c>
      <c r="BK778" s="14">
        <f t="shared" si="1004"/>
        <v>0.29768364633248923</v>
      </c>
      <c r="BL778" s="14">
        <f t="shared" si="1005"/>
        <v>0.23501021523677565</v>
      </c>
      <c r="BM778" s="14">
        <f t="shared" si="1006"/>
        <v>0.33094182756600521</v>
      </c>
      <c r="BN778" s="14">
        <f t="shared" si="1007"/>
        <v>0.66876202970078702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1.5021645021645</v>
      </c>
      <c r="F779" s="10">
        <f>VLOOKUP(B779,home!$B$2:$E$405,3,FALSE)</f>
        <v>0.93</v>
      </c>
      <c r="G779" s="10">
        <f>VLOOKUP(C779,away!$B$2:$E$405,4,FALSE)</f>
        <v>1.1100000000000001</v>
      </c>
      <c r="H779" s="10">
        <f>VLOOKUP(A779,away!$A$2:$E$405,3,FALSE)</f>
        <v>1.2640692640692599</v>
      </c>
      <c r="I779" s="10">
        <f>VLOOKUP(C779,away!$B$2:$E$405,3,FALSE)</f>
        <v>0.81</v>
      </c>
      <c r="J779" s="10">
        <f>VLOOKUP(B779,home!$B$2:$E$405,4,FALSE)</f>
        <v>1.34</v>
      </c>
      <c r="K779" s="12">
        <f t="shared" si="952"/>
        <v>1.5506844155844135</v>
      </c>
      <c r="L779" s="12">
        <f t="shared" si="953"/>
        <v>1.3720207792207748</v>
      </c>
      <c r="M779" s="13">
        <f t="shared" si="954"/>
        <v>5.3787983337304494E-2</v>
      </c>
      <c r="N779" s="13">
        <f t="shared" si="955"/>
        <v>8.3408187506872178E-2</v>
      </c>
      <c r="O779" s="13">
        <f t="shared" si="956"/>
        <v>7.3798230811162546E-2</v>
      </c>
      <c r="P779" s="13">
        <f t="shared" si="957"/>
        <v>0.11443776641657126</v>
      </c>
      <c r="Q779" s="13">
        <f t="shared" si="958"/>
        <v>6.4669888249524646E-2</v>
      </c>
      <c r="R779" s="13">
        <f t="shared" si="959"/>
        <v>5.0626353071322933E-2</v>
      </c>
      <c r="S779" s="13">
        <f t="shared" si="960"/>
        <v>6.0868625155030866E-2</v>
      </c>
      <c r="T779" s="13">
        <f t="shared" si="961"/>
        <v>8.8728430468233227E-2</v>
      </c>
      <c r="U779" s="13">
        <f t="shared" si="962"/>
        <v>7.8505496725574581E-2</v>
      </c>
      <c r="V779" s="13">
        <f t="shared" si="963"/>
        <v>1.4389148478899166E-2</v>
      </c>
      <c r="W779" s="13">
        <f t="shared" si="964"/>
        <v>3.3427529288707819E-2</v>
      </c>
      <c r="X779" s="13">
        <f t="shared" si="965"/>
        <v>4.5863264782118163E-2</v>
      </c>
      <c r="Y779" s="13">
        <f t="shared" si="966"/>
        <v>3.1462676141985252E-2</v>
      </c>
      <c r="Z779" s="13">
        <f t="shared" si="967"/>
        <v>2.3153469463340858E-2</v>
      </c>
      <c r="AA779" s="13">
        <f t="shared" si="968"/>
        <v>3.5903724263512279E-2</v>
      </c>
      <c r="AB779" s="13">
        <f t="shared" si="969"/>
        <v>2.7837672838434243E-2</v>
      </c>
      <c r="AC779" s="13">
        <f t="shared" si="970"/>
        <v>1.9133711546631671E-3</v>
      </c>
      <c r="AD779" s="13">
        <f t="shared" si="971"/>
        <v>1.2958887179872692E-2</v>
      </c>
      <c r="AE779" s="13">
        <f t="shared" si="972"/>
        <v>1.7779862486363037E-2</v>
      </c>
      <c r="AF779" s="13">
        <f t="shared" si="973"/>
        <v>1.2197170391489022E-2</v>
      </c>
      <c r="AG779" s="13">
        <f t="shared" si="974"/>
        <v>5.578257074939778E-3</v>
      </c>
      <c r="AH779" s="13">
        <f t="shared" si="975"/>
        <v>7.941760303689328E-3</v>
      </c>
      <c r="AI779" s="13">
        <f t="shared" si="976"/>
        <v>1.231516393523798E-2</v>
      </c>
      <c r="AJ779" s="13">
        <f t="shared" si="977"/>
        <v>9.548466394870378E-3</v>
      </c>
      <c r="AK779" s="13">
        <f t="shared" si="978"/>
        <v>4.9355526770856603E-3</v>
      </c>
      <c r="AL779" s="13">
        <f t="shared" si="979"/>
        <v>1.6283333761925089E-4</v>
      </c>
      <c r="AM779" s="13">
        <f t="shared" si="980"/>
        <v>4.0190288786290437E-3</v>
      </c>
      <c r="AN779" s="13">
        <f t="shared" si="981"/>
        <v>5.5141911337674163E-3</v>
      </c>
      <c r="AO779" s="13">
        <f t="shared" si="982"/>
        <v>3.7827924080619303E-3</v>
      </c>
      <c r="AP779" s="13">
        <f t="shared" si="983"/>
        <v>1.7300232624465207E-3</v>
      </c>
      <c r="AQ779" s="13">
        <f t="shared" si="984"/>
        <v>5.9340696615298508E-4</v>
      </c>
      <c r="AR779" s="13">
        <f t="shared" si="985"/>
        <v>2.1792520320504899E-3</v>
      </c>
      <c r="AS779" s="13">
        <f t="shared" si="986"/>
        <v>3.3793321637313588E-3</v>
      </c>
      <c r="AT779" s="13">
        <f t="shared" si="987"/>
        <v>2.6201388606906877E-3</v>
      </c>
      <c r="AU779" s="13">
        <f t="shared" si="988"/>
        <v>1.3543361659800498E-3</v>
      </c>
      <c r="AV779" s="13">
        <f t="shared" si="989"/>
        <v>5.2503699651190239E-4</v>
      </c>
      <c r="AW779" s="13">
        <f t="shared" si="990"/>
        <v>9.6233201684384862E-6</v>
      </c>
      <c r="AX779" s="13">
        <f t="shared" si="991"/>
        <v>1.0387075746456286E-3</v>
      </c>
      <c r="AY779" s="13">
        <f t="shared" si="992"/>
        <v>1.4251283759478166E-3</v>
      </c>
      <c r="AZ779" s="13">
        <f t="shared" si="993"/>
        <v>9.7765287242878056E-4</v>
      </c>
      <c r="BA779" s="13">
        <f t="shared" si="994"/>
        <v>4.4712001861238818E-4</v>
      </c>
      <c r="BB779" s="13">
        <f t="shared" si="995"/>
        <v>1.533644890854439E-4</v>
      </c>
      <c r="BC779" s="13">
        <f t="shared" si="996"/>
        <v>4.208385316396135E-5</v>
      </c>
      <c r="BD779" s="13">
        <f t="shared" si="997"/>
        <v>4.983298451887283E-4</v>
      </c>
      <c r="BE779" s="13">
        <f t="shared" si="998"/>
        <v>7.7275232475475426E-4</v>
      </c>
      <c r="BF779" s="13">
        <f t="shared" si="999"/>
        <v>5.9914749355191165E-4</v>
      </c>
      <c r="BG779" s="13">
        <f t="shared" si="1000"/>
        <v>3.0969622696247072E-4</v>
      </c>
      <c r="BH779" s="13">
        <f t="shared" si="1001"/>
        <v>1.2006027817899924E-4</v>
      </c>
      <c r="BI779" s="13">
        <f t="shared" si="1002"/>
        <v>3.7235120460580684E-5</v>
      </c>
      <c r="BJ779" s="14">
        <f t="shared" si="1003"/>
        <v>0.41579765340304786</v>
      </c>
      <c r="BK779" s="14">
        <f t="shared" si="1004"/>
        <v>0.246984856256036</v>
      </c>
      <c r="BL779" s="14">
        <f t="shared" si="1005"/>
        <v>0.31380773852895189</v>
      </c>
      <c r="BM779" s="14">
        <f t="shared" si="1006"/>
        <v>0.55759980320283875</v>
      </c>
      <c r="BN779" s="14">
        <f t="shared" si="1007"/>
        <v>0.44072840939275804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1.5021645021645</v>
      </c>
      <c r="F780" s="10">
        <f>VLOOKUP(B780,home!$B$2:$E$405,3,FALSE)</f>
        <v>1.27</v>
      </c>
      <c r="G780" s="10">
        <f>VLOOKUP(C780,away!$B$2:$E$405,4,FALSE)</f>
        <v>0.73</v>
      </c>
      <c r="H780" s="10">
        <f>VLOOKUP(A780,away!$A$2:$E$405,3,FALSE)</f>
        <v>1.2640692640692599</v>
      </c>
      <c r="I780" s="10">
        <f>VLOOKUP(C780,away!$B$2:$E$405,3,FALSE)</f>
        <v>1.03</v>
      </c>
      <c r="J780" s="10">
        <f>VLOOKUP(B780,home!$B$2:$E$405,4,FALSE)</f>
        <v>0.65</v>
      </c>
      <c r="K780" s="12">
        <f t="shared" si="952"/>
        <v>1.392656709956708</v>
      </c>
      <c r="L780" s="12">
        <f t="shared" si="953"/>
        <v>0.84629437229436966</v>
      </c>
      <c r="M780" s="13">
        <f t="shared" si="954"/>
        <v>0.10657022917883902</v>
      </c>
      <c r="N780" s="13">
        <f t="shared" si="955"/>
        <v>0.14841574474753433</v>
      </c>
      <c r="O780" s="13">
        <f t="shared" si="956"/>
        <v>9.0189785208172682E-2</v>
      </c>
      <c r="P780" s="13">
        <f t="shared" si="957"/>
        <v>0.12560340953971594</v>
      </c>
      <c r="Q780" s="13">
        <f t="shared" si="958"/>
        <v>0.10334609139293786</v>
      </c>
      <c r="R780" s="13">
        <f t="shared" si="959"/>
        <v>3.8163553830057269E-2</v>
      </c>
      <c r="S780" s="13">
        <f t="shared" si="960"/>
        <v>3.7008967254651901E-2</v>
      </c>
      <c r="T780" s="13">
        <f t="shared" si="961"/>
        <v>8.74612155444629E-2</v>
      </c>
      <c r="U780" s="13">
        <f t="shared" si="962"/>
        <v>5.3148729317223274E-2</v>
      </c>
      <c r="V780" s="13">
        <f t="shared" si="963"/>
        <v>4.8465197358544551E-3</v>
      </c>
      <c r="W780" s="13">
        <f t="shared" si="964"/>
        <v>4.7975209208724716E-2</v>
      </c>
      <c r="X780" s="13">
        <f t="shared" si="965"/>
        <v>4.0601149562988742E-2</v>
      </c>
      <c r="Y780" s="13">
        <f t="shared" si="966"/>
        <v>1.718026219191969E-2</v>
      </c>
      <c r="Z780" s="13">
        <f t="shared" si="967"/>
        <v>1.07658669443769E-2</v>
      </c>
      <c r="AA780" s="13">
        <f t="shared" si="968"/>
        <v>1.499315683858761E-2</v>
      </c>
      <c r="AB780" s="13">
        <f t="shared" si="969"/>
        <v>1.0440160237346171E-2</v>
      </c>
      <c r="AC780" s="13">
        <f t="shared" si="970"/>
        <v>3.5700601373115227E-4</v>
      </c>
      <c r="AD780" s="13">
        <f t="shared" si="971"/>
        <v>1.6703249254026813E-2</v>
      </c>
      <c r="AE780" s="13">
        <f t="shared" si="972"/>
        <v>1.4135865842713018E-2</v>
      </c>
      <c r="AF780" s="13">
        <f t="shared" si="973"/>
        <v>5.9815518550981181E-3</v>
      </c>
      <c r="AG780" s="13">
        <f t="shared" si="974"/>
        <v>1.6873845575188281E-3</v>
      </c>
      <c r="AH780" s="13">
        <f t="shared" si="975"/>
        <v>2.2777731519740374E-3</v>
      </c>
      <c r="AI780" s="13">
        <f t="shared" si="976"/>
        <v>3.1721560638558839E-3</v>
      </c>
      <c r="AJ780" s="13">
        <f t="shared" si="977"/>
        <v>2.2088622136793782E-3</v>
      </c>
      <c r="AK780" s="13">
        <f t="shared" si="978"/>
        <v>1.025395594416805E-3</v>
      </c>
      <c r="AL780" s="13">
        <f t="shared" si="979"/>
        <v>1.6830656327318546E-5</v>
      </c>
      <c r="AM780" s="13">
        <f t="shared" si="980"/>
        <v>4.6523784303399611E-3</v>
      </c>
      <c r="AN780" s="13">
        <f t="shared" si="981"/>
        <v>3.9372816833804216E-3</v>
      </c>
      <c r="AO780" s="13">
        <f t="shared" si="982"/>
        <v>1.666049665391277E-3</v>
      </c>
      <c r="AP780" s="13">
        <f t="shared" si="983"/>
        <v>4.6998948526118505E-4</v>
      </c>
      <c r="AQ780" s="13">
        <f t="shared" si="984"/>
        <v>9.9437364103517102E-5</v>
      </c>
      <c r="AR780" s="13">
        <f t="shared" si="985"/>
        <v>3.8553331997576731E-4</v>
      </c>
      <c r="AS780" s="13">
        <f t="shared" si="986"/>
        <v>5.369155649761389E-4</v>
      </c>
      <c r="AT780" s="13">
        <f t="shared" si="987"/>
        <v>3.738695321221084E-4</v>
      </c>
      <c r="AU780" s="13">
        <f t="shared" si="988"/>
        <v>1.7355730418607644E-4</v>
      </c>
      <c r="AV780" s="13">
        <f t="shared" si="989"/>
        <v>6.0426436059184143E-5</v>
      </c>
      <c r="AW780" s="13">
        <f t="shared" si="990"/>
        <v>5.5101583554374841E-7</v>
      </c>
      <c r="AX780" s="13">
        <f t="shared" si="991"/>
        <v>1.0798610063784677E-3</v>
      </c>
      <c r="AY780" s="13">
        <f t="shared" si="992"/>
        <v>9.1388029255823149E-4</v>
      </c>
      <c r="AZ780" s="13">
        <f t="shared" si="993"/>
        <v>3.8670587427138179E-4</v>
      </c>
      <c r="BA780" s="13">
        <f t="shared" si="994"/>
        <v>1.0908900170968148E-4</v>
      </c>
      <c r="BB780" s="13">
        <f t="shared" si="995"/>
        <v>2.3080352056528572E-5</v>
      </c>
      <c r="BC780" s="13">
        <f t="shared" si="996"/>
        <v>3.9065544112025839E-6</v>
      </c>
      <c r="BD780" s="13">
        <f t="shared" si="997"/>
        <v>5.4379113171242711E-5</v>
      </c>
      <c r="BE780" s="13">
        <f t="shared" si="998"/>
        <v>7.5731436839426364E-5</v>
      </c>
      <c r="BF780" s="13">
        <f t="shared" si="999"/>
        <v>5.2733946834544882E-5</v>
      </c>
      <c r="BG780" s="13">
        <f t="shared" si="1000"/>
        <v>2.4480094967209748E-5</v>
      </c>
      <c r="BH780" s="13">
        <f t="shared" si="1001"/>
        <v>8.5230921291155153E-6</v>
      </c>
      <c r="BI780" s="13">
        <f t="shared" si="1002"/>
        <v>2.3739482886383843E-6</v>
      </c>
      <c r="BJ780" s="14">
        <f t="shared" si="1003"/>
        <v>0.49682938386778691</v>
      </c>
      <c r="BK780" s="14">
        <f t="shared" si="1004"/>
        <v>0.27531684267167805</v>
      </c>
      <c r="BL780" s="14">
        <f t="shared" si="1005"/>
        <v>0.21736809624486259</v>
      </c>
      <c r="BM780" s="14">
        <f t="shared" si="1006"/>
        <v>0.3870780465547245</v>
      </c>
      <c r="BN780" s="14">
        <f t="shared" si="1007"/>
        <v>0.61228881389725709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1.5021645021645</v>
      </c>
      <c r="F781" s="10">
        <f>VLOOKUP(B781,home!$B$2:$E$405,3,FALSE)</f>
        <v>1.03</v>
      </c>
      <c r="G781" s="10">
        <f>VLOOKUP(C781,away!$B$2:$E$405,4,FALSE)</f>
        <v>0.87</v>
      </c>
      <c r="H781" s="10">
        <f>VLOOKUP(A781,away!$A$2:$E$405,3,FALSE)</f>
        <v>1.2640692640692599</v>
      </c>
      <c r="I781" s="10">
        <f>VLOOKUP(C781,away!$B$2:$E$405,3,FALSE)</f>
        <v>0.87</v>
      </c>
      <c r="J781" s="10">
        <f>VLOOKUP(B781,home!$B$2:$E$405,4,FALSE)</f>
        <v>0.79</v>
      </c>
      <c r="K781" s="12">
        <f t="shared" si="952"/>
        <v>1.3460896103896085</v>
      </c>
      <c r="L781" s="12">
        <f t="shared" si="953"/>
        <v>0.86879480519480234</v>
      </c>
      <c r="M781" s="13">
        <f t="shared" si="954"/>
        <v>0.10916613142277827</v>
      </c>
      <c r="N781" s="13">
        <f t="shared" si="955"/>
        <v>0.14694739531462839</v>
      </c>
      <c r="O781" s="13">
        <f t="shared" si="956"/>
        <v>9.4842967883322832E-2</v>
      </c>
      <c r="P781" s="13">
        <f t="shared" si="957"/>
        <v>0.12766713368625615</v>
      </c>
      <c r="Q781" s="13">
        <f t="shared" si="958"/>
        <v>9.8902181053417984E-2</v>
      </c>
      <c r="R781" s="13">
        <f t="shared" si="959"/>
        <v>4.1199538903144171E-2</v>
      </c>
      <c r="S781" s="13">
        <f t="shared" si="960"/>
        <v>3.7325901383603331E-2</v>
      </c>
      <c r="T781" s="13">
        <f t="shared" si="961"/>
        <v>8.592570112164534E-2</v>
      </c>
      <c r="U781" s="13">
        <f t="shared" si="962"/>
        <v>5.5458271270364845E-2</v>
      </c>
      <c r="V781" s="13">
        <f t="shared" si="963"/>
        <v>4.8501925763093211E-3</v>
      </c>
      <c r="W781" s="13">
        <f t="shared" si="964"/>
        <v>4.4377066120292637E-2</v>
      </c>
      <c r="X781" s="13">
        <f t="shared" si="965"/>
        <v>3.85545645150965E-2</v>
      </c>
      <c r="Y781" s="13">
        <f t="shared" si="966"/>
        <v>1.674800268363185E-2</v>
      </c>
      <c r="Z781" s="13">
        <f t="shared" si="967"/>
        <v>1.1931315125157611E-2</v>
      </c>
      <c r="AA781" s="13">
        <f t="shared" si="968"/>
        <v>1.6060619328259047E-2</v>
      </c>
      <c r="AB781" s="13">
        <f t="shared" si="969"/>
        <v>1.0809516407096022E-2</v>
      </c>
      <c r="AC781" s="13">
        <f t="shared" si="970"/>
        <v>3.5451138552172268E-4</v>
      </c>
      <c r="AD781" s="13">
        <f t="shared" si="971"/>
        <v>1.4933876911024655E-2</v>
      </c>
      <c r="AE781" s="13">
        <f t="shared" si="972"/>
        <v>1.297447468171682E-2</v>
      </c>
      <c r="AF781" s="13">
        <f t="shared" si="973"/>
        <v>5.6360781018035292E-3</v>
      </c>
      <c r="AG781" s="13">
        <f t="shared" si="974"/>
        <v>1.6321984588396966E-3</v>
      </c>
      <c r="AH781" s="13">
        <f t="shared" si="975"/>
        <v>2.5914661499697759E-3</v>
      </c>
      <c r="AI781" s="13">
        <f t="shared" si="976"/>
        <v>3.488345660150674E-3</v>
      </c>
      <c r="AJ781" s="13">
        <f t="shared" si="977"/>
        <v>2.3478129252882522E-3</v>
      </c>
      <c r="AK781" s="13">
        <f t="shared" si="978"/>
        <v>1.0534555286229831E-3</v>
      </c>
      <c r="AL781" s="13">
        <f t="shared" si="979"/>
        <v>1.6583697474236221E-5</v>
      </c>
      <c r="AM781" s="13">
        <f t="shared" si="980"/>
        <v>4.0204673105535089E-3</v>
      </c>
      <c r="AN781" s="13">
        <f t="shared" si="981"/>
        <v>3.4929611138644063E-3</v>
      </c>
      <c r="AO781" s="13">
        <f t="shared" si="982"/>
        <v>1.5173332352364231E-3</v>
      </c>
      <c r="AP781" s="13">
        <f t="shared" si="983"/>
        <v>4.3941707750760927E-4</v>
      </c>
      <c r="AQ781" s="13">
        <f t="shared" si="984"/>
        <v>9.5440818563123175E-5</v>
      </c>
      <c r="AR781" s="13">
        <f t="shared" si="985"/>
        <v>4.5029046578638331E-4</v>
      </c>
      <c r="AS781" s="13">
        <f t="shared" si="986"/>
        <v>6.0613131765254792E-4</v>
      </c>
      <c r="AT781" s="13">
        <f t="shared" si="987"/>
        <v>4.0795353461192929E-4</v>
      </c>
      <c r="AU781" s="13">
        <f t="shared" si="988"/>
        <v>1.8304733815427849E-4</v>
      </c>
      <c r="AV781" s="13">
        <f t="shared" si="989"/>
        <v>6.1599530024736927E-5</v>
      </c>
      <c r="AW781" s="13">
        <f t="shared" si="990"/>
        <v>5.3872862674277918E-7</v>
      </c>
      <c r="AX781" s="13">
        <f t="shared" si="991"/>
        <v>9.0198487927452156E-4</v>
      </c>
      <c r="AY781" s="13">
        <f t="shared" si="992"/>
        <v>7.8363977747796518E-4</v>
      </c>
      <c r="AZ781" s="13">
        <f t="shared" si="993"/>
        <v>3.4041108390843347E-4</v>
      </c>
      <c r="BA781" s="13">
        <f t="shared" si="994"/>
        <v>9.8582460443459686E-5</v>
      </c>
      <c r="BB781" s="13">
        <f t="shared" si="995"/>
        <v>2.1411982379149964E-5</v>
      </c>
      <c r="BC781" s="13">
        <f t="shared" si="996"/>
        <v>3.7205238119856277E-6</v>
      </c>
      <c r="BD781" s="13">
        <f t="shared" si="997"/>
        <v>6.5201669583992908E-5</v>
      </c>
      <c r="BE781" s="13">
        <f t="shared" si="998"/>
        <v>8.776729000706898E-5</v>
      </c>
      <c r="BF781" s="13">
        <f t="shared" si="999"/>
        <v>5.9071318605283653E-5</v>
      </c>
      <c r="BG781" s="13">
        <f t="shared" si="1000"/>
        <v>2.6505096082195563E-5</v>
      </c>
      <c r="BH781" s="13">
        <f t="shared" si="1001"/>
        <v>8.9195586146554435E-6</v>
      </c>
      <c r="BI781" s="13">
        <f t="shared" si="1002"/>
        <v>2.4013050360897637E-6</v>
      </c>
      <c r="BJ781" s="14">
        <f t="shared" si="1003"/>
        <v>0.47834690922511791</v>
      </c>
      <c r="BK781" s="14">
        <f t="shared" si="1004"/>
        <v>0.28016409392942099</v>
      </c>
      <c r="BL781" s="14">
        <f t="shared" si="1005"/>
        <v>0.22981088248037776</v>
      </c>
      <c r="BM781" s="14">
        <f t="shared" si="1006"/>
        <v>0.38074475144767528</v>
      </c>
      <c r="BN781" s="14">
        <f t="shared" si="1007"/>
        <v>0.61872534826354786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1.5021645021645</v>
      </c>
      <c r="F782" s="10">
        <f>VLOOKUP(B782,home!$B$2:$E$405,3,FALSE)</f>
        <v>1.46</v>
      </c>
      <c r="G782" s="10">
        <f>VLOOKUP(C782,away!$B$2:$E$405,4,FALSE)</f>
        <v>1.33</v>
      </c>
      <c r="H782" s="10">
        <f>VLOOKUP(A782,away!$A$2:$E$405,3,FALSE)</f>
        <v>1.2640692640692599</v>
      </c>
      <c r="I782" s="10">
        <f>VLOOKUP(C782,away!$B$2:$E$405,3,FALSE)</f>
        <v>1.1100000000000001</v>
      </c>
      <c r="J782" s="10">
        <f>VLOOKUP(B782,home!$B$2:$E$405,4,FALSE)</f>
        <v>0.79</v>
      </c>
      <c r="K782" s="12">
        <f t="shared" si="952"/>
        <v>2.9169030303030263</v>
      </c>
      <c r="L782" s="12">
        <f t="shared" si="953"/>
        <v>1.1084623376623342</v>
      </c>
      <c r="M782" s="13">
        <f t="shared" si="954"/>
        <v>1.7856898622559316E-2</v>
      </c>
      <c r="N782" s="13">
        <f t="shared" si="955"/>
        <v>5.2086841703957207E-2</v>
      </c>
      <c r="O782" s="13">
        <f t="shared" si="956"/>
        <v>1.9793699590561414E-2</v>
      </c>
      <c r="P782" s="13">
        <f t="shared" si="957"/>
        <v>5.7736302316616361E-2</v>
      </c>
      <c r="Q782" s="13">
        <f t="shared" si="958"/>
        <v>7.5966133202593419E-2</v>
      </c>
      <c r="R782" s="13">
        <f t="shared" si="959"/>
        <v>1.0970285259569848E-2</v>
      </c>
      <c r="S782" s="13">
        <f t="shared" si="960"/>
        <v>4.6669366776048174E-2</v>
      </c>
      <c r="T782" s="13">
        <f t="shared" si="961"/>
        <v>8.420559759291496E-2</v>
      </c>
      <c r="U782" s="13">
        <f t="shared" si="962"/>
        <v>3.1999258316927917E-2</v>
      </c>
      <c r="V782" s="13">
        <f t="shared" si="963"/>
        <v>1.6766110809054682E-2</v>
      </c>
      <c r="W782" s="13">
        <f t="shared" si="964"/>
        <v>7.3861948046349366E-2</v>
      </c>
      <c r="X782" s="13">
        <f t="shared" si="965"/>
        <v>8.1873187595750282E-2</v>
      </c>
      <c r="Y782" s="13">
        <f t="shared" si="966"/>
        <v>4.5376672457126101E-2</v>
      </c>
      <c r="Z782" s="13">
        <f t="shared" si="967"/>
        <v>4.0533826812151463E-3</v>
      </c>
      <c r="AA782" s="13">
        <f t="shared" si="968"/>
        <v>1.1823324225814266E-2</v>
      </c>
      <c r="AB782" s="13">
        <f t="shared" si="969"/>
        <v>1.7243745131266409E-2</v>
      </c>
      <c r="AC782" s="13">
        <f t="shared" si="970"/>
        <v>3.3880926876159157E-3</v>
      </c>
      <c r="AD782" s="13">
        <f t="shared" si="971"/>
        <v>5.3862035020120297E-2</v>
      </c>
      <c r="AE782" s="13">
        <f t="shared" si="972"/>
        <v>5.970403724965305E-2</v>
      </c>
      <c r="AF782" s="13">
        <f t="shared" si="973"/>
        <v>3.3089838348814751E-2</v>
      </c>
      <c r="AG782" s="13">
        <f t="shared" si="974"/>
        <v>1.2226279856331984E-2</v>
      </c>
      <c r="AH782" s="13">
        <f t="shared" si="975"/>
        <v>1.1232555105649407E-3</v>
      </c>
      <c r="AI782" s="13">
        <f t="shared" si="976"/>
        <v>3.2764274025714486E-3</v>
      </c>
      <c r="AJ782" s="13">
        <f t="shared" si="977"/>
        <v>4.7785105095642664E-3</v>
      </c>
      <c r="AK782" s="13">
        <f t="shared" si="978"/>
        <v>4.6461505952276223E-3</v>
      </c>
      <c r="AL782" s="13">
        <f t="shared" si="979"/>
        <v>4.3818570698896201E-4</v>
      </c>
      <c r="AM782" s="13">
        <f t="shared" si="980"/>
        <v>3.1422066633695296E-2</v>
      </c>
      <c r="AN782" s="13">
        <f t="shared" si="981"/>
        <v>3.4830177434967517E-2</v>
      </c>
      <c r="AO782" s="13">
        <f t="shared" si="982"/>
        <v>1.9303969950378991E-2</v>
      </c>
      <c r="AP782" s="13">
        <f t="shared" si="983"/>
        <v>7.1325745524535161E-3</v>
      </c>
      <c r="AQ782" s="13">
        <f t="shared" si="984"/>
        <v>1.9765475654908759E-3</v>
      </c>
      <c r="AR782" s="13">
        <f t="shared" si="985"/>
        <v>2.4901728580658232E-4</v>
      </c>
      <c r="AS782" s="13">
        <f t="shared" si="986"/>
        <v>7.2635927556705495E-4</v>
      </c>
      <c r="AT782" s="13">
        <f t="shared" si="987"/>
        <v>1.0593597859951268E-3</v>
      </c>
      <c r="AU782" s="13">
        <f t="shared" si="988"/>
        <v>1.0300165899834502E-3</v>
      </c>
      <c r="AV782" s="13">
        <f t="shared" si="989"/>
        <v>7.5111462814627902E-4</v>
      </c>
      <c r="AW782" s="13">
        <f t="shared" si="990"/>
        <v>3.9354884294741419E-5</v>
      </c>
      <c r="AX782" s="13">
        <f t="shared" si="991"/>
        <v>1.527585356370157E-2</v>
      </c>
      <c r="AY782" s="13">
        <f t="shared" si="992"/>
        <v>1.693270835100814E-2</v>
      </c>
      <c r="AZ782" s="13">
        <f t="shared" si="993"/>
        <v>9.3846347408565074E-3</v>
      </c>
      <c r="BA782" s="13">
        <f t="shared" si="994"/>
        <v>3.4675047209856524E-3</v>
      </c>
      <c r="BB782" s="13">
        <f t="shared" si="995"/>
        <v>9.6089959721973425E-4</v>
      </c>
      <c r="BC782" s="13">
        <f t="shared" si="996"/>
        <v>2.1302420275859623E-4</v>
      </c>
      <c r="BD782" s="13">
        <f t="shared" si="997"/>
        <v>4.6004380457248952E-5</v>
      </c>
      <c r="BE782" s="13">
        <f t="shared" si="998"/>
        <v>1.3419031676296283E-4</v>
      </c>
      <c r="BF782" s="13">
        <f t="shared" si="999"/>
        <v>1.9571007080160463E-4</v>
      </c>
      <c r="BG782" s="13">
        <f t="shared" si="1000"/>
        <v>1.902890995273401E-4</v>
      </c>
      <c r="BH782" s="13">
        <f t="shared" si="1001"/>
        <v>1.3876371276123317E-4</v>
      </c>
      <c r="BI782" s="13">
        <f t="shared" si="1002"/>
        <v>8.095205884986787E-5</v>
      </c>
      <c r="BJ782" s="14">
        <f t="shared" si="1003"/>
        <v>0.71315253238712784</v>
      </c>
      <c r="BK782" s="14">
        <f t="shared" si="1004"/>
        <v>0.15978766526989155</v>
      </c>
      <c r="BL782" s="14">
        <f t="shared" si="1005"/>
        <v>0.11025643374672688</v>
      </c>
      <c r="BM782" s="14">
        <f t="shared" si="1006"/>
        <v>0.73594649992239047</v>
      </c>
      <c r="BN782" s="14">
        <f t="shared" si="1007"/>
        <v>0.23441016069585757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1.5021645021645</v>
      </c>
      <c r="F783" s="10">
        <f>VLOOKUP(B783,home!$B$2:$E$405,3,FALSE)</f>
        <v>0.87</v>
      </c>
      <c r="G783" s="10">
        <f>VLOOKUP(C783,away!$B$2:$E$405,4,FALSE)</f>
        <v>1.21</v>
      </c>
      <c r="H783" s="10">
        <f>VLOOKUP(A783,away!$A$2:$E$405,3,FALSE)</f>
        <v>1.2640692640692599</v>
      </c>
      <c r="I783" s="10">
        <f>VLOOKUP(C783,away!$B$2:$E$405,3,FALSE)</f>
        <v>0.42</v>
      </c>
      <c r="J783" s="10">
        <f>VLOOKUP(B783,home!$B$2:$E$405,4,FALSE)</f>
        <v>0.87</v>
      </c>
      <c r="K783" s="12">
        <f t="shared" si="952"/>
        <v>1.581328571428569</v>
      </c>
      <c r="L783" s="12">
        <f t="shared" si="953"/>
        <v>0.46189090909090752</v>
      </c>
      <c r="M783" s="13">
        <f t="shared" si="954"/>
        <v>0.12961075913154144</v>
      </c>
      <c r="N783" s="13">
        <f t="shared" si="955"/>
        <v>0.20495719657925277</v>
      </c>
      <c r="O783" s="13">
        <f t="shared" si="956"/>
        <v>5.9866031363230321E-2</v>
      </c>
      <c r="P783" s="13">
        <f t="shared" si="957"/>
        <v>9.4667865852714903E-2</v>
      </c>
      <c r="Q783" s="13">
        <f t="shared" si="958"/>
        <v>0.16205233543533712</v>
      </c>
      <c r="R783" s="13">
        <f t="shared" si="959"/>
        <v>1.3825787825013616E-2</v>
      </c>
      <c r="S783" s="13">
        <f t="shared" si="960"/>
        <v>1.7286382868902345E-2</v>
      </c>
      <c r="T783" s="13">
        <f t="shared" si="961"/>
        <v>7.4850500534532557E-2</v>
      </c>
      <c r="U783" s="13">
        <f t="shared" si="962"/>
        <v>2.186311331020328E-2</v>
      </c>
      <c r="V783" s="13">
        <f t="shared" si="963"/>
        <v>1.4028884857305499E-3</v>
      </c>
      <c r="W783" s="13">
        <f t="shared" si="964"/>
        <v>8.541932936354163E-2</v>
      </c>
      <c r="X783" s="13">
        <f t="shared" si="965"/>
        <v>3.9454411693661894E-2</v>
      </c>
      <c r="Y783" s="13">
        <f t="shared" si="966"/>
        <v>9.1118170424162089E-3</v>
      </c>
      <c r="Z783" s="13">
        <f t="shared" si="967"/>
        <v>2.1286685691311808E-3</v>
      </c>
      <c r="AA783" s="13">
        <f t="shared" si="968"/>
        <v>3.366124427469106E-3</v>
      </c>
      <c r="AB783" s="13">
        <f t="shared" si="969"/>
        <v>2.6614743660702662E-3</v>
      </c>
      <c r="AC783" s="13">
        <f t="shared" si="970"/>
        <v>6.4041972606741326E-5</v>
      </c>
      <c r="AD783" s="13">
        <f t="shared" si="971"/>
        <v>3.3769006518708927E-2</v>
      </c>
      <c r="AE783" s="13">
        <f t="shared" si="972"/>
        <v>1.5597597120023248E-2</v>
      </c>
      <c r="AF783" s="13">
        <f t="shared" si="973"/>
        <v>3.6021941567006286E-3</v>
      </c>
      <c r="AG783" s="13">
        <f t="shared" si="974"/>
        <v>5.5460691125346973E-4</v>
      </c>
      <c r="AH783" s="13">
        <f t="shared" si="975"/>
        <v>2.4580316513731051E-4</v>
      </c>
      <c r="AI783" s="13">
        <f t="shared" si="976"/>
        <v>3.8869556797920386E-4</v>
      </c>
      <c r="AJ783" s="13">
        <f t="shared" si="977"/>
        <v>3.0732770361658539E-4</v>
      </c>
      <c r="AK783" s="13">
        <f t="shared" si="978"/>
        <v>1.6199535950681251E-4</v>
      </c>
      <c r="AL783" s="13">
        <f t="shared" si="979"/>
        <v>1.8710535799038706E-6</v>
      </c>
      <c r="AM783" s="13">
        <f t="shared" si="980"/>
        <v>1.0679978967358389E-2</v>
      </c>
      <c r="AN783" s="13">
        <f t="shared" si="981"/>
        <v>4.9329851943049376E-3</v>
      </c>
      <c r="AO783" s="13">
        <f t="shared" si="982"/>
        <v>1.1392505079647472E-3</v>
      </c>
      <c r="AP783" s="13">
        <f t="shared" si="983"/>
        <v>1.7540315093537184E-4</v>
      </c>
      <c r="AQ783" s="13">
        <f t="shared" si="984"/>
        <v>2.0254280210737131E-5</v>
      </c>
      <c r="AR783" s="13">
        <f t="shared" si="985"/>
        <v>2.2706849480538967E-5</v>
      </c>
      <c r="AS783" s="13">
        <f t="shared" si="986"/>
        <v>3.5906989850704229E-5</v>
      </c>
      <c r="AT783" s="13">
        <f t="shared" si="987"/>
        <v>2.8390374482457126E-5</v>
      </c>
      <c r="AU783" s="13">
        <f t="shared" si="988"/>
        <v>1.4964836774222005E-5</v>
      </c>
      <c r="AV783" s="13">
        <f t="shared" si="989"/>
        <v>5.91608098946055E-6</v>
      </c>
      <c r="AW783" s="13">
        <f t="shared" si="990"/>
        <v>3.7961665308162056E-8</v>
      </c>
      <c r="AX783" s="13">
        <f t="shared" si="991"/>
        <v>2.8147593138900038E-3</v>
      </c>
      <c r="AY783" s="13">
        <f t="shared" si="992"/>
        <v>1.3001117383647529E-3</v>
      </c>
      <c r="AZ783" s="13">
        <f t="shared" si="993"/>
        <v>3.0025489637652787E-4</v>
      </c>
      <c r="BA783" s="13">
        <f t="shared" si="994"/>
        <v>4.6228335682116922E-5</v>
      </c>
      <c r="BB783" s="13">
        <f t="shared" si="995"/>
        <v>5.338111998493153E-6</v>
      </c>
      <c r="BC783" s="13">
        <f t="shared" si="996"/>
        <v>4.9312508076261681E-7</v>
      </c>
      <c r="BD783" s="13">
        <f t="shared" si="997"/>
        <v>1.7480145581927579E-6</v>
      </c>
      <c r="BE783" s="13">
        <f t="shared" si="998"/>
        <v>2.7641853641432947E-6</v>
      </c>
      <c r="BF783" s="13">
        <f t="shared" si="999"/>
        <v>2.1855426465222381E-6</v>
      </c>
      <c r="BG783" s="13">
        <f t="shared" si="1000"/>
        <v>1.1520203436737414E-6</v>
      </c>
      <c r="BH783" s="13">
        <f t="shared" si="1001"/>
        <v>4.5543067107956164E-7</v>
      </c>
      <c r="BI783" s="13">
        <f t="shared" si="1002"/>
        <v>1.4403710649659935E-7</v>
      </c>
      <c r="BJ783" s="14">
        <f t="shared" si="1003"/>
        <v>0.65078405297759534</v>
      </c>
      <c r="BK783" s="14">
        <f t="shared" si="1004"/>
        <v>0.24433392110344063</v>
      </c>
      <c r="BL783" s="14">
        <f t="shared" si="1005"/>
        <v>0.10280268745049401</v>
      </c>
      <c r="BM783" s="14">
        <f t="shared" si="1006"/>
        <v>0.33376928013687174</v>
      </c>
      <c r="BN783" s="14">
        <f t="shared" si="1007"/>
        <v>0.66497997618709026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1.5021645021645</v>
      </c>
      <c r="F784" s="10">
        <f>VLOOKUP(B784,home!$B$2:$E$405,3,FALSE)</f>
        <v>1.33</v>
      </c>
      <c r="G784" s="10">
        <f>VLOOKUP(C784,away!$B$2:$E$405,4,FALSE)</f>
        <v>1.27</v>
      </c>
      <c r="H784" s="10">
        <f>VLOOKUP(A784,away!$A$2:$E$405,3,FALSE)</f>
        <v>1.2640692640692599</v>
      </c>
      <c r="I784" s="10">
        <f>VLOOKUP(C784,away!$B$2:$E$405,3,FALSE)</f>
        <v>0.67</v>
      </c>
      <c r="J784" s="10">
        <f>VLOOKUP(B784,home!$B$2:$E$405,4,FALSE)</f>
        <v>0.4</v>
      </c>
      <c r="K784" s="12">
        <f t="shared" si="952"/>
        <v>2.5373060606060571</v>
      </c>
      <c r="L784" s="12">
        <f t="shared" si="953"/>
        <v>0.33877056277056172</v>
      </c>
      <c r="M784" s="13">
        <f t="shared" si="954"/>
        <v>5.6355433253916655E-2</v>
      </c>
      <c r="N784" s="13">
        <f t="shared" si="955"/>
        <v>0.14299098234324287</v>
      </c>
      <c r="O784" s="13">
        <f t="shared" si="956"/>
        <v>1.9091561838608172E-2</v>
      </c>
      <c r="P784" s="13">
        <f t="shared" si="957"/>
        <v>4.8441135559535831E-2</v>
      </c>
      <c r="Q784" s="13">
        <f t="shared" si="958"/>
        <v>0.18140594305576194</v>
      </c>
      <c r="R784" s="13">
        <f t="shared" si="959"/>
        <v>3.2338295741171346E-3</v>
      </c>
      <c r="S784" s="13">
        <f t="shared" si="960"/>
        <v>1.0409571352795181E-2</v>
      </c>
      <c r="T784" s="13">
        <f t="shared" si="961"/>
        <v>6.1454993418924936E-2</v>
      </c>
      <c r="U784" s="13">
        <f t="shared" si="962"/>
        <v>8.2052153773745102E-3</v>
      </c>
      <c r="V784" s="13">
        <f t="shared" si="963"/>
        <v>9.9418878417916281E-4</v>
      </c>
      <c r="W784" s="13">
        <f t="shared" si="964"/>
        <v>0.15342746624844736</v>
      </c>
      <c r="X784" s="13">
        <f t="shared" si="965"/>
        <v>5.1976709085447867E-2</v>
      </c>
      <c r="Y784" s="13">
        <f t="shared" si="966"/>
        <v>8.8040894939194689E-3</v>
      </c>
      <c r="Z784" s="13">
        <f t="shared" si="967"/>
        <v>3.6517542157591586E-4</v>
      </c>
      <c r="AA784" s="13">
        <f t="shared" si="968"/>
        <v>9.2656181034894323E-4</v>
      </c>
      <c r="AB784" s="13">
        <f t="shared" si="969"/>
        <v>1.1754854484622471E-3</v>
      </c>
      <c r="AC784" s="13">
        <f t="shared" si="970"/>
        <v>5.3410592916129671E-5</v>
      </c>
      <c r="AD784" s="13">
        <f t="shared" si="971"/>
        <v>9.7323109993904214E-2</v>
      </c>
      <c r="AE784" s="13">
        <f t="shared" si="972"/>
        <v>3.2970204743216207E-2</v>
      </c>
      <c r="AF784" s="13">
        <f t="shared" si="973"/>
        <v>5.5846674077599974E-3</v>
      </c>
      <c r="AG784" s="13">
        <f t="shared" si="974"/>
        <v>6.3064030687108954E-4</v>
      </c>
      <c r="AH784" s="13">
        <f t="shared" si="975"/>
        <v>3.0927670769312528E-5</v>
      </c>
      <c r="AI784" s="13">
        <f t="shared" si="976"/>
        <v>7.8472966483405477E-5</v>
      </c>
      <c r="AJ784" s="13">
        <f t="shared" si="977"/>
        <v>9.9554966726040367E-5</v>
      </c>
      <c r="AK784" s="13">
        <f t="shared" si="978"/>
        <v>8.4200473479138858E-5</v>
      </c>
      <c r="AL784" s="13">
        <f t="shared" si="979"/>
        <v>1.8363942018567356E-6</v>
      </c>
      <c r="AM784" s="13">
        <f t="shared" si="980"/>
        <v>4.9387703364912577E-2</v>
      </c>
      <c r="AN784" s="13">
        <f t="shared" si="981"/>
        <v>1.6731100062876997E-2</v>
      </c>
      <c r="AO784" s="13">
        <f t="shared" si="982"/>
        <v>2.8340020920357097E-3</v>
      </c>
      <c r="AP784" s="13">
        <f t="shared" si="983"/>
        <v>3.2002549453729554E-4</v>
      </c>
      <c r="AQ784" s="13">
        <f t="shared" si="984"/>
        <v>2.7103804221331729E-5</v>
      </c>
      <c r="AR784" s="13">
        <f t="shared" si="985"/>
        <v>2.0954768863405321E-6</v>
      </c>
      <c r="AS784" s="13">
        <f t="shared" si="986"/>
        <v>5.3168662035717415E-6</v>
      </c>
      <c r="AT784" s="13">
        <f t="shared" si="987"/>
        <v>6.7452584208770501E-6</v>
      </c>
      <c r="AU784" s="13">
        <f t="shared" si="988"/>
        <v>5.7049283572151274E-6</v>
      </c>
      <c r="AV784" s="13">
        <f t="shared" si="989"/>
        <v>3.6187873240213263E-6</v>
      </c>
      <c r="AW784" s="13">
        <f t="shared" si="990"/>
        <v>4.3847206982431788E-8</v>
      </c>
      <c r="AX784" s="13">
        <f t="shared" si="991"/>
        <v>2.088528651120114E-2</v>
      </c>
      <c r="AY784" s="13">
        <f t="shared" si="992"/>
        <v>7.0753202650240309E-3</v>
      </c>
      <c r="AZ784" s="13">
        <f t="shared" si="993"/>
        <v>1.198455113982075E-3</v>
      </c>
      <c r="BA784" s="13">
        <f t="shared" si="994"/>
        <v>1.353337711396551E-4</v>
      </c>
      <c r="BB784" s="13">
        <f t="shared" si="995"/>
        <v>1.1461774452710838E-5</v>
      </c>
      <c r="BC784" s="13">
        <f t="shared" si="996"/>
        <v>7.765823563388197E-7</v>
      </c>
      <c r="BD784" s="13">
        <f t="shared" si="997"/>
        <v>1.1831431400971434E-7</v>
      </c>
      <c r="BE784" s="13">
        <f t="shared" si="998"/>
        <v>3.0019962599329634E-7</v>
      </c>
      <c r="BF784" s="13">
        <f t="shared" si="999"/>
        <v>3.8084916521223127E-7</v>
      </c>
      <c r="BG784" s="13">
        <f t="shared" si="1000"/>
        <v>3.2211029835658397E-7</v>
      </c>
      <c r="BH784" s="13">
        <f t="shared" si="1001"/>
        <v>2.0432310305094652E-7</v>
      </c>
      <c r="BI784" s="13">
        <f t="shared" si="1002"/>
        <v>1.0368604953860043E-7</v>
      </c>
      <c r="BJ784" s="14">
        <f t="shared" si="1003"/>
        <v>0.83517537493423555</v>
      </c>
      <c r="BK784" s="14">
        <f t="shared" si="1004"/>
        <v>0.12333089620256885</v>
      </c>
      <c r="BL784" s="14">
        <f t="shared" si="1005"/>
        <v>3.2950720926117089E-2</v>
      </c>
      <c r="BM784" s="14">
        <f t="shared" si="1006"/>
        <v>0.53322800544149784</v>
      </c>
      <c r="BN784" s="14">
        <f t="shared" si="1007"/>
        <v>0.45151888562518261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1.5021645021645</v>
      </c>
      <c r="F785" s="10">
        <f>VLOOKUP(B785,home!$B$2:$E$405,3,FALSE)</f>
        <v>0.89</v>
      </c>
      <c r="G785" s="10">
        <f>VLOOKUP(C785,away!$B$2:$E$405,4,FALSE)</f>
        <v>1.57</v>
      </c>
      <c r="H785" s="10">
        <f>VLOOKUP(A785,away!$A$2:$E$405,3,FALSE)</f>
        <v>1.2640692640692599</v>
      </c>
      <c r="I785" s="10">
        <f>VLOOKUP(C785,away!$B$2:$E$405,3,FALSE)</f>
        <v>0.18</v>
      </c>
      <c r="J785" s="10">
        <f>VLOOKUP(B785,home!$B$2:$E$405,4,FALSE)</f>
        <v>0.7</v>
      </c>
      <c r="K785" s="12">
        <f t="shared" si="952"/>
        <v>2.0989744588744559</v>
      </c>
      <c r="L785" s="12">
        <f t="shared" si="953"/>
        <v>0.15927272727272673</v>
      </c>
      <c r="M785" s="13">
        <f t="shared" si="954"/>
        <v>0.10453355212463165</v>
      </c>
      <c r="N785" s="13">
        <f t="shared" si="955"/>
        <v>0.2194132560050234</v>
      </c>
      <c r="O785" s="13">
        <f t="shared" si="956"/>
        <v>1.664934393839582E-2</v>
      </c>
      <c r="P785" s="13">
        <f t="shared" si="957"/>
        <v>3.4946547683709063E-2</v>
      </c>
      <c r="Q785" s="13">
        <f t="shared" si="958"/>
        <v>0.23027141014651331</v>
      </c>
      <c r="R785" s="13">
        <f t="shared" si="959"/>
        <v>1.3258932081849715E-3</v>
      </c>
      <c r="S785" s="13">
        <f t="shared" si="960"/>
        <v>2.9207397294642901E-3</v>
      </c>
      <c r="T785" s="13">
        <f t="shared" si="961"/>
        <v>3.6675955506971815E-2</v>
      </c>
      <c r="U785" s="13">
        <f t="shared" si="962"/>
        <v>2.7830159791753665E-3</v>
      </c>
      <c r="V785" s="13">
        <f t="shared" si="963"/>
        <v>1.0849230080026064E-4</v>
      </c>
      <c r="W785" s="13">
        <f t="shared" si="964"/>
        <v>0.16111126950217849</v>
      </c>
      <c r="X785" s="13">
        <f t="shared" si="965"/>
        <v>2.5660631287983252E-2</v>
      </c>
      <c r="Y785" s="13">
        <f t="shared" si="966"/>
        <v>2.043519364388477E-3</v>
      </c>
      <c r="Z785" s="13">
        <f t="shared" si="967"/>
        <v>7.0392875780001917E-5</v>
      </c>
      <c r="AA785" s="13">
        <f t="shared" si="968"/>
        <v>1.4775284834894629E-4</v>
      </c>
      <c r="AB785" s="13">
        <f t="shared" si="969"/>
        <v>1.5506472745519458E-4</v>
      </c>
      <c r="AC785" s="13">
        <f t="shared" si="970"/>
        <v>2.2668746578079696E-6</v>
      </c>
      <c r="AD785" s="13">
        <f t="shared" si="971"/>
        <v>8.4542109930477963E-2</v>
      </c>
      <c r="AE785" s="13">
        <f t="shared" si="972"/>
        <v>1.34652524180179E-2</v>
      </c>
      <c r="AF785" s="13">
        <f t="shared" si="973"/>
        <v>1.0723237380166944E-3</v>
      </c>
      <c r="AG785" s="13">
        <f t="shared" si="974"/>
        <v>5.693064209106797E-5</v>
      </c>
      <c r="AH785" s="13">
        <f t="shared" si="975"/>
        <v>2.8029163265127917E-6</v>
      </c>
      <c r="AI785" s="13">
        <f t="shared" si="976"/>
        <v>5.8832497797125632E-6</v>
      </c>
      <c r="AJ785" s="13">
        <f t="shared" si="977"/>
        <v>6.1743955113977218E-6</v>
      </c>
      <c r="AK785" s="13">
        <f t="shared" si="978"/>
        <v>4.3199661591376326E-6</v>
      </c>
      <c r="AL785" s="13">
        <f t="shared" si="979"/>
        <v>3.031349904866042E-8</v>
      </c>
      <c r="AM785" s="13">
        <f t="shared" si="980"/>
        <v>3.5490345888685958E-2</v>
      </c>
      <c r="AN785" s="13">
        <f t="shared" si="981"/>
        <v>5.6526441815434175E-3</v>
      </c>
      <c r="AO785" s="13">
        <f t="shared" si="982"/>
        <v>4.5015602754836507E-4</v>
      </c>
      <c r="AP785" s="13">
        <f t="shared" si="983"/>
        <v>2.3899192735294947E-5</v>
      </c>
      <c r="AQ785" s="13">
        <f t="shared" si="984"/>
        <v>9.5162240164174019E-7</v>
      </c>
      <c r="AR785" s="13">
        <f t="shared" si="985"/>
        <v>8.928562552818898E-8</v>
      </c>
      <c r="AS785" s="13">
        <f t="shared" si="986"/>
        <v>1.8740824752829773E-7</v>
      </c>
      <c r="AT785" s="13">
        <f t="shared" si="987"/>
        <v>1.9668256247215947E-7</v>
      </c>
      <c r="AU785" s="13">
        <f t="shared" si="988"/>
        <v>1.3761055837834739E-7</v>
      </c>
      <c r="AV785" s="13">
        <f t="shared" si="989"/>
        <v>7.2210261826900883E-8</v>
      </c>
      <c r="AW785" s="13">
        <f t="shared" si="990"/>
        <v>2.8150242419057452E-10</v>
      </c>
      <c r="AX785" s="13">
        <f t="shared" si="991"/>
        <v>1.2415554926161976E-2</v>
      </c>
      <c r="AY785" s="13">
        <f t="shared" si="992"/>
        <v>1.9774592936941554E-3</v>
      </c>
      <c r="AZ785" s="13">
        <f t="shared" si="993"/>
        <v>1.5747766738873398E-4</v>
      </c>
      <c r="BA785" s="13">
        <f t="shared" si="994"/>
        <v>8.360632523183671E-6</v>
      </c>
      <c r="BB785" s="13">
        <f t="shared" si="995"/>
        <v>3.3290518592313016E-7</v>
      </c>
      <c r="BC785" s="13">
        <f t="shared" si="996"/>
        <v>1.0604543377042219E-8</v>
      </c>
      <c r="BD785" s="13">
        <f t="shared" si="997"/>
        <v>2.3701275140210104E-9</v>
      </c>
      <c r="BE785" s="13">
        <f t="shared" si="998"/>
        <v>4.974837116205709E-9</v>
      </c>
      <c r="BF785" s="13">
        <f t="shared" si="999"/>
        <v>5.22102802198822E-9</v>
      </c>
      <c r="BG785" s="13">
        <f t="shared" si="1000"/>
        <v>3.6529348224070299E-9</v>
      </c>
      <c r="BH785" s="13">
        <f t="shared" si="1001"/>
        <v>1.9168542230413639E-9</v>
      </c>
      <c r="BI785" s="13">
        <f t="shared" si="1002"/>
        <v>8.0468561110989267E-10</v>
      </c>
      <c r="BJ785" s="14">
        <f t="shared" si="1003"/>
        <v>0.8304898514840745</v>
      </c>
      <c r="BK785" s="14">
        <f t="shared" si="1004"/>
        <v>0.14448908832045632</v>
      </c>
      <c r="BL785" s="14">
        <f t="shared" si="1005"/>
        <v>2.1080953367060104E-2</v>
      </c>
      <c r="BM785" s="14">
        <f t="shared" si="1006"/>
        <v>0.38701282392872077</v>
      </c>
      <c r="BN785" s="14">
        <f t="shared" si="1007"/>
        <v>0.60714000310645821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1.3644444444444399</v>
      </c>
      <c r="F786" s="10">
        <f>VLOOKUP(B786,home!$B$2:$E$405,3,FALSE)</f>
        <v>0.88</v>
      </c>
      <c r="G786" s="10">
        <f>VLOOKUP(C786,away!$B$2:$E$405,4,FALSE)</f>
        <v>1.55</v>
      </c>
      <c r="H786" s="10">
        <f>VLOOKUP(A786,away!$A$2:$E$405,3,FALSE)</f>
        <v>1.1155555555555601</v>
      </c>
      <c r="I786" s="10">
        <f>VLOOKUP(C786,away!$B$2:$E$405,3,FALSE)</f>
        <v>0.56999999999999995</v>
      </c>
      <c r="J786" s="10">
        <f>VLOOKUP(B786,home!$B$2:$E$405,4,FALSE)</f>
        <v>1.43</v>
      </c>
      <c r="K786" s="12">
        <f t="shared" si="952"/>
        <v>1.861102222222216</v>
      </c>
      <c r="L786" s="12">
        <f t="shared" si="953"/>
        <v>0.90928933333333684</v>
      </c>
      <c r="M786" s="13">
        <f t="shared" si="954"/>
        <v>6.2637473888983622E-2</v>
      </c>
      <c r="N786" s="13">
        <f t="shared" si="955"/>
        <v>0.11657474184917345</v>
      </c>
      <c r="O786" s="13">
        <f t="shared" si="956"/>
        <v>5.6955586874198202E-2</v>
      </c>
      <c r="P786" s="13">
        <f t="shared" si="957"/>
        <v>0.10600016929954076</v>
      </c>
      <c r="Q786" s="13">
        <f t="shared" si="958"/>
        <v>0.10847875555523892</v>
      </c>
      <c r="R786" s="13">
        <f t="shared" si="959"/>
        <v>2.5894553809224317E-2</v>
      </c>
      <c r="S786" s="13">
        <f t="shared" si="960"/>
        <v>4.4845502196678794E-2</v>
      </c>
      <c r="T786" s="13">
        <f t="shared" si="961"/>
        <v>9.8638575319653213E-2</v>
      </c>
      <c r="U786" s="13">
        <f t="shared" si="962"/>
        <v>4.8192411637800123E-2</v>
      </c>
      <c r="V786" s="13">
        <f t="shared" si="963"/>
        <v>8.4323515940775921E-3</v>
      </c>
      <c r="W786" s="13">
        <f t="shared" si="964"/>
        <v>6.7296684342585261E-2</v>
      </c>
      <c r="X786" s="13">
        <f t="shared" si="965"/>
        <v>6.1192157241413352E-2</v>
      </c>
      <c r="Y786" s="13">
        <f t="shared" si="966"/>
        <v>2.7820687931636733E-2</v>
      </c>
      <c r="Z786" s="13">
        <f t="shared" si="967"/>
        <v>7.8485471900512672E-3</v>
      </c>
      <c r="AA786" s="13">
        <f t="shared" si="968"/>
        <v>1.4606948616620341E-2</v>
      </c>
      <c r="AB786" s="13">
        <f t="shared" si="969"/>
        <v>1.3592512265138921E-2</v>
      </c>
      <c r="AC786" s="13">
        <f t="shared" si="970"/>
        <v>8.9186895746074261E-4</v>
      </c>
      <c r="AD786" s="13">
        <f t="shared" si="971"/>
        <v>3.1311502194543102E-2</v>
      </c>
      <c r="AE786" s="13">
        <f t="shared" si="972"/>
        <v>2.8471214956141411E-2</v>
      </c>
      <c r="AF786" s="13">
        <f t="shared" si="973"/>
        <v>1.2944286033329975E-2</v>
      </c>
      <c r="AG786" s="13">
        <f t="shared" si="974"/>
        <v>3.9233670725742128E-3</v>
      </c>
      <c r="AH786" s="13">
        <f t="shared" si="975"/>
        <v>1.7841500605192372E-3</v>
      </c>
      <c r="AI786" s="13">
        <f t="shared" si="976"/>
        <v>3.3204856424102537E-3</v>
      </c>
      <c r="AJ786" s="13">
        <f t="shared" si="977"/>
        <v>3.0898816039733427E-3</v>
      </c>
      <c r="AK786" s="13">
        <f t="shared" si="978"/>
        <v>1.916861839852778E-3</v>
      </c>
      <c r="AL786" s="13">
        <f t="shared" si="979"/>
        <v>6.037169420427132E-5</v>
      </c>
      <c r="AM786" s="13">
        <f t="shared" si="980"/>
        <v>1.1654781263075998E-2</v>
      </c>
      <c r="AN786" s="13">
        <f t="shared" si="981"/>
        <v>1.0597568284848239E-2</v>
      </c>
      <c r="AO786" s="13">
        <f t="shared" si="982"/>
        <v>4.818127900342084E-3</v>
      </c>
      <c r="AP786" s="13">
        <f t="shared" si="983"/>
        <v>1.4603574354722681E-3</v>
      </c>
      <c r="AQ786" s="13">
        <f t="shared" si="984"/>
        <v>3.3197185973223996E-4</v>
      </c>
      <c r="AR786" s="13">
        <f t="shared" si="985"/>
        <v>3.2446172381923411E-4</v>
      </c>
      <c r="AS786" s="13">
        <f t="shared" si="986"/>
        <v>6.0385643522602747E-4</v>
      </c>
      <c r="AT786" s="13">
        <f t="shared" si="987"/>
        <v>5.6191927675117268E-4</v>
      </c>
      <c r="AU786" s="13">
        <f t="shared" si="988"/>
        <v>3.485964048903694E-4</v>
      </c>
      <c r="AV786" s="13">
        <f t="shared" si="989"/>
        <v>1.6219338595003542E-4</v>
      </c>
      <c r="AW786" s="13">
        <f t="shared" si="990"/>
        <v>2.8379398541904002E-6</v>
      </c>
      <c r="AX786" s="13">
        <f t="shared" si="991"/>
        <v>3.6151232180374293E-3</v>
      </c>
      <c r="AY786" s="13">
        <f t="shared" si="992"/>
        <v>3.287192980847121E-3</v>
      </c>
      <c r="AZ786" s="13">
        <f t="shared" si="993"/>
        <v>1.4945047570462514E-3</v>
      </c>
      <c r="BA786" s="13">
        <f t="shared" si="994"/>
        <v>4.529790780660289E-4</v>
      </c>
      <c r="BB786" s="13">
        <f t="shared" si="995"/>
        <v>1.0297226097715222E-4</v>
      </c>
      <c r="BC786" s="13">
        <f t="shared" si="996"/>
        <v>1.8726315707148233E-5</v>
      </c>
      <c r="BD786" s="13">
        <f t="shared" si="997"/>
        <v>4.9171597423962752E-5</v>
      </c>
      <c r="BE786" s="13">
        <f t="shared" si="998"/>
        <v>9.1513369235953271E-5</v>
      </c>
      <c r="BF786" s="13">
        <f t="shared" si="999"/>
        <v>8.5157867424037395E-5</v>
      </c>
      <c r="BG786" s="13">
        <f t="shared" si="1000"/>
        <v>5.2829165434193632E-5</v>
      </c>
      <c r="BH786" s="13">
        <f t="shared" si="1001"/>
        <v>2.4580119296930707E-5</v>
      </c>
      <c r="BI786" s="13">
        <f t="shared" si="1002"/>
        <v>9.1492229292009866E-6</v>
      </c>
      <c r="BJ786" s="14">
        <f t="shared" si="1003"/>
        <v>0.59448627785044161</v>
      </c>
      <c r="BK786" s="14">
        <f t="shared" si="1004"/>
        <v>0.2261549306117929</v>
      </c>
      <c r="BL786" s="14">
        <f t="shared" si="1005"/>
        <v>0.17166682091811861</v>
      </c>
      <c r="BM786" s="14">
        <f t="shared" si="1006"/>
        <v>0.52033094025305227</v>
      </c>
      <c r="BN786" s="14">
        <f t="shared" si="1007"/>
        <v>0.47654128127635931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1.3644444444444399</v>
      </c>
      <c r="F787" s="10">
        <f>VLOOKUP(B787,home!$B$2:$E$405,3,FALSE)</f>
        <v>1.3</v>
      </c>
      <c r="G787" s="10">
        <f>VLOOKUP(C787,away!$B$2:$E$405,4,FALSE)</f>
        <v>0.65</v>
      </c>
      <c r="H787" s="10">
        <f>VLOOKUP(A787,away!$A$2:$E$405,3,FALSE)</f>
        <v>1.1155555555555601</v>
      </c>
      <c r="I787" s="10">
        <f>VLOOKUP(C787,away!$B$2:$E$405,3,FALSE)</f>
        <v>0.73</v>
      </c>
      <c r="J787" s="10">
        <f>VLOOKUP(B787,home!$B$2:$E$405,4,FALSE)</f>
        <v>0.9</v>
      </c>
      <c r="K787" s="12">
        <f t="shared" si="952"/>
        <v>1.1529555555555517</v>
      </c>
      <c r="L787" s="12">
        <f t="shared" si="953"/>
        <v>0.73292000000000301</v>
      </c>
      <c r="M787" s="13">
        <f t="shared" si="954"/>
        <v>0.1516961828318627</v>
      </c>
      <c r="N787" s="13">
        <f t="shared" si="955"/>
        <v>0.17489895675256681</v>
      </c>
      <c r="O787" s="13">
        <f t="shared" si="956"/>
        <v>0.11118116632112926</v>
      </c>
      <c r="P787" s="13">
        <f t="shared" si="957"/>
        <v>0.12818694338309178</v>
      </c>
      <c r="Q787" s="13">
        <f t="shared" si="958"/>
        <v>0.10082536192437107</v>
      </c>
      <c r="R787" s="13">
        <f t="shared" si="959"/>
        <v>4.0743450210041193E-2</v>
      </c>
      <c r="S787" s="13">
        <f t="shared" si="960"/>
        <v>2.7080266864909833E-2</v>
      </c>
      <c r="T787" s="13">
        <f t="shared" si="961"/>
        <v>7.3896924261610347E-2</v>
      </c>
      <c r="U787" s="13">
        <f t="shared" si="962"/>
        <v>4.6975387272167997E-2</v>
      </c>
      <c r="V787" s="13">
        <f t="shared" si="963"/>
        <v>2.5426089397961541E-3</v>
      </c>
      <c r="W787" s="13">
        <f t="shared" si="964"/>
        <v>3.8749053723867603E-2</v>
      </c>
      <c r="X787" s="13">
        <f t="shared" si="965"/>
        <v>2.8399956455297162E-2</v>
      </c>
      <c r="Y787" s="13">
        <f t="shared" si="966"/>
        <v>1.0407448042608238E-2</v>
      </c>
      <c r="Z787" s="13">
        <f t="shared" si="967"/>
        <v>9.9538965093145058E-3</v>
      </c>
      <c r="AA787" s="13">
        <f t="shared" si="968"/>
        <v>1.1476400279839172E-2</v>
      </c>
      <c r="AB787" s="13">
        <f t="shared" si="969"/>
        <v>6.6158897302099331E-3</v>
      </c>
      <c r="AC787" s="13">
        <f t="shared" si="970"/>
        <v>1.3428537806890913E-4</v>
      </c>
      <c r="AD787" s="13">
        <f t="shared" si="971"/>
        <v>1.1168984190863427E-2</v>
      </c>
      <c r="AE787" s="13">
        <f t="shared" si="972"/>
        <v>8.1859718931676564E-3</v>
      </c>
      <c r="AF787" s="13">
        <f t="shared" si="973"/>
        <v>2.9998312599702312E-3</v>
      </c>
      <c r="AG787" s="13">
        <f t="shared" si="974"/>
        <v>7.3287877568579702E-4</v>
      </c>
      <c r="AH787" s="13">
        <f t="shared" si="975"/>
        <v>1.8238524574017041E-3</v>
      </c>
      <c r="AI787" s="13">
        <f t="shared" si="976"/>
        <v>2.10282082327494E-3</v>
      </c>
      <c r="AJ787" s="13">
        <f t="shared" si="977"/>
        <v>1.212229475266371E-3</v>
      </c>
      <c r="AK787" s="13">
        <f t="shared" si="978"/>
        <v>4.6588223603885115E-4</v>
      </c>
      <c r="AL787" s="13">
        <f t="shared" si="979"/>
        <v>4.5389756905816378E-6</v>
      </c>
      <c r="AM787" s="13">
        <f t="shared" si="980"/>
        <v>2.57546847455362E-3</v>
      </c>
      <c r="AN787" s="13">
        <f t="shared" si="981"/>
        <v>1.8876123543698467E-3</v>
      </c>
      <c r="AO787" s="13">
        <f t="shared" si="982"/>
        <v>6.9173442338237674E-4</v>
      </c>
      <c r="AP787" s="13">
        <f t="shared" si="983"/>
        <v>1.6899533119513793E-4</v>
      </c>
      <c r="AQ787" s="13">
        <f t="shared" si="984"/>
        <v>3.0965014534885244E-5</v>
      </c>
      <c r="AR787" s="13">
        <f t="shared" si="985"/>
        <v>2.6734758861577252E-4</v>
      </c>
      <c r="AS787" s="13">
        <f t="shared" si="986"/>
        <v>3.0823988755893512E-4</v>
      </c>
      <c r="AT787" s="13">
        <f t="shared" si="987"/>
        <v>1.7769344540244649E-4</v>
      </c>
      <c r="AU787" s="13">
        <f t="shared" si="988"/>
        <v>6.8290881687519257E-5</v>
      </c>
      <c r="AV787" s="13">
        <f t="shared" si="989"/>
        <v>1.968408785885306E-5</v>
      </c>
      <c r="AW787" s="13">
        <f t="shared" si="990"/>
        <v>1.065428954777466E-7</v>
      </c>
      <c r="AX787" s="13">
        <f t="shared" si="991"/>
        <v>4.9490011431579635E-4</v>
      </c>
      <c r="AY787" s="13">
        <f t="shared" si="992"/>
        <v>3.62722191784335E-4</v>
      </c>
      <c r="AZ787" s="13">
        <f t="shared" si="993"/>
        <v>1.3292317440128791E-4</v>
      </c>
      <c r="BA787" s="13">
        <f t="shared" si="994"/>
        <v>3.2474017660730782E-5</v>
      </c>
      <c r="BB787" s="13">
        <f t="shared" si="995"/>
        <v>5.9502142559757251E-6</v>
      </c>
      <c r="BC787" s="13">
        <f t="shared" si="996"/>
        <v>8.7220620649794955E-7</v>
      </c>
      <c r="BD787" s="13">
        <f t="shared" si="997"/>
        <v>3.2657399108045463E-5</v>
      </c>
      <c r="BE787" s="13">
        <f t="shared" si="998"/>
        <v>3.7652529731615931E-5</v>
      </c>
      <c r="BF787" s="13">
        <f t="shared" si="999"/>
        <v>2.1705846667393594E-5</v>
      </c>
      <c r="BG787" s="13">
        <f t="shared" si="1000"/>
        <v>8.3419588344028009E-6</v>
      </c>
      <c r="BH787" s="13">
        <f t="shared" si="1001"/>
        <v>2.4044769455851068E-6</v>
      </c>
      <c r="BI787" s="13">
        <f t="shared" si="1002"/>
        <v>5.5445101052351782E-7</v>
      </c>
      <c r="BJ787" s="14">
        <f t="shared" si="1003"/>
        <v>0.4566499847966688</v>
      </c>
      <c r="BK787" s="14">
        <f t="shared" si="1004"/>
        <v>0.31000754856520429</v>
      </c>
      <c r="BL787" s="14">
        <f t="shared" si="1005"/>
        <v>0.22354165135879051</v>
      </c>
      <c r="BM787" s="14">
        <f t="shared" si="1006"/>
        <v>0.29225840415802656</v>
      </c>
      <c r="BN787" s="14">
        <f t="shared" si="1007"/>
        <v>0.70753206142306291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1.3644444444444399</v>
      </c>
      <c r="F788" s="10">
        <f>VLOOKUP(B788,home!$B$2:$E$405,3,FALSE)</f>
        <v>1.1399999999999999</v>
      </c>
      <c r="G788" s="10">
        <f>VLOOKUP(C788,away!$B$2:$E$405,4,FALSE)</f>
        <v>1.1000000000000001</v>
      </c>
      <c r="H788" s="10">
        <f>VLOOKUP(A788,away!$A$2:$E$405,3,FALSE)</f>
        <v>1.1155555555555601</v>
      </c>
      <c r="I788" s="10">
        <f>VLOOKUP(C788,away!$B$2:$E$405,3,FALSE)</f>
        <v>0.73</v>
      </c>
      <c r="J788" s="10">
        <f>VLOOKUP(B788,home!$B$2:$E$405,4,FALSE)</f>
        <v>1</v>
      </c>
      <c r="K788" s="12">
        <f t="shared" si="952"/>
        <v>1.7110133333333277</v>
      </c>
      <c r="L788" s="12">
        <f t="shared" si="953"/>
        <v>0.81435555555555883</v>
      </c>
      <c r="M788" s="13">
        <f t="shared" si="954"/>
        <v>8.0028785611128847E-2</v>
      </c>
      <c r="N788" s="13">
        <f t="shared" si="955"/>
        <v>0.13693031923111582</v>
      </c>
      <c r="O788" s="13">
        <f t="shared" si="956"/>
        <v>6.517188616678754E-2</v>
      </c>
      <c r="P788" s="13">
        <f t="shared" si="957"/>
        <v>0.11150996618985534</v>
      </c>
      <c r="Q788" s="13">
        <f t="shared" si="958"/>
        <v>0.1171448009710141</v>
      </c>
      <c r="R788" s="13">
        <f t="shared" si="959"/>
        <v>2.6536543782978952E-2</v>
      </c>
      <c r="S788" s="13">
        <f t="shared" si="960"/>
        <v>3.8843749985422553E-2</v>
      </c>
      <c r="T788" s="13">
        <f t="shared" si="961"/>
        <v>9.539751947519555E-2</v>
      </c>
      <c r="U788" s="13">
        <f t="shared" si="962"/>
        <v>4.5404380233260613E-2</v>
      </c>
      <c r="V788" s="13">
        <f t="shared" si="963"/>
        <v>6.0137600829571307E-3</v>
      </c>
      <c r="W788" s="13">
        <f t="shared" si="964"/>
        <v>6.6812105464028049E-2</v>
      </c>
      <c r="X788" s="13">
        <f t="shared" si="965"/>
        <v>5.4408809262995149E-2</v>
      </c>
      <c r="Y788" s="13">
        <f t="shared" si="966"/>
        <v>2.2154058047241423E-2</v>
      </c>
      <c r="Z788" s="13">
        <f t="shared" si="967"/>
        <v>7.2033939516374136E-3</v>
      </c>
      <c r="AA788" s="13">
        <f t="shared" si="968"/>
        <v>1.2325103096504263E-2</v>
      </c>
      <c r="AB788" s="13">
        <f t="shared" si="969"/>
        <v>1.054420786641334E-2</v>
      </c>
      <c r="AC788" s="13">
        <f t="shared" si="970"/>
        <v>5.2371326329922301E-4</v>
      </c>
      <c r="AD788" s="13">
        <f t="shared" si="971"/>
        <v>2.8579100819256117E-2</v>
      </c>
      <c r="AE788" s="13">
        <f t="shared" si="972"/>
        <v>2.3273549524943645E-2</v>
      </c>
      <c r="AF788" s="13">
        <f t="shared" si="973"/>
        <v>9.4764721765676456E-3</v>
      </c>
      <c r="AG788" s="13">
        <f t="shared" si="974"/>
        <v>2.5724059213518475E-3</v>
      </c>
      <c r="AH788" s="13">
        <f t="shared" si="975"/>
        <v>1.4665309708428089E-3</v>
      </c>
      <c r="AI788" s="13">
        <f t="shared" si="976"/>
        <v>2.5092540448583157E-3</v>
      </c>
      <c r="AJ788" s="13">
        <f t="shared" si="977"/>
        <v>2.1466835637365812E-3</v>
      </c>
      <c r="AK788" s="13">
        <f t="shared" si="978"/>
        <v>1.2243347333335988E-3</v>
      </c>
      <c r="AL788" s="13">
        <f t="shared" si="979"/>
        <v>2.9189121308147973E-5</v>
      </c>
      <c r="AM788" s="13">
        <f t="shared" si="980"/>
        <v>9.7798445112849269E-3</v>
      </c>
      <c r="AN788" s="13">
        <f t="shared" si="981"/>
        <v>7.9642707102344189E-3</v>
      </c>
      <c r="AO788" s="13">
        <f t="shared" si="982"/>
        <v>3.2428740494139076E-3</v>
      </c>
      <c r="AP788" s="13">
        <f t="shared" si="983"/>
        <v>8.8028416603572266E-4</v>
      </c>
      <c r="AQ788" s="13">
        <f t="shared" si="984"/>
        <v>1.7921607526969561E-4</v>
      </c>
      <c r="AR788" s="13">
        <f t="shared" si="985"/>
        <v>2.3885552870002582E-4</v>
      </c>
      <c r="AS788" s="13">
        <f t="shared" si="986"/>
        <v>4.0868499434612549E-4</v>
      </c>
      <c r="AT788" s="13">
        <f t="shared" si="987"/>
        <v>3.4963273722973825E-4</v>
      </c>
      <c r="AU788" s="13">
        <f t="shared" si="988"/>
        <v>1.9940875838997003E-4</v>
      </c>
      <c r="AV788" s="13">
        <f t="shared" si="989"/>
        <v>8.5297761097170713E-5</v>
      </c>
      <c r="AW788" s="13">
        <f t="shared" si="990"/>
        <v>1.129759437782202E-6</v>
      </c>
      <c r="AX788" s="13">
        <f t="shared" si="991"/>
        <v>2.7889073927892128E-3</v>
      </c>
      <c r="AY788" s="13">
        <f t="shared" si="992"/>
        <v>2.2711622292478644E-3</v>
      </c>
      <c r="AZ788" s="13">
        <f t="shared" si="993"/>
        <v>9.2476678947797295E-4</v>
      </c>
      <c r="BA788" s="13">
        <f t="shared" si="994"/>
        <v>2.5102965753488846E-4</v>
      </c>
      <c r="BB788" s="13">
        <f t="shared" si="995"/>
        <v>5.1106849055686417E-5</v>
      </c>
      <c r="BC788" s="13">
        <f t="shared" si="996"/>
        <v>8.3238292910875234E-6</v>
      </c>
      <c r="BD788" s="13">
        <f t="shared" si="997"/>
        <v>3.24188877953377E-5</v>
      </c>
      <c r="BE788" s="13">
        <f t="shared" si="998"/>
        <v>5.5469149269659892E-5</v>
      </c>
      <c r="BF788" s="13">
        <f t="shared" si="999"/>
        <v>4.7454226994522351E-5</v>
      </c>
      <c r="BG788" s="13">
        <f t="shared" si="1000"/>
        <v>2.7064938370218033E-5</v>
      </c>
      <c r="BH788" s="13">
        <f t="shared" si="1001"/>
        <v>1.1577117604321961E-5</v>
      </c>
      <c r="BI788" s="13">
        <f t="shared" si="1002"/>
        <v>3.9617205165125727E-6</v>
      </c>
      <c r="BJ788" s="14">
        <f t="shared" si="1003"/>
        <v>0.58509092715334465</v>
      </c>
      <c r="BK788" s="14">
        <f t="shared" si="1004"/>
        <v>0.23922032648321909</v>
      </c>
      <c r="BL788" s="14">
        <f t="shared" si="1005"/>
        <v>0.16878875027902962</v>
      </c>
      <c r="BM788" s="14">
        <f t="shared" si="1006"/>
        <v>0.46071106344454027</v>
      </c>
      <c r="BN788" s="14">
        <f t="shared" si="1007"/>
        <v>0.53732230195288067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1.3644444444444399</v>
      </c>
      <c r="F789" s="10">
        <f>VLOOKUP(B789,home!$B$2:$E$405,3,FALSE)</f>
        <v>1.55</v>
      </c>
      <c r="G789" s="10">
        <f>VLOOKUP(C789,away!$B$2:$E$405,4,FALSE)</f>
        <v>1.03</v>
      </c>
      <c r="H789" s="10">
        <f>VLOOKUP(A789,away!$A$2:$E$405,3,FALSE)</f>
        <v>1.1155555555555601</v>
      </c>
      <c r="I789" s="10">
        <f>VLOOKUP(C789,away!$B$2:$E$405,3,FALSE)</f>
        <v>0.44</v>
      </c>
      <c r="J789" s="10">
        <f>VLOOKUP(B789,home!$B$2:$E$405,4,FALSE)</f>
        <v>0.4</v>
      </c>
      <c r="K789" s="12">
        <f t="shared" si="952"/>
        <v>2.1783355555555484</v>
      </c>
      <c r="L789" s="12">
        <f t="shared" si="953"/>
        <v>0.19633777777777858</v>
      </c>
      <c r="M789" s="13">
        <f t="shared" si="954"/>
        <v>9.3044878907186421E-2</v>
      </c>
      <c r="N789" s="13">
        <f t="shared" si="955"/>
        <v>0.20268296798588467</v>
      </c>
      <c r="O789" s="13">
        <f t="shared" si="956"/>
        <v>1.8268224758239485E-2</v>
      </c>
      <c r="P789" s="13">
        <f t="shared" si="957"/>
        <v>3.979432352775323E-2</v>
      </c>
      <c r="Q789" s="13">
        <f t="shared" si="958"/>
        <v>0.22075575783458978</v>
      </c>
      <c r="R789" s="13">
        <f t="shared" si="959"/>
        <v>1.7933713264888683E-3</v>
      </c>
      <c r="S789" s="13">
        <f t="shared" si="960"/>
        <v>4.2549042022268259E-3</v>
      </c>
      <c r="T789" s="13">
        <f t="shared" si="961"/>
        <v>4.3342694924892781E-2</v>
      </c>
      <c r="U789" s="13">
        <f t="shared" si="962"/>
        <v>3.9065645248045197E-3</v>
      </c>
      <c r="V789" s="13">
        <f t="shared" si="963"/>
        <v>2.0219756839887895E-4</v>
      </c>
      <c r="W789" s="13">
        <f t="shared" si="964"/>
        <v>0.16029337212823241</v>
      </c>
      <c r="X789" s="13">
        <f t="shared" si="965"/>
        <v>3.1471644476163657E-2</v>
      </c>
      <c r="Y789" s="13">
        <f t="shared" si="966"/>
        <v>3.0895363697311363E-3</v>
      </c>
      <c r="Z789" s="13">
        <f t="shared" si="967"/>
        <v>1.1736884699107051E-4</v>
      </c>
      <c r="AA789" s="13">
        <f t="shared" si="968"/>
        <v>2.5566873251520774E-4</v>
      </c>
      <c r="AB789" s="13">
        <f t="shared" si="969"/>
        <v>2.7846614524084897E-4</v>
      </c>
      <c r="AC789" s="13">
        <f t="shared" si="970"/>
        <v>5.4048618445569638E-6</v>
      </c>
      <c r="AD789" s="13">
        <f t="shared" si="971"/>
        <v>8.7293187956706347E-2</v>
      </c>
      <c r="AE789" s="13">
        <f t="shared" si="972"/>
        <v>1.7138950538557667E-2</v>
      </c>
      <c r="AF789" s="13">
        <f t="shared" si="973"/>
        <v>1.6825117310918368E-3</v>
      </c>
      <c r="AG789" s="13">
        <f t="shared" si="974"/>
        <v>1.1011353812253824E-4</v>
      </c>
      <c r="AH789" s="13">
        <f t="shared" si="975"/>
        <v>5.7609846496417224E-6</v>
      </c>
      <c r="AI789" s="13">
        <f t="shared" si="976"/>
        <v>1.2549357697324288E-5</v>
      </c>
      <c r="AJ789" s="13">
        <f t="shared" si="977"/>
        <v>1.3668356035733102E-5</v>
      </c>
      <c r="AK789" s="13">
        <f t="shared" si="978"/>
        <v>9.9247553128765664E-6</v>
      </c>
      <c r="AL789" s="13">
        <f t="shared" si="979"/>
        <v>9.2464119848941784E-8</v>
      </c>
      <c r="AM789" s="13">
        <f t="shared" si="980"/>
        <v>3.8030771016777376E-2</v>
      </c>
      <c r="AN789" s="13">
        <f t="shared" si="981"/>
        <v>7.4668770686096182E-3</v>
      </c>
      <c r="AO789" s="13">
        <f t="shared" si="982"/>
        <v>7.3301502529533294E-4</v>
      </c>
      <c r="AP789" s="13">
        <f t="shared" si="983"/>
        <v>4.7972847048069294E-5</v>
      </c>
      <c r="AQ789" s="13">
        <f t="shared" si="984"/>
        <v>2.3547205457727968E-6</v>
      </c>
      <c r="AR789" s="13">
        <f t="shared" si="985"/>
        <v>2.2621978478451004E-7</v>
      </c>
      <c r="AS789" s="13">
        <f t="shared" si="986"/>
        <v>4.9278260056622231E-7</v>
      </c>
      <c r="AT789" s="13">
        <f t="shared" si="987"/>
        <v>5.3672292998626488E-7</v>
      </c>
      <c r="AU789" s="13">
        <f t="shared" si="988"/>
        <v>3.8972088062367733E-7</v>
      </c>
      <c r="AV789" s="13">
        <f t="shared" si="989"/>
        <v>2.1223571275124393E-7</v>
      </c>
      <c r="AW789" s="13">
        <f t="shared" si="990"/>
        <v>1.0984983038991728E-9</v>
      </c>
      <c r="AX789" s="13">
        <f t="shared" si="991"/>
        <v>1.3807296785172918E-2</v>
      </c>
      <c r="AY789" s="13">
        <f t="shared" si="992"/>
        <v>2.7108939679191166E-3</v>
      </c>
      <c r="AZ789" s="13">
        <f t="shared" si="993"/>
        <v>2.6612544872621198E-4</v>
      </c>
      <c r="BA789" s="13">
        <f t="shared" si="994"/>
        <v>1.7416826404339543E-5</v>
      </c>
      <c r="BB789" s="13">
        <f t="shared" si="995"/>
        <v>8.5489524804234062E-7</v>
      </c>
      <c r="BC789" s="13">
        <f t="shared" si="996"/>
        <v>3.3569646646683194E-8</v>
      </c>
      <c r="BD789" s="13">
        <f t="shared" si="997"/>
        <v>7.4025816389930062E-9</v>
      </c>
      <c r="BE789" s="13">
        <f t="shared" si="998"/>
        <v>1.6125306787121131E-8</v>
      </c>
      <c r="BF789" s="13">
        <f t="shared" si="999"/>
        <v>1.7563164559313586E-8</v>
      </c>
      <c r="BG789" s="13">
        <f t="shared" si="1000"/>
        <v>1.2752821942541958E-8</v>
      </c>
      <c r="BH789" s="13">
        <f t="shared" si="1001"/>
        <v>6.9449813677770313E-9</v>
      </c>
      <c r="BI789" s="13">
        <f t="shared" si="1002"/>
        <v>3.0256999692199034E-9</v>
      </c>
      <c r="BJ789" s="14">
        <f t="shared" si="1003"/>
        <v>0.83094434965536601</v>
      </c>
      <c r="BK789" s="14">
        <f t="shared" si="1004"/>
        <v>0.14001269549944889</v>
      </c>
      <c r="BL789" s="14">
        <f t="shared" si="1005"/>
        <v>2.4546120437449474E-2</v>
      </c>
      <c r="BM789" s="14">
        <f t="shared" si="1006"/>
        <v>0.41657011722969245</v>
      </c>
      <c r="BN789" s="14">
        <f t="shared" si="1007"/>
        <v>0.57633952434014235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1.3644444444444399</v>
      </c>
      <c r="F790" s="10">
        <f>VLOOKUP(B790,home!$B$2:$E$405,3,FALSE)</f>
        <v>0.81</v>
      </c>
      <c r="G790" s="10">
        <f>VLOOKUP(C790,away!$B$2:$E$405,4,FALSE)</f>
        <v>0.65</v>
      </c>
      <c r="H790" s="10">
        <f>VLOOKUP(A790,away!$A$2:$E$405,3,FALSE)</f>
        <v>1.1155555555555601</v>
      </c>
      <c r="I790" s="10">
        <f>VLOOKUP(C790,away!$B$2:$E$405,3,FALSE)</f>
        <v>0.41</v>
      </c>
      <c r="J790" s="10">
        <f>VLOOKUP(B790,home!$B$2:$E$405,4,FALSE)</f>
        <v>1.08</v>
      </c>
      <c r="K790" s="12">
        <f t="shared" si="952"/>
        <v>0.71837999999999769</v>
      </c>
      <c r="L790" s="12">
        <f t="shared" si="953"/>
        <v>0.49396800000000202</v>
      </c>
      <c r="M790" s="13">
        <f t="shared" si="954"/>
        <v>0.29749793357112148</v>
      </c>
      <c r="N790" s="13">
        <f t="shared" si="955"/>
        <v>0.21371656551882154</v>
      </c>
      <c r="O790" s="13">
        <f t="shared" si="956"/>
        <v>0.14695445925026029</v>
      </c>
      <c r="P790" s="13">
        <f t="shared" si="957"/>
        <v>0.10556914443620165</v>
      </c>
      <c r="Q790" s="13">
        <f t="shared" si="958"/>
        <v>7.6764853168705238E-2</v>
      </c>
      <c r="R790" s="13">
        <f t="shared" si="959"/>
        <v>3.6295400163466447E-2</v>
      </c>
      <c r="S790" s="13">
        <f t="shared" si="960"/>
        <v>9.3654803944438671E-3</v>
      </c>
      <c r="T790" s="13">
        <f t="shared" si="961"/>
        <v>3.7919380990039143E-2</v>
      </c>
      <c r="U790" s="13">
        <f t="shared" si="962"/>
        <v>2.6073889569430939E-2</v>
      </c>
      <c r="V790" s="13">
        <f t="shared" si="963"/>
        <v>3.6926708498710546E-4</v>
      </c>
      <c r="W790" s="13">
        <f t="shared" si="964"/>
        <v>1.8382111739778103E-2</v>
      </c>
      <c r="X790" s="13">
        <f t="shared" si="965"/>
        <v>9.0801749718747455E-3</v>
      </c>
      <c r="Y790" s="13">
        <f t="shared" si="966"/>
        <v>2.2426579352535217E-3</v>
      </c>
      <c r="Z790" s="13">
        <f t="shared" si="967"/>
        <v>5.9762554093157564E-3</v>
      </c>
      <c r="AA790" s="13">
        <f t="shared" si="968"/>
        <v>4.2932223609442391E-3</v>
      </c>
      <c r="AB790" s="13">
        <f t="shared" si="969"/>
        <v>1.5420825398275559E-3</v>
      </c>
      <c r="AC790" s="13">
        <f t="shared" si="970"/>
        <v>8.1898069346629887E-6</v>
      </c>
      <c r="AD790" s="13">
        <f t="shared" si="971"/>
        <v>3.3013353579054369E-3</v>
      </c>
      <c r="AE790" s="13">
        <f t="shared" si="972"/>
        <v>1.6307540240738394E-3</v>
      </c>
      <c r="AF790" s="13">
        <f t="shared" si="973"/>
        <v>4.027701518818548E-4</v>
      </c>
      <c r="AG790" s="13">
        <f t="shared" si="974"/>
        <v>6.6318522128258975E-5</v>
      </c>
      <c r="AH790" s="13">
        <f t="shared" si="975"/>
        <v>7.3801973300722417E-4</v>
      </c>
      <c r="AI790" s="13">
        <f t="shared" si="976"/>
        <v>5.3017861579772799E-4</v>
      </c>
      <c r="AJ790" s="13">
        <f t="shared" si="977"/>
        <v>1.9043485700838528E-4</v>
      </c>
      <c r="AK790" s="13">
        <f t="shared" si="978"/>
        <v>4.5601530859227798E-5</v>
      </c>
      <c r="AL790" s="13">
        <f t="shared" si="979"/>
        <v>1.162483249294032E-7</v>
      </c>
      <c r="AM790" s="13">
        <f t="shared" si="980"/>
        <v>4.7432265888242014E-4</v>
      </c>
      <c r="AN790" s="13">
        <f t="shared" si="981"/>
        <v>2.3430021516283224E-4</v>
      </c>
      <c r="AO790" s="13">
        <f t="shared" si="982"/>
        <v>5.7868404341777199E-5</v>
      </c>
      <c r="AP790" s="13">
        <f t="shared" si="983"/>
        <v>9.528379985299708E-6</v>
      </c>
      <c r="AQ790" s="13">
        <f t="shared" si="984"/>
        <v>1.176678701144636E-6</v>
      </c>
      <c r="AR790" s="13">
        <f t="shared" si="985"/>
        <v>7.2911626294822814E-5</v>
      </c>
      <c r="AS790" s="13">
        <f t="shared" si="986"/>
        <v>5.2378254097674643E-5</v>
      </c>
      <c r="AT790" s="13">
        <f t="shared" si="987"/>
        <v>1.8813745089343689E-5</v>
      </c>
      <c r="AU790" s="13">
        <f t="shared" si="988"/>
        <v>4.5051393990942262E-6</v>
      </c>
      <c r="AV790" s="13">
        <f t="shared" si="989"/>
        <v>8.0910051038032484E-7</v>
      </c>
      <c r="AW790" s="13">
        <f t="shared" si="990"/>
        <v>1.1458750185089566E-9</v>
      </c>
      <c r="AX790" s="13">
        <f t="shared" si="991"/>
        <v>5.679065194799196E-5</v>
      </c>
      <c r="AY790" s="13">
        <f t="shared" si="992"/>
        <v>2.8052764761445802E-5</v>
      </c>
      <c r="AZ790" s="13">
        <f t="shared" si="993"/>
        <v>6.9285840518409588E-6</v>
      </c>
      <c r="BA790" s="13">
        <f t="shared" si="994"/>
        <v>1.1408329356399299E-6</v>
      </c>
      <c r="BB790" s="13">
        <f t="shared" si="995"/>
        <v>1.4088374088804675E-7</v>
      </c>
      <c r="BC790" s="13">
        <f t="shared" si="996"/>
        <v>1.3918411943797395E-8</v>
      </c>
      <c r="BD790" s="13">
        <f t="shared" si="997"/>
        <v>6.0026683696001975E-6</v>
      </c>
      <c r="BE790" s="13">
        <f t="shared" si="998"/>
        <v>4.3121969033533757E-6</v>
      </c>
      <c r="BF790" s="13">
        <f t="shared" si="999"/>
        <v>1.5488980057154936E-6</v>
      </c>
      <c r="BG790" s="13">
        <f t="shared" si="1000"/>
        <v>3.7089911644863099E-7</v>
      </c>
      <c r="BH790" s="13">
        <f t="shared" si="1001"/>
        <v>6.6611626818591653E-8</v>
      </c>
      <c r="BI790" s="13">
        <f t="shared" si="1002"/>
        <v>9.5704920947879452E-9</v>
      </c>
      <c r="BJ790" s="14">
        <f t="shared" si="1003"/>
        <v>0.36437718635338484</v>
      </c>
      <c r="BK790" s="14">
        <f t="shared" si="1004"/>
        <v>0.41283818430677505</v>
      </c>
      <c r="BL790" s="14">
        <f t="shared" si="1005"/>
        <v>0.21682501733050735</v>
      </c>
      <c r="BM790" s="14">
        <f t="shared" si="1006"/>
        <v>0.12319023567252008</v>
      </c>
      <c r="BN790" s="14">
        <f t="shared" si="1007"/>
        <v>0.8767983561085767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1.3644444444444399</v>
      </c>
      <c r="F791" s="10">
        <f>VLOOKUP(B791,home!$B$2:$E$405,3,FALSE)</f>
        <v>0.87</v>
      </c>
      <c r="G791" s="10">
        <f>VLOOKUP(C791,away!$B$2:$E$405,4,FALSE)</f>
        <v>0.88</v>
      </c>
      <c r="H791" s="10">
        <f>VLOOKUP(A791,away!$A$2:$E$405,3,FALSE)</f>
        <v>1.1155555555555601</v>
      </c>
      <c r="I791" s="10">
        <f>VLOOKUP(C791,away!$B$2:$E$405,3,FALSE)</f>
        <v>0.73</v>
      </c>
      <c r="J791" s="10">
        <f>VLOOKUP(B791,home!$B$2:$E$405,4,FALSE)</f>
        <v>0.56999999999999995</v>
      </c>
      <c r="K791" s="12">
        <f t="shared" si="952"/>
        <v>1.0446186666666633</v>
      </c>
      <c r="L791" s="12">
        <f t="shared" si="953"/>
        <v>0.46418266666666852</v>
      </c>
      <c r="M791" s="13">
        <f t="shared" si="954"/>
        <v>0.2211749341516463</v>
      </c>
      <c r="N791" s="13">
        <f t="shared" si="955"/>
        <v>0.23104346481357976</v>
      </c>
      <c r="O791" s="13">
        <f t="shared" si="956"/>
        <v>0.10266557073433599</v>
      </c>
      <c r="P791" s="13">
        <f t="shared" si="957"/>
        <v>0.10724637161307406</v>
      </c>
      <c r="Q791" s="13">
        <f t="shared" si="958"/>
        <v>0.12067615807780391</v>
      </c>
      <c r="R791" s="13">
        <f t="shared" si="959"/>
        <v>2.3827789199159777E-2</v>
      </c>
      <c r="S791" s="13">
        <f t="shared" si="960"/>
        <v>1.3000777267422511E-2</v>
      </c>
      <c r="T791" s="13">
        <f t="shared" si="961"/>
        <v>5.6015780859643455E-2</v>
      </c>
      <c r="U791" s="13">
        <f t="shared" si="962"/>
        <v>2.4890953382840603E-2</v>
      </c>
      <c r="V791" s="13">
        <f t="shared" si="963"/>
        <v>7.004441456306069E-4</v>
      </c>
      <c r="W791" s="13">
        <f t="shared" si="964"/>
        <v>4.2020189116563668E-2</v>
      </c>
      <c r="X791" s="13">
        <f t="shared" si="965"/>
        <v>1.9505043437964248E-2</v>
      </c>
      <c r="Y791" s="13">
        <f t="shared" si="966"/>
        <v>4.5269515382417233E-3</v>
      </c>
      <c r="Z791" s="13">
        <f t="shared" si="967"/>
        <v>3.6868155770790768E-3</v>
      </c>
      <c r="AA791" s="13">
        <f t="shared" si="968"/>
        <v>3.8513163723742296E-3</v>
      </c>
      <c r="AB791" s="13">
        <f t="shared" si="969"/>
        <v>2.0115784869105288E-3</v>
      </c>
      <c r="AC791" s="13">
        <f t="shared" si="970"/>
        <v>2.1227567396097E-5</v>
      </c>
      <c r="AD791" s="13">
        <f t="shared" si="971"/>
        <v>1.0973768482006444E-2</v>
      </c>
      <c r="AE791" s="13">
        <f t="shared" si="972"/>
        <v>5.0938331173603904E-3</v>
      </c>
      <c r="AF791" s="13">
        <f t="shared" si="973"/>
        <v>1.1822345199856673E-3</v>
      </c>
      <c r="AG791" s="13">
        <f t="shared" si="974"/>
        <v>1.8292425737077866E-4</v>
      </c>
      <c r="AH791" s="13">
        <f t="shared" si="975"/>
        <v>4.278389715191944E-4</v>
      </c>
      <c r="AI791" s="13">
        <f t="shared" si="976"/>
        <v>4.469285759764173E-4</v>
      </c>
      <c r="AJ791" s="13">
        <f t="shared" si="977"/>
        <v>2.3343496656585779E-4</v>
      </c>
      <c r="AK791" s="13">
        <f t="shared" si="978"/>
        <v>8.1283507842467827E-5</v>
      </c>
      <c r="AL791" s="13">
        <f t="shared" si="979"/>
        <v>4.1172469929933063E-7</v>
      </c>
      <c r="AM791" s="13">
        <f t="shared" si="980"/>
        <v>2.2926806799964455E-3</v>
      </c>
      <c r="AN791" s="13">
        <f t="shared" si="981"/>
        <v>1.064222631855901E-3</v>
      </c>
      <c r="AO791" s="13">
        <f t="shared" si="982"/>
        <v>2.4699684959094613E-4</v>
      </c>
      <c r="AP791" s="13">
        <f t="shared" si="983"/>
        <v>3.8217218767130479E-5</v>
      </c>
      <c r="AQ791" s="13">
        <f t="shared" si="984"/>
        <v>4.4349426299775176E-6</v>
      </c>
      <c r="AR791" s="13">
        <f t="shared" si="985"/>
        <v>3.9719086940740919E-5</v>
      </c>
      <c r="AS791" s="13">
        <f t="shared" si="986"/>
        <v>4.1491299641254049E-5</v>
      </c>
      <c r="AT791" s="13">
        <f t="shared" si="987"/>
        <v>2.1671293054756903E-5</v>
      </c>
      <c r="AU791" s="13">
        <f t="shared" si="988"/>
        <v>7.5460790852675598E-6</v>
      </c>
      <c r="AV791" s="13">
        <f t="shared" si="989"/>
        <v>1.970693768153348E-6</v>
      </c>
      <c r="AW791" s="13">
        <f t="shared" si="990"/>
        <v>5.5456329514695436E-9</v>
      </c>
      <c r="AX791" s="13">
        <f t="shared" si="991"/>
        <v>3.9916283917171736E-4</v>
      </c>
      <c r="AY791" s="13">
        <f t="shared" si="992"/>
        <v>1.8528447112096632E-4</v>
      </c>
      <c r="AZ791" s="13">
        <f t="shared" si="993"/>
        <v>4.3002919948426728E-5</v>
      </c>
      <c r="BA791" s="13">
        <f t="shared" si="994"/>
        <v>6.6537366853713328E-6</v>
      </c>
      <c r="BB791" s="13">
        <f t="shared" si="995"/>
        <v>7.7213730947837605E-7</v>
      </c>
      <c r="BC791" s="13">
        <f t="shared" si="996"/>
        <v>7.1682551069299901E-8</v>
      </c>
      <c r="BD791" s="13">
        <f t="shared" si="997"/>
        <v>3.0728186156197265E-6</v>
      </c>
      <c r="BE791" s="13">
        <f t="shared" si="998"/>
        <v>3.2099236851571807E-6</v>
      </c>
      <c r="BF791" s="13">
        <f t="shared" si="999"/>
        <v>1.676573100045318E-6</v>
      </c>
      <c r="BG791" s="13">
        <f t="shared" si="1000"/>
        <v>5.8379318544617818E-7</v>
      </c>
      <c r="BH791" s="13">
        <f t="shared" si="1001"/>
        <v>1.5246031474746767E-7</v>
      </c>
      <c r="BI791" s="13">
        <f t="shared" si="1002"/>
        <v>3.1852578142215904E-8</v>
      </c>
      <c r="BJ791" s="14">
        <f t="shared" si="1003"/>
        <v>0.49550184833014743</v>
      </c>
      <c r="BK791" s="14">
        <f t="shared" si="1004"/>
        <v>0.34232945094098977</v>
      </c>
      <c r="BL791" s="14">
        <f t="shared" si="1005"/>
        <v>0.15855782007149438</v>
      </c>
      <c r="BM791" s="14">
        <f t="shared" si="1006"/>
        <v>0.19325636740462293</v>
      </c>
      <c r="BN791" s="14">
        <f t="shared" si="1007"/>
        <v>0.80663428858959973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1.3644444444444399</v>
      </c>
      <c r="F792" s="10">
        <f>VLOOKUP(B792,home!$B$2:$E$405,3,FALSE)</f>
        <v>0.59</v>
      </c>
      <c r="G792" s="10">
        <f>VLOOKUP(C792,away!$B$2:$E$405,4,FALSE)</f>
        <v>0.95</v>
      </c>
      <c r="H792" s="10">
        <f>VLOOKUP(A792,away!$A$2:$E$405,3,FALSE)</f>
        <v>1.1155555555555601</v>
      </c>
      <c r="I792" s="10">
        <f>VLOOKUP(C792,away!$B$2:$E$405,3,FALSE)</f>
        <v>1.1000000000000001</v>
      </c>
      <c r="J792" s="10">
        <f>VLOOKUP(B792,home!$B$2:$E$405,4,FALSE)</f>
        <v>1.34</v>
      </c>
      <c r="K792" s="12">
        <f t="shared" si="952"/>
        <v>0.76477111111110851</v>
      </c>
      <c r="L792" s="12">
        <f t="shared" si="953"/>
        <v>1.6443288888888958</v>
      </c>
      <c r="M792" s="13">
        <f t="shared" si="954"/>
        <v>8.9896164723471603E-2</v>
      </c>
      <c r="N792" s="13">
        <f t="shared" si="955"/>
        <v>6.8749989780196613E-2</v>
      </c>
      <c r="O792" s="13">
        <f t="shared" si="956"/>
        <v>0.14781886065511921</v>
      </c>
      <c r="P792" s="13">
        <f t="shared" si="957"/>
        <v>0.11304759430639363</v>
      </c>
      <c r="Q792" s="13">
        <f t="shared" si="958"/>
        <v>2.6289003036539155E-2</v>
      </c>
      <c r="R792" s="13">
        <f t="shared" si="959"/>
        <v>0.12153141144892735</v>
      </c>
      <c r="S792" s="13">
        <f t="shared" si="960"/>
        <v>3.5540333165977128E-2</v>
      </c>
      <c r="T792" s="13">
        <f t="shared" si="961"/>
        <v>4.3227767153069238E-2</v>
      </c>
      <c r="U792" s="13">
        <f t="shared" si="962"/>
        <v>9.2943712568697476E-2</v>
      </c>
      <c r="V792" s="13">
        <f t="shared" si="963"/>
        <v>4.9659134546079335E-3</v>
      </c>
      <c r="W792" s="13">
        <f t="shared" si="964"/>
        <v>6.7016900207524524E-3</v>
      </c>
      <c r="X792" s="13">
        <f t="shared" si="965"/>
        <v>1.1019782505501681E-2</v>
      </c>
      <c r="Y792" s="13">
        <f t="shared" si="966"/>
        <v>9.0600733615344362E-3</v>
      </c>
      <c r="Z792" s="13">
        <f t="shared" si="967"/>
        <v>6.6612536917637966E-2</v>
      </c>
      <c r="AA792" s="13">
        <f t="shared" si="968"/>
        <v>5.0943343872431726E-2</v>
      </c>
      <c r="AB792" s="13">
        <f t="shared" si="969"/>
        <v>1.9479998848517442E-2</v>
      </c>
      <c r="AC792" s="13">
        <f t="shared" si="970"/>
        <v>3.9030069532446652E-4</v>
      </c>
      <c r="AD792" s="13">
        <f t="shared" si="971"/>
        <v>1.2813147308732701E-3</v>
      </c>
      <c r="AE792" s="13">
        <f t="shared" si="972"/>
        <v>2.1069028277338185E-3</v>
      </c>
      <c r="AF792" s="13">
        <f t="shared" si="973"/>
        <v>1.7322205928622114E-3</v>
      </c>
      <c r="AG792" s="13">
        <f t="shared" si="974"/>
        <v>9.4944678759052801E-4</v>
      </c>
      <c r="AH792" s="13">
        <f t="shared" si="975"/>
        <v>2.7383229703962578E-2</v>
      </c>
      <c r="AI792" s="13">
        <f t="shared" si="976"/>
        <v>2.0941903006510172E-2</v>
      </c>
      <c r="AJ792" s="13">
        <f t="shared" si="977"/>
        <v>8.0078812155349229E-3</v>
      </c>
      <c r="AK792" s="13">
        <f t="shared" si="978"/>
        <v>2.0413987382834724E-3</v>
      </c>
      <c r="AL792" s="13">
        <f t="shared" si="979"/>
        <v>1.963267500822462E-5</v>
      </c>
      <c r="AM792" s="13">
        <f t="shared" si="980"/>
        <v>1.9598249808259642E-4</v>
      </c>
      <c r="AN792" s="13">
        <f t="shared" si="981"/>
        <v>3.2225968331382586E-4</v>
      </c>
      <c r="AO792" s="13">
        <f t="shared" si="982"/>
        <v>2.649504534985554E-4</v>
      </c>
      <c r="AP792" s="13">
        <f t="shared" si="983"/>
        <v>1.4522189493729618E-4</v>
      </c>
      <c r="AQ792" s="13">
        <f t="shared" si="984"/>
        <v>5.9698139286146117E-5</v>
      </c>
      <c r="AR792" s="13">
        <f t="shared" si="985"/>
        <v>9.0054071346612301E-3</v>
      </c>
      <c r="AS792" s="13">
        <f t="shared" si="986"/>
        <v>6.887075220382774E-3</v>
      </c>
      <c r="AT792" s="13">
        <f t="shared" si="987"/>
        <v>2.6335180842989576E-3</v>
      </c>
      <c r="AU792" s="13">
        <f t="shared" si="988"/>
        <v>6.7134618382017064E-4</v>
      </c>
      <c r="AV792" s="13">
        <f t="shared" si="989"/>
        <v>1.2835654173508858E-4</v>
      </c>
      <c r="AW792" s="13">
        <f t="shared" si="990"/>
        <v>6.8579945858962155E-7</v>
      </c>
      <c r="AX792" s="13">
        <f t="shared" si="991"/>
        <v>2.4980292136159645E-5</v>
      </c>
      <c r="AY792" s="13">
        <f t="shared" si="992"/>
        <v>4.1075816012371412E-5</v>
      </c>
      <c r="AZ792" s="13">
        <f t="shared" si="993"/>
        <v>3.3771075451913705E-5</v>
      </c>
      <c r="BA792" s="13">
        <f t="shared" si="994"/>
        <v>1.8510251658142771E-5</v>
      </c>
      <c r="BB792" s="13">
        <f t="shared" si="995"/>
        <v>7.6092353855219441E-6</v>
      </c>
      <c r="BC792" s="13">
        <f t="shared" si="996"/>
        <v>2.5024171133538714E-6</v>
      </c>
      <c r="BD792" s="13">
        <f t="shared" si="997"/>
        <v>2.4679751846216061E-3</v>
      </c>
      <c r="BE792" s="13">
        <f t="shared" si="998"/>
        <v>1.8874361241377089E-3</v>
      </c>
      <c r="BF792" s="13">
        <f t="shared" si="999"/>
        <v>7.217283109040198E-4</v>
      </c>
      <c r="BG792" s="13">
        <f t="shared" si="1000"/>
        <v>1.8398565408347028E-4</v>
      </c>
      <c r="BH792" s="13">
        <f t="shared" si="1001"/>
        <v>3.5176728275479897E-5</v>
      </c>
      <c r="BI792" s="13">
        <f t="shared" si="1002"/>
        <v>5.3804291136984645E-6</v>
      </c>
      <c r="BJ792" s="14">
        <f t="shared" si="1003"/>
        <v>0.17223475255352924</v>
      </c>
      <c r="BK792" s="14">
        <f t="shared" si="1004"/>
        <v>0.24390101483679535</v>
      </c>
      <c r="BL792" s="14">
        <f t="shared" si="1005"/>
        <v>0.51571912565401834</v>
      </c>
      <c r="BM792" s="14">
        <f t="shared" si="1006"/>
        <v>0.43109401599477976</v>
      </c>
      <c r="BN792" s="14">
        <f t="shared" si="1007"/>
        <v>0.56733302395064755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1.3644444444444399</v>
      </c>
      <c r="F793" s="10">
        <f>VLOOKUP(B793,home!$B$2:$E$405,3,FALSE)</f>
        <v>1.3</v>
      </c>
      <c r="G793" s="10">
        <f>VLOOKUP(C793,away!$B$2:$E$405,4,FALSE)</f>
        <v>1.63</v>
      </c>
      <c r="H793" s="10">
        <f>VLOOKUP(A793,away!$A$2:$E$405,3,FALSE)</f>
        <v>1.1155555555555601</v>
      </c>
      <c r="I793" s="10">
        <f>VLOOKUP(C793,away!$B$2:$E$405,3,FALSE)</f>
        <v>0.49</v>
      </c>
      <c r="J793" s="10">
        <f>VLOOKUP(B793,home!$B$2:$E$405,4,FALSE)</f>
        <v>0.9</v>
      </c>
      <c r="K793" s="12">
        <f t="shared" si="952"/>
        <v>2.8912577777777679</v>
      </c>
      <c r="L793" s="12">
        <f t="shared" si="953"/>
        <v>0.49196000000000201</v>
      </c>
      <c r="M793" s="13">
        <f t="shared" si="954"/>
        <v>3.3938073667726339E-2</v>
      </c>
      <c r="N793" s="13">
        <f t="shared" si="955"/>
        <v>9.8123719454608641E-2</v>
      </c>
      <c r="O793" s="13">
        <f t="shared" si="956"/>
        <v>1.6696174721574718E-2</v>
      </c>
      <c r="P793" s="13">
        <f t="shared" si="957"/>
        <v>4.8272945022889459E-2</v>
      </c>
      <c r="Q793" s="13">
        <f t="shared" si="958"/>
        <v>0.14185048352881047</v>
      </c>
      <c r="R793" s="13">
        <f t="shared" si="959"/>
        <v>4.1069250580129651E-3</v>
      </c>
      <c r="S793" s="13">
        <f t="shared" si="960"/>
        <v>1.7165656218423666E-2</v>
      </c>
      <c r="T793" s="13">
        <f t="shared" si="961"/>
        <v>6.9784763876833883E-2</v>
      </c>
      <c r="U793" s="13">
        <f t="shared" si="962"/>
        <v>1.1874179016730397E-2</v>
      </c>
      <c r="V793" s="13">
        <f t="shared" si="963"/>
        <v>2.7129045129098846E-3</v>
      </c>
      <c r="W793" s="13">
        <f t="shared" si="964"/>
        <v>0.13670877126140346</v>
      </c>
      <c r="X793" s="13">
        <f t="shared" si="965"/>
        <v>6.7255247109760316E-2</v>
      </c>
      <c r="Y793" s="13">
        <f t="shared" si="966"/>
        <v>1.6543445684058911E-2</v>
      </c>
      <c r="Z793" s="13">
        <f t="shared" si="967"/>
        <v>6.7348095051335548E-4</v>
      </c>
      <c r="AA793" s="13">
        <f t="shared" si="968"/>
        <v>1.9472070363569032E-3</v>
      </c>
      <c r="AB793" s="13">
        <f t="shared" si="969"/>
        <v>2.814938744405247E-3</v>
      </c>
      <c r="AC793" s="13">
        <f t="shared" si="970"/>
        <v>2.4117435863888034E-4</v>
      </c>
      <c r="AD793" s="13">
        <f t="shared" si="971"/>
        <v>9.8815074549993637E-2</v>
      </c>
      <c r="AE793" s="13">
        <f t="shared" si="972"/>
        <v>4.8613064075615067E-2</v>
      </c>
      <c r="AF793" s="13">
        <f t="shared" si="973"/>
        <v>1.1957841501319842E-2</v>
      </c>
      <c r="AG793" s="13">
        <f t="shared" si="974"/>
        <v>1.9609265683297778E-3</v>
      </c>
      <c r="AH793" s="13">
        <f t="shared" si="975"/>
        <v>8.2831422103637938E-5</v>
      </c>
      <c r="AI793" s="13">
        <f t="shared" si="976"/>
        <v>2.394869934015365E-4</v>
      </c>
      <c r="AJ793" s="13">
        <f t="shared" si="977"/>
        <v>3.4620931617440273E-4</v>
      </c>
      <c r="AK793" s="13">
        <f t="shared" si="978"/>
        <v>3.3366012604278808E-4</v>
      </c>
      <c r="AL793" s="13">
        <f t="shared" si="979"/>
        <v>1.3721694011851398E-5</v>
      </c>
      <c r="AM793" s="13">
        <f t="shared" si="980"/>
        <v>5.7139970570871813E-2</v>
      </c>
      <c r="AN793" s="13">
        <f t="shared" si="981"/>
        <v>2.811057992204621E-2</v>
      </c>
      <c r="AO793" s="13">
        <f t="shared" si="982"/>
        <v>6.9146404492249547E-3</v>
      </c>
      <c r="AP793" s="13">
        <f t="shared" si="983"/>
        <v>1.1339088384669073E-3</v>
      </c>
      <c r="AQ793" s="13">
        <f t="shared" si="984"/>
        <v>1.3945944804304552E-4</v>
      </c>
      <c r="AR793" s="13">
        <f t="shared" si="985"/>
        <v>8.1499492836211816E-6</v>
      </c>
      <c r="AS793" s="13">
        <f t="shared" si="986"/>
        <v>2.3563604254764088E-5</v>
      </c>
      <c r="AT793" s="13">
        <f t="shared" si="987"/>
        <v>3.4064227037031995E-5</v>
      </c>
      <c r="AU793" s="13">
        <f t="shared" si="988"/>
        <v>3.2829487121602156E-5</v>
      </c>
      <c r="AV793" s="13">
        <f t="shared" si="989"/>
        <v>2.3729627495196824E-5</v>
      </c>
      <c r="AW793" s="13">
        <f t="shared" si="990"/>
        <v>5.421529642654502E-7</v>
      </c>
      <c r="AX793" s="13">
        <f t="shared" si="991"/>
        <v>2.7534397389171007E-2</v>
      </c>
      <c r="AY793" s="13">
        <f t="shared" si="992"/>
        <v>1.3545822139576622E-2</v>
      </c>
      <c r="AZ793" s="13">
        <f t="shared" si="993"/>
        <v>3.332001329893071E-3</v>
      </c>
      <c r="BA793" s="13">
        <f t="shared" si="994"/>
        <v>5.4640379141806725E-4</v>
      </c>
      <c r="BB793" s="13">
        <f t="shared" si="995"/>
        <v>6.7202202306508363E-5</v>
      </c>
      <c r="BC793" s="13">
        <f t="shared" si="996"/>
        <v>6.6121590893420015E-6</v>
      </c>
      <c r="BD793" s="13">
        <f t="shared" si="997"/>
        <v>6.6824150826171468E-7</v>
      </c>
      <c r="BE793" s="13">
        <f t="shared" si="998"/>
        <v>1.9320584581956294E-6</v>
      </c>
      <c r="BF793" s="13">
        <f t="shared" si="999"/>
        <v>2.7930395221897182E-6</v>
      </c>
      <c r="BG793" s="13">
        <f t="shared" si="1000"/>
        <v>2.6917990807239077E-6</v>
      </c>
      <c r="BH793" s="13">
        <f t="shared" si="1001"/>
        <v>1.9456712570895107E-6</v>
      </c>
      <c r="BI793" s="13">
        <f t="shared" si="1002"/>
        <v>1.1250874310117389E-6</v>
      </c>
      <c r="BJ793" s="14">
        <f t="shared" si="1003"/>
        <v>0.83008433585084151</v>
      </c>
      <c r="BK793" s="14">
        <f t="shared" si="1004"/>
        <v>0.11589029761417671</v>
      </c>
      <c r="BL793" s="14">
        <f t="shared" si="1005"/>
        <v>3.8575105227252285E-2</v>
      </c>
      <c r="BM793" s="14">
        <f t="shared" si="1006"/>
        <v>0.62868961820254921</v>
      </c>
      <c r="BN793" s="14">
        <f t="shared" si="1007"/>
        <v>0.34298832145362262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1.3644444444444399</v>
      </c>
      <c r="F794" s="10">
        <f>VLOOKUP(B794,home!$B$2:$E$405,3,FALSE)</f>
        <v>0.81</v>
      </c>
      <c r="G794" s="10">
        <f>VLOOKUP(C794,away!$B$2:$E$405,4,FALSE)</f>
        <v>0.98</v>
      </c>
      <c r="H794" s="10">
        <f>VLOOKUP(A794,away!$A$2:$E$405,3,FALSE)</f>
        <v>1.1155555555555601</v>
      </c>
      <c r="I794" s="10">
        <f>VLOOKUP(C794,away!$B$2:$E$405,3,FALSE)</f>
        <v>1.3</v>
      </c>
      <c r="J794" s="10">
        <f>VLOOKUP(B794,home!$B$2:$E$405,4,FALSE)</f>
        <v>1.1000000000000001</v>
      </c>
      <c r="K794" s="12">
        <f t="shared" si="952"/>
        <v>1.0830959999999965</v>
      </c>
      <c r="L794" s="12">
        <f t="shared" si="953"/>
        <v>1.5952444444444509</v>
      </c>
      <c r="M794" s="13">
        <f t="shared" si="954"/>
        <v>6.8677032985648118E-2</v>
      </c>
      <c r="N794" s="13">
        <f t="shared" si="955"/>
        <v>7.4383819718623276E-2</v>
      </c>
      <c r="O794" s="13">
        <f t="shared" si="956"/>
        <v>0.10955665533128346</v>
      </c>
      <c r="P794" s="13">
        <f t="shared" si="957"/>
        <v>0.11866037516269139</v>
      </c>
      <c r="Q794" s="13">
        <f t="shared" si="958"/>
        <v>4.0282408800980871E-2</v>
      </c>
      <c r="R794" s="13">
        <f t="shared" si="959"/>
        <v>8.7384822884572749E-2</v>
      </c>
      <c r="S794" s="13">
        <f t="shared" si="960"/>
        <v>5.125543439206641E-2</v>
      </c>
      <c r="T794" s="13">
        <f t="shared" si="961"/>
        <v>6.4260288848604991E-2</v>
      </c>
      <c r="U794" s="13">
        <f t="shared" si="962"/>
        <v>9.4646152126988889E-2</v>
      </c>
      <c r="V794" s="13">
        <f t="shared" si="963"/>
        <v>9.8399207771384528E-3</v>
      </c>
      <c r="W794" s="13">
        <f t="shared" si="964"/>
        <v>1.454323861423568E-2</v>
      </c>
      <c r="X794" s="13">
        <f t="shared" si="965"/>
        <v>2.3200020603589482E-2</v>
      </c>
      <c r="Y794" s="13">
        <f t="shared" si="966"/>
        <v>1.8504851989436463E-2</v>
      </c>
      <c r="Z794" s="13">
        <f t="shared" si="967"/>
        <v>4.6466717745125667E-2</v>
      </c>
      <c r="AA794" s="13">
        <f t="shared" si="968"/>
        <v>5.0327916122874454E-2</v>
      </c>
      <c r="AB794" s="13">
        <f t="shared" si="969"/>
        <v>2.7254982320510327E-2</v>
      </c>
      <c r="AC794" s="13">
        <f t="shared" si="970"/>
        <v>1.0625902141389951E-3</v>
      </c>
      <c r="AD794" s="13">
        <f t="shared" si="971"/>
        <v>3.9379308925310387E-3</v>
      </c>
      <c r="AE794" s="13">
        <f t="shared" si="972"/>
        <v>6.2819623789163179E-3</v>
      </c>
      <c r="AF794" s="13">
        <f t="shared" si="973"/>
        <v>5.0106327925876519E-3</v>
      </c>
      <c r="AG794" s="13">
        <f t="shared" si="974"/>
        <v>2.6643947085088788E-3</v>
      </c>
      <c r="AH794" s="13">
        <f t="shared" si="975"/>
        <v>1.8531443333620022E-2</v>
      </c>
      <c r="AI794" s="13">
        <f t="shared" si="976"/>
        <v>2.0071332148870445E-2</v>
      </c>
      <c r="AJ794" s="13">
        <f t="shared" si="977"/>
        <v>1.0869589782556454E-2</v>
      </c>
      <c r="AK794" s="13">
        <f t="shared" si="978"/>
        <v>3.9242697383759092E-3</v>
      </c>
      <c r="AL794" s="13">
        <f t="shared" si="979"/>
        <v>7.3437857153955407E-5</v>
      </c>
      <c r="AM794" s="13">
        <f t="shared" si="980"/>
        <v>8.5303143959535705E-4</v>
      </c>
      <c r="AN794" s="13">
        <f t="shared" si="981"/>
        <v>1.3607936649509455E-3</v>
      </c>
      <c r="AO794" s="13">
        <f t="shared" si="982"/>
        <v>1.0853992670240998E-3</v>
      </c>
      <c r="AP794" s="13">
        <f t="shared" si="983"/>
        <v>5.7715905024142478E-4</v>
      </c>
      <c r="AQ794" s="13">
        <f t="shared" si="984"/>
        <v>2.3017744211461711E-4</v>
      </c>
      <c r="AR794" s="13">
        <f t="shared" si="985"/>
        <v>5.9124364050988981E-3</v>
      </c>
      <c r="AS794" s="13">
        <f t="shared" si="986"/>
        <v>6.4037362206169745E-3</v>
      </c>
      <c r="AT794" s="13">
        <f t="shared" si="987"/>
        <v>3.4679305428026701E-3</v>
      </c>
      <c r="AU794" s="13">
        <f t="shared" si="988"/>
        <v>1.2520338997291296E-3</v>
      </c>
      <c r="AV794" s="13">
        <f t="shared" si="989"/>
        <v>3.3901822716525423E-4</v>
      </c>
      <c r="AW794" s="13">
        <f t="shared" si="990"/>
        <v>3.5246150237953255E-6</v>
      </c>
      <c r="AX794" s="13">
        <f t="shared" si="991"/>
        <v>1.5398582334999494E-4</v>
      </c>
      <c r="AY794" s="13">
        <f t="shared" si="992"/>
        <v>2.4564502922228405E-4</v>
      </c>
      <c r="AZ794" s="13">
        <f t="shared" si="993"/>
        <v>1.9593193408612173E-4</v>
      </c>
      <c r="BA794" s="13">
        <f t="shared" si="994"/>
        <v>1.0418644311338067E-4</v>
      </c>
      <c r="BB794" s="13">
        <f t="shared" si="995"/>
        <v>4.1550711140762082E-5</v>
      </c>
      <c r="BC794" s="13">
        <f t="shared" si="996"/>
        <v>1.325670822200337E-5</v>
      </c>
      <c r="BD794" s="13">
        <f t="shared" si="997"/>
        <v>1.5719635547275233E-3</v>
      </c>
      <c r="BE794" s="13">
        <f t="shared" si="998"/>
        <v>1.7025874382711559E-3</v>
      </c>
      <c r="BF794" s="13">
        <f t="shared" si="999"/>
        <v>9.2203282202086483E-4</v>
      </c>
      <c r="BG794" s="13">
        <f t="shared" si="1000"/>
        <v>3.328833537998358E-4</v>
      </c>
      <c r="BH794" s="13">
        <f t="shared" si="1001"/>
        <v>9.0136157241796453E-5</v>
      </c>
      <c r="BI794" s="13">
        <f t="shared" si="1002"/>
        <v>1.9525222272792095E-5</v>
      </c>
      <c r="BJ794" s="14">
        <f t="shared" si="1003"/>
        <v>0.25793066686107569</v>
      </c>
      <c r="BK794" s="14">
        <f t="shared" si="1004"/>
        <v>0.24981443641805962</v>
      </c>
      <c r="BL794" s="14">
        <f t="shared" si="1005"/>
        <v>0.44458144763339957</v>
      </c>
      <c r="BM794" s="14">
        <f t="shared" si="1006"/>
        <v>0.49960603335966225</v>
      </c>
      <c r="BN794" s="14">
        <f t="shared" si="1007"/>
        <v>0.49894511488379989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1.3644444444444399</v>
      </c>
      <c r="F795" s="10">
        <f>VLOOKUP(B795,home!$B$2:$E$405,3,FALSE)</f>
        <v>0.98</v>
      </c>
      <c r="G795" s="10">
        <f>VLOOKUP(C795,away!$B$2:$E$405,4,FALSE)</f>
        <v>1.06</v>
      </c>
      <c r="H795" s="10">
        <f>VLOOKUP(A795,away!$A$2:$E$405,3,FALSE)</f>
        <v>1.1155555555555601</v>
      </c>
      <c r="I795" s="10">
        <f>VLOOKUP(C795,away!$B$2:$E$405,3,FALSE)</f>
        <v>0.56999999999999995</v>
      </c>
      <c r="J795" s="10">
        <f>VLOOKUP(B795,home!$B$2:$E$405,4,FALSE)</f>
        <v>1.29</v>
      </c>
      <c r="K795" s="12">
        <f t="shared" si="952"/>
        <v>1.417384888888884</v>
      </c>
      <c r="L795" s="12">
        <f t="shared" si="953"/>
        <v>0.82026800000000322</v>
      </c>
      <c r="M795" s="13">
        <f t="shared" si="954"/>
        <v>0.10670866778356235</v>
      </c>
      <c r="N795" s="13">
        <f t="shared" si="955"/>
        <v>0.15124725322988533</v>
      </c>
      <c r="O795" s="13">
        <f t="shared" si="956"/>
        <v>8.7529705505487457E-2</v>
      </c>
      <c r="P795" s="13">
        <f t="shared" si="957"/>
        <v>0.12406328191237206</v>
      </c>
      <c r="Q795" s="13">
        <f t="shared" si="958"/>
        <v>0.10718778560699499</v>
      </c>
      <c r="R795" s="13">
        <f t="shared" si="959"/>
        <v>3.5898908237787734E-2</v>
      </c>
      <c r="S795" s="13">
        <f t="shared" si="960"/>
        <v>3.6060092958164751E-2</v>
      </c>
      <c r="T795" s="13">
        <f t="shared" si="961"/>
        <v>8.7922710524278913E-2</v>
      </c>
      <c r="U795" s="13">
        <f t="shared" si="962"/>
        <v>5.0882570063849011E-2</v>
      </c>
      <c r="V795" s="13">
        <f t="shared" si="963"/>
        <v>4.658304783772195E-3</v>
      </c>
      <c r="W795" s="13">
        <f t="shared" si="964"/>
        <v>5.0642115864272044E-2</v>
      </c>
      <c r="X795" s="13">
        <f t="shared" si="965"/>
        <v>4.1540107095754862E-2</v>
      </c>
      <c r="Y795" s="13">
        <f t="shared" si="966"/>
        <v>1.7037010283610394E-2</v>
      </c>
      <c r="Z795" s="13">
        <f t="shared" si="967"/>
        <v>9.8155752207979285E-3</v>
      </c>
      <c r="AA795" s="13">
        <f t="shared" si="968"/>
        <v>1.3912447993711153E-2</v>
      </c>
      <c r="AB795" s="13">
        <f t="shared" si="969"/>
        <v>9.8596467768693342E-3</v>
      </c>
      <c r="AC795" s="13">
        <f t="shared" si="970"/>
        <v>3.3849439765936366E-4</v>
      </c>
      <c r="AD795" s="13">
        <f t="shared" si="971"/>
        <v>1.7944842441844806E-2</v>
      </c>
      <c r="AE795" s="13">
        <f t="shared" si="972"/>
        <v>1.4719580020087213E-2</v>
      </c>
      <c r="AF795" s="13">
        <f t="shared" si="973"/>
        <v>6.0370002319584731E-3</v>
      </c>
      <c r="AG795" s="13">
        <f t="shared" si="974"/>
        <v>1.6506527020893774E-3</v>
      </c>
      <c r="AH795" s="13">
        <f t="shared" si="975"/>
        <v>2.0128505638033764E-3</v>
      </c>
      <c r="AI795" s="13">
        <f t="shared" si="976"/>
        <v>2.8529839727263759E-3</v>
      </c>
      <c r="AJ795" s="13">
        <f t="shared" si="977"/>
        <v>2.0218881855922715E-3</v>
      </c>
      <c r="AK795" s="13">
        <f t="shared" si="978"/>
        <v>9.5526458709381632E-4</v>
      </c>
      <c r="AL795" s="13">
        <f t="shared" si="979"/>
        <v>1.5741823698052451E-5</v>
      </c>
      <c r="AM795" s="13">
        <f t="shared" si="980"/>
        <v>5.0869497021125429E-3</v>
      </c>
      <c r="AN795" s="13">
        <f t="shared" si="981"/>
        <v>4.1726620582524677E-3</v>
      </c>
      <c r="AO795" s="13">
        <f t="shared" si="982"/>
        <v>1.7113505805993246E-3</v>
      </c>
      <c r="AP795" s="13">
        <f t="shared" si="983"/>
        <v>4.6792203934901738E-4</v>
      </c>
      <c r="AQ795" s="13">
        <f t="shared" si="984"/>
        <v>9.5955368843185322E-5</v>
      </c>
      <c r="AR795" s="13">
        <f t="shared" si="985"/>
        <v>3.3021538125397497E-4</v>
      </c>
      <c r="AS795" s="13">
        <f t="shared" si="986"/>
        <v>4.6804229146806578E-4</v>
      </c>
      <c r="AT795" s="13">
        <f t="shared" si="987"/>
        <v>3.3169803564388163E-4</v>
      </c>
      <c r="AU795" s="13">
        <f t="shared" si="988"/>
        <v>1.5671459446525476E-4</v>
      </c>
      <c r="AV795" s="13">
        <f t="shared" si="989"/>
        <v>5.5531224515850411E-5</v>
      </c>
      <c r="AW795" s="13">
        <f t="shared" si="990"/>
        <v>5.0838896008262134E-7</v>
      </c>
      <c r="AX795" s="13">
        <f t="shared" si="991"/>
        <v>1.2016942730520203E-3</v>
      </c>
      <c r="AY795" s="13">
        <f t="shared" si="992"/>
        <v>9.8571135796783832E-4</v>
      </c>
      <c r="AZ795" s="13">
        <f t="shared" si="993"/>
        <v>4.0427374208878308E-4</v>
      </c>
      <c r="BA795" s="13">
        <f t="shared" si="994"/>
        <v>1.1053760462522774E-4</v>
      </c>
      <c r="BB795" s="13">
        <f t="shared" si="995"/>
        <v>2.2667614967681662E-5</v>
      </c>
      <c r="BC795" s="13">
        <f t="shared" si="996"/>
        <v>3.7187038388620756E-6</v>
      </c>
      <c r="BD795" s="13">
        <f t="shared" si="997"/>
        <v>4.5144185058406086E-5</v>
      </c>
      <c r="BE795" s="13">
        <f t="shared" si="998"/>
        <v>6.3986685722988124E-5</v>
      </c>
      <c r="BF795" s="13">
        <f t="shared" si="999"/>
        <v>4.5346880716922747E-5</v>
      </c>
      <c r="BG795" s="13">
        <f t="shared" si="1000"/>
        <v>2.1424661162137673E-5</v>
      </c>
      <c r="BH795" s="13">
        <f t="shared" si="1001"/>
        <v>7.5917477451946248E-6</v>
      </c>
      <c r="BI795" s="13">
        <f t="shared" si="1002"/>
        <v>2.1520857068590224E-6</v>
      </c>
      <c r="BJ795" s="14">
        <f t="shared" si="1003"/>
        <v>0.5101925010464734</v>
      </c>
      <c r="BK795" s="14">
        <f t="shared" si="1004"/>
        <v>0.27283029501719663</v>
      </c>
      <c r="BL795" s="14">
        <f t="shared" si="1005"/>
        <v>0.20745411366038008</v>
      </c>
      <c r="BM795" s="14">
        <f t="shared" si="1006"/>
        <v>0.38667167969975025</v>
      </c>
      <c r="BN795" s="14">
        <f t="shared" si="1007"/>
        <v>0.61263560227608982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1.5103092783505201</v>
      </c>
      <c r="F796" s="10">
        <f>VLOOKUP(B796,home!$B$2:$E$405,3,FALSE)</f>
        <v>0.51</v>
      </c>
      <c r="G796" s="10">
        <f>VLOOKUP(C796,away!$B$2:$E$405,4,FALSE)</f>
        <v>0.85</v>
      </c>
      <c r="H796" s="10">
        <f>VLOOKUP(A796,away!$A$2:$E$405,3,FALSE)</f>
        <v>1.3453608247422699</v>
      </c>
      <c r="I796" s="10">
        <f>VLOOKUP(C796,away!$B$2:$E$405,3,FALSE)</f>
        <v>0.56999999999999995</v>
      </c>
      <c r="J796" s="10">
        <f>VLOOKUP(B796,home!$B$2:$E$405,4,FALSE)</f>
        <v>1.49</v>
      </c>
      <c r="K796" s="12">
        <f t="shared" si="952"/>
        <v>0.6547190721649504</v>
      </c>
      <c r="L796" s="12">
        <f t="shared" si="953"/>
        <v>1.1426149484536097</v>
      </c>
      <c r="M796" s="13">
        <f t="shared" si="954"/>
        <v>0.16574015959819674</v>
      </c>
      <c r="N796" s="13">
        <f t="shared" si="955"/>
        <v>0.10851324351260216</v>
      </c>
      <c r="O796" s="13">
        <f t="shared" si="956"/>
        <v>0.1893771839159866</v>
      </c>
      <c r="P796" s="13">
        <f t="shared" si="957"/>
        <v>0.12398885414268591</v>
      </c>
      <c r="Q796" s="13">
        <f t="shared" si="958"/>
        <v>3.5522845055090096E-2</v>
      </c>
      <c r="R796" s="13">
        <f t="shared" si="959"/>
        <v>0.10819260061922741</v>
      </c>
      <c r="S796" s="13">
        <f t="shared" si="960"/>
        <v>2.3188761234581769E-2</v>
      </c>
      <c r="T796" s="13">
        <f t="shared" si="961"/>
        <v>4.0588933771547334E-2</v>
      </c>
      <c r="U796" s="13">
        <f t="shared" si="962"/>
        <v>7.0835759092533618E-2</v>
      </c>
      <c r="V796" s="13">
        <f t="shared" si="963"/>
        <v>1.9274802340096284E-3</v>
      </c>
      <c r="W796" s="13">
        <f t="shared" si="964"/>
        <v>7.7524947183759624E-3</v>
      </c>
      <c r="X796" s="13">
        <f t="shared" si="965"/>
        <v>8.8581163530240311E-3</v>
      </c>
      <c r="Y796" s="13">
        <f t="shared" si="966"/>
        <v>5.0607080800533161E-3</v>
      </c>
      <c r="Z796" s="13">
        <f t="shared" si="967"/>
        <v>4.1207494259866827E-2</v>
      </c>
      <c r="AA796" s="13">
        <f t="shared" si="968"/>
        <v>2.697933240806253E-2</v>
      </c>
      <c r="AB796" s="13">
        <f t="shared" si="969"/>
        <v>8.8319417409182359E-3</v>
      </c>
      <c r="AC796" s="13">
        <f t="shared" si="970"/>
        <v>9.0120759724477377E-5</v>
      </c>
      <c r="AD796" s="13">
        <f t="shared" si="971"/>
        <v>1.2689265372446969E-3</v>
      </c>
      <c r="AE796" s="13">
        <f t="shared" si="972"/>
        <v>1.4498944299452666E-3</v>
      </c>
      <c r="AF796" s="13">
        <f t="shared" si="973"/>
        <v>8.283355246675436E-4</v>
      </c>
      <c r="AG796" s="13">
        <f t="shared" si="974"/>
        <v>3.1548951760676627E-4</v>
      </c>
      <c r="AH796" s="13">
        <f t="shared" si="975"/>
        <v>1.177107473241004E-2</v>
      </c>
      <c r="AI796" s="13">
        <f t="shared" si="976"/>
        <v>7.7067471271877941E-3</v>
      </c>
      <c r="AJ796" s="13">
        <f t="shared" si="977"/>
        <v>2.5228771642611439E-3</v>
      </c>
      <c r="AK796" s="13">
        <f t="shared" si="978"/>
        <v>5.5059193205706587E-4</v>
      </c>
      <c r="AL796" s="13">
        <f t="shared" si="979"/>
        <v>2.6967440503967857E-6</v>
      </c>
      <c r="AM796" s="13">
        <f t="shared" si="980"/>
        <v>1.661580810220663E-4</v>
      </c>
      <c r="AN796" s="13">
        <f t="shared" si="981"/>
        <v>1.8985470718217899E-4</v>
      </c>
      <c r="AO796" s="13">
        <f t="shared" si="982"/>
        <v>1.0846541323032032E-4</v>
      </c>
      <c r="AP796" s="13">
        <f t="shared" si="983"/>
        <v>4.1311400849053967E-5</v>
      </c>
      <c r="AQ796" s="13">
        <f t="shared" si="984"/>
        <v>1.1800756037922055E-5</v>
      </c>
      <c r="AR796" s="13">
        <f t="shared" si="985"/>
        <v>2.6899611897232569E-3</v>
      </c>
      <c r="AS796" s="13">
        <f t="shared" si="986"/>
        <v>1.7611688942953368E-3</v>
      </c>
      <c r="AT796" s="13">
        <f t="shared" si="987"/>
        <v>5.765354321994071E-4</v>
      </c>
      <c r="AU796" s="13">
        <f t="shared" si="988"/>
        <v>1.2582291441327152E-4</v>
      </c>
      <c r="AV796" s="13">
        <f t="shared" si="989"/>
        <v>2.059466544543677E-5</v>
      </c>
      <c r="AW796" s="13">
        <f t="shared" si="990"/>
        <v>5.6039225217118644E-8</v>
      </c>
      <c r="AX796" s="13">
        <f t="shared" si="991"/>
        <v>1.8131144106579313E-5</v>
      </c>
      <c r="AY796" s="13">
        <f t="shared" si="992"/>
        <v>2.0716916288744088E-5</v>
      </c>
      <c r="AZ796" s="13">
        <f t="shared" si="993"/>
        <v>1.1835729118690539E-5</v>
      </c>
      <c r="BA796" s="13">
        <f t="shared" si="994"/>
        <v>4.5078936722878247E-6</v>
      </c>
      <c r="BB796" s="13">
        <f t="shared" si="995"/>
        <v>1.2876966739988768E-6</v>
      </c>
      <c r="BC796" s="13">
        <f t="shared" si="996"/>
        <v>2.942682937570222E-7</v>
      </c>
      <c r="BD796" s="13">
        <f t="shared" si="997"/>
        <v>5.1226497768964193E-4</v>
      </c>
      <c r="BE796" s="13">
        <f t="shared" si="998"/>
        <v>3.3538965089556142E-4</v>
      </c>
      <c r="BF796" s="13">
        <f t="shared" si="999"/>
        <v>1.0979300052403426E-4</v>
      </c>
      <c r="BG796" s="13">
        <f t="shared" si="1000"/>
        <v>2.3961190477767212E-5</v>
      </c>
      <c r="BH796" s="13">
        <f t="shared" si="1001"/>
        <v>3.9219620993928477E-6</v>
      </c>
      <c r="BI796" s="13">
        <f t="shared" si="1002"/>
        <v>5.1355667735611734E-7</v>
      </c>
      <c r="BJ796" s="14">
        <f t="shared" si="1003"/>
        <v>0.21073335150663286</v>
      </c>
      <c r="BK796" s="14">
        <f t="shared" si="1004"/>
        <v>0.31495878962953766</v>
      </c>
      <c r="BL796" s="14">
        <f t="shared" si="1005"/>
        <v>0.43292803616708492</v>
      </c>
      <c r="BM796" s="14">
        <f t="shared" si="1006"/>
        <v>0.26847212384226976</v>
      </c>
      <c r="BN796" s="14">
        <f t="shared" si="1007"/>
        <v>0.73133488684378889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1.5103092783505201</v>
      </c>
      <c r="F797" s="10">
        <f>VLOOKUP(B797,home!$B$2:$E$405,3,FALSE)</f>
        <v>0.66</v>
      </c>
      <c r="G797" s="10">
        <f>VLOOKUP(C797,away!$B$2:$E$405,4,FALSE)</f>
        <v>0.91</v>
      </c>
      <c r="H797" s="10">
        <f>VLOOKUP(A797,away!$A$2:$E$405,3,FALSE)</f>
        <v>1.3453608247422699</v>
      </c>
      <c r="I797" s="10">
        <f>VLOOKUP(C797,away!$B$2:$E$405,3,FALSE)</f>
        <v>0.41</v>
      </c>
      <c r="J797" s="10">
        <f>VLOOKUP(B797,home!$B$2:$E$405,4,FALSE)</f>
        <v>1.3</v>
      </c>
      <c r="K797" s="12">
        <f t="shared" si="952"/>
        <v>0.90709175257732244</v>
      </c>
      <c r="L797" s="12">
        <f t="shared" si="953"/>
        <v>0.71707731958762988</v>
      </c>
      <c r="M797" s="13">
        <f t="shared" si="954"/>
        <v>0.19707536259295283</v>
      </c>
      <c r="N797" s="13">
        <f t="shared" si="955"/>
        <v>0.17876543604425285</v>
      </c>
      <c r="O797" s="13">
        <f t="shared" si="956"/>
        <v>0.14131827276491488</v>
      </c>
      <c r="P797" s="13">
        <f t="shared" si="957"/>
        <v>0.12818863971352673</v>
      </c>
      <c r="Q797" s="13">
        <f t="shared" si="958"/>
        <v>8.1078326340815299E-2</v>
      </c>
      <c r="R797" s="13">
        <f t="shared" si="959"/>
        <v>5.066806412150935E-2</v>
      </c>
      <c r="S797" s="13">
        <f t="shared" si="960"/>
        <v>2.0845232929425497E-2</v>
      </c>
      <c r="T797" s="13">
        <f t="shared" si="961"/>
        <v>5.8139428929122959E-2</v>
      </c>
      <c r="U797" s="13">
        <f t="shared" si="962"/>
        <v>4.5960583083680062E-2</v>
      </c>
      <c r="V797" s="13">
        <f t="shared" si="963"/>
        <v>1.5065427078685485E-3</v>
      </c>
      <c r="W797" s="13">
        <f t="shared" si="964"/>
        <v>2.451516037884208E-2</v>
      </c>
      <c r="X797" s="13">
        <f t="shared" si="965"/>
        <v>1.7579265493720943E-2</v>
      </c>
      <c r="Y797" s="13">
        <f t="shared" si="966"/>
        <v>6.3028462902783629E-3</v>
      </c>
      <c r="Z797" s="13">
        <f t="shared" si="967"/>
        <v>1.2110973202982029E-2</v>
      </c>
      <c r="AA797" s="13">
        <f t="shared" si="968"/>
        <v>1.0985763908109956E-2</v>
      </c>
      <c r="AB797" s="13">
        <f t="shared" si="969"/>
        <v>4.982547918404078E-3</v>
      </c>
      <c r="AC797" s="13">
        <f t="shared" si="970"/>
        <v>6.1246132523577835E-5</v>
      </c>
      <c r="AD797" s="13">
        <f t="shared" si="971"/>
        <v>5.5593749481894989E-3</v>
      </c>
      <c r="AE797" s="13">
        <f t="shared" si="972"/>
        <v>3.9865016864303448E-3</v>
      </c>
      <c r="AF797" s="13">
        <f t="shared" si="973"/>
        <v>1.4293149719185186E-3</v>
      </c>
      <c r="AG797" s="13">
        <f t="shared" si="974"/>
        <v>3.4164311630326664E-4</v>
      </c>
      <c r="AH797" s="13">
        <f t="shared" si="975"/>
        <v>2.1711260504979914E-3</v>
      </c>
      <c r="AI797" s="13">
        <f t="shared" si="976"/>
        <v>1.9694105342125032E-3</v>
      </c>
      <c r="AJ797" s="13">
        <f t="shared" si="977"/>
        <v>8.9321802651153026E-4</v>
      </c>
      <c r="AK797" s="13">
        <f t="shared" si="978"/>
        <v>2.700769017006671E-4</v>
      </c>
      <c r="AL797" s="13">
        <f t="shared" si="979"/>
        <v>1.5935139355045042E-6</v>
      </c>
      <c r="AM797" s="13">
        <f t="shared" si="980"/>
        <v>1.0085726329975349E-3</v>
      </c>
      <c r="AN797" s="13">
        <f t="shared" si="981"/>
        <v>7.2322456027931075E-4</v>
      </c>
      <c r="AO797" s="13">
        <f t="shared" si="982"/>
        <v>2.5930396457251513E-4</v>
      </c>
      <c r="AP797" s="13">
        <f t="shared" si="983"/>
        <v>6.1980330624701648E-5</v>
      </c>
      <c r="AQ797" s="13">
        <f t="shared" si="984"/>
        <v>1.1111172337879035E-5</v>
      </c>
      <c r="AR797" s="13">
        <f t="shared" si="985"/>
        <v>3.1137304975559552E-4</v>
      </c>
      <c r="AS797" s="13">
        <f t="shared" si="986"/>
        <v>2.8244392540814893E-4</v>
      </c>
      <c r="AT797" s="13">
        <f t="shared" si="987"/>
        <v>1.2810127765164819E-4</v>
      </c>
      <c r="AU797" s="13">
        <f t="shared" si="988"/>
        <v>3.8733204150809251E-5</v>
      </c>
      <c r="AV797" s="13">
        <f t="shared" si="989"/>
        <v>8.7836425090231943E-6</v>
      </c>
      <c r="AW797" s="13">
        <f t="shared" si="990"/>
        <v>2.879191620872169E-8</v>
      </c>
      <c r="AX797" s="13">
        <f t="shared" si="991"/>
        <v>1.5247798621120969E-4</v>
      </c>
      <c r="AY797" s="13">
        <f t="shared" si="992"/>
        <v>1.0933850564845384E-4</v>
      </c>
      <c r="AZ797" s="13">
        <f t="shared" si="993"/>
        <v>3.9202081279055096E-5</v>
      </c>
      <c r="BA797" s="13">
        <f t="shared" si="994"/>
        <v>9.3703077886137454E-6</v>
      </c>
      <c r="BB797" s="13">
        <f t="shared" si="995"/>
        <v>1.6798087981925591E-6</v>
      </c>
      <c r="BC797" s="13">
        <f t="shared" si="996"/>
        <v>2.4091055808552774E-7</v>
      </c>
      <c r="BD797" s="13">
        <f t="shared" si="997"/>
        <v>3.7213091985094669E-5</v>
      </c>
      <c r="BE797" s="13">
        <f t="shared" si="998"/>
        <v>3.3755688827580632E-5</v>
      </c>
      <c r="BF797" s="13">
        <f t="shared" si="999"/>
        <v>1.5309753469032428E-5</v>
      </c>
      <c r="BG797" s="13">
        <f t="shared" si="1000"/>
        <v>4.629117035250457E-6</v>
      </c>
      <c r="BH797" s="13">
        <f t="shared" si="1001"/>
        <v>1.0497584710977187E-6</v>
      </c>
      <c r="BI797" s="13">
        <f t="shared" si="1002"/>
        <v>1.9044545026618407E-7</v>
      </c>
      <c r="BJ797" s="14">
        <f t="shared" si="1003"/>
        <v>0.38007380046096956</v>
      </c>
      <c r="BK797" s="14">
        <f t="shared" si="1004"/>
        <v>0.34778795609588109</v>
      </c>
      <c r="BL797" s="14">
        <f t="shared" si="1005"/>
        <v>0.26008064626425459</v>
      </c>
      <c r="BM797" s="14">
        <f t="shared" si="1006"/>
        <v>0.22284996473238325</v>
      </c>
      <c r="BN797" s="14">
        <f t="shared" si="1007"/>
        <v>0.77709410157797199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1.5103092783505201</v>
      </c>
      <c r="F798" s="10">
        <f>VLOOKUP(B798,home!$B$2:$E$405,3,FALSE)</f>
        <v>1.4</v>
      </c>
      <c r="G798" s="10">
        <f>VLOOKUP(C798,away!$B$2:$E$405,4,FALSE)</f>
        <v>0.74</v>
      </c>
      <c r="H798" s="10">
        <f>VLOOKUP(A798,away!$A$2:$E$405,3,FALSE)</f>
        <v>1.3453608247422699</v>
      </c>
      <c r="I798" s="10">
        <f>VLOOKUP(C798,away!$B$2:$E$405,3,FALSE)</f>
        <v>0.91</v>
      </c>
      <c r="J798" s="10">
        <f>VLOOKUP(B798,home!$B$2:$E$405,4,FALSE)</f>
        <v>0.66</v>
      </c>
      <c r="K798" s="12">
        <f t="shared" si="952"/>
        <v>1.5646804123711386</v>
      </c>
      <c r="L798" s="12">
        <f t="shared" si="953"/>
        <v>0.80802371134020745</v>
      </c>
      <c r="M798" s="13">
        <f t="shared" si="954"/>
        <v>9.3228284300571937E-2</v>
      </c>
      <c r="N798" s="13">
        <f t="shared" si="955"/>
        <v>0.14587247032407263</v>
      </c>
      <c r="O798" s="13">
        <f t="shared" si="956"/>
        <v>7.5330664282428128E-2</v>
      </c>
      <c r="P798" s="13">
        <f t="shared" si="957"/>
        <v>0.11786841485362144</v>
      </c>
      <c r="Q798" s="13">
        <f t="shared" si="958"/>
        <v>0.11412189851013335</v>
      </c>
      <c r="R798" s="13">
        <f t="shared" si="959"/>
        <v>3.043448146560539E-2</v>
      </c>
      <c r="S798" s="13">
        <f t="shared" si="960"/>
        <v>3.7255226040934931E-2</v>
      </c>
      <c r="T798" s="13">
        <f t="shared" si="961"/>
        <v>9.2213199979348431E-2</v>
      </c>
      <c r="U798" s="13">
        <f t="shared" si="962"/>
        <v>4.7620237009905218E-2</v>
      </c>
      <c r="V798" s="13">
        <f t="shared" si="963"/>
        <v>5.2335267032396632E-3</v>
      </c>
      <c r="W798" s="13">
        <f t="shared" si="964"/>
        <v>5.9521433073804232E-2</v>
      </c>
      <c r="X798" s="13">
        <f t="shared" si="965"/>
        <v>4.8094729256583063E-2</v>
      </c>
      <c r="Y798" s="13">
        <f t="shared" si="966"/>
        <v>1.9430840814903351E-2</v>
      </c>
      <c r="Z798" s="13">
        <f t="shared" si="967"/>
        <v>8.1972608888510757E-3</v>
      </c>
      <c r="AA798" s="13">
        <f t="shared" si="968"/>
        <v>1.2826093547881307E-2</v>
      </c>
      <c r="AB798" s="13">
        <f t="shared" si="969"/>
        <v>1.0034368670804863E-2</v>
      </c>
      <c r="AC798" s="13">
        <f t="shared" si="970"/>
        <v>4.1354636982816775E-4</v>
      </c>
      <c r="AD798" s="13">
        <f t="shared" si="971"/>
        <v>2.3283005111710282E-2</v>
      </c>
      <c r="AE798" s="13">
        <f t="shared" si="972"/>
        <v>1.8813220201517163E-2</v>
      </c>
      <c r="AF798" s="13">
        <f t="shared" si="973"/>
        <v>7.6007640047452306E-3</v>
      </c>
      <c r="AG798" s="13">
        <f t="shared" si="974"/>
        <v>2.0471991800451003E-3</v>
      </c>
      <c r="AH798" s="13">
        <f t="shared" si="975"/>
        <v>1.6558952915583429E-3</v>
      </c>
      <c r="AI798" s="13">
        <f t="shared" si="976"/>
        <v>2.5909469276389351E-3</v>
      </c>
      <c r="AJ798" s="13">
        <f t="shared" si="977"/>
        <v>2.0270019535849121E-3</v>
      </c>
      <c r="AK798" s="13">
        <f t="shared" si="978"/>
        <v>1.057203417537448E-3</v>
      </c>
      <c r="AL798" s="13">
        <f t="shared" si="979"/>
        <v>2.0913848386595945E-5</v>
      </c>
      <c r="AM798" s="13">
        <f t="shared" si="980"/>
        <v>7.286092407886028E-3</v>
      </c>
      <c r="AN798" s="13">
        <f t="shared" si="981"/>
        <v>5.8873354285877769E-3</v>
      </c>
      <c r="AO798" s="13">
        <f t="shared" si="982"/>
        <v>2.378553311456093E-3</v>
      </c>
      <c r="AP798" s="13">
        <f t="shared" si="983"/>
        <v>6.4064249144776429E-4</v>
      </c>
      <c r="AQ798" s="13">
        <f t="shared" si="984"/>
        <v>1.2941358089546486E-4</v>
      </c>
      <c r="AR798" s="13">
        <f t="shared" si="985"/>
        <v>2.6760053181514953E-4</v>
      </c>
      <c r="AS798" s="13">
        <f t="shared" si="986"/>
        <v>4.1870931047126417E-4</v>
      </c>
      <c r="AT798" s="13">
        <f t="shared" si="987"/>
        <v>3.2757312828590642E-4</v>
      </c>
      <c r="AU798" s="13">
        <f t="shared" si="988"/>
        <v>1.7084908581603198E-4</v>
      </c>
      <c r="AV798" s="13">
        <f t="shared" si="989"/>
        <v>6.6831054511965238E-5</v>
      </c>
      <c r="AW798" s="13">
        <f t="shared" si="990"/>
        <v>7.3448208231572426E-7</v>
      </c>
      <c r="AX798" s="13">
        <f t="shared" si="991"/>
        <v>1.9000676788908885E-3</v>
      </c>
      <c r="AY798" s="13">
        <f t="shared" si="992"/>
        <v>1.5352997376949892E-3</v>
      </c>
      <c r="AZ798" s="13">
        <f t="shared" si="993"/>
        <v>6.2027929603597606E-4</v>
      </c>
      <c r="BA798" s="13">
        <f t="shared" si="994"/>
        <v>1.6706679295016021E-4</v>
      </c>
      <c r="BB798" s="13">
        <f t="shared" si="995"/>
        <v>3.3748482520323606E-5</v>
      </c>
      <c r="BC798" s="13">
        <f t="shared" si="996"/>
        <v>5.4539148196344015E-6</v>
      </c>
      <c r="BD798" s="13">
        <f t="shared" si="997"/>
        <v>3.6037929145648381E-5</v>
      </c>
      <c r="BE798" s="13">
        <f t="shared" si="998"/>
        <v>5.6387841836614985E-5</v>
      </c>
      <c r="BF798" s="13">
        <f t="shared" si="999"/>
        <v>4.4114475808816648E-5</v>
      </c>
      <c r="BG798" s="13">
        <f t="shared" si="1000"/>
        <v>2.3008352066691952E-5</v>
      </c>
      <c r="BH798" s="13">
        <f t="shared" si="1001"/>
        <v>9.0001794499229747E-6</v>
      </c>
      <c r="BI798" s="13">
        <f t="shared" si="1002"/>
        <v>2.8164808986239431E-6</v>
      </c>
      <c r="BJ798" s="14">
        <f t="shared" si="1003"/>
        <v>0.55158271358004807</v>
      </c>
      <c r="BK798" s="14">
        <f t="shared" si="1004"/>
        <v>0.25555521185427771</v>
      </c>
      <c r="BL798" s="14">
        <f t="shared" si="1005"/>
        <v>0.18499982093705122</v>
      </c>
      <c r="BM798" s="14">
        <f t="shared" si="1006"/>
        <v>0.42194422826818234</v>
      </c>
      <c r="BN798" s="14">
        <f t="shared" si="1007"/>
        <v>0.57685621373643281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1.5103092783505201</v>
      </c>
      <c r="F799" s="10">
        <f>VLOOKUP(B799,home!$B$2:$E$405,3,FALSE)</f>
        <v>0.51</v>
      </c>
      <c r="G799" s="10">
        <f>VLOOKUP(C799,away!$B$2:$E$405,4,FALSE)</f>
        <v>0.44</v>
      </c>
      <c r="H799" s="10">
        <f>VLOOKUP(A799,away!$A$2:$E$405,3,FALSE)</f>
        <v>1.3453608247422699</v>
      </c>
      <c r="I799" s="10">
        <f>VLOOKUP(C799,away!$B$2:$E$405,3,FALSE)</f>
        <v>1.18</v>
      </c>
      <c r="J799" s="10">
        <f>VLOOKUP(B799,home!$B$2:$E$405,4,FALSE)</f>
        <v>1.4</v>
      </c>
      <c r="K799" s="12">
        <f t="shared" si="952"/>
        <v>0.33891340206185672</v>
      </c>
      <c r="L799" s="12">
        <f t="shared" si="953"/>
        <v>2.22253608247423</v>
      </c>
      <c r="M799" s="13">
        <f t="shared" si="954"/>
        <v>7.7192769587077562E-2</v>
      </c>
      <c r="N799" s="13">
        <f t="shared" si="955"/>
        <v>2.616166415533348E-2</v>
      </c>
      <c r="O799" s="13">
        <f t="shared" si="956"/>
        <v>0.17156371571339923</v>
      </c>
      <c r="P799" s="13">
        <f t="shared" si="957"/>
        <v>5.8145242562801361E-2</v>
      </c>
      <c r="Q799" s="13">
        <f t="shared" si="958"/>
        <v>4.4332693012418996E-3</v>
      </c>
      <c r="R799" s="13">
        <f t="shared" si="959"/>
        <v>0.19065327430819046</v>
      </c>
      <c r="S799" s="13">
        <f t="shared" si="960"/>
        <v>1.0949436232085202E-2</v>
      </c>
      <c r="T799" s="13">
        <f t="shared" si="961"/>
        <v>9.8531009853354383E-3</v>
      </c>
      <c r="U799" s="13">
        <f t="shared" si="962"/>
        <v>6.4614949810021208E-2</v>
      </c>
      <c r="V799" s="13">
        <f t="shared" si="963"/>
        <v>9.164036549107337E-4</v>
      </c>
      <c r="W799" s="13">
        <f t="shared" si="964"/>
        <v>5.0083146038009437E-4</v>
      </c>
      <c r="X799" s="13">
        <f t="shared" si="965"/>
        <v>1.1131159919330225E-3</v>
      </c>
      <c r="Y799" s="13">
        <f t="shared" si="966"/>
        <v>1.2369702280251183E-3</v>
      </c>
      <c r="Z799" s="13">
        <f t="shared" si="967"/>
        <v>0.14124459379727011</v>
      </c>
      <c r="AA799" s="13">
        <f t="shared" si="968"/>
        <v>4.7869685806677831E-2</v>
      </c>
      <c r="AB799" s="13">
        <f t="shared" si="969"/>
        <v>8.1118390361866795E-3</v>
      </c>
      <c r="AC799" s="13">
        <f t="shared" si="970"/>
        <v>4.3142409163816287E-5</v>
      </c>
      <c r="AD799" s="13">
        <f t="shared" si="971"/>
        <v>4.2434623524256418E-5</v>
      </c>
      <c r="AE799" s="13">
        <f t="shared" si="972"/>
        <v>9.4312481928869669E-5</v>
      </c>
      <c r="AF799" s="13">
        <f t="shared" si="973"/>
        <v>1.0480644705730581E-4</v>
      </c>
      <c r="AG799" s="13">
        <f t="shared" si="974"/>
        <v>7.7645370086929072E-5</v>
      </c>
      <c r="AH799" s="13">
        <f t="shared" si="975"/>
        <v>7.8480301542212166E-2</v>
      </c>
      <c r="AI799" s="13">
        <f t="shared" si="976"/>
        <v>2.6598025990511507E-2</v>
      </c>
      <c r="AJ799" s="13">
        <f t="shared" si="977"/>
        <v>4.5072137382869693E-3</v>
      </c>
      <c r="AK799" s="13">
        <f t="shared" si="978"/>
        <v>5.0918504728759224E-4</v>
      </c>
      <c r="AL799" s="13">
        <f t="shared" si="979"/>
        <v>1.2998760681822517E-6</v>
      </c>
      <c r="AM799" s="13">
        <f t="shared" si="980"/>
        <v>2.8763325247639675E-6</v>
      </c>
      <c r="AN799" s="13">
        <f t="shared" si="981"/>
        <v>6.39275282148212E-6</v>
      </c>
      <c r="AO799" s="13">
        <f t="shared" si="982"/>
        <v>7.1040619060414766E-6</v>
      </c>
      <c r="AP799" s="13">
        <f t="shared" si="983"/>
        <v>5.2630113061026108E-6</v>
      </c>
      <c r="AQ799" s="13">
        <f t="shared" si="984"/>
        <v>2.9243081325707202E-6</v>
      </c>
      <c r="AR799" s="13">
        <f t="shared" si="985"/>
        <v>3.4885060388204894E-2</v>
      </c>
      <c r="AS799" s="13">
        <f t="shared" si="986"/>
        <v>1.1823014497299836E-2</v>
      </c>
      <c r="AT799" s="13">
        <f t="shared" si="987"/>
        <v>2.0034890329532697E-3</v>
      </c>
      <c r="AU799" s="13">
        <f t="shared" si="988"/>
        <v>2.263364280506041E-4</v>
      </c>
      <c r="AV799" s="13">
        <f t="shared" si="989"/>
        <v>1.9177112210289711E-5</v>
      </c>
      <c r="AW799" s="13">
        <f t="shared" si="990"/>
        <v>2.7198002585799698E-8</v>
      </c>
      <c r="AX799" s="13">
        <f t="shared" si="991"/>
        <v>1.6247127357148769E-7</v>
      </c>
      <c r="AY799" s="13">
        <f t="shared" si="992"/>
        <v>3.610982678781732E-7</v>
      </c>
      <c r="AZ799" s="13">
        <f t="shared" si="993"/>
        <v>4.012769648390926E-7</v>
      </c>
      <c r="BA799" s="13">
        <f t="shared" si="994"/>
        <v>2.9728417780687536E-7</v>
      </c>
      <c r="BB799" s="13">
        <f t="shared" si="995"/>
        <v>1.6518120298111632E-7</v>
      </c>
      <c r="BC799" s="13">
        <f t="shared" si="996"/>
        <v>7.3424236754406168E-8</v>
      </c>
      <c r="BD799" s="13">
        <f t="shared" si="997"/>
        <v>1.2922217575346303E-2</v>
      </c>
      <c r="BE799" s="13">
        <f t="shared" si="998"/>
        <v>4.3795127206441324E-3</v>
      </c>
      <c r="BF799" s="13">
        <f t="shared" si="999"/>
        <v>7.421377777633403E-4</v>
      </c>
      <c r="BG799" s="13">
        <f t="shared" si="1000"/>
        <v>8.3840146353466642E-5</v>
      </c>
      <c r="BH799" s="13">
        <f t="shared" si="1001"/>
        <v>7.1036373075043335E-6</v>
      </c>
      <c r="BI799" s="13">
        <f t="shared" si="1002"/>
        <v>4.8150357737996429E-7</v>
      </c>
      <c r="BJ799" s="14">
        <f t="shared" si="1003"/>
        <v>4.3644172247661199E-2</v>
      </c>
      <c r="BK799" s="14">
        <f t="shared" si="1004"/>
        <v>0.14724865542037471</v>
      </c>
      <c r="BL799" s="14">
        <f t="shared" si="1005"/>
        <v>0.66000056181248468</v>
      </c>
      <c r="BM799" s="14">
        <f t="shared" si="1006"/>
        <v>0.46398771374948133</v>
      </c>
      <c r="BN799" s="14">
        <f t="shared" si="1007"/>
        <v>0.52814993562804391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1.5103092783505201</v>
      </c>
      <c r="F800" s="10">
        <f>VLOOKUP(B800,home!$B$2:$E$405,3,FALSE)</f>
        <v>1.32</v>
      </c>
      <c r="G800" s="10">
        <f>VLOOKUP(C800,away!$B$2:$E$405,4,FALSE)</f>
        <v>0.88</v>
      </c>
      <c r="H800" s="10">
        <f>VLOOKUP(A800,away!$A$2:$E$405,3,FALSE)</f>
        <v>1.3453608247422699</v>
      </c>
      <c r="I800" s="10">
        <f>VLOOKUP(C800,away!$B$2:$E$405,3,FALSE)</f>
        <v>0.28999999999999998</v>
      </c>
      <c r="J800" s="10">
        <f>VLOOKUP(B800,home!$B$2:$E$405,4,FALSE)</f>
        <v>0.65</v>
      </c>
      <c r="K800" s="12">
        <f t="shared" si="952"/>
        <v>1.7543752577319642</v>
      </c>
      <c r="L800" s="12">
        <f t="shared" si="953"/>
        <v>0.25360051546391787</v>
      </c>
      <c r="M800" s="13">
        <f t="shared" si="954"/>
        <v>0.13426017282973993</v>
      </c>
      <c r="N800" s="13">
        <f t="shared" si="955"/>
        <v>0.23554272531131304</v>
      </c>
      <c r="O800" s="13">
        <f t="shared" si="956"/>
        <v>3.4048449035896752E-2</v>
      </c>
      <c r="P800" s="13">
        <f t="shared" si="957"/>
        <v>5.9733756552725011E-2</v>
      </c>
      <c r="Q800" s="13">
        <f t="shared" si="958"/>
        <v>0.20661516471246208</v>
      </c>
      <c r="R800" s="13">
        <f t="shared" si="959"/>
        <v>4.3173521131251768E-3</v>
      </c>
      <c r="S800" s="13">
        <f t="shared" si="960"/>
        <v>6.6440434208755996E-3</v>
      </c>
      <c r="T800" s="13">
        <f t="shared" si="961"/>
        <v>5.239771227374268E-2</v>
      </c>
      <c r="U800" s="13">
        <f t="shared" si="962"/>
        <v>7.5742557261836221E-3</v>
      </c>
      <c r="V800" s="13">
        <f t="shared" si="963"/>
        <v>3.2844494210473206E-4</v>
      </c>
      <c r="W800" s="13">
        <f t="shared" si="964"/>
        <v>0.12082684428125261</v>
      </c>
      <c r="X800" s="13">
        <f t="shared" si="965"/>
        <v>3.0641749991604204E-2</v>
      </c>
      <c r="Y800" s="13">
        <f t="shared" si="966"/>
        <v>3.8853817962936632E-3</v>
      </c>
      <c r="Z800" s="13">
        <f t="shared" si="967"/>
        <v>3.6496090710925994E-4</v>
      </c>
      <c r="AA800" s="13">
        <f t="shared" si="968"/>
        <v>6.4027838547189939E-4</v>
      </c>
      <c r="AB800" s="13">
        <f t="shared" si="969"/>
        <v>5.6164427876623474E-4</v>
      </c>
      <c r="AC800" s="13">
        <f t="shared" si="970"/>
        <v>9.1330370909481248E-6</v>
      </c>
      <c r="AD800" s="13">
        <f t="shared" si="971"/>
        <v>5.2993906519215636E-2</v>
      </c>
      <c r="AE800" s="13">
        <f t="shared" si="972"/>
        <v>1.3439282009719763E-2</v>
      </c>
      <c r="AF800" s="13">
        <f t="shared" si="973"/>
        <v>1.704104422564945E-3</v>
      </c>
      <c r="AG800" s="13">
        <f t="shared" si="974"/>
        <v>1.4405391998893738E-4</v>
      </c>
      <c r="AH800" s="13">
        <f t="shared" si="975"/>
        <v>2.3138568541771843E-5</v>
      </c>
      <c r="AI800" s="13">
        <f t="shared" si="976"/>
        <v>4.059373214901969E-5</v>
      </c>
      <c r="AJ800" s="13">
        <f t="shared" si="977"/>
        <v>3.5608319650619378E-5</v>
      </c>
      <c r="AK800" s="13">
        <f t="shared" si="978"/>
        <v>2.0823451654819177E-5</v>
      </c>
      <c r="AL800" s="13">
        <f t="shared" si="979"/>
        <v>1.6253535286880201E-7</v>
      </c>
      <c r="AM800" s="13">
        <f t="shared" si="980"/>
        <v>1.85942396815745E-2</v>
      </c>
      <c r="AN800" s="13">
        <f t="shared" si="981"/>
        <v>4.7155087679069301E-3</v>
      </c>
      <c r="AO800" s="13">
        <f t="shared" si="982"/>
        <v>5.9792772710791082E-4</v>
      </c>
      <c r="AP800" s="13">
        <f t="shared" si="983"/>
        <v>5.0544926601578339E-5</v>
      </c>
      <c r="AQ800" s="13">
        <f t="shared" si="984"/>
        <v>3.2045548600615398E-6</v>
      </c>
      <c r="AR800" s="13">
        <f t="shared" si="985"/>
        <v>1.1735905818581072E-6</v>
      </c>
      <c r="AS800" s="13">
        <f t="shared" si="986"/>
        <v>2.0589182795191226E-6</v>
      </c>
      <c r="AT800" s="13">
        <f t="shared" si="987"/>
        <v>1.8060576436402067E-6</v>
      </c>
      <c r="AU800" s="13">
        <f t="shared" si="988"/>
        <v>1.0561676146800237E-6</v>
      </c>
      <c r="AV800" s="13">
        <f t="shared" si="989"/>
        <v>4.6322858280310528E-7</v>
      </c>
      <c r="AW800" s="13">
        <f t="shared" si="990"/>
        <v>2.0087133384481461E-9</v>
      </c>
      <c r="AX800" s="13">
        <f t="shared" si="991"/>
        <v>5.4368790056153644E-3</v>
      </c>
      <c r="AY800" s="13">
        <f t="shared" si="992"/>
        <v>1.3787953183390098E-3</v>
      </c>
      <c r="AZ800" s="13">
        <f t="shared" si="993"/>
        <v>1.748316017250048E-4</v>
      </c>
      <c r="BA800" s="13">
        <f t="shared" si="994"/>
        <v>1.4779128105614538E-5</v>
      </c>
      <c r="BB800" s="13">
        <f t="shared" si="995"/>
        <v>9.3699862642278059E-7</v>
      </c>
      <c r="BC800" s="13">
        <f t="shared" si="996"/>
        <v>4.752466692996005E-8</v>
      </c>
      <c r="BD800" s="13">
        <f t="shared" si="997"/>
        <v>4.9603862750469194E-8</v>
      </c>
      <c r="BE800" s="13">
        <f t="shared" si="998"/>
        <v>8.7023789497355368E-8</v>
      </c>
      <c r="BF800" s="13">
        <f t="shared" si="999"/>
        <v>7.6336191564117518E-8</v>
      </c>
      <c r="BG800" s="13">
        <f t="shared" si="1000"/>
        <v>4.4640775249858414E-8</v>
      </c>
      <c r="BH800" s="13">
        <f t="shared" si="1001"/>
        <v>1.957916789608127E-8</v>
      </c>
      <c r="BI800" s="13">
        <f t="shared" si="1002"/>
        <v>6.8698415447729924E-9</v>
      </c>
      <c r="BJ800" s="14">
        <f t="shared" si="1003"/>
        <v>0.74915862047328696</v>
      </c>
      <c r="BK800" s="14">
        <f t="shared" si="1004"/>
        <v>0.20235450863622809</v>
      </c>
      <c r="BL800" s="14">
        <f t="shared" si="1005"/>
        <v>4.7268985627770925E-2</v>
      </c>
      <c r="BM800" s="14">
        <f t="shared" si="1006"/>
        <v>0.32325066177950756</v>
      </c>
      <c r="BN800" s="14">
        <f t="shared" si="1007"/>
        <v>0.67451762055526199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1.5103092783505201</v>
      </c>
      <c r="F801" s="10">
        <f>VLOOKUP(B801,home!$B$2:$E$405,3,FALSE)</f>
        <v>0.91</v>
      </c>
      <c r="G801" s="10">
        <f>VLOOKUP(C801,away!$B$2:$E$405,4,FALSE)</f>
        <v>0.56999999999999995</v>
      </c>
      <c r="H801" s="10">
        <f>VLOOKUP(A801,away!$A$2:$E$405,3,FALSE)</f>
        <v>1.3453608247422699</v>
      </c>
      <c r="I801" s="10">
        <f>VLOOKUP(C801,away!$B$2:$E$405,3,FALSE)</f>
        <v>0.85</v>
      </c>
      <c r="J801" s="10">
        <f>VLOOKUP(B801,home!$B$2:$E$405,4,FALSE)</f>
        <v>0.93</v>
      </c>
      <c r="K801" s="12">
        <f t="shared" ref="K801:K864" si="1008">E801*F801*G801</f>
        <v>0.78339742268041479</v>
      </c>
      <c r="L801" s="12">
        <f t="shared" ref="L801:L864" si="1009">H801*I801*J801</f>
        <v>1.0635077319587642</v>
      </c>
      <c r="M801" s="13">
        <f t="shared" ref="M801:M864" si="1010">_xlfn.POISSON.DIST(0,K801,FALSE) * _xlfn.POISSON.DIST(0,L801,FALSE)</f>
        <v>0.15772454481988452</v>
      </c>
      <c r="N801" s="13">
        <f t="shared" ref="N801:N864" si="1011">_xlfn.POISSON.DIST(1,K801,FALSE) * _xlfn.POISSON.DIST(0,L801,FALSE)</f>
        <v>0.12356100190533909</v>
      </c>
      <c r="O801" s="13">
        <f t="shared" ref="O801:O864" si="1012">_xlfn.POISSON.DIST(0,K801,FALSE) * _xlfn.POISSON.DIST(1,L801,FALSE)</f>
        <v>0.16774127293562385</v>
      </c>
      <c r="P801" s="13">
        <f t="shared" ref="P801:P864" si="1013">_xlfn.POISSON.DIST(1,K801,FALSE) * _xlfn.POISSON.DIST(1,L801,FALSE)</f>
        <v>0.13140808089489972</v>
      </c>
      <c r="Q801" s="13">
        <f t="shared" ref="Q801:Q864" si="1014">_xlfn.POISSON.DIST(2,K801,FALSE) * _xlfn.POISSON.DIST(0,L801,FALSE)</f>
        <v>4.8398685218226239E-2</v>
      </c>
      <c r="R801" s="13">
        <f t="shared" ref="R801:R864" si="1015">_xlfn.POISSON.DIST(0,K801,FALSE) * _xlfn.POISSON.DIST(2,L801,FALSE)</f>
        <v>8.9197070367820666E-2</v>
      </c>
      <c r="S801" s="13">
        <f t="shared" ref="S801:S864" si="1016">_xlfn.POISSON.DIST(2,K801,FALSE) * _xlfn.POISSON.DIST(2,L801,FALSE)</f>
        <v>2.7370634900547679E-2</v>
      </c>
      <c r="T801" s="13">
        <f t="shared" ref="T801:T864" si="1017">_xlfn.POISSON.DIST(2,K801,FALSE) * _xlfn.POISSON.DIST(1,L801,FALSE)</f>
        <v>5.1472375946221963E-2</v>
      </c>
      <c r="U801" s="13">
        <f t="shared" ref="U801:U864" si="1018">_xlfn.POISSON.DIST(1,K801,FALSE) * _xlfn.POISSON.DIST(2,L801,FALSE)</f>
        <v>6.9876755036794302E-2</v>
      </c>
      <c r="V801" s="13">
        <f t="shared" ref="V801:V864" si="1019">_xlfn.POISSON.DIST(3,K801,FALSE) * _xlfn.POISSON.DIST(3,L801,FALSE)</f>
        <v>2.5337581127509055E-3</v>
      </c>
      <c r="W801" s="13">
        <f t="shared" ref="W801:W864" si="1020">_xlfn.POISSON.DIST(3,K801,FALSE) * _xlfn.POISSON.DIST(0,L801,FALSE)</f>
        <v>1.2638468420359709E-2</v>
      </c>
      <c r="X801" s="13">
        <f t="shared" ref="X801:X864" si="1021">_xlfn.POISSON.DIST(3,K801,FALSE) * _xlfn.POISSON.DIST(1,L801,FALSE)</f>
        <v>1.3441108885169221E-2</v>
      </c>
      <c r="Y801" s="13">
        <f t="shared" ref="Y801:Y864" si="1022">_xlfn.POISSON.DIST(3,K801,FALSE) * _xlfn.POISSON.DIST(2,L801,FALSE)</f>
        <v>7.1473616127385549E-3</v>
      </c>
      <c r="Z801" s="13">
        <f t="shared" ref="Z801:Z864" si="1023">_xlfn.POISSON.DIST(0,K801,FALSE) * _xlfn.POISSON.DIST(3,L801,FALSE)</f>
        <v>3.1620591334749086E-2</v>
      </c>
      <c r="AA801" s="13">
        <f t="shared" ref="AA801:AA864" si="1024">_xlfn.POISSON.DIST(1,K801,FALSE) * _xlfn.POISSON.DIST(3,L801,FALSE)</f>
        <v>2.4771489755273091E-2</v>
      </c>
      <c r="AB801" s="13">
        <f t="shared" ref="AB801:AB864" si="1025">_xlfn.POISSON.DIST(2,K801,FALSE) * _xlfn.POISSON.DIST(3,L801,FALSE)</f>
        <v>9.7029606151176201E-3</v>
      </c>
      <c r="AC801" s="13">
        <f t="shared" ref="AC801:AC864" si="1026">_xlfn.POISSON.DIST(4,K801,FALSE) * _xlfn.POISSON.DIST(4,L801,FALSE)</f>
        <v>1.3193741160764756E-4</v>
      </c>
      <c r="AD801" s="13">
        <f t="shared" ref="AD801:AD864" si="1027">_xlfn.POISSON.DIST(4,K801,FALSE) * _xlfn.POISSON.DIST(0,L801,FALSE)</f>
        <v>2.4752358967844016E-3</v>
      </c>
      <c r="AE801" s="13">
        <f t="shared" ref="AE801:AE864" si="1028">_xlfn.POISSON.DIST(4,K801,FALSE) * _xlfn.POISSON.DIST(1,L801,FALSE)</f>
        <v>2.6324325146520971E-3</v>
      </c>
      <c r="AF801" s="13">
        <f t="shared" ref="AF801:AF864" si="1029">_xlfn.POISSON.DIST(4,K801,FALSE) * _xlfn.POISSON.DIST(2,L801,FALSE)</f>
        <v>1.3998061665960789E-3</v>
      </c>
      <c r="AG801" s="13">
        <f t="shared" ref="AG801:AG864" si="1030">_xlfn.POISSON.DIST(4,K801,FALSE) * _xlfn.POISSON.DIST(3,L801,FALSE)</f>
        <v>4.9623489380616267E-4</v>
      </c>
      <c r="AH801" s="13">
        <f t="shared" ref="AH801:AH864" si="1031">_xlfn.POISSON.DIST(0,K801,FALSE) * _xlfn.POISSON.DIST(4,L801,FALSE)</f>
        <v>8.4071858434034887E-3</v>
      </c>
      <c r="AI801" s="13">
        <f t="shared" ref="AI801:AI864" si="1032">_xlfn.POISSON.DIST(1,K801,FALSE) * _xlfn.POISSON.DIST(4,L801,FALSE)</f>
        <v>6.586167721717562E-3</v>
      </c>
      <c r="AJ801" s="13">
        <f t="shared" ref="AJ801:AJ864" si="1033">_xlfn.POISSON.DIST(2,K801,FALSE) * _xlfn.POISSON.DIST(4,L801,FALSE)</f>
        <v>2.5797934092672394E-3</v>
      </c>
      <c r="AK801" s="13">
        <f t="shared" ref="AK801:AK864" si="1034">_xlfn.POISSON.DIST(3,K801,FALSE) * _xlfn.POISSON.DIST(4,L801,FALSE)</f>
        <v>6.7366783595595862E-4</v>
      </c>
      <c r="AL801" s="13">
        <f t="shared" ref="AL801:AL864" si="1035">_xlfn.POISSON.DIST(5,K801,FALSE) * _xlfn.POISSON.DIST(5,L801,FALSE)</f>
        <v>4.3969420428254531E-6</v>
      </c>
      <c r="AM801" s="13">
        <f t="shared" ref="AM801:AM864" si="1036">_xlfn.POISSON.DIST(5,K801,FALSE) * _xlfn.POISSON.DIST(0,L801,FALSE)</f>
        <v>3.878186844133892E-4</v>
      </c>
      <c r="AN801" s="13">
        <f t="shared" ref="AN801:AN864" si="1037">_xlfn.POISSON.DIST(5,K801,FALSE) * _xlfn.POISSON.DIST(1,L801,FALSE)</f>
        <v>4.1244816947171535E-4</v>
      </c>
      <c r="AO801" s="13">
        <f t="shared" ref="AO801:AO864" si="1038">_xlfn.POISSON.DIST(5,K801,FALSE) * _xlfn.POISSON.DIST(2,L801,FALSE)</f>
        <v>2.1932090863270397E-4</v>
      </c>
      <c r="AP801" s="13">
        <f t="shared" ref="AP801:AP864" si="1039">_xlfn.POISSON.DIST(5,K801,FALSE) * _xlfn.POISSON.DIST(3,L801,FALSE)</f>
        <v>7.7749827370367453E-5</v>
      </c>
      <c r="AQ801" s="13">
        <f t="shared" ref="AQ801:AQ864" si="1040">_xlfn.POISSON.DIST(5,K801,FALSE) * _xlfn.POISSON.DIST(4,L801,FALSE)</f>
        <v>2.0671885641711236E-5</v>
      </c>
      <c r="AR801" s="13">
        <f t="shared" ref="AR801:AR864" si="1041">_xlfn.POISSON.DIST(0,K801,FALSE) * _xlfn.POISSON.DIST(5,L801,FALSE)</f>
        <v>1.7882214296947754E-3</v>
      </c>
      <c r="AS801" s="13">
        <f t="shared" ref="AS801:AS864" si="1042">_xlfn.POISSON.DIST(1,K801,FALSE) * _xlfn.POISSON.DIST(5,L801,FALSE)</f>
        <v>1.4008880592047736E-3</v>
      </c>
      <c r="AT801" s="13">
        <f t="shared" ref="AT801:AT864" si="1043">_xlfn.POISSON.DIST(2,K801,FALSE) * _xlfn.POISSON.DIST(5,L801,FALSE)</f>
        <v>5.4872604752239404E-4</v>
      </c>
      <c r="AU801" s="13">
        <f t="shared" ref="AU801:AU864" si="1044">_xlfn.POISSON.DIST(3,K801,FALSE) * _xlfn.POISSON.DIST(5,L801,FALSE)</f>
        <v>1.4329019046221812E-4</v>
      </c>
      <c r="AV801" s="13">
        <f t="shared" ref="AV801:AV864" si="1045">_xlfn.POISSON.DIST(4,K801,FALSE) * _xlfn.POISSON.DIST(5,L801,FALSE)</f>
        <v>2.8063291475871846E-5</v>
      </c>
      <c r="AW801" s="13">
        <f t="shared" ref="AW801:AW864" si="1046">_xlfn.POISSON.DIST(6,K801,FALSE) * _xlfn.POISSON.DIST(6,L801,FALSE)</f>
        <v>1.0175857824256751E-7</v>
      </c>
      <c r="AX801" s="13">
        <f t="shared" ref="AX801:AX864" si="1047">_xlfn.POISSON.DIST(6,K801,FALSE) * _xlfn.POISSON.DIST(0,L801,FALSE)</f>
        <v>5.0636026306126352E-5</v>
      </c>
      <c r="AY801" s="13">
        <f t="shared" ref="AY801:AY864" si="1048">_xlfn.POISSON.DIST(6,K801,FALSE) * _xlfn.POISSON.DIST(1,L801,FALSE)</f>
        <v>5.3851805492232759E-5</v>
      </c>
      <c r="AZ801" s="13">
        <f t="shared" ref="AZ801:AZ864" si="1049">_xlfn.POISSON.DIST(6,K801,FALSE) * _xlfn.POISSON.DIST(2,L801,FALSE)</f>
        <v>2.8635905760464491E-5</v>
      </c>
      <c r="BA801" s="13">
        <f t="shared" ref="BA801:BA864" si="1050">_xlfn.POISSON.DIST(6,K801,FALSE) * _xlfn.POISSON.DIST(3,L801,FALSE)</f>
        <v>1.0151502395965502E-5</v>
      </c>
      <c r="BB801" s="13">
        <f t="shared" ref="BB801:BB864" si="1051">_xlfn.POISSON.DIST(6,K801,FALSE) * _xlfn.POISSON.DIST(4,L801,FALSE)</f>
        <v>2.699050322276808E-6</v>
      </c>
      <c r="BC801" s="13">
        <f t="shared" ref="BC801:BC864" si="1052">_xlfn.POISSON.DIST(6,K801,FALSE) * _xlfn.POISSON.DIST(5,L801,FALSE)</f>
        <v>5.7409217733743605E-7</v>
      </c>
      <c r="BD801" s="13">
        <f t="shared" ref="BD801:BD864" si="1053">_xlfn.POISSON.DIST(0,K801,FALSE) * _xlfn.POISSON.DIST(6,L801,FALSE)</f>
        <v>3.169645528224581E-4</v>
      </c>
      <c r="BE801" s="13">
        <f t="shared" ref="BE801:BE864" si="1054">_xlfn.POISSON.DIST(1,K801,FALSE) * _xlfn.POISSON.DIST(6,L801,FALSE)</f>
        <v>2.4830921376216384E-4</v>
      </c>
      <c r="BF801" s="13">
        <f t="shared" ref="BF801:BF864" si="1055">_xlfn.POISSON.DIST(2,K801,FALSE) * _xlfn.POISSON.DIST(6,L801,FALSE)</f>
        <v>9.7262399044539686E-5</v>
      </c>
      <c r="BG801" s="13">
        <f t="shared" ref="BG801:BG864" si="1056">_xlfn.POISSON.DIST(3,K801,FALSE) * _xlfn.POISSON.DIST(6,L801,FALSE)</f>
        <v>2.5398370911735479E-5</v>
      </c>
      <c r="BH801" s="13">
        <f t="shared" ref="BH801:BH864" si="1057">_xlfn.POISSON.DIST(4,K801,FALSE) * _xlfn.POISSON.DIST(6,L801,FALSE)</f>
        <v>4.9742545781336958E-6</v>
      </c>
      <c r="BI801" s="13">
        <f t="shared" ref="BI801:BI864" si="1058">_xlfn.POISSON.DIST(5,K801,FALSE) * _xlfn.POISSON.DIST(6,L801,FALSE)</f>
        <v>7.7936364325323854E-7</v>
      </c>
      <c r="BJ801" s="14">
        <f t="shared" ref="BJ801:BJ864" si="1059">SUM(N801,Q801,T801,W801,X801,Y801,AD801,AE801,AF801,AG801,AM801,AN801,AO801,AP801,AQ801,AX801,AY801,AZ801,BA801,BB801,BC801)</f>
        <v>0.26492726931787786</v>
      </c>
      <c r="BK801" s="14">
        <f t="shared" ref="BK801:BK864" si="1060">SUM(M801,P801,S801,V801,AC801,AL801,AY801)</f>
        <v>0.31922720488722561</v>
      </c>
      <c r="BL801" s="14">
        <f t="shared" ref="BL801:BL864" si="1061">SUM(O801,R801,U801,AA801,AB801,AH801,AI801,AJ801,AK801,AR801,AS801,AT801,AU801,AV801,BD801,BE801,BF801,BG801,BH801,BI801)</f>
        <v>0.38413924069409611</v>
      </c>
      <c r="BM801" s="14">
        <f t="shared" ref="BM801:BM864" si="1062">SUM(S801:BI801)</f>
        <v>0.28182990004524056</v>
      </c>
      <c r="BN801" s="14">
        <f t="shared" ref="BN801:BN864" si="1063">SUM(M801:R801)</f>
        <v>0.71803065614179407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1.5103092783505201</v>
      </c>
      <c r="F802" s="10">
        <f>VLOOKUP(B802,home!$B$2:$E$405,3,FALSE)</f>
        <v>1.1599999999999999</v>
      </c>
      <c r="G802" s="10">
        <f>VLOOKUP(C802,away!$B$2:$E$405,4,FALSE)</f>
        <v>0.88</v>
      </c>
      <c r="H802" s="10">
        <f>VLOOKUP(A802,away!$A$2:$E$405,3,FALSE)</f>
        <v>1.3453608247422699</v>
      </c>
      <c r="I802" s="10">
        <f>VLOOKUP(C802,away!$B$2:$E$405,3,FALSE)</f>
        <v>0.74</v>
      </c>
      <c r="J802" s="10">
        <f>VLOOKUP(B802,home!$B$2:$E$405,4,FALSE)</f>
        <v>1.3</v>
      </c>
      <c r="K802" s="12">
        <f t="shared" si="1008"/>
        <v>1.5417237113402107</v>
      </c>
      <c r="L802" s="12">
        <f t="shared" si="1009"/>
        <v>1.2942371134020636</v>
      </c>
      <c r="M802" s="13">
        <f t="shared" si="1010"/>
        <v>5.8662134716749796E-2</v>
      </c>
      <c r="N802" s="13">
        <f t="shared" si="1011"/>
        <v>9.0440804050646917E-2</v>
      </c>
      <c r="O802" s="13">
        <f t="shared" si="1012"/>
        <v>7.5922711901809228E-2</v>
      </c>
      <c r="P802" s="13">
        <f t="shared" si="1013"/>
        <v>0.11705184516827091</v>
      </c>
      <c r="Q802" s="13">
        <f t="shared" si="1014"/>
        <v>6.9717366038778067E-2</v>
      </c>
      <c r="R802" s="13">
        <f t="shared" si="1015"/>
        <v>4.9130995746727052E-2</v>
      </c>
      <c r="S802" s="13">
        <f t="shared" si="1016"/>
        <v>5.8390026732971868E-2</v>
      </c>
      <c r="T802" s="13">
        <f t="shared" si="1017"/>
        <v>9.0230802576023172E-2</v>
      </c>
      <c r="U802" s="13">
        <f t="shared" si="1018"/>
        <v>7.5746421104484138E-2</v>
      </c>
      <c r="V802" s="13">
        <f t="shared" si="1019"/>
        <v>1.2945432539746825E-2</v>
      </c>
      <c r="W802" s="13">
        <f t="shared" si="1020"/>
        <v>3.5828305438056283E-2</v>
      </c>
      <c r="X802" s="13">
        <f t="shared" si="1021"/>
        <v>4.6370322608237424E-2</v>
      </c>
      <c r="Y802" s="13">
        <f t="shared" si="1022"/>
        <v>3.0007096240003833E-2</v>
      </c>
      <c r="Z802" s="13">
        <f t="shared" si="1023"/>
        <v>2.1195719371271026E-2</v>
      </c>
      <c r="AA802" s="13">
        <f t="shared" si="1024"/>
        <v>3.2677943133601561E-2</v>
      </c>
      <c r="AB802" s="13">
        <f t="shared" si="1025"/>
        <v>2.5190179883450278E-2</v>
      </c>
      <c r="AC802" s="13">
        <f t="shared" si="1026"/>
        <v>1.6144216927530281E-3</v>
      </c>
      <c r="AD802" s="13">
        <f t="shared" si="1027"/>
        <v>1.38093370077477E-2</v>
      </c>
      <c r="AE802" s="13">
        <f t="shared" si="1028"/>
        <v>1.7872556466903673E-2</v>
      </c>
      <c r="AF802" s="13">
        <f t="shared" si="1029"/>
        <v>1.1565662945420399E-2</v>
      </c>
      <c r="AG802" s="13">
        <f t="shared" si="1030"/>
        <v>4.9895700750207019E-3</v>
      </c>
      <c r="AH802" s="13">
        <f t="shared" si="1031"/>
        <v>6.8580716638885052E-3</v>
      </c>
      <c r="AI802" s="13">
        <f t="shared" si="1032"/>
        <v>1.0573251698287321E-2</v>
      </c>
      <c r="AJ802" s="13">
        <f t="shared" si="1033"/>
        <v>8.1505164246088568E-3</v>
      </c>
      <c r="AK802" s="13">
        <f t="shared" si="1034"/>
        <v>4.1886148104957697E-3</v>
      </c>
      <c r="AL802" s="13">
        <f t="shared" si="1035"/>
        <v>1.2885384340605553E-4</v>
      </c>
      <c r="AM802" s="13">
        <f t="shared" si="1036"/>
        <v>4.2580364605465026E-3</v>
      </c>
      <c r="AN802" s="13">
        <f t="shared" si="1037"/>
        <v>5.5109088174584448E-3</v>
      </c>
      <c r="AO802" s="13">
        <f t="shared" si="1038"/>
        <v>3.5662113600646995E-3</v>
      </c>
      <c r="AP802" s="13">
        <f t="shared" si="1039"/>
        <v>1.5385076988105946E-3</v>
      </c>
      <c r="AQ802" s="13">
        <f t="shared" si="1040"/>
        <v>4.9779844076386901E-4</v>
      </c>
      <c r="AR802" s="13">
        <f t="shared" si="1041"/>
        <v>1.7751941747551087E-3</v>
      </c>
      <c r="AS802" s="13">
        <f t="shared" si="1042"/>
        <v>2.7368589514529685E-3</v>
      </c>
      <c r="AT802" s="13">
        <f t="shared" si="1043"/>
        <v>2.1097401700243741E-3</v>
      </c>
      <c r="AU802" s="13">
        <f t="shared" si="1044"/>
        <v>1.0842121482978349E-3</v>
      </c>
      <c r="AV802" s="13">
        <f t="shared" si="1045"/>
        <v>4.1788889428847031E-4</v>
      </c>
      <c r="AW802" s="13">
        <f t="shared" si="1046"/>
        <v>7.1419248741252283E-6</v>
      </c>
      <c r="AX802" s="13">
        <f t="shared" si="1047"/>
        <v>1.0941192958292818E-3</v>
      </c>
      <c r="AY802" s="13">
        <f t="shared" si="1048"/>
        <v>1.4160497991515882E-3</v>
      </c>
      <c r="AZ802" s="13">
        <f t="shared" si="1049"/>
        <v>9.163521022437619E-4</v>
      </c>
      <c r="BA802" s="13">
        <f t="shared" si="1050"/>
        <v>3.9532563322262633E-4</v>
      </c>
      <c r="BB802" s="13">
        <f t="shared" si="1051"/>
        <v>1.2791127659897374E-4</v>
      </c>
      <c r="BC802" s="13">
        <f t="shared" si="1052"/>
        <v>3.3109504279405727E-5</v>
      </c>
      <c r="BD802" s="13">
        <f t="shared" si="1053"/>
        <v>3.8292036407720201E-4</v>
      </c>
      <c r="BE802" s="13">
        <f t="shared" si="1054"/>
        <v>5.9035740485284852E-4</v>
      </c>
      <c r="BF802" s="13">
        <f t="shared" si="1055"/>
        <v>4.550840046134545E-4</v>
      </c>
      <c r="BG802" s="13">
        <f t="shared" si="1056"/>
        <v>2.3387126685474015E-4</v>
      </c>
      <c r="BH802" s="13">
        <f t="shared" si="1057"/>
        <v>9.0141219377781718E-5</v>
      </c>
      <c r="BI802" s="13">
        <f t="shared" si="1058"/>
        <v>2.7794571056769158E-5</v>
      </c>
      <c r="BJ802" s="14">
        <f t="shared" si="1059"/>
        <v>0.43018615383580788</v>
      </c>
      <c r="BK802" s="14">
        <f t="shared" si="1060"/>
        <v>0.25020876449305007</v>
      </c>
      <c r="BL802" s="14">
        <f t="shared" si="1061"/>
        <v>0.29834276953700439</v>
      </c>
      <c r="BM802" s="14">
        <f t="shared" si="1062"/>
        <v>0.53759864173987382</v>
      </c>
      <c r="BN802" s="14">
        <f t="shared" si="1063"/>
        <v>0.46092585762298199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1.5103092783505201</v>
      </c>
      <c r="F803" s="10">
        <f>VLOOKUP(B803,home!$B$2:$E$405,3,FALSE)</f>
        <v>0.59</v>
      </c>
      <c r="G803" s="10">
        <f>VLOOKUP(C803,away!$B$2:$E$405,4,FALSE)</f>
        <v>1.1000000000000001</v>
      </c>
      <c r="H803" s="10">
        <f>VLOOKUP(A803,away!$A$2:$E$405,3,FALSE)</f>
        <v>1.3453608247422699</v>
      </c>
      <c r="I803" s="10">
        <f>VLOOKUP(C803,away!$B$2:$E$405,3,FALSE)</f>
        <v>1.18</v>
      </c>
      <c r="J803" s="10">
        <f>VLOOKUP(B803,home!$B$2:$E$405,4,FALSE)</f>
        <v>0.83</v>
      </c>
      <c r="K803" s="12">
        <f t="shared" si="1008"/>
        <v>0.98019072164948751</v>
      </c>
      <c r="L803" s="12">
        <f t="shared" si="1009"/>
        <v>1.3176463917525791</v>
      </c>
      <c r="M803" s="13">
        <f t="shared" si="1010"/>
        <v>0.10047592691074732</v>
      </c>
      <c r="N803" s="13">
        <f t="shared" si="1011"/>
        <v>9.848557130704659E-2</v>
      </c>
      <c r="O803" s="13">
        <f t="shared" si="1012"/>
        <v>0.13239174255194205</v>
      </c>
      <c r="P803" s="13">
        <f t="shared" si="1013"/>
        <v>0.12976915767242125</v>
      </c>
      <c r="Q803" s="13">
        <f t="shared" si="1014"/>
        <v>4.8267321605758029E-2</v>
      </c>
      <c r="R803" s="13">
        <f t="shared" si="1015"/>
        <v>8.7222750935701435E-2</v>
      </c>
      <c r="S803" s="13">
        <f t="shared" si="1016"/>
        <v>4.1900669147269275E-2</v>
      </c>
      <c r="T803" s="13">
        <f t="shared" si="1017"/>
        <v>6.3599262153388361E-2</v>
      </c>
      <c r="U803" s="13">
        <f t="shared" si="1018"/>
        <v>8.5494931183918696E-2</v>
      </c>
      <c r="V803" s="13">
        <f t="shared" si="1019"/>
        <v>6.0129544440607864E-3</v>
      </c>
      <c r="W803" s="13">
        <f t="shared" si="1020"/>
        <v>1.5770393598945286E-2</v>
      </c>
      <c r="X803" s="13">
        <f t="shared" si="1021"/>
        <v>2.0779802222168225E-2</v>
      </c>
      <c r="Y803" s="13">
        <f t="shared" si="1022"/>
        <v>1.3690215709686093E-2</v>
      </c>
      <c r="Z803" s="13">
        <f t="shared" si="1023"/>
        <v>3.830958101638697E-2</v>
      </c>
      <c r="AA803" s="13">
        <f t="shared" si="1024"/>
        <v>3.7550695862541852E-2</v>
      </c>
      <c r="AB803" s="13">
        <f t="shared" si="1025"/>
        <v>1.840342183797266E-2</v>
      </c>
      <c r="AC803" s="13">
        <f t="shared" si="1026"/>
        <v>4.8537499063180251E-4</v>
      </c>
      <c r="AD803" s="13">
        <f t="shared" si="1027"/>
        <v>3.864498370611659E-3</v>
      </c>
      <c r="AE803" s="13">
        <f t="shared" si="1028"/>
        <v>5.0920423339701733E-3</v>
      </c>
      <c r="AF803" s="13">
        <f t="shared" si="1029"/>
        <v>3.3547556040035907E-3</v>
      </c>
      <c r="AG803" s="13">
        <f t="shared" si="1030"/>
        <v>1.4734605389423586E-3</v>
      </c>
      <c r="AH803" s="13">
        <f t="shared" si="1031"/>
        <v>1.2619620298948852E-2</v>
      </c>
      <c r="AI803" s="13">
        <f t="shared" si="1032"/>
        <v>1.2369634727769196E-2</v>
      </c>
      <c r="AJ803" s="13">
        <f t="shared" si="1033"/>
        <v>6.0623005951763254E-3</v>
      </c>
      <c r="AK803" s="13">
        <f t="shared" si="1034"/>
        <v>1.9807369317473332E-3</v>
      </c>
      <c r="AL803" s="13">
        <f t="shared" si="1035"/>
        <v>2.5075341179185909E-5</v>
      </c>
      <c r="AM803" s="13">
        <f t="shared" si="1036"/>
        <v>7.5758908934062238E-4</v>
      </c>
      <c r="AN803" s="13">
        <f t="shared" si="1037"/>
        <v>9.9823453000079344E-4</v>
      </c>
      <c r="AO803" s="13">
        <f t="shared" si="1038"/>
        <v>6.5766006328918858E-4</v>
      </c>
      <c r="AP803" s="13">
        <f t="shared" si="1039"/>
        <v>2.8885446979759076E-4</v>
      </c>
      <c r="AQ803" s="13">
        <f t="shared" si="1040"/>
        <v>9.5152012467599977E-5</v>
      </c>
      <c r="AR803" s="13">
        <f t="shared" si="1041"/>
        <v>3.3256394304395118E-3</v>
      </c>
      <c r="AS803" s="13">
        <f t="shared" si="1042"/>
        <v>3.2597609132684956E-3</v>
      </c>
      <c r="AT803" s="13">
        <f t="shared" si="1043"/>
        <v>1.5975937009907197E-3</v>
      </c>
      <c r="AU803" s="13">
        <f t="shared" si="1044"/>
        <v>5.2198217422558962E-4</v>
      </c>
      <c r="AV803" s="13">
        <f t="shared" si="1045"/>
        <v>1.2791052101058731E-4</v>
      </c>
      <c r="AW803" s="13">
        <f t="shared" si="1046"/>
        <v>8.9960904711203507E-7</v>
      </c>
      <c r="AX803" s="13">
        <f t="shared" si="1047"/>
        <v>1.2376363269909373E-4</v>
      </c>
      <c r="AY803" s="13">
        <f t="shared" si="1048"/>
        <v>1.6307670405615236E-4</v>
      </c>
      <c r="AZ803" s="13">
        <f t="shared" si="1049"/>
        <v>1.0743871533924618E-4</v>
      </c>
      <c r="BA803" s="13">
        <f t="shared" si="1050"/>
        <v>4.718874520043008E-5</v>
      </c>
      <c r="BB803" s="13">
        <f t="shared" si="1051"/>
        <v>1.5544519961169636E-5</v>
      </c>
      <c r="BC803" s="13">
        <f t="shared" si="1052"/>
        <v>4.0964361276722229E-6</v>
      </c>
      <c r="BD803" s="13">
        <f t="shared" si="1053"/>
        <v>7.3033613263145405E-4</v>
      </c>
      <c r="BE803" s="13">
        <f t="shared" si="1054"/>
        <v>7.1586870089072083E-4</v>
      </c>
      <c r="BF803" s="13">
        <f t="shared" si="1055"/>
        <v>3.5084392926617837E-4</v>
      </c>
      <c r="BG803" s="13">
        <f t="shared" si="1056"/>
        <v>1.1463132140458569E-4</v>
      </c>
      <c r="BH803" s="13">
        <f t="shared" si="1057"/>
        <v>2.8090139412798797E-5</v>
      </c>
      <c r="BI803" s="13">
        <f t="shared" si="1058"/>
        <v>5.5067388044531947E-6</v>
      </c>
      <c r="BJ803" s="14">
        <f t="shared" si="1059"/>
        <v>0.27763592236280005</v>
      </c>
      <c r="BK803" s="14">
        <f t="shared" si="1060"/>
        <v>0.27883223521036571</v>
      </c>
      <c r="BL803" s="14">
        <f t="shared" si="1061"/>
        <v>0.40487399862806356</v>
      </c>
      <c r="BM803" s="14">
        <f t="shared" si="1062"/>
        <v>0.40287708913899051</v>
      </c>
      <c r="BN803" s="14">
        <f t="shared" si="1063"/>
        <v>0.59661247098361658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1.5103092783505201</v>
      </c>
      <c r="F804" s="10">
        <f>VLOOKUP(B804,home!$B$2:$E$405,3,FALSE)</f>
        <v>0.81</v>
      </c>
      <c r="G804" s="10">
        <f>VLOOKUP(C804,away!$B$2:$E$405,4,FALSE)</f>
        <v>0.66</v>
      </c>
      <c r="H804" s="10">
        <f>VLOOKUP(A804,away!$A$2:$E$405,3,FALSE)</f>
        <v>1.3453608247422699</v>
      </c>
      <c r="I804" s="10">
        <f>VLOOKUP(C804,away!$B$2:$E$405,3,FALSE)</f>
        <v>0.96</v>
      </c>
      <c r="J804" s="10">
        <f>VLOOKUP(B804,home!$B$2:$E$405,4,FALSE)</f>
        <v>1.24</v>
      </c>
      <c r="K804" s="12">
        <f t="shared" si="1008"/>
        <v>0.8074113402061881</v>
      </c>
      <c r="L804" s="12">
        <f t="shared" si="1009"/>
        <v>1.6015175257731982</v>
      </c>
      <c r="M804" s="13">
        <f t="shared" si="1010"/>
        <v>8.9911550332041831E-2</v>
      </c>
      <c r="N804" s="13">
        <f t="shared" si="1011"/>
        <v>7.2595605353610038E-2</v>
      </c>
      <c r="O804" s="13">
        <f t="shared" si="1012"/>
        <v>0.14399492362620403</v>
      </c>
      <c r="P804" s="13">
        <f t="shared" si="1013"/>
        <v>0.11626313426792108</v>
      </c>
      <c r="Q804" s="13">
        <f t="shared" si="1014"/>
        <v>2.93072575058189E-2</v>
      </c>
      <c r="R804" s="13">
        <f t="shared" si="1015"/>
        <v>0.11530519690486947</v>
      </c>
      <c r="S804" s="13">
        <f t="shared" si="1016"/>
        <v>3.7584482582833256E-2</v>
      </c>
      <c r="T804" s="13">
        <f t="shared" si="1017"/>
        <v>4.693608652791708E-2</v>
      </c>
      <c r="U804" s="13">
        <f t="shared" si="1018"/>
        <v>9.3098723565699065E-2</v>
      </c>
      <c r="V804" s="13">
        <f t="shared" si="1019"/>
        <v>5.3999856634178488E-3</v>
      </c>
      <c r="W804" s="13">
        <f t="shared" si="1020"/>
        <v>7.8876706868470335E-3</v>
      </c>
      <c r="X804" s="13">
        <f t="shared" si="1021"/>
        <v>1.2632242842513044E-2</v>
      </c>
      <c r="Y804" s="13">
        <f t="shared" si="1022"/>
        <v>1.0115379151053844E-2</v>
      </c>
      <c r="Z804" s="13">
        <f t="shared" si="1023"/>
        <v>6.1554431218625999E-2</v>
      </c>
      <c r="AA804" s="13">
        <f t="shared" si="1024"/>
        <v>4.9699745805860444E-2</v>
      </c>
      <c r="AB804" s="13">
        <f t="shared" si="1025"/>
        <v>2.0064069184508329E-2</v>
      </c>
      <c r="AC804" s="13">
        <f t="shared" si="1026"/>
        <v>4.3641449284899462E-4</v>
      </c>
      <c r="AD804" s="13">
        <f t="shared" si="1027"/>
        <v>1.5921486900930567E-3</v>
      </c>
      <c r="AE804" s="13">
        <f t="shared" si="1028"/>
        <v>2.5498540308208709E-3</v>
      </c>
      <c r="AF804" s="13">
        <f t="shared" si="1029"/>
        <v>2.0418179592615292E-3</v>
      </c>
      <c r="AG804" s="13">
        <f t="shared" si="1030"/>
        <v>1.0900024153986017E-3</v>
      </c>
      <c r="AH804" s="13">
        <f t="shared" si="1031"/>
        <v>2.4645125096407608E-2</v>
      </c>
      <c r="AI804" s="13">
        <f t="shared" si="1032"/>
        <v>1.9898753483639627E-2</v>
      </c>
      <c r="AJ804" s="13">
        <f t="shared" si="1033"/>
        <v>8.0332396093290119E-3</v>
      </c>
      <c r="AK804" s="13">
        <f t="shared" si="1034"/>
        <v>2.1620429197219239E-3</v>
      </c>
      <c r="AL804" s="13">
        <f t="shared" si="1035"/>
        <v>2.2572813655727843E-5</v>
      </c>
      <c r="AM804" s="13">
        <f t="shared" si="1036"/>
        <v>2.5710378153511246E-4</v>
      </c>
      <c r="AN804" s="13">
        <f t="shared" si="1037"/>
        <v>4.1175621207104615E-4</v>
      </c>
      <c r="AO804" s="13">
        <f t="shared" si="1038"/>
        <v>3.2971739498888311E-4</v>
      </c>
      <c r="AP804" s="13">
        <f t="shared" si="1039"/>
        <v>1.7601606220899349E-4</v>
      </c>
      <c r="AQ804" s="13">
        <f t="shared" si="1040"/>
        <v>7.0473202111322146E-5</v>
      </c>
      <c r="AR804" s="13">
        <f t="shared" si="1041"/>
        <v>7.893919953353935E-3</v>
      </c>
      <c r="AS804" s="13">
        <f t="shared" si="1042"/>
        <v>6.3736404890178703E-3</v>
      </c>
      <c r="AT804" s="13">
        <f t="shared" si="1043"/>
        <v>2.5730748046151716E-3</v>
      </c>
      <c r="AU804" s="13">
        <f t="shared" si="1044"/>
        <v>6.9250992548170365E-4</v>
      </c>
      <c r="AV804" s="13">
        <f t="shared" si="1045"/>
        <v>1.3978509175981745E-4</v>
      </c>
      <c r="AW804" s="13">
        <f t="shared" si="1046"/>
        <v>8.1079252491563787E-7</v>
      </c>
      <c r="AX804" s="13">
        <f t="shared" si="1047"/>
        <v>3.4598084803557341E-5</v>
      </c>
      <c r="AY804" s="13">
        <f t="shared" si="1048"/>
        <v>5.5409439171084438E-5</v>
      </c>
      <c r="AZ804" s="13">
        <f t="shared" si="1049"/>
        <v>4.4369593962877846E-5</v>
      </c>
      <c r="BA804" s="13">
        <f t="shared" si="1050"/>
        <v>2.3686227447663188E-5</v>
      </c>
      <c r="BB804" s="13">
        <f t="shared" si="1051"/>
        <v>9.4834770942206911E-6</v>
      </c>
      <c r="BC804" s="13">
        <f t="shared" si="1052"/>
        <v>3.0375909543326255E-6</v>
      </c>
      <c r="BD804" s="13">
        <f t="shared" si="1053"/>
        <v>2.1070418587245095E-3</v>
      </c>
      <c r="BE804" s="13">
        <f t="shared" si="1054"/>
        <v>1.7012494910232938E-3</v>
      </c>
      <c r="BF804" s="13">
        <f t="shared" si="1055"/>
        <v>6.8680406578610644E-4</v>
      </c>
      <c r="BG804" s="13">
        <f t="shared" si="1056"/>
        <v>1.8484446373847306E-4</v>
      </c>
      <c r="BH804" s="13">
        <f t="shared" si="1057"/>
        <v>3.731137904919366E-5</v>
      </c>
      <c r="BI804" s="13">
        <f t="shared" si="1058"/>
        <v>6.025126112610111E-6</v>
      </c>
      <c r="BJ804" s="14">
        <f t="shared" si="1059"/>
        <v>0.18816371622968309</v>
      </c>
      <c r="BK804" s="14">
        <f t="shared" si="1060"/>
        <v>0.24967354959188984</v>
      </c>
      <c r="BL804" s="14">
        <f t="shared" si="1061"/>
        <v>0.49929802684490215</v>
      </c>
      <c r="BM804" s="14">
        <f t="shared" si="1062"/>
        <v>0.43125745724798953</v>
      </c>
      <c r="BN804" s="14">
        <f t="shared" si="1063"/>
        <v>0.56737766799046541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1.5103092783505201</v>
      </c>
      <c r="F805" s="10">
        <f>VLOOKUP(B805,home!$B$2:$E$405,3,FALSE)</f>
        <v>0.66</v>
      </c>
      <c r="G805" s="10">
        <f>VLOOKUP(C805,away!$B$2:$E$405,4,FALSE)</f>
        <v>0.96</v>
      </c>
      <c r="H805" s="10">
        <f>VLOOKUP(A805,away!$A$2:$E$405,3,FALSE)</f>
        <v>1.3453608247422699</v>
      </c>
      <c r="I805" s="10">
        <f>VLOOKUP(C805,away!$B$2:$E$405,3,FALSE)</f>
        <v>1.4</v>
      </c>
      <c r="J805" s="10">
        <f>VLOOKUP(B805,home!$B$2:$E$405,4,FALSE)</f>
        <v>0.32</v>
      </c>
      <c r="K805" s="12">
        <f t="shared" si="1008"/>
        <v>0.9569319587628895</v>
      </c>
      <c r="L805" s="12">
        <f t="shared" si="1009"/>
        <v>0.60272164948453688</v>
      </c>
      <c r="M805" s="13">
        <f t="shared" si="1010"/>
        <v>0.21020887321102691</v>
      </c>
      <c r="N805" s="13">
        <f t="shared" si="1011"/>
        <v>0.20115558879116785</v>
      </c>
      <c r="O805" s="13">
        <f t="shared" si="1012"/>
        <v>0.12669743879803602</v>
      </c>
      <c r="P805" s="13">
        <f t="shared" si="1013"/>
        <v>0.12124082827924591</v>
      </c>
      <c r="Q805" s="13">
        <f t="shared" si="1014"/>
        <v>9.6246105799017295E-2</v>
      </c>
      <c r="R805" s="13">
        <f t="shared" si="1015"/>
        <v>3.8181644648909212E-2</v>
      </c>
      <c r="S805" s="13">
        <f t="shared" si="1016"/>
        <v>1.7481824407908145E-2</v>
      </c>
      <c r="T805" s="13">
        <f t="shared" si="1017"/>
        <v>5.8009611643646958E-2</v>
      </c>
      <c r="U805" s="13">
        <f t="shared" si="1018"/>
        <v>3.6537236002669289E-2</v>
      </c>
      <c r="V805" s="13">
        <f t="shared" si="1019"/>
        <v>1.1203200145490863E-3</v>
      </c>
      <c r="W805" s="13">
        <f t="shared" si="1020"/>
        <v>3.0700324848517983E-2</v>
      </c>
      <c r="X805" s="13">
        <f t="shared" si="1021"/>
        <v>1.8503750432409875E-2</v>
      </c>
      <c r="Y805" s="13">
        <f t="shared" si="1022"/>
        <v>5.5763054911361449E-3</v>
      </c>
      <c r="Z805" s="13">
        <f t="shared" si="1023"/>
        <v>7.6709679476076684E-3</v>
      </c>
      <c r="AA805" s="13">
        <f t="shared" si="1024"/>
        <v>7.3405943837115475E-3</v>
      </c>
      <c r="AB805" s="13">
        <f t="shared" si="1025"/>
        <v>3.5122246810444786E-3</v>
      </c>
      <c r="AC805" s="13">
        <f t="shared" si="1026"/>
        <v>4.0384988400736682E-5</v>
      </c>
      <c r="AD805" s="13">
        <f t="shared" si="1027"/>
        <v>7.3445304979873277E-3</v>
      </c>
      <c r="AE805" s="13">
        <f t="shared" si="1028"/>
        <v>4.4267075364364094E-3</v>
      </c>
      <c r="AF805" s="13">
        <f t="shared" si="1029"/>
        <v>1.3340362340732916E-3</v>
      </c>
      <c r="AG805" s="13">
        <f t="shared" si="1030"/>
        <v>2.680175064909314E-4</v>
      </c>
      <c r="AH805" s="13">
        <f t="shared" si="1031"/>
        <v>1.1558646136312764E-3</v>
      </c>
      <c r="AI805" s="13">
        <f t="shared" si="1032"/>
        <v>1.1060837887868877E-3</v>
      </c>
      <c r="AJ805" s="13">
        <f t="shared" si="1033"/>
        <v>5.2922346327985729E-4</v>
      </c>
      <c r="AK805" s="13">
        <f t="shared" si="1034"/>
        <v>1.6881028177989136E-4</v>
      </c>
      <c r="AL805" s="13">
        <f t="shared" si="1035"/>
        <v>9.3170366577964435E-7</v>
      </c>
      <c r="AM805" s="13">
        <f t="shared" si="1036"/>
        <v>1.4056431911265595E-3</v>
      </c>
      <c r="AN805" s="13">
        <f t="shared" si="1037"/>
        <v>8.4721158274250806E-4</v>
      </c>
      <c r="AO805" s="13">
        <f t="shared" si="1038"/>
        <v>2.5531638130648482E-4</v>
      </c>
      <c r="AP805" s="13">
        <f t="shared" si="1039"/>
        <v>5.1294903493822509E-5</v>
      </c>
      <c r="AQ805" s="13">
        <f t="shared" si="1040"/>
        <v>7.7291372109867082E-6</v>
      </c>
      <c r="AR805" s="13">
        <f t="shared" si="1041"/>
        <v>1.3933292530172997E-4</v>
      </c>
      <c r="AS805" s="13">
        <f t="shared" si="1042"/>
        <v>1.3333212912914781E-4</v>
      </c>
      <c r="AT805" s="13">
        <f t="shared" si="1043"/>
        <v>6.3794887746790961E-5</v>
      </c>
      <c r="AU805" s="13">
        <f t="shared" si="1044"/>
        <v>2.0349122296865117E-5</v>
      </c>
      <c r="AV805" s="13">
        <f t="shared" si="1045"/>
        <v>4.8681813646611804E-6</v>
      </c>
      <c r="AW805" s="13">
        <f t="shared" si="1046"/>
        <v>1.4927021345802827E-8</v>
      </c>
      <c r="AX805" s="13">
        <f t="shared" si="1047"/>
        <v>2.2418414870107608E-4</v>
      </c>
      <c r="AY805" s="13">
        <f t="shared" si="1048"/>
        <v>1.3512063989339928E-4</v>
      </c>
      <c r="AZ805" s="13">
        <f t="shared" si="1049"/>
        <v>4.0720067477977859E-5</v>
      </c>
      <c r="BA805" s="13">
        <f t="shared" si="1050"/>
        <v>8.1809554124828229E-6</v>
      </c>
      <c r="BB805" s="13">
        <f t="shared" si="1051"/>
        <v>1.2327097351427739E-6</v>
      </c>
      <c r="BC805" s="13">
        <f t="shared" si="1052"/>
        <v>1.4859616898017985E-7</v>
      </c>
      <c r="BD805" s="13">
        <f t="shared" si="1053"/>
        <v>1.3996495094227408E-5</v>
      </c>
      <c r="BE805" s="13">
        <f t="shared" si="1054"/>
        <v>1.3393693466334207E-5</v>
      </c>
      <c r="BF805" s="13">
        <f t="shared" si="1055"/>
        <v>6.4084266619044537E-6</v>
      </c>
      <c r="BG805" s="13">
        <f t="shared" si="1056"/>
        <v>2.0441427593881853E-6</v>
      </c>
      <c r="BH805" s="13">
        <f t="shared" si="1057"/>
        <v>4.8902638368307838E-7</v>
      </c>
      <c r="BI805" s="13">
        <f t="shared" si="1058"/>
        <v>9.3592995044916137E-8</v>
      </c>
      <c r="BJ805" s="14">
        <f t="shared" si="1059"/>
        <v>0.42654176109415348</v>
      </c>
      <c r="BK805" s="14">
        <f t="shared" si="1060"/>
        <v>0.35022828324468996</v>
      </c>
      <c r="BL805" s="14">
        <f t="shared" si="1061"/>
        <v>0.21562722328504824</v>
      </c>
      <c r="BM805" s="14">
        <f t="shared" si="1062"/>
        <v>0.20620265033122412</v>
      </c>
      <c r="BN805" s="14">
        <f t="shared" si="1063"/>
        <v>0.79373047952740305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1.5103092783505201</v>
      </c>
      <c r="F806" s="10">
        <f>VLOOKUP(B806,home!$B$2:$E$405,3,FALSE)</f>
        <v>0.28999999999999998</v>
      </c>
      <c r="G806" s="10">
        <f>VLOOKUP(C806,away!$B$2:$E$405,4,FALSE)</f>
        <v>0.74</v>
      </c>
      <c r="H806" s="10">
        <f>VLOOKUP(A806,away!$A$2:$E$405,3,FALSE)</f>
        <v>1.3453608247422699</v>
      </c>
      <c r="I806" s="10">
        <f>VLOOKUP(C806,away!$B$2:$E$405,3,FALSE)</f>
        <v>0.88</v>
      </c>
      <c r="J806" s="10">
        <f>VLOOKUP(B806,home!$B$2:$E$405,4,FALSE)</f>
        <v>1.32</v>
      </c>
      <c r="K806" s="12">
        <f t="shared" si="1008"/>
        <v>0.32411237113402158</v>
      </c>
      <c r="L806" s="12">
        <f t="shared" si="1009"/>
        <v>1.5627711340206207</v>
      </c>
      <c r="M806" s="13">
        <f t="shared" si="1010"/>
        <v>0.15154335775811881</v>
      </c>
      <c r="N806" s="13">
        <f t="shared" si="1011"/>
        <v>4.9117077012595212E-2</v>
      </c>
      <c r="O806" s="13">
        <f t="shared" si="1012"/>
        <v>0.23682758505694795</v>
      </c>
      <c r="P806" s="13">
        <f t="shared" si="1013"/>
        <v>7.6758750142751589E-2</v>
      </c>
      <c r="Q806" s="13">
        <f t="shared" si="1014"/>
        <v>7.95972614686229E-3</v>
      </c>
      <c r="R806" s="13">
        <f t="shared" si="1015"/>
        <v>0.18505365683340583</v>
      </c>
      <c r="S806" s="13">
        <f t="shared" si="1016"/>
        <v>9.7198349875577336E-3</v>
      </c>
      <c r="T806" s="13">
        <f t="shared" si="1017"/>
        <v>1.2439230257025567E-2</v>
      </c>
      <c r="U806" s="13">
        <f t="shared" si="1018"/>
        <v>5.9978179503296702E-2</v>
      </c>
      <c r="V806" s="13">
        <f t="shared" si="1019"/>
        <v>5.4702524762990446E-4</v>
      </c>
      <c r="W806" s="13">
        <f t="shared" si="1020"/>
        <v>8.5994857167900223E-4</v>
      </c>
      <c r="X806" s="13">
        <f t="shared" si="1021"/>
        <v>1.3439028045622073E-3</v>
      </c>
      <c r="Y806" s="13">
        <f t="shared" si="1022"/>
        <v>1.0501062549495869E-3</v>
      </c>
      <c r="Z806" s="13">
        <f t="shared" si="1023"/>
        <v>9.6398837714734814E-2</v>
      </c>
      <c r="AA806" s="13">
        <f t="shared" si="1024"/>
        <v>3.1244055866286452E-2</v>
      </c>
      <c r="AB806" s="13">
        <f t="shared" si="1025"/>
        <v>5.0632925153329686E-3</v>
      </c>
      <c r="AC806" s="13">
        <f t="shared" si="1026"/>
        <v>1.7317228104621055E-5</v>
      </c>
      <c r="AD806" s="13">
        <f t="shared" si="1027"/>
        <v>6.9679992655049123E-5</v>
      </c>
      <c r="AE806" s="13">
        <f t="shared" si="1028"/>
        <v>1.0889388114007964E-4</v>
      </c>
      <c r="AF806" s="13">
        <f t="shared" si="1029"/>
        <v>8.5088107058594502E-5</v>
      </c>
      <c r="AG806" s="13">
        <f t="shared" si="1030"/>
        <v>4.4324412519875909E-5</v>
      </c>
      <c r="AH806" s="13">
        <f t="shared" si="1031"/>
        <v>3.7662330233431456E-2</v>
      </c>
      <c r="AI806" s="13">
        <f t="shared" si="1032"/>
        <v>1.2206827154390018E-2</v>
      </c>
      <c r="AJ806" s="13">
        <f t="shared" si="1033"/>
        <v>1.9781918465162549E-3</v>
      </c>
      <c r="AK806" s="13">
        <f t="shared" si="1034"/>
        <v>2.1371881664412402E-4</v>
      </c>
      <c r="AL806" s="13">
        <f t="shared" si="1035"/>
        <v>3.508563634624704E-7</v>
      </c>
      <c r="AM806" s="13">
        <f t="shared" si="1036"/>
        <v>4.5168295280058387E-6</v>
      </c>
      <c r="AN806" s="13">
        <f t="shared" si="1037"/>
        <v>7.0587708036595093E-6</v>
      </c>
      <c r="AO806" s="13">
        <f t="shared" si="1038"/>
        <v>5.5156216268133105E-6</v>
      </c>
      <c r="AP806" s="13">
        <f t="shared" si="1039"/>
        <v>2.8732180881879001E-6</v>
      </c>
      <c r="AQ806" s="13">
        <f t="shared" si="1040"/>
        <v>1.1225455724914904E-6</v>
      </c>
      <c r="AR806" s="13">
        <f t="shared" si="1041"/>
        <v>1.1771520505751748E-2</v>
      </c>
      <c r="AS806" s="13">
        <f t="shared" si="1042"/>
        <v>3.8152954229719563E-3</v>
      </c>
      <c r="AT806" s="13">
        <f t="shared" si="1043"/>
        <v>6.1829222305811028E-4</v>
      </c>
      <c r="AU806" s="13">
        <f t="shared" si="1044"/>
        <v>6.6798719489696506E-5</v>
      </c>
      <c r="AV806" s="13">
        <f t="shared" si="1045"/>
        <v>5.412572840630479E-6</v>
      </c>
      <c r="AW806" s="13">
        <f t="shared" si="1046"/>
        <v>4.9364852734452271E-9</v>
      </c>
      <c r="AX806" s="13">
        <f t="shared" si="1047"/>
        <v>2.4399338805502253E-7</v>
      </c>
      <c r="AY806" s="13">
        <f t="shared" si="1048"/>
        <v>3.8130582374428097E-7</v>
      </c>
      <c r="AZ806" s="13">
        <f t="shared" si="1049"/>
        <v>2.9794686729075852E-7</v>
      </c>
      <c r="BA806" s="13">
        <f t="shared" si="1050"/>
        <v>1.5520758789129005E-7</v>
      </c>
      <c r="BB806" s="13">
        <f t="shared" si="1051"/>
        <v>6.063848453436909E-8</v>
      </c>
      <c r="BC806" s="13">
        <f t="shared" si="1052"/>
        <v>1.8952814648213557E-8</v>
      </c>
      <c r="BD806" s="13">
        <f t="shared" si="1053"/>
        <v>3.0660320749867783E-3</v>
      </c>
      <c r="BE806" s="13">
        <f t="shared" si="1054"/>
        <v>9.9373892579692922E-4</v>
      </c>
      <c r="BF806" s="13">
        <f t="shared" si="1055"/>
        <v>1.6104153976410909E-4</v>
      </c>
      <c r="BG806" s="13">
        <f t="shared" si="1056"/>
        <v>1.7398518434673079E-5</v>
      </c>
      <c r="BH806" s="13">
        <f t="shared" si="1057"/>
        <v>1.4097687660202193E-6</v>
      </c>
      <c r="BI806" s="13">
        <f t="shared" si="1058"/>
        <v>9.1384699501099425E-8</v>
      </c>
      <c r="BJ806" s="14">
        <f t="shared" si="1059"/>
        <v>7.3100222471632795E-2</v>
      </c>
      <c r="BK806" s="14">
        <f t="shared" si="1060"/>
        <v>0.23858701752634986</v>
      </c>
      <c r="BL806" s="14">
        <f t="shared" si="1061"/>
        <v>0.59074486948281191</v>
      </c>
      <c r="BM806" s="14">
        <f t="shared" si="1062"/>
        <v>0.29157041787550908</v>
      </c>
      <c r="BN806" s="14">
        <f t="shared" si="1063"/>
        <v>0.70726015295068156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1.6241610738254999</v>
      </c>
      <c r="F807" s="10">
        <f>VLOOKUP(B807,home!$B$2:$E$405,3,FALSE)</f>
        <v>1.67</v>
      </c>
      <c r="G807" s="10">
        <f>VLOOKUP(C807,away!$B$2:$E$405,4,FALSE)</f>
        <v>1.54</v>
      </c>
      <c r="H807" s="10">
        <f>VLOOKUP(A807,away!$A$2:$E$405,3,FALSE)</f>
        <v>1.2013422818791899</v>
      </c>
      <c r="I807" s="10">
        <f>VLOOKUP(C807,away!$B$2:$E$405,3,FALSE)</f>
        <v>0.69</v>
      </c>
      <c r="J807" s="10">
        <f>VLOOKUP(B807,home!$B$2:$E$405,4,FALSE)</f>
        <v>0.71</v>
      </c>
      <c r="K807" s="12">
        <f t="shared" si="1008"/>
        <v>4.1770174496644206</v>
      </c>
      <c r="L807" s="12">
        <f t="shared" si="1009"/>
        <v>0.58853758389261501</v>
      </c>
      <c r="M807" s="13">
        <f t="shared" si="1010"/>
        <v>8.518159065970499E-3</v>
      </c>
      <c r="N807" s="13">
        <f t="shared" si="1011"/>
        <v>3.5580499057575959E-2</v>
      </c>
      <c r="O807" s="13">
        <f t="shared" si="1012"/>
        <v>5.0132567558992518E-3</v>
      </c>
      <c r="P807" s="13">
        <f t="shared" si="1013"/>
        <v>2.094046094903922E-2</v>
      </c>
      <c r="Q807" s="13">
        <f t="shared" si="1014"/>
        <v>7.431018271563164E-2</v>
      </c>
      <c r="R807" s="13">
        <f t="shared" si="1015"/>
        <v>1.4752450092751373E-3</v>
      </c>
      <c r="S807" s="13">
        <f t="shared" si="1016"/>
        <v>1.2869650042989561E-2</v>
      </c>
      <c r="T807" s="13">
        <f t="shared" si="1017"/>
        <v>4.3734335394076604E-2</v>
      </c>
      <c r="U807" s="13">
        <f t="shared" si="1018"/>
        <v>6.1621241462725997E-3</v>
      </c>
      <c r="V807" s="13">
        <f t="shared" si="1019"/>
        <v>3.5153188234669265E-3</v>
      </c>
      <c r="W807" s="13">
        <f t="shared" si="1020"/>
        <v>0.10346497663031494</v>
      </c>
      <c r="X807" s="13">
        <f t="shared" si="1021"/>
        <v>6.0893027363511432E-2</v>
      </c>
      <c r="Y807" s="13">
        <f t="shared" si="1022"/>
        <v>1.7918917600213954E-2</v>
      </c>
      <c r="Z807" s="13">
        <f t="shared" si="1023"/>
        <v>2.8941237780280934E-4</v>
      </c>
      <c r="AA807" s="13">
        <f t="shared" si="1024"/>
        <v>1.2088805522312066E-3</v>
      </c>
      <c r="AB807" s="13">
        <f t="shared" si="1025"/>
        <v>2.5247575806148555E-3</v>
      </c>
      <c r="AC807" s="13">
        <f t="shared" si="1026"/>
        <v>5.4011374388619694E-4</v>
      </c>
      <c r="AD807" s="13">
        <f t="shared" si="1027"/>
        <v>0.10804375320348673</v>
      </c>
      <c r="AE807" s="13">
        <f t="shared" si="1028"/>
        <v>6.3587809465070061E-2</v>
      </c>
      <c r="AF807" s="13">
        <f t="shared" si="1029"/>
        <v>1.8711907873798145E-2</v>
      </c>
      <c r="AG807" s="13">
        <f t="shared" si="1030"/>
        <v>3.6708870166887874E-3</v>
      </c>
      <c r="AH807" s="13">
        <f t="shared" si="1031"/>
        <v>4.2582515395170511E-5</v>
      </c>
      <c r="AI807" s="13">
        <f t="shared" si="1032"/>
        <v>1.7786790985623106E-4</v>
      </c>
      <c r="AJ807" s="13">
        <f t="shared" si="1033"/>
        <v>3.7147868160240772E-4</v>
      </c>
      <c r="AK807" s="13">
        <f t="shared" si="1034"/>
        <v>5.1722431174386352E-4</v>
      </c>
      <c r="AL807" s="13">
        <f t="shared" si="1035"/>
        <v>5.3111150774687583E-5</v>
      </c>
      <c r="AM807" s="13">
        <f t="shared" si="1036"/>
        <v>9.0260128491640029E-2</v>
      </c>
      <c r="AN807" s="13">
        <f t="shared" si="1037"/>
        <v>5.3121477944306807E-2</v>
      </c>
      <c r="AO807" s="13">
        <f t="shared" si="1038"/>
        <v>1.563199314107358E-2</v>
      </c>
      <c r="AP807" s="13">
        <f t="shared" si="1039"/>
        <v>3.0666718248911259E-3</v>
      </c>
      <c r="AQ807" s="13">
        <f t="shared" si="1040"/>
        <v>4.5121290660324483E-4</v>
      </c>
      <c r="AR807" s="13">
        <f t="shared" si="1041"/>
        <v>5.0122821453487482E-6</v>
      </c>
      <c r="AS807" s="13">
        <f t="shared" si="1042"/>
        <v>2.0936389983763142E-5</v>
      </c>
      <c r="AT807" s="13">
        <f t="shared" si="1043"/>
        <v>4.3725833147579022E-5</v>
      </c>
      <c r="AU807" s="13">
        <f t="shared" si="1044"/>
        <v>6.0881189352850845E-5</v>
      </c>
      <c r="AV807" s="13">
        <f t="shared" si="1045"/>
        <v>6.3575447570795421E-5</v>
      </c>
      <c r="AW807" s="13">
        <f t="shared" si="1046"/>
        <v>3.6268007954876591E-6</v>
      </c>
      <c r="AX807" s="13">
        <f t="shared" si="1047"/>
        <v>6.2836355286422202E-2</v>
      </c>
      <c r="AY807" s="13">
        <f t="shared" si="1048"/>
        <v>3.6981556720888868E-2</v>
      </c>
      <c r="AZ807" s="13">
        <f t="shared" si="1049"/>
        <v>1.0882518020549816E-2</v>
      </c>
      <c r="BA807" s="13">
        <f t="shared" si="1050"/>
        <v>2.1349236208274116E-3</v>
      </c>
      <c r="BB807" s="13">
        <f t="shared" si="1051"/>
        <v>3.1412069739925942E-4</v>
      </c>
      <c r="BC807" s="13">
        <f t="shared" si="1052"/>
        <v>3.6974367259604681E-5</v>
      </c>
      <c r="BD807" s="13">
        <f t="shared" si="1053"/>
        <v>4.9165273726860766E-7</v>
      </c>
      <c r="BE807" s="13">
        <f t="shared" si="1054"/>
        <v>2.0536420627462509E-6</v>
      </c>
      <c r="BF807" s="13">
        <f t="shared" si="1055"/>
        <v>4.2890493657279632E-6</v>
      </c>
      <c r="BG807" s="13">
        <f t="shared" si="1056"/>
        <v>5.97181134770594E-6</v>
      </c>
      <c r="BH807" s="13">
        <f t="shared" si="1057"/>
        <v>6.2360900513679273E-6</v>
      </c>
      <c r="BI807" s="13">
        <f t="shared" si="1058"/>
        <v>5.2096513924485041E-6</v>
      </c>
      <c r="BJ807" s="14">
        <f t="shared" si="1059"/>
        <v>0.80563422934223028</v>
      </c>
      <c r="BK807" s="14">
        <f t="shared" si="1060"/>
        <v>8.3418370497015962E-2</v>
      </c>
      <c r="BL807" s="14">
        <f t="shared" si="1061"/>
        <v>1.7711800502048326E-2</v>
      </c>
      <c r="BM807" s="14">
        <f t="shared" si="1062"/>
        <v>0.72423807924561234</v>
      </c>
      <c r="BN807" s="14">
        <f t="shared" si="1063"/>
        <v>0.14583780355339171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1.6241610738254999</v>
      </c>
      <c r="F808" s="10">
        <f>VLOOKUP(B808,home!$B$2:$E$405,3,FALSE)</f>
        <v>1</v>
      </c>
      <c r="G808" s="10">
        <f>VLOOKUP(C808,away!$B$2:$E$405,4,FALSE)</f>
        <v>0.51</v>
      </c>
      <c r="H808" s="10">
        <f>VLOOKUP(A808,away!$A$2:$E$405,3,FALSE)</f>
        <v>1.2013422818791899</v>
      </c>
      <c r="I808" s="10">
        <f>VLOOKUP(C808,away!$B$2:$E$405,3,FALSE)</f>
        <v>0.72</v>
      </c>
      <c r="J808" s="10">
        <f>VLOOKUP(B808,home!$B$2:$E$405,4,FALSE)</f>
        <v>1.04</v>
      </c>
      <c r="K808" s="12">
        <f t="shared" si="1008"/>
        <v>0.82832214765100498</v>
      </c>
      <c r="L808" s="12">
        <f t="shared" si="1009"/>
        <v>0.89956510067113737</v>
      </c>
      <c r="M808" s="13">
        <f t="shared" si="1010"/>
        <v>0.17765936385725295</v>
      </c>
      <c r="N808" s="13">
        <f t="shared" si="1011"/>
        <v>0.14715918582055107</v>
      </c>
      <c r="O808" s="13">
        <f t="shared" si="1012"/>
        <v>0.15981616353341993</v>
      </c>
      <c r="P808" s="13">
        <f t="shared" si="1013"/>
        <v>0.13237926780734663</v>
      </c>
      <c r="Q808" s="13">
        <f t="shared" si="1014"/>
        <v>6.0947606422726092E-2</v>
      </c>
      <c r="R808" s="13">
        <f t="shared" si="1015"/>
        <v>7.188252161890793E-2</v>
      </c>
      <c r="S808" s="13">
        <f t="shared" si="1016"/>
        <v>2.4659930899124646E-2</v>
      </c>
      <c r="T808" s="13">
        <f t="shared" si="1017"/>
        <v>5.4826339707324444E-2</v>
      </c>
      <c r="U808" s="13">
        <f t="shared" si="1018"/>
        <v>5.9541884685943611E-2</v>
      </c>
      <c r="V808" s="13">
        <f t="shared" si="1019"/>
        <v>2.0416496464103818E-3</v>
      </c>
      <c r="W808" s="13">
        <f t="shared" si="1020"/>
        <v>1.6828084082086889E-2</v>
      </c>
      <c r="X808" s="13">
        <f t="shared" si="1021"/>
        <v>1.5137957151404856E-2</v>
      </c>
      <c r="Y808" s="13">
        <f t="shared" si="1022"/>
        <v>6.808788974429437E-3</v>
      </c>
      <c r="Z808" s="13">
        <f t="shared" si="1023"/>
        <v>2.1554335932202708E-2</v>
      </c>
      <c r="AA808" s="13">
        <f t="shared" si="1024"/>
        <v>1.7853933830553372E-2</v>
      </c>
      <c r="AB808" s="13">
        <f t="shared" si="1025"/>
        <v>7.3944044072714503E-3</v>
      </c>
      <c r="AC808" s="13">
        <f t="shared" si="1026"/>
        <v>9.508086129085727E-5</v>
      </c>
      <c r="AD808" s="13">
        <f t="shared" si="1027"/>
        <v>3.4847686869314753E-3</v>
      </c>
      <c r="AE808" s="13">
        <f t="shared" si="1028"/>
        <v>3.1347762946751395E-3</v>
      </c>
      <c r="AF808" s="13">
        <f t="shared" si="1029"/>
        <v>1.4099676765504685E-3</v>
      </c>
      <c r="AG808" s="13">
        <f t="shared" si="1030"/>
        <v>4.2278590496639057E-4</v>
      </c>
      <c r="AH808" s="13">
        <f t="shared" si="1031"/>
        <v>4.847382093187861E-3</v>
      </c>
      <c r="AI808" s="13">
        <f t="shared" si="1032"/>
        <v>4.0151939459143922E-3</v>
      </c>
      <c r="AJ808" s="13">
        <f t="shared" si="1033"/>
        <v>1.6629370362575612E-3</v>
      </c>
      <c r="AK808" s="13">
        <f t="shared" si="1034"/>
        <v>4.5914919242708686E-4</v>
      </c>
      <c r="AL808" s="13">
        <f t="shared" si="1035"/>
        <v>2.8339029312947131E-6</v>
      </c>
      <c r="AM808" s="13">
        <f t="shared" si="1036"/>
        <v>5.7730221656521056E-4</v>
      </c>
      <c r="AN808" s="13">
        <f t="shared" si="1037"/>
        <v>5.1932092656215435E-4</v>
      </c>
      <c r="AO808" s="13">
        <f t="shared" si="1038"/>
        <v>2.3358149079175637E-4</v>
      </c>
      <c r="AP808" s="13">
        <f t="shared" si="1039"/>
        <v>7.0040585759666886E-5</v>
      </c>
      <c r="AQ808" s="13">
        <f t="shared" si="1040"/>
        <v>1.5751516644990043E-5</v>
      </c>
      <c r="AR808" s="13">
        <f t="shared" si="1041"/>
        <v>8.7210715213000142E-4</v>
      </c>
      <c r="AS808" s="13">
        <f t="shared" si="1042"/>
        <v>7.2238566923412447E-4</v>
      </c>
      <c r="AT808" s="13">
        <f t="shared" si="1043"/>
        <v>2.9918402448615922E-4</v>
      </c>
      <c r="AU808" s="13">
        <f t="shared" si="1044"/>
        <v>8.2606917901748779E-5</v>
      </c>
      <c r="AV808" s="13">
        <f t="shared" si="1045"/>
        <v>1.7106284911801696E-5</v>
      </c>
      <c r="AW808" s="13">
        <f t="shared" si="1046"/>
        <v>5.8656256391259502E-8</v>
      </c>
      <c r="AX808" s="13">
        <f t="shared" si="1047"/>
        <v>7.9698701978163445E-5</v>
      </c>
      <c r="AY808" s="13">
        <f t="shared" si="1048"/>
        <v>7.1694170868345563E-5</v>
      </c>
      <c r="AZ808" s="13">
        <f t="shared" si="1049"/>
        <v>3.2246787017358499E-5</v>
      </c>
      <c r="BA808" s="13">
        <f t="shared" si="1050"/>
        <v>9.6693614031969419E-6</v>
      </c>
      <c r="BB808" s="13">
        <f t="shared" si="1051"/>
        <v>2.174555016023117E-6</v>
      </c>
      <c r="BC808" s="13">
        <f t="shared" si="1052"/>
        <v>3.9123076038075242E-7</v>
      </c>
      <c r="BD808" s="13">
        <f t="shared" si="1053"/>
        <v>1.3075285968364056E-4</v>
      </c>
      <c r="BE808" s="13">
        <f t="shared" si="1054"/>
        <v>1.0830548954466362E-4</v>
      </c>
      <c r="BF808" s="13">
        <f t="shared" si="1055"/>
        <v>4.4855917851014624E-5</v>
      </c>
      <c r="BG808" s="13">
        <f t="shared" si="1056"/>
        <v>1.2385050069736496E-5</v>
      </c>
      <c r="BH808" s="13">
        <f t="shared" si="1057"/>
        <v>2.5647028181323405E-6</v>
      </c>
      <c r="BI808" s="13">
        <f t="shared" si="1058"/>
        <v>4.2488002928039313E-7</v>
      </c>
      <c r="BJ808" s="14">
        <f t="shared" si="1059"/>
        <v>0.31177213226501355</v>
      </c>
      <c r="BK808" s="14">
        <f t="shared" si="1060"/>
        <v>0.33690982114522511</v>
      </c>
      <c r="BL808" s="14">
        <f t="shared" si="1061"/>
        <v>0.32976624929254339</v>
      </c>
      <c r="BM808" s="14">
        <f t="shared" si="1062"/>
        <v>0.25008679406016832</v>
      </c>
      <c r="BN808" s="14">
        <f t="shared" si="1063"/>
        <v>0.7498441090602046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1.175</v>
      </c>
      <c r="F809" s="10">
        <f>VLOOKUP(B809,home!$B$2:$E$405,3,FALSE)</f>
        <v>1.0900000000000001</v>
      </c>
      <c r="G809" s="10">
        <f>VLOOKUP(C809,away!$B$2:$E$405,4,FALSE)</f>
        <v>1.04</v>
      </c>
      <c r="H809" s="10">
        <f>VLOOKUP(A809,away!$A$2:$E$405,3,FALSE)</f>
        <v>0.99375000000000002</v>
      </c>
      <c r="I809" s="10">
        <f>VLOOKUP(C809,away!$B$2:$E$405,3,FALSE)</f>
        <v>0.76</v>
      </c>
      <c r="J809" s="10">
        <f>VLOOKUP(B809,home!$B$2:$E$405,4,FALSE)</f>
        <v>0.86</v>
      </c>
      <c r="K809" s="12">
        <f t="shared" si="1008"/>
        <v>1.3319800000000002</v>
      </c>
      <c r="L809" s="12">
        <f t="shared" si="1009"/>
        <v>0.64951499999999995</v>
      </c>
      <c r="M809" s="13">
        <f t="shared" si="1010"/>
        <v>0.1378629780183504</v>
      </c>
      <c r="N809" s="13">
        <f t="shared" si="1011"/>
        <v>0.18363072946088241</v>
      </c>
      <c r="O809" s="13">
        <f t="shared" si="1012"/>
        <v>8.9544072167588834E-2</v>
      </c>
      <c r="P809" s="13">
        <f t="shared" si="1013"/>
        <v>0.11927091324578501</v>
      </c>
      <c r="Q809" s="13">
        <f t="shared" si="1014"/>
        <v>0.12229622951365311</v>
      </c>
      <c r="R809" s="13">
        <f t="shared" si="1015"/>
        <v>2.9080109016965731E-2</v>
      </c>
      <c r="S809" s="13">
        <f t="shared" si="1016"/>
        <v>2.5796538981970325E-2</v>
      </c>
      <c r="T809" s="13">
        <f t="shared" si="1017"/>
        <v>7.9433235512560388E-2</v>
      </c>
      <c r="U809" s="13">
        <f t="shared" si="1018"/>
        <v>3.8734123608418027E-2</v>
      </c>
      <c r="V809" s="13">
        <f t="shared" si="1019"/>
        <v>2.479738140632938E-3</v>
      </c>
      <c r="W809" s="13">
        <f t="shared" si="1020"/>
        <v>5.4298710595865239E-2</v>
      </c>
      <c r="X809" s="13">
        <f t="shared" si="1021"/>
        <v>3.5267827012673399E-2</v>
      </c>
      <c r="Y809" s="13">
        <f t="shared" si="1022"/>
        <v>1.1453491331068282E-2</v>
      </c>
      <c r="Z809" s="13">
        <f t="shared" si="1023"/>
        <v>6.2959890027181652E-3</v>
      </c>
      <c r="AA809" s="13">
        <f t="shared" si="1024"/>
        <v>8.386131431840544E-3</v>
      </c>
      <c r="AB809" s="13">
        <f t="shared" si="1025"/>
        <v>5.5850796722914852E-3</v>
      </c>
      <c r="AC809" s="13">
        <f t="shared" si="1026"/>
        <v>1.3408269432400112E-4</v>
      </c>
      <c r="AD809" s="13">
        <f t="shared" si="1027"/>
        <v>1.8081199134870149E-2</v>
      </c>
      <c r="AE809" s="13">
        <f t="shared" si="1028"/>
        <v>1.1744010056085183E-2</v>
      </c>
      <c r="AF809" s="13">
        <f t="shared" si="1029"/>
        <v>3.8139553457890835E-3</v>
      </c>
      <c r="AG809" s="13">
        <f t="shared" si="1030"/>
        <v>8.2574040214006543E-4</v>
      </c>
      <c r="AH809" s="13">
        <f t="shared" si="1031"/>
        <v>1.0223348242751221E-3</v>
      </c>
      <c r="AI809" s="13">
        <f t="shared" si="1032"/>
        <v>1.3617295392379775E-3</v>
      </c>
      <c r="AJ809" s="13">
        <f t="shared" si="1033"/>
        <v>9.0689825583710091E-4</v>
      </c>
      <c r="AK809" s="13">
        <f t="shared" si="1034"/>
        <v>4.0265677960330063E-4</v>
      </c>
      <c r="AL809" s="13">
        <f t="shared" si="1035"/>
        <v>4.6400173947643598E-6</v>
      </c>
      <c r="AM809" s="13">
        <f t="shared" si="1036"/>
        <v>4.8167591247328711E-3</v>
      </c>
      <c r="AN809" s="13">
        <f t="shared" si="1037"/>
        <v>3.1285573029008699E-3</v>
      </c>
      <c r="AO809" s="13">
        <f t="shared" si="1038"/>
        <v>1.0160224482968292E-3</v>
      </c>
      <c r="AP809" s="13">
        <f t="shared" si="1039"/>
        <v>2.1997394016850499E-4</v>
      </c>
      <c r="AQ809" s="13">
        <f t="shared" si="1040"/>
        <v>3.5719093437136624E-5</v>
      </c>
      <c r="AR809" s="13">
        <f t="shared" si="1041"/>
        <v>1.3280436067781122E-4</v>
      </c>
      <c r="AS809" s="13">
        <f t="shared" si="1042"/>
        <v>1.7689275233563102E-4</v>
      </c>
      <c r="AT809" s="13">
        <f t="shared" si="1043"/>
        <v>1.1780880412800693E-4</v>
      </c>
      <c r="AU809" s="13">
        <f t="shared" si="1044"/>
        <v>5.2306323640807571E-5</v>
      </c>
      <c r="AV809" s="13">
        <f t="shared" si="1045"/>
        <v>1.7417744240770723E-5</v>
      </c>
      <c r="AW809" s="13">
        <f t="shared" si="1046"/>
        <v>1.1150747892032357E-7</v>
      </c>
      <c r="AX809" s="13">
        <f t="shared" si="1047"/>
        <v>1.0693044698269474E-3</v>
      </c>
      <c r="AY809" s="13">
        <f t="shared" si="1048"/>
        <v>6.9452929271964956E-4</v>
      </c>
      <c r="AZ809" s="13">
        <f t="shared" si="1049"/>
        <v>2.2555359678040157E-4</v>
      </c>
      <c r="BA809" s="13">
        <f t="shared" si="1050"/>
        <v>4.8833481470940839E-5</v>
      </c>
      <c r="BB809" s="13">
        <f t="shared" si="1051"/>
        <v>7.9295196793995344E-6</v>
      </c>
      <c r="BC809" s="13">
        <f t="shared" si="1052"/>
        <v>1.0300683949130378E-6</v>
      </c>
      <c r="BD809" s="13">
        <f t="shared" si="1053"/>
        <v>1.4376404054274752E-5</v>
      </c>
      <c r="BE809" s="13">
        <f t="shared" si="1054"/>
        <v>1.9149082672212889E-5</v>
      </c>
      <c r="BF809" s="13">
        <f t="shared" si="1055"/>
        <v>1.2753097568867065E-5</v>
      </c>
      <c r="BG809" s="13">
        <f t="shared" si="1056"/>
        <v>5.662290299926519E-6</v>
      </c>
      <c r="BH809" s="13">
        <f t="shared" si="1057"/>
        <v>1.8855143584240317E-6</v>
      </c>
      <c r="BI809" s="13">
        <f t="shared" si="1058"/>
        <v>5.0229348302672867E-7</v>
      </c>
      <c r="BJ809" s="14">
        <f t="shared" si="1059"/>
        <v>0.53210934070399563</v>
      </c>
      <c r="BK809" s="14">
        <f t="shared" si="1060"/>
        <v>0.28624342039117712</v>
      </c>
      <c r="BL809" s="14">
        <f t="shared" si="1061"/>
        <v>0.17557469396351791</v>
      </c>
      <c r="BM809" s="14">
        <f t="shared" si="1062"/>
        <v>0.31784399485294257</v>
      </c>
      <c r="BN809" s="14">
        <f t="shared" si="1063"/>
        <v>0.68168503142322556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1.175</v>
      </c>
      <c r="F810" s="10">
        <f>VLOOKUP(B810,home!$B$2:$E$405,3,FALSE)</f>
        <v>1.06</v>
      </c>
      <c r="G810" s="10">
        <f>VLOOKUP(C810,away!$B$2:$E$405,4,FALSE)</f>
        <v>0.85</v>
      </c>
      <c r="H810" s="10">
        <f>VLOOKUP(A810,away!$A$2:$E$405,3,FALSE)</f>
        <v>0.99375000000000002</v>
      </c>
      <c r="I810" s="10">
        <f>VLOOKUP(C810,away!$B$2:$E$405,3,FALSE)</f>
        <v>0.96</v>
      </c>
      <c r="J810" s="10">
        <f>VLOOKUP(B810,home!$B$2:$E$405,4,FALSE)</f>
        <v>0.25</v>
      </c>
      <c r="K810" s="12">
        <f t="shared" si="1008"/>
        <v>1.058675</v>
      </c>
      <c r="L810" s="12">
        <f t="shared" si="1009"/>
        <v>0.23849999999999999</v>
      </c>
      <c r="M810" s="13">
        <f t="shared" si="1010"/>
        <v>0.273302783861128</v>
      </c>
      <c r="N810" s="13">
        <f t="shared" si="1011"/>
        <v>0.28933882470417965</v>
      </c>
      <c r="O810" s="13">
        <f t="shared" si="1012"/>
        <v>6.5182713950879032E-2</v>
      </c>
      <c r="P810" s="13">
        <f t="shared" si="1013"/>
        <v>6.900730969194685E-2</v>
      </c>
      <c r="Q810" s="13">
        <f t="shared" si="1014"/>
        <v>0.15315789012184869</v>
      </c>
      <c r="R810" s="13">
        <f t="shared" si="1015"/>
        <v>7.7730386386423225E-3</v>
      </c>
      <c r="S810" s="13">
        <f t="shared" si="1016"/>
        <v>4.3559826976917633E-3</v>
      </c>
      <c r="T810" s="13">
        <f t="shared" si="1017"/>
        <v>3.6528156794060913E-2</v>
      </c>
      <c r="U810" s="13">
        <f t="shared" si="1018"/>
        <v>8.2291216807646606E-3</v>
      </c>
      <c r="V810" s="13">
        <f t="shared" si="1019"/>
        <v>1.2220660453568906E-4</v>
      </c>
      <c r="W810" s="13">
        <f t="shared" si="1020"/>
        <v>5.4048143108249402E-2</v>
      </c>
      <c r="X810" s="13">
        <f t="shared" si="1021"/>
        <v>1.2890482131317483E-2</v>
      </c>
      <c r="Y810" s="13">
        <f t="shared" si="1022"/>
        <v>1.5371899941596097E-3</v>
      </c>
      <c r="Z810" s="13">
        <f t="shared" si="1023"/>
        <v>6.1795657177206504E-4</v>
      </c>
      <c r="AA810" s="13">
        <f t="shared" si="1024"/>
        <v>6.5421517362079101E-4</v>
      </c>
      <c r="AB810" s="13">
        <f t="shared" si="1025"/>
        <v>3.4630062446649546E-4</v>
      </c>
      <c r="AC810" s="13">
        <f t="shared" si="1026"/>
        <v>1.9285270548782308E-6</v>
      </c>
      <c r="AD810" s="13">
        <f t="shared" si="1027"/>
        <v>1.4304854476281484E-2</v>
      </c>
      <c r="AE810" s="13">
        <f t="shared" si="1028"/>
        <v>3.4117077925931339E-3</v>
      </c>
      <c r="AF810" s="13">
        <f t="shared" si="1029"/>
        <v>4.0684615426673116E-4</v>
      </c>
      <c r="AG810" s="13">
        <f t="shared" si="1030"/>
        <v>3.2344269264205145E-5</v>
      </c>
      <c r="AH810" s="13">
        <f t="shared" si="1031"/>
        <v>3.6845660591909364E-5</v>
      </c>
      <c r="AI810" s="13">
        <f t="shared" si="1032"/>
        <v>3.9007579727139647E-5</v>
      </c>
      <c r="AJ810" s="13">
        <f t="shared" si="1033"/>
        <v>2.0648174733814782E-5</v>
      </c>
      <c r="AK810" s="13">
        <f t="shared" si="1034"/>
        <v>7.2865687954404565E-6</v>
      </c>
      <c r="AL810" s="13">
        <f t="shared" si="1035"/>
        <v>1.9477659443513437E-8</v>
      </c>
      <c r="AM810" s="13">
        <f t="shared" si="1036"/>
        <v>3.0288383625354607E-3</v>
      </c>
      <c r="AN810" s="13">
        <f t="shared" si="1037"/>
        <v>7.2237794946470744E-4</v>
      </c>
      <c r="AO810" s="13">
        <f t="shared" si="1038"/>
        <v>8.6143570473666344E-5</v>
      </c>
      <c r="AP810" s="13">
        <f t="shared" si="1039"/>
        <v>6.8484138526564795E-6</v>
      </c>
      <c r="AQ810" s="13">
        <f t="shared" si="1040"/>
        <v>4.0833667596464238E-7</v>
      </c>
      <c r="AR810" s="13">
        <f t="shared" si="1041"/>
        <v>1.7575380102340762E-6</v>
      </c>
      <c r="AS810" s="13">
        <f t="shared" si="1042"/>
        <v>1.8606615529845605E-6</v>
      </c>
      <c r="AT810" s="13">
        <f t="shared" si="1043"/>
        <v>9.8491793480296471E-7</v>
      </c>
      <c r="AU810" s="13">
        <f t="shared" si="1044"/>
        <v>3.4756933154250966E-7</v>
      </c>
      <c r="AV810" s="13">
        <f t="shared" si="1045"/>
        <v>9.1990740517691598E-8</v>
      </c>
      <c r="AW810" s="13">
        <f t="shared" si="1046"/>
        <v>1.3661088611277061E-10</v>
      </c>
      <c r="AX810" s="13">
        <f t="shared" si="1047"/>
        <v>5.3442590890953796E-4</v>
      </c>
      <c r="AY810" s="13">
        <f t="shared" si="1048"/>
        <v>1.274605792749248E-4</v>
      </c>
      <c r="AZ810" s="13">
        <f t="shared" si="1049"/>
        <v>1.5199674078534781E-5</v>
      </c>
      <c r="BA810" s="13">
        <f t="shared" si="1050"/>
        <v>1.2083740892435159E-6</v>
      </c>
      <c r="BB810" s="13">
        <f t="shared" si="1051"/>
        <v>7.2049305071144594E-8</v>
      </c>
      <c r="BC810" s="13">
        <f t="shared" si="1052"/>
        <v>3.4367518518935962E-9</v>
      </c>
      <c r="BD810" s="13">
        <f t="shared" si="1053"/>
        <v>6.9862135906804602E-8</v>
      </c>
      <c r="BE810" s="13">
        <f t="shared" si="1054"/>
        <v>7.3961296731136365E-8</v>
      </c>
      <c r="BF810" s="13">
        <f t="shared" si="1055"/>
        <v>3.9150487908417891E-8</v>
      </c>
      <c r="BG810" s="13">
        <f t="shared" si="1056"/>
        <v>1.3815880928814773E-8</v>
      </c>
      <c r="BH810" s="13">
        <f t="shared" si="1057"/>
        <v>3.6566319355782448E-9</v>
      </c>
      <c r="BI810" s="13">
        <f t="shared" si="1058"/>
        <v>7.7423696287965995E-10</v>
      </c>
      <c r="BJ810" s="14">
        <f t="shared" si="1059"/>
        <v>0.57017942620163298</v>
      </c>
      <c r="BK810" s="14">
        <f t="shared" si="1060"/>
        <v>0.34691769143929158</v>
      </c>
      <c r="BL810" s="14">
        <f t="shared" si="1061"/>
        <v>8.2294421950462049E-2</v>
      </c>
      <c r="BM810" s="14">
        <f t="shared" si="1062"/>
        <v>0.14211947475187006</v>
      </c>
      <c r="BN810" s="14">
        <f t="shared" si="1063"/>
        <v>0.85776256096862458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1.175</v>
      </c>
      <c r="F811" s="10">
        <f>VLOOKUP(B811,home!$B$2:$E$405,3,FALSE)</f>
        <v>0.74</v>
      </c>
      <c r="G811" s="10">
        <f>VLOOKUP(C811,away!$B$2:$E$405,4,FALSE)</f>
        <v>0.95</v>
      </c>
      <c r="H811" s="10">
        <f>VLOOKUP(A811,away!$A$2:$E$405,3,FALSE)</f>
        <v>0.99375000000000002</v>
      </c>
      <c r="I811" s="10">
        <f>VLOOKUP(C811,away!$B$2:$E$405,3,FALSE)</f>
        <v>1.04</v>
      </c>
      <c r="J811" s="10">
        <f>VLOOKUP(B811,home!$B$2:$E$405,4,FALSE)</f>
        <v>1.01</v>
      </c>
      <c r="K811" s="12">
        <f t="shared" si="1008"/>
        <v>0.82602500000000001</v>
      </c>
      <c r="L811" s="12">
        <f t="shared" si="1009"/>
        <v>1.0438350000000001</v>
      </c>
      <c r="M811" s="13">
        <f t="shared" si="1010"/>
        <v>0.1541452406382679</v>
      </c>
      <c r="N811" s="13">
        <f t="shared" si="1011"/>
        <v>0.12732782239822527</v>
      </c>
      <c r="O811" s="13">
        <f t="shared" si="1012"/>
        <v>0.16090219726164637</v>
      </c>
      <c r="P811" s="13">
        <f t="shared" si="1013"/>
        <v>0.13290923749305147</v>
      </c>
      <c r="Q811" s="13">
        <f t="shared" si="1014"/>
        <v>5.2587982248246998E-2</v>
      </c>
      <c r="R811" s="13">
        <f t="shared" si="1015"/>
        <v>8.3977672539305326E-2</v>
      </c>
      <c r="S811" s="13">
        <f t="shared" si="1016"/>
        <v>2.86497094198945E-2</v>
      </c>
      <c r="T811" s="13">
        <f t="shared" si="1017"/>
        <v>5.4893176450098911E-2</v>
      </c>
      <c r="U811" s="13">
        <f t="shared" si="1018"/>
        <v>6.9367656959279697E-2</v>
      </c>
      <c r="V811" s="13">
        <f t="shared" si="1019"/>
        <v>2.7447497767031643E-3</v>
      </c>
      <c r="W811" s="13">
        <f t="shared" si="1020"/>
        <v>1.4479662678869411E-2</v>
      </c>
      <c r="X811" s="13">
        <f t="shared" si="1021"/>
        <v>1.5114378692397653E-2</v>
      </c>
      <c r="Y811" s="13">
        <f t="shared" si="1022"/>
        <v>7.8884587411894511E-3</v>
      </c>
      <c r="Z811" s="13">
        <f t="shared" si="1023"/>
        <v>2.9219611271688595E-2</v>
      </c>
      <c r="AA811" s="13">
        <f t="shared" si="1024"/>
        <v>2.4136129400696576E-2</v>
      </c>
      <c r="AB811" s="13">
        <f t="shared" si="1025"/>
        <v>9.968523144105193E-3</v>
      </c>
      <c r="AC811" s="13">
        <f t="shared" si="1026"/>
        <v>1.4791350288383283E-4</v>
      </c>
      <c r="AD811" s="13">
        <f t="shared" si="1027"/>
        <v>2.9901408410782757E-3</v>
      </c>
      <c r="AE811" s="13">
        <f t="shared" si="1028"/>
        <v>3.1212136648469421E-3</v>
      </c>
      <c r="AF811" s="13">
        <f t="shared" si="1029"/>
        <v>1.629016032922754E-3</v>
      </c>
      <c r="AG811" s="13">
        <f t="shared" si="1030"/>
        <v>5.6680798357530769E-4</v>
      </c>
      <c r="AH811" s="13">
        <f t="shared" si="1031"/>
        <v>7.6251132329457662E-3</v>
      </c>
      <c r="AI811" s="13">
        <f t="shared" si="1032"/>
        <v>6.2985341582440279E-3</v>
      </c>
      <c r="AJ811" s="13">
        <f t="shared" si="1033"/>
        <v>2.6013733390317611E-3</v>
      </c>
      <c r="AK811" s="13">
        <f t="shared" si="1034"/>
        <v>7.1626647079123685E-4</v>
      </c>
      <c r="AL811" s="13">
        <f t="shared" si="1035"/>
        <v>5.1014409012732029E-6</v>
      </c>
      <c r="AM811" s="13">
        <f t="shared" si="1036"/>
        <v>4.9398621765033674E-4</v>
      </c>
      <c r="AN811" s="13">
        <f t="shared" si="1037"/>
        <v>5.1564010350103927E-4</v>
      </c>
      <c r="AO811" s="13">
        <f t="shared" si="1038"/>
        <v>2.6912159371900369E-4</v>
      </c>
      <c r="AP811" s="13">
        <f t="shared" si="1039"/>
        <v>9.3639512926558746E-5</v>
      </c>
      <c r="AQ811" s="13">
        <f t="shared" si="1040"/>
        <v>2.4436050243923613E-5</v>
      </c>
      <c r="AR811" s="13">
        <f t="shared" si="1041"/>
        <v>1.5918720143023892E-3</v>
      </c>
      <c r="AS811" s="13">
        <f t="shared" si="1042"/>
        <v>1.3149260806141312E-3</v>
      </c>
      <c r="AT811" s="13">
        <f t="shared" si="1043"/>
        <v>5.4308090786964376E-4</v>
      </c>
      <c r="AU811" s="13">
        <f t="shared" si="1044"/>
        <v>1.4953280230767417E-4</v>
      </c>
      <c r="AV811" s="13">
        <f t="shared" si="1045"/>
        <v>3.0879458256549136E-5</v>
      </c>
      <c r="AW811" s="13">
        <f t="shared" si="1046"/>
        <v>1.2218430010419941E-7</v>
      </c>
      <c r="AX811" s="13">
        <f t="shared" si="1047"/>
        <v>6.800749423910319E-5</v>
      </c>
      <c r="AY811" s="13">
        <f t="shared" si="1048"/>
        <v>7.0988602749074277E-5</v>
      </c>
      <c r="AZ811" s="13">
        <f t="shared" si="1049"/>
        <v>3.7050194075289977E-5</v>
      </c>
      <c r="BA811" s="13">
        <f t="shared" si="1050"/>
        <v>1.2891429777526773E-5</v>
      </c>
      <c r="BB811" s="13">
        <f t="shared" si="1051"/>
        <v>3.364131400456165E-6</v>
      </c>
      <c r="BC811" s="13">
        <f t="shared" si="1052"/>
        <v>7.0231962007903236E-7</v>
      </c>
      <c r="BD811" s="13">
        <f t="shared" si="1053"/>
        <v>2.769419540082223E-4</v>
      </c>
      <c r="BE811" s="13">
        <f t="shared" si="1054"/>
        <v>2.2876097755964188E-4</v>
      </c>
      <c r="BF811" s="13">
        <f t="shared" si="1055"/>
        <v>9.4481143244351567E-5</v>
      </c>
      <c r="BG811" s="13">
        <f t="shared" si="1056"/>
        <v>2.601459544947184E-5</v>
      </c>
      <c r="BH811" s="13">
        <f t="shared" si="1057"/>
        <v>5.3721765515374925E-6</v>
      </c>
      <c r="BI811" s="13">
        <f t="shared" si="1058"/>
        <v>8.8751042719675188E-7</v>
      </c>
      <c r="BJ811" s="14">
        <f t="shared" si="1059"/>
        <v>0.28218848738135344</v>
      </c>
      <c r="BK811" s="14">
        <f t="shared" si="1060"/>
        <v>0.31867294087445114</v>
      </c>
      <c r="BL811" s="14">
        <f t="shared" si="1061"/>
        <v>0.36985621612663683</v>
      </c>
      <c r="BM811" s="14">
        <f t="shared" si="1062"/>
        <v>0.28801623665693782</v>
      </c>
      <c r="BN811" s="14">
        <f t="shared" si="1063"/>
        <v>0.7118501525787434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1.175</v>
      </c>
      <c r="F812" s="10">
        <f>VLOOKUP(B812,home!$B$2:$E$405,3,FALSE)</f>
        <v>1.7</v>
      </c>
      <c r="G812" s="10">
        <f>VLOOKUP(C812,away!$B$2:$E$405,4,FALSE)</f>
        <v>1.04</v>
      </c>
      <c r="H812" s="10">
        <f>VLOOKUP(A812,away!$A$2:$E$405,3,FALSE)</f>
        <v>0.99375000000000002</v>
      </c>
      <c r="I812" s="10">
        <f>VLOOKUP(C812,away!$B$2:$E$405,3,FALSE)</f>
        <v>0.76</v>
      </c>
      <c r="J812" s="10">
        <f>VLOOKUP(B812,home!$B$2:$E$405,4,FALSE)</f>
        <v>0.63</v>
      </c>
      <c r="K812" s="12">
        <f t="shared" si="1008"/>
        <v>2.0773999999999999</v>
      </c>
      <c r="L812" s="12">
        <f t="shared" si="1009"/>
        <v>0.47580749999999999</v>
      </c>
      <c r="M812" s="13">
        <f t="shared" si="1010"/>
        <v>7.7831620282649172E-2</v>
      </c>
      <c r="N812" s="13">
        <f t="shared" si="1011"/>
        <v>0.16168740797517536</v>
      </c>
      <c r="O812" s="13">
        <f t="shared" si="1012"/>
        <v>3.7032868667636602E-2</v>
      </c>
      <c r="P812" s="13">
        <f t="shared" si="1013"/>
        <v>7.6932081370148259E-2</v>
      </c>
      <c r="Q812" s="13">
        <f t="shared" si="1014"/>
        <v>0.16794471066381467</v>
      </c>
      <c r="R812" s="13">
        <f t="shared" si="1015"/>
        <v>8.8102583292882508E-3</v>
      </c>
      <c r="S812" s="13">
        <f t="shared" si="1016"/>
        <v>1.9010734719544703E-2</v>
      </c>
      <c r="T812" s="13">
        <f t="shared" si="1017"/>
        <v>7.9909352919173005E-2</v>
      </c>
      <c r="U812" s="13">
        <f t="shared" si="1018"/>
        <v>1.8302430653263407E-2</v>
      </c>
      <c r="V812" s="13">
        <f t="shared" si="1019"/>
        <v>2.0878909069476591E-3</v>
      </c>
      <c r="W812" s="13">
        <f t="shared" si="1020"/>
        <v>0.11629611397766954</v>
      </c>
      <c r="X812" s="13">
        <f t="shared" si="1021"/>
        <v>5.5334563251429998E-2</v>
      </c>
      <c r="Y812" s="13">
        <f t="shared" si="1022"/>
        <v>1.316430010212739E-2</v>
      </c>
      <c r="Z812" s="13">
        <f t="shared" si="1023"/>
        <v>1.3973289966709396E-3</v>
      </c>
      <c r="AA812" s="13">
        <f t="shared" si="1024"/>
        <v>2.9028112576842094E-3</v>
      </c>
      <c r="AB812" s="13">
        <f t="shared" si="1025"/>
        <v>3.0151500533565885E-3</v>
      </c>
      <c r="AC812" s="13">
        <f t="shared" si="1026"/>
        <v>1.2898500680215983E-4</v>
      </c>
      <c r="AD812" s="13">
        <f t="shared" si="1027"/>
        <v>6.0398386794302684E-2</v>
      </c>
      <c r="AE812" s="13">
        <f t="shared" si="1028"/>
        <v>2.8738005424630175E-2</v>
      </c>
      <c r="AF812" s="13">
        <f t="shared" si="1029"/>
        <v>6.8368792580398609E-3</v>
      </c>
      <c r="AG812" s="13">
        <f t="shared" si="1030"/>
        <v>1.0843461425232668E-3</v>
      </c>
      <c r="AH812" s="13">
        <f t="shared" si="1031"/>
        <v>1.6621490414587704E-4</v>
      </c>
      <c r="AI812" s="13">
        <f t="shared" si="1032"/>
        <v>3.4529484187264484E-4</v>
      </c>
      <c r="AJ812" s="13">
        <f t="shared" si="1033"/>
        <v>3.5865775225311626E-4</v>
      </c>
      <c r="AK812" s="13">
        <f t="shared" si="1034"/>
        <v>2.483585381768746E-4</v>
      </c>
      <c r="AL812" s="13">
        <f t="shared" si="1035"/>
        <v>5.0997705060214573E-6</v>
      </c>
      <c r="AM812" s="13">
        <f t="shared" si="1036"/>
        <v>2.5094321745296879E-2</v>
      </c>
      <c r="AN812" s="13">
        <f t="shared" si="1037"/>
        <v>1.1940066493825344E-2</v>
      </c>
      <c r="AO812" s="13">
        <f t="shared" si="1038"/>
        <v>2.8405865941304015E-3</v>
      </c>
      <c r="AP812" s="13">
        <f t="shared" si="1039"/>
        <v>4.505241352955669E-4</v>
      </c>
      <c r="AQ812" s="13">
        <f t="shared" si="1040"/>
        <v>5.3590690626161369E-5</v>
      </c>
      <c r="AR812" s="13">
        <f t="shared" si="1041"/>
        <v>1.5817259600877885E-5</v>
      </c>
      <c r="AS812" s="13">
        <f t="shared" si="1042"/>
        <v>3.2858775094863709E-5</v>
      </c>
      <c r="AT812" s="13">
        <f t="shared" si="1043"/>
        <v>3.4130409691034936E-5</v>
      </c>
      <c r="AU812" s="13">
        <f t="shared" si="1044"/>
        <v>2.3634171030718662E-5</v>
      </c>
      <c r="AV812" s="13">
        <f t="shared" si="1045"/>
        <v>1.2274406724803739E-5</v>
      </c>
      <c r="AW812" s="13">
        <f t="shared" si="1046"/>
        <v>1.4002305308188854E-7</v>
      </c>
      <c r="AX812" s="13">
        <f t="shared" si="1047"/>
        <v>8.6884906656132781E-3</v>
      </c>
      <c r="AY812" s="13">
        <f t="shared" si="1048"/>
        <v>4.1340490223787897E-3</v>
      </c>
      <c r="AZ812" s="13">
        <f t="shared" si="1049"/>
        <v>9.8350576510774796E-4</v>
      </c>
      <c r="BA812" s="13">
        <f t="shared" si="1050"/>
        <v>1.5598647311050159E-4</v>
      </c>
      <c r="BB812" s="13">
        <f t="shared" si="1051"/>
        <v>1.8554883451131246E-5</v>
      </c>
      <c r="BC812" s="13">
        <f t="shared" si="1052"/>
        <v>1.7657105415348269E-6</v>
      </c>
      <c r="BD812" s="13">
        <f t="shared" si="1053"/>
        <v>1.2543284579241159E-6</v>
      </c>
      <c r="BE812" s="13">
        <f t="shared" si="1054"/>
        <v>2.605741938491558E-6</v>
      </c>
      <c r="BF812" s="13">
        <f t="shared" si="1055"/>
        <v>2.7065841515111817E-6</v>
      </c>
      <c r="BG812" s="13">
        <f t="shared" si="1056"/>
        <v>1.8742193054497762E-6</v>
      </c>
      <c r="BH812" s="13">
        <f t="shared" si="1057"/>
        <v>9.7337579628534141E-7</v>
      </c>
      <c r="BI812" s="13">
        <f t="shared" si="1058"/>
        <v>4.0441817584063363E-7</v>
      </c>
      <c r="BJ812" s="14">
        <f t="shared" si="1059"/>
        <v>0.74575550868826357</v>
      </c>
      <c r="BK812" s="14">
        <f t="shared" si="1060"/>
        <v>0.18013046107897679</v>
      </c>
      <c r="BL812" s="14">
        <f t="shared" si="1061"/>
        <v>7.1310578687645357E-2</v>
      </c>
      <c r="BM812" s="14">
        <f t="shared" si="1062"/>
        <v>0.46422102116351838</v>
      </c>
      <c r="BN812" s="14">
        <f t="shared" si="1063"/>
        <v>0.53023894728871235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1.175</v>
      </c>
      <c r="F813" s="10">
        <f>VLOOKUP(B813,home!$B$2:$E$405,3,FALSE)</f>
        <v>0.95</v>
      </c>
      <c r="G813" s="10">
        <f>VLOOKUP(C813,away!$B$2:$E$405,4,FALSE)</f>
        <v>1.34</v>
      </c>
      <c r="H813" s="10">
        <f>VLOOKUP(A813,away!$A$2:$E$405,3,FALSE)</f>
        <v>0.99375000000000002</v>
      </c>
      <c r="I813" s="10">
        <f>VLOOKUP(C813,away!$B$2:$E$405,3,FALSE)</f>
        <v>0.61</v>
      </c>
      <c r="J813" s="10">
        <f>VLOOKUP(B813,home!$B$2:$E$405,4,FALSE)</f>
        <v>1.23</v>
      </c>
      <c r="K813" s="12">
        <f t="shared" si="1008"/>
        <v>1.4957750000000001</v>
      </c>
      <c r="L813" s="12">
        <f t="shared" si="1009"/>
        <v>0.74561062499999997</v>
      </c>
      <c r="M813" s="13">
        <f t="shared" si="1010"/>
        <v>0.10631109496479224</v>
      </c>
      <c r="N813" s="13">
        <f t="shared" si="1011"/>
        <v>0.15901747807096211</v>
      </c>
      <c r="O813" s="13">
        <f t="shared" si="1012"/>
        <v>7.9266681961133081E-2</v>
      </c>
      <c r="P813" s="13">
        <f t="shared" si="1013"/>
        <v>0.11856512121041385</v>
      </c>
      <c r="Q813" s="13">
        <f t="shared" si="1014"/>
        <v>0.11892718413079671</v>
      </c>
      <c r="R813" s="13">
        <f t="shared" si="1015"/>
        <v>2.9551040139358331E-2</v>
      </c>
      <c r="S813" s="13">
        <f t="shared" si="1016"/>
        <v>3.3057904192162896E-2</v>
      </c>
      <c r="T813" s="13">
        <f t="shared" si="1017"/>
        <v>8.8673372089253411E-2</v>
      </c>
      <c r="U813" s="13">
        <f t="shared" si="1018"/>
        <v>4.420170706444871E-2</v>
      </c>
      <c r="V813" s="13">
        <f t="shared" si="1019"/>
        <v>4.0964830819336748E-3</v>
      </c>
      <c r="W813" s="13">
        <f t="shared" si="1020"/>
        <v>5.9296102947747488E-2</v>
      </c>
      <c r="X813" s="13">
        <f t="shared" si="1021"/>
        <v>4.4211804378934343E-2</v>
      </c>
      <c r="Y813" s="13">
        <f t="shared" si="1022"/>
        <v>1.6482395547677484E-2</v>
      </c>
      <c r="Z813" s="13">
        <f t="shared" si="1023"/>
        <v>7.3445231692356831E-3</v>
      </c>
      <c r="AA813" s="13">
        <f t="shared" si="1024"/>
        <v>1.0985754143463505E-2</v>
      </c>
      <c r="AB813" s="13">
        <f t="shared" si="1025"/>
        <v>8.2161082019695641E-3</v>
      </c>
      <c r="AC813" s="13">
        <f t="shared" si="1026"/>
        <v>2.8554170034341694E-4</v>
      </c>
      <c r="AD813" s="13">
        <f t="shared" si="1027"/>
        <v>2.2173407096666754E-2</v>
      </c>
      <c r="AE813" s="13">
        <f t="shared" si="1028"/>
        <v>1.6532727923725132E-2</v>
      </c>
      <c r="AF813" s="13">
        <f t="shared" si="1029"/>
        <v>6.1634888000818237E-3</v>
      </c>
      <c r="AG813" s="13">
        <f t="shared" si="1030"/>
        <v>1.5318542454698361E-3</v>
      </c>
      <c r="AH813" s="13">
        <f t="shared" si="1031"/>
        <v>1.3690386276351994E-3</v>
      </c>
      <c r="AI813" s="13">
        <f t="shared" si="1032"/>
        <v>2.0477737532510407E-3</v>
      </c>
      <c r="AJ813" s="13">
        <f t="shared" si="1033"/>
        <v>1.531504392884538E-3</v>
      </c>
      <c r="AK813" s="13">
        <f t="shared" si="1034"/>
        <v>7.6359532775562337E-4</v>
      </c>
      <c r="AL813" s="13">
        <f t="shared" si="1035"/>
        <v>1.2738194944961104E-5</v>
      </c>
      <c r="AM813" s="13">
        <f t="shared" si="1036"/>
        <v>6.6332856000033422E-3</v>
      </c>
      <c r="AN813" s="13">
        <f t="shared" si="1037"/>
        <v>4.9458482220219912E-3</v>
      </c>
      <c r="AO813" s="13">
        <f t="shared" si="1038"/>
        <v>1.8438384919884777E-3</v>
      </c>
      <c r="AP813" s="13">
        <f t="shared" si="1039"/>
        <v>4.5826185680352874E-4</v>
      </c>
      <c r="AQ813" s="13">
        <f t="shared" si="1040"/>
        <v>8.5421227366234883E-5</v>
      </c>
      <c r="AR813" s="13">
        <f t="shared" si="1041"/>
        <v>2.0415394936004476E-4</v>
      </c>
      <c r="AS813" s="13">
        <f t="shared" si="1042"/>
        <v>3.0536837360402096E-4</v>
      </c>
      <c r="AT813" s="13">
        <f t="shared" si="1043"/>
        <v>2.2838118951377728E-4</v>
      </c>
      <c r="AU813" s="13">
        <f t="shared" si="1044"/>
        <v>1.1386895791499007E-4</v>
      </c>
      <c r="AV813" s="13">
        <f t="shared" si="1045"/>
        <v>4.2580585131323577E-5</v>
      </c>
      <c r="AW813" s="13">
        <f t="shared" si="1046"/>
        <v>3.9462423103925174E-7</v>
      </c>
      <c r="AX813" s="13">
        <f t="shared" si="1047"/>
        <v>1.6536504613908318E-3</v>
      </c>
      <c r="AY813" s="13">
        <f t="shared" si="1048"/>
        <v>1.2329793540491562E-3</v>
      </c>
      <c r="AZ813" s="13">
        <f t="shared" si="1049"/>
        <v>4.5966125339234383E-4</v>
      </c>
      <c r="BA813" s="13">
        <f t="shared" si="1050"/>
        <v>1.1424277147671627E-4</v>
      </c>
      <c r="BB813" s="13">
        <f t="shared" si="1051"/>
        <v>2.1295156060621645E-5</v>
      </c>
      <c r="BC813" s="13">
        <f t="shared" si="1052"/>
        <v>3.1755789239665298E-6</v>
      </c>
      <c r="BD813" s="13">
        <f t="shared" si="1053"/>
        <v>2.5369892296426872E-5</v>
      </c>
      <c r="BE813" s="13">
        <f t="shared" si="1054"/>
        <v>3.794765064968791E-5</v>
      </c>
      <c r="BF813" s="13">
        <f t="shared" si="1055"/>
        <v>2.8380573575268471E-5</v>
      </c>
      <c r="BG813" s="13">
        <f t="shared" si="1056"/>
        <v>1.4150317479849066E-5</v>
      </c>
      <c r="BH813" s="13">
        <f t="shared" si="1057"/>
        <v>5.2914227821053105E-6</v>
      </c>
      <c r="BI813" s="13">
        <f t="shared" si="1058"/>
        <v>1.5829555823807139E-6</v>
      </c>
      <c r="BJ813" s="14">
        <f t="shared" si="1059"/>
        <v>0.55046147520479249</v>
      </c>
      <c r="BK813" s="14">
        <f t="shared" si="1060"/>
        <v>0.26356186269864013</v>
      </c>
      <c r="BL813" s="14">
        <f t="shared" si="1061"/>
        <v>0.17894027947978947</v>
      </c>
      <c r="BM813" s="14">
        <f t="shared" si="1062"/>
        <v>0.38743695534518319</v>
      </c>
      <c r="BN813" s="14">
        <f t="shared" si="1063"/>
        <v>0.61163860047745633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1.175</v>
      </c>
      <c r="F814" s="10">
        <f>VLOOKUP(B814,home!$B$2:$E$405,3,FALSE)</f>
        <v>1.1299999999999999</v>
      </c>
      <c r="G814" s="10">
        <f>VLOOKUP(C814,away!$B$2:$E$405,4,FALSE)</f>
        <v>1.38</v>
      </c>
      <c r="H814" s="10">
        <f>VLOOKUP(A814,away!$A$2:$E$405,3,FALSE)</f>
        <v>0.99375000000000002</v>
      </c>
      <c r="I814" s="10">
        <f>VLOOKUP(C814,away!$B$2:$E$405,3,FALSE)</f>
        <v>0.74</v>
      </c>
      <c r="J814" s="10">
        <f>VLOOKUP(B814,home!$B$2:$E$405,4,FALSE)</f>
        <v>1.34</v>
      </c>
      <c r="K814" s="12">
        <f t="shared" si="1008"/>
        <v>1.8322949999999998</v>
      </c>
      <c r="L814" s="12">
        <f t="shared" si="1009"/>
        <v>0.98540250000000007</v>
      </c>
      <c r="M814" s="13">
        <f t="shared" si="1010"/>
        <v>5.9743343514000923E-2</v>
      </c>
      <c r="N814" s="13">
        <f t="shared" si="1011"/>
        <v>0.10946742960398631</v>
      </c>
      <c r="O814" s="13">
        <f t="shared" si="1012"/>
        <v>5.8871240057055289E-2</v>
      </c>
      <c r="P814" s="13">
        <f t="shared" si="1013"/>
        <v>0.10786947880034213</v>
      </c>
      <c r="Q814" s="13">
        <f t="shared" si="1014"/>
        <v>0.10028831196311805</v>
      </c>
      <c r="R814" s="13">
        <f t="shared" si="1015"/>
        <v>2.9005933565161214E-2</v>
      </c>
      <c r="S814" s="13">
        <f t="shared" si="1016"/>
        <v>4.8690882415756455E-2</v>
      </c>
      <c r="T814" s="13">
        <f t="shared" si="1017"/>
        <v>9.8824353329236433E-2</v>
      </c>
      <c r="U814" s="13">
        <f t="shared" si="1018"/>
        <v>5.3147427041777065E-2</v>
      </c>
      <c r="V814" s="13">
        <f t="shared" si="1019"/>
        <v>9.7681921060386867E-3</v>
      </c>
      <c r="W814" s="13">
        <f t="shared" si="1020"/>
        <v>6.1252590856153789E-2</v>
      </c>
      <c r="X814" s="13">
        <f t="shared" si="1021"/>
        <v>6.0358456161131079E-2</v>
      </c>
      <c r="Y814" s="13">
        <f t="shared" si="1022"/>
        <v>2.9738686798659486E-2</v>
      </c>
      <c r="Z814" s="13">
        <f t="shared" si="1023"/>
        <v>9.527506483314593E-3</v>
      </c>
      <c r="AA814" s="13">
        <f t="shared" si="1024"/>
        <v>1.7457202491844914E-2</v>
      </c>
      <c r="AB814" s="13">
        <f t="shared" si="1025"/>
        <v>1.5993372419897487E-2</v>
      </c>
      <c r="AC814" s="13">
        <f t="shared" si="1026"/>
        <v>1.1023087775597505E-3</v>
      </c>
      <c r="AD814" s="13">
        <f t="shared" si="1027"/>
        <v>2.8058203990694083E-2</v>
      </c>
      <c r="AE814" s="13">
        <f t="shared" si="1028"/>
        <v>2.7648624357939924E-2</v>
      </c>
      <c r="AF814" s="13">
        <f t="shared" si="1029"/>
        <v>1.3622511781937449E-2</v>
      </c>
      <c r="AG814" s="13">
        <f t="shared" si="1030"/>
        <v>4.4745523887335398E-3</v>
      </c>
      <c r="AH814" s="13">
        <f t="shared" si="1031"/>
        <v>2.347107176856102E-3</v>
      </c>
      <c r="AI814" s="13">
        <f t="shared" si="1032"/>
        <v>4.3005927446175514E-3</v>
      </c>
      <c r="AJ814" s="13">
        <f t="shared" si="1033"/>
        <v>3.9399772914995084E-3</v>
      </c>
      <c r="AK814" s="13">
        <f t="shared" si="1034"/>
        <v>2.4064002304426966E-3</v>
      </c>
      <c r="AL814" s="13">
        <f t="shared" si="1035"/>
        <v>7.9610859599477785E-5</v>
      </c>
      <c r="AM814" s="13">
        <f t="shared" si="1036"/>
        <v>1.0282181376225752E-2</v>
      </c>
      <c r="AN814" s="13">
        <f t="shared" si="1037"/>
        <v>1.0132087233586296E-2</v>
      </c>
      <c r="AO814" s="13">
        <f t="shared" si="1038"/>
        <v>4.9920920450970104E-3</v>
      </c>
      <c r="AP814" s="13">
        <f t="shared" si="1039"/>
        <v>1.6397399938229025E-3</v>
      </c>
      <c r="AQ814" s="13">
        <f t="shared" si="1040"/>
        <v>4.0395097231576819E-4</v>
      </c>
      <c r="AR814" s="13">
        <f t="shared" si="1041"/>
        <v>4.6256905596838918E-4</v>
      </c>
      <c r="AS814" s="13">
        <f t="shared" si="1042"/>
        <v>8.4756296840559969E-4</v>
      </c>
      <c r="AT814" s="13">
        <f t="shared" si="1043"/>
        <v>7.7649269459736903E-4</v>
      </c>
      <c r="AU814" s="13">
        <f t="shared" si="1044"/>
        <v>4.7425456061576205E-4</v>
      </c>
      <c r="AV814" s="13">
        <f t="shared" si="1045"/>
        <v>2.1724356503586447E-4</v>
      </c>
      <c r="AW814" s="13">
        <f t="shared" si="1046"/>
        <v>3.9928120610673253E-6</v>
      </c>
      <c r="AX814" s="13">
        <f t="shared" si="1047"/>
        <v>3.1399982541252627E-3</v>
      </c>
      <c r="AY814" s="13">
        <f t="shared" si="1048"/>
        <v>3.0941621296106691E-3</v>
      </c>
      <c r="AZ814" s="13">
        <f t="shared" si="1049"/>
        <v>1.5244975489618388E-3</v>
      </c>
      <c r="BA814" s="13">
        <f t="shared" si="1050"/>
        <v>5.0074789866362285E-4</v>
      </c>
      <c r="BB814" s="13">
        <f t="shared" si="1051"/>
        <v>1.2335955780322017E-4</v>
      </c>
      <c r="BC814" s="13">
        <f t="shared" si="1052"/>
        <v>2.4311763331637541E-5</v>
      </c>
      <c r="BD814" s="13">
        <f t="shared" si="1053"/>
        <v>7.5969450695648422E-5</v>
      </c>
      <c r="BE814" s="13">
        <f t="shared" si="1054"/>
        <v>1.391984446623831E-4</v>
      </c>
      <c r="BF814" s="13">
        <f t="shared" si="1055"/>
        <v>1.2752630708133062E-4</v>
      </c>
      <c r="BG814" s="13">
        <f t="shared" si="1056"/>
        <v>7.7888604944528888E-5</v>
      </c>
      <c r="BH814" s="13">
        <f t="shared" si="1057"/>
        <v>3.5678725349208898E-5</v>
      </c>
      <c r="BI814" s="13">
        <f t="shared" si="1058"/>
        <v>1.307479001274573E-5</v>
      </c>
      <c r="BJ814" s="14">
        <f t="shared" si="1059"/>
        <v>0.56959085000513399</v>
      </c>
      <c r="BK814" s="14">
        <f t="shared" si="1060"/>
        <v>0.23034797860290809</v>
      </c>
      <c r="BL814" s="14">
        <f t="shared" si="1061"/>
        <v>0.19071671218652064</v>
      </c>
      <c r="BM814" s="14">
        <f t="shared" si="1062"/>
        <v>0.53184714045666392</v>
      </c>
      <c r="BN814" s="14">
        <f t="shared" si="1063"/>
        <v>0.46524573750366394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1.175</v>
      </c>
      <c r="F815" s="10">
        <f>VLOOKUP(B815,home!$B$2:$E$405,3,FALSE)</f>
        <v>0.56999999999999995</v>
      </c>
      <c r="G815" s="10">
        <f>VLOOKUP(C815,away!$B$2:$E$405,4,FALSE)</f>
        <v>1.28</v>
      </c>
      <c r="H815" s="10">
        <f>VLOOKUP(A815,away!$A$2:$E$405,3,FALSE)</f>
        <v>0.99375000000000002</v>
      </c>
      <c r="I815" s="10">
        <f>VLOOKUP(C815,away!$B$2:$E$405,3,FALSE)</f>
        <v>0.74</v>
      </c>
      <c r="J815" s="10">
        <f>VLOOKUP(B815,home!$B$2:$E$405,4,FALSE)</f>
        <v>1.01</v>
      </c>
      <c r="K815" s="12">
        <f t="shared" si="1008"/>
        <v>0.85727999999999993</v>
      </c>
      <c r="L815" s="12">
        <f t="shared" si="1009"/>
        <v>0.74272875000000005</v>
      </c>
      <c r="M815" s="13">
        <f t="shared" si="1010"/>
        <v>0.20189475140785179</v>
      </c>
      <c r="N815" s="13">
        <f t="shared" si="1011"/>
        <v>0.17308033248692314</v>
      </c>
      <c r="O815" s="13">
        <f t="shared" si="1012"/>
        <v>0.14995303634471452</v>
      </c>
      <c r="P815" s="13">
        <f t="shared" si="1013"/>
        <v>0.12855173899759684</v>
      </c>
      <c r="Q815" s="13">
        <f t="shared" si="1014"/>
        <v>7.4189153717194742E-2</v>
      </c>
      <c r="R815" s="13">
        <f t="shared" si="1015"/>
        <v>5.5687215621507191E-2</v>
      </c>
      <c r="S815" s="13">
        <f t="shared" si="1016"/>
        <v>2.0463074800199554E-2</v>
      </c>
      <c r="T815" s="13">
        <f t="shared" si="1017"/>
        <v>5.5102417403929904E-2</v>
      </c>
      <c r="U815" s="13">
        <f t="shared" si="1018"/>
        <v>4.7739536208005674E-2</v>
      </c>
      <c r="V815" s="13">
        <f t="shared" si="1019"/>
        <v>1.4477091171184299E-3</v>
      </c>
      <c r="W815" s="13">
        <f t="shared" si="1020"/>
        <v>2.1200292566225569E-2</v>
      </c>
      <c r="X815" s="13">
        <f t="shared" si="1021"/>
        <v>1.5746066797347011E-2</v>
      </c>
      <c r="Y815" s="13">
        <f t="shared" si="1022"/>
        <v>5.8475282549050236E-3</v>
      </c>
      <c r="Z815" s="13">
        <f t="shared" si="1023"/>
        <v>1.3786832016514169E-2</v>
      </c>
      <c r="AA815" s="13">
        <f t="shared" si="1024"/>
        <v>1.1819175351117267E-2</v>
      </c>
      <c r="AB815" s="13">
        <f t="shared" si="1025"/>
        <v>5.066171322502905E-3</v>
      </c>
      <c r="AC815" s="13">
        <f t="shared" si="1026"/>
        <v>5.7612172700905826E-5</v>
      </c>
      <c r="AD815" s="13">
        <f t="shared" si="1027"/>
        <v>4.5436467027934625E-3</v>
      </c>
      <c r="AE815" s="13">
        <f t="shared" si="1028"/>
        <v>3.37469703600741E-3</v>
      </c>
      <c r="AF815" s="13">
        <f t="shared" si="1029"/>
        <v>1.2532422555912442E-3</v>
      </c>
      <c r="AG815" s="13">
        <f t="shared" si="1030"/>
        <v>3.1027301798082182E-4</v>
      </c>
      <c r="AH815" s="13">
        <f t="shared" si="1031"/>
        <v>2.5599691275213867E-3</v>
      </c>
      <c r="AI815" s="13">
        <f t="shared" si="1032"/>
        <v>2.1946103336415342E-3</v>
      </c>
      <c r="AJ815" s="13">
        <f t="shared" si="1033"/>
        <v>9.4069777341210725E-4</v>
      </c>
      <c r="AK815" s="13">
        <f t="shared" si="1034"/>
        <v>2.6881379573024376E-4</v>
      </c>
      <c r="AL815" s="13">
        <f t="shared" si="1035"/>
        <v>1.4673278897022968E-6</v>
      </c>
      <c r="AM815" s="13">
        <f t="shared" si="1036"/>
        <v>7.7903548907415614E-4</v>
      </c>
      <c r="AN815" s="13">
        <f t="shared" si="1037"/>
        <v>5.7861205500568669E-4</v>
      </c>
      <c r="AO815" s="13">
        <f t="shared" si="1038"/>
        <v>2.1487590417465245E-4</v>
      </c>
      <c r="AP815" s="13">
        <f t="shared" si="1039"/>
        <v>5.3198170570919803E-5</v>
      </c>
      <c r="AQ815" s="13">
        <f t="shared" si="1040"/>
        <v>9.8779526826065114E-6</v>
      </c>
      <c r="AR815" s="13">
        <f t="shared" si="1041"/>
        <v>3.8027253402451018E-4</v>
      </c>
      <c r="AS815" s="13">
        <f t="shared" si="1042"/>
        <v>3.2600003796853208E-4</v>
      </c>
      <c r="AT815" s="13">
        <f t="shared" si="1043"/>
        <v>1.3973665627483158E-4</v>
      </c>
      <c r="AU815" s="13">
        <f t="shared" si="1044"/>
        <v>3.9931146897095868E-5</v>
      </c>
      <c r="AV815" s="13">
        <f t="shared" si="1045"/>
        <v>8.5580434029855836E-6</v>
      </c>
      <c r="AW815" s="13">
        <f t="shared" si="1046"/>
        <v>2.5952404324195746E-8</v>
      </c>
      <c r="AX815" s="13">
        <f t="shared" si="1047"/>
        <v>1.1130859067891538E-4</v>
      </c>
      <c r="AY815" s="13">
        <f t="shared" si="1048"/>
        <v>8.2672090419212479E-5</v>
      </c>
      <c r="AZ815" s="13">
        <f t="shared" si="1049"/>
        <v>3.070146918847433E-5</v>
      </c>
      <c r="BA815" s="13">
        <f t="shared" si="1050"/>
        <v>7.6009546111730179E-6</v>
      </c>
      <c r="BB815" s="13">
        <f t="shared" si="1051"/>
        <v>1.4113618792908178E-6</v>
      </c>
      <c r="BC815" s="13">
        <f t="shared" si="1052"/>
        <v>2.0965180888066407E-7</v>
      </c>
      <c r="BD815" s="13">
        <f t="shared" si="1053"/>
        <v>4.7073223975892806E-5</v>
      </c>
      <c r="BE815" s="13">
        <f t="shared" si="1054"/>
        <v>4.0354933450053378E-5</v>
      </c>
      <c r="BF815" s="13">
        <f t="shared" si="1055"/>
        <v>1.7297738674030878E-5</v>
      </c>
      <c r="BG815" s="13">
        <f t="shared" si="1056"/>
        <v>4.9430018034910638E-6</v>
      </c>
      <c r="BH815" s="13">
        <f t="shared" si="1057"/>
        <v>1.0593841465242044E-6</v>
      </c>
      <c r="BI815" s="13">
        <f t="shared" si="1058"/>
        <v>1.8163776822645405E-7</v>
      </c>
      <c r="BJ815" s="14">
        <f t="shared" si="1059"/>
        <v>0.3565171539289923</v>
      </c>
      <c r="BK815" s="14">
        <f t="shared" si="1060"/>
        <v>0.35249902591377641</v>
      </c>
      <c r="BL815" s="14">
        <f t="shared" si="1061"/>
        <v>0.27723463421653899</v>
      </c>
      <c r="BM815" s="14">
        <f t="shared" si="1062"/>
        <v>0.2165987713620188</v>
      </c>
      <c r="BN815" s="14">
        <f t="shared" si="1063"/>
        <v>0.78335622857578824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1.175</v>
      </c>
      <c r="F816" s="10">
        <f>VLOOKUP(B816,home!$B$2:$E$405,3,FALSE)</f>
        <v>1.28</v>
      </c>
      <c r="G816" s="10">
        <f>VLOOKUP(C816,away!$B$2:$E$405,4,FALSE)</f>
        <v>1.06</v>
      </c>
      <c r="H816" s="10">
        <f>VLOOKUP(A816,away!$A$2:$E$405,3,FALSE)</f>
        <v>0.99375000000000002</v>
      </c>
      <c r="I816" s="10">
        <f>VLOOKUP(C816,away!$B$2:$E$405,3,FALSE)</f>
        <v>1.17</v>
      </c>
      <c r="J816" s="10">
        <f>VLOOKUP(B816,home!$B$2:$E$405,4,FALSE)</f>
        <v>1.01</v>
      </c>
      <c r="K816" s="12">
        <f t="shared" si="1008"/>
        <v>1.5942400000000001</v>
      </c>
      <c r="L816" s="12">
        <f t="shared" si="1009"/>
        <v>1.1743143749999998</v>
      </c>
      <c r="M816" s="13">
        <f t="shared" si="1010"/>
        <v>6.2752656010841512E-2</v>
      </c>
      <c r="N816" s="13">
        <f t="shared" si="1011"/>
        <v>0.100042794318724</v>
      </c>
      <c r="O816" s="13">
        <f t="shared" si="1012"/>
        <v>7.3691346022961346E-2</v>
      </c>
      <c r="P816" s="13">
        <f t="shared" si="1013"/>
        <v>0.1174816914836459</v>
      </c>
      <c r="Q816" s="13">
        <f t="shared" si="1014"/>
        <v>7.9746112207341291E-2</v>
      </c>
      <c r="R816" s="13">
        <f t="shared" si="1015"/>
        <v>4.3268403473931294E-2</v>
      </c>
      <c r="S816" s="13">
        <f t="shared" si="1016"/>
        <v>5.498551261110788E-2</v>
      </c>
      <c r="T816" s="13">
        <f t="shared" si="1017"/>
        <v>9.3647005915443837E-2</v>
      </c>
      <c r="U816" s="13">
        <f t="shared" si="1018"/>
        <v>6.8980219554280242E-2</v>
      </c>
      <c r="V816" s="13">
        <f t="shared" si="1019"/>
        <v>1.1437835533442535E-2</v>
      </c>
      <c r="W816" s="13">
        <f t="shared" si="1020"/>
        <v>4.2378147308477256E-2</v>
      </c>
      <c r="X816" s="13">
        <f t="shared" si="1021"/>
        <v>4.9765267570212393E-2</v>
      </c>
      <c r="Y816" s="13">
        <f t="shared" si="1022"/>
        <v>2.9220034541710873E-2</v>
      </c>
      <c r="Z816" s="13">
        <f t="shared" si="1023"/>
        <v>1.693690272757915E-2</v>
      </c>
      <c r="AA816" s="13">
        <f t="shared" si="1024"/>
        <v>2.7001487804415785E-2</v>
      </c>
      <c r="AB816" s="13">
        <f t="shared" si="1025"/>
        <v>2.1523425958655917E-2</v>
      </c>
      <c r="AC816" s="13">
        <f t="shared" si="1026"/>
        <v>1.3383260872938459E-3</v>
      </c>
      <c r="AD816" s="13">
        <f t="shared" si="1027"/>
        <v>1.6890234391266697E-2</v>
      </c>
      <c r="AE816" s="13">
        <f t="shared" si="1028"/>
        <v>1.9834445042783852E-2</v>
      </c>
      <c r="AF816" s="13">
        <f t="shared" si="1029"/>
        <v>1.1645936966944286E-2</v>
      </c>
      <c r="AG816" s="13">
        <f t="shared" si="1030"/>
        <v>4.558663730208857E-3</v>
      </c>
      <c r="AH816" s="13">
        <f t="shared" si="1031"/>
        <v>4.972312085243227E-3</v>
      </c>
      <c r="AI816" s="13">
        <f t="shared" si="1032"/>
        <v>7.9270588187781623E-3</v>
      </c>
      <c r="AJ816" s="13">
        <f t="shared" si="1033"/>
        <v>6.318817125624451E-3</v>
      </c>
      <c r="AK816" s="13">
        <f t="shared" si="1034"/>
        <v>3.3579036714518409E-3</v>
      </c>
      <c r="AL816" s="13">
        <f t="shared" si="1035"/>
        <v>1.0022129579012979E-4</v>
      </c>
      <c r="AM816" s="13">
        <f t="shared" si="1036"/>
        <v>5.3854174551865985E-3</v>
      </c>
      <c r="AN816" s="13">
        <f t="shared" si="1037"/>
        <v>6.3241731330015392E-3</v>
      </c>
      <c r="AO816" s="13">
        <f t="shared" si="1038"/>
        <v>3.7132837100362481E-3</v>
      </c>
      <c r="AP816" s="13">
        <f t="shared" si="1039"/>
        <v>1.4535208130496322E-3</v>
      </c>
      <c r="AQ816" s="13">
        <f t="shared" si="1040"/>
        <v>4.2672259628146776E-4</v>
      </c>
      <c r="AR816" s="13">
        <f t="shared" si="1041"/>
        <v>1.167811511737469E-3</v>
      </c>
      <c r="AS816" s="13">
        <f t="shared" si="1042"/>
        <v>1.8617718244723427E-3</v>
      </c>
      <c r="AT816" s="13">
        <f t="shared" si="1043"/>
        <v>1.4840555567233941E-3</v>
      </c>
      <c r="AU816" s="13">
        <f t="shared" si="1044"/>
        <v>7.8864691025023461E-4</v>
      </c>
      <c r="AV816" s="13">
        <f t="shared" si="1045"/>
        <v>3.1432311254933355E-4</v>
      </c>
      <c r="AW816" s="13">
        <f t="shared" si="1046"/>
        <v>5.2118942052221091E-6</v>
      </c>
      <c r="AX816" s="13">
        <f t="shared" si="1047"/>
        <v>1.4309413206261153E-3</v>
      </c>
      <c r="AY816" s="13">
        <f t="shared" si="1048"/>
        <v>1.6803749625927309E-3</v>
      </c>
      <c r="AZ816" s="13">
        <f t="shared" si="1049"/>
        <v>9.866442369813658E-4</v>
      </c>
      <c r="BA816" s="13">
        <f t="shared" si="1050"/>
        <v>3.8621017016604142E-4</v>
      </c>
      <c r="BB816" s="13">
        <f t="shared" si="1051"/>
        <v>1.1338303864929466E-4</v>
      </c>
      <c r="BC816" s="13">
        <f t="shared" si="1052"/>
        <v>2.6629466433409449E-5</v>
      </c>
      <c r="BD816" s="13">
        <f t="shared" si="1053"/>
        <v>2.2856297425396485E-4</v>
      </c>
      <c r="BE816" s="13">
        <f t="shared" si="1054"/>
        <v>3.6438423607464094E-4</v>
      </c>
      <c r="BF816" s="13">
        <f t="shared" si="1055"/>
        <v>2.9045796225981788E-4</v>
      </c>
      <c r="BG816" s="13">
        <f t="shared" si="1056"/>
        <v>1.5435323391769734E-4</v>
      </c>
      <c r="BH816" s="13">
        <f t="shared" si="1057"/>
        <v>6.1519024910237452E-5</v>
      </c>
      <c r="BI816" s="13">
        <f t="shared" si="1058"/>
        <v>1.9615218054579372E-5</v>
      </c>
      <c r="BJ816" s="14">
        <f t="shared" si="1059"/>
        <v>0.46965594289611767</v>
      </c>
      <c r="BK816" s="14">
        <f t="shared" si="1060"/>
        <v>0.24977661798471454</v>
      </c>
      <c r="BL816" s="14">
        <f t="shared" si="1061"/>
        <v>0.26377647608054589</v>
      </c>
      <c r="BM816" s="14">
        <f t="shared" si="1062"/>
        <v>0.52148777310312455</v>
      </c>
      <c r="BN816" s="14">
        <f t="shared" si="1063"/>
        <v>0.47698300351744533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1.175</v>
      </c>
      <c r="F817" s="10">
        <f>VLOOKUP(B817,home!$B$2:$E$405,3,FALSE)</f>
        <v>0.74</v>
      </c>
      <c r="G817" s="10">
        <f>VLOOKUP(C817,away!$B$2:$E$405,4,FALSE)</f>
        <v>1.1299999999999999</v>
      </c>
      <c r="H817" s="10">
        <f>VLOOKUP(A817,away!$A$2:$E$405,3,FALSE)</f>
        <v>0.99375000000000002</v>
      </c>
      <c r="I817" s="10">
        <f>VLOOKUP(C817,away!$B$2:$E$405,3,FALSE)</f>
        <v>0.85</v>
      </c>
      <c r="J817" s="10">
        <f>VLOOKUP(B817,home!$B$2:$E$405,4,FALSE)</f>
        <v>1.89</v>
      </c>
      <c r="K817" s="12">
        <f t="shared" si="1008"/>
        <v>0.98253499999999994</v>
      </c>
      <c r="L817" s="12">
        <f t="shared" si="1009"/>
        <v>1.596459375</v>
      </c>
      <c r="M817" s="13">
        <f t="shared" si="1010"/>
        <v>7.585024258291706E-2</v>
      </c>
      <c r="N817" s="13">
        <f t="shared" si="1011"/>
        <v>7.4525518096206417E-2</v>
      </c>
      <c r="O817" s="13">
        <f t="shared" si="1012"/>
        <v>0.12109183086752216</v>
      </c>
      <c r="P817" s="13">
        <f t="shared" si="1013"/>
        <v>0.11897696204142089</v>
      </c>
      <c r="Q817" s="13">
        <f t="shared" si="1014"/>
        <v>3.6611964961328076E-2</v>
      </c>
      <c r="R817" s="13">
        <f t="shared" si="1015"/>
        <v>9.6659094312185084E-2</v>
      </c>
      <c r="S817" s="13">
        <f t="shared" si="1016"/>
        <v>4.6656137853255196E-2</v>
      </c>
      <c r="T817" s="13">
        <f t="shared" si="1017"/>
        <v>5.8449514699683722E-2</v>
      </c>
      <c r="U817" s="13">
        <f t="shared" si="1018"/>
        <v>9.4970943230022767E-2</v>
      </c>
      <c r="V817" s="13">
        <f t="shared" si="1019"/>
        <v>8.1315282930306352E-3</v>
      </c>
      <c r="W817" s="13">
        <f t="shared" si="1020"/>
        <v>1.1990845664426162E-2</v>
      </c>
      <c r="X817" s="13">
        <f t="shared" si="1021"/>
        <v>1.914289797515125E-2</v>
      </c>
      <c r="Y817" s="13">
        <f t="shared" si="1022"/>
        <v>1.5280429468549368E-2</v>
      </c>
      <c r="Z817" s="13">
        <f t="shared" si="1023"/>
        <v>5.1437439097899024E-2</v>
      </c>
      <c r="AA817" s="13">
        <f t="shared" si="1024"/>
        <v>5.0539084224054211E-2</v>
      </c>
      <c r="AB817" s="13">
        <f t="shared" si="1025"/>
        <v>2.4828209559040547E-2</v>
      </c>
      <c r="AC817" s="13">
        <f t="shared" si="1026"/>
        <v>7.9718312370676003E-4</v>
      </c>
      <c r="AD817" s="13">
        <f t="shared" si="1027"/>
        <v>2.9453563862242385E-3</v>
      </c>
      <c r="AE817" s="13">
        <f t="shared" si="1028"/>
        <v>4.7021418155038068E-3</v>
      </c>
      <c r="AF817" s="13">
        <f t="shared" si="1029"/>
        <v>3.7533891919702871E-3</v>
      </c>
      <c r="AG817" s="13">
        <f t="shared" si="1030"/>
        <v>1.9973777878482132E-3</v>
      </c>
      <c r="AH817" s="13">
        <f t="shared" si="1031"/>
        <v>2.0529445468458103E-2</v>
      </c>
      <c r="AI817" s="13">
        <f t="shared" si="1032"/>
        <v>2.0170898703351481E-2</v>
      </c>
      <c r="AJ817" s="13">
        <f t="shared" si="1033"/>
        <v>9.9093069787487224E-3</v>
      </c>
      <c r="AK817" s="13">
        <f t="shared" si="1034"/>
        <v>3.2454136441216258E-3</v>
      </c>
      <c r="AL817" s="13">
        <f t="shared" si="1035"/>
        <v>5.0017731265994243E-5</v>
      </c>
      <c r="AM817" s="13">
        <f t="shared" si="1036"/>
        <v>5.7878314738776663E-4</v>
      </c>
      <c r="AN817" s="13">
        <f t="shared" si="1037"/>
        <v>9.2400378173920685E-4</v>
      </c>
      <c r="AO817" s="13">
        <f t="shared" si="1038"/>
        <v>7.375672499465054E-4</v>
      </c>
      <c r="AP817" s="13">
        <f t="shared" si="1039"/>
        <v>3.9249871695668892E-4</v>
      </c>
      <c r="AQ817" s="13">
        <f t="shared" si="1040"/>
        <v>1.5665206409024433E-4</v>
      </c>
      <c r="AR817" s="13">
        <f t="shared" si="1041"/>
        <v>6.5548851363342354E-3</v>
      </c>
      <c r="AS817" s="13">
        <f t="shared" si="1042"/>
        <v>6.4404040674281579E-3</v>
      </c>
      <c r="AT817" s="13">
        <f t="shared" si="1043"/>
        <v>3.1639612051952617E-3</v>
      </c>
      <c r="AU817" s="13">
        <f t="shared" si="1044"/>
        <v>1.0362342075821757E-3</v>
      </c>
      <c r="AV817" s="13">
        <f t="shared" si="1045"/>
        <v>2.5453409428668816E-4</v>
      </c>
      <c r="AW817" s="13">
        <f t="shared" si="1046"/>
        <v>2.1793520405711106E-6</v>
      </c>
      <c r="AX817" s="13">
        <f t="shared" si="1047"/>
        <v>9.4779116619773173E-5</v>
      </c>
      <c r="AY817" s="13">
        <f t="shared" si="1048"/>
        <v>1.5131100928185521E-4</v>
      </c>
      <c r="AZ817" s="13">
        <f t="shared" si="1049"/>
        <v>1.207809396543649E-4</v>
      </c>
      <c r="BA817" s="13">
        <f t="shared" si="1050"/>
        <v>6.4273954477506702E-5</v>
      </c>
      <c r="BB817" s="13">
        <f t="shared" si="1051"/>
        <v>2.5652689298484696E-5</v>
      </c>
      <c r="BC817" s="13">
        <f t="shared" si="1052"/>
        <v>8.1906952649056061E-6</v>
      </c>
      <c r="BD817" s="13">
        <f t="shared" si="1053"/>
        <v>1.7441013046581575E-3</v>
      </c>
      <c r="BE817" s="13">
        <f t="shared" si="1054"/>
        <v>1.7136405753723028E-3</v>
      </c>
      <c r="BF817" s="13">
        <f t="shared" si="1055"/>
        <v>8.4185592136171248E-4</v>
      </c>
      <c r="BG817" s="13">
        <f t="shared" si="1056"/>
        <v>2.7571763589837679E-4</v>
      </c>
      <c r="BH817" s="13">
        <f t="shared" si="1057"/>
        <v>6.7725556846852882E-5</v>
      </c>
      <c r="BI817" s="13">
        <f t="shared" si="1058"/>
        <v>1.3308545999304524E-5</v>
      </c>
      <c r="BJ817" s="14">
        <f t="shared" si="1059"/>
        <v>0.23265392941160884</v>
      </c>
      <c r="BK817" s="14">
        <f t="shared" si="1060"/>
        <v>0.25061338263487837</v>
      </c>
      <c r="BL817" s="14">
        <f t="shared" si="1061"/>
        <v>0.46405059523846787</v>
      </c>
      <c r="BM817" s="14">
        <f t="shared" si="1062"/>
        <v>0.47489060186403304</v>
      </c>
      <c r="BN817" s="14">
        <f t="shared" si="1063"/>
        <v>0.52371561286157964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1.4155844155844199</v>
      </c>
      <c r="F818" s="10">
        <f>VLOOKUP(B818,home!$B$2:$E$405,3,FALSE)</f>
        <v>0.59</v>
      </c>
      <c r="G818" s="10">
        <f>VLOOKUP(C818,away!$B$2:$E$405,4,FALSE)</f>
        <v>0.47</v>
      </c>
      <c r="H818" s="10">
        <f>VLOOKUP(A818,away!$A$2:$E$405,3,FALSE)</f>
        <v>1.1818181818181801</v>
      </c>
      <c r="I818" s="10">
        <f>VLOOKUP(C818,away!$B$2:$E$405,3,FALSE)</f>
        <v>0.47</v>
      </c>
      <c r="J818" s="10">
        <f>VLOOKUP(B818,home!$B$2:$E$405,4,FALSE)</f>
        <v>1.27</v>
      </c>
      <c r="K818" s="12">
        <f t="shared" si="1008"/>
        <v>0.39254155844155958</v>
      </c>
      <c r="L818" s="12">
        <f t="shared" si="1009"/>
        <v>0.70542727272727168</v>
      </c>
      <c r="M818" s="13">
        <f t="shared" si="1010"/>
        <v>0.33354788818748826</v>
      </c>
      <c r="N818" s="13">
        <f t="shared" si="1011"/>
        <v>0.1309314078440077</v>
      </c>
      <c r="O818" s="13">
        <f t="shared" si="1012"/>
        <v>0.23529377708804081</v>
      </c>
      <c r="P818" s="13">
        <f t="shared" si="1013"/>
        <v>9.2362585949740464E-2</v>
      </c>
      <c r="Q818" s="13">
        <f t="shared" si="1014"/>
        <v>2.5698009442017108E-2</v>
      </c>
      <c r="R818" s="13">
        <f t="shared" si="1015"/>
        <v>8.2991323730457603E-2</v>
      </c>
      <c r="S818" s="13">
        <f t="shared" si="1016"/>
        <v>6.3940198584977832E-3</v>
      </c>
      <c r="T818" s="13">
        <f t="shared" si="1017"/>
        <v>1.8128076715201807E-2</v>
      </c>
      <c r="U818" s="13">
        <f t="shared" si="1018"/>
        <v>3.2577543554281815E-2</v>
      </c>
      <c r="V818" s="13">
        <f t="shared" si="1019"/>
        <v>1.9672944181152872E-4</v>
      </c>
      <c r="W818" s="13">
        <f t="shared" si="1020"/>
        <v>3.3625122250717696E-3</v>
      </c>
      <c r="X818" s="13">
        <f t="shared" si="1021"/>
        <v>2.3720078284444886E-3</v>
      </c>
      <c r="Y818" s="13">
        <f t="shared" si="1022"/>
        <v>8.3663950665366674E-4</v>
      </c>
      <c r="Z818" s="13">
        <f t="shared" si="1023"/>
        <v>1.9514781053067604E-2</v>
      </c>
      <c r="AA818" s="13">
        <f t="shared" si="1024"/>
        <v>7.6603625672169761E-3</v>
      </c>
      <c r="AB818" s="13">
        <f t="shared" si="1025"/>
        <v>1.503505330181369E-3</v>
      </c>
      <c r="AC818" s="13">
        <f t="shared" si="1026"/>
        <v>3.404765968707792E-6</v>
      </c>
      <c r="AD818" s="13">
        <f t="shared" si="1027"/>
        <v>3.2998144727711717E-4</v>
      </c>
      <c r="AE818" s="13">
        <f t="shared" si="1028"/>
        <v>2.3277791240329477E-4</v>
      </c>
      <c r="AF818" s="13">
        <f t="shared" si="1029"/>
        <v>8.2103943948901977E-5</v>
      </c>
      <c r="AG818" s="13">
        <f t="shared" si="1030"/>
        <v>1.9306120420008903E-5</v>
      </c>
      <c r="AH818" s="13">
        <f t="shared" si="1031"/>
        <v>3.4415646940338285E-3</v>
      </c>
      <c r="AI818" s="13">
        <f t="shared" si="1032"/>
        <v>1.3509571684734881E-3</v>
      </c>
      <c r="AJ818" s="13">
        <f t="shared" si="1033"/>
        <v>2.6515341615018979E-4</v>
      </c>
      <c r="AK818" s="13">
        <f t="shared" si="1034"/>
        <v>3.4694578400566297E-5</v>
      </c>
      <c r="AL818" s="13">
        <f t="shared" si="1035"/>
        <v>3.7712484540961485E-8</v>
      </c>
      <c r="AM818" s="13">
        <f t="shared" si="1036"/>
        <v>2.5906286314192196E-5</v>
      </c>
      <c r="AN818" s="13">
        <f t="shared" si="1037"/>
        <v>1.8275000901112444E-5</v>
      </c>
      <c r="AO818" s="13">
        <f t="shared" si="1038"/>
        <v>6.4458420223800912E-6</v>
      </c>
      <c r="AP818" s="13">
        <f t="shared" si="1039"/>
        <v>1.5156909194261431E-6</v>
      </c>
      <c r="AQ818" s="13">
        <f t="shared" si="1040"/>
        <v>2.673024278970687E-7</v>
      </c>
      <c r="AR818" s="13">
        <f t="shared" si="1041"/>
        <v>4.855547192053503E-4</v>
      </c>
      <c r="AS818" s="13">
        <f t="shared" si="1042"/>
        <v>1.9060040618552206E-4</v>
      </c>
      <c r="AT818" s="13">
        <f t="shared" si="1043"/>
        <v>3.7409290241829547E-5</v>
      </c>
      <c r="AU818" s="13">
        <f t="shared" si="1044"/>
        <v>4.8949003639067997E-6</v>
      </c>
      <c r="AV818" s="13">
        <f t="shared" si="1045"/>
        <v>4.8036295431603304E-7</v>
      </c>
      <c r="AW818" s="13">
        <f t="shared" si="1046"/>
        <v>2.9008183416919784E-10</v>
      </c>
      <c r="AX818" s="13">
        <f t="shared" si="1047"/>
        <v>1.6948823338677067E-6</v>
      </c>
      <c r="AY818" s="13">
        <f t="shared" si="1048"/>
        <v>1.1956162223739295E-6</v>
      </c>
      <c r="AZ818" s="13">
        <f t="shared" si="1049"/>
        <v>4.2171014548886208E-7</v>
      </c>
      <c r="BA818" s="13">
        <f t="shared" si="1050"/>
        <v>9.9161945937876315E-8</v>
      </c>
      <c r="BB818" s="13">
        <f t="shared" si="1051"/>
        <v>1.7487885270321311E-8</v>
      </c>
      <c r="BC818" s="13">
        <f t="shared" si="1052"/>
        <v>2.4672862424020381E-9</v>
      </c>
      <c r="BD818" s="13">
        <f t="shared" si="1053"/>
        <v>5.7087256888147707E-5</v>
      </c>
      <c r="BE818" s="13">
        <f t="shared" si="1054"/>
        <v>2.2409120786027158E-5</v>
      </c>
      <c r="BF818" s="13">
        <f t="shared" si="1055"/>
        <v>4.3982555983261237E-6</v>
      </c>
      <c r="BG818" s="13">
        <f t="shared" si="1056"/>
        <v>5.7549936899708353E-7</v>
      </c>
      <c r="BH818" s="13">
        <f t="shared" si="1057"/>
        <v>5.6476854797062334E-8</v>
      </c>
      <c r="BI818" s="13">
        <f t="shared" si="1058"/>
        <v>4.4339025195833063E-9</v>
      </c>
      <c r="BJ818" s="14">
        <f t="shared" si="1059"/>
        <v>0.18204866443385001</v>
      </c>
      <c r="BK818" s="14">
        <f t="shared" si="1060"/>
        <v>0.43250586153221365</v>
      </c>
      <c r="BL818" s="14">
        <f t="shared" si="1061"/>
        <v>0.36592235284958641</v>
      </c>
      <c r="BM818" s="14">
        <f t="shared" si="1062"/>
        <v>9.9165472300825175E-2</v>
      </c>
      <c r="BN818" s="14">
        <f t="shared" si="1063"/>
        <v>0.90082499224175183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1.4155844155844199</v>
      </c>
      <c r="F819" s="10">
        <f>VLOOKUP(B819,home!$B$2:$E$405,3,FALSE)</f>
        <v>1.88</v>
      </c>
      <c r="G819" s="10">
        <f>VLOOKUP(C819,away!$B$2:$E$405,4,FALSE)</f>
        <v>1.84</v>
      </c>
      <c r="H819" s="10">
        <f>VLOOKUP(A819,away!$A$2:$E$405,3,FALSE)</f>
        <v>1.1818181818181801</v>
      </c>
      <c r="I819" s="10">
        <f>VLOOKUP(C819,away!$B$2:$E$405,3,FALSE)</f>
        <v>0.28000000000000003</v>
      </c>
      <c r="J819" s="10">
        <f>VLOOKUP(B819,home!$B$2:$E$405,4,FALSE)</f>
        <v>0.71</v>
      </c>
      <c r="K819" s="12">
        <f t="shared" si="1008"/>
        <v>4.8967896103896251</v>
      </c>
      <c r="L819" s="12">
        <f t="shared" si="1009"/>
        <v>0.23494545454545424</v>
      </c>
      <c r="M819" s="13">
        <f t="shared" si="1010"/>
        <v>5.9063037576749522E-3</v>
      </c>
      <c r="N819" s="13">
        <f t="shared" si="1011"/>
        <v>2.8921926876387914E-2</v>
      </c>
      <c r="O819" s="13">
        <f t="shared" si="1012"/>
        <v>1.3876592210304659E-3</v>
      </c>
      <c r="P819" s="13">
        <f t="shared" si="1013"/>
        <v>6.7950752563033468E-3</v>
      </c>
      <c r="Q819" s="13">
        <f t="shared" si="1014"/>
        <v>7.0812295520372395E-2</v>
      </c>
      <c r="R819" s="13">
        <f t="shared" si="1015"/>
        <v>1.6301211321959687E-4</v>
      </c>
      <c r="S819" s="13">
        <f t="shared" si="1016"/>
        <v>1.9543969305179393E-3</v>
      </c>
      <c r="T819" s="13">
        <f t="shared" si="1017"/>
        <v>1.6637026958440923E-2</v>
      </c>
      <c r="U819" s="13">
        <f t="shared" si="1018"/>
        <v>7.9823602238137932E-4</v>
      </c>
      <c r="V819" s="13">
        <f t="shared" si="1019"/>
        <v>2.4983239694069035E-4</v>
      </c>
      <c r="W819" s="13">
        <f t="shared" si="1020"/>
        <v>0.11558430433066644</v>
      </c>
      <c r="X819" s="13">
        <f t="shared" si="1021"/>
        <v>2.7156006919288538E-2</v>
      </c>
      <c r="Y819" s="13">
        <f t="shared" si="1022"/>
        <v>3.1900901946458728E-3</v>
      </c>
      <c r="Z819" s="13">
        <f t="shared" si="1023"/>
        <v>1.2766318345597744E-5</v>
      </c>
      <c r="AA819" s="13">
        <f t="shared" si="1024"/>
        <v>6.2513975037649513E-5</v>
      </c>
      <c r="AB819" s="13">
        <f t="shared" si="1025"/>
        <v>1.5305889173425924E-4</v>
      </c>
      <c r="AC819" s="13">
        <f t="shared" si="1026"/>
        <v>1.7964174468556734E-5</v>
      </c>
      <c r="AD819" s="13">
        <f t="shared" si="1027"/>
        <v>0.14149800514263003</v>
      </c>
      <c r="AE819" s="13">
        <f t="shared" si="1028"/>
        <v>3.3244313135510226E-2</v>
      </c>
      <c r="AF819" s="13">
        <f t="shared" si="1029"/>
        <v>3.9053001303369327E-3</v>
      </c>
      <c r="AG819" s="13">
        <f t="shared" si="1030"/>
        <v>3.058441714194774E-4</v>
      </c>
      <c r="AH819" s="13">
        <f t="shared" si="1031"/>
        <v>7.4984711664460841E-7</v>
      </c>
      <c r="AI819" s="13">
        <f t="shared" si="1032"/>
        <v>3.6718435701659363E-6</v>
      </c>
      <c r="AJ819" s="13">
        <f t="shared" si="1033"/>
        <v>8.9901227226822518E-6</v>
      </c>
      <c r="AK819" s="13">
        <f t="shared" si="1034"/>
        <v>1.4674246514852712E-5</v>
      </c>
      <c r="AL819" s="13">
        <f t="shared" si="1035"/>
        <v>8.266958317041175E-7</v>
      </c>
      <c r="AM819" s="13">
        <f t="shared" si="1036"/>
        <v>0.13857719229465765</v>
      </c>
      <c r="AN819" s="13">
        <f t="shared" si="1037"/>
        <v>3.2558081433301155E-2</v>
      </c>
      <c r="AO819" s="13">
        <f t="shared" si="1038"/>
        <v>3.8246866207374271E-3</v>
      </c>
      <c r="AP819" s="13">
        <f t="shared" si="1039"/>
        <v>2.9953091220102403E-4</v>
      </c>
      <c r="AQ819" s="13">
        <f t="shared" si="1040"/>
        <v>1.7593356579371034E-5</v>
      </c>
      <c r="AR819" s="13">
        <f t="shared" si="1041"/>
        <v>3.5234634331933167E-8</v>
      </c>
      <c r="AS819" s="13">
        <f t="shared" si="1042"/>
        <v>1.7253659132248797E-7</v>
      </c>
      <c r="AT819" s="13">
        <f t="shared" si="1043"/>
        <v>4.2243769389999989E-7</v>
      </c>
      <c r="AU819" s="13">
        <f t="shared" si="1044"/>
        <v>6.8952950350882403E-7</v>
      </c>
      <c r="AV819" s="13">
        <f t="shared" si="1045"/>
        <v>8.4412022720978168E-7</v>
      </c>
      <c r="AW819" s="13">
        <f t="shared" si="1046"/>
        <v>2.6419326334183129E-8</v>
      </c>
      <c r="AX819" s="13">
        <f t="shared" si="1047"/>
        <v>0.11309722591090744</v>
      </c>
      <c r="AY819" s="13">
        <f t="shared" si="1048"/>
        <v>2.6571679149468071E-2</v>
      </c>
      <c r="AZ819" s="13">
        <f t="shared" si="1049"/>
        <v>3.1214476179038724E-3</v>
      </c>
      <c r="BA819" s="13">
        <f t="shared" si="1050"/>
        <v>2.444566431427502E-4</v>
      </c>
      <c r="BB819" s="13">
        <f t="shared" si="1051"/>
        <v>1.4358494284957337E-5</v>
      </c>
      <c r="BC819" s="13">
        <f t="shared" si="1052"/>
        <v>6.7469259327352197E-7</v>
      </c>
      <c r="BD819" s="13">
        <f t="shared" si="1053"/>
        <v>1.3797028631431499E-9</v>
      </c>
      <c r="BE819" s="13">
        <f t="shared" si="1054"/>
        <v>6.7561146456641959E-9</v>
      </c>
      <c r="BF819" s="13">
        <f t="shared" si="1055"/>
        <v>1.6541636001744808E-8</v>
      </c>
      <c r="BG819" s="13">
        <f t="shared" si="1056"/>
        <v>2.7000303770730318E-8</v>
      </c>
      <c r="BH819" s="13">
        <f t="shared" si="1057"/>
        <v>3.3053701745469018E-8</v>
      </c>
      <c r="BI819" s="13">
        <f t="shared" si="1058"/>
        <v>3.2371404658426009E-8</v>
      </c>
      <c r="BJ819" s="14">
        <f t="shared" si="1059"/>
        <v>0.75958204050547584</v>
      </c>
      <c r="BK819" s="14">
        <f t="shared" si="1060"/>
        <v>4.1496078361205259E-2</v>
      </c>
      <c r="BL819" s="14">
        <f t="shared" si="1061"/>
        <v>2.5948472448416547E-3</v>
      </c>
      <c r="BM819" s="14">
        <f t="shared" si="1062"/>
        <v>0.66312780695473783</v>
      </c>
      <c r="BN819" s="14">
        <f t="shared" si="1063"/>
        <v>0.11398627274498865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1.6571428571428599</v>
      </c>
      <c r="F820" s="10">
        <f>VLOOKUP(B820,home!$B$2:$E$405,3,FALSE)</f>
        <v>0.83</v>
      </c>
      <c r="G820" s="10">
        <f>VLOOKUP(C820,away!$B$2:$E$405,4,FALSE)</f>
        <v>0.91</v>
      </c>
      <c r="H820" s="10">
        <f>VLOOKUP(A820,away!$A$2:$E$405,3,FALSE)</f>
        <v>1.3785714285714299</v>
      </c>
      <c r="I820" s="10">
        <f>VLOOKUP(C820,away!$B$2:$E$405,3,FALSE)</f>
        <v>0.38</v>
      </c>
      <c r="J820" s="10">
        <f>VLOOKUP(B820,home!$B$2:$E$405,4,FALSE)</f>
        <v>1.72</v>
      </c>
      <c r="K820" s="12">
        <f t="shared" si="1008"/>
        <v>1.2516400000000021</v>
      </c>
      <c r="L820" s="12">
        <f t="shared" si="1009"/>
        <v>0.90103428571428656</v>
      </c>
      <c r="M820" s="13">
        <f t="shared" si="1010"/>
        <v>0.11617306201929593</v>
      </c>
      <c r="N820" s="13">
        <f t="shared" si="1011"/>
        <v>0.14540685134583178</v>
      </c>
      <c r="O820" s="13">
        <f t="shared" si="1012"/>
        <v>0.10467591195579783</v>
      </c>
      <c r="P820" s="13">
        <f t="shared" si="1013"/>
        <v>0.13101655844035501</v>
      </c>
      <c r="Q820" s="13">
        <f t="shared" si="1014"/>
        <v>9.0998515709248648E-2</v>
      </c>
      <c r="R820" s="13">
        <f t="shared" si="1015"/>
        <v>4.7158292780291919E-2</v>
      </c>
      <c r="S820" s="13">
        <f t="shared" si="1016"/>
        <v>3.6939154153274929E-2</v>
      </c>
      <c r="T820" s="13">
        <f t="shared" si="1017"/>
        <v>8.1992782603143147E-2</v>
      </c>
      <c r="U820" s="13">
        <f t="shared" si="1018"/>
        <v>5.9025205575524674E-2</v>
      </c>
      <c r="V820" s="13">
        <f t="shared" si="1019"/>
        <v>4.628765591167941E-3</v>
      </c>
      <c r="W820" s="13">
        <f t="shared" si="1020"/>
        <v>3.7965794067441376E-2</v>
      </c>
      <c r="X820" s="13">
        <f t="shared" si="1021"/>
        <v>3.4208482139132738E-2</v>
      </c>
      <c r="Y820" s="13">
        <f t="shared" si="1022"/>
        <v>1.5411507634801697E-2</v>
      </c>
      <c r="Z820" s="13">
        <f t="shared" si="1023"/>
        <v>1.4163746216931844E-2</v>
      </c>
      <c r="AA820" s="13">
        <f t="shared" si="1024"/>
        <v>1.7727911314960598E-2</v>
      </c>
      <c r="AB820" s="13">
        <f t="shared" si="1025"/>
        <v>1.1094481459128667E-2</v>
      </c>
      <c r="AC820" s="13">
        <f t="shared" si="1026"/>
        <v>3.262615957611321E-4</v>
      </c>
      <c r="AD820" s="13">
        <f t="shared" si="1027"/>
        <v>1.1879876621643113E-2</v>
      </c>
      <c r="AE820" s="13">
        <f t="shared" si="1028"/>
        <v>1.0704176146156055E-2</v>
      </c>
      <c r="AF820" s="13">
        <f t="shared" si="1029"/>
        <v>4.8224148540058128E-3</v>
      </c>
      <c r="AG820" s="13">
        <f t="shared" si="1030"/>
        <v>1.4483870411323644E-3</v>
      </c>
      <c r="AH820" s="13">
        <f t="shared" si="1031"/>
        <v>3.190505238902902E-3</v>
      </c>
      <c r="AI820" s="13">
        <f t="shared" si="1032"/>
        <v>3.9933639772204346E-3</v>
      </c>
      <c r="AJ820" s="13">
        <f t="shared" si="1033"/>
        <v>2.4991270442240978E-3</v>
      </c>
      <c r="AK820" s="13">
        <f t="shared" si="1034"/>
        <v>1.0426691245442178E-3</v>
      </c>
      <c r="AL820" s="13">
        <f t="shared" si="1035"/>
        <v>1.4717928815815114E-5</v>
      </c>
      <c r="AM820" s="13">
        <f t="shared" si="1036"/>
        <v>2.9738657549426778E-3</v>
      </c>
      <c r="AN820" s="13">
        <f t="shared" si="1037"/>
        <v>2.6795550063149535E-3</v>
      </c>
      <c r="AO820" s="13">
        <f t="shared" si="1038"/>
        <v>1.2071854655735673E-3</v>
      </c>
      <c r="AP820" s="13">
        <f t="shared" si="1039"/>
        <v>3.6257183123258256E-4</v>
      </c>
      <c r="AQ820" s="13">
        <f t="shared" si="1040"/>
        <v>8.1672412743692699E-5</v>
      </c>
      <c r="AR820" s="13">
        <f t="shared" si="1041"/>
        <v>5.7495092180051338E-4</v>
      </c>
      <c r="AS820" s="13">
        <f t="shared" si="1042"/>
        <v>7.1963157176239566E-4</v>
      </c>
      <c r="AT820" s="13">
        <f t="shared" si="1043"/>
        <v>4.5035983024034344E-4</v>
      </c>
      <c r="AU820" s="13">
        <f t="shared" si="1044"/>
        <v>1.8789612597400806E-4</v>
      </c>
      <c r="AV820" s="13">
        <f t="shared" si="1045"/>
        <v>5.8794576778527025E-5</v>
      </c>
      <c r="AW820" s="13">
        <f t="shared" si="1046"/>
        <v>4.6106796458592118E-7</v>
      </c>
      <c r="AX820" s="13">
        <f t="shared" si="1047"/>
        <v>6.2036822225274393E-4</v>
      </c>
      <c r="AY820" s="13">
        <f t="shared" si="1048"/>
        <v>5.589730380173429E-4</v>
      </c>
      <c r="AZ820" s="13">
        <f t="shared" si="1049"/>
        <v>2.5182693602175064E-4</v>
      </c>
      <c r="BA820" s="13">
        <f t="shared" si="1050"/>
        <v>7.5634901140658487E-5</v>
      </c>
      <c r="BB820" s="13">
        <f t="shared" si="1051"/>
        <v>1.7037409781085969E-5</v>
      </c>
      <c r="BC820" s="13">
        <f t="shared" si="1052"/>
        <v>3.0702580705044803E-6</v>
      </c>
      <c r="BD820" s="13">
        <f t="shared" si="1053"/>
        <v>8.6341748857549327E-5</v>
      </c>
      <c r="BE820" s="13">
        <f t="shared" si="1054"/>
        <v>1.0806878654006321E-4</v>
      </c>
      <c r="BF820" s="13">
        <f t="shared" si="1055"/>
        <v>6.7631607992502512E-5</v>
      </c>
      <c r="BG820" s="13">
        <f t="shared" si="1056"/>
        <v>2.8216808609245313E-5</v>
      </c>
      <c r="BH820" s="13">
        <f t="shared" si="1057"/>
        <v>8.8293215819189763E-6</v>
      </c>
      <c r="BI820" s="13">
        <f t="shared" si="1058"/>
        <v>2.2102264129586136E-6</v>
      </c>
      <c r="BJ820" s="14">
        <f t="shared" si="1059"/>
        <v>0.44367054939862832</v>
      </c>
      <c r="BK820" s="14">
        <f t="shared" si="1060"/>
        <v>0.28965749276668806</v>
      </c>
      <c r="BL820" s="14">
        <f t="shared" si="1061"/>
        <v>0.25270039999714544</v>
      </c>
      <c r="BM820" s="14">
        <f t="shared" si="1062"/>
        <v>0.36420448415851986</v>
      </c>
      <c r="BN820" s="14">
        <f t="shared" si="1063"/>
        <v>0.63542919225082117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1.6571428571428599</v>
      </c>
      <c r="F821" s="10">
        <f>VLOOKUP(B821,home!$B$2:$E$405,3,FALSE)</f>
        <v>1.29</v>
      </c>
      <c r="G821" s="10">
        <f>VLOOKUP(C821,away!$B$2:$E$405,4,FALSE)</f>
        <v>0.78</v>
      </c>
      <c r="H821" s="10">
        <f>VLOOKUP(A821,away!$A$2:$E$405,3,FALSE)</f>
        <v>1.3785714285714299</v>
      </c>
      <c r="I821" s="10">
        <f>VLOOKUP(C821,away!$B$2:$E$405,3,FALSE)</f>
        <v>0.95</v>
      </c>
      <c r="J821" s="10">
        <f>VLOOKUP(B821,home!$B$2:$E$405,4,FALSE)</f>
        <v>0.21</v>
      </c>
      <c r="K821" s="12">
        <f t="shared" si="1008"/>
        <v>1.6674171428571458</v>
      </c>
      <c r="L821" s="12">
        <f t="shared" si="1009"/>
        <v>0.27502500000000024</v>
      </c>
      <c r="M821" s="13">
        <f t="shared" si="1010"/>
        <v>0.14335343238419299</v>
      </c>
      <c r="N821" s="13">
        <f t="shared" si="1011"/>
        <v>0.23902997064481613</v>
      </c>
      <c r="O821" s="13">
        <f t="shared" si="1012"/>
        <v>3.9425777741462713E-2</v>
      </c>
      <c r="P821" s="13">
        <f t="shared" si="1013"/>
        <v>6.5739217676590606E-2</v>
      </c>
      <c r="Q821" s="13">
        <f t="shared" si="1014"/>
        <v>0.19928133535490342</v>
      </c>
      <c r="R821" s="13">
        <f t="shared" si="1015"/>
        <v>5.4215372616728957E-3</v>
      </c>
      <c r="S821" s="13">
        <f t="shared" si="1016"/>
        <v>7.53669561456328E-3</v>
      </c>
      <c r="T821" s="13">
        <f t="shared" si="1017"/>
        <v>5.4807349255982359E-2</v>
      </c>
      <c r="U821" s="13">
        <f t="shared" si="1018"/>
        <v>9.0399641707521738E-3</v>
      </c>
      <c r="V821" s="13">
        <f t="shared" si="1019"/>
        <v>3.8402093601632857E-4</v>
      </c>
      <c r="W821" s="13">
        <f t="shared" si="1020"/>
        <v>0.11076170494074326</v>
      </c>
      <c r="X821" s="13">
        <f t="shared" si="1021"/>
        <v>3.0462237901327942E-2</v>
      </c>
      <c r="Y821" s="13">
        <f t="shared" si="1022"/>
        <v>4.1889384894063623E-3</v>
      </c>
      <c r="Z821" s="13">
        <f t="shared" si="1023"/>
        <v>4.9701942846386315E-4</v>
      </c>
      <c r="AA821" s="13">
        <f t="shared" si="1024"/>
        <v>8.2873871535370626E-4</v>
      </c>
      <c r="AB821" s="13">
        <f t="shared" si="1025"/>
        <v>6.9092657046508936E-4</v>
      </c>
      <c r="AC821" s="13">
        <f t="shared" si="1026"/>
        <v>1.1006553647372411E-5</v>
      </c>
      <c r="AD821" s="13">
        <f t="shared" si="1027"/>
        <v>4.617149139757009E-2</v>
      </c>
      <c r="AE821" s="13">
        <f t="shared" si="1028"/>
        <v>1.2698314421616725E-2</v>
      </c>
      <c r="AF821" s="13">
        <f t="shared" si="1029"/>
        <v>1.7461769619025714E-3</v>
      </c>
      <c r="AG821" s="13">
        <f t="shared" si="1030"/>
        <v>1.6008077298241836E-4</v>
      </c>
      <c r="AH821" s="13">
        <f t="shared" si="1031"/>
        <v>3.4173192078318521E-5</v>
      </c>
      <c r="AI821" s="13">
        <f t="shared" si="1032"/>
        <v>5.6980966297538309E-5</v>
      </c>
      <c r="AJ821" s="13">
        <f t="shared" si="1033"/>
        <v>4.7505520010540338E-5</v>
      </c>
      <c r="AK821" s="13">
        <f t="shared" si="1034"/>
        <v>2.6403839481972714E-5</v>
      </c>
      <c r="AL821" s="13">
        <f t="shared" si="1035"/>
        <v>2.0189603110569719E-7</v>
      </c>
      <c r="AM821" s="13">
        <f t="shared" si="1036"/>
        <v>1.5397427253517913E-2</v>
      </c>
      <c r="AN821" s="13">
        <f t="shared" si="1037"/>
        <v>4.2346774303987679E-3</v>
      </c>
      <c r="AO821" s="13">
        <f t="shared" si="1038"/>
        <v>5.8232108014771107E-4</v>
      </c>
      <c r="AP821" s="13">
        <f t="shared" si="1039"/>
        <v>5.338428502254146E-5</v>
      </c>
      <c r="AQ821" s="13">
        <f t="shared" si="1040"/>
        <v>3.6705032470811194E-6</v>
      </c>
      <c r="AR821" s="13">
        <f t="shared" si="1041"/>
        <v>1.8796964302679122E-6</v>
      </c>
      <c r="AS821" s="13">
        <f t="shared" si="1042"/>
        <v>3.1342380511960984E-6</v>
      </c>
      <c r="AT821" s="13">
        <f t="shared" si="1043"/>
        <v>2.6130411281797742E-6</v>
      </c>
      <c r="AU821" s="13">
        <f t="shared" si="1044"/>
        <v>1.4523431907059107E-6</v>
      </c>
      <c r="AV821" s="13">
        <f t="shared" si="1045"/>
        <v>6.0541548337372026E-7</v>
      </c>
      <c r="AW821" s="13">
        <f t="shared" si="1046"/>
        <v>2.571826792811384E-9</v>
      </c>
      <c r="AX821" s="13">
        <f t="shared" si="1047"/>
        <v>4.2789890264019331E-3</v>
      </c>
      <c r="AY821" s="13">
        <f t="shared" si="1048"/>
        <v>1.1768289569861928E-3</v>
      </c>
      <c r="AZ821" s="13">
        <f t="shared" si="1049"/>
        <v>1.6182869194756395E-4</v>
      </c>
      <c r="BA821" s="13">
        <f t="shared" si="1050"/>
        <v>1.4835645334292939E-5</v>
      </c>
      <c r="BB821" s="13">
        <f t="shared" si="1051"/>
        <v>1.0200433395159796E-6</v>
      </c>
      <c r="BC821" s="13">
        <f t="shared" si="1052"/>
        <v>5.6107483890076527E-8</v>
      </c>
      <c r="BD821" s="13">
        <f t="shared" si="1053"/>
        <v>8.6160585122405475E-8</v>
      </c>
      <c r="BE821" s="13">
        <f t="shared" si="1054"/>
        <v>1.4366563667170124E-7</v>
      </c>
      <c r="BF821" s="13">
        <f t="shared" si="1055"/>
        <v>1.1977527271294046E-7</v>
      </c>
      <c r="BG821" s="13">
        <f t="shared" si="1056"/>
        <v>6.6571781003982215E-8</v>
      </c>
      <c r="BH821" s="13">
        <f t="shared" si="1057"/>
        <v>2.7750732219142914E-8</v>
      </c>
      <c r="BI821" s="13">
        <f t="shared" si="1058"/>
        <v>9.2544093258073993E-9</v>
      </c>
      <c r="BJ821" s="14">
        <f t="shared" si="1059"/>
        <v>0.72521263916507872</v>
      </c>
      <c r="BK821" s="14">
        <f t="shared" si="1060"/>
        <v>0.2182014040180279</v>
      </c>
      <c r="BL821" s="14">
        <f t="shared" si="1061"/>
        <v>5.5582145890275735E-2</v>
      </c>
      <c r="BM821" s="14">
        <f t="shared" si="1062"/>
        <v>0.30606511105304801</v>
      </c>
      <c r="BN821" s="14">
        <f t="shared" si="1063"/>
        <v>0.69225127106363882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1.6571428571428599</v>
      </c>
      <c r="F822" s="10">
        <f>VLOOKUP(B822,home!$B$2:$E$405,3,FALSE)</f>
        <v>1.1200000000000001</v>
      </c>
      <c r="G822" s="10">
        <f>VLOOKUP(C822,away!$B$2:$E$405,4,FALSE)</f>
        <v>0.75</v>
      </c>
      <c r="H822" s="10">
        <f>VLOOKUP(A822,away!$A$2:$E$405,3,FALSE)</f>
        <v>1.3785714285714299</v>
      </c>
      <c r="I822" s="10">
        <f>VLOOKUP(C822,away!$B$2:$E$405,3,FALSE)</f>
        <v>0.53</v>
      </c>
      <c r="J822" s="10">
        <f>VLOOKUP(B822,home!$B$2:$E$405,4,FALSE)</f>
        <v>1.1399999999999999</v>
      </c>
      <c r="K822" s="12">
        <f t="shared" si="1008"/>
        <v>1.3920000000000023</v>
      </c>
      <c r="L822" s="12">
        <f t="shared" si="1009"/>
        <v>0.83293285714285792</v>
      </c>
      <c r="M822" s="13">
        <f t="shared" si="1010"/>
        <v>0.10807467483367836</v>
      </c>
      <c r="N822" s="13">
        <f t="shared" si="1011"/>
        <v>0.15043994736848054</v>
      </c>
      <c r="O822" s="13">
        <f t="shared" si="1012"/>
        <v>9.0018947694001053E-2</v>
      </c>
      <c r="P822" s="13">
        <f t="shared" si="1013"/>
        <v>0.12530637519004967</v>
      </c>
      <c r="Q822" s="13">
        <f t="shared" si="1014"/>
        <v>0.10470620336846265</v>
      </c>
      <c r="R822" s="13">
        <f t="shared" si="1015"/>
        <v>3.7489869649878875E-2</v>
      </c>
      <c r="S822" s="13">
        <f t="shared" si="1016"/>
        <v>3.6321385392631585E-2</v>
      </c>
      <c r="T822" s="13">
        <f t="shared" si="1017"/>
        <v>8.7213237132274732E-2</v>
      </c>
      <c r="U822" s="13">
        <f t="shared" si="1018"/>
        <v>5.2185898552631491E-2</v>
      </c>
      <c r="V822" s="13">
        <f t="shared" si="1019"/>
        <v>4.6791732480195997E-3</v>
      </c>
      <c r="W822" s="13">
        <f t="shared" si="1020"/>
        <v>4.8583678362966759E-2</v>
      </c>
      <c r="X822" s="13">
        <f t="shared" si="1021"/>
        <v>4.0466942029375556E-2</v>
      </c>
      <c r="Y822" s="13">
        <f t="shared" si="1022"/>
        <v>1.6853122822181085E-2</v>
      </c>
      <c r="Z822" s="13">
        <f t="shared" si="1023"/>
        <v>1.040884808046231E-2</v>
      </c>
      <c r="AA822" s="13">
        <f t="shared" si="1024"/>
        <v>1.4489116528003563E-2</v>
      </c>
      <c r="AB822" s="13">
        <f t="shared" si="1025"/>
        <v>1.0084425103490498E-2</v>
      </c>
      <c r="AC822" s="13">
        <f t="shared" si="1026"/>
        <v>3.3907703140092772E-4</v>
      </c>
      <c r="AD822" s="13">
        <f t="shared" si="1027"/>
        <v>1.6907120070312465E-2</v>
      </c>
      <c r="AE822" s="13">
        <f t="shared" si="1028"/>
        <v>1.4082495826222721E-2</v>
      </c>
      <c r="AF822" s="13">
        <f t="shared" si="1029"/>
        <v>5.86488674211903E-3</v>
      </c>
      <c r="AG822" s="13">
        <f t="shared" si="1030"/>
        <v>1.628352290310824E-3</v>
      </c>
      <c r="AH822" s="13">
        <f t="shared" si="1031"/>
        <v>2.1674678928063559E-3</v>
      </c>
      <c r="AI822" s="13">
        <f t="shared" si="1032"/>
        <v>3.0171153067864529E-3</v>
      </c>
      <c r="AJ822" s="13">
        <f t="shared" si="1033"/>
        <v>2.0999122535233753E-3</v>
      </c>
      <c r="AK822" s="13">
        <f t="shared" si="1034"/>
        <v>9.7435928563484786E-4</v>
      </c>
      <c r="AL822" s="13">
        <f t="shared" si="1035"/>
        <v>1.5725613342974414E-5</v>
      </c>
      <c r="AM822" s="13">
        <f t="shared" si="1036"/>
        <v>4.7069422275749914E-3</v>
      </c>
      <c r="AN822" s="13">
        <f t="shared" si="1037"/>
        <v>3.920566838020406E-3</v>
      </c>
      <c r="AO822" s="13">
        <f t="shared" si="1038"/>
        <v>1.6327844690059382E-3</v>
      </c>
      <c r="AP822" s="13">
        <f t="shared" si="1039"/>
        <v>4.5333327762253346E-4</v>
      </c>
      <c r="AQ822" s="13">
        <f t="shared" si="1040"/>
        <v>9.4399045542018306E-5</v>
      </c>
      <c r="AR822" s="13">
        <f t="shared" si="1041"/>
        <v>3.6107104494412164E-4</v>
      </c>
      <c r="AS822" s="13">
        <f t="shared" si="1042"/>
        <v>5.0261089456221815E-4</v>
      </c>
      <c r="AT822" s="13">
        <f t="shared" si="1043"/>
        <v>3.4981718261530449E-4</v>
      </c>
      <c r="AU822" s="13">
        <f t="shared" si="1044"/>
        <v>1.6231517273350158E-4</v>
      </c>
      <c r="AV822" s="13">
        <f t="shared" si="1045"/>
        <v>5.6485680111258664E-5</v>
      </c>
      <c r="AW822" s="13">
        <f t="shared" si="1046"/>
        <v>5.0647069534738519E-7</v>
      </c>
      <c r="AX822" s="13">
        <f t="shared" si="1047"/>
        <v>1.0920105967974004E-3</v>
      </c>
      <c r="AY822" s="13">
        <f t="shared" si="1048"/>
        <v>9.0957150642073615E-4</v>
      </c>
      <c r="AZ822" s="13">
        <f t="shared" si="1049"/>
        <v>3.7880599680937844E-4</v>
      </c>
      <c r="BA822" s="13">
        <f t="shared" si="1050"/>
        <v>1.0517332040842798E-4</v>
      </c>
      <c r="BB822" s="13">
        <f t="shared" si="1051"/>
        <v>2.1900578565748293E-5</v>
      </c>
      <c r="BC822" s="13">
        <f t="shared" si="1052"/>
        <v>3.6483422955700719E-6</v>
      </c>
      <c r="BD822" s="13">
        <f t="shared" si="1053"/>
        <v>5.0124656182810721E-5</v>
      </c>
      <c r="BE822" s="13">
        <f t="shared" si="1054"/>
        <v>6.9773521406472642E-5</v>
      </c>
      <c r="BF822" s="13">
        <f t="shared" si="1055"/>
        <v>4.8562370898905054E-5</v>
      </c>
      <c r="BG822" s="13">
        <f t="shared" si="1056"/>
        <v>2.2532940097091987E-5</v>
      </c>
      <c r="BH822" s="13">
        <f t="shared" si="1057"/>
        <v>7.8414631537880268E-6</v>
      </c>
      <c r="BI822" s="13">
        <f t="shared" si="1058"/>
        <v>2.1830633420145873E-6</v>
      </c>
      <c r="BJ822" s="14">
        <f t="shared" si="1059"/>
        <v>0.50006512221176969</v>
      </c>
      <c r="BK822" s="14">
        <f t="shared" si="1060"/>
        <v>0.27564598281554381</v>
      </c>
      <c r="BL822" s="14">
        <f t="shared" si="1061"/>
        <v>0.21416043025680404</v>
      </c>
      <c r="BM822" s="14">
        <f t="shared" si="1062"/>
        <v>0.38333530022430307</v>
      </c>
      <c r="BN822" s="14">
        <f t="shared" si="1063"/>
        <v>0.61603601810455122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1.36879432624113</v>
      </c>
      <c r="F823" s="10">
        <f>VLOOKUP(B823,home!$B$2:$E$405,3,FALSE)</f>
        <v>0.63</v>
      </c>
      <c r="G823" s="10">
        <f>VLOOKUP(C823,away!$B$2:$E$405,4,FALSE)</f>
        <v>0.83</v>
      </c>
      <c r="H823" s="10">
        <f>VLOOKUP(A823,away!$A$2:$E$405,3,FALSE)</f>
        <v>1.1489361702127701</v>
      </c>
      <c r="I823" s="10">
        <f>VLOOKUP(C823,away!$B$2:$E$405,3,FALSE)</f>
        <v>1.46</v>
      </c>
      <c r="J823" s="10">
        <f>VLOOKUP(B823,home!$B$2:$E$405,4,FALSE)</f>
        <v>1.1200000000000001</v>
      </c>
      <c r="K823" s="12">
        <f t="shared" si="1008"/>
        <v>0.71574255319148683</v>
      </c>
      <c r="L823" s="12">
        <f t="shared" si="1009"/>
        <v>1.8787404255319218</v>
      </c>
      <c r="M823" s="13">
        <f t="shared" si="1010"/>
        <v>7.4684479559127409E-2</v>
      </c>
      <c r="N823" s="13">
        <f t="shared" si="1011"/>
        <v>5.3454860083427265E-2</v>
      </c>
      <c r="O823" s="13">
        <f t="shared" si="1012"/>
        <v>0.14031275090754516</v>
      </c>
      <c r="P823" s="13">
        <f t="shared" si="1013"/>
        <v>0.10042780657988748</v>
      </c>
      <c r="Q823" s="13">
        <f t="shared" si="1014"/>
        <v>1.9129959018302958E-2</v>
      </c>
      <c r="R823" s="13">
        <f t="shared" si="1015"/>
        <v>0.13180561867379798</v>
      </c>
      <c r="S823" s="13">
        <f t="shared" si="1016"/>
        <v>3.3761179009296184E-2</v>
      </c>
      <c r="T823" s="13">
        <f t="shared" si="1017"/>
        <v>3.5940227346454724E-2</v>
      </c>
      <c r="U823" s="13">
        <f t="shared" si="1018"/>
        <v>9.4338890034567691E-2</v>
      </c>
      <c r="V823" s="13">
        <f t="shared" si="1019"/>
        <v>5.0442745199084302E-3</v>
      </c>
      <c r="W823" s="13">
        <f t="shared" si="1020"/>
        <v>4.5640419034028894E-3</v>
      </c>
      <c r="X823" s="13">
        <f t="shared" si="1021"/>
        <v>8.5746500277446673E-3</v>
      </c>
      <c r="Y823" s="13">
        <f t="shared" si="1022"/>
        <v>8.0547708209561617E-3</v>
      </c>
      <c r="Z823" s="13">
        <f t="shared" si="1023"/>
        <v>8.2542848038236499E-2</v>
      </c>
      <c r="AA823" s="13">
        <f t="shared" si="1024"/>
        <v>5.9079428802584308E-2</v>
      </c>
      <c r="AB823" s="13">
        <f t="shared" si="1025"/>
        <v>2.1142830606128173E-2</v>
      </c>
      <c r="AC823" s="13">
        <f t="shared" si="1026"/>
        <v>4.2393800292549156E-4</v>
      </c>
      <c r="AD823" s="13">
        <f t="shared" si="1027"/>
        <v>8.1666975120362937E-4</v>
      </c>
      <c r="AE823" s="13">
        <f t="shared" si="1028"/>
        <v>1.5343104758953553E-3</v>
      </c>
      <c r="AF823" s="13">
        <f t="shared" si="1029"/>
        <v>1.4412855581908629E-3</v>
      </c>
      <c r="AG823" s="13">
        <f t="shared" si="1030"/>
        <v>9.0260048096950526E-4</v>
      </c>
      <c r="AH823" s="13">
        <f t="shared" si="1031"/>
        <v>3.8769146361993315E-2</v>
      </c>
      <c r="AI823" s="13">
        <f t="shared" si="1032"/>
        <v>2.7748727802187539E-2</v>
      </c>
      <c r="AJ823" s="13">
        <f t="shared" si="1033"/>
        <v>9.9304726424766492E-3</v>
      </c>
      <c r="AK823" s="13">
        <f t="shared" si="1034"/>
        <v>2.3692206145081492E-3</v>
      </c>
      <c r="AL823" s="13">
        <f t="shared" si="1035"/>
        <v>2.2802683508537234E-5</v>
      </c>
      <c r="AM823" s="13">
        <f t="shared" si="1036"/>
        <v>1.1690505856814847E-4</v>
      </c>
      <c r="AN823" s="13">
        <f t="shared" si="1037"/>
        <v>2.1963425948115747E-4</v>
      </c>
      <c r="AO823" s="13">
        <f t="shared" si="1038"/>
        <v>2.063178810595092E-4</v>
      </c>
      <c r="AP823" s="13">
        <f t="shared" si="1039"/>
        <v>1.2920591455219561E-4</v>
      </c>
      <c r="AQ823" s="13">
        <f t="shared" si="1040"/>
        <v>6.0686093721758301E-5</v>
      </c>
      <c r="AR823" s="13">
        <f t="shared" si="1041"/>
        <v>1.4567432506728123E-2</v>
      </c>
      <c r="AS823" s="13">
        <f t="shared" si="1042"/>
        <v>1.0426531335810249E-2</v>
      </c>
      <c r="AT823" s="13">
        <f t="shared" si="1043"/>
        <v>3.7313560796119346E-3</v>
      </c>
      <c r="AU823" s="13">
        <f t="shared" si="1044"/>
        <v>8.9023010909600761E-4</v>
      </c>
      <c r="AV823" s="13">
        <f t="shared" si="1045"/>
        <v>1.592938928030781E-4</v>
      </c>
      <c r="AW823" s="13">
        <f t="shared" si="1046"/>
        <v>8.5174006642347031E-7</v>
      </c>
      <c r="AX823" s="13">
        <f t="shared" si="1047"/>
        <v>1.3945654183427802E-5</v>
      </c>
      <c r="AY823" s="13">
        <f t="shared" si="1048"/>
        <v>2.6200264274894174E-5</v>
      </c>
      <c r="AZ823" s="13">
        <f t="shared" si="1049"/>
        <v>2.4611747826431749E-5</v>
      </c>
      <c r="BA823" s="13">
        <f t="shared" si="1050"/>
        <v>1.5413028528171582E-5</v>
      </c>
      <c r="BB823" s="13">
        <f t="shared" si="1051"/>
        <v>7.2392699439381849E-6</v>
      </c>
      <c r="BC823" s="13">
        <f t="shared" si="1052"/>
        <v>2.7201418190029733E-6</v>
      </c>
      <c r="BD823" s="13">
        <f t="shared" si="1053"/>
        <v>4.5614040577663245E-3</v>
      </c>
      <c r="BE823" s="13">
        <f t="shared" si="1054"/>
        <v>3.2647909864436772E-3</v>
      </c>
      <c r="BF823" s="13">
        <f t="shared" si="1055"/>
        <v>1.1683749181368749E-3</v>
      </c>
      <c r="BG823" s="13">
        <f t="shared" si="1056"/>
        <v>2.7875188233072713E-4</v>
      </c>
      <c r="BH823" s="13">
        <f t="shared" si="1057"/>
        <v>4.9878645991581881E-5</v>
      </c>
      <c r="BI823" s="13">
        <f t="shared" si="1058"/>
        <v>7.1400538863498308E-6</v>
      </c>
      <c r="BJ823" s="14">
        <f t="shared" si="1059"/>
        <v>0.13523625478050666</v>
      </c>
      <c r="BK823" s="14">
        <f t="shared" si="1060"/>
        <v>0.21439068061892841</v>
      </c>
      <c r="BL823" s="14">
        <f t="shared" si="1061"/>
        <v>0.56460227091439408</v>
      </c>
      <c r="BM823" s="14">
        <f t="shared" si="1062"/>
        <v>0.47693123100576879</v>
      </c>
      <c r="BN823" s="14">
        <f t="shared" si="1063"/>
        <v>0.51981547482208823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1.36879432624113</v>
      </c>
      <c r="F824" s="10">
        <f>VLOOKUP(B824,home!$B$2:$E$405,3,FALSE)</f>
        <v>0.94</v>
      </c>
      <c r="G824" s="10">
        <f>VLOOKUP(C824,away!$B$2:$E$405,4,FALSE)</f>
        <v>0.83</v>
      </c>
      <c r="H824" s="10">
        <f>VLOOKUP(A824,away!$A$2:$E$405,3,FALSE)</f>
        <v>1.1489361702127701</v>
      </c>
      <c r="I824" s="10">
        <f>VLOOKUP(C824,away!$B$2:$E$405,3,FALSE)</f>
        <v>1.25</v>
      </c>
      <c r="J824" s="10">
        <f>VLOOKUP(B824,home!$B$2:$E$405,4,FALSE)</f>
        <v>0.75</v>
      </c>
      <c r="K824" s="12">
        <f t="shared" si="1008"/>
        <v>1.0679333333333296</v>
      </c>
      <c r="L824" s="12">
        <f t="shared" si="1009"/>
        <v>1.0771276595744719</v>
      </c>
      <c r="M824" s="13">
        <f t="shared" si="1010"/>
        <v>0.11706089694188646</v>
      </c>
      <c r="N824" s="13">
        <f t="shared" si="1011"/>
        <v>0.12501323387413815</v>
      </c>
      <c r="O824" s="13">
        <f t="shared" si="1012"/>
        <v>0.12608952995070263</v>
      </c>
      <c r="P824" s="13">
        <f t="shared" si="1013"/>
        <v>0.13465521201868655</v>
      </c>
      <c r="Q824" s="13">
        <f t="shared" si="1014"/>
        <v>6.6752899780993746E-2</v>
      </c>
      <c r="R824" s="13">
        <f t="shared" si="1015"/>
        <v>6.7907260146322784E-2</v>
      </c>
      <c r="S824" s="13">
        <f t="shared" si="1016"/>
        <v>3.8723490502551972E-2</v>
      </c>
      <c r="T824" s="13">
        <f t="shared" si="1017"/>
        <v>7.1901394710911073E-2</v>
      </c>
      <c r="U824" s="13">
        <f t="shared" si="1018"/>
        <v>7.2520426685596051E-2</v>
      </c>
      <c r="V824" s="13">
        <f t="shared" si="1019"/>
        <v>4.9492946358540976E-3</v>
      </c>
      <c r="W824" s="13">
        <f t="shared" si="1020"/>
        <v>2.3762548924260784E-2</v>
      </c>
      <c r="X824" s="13">
        <f t="shared" si="1021"/>
        <v>2.5595298708312904E-2</v>
      </c>
      <c r="Y824" s="13">
        <f t="shared" si="1022"/>
        <v>1.3784702096897288E-2</v>
      </c>
      <c r="Z824" s="13">
        <f t="shared" si="1023"/>
        <v>2.4381596063174492E-2</v>
      </c>
      <c r="AA824" s="13">
        <f t="shared" si="1024"/>
        <v>2.6037919155732718E-2</v>
      </c>
      <c r="AB824" s="13">
        <f t="shared" si="1025"/>
        <v>1.3903380898522699E-2</v>
      </c>
      <c r="AC824" s="13">
        <f t="shared" si="1026"/>
        <v>3.55823515764156E-4</v>
      </c>
      <c r="AD824" s="13">
        <f t="shared" si="1027"/>
        <v>6.3442045202955341E-3</v>
      </c>
      <c r="AE824" s="13">
        <f t="shared" si="1028"/>
        <v>6.8335181668077146E-3</v>
      </c>
      <c r="AF824" s="13">
        <f t="shared" si="1029"/>
        <v>3.6802857148366137E-3</v>
      </c>
      <c r="AG824" s="13">
        <f t="shared" si="1030"/>
        <v>1.3213791795291081E-3</v>
      </c>
      <c r="AH824" s="13">
        <f t="shared" si="1031"/>
        <v>6.5655228760543236E-3</v>
      </c>
      <c r="AI824" s="13">
        <f t="shared" si="1032"/>
        <v>7.0115407301009217E-3</v>
      </c>
      <c r="AJ824" s="13">
        <f t="shared" si="1033"/>
        <v>3.7439290318495425E-3</v>
      </c>
      <c r="AK824" s="13">
        <f t="shared" si="1034"/>
        <v>1.3327555369155029E-3</v>
      </c>
      <c r="AL824" s="13">
        <f t="shared" si="1035"/>
        <v>1.6372159178053458E-5</v>
      </c>
      <c r="AM824" s="13">
        <f t="shared" si="1036"/>
        <v>1.3550374961415182E-3</v>
      </c>
      <c r="AN824" s="13">
        <f t="shared" si="1037"/>
        <v>1.459548366854566E-3</v>
      </c>
      <c r="AO824" s="13">
        <f t="shared" si="1038"/>
        <v>7.860599582129005E-4</v>
      </c>
      <c r="AP824" s="13">
        <f t="shared" si="1039"/>
        <v>2.8222897435835624E-4</v>
      </c>
      <c r="AQ824" s="13">
        <f t="shared" si="1040"/>
        <v>7.5999158653679972E-5</v>
      </c>
      <c r="AR824" s="13">
        <f t="shared" si="1041"/>
        <v>1.4143812578734101E-3</v>
      </c>
      <c r="AS824" s="13">
        <f t="shared" si="1042"/>
        <v>1.5104648913249383E-3</v>
      </c>
      <c r="AT824" s="13">
        <f t="shared" si="1043"/>
        <v>8.0653790313780344E-4</v>
      </c>
      <c r="AU824" s="13">
        <f t="shared" si="1044"/>
        <v>2.8710957045254291E-4</v>
      </c>
      <c r="AV824" s="13">
        <f t="shared" si="1045"/>
        <v>7.6653470151321127E-5</v>
      </c>
      <c r="AW824" s="13">
        <f t="shared" si="1046"/>
        <v>5.2313620586417187E-7</v>
      </c>
      <c r="AX824" s="13">
        <f t="shared" si="1047"/>
        <v>2.4118161834100991E-4</v>
      </c>
      <c r="AY824" s="13">
        <f t="shared" si="1048"/>
        <v>2.5978339209603557E-4</v>
      </c>
      <c r="AZ824" s="13">
        <f t="shared" si="1049"/>
        <v>1.3990993856236004E-4</v>
      </c>
      <c r="BA824" s="13">
        <f t="shared" si="1050"/>
        <v>5.0233621558294347E-5</v>
      </c>
      <c r="BB824" s="13">
        <f t="shared" si="1051"/>
        <v>1.3527005805258829E-5</v>
      </c>
      <c r="BC824" s="13">
        <f t="shared" si="1052"/>
        <v>2.9140624208137478E-6</v>
      </c>
      <c r="BD824" s="13">
        <f t="shared" si="1053"/>
        <v>2.5391152900653053E-4</v>
      </c>
      <c r="BE824" s="13">
        <f t="shared" si="1054"/>
        <v>2.7116058554370657E-4</v>
      </c>
      <c r="BF824" s="13">
        <f t="shared" si="1055"/>
        <v>1.44790713994154E-4</v>
      </c>
      <c r="BG824" s="13">
        <f t="shared" si="1056"/>
        <v>5.1542276610496561E-5</v>
      </c>
      <c r="BH824" s="13">
        <f t="shared" si="1057"/>
        <v>1.3760928817059023E-5</v>
      </c>
      <c r="BI824" s="13">
        <f t="shared" si="1058"/>
        <v>2.9391509162729043E-6</v>
      </c>
      <c r="BJ824" s="14">
        <f t="shared" si="1059"/>
        <v>0.34965588926998781</v>
      </c>
      <c r="BK824" s="14">
        <f t="shared" si="1060"/>
        <v>0.29602087316601727</v>
      </c>
      <c r="BL824" s="14">
        <f t="shared" si="1061"/>
        <v>0.3299455172896254</v>
      </c>
      <c r="BM824" s="14">
        <f t="shared" si="1062"/>
        <v>0.36226558282018445</v>
      </c>
      <c r="BN824" s="14">
        <f t="shared" si="1063"/>
        <v>0.63747903271273032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1.36879432624113</v>
      </c>
      <c r="F825" s="10">
        <f>VLOOKUP(B825,home!$B$2:$E$405,3,FALSE)</f>
        <v>0.91</v>
      </c>
      <c r="G825" s="10">
        <f>VLOOKUP(C825,away!$B$2:$E$405,4,FALSE)</f>
        <v>0.52</v>
      </c>
      <c r="H825" s="10">
        <f>VLOOKUP(A825,away!$A$2:$E$405,3,FALSE)</f>
        <v>1.1489361702127701</v>
      </c>
      <c r="I825" s="10">
        <f>VLOOKUP(C825,away!$B$2:$E$405,3,FALSE)</f>
        <v>0.73</v>
      </c>
      <c r="J825" s="10">
        <f>VLOOKUP(B825,home!$B$2:$E$405,4,FALSE)</f>
        <v>0.98</v>
      </c>
      <c r="K825" s="12">
        <f t="shared" si="1008"/>
        <v>0.64771347517730271</v>
      </c>
      <c r="L825" s="12">
        <f t="shared" si="1009"/>
        <v>0.82194893617021569</v>
      </c>
      <c r="M825" s="13">
        <f t="shared" si="1010"/>
        <v>0.23000311852476887</v>
      </c>
      <c r="N825" s="13">
        <f t="shared" si="1011"/>
        <v>0.14897611920129514</v>
      </c>
      <c r="O825" s="13">
        <f t="shared" si="1012"/>
        <v>0.18905081858726583</v>
      </c>
      <c r="P825" s="13">
        <f t="shared" si="1013"/>
        <v>0.12245076269227179</v>
      </c>
      <c r="Q825" s="13">
        <f t="shared" si="1014"/>
        <v>4.8246919943149474E-2</v>
      </c>
      <c r="R825" s="13">
        <f t="shared" si="1015"/>
        <v>7.7695059609955777E-2</v>
      </c>
      <c r="S825" s="13">
        <f t="shared" si="1016"/>
        <v>1.6297810851534537E-2</v>
      </c>
      <c r="T825" s="13">
        <f t="shared" si="1017"/>
        <v>3.9656504520761277E-2</v>
      </c>
      <c r="U825" s="13">
        <f t="shared" si="1018"/>
        <v>5.0324137064072155E-2</v>
      </c>
      <c r="V825" s="13">
        <f t="shared" si="1019"/>
        <v>9.6408324170414045E-4</v>
      </c>
      <c r="W825" s="13">
        <f t="shared" si="1020"/>
        <v>1.0416726727659488E-2</v>
      </c>
      <c r="X825" s="13">
        <f t="shared" si="1021"/>
        <v>8.5620174521755677E-3</v>
      </c>
      <c r="Y825" s="13">
        <f t="shared" si="1022"/>
        <v>3.5187705681432634E-3</v>
      </c>
      <c r="Z825" s="13">
        <f t="shared" si="1023"/>
        <v>2.1287123864028219E-2</v>
      </c>
      <c r="AA825" s="13">
        <f t="shared" si="1024"/>
        <v>1.3787956974499412E-2</v>
      </c>
      <c r="AB825" s="13">
        <f t="shared" si="1025"/>
        <v>4.4653227637740708E-3</v>
      </c>
      <c r="AC825" s="13">
        <f t="shared" si="1026"/>
        <v>3.2079110764534245E-5</v>
      </c>
      <c r="AD825" s="13">
        <f t="shared" si="1027"/>
        <v>1.6867635671861544E-3</v>
      </c>
      <c r="AE825" s="13">
        <f t="shared" si="1028"/>
        <v>1.3864335196193379E-3</v>
      </c>
      <c r="AF825" s="13">
        <f t="shared" si="1029"/>
        <v>5.6978877826092109E-4</v>
      </c>
      <c r="AG825" s="13">
        <f t="shared" si="1030"/>
        <v>1.5611242671109704E-4</v>
      </c>
      <c r="AH825" s="13">
        <f t="shared" si="1031"/>
        <v>4.3742322035404011E-3</v>
      </c>
      <c r="AI825" s="13">
        <f t="shared" si="1032"/>
        <v>2.8332491417876245E-3</v>
      </c>
      <c r="AJ825" s="13">
        <f t="shared" si="1033"/>
        <v>9.1756682383518614E-4</v>
      </c>
      <c r="AK825" s="13">
        <f t="shared" si="1034"/>
        <v>1.9810679872456278E-4</v>
      </c>
      <c r="AL825" s="13">
        <f t="shared" si="1035"/>
        <v>6.831405773629229E-7</v>
      </c>
      <c r="AM825" s="13">
        <f t="shared" si="1036"/>
        <v>2.185078983809216E-4</v>
      </c>
      <c r="AN825" s="13">
        <f t="shared" si="1037"/>
        <v>1.7960233461898812E-4</v>
      </c>
      <c r="AO825" s="13">
        <f t="shared" si="1038"/>
        <v>7.3811973936882167E-5</v>
      </c>
      <c r="AP825" s="13">
        <f t="shared" si="1039"/>
        <v>2.0223224484681335E-5</v>
      </c>
      <c r="AQ825" s="13">
        <f t="shared" si="1040"/>
        <v>4.1556144627788203E-6</v>
      </c>
      <c r="AR825" s="13">
        <f t="shared" si="1041"/>
        <v>7.1907910125230642E-4</v>
      </c>
      <c r="AS825" s="13">
        <f t="shared" si="1042"/>
        <v>4.6575722359950297E-4</v>
      </c>
      <c r="AT825" s="13">
        <f t="shared" si="1043"/>
        <v>1.5083861494328302E-4</v>
      </c>
      <c r="AU825" s="13">
        <f t="shared" si="1044"/>
        <v>3.2566734491948293E-5</v>
      </c>
      <c r="AV825" s="13">
        <f t="shared" si="1045"/>
        <v>5.273478193239089E-6</v>
      </c>
      <c r="AW825" s="13">
        <f t="shared" si="1046"/>
        <v>1.010265103030191E-8</v>
      </c>
      <c r="AX825" s="13">
        <f t="shared" si="1047"/>
        <v>2.3588418368999267E-5</v>
      </c>
      <c r="AY825" s="13">
        <f t="shared" si="1048"/>
        <v>1.9388475384336921E-5</v>
      </c>
      <c r="AZ825" s="13">
        <f t="shared" si="1049"/>
        <v>7.9681683580590721E-6</v>
      </c>
      <c r="BA825" s="13">
        <f t="shared" si="1050"/>
        <v>2.1831425017106096E-6</v>
      </c>
      <c r="BB825" s="13">
        <f t="shared" si="1051"/>
        <v>4.4860791419725475E-7</v>
      </c>
      <c r="BC825" s="13">
        <f t="shared" si="1052"/>
        <v>7.3746559566394607E-8</v>
      </c>
      <c r="BD825" s="13">
        <f t="shared" si="1053"/>
        <v>9.8507717049427969E-5</v>
      </c>
      <c r="BE825" s="13">
        <f t="shared" si="1054"/>
        <v>6.3804775741867431E-5</v>
      </c>
      <c r="BF825" s="13">
        <f t="shared" si="1055"/>
        <v>2.0663606514336704E-5</v>
      </c>
      <c r="BG825" s="13">
        <f t="shared" si="1056"/>
        <v>4.4613654616991259E-6</v>
      </c>
      <c r="BH825" s="13">
        <f t="shared" si="1057"/>
        <v>7.2242163180828306E-7</v>
      </c>
      <c r="BI825" s="13">
        <f t="shared" si="1058"/>
        <v>9.3584445136360194E-8</v>
      </c>
      <c r="BJ825" s="14">
        <f t="shared" si="1059"/>
        <v>0.26372610830993287</v>
      </c>
      <c r="BK825" s="14">
        <f t="shared" si="1060"/>
        <v>0.36976792603700565</v>
      </c>
      <c r="BL825" s="14">
        <f t="shared" si="1061"/>
        <v>0.34520821859077949</v>
      </c>
      <c r="BM825" s="14">
        <f t="shared" si="1062"/>
        <v>0.18354719987030604</v>
      </c>
      <c r="BN825" s="14">
        <f t="shared" si="1063"/>
        <v>0.81642279855870681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1.36879432624113</v>
      </c>
      <c r="F826" s="10">
        <f>VLOOKUP(B826,home!$B$2:$E$405,3,FALSE)</f>
        <v>1.57</v>
      </c>
      <c r="G826" s="10">
        <f>VLOOKUP(C826,away!$B$2:$E$405,4,FALSE)</f>
        <v>0.82</v>
      </c>
      <c r="H826" s="10">
        <f>VLOOKUP(A826,away!$A$2:$E$405,3,FALSE)</f>
        <v>1.1489361702127701</v>
      </c>
      <c r="I826" s="10">
        <f>VLOOKUP(C826,away!$B$2:$E$405,3,FALSE)</f>
        <v>0.46</v>
      </c>
      <c r="J826" s="10">
        <f>VLOOKUP(B826,home!$B$2:$E$405,4,FALSE)</f>
        <v>1.37</v>
      </c>
      <c r="K826" s="12">
        <f t="shared" si="1008"/>
        <v>1.7621858156028307</v>
      </c>
      <c r="L826" s="12">
        <f t="shared" si="1009"/>
        <v>0.72405957446808777</v>
      </c>
      <c r="M826" s="13">
        <f t="shared" si="1010"/>
        <v>8.3221846285841741E-2</v>
      </c>
      <c r="N826" s="13">
        <f t="shared" si="1011"/>
        <v>0.14665235707318941</v>
      </c>
      <c r="O826" s="13">
        <f t="shared" si="1012"/>
        <v>6.0257574608175178E-2</v>
      </c>
      <c r="P826" s="13">
        <f t="shared" si="1013"/>
        <v>0.1061850432571556</v>
      </c>
      <c r="Q826" s="13">
        <f t="shared" si="1014"/>
        <v>0.12921435172954795</v>
      </c>
      <c r="R826" s="13">
        <f t="shared" si="1015"/>
        <v>2.1815036914637181E-2</v>
      </c>
      <c r="S826" s="13">
        <f t="shared" si="1016"/>
        <v>3.3871104507814283E-2</v>
      </c>
      <c r="T826" s="13">
        <f t="shared" si="1017"/>
        <v>9.3558888528466305E-2</v>
      </c>
      <c r="U826" s="13">
        <f t="shared" si="1018"/>
        <v>3.8442148617825779E-2</v>
      </c>
      <c r="V826" s="13">
        <f t="shared" si="1019"/>
        <v>4.8018971217627642E-3</v>
      </c>
      <c r="W826" s="13">
        <f t="shared" si="1020"/>
        <v>7.5899899263374856E-2</v>
      </c>
      <c r="X826" s="13">
        <f t="shared" si="1021"/>
        <v>5.4956048762809927E-2</v>
      </c>
      <c r="Y826" s="13">
        <f t="shared" si="1022"/>
        <v>1.9895726640823817E-2</v>
      </c>
      <c r="Z826" s="13">
        <f t="shared" si="1023"/>
        <v>5.2651287818059429E-3</v>
      </c>
      <c r="AA826" s="13">
        <f t="shared" si="1024"/>
        <v>9.278135256620643E-3</v>
      </c>
      <c r="AB826" s="13">
        <f t="shared" si="1025"/>
        <v>8.1748991722307152E-3</v>
      </c>
      <c r="AC826" s="13">
        <f t="shared" si="1026"/>
        <v>3.8292954039936963E-4</v>
      </c>
      <c r="AD826" s="13">
        <f t="shared" si="1027"/>
        <v>3.3437431471900717E-2</v>
      </c>
      <c r="AE826" s="13">
        <f t="shared" si="1028"/>
        <v>2.421069240285028E-2</v>
      </c>
      <c r="AF826" s="13">
        <f t="shared" si="1029"/>
        <v>8.7649918193927687E-3</v>
      </c>
      <c r="AG826" s="13">
        <f t="shared" si="1030"/>
        <v>2.1154587489886001E-3</v>
      </c>
      <c r="AH826" s="13">
        <f t="shared" si="1031"/>
        <v>9.5306672631852282E-4</v>
      </c>
      <c r="AI826" s="13">
        <f t="shared" si="1032"/>
        <v>1.6794806664415258E-3</v>
      </c>
      <c r="AJ826" s="13">
        <f t="shared" si="1033"/>
        <v>1.4797785039912233E-3</v>
      </c>
      <c r="AK826" s="13">
        <f t="shared" si="1034"/>
        <v>8.6921489665577035E-4</v>
      </c>
      <c r="AL826" s="13">
        <f t="shared" si="1035"/>
        <v>1.9543613426739084E-5</v>
      </c>
      <c r="AM826" s="13">
        <f t="shared" si="1036"/>
        <v>1.1784593489995032E-2</v>
      </c>
      <c r="AN826" s="13">
        <f t="shared" si="1037"/>
        <v>8.5327477476452012E-3</v>
      </c>
      <c r="AO826" s="13">
        <f t="shared" si="1038"/>
        <v>3.0891088516017589E-3</v>
      </c>
      <c r="AP826" s="13">
        <f t="shared" si="1039"/>
        <v>7.4556628019212441E-4</v>
      </c>
      <c r="AQ826" s="13">
        <f t="shared" si="1040"/>
        <v>1.3495860089341612E-4</v>
      </c>
      <c r="AR826" s="13">
        <f t="shared" si="1041"/>
        <v>1.3801541765957667E-4</v>
      </c>
      <c r="AS826" s="13">
        <f t="shared" si="1042"/>
        <v>2.4320881133420641E-4</v>
      </c>
      <c r="AT826" s="13">
        <f t="shared" si="1043"/>
        <v>2.1428955878138181E-4</v>
      </c>
      <c r="AU826" s="13">
        <f t="shared" si="1044"/>
        <v>1.2587267363878006E-4</v>
      </c>
      <c r="AV826" s="13">
        <f t="shared" si="1045"/>
        <v>5.5452760014565622E-5</v>
      </c>
      <c r="AW826" s="13">
        <f t="shared" si="1046"/>
        <v>6.9267316807643088E-7</v>
      </c>
      <c r="AX826" s="13">
        <f t="shared" si="1047"/>
        <v>3.4611072484524484E-3</v>
      </c>
      <c r="AY826" s="13">
        <f t="shared" si="1048"/>
        <v>2.5060478415028942E-3</v>
      </c>
      <c r="AZ826" s="13">
        <f t="shared" si="1049"/>
        <v>9.0726396685762755E-4</v>
      </c>
      <c r="BA826" s="13">
        <f t="shared" si="1050"/>
        <v>2.1897105392438776E-4</v>
      </c>
      <c r="BB826" s="13">
        <f t="shared" si="1051"/>
        <v>3.9637022031330211E-5</v>
      </c>
      <c r="BC826" s="13">
        <f t="shared" si="1052"/>
        <v>5.7399130610374369E-6</v>
      </c>
      <c r="BD826" s="13">
        <f t="shared" si="1053"/>
        <v>1.6655230763438081E-5</v>
      </c>
      <c r="BE826" s="13">
        <f t="shared" si="1054"/>
        <v>2.9349611406922486E-5</v>
      </c>
      <c r="BF826" s="13">
        <f t="shared" si="1055"/>
        <v>2.5859734457366928E-5</v>
      </c>
      <c r="BG826" s="13">
        <f t="shared" si="1056"/>
        <v>1.518988575200926E-5</v>
      </c>
      <c r="BH826" s="13">
        <f t="shared" si="1057"/>
        <v>6.6918503032045619E-6</v>
      </c>
      <c r="BI826" s="13">
        <f t="shared" si="1058"/>
        <v>2.3584567368889176E-6</v>
      </c>
      <c r="BJ826" s="14">
        <f t="shared" si="1059"/>
        <v>0.62013158845750194</v>
      </c>
      <c r="BK826" s="14">
        <f t="shared" si="1060"/>
        <v>0.23098841216790339</v>
      </c>
      <c r="BL826" s="14">
        <f t="shared" si="1061"/>
        <v>0.14382227935374484</v>
      </c>
      <c r="BM826" s="14">
        <f t="shared" si="1062"/>
        <v>0.45035584372407422</v>
      </c>
      <c r="BN826" s="14">
        <f t="shared" si="1063"/>
        <v>0.54734620986854698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1.36879432624113</v>
      </c>
      <c r="F827" s="10">
        <f>VLOOKUP(B827,home!$B$2:$E$405,3,FALSE)</f>
        <v>1.19</v>
      </c>
      <c r="G827" s="10">
        <f>VLOOKUP(C827,away!$B$2:$E$405,4,FALSE)</f>
        <v>0.83</v>
      </c>
      <c r="H827" s="10">
        <f>VLOOKUP(A827,away!$A$2:$E$405,3,FALSE)</f>
        <v>1.1489361702127701</v>
      </c>
      <c r="I827" s="10">
        <f>VLOOKUP(C827,away!$B$2:$E$405,3,FALSE)</f>
        <v>1.1499999999999999</v>
      </c>
      <c r="J827" s="10">
        <f>VLOOKUP(B827,home!$B$2:$E$405,4,FALSE)</f>
        <v>1.0900000000000001</v>
      </c>
      <c r="K827" s="12">
        <f t="shared" si="1008"/>
        <v>1.351958156028364</v>
      </c>
      <c r="L827" s="12">
        <f t="shared" si="1009"/>
        <v>1.4401914893617074</v>
      </c>
      <c r="M827" s="13">
        <f t="shared" si="1010"/>
        <v>6.1289321896978562E-2</v>
      </c>
      <c r="N827" s="13">
        <f t="shared" si="1011"/>
        <v>8.2860598616067982E-2</v>
      </c>
      <c r="O827" s="13">
        <f t="shared" si="1012"/>
        <v>8.8268359784778649E-2</v>
      </c>
      <c r="P827" s="13">
        <f t="shared" si="1013"/>
        <v>0.11933512893027756</v>
      </c>
      <c r="Q827" s="13">
        <f t="shared" si="1014"/>
        <v>5.6012031056192839E-2</v>
      </c>
      <c r="R827" s="13">
        <f t="shared" si="1015"/>
        <v>6.3561670270977713E-2</v>
      </c>
      <c r="S827" s="13">
        <f t="shared" si="1016"/>
        <v>5.8088719845618079E-2</v>
      </c>
      <c r="T827" s="13">
        <f t="shared" si="1017"/>
        <v>8.0668050428992555E-2</v>
      </c>
      <c r="U827" s="13">
        <f t="shared" si="1018"/>
        <v>8.5932718533633934E-2</v>
      </c>
      <c r="V827" s="13">
        <f t="shared" si="1019"/>
        <v>1.2567033896891849E-2</v>
      </c>
      <c r="W827" s="13">
        <f t="shared" si="1020"/>
        <v>2.5241974074044649E-2</v>
      </c>
      <c r="X827" s="13">
        <f t="shared" si="1021"/>
        <v>3.6353276236127961E-2</v>
      </c>
      <c r="Y827" s="13">
        <f t="shared" si="1022"/>
        <v>2.6177839522843353E-2</v>
      </c>
      <c r="Z827" s="13">
        <f t="shared" si="1023"/>
        <v>3.051365885795906E-2</v>
      </c>
      <c r="AA827" s="13">
        <f t="shared" si="1024"/>
        <v>4.1253189963284892E-2</v>
      </c>
      <c r="AB827" s="13">
        <f t="shared" si="1025"/>
        <v>2.7886293316525229E-2</v>
      </c>
      <c r="AC827" s="13">
        <f t="shared" si="1026"/>
        <v>1.5293126966692385E-3</v>
      </c>
      <c r="AD827" s="13">
        <f t="shared" si="1027"/>
        <v>8.5315231809152924E-3</v>
      </c>
      <c r="AE827" s="13">
        <f t="shared" si="1028"/>
        <v>1.2287027076446326E-2</v>
      </c>
      <c r="AF827" s="13">
        <f t="shared" si="1029"/>
        <v>8.8478359125274322E-3</v>
      </c>
      <c r="AG827" s="13">
        <f t="shared" si="1030"/>
        <v>4.247525993496962E-3</v>
      </c>
      <c r="AH827" s="13">
        <f t="shared" si="1031"/>
        <v>1.0986377949129775E-2</v>
      </c>
      <c r="AI827" s="13">
        <f t="shared" si="1032"/>
        <v>1.4853123273536172E-2</v>
      </c>
      <c r="AJ827" s="13">
        <f t="shared" si="1033"/>
        <v>1.004040057607597E-2</v>
      </c>
      <c r="AK827" s="13">
        <f t="shared" si="1034"/>
        <v>4.5247338162059314E-3</v>
      </c>
      <c r="AL827" s="13">
        <f t="shared" si="1035"/>
        <v>1.1910768282833987E-4</v>
      </c>
      <c r="AM827" s="13">
        <f t="shared" si="1036"/>
        <v>2.3068524695566929E-3</v>
      </c>
      <c r="AN827" s="13">
        <f t="shared" si="1037"/>
        <v>3.3223092938685856E-3</v>
      </c>
      <c r="AO827" s="13">
        <f t="shared" si="1038"/>
        <v>2.3923807850284211E-3</v>
      </c>
      <c r="AP827" s="13">
        <f t="shared" si="1039"/>
        <v>1.1484954819701379E-3</v>
      </c>
      <c r="AQ827" s="13">
        <f t="shared" si="1040"/>
        <v>4.1351335467594102E-4</v>
      </c>
      <c r="AR827" s="13">
        <f t="shared" si="1041"/>
        <v>3.1644976042495658E-3</v>
      </c>
      <c r="AS827" s="13">
        <f t="shared" si="1042"/>
        <v>4.2782683457974193E-3</v>
      </c>
      <c r="AT827" s="13">
        <f t="shared" si="1043"/>
        <v>2.8920198918893987E-3</v>
      </c>
      <c r="AU827" s="13">
        <f t="shared" si="1044"/>
        <v>1.3032966267453804E-3</v>
      </c>
      <c r="AV827" s="13">
        <f t="shared" si="1045"/>
        <v>4.4050062606316786E-4</v>
      </c>
      <c r="AW827" s="13">
        <f t="shared" si="1046"/>
        <v>6.4420006649402203E-6</v>
      </c>
      <c r="AX827" s="13">
        <f t="shared" si="1047"/>
        <v>5.1979466849522463E-4</v>
      </c>
      <c r="AY827" s="13">
        <f t="shared" si="1048"/>
        <v>7.4860385778241251E-4</v>
      </c>
      <c r="AZ827" s="13">
        <f t="shared" si="1049"/>
        <v>5.3906645244078638E-4</v>
      </c>
      <c r="BA827" s="13">
        <f t="shared" si="1050"/>
        <v>2.5878630566854278E-4</v>
      </c>
      <c r="BB827" s="13">
        <f t="shared" si="1051"/>
        <v>9.3175458746798132E-5</v>
      </c>
      <c r="BC827" s="13">
        <f t="shared" si="1052"/>
        <v>2.6838100540902304E-5</v>
      </c>
      <c r="BD827" s="13">
        <f t="shared" si="1053"/>
        <v>7.5958041962428935E-4</v>
      </c>
      <c r="BE827" s="13">
        <f t="shared" si="1054"/>
        <v>1.0269209434705052E-3</v>
      </c>
      <c r="BF827" s="13">
        <f t="shared" si="1055"/>
        <v>6.9417707256064611E-4</v>
      </c>
      <c r="BG827" s="13">
        <f t="shared" si="1056"/>
        <v>3.1283278499208639E-4</v>
      </c>
      <c r="BH827" s="13">
        <f t="shared" si="1057"/>
        <v>1.0573420878577968E-4</v>
      </c>
      <c r="BI827" s="13">
        <f t="shared" si="1058"/>
        <v>2.8589645187828107E-5</v>
      </c>
      <c r="BJ827" s="14">
        <f t="shared" si="1059"/>
        <v>0.35299749832642974</v>
      </c>
      <c r="BK827" s="14">
        <f t="shared" si="1060"/>
        <v>0.25367722880704607</v>
      </c>
      <c r="BL827" s="14">
        <f t="shared" si="1061"/>
        <v>0.36231328565351434</v>
      </c>
      <c r="BM827" s="14">
        <f t="shared" si="1062"/>
        <v>0.52743239923255825</v>
      </c>
      <c r="BN827" s="14">
        <f t="shared" si="1063"/>
        <v>0.47132711055527327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1.36879432624113</v>
      </c>
      <c r="F828" s="10">
        <f>VLOOKUP(B828,home!$B$2:$E$405,3,FALSE)</f>
        <v>0.73</v>
      </c>
      <c r="G828" s="10">
        <f>VLOOKUP(C828,away!$B$2:$E$405,4,FALSE)</f>
        <v>0.83</v>
      </c>
      <c r="H828" s="10">
        <f>VLOOKUP(A828,away!$A$2:$E$405,3,FALSE)</f>
        <v>1.1489361702127701</v>
      </c>
      <c r="I828" s="10">
        <f>VLOOKUP(C828,away!$B$2:$E$405,3,FALSE)</f>
        <v>0.63</v>
      </c>
      <c r="J828" s="10">
        <f>VLOOKUP(B828,home!$B$2:$E$405,4,FALSE)</f>
        <v>1.41</v>
      </c>
      <c r="K828" s="12">
        <f t="shared" si="1008"/>
        <v>0.82935248226950065</v>
      </c>
      <c r="L828" s="12">
        <f t="shared" si="1009"/>
        <v>1.0206000000000035</v>
      </c>
      <c r="M828" s="13">
        <f t="shared" si="1010"/>
        <v>0.15724463804443889</v>
      </c>
      <c r="N828" s="13">
        <f t="shared" si="1011"/>
        <v>0.13041123088572457</v>
      </c>
      <c r="O828" s="13">
        <f t="shared" si="1012"/>
        <v>0.16048387758815486</v>
      </c>
      <c r="P828" s="13">
        <f t="shared" si="1013"/>
        <v>0.13309770224197093</v>
      </c>
      <c r="Q828" s="13">
        <f t="shared" si="1014"/>
        <v>5.4078439025448309E-2</v>
      </c>
      <c r="R828" s="13">
        <f t="shared" si="1015"/>
        <v>8.1894922733235689E-2</v>
      </c>
      <c r="S828" s="13">
        <f t="shared" si="1016"/>
        <v>2.8164709719840999E-2</v>
      </c>
      <c r="T828" s="13">
        <f t="shared" si="1017"/>
        <v>5.5192454869372735E-2</v>
      </c>
      <c r="U828" s="13">
        <f t="shared" si="1018"/>
        <v>6.7919757454077981E-2</v>
      </c>
      <c r="V828" s="13">
        <f t="shared" si="1019"/>
        <v>2.6488507155635857E-3</v>
      </c>
      <c r="W828" s="13">
        <f t="shared" si="1020"/>
        <v>1.4950029214338462E-2</v>
      </c>
      <c r="X828" s="13">
        <f t="shared" si="1021"/>
        <v>1.5257999816153885E-2</v>
      </c>
      <c r="Y828" s="13">
        <f t="shared" si="1022"/>
        <v>7.7861573061833531E-3</v>
      </c>
      <c r="Z828" s="13">
        <f t="shared" si="1023"/>
        <v>2.7860652713846881E-2</v>
      </c>
      <c r="AA828" s="13">
        <f t="shared" si="1024"/>
        <v>2.310630148587741E-2</v>
      </c>
      <c r="AB828" s="13">
        <f t="shared" si="1025"/>
        <v>9.5816342466899414E-3</v>
      </c>
      <c r="AC828" s="13">
        <f t="shared" si="1026"/>
        <v>1.4013035206162245E-4</v>
      </c>
      <c r="AD828" s="13">
        <f t="shared" si="1027"/>
        <v>3.0997109597282889E-3</v>
      </c>
      <c r="AE828" s="13">
        <f t="shared" si="1028"/>
        <v>3.1635650054987023E-3</v>
      </c>
      <c r="AF828" s="13">
        <f t="shared" si="1029"/>
        <v>1.6143672223059931E-3</v>
      </c>
      <c r="AG828" s="13">
        <f t="shared" si="1030"/>
        <v>5.4920772902850067E-4</v>
      </c>
      <c r="AH828" s="13">
        <f t="shared" si="1031"/>
        <v>7.1086455399380572E-3</v>
      </c>
      <c r="AI828" s="13">
        <f t="shared" si="1032"/>
        <v>5.8955728241216424E-3</v>
      </c>
      <c r="AJ828" s="13">
        <f t="shared" si="1033"/>
        <v>2.444753978042947E-3</v>
      </c>
      <c r="AK828" s="13">
        <f t="shared" si="1034"/>
        <v>6.7585426007605134E-4</v>
      </c>
      <c r="AL828" s="13">
        <f t="shared" si="1035"/>
        <v>4.7444613961308956E-6</v>
      </c>
      <c r="AM828" s="13">
        <f t="shared" si="1036"/>
        <v>5.1415059575372663E-4</v>
      </c>
      <c r="AN828" s="13">
        <f t="shared" si="1037"/>
        <v>5.2474209802625522E-4</v>
      </c>
      <c r="AO828" s="13">
        <f t="shared" si="1038"/>
        <v>2.6777589262279891E-4</v>
      </c>
      <c r="AP828" s="13">
        <f t="shared" si="1039"/>
        <v>9.1097358670276502E-5</v>
      </c>
      <c r="AQ828" s="13">
        <f t="shared" si="1040"/>
        <v>2.3243491064721134E-5</v>
      </c>
      <c r="AR828" s="13">
        <f t="shared" si="1041"/>
        <v>1.4510167276121616E-3</v>
      </c>
      <c r="AS828" s="13">
        <f t="shared" si="1042"/>
        <v>1.2034043248597141E-3</v>
      </c>
      <c r="AT828" s="13">
        <f t="shared" si="1043"/>
        <v>4.9902318199812818E-4</v>
      </c>
      <c r="AU828" s="13">
        <f t="shared" si="1044"/>
        <v>1.3795537156672413E-4</v>
      </c>
      <c r="AV828" s="13">
        <f t="shared" si="1045"/>
        <v>2.8603407462818484E-5</v>
      </c>
      <c r="AW828" s="13">
        <f t="shared" si="1046"/>
        <v>1.1155245419813323E-7</v>
      </c>
      <c r="AX828" s="13">
        <f t="shared" si="1047"/>
        <v>7.1068678808115936E-5</v>
      </c>
      <c r="AY828" s="13">
        <f t="shared" si="1048"/>
        <v>7.2532693591563364E-5</v>
      </c>
      <c r="AZ828" s="13">
        <f t="shared" si="1049"/>
        <v>3.7013433539774907E-5</v>
      </c>
      <c r="BA828" s="13">
        <f t="shared" si="1050"/>
        <v>1.2591970090231467E-5</v>
      </c>
      <c r="BB828" s="13">
        <f t="shared" si="1051"/>
        <v>3.2128411685225704E-6</v>
      </c>
      <c r="BC828" s="13">
        <f t="shared" si="1052"/>
        <v>6.5580513931882949E-7</v>
      </c>
      <c r="BD828" s="13">
        <f t="shared" si="1053"/>
        <v>2.4681794536682945E-4</v>
      </c>
      <c r="BE828" s="13">
        <f t="shared" si="1054"/>
        <v>2.0469907565863799E-4</v>
      </c>
      <c r="BF828" s="13">
        <f t="shared" si="1055"/>
        <v>8.4883843257881864E-5</v>
      </c>
      <c r="BG828" s="13">
        <f t="shared" si="1056"/>
        <v>2.3466208703499844E-5</v>
      </c>
      <c r="BH828" s="13">
        <f t="shared" si="1057"/>
        <v>4.8654396094254384E-6</v>
      </c>
      <c r="BI828" s="13">
        <f t="shared" si="1058"/>
        <v>8.0703288348186775E-7</v>
      </c>
      <c r="BJ828" s="14">
        <f t="shared" si="1059"/>
        <v>0.28772124689225814</v>
      </c>
      <c r="BK828" s="14">
        <f t="shared" si="1060"/>
        <v>0.32137330822886373</v>
      </c>
      <c r="BL828" s="14">
        <f t="shared" si="1061"/>
        <v>0.36299686266919384</v>
      </c>
      <c r="BM828" s="14">
        <f t="shared" si="1062"/>
        <v>0.28266883884405203</v>
      </c>
      <c r="BN828" s="14">
        <f t="shared" si="1063"/>
        <v>0.71721081051897329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1.6532258064516101</v>
      </c>
      <c r="F829" s="10">
        <f>VLOOKUP(B829,home!$B$2:$E$405,3,FALSE)</f>
        <v>0.69</v>
      </c>
      <c r="G829" s="10">
        <f>VLOOKUP(C829,away!$B$2:$E$405,4,FALSE)</f>
        <v>0.86</v>
      </c>
      <c r="H829" s="10">
        <f>VLOOKUP(A829,away!$A$2:$E$405,3,FALSE)</f>
        <v>1.30645161290323</v>
      </c>
      <c r="I829" s="10">
        <f>VLOOKUP(C829,away!$B$2:$E$405,3,FALSE)</f>
        <v>0.6</v>
      </c>
      <c r="J829" s="10">
        <f>VLOOKUP(B829,home!$B$2:$E$405,4,FALSE)</f>
        <v>0.55000000000000004</v>
      </c>
      <c r="K829" s="12">
        <f t="shared" si="1008"/>
        <v>0.98102419354838533</v>
      </c>
      <c r="L829" s="12">
        <f t="shared" si="1009"/>
        <v>0.43112903225806593</v>
      </c>
      <c r="M829" s="13">
        <f t="shared" si="1010"/>
        <v>0.24361815310036231</v>
      </c>
      <c r="N829" s="13">
        <f t="shared" si="1011"/>
        <v>0.23899530217902998</v>
      </c>
      <c r="O829" s="13">
        <f t="shared" si="1012"/>
        <v>0.10503085858665653</v>
      </c>
      <c r="P829" s="13">
        <f t="shared" si="1013"/>
        <v>0.10303781334266923</v>
      </c>
      <c r="Q829" s="13">
        <f t="shared" si="1014"/>
        <v>0.11723008679101776</v>
      </c>
      <c r="R829" s="13">
        <f t="shared" si="1015"/>
        <v>2.2640926209849501E-2</v>
      </c>
      <c r="S829" s="13">
        <f t="shared" si="1016"/>
        <v>1.0894909557565884E-2</v>
      </c>
      <c r="T829" s="13">
        <f t="shared" si="1017"/>
        <v>5.0541293869740565E-2</v>
      </c>
      <c r="U829" s="13">
        <f t="shared" si="1018"/>
        <v>2.2211296376206106E-2</v>
      </c>
      <c r="V829" s="13">
        <f t="shared" si="1019"/>
        <v>5.119978143807468E-4</v>
      </c>
      <c r="W829" s="13">
        <f t="shared" si="1020"/>
        <v>3.8335183784588479E-2</v>
      </c>
      <c r="X829" s="13">
        <f t="shared" si="1021"/>
        <v>1.6527410686484733E-2</v>
      </c>
      <c r="Y829" s="13">
        <f t="shared" si="1022"/>
        <v>3.5627232874978895E-3</v>
      </c>
      <c r="Z829" s="13">
        <f t="shared" si="1023"/>
        <v>3.2537202020928983E-3</v>
      </c>
      <c r="AA829" s="13">
        <f t="shared" si="1024"/>
        <v>3.1919782372902749E-3</v>
      </c>
      <c r="AB829" s="13">
        <f t="shared" si="1025"/>
        <v>1.5657039380308441E-3</v>
      </c>
      <c r="AC829" s="13">
        <f t="shared" si="1026"/>
        <v>1.3534278582753201E-5</v>
      </c>
      <c r="AD829" s="13">
        <f t="shared" si="1027"/>
        <v>9.4019356892012622E-3</v>
      </c>
      <c r="AE829" s="13">
        <f t="shared" si="1028"/>
        <v>4.0534474350379119E-3</v>
      </c>
      <c r="AF829" s="13">
        <f t="shared" si="1029"/>
        <v>8.7377943498841712E-4</v>
      </c>
      <c r="AG829" s="13">
        <f t="shared" si="1030"/>
        <v>1.2557056073785196E-4</v>
      </c>
      <c r="AH829" s="13">
        <f t="shared" si="1031"/>
        <v>3.506933104917075E-4</v>
      </c>
      <c r="AI829" s="13">
        <f t="shared" si="1032"/>
        <v>3.4403862210794086E-4</v>
      </c>
      <c r="AJ829" s="13">
        <f t="shared" si="1033"/>
        <v>1.6875510590147016E-4</v>
      </c>
      <c r="AK829" s="13">
        <f t="shared" si="1034"/>
        <v>5.5184280558054055E-5</v>
      </c>
      <c r="AL829" s="13">
        <f t="shared" si="1035"/>
        <v>2.2897184837665326E-7</v>
      </c>
      <c r="AM829" s="13">
        <f t="shared" si="1036"/>
        <v>1.8447052754584907E-3</v>
      </c>
      <c r="AN829" s="13">
        <f t="shared" si="1037"/>
        <v>7.9530600020976793E-4</v>
      </c>
      <c r="AO829" s="13">
        <f t="shared" si="1038"/>
        <v>1.714397531097352E-4</v>
      </c>
      <c r="AP829" s="13">
        <f t="shared" si="1039"/>
        <v>2.4637551616253961E-5</v>
      </c>
      <c r="AQ829" s="13">
        <f t="shared" si="1040"/>
        <v>2.6554909463809296E-6</v>
      </c>
      <c r="AR829" s="13">
        <f t="shared" si="1041"/>
        <v>3.0238813514333471E-5</v>
      </c>
      <c r="AS829" s="13">
        <f t="shared" si="1042"/>
        <v>2.9665007641759009E-5</v>
      </c>
      <c r="AT829" s="13">
        <f t="shared" si="1043"/>
        <v>1.4551045099181658E-5</v>
      </c>
      <c r="AU829" s="13">
        <f t="shared" si="1044"/>
        <v>4.7583090945702912E-6</v>
      </c>
      <c r="AV829" s="13">
        <f t="shared" si="1045"/>
        <v>1.1670040855386917E-6</v>
      </c>
      <c r="AW829" s="13">
        <f t="shared" si="1046"/>
        <v>2.6900885524596775E-9</v>
      </c>
      <c r="AX829" s="13">
        <f t="shared" si="1047"/>
        <v>3.0161675086518616E-4</v>
      </c>
      <c r="AY829" s="13">
        <f t="shared" si="1048"/>
        <v>1.3003573791332988E-4</v>
      </c>
      <c r="AZ829" s="13">
        <f t="shared" si="1049"/>
        <v>2.80310909227687E-5</v>
      </c>
      <c r="BA829" s="13">
        <f t="shared" si="1050"/>
        <v>4.0283390342237081E-6</v>
      </c>
      <c r="BB829" s="13">
        <f t="shared" si="1051"/>
        <v>4.3418347735806481E-7</v>
      </c>
      <c r="BC829" s="13">
        <f t="shared" si="1052"/>
        <v>3.7437820483164887E-8</v>
      </c>
      <c r="BD829" s="13">
        <f t="shared" si="1053"/>
        <v>2.1728050678444508E-6</v>
      </c>
      <c r="BE829" s="13">
        <f t="shared" si="1054"/>
        <v>2.1315743394199469E-6</v>
      </c>
      <c r="BF829" s="13">
        <f t="shared" si="1055"/>
        <v>1.0455629986589427E-6</v>
      </c>
      <c r="BG829" s="13">
        <f t="shared" si="1056"/>
        <v>3.4190753252114032E-7</v>
      </c>
      <c r="BH829" s="13">
        <f t="shared" si="1057"/>
        <v>8.3854890339917488E-8</v>
      </c>
      <c r="BI829" s="13">
        <f t="shared" si="1058"/>
        <v>1.6452735234161173E-8</v>
      </c>
      <c r="BJ829" s="14">
        <f t="shared" si="1059"/>
        <v>0.48294966132969885</v>
      </c>
      <c r="BK829" s="14">
        <f t="shared" si="1060"/>
        <v>0.35820667280332263</v>
      </c>
      <c r="BL829" s="14">
        <f t="shared" si="1061"/>
        <v>0.15564560700409183</v>
      </c>
      <c r="BM829" s="14">
        <f t="shared" si="1062"/>
        <v>0.16937248808179606</v>
      </c>
      <c r="BN829" s="14">
        <f t="shared" si="1063"/>
        <v>0.83055314020958526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1.6532258064516101</v>
      </c>
      <c r="F830" s="10">
        <f>VLOOKUP(B830,home!$B$2:$E$405,3,FALSE)</f>
        <v>1.3</v>
      </c>
      <c r="G830" s="10">
        <f>VLOOKUP(C830,away!$B$2:$E$405,4,FALSE)</f>
        <v>1.21</v>
      </c>
      <c r="H830" s="10">
        <f>VLOOKUP(A830,away!$A$2:$E$405,3,FALSE)</f>
        <v>1.30645161290323</v>
      </c>
      <c r="I830" s="10">
        <f>VLOOKUP(C830,away!$B$2:$E$405,3,FALSE)</f>
        <v>0.52</v>
      </c>
      <c r="J830" s="10">
        <f>VLOOKUP(B830,home!$B$2:$E$405,4,FALSE)</f>
        <v>1.31</v>
      </c>
      <c r="K830" s="12">
        <f t="shared" si="1008"/>
        <v>2.6005241935483832</v>
      </c>
      <c r="L830" s="12">
        <f t="shared" si="1009"/>
        <v>0.88995483870968028</v>
      </c>
      <c r="M830" s="13">
        <f t="shared" si="1010"/>
        <v>3.0486264768536282E-2</v>
      </c>
      <c r="N830" s="13">
        <f t="shared" si="1011"/>
        <v>7.9280269101500295E-2</v>
      </c>
      <c r="O830" s="13">
        <f t="shared" si="1012"/>
        <v>2.7131398844943311E-2</v>
      </c>
      <c r="P830" s="13">
        <f t="shared" si="1013"/>
        <v>7.0555859101085736E-2</v>
      </c>
      <c r="Q830" s="13">
        <f t="shared" si="1014"/>
        <v>0.10308512893473896</v>
      </c>
      <c r="R830" s="13">
        <f t="shared" si="1015"/>
        <v>1.2072859841509765E-2</v>
      </c>
      <c r="S830" s="13">
        <f t="shared" si="1016"/>
        <v>4.0822722062609028E-2</v>
      </c>
      <c r="T830" s="13">
        <f t="shared" si="1017"/>
        <v>9.1741109294482204E-2</v>
      </c>
      <c r="U830" s="13">
        <f t="shared" si="1018"/>
        <v>3.1395764103164844E-2</v>
      </c>
      <c r="V830" s="13">
        <f t="shared" si="1019"/>
        <v>1.049755884727639E-2</v>
      </c>
      <c r="W830" s="13">
        <f t="shared" si="1020"/>
        <v>8.9358457263281038E-2</v>
      </c>
      <c r="X830" s="13">
        <f t="shared" si="1021"/>
        <v>7.9524991421089125E-2</v>
      </c>
      <c r="Y830" s="13">
        <f t="shared" si="1022"/>
        <v>3.5386825456772041E-2</v>
      </c>
      <c r="Z830" s="13">
        <f t="shared" si="1023"/>
        <v>3.5814333443384668E-3</v>
      </c>
      <c r="AA830" s="13">
        <f t="shared" si="1024"/>
        <v>9.3136040595330795E-3</v>
      </c>
      <c r="AB830" s="13">
        <f t="shared" si="1025"/>
        <v>1.2110126342973109E-2</v>
      </c>
      <c r="AC830" s="13">
        <f t="shared" si="1026"/>
        <v>1.5184384848332599E-3</v>
      </c>
      <c r="AD830" s="13">
        <f t="shared" si="1027"/>
        <v>5.8094707502830419E-2</v>
      </c>
      <c r="AE830" s="13">
        <f t="shared" si="1028"/>
        <v>5.1701666045567495E-2</v>
      </c>
      <c r="AF830" s="13">
        <f t="shared" si="1029"/>
        <v>2.3006073933302385E-2</v>
      </c>
      <c r="AG830" s="13">
        <f t="shared" si="1030"/>
        <v>6.8247889388850349E-3</v>
      </c>
      <c r="AH830" s="13">
        <f t="shared" si="1031"/>
        <v>7.9682848357755254E-4</v>
      </c>
      <c r="AI830" s="13">
        <f t="shared" si="1032"/>
        <v>2.0721717496518959E-3</v>
      </c>
      <c r="AJ830" s="13">
        <f t="shared" si="1033"/>
        <v>2.6943663840786202E-3</v>
      </c>
      <c r="AK830" s="13">
        <f t="shared" si="1034"/>
        <v>2.3355883226933087E-3</v>
      </c>
      <c r="AL830" s="13">
        <f t="shared" si="1035"/>
        <v>1.4056786897702372E-4</v>
      </c>
      <c r="AM830" s="13">
        <f t="shared" si="1036"/>
        <v>3.0215338475645431E-2</v>
      </c>
      <c r="AN830" s="13">
        <f t="shared" si="1037"/>
        <v>2.6890286679651421E-2</v>
      </c>
      <c r="AO830" s="13">
        <f t="shared" si="1038"/>
        <v>1.1965570372423122E-2</v>
      </c>
      <c r="AP830" s="13">
        <f t="shared" si="1039"/>
        <v>3.5496057502863829E-3</v>
      </c>
      <c r="AQ830" s="13">
        <f t="shared" si="1040"/>
        <v>7.8974720324476774E-4</v>
      </c>
      <c r="AR830" s="13">
        <f t="shared" si="1041"/>
        <v>1.4182827291630803E-4</v>
      </c>
      <c r="AS830" s="13">
        <f t="shared" si="1042"/>
        <v>3.6882785504804188E-4</v>
      </c>
      <c r="AT830" s="13">
        <f t="shared" si="1043"/>
        <v>4.7957288015349473E-4</v>
      </c>
      <c r="AU830" s="13">
        <f t="shared" si="1044"/>
        <v>4.157136258029474E-4</v>
      </c>
      <c r="AV830" s="13">
        <f t="shared" si="1045"/>
        <v>2.7026833537207115E-4</v>
      </c>
      <c r="AW830" s="13">
        <f t="shared" si="1046"/>
        <v>9.0367533206103657E-6</v>
      </c>
      <c r="AX830" s="13">
        <f t="shared" si="1047"/>
        <v>1.3095953120361556E-2</v>
      </c>
      <c r="AY830" s="13">
        <f t="shared" si="1048"/>
        <v>1.1654806846980901E-2</v>
      </c>
      <c r="AZ830" s="13">
        <f t="shared" si="1049"/>
        <v>5.1861258738486824E-3</v>
      </c>
      <c r="BA830" s="13">
        <f t="shared" si="1050"/>
        <v>1.538472605196368E-3</v>
      </c>
      <c r="BB830" s="13">
        <f t="shared" si="1051"/>
        <v>3.4229278480419874E-4</v>
      </c>
      <c r="BC830" s="13">
        <f t="shared" si="1052"/>
        <v>6.092502401838162E-5</v>
      </c>
      <c r="BD830" s="13">
        <f t="shared" si="1053"/>
        <v>2.1036792957950898E-5</v>
      </c>
      <c r="BE830" s="13">
        <f t="shared" si="1054"/>
        <v>5.4706689041819561E-5</v>
      </c>
      <c r="BF830" s="13">
        <f t="shared" si="1055"/>
        <v>7.113303420109001E-5</v>
      </c>
      <c r="BG830" s="13">
        <f t="shared" si="1056"/>
        <v>6.1661058800146384E-5</v>
      </c>
      <c r="BH830" s="13">
        <f t="shared" si="1057"/>
        <v>4.0087768802397542E-5</v>
      </c>
      <c r="BI830" s="13">
        <f t="shared" si="1058"/>
        <v>2.0849842527201763E-5</v>
      </c>
      <c r="BJ830" s="14">
        <f t="shared" si="1059"/>
        <v>0.7232931426289102</v>
      </c>
      <c r="BK830" s="14">
        <f t="shared" si="1060"/>
        <v>0.16567621798029863</v>
      </c>
      <c r="BL830" s="14">
        <f t="shared" si="1061"/>
        <v>0.10186839428774894</v>
      </c>
      <c r="BM830" s="14">
        <f t="shared" si="1062"/>
        <v>0.66016163755532142</v>
      </c>
      <c r="BN830" s="14">
        <f t="shared" si="1063"/>
        <v>0.32261178059231432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1.6532258064516101</v>
      </c>
      <c r="F831" s="10">
        <f>VLOOKUP(B831,home!$B$2:$E$405,3,FALSE)</f>
        <v>0.26</v>
      </c>
      <c r="G831" s="10">
        <f>VLOOKUP(C831,away!$B$2:$E$405,4,FALSE)</f>
        <v>0.09</v>
      </c>
      <c r="H831" s="10">
        <f>VLOOKUP(A831,away!$A$2:$E$405,3,FALSE)</f>
        <v>1.30645161290323</v>
      </c>
      <c r="I831" s="10">
        <f>VLOOKUP(C831,away!$B$2:$E$405,3,FALSE)</f>
        <v>1.38</v>
      </c>
      <c r="J831" s="10">
        <f>VLOOKUP(B831,home!$B$2:$E$405,4,FALSE)</f>
        <v>0.77</v>
      </c>
      <c r="K831" s="12">
        <f t="shared" si="1008"/>
        <v>3.868548387096768E-2</v>
      </c>
      <c r="L831" s="12">
        <f t="shared" si="1009"/>
        <v>1.3882354838709721</v>
      </c>
      <c r="M831" s="13">
        <f t="shared" si="1010"/>
        <v>0.24004689767703952</v>
      </c>
      <c r="N831" s="13">
        <f t="shared" si="1011"/>
        <v>9.286330388360943E-3</v>
      </c>
      <c r="O831" s="13">
        <f t="shared" si="1012"/>
        <v>0.33324162114841066</v>
      </c>
      <c r="P831" s="13">
        <f t="shared" si="1013"/>
        <v>1.2891613360071965E-2</v>
      </c>
      <c r="Q831" s="13">
        <f t="shared" si="1014"/>
        <v>1.7962309222970717E-4</v>
      </c>
      <c r="R831" s="13">
        <f t="shared" si="1015"/>
        <v>0.23130892159045557</v>
      </c>
      <c r="S831" s="13">
        <f t="shared" si="1016"/>
        <v>1.7308461037599408E-4</v>
      </c>
      <c r="T831" s="13">
        <f t="shared" si="1017"/>
        <v>2.4935915035590779E-4</v>
      </c>
      <c r="U831" s="13">
        <f t="shared" si="1018"/>
        <v>8.9482975553984989E-3</v>
      </c>
      <c r="V831" s="13">
        <f t="shared" si="1019"/>
        <v>1.0328258987625332E-6</v>
      </c>
      <c r="W831" s="13">
        <f t="shared" si="1020"/>
        <v>2.3162687457685598E-6</v>
      </c>
      <c r="X831" s="13">
        <f t="shared" si="1021"/>
        <v>3.2155264630572259E-6</v>
      </c>
      <c r="Y831" s="13">
        <f t="shared" si="1022"/>
        <v>2.2319539676710821E-6</v>
      </c>
      <c r="Z831" s="13">
        <f t="shared" si="1023"/>
        <v>0.10703708422926624</v>
      </c>
      <c r="AA831" s="13">
        <f t="shared" si="1024"/>
        <v>4.1407813955466888E-3</v>
      </c>
      <c r="AB831" s="13">
        <f t="shared" si="1025"/>
        <v>8.0094065945312236E-5</v>
      </c>
      <c r="AC831" s="13">
        <f t="shared" si="1026"/>
        <v>3.4667163697917279E-9</v>
      </c>
      <c r="AD831" s="13">
        <f t="shared" si="1027"/>
        <v>2.2401494301314036E-8</v>
      </c>
      <c r="AE831" s="13">
        <f t="shared" si="1028"/>
        <v>3.1098549280817513E-8</v>
      </c>
      <c r="AF831" s="13">
        <f t="shared" si="1029"/>
        <v>2.1586054804270492E-8</v>
      </c>
      <c r="AG831" s="13">
        <f t="shared" si="1030"/>
        <v>9.9888424120239176E-9</v>
      </c>
      <c r="AH831" s="13">
        <f t="shared" si="1031"/>
        <v>3.714816960428835E-2</v>
      </c>
      <c r="AI831" s="13">
        <f t="shared" si="1032"/>
        <v>1.437094916062669E-3</v>
      </c>
      <c r="AJ831" s="13">
        <f t="shared" si="1033"/>
        <v>2.779735609819602E-5</v>
      </c>
      <c r="AK831" s="13">
        <f t="shared" si="1034"/>
        <v>3.5845139033076922E-7</v>
      </c>
      <c r="AL831" s="13">
        <f t="shared" si="1035"/>
        <v>7.4471392883428059E-12</v>
      </c>
      <c r="AM831" s="13">
        <f t="shared" si="1036"/>
        <v>1.733225292958115E-10</v>
      </c>
      <c r="AN831" s="13">
        <f t="shared" si="1037"/>
        <v>2.4061248532271161E-10</v>
      </c>
      <c r="AO831" s="13">
        <f t="shared" si="1038"/>
        <v>1.6701339499368587E-10</v>
      </c>
      <c r="AP831" s="13">
        <f t="shared" si="1039"/>
        <v>7.7284640403997732E-11</v>
      </c>
      <c r="AQ831" s="13">
        <f t="shared" si="1040"/>
        <v>2.6822320041759469E-11</v>
      </c>
      <c r="AR831" s="13">
        <f t="shared" si="1041"/>
        <v>1.0314081441106036E-2</v>
      </c>
      <c r="AS831" s="13">
        <f t="shared" si="1042"/>
        <v>3.9900523123375471E-4</v>
      </c>
      <c r="AT831" s="13">
        <f t="shared" si="1043"/>
        <v>7.7178552186625748E-6</v>
      </c>
      <c r="AU831" s="13">
        <f t="shared" si="1044"/>
        <v>9.9522987860011626E-8</v>
      </c>
      <c r="AV831" s="13">
        <f t="shared" si="1045"/>
        <v>9.6252373541224789E-10</v>
      </c>
      <c r="AW831" s="13">
        <f t="shared" si="1046"/>
        <v>1.1109593036584635E-14</v>
      </c>
      <c r="AX831" s="13">
        <f t="shared" si="1047"/>
        <v>1.1175109852580747E-12</v>
      </c>
      <c r="AY831" s="13">
        <f t="shared" si="1048"/>
        <v>1.5513684033508701E-12</v>
      </c>
      <c r="AZ831" s="13">
        <f t="shared" si="1049"/>
        <v>1.0768323330439664E-12</v>
      </c>
      <c r="BA831" s="13">
        <f t="shared" si="1050"/>
        <v>4.9829895163706597E-13</v>
      </c>
      <c r="BB831" s="13">
        <f t="shared" si="1051"/>
        <v>1.729390715595701E-13</v>
      </c>
      <c r="BC831" s="13">
        <f t="shared" si="1052"/>
        <v>4.8016031137339297E-14</v>
      </c>
      <c r="BD831" s="13">
        <f t="shared" si="1053"/>
        <v>2.3863956400130724E-3</v>
      </c>
      <c r="BE831" s="13">
        <f t="shared" si="1054"/>
        <v>9.2318870041473321E-5</v>
      </c>
      <c r="BF831" s="13">
        <f t="shared" si="1055"/>
        <v>1.7857000789876891E-6</v>
      </c>
      <c r="BG831" s="13">
        <f t="shared" si="1056"/>
        <v>2.3026890534687996E-8</v>
      </c>
      <c r="BH831" s="13">
        <f t="shared" si="1057"/>
        <v>2.2270160059455267E-10</v>
      </c>
      <c r="BI831" s="13">
        <f t="shared" si="1058"/>
        <v>1.7230638355678484E-12</v>
      </c>
      <c r="BJ831" s="14">
        <f t="shared" si="1059"/>
        <v>9.7231621445841906E-3</v>
      </c>
      <c r="BK831" s="14">
        <f t="shared" si="1060"/>
        <v>0.25311263194910111</v>
      </c>
      <c r="BL831" s="14">
        <f t="shared" si="1061"/>
        <v>0.62953456455811507</v>
      </c>
      <c r="BM831" s="14">
        <f t="shared" si="1062"/>
        <v>0.17245243562295798</v>
      </c>
      <c r="BN831" s="14">
        <f t="shared" si="1063"/>
        <v>0.82695500725656834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1.6532258064516101</v>
      </c>
      <c r="F832" s="10">
        <f>VLOOKUP(B832,home!$B$2:$E$405,3,FALSE)</f>
        <v>1.69</v>
      </c>
      <c r="G832" s="10">
        <f>VLOOKUP(C832,away!$B$2:$E$405,4,FALSE)</f>
        <v>0.86</v>
      </c>
      <c r="H832" s="10">
        <f>VLOOKUP(A832,away!$A$2:$E$405,3,FALSE)</f>
        <v>1.30645161290323</v>
      </c>
      <c r="I832" s="10">
        <f>VLOOKUP(C832,away!$B$2:$E$405,3,FALSE)</f>
        <v>1.1200000000000001</v>
      </c>
      <c r="J832" s="10">
        <f>VLOOKUP(B832,home!$B$2:$E$405,4,FALSE)</f>
        <v>1.07</v>
      </c>
      <c r="K832" s="12">
        <f t="shared" si="1008"/>
        <v>2.40279838709677</v>
      </c>
      <c r="L832" s="12">
        <f t="shared" si="1009"/>
        <v>1.565651612903231</v>
      </c>
      <c r="M832" s="13">
        <f t="shared" si="1010"/>
        <v>1.8902709639940767E-2</v>
      </c>
      <c r="N832" s="13">
        <f t="shared" si="1011"/>
        <v>4.5419400234608241E-2</v>
      </c>
      <c r="O832" s="13">
        <f t="shared" si="1012"/>
        <v>2.9595057836014713E-2</v>
      </c>
      <c r="P832" s="13">
        <f t="shared" si="1013"/>
        <v>7.111095723441177E-2</v>
      </c>
      <c r="Q832" s="13">
        <f t="shared" si="1014"/>
        <v>5.4566830813309673E-2</v>
      </c>
      <c r="R832" s="13">
        <f t="shared" si="1015"/>
        <v>2.3167775017460427E-2</v>
      </c>
      <c r="S832" s="13">
        <f t="shared" si="1016"/>
        <v>6.6878880529772922E-2</v>
      </c>
      <c r="T832" s="13">
        <f t="shared" si="1017"/>
        <v>8.5432646673875998E-2</v>
      </c>
      <c r="U832" s="13">
        <f t="shared" si="1018"/>
        <v>5.5667492444574751E-2</v>
      </c>
      <c r="V832" s="13">
        <f t="shared" si="1019"/>
        <v>2.7954964622221461E-2</v>
      </c>
      <c r="W832" s="13">
        <f t="shared" si="1020"/>
        <v>4.3704364355734271E-2</v>
      </c>
      <c r="X832" s="13">
        <f t="shared" si="1021"/>
        <v>6.8425808544465838E-2</v>
      </c>
      <c r="Y832" s="13">
        <f t="shared" si="1022"/>
        <v>5.3565488755925324E-2</v>
      </c>
      <c r="Z832" s="13">
        <f t="shared" si="1023"/>
        <v>1.2090888107822034E-2</v>
      </c>
      <c r="AA832" s="13">
        <f t="shared" si="1024"/>
        <v>2.9051966444042298E-2</v>
      </c>
      <c r="AB832" s="13">
        <f t="shared" si="1025"/>
        <v>3.4903009056867162E-2</v>
      </c>
      <c r="AC832" s="13">
        <f t="shared" si="1026"/>
        <v>6.5728152590486004E-3</v>
      </c>
      <c r="AD832" s="13">
        <f t="shared" si="1027"/>
        <v>2.6253194045761978E-2</v>
      </c>
      <c r="AE832" s="13">
        <f t="shared" si="1028"/>
        <v>4.1103355601608743E-2</v>
      </c>
      <c r="AF832" s="13">
        <f t="shared" si="1029"/>
        <v>3.2176767496696894E-2</v>
      </c>
      <c r="AG832" s="13">
        <f t="shared" si="1030"/>
        <v>1.6792535976405253E-2</v>
      </c>
      <c r="AH832" s="13">
        <f t="shared" si="1031"/>
        <v>4.7325296168610129E-3</v>
      </c>
      <c r="AI832" s="13">
        <f t="shared" si="1032"/>
        <v>1.1371314530281335E-2</v>
      </c>
      <c r="AJ832" s="13">
        <f t="shared" si="1033"/>
        <v>1.3661488106265029E-2</v>
      </c>
      <c r="AK832" s="13">
        <f t="shared" si="1034"/>
        <v>1.0941933862358441E-2</v>
      </c>
      <c r="AL832" s="13">
        <f t="shared" si="1035"/>
        <v>9.8906282474613269E-4</v>
      </c>
      <c r="AM832" s="13">
        <f t="shared" si="1036"/>
        <v>1.2616226461859082E-2</v>
      </c>
      <c r="AN832" s="13">
        <f t="shared" si="1037"/>
        <v>1.9752615308762093E-2</v>
      </c>
      <c r="AO832" s="13">
        <f t="shared" si="1038"/>
        <v>1.5462857008610217E-2</v>
      </c>
      <c r="AP832" s="13">
        <f t="shared" si="1039"/>
        <v>8.0698156718742066E-3</v>
      </c>
      <c r="AQ832" s="13">
        <f t="shared" si="1040"/>
        <v>3.1586299806254034E-3</v>
      </c>
      <c r="AR832" s="13">
        <f t="shared" si="1041"/>
        <v>1.4818985255501506E-3</v>
      </c>
      <c r="AS832" s="13">
        <f t="shared" si="1042"/>
        <v>3.5607033870329831E-3</v>
      </c>
      <c r="AT832" s="13">
        <f t="shared" si="1043"/>
        <v>4.277826177646429E-3</v>
      </c>
      <c r="AU832" s="13">
        <f t="shared" si="1044"/>
        <v>3.426251279976394E-3</v>
      </c>
      <c r="AV832" s="13">
        <f t="shared" si="1045"/>
        <v>2.0581477623288816E-3</v>
      </c>
      <c r="AW832" s="13">
        <f t="shared" si="1046"/>
        <v>1.033555587949164E-4</v>
      </c>
      <c r="AX832" s="13">
        <f t="shared" si="1047"/>
        <v>5.052374765633764E-3</v>
      </c>
      <c r="AY832" s="13">
        <f t="shared" si="1048"/>
        <v>7.9102587008060849E-3</v>
      </c>
      <c r="AZ832" s="13">
        <f t="shared" si="1049"/>
        <v>6.1923546466994333E-3</v>
      </c>
      <c r="BA832" s="13">
        <f t="shared" si="1050"/>
        <v>3.2316900134245954E-3</v>
      </c>
      <c r="BB832" s="13">
        <f t="shared" si="1051"/>
        <v>1.2649251704803697E-3</v>
      </c>
      <c r="BC832" s="13">
        <f t="shared" si="1052"/>
        <v>3.9608642667289697E-4</v>
      </c>
      <c r="BD832" s="13">
        <f t="shared" si="1053"/>
        <v>3.8668946944775211E-4</v>
      </c>
      <c r="BE832" s="13">
        <f t="shared" si="1054"/>
        <v>9.2913683349636449E-4</v>
      </c>
      <c r="BF832" s="13">
        <f t="shared" si="1055"/>
        <v>1.1162642424586324E-3</v>
      </c>
      <c r="BG832" s="13">
        <f t="shared" si="1056"/>
        <v>8.9405264045113331E-4</v>
      </c>
      <c r="BH832" s="13">
        <f t="shared" si="1057"/>
        <v>5.3705706061389809E-4</v>
      </c>
      <c r="BI832" s="13">
        <f t="shared" si="1058"/>
        <v>2.5808796780440134E-4</v>
      </c>
      <c r="BJ832" s="14">
        <f t="shared" si="1059"/>
        <v>0.5505482266538404</v>
      </c>
      <c r="BK832" s="14">
        <f t="shared" si="1060"/>
        <v>0.20031964881094774</v>
      </c>
      <c r="BL832" s="14">
        <f t="shared" si="1061"/>
        <v>0.23201868226153222</v>
      </c>
      <c r="BM832" s="14">
        <f t="shared" si="1062"/>
        <v>0.74440781191638539</v>
      </c>
      <c r="BN832" s="14">
        <f t="shared" si="1063"/>
        <v>0.24276273077574559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1.3831775700934601</v>
      </c>
      <c r="F833" s="10">
        <f>VLOOKUP(B833,home!$B$2:$E$405,3,FALSE)</f>
        <v>0.6</v>
      </c>
      <c r="G833" s="10">
        <f>VLOOKUP(C833,away!$B$2:$E$405,4,FALSE)</f>
        <v>1.08</v>
      </c>
      <c r="H833" s="10">
        <f>VLOOKUP(A833,away!$A$2:$E$405,3,FALSE)</f>
        <v>1.2429906542056099</v>
      </c>
      <c r="I833" s="10">
        <f>VLOOKUP(C833,away!$B$2:$E$405,3,FALSE)</f>
        <v>0.96</v>
      </c>
      <c r="J833" s="10">
        <f>VLOOKUP(B833,home!$B$2:$E$405,4,FALSE)</f>
        <v>0.94</v>
      </c>
      <c r="K833" s="12">
        <f t="shared" si="1008"/>
        <v>0.89629906542056215</v>
      </c>
      <c r="L833" s="12">
        <f t="shared" si="1009"/>
        <v>1.1216747663551423</v>
      </c>
      <c r="M833" s="13">
        <f t="shared" si="1010"/>
        <v>0.13292451985131304</v>
      </c>
      <c r="N833" s="13">
        <f t="shared" si="1011"/>
        <v>0.11914012291420882</v>
      </c>
      <c r="O833" s="13">
        <f t="shared" si="1012"/>
        <v>0.14909807974709102</v>
      </c>
      <c r="P833" s="13">
        <f t="shared" si="1013"/>
        <v>0.13363646953331815</v>
      </c>
      <c r="Q833" s="13">
        <f t="shared" si="1014"/>
        <v>5.339259041104813E-2</v>
      </c>
      <c r="R833" s="13">
        <f t="shared" si="1015"/>
        <v>8.3619776882159366E-2</v>
      </c>
      <c r="S833" s="13">
        <f t="shared" si="1016"/>
        <v>3.3588058112427058E-2</v>
      </c>
      <c r="T833" s="13">
        <f t="shared" si="1017"/>
        <v>5.9889121374408223E-2</v>
      </c>
      <c r="U833" s="13">
        <f t="shared" si="1018"/>
        <v>7.494832787015536E-2</v>
      </c>
      <c r="V833" s="13">
        <f t="shared" si="1019"/>
        <v>3.7519952506760417E-3</v>
      </c>
      <c r="W833" s="13">
        <f t="shared" si="1020"/>
        <v>1.5951909628601772E-2</v>
      </c>
      <c r="X833" s="13">
        <f t="shared" si="1021"/>
        <v>1.7892854505580237E-2</v>
      </c>
      <c r="Y833" s="13">
        <f t="shared" si="1022"/>
        <v>1.0034981698486637E-2</v>
      </c>
      <c r="Z833" s="13">
        <f t="shared" si="1023"/>
        <v>3.1264731232321742E-2</v>
      </c>
      <c r="AA833" s="13">
        <f t="shared" si="1024"/>
        <v>2.8022549384155035E-2</v>
      </c>
      <c r="AB833" s="13">
        <f t="shared" si="1025"/>
        <v>1.2558292411859852E-2</v>
      </c>
      <c r="AC833" s="13">
        <f t="shared" si="1026"/>
        <v>2.3575569408064423E-4</v>
      </c>
      <c r="AD833" s="13">
        <f t="shared" si="1027"/>
        <v>3.574420422947258E-3</v>
      </c>
      <c r="AE833" s="13">
        <f t="shared" si="1028"/>
        <v>4.0093371927644146E-3</v>
      </c>
      <c r="AF833" s="13">
        <f t="shared" si="1029"/>
        <v>2.2485861794665036E-3</v>
      </c>
      <c r="AG833" s="13">
        <f t="shared" si="1030"/>
        <v>8.4072745916083087E-4</v>
      </c>
      <c r="AH833" s="13">
        <f t="shared" si="1031"/>
        <v>8.7672150250426989E-3</v>
      </c>
      <c r="AI833" s="13">
        <f t="shared" si="1032"/>
        <v>7.85804663328688E-3</v>
      </c>
      <c r="AJ833" s="13">
        <f t="shared" si="1033"/>
        <v>3.5215799267231123E-3</v>
      </c>
      <c r="AK833" s="13">
        <f t="shared" si="1034"/>
        <v>1.0521295990419126E-3</v>
      </c>
      <c r="AL833" s="13">
        <f t="shared" si="1035"/>
        <v>9.4807364855049644E-6</v>
      </c>
      <c r="AM833" s="13">
        <f t="shared" si="1036"/>
        <v>6.4074993690155983E-4</v>
      </c>
      <c r="AN833" s="13">
        <f t="shared" si="1037"/>
        <v>7.1871303576612937E-4</v>
      </c>
      <c r="AO833" s="13">
        <f t="shared" si="1038"/>
        <v>4.0308113823468413E-4</v>
      </c>
      <c r="AP833" s="13">
        <f t="shared" si="1039"/>
        <v>1.5070864718385137E-4</v>
      </c>
      <c r="AQ833" s="13">
        <f t="shared" si="1040"/>
        <v>4.2261521654411488E-5</v>
      </c>
      <c r="AR833" s="13">
        <f t="shared" si="1041"/>
        <v>1.9667927729600135E-3</v>
      </c>
      <c r="AS833" s="13">
        <f t="shared" si="1042"/>
        <v>1.7628345242799758E-3</v>
      </c>
      <c r="AT833" s="13">
        <f t="shared" si="1043"/>
        <v>7.9001346830162166E-4</v>
      </c>
      <c r="AU833" s="13">
        <f t="shared" si="1044"/>
        <v>2.3602944443613352E-4</v>
      </c>
      <c r="AV833" s="13">
        <f t="shared" si="1045"/>
        <v>5.2888242614960232E-5</v>
      </c>
      <c r="AW833" s="13">
        <f t="shared" si="1046"/>
        <v>2.6476432596563785E-7</v>
      </c>
      <c r="AX833" s="13">
        <f t="shared" si="1047"/>
        <v>9.5717261602191995E-5</v>
      </c>
      <c r="AY833" s="13">
        <f t="shared" si="1048"/>
        <v>1.0736363704379274E-4</v>
      </c>
      <c r="AZ833" s="13">
        <f t="shared" si="1049"/>
        <v>6.0213541248067267E-5</v>
      </c>
      <c r="BA833" s="13">
        <f t="shared" si="1050"/>
        <v>2.2513336603613857E-5</v>
      </c>
      <c r="BB833" s="13">
        <f t="shared" si="1051"/>
        <v>6.313160393683308E-6</v>
      </c>
      <c r="BC833" s="13">
        <f t="shared" si="1052"/>
        <v>1.4162625419094534E-6</v>
      </c>
      <c r="BD833" s="13">
        <f t="shared" si="1053"/>
        <v>3.676836373464845E-4</v>
      </c>
      <c r="BE833" s="13">
        <f t="shared" si="1054"/>
        <v>3.2955450052408694E-4</v>
      </c>
      <c r="BF833" s="13">
        <f t="shared" si="1055"/>
        <v>1.4768969541243963E-4</v>
      </c>
      <c r="BG833" s="13">
        <f t="shared" si="1056"/>
        <v>4.4124711990139046E-5</v>
      </c>
      <c r="BH833" s="13">
        <f t="shared" si="1057"/>
        <v>9.8872345296782728E-6</v>
      </c>
      <c r="BI833" s="13">
        <f t="shared" si="1058"/>
        <v>1.7723838137089103E-6</v>
      </c>
      <c r="BJ833" s="14">
        <f t="shared" si="1059"/>
        <v>0.28922370326584673</v>
      </c>
      <c r="BK833" s="14">
        <f t="shared" si="1060"/>
        <v>0.30425364281534417</v>
      </c>
      <c r="BL833" s="14">
        <f t="shared" si="1061"/>
        <v>0.37515526809572447</v>
      </c>
      <c r="BM833" s="14">
        <f t="shared" si="1062"/>
        <v>0.32797868719738071</v>
      </c>
      <c r="BN833" s="14">
        <f t="shared" si="1063"/>
        <v>0.6718115593391385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1.3831775700934601</v>
      </c>
      <c r="F834" s="10">
        <f>VLOOKUP(B834,home!$B$2:$E$405,3,FALSE)</f>
        <v>0.48</v>
      </c>
      <c r="G834" s="10">
        <f>VLOOKUP(C834,away!$B$2:$E$405,4,FALSE)</f>
        <v>0.31</v>
      </c>
      <c r="H834" s="10">
        <f>VLOOKUP(A834,away!$A$2:$E$405,3,FALSE)</f>
        <v>1.2429906542056099</v>
      </c>
      <c r="I834" s="10">
        <f>VLOOKUP(C834,away!$B$2:$E$405,3,FALSE)</f>
        <v>2.17</v>
      </c>
      <c r="J834" s="10">
        <f>VLOOKUP(B834,home!$B$2:$E$405,4,FALSE)</f>
        <v>1.74</v>
      </c>
      <c r="K834" s="12">
        <f t="shared" si="1008"/>
        <v>0.20581682242990684</v>
      </c>
      <c r="L834" s="12">
        <f t="shared" si="1009"/>
        <v>4.6932841121495414</v>
      </c>
      <c r="M834" s="13">
        <f t="shared" si="1010"/>
        <v>7.4532810467727358E-3</v>
      </c>
      <c r="N834" s="13">
        <f t="shared" si="1011"/>
        <v>1.5340106217238145E-3</v>
      </c>
      <c r="O834" s="13">
        <f t="shared" si="1012"/>
        <v>3.4980365520203782E-2</v>
      </c>
      <c r="P834" s="13">
        <f t="shared" si="1013"/>
        <v>7.199547678805018E-3</v>
      </c>
      <c r="Q834" s="13">
        <f t="shared" si="1014"/>
        <v>1.5786259586846063E-4</v>
      </c>
      <c r="R834" s="13">
        <f t="shared" si="1015"/>
        <v>8.2086396866578037E-2</v>
      </c>
      <c r="S834" s="13">
        <f t="shared" si="1016"/>
        <v>1.7386130502160043E-3</v>
      </c>
      <c r="T834" s="13">
        <f t="shared" si="1017"/>
        <v>7.4089401309213E-4</v>
      </c>
      <c r="U834" s="13">
        <f t="shared" si="1018"/>
        <v>1.6894761367799351E-2</v>
      </c>
      <c r="V834" s="13">
        <f t="shared" si="1019"/>
        <v>1.8660279310356279E-4</v>
      </c>
      <c r="W834" s="13">
        <f t="shared" si="1020"/>
        <v>1.0830259287394367E-5</v>
      </c>
      <c r="X834" s="13">
        <f t="shared" si="1021"/>
        <v>5.0829483843987998E-5</v>
      </c>
      <c r="Y834" s="13">
        <f t="shared" si="1022"/>
        <v>1.1927860447687535E-4</v>
      </c>
      <c r="Z834" s="13">
        <f t="shared" si="1023"/>
        <v>0.12841826074583756</v>
      </c>
      <c r="AA834" s="13">
        <f t="shared" si="1024"/>
        <v>2.6430638368683528E-2</v>
      </c>
      <c r="AB834" s="13">
        <f t="shared" si="1025"/>
        <v>2.7199350019182092E-3</v>
      </c>
      <c r="AC834" s="13">
        <f t="shared" si="1026"/>
        <v>1.1265640071101669E-5</v>
      </c>
      <c r="AD834" s="13">
        <f t="shared" si="1027"/>
        <v>5.5726238815587395E-7</v>
      </c>
      <c r="AE834" s="13">
        <f t="shared" si="1028"/>
        <v>2.6153907126304743E-6</v>
      </c>
      <c r="AF834" s="13">
        <f t="shared" si="1029"/>
        <v>6.1373858393260364E-6</v>
      </c>
      <c r="AG834" s="13">
        <f t="shared" si="1030"/>
        <v>9.6014984832801578E-6</v>
      </c>
      <c r="AH834" s="13">
        <f t="shared" si="1031"/>
        <v>0.15067584571707912</v>
      </c>
      <c r="AI834" s="13">
        <f t="shared" si="1032"/>
        <v>3.1011623782428114E-2</v>
      </c>
      <c r="AJ834" s="13">
        <f t="shared" si="1033"/>
        <v>3.1913569326455409E-3</v>
      </c>
      <c r="AK834" s="13">
        <f t="shared" si="1034"/>
        <v>2.189449810389198E-4</v>
      </c>
      <c r="AL834" s="13">
        <f t="shared" si="1035"/>
        <v>4.352848755610649E-7</v>
      </c>
      <c r="AM834" s="13">
        <f t="shared" si="1036"/>
        <v>2.2938794797988679E-8</v>
      </c>
      <c r="AN834" s="13">
        <f t="shared" si="1037"/>
        <v>1.0765828117725882E-7</v>
      </c>
      <c r="AO834" s="13">
        <f t="shared" si="1038"/>
        <v>2.5263545029527847E-7</v>
      </c>
      <c r="AP834" s="13">
        <f t="shared" si="1039"/>
        <v>3.9522998167885859E-7</v>
      </c>
      <c r="AQ834" s="13">
        <f t="shared" si="1040"/>
        <v>4.6373164841463531E-7</v>
      </c>
      <c r="AR834" s="13">
        <f t="shared" si="1041"/>
        <v>0.14143291055773255</v>
      </c>
      <c r="AS834" s="13">
        <f t="shared" si="1042"/>
        <v>2.9109272238005739E-2</v>
      </c>
      <c r="AT834" s="13">
        <f t="shared" si="1043"/>
        <v>2.9955889576367212E-3</v>
      </c>
      <c r="AU834" s="13">
        <f t="shared" si="1044"/>
        <v>2.0551420018896893E-4</v>
      </c>
      <c r="AV834" s="13">
        <f t="shared" si="1045"/>
        <v>1.0574569911779337E-5</v>
      </c>
      <c r="AW834" s="13">
        <f t="shared" si="1046"/>
        <v>1.1679622093791936E-8</v>
      </c>
      <c r="AX834" s="13">
        <f t="shared" si="1047"/>
        <v>7.8686497594895012E-10</v>
      </c>
      <c r="AY834" s="13">
        <f t="shared" si="1048"/>
        <v>3.6929808900281384E-9</v>
      </c>
      <c r="AZ834" s="13">
        <f t="shared" si="1049"/>
        <v>8.6661042688204689E-9</v>
      </c>
      <c r="BA834" s="13">
        <f t="shared" si="1050"/>
        <v>1.3557496493028811E-8</v>
      </c>
      <c r="BB834" s="13">
        <f t="shared" si="1051"/>
        <v>1.5907295722813811E-8</v>
      </c>
      <c r="BC834" s="13">
        <f t="shared" si="1052"/>
        <v>1.4931491656629279E-8</v>
      </c>
      <c r="BD834" s="13">
        <f t="shared" si="1053"/>
        <v>0.11063080534261222</v>
      </c>
      <c r="BE834" s="13">
        <f t="shared" si="1054"/>
        <v>2.2769680818478005E-2</v>
      </c>
      <c r="BF834" s="13">
        <f t="shared" si="1055"/>
        <v>2.3431916769011711E-3</v>
      </c>
      <c r="BG834" s="13">
        <f t="shared" si="1056"/>
        <v>1.6075608842800132E-4</v>
      </c>
      <c r="BH834" s="13">
        <f t="shared" si="1057"/>
        <v>8.2715768266280878E-6</v>
      </c>
      <c r="BI834" s="13">
        <f t="shared" si="1058"/>
        <v>3.4048593178828926E-7</v>
      </c>
      <c r="BJ834" s="14">
        <f t="shared" si="1059"/>
        <v>2.6339168521064267E-3</v>
      </c>
      <c r="BK834" s="14">
        <f t="shared" si="1060"/>
        <v>1.6589749186824872E-2</v>
      </c>
      <c r="BL834" s="14">
        <f t="shared" si="1061"/>
        <v>0.65787677505102837</v>
      </c>
      <c r="BM834" s="14">
        <f t="shared" si="1062"/>
        <v>0.67210724549248657</v>
      </c>
      <c r="BN834" s="14">
        <f t="shared" si="1063"/>
        <v>0.13341146432995185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1.3831775700934601</v>
      </c>
      <c r="F835" s="10">
        <f>VLOOKUP(B835,home!$B$2:$E$405,3,FALSE)</f>
        <v>1.1399999999999999</v>
      </c>
      <c r="G835" s="10">
        <f>VLOOKUP(C835,away!$B$2:$E$405,4,FALSE)</f>
        <v>0.6</v>
      </c>
      <c r="H835" s="10">
        <f>VLOOKUP(A835,away!$A$2:$E$405,3,FALSE)</f>
        <v>1.2429906542056099</v>
      </c>
      <c r="I835" s="10">
        <f>VLOOKUP(C835,away!$B$2:$E$405,3,FALSE)</f>
        <v>1.45</v>
      </c>
      <c r="J835" s="10">
        <f>VLOOKUP(B835,home!$B$2:$E$405,4,FALSE)</f>
        <v>0.11</v>
      </c>
      <c r="K835" s="12">
        <f t="shared" si="1008"/>
        <v>0.94609345794392652</v>
      </c>
      <c r="L835" s="12">
        <f t="shared" si="1009"/>
        <v>0.19825700934579479</v>
      </c>
      <c r="M835" s="13">
        <f t="shared" si="1010"/>
        <v>0.31843068177693395</v>
      </c>
      <c r="N835" s="13">
        <f t="shared" si="1011"/>
        <v>0.30126518483778147</v>
      </c>
      <c r="O835" s="13">
        <f t="shared" si="1012"/>
        <v>6.313111465303739E-2</v>
      </c>
      <c r="P835" s="13">
        <f t="shared" si="1013"/>
        <v>5.9727934565946626E-2</v>
      </c>
      <c r="Q835" s="13">
        <f t="shared" si="1014"/>
        <v>0.14251251024064643</v>
      </c>
      <c r="R835" s="13">
        <f t="shared" si="1015"/>
        <v>6.2580929938888382E-3</v>
      </c>
      <c r="S835" s="13">
        <f t="shared" si="1016"/>
        <v>2.8007870877947037E-3</v>
      </c>
      <c r="T835" s="13">
        <f t="shared" si="1017"/>
        <v>2.8254104074672513E-2</v>
      </c>
      <c r="U835" s="13">
        <f t="shared" si="1018"/>
        <v>5.9207408407229494E-3</v>
      </c>
      <c r="V835" s="13">
        <f t="shared" si="1019"/>
        <v>5.8371408942634673E-5</v>
      </c>
      <c r="W835" s="13">
        <f t="shared" si="1020"/>
        <v>4.4943384537947481E-2</v>
      </c>
      <c r="X835" s="13">
        <f t="shared" si="1021"/>
        <v>8.9103410083715019E-3</v>
      </c>
      <c r="Y835" s="13">
        <f t="shared" si="1022"/>
        <v>8.8326878028546372E-4</v>
      </c>
      <c r="Z835" s="13">
        <f t="shared" si="1023"/>
        <v>4.1357026705875758E-4</v>
      </c>
      <c r="AA835" s="13">
        <f t="shared" si="1024"/>
        <v>3.9127612406441307E-4</v>
      </c>
      <c r="AB835" s="13">
        <f t="shared" si="1025"/>
        <v>1.8509189061349871E-4</v>
      </c>
      <c r="AC835" s="13">
        <f t="shared" si="1026"/>
        <v>6.8429408136660007E-7</v>
      </c>
      <c r="AD835" s="13">
        <f t="shared" si="1027"/>
        <v>1.0630160522302579E-2</v>
      </c>
      <c r="AE835" s="13">
        <f t="shared" si="1028"/>
        <v>2.1075038340174412E-3</v>
      </c>
      <c r="AF835" s="13">
        <f t="shared" si="1029"/>
        <v>2.0891370365854709E-4</v>
      </c>
      <c r="AG835" s="13">
        <f t="shared" si="1030"/>
        <v>1.3806202032899063E-5</v>
      </c>
      <c r="AH835" s="13">
        <f t="shared" si="1031"/>
        <v>2.0498301075352735E-5</v>
      </c>
      <c r="AI835" s="13">
        <f t="shared" si="1032"/>
        <v>1.9393308546356175E-5</v>
      </c>
      <c r="AJ835" s="13">
        <f t="shared" si="1033"/>
        <v>9.1739411717978101E-6</v>
      </c>
      <c r="AK835" s="13">
        <f t="shared" si="1034"/>
        <v>2.8931352420667826E-6</v>
      </c>
      <c r="AL835" s="13">
        <f t="shared" si="1035"/>
        <v>5.1341123145112047E-9</v>
      </c>
      <c r="AM835" s="13">
        <f t="shared" si="1036"/>
        <v>2.0114250654088535E-3</v>
      </c>
      <c r="AN835" s="13">
        <f t="shared" si="1037"/>
        <v>3.9877911799112895E-4</v>
      </c>
      <c r="AO835" s="13">
        <f t="shared" si="1038"/>
        <v>3.9530377661237524E-5</v>
      </c>
      <c r="AP835" s="13">
        <f t="shared" si="1039"/>
        <v>2.6123914844755897E-6</v>
      </c>
      <c r="AQ835" s="13">
        <f t="shared" si="1040"/>
        <v>1.2948123073813792E-7</v>
      </c>
      <c r="AR835" s="13">
        <f t="shared" si="1041"/>
        <v>8.1278637357382468E-7</v>
      </c>
      <c r="AS835" s="13">
        <f t="shared" si="1042"/>
        <v>7.6897187074416375E-7</v>
      </c>
      <c r="AT835" s="13">
        <f t="shared" si="1043"/>
        <v>3.6375962812697802E-7</v>
      </c>
      <c r="AU835" s="13">
        <f t="shared" si="1044"/>
        <v>1.1471686814501649E-7</v>
      </c>
      <c r="AV835" s="13">
        <f t="shared" si="1045"/>
        <v>2.7133219616954022E-8</v>
      </c>
      <c r="AW835" s="13">
        <f t="shared" si="1046"/>
        <v>2.6750102745556907E-11</v>
      </c>
      <c r="AX835" s="13">
        <f t="shared" si="1047"/>
        <v>3.1716601592129165E-4</v>
      </c>
      <c r="AY835" s="13">
        <f t="shared" si="1048"/>
        <v>6.2880385782676008E-5</v>
      </c>
      <c r="AZ835" s="13">
        <f t="shared" si="1049"/>
        <v>6.2332386158915902E-6</v>
      </c>
      <c r="BA835" s="13">
        <f t="shared" si="1050"/>
        <v>4.1192774884179616E-7</v>
      </c>
      <c r="BB835" s="13">
        <f t="shared" si="1051"/>
        <v>2.0416890887980043E-8</v>
      </c>
      <c r="BC835" s="13">
        <f t="shared" si="1052"/>
        <v>8.0955834551806654E-10</v>
      </c>
      <c r="BD835" s="13">
        <f t="shared" si="1053"/>
        <v>2.6856765943626726E-8</v>
      </c>
      <c r="BE835" s="13">
        <f t="shared" si="1054"/>
        <v>2.5409010560796489E-8</v>
      </c>
      <c r="BF835" s="13">
        <f t="shared" si="1055"/>
        <v>1.2019649332198851E-8</v>
      </c>
      <c r="BG835" s="13">
        <f t="shared" si="1056"/>
        <v>3.7905705333244725E-9</v>
      </c>
      <c r="BH835" s="13">
        <f t="shared" si="1057"/>
        <v>8.9655849586332579E-10</v>
      </c>
      <c r="BI835" s="13">
        <f t="shared" si="1058"/>
        <v>1.6964562552006795E-10</v>
      </c>
      <c r="BJ835" s="14">
        <f t="shared" si="1059"/>
        <v>0.54256836697001065</v>
      </c>
      <c r="BK835" s="14">
        <f t="shared" si="1060"/>
        <v>0.38108134465359422</v>
      </c>
      <c r="BL835" s="14">
        <f t="shared" si="1061"/>
        <v>7.5940431698523381E-2</v>
      </c>
      <c r="BM835" s="14">
        <f t="shared" si="1062"/>
        <v>0.1086153141619198</v>
      </c>
      <c r="BN835" s="14">
        <f t="shared" si="1063"/>
        <v>0.89132551906823465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1.4302325581395301</v>
      </c>
      <c r="F836" s="10">
        <f>VLOOKUP(B836,home!$B$2:$E$405,3,FALSE)</f>
        <v>0.61</v>
      </c>
      <c r="G836" s="10">
        <f>VLOOKUP(C836,away!$B$2:$E$405,4,FALSE)</f>
        <v>0.7</v>
      </c>
      <c r="H836" s="10">
        <f>VLOOKUP(A836,away!$A$2:$E$405,3,FALSE)</f>
        <v>1.19767441860465</v>
      </c>
      <c r="I836" s="10">
        <f>VLOOKUP(C836,away!$B$2:$E$405,3,FALSE)</f>
        <v>1.8</v>
      </c>
      <c r="J836" s="10">
        <f>VLOOKUP(B836,home!$B$2:$E$405,4,FALSE)</f>
        <v>1.1499999999999999</v>
      </c>
      <c r="K836" s="12">
        <f t="shared" si="1008"/>
        <v>0.6107093023255793</v>
      </c>
      <c r="L836" s="12">
        <f t="shared" si="1009"/>
        <v>2.4791860465116251</v>
      </c>
      <c r="M836" s="13">
        <f t="shared" si="1010"/>
        <v>4.5506716486233827E-2</v>
      </c>
      <c r="N836" s="13">
        <f t="shared" si="1011"/>
        <v>2.7791375076435795E-2</v>
      </c>
      <c r="O836" s="13">
        <f t="shared" si="1012"/>
        <v>0.11281961653523143</v>
      </c>
      <c r="P836" s="13">
        <f t="shared" si="1013"/>
        <v>6.8899989302870571E-2</v>
      </c>
      <c r="Q836" s="13">
        <f t="shared" si="1014"/>
        <v>8.4862256417992978E-3</v>
      </c>
      <c r="R836" s="13">
        <f t="shared" si="1015"/>
        <v>0.13985040954346903</v>
      </c>
      <c r="S836" s="13">
        <f t="shared" si="1016"/>
        <v>2.6079713570258095E-2</v>
      </c>
      <c r="T836" s="13">
        <f t="shared" si="1017"/>
        <v>2.1038932198697978E-2</v>
      </c>
      <c r="U836" s="13">
        <f t="shared" si="1018"/>
        <v>8.5407946042238503E-2</v>
      </c>
      <c r="V836" s="13">
        <f t="shared" si="1019"/>
        <v>4.3873669763214137E-3</v>
      </c>
      <c r="W836" s="13">
        <f t="shared" si="1020"/>
        <v>1.7275389803602307E-3</v>
      </c>
      <c r="X836" s="13">
        <f t="shared" si="1021"/>
        <v>4.2828905349140039E-3</v>
      </c>
      <c r="Y836" s="13">
        <f t="shared" si="1022"/>
        <v>5.309041226447756E-3</v>
      </c>
      <c r="Z836" s="13">
        <f t="shared" si="1023"/>
        <v>0.11557172797970154</v>
      </c>
      <c r="AA836" s="13">
        <f t="shared" si="1024"/>
        <v>7.0580729363045158E-2</v>
      </c>
      <c r="AB836" s="13">
        <f t="shared" si="1025"/>
        <v>2.1552153993467917E-2</v>
      </c>
      <c r="AC836" s="13">
        <f t="shared" si="1026"/>
        <v>4.1517159591672313E-4</v>
      </c>
      <c r="AD836" s="13">
        <f t="shared" si="1027"/>
        <v>2.6375603135900971E-4</v>
      </c>
      <c r="AE836" s="13">
        <f t="shared" si="1028"/>
        <v>6.5390027262853944E-4</v>
      </c>
      <c r="AF836" s="13">
        <f t="shared" si="1029"/>
        <v>8.1057021585541139E-4</v>
      </c>
      <c r="AG836" s="13">
        <f t="shared" si="1030"/>
        <v>6.6985145628888402E-4</v>
      </c>
      <c r="AH836" s="13">
        <f t="shared" si="1031"/>
        <v>7.1630953844628295E-2</v>
      </c>
      <c r="AI836" s="13">
        <f t="shared" si="1032"/>
        <v>4.3745689847368707E-2</v>
      </c>
      <c r="AJ836" s="13">
        <f t="shared" si="1033"/>
        <v>1.335794986321886E-2</v>
      </c>
      <c r="AK836" s="13">
        <f t="shared" si="1034"/>
        <v>2.7192747471554866E-3</v>
      </c>
      <c r="AL836" s="13">
        <f t="shared" si="1035"/>
        <v>2.5143821155429918E-5</v>
      </c>
      <c r="AM836" s="13">
        <f t="shared" si="1036"/>
        <v>3.2215652379084892E-5</v>
      </c>
      <c r="AN836" s="13">
        <f t="shared" si="1037"/>
        <v>7.9868595857496307E-5</v>
      </c>
      <c r="AO836" s="13">
        <f t="shared" si="1038"/>
        <v>9.900455420219053E-5</v>
      </c>
      <c r="AP836" s="13">
        <f t="shared" si="1039"/>
        <v>8.1816903106391554E-5</v>
      </c>
      <c r="AQ836" s="13">
        <f t="shared" si="1040"/>
        <v>5.070983113753988E-5</v>
      </c>
      <c r="AR836" s="13">
        <f t="shared" si="1041"/>
        <v>3.5517292253984138E-2</v>
      </c>
      <c r="AS836" s="13">
        <f t="shared" si="1042"/>
        <v>2.1690740772924353E-2</v>
      </c>
      <c r="AT836" s="13">
        <f t="shared" si="1043"/>
        <v>6.6233685821788131E-3</v>
      </c>
      <c r="AU836" s="13">
        <f t="shared" si="1044"/>
        <v>1.3483176019558618E-3</v>
      </c>
      <c r="AV836" s="13">
        <f t="shared" si="1045"/>
        <v>2.0585752550094055E-4</v>
      </c>
      <c r="AW836" s="13">
        <f t="shared" si="1046"/>
        <v>1.0574806573189406E-6</v>
      </c>
      <c r="AX836" s="13">
        <f t="shared" si="1047"/>
        <v>3.2790664313990541E-6</v>
      </c>
      <c r="AY836" s="13">
        <f t="shared" si="1048"/>
        <v>8.1294157423092036E-6</v>
      </c>
      <c r="AZ836" s="13">
        <f t="shared" si="1049"/>
        <v>1.0077167037312464E-5</v>
      </c>
      <c r="BA836" s="13">
        <f t="shared" si="1050"/>
        <v>8.3277239690906519E-6</v>
      </c>
      <c r="BB836" s="13">
        <f t="shared" si="1051"/>
        <v>5.1614942658424864E-6</v>
      </c>
      <c r="BC836" s="13">
        <f t="shared" si="1052"/>
        <v>2.5592609126052913E-6</v>
      </c>
      <c r="BD836" s="13">
        <f t="shared" si="1053"/>
        <v>1.4675662560992144E-2</v>
      </c>
      <c r="BE836" s="13">
        <f t="shared" si="1054"/>
        <v>8.9625636437891364E-3</v>
      </c>
      <c r="BF836" s="13">
        <f t="shared" si="1055"/>
        <v>2.7367604949735322E-3</v>
      </c>
      <c r="BG836" s="13">
        <f t="shared" si="1056"/>
        <v>5.5712169750583114E-4</v>
      </c>
      <c r="BH836" s="13">
        <f t="shared" si="1057"/>
        <v>8.5059850798557108E-5</v>
      </c>
      <c r="BI836" s="13">
        <f t="shared" si="1058"/>
        <v>1.038936842742094E-5</v>
      </c>
      <c r="BJ836" s="14">
        <f t="shared" si="1059"/>
        <v>7.1415231299828172E-2</v>
      </c>
      <c r="BK836" s="14">
        <f t="shared" si="1060"/>
        <v>0.14532223116849835</v>
      </c>
      <c r="BL836" s="14">
        <f t="shared" si="1061"/>
        <v>0.65407785813285413</v>
      </c>
      <c r="BM836" s="14">
        <f t="shared" si="1062"/>
        <v>0.58302564405975743</v>
      </c>
      <c r="BN836" s="14">
        <f t="shared" si="1063"/>
        <v>0.40335433258603992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1.4302325581395301</v>
      </c>
      <c r="F837" s="10">
        <f>VLOOKUP(B837,home!$B$2:$E$405,3,FALSE)</f>
        <v>2</v>
      </c>
      <c r="G837" s="10">
        <f>VLOOKUP(C837,away!$B$2:$E$405,4,FALSE)</f>
        <v>1.4</v>
      </c>
      <c r="H837" s="10">
        <f>VLOOKUP(A837,away!$A$2:$E$405,3,FALSE)</f>
        <v>1.19767441860465</v>
      </c>
      <c r="I837" s="10">
        <f>VLOOKUP(C837,away!$B$2:$E$405,3,FALSE)</f>
        <v>0.9</v>
      </c>
      <c r="J837" s="10">
        <f>VLOOKUP(B837,home!$B$2:$E$405,4,FALSE)</f>
        <v>0.24</v>
      </c>
      <c r="K837" s="12">
        <f t="shared" si="1008"/>
        <v>4.004651162790684</v>
      </c>
      <c r="L837" s="12">
        <f t="shared" si="1009"/>
        <v>0.25869767441860436</v>
      </c>
      <c r="M837" s="13">
        <f t="shared" si="1010"/>
        <v>1.4075088218816825E-2</v>
      </c>
      <c r="N837" s="13">
        <f t="shared" si="1011"/>
        <v>5.6365818401866247E-2</v>
      </c>
      <c r="O837" s="13">
        <f t="shared" si="1012"/>
        <v>3.6411925894446083E-3</v>
      </c>
      <c r="P837" s="13">
        <f t="shared" si="1013"/>
        <v>1.458170613726417E-2</v>
      </c>
      <c r="Q837" s="13">
        <f t="shared" si="1014"/>
        <v>0.11286272010234112</v>
      </c>
      <c r="R837" s="13">
        <f t="shared" si="1015"/>
        <v>4.7098402749978807E-4</v>
      </c>
      <c r="S837" s="13">
        <f t="shared" si="1016"/>
        <v>3.7766398080061438E-3</v>
      </c>
      <c r="T837" s="13">
        <f t="shared" si="1017"/>
        <v>2.9197323219033511E-2</v>
      </c>
      <c r="U837" s="13">
        <f t="shared" si="1018"/>
        <v>1.8861267333828654E-3</v>
      </c>
      <c r="V837" s="13">
        <f t="shared" si="1019"/>
        <v>4.3473066274969023E-4</v>
      </c>
      <c r="W837" s="13">
        <f t="shared" si="1020"/>
        <v>0.15065860776451995</v>
      </c>
      <c r="X837" s="13">
        <f t="shared" si="1021"/>
        <v>3.897503145982599E-2</v>
      </c>
      <c r="Y837" s="13">
        <f t="shared" si="1022"/>
        <v>5.0413749995244627E-3</v>
      </c>
      <c r="Z837" s="13">
        <f t="shared" si="1023"/>
        <v>4.0614157534167705E-5</v>
      </c>
      <c r="AA837" s="13">
        <f t="shared" si="1024"/>
        <v>1.626455331949687E-4</v>
      </c>
      <c r="AB837" s="13">
        <f t="shared" si="1025"/>
        <v>3.2566931181597116E-4</v>
      </c>
      <c r="AC837" s="13">
        <f t="shared" si="1026"/>
        <v>2.8148645831396068E-5</v>
      </c>
      <c r="AD837" s="13">
        <f t="shared" si="1027"/>
        <v>0.15083379219215262</v>
      </c>
      <c r="AE837" s="13">
        <f t="shared" si="1028"/>
        <v>3.9020351263848917E-2</v>
      </c>
      <c r="AF837" s="13">
        <f t="shared" si="1029"/>
        <v>5.0472370634773818E-3</v>
      </c>
      <c r="AG837" s="13">
        <f t="shared" si="1030"/>
        <v>4.3523616352032801E-4</v>
      </c>
      <c r="AH837" s="13">
        <f t="shared" si="1031"/>
        <v>2.6266970256400065E-6</v>
      </c>
      <c r="AI837" s="13">
        <f t="shared" si="1032"/>
        <v>1.0519005298028082E-5</v>
      </c>
      <c r="AJ837" s="13">
        <f t="shared" si="1033"/>
        <v>2.1062473399074765E-5</v>
      </c>
      <c r="AK837" s="13">
        <f t="shared" si="1034"/>
        <v>2.811595286295087E-5</v>
      </c>
      <c r="AL837" s="13">
        <f t="shared" si="1035"/>
        <v>1.1664730630295047E-6</v>
      </c>
      <c r="AM837" s="13">
        <f t="shared" si="1036"/>
        <v>0.12080734425808645</v>
      </c>
      <c r="AN837" s="13">
        <f t="shared" si="1037"/>
        <v>3.1252579012254693E-2</v>
      </c>
      <c r="AO837" s="13">
        <f t="shared" si="1038"/>
        <v>4.0424847550269861E-3</v>
      </c>
      <c r="AP837" s="13">
        <f t="shared" si="1039"/>
        <v>3.4859380166604747E-4</v>
      </c>
      <c r="AQ837" s="13">
        <f t="shared" si="1040"/>
        <v>2.2545101451936677E-5</v>
      </c>
      <c r="AR837" s="13">
        <f t="shared" si="1041"/>
        <v>1.3590408238706709E-7</v>
      </c>
      <c r="AS837" s="13">
        <f t="shared" si="1042"/>
        <v>5.442484415593691E-7</v>
      </c>
      <c r="AT837" s="13">
        <f t="shared" si="1043"/>
        <v>1.0897625771688726E-6</v>
      </c>
      <c r="AU837" s="13">
        <f t="shared" si="1044"/>
        <v>1.4547063239416995E-6</v>
      </c>
      <c r="AV837" s="13">
        <f t="shared" si="1045"/>
        <v>1.4563978429230221E-6</v>
      </c>
      <c r="AW837" s="13">
        <f t="shared" si="1046"/>
        <v>3.3568306321896672E-8</v>
      </c>
      <c r="AX837" s="13">
        <f t="shared" si="1047"/>
        <v>8.0631878609466731E-2</v>
      </c>
      <c r="AY837" s="13">
        <f t="shared" si="1048"/>
        <v>2.0859279480272247E-2</v>
      </c>
      <c r="AZ837" s="13">
        <f t="shared" si="1049"/>
        <v>2.6981235457970722E-3</v>
      </c>
      <c r="BA837" s="13">
        <f t="shared" si="1050"/>
        <v>2.3266609553059369E-4</v>
      </c>
      <c r="BB837" s="13">
        <f t="shared" si="1051"/>
        <v>1.5047544457455359E-5</v>
      </c>
      <c r="BC837" s="13">
        <f t="shared" si="1052"/>
        <v>7.7855295137085279E-7</v>
      </c>
      <c r="BD837" s="13">
        <f t="shared" si="1053"/>
        <v>5.8596783429214334E-9</v>
      </c>
      <c r="BE837" s="13">
        <f t="shared" si="1054"/>
        <v>2.3465967689559705E-8</v>
      </c>
      <c r="BF837" s="13">
        <f t="shared" si="1055"/>
        <v>4.6986507397001954E-8</v>
      </c>
      <c r="BG837" s="13">
        <f t="shared" si="1056"/>
        <v>6.272152382762565E-8</v>
      </c>
      <c r="BH837" s="13">
        <f t="shared" si="1057"/>
        <v>6.2794455832076168E-8</v>
      </c>
      <c r="BI837" s="13">
        <f t="shared" si="1058"/>
        <v>5.0293978112946404E-8</v>
      </c>
      <c r="BJ837" s="14">
        <f t="shared" si="1059"/>
        <v>0.84934881338707235</v>
      </c>
      <c r="BK837" s="14">
        <f t="shared" si="1060"/>
        <v>5.3756759426003504E-2</v>
      </c>
      <c r="BL837" s="14">
        <f t="shared" si="1061"/>
        <v>6.5538754653030797E-3</v>
      </c>
      <c r="BM837" s="14">
        <f t="shared" si="1062"/>
        <v>0.68684330704671426</v>
      </c>
      <c r="BN837" s="14">
        <f t="shared" si="1063"/>
        <v>0.20199750947723277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1.4302325581395301</v>
      </c>
      <c r="F838" s="10">
        <f>VLOOKUP(B838,home!$B$2:$E$405,3,FALSE)</f>
        <v>0.96</v>
      </c>
      <c r="G838" s="10">
        <f>VLOOKUP(C838,away!$B$2:$E$405,4,FALSE)</f>
        <v>0.96</v>
      </c>
      <c r="H838" s="10">
        <f>VLOOKUP(A838,away!$A$2:$E$405,3,FALSE)</f>
        <v>1.19767441860465</v>
      </c>
      <c r="I838" s="10">
        <f>VLOOKUP(C838,away!$B$2:$E$405,3,FALSE)</f>
        <v>0.61</v>
      </c>
      <c r="J838" s="10">
        <f>VLOOKUP(B838,home!$B$2:$E$405,4,FALSE)</f>
        <v>1.57</v>
      </c>
      <c r="K838" s="12">
        <f t="shared" si="1008"/>
        <v>1.3181023255813908</v>
      </c>
      <c r="L838" s="12">
        <f t="shared" si="1009"/>
        <v>1.1470127906976733</v>
      </c>
      <c r="M838" s="13">
        <f t="shared" si="1010"/>
        <v>8.4999057033314854E-2</v>
      </c>
      <c r="N838" s="13">
        <f t="shared" si="1011"/>
        <v>0.11203745474783756</v>
      </c>
      <c r="O838" s="13">
        <f t="shared" si="1012"/>
        <v>9.7495005614453151E-2</v>
      </c>
      <c r="P838" s="13">
        <f t="shared" si="1013"/>
        <v>0.12850839363298144</v>
      </c>
      <c r="Q838" s="13">
        <f t="shared" si="1014"/>
        <v>7.3838414827672283E-2</v>
      </c>
      <c r="R838" s="13">
        <f t="shared" si="1015"/>
        <v>5.591400923445964E-2</v>
      </c>
      <c r="S838" s="13">
        <f t="shared" si="1016"/>
        <v>4.857232483078195E-2</v>
      </c>
      <c r="T838" s="13">
        <f t="shared" si="1017"/>
        <v>8.469360625218085E-2</v>
      </c>
      <c r="U838" s="13">
        <f t="shared" si="1018"/>
        <v>7.3700385604520607E-2</v>
      </c>
      <c r="V838" s="13">
        <f t="shared" si="1019"/>
        <v>8.1595041650830303E-3</v>
      </c>
      <c r="W838" s="13">
        <f t="shared" si="1020"/>
        <v>3.2442195433866096E-2</v>
      </c>
      <c r="X838" s="13">
        <f t="shared" si="1021"/>
        <v>3.7211613120958061E-2</v>
      </c>
      <c r="Y838" s="13">
        <f t="shared" si="1022"/>
        <v>2.1341098106116139E-2</v>
      </c>
      <c r="Z838" s="13">
        <f t="shared" si="1023"/>
        <v>2.1378027923704333E-2</v>
      </c>
      <c r="AA838" s="13">
        <f t="shared" si="1024"/>
        <v>2.8178428322578591E-2</v>
      </c>
      <c r="AB838" s="13">
        <f t="shared" si="1025"/>
        <v>1.8571025951609688E-2</v>
      </c>
      <c r="AC838" s="13">
        <f t="shared" si="1026"/>
        <v>7.710120630260816E-4</v>
      </c>
      <c r="AD838" s="13">
        <f t="shared" si="1027"/>
        <v>1.0690533312086224E-2</v>
      </c>
      <c r="AE838" s="13">
        <f t="shared" si="1028"/>
        <v>1.2262178448342459E-2</v>
      </c>
      <c r="AF838" s="13">
        <f t="shared" si="1029"/>
        <v>7.0324377610330776E-3</v>
      </c>
      <c r="AG838" s="13">
        <f t="shared" si="1030"/>
        <v>2.6887653538967479E-3</v>
      </c>
      <c r="AH838" s="13">
        <f t="shared" si="1031"/>
        <v>6.1302178670952241E-3</v>
      </c>
      <c r="AI838" s="13">
        <f t="shared" si="1032"/>
        <v>8.0802544269388075E-3</v>
      </c>
      <c r="AJ838" s="13">
        <f t="shared" si="1033"/>
        <v>5.3253010757186867E-3</v>
      </c>
      <c r="AK838" s="13">
        <f t="shared" si="1034"/>
        <v>2.3397639107752945E-3</v>
      </c>
      <c r="AL838" s="13">
        <f t="shared" si="1035"/>
        <v>4.6627115711318293E-5</v>
      </c>
      <c r="AM838" s="13">
        <f t="shared" si="1036"/>
        <v>2.8182433640732371E-3</v>
      </c>
      <c r="AN838" s="13">
        <f t="shared" si="1037"/>
        <v>3.2325611858908423E-3</v>
      </c>
      <c r="AO838" s="13">
        <f t="shared" si="1038"/>
        <v>1.8538945134648182E-3</v>
      </c>
      <c r="AP838" s="13">
        <f t="shared" si="1039"/>
        <v>7.0881357318279515E-4</v>
      </c>
      <c r="AQ838" s="13">
        <f t="shared" si="1040"/>
        <v>2.0325455866519688E-4</v>
      </c>
      <c r="AR838" s="13">
        <f t="shared" si="1041"/>
        <v>1.4062876606643266E-3</v>
      </c>
      <c r="AS838" s="13">
        <f t="shared" si="1042"/>
        <v>1.8536310359580624E-3</v>
      </c>
      <c r="AT838" s="13">
        <f t="shared" si="1043"/>
        <v>1.2216376896330827E-3</v>
      </c>
      <c r="AU838" s="13">
        <f t="shared" si="1044"/>
        <v>5.3674782657441456E-4</v>
      </c>
      <c r="AV838" s="13">
        <f t="shared" si="1045"/>
        <v>1.7687213961462326E-4</v>
      </c>
      <c r="AW838" s="13">
        <f t="shared" si="1046"/>
        <v>1.9581837300239895E-6</v>
      </c>
      <c r="AX838" s="13">
        <f t="shared" si="1047"/>
        <v>6.191221887065422E-4</v>
      </c>
      <c r="AY838" s="13">
        <f t="shared" si="1048"/>
        <v>7.1014106945114239E-4</v>
      </c>
      <c r="AZ838" s="13">
        <f t="shared" si="1049"/>
        <v>4.0727044493009271E-4</v>
      </c>
      <c r="BA838" s="13">
        <f t="shared" si="1050"/>
        <v>1.5571480320264949E-4</v>
      </c>
      <c r="BB838" s="13">
        <f t="shared" si="1051"/>
        <v>4.4651717743602504E-5</v>
      </c>
      <c r="BC838" s="13">
        <f t="shared" si="1052"/>
        <v>1.0243218275706866E-5</v>
      </c>
      <c r="BD838" s="13">
        <f t="shared" si="1053"/>
        <v>2.6883832236371518E-4</v>
      </c>
      <c r="BE838" s="13">
        <f t="shared" si="1054"/>
        <v>3.5435641791301263E-4</v>
      </c>
      <c r="BF838" s="13">
        <f t="shared" si="1055"/>
        <v>2.3353900926791662E-4</v>
      </c>
      <c r="BG838" s="13">
        <f t="shared" si="1056"/>
        <v>1.0260943707667163E-4</v>
      </c>
      <c r="BH838" s="13">
        <f t="shared" si="1057"/>
        <v>3.3812434409339576E-5</v>
      </c>
      <c r="BI838" s="13">
        <f t="shared" si="1058"/>
        <v>8.9136496857037499E-6</v>
      </c>
      <c r="BJ838" s="14">
        <f t="shared" si="1059"/>
        <v>0.40500220800157605</v>
      </c>
      <c r="BK838" s="14">
        <f t="shared" si="1060"/>
        <v>0.27176705991034983</v>
      </c>
      <c r="BL838" s="14">
        <f t="shared" si="1061"/>
        <v>0.30193163763131065</v>
      </c>
      <c r="BM838" s="14">
        <f t="shared" si="1062"/>
        <v>0.44657841549050081</v>
      </c>
      <c r="BN838" s="14">
        <f t="shared" si="1063"/>
        <v>0.5527923350907189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1.4302325581395301</v>
      </c>
      <c r="F839" s="10">
        <f>VLOOKUP(B839,home!$B$2:$E$405,3,FALSE)</f>
        <v>1.05</v>
      </c>
      <c r="G839" s="10">
        <f>VLOOKUP(C839,away!$B$2:$E$405,4,FALSE)</f>
        <v>1.22</v>
      </c>
      <c r="H839" s="10">
        <f>VLOOKUP(A839,away!$A$2:$E$405,3,FALSE)</f>
        <v>1.19767441860465</v>
      </c>
      <c r="I839" s="10">
        <f>VLOOKUP(C839,away!$B$2:$E$405,3,FALSE)</f>
        <v>0.79</v>
      </c>
      <c r="J839" s="10">
        <f>VLOOKUP(B839,home!$B$2:$E$405,4,FALSE)</f>
        <v>1.46</v>
      </c>
      <c r="K839" s="12">
        <f t="shared" si="1008"/>
        <v>1.832127906976738</v>
      </c>
      <c r="L839" s="12">
        <f t="shared" si="1009"/>
        <v>1.3813976744186034</v>
      </c>
      <c r="M839" s="13">
        <f t="shared" si="1010"/>
        <v>4.0214583263394423E-2</v>
      </c>
      <c r="N839" s="13">
        <f t="shared" si="1011"/>
        <v>7.3678260264304588E-2</v>
      </c>
      <c r="O839" s="13">
        <f t="shared" si="1012"/>
        <v>5.5552331797766343E-2</v>
      </c>
      <c r="P839" s="13">
        <f t="shared" si="1013"/>
        <v>0.10177897738431896</v>
      </c>
      <c r="Q839" s="13">
        <f t="shared" si="1014"/>
        <v>6.7493998383863871E-2</v>
      </c>
      <c r="R839" s="13">
        <f t="shared" si="1015"/>
        <v>3.8369930976982533E-2</v>
      </c>
      <c r="S839" s="13">
        <f t="shared" si="1016"/>
        <v>6.439803298189975E-2</v>
      </c>
      <c r="T839" s="13">
        <f t="shared" si="1017"/>
        <v>9.3236052404682523E-2</v>
      </c>
      <c r="U839" s="13">
        <f t="shared" si="1018"/>
        <v>7.0298621331700922E-2</v>
      </c>
      <c r="V839" s="13">
        <f t="shared" si="1019"/>
        <v>1.8109422587462076E-2</v>
      </c>
      <c r="W839" s="13">
        <f t="shared" si="1020"/>
        <v>4.1219212664173291E-2</v>
      </c>
      <c r="X839" s="13">
        <f t="shared" si="1021"/>
        <v>5.6940124515654833E-2</v>
      </c>
      <c r="Y839" s="13">
        <f t="shared" si="1022"/>
        <v>3.932847779351565E-2</v>
      </c>
      <c r="Z839" s="13">
        <f t="shared" si="1023"/>
        <v>1.7668044473068675E-2</v>
      </c>
      <c r="AA839" s="13">
        <f t="shared" si="1024"/>
        <v>3.2370117340815241E-2</v>
      </c>
      <c r="AB839" s="13">
        <f t="shared" si="1025"/>
        <v>2.9653097666109622E-2</v>
      </c>
      <c r="AC839" s="13">
        <f t="shared" si="1026"/>
        <v>2.8645679663957301E-3</v>
      </c>
      <c r="AD839" s="13">
        <f t="shared" si="1027"/>
        <v>1.8879717456410212E-2</v>
      </c>
      <c r="AE839" s="13">
        <f t="shared" si="1028"/>
        <v>2.6080397787965375E-2</v>
      </c>
      <c r="AF839" s="13">
        <f t="shared" si="1029"/>
        <v>1.8013700426103733E-2</v>
      </c>
      <c r="AG839" s="13">
        <f t="shared" si="1030"/>
        <v>8.2946946254310368E-3</v>
      </c>
      <c r="AH839" s="13">
        <f t="shared" si="1031"/>
        <v>6.1016488866553805E-3</v>
      </c>
      <c r="AI839" s="13">
        <f t="shared" si="1032"/>
        <v>1.1179001203814867E-2</v>
      </c>
      <c r="AJ839" s="13">
        <f t="shared" si="1033"/>
        <v>1.0240680038817885E-2</v>
      </c>
      <c r="AK839" s="13">
        <f t="shared" si="1034"/>
        <v>6.2540785618459584E-3</v>
      </c>
      <c r="AL839" s="13">
        <f t="shared" si="1035"/>
        <v>2.8999708524447007E-4</v>
      </c>
      <c r="AM839" s="13">
        <f t="shared" si="1036"/>
        <v>6.9180114455450097E-3</v>
      </c>
      <c r="AN839" s="13">
        <f t="shared" si="1037"/>
        <v>9.5565249224771574E-3</v>
      </c>
      <c r="AO839" s="13">
        <f t="shared" si="1038"/>
        <v>6.6006806517166852E-3</v>
      </c>
      <c r="AP839" s="13">
        <f t="shared" si="1039"/>
        <v>3.0393883006204349E-3</v>
      </c>
      <c r="AQ839" s="13">
        <f t="shared" si="1040"/>
        <v>1.0496509825330448E-3</v>
      </c>
      <c r="AR839" s="13">
        <f t="shared" si="1041"/>
        <v>1.6857607164289211E-3</v>
      </c>
      <c r="AS839" s="13">
        <f t="shared" si="1042"/>
        <v>3.0885292530545257E-3</v>
      </c>
      <c r="AT839" s="13">
        <f t="shared" si="1043"/>
        <v>2.8292903180176087E-3</v>
      </c>
      <c r="AU839" s="13">
        <f t="shared" si="1044"/>
        <v>1.7278739161930507E-3</v>
      </c>
      <c r="AV839" s="13">
        <f t="shared" si="1045"/>
        <v>7.9142150539861808E-4</v>
      </c>
      <c r="AW839" s="13">
        <f t="shared" si="1046"/>
        <v>2.0387578325957713E-5</v>
      </c>
      <c r="AX839" s="13">
        <f t="shared" si="1047"/>
        <v>2.1124469716945799E-3</v>
      </c>
      <c r="AY839" s="13">
        <f t="shared" si="1048"/>
        <v>2.9181293340315136E-3</v>
      </c>
      <c r="AZ839" s="13">
        <f t="shared" si="1049"/>
        <v>2.015548537841921E-3</v>
      </c>
      <c r="BA839" s="13">
        <f t="shared" si="1050"/>
        <v>9.280913542842156E-4</v>
      </c>
      <c r="BB839" s="13">
        <f t="shared" si="1051"/>
        <v>3.2051580961405684E-4</v>
      </c>
      <c r="BC839" s="13">
        <f t="shared" si="1052"/>
        <v>8.8551958803050816E-5</v>
      </c>
      <c r="BD839" s="13">
        <f t="shared" si="1053"/>
        <v>3.8811765555019144E-4</v>
      </c>
      <c r="BE839" s="13">
        <f t="shared" si="1054"/>
        <v>7.1108118792389088E-4</v>
      </c>
      <c r="BF839" s="13">
        <f t="shared" si="1055"/>
        <v>6.5139584426076539E-4</v>
      </c>
      <c r="BG839" s="13">
        <f t="shared" si="1056"/>
        <v>3.9781350158627388E-4</v>
      </c>
      <c r="BH839" s="13">
        <f t="shared" si="1057"/>
        <v>1.8221130450708675E-4</v>
      </c>
      <c r="BI839" s="13">
        <f t="shared" si="1058"/>
        <v>6.6766883190814025E-5</v>
      </c>
      <c r="BJ839" s="14">
        <f t="shared" si="1059"/>
        <v>0.47871217659126686</v>
      </c>
      <c r="BK839" s="14">
        <f t="shared" si="1060"/>
        <v>0.2305737106027469</v>
      </c>
      <c r="BL839" s="14">
        <f t="shared" si="1061"/>
        <v>0.27253976989062051</v>
      </c>
      <c r="BM839" s="14">
        <f t="shared" si="1062"/>
        <v>0.61950787773136662</v>
      </c>
      <c r="BN839" s="14">
        <f t="shared" si="1063"/>
        <v>0.37708808207063071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1.4302325581395301</v>
      </c>
      <c r="F840" s="10">
        <f>VLOOKUP(B840,home!$B$2:$E$405,3,FALSE)</f>
        <v>0.6</v>
      </c>
      <c r="G840" s="10">
        <f>VLOOKUP(C840,away!$B$2:$E$405,4,FALSE)</f>
        <v>0.87</v>
      </c>
      <c r="H840" s="10">
        <f>VLOOKUP(A840,away!$A$2:$E$405,3,FALSE)</f>
        <v>1.19767441860465</v>
      </c>
      <c r="I840" s="10">
        <f>VLOOKUP(C840,away!$B$2:$E$405,3,FALSE)</f>
        <v>0.79</v>
      </c>
      <c r="J840" s="10">
        <f>VLOOKUP(B840,home!$B$2:$E$405,4,FALSE)</f>
        <v>0.95</v>
      </c>
      <c r="K840" s="12">
        <f t="shared" si="1008"/>
        <v>0.74658139534883472</v>
      </c>
      <c r="L840" s="12">
        <f t="shared" si="1009"/>
        <v>0.89885465116278984</v>
      </c>
      <c r="M840" s="13">
        <f t="shared" si="1010"/>
        <v>0.19292841868576141</v>
      </c>
      <c r="N840" s="13">
        <f t="shared" si="1011"/>
        <v>0.14403676802485993</v>
      </c>
      <c r="O840" s="13">
        <f t="shared" si="1012"/>
        <v>0.17341460647717874</v>
      </c>
      <c r="P840" s="13">
        <f t="shared" si="1013"/>
        <v>0.12946811887760115</v>
      </c>
      <c r="Q840" s="13">
        <f t="shared" si="1014"/>
        <v>5.3767585626768172E-2</v>
      </c>
      <c r="R840" s="13">
        <f t="shared" si="1015"/>
        <v>7.7937262805788471E-2</v>
      </c>
      <c r="S840" s="13">
        <f t="shared" si="1016"/>
        <v>2.1720483068135128E-2</v>
      </c>
      <c r="T840" s="13">
        <f t="shared" si="1017"/>
        <v>4.8329244422414132E-2</v>
      </c>
      <c r="U840" s="13">
        <f t="shared" si="1018"/>
        <v>5.8186510415214394E-2</v>
      </c>
      <c r="V840" s="13">
        <f t="shared" si="1019"/>
        <v>1.6195471777681913E-3</v>
      </c>
      <c r="W840" s="13">
        <f t="shared" si="1020"/>
        <v>1.3380626367256846E-2</v>
      </c>
      <c r="X840" s="13">
        <f t="shared" si="1021"/>
        <v>1.2027238245680279E-2</v>
      </c>
      <c r="Y840" s="13">
        <f t="shared" si="1022"/>
        <v>5.4053695188863559E-3</v>
      </c>
      <c r="Z840" s="13">
        <f t="shared" si="1023"/>
        <v>2.3351423723959899E-2</v>
      </c>
      <c r="AA840" s="13">
        <f t="shared" si="1024"/>
        <v>1.743373850721586E-2</v>
      </c>
      <c r="AB840" s="13">
        <f t="shared" si="1025"/>
        <v>6.5078524104319633E-3</v>
      </c>
      <c r="AC840" s="13">
        <f t="shared" si="1026"/>
        <v>6.7926659006331506E-5</v>
      </c>
      <c r="AD840" s="13">
        <f t="shared" si="1027"/>
        <v>2.4974316759770058E-3</v>
      </c>
      <c r="AE840" s="13">
        <f t="shared" si="1028"/>
        <v>2.2448280779132127E-3</v>
      </c>
      <c r="AF840" s="13">
        <f t="shared" si="1029"/>
        <v>1.0088870794465585E-3</v>
      </c>
      <c r="AG840" s="13">
        <f t="shared" si="1030"/>
        <v>3.0228094795286078E-4</v>
      </c>
      <c r="AH840" s="13">
        <f t="shared" si="1031"/>
        <v>5.2473839563886154E-3</v>
      </c>
      <c r="AI840" s="13">
        <f t="shared" si="1032"/>
        <v>3.9175992360917008E-3</v>
      </c>
      <c r="AJ840" s="13">
        <f t="shared" si="1033"/>
        <v>1.4624033520494353E-3</v>
      </c>
      <c r="AK840" s="13">
        <f t="shared" si="1034"/>
        <v>3.6393437837862694E-4</v>
      </c>
      <c r="AL840" s="13">
        <f t="shared" si="1035"/>
        <v>1.8233367221060532E-6</v>
      </c>
      <c r="AM840" s="13">
        <f t="shared" si="1036"/>
        <v>3.7290720508785844E-4</v>
      </c>
      <c r="AN840" s="13">
        <f t="shared" si="1037"/>
        <v>3.3518937574533795E-4</v>
      </c>
      <c r="AO840" s="13">
        <f t="shared" si="1038"/>
        <v>1.506432647045245E-4</v>
      </c>
      <c r="AP840" s="13">
        <f t="shared" si="1039"/>
        <v>4.5135466382003073E-5</v>
      </c>
      <c r="AQ840" s="13">
        <f t="shared" si="1040"/>
        <v>1.0142555972466296E-5</v>
      </c>
      <c r="AR840" s="13">
        <f t="shared" si="1041"/>
        <v>9.4332709512738209E-4</v>
      </c>
      <c r="AS840" s="13">
        <f t="shared" si="1042"/>
        <v>7.0427045895056376E-4</v>
      </c>
      <c r="AT840" s="13">
        <f t="shared" si="1043"/>
        <v>2.6289761097313802E-4</v>
      </c>
      <c r="AU840" s="13">
        <f t="shared" si="1044"/>
        <v>6.5424821744733514E-5</v>
      </c>
      <c r="AV840" s="13">
        <f t="shared" si="1045"/>
        <v>1.2211238677157979E-5</v>
      </c>
      <c r="AW840" s="13">
        <f t="shared" si="1046"/>
        <v>3.3988422738397877E-8</v>
      </c>
      <c r="AX840" s="13">
        <f t="shared" si="1047"/>
        <v>4.6400930251687899E-5</v>
      </c>
      <c r="AY840" s="13">
        <f t="shared" si="1048"/>
        <v>4.1707691975009864E-5</v>
      </c>
      <c r="AZ840" s="13">
        <f t="shared" si="1049"/>
        <v>1.8744576460501287E-5</v>
      </c>
      <c r="BA840" s="13">
        <f t="shared" si="1050"/>
        <v>5.6162165785327104E-6</v>
      </c>
      <c r="BB840" s="13">
        <f t="shared" si="1051"/>
        <v>1.2620405983879238E-6</v>
      </c>
      <c r="BC840" s="13">
        <f t="shared" si="1052"/>
        <v>2.2687821236345123E-7</v>
      </c>
      <c r="BD840" s="13">
        <f t="shared" si="1053"/>
        <v>1.4131899117052177E-4</v>
      </c>
      <c r="BE840" s="13">
        <f t="shared" si="1054"/>
        <v>1.0550612961737779E-4</v>
      </c>
      <c r="BF840" s="13">
        <f t="shared" si="1055"/>
        <v>3.9384456733798461E-5</v>
      </c>
      <c r="BG840" s="13">
        <f t="shared" si="1056"/>
        <v>9.8012342211250236E-6</v>
      </c>
      <c r="BH840" s="13">
        <f t="shared" si="1057"/>
        <v>1.8293547802370666E-6</v>
      </c>
      <c r="BI840" s="13">
        <f t="shared" si="1058"/>
        <v>2.7315244888349011E-7</v>
      </c>
      <c r="BJ840" s="14">
        <f t="shared" si="1059"/>
        <v>0.28402823618912421</v>
      </c>
      <c r="BK840" s="14">
        <f t="shared" si="1060"/>
        <v>0.34584802549696936</v>
      </c>
      <c r="BL840" s="14">
        <f t="shared" si="1061"/>
        <v>0.34675753608318272</v>
      </c>
      <c r="BM840" s="14">
        <f t="shared" si="1062"/>
        <v>0.22839078729172571</v>
      </c>
      <c r="BN840" s="14">
        <f t="shared" si="1063"/>
        <v>0.77155276049795796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1.21333333333333</v>
      </c>
      <c r="F841" s="10">
        <f>VLOOKUP(B841,home!$B$2:$E$405,3,FALSE)</f>
        <v>1.53</v>
      </c>
      <c r="G841" s="10">
        <f>VLOOKUP(C841,away!$B$2:$E$405,4,FALSE)</f>
        <v>1.53</v>
      </c>
      <c r="H841" s="10">
        <f>VLOOKUP(A841,away!$A$2:$E$405,3,FALSE)</f>
        <v>1.2533333333333301</v>
      </c>
      <c r="I841" s="10">
        <f>VLOOKUP(C841,away!$B$2:$E$405,3,FALSE)</f>
        <v>0.94</v>
      </c>
      <c r="J841" s="10">
        <f>VLOOKUP(B841,home!$B$2:$E$405,4,FALSE)</f>
        <v>0.68</v>
      </c>
      <c r="K841" s="12">
        <f t="shared" si="1008"/>
        <v>2.8402919999999923</v>
      </c>
      <c r="L841" s="12">
        <f t="shared" si="1009"/>
        <v>0.80113066666666455</v>
      </c>
      <c r="M841" s="13">
        <f t="shared" si="1010"/>
        <v>2.6215022185527535E-2</v>
      </c>
      <c r="N841" s="13">
        <f t="shared" si="1011"/>
        <v>7.445831779337618E-2</v>
      </c>
      <c r="O841" s="13">
        <f t="shared" si="1012"/>
        <v>2.1001658200173075E-2</v>
      </c>
      <c r="P841" s="13">
        <f t="shared" si="1013"/>
        <v>5.9650841772685828E-2</v>
      </c>
      <c r="Q841" s="13">
        <f t="shared" si="1014"/>
        <v>0.10574168218099173</v>
      </c>
      <c r="R841" s="13">
        <f t="shared" si="1015"/>
        <v>8.4125362175050383E-3</v>
      </c>
      <c r="S841" s="13">
        <f t="shared" si="1016"/>
        <v>3.3933052764631835E-2</v>
      </c>
      <c r="T841" s="13">
        <f t="shared" si="1017"/>
        <v>8.4712904340112472E-2</v>
      </c>
      <c r="U841" s="13">
        <f t="shared" si="1018"/>
        <v>2.3894059318289754E-2</v>
      </c>
      <c r="V841" s="13">
        <f t="shared" si="1019"/>
        <v>8.5791995605596465E-3</v>
      </c>
      <c r="W841" s="13">
        <f t="shared" si="1020"/>
        <v>0.10011241798840417</v>
      </c>
      <c r="X841" s="13">
        <f t="shared" si="1021"/>
        <v>8.0203128164662019E-2</v>
      </c>
      <c r="Y841" s="13">
        <f t="shared" si="1022"/>
        <v>3.2126592767653804E-2</v>
      </c>
      <c r="Z841" s="13">
        <f t="shared" si="1023"/>
        <v>2.2465135827624242E-3</v>
      </c>
      <c r="AA841" s="13">
        <f t="shared" si="1024"/>
        <v>6.3807545570114341E-3</v>
      </c>
      <c r="AB841" s="13">
        <f t="shared" si="1025"/>
        <v>9.0616030611215363E-3</v>
      </c>
      <c r="AC841" s="13">
        <f t="shared" si="1026"/>
        <v>1.220093559099111E-3</v>
      </c>
      <c r="AD841" s="13">
        <f t="shared" si="1027"/>
        <v>7.1087124978279917E-2</v>
      </c>
      <c r="AE841" s="13">
        <f t="shared" si="1028"/>
        <v>5.6950075825265893E-2</v>
      </c>
      <c r="AF841" s="13">
        <f t="shared" si="1029"/>
        <v>2.2812226106306177E-2</v>
      </c>
      <c r="AG841" s="13">
        <f t="shared" si="1030"/>
        <v>6.0918579695652536E-3</v>
      </c>
      <c r="AH841" s="13">
        <f t="shared" si="1031"/>
        <v>4.499377310585444E-4</v>
      </c>
      <c r="AI841" s="13">
        <f t="shared" si="1032"/>
        <v>1.2779545380237319E-3</v>
      </c>
      <c r="AJ841" s="13">
        <f t="shared" si="1033"/>
        <v>1.8148820253562458E-3</v>
      </c>
      <c r="AK841" s="13">
        <f t="shared" si="1034"/>
        <v>1.718264965854376E-3</v>
      </c>
      <c r="AL841" s="13">
        <f t="shared" si="1035"/>
        <v>1.1105023268967278E-4</v>
      </c>
      <c r="AM841" s="13">
        <f t="shared" si="1036"/>
        <v>4.0381638475761601E-2</v>
      </c>
      <c r="AN841" s="13">
        <f t="shared" si="1037"/>
        <v>3.2350968953179127E-2</v>
      </c>
      <c r="AO841" s="13">
        <f t="shared" si="1038"/>
        <v>1.2958676662386478E-2</v>
      </c>
      <c r="AP841" s="13">
        <f t="shared" si="1039"/>
        <v>3.4605310912184757E-3</v>
      </c>
      <c r="AQ841" s="13">
        <f t="shared" si="1040"/>
        <v>6.9308439503214432E-4</v>
      </c>
      <c r="AR841" s="13">
        <f t="shared" si="1041"/>
        <v>7.2091782888283646E-5</v>
      </c>
      <c r="AS841" s="13">
        <f t="shared" si="1042"/>
        <v>2.047617142033284E-4</v>
      </c>
      <c r="AT841" s="13">
        <f t="shared" si="1043"/>
        <v>2.9079152937899923E-4</v>
      </c>
      <c r="AU841" s="13">
        <f t="shared" si="1044"/>
        <v>2.7531095152097808E-4</v>
      </c>
      <c r="AV841" s="13">
        <f t="shared" si="1045"/>
        <v>1.9549087327935493E-4</v>
      </c>
      <c r="AW841" s="13">
        <f t="shared" si="1046"/>
        <v>7.0191305369694191E-6</v>
      </c>
      <c r="AX841" s="13">
        <f t="shared" si="1047"/>
        <v>1.9115940784932946E-2</v>
      </c>
      <c r="AY841" s="13">
        <f t="shared" si="1048"/>
        <v>1.5314366384993812E-2</v>
      </c>
      <c r="AZ841" s="13">
        <f t="shared" si="1049"/>
        <v>6.134404275793824E-3</v>
      </c>
      <c r="BA841" s="13">
        <f t="shared" si="1050"/>
        <v>1.6381531290231817E-3</v>
      </c>
      <c r="BB841" s="13">
        <f t="shared" si="1051"/>
        <v>3.2809367708910592E-4</v>
      </c>
      <c r="BC841" s="13">
        <f t="shared" si="1052"/>
        <v>5.2569181251102585E-5</v>
      </c>
      <c r="BD841" s="13">
        <f t="shared" si="1053"/>
        <v>9.6258230144131819E-6</v>
      </c>
      <c r="BE841" s="13">
        <f t="shared" si="1054"/>
        <v>2.7340148101253574E-5</v>
      </c>
      <c r="BF841" s="13">
        <f t="shared" si="1055"/>
        <v>3.8827001965402755E-5</v>
      </c>
      <c r="BG841" s="13">
        <f t="shared" si="1056"/>
        <v>3.6760007688772471E-5</v>
      </c>
      <c r="BH841" s="13">
        <f t="shared" si="1057"/>
        <v>2.6102288939589663E-5</v>
      </c>
      <c r="BI841" s="13">
        <f t="shared" si="1058"/>
        <v>1.4827624491360956E-5</v>
      </c>
      <c r="BJ841" s="14">
        <f t="shared" si="1059"/>
        <v>0.76672475512527927</v>
      </c>
      <c r="BK841" s="14">
        <f t="shared" si="1060"/>
        <v>0.14502362646018743</v>
      </c>
      <c r="BL841" s="14">
        <f t="shared" si="1061"/>
        <v>7.5203580359865491E-2</v>
      </c>
      <c r="BM841" s="14">
        <f t="shared" si="1062"/>
        <v>0.67841106992337852</v>
      </c>
      <c r="BN841" s="14">
        <f t="shared" si="1063"/>
        <v>0.29548005835025937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1.21333333333333</v>
      </c>
      <c r="F842" s="10">
        <f>VLOOKUP(B842,home!$B$2:$E$405,3,FALSE)</f>
        <v>0.93</v>
      </c>
      <c r="G842" s="10">
        <f>VLOOKUP(C842,away!$B$2:$E$405,4,FALSE)</f>
        <v>1.41</v>
      </c>
      <c r="H842" s="10">
        <f>VLOOKUP(A842,away!$A$2:$E$405,3,FALSE)</f>
        <v>1.2533333333333301</v>
      </c>
      <c r="I842" s="10">
        <f>VLOOKUP(C842,away!$B$2:$E$405,3,FALSE)</f>
        <v>0.94</v>
      </c>
      <c r="J842" s="10">
        <f>VLOOKUP(B842,home!$B$2:$E$405,4,FALSE)</f>
        <v>1.3</v>
      </c>
      <c r="K842" s="12">
        <f t="shared" si="1008"/>
        <v>1.5910439999999957</v>
      </c>
      <c r="L842" s="12">
        <f t="shared" si="1009"/>
        <v>1.5315733333333292</v>
      </c>
      <c r="M842" s="13">
        <f t="shared" si="1010"/>
        <v>4.4041745506892722E-2</v>
      </c>
      <c r="N842" s="13">
        <f t="shared" si="1011"/>
        <v>7.0072354938268425E-2</v>
      </c>
      <c r="O842" s="13">
        <f t="shared" si="1012"/>
        <v>6.7453162971809866E-2</v>
      </c>
      <c r="P842" s="13">
        <f t="shared" si="1013"/>
        <v>0.10732095022731995</v>
      </c>
      <c r="Q842" s="13">
        <f t="shared" si="1014"/>
        <v>5.5744099945201034E-2</v>
      </c>
      <c r="R842" s="13">
        <f t="shared" si="1015"/>
        <v>5.1654732828305579E-2</v>
      </c>
      <c r="S842" s="13">
        <f t="shared" si="1016"/>
        <v>6.5379937972101426E-2</v>
      </c>
      <c r="T842" s="13">
        <f t="shared" si="1017"/>
        <v>8.5376176966737813E-2</v>
      </c>
      <c r="U842" s="13">
        <f t="shared" si="1018"/>
        <v>8.2184952738078382E-2</v>
      </c>
      <c r="V842" s="13">
        <f t="shared" si="1019"/>
        <v>1.7701985514505979E-2</v>
      </c>
      <c r="W842" s="13">
        <f t="shared" si="1020"/>
        <v>2.9563771917737399E-2</v>
      </c>
      <c r="X842" s="13">
        <f t="shared" si="1021"/>
        <v>4.5279084701955345E-2</v>
      </c>
      <c r="Y842" s="13">
        <f t="shared" si="1022"/>
        <v>3.4674119343627956E-2</v>
      </c>
      <c r="Z842" s="13">
        <f t="shared" si="1023"/>
        <v>2.6371003780096838E-2</v>
      </c>
      <c r="AA842" s="13">
        <f t="shared" si="1024"/>
        <v>4.1957427338300275E-2</v>
      </c>
      <c r="AB842" s="13">
        <f t="shared" si="1025"/>
        <v>3.337805651101923E-2</v>
      </c>
      <c r="AC842" s="13">
        <f t="shared" si="1026"/>
        <v>2.6960130162610569E-3</v>
      </c>
      <c r="AD842" s="13">
        <f t="shared" si="1027"/>
        <v>1.1759315481771117E-2</v>
      </c>
      <c r="AE842" s="13">
        <f t="shared" si="1028"/>
        <v>1.8010254010134417E-2</v>
      </c>
      <c r="AF842" s="13">
        <f t="shared" si="1029"/>
        <v>1.3792012384240767E-2</v>
      </c>
      <c r="AG842" s="13">
        <f t="shared" si="1030"/>
        <v>7.0411594602353958E-3</v>
      </c>
      <c r="AH842" s="13">
        <f t="shared" si="1031"/>
        <v>1.0097281540707184E-2</v>
      </c>
      <c r="AI842" s="13">
        <f t="shared" si="1032"/>
        <v>1.6065219211652874E-2</v>
      </c>
      <c r="AJ842" s="13">
        <f t="shared" si="1033"/>
        <v>1.2780235317692484E-2</v>
      </c>
      <c r="AK842" s="13">
        <f t="shared" si="1034"/>
        <v>6.7779722402675551E-3</v>
      </c>
      <c r="AL842" s="13">
        <f t="shared" si="1035"/>
        <v>2.6278584138775919E-4</v>
      </c>
      <c r="AM842" s="13">
        <f t="shared" si="1036"/>
        <v>3.7419176682757962E-3</v>
      </c>
      <c r="AN842" s="13">
        <f t="shared" si="1037"/>
        <v>5.7310213162600401E-3</v>
      </c>
      <c r="AO842" s="13">
        <f t="shared" si="1038"/>
        <v>4.3887397103743783E-3</v>
      </c>
      <c r="AP842" s="13">
        <f t="shared" si="1039"/>
        <v>2.2405589024501451E-3</v>
      </c>
      <c r="AQ842" s="13">
        <f t="shared" si="1040"/>
        <v>8.5789506668880835E-4</v>
      </c>
      <c r="AR842" s="13">
        <f t="shared" si="1041"/>
        <v>3.0929454293811966E-3</v>
      </c>
      <c r="AS842" s="13">
        <f t="shared" si="1042"/>
        <v>4.9210122677443621E-3</v>
      </c>
      <c r="AT842" s="13">
        <f t="shared" si="1043"/>
        <v>3.9147735212605207E-3</v>
      </c>
      <c r="AU842" s="13">
        <f t="shared" si="1044"/>
        <v>2.0761923074534691E-3</v>
      </c>
      <c r="AV842" s="13">
        <f t="shared" si="1045"/>
        <v>8.2582832840499734E-4</v>
      </c>
      <c r="AW842" s="13">
        <f t="shared" si="1046"/>
        <v>1.7787685725735903E-5</v>
      </c>
      <c r="AX842" s="13">
        <f t="shared" si="1047"/>
        <v>9.9225927576736305E-4</v>
      </c>
      <c r="AY842" s="13">
        <f t="shared" si="1048"/>
        <v>1.5197178465179355E-3</v>
      </c>
      <c r="AZ842" s="13">
        <f t="shared" si="1049"/>
        <v>1.1637796639588117E-3</v>
      </c>
      <c r="BA842" s="13">
        <f t="shared" si="1050"/>
        <v>5.9413796639831305E-4</v>
      </c>
      <c r="BB842" s="13">
        <f t="shared" si="1051"/>
        <v>2.274914664141374E-4</v>
      </c>
      <c r="BC842" s="13">
        <f t="shared" si="1052"/>
        <v>6.9683972704157445E-5</v>
      </c>
      <c r="BD842" s="13">
        <f t="shared" si="1053"/>
        <v>7.8951212351590933E-4</v>
      </c>
      <c r="BE842" s="13">
        <f t="shared" si="1054"/>
        <v>1.256148527047243E-3</v>
      </c>
      <c r="BF842" s="13">
        <f t="shared" si="1055"/>
        <v>9.9929378853367418E-4</v>
      </c>
      <c r="BG842" s="13">
        <f t="shared" si="1056"/>
        <v>5.2997346216125565E-4</v>
      </c>
      <c r="BH842" s="13">
        <f t="shared" si="1057"/>
        <v>2.1080277428272271E-4</v>
      </c>
      <c r="BI842" s="13">
        <f t="shared" si="1058"/>
        <v>6.7079297841175821E-5</v>
      </c>
      <c r="BJ842" s="14">
        <f t="shared" si="1059"/>
        <v>0.39283955200571952</v>
      </c>
      <c r="BK842" s="14">
        <f t="shared" si="1060"/>
        <v>0.23892313592498682</v>
      </c>
      <c r="BL842" s="14">
        <f t="shared" si="1061"/>
        <v>0.34103260252546003</v>
      </c>
      <c r="BM842" s="14">
        <f t="shared" si="1062"/>
        <v>0.6013773176576731</v>
      </c>
      <c r="BN842" s="14">
        <f t="shared" si="1063"/>
        <v>0.39628704641779755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1.21333333333333</v>
      </c>
      <c r="F843" s="10">
        <f>VLOOKUP(B843,home!$B$2:$E$405,3,FALSE)</f>
        <v>1.18</v>
      </c>
      <c r="G843" s="10">
        <f>VLOOKUP(C843,away!$B$2:$E$405,4,FALSE)</f>
        <v>1.03</v>
      </c>
      <c r="H843" s="10">
        <f>VLOOKUP(A843,away!$A$2:$E$405,3,FALSE)</f>
        <v>1.2533333333333301</v>
      </c>
      <c r="I843" s="10">
        <f>VLOOKUP(C843,away!$B$2:$E$405,3,FALSE)</f>
        <v>1.85</v>
      </c>
      <c r="J843" s="10">
        <f>VLOOKUP(B843,home!$B$2:$E$405,4,FALSE)</f>
        <v>0.56999999999999995</v>
      </c>
      <c r="K843" s="12">
        <f t="shared" si="1008"/>
        <v>1.4746853333333292</v>
      </c>
      <c r="L843" s="12">
        <f t="shared" si="1009"/>
        <v>1.3216399999999966</v>
      </c>
      <c r="M843" s="13">
        <f t="shared" si="1010"/>
        <v>6.1033930403165487E-2</v>
      </c>
      <c r="N843" s="13">
        <f t="shared" si="1011"/>
        <v>9.0005842001235306E-2</v>
      </c>
      <c r="O843" s="13">
        <f t="shared" si="1012"/>
        <v>8.0664883778039417E-2</v>
      </c>
      <c r="P843" s="13">
        <f t="shared" si="1013"/>
        <v>0.11895532102251231</v>
      </c>
      <c r="Q843" s="13">
        <f t="shared" si="1014"/>
        <v>6.6365147556769338E-2</v>
      </c>
      <c r="R843" s="13">
        <f t="shared" si="1015"/>
        <v>5.3304968498203882E-2</v>
      </c>
      <c r="S843" s="13">
        <f t="shared" si="1016"/>
        <v>5.7961073070738493E-2</v>
      </c>
      <c r="T843" s="13">
        <f t="shared" si="1017"/>
        <v>8.7710833616928399E-2</v>
      </c>
      <c r="U843" s="13">
        <f t="shared" si="1018"/>
        <v>7.8608055238096414E-2</v>
      </c>
      <c r="V843" s="13">
        <f t="shared" si="1019"/>
        <v>1.2551812498018856E-2</v>
      </c>
      <c r="W843" s="13">
        <f t="shared" si="1020"/>
        <v>3.2622569915489973E-2</v>
      </c>
      <c r="X843" s="13">
        <f t="shared" si="1021"/>
        <v>4.3115293303108052E-2</v>
      </c>
      <c r="Y843" s="13">
        <f t="shared" si="1022"/>
        <v>2.8491448120559801E-2</v>
      </c>
      <c r="Z843" s="13">
        <f t="shared" si="1023"/>
        <v>2.348332618865534E-2</v>
      </c>
      <c r="AA843" s="13">
        <f t="shared" si="1024"/>
        <v>3.4630516708292501E-2</v>
      </c>
      <c r="AB843" s="13">
        <f t="shared" si="1025"/>
        <v>2.5534557537736882E-2</v>
      </c>
      <c r="AC843" s="13">
        <f t="shared" si="1026"/>
        <v>1.5289701106144644E-3</v>
      </c>
      <c r="AD843" s="13">
        <f t="shared" si="1027"/>
        <v>1.2027006347503552E-2</v>
      </c>
      <c r="AE843" s="13">
        <f t="shared" si="1028"/>
        <v>1.589537266911455E-2</v>
      </c>
      <c r="AF843" s="13">
        <f t="shared" si="1029"/>
        <v>1.0503980167204253E-2</v>
      </c>
      <c r="AG843" s="13">
        <f t="shared" si="1030"/>
        <v>4.6274934493945995E-3</v>
      </c>
      <c r="AH843" s="13">
        <f t="shared" si="1031"/>
        <v>7.7591258059935839E-3</v>
      </c>
      <c r="AI843" s="13">
        <f t="shared" si="1032"/>
        <v>1.1442269025586885E-2</v>
      </c>
      <c r="AJ843" s="13">
        <f t="shared" si="1033"/>
        <v>8.4368731560436148E-3</v>
      </c>
      <c r="AK843" s="13">
        <f t="shared" si="1034"/>
        <v>4.1472443674703957E-3</v>
      </c>
      <c r="AL843" s="13">
        <f t="shared" si="1035"/>
        <v>1.1919870088034623E-4</v>
      </c>
      <c r="AM843" s="13">
        <f t="shared" si="1036"/>
        <v>3.5472099729140696E-3</v>
      </c>
      <c r="AN843" s="13">
        <f t="shared" si="1037"/>
        <v>4.6881345886021384E-3</v>
      </c>
      <c r="AO843" s="13">
        <f t="shared" si="1038"/>
        <v>3.0980130988400583E-3</v>
      </c>
      <c r="AP843" s="13">
        <f t="shared" si="1039"/>
        <v>1.3648193439836551E-3</v>
      </c>
      <c r="AQ843" s="13">
        <f t="shared" si="1040"/>
        <v>4.5094995944563792E-4</v>
      </c>
      <c r="AR843" s="13">
        <f t="shared" si="1041"/>
        <v>2.0509542060466661E-3</v>
      </c>
      <c r="AS843" s="13">
        <f t="shared" si="1042"/>
        <v>3.0245120869953211E-3</v>
      </c>
      <c r="AT843" s="13">
        <f t="shared" si="1043"/>
        <v>2.2301018075906896E-3</v>
      </c>
      <c r="AU843" s="13">
        <f t="shared" si="1044"/>
        <v>1.0962328091647115E-3</v>
      </c>
      <c r="AV843" s="13">
        <f t="shared" si="1045"/>
        <v>4.0414961139849891E-4</v>
      </c>
      <c r="AW843" s="13">
        <f t="shared" si="1046"/>
        <v>6.4532955662827149E-6</v>
      </c>
      <c r="AX843" s="13">
        <f t="shared" si="1047"/>
        <v>8.7183642021834815E-4</v>
      </c>
      <c r="AY843" s="13">
        <f t="shared" si="1048"/>
        <v>1.1522538864173746E-3</v>
      </c>
      <c r="AZ843" s="13">
        <f t="shared" si="1049"/>
        <v>7.614324132223277E-4</v>
      </c>
      <c r="BA843" s="13">
        <f t="shared" si="1050"/>
        <v>3.3544651153705164E-4</v>
      </c>
      <c r="BB843" s="13">
        <f t="shared" si="1051"/>
        <v>1.1083488187695685E-4</v>
      </c>
      <c r="BC843" s="13">
        <f t="shared" si="1052"/>
        <v>2.9296762656772163E-5</v>
      </c>
      <c r="BD843" s="13">
        <f t="shared" si="1053"/>
        <v>4.5177051947991844E-4</v>
      </c>
      <c r="BE843" s="13">
        <f t="shared" si="1054"/>
        <v>6.6621935910941485E-4</v>
      </c>
      <c r="BF843" s="13">
        <f t="shared" si="1055"/>
        <v>4.9123195883069232E-4</v>
      </c>
      <c r="BG843" s="13">
        <f t="shared" si="1056"/>
        <v>2.4147085498407443E-4</v>
      </c>
      <c r="BH843" s="13">
        <f t="shared" si="1057"/>
        <v>8.9023382068118521E-5</v>
      </c>
      <c r="BI843" s="13">
        <f t="shared" si="1058"/>
        <v>2.6256295171916749E-5</v>
      </c>
      <c r="BJ843" s="14">
        <f t="shared" si="1059"/>
        <v>0.40777521498702224</v>
      </c>
      <c r="BK843" s="14">
        <f t="shared" si="1060"/>
        <v>0.25330255969234733</v>
      </c>
      <c r="BL843" s="14">
        <f t="shared" si="1061"/>
        <v>0.31530041700630362</v>
      </c>
      <c r="BM843" s="14">
        <f t="shared" si="1062"/>
        <v>0.52838562402355138</v>
      </c>
      <c r="BN843" s="14">
        <f t="shared" si="1063"/>
        <v>0.47033009325992581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1.21333333333333</v>
      </c>
      <c r="F844" s="10">
        <f>VLOOKUP(B844,home!$B$2:$E$405,3,FALSE)</f>
        <v>1.03</v>
      </c>
      <c r="G844" s="10">
        <f>VLOOKUP(C844,away!$B$2:$E$405,4,FALSE)</f>
        <v>0.93</v>
      </c>
      <c r="H844" s="10">
        <f>VLOOKUP(A844,away!$A$2:$E$405,3,FALSE)</f>
        <v>1.2533333333333301</v>
      </c>
      <c r="I844" s="10">
        <f>VLOOKUP(C844,away!$B$2:$E$405,3,FALSE)</f>
        <v>0.52</v>
      </c>
      <c r="J844" s="10">
        <f>VLOOKUP(B844,home!$B$2:$E$405,4,FALSE)</f>
        <v>0.7</v>
      </c>
      <c r="K844" s="12">
        <f t="shared" si="1008"/>
        <v>1.162251999999997</v>
      </c>
      <c r="L844" s="12">
        <f t="shared" si="1009"/>
        <v>0.45621333333333208</v>
      </c>
      <c r="M844" s="13">
        <f t="shared" si="1010"/>
        <v>0.19820264078542135</v>
      </c>
      <c r="N844" s="13">
        <f t="shared" si="1011"/>
        <v>0.23036141565813695</v>
      </c>
      <c r="O844" s="13">
        <f t="shared" si="1012"/>
        <v>9.0422687428186127E-2</v>
      </c>
      <c r="P844" s="13">
        <f t="shared" si="1013"/>
        <v>0.10509394930878391</v>
      </c>
      <c r="Q844" s="13">
        <f t="shared" si="1014"/>
        <v>0.13386900803575016</v>
      </c>
      <c r="R844" s="13">
        <f t="shared" si="1015"/>
        <v>2.0626017820285381E-2</v>
      </c>
      <c r="S844" s="13">
        <f t="shared" si="1016"/>
        <v>1.3931118850826164E-2</v>
      </c>
      <c r="T844" s="13">
        <f t="shared" si="1017"/>
        <v>6.1072826386016209E-2</v>
      </c>
      <c r="U844" s="13">
        <f t="shared" si="1018"/>
        <v>2.3972630463662267E-2</v>
      </c>
      <c r="V844" s="13">
        <f t="shared" si="1019"/>
        <v>8.2075164898669413E-4</v>
      </c>
      <c r="W844" s="13">
        <f t="shared" si="1020"/>
        <v>5.1863174109188732E-2</v>
      </c>
      <c r="X844" s="13">
        <f t="shared" si="1021"/>
        <v>2.3660671537599959E-2</v>
      </c>
      <c r="Y844" s="13">
        <f t="shared" si="1022"/>
        <v>5.3971569155367854E-3</v>
      </c>
      <c r="Z844" s="13">
        <f t="shared" si="1023"/>
        <v>3.1366214477283683E-3</v>
      </c>
      <c r="AA844" s="13">
        <f t="shared" si="1024"/>
        <v>3.6455445508651822E-3</v>
      </c>
      <c r="AB844" s="13">
        <f t="shared" si="1025"/>
        <v>2.1185207226660746E-3</v>
      </c>
      <c r="AC844" s="13">
        <f t="shared" si="1026"/>
        <v>2.719944593444242E-5</v>
      </c>
      <c r="AD844" s="13">
        <f t="shared" si="1027"/>
        <v>1.5069519458688179E-2</v>
      </c>
      <c r="AE844" s="13">
        <f t="shared" si="1028"/>
        <v>6.8749157039796451E-3</v>
      </c>
      <c r="AF844" s="13">
        <f t="shared" si="1029"/>
        <v>1.5682141048491123E-3</v>
      </c>
      <c r="AG844" s="13">
        <f t="shared" si="1030"/>
        <v>2.3848006138452041E-4</v>
      </c>
      <c r="AH844" s="13">
        <f t="shared" si="1031"/>
        <v>3.5774213151824511E-4</v>
      </c>
      <c r="AI844" s="13">
        <f t="shared" si="1032"/>
        <v>4.1578650784134235E-4</v>
      </c>
      <c r="AJ844" s="13">
        <f t="shared" si="1033"/>
        <v>2.4162435015580731E-4</v>
      </c>
      <c r="AK844" s="13">
        <f t="shared" si="1034"/>
        <v>9.360946140576214E-5</v>
      </c>
      <c r="AL844" s="13">
        <f t="shared" si="1035"/>
        <v>5.7688377529862967E-7</v>
      </c>
      <c r="AM844" s="13">
        <f t="shared" si="1036"/>
        <v>3.5029158259798415E-3</v>
      </c>
      <c r="AN844" s="13">
        <f t="shared" si="1037"/>
        <v>1.598076905356346E-3</v>
      </c>
      <c r="AO844" s="13">
        <f t="shared" si="1038"/>
        <v>3.6453199595781716E-4</v>
      </c>
      <c r="AP844" s="13">
        <f t="shared" si="1039"/>
        <v>5.5434785660856182E-5</v>
      </c>
      <c r="AQ844" s="13">
        <f t="shared" si="1040"/>
        <v>6.3225220872394979E-6</v>
      </c>
      <c r="AR844" s="13">
        <f t="shared" si="1041"/>
        <v>3.2641346058741987E-5</v>
      </c>
      <c r="AS844" s="13">
        <f t="shared" si="1042"/>
        <v>3.7937469739464895E-5</v>
      </c>
      <c r="AT844" s="13">
        <f t="shared" si="1043"/>
        <v>2.2046450039816223E-5</v>
      </c>
      <c r="AU844" s="13">
        <f t="shared" si="1044"/>
        <v>8.541176883892133E-6</v>
      </c>
      <c r="AV844" s="13">
        <f t="shared" si="1045"/>
        <v>2.4817499789143455E-6</v>
      </c>
      <c r="AW844" s="13">
        <f t="shared" si="1046"/>
        <v>8.4967746474638097E-9</v>
      </c>
      <c r="AX844" s="13">
        <f t="shared" si="1047"/>
        <v>6.7854515409611837E-4</v>
      </c>
      <c r="AY844" s="13">
        <f t="shared" si="1048"/>
        <v>3.0956134656736966E-4</v>
      </c>
      <c r="AZ844" s="13">
        <f t="shared" si="1049"/>
        <v>7.0613006894327255E-5</v>
      </c>
      <c r="BA844" s="13">
        <f t="shared" si="1050"/>
        <v>1.0738198417316868E-5</v>
      </c>
      <c r="BB844" s="13">
        <f t="shared" si="1051"/>
        <v>1.2247273234897096E-6</v>
      </c>
      <c r="BC844" s="13">
        <f t="shared" si="1052"/>
        <v>1.1174738693473014E-7</v>
      </c>
      <c r="BD844" s="13">
        <f t="shared" si="1053"/>
        <v>2.4819028816575831E-6</v>
      </c>
      <c r="BE844" s="13">
        <f t="shared" si="1054"/>
        <v>2.8845965880122818E-6</v>
      </c>
      <c r="BF844" s="13">
        <f t="shared" si="1055"/>
        <v>1.676314076805221E-6</v>
      </c>
      <c r="BG844" s="13">
        <f t="shared" si="1056"/>
        <v>6.4943312946500519E-7</v>
      </c>
      <c r="BH844" s="13">
        <f t="shared" si="1057"/>
        <v>1.8870123839673997E-7</v>
      </c>
      <c r="BI844" s="13">
        <f t="shared" si="1058"/>
        <v>4.3863678345817451E-8</v>
      </c>
      <c r="BJ844" s="14">
        <f t="shared" si="1059"/>
        <v>0.53657345818685775</v>
      </c>
      <c r="BK844" s="14">
        <f t="shared" si="1060"/>
        <v>0.31838579827029523</v>
      </c>
      <c r="BL844" s="14">
        <f t="shared" si="1061"/>
        <v>0.14200573644087969</v>
      </c>
      <c r="BM844" s="14">
        <f t="shared" si="1062"/>
        <v>0.22121634245940458</v>
      </c>
      <c r="BN844" s="14">
        <f t="shared" si="1063"/>
        <v>0.77857571903656397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1.21333333333333</v>
      </c>
      <c r="F845" s="10">
        <f>VLOOKUP(B845,home!$B$2:$E$405,3,FALSE)</f>
        <v>1.55</v>
      </c>
      <c r="G845" s="10">
        <f>VLOOKUP(C845,away!$B$2:$E$405,4,FALSE)</f>
        <v>1.55</v>
      </c>
      <c r="H845" s="10">
        <f>VLOOKUP(A845,away!$A$2:$E$405,3,FALSE)</f>
        <v>1.2533333333333301</v>
      </c>
      <c r="I845" s="10">
        <f>VLOOKUP(C845,away!$B$2:$E$405,3,FALSE)</f>
        <v>0.93</v>
      </c>
      <c r="J845" s="10">
        <f>VLOOKUP(B845,home!$B$2:$E$405,4,FALSE)</f>
        <v>1.2</v>
      </c>
      <c r="K845" s="12">
        <f t="shared" si="1008"/>
        <v>2.9150333333333256</v>
      </c>
      <c r="L845" s="12">
        <f t="shared" si="1009"/>
        <v>1.3987199999999964</v>
      </c>
      <c r="M845" s="13">
        <f t="shared" si="1010"/>
        <v>1.3383223509135542E-2</v>
      </c>
      <c r="N845" s="13">
        <f t="shared" si="1011"/>
        <v>3.90125426365803E-2</v>
      </c>
      <c r="O845" s="13">
        <f t="shared" si="1012"/>
        <v>1.8719382386698014E-2</v>
      </c>
      <c r="P845" s="13">
        <f t="shared" si="1013"/>
        <v>5.4567623636637454E-2</v>
      </c>
      <c r="Q845" s="13">
        <f t="shared" si="1014"/>
        <v>5.6861431101859594E-2</v>
      </c>
      <c r="R845" s="13">
        <f t="shared" si="1015"/>
        <v>1.3091587265961095E-2</v>
      </c>
      <c r="S845" s="13">
        <f t="shared" si="1016"/>
        <v>5.5622353376171954E-2</v>
      </c>
      <c r="T845" s="13">
        <f t="shared" si="1017"/>
        <v>7.9533220910792832E-2</v>
      </c>
      <c r="U845" s="13">
        <f t="shared" si="1018"/>
        <v>3.8162413266518681E-2</v>
      </c>
      <c r="V845" s="13">
        <f t="shared" si="1019"/>
        <v>2.5198875482204793E-2</v>
      </c>
      <c r="W845" s="13">
        <f t="shared" si="1020"/>
        <v>5.5250989014319005E-2</v>
      </c>
      <c r="X845" s="13">
        <f t="shared" si="1021"/>
        <v>7.7280663354108062E-2</v>
      </c>
      <c r="Y845" s="13">
        <f t="shared" si="1022"/>
        <v>5.4047004723328899E-2</v>
      </c>
      <c r="Z845" s="13">
        <f t="shared" si="1023"/>
        <v>6.1038216468816825E-3</v>
      </c>
      <c r="AA845" s="13">
        <f t="shared" si="1024"/>
        <v>1.7792843561381617E-2</v>
      </c>
      <c r="AB845" s="13">
        <f t="shared" si="1025"/>
        <v>2.5933366038106337E-2</v>
      </c>
      <c r="AC845" s="13">
        <f t="shared" si="1026"/>
        <v>6.421485229440531E-3</v>
      </c>
      <c r="AD845" s="13">
        <f t="shared" si="1027"/>
        <v>4.0264618669093317E-2</v>
      </c>
      <c r="AE845" s="13">
        <f t="shared" si="1028"/>
        <v>5.6318927424834055E-2</v>
      </c>
      <c r="AF845" s="13">
        <f t="shared" si="1029"/>
        <v>3.938720508383186E-2</v>
      </c>
      <c r="AG845" s="13">
        <f t="shared" si="1030"/>
        <v>1.8363890498285712E-2</v>
      </c>
      <c r="AH845" s="13">
        <f t="shared" si="1031"/>
        <v>2.1343843534815817E-3</v>
      </c>
      <c r="AI845" s="13">
        <f t="shared" si="1032"/>
        <v>6.221801536543909E-3</v>
      </c>
      <c r="AJ845" s="13">
        <f t="shared" si="1033"/>
        <v>9.0683794362050006E-3</v>
      </c>
      <c r="AK845" s="13">
        <f t="shared" si="1034"/>
        <v>8.8115427786173497E-3</v>
      </c>
      <c r="AL845" s="13">
        <f t="shared" si="1035"/>
        <v>1.0472968308394368E-3</v>
      </c>
      <c r="AM845" s="13">
        <f t="shared" si="1036"/>
        <v>2.3474541114872471E-2</v>
      </c>
      <c r="AN845" s="13">
        <f t="shared" si="1037"/>
        <v>3.2834310148194337E-2</v>
      </c>
      <c r="AO845" s="13">
        <f t="shared" si="1038"/>
        <v>2.2963003145241138E-2</v>
      </c>
      <c r="AP845" s="13">
        <f t="shared" si="1039"/>
        <v>1.0706270586437198E-2</v>
      </c>
      <c r="AQ845" s="13">
        <f t="shared" si="1040"/>
        <v>3.7437686986653497E-3</v>
      </c>
      <c r="AR845" s="13">
        <f t="shared" si="1041"/>
        <v>5.9708121658034997E-4</v>
      </c>
      <c r="AS845" s="13">
        <f t="shared" si="1042"/>
        <v>1.7405116490389347E-3</v>
      </c>
      <c r="AT845" s="13">
        <f t="shared" si="1043"/>
        <v>2.5368247370017253E-3</v>
      </c>
      <c r="AU845" s="13">
        <f t="shared" si="1044"/>
        <v>2.4649762230615256E-3</v>
      </c>
      <c r="AV845" s="13">
        <f t="shared" si="1045"/>
        <v>1.7963719640246073E-3</v>
      </c>
      <c r="AW845" s="13">
        <f t="shared" si="1046"/>
        <v>1.1861554227466476E-4</v>
      </c>
      <c r="AX845" s="13">
        <f t="shared" si="1047"/>
        <v>1.1404844972426154E-2</v>
      </c>
      <c r="AY845" s="13">
        <f t="shared" si="1048"/>
        <v>1.5952184759831869E-2</v>
      </c>
      <c r="AZ845" s="13">
        <f t="shared" si="1049"/>
        <v>1.1156319933635989E-2</v>
      </c>
      <c r="BA845" s="13">
        <f t="shared" si="1050"/>
        <v>5.2015226058584286E-3</v>
      </c>
      <c r="BB845" s="13">
        <f t="shared" si="1051"/>
        <v>1.8188684248165708E-3</v>
      </c>
      <c r="BC845" s="13">
        <f t="shared" si="1052"/>
        <v>5.088175286318855E-4</v>
      </c>
      <c r="BD845" s="13">
        <f t="shared" si="1053"/>
        <v>1.3919157320921074E-4</v>
      </c>
      <c r="BE845" s="13">
        <f t="shared" si="1054"/>
        <v>4.0574807562395522E-4</v>
      </c>
      <c r="BF845" s="13">
        <f t="shared" si="1055"/>
        <v>5.9138458268984031E-4</v>
      </c>
      <c r="BG845" s="13">
        <f t="shared" si="1056"/>
        <v>5.7463525712010102E-4</v>
      </c>
      <c r="BH845" s="13">
        <f t="shared" si="1057"/>
        <v>4.1877023225341513E-4</v>
      </c>
      <c r="BI845" s="13">
        <f t="shared" si="1058"/>
        <v>2.4414583720528874E-4</v>
      </c>
      <c r="BJ845" s="14">
        <f t="shared" si="1059"/>
        <v>0.65608494533564499</v>
      </c>
      <c r="BK845" s="14">
        <f t="shared" si="1060"/>
        <v>0.17219304282426157</v>
      </c>
      <c r="BL845" s="14">
        <f t="shared" si="1061"/>
        <v>0.15144534197132251</v>
      </c>
      <c r="BM845" s="14">
        <f t="shared" si="1062"/>
        <v>0.7743577920236816</v>
      </c>
      <c r="BN845" s="14">
        <f t="shared" si="1063"/>
        <v>0.195635790536872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1.61333333333333</v>
      </c>
      <c r="F846" s="10">
        <f>VLOOKUP(B846,home!$B$2:$E$405,3,FALSE)</f>
        <v>1.08</v>
      </c>
      <c r="G846" s="10">
        <f>VLOOKUP(C846,away!$B$2:$E$405,4,FALSE)</f>
        <v>0.62</v>
      </c>
      <c r="H846" s="10">
        <f>VLOOKUP(A846,away!$A$2:$E$405,3,FALSE)</f>
        <v>1.4</v>
      </c>
      <c r="I846" s="10">
        <f>VLOOKUP(C846,away!$B$2:$E$405,3,FALSE)</f>
        <v>0.97</v>
      </c>
      <c r="J846" s="10">
        <f>VLOOKUP(B846,home!$B$2:$E$405,4,FALSE)</f>
        <v>1.25</v>
      </c>
      <c r="K846" s="12">
        <f t="shared" si="1008"/>
        <v>1.0802879999999977</v>
      </c>
      <c r="L846" s="12">
        <f t="shared" si="1009"/>
        <v>1.6974999999999998</v>
      </c>
      <c r="M846" s="13">
        <f t="shared" si="1010"/>
        <v>6.2175888443119429E-2</v>
      </c>
      <c r="N846" s="13">
        <f t="shared" si="1011"/>
        <v>6.7167866174440455E-2</v>
      </c>
      <c r="O846" s="13">
        <f t="shared" si="1012"/>
        <v>0.10554357063219522</v>
      </c>
      <c r="P846" s="13">
        <f t="shared" si="1013"/>
        <v>0.11401745283111264</v>
      </c>
      <c r="Q846" s="13">
        <f t="shared" si="1014"/>
        <v>3.6280319906926886E-2</v>
      </c>
      <c r="R846" s="13">
        <f t="shared" si="1015"/>
        <v>8.9580105574075683E-2</v>
      </c>
      <c r="S846" s="13">
        <f t="shared" si="1016"/>
        <v>5.227098428190461E-2</v>
      </c>
      <c r="T846" s="13">
        <f t="shared" si="1017"/>
        <v>6.158584304200837E-2</v>
      </c>
      <c r="U846" s="13">
        <f t="shared" si="1018"/>
        <v>9.6772313090406861E-2</v>
      </c>
      <c r="V846" s="13">
        <f t="shared" si="1019"/>
        <v>1.0650438858090142E-2</v>
      </c>
      <c r="W846" s="13">
        <f t="shared" si="1020"/>
        <v>1.3064398077204716E-2</v>
      </c>
      <c r="X846" s="13">
        <f t="shared" si="1021"/>
        <v>2.2176815736055004E-2</v>
      </c>
      <c r="Y846" s="13">
        <f t="shared" si="1022"/>
        <v>1.8822572355976685E-2</v>
      </c>
      <c r="Z846" s="13">
        <f t="shared" si="1023"/>
        <v>5.0687409737331171E-2</v>
      </c>
      <c r="AA846" s="13">
        <f t="shared" si="1024"/>
        <v>5.4757000490321894E-2</v>
      </c>
      <c r="AB846" s="13">
        <f t="shared" si="1025"/>
        <v>2.957666527284436E-2</v>
      </c>
      <c r="AC846" s="13">
        <f t="shared" si="1026"/>
        <v>1.2206660215678467E-3</v>
      </c>
      <c r="AD846" s="13">
        <f t="shared" si="1027"/>
        <v>3.5283281175068249E-3</v>
      </c>
      <c r="AE846" s="13">
        <f t="shared" si="1028"/>
        <v>5.9893369794678337E-3</v>
      </c>
      <c r="AF846" s="13">
        <f t="shared" si="1029"/>
        <v>5.0834497613233241E-3</v>
      </c>
      <c r="AG846" s="13">
        <f t="shared" si="1030"/>
        <v>2.8763853232821146E-3</v>
      </c>
      <c r="AH846" s="13">
        <f t="shared" si="1031"/>
        <v>2.1510469507279903E-2</v>
      </c>
      <c r="AI846" s="13">
        <f t="shared" si="1032"/>
        <v>2.3237502083080341E-2</v>
      </c>
      <c r="AJ846" s="13">
        <f t="shared" si="1033"/>
        <v>1.2551597325163319E-2</v>
      </c>
      <c r="AK846" s="13">
        <f t="shared" si="1034"/>
        <v>4.5197799904020015E-3</v>
      </c>
      <c r="AL846" s="13">
        <f t="shared" si="1035"/>
        <v>8.9537751061798156E-5</v>
      </c>
      <c r="AM846" s="13">
        <f t="shared" si="1036"/>
        <v>7.6232210508104116E-4</v>
      </c>
      <c r="AN846" s="13">
        <f t="shared" si="1037"/>
        <v>1.294041773375067E-3</v>
      </c>
      <c r="AO846" s="13">
        <f t="shared" si="1038"/>
        <v>1.0983179551520882E-3</v>
      </c>
      <c r="AP846" s="13">
        <f t="shared" si="1039"/>
        <v>6.2146490962355666E-4</v>
      </c>
      <c r="AQ846" s="13">
        <f t="shared" si="1040"/>
        <v>2.6373417102149672E-4</v>
      </c>
      <c r="AR846" s="13">
        <f t="shared" si="1041"/>
        <v>7.3028043977215289E-3</v>
      </c>
      <c r="AS846" s="13">
        <f t="shared" si="1042"/>
        <v>7.8891319572057771E-3</v>
      </c>
      <c r="AT846" s="13">
        <f t="shared" si="1043"/>
        <v>4.2612672918929482E-3</v>
      </c>
      <c r="AU846" s="13">
        <f t="shared" si="1044"/>
        <v>1.5344653067414799E-3</v>
      </c>
      <c r="AV846" s="13">
        <f t="shared" si="1045"/>
        <v>4.1441611432228409E-4</v>
      </c>
      <c r="AW846" s="13">
        <f t="shared" si="1046"/>
        <v>4.5609258954814733E-6</v>
      </c>
      <c r="AX846" s="13">
        <f t="shared" si="1047"/>
        <v>1.3725457037563093E-4</v>
      </c>
      <c r="AY846" s="13">
        <f t="shared" si="1048"/>
        <v>2.3298963321263349E-4</v>
      </c>
      <c r="AZ846" s="13">
        <f t="shared" si="1049"/>
        <v>1.9774995118922268E-4</v>
      </c>
      <c r="BA846" s="13">
        <f t="shared" si="1050"/>
        <v>1.1189351404790184E-4</v>
      </c>
      <c r="BB846" s="13">
        <f t="shared" si="1051"/>
        <v>4.7484810024078318E-5</v>
      </c>
      <c r="BC846" s="13">
        <f t="shared" si="1052"/>
        <v>1.6121093003174593E-5</v>
      </c>
      <c r="BD846" s="13">
        <f t="shared" si="1053"/>
        <v>2.0660850775220466E-3</v>
      </c>
      <c r="BE846" s="13">
        <f t="shared" si="1054"/>
        <v>2.231966916226132E-3</v>
      </c>
      <c r="BF846" s="13">
        <f t="shared" si="1055"/>
        <v>1.2055835379980451E-3</v>
      </c>
      <c r="BG846" s="13">
        <f t="shared" si="1056"/>
        <v>4.3412580969894314E-4</v>
      </c>
      <c r="BH846" s="13">
        <f t="shared" si="1057"/>
        <v>1.1724522567701273E-4</v>
      </c>
      <c r="BI846" s="13">
        <f t="shared" si="1058"/>
        <v>2.5331722071233699E-5</v>
      </c>
      <c r="BJ846" s="14">
        <f t="shared" si="1059"/>
        <v>0.24135868996029811</v>
      </c>
      <c r="BK846" s="14">
        <f t="shared" si="1060"/>
        <v>0.2406579578200691</v>
      </c>
      <c r="BL846" s="14">
        <f t="shared" si="1061"/>
        <v>0.46553142732284702</v>
      </c>
      <c r="BM846" s="14">
        <f t="shared" si="1062"/>
        <v>0.5232418525713578</v>
      </c>
      <c r="BN846" s="14">
        <f t="shared" si="1063"/>
        <v>0.4747652035618703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1.61333333333333</v>
      </c>
      <c r="F847" s="10">
        <f>VLOOKUP(B847,home!$B$2:$E$405,3,FALSE)</f>
        <v>1.51</v>
      </c>
      <c r="G847" s="10">
        <f>VLOOKUP(C847,away!$B$2:$E$405,4,FALSE)</f>
        <v>0.31</v>
      </c>
      <c r="H847" s="10">
        <f>VLOOKUP(A847,away!$A$2:$E$405,3,FALSE)</f>
        <v>1.4</v>
      </c>
      <c r="I847" s="10">
        <f>VLOOKUP(C847,away!$B$2:$E$405,3,FALSE)</f>
        <v>1.1599999999999999</v>
      </c>
      <c r="J847" s="10">
        <f>VLOOKUP(B847,home!$B$2:$E$405,4,FALSE)</f>
        <v>0.71</v>
      </c>
      <c r="K847" s="12">
        <f t="shared" si="1008"/>
        <v>0.75520133333333184</v>
      </c>
      <c r="L847" s="12">
        <f t="shared" si="1009"/>
        <v>1.1530399999999998</v>
      </c>
      <c r="M847" s="13">
        <f t="shared" si="1010"/>
        <v>0.14834103976919799</v>
      </c>
      <c r="N847" s="13">
        <f t="shared" si="1011"/>
        <v>0.11202735102175114</v>
      </c>
      <c r="O847" s="13">
        <f t="shared" si="1012"/>
        <v>0.17104315249547603</v>
      </c>
      <c r="P847" s="13">
        <f t="shared" si="1013"/>
        <v>0.1291720168221199</v>
      </c>
      <c r="Q847" s="13">
        <f t="shared" si="1014"/>
        <v>4.2301602430713826E-2</v>
      </c>
      <c r="R847" s="13">
        <f t="shared" si="1015"/>
        <v>9.8609798276691848E-2</v>
      </c>
      <c r="S847" s="13">
        <f t="shared" si="1016"/>
        <v>2.8120016476651803E-2</v>
      </c>
      <c r="T847" s="13">
        <f t="shared" si="1017"/>
        <v>4.877543966671026E-2</v>
      </c>
      <c r="U847" s="13">
        <f t="shared" si="1018"/>
        <v>7.4470251138288576E-2</v>
      </c>
      <c r="V847" s="13">
        <f t="shared" si="1019"/>
        <v>2.7206970333075696E-3</v>
      </c>
      <c r="W847" s="13">
        <f t="shared" si="1020"/>
        <v>1.0648742185937195E-2</v>
      </c>
      <c r="X847" s="13">
        <f t="shared" si="1021"/>
        <v>1.2278425690073022E-2</v>
      </c>
      <c r="Y847" s="13">
        <f t="shared" si="1022"/>
        <v>7.0787579788408996E-3</v>
      </c>
      <c r="Z847" s="13">
        <f t="shared" si="1023"/>
        <v>3.7900347268318917E-2</v>
      </c>
      <c r="AA847" s="13">
        <f t="shared" si="1024"/>
        <v>2.8622392790830745E-2</v>
      </c>
      <c r="AB847" s="13">
        <f t="shared" si="1025"/>
        <v>1.0807834599412862E-2</v>
      </c>
      <c r="AC847" s="13">
        <f t="shared" si="1026"/>
        <v>1.4807008376655883E-4</v>
      </c>
      <c r="AD847" s="13">
        <f t="shared" si="1027"/>
        <v>2.0104860742856672E-3</v>
      </c>
      <c r="AE847" s="13">
        <f t="shared" si="1028"/>
        <v>2.3181708630943456E-3</v>
      </c>
      <c r="AF847" s="13">
        <f t="shared" si="1029"/>
        <v>1.3364718659911522E-3</v>
      </c>
      <c r="AG847" s="13">
        <f t="shared" si="1030"/>
        <v>5.1366850678747928E-4</v>
      </c>
      <c r="AH847" s="13">
        <f t="shared" si="1031"/>
        <v>1.0925154103565616E-2</v>
      </c>
      <c r="AI847" s="13">
        <f t="shared" si="1032"/>
        <v>8.2506909458848737E-3</v>
      </c>
      <c r="AJ847" s="13">
        <f t="shared" si="1033"/>
        <v>3.115466401626753E-3</v>
      </c>
      <c r="AK847" s="13">
        <f t="shared" si="1034"/>
        <v>7.8426812682124032E-4</v>
      </c>
      <c r="AL847" s="13">
        <f t="shared" si="1035"/>
        <v>5.1574429789370029E-6</v>
      </c>
      <c r="AM847" s="13">
        <f t="shared" si="1036"/>
        <v>3.0366435278972645E-4</v>
      </c>
      <c r="AN847" s="13">
        <f t="shared" si="1037"/>
        <v>3.5013714534066614E-4</v>
      </c>
      <c r="AO847" s="13">
        <f t="shared" si="1038"/>
        <v>2.0186106703180086E-4</v>
      </c>
      <c r="AP847" s="13">
        <f t="shared" si="1039"/>
        <v>7.7584628243449201E-5</v>
      </c>
      <c r="AQ847" s="13">
        <f t="shared" si="1040"/>
        <v>2.2364544937456678E-5</v>
      </c>
      <c r="AR847" s="13">
        <f t="shared" si="1041"/>
        <v>2.5194279375150559E-3</v>
      </c>
      <c r="AS847" s="13">
        <f t="shared" si="1042"/>
        <v>1.9026753376486167E-3</v>
      </c>
      <c r="AT847" s="13">
        <f t="shared" si="1043"/>
        <v>7.1845147594634131E-4</v>
      </c>
      <c r="AU847" s="13">
        <f t="shared" si="1044"/>
        <v>1.8085850418999238E-4</v>
      </c>
      <c r="AV847" s="13">
        <f t="shared" si="1045"/>
        <v>3.4146145877238553E-5</v>
      </c>
      <c r="AW847" s="13">
        <f t="shared" si="1046"/>
        <v>1.2474956961616258E-7</v>
      </c>
      <c r="AX847" s="13">
        <f t="shared" si="1047"/>
        <v>3.8221287352100765E-5</v>
      </c>
      <c r="AY847" s="13">
        <f t="shared" si="1048"/>
        <v>4.4070673168466265E-5</v>
      </c>
      <c r="AZ847" s="13">
        <f t="shared" si="1049"/>
        <v>2.5407624495084171E-5</v>
      </c>
      <c r="BA847" s="13">
        <f t="shared" si="1050"/>
        <v>9.7653357826039488E-6</v>
      </c>
      <c r="BB847" s="13">
        <f t="shared" si="1051"/>
        <v>2.8149556926934154E-6</v>
      </c>
      <c r="BC847" s="13">
        <f t="shared" si="1052"/>
        <v>6.4915130238064234E-7</v>
      </c>
      <c r="BD847" s="13">
        <f t="shared" si="1053"/>
        <v>4.8416686484539312E-4</v>
      </c>
      <c r="BE847" s="13">
        <f t="shared" si="1054"/>
        <v>3.6564346188705998E-4</v>
      </c>
      <c r="BF847" s="13">
        <f t="shared" si="1055"/>
        <v>1.380672149708615E-4</v>
      </c>
      <c r="BG847" s="13">
        <f t="shared" si="1056"/>
        <v>3.4756181611871447E-5</v>
      </c>
      <c r="BH847" s="13">
        <f t="shared" si="1057"/>
        <v>6.5619786737151872E-6</v>
      </c>
      <c r="BI847" s="13">
        <f t="shared" si="1058"/>
        <v>9.9112300873891973E-7</v>
      </c>
      <c r="BJ847" s="14">
        <f t="shared" si="1059"/>
        <v>0.24036565705032134</v>
      </c>
      <c r="BK847" s="14">
        <f t="shared" si="1060"/>
        <v>0.30855106830119122</v>
      </c>
      <c r="BL847" s="14">
        <f t="shared" si="1061"/>
        <v>0.41301475510477326</v>
      </c>
      <c r="BM847" s="14">
        <f t="shared" si="1062"/>
        <v>0.29829292098505528</v>
      </c>
      <c r="BN847" s="14">
        <f t="shared" si="1063"/>
        <v>0.70149496081595064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1.61333333333333</v>
      </c>
      <c r="F848" s="10">
        <f>VLOOKUP(B848,home!$B$2:$E$405,3,FALSE)</f>
        <v>0.89</v>
      </c>
      <c r="G848" s="10">
        <f>VLOOKUP(C848,away!$B$2:$E$405,4,FALSE)</f>
        <v>2.0099999999999998</v>
      </c>
      <c r="H848" s="10">
        <f>VLOOKUP(A848,away!$A$2:$E$405,3,FALSE)</f>
        <v>1.4</v>
      </c>
      <c r="I848" s="10">
        <f>VLOOKUP(C848,away!$B$2:$E$405,3,FALSE)</f>
        <v>0.54</v>
      </c>
      <c r="J848" s="10">
        <f>VLOOKUP(B848,home!$B$2:$E$405,4,FALSE)</f>
        <v>1.33</v>
      </c>
      <c r="K848" s="12">
        <f t="shared" si="1008"/>
        <v>2.8860919999999939</v>
      </c>
      <c r="L848" s="12">
        <f t="shared" si="1009"/>
        <v>1.0054800000000002</v>
      </c>
      <c r="M848" s="13">
        <f t="shared" si="1010"/>
        <v>2.0413231202839999E-2</v>
      </c>
      <c r="N848" s="13">
        <f t="shared" si="1011"/>
        <v>5.8914463268666777E-2</v>
      </c>
      <c r="O848" s="13">
        <f t="shared" si="1012"/>
        <v>2.0525095709831562E-2</v>
      </c>
      <c r="P848" s="13">
        <f t="shared" si="1013"/>
        <v>5.9237314527379077E-2</v>
      </c>
      <c r="Q848" s="13">
        <f t="shared" si="1014"/>
        <v>8.5016280561996352E-2</v>
      </c>
      <c r="R848" s="13">
        <f t="shared" si="1015"/>
        <v>1.031878661716072E-2</v>
      </c>
      <c r="S848" s="13">
        <f t="shared" si="1016"/>
        <v>4.2975306034933811E-2</v>
      </c>
      <c r="T848" s="13">
        <f t="shared" si="1017"/>
        <v>8.5482169779476092E-2</v>
      </c>
      <c r="U848" s="13">
        <f t="shared" si="1018"/>
        <v>2.9780967505494558E-2</v>
      </c>
      <c r="V848" s="13">
        <f t="shared" si="1019"/>
        <v>1.3856708345492495E-2</v>
      </c>
      <c r="W848" s="13">
        <f t="shared" si="1020"/>
        <v>8.1788269066577546E-2</v>
      </c>
      <c r="X848" s="13">
        <f t="shared" si="1021"/>
        <v>8.2236468781062402E-2</v>
      </c>
      <c r="Y848" s="13">
        <f t="shared" si="1022"/>
        <v>4.1343562314991311E-2</v>
      </c>
      <c r="Z848" s="13">
        <f t="shared" si="1023"/>
        <v>3.4584445226075885E-3</v>
      </c>
      <c r="AA848" s="13">
        <f t="shared" si="1024"/>
        <v>9.9813890691415608E-3</v>
      </c>
      <c r="AB848" s="13">
        <f t="shared" si="1025"/>
        <v>1.4403603570668423E-2</v>
      </c>
      <c r="AC848" s="13">
        <f t="shared" si="1026"/>
        <v>2.5131806131637137E-3</v>
      </c>
      <c r="AD848" s="13">
        <f t="shared" si="1027"/>
        <v>5.9012117261724117E-2</v>
      </c>
      <c r="AE848" s="13">
        <f t="shared" si="1028"/>
        <v>5.9335503664318369E-2</v>
      </c>
      <c r="AF848" s="13">
        <f t="shared" si="1029"/>
        <v>2.9830331112199418E-2</v>
      </c>
      <c r="AG848" s="13">
        <f t="shared" si="1030"/>
        <v>9.9979337755647622E-3</v>
      </c>
      <c r="AH848" s="13">
        <f t="shared" si="1031"/>
        <v>8.6934919964786947E-4</v>
      </c>
      <c r="AI848" s="13">
        <f t="shared" si="1032"/>
        <v>2.5090217703101136E-3</v>
      </c>
      <c r="AJ848" s="13">
        <f t="shared" si="1033"/>
        <v>3.620633829558921E-3</v>
      </c>
      <c r="AK848" s="13">
        <f t="shared" si="1034"/>
        <v>3.4831607768064476E-3</v>
      </c>
      <c r="AL848" s="13">
        <f t="shared" si="1035"/>
        <v>2.9172073537359083E-4</v>
      </c>
      <c r="AM848" s="13">
        <f t="shared" si="1036"/>
        <v>3.4062879906424703E-2</v>
      </c>
      <c r="AN848" s="13">
        <f t="shared" si="1037"/>
        <v>3.4249544488311912E-2</v>
      </c>
      <c r="AO848" s="13">
        <f t="shared" si="1038"/>
        <v>1.721861599605393E-2</v>
      </c>
      <c r="AP848" s="13">
        <f t="shared" si="1039"/>
        <v>5.7709913372374381E-3</v>
      </c>
      <c r="AQ848" s="13">
        <f t="shared" si="1040"/>
        <v>1.4506540924413747E-3</v>
      </c>
      <c r="AR848" s="13">
        <f t="shared" si="1041"/>
        <v>1.7482264665238804E-4</v>
      </c>
      <c r="AS848" s="13">
        <f t="shared" si="1042"/>
        <v>5.0455424192228293E-4</v>
      </c>
      <c r="AT848" s="13">
        <f t="shared" si="1043"/>
        <v>7.280949805889812E-4</v>
      </c>
      <c r="AU848" s="13">
        <f t="shared" si="1044"/>
        <v>7.0044969957266977E-4</v>
      </c>
      <c r="AV848" s="13">
        <f t="shared" si="1045"/>
        <v>5.053905685847705E-4</v>
      </c>
      <c r="AW848" s="13">
        <f t="shared" si="1046"/>
        <v>2.3515185355041683E-5</v>
      </c>
      <c r="AX848" s="13">
        <f t="shared" si="1047"/>
        <v>1.6384767532482147E-2</v>
      </c>
      <c r="AY848" s="13">
        <f t="shared" si="1048"/>
        <v>1.6474556058560148E-2</v>
      </c>
      <c r="AZ848" s="13">
        <f t="shared" si="1049"/>
        <v>8.2824183128805285E-3</v>
      </c>
      <c r="BA848" s="13">
        <f t="shared" si="1050"/>
        <v>2.7759353217450392E-3</v>
      </c>
      <c r="BB848" s="13">
        <f t="shared" si="1051"/>
        <v>6.9778686182705052E-4</v>
      </c>
      <c r="BC848" s="13">
        <f t="shared" si="1052"/>
        <v>1.4032214676597263E-4</v>
      </c>
      <c r="BD848" s="13">
        <f t="shared" si="1053"/>
        <v>2.9296779126007179E-5</v>
      </c>
      <c r="BE848" s="13">
        <f t="shared" si="1054"/>
        <v>8.4553199861336142E-5</v>
      </c>
      <c r="BF848" s="13">
        <f t="shared" si="1055"/>
        <v>1.2201415684710143E-4</v>
      </c>
      <c r="BG848" s="13">
        <f t="shared" si="1056"/>
        <v>1.1738136065438797E-4</v>
      </c>
      <c r="BH848" s="13">
        <f t="shared" si="1057"/>
        <v>8.4693351483435805E-5</v>
      </c>
      <c r="BI848" s="13">
        <f t="shared" si="1058"/>
        <v>4.888656083390634E-5</v>
      </c>
      <c r="BJ848" s="14">
        <f t="shared" si="1059"/>
        <v>0.73046557164130754</v>
      </c>
      <c r="BK848" s="14">
        <f t="shared" si="1060"/>
        <v>0.15576201751774285</v>
      </c>
      <c r="BL848" s="14">
        <f t="shared" si="1061"/>
        <v>9.8592145594747438E-2</v>
      </c>
      <c r="BM848" s="14">
        <f t="shared" si="1062"/>
        <v>0.71740196651532595</v>
      </c>
      <c r="BN848" s="14">
        <f t="shared" si="1063"/>
        <v>0.2544251718878745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1.61333333333333</v>
      </c>
      <c r="F849" s="10">
        <f>VLOOKUP(B849,home!$B$2:$E$405,3,FALSE)</f>
        <v>1.08</v>
      </c>
      <c r="G849" s="10">
        <f>VLOOKUP(C849,away!$B$2:$E$405,4,FALSE)</f>
        <v>1.08</v>
      </c>
      <c r="H849" s="10">
        <f>VLOOKUP(A849,away!$A$2:$E$405,3,FALSE)</f>
        <v>1.4</v>
      </c>
      <c r="I849" s="10">
        <f>VLOOKUP(C849,away!$B$2:$E$405,3,FALSE)</f>
        <v>0.62</v>
      </c>
      <c r="J849" s="10">
        <f>VLOOKUP(B849,home!$B$2:$E$405,4,FALSE)</f>
        <v>0.63</v>
      </c>
      <c r="K849" s="12">
        <f t="shared" si="1008"/>
        <v>1.8817919999999961</v>
      </c>
      <c r="L849" s="12">
        <f t="shared" si="1009"/>
        <v>0.54683999999999999</v>
      </c>
      <c r="M849" s="13">
        <f t="shared" si="1010"/>
        <v>8.8157349384043099E-2</v>
      </c>
      <c r="N849" s="13">
        <f t="shared" si="1011"/>
        <v>0.1658937948120969</v>
      </c>
      <c r="O849" s="13">
        <f t="shared" si="1012"/>
        <v>4.8207964937170125E-2</v>
      </c>
      <c r="P849" s="13">
        <f t="shared" si="1013"/>
        <v>9.0717362755047076E-2</v>
      </c>
      <c r="Q849" s="13">
        <f t="shared" si="1014"/>
        <v>0.1560888079635224</v>
      </c>
      <c r="R849" s="13">
        <f t="shared" si="1015"/>
        <v>1.3181021773121054E-2</v>
      </c>
      <c r="S849" s="13">
        <f t="shared" si="1016"/>
        <v>2.3337929176442562E-2</v>
      </c>
      <c r="T849" s="13">
        <f t="shared" si="1017"/>
        <v>8.5355603746772604E-2</v>
      </c>
      <c r="U849" s="13">
        <f t="shared" si="1018"/>
        <v>2.480394132448497E-2</v>
      </c>
      <c r="V849" s="13">
        <f t="shared" si="1019"/>
        <v>2.6684047228475723E-3</v>
      </c>
      <c r="W849" s="13">
        <f t="shared" si="1020"/>
        <v>9.7908890038430715E-2</v>
      </c>
      <c r="X849" s="13">
        <f t="shared" si="1021"/>
        <v>5.3540497428615455E-2</v>
      </c>
      <c r="Y849" s="13">
        <f t="shared" si="1022"/>
        <v>1.4639042806932036E-2</v>
      </c>
      <c r="Z849" s="13">
        <f t="shared" si="1023"/>
        <v>2.4026366488045063E-3</v>
      </c>
      <c r="AA849" s="13">
        <f t="shared" si="1024"/>
        <v>4.5212624246271206E-3</v>
      </c>
      <c r="AB849" s="13">
        <f t="shared" si="1025"/>
        <v>4.2540377302819508E-3</v>
      </c>
      <c r="AC849" s="13">
        <f t="shared" si="1026"/>
        <v>1.7161830586955859E-4</v>
      </c>
      <c r="AD849" s="13">
        <f t="shared" si="1027"/>
        <v>4.6061041500799559E-2</v>
      </c>
      <c r="AE849" s="13">
        <f t="shared" si="1028"/>
        <v>2.5188019934297232E-2</v>
      </c>
      <c r="AF849" s="13">
        <f t="shared" si="1029"/>
        <v>6.886908410435549E-3</v>
      </c>
      <c r="AG849" s="13">
        <f t="shared" si="1030"/>
        <v>1.255345665054192E-3</v>
      </c>
      <c r="AH849" s="13">
        <f t="shared" si="1031"/>
        <v>3.2846445625806404E-4</v>
      </c>
      <c r="AI849" s="13">
        <f t="shared" si="1032"/>
        <v>6.1810178607077371E-4</v>
      </c>
      <c r="AJ849" s="13">
        <f t="shared" si="1033"/>
        <v>5.8156949810684547E-4</v>
      </c>
      <c r="AK849" s="13">
        <f t="shared" si="1034"/>
        <v>3.6479760966049156E-4</v>
      </c>
      <c r="AL849" s="13">
        <f t="shared" si="1035"/>
        <v>7.0640781365386123E-6</v>
      </c>
      <c r="AM849" s="13">
        <f t="shared" si="1036"/>
        <v>1.7335459881574478E-2</v>
      </c>
      <c r="AN849" s="13">
        <f t="shared" si="1037"/>
        <v>9.4797228816401874E-3</v>
      </c>
      <c r="AO849" s="13">
        <f t="shared" si="1038"/>
        <v>2.5919458302980599E-3</v>
      </c>
      <c r="AP849" s="13">
        <f t="shared" si="1039"/>
        <v>4.7245988594673042E-4</v>
      </c>
      <c r="AQ849" s="13">
        <f t="shared" si="1040"/>
        <v>6.4589991007777509E-5</v>
      </c>
      <c r="AR849" s="13">
        <f t="shared" si="1041"/>
        <v>3.5923500652031959E-5</v>
      </c>
      <c r="AS849" s="13">
        <f t="shared" si="1042"/>
        <v>6.7600556138988394E-5</v>
      </c>
      <c r="AT849" s="13">
        <f t="shared" si="1043"/>
        <v>6.3605092868949495E-5</v>
      </c>
      <c r="AU849" s="13">
        <f t="shared" si="1044"/>
        <v>3.9897184973348651E-5</v>
      </c>
      <c r="AV849" s="13">
        <f t="shared" si="1045"/>
        <v>1.8769550876341887E-5</v>
      </c>
      <c r="AW849" s="13">
        <f t="shared" si="1046"/>
        <v>2.0192257975839419E-7</v>
      </c>
      <c r="AX849" s="13">
        <f t="shared" si="1047"/>
        <v>5.4369549535779578E-3</v>
      </c>
      <c r="AY849" s="13">
        <f t="shared" si="1048"/>
        <v>2.9731444468145706E-3</v>
      </c>
      <c r="AZ849" s="13">
        <f t="shared" si="1049"/>
        <v>8.1291715464803984E-4</v>
      </c>
      <c r="BA849" s="13">
        <f t="shared" si="1050"/>
        <v>1.4817853894924472E-4</v>
      </c>
      <c r="BB849" s="13">
        <f t="shared" si="1051"/>
        <v>2.0257488059751247E-5</v>
      </c>
      <c r="BC849" s="13">
        <f t="shared" si="1052"/>
        <v>2.2155209541188749E-6</v>
      </c>
      <c r="BD849" s="13">
        <f t="shared" si="1053"/>
        <v>3.2740678494261917E-6</v>
      </c>
      <c r="BE849" s="13">
        <f t="shared" si="1054"/>
        <v>6.1611146865074001E-6</v>
      </c>
      <c r="BF849" s="13">
        <f t="shared" si="1055"/>
        <v>5.7969681640760549E-6</v>
      </c>
      <c r="BG849" s="13">
        <f t="shared" si="1056"/>
        <v>3.6362294384709951E-6</v>
      </c>
      <c r="BH849" s="13">
        <f t="shared" si="1057"/>
        <v>1.7106568668697991E-6</v>
      </c>
      <c r="BI849" s="13">
        <f t="shared" si="1058"/>
        <v>6.4382008136412896E-7</v>
      </c>
      <c r="BJ849" s="14">
        <f t="shared" si="1059"/>
        <v>0.69215579888042766</v>
      </c>
      <c r="BK849" s="14">
        <f t="shared" si="1060"/>
        <v>0.20803287286920097</v>
      </c>
      <c r="BL849" s="14">
        <f t="shared" si="1061"/>
        <v>9.7108180282377762E-2</v>
      </c>
      <c r="BM849" s="14">
        <f t="shared" si="1062"/>
        <v>0.43448024453157519</v>
      </c>
      <c r="BN849" s="14">
        <f t="shared" si="1063"/>
        <v>0.56224630162500067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1.61333333333333</v>
      </c>
      <c r="F850" s="10">
        <f>VLOOKUP(B850,home!$B$2:$E$405,3,FALSE)</f>
        <v>1.01</v>
      </c>
      <c r="G850" s="10">
        <f>VLOOKUP(C850,away!$B$2:$E$405,4,FALSE)</f>
        <v>0.62</v>
      </c>
      <c r="H850" s="10">
        <f>VLOOKUP(A850,away!$A$2:$E$405,3,FALSE)</f>
        <v>1.4</v>
      </c>
      <c r="I850" s="10">
        <f>VLOOKUP(C850,away!$B$2:$E$405,3,FALSE)</f>
        <v>0.89</v>
      </c>
      <c r="J850" s="10">
        <f>VLOOKUP(B850,home!$B$2:$E$405,4,FALSE)</f>
        <v>0.71</v>
      </c>
      <c r="K850" s="12">
        <f t="shared" si="1008"/>
        <v>1.0102693333333312</v>
      </c>
      <c r="L850" s="12">
        <f t="shared" si="1009"/>
        <v>0.88466</v>
      </c>
      <c r="M850" s="13">
        <f t="shared" si="1010"/>
        <v>0.1503289579174143</v>
      </c>
      <c r="N850" s="13">
        <f t="shared" si="1011"/>
        <v>0.15187273609592053</v>
      </c>
      <c r="O850" s="13">
        <f t="shared" si="1012"/>
        <v>0.1329900159112197</v>
      </c>
      <c r="P850" s="13">
        <f t="shared" si="1013"/>
        <v>0.13435573471461704</v>
      </c>
      <c r="Q850" s="13">
        <f t="shared" si="1014"/>
        <v>7.6716183923567285E-2</v>
      </c>
      <c r="R850" s="13">
        <f t="shared" si="1015"/>
        <v>5.8825473738009809E-2</v>
      </c>
      <c r="S850" s="13">
        <f t="shared" si="1016"/>
        <v>3.0019937111220821E-2</v>
      </c>
      <c r="T850" s="13">
        <f t="shared" si="1017"/>
        <v>6.7867739269823021E-2</v>
      </c>
      <c r="U850" s="13">
        <f t="shared" si="1018"/>
        <v>5.9429572136316548E-2</v>
      </c>
      <c r="V850" s="13">
        <f t="shared" si="1019"/>
        <v>2.9811294159605346E-3</v>
      </c>
      <c r="W850" s="13">
        <f t="shared" si="1020"/>
        <v>2.5834669329446516E-2</v>
      </c>
      <c r="X850" s="13">
        <f t="shared" si="1021"/>
        <v>2.2854898568988154E-2</v>
      </c>
      <c r="Y850" s="13">
        <f t="shared" si="1022"/>
        <v>1.0109407284020528E-2</v>
      </c>
      <c r="Z850" s="13">
        <f t="shared" si="1023"/>
        <v>1.7346847865689258E-2</v>
      </c>
      <c r="AA850" s="13">
        <f t="shared" si="1024"/>
        <v>1.7524988428704605E-2</v>
      </c>
      <c r="AB850" s="13">
        <f t="shared" si="1025"/>
        <v>8.8524791882708728E-3</v>
      </c>
      <c r="AC850" s="13">
        <f t="shared" si="1026"/>
        <v>1.6652306985190669E-4</v>
      </c>
      <c r="AD850" s="13">
        <f t="shared" si="1027"/>
        <v>6.5249935400867485E-3</v>
      </c>
      <c r="AE850" s="13">
        <f t="shared" si="1028"/>
        <v>5.7724007851731422E-3</v>
      </c>
      <c r="AF850" s="13">
        <f t="shared" si="1029"/>
        <v>2.553306039305636E-3</v>
      </c>
      <c r="AG850" s="13">
        <f t="shared" si="1030"/>
        <v>7.5293590691070814E-4</v>
      </c>
      <c r="AH850" s="13">
        <f t="shared" si="1031"/>
        <v>3.8365156082151631E-3</v>
      </c>
      <c r="AI850" s="13">
        <f t="shared" si="1032"/>
        <v>3.8759140658344523E-3</v>
      </c>
      <c r="AJ850" s="13">
        <f t="shared" si="1033"/>
        <v>1.9578585596739268E-3</v>
      </c>
      <c r="AK850" s="13">
        <f t="shared" si="1034"/>
        <v>6.5932148728091141E-4</v>
      </c>
      <c r="AL850" s="13">
        <f t="shared" si="1035"/>
        <v>5.9531655661918714E-6</v>
      </c>
      <c r="AM850" s="13">
        <f t="shared" si="1036"/>
        <v>1.3184001747495468E-3</v>
      </c>
      <c r="AN850" s="13">
        <f t="shared" si="1037"/>
        <v>1.166335898593934E-3</v>
      </c>
      <c r="AO850" s="13">
        <f t="shared" si="1038"/>
        <v>5.1590535802505479E-4</v>
      </c>
      <c r="AP850" s="13">
        <f t="shared" si="1039"/>
        <v>1.5213361134348169E-4</v>
      </c>
      <c r="AQ850" s="13">
        <f t="shared" si="1040"/>
        <v>3.3646630152781114E-5</v>
      </c>
      <c r="AR850" s="13">
        <f t="shared" si="1041"/>
        <v>6.7880237959272558E-4</v>
      </c>
      <c r="AS850" s="13">
        <f t="shared" si="1042"/>
        <v>6.857732274962216E-4</v>
      </c>
      <c r="AT850" s="13">
        <f t="shared" si="1043"/>
        <v>3.4640783068022737E-4</v>
      </c>
      <c r="AU850" s="13">
        <f t="shared" si="1044"/>
        <v>1.1665506938758627E-4</v>
      </c>
      <c r="AV850" s="13">
        <f t="shared" si="1045"/>
        <v>2.946325979503757E-5</v>
      </c>
      <c r="AW850" s="13">
        <f t="shared" si="1046"/>
        <v>1.4779475487995279E-7</v>
      </c>
      <c r="AX850" s="13">
        <f t="shared" si="1047"/>
        <v>2.2198987760179526E-4</v>
      </c>
      <c r="AY850" s="13">
        <f t="shared" si="1048"/>
        <v>1.9638556511920416E-4</v>
      </c>
      <c r="AZ850" s="13">
        <f t="shared" si="1049"/>
        <v>8.6867227019177579E-5</v>
      </c>
      <c r="BA850" s="13">
        <f t="shared" si="1050"/>
        <v>2.5615987018261886E-5</v>
      </c>
      <c r="BB850" s="13">
        <f t="shared" si="1051"/>
        <v>5.665359768893888E-6</v>
      </c>
      <c r="BC850" s="13">
        <f t="shared" si="1052"/>
        <v>1.0023834346299337E-6</v>
      </c>
      <c r="BD850" s="13">
        <f t="shared" si="1053"/>
        <v>1.0008488552175006E-4</v>
      </c>
      <c r="BE850" s="13">
        <f t="shared" si="1054"/>
        <v>1.0111269057280119E-4</v>
      </c>
      <c r="BF850" s="13">
        <f t="shared" si="1055"/>
        <v>5.1075525248261634E-5</v>
      </c>
      <c r="BG850" s="13">
        <f t="shared" si="1056"/>
        <v>1.7200012280737003E-5</v>
      </c>
      <c r="BH850" s="13">
        <f t="shared" si="1057"/>
        <v>4.3441612350463208E-6</v>
      </c>
      <c r="BI850" s="13">
        <f t="shared" si="1058"/>
        <v>8.7775457496454972E-7</v>
      </c>
      <c r="BJ850" s="14">
        <f t="shared" si="1059"/>
        <v>0.37458321881606904</v>
      </c>
      <c r="BK850" s="14">
        <f t="shared" si="1060"/>
        <v>0.31805462095974996</v>
      </c>
      <c r="BL850" s="14">
        <f t="shared" si="1061"/>
        <v>0.29008393591991138</v>
      </c>
      <c r="BM850" s="14">
        <f t="shared" si="1062"/>
        <v>0.29478328349030669</v>
      </c>
      <c r="BN850" s="14">
        <f t="shared" si="1063"/>
        <v>0.70508910230074873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1.3428571428571401</v>
      </c>
      <c r="F851" s="10">
        <f>VLOOKUP(B851,home!$B$2:$E$405,3,FALSE)</f>
        <v>0.96</v>
      </c>
      <c r="G851" s="10">
        <f>VLOOKUP(C851,away!$B$2:$E$405,4,FALSE)</f>
        <v>1.4</v>
      </c>
      <c r="H851" s="10">
        <f>VLOOKUP(A851,away!$A$2:$E$405,3,FALSE)</f>
        <v>1.2</v>
      </c>
      <c r="I851" s="10">
        <f>VLOOKUP(C851,away!$B$2:$E$405,3,FALSE)</f>
        <v>0.28000000000000003</v>
      </c>
      <c r="J851" s="10">
        <f>VLOOKUP(B851,home!$B$2:$E$405,4,FALSE)</f>
        <v>0.83</v>
      </c>
      <c r="K851" s="12">
        <f t="shared" si="1008"/>
        <v>1.8047999999999962</v>
      </c>
      <c r="L851" s="12">
        <f t="shared" si="1009"/>
        <v>0.27888000000000002</v>
      </c>
      <c r="M851" s="13">
        <f t="shared" si="1010"/>
        <v>0.12447131390842792</v>
      </c>
      <c r="N851" s="13">
        <f t="shared" si="1011"/>
        <v>0.2246458273419302</v>
      </c>
      <c r="O851" s="13">
        <f t="shared" si="1012"/>
        <v>3.4712560022782377E-2</v>
      </c>
      <c r="P851" s="13">
        <f t="shared" si="1013"/>
        <v>6.2649228329117498E-2</v>
      </c>
      <c r="Q851" s="13">
        <f t="shared" si="1014"/>
        <v>0.20272039459335744</v>
      </c>
      <c r="R851" s="13">
        <f t="shared" si="1015"/>
        <v>4.8403193695767746E-3</v>
      </c>
      <c r="S851" s="13">
        <f t="shared" si="1016"/>
        <v>7.8831934985466243E-3</v>
      </c>
      <c r="T851" s="13">
        <f t="shared" si="1017"/>
        <v>5.6534663644195522E-2</v>
      </c>
      <c r="U851" s="13">
        <f t="shared" si="1018"/>
        <v>8.7358083982121432E-3</v>
      </c>
      <c r="V851" s="13">
        <f t="shared" si="1019"/>
        <v>4.4086551524313551E-4</v>
      </c>
      <c r="W851" s="13">
        <f t="shared" si="1020"/>
        <v>0.12195658938736359</v>
      </c>
      <c r="X851" s="13">
        <f t="shared" si="1021"/>
        <v>3.4011253648347957E-2</v>
      </c>
      <c r="Y851" s="13">
        <f t="shared" si="1022"/>
        <v>4.7425292087256389E-3</v>
      </c>
      <c r="Z851" s="13">
        <f t="shared" si="1023"/>
        <v>4.4995608859585705E-4</v>
      </c>
      <c r="AA851" s="13">
        <f t="shared" si="1024"/>
        <v>8.1208074869780109E-4</v>
      </c>
      <c r="AB851" s="13">
        <f t="shared" si="1025"/>
        <v>7.3282166762489432E-4</v>
      </c>
      <c r="AC851" s="13">
        <f t="shared" si="1026"/>
        <v>1.3868599247705406E-5</v>
      </c>
      <c r="AD851" s="13">
        <f t="shared" si="1027"/>
        <v>5.5026813131578346E-2</v>
      </c>
      <c r="AE851" s="13">
        <f t="shared" si="1028"/>
        <v>1.534587764613457E-2</v>
      </c>
      <c r="AF851" s="13">
        <f t="shared" si="1029"/>
        <v>2.1398291789770044E-3</v>
      </c>
      <c r="AG851" s="13">
        <f t="shared" si="1030"/>
        <v>1.9891852047770238E-4</v>
      </c>
      <c r="AH851" s="13">
        <f t="shared" si="1031"/>
        <v>3.1370938496903149E-5</v>
      </c>
      <c r="AI851" s="13">
        <f t="shared" si="1032"/>
        <v>5.6618269799210675E-5</v>
      </c>
      <c r="AJ851" s="13">
        <f t="shared" si="1033"/>
        <v>5.1092326666807623E-5</v>
      </c>
      <c r="AK851" s="13">
        <f t="shared" si="1034"/>
        <v>3.07371437227514E-5</v>
      </c>
      <c r="AL851" s="13">
        <f t="shared" si="1035"/>
        <v>2.7921519058237978E-7</v>
      </c>
      <c r="AM851" s="13">
        <f t="shared" si="1036"/>
        <v>1.9862478467974464E-2</v>
      </c>
      <c r="AN851" s="13">
        <f t="shared" si="1037"/>
        <v>5.5392479951487184E-3</v>
      </c>
      <c r="AO851" s="13">
        <f t="shared" si="1038"/>
        <v>7.7239274044353732E-4</v>
      </c>
      <c r="AP851" s="13">
        <f t="shared" si="1039"/>
        <v>7.1801629151631237E-5</v>
      </c>
      <c r="AQ851" s="13">
        <f t="shared" si="1040"/>
        <v>5.0060095844517295E-6</v>
      </c>
      <c r="AR851" s="13">
        <f t="shared" si="1041"/>
        <v>1.7497454656032709E-6</v>
      </c>
      <c r="AS851" s="13">
        <f t="shared" si="1042"/>
        <v>3.1579406163207763E-6</v>
      </c>
      <c r="AT851" s="13">
        <f t="shared" si="1043"/>
        <v>2.849725612167863E-6</v>
      </c>
      <c r="AU851" s="13">
        <f t="shared" si="1044"/>
        <v>1.7143949282801831E-6</v>
      </c>
      <c r="AV851" s="13">
        <f t="shared" si="1045"/>
        <v>7.7353499164001711E-7</v>
      </c>
      <c r="AW851" s="13">
        <f t="shared" si="1046"/>
        <v>3.903758955127312E-9</v>
      </c>
      <c r="AX851" s="13">
        <f t="shared" si="1047"/>
        <v>5.9746335231667096E-3</v>
      </c>
      <c r="AY851" s="13">
        <f t="shared" si="1048"/>
        <v>1.666205796940732E-3</v>
      </c>
      <c r="AZ851" s="13">
        <f t="shared" si="1049"/>
        <v>2.3233573632541567E-4</v>
      </c>
      <c r="BA851" s="13">
        <f t="shared" si="1050"/>
        <v>2.1597930048810647E-5</v>
      </c>
      <c r="BB851" s="13">
        <f t="shared" si="1051"/>
        <v>1.505807683003078E-6</v>
      </c>
      <c r="BC851" s="13">
        <f t="shared" si="1052"/>
        <v>8.3987929327179715E-8</v>
      </c>
      <c r="BD851" s="13">
        <f t="shared" si="1053"/>
        <v>8.1328169241240002E-8</v>
      </c>
      <c r="BE851" s="13">
        <f t="shared" si="1054"/>
        <v>1.4678107984658962E-7</v>
      </c>
      <c r="BF851" s="13">
        <f t="shared" si="1055"/>
        <v>1.3245524645356224E-7</v>
      </c>
      <c r="BG851" s="13">
        <f t="shared" si="1056"/>
        <v>7.968507626646288E-8</v>
      </c>
      <c r="BH851" s="13">
        <f t="shared" si="1057"/>
        <v>3.5953906411427985E-8</v>
      </c>
      <c r="BI851" s="13">
        <f t="shared" si="1058"/>
        <v>1.2977922058269008E-8</v>
      </c>
      <c r="BJ851" s="14">
        <f t="shared" si="1059"/>
        <v>0.75146998592548486</v>
      </c>
      <c r="BK851" s="14">
        <f t="shared" si="1060"/>
        <v>0.19712495486271422</v>
      </c>
      <c r="BL851" s="14">
        <f t="shared" si="1061"/>
        <v>5.0014143408593933E-2</v>
      </c>
      <c r="BM851" s="14">
        <f t="shared" si="1062"/>
        <v>0.34335319482701487</v>
      </c>
      <c r="BN851" s="14">
        <f t="shared" si="1063"/>
        <v>0.65403964356519217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1.3428571428571401</v>
      </c>
      <c r="F852" s="10">
        <f>VLOOKUP(B852,home!$B$2:$E$405,3,FALSE)</f>
        <v>0.96</v>
      </c>
      <c r="G852" s="10">
        <f>VLOOKUP(C852,away!$B$2:$E$405,4,FALSE)</f>
        <v>0.96</v>
      </c>
      <c r="H852" s="10">
        <f>VLOOKUP(A852,away!$A$2:$E$405,3,FALSE)</f>
        <v>1.2</v>
      </c>
      <c r="I852" s="10">
        <f>VLOOKUP(C852,away!$B$2:$E$405,3,FALSE)</f>
        <v>0.96</v>
      </c>
      <c r="J852" s="10">
        <f>VLOOKUP(B852,home!$B$2:$E$405,4,FALSE)</f>
        <v>1.31</v>
      </c>
      <c r="K852" s="12">
        <f t="shared" si="1008"/>
        <v>1.2375771428571403</v>
      </c>
      <c r="L852" s="12">
        <f t="shared" si="1009"/>
        <v>1.50912</v>
      </c>
      <c r="M852" s="13">
        <f t="shared" si="1010"/>
        <v>6.4139354874144017E-2</v>
      </c>
      <c r="N852" s="13">
        <f t="shared" si="1011"/>
        <v>7.9377399549843339E-2</v>
      </c>
      <c r="O852" s="13">
        <f t="shared" si="1012"/>
        <v>9.6793983227668218E-2</v>
      </c>
      <c r="P852" s="13">
        <f t="shared" si="1013"/>
        <v>0.11979002120865957</v>
      </c>
      <c r="Q852" s="13">
        <f t="shared" si="1014"/>
        <v>4.9117827671162392E-2</v>
      </c>
      <c r="R852" s="13">
        <f t="shared" si="1015"/>
        <v>7.3036867984269338E-2</v>
      </c>
      <c r="S852" s="13">
        <f t="shared" si="1016"/>
        <v>5.5931530685522132E-2</v>
      </c>
      <c r="T852" s="13">
        <f t="shared" si="1017"/>
        <v>7.4124696095104595E-2</v>
      </c>
      <c r="U852" s="13">
        <f t="shared" si="1018"/>
        <v>9.038875840320619E-2</v>
      </c>
      <c r="V852" s="13">
        <f t="shared" si="1019"/>
        <v>1.1606739835296464E-2</v>
      </c>
      <c r="W852" s="13">
        <f t="shared" si="1020"/>
        <v>2.026236694420885E-2</v>
      </c>
      <c r="X852" s="13">
        <f t="shared" si="1021"/>
        <v>3.0578343202844461E-2</v>
      </c>
      <c r="Y852" s="13">
        <f t="shared" si="1022"/>
        <v>2.307319464713832E-2</v>
      </c>
      <c r="Z852" s="13">
        <f t="shared" si="1023"/>
        <v>3.674046607080686E-2</v>
      </c>
      <c r="AA852" s="13">
        <f t="shared" si="1024"/>
        <v>4.5469161027148854E-2</v>
      </c>
      <c r="AB852" s="13">
        <f t="shared" si="1025"/>
        <v>2.8135797196045059E-2</v>
      </c>
      <c r="AC852" s="13">
        <f t="shared" si="1026"/>
        <v>1.3548347322811609E-3</v>
      </c>
      <c r="AD852" s="13">
        <f t="shared" si="1027"/>
        <v>6.2690605475842339E-3</v>
      </c>
      <c r="AE852" s="13">
        <f t="shared" si="1028"/>
        <v>9.4607646535703194E-3</v>
      </c>
      <c r="AF852" s="13">
        <f t="shared" si="1029"/>
        <v>7.1387145769980223E-3</v>
      </c>
      <c r="AG852" s="13">
        <f t="shared" si="1030"/>
        <v>3.591058980813086E-3</v>
      </c>
      <c r="AH852" s="13">
        <f t="shared" si="1031"/>
        <v>1.386144303919401E-2</v>
      </c>
      <c r="AI852" s="13">
        <f t="shared" si="1032"/>
        <v>1.7154605072322717E-2</v>
      </c>
      <c r="AJ852" s="13">
        <f t="shared" si="1033"/>
        <v>1.061507356612388E-2</v>
      </c>
      <c r="AK852" s="13">
        <f t="shared" si="1034"/>
        <v>4.3789908050606494E-3</v>
      </c>
      <c r="AL852" s="13">
        <f t="shared" si="1035"/>
        <v>1.0121441454012099E-4</v>
      </c>
      <c r="AM852" s="13">
        <f t="shared" si="1036"/>
        <v>1.5516892081755423E-3</v>
      </c>
      <c r="AN852" s="13">
        <f t="shared" si="1037"/>
        <v>2.3416852178418743E-3</v>
      </c>
      <c r="AO852" s="13">
        <f t="shared" si="1038"/>
        <v>1.7669419979747653E-3</v>
      </c>
      <c r="AP852" s="13">
        <f t="shared" si="1039"/>
        <v>8.8884250266122605E-4</v>
      </c>
      <c r="AQ852" s="13">
        <f t="shared" si="1040"/>
        <v>3.3534249940402733E-4</v>
      </c>
      <c r="AR852" s="13">
        <f t="shared" si="1041"/>
        <v>4.1837161838616868E-3</v>
      </c>
      <c r="AS852" s="13">
        <f t="shared" si="1042"/>
        <v>5.1776715213487238E-3</v>
      </c>
      <c r="AT852" s="13">
        <f t="shared" si="1043"/>
        <v>3.2038839640217689E-3</v>
      </c>
      <c r="AU852" s="13">
        <f t="shared" si="1044"/>
        <v>1.3216845207466234E-3</v>
      </c>
      <c r="AV852" s="13">
        <f t="shared" si="1045"/>
        <v>4.089216382360285E-4</v>
      </c>
      <c r="AW852" s="13">
        <f t="shared" si="1046"/>
        <v>5.2509262787488981E-6</v>
      </c>
      <c r="AX852" s="13">
        <f t="shared" si="1047"/>
        <v>3.200558494760247E-4</v>
      </c>
      <c r="AY852" s="13">
        <f t="shared" si="1048"/>
        <v>4.8300268356125844E-4</v>
      </c>
      <c r="AZ852" s="13">
        <f t="shared" si="1049"/>
        <v>3.6445450490798321E-4</v>
      </c>
      <c r="BA852" s="13">
        <f t="shared" si="1050"/>
        <v>1.8333519414891195E-4</v>
      </c>
      <c r="BB852" s="13">
        <f t="shared" si="1051"/>
        <v>6.9168702048501485E-5</v>
      </c>
      <c r="BC852" s="13">
        <f t="shared" si="1052"/>
        <v>2.087677432708688E-5</v>
      </c>
      <c r="BD852" s="13">
        <f t="shared" si="1053"/>
        <v>1.0522882945648926E-3</v>
      </c>
      <c r="BE852" s="13">
        <f t="shared" si="1054"/>
        <v>1.3022879410496324E-3</v>
      </c>
      <c r="BF852" s="13">
        <f t="shared" si="1055"/>
        <v>8.0584089463075614E-4</v>
      </c>
      <c r="BG852" s="13">
        <f t="shared" si="1056"/>
        <v>3.3243009065819106E-4</v>
      </c>
      <c r="BH852" s="13">
        <f t="shared" si="1057"/>
        <v>1.0285197044912599E-4</v>
      </c>
      <c r="BI852" s="13">
        <f t="shared" si="1058"/>
        <v>2.545744954513126E-5</v>
      </c>
      <c r="BJ852" s="14">
        <f t="shared" si="1059"/>
        <v>0.3113188220037949</v>
      </c>
      <c r="BK852" s="14">
        <f t="shared" si="1060"/>
        <v>0.25340669843400476</v>
      </c>
      <c r="BL852" s="14">
        <f t="shared" si="1061"/>
        <v>0.39775171479015153</v>
      </c>
      <c r="BM852" s="14">
        <f t="shared" si="1062"/>
        <v>0.51648449502572868</v>
      </c>
      <c r="BN852" s="14">
        <f t="shared" si="1063"/>
        <v>0.48225545451574692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1.3428571428571401</v>
      </c>
      <c r="F853" s="10">
        <f>VLOOKUP(B853,home!$B$2:$E$405,3,FALSE)</f>
        <v>1.02</v>
      </c>
      <c r="G853" s="10">
        <f>VLOOKUP(C853,away!$B$2:$E$405,4,FALSE)</f>
        <v>1.28</v>
      </c>
      <c r="H853" s="10">
        <f>VLOOKUP(A853,away!$A$2:$E$405,3,FALSE)</f>
        <v>1.2</v>
      </c>
      <c r="I853" s="10">
        <f>VLOOKUP(C853,away!$B$2:$E$405,3,FALSE)</f>
        <v>0.53</v>
      </c>
      <c r="J853" s="10">
        <f>VLOOKUP(B853,home!$B$2:$E$405,4,FALSE)</f>
        <v>0.31</v>
      </c>
      <c r="K853" s="12">
        <f t="shared" si="1008"/>
        <v>1.7532342857142822</v>
      </c>
      <c r="L853" s="12">
        <f t="shared" si="1009"/>
        <v>0.19716</v>
      </c>
      <c r="M853" s="13">
        <f t="shared" si="1010"/>
        <v>0.14221798601017163</v>
      </c>
      <c r="N853" s="13">
        <f t="shared" si="1011"/>
        <v>0.24934144911826703</v>
      </c>
      <c r="O853" s="13">
        <f t="shared" si="1012"/>
        <v>2.8039698121765433E-2</v>
      </c>
      <c r="P853" s="13">
        <f t="shared" si="1013"/>
        <v>4.9160160108157526E-2</v>
      </c>
      <c r="Q853" s="13">
        <f t="shared" si="1014"/>
        <v>0.21857698872191447</v>
      </c>
      <c r="R853" s="13">
        <f t="shared" si="1015"/>
        <v>2.7641534408436364E-3</v>
      </c>
      <c r="S853" s="13">
        <f t="shared" si="1016"/>
        <v>4.2482695221243592E-3</v>
      </c>
      <c r="T853" s="13">
        <f t="shared" si="1017"/>
        <v>4.3094639096412653E-2</v>
      </c>
      <c r="U853" s="13">
        <f t="shared" si="1018"/>
        <v>4.8462085834621686E-3</v>
      </c>
      <c r="V853" s="13">
        <f t="shared" si="1019"/>
        <v>1.631654927522493E-4</v>
      </c>
      <c r="W853" s="13">
        <f t="shared" si="1020"/>
        <v>0.12773889023181478</v>
      </c>
      <c r="X853" s="13">
        <f t="shared" si="1021"/>
        <v>2.51849995981046E-2</v>
      </c>
      <c r="Y853" s="13">
        <f t="shared" si="1022"/>
        <v>2.4827372603811516E-3</v>
      </c>
      <c r="Z853" s="13">
        <f t="shared" si="1023"/>
        <v>1.8166016413224379E-4</v>
      </c>
      <c r="AA853" s="13">
        <f t="shared" si="1024"/>
        <v>3.1849282810513375E-4</v>
      </c>
      <c r="AB853" s="13">
        <f t="shared" si="1025"/>
        <v>2.7919627299401292E-4</v>
      </c>
      <c r="AC853" s="13">
        <f t="shared" si="1026"/>
        <v>3.5250647495692394E-6</v>
      </c>
      <c r="AD853" s="13">
        <f t="shared" si="1027"/>
        <v>5.5989050493377754E-2</v>
      </c>
      <c r="AE853" s="13">
        <f t="shared" si="1028"/>
        <v>1.1038801195274357E-2</v>
      </c>
      <c r="AF853" s="13">
        <f t="shared" si="1029"/>
        <v>1.0882050218301461E-3</v>
      </c>
      <c r="AG853" s="13">
        <f t="shared" si="1030"/>
        <v>7.1516834034677203E-5</v>
      </c>
      <c r="AH853" s="13">
        <f t="shared" si="1031"/>
        <v>8.9540294900782965E-6</v>
      </c>
      <c r="AI853" s="13">
        <f t="shared" si="1032"/>
        <v>1.5698511497302041E-5</v>
      </c>
      <c r="AJ853" s="13">
        <f t="shared" si="1033"/>
        <v>1.3761584295874897E-5</v>
      </c>
      <c r="AK853" s="13">
        <f t="shared" si="1034"/>
        <v>8.0424271377583672E-6</v>
      </c>
      <c r="AL853" s="13">
        <f t="shared" si="1035"/>
        <v>4.8740036993085207E-8</v>
      </c>
      <c r="AM853" s="13">
        <f t="shared" si="1036"/>
        <v>1.9632384589915577E-2</v>
      </c>
      <c r="AN853" s="13">
        <f t="shared" si="1037"/>
        <v>3.8707209457477551E-3</v>
      </c>
      <c r="AO853" s="13">
        <f t="shared" si="1038"/>
        <v>3.815756708318137E-4</v>
      </c>
      <c r="AP853" s="13">
        <f t="shared" si="1039"/>
        <v>2.5077153087066797E-5</v>
      </c>
      <c r="AQ853" s="13">
        <f t="shared" si="1040"/>
        <v>1.2360528756615225E-6</v>
      </c>
      <c r="AR853" s="13">
        <f t="shared" si="1041"/>
        <v>3.5307529085276778E-7</v>
      </c>
      <c r="AS853" s="13">
        <f t="shared" si="1042"/>
        <v>6.1902370536161482E-7</v>
      </c>
      <c r="AT853" s="13">
        <f t="shared" si="1043"/>
        <v>5.4264679195493945E-7</v>
      </c>
      <c r="AU853" s="13">
        <f t="shared" si="1044"/>
        <v>3.1712898689608829E-7</v>
      </c>
      <c r="AV853" s="13">
        <f t="shared" si="1045"/>
        <v>1.390003532050144E-7</v>
      </c>
      <c r="AW853" s="13">
        <f t="shared" si="1046"/>
        <v>4.6799597526258414E-10</v>
      </c>
      <c r="AX853" s="13">
        <f t="shared" si="1047"/>
        <v>5.7366949622281276E-3</v>
      </c>
      <c r="AY853" s="13">
        <f t="shared" si="1048"/>
        <v>1.1310467787528974E-3</v>
      </c>
      <c r="AZ853" s="13">
        <f t="shared" si="1049"/>
        <v>1.1149859144946062E-4</v>
      </c>
      <c r="BA853" s="13">
        <f t="shared" si="1050"/>
        <v>7.3276874300585534E-6</v>
      </c>
      <c r="BB853" s="13">
        <f t="shared" si="1051"/>
        <v>3.6118171342758607E-7</v>
      </c>
      <c r="BC853" s="13">
        <f t="shared" si="1052"/>
        <v>1.4242117323876589E-8</v>
      </c>
      <c r="BD853" s="13">
        <f t="shared" si="1053"/>
        <v>1.1602054057421934E-8</v>
      </c>
      <c r="BE853" s="13">
        <f t="shared" si="1054"/>
        <v>2.0341118958182637E-8</v>
      </c>
      <c r="BF853" s="13">
        <f t="shared" si="1055"/>
        <v>1.783137358363929E-8</v>
      </c>
      <c r="BG853" s="13">
        <f t="shared" si="1056"/>
        <v>1.0420858509405448E-8</v>
      </c>
      <c r="BH853" s="13">
        <f t="shared" si="1057"/>
        <v>4.5675516063167673E-9</v>
      </c>
      <c r="BI853" s="13">
        <f t="shared" si="1058"/>
        <v>1.6015976155927778E-9</v>
      </c>
      <c r="BJ853" s="14">
        <f t="shared" si="1059"/>
        <v>0.765505215427561</v>
      </c>
      <c r="BK853" s="14">
        <f t="shared" si="1060"/>
        <v>0.19692420171674524</v>
      </c>
      <c r="BL853" s="14">
        <f t="shared" si="1061"/>
        <v>3.6296243039274007E-2</v>
      </c>
      <c r="BM853" s="14">
        <f t="shared" si="1062"/>
        <v>0.30767583851583569</v>
      </c>
      <c r="BN853" s="14">
        <f t="shared" si="1063"/>
        <v>0.69010043552111977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1.3428571428571401</v>
      </c>
      <c r="F854" s="10">
        <f>VLOOKUP(B854,home!$B$2:$E$405,3,FALSE)</f>
        <v>1.17</v>
      </c>
      <c r="G854" s="10">
        <f>VLOOKUP(C854,away!$B$2:$E$405,4,FALSE)</f>
        <v>0.74</v>
      </c>
      <c r="H854" s="10">
        <f>VLOOKUP(A854,away!$A$2:$E$405,3,FALSE)</f>
        <v>1.2</v>
      </c>
      <c r="I854" s="10">
        <f>VLOOKUP(C854,away!$B$2:$E$405,3,FALSE)</f>
        <v>0.85</v>
      </c>
      <c r="J854" s="10">
        <f>VLOOKUP(B854,home!$B$2:$E$405,4,FALSE)</f>
        <v>1.19</v>
      </c>
      <c r="K854" s="12">
        <f t="shared" si="1008"/>
        <v>1.1626457142857118</v>
      </c>
      <c r="L854" s="12">
        <f t="shared" si="1009"/>
        <v>1.2138</v>
      </c>
      <c r="M854" s="13">
        <f t="shared" si="1010"/>
        <v>9.2880113992324528E-2</v>
      </c>
      <c r="N854" s="13">
        <f t="shared" si="1011"/>
        <v>0.10798666647554447</v>
      </c>
      <c r="O854" s="13">
        <f t="shared" si="1012"/>
        <v>0.1127378823638835</v>
      </c>
      <c r="P854" s="13">
        <f t="shared" si="1013"/>
        <v>0.13107421576801587</v>
      </c>
      <c r="Q854" s="13">
        <f t="shared" si="1014"/>
        <v>6.2775117488896179E-2</v>
      </c>
      <c r="R854" s="13">
        <f t="shared" si="1015"/>
        <v>6.8420620806640908E-2</v>
      </c>
      <c r="S854" s="13">
        <f t="shared" si="1016"/>
        <v>4.6243617984308677E-2</v>
      </c>
      <c r="T854" s="13">
        <f t="shared" si="1017"/>
        <v>7.619643760802218E-2</v>
      </c>
      <c r="U854" s="13">
        <f t="shared" si="1018"/>
        <v>7.9548941549608856E-2</v>
      </c>
      <c r="V854" s="13">
        <f t="shared" si="1019"/>
        <v>7.2510988162054878E-3</v>
      </c>
      <c r="W854" s="13">
        <f t="shared" si="1020"/>
        <v>2.4328407104082388E-2</v>
      </c>
      <c r="X854" s="13">
        <f t="shared" si="1021"/>
        <v>2.9529820542935202E-2</v>
      </c>
      <c r="Y854" s="13">
        <f t="shared" si="1022"/>
        <v>1.7921648087507378E-2</v>
      </c>
      <c r="Z854" s="13">
        <f t="shared" si="1023"/>
        <v>2.7682983178366923E-2</v>
      </c>
      <c r="AA854" s="13">
        <f t="shared" si="1024"/>
        <v>3.2185501750971755E-2</v>
      </c>
      <c r="AB854" s="13">
        <f t="shared" si="1025"/>
        <v>1.8710167836451297E-2</v>
      </c>
      <c r="AC854" s="13">
        <f t="shared" si="1026"/>
        <v>6.3955569304443986E-4</v>
      </c>
      <c r="AD854" s="13">
        <f t="shared" si="1027"/>
        <v>7.0713295637398633E-3</v>
      </c>
      <c r="AE854" s="13">
        <f t="shared" si="1028"/>
        <v>8.5831798244674455E-3</v>
      </c>
      <c r="AF854" s="13">
        <f t="shared" si="1029"/>
        <v>5.2091318354692941E-3</v>
      </c>
      <c r="AG854" s="13">
        <f t="shared" si="1030"/>
        <v>2.1076147406308772E-3</v>
      </c>
      <c r="AH854" s="13">
        <f t="shared" si="1031"/>
        <v>8.4004012454754456E-3</v>
      </c>
      <c r="AI854" s="13">
        <f t="shared" si="1032"/>
        <v>9.766690506332382E-3</v>
      </c>
      <c r="AJ854" s="13">
        <f t="shared" si="1033"/>
        <v>5.6776004299711478E-3</v>
      </c>
      <c r="AK854" s="13">
        <f t="shared" si="1034"/>
        <v>2.200345935777556E-3</v>
      </c>
      <c r="AL854" s="13">
        <f t="shared" si="1035"/>
        <v>3.6102135237558939E-5</v>
      </c>
      <c r="AM854" s="13">
        <f t="shared" si="1036"/>
        <v>1.6442902023167997E-3</v>
      </c>
      <c r="AN854" s="13">
        <f t="shared" si="1037"/>
        <v>1.9958394475721314E-3</v>
      </c>
      <c r="AO854" s="13">
        <f t="shared" si="1038"/>
        <v>1.2112749607315269E-3</v>
      </c>
      <c r="AP854" s="13">
        <f t="shared" si="1039"/>
        <v>4.90081849111976E-4</v>
      </c>
      <c r="AQ854" s="13">
        <f t="shared" si="1040"/>
        <v>1.4871533711302914E-4</v>
      </c>
      <c r="AR854" s="13">
        <f t="shared" si="1041"/>
        <v>2.0392814063516181E-3</v>
      </c>
      <c r="AS854" s="13">
        <f t="shared" si="1042"/>
        <v>2.3709617873172478E-3</v>
      </c>
      <c r="AT854" s="13">
        <f t="shared" si="1043"/>
        <v>1.3782942803797953E-3</v>
      </c>
      <c r="AU854" s="13">
        <f t="shared" si="1044"/>
        <v>5.3415597936935929E-4</v>
      </c>
      <c r="AV854" s="13">
        <f t="shared" si="1045"/>
        <v>1.5525854004346817E-4</v>
      </c>
      <c r="AW854" s="13">
        <f t="shared" si="1046"/>
        <v>1.4152231242610664E-6</v>
      </c>
      <c r="AX854" s="13">
        <f t="shared" si="1047"/>
        <v>3.1862115946093594E-4</v>
      </c>
      <c r="AY854" s="13">
        <f t="shared" si="1048"/>
        <v>3.8674236335368403E-4</v>
      </c>
      <c r="AZ854" s="13">
        <f t="shared" si="1049"/>
        <v>2.3471394031935089E-4</v>
      </c>
      <c r="BA854" s="13">
        <f t="shared" si="1050"/>
        <v>9.4965260253209401E-5</v>
      </c>
      <c r="BB854" s="13">
        <f t="shared" si="1051"/>
        <v>2.8817208223836403E-5</v>
      </c>
      <c r="BC854" s="13">
        <f t="shared" si="1052"/>
        <v>6.9956654684185218E-6</v>
      </c>
      <c r="BD854" s="13">
        <f t="shared" si="1053"/>
        <v>4.125466285049322E-4</v>
      </c>
      <c r="BE854" s="13">
        <f t="shared" si="1054"/>
        <v>4.7964556957427902E-4</v>
      </c>
      <c r="BF854" s="13">
        <f t="shared" si="1055"/>
        <v>2.7882893292083244E-4</v>
      </c>
      <c r="BG854" s="13">
        <f t="shared" si="1056"/>
        <v>1.0805975462642133E-4</v>
      </c>
      <c r="BH854" s="13">
        <f t="shared" si="1057"/>
        <v>3.1408802650793596E-5</v>
      </c>
      <c r="BI854" s="13">
        <f t="shared" si="1058"/>
        <v>7.30346195855817E-6</v>
      </c>
      <c r="BJ854" s="14">
        <f t="shared" si="1059"/>
        <v>0.34827041066522024</v>
      </c>
      <c r="BK854" s="14">
        <f t="shared" si="1060"/>
        <v>0.27851144675249029</v>
      </c>
      <c r="BL854" s="14">
        <f t="shared" si="1061"/>
        <v>0.34544389756881005</v>
      </c>
      <c r="BM854" s="14">
        <f t="shared" si="1062"/>
        <v>0.42364879412935258</v>
      </c>
      <c r="BN854" s="14">
        <f t="shared" si="1063"/>
        <v>0.57587461689530539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1.3428571428571401</v>
      </c>
      <c r="F855" s="10">
        <f>VLOOKUP(B855,home!$B$2:$E$405,3,FALSE)</f>
        <v>0.64</v>
      </c>
      <c r="G855" s="10">
        <f>VLOOKUP(C855,away!$B$2:$E$405,4,FALSE)</f>
        <v>0.85</v>
      </c>
      <c r="H855" s="10">
        <f>VLOOKUP(A855,away!$A$2:$E$405,3,FALSE)</f>
        <v>1.2</v>
      </c>
      <c r="I855" s="10">
        <f>VLOOKUP(C855,away!$B$2:$E$405,3,FALSE)</f>
        <v>0.74</v>
      </c>
      <c r="J855" s="10">
        <f>VLOOKUP(B855,home!$B$2:$E$405,4,FALSE)</f>
        <v>1.19</v>
      </c>
      <c r="K855" s="12">
        <f t="shared" si="1008"/>
        <v>0.73051428571428423</v>
      </c>
      <c r="L855" s="12">
        <f t="shared" si="1009"/>
        <v>1.0567199999999999</v>
      </c>
      <c r="M855" s="13">
        <f t="shared" si="1010"/>
        <v>0.16742257293634796</v>
      </c>
      <c r="N855" s="13">
        <f t="shared" si="1011"/>
        <v>0.12230458128104389</v>
      </c>
      <c r="O855" s="13">
        <f t="shared" si="1012"/>
        <v>0.1769187812732976</v>
      </c>
      <c r="P855" s="13">
        <f t="shared" si="1013"/>
        <v>0.12924169713130468</v>
      </c>
      <c r="Q855" s="13">
        <f t="shared" si="1014"/>
        <v>4.4672621917053186E-2</v>
      </c>
      <c r="R855" s="13">
        <f t="shared" si="1015"/>
        <v>9.347680727355949E-2</v>
      </c>
      <c r="S855" s="13">
        <f t="shared" si="1016"/>
        <v>2.4942001524087074E-2</v>
      </c>
      <c r="T855" s="13">
        <f t="shared" si="1017"/>
        <v>4.7206453032188435E-2</v>
      </c>
      <c r="U855" s="13">
        <f t="shared" si="1018"/>
        <v>6.8286143096296117E-2</v>
      </c>
      <c r="V855" s="13">
        <f t="shared" si="1019"/>
        <v>2.1393282812521711E-3</v>
      </c>
      <c r="W855" s="13">
        <f t="shared" si="1020"/>
        <v>1.0877996163573463E-2</v>
      </c>
      <c r="X855" s="13">
        <f t="shared" si="1021"/>
        <v>1.1494996105971348E-2</v>
      </c>
      <c r="Y855" s="13">
        <f t="shared" si="1022"/>
        <v>6.0734961425510199E-3</v>
      </c>
      <c r="Z855" s="13">
        <f t="shared" si="1023"/>
        <v>3.2926270594038597E-2</v>
      </c>
      <c r="AA855" s="13">
        <f t="shared" si="1024"/>
        <v>2.4053111044239347E-2</v>
      </c>
      <c r="AB855" s="13">
        <f t="shared" si="1025"/>
        <v>8.7855706168444309E-3</v>
      </c>
      <c r="AC855" s="13">
        <f t="shared" si="1026"/>
        <v>1.0321577794916949E-4</v>
      </c>
      <c r="AD855" s="13">
        <f t="shared" si="1027"/>
        <v>1.9866328993588976E-3</v>
      </c>
      <c r="AE855" s="13">
        <f t="shared" si="1028"/>
        <v>2.0993147174105339E-3</v>
      </c>
      <c r="AF855" s="13">
        <f t="shared" si="1029"/>
        <v>1.1091939240910295E-3</v>
      </c>
      <c r="AG855" s="13">
        <f t="shared" si="1030"/>
        <v>3.9070246782182418E-4</v>
      </c>
      <c r="AH855" s="13">
        <f t="shared" si="1031"/>
        <v>8.6984621655331121E-3</v>
      </c>
      <c r="AI855" s="13">
        <f t="shared" si="1032"/>
        <v>6.3543508756671481E-3</v>
      </c>
      <c r="AJ855" s="13">
        <f t="shared" si="1033"/>
        <v>2.3209720455579612E-3</v>
      </c>
      <c r="AK855" s="13">
        <f t="shared" si="1034"/>
        <v>5.6516774534119837E-4</v>
      </c>
      <c r="AL855" s="13">
        <f t="shared" si="1035"/>
        <v>3.1870928940866758E-6</v>
      </c>
      <c r="AM855" s="13">
        <f t="shared" si="1036"/>
        <v>2.9025274269033264E-4</v>
      </c>
      <c r="AN855" s="13">
        <f t="shared" si="1037"/>
        <v>3.0671587825572823E-4</v>
      </c>
      <c r="AO855" s="13">
        <f t="shared" si="1038"/>
        <v>1.6205640143519652E-4</v>
      </c>
      <c r="AP855" s="13">
        <f t="shared" si="1039"/>
        <v>5.7082746841533624E-5</v>
      </c>
      <c r="AQ855" s="13">
        <f t="shared" si="1040"/>
        <v>1.5080120060596347E-5</v>
      </c>
      <c r="AR855" s="13">
        <f t="shared" si="1041"/>
        <v>1.8383677879124311E-3</v>
      </c>
      <c r="AS855" s="13">
        <f t="shared" si="1042"/>
        <v>1.3429539314669984E-3</v>
      </c>
      <c r="AT855" s="13">
        <f t="shared" si="1043"/>
        <v>4.9052351599640194E-4</v>
      </c>
      <c r="AU855" s="13">
        <f t="shared" si="1044"/>
        <v>1.1944481197139029E-4</v>
      </c>
      <c r="AV855" s="13">
        <f t="shared" si="1045"/>
        <v>2.1814035374889285E-5</v>
      </c>
      <c r="AW855" s="13">
        <f t="shared" si="1046"/>
        <v>6.8340926415958623E-8</v>
      </c>
      <c r="AX855" s="13">
        <f t="shared" si="1047"/>
        <v>3.5338962500506704E-5</v>
      </c>
      <c r="AY855" s="13">
        <f t="shared" si="1048"/>
        <v>3.7343388453535436E-5</v>
      </c>
      <c r="AZ855" s="13">
        <f t="shared" si="1049"/>
        <v>1.9730752723309978E-5</v>
      </c>
      <c r="BA855" s="13">
        <f t="shared" si="1050"/>
        <v>6.9499603392587065E-6</v>
      </c>
      <c r="BB855" s="13">
        <f t="shared" si="1051"/>
        <v>1.8360405224253646E-6</v>
      </c>
      <c r="BC855" s="13">
        <f t="shared" si="1052"/>
        <v>3.8803614817146644E-7</v>
      </c>
      <c r="BD855" s="13">
        <f t="shared" si="1053"/>
        <v>3.2377333480713717E-4</v>
      </c>
      <c r="BE855" s="13">
        <f t="shared" si="1054"/>
        <v>2.3652104640996759E-4</v>
      </c>
      <c r="BF855" s="13">
        <f t="shared" si="1055"/>
        <v>8.6391001637286247E-5</v>
      </c>
      <c r="BG855" s="13">
        <f t="shared" si="1056"/>
        <v>2.1036620284401245E-5</v>
      </c>
      <c r="BH855" s="13">
        <f t="shared" si="1057"/>
        <v>3.8418879102254979E-6</v>
      </c>
      <c r="BI855" s="13">
        <f t="shared" si="1058"/>
        <v>5.61310800506545E-7</v>
      </c>
      <c r="BJ855" s="14">
        <f t="shared" si="1059"/>
        <v>0.24914876368103428</v>
      </c>
      <c r="BK855" s="14">
        <f t="shared" si="1060"/>
        <v>0.3238893461322887</v>
      </c>
      <c r="BL855" s="14">
        <f t="shared" si="1061"/>
        <v>0.39394459542090804</v>
      </c>
      <c r="BM855" s="14">
        <f t="shared" si="1062"/>
        <v>0.26583463896813569</v>
      </c>
      <c r="BN855" s="14">
        <f t="shared" si="1063"/>
        <v>0.73403706181260686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1.3561643835616399</v>
      </c>
      <c r="F856" s="10">
        <f>VLOOKUP(B856,home!$B$2:$E$405,3,FALSE)</f>
        <v>0.63</v>
      </c>
      <c r="G856" s="10">
        <f>VLOOKUP(C856,away!$B$2:$E$405,4,FALSE)</f>
        <v>1.2</v>
      </c>
      <c r="H856" s="10">
        <f>VLOOKUP(A856,away!$A$2:$E$405,3,FALSE)</f>
        <v>1.0958904109589001</v>
      </c>
      <c r="I856" s="10">
        <f>VLOOKUP(C856,away!$B$2:$E$405,3,FALSE)</f>
        <v>0.65</v>
      </c>
      <c r="J856" s="10">
        <f>VLOOKUP(B856,home!$B$2:$E$405,4,FALSE)</f>
        <v>1.43</v>
      </c>
      <c r="K856" s="12">
        <f t="shared" si="1008"/>
        <v>1.0252602739725998</v>
      </c>
      <c r="L856" s="12">
        <f t="shared" si="1009"/>
        <v>1.0186301369862976</v>
      </c>
      <c r="M856" s="13">
        <f t="shared" si="1010"/>
        <v>0.12952382849343022</v>
      </c>
      <c r="N856" s="13">
        <f t="shared" si="1011"/>
        <v>0.13279563588715429</v>
      </c>
      <c r="O856" s="13">
        <f t="shared" si="1012"/>
        <v>0.13193687516125255</v>
      </c>
      <c r="P856" s="13">
        <f t="shared" si="1013"/>
        <v>0.13526963677491446</v>
      </c>
      <c r="Q856" s="13">
        <f t="shared" si="1014"/>
        <v>6.8075045016014704E-2</v>
      </c>
      <c r="R856" s="13">
        <f t="shared" si="1015"/>
        <v>6.7197438609525345E-2</v>
      </c>
      <c r="S856" s="13">
        <f t="shared" si="1016"/>
        <v>3.5317583733531714E-2</v>
      </c>
      <c r="T856" s="13">
        <f t="shared" si="1017"/>
        <v>6.9343292430011444E-2</v>
      </c>
      <c r="U856" s="13">
        <f t="shared" si="1018"/>
        <v>6.8894864319058918E-2</v>
      </c>
      <c r="V856" s="13">
        <f t="shared" si="1019"/>
        <v>4.0982563928980377E-3</v>
      </c>
      <c r="W856" s="13">
        <f t="shared" si="1020"/>
        <v>2.326487976793877E-2</v>
      </c>
      <c r="X856" s="13">
        <f t="shared" si="1021"/>
        <v>2.3698307664985215E-2</v>
      </c>
      <c r="Y856" s="13">
        <f t="shared" si="1022"/>
        <v>1.2069905191563656E-2</v>
      </c>
      <c r="Z856" s="13">
        <f t="shared" si="1023"/>
        <v>2.2816445365316379E-2</v>
      </c>
      <c r="AA856" s="13">
        <f t="shared" si="1024"/>
        <v>2.3392795026325127E-2</v>
      </c>
      <c r="AB856" s="13">
        <f t="shared" si="1025"/>
        <v>1.1991851718837484E-2</v>
      </c>
      <c r="AC856" s="13">
        <f t="shared" si="1026"/>
        <v>2.6750369995911003E-4</v>
      </c>
      <c r="AD856" s="13">
        <f t="shared" si="1027"/>
        <v>5.9631392512041227E-3</v>
      </c>
      <c r="AE856" s="13">
        <f t="shared" si="1028"/>
        <v>6.0742333523224239E-3</v>
      </c>
      <c r="AF856" s="13">
        <f t="shared" si="1029"/>
        <v>3.0936985758814638E-3</v>
      </c>
      <c r="AG856" s="13">
        <f t="shared" si="1030"/>
        <v>1.0504448680481498E-3</v>
      </c>
      <c r="AH856" s="13">
        <f t="shared" si="1031"/>
        <v>5.8103797170031488E-3</v>
      </c>
      <c r="AI856" s="13">
        <f t="shared" si="1032"/>
        <v>5.9571515005394848E-3</v>
      </c>
      <c r="AJ856" s="13">
        <f t="shared" si="1033"/>
        <v>3.0538153897696984E-3</v>
      </c>
      <c r="AK856" s="13">
        <f t="shared" si="1034"/>
        <v>1.0436518677256743E-3</v>
      </c>
      <c r="AL856" s="13">
        <f t="shared" si="1035"/>
        <v>1.1174817406281325E-5</v>
      </c>
      <c r="AM856" s="13">
        <f t="shared" si="1036"/>
        <v>1.2227539564852608E-3</v>
      </c>
      <c r="AN856" s="13">
        <f t="shared" si="1037"/>
        <v>1.2455340301951187E-3</v>
      </c>
      <c r="AO856" s="13">
        <f t="shared" si="1038"/>
        <v>6.3436924989937438E-4</v>
      </c>
      <c r="AP856" s="13">
        <f t="shared" si="1039"/>
        <v>2.1539587864163157E-4</v>
      </c>
      <c r="AQ856" s="13">
        <f t="shared" si="1040"/>
        <v>5.4852183341752265E-5</v>
      </c>
      <c r="AR856" s="13">
        <f t="shared" si="1041"/>
        <v>1.1837255774146645E-3</v>
      </c>
      <c r="AS856" s="13">
        <f t="shared" si="1042"/>
        <v>1.2136268098085329E-3</v>
      </c>
      <c r="AT856" s="13">
        <f t="shared" si="1043"/>
        <v>6.2214167776239438E-4</v>
      </c>
      <c r="AU856" s="13">
        <f t="shared" si="1044"/>
        <v>2.1261904899748182E-4</v>
      </c>
      <c r="AV856" s="13">
        <f t="shared" si="1045"/>
        <v>5.449746610673794E-5</v>
      </c>
      <c r="AW856" s="13">
        <f t="shared" si="1046"/>
        <v>3.2418176750352809E-7</v>
      </c>
      <c r="AX856" s="13">
        <f t="shared" si="1047"/>
        <v>2.0894017607119304E-4</v>
      </c>
      <c r="AY856" s="13">
        <f t="shared" si="1048"/>
        <v>2.1283276017334052E-4</v>
      </c>
      <c r="AZ856" s="13">
        <f t="shared" si="1049"/>
        <v>1.0839893182527082E-4</v>
      </c>
      <c r="BA856" s="13">
        <f t="shared" si="1050"/>
        <v>3.6806139591447986E-5</v>
      </c>
      <c r="BB856" s="13">
        <f t="shared" si="1051"/>
        <v>9.3729607534933629E-6</v>
      </c>
      <c r="BC856" s="13">
        <f t="shared" si="1052"/>
        <v>1.909516059259627E-6</v>
      </c>
      <c r="BD856" s="13">
        <f t="shared" si="1053"/>
        <v>2.0096309117934727E-4</v>
      </c>
      <c r="BE856" s="13">
        <f t="shared" si="1054"/>
        <v>2.0603947392091812E-4</v>
      </c>
      <c r="BF856" s="13">
        <f t="shared" si="1055"/>
        <v>1.0562204374066543E-4</v>
      </c>
      <c r="BG856" s="13">
        <f t="shared" si="1056"/>
        <v>3.6096695167700187E-5</v>
      </c>
      <c r="BH856" s="13">
        <f t="shared" si="1057"/>
        <v>9.2521268942854258E-6</v>
      </c>
      <c r="BI856" s="13">
        <f t="shared" si="1058"/>
        <v>1.8971676308928675E-6</v>
      </c>
      <c r="BJ856" s="14">
        <f t="shared" si="1059"/>
        <v>0.34937974778816139</v>
      </c>
      <c r="BK856" s="14">
        <f t="shared" si="1060"/>
        <v>0.30470081667231314</v>
      </c>
      <c r="BL856" s="14">
        <f t="shared" si="1061"/>
        <v>0.32312530448866095</v>
      </c>
      <c r="BM856" s="14">
        <f t="shared" si="1062"/>
        <v>0.33501134579375436</v>
      </c>
      <c r="BN856" s="14">
        <f t="shared" si="1063"/>
        <v>0.66479845994229148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1.3561643835616399</v>
      </c>
      <c r="F857" s="10">
        <f>VLOOKUP(B857,home!$B$2:$E$405,3,FALSE)</f>
        <v>0.95</v>
      </c>
      <c r="G857" s="10">
        <f>VLOOKUP(C857,away!$B$2:$E$405,4,FALSE)</f>
        <v>1.58</v>
      </c>
      <c r="H857" s="10">
        <f>VLOOKUP(A857,away!$A$2:$E$405,3,FALSE)</f>
        <v>1.0958904109589001</v>
      </c>
      <c r="I857" s="10">
        <f>VLOOKUP(C857,away!$B$2:$E$405,3,FALSE)</f>
        <v>0.63</v>
      </c>
      <c r="J857" s="10">
        <f>VLOOKUP(B857,home!$B$2:$E$405,4,FALSE)</f>
        <v>0.91</v>
      </c>
      <c r="K857" s="12">
        <f t="shared" si="1008"/>
        <v>2.0356027397260217</v>
      </c>
      <c r="L857" s="12">
        <f t="shared" si="1009"/>
        <v>0.62827397260273743</v>
      </c>
      <c r="M857" s="13">
        <f t="shared" si="1010"/>
        <v>6.9677577554833683E-2</v>
      </c>
      <c r="N857" s="13">
        <f t="shared" si="1011"/>
        <v>0.14183586776809182</v>
      </c>
      <c r="O857" s="13">
        <f t="shared" si="1012"/>
        <v>4.3776608451710691E-2</v>
      </c>
      <c r="P857" s="13">
        <f t="shared" si="1013"/>
        <v>8.9111784100215613E-2</v>
      </c>
      <c r="Q857" s="13">
        <f t="shared" si="1014"/>
        <v>0.14436074051007275</v>
      </c>
      <c r="R857" s="13">
        <f t="shared" si="1015"/>
        <v>1.3751851849515422E-2</v>
      </c>
      <c r="S857" s="13">
        <f t="shared" si="1016"/>
        <v>2.8491626518137185E-2</v>
      </c>
      <c r="T857" s="13">
        <f t="shared" si="1017"/>
        <v>9.0698095928136338E-2</v>
      </c>
      <c r="U857" s="13">
        <f t="shared" si="1018"/>
        <v>2.7993307301179951E-2</v>
      </c>
      <c r="V857" s="13">
        <f t="shared" si="1019"/>
        <v>4.0487114762439852E-3</v>
      </c>
      <c r="W857" s="13">
        <f t="shared" si="1020"/>
        <v>9.7953706297060461E-2</v>
      </c>
      <c r="X857" s="13">
        <f t="shared" si="1021"/>
        <v>6.1541764186415958E-2</v>
      </c>
      <c r="Y857" s="13">
        <f t="shared" si="1022"/>
        <v>1.9332544333190208E-2</v>
      </c>
      <c r="Z857" s="13">
        <f t="shared" si="1023"/>
        <v>2.8799768640464527E-3</v>
      </c>
      <c r="AA857" s="13">
        <f t="shared" si="1024"/>
        <v>5.8624887948005152E-3</v>
      </c>
      <c r="AB857" s="13">
        <f t="shared" si="1025"/>
        <v>5.966849126154518E-3</v>
      </c>
      <c r="AC857" s="13">
        <f t="shared" si="1026"/>
        <v>3.2362267354873976E-4</v>
      </c>
      <c r="AD857" s="13">
        <f t="shared" si="1027"/>
        <v>4.9848708226153574E-2</v>
      </c>
      <c r="AE857" s="13">
        <f t="shared" si="1028"/>
        <v>3.1318645946360267E-2</v>
      </c>
      <c r="AF857" s="13">
        <f t="shared" si="1029"/>
        <v>9.8383450526291893E-3</v>
      </c>
      <c r="AG857" s="13">
        <f t="shared" si="1030"/>
        <v>2.0603920433506099E-3</v>
      </c>
      <c r="AH857" s="13">
        <f t="shared" si="1031"/>
        <v>4.523536263446096E-4</v>
      </c>
      <c r="AI857" s="13">
        <f t="shared" si="1032"/>
        <v>9.2081228111208838E-4</v>
      </c>
      <c r="AJ857" s="13">
        <f t="shared" si="1033"/>
        <v>9.3720400110256755E-4</v>
      </c>
      <c r="AK857" s="13">
        <f t="shared" si="1034"/>
        <v>6.359250107755254E-4</v>
      </c>
      <c r="AL857" s="13">
        <f t="shared" si="1035"/>
        <v>1.655545145352675E-5</v>
      </c>
      <c r="AM857" s="13">
        <f t="shared" si="1036"/>
        <v>2.0294433407392252E-2</v>
      </c>
      <c r="AN857" s="13">
        <f t="shared" si="1037"/>
        <v>1.2750464298584041E-2</v>
      </c>
      <c r="AO857" s="13">
        <f t="shared" si="1038"/>
        <v>4.0053924287003851E-3</v>
      </c>
      <c r="AP857" s="13">
        <f t="shared" si="1039"/>
        <v>8.3882793767083941E-4</v>
      </c>
      <c r="AQ857" s="13">
        <f t="shared" si="1040"/>
        <v>1.3175344018265489E-4</v>
      </c>
      <c r="AR857" s="13">
        <f t="shared" si="1041"/>
        <v>5.684040196895645E-5</v>
      </c>
      <c r="AS857" s="13">
        <f t="shared" si="1042"/>
        <v>1.1570447797513612E-4</v>
      </c>
      <c r="AT857" s="13">
        <f t="shared" si="1043"/>
        <v>1.1776417618237813E-4</v>
      </c>
      <c r="AU857" s="13">
        <f t="shared" si="1044"/>
        <v>7.9907026559475613E-5</v>
      </c>
      <c r="AV857" s="13">
        <f t="shared" si="1045"/>
        <v>4.0664740546957126E-5</v>
      </c>
      <c r="AW857" s="13">
        <f t="shared" si="1046"/>
        <v>5.8813987200436871E-7</v>
      </c>
      <c r="AX857" s="13">
        <f t="shared" si="1047"/>
        <v>6.8852340408791695E-3</v>
      </c>
      <c r="AY857" s="13">
        <f t="shared" si="1048"/>
        <v>4.3258133431627547E-3</v>
      </c>
      <c r="AZ857" s="13">
        <f t="shared" si="1049"/>
        <v>1.3588979669233959E-3</v>
      </c>
      <c r="BA857" s="13">
        <f t="shared" si="1050"/>
        <v>2.8458674134691515E-4</v>
      </c>
      <c r="BB857" s="13">
        <f t="shared" si="1051"/>
        <v>4.4699610634023516E-5</v>
      </c>
      <c r="BC857" s="13">
        <f t="shared" si="1052"/>
        <v>5.6167203893667061E-6</v>
      </c>
      <c r="BD857" s="13">
        <f t="shared" si="1053"/>
        <v>5.9518908582287847E-6</v>
      </c>
      <c r="BE857" s="13">
        <f t="shared" si="1054"/>
        <v>1.2115685337560777E-5</v>
      </c>
      <c r="BF857" s="13">
        <f t="shared" si="1055"/>
        <v>1.2331361133398557E-5</v>
      </c>
      <c r="BG857" s="13">
        <f t="shared" si="1056"/>
        <v>8.367250835899028E-6</v>
      </c>
      <c r="BH857" s="13">
        <f t="shared" si="1057"/>
        <v>4.2580996813827259E-6</v>
      </c>
      <c r="BI857" s="13">
        <f t="shared" si="1058"/>
        <v>1.7335598754898347E-6</v>
      </c>
      <c r="BJ857" s="14">
        <f t="shared" si="1059"/>
        <v>0.69971453022732688</v>
      </c>
      <c r="BK857" s="14">
        <f t="shared" si="1060"/>
        <v>0.19599569111759549</v>
      </c>
      <c r="BL857" s="14">
        <f t="shared" si="1061"/>
        <v>0.10075303911365076</v>
      </c>
      <c r="BM857" s="14">
        <f t="shared" si="1062"/>
        <v>0.49250358188488885</v>
      </c>
      <c r="BN857" s="14">
        <f t="shared" si="1063"/>
        <v>0.50251443023443998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1.3434343434343401</v>
      </c>
      <c r="F858" s="10">
        <f>VLOOKUP(B858,home!$B$2:$E$405,3,FALSE)</f>
        <v>1.24</v>
      </c>
      <c r="G858" s="10">
        <f>VLOOKUP(C858,away!$B$2:$E$405,4,FALSE)</f>
        <v>1.1599999999999999</v>
      </c>
      <c r="H858" s="10">
        <f>VLOOKUP(A858,away!$A$2:$E$405,3,FALSE)</f>
        <v>0.98989898989898994</v>
      </c>
      <c r="I858" s="10">
        <f>VLOOKUP(C858,away!$B$2:$E$405,3,FALSE)</f>
        <v>0.41</v>
      </c>
      <c r="J858" s="10">
        <f>VLOOKUP(B858,home!$B$2:$E$405,4,FALSE)</f>
        <v>1.68</v>
      </c>
      <c r="K858" s="12">
        <f t="shared" si="1008"/>
        <v>1.9323959595959546</v>
      </c>
      <c r="L858" s="12">
        <f t="shared" si="1009"/>
        <v>0.68184242424242425</v>
      </c>
      <c r="M858" s="13">
        <f t="shared" si="1010"/>
        <v>7.3223535692575253E-2</v>
      </c>
      <c r="N858" s="13">
        <f t="shared" si="1011"/>
        <v>0.14149686451966256</v>
      </c>
      <c r="O858" s="13">
        <f t="shared" si="1012"/>
        <v>4.9926913088227186E-2</v>
      </c>
      <c r="P858" s="13">
        <f t="shared" si="1013"/>
        <v>9.6478565126788582E-2</v>
      </c>
      <c r="Q858" s="13">
        <f t="shared" si="1014"/>
        <v>0.13671398464664608</v>
      </c>
      <c r="R858" s="13">
        <f t="shared" si="1015"/>
        <v>1.7021143727508823E-2</v>
      </c>
      <c r="S858" s="13">
        <f t="shared" si="1016"/>
        <v>3.1779787198488889E-2</v>
      </c>
      <c r="T858" s="13">
        <f t="shared" si="1017"/>
        <v>9.3217394719310731E-2</v>
      </c>
      <c r="U858" s="13">
        <f t="shared" si="1018"/>
        <v>3.2891589366740068E-2</v>
      </c>
      <c r="V858" s="13">
        <f t="shared" si="1019"/>
        <v>4.6525239307657739E-3</v>
      </c>
      <c r="W858" s="13">
        <f t="shared" si="1020"/>
        <v>8.8061850517147433E-2</v>
      </c>
      <c r="X858" s="13">
        <f t="shared" si="1021"/>
        <v>6.0044305639885782E-2</v>
      </c>
      <c r="Y858" s="13">
        <f t="shared" si="1022"/>
        <v>2.0470377459726394E-2</v>
      </c>
      <c r="Z858" s="13">
        <f t="shared" si="1023"/>
        <v>3.8685793008477833E-3</v>
      </c>
      <c r="AA858" s="13">
        <f t="shared" si="1024"/>
        <v>7.4756270103347976E-3</v>
      </c>
      <c r="AB858" s="13">
        <f t="shared" si="1025"/>
        <v>7.222935715108676E-3</v>
      </c>
      <c r="AC858" s="13">
        <f t="shared" si="1026"/>
        <v>3.8313230576477315E-4</v>
      </c>
      <c r="AD858" s="13">
        <f t="shared" si="1027"/>
        <v>4.2542591033469669E-2</v>
      </c>
      <c r="AE858" s="13">
        <f t="shared" si="1028"/>
        <v>2.9007343403814979E-2</v>
      </c>
      <c r="AF858" s="13">
        <f t="shared" si="1029"/>
        <v>9.8892186736448482E-3</v>
      </c>
      <c r="AG858" s="13">
        <f t="shared" si="1030"/>
        <v>2.2476296114338186E-3</v>
      </c>
      <c r="AH858" s="13">
        <f t="shared" si="1031"/>
        <v>6.5944037221602868E-4</v>
      </c>
      <c r="AI858" s="13">
        <f t="shared" si="1032"/>
        <v>1.2742999108647059E-3</v>
      </c>
      <c r="AJ858" s="13">
        <f t="shared" si="1033"/>
        <v>1.2312259995342217E-3</v>
      </c>
      <c r="AK858" s="13">
        <f t="shared" si="1034"/>
        <v>7.9307204894980702E-4</v>
      </c>
      <c r="AL858" s="13">
        <f t="shared" si="1035"/>
        <v>2.0192444827627436E-5</v>
      </c>
      <c r="AM858" s="13">
        <f t="shared" si="1036"/>
        <v>1.6441826204763969E-2</v>
      </c>
      <c r="AN858" s="13">
        <f t="shared" si="1037"/>
        <v>1.1210734638428881E-2</v>
      </c>
      <c r="AO858" s="13">
        <f t="shared" si="1038"/>
        <v>3.8219772417024326E-3</v>
      </c>
      <c r="AP858" s="13">
        <f t="shared" si="1039"/>
        <v>8.6866207596058697E-4</v>
      </c>
      <c r="AQ858" s="13">
        <f t="shared" si="1040"/>
        <v>1.4807266393010584E-4</v>
      </c>
      <c r="AR858" s="13">
        <f t="shared" si="1041"/>
        <v>8.9926884407020742E-5</v>
      </c>
      <c r="AS858" s="13">
        <f t="shared" si="1042"/>
        <v>1.7377434808717933E-4</v>
      </c>
      <c r="AT858" s="13">
        <f t="shared" si="1043"/>
        <v>1.6790042406254318E-4</v>
      </c>
      <c r="AU858" s="13">
        <f t="shared" si="1044"/>
        <v>1.0815003369096862E-4</v>
      </c>
      <c r="AV858" s="13">
        <f t="shared" si="1045"/>
        <v>5.2247172033648553E-5</v>
      </c>
      <c r="AW858" s="13">
        <f t="shared" si="1046"/>
        <v>7.3903761685408027E-7</v>
      </c>
      <c r="AX858" s="13">
        <f t="shared" si="1047"/>
        <v>5.2953530877441306E-3</v>
      </c>
      <c r="AY858" s="13">
        <f t="shared" si="1048"/>
        <v>3.6105963865670642E-3</v>
      </c>
      <c r="AZ858" s="13">
        <f t="shared" si="1049"/>
        <v>1.2309288965889121E-3</v>
      </c>
      <c r="BA858" s="13">
        <f t="shared" si="1050"/>
        <v>2.7976651430674539E-4</v>
      </c>
      <c r="BB858" s="13">
        <f t="shared" si="1051"/>
        <v>4.7689169584191034E-5</v>
      </c>
      <c r="BC858" s="13">
        <f t="shared" si="1052"/>
        <v>6.5032997998785814E-6</v>
      </c>
      <c r="BD858" s="13">
        <f t="shared" si="1053"/>
        <v>1.0219327478108541E-5</v>
      </c>
      <c r="BE858" s="13">
        <f t="shared" si="1054"/>
        <v>1.9747787128484858E-5</v>
      </c>
      <c r="BF858" s="13">
        <f t="shared" si="1055"/>
        <v>1.9080272029022572E-5</v>
      </c>
      <c r="BG858" s="13">
        <f t="shared" si="1056"/>
        <v>1.2290213525624976E-5</v>
      </c>
      <c r="BH858" s="13">
        <f t="shared" si="1057"/>
        <v>5.9373897398723163E-6</v>
      </c>
      <c r="BI858" s="13">
        <f t="shared" si="1058"/>
        <v>2.2946775887751472E-6</v>
      </c>
      <c r="BJ858" s="14">
        <f t="shared" si="1059"/>
        <v>0.66665367040411916</v>
      </c>
      <c r="BK858" s="14">
        <f t="shared" si="1060"/>
        <v>0.21014833308577796</v>
      </c>
      <c r="BL858" s="14">
        <f t="shared" si="1061"/>
        <v>0.1191578157692556</v>
      </c>
      <c r="BM858" s="14">
        <f t="shared" si="1062"/>
        <v>0.48135753440964196</v>
      </c>
      <c r="BN858" s="14">
        <f t="shared" si="1063"/>
        <v>0.51486100680140845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1.3434343434343401</v>
      </c>
      <c r="F859" s="10">
        <f>VLOOKUP(B859,home!$B$2:$E$405,3,FALSE)</f>
        <v>0.5</v>
      </c>
      <c r="G859" s="10">
        <f>VLOOKUP(C859,away!$B$2:$E$405,4,FALSE)</f>
        <v>0.99</v>
      </c>
      <c r="H859" s="10">
        <f>VLOOKUP(A859,away!$A$2:$E$405,3,FALSE)</f>
        <v>0.98989898989898994</v>
      </c>
      <c r="I859" s="10">
        <f>VLOOKUP(C859,away!$B$2:$E$405,3,FALSE)</f>
        <v>0.91</v>
      </c>
      <c r="J859" s="10">
        <f>VLOOKUP(B859,home!$B$2:$E$405,4,FALSE)</f>
        <v>1.23</v>
      </c>
      <c r="K859" s="12">
        <f t="shared" si="1008"/>
        <v>0.66499999999999837</v>
      </c>
      <c r="L859" s="12">
        <f t="shared" si="1009"/>
        <v>1.1079939393939393</v>
      </c>
      <c r="M859" s="13">
        <f t="shared" si="1010"/>
        <v>0.16982378482339994</v>
      </c>
      <c r="N859" s="13">
        <f t="shared" si="1011"/>
        <v>0.11293281690756067</v>
      </c>
      <c r="O859" s="13">
        <f t="shared" si="1012"/>
        <v>0.18816372434926756</v>
      </c>
      <c r="P859" s="13">
        <f t="shared" si="1013"/>
        <v>0.12512887669226261</v>
      </c>
      <c r="Q859" s="13">
        <f t="shared" si="1014"/>
        <v>3.7550161621763826E-2</v>
      </c>
      <c r="R859" s="13">
        <f t="shared" si="1015"/>
        <v>0.10424213309639017</v>
      </c>
      <c r="S859" s="13">
        <f t="shared" si="1016"/>
        <v>2.3049238654275456E-2</v>
      </c>
      <c r="T859" s="13">
        <f t="shared" si="1017"/>
        <v>4.1605351500177211E-2</v>
      </c>
      <c r="U859" s="13">
        <f t="shared" si="1018"/>
        <v>6.9321018509099289E-2</v>
      </c>
      <c r="V859" s="13">
        <f t="shared" si="1019"/>
        <v>1.8870052366474226E-3</v>
      </c>
      <c r="W859" s="13">
        <f t="shared" si="1020"/>
        <v>8.3236191594909612E-3</v>
      </c>
      <c r="X859" s="13">
        <f t="shared" si="1021"/>
        <v>9.2225195825392601E-3</v>
      </c>
      <c r="Y859" s="13">
        <f t="shared" si="1022"/>
        <v>5.1092479016977138E-3</v>
      </c>
      <c r="Z859" s="13">
        <f t="shared" si="1023"/>
        <v>3.8499883900098897E-2</v>
      </c>
      <c r="AA859" s="13">
        <f t="shared" si="1024"/>
        <v>2.5602422793565702E-2</v>
      </c>
      <c r="AB859" s="13">
        <f t="shared" si="1025"/>
        <v>8.5128055788605741E-3</v>
      </c>
      <c r="AC859" s="13">
        <f t="shared" si="1026"/>
        <v>8.6898474578976656E-5</v>
      </c>
      <c r="AD859" s="13">
        <f t="shared" si="1027"/>
        <v>1.3838016852653686E-3</v>
      </c>
      <c r="AE859" s="13">
        <f t="shared" si="1028"/>
        <v>1.5332438805971478E-3</v>
      </c>
      <c r="AF859" s="13">
        <f t="shared" si="1029"/>
        <v>8.4941246365724261E-4</v>
      </c>
      <c r="AG859" s="13">
        <f t="shared" si="1030"/>
        <v>3.1371462059263315E-4</v>
      </c>
      <c r="AH859" s="13">
        <f t="shared" si="1031"/>
        <v>1.0664409507169967E-2</v>
      </c>
      <c r="AI859" s="13">
        <f t="shared" si="1032"/>
        <v>7.0918323222680111E-3</v>
      </c>
      <c r="AJ859" s="13">
        <f t="shared" si="1033"/>
        <v>2.3580342471541072E-3</v>
      </c>
      <c r="AK859" s="13">
        <f t="shared" si="1034"/>
        <v>5.2269759145249259E-4</v>
      </c>
      <c r="AL859" s="13">
        <f t="shared" si="1035"/>
        <v>2.5611273524838405E-6</v>
      </c>
      <c r="AM859" s="13">
        <f t="shared" si="1036"/>
        <v>1.8404562414029368E-4</v>
      </c>
      <c r="AN859" s="13">
        <f t="shared" si="1037"/>
        <v>2.0392143611942028E-4</v>
      </c>
      <c r="AO859" s="13">
        <f t="shared" si="1038"/>
        <v>1.1297185766641306E-4</v>
      </c>
      <c r="AP859" s="13">
        <f t="shared" si="1039"/>
        <v>4.1724044538820131E-5</v>
      </c>
      <c r="AQ859" s="13">
        <f t="shared" si="1040"/>
        <v>1.1557497119003873E-5</v>
      </c>
      <c r="AR859" s="13">
        <f t="shared" si="1041"/>
        <v>2.3632202202318853E-3</v>
      </c>
      <c r="AS859" s="13">
        <f t="shared" si="1042"/>
        <v>1.5715414464541999E-3</v>
      </c>
      <c r="AT859" s="13">
        <f t="shared" si="1043"/>
        <v>5.2253753094602012E-4</v>
      </c>
      <c r="AU859" s="13">
        <f t="shared" si="1044"/>
        <v>1.1582915269303419E-4</v>
      </c>
      <c r="AV859" s="13">
        <f t="shared" si="1045"/>
        <v>1.9256596635216882E-5</v>
      </c>
      <c r="AW859" s="13">
        <f t="shared" si="1046"/>
        <v>5.2418875937161347E-8</v>
      </c>
      <c r="AX859" s="13">
        <f t="shared" si="1047"/>
        <v>2.0398390008882483E-5</v>
      </c>
      <c r="AY859" s="13">
        <f t="shared" si="1048"/>
        <v>2.2601292503235672E-5</v>
      </c>
      <c r="AZ859" s="13">
        <f t="shared" si="1049"/>
        <v>1.2521047558027406E-5</v>
      </c>
      <c r="BA859" s="13">
        <f t="shared" si="1050"/>
        <v>4.6244149363858829E-6</v>
      </c>
      <c r="BB859" s="13">
        <f t="shared" si="1051"/>
        <v>1.2809559306895917E-6</v>
      </c>
      <c r="BC859" s="13">
        <f t="shared" si="1052"/>
        <v>2.8385828156695802E-7</v>
      </c>
      <c r="BD859" s="13">
        <f t="shared" si="1053"/>
        <v>4.3640561357835691E-4</v>
      </c>
      <c r="BE859" s="13">
        <f t="shared" si="1054"/>
        <v>2.9020973302960662E-4</v>
      </c>
      <c r="BF859" s="13">
        <f t="shared" si="1055"/>
        <v>9.6494736232343944E-5</v>
      </c>
      <c r="BG859" s="13">
        <f t="shared" si="1056"/>
        <v>2.1389666531502857E-5</v>
      </c>
      <c r="BH859" s="13">
        <f t="shared" si="1057"/>
        <v>3.5560320608623407E-6</v>
      </c>
      <c r="BI859" s="13">
        <f t="shared" si="1058"/>
        <v>4.7295226409469041E-7</v>
      </c>
      <c r="BJ859" s="14">
        <f t="shared" si="1059"/>
        <v>0.21943981974214471</v>
      </c>
      <c r="BK859" s="14">
        <f t="shared" si="1060"/>
        <v>0.32000096630102015</v>
      </c>
      <c r="BL859" s="14">
        <f t="shared" si="1061"/>
        <v>0.42191999167588501</v>
      </c>
      <c r="BM859" s="14">
        <f t="shared" si="1062"/>
        <v>0.26199661525487672</v>
      </c>
      <c r="BN859" s="14">
        <f t="shared" si="1063"/>
        <v>0.73784149749064476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1.3434343434343401</v>
      </c>
      <c r="F860" s="10">
        <f>VLOOKUP(B860,home!$B$2:$E$405,3,FALSE)</f>
        <v>1.57</v>
      </c>
      <c r="G860" s="10">
        <f>VLOOKUP(C860,away!$B$2:$E$405,4,FALSE)</f>
        <v>0.91</v>
      </c>
      <c r="H860" s="10">
        <f>VLOOKUP(A860,away!$A$2:$E$405,3,FALSE)</f>
        <v>0.98989898989898994</v>
      </c>
      <c r="I860" s="10">
        <f>VLOOKUP(C860,away!$B$2:$E$405,3,FALSE)</f>
        <v>0.74</v>
      </c>
      <c r="J860" s="10">
        <f>VLOOKUP(B860,home!$B$2:$E$405,4,FALSE)</f>
        <v>1.1200000000000001</v>
      </c>
      <c r="K860" s="12">
        <f t="shared" si="1008"/>
        <v>1.9193646464646419</v>
      </c>
      <c r="L860" s="12">
        <f t="shared" si="1009"/>
        <v>0.82042828282828295</v>
      </c>
      <c r="M860" s="13">
        <f t="shared" si="1010"/>
        <v>6.4583718904983933E-2</v>
      </c>
      <c r="N860" s="13">
        <f t="shared" si="1011"/>
        <v>0.12395970680343626</v>
      </c>
      <c r="O860" s="13">
        <f t="shared" si="1012"/>
        <v>5.2986309599880481E-2</v>
      </c>
      <c r="P860" s="13">
        <f t="shared" si="1013"/>
        <v>0.10170004939264064</v>
      </c>
      <c r="Q860" s="13">
        <f t="shared" si="1014"/>
        <v>0.1189619394123191</v>
      </c>
      <c r="R860" s="13">
        <f t="shared" si="1015"/>
        <v>2.173573349921885E-2</v>
      </c>
      <c r="S860" s="13">
        <f t="shared" si="1016"/>
        <v>4.0036793412601808E-2</v>
      </c>
      <c r="T860" s="13">
        <f t="shared" si="1017"/>
        <v>9.7599739673971189E-2</v>
      </c>
      <c r="U860" s="13">
        <f t="shared" si="1018"/>
        <v>4.1718798443377857E-2</v>
      </c>
      <c r="V860" s="13">
        <f t="shared" si="1019"/>
        <v>7.005108918437644E-3</v>
      </c>
      <c r="W860" s="13">
        <f t="shared" si="1020"/>
        <v>7.611044692762467E-2</v>
      </c>
      <c r="X860" s="13">
        <f t="shared" si="1021"/>
        <v>6.2443163278124277E-2</v>
      </c>
      <c r="Y860" s="13">
        <f t="shared" si="1022"/>
        <v>2.5615068611318795E-2</v>
      </c>
      <c r="Z860" s="13">
        <f t="shared" si="1023"/>
        <v>5.9442035035924363E-3</v>
      </c>
      <c r="AA860" s="13">
        <f t="shared" si="1024"/>
        <v>1.1409094056186581E-2</v>
      </c>
      <c r="AB860" s="13">
        <f t="shared" si="1025"/>
        <v>1.0949105889817205E-2</v>
      </c>
      <c r="AC860" s="13">
        <f t="shared" si="1026"/>
        <v>6.8943451914527153E-4</v>
      </c>
      <c r="AD860" s="13">
        <f t="shared" si="1027"/>
        <v>3.6520925264876547E-2</v>
      </c>
      <c r="AE860" s="13">
        <f t="shared" si="1028"/>
        <v>2.9962800002362719E-2</v>
      </c>
      <c r="AF860" s="13">
        <f t="shared" si="1029"/>
        <v>1.2291164277332858E-2</v>
      </c>
      <c r="AG860" s="13">
        <f t="shared" si="1030"/>
        <v>3.3613396006708434E-3</v>
      </c>
      <c r="AH860" s="13">
        <f t="shared" si="1031"/>
        <v>1.2191981683085512E-3</v>
      </c>
      <c r="AI860" s="13">
        <f t="shared" si="1032"/>
        <v>2.3400858612858812E-3</v>
      </c>
      <c r="AJ860" s="13">
        <f t="shared" si="1033"/>
        <v>2.2457390359219421E-3</v>
      </c>
      <c r="AK860" s="13">
        <f t="shared" si="1034"/>
        <v>1.4367973702447215E-3</v>
      </c>
      <c r="AL860" s="13">
        <f t="shared" si="1035"/>
        <v>4.3426130200535629E-5</v>
      </c>
      <c r="AM860" s="13">
        <f t="shared" si="1036"/>
        <v>1.4019394561916289E-2</v>
      </c>
      <c r="AN860" s="13">
        <f t="shared" si="1037"/>
        <v>1.1501907806725149E-2</v>
      </c>
      <c r="AO860" s="13">
        <f t="shared" si="1038"/>
        <v>4.7182452355603675E-3</v>
      </c>
      <c r="AP860" s="13">
        <f t="shared" si="1039"/>
        <v>1.29032727885784E-3</v>
      </c>
      <c r="AQ860" s="13">
        <f t="shared" si="1040"/>
        <v>2.6465524841995711E-4</v>
      </c>
      <c r="AR860" s="13">
        <f t="shared" si="1041"/>
        <v>2.0005293193055461E-4</v>
      </c>
      <c r="AS860" s="13">
        <f t="shared" si="1042"/>
        <v>3.8397452496910397E-4</v>
      </c>
      <c r="AT860" s="13">
        <f t="shared" si="1043"/>
        <v>3.6849356418437664E-4</v>
      </c>
      <c r="AU860" s="13">
        <f t="shared" si="1044"/>
        <v>2.35757839848414E-4</v>
      </c>
      <c r="AV860" s="13">
        <f t="shared" si="1045"/>
        <v>1.1312631573297967E-4</v>
      </c>
      <c r="AW860" s="13">
        <f t="shared" si="1046"/>
        <v>1.8995325676185156E-6</v>
      </c>
      <c r="AX860" s="13">
        <f t="shared" si="1047"/>
        <v>4.4847217144967973E-3</v>
      </c>
      <c r="AY860" s="13">
        <f t="shared" si="1048"/>
        <v>3.6793925351873208E-3</v>
      </c>
      <c r="AZ860" s="13">
        <f t="shared" si="1049"/>
        <v>1.509338849747468E-3</v>
      </c>
      <c r="BA860" s="13">
        <f t="shared" si="1050"/>
        <v>4.1276809356811033E-4</v>
      </c>
      <c r="BB860" s="13">
        <f t="shared" si="1051"/>
        <v>8.4661654553097184E-5</v>
      </c>
      <c r="BC860" s="13">
        <f t="shared" si="1052"/>
        <v>1.3891763173279766E-5</v>
      </c>
      <c r="BD860" s="13">
        <f t="shared" si="1053"/>
        <v>2.7354847236424707E-5</v>
      </c>
      <c r="BE860" s="13">
        <f t="shared" si="1054"/>
        <v>5.2503926695034587E-5</v>
      </c>
      <c r="BF860" s="13">
        <f t="shared" si="1055"/>
        <v>5.038709034951028E-5</v>
      </c>
      <c r="BG860" s="13">
        <f t="shared" si="1056"/>
        <v>3.2237066618356593E-5</v>
      </c>
      <c r="BH860" s="13">
        <f t="shared" si="1057"/>
        <v>1.5468671493249773E-5</v>
      </c>
      <c r="BI860" s="13">
        <f t="shared" si="1058"/>
        <v>5.9380042383838127E-6</v>
      </c>
      <c r="BJ860" s="14">
        <f t="shared" si="1059"/>
        <v>0.62880559859424301</v>
      </c>
      <c r="BK860" s="14">
        <f t="shared" si="1060"/>
        <v>0.21773792381319715</v>
      </c>
      <c r="BL860" s="14">
        <f t="shared" si="1061"/>
        <v>0.14752615670753844</v>
      </c>
      <c r="BM860" s="14">
        <f t="shared" si="1062"/>
        <v>0.51240893200347204</v>
      </c>
      <c r="BN860" s="14">
        <f t="shared" si="1063"/>
        <v>0.48392745761247929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1.3434343434343401</v>
      </c>
      <c r="F861" s="10">
        <f>VLOOKUP(B861,home!$B$2:$E$405,3,FALSE)</f>
        <v>1.27</v>
      </c>
      <c r="G861" s="10">
        <f>VLOOKUP(C861,away!$B$2:$E$405,4,FALSE)</f>
        <v>1.24</v>
      </c>
      <c r="H861" s="10">
        <f>VLOOKUP(A861,away!$A$2:$E$405,3,FALSE)</f>
        <v>0.98989898989898994</v>
      </c>
      <c r="I861" s="10">
        <f>VLOOKUP(C861,away!$B$2:$E$405,3,FALSE)</f>
        <v>0.41</v>
      </c>
      <c r="J861" s="10">
        <f>VLOOKUP(B861,home!$B$2:$E$405,4,FALSE)</f>
        <v>2.02</v>
      </c>
      <c r="K861" s="12">
        <f t="shared" si="1008"/>
        <v>2.1156404040403989</v>
      </c>
      <c r="L861" s="12">
        <f t="shared" si="1009"/>
        <v>0.81983434343434347</v>
      </c>
      <c r="M861" s="13">
        <f t="shared" si="1010"/>
        <v>5.3105501618067395E-2</v>
      </c>
      <c r="N861" s="13">
        <f t="shared" si="1011"/>
        <v>0.11235214490001617</v>
      </c>
      <c r="O861" s="13">
        <f t="shared" si="1012"/>
        <v>4.3537714051799743E-2</v>
      </c>
      <c r="P861" s="13">
        <f t="shared" si="1013"/>
        <v>9.2110146947544977E-2</v>
      </c>
      <c r="Q861" s="13">
        <f t="shared" si="1014"/>
        <v>0.11884836861553782</v>
      </c>
      <c r="R861" s="13">
        <f t="shared" si="1015"/>
        <v>1.7846856607144714E-2</v>
      </c>
      <c r="S861" s="13">
        <f t="shared" si="1016"/>
        <v>3.9940678988953524E-2</v>
      </c>
      <c r="T861" s="13">
        <f t="shared" si="1017"/>
        <v>9.7435974252162286E-2</v>
      </c>
      <c r="U861" s="13">
        <f t="shared" si="1018"/>
        <v>3.7757530923190709E-2</v>
      </c>
      <c r="V861" s="13">
        <f t="shared" si="1019"/>
        <v>7.6973439636694677E-3</v>
      </c>
      <c r="W861" s="13">
        <f t="shared" si="1020"/>
        <v>8.381347019910626E-2</v>
      </c>
      <c r="X861" s="13">
        <f t="shared" si="1021"/>
        <v>6.8713161311638182E-2</v>
      </c>
      <c r="Y861" s="13">
        <f t="shared" si="1022"/>
        <v>2.8166704744612508E-2</v>
      </c>
      <c r="Z861" s="13">
        <f t="shared" si="1023"/>
        <v>4.8771553229617877E-3</v>
      </c>
      <c r="AA861" s="13">
        <f t="shared" si="1024"/>
        <v>1.0318306858038659E-2</v>
      </c>
      <c r="AB861" s="13">
        <f t="shared" si="1025"/>
        <v>1.0914913445076864E-2</v>
      </c>
      <c r="AC861" s="13">
        <f t="shared" si="1026"/>
        <v>8.3442800415778578E-4</v>
      </c>
      <c r="AD861" s="13">
        <f t="shared" si="1027"/>
        <v>4.4329790989016252E-2</v>
      </c>
      <c r="AE861" s="13">
        <f t="shared" si="1028"/>
        <v>3.6343085090061816E-2</v>
      </c>
      <c r="AF861" s="13">
        <f t="shared" si="1029"/>
        <v>1.4897654651594651E-2</v>
      </c>
      <c r="AG861" s="13">
        <f t="shared" si="1030"/>
        <v>4.0712029733338982E-3</v>
      </c>
      <c r="AH861" s="13">
        <f t="shared" si="1031"/>
        <v>9.9961485800692269E-4</v>
      </c>
      <c r="AI861" s="13">
        <f t="shared" si="1032"/>
        <v>2.1148255820785519E-3</v>
      </c>
      <c r="AJ861" s="13">
        <f t="shared" si="1033"/>
        <v>2.2371052244718197E-3</v>
      </c>
      <c r="AK861" s="13">
        <f t="shared" si="1034"/>
        <v>1.5776367336608162E-3</v>
      </c>
      <c r="AL861" s="13">
        <f t="shared" si="1035"/>
        <v>5.7891769205299457E-5</v>
      </c>
      <c r="AM861" s="13">
        <f t="shared" si="1036"/>
        <v>1.8757179383805764E-2</v>
      </c>
      <c r="AN861" s="13">
        <f t="shared" si="1037"/>
        <v>1.5377779844802601E-2</v>
      </c>
      <c r="AO861" s="13">
        <f t="shared" si="1038"/>
        <v>6.3036160212708095E-3</v>
      </c>
      <c r="AP861" s="13">
        <f t="shared" si="1039"/>
        <v>1.722640300686921E-3</v>
      </c>
      <c r="AQ861" s="13">
        <f t="shared" si="1040"/>
        <v>3.5306991997180047E-4</v>
      </c>
      <c r="AR861" s="13">
        <f t="shared" si="1041"/>
        <v>1.6390371816026402E-4</v>
      </c>
      <c r="AS861" s="13">
        <f t="shared" si="1042"/>
        <v>3.4676132851230466E-4</v>
      </c>
      <c r="AT861" s="13">
        <f t="shared" si="1043"/>
        <v>3.6681113857967886E-4</v>
      </c>
      <c r="AU861" s="13">
        <f t="shared" si="1044"/>
        <v>2.5868015514374357E-4</v>
      </c>
      <c r="AV861" s="13">
        <f t="shared" si="1045"/>
        <v>1.3681854698638563E-4</v>
      </c>
      <c r="AW861" s="13">
        <f t="shared" si="1046"/>
        <v>2.7892168555885187E-6</v>
      </c>
      <c r="AX861" s="13">
        <f t="shared" si="1047"/>
        <v>6.6139077617021775E-3</v>
      </c>
      <c r="AY861" s="13">
        <f t="shared" si="1048"/>
        <v>5.4223087273504132E-3</v>
      </c>
      <c r="AZ861" s="13">
        <f t="shared" si="1049"/>
        <v>2.2226974576928177E-3</v>
      </c>
      <c r="BA861" s="13">
        <f t="shared" si="1050"/>
        <v>6.07414570293592E-4</v>
      </c>
      <c r="BB861" s="13">
        <f t="shared" si="1051"/>
        <v>1.2449483135727521E-4</v>
      </c>
      <c r="BC861" s="13">
        <f t="shared" si="1052"/>
        <v>2.0413027665352213E-5</v>
      </c>
      <c r="BD861" s="13">
        <f t="shared" si="1053"/>
        <v>2.2395649527394612E-5</v>
      </c>
      <c r="BE861" s="13">
        <f t="shared" si="1054"/>
        <v>4.7381141014884312E-5</v>
      </c>
      <c r="BF861" s="13">
        <f t="shared" si="1055"/>
        <v>5.0120728160312484E-5</v>
      </c>
      <c r="BG861" s="13">
        <f t="shared" si="1056"/>
        <v>3.5345812525294173E-5</v>
      </c>
      <c r="BH861" s="13">
        <f t="shared" si="1057"/>
        <v>1.8694757273037383E-5</v>
      </c>
      <c r="BI861" s="13">
        <f t="shared" si="1058"/>
        <v>7.9102767661132018E-6</v>
      </c>
      <c r="BJ861" s="14">
        <f t="shared" si="1059"/>
        <v>0.66649707957367899</v>
      </c>
      <c r="BK861" s="14">
        <f t="shared" si="1060"/>
        <v>0.19916830001894886</v>
      </c>
      <c r="BL861" s="14">
        <f t="shared" si="1061"/>
        <v>0.12875932753611818</v>
      </c>
      <c r="BM861" s="14">
        <f t="shared" si="1062"/>
        <v>0.55608161020110258</v>
      </c>
      <c r="BN861" s="14">
        <f t="shared" si="1063"/>
        <v>0.43780073274011078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</v>
      </c>
      <c r="F862" s="10">
        <f>VLOOKUP(B862,home!$B$2:$E$405,3,FALSE)</f>
        <v>1.1100000000000001</v>
      </c>
      <c r="G862" s="10">
        <f>VLOOKUP(C862,away!$B$2:$E$405,4,FALSE)</f>
        <v>1.2</v>
      </c>
      <c r="H862" s="10">
        <f>VLOOKUP(A862,away!$A$2:$E$405,3,FALSE)</f>
        <v>1.0857142857142901</v>
      </c>
      <c r="I862" s="10">
        <f>VLOOKUP(C862,away!$B$2:$E$405,3,FALSE)</f>
        <v>1.01</v>
      </c>
      <c r="J862" s="10">
        <f>VLOOKUP(B862,home!$B$2:$E$405,4,FALSE)</f>
        <v>0.92</v>
      </c>
      <c r="K862" s="12">
        <f t="shared" si="1008"/>
        <v>2.0646</v>
      </c>
      <c r="L862" s="12">
        <f t="shared" si="1009"/>
        <v>1.0088457142857183</v>
      </c>
      <c r="M862" s="13">
        <f t="shared" si="1010"/>
        <v>4.6261476082685209E-2</v>
      </c>
      <c r="N862" s="13">
        <f t="shared" si="1011"/>
        <v>9.5511443520311878E-2</v>
      </c>
      <c r="O862" s="13">
        <f t="shared" si="1012"/>
        <v>4.6670691882548236E-2</v>
      </c>
      <c r="P862" s="13">
        <f t="shared" si="1013"/>
        <v>9.6356310460709083E-2</v>
      </c>
      <c r="Q862" s="13">
        <f t="shared" si="1014"/>
        <v>9.8596463146017971E-2</v>
      </c>
      <c r="R862" s="13">
        <f t="shared" si="1015"/>
        <v>2.3541763744229022E-2</v>
      </c>
      <c r="S862" s="13">
        <f t="shared" si="1016"/>
        <v>5.017424513760587E-2</v>
      </c>
      <c r="T862" s="13">
        <f t="shared" si="1017"/>
        <v>9.9468619288589993E-2</v>
      </c>
      <c r="U862" s="13">
        <f t="shared" si="1018"/>
        <v>4.8604325426335242E-2</v>
      </c>
      <c r="V862" s="13">
        <f t="shared" si="1019"/>
        <v>1.1611785756852032E-2</v>
      </c>
      <c r="W862" s="13">
        <f t="shared" si="1020"/>
        <v>6.7854085937089567E-2</v>
      </c>
      <c r="X862" s="13">
        <f t="shared" si="1021"/>
        <v>6.8454303794407631E-2</v>
      </c>
      <c r="Y862" s="13">
        <f t="shared" si="1022"/>
        <v>3.4529915503700361E-2</v>
      </c>
      <c r="Z862" s="13">
        <f t="shared" si="1023"/>
        <v>7.9166691533641195E-3</v>
      </c>
      <c r="AA862" s="13">
        <f t="shared" si="1024"/>
        <v>1.6344755134035559E-2</v>
      </c>
      <c r="AB862" s="13">
        <f t="shared" si="1025"/>
        <v>1.687269072486491E-2</v>
      </c>
      <c r="AC862" s="13">
        <f t="shared" si="1026"/>
        <v>1.511609831945631E-3</v>
      </c>
      <c r="AD862" s="13">
        <f t="shared" si="1027"/>
        <v>3.502288645642878E-2</v>
      </c>
      <c r="AE862" s="13">
        <f t="shared" si="1028"/>
        <v>3.5332688903483497E-2</v>
      </c>
      <c r="AF862" s="13">
        <f t="shared" si="1029"/>
        <v>1.7822615887234942E-2</v>
      </c>
      <c r="AG862" s="13">
        <f t="shared" si="1030"/>
        <v>5.9934232183991758E-3</v>
      </c>
      <c r="AH862" s="13">
        <f t="shared" si="1031"/>
        <v>1.996674436697334E-3</v>
      </c>
      <c r="AI862" s="13">
        <f t="shared" si="1032"/>
        <v>4.122334042005316E-3</v>
      </c>
      <c r="AJ862" s="13">
        <f t="shared" si="1033"/>
        <v>4.255485431562088E-3</v>
      </c>
      <c r="AK862" s="13">
        <f t="shared" si="1034"/>
        <v>2.9286250740010291E-3</v>
      </c>
      <c r="AL862" s="13">
        <f t="shared" si="1035"/>
        <v>1.259390392144696E-4</v>
      </c>
      <c r="AM862" s="13">
        <f t="shared" si="1036"/>
        <v>1.4461650275588565E-2</v>
      </c>
      <c r="AN862" s="13">
        <f t="shared" si="1037"/>
        <v>1.4589573902026401E-2</v>
      </c>
      <c r="AO862" s="13">
        <f t="shared" si="1038"/>
        <v>7.3593145521570489E-3</v>
      </c>
      <c r="AP862" s="13">
        <f t="shared" si="1039"/>
        <v>2.4748043153413868E-3</v>
      </c>
      <c r="AQ862" s="13">
        <f t="shared" si="1040"/>
        <v>6.2417393180698975E-4</v>
      </c>
      <c r="AR862" s="13">
        <f t="shared" si="1041"/>
        <v>4.0286728965719141E-4</v>
      </c>
      <c r="AS862" s="13">
        <f t="shared" si="1042"/>
        <v>8.3175980622623741E-4</v>
      </c>
      <c r="AT862" s="13">
        <f t="shared" si="1043"/>
        <v>8.5862564796734494E-4</v>
      </c>
      <c r="AU862" s="13">
        <f t="shared" si="1044"/>
        <v>5.9090617093112677E-4</v>
      </c>
      <c r="AV862" s="13">
        <f t="shared" si="1045"/>
        <v>3.0499622012610108E-4</v>
      </c>
      <c r="AW862" s="13">
        <f t="shared" si="1046"/>
        <v>7.2864929894388625E-6</v>
      </c>
      <c r="AX862" s="13">
        <f t="shared" si="1047"/>
        <v>4.9762538598300309E-3</v>
      </c>
      <c r="AY862" s="13">
        <f t="shared" si="1048"/>
        <v>5.0202723796872904E-3</v>
      </c>
      <c r="AZ862" s="13">
        <f t="shared" si="1049"/>
        <v>2.5323401373972434E-3</v>
      </c>
      <c r="BA862" s="13">
        <f t="shared" si="1050"/>
        <v>8.5158016490897211E-4</v>
      </c>
      <c r="BB862" s="13">
        <f t="shared" si="1051"/>
        <v>2.147782499347854E-4</v>
      </c>
      <c r="BC862" s="13">
        <f t="shared" si="1052"/>
        <v>4.3335623393699039E-5</v>
      </c>
      <c r="BD862" s="13">
        <f t="shared" si="1053"/>
        <v>6.7738489766093412E-5</v>
      </c>
      <c r="BE862" s="13">
        <f t="shared" si="1054"/>
        <v>1.3985288597107647E-4</v>
      </c>
      <c r="BF862" s="13">
        <f t="shared" si="1055"/>
        <v>1.4437013418794225E-4</v>
      </c>
      <c r="BG862" s="13">
        <f t="shared" si="1056"/>
        <v>9.9355526348141856E-5</v>
      </c>
      <c r="BH862" s="13">
        <f t="shared" si="1057"/>
        <v>5.1282354924593413E-5</v>
      </c>
      <c r="BI862" s="13">
        <f t="shared" si="1058"/>
        <v>2.1175509995463107E-5</v>
      </c>
      <c r="BJ862" s="14">
        <f t="shared" si="1059"/>
        <v>0.61173452304773623</v>
      </c>
      <c r="BK862" s="14">
        <f t="shared" si="1060"/>
        <v>0.21106163868869959</v>
      </c>
      <c r="BL862" s="14">
        <f t="shared" si="1061"/>
        <v>0.16885027593238008</v>
      </c>
      <c r="BM862" s="14">
        <f t="shared" si="1062"/>
        <v>0.58761197209898064</v>
      </c>
      <c r="BN862" s="14">
        <f t="shared" si="1063"/>
        <v>0.40693814883650137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</v>
      </c>
      <c r="F863" s="10">
        <f>VLOOKUP(B863,home!$B$2:$E$405,3,FALSE)</f>
        <v>1.38</v>
      </c>
      <c r="G863" s="10">
        <f>VLOOKUP(C863,away!$B$2:$E$405,4,FALSE)</f>
        <v>1.1100000000000001</v>
      </c>
      <c r="H863" s="10">
        <f>VLOOKUP(A863,away!$A$2:$E$405,3,FALSE)</f>
        <v>1.0857142857142901</v>
      </c>
      <c r="I863" s="10">
        <f>VLOOKUP(C863,away!$B$2:$E$405,3,FALSE)</f>
        <v>0.83</v>
      </c>
      <c r="J863" s="10">
        <f>VLOOKUP(B863,home!$B$2:$E$405,4,FALSE)</f>
        <v>0.79</v>
      </c>
      <c r="K863" s="12">
        <f t="shared" si="1008"/>
        <v>2.3742899999999998</v>
      </c>
      <c r="L863" s="12">
        <f t="shared" si="1009"/>
        <v>0.71190285714285995</v>
      </c>
      <c r="M863" s="13">
        <f t="shared" si="1010"/>
        <v>4.5675517024523819E-2</v>
      </c>
      <c r="N863" s="13">
        <f t="shared" si="1011"/>
        <v>0.10844692331615664</v>
      </c>
      <c r="O863" s="13">
        <f t="shared" si="1012"/>
        <v>3.2516531071235845E-2</v>
      </c>
      <c r="P863" s="13">
        <f t="shared" si="1013"/>
        <v>7.7203674557124541E-2</v>
      </c>
      <c r="Q863" s="13">
        <f t="shared" si="1014"/>
        <v>0.12874222278015879</v>
      </c>
      <c r="R863" s="13">
        <f t="shared" si="1015"/>
        <v>1.1574305686993689E-2</v>
      </c>
      <c r="S863" s="13">
        <f t="shared" si="1016"/>
        <v>3.2623644752188437E-2</v>
      </c>
      <c r="T863" s="13">
        <f t="shared" si="1017"/>
        <v>9.1651956232117623E-2</v>
      </c>
      <c r="U863" s="13">
        <f t="shared" si="1018"/>
        <v>2.7480758249572242E-2</v>
      </c>
      <c r="V863" s="13">
        <f t="shared" si="1019"/>
        <v>6.1269518755843033E-3</v>
      </c>
      <c r="W863" s="13">
        <f t="shared" si="1020"/>
        <v>0.10189045737490107</v>
      </c>
      <c r="X863" s="13">
        <f t="shared" si="1021"/>
        <v>7.2536107720784851E-2</v>
      </c>
      <c r="Y863" s="13">
        <f t="shared" si="1022"/>
        <v>2.5819331166224497E-2</v>
      </c>
      <c r="Z863" s="13">
        <f t="shared" si="1023"/>
        <v>2.7465937626718864E-3</v>
      </c>
      <c r="AA863" s="13">
        <f t="shared" si="1024"/>
        <v>6.5212101047742331E-3</v>
      </c>
      <c r="AB863" s="13">
        <f t="shared" si="1025"/>
        <v>7.7416219698322065E-3</v>
      </c>
      <c r="AC863" s="13">
        <f t="shared" si="1026"/>
        <v>6.4726032325999959E-4</v>
      </c>
      <c r="AD863" s="13">
        <f t="shared" si="1027"/>
        <v>6.0479373510163463E-2</v>
      </c>
      <c r="AE863" s="13">
        <f t="shared" si="1028"/>
        <v>4.3055438800095568E-2</v>
      </c>
      <c r="AF863" s="13">
        <f t="shared" si="1029"/>
        <v>1.5325644948663791E-2</v>
      </c>
      <c r="AG863" s="13">
        <f t="shared" si="1030"/>
        <v>3.6367901421702643E-3</v>
      </c>
      <c r="AH863" s="13">
        <f t="shared" si="1031"/>
        <v>4.8882698676421844E-4</v>
      </c>
      <c r="AI863" s="13">
        <f t="shared" si="1032"/>
        <v>1.1606170264044163E-3</v>
      </c>
      <c r="AJ863" s="13">
        <f t="shared" si="1033"/>
        <v>1.3778206998108708E-3</v>
      </c>
      <c r="AK863" s="13">
        <f t="shared" si="1034"/>
        <v>1.0904486364513174E-3</v>
      </c>
      <c r="AL863" s="13">
        <f t="shared" si="1035"/>
        <v>4.3761628641334656E-5</v>
      </c>
      <c r="AM863" s="13">
        <f t="shared" si="1036"/>
        <v>2.8719114346289196E-2</v>
      </c>
      <c r="AN863" s="13">
        <f t="shared" si="1037"/>
        <v>2.0445219557735775E-2</v>
      </c>
      <c r="AO863" s="13">
        <f t="shared" si="1038"/>
        <v>7.2775051090325886E-3</v>
      </c>
      <c r="AP863" s="13">
        <f t="shared" si="1039"/>
        <v>1.7269588933306868E-3</v>
      </c>
      <c r="AQ863" s="13">
        <f t="shared" si="1040"/>
        <v>3.0735674258259682E-4</v>
      </c>
      <c r="AR863" s="13">
        <f t="shared" si="1041"/>
        <v>6.9599465705196448E-5</v>
      </c>
      <c r="AS863" s="13">
        <f t="shared" si="1042"/>
        <v>1.6524931542919087E-4</v>
      </c>
      <c r="AT863" s="13">
        <f t="shared" si="1043"/>
        <v>1.961748985651868E-4</v>
      </c>
      <c r="AU863" s="13">
        <f t="shared" si="1044"/>
        <v>1.5525869997144579E-4</v>
      </c>
      <c r="AV863" s="13">
        <f t="shared" si="1045"/>
        <v>9.2157294688801009E-5</v>
      </c>
      <c r="AW863" s="13">
        <f t="shared" si="1046"/>
        <v>2.0546860622054093E-6</v>
      </c>
      <c r="AX863" s="13">
        <f t="shared" si="1047"/>
        <v>1.1364584333541828E-2</v>
      </c>
      <c r="AY863" s="13">
        <f t="shared" si="1048"/>
        <v>8.0904800572894117E-3</v>
      </c>
      <c r="AZ863" s="13">
        <f t="shared" si="1049"/>
        <v>2.8798179342208307E-3</v>
      </c>
      <c r="BA863" s="13">
        <f t="shared" si="1050"/>
        <v>6.8338353847435264E-4</v>
      </c>
      <c r="BB863" s="13">
        <f t="shared" si="1051"/>
        <v>1.2162567339107229E-4</v>
      </c>
      <c r="BC863" s="13">
        <f t="shared" si="1052"/>
        <v>1.7317132877805744E-5</v>
      </c>
      <c r="BD863" s="13">
        <f t="shared" si="1053"/>
        <v>8.2580097485243021E-6</v>
      </c>
      <c r="BE863" s="13">
        <f t="shared" si="1054"/>
        <v>1.9606909965823763E-5</v>
      </c>
      <c r="BF863" s="13">
        <f t="shared" si="1055"/>
        <v>2.3276245131377852E-5</v>
      </c>
      <c r="BG863" s="13">
        <f t="shared" si="1056"/>
        <v>1.8421518684326374E-5</v>
      </c>
      <c r="BH863" s="13">
        <f t="shared" si="1057"/>
        <v>1.0934506899252317E-5</v>
      </c>
      <c r="BI863" s="13">
        <f t="shared" si="1058"/>
        <v>5.1923380771651555E-6</v>
      </c>
      <c r="BJ863" s="14">
        <f t="shared" si="1059"/>
        <v>0.73321760931020252</v>
      </c>
      <c r="BK863" s="14">
        <f t="shared" si="1060"/>
        <v>0.17041129021861184</v>
      </c>
      <c r="BL863" s="14">
        <f t="shared" si="1061"/>
        <v>9.0716269634705318E-2</v>
      </c>
      <c r="BM863" s="14">
        <f t="shared" si="1062"/>
        <v>0.58484416311877119</v>
      </c>
      <c r="BN863" s="14">
        <f t="shared" si="1063"/>
        <v>0.40415917443619331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</v>
      </c>
      <c r="F864" s="10">
        <f>VLOOKUP(B864,home!$B$2:$E$405,3,FALSE)</f>
        <v>1.21</v>
      </c>
      <c r="G864" s="10">
        <f>VLOOKUP(C864,away!$B$2:$E$405,4,FALSE)</f>
        <v>0.75</v>
      </c>
      <c r="H864" s="10">
        <f>VLOOKUP(A864,away!$A$2:$E$405,3,FALSE)</f>
        <v>1.0857142857142901</v>
      </c>
      <c r="I864" s="10">
        <f>VLOOKUP(C864,away!$B$2:$E$405,3,FALSE)</f>
        <v>0.32</v>
      </c>
      <c r="J864" s="10">
        <f>VLOOKUP(B864,home!$B$2:$E$405,4,FALSE)</f>
        <v>1.27</v>
      </c>
      <c r="K864" s="12">
        <f t="shared" si="1008"/>
        <v>1.406625</v>
      </c>
      <c r="L864" s="12">
        <f t="shared" si="1009"/>
        <v>0.44123428571428747</v>
      </c>
      <c r="M864" s="13">
        <f t="shared" si="1010"/>
        <v>0.15757412670107654</v>
      </c>
      <c r="N864" s="13">
        <f t="shared" si="1011"/>
        <v>0.2216477059709018</v>
      </c>
      <c r="O864" s="13">
        <f t="shared" si="1012"/>
        <v>6.9527107242002159E-2</v>
      </c>
      <c r="P864" s="13">
        <f t="shared" si="1013"/>
        <v>9.7798567224281277E-2</v>
      </c>
      <c r="Q864" s="13">
        <f t="shared" si="1014"/>
        <v>0.15588760220565992</v>
      </c>
      <c r="R864" s="13">
        <f t="shared" si="1015"/>
        <v>1.5338871750852742E-2</v>
      </c>
      <c r="S864" s="13">
        <f t="shared" si="1016"/>
        <v>1.5174698967658818E-2</v>
      </c>
      <c r="T864" s="13">
        <f t="shared" si="1017"/>
        <v>6.8782954810927346E-2</v>
      </c>
      <c r="U864" s="13">
        <f t="shared" si="1018"/>
        <v>2.1576040476543237E-2</v>
      </c>
      <c r="V864" s="13">
        <f t="shared" si="1019"/>
        <v>1.0464660863406651E-3</v>
      </c>
      <c r="W864" s="13">
        <f t="shared" si="1020"/>
        <v>7.3091799484178807E-2</v>
      </c>
      <c r="X864" s="13">
        <f t="shared" si="1021"/>
        <v>3.2250607936973562E-2</v>
      </c>
      <c r="Y864" s="13">
        <f t="shared" si="1022"/>
        <v>7.11503697846103E-3</v>
      </c>
      <c r="Z864" s="13">
        <f t="shared" si="1023"/>
        <v>2.2560120402168576E-3</v>
      </c>
      <c r="AA864" s="13">
        <f t="shared" si="1024"/>
        <v>3.1733629360700369E-3</v>
      </c>
      <c r="AB864" s="13">
        <f t="shared" si="1025"/>
        <v>2.2318658199747582E-3</v>
      </c>
      <c r="AC864" s="13">
        <f t="shared" si="1026"/>
        <v>4.0593150520463419E-5</v>
      </c>
      <c r="AD864" s="13">
        <f t="shared" si="1027"/>
        <v>2.5703188112358243E-2</v>
      </c>
      <c r="AE864" s="13">
        <f t="shared" si="1028"/>
        <v>1.1341127847336355E-2</v>
      </c>
      <c r="AF864" s="13">
        <f t="shared" si="1029"/>
        <v>2.5020472224569355E-3</v>
      </c>
      <c r="AG864" s="13">
        <f t="shared" si="1030"/>
        <v>3.6799633967473435E-4</v>
      </c>
      <c r="AH864" s="13">
        <f t="shared" si="1031"/>
        <v>2.4885746528197929E-4</v>
      </c>
      <c r="AI864" s="13">
        <f t="shared" si="1032"/>
        <v>3.5004913210226414E-4</v>
      </c>
      <c r="AJ864" s="13">
        <f t="shared" si="1033"/>
        <v>2.4619393022167369E-4</v>
      </c>
      <c r="AK864" s="13">
        <f t="shared" si="1034"/>
        <v>1.1543417903268727E-4</v>
      </c>
      <c r="AL864" s="13">
        <f t="shared" si="1035"/>
        <v>1.0077674661785154E-6</v>
      </c>
      <c r="AM864" s="13">
        <f t="shared" si="1036"/>
        <v>7.2309493957091776E-3</v>
      </c>
      <c r="AN864" s="13">
        <f t="shared" si="1037"/>
        <v>3.1905427916518983E-3</v>
      </c>
      <c r="AO864" s="13">
        <f t="shared" si="1038"/>
        <v>7.038884348576969E-4</v>
      </c>
      <c r="AP864" s="13">
        <f t="shared" si="1039"/>
        <v>1.0352657025899456E-4</v>
      </c>
      <c r="AQ864" s="13">
        <f t="shared" si="1040"/>
        <v>1.1419868070169363E-5</v>
      </c>
      <c r="AR864" s="13">
        <f t="shared" si="1041"/>
        <v>2.1960889187672443E-5</v>
      </c>
      <c r="AS864" s="13">
        <f t="shared" si="1042"/>
        <v>3.0890735753609748E-5</v>
      </c>
      <c r="AT864" s="13">
        <f t="shared" si="1043"/>
        <v>2.1725840589710661E-5</v>
      </c>
      <c r="AU864" s="13">
        <f t="shared" si="1044"/>
        <v>1.018670350650059E-5</v>
      </c>
      <c r="AV864" s="13">
        <f t="shared" si="1045"/>
        <v>3.5822179549578463E-6</v>
      </c>
      <c r="AW864" s="13">
        <f t="shared" si="1046"/>
        <v>1.7374224004721483E-8</v>
      </c>
      <c r="AX864" s="13">
        <f t="shared" si="1047"/>
        <v>1.6952056989565725E-3</v>
      </c>
      <c r="AY864" s="13">
        <f t="shared" si="1048"/>
        <v>7.4798287571789285E-4</v>
      </c>
      <c r="AZ864" s="13">
        <f t="shared" si="1049"/>
        <v>1.6501784494695154E-4</v>
      </c>
      <c r="BA864" s="13">
        <f t="shared" si="1050"/>
        <v>2.427051031509307E-5</v>
      </c>
      <c r="BB864" s="13">
        <f t="shared" si="1051"/>
        <v>2.6772453207003337E-6</v>
      </c>
      <c r="BC864" s="13">
        <f t="shared" si="1052"/>
        <v>2.3625848535222601E-7</v>
      </c>
      <c r="BD864" s="13">
        <f t="shared" si="1053"/>
        <v>1.6149828757288782E-6</v>
      </c>
      <c r="BE864" s="13">
        <f t="shared" si="1054"/>
        <v>2.2716752875721335E-6</v>
      </c>
      <c r="BF864" s="13">
        <f t="shared" si="1055"/>
        <v>1.5976976256905764E-6</v>
      </c>
      <c r="BG864" s="13">
        <f t="shared" si="1056"/>
        <v>7.491204742456692E-7</v>
      </c>
      <c r="BH864" s="13">
        <f t="shared" si="1057"/>
        <v>2.6343289677145351E-7</v>
      </c>
      <c r="BI864" s="13">
        <f t="shared" si="1058"/>
        <v>7.4110259684229105E-8</v>
      </c>
      <c r="BJ864" s="14">
        <f t="shared" si="1059"/>
        <v>0.61256578440321918</v>
      </c>
      <c r="BK864" s="14">
        <f t="shared" si="1060"/>
        <v>0.27238344277306187</v>
      </c>
      <c r="BL864" s="14">
        <f t="shared" si="1061"/>
        <v>0.11290270033849369</v>
      </c>
      <c r="BM864" s="14">
        <f t="shared" si="1062"/>
        <v>0.28158599295872327</v>
      </c>
      <c r="BN864" s="14">
        <f t="shared" si="1063"/>
        <v>0.71777398109477442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</v>
      </c>
      <c r="F865" s="10">
        <f>VLOOKUP(B865,home!$B$2:$E$405,3,FALSE)</f>
        <v>1.08</v>
      </c>
      <c r="G865" s="10">
        <f>VLOOKUP(C865,away!$B$2:$E$405,4,FALSE)</f>
        <v>1.01</v>
      </c>
      <c r="H865" s="10">
        <f>VLOOKUP(A865,away!$A$2:$E$405,3,FALSE)</f>
        <v>1.0857142857142901</v>
      </c>
      <c r="I865" s="10">
        <f>VLOOKUP(C865,away!$B$2:$E$405,3,FALSE)</f>
        <v>0.28000000000000003</v>
      </c>
      <c r="J865" s="10">
        <f>VLOOKUP(B865,home!$B$2:$E$405,4,FALSE)</f>
        <v>0.77</v>
      </c>
      <c r="K865" s="12">
        <f t="shared" ref="K865:K928" si="1064">E865*F865*G865</f>
        <v>1.6907400000000001</v>
      </c>
      <c r="L865" s="12">
        <f t="shared" ref="L865:L928" si="1065">H865*I865*J865</f>
        <v>0.23408000000000098</v>
      </c>
      <c r="M865" s="13">
        <f t="shared" ref="M865:M928" si="1066">_xlfn.POISSON.DIST(0,K865,FALSE) * _xlfn.POISSON.DIST(0,L865,FALSE)</f>
        <v>0.14590201685579038</v>
      </c>
      <c r="N865" s="13">
        <f t="shared" ref="N865:N928" si="1067">_xlfn.POISSON.DIST(1,K865,FALSE) * _xlfn.POISSON.DIST(0,L865,FALSE)</f>
        <v>0.24668237597875906</v>
      </c>
      <c r="O865" s="13">
        <f t="shared" ref="O865:O928" si="1068">_xlfn.POISSON.DIST(0,K865,FALSE) * _xlfn.POISSON.DIST(1,L865,FALSE)</f>
        <v>3.4152744105603559E-2</v>
      </c>
      <c r="P865" s="13">
        <f t="shared" ref="P865:P928" si="1069">_xlfn.POISSON.DIST(1,K865,FALSE) * _xlfn.POISSON.DIST(1,L865,FALSE)</f>
        <v>5.7743410569108165E-2</v>
      </c>
      <c r="Q865" s="13">
        <f t="shared" ref="Q865:Q928" si="1070">_xlfn.POISSON.DIST(2,K865,FALSE) * _xlfn.POISSON.DIST(0,L865,FALSE)</f>
        <v>0.20853788018116359</v>
      </c>
      <c r="R865" s="13">
        <f t="shared" ref="R865:R928" si="1071">_xlfn.POISSON.DIST(0,K865,FALSE) * _xlfn.POISSON.DIST(2,L865,FALSE)</f>
        <v>3.9972371701198573E-3</v>
      </c>
      <c r="S865" s="13">
        <f t="shared" ref="S865:S928" si="1072">_xlfn.POISSON.DIST(2,K865,FALSE) * _xlfn.POISSON.DIST(2,L865,FALSE)</f>
        <v>5.713254580038153E-3</v>
      </c>
      <c r="T865" s="13">
        <f t="shared" ref="T865:T928" si="1073">_xlfn.POISSON.DIST(2,K865,FALSE) * _xlfn.POISSON.DIST(1,L865,FALSE)</f>
        <v>4.8814546992806983E-2</v>
      </c>
      <c r="U865" s="13">
        <f t="shared" ref="U865:U928" si="1074">_xlfn.POISSON.DIST(1,K865,FALSE) * _xlfn.POISSON.DIST(2,L865,FALSE)</f>
        <v>6.7582887730084475E-3</v>
      </c>
      <c r="V865" s="13">
        <f t="shared" ref="V865:V928" si="1075">_xlfn.POISSON.DIST(3,K865,FALSE) * _xlfn.POISSON.DIST(3,L865,FALSE)</f>
        <v>2.512361926254301E-4</v>
      </c>
      <c r="W865" s="13">
        <f t="shared" ref="W865:W928" si="1076">_xlfn.POISSON.DIST(3,K865,FALSE) * _xlfn.POISSON.DIST(0,L865,FALSE)</f>
        <v>0.11752777851250022</v>
      </c>
      <c r="X865" s="13">
        <f t="shared" ref="X865:X928" si="1077">_xlfn.POISSON.DIST(3,K865,FALSE) * _xlfn.POISSON.DIST(1,L865,FALSE)</f>
        <v>2.7510902394206168E-2</v>
      </c>
      <c r="Y865" s="13">
        <f t="shared" ref="Y865:Y928" si="1078">_xlfn.POISSON.DIST(3,K865,FALSE) * _xlfn.POISSON.DIST(2,L865,FALSE)</f>
        <v>3.2198760162179033E-3</v>
      </c>
      <c r="Z865" s="13">
        <f t="shared" ref="Z865:Z928" si="1079">_xlfn.POISSON.DIST(0,K865,FALSE) * _xlfn.POISSON.DIST(3,L865,FALSE)</f>
        <v>3.1189109226055354E-4</v>
      </c>
      <c r="AA865" s="13">
        <f t="shared" ref="AA865:AA928" si="1080">_xlfn.POISSON.DIST(1,K865,FALSE) * _xlfn.POISSON.DIST(3,L865,FALSE)</f>
        <v>5.2732674532860835E-4</v>
      </c>
      <c r="AB865" s="13">
        <f t="shared" ref="AB865:AB928" si="1081">_xlfn.POISSON.DIST(2,K865,FALSE) * _xlfn.POISSON.DIST(3,L865,FALSE)</f>
        <v>4.4578621069844571E-4</v>
      </c>
      <c r="AC865" s="13">
        <f t="shared" ref="AC865:AC928" si="1082">_xlfn.POISSON.DIST(4,K865,FALSE) * _xlfn.POISSON.DIST(4,L865,FALSE)</f>
        <v>6.2144594250745957E-6</v>
      </c>
      <c r="AD865" s="13">
        <f t="shared" ref="AD865:AD928" si="1083">_xlfn.POISSON.DIST(4,K865,FALSE) * _xlfn.POISSON.DIST(0,L865,FALSE)</f>
        <v>4.9677229060556147E-2</v>
      </c>
      <c r="AE865" s="13">
        <f t="shared" ref="AE865:AE928" si="1084">_xlfn.POISSON.DIST(4,K865,FALSE) * _xlfn.POISSON.DIST(1,L865,FALSE)</f>
        <v>1.1628445778495033E-2</v>
      </c>
      <c r="AF865" s="13">
        <f t="shared" ref="AF865:AF928" si="1085">_xlfn.POISSON.DIST(4,K865,FALSE) * _xlfn.POISSON.DIST(2,L865,FALSE)</f>
        <v>1.3609932939150644E-3</v>
      </c>
      <c r="AG865" s="13">
        <f t="shared" ref="AG865:AG928" si="1086">_xlfn.POISSON.DIST(4,K865,FALSE) * _xlfn.POISSON.DIST(3,L865,FALSE)</f>
        <v>1.0619377007987991E-4</v>
      </c>
      <c r="AH865" s="13">
        <f t="shared" ref="AH865:AH928" si="1087">_xlfn.POISSON.DIST(0,K865,FALSE) * _xlfn.POISSON.DIST(4,L865,FALSE)</f>
        <v>1.8251866719087659E-5</v>
      </c>
      <c r="AI865" s="13">
        <f t="shared" ref="AI865:AI928" si="1088">_xlfn.POISSON.DIST(1,K865,FALSE) * _xlfn.POISSON.DIST(4,L865,FALSE)</f>
        <v>3.0859161136630268E-5</v>
      </c>
      <c r="AJ865" s="13">
        <f t="shared" ref="AJ865:AJ928" si="1089">_xlfn.POISSON.DIST(2,K865,FALSE) * _xlfn.POISSON.DIST(4,L865,FALSE)</f>
        <v>2.608740905007314E-5</v>
      </c>
      <c r="AK865" s="13">
        <f t="shared" ref="AK865:AK928" si="1090">_xlfn.POISSON.DIST(3,K865,FALSE) * _xlfn.POISSON.DIST(4,L865,FALSE)</f>
        <v>1.4702341992440224E-5</v>
      </c>
      <c r="AL865" s="13">
        <f t="shared" ref="AL865:AL928" si="1091">_xlfn.POISSON.DIST(5,K865,FALSE) * _xlfn.POISSON.DIST(5,L865,FALSE)</f>
        <v>9.8379471313772925E-8</v>
      </c>
      <c r="AM865" s="13">
        <f t="shared" ref="AM865:AM928" si="1092">_xlfn.POISSON.DIST(5,K865,FALSE) * _xlfn.POISSON.DIST(0,L865,FALSE)</f>
        <v>1.6798255652368942E-2</v>
      </c>
      <c r="AN865" s="13">
        <f t="shared" ref="AN865:AN928" si="1093">_xlfn.POISSON.DIST(5,K865,FALSE) * _xlfn.POISSON.DIST(1,L865,FALSE)</f>
        <v>3.9321356831065381E-3</v>
      </c>
      <c r="AO865" s="13">
        <f t="shared" ref="AO865:AO928" si="1094">_xlfn.POISSON.DIST(5,K865,FALSE) * _xlfn.POISSON.DIST(2,L865,FALSE)</f>
        <v>4.602171603507912E-4</v>
      </c>
      <c r="AP865" s="13">
        <f t="shared" ref="AP865:AP928" si="1095">_xlfn.POISSON.DIST(5,K865,FALSE) * _xlfn.POISSON.DIST(3,L865,FALSE)</f>
        <v>3.5909210964971232E-5</v>
      </c>
      <c r="AQ865" s="13">
        <f t="shared" ref="AQ865:AQ928" si="1096">_xlfn.POISSON.DIST(5,K865,FALSE) * _xlfn.POISSON.DIST(4,L865,FALSE)</f>
        <v>2.1014070256701245E-6</v>
      </c>
      <c r="AR865" s="13">
        <f t="shared" ref="AR865:AR928" si="1097">_xlfn.POISSON.DIST(0,K865,FALSE) * _xlfn.POISSON.DIST(5,L865,FALSE)</f>
        <v>8.5447939232081122E-7</v>
      </c>
      <c r="AS865" s="13">
        <f t="shared" ref="AS865:AS928" si="1098">_xlfn.POISSON.DIST(1,K865,FALSE) * _xlfn.POISSON.DIST(5,L865,FALSE)</f>
        <v>1.4447024877724885E-6</v>
      </c>
      <c r="AT865" s="13">
        <f t="shared" ref="AT865:AT928" si="1099">_xlfn.POISSON.DIST(2,K865,FALSE) * _xlfn.POISSON.DIST(5,L865,FALSE)</f>
        <v>1.221308142088229E-6</v>
      </c>
      <c r="AU865" s="13">
        <f t="shared" ref="AU865:AU928" si="1100">_xlfn.POISSON.DIST(3,K865,FALSE) * _xlfn.POISSON.DIST(5,L865,FALSE)</f>
        <v>6.8830484271808428E-7</v>
      </c>
      <c r="AV865" s="13">
        <f t="shared" ref="AV865:AV928" si="1101">_xlfn.POISSON.DIST(4,K865,FALSE) * _xlfn.POISSON.DIST(5,L865,FALSE)</f>
        <v>2.9093613244429343E-7</v>
      </c>
      <c r="AW865" s="13">
        <f t="shared" ref="AW865:AW928" si="1102">_xlfn.POISSON.DIST(6,K865,FALSE) * _xlfn.POISSON.DIST(6,L865,FALSE)</f>
        <v>1.0815413289884422E-9</v>
      </c>
      <c r="AX865" s="13">
        <f t="shared" ref="AX865:AX928" si="1103">_xlfn.POISSON.DIST(6,K865,FALSE) * _xlfn.POISSON.DIST(0,L865,FALSE)</f>
        <v>4.7335804602810496E-3</v>
      </c>
      <c r="AY865" s="13">
        <f t="shared" ref="AY865:AY928" si="1104">_xlfn.POISSON.DIST(6,K865,FALSE) * _xlfn.POISSON.DIST(1,L865,FALSE)</f>
        <v>1.1080365141425928E-3</v>
      </c>
      <c r="AZ865" s="13">
        <f t="shared" ref="AZ865:AZ928" si="1105">_xlfn.POISSON.DIST(6,K865,FALSE) * _xlfn.POISSON.DIST(2,L865,FALSE)</f>
        <v>1.2968459361524962E-4</v>
      </c>
      <c r="BA865" s="13">
        <f t="shared" ref="BA865:BA928" si="1106">_xlfn.POISSON.DIST(6,K865,FALSE) * _xlfn.POISSON.DIST(3,L865,FALSE)</f>
        <v>1.0118856557819257E-5</v>
      </c>
      <c r="BB865" s="13">
        <f t="shared" ref="BB865:BB928" si="1107">_xlfn.POISSON.DIST(6,K865,FALSE) * _xlfn.POISSON.DIST(4,L865,FALSE)</f>
        <v>5.9215548576358507E-7</v>
      </c>
      <c r="BC865" s="13">
        <f t="shared" ref="BC865:BC928" si="1108">_xlfn.POISSON.DIST(6,K865,FALSE) * _xlfn.POISSON.DIST(5,L865,FALSE)</f>
        <v>2.772235122150811E-8</v>
      </c>
      <c r="BD865" s="13">
        <f t="shared" ref="BD865:BD928" si="1109">_xlfn.POISSON.DIST(0,K865,FALSE) * _xlfn.POISSON.DIST(6,L865,FALSE)</f>
        <v>3.3336089359076093E-8</v>
      </c>
      <c r="BE865" s="13">
        <f t="shared" ref="BE865:BE928" si="1110">_xlfn.POISSON.DIST(1,K865,FALSE) * _xlfn.POISSON.DIST(6,L865,FALSE)</f>
        <v>5.6362659722964319E-8</v>
      </c>
      <c r="BF865" s="13">
        <f t="shared" ref="BF865:BF928" si="1111">_xlfn.POISSON.DIST(2,K865,FALSE) * _xlfn.POISSON.DIST(6,L865,FALSE)</f>
        <v>4.764730165000236E-8</v>
      </c>
      <c r="BG865" s="13">
        <f t="shared" ref="BG865:BG928" si="1112">_xlfn.POISSON.DIST(3,K865,FALSE) * _xlfn.POISSON.DIST(6,L865,FALSE)</f>
        <v>2.6853066263908338E-8</v>
      </c>
      <c r="BH865" s="13">
        <f t="shared" ref="BH865:BH928" si="1113">_xlfn.POISSON.DIST(4,K865,FALSE) * _xlfn.POISSON.DIST(6,L865,FALSE)</f>
        <v>1.1350388313760095E-8</v>
      </c>
      <c r="BI865" s="13">
        <f t="shared" ref="BI865:BI928" si="1114">_xlfn.POISSON.DIST(5,K865,FALSE) * _xlfn.POISSON.DIST(6,L865,FALSE)</f>
        <v>3.8381111075213482E-9</v>
      </c>
      <c r="BJ865" s="14">
        <f t="shared" ref="BJ865:BJ928" si="1115">SUM(N865,Q865,T865,W865,X865,Y865,AD865,AE865,AF865,AG865,AM865,AN865,AO865,AP865,AQ865,AX865,AY865,AZ865,BA865,BB865,BC865)</f>
        <v>0.74227688139495063</v>
      </c>
      <c r="BK865" s="14">
        <f t="shared" ref="BK865:BK928" si="1116">SUM(M865,P865,S865,V865,AC865,AL865,AY865)</f>
        <v>0.21072426755060114</v>
      </c>
      <c r="BL865" s="14">
        <f t="shared" ref="BL865:BL928" si="1117">SUM(O865,R865,U865,AA865,AB865,AH865,AI865,AJ865,AK865,AR865,AS865,AT865,AU865,AV865,BD865,BE865,BF865,BG865,BH865,BI865)</f>
        <v>4.597596290227092E-2</v>
      </c>
      <c r="BM865" s="14">
        <f t="shared" ref="BM865:BM928" si="1118">SUM(S865:BI865)</f>
        <v>0.30116530264693731</v>
      </c>
      <c r="BN865" s="14">
        <f t="shared" ref="BN865:BN928" si="1119">SUM(M865:R865)</f>
        <v>0.69701566486054467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1.6111111111111101</v>
      </c>
      <c r="F866" s="10">
        <f>VLOOKUP(B866,home!$B$2:$E$405,3,FALSE)</f>
        <v>1.55</v>
      </c>
      <c r="G866" s="10">
        <f>VLOOKUP(C866,away!$B$2:$E$405,4,FALSE)</f>
        <v>1.32</v>
      </c>
      <c r="H866" s="10">
        <f>VLOOKUP(A866,away!$A$2:$E$405,3,FALSE)</f>
        <v>1.4652777777777799</v>
      </c>
      <c r="I866" s="10">
        <f>VLOOKUP(C866,away!$B$2:$E$405,3,FALSE)</f>
        <v>0.93</v>
      </c>
      <c r="J866" s="10">
        <f>VLOOKUP(B866,home!$B$2:$E$405,4,FALSE)</f>
        <v>1.02</v>
      </c>
      <c r="K866" s="12">
        <f t="shared" si="1064"/>
        <v>3.2963333333333313</v>
      </c>
      <c r="L866" s="12">
        <f t="shared" si="1065"/>
        <v>1.3899625000000022</v>
      </c>
      <c r="M866" s="13">
        <f t="shared" si="1066"/>
        <v>9.2207782753462777E-3</v>
      </c>
      <c r="N866" s="13">
        <f t="shared" si="1067"/>
        <v>3.0394758788299756E-2</v>
      </c>
      <c r="O866" s="13">
        <f t="shared" si="1068"/>
        <v>1.2816536023546019E-2</v>
      </c>
      <c r="P866" s="13">
        <f t="shared" si="1069"/>
        <v>4.2247574912282163E-2</v>
      </c>
      <c r="Q866" s="13">
        <f t="shared" si="1070"/>
        <v>5.0095628276249374E-2</v>
      </c>
      <c r="R866" s="13">
        <f t="shared" si="1071"/>
        <v>8.9072522263140587E-3</v>
      </c>
      <c r="S866" s="13">
        <f t="shared" si="1072"/>
        <v>4.8392270496870456E-2</v>
      </c>
      <c r="T866" s="13">
        <f t="shared" si="1073"/>
        <v>6.9631044717926374E-2</v>
      </c>
      <c r="U866" s="13">
        <f t="shared" si="1074"/>
        <v>2.9361272422006552E-2</v>
      </c>
      <c r="V866" s="13">
        <f t="shared" si="1075"/>
        <v>2.4635858178626943E-2</v>
      </c>
      <c r="W866" s="13">
        <f t="shared" si="1076"/>
        <v>5.5043963113758851E-2</v>
      </c>
      <c r="X866" s="13">
        <f t="shared" si="1077"/>
        <v>7.6509044579508148E-2</v>
      </c>
      <c r="Y866" s="13">
        <f t="shared" si="1078"/>
        <v>5.3172351438172401E-2</v>
      </c>
      <c r="Z866" s="13">
        <f t="shared" si="1079"/>
        <v>4.126915524206025E-3</v>
      </c>
      <c r="AA866" s="13">
        <f t="shared" si="1080"/>
        <v>1.3603689206291118E-2</v>
      </c>
      <c r="AB866" s="13">
        <f t="shared" si="1081"/>
        <v>2.2421147093502139E-2</v>
      </c>
      <c r="AC866" s="13">
        <f t="shared" si="1082"/>
        <v>7.0547547130099444E-3</v>
      </c>
      <c r="AD866" s="13">
        <f t="shared" si="1083"/>
        <v>4.536081260266342E-2</v>
      </c>
      <c r="AE866" s="13">
        <f t="shared" si="1084"/>
        <v>6.3049828487229648E-2</v>
      </c>
      <c r="AF866" s="13">
        <f t="shared" si="1085"/>
        <v>4.3818448614340554E-2</v>
      </c>
      <c r="AG866" s="13">
        <f t="shared" si="1086"/>
        <v>2.0302000127370146E-2</v>
      </c>
      <c r="AH866" s="13">
        <f t="shared" si="1087"/>
        <v>1.4340644548285571E-3</v>
      </c>
      <c r="AI866" s="13">
        <f t="shared" si="1088"/>
        <v>4.7271544645998637E-3</v>
      </c>
      <c r="AJ866" s="13">
        <f t="shared" si="1089"/>
        <v>7.7911384167380065E-3</v>
      </c>
      <c r="AK866" s="13">
        <f t="shared" si="1090"/>
        <v>8.5607297559024548E-3</v>
      </c>
      <c r="AL866" s="13">
        <f t="shared" si="1091"/>
        <v>1.2929332831808943E-3</v>
      </c>
      <c r="AM866" s="13">
        <f t="shared" si="1092"/>
        <v>2.9904871721849205E-2</v>
      </c>
      <c r="AN866" s="13">
        <f t="shared" si="1093"/>
        <v>4.156665026068089E-2</v>
      </c>
      <c r="AO866" s="13">
        <f t="shared" si="1094"/>
        <v>2.8888042556480885E-2</v>
      </c>
      <c r="AP866" s="13">
        <f t="shared" si="1095"/>
        <v>1.3384431950637545E-2</v>
      </c>
      <c r="AQ866" s="13">
        <f t="shared" si="1096"/>
        <v>4.650964623797018E-3</v>
      </c>
      <c r="AR866" s="13">
        <f t="shared" si="1097"/>
        <v>3.9865916295892819E-4</v>
      </c>
      <c r="AS866" s="13">
        <f t="shared" si="1098"/>
        <v>1.3141134875002795E-3</v>
      </c>
      <c r="AT866" s="13">
        <f t="shared" si="1099"/>
        <v>2.1658780463150434E-3</v>
      </c>
      <c r="AU866" s="13">
        <f t="shared" si="1100"/>
        <v>2.3798186666677164E-3</v>
      </c>
      <c r="AV866" s="13">
        <f t="shared" si="1101"/>
        <v>1.9611688995564199E-3</v>
      </c>
      <c r="AW866" s="13">
        <f t="shared" si="1102"/>
        <v>1.645537638130193E-4</v>
      </c>
      <c r="AX866" s="13">
        <f t="shared" si="1103"/>
        <v>1.6429404247631493E-2</v>
      </c>
      <c r="AY866" s="13">
        <f t="shared" si="1104"/>
        <v>2.2836255801548525E-2</v>
      </c>
      <c r="AZ866" s="13">
        <f t="shared" si="1105"/>
        <v>1.5870769602279976E-2</v>
      </c>
      <c r="BA866" s="13">
        <f t="shared" si="1106"/>
        <v>7.3532581977697065E-3</v>
      </c>
      <c r="BB866" s="13">
        <f t="shared" si="1107"/>
        <v>2.5551882869293734E-3</v>
      </c>
      <c r="BC866" s="13">
        <f t="shared" si="1108"/>
        <v>7.1032317985421486E-4</v>
      </c>
      <c r="BD866" s="13">
        <f t="shared" si="1109"/>
        <v>9.2353547799050033E-5</v>
      </c>
      <c r="BE866" s="13">
        <f t="shared" si="1110"/>
        <v>3.044280780616017E-4</v>
      </c>
      <c r="BF866" s="13">
        <f t="shared" si="1111"/>
        <v>5.0174821065852979E-4</v>
      </c>
      <c r="BG866" s="13">
        <f t="shared" si="1112"/>
        <v>5.5130978391135525E-4</v>
      </c>
      <c r="BH866" s="13">
        <f t="shared" si="1113"/>
        <v>4.5432520442494913E-4</v>
      </c>
      <c r="BI866" s="13">
        <f t="shared" si="1114"/>
        <v>2.9952146310388783E-4</v>
      </c>
      <c r="BJ866" s="14">
        <f t="shared" si="1115"/>
        <v>0.69152804117497735</v>
      </c>
      <c r="BK866" s="14">
        <f t="shared" si="1116"/>
        <v>0.15568042566086521</v>
      </c>
      <c r="BL866" s="14">
        <f t="shared" si="1117"/>
        <v>0.12004630861468656</v>
      </c>
      <c r="BM866" s="14">
        <f t="shared" si="1118"/>
        <v>0.79502746043496186</v>
      </c>
      <c r="BN866" s="14">
        <f t="shared" si="1119"/>
        <v>0.15368252850203765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1.6111111111111101</v>
      </c>
      <c r="F867" s="10">
        <f>VLOOKUP(B867,home!$B$2:$E$405,3,FALSE)</f>
        <v>1.47</v>
      </c>
      <c r="G867" s="10">
        <f>VLOOKUP(C867,away!$B$2:$E$405,4,FALSE)</f>
        <v>1.01</v>
      </c>
      <c r="H867" s="10">
        <f>VLOOKUP(A867,away!$A$2:$E$405,3,FALSE)</f>
        <v>1.4652777777777799</v>
      </c>
      <c r="I867" s="10">
        <f>VLOOKUP(C867,away!$B$2:$E$405,3,FALSE)</f>
        <v>1.24</v>
      </c>
      <c r="J867" s="10">
        <f>VLOOKUP(B867,home!$B$2:$E$405,4,FALSE)</f>
        <v>0.85</v>
      </c>
      <c r="K867" s="12">
        <f t="shared" si="1064"/>
        <v>2.3920166666666653</v>
      </c>
      <c r="L867" s="12">
        <f t="shared" si="1065"/>
        <v>1.54440277777778</v>
      </c>
      <c r="M867" s="13">
        <f t="shared" si="1066"/>
        <v>1.9517974974396009E-2</v>
      </c>
      <c r="N867" s="13">
        <f t="shared" si="1067"/>
        <v>4.6687321438338127E-2</v>
      </c>
      <c r="O867" s="13">
        <f t="shared" si="1068"/>
        <v>3.0143614767054391E-2</v>
      </c>
      <c r="P867" s="13">
        <f t="shared" si="1069"/>
        <v>7.2104028916373505E-2</v>
      </c>
      <c r="Q867" s="13">
        <f t="shared" si="1070"/>
        <v>5.5838425501264367E-2</v>
      </c>
      <c r="R867" s="13">
        <f t="shared" si="1071"/>
        <v>2.3276941189251058E-2</v>
      </c>
      <c r="S867" s="13">
        <f t="shared" si="1072"/>
        <v>6.6592346193615731E-2</v>
      </c>
      <c r="T867" s="13">
        <f t="shared" si="1073"/>
        <v>8.6237019450890309E-2</v>
      </c>
      <c r="U867" s="13">
        <f t="shared" si="1074"/>
        <v>5.5678831273708318E-2</v>
      </c>
      <c r="V867" s="13">
        <f t="shared" si="1075"/>
        <v>2.733421350121509E-2</v>
      </c>
      <c r="W867" s="13">
        <f t="shared" si="1076"/>
        <v>4.4522148146483101E-2</v>
      </c>
      <c r="X867" s="13">
        <f t="shared" si="1077"/>
        <v>6.8760129270062337E-2</v>
      </c>
      <c r="Y867" s="13">
        <f t="shared" si="1078"/>
        <v>5.3096667322521766E-2</v>
      </c>
      <c r="Z867" s="13">
        <f t="shared" si="1079"/>
        <v>1.1982990876949783E-2</v>
      </c>
      <c r="AA867" s="13">
        <f t="shared" si="1080"/>
        <v>2.8663513894178476E-2</v>
      </c>
      <c r="AB867" s="13">
        <f t="shared" si="1081"/>
        <v>3.4281801480053227E-2</v>
      </c>
      <c r="AC867" s="13">
        <f t="shared" si="1082"/>
        <v>6.3111917453123612E-3</v>
      </c>
      <c r="AD867" s="13">
        <f t="shared" si="1083"/>
        <v>2.6624430100547495E-2</v>
      </c>
      <c r="AE867" s="13">
        <f t="shared" si="1084"/>
        <v>4.1118843804035889E-2</v>
      </c>
      <c r="AF867" s="13">
        <f t="shared" si="1085"/>
        <v>3.1752028294981846E-2</v>
      </c>
      <c r="AG867" s="13">
        <f t="shared" si="1086"/>
        <v>1.6345973566282871E-2</v>
      </c>
      <c r="AH867" s="13">
        <f t="shared" si="1087"/>
        <v>4.6266410991117621E-3</v>
      </c>
      <c r="AI867" s="13">
        <f t="shared" si="1088"/>
        <v>1.1067002619760314E-2</v>
      </c>
      <c r="AJ867" s="13">
        <f t="shared" si="1089"/>
        <v>1.323622735825516E-2</v>
      </c>
      <c r="AK867" s="13">
        <f t="shared" si="1090"/>
        <v>1.0553758814911876E-2</v>
      </c>
      <c r="AL867" s="13">
        <f t="shared" si="1091"/>
        <v>9.3260156895935784E-4</v>
      </c>
      <c r="AM867" s="13">
        <f t="shared" si="1092"/>
        <v>1.2737216108202243E-2</v>
      </c>
      <c r="AN867" s="13">
        <f t="shared" si="1093"/>
        <v>1.9671391938663428E-2</v>
      </c>
      <c r="AO867" s="13">
        <f t="shared" si="1094"/>
        <v>1.5190276176413617E-2</v>
      </c>
      <c r="AP867" s="13">
        <f t="shared" si="1095"/>
        <v>7.8199682406882732E-3</v>
      </c>
      <c r="AQ867" s="13">
        <f t="shared" si="1096"/>
        <v>3.0192951682632484E-3</v>
      </c>
      <c r="AR867" s="13">
        <f t="shared" si="1097"/>
        <v>1.4290794730498092E-3</v>
      </c>
      <c r="AS867" s="13">
        <f t="shared" si="1098"/>
        <v>3.4183819175263586E-3</v>
      </c>
      <c r="AT867" s="13">
        <f t="shared" si="1099"/>
        <v>4.0884132598775023E-3</v>
      </c>
      <c r="AU867" s="13">
        <f t="shared" si="1100"/>
        <v>3.259850885949326E-3</v>
      </c>
      <c r="AV867" s="13">
        <f t="shared" si="1101"/>
        <v>1.9494044125097209E-3</v>
      </c>
      <c r="AW867" s="13">
        <f t="shared" si="1102"/>
        <v>9.5701427621224262E-5</v>
      </c>
      <c r="AX867" s="13">
        <f t="shared" si="1103"/>
        <v>5.0779388696258155E-3</v>
      </c>
      <c r="AY867" s="13">
        <f t="shared" si="1104"/>
        <v>7.8423828956358695E-3</v>
      </c>
      <c r="AZ867" s="13">
        <f t="shared" si="1105"/>
        <v>6.0558989642084948E-3</v>
      </c>
      <c r="BA867" s="13">
        <f t="shared" si="1106"/>
        <v>3.1175823940883924E-3</v>
      </c>
      <c r="BB867" s="13">
        <f t="shared" si="1107"/>
        <v>1.2037007273453043E-3</v>
      </c>
      <c r="BC867" s="13">
        <f t="shared" si="1108"/>
        <v>3.7179974938504433E-4</v>
      </c>
      <c r="BD867" s="13">
        <f t="shared" si="1109"/>
        <v>3.6784571797388895E-4</v>
      </c>
      <c r="BE867" s="13">
        <f t="shared" si="1110"/>
        <v>8.7989308815550793E-4</v>
      </c>
      <c r="BF867" s="13">
        <f t="shared" si="1111"/>
        <v>1.0523594658763884E-3</v>
      </c>
      <c r="BG867" s="13">
        <f t="shared" si="1112"/>
        <v>8.3908712723358356E-4</v>
      </c>
      <c r="BH867" s="13">
        <f t="shared" si="1113"/>
        <v>5.0177759828204621E-4</v>
      </c>
      <c r="BI867" s="13">
        <f t="shared" si="1114"/>
        <v>2.4005207561012494E-4</v>
      </c>
      <c r="BJ867" s="14">
        <f t="shared" si="1115"/>
        <v>0.55309043812792813</v>
      </c>
      <c r="BK867" s="14">
        <f t="shared" si="1116"/>
        <v>0.20063473979550794</v>
      </c>
      <c r="BL867" s="14">
        <f t="shared" si="1117"/>
        <v>0.2295544775183288</v>
      </c>
      <c r="BM867" s="14">
        <f t="shared" si="1118"/>
        <v>0.73994765806402252</v>
      </c>
      <c r="BN867" s="14">
        <f t="shared" si="1119"/>
        <v>0.24756830678667743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1.6111111111111101</v>
      </c>
      <c r="F868" s="10">
        <f>VLOOKUP(B868,home!$B$2:$E$405,3,FALSE)</f>
        <v>1.01</v>
      </c>
      <c r="G868" s="10">
        <f>VLOOKUP(C868,away!$B$2:$E$405,4,FALSE)</f>
        <v>1.0900000000000001</v>
      </c>
      <c r="H868" s="10">
        <f>VLOOKUP(A868,away!$A$2:$E$405,3,FALSE)</f>
        <v>1.4652777777777799</v>
      </c>
      <c r="I868" s="10">
        <f>VLOOKUP(C868,away!$B$2:$E$405,3,FALSE)</f>
        <v>0.7</v>
      </c>
      <c r="J868" s="10">
        <f>VLOOKUP(B868,home!$B$2:$E$405,4,FALSE)</f>
        <v>0.77</v>
      </c>
      <c r="K868" s="12">
        <f t="shared" si="1064"/>
        <v>1.7736722222222212</v>
      </c>
      <c r="L868" s="12">
        <f t="shared" si="1065"/>
        <v>0.78978472222222329</v>
      </c>
      <c r="M868" s="13">
        <f t="shared" si="1066"/>
        <v>7.7037963632277967E-2</v>
      </c>
      <c r="N868" s="13">
        <f t="shared" si="1067"/>
        <v>0.13664009615113709</v>
      </c>
      <c r="O868" s="13">
        <f t="shared" si="1068"/>
        <v>6.0843406707884386E-2</v>
      </c>
      <c r="P868" s="13">
        <f t="shared" si="1069"/>
        <v>0.10791626038314368</v>
      </c>
      <c r="Q868" s="13">
        <f t="shared" si="1070"/>
        <v>0.1211773714925227</v>
      </c>
      <c r="R868" s="13">
        <f t="shared" si="1071"/>
        <v>2.4026596532920112E-2</v>
      </c>
      <c r="S868" s="13">
        <f t="shared" si="1072"/>
        <v>3.7792793013946488E-2</v>
      </c>
      <c r="T868" s="13">
        <f t="shared" si="1073"/>
        <v>9.5704036683841184E-2</v>
      </c>
      <c r="U868" s="13">
        <f t="shared" si="1074"/>
        <v>4.2615306864981127E-2</v>
      </c>
      <c r="V868" s="13">
        <f t="shared" si="1075"/>
        <v>5.8823189952983993E-3</v>
      </c>
      <c r="W868" s="13">
        <f t="shared" si="1076"/>
        <v>7.1642979259396763E-2</v>
      </c>
      <c r="X868" s="13">
        <f t="shared" si="1077"/>
        <v>5.6582530473555173E-2</v>
      </c>
      <c r="Y868" s="13">
        <f t="shared" si="1078"/>
        <v>2.2344009056343626E-2</v>
      </c>
      <c r="Z868" s="13">
        <f t="shared" si="1079"/>
        <v>6.32527962289925E-3</v>
      </c>
      <c r="AA868" s="13">
        <f t="shared" si="1080"/>
        <v>1.1218972764924643E-2</v>
      </c>
      <c r="AB868" s="13">
        <f t="shared" si="1081"/>
        <v>9.9493901775072387E-3</v>
      </c>
      <c r="AC868" s="13">
        <f t="shared" si="1082"/>
        <v>5.1500409540238803E-4</v>
      </c>
      <c r="AD868" s="13">
        <f t="shared" si="1083"/>
        <v>3.1767790557408686E-2</v>
      </c>
      <c r="AE868" s="13">
        <f t="shared" si="1084"/>
        <v>2.5089715640996785E-2</v>
      </c>
      <c r="AF868" s="13">
        <f t="shared" si="1085"/>
        <v>9.9077370490796082E-3</v>
      </c>
      <c r="AG868" s="13">
        <f t="shared" si="1086"/>
        <v>2.6083264510527236E-3</v>
      </c>
      <c r="AH868" s="13">
        <f t="shared" si="1087"/>
        <v>1.248902302487343E-3</v>
      </c>
      <c r="AI868" s="13">
        <f t="shared" si="1088"/>
        <v>2.2151433221911741E-3</v>
      </c>
      <c r="AJ868" s="13">
        <f t="shared" si="1089"/>
        <v>1.9644690894057674E-3</v>
      </c>
      <c r="AK868" s="13">
        <f t="shared" si="1090"/>
        <v>1.1614414184310633E-3</v>
      </c>
      <c r="AL868" s="13">
        <f t="shared" si="1091"/>
        <v>2.8857105477561362E-5</v>
      </c>
      <c r="AM868" s="13">
        <f t="shared" si="1092"/>
        <v>1.1269129534609838E-2</v>
      </c>
      <c r="AN868" s="13">
        <f t="shared" si="1093"/>
        <v>8.9001863391780841E-3</v>
      </c>
      <c r="AO868" s="13">
        <f t="shared" si="1094"/>
        <v>3.5146155978068943E-3</v>
      </c>
      <c r="AP868" s="13">
        <f t="shared" si="1095"/>
        <v>9.2526323454393729E-4</v>
      </c>
      <c r="AQ868" s="13">
        <f t="shared" si="1096"/>
        <v>1.8268969166917982E-4</v>
      </c>
      <c r="AR868" s="13">
        <f t="shared" si="1097"/>
        <v>1.972727916105323E-4</v>
      </c>
      <c r="AS868" s="13">
        <f t="shared" si="1098"/>
        <v>3.4989727067983391E-4</v>
      </c>
      <c r="AT868" s="13">
        <f t="shared" si="1099"/>
        <v>3.1030153481809565E-4</v>
      </c>
      <c r="AU868" s="13">
        <f t="shared" si="1100"/>
        <v>1.8345773760659249E-4</v>
      </c>
      <c r="AV868" s="13">
        <f t="shared" si="1101"/>
        <v>8.13484732861365E-5</v>
      </c>
      <c r="AW868" s="13">
        <f t="shared" si="1102"/>
        <v>1.1228774467485624E-6</v>
      </c>
      <c r="AX868" s="13">
        <f t="shared" si="1103"/>
        <v>3.3312903373602484E-3</v>
      </c>
      <c r="AY868" s="13">
        <f t="shared" si="1104"/>
        <v>2.6310022137336401E-3</v>
      </c>
      <c r="AZ868" s="13">
        <f t="shared" si="1105"/>
        <v>1.0389626762698386E-3</v>
      </c>
      <c r="BA868" s="13">
        <f t="shared" si="1106"/>
        <v>2.7351894955901084E-4</v>
      </c>
      <c r="BB868" s="13">
        <f t="shared" si="1107"/>
        <v>5.4005271899994404E-5</v>
      </c>
      <c r="BC868" s="13">
        <f t="shared" si="1108"/>
        <v>8.5305077332145449E-6</v>
      </c>
      <c r="BD868" s="13">
        <f t="shared" si="1109"/>
        <v>2.5967172820687788E-5</v>
      </c>
      <c r="BE868" s="13">
        <f t="shared" si="1110"/>
        <v>4.6057253121697765E-5</v>
      </c>
      <c r="BF868" s="13">
        <f t="shared" si="1111"/>
        <v>4.0845235246906522E-5</v>
      </c>
      <c r="BG868" s="13">
        <f t="shared" si="1112"/>
        <v>2.4148686389190019E-5</v>
      </c>
      <c r="BH868" s="13">
        <f t="shared" si="1113"/>
        <v>1.0707963562915541E-5</v>
      </c>
      <c r="BI868" s="13">
        <f t="shared" si="1114"/>
        <v>3.7984835056221986E-6</v>
      </c>
      <c r="BJ868" s="14">
        <f t="shared" si="1115"/>
        <v>0.60559378716969803</v>
      </c>
      <c r="BK868" s="14">
        <f t="shared" si="1116"/>
        <v>0.23180419943928016</v>
      </c>
      <c r="BL868" s="14">
        <f t="shared" si="1117"/>
        <v>0.15651743178338104</v>
      </c>
      <c r="BM868" s="14">
        <f t="shared" si="1118"/>
        <v>0.46996912377908578</v>
      </c>
      <c r="BN868" s="14">
        <f t="shared" si="1119"/>
        <v>0.52764169489988599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1.6111111111111101</v>
      </c>
      <c r="F869" s="10">
        <f>VLOOKUP(B869,home!$B$2:$E$405,3,FALSE)</f>
        <v>1.1599999999999999</v>
      </c>
      <c r="G869" s="10">
        <f>VLOOKUP(C869,away!$B$2:$E$405,4,FALSE)</f>
        <v>0.62</v>
      </c>
      <c r="H869" s="10">
        <f>VLOOKUP(A869,away!$A$2:$E$405,3,FALSE)</f>
        <v>1.4652777777777799</v>
      </c>
      <c r="I869" s="10">
        <f>VLOOKUP(C869,away!$B$2:$E$405,3,FALSE)</f>
        <v>1.78</v>
      </c>
      <c r="J869" s="10">
        <f>VLOOKUP(B869,home!$B$2:$E$405,4,FALSE)</f>
        <v>1.02</v>
      </c>
      <c r="K869" s="12">
        <f t="shared" si="1064"/>
        <v>1.1587111111111101</v>
      </c>
      <c r="L869" s="12">
        <f t="shared" si="1065"/>
        <v>2.6603583333333374</v>
      </c>
      <c r="M869" s="13">
        <f t="shared" si="1066"/>
        <v>2.1948215428160653E-2</v>
      </c>
      <c r="N869" s="13">
        <f t="shared" si="1067"/>
        <v>2.5431641085670042E-2</v>
      </c>
      <c r="O869" s="13">
        <f t="shared" si="1068"/>
        <v>5.839011781610251E-2</v>
      </c>
      <c r="P869" s="13">
        <f t="shared" si="1069"/>
        <v>6.7657278292604775E-2</v>
      </c>
      <c r="Q869" s="13">
        <f t="shared" si="1070"/>
        <v>1.473396254987785E-2</v>
      </c>
      <c r="R869" s="13">
        <f t="shared" si="1071"/>
        <v>7.7669318258191858E-2</v>
      </c>
      <c r="S869" s="13">
        <f t="shared" si="1072"/>
        <v>5.2139857576869342E-2</v>
      </c>
      <c r="T869" s="13">
        <f t="shared" si="1073"/>
        <v>3.9197620052588845E-2</v>
      </c>
      <c r="U869" s="13">
        <f t="shared" si="1074"/>
        <v>8.9996302058191938E-2</v>
      </c>
      <c r="V869" s="13">
        <f t="shared" si="1075"/>
        <v>1.7858403850450469E-2</v>
      </c>
      <c r="W869" s="13">
        <f t="shared" si="1076"/>
        <v>5.6908020390794801E-3</v>
      </c>
      <c r="X869" s="13">
        <f t="shared" si="1077"/>
        <v>1.5139572628015444E-2</v>
      </c>
      <c r="Y869" s="13">
        <f t="shared" si="1078"/>
        <v>2.0138344102023094E-2</v>
      </c>
      <c r="Z869" s="13">
        <f t="shared" si="1079"/>
        <v>6.8876072690833276E-2</v>
      </c>
      <c r="AA869" s="13">
        <f t="shared" si="1080"/>
        <v>7.9807470716565021E-2</v>
      </c>
      <c r="AB869" s="13">
        <f t="shared" si="1081"/>
        <v>4.6236901534479236E-2</v>
      </c>
      <c r="AC869" s="13">
        <f t="shared" si="1082"/>
        <v>3.4406299544216218E-3</v>
      </c>
      <c r="AD869" s="13">
        <f t="shared" si="1083"/>
        <v>1.6484988884537903E-3</v>
      </c>
      <c r="AE869" s="13">
        <f t="shared" si="1084"/>
        <v>4.3855977553887843E-3</v>
      </c>
      <c r="AF869" s="13">
        <f t="shared" si="1085"/>
        <v>5.8336307675982673E-3</v>
      </c>
      <c r="AG869" s="13">
        <f t="shared" si="1086"/>
        <v>5.1731827420566012E-3</v>
      </c>
      <c r="AH869" s="13">
        <f t="shared" si="1087"/>
        <v>4.5808758487582764E-2</v>
      </c>
      <c r="AI869" s="13">
        <f t="shared" si="1088"/>
        <v>5.3079117445767522E-2</v>
      </c>
      <c r="AJ869" s="13">
        <f t="shared" si="1089"/>
        <v>3.0751681576191205E-2</v>
      </c>
      <c r="AK869" s="13">
        <f t="shared" si="1090"/>
        <v>1.1877438375894517E-2</v>
      </c>
      <c r="AL869" s="13">
        <f t="shared" si="1091"/>
        <v>4.2424161379335247E-4</v>
      </c>
      <c r="AM869" s="13">
        <f t="shared" si="1092"/>
        <v>3.8202679574114441E-4</v>
      </c>
      <c r="AN869" s="13">
        <f t="shared" si="1093"/>
        <v>1.0163281696065863E-3</v>
      </c>
      <c r="AO869" s="13">
        <f t="shared" si="1094"/>
        <v>1.35189855770715E-3</v>
      </c>
      <c r="AP869" s="13">
        <f t="shared" si="1095"/>
        <v>1.1988448646058454E-3</v>
      </c>
      <c r="AQ869" s="13">
        <f t="shared" si="1096"/>
        <v>7.9733923148200944E-4</v>
      </c>
      <c r="AR869" s="13">
        <f t="shared" si="1097"/>
        <v>2.4373542476419006E-2</v>
      </c>
      <c r="AS869" s="13">
        <f t="shared" si="1098"/>
        <v>2.8241894484565308E-2</v>
      </c>
      <c r="AT869" s="13">
        <f t="shared" si="1099"/>
        <v>1.6362098469046703E-2</v>
      </c>
      <c r="AU869" s="13">
        <f t="shared" si="1100"/>
        <v>6.3196484323928305E-3</v>
      </c>
      <c r="AV869" s="13">
        <f t="shared" si="1101"/>
        <v>1.830661714232372E-3</v>
      </c>
      <c r="AW869" s="13">
        <f t="shared" si="1102"/>
        <v>3.6326710607709575E-5</v>
      </c>
      <c r="AX869" s="13">
        <f t="shared" si="1103"/>
        <v>7.377644882790619E-5</v>
      </c>
      <c r="AY869" s="13">
        <f t="shared" si="1104"/>
        <v>1.9627179044306076E-4</v>
      </c>
      <c r="AZ869" s="13">
        <f t="shared" si="1105"/>
        <v>2.6107664665172566E-4</v>
      </c>
      <c r="BA869" s="13">
        <f t="shared" si="1106"/>
        <v>2.3151914418621382E-4</v>
      </c>
      <c r="BB869" s="13">
        <f t="shared" si="1107"/>
        <v>1.5398097114049914E-4</v>
      </c>
      <c r="BC869" s="13">
        <f t="shared" si="1108"/>
        <v>8.1928911949677387E-5</v>
      </c>
      <c r="BD869" s="13">
        <f t="shared" si="1109"/>
        <v>1.0807059473332561E-2</v>
      </c>
      <c r="BE869" s="13">
        <f t="shared" si="1110"/>
        <v>1.2522259890189022E-2</v>
      </c>
      <c r="BF869" s="13">
        <f t="shared" si="1111"/>
        <v>7.2548408354915061E-3</v>
      </c>
      <c r="BG869" s="13">
        <f t="shared" si="1112"/>
        <v>2.8020882284755383E-3</v>
      </c>
      <c r="BH869" s="13">
        <f t="shared" si="1113"/>
        <v>8.1170269116206386E-4</v>
      </c>
      <c r="BI869" s="13">
        <f t="shared" si="1114"/>
        <v>1.8810578543365474E-4</v>
      </c>
      <c r="BJ869" s="14">
        <f t="shared" si="1115"/>
        <v>0.14311784414309403</v>
      </c>
      <c r="BK869" s="14">
        <f t="shared" si="1116"/>
        <v>0.16366489850674326</v>
      </c>
      <c r="BL869" s="14">
        <f t="shared" si="1117"/>
        <v>0.60513100874970716</v>
      </c>
      <c r="BM869" s="14">
        <f t="shared" si="1118"/>
        <v>0.71479934557993474</v>
      </c>
      <c r="BN869" s="14">
        <f t="shared" si="1119"/>
        <v>0.2658305334306077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1.6111111111111101</v>
      </c>
      <c r="F870" s="10">
        <f>VLOOKUP(B870,home!$B$2:$E$405,3,FALSE)</f>
        <v>0.85</v>
      </c>
      <c r="G870" s="10">
        <f>VLOOKUP(C870,away!$B$2:$E$405,4,FALSE)</f>
        <v>0.83</v>
      </c>
      <c r="H870" s="10">
        <f>VLOOKUP(A870,away!$A$2:$E$405,3,FALSE)</f>
        <v>1.4652777777777799</v>
      </c>
      <c r="I870" s="10">
        <f>VLOOKUP(C870,away!$B$2:$E$405,3,FALSE)</f>
        <v>0.69</v>
      </c>
      <c r="J870" s="10">
        <f>VLOOKUP(B870,home!$B$2:$E$405,4,FALSE)</f>
        <v>0.94</v>
      </c>
      <c r="K870" s="12">
        <f t="shared" si="1064"/>
        <v>1.1366388888888881</v>
      </c>
      <c r="L870" s="12">
        <f t="shared" si="1065"/>
        <v>0.95037916666666777</v>
      </c>
      <c r="M870" s="13">
        <f t="shared" si="1066"/>
        <v>0.12405651444451801</v>
      </c>
      <c r="N870" s="13">
        <f t="shared" si="1067"/>
        <v>0.14100745873764525</v>
      </c>
      <c r="O870" s="13">
        <f t="shared" si="1068"/>
        <v>0.11790072681735246</v>
      </c>
      <c r="P870" s="13">
        <f t="shared" si="1069"/>
        <v>0.13401055112886784</v>
      </c>
      <c r="Q870" s="13">
        <f t="shared" si="1070"/>
        <v>8.0137280612301451E-2</v>
      </c>
      <c r="R870" s="13">
        <f t="shared" si="1071"/>
        <v>5.6025197251034935E-2</v>
      </c>
      <c r="S870" s="13">
        <f t="shared" si="1072"/>
        <v>3.6190819753151013E-2</v>
      </c>
      <c r="T870" s="13">
        <f t="shared" si="1073"/>
        <v>7.6160801967251959E-2</v>
      </c>
      <c r="U870" s="13">
        <f t="shared" si="1074"/>
        <v>6.3680417953197135E-2</v>
      </c>
      <c r="V870" s="13">
        <f t="shared" si="1075"/>
        <v>4.3438550948973927E-3</v>
      </c>
      <c r="W870" s="13">
        <f t="shared" si="1076"/>
        <v>3.0362383197914445E-2</v>
      </c>
      <c r="X870" s="13">
        <f t="shared" si="1077"/>
        <v>2.8855776441647968E-2</v>
      </c>
      <c r="Y870" s="13">
        <f t="shared" si="1078"/>
        <v>1.3711964384066527E-2</v>
      </c>
      <c r="Z870" s="13">
        <f t="shared" si="1079"/>
        <v>1.7748393425258094E-2</v>
      </c>
      <c r="AA870" s="13">
        <f t="shared" si="1080"/>
        <v>2.0173514182448206E-2</v>
      </c>
      <c r="AB870" s="13">
        <f t="shared" si="1081"/>
        <v>1.146500037266108E-2</v>
      </c>
      <c r="AC870" s="13">
        <f t="shared" si="1082"/>
        <v>2.9327481203711973E-4</v>
      </c>
      <c r="AD870" s="13">
        <f t="shared" si="1083"/>
        <v>8.6277663755240305E-3</v>
      </c>
      <c r="AE870" s="13">
        <f t="shared" si="1084"/>
        <v>8.1996494181652245E-3</v>
      </c>
      <c r="AF870" s="13">
        <f t="shared" si="1085"/>
        <v>3.8963879904973463E-3</v>
      </c>
      <c r="AG870" s="13">
        <f t="shared" si="1086"/>
        <v>1.2343486571396269E-3</v>
      </c>
      <c r="AH870" s="13">
        <f t="shared" si="1087"/>
        <v>4.2169258382922375E-3</v>
      </c>
      <c r="AI870" s="13">
        <f t="shared" si="1088"/>
        <v>4.7931218993633321E-3</v>
      </c>
      <c r="AJ870" s="13">
        <f t="shared" si="1089"/>
        <v>2.7240243750006683E-3</v>
      </c>
      <c r="AK870" s="13">
        <f t="shared" si="1090"/>
        <v>1.0320773463023357E-3</v>
      </c>
      <c r="AL870" s="13">
        <f t="shared" si="1091"/>
        <v>1.2672262918006316E-5</v>
      </c>
      <c r="AM870" s="13">
        <f t="shared" si="1092"/>
        <v>1.9613309573337065E-3</v>
      </c>
      <c r="AN870" s="13">
        <f t="shared" si="1093"/>
        <v>1.864008080788346E-3</v>
      </c>
      <c r="AO870" s="13">
        <f t="shared" si="1094"/>
        <v>8.857572232397813E-4</v>
      </c>
      <c r="AP870" s="13">
        <f t="shared" si="1095"/>
        <v>2.8060173723053503E-4</v>
      </c>
      <c r="AQ870" s="13">
        <f t="shared" si="1096"/>
        <v>6.6669511298593791E-5</v>
      </c>
      <c r="AR870" s="13">
        <f t="shared" si="1097"/>
        <v>8.015356928182634E-4</v>
      </c>
      <c r="AS870" s="13">
        <f t="shared" si="1098"/>
        <v>9.110566392897361E-4</v>
      </c>
      <c r="AT870" s="13">
        <f t="shared" si="1099"/>
        <v>5.177712030985653E-4</v>
      </c>
      <c r="AU870" s="13">
        <f t="shared" si="1100"/>
        <v>1.9617296166287199E-4</v>
      </c>
      <c r="AV870" s="13">
        <f t="shared" si="1101"/>
        <v>5.5744454293632315E-5</v>
      </c>
      <c r="AW870" s="13">
        <f t="shared" si="1102"/>
        <v>3.8025163712593404E-7</v>
      </c>
      <c r="AX870" s="13">
        <f t="shared" si="1103"/>
        <v>3.7155417334786098E-4</v>
      </c>
      <c r="AY870" s="13">
        <f t="shared" si="1104"/>
        <v>3.5311734563786275E-4</v>
      </c>
      <c r="AZ870" s="13">
        <f t="shared" si="1105"/>
        <v>1.6779768434142881E-4</v>
      </c>
      <c r="BA870" s="13">
        <f t="shared" si="1106"/>
        <v>5.3157141137667904E-5</v>
      </c>
      <c r="BB870" s="13">
        <f t="shared" si="1107"/>
        <v>1.2629859874199817E-5</v>
      </c>
      <c r="BC870" s="13">
        <f t="shared" si="1108"/>
        <v>2.400631140471762E-6</v>
      </c>
      <c r="BD870" s="13">
        <f t="shared" si="1109"/>
        <v>1.2696047063236852E-4</v>
      </c>
      <c r="BE870" s="13">
        <f t="shared" si="1110"/>
        <v>1.4430820827238564E-4</v>
      </c>
      <c r="BF870" s="13">
        <f t="shared" si="1111"/>
        <v>8.2013160754135374E-5</v>
      </c>
      <c r="BG870" s="13">
        <f t="shared" si="1112"/>
        <v>3.1073115971282062E-5</v>
      </c>
      <c r="BH870" s="13">
        <f t="shared" si="1113"/>
        <v>8.8297280029784011E-6</v>
      </c>
      <c r="BI870" s="13">
        <f t="shared" si="1114"/>
        <v>2.007242445299292E-6</v>
      </c>
      <c r="BJ870" s="14">
        <f t="shared" si="1115"/>
        <v>0.39821284212752439</v>
      </c>
      <c r="BK870" s="14">
        <f t="shared" si="1116"/>
        <v>0.29926080484202727</v>
      </c>
      <c r="BL870" s="14">
        <f t="shared" si="1117"/>
        <v>0.28488847891289393</v>
      </c>
      <c r="BM870" s="14">
        <f t="shared" si="1118"/>
        <v>0.34662005322198292</v>
      </c>
      <c r="BN870" s="14">
        <f t="shared" si="1119"/>
        <v>0.65313772899171996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1.8034188034187999</v>
      </c>
      <c r="F871" s="10">
        <f>VLOOKUP(B871,home!$B$2:$E$405,3,FALSE)</f>
        <v>0.55000000000000004</v>
      </c>
      <c r="G871" s="10">
        <f>VLOOKUP(C871,away!$B$2:$E$405,4,FALSE)</f>
        <v>1.1100000000000001</v>
      </c>
      <c r="H871" s="10">
        <f>VLOOKUP(A871,away!$A$2:$E$405,3,FALSE)</f>
        <v>1.23931623931624</v>
      </c>
      <c r="I871" s="10">
        <f>VLOOKUP(C871,away!$B$2:$E$405,3,FALSE)</f>
        <v>0.37</v>
      </c>
      <c r="J871" s="10">
        <f>VLOOKUP(B871,home!$B$2:$E$405,4,FALSE)</f>
        <v>0.81</v>
      </c>
      <c r="K871" s="12">
        <f t="shared" si="1064"/>
        <v>1.1009871794871775</v>
      </c>
      <c r="L871" s="12">
        <f t="shared" si="1065"/>
        <v>0.37142307692307713</v>
      </c>
      <c r="M871" s="13">
        <f t="shared" si="1066"/>
        <v>0.22937197313312077</v>
      </c>
      <c r="N871" s="13">
        <f t="shared" si="1067"/>
        <v>0.2525356017532433</v>
      </c>
      <c r="O871" s="13">
        <f t="shared" si="1068"/>
        <v>8.5194044021021084E-2</v>
      </c>
      <c r="P871" s="13">
        <f t="shared" si="1069"/>
        <v>9.3797550235810448E-2</v>
      </c>
      <c r="Q871" s="13">
        <f t="shared" si="1070"/>
        <v>0.13901922994720023</v>
      </c>
      <c r="R871" s="13">
        <f t="shared" si="1071"/>
        <v>1.5821516982903867E-2</v>
      </c>
      <c r="S871" s="13">
        <f t="shared" si="1072"/>
        <v>9.5892060285993359E-3</v>
      </c>
      <c r="T871" s="13">
        <f t="shared" si="1073"/>
        <v>5.163495013846589E-2</v>
      </c>
      <c r="U871" s="13">
        <f t="shared" si="1074"/>
        <v>1.7419287358215806E-2</v>
      </c>
      <c r="V871" s="13">
        <f t="shared" si="1075"/>
        <v>4.3570373771431966E-4</v>
      </c>
      <c r="W871" s="13">
        <f t="shared" si="1076"/>
        <v>5.1019463291349119E-2</v>
      </c>
      <c r="X871" s="13">
        <f t="shared" si="1077"/>
        <v>1.8949806038636871E-2</v>
      </c>
      <c r="Y871" s="13">
        <f t="shared" si="1078"/>
        <v>3.5191976329830075E-3</v>
      </c>
      <c r="Z871" s="13">
        <f t="shared" si="1079"/>
        <v>1.9588255064602921E-3</v>
      </c>
      <c r="AA871" s="13">
        <f t="shared" si="1080"/>
        <v>2.1566417694652592E-3</v>
      </c>
      <c r="AB871" s="13">
        <f t="shared" si="1081"/>
        <v>1.1872174694638957E-3</v>
      </c>
      <c r="AC871" s="13">
        <f t="shared" si="1082"/>
        <v>1.113582630321805E-5</v>
      </c>
      <c r="AD871" s="13">
        <f t="shared" si="1083"/>
        <v>1.4042943747023019E-2</v>
      </c>
      <c r="AE871" s="13">
        <f t="shared" si="1084"/>
        <v>5.2158733755769751E-3</v>
      </c>
      <c r="AF871" s="13">
        <f t="shared" si="1085"/>
        <v>9.6864786899897857E-4</v>
      </c>
      <c r="AG871" s="13">
        <f t="shared" si="1086"/>
        <v>1.1992605731952749E-4</v>
      </c>
      <c r="AH871" s="13">
        <f t="shared" si="1087"/>
        <v>1.8188824919122159E-4</v>
      </c>
      <c r="AI871" s="13">
        <f t="shared" si="1088"/>
        <v>2.0025663045890394E-4</v>
      </c>
      <c r="AJ871" s="13">
        <f t="shared" si="1089"/>
        <v>1.1023999137127733E-4</v>
      </c>
      <c r="AK871" s="13">
        <f t="shared" si="1090"/>
        <v>4.0457605722184476E-5</v>
      </c>
      <c r="AL871" s="13">
        <f t="shared" si="1091"/>
        <v>1.8215184929976574E-7</v>
      </c>
      <c r="AM871" s="13">
        <f t="shared" si="1092"/>
        <v>3.0922202055463899E-3</v>
      </c>
      <c r="AN871" s="13">
        <f t="shared" si="1093"/>
        <v>1.1485219432677502E-3</v>
      </c>
      <c r="AO871" s="13">
        <f t="shared" si="1094"/>
        <v>2.1329377704108979E-4</v>
      </c>
      <c r="AP871" s="13">
        <f t="shared" si="1095"/>
        <v>2.6407410319048795E-5</v>
      </c>
      <c r="AQ871" s="13">
        <f t="shared" si="1096"/>
        <v>2.4520803985678293E-6</v>
      </c>
      <c r="AR871" s="13">
        <f t="shared" si="1097"/>
        <v>1.3511498634150986E-5</v>
      </c>
      <c r="AS871" s="13">
        <f t="shared" si="1098"/>
        <v>1.4875986771858746E-5</v>
      </c>
      <c r="AT871" s="13">
        <f t="shared" si="1099"/>
        <v>8.189135359018662E-6</v>
      </c>
      <c r="AU871" s="13">
        <f t="shared" si="1100"/>
        <v>3.0053776804548906E-6</v>
      </c>
      <c r="AV871" s="13">
        <f t="shared" si="1101"/>
        <v>8.2722057392443681E-7</v>
      </c>
      <c r="AW871" s="13">
        <f t="shared" si="1102"/>
        <v>2.069103566415808E-9</v>
      </c>
      <c r="AX871" s="13">
        <f t="shared" si="1103"/>
        <v>5.6741580040963022E-4</v>
      </c>
      <c r="AY871" s="13">
        <f t="shared" si="1104"/>
        <v>2.1075132248291544E-4</v>
      </c>
      <c r="AZ871" s="13">
        <f t="shared" si="1105"/>
        <v>3.9138952331106075E-5</v>
      </c>
      <c r="BA871" s="13">
        <f t="shared" si="1106"/>
        <v>4.8457033674550219E-6</v>
      </c>
      <c r="BB871" s="13">
        <f t="shared" si="1107"/>
        <v>4.499515136491649E-7</v>
      </c>
      <c r="BC871" s="13">
        <f t="shared" si="1108"/>
        <v>3.3424475133153763E-8</v>
      </c>
      <c r="BD871" s="13">
        <f t="shared" si="1109"/>
        <v>8.3641373275638559E-7</v>
      </c>
      <c r="BE871" s="13">
        <f t="shared" si="1110"/>
        <v>9.2088079651179483E-7</v>
      </c>
      <c r="BF871" s="13">
        <f t="shared" si="1111"/>
        <v>5.0693897539771331E-7</v>
      </c>
      <c r="BG871" s="13">
        <f t="shared" si="1112"/>
        <v>1.8604443756508267E-7</v>
      </c>
      <c r="BH871" s="13">
        <f t="shared" si="1113"/>
        <v>5.1208135143514689E-8</v>
      </c>
      <c r="BI871" s="13">
        <f t="shared" si="1114"/>
        <v>1.1275900055691276E-8</v>
      </c>
      <c r="BJ871" s="14">
        <f t="shared" si="1115"/>
        <v>0.54233117042194945</v>
      </c>
      <c r="BK871" s="14">
        <f t="shared" si="1116"/>
        <v>0.33341650243588045</v>
      </c>
      <c r="BL871" s="14">
        <f t="shared" si="1117"/>
        <v>0.12235447205881035</v>
      </c>
      <c r="BM871" s="14">
        <f t="shared" si="1118"/>
        <v>0.18411030509642157</v>
      </c>
      <c r="BN871" s="14">
        <f t="shared" si="1119"/>
        <v>0.81573991607329965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1.8034188034187999</v>
      </c>
      <c r="F872" s="10">
        <f>VLOOKUP(B872,home!$B$2:$E$405,3,FALSE)</f>
        <v>0.83</v>
      </c>
      <c r="G872" s="10">
        <f>VLOOKUP(C872,away!$B$2:$E$405,4,FALSE)</f>
        <v>1.58</v>
      </c>
      <c r="H872" s="10">
        <f>VLOOKUP(A872,away!$A$2:$E$405,3,FALSE)</f>
        <v>1.23931623931624</v>
      </c>
      <c r="I872" s="10">
        <f>VLOOKUP(C872,away!$B$2:$E$405,3,FALSE)</f>
        <v>0.48</v>
      </c>
      <c r="J872" s="10">
        <f>VLOOKUP(B872,home!$B$2:$E$405,4,FALSE)</f>
        <v>0.54</v>
      </c>
      <c r="K872" s="12">
        <f t="shared" si="1064"/>
        <v>2.3650034188034144</v>
      </c>
      <c r="L872" s="12">
        <f t="shared" si="1065"/>
        <v>0.32123076923076943</v>
      </c>
      <c r="M872" s="13">
        <f t="shared" si="1066"/>
        <v>6.8137048151588553E-2</v>
      </c>
      <c r="N872" s="13">
        <f t="shared" si="1067"/>
        <v>0.16114435182567977</v>
      </c>
      <c r="O872" s="13">
        <f t="shared" si="1068"/>
        <v>2.1887716390848765E-2</v>
      </c>
      <c r="P872" s="13">
        <f t="shared" si="1069"/>
        <v>5.1764524094156848E-2</v>
      </c>
      <c r="Q872" s="13">
        <f t="shared" si="1070"/>
        <v>0.19055347149429649</v>
      </c>
      <c r="R872" s="13">
        <f t="shared" si="1071"/>
        <v>3.5155039864686348E-3</v>
      </c>
      <c r="S872" s="13">
        <f t="shared" si="1072"/>
        <v>9.831530816880844E-3</v>
      </c>
      <c r="T872" s="13">
        <f t="shared" si="1073"/>
        <v>6.1211638227706359E-2</v>
      </c>
      <c r="U872" s="13">
        <f t="shared" si="1074"/>
        <v>8.314178946815352E-3</v>
      </c>
      <c r="V872" s="13">
        <f t="shared" si="1075"/>
        <v>8.2990340409333637E-4</v>
      </c>
      <c r="W872" s="13">
        <f t="shared" si="1076"/>
        <v>0.15021987051629002</v>
      </c>
      <c r="X872" s="13">
        <f t="shared" si="1077"/>
        <v>4.8255244559694425E-2</v>
      </c>
      <c r="Y872" s="13">
        <f t="shared" si="1078"/>
        <v>7.750534664664771E-3</v>
      </c>
      <c r="Z872" s="13">
        <f t="shared" si="1079"/>
        <v>3.7642934993571881E-4</v>
      </c>
      <c r="AA872" s="13">
        <f t="shared" si="1080"/>
        <v>8.9025669953592167E-4</v>
      </c>
      <c r="AB872" s="13">
        <f t="shared" si="1081"/>
        <v>1.0527300690075499E-3</v>
      </c>
      <c r="AC872" s="13">
        <f t="shared" si="1082"/>
        <v>3.9405466558220294E-5</v>
      </c>
      <c r="AD872" s="13">
        <f t="shared" si="1083"/>
        <v>8.8817626835808058E-2</v>
      </c>
      <c r="AE872" s="13">
        <f t="shared" si="1084"/>
        <v>2.8530954589718053E-2</v>
      </c>
      <c r="AF872" s="13">
        <f t="shared" si="1085"/>
        <v>4.5825102448716409E-3</v>
      </c>
      <c r="AG872" s="13">
        <f t="shared" si="1086"/>
        <v>4.906810969893331E-4</v>
      </c>
      <c r="AH872" s="13">
        <f t="shared" si="1087"/>
        <v>3.0230172410222346E-5</v>
      </c>
      <c r="AI872" s="13">
        <f t="shared" si="1088"/>
        <v>7.1494461101192483E-5</v>
      </c>
      <c r="AJ872" s="13">
        <f t="shared" si="1089"/>
        <v>8.4542322464914015E-5</v>
      </c>
      <c r="AK872" s="13">
        <f t="shared" si="1090"/>
        <v>6.664762722103409E-5</v>
      </c>
      <c r="AL872" s="13">
        <f t="shared" si="1091"/>
        <v>1.1974720234762212E-6</v>
      </c>
      <c r="AM872" s="13">
        <f t="shared" si="1092"/>
        <v>4.2010798223338371E-2</v>
      </c>
      <c r="AN872" s="13">
        <f t="shared" si="1093"/>
        <v>1.3495161029281626E-2</v>
      </c>
      <c r="AO872" s="13">
        <f t="shared" si="1094"/>
        <v>2.1675304791646194E-3</v>
      </c>
      <c r="AP872" s="13">
        <f t="shared" si="1095"/>
        <v>2.3209249438439642E-4</v>
      </c>
      <c r="AQ872" s="13">
        <f t="shared" si="1096"/>
        <v>1.8638812625946914E-5</v>
      </c>
      <c r="AR872" s="13">
        <f t="shared" si="1097"/>
        <v>1.9421723074629016E-6</v>
      </c>
      <c r="AS872" s="13">
        <f t="shared" si="1098"/>
        <v>4.593244147055078E-6</v>
      </c>
      <c r="AT872" s="13">
        <f t="shared" si="1099"/>
        <v>5.4315190555920182E-6</v>
      </c>
      <c r="AU872" s="13">
        <f t="shared" si="1100"/>
        <v>4.2818537119236707E-6</v>
      </c>
      <c r="AV872" s="13">
        <f t="shared" si="1101"/>
        <v>2.5316496668788937E-6</v>
      </c>
      <c r="AW872" s="13">
        <f t="shared" si="1102"/>
        <v>2.5270380755027239E-8</v>
      </c>
      <c r="AX872" s="13">
        <f t="shared" si="1103"/>
        <v>1.6559280237475941E-2</v>
      </c>
      <c r="AY872" s="13">
        <f t="shared" si="1104"/>
        <v>5.3193503285922745E-3</v>
      </c>
      <c r="AZ872" s="13">
        <f t="shared" si="1105"/>
        <v>8.5436949893082136E-4</v>
      </c>
      <c r="BA872" s="13">
        <f t="shared" si="1106"/>
        <v>9.148325711628496E-5</v>
      </c>
      <c r="BB872" s="13">
        <f t="shared" si="1107"/>
        <v>7.3468092638001157E-6</v>
      </c>
      <c r="BC872" s="13">
        <f t="shared" si="1108"/>
        <v>4.7200423824045091E-7</v>
      </c>
      <c r="BD872" s="13">
        <f t="shared" si="1109"/>
        <v>1.0398091738416774E-7</v>
      </c>
      <c r="BE872" s="13">
        <f t="shared" si="1110"/>
        <v>2.4591522510387208E-7</v>
      </c>
      <c r="BF872" s="13">
        <f t="shared" si="1111"/>
        <v>2.9079517405323443E-7</v>
      </c>
      <c r="BG872" s="13">
        <f t="shared" si="1112"/>
        <v>2.2924386026914441E-7</v>
      </c>
      <c r="BH872" s="13">
        <f t="shared" si="1113"/>
        <v>1.3554062831905472E-7</v>
      </c>
      <c r="BI872" s="13">
        <f t="shared" si="1114"/>
        <v>6.411080987226543E-8</v>
      </c>
      <c r="BJ872" s="14">
        <f t="shared" si="1115"/>
        <v>0.82231340723013158</v>
      </c>
      <c r="BK872" s="14">
        <f t="shared" si="1116"/>
        <v>0.13592295973389357</v>
      </c>
      <c r="BL872" s="14">
        <f t="shared" si="1117"/>
        <v>3.5933150701377495E-2</v>
      </c>
      <c r="BM872" s="14">
        <f t="shared" si="1118"/>
        <v>0.49222400601408745</v>
      </c>
      <c r="BN872" s="14">
        <f t="shared" si="1119"/>
        <v>0.49700261594303902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1.8034188034187999</v>
      </c>
      <c r="F873" s="10">
        <f>VLOOKUP(B873,home!$B$2:$E$405,3,FALSE)</f>
        <v>1.1100000000000001</v>
      </c>
      <c r="G873" s="10">
        <f>VLOOKUP(C873,away!$B$2:$E$405,4,FALSE)</f>
        <v>0.65</v>
      </c>
      <c r="H873" s="10">
        <f>VLOOKUP(A873,away!$A$2:$E$405,3,FALSE)</f>
        <v>1.23931623931624</v>
      </c>
      <c r="I873" s="10">
        <f>VLOOKUP(C873,away!$B$2:$E$405,3,FALSE)</f>
        <v>0.37</v>
      </c>
      <c r="J873" s="10">
        <f>VLOOKUP(B873,home!$B$2:$E$405,4,FALSE)</f>
        <v>0.54</v>
      </c>
      <c r="K873" s="12">
        <f t="shared" si="1064"/>
        <v>1.3011666666666644</v>
      </c>
      <c r="L873" s="12">
        <f t="shared" si="1065"/>
        <v>0.24761538461538476</v>
      </c>
      <c r="M873" s="13">
        <f t="shared" si="1066"/>
        <v>0.21250663846250853</v>
      </c>
      <c r="N873" s="13">
        <f t="shared" si="1067"/>
        <v>0.27650655441280014</v>
      </c>
      <c r="O873" s="13">
        <f t="shared" si="1068"/>
        <v>5.2619913016216567E-2</v>
      </c>
      <c r="P873" s="13">
        <f t="shared" si="1069"/>
        <v>6.8467276819600326E-2</v>
      </c>
      <c r="Q873" s="13">
        <f t="shared" si="1070"/>
        <v>0.17989055585839392</v>
      </c>
      <c r="R873" s="13">
        <f t="shared" si="1071"/>
        <v>6.514749999969276E-3</v>
      </c>
      <c r="S873" s="13">
        <f t="shared" si="1072"/>
        <v>5.5148488877899441E-3</v>
      </c>
      <c r="T873" s="13">
        <f t="shared" si="1073"/>
        <v>4.4543669177551572E-2</v>
      </c>
      <c r="U873" s="13">
        <f t="shared" si="1074"/>
        <v>8.4767755416266747E-3</v>
      </c>
      <c r="V873" s="13">
        <f t="shared" si="1075"/>
        <v>1.9742477910882612E-4</v>
      </c>
      <c r="W873" s="13">
        <f t="shared" si="1076"/>
        <v>7.8022531643693258E-2</v>
      </c>
      <c r="X873" s="13">
        <f t="shared" si="1077"/>
        <v>1.9319579181619133E-2</v>
      </c>
      <c r="Y873" s="13">
        <f t="shared" si="1078"/>
        <v>2.3919125148320003E-3</v>
      </c>
      <c r="Z873" s="13">
        <f t="shared" si="1079"/>
        <v>5.3771744230515707E-4</v>
      </c>
      <c r="AA873" s="13">
        <f t="shared" si="1080"/>
        <v>6.9966001201272562E-4</v>
      </c>
      <c r="AB873" s="13">
        <f t="shared" si="1081"/>
        <v>4.5518714281527828E-4</v>
      </c>
      <c r="AC873" s="13">
        <f t="shared" si="1082"/>
        <v>3.9755043360319551E-6</v>
      </c>
      <c r="AD873" s="13">
        <f t="shared" si="1083"/>
        <v>2.5380079355929681E-2</v>
      </c>
      <c r="AE873" s="13">
        <f t="shared" si="1084"/>
        <v>6.2844981112875143E-3</v>
      </c>
      <c r="AF873" s="13">
        <f t="shared" si="1085"/>
        <v>7.7806920847055836E-4</v>
      </c>
      <c r="AG873" s="13">
        <f t="shared" si="1086"/>
        <v>6.4220635437608475E-5</v>
      </c>
      <c r="AH873" s="13">
        <f t="shared" si="1087"/>
        <v>3.3286777822698089E-5</v>
      </c>
      <c r="AI873" s="13">
        <f t="shared" si="1088"/>
        <v>4.3311645743633911E-5</v>
      </c>
      <c r="AJ873" s="13">
        <f t="shared" si="1089"/>
        <v>2.8177834860045785E-5</v>
      </c>
      <c r="AK873" s="13">
        <f t="shared" si="1090"/>
        <v>1.2221353152909833E-5</v>
      </c>
      <c r="AL873" s="13">
        <f t="shared" si="1091"/>
        <v>5.1234532312390362E-8</v>
      </c>
      <c r="AM873" s="13">
        <f t="shared" si="1092"/>
        <v>6.6047426510580888E-3</v>
      </c>
      <c r="AN873" s="13">
        <f t="shared" si="1093"/>
        <v>1.6354358918273847E-3</v>
      </c>
      <c r="AO873" s="13">
        <f t="shared" si="1094"/>
        <v>2.0247954368432129E-4</v>
      </c>
      <c r="AP873" s="13">
        <f t="shared" si="1095"/>
        <v>1.6712350028713617E-5</v>
      </c>
      <c r="AQ873" s="13">
        <f t="shared" si="1096"/>
        <v>1.034558745046714E-6</v>
      </c>
      <c r="AR873" s="13">
        <f t="shared" si="1097"/>
        <v>1.6484636586348489E-6</v>
      </c>
      <c r="AS873" s="13">
        <f t="shared" si="1098"/>
        <v>2.1449259638270403E-6</v>
      </c>
      <c r="AT873" s="13">
        <f t="shared" si="1099"/>
        <v>1.3954530832998062E-6</v>
      </c>
      <c r="AU873" s="13">
        <f t="shared" si="1100"/>
        <v>6.0523901229564256E-7</v>
      </c>
      <c r="AV873" s="13">
        <f t="shared" si="1101"/>
        <v>1.9687920704133643E-7</v>
      </c>
      <c r="AW873" s="13">
        <f t="shared" si="1102"/>
        <v>4.5853324498666435E-10</v>
      </c>
      <c r="AX873" s="13">
        <f t="shared" si="1103"/>
        <v>1.4323118299113991E-3</v>
      </c>
      <c r="AY873" s="13">
        <f t="shared" si="1104"/>
        <v>3.5466244465267666E-4</v>
      </c>
      <c r="AZ873" s="13">
        <f t="shared" si="1105"/>
        <v>4.3909938820652555E-5</v>
      </c>
      <c r="BA873" s="13">
        <f t="shared" si="1106"/>
        <v>3.6242587965046349E-6</v>
      </c>
      <c r="BB873" s="13">
        <f t="shared" si="1107"/>
        <v>2.2435555896054652E-7</v>
      </c>
      <c r="BC873" s="13">
        <f t="shared" si="1108"/>
        <v>1.111077760452307E-8</v>
      </c>
      <c r="BD873" s="13">
        <f t="shared" si="1109"/>
        <v>6.8030827142892145E-8</v>
      </c>
      <c r="BE873" s="13">
        <f t="shared" si="1110"/>
        <v>8.8519444584093005E-8</v>
      </c>
      <c r="BF873" s="13">
        <f t="shared" si="1111"/>
        <v>5.758927532233441E-8</v>
      </c>
      <c r="BG873" s="13">
        <f t="shared" si="1112"/>
        <v>2.4977748468970213E-8</v>
      </c>
      <c r="BH873" s="13">
        <f t="shared" si="1113"/>
        <v>8.125053429052089E-9</v>
      </c>
      <c r="BI873" s="13">
        <f t="shared" si="1114"/>
        <v>2.114409737353652E-9</v>
      </c>
      <c r="BJ873" s="14">
        <f t="shared" si="1115"/>
        <v>0.64347681903387655</v>
      </c>
      <c r="BK873" s="14">
        <f t="shared" si="1116"/>
        <v>0.28704487813252866</v>
      </c>
      <c r="BL873" s="14">
        <f t="shared" si="1117"/>
        <v>6.888952364190358E-2</v>
      </c>
      <c r="BM873" s="14">
        <f t="shared" si="1118"/>
        <v>0.20308858769500587</v>
      </c>
      <c r="BN873" s="14">
        <f t="shared" si="1119"/>
        <v>0.79650568856948867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1.5777777777777799</v>
      </c>
      <c r="F874" s="10">
        <f>VLOOKUP(B874,home!$B$2:$E$405,3,FALSE)</f>
        <v>0.55000000000000004</v>
      </c>
      <c r="G874" s="10">
        <f>VLOOKUP(C874,away!$B$2:$E$405,4,FALSE)</f>
        <v>0.79</v>
      </c>
      <c r="H874" s="10">
        <f>VLOOKUP(A874,away!$A$2:$E$405,3,FALSE)</f>
        <v>1.31111111111111</v>
      </c>
      <c r="I874" s="10">
        <f>VLOOKUP(C874,away!$B$2:$E$405,3,FALSE)</f>
        <v>0.63</v>
      </c>
      <c r="J874" s="10">
        <f>VLOOKUP(B874,home!$B$2:$E$405,4,FALSE)</f>
        <v>1.05</v>
      </c>
      <c r="K874" s="12">
        <f t="shared" si="1064"/>
        <v>0.68554444444444551</v>
      </c>
      <c r="L874" s="12">
        <f t="shared" si="1065"/>
        <v>0.86729999999999929</v>
      </c>
      <c r="M874" s="13">
        <f t="shared" si="1066"/>
        <v>0.21164510407797876</v>
      </c>
      <c r="N874" s="13">
        <f t="shared" si="1067"/>
        <v>0.14509212529452478</v>
      </c>
      <c r="O874" s="13">
        <f t="shared" si="1068"/>
        <v>0.18355979876683082</v>
      </c>
      <c r="P874" s="13">
        <f t="shared" si="1069"/>
        <v>0.12583840026794121</v>
      </c>
      <c r="Q874" s="13">
        <f t="shared" si="1070"/>
        <v>4.9733550214149436E-2</v>
      </c>
      <c r="R874" s="13">
        <f t="shared" si="1071"/>
        <v>7.9600706735236129E-2</v>
      </c>
      <c r="S874" s="13">
        <f t="shared" si="1072"/>
        <v>1.8705019247882315E-2</v>
      </c>
      <c r="T874" s="13">
        <f t="shared" si="1073"/>
        <v>4.3133908100731762E-2</v>
      </c>
      <c r="U874" s="13">
        <f t="shared" si="1074"/>
        <v>5.456982227619267E-2</v>
      </c>
      <c r="V874" s="13">
        <f t="shared" si="1075"/>
        <v>1.235721526157256E-3</v>
      </c>
      <c r="W874" s="13">
        <f t="shared" si="1076"/>
        <v>1.1364853017269669E-2</v>
      </c>
      <c r="X874" s="13">
        <f t="shared" si="1077"/>
        <v>9.856737021877976E-3</v>
      </c>
      <c r="Y874" s="13">
        <f t="shared" si="1078"/>
        <v>4.2743740095373805E-3</v>
      </c>
      <c r="Z874" s="13">
        <f t="shared" si="1079"/>
        <v>2.3012564317156748E-2</v>
      </c>
      <c r="AA874" s="13">
        <f t="shared" si="1080"/>
        <v>1.5776135620047291E-2</v>
      </c>
      <c r="AB874" s="13">
        <f t="shared" si="1081"/>
        <v>5.407621064562774E-3</v>
      </c>
      <c r="AC874" s="13">
        <f t="shared" si="1082"/>
        <v>4.5920392508523053E-5</v>
      </c>
      <c r="AD874" s="13">
        <f t="shared" si="1083"/>
        <v>1.9477779619792291E-3</v>
      </c>
      <c r="AE874" s="13">
        <f t="shared" si="1084"/>
        <v>1.6893078264245836E-3</v>
      </c>
      <c r="AF874" s="13">
        <f t="shared" si="1085"/>
        <v>7.3256833892902011E-4</v>
      </c>
      <c r="AG874" s="13">
        <f t="shared" si="1086"/>
        <v>2.1178550678437958E-4</v>
      </c>
      <c r="AH874" s="13">
        <f t="shared" si="1087"/>
        <v>4.989699258067506E-3</v>
      </c>
      <c r="AI874" s="13">
        <f t="shared" si="1088"/>
        <v>3.4206606058167499E-3</v>
      </c>
      <c r="AJ874" s="13">
        <f t="shared" si="1089"/>
        <v>1.1725074373238221E-3</v>
      </c>
      <c r="AK874" s="13">
        <f t="shared" si="1090"/>
        <v>2.679353199090467E-4</v>
      </c>
      <c r="AL874" s="13">
        <f t="shared" si="1091"/>
        <v>1.0921204642313753E-6</v>
      </c>
      <c r="AM874" s="13">
        <f t="shared" si="1092"/>
        <v>2.6705767216923701E-4</v>
      </c>
      <c r="AN874" s="13">
        <f t="shared" si="1093"/>
        <v>2.3161911907237901E-4</v>
      </c>
      <c r="AO874" s="13">
        <f t="shared" si="1094"/>
        <v>1.0044163098573709E-4</v>
      </c>
      <c r="AP874" s="13">
        <f t="shared" si="1095"/>
        <v>2.9037675517976571E-5</v>
      </c>
      <c r="AQ874" s="13">
        <f t="shared" si="1096"/>
        <v>6.2960939941852628E-6</v>
      </c>
      <c r="AR874" s="13">
        <f t="shared" si="1097"/>
        <v>8.655132333043892E-4</v>
      </c>
      <c r="AS874" s="13">
        <f t="shared" si="1098"/>
        <v>5.9334778868497316E-4</v>
      </c>
      <c r="AT874" s="13">
        <f t="shared" si="1099"/>
        <v>2.0338314007819008E-4</v>
      </c>
      <c r="AU874" s="13">
        <f t="shared" si="1100"/>
        <v>4.6476060591423223E-5</v>
      </c>
      <c r="AV874" s="13">
        <f t="shared" si="1101"/>
        <v>7.9653512845284053E-6</v>
      </c>
      <c r="AW874" s="13">
        <f t="shared" si="1102"/>
        <v>1.8037361375080576E-8</v>
      </c>
      <c r="AX874" s="13">
        <f t="shared" si="1103"/>
        <v>3.0513317250314399E-5</v>
      </c>
      <c r="AY874" s="13">
        <f t="shared" si="1104"/>
        <v>2.6464200051197653E-5</v>
      </c>
      <c r="AZ874" s="13">
        <f t="shared" si="1105"/>
        <v>1.1476200352201853E-5</v>
      </c>
      <c r="BA874" s="13">
        <f t="shared" si="1106"/>
        <v>3.3177695218215535E-6</v>
      </c>
      <c r="BB874" s="13">
        <f t="shared" si="1107"/>
        <v>7.1937537656895752E-7</v>
      </c>
      <c r="BC874" s="13">
        <f t="shared" si="1108"/>
        <v>1.2478285281965132E-7</v>
      </c>
      <c r="BD874" s="13">
        <f t="shared" si="1109"/>
        <v>1.2510993787414931E-4</v>
      </c>
      <c r="BE874" s="13">
        <f t="shared" si="1110"/>
        <v>8.5768422854412777E-5</v>
      </c>
      <c r="BF874" s="13">
        <f t="shared" si="1111"/>
        <v>2.9399032898302342E-5</v>
      </c>
      <c r="BG874" s="13">
        <f t="shared" si="1112"/>
        <v>6.7181145584902192E-6</v>
      </c>
      <c r="BH874" s="13">
        <f t="shared" si="1113"/>
        <v>1.1513915281785796E-6</v>
      </c>
      <c r="BI874" s="13">
        <f t="shared" si="1114"/>
        <v>1.5786601310464511E-7</v>
      </c>
      <c r="BJ874" s="14">
        <f t="shared" si="1115"/>
        <v>0.26874405512935257</v>
      </c>
      <c r="BK874" s="14">
        <f t="shared" si="1116"/>
        <v>0.35749772183298351</v>
      </c>
      <c r="BL874" s="14">
        <f t="shared" si="1117"/>
        <v>0.35072987742365697</v>
      </c>
      <c r="BM874" s="14">
        <f t="shared" si="1118"/>
        <v>0.20448808718379888</v>
      </c>
      <c r="BN874" s="14">
        <f t="shared" si="1119"/>
        <v>0.79546968535666107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1.5777777777777799</v>
      </c>
      <c r="F875" s="10">
        <f>VLOOKUP(B875,home!$B$2:$E$405,3,FALSE)</f>
        <v>0.72</v>
      </c>
      <c r="G875" s="10">
        <f>VLOOKUP(C875,away!$B$2:$E$405,4,FALSE)</f>
        <v>1.1100000000000001</v>
      </c>
      <c r="H875" s="10">
        <f>VLOOKUP(A875,away!$A$2:$E$405,3,FALSE)</f>
        <v>1.31111111111111</v>
      </c>
      <c r="I875" s="10">
        <f>VLOOKUP(C875,away!$B$2:$E$405,3,FALSE)</f>
        <v>1.35</v>
      </c>
      <c r="J875" s="10">
        <f>VLOOKUP(B875,home!$B$2:$E$405,4,FALSE)</f>
        <v>1.42</v>
      </c>
      <c r="K875" s="12">
        <f t="shared" si="1064"/>
        <v>1.2609600000000016</v>
      </c>
      <c r="L875" s="12">
        <f t="shared" si="1065"/>
        <v>2.5133999999999981</v>
      </c>
      <c r="M875" s="13">
        <f t="shared" si="1066"/>
        <v>2.295177507845823E-2</v>
      </c>
      <c r="N875" s="13">
        <f t="shared" si="1067"/>
        <v>2.8941270302932726E-2</v>
      </c>
      <c r="O875" s="13">
        <f t="shared" si="1068"/>
        <v>5.7686991482196866E-2</v>
      </c>
      <c r="P875" s="13">
        <f t="shared" si="1069"/>
        <v>7.2740988779391058E-2</v>
      </c>
      <c r="Q875" s="13">
        <f t="shared" si="1070"/>
        <v>1.8246892100593052E-2</v>
      </c>
      <c r="R875" s="13">
        <f t="shared" si="1071"/>
        <v>7.2495242195676768E-2</v>
      </c>
      <c r="S875" s="13">
        <f t="shared" si="1072"/>
        <v>5.7634446905695864E-2</v>
      </c>
      <c r="T875" s="13">
        <f t="shared" si="1073"/>
        <v>4.5861738605630538E-2</v>
      </c>
      <c r="U875" s="13">
        <f t="shared" si="1074"/>
        <v>9.1413600599060674E-2</v>
      </c>
      <c r="V875" s="13">
        <f t="shared" si="1075"/>
        <v>2.0295630204066266E-2</v>
      </c>
      <c r="W875" s="13">
        <f t="shared" si="1076"/>
        <v>7.6695336877212784E-3</v>
      </c>
      <c r="X875" s="13">
        <f t="shared" si="1077"/>
        <v>1.9276605970718643E-2</v>
      </c>
      <c r="Y875" s="13">
        <f t="shared" si="1078"/>
        <v>2.4224910723402104E-2</v>
      </c>
      <c r="Z875" s="13">
        <f t="shared" si="1079"/>
        <v>6.0736513911537941E-2</v>
      </c>
      <c r="AA875" s="13">
        <f t="shared" si="1080"/>
        <v>7.6586314581892967E-2</v>
      </c>
      <c r="AB875" s="13">
        <f t="shared" si="1081"/>
        <v>4.8286139617591949E-2</v>
      </c>
      <c r="AC875" s="13">
        <f t="shared" si="1082"/>
        <v>4.0201798224156855E-3</v>
      </c>
      <c r="AD875" s="13">
        <f t="shared" si="1083"/>
        <v>2.4177437997172607E-3</v>
      </c>
      <c r="AE875" s="13">
        <f t="shared" si="1084"/>
        <v>6.0767572662093578E-3</v>
      </c>
      <c r="AF875" s="13">
        <f t="shared" si="1085"/>
        <v>7.6366608564452949E-3</v>
      </c>
      <c r="AG875" s="13">
        <f t="shared" si="1086"/>
        <v>6.3979944655298627E-3</v>
      </c>
      <c r="AH875" s="13">
        <f t="shared" si="1087"/>
        <v>3.8163788516314828E-2</v>
      </c>
      <c r="AI875" s="13">
        <f t="shared" si="1088"/>
        <v>4.8123010767532406E-2</v>
      </c>
      <c r="AJ875" s="13">
        <f t="shared" si="1089"/>
        <v>3.0340595828713877E-2</v>
      </c>
      <c r="AK875" s="13">
        <f t="shared" si="1090"/>
        <v>1.2752759238725027E-2</v>
      </c>
      <c r="AL875" s="13">
        <f t="shared" si="1091"/>
        <v>5.0964573215592397E-4</v>
      </c>
      <c r="AM875" s="13">
        <f t="shared" si="1092"/>
        <v>6.0973564433829521E-4</v>
      </c>
      <c r="AN875" s="13">
        <f t="shared" si="1093"/>
        <v>1.53250956847987E-3</v>
      </c>
      <c r="AO875" s="13">
        <f t="shared" si="1094"/>
        <v>1.9259047747086514E-3</v>
      </c>
      <c r="AP875" s="13">
        <f t="shared" si="1095"/>
        <v>1.6135230202509068E-3</v>
      </c>
      <c r="AQ875" s="13">
        <f t="shared" si="1096"/>
        <v>1.0138571897746564E-3</v>
      </c>
      <c r="AR875" s="13">
        <f t="shared" si="1097"/>
        <v>1.9184173211381127E-2</v>
      </c>
      <c r="AS875" s="13">
        <f t="shared" si="1098"/>
        <v>2.4190475052623176E-2</v>
      </c>
      <c r="AT875" s="13">
        <f t="shared" si="1099"/>
        <v>1.5251610711177883E-2</v>
      </c>
      <c r="AU875" s="13">
        <f t="shared" si="1100"/>
        <v>6.4105570141222935E-3</v>
      </c>
      <c r="AV875" s="13">
        <f t="shared" si="1101"/>
        <v>2.0208639931319156E-3</v>
      </c>
      <c r="AW875" s="13">
        <f t="shared" si="1102"/>
        <v>4.4867183907576534E-5</v>
      </c>
      <c r="AX875" s="13">
        <f t="shared" si="1103"/>
        <v>1.2814204301413642E-4</v>
      </c>
      <c r="AY875" s="13">
        <f t="shared" si="1104"/>
        <v>3.2207221091173021E-4</v>
      </c>
      <c r="AZ875" s="13">
        <f t="shared" si="1105"/>
        <v>4.0474814745277115E-4</v>
      </c>
      <c r="BA875" s="13">
        <f t="shared" si="1106"/>
        <v>3.3909799793593133E-4</v>
      </c>
      <c r="BB875" s="13">
        <f t="shared" si="1107"/>
        <v>2.1307222700304228E-4</v>
      </c>
      <c r="BC875" s="13">
        <f t="shared" si="1108"/>
        <v>1.0710714706988923E-4</v>
      </c>
      <c r="BD875" s="13">
        <f t="shared" si="1109"/>
        <v>8.0362501582475418E-3</v>
      </c>
      <c r="BE875" s="13">
        <f t="shared" si="1110"/>
        <v>1.0133389999543833E-2</v>
      </c>
      <c r="BF875" s="13">
        <f t="shared" si="1111"/>
        <v>6.3888997269124052E-3</v>
      </c>
      <c r="BG875" s="13">
        <f t="shared" si="1112"/>
        <v>2.6853823332158243E-3</v>
      </c>
      <c r="BH875" s="13">
        <f t="shared" si="1113"/>
        <v>8.4653992672295824E-4</v>
      </c>
      <c r="BI875" s="13">
        <f t="shared" si="1114"/>
        <v>2.1349059720011623E-4</v>
      </c>
      <c r="BJ875" s="14">
        <f t="shared" si="1115"/>
        <v>0.17495987774984001</v>
      </c>
      <c r="BK875" s="14">
        <f t="shared" si="1116"/>
        <v>0.17847473873309477</v>
      </c>
      <c r="BL875" s="14">
        <f t="shared" si="1117"/>
        <v>0.57121007555198444</v>
      </c>
      <c r="BM875" s="14">
        <f t="shared" si="1118"/>
        <v>0.71204084098020415</v>
      </c>
      <c r="BN875" s="14">
        <f t="shared" si="1119"/>
        <v>0.27306315993924868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1.5777777777777799</v>
      </c>
      <c r="F876" s="10">
        <f>VLOOKUP(B876,home!$B$2:$E$405,3,FALSE)</f>
        <v>0.79</v>
      </c>
      <c r="G876" s="10">
        <f>VLOOKUP(C876,away!$B$2:$E$405,4,FALSE)</f>
        <v>1.27</v>
      </c>
      <c r="H876" s="10">
        <f>VLOOKUP(A876,away!$A$2:$E$405,3,FALSE)</f>
        <v>1.31111111111111</v>
      </c>
      <c r="I876" s="10">
        <f>VLOOKUP(C876,away!$B$2:$E$405,3,FALSE)</f>
        <v>0.55000000000000004</v>
      </c>
      <c r="J876" s="10">
        <f>VLOOKUP(B876,home!$B$2:$E$405,4,FALSE)</f>
        <v>0.76</v>
      </c>
      <c r="K876" s="12">
        <f t="shared" si="1064"/>
        <v>1.5829844444444467</v>
      </c>
      <c r="L876" s="12">
        <f t="shared" si="1065"/>
        <v>0.548044444444444</v>
      </c>
      <c r="M876" s="13">
        <f t="shared" si="1066"/>
        <v>0.11871508636092497</v>
      </c>
      <c r="N876" s="13">
        <f t="shared" si="1067"/>
        <v>0.18792413503022332</v>
      </c>
      <c r="O876" s="13">
        <f t="shared" si="1068"/>
        <v>6.506114355184732E-2</v>
      </c>
      <c r="P876" s="13">
        <f t="shared" si="1069"/>
        <v>0.10299077818034141</v>
      </c>
      <c r="Q876" s="13">
        <f t="shared" si="1070"/>
        <v>0.14874049124426067</v>
      </c>
      <c r="R876" s="13">
        <f t="shared" si="1071"/>
        <v>1.7828199136396189E-2</v>
      </c>
      <c r="S876" s="13">
        <f t="shared" si="1072"/>
        <v>2.233730504551024E-2</v>
      </c>
      <c r="T876" s="13">
        <f t="shared" si="1073"/>
        <v>8.1516399890354529E-2</v>
      </c>
      <c r="U876" s="13">
        <f t="shared" si="1074"/>
        <v>2.8221761905373084E-2</v>
      </c>
      <c r="V876" s="13">
        <f t="shared" si="1075"/>
        <v>2.1531817616718364E-3</v>
      </c>
      <c r="W876" s="13">
        <f t="shared" si="1076"/>
        <v>7.8484627966230014E-2</v>
      </c>
      <c r="X876" s="13">
        <f t="shared" si="1077"/>
        <v>4.3013064331181405E-2</v>
      </c>
      <c r="Y876" s="13">
        <f t="shared" si="1078"/>
        <v>1.1786535472617718E-2</v>
      </c>
      <c r="Z876" s="13">
        <f t="shared" si="1079"/>
        <v>3.256881830383722E-3</v>
      </c>
      <c r="AA876" s="13">
        <f t="shared" si="1080"/>
        <v>5.1555932748911879E-3</v>
      </c>
      <c r="AB876" s="13">
        <f t="shared" si="1081"/>
        <v>4.080611978017578E-3</v>
      </c>
      <c r="AC876" s="13">
        <f t="shared" si="1082"/>
        <v>1.1674899121714139E-4</v>
      </c>
      <c r="AD876" s="13">
        <f t="shared" si="1083"/>
        <v>3.1059986299637934E-2</v>
      </c>
      <c r="AE876" s="13">
        <f t="shared" si="1084"/>
        <v>1.7022252936037114E-2</v>
      </c>
      <c r="AF876" s="13">
        <f t="shared" si="1085"/>
        <v>4.6644755767616319E-3</v>
      </c>
      <c r="AG876" s="13">
        <f t="shared" si="1086"/>
        <v>8.5211330869700203E-4</v>
      </c>
      <c r="AH876" s="13">
        <f t="shared" si="1087"/>
        <v>4.4622899833846275E-4</v>
      </c>
      <c r="AI876" s="13">
        <f t="shared" si="1088"/>
        <v>7.0637356302981336E-4</v>
      </c>
      <c r="AJ876" s="13">
        <f t="shared" si="1089"/>
        <v>5.5908918112149695E-4</v>
      </c>
      <c r="AK876" s="13">
        <f t="shared" si="1090"/>
        <v>2.9500982559083777E-4</v>
      </c>
      <c r="AL876" s="13">
        <f t="shared" si="1091"/>
        <v>4.05140402144574E-6</v>
      </c>
      <c r="AM876" s="13">
        <f t="shared" si="1092"/>
        <v>9.8334950313968984E-3</v>
      </c>
      <c r="AN876" s="13">
        <f t="shared" si="1093"/>
        <v>5.3891923214291135E-3</v>
      </c>
      <c r="AO876" s="13">
        <f t="shared" si="1094"/>
        <v>1.4767584559009408E-3</v>
      </c>
      <c r="AP876" s="13">
        <f t="shared" si="1095"/>
        <v>2.6977642251428864E-4</v>
      </c>
      <c r="AQ876" s="13">
        <f t="shared" si="1096"/>
        <v>3.6962367400263237E-5</v>
      </c>
      <c r="AR876" s="13">
        <f t="shared" si="1097"/>
        <v>4.8910664697880726E-5</v>
      </c>
      <c r="AS876" s="13">
        <f t="shared" si="1098"/>
        <v>7.7424821384183322E-5</v>
      </c>
      <c r="AT876" s="13">
        <f t="shared" si="1099"/>
        <v>6.1281143932525998E-5</v>
      </c>
      <c r="AU876" s="13">
        <f t="shared" si="1100"/>
        <v>3.2335699194316616E-5</v>
      </c>
      <c r="AV876" s="13">
        <f t="shared" si="1101"/>
        <v>1.279672720620951E-5</v>
      </c>
      <c r="AW876" s="13">
        <f t="shared" si="1102"/>
        <v>9.76327407264186E-8</v>
      </c>
      <c r="AX876" s="13">
        <f t="shared" si="1103"/>
        <v>2.5943782782038394E-3</v>
      </c>
      <c r="AY876" s="13">
        <f t="shared" si="1104"/>
        <v>1.4218346021569563E-3</v>
      </c>
      <c r="AZ876" s="13">
        <f t="shared" si="1105"/>
        <v>3.8961427731549803E-4</v>
      </c>
      <c r="BA876" s="13">
        <f t="shared" si="1106"/>
        <v>7.1175313386331881E-5</v>
      </c>
      <c r="BB876" s="13">
        <f t="shared" si="1107"/>
        <v>9.7518087707428655E-6</v>
      </c>
      <c r="BC876" s="13">
        <f t="shared" si="1108"/>
        <v>1.0688849240180465E-6</v>
      </c>
      <c r="BD876" s="13">
        <f t="shared" si="1109"/>
        <v>4.4675363436264175E-6</v>
      </c>
      <c r="BE876" s="13">
        <f t="shared" si="1110"/>
        <v>7.0720405369508384E-6</v>
      </c>
      <c r="BF876" s="13">
        <f t="shared" si="1111"/>
        <v>5.5974650802368674E-6</v>
      </c>
      <c r="BG876" s="13">
        <f t="shared" si="1112"/>
        <v>2.9535667167786485E-6</v>
      </c>
      <c r="BH876" s="13">
        <f t="shared" si="1113"/>
        <v>1.1688625420723648E-6</v>
      </c>
      <c r="BI876" s="13">
        <f t="shared" si="1114"/>
        <v>3.7005824435886923E-7</v>
      </c>
      <c r="BJ876" s="14">
        <f t="shared" si="1115"/>
        <v>0.6265580898194002</v>
      </c>
      <c r="BK876" s="14">
        <f t="shared" si="1116"/>
        <v>0.24773898634584399</v>
      </c>
      <c r="BL876" s="14">
        <f t="shared" si="1117"/>
        <v>0.12260839000048512</v>
      </c>
      <c r="BM876" s="14">
        <f t="shared" si="1118"/>
        <v>0.35748077752270285</v>
      </c>
      <c r="BN876" s="14">
        <f t="shared" si="1119"/>
        <v>0.64125983350399396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1.5777777777777799</v>
      </c>
      <c r="F877" s="10">
        <f>VLOOKUP(B877,home!$B$2:$E$405,3,FALSE)</f>
        <v>0.87</v>
      </c>
      <c r="G877" s="10">
        <f>VLOOKUP(C877,away!$B$2:$E$405,4,FALSE)</f>
        <v>0.54</v>
      </c>
      <c r="H877" s="10">
        <f>VLOOKUP(A877,away!$A$2:$E$405,3,FALSE)</f>
        <v>1.31111111111111</v>
      </c>
      <c r="I877" s="10">
        <f>VLOOKUP(C877,away!$B$2:$E$405,3,FALSE)</f>
        <v>0.81</v>
      </c>
      <c r="J877" s="10">
        <f>VLOOKUP(B877,home!$B$2:$E$405,4,FALSE)</f>
        <v>1.05</v>
      </c>
      <c r="K877" s="12">
        <f t="shared" si="1064"/>
        <v>0.74124000000000101</v>
      </c>
      <c r="L877" s="12">
        <f t="shared" si="1065"/>
        <v>1.1150999999999991</v>
      </c>
      <c r="M877" s="13">
        <f t="shared" si="1066"/>
        <v>0.15624343613250288</v>
      </c>
      <c r="N877" s="13">
        <f t="shared" si="1067"/>
        <v>0.11581388459885658</v>
      </c>
      <c r="O877" s="13">
        <f t="shared" si="1068"/>
        <v>0.17422705563135382</v>
      </c>
      <c r="P877" s="13">
        <f t="shared" si="1069"/>
        <v>0.12914406271618487</v>
      </c>
      <c r="Q877" s="13">
        <f t="shared" si="1070"/>
        <v>4.2922941910028281E-2</v>
      </c>
      <c r="R877" s="13">
        <f t="shared" si="1071"/>
        <v>9.7140294867261279E-2</v>
      </c>
      <c r="S877" s="13">
        <f t="shared" si="1072"/>
        <v>2.6686223350685101E-2</v>
      </c>
      <c r="T877" s="13">
        <f t="shared" si="1073"/>
        <v>4.7863372523872502E-2</v>
      </c>
      <c r="U877" s="13">
        <f t="shared" si="1074"/>
        <v>7.2004272167408845E-2</v>
      </c>
      <c r="V877" s="13">
        <f t="shared" si="1075"/>
        <v>2.4508530387416204E-3</v>
      </c>
      <c r="W877" s="13">
        <f t="shared" si="1076"/>
        <v>1.0605400487129803E-2</v>
      </c>
      <c r="X877" s="13">
        <f t="shared" si="1077"/>
        <v>1.1826082083198434E-2</v>
      </c>
      <c r="Y877" s="13">
        <f t="shared" si="1078"/>
        <v>6.5936320654872843E-3</v>
      </c>
      <c r="Z877" s="13">
        <f t="shared" si="1079"/>
        <v>3.610704760216097E-2</v>
      </c>
      <c r="AA877" s="13">
        <f t="shared" si="1080"/>
        <v>2.6763987964625834E-2</v>
      </c>
      <c r="AB877" s="13">
        <f t="shared" si="1081"/>
        <v>9.9192692194496387E-3</v>
      </c>
      <c r="AC877" s="13">
        <f t="shared" si="1082"/>
        <v>1.2661056616923255E-4</v>
      </c>
      <c r="AD877" s="13">
        <f t="shared" si="1083"/>
        <v>1.9652867642700263E-3</v>
      </c>
      <c r="AE877" s="13">
        <f t="shared" si="1084"/>
        <v>2.1914912708375046E-3</v>
      </c>
      <c r="AF877" s="13">
        <f t="shared" si="1085"/>
        <v>1.2218659580554502E-3</v>
      </c>
      <c r="AG877" s="13">
        <f t="shared" si="1086"/>
        <v>4.541675766092102E-4</v>
      </c>
      <c r="AH877" s="13">
        <f t="shared" si="1087"/>
        <v>1.006574219529242E-2</v>
      </c>
      <c r="AI877" s="13">
        <f t="shared" si="1088"/>
        <v>7.4611307448385639E-3</v>
      </c>
      <c r="AJ877" s="13">
        <f t="shared" si="1089"/>
        <v>2.7652442766520719E-3</v>
      </c>
      <c r="AK877" s="13">
        <f t="shared" si="1090"/>
        <v>6.8323655587519498E-4</v>
      </c>
      <c r="AL877" s="13">
        <f t="shared" si="1091"/>
        <v>4.1860325918650472E-6</v>
      </c>
      <c r="AM877" s="13">
        <f t="shared" si="1092"/>
        <v>2.913498322295034E-4</v>
      </c>
      <c r="AN877" s="13">
        <f t="shared" si="1093"/>
        <v>3.2488419791911898E-4</v>
      </c>
      <c r="AO877" s="13">
        <f t="shared" si="1094"/>
        <v>1.8113918454980472E-4</v>
      </c>
      <c r="AP877" s="13">
        <f t="shared" si="1095"/>
        <v>6.7329434897162315E-5</v>
      </c>
      <c r="AQ877" s="13">
        <f t="shared" si="1096"/>
        <v>1.8769763213456419E-5</v>
      </c>
      <c r="AR877" s="13">
        <f t="shared" si="1097"/>
        <v>2.2448618243941136E-3</v>
      </c>
      <c r="AS877" s="13">
        <f t="shared" si="1098"/>
        <v>1.6639813787138952E-3</v>
      </c>
      <c r="AT877" s="13">
        <f t="shared" si="1099"/>
        <v>6.1670477857894463E-4</v>
      </c>
      <c r="AU877" s="13">
        <f t="shared" si="1100"/>
        <v>1.5237541669128586E-4</v>
      </c>
      <c r="AV877" s="13">
        <f t="shared" si="1101"/>
        <v>2.8236688467062218E-5</v>
      </c>
      <c r="AW877" s="13">
        <f t="shared" si="1102"/>
        <v>9.6110927380255542E-8</v>
      </c>
      <c r="AX877" s="13">
        <f t="shared" si="1103"/>
        <v>3.5993358273632874E-5</v>
      </c>
      <c r="AY877" s="13">
        <f t="shared" si="1104"/>
        <v>4.0136193810927983E-5</v>
      </c>
      <c r="AZ877" s="13">
        <f t="shared" si="1105"/>
        <v>2.2377934859282888E-5</v>
      </c>
      <c r="BA877" s="13">
        <f t="shared" si="1106"/>
        <v>8.3178783871954385E-6</v>
      </c>
      <c r="BB877" s="13">
        <f t="shared" si="1107"/>
        <v>2.3188165473904078E-6</v>
      </c>
      <c r="BC877" s="13">
        <f t="shared" si="1108"/>
        <v>5.171424663990083E-7</v>
      </c>
      <c r="BD877" s="13">
        <f t="shared" si="1109"/>
        <v>4.1720757006364538E-4</v>
      </c>
      <c r="BE877" s="13">
        <f t="shared" si="1110"/>
        <v>3.0925093923397695E-4</v>
      </c>
      <c r="BF877" s="13">
        <f t="shared" si="1111"/>
        <v>1.1461458309889668E-4</v>
      </c>
      <c r="BG877" s="13">
        <f t="shared" si="1112"/>
        <v>2.8318971192075432E-5</v>
      </c>
      <c r="BH877" s="13">
        <f t="shared" si="1113"/>
        <v>5.2477885516035047E-6</v>
      </c>
      <c r="BI877" s="13">
        <f t="shared" si="1114"/>
        <v>7.7797415719811779E-7</v>
      </c>
      <c r="BJ877" s="14">
        <f t="shared" si="1115"/>
        <v>0.24245125897549905</v>
      </c>
      <c r="BK877" s="14">
        <f t="shared" si="1116"/>
        <v>0.31469550803068652</v>
      </c>
      <c r="BL877" s="14">
        <f t="shared" si="1117"/>
        <v>0.40661181153590037</v>
      </c>
      <c r="BM877" s="14">
        <f t="shared" si="1118"/>
        <v>0.28433391020517562</v>
      </c>
      <c r="BN877" s="14">
        <f t="shared" si="1119"/>
        <v>0.71549167585618778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1.5777777777777799</v>
      </c>
      <c r="F878" s="10">
        <f>VLOOKUP(B878,home!$B$2:$E$405,3,FALSE)</f>
        <v>1.74</v>
      </c>
      <c r="G878" s="10">
        <f>VLOOKUP(C878,away!$B$2:$E$405,4,FALSE)</f>
        <v>0.81</v>
      </c>
      <c r="H878" s="10">
        <f>VLOOKUP(A878,away!$A$2:$E$405,3,FALSE)</f>
        <v>1.31111111111111</v>
      </c>
      <c r="I878" s="10">
        <f>VLOOKUP(C878,away!$B$2:$E$405,3,FALSE)</f>
        <v>0.81</v>
      </c>
      <c r="J878" s="10">
        <f>VLOOKUP(B878,home!$B$2:$E$405,4,FALSE)</f>
        <v>1.1399999999999999</v>
      </c>
      <c r="K878" s="12">
        <f t="shared" si="1064"/>
        <v>2.2237200000000032</v>
      </c>
      <c r="L878" s="12">
        <f t="shared" si="1065"/>
        <v>1.2106799999999989</v>
      </c>
      <c r="M878" s="13">
        <f t="shared" si="1066"/>
        <v>3.224475127979002E-2</v>
      </c>
      <c r="N878" s="13">
        <f t="shared" si="1067"/>
        <v>7.1703298315894767E-2</v>
      </c>
      <c r="O878" s="13">
        <f t="shared" si="1068"/>
        <v>3.903807547941613E-2</v>
      </c>
      <c r="P878" s="13">
        <f t="shared" si="1069"/>
        <v>8.6809749205087383E-2</v>
      </c>
      <c r="Q878" s="13">
        <f t="shared" si="1070"/>
        <v>7.9724029265510879E-2</v>
      </c>
      <c r="R878" s="13">
        <f t="shared" si="1071"/>
        <v>2.363130861070975E-2</v>
      </c>
      <c r="S878" s="13">
        <f t="shared" si="1072"/>
        <v>5.8427590987292374E-2</v>
      </c>
      <c r="T878" s="13">
        <f t="shared" si="1073"/>
        <v>9.652028775116861E-2</v>
      </c>
      <c r="U878" s="13">
        <f t="shared" si="1074"/>
        <v>5.2549413583807568E-2</v>
      </c>
      <c r="V878" s="13">
        <f t="shared" si="1075"/>
        <v>1.747772658582283E-2</v>
      </c>
      <c r="W878" s="13">
        <f t="shared" si="1076"/>
        <v>5.9094639452767377E-2</v>
      </c>
      <c r="X878" s="13">
        <f t="shared" si="1077"/>
        <v>7.1544698092676329E-2</v>
      </c>
      <c r="Y878" s="13">
        <f t="shared" si="1078"/>
        <v>4.3308867543420664E-2</v>
      </c>
      <c r="Z878" s="13">
        <f t="shared" si="1079"/>
        <v>9.5366509029380202E-3</v>
      </c>
      <c r="AA878" s="13">
        <f t="shared" si="1080"/>
        <v>2.1206841345881366E-2</v>
      </c>
      <c r="AB878" s="13">
        <f t="shared" si="1081"/>
        <v>2.3579038618831694E-2</v>
      </c>
      <c r="AC878" s="13">
        <f t="shared" si="1082"/>
        <v>2.9408605303410337E-3</v>
      </c>
      <c r="AD878" s="13">
        <f t="shared" si="1083"/>
        <v>3.2852482910977032E-2</v>
      </c>
      <c r="AE878" s="13">
        <f t="shared" si="1084"/>
        <v>3.9773844010661627E-2</v>
      </c>
      <c r="AF878" s="13">
        <f t="shared" si="1085"/>
        <v>2.4076698733413896E-2</v>
      </c>
      <c r="AG878" s="13">
        <f t="shared" si="1086"/>
        <v>9.7163925408565045E-3</v>
      </c>
      <c r="AH878" s="13">
        <f t="shared" si="1087"/>
        <v>2.8864581287922461E-3</v>
      </c>
      <c r="AI878" s="13">
        <f t="shared" si="1088"/>
        <v>6.4186746701579032E-3</v>
      </c>
      <c r="AJ878" s="13">
        <f t="shared" si="1089"/>
        <v>7.1366676187617781E-3</v>
      </c>
      <c r="AK878" s="13">
        <f t="shared" si="1090"/>
        <v>5.2899835057309882E-3</v>
      </c>
      <c r="AL878" s="13">
        <f t="shared" si="1091"/>
        <v>3.1669695681114604E-4</v>
      </c>
      <c r="AM878" s="13">
        <f t="shared" si="1092"/>
        <v>1.4610944659759576E-2</v>
      </c>
      <c r="AN878" s="13">
        <f t="shared" si="1093"/>
        <v>1.7689178480677702E-2</v>
      </c>
      <c r="AO878" s="13">
        <f t="shared" si="1094"/>
        <v>1.0707967301493437E-2</v>
      </c>
      <c r="AP878" s="13">
        <f t="shared" si="1095"/>
        <v>4.3213072841906874E-3</v>
      </c>
      <c r="AQ878" s="13">
        <f t="shared" si="1096"/>
        <v>1.3079300757059935E-3</v>
      </c>
      <c r="AR878" s="13">
        <f t="shared" si="1097"/>
        <v>6.9891542547323839E-4</v>
      </c>
      <c r="AS878" s="13">
        <f t="shared" si="1098"/>
        <v>1.5541922099333522E-3</v>
      </c>
      <c r="AT878" s="13">
        <f t="shared" si="1099"/>
        <v>1.7280441505364997E-3</v>
      </c>
      <c r="AU878" s="13">
        <f t="shared" si="1100"/>
        <v>1.2808954461436769E-3</v>
      </c>
      <c r="AV878" s="13">
        <f t="shared" si="1101"/>
        <v>7.1208820537465569E-4</v>
      </c>
      <c r="AW878" s="13">
        <f t="shared" si="1102"/>
        <v>2.3683771349186777E-5</v>
      </c>
      <c r="AX878" s="13">
        <f t="shared" si="1103"/>
        <v>5.4151083098001075E-3</v>
      </c>
      <c r="AY878" s="13">
        <f t="shared" si="1104"/>
        <v>6.5559633285087859E-3</v>
      </c>
      <c r="AZ878" s="13">
        <f t="shared" si="1105"/>
        <v>3.9685868412795066E-3</v>
      </c>
      <c r="BA878" s="13">
        <f t="shared" si="1106"/>
        <v>1.6015629056667566E-3</v>
      </c>
      <c r="BB878" s="13">
        <f t="shared" si="1107"/>
        <v>4.8474504465815648E-4</v>
      </c>
      <c r="BC878" s="13">
        <f t="shared" si="1108"/>
        <v>1.1737422613334723E-4</v>
      </c>
      <c r="BD878" s="13">
        <f t="shared" si="1109"/>
        <v>1.4102715455198989E-4</v>
      </c>
      <c r="BE878" s="13">
        <f t="shared" si="1110"/>
        <v>3.1360490412035144E-4</v>
      </c>
      <c r="BF878" s="13">
        <f t="shared" si="1111"/>
        <v>3.4868474869525449E-4</v>
      </c>
      <c r="BG878" s="13">
        <f t="shared" si="1112"/>
        <v>2.5845908312287084E-4</v>
      </c>
      <c r="BH878" s="13">
        <f t="shared" si="1113"/>
        <v>1.4368515808049786E-4</v>
      </c>
      <c r="BI878" s="13">
        <f t="shared" si="1114"/>
        <v>6.3903111945352972E-5</v>
      </c>
      <c r="BJ878" s="14">
        <f t="shared" si="1115"/>
        <v>0.59509590707522175</v>
      </c>
      <c r="BK878" s="14">
        <f t="shared" si="1116"/>
        <v>0.20477333887365354</v>
      </c>
      <c r="BL878" s="14">
        <f t="shared" si="1117"/>
        <v>0.18897996116006718</v>
      </c>
      <c r="BM878" s="14">
        <f t="shared" si="1118"/>
        <v>0.65870236629831191</v>
      </c>
      <c r="BN878" s="14">
        <f t="shared" si="1119"/>
        <v>0.33315121215640897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1.5193798449612399</v>
      </c>
      <c r="F879" s="10">
        <f>VLOOKUP(B879,home!$B$2:$E$405,3,FALSE)</f>
        <v>0.66</v>
      </c>
      <c r="G879" s="10">
        <f>VLOOKUP(C879,away!$B$2:$E$405,4,FALSE)</f>
        <v>0.66</v>
      </c>
      <c r="H879" s="10">
        <f>VLOOKUP(A879,away!$A$2:$E$405,3,FALSE)</f>
        <v>1.26356589147287</v>
      </c>
      <c r="I879" s="10">
        <f>VLOOKUP(C879,away!$B$2:$E$405,3,FALSE)</f>
        <v>2.2999999999999998</v>
      </c>
      <c r="J879" s="10">
        <f>VLOOKUP(B879,home!$B$2:$E$405,4,FALSE)</f>
        <v>1.19</v>
      </c>
      <c r="K879" s="12">
        <f t="shared" si="1064"/>
        <v>0.66184186046511606</v>
      </c>
      <c r="L879" s="12">
        <f t="shared" si="1065"/>
        <v>3.4583798449612444</v>
      </c>
      <c r="M879" s="13">
        <f t="shared" si="1066"/>
        <v>1.6240913344155717E-2</v>
      </c>
      <c r="N879" s="13">
        <f t="shared" si="1067"/>
        <v>1.0748916303348746E-2</v>
      </c>
      <c r="O879" s="13">
        <f t="shared" si="1068"/>
        <v>5.6167247373190246E-2</v>
      </c>
      <c r="P879" s="13">
        <f t="shared" si="1069"/>
        <v>3.717383549867663E-2</v>
      </c>
      <c r="Q879" s="13">
        <f t="shared" si="1070"/>
        <v>3.5570413820960761E-3</v>
      </c>
      <c r="R879" s="13">
        <f t="shared" si="1071"/>
        <v>9.7123838131196794E-2</v>
      </c>
      <c r="S879" s="13">
        <f t="shared" si="1072"/>
        <v>2.127180313692064E-2</v>
      </c>
      <c r="T879" s="13">
        <f t="shared" si="1073"/>
        <v>1.2301600223534158E-2</v>
      </c>
      <c r="U879" s="13">
        <f t="shared" si="1074"/>
        <v>6.4280621724264048E-2</v>
      </c>
      <c r="V879" s="13">
        <f t="shared" si="1075"/>
        <v>5.4098935462523253E-3</v>
      </c>
      <c r="W879" s="13">
        <f t="shared" si="1076"/>
        <v>7.8473296202595825E-4</v>
      </c>
      <c r="X879" s="13">
        <f t="shared" si="1077"/>
        <v>2.7139046595473118E-3</v>
      </c>
      <c r="Y879" s="13">
        <f t="shared" si="1078"/>
        <v>4.6928565878624163E-3</v>
      </c>
      <c r="Z879" s="13">
        <f t="shared" si="1079"/>
        <v>0.11196370808606977</v>
      </c>
      <c r="AA879" s="13">
        <f t="shared" si="1080"/>
        <v>7.4102268864257567E-2</v>
      </c>
      <c r="AB879" s="13">
        <f t="shared" si="1081"/>
        <v>2.4521991744903236E-2</v>
      </c>
      <c r="AC879" s="13">
        <f t="shared" si="1082"/>
        <v>7.7391926985630535E-4</v>
      </c>
      <c r="AD879" s="13">
        <f t="shared" si="1083"/>
        <v>1.2984228088889035E-4</v>
      </c>
      <c r="AE879" s="13">
        <f t="shared" si="1084"/>
        <v>4.4904392724993492E-4</v>
      </c>
      <c r="AF879" s="13">
        <f t="shared" si="1085"/>
        <v>7.7648223375170917E-4</v>
      </c>
      <c r="AG879" s="13">
        <f t="shared" si="1086"/>
        <v>8.9512350239246558E-4</v>
      </c>
      <c r="AH879" s="13">
        <f t="shared" si="1087"/>
        <v>9.680325785299701E-2</v>
      </c>
      <c r="AI879" s="13">
        <f t="shared" si="1088"/>
        <v>6.4068448276511883E-2</v>
      </c>
      <c r="AJ879" s="13">
        <f t="shared" si="1089"/>
        <v>2.1201590502219845E-2</v>
      </c>
      <c r="AK879" s="13">
        <f t="shared" si="1090"/>
        <v>4.6773667009362384E-3</v>
      </c>
      <c r="AL879" s="13">
        <f t="shared" si="1091"/>
        <v>7.0856969721464437E-5</v>
      </c>
      <c r="AM879" s="13">
        <f t="shared" si="1092"/>
        <v>1.7187011350107479E-5</v>
      </c>
      <c r="AN879" s="13">
        <f t="shared" si="1093"/>
        <v>5.9439213648331853E-5</v>
      </c>
      <c r="AO879" s="13">
        <f t="shared" si="1094"/>
        <v>1.0278168924086812E-4</v>
      </c>
      <c r="AP879" s="13">
        <f t="shared" si="1095"/>
        <v>1.1848604083389608E-4</v>
      </c>
      <c r="AQ879" s="13">
        <f t="shared" si="1096"/>
        <v>1.0244243388230031E-4</v>
      </c>
      <c r="AR879" s="13">
        <f t="shared" si="1097"/>
        <v>6.6956487177078222E-2</v>
      </c>
      <c r="AS879" s="13">
        <f t="shared" si="1098"/>
        <v>4.4314606043486124E-2</v>
      </c>
      <c r="AT879" s="13">
        <f t="shared" si="1099"/>
        <v>1.4664630654799768E-2</v>
      </c>
      <c r="AU879" s="13">
        <f t="shared" si="1100"/>
        <v>3.2352221452021505E-3</v>
      </c>
      <c r="AV879" s="13">
        <f t="shared" si="1101"/>
        <v>5.353013608996336E-4</v>
      </c>
      <c r="AW879" s="13">
        <f t="shared" si="1102"/>
        <v>4.5051265839544416E-6</v>
      </c>
      <c r="AX879" s="13">
        <f t="shared" si="1103"/>
        <v>1.895847261298366E-6</v>
      </c>
      <c r="AY879" s="13">
        <f t="shared" si="1104"/>
        <v>6.5565599575992431E-6</v>
      </c>
      <c r="AZ879" s="13">
        <f t="shared" si="1105"/>
        <v>1.1337537404820589E-5</v>
      </c>
      <c r="BA879" s="13">
        <f t="shared" si="1106"/>
        <v>1.3069836950775244E-5</v>
      </c>
      <c r="BB879" s="13">
        <f t="shared" si="1107"/>
        <v>1.1300115171872709E-5</v>
      </c>
      <c r="BC879" s="13">
        <f t="shared" si="1108"/>
        <v>7.8160181112290669E-6</v>
      </c>
      <c r="BD879" s="13">
        <f t="shared" si="1109"/>
        <v>3.8593494290435536E-2</v>
      </c>
      <c r="BE879" s="13">
        <f t="shared" si="1110"/>
        <v>2.5542790063031687E-2</v>
      </c>
      <c r="BF879" s="13">
        <f t="shared" si="1111"/>
        <v>8.4526438483933861E-3</v>
      </c>
      <c r="BG879" s="13">
        <f t="shared" si="1112"/>
        <v>1.8647711768232321E-3</v>
      </c>
      <c r="BH879" s="13">
        <f t="shared" si="1113"/>
        <v>3.0854590625260288E-4</v>
      </c>
      <c r="BI879" s="13">
        <f t="shared" si="1114"/>
        <v>4.0841719326623613E-5</v>
      </c>
      <c r="BJ879" s="14">
        <f t="shared" si="1115"/>
        <v>3.7501856366510759E-2</v>
      </c>
      <c r="BK879" s="14">
        <f t="shared" si="1116"/>
        <v>8.0947778325540676E-2</v>
      </c>
      <c r="BL879" s="14">
        <f t="shared" si="1117"/>
        <v>0.70745596555620582</v>
      </c>
      <c r="BM879" s="14">
        <f t="shared" si="1118"/>
        <v>0.71685546486828944</v>
      </c>
      <c r="BN879" s="14">
        <f t="shared" si="1119"/>
        <v>0.22101179203266419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1.36666666666667</v>
      </c>
      <c r="F880" s="10">
        <f>VLOOKUP(B880,home!$B$2:$E$405,3,FALSE)</f>
        <v>0.73</v>
      </c>
      <c r="G880" s="10">
        <f>VLOOKUP(C880,away!$B$2:$E$405,4,FALSE)</f>
        <v>1.39</v>
      </c>
      <c r="H880" s="10">
        <f>VLOOKUP(A880,away!$A$2:$E$405,3,FALSE)</f>
        <v>1.0874999999999999</v>
      </c>
      <c r="I880" s="10">
        <f>VLOOKUP(C880,away!$B$2:$E$405,3,FALSE)</f>
        <v>1.02</v>
      </c>
      <c r="J880" s="10">
        <f>VLOOKUP(B880,home!$B$2:$E$405,4,FALSE)</f>
        <v>1.38</v>
      </c>
      <c r="K880" s="12">
        <f t="shared" si="1064"/>
        <v>1.38675666666667</v>
      </c>
      <c r="L880" s="12">
        <f t="shared" si="1065"/>
        <v>1.5307649999999997</v>
      </c>
      <c r="M880" s="13">
        <f t="shared" si="1066"/>
        <v>5.4067518726323018E-2</v>
      </c>
      <c r="N880" s="13">
        <f t="shared" si="1067"/>
        <v>7.4978492043853456E-2</v>
      </c>
      <c r="O880" s="13">
        <f t="shared" si="1068"/>
        <v>8.2764665303099838E-2</v>
      </c>
      <c r="P880" s="13">
        <f t="shared" si="1069"/>
        <v>0.11477445137350931</v>
      </c>
      <c r="Q880" s="13">
        <f t="shared" si="1070"/>
        <v>5.1988461849213838E-2</v>
      </c>
      <c r="R880" s="13">
        <f t="shared" si="1071"/>
        <v>6.3346626441349821E-2</v>
      </c>
      <c r="S880" s="13">
        <f t="shared" si="1072"/>
        <v>6.0910760279057528E-2</v>
      </c>
      <c r="T880" s="13">
        <f t="shared" si="1073"/>
        <v>7.9582117802611804E-2</v>
      </c>
      <c r="U880" s="13">
        <f t="shared" si="1074"/>
        <v>8.7846356528385003E-2</v>
      </c>
      <c r="V880" s="13">
        <f t="shared" si="1075"/>
        <v>1.4366808305327671E-2</v>
      </c>
      <c r="W880" s="13">
        <f t="shared" si="1076"/>
        <v>2.4031782019714381E-2</v>
      </c>
      <c r="X880" s="13">
        <f t="shared" si="1077"/>
        <v>3.6787010803408071E-2</v>
      </c>
      <c r="Y880" s="13">
        <f t="shared" si="1078"/>
        <v>2.8156134296239484E-2</v>
      </c>
      <c r="Z880" s="13">
        <f t="shared" si="1079"/>
        <v>3.2322932874830936E-2</v>
      </c>
      <c r="AA880" s="13">
        <f t="shared" si="1080"/>
        <v>4.4824042650391069E-2</v>
      </c>
      <c r="AB880" s="13">
        <f t="shared" si="1081"/>
        <v>3.1080019986190487E-2</v>
      </c>
      <c r="AC880" s="13">
        <f t="shared" si="1082"/>
        <v>1.9061150068432459E-3</v>
      </c>
      <c r="AD880" s="13">
        <f t="shared" si="1083"/>
        <v>8.3315584819297801E-3</v>
      </c>
      <c r="AE880" s="13">
        <f t="shared" si="1084"/>
        <v>1.2753658119591236E-2</v>
      </c>
      <c r="AF880" s="13">
        <f t="shared" si="1085"/>
        <v>9.7614267357180404E-3</v>
      </c>
      <c r="AG880" s="13">
        <f t="shared" si="1086"/>
        <v>4.9808167990338069E-3</v>
      </c>
      <c r="AH880" s="13">
        <f t="shared" si="1087"/>
        <v>1.2369703585535142E-2</v>
      </c>
      <c r="AI880" s="13">
        <f t="shared" si="1088"/>
        <v>1.7153768911931468E-2</v>
      </c>
      <c r="AJ880" s="13">
        <f t="shared" si="1089"/>
        <v>1.1894051698540218E-2</v>
      </c>
      <c r="AK880" s="13">
        <f t="shared" si="1090"/>
        <v>5.4980518288762275E-3</v>
      </c>
      <c r="AL880" s="13">
        <f t="shared" si="1091"/>
        <v>1.6185192834361443E-4</v>
      </c>
      <c r="AM880" s="13">
        <f t="shared" si="1092"/>
        <v>2.3107688537078726E-3</v>
      </c>
      <c r="AN880" s="13">
        <f t="shared" si="1093"/>
        <v>3.5372440843461305E-3</v>
      </c>
      <c r="AO880" s="13">
        <f t="shared" si="1094"/>
        <v>2.7073447203870525E-3</v>
      </c>
      <c r="AP880" s="13">
        <f t="shared" si="1095"/>
        <v>1.381436180301095E-3</v>
      </c>
      <c r="AQ880" s="13">
        <f t="shared" si="1096"/>
        <v>5.2866353863465128E-4</v>
      </c>
      <c r="AR880" s="13">
        <f t="shared" si="1097"/>
        <v>3.7870218618223411E-3</v>
      </c>
      <c r="AS880" s="13">
        <f t="shared" si="1098"/>
        <v>5.2516778136945559E-3</v>
      </c>
      <c r="AT880" s="13">
        <f t="shared" si="1099"/>
        <v>3.6413996096631841E-3</v>
      </c>
      <c r="AU880" s="13">
        <f t="shared" si="1100"/>
        <v>1.6832450615659438E-3</v>
      </c>
      <c r="AV880" s="13">
        <f t="shared" si="1101"/>
        <v>5.8356282769008035E-4</v>
      </c>
      <c r="AW880" s="13">
        <f t="shared" si="1102"/>
        <v>9.5438622737066144E-6</v>
      </c>
      <c r="AX880" s="13">
        <f t="shared" si="1103"/>
        <v>5.3407901883418217E-4</v>
      </c>
      <c r="AY880" s="13">
        <f t="shared" si="1104"/>
        <v>8.1754946926570668E-4</v>
      </c>
      <c r="AZ880" s="13">
        <f t="shared" si="1105"/>
        <v>6.2573805666025985E-4</v>
      </c>
      <c r="BA880" s="13">
        <f t="shared" si="1106"/>
        <v>3.1928597210118074E-4</v>
      </c>
      <c r="BB880" s="13">
        <f t="shared" si="1107"/>
        <v>1.2218794777086597E-4</v>
      </c>
      <c r="BC880" s="13">
        <f t="shared" si="1108"/>
        <v>3.7408206773893938E-5</v>
      </c>
      <c r="BD880" s="13">
        <f t="shared" si="1109"/>
        <v>9.6617342005207827E-4</v>
      </c>
      <c r="BE880" s="13">
        <f t="shared" si="1110"/>
        <v>1.3398474314133561E-3</v>
      </c>
      <c r="BF880" s="13">
        <f t="shared" si="1111"/>
        <v>9.290211789143429E-4</v>
      </c>
      <c r="BG880" s="13">
        <f t="shared" si="1112"/>
        <v>4.2944210444466487E-4</v>
      </c>
      <c r="BH880" s="13">
        <f t="shared" si="1113"/>
        <v>1.4888292532150079E-4</v>
      </c>
      <c r="BI880" s="13">
        <f t="shared" si="1114"/>
        <v>4.1292877848485442E-5</v>
      </c>
      <c r="BJ880" s="14">
        <f t="shared" si="1115"/>
        <v>0.3442731650000968</v>
      </c>
      <c r="BK880" s="14">
        <f t="shared" si="1116"/>
        <v>0.24700505508867007</v>
      </c>
      <c r="BL880" s="14">
        <f t="shared" si="1117"/>
        <v>0.37557885404672986</v>
      </c>
      <c r="BM880" s="14">
        <f t="shared" si="1118"/>
        <v>0.55645178566598597</v>
      </c>
      <c r="BN880" s="14">
        <f t="shared" si="1119"/>
        <v>0.44192021573734924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1.6241610738254999</v>
      </c>
      <c r="F881" s="10">
        <f>VLOOKUP(B881,home!$B$2:$E$405,3,FALSE)</f>
        <v>1.08</v>
      </c>
      <c r="G881" s="10">
        <f>VLOOKUP(C881,away!$B$2:$E$405,4,FALSE)</f>
        <v>1.41</v>
      </c>
      <c r="H881" s="10">
        <f>VLOOKUP(A881,away!$A$2:$E$405,3,FALSE)</f>
        <v>1.2013422818791899</v>
      </c>
      <c r="I881" s="10">
        <f>VLOOKUP(C881,away!$B$2:$E$405,3,FALSE)</f>
        <v>0.62</v>
      </c>
      <c r="J881" s="10">
        <f>VLOOKUP(B881,home!$B$2:$E$405,4,FALSE)</f>
        <v>0.94</v>
      </c>
      <c r="K881" s="12">
        <f t="shared" si="1064"/>
        <v>2.473272483221471</v>
      </c>
      <c r="L881" s="12">
        <f t="shared" si="1065"/>
        <v>0.70014228187919181</v>
      </c>
      <c r="M881" s="13">
        <f t="shared" si="1066"/>
        <v>4.1860410098719991E-2</v>
      </c>
      <c r="N881" s="13">
        <f t="shared" si="1067"/>
        <v>0.10353220043353034</v>
      </c>
      <c r="O881" s="13">
        <f t="shared" si="1068"/>
        <v>2.9308243046916583E-2</v>
      </c>
      <c r="P881" s="13">
        <f t="shared" si="1069"/>
        <v>7.2487271059505795E-2</v>
      </c>
      <c r="Q881" s="13">
        <f t="shared" si="1070"/>
        <v>0.12803167122981032</v>
      </c>
      <c r="R881" s="13">
        <f t="shared" si="1071"/>
        <v>1.0259970082369065E-2</v>
      </c>
      <c r="S881" s="13">
        <f t="shared" si="1072"/>
        <v>3.1380512357993683E-2</v>
      </c>
      <c r="T881" s="13">
        <f t="shared" si="1073"/>
        <v>8.9640386447645881E-2</v>
      </c>
      <c r="U881" s="13">
        <f t="shared" si="1074"/>
        <v>2.5375701683398939E-2</v>
      </c>
      <c r="V881" s="13">
        <f t="shared" si="1075"/>
        <v>6.037759251961543E-3</v>
      </c>
      <c r="W881" s="13">
        <f t="shared" si="1076"/>
        <v>0.105552403144516</v>
      </c>
      <c r="X881" s="13">
        <f t="shared" si="1077"/>
        <v>7.3901700395433825E-2</v>
      </c>
      <c r="Y881" s="13">
        <f t="shared" si="1078"/>
        <v>2.5870852574805699E-2</v>
      </c>
      <c r="Z881" s="13">
        <f t="shared" si="1079"/>
        <v>2.3944796218273723E-3</v>
      </c>
      <c r="AA881" s="13">
        <f t="shared" si="1080"/>
        <v>5.9222005603001941E-3</v>
      </c>
      <c r="AB881" s="13">
        <f t="shared" si="1081"/>
        <v>7.3236078429546256E-3</v>
      </c>
      <c r="AC881" s="13">
        <f t="shared" si="1082"/>
        <v>6.5345258571409377E-4</v>
      </c>
      <c r="AD881" s="13">
        <f t="shared" si="1083"/>
        <v>6.5264963558807718E-2</v>
      </c>
      <c r="AE881" s="13">
        <f t="shared" si="1084"/>
        <v>4.5694760512825935E-2</v>
      </c>
      <c r="AF881" s="13">
        <f t="shared" si="1085"/>
        <v>1.5996416947686568E-2</v>
      </c>
      <c r="AG881" s="13">
        <f t="shared" si="1086"/>
        <v>3.7332559545480834E-3</v>
      </c>
      <c r="AH881" s="13">
        <f t="shared" si="1087"/>
        <v>4.1911910658486016E-4</v>
      </c>
      <c r="AI881" s="13">
        <f t="shared" si="1088"/>
        <v>1.0365957535087014E-3</v>
      </c>
      <c r="AJ881" s="13">
        <f t="shared" si="1089"/>
        <v>1.281891876688649E-3</v>
      </c>
      <c r="AK881" s="13">
        <f t="shared" si="1090"/>
        <v>1.0568226350263891E-3</v>
      </c>
      <c r="AL881" s="13">
        <f t="shared" si="1091"/>
        <v>4.5261854428550704E-5</v>
      </c>
      <c r="AM881" s="13">
        <f t="shared" si="1092"/>
        <v>3.2283607697690231E-2</v>
      </c>
      <c r="AN881" s="13">
        <f t="shared" si="1093"/>
        <v>2.2603118760753479E-2</v>
      </c>
      <c r="AO881" s="13">
        <f t="shared" si="1094"/>
        <v>7.9126995733701539E-3</v>
      </c>
      <c r="AP881" s="13">
        <f t="shared" si="1095"/>
        <v>1.8466718450412961E-3</v>
      </c>
      <c r="AQ881" s="13">
        <f t="shared" si="1096"/>
        <v>3.2323325986731752E-4</v>
      </c>
      <c r="AR881" s="13">
        <f t="shared" si="1097"/>
        <v>5.8688601532698446E-5</v>
      </c>
      <c r="AS881" s="13">
        <f t="shared" si="1098"/>
        <v>1.4515290324957253E-4</v>
      </c>
      <c r="AT881" s="13">
        <f t="shared" si="1099"/>
        <v>1.7950134073343809E-4</v>
      </c>
      <c r="AU881" s="13">
        <f t="shared" si="1100"/>
        <v>1.479852422457913E-4</v>
      </c>
      <c r="AV881" s="13">
        <f t="shared" si="1101"/>
        <v>9.150195689234477E-5</v>
      </c>
      <c r="AW881" s="13">
        <f t="shared" si="1102"/>
        <v>2.1771488083057441E-6</v>
      </c>
      <c r="AX881" s="13">
        <f t="shared" si="1103"/>
        <v>1.3307693096302354E-2</v>
      </c>
      <c r="AY881" s="13">
        <f t="shared" si="1104"/>
        <v>9.3172786109930981E-3</v>
      </c>
      <c r="AZ881" s="13">
        <f t="shared" si="1105"/>
        <v>3.2617103538024467E-3</v>
      </c>
      <c r="BA881" s="13">
        <f t="shared" si="1106"/>
        <v>7.6122044331341046E-4</v>
      </c>
      <c r="BB881" s="13">
        <f t="shared" si="1107"/>
        <v>1.3324065454863528E-4</v>
      </c>
      <c r="BC881" s="13">
        <f t="shared" si="1108"/>
        <v>1.8657483182951726E-5</v>
      </c>
      <c r="BD881" s="13">
        <f t="shared" si="1109"/>
        <v>6.848395232900352E-6</v>
      </c>
      <c r="BE881" s="13">
        <f t="shared" si="1110"/>
        <v>1.6937947483757539E-5</v>
      </c>
      <c r="BF881" s="13">
        <f t="shared" si="1111"/>
        <v>2.094607971691394E-5</v>
      </c>
      <c r="BG881" s="13">
        <f t="shared" si="1112"/>
        <v>1.7268454198402211E-5</v>
      </c>
      <c r="BH881" s="13">
        <f t="shared" si="1113"/>
        <v>1.0677398149169615E-5</v>
      </c>
      <c r="BI881" s="13">
        <f t="shared" si="1114"/>
        <v>5.2816230069482146E-6</v>
      </c>
      <c r="BJ881" s="14">
        <f t="shared" si="1115"/>
        <v>0.7489877429784757</v>
      </c>
      <c r="BK881" s="14">
        <f t="shared" si="1116"/>
        <v>0.16178194581931674</v>
      </c>
      <c r="BL881" s="14">
        <f t="shared" si="1117"/>
        <v>8.2684942530189959E-2</v>
      </c>
      <c r="BM881" s="14">
        <f t="shared" si="1118"/>
        <v>0.60105424353677284</v>
      </c>
      <c r="BN881" s="14">
        <f t="shared" si="1119"/>
        <v>0.38547976595085215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1.6241610738254999</v>
      </c>
      <c r="F882" s="10">
        <f>VLOOKUP(B882,home!$B$2:$E$405,3,FALSE)</f>
        <v>0.85</v>
      </c>
      <c r="G882" s="10">
        <f>VLOOKUP(C882,away!$B$2:$E$405,4,FALSE)</f>
        <v>1.06</v>
      </c>
      <c r="H882" s="10">
        <f>VLOOKUP(A882,away!$A$2:$E$405,3,FALSE)</f>
        <v>1.2013422818791899</v>
      </c>
      <c r="I882" s="10">
        <f>VLOOKUP(C882,away!$B$2:$E$405,3,FALSE)</f>
        <v>0.88</v>
      </c>
      <c r="J882" s="10">
        <f>VLOOKUP(B882,home!$B$2:$E$405,4,FALSE)</f>
        <v>1.56</v>
      </c>
      <c r="K882" s="12">
        <f t="shared" si="1064"/>
        <v>1.4633691275167755</v>
      </c>
      <c r="L882" s="12">
        <f t="shared" si="1065"/>
        <v>1.649202684563752</v>
      </c>
      <c r="M882" s="13">
        <f t="shared" si="1066"/>
        <v>4.4486397438367936E-2</v>
      </c>
      <c r="N882" s="13">
        <f t="shared" si="1067"/>
        <v>6.5100020605749001E-2</v>
      </c>
      <c r="O882" s="13">
        <f t="shared" si="1068"/>
        <v>7.3367086081926408E-2</v>
      </c>
      <c r="P882" s="13">
        <f t="shared" si="1069"/>
        <v>0.10736312874815682</v>
      </c>
      <c r="Q882" s="13">
        <f t="shared" si="1070"/>
        <v>4.7632680177579517E-2</v>
      </c>
      <c r="R882" s="13">
        <f t="shared" si="1071"/>
        <v>6.0498597662466472E-2</v>
      </c>
      <c r="S882" s="13">
        <f t="shared" si="1072"/>
        <v>6.4777336884621561E-2</v>
      </c>
      <c r="T882" s="13">
        <f t="shared" si="1073"/>
        <v>7.8555944021830762E-2</v>
      </c>
      <c r="U882" s="13">
        <f t="shared" si="1074"/>
        <v>8.8531780077311995E-2</v>
      </c>
      <c r="V882" s="13">
        <f t="shared" si="1075"/>
        <v>1.7370347293091074E-2</v>
      </c>
      <c r="W882" s="13">
        <f t="shared" si="1076"/>
        <v>2.3234731210916713E-2</v>
      </c>
      <c r="X882" s="13">
        <f t="shared" si="1077"/>
        <v>3.8318781088161037E-2</v>
      </c>
      <c r="Y882" s="13">
        <f t="shared" si="1078"/>
        <v>3.1597718319902962E-2</v>
      </c>
      <c r="Z882" s="13">
        <f t="shared" si="1079"/>
        <v>3.3258149892427348E-2</v>
      </c>
      <c r="AA882" s="13">
        <f t="shared" si="1080"/>
        <v>4.8668949790903547E-2</v>
      </c>
      <c r="AB882" s="13">
        <f t="shared" si="1081"/>
        <v>3.5610319296336151E-2</v>
      </c>
      <c r="AC882" s="13">
        <f t="shared" si="1082"/>
        <v>2.6200913934029493E-3</v>
      </c>
      <c r="AD882" s="13">
        <f t="shared" si="1083"/>
        <v>8.5002470850514961E-3</v>
      </c>
      <c r="AE882" s="13">
        <f t="shared" si="1084"/>
        <v>1.4018630312122134E-2</v>
      </c>
      <c r="AF882" s="13">
        <f t="shared" si="1085"/>
        <v>1.1559781372329308E-2</v>
      </c>
      <c r="AG882" s="13">
        <f t="shared" si="1086"/>
        <v>6.3548074907385163E-3</v>
      </c>
      <c r="AH882" s="13">
        <f t="shared" si="1087"/>
        <v>1.3712357521553704E-2</v>
      </c>
      <c r="AI882" s="13">
        <f t="shared" si="1088"/>
        <v>2.0066240662514136E-2</v>
      </c>
      <c r="AJ882" s="13">
        <f t="shared" si="1089"/>
        <v>1.4682158545422482E-2</v>
      </c>
      <c r="AK882" s="13">
        <f t="shared" si="1090"/>
        <v>7.1618058468926214E-3</v>
      </c>
      <c r="AL882" s="13">
        <f t="shared" si="1091"/>
        <v>2.5293233509553323E-4</v>
      </c>
      <c r="AM882" s="13">
        <f t="shared" si="1092"/>
        <v>2.4877998321057651E-3</v>
      </c>
      <c r="AN882" s="13">
        <f t="shared" si="1093"/>
        <v>4.1028861617660797E-3</v>
      </c>
      <c r="AO882" s="13">
        <f t="shared" si="1094"/>
        <v>3.3832454362220437E-3</v>
      </c>
      <c r="AP882" s="13">
        <f t="shared" si="1095"/>
        <v>1.8598858186518192E-3</v>
      </c>
      <c r="AQ882" s="13">
        <f t="shared" si="1096"/>
        <v>7.6683217127565756E-4</v>
      </c>
      <c r="AR882" s="13">
        <f t="shared" si="1097"/>
        <v>4.5228913672488687E-3</v>
      </c>
      <c r="AS882" s="13">
        <f t="shared" si="1098"/>
        <v>6.6186595939441316E-3</v>
      </c>
      <c r="AT882" s="13">
        <f t="shared" si="1099"/>
        <v>4.8427710576602811E-3</v>
      </c>
      <c r="AU882" s="13">
        <f t="shared" si="1100"/>
        <v>2.3622538858039388E-3</v>
      </c>
      <c r="AV882" s="13">
        <f t="shared" si="1101"/>
        <v>8.6421235196050572E-4</v>
      </c>
      <c r="AW882" s="13">
        <f t="shared" si="1102"/>
        <v>1.6956248564553646E-5</v>
      </c>
      <c r="AX882" s="13">
        <f t="shared" si="1103"/>
        <v>6.0676157829083149E-4</v>
      </c>
      <c r="AY882" s="13">
        <f t="shared" si="1104"/>
        <v>1.0006728238073784E-3</v>
      </c>
      <c r="AZ882" s="13">
        <f t="shared" si="1105"/>
        <v>8.2515615369655956E-4</v>
      </c>
      <c r="BA882" s="13">
        <f t="shared" si="1106"/>
        <v>4.5361658128688874E-4</v>
      </c>
      <c r="BB882" s="13">
        <f t="shared" si="1107"/>
        <v>1.87026420905242E-4</v>
      </c>
      <c r="BC882" s="13">
        <f t="shared" si="1108"/>
        <v>6.1688895088255112E-5</v>
      </c>
      <c r="BD882" s="13">
        <f t="shared" si="1109"/>
        <v>1.2431940974761743E-3</v>
      </c>
      <c r="BE882" s="13">
        <f t="shared" si="1110"/>
        <v>1.8192518617577143E-3</v>
      </c>
      <c r="BF882" s="13">
        <f t="shared" si="1111"/>
        <v>1.3311185048368282E-3</v>
      </c>
      <c r="BG882" s="13">
        <f t="shared" si="1112"/>
        <v>6.4930590834816793E-4</v>
      </c>
      <c r="BH882" s="13">
        <f t="shared" si="1113"/>
        <v>2.3754355514773645E-4</v>
      </c>
      <c r="BI882" s="13">
        <f t="shared" si="1114"/>
        <v>6.9522781008755257E-5</v>
      </c>
      <c r="BJ882" s="14">
        <f t="shared" si="1115"/>
        <v>0.34060891355747791</v>
      </c>
      <c r="BK882" s="14">
        <f t="shared" si="1116"/>
        <v>0.23787090691654325</v>
      </c>
      <c r="BL882" s="14">
        <f t="shared" si="1117"/>
        <v>0.38686002045052054</v>
      </c>
      <c r="BM882" s="14">
        <f t="shared" si="1118"/>
        <v>0.59916636352748043</v>
      </c>
      <c r="BN882" s="14">
        <f t="shared" si="1119"/>
        <v>0.39844791071424612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1.6241610738254999</v>
      </c>
      <c r="F883" s="10">
        <f>VLOOKUP(B883,home!$B$2:$E$405,3,FALSE)</f>
        <v>1.06</v>
      </c>
      <c r="G883" s="10">
        <f>VLOOKUP(C883,away!$B$2:$E$405,4,FALSE)</f>
        <v>0.77</v>
      </c>
      <c r="H883" s="10">
        <f>VLOOKUP(A883,away!$A$2:$E$405,3,FALSE)</f>
        <v>1.2013422818791899</v>
      </c>
      <c r="I883" s="10">
        <f>VLOOKUP(C883,away!$B$2:$E$405,3,FALSE)</f>
        <v>0.85</v>
      </c>
      <c r="J883" s="10">
        <f>VLOOKUP(B883,home!$B$2:$E$405,4,FALSE)</f>
        <v>1.07</v>
      </c>
      <c r="K883" s="12">
        <f t="shared" si="1064"/>
        <v>1.3256402684563733</v>
      </c>
      <c r="L883" s="12">
        <f t="shared" si="1065"/>
        <v>1.0926208053691233</v>
      </c>
      <c r="M883" s="13">
        <f t="shared" si="1066"/>
        <v>8.9076380108878223E-2</v>
      </c>
      <c r="N883" s="13">
        <f t="shared" si="1067"/>
        <v>0.11808323644065527</v>
      </c>
      <c r="O883" s="13">
        <f t="shared" si="1068"/>
        <v>9.7326706173928676E-2</v>
      </c>
      <c r="P883" s="13">
        <f t="shared" si="1069"/>
        <v>0.12902020090038138</v>
      </c>
      <c r="Q883" s="13">
        <f t="shared" si="1070"/>
        <v>7.8267946627693846E-2</v>
      </c>
      <c r="R883" s="13">
        <f t="shared" si="1071"/>
        <v>5.3170592041840985E-2</v>
      </c>
      <c r="S883" s="13">
        <f t="shared" si="1072"/>
        <v>4.6718928800283749E-2</v>
      </c>
      <c r="T883" s="13">
        <f t="shared" si="1073"/>
        <v>8.5517186878938403E-2</v>
      </c>
      <c r="U883" s="13">
        <f t="shared" si="1074"/>
        <v>7.048507790833039E-2</v>
      </c>
      <c r="V883" s="13">
        <f t="shared" si="1075"/>
        <v>7.5187478584802679E-3</v>
      </c>
      <c r="W883" s="13">
        <f t="shared" si="1076"/>
        <v>3.4585047259688376E-2</v>
      </c>
      <c r="X883" s="13">
        <f t="shared" si="1077"/>
        <v>3.7788342190609905E-2</v>
      </c>
      <c r="Y883" s="13">
        <f t="shared" si="1078"/>
        <v>2.0644164438934107E-2</v>
      </c>
      <c r="Z883" s="13">
        <f t="shared" si="1079"/>
        <v>1.9365098366236469E-2</v>
      </c>
      <c r="AA883" s="13">
        <f t="shared" si="1080"/>
        <v>2.5671154196901788E-2</v>
      </c>
      <c r="AB883" s="13">
        <f t="shared" si="1081"/>
        <v>1.7015357870582924E-2</v>
      </c>
      <c r="AC883" s="13">
        <f t="shared" si="1082"/>
        <v>6.8064505289920662E-4</v>
      </c>
      <c r="AD883" s="13">
        <f t="shared" si="1083"/>
        <v>1.1461832833477412E-2</v>
      </c>
      <c r="AE883" s="13">
        <f t="shared" si="1084"/>
        <v>1.252343702152035E-2</v>
      </c>
      <c r="AF883" s="13">
        <f t="shared" si="1085"/>
        <v>6.8416839222215295E-3</v>
      </c>
      <c r="AG883" s="13">
        <f t="shared" si="1086"/>
        <v>2.4917887323928902E-3</v>
      </c>
      <c r="AH883" s="13">
        <f t="shared" si="1087"/>
        <v>5.289677343242395E-3</v>
      </c>
      <c r="AI883" s="13">
        <f t="shared" si="1088"/>
        <v>7.0122092933434443E-3</v>
      </c>
      <c r="AJ883" s="13">
        <f t="shared" si="1089"/>
        <v>4.6478335050500405E-3</v>
      </c>
      <c r="AK883" s="13">
        <f t="shared" si="1090"/>
        <v>2.0537850851250201E-3</v>
      </c>
      <c r="AL883" s="13">
        <f t="shared" si="1091"/>
        <v>3.9434454502784071E-5</v>
      </c>
      <c r="AM883" s="13">
        <f t="shared" si="1092"/>
        <v>3.038853430874617E-3</v>
      </c>
      <c r="AN883" s="13">
        <f t="shared" si="1093"/>
        <v>3.3203144830409479E-3</v>
      </c>
      <c r="AO883" s="13">
        <f t="shared" si="1094"/>
        <v>1.813922342269482E-3</v>
      </c>
      <c r="AP883" s="13">
        <f t="shared" si="1095"/>
        <v>6.6064309682917612E-4</v>
      </c>
      <c r="AQ883" s="13">
        <f t="shared" si="1096"/>
        <v>1.8045809812976152E-4</v>
      </c>
      <c r="AR883" s="13">
        <f t="shared" si="1097"/>
        <v>1.1559223037832624E-3</v>
      </c>
      <c r="AS883" s="13">
        <f t="shared" si="1098"/>
        <v>1.5323371531019534E-3</v>
      </c>
      <c r="AT883" s="13">
        <f t="shared" si="1099"/>
        <v>1.0156639175018744E-3</v>
      </c>
      <c r="AU883" s="13">
        <f t="shared" si="1100"/>
        <v>4.488016627528787E-4</v>
      </c>
      <c r="AV883" s="13">
        <f t="shared" si="1101"/>
        <v>1.4873738917384817E-4</v>
      </c>
      <c r="AW883" s="13">
        <f t="shared" si="1102"/>
        <v>1.5866038025541381E-6</v>
      </c>
      <c r="AX883" s="13">
        <f t="shared" si="1103"/>
        <v>6.7140441298403251E-4</v>
      </c>
      <c r="AY883" s="13">
        <f t="shared" si="1104"/>
        <v>7.3359043044299711E-4</v>
      </c>
      <c r="AZ883" s="13">
        <f t="shared" si="1105"/>
        <v>4.0076808346085462E-4</v>
      </c>
      <c r="BA883" s="13">
        <f t="shared" si="1106"/>
        <v>1.4596251537241304E-4</v>
      </c>
      <c r="BB883" s="13">
        <f t="shared" si="1107"/>
        <v>3.9870420274977237E-5</v>
      </c>
      <c r="BC883" s="13">
        <f t="shared" si="1108"/>
        <v>8.7126501422502121E-6</v>
      </c>
      <c r="BD883" s="13">
        <f t="shared" si="1109"/>
        <v>2.1049745975063332E-4</v>
      </c>
      <c r="BE883" s="13">
        <f t="shared" si="1110"/>
        <v>2.7904390905321419E-4</v>
      </c>
      <c r="BF883" s="13">
        <f t="shared" si="1111"/>
        <v>1.8495592125420936E-4</v>
      </c>
      <c r="BG883" s="13">
        <f t="shared" si="1112"/>
        <v>8.1728339034675281E-5</v>
      </c>
      <c r="BH883" s="13">
        <f t="shared" si="1113"/>
        <v>2.7085594324605103E-5</v>
      </c>
      <c r="BI883" s="13">
        <f t="shared" si="1114"/>
        <v>7.1811509063539932E-6</v>
      </c>
      <c r="BJ883" s="14">
        <f t="shared" si="1115"/>
        <v>0.41921916630995354</v>
      </c>
      <c r="BK883" s="14">
        <f t="shared" si="1116"/>
        <v>0.27378792760586868</v>
      </c>
      <c r="BL883" s="14">
        <f t="shared" si="1117"/>
        <v>0.28776434821898322</v>
      </c>
      <c r="BM883" s="14">
        <f t="shared" si="1118"/>
        <v>0.43445947438102306</v>
      </c>
      <c r="BN883" s="14">
        <f t="shared" si="1119"/>
        <v>0.56494506229337837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1.6241610738254999</v>
      </c>
      <c r="F884" s="10">
        <f>VLOOKUP(B884,home!$B$2:$E$405,3,FALSE)</f>
        <v>0.79</v>
      </c>
      <c r="G884" s="10">
        <f>VLOOKUP(C884,away!$B$2:$E$405,4,FALSE)</f>
        <v>1.08</v>
      </c>
      <c r="H884" s="10">
        <f>VLOOKUP(A884,away!$A$2:$E$405,3,FALSE)</f>
        <v>1.2013422818791899</v>
      </c>
      <c r="I884" s="10">
        <f>VLOOKUP(C884,away!$B$2:$E$405,3,FALSE)</f>
        <v>0.46</v>
      </c>
      <c r="J884" s="10">
        <f>VLOOKUP(B884,home!$B$2:$E$405,4,FALSE)</f>
        <v>1.78</v>
      </c>
      <c r="K884" s="12">
        <f t="shared" si="1064"/>
        <v>1.3857342281879166</v>
      </c>
      <c r="L884" s="12">
        <f t="shared" si="1065"/>
        <v>0.98365906040268081</v>
      </c>
      <c r="M884" s="13">
        <f t="shared" si="1066"/>
        <v>9.3537459309799162E-2</v>
      </c>
      <c r="N884" s="13">
        <f t="shared" si="1067"/>
        <v>0.12961805898332318</v>
      </c>
      <c r="O884" s="13">
        <f t="shared" si="1068"/>
        <v>9.2008969337131041E-2</v>
      </c>
      <c r="P884" s="13">
        <f t="shared" si="1069"/>
        <v>0.12749997811075495</v>
      </c>
      <c r="Q884" s="13">
        <f t="shared" si="1070"/>
        <v>8.9808090462235618E-2</v>
      </c>
      <c r="R884" s="13">
        <f t="shared" si="1071"/>
        <v>4.5252728163390675E-2</v>
      </c>
      <c r="S884" s="13">
        <f t="shared" si="1072"/>
        <v>4.3448487210887808E-2</v>
      </c>
      <c r="T884" s="13">
        <f t="shared" si="1073"/>
        <v>8.8340541880641665E-2</v>
      </c>
      <c r="U884" s="13">
        <f t="shared" si="1074"/>
        <v>6.270825433489377E-2</v>
      </c>
      <c r="V884" s="13">
        <f t="shared" si="1075"/>
        <v>6.5804666318359448E-3</v>
      </c>
      <c r="W884" s="13">
        <f t="shared" si="1076"/>
        <v>4.1483381640572213E-2</v>
      </c>
      <c r="X884" s="13">
        <f t="shared" si="1077"/>
        <v>4.0805504206891087E-2</v>
      </c>
      <c r="Y884" s="13">
        <f t="shared" si="1078"/>
        <v>2.0069351963704057E-2</v>
      </c>
      <c r="Z884" s="13">
        <f t="shared" si="1079"/>
        <v>1.483775202195294E-2</v>
      </c>
      <c r="AA884" s="13">
        <f t="shared" si="1080"/>
        <v>2.0561180846184655E-2</v>
      </c>
      <c r="AB884" s="13">
        <f t="shared" si="1081"/>
        <v>1.4246166035259937E-2</v>
      </c>
      <c r="AC884" s="13">
        <f t="shared" si="1082"/>
        <v>5.6061052819679003E-4</v>
      </c>
      <c r="AD884" s="13">
        <f t="shared" si="1083"/>
        <v>1.4371235460080782E-2</v>
      </c>
      <c r="AE884" s="13">
        <f t="shared" si="1084"/>
        <v>1.4136395969488753E-2</v>
      </c>
      <c r="AF884" s="13">
        <f t="shared" si="1085"/>
        <v>6.9526969884137731E-3</v>
      </c>
      <c r="AG884" s="13">
        <f t="shared" si="1086"/>
        <v>2.2796944622958809E-3</v>
      </c>
      <c r="AH884" s="13">
        <f t="shared" si="1087"/>
        <v>3.6488223031005507E-3</v>
      </c>
      <c r="AI884" s="13">
        <f t="shared" si="1088"/>
        <v>5.0562979579818973E-3</v>
      </c>
      <c r="AJ884" s="13">
        <f t="shared" si="1089"/>
        <v>3.5033425741460926E-3</v>
      </c>
      <c r="AK884" s="13">
        <f t="shared" si="1090"/>
        <v>1.6182339060207343E-3</v>
      </c>
      <c r="AL884" s="13">
        <f t="shared" si="1091"/>
        <v>3.0566504842519851E-5</v>
      </c>
      <c r="AM884" s="13">
        <f t="shared" si="1092"/>
        <v>3.9829425756763709E-3</v>
      </c>
      <c r="AN884" s="13">
        <f t="shared" si="1093"/>
        <v>3.9178575516276527E-3</v>
      </c>
      <c r="AO884" s="13">
        <f t="shared" si="1094"/>
        <v>1.9269180390128016E-3</v>
      </c>
      <c r="AP884" s="13">
        <f t="shared" si="1095"/>
        <v>6.3181012924276971E-4</v>
      </c>
      <c r="AQ884" s="13">
        <f t="shared" si="1096"/>
        <v>1.5537143952095976E-4</v>
      </c>
      <c r="AR884" s="13">
        <f t="shared" si="1097"/>
        <v>7.1783942364884686E-4</v>
      </c>
      <c r="AS884" s="13">
        <f t="shared" si="1098"/>
        <v>9.9473465969289357E-4</v>
      </c>
      <c r="AT884" s="13">
        <f t="shared" si="1099"/>
        <v>6.892189329506511E-4</v>
      </c>
      <c r="AU884" s="13">
        <f t="shared" si="1100"/>
        <v>3.1835808870162323E-4</v>
      </c>
      <c r="AV884" s="13">
        <f t="shared" si="1101"/>
        <v>1.1028992508358105E-4</v>
      </c>
      <c r="AW884" s="13">
        <f t="shared" si="1102"/>
        <v>1.1573582768932921E-6</v>
      </c>
      <c r="AX884" s="13">
        <f t="shared" si="1103"/>
        <v>9.1988330933694693E-4</v>
      </c>
      <c r="AY884" s="13">
        <f t="shared" si="1104"/>
        <v>9.0485155174248994E-4</v>
      </c>
      <c r="AZ884" s="13">
        <f t="shared" si="1105"/>
        <v>4.4503271359546255E-4</v>
      </c>
      <c r="BA884" s="13">
        <f t="shared" si="1106"/>
        <v>1.4592015363458938E-4</v>
      </c>
      <c r="BB884" s="13">
        <f t="shared" si="1107"/>
        <v>3.5883920304503749E-5</v>
      </c>
      <c r="BC884" s="13">
        <f t="shared" si="1108"/>
        <v>7.0595086660585687E-6</v>
      </c>
      <c r="BD884" s="13">
        <f t="shared" si="1109"/>
        <v>1.1768487549773774E-4</v>
      </c>
      <c r="BE884" s="13">
        <f t="shared" si="1110"/>
        <v>1.6307996011724865E-4</v>
      </c>
      <c r="BF884" s="13">
        <f t="shared" si="1111"/>
        <v>1.1299274133299592E-4</v>
      </c>
      <c r="BG884" s="13">
        <f t="shared" si="1112"/>
        <v>5.2192636400638653E-5</v>
      </c>
      <c r="BH884" s="13">
        <f t="shared" si="1113"/>
        <v>1.8081280679932894E-5</v>
      </c>
      <c r="BI884" s="13">
        <f t="shared" si="1114"/>
        <v>5.0111699055311769E-6</v>
      </c>
      <c r="BJ884" s="14">
        <f t="shared" si="1115"/>
        <v>0.46093848291000766</v>
      </c>
      <c r="BK884" s="14">
        <f t="shared" si="1116"/>
        <v>0.27256241984805957</v>
      </c>
      <c r="BL884" s="14">
        <f t="shared" si="1117"/>
        <v>0.25190347915212108</v>
      </c>
      <c r="BM884" s="14">
        <f t="shared" si="1118"/>
        <v>0.42161315537204103</v>
      </c>
      <c r="BN884" s="14">
        <f t="shared" si="1119"/>
        <v>0.57772528436663462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1.6241610738254999</v>
      </c>
      <c r="F885" s="10">
        <f>VLOOKUP(B885,home!$B$2:$E$405,3,FALSE)</f>
        <v>1.31</v>
      </c>
      <c r="G885" s="10">
        <f>VLOOKUP(C885,away!$B$2:$E$405,4,FALSE)</f>
        <v>0.77</v>
      </c>
      <c r="H885" s="10">
        <f>VLOOKUP(A885,away!$A$2:$E$405,3,FALSE)</f>
        <v>1.2013422818791899</v>
      </c>
      <c r="I885" s="10">
        <f>VLOOKUP(C885,away!$B$2:$E$405,3,FALSE)</f>
        <v>0.62</v>
      </c>
      <c r="J885" s="10">
        <f>VLOOKUP(B885,home!$B$2:$E$405,4,FALSE)</f>
        <v>0.42</v>
      </c>
      <c r="K885" s="12">
        <f t="shared" si="1064"/>
        <v>1.6382912751677818</v>
      </c>
      <c r="L885" s="12">
        <f t="shared" si="1065"/>
        <v>0.31282953020134102</v>
      </c>
      <c r="M885" s="13">
        <f t="shared" si="1066"/>
        <v>0.14211469937249269</v>
      </c>
      <c r="N885" s="13">
        <f t="shared" si="1067"/>
        <v>0.23282527205504702</v>
      </c>
      <c r="O885" s="13">
        <f t="shared" si="1068"/>
        <v>4.4457674639401694E-2</v>
      </c>
      <c r="P885" s="13">
        <f t="shared" si="1069"/>
        <v>7.2834620475979758E-2</v>
      </c>
      <c r="Q885" s="13">
        <f t="shared" si="1070"/>
        <v>0.19071780592317442</v>
      </c>
      <c r="R885" s="13">
        <f t="shared" si="1071"/>
        <v>6.9538367356440523E-3</v>
      </c>
      <c r="S885" s="13">
        <f t="shared" si="1072"/>
        <v>9.3320429964382865E-3</v>
      </c>
      <c r="T885" s="13">
        <f t="shared" si="1073"/>
        <v>5.9662161627977175E-2</v>
      </c>
      <c r="U885" s="13">
        <f t="shared" si="1074"/>
        <v>1.1392410052946859E-2</v>
      </c>
      <c r="V885" s="13">
        <f t="shared" si="1075"/>
        <v>5.314141112091567E-4</v>
      </c>
      <c r="W885" s="13">
        <f t="shared" si="1076"/>
        <v>0.10415043915435963</v>
      </c>
      <c r="X885" s="13">
        <f t="shared" si="1077"/>
        <v>3.2581332950921672E-2</v>
      </c>
      <c r="Y885" s="13">
        <f t="shared" si="1078"/>
        <v>5.0962015401851482E-3</v>
      </c>
      <c r="Z885" s="13">
        <f t="shared" si="1079"/>
        <v>7.2512182636945172E-4</v>
      </c>
      <c r="AA885" s="13">
        <f t="shared" si="1080"/>
        <v>1.1879607615748E-3</v>
      </c>
      <c r="AB885" s="13">
        <f t="shared" si="1081"/>
        <v>9.7311287546483446E-4</v>
      </c>
      <c r="AC885" s="13">
        <f t="shared" si="1082"/>
        <v>1.7022053874617851E-5</v>
      </c>
      <c r="AD885" s="13">
        <f t="shared" si="1083"/>
        <v>4.2657188942870093E-2</v>
      </c>
      <c r="AE885" s="13">
        <f t="shared" si="1084"/>
        <v>1.3344428376707887E-2</v>
      </c>
      <c r="AF885" s="13">
        <f t="shared" si="1085"/>
        <v>2.087265629945486E-3</v>
      </c>
      <c r="AG885" s="13">
        <f t="shared" si="1086"/>
        <v>2.1765277547375079E-4</v>
      </c>
      <c r="AH885" s="13">
        <f t="shared" si="1087"/>
        <v>5.6709880070473483E-5</v>
      </c>
      <c r="AI885" s="13">
        <f t="shared" si="1088"/>
        <v>9.290730173526798E-5</v>
      </c>
      <c r="AJ885" s="13">
        <f t="shared" si="1089"/>
        <v>7.6104610916135051E-5</v>
      </c>
      <c r="AK885" s="13">
        <f t="shared" si="1090"/>
        <v>4.1560506687980915E-5</v>
      </c>
      <c r="AL885" s="13">
        <f t="shared" si="1091"/>
        <v>3.4895611478722025E-7</v>
      </c>
      <c r="AM885" s="13">
        <f t="shared" si="1092"/>
        <v>1.3976980093657514E-2</v>
      </c>
      <c r="AN885" s="13">
        <f t="shared" si="1093"/>
        <v>4.3724121163323743E-3</v>
      </c>
      <c r="AO885" s="13">
        <f t="shared" si="1094"/>
        <v>6.8390981409945388E-4</v>
      </c>
      <c r="AP885" s="13">
        <f t="shared" si="1095"/>
        <v>7.1315728614939532E-5</v>
      </c>
      <c r="AQ885" s="13">
        <f t="shared" si="1096"/>
        <v>5.5774164696444655E-6</v>
      </c>
      <c r="AR885" s="13">
        <f t="shared" si="1097"/>
        <v>3.5481050280441241E-6</v>
      </c>
      <c r="AS885" s="13">
        <f t="shared" si="1098"/>
        <v>5.8128295108236262E-6</v>
      </c>
      <c r="AT885" s="13">
        <f t="shared" si="1099"/>
        <v>4.7615539358100775E-6</v>
      </c>
      <c r="AU885" s="13">
        <f t="shared" si="1100"/>
        <v>2.6002707564261538E-6</v>
      </c>
      <c r="AV885" s="13">
        <f t="shared" si="1101"/>
        <v>1.0650002233317244E-6</v>
      </c>
      <c r="AW885" s="13">
        <f t="shared" si="1102"/>
        <v>4.9678351155643873E-9</v>
      </c>
      <c r="AX885" s="13">
        <f t="shared" si="1103"/>
        <v>3.8163940901054846E-3</v>
      </c>
      <c r="AY885" s="13">
        <f t="shared" si="1104"/>
        <v>1.1938807702708729E-3</v>
      </c>
      <c r="AZ885" s="13">
        <f t="shared" si="1105"/>
        <v>1.8674058024012612E-4</v>
      </c>
      <c r="BA885" s="13">
        <f t="shared" si="1106"/>
        <v>1.9472655995348156E-5</v>
      </c>
      <c r="BB885" s="13">
        <f t="shared" si="1107"/>
        <v>1.5229054566992724E-6</v>
      </c>
      <c r="BC885" s="13">
        <f t="shared" si="1108"/>
        <v>9.5281959712058475E-8</v>
      </c>
      <c r="BD885" s="13">
        <f t="shared" si="1109"/>
        <v>1.849920048380097E-7</v>
      </c>
      <c r="BE885" s="13">
        <f t="shared" si="1110"/>
        <v>3.0307078750190738E-7</v>
      </c>
      <c r="BF885" s="13">
        <f t="shared" si="1111"/>
        <v>2.4825911346130191E-7</v>
      </c>
      <c r="BG885" s="13">
        <f t="shared" si="1112"/>
        <v>1.3557357985484643E-7</v>
      </c>
      <c r="BH885" s="13">
        <f t="shared" si="1113"/>
        <v>5.5527253254864375E-8</v>
      </c>
      <c r="BI885" s="13">
        <f t="shared" si="1114"/>
        <v>1.8193962908295206E-8</v>
      </c>
      <c r="BJ885" s="14">
        <f t="shared" si="1115"/>
        <v>0.70766805042986458</v>
      </c>
      <c r="BK885" s="14">
        <f t="shared" si="1116"/>
        <v>0.22602402873638014</v>
      </c>
      <c r="BL885" s="14">
        <f t="shared" si="1117"/>
        <v>6.5251010740598345E-2</v>
      </c>
      <c r="BM885" s="14">
        <f t="shared" si="1118"/>
        <v>0.30857042672903712</v>
      </c>
      <c r="BN885" s="14">
        <f t="shared" si="1119"/>
        <v>0.68990390920173972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1.6241610738254999</v>
      </c>
      <c r="F886" s="10">
        <f>VLOOKUP(B886,home!$B$2:$E$405,3,FALSE)</f>
        <v>0.97</v>
      </c>
      <c r="G886" s="10">
        <f>VLOOKUP(C886,away!$B$2:$E$405,4,FALSE)</f>
        <v>0.35</v>
      </c>
      <c r="H886" s="10">
        <f>VLOOKUP(A886,away!$A$2:$E$405,3,FALSE)</f>
        <v>1.2013422818791899</v>
      </c>
      <c r="I886" s="10">
        <f>VLOOKUP(C886,away!$B$2:$E$405,3,FALSE)</f>
        <v>1.1399999999999999</v>
      </c>
      <c r="J886" s="10">
        <f>VLOOKUP(B886,home!$B$2:$E$405,4,FALSE)</f>
        <v>0.83</v>
      </c>
      <c r="K886" s="12">
        <f t="shared" si="1064"/>
        <v>0.55140268456375718</v>
      </c>
      <c r="L886" s="12">
        <f t="shared" si="1065"/>
        <v>1.1367100671140893</v>
      </c>
      <c r="M886" s="13">
        <f t="shared" si="1066"/>
        <v>0.18486808696403417</v>
      </c>
      <c r="N886" s="13">
        <f t="shared" si="1067"/>
        <v>0.10193675944213454</v>
      </c>
      <c r="O886" s="13">
        <f t="shared" si="1068"/>
        <v>0.21014141554014057</v>
      </c>
      <c r="P886" s="13">
        <f t="shared" si="1069"/>
        <v>0.11587254066686153</v>
      </c>
      <c r="Q886" s="13">
        <f t="shared" si="1070"/>
        <v>2.8104101406061458E-2</v>
      </c>
      <c r="R886" s="13">
        <f t="shared" si="1071"/>
        <v>0.11943493128104148</v>
      </c>
      <c r="S886" s="13">
        <f t="shared" si="1072"/>
        <v>1.8156792095768242E-2</v>
      </c>
      <c r="T886" s="13">
        <f t="shared" si="1073"/>
        <v>3.1946214995465294E-2</v>
      </c>
      <c r="U886" s="13">
        <f t="shared" si="1074"/>
        <v>6.585674173905412E-2</v>
      </c>
      <c r="V886" s="13">
        <f t="shared" si="1075"/>
        <v>1.264489401934089E-3</v>
      </c>
      <c r="W886" s="13">
        <f t="shared" si="1076"/>
        <v>5.1655589875181165E-3</v>
      </c>
      <c r="X886" s="13">
        <f t="shared" si="1077"/>
        <v>5.8717429033835053E-3</v>
      </c>
      <c r="Y886" s="13">
        <f t="shared" si="1078"/>
        <v>3.3372346348908713E-3</v>
      </c>
      <c r="Z886" s="13">
        <f t="shared" si="1079"/>
        <v>4.5254296250746444E-2</v>
      </c>
      <c r="AA886" s="13">
        <f t="shared" si="1080"/>
        <v>2.4953340440705157E-2</v>
      </c>
      <c r="AB886" s="13">
        <f t="shared" si="1081"/>
        <v>6.8796694539190965E-3</v>
      </c>
      <c r="AC886" s="13">
        <f t="shared" si="1082"/>
        <v>4.9535185485031922E-5</v>
      </c>
      <c r="AD886" s="13">
        <f t="shared" si="1083"/>
        <v>7.1207577324748324E-4</v>
      </c>
      <c r="AE886" s="13">
        <f t="shared" si="1084"/>
        <v>8.0942369999846369E-4</v>
      </c>
      <c r="AF886" s="13">
        <f t="shared" si="1085"/>
        <v>4.6004003417449412E-4</v>
      </c>
      <c r="AG886" s="13">
        <f t="shared" si="1086"/>
        <v>1.7431071270721909E-4</v>
      </c>
      <c r="AH886" s="13">
        <f t="shared" si="1087"/>
        <v>1.2860253532096714E-2</v>
      </c>
      <c r="AI886" s="13">
        <f t="shared" si="1088"/>
        <v>7.0911783217686673E-3</v>
      </c>
      <c r="AJ886" s="13">
        <f t="shared" si="1089"/>
        <v>1.9550473816717811E-3</v>
      </c>
      <c r="AK886" s="13">
        <f t="shared" si="1090"/>
        <v>3.5933945823438812E-4</v>
      </c>
      <c r="AL886" s="13">
        <f t="shared" si="1091"/>
        <v>1.241916414848076E-6</v>
      </c>
      <c r="AM886" s="13">
        <f t="shared" si="1092"/>
        <v>7.8528098596295127E-5</v>
      </c>
      <c r="AN886" s="13">
        <f t="shared" si="1093"/>
        <v>8.9263680225736445E-5</v>
      </c>
      <c r="AO886" s="13">
        <f t="shared" si="1094"/>
        <v>5.0733461970123753E-5</v>
      </c>
      <c r="AP886" s="13">
        <f t="shared" si="1095"/>
        <v>1.9223078986996494E-5</v>
      </c>
      <c r="AQ886" s="13">
        <f t="shared" si="1096"/>
        <v>5.4627668513620547E-6</v>
      </c>
      <c r="AR886" s="13">
        <f t="shared" si="1097"/>
        <v>2.9236759311147705E-3</v>
      </c>
      <c r="AS886" s="13">
        <f t="shared" si="1098"/>
        <v>1.6121227572111266E-3</v>
      </c>
      <c r="AT886" s="13">
        <f t="shared" si="1099"/>
        <v>4.4446440808627077E-4</v>
      </c>
      <c r="AU886" s="13">
        <f t="shared" si="1100"/>
        <v>8.1692955937270331E-5</v>
      </c>
      <c r="AV886" s="13">
        <f t="shared" si="1101"/>
        <v>1.1261428803439895E-5</v>
      </c>
      <c r="AW886" s="13">
        <f t="shared" si="1102"/>
        <v>2.1622626623419026E-8</v>
      </c>
      <c r="AX886" s="13">
        <f t="shared" si="1103"/>
        <v>7.2167673966140853E-6</v>
      </c>
      <c r="AY886" s="13">
        <f t="shared" si="1104"/>
        <v>8.2033721517519683E-6</v>
      </c>
      <c r="AZ886" s="13">
        <f t="shared" si="1105"/>
        <v>4.6624278545899162E-6</v>
      </c>
      <c r="BA886" s="13">
        <f t="shared" si="1106"/>
        <v>1.7666095598351681E-6</v>
      </c>
      <c r="BB886" s="13">
        <f t="shared" si="1107"/>
        <v>5.0203071783115622E-7</v>
      </c>
      <c r="BC886" s="13">
        <f t="shared" si="1108"/>
        <v>1.1413267419183757E-7</v>
      </c>
      <c r="BD886" s="13">
        <f t="shared" si="1109"/>
        <v>5.5389531064621968E-4</v>
      </c>
      <c r="BE886" s="13">
        <f t="shared" si="1110"/>
        <v>3.0541936125760171E-4</v>
      </c>
      <c r="BF886" s="13">
        <f t="shared" si="1111"/>
        <v>8.4204527857594801E-5</v>
      </c>
      <c r="BG886" s="13">
        <f t="shared" si="1112"/>
        <v>1.5476867571033815E-5</v>
      </c>
      <c r="BH886" s="13">
        <f t="shared" si="1113"/>
        <v>2.1334965818264502E-6</v>
      </c>
      <c r="BI886" s="13">
        <f t="shared" si="1114"/>
        <v>2.3528314854534095E-7</v>
      </c>
      <c r="BJ886" s="14">
        <f t="shared" si="1115"/>
        <v>0.17878313901656676</v>
      </c>
      <c r="BK886" s="14">
        <f t="shared" si="1116"/>
        <v>0.32022088960264966</v>
      </c>
      <c r="BL886" s="14">
        <f t="shared" si="1117"/>
        <v>0.45556649947684763</v>
      </c>
      <c r="BM886" s="14">
        <f t="shared" si="1118"/>
        <v>0.23945880729701172</v>
      </c>
      <c r="BN886" s="14">
        <f t="shared" si="1119"/>
        <v>0.76035783530027379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1.6241610738254999</v>
      </c>
      <c r="F887" s="10">
        <f>VLOOKUP(B887,home!$B$2:$E$405,3,FALSE)</f>
        <v>1.32</v>
      </c>
      <c r="G887" s="10">
        <f>VLOOKUP(C887,away!$B$2:$E$405,4,FALSE)</f>
        <v>1.06</v>
      </c>
      <c r="H887" s="10">
        <f>VLOOKUP(A887,away!$A$2:$E$405,3,FALSE)</f>
        <v>1.2013422818791899</v>
      </c>
      <c r="I887" s="10">
        <f>VLOOKUP(C887,away!$B$2:$E$405,3,FALSE)</f>
        <v>0.7</v>
      </c>
      <c r="J887" s="10">
        <f>VLOOKUP(B887,home!$B$2:$E$405,4,FALSE)</f>
        <v>0.95</v>
      </c>
      <c r="K887" s="12">
        <f t="shared" si="1064"/>
        <v>2.2725261744966399</v>
      </c>
      <c r="L887" s="12">
        <f t="shared" si="1065"/>
        <v>0.79889261744966122</v>
      </c>
      <c r="M887" s="13">
        <f t="shared" si="1066"/>
        <v>4.6355339596902682E-2</v>
      </c>
      <c r="N887" s="13">
        <f t="shared" si="1067"/>
        <v>0.10534372256164186</v>
      </c>
      <c r="O887" s="13">
        <f t="shared" si="1068"/>
        <v>3.7032938583337505E-2</v>
      </c>
      <c r="P887" s="13">
        <f t="shared" si="1069"/>
        <v>8.4158322249160991E-2</v>
      </c>
      <c r="Q887" s="13">
        <f t="shared" si="1070"/>
        <v>0.11969818342012171</v>
      </c>
      <c r="R887" s="13">
        <f t="shared" si="1071"/>
        <v>1.4792670618347522E-2</v>
      </c>
      <c r="S887" s="13">
        <f t="shared" si="1072"/>
        <v>3.8197450743446104E-2</v>
      </c>
      <c r="T887" s="13">
        <f t="shared" si="1073"/>
        <v>9.5625995056470667E-2</v>
      </c>
      <c r="U887" s="13">
        <f t="shared" si="1074"/>
        <v>3.3616731170902137E-2</v>
      </c>
      <c r="V887" s="13">
        <f t="shared" si="1075"/>
        <v>7.7052932526034254E-3</v>
      </c>
      <c r="W887" s="13">
        <f t="shared" si="1076"/>
        <v>9.0672418287308765E-2</v>
      </c>
      <c r="X887" s="13">
        <f t="shared" si="1077"/>
        <v>7.2437525576038622E-2</v>
      </c>
      <c r="Y887" s="13">
        <f t="shared" si="1078"/>
        <v>2.893490220450913E-2</v>
      </c>
      <c r="Z887" s="13">
        <f t="shared" si="1079"/>
        <v>3.9392517831207839E-3</v>
      </c>
      <c r="AA887" s="13">
        <f t="shared" si="1080"/>
        <v>8.9520527850745421E-3</v>
      </c>
      <c r="AB887" s="13">
        <f t="shared" si="1081"/>
        <v>1.0171887134778724E-2</v>
      </c>
      <c r="AC887" s="13">
        <f t="shared" si="1082"/>
        <v>8.7431210489424067E-4</v>
      </c>
      <c r="AD887" s="13">
        <f t="shared" si="1083"/>
        <v>5.1513860965704254E-2</v>
      </c>
      <c r="AE887" s="13">
        <f t="shared" si="1084"/>
        <v>4.1154043221829403E-2</v>
      </c>
      <c r="AF887" s="13">
        <f t="shared" si="1085"/>
        <v>1.6438830654061889E-2</v>
      </c>
      <c r="AG887" s="13">
        <f t="shared" si="1086"/>
        <v>4.3776201496784099E-3</v>
      </c>
      <c r="AH887" s="13">
        <f t="shared" si="1087"/>
        <v>7.8675979195265205E-4</v>
      </c>
      <c r="AI887" s="13">
        <f t="shared" si="1088"/>
        <v>1.7879322202539326E-3</v>
      </c>
      <c r="AJ887" s="13">
        <f t="shared" si="1089"/>
        <v>2.0315613843764771E-3</v>
      </c>
      <c r="AK887" s="13">
        <f t="shared" si="1090"/>
        <v>1.538925473697391E-3</v>
      </c>
      <c r="AL887" s="13">
        <f t="shared" si="1091"/>
        <v>6.3492698368623884E-5</v>
      </c>
      <c r="AM887" s="13">
        <f t="shared" si="1092"/>
        <v>2.3413319478788719E-2</v>
      </c>
      <c r="AN887" s="13">
        <f t="shared" si="1093"/>
        <v>1.8704728081594655E-2</v>
      </c>
      <c r="AO887" s="13">
        <f t="shared" si="1094"/>
        <v>7.4715345878946663E-3</v>
      </c>
      <c r="AP887" s="13">
        <f t="shared" si="1095"/>
        <v>1.9896512744296156E-3</v>
      </c>
      <c r="AQ887" s="13">
        <f t="shared" si="1096"/>
        <v>3.9737942861028242E-4</v>
      </c>
      <c r="AR887" s="13">
        <f t="shared" si="1097"/>
        <v>1.2570731789944106E-4</v>
      </c>
      <c r="AS887" s="13">
        <f t="shared" si="1098"/>
        <v>2.8567317025224976E-4</v>
      </c>
      <c r="AT887" s="13">
        <f t="shared" si="1099"/>
        <v>3.2459987837483631E-4</v>
      </c>
      <c r="AU887" s="13">
        <f t="shared" si="1100"/>
        <v>2.4588723994841376E-4</v>
      </c>
      <c r="AV887" s="13">
        <f t="shared" si="1101"/>
        <v>1.3969629718937657E-4</v>
      </c>
      <c r="AW887" s="13">
        <f t="shared" si="1102"/>
        <v>3.2019797840388826E-6</v>
      </c>
      <c r="AX887" s="13">
        <f t="shared" si="1103"/>
        <v>8.867896891233228E-3</v>
      </c>
      <c r="AY887" s="13">
        <f t="shared" si="1104"/>
        <v>7.0844973587110265E-3</v>
      </c>
      <c r="AZ887" s="13">
        <f t="shared" si="1105"/>
        <v>2.8298763191079313E-3</v>
      </c>
      <c r="BA887" s="13">
        <f t="shared" si="1106"/>
        <v>7.535890998769827E-4</v>
      </c>
      <c r="BB887" s="13">
        <f t="shared" si="1107"/>
        <v>1.5050919212056423E-4</v>
      </c>
      <c r="BC887" s="13">
        <f t="shared" si="1108"/>
        <v>2.4048136488686304E-5</v>
      </c>
      <c r="BD887" s="13">
        <f t="shared" si="1109"/>
        <v>1.6737774704876844E-5</v>
      </c>
      <c r="BE887" s="13">
        <f t="shared" si="1110"/>
        <v>3.8037031119660399E-5</v>
      </c>
      <c r="BF887" s="13">
        <f t="shared" si="1111"/>
        <v>4.3220074409785756E-5</v>
      </c>
      <c r="BG887" s="13">
        <f t="shared" si="1112"/>
        <v>3.2739583453310174E-5</v>
      </c>
      <c r="BH887" s="13">
        <f t="shared" si="1113"/>
        <v>1.8600390084941123E-5</v>
      </c>
      <c r="BI887" s="13">
        <f t="shared" si="1114"/>
        <v>8.4539746647752904E-6</v>
      </c>
      <c r="BJ887" s="14">
        <f t="shared" si="1115"/>
        <v>0.6978841319462209</v>
      </c>
      <c r="BK887" s="14">
        <f t="shared" si="1116"/>
        <v>0.18443870800408707</v>
      </c>
      <c r="BL887" s="14">
        <f t="shared" si="1117"/>
        <v>0.11199081189482255</v>
      </c>
      <c r="BM887" s="14">
        <f t="shared" si="1118"/>
        <v>0.58379043121981222</v>
      </c>
      <c r="BN887" s="14">
        <f t="shared" si="1119"/>
        <v>0.40738117702951232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1.4155844155844199</v>
      </c>
      <c r="F888" s="10">
        <f>VLOOKUP(B888,home!$B$2:$E$405,3,FALSE)</f>
        <v>1.06</v>
      </c>
      <c r="G888" s="10">
        <f>VLOOKUP(C888,away!$B$2:$E$405,4,FALSE)</f>
        <v>0.47</v>
      </c>
      <c r="H888" s="10">
        <f>VLOOKUP(A888,away!$A$2:$E$405,3,FALSE)</f>
        <v>1.1818181818181801</v>
      </c>
      <c r="I888" s="10">
        <f>VLOOKUP(C888,away!$B$2:$E$405,3,FALSE)</f>
        <v>0.47</v>
      </c>
      <c r="J888" s="10">
        <f>VLOOKUP(B888,home!$B$2:$E$405,4,FALSE)</f>
        <v>1.27</v>
      </c>
      <c r="K888" s="12">
        <f t="shared" si="1064"/>
        <v>0.705244155844158</v>
      </c>
      <c r="L888" s="12">
        <f t="shared" si="1065"/>
        <v>0.70542727272727168</v>
      </c>
      <c r="M888" s="13">
        <f t="shared" si="1066"/>
        <v>0.24397941339717963</v>
      </c>
      <c r="N888" s="13">
        <f t="shared" si="1067"/>
        <v>0.17206505544464681</v>
      </c>
      <c r="O888" s="13">
        <f t="shared" si="1068"/>
        <v>0.17210973219437201</v>
      </c>
      <c r="P888" s="13">
        <f t="shared" si="1069"/>
        <v>0.121379382793984</v>
      </c>
      <c r="Q888" s="13">
        <f t="shared" si="1070"/>
        <v>6.0673937388669087E-2</v>
      </c>
      <c r="R888" s="13">
        <f t="shared" si="1071"/>
        <v>6.0705449495848468E-2</v>
      </c>
      <c r="S888" s="13">
        <f t="shared" si="1072"/>
        <v>1.5096514048363973E-2</v>
      </c>
      <c r="T888" s="13">
        <f t="shared" si="1073"/>
        <v>4.2801050177714073E-2</v>
      </c>
      <c r="U888" s="13">
        <f t="shared" si="1074"/>
        <v>4.2812163484839828E-2</v>
      </c>
      <c r="V888" s="13">
        <f t="shared" si="1075"/>
        <v>8.3449916805895645E-4</v>
      </c>
      <c r="W888" s="13">
        <f t="shared" si="1076"/>
        <v>1.426331325180441E-2</v>
      </c>
      <c r="X888" s="13">
        <f t="shared" si="1077"/>
        <v>1.0061730167275138E-2</v>
      </c>
      <c r="Y888" s="13">
        <f t="shared" si="1078"/>
        <v>3.5489094354093074E-3</v>
      </c>
      <c r="Z888" s="13">
        <f t="shared" si="1079"/>
        <v>1.4274426559179839E-2</v>
      </c>
      <c r="AA888" s="13">
        <f t="shared" si="1080"/>
        <v>1.0066955908888215E-2</v>
      </c>
      <c r="AB888" s="13">
        <f t="shared" si="1081"/>
        <v>3.5498309109421133E-3</v>
      </c>
      <c r="AC888" s="13">
        <f t="shared" si="1082"/>
        <v>2.5947628262644468E-5</v>
      </c>
      <c r="AD888" s="13">
        <f t="shared" si="1083"/>
        <v>2.5147795784523979E-3</v>
      </c>
      <c r="AE888" s="13">
        <f t="shared" si="1084"/>
        <v>1.7739940995379132E-3</v>
      </c>
      <c r="AF888" s="13">
        <f t="shared" si="1085"/>
        <v>6.2571190973565111E-4</v>
      </c>
      <c r="AG888" s="13">
        <f t="shared" si="1086"/>
        <v>1.4713141533259771E-4</v>
      </c>
      <c r="AH888" s="13">
        <f t="shared" si="1087"/>
        <v>2.5173924493469913E-3</v>
      </c>
      <c r="AI888" s="13">
        <f t="shared" si="1088"/>
        <v>1.7753763128681764E-3</v>
      </c>
      <c r="AJ888" s="13">
        <f t="shared" si="1089"/>
        <v>6.2603688453721535E-4</v>
      </c>
      <c r="AK888" s="13">
        <f t="shared" si="1090"/>
        <v>1.4716961805425168E-4</v>
      </c>
      <c r="AL888" s="13">
        <f t="shared" si="1091"/>
        <v>5.1635620557220834E-7</v>
      </c>
      <c r="AM888" s="13">
        <f t="shared" si="1092"/>
        <v>3.5470672018795792E-4</v>
      </c>
      <c r="AN888" s="13">
        <f t="shared" si="1093"/>
        <v>2.5021979424022663E-4</v>
      </c>
      <c r="AO888" s="13">
        <f t="shared" si="1094"/>
        <v>8.8255933516631077E-5</v>
      </c>
      <c r="AP888" s="13">
        <f t="shared" si="1095"/>
        <v>2.0752714160878821E-5</v>
      </c>
      <c r="AQ888" s="13">
        <f t="shared" si="1096"/>
        <v>3.6598826380493441E-6</v>
      </c>
      <c r="AR888" s="13">
        <f t="shared" si="1097"/>
        <v>3.5516745798541498E-4</v>
      </c>
      <c r="AS888" s="13">
        <f t="shared" si="1098"/>
        <v>2.5047977409023946E-4</v>
      </c>
      <c r="AT888" s="13">
        <f t="shared" si="1099"/>
        <v>8.8324698417153162E-5</v>
      </c>
      <c r="AU888" s="13">
        <f t="shared" si="1100"/>
        <v>2.0763492458465009E-5</v>
      </c>
      <c r="AV888" s="13">
        <f t="shared" si="1101"/>
        <v>3.6608329278116734E-6</v>
      </c>
      <c r="AW888" s="13">
        <f t="shared" si="1102"/>
        <v>7.135733828876606E-9</v>
      </c>
      <c r="AX888" s="13">
        <f t="shared" si="1103"/>
        <v>4.1692473575201034E-5</v>
      </c>
      <c r="AY888" s="13">
        <f t="shared" si="1104"/>
        <v>2.941100792740791E-5</v>
      </c>
      <c r="AZ888" s="13">
        <f t="shared" si="1105"/>
        <v>1.0373663555195764E-5</v>
      </c>
      <c r="BA888" s="13">
        <f t="shared" si="1106"/>
        <v>2.4392883966440135E-6</v>
      </c>
      <c r="BB888" s="13">
        <f t="shared" si="1107"/>
        <v>4.3018514025996639E-7</v>
      </c>
      <c r="BC888" s="13">
        <f t="shared" si="1108"/>
        <v>6.0692866052277408E-8</v>
      </c>
      <c r="BD888" s="13">
        <f t="shared" si="1109"/>
        <v>4.175746854135483E-5</v>
      </c>
      <c r="BE888" s="13">
        <f t="shared" si="1110"/>
        <v>2.9449210651636778E-5</v>
      </c>
      <c r="BF888" s="13">
        <f t="shared" si="1111"/>
        <v>1.0384441853145182E-5</v>
      </c>
      <c r="BG888" s="13">
        <f t="shared" si="1112"/>
        <v>2.4411889762113727E-6</v>
      </c>
      <c r="BH888" s="13">
        <f t="shared" si="1113"/>
        <v>4.3040856469606339E-7</v>
      </c>
      <c r="BI888" s="13">
        <f t="shared" si="1114"/>
        <v>6.0708624975434199E-8</v>
      </c>
      <c r="BJ888" s="14">
        <f t="shared" si="1115"/>
        <v>0.30927761522478203</v>
      </c>
      <c r="BK888" s="14">
        <f t="shared" si="1116"/>
        <v>0.38134568439998218</v>
      </c>
      <c r="BL888" s="14">
        <f t="shared" si="1117"/>
        <v>0.29511302694278835</v>
      </c>
      <c r="BM888" s="14">
        <f t="shared" si="1118"/>
        <v>0.16906837853983867</v>
      </c>
      <c r="BN888" s="14">
        <f t="shared" si="1119"/>
        <v>0.83091297071469994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1.4155844155844199</v>
      </c>
      <c r="F889" s="10">
        <f>VLOOKUP(B889,home!$B$2:$E$405,3,FALSE)</f>
        <v>1.41</v>
      </c>
      <c r="G889" s="10">
        <f>VLOOKUP(C889,away!$B$2:$E$405,4,FALSE)</f>
        <v>0.28000000000000003</v>
      </c>
      <c r="H889" s="10">
        <f>VLOOKUP(A889,away!$A$2:$E$405,3,FALSE)</f>
        <v>1.1818181818181801</v>
      </c>
      <c r="I889" s="10">
        <f>VLOOKUP(C889,away!$B$2:$E$405,3,FALSE)</f>
        <v>0.99</v>
      </c>
      <c r="J889" s="10">
        <f>VLOOKUP(B889,home!$B$2:$E$405,4,FALSE)</f>
        <v>1.18</v>
      </c>
      <c r="K889" s="12">
        <f t="shared" si="1064"/>
        <v>0.55887272727272896</v>
      </c>
      <c r="L889" s="12">
        <f t="shared" si="1065"/>
        <v>1.3805999999999981</v>
      </c>
      <c r="M889" s="13">
        <f t="shared" si="1066"/>
        <v>0.14377974093077017</v>
      </c>
      <c r="N889" s="13">
        <f t="shared" si="1067"/>
        <v>8.0354575940545944E-2</v>
      </c>
      <c r="O889" s="13">
        <f t="shared" si="1068"/>
        <v>0.19850231032902102</v>
      </c>
      <c r="P889" s="13">
        <f t="shared" si="1069"/>
        <v>0.11093752754351756</v>
      </c>
      <c r="Q889" s="13">
        <f t="shared" si="1070"/>
        <v>2.2453990502368258E-2</v>
      </c>
      <c r="R889" s="13">
        <f t="shared" si="1071"/>
        <v>0.13702614482012304</v>
      </c>
      <c r="S889" s="13">
        <f t="shared" si="1072"/>
        <v>2.1399285702209246E-2</v>
      </c>
      <c r="T889" s="13">
        <f t="shared" si="1073"/>
        <v>3.0999979287569569E-2</v>
      </c>
      <c r="U889" s="13">
        <f t="shared" si="1074"/>
        <v>7.6580175263290085E-2</v>
      </c>
      <c r="V889" s="13">
        <f t="shared" si="1075"/>
        <v>1.834583796663376E-3</v>
      </c>
      <c r="W889" s="13">
        <f t="shared" si="1076"/>
        <v>4.1829743034048341E-3</v>
      </c>
      <c r="X889" s="13">
        <f t="shared" si="1077"/>
        <v>5.7750143232807053E-3</v>
      </c>
      <c r="Y889" s="13">
        <f t="shared" si="1078"/>
        <v>3.9864923873606656E-3</v>
      </c>
      <c r="Z889" s="13">
        <f t="shared" si="1079"/>
        <v>6.3059431846220537E-2</v>
      </c>
      <c r="AA889" s="13">
        <f t="shared" si="1080"/>
        <v>3.5242196656166049E-2</v>
      </c>
      <c r="AB889" s="13">
        <f t="shared" si="1081"/>
        <v>9.8479512801566815E-3</v>
      </c>
      <c r="AC889" s="13">
        <f t="shared" si="1082"/>
        <v>8.8470474506571403E-5</v>
      </c>
      <c r="AD889" s="13">
        <f t="shared" si="1083"/>
        <v>5.8443756426390073E-4</v>
      </c>
      <c r="AE889" s="13">
        <f t="shared" si="1084"/>
        <v>8.0687450122274014E-4</v>
      </c>
      <c r="AF889" s="13">
        <f t="shared" si="1085"/>
        <v>5.5698546819405684E-4</v>
      </c>
      <c r="AG889" s="13">
        <f t="shared" si="1086"/>
        <v>2.5632471246290459E-4</v>
      </c>
      <c r="AH889" s="13">
        <f t="shared" si="1087"/>
        <v>2.176496290172299E-2</v>
      </c>
      <c r="AI889" s="13">
        <f t="shared" si="1088"/>
        <v>1.2163844175875694E-2</v>
      </c>
      <c r="AJ889" s="13">
        <f t="shared" si="1089"/>
        <v>3.3990203843460745E-3</v>
      </c>
      <c r="AK889" s="13">
        <f t="shared" si="1090"/>
        <v>6.3320659741836335E-4</v>
      </c>
      <c r="AL889" s="13">
        <f t="shared" si="1091"/>
        <v>2.7304808421060114E-6</v>
      </c>
      <c r="AM889" s="13">
        <f t="shared" si="1092"/>
        <v>6.5325243092159428E-5</v>
      </c>
      <c r="AN889" s="13">
        <f t="shared" si="1093"/>
        <v>9.0188030613035162E-5</v>
      </c>
      <c r="AO889" s="13">
        <f t="shared" si="1094"/>
        <v>6.2256797532178097E-5</v>
      </c>
      <c r="AP889" s="13">
        <f t="shared" si="1095"/>
        <v>2.865057822430832E-5</v>
      </c>
      <c r="AQ889" s="13">
        <f t="shared" si="1096"/>
        <v>9.8887470741200036E-6</v>
      </c>
      <c r="AR889" s="13">
        <f t="shared" si="1097"/>
        <v>6.009741556423742E-3</v>
      </c>
      <c r="AS889" s="13">
        <f t="shared" si="1098"/>
        <v>3.3586806538427913E-3</v>
      </c>
      <c r="AT889" s="13">
        <f t="shared" si="1099"/>
        <v>9.3853750852563656E-4</v>
      </c>
      <c r="AU889" s="13">
        <f t="shared" si="1100"/>
        <v>1.7484100567915822E-4</v>
      </c>
      <c r="AV889" s="13">
        <f t="shared" si="1101"/>
        <v>2.442846742075446E-5</v>
      </c>
      <c r="AW889" s="13">
        <f t="shared" si="1102"/>
        <v>5.8521765396009225E-8</v>
      </c>
      <c r="AX889" s="13">
        <f t="shared" si="1103"/>
        <v>6.0847494611115179E-6</v>
      </c>
      <c r="AY889" s="13">
        <f t="shared" si="1104"/>
        <v>8.40060510601055E-6</v>
      </c>
      <c r="AZ889" s="13">
        <f t="shared" si="1105"/>
        <v>5.7989377046790757E-6</v>
      </c>
      <c r="BA889" s="13">
        <f t="shared" si="1106"/>
        <v>2.6686711316933066E-6</v>
      </c>
      <c r="BB889" s="13">
        <f t="shared" si="1107"/>
        <v>9.2109184110394365E-7</v>
      </c>
      <c r="BC889" s="13">
        <f t="shared" si="1108"/>
        <v>2.5433187916562053E-7</v>
      </c>
      <c r="BD889" s="13">
        <f t="shared" si="1109"/>
        <v>1.3828415321331018E-3</v>
      </c>
      <c r="BE889" s="13">
        <f t="shared" si="1110"/>
        <v>7.7283241844922567E-4</v>
      </c>
      <c r="BF889" s="13">
        <f t="shared" si="1111"/>
        <v>2.1595748071174877E-4</v>
      </c>
      <c r="BG889" s="13">
        <f t="shared" si="1112"/>
        <v>4.0230915406774267E-5</v>
      </c>
      <c r="BH889" s="13">
        <f t="shared" si="1113"/>
        <v>5.6209903535155958E-6</v>
      </c>
      <c r="BI889" s="13">
        <f t="shared" si="1114"/>
        <v>6.2828364176859265E-7</v>
      </c>
      <c r="BJ889" s="14">
        <f t="shared" si="1115"/>
        <v>0.15023808677433312</v>
      </c>
      <c r="BK889" s="14">
        <f t="shared" si="1116"/>
        <v>0.27805073953361498</v>
      </c>
      <c r="BL889" s="14">
        <f t="shared" si="1117"/>
        <v>0.50808415322070832</v>
      </c>
      <c r="BM889" s="14">
        <f t="shared" si="1118"/>
        <v>0.30636977922519026</v>
      </c>
      <c r="BN889" s="14">
        <f t="shared" si="1119"/>
        <v>0.69305429006634611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1.4155844155844199</v>
      </c>
      <c r="F890" s="10">
        <f>VLOOKUP(B890,home!$B$2:$E$405,3,FALSE)</f>
        <v>1.55</v>
      </c>
      <c r="G890" s="10">
        <f>VLOOKUP(C890,away!$B$2:$E$405,4,FALSE)</f>
        <v>1.18</v>
      </c>
      <c r="H890" s="10">
        <f>VLOOKUP(A890,away!$A$2:$E$405,3,FALSE)</f>
        <v>1.1818181818181801</v>
      </c>
      <c r="I890" s="10">
        <f>VLOOKUP(C890,away!$B$2:$E$405,3,FALSE)</f>
        <v>0.47</v>
      </c>
      <c r="J890" s="10">
        <f>VLOOKUP(B890,home!$B$2:$E$405,4,FALSE)</f>
        <v>0.68</v>
      </c>
      <c r="K890" s="12">
        <f t="shared" si="1064"/>
        <v>2.5891038961039037</v>
      </c>
      <c r="L890" s="12">
        <f t="shared" si="1065"/>
        <v>0.37770909090909038</v>
      </c>
      <c r="M890" s="13">
        <f t="shared" si="1066"/>
        <v>5.1467075470420724E-2</v>
      </c>
      <c r="N890" s="13">
        <f t="shared" si="1067"/>
        <v>0.13325360562153996</v>
      </c>
      <c r="O890" s="13">
        <f t="shared" si="1068"/>
        <v>1.9439582287682156E-2</v>
      </c>
      <c r="P890" s="13">
        <f t="shared" si="1069"/>
        <v>5.0331098239670309E-2</v>
      </c>
      <c r="Q890" s="13">
        <f t="shared" si="1070"/>
        <v>0.1725037147423111</v>
      </c>
      <c r="R890" s="13">
        <f t="shared" si="1071"/>
        <v>3.6712534767664416E-3</v>
      </c>
      <c r="S890" s="13">
        <f t="shared" si="1072"/>
        <v>1.2305048552191595E-2</v>
      </c>
      <c r="T890" s="13">
        <f t="shared" si="1073"/>
        <v>6.5156221273759377E-2</v>
      </c>
      <c r="U890" s="13">
        <f t="shared" si="1074"/>
        <v>9.5052566802809966E-3</v>
      </c>
      <c r="V890" s="13">
        <f t="shared" si="1075"/>
        <v>1.3370502767783147E-3</v>
      </c>
      <c r="W890" s="13">
        <f t="shared" si="1076"/>
        <v>0.148876679977238</v>
      </c>
      <c r="X890" s="13">
        <f t="shared" si="1077"/>
        <v>5.6232075451766145E-2</v>
      </c>
      <c r="Y890" s="13">
        <f t="shared" si="1078"/>
        <v>1.0619683049408985E-2</v>
      </c>
      <c r="Z890" s="13">
        <f t="shared" si="1079"/>
        <v>4.6222193773542996E-4</v>
      </c>
      <c r="AA890" s="13">
        <f t="shared" si="1080"/>
        <v>1.1967406198554978E-3</v>
      </c>
      <c r="AB890" s="13">
        <f t="shared" si="1081"/>
        <v>1.5492429007468351E-3</v>
      </c>
      <c r="AC890" s="13">
        <f t="shared" si="1082"/>
        <v>8.1721188032366179E-5</v>
      </c>
      <c r="AD890" s="13">
        <f t="shared" si="1083"/>
        <v>9.6364298042020236E-2</v>
      </c>
      <c r="AE890" s="13">
        <f t="shared" si="1084"/>
        <v>3.63976714095441E-2</v>
      </c>
      <c r="AF890" s="13">
        <f t="shared" si="1085"/>
        <v>6.8738656896533464E-3</v>
      </c>
      <c r="AG890" s="13">
        <f t="shared" si="1086"/>
        <v>8.6544052022338432E-4</v>
      </c>
      <c r="AH890" s="13">
        <f t="shared" si="1087"/>
        <v>4.3646356975071853E-5</v>
      </c>
      <c r="AI890" s="13">
        <f t="shared" si="1088"/>
        <v>1.1300495289490033E-4</v>
      </c>
      <c r="AJ890" s="13">
        <f t="shared" si="1089"/>
        <v>1.4629078190961232E-4</v>
      </c>
      <c r="AK890" s="13">
        <f t="shared" si="1090"/>
        <v>1.2625401113542121E-4</v>
      </c>
      <c r="AL890" s="13">
        <f t="shared" si="1091"/>
        <v>3.1966977766074872E-6</v>
      </c>
      <c r="AM890" s="13">
        <f t="shared" si="1092"/>
        <v>4.9899435901182482E-2</v>
      </c>
      <c r="AN890" s="13">
        <f t="shared" si="1093"/>
        <v>1.8847470571112062E-2</v>
      </c>
      <c r="AO890" s="13">
        <f t="shared" si="1094"/>
        <v>3.5594304876752862E-3</v>
      </c>
      <c r="AP890" s="13">
        <f t="shared" si="1095"/>
        <v>4.481430845513108E-4</v>
      </c>
      <c r="AQ890" s="13">
        <f t="shared" si="1096"/>
        <v>4.2316929265767803E-5</v>
      </c>
      <c r="AR890" s="13">
        <f t="shared" si="1097"/>
        <v>3.2971251629096043E-6</v>
      </c>
      <c r="AS890" s="13">
        <f t="shared" si="1098"/>
        <v>8.5365996052314762E-6</v>
      </c>
      <c r="AT890" s="13">
        <f t="shared" si="1099"/>
        <v>1.1051071648691931E-5</v>
      </c>
      <c r="AU890" s="13">
        <f t="shared" si="1100"/>
        <v>9.5374575539172234E-6</v>
      </c>
      <c r="AV890" s="13">
        <f t="shared" si="1101"/>
        <v>6.173367127943172E-6</v>
      </c>
      <c r="AW890" s="13">
        <f t="shared" si="1102"/>
        <v>8.6837236538745957E-8</v>
      </c>
      <c r="AX890" s="13">
        <f t="shared" si="1103"/>
        <v>2.1532470650856412E-2</v>
      </c>
      <c r="AY890" s="13">
        <f t="shared" si="1104"/>
        <v>8.1330099145616452E-3</v>
      </c>
      <c r="AZ890" s="13">
        <f t="shared" si="1105"/>
        <v>1.5359558905918491E-3</v>
      </c>
      <c r="BA890" s="13">
        <f t="shared" si="1106"/>
        <v>1.9338150103730318E-4</v>
      </c>
      <c r="BB890" s="13">
        <f t="shared" si="1107"/>
        <v>1.8260487738858773E-5</v>
      </c>
      <c r="BC890" s="13">
        <f t="shared" si="1108"/>
        <v>1.3794304446801876E-6</v>
      </c>
      <c r="BD890" s="13">
        <f t="shared" si="1109"/>
        <v>2.0755902464934548E-7</v>
      </c>
      <c r="BE890" s="13">
        <f t="shared" si="1110"/>
        <v>5.3739187939114659E-7</v>
      </c>
      <c r="BF890" s="13">
        <f t="shared" si="1111"/>
        <v>6.956817043331085E-7</v>
      </c>
      <c r="BG890" s="13">
        <f t="shared" si="1112"/>
        <v>6.0039740371235164E-7</v>
      </c>
      <c r="BH890" s="13">
        <f t="shared" si="1113"/>
        <v>3.8862281429057951E-7</v>
      </c>
      <c r="BI890" s="13">
        <f t="shared" si="1114"/>
        <v>2.0123696851892069E-7</v>
      </c>
      <c r="BJ890" s="14">
        <f t="shared" si="1115"/>
        <v>0.83135451062648225</v>
      </c>
      <c r="BK890" s="14">
        <f t="shared" si="1116"/>
        <v>0.12365820033943156</v>
      </c>
      <c r="BL890" s="14">
        <f t="shared" si="1117"/>
        <v>3.5832498579140511E-2</v>
      </c>
      <c r="BM890" s="14">
        <f t="shared" si="1118"/>
        <v>0.5525081785670739</v>
      </c>
      <c r="BN890" s="14">
        <f t="shared" si="1119"/>
        <v>0.4306663298383907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1.4155844155844199</v>
      </c>
      <c r="F891" s="10">
        <f>VLOOKUP(B891,home!$B$2:$E$405,3,FALSE)</f>
        <v>1.06</v>
      </c>
      <c r="G891" s="10">
        <f>VLOOKUP(C891,away!$B$2:$E$405,4,FALSE)</f>
        <v>1.88</v>
      </c>
      <c r="H891" s="10">
        <f>VLOOKUP(A891,away!$A$2:$E$405,3,FALSE)</f>
        <v>1.1818181818181801</v>
      </c>
      <c r="I891" s="10">
        <f>VLOOKUP(C891,away!$B$2:$E$405,3,FALSE)</f>
        <v>0.47</v>
      </c>
      <c r="J891" s="10">
        <f>VLOOKUP(B891,home!$B$2:$E$405,4,FALSE)</f>
        <v>0.42</v>
      </c>
      <c r="K891" s="12">
        <f t="shared" si="1064"/>
        <v>2.820976623376632</v>
      </c>
      <c r="L891" s="12">
        <f t="shared" si="1065"/>
        <v>0.23329090909090874</v>
      </c>
      <c r="M891" s="13">
        <f t="shared" si="1066"/>
        <v>4.7157249277294741E-2</v>
      </c>
      <c r="N891" s="13">
        <f t="shared" si="1067"/>
        <v>0.13302949783399304</v>
      </c>
      <c r="O891" s="13">
        <f t="shared" si="1068"/>
        <v>1.1001357554126689E-2</v>
      </c>
      <c r="P891" s="13">
        <f t="shared" si="1069"/>
        <v>3.1034572485599311E-2</v>
      </c>
      <c r="Q891" s="13">
        <f t="shared" si="1070"/>
        <v>0.18763655180461336</v>
      </c>
      <c r="R891" s="13">
        <f t="shared" si="1071"/>
        <v>1.2832583525181757E-3</v>
      </c>
      <c r="S891" s="13">
        <f t="shared" si="1072"/>
        <v>5.1060266667613523E-3</v>
      </c>
      <c r="T891" s="13">
        <f t="shared" si="1073"/>
        <v>4.3773901749181644E-2</v>
      </c>
      <c r="U891" s="13">
        <f t="shared" si="1074"/>
        <v>3.6200418142065829E-3</v>
      </c>
      <c r="V891" s="13">
        <f t="shared" si="1075"/>
        <v>3.7336866931979399E-4</v>
      </c>
      <c r="W891" s="13">
        <f t="shared" si="1076"/>
        <v>0.17643944211060425</v>
      </c>
      <c r="X891" s="13">
        <f t="shared" si="1077"/>
        <v>4.1161717849475629E-2</v>
      </c>
      <c r="Y891" s="13">
        <f t="shared" si="1078"/>
        <v>4.8013272884238267E-3</v>
      </c>
      <c r="Z891" s="13">
        <f t="shared" si="1079"/>
        <v>9.9790835885822302E-5</v>
      </c>
      <c r="AA891" s="13">
        <f t="shared" si="1080"/>
        <v>2.8150761526111865E-4</v>
      </c>
      <c r="AB891" s="13">
        <f t="shared" si="1081"/>
        <v>3.9706320097705928E-4</v>
      </c>
      <c r="AC891" s="13">
        <f t="shared" si="1082"/>
        <v>1.5357311454545516E-5</v>
      </c>
      <c r="AD891" s="13">
        <f t="shared" si="1083"/>
        <v>0.12443288540890726</v>
      </c>
      <c r="AE891" s="13">
        <f t="shared" si="1084"/>
        <v>2.9029060957848848E-2</v>
      </c>
      <c r="AF891" s="13">
        <f t="shared" si="1085"/>
        <v>3.3861080104559817E-3</v>
      </c>
      <c r="AG891" s="13">
        <f t="shared" si="1086"/>
        <v>2.6331607201309464E-4</v>
      </c>
      <c r="AH891" s="13">
        <f t="shared" si="1087"/>
        <v>5.8200737056862926E-6</v>
      </c>
      <c r="AI891" s="13">
        <f t="shared" si="1088"/>
        <v>1.6418291870070042E-5</v>
      </c>
      <c r="AJ891" s="13">
        <f t="shared" si="1089"/>
        <v>2.3157808780621101E-5</v>
      </c>
      <c r="AK891" s="13">
        <f t="shared" si="1090"/>
        <v>2.1775879072919412E-5</v>
      </c>
      <c r="AL891" s="13">
        <f t="shared" si="1091"/>
        <v>4.0427090453682984E-7</v>
      </c>
      <c r="AM891" s="13">
        <f t="shared" si="1092"/>
        <v>7.0204452183566107E-2</v>
      </c>
      <c r="AN891" s="13">
        <f t="shared" si="1093"/>
        <v>1.637806047213337E-2</v>
      </c>
      <c r="AO891" s="13">
        <f t="shared" si="1094"/>
        <v>1.910426308344936E-3</v>
      </c>
      <c r="AP891" s="13">
        <f t="shared" si="1095"/>
        <v>1.4856169674165955E-4</v>
      </c>
      <c r="AQ891" s="13">
        <f t="shared" si="1096"/>
        <v>8.664523322237416E-6</v>
      </c>
      <c r="AR891" s="13">
        <f t="shared" si="1097"/>
        <v>2.7155405715513008E-7</v>
      </c>
      <c r="AS891" s="13">
        <f t="shared" si="1098"/>
        <v>7.6604764721770377E-7</v>
      </c>
      <c r="AT891" s="13">
        <f t="shared" si="1099"/>
        <v>1.080501252596906E-6</v>
      </c>
      <c r="AU891" s="13">
        <f t="shared" si="1100"/>
        <v>1.0160229250350137E-6</v>
      </c>
      <c r="AV891" s="13">
        <f t="shared" si="1101"/>
        <v>7.1654423008463042E-7</v>
      </c>
      <c r="AW891" s="13">
        <f t="shared" si="1102"/>
        <v>7.3903888249454067E-9</v>
      </c>
      <c r="AX891" s="13">
        <f t="shared" si="1103"/>
        <v>3.3007519744467091E-2</v>
      </c>
      <c r="AY891" s="13">
        <f t="shared" si="1104"/>
        <v>7.7003542880228464E-3</v>
      </c>
      <c r="AZ891" s="13">
        <f t="shared" si="1105"/>
        <v>8.9821132608746356E-4</v>
      </c>
      <c r="BA891" s="13">
        <f t="shared" si="1106"/>
        <v>6.9848178939564988E-5</v>
      </c>
      <c r="BB891" s="13">
        <f t="shared" si="1107"/>
        <v>4.0737362907888966E-6</v>
      </c>
      <c r="BC891" s="13">
        <f t="shared" si="1108"/>
        <v>1.9007312853495379E-7</v>
      </c>
      <c r="BD891" s="13">
        <f t="shared" si="1109"/>
        <v>1.0558515476840796E-8</v>
      </c>
      <c r="BE891" s="13">
        <f t="shared" si="1110"/>
        <v>2.9785325337728258E-8</v>
      </c>
      <c r="BF891" s="13">
        <f t="shared" si="1111"/>
        <v>4.2011853248699563E-8</v>
      </c>
      <c r="BG891" s="13">
        <f t="shared" si="1112"/>
        <v>3.9504818639770361E-8</v>
      </c>
      <c r="BH891" s="13">
        <f t="shared" si="1113"/>
        <v>2.7860542473381403E-8</v>
      </c>
      <c r="BI891" s="13">
        <f t="shared" si="1114"/>
        <v>1.5718787806400143E-8</v>
      </c>
      <c r="BJ891" s="14">
        <f t="shared" si="1115"/>
        <v>0.8742841716165618</v>
      </c>
      <c r="BK891" s="14">
        <f t="shared" si="1116"/>
        <v>9.1387332969357124E-2</v>
      </c>
      <c r="BL891" s="14">
        <f t="shared" si="1117"/>
        <v>1.6654416700474E-2</v>
      </c>
      <c r="BM891" s="14">
        <f t="shared" si="1118"/>
        <v>0.56358287791649908</v>
      </c>
      <c r="BN891" s="14">
        <f t="shared" si="1119"/>
        <v>0.41114248730814534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1.6571428571428599</v>
      </c>
      <c r="F892" s="10">
        <f>VLOOKUP(B892,home!$B$2:$E$405,3,FALSE)</f>
        <v>0.91</v>
      </c>
      <c r="G892" s="10">
        <f>VLOOKUP(C892,away!$B$2:$E$405,4,FALSE)</f>
        <v>0.68</v>
      </c>
      <c r="H892" s="10">
        <f>VLOOKUP(A892,away!$A$2:$E$405,3,FALSE)</f>
        <v>1.3785714285714299</v>
      </c>
      <c r="I892" s="10">
        <f>VLOOKUP(C892,away!$B$2:$E$405,3,FALSE)</f>
        <v>1.21</v>
      </c>
      <c r="J892" s="10">
        <f>VLOOKUP(B892,home!$B$2:$E$405,4,FALSE)</f>
        <v>1.54</v>
      </c>
      <c r="K892" s="12">
        <f t="shared" si="1064"/>
        <v>1.0254400000000019</v>
      </c>
      <c r="L892" s="12">
        <f t="shared" si="1065"/>
        <v>2.5688300000000024</v>
      </c>
      <c r="M892" s="13">
        <f t="shared" si="1066"/>
        <v>2.7480736793414277E-2</v>
      </c>
      <c r="N892" s="13">
        <f t="shared" si="1067"/>
        <v>2.8179846737438789E-2</v>
      </c>
      <c r="O892" s="13">
        <f t="shared" si="1068"/>
        <v>7.059334109702646E-2</v>
      </c>
      <c r="P892" s="13">
        <f t="shared" si="1069"/>
        <v>7.2389235694534954E-2</v>
      </c>
      <c r="Q892" s="13">
        <f t="shared" si="1070"/>
        <v>1.4448371019219641E-2</v>
      </c>
      <c r="R892" s="13">
        <f t="shared" si="1071"/>
        <v>9.0671146205137332E-2</v>
      </c>
      <c r="S892" s="13">
        <f t="shared" si="1072"/>
        <v>4.7671587954791844E-2</v>
      </c>
      <c r="T892" s="13">
        <f t="shared" si="1073"/>
        <v>3.7115408925302025E-2</v>
      </c>
      <c r="U892" s="13">
        <f t="shared" si="1074"/>
        <v>9.29778201645962E-2</v>
      </c>
      <c r="V892" s="13">
        <f t="shared" si="1075"/>
        <v>1.3952843656486866E-2</v>
      </c>
      <c r="W892" s="13">
        <f t="shared" si="1076"/>
        <v>4.9386458593162052E-3</v>
      </c>
      <c r="X892" s="13">
        <f t="shared" si="1077"/>
        <v>1.2686541642787258E-2</v>
      </c>
      <c r="Y892" s="13">
        <f t="shared" si="1078"/>
        <v>1.6294784384120613E-2</v>
      </c>
      <c r="Z892" s="13">
        <f t="shared" si="1079"/>
        <v>7.7639586835381053E-2</v>
      </c>
      <c r="AA892" s="13">
        <f t="shared" si="1080"/>
        <v>7.9614737924473294E-2</v>
      </c>
      <c r="AB892" s="13">
        <f t="shared" si="1081"/>
        <v>4.0820068428636017E-2</v>
      </c>
      <c r="AC892" s="13">
        <f t="shared" si="1082"/>
        <v>2.2971447591892766E-3</v>
      </c>
      <c r="AD892" s="13">
        <f t="shared" si="1083"/>
        <v>1.2660712524943049E-3</v>
      </c>
      <c r="AE892" s="13">
        <f t="shared" si="1084"/>
        <v>3.2523218155449478E-3</v>
      </c>
      <c r="AF892" s="13">
        <f t="shared" si="1085"/>
        <v>4.1773309247131688E-3</v>
      </c>
      <c r="AG892" s="13">
        <f t="shared" si="1086"/>
        <v>3.5769509997769797E-3</v>
      </c>
      <c r="AH892" s="13">
        <f t="shared" si="1087"/>
        <v>4.9860724962583022E-2</v>
      </c>
      <c r="AI892" s="13">
        <f t="shared" si="1088"/>
        <v>5.1129181805631231E-2</v>
      </c>
      <c r="AJ892" s="13">
        <f t="shared" si="1089"/>
        <v>2.621495409538329E-2</v>
      </c>
      <c r="AK892" s="13">
        <f t="shared" si="1090"/>
        <v>8.9606208425232967E-3</v>
      </c>
      <c r="AL892" s="13">
        <f t="shared" si="1091"/>
        <v>2.4204380639061921E-4</v>
      </c>
      <c r="AM892" s="13">
        <f t="shared" si="1092"/>
        <v>2.5965602103155257E-4</v>
      </c>
      <c r="AN892" s="13">
        <f t="shared" si="1093"/>
        <v>6.6701217650648372E-4</v>
      </c>
      <c r="AO892" s="13">
        <f t="shared" si="1094"/>
        <v>8.5672044468757609E-4</v>
      </c>
      <c r="AP892" s="13">
        <f t="shared" si="1095"/>
        <v>7.3358972664226273E-4</v>
      </c>
      <c r="AQ892" s="13">
        <f t="shared" si="1096"/>
        <v>4.711168243726114E-4</v>
      </c>
      <c r="AR892" s="13">
        <f t="shared" si="1097"/>
        <v>2.5616745221126447E-2</v>
      </c>
      <c r="AS892" s="13">
        <f t="shared" si="1098"/>
        <v>2.6268435219551953E-2</v>
      </c>
      <c r="AT892" s="13">
        <f t="shared" si="1099"/>
        <v>1.3468352105768699E-2</v>
      </c>
      <c r="AU892" s="13">
        <f t="shared" si="1100"/>
        <v>4.6036623277798273E-3</v>
      </c>
      <c r="AV892" s="13">
        <f t="shared" si="1101"/>
        <v>1.1801948743496388E-3</v>
      </c>
      <c r="AW892" s="13">
        <f t="shared" si="1102"/>
        <v>1.771075568004977E-5</v>
      </c>
      <c r="AX892" s="13">
        <f t="shared" si="1103"/>
        <v>4.4376945034432603E-5</v>
      </c>
      <c r="AY892" s="13">
        <f t="shared" si="1104"/>
        <v>1.139968277128016E-4</v>
      </c>
      <c r="AZ892" s="13">
        <f t="shared" si="1105"/>
        <v>1.4641923546673821E-4</v>
      </c>
      <c r="BA892" s="13">
        <f t="shared" si="1106"/>
        <v>1.2537537488134051E-4</v>
      </c>
      <c r="BB892" s="13">
        <f t="shared" si="1107"/>
        <v>8.0517006064108554E-5</v>
      </c>
      <c r="BC892" s="13">
        <f t="shared" si="1108"/>
        <v>4.136690013753282E-5</v>
      </c>
      <c r="BD892" s="13">
        <f t="shared" si="1109"/>
        <v>1.0967510604397728E-2</v>
      </c>
      <c r="BE892" s="13">
        <f t="shared" si="1110"/>
        <v>1.1246524074173626E-2</v>
      </c>
      <c r="BF892" s="13">
        <f t="shared" si="1111"/>
        <v>5.7663178233103114E-3</v>
      </c>
      <c r="BG892" s="13">
        <f t="shared" si="1112"/>
        <v>1.9710043162451123E-3</v>
      </c>
      <c r="BH892" s="13">
        <f t="shared" si="1113"/>
        <v>5.0528666651259791E-4</v>
      </c>
      <c r="BI892" s="13">
        <f t="shared" si="1114"/>
        <v>1.0362823186173591E-4</v>
      </c>
      <c r="BJ892" s="14">
        <f t="shared" si="1115"/>
        <v>0.12947642104325136</v>
      </c>
      <c r="BK892" s="14">
        <f t="shared" si="1116"/>
        <v>0.16414758949252062</v>
      </c>
      <c r="BL892" s="14">
        <f t="shared" si="1117"/>
        <v>0.61254025699106762</v>
      </c>
      <c r="BM892" s="14">
        <f t="shared" si="1118"/>
        <v>0.67994489074341657</v>
      </c>
      <c r="BN892" s="14">
        <f t="shared" si="1119"/>
        <v>0.30376267754677144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1.6571428571428599</v>
      </c>
      <c r="F893" s="10">
        <f>VLOOKUP(B893,home!$B$2:$E$405,3,FALSE)</f>
        <v>0.83</v>
      </c>
      <c r="G893" s="10">
        <f>VLOOKUP(C893,away!$B$2:$E$405,4,FALSE)</f>
        <v>1.1299999999999999</v>
      </c>
      <c r="H893" s="10">
        <f>VLOOKUP(A893,away!$A$2:$E$405,3,FALSE)</f>
        <v>1.3785714285714299</v>
      </c>
      <c r="I893" s="10">
        <f>VLOOKUP(C893,away!$B$2:$E$405,3,FALSE)</f>
        <v>0.75</v>
      </c>
      <c r="J893" s="10">
        <f>VLOOKUP(B893,home!$B$2:$E$405,4,FALSE)</f>
        <v>1.27</v>
      </c>
      <c r="K893" s="12">
        <f t="shared" si="1064"/>
        <v>1.5542342857142881</v>
      </c>
      <c r="L893" s="12">
        <f t="shared" si="1065"/>
        <v>1.3130892857142871</v>
      </c>
      <c r="M893" s="13">
        <f t="shared" si="1066"/>
        <v>5.6850880463064413E-2</v>
      </c>
      <c r="N893" s="13">
        <f t="shared" si="1067"/>
        <v>8.8359587588739283E-2</v>
      </c>
      <c r="O893" s="13">
        <f t="shared" si="1068"/>
        <v>7.465028201947356E-2</v>
      </c>
      <c r="P893" s="13">
        <f t="shared" si="1069"/>
        <v>0.11602402775290664</v>
      </c>
      <c r="Q893" s="13">
        <f t="shared" si="1070"/>
        <v>6.8665750250996652E-2</v>
      </c>
      <c r="R893" s="13">
        <f t="shared" si="1071"/>
        <v>4.9011242747660326E-2</v>
      </c>
      <c r="S893" s="13">
        <f t="shared" si="1072"/>
        <v>5.9196862503972762E-2</v>
      </c>
      <c r="T893" s="13">
        <f t="shared" si="1073"/>
        <v>9.0164260950116815E-2</v>
      </c>
      <c r="U893" s="13">
        <f t="shared" si="1074"/>
        <v>7.617495386387943E-2</v>
      </c>
      <c r="V893" s="13">
        <f t="shared" si="1075"/>
        <v>1.3423535713279448E-2</v>
      </c>
      <c r="W893" s="13">
        <f t="shared" si="1076"/>
        <v>3.5574221098131159E-2</v>
      </c>
      <c r="X893" s="13">
        <f t="shared" si="1077"/>
        <v>4.6712128571587158E-2</v>
      </c>
      <c r="Y893" s="13">
        <f t="shared" si="1078"/>
        <v>3.0668597770129674E-2</v>
      </c>
      <c r="Z893" s="13">
        <f t="shared" si="1079"/>
        <v>2.1452045910498273E-2</v>
      </c>
      <c r="AA893" s="13">
        <f t="shared" si="1080"/>
        <v>3.3341505252813396E-2</v>
      </c>
      <c r="AB893" s="13">
        <f t="shared" si="1081"/>
        <v>2.5910255300622815E-2</v>
      </c>
      <c r="AC893" s="13">
        <f t="shared" si="1082"/>
        <v>1.7122125764080448E-3</v>
      </c>
      <c r="AD893" s="13">
        <f t="shared" si="1083"/>
        <v>1.3822668529574011E-2</v>
      </c>
      <c r="AE893" s="13">
        <f t="shared" si="1084"/>
        <v>1.8150397946163691E-2</v>
      </c>
      <c r="AF893" s="13">
        <f t="shared" si="1085"/>
        <v>1.1916546537279077E-2</v>
      </c>
      <c r="AG893" s="13">
        <f t="shared" si="1086"/>
        <v>5.2158298602722804E-3</v>
      </c>
      <c r="AH893" s="13">
        <f t="shared" si="1087"/>
        <v>7.0421129104315692E-3</v>
      </c>
      <c r="AI893" s="13">
        <f t="shared" si="1088"/>
        <v>1.0945093329263975E-2</v>
      </c>
      <c r="AJ893" s="13">
        <f t="shared" si="1089"/>
        <v>8.50561965634241E-3</v>
      </c>
      <c r="AK893" s="13">
        <f t="shared" si="1090"/>
        <v>4.4065752303775836E-3</v>
      </c>
      <c r="AL893" s="13">
        <f t="shared" si="1091"/>
        <v>1.3977465106322089E-4</v>
      </c>
      <c r="AM893" s="13">
        <f t="shared" si="1092"/>
        <v>4.2967330697455666E-3</v>
      </c>
      <c r="AN893" s="13">
        <f t="shared" si="1093"/>
        <v>5.641994157457161E-3</v>
      </c>
      <c r="AO893" s="13">
        <f t="shared" si="1094"/>
        <v>3.7042210391098037E-3</v>
      </c>
      <c r="AP893" s="13">
        <f t="shared" si="1095"/>
        <v>1.6213243194575086E-3</v>
      </c>
      <c r="AQ893" s="13">
        <f t="shared" si="1096"/>
        <v>5.3223589813691569E-4</v>
      </c>
      <c r="AR893" s="13">
        <f t="shared" si="1097"/>
        <v>1.8493846022955892E-3</v>
      </c>
      <c r="AS893" s="13">
        <f t="shared" si="1098"/>
        <v>2.8743769563598877E-3</v>
      </c>
      <c r="AT893" s="13">
        <f t="shared" si="1099"/>
        <v>2.2337276078208102E-3</v>
      </c>
      <c r="AU893" s="13">
        <f t="shared" si="1100"/>
        <v>1.157245344340554E-3</v>
      </c>
      <c r="AV893" s="13">
        <f t="shared" si="1101"/>
        <v>4.4965759778933166E-4</v>
      </c>
      <c r="AW893" s="13">
        <f t="shared" si="1102"/>
        <v>7.9238575365054235E-6</v>
      </c>
      <c r="AX893" s="13">
        <f t="shared" si="1103"/>
        <v>1.113021642260162E-3</v>
      </c>
      <c r="AY893" s="13">
        <f t="shared" si="1104"/>
        <v>1.4614967932199386E-3</v>
      </c>
      <c r="AZ893" s="13">
        <f t="shared" si="1105"/>
        <v>9.5953789014144547E-4</v>
      </c>
      <c r="BA893" s="13">
        <f t="shared" si="1106"/>
        <v>4.1998630759387486E-4</v>
      </c>
      <c r="BB893" s="13">
        <f t="shared" si="1107"/>
        <v>1.3786988016205551E-4</v>
      </c>
      <c r="BC893" s="13">
        <f t="shared" si="1108"/>
        <v>3.6207092492701555E-5</v>
      </c>
      <c r="BD893" s="13">
        <f t="shared" si="1109"/>
        <v>4.0473451773988532E-4</v>
      </c>
      <c r="BE893" s="13">
        <f t="shared" si="1110"/>
        <v>6.2905226408336754E-4</v>
      </c>
      <c r="BF893" s="13">
        <f t="shared" si="1111"/>
        <v>4.8884729817228433E-4</v>
      </c>
      <c r="BG893" s="13">
        <f t="shared" si="1112"/>
        <v>2.5326107709938662E-4</v>
      </c>
      <c r="BH893" s="13">
        <f t="shared" si="1113"/>
        <v>9.8406762316199118E-5</v>
      </c>
      <c r="BI893" s="13">
        <f t="shared" si="1114"/>
        <v>3.058943278759469E-5</v>
      </c>
      <c r="BJ893" s="14">
        <f t="shared" si="1115"/>
        <v>0.42917461719276689</v>
      </c>
      <c r="BK893" s="14">
        <f t="shared" si="1116"/>
        <v>0.24880879045391449</v>
      </c>
      <c r="BL893" s="14">
        <f t="shared" si="1117"/>
        <v>0.30045692377166988</v>
      </c>
      <c r="BM893" s="14">
        <f t="shared" si="1118"/>
        <v>0.54487703357032513</v>
      </c>
      <c r="BN893" s="14">
        <f t="shared" si="1119"/>
        <v>0.45356177082284088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1.6571428571428599</v>
      </c>
      <c r="F894" s="10">
        <f>VLOOKUP(B894,home!$B$2:$E$405,3,FALSE)</f>
        <v>0.6</v>
      </c>
      <c r="G894" s="10">
        <f>VLOOKUP(C894,away!$B$2:$E$405,4,FALSE)</f>
        <v>0.91</v>
      </c>
      <c r="H894" s="10">
        <f>VLOOKUP(A894,away!$A$2:$E$405,3,FALSE)</f>
        <v>1.3785714285714299</v>
      </c>
      <c r="I894" s="10">
        <f>VLOOKUP(C894,away!$B$2:$E$405,3,FALSE)</f>
        <v>0.6</v>
      </c>
      <c r="J894" s="10">
        <f>VLOOKUP(B894,home!$B$2:$E$405,4,FALSE)</f>
        <v>0.93</v>
      </c>
      <c r="K894" s="12">
        <f t="shared" si="1064"/>
        <v>0.90480000000000149</v>
      </c>
      <c r="L894" s="12">
        <f t="shared" si="1065"/>
        <v>0.76924285714285789</v>
      </c>
      <c r="M894" s="13">
        <f t="shared" si="1066"/>
        <v>0.18748754599402664</v>
      </c>
      <c r="N894" s="13">
        <f t="shared" si="1067"/>
        <v>0.16963873161539555</v>
      </c>
      <c r="O894" s="13">
        <f t="shared" si="1068"/>
        <v>0.14422345555914803</v>
      </c>
      <c r="P894" s="13">
        <f t="shared" si="1069"/>
        <v>0.13049338258991733</v>
      </c>
      <c r="Q894" s="13">
        <f t="shared" si="1070"/>
        <v>7.6744562182805079E-2</v>
      </c>
      <c r="R894" s="13">
        <f t="shared" si="1071"/>
        <v>5.547143151066751E-2</v>
      </c>
      <c r="S894" s="13">
        <f t="shared" si="1072"/>
        <v>2.2706205376837499E-2</v>
      </c>
      <c r="T894" s="13">
        <f t="shared" si="1073"/>
        <v>5.9035206283678698E-2</v>
      </c>
      <c r="U894" s="13">
        <f t="shared" si="1074"/>
        <v>5.0190551230852032E-2</v>
      </c>
      <c r="V894" s="13">
        <f t="shared" si="1075"/>
        <v>1.7559741425878768E-3</v>
      </c>
      <c r="W894" s="13">
        <f t="shared" si="1076"/>
        <v>2.3146159954334052E-2</v>
      </c>
      <c r="X894" s="13">
        <f t="shared" si="1077"/>
        <v>1.7805018215157526E-2</v>
      </c>
      <c r="Y894" s="13">
        <f t="shared" si="1078"/>
        <v>6.8481915416542007E-3</v>
      </c>
      <c r="Z894" s="13">
        <f t="shared" si="1079"/>
        <v>1.4223667488356745E-2</v>
      </c>
      <c r="AA894" s="13">
        <f t="shared" si="1080"/>
        <v>1.2869574343465201E-2</v>
      </c>
      <c r="AB894" s="13">
        <f t="shared" si="1081"/>
        <v>5.8221954329836668E-3</v>
      </c>
      <c r="AC894" s="13">
        <f t="shared" si="1082"/>
        <v>7.6386075536325997E-5</v>
      </c>
      <c r="AD894" s="13">
        <f t="shared" si="1083"/>
        <v>5.2356613816703706E-3</v>
      </c>
      <c r="AE894" s="13">
        <f t="shared" si="1084"/>
        <v>4.0274951202686387E-3</v>
      </c>
      <c r="AF894" s="13">
        <f t="shared" si="1085"/>
        <v>1.5490609267221826E-3</v>
      </c>
      <c r="AG894" s="13">
        <f t="shared" si="1086"/>
        <v>3.9720135105337834E-4</v>
      </c>
      <c r="AH894" s="13">
        <f t="shared" si="1087"/>
        <v>2.7353636544483794E-3</v>
      </c>
      <c r="AI894" s="13">
        <f t="shared" si="1088"/>
        <v>2.4749570345448972E-3</v>
      </c>
      <c r="AJ894" s="13">
        <f t="shared" si="1089"/>
        <v>1.1196705624281133E-3</v>
      </c>
      <c r="AK894" s="13">
        <f t="shared" si="1090"/>
        <v>3.3769264162831955E-4</v>
      </c>
      <c r="AL894" s="13">
        <f t="shared" si="1091"/>
        <v>2.12662176074814E-6</v>
      </c>
      <c r="AM894" s="13">
        <f t="shared" si="1092"/>
        <v>9.4744528362707202E-4</v>
      </c>
      <c r="AN894" s="13">
        <f t="shared" si="1093"/>
        <v>7.2881551696381416E-4</v>
      </c>
      <c r="AO894" s="13">
        <f t="shared" si="1094"/>
        <v>2.8031806529964671E-4</v>
      </c>
      <c r="AP894" s="13">
        <f t="shared" si="1095"/>
        <v>7.187755648661947E-5</v>
      </c>
      <c r="AQ894" s="13">
        <f t="shared" si="1096"/>
        <v>1.3822824229053579E-5</v>
      </c>
      <c r="AR894" s="13">
        <f t="shared" si="1097"/>
        <v>4.2083179057452022E-4</v>
      </c>
      <c r="AS894" s="13">
        <f t="shared" si="1098"/>
        <v>3.8076860411182645E-4</v>
      </c>
      <c r="AT894" s="13">
        <f t="shared" si="1099"/>
        <v>1.7225971650019058E-4</v>
      </c>
      <c r="AU894" s="13">
        <f t="shared" si="1100"/>
        <v>5.1953530496457562E-5</v>
      </c>
      <c r="AV894" s="13">
        <f t="shared" si="1101"/>
        <v>1.1751888598298719E-5</v>
      </c>
      <c r="AW894" s="13">
        <f t="shared" si="1102"/>
        <v>4.1115333462408579E-8</v>
      </c>
      <c r="AX894" s="13">
        <f t="shared" si="1103"/>
        <v>1.4287474877096266E-4</v>
      </c>
      <c r="AY894" s="13">
        <f t="shared" si="1104"/>
        <v>1.0990537995814333E-4</v>
      </c>
      <c r="AZ894" s="13">
        <f t="shared" si="1105"/>
        <v>4.2271964247186778E-5</v>
      </c>
      <c r="BA894" s="13">
        <f t="shared" si="1106"/>
        <v>1.0839135518182231E-5</v>
      </c>
      <c r="BB894" s="13">
        <f t="shared" si="1107"/>
        <v>2.0844818937412826E-6</v>
      </c>
      <c r="BC894" s="13">
        <f t="shared" si="1108"/>
        <v>3.2069456152081994E-7</v>
      </c>
      <c r="BD894" s="13">
        <f t="shared" si="1109"/>
        <v>5.3953641493014771E-5</v>
      </c>
      <c r="BE894" s="13">
        <f t="shared" si="1110"/>
        <v>4.8817254822879835E-5</v>
      </c>
      <c r="BF894" s="13">
        <f t="shared" si="1111"/>
        <v>2.2084926081870875E-5</v>
      </c>
      <c r="BG894" s="13">
        <f t="shared" si="1112"/>
        <v>6.6608137062922672E-6</v>
      </c>
      <c r="BH894" s="13">
        <f t="shared" si="1113"/>
        <v>1.5066760603633131E-6</v>
      </c>
      <c r="BI894" s="13">
        <f t="shared" si="1114"/>
        <v>2.726480998833456E-7</v>
      </c>
      <c r="BJ894" s="14">
        <f t="shared" si="1115"/>
        <v>0.36677786422429559</v>
      </c>
      <c r="BK894" s="14">
        <f t="shared" si="1116"/>
        <v>0.34263152618062459</v>
      </c>
      <c r="BL894" s="14">
        <f t="shared" si="1117"/>
        <v>0.27641575346071179</v>
      </c>
      <c r="BM894" s="14">
        <f t="shared" si="1118"/>
        <v>0.23587983763740392</v>
      </c>
      <c r="BN894" s="14">
        <f t="shared" si="1119"/>
        <v>0.76405910945196021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1.6571428571428599</v>
      </c>
      <c r="F895" s="10">
        <f>VLOOKUP(B895,home!$B$2:$E$405,3,FALSE)</f>
        <v>1.21</v>
      </c>
      <c r="G895" s="10">
        <f>VLOOKUP(C895,away!$B$2:$E$405,4,FALSE)</f>
        <v>1.29</v>
      </c>
      <c r="H895" s="10">
        <f>VLOOKUP(A895,away!$A$2:$E$405,3,FALSE)</f>
        <v>1.3785714285714299</v>
      </c>
      <c r="I895" s="10">
        <f>VLOOKUP(C895,away!$B$2:$E$405,3,FALSE)</f>
        <v>0.52</v>
      </c>
      <c r="J895" s="10">
        <f>VLOOKUP(B895,home!$B$2:$E$405,4,FALSE)</f>
        <v>0.73</v>
      </c>
      <c r="K895" s="12">
        <f t="shared" si="1064"/>
        <v>2.5866342857142901</v>
      </c>
      <c r="L895" s="12">
        <f t="shared" si="1065"/>
        <v>0.52330571428571471</v>
      </c>
      <c r="M895" s="13">
        <f t="shared" si="1066"/>
        <v>4.4603631477878054E-2</v>
      </c>
      <c r="N895" s="13">
        <f t="shared" si="1067"/>
        <v>0.11537328244804454</v>
      </c>
      <c r="O895" s="13">
        <f t="shared" si="1068"/>
        <v>2.3341335230267764E-2</v>
      </c>
      <c r="P895" s="13">
        <f t="shared" si="1069"/>
        <v>6.0375497980961458E-2</v>
      </c>
      <c r="Q895" s="13">
        <f t="shared" si="1070"/>
        <v>0.1492142440177554</v>
      </c>
      <c r="R895" s="13">
        <f t="shared" si="1071"/>
        <v>6.1073270525287956E-3</v>
      </c>
      <c r="S895" s="13">
        <f t="shared" si="1072"/>
        <v>2.0431076101152114E-2</v>
      </c>
      <c r="T895" s="13">
        <f t="shared" si="1073"/>
        <v>7.8084666547314413E-2</v>
      </c>
      <c r="U895" s="13">
        <f t="shared" si="1074"/>
        <v>1.5797421548141382E-2</v>
      </c>
      <c r="V895" s="13">
        <f t="shared" si="1075"/>
        <v>3.0728349863066717E-3</v>
      </c>
      <c r="W895" s="13">
        <f t="shared" si="1076"/>
        <v>0.12865422649775482</v>
      </c>
      <c r="X895" s="13">
        <f t="shared" si="1077"/>
        <v>6.7325491893283712E-2</v>
      </c>
      <c r="Y895" s="13">
        <f t="shared" si="1078"/>
        <v>1.7615907312425967E-2</v>
      </c>
      <c r="Z895" s="13">
        <f t="shared" si="1079"/>
        <v>1.06533304853335E-3</v>
      </c>
      <c r="AA895" s="13">
        <f t="shared" si="1080"/>
        <v>2.7556269890408889E-3</v>
      </c>
      <c r="AB895" s="13">
        <f t="shared" si="1081"/>
        <v>3.5638996242464004E-3</v>
      </c>
      <c r="AC895" s="13">
        <f t="shared" si="1082"/>
        <v>2.5996193634424131E-4</v>
      </c>
      <c r="AD895" s="13">
        <f t="shared" si="1083"/>
        <v>8.3195358315286128E-2</v>
      </c>
      <c r="AE895" s="13">
        <f t="shared" si="1084"/>
        <v>4.3536606408436783E-2</v>
      </c>
      <c r="AF895" s="13">
        <f t="shared" si="1085"/>
        <v>1.1391477457071517E-2</v>
      </c>
      <c r="AG895" s="13">
        <f t="shared" si="1086"/>
        <v>1.9870750824808091E-3</v>
      </c>
      <c r="AH895" s="13">
        <f t="shared" si="1087"/>
        <v>1.3937371797873065E-4</v>
      </c>
      <c r="AI895" s="13">
        <f t="shared" si="1088"/>
        <v>3.6050883745125889E-4</v>
      </c>
      <c r="AJ895" s="13">
        <f t="shared" si="1089"/>
        <v>4.6625225962721318E-4</v>
      </c>
      <c r="AK895" s="13">
        <f t="shared" si="1090"/>
        <v>4.0200802684783676E-4</v>
      </c>
      <c r="AL895" s="13">
        <f t="shared" si="1091"/>
        <v>1.4075384306466568E-5</v>
      </c>
      <c r="AM895" s="13">
        <f t="shared" si="1092"/>
        <v>4.3039193246120905E-2</v>
      </c>
      <c r="AN895" s="13">
        <f t="shared" si="1093"/>
        <v>2.2522655763942207E-2</v>
      </c>
      <c r="AO895" s="13">
        <f t="shared" si="1094"/>
        <v>5.8931172310805234E-3</v>
      </c>
      <c r="AP895" s="13">
        <f t="shared" si="1095"/>
        <v>1.0279673073266822E-3</v>
      </c>
      <c r="AQ895" s="13">
        <f t="shared" si="1096"/>
        <v>1.3448529150573803E-4</v>
      </c>
      <c r="AR895" s="13">
        <f t="shared" si="1097"/>
        <v>1.4587012607903087E-5</v>
      </c>
      <c r="AS895" s="13">
        <f t="shared" si="1098"/>
        <v>3.7731266937748749E-5</v>
      </c>
      <c r="AT895" s="13">
        <f t="shared" si="1099"/>
        <v>4.8798494352309477E-5</v>
      </c>
      <c r="AU895" s="13">
        <f t="shared" si="1100"/>
        <v>4.2074619527639615E-5</v>
      </c>
      <c r="AV895" s="13">
        <f t="shared" si="1101"/>
        <v>2.7207913357144151E-5</v>
      </c>
      <c r="AW895" s="13">
        <f t="shared" si="1102"/>
        <v>5.2923464638486874E-7</v>
      </c>
      <c r="AX895" s="13">
        <f t="shared" si="1103"/>
        <v>1.8554442146649877E-2</v>
      </c>
      <c r="AY895" s="13">
        <f t="shared" si="1104"/>
        <v>9.709645600725585E-3</v>
      </c>
      <c r="AZ895" s="13">
        <f t="shared" si="1105"/>
        <v>2.5405565132744249E-3</v>
      </c>
      <c r="BA895" s="13">
        <f t="shared" si="1106"/>
        <v>4.4316258028743256E-4</v>
      </c>
      <c r="BB895" s="13">
        <f t="shared" si="1107"/>
        <v>5.7977377655503818E-5</v>
      </c>
      <c r="BC895" s="13">
        <f t="shared" si="1108"/>
        <v>6.067978605285215E-6</v>
      </c>
      <c r="BD895" s="13">
        <f t="shared" si="1109"/>
        <v>1.2722445086789077E-6</v>
      </c>
      <c r="BE895" s="13">
        <f t="shared" si="1110"/>
        <v>3.2908312659605948E-6</v>
      </c>
      <c r="BF895" s="13">
        <f t="shared" si="1111"/>
        <v>4.2560884905171189E-6</v>
      </c>
      <c r="BG895" s="13">
        <f t="shared" si="1112"/>
        <v>3.6696481375351859E-6</v>
      </c>
      <c r="BH895" s="13">
        <f t="shared" si="1113"/>
        <v>2.3730094222640249E-6</v>
      </c>
      <c r="BI895" s="13">
        <f t="shared" si="1114"/>
        <v>1.227621506390237E-6</v>
      </c>
      <c r="BJ895" s="14">
        <f t="shared" si="1115"/>
        <v>0.80030760701702841</v>
      </c>
      <c r="BK895" s="14">
        <f t="shared" si="1116"/>
        <v>0.13846672346767464</v>
      </c>
      <c r="BL895" s="14">
        <f t="shared" si="1117"/>
        <v>5.312024203624436E-2</v>
      </c>
      <c r="BM895" s="14">
        <f t="shared" si="1118"/>
        <v>0.58423547099596551</v>
      </c>
      <c r="BN895" s="14">
        <f t="shared" si="1119"/>
        <v>0.39901531820743602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1.6571428571428599</v>
      </c>
      <c r="F896" s="10">
        <f>VLOOKUP(B896,home!$B$2:$E$405,3,FALSE)</f>
        <v>1.21</v>
      </c>
      <c r="G896" s="10">
        <f>VLOOKUP(C896,away!$B$2:$E$405,4,FALSE)</f>
        <v>1.47</v>
      </c>
      <c r="H896" s="10">
        <f>VLOOKUP(A896,away!$A$2:$E$405,3,FALSE)</f>
        <v>1.3785714285714299</v>
      </c>
      <c r="I896" s="10">
        <f>VLOOKUP(C896,away!$B$2:$E$405,3,FALSE)</f>
        <v>0.6</v>
      </c>
      <c r="J896" s="10">
        <f>VLOOKUP(B896,home!$B$2:$E$405,4,FALSE)</f>
        <v>0.73</v>
      </c>
      <c r="K896" s="12">
        <f t="shared" si="1064"/>
        <v>2.9475600000000046</v>
      </c>
      <c r="L896" s="12">
        <f t="shared" si="1065"/>
        <v>0.6038142857142863</v>
      </c>
      <c r="M896" s="13">
        <f t="shared" si="1066"/>
        <v>2.8685190905449184E-2</v>
      </c>
      <c r="N896" s="13">
        <f t="shared" si="1067"/>
        <v>8.4551321305265922E-2</v>
      </c>
      <c r="O896" s="13">
        <f t="shared" si="1068"/>
        <v>1.732052805715174E-2</v>
      </c>
      <c r="P896" s="13">
        <f t="shared" si="1069"/>
        <v>5.1053295680138257E-2</v>
      </c>
      <c r="Q896" s="13">
        <f t="shared" si="1070"/>
        <v>0.12461004631327502</v>
      </c>
      <c r="R896" s="13">
        <f t="shared" si="1071"/>
        <v>5.2291911385116659E-3</v>
      </c>
      <c r="S896" s="13">
        <f t="shared" si="1072"/>
        <v>2.2715893789890133E-2</v>
      </c>
      <c r="T896" s="13">
        <f t="shared" si="1073"/>
        <v>7.5241326107474291E-2</v>
      </c>
      <c r="U896" s="13">
        <f t="shared" si="1074"/>
        <v>1.5413354632231469E-2</v>
      </c>
      <c r="V896" s="13">
        <f t="shared" si="1075"/>
        <v>4.492140778674489E-3</v>
      </c>
      <c r="W896" s="13">
        <f t="shared" si="1076"/>
        <v>0.12243186270371917</v>
      </c>
      <c r="X896" s="13">
        <f t="shared" si="1077"/>
        <v>7.3926107727115761E-2</v>
      </c>
      <c r="Y896" s="13">
        <f t="shared" si="1078"/>
        <v>2.2318819966442891E-2</v>
      </c>
      <c r="Z896" s="13">
        <f t="shared" si="1079"/>
        <v>1.0524867707212991E-3</v>
      </c>
      <c r="AA896" s="13">
        <f t="shared" si="1080"/>
        <v>3.1022679059072768E-3</v>
      </c>
      <c r="AB896" s="13">
        <f t="shared" si="1081"/>
        <v>4.5720603943680349E-3</v>
      </c>
      <c r="AC896" s="13">
        <f t="shared" si="1082"/>
        <v>4.9968856788858965E-4</v>
      </c>
      <c r="AD896" s="13">
        <f t="shared" si="1083"/>
        <v>9.0218815307743755E-2</v>
      </c>
      <c r="AE896" s="13">
        <f t="shared" si="1084"/>
        <v>5.4475409523034417E-2</v>
      </c>
      <c r="AF896" s="13">
        <f t="shared" si="1085"/>
        <v>1.6446515245072128E-2</v>
      </c>
      <c r="AG896" s="13">
        <f t="shared" si="1086"/>
        <v>3.3102136183974489E-3</v>
      </c>
      <c r="AH896" s="13">
        <f t="shared" si="1087"/>
        <v>1.5887663692170425E-4</v>
      </c>
      <c r="AI896" s="13">
        <f t="shared" si="1088"/>
        <v>4.6829841992493924E-4</v>
      </c>
      <c r="AJ896" s="13">
        <f t="shared" si="1089"/>
        <v>6.9016884531697821E-4</v>
      </c>
      <c r="AK896" s="13">
        <f t="shared" si="1090"/>
        <v>6.7810469390083849E-4</v>
      </c>
      <c r="AL896" s="13">
        <f t="shared" si="1091"/>
        <v>3.557340550877053E-5</v>
      </c>
      <c r="AM896" s="13">
        <f t="shared" si="1092"/>
        <v>5.3185074249698712E-2</v>
      </c>
      <c r="AN896" s="13">
        <f t="shared" si="1093"/>
        <v>3.2113907618743109E-2</v>
      </c>
      <c r="AO896" s="13">
        <f t="shared" si="1094"/>
        <v>9.6954180951529731E-3</v>
      </c>
      <c r="AP896" s="13">
        <f t="shared" si="1095"/>
        <v>1.9514106506087197E-3</v>
      </c>
      <c r="AQ896" s="13">
        <f t="shared" si="1096"/>
        <v>2.9457240703313869E-4</v>
      </c>
      <c r="AR896" s="13">
        <f t="shared" si="1097"/>
        <v>1.9186396607913377E-5</v>
      </c>
      <c r="AS896" s="13">
        <f t="shared" si="1098"/>
        <v>5.6553055185621229E-5</v>
      </c>
      <c r="AT896" s="13">
        <f t="shared" si="1099"/>
        <v>8.3346761671465006E-5</v>
      </c>
      <c r="AU896" s="13">
        <f t="shared" si="1100"/>
        <v>8.1889860277447926E-5</v>
      </c>
      <c r="AV896" s="13">
        <f t="shared" si="1101"/>
        <v>6.0343819139848692E-5</v>
      </c>
      <c r="AW896" s="13">
        <f t="shared" si="1102"/>
        <v>1.7586887291376588E-6</v>
      </c>
      <c r="AX896" s="13">
        <f t="shared" si="1103"/>
        <v>2.6127699575907017E-2</v>
      </c>
      <c r="AY896" s="13">
        <f t="shared" si="1104"/>
        <v>1.5776278256783755E-2</v>
      </c>
      <c r="AZ896" s="13">
        <f t="shared" si="1105"/>
        <v>4.7629710934248542E-3</v>
      </c>
      <c r="BA896" s="13">
        <f t="shared" si="1106"/>
        <v>9.5864999621804057E-4</v>
      </c>
      <c r="BB896" s="13">
        <f t="shared" si="1107"/>
        <v>1.4471164067909986E-4</v>
      </c>
      <c r="BC896" s="13">
        <f t="shared" si="1108"/>
        <v>1.7475791190238631E-5</v>
      </c>
      <c r="BD896" s="13">
        <f t="shared" si="1109"/>
        <v>1.9308367272063696E-6</v>
      </c>
      <c r="BE896" s="13">
        <f t="shared" si="1110"/>
        <v>5.691257103644415E-6</v>
      </c>
      <c r="BF896" s="13">
        <f t="shared" si="1111"/>
        <v>8.3876608942090808E-6</v>
      </c>
      <c r="BG896" s="13">
        <f t="shared" si="1112"/>
        <v>8.2410445817783185E-6</v>
      </c>
      <c r="BH896" s="13">
        <f t="shared" si="1113"/>
        <v>6.0727433418666349E-6</v>
      </c>
      <c r="BI896" s="13">
        <f t="shared" si="1114"/>
        <v>3.5799550729504884E-6</v>
      </c>
      <c r="BJ896" s="14">
        <f t="shared" si="1115"/>
        <v>0.81255860719298045</v>
      </c>
      <c r="BK896" s="14">
        <f t="shared" si="1116"/>
        <v>0.12325806138433319</v>
      </c>
      <c r="BL896" s="14">
        <f t="shared" si="1117"/>
        <v>4.7968074114838603E-2</v>
      </c>
      <c r="BM896" s="14">
        <f t="shared" si="1118"/>
        <v>0.65761313649502684</v>
      </c>
      <c r="BN896" s="14">
        <f t="shared" si="1119"/>
        <v>0.31144957339979179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1.6571428571428599</v>
      </c>
      <c r="F897" s="10">
        <f>VLOOKUP(B897,home!$B$2:$E$405,3,FALSE)</f>
        <v>0.86</v>
      </c>
      <c r="G897" s="10">
        <f>VLOOKUP(C897,away!$B$2:$E$405,4,FALSE)</f>
        <v>1.1200000000000001</v>
      </c>
      <c r="H897" s="10">
        <f>VLOOKUP(A897,away!$A$2:$E$405,3,FALSE)</f>
        <v>1.3785714285714299</v>
      </c>
      <c r="I897" s="10">
        <f>VLOOKUP(C897,away!$B$2:$E$405,3,FALSE)</f>
        <v>1.21</v>
      </c>
      <c r="J897" s="10">
        <f>VLOOKUP(B897,home!$B$2:$E$405,4,FALSE)</f>
        <v>0.41</v>
      </c>
      <c r="K897" s="12">
        <f t="shared" si="1064"/>
        <v>1.5961600000000027</v>
      </c>
      <c r="L897" s="12">
        <f t="shared" si="1065"/>
        <v>0.68390928571428633</v>
      </c>
      <c r="M897" s="13">
        <f t="shared" si="1066"/>
        <v>0.10227712012671722</v>
      </c>
      <c r="N897" s="13">
        <f t="shared" si="1067"/>
        <v>0.16325064806146122</v>
      </c>
      <c r="O897" s="13">
        <f t="shared" si="1068"/>
        <v>6.9948272170777426E-2</v>
      </c>
      <c r="P897" s="13">
        <f t="shared" si="1069"/>
        <v>0.11164863410810828</v>
      </c>
      <c r="Q897" s="13">
        <f t="shared" si="1070"/>
        <v>0.13028707720489122</v>
      </c>
      <c r="R897" s="13">
        <f t="shared" si="1071"/>
        <v>2.3919136428632439E-2</v>
      </c>
      <c r="S897" s="13">
        <f t="shared" si="1072"/>
        <v>3.0469711805441169E-2</v>
      </c>
      <c r="T897" s="13">
        <f t="shared" si="1073"/>
        <v>8.9104541908999219E-2</v>
      </c>
      <c r="U897" s="13">
        <f t="shared" si="1074"/>
        <v>3.8178768801926014E-2</v>
      </c>
      <c r="V897" s="13">
        <f t="shared" si="1075"/>
        <v>3.6957344696126569E-3</v>
      </c>
      <c r="W897" s="13">
        <f t="shared" si="1076"/>
        <v>6.931967371711982E-2</v>
      </c>
      <c r="X897" s="13">
        <f t="shared" si="1077"/>
        <v>4.7408368537822806E-2</v>
      </c>
      <c r="Y897" s="13">
        <f t="shared" si="1078"/>
        <v>1.6211511731791018E-2</v>
      </c>
      <c r="Z897" s="13">
        <f t="shared" si="1079"/>
        <v>5.45283983660286E-3</v>
      </c>
      <c r="AA897" s="13">
        <f t="shared" si="1080"/>
        <v>8.7036048335920341E-3</v>
      </c>
      <c r="AB897" s="13">
        <f t="shared" si="1081"/>
        <v>6.9461729455931442E-3</v>
      </c>
      <c r="AC897" s="13">
        <f t="shared" si="1082"/>
        <v>2.5214810082113378E-4</v>
      </c>
      <c r="AD897" s="13">
        <f t="shared" si="1083"/>
        <v>2.7661322600079554E-2</v>
      </c>
      <c r="AE897" s="13">
        <f t="shared" si="1084"/>
        <v>1.8917835381332855E-2</v>
      </c>
      <c r="AF897" s="13">
        <f t="shared" si="1085"/>
        <v>6.4690416414539013E-3</v>
      </c>
      <c r="AG897" s="13">
        <f t="shared" si="1086"/>
        <v>1.4747458827542377E-3</v>
      </c>
      <c r="AH897" s="13">
        <f t="shared" si="1087"/>
        <v>9.3231194944136668E-4</v>
      </c>
      <c r="AI897" s="13">
        <f t="shared" si="1088"/>
        <v>1.4881190412203342E-3</v>
      </c>
      <c r="AJ897" s="13">
        <f t="shared" si="1089"/>
        <v>1.1876380444171266E-3</v>
      </c>
      <c r="AK897" s="13">
        <f t="shared" si="1090"/>
        <v>6.3188678032561458E-4</v>
      </c>
      <c r="AL897" s="13">
        <f t="shared" si="1091"/>
        <v>1.1010083590446805E-5</v>
      </c>
      <c r="AM897" s="13">
        <f t="shared" si="1092"/>
        <v>8.8303793362686008E-3</v>
      </c>
      <c r="AN897" s="13">
        <f t="shared" si="1093"/>
        <v>6.0391784244536529E-3</v>
      </c>
      <c r="AO897" s="13">
        <f t="shared" si="1094"/>
        <v>2.0651251012846128E-3</v>
      </c>
      <c r="AP897" s="13">
        <f t="shared" si="1095"/>
        <v>4.7078607764340104E-4</v>
      </c>
      <c r="AQ897" s="13">
        <f t="shared" si="1096"/>
        <v>8.0493742521332224E-5</v>
      </c>
      <c r="AR897" s="13">
        <f t="shared" si="1097"/>
        <v>1.2752335988106784E-4</v>
      </c>
      <c r="AS897" s="13">
        <f t="shared" si="1098"/>
        <v>2.0354768610776557E-4</v>
      </c>
      <c r="AT897" s="13">
        <f t="shared" si="1099"/>
        <v>1.6244733732888585E-4</v>
      </c>
      <c r="AU897" s="13">
        <f t="shared" si="1100"/>
        <v>8.6430647316958279E-5</v>
      </c>
      <c r="AV897" s="13">
        <f t="shared" si="1101"/>
        <v>3.4489285505359109E-5</v>
      </c>
      <c r="AW897" s="13">
        <f t="shared" si="1102"/>
        <v>3.3385896212566554E-7</v>
      </c>
      <c r="AX897" s="13">
        <f t="shared" si="1103"/>
        <v>2.3491163802297522E-3</v>
      </c>
      <c r="AY897" s="13">
        <f t="shared" si="1104"/>
        <v>1.6065825056626596E-3</v>
      </c>
      <c r="AZ897" s="13">
        <f t="shared" si="1105"/>
        <v>5.4937834694440885E-4</v>
      </c>
      <c r="BA897" s="13">
        <f t="shared" si="1106"/>
        <v>1.252416509485487E-4</v>
      </c>
      <c r="BB897" s="13">
        <f t="shared" si="1107"/>
        <v>2.1413482010474974E-5</v>
      </c>
      <c r="BC897" s="13">
        <f t="shared" si="1108"/>
        <v>2.9289758372879333E-6</v>
      </c>
      <c r="BD897" s="13">
        <f t="shared" si="1109"/>
        <v>1.4535734994691158E-5</v>
      </c>
      <c r="BE897" s="13">
        <f t="shared" si="1110"/>
        <v>2.3201358769126275E-5</v>
      </c>
      <c r="BF897" s="13">
        <f t="shared" si="1111"/>
        <v>1.8516540406464332E-5</v>
      </c>
      <c r="BG897" s="13">
        <f t="shared" si="1112"/>
        <v>9.8517870450607185E-6</v>
      </c>
      <c r="BH897" s="13">
        <f t="shared" si="1113"/>
        <v>3.9312571024610371E-6</v>
      </c>
      <c r="BI897" s="13">
        <f t="shared" si="1114"/>
        <v>1.2549830673328426E-6</v>
      </c>
      <c r="BJ897" s="14">
        <f t="shared" si="1115"/>
        <v>0.59224539069151061</v>
      </c>
      <c r="BK897" s="14">
        <f t="shared" si="1116"/>
        <v>0.24996094119995357</v>
      </c>
      <c r="BL897" s="14">
        <f t="shared" si="1117"/>
        <v>0.15262164097345068</v>
      </c>
      <c r="BM897" s="14">
        <f t="shared" si="1118"/>
        <v>0.39734367595422954</v>
      </c>
      <c r="BN897" s="14">
        <f t="shared" si="1119"/>
        <v>0.60133088810058777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1.36879432624113</v>
      </c>
      <c r="F898" s="10">
        <f>VLOOKUP(B898,home!$B$2:$E$405,3,FALSE)</f>
        <v>0.94</v>
      </c>
      <c r="G898" s="10">
        <f>VLOOKUP(C898,away!$B$2:$E$405,4,FALSE)</f>
        <v>1.46</v>
      </c>
      <c r="H898" s="10">
        <f>VLOOKUP(A898,away!$A$2:$E$405,3,FALSE)</f>
        <v>1.1489361702127701</v>
      </c>
      <c r="I898" s="10">
        <f>VLOOKUP(C898,away!$B$2:$E$405,3,FALSE)</f>
        <v>0.82</v>
      </c>
      <c r="J898" s="10">
        <f>VLOOKUP(B898,home!$B$2:$E$405,4,FALSE)</f>
        <v>0.62</v>
      </c>
      <c r="K898" s="12">
        <f t="shared" si="1064"/>
        <v>1.8785333333333267</v>
      </c>
      <c r="L898" s="12">
        <f t="shared" si="1065"/>
        <v>0.58411914893617223</v>
      </c>
      <c r="M898" s="13">
        <f t="shared" si="1066"/>
        <v>8.5208636554857387E-2</v>
      </c>
      <c r="N898" s="13">
        <f t="shared" si="1067"/>
        <v>0.16006726405618421</v>
      </c>
      <c r="O898" s="13">
        <f t="shared" si="1068"/>
        <v>4.9771996266434908E-2</v>
      </c>
      <c r="P898" s="13">
        <f t="shared" si="1069"/>
        <v>9.3498354053039856E-2</v>
      </c>
      <c r="Q898" s="13">
        <f t="shared" si="1070"/>
        <v>0.1503458455525048</v>
      </c>
      <c r="R898" s="13">
        <f t="shared" si="1071"/>
        <v>1.4536388050002149E-2</v>
      </c>
      <c r="S898" s="13">
        <f t="shared" si="1072"/>
        <v>2.5648638929340009E-2</v>
      </c>
      <c r="T898" s="13">
        <f t="shared" si="1073"/>
        <v>8.7819887350218284E-2</v>
      </c>
      <c r="U898" s="13">
        <f t="shared" si="1074"/>
        <v>2.7307089498197271E-2</v>
      </c>
      <c r="V898" s="13">
        <f t="shared" si="1075"/>
        <v>3.1271028391198241E-3</v>
      </c>
      <c r="W898" s="13">
        <f t="shared" si="1076"/>
        <v>9.4143227466188112E-2</v>
      </c>
      <c r="X898" s="13">
        <f t="shared" si="1077"/>
        <v>5.4990861905654269E-2</v>
      </c>
      <c r="Y898" s="13">
        <f t="shared" si="1078"/>
        <v>1.606060772779867E-2</v>
      </c>
      <c r="Z898" s="13">
        <f t="shared" si="1079"/>
        <v>2.830327538791067E-3</v>
      </c>
      <c r="AA898" s="13">
        <f t="shared" si="1080"/>
        <v>5.3168646258702932E-3</v>
      </c>
      <c r="AB898" s="13">
        <f t="shared" si="1081"/>
        <v>4.9939537142590874E-3</v>
      </c>
      <c r="AC898" s="13">
        <f t="shared" si="1082"/>
        <v>2.1445813786732297E-4</v>
      </c>
      <c r="AD898" s="13">
        <f t="shared" si="1083"/>
        <v>4.4212797725704009E-2</v>
      </c>
      <c r="AE898" s="13">
        <f t="shared" si="1084"/>
        <v>2.5825541779625354E-2</v>
      </c>
      <c r="AF898" s="13">
        <f t="shared" si="1085"/>
        <v>7.5425967425651599E-3</v>
      </c>
      <c r="AG898" s="13">
        <f t="shared" si="1086"/>
        <v>1.4685917300119688E-3</v>
      </c>
      <c r="AH898" s="13">
        <f t="shared" si="1087"/>
        <v>4.1331212829231215E-4</v>
      </c>
      <c r="AI898" s="13">
        <f t="shared" si="1088"/>
        <v>7.764206100680487E-4</v>
      </c>
      <c r="AJ898" s="13">
        <f t="shared" si="1089"/>
        <v>7.2926599834991347E-4</v>
      </c>
      <c r="AK898" s="13">
        <f t="shared" si="1090"/>
        <v>4.5665016225563976E-4</v>
      </c>
      <c r="AL898" s="13">
        <f t="shared" si="1091"/>
        <v>9.412887573181829E-6</v>
      </c>
      <c r="AM898" s="13">
        <f t="shared" si="1092"/>
        <v>1.6611042857531778E-2</v>
      </c>
      <c r="AN898" s="13">
        <f t="shared" si="1093"/>
        <v>9.7028282168837438E-3</v>
      </c>
      <c r="AO898" s="13">
        <f t="shared" si="1094"/>
        <v>2.8338038801600041E-3</v>
      </c>
      <c r="AP898" s="13">
        <f t="shared" si="1095"/>
        <v>5.5175970357702821E-4</v>
      </c>
      <c r="AQ898" s="13">
        <f t="shared" si="1096"/>
        <v>8.0573352117672072E-5</v>
      </c>
      <c r="AR898" s="13">
        <f t="shared" si="1097"/>
        <v>4.8284705724620683E-5</v>
      </c>
      <c r="AS898" s="13">
        <f t="shared" si="1098"/>
        <v>9.0704429193890461E-5</v>
      </c>
      <c r="AT898" s="13">
        <f t="shared" si="1099"/>
        <v>8.5195646860847899E-5</v>
      </c>
      <c r="AU898" s="13">
        <f t="shared" si="1100"/>
        <v>5.3347620827665863E-5</v>
      </c>
      <c r="AV898" s="13">
        <f t="shared" si="1101"/>
        <v>2.5053820994699401E-5</v>
      </c>
      <c r="AW898" s="13">
        <f t="shared" si="1102"/>
        <v>2.8690671984100104E-7</v>
      </c>
      <c r="AX898" s="13">
        <f t="shared" si="1103"/>
        <v>5.2007329515503155E-3</v>
      </c>
      <c r="AY898" s="13">
        <f t="shared" si="1104"/>
        <v>3.0378477055038773E-3</v>
      </c>
      <c r="AZ898" s="13">
        <f t="shared" si="1105"/>
        <v>8.8723250816831413E-4</v>
      </c>
      <c r="BA898" s="13">
        <f t="shared" si="1106"/>
        <v>1.7274983252659373E-4</v>
      </c>
      <c r="BB898" s="13">
        <f t="shared" si="1107"/>
        <v>2.5226621288575046E-5</v>
      </c>
      <c r="BC898" s="13">
        <f t="shared" si="1108"/>
        <v>2.9470705115235163E-6</v>
      </c>
      <c r="BD898" s="13">
        <f t="shared" si="1109"/>
        <v>4.7006702024164927E-6</v>
      </c>
      <c r="BE898" s="13">
        <f t="shared" si="1110"/>
        <v>8.8303656642460988E-6</v>
      </c>
      <c r="BF898" s="13">
        <f t="shared" si="1111"/>
        <v>8.2940681229041908E-6</v>
      </c>
      <c r="BG898" s="13">
        <f t="shared" si="1112"/>
        <v>5.193561145937633E-6</v>
      </c>
      <c r="BH898" s="13">
        <f t="shared" si="1113"/>
        <v>2.4390694328371698E-6</v>
      </c>
      <c r="BI898" s="13">
        <f t="shared" si="1114"/>
        <v>9.1637464637980699E-7</v>
      </c>
      <c r="BJ898" s="14">
        <f t="shared" si="1115"/>
        <v>0.6815839667362743</v>
      </c>
      <c r="BK898" s="14">
        <f t="shared" si="1116"/>
        <v>0.21074445110730144</v>
      </c>
      <c r="BL898" s="14">
        <f t="shared" si="1117"/>
        <v>0.10463490138654606</v>
      </c>
      <c r="BM898" s="14">
        <f t="shared" si="1118"/>
        <v>0.44332760143710542</v>
      </c>
      <c r="BN898" s="14">
        <f t="shared" si="1119"/>
        <v>0.55342848453302329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1.36879432624113</v>
      </c>
      <c r="F899" s="10">
        <f>VLOOKUP(B899,home!$B$2:$E$405,3,FALSE)</f>
        <v>1.04</v>
      </c>
      <c r="G899" s="10">
        <f>VLOOKUP(C899,away!$B$2:$E$405,4,FALSE)</f>
        <v>0.94</v>
      </c>
      <c r="H899" s="10">
        <f>VLOOKUP(A899,away!$A$2:$E$405,3,FALSE)</f>
        <v>1.1489361702127701</v>
      </c>
      <c r="I899" s="10">
        <f>VLOOKUP(C899,away!$B$2:$E$405,3,FALSE)</f>
        <v>0.52</v>
      </c>
      <c r="J899" s="10">
        <f>VLOOKUP(B899,home!$B$2:$E$405,4,FALSE)</f>
        <v>0.75</v>
      </c>
      <c r="K899" s="12">
        <f t="shared" si="1064"/>
        <v>1.3381333333333285</v>
      </c>
      <c r="L899" s="12">
        <f t="shared" si="1065"/>
        <v>0.44808510638298038</v>
      </c>
      <c r="M899" s="13">
        <f t="shared" si="1066"/>
        <v>0.16759273490157867</v>
      </c>
      <c r="N899" s="13">
        <f t="shared" si="1067"/>
        <v>0.22426142499629825</v>
      </c>
      <c r="O899" s="13">
        <f t="shared" si="1068"/>
        <v>7.5095808447388487E-2</v>
      </c>
      <c r="P899" s="13">
        <f t="shared" si="1069"/>
        <v>0.10048820447706507</v>
      </c>
      <c r="Q899" s="13">
        <f t="shared" si="1070"/>
        <v>0.15004584408418944</v>
      </c>
      <c r="R899" s="13">
        <f t="shared" si="1071"/>
        <v>1.6824656658531993E-2</v>
      </c>
      <c r="S899" s="13">
        <f t="shared" si="1072"/>
        <v>1.5063121985798754E-2</v>
      </c>
      <c r="T899" s="13">
        <f t="shared" si="1073"/>
        <v>6.7233308008788115E-2</v>
      </c>
      <c r="U899" s="13">
        <f t="shared" si="1074"/>
        <v>2.2513633896670195E-2</v>
      </c>
      <c r="V899" s="13">
        <f t="shared" si="1075"/>
        <v>1.0035346719539705E-3</v>
      </c>
      <c r="W899" s="13">
        <f t="shared" si="1076"/>
        <v>6.6927115165729772E-2</v>
      </c>
      <c r="X899" s="13">
        <f t="shared" si="1077"/>
        <v>2.9989043518942004E-2</v>
      </c>
      <c r="Y899" s="13">
        <f t="shared" si="1078"/>
        <v>6.7188218777544774E-3</v>
      </c>
      <c r="Z899" s="13">
        <f t="shared" si="1079"/>
        <v>2.5129593562318092E-3</v>
      </c>
      <c r="AA899" s="13">
        <f t="shared" si="1080"/>
        <v>3.3626746798856456E-3</v>
      </c>
      <c r="AB899" s="13">
        <f t="shared" si="1081"/>
        <v>2.249853539155482E-3</v>
      </c>
      <c r="AC899" s="13">
        <f t="shared" si="1082"/>
        <v>3.7607312368864323E-5</v>
      </c>
      <c r="AD899" s="13">
        <f t="shared" si="1083"/>
        <v>2.2389350926775388E-2</v>
      </c>
      <c r="AE899" s="13">
        <f t="shared" si="1084"/>
        <v>1.0032334691870029E-2</v>
      </c>
      <c r="AF899" s="13">
        <f t="shared" si="1085"/>
        <v>2.2476698788381233E-3</v>
      </c>
      <c r="AG899" s="13">
        <f t="shared" si="1086"/>
        <v>3.3571579892433369E-4</v>
      </c>
      <c r="AH899" s="13">
        <f t="shared" si="1087"/>
        <v>2.8150491511830901E-4</v>
      </c>
      <c r="AI899" s="13">
        <f t="shared" si="1088"/>
        <v>3.7669111041697842E-4</v>
      </c>
      <c r="AJ899" s="13">
        <f t="shared" si="1089"/>
        <v>2.5203146560965218E-4</v>
      </c>
      <c r="AK899" s="13">
        <f t="shared" si="1090"/>
        <v>1.1241723506037602E-4</v>
      </c>
      <c r="AL899" s="13">
        <f t="shared" si="1091"/>
        <v>9.0197019515783357E-7</v>
      </c>
      <c r="AM899" s="13">
        <f t="shared" si="1092"/>
        <v>5.9919873573631216E-3</v>
      </c>
      <c r="AN899" s="13">
        <f t="shared" si="1093"/>
        <v>2.6849202924695277E-3</v>
      </c>
      <c r="AO899" s="13">
        <f t="shared" si="1094"/>
        <v>6.0153639744051557E-4</v>
      </c>
      <c r="AP899" s="13">
        <f t="shared" si="1095"/>
        <v>8.9846500213456058E-5</v>
      </c>
      <c r="AQ899" s="13">
        <f t="shared" si="1096"/>
        <v>1.006471965157123E-5</v>
      </c>
      <c r="AR899" s="13">
        <f t="shared" si="1097"/>
        <v>2.522763196762387E-5</v>
      </c>
      <c r="AS899" s="13">
        <f t="shared" si="1098"/>
        <v>3.3757935256942959E-5</v>
      </c>
      <c r="AT899" s="13">
        <f t="shared" si="1099"/>
        <v>2.2586309215911892E-5</v>
      </c>
      <c r="AU899" s="13">
        <f t="shared" si="1100"/>
        <v>1.007449774626182E-5</v>
      </c>
      <c r="AV899" s="13">
        <f t="shared" si="1101"/>
        <v>3.3702553127161086E-6</v>
      </c>
      <c r="AW899" s="13">
        <f t="shared" si="1102"/>
        <v>1.5022754990023675E-8</v>
      </c>
      <c r="AX899" s="13">
        <f t="shared" si="1103"/>
        <v>1.3363463359665781E-3</v>
      </c>
      <c r="AY899" s="13">
        <f t="shared" si="1104"/>
        <v>5.9879689011609007E-4</v>
      </c>
      <c r="AZ899" s="13">
        <f t="shared" si="1105"/>
        <v>1.3415598410473301E-4</v>
      </c>
      <c r="BA899" s="13">
        <f t="shared" si="1106"/>
        <v>2.003776613649424E-5</v>
      </c>
      <c r="BB899" s="13">
        <f t="shared" si="1107"/>
        <v>2.2446561427370756E-6</v>
      </c>
      <c r="BC899" s="13">
        <f t="shared" si="1108"/>
        <v>2.0115939730231058E-7</v>
      </c>
      <c r="BD899" s="13">
        <f t="shared" si="1109"/>
        <v>1.8840210256672365E-6</v>
      </c>
      <c r="BE899" s="13">
        <f t="shared" si="1110"/>
        <v>2.5210713351461752E-6</v>
      </c>
      <c r="BF899" s="13">
        <f t="shared" si="1111"/>
        <v>1.6867647946351287E-6</v>
      </c>
      <c r="BG899" s="13">
        <f t="shared" si="1112"/>
        <v>7.5237206573147063E-7</v>
      </c>
      <c r="BH899" s="13">
        <f t="shared" si="1113"/>
        <v>2.5169353505603373E-7</v>
      </c>
      <c r="BI899" s="13">
        <f t="shared" si="1114"/>
        <v>6.7359901808595903E-8</v>
      </c>
      <c r="BJ899" s="14">
        <f t="shared" si="1115"/>
        <v>0.59165076700711228</v>
      </c>
      <c r="BK899" s="14">
        <f t="shared" si="1116"/>
        <v>0.28478490220907654</v>
      </c>
      <c r="BL899" s="14">
        <f t="shared" si="1117"/>
        <v>0.12117145185999458</v>
      </c>
      <c r="BM899" s="14">
        <f t="shared" si="1118"/>
        <v>0.26521262500000203</v>
      </c>
      <c r="BN899" s="14">
        <f t="shared" si="1119"/>
        <v>0.73430867356505181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1.36879432624113</v>
      </c>
      <c r="F900" s="10">
        <f>VLOOKUP(B900,home!$B$2:$E$405,3,FALSE)</f>
        <v>0.63</v>
      </c>
      <c r="G900" s="10">
        <f>VLOOKUP(C900,away!$B$2:$E$405,4,FALSE)</f>
        <v>1.37</v>
      </c>
      <c r="H900" s="10">
        <f>VLOOKUP(A900,away!$A$2:$E$405,3,FALSE)</f>
        <v>1.1489361702127701</v>
      </c>
      <c r="I900" s="10">
        <f>VLOOKUP(C900,away!$B$2:$E$405,3,FALSE)</f>
        <v>1.19</v>
      </c>
      <c r="J900" s="10">
        <f>VLOOKUP(B900,home!$B$2:$E$405,4,FALSE)</f>
        <v>1.99</v>
      </c>
      <c r="K900" s="12">
        <f t="shared" si="1064"/>
        <v>1.1814063829787194</v>
      </c>
      <c r="L900" s="12">
        <f t="shared" si="1065"/>
        <v>2.7207957446808608</v>
      </c>
      <c r="M900" s="13">
        <f t="shared" si="1066"/>
        <v>2.0197385216940554E-2</v>
      </c>
      <c r="N900" s="13">
        <f t="shared" si="1067"/>
        <v>2.3861319814773602E-2</v>
      </c>
      <c r="O900" s="13">
        <f t="shared" si="1068"/>
        <v>5.4952959751931985E-2</v>
      </c>
      <c r="P900" s="13">
        <f t="shared" si="1069"/>
        <v>6.4921777414505111E-2</v>
      </c>
      <c r="Q900" s="13">
        <f t="shared" si="1070"/>
        <v>1.4094957767735065E-2</v>
      </c>
      <c r="R900" s="13">
        <f t="shared" si="1071"/>
        <v>7.4757889525337587E-2</v>
      </c>
      <c r="S900" s="13">
        <f t="shared" si="1072"/>
        <v>5.2170579723400945E-2</v>
      </c>
      <c r="T900" s="13">
        <f t="shared" si="1073"/>
        <v>3.8349501115910005E-2</v>
      </c>
      <c r="U900" s="13">
        <f t="shared" si="1074"/>
        <v>8.8319447863251785E-2</v>
      </c>
      <c r="V900" s="13">
        <f t="shared" si="1075"/>
        <v>1.8632812163051009E-2</v>
      </c>
      <c r="W900" s="13">
        <f t="shared" si="1076"/>
        <v>5.550624358205896E-3</v>
      </c>
      <c r="X900" s="13">
        <f t="shared" si="1077"/>
        <v>1.5102115134128534E-2</v>
      </c>
      <c r="Y900" s="13">
        <f t="shared" si="1078"/>
        <v>2.0544885296308678E-2</v>
      </c>
      <c r="Z900" s="13">
        <f t="shared" si="1079"/>
        <v>6.7800315900620134E-2</v>
      </c>
      <c r="AA900" s="13">
        <f t="shared" si="1080"/>
        <v>8.009972597296619E-2</v>
      </c>
      <c r="AB900" s="13">
        <f t="shared" si="1081"/>
        <v>4.7315163769654299E-2</v>
      </c>
      <c r="AC900" s="13">
        <f t="shared" si="1082"/>
        <v>3.7432917394465077E-3</v>
      </c>
      <c r="AD900" s="13">
        <f t="shared" si="1083"/>
        <v>1.6393857615754012E-3</v>
      </c>
      <c r="AE900" s="13">
        <f t="shared" si="1084"/>
        <v>4.460433803984744E-3</v>
      </c>
      <c r="AF900" s="13">
        <f t="shared" si="1085"/>
        <v>6.0679646566561794E-3</v>
      </c>
      <c r="AG900" s="13">
        <f t="shared" si="1086"/>
        <v>5.5032308055679973E-3</v>
      </c>
      <c r="AH900" s="13">
        <f t="shared" si="1087"/>
        <v>4.6117702747606334E-2</v>
      </c>
      <c r="AI900" s="13">
        <f t="shared" si="1088"/>
        <v>5.4483748394337353E-2</v>
      </c>
      <c r="AJ900" s="13">
        <f t="shared" si="1089"/>
        <v>3.2183724060838359E-2</v>
      </c>
      <c r="AK900" s="13">
        <f t="shared" si="1090"/>
        <v>1.2674019011166741E-2</v>
      </c>
      <c r="AL900" s="13">
        <f t="shared" si="1091"/>
        <v>4.8129230689142441E-4</v>
      </c>
      <c r="AM900" s="13">
        <f t="shared" si="1092"/>
        <v>3.8735616057792145E-4</v>
      </c>
      <c r="AN900" s="13">
        <f t="shared" si="1093"/>
        <v>1.0539169933763248E-3</v>
      </c>
      <c r="AO900" s="13">
        <f t="shared" si="1094"/>
        <v>1.4337464354125761E-3</v>
      </c>
      <c r="AP900" s="13">
        <f t="shared" si="1095"/>
        <v>1.3003104001406297E-3</v>
      </c>
      <c r="AQ900" s="13">
        <f t="shared" si="1096"/>
        <v>8.8446975086672311E-4</v>
      </c>
      <c r="AR900" s="13">
        <f t="shared" si="1097"/>
        <v>2.509536987802884E-2</v>
      </c>
      <c r="AS900" s="13">
        <f t="shared" si="1098"/>
        <v>2.9647830157115158E-2</v>
      </c>
      <c r="AT900" s="13">
        <f t="shared" si="1099"/>
        <v>1.7513067894542413E-2</v>
      </c>
      <c r="AU900" s="13">
        <f t="shared" si="1100"/>
        <v>6.8966833987173619E-3</v>
      </c>
      <c r="AV900" s="13">
        <f t="shared" si="1101"/>
        <v>2.0369464471570158E-3</v>
      </c>
      <c r="AW900" s="13">
        <f t="shared" si="1102"/>
        <v>4.2973593533823195E-5</v>
      </c>
      <c r="AX900" s="13">
        <f t="shared" si="1103"/>
        <v>7.6270840098814285E-5</v>
      </c>
      <c r="AY900" s="13">
        <f t="shared" si="1104"/>
        <v>2.0751737718408827E-4</v>
      </c>
      <c r="AZ900" s="13">
        <f t="shared" si="1105"/>
        <v>2.8230619839490035E-4</v>
      </c>
      <c r="BA900" s="13">
        <f t="shared" si="1106"/>
        <v>2.5603250109662519E-4</v>
      </c>
      <c r="BB900" s="13">
        <f t="shared" si="1107"/>
        <v>1.7415303487092391E-4</v>
      </c>
      <c r="BC900" s="13">
        <f t="shared" si="1108"/>
        <v>9.4766967240013486E-5</v>
      </c>
      <c r="BD900" s="13">
        <f t="shared" si="1109"/>
        <v>1.1379895929222183E-2</v>
      </c>
      <c r="BE900" s="13">
        <f t="shared" si="1110"/>
        <v>1.3444281688416633E-2</v>
      </c>
      <c r="BF900" s="13">
        <f t="shared" si="1111"/>
        <v>7.9415801006296645E-3</v>
      </c>
      <c r="BG900" s="13">
        <f t="shared" si="1112"/>
        <v>3.1274111406068886E-3</v>
      </c>
      <c r="BH900" s="13">
        <f t="shared" si="1113"/>
        <v>9.2368587092793409E-4</v>
      </c>
      <c r="BI900" s="13">
        <f t="shared" si="1114"/>
        <v>2.1824967675630367E-4</v>
      </c>
      <c r="BJ900" s="14">
        <f t="shared" si="1115"/>
        <v>0.14132526517410562</v>
      </c>
      <c r="BK900" s="14">
        <f t="shared" si="1116"/>
        <v>0.16035465594141965</v>
      </c>
      <c r="BL900" s="14">
        <f t="shared" si="1117"/>
        <v>0.60912938327921096</v>
      </c>
      <c r="BM900" s="14">
        <f t="shared" si="1118"/>
        <v>0.72565878702048214</v>
      </c>
      <c r="BN900" s="14">
        <f t="shared" si="1119"/>
        <v>0.25278628949122389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1.6532258064516101</v>
      </c>
      <c r="F901" s="10">
        <f>VLOOKUP(B901,home!$B$2:$E$405,3,FALSE)</f>
        <v>0.69</v>
      </c>
      <c r="G901" s="10">
        <f>VLOOKUP(C901,away!$B$2:$E$405,4,FALSE)</f>
        <v>1.04</v>
      </c>
      <c r="H901" s="10">
        <f>VLOOKUP(A901,away!$A$2:$E$405,3,FALSE)</f>
        <v>1.30645161290323</v>
      </c>
      <c r="I901" s="10">
        <f>VLOOKUP(C901,away!$B$2:$E$405,3,FALSE)</f>
        <v>0.86</v>
      </c>
      <c r="J901" s="10">
        <f>VLOOKUP(B901,home!$B$2:$E$405,4,FALSE)</f>
        <v>0.87</v>
      </c>
      <c r="K901" s="12">
        <f t="shared" si="1064"/>
        <v>1.1863548387096754</v>
      </c>
      <c r="L901" s="12">
        <f t="shared" si="1065"/>
        <v>0.97748709677419665</v>
      </c>
      <c r="M901" s="13">
        <f t="shared" si="1066"/>
        <v>0.11488289940081424</v>
      </c>
      <c r="N901" s="13">
        <f t="shared" si="1067"/>
        <v>0.13629188358915281</v>
      </c>
      <c r="O901" s="13">
        <f t="shared" si="1068"/>
        <v>0.11229655180430401</v>
      </c>
      <c r="P901" s="13">
        <f t="shared" si="1069"/>
        <v>0.13322355760344776</v>
      </c>
      <c r="Q901" s="13">
        <f t="shared" si="1070"/>
        <v>8.0845267786423633E-2</v>
      </c>
      <c r="R901" s="13">
        <f t="shared" si="1071"/>
        <v>5.488421520047114E-2</v>
      </c>
      <c r="S901" s="13">
        <f t="shared" si="1072"/>
        <v>3.8623059639617208E-2</v>
      </c>
      <c r="T901" s="13">
        <f t="shared" si="1073"/>
        <v>7.9025206096483724E-2</v>
      </c>
      <c r="U901" s="13">
        <f t="shared" si="1074"/>
        <v>6.5112154271862052E-2</v>
      </c>
      <c r="V901" s="13">
        <f t="shared" si="1075"/>
        <v>4.9765664163315048E-3</v>
      </c>
      <c r="W901" s="13">
        <f t="shared" si="1076"/>
        <v>3.1970391541734394E-2</v>
      </c>
      <c r="X901" s="13">
        <f t="shared" si="1077"/>
        <v>3.1250645210864285E-2</v>
      </c>
      <c r="Y901" s="13">
        <f t="shared" si="1078"/>
        <v>1.527355122974409E-2</v>
      </c>
      <c r="Z901" s="13">
        <f t="shared" si="1079"/>
        <v>1.7882870725012927E-2</v>
      </c>
      <c r="AA901" s="13">
        <f t="shared" si="1080"/>
        <v>2.1215430214638682E-2</v>
      </c>
      <c r="AB901" s="13">
        <f t="shared" si="1081"/>
        <v>1.2584514145222027E-2</v>
      </c>
      <c r="AC901" s="13">
        <f t="shared" si="1082"/>
        <v>3.6069112879911797E-4</v>
      </c>
      <c r="AD901" s="13">
        <f t="shared" si="1083"/>
        <v>9.4820571752448624E-3</v>
      </c>
      <c r="AE901" s="13">
        <f t="shared" si="1084"/>
        <v>9.2685885396770404E-3</v>
      </c>
      <c r="AF901" s="13">
        <f t="shared" si="1085"/>
        <v>4.5299628514217502E-3</v>
      </c>
      <c r="AG901" s="13">
        <f t="shared" si="1086"/>
        <v>1.4759934120437363E-3</v>
      </c>
      <c r="AH901" s="13">
        <f t="shared" si="1087"/>
        <v>4.3700688467452889E-3</v>
      </c>
      <c r="AI901" s="13">
        <f t="shared" si="1088"/>
        <v>5.1844523218306827E-3</v>
      </c>
      <c r="AJ901" s="13">
        <f t="shared" si="1089"/>
        <v>3.0753000490317214E-3</v>
      </c>
      <c r="AK901" s="13">
        <f t="shared" si="1090"/>
        <v>1.2161323645509623E-3</v>
      </c>
      <c r="AL901" s="13">
        <f t="shared" si="1091"/>
        <v>1.6730968882312641E-5</v>
      </c>
      <c r="AM901" s="13">
        <f t="shared" si="1092"/>
        <v>2.2498168821547073E-3</v>
      </c>
      <c r="AN901" s="13">
        <f t="shared" si="1093"/>
        <v>2.1991669724109801E-3</v>
      </c>
      <c r="AO901" s="13">
        <f t="shared" si="1094"/>
        <v>1.0748286695918541E-3</v>
      </c>
      <c r="AP901" s="13">
        <f t="shared" si="1095"/>
        <v>3.50210385256338E-4</v>
      </c>
      <c r="AQ901" s="13">
        <f t="shared" si="1096"/>
        <v>8.5581533186097669E-5</v>
      </c>
      <c r="AR901" s="13">
        <f t="shared" si="1097"/>
        <v>8.5433718194168301E-4</v>
      </c>
      <c r="AS901" s="13">
        <f t="shared" si="1098"/>
        <v>1.0135470496861038E-3</v>
      </c>
      <c r="AT901" s="13">
        <f t="shared" si="1099"/>
        <v>6.0121322332751259E-4</v>
      </c>
      <c r="AU901" s="13">
        <f t="shared" si="1100"/>
        <v>2.377507388636119E-4</v>
      </c>
      <c r="AV901" s="13">
        <f t="shared" si="1101"/>
        <v>7.0514184864411562E-5</v>
      </c>
      <c r="AW901" s="13">
        <f t="shared" si="1102"/>
        <v>5.3894473035869017E-7</v>
      </c>
      <c r="AX901" s="13">
        <f t="shared" si="1103"/>
        <v>4.4484685739249206E-4</v>
      </c>
      <c r="AY901" s="13">
        <f t="shared" si="1104"/>
        <v>4.3483206314171214E-4</v>
      </c>
      <c r="AZ901" s="13">
        <f t="shared" si="1105"/>
        <v>2.1252136549236317E-4</v>
      </c>
      <c r="BA901" s="13">
        <f t="shared" si="1106"/>
        <v>6.9245630852539348E-5</v>
      </c>
      <c r="BB901" s="13">
        <f t="shared" si="1107"/>
        <v>1.6921677666586603E-5</v>
      </c>
      <c r="BC901" s="13">
        <f t="shared" si="1108"/>
        <v>3.3081443149721013E-6</v>
      </c>
      <c r="BD901" s="13">
        <f t="shared" si="1109"/>
        <v>1.3918392860707066E-4</v>
      </c>
      <c r="BE901" s="13">
        <f t="shared" si="1110"/>
        <v>1.6512152717362028E-4</v>
      </c>
      <c r="BF901" s="13">
        <f t="shared" si="1111"/>
        <v>9.7946361368777797E-5</v>
      </c>
      <c r="BG901" s="13">
        <f t="shared" si="1112"/>
        <v>3.8733046581285341E-5</v>
      </c>
      <c r="BH901" s="13">
        <f t="shared" si="1113"/>
        <v>1.148778430741877E-5</v>
      </c>
      <c r="BI901" s="13">
        <f t="shared" si="1114"/>
        <v>2.7257176998318668E-6</v>
      </c>
      <c r="BJ901" s="14">
        <f t="shared" si="1115"/>
        <v>0.40655482761425099</v>
      </c>
      <c r="BK901" s="14">
        <f t="shared" si="1116"/>
        <v>0.29251833722103382</v>
      </c>
      <c r="BL901" s="14">
        <f t="shared" si="1117"/>
        <v>0.28317137996307795</v>
      </c>
      <c r="BM901" s="14">
        <f t="shared" si="1118"/>
        <v>0.36726874702035084</v>
      </c>
      <c r="BN901" s="14">
        <f t="shared" si="1119"/>
        <v>0.6324243753846136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1.6532258064516101</v>
      </c>
      <c r="F902" s="10">
        <f>VLOOKUP(B902,home!$B$2:$E$405,3,FALSE)</f>
        <v>0.5</v>
      </c>
      <c r="G902" s="10">
        <f>VLOOKUP(C902,away!$B$2:$E$405,4,FALSE)</f>
        <v>0.71</v>
      </c>
      <c r="H902" s="10">
        <f>VLOOKUP(A902,away!$A$2:$E$405,3,FALSE)</f>
        <v>1.30645161290323</v>
      </c>
      <c r="I902" s="10">
        <f>VLOOKUP(C902,away!$B$2:$E$405,3,FALSE)</f>
        <v>0.6</v>
      </c>
      <c r="J902" s="10">
        <f>VLOOKUP(B902,home!$B$2:$E$405,4,FALSE)</f>
        <v>0.51</v>
      </c>
      <c r="K902" s="12">
        <f t="shared" si="1064"/>
        <v>0.5868951612903216</v>
      </c>
      <c r="L902" s="12">
        <f t="shared" si="1065"/>
        <v>0.39977419354838839</v>
      </c>
      <c r="M902" s="13">
        <f t="shared" si="1066"/>
        <v>0.37281634440684391</v>
      </c>
      <c r="N902" s="13">
        <f t="shared" si="1067"/>
        <v>0.21880410858232274</v>
      </c>
      <c r="O902" s="13">
        <f t="shared" si="1068"/>
        <v>0.14904235342690425</v>
      </c>
      <c r="P902" s="13">
        <f t="shared" si="1069"/>
        <v>8.7472236053572072E-2</v>
      </c>
      <c r="Q902" s="13">
        <f t="shared" si="1070"/>
        <v>6.4207536298703669E-2</v>
      </c>
      <c r="R902" s="13">
        <f t="shared" si="1071"/>
        <v>2.9791643322897261E-2</v>
      </c>
      <c r="S902" s="13">
        <f t="shared" si="1072"/>
        <v>5.1308051504456624E-3</v>
      </c>
      <c r="T902" s="13">
        <f t="shared" si="1073"/>
        <v>2.5668516043543133E-2</v>
      </c>
      <c r="U902" s="13">
        <f t="shared" si="1074"/>
        <v>1.7484571313095519E-2</v>
      </c>
      <c r="V902" s="13">
        <f t="shared" si="1075"/>
        <v>1.3375754756040915E-4</v>
      </c>
      <c r="W902" s="13">
        <f t="shared" si="1076"/>
        <v>1.2561030790693959E-2</v>
      </c>
      <c r="X902" s="13">
        <f t="shared" si="1077"/>
        <v>5.0215759544861528E-3</v>
      </c>
      <c r="Y902" s="13">
        <f t="shared" si="1078"/>
        <v>1.0037482387733401E-3</v>
      </c>
      <c r="Z902" s="13">
        <f t="shared" si="1079"/>
        <v>3.969976727964163E-3</v>
      </c>
      <c r="AA902" s="13">
        <f t="shared" si="1080"/>
        <v>2.3299601320773502E-3</v>
      </c>
      <c r="AB902" s="13">
        <f t="shared" si="1081"/>
        <v>6.8372116375777772E-4</v>
      </c>
      <c r="AC902" s="13">
        <f t="shared" si="1082"/>
        <v>1.9614335499369633E-6</v>
      </c>
      <c r="AD902" s="13">
        <f t="shared" si="1083"/>
        <v>1.8430020479692562E-3</v>
      </c>
      <c r="AE902" s="13">
        <f t="shared" si="1084"/>
        <v>7.3678465743493753E-4</v>
      </c>
      <c r="AF902" s="13">
        <f t="shared" si="1085"/>
        <v>1.4727374612243888E-4</v>
      </c>
      <c r="AG902" s="13">
        <f t="shared" si="1086"/>
        <v>1.9625414362316041E-5</v>
      </c>
      <c r="AH902" s="13">
        <f t="shared" si="1087"/>
        <v>3.9677356120693564E-4</v>
      </c>
      <c r="AI902" s="13">
        <f t="shared" si="1088"/>
        <v>2.3286448320027978E-4</v>
      </c>
      <c r="AJ902" s="13">
        <f t="shared" si="1089"/>
        <v>6.833351921330779E-5</v>
      </c>
      <c r="AK902" s="13">
        <f t="shared" si="1090"/>
        <v>1.3368203926743191E-5</v>
      </c>
      <c r="AL902" s="13">
        <f t="shared" si="1091"/>
        <v>1.8408096217611257E-8</v>
      </c>
      <c r="AM902" s="13">
        <f t="shared" si="1092"/>
        <v>2.1632979684026198E-4</v>
      </c>
      <c r="AN902" s="13">
        <f t="shared" si="1093"/>
        <v>8.6483070072302431E-5</v>
      </c>
      <c r="AO902" s="13">
        <f t="shared" si="1094"/>
        <v>1.7286849796871733E-5</v>
      </c>
      <c r="AP902" s="13">
        <f t="shared" si="1095"/>
        <v>2.3036121455121739E-6</v>
      </c>
      <c r="AQ902" s="13">
        <f t="shared" si="1096"/>
        <v>2.3023117193010049E-7</v>
      </c>
      <c r="AR902" s="13">
        <f t="shared" si="1097"/>
        <v>3.172396609056497E-5</v>
      </c>
      <c r="AS902" s="13">
        <f t="shared" si="1098"/>
        <v>1.861864219549082E-5</v>
      </c>
      <c r="AT902" s="13">
        <f t="shared" si="1099"/>
        <v>5.4635955071646856E-6</v>
      </c>
      <c r="AU902" s="13">
        <f t="shared" si="1100"/>
        <v>1.0688525888008318E-6</v>
      </c>
      <c r="AV902" s="13">
        <f t="shared" si="1101"/>
        <v>1.5682610312496045E-7</v>
      </c>
      <c r="AW902" s="13">
        <f t="shared" si="1102"/>
        <v>1.1997248643859802E-10</v>
      </c>
      <c r="AX902" s="13">
        <f t="shared" si="1103"/>
        <v>2.1160485168078009E-5</v>
      </c>
      <c r="AY902" s="13">
        <f t="shared" si="1104"/>
        <v>8.4594158931610199E-6</v>
      </c>
      <c r="AZ902" s="13">
        <f t="shared" si="1105"/>
        <v>1.6909280832894332E-6</v>
      </c>
      <c r="BA902" s="13">
        <f t="shared" si="1106"/>
        <v>2.2532980361511852E-7</v>
      </c>
      <c r="BB902" s="13">
        <f t="shared" si="1107"/>
        <v>2.2520260130662683E-8</v>
      </c>
      <c r="BC902" s="13">
        <f t="shared" si="1108"/>
        <v>1.8006037664471197E-9</v>
      </c>
      <c r="BD902" s="13">
        <f t="shared" si="1109"/>
        <v>2.1137371600020052E-6</v>
      </c>
      <c r="BE902" s="13">
        <f t="shared" si="1110"/>
        <v>1.2405421114447232E-6</v>
      </c>
      <c r="BF902" s="13">
        <f t="shared" si="1111"/>
        <v>3.6403408129189342E-7</v>
      </c>
      <c r="BG902" s="13">
        <f t="shared" si="1112"/>
        <v>7.1216613618326634E-8</v>
      </c>
      <c r="BH902" s="13">
        <f t="shared" si="1113"/>
        <v>1.0449171484019577E-8</v>
      </c>
      <c r="BI902" s="13">
        <f t="shared" si="1114"/>
        <v>1.2265136366927801E-9</v>
      </c>
      <c r="BJ902" s="14">
        <f t="shared" si="1115"/>
        <v>0.33036739581425095</v>
      </c>
      <c r="BK902" s="14">
        <f t="shared" si="1116"/>
        <v>0.46556358241596135</v>
      </c>
      <c r="BL902" s="14">
        <f t="shared" si="1117"/>
        <v>0.20010442221441604</v>
      </c>
      <c r="BM902" s="14">
        <f t="shared" si="1118"/>
        <v>7.7862695785427899E-2</v>
      </c>
      <c r="BN902" s="14">
        <f t="shared" si="1119"/>
        <v>0.92213422209124396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1.6532258064516101</v>
      </c>
      <c r="F903" s="10">
        <f>VLOOKUP(B903,home!$B$2:$E$405,3,FALSE)</f>
        <v>0.45</v>
      </c>
      <c r="G903" s="10">
        <f>VLOOKUP(C903,away!$B$2:$E$405,4,FALSE)</f>
        <v>1.31</v>
      </c>
      <c r="H903" s="10">
        <f>VLOOKUP(A903,away!$A$2:$E$405,3,FALSE)</f>
        <v>1.30645161290323</v>
      </c>
      <c r="I903" s="10">
        <f>VLOOKUP(C903,away!$B$2:$E$405,3,FALSE)</f>
        <v>0.71</v>
      </c>
      <c r="J903" s="10">
        <f>VLOOKUP(B903,home!$B$2:$E$405,4,FALSE)</f>
        <v>1.05</v>
      </c>
      <c r="K903" s="12">
        <f t="shared" si="1064"/>
        <v>0.97457661290322417</v>
      </c>
      <c r="L903" s="12">
        <f t="shared" si="1065"/>
        <v>0.97395967741935796</v>
      </c>
      <c r="M903" s="13">
        <f t="shared" si="1066"/>
        <v>0.1424824720035868</v>
      </c>
      <c r="N903" s="13">
        <f t="shared" si="1067"/>
        <v>0.1388600849633341</v>
      </c>
      <c r="O903" s="13">
        <f t="shared" si="1068"/>
        <v>0.13877218247052608</v>
      </c>
      <c r="P903" s="13">
        <f t="shared" si="1069"/>
        <v>0.13524412355731349</v>
      </c>
      <c r="Q903" s="13">
        <f t="shared" si="1070"/>
        <v>6.7664895635510036E-2</v>
      </c>
      <c r="R903" s="13">
        <f t="shared" si="1071"/>
        <v>6.7579255036886943E-2</v>
      </c>
      <c r="S903" s="13">
        <f t="shared" si="1072"/>
        <v>3.2093373836757672E-2</v>
      </c>
      <c r="T903" s="13">
        <f t="shared" si="1073"/>
        <v>6.590287992577587E-2</v>
      </c>
      <c r="U903" s="13">
        <f t="shared" si="1074"/>
        <v>6.5861161476372429E-2</v>
      </c>
      <c r="V903" s="13">
        <f t="shared" si="1075"/>
        <v>3.3847751824521051E-3</v>
      </c>
      <c r="W903" s="13">
        <f t="shared" si="1076"/>
        <v>2.198154160030184E-2</v>
      </c>
      <c r="X903" s="13">
        <f t="shared" si="1077"/>
        <v>2.1409135166210177E-2</v>
      </c>
      <c r="Y903" s="13">
        <f t="shared" si="1078"/>
        <v>1.0425817190154748E-2</v>
      </c>
      <c r="Z903" s="13">
        <f t="shared" si="1079"/>
        <v>2.193982314532231E-2</v>
      </c>
      <c r="AA903" s="13">
        <f t="shared" si="1080"/>
        <v>2.1382038528663976E-2</v>
      </c>
      <c r="AB903" s="13">
        <f t="shared" si="1081"/>
        <v>1.0419217343115789E-2</v>
      </c>
      <c r="AC903" s="13">
        <f t="shared" si="1082"/>
        <v>2.0080143304300485E-4</v>
      </c>
      <c r="AD903" s="13">
        <f t="shared" si="1083"/>
        <v>5.3556740898033708E-3</v>
      </c>
      <c r="AE903" s="13">
        <f t="shared" si="1084"/>
        <v>5.2162106088681041E-3</v>
      </c>
      <c r="AF903" s="13">
        <f t="shared" si="1085"/>
        <v>2.5401894009823059E-3</v>
      </c>
      <c r="AG903" s="13">
        <f t="shared" si="1086"/>
        <v>8.2468068318826621E-4</v>
      </c>
      <c r="AH903" s="13">
        <f t="shared" si="1087"/>
        <v>5.3421257683139694E-3</v>
      </c>
      <c r="AI903" s="13">
        <f t="shared" si="1088"/>
        <v>5.2063108369864624E-3</v>
      </c>
      <c r="AJ903" s="13">
        <f t="shared" si="1089"/>
        <v>2.5369743906158079E-3</v>
      </c>
      <c r="AK903" s="13">
        <f t="shared" si="1090"/>
        <v>8.2415863620952513E-4</v>
      </c>
      <c r="AL903" s="13">
        <f t="shared" si="1091"/>
        <v>7.6240153442228713E-6</v>
      </c>
      <c r="AM903" s="13">
        <f t="shared" si="1092"/>
        <v>1.0439029428508258E-3</v>
      </c>
      <c r="AN903" s="13">
        <f t="shared" si="1093"/>
        <v>1.0167193734761087E-3</v>
      </c>
      <c r="AO903" s="13">
        <f t="shared" si="1094"/>
        <v>4.9512183650840134E-4</v>
      </c>
      <c r="AP903" s="13">
        <f t="shared" si="1095"/>
        <v>1.6074290138966756E-4</v>
      </c>
      <c r="AQ903" s="13">
        <f t="shared" si="1096"/>
        <v>3.9139276096233061E-5</v>
      </c>
      <c r="AR903" s="13">
        <f t="shared" si="1097"/>
        <v>1.0406030180081431E-3</v>
      </c>
      <c r="AS903" s="13">
        <f t="shared" si="1098"/>
        <v>1.0141473646672488E-3</v>
      </c>
      <c r="AT903" s="13">
        <f t="shared" si="1099"/>
        <v>4.9418215182106908E-4</v>
      </c>
      <c r="AU903" s="13">
        <f t="shared" si="1100"/>
        <v>1.6053945589300148E-4</v>
      </c>
      <c r="AV903" s="13">
        <f t="shared" si="1101"/>
        <v>3.9114499790381978E-5</v>
      </c>
      <c r="AW903" s="13">
        <f t="shared" si="1102"/>
        <v>2.0101951620153098E-7</v>
      </c>
      <c r="AX903" s="13">
        <f t="shared" si="1103"/>
        <v>1.6956056570721089E-4</v>
      </c>
      <c r="AY903" s="13">
        <f t="shared" si="1104"/>
        <v>1.6514515387923895E-4</v>
      </c>
      <c r="AZ903" s="13">
        <f t="shared" si="1105"/>
        <v>8.0422360399796903E-5</v>
      </c>
      <c r="BA903" s="13">
        <f t="shared" si="1106"/>
        <v>2.6109378730763182E-5</v>
      </c>
      <c r="BB903" s="13">
        <f t="shared" si="1107"/>
        <v>6.3573705215584874E-6</v>
      </c>
      <c r="BC903" s="13">
        <f t="shared" si="1108"/>
        <v>1.2383645084824885E-6</v>
      </c>
      <c r="BD903" s="13">
        <f t="shared" si="1109"/>
        <v>1.6891756329013682E-4</v>
      </c>
      <c r="BE903" s="13">
        <f t="shared" si="1110"/>
        <v>1.6462310669116756E-4</v>
      </c>
      <c r="BF903" s="13">
        <f t="shared" si="1111"/>
        <v>8.0218914862342075E-5</v>
      </c>
      <c r="BG903" s="13">
        <f t="shared" si="1112"/>
        <v>2.6059826112437818E-5</v>
      </c>
      <c r="BH903" s="13">
        <f t="shared" si="1113"/>
        <v>6.3493242663766604E-6</v>
      </c>
      <c r="BI903" s="13">
        <f t="shared" si="1114"/>
        <v>1.2375805875499234E-6</v>
      </c>
      <c r="BJ903" s="14">
        <f t="shared" si="1115"/>
        <v>0.34338556878819709</v>
      </c>
      <c r="BK903" s="14">
        <f t="shared" si="1116"/>
        <v>0.31357831518237655</v>
      </c>
      <c r="BL903" s="14">
        <f t="shared" si="1117"/>
        <v>0.32111941729368082</v>
      </c>
      <c r="BM903" s="14">
        <f t="shared" si="1118"/>
        <v>0.30925516660805624</v>
      </c>
      <c r="BN903" s="14">
        <f t="shared" si="1119"/>
        <v>0.69060301366715748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1.6532258064516101</v>
      </c>
      <c r="F904" s="10">
        <f>VLOOKUP(B904,home!$B$2:$E$405,3,FALSE)</f>
        <v>0.43</v>
      </c>
      <c r="G904" s="10">
        <f>VLOOKUP(C904,away!$B$2:$E$405,4,FALSE)</f>
        <v>0.78</v>
      </c>
      <c r="H904" s="10">
        <f>VLOOKUP(A904,away!$A$2:$E$405,3,FALSE)</f>
        <v>1.30645161290323</v>
      </c>
      <c r="I904" s="10">
        <f>VLOOKUP(C904,away!$B$2:$E$405,3,FALSE)</f>
        <v>0.6</v>
      </c>
      <c r="J904" s="10">
        <f>VLOOKUP(B904,home!$B$2:$E$405,4,FALSE)</f>
        <v>1.2</v>
      </c>
      <c r="K904" s="12">
        <f t="shared" si="1064"/>
        <v>0.5544919354838701</v>
      </c>
      <c r="L904" s="12">
        <f t="shared" si="1065"/>
        <v>0.94064516129032549</v>
      </c>
      <c r="M904" s="13">
        <f t="shared" si="1066"/>
        <v>0.22421786307754779</v>
      </c>
      <c r="N904" s="13">
        <f t="shared" si="1067"/>
        <v>0.12432699686792685</v>
      </c>
      <c r="O904" s="13">
        <f t="shared" si="1068"/>
        <v>0.21090944797875208</v>
      </c>
      <c r="P904" s="13">
        <f t="shared" si="1069"/>
        <v>0.11694758802157285</v>
      </c>
      <c r="Q904" s="13">
        <f t="shared" si="1070"/>
        <v>3.4469158563096909E-2</v>
      </c>
      <c r="R904" s="13">
        <f t="shared" si="1071"/>
        <v>9.9195475855813342E-2</v>
      </c>
      <c r="S904" s="13">
        <f t="shared" si="1072"/>
        <v>1.5249385303584511E-2</v>
      </c>
      <c r="T904" s="13">
        <f t="shared" si="1073"/>
        <v>3.2423247216126098E-2</v>
      </c>
      <c r="U904" s="13">
        <f t="shared" si="1074"/>
        <v>5.5003091398533446E-2</v>
      </c>
      <c r="V904" s="13">
        <f t="shared" si="1075"/>
        <v>8.8375297409785134E-4</v>
      </c>
      <c r="W904" s="13">
        <f t="shared" si="1076"/>
        <v>6.3709568153840065E-3</v>
      </c>
      <c r="X904" s="13">
        <f t="shared" si="1077"/>
        <v>5.9928097011805875E-3</v>
      </c>
      <c r="Y904" s="13">
        <f t="shared" si="1078"/>
        <v>2.8185537239746195E-3</v>
      </c>
      <c r="Z904" s="13">
        <f t="shared" si="1079"/>
        <v>3.1102581461887383E-2</v>
      </c>
      <c r="AA904" s="13">
        <f t="shared" si="1080"/>
        <v>1.7246130593346672E-2</v>
      </c>
      <c r="AB904" s="13">
        <f t="shared" si="1081"/>
        <v>4.781420166156191E-3</v>
      </c>
      <c r="AC904" s="13">
        <f t="shared" si="1082"/>
        <v>2.8809250885791862E-5</v>
      </c>
      <c r="AD904" s="13">
        <f t="shared" si="1083"/>
        <v>8.8316104386160774E-4</v>
      </c>
      <c r="AE904" s="13">
        <f t="shared" si="1084"/>
        <v>8.3074116254853428E-4</v>
      </c>
      <c r="AF904" s="13">
        <f t="shared" si="1085"/>
        <v>3.9071632741798914E-4</v>
      </c>
      <c r="AG904" s="13">
        <f t="shared" si="1086"/>
        <v>1.2250847427428601E-4</v>
      </c>
      <c r="AH904" s="13">
        <f t="shared" si="1087"/>
        <v>7.3141231889406353E-3</v>
      </c>
      <c r="AI904" s="13">
        <f t="shared" si="1088"/>
        <v>4.0556223234031489E-3</v>
      </c>
      <c r="AJ904" s="13">
        <f t="shared" si="1089"/>
        <v>1.1244049358477011E-3</v>
      </c>
      <c r="AK904" s="13">
        <f t="shared" si="1090"/>
        <v>2.0782448971526954E-4</v>
      </c>
      <c r="AL904" s="13">
        <f t="shared" si="1091"/>
        <v>6.0105334295090724E-7</v>
      </c>
      <c r="AM904" s="13">
        <f t="shared" si="1092"/>
        <v>9.794113531095564E-5</v>
      </c>
      <c r="AN904" s="13">
        <f t="shared" si="1093"/>
        <v>9.2127855021531475E-5</v>
      </c>
      <c r="AO904" s="13">
        <f t="shared" si="1094"/>
        <v>4.3329810523030079E-5</v>
      </c>
      <c r="AP904" s="13">
        <f t="shared" si="1095"/>
        <v>1.358599220270496E-5</v>
      </c>
      <c r="AQ904" s="13">
        <f t="shared" si="1096"/>
        <v>3.1948994567006274E-6</v>
      </c>
      <c r="AR904" s="13">
        <f t="shared" si="1097"/>
        <v>1.3759989173516753E-3</v>
      </c>
      <c r="AS904" s="13">
        <f t="shared" si="1098"/>
        <v>7.6298030290604022E-4</v>
      </c>
      <c r="AT904" s="13">
        <f t="shared" si="1099"/>
        <v>2.1153321244721989E-4</v>
      </c>
      <c r="AU904" s="13">
        <f t="shared" si="1100"/>
        <v>3.9097820129659878E-5</v>
      </c>
      <c r="AV904" s="13">
        <f t="shared" si="1101"/>
        <v>5.4198564892238306E-6</v>
      </c>
      <c r="AW904" s="13">
        <f t="shared" si="1102"/>
        <v>8.7082637898109255E-9</v>
      </c>
      <c r="AX904" s="13">
        <f t="shared" si="1103"/>
        <v>9.0512616136765621E-6</v>
      </c>
      <c r="AY904" s="13">
        <f t="shared" si="1104"/>
        <v>8.5140254404777224E-6</v>
      </c>
      <c r="AZ904" s="13">
        <f t="shared" si="1105"/>
        <v>4.0043384168440501E-6</v>
      </c>
      <c r="BA904" s="13">
        <f t="shared" si="1106"/>
        <v>1.2555538519911061E-6</v>
      </c>
      <c r="BB904" s="13">
        <f t="shared" si="1107"/>
        <v>2.9525766390371581E-7</v>
      </c>
      <c r="BC904" s="13">
        <f t="shared" si="1108"/>
        <v>5.554653857698312E-8</v>
      </c>
      <c r="BD904" s="13">
        <f t="shared" si="1109"/>
        <v>2.1572112059126323E-4</v>
      </c>
      <c r="BE904" s="13">
        <f t="shared" si="1110"/>
        <v>1.1961562168139889E-4</v>
      </c>
      <c r="BF904" s="13">
        <f t="shared" si="1111"/>
        <v>3.3162948790112623E-5</v>
      </c>
      <c r="BG904" s="13">
        <f t="shared" si="1112"/>
        <v>6.1295292203273393E-6</v>
      </c>
      <c r="BH904" s="13">
        <f t="shared" si="1113"/>
        <v>8.4969363024606081E-7</v>
      </c>
      <c r="BI904" s="13">
        <f t="shared" si="1114"/>
        <v>9.4229653120690882E-8</v>
      </c>
      <c r="BJ904" s="14">
        <f t="shared" si="1115"/>
        <v>0.20890220557183181</v>
      </c>
      <c r="BK904" s="14">
        <f t="shared" si="1116"/>
        <v>0.35733651370647224</v>
      </c>
      <c r="BL904" s="14">
        <f t="shared" si="1117"/>
        <v>0.40260814418339885</v>
      </c>
      <c r="BM904" s="14">
        <f t="shared" si="1118"/>
        <v>0.18987440924170362</v>
      </c>
      <c r="BN904" s="14">
        <f t="shared" si="1119"/>
        <v>0.81006653036470988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1.3831775700934601</v>
      </c>
      <c r="F905" s="10">
        <f>VLOOKUP(B905,home!$B$2:$E$405,3,FALSE)</f>
        <v>1.2</v>
      </c>
      <c r="G905" s="10">
        <f>VLOOKUP(C905,away!$B$2:$E$405,4,FALSE)</f>
        <v>1.33</v>
      </c>
      <c r="H905" s="10">
        <f>VLOOKUP(A905,away!$A$2:$E$405,3,FALSE)</f>
        <v>1.2429906542056099</v>
      </c>
      <c r="I905" s="10">
        <f>VLOOKUP(C905,away!$B$2:$E$405,3,FALSE)</f>
        <v>1.45</v>
      </c>
      <c r="J905" s="10">
        <f>VLOOKUP(B905,home!$B$2:$E$405,4,FALSE)</f>
        <v>1.47</v>
      </c>
      <c r="K905" s="12">
        <f t="shared" si="1064"/>
        <v>2.2075514018691624</v>
      </c>
      <c r="L905" s="12">
        <f t="shared" si="1065"/>
        <v>2.6494345794392573</v>
      </c>
      <c r="M905" s="13">
        <f t="shared" si="1066"/>
        <v>7.7738792337424534E-3</v>
      </c>
      <c r="N905" s="13">
        <f t="shared" si="1067"/>
        <v>1.7161238000409723E-2</v>
      </c>
      <c r="O905" s="13">
        <f t="shared" si="1068"/>
        <v>2.0596384458262017E-2</v>
      </c>
      <c r="P905" s="13">
        <f t="shared" si="1069"/>
        <v>4.5467577384272539E-2</v>
      </c>
      <c r="Q905" s="13">
        <f t="shared" si="1070"/>
        <v>1.8942157502807415E-2</v>
      </c>
      <c r="R905" s="13">
        <f t="shared" si="1071"/>
        <v>2.728438659757234E-2</v>
      </c>
      <c r="S905" s="13">
        <f t="shared" si="1072"/>
        <v>6.6482271303550486E-2</v>
      </c>
      <c r="T905" s="13">
        <f t="shared" si="1073"/>
        <v>5.0186007097122738E-2</v>
      </c>
      <c r="U905" s="13">
        <f t="shared" si="1074"/>
        <v>6.0231685882611005E-2</v>
      </c>
      <c r="V905" s="13">
        <f t="shared" si="1075"/>
        <v>4.3204338876214533E-2</v>
      </c>
      <c r="W905" s="13">
        <f t="shared" si="1076"/>
        <v>1.3938595449916328E-2</v>
      </c>
      <c r="X905" s="13">
        <f t="shared" si="1077"/>
        <v>3.6929396773823016E-2</v>
      </c>
      <c r="Y905" s="13">
        <f t="shared" si="1078"/>
        <v>4.8921010405199625E-2</v>
      </c>
      <c r="Z905" s="13">
        <f t="shared" si="1079"/>
        <v>2.4096065776799062E-2</v>
      </c>
      <c r="AA905" s="13">
        <f t="shared" si="1080"/>
        <v>5.3193303785104312E-2</v>
      </c>
      <c r="AB905" s="13">
        <f t="shared" si="1081"/>
        <v>5.8713476170429636E-2</v>
      </c>
      <c r="AC905" s="13">
        <f t="shared" si="1082"/>
        <v>1.5793246220176766E-2</v>
      </c>
      <c r="AD905" s="13">
        <f t="shared" si="1083"/>
        <v>7.6925414813874783E-3</v>
      </c>
      <c r="AE905" s="13">
        <f t="shared" si="1084"/>
        <v>2.0380885404558877E-2</v>
      </c>
      <c r="AF905" s="13">
        <f t="shared" si="1085"/>
        <v>2.6998911275213575E-2</v>
      </c>
      <c r="AG905" s="13">
        <f t="shared" si="1086"/>
        <v>2.3843949713254434E-2</v>
      </c>
      <c r="AH905" s="13">
        <f t="shared" si="1087"/>
        <v>1.5960237474373577E-2</v>
      </c>
      <c r="AI905" s="13">
        <f t="shared" si="1088"/>
        <v>3.5233044610718127E-2</v>
      </c>
      <c r="AJ905" s="13">
        <f t="shared" si="1089"/>
        <v>3.888937851125477E-2</v>
      </c>
      <c r="AK905" s="13">
        <f t="shared" si="1090"/>
        <v>2.8616767350113651E-2</v>
      </c>
      <c r="AL905" s="13">
        <f t="shared" si="1091"/>
        <v>3.6948381783341033E-3</v>
      </c>
      <c r="AM905" s="13">
        <f t="shared" si="1092"/>
        <v>3.3963361462347233E-3</v>
      </c>
      <c r="AN905" s="13">
        <f t="shared" si="1093"/>
        <v>8.9983704292337426E-3</v>
      </c>
      <c r="AO905" s="13">
        <f t="shared" si="1094"/>
        <v>1.1920296886907777E-2</v>
      </c>
      <c r="AP905" s="13">
        <f t="shared" si="1095"/>
        <v>1.0527348923118532E-2</v>
      </c>
      <c r="AQ905" s="13">
        <f t="shared" si="1096"/>
        <v>6.9728805666832159E-3</v>
      </c>
      <c r="AR905" s="13">
        <f t="shared" si="1097"/>
        <v>8.4571210121335266E-3</v>
      </c>
      <c r="AS905" s="13">
        <f t="shared" si="1098"/>
        <v>1.8669529346112514E-2</v>
      </c>
      <c r="AT905" s="13">
        <f t="shared" si="1099"/>
        <v>2.0606972840124076E-2</v>
      </c>
      <c r="AU905" s="13">
        <f t="shared" si="1100"/>
        <v>1.5163650593831887E-2</v>
      </c>
      <c r="AV905" s="13">
        <f t="shared" si="1101"/>
        <v>8.3686345314669345E-3</v>
      </c>
      <c r="AW905" s="13">
        <f t="shared" si="1102"/>
        <v>6.0028424728697722E-4</v>
      </c>
      <c r="AX905" s="13">
        <f t="shared" si="1103"/>
        <v>1.2495977701398944E-3</v>
      </c>
      <c r="AY905" s="13">
        <f t="shared" si="1104"/>
        <v>3.3107275425988251E-3</v>
      </c>
      <c r="AZ905" s="13">
        <f t="shared" si="1105"/>
        <v>4.3857780172316422E-3</v>
      </c>
      <c r="BA905" s="13">
        <f t="shared" si="1106"/>
        <v>3.8732773121993519E-3</v>
      </c>
      <c r="BB905" s="13">
        <f t="shared" si="1107"/>
        <v>2.5654987116746266E-3</v>
      </c>
      <c r="BC905" s="13">
        <f t="shared" si="1108"/>
        <v>1.3594242000435242E-3</v>
      </c>
      <c r="BD905" s="13">
        <f t="shared" si="1109"/>
        <v>3.7344314753414822E-3</v>
      </c>
      <c r="BE905" s="13">
        <f t="shared" si="1110"/>
        <v>8.2439494385744133E-3</v>
      </c>
      <c r="BF905" s="13">
        <f t="shared" si="1111"/>
        <v>9.0994710700317213E-3</v>
      </c>
      <c r="BG905" s="13">
        <f t="shared" si="1112"/>
        <v>6.6958500389721377E-3</v>
      </c>
      <c r="BH905" s="13">
        <f t="shared" si="1113"/>
        <v>3.695358285059657E-3</v>
      </c>
      <c r="BI905" s="13">
        <f t="shared" si="1114"/>
        <v>1.6315386725184544E-3</v>
      </c>
      <c r="BJ905" s="14">
        <f t="shared" si="1115"/>
        <v>0.32355422960975899</v>
      </c>
      <c r="BK905" s="14">
        <f t="shared" si="1116"/>
        <v>0.18572687873888971</v>
      </c>
      <c r="BL905" s="14">
        <f t="shared" si="1117"/>
        <v>0.4430851721446063</v>
      </c>
      <c r="BM905" s="14">
        <f t="shared" si="1118"/>
        <v>0.83652627979767569</v>
      </c>
      <c r="BN905" s="14">
        <f t="shared" si="1119"/>
        <v>0.13722562317706649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1.3831775700934601</v>
      </c>
      <c r="F906" s="10">
        <f>VLOOKUP(B906,home!$B$2:$E$405,3,FALSE)</f>
        <v>1.08</v>
      </c>
      <c r="G906" s="10">
        <f>VLOOKUP(C906,away!$B$2:$E$405,4,FALSE)</f>
        <v>0.48</v>
      </c>
      <c r="H906" s="10">
        <f>VLOOKUP(A906,away!$A$2:$E$405,3,FALSE)</f>
        <v>1.2429906542056099</v>
      </c>
      <c r="I906" s="10">
        <f>VLOOKUP(C906,away!$B$2:$E$405,3,FALSE)</f>
        <v>1.08</v>
      </c>
      <c r="J906" s="10">
        <f>VLOOKUP(B906,home!$B$2:$E$405,4,FALSE)</f>
        <v>0.94</v>
      </c>
      <c r="K906" s="12">
        <f t="shared" si="1064"/>
        <v>0.71703925233644972</v>
      </c>
      <c r="L906" s="12">
        <f t="shared" si="1065"/>
        <v>1.2618841121495352</v>
      </c>
      <c r="M906" s="13">
        <f t="shared" si="1066"/>
        <v>0.13821796760496632</v>
      </c>
      <c r="N906" s="13">
        <f t="shared" si="1067"/>
        <v>9.9107708150928689E-2</v>
      </c>
      <c r="O906" s="13">
        <f t="shared" si="1068"/>
        <v>0.17441505733430615</v>
      </c>
      <c r="P906" s="13">
        <f t="shared" si="1069"/>
        <v>0.12506244230720992</v>
      </c>
      <c r="Q906" s="13">
        <f t="shared" si="1070"/>
        <v>3.5532058476660473E-2</v>
      </c>
      <c r="R906" s="13">
        <f t="shared" si="1071"/>
        <v>0.11004579488490564</v>
      </c>
      <c r="S906" s="13">
        <f t="shared" si="1072"/>
        <v>2.8289763528693029E-2</v>
      </c>
      <c r="T906" s="13">
        <f t="shared" si="1073"/>
        <v>4.4837340063666069E-2</v>
      </c>
      <c r="U906" s="13">
        <f t="shared" si="1074"/>
        <v>7.8907154487043052E-2</v>
      </c>
      <c r="V906" s="13">
        <f t="shared" si="1075"/>
        <v>2.8441284769249566E-3</v>
      </c>
      <c r="W906" s="13">
        <f t="shared" si="1076"/>
        <v>8.4926268813598806E-3</v>
      </c>
      <c r="X906" s="13">
        <f t="shared" si="1077"/>
        <v>1.0716710932002089E-2</v>
      </c>
      <c r="Y906" s="13">
        <f t="shared" si="1078"/>
        <v>6.7616236297963397E-3</v>
      </c>
      <c r="Z906" s="13">
        <f t="shared" si="1079"/>
        <v>4.6288346724709661E-2</v>
      </c>
      <c r="AA906" s="13">
        <f t="shared" si="1080"/>
        <v>3.3190561527376171E-2</v>
      </c>
      <c r="AB906" s="13">
        <f t="shared" si="1081"/>
        <v>1.1899467711108367E-2</v>
      </c>
      <c r="AC906" s="13">
        <f t="shared" si="1082"/>
        <v>1.6083909879950907E-4</v>
      </c>
      <c r="AD906" s="13">
        <f t="shared" si="1083"/>
        <v>1.5223867073456809E-3</v>
      </c>
      <c r="AE906" s="13">
        <f t="shared" si="1084"/>
        <v>1.9210755985471588E-3</v>
      </c>
      <c r="AF906" s="13">
        <f t="shared" si="1085"/>
        <v>1.2120873880224095E-3</v>
      </c>
      <c r="AG906" s="13">
        <f t="shared" si="1086"/>
        <v>5.0983793916076908E-4</v>
      </c>
      <c r="AH906" s="13">
        <f t="shared" si="1087"/>
        <v>1.4602632327395035E-2</v>
      </c>
      <c r="AI906" s="13">
        <f t="shared" si="1088"/>
        <v>1.0470660566179409E-2</v>
      </c>
      <c r="AJ906" s="13">
        <f t="shared" si="1089"/>
        <v>3.7539373119210139E-3</v>
      </c>
      <c r="AK906" s="13">
        <f t="shared" si="1090"/>
        <v>8.9724013448591535E-4</v>
      </c>
      <c r="AL906" s="13">
        <f t="shared" si="1091"/>
        <v>5.8212201677995079E-6</v>
      </c>
      <c r="AM906" s="13">
        <f t="shared" si="1092"/>
        <v>2.1832220528041936E-4</v>
      </c>
      <c r="AN906" s="13">
        <f t="shared" si="1093"/>
        <v>2.7549732217281055E-4</v>
      </c>
      <c r="AO906" s="13">
        <f t="shared" si="1094"/>
        <v>1.7382284689480582E-4</v>
      </c>
      <c r="AP906" s="13">
        <f t="shared" si="1095"/>
        <v>7.3114762941718867E-5</v>
      </c>
      <c r="AQ906" s="13">
        <f t="shared" si="1096"/>
        <v>2.3065589429933681E-5</v>
      </c>
      <c r="AR906" s="13">
        <f t="shared" si="1097"/>
        <v>3.685365945900194E-3</v>
      </c>
      <c r="AS906" s="13">
        <f t="shared" si="1098"/>
        <v>2.6425520424344881E-3</v>
      </c>
      <c r="AT906" s="13">
        <f t="shared" si="1099"/>
        <v>9.4740677038369144E-4</v>
      </c>
      <c r="AU906" s="13">
        <f t="shared" si="1100"/>
        <v>2.2644261409813759E-4</v>
      </c>
      <c r="AV906" s="13">
        <f t="shared" si="1101"/>
        <v>4.0592060677509946E-5</v>
      </c>
      <c r="AW906" s="13">
        <f t="shared" si="1102"/>
        <v>1.463099720937586E-7</v>
      </c>
      <c r="AX906" s="13">
        <f t="shared" si="1103"/>
        <v>2.6090931807119453E-5</v>
      </c>
      <c r="AY906" s="13">
        <f t="shared" si="1104"/>
        <v>3.2923732318580996E-5</v>
      </c>
      <c r="AZ906" s="13">
        <f t="shared" si="1105"/>
        <v>2.0772967362740778E-5</v>
      </c>
      <c r="BA906" s="13">
        <f t="shared" si="1106"/>
        <v>8.7376924924144715E-6</v>
      </c>
      <c r="BB906" s="13">
        <f t="shared" si="1107"/>
        <v>2.7564888332565254E-6</v>
      </c>
      <c r="BC906" s="13">
        <f t="shared" si="1108"/>
        <v>6.9567389280080318E-7</v>
      </c>
      <c r="BD906" s="13">
        <f t="shared" si="1109"/>
        <v>7.75084122431399E-4</v>
      </c>
      <c r="BE906" s="13">
        <f t="shared" si="1110"/>
        <v>5.5576573964606364E-4</v>
      </c>
      <c r="BF906" s="13">
        <f t="shared" si="1111"/>
        <v>1.9925292521501365E-4</v>
      </c>
      <c r="BG906" s="13">
        <f t="shared" si="1112"/>
        <v>4.7624056174007981E-5</v>
      </c>
      <c r="BH906" s="13">
        <f t="shared" si="1113"/>
        <v>8.5370794080599409E-6</v>
      </c>
      <c r="BI906" s="13">
        <f t="shared" si="1114"/>
        <v>1.2242842071784407E-6</v>
      </c>
      <c r="BJ906" s="14">
        <f t="shared" si="1115"/>
        <v>0.21146925598091612</v>
      </c>
      <c r="BK906" s="14">
        <f t="shared" si="1116"/>
        <v>0.29461388596908011</v>
      </c>
      <c r="BL906" s="14">
        <f t="shared" si="1117"/>
        <v>0.4473123539252965</v>
      </c>
      <c r="BM906" s="14">
        <f t="shared" si="1118"/>
        <v>0.31727003641867868</v>
      </c>
      <c r="BN906" s="14">
        <f t="shared" si="1119"/>
        <v>0.68238102875897733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1.3831775700934601</v>
      </c>
      <c r="F907" s="10">
        <f>VLOOKUP(B907,home!$B$2:$E$405,3,FALSE)</f>
        <v>0.84</v>
      </c>
      <c r="G907" s="10">
        <f>VLOOKUP(C907,away!$B$2:$E$405,4,FALSE)</f>
        <v>1.45</v>
      </c>
      <c r="H907" s="10">
        <f>VLOOKUP(A907,away!$A$2:$E$405,3,FALSE)</f>
        <v>1.2429906542056099</v>
      </c>
      <c r="I907" s="10">
        <f>VLOOKUP(C907,away!$B$2:$E$405,3,FALSE)</f>
        <v>0.43</v>
      </c>
      <c r="J907" s="10">
        <f>VLOOKUP(B907,home!$B$2:$E$405,4,FALSE)</f>
        <v>1.07</v>
      </c>
      <c r="K907" s="12">
        <f t="shared" si="1064"/>
        <v>1.6847102803738343</v>
      </c>
      <c r="L907" s="12">
        <f t="shared" si="1065"/>
        <v>0.57190000000000119</v>
      </c>
      <c r="M907" s="13">
        <f t="shared" si="1066"/>
        <v>0.10470480382282116</v>
      </c>
      <c r="N907" s="13">
        <f t="shared" si="1067"/>
        <v>0.17639725940483234</v>
      </c>
      <c r="O907" s="13">
        <f t="shared" si="1068"/>
        <v>5.9880677306271536E-2</v>
      </c>
      <c r="P907" s="13">
        <f t="shared" si="1069"/>
        <v>0.1008815926536238</v>
      </c>
      <c r="Q907" s="13">
        <f t="shared" si="1070"/>
        <v>0.14858913817454555</v>
      </c>
      <c r="R907" s="13">
        <f t="shared" si="1071"/>
        <v>1.7122879675728384E-2</v>
      </c>
      <c r="S907" s="13">
        <f t="shared" si="1072"/>
        <v>2.4299495736492462E-2</v>
      </c>
      <c r="T907" s="13">
        <f t="shared" si="1073"/>
        <v>8.4978128122022767E-2</v>
      </c>
      <c r="U907" s="13">
        <f t="shared" si="1074"/>
        <v>2.8847091419303788E-2</v>
      </c>
      <c r="V907" s="13">
        <f t="shared" si="1075"/>
        <v>2.6013577018188004E-3</v>
      </c>
      <c r="W907" s="13">
        <f t="shared" si="1076"/>
        <v>8.3443216211515028E-2</v>
      </c>
      <c r="X907" s="13">
        <f t="shared" si="1077"/>
        <v>4.7721175351365532E-2</v>
      </c>
      <c r="Y907" s="13">
        <f t="shared" si="1078"/>
        <v>1.3645870091723003E-2</v>
      </c>
      <c r="Z907" s="13">
        <f t="shared" si="1079"/>
        <v>3.2641916288496937E-3</v>
      </c>
      <c r="AA907" s="13">
        <f t="shared" si="1080"/>
        <v>5.499217194233289E-3</v>
      </c>
      <c r="AB907" s="13">
        <f t="shared" si="1081"/>
        <v>4.6322938705666891E-3</v>
      </c>
      <c r="AC907" s="13">
        <f t="shared" si="1082"/>
        <v>1.5664820192092576E-4</v>
      </c>
      <c r="AD907" s="13">
        <f t="shared" si="1083"/>
        <v>3.5144411044748997E-2</v>
      </c>
      <c r="AE907" s="13">
        <f t="shared" si="1084"/>
        <v>2.0099088676491988E-2</v>
      </c>
      <c r="AF907" s="13">
        <f t="shared" si="1085"/>
        <v>5.7473344070428966E-3</v>
      </c>
      <c r="AG907" s="13">
        <f t="shared" si="1086"/>
        <v>1.0956335157959465E-3</v>
      </c>
      <c r="AH907" s="13">
        <f t="shared" si="1087"/>
        <v>4.6669779813478593E-4</v>
      </c>
      <c r="AI907" s="13">
        <f t="shared" si="1088"/>
        <v>7.862505783455062E-4</v>
      </c>
      <c r="AJ907" s="13">
        <f t="shared" si="1089"/>
        <v>6.6230221614427373E-4</v>
      </c>
      <c r="AK907" s="13">
        <f t="shared" si="1090"/>
        <v>3.7192911741754374E-4</v>
      </c>
      <c r="AL907" s="13">
        <f t="shared" si="1091"/>
        <v>6.0371327844138803E-6</v>
      </c>
      <c r="AM907" s="13">
        <f t="shared" si="1092"/>
        <v>1.1841630116954461E-2</v>
      </c>
      <c r="AN907" s="13">
        <f t="shared" si="1093"/>
        <v>6.7722282638862695E-3</v>
      </c>
      <c r="AO907" s="13">
        <f t="shared" si="1094"/>
        <v>1.9365186720582829E-3</v>
      </c>
      <c r="AP907" s="13">
        <f t="shared" si="1095"/>
        <v>3.6916500951671139E-4</v>
      </c>
      <c r="AQ907" s="13">
        <f t="shared" si="1096"/>
        <v>5.2781367235651917E-5</v>
      </c>
      <c r="AR907" s="13">
        <f t="shared" si="1097"/>
        <v>5.3380894150656939E-5</v>
      </c>
      <c r="AS907" s="13">
        <f t="shared" si="1098"/>
        <v>8.9931341151159206E-5</v>
      </c>
      <c r="AT907" s="13">
        <f t="shared" si="1099"/>
        <v>7.575412748258221E-5</v>
      </c>
      <c r="AU907" s="13">
        <f t="shared" si="1100"/>
        <v>4.2541252450218754E-5</v>
      </c>
      <c r="AV907" s="13">
        <f t="shared" si="1101"/>
        <v>1.7917421335715532E-5</v>
      </c>
      <c r="AW907" s="13">
        <f t="shared" si="1102"/>
        <v>1.615747713033071E-7</v>
      </c>
      <c r="AX907" s="13">
        <f t="shared" si="1103"/>
        <v>3.3249526657362655E-3</v>
      </c>
      <c r="AY907" s="13">
        <f t="shared" si="1104"/>
        <v>1.9015404295345739E-3</v>
      </c>
      <c r="AZ907" s="13">
        <f t="shared" si="1105"/>
        <v>5.4374548582541255E-4</v>
      </c>
      <c r="BA907" s="13">
        <f t="shared" si="1106"/>
        <v>1.0365601444785135E-4</v>
      </c>
      <c r="BB907" s="13">
        <f t="shared" si="1107"/>
        <v>1.4820218665681579E-5</v>
      </c>
      <c r="BC907" s="13">
        <f t="shared" si="1108"/>
        <v>1.6951366109806629E-6</v>
      </c>
      <c r="BD907" s="13">
        <f t="shared" si="1109"/>
        <v>5.0880888941267917E-6</v>
      </c>
      <c r="BE907" s="13">
        <f t="shared" si="1110"/>
        <v>8.5719556673913373E-6</v>
      </c>
      <c r="BF907" s="13">
        <f t="shared" si="1111"/>
        <v>7.220630917881471E-6</v>
      </c>
      <c r="BG907" s="13">
        <f t="shared" si="1112"/>
        <v>4.0548903793800237E-6</v>
      </c>
      <c r="BH907" s="13">
        <f t="shared" si="1113"/>
        <v>1.7078288769826212E-6</v>
      </c>
      <c r="BI907" s="13">
        <f t="shared" si="1114"/>
        <v>5.7543937323438389E-7</v>
      </c>
      <c r="BJ907" s="14">
        <f t="shared" si="1115"/>
        <v>0.64372398838055611</v>
      </c>
      <c r="BK907" s="14">
        <f t="shared" si="1116"/>
        <v>0.23455147567899612</v>
      </c>
      <c r="BL907" s="14">
        <f t="shared" si="1117"/>
        <v>0.11857608304682513</v>
      </c>
      <c r="BM907" s="14">
        <f t="shared" si="1118"/>
        <v>0.39063800884264099</v>
      </c>
      <c r="BN907" s="14">
        <f t="shared" si="1119"/>
        <v>0.6075763510378227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1.3831775700934601</v>
      </c>
      <c r="F908" s="10">
        <f>VLOOKUP(B908,home!$B$2:$E$405,3,FALSE)</f>
        <v>1.08</v>
      </c>
      <c r="G908" s="10">
        <f>VLOOKUP(C908,away!$B$2:$E$405,4,FALSE)</f>
        <v>0.96</v>
      </c>
      <c r="H908" s="10">
        <f>VLOOKUP(A908,away!$A$2:$E$405,3,FALSE)</f>
        <v>1.2429906542056099</v>
      </c>
      <c r="I908" s="10">
        <f>VLOOKUP(C908,away!$B$2:$E$405,3,FALSE)</f>
        <v>0.24</v>
      </c>
      <c r="J908" s="10">
        <f>VLOOKUP(B908,home!$B$2:$E$405,4,FALSE)</f>
        <v>0.8</v>
      </c>
      <c r="K908" s="12">
        <f t="shared" si="1064"/>
        <v>1.4340785046728994</v>
      </c>
      <c r="L908" s="12">
        <f t="shared" si="1065"/>
        <v>0.2386542056074771</v>
      </c>
      <c r="M908" s="13">
        <f t="shared" si="1066"/>
        <v>0.18773334319422172</v>
      </c>
      <c r="N908" s="13">
        <f t="shared" si="1067"/>
        <v>0.26922435208521373</v>
      </c>
      <c r="O908" s="13">
        <f t="shared" si="1068"/>
        <v>4.4803351886052847E-2</v>
      </c>
      <c r="P908" s="13">
        <f t="shared" si="1069"/>
        <v>6.4251523877084396E-2</v>
      </c>
      <c r="Q908" s="13">
        <f t="shared" si="1070"/>
        <v>0.19304442812994677</v>
      </c>
      <c r="R908" s="13">
        <f t="shared" si="1071"/>
        <v>5.3462541764590999E-3</v>
      </c>
      <c r="S908" s="13">
        <f t="shared" si="1072"/>
        <v>5.4975028014291102E-3</v>
      </c>
      <c r="T908" s="13">
        <f t="shared" si="1073"/>
        <v>4.6070864642302145E-2</v>
      </c>
      <c r="U908" s="13">
        <f t="shared" si="1074"/>
        <v>7.66694819497771E-3</v>
      </c>
      <c r="V908" s="13">
        <f t="shared" si="1075"/>
        <v>2.090571223703602E-4</v>
      </c>
      <c r="W908" s="13">
        <f t="shared" si="1076"/>
        <v>9.2280288276009703E-2</v>
      </c>
      <c r="X908" s="13">
        <f t="shared" si="1077"/>
        <v>2.2023078891740076E-2</v>
      </c>
      <c r="Y908" s="13">
        <f t="shared" si="1078"/>
        <v>2.6279501989695119E-3</v>
      </c>
      <c r="Z908" s="13">
        <f t="shared" si="1079"/>
        <v>4.2530201448616798E-4</v>
      </c>
      <c r="AA908" s="13">
        <f t="shared" si="1080"/>
        <v>6.0991647696869561E-4</v>
      </c>
      <c r="AB908" s="13">
        <f t="shared" si="1081"/>
        <v>4.3733405463331496E-4</v>
      </c>
      <c r="AC908" s="13">
        <f t="shared" si="1082"/>
        <v>4.4718476953496154E-6</v>
      </c>
      <c r="AD908" s="13">
        <f t="shared" si="1083"/>
        <v>3.3084294455411015E-2</v>
      </c>
      <c r="AE908" s="13">
        <f t="shared" si="1084"/>
        <v>7.8957060113399747E-3</v>
      </c>
      <c r="AF908" s="13">
        <f t="shared" si="1085"/>
        <v>9.421717229232614E-4</v>
      </c>
      <c r="AG908" s="13">
        <f t="shared" si="1086"/>
        <v>7.4951081360026363E-5</v>
      </c>
      <c r="AH908" s="13">
        <f t="shared" si="1087"/>
        <v>2.5375028602614015E-5</v>
      </c>
      <c r="AI908" s="13">
        <f t="shared" si="1088"/>
        <v>3.638978307446876E-5</v>
      </c>
      <c r="AJ908" s="13">
        <f t="shared" si="1089"/>
        <v>2.6092902848402675E-5</v>
      </c>
      <c r="AK908" s="13">
        <f t="shared" si="1090"/>
        <v>1.2473090366470851E-5</v>
      </c>
      <c r="AL908" s="13">
        <f t="shared" si="1091"/>
        <v>6.1219392162038521E-8</v>
      </c>
      <c r="AM908" s="13">
        <f t="shared" si="1092"/>
        <v>9.4890951041547468E-3</v>
      </c>
      <c r="AN908" s="13">
        <f t="shared" si="1093"/>
        <v>2.264612454015851E-3</v>
      </c>
      <c r="AO908" s="13">
        <f t="shared" si="1094"/>
        <v>2.7022964311097602E-4</v>
      </c>
      <c r="AP908" s="13">
        <f t="shared" si="1095"/>
        <v>2.1497146936080688E-5</v>
      </c>
      <c r="AQ908" s="13">
        <f t="shared" si="1096"/>
        <v>1.2825961312143858E-6</v>
      </c>
      <c r="AR908" s="13">
        <f t="shared" si="1097"/>
        <v>1.2111714586847712E-6</v>
      </c>
      <c r="AS908" s="13">
        <f t="shared" si="1098"/>
        <v>1.7369149543731511E-6</v>
      </c>
      <c r="AT908" s="13">
        <f t="shared" si="1099"/>
        <v>1.2454362002557231E-6</v>
      </c>
      <c r="AU908" s="13">
        <f t="shared" si="1100"/>
        <v>5.9535109457607515E-7</v>
      </c>
      <c r="AV908" s="13">
        <f t="shared" si="1101"/>
        <v>2.1344505186625791E-7</v>
      </c>
      <c r="AW908" s="13">
        <f t="shared" si="1102"/>
        <v>5.8200743232597064E-10</v>
      </c>
      <c r="AX908" s="13">
        <f t="shared" si="1103"/>
        <v>2.268017886277526E-3</v>
      </c>
      <c r="AY908" s="13">
        <f t="shared" si="1104"/>
        <v>5.4127200695311222E-4</v>
      </c>
      <c r="AZ908" s="13">
        <f t="shared" si="1105"/>
        <v>6.4588420418479895E-5</v>
      </c>
      <c r="BA908" s="13">
        <f t="shared" si="1106"/>
        <v>5.1380993888046939E-6</v>
      </c>
      <c r="BB908" s="13">
        <f t="shared" si="1107"/>
        <v>3.0655725699186172E-7</v>
      </c>
      <c r="BC908" s="13">
        <f t="shared" si="1108"/>
        <v>1.4632235728119991E-8</v>
      </c>
      <c r="BD908" s="13">
        <f t="shared" si="1109"/>
        <v>4.8175193721143938E-8</v>
      </c>
      <c r="BE908" s="13">
        <f t="shared" si="1110"/>
        <v>6.9087009773945354E-8</v>
      </c>
      <c r="BF908" s="13">
        <f t="shared" si="1111"/>
        <v>4.9538097834470771E-8</v>
      </c>
      <c r="BG908" s="13">
        <f t="shared" si="1112"/>
        <v>2.3680507088932554E-8</v>
      </c>
      <c r="BH908" s="13">
        <f t="shared" si="1113"/>
        <v>8.4899265489980965E-9</v>
      </c>
      <c r="BI908" s="13">
        <f t="shared" si="1114"/>
        <v>2.4350442340339881E-9</v>
      </c>
      <c r="BJ908" s="14">
        <f t="shared" si="1115"/>
        <v>0.68219414004209566</v>
      </c>
      <c r="BK908" s="14">
        <f t="shared" si="1116"/>
        <v>0.25823723206914623</v>
      </c>
      <c r="BL908" s="14">
        <f t="shared" si="1117"/>
        <v>5.8969339318522579E-2</v>
      </c>
      <c r="BM908" s="14">
        <f t="shared" si="1118"/>
        <v>0.23488148867032649</v>
      </c>
      <c r="BN908" s="14">
        <f t="shared" si="1119"/>
        <v>0.76440325334897863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1.4302325581395301</v>
      </c>
      <c r="F909" s="10">
        <f>VLOOKUP(B909,home!$B$2:$E$405,3,FALSE)</f>
        <v>1.4</v>
      </c>
      <c r="G909" s="10">
        <f>VLOOKUP(C909,away!$B$2:$E$405,4,FALSE)</f>
        <v>0.9</v>
      </c>
      <c r="H909" s="10">
        <f>VLOOKUP(A909,away!$A$2:$E$405,3,FALSE)</f>
        <v>1.19767441860465</v>
      </c>
      <c r="I909" s="10">
        <f>VLOOKUP(C909,away!$B$2:$E$405,3,FALSE)</f>
        <v>0.8</v>
      </c>
      <c r="J909" s="10">
        <f>VLOOKUP(B909,home!$B$2:$E$405,4,FALSE)</f>
        <v>0.52</v>
      </c>
      <c r="K909" s="12">
        <f t="shared" si="1064"/>
        <v>1.8020930232558079</v>
      </c>
      <c r="L909" s="12">
        <f t="shared" si="1065"/>
        <v>0.49823255813953443</v>
      </c>
      <c r="M909" s="13">
        <f t="shared" si="1066"/>
        <v>0.10022620662187379</v>
      </c>
      <c r="N909" s="13">
        <f t="shared" si="1067"/>
        <v>0.18061694770067382</v>
      </c>
      <c r="O909" s="13">
        <f t="shared" si="1068"/>
        <v>4.9935959317837716E-2</v>
      </c>
      <c r="P909" s="13">
        <f t="shared" si="1069"/>
        <v>8.9989243896261215E-2</v>
      </c>
      <c r="Q909" s="13">
        <f t="shared" si="1070"/>
        <v>0.16274427066657174</v>
      </c>
      <c r="R909" s="13">
        <f t="shared" si="1071"/>
        <v>1.2439860377039003E-2</v>
      </c>
      <c r="S909" s="13">
        <f t="shared" si="1072"/>
        <v>2.0199467509462318E-2</v>
      </c>
      <c r="T909" s="13">
        <f t="shared" si="1073"/>
        <v>8.1084494296758819E-2</v>
      </c>
      <c r="U909" s="13">
        <f t="shared" si="1074"/>
        <v>2.2417785595738354E-2</v>
      </c>
      <c r="V909" s="13">
        <f t="shared" si="1075"/>
        <v>2.0151469467034134E-3</v>
      </c>
      <c r="W909" s="13">
        <f t="shared" si="1076"/>
        <v>9.7760104914361268E-2</v>
      </c>
      <c r="X909" s="13">
        <f t="shared" si="1077"/>
        <v>4.8707267155471481E-2</v>
      </c>
      <c r="Y909" s="13">
        <f t="shared" si="1078"/>
        <v>1.213377315742814E-2</v>
      </c>
      <c r="Z909" s="13">
        <f t="shared" si="1079"/>
        <v>2.0659811528502591E-3</v>
      </c>
      <c r="AA909" s="13">
        <f t="shared" si="1080"/>
        <v>3.723090221729443E-3</v>
      </c>
      <c r="AB909" s="13">
        <f t="shared" si="1081"/>
        <v>3.3546774567652748E-3</v>
      </c>
      <c r="AC909" s="13">
        <f t="shared" si="1082"/>
        <v>1.1308266831214855E-4</v>
      </c>
      <c r="AD909" s="13">
        <f t="shared" si="1083"/>
        <v>4.4043200754731573E-2</v>
      </c>
      <c r="AE909" s="13">
        <f t="shared" si="1084"/>
        <v>2.1943756580682986E-2</v>
      </c>
      <c r="AF909" s="13">
        <f t="shared" si="1085"/>
        <v>5.4665469881924628E-3</v>
      </c>
      <c r="AG909" s="13">
        <f t="shared" si="1086"/>
        <v>9.078705633723663E-4</v>
      </c>
      <c r="AH909" s="13">
        <f t="shared" si="1087"/>
        <v>2.573347687131622E-4</v>
      </c>
      <c r="AI909" s="13">
        <f t="shared" si="1088"/>
        <v>4.6374119133913658E-4</v>
      </c>
      <c r="AJ909" s="13">
        <f t="shared" si="1089"/>
        <v>4.1785238275429741E-4</v>
      </c>
      <c r="AK909" s="13">
        <f t="shared" si="1090"/>
        <v>2.5100295457077833E-4</v>
      </c>
      <c r="AL909" s="13">
        <f t="shared" si="1091"/>
        <v>4.0613025922747195E-6</v>
      </c>
      <c r="AM909" s="13">
        <f t="shared" si="1092"/>
        <v>1.5873988960391335E-2</v>
      </c>
      <c r="AN909" s="13">
        <f t="shared" si="1093"/>
        <v>7.9089381276145031E-3</v>
      </c>
      <c r="AO909" s="13">
        <f t="shared" si="1094"/>
        <v>1.9702452377443366E-3</v>
      </c>
      <c r="AP909" s="13">
        <f t="shared" si="1095"/>
        <v>3.2721344165453209E-4</v>
      </c>
      <c r="AQ909" s="13">
        <f t="shared" si="1096"/>
        <v>4.0757097523294693E-5</v>
      </c>
      <c r="AR909" s="13">
        <f t="shared" si="1097"/>
        <v>2.5642512022840847E-5</v>
      </c>
      <c r="AS909" s="13">
        <f t="shared" si="1098"/>
        <v>4.6210192015114664E-5</v>
      </c>
      <c r="AT909" s="13">
        <f t="shared" si="1099"/>
        <v>4.1637532316874697E-5</v>
      </c>
      <c r="AU909" s="13">
        <f t="shared" si="1100"/>
        <v>2.5011568831276049E-5</v>
      </c>
      <c r="AV909" s="13">
        <f t="shared" si="1101"/>
        <v>1.1268293422881249E-5</v>
      </c>
      <c r="AW909" s="13">
        <f t="shared" si="1102"/>
        <v>1.0129130278591817E-7</v>
      </c>
      <c r="AX909" s="13">
        <f t="shared" si="1103"/>
        <v>4.7677341261268243E-3</v>
      </c>
      <c r="AY909" s="13">
        <f t="shared" si="1104"/>
        <v>2.3754403701893253E-3</v>
      </c>
      <c r="AZ909" s="13">
        <f t="shared" si="1105"/>
        <v>5.9176086617367509E-4</v>
      </c>
      <c r="BA909" s="13">
        <f t="shared" si="1106"/>
        <v>9.8278176720192296E-5</v>
      </c>
      <c r="BB909" s="13">
        <f t="shared" si="1107"/>
        <v>1.2241346849147658E-5</v>
      </c>
      <c r="BC909" s="13">
        <f t="shared" si="1108"/>
        <v>1.2198075111448335E-6</v>
      </c>
      <c r="BD909" s="13">
        <f t="shared" si="1109"/>
        <v>2.1293223937106271E-6</v>
      </c>
      <c r="BE909" s="13">
        <f t="shared" si="1110"/>
        <v>3.8372370299682779E-6</v>
      </c>
      <c r="BF909" s="13">
        <f t="shared" si="1111"/>
        <v>3.4575290401423361E-6</v>
      </c>
      <c r="BG909" s="13">
        <f t="shared" si="1112"/>
        <v>2.076929653648285E-6</v>
      </c>
      <c r="BH909" s="13">
        <f t="shared" si="1113"/>
        <v>9.3570510965816916E-7</v>
      </c>
      <c r="BI909" s="13">
        <f t="shared" si="1114"/>
        <v>3.3724552998795934E-7</v>
      </c>
      <c r="BJ909" s="14">
        <f t="shared" si="1115"/>
        <v>0.68937605033674298</v>
      </c>
      <c r="BK909" s="14">
        <f t="shared" si="1116"/>
        <v>0.21492264931539448</v>
      </c>
      <c r="BL909" s="14">
        <f t="shared" si="1117"/>
        <v>9.3423848333853282E-2</v>
      </c>
      <c r="BM909" s="14">
        <f t="shared" si="1118"/>
        <v>0.40146070147969726</v>
      </c>
      <c r="BN909" s="14">
        <f t="shared" si="1119"/>
        <v>0.59595248858025729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1.3561643835616399</v>
      </c>
      <c r="F910" s="10">
        <f>VLOOKUP(B910,home!$B$2:$E$405,3,FALSE)</f>
        <v>0.92</v>
      </c>
      <c r="G910" s="10">
        <f>VLOOKUP(C910,away!$B$2:$E$405,4,FALSE)</f>
        <v>1.05</v>
      </c>
      <c r="H910" s="10">
        <f>VLOOKUP(A910,away!$A$2:$E$405,3,FALSE)</f>
        <v>1.0958904109589001</v>
      </c>
      <c r="I910" s="10">
        <f>VLOOKUP(C910,away!$B$2:$E$405,3,FALSE)</f>
        <v>1.58</v>
      </c>
      <c r="J910" s="10">
        <f>VLOOKUP(B910,home!$B$2:$E$405,4,FALSE)</f>
        <v>0.46</v>
      </c>
      <c r="K910" s="12">
        <f t="shared" si="1064"/>
        <v>1.3100547945205443</v>
      </c>
      <c r="L910" s="12">
        <f t="shared" si="1065"/>
        <v>0.79649315068492865</v>
      </c>
      <c r="M910" s="13">
        <f t="shared" si="1066"/>
        <v>0.12165720974579772</v>
      </c>
      <c r="N910" s="13">
        <f t="shared" si="1067"/>
        <v>0.15937761091547381</v>
      </c>
      <c r="O910" s="13">
        <f t="shared" si="1068"/>
        <v>9.6899134293967626E-2</v>
      </c>
      <c r="P910" s="13">
        <f t="shared" si="1069"/>
        <v>0.12694317546670239</v>
      </c>
      <c r="Q910" s="13">
        <f t="shared" si="1070"/>
        <v>0.10439670165952315</v>
      </c>
      <c r="R910" s="13">
        <f t="shared" si="1071"/>
        <v>3.8589748386222145E-2</v>
      </c>
      <c r="S910" s="13">
        <f t="shared" si="1072"/>
        <v>3.3114703664586187E-2</v>
      </c>
      <c r="T910" s="13">
        <f t="shared" si="1073"/>
        <v>8.3151257825908112E-2</v>
      </c>
      <c r="U910" s="13">
        <f t="shared" si="1074"/>
        <v>5.0554684892711761E-2</v>
      </c>
      <c r="V910" s="13">
        <f t="shared" si="1075"/>
        <v>3.8392807377064754E-3</v>
      </c>
      <c r="W910" s="13">
        <f t="shared" si="1076"/>
        <v>4.5588466513729733E-2</v>
      </c>
      <c r="X910" s="13">
        <f t="shared" si="1077"/>
        <v>3.6310901328414955E-2</v>
      </c>
      <c r="Y910" s="13">
        <f t="shared" si="1078"/>
        <v>1.4460692101639394E-2</v>
      </c>
      <c r="Z910" s="13">
        <f t="shared" si="1079"/>
        <v>1.0245490092093575E-2</v>
      </c>
      <c r="AA910" s="13">
        <f t="shared" si="1080"/>
        <v>1.3422153417359922E-2</v>
      </c>
      <c r="AB910" s="13">
        <f t="shared" si="1081"/>
        <v>8.7918782186013379E-3</v>
      </c>
      <c r="AC910" s="13">
        <f t="shared" si="1082"/>
        <v>2.5038101388060065E-4</v>
      </c>
      <c r="AD910" s="13">
        <f t="shared" si="1083"/>
        <v>1.493084728278773E-2</v>
      </c>
      <c r="AE910" s="13">
        <f t="shared" si="1084"/>
        <v>1.1892317594663103E-2</v>
      </c>
      <c r="AF910" s="13">
        <f t="shared" si="1085"/>
        <v>4.7360747549595131E-3</v>
      </c>
      <c r="AG910" s="13">
        <f t="shared" si="1086"/>
        <v>1.257417034485685E-3</v>
      </c>
      <c r="AH910" s="13">
        <f t="shared" si="1087"/>
        <v>2.0401156709407074E-3</v>
      </c>
      <c r="AI910" s="13">
        <f t="shared" si="1088"/>
        <v>2.6726633160923711E-3</v>
      </c>
      <c r="AJ910" s="13">
        <f t="shared" si="1089"/>
        <v>1.7506676956929941E-3</v>
      </c>
      <c r="AK910" s="13">
        <f t="shared" si="1090"/>
        <v>7.6449020278494676E-4</v>
      </c>
      <c r="AL910" s="13">
        <f t="shared" si="1091"/>
        <v>1.0450399460907842E-5</v>
      </c>
      <c r="AM910" s="13">
        <f t="shared" si="1092"/>
        <v>3.9120456138140173E-3</v>
      </c>
      <c r="AN910" s="13">
        <f t="shared" si="1093"/>
        <v>3.1159175365698816E-3</v>
      </c>
      <c r="AO910" s="13">
        <f t="shared" si="1094"/>
        <v>1.2409034879884832E-3</v>
      </c>
      <c r="AP910" s="13">
        <f t="shared" si="1095"/>
        <v>3.2945704294795489E-4</v>
      </c>
      <c r="AQ910" s="13">
        <f t="shared" si="1096"/>
        <v>6.5602569538239107E-5</v>
      </c>
      <c r="AR910" s="13">
        <f t="shared" si="1097"/>
        <v>3.2498763170185234E-4</v>
      </c>
      <c r="AS910" s="13">
        <f t="shared" si="1098"/>
        <v>4.2575160507088856E-4</v>
      </c>
      <c r="AT910" s="13">
        <f t="shared" si="1099"/>
        <v>2.7887896574896743E-4</v>
      </c>
      <c r="AU910" s="13">
        <f t="shared" si="1100"/>
        <v>1.2178224205678849E-4</v>
      </c>
      <c r="AV910" s="13">
        <f t="shared" si="1101"/>
        <v>3.9885352523489311E-5</v>
      </c>
      <c r="AW910" s="13">
        <f t="shared" si="1102"/>
        <v>3.0290182993928766E-7</v>
      </c>
      <c r="AX910" s="13">
        <f t="shared" si="1103"/>
        <v>8.5416568546001963E-4</v>
      </c>
      <c r="AY910" s="13">
        <f t="shared" si="1104"/>
        <v>6.8033711801900271E-4</v>
      </c>
      <c r="AZ910" s="13">
        <f t="shared" si="1105"/>
        <v>2.7094192732942979E-4</v>
      </c>
      <c r="BA910" s="13">
        <f t="shared" si="1106"/>
        <v>7.1934463117088182E-5</v>
      </c>
      <c r="BB910" s="13">
        <f t="shared" si="1107"/>
        <v>1.4323826792739588E-5</v>
      </c>
      <c r="BC910" s="13">
        <f t="shared" si="1108"/>
        <v>2.2817659864028713E-6</v>
      </c>
      <c r="BD910" s="13">
        <f t="shared" si="1109"/>
        <v>4.3141737117973578E-5</v>
      </c>
      <c r="BE910" s="13">
        <f t="shared" si="1110"/>
        <v>5.6518039555346218E-5</v>
      </c>
      <c r="BF910" s="13">
        <f t="shared" si="1111"/>
        <v>3.7020864348191546E-5</v>
      </c>
      <c r="BG910" s="13">
        <f t="shared" si="1112"/>
        <v>1.616645361221434E-5</v>
      </c>
      <c r="BH910" s="13">
        <f t="shared" si="1113"/>
        <v>5.2947350162688426E-6</v>
      </c>
      <c r="BI910" s="13">
        <f t="shared" si="1114"/>
        <v>1.3872785987557604E-6</v>
      </c>
      <c r="BJ910" s="14">
        <f t="shared" si="1115"/>
        <v>0.4866601980491484</v>
      </c>
      <c r="BK910" s="14">
        <f t="shared" si="1116"/>
        <v>0.28649553814615325</v>
      </c>
      <c r="BL910" s="14">
        <f t="shared" si="1117"/>
        <v>0.21683635099972448</v>
      </c>
      <c r="BM910" s="14">
        <f t="shared" si="1118"/>
        <v>0.35169396260324393</v>
      </c>
      <c r="BN910" s="14">
        <f t="shared" si="1119"/>
        <v>0.64786358046768688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1.3561643835616399</v>
      </c>
      <c r="F911" s="10">
        <f>VLOOKUP(B911,home!$B$2:$E$405,3,FALSE)</f>
        <v>0.46</v>
      </c>
      <c r="G911" s="10">
        <f>VLOOKUP(C911,away!$B$2:$E$405,4,FALSE)</f>
        <v>1.26</v>
      </c>
      <c r="H911" s="10">
        <f>VLOOKUP(A911,away!$A$2:$E$405,3,FALSE)</f>
        <v>1.0958904109589001</v>
      </c>
      <c r="I911" s="10">
        <f>VLOOKUP(C911,away!$B$2:$E$405,3,FALSE)</f>
        <v>0.84</v>
      </c>
      <c r="J911" s="10">
        <f>VLOOKUP(B911,home!$B$2:$E$405,4,FALSE)</f>
        <v>1.25</v>
      </c>
      <c r="K911" s="12">
        <f t="shared" si="1064"/>
        <v>0.78603287671232658</v>
      </c>
      <c r="L911" s="12">
        <f t="shared" si="1065"/>
        <v>1.150684931506845</v>
      </c>
      <c r="M911" s="13">
        <f t="shared" si="1066"/>
        <v>0.14417638859381213</v>
      </c>
      <c r="N911" s="13">
        <f t="shared" si="1067"/>
        <v>0.11332738148038841</v>
      </c>
      <c r="O911" s="13">
        <f t="shared" si="1068"/>
        <v>0.16590159783397498</v>
      </c>
      <c r="P911" s="13">
        <f t="shared" si="1069"/>
        <v>0.13040411019661086</v>
      </c>
      <c r="Q911" s="13">
        <f t="shared" si="1070"/>
        <v>4.4539523837652473E-2</v>
      </c>
      <c r="R911" s="13">
        <f t="shared" si="1071"/>
        <v>9.5450234370231854E-2</v>
      </c>
      <c r="S911" s="13">
        <f t="shared" si="1072"/>
        <v>2.9486853086739876E-2</v>
      </c>
      <c r="T911" s="13">
        <f t="shared" si="1073"/>
        <v>5.1250958936476632E-2</v>
      </c>
      <c r="U911" s="13">
        <f t="shared" si="1074"/>
        <v>7.5027022304899119E-2</v>
      </c>
      <c r="V911" s="13">
        <f t="shared" si="1075"/>
        <v>2.963350715958843E-3</v>
      </c>
      <c r="W911" s="13">
        <f t="shared" si="1076"/>
        <v>1.1669843349835741E-2</v>
      </c>
      <c r="X911" s="13">
        <f t="shared" si="1077"/>
        <v>1.3428312895701351E-2</v>
      </c>
      <c r="Y911" s="13">
        <f t="shared" si="1078"/>
        <v>7.7258786523212979E-3</v>
      </c>
      <c r="Z911" s="13">
        <f t="shared" si="1079"/>
        <v>3.6611048799540843E-2</v>
      </c>
      <c r="AA911" s="13">
        <f t="shared" si="1080"/>
        <v>2.8777488007358461E-2</v>
      </c>
      <c r="AB911" s="13">
        <f t="shared" si="1081"/>
        <v>1.1310025841489225E-2</v>
      </c>
      <c r="AC911" s="13">
        <f t="shared" si="1082"/>
        <v>1.6751750975145784E-4</v>
      </c>
      <c r="AD911" s="13">
        <f t="shared" si="1083"/>
        <v>2.2932201347633996E-3</v>
      </c>
      <c r="AE911" s="13">
        <f t="shared" si="1084"/>
        <v>2.6387738537003405E-3</v>
      </c>
      <c r="AF911" s="13">
        <f t="shared" si="1085"/>
        <v>1.5181986555536152E-3</v>
      </c>
      <c r="AG911" s="13">
        <f t="shared" si="1086"/>
        <v>5.8232277199316538E-4</v>
      </c>
      <c r="AH911" s="13">
        <f t="shared" si="1087"/>
        <v>1.0531945545073352E-2</v>
      </c>
      <c r="AI911" s="13">
        <f t="shared" si="1088"/>
        <v>8.2784554541715794E-3</v>
      </c>
      <c r="AJ911" s="13">
        <f t="shared" si="1089"/>
        <v>3.253569077688668E-3</v>
      </c>
      <c r="AK911" s="13">
        <f t="shared" si="1090"/>
        <v>8.5247075390596503E-4</v>
      </c>
      <c r="AL911" s="13">
        <f t="shared" si="1091"/>
        <v>6.0606239383716961E-6</v>
      </c>
      <c r="AM911" s="13">
        <f t="shared" si="1092"/>
        <v>3.60509283892541E-4</v>
      </c>
      <c r="AN911" s="13">
        <f t="shared" si="1093"/>
        <v>4.1483260064347031E-4</v>
      </c>
      <c r="AO911" s="13">
        <f t="shared" si="1094"/>
        <v>2.3867081132911906E-4</v>
      </c>
      <c r="AP911" s="13">
        <f t="shared" si="1095"/>
        <v>9.154496872897684E-5</v>
      </c>
      <c r="AQ911" s="13">
        <f t="shared" si="1096"/>
        <v>2.6334854017924737E-5</v>
      </c>
      <c r="AR911" s="13">
        <f t="shared" si="1097"/>
        <v>2.4237902076333097E-3</v>
      </c>
      <c r="AS911" s="13">
        <f t="shared" si="1098"/>
        <v>1.9051787894531777E-3</v>
      </c>
      <c r="AT911" s="13">
        <f t="shared" si="1099"/>
        <v>7.4876658226259458E-4</v>
      </c>
      <c r="AU911" s="13">
        <f t="shared" si="1100"/>
        <v>1.9618505021397475E-4</v>
      </c>
      <c r="AV911" s="13">
        <f t="shared" si="1101"/>
        <v>3.8551974846910692E-5</v>
      </c>
      <c r="AW911" s="13">
        <f t="shared" si="1102"/>
        <v>1.5226916750068093E-7</v>
      </c>
      <c r="AX911" s="13">
        <f t="shared" si="1103"/>
        <v>4.7228691583259114E-5</v>
      </c>
      <c r="AY911" s="13">
        <f t="shared" si="1104"/>
        <v>5.4345343739640425E-5</v>
      </c>
      <c r="AZ911" s="13">
        <f t="shared" si="1105"/>
        <v>3.1267184069382055E-5</v>
      </c>
      <c r="BA911" s="13">
        <f t="shared" si="1106"/>
        <v>1.1992892519762935E-5</v>
      </c>
      <c r="BB911" s="13">
        <f t="shared" si="1107"/>
        <v>3.4500101769180906E-6</v>
      </c>
      <c r="BC911" s="13">
        <f t="shared" si="1108"/>
        <v>7.9397494482498203E-7</v>
      </c>
      <c r="BD911" s="13">
        <f t="shared" si="1109"/>
        <v>4.648364781762494E-4</v>
      </c>
      <c r="BE911" s="13">
        <f t="shared" si="1110"/>
        <v>3.6537675414170394E-4</v>
      </c>
      <c r="BF911" s="13">
        <f t="shared" si="1111"/>
        <v>1.4359907057090801E-4</v>
      </c>
      <c r="BG911" s="13">
        <f t="shared" si="1112"/>
        <v>3.7624530178022413E-5</v>
      </c>
      <c r="BH911" s="13">
        <f t="shared" si="1113"/>
        <v>7.3935294226951742E-6</v>
      </c>
      <c r="BI911" s="13">
        <f t="shared" si="1114"/>
        <v>1.1623114402356635E-6</v>
      </c>
      <c r="BJ911" s="14">
        <f t="shared" si="1115"/>
        <v>0.25025538518403223</v>
      </c>
      <c r="BK911" s="14">
        <f t="shared" si="1116"/>
        <v>0.30725862607055121</v>
      </c>
      <c r="BL911" s="14">
        <f t="shared" si="1117"/>
        <v>0.40571527446713307</v>
      </c>
      <c r="BM911" s="14">
        <f t="shared" si="1118"/>
        <v>0.3059869051340145</v>
      </c>
      <c r="BN911" s="14">
        <f t="shared" si="1119"/>
        <v>0.69379923631267071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1.3561643835616399</v>
      </c>
      <c r="F912" s="10">
        <f>VLOOKUP(B912,home!$B$2:$E$405,3,FALSE)</f>
        <v>0.46</v>
      </c>
      <c r="G912" s="10">
        <f>VLOOKUP(C912,away!$B$2:$E$405,4,FALSE)</f>
        <v>0.92</v>
      </c>
      <c r="H912" s="10">
        <f>VLOOKUP(A912,away!$A$2:$E$405,3,FALSE)</f>
        <v>1.0958904109589001</v>
      </c>
      <c r="I912" s="10">
        <f>VLOOKUP(C912,away!$B$2:$E$405,3,FALSE)</f>
        <v>1.29</v>
      </c>
      <c r="J912" s="10">
        <f>VLOOKUP(B912,home!$B$2:$E$405,4,FALSE)</f>
        <v>1.48</v>
      </c>
      <c r="K912" s="12">
        <f t="shared" si="1064"/>
        <v>0.57392876712328611</v>
      </c>
      <c r="L912" s="12">
        <f t="shared" si="1065"/>
        <v>2.0922739726027322</v>
      </c>
      <c r="M912" s="13">
        <f t="shared" si="1066"/>
        <v>6.9515693946308771E-2</v>
      </c>
      <c r="N912" s="13">
        <f t="shared" si="1067"/>
        <v>3.989705652232467E-2</v>
      </c>
      <c r="O912" s="13">
        <f t="shared" si="1068"/>
        <v>0.14544587713127916</v>
      </c>
      <c r="P912" s="13">
        <f t="shared" si="1069"/>
        <v>8.3475572945119994E-2</v>
      </c>
      <c r="Q912" s="13">
        <f t="shared" si="1070"/>
        <v>1.1449034230852929E-2</v>
      </c>
      <c r="R912" s="13">
        <f t="shared" si="1071"/>
        <v>0.15215631157207518</v>
      </c>
      <c r="S912" s="13">
        <f t="shared" si="1072"/>
        <v>2.5059705524546713E-2</v>
      </c>
      <c r="T912" s="13">
        <f t="shared" si="1073"/>
        <v>2.3954516332651325E-2</v>
      </c>
      <c r="U912" s="13">
        <f t="shared" si="1074"/>
        <v>8.7326884310587688E-2</v>
      </c>
      <c r="V912" s="13">
        <f t="shared" si="1075"/>
        <v>3.3435667668771452E-3</v>
      </c>
      <c r="W912" s="13">
        <f t="shared" si="1076"/>
        <v>2.1903100336219078E-3</v>
      </c>
      <c r="X912" s="13">
        <f t="shared" si="1077"/>
        <v>4.5827286752777334E-3</v>
      </c>
      <c r="Y912" s="13">
        <f t="shared" si="1078"/>
        <v>4.7941619653919E-3</v>
      </c>
      <c r="Z912" s="13">
        <f t="shared" si="1079"/>
        <v>0.10611756348982829</v>
      </c>
      <c r="AA912" s="13">
        <f t="shared" si="1080"/>
        <v>6.0903922383844178E-2</v>
      </c>
      <c r="AB912" s="13">
        <f t="shared" si="1081"/>
        <v>1.7477256543365998E-2</v>
      </c>
      <c r="AC912" s="13">
        <f t="shared" si="1082"/>
        <v>2.5093807572512217E-4</v>
      </c>
      <c r="AD912" s="13">
        <f t="shared" si="1083"/>
        <v>3.1427048430359615E-4</v>
      </c>
      <c r="AE912" s="13">
        <f t="shared" si="1084"/>
        <v>6.5753995466566971E-4</v>
      </c>
      <c r="AF912" s="13">
        <f t="shared" si="1085"/>
        <v>6.8787686654668068E-4</v>
      </c>
      <c r="AG912" s="13">
        <f t="shared" si="1086"/>
        <v>4.7974228807704775E-4</v>
      </c>
      <c r="AH912" s="13">
        <f t="shared" si="1087"/>
        <v>5.5506754031446393E-2</v>
      </c>
      <c r="AI912" s="13">
        <f t="shared" si="1088"/>
        <v>3.1856922908283521E-2</v>
      </c>
      <c r="AJ912" s="13">
        <f t="shared" si="1089"/>
        <v>9.141802244546365E-3</v>
      </c>
      <c r="AK912" s="13">
        <f t="shared" si="1090"/>
        <v>1.7489144304991288E-3</v>
      </c>
      <c r="AL912" s="13">
        <f t="shared" si="1091"/>
        <v>1.2053220477712155E-5</v>
      </c>
      <c r="AM912" s="13">
        <f t="shared" si="1092"/>
        <v>3.6073774319920199E-5</v>
      </c>
      <c r="AN912" s="13">
        <f t="shared" si="1093"/>
        <v>7.547621910311386E-5</v>
      </c>
      <c r="AO912" s="13">
        <f t="shared" si="1094"/>
        <v>7.8958464389953153E-5</v>
      </c>
      <c r="AP912" s="13">
        <f t="shared" si="1095"/>
        <v>5.5067579986592891E-5</v>
      </c>
      <c r="AQ912" s="13">
        <f t="shared" si="1096"/>
        <v>2.8804116085041842E-5</v>
      </c>
      <c r="AR912" s="13">
        <f t="shared" si="1097"/>
        <v>2.3227067352731424E-2</v>
      </c>
      <c r="AS912" s="13">
        <f t="shared" si="1098"/>
        <v>1.3330682129642673E-2</v>
      </c>
      <c r="AT912" s="13">
        <f t="shared" si="1099"/>
        <v>3.8254309797891208E-3</v>
      </c>
      <c r="AU912" s="13">
        <f t="shared" si="1100"/>
        <v>7.3184162864853167E-4</v>
      </c>
      <c r="AV912" s="13">
        <f t="shared" si="1101"/>
        <v>1.0500624091493736E-4</v>
      </c>
      <c r="AW912" s="13">
        <f t="shared" si="1102"/>
        <v>4.0204729644214751E-7</v>
      </c>
      <c r="AX912" s="13">
        <f t="shared" si="1103"/>
        <v>3.4506294701525765E-6</v>
      </c>
      <c r="AY912" s="13">
        <f t="shared" si="1104"/>
        <v>7.2196622294961917E-6</v>
      </c>
      <c r="AZ912" s="13">
        <f t="shared" si="1105"/>
        <v>7.5527556868789486E-6</v>
      </c>
      <c r="BA912" s="13">
        <f t="shared" si="1106"/>
        <v>5.2674780483613662E-6</v>
      </c>
      <c r="BB912" s="13">
        <f t="shared" si="1107"/>
        <v>2.7552518054606793E-6</v>
      </c>
      <c r="BC912" s="13">
        <f t="shared" si="1108"/>
        <v>1.1529483281064136E-6</v>
      </c>
      <c r="BD912" s="13">
        <f t="shared" si="1109"/>
        <v>8.0995647470017695E-3</v>
      </c>
      <c r="BE912" s="13">
        <f t="shared" si="1110"/>
        <v>4.6485732094819557E-3</v>
      </c>
      <c r="BF912" s="13">
        <f t="shared" si="1111"/>
        <v>1.3339749455001579E-3</v>
      </c>
      <c r="BG912" s="13">
        <f t="shared" si="1112"/>
        <v>2.552021986147529E-4</v>
      </c>
      <c r="BH912" s="13">
        <f t="shared" si="1113"/>
        <v>3.6616970804529264E-5</v>
      </c>
      <c r="BI912" s="13">
        <f t="shared" si="1114"/>
        <v>4.2031065819265699E-6</v>
      </c>
      <c r="BJ912" s="14">
        <f t="shared" si="1115"/>
        <v>8.9309016233166547E-2</v>
      </c>
      <c r="BK912" s="14">
        <f t="shared" si="1116"/>
        <v>0.18166475014128497</v>
      </c>
      <c r="BL912" s="14">
        <f t="shared" si="1117"/>
        <v>0.61716280906563936</v>
      </c>
      <c r="BM912" s="14">
        <f t="shared" si="1118"/>
        <v>0.49230777496702538</v>
      </c>
      <c r="BN912" s="14">
        <f t="shared" si="1119"/>
        <v>0.50193954634796067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1.3561643835616399</v>
      </c>
      <c r="F913" s="10">
        <f>VLOOKUP(B913,home!$B$2:$E$405,3,FALSE)</f>
        <v>1.84</v>
      </c>
      <c r="G913" s="10">
        <f>VLOOKUP(C913,away!$B$2:$E$405,4,FALSE)</f>
        <v>0.74</v>
      </c>
      <c r="H913" s="10">
        <f>VLOOKUP(A913,away!$A$2:$E$405,3,FALSE)</f>
        <v>1.0958904109589001</v>
      </c>
      <c r="I913" s="10">
        <f>VLOOKUP(C913,away!$B$2:$E$405,3,FALSE)</f>
        <v>0.95</v>
      </c>
      <c r="J913" s="10">
        <f>VLOOKUP(B913,home!$B$2:$E$405,4,FALSE)</f>
        <v>0.76</v>
      </c>
      <c r="K913" s="12">
        <f t="shared" si="1064"/>
        <v>1.846553424657529</v>
      </c>
      <c r="L913" s="12">
        <f t="shared" si="1065"/>
        <v>0.79123287671232589</v>
      </c>
      <c r="M913" s="13">
        <f t="shared" si="1066"/>
        <v>7.1519416881724265E-2</v>
      </c>
      <c r="N913" s="13">
        <f t="shared" si="1067"/>
        <v>0.13206442417245745</v>
      </c>
      <c r="O913" s="13">
        <f t="shared" si="1068"/>
        <v>5.6588513960114779E-2</v>
      </c>
      <c r="P913" s="13">
        <f t="shared" si="1069"/>
        <v>0.10449371424933035</v>
      </c>
      <c r="Q913" s="13">
        <f t="shared" si="1070"/>
        <v>0.12193200736553796</v>
      </c>
      <c r="R913" s="13">
        <f t="shared" si="1071"/>
        <v>2.2387346344768612E-2</v>
      </c>
      <c r="S913" s="13">
        <f t="shared" si="1072"/>
        <v>3.8167734000397295E-2</v>
      </c>
      <c r="T913" s="13">
        <f t="shared" si="1073"/>
        <v>9.6476612951143098E-2</v>
      </c>
      <c r="U913" s="13">
        <f t="shared" si="1074"/>
        <v>4.1339431061926696E-2</v>
      </c>
      <c r="V913" s="13">
        <f t="shared" si="1075"/>
        <v>6.196123551823733E-3</v>
      </c>
      <c r="W913" s="13">
        <f t="shared" si="1076"/>
        <v>7.5051321925400372E-2</v>
      </c>
      <c r="X913" s="13">
        <f t="shared" si="1077"/>
        <v>5.9383073348097393E-2</v>
      </c>
      <c r="Y913" s="13">
        <f t="shared" si="1078"/>
        <v>2.3492919976617073E-2</v>
      </c>
      <c r="Z913" s="13">
        <f t="shared" si="1079"/>
        <v>5.9045348167754818E-3</v>
      </c>
      <c r="AA913" s="13">
        <f t="shared" si="1080"/>
        <v>1.0903038986926383E-2</v>
      </c>
      <c r="AB913" s="13">
        <f t="shared" si="1081"/>
        <v>1.0066521990241736E-2</v>
      </c>
      <c r="AC913" s="13">
        <f t="shared" si="1082"/>
        <v>5.6580435784710573E-4</v>
      </c>
      <c r="AD913" s="13">
        <f t="shared" si="1083"/>
        <v>3.4646568881605715E-2</v>
      </c>
      <c r="AE913" s="13">
        <f t="shared" si="1084"/>
        <v>2.7413504364404644E-2</v>
      </c>
      <c r="AF913" s="13">
        <f t="shared" si="1085"/>
        <v>1.0845232959506892E-2</v>
      </c>
      <c r="AG913" s="13">
        <f t="shared" si="1086"/>
        <v>2.8603682910553238E-3</v>
      </c>
      <c r="AH913" s="13">
        <f t="shared" si="1087"/>
        <v>1.1679655171813374E-3</v>
      </c>
      <c r="AI913" s="13">
        <f t="shared" si="1088"/>
        <v>2.156710725633101E-3</v>
      </c>
      <c r="AJ913" s="13">
        <f t="shared" si="1089"/>
        <v>1.9912407882067139E-3</v>
      </c>
      <c r="AK913" s="13">
        <f t="shared" si="1090"/>
        <v>1.2256441655936214E-3</v>
      </c>
      <c r="AL913" s="13">
        <f t="shared" si="1091"/>
        <v>3.3066823790063235E-5</v>
      </c>
      <c r="AM913" s="13">
        <f t="shared" si="1092"/>
        <v>1.2795348084192389E-2</v>
      </c>
      <c r="AN913" s="13">
        <f t="shared" si="1093"/>
        <v>1.0124100073191093E-2</v>
      </c>
      <c r="AO913" s="13">
        <f t="shared" si="1094"/>
        <v>4.0052604125172279E-3</v>
      </c>
      <c r="AP913" s="13">
        <f t="shared" si="1095"/>
        <v>1.0563645727260013E-3</v>
      </c>
      <c r="AQ913" s="13">
        <f t="shared" si="1096"/>
        <v>2.0895759493374521E-4</v>
      </c>
      <c r="AR913" s="13">
        <f t="shared" si="1097"/>
        <v>1.8482654321203785E-4</v>
      </c>
      <c r="AS913" s="13">
        <f t="shared" si="1098"/>
        <v>3.4129208633580134E-4</v>
      </c>
      <c r="AT913" s="13">
        <f t="shared" si="1099"/>
        <v>3.1510703541594352E-4</v>
      </c>
      <c r="AU913" s="13">
        <f t="shared" si="1100"/>
        <v>1.939539917936639E-4</v>
      </c>
      <c r="AV913" s="13">
        <f t="shared" si="1101"/>
        <v>8.953660194314716E-5</v>
      </c>
      <c r="AW913" s="13">
        <f t="shared" si="1102"/>
        <v>1.3420113286492432E-6</v>
      </c>
      <c r="AX913" s="13">
        <f t="shared" si="1103"/>
        <v>3.937882304091771E-3</v>
      </c>
      <c r="AY913" s="13">
        <f t="shared" si="1104"/>
        <v>3.1157819436210942E-3</v>
      </c>
      <c r="AZ913" s="13">
        <f t="shared" si="1105"/>
        <v>1.2326545552298199E-3</v>
      </c>
      <c r="BA913" s="13">
        <f t="shared" si="1106"/>
        <v>3.2510560324234774E-4</v>
      </c>
      <c r="BB913" s="13">
        <f t="shared" si="1107"/>
        <v>6.4308560422184714E-5</v>
      </c>
      <c r="BC913" s="13">
        <f t="shared" si="1108"/>
        <v>1.0176609452014729E-5</v>
      </c>
      <c r="BD913" s="13">
        <f t="shared" si="1109"/>
        <v>2.437347291307595E-5</v>
      </c>
      <c r="BE913" s="13">
        <f t="shared" si="1110"/>
        <v>4.5006919878437923E-5</v>
      </c>
      <c r="BF913" s="13">
        <f t="shared" si="1111"/>
        <v>4.155384101740829E-5</v>
      </c>
      <c r="BG913" s="13">
        <f t="shared" si="1112"/>
        <v>2.5577129146123252E-5</v>
      </c>
      <c r="BH913" s="13">
        <f t="shared" si="1113"/>
        <v>1.1807383854420459E-5</v>
      </c>
      <c r="BI913" s="13">
        <f t="shared" si="1114"/>
        <v>4.3605930185252181E-6</v>
      </c>
      <c r="BJ913" s="14">
        <f t="shared" si="1115"/>
        <v>0.62104197454944543</v>
      </c>
      <c r="BK913" s="14">
        <f t="shared" si="1116"/>
        <v>0.22409164180853389</v>
      </c>
      <c r="BL913" s="14">
        <f t="shared" si="1117"/>
        <v>0.14910380913912161</v>
      </c>
      <c r="BM913" s="14">
        <f t="shared" si="1118"/>
        <v>0.48804209740765081</v>
      </c>
      <c r="BN913" s="14">
        <f t="shared" si="1119"/>
        <v>0.50898542297393334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1.3434343434343401</v>
      </c>
      <c r="F914" s="10">
        <f>VLOOKUP(B914,home!$B$2:$E$405,3,FALSE)</f>
        <v>0.91</v>
      </c>
      <c r="G914" s="10">
        <f>VLOOKUP(C914,away!$B$2:$E$405,4,FALSE)</f>
        <v>1.41</v>
      </c>
      <c r="H914" s="10">
        <f>VLOOKUP(A914,away!$A$2:$E$405,3,FALSE)</f>
        <v>0.98989898989898994</v>
      </c>
      <c r="I914" s="10">
        <f>VLOOKUP(C914,away!$B$2:$E$405,3,FALSE)</f>
        <v>0.6</v>
      </c>
      <c r="J914" s="10">
        <f>VLOOKUP(B914,home!$B$2:$E$405,4,FALSE)</f>
        <v>0.9</v>
      </c>
      <c r="K914" s="12">
        <f t="shared" si="1064"/>
        <v>1.7237606060606017</v>
      </c>
      <c r="L914" s="12">
        <f t="shared" si="1065"/>
        <v>0.53454545454545466</v>
      </c>
      <c r="M914" s="13">
        <f t="shared" si="1066"/>
        <v>0.10452739794947981</v>
      </c>
      <c r="N914" s="13">
        <f t="shared" si="1067"/>
        <v>0.18018021083933297</v>
      </c>
      <c r="O914" s="13">
        <f t="shared" si="1068"/>
        <v>5.5874645449358315E-2</v>
      </c>
      <c r="P914" s="13">
        <f t="shared" si="1069"/>
        <v>9.6314512703207109E-2</v>
      </c>
      <c r="Q914" s="13">
        <f t="shared" si="1070"/>
        <v>0.15529377471826783</v>
      </c>
      <c r="R914" s="13">
        <f t="shared" si="1071"/>
        <v>1.4933768874646678E-2</v>
      </c>
      <c r="S914" s="13">
        <f t="shared" si="1072"/>
        <v>2.2186731754625131E-2</v>
      </c>
      <c r="T914" s="13">
        <f t="shared" si="1073"/>
        <v>8.3011581394855927E-2</v>
      </c>
      <c r="U914" s="13">
        <f t="shared" si="1074"/>
        <v>2.5742242486129902E-2</v>
      </c>
      <c r="V914" s="13">
        <f t="shared" si="1075"/>
        <v>2.2714982965054238E-3</v>
      </c>
      <c r="W914" s="13">
        <f t="shared" si="1076"/>
        <v>8.9229763741933296E-2</v>
      </c>
      <c r="X914" s="13">
        <f t="shared" si="1077"/>
        <v>4.7697364618415269E-2</v>
      </c>
      <c r="Y914" s="13">
        <f t="shared" si="1078"/>
        <v>1.2748204725285537E-2</v>
      </c>
      <c r="Z914" s="13">
        <f t="shared" si="1079"/>
        <v>2.660926090391591E-3</v>
      </c>
      <c r="AA914" s="13">
        <f t="shared" si="1080"/>
        <v>4.5867995702558754E-3</v>
      </c>
      <c r="AB914" s="13">
        <f t="shared" si="1081"/>
        <v>3.9532722035513883E-3</v>
      </c>
      <c r="AC914" s="13">
        <f t="shared" si="1082"/>
        <v>1.3081393959016427E-4</v>
      </c>
      <c r="AD914" s="13">
        <f t="shared" si="1083"/>
        <v>3.8452687906609821E-2</v>
      </c>
      <c r="AE914" s="13">
        <f t="shared" si="1084"/>
        <v>2.0554709535533257E-2</v>
      </c>
      <c r="AF914" s="13">
        <f t="shared" si="1085"/>
        <v>5.4937132758607074E-3</v>
      </c>
      <c r="AG914" s="13">
        <f t="shared" si="1086"/>
        <v>9.788798200624537E-4</v>
      </c>
      <c r="AH914" s="13">
        <f t="shared" si="1087"/>
        <v>3.5559648662505808E-4</v>
      </c>
      <c r="AI914" s="13">
        <f t="shared" si="1088"/>
        <v>6.1296321529783057E-4</v>
      </c>
      <c r="AJ914" s="13">
        <f t="shared" si="1089"/>
        <v>5.2830092174732191E-4</v>
      </c>
      <c r="AK914" s="13">
        <f t="shared" si="1090"/>
        <v>3.0355477235117936E-4</v>
      </c>
      <c r="AL914" s="13">
        <f t="shared" si="1091"/>
        <v>4.8214271448727475E-6</v>
      </c>
      <c r="AM914" s="13">
        <f t="shared" si="1092"/>
        <v>1.3256645722111382E-2</v>
      </c>
      <c r="AN914" s="13">
        <f t="shared" si="1093"/>
        <v>7.0862797132740865E-3</v>
      </c>
      <c r="AO914" s="13">
        <f t="shared" si="1094"/>
        <v>1.8939693051841652E-3</v>
      </c>
      <c r="AP914" s="13">
        <f t="shared" si="1095"/>
        <v>3.3747089437826956E-4</v>
      </c>
      <c r="AQ914" s="13">
        <f t="shared" si="1096"/>
        <v>4.5098383157823294E-5</v>
      </c>
      <c r="AR914" s="13">
        <f t="shared" si="1097"/>
        <v>3.8016497115551682E-5</v>
      </c>
      <c r="AS914" s="13">
        <f t="shared" si="1098"/>
        <v>6.5531340108204464E-5</v>
      </c>
      <c r="AT914" s="13">
        <f t="shared" si="1099"/>
        <v>5.6480171270440987E-5</v>
      </c>
      <c r="AU914" s="13">
        <f t="shared" si="1100"/>
        <v>3.2452764753180643E-5</v>
      </c>
      <c r="AV914" s="13">
        <f t="shared" si="1101"/>
        <v>1.3985199359821205E-5</v>
      </c>
      <c r="AW914" s="13">
        <f t="shared" si="1102"/>
        <v>1.2340555232994578E-7</v>
      </c>
      <c r="AX914" s="13">
        <f t="shared" si="1103"/>
        <v>3.8085472773795649E-3</v>
      </c>
      <c r="AY914" s="13">
        <f t="shared" si="1104"/>
        <v>2.0358416355447137E-3</v>
      </c>
      <c r="AZ914" s="13">
        <f t="shared" si="1105"/>
        <v>5.4412494622740535E-4</v>
      </c>
      <c r="BA914" s="13">
        <f t="shared" si="1106"/>
        <v>9.6953172236883167E-5</v>
      </c>
      <c r="BB914" s="13">
        <f t="shared" si="1107"/>
        <v>1.2956469380747114E-5</v>
      </c>
      <c r="BC914" s="13">
        <f t="shared" si="1108"/>
        <v>1.3851643628871467E-6</v>
      </c>
      <c r="BD914" s="13">
        <f t="shared" si="1109"/>
        <v>3.3869242884764219E-6</v>
      </c>
      <c r="BE914" s="13">
        <f t="shared" si="1110"/>
        <v>5.8382466641854877E-6</v>
      </c>
      <c r="BF914" s="13">
        <f t="shared" si="1111"/>
        <v>5.0318698040938328E-6</v>
      </c>
      <c r="BG914" s="13">
        <f t="shared" si="1112"/>
        <v>2.8912463143742751E-6</v>
      </c>
      <c r="BH914" s="13">
        <f t="shared" si="1113"/>
        <v>1.2459541247840707E-6</v>
      </c>
      <c r="BI914" s="13">
        <f t="shared" si="1114"/>
        <v>4.2954532745229926E-7</v>
      </c>
      <c r="BJ914" s="14">
        <f t="shared" si="1115"/>
        <v>0.66276016325939491</v>
      </c>
      <c r="BK914" s="14">
        <f t="shared" si="1116"/>
        <v>0.2274716177060972</v>
      </c>
      <c r="BL914" s="14">
        <f t="shared" si="1117"/>
        <v>0.10711643373909409</v>
      </c>
      <c r="BM914" s="14">
        <f t="shared" si="1118"/>
        <v>0.39084911203069284</v>
      </c>
      <c r="BN914" s="14">
        <f t="shared" si="1119"/>
        <v>0.60712431053429272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1.3434343434343401</v>
      </c>
      <c r="F915" s="10">
        <f>VLOOKUP(B915,home!$B$2:$E$405,3,FALSE)</f>
        <v>1.32</v>
      </c>
      <c r="G915" s="10">
        <f>VLOOKUP(C915,away!$B$2:$E$405,4,FALSE)</f>
        <v>0.74</v>
      </c>
      <c r="H915" s="10">
        <f>VLOOKUP(A915,away!$A$2:$E$405,3,FALSE)</f>
        <v>0.98989898989898994</v>
      </c>
      <c r="I915" s="10">
        <f>VLOOKUP(C915,away!$B$2:$E$405,3,FALSE)</f>
        <v>0.83</v>
      </c>
      <c r="J915" s="10">
        <f>VLOOKUP(B915,home!$B$2:$E$405,4,FALSE)</f>
        <v>0.56000000000000005</v>
      </c>
      <c r="K915" s="12">
        <f t="shared" si="1064"/>
        <v>1.3122666666666634</v>
      </c>
      <c r="L915" s="12">
        <f t="shared" si="1065"/>
        <v>0.46010505050505052</v>
      </c>
      <c r="M915" s="13">
        <f t="shared" si="1066"/>
        <v>0.1699294858375289</v>
      </c>
      <c r="N915" s="13">
        <f t="shared" si="1067"/>
        <v>0.22299279994839402</v>
      </c>
      <c r="O915" s="13">
        <f t="shared" si="1068"/>
        <v>7.818541466357351E-2</v>
      </c>
      <c r="P915" s="13">
        <f t="shared" si="1069"/>
        <v>0.10260011348251846</v>
      </c>
      <c r="Q915" s="13">
        <f t="shared" si="1070"/>
        <v>0.14631300913947259</v>
      </c>
      <c r="R915" s="13">
        <f t="shared" si="1071"/>
        <v>1.7986752081270901E-2</v>
      </c>
      <c r="S915" s="13">
        <f t="shared" si="1072"/>
        <v>1.5486987491815311E-2</v>
      </c>
      <c r="T915" s="13">
        <f t="shared" si="1073"/>
        <v>6.7319354459662958E-2</v>
      </c>
      <c r="U915" s="13">
        <f t="shared" si="1074"/>
        <v>2.3603415197849035E-2</v>
      </c>
      <c r="V915" s="13">
        <f t="shared" si="1075"/>
        <v>1.03897126396025E-3</v>
      </c>
      <c r="W915" s="13">
        <f t="shared" si="1076"/>
        <v>6.4000561597808231E-2</v>
      </c>
      <c r="X915" s="13">
        <f t="shared" si="1077"/>
        <v>2.9446981626311156E-2</v>
      </c>
      <c r="Y915" s="13">
        <f t="shared" si="1078"/>
        <v>6.7743524841975943E-3</v>
      </c>
      <c r="Z915" s="13">
        <f t="shared" si="1079"/>
        <v>2.7585984915916581E-3</v>
      </c>
      <c r="AA915" s="13">
        <f t="shared" si="1080"/>
        <v>3.6200168472326705E-3</v>
      </c>
      <c r="AB915" s="13">
        <f t="shared" si="1081"/>
        <v>2.3752137206975907E-3</v>
      </c>
      <c r="AC915" s="13">
        <f t="shared" si="1082"/>
        <v>3.9206913187404828E-5</v>
      </c>
      <c r="AD915" s="13">
        <f t="shared" si="1083"/>
        <v>2.0996450908187587E-2</v>
      </c>
      <c r="AE915" s="13">
        <f t="shared" si="1084"/>
        <v>9.6605731055384655E-3</v>
      </c>
      <c r="AF915" s="13">
        <f t="shared" si="1085"/>
        <v>2.2224392383157539E-3</v>
      </c>
      <c r="AG915" s="13">
        <f t="shared" si="1086"/>
        <v>3.4085183932989213E-4</v>
      </c>
      <c r="AH915" s="13">
        <f t="shared" si="1087"/>
        <v>3.1731127457423387E-4</v>
      </c>
      <c r="AI915" s="13">
        <f t="shared" si="1088"/>
        <v>4.1639700858128021E-4</v>
      </c>
      <c r="AJ915" s="13">
        <f t="shared" si="1089"/>
        <v>2.7321195723046339E-4</v>
      </c>
      <c r="AK915" s="13">
        <f t="shared" si="1090"/>
        <v>1.195089814694317E-4</v>
      </c>
      <c r="AL915" s="13">
        <f t="shared" si="1091"/>
        <v>9.4689481875395253E-7</v>
      </c>
      <c r="AM915" s="13">
        <f t="shared" si="1092"/>
        <v>5.5105885290235067E-3</v>
      </c>
      <c r="AN915" s="13">
        <f t="shared" si="1093"/>
        <v>2.535449613458913E-3</v>
      </c>
      <c r="AO915" s="13">
        <f t="shared" si="1094"/>
        <v>5.8328658622676193E-4</v>
      </c>
      <c r="AP915" s="13">
        <f t="shared" si="1095"/>
        <v>8.9457701404927636E-5</v>
      </c>
      <c r="AQ915" s="13">
        <f t="shared" si="1096"/>
        <v>1.0289985055744985E-5</v>
      </c>
      <c r="AR915" s="13">
        <f t="shared" si="1097"/>
        <v>2.9199304002759973E-5</v>
      </c>
      <c r="AS915" s="13">
        <f t="shared" si="1098"/>
        <v>3.8317273332688385E-5</v>
      </c>
      <c r="AT915" s="13">
        <f t="shared" si="1099"/>
        <v>2.5141240276021216E-5</v>
      </c>
      <c r="AU915" s="13">
        <f t="shared" si="1100"/>
        <v>1.0997337190960005E-5</v>
      </c>
      <c r="AV915" s="13">
        <f t="shared" si="1101"/>
        <v>3.6078597544476066E-6</v>
      </c>
      <c r="AW915" s="13">
        <f t="shared" si="1102"/>
        <v>1.5881017970701697E-8</v>
      </c>
      <c r="AX915" s="13">
        <f t="shared" si="1103"/>
        <v>1.2052269400588715E-3</v>
      </c>
      <c r="AY915" s="13">
        <f t="shared" si="1104"/>
        <v>5.5453100212583459E-4</v>
      </c>
      <c r="AZ915" s="13">
        <f t="shared" si="1105"/>
        <v>1.2757125736986169E-4</v>
      </c>
      <c r="BA915" s="13">
        <f t="shared" si="1106"/>
        <v>1.9565393271717678E-5</v>
      </c>
      <c r="BB915" s="13">
        <f t="shared" si="1107"/>
        <v>2.2505340648587087E-6</v>
      </c>
      <c r="BC915" s="13">
        <f t="shared" si="1108"/>
        <v>2.0709641791503058E-7</v>
      </c>
      <c r="BD915" s="13">
        <f t="shared" si="1109"/>
        <v>2.2391245404836998E-6</v>
      </c>
      <c r="BE915" s="13">
        <f t="shared" si="1110"/>
        <v>2.938328496992069E-6</v>
      </c>
      <c r="BF915" s="13">
        <f t="shared" si="1111"/>
        <v>1.9279352711597249E-6</v>
      </c>
      <c r="BG915" s="13">
        <f t="shared" si="1112"/>
        <v>8.4332173061128715E-7</v>
      </c>
      <c r="BH915" s="13">
        <f t="shared" si="1113"/>
        <v>2.7666574908920918E-7</v>
      </c>
      <c r="BI915" s="13">
        <f t="shared" si="1114"/>
        <v>7.2611848067626323E-8</v>
      </c>
      <c r="BJ915" s="14">
        <f t="shared" si="1115"/>
        <v>0.58070579898569707</v>
      </c>
      <c r="BK915" s="14">
        <f t="shared" si="1116"/>
        <v>0.28965024288595498</v>
      </c>
      <c r="BL915" s="14">
        <f t="shared" si="1117"/>
        <v>0.12701280273467239</v>
      </c>
      <c r="BM915" s="14">
        <f t="shared" si="1118"/>
        <v>0.26156535282404991</v>
      </c>
      <c r="BN915" s="14">
        <f t="shared" si="1119"/>
        <v>0.73800757515275839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1.3434343434343401</v>
      </c>
      <c r="F916" s="10">
        <f>VLOOKUP(B916,home!$B$2:$E$405,3,FALSE)</f>
        <v>1.32</v>
      </c>
      <c r="G916" s="10">
        <f>VLOOKUP(C916,away!$B$2:$E$405,4,FALSE)</f>
        <v>0.57999999999999996</v>
      </c>
      <c r="H916" s="10">
        <f>VLOOKUP(A916,away!$A$2:$E$405,3,FALSE)</f>
        <v>0.98989898989898994</v>
      </c>
      <c r="I916" s="10">
        <f>VLOOKUP(C916,away!$B$2:$E$405,3,FALSE)</f>
        <v>1.32</v>
      </c>
      <c r="J916" s="10">
        <f>VLOOKUP(B916,home!$B$2:$E$405,4,FALSE)</f>
        <v>0.79</v>
      </c>
      <c r="K916" s="12">
        <f t="shared" si="1064"/>
        <v>1.0285333333333306</v>
      </c>
      <c r="L916" s="12">
        <f t="shared" si="1065"/>
        <v>1.0322666666666669</v>
      </c>
      <c r="M916" s="13">
        <f t="shared" si="1066"/>
        <v>0.12735204749330167</v>
      </c>
      <c r="N916" s="13">
        <f t="shared" si="1067"/>
        <v>0.13098582591511021</v>
      </c>
      <c r="O916" s="13">
        <f t="shared" si="1068"/>
        <v>0.13146127355908557</v>
      </c>
      <c r="P916" s="13">
        <f t="shared" si="1069"/>
        <v>0.13521230189797115</v>
      </c>
      <c r="Q916" s="13">
        <f t="shared" si="1070"/>
        <v>6.7361644073943822E-2</v>
      </c>
      <c r="R916" s="13">
        <f t="shared" si="1071"/>
        <v>6.7851545326296031E-2</v>
      </c>
      <c r="S916" s="13">
        <f t="shared" si="1072"/>
        <v>3.5889424128633808E-2</v>
      </c>
      <c r="T916" s="13">
        <f t="shared" si="1073"/>
        <v>6.9535179789396426E-2</v>
      </c>
      <c r="U916" s="13">
        <f t="shared" si="1074"/>
        <v>6.978757608627284E-2</v>
      </c>
      <c r="V916" s="13">
        <f t="shared" si="1075"/>
        <v>4.233838181239207E-3</v>
      </c>
      <c r="W916" s="13">
        <f t="shared" si="1076"/>
        <v>2.3094565439395618E-2</v>
      </c>
      <c r="X916" s="13">
        <f t="shared" si="1077"/>
        <v>2.3839750084240122E-2</v>
      </c>
      <c r="Y916" s="13">
        <f t="shared" si="1078"/>
        <v>1.2304489676812469E-2</v>
      </c>
      <c r="Z916" s="13">
        <f t="shared" si="1079"/>
        <v>2.3346962840719292E-2</v>
      </c>
      <c r="AA916" s="13">
        <f t="shared" si="1080"/>
        <v>2.401312951377442E-2</v>
      </c>
      <c r="AB916" s="13">
        <f t="shared" si="1081"/>
        <v>1.2349152071283691E-2</v>
      </c>
      <c r="AC916" s="13">
        <f t="shared" si="1082"/>
        <v>2.8094709587363648E-4</v>
      </c>
      <c r="AD916" s="13">
        <f t="shared" si="1083"/>
        <v>5.9383825933165754E-3</v>
      </c>
      <c r="AE916" s="13">
        <f t="shared" si="1084"/>
        <v>6.1299944049942583E-3</v>
      </c>
      <c r="AF916" s="13">
        <f t="shared" si="1085"/>
        <v>3.1638944455643701E-3</v>
      </c>
      <c r="AG916" s="13">
        <f t="shared" si="1086"/>
        <v>1.0886609243359717E-3</v>
      </c>
      <c r="AH916" s="13">
        <f t="shared" si="1087"/>
        <v>6.0250728770949603E-3</v>
      </c>
      <c r="AI916" s="13">
        <f t="shared" si="1088"/>
        <v>6.1969882898547206E-3</v>
      </c>
      <c r="AJ916" s="13">
        <f t="shared" si="1089"/>
        <v>3.1869045111959453E-3</v>
      </c>
      <c r="AK916" s="13">
        <f t="shared" si="1090"/>
        <v>1.0926125066384651E-3</v>
      </c>
      <c r="AL916" s="13">
        <f t="shared" si="1091"/>
        <v>1.1931493617053128E-5</v>
      </c>
      <c r="AM916" s="13">
        <f t="shared" si="1092"/>
        <v>1.2215648886625056E-3</v>
      </c>
      <c r="AN916" s="13">
        <f t="shared" si="1093"/>
        <v>1.2609807157366829E-3</v>
      </c>
      <c r="AO916" s="13">
        <f t="shared" si="1094"/>
        <v>6.5083418008222657E-4</v>
      </c>
      <c r="AP916" s="13">
        <f t="shared" si="1095"/>
        <v>2.2394480987540443E-4</v>
      </c>
      <c r="AQ916" s="13">
        <f t="shared" si="1096"/>
        <v>5.7792690601846053E-5</v>
      </c>
      <c r="AR916" s="13">
        <f t="shared" si="1097"/>
        <v>1.243896379052512E-3</v>
      </c>
      <c r="AS916" s="13">
        <f t="shared" si="1098"/>
        <v>1.2793888890681403E-3</v>
      </c>
      <c r="AT916" s="13">
        <f t="shared" si="1099"/>
        <v>6.5794705935144041E-4</v>
      </c>
      <c r="AU916" s="13">
        <f t="shared" si="1100"/>
        <v>2.2557349403719997E-4</v>
      </c>
      <c r="AV916" s="13">
        <f t="shared" si="1101"/>
        <v>5.8002464433431849E-5</v>
      </c>
      <c r="AW916" s="13">
        <f t="shared" si="1102"/>
        <v>3.5188648509678904E-7</v>
      </c>
      <c r="AX916" s="13">
        <f t="shared" si="1103"/>
        <v>2.0940336780316758E-4</v>
      </c>
      <c r="AY916" s="13">
        <f t="shared" si="1104"/>
        <v>2.1616011647094982E-4</v>
      </c>
      <c r="AZ916" s="13">
        <f t="shared" si="1105"/>
        <v>1.115674414478729E-4</v>
      </c>
      <c r="BA916" s="13">
        <f t="shared" si="1106"/>
        <v>3.8389116963974768E-5</v>
      </c>
      <c r="BB916" s="13">
        <f t="shared" si="1107"/>
        <v>9.9069514511697576E-6</v>
      </c>
      <c r="BC916" s="13">
        <f t="shared" si="1108"/>
        <v>2.0453231502655013E-6</v>
      </c>
      <c r="BD916" s="13">
        <f t="shared" si="1109"/>
        <v>2.1400546148054548E-4</v>
      </c>
      <c r="BE916" s="13">
        <f t="shared" si="1110"/>
        <v>2.2011175064812314E-4</v>
      </c>
      <c r="BF916" s="13">
        <f t="shared" si="1111"/>
        <v>1.1319613629997447E-4</v>
      </c>
      <c r="BG916" s="13">
        <f t="shared" si="1112"/>
        <v>3.8808666463022267E-5</v>
      </c>
      <c r="BH916" s="13">
        <f t="shared" si="1113"/>
        <v>9.9790017698584286E-6</v>
      </c>
      <c r="BI916" s="13">
        <f t="shared" si="1114"/>
        <v>2.0527471907383401E-6</v>
      </c>
      <c r="BJ916" s="14">
        <f t="shared" si="1115"/>
        <v>0.34744497694935583</v>
      </c>
      <c r="BK916" s="14">
        <f t="shared" si="1116"/>
        <v>0.30319665040710747</v>
      </c>
      <c r="BL916" s="14">
        <f t="shared" si="1117"/>
        <v>0.3260272167912916</v>
      </c>
      <c r="BM916" s="14">
        <f t="shared" si="1118"/>
        <v>0.33957536049277992</v>
      </c>
      <c r="BN916" s="14">
        <f t="shared" si="1119"/>
        <v>0.66022463826570843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1.3434343434343401</v>
      </c>
      <c r="F917" s="10">
        <f>VLOOKUP(B917,home!$B$2:$E$405,3,FALSE)</f>
        <v>0.74</v>
      </c>
      <c r="G917" s="10">
        <f>VLOOKUP(C917,away!$B$2:$E$405,4,FALSE)</f>
        <v>0.83</v>
      </c>
      <c r="H917" s="10">
        <f>VLOOKUP(A917,away!$A$2:$E$405,3,FALSE)</f>
        <v>0.98989898989898994</v>
      </c>
      <c r="I917" s="10">
        <f>VLOOKUP(C917,away!$B$2:$E$405,3,FALSE)</f>
        <v>0.91</v>
      </c>
      <c r="J917" s="10">
        <f>VLOOKUP(B917,home!$B$2:$E$405,4,FALSE)</f>
        <v>1.01</v>
      </c>
      <c r="K917" s="12">
        <f t="shared" si="1064"/>
        <v>0.82513737373737162</v>
      </c>
      <c r="L917" s="12">
        <f t="shared" si="1065"/>
        <v>0.90981616161616163</v>
      </c>
      <c r="M917" s="13">
        <f t="shared" si="1066"/>
        <v>0.17640839684970669</v>
      </c>
      <c r="N917" s="13">
        <f t="shared" si="1067"/>
        <v>0.145561161281787</v>
      </c>
      <c r="O917" s="13">
        <f t="shared" si="1068"/>
        <v>0.16049921049866073</v>
      </c>
      <c r="P917" s="13">
        <f t="shared" si="1069"/>
        <v>0.13243389703778649</v>
      </c>
      <c r="Q917" s="13">
        <f t="shared" si="1070"/>
        <v>6.0053977169107847E-2</v>
      </c>
      <c r="R917" s="13">
        <f t="shared" si="1071"/>
        <v>7.301238781915792E-2</v>
      </c>
      <c r="S917" s="13">
        <f t="shared" si="1072"/>
        <v>2.4855303655921455E-2</v>
      </c>
      <c r="T917" s="13">
        <f t="shared" si="1073"/>
        <v>5.4638078997782301E-2</v>
      </c>
      <c r="U917" s="13">
        <f t="shared" si="1074"/>
        <v>6.0245249935394429E-2</v>
      </c>
      <c r="V917" s="13">
        <f t="shared" si="1075"/>
        <v>2.07327289277103E-3</v>
      </c>
      <c r="W917" s="13">
        <f t="shared" si="1076"/>
        <v>1.651759366793391E-2</v>
      </c>
      <c r="X917" s="13">
        <f t="shared" si="1077"/>
        <v>1.5027973670095045E-2</v>
      </c>
      <c r="Y917" s="13">
        <f t="shared" si="1078"/>
        <v>6.8363466606973086E-3</v>
      </c>
      <c r="Z917" s="13">
        <f t="shared" si="1079"/>
        <v>2.2142616812018952E-2</v>
      </c>
      <c r="AA917" s="13">
        <f t="shared" si="1080"/>
        <v>1.8270700683942289E-2</v>
      </c>
      <c r="AB917" s="13">
        <f t="shared" si="1081"/>
        <v>7.5379189893448693E-3</v>
      </c>
      <c r="AC917" s="13">
        <f t="shared" si="1082"/>
        <v>9.7278394097078064E-5</v>
      </c>
      <c r="AD917" s="13">
        <f t="shared" si="1083"/>
        <v>3.4073209649050059E-3</v>
      </c>
      <c r="AE917" s="13">
        <f t="shared" si="1084"/>
        <v>3.1000356816841485E-3</v>
      </c>
      <c r="AF917" s="13">
        <f t="shared" si="1085"/>
        <v>1.4102312823915065E-3</v>
      </c>
      <c r="AG917" s="13">
        <f t="shared" si="1086"/>
        <v>4.2768373744549263E-4</v>
      </c>
      <c r="AH917" s="13">
        <f t="shared" si="1087"/>
        <v>5.0364276590121422E-3</v>
      </c>
      <c r="AI917" s="13">
        <f t="shared" si="1088"/>
        <v>4.1557446915755376E-3</v>
      </c>
      <c r="AJ917" s="13">
        <f t="shared" si="1089"/>
        <v>1.714530130364831E-3</v>
      </c>
      <c r="AK917" s="13">
        <f t="shared" si="1090"/>
        <v>4.7157429632094347E-4</v>
      </c>
      <c r="AL917" s="13">
        <f t="shared" si="1091"/>
        <v>2.9211663521503365E-6</v>
      </c>
      <c r="AM917" s="13">
        <f t="shared" si="1092"/>
        <v>5.6230157449240099E-4</v>
      </c>
      <c r="AN917" s="13">
        <f t="shared" si="1093"/>
        <v>5.115910601754004E-4</v>
      </c>
      <c r="AO917" s="13">
        <f t="shared" si="1094"/>
        <v>2.3272690734296277E-4</v>
      </c>
      <c r="AP917" s="13">
        <f t="shared" si="1095"/>
        <v>7.0579567181191502E-5</v>
      </c>
      <c r="AQ917" s="13">
        <f t="shared" si="1096"/>
        <v>1.6053607725330414E-5</v>
      </c>
      <c r="AR917" s="13">
        <f t="shared" si="1097"/>
        <v>9.1644465619597991E-4</v>
      </c>
      <c r="AS917" s="13">
        <f t="shared" si="1098"/>
        <v>7.5619273678919935E-4</v>
      </c>
      <c r="AT917" s="13">
        <f t="shared" si="1099"/>
        <v>3.1198144443675765E-4</v>
      </c>
      <c r="AU917" s="13">
        <f t="shared" si="1100"/>
        <v>8.5809183239112676E-5</v>
      </c>
      <c r="AV917" s="13">
        <f t="shared" si="1101"/>
        <v>1.7701091025117574E-5</v>
      </c>
      <c r="AW917" s="13">
        <f t="shared" si="1102"/>
        <v>6.0916324912261378E-8</v>
      </c>
      <c r="AX917" s="13">
        <f t="shared" si="1103"/>
        <v>7.7329340737508078E-5</v>
      </c>
      <c r="AY917" s="13">
        <f t="shared" si="1104"/>
        <v>7.0355483970107872E-5</v>
      </c>
      <c r="AZ917" s="13">
        <f t="shared" si="1105"/>
        <v>3.2005278187165472E-5</v>
      </c>
      <c r="BA917" s="13">
        <f t="shared" si="1106"/>
        <v>9.7063064505681177E-6</v>
      </c>
      <c r="BB917" s="13">
        <f t="shared" si="1107"/>
        <v>2.2077386195815183E-6</v>
      </c>
      <c r="BC917" s="13">
        <f t="shared" si="1108"/>
        <v>4.0172725534388419E-7</v>
      </c>
      <c r="BD917" s="13">
        <f t="shared" si="1109"/>
        <v>1.3896602657231151E-4</v>
      </c>
      <c r="BE917" s="13">
        <f t="shared" si="1110"/>
        <v>1.1466606220459493E-4</v>
      </c>
      <c r="BF917" s="13">
        <f t="shared" si="1111"/>
        <v>4.7307626712152768E-5</v>
      </c>
      <c r="BG917" s="13">
        <f t="shared" si="1112"/>
        <v>1.3011763621004557E-5</v>
      </c>
      <c r="BH917" s="13">
        <f t="shared" si="1113"/>
        <v>2.6841231154817927E-6</v>
      </c>
      <c r="BI917" s="13">
        <f t="shared" si="1114"/>
        <v>4.4295405965928385E-7</v>
      </c>
      <c r="BJ917" s="14">
        <f t="shared" si="1115"/>
        <v>0.30856566170596711</v>
      </c>
      <c r="BK917" s="14">
        <f t="shared" si="1116"/>
        <v>0.33594142548060502</v>
      </c>
      <c r="BL917" s="14">
        <f t="shared" si="1117"/>
        <v>0.33334895237174511</v>
      </c>
      <c r="BM917" s="14">
        <f t="shared" si="1118"/>
        <v>0.25195933114648433</v>
      </c>
      <c r="BN917" s="14">
        <f t="shared" si="1119"/>
        <v>0.74796903065620679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1.3434343434343401</v>
      </c>
      <c r="F918" s="10">
        <f>VLOOKUP(B918,home!$B$2:$E$405,3,FALSE)</f>
        <v>0.91</v>
      </c>
      <c r="G918" s="10">
        <f>VLOOKUP(C918,away!$B$2:$E$405,4,FALSE)</f>
        <v>1.1599999999999999</v>
      </c>
      <c r="H918" s="10">
        <f>VLOOKUP(A918,away!$A$2:$E$405,3,FALSE)</f>
        <v>0.98989898989898994</v>
      </c>
      <c r="I918" s="10">
        <f>VLOOKUP(C918,away!$B$2:$E$405,3,FALSE)</f>
        <v>0.83</v>
      </c>
      <c r="J918" s="10">
        <f>VLOOKUP(B918,home!$B$2:$E$405,4,FALSE)</f>
        <v>0.34</v>
      </c>
      <c r="K918" s="12">
        <f t="shared" si="1064"/>
        <v>1.4181292929292892</v>
      </c>
      <c r="L918" s="12">
        <f t="shared" si="1065"/>
        <v>0.27934949494949496</v>
      </c>
      <c r="M918" s="13">
        <f t="shared" si="1066"/>
        <v>0.18314468907105652</v>
      </c>
      <c r="N918" s="13">
        <f t="shared" si="1067"/>
        <v>0.25972284841609194</v>
      </c>
      <c r="O918" s="13">
        <f t="shared" si="1068"/>
        <v>5.1161376394681914E-2</v>
      </c>
      <c r="P918" s="13">
        <f t="shared" si="1069"/>
        <v>7.2553446531879506E-2</v>
      </c>
      <c r="Q918" s="13">
        <f t="shared" si="1070"/>
        <v>0.18416028969094672</v>
      </c>
      <c r="R918" s="13">
        <f t="shared" si="1071"/>
        <v>7.145952328387703E-3</v>
      </c>
      <c r="S918" s="13">
        <f t="shared" si="1072"/>
        <v>7.1855791046334539E-3</v>
      </c>
      <c r="T918" s="13">
        <f t="shared" si="1073"/>
        <v>5.1445083914918643E-2</v>
      </c>
      <c r="U918" s="13">
        <f t="shared" si="1074"/>
        <v>1.0133884322762863E-2</v>
      </c>
      <c r="V918" s="13">
        <f t="shared" si="1075"/>
        <v>3.1628819572652176E-4</v>
      </c>
      <c r="W918" s="13">
        <f t="shared" si="1076"/>
        <v>8.7054367135025082E-2</v>
      </c>
      <c r="X918" s="13">
        <f t="shared" si="1077"/>
        <v>2.4318593492317166E-2</v>
      </c>
      <c r="Y918" s="13">
        <f t="shared" si="1078"/>
        <v>3.3966934049804373E-3</v>
      </c>
      <c r="Z918" s="13">
        <f t="shared" si="1079"/>
        <v>6.6540605795609067E-4</v>
      </c>
      <c r="AA918" s="13">
        <f t="shared" si="1080"/>
        <v>9.4363182248013663E-4</v>
      </c>
      <c r="AB918" s="13">
        <f t="shared" si="1081"/>
        <v>6.6909596459966639E-4</v>
      </c>
      <c r="AC918" s="13">
        <f t="shared" si="1082"/>
        <v>7.8311712223625975E-6</v>
      </c>
      <c r="AD918" s="13">
        <f t="shared" si="1083"/>
        <v>3.0863587027899996E-2</v>
      </c>
      <c r="AE918" s="13">
        <f t="shared" si="1084"/>
        <v>8.6217274485736461E-3</v>
      </c>
      <c r="AF918" s="13">
        <f t="shared" si="1085"/>
        <v>1.2042376041756229E-3</v>
      </c>
      <c r="AG918" s="13">
        <f t="shared" si="1086"/>
        <v>1.1213438884188334E-4</v>
      </c>
      <c r="AH918" s="13">
        <f t="shared" si="1087"/>
        <v>4.6470211556592069E-5</v>
      </c>
      <c r="AI918" s="13">
        <f t="shared" si="1088"/>
        <v>6.5900768257024406E-5</v>
      </c>
      <c r="AJ918" s="13">
        <f t="shared" si="1089"/>
        <v>4.6727904945915493E-5</v>
      </c>
      <c r="AK918" s="13">
        <f t="shared" si="1090"/>
        <v>2.2088736933672718E-5</v>
      </c>
      <c r="AL918" s="13">
        <f t="shared" si="1091"/>
        <v>1.2409389875198328E-7</v>
      </c>
      <c r="AM918" s="13">
        <f t="shared" si="1092"/>
        <v>8.753711369827482E-3</v>
      </c>
      <c r="AN918" s="13">
        <f t="shared" si="1093"/>
        <v>2.4453448500949583E-3</v>
      </c>
      <c r="AO918" s="13">
        <f t="shared" si="1094"/>
        <v>3.4155292442568754E-4</v>
      </c>
      <c r="AP918" s="13">
        <f t="shared" si="1095"/>
        <v>3.1804212312279603E-5</v>
      </c>
      <c r="AQ918" s="13">
        <f t="shared" si="1096"/>
        <v>2.2211226616754543E-6</v>
      </c>
      <c r="AR918" s="13">
        <f t="shared" si="1097"/>
        <v>2.5962860257060372E-6</v>
      </c>
      <c r="AS918" s="13">
        <f t="shared" si="1098"/>
        <v>3.6818692658766974E-6</v>
      </c>
      <c r="AT918" s="13">
        <f t="shared" si="1099"/>
        <v>2.6106833293379012E-6</v>
      </c>
      <c r="AU918" s="13">
        <f t="shared" si="1100"/>
        <v>1.2340955012987465E-6</v>
      </c>
      <c r="AV918" s="13">
        <f t="shared" si="1101"/>
        <v>4.3752674516600239E-7</v>
      </c>
      <c r="AW918" s="13">
        <f t="shared" si="1102"/>
        <v>1.3655627043207018E-9</v>
      </c>
      <c r="AX918" s="13">
        <f t="shared" si="1103"/>
        <v>2.0689824192334167E-3</v>
      </c>
      <c r="AY918" s="13">
        <f t="shared" si="1104"/>
        <v>5.7796919387223902E-4</v>
      </c>
      <c r="AZ918" s="13">
        <f t="shared" si="1105"/>
        <v>8.072770120228836E-5</v>
      </c>
      <c r="BA918" s="13">
        <f t="shared" si="1106"/>
        <v>7.5170808530976615E-6</v>
      </c>
      <c r="BB918" s="13">
        <f t="shared" si="1107"/>
        <v>5.2497318495183758E-7</v>
      </c>
      <c r="BC918" s="13">
        <f t="shared" si="1108"/>
        <v>2.9330198815664742E-8</v>
      </c>
      <c r="BD918" s="13">
        <f t="shared" si="1109"/>
        <v>1.2087853167090203E-7</v>
      </c>
      <c r="BE918" s="13">
        <f t="shared" si="1110"/>
        <v>1.7142138664878701E-7</v>
      </c>
      <c r="BF918" s="13">
        <f t="shared" si="1111"/>
        <v>1.2154884492060132E-7</v>
      </c>
      <c r="BG918" s="13">
        <f t="shared" si="1112"/>
        <v>5.7457325834541373E-8</v>
      </c>
      <c r="BH918" s="13">
        <f t="shared" si="1113"/>
        <v>2.03704792148365E-8</v>
      </c>
      <c r="BI918" s="13">
        <f t="shared" si="1114"/>
        <v>5.7775946571133748E-9</v>
      </c>
      <c r="BJ918" s="14">
        <f t="shared" si="1115"/>
        <v>0.66520994770163799</v>
      </c>
      <c r="BK918" s="14">
        <f t="shared" si="1116"/>
        <v>0.26378592736228945</v>
      </c>
      <c r="BL918" s="14">
        <f t="shared" si="1117"/>
        <v>7.0246186369635838E-2</v>
      </c>
      <c r="BM918" s="14">
        <f t="shared" si="1118"/>
        <v>0.24144089723016549</v>
      </c>
      <c r="BN918" s="14">
        <f t="shared" si="1119"/>
        <v>0.75788860243304423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</v>
      </c>
      <c r="F919" s="10">
        <f>VLOOKUP(B919,home!$B$2:$E$405,3,FALSE)</f>
        <v>1.08</v>
      </c>
      <c r="G919" s="10">
        <f>VLOOKUP(C919,away!$B$2:$E$405,4,FALSE)</f>
        <v>0.86</v>
      </c>
      <c r="H919" s="10">
        <f>VLOOKUP(A919,away!$A$2:$E$405,3,FALSE)</f>
        <v>1.0857142857142901</v>
      </c>
      <c r="I919" s="10">
        <f>VLOOKUP(C919,away!$B$2:$E$405,3,FALSE)</f>
        <v>0.65</v>
      </c>
      <c r="J919" s="10">
        <f>VLOOKUP(B919,home!$B$2:$E$405,4,FALSE)</f>
        <v>1.07</v>
      </c>
      <c r="K919" s="12">
        <f t="shared" si="1064"/>
        <v>1.43964</v>
      </c>
      <c r="L919" s="12">
        <f t="shared" si="1065"/>
        <v>0.75511428571428885</v>
      </c>
      <c r="M919" s="13">
        <f t="shared" si="1066"/>
        <v>0.11138592725625095</v>
      </c>
      <c r="N919" s="13">
        <f t="shared" si="1067"/>
        <v>0.16035563631518909</v>
      </c>
      <c r="O919" s="13">
        <f t="shared" si="1068"/>
        <v>8.4109104898727666E-2</v>
      </c>
      <c r="P919" s="13">
        <f t="shared" si="1069"/>
        <v>0.12108683177640429</v>
      </c>
      <c r="Q919" s="13">
        <f t="shared" si="1070"/>
        <v>0.11542719413239945</v>
      </c>
      <c r="R919" s="13">
        <f t="shared" si="1071"/>
        <v>3.1755993333835462E-2</v>
      </c>
      <c r="S919" s="13">
        <f t="shared" si="1072"/>
        <v>3.2908153639364716E-2</v>
      </c>
      <c r="T919" s="13">
        <f t="shared" si="1073"/>
        <v>8.7160723249291347E-2</v>
      </c>
      <c r="U919" s="13">
        <f t="shared" si="1074"/>
        <v>4.5717198243122883E-2</v>
      </c>
      <c r="V919" s="13">
        <f t="shared" si="1075"/>
        <v>3.9749127320532146E-3</v>
      </c>
      <c r="W919" s="13">
        <f t="shared" si="1076"/>
        <v>5.5391201920255873E-2</v>
      </c>
      <c r="X919" s="13">
        <f t="shared" si="1077"/>
        <v>4.1826687872869958E-2</v>
      </c>
      <c r="Y919" s="13">
        <f t="shared" si="1078"/>
        <v>1.5791964768458351E-2</v>
      </c>
      <c r="Z919" s="13">
        <f t="shared" si="1079"/>
        <v>7.9931347411422958E-3</v>
      </c>
      <c r="AA919" s="13">
        <f t="shared" si="1080"/>
        <v>1.1507236498738095E-2</v>
      </c>
      <c r="AB919" s="13">
        <f t="shared" si="1081"/>
        <v>8.2831389765216576E-3</v>
      </c>
      <c r="AC919" s="13">
        <f t="shared" si="1082"/>
        <v>2.7006867090844955E-4</v>
      </c>
      <c r="AD919" s="13">
        <f t="shared" si="1083"/>
        <v>1.9935847483119287E-2</v>
      </c>
      <c r="AE919" s="13">
        <f t="shared" si="1084"/>
        <v>1.5053843232324624E-2</v>
      </c>
      <c r="AF919" s="13">
        <f t="shared" si="1085"/>
        <v>5.6836860398158436E-3</v>
      </c>
      <c r="AG919" s="13">
        <f t="shared" si="1086"/>
        <v>1.4306108413932722E-3</v>
      </c>
      <c r="AH919" s="13">
        <f t="shared" si="1087"/>
        <v>1.5089325576689325E-3</v>
      </c>
      <c r="AI919" s="13">
        <f t="shared" si="1088"/>
        <v>2.1723196673225018E-3</v>
      </c>
      <c r="AJ919" s="13">
        <f t="shared" si="1089"/>
        <v>1.5636791429320836E-3</v>
      </c>
      <c r="AK919" s="13">
        <f t="shared" si="1090"/>
        <v>7.5037834711024864E-4</v>
      </c>
      <c r="AL919" s="13">
        <f t="shared" si="1091"/>
        <v>1.1743587552900077E-5</v>
      </c>
      <c r="AM919" s="13">
        <f t="shared" si="1092"/>
        <v>5.7400886941195717E-3</v>
      </c>
      <c r="AN919" s="13">
        <f t="shared" si="1093"/>
        <v>4.334422974196765E-3</v>
      </c>
      <c r="AO919" s="13">
        <f t="shared" si="1094"/>
        <v>1.6364923540720968E-3</v>
      </c>
      <c r="AP919" s="13">
        <f t="shared" si="1095"/>
        <v>4.1191291834068221E-4</v>
      </c>
      <c r="AQ919" s="13">
        <f t="shared" si="1096"/>
        <v>7.776033227732809E-5</v>
      </c>
      <c r="AR919" s="13">
        <f t="shared" si="1097"/>
        <v>2.2788330609504228E-4</v>
      </c>
      <c r="AS919" s="13">
        <f t="shared" si="1098"/>
        <v>3.2806992278666669E-4</v>
      </c>
      <c r="AT919" s="13">
        <f t="shared" si="1099"/>
        <v>2.3615129182029846E-4</v>
      </c>
      <c r="AU919" s="13">
        <f t="shared" si="1100"/>
        <v>1.1332428191872487E-4</v>
      </c>
      <c r="AV919" s="13">
        <f t="shared" si="1101"/>
        <v>4.0786542305368267E-5</v>
      </c>
      <c r="AW919" s="13">
        <f t="shared" si="1102"/>
        <v>3.5462135156198652E-7</v>
      </c>
      <c r="AX919" s="13">
        <f t="shared" si="1103"/>
        <v>1.3772768812670493E-3</v>
      </c>
      <c r="AY919" s="13">
        <f t="shared" si="1104"/>
        <v>1.0400014484287714E-3</v>
      </c>
      <c r="AZ919" s="13">
        <f t="shared" si="1105"/>
        <v>3.926599754360587E-4</v>
      </c>
      <c r="BA919" s="13">
        <f t="shared" si="1106"/>
        <v>9.8834385626663248E-5</v>
      </c>
      <c r="BB919" s="13">
        <f t="shared" si="1107"/>
        <v>1.8657814126622092E-5</v>
      </c>
      <c r="BC919" s="13">
        <f t="shared" si="1108"/>
        <v>2.8177563974428429E-6</v>
      </c>
      <c r="BD919" s="13">
        <f t="shared" si="1109"/>
        <v>2.8679656651361403E-5</v>
      </c>
      <c r="BE919" s="13">
        <f t="shared" si="1110"/>
        <v>4.1288380901565933E-5</v>
      </c>
      <c r="BF919" s="13">
        <f t="shared" si="1111"/>
        <v>2.9720202340565195E-5</v>
      </c>
      <c r="BG919" s="13">
        <f t="shared" si="1112"/>
        <v>1.4262130699190433E-5</v>
      </c>
      <c r="BH919" s="13">
        <f t="shared" si="1113"/>
        <v>5.1330834599456279E-6</v>
      </c>
      <c r="BI919" s="13">
        <f t="shared" si="1114"/>
        <v>1.4779584544552251E-6</v>
      </c>
      <c r="BJ919" s="14">
        <f t="shared" si="1115"/>
        <v>0.53318832138940608</v>
      </c>
      <c r="BK919" s="14">
        <f t="shared" si="1116"/>
        <v>0.27067763911096326</v>
      </c>
      <c r="BL919" s="14">
        <f t="shared" si="1117"/>
        <v>0.18843475842341276</v>
      </c>
      <c r="BM919" s="14">
        <f t="shared" si="1118"/>
        <v>0.37513351912504039</v>
      </c>
      <c r="BN919" s="14">
        <f t="shared" si="1119"/>
        <v>0.62412068771280693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</v>
      </c>
      <c r="F920" s="10">
        <f>VLOOKUP(B920,home!$B$2:$E$405,3,FALSE)</f>
        <v>0.74</v>
      </c>
      <c r="G920" s="10">
        <f>VLOOKUP(C920,away!$B$2:$E$405,4,FALSE)</f>
        <v>0.74</v>
      </c>
      <c r="H920" s="10">
        <f>VLOOKUP(A920,away!$A$2:$E$405,3,FALSE)</f>
        <v>1.0857142857142901</v>
      </c>
      <c r="I920" s="10">
        <f>VLOOKUP(C920,away!$B$2:$E$405,3,FALSE)</f>
        <v>0.74</v>
      </c>
      <c r="J920" s="10">
        <f>VLOOKUP(B920,home!$B$2:$E$405,4,FALSE)</f>
        <v>1.05</v>
      </c>
      <c r="K920" s="12">
        <f t="shared" si="1064"/>
        <v>0.84877999999999998</v>
      </c>
      <c r="L920" s="12">
        <f t="shared" si="1065"/>
        <v>0.84360000000000335</v>
      </c>
      <c r="M920" s="13">
        <f t="shared" si="1066"/>
        <v>0.18408088970773478</v>
      </c>
      <c r="N920" s="13">
        <f t="shared" si="1067"/>
        <v>0.15624417756613113</v>
      </c>
      <c r="O920" s="13">
        <f t="shared" si="1068"/>
        <v>0.15529063855744568</v>
      </c>
      <c r="P920" s="13">
        <f t="shared" si="1069"/>
        <v>0.13180758819478872</v>
      </c>
      <c r="Q920" s="13">
        <f t="shared" si="1070"/>
        <v>6.6308466517290374E-2</v>
      </c>
      <c r="R920" s="13">
        <f t="shared" si="1071"/>
        <v>6.5501591343530841E-2</v>
      </c>
      <c r="S920" s="13">
        <f t="shared" si="1072"/>
        <v>2.3594573468911546E-2</v>
      </c>
      <c r="T920" s="13">
        <f t="shared" si="1073"/>
        <v>5.593782235398638E-2</v>
      </c>
      <c r="U920" s="13">
        <f t="shared" si="1074"/>
        <v>5.5596440700562098E-2</v>
      </c>
      <c r="V920" s="13">
        <f t="shared" si="1075"/>
        <v>1.8771601672622408E-3</v>
      </c>
      <c r="W920" s="13">
        <f t="shared" si="1076"/>
        <v>1.8760433403515245E-2</v>
      </c>
      <c r="X920" s="13">
        <f t="shared" si="1077"/>
        <v>1.5826301619205521E-2</v>
      </c>
      <c r="Y920" s="13">
        <f t="shared" si="1078"/>
        <v>6.6755340229809144E-3</v>
      </c>
      <c r="Z920" s="13">
        <f t="shared" si="1079"/>
        <v>1.8419047485800946E-2</v>
      </c>
      <c r="AA920" s="13">
        <f t="shared" si="1080"/>
        <v>1.5633719124998124E-2</v>
      </c>
      <c r="AB920" s="13">
        <f t="shared" si="1081"/>
        <v>6.6347940594579536E-3</v>
      </c>
      <c r="AC920" s="13">
        <f t="shared" si="1082"/>
        <v>8.4006531956887646E-5</v>
      </c>
      <c r="AD920" s="13">
        <f t="shared" si="1083"/>
        <v>3.9808701660589167E-3</v>
      </c>
      <c r="AE920" s="13">
        <f t="shared" si="1084"/>
        <v>3.3582620720873147E-3</v>
      </c>
      <c r="AF920" s="13">
        <f t="shared" si="1085"/>
        <v>1.4165149420064349E-3</v>
      </c>
      <c r="AG920" s="13">
        <f t="shared" si="1086"/>
        <v>3.9832400169221113E-4</v>
      </c>
      <c r="AH920" s="13">
        <f t="shared" si="1087"/>
        <v>3.8845771147554341E-3</v>
      </c>
      <c r="AI920" s="13">
        <f t="shared" si="1088"/>
        <v>3.2971513634621171E-3</v>
      </c>
      <c r="AJ920" s="13">
        <f t="shared" si="1089"/>
        <v>1.3992780671396878E-3</v>
      </c>
      <c r="AK920" s="13">
        <f t="shared" si="1090"/>
        <v>3.9589307927560808E-4</v>
      </c>
      <c r="AL920" s="13">
        <f t="shared" si="1091"/>
        <v>2.4060505981747347E-6</v>
      </c>
      <c r="AM920" s="13">
        <f t="shared" si="1092"/>
        <v>6.7577659590949764E-4</v>
      </c>
      <c r="AN920" s="13">
        <f t="shared" si="1093"/>
        <v>5.7008513630925448E-4</v>
      </c>
      <c r="AO920" s="13">
        <f t="shared" si="1094"/>
        <v>2.4046191049524444E-4</v>
      </c>
      <c r="AP920" s="13">
        <f t="shared" si="1095"/>
        <v>6.7617889231263019E-5</v>
      </c>
      <c r="AQ920" s="13">
        <f t="shared" si="1096"/>
        <v>1.4260612838873423E-5</v>
      </c>
      <c r="AR920" s="13">
        <f t="shared" si="1097"/>
        <v>6.5540585080153975E-4</v>
      </c>
      <c r="AS920" s="13">
        <f t="shared" si="1098"/>
        <v>5.5629537804333085E-4</v>
      </c>
      <c r="AT920" s="13">
        <f t="shared" si="1099"/>
        <v>2.3608619548780917E-4</v>
      </c>
      <c r="AU920" s="13">
        <f t="shared" si="1100"/>
        <v>6.6795080335380899E-5</v>
      </c>
      <c r="AV920" s="13">
        <f t="shared" si="1101"/>
        <v>1.4173582071766147E-5</v>
      </c>
      <c r="AW920" s="13">
        <f t="shared" si="1102"/>
        <v>4.7855732052776217E-8</v>
      </c>
      <c r="AX920" s="13">
        <f t="shared" si="1103"/>
        <v>9.5597609846010537E-5</v>
      </c>
      <c r="AY920" s="13">
        <f t="shared" si="1104"/>
        <v>8.0646143666094795E-5</v>
      </c>
      <c r="AZ920" s="13">
        <f t="shared" si="1105"/>
        <v>3.4016543398358917E-5</v>
      </c>
      <c r="BA920" s="13">
        <f t="shared" si="1106"/>
        <v>9.5654520036185659E-6</v>
      </c>
      <c r="BB920" s="13">
        <f t="shared" si="1107"/>
        <v>2.0173538275631633E-6</v>
      </c>
      <c r="BC920" s="13">
        <f t="shared" si="1108"/>
        <v>3.4036793778645845E-7</v>
      </c>
      <c r="BD920" s="13">
        <f t="shared" si="1109"/>
        <v>9.2150062622696813E-5</v>
      </c>
      <c r="BE920" s="13">
        <f t="shared" si="1110"/>
        <v>7.8215130152892582E-5</v>
      </c>
      <c r="BF920" s="13">
        <f t="shared" si="1111"/>
        <v>3.3193719085586085E-5</v>
      </c>
      <c r="BG920" s="13">
        <f t="shared" si="1112"/>
        <v>9.3913882951545869E-6</v>
      </c>
      <c r="BH920" s="13">
        <f t="shared" si="1113"/>
        <v>1.9928056392903269E-6</v>
      </c>
      <c r="BI920" s="13">
        <f t="shared" si="1114"/>
        <v>3.3829071410336887E-7</v>
      </c>
      <c r="BJ920" s="14">
        <f t="shared" si="1115"/>
        <v>0.33069709228041805</v>
      </c>
      <c r="BK920" s="14">
        <f t="shared" si="1116"/>
        <v>0.34152727026491841</v>
      </c>
      <c r="BL920" s="14">
        <f t="shared" si="1117"/>
        <v>0.30937812089387701</v>
      </c>
      <c r="BM920" s="14">
        <f t="shared" si="1118"/>
        <v>0.24070758075015886</v>
      </c>
      <c r="BN920" s="14">
        <f t="shared" si="1119"/>
        <v>0.75923335188692154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</v>
      </c>
      <c r="F921" s="10">
        <f>VLOOKUP(B921,home!$B$2:$E$405,3,FALSE)</f>
        <v>0.28000000000000003</v>
      </c>
      <c r="G921" s="10">
        <f>VLOOKUP(C921,away!$B$2:$E$405,4,FALSE)</f>
        <v>1.08</v>
      </c>
      <c r="H921" s="10">
        <f>VLOOKUP(A921,away!$A$2:$E$405,3,FALSE)</f>
        <v>1.0857142857142901</v>
      </c>
      <c r="I921" s="10">
        <f>VLOOKUP(C921,away!$B$2:$E$405,3,FALSE)</f>
        <v>0.86</v>
      </c>
      <c r="J921" s="10">
        <f>VLOOKUP(B921,home!$B$2:$E$405,4,FALSE)</f>
        <v>1.18</v>
      </c>
      <c r="K921" s="12">
        <f t="shared" si="1064"/>
        <v>0.46872000000000008</v>
      </c>
      <c r="L921" s="12">
        <f t="shared" si="1065"/>
        <v>1.1017828571428616</v>
      </c>
      <c r="M921" s="13">
        <f t="shared" si="1066"/>
        <v>0.20794059165033019</v>
      </c>
      <c r="N921" s="13">
        <f t="shared" si="1067"/>
        <v>9.7465914118342767E-2</v>
      </c>
      <c r="O921" s="13">
        <f t="shared" si="1068"/>
        <v>0.22910537918447788</v>
      </c>
      <c r="P921" s="13">
        <f t="shared" si="1069"/>
        <v>0.10738627333134847</v>
      </c>
      <c r="Q921" s="13">
        <f t="shared" si="1070"/>
        <v>2.2842111632774817E-2</v>
      </c>
      <c r="R921" s="13">
        <f t="shared" si="1071"/>
        <v>0.12621218963233641</v>
      </c>
      <c r="S921" s="13">
        <f t="shared" si="1072"/>
        <v>1.3864310484634495E-2</v>
      </c>
      <c r="T921" s="13">
        <f t="shared" si="1073"/>
        <v>2.5167047017934836E-2</v>
      </c>
      <c r="U921" s="13">
        <f t="shared" si="1074"/>
        <v>5.9158177524468725E-2</v>
      </c>
      <c r="V921" s="13">
        <f t="shared" si="1075"/>
        <v>7.9554593690941478E-4</v>
      </c>
      <c r="W921" s="13">
        <f t="shared" si="1076"/>
        <v>3.5688515215047379E-3</v>
      </c>
      <c r="X921" s="13">
        <f t="shared" si="1077"/>
        <v>3.9320994260821389E-3</v>
      </c>
      <c r="Y921" s="13">
        <f t="shared" si="1078"/>
        <v>2.1661598701192934E-3</v>
      </c>
      <c r="Z921" s="13">
        <f t="shared" si="1079"/>
        <v>4.6352808966457403E-2</v>
      </c>
      <c r="AA921" s="13">
        <f t="shared" si="1080"/>
        <v>2.1726488618757915E-2</v>
      </c>
      <c r="AB921" s="13">
        <f t="shared" si="1081"/>
        <v>5.0918198726921061E-3</v>
      </c>
      <c r="AC921" s="13">
        <f t="shared" si="1082"/>
        <v>2.5677620453567208E-5</v>
      </c>
      <c r="AD921" s="13">
        <f t="shared" si="1083"/>
        <v>4.1819802128992528E-4</v>
      </c>
      <c r="AE921" s="13">
        <f t="shared" si="1084"/>
        <v>4.6076341074830515E-4</v>
      </c>
      <c r="AF921" s="13">
        <f t="shared" si="1085"/>
        <v>2.5383061358057884E-4</v>
      </c>
      <c r="AG921" s="13">
        <f t="shared" si="1086"/>
        <v>9.3222072887045245E-5</v>
      </c>
      <c r="AH921" s="13">
        <f t="shared" si="1087"/>
        <v>1.2767682574915179E-2</v>
      </c>
      <c r="AI921" s="13">
        <f t="shared" si="1088"/>
        <v>5.9844681765142422E-3</v>
      </c>
      <c r="AJ921" s="13">
        <f t="shared" si="1089"/>
        <v>1.4025199618478783E-3</v>
      </c>
      <c r="AK921" s="13">
        <f t="shared" si="1090"/>
        <v>2.1912971883911251E-4</v>
      </c>
      <c r="AL921" s="13">
        <f t="shared" si="1091"/>
        <v>5.304253386298402E-7</v>
      </c>
      <c r="AM921" s="13">
        <f t="shared" si="1092"/>
        <v>3.9203555307802776E-5</v>
      </c>
      <c r="AN921" s="13">
        <f t="shared" si="1093"/>
        <v>4.3193805177189142E-5</v>
      </c>
      <c r="AO921" s="13">
        <f t="shared" si="1094"/>
        <v>2.3795097039497797E-5</v>
      </c>
      <c r="AP921" s="13">
        <f t="shared" si="1095"/>
        <v>8.7390100007231742E-6</v>
      </c>
      <c r="AQ921" s="13">
        <f t="shared" si="1096"/>
        <v>2.4071228517992059E-6</v>
      </c>
      <c r="AR921" s="13">
        <f t="shared" si="1097"/>
        <v>2.8134427572966336E-3</v>
      </c>
      <c r="AS921" s="13">
        <f t="shared" si="1098"/>
        <v>1.3187168892000781E-3</v>
      </c>
      <c r="AT921" s="13">
        <f t="shared" si="1099"/>
        <v>3.0905449015293041E-4</v>
      </c>
      <c r="AU921" s="13">
        <f t="shared" si="1100"/>
        <v>4.8286673541493851E-5</v>
      </c>
      <c r="AV921" s="13">
        <f t="shared" si="1101"/>
        <v>5.6582324055922505E-6</v>
      </c>
      <c r="AW921" s="13">
        <f t="shared" si="1102"/>
        <v>7.6090643571571359E-9</v>
      </c>
      <c r="AX921" s="13">
        <f t="shared" si="1103"/>
        <v>3.0625817406455509E-6</v>
      </c>
      <c r="AY921" s="13">
        <f t="shared" si="1104"/>
        <v>3.3743000604420138E-6</v>
      </c>
      <c r="AZ921" s="13">
        <f t="shared" si="1105"/>
        <v>1.8588729807255669E-6</v>
      </c>
      <c r="BA921" s="13">
        <f t="shared" si="1106"/>
        <v>6.8269146125649395E-7</v>
      </c>
      <c r="BB921" s="13">
        <f t="shared" si="1107"/>
        <v>1.8804443718255385E-7</v>
      </c>
      <c r="BC921" s="13">
        <f t="shared" si="1108"/>
        <v>4.1436827453763097E-8</v>
      </c>
      <c r="BD921" s="13">
        <f t="shared" si="1109"/>
        <v>5.1663383325702866E-4</v>
      </c>
      <c r="BE921" s="13">
        <f t="shared" si="1110"/>
        <v>2.4215661032423447E-4</v>
      </c>
      <c r="BF921" s="13">
        <f t="shared" si="1111"/>
        <v>5.6751823195587609E-5</v>
      </c>
      <c r="BG921" s="13">
        <f t="shared" si="1112"/>
        <v>8.8669048560786076E-6</v>
      </c>
      <c r="BH921" s="13">
        <f t="shared" si="1113"/>
        <v>1.0390239110352916E-6</v>
      </c>
      <c r="BI921" s="13">
        <f t="shared" si="1114"/>
        <v>9.7402257516092417E-8</v>
      </c>
      <c r="BJ921" s="14">
        <f t="shared" si="1115"/>
        <v>0.15649474422314918</v>
      </c>
      <c r="BK921" s="14">
        <f t="shared" si="1116"/>
        <v>0.3300163037490752</v>
      </c>
      <c r="BL921" s="14">
        <f t="shared" si="1117"/>
        <v>0.46698855990524774</v>
      </c>
      <c r="BM921" s="14">
        <f t="shared" si="1118"/>
        <v>0.20889659060332283</v>
      </c>
      <c r="BN921" s="14">
        <f t="shared" si="1119"/>
        <v>0.79095245954961046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</v>
      </c>
      <c r="F922" s="10">
        <f>VLOOKUP(B922,home!$B$2:$E$405,3,FALSE)</f>
        <v>1.4</v>
      </c>
      <c r="G922" s="10">
        <f>VLOOKUP(C922,away!$B$2:$E$405,4,FALSE)</f>
        <v>0.97</v>
      </c>
      <c r="H922" s="10">
        <f>VLOOKUP(A922,away!$A$2:$E$405,3,FALSE)</f>
        <v>1.0857142857142901</v>
      </c>
      <c r="I922" s="10">
        <f>VLOOKUP(C922,away!$B$2:$E$405,3,FALSE)</f>
        <v>0.89</v>
      </c>
      <c r="J922" s="10">
        <f>VLOOKUP(B922,home!$B$2:$E$405,4,FALSE)</f>
        <v>0.92</v>
      </c>
      <c r="K922" s="12">
        <f t="shared" si="1064"/>
        <v>2.1048999999999998</v>
      </c>
      <c r="L922" s="12">
        <f t="shared" si="1065"/>
        <v>0.88898285714286074</v>
      </c>
      <c r="M922" s="13">
        <f t="shared" si="1066"/>
        <v>5.0092556381821071E-2</v>
      </c>
      <c r="N922" s="13">
        <f t="shared" si="1067"/>
        <v>0.10543982192809516</v>
      </c>
      <c r="O922" s="13">
        <f t="shared" si="1068"/>
        <v>4.4531423893901141E-2</v>
      </c>
      <c r="P922" s="13">
        <f t="shared" si="1069"/>
        <v>9.373419415427249E-2</v>
      </c>
      <c r="Q922" s="13">
        <f t="shared" si="1070"/>
        <v>0.11097014058822376</v>
      </c>
      <c r="R922" s="13">
        <f t="shared" si="1071"/>
        <v>1.9793836222920042E-2</v>
      </c>
      <c r="S922" s="13">
        <f t="shared" si="1072"/>
        <v>4.3849325071276396E-2</v>
      </c>
      <c r="T922" s="13">
        <f t="shared" si="1073"/>
        <v>9.8650552637664091E-2</v>
      </c>
      <c r="U922" s="13">
        <f t="shared" si="1074"/>
        <v>4.1664045865624388E-2</v>
      </c>
      <c r="V922" s="13">
        <f t="shared" si="1075"/>
        <v>9.116859417940373E-3</v>
      </c>
      <c r="W922" s="13">
        <f t="shared" si="1076"/>
        <v>7.7860349641384052E-2</v>
      </c>
      <c r="X922" s="13">
        <f t="shared" si="1077"/>
        <v>6.921651608233971E-2</v>
      </c>
      <c r="Y922" s="13">
        <f t="shared" si="1078"/>
        <v>3.0766148114176557E-2</v>
      </c>
      <c r="Z922" s="13">
        <f t="shared" si="1079"/>
        <v>5.8654603597564385E-3</v>
      </c>
      <c r="AA922" s="13">
        <f t="shared" si="1080"/>
        <v>1.2346207511251326E-2</v>
      </c>
      <c r="AB922" s="13">
        <f t="shared" si="1081"/>
        <v>1.2993766095216458E-2</v>
      </c>
      <c r="AC922" s="13">
        <f t="shared" si="1082"/>
        <v>1.0662281141192622E-3</v>
      </c>
      <c r="AD922" s="13">
        <f t="shared" si="1083"/>
        <v>4.0972062490037306E-2</v>
      </c>
      <c r="AE922" s="13">
        <f t="shared" si="1084"/>
        <v>3.6423461175429203E-2</v>
      </c>
      <c r="AF922" s="13">
        <f t="shared" si="1085"/>
        <v>1.6189916291382552E-2</v>
      </c>
      <c r="AG922" s="13">
        <f t="shared" si="1086"/>
        <v>4.7975193472056714E-3</v>
      </c>
      <c r="AH922" s="13">
        <f t="shared" si="1087"/>
        <v>1.3035734272686173E-3</v>
      </c>
      <c r="AI922" s="13">
        <f t="shared" si="1088"/>
        <v>2.7438917070577123E-3</v>
      </c>
      <c r="AJ922" s="13">
        <f t="shared" si="1089"/>
        <v>2.8878088270928894E-3</v>
      </c>
      <c r="AK922" s="13">
        <f t="shared" si="1090"/>
        <v>2.0261829333826074E-3</v>
      </c>
      <c r="AL922" s="13">
        <f t="shared" si="1091"/>
        <v>7.9805895550476169E-5</v>
      </c>
      <c r="AM922" s="13">
        <f t="shared" si="1092"/>
        <v>1.7248418867055908E-2</v>
      </c>
      <c r="AN922" s="13">
        <f t="shared" si="1093"/>
        <v>1.5333548685632185E-2</v>
      </c>
      <c r="AO922" s="13">
        <f t="shared" si="1094"/>
        <v>6.8156309603462275E-3</v>
      </c>
      <c r="AP922" s="13">
        <f t="shared" si="1095"/>
        <v>2.0196596947866436E-3</v>
      </c>
      <c r="AQ922" s="13">
        <f t="shared" si="1096"/>
        <v>4.4886071148192701E-4</v>
      </c>
      <c r="AR922" s="13">
        <f t="shared" si="1097"/>
        <v>2.3177088597375339E-4</v>
      </c>
      <c r="AS922" s="13">
        <f t="shared" si="1098"/>
        <v>4.8785453788615345E-4</v>
      </c>
      <c r="AT922" s="13">
        <f t="shared" si="1099"/>
        <v>5.1344250839828226E-4</v>
      </c>
      <c r="AU922" s="13">
        <f t="shared" si="1100"/>
        <v>3.6024837864251472E-4</v>
      </c>
      <c r="AV922" s="13">
        <f t="shared" si="1101"/>
        <v>1.8957170305115725E-4</v>
      </c>
      <c r="AW922" s="13">
        <f t="shared" si="1102"/>
        <v>4.1481774763571408E-6</v>
      </c>
      <c r="AX922" s="13">
        <f t="shared" si="1103"/>
        <v>6.0510328122110029E-3</v>
      </c>
      <c r="AY922" s="13">
        <f t="shared" si="1104"/>
        <v>5.3792644380645368E-3</v>
      </c>
      <c r="AZ922" s="13">
        <f t="shared" si="1105"/>
        <v>2.3910369347387985E-3</v>
      </c>
      <c r="BA922" s="13">
        <f t="shared" si="1106"/>
        <v>7.085302819260685E-4</v>
      </c>
      <c r="BB922" s="13">
        <f t="shared" si="1107"/>
        <v>1.574678185997182E-4</v>
      </c>
      <c r="BC922" s="13">
        <f t="shared" si="1108"/>
        <v>2.7997238257366249E-5</v>
      </c>
      <c r="BD922" s="13">
        <f t="shared" si="1109"/>
        <v>3.4340057402579902E-5</v>
      </c>
      <c r="BE922" s="13">
        <f t="shared" si="1110"/>
        <v>7.2282386826690427E-5</v>
      </c>
      <c r="BF922" s="13">
        <f t="shared" si="1111"/>
        <v>7.6073598015750338E-5</v>
      </c>
      <c r="BG922" s="13">
        <f t="shared" si="1112"/>
        <v>5.3375772154450957E-5</v>
      </c>
      <c r="BH922" s="13">
        <f t="shared" si="1113"/>
        <v>2.8087665701975946E-5</v>
      </c>
      <c r="BI922" s="13">
        <f t="shared" si="1114"/>
        <v>1.1824345507217834E-5</v>
      </c>
      <c r="BJ922" s="14">
        <f t="shared" si="1115"/>
        <v>0.64786793673903842</v>
      </c>
      <c r="BK922" s="14">
        <f t="shared" si="1116"/>
        <v>0.20331823347304462</v>
      </c>
      <c r="BL922" s="14">
        <f t="shared" si="1117"/>
        <v>0.1423496083232757</v>
      </c>
      <c r="BM922" s="14">
        <f t="shared" si="1118"/>
        <v>0.56946414946529322</v>
      </c>
      <c r="BN922" s="14">
        <f t="shared" si="1119"/>
        <v>0.42456197316923361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1.6111111111111101</v>
      </c>
      <c r="F923" s="10">
        <f>VLOOKUP(B923,home!$B$2:$E$405,3,FALSE)</f>
        <v>0.39</v>
      </c>
      <c r="G923" s="10">
        <f>VLOOKUP(C923,away!$B$2:$E$405,4,FALSE)</f>
        <v>0.7</v>
      </c>
      <c r="H923" s="10">
        <f>VLOOKUP(A923,away!$A$2:$E$405,3,FALSE)</f>
        <v>1.4652777777777799</v>
      </c>
      <c r="I923" s="10">
        <f>VLOOKUP(C923,away!$B$2:$E$405,3,FALSE)</f>
        <v>0.54</v>
      </c>
      <c r="J923" s="10">
        <f>VLOOKUP(B923,home!$B$2:$E$405,4,FALSE)</f>
        <v>0.85</v>
      </c>
      <c r="K923" s="12">
        <f t="shared" si="1064"/>
        <v>0.43983333333333302</v>
      </c>
      <c r="L923" s="12">
        <f t="shared" si="1065"/>
        <v>0.67256250000000106</v>
      </c>
      <c r="M923" s="13">
        <f t="shared" si="1066"/>
        <v>0.32877033781312143</v>
      </c>
      <c r="N923" s="13">
        <f t="shared" si="1067"/>
        <v>0.14460415358147113</v>
      </c>
      <c r="O923" s="13">
        <f t="shared" si="1068"/>
        <v>0.22111860032543784</v>
      </c>
      <c r="P923" s="13">
        <f t="shared" si="1069"/>
        <v>9.7255331043138354E-2</v>
      </c>
      <c r="Q923" s="13">
        <f t="shared" si="1070"/>
        <v>3.1800863441791831E-2</v>
      </c>
      <c r="R923" s="13">
        <f t="shared" si="1071"/>
        <v>7.4358039315688754E-2</v>
      </c>
      <c r="S923" s="13">
        <f t="shared" si="1072"/>
        <v>7.192406315626055E-3</v>
      </c>
      <c r="T923" s="13">
        <f t="shared" si="1073"/>
        <v>2.1388068218570155E-2</v>
      </c>
      <c r="U923" s="13">
        <f t="shared" si="1074"/>
        <v>3.2705144292350413E-2</v>
      </c>
      <c r="V923" s="13">
        <f t="shared" si="1075"/>
        <v>2.36402732907999E-4</v>
      </c>
      <c r="W923" s="13">
        <f t="shared" si="1076"/>
        <v>4.6623599234938123E-3</v>
      </c>
      <c r="X923" s="13">
        <f t="shared" si="1077"/>
        <v>3.1357284460448126E-3</v>
      </c>
      <c r="Y923" s="13">
        <f t="shared" si="1078"/>
        <v>1.0544866814965086E-3</v>
      </c>
      <c r="Z923" s="13">
        <f t="shared" si="1079"/>
        <v>1.6670142939086006E-2</v>
      </c>
      <c r="AA923" s="13">
        <f t="shared" si="1080"/>
        <v>7.3320845360413233E-3</v>
      </c>
      <c r="AB923" s="13">
        <f t="shared" si="1081"/>
        <v>1.6124475908844194E-3</v>
      </c>
      <c r="AC923" s="13">
        <f t="shared" si="1082"/>
        <v>4.370723154611874E-6</v>
      </c>
      <c r="AD923" s="13">
        <f t="shared" si="1083"/>
        <v>5.1266532658750653E-4</v>
      </c>
      <c r="AE923" s="13">
        <f t="shared" si="1084"/>
        <v>3.4479947371301046E-4</v>
      </c>
      <c r="AF923" s="13">
        <f t="shared" si="1085"/>
        <v>1.1594959801955347E-4</v>
      </c>
      <c r="AG923" s="13">
        <f t="shared" si="1086"/>
        <v>2.5994450506008694E-5</v>
      </c>
      <c r="AH923" s="13">
        <f t="shared" si="1087"/>
        <v>2.8029282526172618E-3</v>
      </c>
      <c r="AI923" s="13">
        <f t="shared" si="1088"/>
        <v>1.2328212764428248E-3</v>
      </c>
      <c r="AJ923" s="13">
        <f t="shared" si="1089"/>
        <v>2.7111794571105095E-4</v>
      </c>
      <c r="AK923" s="13">
        <f t="shared" si="1090"/>
        <v>3.9748903262859074E-5</v>
      </c>
      <c r="AL923" s="13">
        <f t="shared" si="1091"/>
        <v>5.1717089823511819E-8</v>
      </c>
      <c r="AM923" s="13">
        <f t="shared" si="1092"/>
        <v>4.5097459895480997E-5</v>
      </c>
      <c r="AN923" s="13">
        <f t="shared" si="1093"/>
        <v>3.0330860370954486E-5</v>
      </c>
      <c r="AO923" s="13">
        <f t="shared" si="1094"/>
        <v>1.0199699639120054E-5</v>
      </c>
      <c r="AP923" s="13">
        <f t="shared" si="1095"/>
        <v>2.2866451628452313E-6</v>
      </c>
      <c r="AQ923" s="13">
        <f t="shared" si="1096"/>
        <v>3.8447794683402456E-7</v>
      </c>
      <c r="AR923" s="13">
        <f t="shared" si="1097"/>
        <v>3.770288865801801E-4</v>
      </c>
      <c r="AS923" s="13">
        <f t="shared" si="1098"/>
        <v>1.6582987194751578E-4</v>
      </c>
      <c r="AT923" s="13">
        <f t="shared" si="1099"/>
        <v>3.6468752672457811E-5</v>
      </c>
      <c r="AU923" s="13">
        <f t="shared" si="1100"/>
        <v>5.3467243501453411E-6</v>
      </c>
      <c r="AV923" s="13">
        <f t="shared" si="1101"/>
        <v>5.8791689833473081E-7</v>
      </c>
      <c r="AW923" s="13">
        <f t="shared" si="1102"/>
        <v>4.2496422045027476E-10</v>
      </c>
      <c r="AX923" s="13">
        <f t="shared" si="1103"/>
        <v>3.3058943517826169E-6</v>
      </c>
      <c r="AY923" s="13">
        <f t="shared" si="1104"/>
        <v>2.2234205699707999E-6</v>
      </c>
      <c r="AZ923" s="13">
        <f t="shared" si="1105"/>
        <v>7.4769464854549421E-7</v>
      </c>
      <c r="BA923" s="13">
        <f t="shared" si="1106"/>
        <v>1.676237940207933E-7</v>
      </c>
      <c r="BB923" s="13">
        <f t="shared" si="1107"/>
        <v>2.8184369491527487E-8</v>
      </c>
      <c r="BC923" s="13">
        <f t="shared" si="1108"/>
        <v>3.7911500012290982E-9</v>
      </c>
      <c r="BD923" s="13">
        <f t="shared" si="1109"/>
        <v>4.2262581755097115E-5</v>
      </c>
      <c r="BE923" s="13">
        <f t="shared" si="1110"/>
        <v>1.8588492208616871E-5</v>
      </c>
      <c r="BF923" s="13">
        <f t="shared" si="1111"/>
        <v>4.0879192448783226E-6</v>
      </c>
      <c r="BG923" s="13">
        <f t="shared" si="1112"/>
        <v>5.9933438262410501E-7</v>
      </c>
      <c r="BH923" s="13">
        <f t="shared" si="1113"/>
        <v>6.5901809822708807E-8</v>
      </c>
      <c r="BI923" s="13">
        <f t="shared" si="1114"/>
        <v>5.7971625374042853E-9</v>
      </c>
      <c r="BJ923" s="14">
        <f t="shared" si="1115"/>
        <v>0.20773984489359343</v>
      </c>
      <c r="BK923" s="14">
        <f t="shared" si="1116"/>
        <v>0.4334611237656083</v>
      </c>
      <c r="BL923" s="14">
        <f t="shared" si="1117"/>
        <v>0.3421238046174489</v>
      </c>
      <c r="BM923" s="14">
        <f t="shared" si="1118"/>
        <v>0.1020853676994815</v>
      </c>
      <c r="BN923" s="14">
        <f t="shared" si="1119"/>
        <v>0.89790732552064922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1.5193798449612399</v>
      </c>
      <c r="F924" s="10">
        <f>VLOOKUP(B924,home!$B$2:$E$405,3,FALSE)</f>
        <v>1.1000000000000001</v>
      </c>
      <c r="G924" s="10">
        <f>VLOOKUP(C924,away!$B$2:$E$405,4,FALSE)</f>
        <v>1.32</v>
      </c>
      <c r="H924" s="10">
        <f>VLOOKUP(A924,away!$A$2:$E$405,3,FALSE)</f>
        <v>1.26356589147287</v>
      </c>
      <c r="I924" s="10">
        <f>VLOOKUP(C924,away!$B$2:$E$405,3,FALSE)</f>
        <v>0.66</v>
      </c>
      <c r="J924" s="10">
        <f>VLOOKUP(B924,home!$B$2:$E$405,4,FALSE)</f>
        <v>1.06</v>
      </c>
      <c r="K924" s="12">
        <f t="shared" si="1064"/>
        <v>2.2061395348837207</v>
      </c>
      <c r="L924" s="12">
        <f t="shared" si="1065"/>
        <v>0.88399069767441996</v>
      </c>
      <c r="M924" s="13">
        <f t="shared" si="1066"/>
        <v>4.5496028954550682E-2</v>
      </c>
      <c r="N924" s="13">
        <f t="shared" si="1067"/>
        <v>0.10037058815684874</v>
      </c>
      <c r="O924" s="13">
        <f t="shared" si="1068"/>
        <v>4.0218066376948865E-2</v>
      </c>
      <c r="P924" s="13">
        <f t="shared" si="1069"/>
        <v>8.8726666250764571E-2</v>
      </c>
      <c r="Q924" s="13">
        <f t="shared" si="1070"/>
        <v>0.11071576133617791</v>
      </c>
      <c r="R924" s="13">
        <f t="shared" si="1071"/>
        <v>1.7776198277837579E-2</v>
      </c>
      <c r="S924" s="13">
        <f t="shared" si="1072"/>
        <v>4.3258837556124446E-2</v>
      </c>
      <c r="T924" s="13">
        <f t="shared" si="1073"/>
        <v>9.7871703107122468E-2</v>
      </c>
      <c r="U924" s="13">
        <f t="shared" si="1074"/>
        <v>3.9216773800669395E-2</v>
      </c>
      <c r="V924" s="13">
        <f t="shared" si="1075"/>
        <v>9.3737422570136491E-3</v>
      </c>
      <c r="W924" s="13">
        <f t="shared" si="1076"/>
        <v>8.1418139406164172E-2</v>
      </c>
      <c r="X924" s="13">
        <f t="shared" si="1077"/>
        <v>7.1972877857008247E-2</v>
      </c>
      <c r="Y924" s="13">
        <f t="shared" si="1078"/>
        <v>3.1811677255226267E-2</v>
      </c>
      <c r="Z924" s="13">
        <f t="shared" si="1079"/>
        <v>5.2379979725414886E-3</v>
      </c>
      <c r="AA924" s="13">
        <f t="shared" si="1080"/>
        <v>1.1555754410864552E-2</v>
      </c>
      <c r="AB924" s="13">
        <f t="shared" si="1081"/>
        <v>1.2746803330607617E-2</v>
      </c>
      <c r="AC924" s="13">
        <f t="shared" si="1082"/>
        <v>1.1425460087813183E-3</v>
      </c>
      <c r="AD924" s="13">
        <f t="shared" si="1083"/>
        <v>4.4904944050153252E-2</v>
      </c>
      <c r="AE924" s="13">
        <f t="shared" si="1084"/>
        <v>3.9695552819925761E-2</v>
      </c>
      <c r="AF924" s="13">
        <f t="shared" si="1085"/>
        <v>1.7545249715928982E-2</v>
      </c>
      <c r="AG924" s="13">
        <f t="shared" si="1086"/>
        <v>5.1699458457519932E-3</v>
      </c>
      <c r="AH924" s="13">
        <f t="shared" si="1087"/>
        <v>1.1575853705410367E-3</v>
      </c>
      <c r="AI924" s="13">
        <f t="shared" si="1088"/>
        <v>2.5537948509536021E-3</v>
      </c>
      <c r="AJ924" s="13">
        <f t="shared" si="1089"/>
        <v>2.8170138923356114E-3</v>
      </c>
      <c r="AK924" s="13">
        <f t="shared" si="1090"/>
        <v>2.0715752393994213E-3</v>
      </c>
      <c r="AL924" s="13">
        <f t="shared" si="1091"/>
        <v>8.9128041041606858E-5</v>
      </c>
      <c r="AM924" s="13">
        <f t="shared" si="1092"/>
        <v>1.9813314476156915E-2</v>
      </c>
      <c r="AN924" s="13">
        <f t="shared" si="1093"/>
        <v>1.7514785687020633E-2</v>
      </c>
      <c r="AO924" s="13">
        <f t="shared" si="1094"/>
        <v>7.7414538095436575E-3</v>
      </c>
      <c r="AP924" s="13">
        <f t="shared" si="1095"/>
        <v>2.2811243847042648E-3</v>
      </c>
      <c r="AQ924" s="13">
        <f t="shared" si="1096"/>
        <v>5.0412318407921366E-4</v>
      </c>
      <c r="AR924" s="13">
        <f t="shared" si="1097"/>
        <v>2.0465893986445469E-4</v>
      </c>
      <c r="AS924" s="13">
        <f t="shared" si="1098"/>
        <v>4.5150617840236342E-4</v>
      </c>
      <c r="AT924" s="13">
        <f t="shared" si="1099"/>
        <v>4.9804281520885829E-4</v>
      </c>
      <c r="AU924" s="13">
        <f t="shared" si="1100"/>
        <v>3.6625064823234978E-4</v>
      </c>
      <c r="AV924" s="13">
        <f t="shared" si="1101"/>
        <v>2.0200000868554437E-4</v>
      </c>
      <c r="AW924" s="13">
        <f t="shared" si="1102"/>
        <v>4.828280946711861E-6</v>
      </c>
      <c r="AX924" s="13">
        <f t="shared" si="1103"/>
        <v>7.2851560638222844E-3</v>
      </c>
      <c r="AY924" s="13">
        <f t="shared" si="1104"/>
        <v>6.4400101915252908E-3</v>
      </c>
      <c r="AZ924" s="13">
        <f t="shared" si="1105"/>
        <v>2.8464545511184087E-3</v>
      </c>
      <c r="BA924" s="13">
        <f t="shared" si="1106"/>
        <v>8.3874644818056332E-4</v>
      </c>
      <c r="BB924" s="13">
        <f t="shared" si="1107"/>
        <v>1.8536101447476944E-4</v>
      </c>
      <c r="BC924" s="13">
        <f t="shared" si="1108"/>
        <v>3.2771482501437955E-5</v>
      </c>
      <c r="BD924" s="13">
        <f t="shared" si="1109"/>
        <v>3.0152766506014393E-5</v>
      </c>
      <c r="BE924" s="13">
        <f t="shared" si="1110"/>
        <v>6.6521210275036026E-5</v>
      </c>
      <c r="BF924" s="13">
        <f t="shared" si="1111"/>
        <v>7.3377535948035096E-5</v>
      </c>
      <c r="BG924" s="13">
        <f t="shared" si="1112"/>
        <v>5.3960361009103875E-5</v>
      </c>
      <c r="BH924" s="13">
        <f t="shared" si="1113"/>
        <v>2.9761021434695526E-5</v>
      </c>
      <c r="BI924" s="13">
        <f t="shared" si="1114"/>
        <v>1.3131393197120723E-5</v>
      </c>
      <c r="BJ924" s="14">
        <f t="shared" si="1115"/>
        <v>0.66695974084343523</v>
      </c>
      <c r="BK924" s="14">
        <f t="shared" si="1116"/>
        <v>0.1945269592598016</v>
      </c>
      <c r="BL924" s="14">
        <f t="shared" si="1117"/>
        <v>0.13210292842892118</v>
      </c>
      <c r="BM924" s="14">
        <f t="shared" si="1118"/>
        <v>0.5890891352409926</v>
      </c>
      <c r="BN924" s="14">
        <f t="shared" si="1119"/>
        <v>0.40330330935312841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1.175</v>
      </c>
      <c r="F925" s="10">
        <f>VLOOKUP(B925,home!$B$2:$E$405,3,FALSE)</f>
        <v>0.85</v>
      </c>
      <c r="G925" s="10">
        <f>VLOOKUP(C925,away!$B$2:$E$405,4,FALSE)</f>
        <v>0.53</v>
      </c>
      <c r="H925" s="10">
        <f>VLOOKUP(A925,away!$A$2:$E$405,3,FALSE)</f>
        <v>0.99375000000000002</v>
      </c>
      <c r="I925" s="10">
        <f>VLOOKUP(C925,away!$B$2:$E$405,3,FALSE)</f>
        <v>1.49</v>
      </c>
      <c r="J925" s="10">
        <f>VLOOKUP(B925,home!$B$2:$E$405,4,FALSE)</f>
        <v>0.56000000000000005</v>
      </c>
      <c r="K925" s="12">
        <f t="shared" si="1064"/>
        <v>0.52933750000000002</v>
      </c>
      <c r="L925" s="12">
        <f t="shared" si="1065"/>
        <v>0.82918500000000006</v>
      </c>
      <c r="M925" s="13">
        <f t="shared" si="1066"/>
        <v>0.25704027353556774</v>
      </c>
      <c r="N925" s="13">
        <f t="shared" si="1067"/>
        <v>0.13606105579263361</v>
      </c>
      <c r="O925" s="13">
        <f t="shared" si="1068"/>
        <v>0.21313393921158977</v>
      </c>
      <c r="P925" s="13">
        <f t="shared" si="1069"/>
        <v>0.1128197865474149</v>
      </c>
      <c r="Q925" s="13">
        <f t="shared" si="1070"/>
        <v>3.6011109560316591E-2</v>
      </c>
      <c r="R925" s="13">
        <f t="shared" si="1071"/>
        <v>8.8363732692581021E-2</v>
      </c>
      <c r="S925" s="13">
        <f t="shared" si="1072"/>
        <v>1.2379678932728597E-2</v>
      </c>
      <c r="T925" s="13">
        <f t="shared" si="1073"/>
        <v>2.9859871880771115E-2</v>
      </c>
      <c r="U925" s="13">
        <f t="shared" si="1074"/>
        <v>4.6774237354159108E-2</v>
      </c>
      <c r="V925" s="13">
        <f t="shared" si="1075"/>
        <v>6.037414187213423E-4</v>
      </c>
      <c r="W925" s="13">
        <f t="shared" si="1076"/>
        <v>6.3540102356280295E-3</v>
      </c>
      <c r="X925" s="13">
        <f t="shared" si="1077"/>
        <v>5.2686499772292283E-3</v>
      </c>
      <c r="Y925" s="13">
        <f t="shared" si="1078"/>
        <v>2.1843427656844084E-3</v>
      </c>
      <c r="Z925" s="13">
        <f t="shared" si="1079"/>
        <v>2.442329389756594E-2</v>
      </c>
      <c r="AA925" s="13">
        <f t="shared" si="1080"/>
        <v>1.2928165333502812E-2</v>
      </c>
      <c r="AB925" s="13">
        <f t="shared" si="1081"/>
        <v>3.4216813586115222E-3</v>
      </c>
      <c r="AC925" s="13">
        <f t="shared" si="1082"/>
        <v>1.6562087978732164E-5</v>
      </c>
      <c r="AD925" s="13">
        <f t="shared" si="1083"/>
        <v>8.4085397327543791E-4</v>
      </c>
      <c r="AE925" s="13">
        <f t="shared" si="1084"/>
        <v>6.9722350183039404E-4</v>
      </c>
      <c r="AF925" s="13">
        <f t="shared" si="1085"/>
        <v>2.890636346826176E-4</v>
      </c>
      <c r="AG925" s="13">
        <f t="shared" si="1086"/>
        <v>7.9895743308102128E-5</v>
      </c>
      <c r="AH925" s="13">
        <f t="shared" si="1087"/>
        <v>5.0628572376133028E-3</v>
      </c>
      <c r="AI925" s="13">
        <f t="shared" si="1088"/>
        <v>2.679960193015132E-3</v>
      </c>
      <c r="AJ925" s="13">
        <f t="shared" si="1089"/>
        <v>7.093017143350737E-4</v>
      </c>
      <c r="AK925" s="13">
        <f t="shared" si="1090"/>
        <v>1.2515333207061403E-4</v>
      </c>
      <c r="AL925" s="13">
        <f t="shared" si="1091"/>
        <v>2.9077641489227782E-7</v>
      </c>
      <c r="AM925" s="13">
        <f t="shared" si="1092"/>
        <v>8.9019108015737477E-5</v>
      </c>
      <c r="AN925" s="13">
        <f t="shared" si="1093"/>
        <v>7.3813309080029277E-5</v>
      </c>
      <c r="AO925" s="13">
        <f t="shared" si="1094"/>
        <v>3.0602444344762038E-5</v>
      </c>
      <c r="AP925" s="13">
        <f t="shared" si="1095"/>
        <v>8.4583626046705067E-6</v>
      </c>
      <c r="AQ925" s="13">
        <f t="shared" si="1096"/>
        <v>1.7533868490884282E-6</v>
      </c>
      <c r="AR925" s="13">
        <f t="shared" si="1097"/>
        <v>8.3960905571407772E-4</v>
      </c>
      <c r="AS925" s="13">
        <f t="shared" si="1098"/>
        <v>4.4443655852905063E-4</v>
      </c>
      <c r="AT925" s="13">
        <f t="shared" si="1099"/>
        <v>1.1762846840018567E-4</v>
      </c>
      <c r="AU925" s="13">
        <f t="shared" si="1100"/>
        <v>2.0755053130594431E-5</v>
      </c>
      <c r="AV925" s="13">
        <f t="shared" si="1101"/>
        <v>2.7466069841290069E-6</v>
      </c>
      <c r="AW925" s="13">
        <f t="shared" si="1102"/>
        <v>3.5452002877403266E-9</v>
      </c>
      <c r="AX925" s="13">
        <f t="shared" si="1103"/>
        <v>7.8535253482134001E-6</v>
      </c>
      <c r="AY925" s="13">
        <f t="shared" si="1104"/>
        <v>6.5120254158583282E-6</v>
      </c>
      <c r="AZ925" s="13">
        <f t="shared" si="1105"/>
        <v>2.6998368972242438E-6</v>
      </c>
      <c r="BA925" s="13">
        <f t="shared" si="1106"/>
        <v>7.4622141920829518E-7</v>
      </c>
      <c r="BB925" s="13">
        <f t="shared" si="1107"/>
        <v>1.5468890187155754E-7</v>
      </c>
      <c r="BC925" s="13">
        <f t="shared" si="1108"/>
        <v>2.5653143419673499E-8</v>
      </c>
      <c r="BD925" s="13">
        <f t="shared" si="1109"/>
        <v>1.1603187247704619E-4</v>
      </c>
      <c r="BE925" s="13">
        <f t="shared" si="1110"/>
        <v>6.1420021297318447E-5</v>
      </c>
      <c r="BF925" s="13">
        <f t="shared" si="1111"/>
        <v>1.625596026173465E-5</v>
      </c>
      <c r="BG925" s="13">
        <f t="shared" si="1112"/>
        <v>2.8682964550153221E-6</v>
      </c>
      <c r="BH925" s="13">
        <f t="shared" si="1113"/>
        <v>3.7957421868916825E-7</v>
      </c>
      <c r="BI925" s="13">
        <f t="shared" si="1114"/>
        <v>4.0184573597075541E-8</v>
      </c>
      <c r="BJ925" s="14">
        <f t="shared" si="1115"/>
        <v>0.21786771562737961</v>
      </c>
      <c r="BK925" s="14">
        <f t="shared" si="1116"/>
        <v>0.38286684532424209</v>
      </c>
      <c r="BL925" s="14">
        <f t="shared" si="1117"/>
        <v>0.3748212000795198</v>
      </c>
      <c r="BM925" s="14">
        <f t="shared" si="1118"/>
        <v>0.15654264910838822</v>
      </c>
      <c r="BN925" s="14">
        <f t="shared" si="1119"/>
        <v>0.84342989734010365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1.4155844155844199</v>
      </c>
      <c r="F926" s="10">
        <f>VLOOKUP(B926,home!$B$2:$E$405,3,FALSE)</f>
        <v>0.85</v>
      </c>
      <c r="G926" s="10">
        <f>VLOOKUP(C926,away!$B$2:$E$405,4,FALSE)</f>
        <v>0.28000000000000003</v>
      </c>
      <c r="H926" s="10">
        <f>VLOOKUP(A926,away!$A$2:$E$405,3,FALSE)</f>
        <v>1.1818181818181801</v>
      </c>
      <c r="I926" s="10">
        <f>VLOOKUP(C926,away!$B$2:$E$405,3,FALSE)</f>
        <v>0.71</v>
      </c>
      <c r="J926" s="10">
        <f>VLOOKUP(B926,home!$B$2:$E$405,4,FALSE)</f>
        <v>1.02</v>
      </c>
      <c r="K926" s="12">
        <f t="shared" si="1064"/>
        <v>0.33690909090909199</v>
      </c>
      <c r="L926" s="12">
        <f t="shared" si="1065"/>
        <v>0.8558727272727259</v>
      </c>
      <c r="M926" s="13">
        <f t="shared" si="1066"/>
        <v>0.30337615184229599</v>
      </c>
      <c r="N926" s="13">
        <f t="shared" si="1067"/>
        <v>0.10221018352068659</v>
      </c>
      <c r="O926" s="13">
        <f t="shared" si="1068"/>
        <v>0.2596513744667705</v>
      </c>
      <c r="P926" s="13">
        <f t="shared" si="1069"/>
        <v>8.7478908524895857E-2</v>
      </c>
      <c r="Q926" s="13">
        <f t="shared" si="1070"/>
        <v>1.7217770005802983E-2</v>
      </c>
      <c r="R926" s="13">
        <f t="shared" si="1071"/>
        <v>0.11111426500249331</v>
      </c>
      <c r="S926" s="13">
        <f t="shared" si="1072"/>
        <v>6.3061643031561724E-3</v>
      </c>
      <c r="T926" s="13">
        <f t="shared" si="1073"/>
        <v>1.4736219772421138E-2</v>
      </c>
      <c r="U926" s="13">
        <f t="shared" si="1074"/>
        <v>3.7435406009021954E-2</v>
      </c>
      <c r="V926" s="13">
        <f t="shared" si="1075"/>
        <v>2.0204341005153312E-4</v>
      </c>
      <c r="W926" s="13">
        <f t="shared" si="1076"/>
        <v>1.9336077467123052E-3</v>
      </c>
      <c r="X926" s="13">
        <f t="shared" si="1077"/>
        <v>1.6549221356543307E-3</v>
      </c>
      <c r="Y926" s="13">
        <f t="shared" si="1078"/>
        <v>7.0820136083323795E-4</v>
      </c>
      <c r="Z926" s="13">
        <f t="shared" si="1079"/>
        <v>3.1699889675529461E-2</v>
      </c>
      <c r="AA926" s="13">
        <f t="shared" si="1080"/>
        <v>1.0679981012501139E-2</v>
      </c>
      <c r="AB926" s="13">
        <f t="shared" si="1081"/>
        <v>1.7990913469240612E-3</v>
      </c>
      <c r="AC926" s="13">
        <f t="shared" si="1082"/>
        <v>3.6412175278579246E-6</v>
      </c>
      <c r="AD926" s="13">
        <f t="shared" si="1083"/>
        <v>1.6286250702990512E-4</v>
      </c>
      <c r="AE926" s="13">
        <f t="shared" si="1084"/>
        <v>1.3938957806215838E-4</v>
      </c>
      <c r="AF926" s="13">
        <f t="shared" si="1085"/>
        <v>5.9649869164726998E-5</v>
      </c>
      <c r="AG926" s="13">
        <f t="shared" si="1086"/>
        <v>1.7017565401158726E-5</v>
      </c>
      <c r="AH926" s="13">
        <f t="shared" si="1087"/>
        <v>6.7827677577099801E-3</v>
      </c>
      <c r="AI926" s="13">
        <f t="shared" si="1088"/>
        <v>2.2851761190975694E-3</v>
      </c>
      <c r="AJ926" s="13">
        <f t="shared" si="1089"/>
        <v>3.8494830442616448E-4</v>
      </c>
      <c r="AK926" s="13">
        <f t="shared" si="1090"/>
        <v>4.3230861097071832E-5</v>
      </c>
      <c r="AL926" s="13">
        <f t="shared" si="1091"/>
        <v>4.1997992670737307E-8</v>
      </c>
      <c r="AM926" s="13">
        <f t="shared" si="1092"/>
        <v>1.0973971837324184E-5</v>
      </c>
      <c r="AN926" s="13">
        <f t="shared" si="1093"/>
        <v>9.3923232054247354E-6</v>
      </c>
      <c r="AO926" s="13">
        <f t="shared" si="1094"/>
        <v>4.0193166386268893E-6</v>
      </c>
      <c r="AP926" s="13">
        <f t="shared" si="1095"/>
        <v>1.1466744977580806E-6</v>
      </c>
      <c r="AQ926" s="13">
        <f t="shared" si="1096"/>
        <v>2.453518574225729E-7</v>
      </c>
      <c r="AR926" s="13">
        <f t="shared" si="1097"/>
        <v>1.1610371878497509E-3</v>
      </c>
      <c r="AS926" s="13">
        <f t="shared" si="1098"/>
        <v>3.9116398347010823E-4</v>
      </c>
      <c r="AT926" s="13">
        <f t="shared" si="1099"/>
        <v>6.5893351033646623E-5</v>
      </c>
      <c r="AU926" s="13">
        <f t="shared" si="1100"/>
        <v>7.4000229978998537E-6</v>
      </c>
      <c r="AV926" s="13">
        <f t="shared" si="1101"/>
        <v>6.2328375523220315E-7</v>
      </c>
      <c r="AW926" s="13">
        <f t="shared" si="1102"/>
        <v>3.3639377467013441E-10</v>
      </c>
      <c r="AX926" s="13">
        <f t="shared" si="1103"/>
        <v>6.1620514589581141E-7</v>
      </c>
      <c r="AY926" s="13">
        <f t="shared" si="1104"/>
        <v>5.2739317877733606E-7</v>
      </c>
      <c r="AZ926" s="13">
        <f t="shared" si="1105"/>
        <v>2.2569071913259543E-7</v>
      </c>
      <c r="BA926" s="13">
        <f t="shared" si="1106"/>
        <v>6.4387510434719083E-8</v>
      </c>
      <c r="BB926" s="13">
        <f t="shared" si="1107"/>
        <v>1.377687853951603E-8</v>
      </c>
      <c r="BC926" s="13">
        <f t="shared" si="1108"/>
        <v>2.3582509217841357E-9</v>
      </c>
      <c r="BD926" s="13">
        <f t="shared" si="1109"/>
        <v>1.6561667740500364E-4</v>
      </c>
      <c r="BE926" s="13">
        <f t="shared" si="1110"/>
        <v>5.5797764223904125E-5</v>
      </c>
      <c r="BF926" s="13">
        <f t="shared" si="1111"/>
        <v>9.3993870097176969E-6</v>
      </c>
      <c r="BG926" s="13">
        <f t="shared" si="1112"/>
        <v>1.0555796441822393E-6</v>
      </c>
      <c r="BH926" s="13">
        <f t="shared" si="1113"/>
        <v>8.8908594575895254E-8</v>
      </c>
      <c r="BI926" s="13">
        <f t="shared" si="1114"/>
        <v>5.9908227545139778E-9</v>
      </c>
      <c r="BJ926" s="14">
        <f t="shared" si="1115"/>
        <v>0.13886705151148884</v>
      </c>
      <c r="BK926" s="14">
        <f t="shared" si="1116"/>
        <v>0.39736747868909894</v>
      </c>
      <c r="BL926" s="14">
        <f t="shared" si="1117"/>
        <v>0.43203432301684852</v>
      </c>
      <c r="BM926" s="14">
        <f t="shared" si="1118"/>
        <v>0.1189195624732354</v>
      </c>
      <c r="BN926" s="14">
        <f t="shared" si="1119"/>
        <v>0.88104865336294513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1.6571428571428599</v>
      </c>
      <c r="F927" s="10">
        <f>VLOOKUP(B927,home!$B$2:$E$405,3,FALSE)</f>
        <v>1.1200000000000001</v>
      </c>
      <c r="G927" s="10">
        <f>VLOOKUP(C927,away!$B$2:$E$405,4,FALSE)</f>
        <v>1.21</v>
      </c>
      <c r="H927" s="10">
        <f>VLOOKUP(A927,away!$A$2:$E$405,3,FALSE)</f>
        <v>1.3785714285714299</v>
      </c>
      <c r="I927" s="10">
        <f>VLOOKUP(C927,away!$B$2:$E$405,3,FALSE)</f>
        <v>0.86</v>
      </c>
      <c r="J927" s="10">
        <f>VLOOKUP(B927,home!$B$2:$E$405,4,FALSE)</f>
        <v>0.93</v>
      </c>
      <c r="K927" s="12">
        <f t="shared" si="1064"/>
        <v>2.2457600000000038</v>
      </c>
      <c r="L927" s="12">
        <f t="shared" si="1065"/>
        <v>1.1025814285714295</v>
      </c>
      <c r="M927" s="13">
        <f t="shared" si="1066"/>
        <v>3.5142592290895017E-2</v>
      </c>
      <c r="N927" s="13">
        <f t="shared" si="1067"/>
        <v>7.8921828063200528E-2</v>
      </c>
      <c r="O927" s="13">
        <f t="shared" si="1068"/>
        <v>3.8747569611798337E-2</v>
      </c>
      <c r="P927" s="13">
        <f t="shared" si="1069"/>
        <v>8.7017741931392376E-2</v>
      </c>
      <c r="Q927" s="13">
        <f t="shared" si="1070"/>
        <v>8.8619742295606777E-2</v>
      </c>
      <c r="R927" s="13">
        <f t="shared" si="1071"/>
        <v>2.1361175328123767E-2</v>
      </c>
      <c r="S927" s="13">
        <f t="shared" si="1072"/>
        <v>5.3866881448015963E-2</v>
      </c>
      <c r="T927" s="13">
        <f t="shared" si="1073"/>
        <v>9.7710482059922055E-2</v>
      </c>
      <c r="U927" s="13">
        <f t="shared" si="1074"/>
        <v>4.7972073104887304E-2</v>
      </c>
      <c r="V927" s="13">
        <f t="shared" si="1075"/>
        <v>1.4820175250250058E-2</v>
      </c>
      <c r="W927" s="13">
        <f t="shared" si="1076"/>
        <v>6.6339557485927389E-2</v>
      </c>
      <c r="X927" s="13">
        <f t="shared" si="1077"/>
        <v>7.3144764063630296E-2</v>
      </c>
      <c r="Y927" s="13">
        <f t="shared" si="1078"/>
        <v>4.0324029226898837E-2</v>
      </c>
      <c r="Z927" s="13">
        <f t="shared" si="1079"/>
        <v>7.8508117364158216E-3</v>
      </c>
      <c r="AA927" s="13">
        <f t="shared" si="1080"/>
        <v>1.7631038965173224E-2</v>
      </c>
      <c r="AB927" s="13">
        <f t="shared" si="1081"/>
        <v>1.9797541033213746E-2</v>
      </c>
      <c r="AC927" s="13">
        <f t="shared" si="1082"/>
        <v>2.2935455618736324E-3</v>
      </c>
      <c r="AD927" s="13">
        <f t="shared" si="1083"/>
        <v>3.7245681154899138E-2</v>
      </c>
      <c r="AE927" s="13">
        <f t="shared" si="1084"/>
        <v>4.1066396335884665E-2</v>
      </c>
      <c r="AF927" s="13">
        <f t="shared" si="1085"/>
        <v>2.2639522969150123E-2</v>
      </c>
      <c r="AG927" s="13">
        <f t="shared" si="1086"/>
        <v>8.3206391925004074E-3</v>
      </c>
      <c r="AH927" s="13">
        <f t="shared" si="1087"/>
        <v>2.1640398049456769E-3</v>
      </c>
      <c r="AI927" s="13">
        <f t="shared" si="1088"/>
        <v>4.8599140323548106E-3</v>
      </c>
      <c r="AJ927" s="13">
        <f t="shared" si="1089"/>
        <v>5.4571002686505804E-3</v>
      </c>
      <c r="AK927" s="13">
        <f t="shared" si="1090"/>
        <v>4.0851124997749151E-3</v>
      </c>
      <c r="AL927" s="13">
        <f t="shared" si="1091"/>
        <v>2.2716497879152585E-4</v>
      </c>
      <c r="AM927" s="13">
        <f t="shared" si="1092"/>
        <v>1.6728972182085289E-2</v>
      </c>
      <c r="AN927" s="13">
        <f t="shared" si="1093"/>
        <v>1.8445054047055303E-2</v>
      </c>
      <c r="AO927" s="13">
        <f t="shared" si="1094"/>
        <v>1.0168587020639734E-2</v>
      </c>
      <c r="AP927" s="13">
        <f t="shared" si="1095"/>
        <v>3.7372317345899498E-3</v>
      </c>
      <c r="AQ927" s="13">
        <f t="shared" si="1096"/>
        <v>1.0301505762066677E-3</v>
      </c>
      <c r="AR927" s="13">
        <f t="shared" si="1097"/>
        <v>4.7720601992448848E-4</v>
      </c>
      <c r="AS927" s="13">
        <f t="shared" si="1098"/>
        <v>1.071690191305621E-3</v>
      </c>
      <c r="AT927" s="13">
        <f t="shared" si="1099"/>
        <v>1.2033794820132579E-3</v>
      </c>
      <c r="AU927" s="13">
        <f t="shared" si="1100"/>
        <v>9.0083383517536623E-4</v>
      </c>
      <c r="AV927" s="13">
        <f t="shared" si="1101"/>
        <v>5.0576414842085841E-4</v>
      </c>
      <c r="AW927" s="13">
        <f t="shared" si="1102"/>
        <v>1.5624743376218551E-5</v>
      </c>
      <c r="AX927" s="13">
        <f t="shared" si="1103"/>
        <v>6.261542761273318E-3</v>
      </c>
      <c r="AY927" s="13">
        <f t="shared" si="1104"/>
        <v>6.9038607627858279E-3</v>
      </c>
      <c r="AZ927" s="13">
        <f t="shared" si="1105"/>
        <v>3.8060343312453196E-3</v>
      </c>
      <c r="BA927" s="13">
        <f t="shared" si="1106"/>
        <v>1.3988209233787893E-3</v>
      </c>
      <c r="BB927" s="13">
        <f t="shared" si="1107"/>
        <v>3.8557849300364813E-4</v>
      </c>
      <c r="BC927" s="13">
        <f t="shared" si="1108"/>
        <v>8.5026337128476281E-5</v>
      </c>
      <c r="BD927" s="13">
        <f t="shared" si="1109"/>
        <v>8.7693082528538042E-5</v>
      </c>
      <c r="BE927" s="13">
        <f t="shared" si="1110"/>
        <v>1.9693761701928991E-4</v>
      </c>
      <c r="BF927" s="13">
        <f t="shared" si="1111"/>
        <v>2.211373113986207E-4</v>
      </c>
      <c r="BG927" s="13">
        <f t="shared" si="1112"/>
        <v>1.6554044281552239E-4</v>
      </c>
      <c r="BH927" s="13">
        <f t="shared" si="1113"/>
        <v>9.2941026214347049E-5</v>
      </c>
      <c r="BI927" s="13">
        <f t="shared" si="1114"/>
        <v>4.1744647806226487E-5</v>
      </c>
      <c r="BJ927" s="14">
        <f t="shared" si="1115"/>
        <v>0.62328350201701255</v>
      </c>
      <c r="BK927" s="14">
        <f t="shared" si="1116"/>
        <v>0.2002719622240044</v>
      </c>
      <c r="BL927" s="14">
        <f t="shared" si="1117"/>
        <v>0.16704043245354447</v>
      </c>
      <c r="BM927" s="14">
        <f t="shared" si="1118"/>
        <v>0.64174782289055088</v>
      </c>
      <c r="BN927" s="14">
        <f t="shared" si="1119"/>
        <v>0.34981064952101676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1.3831775700934601</v>
      </c>
      <c r="F928" s="10">
        <f>VLOOKUP(B928,home!$B$2:$E$405,3,FALSE)</f>
        <v>0.72</v>
      </c>
      <c r="G928" s="10">
        <f>VLOOKUP(C928,away!$B$2:$E$405,4,FALSE)</f>
        <v>1.2</v>
      </c>
      <c r="H928" s="10">
        <f>VLOOKUP(A928,away!$A$2:$E$405,3,FALSE)</f>
        <v>1.2429906542056099</v>
      </c>
      <c r="I928" s="10">
        <f>VLOOKUP(C928,away!$B$2:$E$405,3,FALSE)</f>
        <v>0.48</v>
      </c>
      <c r="J928" s="10">
        <f>VLOOKUP(B928,home!$B$2:$E$405,4,FALSE)</f>
        <v>0.94</v>
      </c>
      <c r="K928" s="12">
        <f t="shared" si="1064"/>
        <v>1.1950654205607494</v>
      </c>
      <c r="L928" s="12">
        <f t="shared" si="1065"/>
        <v>0.56083738317757115</v>
      </c>
      <c r="M928" s="13">
        <f t="shared" si="1066"/>
        <v>0.17275121143021305</v>
      </c>
      <c r="N928" s="13">
        <f t="shared" si="1067"/>
        <v>0.20644899914022652</v>
      </c>
      <c r="O928" s="13">
        <f t="shared" si="1068"/>
        <v>9.6885337359276014E-2</v>
      </c>
      <c r="P928" s="13">
        <f t="shared" si="1069"/>
        <v>0.11578431643743327</v>
      </c>
      <c r="Q928" s="13">
        <f t="shared" si="1070"/>
        <v>0.12336002999093031</v>
      </c>
      <c r="R928" s="13">
        <f t="shared" si="1071"/>
        <v>2.7168459536426257E-2</v>
      </c>
      <c r="S928" s="13">
        <f t="shared" si="1072"/>
        <v>1.9400743737040815E-2</v>
      </c>
      <c r="T928" s="13">
        <f t="shared" si="1073"/>
        <v>6.9184916408820046E-2</v>
      </c>
      <c r="U928" s="13">
        <f t="shared" si="1074"/>
        <v>3.246808652188695E-2</v>
      </c>
      <c r="V928" s="13">
        <f t="shared" si="1075"/>
        <v>1.4447892584781173E-3</v>
      </c>
      <c r="W928" s="13">
        <f t="shared" si="1076"/>
        <v>4.9141102040499263E-2</v>
      </c>
      <c r="X928" s="13">
        <f t="shared" si="1077"/>
        <v>2.7560167074855608E-2</v>
      </c>
      <c r="Y928" s="13">
        <f t="shared" si="1078"/>
        <v>7.7283859910993354E-3</v>
      </c>
      <c r="Z928" s="13">
        <f t="shared" si="1079"/>
        <v>5.0790292504583447E-3</v>
      </c>
      <c r="AA928" s="13">
        <f t="shared" si="1080"/>
        <v>6.0697722272393491E-3</v>
      </c>
      <c r="AB928" s="13">
        <f t="shared" si="1081"/>
        <v>3.6268874497268752E-3</v>
      </c>
      <c r="AC928" s="13">
        <f t="shared" si="1082"/>
        <v>6.0521983935773006E-5</v>
      </c>
      <c r="AD928" s="13">
        <f t="shared" si="1083"/>
        <v>1.4681707944211992E-2</v>
      </c>
      <c r="AE928" s="13">
        <f t="shared" si="1084"/>
        <v>8.2340506640092119E-3</v>
      </c>
      <c r="AF928" s="13">
        <f t="shared" si="1085"/>
        <v>2.3089817136772335E-3</v>
      </c>
      <c r="AG928" s="13">
        <f t="shared" si="1086"/>
        <v>4.3165442070120126E-4</v>
      </c>
      <c r="AH928" s="13">
        <f t="shared" si="1087"/>
        <v>7.1212736847734933E-4</v>
      </c>
      <c r="AI928" s="13">
        <f t="shared" si="1088"/>
        <v>8.510387931022033E-4</v>
      </c>
      <c r="AJ928" s="13">
        <f t="shared" si="1089"/>
        <v>5.0852351659609867E-4</v>
      </c>
      <c r="AK928" s="13">
        <f t="shared" si="1090"/>
        <v>2.0257295674198263E-4</v>
      </c>
      <c r="AL928" s="13">
        <f t="shared" si="1091"/>
        <v>1.6225637971335752E-6</v>
      </c>
      <c r="AM928" s="13">
        <f t="shared" si="1092"/>
        <v>3.5091202957799558E-3</v>
      </c>
      <c r="AN928" s="13">
        <f t="shared" si="1093"/>
        <v>1.9680458439405349E-3</v>
      </c>
      <c r="AO928" s="13">
        <f t="shared" si="1094"/>
        <v>5.518768405445519E-4</v>
      </c>
      <c r="AP928" s="13">
        <f t="shared" si="1095"/>
        <v>1.0317105436243742E-4</v>
      </c>
      <c r="AQ928" s="13">
        <f t="shared" si="1096"/>
        <v>1.4465546037075081E-5</v>
      </c>
      <c r="AR928" s="13">
        <f t="shared" si="1097"/>
        <v>7.9877529965193347E-5</v>
      </c>
      <c r="AS928" s="13">
        <f t="shared" si="1098"/>
        <v>9.5458873941207657E-5</v>
      </c>
      <c r="AT928" s="13">
        <f t="shared" si="1099"/>
        <v>5.7039799666402453E-5</v>
      </c>
      <c r="AU928" s="13">
        <f t="shared" si="1100"/>
        <v>2.272209739234338E-5</v>
      </c>
      <c r="AV928" s="13">
        <f t="shared" si="1101"/>
        <v>6.788598219050789E-6</v>
      </c>
      <c r="AW928" s="13">
        <f t="shared" si="1102"/>
        <v>3.0208413361214094E-8</v>
      </c>
      <c r="AX928" s="13">
        <f t="shared" si="1103"/>
        <v>6.9893805367908968E-4</v>
      </c>
      <c r="AY928" s="13">
        <f t="shared" si="1104"/>
        <v>3.9199058902860545E-4</v>
      </c>
      <c r="AZ928" s="13">
        <f t="shared" si="1105"/>
        <v>1.0992148809051887E-4</v>
      </c>
      <c r="BA928" s="13">
        <f t="shared" si="1106"/>
        <v>2.054935991189039E-5</v>
      </c>
      <c r="BB928" s="13">
        <f t="shared" si="1107"/>
        <v>2.8812123097396716E-6</v>
      </c>
      <c r="BC928" s="13">
        <f t="shared" si="1108"/>
        <v>3.2317831443468072E-7</v>
      </c>
      <c r="BD928" s="13">
        <f t="shared" si="1109"/>
        <v>7.4663841467278419E-6</v>
      </c>
      <c r="BE928" s="13">
        <f t="shared" si="1110"/>
        <v>8.9228175103774207E-6</v>
      </c>
      <c r="BF928" s="13">
        <f t="shared" si="1111"/>
        <v>5.331675330313006E-6</v>
      </c>
      <c r="BG928" s="13">
        <f t="shared" si="1112"/>
        <v>2.1239002736379616E-6</v>
      </c>
      <c r="BH928" s="13">
        <f t="shared" si="1113"/>
        <v>6.3454994343606053E-7</v>
      </c>
      <c r="BI928" s="13">
        <f t="shared" si="1114"/>
        <v>1.5166573900384292E-7</v>
      </c>
      <c r="BJ928" s="14">
        <f t="shared" si="1115"/>
        <v>0.51645127885102959</v>
      </c>
      <c r="BK928" s="14">
        <f t="shared" si="1116"/>
        <v>0.30983519599992676</v>
      </c>
      <c r="BL928" s="14">
        <f t="shared" si="1117"/>
        <v>0.1687793236216007</v>
      </c>
      <c r="BM928" s="14">
        <f t="shared" si="1118"/>
        <v>0.25735451344789478</v>
      </c>
      <c r="BN928" s="14">
        <f t="shared" si="1119"/>
        <v>0.74239835389450537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1.3831775700934601</v>
      </c>
      <c r="F929" s="10">
        <f>VLOOKUP(B929,home!$B$2:$E$405,3,FALSE)</f>
        <v>1.45</v>
      </c>
      <c r="G929" s="10">
        <f>VLOOKUP(C929,away!$B$2:$E$405,4,FALSE)</f>
        <v>0.48</v>
      </c>
      <c r="H929" s="10">
        <f>VLOOKUP(A929,away!$A$2:$E$405,3,FALSE)</f>
        <v>1.2429906542056099</v>
      </c>
      <c r="I929" s="10">
        <f>VLOOKUP(C929,away!$B$2:$E$405,3,FALSE)</f>
        <v>1.33</v>
      </c>
      <c r="J929" s="10">
        <f>VLOOKUP(B929,home!$B$2:$E$405,4,FALSE)</f>
        <v>1.61</v>
      </c>
      <c r="K929" s="12">
        <f t="shared" ref="K929:K934" si="1120">E929*F929*G929</f>
        <v>0.96269158878504824</v>
      </c>
      <c r="L929" s="12">
        <f t="shared" ref="L929:L934" si="1121">H929*I929*J929</f>
        <v>2.6616158878504725</v>
      </c>
      <c r="M929" s="13">
        <f t="shared" ref="M929:M934" si="1122">_xlfn.POISSON.DIST(0,K929,FALSE) * _xlfn.POISSON.DIST(0,L929,FALSE)</f>
        <v>2.6667558850680371E-2</v>
      </c>
      <c r="N929" s="13">
        <f t="shared" ref="N929:N934" si="1123">_xlfn.POISSON.DIST(1,K929,FALSE) * _xlfn.POISSON.DIST(0,L929,FALSE)</f>
        <v>2.5672634598980261E-2</v>
      </c>
      <c r="O929" s="13">
        <f t="shared" ref="O929:O934" si="1124">_xlfn.POISSON.DIST(0,K929,FALSE) * _xlfn.POISSON.DIST(1,L929,FALSE)</f>
        <v>7.0978798327158379E-2</v>
      </c>
      <c r="P929" s="13">
        <f t="shared" ref="P929:P934" si="1125">_xlfn.POISSON.DIST(1,K929,FALSE) * _xlfn.POISSON.DIST(1,L929,FALSE)</f>
        <v>6.8330692131625612E-2</v>
      </c>
      <c r="Q929" s="13">
        <f t="shared" ref="Q929:Q934" si="1126">_xlfn.POISSON.DIST(2,K929,FALSE) * _xlfn.POISSON.DIST(0,L929,FALSE)</f>
        <v>1.2357414695195152E-2</v>
      </c>
      <c r="R929" s="13">
        <f t="shared" ref="R929:R934" si="1127">_xlfn.POISSON.DIST(0,K929,FALSE) * _xlfn.POISSON.DIST(2,L929,FALSE)</f>
        <v>9.4459148664049641E-2</v>
      </c>
      <c r="S929" s="13">
        <f t="shared" ref="S929:S934" si="1128">_xlfn.POISSON.DIST(2,K929,FALSE) * _xlfn.POISSON.DIST(2,L929,FALSE)</f>
        <v>4.3771193243920412E-2</v>
      </c>
      <c r="T929" s="13">
        <f t="shared" ref="T929:T934" si="1129">_xlfn.POISSON.DIST(2,K929,FALSE) * _xlfn.POISSON.DIST(1,L929,FALSE)</f>
        <v>3.2890691285488327E-2</v>
      </c>
      <c r="U929" s="13">
        <f t="shared" ref="U929:U934" si="1130">_xlfn.POISSON.DIST(1,K929,FALSE) * _xlfn.POISSON.DIST(2,L929,FALSE)</f>
        <v>9.0935027902677018E-2</v>
      </c>
      <c r="V929" s="13">
        <f t="shared" ref="V929:V934" si="1131">_xlfn.POISSON.DIST(3,K929,FALSE) * _xlfn.POISSON.DIST(3,L929,FALSE)</f>
        <v>1.2461732776480503E-2</v>
      </c>
      <c r="W929" s="13">
        <f t="shared" ref="W929:W934" si="1132">_xlfn.POISSON.DIST(3,K929,FALSE) * _xlfn.POISSON.DIST(0,L929,FALSE)</f>
        <v>3.9654597287310418E-3</v>
      </c>
      <c r="X929" s="13">
        <f t="shared" ref="X929:X934" si="1133">_xlfn.POISSON.DIST(3,K929,FALSE) * _xlfn.POISSON.DIST(1,L929,FALSE)</f>
        <v>1.0554530616621767E-2</v>
      </c>
      <c r="Y929" s="13">
        <f t="shared" ref="Y929:Y934" si="1134">_xlfn.POISSON.DIST(3,K929,FALSE) * _xlfn.POISSON.DIST(2,L929,FALSE)</f>
        <v>1.4046053189002372E-2</v>
      </c>
      <c r="Z929" s="13">
        <f t="shared" ref="Z929:Z934" si="1135">_xlfn.POISSON.DIST(0,K929,FALSE) * _xlfn.POISSON.DIST(3,L929,FALSE)</f>
        <v>8.3804656945688089E-2</v>
      </c>
      <c r="AA929" s="13">
        <f t="shared" ref="AA929:AA934" si="1136">_xlfn.POISSON.DIST(1,K929,FALSE) * _xlfn.POISSON.DIST(3,L929,FALSE)</f>
        <v>8.067803834263039E-2</v>
      </c>
      <c r="AB929" s="13">
        <f t="shared" ref="AB929:AB934" si="1137">_xlfn.POISSON.DIST(2,K929,FALSE) * _xlfn.POISSON.DIST(3,L929,FALSE)</f>
        <v>3.883403445606394E-2</v>
      </c>
      <c r="AC929" s="13">
        <f t="shared" ref="AC929:AC934" si="1138">_xlfn.POISSON.DIST(4,K929,FALSE) * _xlfn.POISSON.DIST(4,L929,FALSE)</f>
        <v>1.9956804786299175E-3</v>
      </c>
      <c r="AD929" s="13">
        <f t="shared" ref="AD929:AD934" si="1139">_xlfn.POISSON.DIST(4,K929,FALSE) * _xlfn.POISSON.DIST(0,L929,FALSE)</f>
        <v>9.5437868162880318E-4</v>
      </c>
      <c r="AE929" s="13">
        <f t="shared" ref="AE929:AE934" si="1140">_xlfn.POISSON.DIST(4,K929,FALSE) * _xlfn.POISSON.DIST(1,L929,FALSE)</f>
        <v>2.5401894620490106E-3</v>
      </c>
      <c r="AF929" s="13">
        <f t="shared" ref="AF929:AF934" si="1141">_xlfn.POISSON.DIST(4,K929,FALSE) * _xlfn.POISSON.DIST(2,L929,FALSE)</f>
        <v>3.3805043151699959E-3</v>
      </c>
      <c r="AG929" s="13">
        <f t="shared" ref="AG929:AG934" si="1142">_xlfn.POISSON.DIST(4,K929,FALSE) * _xlfn.POISSON.DIST(3,L929,FALSE)</f>
        <v>2.9992013314011808E-3</v>
      </c>
      <c r="AH929" s="13">
        <f t="shared" ref="AH929:AH934" si="1143">_xlfn.POISSON.DIST(0,K929,FALSE) * _xlfn.POISSON.DIST(4,L929,FALSE)</f>
        <v>5.5763951600625444E-2</v>
      </c>
      <c r="AI929" s="13">
        <f t="shared" ref="AI929:AI934" si="1144">_xlfn.POISSON.DIST(1,K929,FALSE) * _xlfn.POISSON.DIST(4,L929,FALSE)</f>
        <v>5.3683487163338643E-2</v>
      </c>
      <c r="AJ929" s="13">
        <f t="shared" ref="AJ929:AJ934" si="1145">_xlfn.POISSON.DIST(2,K929,FALSE) * _xlfn.POISSON.DIST(4,L929,FALSE)</f>
        <v>2.5840320774398108E-2</v>
      </c>
      <c r="AK929" s="13">
        <f t="shared" ref="AK929:AK934" si="1146">_xlfn.POISSON.DIST(3,K929,FALSE) * _xlfn.POISSON.DIST(4,L929,FALSE)</f>
        <v>8.2920864870068695E-3</v>
      </c>
      <c r="AL929" s="13">
        <f t="shared" ref="AL929:AL934" si="1147">_xlfn.POISSON.DIST(5,K929,FALSE) * _xlfn.POISSON.DIST(5,L929,FALSE)</f>
        <v>2.0454249920948741E-4</v>
      </c>
      <c r="AM929" s="13">
        <f t="shared" ref="AM929:AM934" si="1148">_xlfn.POISSON.DIST(5,K929,FALSE) * _xlfn.POISSON.DIST(0,L929,FALSE)</f>
        <v>1.8375446586396248E-4</v>
      </c>
      <c r="AN929" s="13">
        <f t="shared" ref="AN929:AN934" si="1149">_xlfn.POISSON.DIST(5,K929,FALSE) * _xlfn.POISSON.DIST(1,L929,FALSE)</f>
        <v>4.8908380580699987E-4</v>
      </c>
      <c r="AO929" s="13">
        <f t="shared" ref="AO929:AO934" si="1150">_xlfn.POISSON.DIST(5,K929,FALSE) * _xlfn.POISSON.DIST(2,L929,FALSE)</f>
        <v>6.5087661401314317E-4</v>
      </c>
      <c r="AP929" s="13">
        <f t="shared" ref="AP929:AP934" si="1151">_xlfn.POISSON.DIST(5,K929,FALSE) * _xlfn.POISSON.DIST(3,L929,FALSE)</f>
        <v>5.7746117896256713E-4</v>
      </c>
      <c r="AQ929" s="13">
        <f t="shared" ref="AQ929:AQ934" si="1152">_xlfn.POISSON.DIST(5,K929,FALSE) * _xlfn.POISSON.DIST(4,L929,FALSE)</f>
        <v>3.8424496213590827E-4</v>
      </c>
      <c r="AR929" s="13">
        <f t="shared" ref="AR929:AR934" si="1153">_xlfn.POISSON.DIST(0,K929,FALSE) * _xlfn.POISSON.DIST(5,L929,FALSE)</f>
        <v>2.9684443909909906E-2</v>
      </c>
      <c r="AS929" s="13">
        <f t="shared" ref="AS929:AS934" si="1154">_xlfn.POISSON.DIST(1,K929,FALSE) * _xlfn.POISSON.DIST(5,L929,FALSE)</f>
        <v>2.8576964469831816E-2</v>
      </c>
      <c r="AT929" s="13">
        <f t="shared" ref="AT929:AT934" si="1155">_xlfn.POISSON.DIST(2,K929,FALSE) * _xlfn.POISSON.DIST(5,L929,FALSE)</f>
        <v>1.3755401664058132E-2</v>
      </c>
      <c r="AU929" s="13">
        <f t="shared" ref="AU929:AU934" si="1156">_xlfn.POISSON.DIST(3,K929,FALSE) * _xlfn.POISSON.DIST(5,L929,FALSE)</f>
        <v>4.4140698274495399E-3</v>
      </c>
      <c r="AV929" s="13">
        <f t="shared" ref="AV929:AV934" si="1157">_xlfn.POISSON.DIST(4,K929,FALSE) * _xlfn.POISSON.DIST(5,L929,FALSE)</f>
        <v>1.0623469737988853E-3</v>
      </c>
      <c r="AW929" s="13">
        <f t="shared" ref="AW929:AW934" si="1158">_xlfn.POISSON.DIST(6,K929,FALSE) * _xlfn.POISSON.DIST(6,L929,FALSE)</f>
        <v>1.4558398901634591E-5</v>
      </c>
      <c r="AX929" s="13">
        <f t="shared" ref="AX929:AX934" si="1159">_xlfn.POISSON.DIST(6,K929,FALSE) * _xlfn.POISSON.DIST(0,L929,FALSE)</f>
        <v>2.9483146448154316E-5</v>
      </c>
      <c r="AY929" s="13">
        <f t="shared" ref="AY929:AY934" si="1160">_xlfn.POISSON.DIST(6,K929,FALSE) * _xlfn.POISSON.DIST(1,L929,FALSE)</f>
        <v>7.8472811010229761E-5</v>
      </c>
      <c r="AZ929" s="13">
        <f t="shared" ref="AZ929:AZ934" si="1161">_xlfn.POISSON.DIST(6,K929,FALSE) * _xlfn.POISSON.DIST(2,L929,FALSE)</f>
        <v>1.0443224027455753E-4</v>
      </c>
      <c r="BA929" s="13">
        <f t="shared" ref="BA929:BA934" si="1162">_xlfn.POISSON.DIST(6,K929,FALSE) * _xlfn.POISSON.DIST(3,L929,FALSE)</f>
        <v>9.2652836639526762E-5</v>
      </c>
      <c r="BB929" s="13">
        <f t="shared" ref="BB929:BB934" si="1163">_xlfn.POISSON.DIST(6,K929,FALSE) * _xlfn.POISSON.DIST(4,L929,FALSE)</f>
        <v>6.165156551354468E-5</v>
      </c>
      <c r="BC929" s="13">
        <f t="shared" ref="BC929:BC934" si="1164">_xlfn.POISSON.DIST(6,K929,FALSE) * _xlfn.POISSON.DIST(5,L929,FALSE)</f>
        <v>3.2818557256340976E-5</v>
      </c>
      <c r="BD929" s="13">
        <f t="shared" ref="BD929:BD934" si="1165">_xlfn.POISSON.DIST(0,K929,FALSE) * _xlfn.POISSON.DIST(6,L929,FALSE)</f>
        <v>1.3168097922103734E-2</v>
      </c>
      <c r="BE929" s="13">
        <f t="shared" ref="BE929:BE934" si="1166">_xlfn.POISSON.DIST(1,K929,FALSE) * _xlfn.POISSON.DIST(6,L929,FALSE)</f>
        <v>1.2676817109907135E-2</v>
      </c>
      <c r="BF929" s="13">
        <f t="shared" ref="BF929:BF934" si="1167">_xlfn.POISSON.DIST(2,K929,FALSE) * _xlfn.POISSON.DIST(6,L929,FALSE)</f>
        <v>6.1019326021369913E-3</v>
      </c>
      <c r="BG929" s="13">
        <f t="shared" ref="BG929:BG934" si="1168">_xlfn.POISSON.DIST(3,K929,FALSE) * _xlfn.POISSON.DIST(6,L929,FALSE)</f>
        <v>1.9580930638035151E-3</v>
      </c>
      <c r="BH929" s="13">
        <f t="shared" ref="BH929:BH934" si="1169">_xlfn.POISSON.DIST(4,K929,FALSE) * _xlfn.POISSON.DIST(6,L929,FALSE)</f>
        <v>4.712599306454971E-4</v>
      </c>
      <c r="BI929" s="13">
        <f t="shared" ref="BI929:BI934" si="1170">_xlfn.POISSON.DIST(5,K929,FALSE) * _xlfn.POISSON.DIST(6,L929,FALSE)</f>
        <v>9.0735594272769061E-5</v>
      </c>
      <c r="BJ929" s="14">
        <f t="shared" ref="BJ929:BJ934" si="1171">SUM(N929,Q929,T929,W929,X929,Y929,AD929,AE929,AF929,AG929,AM929,AN929,AO929,AP929,AQ929,AX929,AY929,AZ929,BA929,BB929,BC929)</f>
        <v>0.11204599008819284</v>
      </c>
      <c r="BK929" s="14">
        <f t="shared" ref="BK929:BK934" si="1172">SUM(M929,P929,S929,V929,AC929,AL929,AY929)</f>
        <v>0.15350987279155651</v>
      </c>
      <c r="BL929" s="14">
        <f t="shared" ref="BL929:BL934" si="1173">SUM(O929,R929,U929,AA929,AB929,AH929,AI929,AJ929,AK929,AR929,AS929,AT929,AU929,AV929,BD929,BE929,BF929,BG929,BH929,BI929)</f>
        <v>0.63142505678586613</v>
      </c>
      <c r="BM929" s="14">
        <f t="shared" ref="BM929:BM934" si="1174">SUM(S929:BI929)</f>
        <v>0.68225541493150565</v>
      </c>
      <c r="BN929" s="14">
        <f t="shared" ref="BN929:BN934" si="1175">SUM(M929:R929)</f>
        <v>0.29846624726768944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1.3561643835616399</v>
      </c>
      <c r="F930" s="10">
        <f>VLOOKUP(B930,home!$B$2:$E$405,3,FALSE)</f>
        <v>0.84</v>
      </c>
      <c r="G930" s="10">
        <f>VLOOKUP(C930,away!$B$2:$E$405,4,FALSE)</f>
        <v>1.1100000000000001</v>
      </c>
      <c r="H930" s="10">
        <f>VLOOKUP(A930,away!$A$2:$E$405,3,FALSE)</f>
        <v>1.0958904109589001</v>
      </c>
      <c r="I930" s="10">
        <f>VLOOKUP(C930,away!$B$2:$E$405,3,FALSE)</f>
        <v>0.55000000000000004</v>
      </c>
      <c r="J930" s="10">
        <f>VLOOKUP(B930,home!$B$2:$E$405,4,FALSE)</f>
        <v>1.17</v>
      </c>
      <c r="K930" s="12">
        <f t="shared" si="1120"/>
        <v>1.264487671232873</v>
      </c>
      <c r="L930" s="12">
        <f t="shared" si="1121"/>
        <v>0.70520547945205225</v>
      </c>
      <c r="M930" s="13">
        <f t="shared" si="1122"/>
        <v>0.13949965502191947</v>
      </c>
      <c r="N930" s="13">
        <f t="shared" si="1123"/>
        <v>0.17639559391645612</v>
      </c>
      <c r="O930" s="13">
        <f t="shared" si="1124"/>
        <v>9.8375921103128594E-2</v>
      </c>
      <c r="P930" s="13">
        <f t="shared" si="1125"/>
        <v>0.12439513938108393</v>
      </c>
      <c r="Q930" s="13">
        <f t="shared" si="1126"/>
        <v>0.1115250268835796</v>
      </c>
      <c r="R930" s="13">
        <f t="shared" si="1127"/>
        <v>3.468761930403453E-2</v>
      </c>
      <c r="S930" s="13">
        <f t="shared" si="1128"/>
        <v>2.7731521449296529E-2</v>
      </c>
      <c r="T930" s="13">
        <f t="shared" si="1129"/>
        <v>7.8648060054337748E-2</v>
      </c>
      <c r="U930" s="13">
        <f t="shared" si="1130"/>
        <v>4.386206695437108E-2</v>
      </c>
      <c r="V930" s="13">
        <f t="shared" si="1131"/>
        <v>2.7476503439641856E-3</v>
      </c>
      <c r="W930" s="13">
        <f t="shared" si="1132"/>
        <v>4.7007340509400364E-2</v>
      </c>
      <c r="X930" s="13">
        <f t="shared" si="1133"/>
        <v>3.3149834101697556E-2</v>
      </c>
      <c r="Y930" s="13">
        <f t="shared" si="1134"/>
        <v>1.1688722325721809E-2</v>
      </c>
      <c r="Z930" s="13">
        <f t="shared" si="1135"/>
        <v>8.1539664007839793E-3</v>
      </c>
      <c r="AA930" s="13">
        <f t="shared" si="1136"/>
        <v>1.0310589985438426E-2</v>
      </c>
      <c r="AB930" s="13">
        <f t="shared" si="1137"/>
        <v>6.5188069598620104E-3</v>
      </c>
      <c r="AC930" s="13">
        <f t="shared" si="1138"/>
        <v>1.531340469328591E-4</v>
      </c>
      <c r="AD930" s="13">
        <f t="shared" si="1139"/>
        <v>1.4860050632895604E-2</v>
      </c>
      <c r="AE930" s="13">
        <f t="shared" si="1140"/>
        <v>1.0479389131252915E-2</v>
      </c>
      <c r="AF930" s="13">
        <f t="shared" si="1141"/>
        <v>3.6950613183349187E-3</v>
      </c>
      <c r="AG930" s="13">
        <f t="shared" si="1142"/>
        <v>8.6859249620036959E-4</v>
      </c>
      <c r="AH930" s="13">
        <f t="shared" si="1143"/>
        <v>1.4375554462751977E-3</v>
      </c>
      <c r="AI930" s="13">
        <f t="shared" si="1144"/>
        <v>1.8177711385286583E-3</v>
      </c>
      <c r="AJ930" s="13">
        <f t="shared" si="1145"/>
        <v>1.1492745968962159E-3</v>
      </c>
      <c r="AK930" s="13">
        <f t="shared" si="1146"/>
        <v>4.8441451954546488E-4</v>
      </c>
      <c r="AL930" s="13">
        <f t="shared" si="1147"/>
        <v>5.4621299555785321E-6</v>
      </c>
      <c r="AM930" s="13">
        <f t="shared" si="1148"/>
        <v>3.7580701638385435E-3</v>
      </c>
      <c r="AN930" s="13">
        <f t="shared" si="1149"/>
        <v>2.6502116717042122E-3</v>
      </c>
      <c r="AO930" s="13">
        <f t="shared" si="1150"/>
        <v>9.3447189629679696E-4</v>
      </c>
      <c r="AP930" s="13">
        <f t="shared" si="1151"/>
        <v>2.1966490055415041E-4</v>
      </c>
      <c r="AQ930" s="13">
        <f t="shared" si="1152"/>
        <v>3.8727222878519253E-5</v>
      </c>
      <c r="AR930" s="13">
        <f t="shared" si="1153"/>
        <v>2.02754395545882E-4</v>
      </c>
      <c r="AS930" s="13">
        <f t="shared" si="1154"/>
        <v>2.5638043345604114E-4</v>
      </c>
      <c r="AT930" s="13">
        <f t="shared" si="1155"/>
        <v>1.6209494862525205E-4</v>
      </c>
      <c r="AU930" s="13">
        <f t="shared" si="1156"/>
        <v>6.8322354701919042E-5</v>
      </c>
      <c r="AV930" s="13">
        <f t="shared" si="1157"/>
        <v>2.1598193797544001E-5</v>
      </c>
      <c r="AW930" s="13">
        <f t="shared" si="1158"/>
        <v>1.3529751044008372E-7</v>
      </c>
      <c r="AX930" s="13">
        <f t="shared" si="1159"/>
        <v>7.9200556496698924E-4</v>
      </c>
      <c r="AY930" s="13">
        <f t="shared" si="1160"/>
        <v>5.5852666417123911E-4</v>
      </c>
      <c r="AZ930" s="13">
        <f t="shared" si="1161"/>
        <v>1.9693803199681702E-4</v>
      </c>
      <c r="BA930" s="13">
        <f t="shared" si="1162"/>
        <v>4.629392642555299E-5</v>
      </c>
      <c r="BB930" s="13">
        <f t="shared" si="1163"/>
        <v>8.1616826451625318E-6</v>
      </c>
      <c r="BC930" s="13">
        <f t="shared" si="1164"/>
        <v>1.1511326645834676E-6</v>
      </c>
      <c r="BD930" s="13">
        <f t="shared" si="1165"/>
        <v>2.3830585120324114E-5</v>
      </c>
      <c r="BE930" s="13">
        <f t="shared" si="1166"/>
        <v>3.0133481082915395E-5</v>
      </c>
      <c r="BF930" s="13">
        <f t="shared" si="1167"/>
        <v>1.9051707660337763E-5</v>
      </c>
      <c r="BG930" s="13">
        <f t="shared" si="1168"/>
        <v>8.030216484143328E-6</v>
      </c>
      <c r="BH930" s="13">
        <f t="shared" si="1169"/>
        <v>2.5385274353825586E-6</v>
      </c>
      <c r="BI930" s="13">
        <f t="shared" si="1170"/>
        <v>6.4198732902552898E-7</v>
      </c>
      <c r="BJ930" s="14">
        <f t="shared" si="1171"/>
        <v>0.49752189422801957</v>
      </c>
      <c r="BK930" s="14">
        <f t="shared" si="1172"/>
        <v>0.29509108903732373</v>
      </c>
      <c r="BL930" s="14">
        <f t="shared" si="1173"/>
        <v>0.19943939683931894</v>
      </c>
      <c r="BM930" s="14">
        <f t="shared" si="1174"/>
        <v>0.31476899952858323</v>
      </c>
      <c r="BN930" s="14">
        <f t="shared" si="1175"/>
        <v>0.68487895561020218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1.3561643835616399</v>
      </c>
      <c r="F931" s="10">
        <f>VLOOKUP(B931,home!$B$2:$E$405,3,FALSE)</f>
        <v>0.86</v>
      </c>
      <c r="G931" s="10">
        <f>VLOOKUP(C931,away!$B$2:$E$405,4,FALSE)</f>
        <v>0.84</v>
      </c>
      <c r="H931" s="10">
        <f>VLOOKUP(A931,away!$A$2:$E$405,3,FALSE)</f>
        <v>1.0958904109589001</v>
      </c>
      <c r="I931" s="10">
        <f>VLOOKUP(C931,away!$B$2:$E$405,3,FALSE)</f>
        <v>1.05</v>
      </c>
      <c r="J931" s="10">
        <f>VLOOKUP(B931,home!$B$2:$E$405,4,FALSE)</f>
        <v>1.67</v>
      </c>
      <c r="K931" s="12">
        <f t="shared" si="1120"/>
        <v>0.97969315068492857</v>
      </c>
      <c r="L931" s="12">
        <f t="shared" si="1121"/>
        <v>1.9216438356164312</v>
      </c>
      <c r="M931" s="13">
        <f t="shared" si="1122"/>
        <v>5.4949703920919191E-2</v>
      </c>
      <c r="N931" s="13">
        <f t="shared" si="1123"/>
        <v>5.3833848563489287E-2</v>
      </c>
      <c r="O931" s="13">
        <f t="shared" si="1124"/>
        <v>0.1055937598085824</v>
      </c>
      <c r="P931" s="13">
        <f t="shared" si="1125"/>
        <v>0.10344948323953766</v>
      </c>
      <c r="Q931" s="13">
        <f t="shared" si="1126"/>
        <v>2.6370326356330069E-2</v>
      </c>
      <c r="R931" s="13">
        <f t="shared" si="1127"/>
        <v>0.10145679880786222</v>
      </c>
      <c r="S931" s="13">
        <f t="shared" si="1128"/>
        <v>4.868905025370502E-2</v>
      </c>
      <c r="T931" s="13">
        <f t="shared" si="1129"/>
        <v>5.0674375085835187E-2</v>
      </c>
      <c r="U931" s="13">
        <f t="shared" si="1130"/>
        <v>9.9396530882481432E-2</v>
      </c>
      <c r="V931" s="13">
        <f t="shared" si="1131"/>
        <v>1.0184782585540919E-2</v>
      </c>
      <c r="W931" s="13">
        <f t="shared" si="1132"/>
        <v>8.6116093708742732E-3</v>
      </c>
      <c r="X931" s="13">
        <f t="shared" si="1133"/>
        <v>1.6548446062277244E-2</v>
      </c>
      <c r="Y931" s="13">
        <f t="shared" si="1134"/>
        <v>1.5900109682303033E-2</v>
      </c>
      <c r="Z931" s="13">
        <f t="shared" si="1135"/>
        <v>6.4987944003501649E-2</v>
      </c>
      <c r="AA931" s="13">
        <f t="shared" si="1136"/>
        <v>6.3668243617326231E-2</v>
      </c>
      <c r="AB931" s="13">
        <f t="shared" si="1137"/>
        <v>3.1187671094016964E-2</v>
      </c>
      <c r="AC931" s="13">
        <f t="shared" si="1138"/>
        <v>1.1983805418878521E-3</v>
      </c>
      <c r="AD931" s="13">
        <f t="shared" si="1139"/>
        <v>2.1091836792549181E-3</v>
      </c>
      <c r="AE931" s="13">
        <f t="shared" si="1140"/>
        <v>4.0530998154229975E-3</v>
      </c>
      <c r="AF931" s="13">
        <f t="shared" si="1141"/>
        <v>3.8943071377228484E-3</v>
      </c>
      <c r="AG931" s="13">
        <f t="shared" si="1142"/>
        <v>2.4944904350673934E-3</v>
      </c>
      <c r="AH931" s="13">
        <f t="shared" si="1143"/>
        <v>3.1220920495928697E-2</v>
      </c>
      <c r="AI931" s="13">
        <f t="shared" si="1144"/>
        <v>3.0586921967940044E-2</v>
      </c>
      <c r="AJ931" s="13">
        <f t="shared" si="1145"/>
        <v>1.4982898976262619E-2</v>
      </c>
      <c r="AK931" s="13">
        <f t="shared" si="1146"/>
        <v>4.8928811681495732E-3</v>
      </c>
      <c r="AL931" s="13">
        <f t="shared" si="1147"/>
        <v>9.0243869529145704E-5</v>
      </c>
      <c r="AM931" s="13">
        <f t="shared" si="1148"/>
        <v>4.132705608204962E-4</v>
      </c>
      <c r="AN931" s="13">
        <f t="shared" si="1149"/>
        <v>7.9415882564245186E-4</v>
      </c>
      <c r="AO931" s="13">
        <f t="shared" si="1150"/>
        <v>7.6304520589810093E-4</v>
      </c>
      <c r="AP931" s="13">
        <f t="shared" si="1151"/>
        <v>4.8876703873691871E-4</v>
      </c>
      <c r="AQ931" s="13">
        <f t="shared" si="1152"/>
        <v>2.3480904176032441E-4</v>
      </c>
      <c r="AR931" s="13">
        <f t="shared" si="1153"/>
        <v>1.1999097882654413E-2</v>
      </c>
      <c r="AS931" s="13">
        <f t="shared" si="1154"/>
        <v>1.1755434010034557E-2</v>
      </c>
      <c r="AT931" s="13">
        <f t="shared" si="1155"/>
        <v>5.7583590914797598E-3</v>
      </c>
      <c r="AU931" s="13">
        <f t="shared" si="1156"/>
        <v>1.8804749870356698E-3</v>
      </c>
      <c r="AV931" s="13">
        <f t="shared" si="1157"/>
        <v>4.6057211620829377E-4</v>
      </c>
      <c r="AW931" s="13">
        <f t="shared" si="1158"/>
        <v>4.7193064253822107E-6</v>
      </c>
      <c r="AX931" s="13">
        <f t="shared" si="1159"/>
        <v>6.7479722969259853E-5</v>
      </c>
      <c r="AY931" s="13">
        <f t="shared" si="1160"/>
        <v>1.2967199367298269E-4</v>
      </c>
      <c r="AZ931" s="13">
        <f t="shared" si="1161"/>
        <v>1.2459169364689002E-4</v>
      </c>
      <c r="BA931" s="13">
        <f t="shared" si="1162"/>
        <v>7.9806953355185704E-5</v>
      </c>
      <c r="BB931" s="13">
        <f t="shared" si="1163"/>
        <v>3.8340134988580178E-5</v>
      </c>
      <c r="BC931" s="13">
        <f t="shared" si="1164"/>
        <v>1.4735216811501389E-5</v>
      </c>
      <c r="BD931" s="13">
        <f t="shared" si="1165"/>
        <v>3.8429987465268402E-3</v>
      </c>
      <c r="BE931" s="13">
        <f t="shared" si="1166"/>
        <v>3.7649595500631105E-3</v>
      </c>
      <c r="BF931" s="13">
        <f t="shared" si="1167"/>
        <v>1.84425254190132E-3</v>
      </c>
      <c r="BG931" s="13">
        <f t="shared" si="1168"/>
        <v>6.0226719447799759E-4</v>
      </c>
      <c r="BH931" s="13">
        <f t="shared" si="1169"/>
        <v>1.4750926132808047E-4</v>
      </c>
      <c r="BI931" s="13">
        <f t="shared" si="1170"/>
        <v>2.8902762597142741E-5</v>
      </c>
      <c r="BJ931" s="14">
        <f t="shared" si="1171"/>
        <v>0.18763847257687991</v>
      </c>
      <c r="BK931" s="14">
        <f t="shared" si="1172"/>
        <v>0.21869131640479275</v>
      </c>
      <c r="BL931" s="14">
        <f t="shared" si="1173"/>
        <v>0.52507145496285745</v>
      </c>
      <c r="BM931" s="14">
        <f t="shared" si="1174"/>
        <v>0.55061031456406351</v>
      </c>
      <c r="BN931" s="14">
        <f t="shared" si="1175"/>
        <v>0.44565392069672088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1.3434343434343401</v>
      </c>
      <c r="F932" s="10">
        <f>VLOOKUP(B932,home!$B$2:$E$405,3,FALSE)</f>
        <v>0.91</v>
      </c>
      <c r="G932" s="10">
        <f>VLOOKUP(C932,away!$B$2:$E$405,4,FALSE)</f>
        <v>0.83</v>
      </c>
      <c r="H932" s="10">
        <f>VLOOKUP(A932,away!$A$2:$E$405,3,FALSE)</f>
        <v>0.98989898989898994</v>
      </c>
      <c r="I932" s="10">
        <f>VLOOKUP(C932,away!$B$2:$E$405,3,FALSE)</f>
        <v>0.91</v>
      </c>
      <c r="J932" s="10">
        <f>VLOOKUP(B932,home!$B$2:$E$405,4,FALSE)</f>
        <v>1.1200000000000001</v>
      </c>
      <c r="K932" s="12">
        <f t="shared" si="1120"/>
        <v>1.014695959595957</v>
      </c>
      <c r="L932" s="12">
        <f t="shared" si="1121"/>
        <v>1.0089050505050505</v>
      </c>
      <c r="M932" s="13">
        <f t="shared" si="1122"/>
        <v>0.13217863046881057</v>
      </c>
      <c r="N932" s="13">
        <f t="shared" si="1123"/>
        <v>0.13412112228162915</v>
      </c>
      <c r="O932" s="13">
        <f t="shared" si="1124"/>
        <v>0.13335568784882371</v>
      </c>
      <c r="P932" s="13">
        <f t="shared" si="1125"/>
        <v>0.1353154776493411</v>
      </c>
      <c r="Q932" s="13">
        <f t="shared" si="1126"/>
        <v>6.804608043782219E-2</v>
      </c>
      <c r="R932" s="13">
        <f t="shared" si="1127"/>
        <v>6.7271613492126611E-2</v>
      </c>
      <c r="S932" s="13">
        <f t="shared" si="1128"/>
        <v>3.4631692026401165E-2</v>
      </c>
      <c r="T932" s="13">
        <f t="shared" si="1129"/>
        <v>6.8652034220791719E-2</v>
      </c>
      <c r="U932" s="13">
        <f t="shared" si="1130"/>
        <v>6.8260234405961753E-2</v>
      </c>
      <c r="V932" s="13">
        <f t="shared" si="1131"/>
        <v>3.9392852365657208E-3</v>
      </c>
      <c r="W932" s="13">
        <f t="shared" si="1132"/>
        <v>2.3015360962199891E-2</v>
      </c>
      <c r="X932" s="13">
        <f t="shared" si="1133"/>
        <v>2.3220313913960247E-2</v>
      </c>
      <c r="Y932" s="13">
        <f t="shared" si="1134"/>
        <v>1.1713545991053596E-2</v>
      </c>
      <c r="Z932" s="13">
        <f t="shared" si="1135"/>
        <v>2.2623556869276751E-2</v>
      </c>
      <c r="AA932" s="13">
        <f t="shared" si="1136"/>
        <v>2.295603174694448E-2</v>
      </c>
      <c r="AB932" s="13">
        <f t="shared" si="1137"/>
        <v>1.1646696330990542E-2</v>
      </c>
      <c r="AC932" s="13">
        <f t="shared" si="1138"/>
        <v>2.5204824216492201E-4</v>
      </c>
      <c r="AD932" s="13">
        <f t="shared" si="1139"/>
        <v>5.8383984442466862E-3</v>
      </c>
      <c r="AE932" s="13">
        <f t="shared" si="1140"/>
        <v>5.8903896772613106E-3</v>
      </c>
      <c r="AF932" s="13">
        <f t="shared" si="1141"/>
        <v>2.9714219474158755E-3</v>
      </c>
      <c r="AG932" s="13">
        <f t="shared" si="1142"/>
        <v>9.9929420330980992E-4</v>
      </c>
      <c r="AH932" s="13">
        <f t="shared" si="1143"/>
        <v>5.7062551964503858E-3</v>
      </c>
      <c r="AI932" s="13">
        <f t="shared" si="1144"/>
        <v>5.7901140922616409E-3</v>
      </c>
      <c r="AJ932" s="13">
        <f t="shared" si="1145"/>
        <v>2.9376026875087497E-3</v>
      </c>
      <c r="AK932" s="13">
        <f t="shared" si="1146"/>
        <v>9.9359119263778446E-4</v>
      </c>
      <c r="AL932" s="13">
        <f t="shared" si="1147"/>
        <v>1.0321192815587854E-5</v>
      </c>
      <c r="AM932" s="13">
        <f t="shared" si="1148"/>
        <v>1.1848398623776871E-3</v>
      </c>
      <c r="AN932" s="13">
        <f t="shared" si="1149"/>
        <v>1.1953909211925573E-3</v>
      </c>
      <c r="AO932" s="13">
        <f t="shared" si="1150"/>
        <v>6.0301796885952794E-4</v>
      </c>
      <c r="AP932" s="13">
        <f t="shared" si="1151"/>
        <v>2.0279595810922504E-4</v>
      </c>
      <c r="AQ932" s="13">
        <f t="shared" si="1152"/>
        <v>5.1150466589601946E-5</v>
      </c>
      <c r="AR932" s="13">
        <f t="shared" si="1153"/>
        <v>1.151413937433897E-3</v>
      </c>
      <c r="AS932" s="13">
        <f t="shared" si="1154"/>
        <v>1.1683350701366475E-3</v>
      </c>
      <c r="AT932" s="13">
        <f t="shared" si="1155"/>
        <v>5.9275243756095762E-4</v>
      </c>
      <c r="AU932" s="13">
        <f t="shared" si="1156"/>
        <v>2.0048783447791952E-4</v>
      </c>
      <c r="AV932" s="13">
        <f t="shared" si="1157"/>
        <v>5.085854889822198E-5</v>
      </c>
      <c r="AW932" s="13">
        <f t="shared" si="1158"/>
        <v>2.9350372522369117E-7</v>
      </c>
      <c r="AX932" s="13">
        <f t="shared" si="1159"/>
        <v>2.0037537018714475E-4</v>
      </c>
      <c r="AY932" s="13">
        <f t="shared" si="1160"/>
        <v>2.0215972297862945E-4</v>
      </c>
      <c r="AZ932" s="13">
        <f t="shared" si="1161"/>
        <v>1.0197998276092058E-4</v>
      </c>
      <c r="BA932" s="13">
        <f t="shared" si="1162"/>
        <v>3.4296039885970257E-5</v>
      </c>
      <c r="BB932" s="13">
        <f t="shared" si="1163"/>
        <v>8.6503619633195114E-6</v>
      </c>
      <c r="BC932" s="13">
        <f t="shared" si="1164"/>
        <v>1.7454787746979686E-6</v>
      </c>
      <c r="BD932" s="13">
        <f t="shared" si="1165"/>
        <v>1.9361122278316073E-4</v>
      </c>
      <c r="BE932" s="13">
        <f t="shared" si="1166"/>
        <v>1.9645652549050594E-4</v>
      </c>
      <c r="BF932" s="13">
        <f t="shared" si="1167"/>
        <v>9.9671821325738244E-5</v>
      </c>
      <c r="BG932" s="13">
        <f t="shared" si="1168"/>
        <v>3.3712198128265589E-5</v>
      </c>
      <c r="BH932" s="13">
        <f t="shared" si="1169"/>
        <v>8.5519078074623676E-6</v>
      </c>
      <c r="BI932" s="13">
        <f t="shared" si="1170"/>
        <v>1.7355172598138373E-6</v>
      </c>
      <c r="BJ932" s="14">
        <f t="shared" si="1171"/>
        <v>0.34825436421336969</v>
      </c>
      <c r="BK932" s="14">
        <f t="shared" si="1172"/>
        <v>0.30652961453907768</v>
      </c>
      <c r="BL932" s="14">
        <f t="shared" si="1173"/>
        <v>0.32261541401500826</v>
      </c>
      <c r="BM932" s="14">
        <f t="shared" si="1174"/>
        <v>0.32953247123892571</v>
      </c>
      <c r="BN932" s="14">
        <f t="shared" si="1175"/>
        <v>0.67028861217855329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</v>
      </c>
      <c r="F933" s="10">
        <f>VLOOKUP(B933,home!$B$2:$E$405,3,FALSE)</f>
        <v>1.51</v>
      </c>
      <c r="G933" s="10">
        <f>VLOOKUP(C933,away!$B$2:$E$405,4,FALSE)</f>
        <v>0.55000000000000004</v>
      </c>
      <c r="H933" s="10">
        <f>VLOOKUP(A933,away!$A$2:$E$405,3,FALSE)</f>
        <v>1.0857142857142901</v>
      </c>
      <c r="I933" s="10">
        <f>VLOOKUP(C933,away!$B$2:$E$405,3,FALSE)</f>
        <v>0.65</v>
      </c>
      <c r="J933" s="10">
        <f>VLOOKUP(B933,home!$B$2:$E$405,4,FALSE)</f>
        <v>1.38</v>
      </c>
      <c r="K933" s="12">
        <f t="shared" si="1120"/>
        <v>1.2872750000000002</v>
      </c>
      <c r="L933" s="12">
        <f t="shared" si="1121"/>
        <v>0.97388571428571824</v>
      </c>
      <c r="M933" s="13">
        <f t="shared" si="1122"/>
        <v>0.10422943392269413</v>
      </c>
      <c r="N933" s="13">
        <f t="shared" si="1123"/>
        <v>0.1341719445528361</v>
      </c>
      <c r="O933" s="13">
        <f t="shared" si="1124"/>
        <v>0.10150755670539903</v>
      </c>
      <c r="P933" s="13">
        <f t="shared" si="1125"/>
        <v>0.13066814005794256</v>
      </c>
      <c r="Q933" s="13">
        <f t="shared" si="1126"/>
        <v>8.6358094962126056E-2</v>
      </c>
      <c r="R933" s="13">
        <f t="shared" si="1127"/>
        <v>4.9428379683717785E-2</v>
      </c>
      <c r="S933" s="13">
        <f t="shared" si="1128"/>
        <v>4.0953313722460152E-2</v>
      </c>
      <c r="T933" s="13">
        <f t="shared" si="1129"/>
        <v>8.4102914996544015E-2</v>
      </c>
      <c r="U933" s="13">
        <f t="shared" si="1130"/>
        <v>6.3627917457357824E-2</v>
      </c>
      <c r="V933" s="13">
        <f t="shared" si="1131"/>
        <v>5.7046088208445199E-3</v>
      </c>
      <c r="W933" s="13">
        <f t="shared" si="1132"/>
        <v>3.7055538897456955E-2</v>
      </c>
      <c r="X933" s="13">
        <f t="shared" si="1133"/>
        <v>3.6087859967392083E-2</v>
      </c>
      <c r="Y933" s="13">
        <f t="shared" si="1134"/>
        <v>1.7572725640693305E-2</v>
      </c>
      <c r="Z933" s="13">
        <f t="shared" si="1135"/>
        <v>1.6045864284754397E-2</v>
      </c>
      <c r="AA933" s="13">
        <f t="shared" si="1136"/>
        <v>2.0655439947157218E-2</v>
      </c>
      <c r="AB933" s="13">
        <f t="shared" si="1137"/>
        <v>1.3294615728988407E-2</v>
      </c>
      <c r="AC933" s="13">
        <f t="shared" si="1138"/>
        <v>4.4697704161160271E-4</v>
      </c>
      <c r="AD933" s="13">
        <f t="shared" si="1139"/>
        <v>1.1925167208555968E-2</v>
      </c>
      <c r="AE933" s="13">
        <f t="shared" si="1140"/>
        <v>1.1613749984881152E-2</v>
      </c>
      <c r="AF933" s="13">
        <f t="shared" si="1141"/>
        <v>5.6552325997808644E-3</v>
      </c>
      <c r="AG933" s="13">
        <f t="shared" si="1142"/>
        <v>1.8358500799631559E-3</v>
      </c>
      <c r="AH933" s="13">
        <f t="shared" si="1143"/>
        <v>3.9067095000724318E-3</v>
      </c>
      <c r="AI933" s="13">
        <f t="shared" si="1144"/>
        <v>5.0290094717057405E-3</v>
      </c>
      <c r="AJ933" s="13">
        <f t="shared" si="1145"/>
        <v>3.2368590838450042E-3</v>
      </c>
      <c r="AK933" s="13">
        <f t="shared" si="1146"/>
        <v>1.3889092590521931E-3</v>
      </c>
      <c r="AL933" s="13">
        <f t="shared" si="1147"/>
        <v>2.2414266864121542E-5</v>
      </c>
      <c r="AM933" s="13">
        <f t="shared" si="1148"/>
        <v>3.070193923678776E-3</v>
      </c>
      <c r="AN933" s="13">
        <f t="shared" si="1149"/>
        <v>2.9900180023575765E-3</v>
      </c>
      <c r="AO933" s="13">
        <f t="shared" si="1150"/>
        <v>1.4559679089765822E-3</v>
      </c>
      <c r="AP933" s="13">
        <f t="shared" si="1151"/>
        <v>4.7264878233691421E-4</v>
      </c>
      <c r="AQ933" s="13">
        <f t="shared" si="1152"/>
        <v>1.1507647424811514E-4</v>
      </c>
      <c r="AR933" s="13">
        <f t="shared" si="1153"/>
        <v>7.6093771439696861E-4</v>
      </c>
      <c r="AS933" s="13">
        <f t="shared" si="1154"/>
        <v>9.7953609630035791E-4</v>
      </c>
      <c r="AT933" s="13">
        <f t="shared" si="1155"/>
        <v>6.3046616418252163E-4</v>
      </c>
      <c r="AU933" s="13">
        <f t="shared" si="1156"/>
        <v>2.7052777716601867E-4</v>
      </c>
      <c r="AV933" s="13">
        <f t="shared" si="1157"/>
        <v>8.7060911087846602E-5</v>
      </c>
      <c r="AW933" s="13">
        <f t="shared" si="1158"/>
        <v>7.8055114985546063E-7</v>
      </c>
      <c r="AX933" s="13">
        <f t="shared" si="1159"/>
        <v>6.5869731385059989E-4</v>
      </c>
      <c r="AY933" s="13">
        <f t="shared" si="1160"/>
        <v>6.4149590399747525E-4</v>
      </c>
      <c r="AZ933" s="13">
        <f t="shared" si="1161"/>
        <v>3.1237184833797185E-4</v>
      </c>
      <c r="BA933" s="13">
        <f t="shared" si="1162"/>
        <v>1.0140482688045862E-4</v>
      </c>
      <c r="BB933" s="13">
        <f t="shared" si="1163"/>
        <v>2.4689178064623756E-5</v>
      </c>
      <c r="BC933" s="13">
        <f t="shared" si="1164"/>
        <v>4.8088875629186795E-6</v>
      </c>
      <c r="BD933" s="13">
        <f t="shared" si="1165"/>
        <v>1.2351106158540556E-4</v>
      </c>
      <c r="BE933" s="13">
        <f t="shared" si="1166"/>
        <v>1.5899270180235296E-4</v>
      </c>
      <c r="BF933" s="13">
        <f t="shared" si="1167"/>
        <v>1.0233366510631197E-4</v>
      </c>
      <c r="BG933" s="13">
        <f t="shared" si="1168"/>
        <v>4.391052291657593E-5</v>
      </c>
      <c r="BH933" s="13">
        <f t="shared" si="1169"/>
        <v>1.4131229596858811E-5</v>
      </c>
      <c r="BI933" s="13">
        <f t="shared" si="1170"/>
        <v>3.6381557158592846E-6</v>
      </c>
      <c r="BJ933" s="14">
        <f t="shared" si="1171"/>
        <v>0.43622645194052173</v>
      </c>
      <c r="BK933" s="14">
        <f t="shared" si="1172"/>
        <v>0.28266638373641456</v>
      </c>
      <c r="BL933" s="14">
        <f t="shared" si="1173"/>
        <v>0.26525044283715277</v>
      </c>
      <c r="BM933" s="14">
        <f t="shared" si="1174"/>
        <v>0.39318487756128029</v>
      </c>
      <c r="BN933" s="14">
        <f t="shared" si="1175"/>
        <v>0.60636354988471575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</v>
      </c>
      <c r="F934" s="15">
        <f>VLOOKUP(B934,home!$B$2:$E$405,3,FALSE)</f>
        <v>1.2</v>
      </c>
      <c r="G934" s="15">
        <f>VLOOKUP(C934,away!$B$2:$E$405,4,FALSE)</f>
        <v>1.08</v>
      </c>
      <c r="H934" s="15">
        <f>VLOOKUP(A934,away!$A$2:$E$405,3,FALSE)</f>
        <v>1.0857142857142901</v>
      </c>
      <c r="I934" s="15">
        <f>VLOOKUP(C934,away!$B$2:$E$405,3,FALSE)</f>
        <v>0.54</v>
      </c>
      <c r="J934" s="15">
        <f>VLOOKUP(B934,home!$B$2:$E$405,4,FALSE)</f>
        <v>0.53</v>
      </c>
      <c r="K934" s="20">
        <f t="shared" si="1120"/>
        <v>2.0087999999999999</v>
      </c>
      <c r="L934" s="20">
        <f t="shared" si="1121"/>
        <v>0.31073142857142982</v>
      </c>
      <c r="M934" s="21">
        <f t="shared" si="1122"/>
        <v>9.8319644588878263E-2</v>
      </c>
      <c r="N934" s="21">
        <f t="shared" si="1123"/>
        <v>0.19750450205013864</v>
      </c>
      <c r="O934" s="21">
        <f t="shared" si="1124"/>
        <v>3.0551003619737397E-2</v>
      </c>
      <c r="P934" s="21">
        <f t="shared" si="1125"/>
        <v>6.1370856071328479E-2</v>
      </c>
      <c r="Q934" s="21">
        <f t="shared" si="1126"/>
        <v>0.1983735218591593</v>
      </c>
      <c r="R934" s="21">
        <f t="shared" si="1127"/>
        <v>4.7465784995259627E-3</v>
      </c>
      <c r="S934" s="21">
        <f t="shared" si="1128"/>
        <v>9.5768805681630837E-3</v>
      </c>
      <c r="T934" s="21">
        <f t="shared" si="1129"/>
        <v>6.1640887838042335E-2</v>
      </c>
      <c r="U934" s="21">
        <f t="shared" si="1130"/>
        <v>9.5349268898477519E-3</v>
      </c>
      <c r="V934" s="21">
        <f t="shared" si="1131"/>
        <v>6.6420699254137274E-4</v>
      </c>
      <c r="W934" s="21">
        <f t="shared" si="1132"/>
        <v>0.13283091023689303</v>
      </c>
      <c r="X934" s="21">
        <f t="shared" si="1133"/>
        <v>4.1274738496353144E-2</v>
      </c>
      <c r="Y934" s="21">
        <f t="shared" si="1134"/>
        <v>6.4126792284419998E-3</v>
      </c>
      <c r="Z934" s="21">
        <f t="shared" si="1135"/>
        <v>4.9163703932804566E-4</v>
      </c>
      <c r="AA934" s="21">
        <f t="shared" si="1136"/>
        <v>9.8760048460217798E-4</v>
      </c>
      <c r="AB934" s="21">
        <f t="shared" si="1137"/>
        <v>9.9194592673442763E-4</v>
      </c>
      <c r="AC934" s="21">
        <f t="shared" si="1138"/>
        <v>2.5912262950651947E-5</v>
      </c>
      <c r="AD934" s="21">
        <f t="shared" si="1139"/>
        <v>6.6707683120967684E-2</v>
      </c>
      <c r="AE934" s="21">
        <f t="shared" si="1140"/>
        <v>2.0728173672868548E-2</v>
      </c>
      <c r="AF934" s="21">
        <f t="shared" si="1141"/>
        <v>3.2204475085235726E-3</v>
      </c>
      <c r="AG934" s="21">
        <f t="shared" si="1142"/>
        <v>3.335647516542774E-4</v>
      </c>
      <c r="AH934" s="21">
        <f t="shared" si="1143"/>
        <v>3.8191769892257945E-5</v>
      </c>
      <c r="AI934" s="21">
        <f t="shared" si="1144"/>
        <v>7.6719627359567746E-5</v>
      </c>
      <c r="AJ934" s="21">
        <f t="shared" si="1145"/>
        <v>7.7057193719949862E-5</v>
      </c>
      <c r="AK934" s="21">
        <f t="shared" si="1146"/>
        <v>5.159749691487842E-5</v>
      </c>
      <c r="AL934" s="21">
        <f t="shared" si="1147"/>
        <v>6.4697457631239814E-7</v>
      </c>
      <c r="AM934" s="21">
        <f t="shared" si="1148"/>
        <v>2.6800478770679956E-2</v>
      </c>
      <c r="AN934" s="21">
        <f t="shared" si="1149"/>
        <v>8.3277510548116617E-3</v>
      </c>
      <c r="AO934" s="21">
        <f t="shared" si="1150"/>
        <v>1.2938469910244296E-3</v>
      </c>
      <c r="AP934" s="21">
        <f t="shared" si="1151"/>
        <v>1.3401297462462238E-4</v>
      </c>
      <c r="AQ934" s="21">
        <f t="shared" si="1152"/>
        <v>1.0410510763053917E-5</v>
      </c>
      <c r="AR934" s="21">
        <f t="shared" si="1153"/>
        <v>2.3734766436585278E-6</v>
      </c>
      <c r="AS934" s="21">
        <f t="shared" si="1154"/>
        <v>4.7678398817812495E-6</v>
      </c>
      <c r="AT934" s="21">
        <f t="shared" si="1155"/>
        <v>4.7888183772610884E-6</v>
      </c>
      <c r="AU934" s="21">
        <f t="shared" si="1156"/>
        <v>3.2065927854140241E-6</v>
      </c>
      <c r="AV934" s="21">
        <f t="shared" si="1157"/>
        <v>1.610350896834923E-6</v>
      </c>
      <c r="AW934" s="21">
        <f t="shared" si="1158"/>
        <v>1.1217771656559654E-8</v>
      </c>
      <c r="AX934" s="21">
        <f t="shared" si="1159"/>
        <v>8.9728002924236543E-3</v>
      </c>
      <c r="AY934" s="21">
        <f t="shared" si="1160"/>
        <v>2.788131053150946E-3</v>
      </c>
      <c r="AZ934" s="21">
        <f t="shared" si="1161"/>
        <v>4.3317997259497928E-4</v>
      </c>
      <c r="BA934" s="21">
        <f t="shared" si="1162"/>
        <v>4.4867543904323601E-5</v>
      </c>
      <c r="BB934" s="21">
        <f t="shared" si="1163"/>
        <v>3.4854390034704534E-6</v>
      </c>
      <c r="BC934" s="21">
        <f t="shared" si="1164"/>
        <v>2.1660708814939102E-7</v>
      </c>
      <c r="BD934" s="21">
        <f t="shared" si="1165"/>
        <v>1.2291896469415617E-7</v>
      </c>
      <c r="BE934" s="21">
        <f t="shared" si="1166"/>
        <v>2.4691961627762085E-7</v>
      </c>
      <c r="BF934" s="21">
        <f t="shared" si="1167"/>
        <v>2.4800606258924246E-7</v>
      </c>
      <c r="BG934" s="21">
        <f t="shared" si="1168"/>
        <v>1.6606485950975673E-7</v>
      </c>
      <c r="BH934" s="21">
        <f t="shared" si="1169"/>
        <v>8.3397772445799829E-8</v>
      </c>
      <c r="BI934" s="21">
        <f t="shared" si="1170"/>
        <v>3.3505889057824514E-8</v>
      </c>
      <c r="BJ934" s="22">
        <f t="shared" si="1171"/>
        <v>0.77783628997311161</v>
      </c>
      <c r="BK934" s="22">
        <f t="shared" si="1172"/>
        <v>0.17274627851158911</v>
      </c>
      <c r="BL934" s="22">
        <f t="shared" si="1173"/>
        <v>4.7073269400083877E-2</v>
      </c>
      <c r="BM934" s="22">
        <f t="shared" si="1174"/>
        <v>0.40449324839996559</v>
      </c>
      <c r="BN934" s="22">
        <f t="shared" si="1175"/>
        <v>0.59086610668876804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1.6111111111111101</v>
      </c>
      <c r="F935" s="10">
        <f>VLOOKUP(B935,home!$B$2:$E$405,3,FALSE)</f>
        <v>0.55000000000000004</v>
      </c>
      <c r="G935" s="10">
        <f>VLOOKUP(C935,away!$B$2:$E$405,4,FALSE)</f>
        <v>0.85</v>
      </c>
      <c r="H935" s="10">
        <f>VLOOKUP(A935,away!$A$2:$E$405,3,FALSE)</f>
        <v>1.4652777777777799</v>
      </c>
      <c r="I935" s="10">
        <f>VLOOKUP(C935,away!$B$2:$E$405,3,FALSE)</f>
        <v>1.0900000000000001</v>
      </c>
      <c r="J935" s="10">
        <f>VLOOKUP(B935,home!$B$2:$E$405,4,FALSE)</f>
        <v>1.06</v>
      </c>
      <c r="K935" s="12">
        <f t="shared" ref="K935:K998" si="1176">E935*F935*G935</f>
        <v>0.75319444444444406</v>
      </c>
      <c r="L935" s="12">
        <f t="shared" ref="L935:L998" si="1177">H935*I935*J935</f>
        <v>1.6929819444444472</v>
      </c>
      <c r="M935" s="13">
        <f t="shared" ref="M935:M998" si="1178">_xlfn.POISSON.DIST(0,K935,FALSE) * _xlfn.POISSON.DIST(0,L935,FALSE)</f>
        <v>8.6624171226482458E-2</v>
      </c>
      <c r="N935" s="13">
        <f t="shared" ref="N935:N998" si="1179">_xlfn.POISSON.DIST(1,K935,FALSE) * _xlfn.POISSON.DIST(0,L935,FALSE)</f>
        <v>6.5244844522390849E-2</v>
      </c>
      <c r="O935" s="13">
        <f t="shared" ref="O935:O998" si="1180">_xlfn.POISSON.DIST(0,K935,FALSE) * _xlfn.POISSON.DIST(1,L935,FALSE)</f>
        <v>0.14665315783889901</v>
      </c>
      <c r="P935" s="13">
        <f t="shared" ref="P935:P998" si="1181">_xlfn.POISSON.DIST(1,K935,FALSE) * _xlfn.POISSON.DIST(1,L935,FALSE)</f>
        <v>0.1104583437444929</v>
      </c>
      <c r="Q935" s="13">
        <f t="shared" ref="Q935:Q998" si="1182">_xlfn.POISSON.DIST(2,K935,FALSE) * _xlfn.POISSON.DIST(0,L935,FALSE)</f>
        <v>2.4571027211453149E-2</v>
      </c>
      <c r="R935" s="13">
        <f t="shared" ref="R935:R998" si="1183">_xlfn.POISSON.DIST(0,K935,FALSE) * _xlfn.POISSON.DIST(2,L935,FALSE)</f>
        <v>0.12414057415850885</v>
      </c>
      <c r="S935" s="13">
        <f t="shared" ref="S935:S998" si="1184">_xlfn.POISSON.DIST(2,K935,FALSE) * _xlfn.POISSON.DIST(2,L935,FALSE)</f>
        <v>3.521259000238057E-2</v>
      </c>
      <c r="T935" s="13">
        <f t="shared" ref="T935:T998" si="1185">_xlfn.POISSON.DIST(2,K935,FALSE) * _xlfn.POISSON.DIST(1,L935,FALSE)</f>
        <v>4.1598305425443377E-2</v>
      </c>
      <c r="U935" s="13">
        <f t="shared" ref="U935:U998" si="1186">_xlfn.POISSON.DIST(1,K935,FALSE) * _xlfn.POISSON.DIST(2,L935,FALSE)</f>
        <v>9.3501990786332381E-2</v>
      </c>
      <c r="V935" s="13">
        <f t="shared" ref="V935:V998" si="1187">_xlfn.POISSON.DIST(3,K935,FALSE) * _xlfn.POISSON.DIST(3,L935,FALSE)</f>
        <v>4.989015980113201E-3</v>
      </c>
      <c r="W935" s="13">
        <f t="shared" ref="W935:W998" si="1188">_xlfn.POISSON.DIST(3,K935,FALSE) * _xlfn.POISSON.DIST(0,L935,FALSE)</f>
        <v>6.1689203966532593E-3</v>
      </c>
      <c r="X935" s="13">
        <f t="shared" ref="X935:X998" si="1189">_xlfn.POISSON.DIST(3,K935,FALSE) * _xlfn.POISSON.DIST(1,L935,FALSE)</f>
        <v>1.0443870848249045E-2</v>
      </c>
      <c r="Y935" s="13">
        <f t="shared" ref="Y935:Y998" si="1190">_xlfn.POISSON.DIST(3,K935,FALSE) * _xlfn.POISSON.DIST(2,L935,FALSE)</f>
        <v>8.8406423880976748E-3</v>
      </c>
      <c r="Z935" s="13">
        <f t="shared" ref="Z935:Z998" si="1191">_xlfn.POISSON.DIST(0,K935,FALSE) * _xlfn.POISSON.DIST(3,L935,FALSE)</f>
        <v>7.0055916874440807E-2</v>
      </c>
      <c r="AA935" s="13">
        <f t="shared" ref="AA935:AA998" si="1192">_xlfn.POISSON.DIST(1,K935,FALSE) * _xlfn.POISSON.DIST(3,L935,FALSE)</f>
        <v>5.276572739029059E-2</v>
      </c>
      <c r="AB935" s="13">
        <f t="shared" ref="AB935:AB998" si="1193">_xlfn.POISSON.DIST(2,K935,FALSE) * _xlfn.POISSON.DIST(3,L935,FALSE)</f>
        <v>1.9871426363718452E-2</v>
      </c>
      <c r="AC935" s="13">
        <f t="shared" ref="AC935:AC998" si="1194">_xlfn.POISSON.DIST(4,K935,FALSE) * _xlfn.POISSON.DIST(4,L935,FALSE)</f>
        <v>3.9760729761940131E-4</v>
      </c>
      <c r="AD935" s="13">
        <f t="shared" ref="AD935:AD998" si="1195">_xlfn.POISSON.DIST(4,K935,FALSE) * _xlfn.POISSON.DIST(0,L935,FALSE)</f>
        <v>1.1615991427448126E-3</v>
      </c>
      <c r="AE935" s="13">
        <f t="shared" ref="AE935:AE998" si="1196">_xlfn.POISSON.DIST(4,K935,FALSE) * _xlfn.POISSON.DIST(1,L935,FALSE)</f>
        <v>1.9665663753491158E-3</v>
      </c>
      <c r="AF935" s="13">
        <f t="shared" ref="AF935:AF998" si="1197">_xlfn.POISSON.DIST(4,K935,FALSE) * _xlfn.POISSON.DIST(2,L935,FALSE)</f>
        <v>1.6646806830088075E-3</v>
      </c>
      <c r="AG935" s="13">
        <f t="shared" ref="AG935:AG998" si="1198">_xlfn.POISSON.DIST(4,K935,FALSE) * _xlfn.POISSON.DIST(3,L935,FALSE)</f>
        <v>9.3942477986645376E-4</v>
      </c>
      <c r="AH935" s="13">
        <f t="shared" ref="AH935:AH998" si="1199">_xlfn.POISSON.DIST(0,K935,FALSE) * _xlfn.POISSON.DIST(4,L935,FALSE)</f>
        <v>2.965085059248233E-2</v>
      </c>
      <c r="AI935" s="13">
        <f t="shared" ref="AI935:AI998" si="1200">_xlfn.POISSON.DIST(1,K935,FALSE) * _xlfn.POISSON.DIST(4,L935,FALSE)</f>
        <v>2.2332855939309941E-2</v>
      </c>
      <c r="AJ935" s="13">
        <f t="shared" ref="AJ935:AJ998" si="1201">_xlfn.POISSON.DIST(2,K935,FALSE) * _xlfn.POISSON.DIST(4,L935,FALSE)</f>
        <v>8.4104915110331767E-3</v>
      </c>
      <c r="AK935" s="13">
        <f t="shared" ref="AK935:AK998" si="1202">_xlfn.POISSON.DIST(3,K935,FALSE) * _xlfn.POISSON.DIST(4,L935,FALSE)</f>
        <v>2.1115784937191157E-3</v>
      </c>
      <c r="AL935" s="13">
        <f t="shared" ref="AL935:AL998" si="1203">_xlfn.POISSON.DIST(5,K935,FALSE) * _xlfn.POISSON.DIST(5,L935,FALSE)</f>
        <v>2.0280271861272818E-5</v>
      </c>
      <c r="AM935" s="13">
        <f t="shared" ref="AM935:AM998" si="1204">_xlfn.POISSON.DIST(5,K935,FALSE) * _xlfn.POISSON.DIST(0,L935,FALSE)</f>
        <v>1.7498200419736437E-4</v>
      </c>
      <c r="AN935" s="13">
        <f t="shared" ref="AN935:AN998" si="1205">_xlfn.POISSON.DIST(5,K935,FALSE) * _xlfn.POISSON.DIST(1,L935,FALSE)</f>
        <v>2.9624137370884033E-4</v>
      </c>
      <c r="AO935" s="13">
        <f t="shared" ref="AO935:AO998" si="1206">_xlfn.POISSON.DIST(5,K935,FALSE) * _xlfn.POISSON.DIST(2,L935,FALSE)</f>
        <v>2.5076564844324334E-4</v>
      </c>
      <c r="AP935" s="13">
        <f t="shared" ref="AP935:AP998" si="1207">_xlfn.POISSON.DIST(5,K935,FALSE) * _xlfn.POISSON.DIST(3,L935,FALSE)</f>
        <v>1.415139050337716E-4</v>
      </c>
      <c r="AQ935" s="13">
        <f t="shared" ref="AQ935:AQ998" si="1208">_xlfn.POISSON.DIST(5,K935,FALSE) * _xlfn.POISSON.DIST(4,L935,FALSE)</f>
        <v>5.9895121527500352E-5</v>
      </c>
      <c r="AR935" s="13">
        <f t="shared" ref="AR935:AR998" si="1209">_xlfn.POISSON.DIST(0,K935,FALSE) * _xlfn.POISSON.DIST(5,L935,FALSE)</f>
        <v>1.0039670938098513E-2</v>
      </c>
      <c r="AS935" s="13">
        <f t="shared" ref="AS935:AS998" si="1210">_xlfn.POISSON.DIST(1,K935,FALSE) * _xlfn.POISSON.DIST(5,L935,FALSE)</f>
        <v>7.5618243746261391E-3</v>
      </c>
      <c r="AT935" s="13">
        <f t="shared" ref="AT935:AT998" si="1211">_xlfn.POISSON.DIST(2,K935,FALSE) * _xlfn.POISSON.DIST(5,L935,FALSE)</f>
        <v>2.847762054416495E-3</v>
      </c>
      <c r="AU935" s="13">
        <f t="shared" ref="AU935:AU998" si="1212">_xlfn.POISSON.DIST(3,K935,FALSE) * _xlfn.POISSON.DIST(5,L935,FALSE)</f>
        <v>7.1497285282873366E-4</v>
      </c>
      <c r="AV935" s="13">
        <f t="shared" ref="AV935:AV998" si="1213">_xlfn.POISSON.DIST(4,K935,FALSE) * _xlfn.POISSON.DIST(5,L935,FALSE)</f>
        <v>1.3462839516979931E-4</v>
      </c>
      <c r="AW935" s="13">
        <f t="shared" ref="AW935:AW998" si="1214">_xlfn.POISSON.DIST(6,K935,FALSE) * _xlfn.POISSON.DIST(6,L935,FALSE)</f>
        <v>7.1834108475185834E-7</v>
      </c>
      <c r="AX935" s="13">
        <f t="shared" ref="AX935:AX998" si="1215">_xlfn.POISSON.DIST(6,K935,FALSE) * _xlfn.POISSON.DIST(0,L935,FALSE)</f>
        <v>2.19659122398682E-5</v>
      </c>
      <c r="AY935" s="13">
        <f t="shared" ref="AY935:AY998" si="1216">_xlfn.POISSON.DIST(6,K935,FALSE) * _xlfn.POISSON.DIST(1,L935,FALSE)</f>
        <v>3.718789281534815E-5</v>
      </c>
      <c r="AZ935" s="13">
        <f t="shared" ref="AZ935:AZ998" si="1217">_xlfn.POISSON.DIST(6,K935,FALSE) * _xlfn.POISSON.DIST(2,L935,FALSE)</f>
        <v>3.1479215544159901E-5</v>
      </c>
      <c r="BA935" s="13">
        <f t="shared" ref="BA935:BA998" si="1218">_xlfn.POISSON.DIST(6,K935,FALSE) * _xlfn.POISSON.DIST(3,L935,FALSE)</f>
        <v>1.7764581180512564E-5</v>
      </c>
      <c r="BB935" s="13">
        <f t="shared" ref="BB935:BB998" si="1219">_xlfn.POISSON.DIST(6,K935,FALSE) * _xlfn.POISSON.DIST(4,L935,FALSE)</f>
        <v>7.5187787973063464E-6</v>
      </c>
      <c r="BC935" s="13">
        <f t="shared" ref="BC935:BC998" si="1220">_xlfn.POISSON.DIST(6,K935,FALSE) * _xlfn.POISSON.DIST(5,L935,FALSE)</f>
        <v>2.5458313496222782E-6</v>
      </c>
      <c r="BD935" s="13">
        <f t="shared" ref="BD935:BD998" si="1221">_xlfn.POISSON.DIST(0,K935,FALSE) * _xlfn.POISSON.DIST(6,L935,FALSE)</f>
        <v>2.8328302710607339E-3</v>
      </c>
      <c r="BE935" s="13">
        <f t="shared" ref="BE935:BE998" si="1222">_xlfn.POISSON.DIST(1,K935,FALSE) * _xlfn.POISSON.DIST(6,L935,FALSE)</f>
        <v>2.1336720222169935E-3</v>
      </c>
      <c r="BF935" s="13">
        <f t="shared" ref="BF935:BF998" si="1223">_xlfn.POISSON.DIST(2,K935,FALSE) * _xlfn.POISSON.DIST(6,L935,FALSE)</f>
        <v>8.0353495670019081E-4</v>
      </c>
      <c r="BG935" s="13">
        <f t="shared" ref="BG935:BG998" si="1224">_xlfn.POISSON.DIST(3,K935,FALSE) * _xlfn.POISSON.DIST(6,L935,FALSE)</f>
        <v>2.017393551011636E-4</v>
      </c>
      <c r="BH935" s="13">
        <f t="shared" ref="BH935:BH998" si="1225">_xlfn.POISSON.DIST(4,K935,FALSE) * _xlfn.POISSON.DIST(6,L935,FALSE)</f>
        <v>3.7987240372000327E-5</v>
      </c>
      <c r="BI935" s="13">
        <f t="shared" ref="BI935:BI998" si="1226">_xlfn.POISSON.DIST(5,K935,FALSE) * _xlfn.POISSON.DIST(6,L935,FALSE)</f>
        <v>5.7223556815932705E-6</v>
      </c>
      <c r="BJ935" s="14">
        <f t="shared" ref="BJ935:BJ998" si="1227">SUM(N935,Q935,T935,W935,X935,Y935,AD935,AE935,AF935,AG935,AM935,AN935,AO935,AP935,AQ935,AX935,AY935,AZ935,BA935,BB935,BC935)</f>
        <v>0.16364174203809409</v>
      </c>
      <c r="BK935" s="14">
        <f t="shared" ref="BK935:BK998" si="1228">SUM(M935,P935,S935,V935,AC935,AL935,AY935)</f>
        <v>0.23773919641576513</v>
      </c>
      <c r="BL935" s="14">
        <f t="shared" ref="BL935:BL998" si="1229">SUM(O935,R935,U935,AA935,AB935,AH935,AI935,AJ935,AK935,AR935,AS935,AT935,AU935,AV935,BD935,BE935,BF935,BG935,BH935,BI935)</f>
        <v>0.52675299789056629</v>
      </c>
      <c r="BM935" s="14">
        <f t="shared" ref="BM935:BM998" si="1230">SUM(S935:BI935)</f>
        <v>0.44046126496490839</v>
      </c>
      <c r="BN935" s="14">
        <f t="shared" ref="BN935:BN998" si="1231">SUM(M935:R935)</f>
        <v>0.55769211870222724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1.8034188034187999</v>
      </c>
      <c r="F936" s="10">
        <f>VLOOKUP(B936,home!$B$2:$E$405,3,FALSE)</f>
        <v>0.65</v>
      </c>
      <c r="G936" s="10">
        <f>VLOOKUP(C936,away!$B$2:$E$405,4,FALSE)</f>
        <v>1.9</v>
      </c>
      <c r="H936" s="10">
        <f>VLOOKUP(A936,away!$A$2:$E$405,3,FALSE)</f>
        <v>1.23931623931624</v>
      </c>
      <c r="I936" s="10">
        <f>VLOOKUP(C936,away!$B$2:$E$405,3,FALSE)</f>
        <v>0.4</v>
      </c>
      <c r="J936" s="10">
        <f>VLOOKUP(B936,home!$B$2:$E$405,4,FALSE)</f>
        <v>0.94</v>
      </c>
      <c r="K936" s="12">
        <f t="shared" si="1176"/>
        <v>2.2272222222222182</v>
      </c>
      <c r="L936" s="12">
        <f t="shared" si="1177"/>
        <v>0.46598290598290626</v>
      </c>
      <c r="M936" s="13">
        <f t="shared" si="1178"/>
        <v>6.7663720551429121E-2</v>
      </c>
      <c r="N936" s="13">
        <f t="shared" si="1179"/>
        <v>0.15070214205037716</v>
      </c>
      <c r="O936" s="13">
        <f t="shared" si="1180"/>
        <v>3.153013713217024E-2</v>
      </c>
      <c r="P936" s="13">
        <f t="shared" si="1181"/>
        <v>7.0224622090483482E-2</v>
      </c>
      <c r="Q936" s="13">
        <f t="shared" si="1182"/>
        <v>0.16782357985554472</v>
      </c>
      <c r="R936" s="13">
        <f t="shared" si="1183"/>
        <v>7.3462524634441131E-3</v>
      </c>
      <c r="S936" s="13">
        <f t="shared" si="1184"/>
        <v>1.8220611826994276E-2</v>
      </c>
      <c r="T936" s="13">
        <f t="shared" si="1185"/>
        <v>7.8202919433541046E-2</v>
      </c>
      <c r="U936" s="13">
        <f t="shared" si="1186"/>
        <v>1.6361736736637444E-2</v>
      </c>
      <c r="V936" s="13">
        <f t="shared" si="1187"/>
        <v>2.1011351255894144E-3</v>
      </c>
      <c r="W936" s="13">
        <f t="shared" si="1188"/>
        <v>0.12459346882238473</v>
      </c>
      <c r="X936" s="13">
        <f t="shared" si="1189"/>
        <v>5.8058426668345459E-2</v>
      </c>
      <c r="Y936" s="13">
        <f t="shared" si="1190"/>
        <v>1.352711718785554E-2</v>
      </c>
      <c r="Z936" s="13">
        <f t="shared" si="1191"/>
        <v>1.1410760236665904E-3</v>
      </c>
      <c r="AA936" s="13">
        <f t="shared" si="1192"/>
        <v>2.5414298771551961E-3</v>
      </c>
      <c r="AB936" s="13">
        <f t="shared" si="1193"/>
        <v>2.8301645493097678E-3</v>
      </c>
      <c r="AC936" s="13">
        <f t="shared" si="1194"/>
        <v>1.3629111264600049E-4</v>
      </c>
      <c r="AD936" s="13">
        <f t="shared" si="1195"/>
        <v>6.9374335626241609E-2</v>
      </c>
      <c r="AE936" s="13">
        <f t="shared" si="1196"/>
        <v>3.2327254515749526E-2</v>
      </c>
      <c r="AF936" s="13">
        <f t="shared" si="1197"/>
        <v>7.5319740008489965E-3</v>
      </c>
      <c r="AG936" s="13">
        <f t="shared" si="1198"/>
        <v>1.1699237109011038E-3</v>
      </c>
      <c r="AH936" s="13">
        <f t="shared" si="1199"/>
        <v>1.3293048036389435E-4</v>
      </c>
      <c r="AI936" s="13">
        <f t="shared" si="1200"/>
        <v>2.9606571987713976E-4</v>
      </c>
      <c r="AJ936" s="13">
        <f t="shared" si="1201"/>
        <v>3.2970207527429198E-4</v>
      </c>
      <c r="AK936" s="13">
        <f t="shared" si="1202"/>
        <v>2.4477326292122851E-4</v>
      </c>
      <c r="AL936" s="13">
        <f t="shared" si="1203"/>
        <v>5.6579755306729158E-6</v>
      </c>
      <c r="AM936" s="13">
        <f t="shared" si="1204"/>
        <v>3.0902412391733556E-2</v>
      </c>
      <c r="AN936" s="13">
        <f t="shared" si="1205"/>
        <v>1.4399995928182172E-2</v>
      </c>
      <c r="AO936" s="13">
        <f t="shared" si="1206"/>
        <v>3.3550759743781735E-3</v>
      </c>
      <c r="AP936" s="13">
        <f t="shared" si="1207"/>
        <v>5.2113601744472389E-4</v>
      </c>
      <c r="AQ936" s="13">
        <f t="shared" si="1208"/>
        <v>6.0710118955312756E-5</v>
      </c>
      <c r="AR936" s="13">
        <f t="shared" si="1209"/>
        <v>1.2388666306734238E-5</v>
      </c>
      <c r="AS936" s="13">
        <f t="shared" si="1210"/>
        <v>2.7592312902054154E-5</v>
      </c>
      <c r="AT936" s="13">
        <f t="shared" si="1211"/>
        <v>3.0727106228981916E-5</v>
      </c>
      <c r="AU936" s="13">
        <f t="shared" si="1212"/>
        <v>2.2812031272590421E-5</v>
      </c>
      <c r="AV936" s="13">
        <f t="shared" si="1213"/>
        <v>1.2701865746085396E-5</v>
      </c>
      <c r="AW936" s="13">
        <f t="shared" si="1214"/>
        <v>1.6311432404275309E-7</v>
      </c>
      <c r="AX936" s="13">
        <f t="shared" si="1215"/>
        <v>1.14710899331907E-2</v>
      </c>
      <c r="AY936" s="13">
        <f t="shared" si="1216"/>
        <v>5.3453318218594642E-3</v>
      </c>
      <c r="AZ936" s="13">
        <f t="shared" si="1217"/>
        <v>1.2454166278964879E-3</v>
      </c>
      <c r="BA936" s="13">
        <f t="shared" si="1218"/>
        <v>1.9344761980887907E-4</v>
      </c>
      <c r="BB936" s="13">
        <f t="shared" si="1219"/>
        <v>2.2535821008504474E-5</v>
      </c>
      <c r="BC936" s="13">
        <f t="shared" si="1220"/>
        <v>2.1002614724507105E-6</v>
      </c>
      <c r="BD936" s="13">
        <f t="shared" si="1221"/>
        <v>9.6215112114408868E-7</v>
      </c>
      <c r="BE936" s="13">
        <f t="shared" si="1222"/>
        <v>2.1429243581481362E-6</v>
      </c>
      <c r="BF936" s="13">
        <f t="shared" si="1223"/>
        <v>2.3863843755044063E-6</v>
      </c>
      <c r="BG936" s="13">
        <f t="shared" si="1224"/>
        <v>1.7716694372957679E-6</v>
      </c>
      <c r="BH936" s="13">
        <f t="shared" si="1225"/>
        <v>9.8647538529426705E-7</v>
      </c>
      <c r="BI936" s="13">
        <f t="shared" si="1226"/>
        <v>4.3941997996052306E-7</v>
      </c>
      <c r="BJ936" s="14">
        <f t="shared" si="1227"/>
        <v>0.77083039438772027</v>
      </c>
      <c r="BK936" s="14">
        <f t="shared" si="1228"/>
        <v>0.16369737050453242</v>
      </c>
      <c r="BL936" s="14">
        <f t="shared" si="1229"/>
        <v>6.1728103304267111E-2</v>
      </c>
      <c r="BM936" s="14">
        <f t="shared" si="1230"/>
        <v>0.49676132136920226</v>
      </c>
      <c r="BN936" s="14">
        <f t="shared" si="1231"/>
        <v>0.49529045414344886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1.5777777777777799</v>
      </c>
      <c r="F937" s="10">
        <f>VLOOKUP(B937,home!$B$2:$E$405,3,FALSE)</f>
        <v>0.95</v>
      </c>
      <c r="G937" s="10">
        <f>VLOOKUP(C937,away!$B$2:$E$405,4,FALSE)</f>
        <v>0.95</v>
      </c>
      <c r="H937" s="10">
        <f>VLOOKUP(A937,away!$A$2:$E$405,3,FALSE)</f>
        <v>1.31111111111111</v>
      </c>
      <c r="I937" s="10">
        <f>VLOOKUP(C937,away!$B$2:$E$405,3,FALSE)</f>
        <v>0.79</v>
      </c>
      <c r="J937" s="10">
        <f>VLOOKUP(B937,home!$B$2:$E$405,4,FALSE)</f>
        <v>0.56999999999999995</v>
      </c>
      <c r="K937" s="12">
        <f t="shared" si="1176"/>
        <v>1.4239444444444462</v>
      </c>
      <c r="L937" s="12">
        <f t="shared" si="1177"/>
        <v>0.59039333333333288</v>
      </c>
      <c r="M937" s="13">
        <f t="shared" si="1178"/>
        <v>0.1334087203392374</v>
      </c>
      <c r="N937" s="13">
        <f t="shared" si="1179"/>
        <v>0.18996660616749989</v>
      </c>
      <c r="O937" s="13">
        <f t="shared" si="1180"/>
        <v>7.8763619096816756E-2</v>
      </c>
      <c r="P937" s="13">
        <f t="shared" si="1181"/>
        <v>0.11215501783725072</v>
      </c>
      <c r="Q937" s="13">
        <f t="shared" si="1182"/>
        <v>0.13525094674108881</v>
      </c>
      <c r="R937" s="13">
        <f t="shared" si="1183"/>
        <v>2.3250757811983297E-2</v>
      </c>
      <c r="S937" s="13">
        <f t="shared" si="1184"/>
        <v>2.3571824979072304E-2</v>
      </c>
      <c r="T937" s="13">
        <f t="shared" si="1185"/>
        <v>7.9851257282960483E-2</v>
      </c>
      <c r="U937" s="13">
        <f t="shared" si="1186"/>
        <v>3.3107787415496928E-2</v>
      </c>
      <c r="V937" s="13">
        <f t="shared" si="1187"/>
        <v>2.2018371181782965E-3</v>
      </c>
      <c r="W937" s="13">
        <f t="shared" si="1188"/>
        <v>6.4196611405941684E-2</v>
      </c>
      <c r="X937" s="13">
        <f t="shared" si="1189"/>
        <v>3.7901251396658564E-2</v>
      </c>
      <c r="Y937" s="13">
        <f t="shared" si="1190"/>
        <v>1.1188323074788944E-2</v>
      </c>
      <c r="Z937" s="13">
        <f t="shared" si="1191"/>
        <v>4.5756974690476168E-3</v>
      </c>
      <c r="AA937" s="13">
        <f t="shared" si="1192"/>
        <v>6.5155389905088672E-3</v>
      </c>
      <c r="AB937" s="13">
        <f t="shared" si="1193"/>
        <v>4.6388827740481394E-3</v>
      </c>
      <c r="AC937" s="13">
        <f t="shared" si="1194"/>
        <v>1.1569103233846891E-4</v>
      </c>
      <c r="AD937" s="13">
        <f t="shared" si="1195"/>
        <v>2.2853102040912409E-2</v>
      </c>
      <c r="AE937" s="13">
        <f t="shared" si="1196"/>
        <v>1.3492319090941068E-2</v>
      </c>
      <c r="AF937" s="13">
        <f t="shared" si="1197"/>
        <v>3.9828876212488302E-3</v>
      </c>
      <c r="AG937" s="13">
        <f t="shared" si="1198"/>
        <v>7.838234330003887E-4</v>
      </c>
      <c r="AH937" s="13">
        <f t="shared" si="1199"/>
        <v>6.7536532026897913E-4</v>
      </c>
      <c r="AI937" s="13">
        <f t="shared" si="1200"/>
        <v>9.6168269576745694E-4</v>
      </c>
      <c r="AJ937" s="13">
        <f t="shared" si="1201"/>
        <v>6.8469136597821461E-4</v>
      </c>
      <c r="AK937" s="13">
        <f t="shared" si="1202"/>
        <v>3.249874889145859E-4</v>
      </c>
      <c r="AL937" s="13">
        <f t="shared" si="1203"/>
        <v>3.8903992969984893E-6</v>
      </c>
      <c r="AM937" s="13">
        <f t="shared" si="1204"/>
        <v>6.508309537895848E-3</v>
      </c>
      <c r="AN937" s="13">
        <f t="shared" si="1205"/>
        <v>3.842462562443453E-3</v>
      </c>
      <c r="AO937" s="13">
        <f t="shared" si="1206"/>
        <v>1.1342821402247649E-3</v>
      </c>
      <c r="AP937" s="13">
        <f t="shared" si="1207"/>
        <v>2.2322420456925528E-4</v>
      </c>
      <c r="AQ937" s="13">
        <f t="shared" si="1208"/>
        <v>3.2947520554081097E-5</v>
      </c>
      <c r="AR937" s="13">
        <f t="shared" si="1209"/>
        <v>7.9746236530267329E-5</v>
      </c>
      <c r="AS937" s="13">
        <f t="shared" si="1210"/>
        <v>1.1355421047262691E-4</v>
      </c>
      <c r="AT937" s="13">
        <f t="shared" si="1211"/>
        <v>8.0847443572886247E-5</v>
      </c>
      <c r="AU937" s="13">
        <f t="shared" si="1212"/>
        <v>3.8374089374382402E-5</v>
      </c>
      <c r="AV937" s="13">
        <f t="shared" si="1213"/>
        <v>1.3660642843816618E-5</v>
      </c>
      <c r="AW937" s="13">
        <f t="shared" si="1214"/>
        <v>9.0850258563678886E-8</v>
      </c>
      <c r="AX937" s="13">
        <f t="shared" si="1215"/>
        <v>1.544578534868598E-3</v>
      </c>
      <c r="AY937" s="13">
        <f t="shared" si="1216"/>
        <v>9.1190886979618691E-4</v>
      </c>
      <c r="AZ937" s="13">
        <f t="shared" si="1217"/>
        <v>2.6919245866760153E-4</v>
      </c>
      <c r="BA937" s="13">
        <f t="shared" si="1218"/>
        <v>5.2976477660320235E-5</v>
      </c>
      <c r="BB937" s="13">
        <f t="shared" si="1219"/>
        <v>7.8192398085338239E-6</v>
      </c>
      <c r="BC937" s="13">
        <f t="shared" si="1220"/>
        <v>9.2328541093859554E-7</v>
      </c>
      <c r="BD937" s="13">
        <f t="shared" si="1221"/>
        <v>7.8469410676488181E-6</v>
      </c>
      <c r="BE937" s="13">
        <f t="shared" si="1222"/>
        <v>1.1173608139161506E-5</v>
      </c>
      <c r="BF937" s="13">
        <f t="shared" si="1223"/>
        <v>7.9552986170791377E-6</v>
      </c>
      <c r="BG937" s="13">
        <f t="shared" si="1224"/>
        <v>3.7759677565621417E-6</v>
      </c>
      <c r="BH937" s="13">
        <f t="shared" si="1225"/>
        <v>1.3441920773395051E-6</v>
      </c>
      <c r="BI937" s="13">
        <f t="shared" si="1226"/>
        <v>3.828109681587653E-7</v>
      </c>
      <c r="BJ937" s="14">
        <f t="shared" si="1227"/>
        <v>0.57399575308694062</v>
      </c>
      <c r="BK937" s="14">
        <f t="shared" si="1228"/>
        <v>0.27236889057517039</v>
      </c>
      <c r="BL937" s="14">
        <f t="shared" si="1229"/>
        <v>0.14928197440120308</v>
      </c>
      <c r="BM937" s="14">
        <f t="shared" si="1230"/>
        <v>0.32651482951894728</v>
      </c>
      <c r="BN937" s="14">
        <f t="shared" si="1231"/>
        <v>0.6727956679938768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1.5777777777777799</v>
      </c>
      <c r="F938" s="10">
        <f>VLOOKUP(B938,home!$B$2:$E$405,3,FALSE)</f>
        <v>1.51</v>
      </c>
      <c r="G938" s="10">
        <f>VLOOKUP(C938,away!$B$2:$E$405,4,FALSE)</f>
        <v>0.91</v>
      </c>
      <c r="H938" s="10">
        <f>VLOOKUP(A938,away!$A$2:$E$405,3,FALSE)</f>
        <v>1.31111111111111</v>
      </c>
      <c r="I938" s="10">
        <f>VLOOKUP(C938,away!$B$2:$E$405,3,FALSE)</f>
        <v>0.91</v>
      </c>
      <c r="J938" s="10">
        <f>VLOOKUP(B938,home!$B$2:$E$405,4,FALSE)</f>
        <v>1.24</v>
      </c>
      <c r="K938" s="12">
        <f t="shared" si="1176"/>
        <v>2.1680244444444479</v>
      </c>
      <c r="L938" s="12">
        <f t="shared" si="1177"/>
        <v>1.4794577777777767</v>
      </c>
      <c r="M938" s="13">
        <f t="shared" si="1178"/>
        <v>2.6056651115942766E-2</v>
      </c>
      <c r="N938" s="13">
        <f t="shared" si="1179"/>
        <v>5.6491456559724609E-2</v>
      </c>
      <c r="O938" s="13">
        <f t="shared" si="1180"/>
        <v>3.8549715156323501E-2</v>
      </c>
      <c r="P938" s="13">
        <f t="shared" si="1181"/>
        <v>8.3576724785279971E-2</v>
      </c>
      <c r="Q938" s="13">
        <f t="shared" si="1182"/>
        <v>6.1237429361877309E-2</v>
      </c>
      <c r="R938" s="13">
        <f t="shared" si="1183"/>
        <v>2.8516337959570332E-2</v>
      </c>
      <c r="S938" s="13">
        <f t="shared" si="1184"/>
        <v>6.701809928253423E-2</v>
      </c>
      <c r="T938" s="13">
        <f t="shared" si="1185"/>
        <v>9.0598191160546571E-2</v>
      </c>
      <c r="U938" s="13">
        <f t="shared" si="1186"/>
        <v>6.1824117762387581E-2</v>
      </c>
      <c r="V938" s="13">
        <f t="shared" si="1187"/>
        <v>2.3884510605781437E-2</v>
      </c>
      <c r="W938" s="13">
        <f t="shared" si="1188"/>
        <v>4.4254747923830065E-2</v>
      </c>
      <c r="X938" s="13">
        <f t="shared" si="1189"/>
        <v>6.5473031019505301E-2</v>
      </c>
      <c r="Y938" s="13">
        <f t="shared" si="1190"/>
        <v>4.843229248824639E-2</v>
      </c>
      <c r="Z938" s="13">
        <f t="shared" si="1191"/>
        <v>1.4062905996008662E-2</v>
      </c>
      <c r="AA938" s="13">
        <f t="shared" si="1192"/>
        <v>3.0488723959271172E-2</v>
      </c>
      <c r="AB938" s="13">
        <f t="shared" si="1193"/>
        <v>3.3050149411809504E-2</v>
      </c>
      <c r="AC938" s="13">
        <f t="shared" si="1194"/>
        <v>4.7880989210973661E-3</v>
      </c>
      <c r="AD938" s="13">
        <f t="shared" si="1195"/>
        <v>2.3986343820397691E-2</v>
      </c>
      <c r="AE938" s="13">
        <f t="shared" si="1196"/>
        <v>3.5486782925539272E-2</v>
      </c>
      <c r="AF938" s="13">
        <f t="shared" si="1197"/>
        <v>2.6250598503750347E-2</v>
      </c>
      <c r="AG938" s="13">
        <f t="shared" si="1198"/>
        <v>1.2945550709231706E-2</v>
      </c>
      <c r="AH938" s="13">
        <f t="shared" si="1199"/>
        <v>5.2013689134881875E-3</v>
      </c>
      <c r="AI938" s="13">
        <f t="shared" si="1200"/>
        <v>1.1276694949015849E-2</v>
      </c>
      <c r="AJ938" s="13">
        <f t="shared" si="1201"/>
        <v>1.2224075151004798E-2</v>
      </c>
      <c r="AK938" s="13">
        <f t="shared" si="1202"/>
        <v>8.8340312460347889E-3</v>
      </c>
      <c r="AL938" s="13">
        <f t="shared" si="1203"/>
        <v>6.1431321161360458E-4</v>
      </c>
      <c r="AM938" s="13">
        <f t="shared" si="1204"/>
        <v>1.0400595947094238E-2</v>
      </c>
      <c r="AN938" s="13">
        <f t="shared" si="1205"/>
        <v>1.5387242567452591E-2</v>
      </c>
      <c r="AO938" s="13">
        <f t="shared" si="1206"/>
        <v>1.1382387847485513E-2</v>
      </c>
      <c r="AP938" s="13">
        <f t="shared" si="1207"/>
        <v>5.6132540768818965E-3</v>
      </c>
      <c r="AQ938" s="13">
        <f t="shared" si="1208"/>
        <v>2.0761431006714346E-3</v>
      </c>
      <c r="AR938" s="13">
        <f t="shared" si="1209"/>
        <v>1.5390411388303284E-3</v>
      </c>
      <c r="AS938" s="13">
        <f t="shared" si="1210"/>
        <v>3.3366788099897728E-3</v>
      </c>
      <c r="AT938" s="13">
        <f t="shared" si="1211"/>
        <v>3.6170006116588195E-3</v>
      </c>
      <c r="AU938" s="13">
        <f t="shared" si="1212"/>
        <v>2.6139152472156139E-3</v>
      </c>
      <c r="AV938" s="13">
        <f t="shared" si="1213"/>
        <v>1.4167580379173758E-3</v>
      </c>
      <c r="AW938" s="13">
        <f t="shared" si="1214"/>
        <v>5.4733611424133063E-5</v>
      </c>
      <c r="AX938" s="13">
        <f t="shared" si="1215"/>
        <v>3.7581243750150271E-3</v>
      </c>
      <c r="AY938" s="13">
        <f t="shared" si="1216"/>
        <v>5.5599863364722271E-3</v>
      </c>
      <c r="AZ938" s="13">
        <f t="shared" si="1217"/>
        <v>4.1128825149160031E-3</v>
      </c>
      <c r="BA938" s="13">
        <f t="shared" si="1218"/>
        <v>2.028278675259568E-3</v>
      </c>
      <c r="BB938" s="13">
        <f t="shared" si="1219"/>
        <v>7.501881654033934E-4</v>
      </c>
      <c r="BC938" s="13">
        <f t="shared" si="1220"/>
        <v>2.2197434322057829E-4</v>
      </c>
      <c r="BD938" s="13">
        <f t="shared" si="1221"/>
        <v>3.7949106386041617E-4</v>
      </c>
      <c r="BE938" s="13">
        <f t="shared" si="1222"/>
        <v>8.2274590289761122E-4</v>
      </c>
      <c r="BF938" s="13">
        <f t="shared" si="1223"/>
        <v>8.9186661452426974E-4</v>
      </c>
      <c r="BG938" s="13">
        <f t="shared" si="1224"/>
        <v>6.4452954049084362E-4</v>
      </c>
      <c r="BH938" s="13">
        <f t="shared" si="1225"/>
        <v>3.4933894973767412E-4</v>
      </c>
      <c r="BI938" s="13">
        <f t="shared" si="1226"/>
        <v>1.5147507648556548E-4</v>
      </c>
      <c r="BJ938" s="14">
        <f t="shared" si="1227"/>
        <v>0.5264474824225216</v>
      </c>
      <c r="BK938" s="14">
        <f t="shared" si="1228"/>
        <v>0.21149838425872158</v>
      </c>
      <c r="BL938" s="14">
        <f t="shared" si="1229"/>
        <v>0.24572805550251398</v>
      </c>
      <c r="BM938" s="14">
        <f t="shared" si="1230"/>
        <v>0.69780326051599939</v>
      </c>
      <c r="BN938" s="14">
        <f t="shared" si="1231"/>
        <v>0.29442831493871846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1.5193798449612399</v>
      </c>
      <c r="F939" s="10">
        <f>VLOOKUP(B939,home!$B$2:$E$405,3,FALSE)</f>
        <v>1.1000000000000001</v>
      </c>
      <c r="G939" s="10">
        <f>VLOOKUP(C939,away!$B$2:$E$405,4,FALSE)</f>
        <v>1.03</v>
      </c>
      <c r="H939" s="10">
        <f>VLOOKUP(A939,away!$A$2:$E$405,3,FALSE)</f>
        <v>1.26356589147287</v>
      </c>
      <c r="I939" s="10">
        <f>VLOOKUP(C939,away!$B$2:$E$405,3,FALSE)</f>
        <v>0.56000000000000005</v>
      </c>
      <c r="J939" s="10">
        <f>VLOOKUP(B939,home!$B$2:$E$405,4,FALSE)</f>
        <v>2.11</v>
      </c>
      <c r="K939" s="12">
        <f t="shared" si="1176"/>
        <v>1.7214573643410851</v>
      </c>
      <c r="L939" s="12">
        <f t="shared" si="1177"/>
        <v>1.4930294573643432</v>
      </c>
      <c r="M939" s="13">
        <f t="shared" si="1178"/>
        <v>4.0175945957751154E-2</v>
      </c>
      <c r="N939" s="13">
        <f t="shared" si="1179"/>
        <v>6.9161178038340168E-2</v>
      </c>
      <c r="O939" s="13">
        <f t="shared" si="1180"/>
        <v>5.9983870792400369E-2</v>
      </c>
      <c r="P939" s="13">
        <f t="shared" si="1181"/>
        <v>0.10325967611726174</v>
      </c>
      <c r="Q939" s="13">
        <f t="shared" si="1182"/>
        <v>5.9529009630302818E-2</v>
      </c>
      <c r="R939" s="13">
        <f t="shared" si="1183"/>
        <v>4.4778843029895224E-2</v>
      </c>
      <c r="S939" s="13">
        <f t="shared" si="1184"/>
        <v>6.6349157796150623E-2</v>
      </c>
      <c r="T939" s="13">
        <f t="shared" si="1185"/>
        <v>8.8878564945767763E-2</v>
      </c>
      <c r="U939" s="13">
        <f t="shared" si="1186"/>
        <v>7.7084869100486592E-2</v>
      </c>
      <c r="V939" s="13">
        <f t="shared" si="1187"/>
        <v>1.8947745919323876E-2</v>
      </c>
      <c r="W939" s="13">
        <f t="shared" si="1188"/>
        <v>3.4158884006672045E-2</v>
      </c>
      <c r="X939" s="13">
        <f t="shared" si="1189"/>
        <v>5.1000220052653103E-2</v>
      </c>
      <c r="Y939" s="13">
        <f t="shared" si="1190"/>
        <v>3.8072415435337396E-2</v>
      </c>
      <c r="Z939" s="13">
        <f t="shared" si="1191"/>
        <v>2.2285377236775851E-2</v>
      </c>
      <c r="AA939" s="13">
        <f t="shared" si="1192"/>
        <v>3.8363326761366966E-2</v>
      </c>
      <c r="AB939" s="13">
        <f t="shared" si="1193"/>
        <v>3.302041568698931E-2</v>
      </c>
      <c r="AC939" s="13">
        <f t="shared" si="1194"/>
        <v>3.0437026125642395E-3</v>
      </c>
      <c r="AD939" s="13">
        <f t="shared" si="1195"/>
        <v>1.4700765607739622E-2</v>
      </c>
      <c r="AE939" s="13">
        <f t="shared" si="1196"/>
        <v>2.1948676098163884E-2</v>
      </c>
      <c r="AF939" s="13">
        <f t="shared" si="1197"/>
        <v>1.6385009982353683E-2</v>
      </c>
      <c r="AG939" s="13">
        <f t="shared" si="1198"/>
        <v>8.1544341876209538E-3</v>
      </c>
      <c r="AH939" s="13">
        <f t="shared" si="1199"/>
        <v>8.3181811707457812E-3</v>
      </c>
      <c r="AI939" s="13">
        <f t="shared" si="1200"/>
        <v>1.4319394234303673E-2</v>
      </c>
      <c r="AJ939" s="13">
        <f t="shared" si="1201"/>
        <v>1.2325113328772669E-2</v>
      </c>
      <c r="AK939" s="13">
        <f t="shared" si="1202"/>
        <v>7.0723857020513915E-3</v>
      </c>
      <c r="AL939" s="13">
        <f t="shared" si="1203"/>
        <v>3.1291534123542954E-4</v>
      </c>
      <c r="AM939" s="13">
        <f t="shared" si="1204"/>
        <v>5.0613482433791036E-3</v>
      </c>
      <c r="AN939" s="13">
        <f t="shared" si="1205"/>
        <v>7.5567420213442735E-3</v>
      </c>
      <c r="AO939" s="13">
        <f t="shared" si="1206"/>
        <v>5.6412192197849882E-3</v>
      </c>
      <c r="AP939" s="13">
        <f t="shared" si="1207"/>
        <v>2.8075021568629609E-3</v>
      </c>
      <c r="AQ939" s="13">
        <f t="shared" si="1208"/>
        <v>1.0479208554525822E-3</v>
      </c>
      <c r="AR939" s="13">
        <f t="shared" si="1209"/>
        <v>2.4838579039233753E-3</v>
      </c>
      <c r="AS939" s="13">
        <f t="shared" si="1210"/>
        <v>4.2758554806857051E-3</v>
      </c>
      <c r="AT939" s="13">
        <f t="shared" si="1211"/>
        <v>3.6803514530423E-3</v>
      </c>
      <c r="AU939" s="13">
        <f t="shared" si="1212"/>
        <v>2.1118560374010268E-3</v>
      </c>
      <c r="AV939" s="13">
        <f t="shared" si="1213"/>
        <v>9.0886753200304443E-4</v>
      </c>
      <c r="AW939" s="13">
        <f t="shared" si="1214"/>
        <v>2.2340300076617718E-5</v>
      </c>
      <c r="AX939" s="13">
        <f t="shared" si="1215"/>
        <v>1.4521492011766309E-3</v>
      </c>
      <c r="AY939" s="13">
        <f t="shared" si="1216"/>
        <v>2.1681015338448095E-3</v>
      </c>
      <c r="AZ939" s="13">
        <f t="shared" si="1217"/>
        <v>1.6185197282935588E-3</v>
      </c>
      <c r="BA939" s="13">
        <f t="shared" si="1218"/>
        <v>8.0549921055587199E-4</v>
      </c>
      <c r="BB939" s="13">
        <f t="shared" si="1219"/>
        <v>3.0065851231090998E-4</v>
      </c>
      <c r="BC939" s="13">
        <f t="shared" si="1220"/>
        <v>8.9778403097505766E-5</v>
      </c>
      <c r="BD939" s="13">
        <f t="shared" si="1221"/>
        <v>6.1807883641080866E-4</v>
      </c>
      <c r="BE939" s="13">
        <f t="shared" si="1222"/>
        <v>1.0639963646827551E-3</v>
      </c>
      <c r="BF939" s="13">
        <f t="shared" si="1223"/>
        <v>9.158121888076362E-4</v>
      </c>
      <c r="BG939" s="13">
        <f t="shared" si="1224"/>
        <v>5.2551054559207778E-4</v>
      </c>
      <c r="BH939" s="13">
        <f t="shared" si="1225"/>
        <v>2.2616099968709587E-4</v>
      </c>
      <c r="BI939" s="13">
        <f t="shared" si="1226"/>
        <v>7.7865303687618605E-5</v>
      </c>
      <c r="BJ939" s="14">
        <f t="shared" si="1227"/>
        <v>0.43053859707105474</v>
      </c>
      <c r="BK939" s="14">
        <f t="shared" si="1228"/>
        <v>0.23425724527813185</v>
      </c>
      <c r="BL939" s="14">
        <f t="shared" si="1229"/>
        <v>0.31215461245293541</v>
      </c>
      <c r="BM939" s="14">
        <f t="shared" si="1230"/>
        <v>0.6202015472391782</v>
      </c>
      <c r="BN939" s="14">
        <f t="shared" si="1231"/>
        <v>0.37688852356595148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1.6241610738254999</v>
      </c>
      <c r="F940" s="10">
        <f>VLOOKUP(B940,home!$B$2:$E$405,3,FALSE)</f>
        <v>1.39</v>
      </c>
      <c r="G940" s="10">
        <f>VLOOKUP(C940,away!$B$2:$E$405,4,FALSE)</f>
        <v>1.1499999999999999</v>
      </c>
      <c r="H940" s="10">
        <f>VLOOKUP(A940,away!$A$2:$E$405,3,FALSE)</f>
        <v>1.2013422818791899</v>
      </c>
      <c r="I940" s="10">
        <f>VLOOKUP(C940,away!$B$2:$E$405,3,FALSE)</f>
        <v>0.62</v>
      </c>
      <c r="J940" s="10">
        <f>VLOOKUP(B940,home!$B$2:$E$405,4,FALSE)</f>
        <v>0.83</v>
      </c>
      <c r="K940" s="12">
        <f t="shared" si="1176"/>
        <v>2.5962214765100611</v>
      </c>
      <c r="L940" s="12">
        <f t="shared" si="1177"/>
        <v>0.61821073825503114</v>
      </c>
      <c r="M940" s="13">
        <f t="shared" si="1178"/>
        <v>4.0178139903136782E-2</v>
      </c>
      <c r="N940" s="13">
        <f t="shared" si="1179"/>
        <v>0.10431134970274961</v>
      </c>
      <c r="O940" s="13">
        <f t="shared" si="1180"/>
        <v>2.4838557531232115E-2</v>
      </c>
      <c r="P940" s="13">
        <f t="shared" si="1181"/>
        <v>6.4486396508115551E-2</v>
      </c>
      <c r="Q940" s="13">
        <f t="shared" si="1182"/>
        <v>0.13540768317101495</v>
      </c>
      <c r="R940" s="13">
        <f t="shared" si="1183"/>
        <v>7.6777314942865346E-3</v>
      </c>
      <c r="S940" s="13">
        <f t="shared" si="1184"/>
        <v>2.5875359988213609E-2</v>
      </c>
      <c r="T940" s="13">
        <f t="shared" si="1185"/>
        <v>8.3710483778556499E-2</v>
      </c>
      <c r="U940" s="13">
        <f t="shared" si="1186"/>
        <v>1.9933091396344388E-2</v>
      </c>
      <c r="V940" s="13">
        <f t="shared" si="1187"/>
        <v>4.6144736859201046E-3</v>
      </c>
      <c r="W940" s="13">
        <f t="shared" si="1188"/>
        <v>0.11718277837768634</v>
      </c>
      <c r="X940" s="13">
        <f t="shared" si="1189"/>
        <v>7.2443651931645162E-2</v>
      </c>
      <c r="Y940" s="13">
        <f t="shared" si="1190"/>
        <v>2.2392721771276436E-2</v>
      </c>
      <c r="Z940" s="13">
        <f t="shared" si="1191"/>
        <v>1.5821520184022605E-3</v>
      </c>
      <c r="AA940" s="13">
        <f t="shared" si="1192"/>
        <v>4.1076170492796906E-3</v>
      </c>
      <c r="AB940" s="13">
        <f t="shared" si="1193"/>
        <v>5.3321418003094093E-3</v>
      </c>
      <c r="AC940" s="13">
        <f t="shared" si="1194"/>
        <v>4.6289285122442489E-4</v>
      </c>
      <c r="AD940" s="13">
        <f t="shared" si="1195"/>
        <v>7.6058111475317006E-2</v>
      </c>
      <c r="AE940" s="13">
        <f t="shared" si="1196"/>
        <v>4.7019941245439179E-2</v>
      </c>
      <c r="AF940" s="13">
        <f t="shared" si="1197"/>
        <v>1.4534116295025571E-2</v>
      </c>
      <c r="AG940" s="13">
        <f t="shared" si="1198"/>
        <v>2.9950489215440786E-3</v>
      </c>
      <c r="AH940" s="13">
        <f t="shared" si="1199"/>
        <v>2.4452584183203723E-4</v>
      </c>
      <c r="AI940" s="13">
        <f t="shared" si="1200"/>
        <v>6.3484324212603749E-4</v>
      </c>
      <c r="AJ940" s="13">
        <f t="shared" si="1201"/>
        <v>8.2409682971244758E-4</v>
      </c>
      <c r="AK940" s="13">
        <f t="shared" si="1202"/>
        <v>7.1317929600777047E-4</v>
      </c>
      <c r="AL940" s="13">
        <f t="shared" si="1203"/>
        <v>2.9717943156945322E-5</v>
      </c>
      <c r="AM940" s="13">
        <f t="shared" si="1204"/>
        <v>3.9492740495002843E-2</v>
      </c>
      <c r="AN940" s="13">
        <f t="shared" si="1205"/>
        <v>2.4414836257130069E-2</v>
      </c>
      <c r="AO940" s="13">
        <f t="shared" si="1206"/>
        <v>7.54675697344804E-3</v>
      </c>
      <c r="AP940" s="13">
        <f t="shared" si="1207"/>
        <v>1.5551620666622058E-3</v>
      </c>
      <c r="AQ940" s="13">
        <f t="shared" si="1208"/>
        <v>2.4035447233436552E-4</v>
      </c>
      <c r="AR940" s="13">
        <f t="shared" si="1209"/>
        <v>3.0233700240283354E-5</v>
      </c>
      <c r="AS940" s="13">
        <f t="shared" si="1210"/>
        <v>7.8493381878191052E-5</v>
      </c>
      <c r="AT940" s="13">
        <f t="shared" si="1211"/>
        <v>1.0189310189803262E-4</v>
      </c>
      <c r="AU940" s="13">
        <f t="shared" si="1212"/>
        <v>8.8179019818633467E-5</v>
      </c>
      <c r="AV940" s="13">
        <f t="shared" si="1213"/>
        <v>5.7233066257685616E-5</v>
      </c>
      <c r="AW940" s="13">
        <f t="shared" si="1214"/>
        <v>1.3249348681511912E-6</v>
      </c>
      <c r="AX940" s="13">
        <f t="shared" si="1215"/>
        <v>1.7088650173227506E-2</v>
      </c>
      <c r="AY940" s="13">
        <f t="shared" si="1216"/>
        <v>1.0564387039372942E-2</v>
      </c>
      <c r="AZ940" s="13">
        <f t="shared" si="1217"/>
        <v>3.2655087554113145E-3</v>
      </c>
      <c r="BA940" s="13">
        <f t="shared" si="1218"/>
        <v>6.7292419282036556E-4</v>
      </c>
      <c r="BB940" s="13">
        <f t="shared" si="1219"/>
        <v>1.0400224050828726E-4</v>
      </c>
      <c r="BC940" s="13">
        <f t="shared" si="1220"/>
        <v>1.2859060376961119E-5</v>
      </c>
      <c r="BD940" s="13">
        <f t="shared" si="1221"/>
        <v>3.115133024287812E-6</v>
      </c>
      <c r="BE940" s="13">
        <f t="shared" si="1222"/>
        <v>8.0875752598417564E-6</v>
      </c>
      <c r="BF940" s="13">
        <f t="shared" si="1223"/>
        <v>1.0498568291246303E-5</v>
      </c>
      <c r="BG940" s="13">
        <f t="shared" si="1224"/>
        <v>9.085536156780396E-6</v>
      </c>
      <c r="BH940" s="13">
        <f t="shared" si="1225"/>
        <v>5.8970160239604861E-6</v>
      </c>
      <c r="BI940" s="13">
        <f t="shared" si="1226"/>
        <v>3.0619919297460343E-6</v>
      </c>
      <c r="BJ940" s="14">
        <f t="shared" si="1227"/>
        <v>0.78101406839654974</v>
      </c>
      <c r="BK940" s="14">
        <f t="shared" si="1228"/>
        <v>0.14621136791914036</v>
      </c>
      <c r="BL940" s="14">
        <f t="shared" si="1229"/>
        <v>6.4701562571909108E-2</v>
      </c>
      <c r="BM940" s="14">
        <f t="shared" si="1230"/>
        <v>0.60604623049096107</v>
      </c>
      <c r="BN940" s="14">
        <f t="shared" si="1231"/>
        <v>0.37689985831053552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1.4155844155844199</v>
      </c>
      <c r="F941" s="10">
        <f>VLOOKUP(B941,home!$B$2:$E$405,3,FALSE)</f>
        <v>0.56999999999999995</v>
      </c>
      <c r="G941" s="10">
        <f>VLOOKUP(C941,away!$B$2:$E$405,4,FALSE)</f>
        <v>0.59</v>
      </c>
      <c r="H941" s="10">
        <f>VLOOKUP(A941,away!$A$2:$E$405,3,FALSE)</f>
        <v>1.1818181818181801</v>
      </c>
      <c r="I941" s="10">
        <f>VLOOKUP(C941,away!$B$2:$E$405,3,FALSE)</f>
        <v>0.94</v>
      </c>
      <c r="J941" s="10">
        <f>VLOOKUP(B941,home!$B$2:$E$405,4,FALSE)</f>
        <v>0.68</v>
      </c>
      <c r="K941" s="12">
        <f t="shared" si="1176"/>
        <v>0.47606103896104035</v>
      </c>
      <c r="L941" s="12">
        <f t="shared" si="1177"/>
        <v>0.75541818181818077</v>
      </c>
      <c r="M941" s="13">
        <f t="shared" si="1178"/>
        <v>0.2918605320505584</v>
      </c>
      <c r="N941" s="13">
        <f t="shared" si="1179"/>
        <v>0.13894342811971083</v>
      </c>
      <c r="O941" s="13">
        <f t="shared" si="1180"/>
        <v>0.22047675246611972</v>
      </c>
      <c r="P941" s="13">
        <f t="shared" si="1181"/>
        <v>0.10496039184577707</v>
      </c>
      <c r="Q941" s="13">
        <f t="shared" si="1182"/>
        <v>3.307277637373908E-2</v>
      </c>
      <c r="R941" s="13">
        <f t="shared" si="1183"/>
        <v>8.3276073740566614E-2</v>
      </c>
      <c r="S941" s="13">
        <f t="shared" si="1184"/>
        <v>9.4365995455242511E-3</v>
      </c>
      <c r="T941" s="13">
        <f t="shared" si="1185"/>
        <v>2.4983776595929267E-2</v>
      </c>
      <c r="U941" s="13">
        <f t="shared" si="1186"/>
        <v>3.9644494185530357E-2</v>
      </c>
      <c r="V941" s="13">
        <f t="shared" si="1187"/>
        <v>3.7707096263907389E-4</v>
      </c>
      <c r="W941" s="13">
        <f t="shared" si="1188"/>
        <v>5.2482200939361259E-3</v>
      </c>
      <c r="X941" s="13">
        <f t="shared" si="1189"/>
        <v>3.96460088114287E-3</v>
      </c>
      <c r="Y941" s="13">
        <f t="shared" si="1190"/>
        <v>1.4974657946338521E-3</v>
      </c>
      <c r="Z941" s="13">
        <f t="shared" si="1191"/>
        <v>2.0969420071351861E-2</v>
      </c>
      <c r="AA941" s="13">
        <f t="shared" si="1192"/>
        <v>9.9827239055782589E-3</v>
      </c>
      <c r="AB941" s="13">
        <f t="shared" si="1193"/>
        <v>2.3761929570753999E-3</v>
      </c>
      <c r="AC941" s="13">
        <f t="shared" si="1194"/>
        <v>8.4752629351331772E-6</v>
      </c>
      <c r="AD941" s="13">
        <f t="shared" si="1195"/>
        <v>6.2461827765386004E-4</v>
      </c>
      <c r="AE941" s="13">
        <f t="shared" si="1196"/>
        <v>4.718480036356826E-4</v>
      </c>
      <c r="AF941" s="13">
        <f t="shared" si="1197"/>
        <v>1.7822128050050282E-4</v>
      </c>
      <c r="AG941" s="13">
        <f t="shared" si="1198"/>
        <v>4.4877198558999277E-5</v>
      </c>
      <c r="AH941" s="13">
        <f t="shared" si="1199"/>
        <v>3.9601702960205716E-3</v>
      </c>
      <c r="AI941" s="13">
        <f t="shared" si="1200"/>
        <v>1.8852827855862038E-3</v>
      </c>
      <c r="AJ941" s="13">
        <f t="shared" si="1201"/>
        <v>4.4875484082076614E-4</v>
      </c>
      <c r="AK941" s="13">
        <f t="shared" si="1202"/>
        <v>7.121156525331008E-5</v>
      </c>
      <c r="AL941" s="13">
        <f t="shared" si="1203"/>
        <v>1.2191671308451828E-7</v>
      </c>
      <c r="AM941" s="13">
        <f t="shared" si="1204"/>
        <v>5.9471285242790461E-5</v>
      </c>
      <c r="AN941" s="13">
        <f t="shared" si="1205"/>
        <v>4.4925690168499175E-5</v>
      </c>
      <c r="AO941" s="13">
        <f t="shared" si="1206"/>
        <v>1.6968841592007283E-5</v>
      </c>
      <c r="AP941" s="13">
        <f t="shared" si="1207"/>
        <v>4.2728571543316214E-6</v>
      </c>
      <c r="AQ941" s="13">
        <f t="shared" si="1208"/>
        <v>8.0694849567349962E-7</v>
      </c>
      <c r="AR941" s="13">
        <f t="shared" si="1209"/>
        <v>5.9831692894204557E-4</v>
      </c>
      <c r="AS941" s="13">
        <f t="shared" si="1210"/>
        <v>2.8483537882012918E-4</v>
      </c>
      <c r="AT941" s="13">
        <f t="shared" si="1211"/>
        <v>6.779951318698609E-5</v>
      </c>
      <c r="AU941" s="13">
        <f t="shared" si="1212"/>
        <v>1.0758902229616451E-5</v>
      </c>
      <c r="AV941" s="13">
        <f t="shared" si="1213"/>
        <v>1.2804735433778651E-6</v>
      </c>
      <c r="AW941" s="13">
        <f t="shared" si="1214"/>
        <v>1.217897722129553E-9</v>
      </c>
      <c r="AX941" s="13">
        <f t="shared" si="1215"/>
        <v>4.7186603068385322E-6</v>
      </c>
      <c r="AY941" s="13">
        <f t="shared" si="1216"/>
        <v>3.5645617896095833E-6</v>
      </c>
      <c r="AZ941" s="13">
        <f t="shared" si="1217"/>
        <v>1.3463673930427158E-6</v>
      </c>
      <c r="BA941" s="13">
        <f t="shared" si="1218"/>
        <v>3.3902346937053743E-7</v>
      </c>
      <c r="BB941" s="13">
        <f t="shared" si="1219"/>
        <v>6.4026123206395754E-8</v>
      </c>
      <c r="BC941" s="13">
        <f t="shared" si="1220"/>
        <v>9.6732995162884663E-9</v>
      </c>
      <c r="BD941" s="13">
        <f t="shared" si="1221"/>
        <v>7.5329914435406258E-5</v>
      </c>
      <c r="BE941" s="13">
        <f t="shared" si="1222"/>
        <v>3.5861637330965775E-5</v>
      </c>
      <c r="BF941" s="13">
        <f t="shared" si="1223"/>
        <v>8.5361641633117973E-6</v>
      </c>
      <c r="BG941" s="13">
        <f t="shared" si="1224"/>
        <v>1.354578393442738E-6</v>
      </c>
      <c r="BH941" s="13">
        <f t="shared" si="1225"/>
        <v>1.6121549933413164E-7</v>
      </c>
      <c r="BI941" s="13">
        <f t="shared" si="1226"/>
        <v>1.5349683621925931E-8</v>
      </c>
      <c r="BJ941" s="14">
        <f t="shared" si="1227"/>
        <v>0.20916632055447593</v>
      </c>
      <c r="BK941" s="14">
        <f t="shared" si="1228"/>
        <v>0.40664675614593659</v>
      </c>
      <c r="BL941" s="14">
        <f t="shared" si="1229"/>
        <v>0.3632059067987794</v>
      </c>
      <c r="BM941" s="14">
        <f t="shared" si="1230"/>
        <v>0.12739488563018031</v>
      </c>
      <c r="BN941" s="14">
        <f t="shared" si="1231"/>
        <v>0.87258995459647171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1.6571428571428599</v>
      </c>
      <c r="F942" s="10">
        <f>VLOOKUP(B942,home!$B$2:$E$405,3,FALSE)</f>
        <v>0.69</v>
      </c>
      <c r="G942" s="10">
        <f>VLOOKUP(C942,away!$B$2:$E$405,4,FALSE)</f>
        <v>0.6</v>
      </c>
      <c r="H942" s="10">
        <f>VLOOKUP(A942,away!$A$2:$E$405,3,FALSE)</f>
        <v>1.3785714285714299</v>
      </c>
      <c r="I942" s="10">
        <f>VLOOKUP(C942,away!$B$2:$E$405,3,FALSE)</f>
        <v>0.26</v>
      </c>
      <c r="J942" s="10">
        <f>VLOOKUP(B942,home!$B$2:$E$405,4,FALSE)</f>
        <v>0.83</v>
      </c>
      <c r="K942" s="12">
        <f t="shared" si="1176"/>
        <v>0.68605714285714392</v>
      </c>
      <c r="L942" s="12">
        <f t="shared" si="1177"/>
        <v>0.29749571428571453</v>
      </c>
      <c r="M942" s="13">
        <f t="shared" si="1178"/>
        <v>0.37398003806759983</v>
      </c>
      <c r="N942" s="13">
        <f t="shared" si="1179"/>
        <v>0.25657167640226342</v>
      </c>
      <c r="O942" s="13">
        <f t="shared" si="1180"/>
        <v>0.11125745855351929</v>
      </c>
      <c r="P942" s="13">
        <f t="shared" si="1181"/>
        <v>7.6328974136774544E-2</v>
      </c>
      <c r="Q942" s="13">
        <f t="shared" si="1182"/>
        <v>8.8011415625302264E-2</v>
      </c>
      <c r="R942" s="13">
        <f t="shared" si="1183"/>
        <v>1.6549308550996247E-2</v>
      </c>
      <c r="S942" s="13">
        <f t="shared" si="1184"/>
        <v>3.8946679633468052E-3</v>
      </c>
      <c r="T942" s="13">
        <f t="shared" si="1185"/>
        <v>2.6183018956746192E-2</v>
      </c>
      <c r="U942" s="13">
        <f t="shared" si="1186"/>
        <v>1.1353771340757785E-2</v>
      </c>
      <c r="V942" s="13">
        <f t="shared" si="1187"/>
        <v>8.8322007708600359E-5</v>
      </c>
      <c r="W942" s="13">
        <f t="shared" si="1188"/>
        <v>2.0126953447569155E-2</v>
      </c>
      <c r="X942" s="13">
        <f t="shared" si="1189"/>
        <v>5.9876823922799102E-3</v>
      </c>
      <c r="Y942" s="13">
        <f t="shared" si="1190"/>
        <v>8.9065492510365368E-4</v>
      </c>
      <c r="Z942" s="13">
        <f t="shared" si="1191"/>
        <v>1.6411161227711042E-3</v>
      </c>
      <c r="AA942" s="13">
        <f t="shared" si="1192"/>
        <v>1.1258994382851374E-3</v>
      </c>
      <c r="AB942" s="13">
        <f t="shared" si="1193"/>
        <v>3.8621567588718235E-4</v>
      </c>
      <c r="AC942" s="13">
        <f t="shared" si="1194"/>
        <v>1.1266524205630149E-6</v>
      </c>
      <c r="AD942" s="13">
        <f t="shared" si="1195"/>
        <v>3.4520600441645091E-3</v>
      </c>
      <c r="AE942" s="13">
        <f t="shared" si="1196"/>
        <v>1.0269730685958957E-3</v>
      </c>
      <c r="AF942" s="13">
        <f t="shared" si="1197"/>
        <v>1.5276004329706401E-4</v>
      </c>
      <c r="AG942" s="13">
        <f t="shared" si="1198"/>
        <v>1.5148486064992248E-5</v>
      </c>
      <c r="AH942" s="13">
        <f t="shared" si="1199"/>
        <v>1.2205625329239796E-4</v>
      </c>
      <c r="AI942" s="13">
        <f t="shared" si="1200"/>
        <v>8.37375644016304E-5</v>
      </c>
      <c r="AJ942" s="13">
        <f t="shared" si="1201"/>
        <v>2.8724377091599318E-5</v>
      </c>
      <c r="AK942" s="13">
        <f t="shared" si="1202"/>
        <v>6.568854692604609E-6</v>
      </c>
      <c r="AL942" s="13">
        <f t="shared" si="1203"/>
        <v>9.1979479883088681E-9</v>
      </c>
      <c r="AM942" s="13">
        <f t="shared" si="1204"/>
        <v>4.7366209017416194E-4</v>
      </c>
      <c r="AN942" s="13">
        <f t="shared" si="1205"/>
        <v>1.4091244184642681E-4</v>
      </c>
      <c r="AO942" s="13">
        <f t="shared" si="1206"/>
        <v>2.0960423769423472E-5</v>
      </c>
      <c r="AP942" s="13">
        <f t="shared" si="1207"/>
        <v>2.0785454136719686E-6</v>
      </c>
      <c r="AQ942" s="13">
        <f t="shared" si="1208"/>
        <v>1.5458958812890949E-7</v>
      </c>
      <c r="AR942" s="13">
        <f t="shared" si="1209"/>
        <v>7.2622424512520046E-6</v>
      </c>
      <c r="AS942" s="13">
        <f t="shared" si="1210"/>
        <v>4.9823133068418105E-6</v>
      </c>
      <c r="AT942" s="13">
        <f t="shared" si="1211"/>
        <v>1.7090758160555107E-6</v>
      </c>
      <c r="AU942" s="13">
        <f t="shared" si="1212"/>
        <v>3.9084122376309512E-7</v>
      </c>
      <c r="AV942" s="13">
        <f t="shared" si="1213"/>
        <v>6.7034853321424665E-8</v>
      </c>
      <c r="AW942" s="13">
        <f t="shared" si="1214"/>
        <v>5.2147014891393788E-11</v>
      </c>
      <c r="AX942" s="13">
        <f t="shared" si="1215"/>
        <v>5.4159876710771371E-5</v>
      </c>
      <c r="AY942" s="13">
        <f t="shared" si="1216"/>
        <v>1.6112331207697161E-5</v>
      </c>
      <c r="AZ942" s="13">
        <f t="shared" si="1217"/>
        <v>2.3966747407209378E-6</v>
      </c>
      <c r="BA942" s="13">
        <f t="shared" si="1218"/>
        <v>2.3766682130043506E-7</v>
      </c>
      <c r="BB942" s="13">
        <f t="shared" si="1219"/>
        <v>1.7676215191197043E-8</v>
      </c>
      <c r="BC942" s="13">
        <f t="shared" si="1220"/>
        <v>1.0517196528346322E-9</v>
      </c>
      <c r="BD942" s="13">
        <f t="shared" si="1221"/>
        <v>3.6008100089187562E-7</v>
      </c>
      <c r="BE942" s="13">
        <f t="shared" si="1222"/>
        <v>2.4703614266902088E-7</v>
      </c>
      <c r="BF942" s="13">
        <f t="shared" si="1223"/>
        <v>8.4740455110979116E-8</v>
      </c>
      <c r="BG942" s="13">
        <f t="shared" si="1224"/>
        <v>1.9378931505950798E-8</v>
      </c>
      <c r="BH942" s="13">
        <f t="shared" si="1225"/>
        <v>3.3237635951492231E-9</v>
      </c>
      <c r="BI942" s="13">
        <f t="shared" si="1226"/>
        <v>4.5605835112413304E-10</v>
      </c>
      <c r="BJ942" s="14">
        <f t="shared" si="1227"/>
        <v>0.40312903675959416</v>
      </c>
      <c r="BK942" s="14">
        <f t="shared" si="1228"/>
        <v>0.45430925035700603</v>
      </c>
      <c r="BL942" s="14">
        <f t="shared" si="1229"/>
        <v>0.14092886713292732</v>
      </c>
      <c r="BM942" s="14">
        <f t="shared" si="1230"/>
        <v>7.7293286756782306E-2</v>
      </c>
      <c r="BN942" s="14">
        <f t="shared" si="1231"/>
        <v>0.92269887133645556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1.36879432624113</v>
      </c>
      <c r="F943" s="10">
        <f>VLOOKUP(B943,home!$B$2:$E$405,3,FALSE)</f>
        <v>0.94</v>
      </c>
      <c r="G943" s="10">
        <f>VLOOKUP(C943,away!$B$2:$E$405,4,FALSE)</f>
        <v>0.37</v>
      </c>
      <c r="H943" s="10">
        <f>VLOOKUP(A943,away!$A$2:$E$405,3,FALSE)</f>
        <v>1.1489361702127701</v>
      </c>
      <c r="I943" s="10">
        <f>VLOOKUP(C943,away!$B$2:$E$405,3,FALSE)</f>
        <v>1.22</v>
      </c>
      <c r="J943" s="10">
        <f>VLOOKUP(B943,home!$B$2:$E$405,4,FALSE)</f>
        <v>0.75</v>
      </c>
      <c r="K943" s="12">
        <f t="shared" si="1176"/>
        <v>0.47606666666666503</v>
      </c>
      <c r="L943" s="12">
        <f t="shared" si="1177"/>
        <v>1.0512765957446846</v>
      </c>
      <c r="M943" s="13">
        <f t="shared" si="1178"/>
        <v>0.21711171062177892</v>
      </c>
      <c r="N943" s="13">
        <f t="shared" si="1179"/>
        <v>0.10335964837000786</v>
      </c>
      <c r="O943" s="13">
        <f t="shared" si="1180"/>
        <v>0.2282444600387688</v>
      </c>
      <c r="P943" s="13">
        <f t="shared" si="1181"/>
        <v>0.10865957927578949</v>
      </c>
      <c r="Q943" s="13">
        <f t="shared" si="1182"/>
        <v>2.4603041633674112E-2</v>
      </c>
      <c r="R943" s="13">
        <f t="shared" si="1183"/>
        <v>0.11997402947357026</v>
      </c>
      <c r="S943" s="13">
        <f t="shared" si="1184"/>
        <v>1.3595425293479313E-2</v>
      </c>
      <c r="T943" s="13">
        <f t="shared" si="1185"/>
        <v>2.586460185361366E-2</v>
      </c>
      <c r="U943" s="13">
        <f t="shared" si="1186"/>
        <v>5.7115636298050824E-2</v>
      </c>
      <c r="V943" s="13">
        <f t="shared" si="1187"/>
        <v>7.5602308765083633E-4</v>
      </c>
      <c r="W943" s="13">
        <f t="shared" si="1188"/>
        <v>3.9042293401348057E-3</v>
      </c>
      <c r="X943" s="13">
        <f t="shared" si="1189"/>
        <v>4.1044249297034346E-3</v>
      </c>
      <c r="Y943" s="13">
        <f t="shared" si="1190"/>
        <v>2.1574429337941213E-3</v>
      </c>
      <c r="Z943" s="13">
        <f t="shared" si="1191"/>
        <v>4.2041963094249138E-2</v>
      </c>
      <c r="AA943" s="13">
        <f t="shared" si="1192"/>
        <v>2.0014777230402139E-2</v>
      </c>
      <c r="AB943" s="13">
        <f t="shared" si="1193"/>
        <v>4.764184140076704E-3</v>
      </c>
      <c r="AC943" s="13">
        <f t="shared" si="1194"/>
        <v>2.3648295614634E-5</v>
      </c>
      <c r="AD943" s="13">
        <f t="shared" si="1195"/>
        <v>4.6466836196504252E-4</v>
      </c>
      <c r="AE943" s="13">
        <f t="shared" si="1196"/>
        <v>4.8849497371686876E-4</v>
      </c>
      <c r="AF943" s="13">
        <f t="shared" si="1197"/>
        <v>2.5677166650372947E-4</v>
      </c>
      <c r="AG943" s="13">
        <f t="shared" si="1198"/>
        <v>8.997934781524339E-5</v>
      </c>
      <c r="AH943" s="13">
        <f t="shared" si="1199"/>
        <v>1.1049432960036475E-2</v>
      </c>
      <c r="AI943" s="13">
        <f t="shared" si="1200"/>
        <v>5.2602667178413467E-3</v>
      </c>
      <c r="AJ943" s="13">
        <f t="shared" si="1201"/>
        <v>1.2521188210701637E-3</v>
      </c>
      <c r="AK943" s="13">
        <f t="shared" si="1202"/>
        <v>1.9869734447248912E-4</v>
      </c>
      <c r="AL943" s="13">
        <f t="shared" si="1203"/>
        <v>4.7341782619032361E-7</v>
      </c>
      <c r="AM943" s="13">
        <f t="shared" si="1204"/>
        <v>4.4242623637231436E-5</v>
      </c>
      <c r="AN943" s="13">
        <f t="shared" si="1205"/>
        <v>4.6511234764161977E-5</v>
      </c>
      <c r="AO943" s="13">
        <f t="shared" si="1206"/>
        <v>2.4448086273375014E-5</v>
      </c>
      <c r="AP943" s="13">
        <f t="shared" si="1207"/>
        <v>8.5672336366486794E-6</v>
      </c>
      <c r="AQ943" s="13">
        <f t="shared" si="1208"/>
        <v>2.2516330531213444E-6</v>
      </c>
      <c r="AR943" s="13">
        <f t="shared" si="1209"/>
        <v>2.3232020534272521E-3</v>
      </c>
      <c r="AS943" s="13">
        <f t="shared" si="1210"/>
        <v>1.1059990575682634E-3</v>
      </c>
      <c r="AT943" s="13">
        <f t="shared" si="1211"/>
        <v>2.6326464233649799E-4</v>
      </c>
      <c r="AU943" s="13">
        <f t="shared" si="1212"/>
        <v>4.1777173576109462E-5</v>
      </c>
      <c r="AV943" s="13">
        <f t="shared" si="1213"/>
        <v>4.972179941783278E-6</v>
      </c>
      <c r="AW943" s="13">
        <f t="shared" si="1214"/>
        <v>6.5815301650956687E-9</v>
      </c>
      <c r="AX943" s="13">
        <f t="shared" si="1215"/>
        <v>3.5104063932607596E-6</v>
      </c>
      <c r="AY943" s="13">
        <f t="shared" si="1216"/>
        <v>3.6904080827875477E-6</v>
      </c>
      <c r="AZ943" s="13">
        <f t="shared" si="1217"/>
        <v>1.9398198230907804E-6</v>
      </c>
      <c r="BA943" s="13">
        <f t="shared" si="1218"/>
        <v>6.7976239332564403E-7</v>
      </c>
      <c r="BB943" s="13">
        <f t="shared" si="1219"/>
        <v>1.7865457369266058E-7</v>
      </c>
      <c r="BC943" s="13">
        <f t="shared" si="1220"/>
        <v>3.756307440916763E-8</v>
      </c>
      <c r="BD943" s="13">
        <f t="shared" si="1221"/>
        <v>4.0705465765901032E-4</v>
      </c>
      <c r="BE943" s="13">
        <f t="shared" si="1222"/>
        <v>1.9378515402286551E-4</v>
      </c>
      <c r="BF943" s="13">
        <f t="shared" si="1223"/>
        <v>4.6127326162575912E-5</v>
      </c>
      <c r="BG943" s="13">
        <f t="shared" si="1224"/>
        <v>7.3198941361545224E-6</v>
      </c>
      <c r="BH943" s="13">
        <f t="shared" si="1225"/>
        <v>8.7118940043798772E-7</v>
      </c>
      <c r="BI943" s="13">
        <f t="shared" si="1226"/>
        <v>8.2948846780368669E-8</v>
      </c>
      <c r="BJ943" s="14">
        <f t="shared" si="1227"/>
        <v>0.16542936083663398</v>
      </c>
      <c r="BK943" s="14">
        <f t="shared" si="1228"/>
        <v>0.34015055040022213</v>
      </c>
      <c r="BL943" s="14">
        <f t="shared" si="1229"/>
        <v>0.45226805930136688</v>
      </c>
      <c r="BM943" s="14">
        <f t="shared" si="1230"/>
        <v>0.19793378039233006</v>
      </c>
      <c r="BN943" s="14">
        <f t="shared" si="1231"/>
        <v>0.80195246941358955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1.36879432624113</v>
      </c>
      <c r="F944" s="10">
        <f>VLOOKUP(B944,home!$B$2:$E$405,3,FALSE)</f>
        <v>1.25</v>
      </c>
      <c r="G944" s="10">
        <f>VLOOKUP(C944,away!$B$2:$E$405,4,FALSE)</f>
        <v>1.36</v>
      </c>
      <c r="H944" s="10">
        <f>VLOOKUP(A944,away!$A$2:$E$405,3,FALSE)</f>
        <v>1.1489361702127701</v>
      </c>
      <c r="I944" s="10">
        <f>VLOOKUP(C944,away!$B$2:$E$405,3,FALSE)</f>
        <v>0.52</v>
      </c>
      <c r="J944" s="10">
        <f>VLOOKUP(B944,home!$B$2:$E$405,4,FALSE)</f>
        <v>1.1200000000000001</v>
      </c>
      <c r="K944" s="12">
        <f t="shared" si="1176"/>
        <v>2.3269503546099211</v>
      </c>
      <c r="L944" s="12">
        <f t="shared" si="1177"/>
        <v>0.66914042553191744</v>
      </c>
      <c r="M944" s="13">
        <f t="shared" si="1178"/>
        <v>4.9982077883398021E-2</v>
      </c>
      <c r="N944" s="13">
        <f t="shared" si="1179"/>
        <v>0.1163058138549137</v>
      </c>
      <c r="O944" s="13">
        <f t="shared" si="1180"/>
        <v>3.344502886386639E-2</v>
      </c>
      <c r="P944" s="13">
        <f t="shared" si="1181"/>
        <v>7.7824921774712938E-2</v>
      </c>
      <c r="Q944" s="13">
        <f t="shared" si="1182"/>
        <v>0.13531892739644349</v>
      </c>
      <c r="R944" s="13">
        <f t="shared" si="1183"/>
        <v>1.1189710422947407E-2</v>
      </c>
      <c r="S944" s="13">
        <f t="shared" si="1184"/>
        <v>3.0294451059886707E-2</v>
      </c>
      <c r="T944" s="13">
        <f t="shared" si="1185"/>
        <v>9.0547364660578833E-2</v>
      </c>
      <c r="U944" s="13">
        <f t="shared" si="1186"/>
        <v>2.6037900636659797E-2</v>
      </c>
      <c r="V944" s="13">
        <f t="shared" si="1187"/>
        <v>5.2411303850945414E-3</v>
      </c>
      <c r="W944" s="13">
        <f t="shared" si="1188"/>
        <v>0.1049601420301961</v>
      </c>
      <c r="X944" s="13">
        <f t="shared" si="1189"/>
        <v>7.023307410197592E-2</v>
      </c>
      <c r="Y944" s="13">
        <f t="shared" si="1190"/>
        <v>2.3497894545505424E-2</v>
      </c>
      <c r="Z944" s="13">
        <f t="shared" si="1191"/>
        <v>2.4958291979966536E-3</v>
      </c>
      <c r="AA944" s="13">
        <f t="shared" si="1192"/>
        <v>5.8076706373241076E-3</v>
      </c>
      <c r="AB944" s="13">
        <f t="shared" si="1193"/>
        <v>6.7570806244894805E-3</v>
      </c>
      <c r="AC944" s="13">
        <f t="shared" si="1194"/>
        <v>5.1004602487542084E-4</v>
      </c>
      <c r="AD944" s="13">
        <f t="shared" si="1195"/>
        <v>6.1059259929268118E-2</v>
      </c>
      <c r="AE944" s="13">
        <f t="shared" si="1196"/>
        <v>4.0857219171734425E-2</v>
      </c>
      <c r="AF944" s="13">
        <f t="shared" si="1197"/>
        <v>1.3669608511312593E-2</v>
      </c>
      <c r="AG944" s="13">
        <f t="shared" si="1198"/>
        <v>3.0489625520381432E-3</v>
      </c>
      <c r="AH944" s="13">
        <f t="shared" si="1199"/>
        <v>4.1751505290061616E-4</v>
      </c>
      <c r="AI944" s="13">
        <f t="shared" si="1200"/>
        <v>9.7153680040206857E-4</v>
      </c>
      <c r="AJ944" s="13">
        <f t="shared" si="1201"/>
        <v>1.1303589511060909E-3</v>
      </c>
      <c r="AK944" s="13">
        <f t="shared" si="1202"/>
        <v>8.7676305403760557E-4</v>
      </c>
      <c r="AL944" s="13">
        <f t="shared" si="1203"/>
        <v>3.1766820163047097E-5</v>
      </c>
      <c r="AM944" s="13">
        <f t="shared" si="1204"/>
        <v>2.841637330892597E-2</v>
      </c>
      <c r="AN944" s="13">
        <f t="shared" si="1205"/>
        <v>1.9014544128008543E-2</v>
      </c>
      <c r="AO944" s="13">
        <f t="shared" si="1206"/>
        <v>6.3617000745555289E-3</v>
      </c>
      <c r="AP944" s="13">
        <f t="shared" si="1207"/>
        <v>1.4189568983315061E-3</v>
      </c>
      <c r="AQ944" s="13">
        <f t="shared" si="1208"/>
        <v>2.3737035569024834E-4</v>
      </c>
      <c r="AR944" s="13">
        <f t="shared" si="1209"/>
        <v>5.5875240032779897E-5</v>
      </c>
      <c r="AS944" s="13">
        <f t="shared" si="1210"/>
        <v>1.3001890960819161E-4</v>
      </c>
      <c r="AT944" s="13">
        <f t="shared" si="1211"/>
        <v>1.5127377390938842E-4</v>
      </c>
      <c r="AU944" s="13">
        <f t="shared" si="1212"/>
        <v>1.1733552061387746E-4</v>
      </c>
      <c r="AV944" s="13">
        <f t="shared" si="1213"/>
        <v>6.8258482825200457E-5</v>
      </c>
      <c r="AW944" s="13">
        <f t="shared" si="1214"/>
        <v>1.3739648728512272E-6</v>
      </c>
      <c r="AX944" s="13">
        <f t="shared" si="1215"/>
        <v>1.1020581657988861E-2</v>
      </c>
      <c r="AY944" s="13">
        <f t="shared" si="1216"/>
        <v>7.3743167002359106E-3</v>
      </c>
      <c r="AZ944" s="13">
        <f t="shared" si="1217"/>
        <v>2.467226707401491E-3</v>
      </c>
      <c r="BA944" s="13">
        <f t="shared" si="1218"/>
        <v>5.5030704295811513E-4</v>
      </c>
      <c r="BB944" s="13">
        <f t="shared" si="1219"/>
        <v>9.2058172224551059E-5</v>
      </c>
      <c r="BC944" s="13">
        <f t="shared" si="1220"/>
        <v>1.2319968907205334E-5</v>
      </c>
      <c r="BD944" s="13">
        <f t="shared" si="1221"/>
        <v>6.2313969820387234E-6</v>
      </c>
      <c r="BE944" s="13">
        <f t="shared" si="1222"/>
        <v>1.4500151417070197E-5</v>
      </c>
      <c r="BF944" s="13">
        <f t="shared" si="1223"/>
        <v>1.6870566240924527E-5</v>
      </c>
      <c r="BG944" s="13">
        <f t="shared" si="1224"/>
        <v>1.308565669892983E-5</v>
      </c>
      <c r="BH944" s="13">
        <f t="shared" si="1225"/>
        <v>7.6124183739696128E-6</v>
      </c>
      <c r="BI944" s="13">
        <f t="shared" si="1226"/>
        <v>3.5427439269495352E-6</v>
      </c>
      <c r="BJ944" s="14">
        <f t="shared" si="1227"/>
        <v>0.73646402176919468</v>
      </c>
      <c r="BK944" s="14">
        <f t="shared" si="1228"/>
        <v>0.17125871064836659</v>
      </c>
      <c r="BL944" s="14">
        <f t="shared" si="1229"/>
        <v>8.7218169904362902E-2</v>
      </c>
      <c r="BM944" s="14">
        <f t="shared" si="1230"/>
        <v>0.5659973085882759</v>
      </c>
      <c r="BN944" s="14">
        <f t="shared" si="1231"/>
        <v>0.42406648019628196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1.6532258064516101</v>
      </c>
      <c r="F945" s="10">
        <f>VLOOKUP(B945,home!$B$2:$E$405,3,FALSE)</f>
        <v>0.45</v>
      </c>
      <c r="G945" s="10">
        <f>VLOOKUP(C945,away!$B$2:$E$405,4,FALSE)</f>
        <v>1.21</v>
      </c>
      <c r="H945" s="10">
        <f>VLOOKUP(A945,away!$A$2:$E$405,3,FALSE)</f>
        <v>1.30645161290323</v>
      </c>
      <c r="I945" s="10">
        <f>VLOOKUP(C945,away!$B$2:$E$405,3,FALSE)</f>
        <v>0.95</v>
      </c>
      <c r="J945" s="10">
        <f>VLOOKUP(B945,home!$B$2:$E$405,4,FALSE)</f>
        <v>1.05</v>
      </c>
      <c r="K945" s="12">
        <f t="shared" si="1176"/>
        <v>0.90018145161290164</v>
      </c>
      <c r="L945" s="12">
        <f t="shared" si="1177"/>
        <v>1.3031854838709718</v>
      </c>
      <c r="M945" s="13">
        <f t="shared" si="1178"/>
        <v>0.1104307186188517</v>
      </c>
      <c r="N945" s="13">
        <f t="shared" si="1179"/>
        <v>9.940768458897381E-2</v>
      </c>
      <c r="O945" s="13">
        <f t="shared" si="1180"/>
        <v>0.14391170947752738</v>
      </c>
      <c r="P945" s="13">
        <f t="shared" si="1181"/>
        <v>0.12954665154157477</v>
      </c>
      <c r="Q945" s="13">
        <f t="shared" si="1182"/>
        <v>4.4742476907389958E-2</v>
      </c>
      <c r="R945" s="13">
        <f t="shared" si="1183"/>
        <v>9.3771825375085147E-2</v>
      </c>
      <c r="S945" s="13">
        <f t="shared" si="1184"/>
        <v>3.7992904364676658E-2</v>
      </c>
      <c r="T945" s="13">
        <f t="shared" si="1185"/>
        <v>5.8307746418142764E-2</v>
      </c>
      <c r="U945" s="13">
        <f t="shared" si="1186"/>
        <v>8.4411657886535679E-2</v>
      </c>
      <c r="V945" s="13">
        <f t="shared" si="1187"/>
        <v>4.9521783676180547E-3</v>
      </c>
      <c r="W945" s="13">
        <f t="shared" si="1188"/>
        <v>1.3425449270417007E-2</v>
      </c>
      <c r="X945" s="13">
        <f t="shared" si="1189"/>
        <v>1.7495850603653572E-2</v>
      </c>
      <c r="Y945" s="13">
        <f t="shared" si="1190"/>
        <v>1.1400169267328262E-2</v>
      </c>
      <c r="Z945" s="13">
        <f t="shared" si="1191"/>
        <v>4.0734027208298204E-2</v>
      </c>
      <c r="AA945" s="13">
        <f t="shared" si="1192"/>
        <v>3.6668015742405309E-2</v>
      </c>
      <c r="AB945" s="13">
        <f t="shared" si="1193"/>
        <v>1.6503933819381571E-2</v>
      </c>
      <c r="AC945" s="13">
        <f t="shared" si="1194"/>
        <v>3.6308858021187813E-4</v>
      </c>
      <c r="AD945" s="13">
        <f t="shared" si="1195"/>
        <v>3.0213351031998376E-3</v>
      </c>
      <c r="AE945" s="13">
        <f t="shared" si="1196"/>
        <v>3.9373600483998327E-3</v>
      </c>
      <c r="AF945" s="13">
        <f t="shared" si="1197"/>
        <v>2.5655552299240852E-3</v>
      </c>
      <c r="AG945" s="13">
        <f t="shared" si="1198"/>
        <v>1.1144647779021072E-3</v>
      </c>
      <c r="AH945" s="13">
        <f t="shared" si="1199"/>
        <v>1.3270998239364857E-2</v>
      </c>
      <c r="AI945" s="13">
        <f t="shared" si="1200"/>
        <v>1.1946306459463719E-2</v>
      </c>
      <c r="AJ945" s="13">
        <f t="shared" si="1201"/>
        <v>5.3769217450463161E-3</v>
      </c>
      <c r="AK945" s="13">
        <f t="shared" si="1202"/>
        <v>1.6134017405549231E-3</v>
      </c>
      <c r="AL945" s="13">
        <f t="shared" si="1203"/>
        <v>1.7037617926504595E-5</v>
      </c>
      <c r="AM945" s="13">
        <f t="shared" si="1204"/>
        <v>5.4394996380148931E-4</v>
      </c>
      <c r="AN945" s="13">
        <f t="shared" si="1205"/>
        <v>7.088676967782414E-4</v>
      </c>
      <c r="AO945" s="13">
        <f t="shared" si="1206"/>
        <v>4.6189304621322704E-4</v>
      </c>
      <c r="AP945" s="13">
        <f t="shared" si="1207"/>
        <v>2.0064410430867383E-4</v>
      </c>
      <c r="AQ945" s="13">
        <f t="shared" si="1208"/>
        <v>6.5369121039839207E-5</v>
      </c>
      <c r="AR945" s="13">
        <f t="shared" si="1209"/>
        <v>3.4589144524035005E-3</v>
      </c>
      <c r="AS945" s="13">
        <f t="shared" si="1210"/>
        <v>3.1136506327694279E-3</v>
      </c>
      <c r="AT945" s="13">
        <f t="shared" si="1211"/>
        <v>1.4014252732109066E-3</v>
      </c>
      <c r="AU945" s="13">
        <f t="shared" si="1212"/>
        <v>4.2051234558866711E-4</v>
      </c>
      <c r="AV945" s="13">
        <f t="shared" si="1213"/>
        <v>9.46343534182881E-5</v>
      </c>
      <c r="AW945" s="13">
        <f t="shared" si="1214"/>
        <v>5.551913202101915E-7</v>
      </c>
      <c r="AX945" s="13">
        <f t="shared" si="1215"/>
        <v>8.1608944669934978E-5</v>
      </c>
      <c r="AY945" s="13">
        <f t="shared" si="1216"/>
        <v>1.0635159204788858E-4</v>
      </c>
      <c r="AZ945" s="13">
        <f t="shared" si="1217"/>
        <v>6.9297925471687957E-5</v>
      </c>
      <c r="BA945" s="13">
        <f t="shared" si="1218"/>
        <v>3.0102683512358736E-5</v>
      </c>
      <c r="BB945" s="13">
        <f t="shared" si="1219"/>
        <v>9.807345044716985E-6</v>
      </c>
      <c r="BC945" s="13">
        <f t="shared" si="1220"/>
        <v>2.5561579395178164E-6</v>
      </c>
      <c r="BD945" s="13">
        <f t="shared" si="1221"/>
        <v>7.5126785072062504E-4</v>
      </c>
      <c r="BE945" s="13">
        <f t="shared" si="1222"/>
        <v>6.7627738441179686E-4</v>
      </c>
      <c r="BF945" s="13">
        <f t="shared" si="1223"/>
        <v>3.0438617879639378E-4</v>
      </c>
      <c r="BG945" s="13">
        <f t="shared" si="1224"/>
        <v>9.1334264093280668E-5</v>
      </c>
      <c r="BH945" s="13">
        <f t="shared" si="1225"/>
        <v>2.0554352608371372E-5</v>
      </c>
      <c r="BI945" s="13">
        <f t="shared" si="1226"/>
        <v>3.7005293935934357E-6</v>
      </c>
      <c r="BJ945" s="14">
        <f t="shared" si="1227"/>
        <v>0.25769854079615884</v>
      </c>
      <c r="BK945" s="14">
        <f t="shared" si="1228"/>
        <v>0.28340893068290751</v>
      </c>
      <c r="BL945" s="14">
        <f t="shared" si="1229"/>
        <v>0.41781142810277971</v>
      </c>
      <c r="BM945" s="14">
        <f t="shared" si="1230"/>
        <v>0.37773606388001374</v>
      </c>
      <c r="BN945" s="14">
        <f t="shared" si="1231"/>
        <v>0.62181106650940277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1.3831775700934601</v>
      </c>
      <c r="F946" s="10">
        <f>VLOOKUP(B946,home!$B$2:$E$405,3,FALSE)</f>
        <v>0.48</v>
      </c>
      <c r="G946" s="10">
        <f>VLOOKUP(C946,away!$B$2:$E$405,4,FALSE)</f>
        <v>1.45</v>
      </c>
      <c r="H946" s="10">
        <f>VLOOKUP(A946,away!$A$2:$E$405,3,FALSE)</f>
        <v>1.2429906542056099</v>
      </c>
      <c r="I946" s="10">
        <f>VLOOKUP(C946,away!$B$2:$E$405,3,FALSE)</f>
        <v>0.6</v>
      </c>
      <c r="J946" s="10">
        <f>VLOOKUP(B946,home!$B$2:$E$405,4,FALSE)</f>
        <v>0.67</v>
      </c>
      <c r="K946" s="12">
        <f t="shared" si="1176"/>
        <v>0.96269158878504812</v>
      </c>
      <c r="L946" s="12">
        <f t="shared" si="1177"/>
        <v>0.49968224299065522</v>
      </c>
      <c r="M946" s="13">
        <f t="shared" si="1178"/>
        <v>0.23168563869856124</v>
      </c>
      <c r="N946" s="13">
        <f t="shared" si="1179"/>
        <v>0.22304181561739653</v>
      </c>
      <c r="O946" s="13">
        <f t="shared" si="1180"/>
        <v>0.11576919961361963</v>
      </c>
      <c r="P946" s="13">
        <f t="shared" si="1181"/>
        <v>0.11145003470840886</v>
      </c>
      <c r="Q946" s="13">
        <f t="shared" si="1182"/>
        <v>0.1073602399211066</v>
      </c>
      <c r="R946" s="13">
        <f t="shared" si="1183"/>
        <v>2.892390666608317E-2</v>
      </c>
      <c r="S946" s="13">
        <f t="shared" si="1184"/>
        <v>1.3402978175814175E-2</v>
      </c>
      <c r="T946" s="13">
        <f t="shared" si="1185"/>
        <v>5.3646005491793443E-2</v>
      </c>
      <c r="U946" s="13">
        <f t="shared" si="1186"/>
        <v>2.7844801662242052E-2</v>
      </c>
      <c r="V946" s="13">
        <f t="shared" si="1187"/>
        <v>7.1637413104785267E-4</v>
      </c>
      <c r="W946" s="13">
        <f t="shared" si="1188"/>
        <v>3.4451599980664695E-2</v>
      </c>
      <c r="X946" s="13">
        <f t="shared" si="1189"/>
        <v>1.721485275295535E-2</v>
      </c>
      <c r="Y946" s="13">
        <f t="shared" si="1190"/>
        <v>4.3009781181752912E-3</v>
      </c>
      <c r="Z946" s="13">
        <f t="shared" si="1191"/>
        <v>4.817587519653603E-3</v>
      </c>
      <c r="AA946" s="13">
        <f t="shared" si="1192"/>
        <v>4.6378509834063466E-3</v>
      </c>
      <c r="AB946" s="13">
        <f t="shared" si="1193"/>
        <v>2.2324100658818766E-3</v>
      </c>
      <c r="AC946" s="13">
        <f t="shared" si="1194"/>
        <v>2.1537783431995151E-5</v>
      </c>
      <c r="AD946" s="13">
        <f t="shared" si="1195"/>
        <v>8.2915663803932553E-3</v>
      </c>
      <c r="AE946" s="13">
        <f t="shared" si="1196"/>
        <v>4.1431484868608105E-3</v>
      </c>
      <c r="AF946" s="13">
        <f t="shared" si="1197"/>
        <v>1.0351288644789743E-3</v>
      </c>
      <c r="AG946" s="13">
        <f t="shared" si="1198"/>
        <v>1.7241183759574135E-4</v>
      </c>
      <c r="AH946" s="13">
        <f t="shared" si="1199"/>
        <v>6.0181573440607481E-4</v>
      </c>
      <c r="AI946" s="13">
        <f t="shared" si="1200"/>
        <v>5.7936294551122469E-4</v>
      </c>
      <c r="AJ946" s="13">
        <f t="shared" si="1201"/>
        <v>2.7887391724869308E-4</v>
      </c>
      <c r="AK946" s="13">
        <f t="shared" si="1202"/>
        <v>8.9489858155618123E-5</v>
      </c>
      <c r="AL946" s="13">
        <f t="shared" si="1203"/>
        <v>4.1442132097986793E-7</v>
      </c>
      <c r="AM946" s="13">
        <f t="shared" si="1204"/>
        <v>1.5964442424514951E-3</v>
      </c>
      <c r="AN946" s="13">
        <f t="shared" si="1205"/>
        <v>7.9771483987768046E-4</v>
      </c>
      <c r="AO946" s="13">
        <f t="shared" si="1206"/>
        <v>1.9930197022850535E-4</v>
      </c>
      <c r="AP946" s="13">
        <f t="shared" si="1207"/>
        <v>3.3195885172078793E-5</v>
      </c>
      <c r="AQ946" s="13">
        <f t="shared" si="1208"/>
        <v>4.14684859021114E-6</v>
      </c>
      <c r="AR946" s="13">
        <f t="shared" si="1209"/>
        <v>6.01433272070192E-5</v>
      </c>
      <c r="AS946" s="13">
        <f t="shared" si="1210"/>
        <v>5.7899475223744317E-5</v>
      </c>
      <c r="AT946" s="13">
        <f t="shared" si="1211"/>
        <v>2.7869668896483474E-5</v>
      </c>
      <c r="AU946" s="13">
        <f t="shared" si="1212"/>
        <v>8.9432986096229723E-6</v>
      </c>
      <c r="AV946" s="13">
        <f t="shared" si="1213"/>
        <v>2.1524095868692622E-6</v>
      </c>
      <c r="AW946" s="13">
        <f t="shared" si="1214"/>
        <v>5.5375885458125363E-9</v>
      </c>
      <c r="AX946" s="13">
        <f t="shared" si="1215"/>
        <v>2.5614724069539534E-4</v>
      </c>
      <c r="AY946" s="13">
        <f t="shared" si="1216"/>
        <v>1.2799222776654239E-4</v>
      </c>
      <c r="AZ946" s="13">
        <f t="shared" si="1217"/>
        <v>3.1977721727878357E-5</v>
      </c>
      <c r="BA946" s="13">
        <f t="shared" si="1218"/>
        <v>5.3262332395724248E-6</v>
      </c>
      <c r="BB946" s="13">
        <f t="shared" si="1219"/>
        <v>6.6535604296023309E-7</v>
      </c>
      <c r="BC946" s="13">
        <f t="shared" si="1220"/>
        <v>6.6493319986751222E-8</v>
      </c>
      <c r="BD946" s="13">
        <f t="shared" si="1221"/>
        <v>5.0087587732873751E-6</v>
      </c>
      <c r="BE946" s="13">
        <f t="shared" si="1222"/>
        <v>4.8218899412970716E-6</v>
      </c>
      <c r="BF946" s="13">
        <f t="shared" si="1223"/>
        <v>2.3209964442669603E-6</v>
      </c>
      <c r="BG946" s="13">
        <f t="shared" si="1224"/>
        <v>7.4480125149860249E-7</v>
      </c>
      <c r="BH946" s="13">
        <f t="shared" si="1225"/>
        <v>1.7925347503357043E-7</v>
      </c>
      <c r="BI946" s="13">
        <f t="shared" si="1226"/>
        <v>3.4513162535061784E-8</v>
      </c>
      <c r="BJ946" s="14">
        <f t="shared" si="1227"/>
        <v>0.45671072651053302</v>
      </c>
      <c r="BK946" s="14">
        <f t="shared" si="1228"/>
        <v>0.35740497014635164</v>
      </c>
      <c r="BL946" s="14">
        <f t="shared" si="1229"/>
        <v>0.18112782983912637</v>
      </c>
      <c r="BM946" s="14">
        <f t="shared" si="1230"/>
        <v>0.18170229210031064</v>
      </c>
      <c r="BN946" s="14">
        <f t="shared" si="1231"/>
        <v>0.81823083522517592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1.3428571428571401</v>
      </c>
      <c r="F947" s="10">
        <f>VLOOKUP(B947,home!$B$2:$E$405,3,FALSE)</f>
        <v>1.17</v>
      </c>
      <c r="G947" s="10">
        <f>VLOOKUP(C947,away!$B$2:$E$405,4,FALSE)</f>
        <v>0.74</v>
      </c>
      <c r="H947" s="10">
        <f>VLOOKUP(A947,away!$A$2:$E$405,3,FALSE)</f>
        <v>1.2</v>
      </c>
      <c r="I947" s="10">
        <f>VLOOKUP(C947,away!$B$2:$E$405,3,FALSE)</f>
        <v>1.06</v>
      </c>
      <c r="J947" s="10">
        <f>VLOOKUP(B947,home!$B$2:$E$405,4,FALSE)</f>
        <v>1.31</v>
      </c>
      <c r="K947" s="12">
        <f t="shared" si="1176"/>
        <v>1.1626457142857118</v>
      </c>
      <c r="L947" s="12">
        <f t="shared" si="1177"/>
        <v>1.66632</v>
      </c>
      <c r="M947" s="13">
        <f t="shared" si="1178"/>
        <v>5.9073921396252331E-2</v>
      </c>
      <c r="N947" s="13">
        <f t="shared" si="1179"/>
        <v>6.8682041537403787E-2</v>
      </c>
      <c r="O947" s="13">
        <f t="shared" si="1180"/>
        <v>9.8436056701003166E-2</v>
      </c>
      <c r="P947" s="13">
        <f t="shared" si="1181"/>
        <v>0.11444625945460665</v>
      </c>
      <c r="Q947" s="13">
        <f t="shared" si="1182"/>
        <v>3.9926440620927886E-2</v>
      </c>
      <c r="R947" s="13">
        <f t="shared" si="1183"/>
        <v>8.2012985001007815E-2</v>
      </c>
      <c r="S947" s="13">
        <f t="shared" si="1184"/>
        <v>5.5430323540287652E-2</v>
      </c>
      <c r="T947" s="13">
        <f t="shared" si="1185"/>
        <v>6.6530226535464546E-2</v>
      </c>
      <c r="U947" s="13">
        <f t="shared" si="1186"/>
        <v>9.5352045527200099E-2</v>
      </c>
      <c r="V947" s="13">
        <f t="shared" si="1187"/>
        <v>1.1931930254322197E-2</v>
      </c>
      <c r="W947" s="13">
        <f t="shared" si="1188"/>
        <v>1.547343502486825E-2</v>
      </c>
      <c r="X947" s="13">
        <f t="shared" si="1189"/>
        <v>2.5783694250638457E-2</v>
      </c>
      <c r="Y947" s="13">
        <f t="shared" si="1190"/>
        <v>2.1481942701861944E-2</v>
      </c>
      <c r="Z947" s="13">
        <f t="shared" si="1191"/>
        <v>4.5553292388959783E-2</v>
      </c>
      <c r="AA947" s="13">
        <f t="shared" si="1192"/>
        <v>5.2962340167628019E-2</v>
      </c>
      <c r="AB947" s="13">
        <f t="shared" si="1193"/>
        <v>3.0788218907217373E-2</v>
      </c>
      <c r="AC947" s="13">
        <f t="shared" si="1194"/>
        <v>1.4447627157258827E-3</v>
      </c>
      <c r="AD947" s="13">
        <f t="shared" si="1195"/>
        <v>4.4975307292353748E-3</v>
      </c>
      <c r="AE947" s="13">
        <f t="shared" si="1196"/>
        <v>7.4943254047394872E-3</v>
      </c>
      <c r="AF947" s="13">
        <f t="shared" si="1197"/>
        <v>6.2439721542127532E-3</v>
      </c>
      <c r="AG947" s="13">
        <f t="shared" si="1198"/>
        <v>3.4681518933359313E-3</v>
      </c>
      <c r="AH947" s="13">
        <f t="shared" si="1199"/>
        <v>1.897659054339287E-2</v>
      </c>
      <c r="AI947" s="13">
        <f t="shared" si="1200"/>
        <v>2.2063051667030487E-2</v>
      </c>
      <c r="AJ947" s="13">
        <f t="shared" si="1201"/>
        <v>1.2825756232368616E-2</v>
      </c>
      <c r="AK947" s="13">
        <f t="shared" si="1202"/>
        <v>4.970603505345542E-3</v>
      </c>
      <c r="AL947" s="13">
        <f t="shared" si="1203"/>
        <v>1.1195985281234177E-4</v>
      </c>
      <c r="AM947" s="13">
        <f t="shared" si="1204"/>
        <v>1.0458069654427594E-3</v>
      </c>
      <c r="AN947" s="13">
        <f t="shared" si="1205"/>
        <v>1.7426490626565783E-3</v>
      </c>
      <c r="AO947" s="13">
        <f t="shared" si="1206"/>
        <v>1.4519054930429551E-3</v>
      </c>
      <c r="AP947" s="13">
        <f t="shared" si="1207"/>
        <v>8.0644638705577897E-4</v>
      </c>
      <c r="AQ947" s="13">
        <f t="shared" si="1208"/>
        <v>3.3594943591969649E-4</v>
      </c>
      <c r="AR947" s="13">
        <f t="shared" si="1209"/>
        <v>6.3242144708532833E-3</v>
      </c>
      <c r="AS947" s="13">
        <f t="shared" si="1210"/>
        <v>7.35282085076125E-3</v>
      </c>
      <c r="AT947" s="13">
        <f t="shared" si="1211"/>
        <v>4.2743628250240962E-3</v>
      </c>
      <c r="AU947" s="13">
        <f t="shared" si="1212"/>
        <v>1.6565232066054773E-3</v>
      </c>
      <c r="AV947" s="13">
        <f t="shared" si="1213"/>
        <v>4.8148740169367074E-4</v>
      </c>
      <c r="AW947" s="13">
        <f t="shared" si="1214"/>
        <v>6.0251188777118083E-6</v>
      </c>
      <c r="AX947" s="13">
        <f t="shared" si="1215"/>
        <v>2.0265049772369518E-4</v>
      </c>
      <c r="AY947" s="13">
        <f t="shared" si="1216"/>
        <v>3.3768057736694769E-4</v>
      </c>
      <c r="AZ947" s="13">
        <f t="shared" si="1217"/>
        <v>2.8134194983904623E-4</v>
      </c>
      <c r="BA947" s="13">
        <f t="shared" si="1218"/>
        <v>1.5626857261859982E-4</v>
      </c>
      <c r="BB947" s="13">
        <f t="shared" si="1219"/>
        <v>6.5098361981456331E-5</v>
      </c>
      <c r="BC947" s="13">
        <f t="shared" si="1220"/>
        <v>2.1694940507388071E-5</v>
      </c>
      <c r="BD947" s="13">
        <f t="shared" si="1221"/>
        <v>1.7563608428453721E-3</v>
      </c>
      <c r="BE947" s="13">
        <f t="shared" si="1222"/>
        <v>2.0420254066734122E-3</v>
      </c>
      <c r="BF947" s="13">
        <f t="shared" si="1223"/>
        <v>1.1870760437656907E-3</v>
      </c>
      <c r="BG947" s="13">
        <f t="shared" si="1224"/>
        <v>4.6004962493847269E-4</v>
      </c>
      <c r="BH947" s="13">
        <f t="shared" si="1225"/>
        <v>1.3371868119836609E-4</v>
      </c>
      <c r="BI947" s="13">
        <f t="shared" si="1226"/>
        <v>3.1093490323043522E-5</v>
      </c>
      <c r="BJ947" s="14">
        <f t="shared" si="1227"/>
        <v>0.26602925309684333</v>
      </c>
      <c r="BK947" s="14">
        <f t="shared" si="1228"/>
        <v>0.24277683779137402</v>
      </c>
      <c r="BL947" s="14">
        <f t="shared" si="1229"/>
        <v>0.44408738109687612</v>
      </c>
      <c r="BM947" s="14">
        <f t="shared" si="1230"/>
        <v>0.53553740420436236</v>
      </c>
      <c r="BN947" s="14">
        <f t="shared" si="1231"/>
        <v>0.46257770471120163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1.3561643835616399</v>
      </c>
      <c r="F948" s="10">
        <f>VLOOKUP(B948,home!$B$2:$E$405,3,FALSE)</f>
        <v>0.65</v>
      </c>
      <c r="G948" s="10">
        <f>VLOOKUP(C948,away!$B$2:$E$405,4,FALSE)</f>
        <v>1.47</v>
      </c>
      <c r="H948" s="10">
        <f>VLOOKUP(A948,away!$A$2:$E$405,3,FALSE)</f>
        <v>1.0958904109589001</v>
      </c>
      <c r="I948" s="10">
        <f>VLOOKUP(C948,away!$B$2:$E$405,3,FALSE)</f>
        <v>0.84</v>
      </c>
      <c r="J948" s="10">
        <f>VLOOKUP(B948,home!$B$2:$E$405,4,FALSE)</f>
        <v>1.37</v>
      </c>
      <c r="K948" s="12">
        <f t="shared" si="1176"/>
        <v>1.2958150684931469</v>
      </c>
      <c r="L948" s="12">
        <f t="shared" si="1177"/>
        <v>1.2611506849315022</v>
      </c>
      <c r="M948" s="13">
        <f t="shared" si="1178"/>
        <v>7.7539658306375089E-2</v>
      </c>
      <c r="N948" s="13">
        <f t="shared" si="1179"/>
        <v>0.10047705763921065</v>
      </c>
      <c r="O948" s="13">
        <f t="shared" si="1180"/>
        <v>9.7789193182439588E-2</v>
      </c>
      <c r="P948" s="13">
        <f t="shared" si="1181"/>
        <v>0.12671671006159252</v>
      </c>
      <c r="Q948" s="13">
        <f t="shared" si="1182"/>
        <v>6.5099842663371821E-2</v>
      </c>
      <c r="R948" s="13">
        <f t="shared" si="1183"/>
        <v>6.1663453980466354E-2</v>
      </c>
      <c r="S948" s="13">
        <f t="shared" si="1184"/>
        <v>5.1770684058822909E-2</v>
      </c>
      <c r="T948" s="13">
        <f t="shared" si="1185"/>
        <v>8.2100711163844389E-2</v>
      </c>
      <c r="U948" s="13">
        <f t="shared" si="1186"/>
        <v>7.9904432843222017E-2</v>
      </c>
      <c r="V948" s="13">
        <f t="shared" si="1187"/>
        <v>9.4005096586996864E-3</v>
      </c>
      <c r="W948" s="13">
        <f t="shared" si="1188"/>
        <v>2.8119119026576749E-2</v>
      </c>
      <c r="X948" s="13">
        <f t="shared" si="1189"/>
        <v>3.5462446220037698E-2</v>
      </c>
      <c r="Y948" s="13">
        <f t="shared" si="1190"/>
        <v>2.2361744169873559E-2</v>
      </c>
      <c r="Z948" s="13">
        <f t="shared" si="1191"/>
        <v>2.5922302407569098E-2</v>
      </c>
      <c r="AA948" s="13">
        <f t="shared" si="1192"/>
        <v>3.3590510069764219E-2</v>
      </c>
      <c r="AB948" s="13">
        <f t="shared" si="1193"/>
        <v>2.1763544553385632E-2</v>
      </c>
      <c r="AC948" s="13">
        <f t="shared" si="1194"/>
        <v>9.6015516678088692E-4</v>
      </c>
      <c r="AD948" s="13">
        <f t="shared" si="1195"/>
        <v>9.1092945368476258E-3</v>
      </c>
      <c r="AE948" s="13">
        <f t="shared" si="1196"/>
        <v>1.1488193044388174E-2</v>
      </c>
      <c r="AF948" s="13">
        <f t="shared" si="1197"/>
        <v>7.2441712632777345E-3</v>
      </c>
      <c r="AG948" s="13">
        <f t="shared" si="1198"/>
        <v>3.0453305168146065E-3</v>
      </c>
      <c r="AH948" s="13">
        <f t="shared" si="1199"/>
        <v>8.1729823590768261E-3</v>
      </c>
      <c r="AI948" s="13">
        <f t="shared" si="1200"/>
        <v>1.0590673695420419E-2</v>
      </c>
      <c r="AJ948" s="13">
        <f t="shared" si="1201"/>
        <v>6.8617772800098906E-3</v>
      </c>
      <c r="AK948" s="13">
        <f t="shared" si="1202"/>
        <v>2.9638647986935788E-3</v>
      </c>
      <c r="AL948" s="13">
        <f t="shared" si="1203"/>
        <v>6.2764116603340953E-5</v>
      </c>
      <c r="AM948" s="13">
        <f t="shared" si="1204"/>
        <v>2.3607922248378914E-3</v>
      </c>
      <c r="AN948" s="13">
        <f t="shared" si="1205"/>
        <v>2.9773147313352714E-3</v>
      </c>
      <c r="AO948" s="13">
        <f t="shared" si="1206"/>
        <v>1.8774212563400653E-3</v>
      </c>
      <c r="AP948" s="13">
        <f t="shared" si="1207"/>
        <v>7.8923703444607808E-4</v>
      </c>
      <c r="AQ948" s="13">
        <f t="shared" si="1208"/>
        <v>2.4883670664124481E-4</v>
      </c>
      <c r="AR948" s="13">
        <f t="shared" si="1209"/>
        <v>2.0614724600165621E-3</v>
      </c>
      <c r="AS948" s="13">
        <f t="shared" si="1210"/>
        <v>2.6712870769730972E-3</v>
      </c>
      <c r="AT948" s="13">
        <f t="shared" si="1211"/>
        <v>1.7307470233063765E-3</v>
      </c>
      <c r="AU948" s="13">
        <f t="shared" si="1212"/>
        <v>7.4757602418335412E-4</v>
      </c>
      <c r="AV948" s="13">
        <f t="shared" si="1213"/>
        <v>2.4218006924524692E-4</v>
      </c>
      <c r="AW948" s="13">
        <f t="shared" si="1214"/>
        <v>2.8491736929681672E-6</v>
      </c>
      <c r="AX948" s="13">
        <f t="shared" si="1215"/>
        <v>5.0985835642106635E-4</v>
      </c>
      <c r="AY948" s="13">
        <f t="shared" si="1216"/>
        <v>6.430082154184778E-4</v>
      </c>
      <c r="AZ948" s="13">
        <f t="shared" si="1217"/>
        <v>4.0546512564579822E-4</v>
      </c>
      <c r="BA948" s="13">
        <f t="shared" si="1218"/>
        <v>1.704508736413453E-4</v>
      </c>
      <c r="BB948" s="13">
        <f t="shared" si="1219"/>
        <v>5.3741059009988904E-5</v>
      </c>
      <c r="BC948" s="13">
        <f t="shared" si="1220"/>
        <v>1.3555114675878339E-5</v>
      </c>
      <c r="BD948" s="13">
        <f t="shared" si="1221"/>
        <v>4.3330456748621874E-4</v>
      </c>
      <c r="BE948" s="13">
        <f t="shared" si="1222"/>
        <v>5.61482587795548E-4</v>
      </c>
      <c r="BF948" s="13">
        <f t="shared" si="1223"/>
        <v>3.6378879898099875E-4</v>
      </c>
      <c r="BG948" s="13">
        <f t="shared" si="1224"/>
        <v>1.5713433582286752E-4</v>
      </c>
      <c r="BH948" s="13">
        <f t="shared" si="1225"/>
        <v>5.0904260034233565E-5</v>
      </c>
      <c r="BI948" s="13">
        <f t="shared" si="1226"/>
        <v>1.3192501440570668E-5</v>
      </c>
      <c r="BJ948" s="14">
        <f t="shared" si="1227"/>
        <v>0.37455759094265617</v>
      </c>
      <c r="BK948" s="14">
        <f t="shared" si="1228"/>
        <v>0.26709348958429291</v>
      </c>
      <c r="BL948" s="14">
        <f t="shared" si="1229"/>
        <v>0.33233350246776372</v>
      </c>
      <c r="BM948" s="14">
        <f t="shared" si="1230"/>
        <v>0.46998081052710033</v>
      </c>
      <c r="BN948" s="14">
        <f t="shared" si="1231"/>
        <v>0.52928591583345597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1.3434343434343401</v>
      </c>
      <c r="F949" s="10">
        <f>VLOOKUP(B949,home!$B$2:$E$405,3,FALSE)</f>
        <v>0.74</v>
      </c>
      <c r="G949" s="10">
        <f>VLOOKUP(C949,away!$B$2:$E$405,4,FALSE)</f>
        <v>0.57999999999999996</v>
      </c>
      <c r="H949" s="10">
        <f>VLOOKUP(A949,away!$A$2:$E$405,3,FALSE)</f>
        <v>0.98989898989898994</v>
      </c>
      <c r="I949" s="10">
        <f>VLOOKUP(C949,away!$B$2:$E$405,3,FALSE)</f>
        <v>1.32</v>
      </c>
      <c r="J949" s="10">
        <f>VLOOKUP(B949,home!$B$2:$E$405,4,FALSE)</f>
        <v>2.2400000000000002</v>
      </c>
      <c r="K949" s="12">
        <f t="shared" si="1176"/>
        <v>0.57660202020201867</v>
      </c>
      <c r="L949" s="12">
        <f t="shared" si="1177"/>
        <v>2.9269333333333343</v>
      </c>
      <c r="M949" s="13">
        <f t="shared" si="1178"/>
        <v>3.0090813488273537E-2</v>
      </c>
      <c r="N949" s="13">
        <f t="shared" si="1179"/>
        <v>1.7350423846860676E-2</v>
      </c>
      <c r="O949" s="13">
        <f t="shared" si="1180"/>
        <v>8.8073805025944127E-2</v>
      </c>
      <c r="P949" s="13">
        <f t="shared" si="1181"/>
        <v>5.0783533904838092E-2</v>
      </c>
      <c r="Q949" s="13">
        <f t="shared" si="1182"/>
        <v>5.0021447207305716E-3</v>
      </c>
      <c r="R949" s="13">
        <f t="shared" si="1183"/>
        <v>0.12889307786196844</v>
      </c>
      <c r="S949" s="13">
        <f t="shared" si="1184"/>
        <v>2.1426533689998688E-2</v>
      </c>
      <c r="T949" s="13">
        <f t="shared" si="1185"/>
        <v>1.4640944121263672E-2</v>
      </c>
      <c r="U949" s="13">
        <f t="shared" si="1186"/>
        <v>7.4320009085267091E-2</v>
      </c>
      <c r="V949" s="13">
        <f t="shared" si="1187"/>
        <v>4.0178932961392761E-3</v>
      </c>
      <c r="W949" s="13">
        <f t="shared" si="1188"/>
        <v>9.6141558377203686E-4</v>
      </c>
      <c r="X949" s="13">
        <f t="shared" si="1189"/>
        <v>2.8139993193285013E-3</v>
      </c>
      <c r="Y949" s="13">
        <f t="shared" si="1190"/>
        <v>4.1181942038599536E-3</v>
      </c>
      <c r="Z949" s="13">
        <f t="shared" si="1191"/>
        <v>0.12575381534337474</v>
      </c>
      <c r="AA949" s="13">
        <f t="shared" si="1192"/>
        <v>7.2509903975101486E-2</v>
      </c>
      <c r="AB949" s="13">
        <f t="shared" si="1193"/>
        <v>2.0904678558348946E-2</v>
      </c>
      <c r="AC949" s="13">
        <f t="shared" si="1194"/>
        <v>4.2380629828690596E-4</v>
      </c>
      <c r="AD949" s="13">
        <f t="shared" si="1195"/>
        <v>1.3858854196416488E-4</v>
      </c>
      <c r="AE949" s="13">
        <f t="shared" si="1196"/>
        <v>4.0563942309297977E-4</v>
      </c>
      <c r="AF949" s="13">
        <f t="shared" si="1197"/>
        <v>5.9363977438247316E-4</v>
      </c>
      <c r="AG949" s="13">
        <f t="shared" si="1198"/>
        <v>5.7918134787751348E-4</v>
      </c>
      <c r="AH949" s="13">
        <f t="shared" si="1199"/>
        <v>9.2018258480592099E-2</v>
      </c>
      <c r="AI949" s="13">
        <f t="shared" si="1200"/>
        <v>5.3057913735380942E-2</v>
      </c>
      <c r="AJ949" s="13">
        <f t="shared" si="1201"/>
        <v>1.529665012376254E-2</v>
      </c>
      <c r="AK949" s="13">
        <f t="shared" si="1202"/>
        <v>2.9400264545616471E-3</v>
      </c>
      <c r="AL949" s="13">
        <f t="shared" si="1203"/>
        <v>2.8609903187262569E-5</v>
      </c>
      <c r="AM949" s="13">
        <f t="shared" si="1204"/>
        <v>1.5982086654677941E-5</v>
      </c>
      <c r="AN949" s="13">
        <f t="shared" si="1205"/>
        <v>4.6778502165798702E-5</v>
      </c>
      <c r="AO949" s="13">
        <f t="shared" si="1206"/>
        <v>6.8458778636240906E-5</v>
      </c>
      <c r="AP949" s="13">
        <f t="shared" si="1207"/>
        <v>6.6791427049900479E-5</v>
      </c>
      <c r="AQ949" s="13">
        <f t="shared" si="1208"/>
        <v>4.8873513553313859E-5</v>
      </c>
      <c r="AR949" s="13">
        <f t="shared" si="1209"/>
        <v>5.3866261604425571E-2</v>
      </c>
      <c r="AS949" s="13">
        <f t="shared" si="1210"/>
        <v>3.1059395261842211E-2</v>
      </c>
      <c r="AT949" s="13">
        <f t="shared" si="1211"/>
        <v>8.9544550271156119E-3</v>
      </c>
      <c r="AU949" s="13">
        <f t="shared" si="1212"/>
        <v>1.7210522861476616E-3</v>
      </c>
      <c r="AV949" s="13">
        <f t="shared" si="1213"/>
        <v>2.4809055626651106E-4</v>
      </c>
      <c r="AW949" s="13">
        <f t="shared" si="1214"/>
        <v>1.3412288226647708E-6</v>
      </c>
      <c r="AX949" s="13">
        <f t="shared" si="1215"/>
        <v>1.5358839086885038E-6</v>
      </c>
      <c r="AY949" s="13">
        <f t="shared" si="1216"/>
        <v>4.4954298084706732E-6</v>
      </c>
      <c r="AZ949" s="13">
        <f t="shared" si="1217"/>
        <v>6.5789116770365517E-6</v>
      </c>
      <c r="BA949" s="13">
        <f t="shared" si="1218"/>
        <v>6.4186786281913964E-6</v>
      </c>
      <c r="BB949" s="13">
        <f t="shared" si="1219"/>
        <v>4.6967611082019187E-6</v>
      </c>
      <c r="BC949" s="13">
        <f t="shared" si="1220"/>
        <v>2.7494213292599617E-6</v>
      </c>
      <c r="BD949" s="13">
        <f t="shared" si="1221"/>
        <v>2.6277159438674449E-2</v>
      </c>
      <c r="BE949" s="13">
        <f t="shared" si="1222"/>
        <v>1.5151463217510229E-2</v>
      </c>
      <c r="BF949" s="13">
        <f t="shared" si="1223"/>
        <v>4.3681821501164869E-3</v>
      </c>
      <c r="BG949" s="13">
        <f t="shared" si="1224"/>
        <v>8.3956755078918818E-4</v>
      </c>
      <c r="BH949" s="13">
        <f t="shared" si="1225"/>
        <v>1.2102408647027668E-4</v>
      </c>
      <c r="BI949" s="13">
        <f t="shared" si="1226"/>
        <v>1.3956546550373066E-5</v>
      </c>
      <c r="BJ949" s="14">
        <f t="shared" si="1227"/>
        <v>4.6877530277652332E-2</v>
      </c>
      <c r="BK949" s="14">
        <f t="shared" si="1228"/>
        <v>0.10677568601053222</v>
      </c>
      <c r="BL949" s="14">
        <f t="shared" si="1229"/>
        <v>0.69063493102683571</v>
      </c>
      <c r="BM949" s="14">
        <f t="shared" si="1230"/>
        <v>0.64984500960879377</v>
      </c>
      <c r="BN949" s="14">
        <f t="shared" si="1231"/>
        <v>0.32019379884861543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</v>
      </c>
      <c r="F950" s="10">
        <f>VLOOKUP(B950,home!$B$2:$E$405,3,FALSE)</f>
        <v>0.83</v>
      </c>
      <c r="G950" s="10">
        <f>VLOOKUP(C950,away!$B$2:$E$405,4,FALSE)</f>
        <v>1.01</v>
      </c>
      <c r="H950" s="10">
        <f>VLOOKUP(A950,away!$A$2:$E$405,3,FALSE)</f>
        <v>1.0857142857142901</v>
      </c>
      <c r="I950" s="10">
        <f>VLOOKUP(C950,away!$B$2:$E$405,3,FALSE)</f>
        <v>0.92</v>
      </c>
      <c r="J950" s="10">
        <f>VLOOKUP(B950,home!$B$2:$E$405,4,FALSE)</f>
        <v>1.18</v>
      </c>
      <c r="K950" s="12">
        <f t="shared" si="1176"/>
        <v>1.2993649999999999</v>
      </c>
      <c r="L950" s="12">
        <f t="shared" si="1177"/>
        <v>1.1786514285714333</v>
      </c>
      <c r="M950" s="13">
        <f t="shared" si="1178"/>
        <v>8.390950111698843E-2</v>
      </c>
      <c r="N950" s="13">
        <f t="shared" si="1179"/>
        <v>0.10902906891887565</v>
      </c>
      <c r="O950" s="13">
        <f t="shared" si="1180"/>
        <v>9.89000533622547E-2</v>
      </c>
      <c r="P950" s="13">
        <f t="shared" si="1181"/>
        <v>0.12850726783704605</v>
      </c>
      <c r="Q950" s="13">
        <f t="shared" si="1182"/>
        <v>7.0834278067887432E-2</v>
      </c>
      <c r="R950" s="13">
        <f t="shared" si="1183"/>
        <v>5.8284344590606253E-2</v>
      </c>
      <c r="S950" s="13">
        <f t="shared" si="1184"/>
        <v>4.9202169203455159E-2</v>
      </c>
      <c r="T950" s="13">
        <f t="shared" si="1185"/>
        <v>8.3488923036541679E-2</v>
      </c>
      <c r="U950" s="13">
        <f t="shared" si="1186"/>
        <v>7.5732637408973069E-2</v>
      </c>
      <c r="V950" s="13">
        <f t="shared" si="1187"/>
        <v>8.3725604527941644E-3</v>
      </c>
      <c r="W950" s="13">
        <f t="shared" si="1188"/>
        <v>3.0679860573893502E-2</v>
      </c>
      <c r="X950" s="13">
        <f t="shared" si="1189"/>
        <v>3.6160861493791968E-2</v>
      </c>
      <c r="Y950" s="13">
        <f t="shared" si="1190"/>
        <v>2.1310525529015825E-2</v>
      </c>
      <c r="Z950" s="13">
        <f t="shared" si="1191"/>
        <v>2.2898975338355908E-2</v>
      </c>
      <c r="AA950" s="13">
        <f t="shared" si="1192"/>
        <v>2.975412709052282E-2</v>
      </c>
      <c r="AB950" s="13">
        <f t="shared" si="1193"/>
        <v>1.9330735673488593E-2</v>
      </c>
      <c r="AC950" s="13">
        <f t="shared" si="1194"/>
        <v>8.0141019064172215E-4</v>
      </c>
      <c r="AD950" s="13">
        <f t="shared" si="1195"/>
        <v>9.9660842586492861E-3</v>
      </c>
      <c r="AE950" s="13">
        <f t="shared" si="1196"/>
        <v>1.1746539448720256E-2</v>
      </c>
      <c r="AF950" s="13">
        <f t="shared" si="1197"/>
        <v>6.9225377510024142E-3</v>
      </c>
      <c r="AG950" s="13">
        <f t="shared" si="1198"/>
        <v>2.7197530031862231E-3</v>
      </c>
      <c r="AH950" s="13">
        <f t="shared" si="1199"/>
        <v>6.7474774988438039E-3</v>
      </c>
      <c r="AI950" s="13">
        <f t="shared" si="1200"/>
        <v>8.7674361002851777E-3</v>
      </c>
      <c r="AJ950" s="13">
        <f t="shared" si="1201"/>
        <v>5.6960498042235254E-3</v>
      </c>
      <c r="AK950" s="13">
        <f t="shared" si="1202"/>
        <v>2.4670825846216321E-3</v>
      </c>
      <c r="AL950" s="13">
        <f t="shared" si="1203"/>
        <v>4.909433742076343E-5</v>
      </c>
      <c r="AM950" s="13">
        <f t="shared" si="1204"/>
        <v>2.5899162145479665E-3</v>
      </c>
      <c r="AN950" s="13">
        <f t="shared" si="1205"/>
        <v>3.0526084461572796E-3</v>
      </c>
      <c r="AO950" s="13">
        <f t="shared" si="1206"/>
        <v>1.7989806529662507E-3</v>
      </c>
      <c r="AP950" s="13">
        <f t="shared" si="1207"/>
        <v>7.0679037219701355E-4</v>
      </c>
      <c r="AQ950" s="13">
        <f t="shared" si="1208"/>
        <v>2.082648704726363E-4</v>
      </c>
      <c r="AR950" s="13">
        <f t="shared" si="1209"/>
        <v>1.5905847986531693E-3</v>
      </c>
      <c r="AS950" s="13">
        <f t="shared" si="1210"/>
        <v>2.0667502169019747E-3</v>
      </c>
      <c r="AT950" s="13">
        <f t="shared" si="1211"/>
        <v>1.3427314477924175E-3</v>
      </c>
      <c r="AU950" s="13">
        <f t="shared" si="1212"/>
        <v>5.815660825535978E-4</v>
      </c>
      <c r="AV950" s="13">
        <f t="shared" si="1213"/>
        <v>1.8891665321431398E-4</v>
      </c>
      <c r="AW950" s="13">
        <f t="shared" si="1214"/>
        <v>2.0885527741953264E-6</v>
      </c>
      <c r="AX950" s="13">
        <f t="shared" si="1215"/>
        <v>5.608744136860193E-4</v>
      </c>
      <c r="AY950" s="13">
        <f t="shared" si="1216"/>
        <v>6.6107542894019175E-4</v>
      </c>
      <c r="AZ950" s="13">
        <f t="shared" si="1217"/>
        <v>3.8958874935691507E-4</v>
      </c>
      <c r="BA950" s="13">
        <f t="shared" si="1218"/>
        <v>1.5306311199496196E-4</v>
      </c>
      <c r="BB950" s="13">
        <f t="shared" si="1219"/>
        <v>4.5102013903612808E-5</v>
      </c>
      <c r="BC950" s="13">
        <f t="shared" si="1220"/>
        <v>1.0631910623788369E-5</v>
      </c>
      <c r="BD950" s="13">
        <f t="shared" si="1221"/>
        <v>3.1245750753276059E-4</v>
      </c>
      <c r="BE950" s="13">
        <f t="shared" si="1222"/>
        <v>4.0599634927530534E-4</v>
      </c>
      <c r="BF950" s="13">
        <f t="shared" si="1223"/>
        <v>2.637687231880536E-4</v>
      </c>
      <c r="BG950" s="13">
        <f t="shared" si="1224"/>
        <v>1.1424394900174836E-4</v>
      </c>
      <c r="BH950" s="13">
        <f t="shared" si="1225"/>
        <v>3.7111147198664198E-5</v>
      </c>
      <c r="BI950" s="13">
        <f t="shared" si="1226"/>
        <v>9.6441851559584648E-6</v>
      </c>
      <c r="BJ950" s="14">
        <f t="shared" si="1227"/>
        <v>0.39303532826641085</v>
      </c>
      <c r="BK950" s="14">
        <f t="shared" si="1228"/>
        <v>0.2715030785672865</v>
      </c>
      <c r="BL950" s="14">
        <f t="shared" si="1229"/>
        <v>0.31259371517428752</v>
      </c>
      <c r="BM950" s="14">
        <f t="shared" si="1230"/>
        <v>0.44990759657651619</v>
      </c>
      <c r="BN950" s="14">
        <f t="shared" si="1231"/>
        <v>0.54946451389365858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</v>
      </c>
      <c r="F951" s="10">
        <f>VLOOKUP(B951,home!$B$2:$E$405,3,FALSE)</f>
        <v>0.73</v>
      </c>
      <c r="G951" s="10">
        <f>VLOOKUP(C951,away!$B$2:$E$405,4,FALSE)</f>
        <v>1.01</v>
      </c>
      <c r="H951" s="10">
        <f>VLOOKUP(A951,away!$A$2:$E$405,3,FALSE)</f>
        <v>1.0857142857142901</v>
      </c>
      <c r="I951" s="10">
        <f>VLOOKUP(C951,away!$B$2:$E$405,3,FALSE)</f>
        <v>0.83</v>
      </c>
      <c r="J951" s="10">
        <f>VLOOKUP(B951,home!$B$2:$E$405,4,FALSE)</f>
        <v>1.84</v>
      </c>
      <c r="K951" s="12">
        <f t="shared" si="1176"/>
        <v>1.1428149999999999</v>
      </c>
      <c r="L951" s="12">
        <f t="shared" si="1177"/>
        <v>1.6581028571428638</v>
      </c>
      <c r="M951" s="13">
        <f t="shared" si="1178"/>
        <v>6.0754273282119645E-2</v>
      </c>
      <c r="N951" s="13">
        <f t="shared" si="1179"/>
        <v>6.9430894820905559E-2</v>
      </c>
      <c r="O951" s="13">
        <f t="shared" si="1180"/>
        <v>0.10073683411272093</v>
      </c>
      <c r="P951" s="13">
        <f t="shared" si="1181"/>
        <v>0.11512356507652916</v>
      </c>
      <c r="Q951" s="13">
        <f t="shared" si="1182"/>
        <v>3.9673334032376606E-2</v>
      </c>
      <c r="R951" s="13">
        <f t="shared" si="1183"/>
        <v>8.3516016230914647E-2</v>
      </c>
      <c r="S951" s="13">
        <f t="shared" si="1184"/>
        <v>5.4537049494386848E-2</v>
      </c>
      <c r="T951" s="13">
        <f t="shared" si="1185"/>
        <v>6.5782468511466866E-2</v>
      </c>
      <c r="U951" s="13">
        <f t="shared" si="1186"/>
        <v>9.5443356088932715E-2</v>
      </c>
      <c r="V951" s="13">
        <f t="shared" si="1187"/>
        <v>1.1482501974971247E-2</v>
      </c>
      <c r="W951" s="13">
        <f t="shared" si="1188"/>
        <v>1.5113093744070152E-2</v>
      </c>
      <c r="X951" s="13">
        <f t="shared" si="1189"/>
        <v>2.5059063917310657E-2</v>
      </c>
      <c r="Y951" s="13">
        <f t="shared" si="1190"/>
        <v>2.0775252739309226E-2</v>
      </c>
      <c r="Z951" s="13">
        <f t="shared" si="1191"/>
        <v>4.6159381709889792E-2</v>
      </c>
      <c r="AA951" s="13">
        <f t="shared" si="1192"/>
        <v>5.2751633808787703E-2</v>
      </c>
      <c r="AB951" s="13">
        <f t="shared" si="1193"/>
        <v>3.0142679195594872E-2</v>
      </c>
      <c r="AC951" s="13">
        <f t="shared" si="1194"/>
        <v>1.3598905187485215E-3</v>
      </c>
      <c r="AD951" s="13">
        <f t="shared" si="1195"/>
        <v>4.3178675567823862E-3</v>
      </c>
      <c r="AE951" s="13">
        <f t="shared" si="1196"/>
        <v>7.1594685326653506E-3</v>
      </c>
      <c r="AF951" s="13">
        <f t="shared" si="1197"/>
        <v>5.9355676148184237E-3</v>
      </c>
      <c r="AG951" s="13">
        <f t="shared" si="1198"/>
        <v>3.2805938736316944E-3</v>
      </c>
      <c r="AH951" s="13">
        <f t="shared" si="1199"/>
        <v>1.9134250674279075E-2</v>
      </c>
      <c r="AI951" s="13">
        <f t="shared" si="1200"/>
        <v>2.1866908684326239E-2</v>
      </c>
      <c r="AJ951" s="13">
        <f t="shared" si="1201"/>
        <v>1.2494915624039151E-2</v>
      </c>
      <c r="AK951" s="13">
        <f t="shared" si="1202"/>
        <v>4.7597923329620985E-3</v>
      </c>
      <c r="AL951" s="13">
        <f t="shared" si="1203"/>
        <v>1.0307452376567267E-4</v>
      </c>
      <c r="AM951" s="13">
        <f t="shared" si="1204"/>
        <v>9.8690476238085141E-4</v>
      </c>
      <c r="AN951" s="13">
        <f t="shared" si="1205"/>
        <v>1.6363896062315884E-3</v>
      </c>
      <c r="AO951" s="13">
        <f t="shared" si="1206"/>
        <v>1.3566511407457416E-3</v>
      </c>
      <c r="AP951" s="13">
        <f t="shared" si="1207"/>
        <v>7.4982237753887996E-4</v>
      </c>
      <c r="AQ951" s="13">
        <f t="shared" si="1208"/>
        <v>3.1082065663671788E-4</v>
      </c>
      <c r="AR951" s="13">
        <f t="shared" si="1209"/>
        <v>6.3453111424619851E-3</v>
      </c>
      <c r="AS951" s="13">
        <f t="shared" si="1210"/>
        <v>7.2515167532726929E-3</v>
      </c>
      <c r="AT951" s="13">
        <f t="shared" si="1211"/>
        <v>4.1435710591956679E-3</v>
      </c>
      <c r="AU951" s="13">
        <f t="shared" si="1212"/>
        <v>1.5784450533382318E-3</v>
      </c>
      <c r="AV951" s="13">
        <f t="shared" si="1213"/>
        <v>4.5096767090768323E-4</v>
      </c>
      <c r="AW951" s="13">
        <f t="shared" si="1214"/>
        <v>5.4254558766988772E-6</v>
      </c>
      <c r="AX951" s="13">
        <f t="shared" si="1215"/>
        <v>1.8797492767004512E-4</v>
      </c>
      <c r="AY951" s="13">
        <f t="shared" si="1216"/>
        <v>3.1168176464092497E-4</v>
      </c>
      <c r="AZ951" s="13">
        <f t="shared" si="1217"/>
        <v>2.5840021223522369E-4</v>
      </c>
      <c r="BA951" s="13">
        <f t="shared" si="1218"/>
        <v>1.4281804339784894E-4</v>
      </c>
      <c r="BB951" s="13">
        <f t="shared" si="1219"/>
        <v>5.9201751452381695E-5</v>
      </c>
      <c r="BC951" s="13">
        <f t="shared" si="1220"/>
        <v>1.9632518646211171E-5</v>
      </c>
      <c r="BD951" s="13">
        <f t="shared" si="1221"/>
        <v>1.7535297557961095E-3</v>
      </c>
      <c r="BE951" s="13">
        <f t="shared" si="1222"/>
        <v>2.0039601078701307E-3</v>
      </c>
      <c r="BF951" s="13">
        <f t="shared" si="1223"/>
        <v>1.1450778353378022E-3</v>
      </c>
      <c r="BG951" s="13">
        <f t="shared" si="1224"/>
        <v>4.3620404213052334E-4</v>
      </c>
      <c r="BH951" s="13">
        <f t="shared" si="1225"/>
        <v>1.2462513060184862E-4</v>
      </c>
      <c r="BI951" s="13">
        <f t="shared" si="1226"/>
        <v>2.8484693725750287E-5</v>
      </c>
      <c r="BJ951" s="14">
        <f t="shared" si="1227"/>
        <v>0.26254790310491338</v>
      </c>
      <c r="BK951" s="14">
        <f t="shared" si="1228"/>
        <v>0.24367203663516199</v>
      </c>
      <c r="BL951" s="14">
        <f t="shared" si="1229"/>
        <v>0.44610807999719587</v>
      </c>
      <c r="BM951" s="14">
        <f t="shared" si="1230"/>
        <v>0.5289462275828305</v>
      </c>
      <c r="BN951" s="14">
        <f t="shared" si="1231"/>
        <v>0.46923491755556657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1.6111111111111101</v>
      </c>
      <c r="F952" s="10">
        <f>VLOOKUP(B952,home!$B$2:$E$405,3,FALSE)</f>
        <v>0.85</v>
      </c>
      <c r="G952" s="10">
        <f>VLOOKUP(C952,away!$B$2:$E$405,4,FALSE)</f>
        <v>1.55</v>
      </c>
      <c r="H952" s="10">
        <f>VLOOKUP(A952,away!$A$2:$E$405,3,FALSE)</f>
        <v>1.4652777777777799</v>
      </c>
      <c r="I952" s="10">
        <f>VLOOKUP(C952,away!$B$2:$E$405,3,FALSE)</f>
        <v>0.78</v>
      </c>
      <c r="J952" s="10">
        <f>VLOOKUP(B952,home!$B$2:$E$405,4,FALSE)</f>
        <v>1.71</v>
      </c>
      <c r="K952" s="12">
        <f t="shared" si="1176"/>
        <v>2.1226388888888876</v>
      </c>
      <c r="L952" s="12">
        <f t="shared" si="1177"/>
        <v>1.9543875000000028</v>
      </c>
      <c r="M952" s="13">
        <f t="shared" si="1178"/>
        <v>1.6957816705554119E-2</v>
      </c>
      <c r="N952" s="13">
        <f t="shared" si="1179"/>
        <v>3.5995321209858808E-2</v>
      </c>
      <c r="O952" s="13">
        <f t="shared" si="1180"/>
        <v>3.3142144996626197E-2</v>
      </c>
      <c r="P952" s="13">
        <f t="shared" si="1181"/>
        <v>7.0348805831033034E-2</v>
      </c>
      <c r="Q952" s="13">
        <f t="shared" si="1182"/>
        <v>3.8202534309046667E-2</v>
      </c>
      <c r="R952" s="13">
        <f t="shared" si="1183"/>
        <v>3.2386296952296945E-2</v>
      </c>
      <c r="S952" s="13">
        <f t="shared" si="1184"/>
        <v>7.2959782615050345E-2</v>
      </c>
      <c r="T952" s="13">
        <f t="shared" si="1185"/>
        <v>7.4662555521922039E-2</v>
      </c>
      <c r="U952" s="13">
        <f t="shared" si="1186"/>
        <v>6.8744413378049166E-2</v>
      </c>
      <c r="V952" s="13">
        <f t="shared" si="1187"/>
        <v>3.3630073374163169E-2</v>
      </c>
      <c r="W952" s="13">
        <f t="shared" si="1188"/>
        <v>2.7030061659498138E-2</v>
      </c>
      <c r="X952" s="13">
        <f t="shared" si="1189"/>
        <v>5.2827214631552488E-2</v>
      </c>
      <c r="Y952" s="13">
        <f t="shared" si="1190"/>
        <v>5.1622423967861743E-2</v>
      </c>
      <c r="Z952" s="13">
        <f t="shared" si="1191"/>
        <v>2.1098457978285773E-2</v>
      </c>
      <c r="AA952" s="13">
        <f t="shared" si="1192"/>
        <v>4.4784407400297405E-2</v>
      </c>
      <c r="AB952" s="13">
        <f t="shared" si="1193"/>
        <v>4.7530562381857287E-2</v>
      </c>
      <c r="AC952" s="13">
        <f t="shared" si="1194"/>
        <v>8.7195610988778094E-3</v>
      </c>
      <c r="AD952" s="13">
        <f t="shared" si="1195"/>
        <v>1.4343765011878815E-2</v>
      </c>
      <c r="AE952" s="13">
        <f t="shared" si="1196"/>
        <v>2.8033275042153347E-2</v>
      </c>
      <c r="AF952" s="13">
        <f t="shared" si="1197"/>
        <v>2.7393941163223287E-2</v>
      </c>
      <c r="AG952" s="13">
        <f t="shared" si="1198"/>
        <v>1.7846125395046371E-2</v>
      </c>
      <c r="AH952" s="13">
        <f t="shared" si="1199"/>
        <v>1.0308640635509262E-2</v>
      </c>
      <c r="AI952" s="13">
        <f t="shared" si="1200"/>
        <v>2.1881521504512218E-2</v>
      </c>
      <c r="AJ952" s="13">
        <f t="shared" si="1201"/>
        <v>2.3223284246768061E-2</v>
      </c>
      <c r="AK952" s="13">
        <f t="shared" si="1202"/>
        <v>1.6431548756636855E-2</v>
      </c>
      <c r="AL952" s="13">
        <f t="shared" si="1203"/>
        <v>1.4469096377858032E-3</v>
      </c>
      <c r="AM952" s="13">
        <f t="shared" si="1204"/>
        <v>6.0893266854595484E-3</v>
      </c>
      <c r="AN952" s="13">
        <f t="shared" si="1205"/>
        <v>1.1900903957478589E-2</v>
      </c>
      <c r="AO952" s="13">
        <f t="shared" si="1206"/>
        <v>1.1629488966598364E-2</v>
      </c>
      <c r="AP952" s="13">
        <f t="shared" si="1207"/>
        <v>7.5761759559025959E-3</v>
      </c>
      <c r="AQ952" s="13">
        <f t="shared" si="1208"/>
        <v>3.7016958965041514E-3</v>
      </c>
      <c r="AR952" s="13">
        <f t="shared" si="1209"/>
        <v>4.0294156800062767E-3</v>
      </c>
      <c r="AS952" s="13">
        <f t="shared" si="1210"/>
        <v>8.5529944218799836E-3</v>
      </c>
      <c r="AT952" s="13">
        <f t="shared" si="1211"/>
        <v>9.0774592881660947E-3</v>
      </c>
      <c r="AU952" s="13">
        <f t="shared" si="1212"/>
        <v>6.42272269912233E-3</v>
      </c>
      <c r="AV952" s="13">
        <f t="shared" si="1213"/>
        <v>3.4082802434266153E-3</v>
      </c>
      <c r="AW952" s="13">
        <f t="shared" si="1214"/>
        <v>1.6673458835965194E-4</v>
      </c>
      <c r="AX952" s="13">
        <f t="shared" si="1215"/>
        <v>2.1542402716175513E-3</v>
      </c>
      <c r="AY952" s="13">
        <f t="shared" si="1216"/>
        <v>4.2102202588459522E-3</v>
      </c>
      <c r="AZ952" s="13">
        <f t="shared" si="1217"/>
        <v>4.1142009230676546E-3</v>
      </c>
      <c r="BA952" s="13">
        <f t="shared" si="1218"/>
        <v>2.680247618843965E-3</v>
      </c>
      <c r="BB952" s="13">
        <f t="shared" si="1219"/>
        <v>1.3095606107933542E-3</v>
      </c>
      <c r="BC952" s="13">
        <f t="shared" si="1220"/>
        <v>5.1187777764537994E-4</v>
      </c>
      <c r="BD952" s="13">
        <f t="shared" si="1221"/>
        <v>1.3125066062180464E-3</v>
      </c>
      <c r="BE952" s="13">
        <f t="shared" si="1222"/>
        <v>2.785977564281999E-3</v>
      </c>
      <c r="BF952" s="13">
        <f t="shared" si="1223"/>
        <v>2.9568121607584565E-3</v>
      </c>
      <c r="BG952" s="13">
        <f t="shared" si="1224"/>
        <v>2.0920814931884935E-3</v>
      </c>
      <c r="BH952" s="13">
        <f t="shared" si="1225"/>
        <v>1.1101833840416575E-3</v>
      </c>
      <c r="BI952" s="13">
        <f t="shared" si="1226"/>
        <v>4.7130368495301765E-4</v>
      </c>
      <c r="BJ952" s="14">
        <f t="shared" si="1227"/>
        <v>0.42383515683479883</v>
      </c>
      <c r="BK952" s="14">
        <f t="shared" si="1228"/>
        <v>0.20827316952131023</v>
      </c>
      <c r="BL952" s="14">
        <f t="shared" si="1229"/>
        <v>0.3406525574785963</v>
      </c>
      <c r="BM952" s="14">
        <f t="shared" si="1230"/>
        <v>0.76278293613808934</v>
      </c>
      <c r="BN952" s="14">
        <f t="shared" si="1231"/>
        <v>0.22703292000441574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1.6111111111111101</v>
      </c>
      <c r="F953" s="10">
        <f>VLOOKUP(B953,home!$B$2:$E$405,3,FALSE)</f>
        <v>1.24</v>
      </c>
      <c r="G953" s="10">
        <f>VLOOKUP(C953,away!$B$2:$E$405,4,FALSE)</f>
        <v>1.1599999999999999</v>
      </c>
      <c r="H953" s="10">
        <f>VLOOKUP(A953,away!$A$2:$E$405,3,FALSE)</f>
        <v>1.4652777777777799</v>
      </c>
      <c r="I953" s="10">
        <f>VLOOKUP(C953,away!$B$2:$E$405,3,FALSE)</f>
        <v>0.85</v>
      </c>
      <c r="J953" s="10">
        <f>VLOOKUP(B953,home!$B$2:$E$405,4,FALSE)</f>
        <v>0.94</v>
      </c>
      <c r="K953" s="12">
        <f t="shared" si="1176"/>
        <v>2.3174222222222207</v>
      </c>
      <c r="L953" s="12">
        <f t="shared" si="1177"/>
        <v>1.1707569444444461</v>
      </c>
      <c r="M953" s="13">
        <f t="shared" si="1178"/>
        <v>3.05564597684795E-2</v>
      </c>
      <c r="N953" s="13">
        <f t="shared" si="1179"/>
        <v>7.0812218899913654E-2</v>
      </c>
      <c r="O953" s="13">
        <f t="shared" si="1180"/>
        <v>3.5774187471584701E-2</v>
      </c>
      <c r="P953" s="13">
        <f t="shared" si="1181"/>
        <v>8.2903897028594145E-2</v>
      </c>
      <c r="Q953" s="13">
        <f t="shared" si="1182"/>
        <v>8.2050904841762126E-2</v>
      </c>
      <c r="R953" s="13">
        <f t="shared" si="1183"/>
        <v>2.094143920710765E-2</v>
      </c>
      <c r="S953" s="13">
        <f t="shared" si="1184"/>
        <v>5.6232431657688653E-2</v>
      </c>
      <c r="T953" s="13">
        <f t="shared" si="1185"/>
        <v>9.606166664144343E-2</v>
      </c>
      <c r="U953" s="13">
        <f t="shared" si="1186"/>
        <v>4.8530156583866953E-2</v>
      </c>
      <c r="V953" s="13">
        <f t="shared" si="1187"/>
        <v>1.6951817350347221E-2</v>
      </c>
      <c r="W953" s="13">
        <f t="shared" si="1188"/>
        <v>6.3382196744580122E-2</v>
      </c>
      <c r="X953" s="13">
        <f t="shared" si="1189"/>
        <v>7.4205146992861334E-2</v>
      </c>
      <c r="Y953" s="13">
        <f t="shared" si="1190"/>
        <v>4.343809557770667E-2</v>
      </c>
      <c r="Z953" s="13">
        <f t="shared" si="1191"/>
        <v>8.1724451261274908E-3</v>
      </c>
      <c r="AA953" s="13">
        <f t="shared" si="1192"/>
        <v>1.893900594517953E-2</v>
      </c>
      <c r="AB953" s="13">
        <f t="shared" si="1193"/>
        <v>2.1944836622078901E-2</v>
      </c>
      <c r="AC953" s="13">
        <f t="shared" si="1194"/>
        <v>2.8745389082802711E-3</v>
      </c>
      <c r="AD953" s="13">
        <f t="shared" si="1195"/>
        <v>3.6720827807287706E-2</v>
      </c>
      <c r="AE953" s="13">
        <f t="shared" si="1196"/>
        <v>4.2991164161130802E-2</v>
      </c>
      <c r="AF953" s="13">
        <f t="shared" si="1197"/>
        <v>2.5166101995697542E-2</v>
      </c>
      <c r="AG953" s="13">
        <f t="shared" si="1198"/>
        <v>9.8211295586867094E-3</v>
      </c>
      <c r="AH953" s="13">
        <f t="shared" si="1199"/>
        <v>2.3919867211262321E-3</v>
      </c>
      <c r="AI953" s="13">
        <f t="shared" si="1200"/>
        <v>5.543243182798396E-3</v>
      </c>
      <c r="AJ953" s="13">
        <f t="shared" si="1201"/>
        <v>6.423017467499419E-3</v>
      </c>
      <c r="AK953" s="13">
        <f t="shared" si="1202"/>
        <v>4.9616144709682146E-3</v>
      </c>
      <c r="AL953" s="13">
        <f t="shared" si="1203"/>
        <v>3.1196084816420262E-4</v>
      </c>
      <c r="AM953" s="13">
        <f t="shared" si="1204"/>
        <v>1.7019532475800844E-2</v>
      </c>
      <c r="AN953" s="13">
        <f t="shared" si="1205"/>
        <v>1.9925735837241613E-2</v>
      </c>
      <c r="AO953" s="13">
        <f t="shared" si="1206"/>
        <v>1.1664096802308095E-2</v>
      </c>
      <c r="AP953" s="13">
        <f t="shared" si="1207"/>
        <v>4.5519407773248199E-3</v>
      </c>
      <c r="AQ953" s="13">
        <f t="shared" si="1208"/>
        <v>1.3323040689382207E-3</v>
      </c>
      <c r="AR953" s="13">
        <f t="shared" si="1209"/>
        <v>5.6008701295548707E-4</v>
      </c>
      <c r="AS953" s="13">
        <f t="shared" si="1210"/>
        <v>1.2979580902011106E-3</v>
      </c>
      <c r="AT953" s="13">
        <f t="shared" si="1211"/>
        <v>1.5039584608725839E-3</v>
      </c>
      <c r="AU953" s="13">
        <f t="shared" si="1212"/>
        <v>1.1617689195084181E-3</v>
      </c>
      <c r="AV953" s="13">
        <f t="shared" si="1213"/>
        <v>6.730772777889764E-4</v>
      </c>
      <c r="AW953" s="13">
        <f t="shared" si="1214"/>
        <v>2.3510913376159777E-5</v>
      </c>
      <c r="AX953" s="13">
        <f t="shared" si="1215"/>
        <v>6.5735737952089405E-3</v>
      </c>
      <c r="AY953" s="13">
        <f t="shared" si="1216"/>
        <v>7.6960571705588987E-3</v>
      </c>
      <c r="AZ953" s="13">
        <f t="shared" si="1217"/>
        <v>4.5051061886366541E-3</v>
      </c>
      <c r="BA953" s="13">
        <f t="shared" si="1218"/>
        <v>1.7581281186020042E-3</v>
      </c>
      <c r="BB953" s="13">
        <f t="shared" si="1219"/>
        <v>5.1458517601908637E-4</v>
      </c>
      <c r="BC953" s="13">
        <f t="shared" si="1220"/>
        <v>1.2049083366650252E-4</v>
      </c>
      <c r="BD953" s="13">
        <f t="shared" si="1221"/>
        <v>1.0928762665179728E-4</v>
      </c>
      <c r="BE953" s="13">
        <f t="shared" si="1222"/>
        <v>2.5326557461680045E-4</v>
      </c>
      <c r="BF953" s="13">
        <f t="shared" si="1223"/>
        <v>2.9346163537042675E-4</v>
      </c>
      <c r="BG953" s="13">
        <f t="shared" si="1224"/>
        <v>2.266915050590338E-4</v>
      </c>
      <c r="BH953" s="13">
        <f t="shared" si="1225"/>
        <v>1.3133498285320143E-4</v>
      </c>
      <c r="BI953" s="13">
        <f t="shared" si="1226"/>
        <v>6.0871721563836676E-5</v>
      </c>
      <c r="BJ953" s="14">
        <f t="shared" si="1227"/>
        <v>0.62031100446537579</v>
      </c>
      <c r="BK953" s="14">
        <f t="shared" si="1228"/>
        <v>0.1975271627321129</v>
      </c>
      <c r="BL953" s="14">
        <f t="shared" si="1229"/>
        <v>0.17172125047965164</v>
      </c>
      <c r="BM953" s="14">
        <f t="shared" si="1230"/>
        <v>0.66702020932864337</v>
      </c>
      <c r="BN953" s="14">
        <f t="shared" si="1231"/>
        <v>0.32303910721744178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1.6111111111111101</v>
      </c>
      <c r="F954" s="10">
        <f>VLOOKUP(B954,home!$B$2:$E$405,3,FALSE)</f>
        <v>1.4</v>
      </c>
      <c r="G954" s="10">
        <f>VLOOKUP(C954,away!$B$2:$E$405,4,FALSE)</f>
        <v>1.06</v>
      </c>
      <c r="H954" s="10">
        <f>VLOOKUP(A954,away!$A$2:$E$405,3,FALSE)</f>
        <v>1.4652777777777799</v>
      </c>
      <c r="I954" s="10">
        <f>VLOOKUP(C954,away!$B$2:$E$405,3,FALSE)</f>
        <v>0.98</v>
      </c>
      <c r="J954" s="10">
        <f>VLOOKUP(B954,home!$B$2:$E$405,4,FALSE)</f>
        <v>0.77</v>
      </c>
      <c r="K954" s="12">
        <f t="shared" si="1176"/>
        <v>2.3908888888888873</v>
      </c>
      <c r="L954" s="12">
        <f t="shared" si="1177"/>
        <v>1.1056986111111127</v>
      </c>
      <c r="M954" s="13">
        <f t="shared" si="1178"/>
        <v>3.030060802004484E-2</v>
      </c>
      <c r="N954" s="13">
        <f t="shared" si="1179"/>
        <v>7.2445387041702711E-2</v>
      </c>
      <c r="O954" s="13">
        <f t="shared" si="1180"/>
        <v>3.3503340203585821E-2</v>
      </c>
      <c r="P954" s="13">
        <f t="shared" si="1181"/>
        <v>8.0102763833417676E-2</v>
      </c>
      <c r="Q954" s="13">
        <f t="shared" si="1182"/>
        <v>8.6604435464631022E-2</v>
      </c>
      <c r="R954" s="13">
        <f t="shared" si="1183"/>
        <v>1.8522298365343977E-2</v>
      </c>
      <c r="S954" s="13">
        <f t="shared" si="1184"/>
        <v>5.2939967157652409E-2</v>
      </c>
      <c r="T954" s="13">
        <f t="shared" si="1185"/>
        <v>9.5758404009304493E-2</v>
      </c>
      <c r="U954" s="13">
        <f t="shared" si="1186"/>
        <v>4.4284757358385711E-2</v>
      </c>
      <c r="V954" s="13">
        <f t="shared" si="1187"/>
        <v>1.5550247865114343E-2</v>
      </c>
      <c r="W954" s="13">
        <f t="shared" si="1188"/>
        <v>6.9020527493626999E-2</v>
      </c>
      <c r="X954" s="13">
        <f t="shared" si="1189"/>
        <v>7.6315901387859722E-2</v>
      </c>
      <c r="Y954" s="13">
        <f t="shared" si="1190"/>
        <v>4.2191193085124583E-2</v>
      </c>
      <c r="Z954" s="13">
        <f t="shared" si="1191"/>
        <v>6.8266931923821553E-3</v>
      </c>
      <c r="AA954" s="13">
        <f t="shared" si="1192"/>
        <v>1.6321864901519899E-2</v>
      </c>
      <c r="AB954" s="13">
        <f t="shared" si="1193"/>
        <v>1.9511882719494729E-2</v>
      </c>
      <c r="AC954" s="13">
        <f t="shared" si="1194"/>
        <v>2.5692921563371467E-3</v>
      </c>
      <c r="AD954" s="13">
        <f t="shared" si="1195"/>
        <v>4.1255103072440694E-2</v>
      </c>
      <c r="AE954" s="13">
        <f t="shared" si="1196"/>
        <v>4.5615710168443471E-2</v>
      </c>
      <c r="AF954" s="13">
        <f t="shared" si="1197"/>
        <v>2.5218613689047511E-2</v>
      </c>
      <c r="AG954" s="13">
        <f t="shared" si="1198"/>
        <v>9.2947287100425078E-3</v>
      </c>
      <c r="AH954" s="13">
        <f t="shared" si="1199"/>
        <v>1.8870662953246597E-3</v>
      </c>
      <c r="AI954" s="13">
        <f t="shared" si="1200"/>
        <v>4.5117658380884433E-3</v>
      </c>
      <c r="AJ954" s="13">
        <f t="shared" si="1201"/>
        <v>5.3935654057770607E-3</v>
      </c>
      <c r="AK954" s="13">
        <f t="shared" si="1202"/>
        <v>4.2984718667226189E-3</v>
      </c>
      <c r="AL954" s="13">
        <f t="shared" si="1203"/>
        <v>2.7168748915134443E-4</v>
      </c>
      <c r="AM954" s="13">
        <f t="shared" si="1204"/>
        <v>1.9727273509172839E-2</v>
      </c>
      <c r="AN954" s="13">
        <f t="shared" si="1205"/>
        <v>2.1812418920101453E-2</v>
      </c>
      <c r="AO954" s="13">
        <f t="shared" si="1206"/>
        <v>1.205898065246497E-2</v>
      </c>
      <c r="AP954" s="13">
        <f t="shared" si="1207"/>
        <v>4.4445327196154316E-3</v>
      </c>
      <c r="AQ954" s="13">
        <f t="shared" si="1208"/>
        <v>1.2285784137791701E-3</v>
      </c>
      <c r="AR954" s="13">
        <f t="shared" si="1209"/>
        <v>4.1730531636301378E-4</v>
      </c>
      <c r="AS954" s="13">
        <f t="shared" si="1210"/>
        <v>9.9773064416659144E-4</v>
      </c>
      <c r="AT954" s="13">
        <f t="shared" si="1211"/>
        <v>1.1927315556209282E-3</v>
      </c>
      <c r="AU954" s="13">
        <f t="shared" si="1212"/>
        <v>9.5056287458707839E-4</v>
      </c>
      <c r="AV954" s="13">
        <f t="shared" si="1213"/>
        <v>5.6817255376013175E-4</v>
      </c>
      <c r="AW954" s="13">
        <f t="shared" si="1214"/>
        <v>1.9950936999888582E-5</v>
      </c>
      <c r="AX954" s="13">
        <f t="shared" si="1215"/>
        <v>7.8609531735255762E-3</v>
      </c>
      <c r="AY954" s="13">
        <f t="shared" si="1216"/>
        <v>8.6918450059767227E-3</v>
      </c>
      <c r="AZ954" s="13">
        <f t="shared" si="1217"/>
        <v>4.8052804755507631E-3</v>
      </c>
      <c r="BA954" s="13">
        <f t="shared" si="1218"/>
        <v>1.7710639826052752E-3</v>
      </c>
      <c r="BB954" s="13">
        <f t="shared" si="1219"/>
        <v>4.8956574643889222E-4</v>
      </c>
      <c r="BC954" s="13">
        <f t="shared" si="1220"/>
        <v>1.0826243317701166E-4</v>
      </c>
      <c r="BD954" s="13">
        <f t="shared" si="1221"/>
        <v>7.690231811864467E-5</v>
      </c>
      <c r="BE954" s="13">
        <f t="shared" si="1222"/>
        <v>1.8386489791966608E-4</v>
      </c>
      <c r="BF954" s="13">
        <f t="shared" si="1223"/>
        <v>2.1980027074640964E-4</v>
      </c>
      <c r="BG954" s="13">
        <f t="shared" si="1224"/>
        <v>1.7517267503411996E-4</v>
      </c>
      <c r="BH954" s="13">
        <f t="shared" si="1225"/>
        <v>1.0470460059400533E-4</v>
      </c>
      <c r="BI954" s="13">
        <f t="shared" si="1226"/>
        <v>5.0067413235151196E-5</v>
      </c>
      <c r="BJ954" s="14">
        <f t="shared" si="1227"/>
        <v>0.64671875915463184</v>
      </c>
      <c r="BK954" s="14">
        <f t="shared" si="1228"/>
        <v>0.19042641152769446</v>
      </c>
      <c r="BL954" s="14">
        <f t="shared" si="1229"/>
        <v>0.15317202807438862</v>
      </c>
      <c r="BM954" s="14">
        <f t="shared" si="1230"/>
        <v>0.66699316495139416</v>
      </c>
      <c r="BN954" s="14">
        <f t="shared" si="1231"/>
        <v>0.32147883292872609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1.6111111111111101</v>
      </c>
      <c r="F955" s="10">
        <f>VLOOKUP(B955,home!$B$2:$E$405,3,FALSE)</f>
        <v>0.93</v>
      </c>
      <c r="G955" s="10">
        <f>VLOOKUP(C955,away!$B$2:$E$405,4,FALSE)</f>
        <v>0.9</v>
      </c>
      <c r="H955" s="10">
        <f>VLOOKUP(A955,away!$A$2:$E$405,3,FALSE)</f>
        <v>1.4652777777777799</v>
      </c>
      <c r="I955" s="10">
        <f>VLOOKUP(C955,away!$B$2:$E$405,3,FALSE)</f>
        <v>1.03</v>
      </c>
      <c r="J955" s="10">
        <f>VLOOKUP(B955,home!$B$2:$E$405,4,FALSE)</f>
        <v>0.77</v>
      </c>
      <c r="K955" s="12">
        <f t="shared" si="1176"/>
        <v>1.3484999999999991</v>
      </c>
      <c r="L955" s="12">
        <f t="shared" si="1177"/>
        <v>1.1621118055555575</v>
      </c>
      <c r="M955" s="13">
        <f t="shared" si="1178"/>
        <v>8.1218534087128827E-2</v>
      </c>
      <c r="N955" s="13">
        <f t="shared" si="1179"/>
        <v>0.10952319321649313</v>
      </c>
      <c r="O955" s="13">
        <f t="shared" si="1180"/>
        <v>9.4385017292568874E-2</v>
      </c>
      <c r="P955" s="13">
        <f t="shared" si="1181"/>
        <v>0.12727819581902902</v>
      </c>
      <c r="Q955" s="13">
        <f t="shared" si="1182"/>
        <v>7.3846013026220472E-2</v>
      </c>
      <c r="R955" s="13">
        <f t="shared" si="1183"/>
        <v>5.4842971431629882E-2</v>
      </c>
      <c r="S955" s="13">
        <f t="shared" si="1184"/>
        <v>4.9864662398266479E-2</v>
      </c>
      <c r="T955" s="13">
        <f t="shared" si="1185"/>
        <v>8.5817323530980288E-2</v>
      </c>
      <c r="U955" s="13">
        <f t="shared" si="1186"/>
        <v>7.3955746975552836E-2</v>
      </c>
      <c r="V955" s="13">
        <f t="shared" si="1187"/>
        <v>8.6825888758179839E-3</v>
      </c>
      <c r="W955" s="13">
        <f t="shared" si="1188"/>
        <v>3.3193782855286097E-2</v>
      </c>
      <c r="X955" s="13">
        <f t="shared" si="1189"/>
        <v>3.8574886927175638E-2</v>
      </c>
      <c r="Y955" s="13">
        <f t="shared" si="1190"/>
        <v>2.2414165748020781E-2</v>
      </c>
      <c r="Z955" s="13">
        <f t="shared" si="1191"/>
        <v>2.1244554850814411E-2</v>
      </c>
      <c r="AA955" s="13">
        <f t="shared" si="1192"/>
        <v>2.864828221632321E-2</v>
      </c>
      <c r="AB955" s="13">
        <f t="shared" si="1193"/>
        <v>1.9316104284355918E-2</v>
      </c>
      <c r="AC955" s="13">
        <f t="shared" si="1194"/>
        <v>8.504095305750663E-4</v>
      </c>
      <c r="AD955" s="13">
        <f t="shared" si="1195"/>
        <v>1.1190454045088312E-2</v>
      </c>
      <c r="AE955" s="13">
        <f t="shared" si="1196"/>
        <v>1.300455875532407E-2</v>
      </c>
      <c r="AF955" s="13">
        <f t="shared" si="1197"/>
        <v>7.5563756278014971E-3</v>
      </c>
      <c r="AG955" s="13">
        <f t="shared" si="1198"/>
        <v>2.9271177747601344E-3</v>
      </c>
      <c r="AH955" s="13">
        <f t="shared" si="1199"/>
        <v>6.1721369989760026E-3</v>
      </c>
      <c r="AI955" s="13">
        <f t="shared" si="1200"/>
        <v>8.3231267431191323E-3</v>
      </c>
      <c r="AJ955" s="13">
        <f t="shared" si="1201"/>
        <v>5.6118682065480737E-3</v>
      </c>
      <c r="AK955" s="13">
        <f t="shared" si="1202"/>
        <v>2.5225347588433587E-3</v>
      </c>
      <c r="AL955" s="13">
        <f t="shared" si="1203"/>
        <v>5.3307335314762864E-5</v>
      </c>
      <c r="AM955" s="13">
        <f t="shared" si="1204"/>
        <v>3.018065455960315E-3</v>
      </c>
      <c r="AN955" s="13">
        <f t="shared" si="1205"/>
        <v>3.5073294963108982E-3</v>
      </c>
      <c r="AO955" s="13">
        <f t="shared" si="1206"/>
        <v>2.0379545068180617E-3</v>
      </c>
      <c r="AP955" s="13">
        <f t="shared" si="1207"/>
        <v>7.8944366385280738E-4</v>
      </c>
      <c r="AQ955" s="13">
        <f t="shared" si="1208"/>
        <v>2.2935545039609514E-4</v>
      </c>
      <c r="AR955" s="13">
        <f t="shared" si="1209"/>
        <v>1.434542654403253E-3</v>
      </c>
      <c r="AS955" s="13">
        <f t="shared" si="1210"/>
        <v>1.9344807694627851E-3</v>
      </c>
      <c r="AT955" s="13">
        <f t="shared" si="1211"/>
        <v>1.3043236588102824E-3</v>
      </c>
      <c r="AU955" s="13">
        <f t="shared" si="1212"/>
        <v>5.8629348463522181E-4</v>
      </c>
      <c r="AV955" s="13">
        <f t="shared" si="1213"/>
        <v>1.9765419100764892E-4</v>
      </c>
      <c r="AW955" s="13">
        <f t="shared" si="1214"/>
        <v>2.3205094266292931E-6</v>
      </c>
      <c r="AX955" s="13">
        <f t="shared" si="1215"/>
        <v>6.7831021122708043E-4</v>
      </c>
      <c r="AY955" s="13">
        <f t="shared" si="1216"/>
        <v>7.8827230429587389E-4</v>
      </c>
      <c r="AZ955" s="13">
        <f t="shared" si="1217"/>
        <v>4.5803027540735909E-4</v>
      </c>
      <c r="BA955" s="13">
        <f t="shared" si="1218"/>
        <v>1.7742746345091837E-4</v>
      </c>
      <c r="BB955" s="13">
        <f t="shared" si="1219"/>
        <v>5.1547637476522354E-5</v>
      </c>
      <c r="BC955" s="13">
        <f t="shared" si="1220"/>
        <v>1.1980823611992946E-5</v>
      </c>
      <c r="BD955" s="13">
        <f t="shared" si="1221"/>
        <v>2.7784982570917062E-4</v>
      </c>
      <c r="BE955" s="13">
        <f t="shared" si="1222"/>
        <v>3.7468048996881634E-4</v>
      </c>
      <c r="BF955" s="13">
        <f t="shared" si="1223"/>
        <v>2.5262832036147429E-4</v>
      </c>
      <c r="BG955" s="13">
        <f t="shared" si="1224"/>
        <v>1.135564300024827E-4</v>
      </c>
      <c r="BH955" s="13">
        <f t="shared" si="1225"/>
        <v>3.8282711464586935E-5</v>
      </c>
      <c r="BI955" s="13">
        <f t="shared" si="1226"/>
        <v>1.0324847281999084E-5</v>
      </c>
      <c r="BJ955" s="14">
        <f t="shared" si="1227"/>
        <v>0.4097955887959584</v>
      </c>
      <c r="BK955" s="14">
        <f t="shared" si="1228"/>
        <v>0.26873597035042807</v>
      </c>
      <c r="BL955" s="14">
        <f t="shared" si="1229"/>
        <v>0.300302406291025</v>
      </c>
      <c r="BM955" s="14">
        <f t="shared" si="1230"/>
        <v>0.45819864362028634</v>
      </c>
      <c r="BN955" s="14">
        <f t="shared" si="1231"/>
        <v>0.54109392487307018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1.8034188034187999</v>
      </c>
      <c r="F956" s="10">
        <f>VLOOKUP(B956,home!$B$2:$E$405,3,FALSE)</f>
        <v>0.83</v>
      </c>
      <c r="G956" s="10">
        <f>VLOOKUP(C956,away!$B$2:$E$405,4,FALSE)</f>
        <v>1.1100000000000001</v>
      </c>
      <c r="H956" s="10">
        <f>VLOOKUP(A956,away!$A$2:$E$405,3,FALSE)</f>
        <v>1.23931623931624</v>
      </c>
      <c r="I956" s="10">
        <f>VLOOKUP(C956,away!$B$2:$E$405,3,FALSE)</f>
        <v>0.48</v>
      </c>
      <c r="J956" s="10">
        <f>VLOOKUP(B956,home!$B$2:$E$405,4,FALSE)</f>
        <v>1.48</v>
      </c>
      <c r="K956" s="12">
        <f t="shared" si="1176"/>
        <v>1.6614897435897404</v>
      </c>
      <c r="L956" s="12">
        <f t="shared" si="1177"/>
        <v>0.88041025641025694</v>
      </c>
      <c r="M956" s="13">
        <f t="shared" si="1178"/>
        <v>7.8716695894809854E-2</v>
      </c>
      <c r="N956" s="13">
        <f t="shared" si="1179"/>
        <v>0.13078698287849921</v>
      </c>
      <c r="O956" s="13">
        <f t="shared" si="1180"/>
        <v>6.9302986416517762E-2</v>
      </c>
      <c r="P956" s="13">
        <f t="shared" si="1181"/>
        <v>0.11514620113118337</v>
      </c>
      <c r="Q956" s="13">
        <f t="shared" si="1182"/>
        <v>0.10865061532383673</v>
      </c>
      <c r="R956" s="13">
        <f t="shared" si="1183"/>
        <v>3.0507530020481479E-2</v>
      </c>
      <c r="S956" s="13">
        <f t="shared" si="1184"/>
        <v>4.2108753054944784E-2</v>
      </c>
      <c r="T956" s="13">
        <f t="shared" si="1185"/>
        <v>9.5657116096391284E-2</v>
      </c>
      <c r="U956" s="13">
        <f t="shared" si="1186"/>
        <v>5.0687948231286084E-2</v>
      </c>
      <c r="V956" s="13">
        <f t="shared" si="1187"/>
        <v>6.8440414260715638E-3</v>
      </c>
      <c r="W956" s="13">
        <f t="shared" si="1188"/>
        <v>6.0173960998423009E-2</v>
      </c>
      <c r="X956" s="13">
        <f t="shared" si="1189"/>
        <v>5.2977772431842401E-2</v>
      </c>
      <c r="Y956" s="13">
        <f t="shared" si="1190"/>
        <v>2.3321087105381305E-2</v>
      </c>
      <c r="Z956" s="13">
        <f t="shared" si="1191"/>
        <v>8.9530474425919045E-3</v>
      </c>
      <c r="AA956" s="13">
        <f t="shared" si="1192"/>
        <v>1.4875396499738803E-2</v>
      </c>
      <c r="AB956" s="13">
        <f t="shared" si="1193"/>
        <v>1.2357659358073377E-2</v>
      </c>
      <c r="AC956" s="13">
        <f t="shared" si="1194"/>
        <v>6.2571332679036177E-4</v>
      </c>
      <c r="AD956" s="13">
        <f t="shared" si="1195"/>
        <v>2.4994604757512216E-2</v>
      </c>
      <c r="AE956" s="13">
        <f t="shared" si="1196"/>
        <v>2.2005506383434358E-2</v>
      </c>
      <c r="AF956" s="13">
        <f t="shared" si="1197"/>
        <v>9.6869367587384941E-3</v>
      </c>
      <c r="AG956" s="13">
        <f t="shared" si="1198"/>
        <v>2.8428261585303001E-3</v>
      </c>
      <c r="AH956" s="13">
        <f t="shared" si="1199"/>
        <v>1.970588698646383E-3</v>
      </c>
      <c r="AI956" s="13">
        <f t="shared" si="1200"/>
        <v>3.2741129116348193E-3</v>
      </c>
      <c r="AJ956" s="13">
        <f t="shared" si="1201"/>
        <v>2.7199525110179978E-3</v>
      </c>
      <c r="AK956" s="13">
        <f t="shared" si="1202"/>
        <v>1.5063910667025215E-3</v>
      </c>
      <c r="AL956" s="13">
        <f t="shared" si="1203"/>
        <v>3.6611553245753205E-5</v>
      </c>
      <c r="AM956" s="13">
        <f t="shared" si="1204"/>
        <v>8.3056558899371712E-3</v>
      </c>
      <c r="AN956" s="13">
        <f t="shared" si="1205"/>
        <v>7.312384631714945E-3</v>
      </c>
      <c r="AO956" s="13">
        <f t="shared" si="1206"/>
        <v>3.2189492142892886E-3</v>
      </c>
      <c r="AP956" s="13">
        <f t="shared" si="1207"/>
        <v>9.4466530104134248E-4</v>
      </c>
      <c r="AQ956" s="13">
        <f t="shared" si="1208"/>
        <v>2.079232549779202E-4</v>
      </c>
      <c r="AR956" s="13">
        <f t="shared" si="1209"/>
        <v>3.4698530029088343E-4</v>
      </c>
      <c r="AS956" s="13">
        <f t="shared" si="1210"/>
        <v>5.7651251760970905E-4</v>
      </c>
      <c r="AT956" s="13">
        <f t="shared" si="1211"/>
        <v>4.7893481752981569E-4</v>
      </c>
      <c r="AU956" s="13">
        <f t="shared" si="1212"/>
        <v>2.6524842905793755E-4</v>
      </c>
      <c r="AV956" s="13">
        <f t="shared" si="1213"/>
        <v>1.1017688609576349E-4</v>
      </c>
      <c r="AW956" s="13">
        <f t="shared" si="1214"/>
        <v>1.4876419325443294E-6</v>
      </c>
      <c r="AX956" s="13">
        <f t="shared" si="1215"/>
        <v>2.2999603458193907E-3</v>
      </c>
      <c r="AY956" s="13">
        <f t="shared" si="1216"/>
        <v>2.0249086777962733E-3</v>
      </c>
      <c r="AZ956" s="13">
        <f t="shared" si="1217"/>
        <v>8.9137518411298562E-4</v>
      </c>
      <c r="BA956" s="13">
        <f t="shared" si="1218"/>
        <v>2.6159195146755121E-4</v>
      </c>
      <c r="BB956" s="13">
        <f t="shared" si="1219"/>
        <v>5.7577059266601556E-5</v>
      </c>
      <c r="BC956" s="13">
        <f t="shared" si="1220"/>
        <v>1.0138286702451451E-5</v>
      </c>
      <c r="BD956" s="13">
        <f t="shared" si="1221"/>
        <v>5.0914902866614433E-5</v>
      </c>
      <c r="BE956" s="13">
        <f t="shared" si="1222"/>
        <v>8.459458890874776E-5</v>
      </c>
      <c r="BF956" s="13">
        <f t="shared" si="1223"/>
        <v>7.027652091753742E-5</v>
      </c>
      <c r="BG956" s="13">
        <f t="shared" si="1224"/>
        <v>3.8921239573219433E-5</v>
      </c>
      <c r="BH956" s="13">
        <f t="shared" si="1225"/>
        <v>1.6166810089675798E-5</v>
      </c>
      <c r="BI956" s="13">
        <f t="shared" si="1226"/>
        <v>5.3721978301118905E-6</v>
      </c>
      <c r="BJ956" s="14">
        <f t="shared" si="1227"/>
        <v>0.55663253868971507</v>
      </c>
      <c r="BK956" s="14">
        <f t="shared" si="1228"/>
        <v>0.24550292506484198</v>
      </c>
      <c r="BL956" s="14">
        <f t="shared" si="1229"/>
        <v>0.18924666992486922</v>
      </c>
      <c r="BM956" s="14">
        <f t="shared" si="1230"/>
        <v>0.46520074842082615</v>
      </c>
      <c r="BN956" s="14">
        <f t="shared" si="1231"/>
        <v>0.53311101166532837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1.8034188034187999</v>
      </c>
      <c r="F957" s="10">
        <f>VLOOKUP(B957,home!$B$2:$E$405,3,FALSE)</f>
        <v>1.82</v>
      </c>
      <c r="G957" s="10">
        <f>VLOOKUP(C957,away!$B$2:$E$405,4,FALSE)</f>
        <v>1.27</v>
      </c>
      <c r="H957" s="10">
        <f>VLOOKUP(A957,away!$A$2:$E$405,3,FALSE)</f>
        <v>1.23931623931624</v>
      </c>
      <c r="I957" s="10">
        <f>VLOOKUP(C957,away!$B$2:$E$405,3,FALSE)</f>
        <v>0.24</v>
      </c>
      <c r="J957" s="10">
        <f>VLOOKUP(B957,home!$B$2:$E$405,4,FALSE)</f>
        <v>0.57999999999999996</v>
      </c>
      <c r="K957" s="12">
        <f t="shared" si="1176"/>
        <v>4.1684222222222136</v>
      </c>
      <c r="L957" s="12">
        <f t="shared" si="1177"/>
        <v>0.1725128205128206</v>
      </c>
      <c r="M957" s="13">
        <f t="shared" si="1178"/>
        <v>1.3024344189625552E-2</v>
      </c>
      <c r="N957" s="13">
        <f t="shared" si="1179"/>
        <v>5.4290965749905919E-2</v>
      </c>
      <c r="O957" s="13">
        <f t="shared" si="1180"/>
        <v>2.2468663514820706E-3</v>
      </c>
      <c r="P957" s="13">
        <f t="shared" si="1181"/>
        <v>9.3658876298812095E-3</v>
      </c>
      <c r="Q957" s="13">
        <f t="shared" si="1182"/>
        <v>0.11315383404890648</v>
      </c>
      <c r="R957" s="13">
        <f t="shared" si="1183"/>
        <v>1.9380662580476124E-4</v>
      </c>
      <c r="S957" s="13">
        <f t="shared" si="1184"/>
        <v>1.6837671405642541E-3</v>
      </c>
      <c r="T957" s="13">
        <f t="shared" si="1185"/>
        <v>1.9520487063616494E-2</v>
      </c>
      <c r="U957" s="13">
        <f t="shared" si="1186"/>
        <v>8.0786784581847188E-4</v>
      </c>
      <c r="V957" s="13">
        <f t="shared" si="1187"/>
        <v>1.3453416842432528E-4</v>
      </c>
      <c r="W957" s="13">
        <f t="shared" si="1188"/>
        <v>0.15722431879303544</v>
      </c>
      <c r="X957" s="13">
        <f t="shared" si="1189"/>
        <v>2.712321068819341E-2</v>
      </c>
      <c r="Y957" s="13">
        <f t="shared" si="1190"/>
        <v>2.339550788591863E-3</v>
      </c>
      <c r="Z957" s="13">
        <f t="shared" si="1191"/>
        <v>1.1144709217217383E-5</v>
      </c>
      <c r="AA957" s="13">
        <f t="shared" si="1192"/>
        <v>4.6455853561253668E-5</v>
      </c>
      <c r="AB957" s="13">
        <f t="shared" si="1193"/>
        <v>9.6823806168515398E-5</v>
      </c>
      <c r="AC957" s="13">
        <f t="shared" si="1194"/>
        <v>6.0465227917454998E-6</v>
      </c>
      <c r="AD957" s="13">
        <f t="shared" si="1195"/>
        <v>0.16384433608265964</v>
      </c>
      <c r="AE957" s="13">
        <f t="shared" si="1196"/>
        <v>2.8265248542670117E-2</v>
      </c>
      <c r="AF957" s="13">
        <f t="shared" si="1197"/>
        <v>2.4380588742959567E-3</v>
      </c>
      <c r="AG957" s="13">
        <f t="shared" si="1198"/>
        <v>1.4019880432703587E-4</v>
      </c>
      <c r="AH957" s="13">
        <f t="shared" si="1199"/>
        <v>4.8065130521435003E-7</v>
      </c>
      <c r="AI957" s="13">
        <f t="shared" si="1200"/>
        <v>2.0035575817956082E-6</v>
      </c>
      <c r="AJ957" s="13">
        <f t="shared" si="1201"/>
        <v>4.1758369737293082E-6</v>
      </c>
      <c r="AK957" s="13">
        <f t="shared" si="1202"/>
        <v>5.8022172125568016E-6</v>
      </c>
      <c r="AL957" s="13">
        <f t="shared" si="1203"/>
        <v>1.7392369917285532E-7</v>
      </c>
      <c r="AM957" s="13">
        <f t="shared" si="1204"/>
        <v>0.13659447430244065</v>
      </c>
      <c r="AN957" s="13">
        <f t="shared" si="1205"/>
        <v>2.3564298028380028E-2</v>
      </c>
      <c r="AO957" s="13">
        <f t="shared" si="1206"/>
        <v>2.032571758140268E-3</v>
      </c>
      <c r="AP957" s="13">
        <f t="shared" si="1207"/>
        <v>1.1688156229716003E-4</v>
      </c>
      <c r="AQ957" s="13">
        <f t="shared" si="1208"/>
        <v>5.040891994457008E-6</v>
      </c>
      <c r="AR957" s="13">
        <f t="shared" si="1209"/>
        <v>1.6583702469139232E-8</v>
      </c>
      <c r="AS957" s="13">
        <f t="shared" si="1210"/>
        <v>6.9127873899081373E-8</v>
      </c>
      <c r="AT957" s="13">
        <f t="shared" si="1211"/>
        <v>1.4407708286795292E-7</v>
      </c>
      <c r="AU957" s="13">
        <f t="shared" si="1212"/>
        <v>2.0019137131324209E-7</v>
      </c>
      <c r="AV957" s="13">
        <f t="shared" si="1213"/>
        <v>2.0862054021981421E-7</v>
      </c>
      <c r="AW957" s="13">
        <f t="shared" si="1214"/>
        <v>3.4741562051242643E-9</v>
      </c>
      <c r="AX957" s="13">
        <f t="shared" si="1215"/>
        <v>9.4897240352509113E-2</v>
      </c>
      <c r="AY957" s="13">
        <f t="shared" si="1216"/>
        <v>1.63709905920944E-2</v>
      </c>
      <c r="AZ957" s="13">
        <f t="shared" si="1217"/>
        <v>1.4121028808155277E-3</v>
      </c>
      <c r="BA957" s="13">
        <f t="shared" si="1218"/>
        <v>8.1201950274588643E-5</v>
      </c>
      <c r="BB957" s="13">
        <f t="shared" si="1219"/>
        <v>3.5020943682527743E-6</v>
      </c>
      <c r="BC957" s="13">
        <f t="shared" si="1220"/>
        <v>1.2083123543387022E-7</v>
      </c>
      <c r="BD957" s="13">
        <f t="shared" si="1221"/>
        <v>4.768168812494385E-10</v>
      </c>
      <c r="BE957" s="13">
        <f t="shared" si="1222"/>
        <v>1.9875740837308501E-9</v>
      </c>
      <c r="BF957" s="13">
        <f t="shared" si="1223"/>
        <v>4.1425239894683165E-9</v>
      </c>
      <c r="BG957" s="13">
        <f t="shared" si="1224"/>
        <v>5.7559296845961156E-9</v>
      </c>
      <c r="BH957" s="13">
        <f t="shared" si="1225"/>
        <v>5.9982863017047361E-9</v>
      </c>
      <c r="BI957" s="13">
        <f t="shared" si="1226"/>
        <v>5.0006779830554239E-9</v>
      </c>
      <c r="BJ957" s="14">
        <f t="shared" si="1227"/>
        <v>0.84341863468075229</v>
      </c>
      <c r="BK957" s="14">
        <f t="shared" si="1228"/>
        <v>4.0585744167080662E-2</v>
      </c>
      <c r="BL957" s="14">
        <f t="shared" si="1229"/>
        <v>3.4049447082880619E-3</v>
      </c>
      <c r="BM957" s="14">
        <f t="shared" si="1230"/>
        <v>0.67877377655179394</v>
      </c>
      <c r="BN957" s="14">
        <f t="shared" si="1231"/>
        <v>0.192275704595606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1.8034188034187999</v>
      </c>
      <c r="F958" s="10">
        <f>VLOOKUP(B958,home!$B$2:$E$405,3,FALSE)</f>
        <v>0.4</v>
      </c>
      <c r="G958" s="10">
        <f>VLOOKUP(C958,away!$B$2:$E$405,4,FALSE)</f>
        <v>1.19</v>
      </c>
      <c r="H958" s="10">
        <f>VLOOKUP(A958,away!$A$2:$E$405,3,FALSE)</f>
        <v>1.23931623931624</v>
      </c>
      <c r="I958" s="10">
        <f>VLOOKUP(C958,away!$B$2:$E$405,3,FALSE)</f>
        <v>1.03</v>
      </c>
      <c r="J958" s="10">
        <f>VLOOKUP(B958,home!$B$2:$E$405,4,FALSE)</f>
        <v>1.38</v>
      </c>
      <c r="K958" s="12">
        <f t="shared" si="1176"/>
        <v>0.85842735042734875</v>
      </c>
      <c r="L958" s="12">
        <f t="shared" si="1177"/>
        <v>1.7615641025641036</v>
      </c>
      <c r="M958" s="13">
        <f t="shared" si="1178"/>
        <v>7.2803485076785648E-2</v>
      </c>
      <c r="N958" s="13">
        <f t="shared" si="1179"/>
        <v>6.2496502796342127E-2</v>
      </c>
      <c r="O958" s="13">
        <f t="shared" si="1180"/>
        <v>0.12824800585282703</v>
      </c>
      <c r="P958" s="13">
        <f t="shared" si="1181"/>
        <v>0.11009159586183341</v>
      </c>
      <c r="Q958" s="13">
        <f t="shared" si="1182"/>
        <v>2.6824353653219682E-2</v>
      </c>
      <c r="R958" s="13">
        <f t="shared" si="1183"/>
        <v>0.11295854166788559</v>
      </c>
      <c r="S958" s="13">
        <f t="shared" si="1184"/>
        <v>4.1619434380861568E-2</v>
      </c>
      <c r="T958" s="13">
        <f t="shared" si="1185"/>
        <v>4.7252818469996065E-2</v>
      </c>
      <c r="U958" s="13">
        <f t="shared" si="1186"/>
        <v>9.6966701632100291E-2</v>
      </c>
      <c r="V958" s="13">
        <f t="shared" si="1187"/>
        <v>6.9928733418055085E-3</v>
      </c>
      <c r="W958" s="13">
        <f t="shared" si="1188"/>
        <v>7.6755862778198486E-3</v>
      </c>
      <c r="X958" s="13">
        <f t="shared" si="1189"/>
        <v>1.352103725314107E-2</v>
      </c>
      <c r="Y958" s="13">
        <f t="shared" si="1190"/>
        <v>1.1909086927282632E-2</v>
      </c>
      <c r="Z958" s="13">
        <f t="shared" si="1191"/>
        <v>6.6327904026712917E-2</v>
      </c>
      <c r="AA958" s="13">
        <f t="shared" si="1192"/>
        <v>5.6937686913050643E-2</v>
      </c>
      <c r="AB958" s="13">
        <f t="shared" si="1193"/>
        <v>2.4438433858115997E-2</v>
      </c>
      <c r="AC958" s="13">
        <f t="shared" si="1194"/>
        <v>6.6090293020234061E-4</v>
      </c>
      <c r="AD958" s="13">
        <f t="shared" si="1195"/>
        <v>1.647233297861352E-3</v>
      </c>
      <c r="AE958" s="13">
        <f t="shared" si="1196"/>
        <v>2.9017070460608412E-3</v>
      </c>
      <c r="AF958" s="13">
        <f t="shared" si="1197"/>
        <v>2.5557714842490515E-3</v>
      </c>
      <c r="AG958" s="13">
        <f t="shared" si="1198"/>
        <v>1.5007184336700355E-3</v>
      </c>
      <c r="AH958" s="13">
        <f t="shared" si="1199"/>
        <v>2.9210213682943624E-2</v>
      </c>
      <c r="AI958" s="13">
        <f t="shared" si="1200"/>
        <v>2.507484633726598E-2</v>
      </c>
      <c r="AJ958" s="13">
        <f t="shared" si="1201"/>
        <v>1.0762466951836074E-2</v>
      </c>
      <c r="AK958" s="13">
        <f t="shared" si="1202"/>
        <v>3.0795986631755152E-3</v>
      </c>
      <c r="AL958" s="13">
        <f t="shared" si="1203"/>
        <v>3.9976030388654075E-5</v>
      </c>
      <c r="AM958" s="13">
        <f t="shared" si="1204"/>
        <v>2.8280602308376491E-4</v>
      </c>
      <c r="AN958" s="13">
        <f t="shared" si="1205"/>
        <v>4.9818093825327551E-4</v>
      </c>
      <c r="AO958" s="13">
        <f t="shared" si="1206"/>
        <v>4.3878882870433726E-4</v>
      </c>
      <c r="AP958" s="13">
        <f t="shared" si="1207"/>
        <v>2.5765154975057001E-4</v>
      </c>
      <c r="AQ958" s="13">
        <f t="shared" si="1208"/>
        <v>1.1346743025265329E-4</v>
      </c>
      <c r="AR958" s="13">
        <f t="shared" si="1209"/>
        <v>1.0291132770420064E-2</v>
      </c>
      <c r="AS958" s="13">
        <f t="shared" si="1210"/>
        <v>8.8341898370077575E-3</v>
      </c>
      <c r="AT958" s="13">
        <f t="shared" si="1211"/>
        <v>3.7917550874773903E-3</v>
      </c>
      <c r="AU958" s="13">
        <f t="shared" si="1212"/>
        <v>1.0849820910708787E-3</v>
      </c>
      <c r="AV958" s="13">
        <f t="shared" si="1213"/>
        <v>2.3284457542477471E-4</v>
      </c>
      <c r="AW958" s="13">
        <f t="shared" si="1214"/>
        <v>1.6791873879031724E-6</v>
      </c>
      <c r="AX958" s="13">
        <f t="shared" si="1215"/>
        <v>4.0461404180115305E-5</v>
      </c>
      <c r="AY958" s="13">
        <f t="shared" si="1216"/>
        <v>7.1275357143028284E-5</v>
      </c>
      <c r="AZ958" s="13">
        <f t="shared" si="1217"/>
        <v>6.2778055270297305E-5</v>
      </c>
      <c r="BA958" s="13">
        <f t="shared" si="1218"/>
        <v>3.6862522864313654E-5</v>
      </c>
      <c r="BB958" s="13">
        <f t="shared" si="1219"/>
        <v>1.6233924251930851E-5</v>
      </c>
      <c r="BC958" s="13">
        <f t="shared" si="1220"/>
        <v>5.719419641189246E-6</v>
      </c>
      <c r="BD958" s="13">
        <f t="shared" si="1221"/>
        <v>3.0214150105155077E-3</v>
      </c>
      <c r="BE958" s="13">
        <f t="shared" si="1222"/>
        <v>2.5936652820182475E-3</v>
      </c>
      <c r="BF958" s="13">
        <f t="shared" si="1223"/>
        <v>1.1132366079691632E-3</v>
      </c>
      <c r="BG958" s="13">
        <f t="shared" si="1224"/>
        <v>3.1854425059256599E-4</v>
      </c>
      <c r="BH958" s="13">
        <f t="shared" si="1225"/>
        <v>6.8361774257510446E-5</v>
      </c>
      <c r="BI958" s="13">
        <f t="shared" si="1226"/>
        <v>1.1736723349277451E-5</v>
      </c>
      <c r="BJ958" s="14">
        <f t="shared" si="1227"/>
        <v>0.18010904109303819</v>
      </c>
      <c r="BK958" s="14">
        <f t="shared" si="1228"/>
        <v>0.23227954297902018</v>
      </c>
      <c r="BL958" s="14">
        <f t="shared" si="1229"/>
        <v>0.519038359569304</v>
      </c>
      <c r="BM958" s="14">
        <f t="shared" si="1230"/>
        <v>0.48426276658942646</v>
      </c>
      <c r="BN958" s="14">
        <f t="shared" si="1231"/>
        <v>0.51342248490889353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1.8034188034187999</v>
      </c>
      <c r="F959" s="10">
        <f>VLOOKUP(B959,home!$B$2:$E$405,3,FALSE)</f>
        <v>0.87</v>
      </c>
      <c r="G959" s="10">
        <f>VLOOKUP(C959,away!$B$2:$E$405,4,FALSE)</f>
        <v>0.55000000000000004</v>
      </c>
      <c r="H959" s="10">
        <f>VLOOKUP(A959,away!$A$2:$E$405,3,FALSE)</f>
        <v>1.23931623931624</v>
      </c>
      <c r="I959" s="10">
        <f>VLOOKUP(C959,away!$B$2:$E$405,3,FALSE)</f>
        <v>0.71</v>
      </c>
      <c r="J959" s="10">
        <f>VLOOKUP(B959,home!$B$2:$E$405,4,FALSE)</f>
        <v>0.57999999999999996</v>
      </c>
      <c r="K959" s="12">
        <f t="shared" si="1176"/>
        <v>0.86293589743589583</v>
      </c>
      <c r="L959" s="12">
        <f t="shared" si="1177"/>
        <v>0.51035042735042757</v>
      </c>
      <c r="M959" s="13">
        <f t="shared" si="1178"/>
        <v>0.25327325222011227</v>
      </c>
      <c r="N959" s="13">
        <f t="shared" si="1179"/>
        <v>0.21855858120107055</v>
      </c>
      <c r="O959" s="13">
        <f t="shared" si="1180"/>
        <v>0.12925811250696692</v>
      </c>
      <c r="P959" s="13">
        <f t="shared" si="1181"/>
        <v>0.11154146531706949</v>
      </c>
      <c r="Q959" s="13">
        <f t="shared" si="1182"/>
        <v>9.4301022705530951E-2</v>
      </c>
      <c r="R959" s="13">
        <f t="shared" si="1183"/>
        <v>3.2983466478220105E-2</v>
      </c>
      <c r="S959" s="13">
        <f t="shared" si="1184"/>
        <v>1.2280707078245355E-2</v>
      </c>
      <c r="T959" s="13">
        <f t="shared" si="1185"/>
        <v>4.81265672373501E-2</v>
      </c>
      <c r="U959" s="13">
        <f t="shared" si="1186"/>
        <v>2.8462617245929654E-2</v>
      </c>
      <c r="V959" s="13">
        <f t="shared" si="1187"/>
        <v>6.0093552917425284E-4</v>
      </c>
      <c r="W959" s="13">
        <f t="shared" si="1188"/>
        <v>2.7125245885840053E-2</v>
      </c>
      <c r="X959" s="13">
        <f t="shared" si="1189"/>
        <v>1.3843380829823899E-2</v>
      </c>
      <c r="Y959" s="13">
        <f t="shared" si="1190"/>
        <v>3.5324876612376718E-3</v>
      </c>
      <c r="Z959" s="13">
        <f t="shared" si="1191"/>
        <v>5.6110420708860454E-3</v>
      </c>
      <c r="AA959" s="13">
        <f t="shared" si="1192"/>
        <v>4.8419696249906172E-3</v>
      </c>
      <c r="AB959" s="13">
        <f t="shared" si="1193"/>
        <v>2.0891547018493128E-3</v>
      </c>
      <c r="AC959" s="13">
        <f t="shared" si="1194"/>
        <v>1.6540739324432188E-5</v>
      </c>
      <c r="AD959" s="13">
        <f t="shared" si="1195"/>
        <v>5.8518371004166805E-3</v>
      </c>
      <c r="AE959" s="13">
        <f t="shared" si="1196"/>
        <v>2.9864875649827402E-3</v>
      </c>
      <c r="AF959" s="13">
        <f t="shared" si="1197"/>
        <v>7.620776025328396E-4</v>
      </c>
      <c r="AG959" s="13">
        <f t="shared" si="1198"/>
        <v>1.2964221004227469E-4</v>
      </c>
      <c r="AH959" s="13">
        <f t="shared" si="1199"/>
        <v>7.1589942968948016E-4</v>
      </c>
      <c r="AI959" s="13">
        <f t="shared" si="1200"/>
        <v>6.1777531683293748E-4</v>
      </c>
      <c r="AJ959" s="13">
        <f t="shared" si="1201"/>
        <v>2.6655024872248786E-4</v>
      </c>
      <c r="AK959" s="13">
        <f t="shared" si="1202"/>
        <v>7.6671926031033794E-5</v>
      </c>
      <c r="AL959" s="13">
        <f t="shared" si="1203"/>
        <v>2.9138146811830343E-7</v>
      </c>
      <c r="AM959" s="13">
        <f t="shared" si="1204"/>
        <v>1.009952059979348E-3</v>
      </c>
      <c r="AN959" s="13">
        <f t="shared" si="1205"/>
        <v>5.1542946541390498E-4</v>
      </c>
      <c r="AO959" s="13">
        <f t="shared" si="1206"/>
        <v>1.3152482397149441E-4</v>
      </c>
      <c r="AP959" s="13">
        <f t="shared" si="1207"/>
        <v>2.2374583373680647E-5</v>
      </c>
      <c r="AQ959" s="13">
        <f t="shared" si="1208"/>
        <v>2.8547195466364215E-6</v>
      </c>
      <c r="AR959" s="13">
        <f t="shared" si="1209"/>
        <v>7.3071915976390743E-5</v>
      </c>
      <c r="AS959" s="13">
        <f t="shared" si="1210"/>
        <v>6.3056379390447119E-5</v>
      </c>
      <c r="AT959" s="13">
        <f t="shared" si="1211"/>
        <v>2.7206806669176901E-5</v>
      </c>
      <c r="AU959" s="13">
        <f t="shared" si="1212"/>
        <v>7.8259100431436975E-6</v>
      </c>
      <c r="AV959" s="13">
        <f t="shared" si="1213"/>
        <v>1.6883146765831986E-6</v>
      </c>
      <c r="AW959" s="13">
        <f t="shared" si="1214"/>
        <v>3.5645642311065811E-9</v>
      </c>
      <c r="AX959" s="13">
        <f t="shared" si="1215"/>
        <v>1.4525398120758502E-4</v>
      </c>
      <c r="AY959" s="13">
        <f t="shared" si="1216"/>
        <v>7.4130431383641993E-5</v>
      </c>
      <c r="AZ959" s="13">
        <f t="shared" si="1217"/>
        <v>1.8916248668156619E-5</v>
      </c>
      <c r="BA959" s="13">
        <f t="shared" si="1218"/>
        <v>3.2179718638868965E-6</v>
      </c>
      <c r="BB959" s="13">
        <f t="shared" si="1219"/>
        <v>4.1057332898408225E-7</v>
      </c>
      <c r="BC959" s="13">
        <f t="shared" si="1220"/>
        <v>4.1907254781142831E-8</v>
      </c>
      <c r="BD959" s="13">
        <f t="shared" si="1221"/>
        <v>6.2153805909775903E-6</v>
      </c>
      <c r="BE959" s="13">
        <f t="shared" si="1222"/>
        <v>5.3634750281808958E-6</v>
      </c>
      <c r="BF959" s="13">
        <f t="shared" si="1223"/>
        <v>2.3141675684091486E-6</v>
      </c>
      <c r="BG959" s="13">
        <f t="shared" si="1224"/>
        <v>6.6565942248739802E-7</v>
      </c>
      <c r="BH959" s="13">
        <f t="shared" si="1225"/>
        <v>1.4360535278270569E-7</v>
      </c>
      <c r="BI959" s="13">
        <f t="shared" si="1226"/>
        <v>2.4784442796028518E-8</v>
      </c>
      <c r="BJ959" s="14">
        <f t="shared" si="1227"/>
        <v>0.41714143676481985</v>
      </c>
      <c r="BK959" s="14">
        <f t="shared" si="1228"/>
        <v>0.37778732269677756</v>
      </c>
      <c r="BL959" s="14">
        <f t="shared" si="1229"/>
        <v>0.19949979387839395</v>
      </c>
      <c r="BM959" s="14">
        <f t="shared" si="1230"/>
        <v>0.16004956811508766</v>
      </c>
      <c r="BN959" s="14">
        <f t="shared" si="1231"/>
        <v>0.83991590042897035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1.8034188034187999</v>
      </c>
      <c r="F960" s="10">
        <f>VLOOKUP(B960,home!$B$2:$E$405,3,FALSE)</f>
        <v>1.35</v>
      </c>
      <c r="G960" s="10">
        <f>VLOOKUP(C960,away!$B$2:$E$405,4,FALSE)</f>
        <v>0.65</v>
      </c>
      <c r="H960" s="10">
        <f>VLOOKUP(A960,away!$A$2:$E$405,3,FALSE)</f>
        <v>1.23931623931624</v>
      </c>
      <c r="I960" s="10">
        <f>VLOOKUP(C960,away!$B$2:$E$405,3,FALSE)</f>
        <v>0.28000000000000003</v>
      </c>
      <c r="J960" s="10">
        <f>VLOOKUP(B960,home!$B$2:$E$405,4,FALSE)</f>
        <v>1.04</v>
      </c>
      <c r="K960" s="12">
        <f t="shared" si="1176"/>
        <v>1.5824999999999971</v>
      </c>
      <c r="L960" s="12">
        <f t="shared" si="1177"/>
        <v>0.36088888888888915</v>
      </c>
      <c r="M960" s="13">
        <f t="shared" si="1178"/>
        <v>0.14321777731652802</v>
      </c>
      <c r="N960" s="13">
        <f t="shared" si="1179"/>
        <v>0.22664213260340518</v>
      </c>
      <c r="O960" s="13">
        <f t="shared" si="1180"/>
        <v>5.1685704524898145E-2</v>
      </c>
      <c r="P960" s="13">
        <f t="shared" si="1181"/>
        <v>8.1792627410651172E-2</v>
      </c>
      <c r="Q960" s="13">
        <f t="shared" si="1182"/>
        <v>0.17933058742244407</v>
      </c>
      <c r="R960" s="13">
        <f t="shared" si="1183"/>
        <v>9.3263982387149589E-3</v>
      </c>
      <c r="S960" s="13">
        <f t="shared" si="1184"/>
        <v>1.1678078699601392E-2</v>
      </c>
      <c r="T960" s="13">
        <f t="shared" si="1185"/>
        <v>6.4718416438677637E-2</v>
      </c>
      <c r="U960" s="13">
        <f t="shared" si="1186"/>
        <v>1.4759025212766397E-2</v>
      </c>
      <c r="V960" s="13">
        <f t="shared" si="1187"/>
        <v>7.4104762213337172E-4</v>
      </c>
      <c r="W960" s="13">
        <f t="shared" si="1188"/>
        <v>9.459688486533907E-2</v>
      </c>
      <c r="X960" s="13">
        <f t="shared" si="1189"/>
        <v>3.4138964671402386E-2</v>
      </c>
      <c r="Y960" s="13">
        <f t="shared" si="1190"/>
        <v>6.1601865140397229E-3</v>
      </c>
      <c r="Z960" s="13">
        <f t="shared" si="1191"/>
        <v>1.1219311659017115E-3</v>
      </c>
      <c r="AA960" s="13">
        <f t="shared" si="1192"/>
        <v>1.7754560700394553E-3</v>
      </c>
      <c r="AB960" s="13">
        <f t="shared" si="1193"/>
        <v>1.4048296154187167E-3</v>
      </c>
      <c r="AC960" s="13">
        <f t="shared" si="1194"/>
        <v>2.6451077332365566E-5</v>
      </c>
      <c r="AD960" s="13">
        <f t="shared" si="1195"/>
        <v>3.7424892574849718E-2</v>
      </c>
      <c r="AE960" s="13">
        <f t="shared" si="1196"/>
        <v>1.350622789812355E-2</v>
      </c>
      <c r="AF960" s="13">
        <f t="shared" si="1197"/>
        <v>2.4371237896169619E-3</v>
      </c>
      <c r="AG960" s="13">
        <f t="shared" si="1198"/>
        <v>2.9317696550651477E-4</v>
      </c>
      <c r="AH960" s="13">
        <f t="shared" si="1199"/>
        <v>1.0122312296802113E-4</v>
      </c>
      <c r="AI960" s="13">
        <f t="shared" si="1200"/>
        <v>1.6018559209689316E-4</v>
      </c>
      <c r="AJ960" s="13">
        <f t="shared" si="1201"/>
        <v>1.2674684974666651E-4</v>
      </c>
      <c r="AK960" s="13">
        <f t="shared" si="1202"/>
        <v>6.685896324136646E-5</v>
      </c>
      <c r="AL960" s="13">
        <f t="shared" si="1203"/>
        <v>6.0425546420118006E-7</v>
      </c>
      <c r="AM960" s="13">
        <f t="shared" si="1204"/>
        <v>1.1844978499939905E-2</v>
      </c>
      <c r="AN960" s="13">
        <f t="shared" si="1205"/>
        <v>4.2747211297560926E-3</v>
      </c>
      <c r="AO960" s="13">
        <f t="shared" si="1206"/>
        <v>7.7134967941376641E-4</v>
      </c>
      <c r="AP960" s="13">
        <f t="shared" si="1207"/>
        <v>9.2790509582811682E-5</v>
      </c>
      <c r="AQ960" s="13">
        <f t="shared" si="1208"/>
        <v>8.3717659756936801E-6</v>
      </c>
      <c r="AR960" s="13">
        <f t="shared" si="1209"/>
        <v>7.306060075558511E-6</v>
      </c>
      <c r="AS960" s="13">
        <f t="shared" si="1210"/>
        <v>1.1561840069571323E-5</v>
      </c>
      <c r="AT960" s="13">
        <f t="shared" si="1211"/>
        <v>9.1483059550482951E-6</v>
      </c>
      <c r="AU960" s="13">
        <f t="shared" si="1212"/>
        <v>4.8257313912879669E-6</v>
      </c>
      <c r="AV960" s="13">
        <f t="shared" si="1213"/>
        <v>1.9091799816782989E-6</v>
      </c>
      <c r="AW960" s="13">
        <f t="shared" si="1214"/>
        <v>9.5859534437515238E-9</v>
      </c>
      <c r="AX960" s="13">
        <f t="shared" si="1215"/>
        <v>3.1241130793591451E-3</v>
      </c>
      <c r="AY960" s="13">
        <f t="shared" si="1216"/>
        <v>1.1274576979731677E-3</v>
      </c>
      <c r="AZ960" s="13">
        <f t="shared" si="1217"/>
        <v>2.0344347794538058E-4</v>
      </c>
      <c r="BA960" s="13">
        <f t="shared" si="1218"/>
        <v>2.4473496902466542E-5</v>
      </c>
      <c r="BB960" s="13">
        <f t="shared" si="1219"/>
        <v>2.2080532760892049E-6</v>
      </c>
      <c r="BC960" s="13">
        <f t="shared" si="1220"/>
        <v>1.59372378683061E-7</v>
      </c>
      <c r="BD960" s="13">
        <f t="shared" si="1221"/>
        <v>4.3944598380396394E-7</v>
      </c>
      <c r="BE960" s="13">
        <f t="shared" si="1222"/>
        <v>6.9542326936977167E-7</v>
      </c>
      <c r="BF960" s="13">
        <f t="shared" si="1223"/>
        <v>5.5025366188883094E-7</v>
      </c>
      <c r="BG960" s="13">
        <f t="shared" si="1224"/>
        <v>2.9025880664635778E-7</v>
      </c>
      <c r="BH960" s="13">
        <f t="shared" si="1225"/>
        <v>1.1483364037946513E-7</v>
      </c>
      <c r="BI960" s="13">
        <f t="shared" si="1226"/>
        <v>3.6344847180100618E-8</v>
      </c>
      <c r="BJ960" s="14">
        <f t="shared" si="1227"/>
        <v>0.68072266050590813</v>
      </c>
      <c r="BK960" s="14">
        <f t="shared" si="1228"/>
        <v>0.2385840440796837</v>
      </c>
      <c r="BL960" s="14">
        <f t="shared" si="1229"/>
        <v>7.9443305867573033E-2</v>
      </c>
      <c r="BM960" s="14">
        <f t="shared" si="1230"/>
        <v>0.30674926599040525</v>
      </c>
      <c r="BN960" s="14">
        <f t="shared" si="1231"/>
        <v>0.69199522751664155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1.5777777777777799</v>
      </c>
      <c r="F961" s="10">
        <f>VLOOKUP(B961,home!$B$2:$E$405,3,FALSE)</f>
        <v>1</v>
      </c>
      <c r="G961" s="10">
        <f>VLOOKUP(C961,away!$B$2:$E$405,4,FALSE)</f>
        <v>0.72</v>
      </c>
      <c r="H961" s="10">
        <f>VLOOKUP(A961,away!$A$2:$E$405,3,FALSE)</f>
        <v>1.31111111111111</v>
      </c>
      <c r="I961" s="10">
        <f>VLOOKUP(C961,away!$B$2:$E$405,3,FALSE)</f>
        <v>1</v>
      </c>
      <c r="J961" s="10">
        <f>VLOOKUP(B961,home!$B$2:$E$405,4,FALSE)</f>
        <v>1.31</v>
      </c>
      <c r="K961" s="12">
        <f t="shared" si="1176"/>
        <v>1.1360000000000015</v>
      </c>
      <c r="L961" s="12">
        <f t="shared" si="1177"/>
        <v>1.7175555555555542</v>
      </c>
      <c r="M961" s="13">
        <f t="shared" si="1178"/>
        <v>5.763901737867453E-2</v>
      </c>
      <c r="N961" s="13">
        <f t="shared" si="1179"/>
        <v>6.5477923742174357E-2</v>
      </c>
      <c r="O961" s="13">
        <f t="shared" si="1180"/>
        <v>9.899821451550557E-2</v>
      </c>
      <c r="P961" s="13">
        <f t="shared" si="1181"/>
        <v>0.11246197168961448</v>
      </c>
      <c r="Q961" s="13">
        <f t="shared" si="1182"/>
        <v>3.7191460685555087E-2</v>
      </c>
      <c r="R961" s="13">
        <f t="shared" si="1183"/>
        <v>8.501746666559358E-2</v>
      </c>
      <c r="S961" s="13">
        <f t="shared" si="1184"/>
        <v>5.4857350331041076E-2</v>
      </c>
      <c r="T961" s="13">
        <f t="shared" si="1185"/>
        <v>6.3878399919701123E-2</v>
      </c>
      <c r="U961" s="13">
        <f t="shared" si="1186"/>
        <v>9.657984213211443E-2</v>
      </c>
      <c r="V961" s="13">
        <f t="shared" si="1187"/>
        <v>1.1892726799135517E-2</v>
      </c>
      <c r="W961" s="13">
        <f t="shared" si="1188"/>
        <v>1.4083166446263539E-2</v>
      </c>
      <c r="X961" s="13">
        <f t="shared" si="1189"/>
        <v>2.4188620769593511E-2</v>
      </c>
      <c r="Y961" s="13">
        <f t="shared" si="1190"/>
        <v>2.0772649992020907E-2</v>
      </c>
      <c r="Z961" s="13">
        <f t="shared" si="1191"/>
        <v>4.8674074063583136E-2</v>
      </c>
      <c r="AA961" s="13">
        <f t="shared" si="1192"/>
        <v>5.5293748136230517E-2</v>
      </c>
      <c r="AB961" s="13">
        <f t="shared" si="1193"/>
        <v>3.1406848941378983E-2</v>
      </c>
      <c r="AC961" s="13">
        <f t="shared" si="1194"/>
        <v>1.4502757479037366E-3</v>
      </c>
      <c r="AD961" s="13">
        <f t="shared" si="1195"/>
        <v>3.9996192707388526E-3</v>
      </c>
      <c r="AE961" s="13">
        <f t="shared" si="1196"/>
        <v>6.869568298564571E-3</v>
      </c>
      <c r="AF961" s="13">
        <f t="shared" si="1197"/>
        <v>5.8994325977339487E-3</v>
      </c>
      <c r="AG961" s="13">
        <f t="shared" si="1198"/>
        <v>3.3775344109544937E-3</v>
      </c>
      <c r="AH961" s="13">
        <f t="shared" si="1199"/>
        <v>2.0900106579857428E-2</v>
      </c>
      <c r="AI961" s="13">
        <f t="shared" si="1200"/>
        <v>2.3742521074718071E-2</v>
      </c>
      <c r="AJ961" s="13">
        <f t="shared" si="1201"/>
        <v>1.3485751970439885E-2</v>
      </c>
      <c r="AK961" s="13">
        <f t="shared" si="1202"/>
        <v>5.1066047461399075E-3</v>
      </c>
      <c r="AL961" s="13">
        <f t="shared" si="1203"/>
        <v>1.1318782138935563E-4</v>
      </c>
      <c r="AM961" s="13">
        <f t="shared" si="1204"/>
        <v>9.0871349831186856E-4</v>
      </c>
      <c r="AN961" s="13">
        <f t="shared" si="1205"/>
        <v>1.5607659174338723E-3</v>
      </c>
      <c r="AO961" s="13">
        <f t="shared" si="1206"/>
        <v>1.3403510862051548E-3</v>
      </c>
      <c r="AP961" s="13">
        <f t="shared" si="1207"/>
        <v>7.6737581816886192E-4</v>
      </c>
      <c r="AQ961" s="13">
        <f t="shared" si="1208"/>
        <v>3.2950264992372938E-4</v>
      </c>
      <c r="AR961" s="13">
        <f t="shared" si="1209"/>
        <v>7.1794188335874629E-3</v>
      </c>
      <c r="AS961" s="13">
        <f t="shared" si="1210"/>
        <v>8.1558197949553688E-3</v>
      </c>
      <c r="AT961" s="13">
        <f t="shared" si="1211"/>
        <v>4.6325056435346564E-3</v>
      </c>
      <c r="AU961" s="13">
        <f t="shared" si="1212"/>
        <v>1.7541754703517913E-3</v>
      </c>
      <c r="AV961" s="13">
        <f t="shared" si="1213"/>
        <v>4.981858335799098E-4</v>
      </c>
      <c r="AW961" s="13">
        <f t="shared" si="1214"/>
        <v>6.1346010545976727E-6</v>
      </c>
      <c r="AX961" s="13">
        <f t="shared" si="1215"/>
        <v>1.720497556803807E-4</v>
      </c>
      <c r="AY961" s="13">
        <f t="shared" si="1216"/>
        <v>2.9550501370081365E-4</v>
      </c>
      <c r="AZ961" s="13">
        <f t="shared" si="1217"/>
        <v>2.5377313898817638E-4</v>
      </c>
      <c r="BA961" s="13">
        <f t="shared" si="1218"/>
        <v>1.4528982157330475E-4</v>
      </c>
      <c r="BB961" s="13">
        <f t="shared" si="1219"/>
        <v>6.2385835052226185E-5</v>
      </c>
      <c r="BC961" s="13">
        <f t="shared" si="1220"/>
        <v>2.1430227516384703E-5</v>
      </c>
      <c r="BD961" s="13">
        <f t="shared" si="1221"/>
        <v>2.0551751172147199E-3</v>
      </c>
      <c r="BE961" s="13">
        <f t="shared" si="1222"/>
        <v>2.3346789331559251E-3</v>
      </c>
      <c r="BF961" s="13">
        <f t="shared" si="1223"/>
        <v>1.3260976340325674E-3</v>
      </c>
      <c r="BG961" s="13">
        <f t="shared" si="1224"/>
        <v>5.0214897075366593E-4</v>
      </c>
      <c r="BH961" s="13">
        <f t="shared" si="1225"/>
        <v>1.4261030769404141E-4</v>
      </c>
      <c r="BI961" s="13">
        <f t="shared" si="1226"/>
        <v>3.2401061908086246E-5</v>
      </c>
      <c r="BJ961" s="14">
        <f t="shared" si="1227"/>
        <v>0.25159551889585513</v>
      </c>
      <c r="BK961" s="14">
        <f t="shared" si="1228"/>
        <v>0.23871003478145955</v>
      </c>
      <c r="BL961" s="14">
        <f t="shared" si="1229"/>
        <v>0.45914432236274655</v>
      </c>
      <c r="BM961" s="14">
        <f t="shared" si="1230"/>
        <v>0.54104852501388068</v>
      </c>
      <c r="BN961" s="14">
        <f t="shared" si="1231"/>
        <v>0.45678605467711758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1.5777777777777799</v>
      </c>
      <c r="F962" s="10">
        <f>VLOOKUP(B962,home!$B$2:$E$405,3,FALSE)</f>
        <v>0.63</v>
      </c>
      <c r="G962" s="10">
        <f>VLOOKUP(C962,away!$B$2:$E$405,4,FALSE)</f>
        <v>1.19</v>
      </c>
      <c r="H962" s="10">
        <f>VLOOKUP(A962,away!$A$2:$E$405,3,FALSE)</f>
        <v>1.31111111111111</v>
      </c>
      <c r="I962" s="10">
        <f>VLOOKUP(C962,away!$B$2:$E$405,3,FALSE)</f>
        <v>0.48</v>
      </c>
      <c r="J962" s="10">
        <f>VLOOKUP(B962,home!$B$2:$E$405,4,FALSE)</f>
        <v>1.33</v>
      </c>
      <c r="K962" s="12">
        <f t="shared" si="1176"/>
        <v>1.1828600000000016</v>
      </c>
      <c r="L962" s="12">
        <f t="shared" si="1177"/>
        <v>0.83701333333333261</v>
      </c>
      <c r="M962" s="13">
        <f t="shared" si="1178"/>
        <v>0.13267226916993499</v>
      </c>
      <c r="N962" s="13">
        <f t="shared" si="1179"/>
        <v>0.15693272031034949</v>
      </c>
      <c r="O962" s="13">
        <f t="shared" si="1180"/>
        <v>0.11104845825882442</v>
      </c>
      <c r="P962" s="13">
        <f t="shared" si="1181"/>
        <v>0.13135477933603323</v>
      </c>
      <c r="Q962" s="13">
        <f t="shared" si="1182"/>
        <v>9.2814718773150159E-2</v>
      </c>
      <c r="R962" s="13">
        <f t="shared" si="1183"/>
        <v>4.6474520104373029E-2</v>
      </c>
      <c r="S962" s="13">
        <f t="shared" si="1184"/>
        <v>3.2512593178605158E-2</v>
      </c>
      <c r="T962" s="13">
        <f t="shared" si="1185"/>
        <v>7.7687157142710253E-2</v>
      </c>
      <c r="U962" s="13">
        <f t="shared" si="1186"/>
        <v>5.4972850850658755E-2</v>
      </c>
      <c r="V962" s="13">
        <f t="shared" si="1187"/>
        <v>3.5766366495403952E-3</v>
      </c>
      <c r="W962" s="13">
        <f t="shared" si="1188"/>
        <v>3.6595606082669506E-2</v>
      </c>
      <c r="X962" s="13">
        <f t="shared" si="1189"/>
        <v>3.0631010232608783E-2</v>
      </c>
      <c r="Y962" s="13">
        <f t="shared" si="1190"/>
        <v>1.2819281989081647E-2</v>
      </c>
      <c r="Z962" s="13">
        <f t="shared" si="1191"/>
        <v>1.2966597662542753E-2</v>
      </c>
      <c r="AA962" s="13">
        <f t="shared" si="1192"/>
        <v>1.5337669711115342E-2</v>
      </c>
      <c r="AB962" s="13">
        <f t="shared" si="1193"/>
        <v>9.0711579972449601E-3</v>
      </c>
      <c r="AC962" s="13">
        <f t="shared" si="1194"/>
        <v>2.2131994915219793E-4</v>
      </c>
      <c r="AD962" s="13">
        <f t="shared" si="1195"/>
        <v>1.0821869652736625E-2</v>
      </c>
      <c r="AE962" s="13">
        <f t="shared" si="1196"/>
        <v>9.0580491909359167E-3</v>
      </c>
      <c r="AF962" s="13">
        <f t="shared" si="1197"/>
        <v>3.7908539734012835E-3</v>
      </c>
      <c r="AG962" s="13">
        <f t="shared" si="1198"/>
        <v>1.0576651068188391E-3</v>
      </c>
      <c r="AH962" s="13">
        <f t="shared" si="1199"/>
        <v>2.7133037828792768E-3</v>
      </c>
      <c r="AI962" s="13">
        <f t="shared" si="1200"/>
        <v>3.2094585126165856E-3</v>
      </c>
      <c r="AJ962" s="13">
        <f t="shared" si="1201"/>
        <v>1.8981700481168302E-3</v>
      </c>
      <c r="AK962" s="13">
        <f t="shared" si="1202"/>
        <v>7.484231410384921E-4</v>
      </c>
      <c r="AL962" s="13">
        <f t="shared" si="1203"/>
        <v>8.7648860656216039E-6</v>
      </c>
      <c r="AM962" s="13">
        <f t="shared" si="1204"/>
        <v>2.560151347487211E-3</v>
      </c>
      <c r="AN962" s="13">
        <f t="shared" si="1205"/>
        <v>2.1428808131980937E-3</v>
      </c>
      <c r="AO962" s="13">
        <f t="shared" si="1206"/>
        <v>8.9680990619548924E-4</v>
      </c>
      <c r="AP962" s="13">
        <f t="shared" si="1207"/>
        <v>2.5021394965034664E-4</v>
      </c>
      <c r="AQ962" s="13">
        <f t="shared" si="1208"/>
        <v>5.2358103010833813E-5</v>
      </c>
      <c r="AR962" s="13">
        <f t="shared" si="1209"/>
        <v>4.5421428873074497E-4</v>
      </c>
      <c r="AS962" s="13">
        <f t="shared" si="1210"/>
        <v>5.3727191356804974E-4</v>
      </c>
      <c r="AT962" s="13">
        <f t="shared" si="1211"/>
        <v>3.1775872784155218E-4</v>
      </c>
      <c r="AU962" s="13">
        <f t="shared" si="1212"/>
        <v>1.2528802960488626E-4</v>
      </c>
      <c r="AV962" s="13">
        <f t="shared" si="1213"/>
        <v>3.7049549674608981E-5</v>
      </c>
      <c r="AW962" s="13">
        <f t="shared" si="1214"/>
        <v>2.410513101733852E-7</v>
      </c>
      <c r="AX962" s="13">
        <f t="shared" si="1215"/>
        <v>5.0471677048145478E-4</v>
      </c>
      <c r="AY962" s="13">
        <f t="shared" si="1216"/>
        <v>4.2245466644991701E-4</v>
      </c>
      <c r="AZ962" s="13">
        <f t="shared" si="1217"/>
        <v>1.7680009427373309E-4</v>
      </c>
      <c r="BA962" s="13">
        <f t="shared" si="1218"/>
        <v>4.9328012080568275E-5</v>
      </c>
      <c r="BB962" s="13">
        <f t="shared" si="1219"/>
        <v>1.0322050954565835E-5</v>
      </c>
      <c r="BC962" s="13">
        <f t="shared" si="1220"/>
        <v>1.7279388552635319E-6</v>
      </c>
      <c r="BD962" s="13">
        <f t="shared" si="1221"/>
        <v>6.336390264302491E-5</v>
      </c>
      <c r="BE962" s="13">
        <f t="shared" si="1222"/>
        <v>7.4950625880328541E-5</v>
      </c>
      <c r="BF962" s="13">
        <f t="shared" si="1223"/>
        <v>4.4328048664402782E-5</v>
      </c>
      <c r="BG962" s="13">
        <f t="shared" si="1224"/>
        <v>1.7477958547725178E-5</v>
      </c>
      <c r="BH962" s="13">
        <f t="shared" si="1225"/>
        <v>5.1684945119405571E-6</v>
      </c>
      <c r="BI962" s="13">
        <f t="shared" si="1226"/>
        <v>1.2227210836788026E-6</v>
      </c>
      <c r="BJ962" s="14">
        <f t="shared" si="1227"/>
        <v>0.43927669610710002</v>
      </c>
      <c r="BK962" s="14">
        <f t="shared" si="1228"/>
        <v>0.30076881783578152</v>
      </c>
      <c r="BL962" s="14">
        <f t="shared" si="1229"/>
        <v>0.24715210666761864</v>
      </c>
      <c r="BM962" s="14">
        <f t="shared" si="1230"/>
        <v>0.32844453870523771</v>
      </c>
      <c r="BN962" s="14">
        <f t="shared" si="1231"/>
        <v>0.67129746595266526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1.5777777777777799</v>
      </c>
      <c r="F963" s="10">
        <f>VLOOKUP(B963,home!$B$2:$E$405,3,FALSE)</f>
        <v>0.45</v>
      </c>
      <c r="G963" s="10">
        <f>VLOOKUP(C963,away!$B$2:$E$405,4,FALSE)</f>
        <v>1.0900000000000001</v>
      </c>
      <c r="H963" s="10">
        <f>VLOOKUP(A963,away!$A$2:$E$405,3,FALSE)</f>
        <v>1.31111111111111</v>
      </c>
      <c r="I963" s="10">
        <f>VLOOKUP(C963,away!$B$2:$E$405,3,FALSE)</f>
        <v>0.54</v>
      </c>
      <c r="J963" s="10">
        <f>VLOOKUP(B963,home!$B$2:$E$405,4,FALSE)</f>
        <v>1.85</v>
      </c>
      <c r="K963" s="12">
        <f t="shared" si="1176"/>
        <v>0.77390000000000114</v>
      </c>
      <c r="L963" s="12">
        <f t="shared" si="1177"/>
        <v>1.309799999999999</v>
      </c>
      <c r="M963" s="13">
        <f t="shared" si="1178"/>
        <v>0.12446882450704333</v>
      </c>
      <c r="N963" s="13">
        <f t="shared" si="1179"/>
        <v>9.6326423286000967E-2</v>
      </c>
      <c r="O963" s="13">
        <f t="shared" si="1180"/>
        <v>0.16302926633932524</v>
      </c>
      <c r="P963" s="13">
        <f t="shared" si="1181"/>
        <v>0.126168349220004</v>
      </c>
      <c r="Q963" s="13">
        <f t="shared" si="1182"/>
        <v>3.7273509490518129E-2</v>
      </c>
      <c r="R963" s="13">
        <f t="shared" si="1183"/>
        <v>0.10676786652562402</v>
      </c>
      <c r="S963" s="13">
        <f t="shared" si="1184"/>
        <v>3.1972769904322712E-2</v>
      </c>
      <c r="T963" s="13">
        <f t="shared" si="1185"/>
        <v>4.8820842730680616E-2</v>
      </c>
      <c r="U963" s="13">
        <f t="shared" si="1186"/>
        <v>8.2627651904180546E-2</v>
      </c>
      <c r="V963" s="13">
        <f t="shared" si="1187"/>
        <v>3.6010370154006374E-3</v>
      </c>
      <c r="W963" s="13">
        <f t="shared" si="1188"/>
        <v>9.6153229982373425E-3</v>
      </c>
      <c r="X963" s="13">
        <f t="shared" si="1189"/>
        <v>1.2594150063091262E-2</v>
      </c>
      <c r="Y963" s="13">
        <f t="shared" si="1190"/>
        <v>8.2479088763184605E-3</v>
      </c>
      <c r="Z963" s="13">
        <f t="shared" si="1191"/>
        <v>4.661485052508741E-2</v>
      </c>
      <c r="AA963" s="13">
        <f t="shared" si="1192"/>
        <v>3.6075232821365197E-2</v>
      </c>
      <c r="AB963" s="13">
        <f t="shared" si="1193"/>
        <v>1.3959311340227284E-2</v>
      </c>
      <c r="AC963" s="13">
        <f t="shared" si="1194"/>
        <v>2.2813789793981628E-4</v>
      </c>
      <c r="AD963" s="13">
        <f t="shared" si="1195"/>
        <v>1.860324617083972E-3</v>
      </c>
      <c r="AE963" s="13">
        <f t="shared" si="1196"/>
        <v>2.436653183456585E-3</v>
      </c>
      <c r="AF963" s="13">
        <f t="shared" si="1197"/>
        <v>1.5957641698457164E-3</v>
      </c>
      <c r="AG963" s="13">
        <f t="shared" si="1198"/>
        <v>6.967106365546392E-4</v>
      </c>
      <c r="AH963" s="13">
        <f t="shared" si="1199"/>
        <v>1.526403280443985E-2</v>
      </c>
      <c r="AI963" s="13">
        <f t="shared" si="1200"/>
        <v>1.1812834987356018E-2</v>
      </c>
      <c r="AJ963" s="13">
        <f t="shared" si="1201"/>
        <v>4.5709764983574179E-3</v>
      </c>
      <c r="AK963" s="13">
        <f t="shared" si="1202"/>
        <v>1.1791595706929371E-3</v>
      </c>
      <c r="AL963" s="13">
        <f t="shared" si="1203"/>
        <v>9.2501177195449812E-6</v>
      </c>
      <c r="AM963" s="13">
        <f t="shared" si="1204"/>
        <v>2.8794104423225778E-4</v>
      </c>
      <c r="AN963" s="13">
        <f t="shared" si="1205"/>
        <v>3.7714517973541097E-4</v>
      </c>
      <c r="AO963" s="13">
        <f t="shared" si="1206"/>
        <v>2.4699237820872044E-4</v>
      </c>
      <c r="AP963" s="13">
        <f t="shared" si="1207"/>
        <v>1.0783687232592726E-4</v>
      </c>
      <c r="AQ963" s="13">
        <f t="shared" si="1208"/>
        <v>3.5311183843124834E-5</v>
      </c>
      <c r="AR963" s="13">
        <f t="shared" si="1209"/>
        <v>3.9985660334510634E-3</v>
      </c>
      <c r="AS963" s="13">
        <f t="shared" si="1210"/>
        <v>3.0944902532877823E-3</v>
      </c>
      <c r="AT963" s="13">
        <f t="shared" si="1211"/>
        <v>1.1974130035097091E-3</v>
      </c>
      <c r="AU963" s="13">
        <f t="shared" si="1212"/>
        <v>3.0889264113872177E-4</v>
      </c>
      <c r="AV963" s="13">
        <f t="shared" si="1213"/>
        <v>5.976300374431427E-5</v>
      </c>
      <c r="AW963" s="13">
        <f t="shared" si="1214"/>
        <v>2.6045613505315386E-7</v>
      </c>
      <c r="AX963" s="13">
        <f t="shared" si="1215"/>
        <v>3.7139595688557425E-5</v>
      </c>
      <c r="AY963" s="13">
        <f t="shared" si="1216"/>
        <v>4.8645442432872483E-5</v>
      </c>
      <c r="AZ963" s="13">
        <f t="shared" si="1217"/>
        <v>3.1857900249288165E-5</v>
      </c>
      <c r="BA963" s="13">
        <f t="shared" si="1218"/>
        <v>1.3909159248839201E-5</v>
      </c>
      <c r="BB963" s="13">
        <f t="shared" si="1219"/>
        <v>4.5545541960323895E-6</v>
      </c>
      <c r="BC963" s="13">
        <f t="shared" si="1220"/>
        <v>1.1931110171926448E-6</v>
      </c>
      <c r="BD963" s="13">
        <f t="shared" si="1221"/>
        <v>8.7288696510236545E-4</v>
      </c>
      <c r="BE963" s="13">
        <f t="shared" si="1222"/>
        <v>6.7552722229272154E-4</v>
      </c>
      <c r="BF963" s="13">
        <f t="shared" si="1223"/>
        <v>2.6139525866616898E-4</v>
      </c>
      <c r="BG963" s="13">
        <f t="shared" si="1224"/>
        <v>6.7431263560582835E-5</v>
      </c>
      <c r="BH963" s="13">
        <f t="shared" si="1225"/>
        <v>1.304626371738378E-5</v>
      </c>
      <c r="BI963" s="13">
        <f t="shared" si="1226"/>
        <v>2.0193006981766653E-6</v>
      </c>
      <c r="BJ963" s="14">
        <f t="shared" si="1227"/>
        <v>0.22066013647296592</v>
      </c>
      <c r="BK963" s="14">
        <f t="shared" si="1228"/>
        <v>0.28649701410486295</v>
      </c>
      <c r="BL963" s="14">
        <f t="shared" si="1229"/>
        <v>0.44583776400073744</v>
      </c>
      <c r="BM963" s="14">
        <f t="shared" si="1230"/>
        <v>0.34552714074884011</v>
      </c>
      <c r="BN963" s="14">
        <f t="shared" si="1231"/>
        <v>0.65403423936851557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1.5777777777777799</v>
      </c>
      <c r="F964" s="10">
        <f>VLOOKUP(B964,home!$B$2:$E$405,3,FALSE)</f>
        <v>0.91</v>
      </c>
      <c r="G964" s="10">
        <f>VLOOKUP(C964,away!$B$2:$E$405,4,FALSE)</f>
        <v>0.63</v>
      </c>
      <c r="H964" s="10">
        <f>VLOOKUP(A964,away!$A$2:$E$405,3,FALSE)</f>
        <v>1.31111111111111</v>
      </c>
      <c r="I964" s="10">
        <f>VLOOKUP(C964,away!$B$2:$E$405,3,FALSE)</f>
        <v>1</v>
      </c>
      <c r="J964" s="10">
        <f>VLOOKUP(B964,home!$B$2:$E$405,4,FALSE)</f>
        <v>0.98</v>
      </c>
      <c r="K964" s="12">
        <f t="shared" si="1176"/>
        <v>0.90454000000000134</v>
      </c>
      <c r="L964" s="12">
        <f t="shared" si="1177"/>
        <v>1.2848888888888879</v>
      </c>
      <c r="M964" s="13">
        <f t="shared" si="1178"/>
        <v>0.11198068377128423</v>
      </c>
      <c r="N964" s="13">
        <f t="shared" si="1179"/>
        <v>0.10129100769847758</v>
      </c>
      <c r="O964" s="13">
        <f t="shared" si="1180"/>
        <v>0.1438827363479033</v>
      </c>
      <c r="P964" s="13">
        <f t="shared" si="1181"/>
        <v>0.13014769033613266</v>
      </c>
      <c r="Q964" s="13">
        <f t="shared" si="1182"/>
        <v>4.5810884051790526E-2</v>
      </c>
      <c r="R964" s="13">
        <f t="shared" si="1183"/>
        <v>9.2436664618175152E-2</v>
      </c>
      <c r="S964" s="13">
        <f t="shared" si="1184"/>
        <v>3.7815498015769132E-2</v>
      </c>
      <c r="T964" s="13">
        <f t="shared" si="1185"/>
        <v>5.8861895908322803E-2</v>
      </c>
      <c r="U964" s="13">
        <f t="shared" si="1186"/>
        <v>8.3612660613724271E-2</v>
      </c>
      <c r="V964" s="13">
        <f t="shared" si="1187"/>
        <v>4.8833816292768615E-3</v>
      </c>
      <c r="W964" s="13">
        <f t="shared" si="1188"/>
        <v>1.3812592353402221E-2</v>
      </c>
      <c r="X964" s="13">
        <f t="shared" si="1189"/>
        <v>1.7747646441638128E-2</v>
      </c>
      <c r="Y964" s="13">
        <f t="shared" si="1190"/>
        <v>1.1401876858394621E-2</v>
      </c>
      <c r="Z964" s="13">
        <f t="shared" si="1191"/>
        <v>3.9590281097947273E-2</v>
      </c>
      <c r="AA964" s="13">
        <f t="shared" si="1192"/>
        <v>3.5810992864337282E-2</v>
      </c>
      <c r="AB964" s="13">
        <f t="shared" si="1193"/>
        <v>1.6196237742753847E-2</v>
      </c>
      <c r="AC964" s="13">
        <f t="shared" si="1194"/>
        <v>3.5472682579925464E-4</v>
      </c>
      <c r="AD964" s="13">
        <f t="shared" si="1195"/>
        <v>3.1235105718366153E-3</v>
      </c>
      <c r="AE964" s="13">
        <f t="shared" si="1196"/>
        <v>4.0133640280798433E-3</v>
      </c>
      <c r="AF964" s="13">
        <f t="shared" si="1197"/>
        <v>2.5783634233730712E-3</v>
      </c>
      <c r="AG964" s="13">
        <f t="shared" si="1198"/>
        <v>1.1043035047365245E-3</v>
      </c>
      <c r="AH964" s="13">
        <f t="shared" si="1199"/>
        <v>1.271727807268506E-2</v>
      </c>
      <c r="AI964" s="13">
        <f t="shared" si="1200"/>
        <v>1.150328670786656E-2</v>
      </c>
      <c r="AJ964" s="13">
        <f t="shared" si="1201"/>
        <v>5.2025914793668174E-3</v>
      </c>
      <c r="AK964" s="13">
        <f t="shared" si="1202"/>
        <v>1.5686506989154893E-3</v>
      </c>
      <c r="AL964" s="13">
        <f t="shared" si="1203"/>
        <v>1.6491014529732477E-5</v>
      </c>
      <c r="AM964" s="13">
        <f t="shared" si="1204"/>
        <v>5.6506805052981954E-4</v>
      </c>
      <c r="AN964" s="13">
        <f t="shared" si="1205"/>
        <v>7.2604965959186972E-4</v>
      </c>
      <c r="AO964" s="13">
        <f t="shared" si="1206"/>
        <v>4.6644657019557638E-4</v>
      </c>
      <c r="AP964" s="13">
        <f t="shared" si="1207"/>
        <v>1.9977733843487558E-4</v>
      </c>
      <c r="AQ964" s="13">
        <f t="shared" si="1208"/>
        <v>6.4172920601691689E-5</v>
      </c>
      <c r="AR964" s="13">
        <f t="shared" si="1209"/>
        <v>3.2680578585006625E-3</v>
      </c>
      <c r="AS964" s="13">
        <f t="shared" si="1210"/>
        <v>2.9560890553281933E-3</v>
      </c>
      <c r="AT964" s="13">
        <f t="shared" si="1211"/>
        <v>1.3369503970532841E-3</v>
      </c>
      <c r="AU964" s="13">
        <f t="shared" si="1212"/>
        <v>4.0310837071685977E-4</v>
      </c>
      <c r="AV964" s="13">
        <f t="shared" si="1213"/>
        <v>9.11569114120572E-5</v>
      </c>
      <c r="AW964" s="13">
        <f t="shared" si="1214"/>
        <v>5.3240021702908205E-7</v>
      </c>
      <c r="AX964" s="13">
        <f t="shared" si="1215"/>
        <v>8.5187775737707234E-5</v>
      </c>
      <c r="AY964" s="13">
        <f t="shared" si="1216"/>
        <v>1.0945682651453841E-4</v>
      </c>
      <c r="AZ964" s="13">
        <f t="shared" si="1217"/>
        <v>7.031993010078452E-5</v>
      </c>
      <c r="BA964" s="13">
        <f t="shared" si="1218"/>
        <v>3.0117765617980421E-5</v>
      </c>
      <c r="BB964" s="13">
        <f t="shared" si="1219"/>
        <v>9.6744956001757081E-6</v>
      </c>
      <c r="BC964" s="13">
        <f t="shared" si="1220"/>
        <v>2.4861303804540383E-6</v>
      </c>
      <c r="BD964" s="13">
        <f t="shared" si="1221"/>
        <v>6.99848538438918E-4</v>
      </c>
      <c r="BE964" s="13">
        <f t="shared" si="1222"/>
        <v>6.3304099695953985E-4</v>
      </c>
      <c r="BF964" s="13">
        <f t="shared" si="1223"/>
        <v>2.8630545169489155E-4</v>
      </c>
      <c r="BG964" s="13">
        <f t="shared" si="1224"/>
        <v>8.6324911092032516E-5</v>
      </c>
      <c r="BH964" s="13">
        <f t="shared" si="1225"/>
        <v>1.9521083769796799E-5</v>
      </c>
      <c r="BI964" s="13">
        <f t="shared" si="1226"/>
        <v>3.5315202226264061E-6</v>
      </c>
      <c r="BJ964" s="14">
        <f t="shared" si="1227"/>
        <v>0.26207420230335732</v>
      </c>
      <c r="BK964" s="14">
        <f t="shared" si="1228"/>
        <v>0.28530792841930636</v>
      </c>
      <c r="BL964" s="14">
        <f t="shared" si="1229"/>
        <v>0.4127150342409166</v>
      </c>
      <c r="BM964" s="14">
        <f t="shared" si="1230"/>
        <v>0.37402885481146664</v>
      </c>
      <c r="BN964" s="14">
        <f t="shared" si="1231"/>
        <v>0.62554966682376345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1.5193798449612399</v>
      </c>
      <c r="F965" s="10">
        <f>VLOOKUP(B965,home!$B$2:$E$405,3,FALSE)</f>
        <v>0.55000000000000004</v>
      </c>
      <c r="G965" s="10">
        <f>VLOOKUP(C965,away!$B$2:$E$405,4,FALSE)</f>
        <v>0.88</v>
      </c>
      <c r="H965" s="10">
        <f>VLOOKUP(A965,away!$A$2:$E$405,3,FALSE)</f>
        <v>1.26356589147287</v>
      </c>
      <c r="I965" s="10">
        <f>VLOOKUP(C965,away!$B$2:$E$405,3,FALSE)</f>
        <v>0.99</v>
      </c>
      <c r="J965" s="10">
        <f>VLOOKUP(B965,home!$B$2:$E$405,4,FALSE)</f>
        <v>0.79</v>
      </c>
      <c r="K965" s="12">
        <f t="shared" si="1176"/>
        <v>0.7353798449612402</v>
      </c>
      <c r="L965" s="12">
        <f t="shared" si="1177"/>
        <v>0.98823488372093171</v>
      </c>
      <c r="M965" s="13">
        <f t="shared" si="1178"/>
        <v>0.17842004082505705</v>
      </c>
      <c r="N965" s="13">
        <f t="shared" si="1179"/>
        <v>0.13120650195990857</v>
      </c>
      <c r="O965" s="13">
        <f t="shared" si="1180"/>
        <v>0.17632090829823413</v>
      </c>
      <c r="P965" s="13">
        <f t="shared" si="1181"/>
        <v>0.12966284220778046</v>
      </c>
      <c r="Q965" s="13">
        <f t="shared" si="1182"/>
        <v>4.8243308534592112E-2</v>
      </c>
      <c r="R965" s="13">
        <f t="shared" si="1183"/>
        <v>8.7123236154837219E-2</v>
      </c>
      <c r="S965" s="13">
        <f t="shared" si="1184"/>
        <v>2.3557405002900683E-2</v>
      </c>
      <c r="T965" s="13">
        <f t="shared" si="1185"/>
        <v>4.7675720399995673E-2</v>
      </c>
      <c r="U965" s="13">
        <f t="shared" si="1186"/>
        <v>6.4068671896065715E-2</v>
      </c>
      <c r="V965" s="13">
        <f t="shared" si="1187"/>
        <v>1.9022029099864299E-3</v>
      </c>
      <c r="W965" s="13">
        <f t="shared" si="1188"/>
        <v>1.1825718916861875E-2</v>
      </c>
      <c r="X965" s="13">
        <f t="shared" si="1189"/>
        <v>1.1686587958721418E-2</v>
      </c>
      <c r="Y965" s="13">
        <f t="shared" si="1190"/>
        <v>5.77454694624075E-3</v>
      </c>
      <c r="Z965" s="13">
        <f t="shared" si="1191"/>
        <v>2.869940705028895E-2</v>
      </c>
      <c r="AA965" s="13">
        <f t="shared" si="1192"/>
        <v>2.1104965507121012E-2</v>
      </c>
      <c r="AB965" s="13">
        <f t="shared" si="1193"/>
        <v>7.760083131269485E-3</v>
      </c>
      <c r="AC965" s="13">
        <f t="shared" si="1194"/>
        <v>8.639900912483172E-5</v>
      </c>
      <c r="AD965" s="13">
        <f t="shared" si="1195"/>
        <v>2.174098835909273E-3</v>
      </c>
      <c r="AE965" s="13">
        <f t="shared" si="1196"/>
        <v>2.1485203103026131E-3</v>
      </c>
      <c r="AF965" s="13">
        <f t="shared" si="1197"/>
        <v>1.0616213595119814E-3</v>
      </c>
      <c r="AG965" s="13">
        <f t="shared" si="1198"/>
        <v>3.497104202576602E-4</v>
      </c>
      <c r="AH965" s="13">
        <f t="shared" si="1199"/>
        <v>7.0904387973004957E-3</v>
      </c>
      <c r="AI965" s="13">
        <f t="shared" si="1200"/>
        <v>5.214165783466001E-3</v>
      </c>
      <c r="AJ965" s="13">
        <f t="shared" si="1201"/>
        <v>1.9171962127237155E-3</v>
      </c>
      <c r="AK965" s="13">
        <f t="shared" si="1202"/>
        <v>4.6995581789101428E-4</v>
      </c>
      <c r="AL965" s="13">
        <f t="shared" si="1203"/>
        <v>2.5115432179608276E-6</v>
      </c>
      <c r="AM965" s="13">
        <f t="shared" si="1204"/>
        <v>3.1975769297627494E-4</v>
      </c>
      <c r="AN965" s="13">
        <f t="shared" si="1205"/>
        <v>3.1599570653728241E-4</v>
      </c>
      <c r="AO965" s="13">
        <f t="shared" si="1206"/>
        <v>1.5613899015309247E-4</v>
      </c>
      <c r="AP965" s="13">
        <f t="shared" si="1207"/>
        <v>5.1433998926081684E-5</v>
      </c>
      <c r="AQ965" s="13">
        <f t="shared" si="1208"/>
        <v>1.2707217987004712E-5</v>
      </c>
      <c r="AR965" s="13">
        <f t="shared" si="1209"/>
        <v>1.4014037920761283E-3</v>
      </c>
      <c r="AS965" s="13">
        <f t="shared" si="1210"/>
        <v>1.0305641033450373E-3</v>
      </c>
      <c r="AT965" s="13">
        <f t="shared" si="1211"/>
        <v>3.7892803527024647E-4</v>
      </c>
      <c r="AU965" s="13">
        <f t="shared" si="1212"/>
        <v>9.2885346609500408E-5</v>
      </c>
      <c r="AV965" s="13">
        <f t="shared" si="1213"/>
        <v>1.7076502947216366E-5</v>
      </c>
      <c r="AW965" s="13">
        <f t="shared" si="1214"/>
        <v>5.0700244967277813E-8</v>
      </c>
      <c r="AX965" s="13">
        <f t="shared" si="1215"/>
        <v>3.9190560447676118E-5</v>
      </c>
      <c r="AY965" s="13">
        <f t="shared" si="1216"/>
        <v>3.8729478946967354E-5</v>
      </c>
      <c r="AZ965" s="13">
        <f t="shared" si="1217"/>
        <v>1.9136911061864274E-5</v>
      </c>
      <c r="BA965" s="13">
        <f t="shared" si="1218"/>
        <v>6.3039210259997524E-6</v>
      </c>
      <c r="BB965" s="13">
        <f t="shared" si="1219"/>
        <v>1.5574386655287003E-6</v>
      </c>
      <c r="BC965" s="13">
        <f t="shared" si="1220"/>
        <v>3.0782304370624775E-7</v>
      </c>
      <c r="BD965" s="13">
        <f t="shared" si="1221"/>
        <v>2.308193522514041E-4</v>
      </c>
      <c r="BE965" s="13">
        <f t="shared" si="1222"/>
        <v>1.6973989947269142E-4</v>
      </c>
      <c r="BF965" s="13">
        <f t="shared" si="1223"/>
        <v>6.2411650478982157E-5</v>
      </c>
      <c r="BG965" s="13">
        <f t="shared" si="1224"/>
        <v>1.5298756617669672E-5</v>
      </c>
      <c r="BH965" s="13">
        <f t="shared" si="1225"/>
        <v>2.8125993174004174E-6</v>
      </c>
      <c r="BI965" s="13">
        <f t="shared" si="1226"/>
        <v>4.1366576999360202E-7</v>
      </c>
      <c r="BJ965" s="14">
        <f t="shared" si="1227"/>
        <v>0.26310759538207346</v>
      </c>
      <c r="BK965" s="14">
        <f t="shared" si="1228"/>
        <v>0.33367013097701437</v>
      </c>
      <c r="BL965" s="14">
        <f t="shared" si="1229"/>
        <v>0.37447197530306492</v>
      </c>
      <c r="BM965" s="14">
        <f t="shared" si="1230"/>
        <v>0.24893359195333034</v>
      </c>
      <c r="BN965" s="14">
        <f t="shared" si="1231"/>
        <v>0.75097683798040948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1.5193798449612399</v>
      </c>
      <c r="F966" s="10">
        <f>VLOOKUP(B966,home!$B$2:$E$405,3,FALSE)</f>
        <v>0.88</v>
      </c>
      <c r="G966" s="10">
        <f>VLOOKUP(C966,away!$B$2:$E$405,4,FALSE)</f>
        <v>1.21</v>
      </c>
      <c r="H966" s="10">
        <f>VLOOKUP(A966,away!$A$2:$E$405,3,FALSE)</f>
        <v>1.26356589147287</v>
      </c>
      <c r="I966" s="10">
        <f>VLOOKUP(C966,away!$B$2:$E$405,3,FALSE)</f>
        <v>0.33</v>
      </c>
      <c r="J966" s="10">
        <f>VLOOKUP(B966,home!$B$2:$E$405,4,FALSE)</f>
        <v>1.06</v>
      </c>
      <c r="K966" s="12">
        <f t="shared" si="1176"/>
        <v>1.6178356589147282</v>
      </c>
      <c r="L966" s="12">
        <f t="shared" si="1177"/>
        <v>0.44199534883720998</v>
      </c>
      <c r="M966" s="13">
        <f t="shared" si="1178"/>
        <v>0.12747551044775965</v>
      </c>
      <c r="N966" s="13">
        <f t="shared" si="1179"/>
        <v>0.20623442644074255</v>
      </c>
      <c r="O966" s="13">
        <f t="shared" si="1180"/>
        <v>5.634358270855893E-2</v>
      </c>
      <c r="P966" s="13">
        <f t="shared" si="1181"/>
        <v>9.1154657256917931E-2</v>
      </c>
      <c r="Q966" s="13">
        <f t="shared" si="1182"/>
        <v>0.16682670459582991</v>
      </c>
      <c r="R966" s="13">
        <f t="shared" si="1183"/>
        <v>1.2451800747003847E-2</v>
      </c>
      <c r="S966" s="13">
        <f t="shared" si="1184"/>
        <v>1.629562319546729E-2</v>
      </c>
      <c r="T966" s="13">
        <f t="shared" si="1185"/>
        <v>7.3736627493196025E-2</v>
      </c>
      <c r="U966" s="13">
        <f t="shared" si="1186"/>
        <v>2.0144967266203875E-2</v>
      </c>
      <c r="V966" s="13">
        <f t="shared" si="1187"/>
        <v>1.2947340429486211E-3</v>
      </c>
      <c r="W966" s="13">
        <f t="shared" si="1188"/>
        <v>8.9966063851455752E-2</v>
      </c>
      <c r="X966" s="13">
        <f t="shared" si="1189"/>
        <v>3.9764581775534893E-2</v>
      </c>
      <c r="Y966" s="13">
        <f t="shared" si="1190"/>
        <v>8.787880096621653E-3</v>
      </c>
      <c r="Z966" s="13">
        <f t="shared" si="1191"/>
        <v>1.8345460049411328E-3</v>
      </c>
      <c r="AA966" s="13">
        <f t="shared" si="1192"/>
        <v>2.9679939447133201E-3</v>
      </c>
      <c r="AB966" s="13">
        <f t="shared" si="1193"/>
        <v>2.4008632196000994E-3</v>
      </c>
      <c r="AC966" s="13">
        <f t="shared" si="1194"/>
        <v>5.7864564294199747E-5</v>
      </c>
      <c r="AD966" s="13">
        <f t="shared" si="1195"/>
        <v>3.638757654777109E-2</v>
      </c>
      <c r="AE966" s="13">
        <f t="shared" si="1196"/>
        <v>1.6083139589572762E-2</v>
      </c>
      <c r="AF966" s="13">
        <f t="shared" si="1197"/>
        <v>3.5543364466453773E-3</v>
      </c>
      <c r="AG966" s="13">
        <f t="shared" si="1198"/>
        <v>5.2366672587327782E-4</v>
      </c>
      <c r="AH966" s="13">
        <f t="shared" si="1199"/>
        <v>2.0271520035296644E-4</v>
      </c>
      <c r="AI966" s="13">
        <f t="shared" si="1200"/>
        <v>3.2795987973507261E-4</v>
      </c>
      <c r="AJ966" s="13">
        <f t="shared" si="1201"/>
        <v>2.6529259406439314E-4</v>
      </c>
      <c r="AK966" s="13">
        <f t="shared" si="1202"/>
        <v>1.4306660624112172E-4</v>
      </c>
      <c r="AL966" s="13">
        <f t="shared" si="1203"/>
        <v>1.6551020684777697E-6</v>
      </c>
      <c r="AM966" s="13">
        <f t="shared" si="1204"/>
        <v>1.1773823776094658E-2</v>
      </c>
      <c r="AN966" s="13">
        <f t="shared" si="1205"/>
        <v>5.2039753470627956E-3</v>
      </c>
      <c r="AO966" s="13">
        <f t="shared" si="1206"/>
        <v>1.1500664494326306E-3</v>
      </c>
      <c r="AP966" s="13">
        <f t="shared" si="1207"/>
        <v>1.6944134050098238E-4</v>
      </c>
      <c r="AQ966" s="13">
        <f t="shared" si="1208"/>
        <v>1.8723071100544042E-5</v>
      </c>
      <c r="AR966" s="13">
        <f t="shared" si="1209"/>
        <v>1.7919835138922863E-5</v>
      </c>
      <c r="AS966" s="13">
        <f t="shared" si="1210"/>
        <v>2.899134828962257E-5</v>
      </c>
      <c r="AT966" s="13">
        <f t="shared" si="1211"/>
        <v>2.3451618531483959E-5</v>
      </c>
      <c r="AU966" s="13">
        <f t="shared" si="1212"/>
        <v>1.264695490650007E-5</v>
      </c>
      <c r="AV966" s="13">
        <f t="shared" si="1213"/>
        <v>5.1151736561055961E-6</v>
      </c>
      <c r="AW966" s="13">
        <f t="shared" si="1214"/>
        <v>3.2875652666185131E-8</v>
      </c>
      <c r="AX966" s="13">
        <f t="shared" si="1215"/>
        <v>3.1746853244573356E-3</v>
      </c>
      <c r="AY966" s="13">
        <f t="shared" si="1216"/>
        <v>1.4031961474318913E-3</v>
      </c>
      <c r="AZ966" s="13">
        <f t="shared" si="1217"/>
        <v>3.1010308533559389E-4</v>
      </c>
      <c r="BA966" s="13">
        <f t="shared" si="1218"/>
        <v>4.5688040459466988E-5</v>
      </c>
      <c r="BB966" s="13">
        <f t="shared" si="1219"/>
        <v>5.0484753451426673E-6</v>
      </c>
      <c r="BC966" s="13">
        <f t="shared" si="1220"/>
        <v>4.4628052425447744E-7</v>
      </c>
      <c r="BD966" s="13">
        <f t="shared" si="1221"/>
        <v>1.3200806305555843E-6</v>
      </c>
      <c r="BE966" s="13">
        <f t="shared" si="1222"/>
        <v>2.1356735167554638E-6</v>
      </c>
      <c r="BF966" s="13">
        <f t="shared" si="1223"/>
        <v>1.7275843856034055E-6</v>
      </c>
      <c r="BG966" s="13">
        <f t="shared" si="1224"/>
        <v>9.3164920760449405E-7</v>
      </c>
      <c r="BH966" s="13">
        <f t="shared" si="1225"/>
        <v>3.7681382741555003E-7</v>
      </c>
      <c r="BI966" s="13">
        <f t="shared" si="1226"/>
        <v>1.2192456935300331E-7</v>
      </c>
      <c r="BJ966" s="14">
        <f t="shared" si="1227"/>
        <v>0.66512020090098856</v>
      </c>
      <c r="BK966" s="14">
        <f t="shared" si="1228"/>
        <v>0.23768324075688807</v>
      </c>
      <c r="BL966" s="14">
        <f t="shared" si="1229"/>
        <v>9.5342980823133569E-2</v>
      </c>
      <c r="BM966" s="14">
        <f t="shared" si="1230"/>
        <v>0.33809112301735916</v>
      </c>
      <c r="BN966" s="14">
        <f t="shared" si="1231"/>
        <v>0.66048668219681284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1.5193798449612399</v>
      </c>
      <c r="F967" s="10">
        <f>VLOOKUP(B967,home!$B$2:$E$405,3,FALSE)</f>
        <v>1.69</v>
      </c>
      <c r="G967" s="10">
        <f>VLOOKUP(C967,away!$B$2:$E$405,4,FALSE)</f>
        <v>1.43</v>
      </c>
      <c r="H967" s="10">
        <f>VLOOKUP(A967,away!$A$2:$E$405,3,FALSE)</f>
        <v>1.26356589147287</v>
      </c>
      <c r="I967" s="10">
        <f>VLOOKUP(C967,away!$B$2:$E$405,3,FALSE)</f>
        <v>0.99</v>
      </c>
      <c r="J967" s="10">
        <f>VLOOKUP(B967,home!$B$2:$E$405,4,FALSE)</f>
        <v>0.56999999999999995</v>
      </c>
      <c r="K967" s="12">
        <f t="shared" si="1176"/>
        <v>3.6718852713178283</v>
      </c>
      <c r="L967" s="12">
        <f t="shared" si="1177"/>
        <v>0.71303023255814046</v>
      </c>
      <c r="M967" s="13">
        <f t="shared" si="1178"/>
        <v>1.2463941244565485E-2</v>
      </c>
      <c r="N967" s="13">
        <f t="shared" si="1179"/>
        <v>4.5766162278490806E-2</v>
      </c>
      <c r="O967" s="13">
        <f t="shared" si="1180"/>
        <v>8.8871669242035264E-3</v>
      </c>
      <c r="P967" s="13">
        <f t="shared" si="1181"/>
        <v>3.2632657332725898E-2</v>
      </c>
      <c r="Q967" s="13">
        <f t="shared" si="1182"/>
        <v>8.4024048597566001E-2</v>
      </c>
      <c r="R967" s="13">
        <f t="shared" si="1183"/>
        <v>3.168409349373927E-3</v>
      </c>
      <c r="S967" s="13">
        <f t="shared" si="1184"/>
        <v>2.1359422025906568E-2</v>
      </c>
      <c r="T967" s="13">
        <f t="shared" si="1185"/>
        <v>5.9911686911998989E-2</v>
      </c>
      <c r="U967" s="13">
        <f t="shared" si="1186"/>
        <v>1.1634035623471827E-2</v>
      </c>
      <c r="V967" s="13">
        <f t="shared" si="1187"/>
        <v>6.2136106256865725E-3</v>
      </c>
      <c r="W967" s="13">
        <f t="shared" si="1188"/>
        <v>0.102842222160632</v>
      </c>
      <c r="X967" s="13">
        <f t="shared" si="1189"/>
        <v>7.3329613583991385E-2</v>
      </c>
      <c r="Y967" s="13">
        <f t="shared" si="1190"/>
        <v>2.6143115713595979E-2</v>
      </c>
      <c r="Z967" s="13">
        <f t="shared" si="1191"/>
        <v>7.5305721840782601E-4</v>
      </c>
      <c r="AA967" s="13">
        <f t="shared" si="1192"/>
        <v>2.7651397087312692E-3</v>
      </c>
      <c r="AB967" s="13">
        <f t="shared" si="1193"/>
        <v>5.0766378848132098E-3</v>
      </c>
      <c r="AC967" s="13">
        <f t="shared" si="1194"/>
        <v>1.0167661976274187E-3</v>
      </c>
      <c r="AD967" s="13">
        <f t="shared" si="1195"/>
        <v>9.4406210205305166E-2</v>
      </c>
      <c r="AE967" s="13">
        <f t="shared" si="1196"/>
        <v>6.7314482017621441E-2</v>
      </c>
      <c r="AF967" s="13">
        <f t="shared" si="1197"/>
        <v>2.399863038377769E-2</v>
      </c>
      <c r="AG967" s="13">
        <f t="shared" si="1198"/>
        <v>5.7039163345406207E-3</v>
      </c>
      <c r="AH967" s="13">
        <f t="shared" si="1199"/>
        <v>1.3423814089272962E-4</v>
      </c>
      <c r="AI967" s="13">
        <f t="shared" si="1200"/>
        <v>4.9290705239310136E-4</v>
      </c>
      <c r="AJ967" s="13">
        <f t="shared" si="1201"/>
        <v>9.0494907290545722E-4</v>
      </c>
      <c r="AK967" s="13">
        <f t="shared" si="1202"/>
        <v>1.1076230573647571E-3</v>
      </c>
      <c r="AL967" s="13">
        <f t="shared" si="1203"/>
        <v>1.0648247536995163E-4</v>
      </c>
      <c r="AM967" s="13">
        <f t="shared" si="1204"/>
        <v>6.9329754554758982E-2</v>
      </c>
      <c r="AN967" s="13">
        <f t="shared" si="1205"/>
        <v>4.9434211013378589E-2</v>
      </c>
      <c r="AO967" s="13">
        <f t="shared" si="1206"/>
        <v>1.7624043487598762E-2</v>
      </c>
      <c r="AP967" s="13">
        <f t="shared" si="1207"/>
        <v>4.188825275525776E-3</v>
      </c>
      <c r="AQ967" s="13">
        <f t="shared" si="1208"/>
        <v>7.4668976508839003E-4</v>
      </c>
      <c r="AR967" s="13">
        <f t="shared" si="1209"/>
        <v>1.9143170563783088E-5</v>
      </c>
      <c r="AS967" s="13">
        <f t="shared" si="1210"/>
        <v>7.0291526039480132E-5</v>
      </c>
      <c r="AT967" s="13">
        <f t="shared" si="1211"/>
        <v>1.2905120958141037E-4</v>
      </c>
      <c r="AU967" s="13">
        <f t="shared" si="1212"/>
        <v>1.5795374523591032E-4</v>
      </c>
      <c r="AV967" s="13">
        <f t="shared" si="1213"/>
        <v>1.4499700767030694E-4</v>
      </c>
      <c r="AW967" s="13">
        <f t="shared" si="1214"/>
        <v>7.7441308993010733E-6</v>
      </c>
      <c r="AX967" s="13">
        <f t="shared" si="1215"/>
        <v>4.2428484102283254E-2</v>
      </c>
      <c r="AY967" s="13">
        <f t="shared" si="1216"/>
        <v>3.0252791886540398E-2</v>
      </c>
      <c r="AZ967" s="13">
        <f t="shared" si="1217"/>
        <v>1.0785577617196462E-2</v>
      </c>
      <c r="BA967" s="13">
        <f t="shared" si="1218"/>
        <v>2.5634809722211559E-3</v>
      </c>
      <c r="BB967" s="13">
        <f t="shared" si="1219"/>
        <v>4.5695985844530464E-4</v>
      </c>
      <c r="BC967" s="13">
        <f t="shared" si="1220"/>
        <v>6.5165238827398115E-5</v>
      </c>
      <c r="BD967" s="13">
        <f t="shared" si="1221"/>
        <v>2.2749432264990671E-6</v>
      </c>
      <c r="BE967" s="13">
        <f t="shared" si="1222"/>
        <v>8.3533305264661833E-6</v>
      </c>
      <c r="BF967" s="13">
        <f t="shared" si="1223"/>
        <v>1.5336235663290393E-5</v>
      </c>
      <c r="BG967" s="13">
        <f t="shared" si="1224"/>
        <v>1.877096594983173E-5</v>
      </c>
      <c r="BH967" s="13">
        <f t="shared" si="1225"/>
        <v>1.7231208349898903E-5</v>
      </c>
      <c r="BI967" s="13">
        <f t="shared" si="1226"/>
        <v>1.2654204029400511E-5</v>
      </c>
      <c r="BJ967" s="14">
        <f t="shared" si="1227"/>
        <v>0.81131607195938449</v>
      </c>
      <c r="BK967" s="14">
        <f t="shared" si="1228"/>
        <v>0.10404567178842229</v>
      </c>
      <c r="BL967" s="14">
        <f t="shared" si="1229"/>
        <v>3.4767164360986084E-2</v>
      </c>
      <c r="BM967" s="14">
        <f t="shared" si="1230"/>
        <v>0.73369453184463396</v>
      </c>
      <c r="BN967" s="14">
        <f t="shared" si="1231"/>
        <v>0.18694238572692565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1.5193798449612399</v>
      </c>
      <c r="F968" s="10">
        <f>VLOOKUP(B968,home!$B$2:$E$405,3,FALSE)</f>
        <v>1.6</v>
      </c>
      <c r="G968" s="10">
        <f>VLOOKUP(C968,away!$B$2:$E$405,4,FALSE)</f>
        <v>1.32</v>
      </c>
      <c r="H968" s="10">
        <f>VLOOKUP(A968,away!$A$2:$E$405,3,FALSE)</f>
        <v>1.26356589147287</v>
      </c>
      <c r="I968" s="10">
        <f>VLOOKUP(C968,away!$B$2:$E$405,3,FALSE)</f>
        <v>0.56000000000000005</v>
      </c>
      <c r="J968" s="10">
        <f>VLOOKUP(B968,home!$B$2:$E$405,4,FALSE)</f>
        <v>0.34</v>
      </c>
      <c r="K968" s="12">
        <f t="shared" si="1176"/>
        <v>3.208930232558139</v>
      </c>
      <c r="L968" s="12">
        <f t="shared" si="1177"/>
        <v>0.24058294573643449</v>
      </c>
      <c r="M968" s="13">
        <f t="shared" si="1178"/>
        <v>3.1761094605304338E-2</v>
      </c>
      <c r="N968" s="13">
        <f t="shared" si="1179"/>
        <v>0.10191913669810031</v>
      </c>
      <c r="O968" s="13">
        <f t="shared" si="1180"/>
        <v>7.6411776999576958E-3</v>
      </c>
      <c r="P968" s="13">
        <f t="shared" si="1181"/>
        <v>2.4520006133743315E-2</v>
      </c>
      <c r="Q968" s="13">
        <f t="shared" si="1182"/>
        <v>0.16352569951337989</v>
      </c>
      <c r="R968" s="13">
        <f t="shared" si="1183"/>
        <v>9.1916851997568788E-4</v>
      </c>
      <c r="S968" s="13">
        <f t="shared" si="1184"/>
        <v>4.7324463173444896E-3</v>
      </c>
      <c r="T968" s="13">
        <f t="shared" si="1185"/>
        <v>3.9341494492539965E-2</v>
      </c>
      <c r="U968" s="13">
        <f t="shared" si="1186"/>
        <v>2.9495476525657044E-3</v>
      </c>
      <c r="V968" s="13">
        <f t="shared" si="1187"/>
        <v>4.0594603125100116E-4</v>
      </c>
      <c r="W968" s="13">
        <f t="shared" si="1188"/>
        <v>0.17491418698956754</v>
      </c>
      <c r="X968" s="13">
        <f t="shared" si="1189"/>
        <v>4.2081370357043686E-2</v>
      </c>
      <c r="Y968" s="13">
        <f t="shared" si="1190"/>
        <v>5.0620300205617219E-3</v>
      </c>
      <c r="Z968" s="13">
        <f t="shared" si="1191"/>
        <v>7.3712090054649923E-5</v>
      </c>
      <c r="AA968" s="13">
        <f t="shared" si="1192"/>
        <v>2.3653695428141425E-4</v>
      </c>
      <c r="AB968" s="13">
        <f t="shared" si="1193"/>
        <v>3.795152918554263E-4</v>
      </c>
      <c r="AC968" s="13">
        <f t="shared" si="1194"/>
        <v>1.9587248369308685E-5</v>
      </c>
      <c r="AD968" s="13">
        <f t="shared" si="1195"/>
        <v>0.14032185568353769</v>
      </c>
      <c r="AE968" s="13">
        <f t="shared" si="1196"/>
        <v>3.3759045391548337E-2</v>
      </c>
      <c r="AF968" s="13">
        <f t="shared" si="1197"/>
        <v>4.0609252927743516E-3</v>
      </c>
      <c r="AG968" s="13">
        <f t="shared" si="1198"/>
        <v>3.2566312311708214E-4</v>
      </c>
      <c r="AH968" s="13">
        <f t="shared" si="1199"/>
        <v>4.4334679404342528E-6</v>
      </c>
      <c r="AI968" s="13">
        <f t="shared" si="1200"/>
        <v>1.4226689309136741E-5</v>
      </c>
      <c r="AJ968" s="13">
        <f t="shared" si="1201"/>
        <v>2.2826226716650277E-5</v>
      </c>
      <c r="AK968" s="13">
        <f t="shared" si="1202"/>
        <v>2.4415923002095133E-5</v>
      </c>
      <c r="AL968" s="13">
        <f t="shared" si="1203"/>
        <v>6.0486511076150706E-7</v>
      </c>
      <c r="AM968" s="13">
        <f t="shared" si="1204"/>
        <v>9.0056608998312832E-2</v>
      </c>
      <c r="AN968" s="13">
        <f t="shared" si="1205"/>
        <v>2.1666084275848395E-2</v>
      </c>
      <c r="AO968" s="13">
        <f t="shared" si="1206"/>
        <v>2.6062451888287257E-3</v>
      </c>
      <c r="AP968" s="13">
        <f t="shared" si="1207"/>
        <v>2.0900604827994165E-4</v>
      </c>
      <c r="AQ968" s="13">
        <f t="shared" si="1208"/>
        <v>1.257082269297995E-5</v>
      </c>
      <c r="AR968" s="13">
        <f t="shared" si="1209"/>
        <v>2.1332335538754322E-7</v>
      </c>
      <c r="AS968" s="13">
        <f t="shared" si="1210"/>
        <v>6.8453976441383161E-7</v>
      </c>
      <c r="AT968" s="13">
        <f t="shared" si="1211"/>
        <v>1.0983201727078852E-6</v>
      </c>
      <c r="AU968" s="13">
        <f t="shared" si="1212"/>
        <v>1.1748109357436036E-6</v>
      </c>
      <c r="AV968" s="13">
        <f t="shared" si="1213"/>
        <v>9.4247158231189152E-7</v>
      </c>
      <c r="AW968" s="13">
        <f t="shared" si="1214"/>
        <v>1.2971229607820029E-8</v>
      </c>
      <c r="AX968" s="13">
        <f t="shared" si="1215"/>
        <v>4.8164229209392236E-2</v>
      </c>
      <c r="AY968" s="13">
        <f t="shared" si="1216"/>
        <v>1.1587492142320405E-2</v>
      </c>
      <c r="AZ968" s="13">
        <f t="shared" si="1217"/>
        <v>1.3938764966486155E-3</v>
      </c>
      <c r="BA968" s="13">
        <f t="shared" si="1218"/>
        <v>1.1178097118550179E-4</v>
      </c>
      <c r="BB968" s="13">
        <f t="shared" si="1219"/>
        <v>6.7231488312718796E-6</v>
      </c>
      <c r="BC968" s="13">
        <f t="shared" si="1220"/>
        <v>3.2349499009037121E-7</v>
      </c>
      <c r="BD968" s="13">
        <f t="shared" si="1221"/>
        <v>8.5536602055859053E-9</v>
      </c>
      <c r="BE968" s="13">
        <f t="shared" si="1222"/>
        <v>2.7448098832734078E-8</v>
      </c>
      <c r="BF968" s="13">
        <f t="shared" si="1223"/>
        <v>4.4039517085302078E-8</v>
      </c>
      <c r="BG968" s="13">
        <f t="shared" si="1224"/>
        <v>4.7106579267428856E-8</v>
      </c>
      <c r="BH968" s="13">
        <f t="shared" si="1225"/>
        <v>3.7790431590912218E-8</v>
      </c>
      <c r="BI968" s="13">
        <f t="shared" si="1226"/>
        <v>2.4253371686699677E-8</v>
      </c>
      <c r="BJ968" s="14">
        <f t="shared" si="1227"/>
        <v>0.88112634835950143</v>
      </c>
      <c r="BK968" s="14">
        <f t="shared" si="1228"/>
        <v>7.3027177343443619E-2</v>
      </c>
      <c r="BL968" s="14">
        <f t="shared" si="1229"/>
        <v>1.2196151083073479E-2</v>
      </c>
      <c r="BM968" s="14">
        <f t="shared" si="1230"/>
        <v>0.62454962653452128</v>
      </c>
      <c r="BN968" s="14">
        <f t="shared" si="1231"/>
        <v>0.33028628317046121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1.5193798449612399</v>
      </c>
      <c r="F969" s="10">
        <f>VLOOKUP(B969,home!$B$2:$E$405,3,FALSE)</f>
        <v>0.47</v>
      </c>
      <c r="G969" s="10">
        <f>VLOOKUP(C969,away!$B$2:$E$405,4,FALSE)</f>
        <v>1.1299999999999999</v>
      </c>
      <c r="H969" s="10">
        <f>VLOOKUP(A969,away!$A$2:$E$405,3,FALSE)</f>
        <v>1.26356589147287</v>
      </c>
      <c r="I969" s="10">
        <f>VLOOKUP(C969,away!$B$2:$E$405,3,FALSE)</f>
        <v>0.94</v>
      </c>
      <c r="J969" s="10">
        <f>VLOOKUP(B969,home!$B$2:$E$405,4,FALSE)</f>
        <v>1.24</v>
      </c>
      <c r="K969" s="12">
        <f t="shared" si="1176"/>
        <v>0.80694263565891444</v>
      </c>
      <c r="L969" s="12">
        <f t="shared" si="1177"/>
        <v>1.4728124031007774</v>
      </c>
      <c r="M969" s="13">
        <f t="shared" si="1178"/>
        <v>0.10230926545076256</v>
      </c>
      <c r="N969" s="13">
        <f t="shared" si="1179"/>
        <v>8.2557708315165859E-2</v>
      </c>
      <c r="O969" s="13">
        <f t="shared" si="1180"/>
        <v>0.15068235510801295</v>
      </c>
      <c r="P969" s="13">
        <f t="shared" si="1181"/>
        <v>0.12159201677815247</v>
      </c>
      <c r="Q969" s="13">
        <f t="shared" si="1182"/>
        <v>3.3309667370899902E-2</v>
      </c>
      <c r="R969" s="13">
        <f t="shared" si="1183"/>
        <v>0.11096342076575866</v>
      </c>
      <c r="S969" s="13">
        <f t="shared" si="1184"/>
        <v>3.6127271755493566E-2</v>
      </c>
      <c r="T969" s="13">
        <f t="shared" si="1185"/>
        <v>4.9058891247022646E-2</v>
      </c>
      <c r="U969" s="13">
        <f t="shared" si="1186"/>
        <v>8.9541115214450406E-2</v>
      </c>
      <c r="V969" s="13">
        <f t="shared" si="1187"/>
        <v>4.7707070801334467E-3</v>
      </c>
      <c r="W969" s="13">
        <f t="shared" si="1188"/>
        <v>8.9596635937319036E-3</v>
      </c>
      <c r="X969" s="13">
        <f t="shared" si="1189"/>
        <v>1.3195903668458834E-2</v>
      </c>
      <c r="Y969" s="13">
        <f t="shared" si="1190"/>
        <v>9.7175452965146108E-3</v>
      </c>
      <c r="Z969" s="13">
        <f t="shared" si="1191"/>
        <v>5.4476100798099898E-2</v>
      </c>
      <c r="AA969" s="13">
        <f t="shared" si="1192"/>
        <v>4.3959088358439424E-2</v>
      </c>
      <c r="AB969" s="13">
        <f t="shared" si="1193"/>
        <v>1.7736231310561106E-2</v>
      </c>
      <c r="AC969" s="13">
        <f t="shared" si="1194"/>
        <v>3.5436666755906288E-4</v>
      </c>
      <c r="AD969" s="13">
        <f t="shared" si="1195"/>
        <v>1.8074836387358107E-3</v>
      </c>
      <c r="AE969" s="13">
        <f t="shared" si="1196"/>
        <v>2.6620843215318267E-3</v>
      </c>
      <c r="AF969" s="13">
        <f t="shared" si="1197"/>
        <v>1.9603754034260967E-3</v>
      </c>
      <c r="AG969" s="13">
        <f t="shared" si="1198"/>
        <v>9.6242173629988172E-4</v>
      </c>
      <c r="AH969" s="13">
        <f t="shared" si="1199"/>
        <v>2.0058269232002421E-2</v>
      </c>
      <c r="AI969" s="13">
        <f t="shared" si="1200"/>
        <v>1.6185872640828144E-2</v>
      </c>
      <c r="AJ969" s="13">
        <f t="shared" si="1201"/>
        <v>6.5305353646146879E-3</v>
      </c>
      <c r="AK969" s="13">
        <f t="shared" si="1202"/>
        <v>1.7565891397953088E-3</v>
      </c>
      <c r="AL969" s="13">
        <f t="shared" si="1203"/>
        <v>1.6846238743917564E-5</v>
      </c>
      <c r="AM969" s="13">
        <f t="shared" si="1204"/>
        <v>2.9170712227036814E-4</v>
      </c>
      <c r="AN969" s="13">
        <f t="shared" si="1205"/>
        <v>4.2962986775263326E-4</v>
      </c>
      <c r="AO969" s="13">
        <f t="shared" si="1206"/>
        <v>3.1638209898431253E-4</v>
      </c>
      <c r="AP969" s="13">
        <f t="shared" si="1207"/>
        <v>1.5532382650105113E-4</v>
      </c>
      <c r="AQ969" s="13">
        <f t="shared" si="1208"/>
        <v>5.7190714541955328E-5</v>
      </c>
      <c r="AR969" s="13">
        <f t="shared" si="1209"/>
        <v>5.908413541925576E-3</v>
      </c>
      <c r="AS969" s="13">
        <f t="shared" si="1210"/>
        <v>4.7677507960842466E-3</v>
      </c>
      <c r="AT969" s="13">
        <f t="shared" si="1211"/>
        <v>1.9236506967785546E-3</v>
      </c>
      <c r="AU969" s="13">
        <f t="shared" si="1212"/>
        <v>5.1742525444853132E-4</v>
      </c>
      <c r="AV969" s="13">
        <f t="shared" si="1213"/>
        <v>1.0438312464529557E-4</v>
      </c>
      <c r="AW969" s="13">
        <f t="shared" si="1214"/>
        <v>5.5614821258267919E-7</v>
      </c>
      <c r="AX969" s="13">
        <f t="shared" si="1215"/>
        <v>3.9231819014221329E-5</v>
      </c>
      <c r="AY969" s="13">
        <f t="shared" si="1216"/>
        <v>5.7781109640350091E-5</v>
      </c>
      <c r="AZ969" s="13">
        <f t="shared" si="1217"/>
        <v>4.2550367471616766E-5</v>
      </c>
      <c r="BA969" s="13">
        <f t="shared" si="1218"/>
        <v>2.0889569656231013E-5</v>
      </c>
      <c r="BB969" s="13">
        <f t="shared" si="1219"/>
        <v>7.6916043212836697E-6</v>
      </c>
      <c r="BC969" s="13">
        <f t="shared" si="1220"/>
        <v>2.2656580488260257E-6</v>
      </c>
      <c r="BD969" s="13">
        <f t="shared" si="1221"/>
        <v>1.4503307911994299E-3</v>
      </c>
      <c r="BE969" s="13">
        <f t="shared" si="1222"/>
        <v>1.1703337512277466E-3</v>
      </c>
      <c r="BF969" s="13">
        <f t="shared" si="1223"/>
        <v>4.7219610090815106E-4</v>
      </c>
      <c r="BG969" s="13">
        <f t="shared" si="1224"/>
        <v>1.2701172207156206E-4</v>
      </c>
      <c r="BH969" s="13">
        <f t="shared" si="1225"/>
        <v>2.5622793442000944E-5</v>
      </c>
      <c r="BI969" s="13">
        <f t="shared" si="1226"/>
        <v>4.1352248946064397E-6</v>
      </c>
      <c r="BJ969" s="14">
        <f t="shared" si="1227"/>
        <v>0.20561238834999024</v>
      </c>
      <c r="BK969" s="14">
        <f t="shared" si="1228"/>
        <v>0.26522825508048536</v>
      </c>
      <c r="BL969" s="14">
        <f t="shared" si="1229"/>
        <v>0.47388473093208888</v>
      </c>
      <c r="BM969" s="14">
        <f t="shared" si="1230"/>
        <v>0.39772981641048433</v>
      </c>
      <c r="BN969" s="14">
        <f t="shared" si="1231"/>
        <v>0.60141443378875237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1.5193798449612399</v>
      </c>
      <c r="F970" s="10">
        <f>VLOOKUP(B970,home!$B$2:$E$405,3,FALSE)</f>
        <v>1.21</v>
      </c>
      <c r="G970" s="10">
        <f>VLOOKUP(C970,away!$B$2:$E$405,4,FALSE)</f>
        <v>1.1299999999999999</v>
      </c>
      <c r="H970" s="10">
        <f>VLOOKUP(A970,away!$A$2:$E$405,3,FALSE)</f>
        <v>1.26356589147287</v>
      </c>
      <c r="I970" s="10">
        <f>VLOOKUP(C970,away!$B$2:$E$405,3,FALSE)</f>
        <v>0.56000000000000005</v>
      </c>
      <c r="J970" s="10">
        <f>VLOOKUP(B970,home!$B$2:$E$405,4,FALSE)</f>
        <v>1.06</v>
      </c>
      <c r="K970" s="12">
        <f t="shared" si="1176"/>
        <v>2.0774480620155029</v>
      </c>
      <c r="L970" s="12">
        <f t="shared" si="1177"/>
        <v>0.7500527131782958</v>
      </c>
      <c r="M970" s="13">
        <f t="shared" si="1178"/>
        <v>5.9160524511675076E-2</v>
      </c>
      <c r="N970" s="13">
        <f t="shared" si="1179"/>
        <v>0.12290291699460003</v>
      </c>
      <c r="O970" s="13">
        <f t="shared" si="1180"/>
        <v>4.437351192303296E-2</v>
      </c>
      <c r="P970" s="13">
        <f t="shared" si="1181"/>
        <v>9.2183666349326621E-2</v>
      </c>
      <c r="Q970" s="13">
        <f t="shared" si="1182"/>
        <v>0.12766221336324207</v>
      </c>
      <c r="R970" s="13">
        <f t="shared" si="1183"/>
        <v>1.6641236505560163E-2</v>
      </c>
      <c r="S970" s="13">
        <f t="shared" si="1184"/>
        <v>3.5910044796538983E-2</v>
      </c>
      <c r="T970" s="13">
        <f t="shared" si="1185"/>
        <v>9.575338950344621E-2</v>
      </c>
      <c r="U970" s="13">
        <f t="shared" si="1186"/>
        <v>3.4571304528017599E-2</v>
      </c>
      <c r="V970" s="13">
        <f t="shared" si="1187"/>
        <v>6.2172080218048584E-3</v>
      </c>
      <c r="W970" s="13">
        <f t="shared" si="1188"/>
        <v>8.8403872581358969E-2</v>
      </c>
      <c r="X970" s="13">
        <f t="shared" si="1189"/>
        <v>6.6307564485116641E-2</v>
      </c>
      <c r="Y970" s="13">
        <f t="shared" si="1190"/>
        <v>2.4867084323153269E-2</v>
      </c>
      <c r="Z970" s="13">
        <f t="shared" si="1191"/>
        <v>4.160601530545701E-3</v>
      </c>
      <c r="AA970" s="13">
        <f t="shared" si="1192"/>
        <v>8.6434335864509007E-3</v>
      </c>
      <c r="AB970" s="13">
        <f t="shared" si="1193"/>
        <v>8.9781421766660704E-3</v>
      </c>
      <c r="AC970" s="13">
        <f t="shared" si="1194"/>
        <v>6.0547661916151576E-4</v>
      </c>
      <c r="AD970" s="13">
        <f t="shared" si="1195"/>
        <v>4.5913613442202413E-2</v>
      </c>
      <c r="AE970" s="13">
        <f t="shared" si="1196"/>
        <v>3.443763033414339E-2</v>
      </c>
      <c r="AF970" s="13">
        <f t="shared" si="1197"/>
        <v>1.2915019033777715E-2</v>
      </c>
      <c r="AG970" s="13">
        <f t="shared" si="1198"/>
        <v>3.2289816890114357E-3</v>
      </c>
      <c r="AH970" s="13">
        <f t="shared" si="1199"/>
        <v>7.8016761660989326E-4</v>
      </c>
      <c r="AI970" s="13">
        <f t="shared" si="1200"/>
        <v>1.6207577031734765E-3</v>
      </c>
      <c r="AJ970" s="13">
        <f t="shared" si="1201"/>
        <v>1.6835199747272189E-3</v>
      </c>
      <c r="AK970" s="13">
        <f t="shared" si="1202"/>
        <v>1.1658084362871498E-3</v>
      </c>
      <c r="AL970" s="13">
        <f t="shared" si="1203"/>
        <v>3.7738039075085354E-5</v>
      </c>
      <c r="AM970" s="13">
        <f t="shared" si="1204"/>
        <v>1.9076629453126454E-2</v>
      </c>
      <c r="AN970" s="13">
        <f t="shared" si="1205"/>
        <v>1.4308477679614484E-2</v>
      </c>
      <c r="AO970" s="13">
        <f t="shared" si="1206"/>
        <v>5.3660562525229645E-3</v>
      </c>
      <c r="AP970" s="13">
        <f t="shared" si="1207"/>
        <v>1.3416083504240693E-3</v>
      </c>
      <c r="AQ970" s="13">
        <f t="shared" si="1208"/>
        <v>2.5156924581455777E-4</v>
      </c>
      <c r="AR970" s="13">
        <f t="shared" si="1209"/>
        <v>1.1703336751441903E-4</v>
      </c>
      <c r="AS970" s="13">
        <f t="shared" si="1210"/>
        <v>2.4313074253397789E-4</v>
      </c>
      <c r="AT970" s="13">
        <f t="shared" si="1211"/>
        <v>2.5254574494680142E-4</v>
      </c>
      <c r="AU970" s="13">
        <f t="shared" si="1212"/>
        <v>1.7488355613666469E-4</v>
      </c>
      <c r="AV970" s="13">
        <f t="shared" si="1213"/>
        <v>9.0827876193623369E-5</v>
      </c>
      <c r="AW970" s="13">
        <f t="shared" si="1214"/>
        <v>1.6334234654548465E-6</v>
      </c>
      <c r="AX970" s="13">
        <f t="shared" si="1215"/>
        <v>6.6051178145309078E-3</v>
      </c>
      <c r="AY970" s="13">
        <f t="shared" si="1216"/>
        <v>4.9541865376512024E-3</v>
      </c>
      <c r="AZ970" s="13">
        <f t="shared" si="1217"/>
        <v>1.8579505270783358E-3</v>
      </c>
      <c r="BA970" s="13">
        <f t="shared" si="1218"/>
        <v>4.6452027792871683E-4</v>
      </c>
      <c r="BB970" s="13">
        <f t="shared" si="1219"/>
        <v>8.7103673696692518E-5</v>
      </c>
      <c r="BC970" s="13">
        <f t="shared" si="1220"/>
        <v>1.3066469356800242E-5</v>
      </c>
      <c r="BD970" s="13">
        <f t="shared" si="1221"/>
        <v>1.463019913943043E-5</v>
      </c>
      <c r="BE970" s="13">
        <f t="shared" si="1222"/>
        <v>3.039347884911062E-5</v>
      </c>
      <c r="BF970" s="13">
        <f t="shared" si="1223"/>
        <v>3.1570436866497036E-5</v>
      </c>
      <c r="BG970" s="13">
        <f t="shared" si="1224"/>
        <v>2.1861980961762351E-5</v>
      </c>
      <c r="BH970" s="13">
        <f t="shared" si="1225"/>
        <v>1.1354282495208254E-5</v>
      </c>
      <c r="BI970" s="13">
        <f t="shared" si="1226"/>
        <v>4.7175864330493835E-6</v>
      </c>
      <c r="BJ970" s="14">
        <f t="shared" si="1227"/>
        <v>0.67671857203179753</v>
      </c>
      <c r="BK970" s="14">
        <f t="shared" si="1228"/>
        <v>0.19906884487523335</v>
      </c>
      <c r="BL970" s="14">
        <f t="shared" si="1229"/>
        <v>0.119450831702596</v>
      </c>
      <c r="BM970" s="14">
        <f t="shared" si="1230"/>
        <v>0.53152222737855004</v>
      </c>
      <c r="BN970" s="14">
        <f t="shared" si="1231"/>
        <v>0.46292406964743688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1.36666666666667</v>
      </c>
      <c r="F971" s="10">
        <f>VLOOKUP(B971,home!$B$2:$E$405,3,FALSE)</f>
        <v>0.66</v>
      </c>
      <c r="G971" s="10">
        <f>VLOOKUP(C971,away!$B$2:$E$405,4,FALSE)</f>
        <v>1.1000000000000001</v>
      </c>
      <c r="H971" s="10">
        <f>VLOOKUP(A971,away!$A$2:$E$405,3,FALSE)</f>
        <v>1.0874999999999999</v>
      </c>
      <c r="I971" s="10">
        <f>VLOOKUP(C971,away!$B$2:$E$405,3,FALSE)</f>
        <v>0.73</v>
      </c>
      <c r="J971" s="10">
        <f>VLOOKUP(B971,home!$B$2:$E$405,4,FALSE)</f>
        <v>1.1000000000000001</v>
      </c>
      <c r="K971" s="12">
        <f t="shared" si="1176"/>
        <v>0.99220000000000252</v>
      </c>
      <c r="L971" s="12">
        <f t="shared" si="1177"/>
        <v>0.87326249999999994</v>
      </c>
      <c r="M971" s="13">
        <f t="shared" si="1178"/>
        <v>0.15482458695191487</v>
      </c>
      <c r="N971" s="13">
        <f t="shared" si="1179"/>
        <v>0.15361695517369031</v>
      </c>
      <c r="O971" s="13">
        <f t="shared" si="1180"/>
        <v>0.13520250586309654</v>
      </c>
      <c r="P971" s="13">
        <f t="shared" si="1181"/>
        <v>0.13414792631736472</v>
      </c>
      <c r="Q971" s="13">
        <f t="shared" si="1182"/>
        <v>7.6209371461667966E-2</v>
      </c>
      <c r="R971" s="13">
        <f t="shared" si="1183"/>
        <v>5.9033639138136161E-2</v>
      </c>
      <c r="S971" s="13">
        <f t="shared" si="1184"/>
        <v>2.9058152987093352E-2</v>
      </c>
      <c r="T971" s="13">
        <f t="shared" si="1185"/>
        <v>6.655078624604481E-2</v>
      </c>
      <c r="U971" s="13">
        <f t="shared" si="1186"/>
        <v>5.8573176752858849E-2</v>
      </c>
      <c r="V971" s="13">
        <f t="shared" si="1187"/>
        <v>2.7974963599303464E-3</v>
      </c>
      <c r="W971" s="13">
        <f t="shared" si="1188"/>
        <v>2.5204979454755715E-2</v>
      </c>
      <c r="X971" s="13">
        <f t="shared" si="1189"/>
        <v>2.2010563371108609E-2</v>
      </c>
      <c r="Y971" s="13">
        <f t="shared" si="1190"/>
        <v>9.6104997979313649E-3</v>
      </c>
      <c r="Z971" s="13">
        <f t="shared" si="1191"/>
        <v>1.718395443262221E-2</v>
      </c>
      <c r="AA971" s="13">
        <f t="shared" si="1192"/>
        <v>1.7049919588047802E-2</v>
      </c>
      <c r="AB971" s="13">
        <f t="shared" si="1193"/>
        <v>8.4584651076305365E-3</v>
      </c>
      <c r="AC971" s="13">
        <f t="shared" si="1194"/>
        <v>1.5149335408916079E-4</v>
      </c>
      <c r="AD971" s="13">
        <f t="shared" si="1195"/>
        <v>6.2520951537521699E-3</v>
      </c>
      <c r="AE971" s="13">
        <f t="shared" si="1196"/>
        <v>5.4597202442035033E-3</v>
      </c>
      <c r="AF971" s="13">
        <f t="shared" si="1197"/>
        <v>2.3838844748768806E-3</v>
      </c>
      <c r="AG971" s="13">
        <f t="shared" si="1198"/>
        <v>6.9391897208072404E-4</v>
      </c>
      <c r="AH971" s="13">
        <f t="shared" si="1199"/>
        <v>3.7515257519294379E-3</v>
      </c>
      <c r="AI971" s="13">
        <f t="shared" si="1200"/>
        <v>3.7222638510643977E-3</v>
      </c>
      <c r="AJ971" s="13">
        <f t="shared" si="1201"/>
        <v>1.8466150965130526E-3</v>
      </c>
      <c r="AK971" s="13">
        <f t="shared" si="1202"/>
        <v>6.1073716625341845E-4</v>
      </c>
      <c r="AL971" s="13">
        <f t="shared" si="1203"/>
        <v>5.2504630438923575E-6</v>
      </c>
      <c r="AM971" s="13">
        <f t="shared" si="1204"/>
        <v>1.240665762310584E-3</v>
      </c>
      <c r="AN971" s="13">
        <f t="shared" si="1205"/>
        <v>1.0834268852597463E-3</v>
      </c>
      <c r="AO971" s="13">
        <f t="shared" si="1206"/>
        <v>4.7305803519456959E-4</v>
      </c>
      <c r="AP971" s="13">
        <f t="shared" si="1207"/>
        <v>1.3770128081969928E-4</v>
      </c>
      <c r="AQ971" s="13">
        <f t="shared" si="1208"/>
        <v>3.0062341185453155E-5</v>
      </c>
      <c r="AR971" s="13">
        <f t="shared" si="1209"/>
        <v>6.5521335138885625E-4</v>
      </c>
      <c r="AS971" s="13">
        <f t="shared" si="1210"/>
        <v>6.5010268724802482E-4</v>
      </c>
      <c r="AT971" s="13">
        <f t="shared" si="1211"/>
        <v>3.2251594314374593E-4</v>
      </c>
      <c r="AU971" s="13">
        <f t="shared" si="1212"/>
        <v>1.0666677292907518E-4</v>
      </c>
      <c r="AV971" s="13">
        <f t="shared" si="1213"/>
        <v>2.6458693025057161E-5</v>
      </c>
      <c r="AW971" s="13">
        <f t="shared" si="1214"/>
        <v>1.2636858973591374E-7</v>
      </c>
      <c r="AX971" s="13">
        <f t="shared" si="1215"/>
        <v>2.0516476156076069E-4</v>
      </c>
      <c r="AY971" s="13">
        <f t="shared" si="1216"/>
        <v>1.7916269259245376E-4</v>
      </c>
      <c r="AZ971" s="13">
        <f t="shared" si="1217"/>
        <v>7.8228030420008821E-5</v>
      </c>
      <c r="BA971" s="13">
        <f t="shared" si="1218"/>
        <v>2.2771201804884319E-5</v>
      </c>
      <c r="BB971" s="13">
        <f t="shared" si="1219"/>
        <v>4.9713091540344473E-6</v>
      </c>
      <c r="BC971" s="13">
        <f t="shared" si="1220"/>
        <v>8.6825157202500144E-7</v>
      </c>
      <c r="BD971" s="13">
        <f t="shared" si="1221"/>
        <v>9.5362208211201792E-5</v>
      </c>
      <c r="BE971" s="13">
        <f t="shared" si="1222"/>
        <v>9.4618382987154653E-5</v>
      </c>
      <c r="BF971" s="13">
        <f t="shared" si="1223"/>
        <v>4.6940179799927545E-5</v>
      </c>
      <c r="BG971" s="13">
        <f t="shared" si="1224"/>
        <v>1.5524682132496076E-5</v>
      </c>
      <c r="BH971" s="13">
        <f t="shared" si="1225"/>
        <v>3.8508974029656611E-6</v>
      </c>
      <c r="BI971" s="13">
        <f t="shared" si="1226"/>
        <v>7.6417208064450797E-7</v>
      </c>
      <c r="BJ971" s="14">
        <f t="shared" si="1227"/>
        <v>0.37144885490198631</v>
      </c>
      <c r="BK971" s="14">
        <f t="shared" si="1228"/>
        <v>0.32116406912602879</v>
      </c>
      <c r="BL971" s="14">
        <f t="shared" si="1229"/>
        <v>0.29026686628587939</v>
      </c>
      <c r="BM971" s="14">
        <f t="shared" si="1230"/>
        <v>0.2868497235166434</v>
      </c>
      <c r="BN971" s="14">
        <f t="shared" si="1231"/>
        <v>0.71303498490587058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1.36666666666667</v>
      </c>
      <c r="F972" s="10">
        <f>VLOOKUP(B972,home!$B$2:$E$405,3,FALSE)</f>
        <v>0.51</v>
      </c>
      <c r="G972" s="10">
        <f>VLOOKUP(C972,away!$B$2:$E$405,4,FALSE)</f>
        <v>0.8</v>
      </c>
      <c r="H972" s="10">
        <f>VLOOKUP(A972,away!$A$2:$E$405,3,FALSE)</f>
        <v>1.0874999999999999</v>
      </c>
      <c r="I972" s="10">
        <f>VLOOKUP(C972,away!$B$2:$E$405,3,FALSE)</f>
        <v>0.8</v>
      </c>
      <c r="J972" s="10">
        <f>VLOOKUP(B972,home!$B$2:$E$405,4,FALSE)</f>
        <v>1.29</v>
      </c>
      <c r="K972" s="12">
        <f t="shared" si="1176"/>
        <v>0.55760000000000143</v>
      </c>
      <c r="L972" s="12">
        <f t="shared" si="1177"/>
        <v>1.1223000000000001</v>
      </c>
      <c r="M972" s="13">
        <f t="shared" si="1178"/>
        <v>0.18639261436891455</v>
      </c>
      <c r="N972" s="13">
        <f t="shared" si="1179"/>
        <v>0.10393252177210702</v>
      </c>
      <c r="O972" s="13">
        <f t="shared" si="1180"/>
        <v>0.20918843110623281</v>
      </c>
      <c r="P972" s="13">
        <f t="shared" si="1181"/>
        <v>0.11664346918483572</v>
      </c>
      <c r="Q972" s="13">
        <f t="shared" si="1182"/>
        <v>2.897638707006351E-2</v>
      </c>
      <c r="R972" s="13">
        <f t="shared" si="1183"/>
        <v>0.11738608811526258</v>
      </c>
      <c r="S972" s="13">
        <f t="shared" si="1184"/>
        <v>1.8248709785980123E-2</v>
      </c>
      <c r="T972" s="13">
        <f t="shared" si="1185"/>
        <v>3.2520199208732281E-2</v>
      </c>
      <c r="U972" s="13">
        <f t="shared" si="1186"/>
        <v>6.5454482733070585E-2</v>
      </c>
      <c r="V972" s="13">
        <f t="shared" si="1187"/>
        <v>1.2688824279098192E-3</v>
      </c>
      <c r="W972" s="13">
        <f t="shared" si="1188"/>
        <v>5.3857444767558185E-3</v>
      </c>
      <c r="X972" s="13">
        <f t="shared" si="1189"/>
        <v>6.0444210262630554E-3</v>
      </c>
      <c r="Y972" s="13">
        <f t="shared" si="1190"/>
        <v>3.3918268588875142E-3</v>
      </c>
      <c r="Z972" s="13">
        <f t="shared" si="1191"/>
        <v>4.391413556391973E-2</v>
      </c>
      <c r="AA972" s="13">
        <f t="shared" si="1192"/>
        <v>2.4486521990441705E-2</v>
      </c>
      <c r="AB972" s="13">
        <f t="shared" si="1193"/>
        <v>6.8268423309351652E-3</v>
      </c>
      <c r="AC972" s="13">
        <f t="shared" si="1194"/>
        <v>4.9628726197185312E-5</v>
      </c>
      <c r="AD972" s="13">
        <f t="shared" si="1195"/>
        <v>7.5077278005976291E-4</v>
      </c>
      <c r="AE972" s="13">
        <f t="shared" si="1196"/>
        <v>8.4259229106107203E-4</v>
      </c>
      <c r="AF972" s="13">
        <f t="shared" si="1197"/>
        <v>4.7282066412892068E-4</v>
      </c>
      <c r="AG972" s="13">
        <f t="shared" si="1198"/>
        <v>1.7688221045062923E-4</v>
      </c>
      <c r="AH972" s="13">
        <f t="shared" si="1199"/>
        <v>1.2321208585846783E-2</v>
      </c>
      <c r="AI972" s="13">
        <f t="shared" si="1200"/>
        <v>6.8703059074681841E-3</v>
      </c>
      <c r="AJ972" s="13">
        <f t="shared" si="1201"/>
        <v>1.9154412870021347E-3</v>
      </c>
      <c r="AK972" s="13">
        <f t="shared" si="1202"/>
        <v>3.5601668721079767E-4</v>
      </c>
      <c r="AL972" s="13">
        <f t="shared" si="1203"/>
        <v>1.2422953161452021E-6</v>
      </c>
      <c r="AM972" s="13">
        <f t="shared" si="1204"/>
        <v>8.3726180432264972E-5</v>
      </c>
      <c r="AN972" s="13">
        <f t="shared" si="1205"/>
        <v>9.3965892299130985E-5</v>
      </c>
      <c r="AO972" s="13">
        <f t="shared" si="1206"/>
        <v>5.2728960463657365E-5</v>
      </c>
      <c r="AP972" s="13">
        <f t="shared" si="1207"/>
        <v>1.9725904109454222E-5</v>
      </c>
      <c r="AQ972" s="13">
        <f t="shared" si="1208"/>
        <v>5.5345955455101203E-6</v>
      </c>
      <c r="AR972" s="13">
        <f t="shared" si="1209"/>
        <v>2.7656184791791699E-3</v>
      </c>
      <c r="AS972" s="13">
        <f t="shared" si="1210"/>
        <v>1.5421088639903091E-3</v>
      </c>
      <c r="AT972" s="13">
        <f t="shared" si="1211"/>
        <v>4.2993995128049926E-4</v>
      </c>
      <c r="AU972" s="13">
        <f t="shared" si="1212"/>
        <v>7.9911505611335665E-5</v>
      </c>
      <c r="AV972" s="13">
        <f t="shared" si="1213"/>
        <v>1.1139663882220219E-5</v>
      </c>
      <c r="AW972" s="13">
        <f t="shared" si="1214"/>
        <v>2.1595043093708975E-8</v>
      </c>
      <c r="AX972" s="13">
        <f t="shared" si="1215"/>
        <v>7.7809530348385095E-6</v>
      </c>
      <c r="AY972" s="13">
        <f t="shared" si="1216"/>
        <v>8.7325635909992586E-6</v>
      </c>
      <c r="AZ972" s="13">
        <f t="shared" si="1217"/>
        <v>4.9002780590892354E-6</v>
      </c>
      <c r="BA972" s="13">
        <f t="shared" si="1218"/>
        <v>1.8331940219052831E-6</v>
      </c>
      <c r="BB972" s="13">
        <f t="shared" si="1219"/>
        <v>5.1434841269607501E-7</v>
      </c>
      <c r="BC972" s="13">
        <f t="shared" si="1220"/>
        <v>1.1545064471376103E-7</v>
      </c>
      <c r="BD972" s="13">
        <f t="shared" si="1221"/>
        <v>5.1730893653046306E-4</v>
      </c>
      <c r="BE972" s="13">
        <f t="shared" si="1222"/>
        <v>2.8845146300938697E-4</v>
      </c>
      <c r="BF972" s="13">
        <f t="shared" si="1223"/>
        <v>8.042026788701729E-5</v>
      </c>
      <c r="BG972" s="13">
        <f t="shared" si="1224"/>
        <v>1.4947447124600317E-5</v>
      </c>
      <c r="BH972" s="13">
        <f t="shared" si="1225"/>
        <v>2.0836741291692894E-6</v>
      </c>
      <c r="BI972" s="13">
        <f t="shared" si="1226"/>
        <v>2.3237133888495977E-7</v>
      </c>
      <c r="BJ972" s="14">
        <f t="shared" si="1227"/>
        <v>0.18277372667912375</v>
      </c>
      <c r="BK972" s="14">
        <f t="shared" si="1228"/>
        <v>0.32261327935274464</v>
      </c>
      <c r="BL972" s="14">
        <f t="shared" si="1229"/>
        <v>0.45053750136743381</v>
      </c>
      <c r="BM972" s="14">
        <f t="shared" si="1230"/>
        <v>0.23731042037725775</v>
      </c>
      <c r="BN972" s="14">
        <f t="shared" si="1231"/>
        <v>0.76251951161741616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1.36666666666667</v>
      </c>
      <c r="F973" s="10">
        <f>VLOOKUP(B973,home!$B$2:$E$405,3,FALSE)</f>
        <v>0.51</v>
      </c>
      <c r="G973" s="10">
        <f>VLOOKUP(C973,away!$B$2:$E$405,4,FALSE)</f>
        <v>0.37</v>
      </c>
      <c r="H973" s="10">
        <f>VLOOKUP(A973,away!$A$2:$E$405,3,FALSE)</f>
        <v>1.0874999999999999</v>
      </c>
      <c r="I973" s="10">
        <f>VLOOKUP(C973,away!$B$2:$E$405,3,FALSE)</f>
        <v>0.95</v>
      </c>
      <c r="J973" s="10">
        <f>VLOOKUP(B973,home!$B$2:$E$405,4,FALSE)</f>
        <v>1.38</v>
      </c>
      <c r="K973" s="12">
        <f t="shared" si="1176"/>
        <v>0.25789000000000062</v>
      </c>
      <c r="L973" s="12">
        <f t="shared" si="1177"/>
        <v>1.4257124999999997</v>
      </c>
      <c r="M973" s="13">
        <f t="shared" si="1178"/>
        <v>0.18570377172108246</v>
      </c>
      <c r="N973" s="13">
        <f t="shared" si="1179"/>
        <v>4.789114568915008E-2</v>
      </c>
      <c r="O973" s="13">
        <f t="shared" si="1180"/>
        <v>0.26476018863989376</v>
      </c>
      <c r="P973" s="13">
        <f t="shared" si="1181"/>
        <v>6.8279005048342375E-2</v>
      </c>
      <c r="Q973" s="13">
        <f t="shared" si="1182"/>
        <v>6.1753237808874709E-3</v>
      </c>
      <c r="R973" s="13">
        <f t="shared" si="1183"/>
        <v>0.18873595522312728</v>
      </c>
      <c r="S973" s="13">
        <f t="shared" si="1184"/>
        <v>6.2761548771794479E-3</v>
      </c>
      <c r="T973" s="13">
        <f t="shared" si="1185"/>
        <v>8.8042363059585276E-3</v>
      </c>
      <c r="U973" s="13">
        <f t="shared" si="1186"/>
        <v>4.8673115492492411E-2</v>
      </c>
      <c r="V973" s="13">
        <f t="shared" si="1187"/>
        <v>2.5639975284385451E-4</v>
      </c>
      <c r="W973" s="13">
        <f t="shared" si="1188"/>
        <v>5.3085141661769134E-4</v>
      </c>
      <c r="X973" s="13">
        <f t="shared" si="1189"/>
        <v>7.5684150031455016E-4</v>
      </c>
      <c r="Y973" s="13">
        <f t="shared" si="1190"/>
        <v>5.3951919375860402E-4</v>
      </c>
      <c r="Z973" s="13">
        <f t="shared" si="1191"/>
        <v>8.9694403520350921E-2</v>
      </c>
      <c r="AA973" s="13">
        <f t="shared" si="1192"/>
        <v>2.3131289723863357E-2</v>
      </c>
      <c r="AB973" s="13">
        <f t="shared" si="1193"/>
        <v>2.9826641534435672E-3</v>
      </c>
      <c r="AC973" s="13">
        <f t="shared" si="1194"/>
        <v>5.8920181913138055E-6</v>
      </c>
      <c r="AD973" s="13">
        <f t="shared" si="1195"/>
        <v>3.4225317957884175E-5</v>
      </c>
      <c r="AE973" s="13">
        <f t="shared" si="1196"/>
        <v>4.8795463629029939E-5</v>
      </c>
      <c r="AF973" s="13">
        <f t="shared" si="1197"/>
        <v>3.4784151219601671E-5</v>
      </c>
      <c r="AG973" s="13">
        <f t="shared" si="1198"/>
        <v>1.6530733065225445E-5</v>
      </c>
      <c r="AH973" s="13">
        <f t="shared" si="1199"/>
        <v>3.1969608069752069E-2</v>
      </c>
      <c r="AI973" s="13">
        <f t="shared" si="1200"/>
        <v>8.2446422251083815E-3</v>
      </c>
      <c r="AJ973" s="13">
        <f t="shared" si="1201"/>
        <v>1.0631053917166025E-3</v>
      </c>
      <c r="AK973" s="13">
        <f t="shared" si="1202"/>
        <v>9.1388083156598442E-5</v>
      </c>
      <c r="AL973" s="13">
        <f t="shared" si="1203"/>
        <v>8.665438210568516E-8</v>
      </c>
      <c r="AM973" s="13">
        <f t="shared" si="1204"/>
        <v>1.7652734496317542E-6</v>
      </c>
      <c r="AN973" s="13">
        <f t="shared" si="1205"/>
        <v>2.5167724230581122E-6</v>
      </c>
      <c r="AO973" s="13">
        <f t="shared" si="1206"/>
        <v>1.7940969516046193E-6</v>
      </c>
      <c r="AP973" s="13">
        <f t="shared" si="1207"/>
        <v>8.5262215003820011E-7</v>
      </c>
      <c r="AQ973" s="13">
        <f t="shared" si="1208"/>
        <v>3.0389851427158425E-7</v>
      </c>
      <c r="AR973" s="13">
        <f t="shared" si="1209"/>
        <v>9.1158939690292734E-3</v>
      </c>
      <c r="AS973" s="13">
        <f t="shared" si="1210"/>
        <v>2.3508978956729653E-3</v>
      </c>
      <c r="AT973" s="13">
        <f t="shared" si="1211"/>
        <v>3.0313652915755118E-4</v>
      </c>
      <c r="AU973" s="13">
        <f t="shared" si="1212"/>
        <v>2.605862650148036E-5</v>
      </c>
      <c r="AV973" s="13">
        <f t="shared" si="1213"/>
        <v>1.6800647971166961E-6</v>
      </c>
      <c r="AW973" s="13">
        <f t="shared" si="1214"/>
        <v>8.8502285991704261E-10</v>
      </c>
      <c r="AX973" s="13">
        <f t="shared" si="1215"/>
        <v>7.587439498758906E-8</v>
      </c>
      <c r="AY973" s="13">
        <f t="shared" si="1216"/>
        <v>1.0817507336374305E-7</v>
      </c>
      <c r="AZ973" s="13">
        <f t="shared" si="1217"/>
        <v>7.7113277141552754E-8</v>
      </c>
      <c r="BA973" s="13">
        <f t="shared" si="1218"/>
        <v>3.6647121045558666E-8</v>
      </c>
      <c r="BB973" s="13">
        <f t="shared" si="1219"/>
        <v>1.3062064640916511E-8</v>
      </c>
      <c r="BC973" s="13">
        <f t="shared" si="1220"/>
        <v>3.7245497668725343E-9</v>
      </c>
      <c r="BD973" s="13">
        <f t="shared" si="1221"/>
        <v>2.1661073300532738E-3</v>
      </c>
      <c r="BE973" s="13">
        <f t="shared" si="1222"/>
        <v>5.586174193474402E-4</v>
      </c>
      <c r="BF973" s="13">
        <f t="shared" si="1223"/>
        <v>7.2030923137755839E-5</v>
      </c>
      <c r="BG973" s="13">
        <f t="shared" si="1224"/>
        <v>6.1920182559986332E-6</v>
      </c>
      <c r="BH973" s="13">
        <f t="shared" si="1225"/>
        <v>3.9921489700987271E-7</v>
      </c>
      <c r="BI973" s="13">
        <f t="shared" si="1226"/>
        <v>2.0590705957975265E-8</v>
      </c>
      <c r="BJ973" s="14">
        <f t="shared" si="1227"/>
        <v>6.4839800812528187E-2</v>
      </c>
      <c r="BK973" s="14">
        <f t="shared" si="1228"/>
        <v>0.2605214182470949</v>
      </c>
      <c r="BL973" s="14">
        <f t="shared" si="1229"/>
        <v>0.58425299158411004</v>
      </c>
      <c r="BM973" s="14">
        <f t="shared" si="1230"/>
        <v>0.23776311677155007</v>
      </c>
      <c r="BN973" s="14">
        <f t="shared" si="1231"/>
        <v>0.76154539010248334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1.36666666666667</v>
      </c>
      <c r="F974" s="10">
        <f>VLOOKUP(B974,home!$B$2:$E$405,3,FALSE)</f>
        <v>0.88</v>
      </c>
      <c r="G974" s="10">
        <f>VLOOKUP(C974,away!$B$2:$E$405,4,FALSE)</f>
        <v>0.88</v>
      </c>
      <c r="H974" s="10">
        <f>VLOOKUP(A974,away!$A$2:$E$405,3,FALSE)</f>
        <v>1.0874999999999999</v>
      </c>
      <c r="I974" s="10">
        <f>VLOOKUP(C974,away!$B$2:$E$405,3,FALSE)</f>
        <v>0.66</v>
      </c>
      <c r="J974" s="10">
        <f>VLOOKUP(B974,home!$B$2:$E$405,4,FALSE)</f>
        <v>1.01</v>
      </c>
      <c r="K974" s="12">
        <f t="shared" si="1176"/>
        <v>1.0583466666666692</v>
      </c>
      <c r="L974" s="12">
        <f t="shared" si="1177"/>
        <v>0.72492750000000006</v>
      </c>
      <c r="M974" s="13">
        <f t="shared" si="1178"/>
        <v>0.16808690079694558</v>
      </c>
      <c r="N974" s="13">
        <f t="shared" si="1179"/>
        <v>0.17789421116877843</v>
      </c>
      <c r="O974" s="13">
        <f t="shared" si="1180"/>
        <v>0.12185081677747775</v>
      </c>
      <c r="P974" s="13">
        <f t="shared" si="1181"/>
        <v>0.12896040576705461</v>
      </c>
      <c r="Q974" s="13">
        <f t="shared" si="1182"/>
        <v>9.4136872704886604E-2</v>
      </c>
      <c r="R974" s="13">
        <f t="shared" si="1183"/>
        <v>4.4166503989727497E-2</v>
      </c>
      <c r="S974" s="13">
        <f t="shared" si="1184"/>
        <v>2.4735399035784922E-2</v>
      </c>
      <c r="T974" s="13">
        <f t="shared" si="1185"/>
        <v>6.8242407787771672E-2</v>
      </c>
      <c r="U974" s="13">
        <f t="shared" si="1186"/>
        <v>4.6743472275848234E-2</v>
      </c>
      <c r="V974" s="13">
        <f t="shared" si="1187"/>
        <v>2.108622967802645E-3</v>
      </c>
      <c r="W974" s="13">
        <f t="shared" si="1188"/>
        <v>3.3209815145880436E-2</v>
      </c>
      <c r="X974" s="13">
        <f t="shared" si="1189"/>
        <v>2.4074708269165239E-2</v>
      </c>
      <c r="Y974" s="13">
        <f t="shared" si="1190"/>
        <v>8.7262090393976401E-3</v>
      </c>
      <c r="Z974" s="13">
        <f t="shared" si="1191"/>
        <v>1.0672504440337731E-2</v>
      </c>
      <c r="AA974" s="13">
        <f t="shared" si="1192"/>
        <v>1.1295209499416661E-2</v>
      </c>
      <c r="AB974" s="13">
        <f t="shared" si="1193"/>
        <v>5.9771236615046609E-3</v>
      </c>
      <c r="AC974" s="13">
        <f t="shared" si="1194"/>
        <v>1.0111171373567462E-4</v>
      </c>
      <c r="AD974" s="13">
        <f t="shared" si="1195"/>
        <v>8.786874290064705E-3</v>
      </c>
      <c r="AE974" s="13">
        <f t="shared" si="1196"/>
        <v>6.3698468119108807E-3</v>
      </c>
      <c r="AF974" s="13">
        <f t="shared" si="1197"/>
        <v>2.3088385623707621E-3</v>
      </c>
      <c r="AG974" s="13">
        <f t="shared" si="1198"/>
        <v>5.5791352230767709E-4</v>
      </c>
      <c r="AH974" s="13">
        <f t="shared" si="1199"/>
        <v>1.934197990668232E-3</v>
      </c>
      <c r="AI974" s="13">
        <f t="shared" si="1200"/>
        <v>2.0470519960970926E-3</v>
      </c>
      <c r="AJ974" s="13">
        <f t="shared" si="1201"/>
        <v>1.0832453282813546E-3</v>
      </c>
      <c r="AK974" s="13">
        <f t="shared" si="1202"/>
        <v>3.8214969412293792E-4</v>
      </c>
      <c r="AL974" s="13">
        <f t="shared" si="1203"/>
        <v>3.1030157779890085E-6</v>
      </c>
      <c r="AM974" s="13">
        <f t="shared" si="1204"/>
        <v>1.8599118230618078E-3</v>
      </c>
      <c r="AN974" s="13">
        <f t="shared" si="1205"/>
        <v>1.3483012281126385E-3</v>
      </c>
      <c r="AO974" s="13">
        <f t="shared" si="1206"/>
        <v>4.8871031927131235E-4</v>
      </c>
      <c r="AP974" s="13">
        <f t="shared" si="1207"/>
        <v>1.1809318332451813E-4</v>
      </c>
      <c r="AQ974" s="13">
        <f t="shared" si="1208"/>
        <v>2.1402249038621149E-5</v>
      </c>
      <c r="AR974" s="13">
        <f t="shared" si="1209"/>
        <v>2.8043066277602912E-4</v>
      </c>
      <c r="AS974" s="13">
        <f t="shared" si="1210"/>
        <v>2.9679285718013518E-4</v>
      </c>
      <c r="AT974" s="13">
        <f t="shared" si="1211"/>
        <v>1.5705486554353642E-4</v>
      </c>
      <c r="AU974" s="13">
        <f t="shared" si="1212"/>
        <v>5.5406164477261242E-5</v>
      </c>
      <c r="AV974" s="13">
        <f t="shared" si="1213"/>
        <v>1.4659732371823661E-5</v>
      </c>
      <c r="AW974" s="13">
        <f t="shared" si="1214"/>
        <v>6.6130834694193321E-8</v>
      </c>
      <c r="AX974" s="13">
        <f t="shared" si="1215"/>
        <v>3.280719130385652E-4</v>
      </c>
      <c r="AY974" s="13">
        <f t="shared" si="1216"/>
        <v>2.3782835173926446E-4</v>
      </c>
      <c r="AZ974" s="13">
        <f t="shared" si="1217"/>
        <v>8.6204156227732807E-5</v>
      </c>
      <c r="BA974" s="13">
        <f t="shared" si="1218"/>
        <v>2.0830587821259931E-5</v>
      </c>
      <c r="BB974" s="13">
        <f t="shared" si="1219"/>
        <v>3.7751664881991013E-6</v>
      </c>
      <c r="BC974" s="13">
        <f t="shared" si="1220"/>
        <v>5.4734440087479112E-7</v>
      </c>
      <c r="BD974" s="13">
        <f t="shared" si="1221"/>
        <v>3.3881983214928287E-5</v>
      </c>
      <c r="BE974" s="13">
        <f t="shared" si="1222"/>
        <v>3.5858883995575384E-5</v>
      </c>
      <c r="BF974" s="13">
        <f t="shared" si="1223"/>
        <v>1.8975565173551992E-5</v>
      </c>
      <c r="BG974" s="13">
        <f t="shared" si="1224"/>
        <v>6.6942420498482965E-6</v>
      </c>
      <c r="BH974" s="13">
        <f t="shared" si="1225"/>
        <v>1.7712071898291985E-6</v>
      </c>
      <c r="BI974" s="13">
        <f t="shared" si="1226"/>
        <v>3.7491024506635429E-7</v>
      </c>
      <c r="BJ974" s="14">
        <f t="shared" si="1227"/>
        <v>0.42882137362505884</v>
      </c>
      <c r="BK974" s="14">
        <f t="shared" si="1228"/>
        <v>0.32423337164884064</v>
      </c>
      <c r="BL974" s="14">
        <f t="shared" si="1229"/>
        <v>0.23638167228736204</v>
      </c>
      <c r="BM974" s="14">
        <f t="shared" si="1230"/>
        <v>0.26477544857582419</v>
      </c>
      <c r="BN974" s="14">
        <f t="shared" si="1231"/>
        <v>0.73509571120487049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1.36666666666667</v>
      </c>
      <c r="F975" s="10">
        <f>VLOOKUP(B975,home!$B$2:$E$405,3,FALSE)</f>
        <v>1.68</v>
      </c>
      <c r="G975" s="10">
        <f>VLOOKUP(C975,away!$B$2:$E$405,4,FALSE)</f>
        <v>1.24</v>
      </c>
      <c r="H975" s="10">
        <f>VLOOKUP(A975,away!$A$2:$E$405,3,FALSE)</f>
        <v>1.0874999999999999</v>
      </c>
      <c r="I975" s="10">
        <f>VLOOKUP(C975,away!$B$2:$E$405,3,FALSE)</f>
        <v>0.8</v>
      </c>
      <c r="J975" s="10">
        <f>VLOOKUP(B975,home!$B$2:$E$405,4,FALSE)</f>
        <v>0.55000000000000004</v>
      </c>
      <c r="K975" s="12">
        <f t="shared" si="1176"/>
        <v>2.8470400000000069</v>
      </c>
      <c r="L975" s="12">
        <f t="shared" si="1177"/>
        <v>0.47850000000000004</v>
      </c>
      <c r="M975" s="13">
        <f t="shared" si="1178"/>
        <v>3.5953098837151851E-2</v>
      </c>
      <c r="N975" s="13">
        <f t="shared" si="1179"/>
        <v>0.10235991051332506</v>
      </c>
      <c r="O975" s="13">
        <f t="shared" si="1180"/>
        <v>1.720355779357716E-2</v>
      </c>
      <c r="P975" s="13">
        <f t="shared" si="1181"/>
        <v>4.8979217180626033E-2</v>
      </c>
      <c r="Q975" s="13">
        <f t="shared" si="1182"/>
        <v>0.14571137981392887</v>
      </c>
      <c r="R975" s="13">
        <f t="shared" si="1183"/>
        <v>4.1159512021133353E-3</v>
      </c>
      <c r="S975" s="13">
        <f t="shared" si="1184"/>
        <v>1.6681202686400866E-2</v>
      </c>
      <c r="T975" s="13">
        <f t="shared" si="1185"/>
        <v>6.9722895240964963E-2</v>
      </c>
      <c r="U975" s="13">
        <f t="shared" si="1186"/>
        <v>1.1718277710464778E-2</v>
      </c>
      <c r="V975" s="13">
        <f t="shared" si="1187"/>
        <v>2.5249940605861295E-3</v>
      </c>
      <c r="W975" s="13">
        <f t="shared" si="1188"/>
        <v>0.13828204226181637</v>
      </c>
      <c r="X975" s="13">
        <f t="shared" si="1189"/>
        <v>6.6167957222279111E-2</v>
      </c>
      <c r="Y975" s="13">
        <f t="shared" si="1190"/>
        <v>1.5830683765430276E-2</v>
      </c>
      <c r="Z975" s="13">
        <f t="shared" si="1191"/>
        <v>6.5649421673707694E-4</v>
      </c>
      <c r="AA975" s="13">
        <f t="shared" si="1192"/>
        <v>1.8690652948191323E-3</v>
      </c>
      <c r="AB975" s="13">
        <f t="shared" si="1193"/>
        <v>2.6606518284809384E-3</v>
      </c>
      <c r="AC975" s="13">
        <f t="shared" si="1194"/>
        <v>2.1498882654282355E-4</v>
      </c>
      <c r="AD975" s="13">
        <f t="shared" si="1195"/>
        <v>9.8423626400270664E-2</v>
      </c>
      <c r="AE975" s="13">
        <f t="shared" si="1196"/>
        <v>4.7095705232529504E-2</v>
      </c>
      <c r="AF975" s="13">
        <f t="shared" si="1197"/>
        <v>1.1267647476882683E-2</v>
      </c>
      <c r="AG975" s="13">
        <f t="shared" si="1198"/>
        <v>1.7971897725627879E-3</v>
      </c>
      <c r="AH975" s="13">
        <f t="shared" si="1199"/>
        <v>7.8533120677172846E-5</v>
      </c>
      <c r="AI975" s="13">
        <f t="shared" si="1200"/>
        <v>2.2358693589273872E-4</v>
      </c>
      <c r="AJ975" s="13">
        <f t="shared" si="1201"/>
        <v>3.1828047498203227E-4</v>
      </c>
      <c r="AK975" s="13">
        <f t="shared" si="1202"/>
        <v>3.0205241449761578E-4</v>
      </c>
      <c r="AL975" s="13">
        <f t="shared" si="1203"/>
        <v>1.1715245436110018E-5</v>
      </c>
      <c r="AM975" s="13">
        <f t="shared" si="1204"/>
        <v>5.6043200261325393E-2</v>
      </c>
      <c r="AN975" s="13">
        <f t="shared" si="1205"/>
        <v>2.6816671325044197E-2</v>
      </c>
      <c r="AO975" s="13">
        <f t="shared" si="1206"/>
        <v>6.4158886145168244E-3</v>
      </c>
      <c r="AP975" s="13">
        <f t="shared" si="1207"/>
        <v>1.0233342340154334E-3</v>
      </c>
      <c r="AQ975" s="13">
        <f t="shared" si="1208"/>
        <v>1.2241635774409626E-4</v>
      </c>
      <c r="AR975" s="13">
        <f t="shared" si="1209"/>
        <v>7.515619648805446E-6</v>
      </c>
      <c r="AS975" s="13">
        <f t="shared" si="1210"/>
        <v>2.139726976493511E-5</v>
      </c>
      <c r="AT975" s="13">
        <f t="shared" si="1211"/>
        <v>3.0459441455780508E-5</v>
      </c>
      <c r="AU975" s="13">
        <f t="shared" si="1212"/>
        <v>2.8906416067421846E-5</v>
      </c>
      <c r="AV975" s="13">
        <f t="shared" si="1213"/>
        <v>2.0574430700148225E-5</v>
      </c>
      <c r="AW975" s="13">
        <f t="shared" si="1214"/>
        <v>4.4332722437036921E-7</v>
      </c>
      <c r="AX975" s="13">
        <f t="shared" si="1215"/>
        <v>2.6592872145334078E-2</v>
      </c>
      <c r="AY975" s="13">
        <f t="shared" si="1216"/>
        <v>1.2724689321542354E-2</v>
      </c>
      <c r="AZ975" s="13">
        <f t="shared" si="1217"/>
        <v>3.0443819201790082E-3</v>
      </c>
      <c r="BA975" s="13">
        <f t="shared" si="1218"/>
        <v>4.8557891626855183E-4</v>
      </c>
      <c r="BB975" s="13">
        <f t="shared" si="1219"/>
        <v>5.8087377858625521E-5</v>
      </c>
      <c r="BC975" s="13">
        <f t="shared" si="1220"/>
        <v>5.5589620610704655E-6</v>
      </c>
      <c r="BD975" s="13">
        <f t="shared" si="1221"/>
        <v>5.993706669922337E-7</v>
      </c>
      <c r="BE975" s="13">
        <f t="shared" si="1222"/>
        <v>1.7064322637535734E-6</v>
      </c>
      <c r="BF975" s="13">
        <f t="shared" si="1223"/>
        <v>2.4291404560984934E-6</v>
      </c>
      <c r="BG975" s="13">
        <f t="shared" si="1224"/>
        <v>2.3052866813768903E-6</v>
      </c>
      <c r="BH975" s="13">
        <f t="shared" si="1225"/>
        <v>1.6408108483368195E-6</v>
      </c>
      <c r="BI975" s="13">
        <f t="shared" si="1226"/>
        <v>9.34290823529773E-7</v>
      </c>
      <c r="BJ975" s="14">
        <f t="shared" si="1227"/>
        <v>0.82999171713588005</v>
      </c>
      <c r="BK975" s="14">
        <f t="shared" si="1228"/>
        <v>0.11708990615828618</v>
      </c>
      <c r="BL975" s="14">
        <f t="shared" si="1229"/>
        <v>3.8608425284882071E-2</v>
      </c>
      <c r="BM975" s="14">
        <f t="shared" si="1230"/>
        <v>0.61929918146074481</v>
      </c>
      <c r="BN975" s="14">
        <f t="shared" si="1231"/>
        <v>0.35432311534072231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1.36666666666667</v>
      </c>
      <c r="F976" s="10">
        <f>VLOOKUP(B976,home!$B$2:$E$405,3,FALSE)</f>
        <v>1.02</v>
      </c>
      <c r="G976" s="10">
        <f>VLOOKUP(C976,away!$B$2:$E$405,4,FALSE)</f>
        <v>0.59</v>
      </c>
      <c r="H976" s="10">
        <f>VLOOKUP(A976,away!$A$2:$E$405,3,FALSE)</f>
        <v>1.0874999999999999</v>
      </c>
      <c r="I976" s="10">
        <f>VLOOKUP(C976,away!$B$2:$E$405,3,FALSE)</f>
        <v>1.02</v>
      </c>
      <c r="J976" s="10">
        <f>VLOOKUP(B976,home!$B$2:$E$405,4,FALSE)</f>
        <v>1.01</v>
      </c>
      <c r="K976" s="12">
        <f t="shared" si="1176"/>
        <v>0.82246000000000197</v>
      </c>
      <c r="L976" s="12">
        <f t="shared" si="1177"/>
        <v>1.1203424999999998</v>
      </c>
      <c r="M976" s="13">
        <f t="shared" si="1178"/>
        <v>0.14330178325750523</v>
      </c>
      <c r="N976" s="13">
        <f t="shared" si="1179"/>
        <v>0.11785998465796804</v>
      </c>
      <c r="O976" s="13">
        <f t="shared" si="1180"/>
        <v>0.16054707810917154</v>
      </c>
      <c r="P976" s="13">
        <f t="shared" si="1181"/>
        <v>0.13204354986166955</v>
      </c>
      <c r="Q976" s="13">
        <f t="shared" si="1182"/>
        <v>4.8467561490896309E-2</v>
      </c>
      <c r="R976" s="13">
        <f t="shared" si="1183"/>
        <v>8.9933857428262251E-2</v>
      </c>
      <c r="S976" s="13">
        <f t="shared" si="1184"/>
        <v>3.0417449566452009E-2</v>
      </c>
      <c r="T976" s="13">
        <f t="shared" si="1185"/>
        <v>5.4300269009614495E-2</v>
      </c>
      <c r="U976" s="13">
        <f t="shared" si="1186"/>
        <v>7.3967000380448747E-2</v>
      </c>
      <c r="V976" s="13">
        <f t="shared" si="1187"/>
        <v>3.114195578645328E-3</v>
      </c>
      <c r="W976" s="13">
        <f t="shared" si="1188"/>
        <v>1.3287543541267559E-2</v>
      </c>
      <c r="X976" s="13">
        <f t="shared" si="1189"/>
        <v>1.4886599749882547E-2</v>
      </c>
      <c r="Y976" s="13">
        <f t="shared" si="1190"/>
        <v>8.3390451901413937E-3</v>
      </c>
      <c r="Z976" s="13">
        <f t="shared" si="1191"/>
        <v>3.3585574221940966E-2</v>
      </c>
      <c r="AA976" s="13">
        <f t="shared" si="1192"/>
        <v>2.7622791374577634E-2</v>
      </c>
      <c r="AB976" s="13">
        <f t="shared" si="1193"/>
        <v>1.1359320496967586E-2</v>
      </c>
      <c r="AC976" s="13">
        <f t="shared" si="1194"/>
        <v>1.7934591854874414E-4</v>
      </c>
      <c r="AD976" s="13">
        <f t="shared" si="1195"/>
        <v>2.7321182652377349E-3</v>
      </c>
      <c r="AE976" s="13">
        <f t="shared" si="1196"/>
        <v>3.0609082075721064E-3</v>
      </c>
      <c r="AF976" s="13">
        <f t="shared" si="1197"/>
        <v>1.7146327767709262E-3</v>
      </c>
      <c r="AG976" s="13">
        <f t="shared" si="1198"/>
        <v>6.4032532390316044E-4</v>
      </c>
      <c r="AH976" s="13">
        <f t="shared" si="1199"/>
        <v>9.4068365469362238E-3</v>
      </c>
      <c r="AI976" s="13">
        <f t="shared" si="1200"/>
        <v>7.7367467863931859E-3</v>
      </c>
      <c r="AJ976" s="13">
        <f t="shared" si="1201"/>
        <v>3.1815823809684773E-3</v>
      </c>
      <c r="AK976" s="13">
        <f t="shared" si="1202"/>
        <v>8.7224141501711329E-4</v>
      </c>
      <c r="AL976" s="13">
        <f t="shared" si="1203"/>
        <v>6.6102378351632215E-6</v>
      </c>
      <c r="AM976" s="13">
        <f t="shared" si="1204"/>
        <v>4.4941159768548675E-4</v>
      </c>
      <c r="AN976" s="13">
        <f t="shared" si="1205"/>
        <v>5.0349491287995235E-4</v>
      </c>
      <c r="AO976" s="13">
        <f t="shared" si="1206"/>
        <v>2.8204337471660399E-4</v>
      </c>
      <c r="AP976" s="13">
        <f t="shared" si="1207"/>
        <v>1.0532839317947897E-4</v>
      </c>
      <c r="AQ976" s="13">
        <f t="shared" si="1208"/>
        <v>2.9500968833920105E-5</v>
      </c>
      <c r="AR976" s="13">
        <f t="shared" si="1209"/>
        <v>2.1077757548171776E-3</v>
      </c>
      <c r="AS976" s="13">
        <f t="shared" si="1210"/>
        <v>1.7335612473069401E-3</v>
      </c>
      <c r="AT976" s="13">
        <f t="shared" si="1211"/>
        <v>7.128923917300346E-4</v>
      </c>
      <c r="AU976" s="13">
        <f t="shared" si="1212"/>
        <v>1.9544182550076188E-4</v>
      </c>
      <c r="AV976" s="13">
        <f t="shared" si="1213"/>
        <v>4.0185770950339242E-5</v>
      </c>
      <c r="AW976" s="13">
        <f t="shared" si="1214"/>
        <v>1.6919213916247918E-7</v>
      </c>
      <c r="AX976" s="13">
        <f t="shared" si="1215"/>
        <v>6.1603843772067705E-5</v>
      </c>
      <c r="AY976" s="13">
        <f t="shared" si="1216"/>
        <v>6.9017404341207753E-5</v>
      </c>
      <c r="AZ976" s="13">
        <f t="shared" si="1217"/>
        <v>3.8661565661569771E-5</v>
      </c>
      <c r="BA976" s="13">
        <f t="shared" si="1218"/>
        <v>1.4438065042399077E-5</v>
      </c>
      <c r="BB976" s="13">
        <f t="shared" si="1219"/>
        <v>4.0438944711909969E-6</v>
      </c>
      <c r="BC976" s="13">
        <f t="shared" si="1220"/>
        <v>9.0610936831805917E-7</v>
      </c>
      <c r="BD976" s="13">
        <f t="shared" si="1221"/>
        <v>3.9357179309854393E-4</v>
      </c>
      <c r="BE976" s="13">
        <f t="shared" si="1222"/>
        <v>3.2369705695182923E-4</v>
      </c>
      <c r="BF976" s="13">
        <f t="shared" si="1223"/>
        <v>1.3311394073030106E-4</v>
      </c>
      <c r="BG976" s="13">
        <f t="shared" si="1224"/>
        <v>3.6493630564347886E-5</v>
      </c>
      <c r="BH976" s="13">
        <f t="shared" si="1225"/>
        <v>7.5036378484884074E-6</v>
      </c>
      <c r="BI976" s="13">
        <f t="shared" si="1226"/>
        <v>1.2342883969735585E-6</v>
      </c>
      <c r="BJ976" s="14">
        <f t="shared" si="1227"/>
        <v>0.26684743834320651</v>
      </c>
      <c r="BK976" s="14">
        <f t="shared" si="1228"/>
        <v>0.3091319518249972</v>
      </c>
      <c r="BL976" s="14">
        <f t="shared" si="1229"/>
        <v>0.3903129262566386</v>
      </c>
      <c r="BM976" s="14">
        <f t="shared" si="1230"/>
        <v>0.30765522762910841</v>
      </c>
      <c r="BN976" s="14">
        <f t="shared" si="1231"/>
        <v>0.69215381480547289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1.36666666666667</v>
      </c>
      <c r="F977" s="10">
        <f>VLOOKUP(B977,home!$B$2:$E$405,3,FALSE)</f>
        <v>1.17</v>
      </c>
      <c r="G977" s="10">
        <f>VLOOKUP(C977,away!$B$2:$E$405,4,FALSE)</f>
        <v>1.32</v>
      </c>
      <c r="H977" s="10">
        <f>VLOOKUP(A977,away!$A$2:$E$405,3,FALSE)</f>
        <v>1.0874999999999999</v>
      </c>
      <c r="I977" s="10">
        <f>VLOOKUP(C977,away!$B$2:$E$405,3,FALSE)</f>
        <v>0.88</v>
      </c>
      <c r="J977" s="10">
        <f>VLOOKUP(B977,home!$B$2:$E$405,4,FALSE)</f>
        <v>1.1000000000000001</v>
      </c>
      <c r="K977" s="12">
        <f t="shared" si="1176"/>
        <v>2.1106800000000052</v>
      </c>
      <c r="L977" s="12">
        <f t="shared" si="1177"/>
        <v>1.0527</v>
      </c>
      <c r="M977" s="13">
        <f t="shared" si="1178"/>
        <v>4.2282584147166534E-2</v>
      </c>
      <c r="N977" s="13">
        <f t="shared" si="1179"/>
        <v>8.9245004707741701E-2</v>
      </c>
      <c r="O977" s="13">
        <f t="shared" si="1180"/>
        <v>4.451087633172221E-2</v>
      </c>
      <c r="P977" s="13">
        <f t="shared" si="1181"/>
        <v>9.3948216455839673E-2</v>
      </c>
      <c r="Q977" s="13">
        <f t="shared" si="1182"/>
        <v>9.4183823268268366E-2</v>
      </c>
      <c r="R977" s="13">
        <f t="shared" si="1183"/>
        <v>2.3428299757201981E-2</v>
      </c>
      <c r="S977" s="13">
        <f t="shared" si="1184"/>
        <v>5.2186187015634281E-2</v>
      </c>
      <c r="T977" s="13">
        <f t="shared" si="1185"/>
        <v>9.9147310754506099E-2</v>
      </c>
      <c r="U977" s="13">
        <f t="shared" si="1186"/>
        <v>4.9449643731531205E-2</v>
      </c>
      <c r="V977" s="13">
        <f t="shared" si="1187"/>
        <v>1.2883684310214959E-2</v>
      </c>
      <c r="W977" s="13">
        <f t="shared" si="1188"/>
        <v>6.6263970698623054E-2</v>
      </c>
      <c r="X977" s="13">
        <f t="shared" si="1189"/>
        <v>6.9756081954440469E-2</v>
      </c>
      <c r="Y977" s="13">
        <f t="shared" si="1190"/>
        <v>3.6716113736719735E-2</v>
      </c>
      <c r="Z977" s="13">
        <f t="shared" si="1191"/>
        <v>8.2209903848021772E-3</v>
      </c>
      <c r="AA977" s="13">
        <f t="shared" si="1192"/>
        <v>1.7351879985394305E-2</v>
      </c>
      <c r="AB977" s="13">
        <f t="shared" si="1193"/>
        <v>1.8312133023786072E-2</v>
      </c>
      <c r="AC977" s="13">
        <f t="shared" si="1194"/>
        <v>1.7891514714899054E-3</v>
      </c>
      <c r="AD977" s="13">
        <f t="shared" si="1195"/>
        <v>3.4965509418542505E-2</v>
      </c>
      <c r="AE977" s="13">
        <f t="shared" si="1196"/>
        <v>3.6808191764899689E-2</v>
      </c>
      <c r="AF977" s="13">
        <f t="shared" si="1197"/>
        <v>1.9373991735454951E-2</v>
      </c>
      <c r="AG977" s="13">
        <f t="shared" si="1198"/>
        <v>6.7983336999711428E-3</v>
      </c>
      <c r="AH977" s="13">
        <f t="shared" si="1199"/>
        <v>2.1635591445203126E-3</v>
      </c>
      <c r="AI977" s="13">
        <f t="shared" si="1200"/>
        <v>4.5665810151561455E-3</v>
      </c>
      <c r="AJ977" s="13">
        <f t="shared" si="1201"/>
        <v>4.819295608534899E-3</v>
      </c>
      <c r="AK977" s="13">
        <f t="shared" si="1202"/>
        <v>3.3906636183408216E-3</v>
      </c>
      <c r="AL977" s="13">
        <f t="shared" si="1203"/>
        <v>1.5901354480206875E-4</v>
      </c>
      <c r="AM977" s="13">
        <f t="shared" si="1204"/>
        <v>1.4760200283905895E-2</v>
      </c>
      <c r="AN977" s="13">
        <f t="shared" si="1205"/>
        <v>1.5538062838867734E-2</v>
      </c>
      <c r="AO977" s="13">
        <f t="shared" si="1206"/>
        <v>8.1784593752380307E-3</v>
      </c>
      <c r="AP977" s="13">
        <f t="shared" si="1207"/>
        <v>2.8698213947710256E-3</v>
      </c>
      <c r="AQ977" s="13">
        <f t="shared" si="1208"/>
        <v>7.5526524556886459E-4</v>
      </c>
      <c r="AR977" s="13">
        <f t="shared" si="1209"/>
        <v>4.5551574228730663E-4</v>
      </c>
      <c r="AS977" s="13">
        <f t="shared" si="1210"/>
        <v>9.6144796693097489E-4</v>
      </c>
      <c r="AT977" s="13">
        <f t="shared" si="1211"/>
        <v>1.0146544974209376E-3</v>
      </c>
      <c r="AU977" s="13">
        <f t="shared" si="1212"/>
        <v>7.1387031820547653E-4</v>
      </c>
      <c r="AV977" s="13">
        <f t="shared" si="1213"/>
        <v>3.7668795080748473E-4</v>
      </c>
      <c r="AW977" s="13">
        <f t="shared" si="1214"/>
        <v>9.8142843414882866E-6</v>
      </c>
      <c r="AX977" s="13">
        <f t="shared" si="1215"/>
        <v>5.1923432558724277E-3</v>
      </c>
      <c r="AY977" s="13">
        <f t="shared" si="1216"/>
        <v>5.4659797454569038E-3</v>
      </c>
      <c r="AZ977" s="13">
        <f t="shared" si="1217"/>
        <v>2.8770184390212407E-3</v>
      </c>
      <c r="BA977" s="13">
        <f t="shared" si="1218"/>
        <v>1.0095457702525535E-3</v>
      </c>
      <c r="BB977" s="13">
        <f t="shared" si="1219"/>
        <v>2.6568720808621576E-4</v>
      </c>
      <c r="BC977" s="13">
        <f t="shared" si="1220"/>
        <v>5.5937784790471869E-5</v>
      </c>
      <c r="BD977" s="13">
        <f t="shared" si="1221"/>
        <v>7.9920236984307931E-5</v>
      </c>
      <c r="BE977" s="13">
        <f t="shared" si="1222"/>
        <v>1.6868604579803949E-4</v>
      </c>
      <c r="BF977" s="13">
        <f t="shared" si="1223"/>
        <v>1.7802113157250346E-4</v>
      </c>
      <c r="BG977" s="13">
        <f t="shared" si="1224"/>
        <v>1.2524854732915081E-4</v>
      </c>
      <c r="BH977" s="13">
        <f t="shared" si="1225"/>
        <v>6.6089900969173166E-5</v>
      </c>
      <c r="BI977" s="13">
        <f t="shared" si="1226"/>
        <v>2.7898926435522955E-5</v>
      </c>
      <c r="BJ977" s="14">
        <f t="shared" si="1227"/>
        <v>0.61022665308099922</v>
      </c>
      <c r="BK977" s="14">
        <f t="shared" si="1228"/>
        <v>0.20871481669060435</v>
      </c>
      <c r="BL977" s="14">
        <f t="shared" si="1229"/>
        <v>0.17216097348092879</v>
      </c>
      <c r="BM977" s="14">
        <f t="shared" si="1230"/>
        <v>0.60626846350827834</v>
      </c>
      <c r="BN977" s="14">
        <f t="shared" si="1231"/>
        <v>0.38759880466794039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1.36666666666667</v>
      </c>
      <c r="F978" s="10">
        <f>VLOOKUP(B978,home!$B$2:$E$405,3,FALSE)</f>
        <v>1.02</v>
      </c>
      <c r="G978" s="10">
        <f>VLOOKUP(C978,away!$B$2:$E$405,4,FALSE)</f>
        <v>0.95</v>
      </c>
      <c r="H978" s="10">
        <f>VLOOKUP(A978,away!$A$2:$E$405,3,FALSE)</f>
        <v>1.0874999999999999</v>
      </c>
      <c r="I978" s="10">
        <f>VLOOKUP(C978,away!$B$2:$E$405,3,FALSE)</f>
        <v>0.95</v>
      </c>
      <c r="J978" s="10">
        <f>VLOOKUP(B978,home!$B$2:$E$405,4,FALSE)</f>
        <v>1.1000000000000001</v>
      </c>
      <c r="K978" s="12">
        <f t="shared" si="1176"/>
        <v>1.3243000000000031</v>
      </c>
      <c r="L978" s="12">
        <f t="shared" si="1177"/>
        <v>1.1364375</v>
      </c>
      <c r="M978" s="13">
        <f t="shared" si="1178"/>
        <v>8.5371965919573758E-2</v>
      </c>
      <c r="N978" s="13">
        <f t="shared" si="1179"/>
        <v>0.11305809446729177</v>
      </c>
      <c r="O978" s="13">
        <f t="shared" si="1180"/>
        <v>9.70199035197256E-2</v>
      </c>
      <c r="P978" s="13">
        <f t="shared" si="1181"/>
        <v>0.12848345823117288</v>
      </c>
      <c r="Q978" s="13">
        <f t="shared" si="1182"/>
        <v>7.4861417251517459E-2</v>
      </c>
      <c r="R978" s="13">
        <f t="shared" si="1183"/>
        <v>5.5128528303099091E-2</v>
      </c>
      <c r="S978" s="13">
        <f t="shared" si="1184"/>
        <v>4.8341393047552722E-2</v>
      </c>
      <c r="T978" s="13">
        <f t="shared" si="1185"/>
        <v>8.5075321867771364E-2</v>
      </c>
      <c r="U978" s="13">
        <f t="shared" si="1186"/>
        <v>7.3006710031794292E-2</v>
      </c>
      <c r="V978" s="13">
        <f t="shared" si="1187"/>
        <v>8.0836702040173024E-3</v>
      </c>
      <c r="W978" s="13">
        <f t="shared" si="1188"/>
        <v>3.3046324955394918E-2</v>
      </c>
      <c r="X978" s="13">
        <f t="shared" si="1189"/>
        <v>3.7555082916496611E-2</v>
      </c>
      <c r="Y978" s="13">
        <f t="shared" si="1190"/>
        <v>2.1339502270958065E-2</v>
      </c>
      <c r="Z978" s="13">
        <f t="shared" si="1191"/>
        <v>2.0883375627817728E-2</v>
      </c>
      <c r="AA978" s="13">
        <f t="shared" si="1192"/>
        <v>2.7655854343919074E-2</v>
      </c>
      <c r="AB978" s="13">
        <f t="shared" si="1193"/>
        <v>1.8312323953826065E-2</v>
      </c>
      <c r="AC978" s="13">
        <f t="shared" si="1194"/>
        <v>7.6036223646800283E-4</v>
      </c>
      <c r="AD978" s="13">
        <f t="shared" si="1195"/>
        <v>1.0940812034607412E-2</v>
      </c>
      <c r="AE978" s="13">
        <f t="shared" si="1196"/>
        <v>1.243354907657916E-2</v>
      </c>
      <c r="AF978" s="13">
        <f t="shared" si="1197"/>
        <v>7.0649757143574658E-3</v>
      </c>
      <c r="AG978" s="13">
        <f t="shared" si="1198"/>
        <v>2.6763011127950379E-3</v>
      </c>
      <c r="AH978" s="13">
        <f t="shared" si="1199"/>
        <v>5.9331627975095285E-3</v>
      </c>
      <c r="AI978" s="13">
        <f t="shared" si="1200"/>
        <v>7.8572874927418847E-3</v>
      </c>
      <c r="AJ978" s="13">
        <f t="shared" si="1201"/>
        <v>5.2027029133190541E-3</v>
      </c>
      <c r="AK978" s="13">
        <f t="shared" si="1202"/>
        <v>2.2966464893694788E-3</v>
      </c>
      <c r="AL978" s="13">
        <f t="shared" si="1203"/>
        <v>4.577332551616865E-5</v>
      </c>
      <c r="AM978" s="13">
        <f t="shared" si="1204"/>
        <v>2.8977834754861233E-3</v>
      </c>
      <c r="AN978" s="13">
        <f t="shared" si="1205"/>
        <v>3.293149808422761E-3</v>
      </c>
      <c r="AO978" s="13">
        <f t="shared" si="1206"/>
        <v>1.8712294677047212E-3</v>
      </c>
      <c r="AP978" s="13">
        <f t="shared" si="1207"/>
        <v>7.0884511273489471E-4</v>
      </c>
      <c r="AQ978" s="13">
        <f t="shared" si="1208"/>
        <v>2.0138954195091555E-4</v>
      </c>
      <c r="AR978" s="13">
        <f t="shared" si="1209"/>
        <v>1.348533739338945E-3</v>
      </c>
      <c r="AS978" s="13">
        <f t="shared" si="1210"/>
        <v>1.7858632310065686E-3</v>
      </c>
      <c r="AT978" s="13">
        <f t="shared" si="1211"/>
        <v>1.1825093384110028E-3</v>
      </c>
      <c r="AU978" s="13">
        <f t="shared" si="1212"/>
        <v>5.2199903895256469E-4</v>
      </c>
      <c r="AV978" s="13">
        <f t="shared" si="1213"/>
        <v>1.7282083182122094E-4</v>
      </c>
      <c r="AW978" s="13">
        <f t="shared" si="1214"/>
        <v>1.9135591895844725E-6</v>
      </c>
      <c r="AX978" s="13">
        <f t="shared" si="1215"/>
        <v>6.3958910943104678E-4</v>
      </c>
      <c r="AY978" s="13">
        <f t="shared" si="1216"/>
        <v>7.2685304854904528E-4</v>
      </c>
      <c r="AZ978" s="13">
        <f t="shared" si="1217"/>
        <v>4.1301153068022786E-4</v>
      </c>
      <c r="BA978" s="13">
        <f t="shared" si="1218"/>
        <v>1.5645393046580383E-4</v>
      </c>
      <c r="BB978" s="13">
        <f t="shared" si="1219"/>
        <v>4.4450028400932996E-5</v>
      </c>
      <c r="BC978" s="13">
        <f t="shared" si="1220"/>
        <v>1.0102935830177044E-5</v>
      </c>
      <c r="BD978" s="13">
        <f t="shared" si="1221"/>
        <v>2.5542071856666729E-4</v>
      </c>
      <c r="BE978" s="13">
        <f t="shared" si="1222"/>
        <v>3.3825365759783816E-4</v>
      </c>
      <c r="BF978" s="13">
        <f t="shared" si="1223"/>
        <v>2.2397465937840918E-4</v>
      </c>
      <c r="BG978" s="13">
        <f t="shared" si="1224"/>
        <v>9.8869880471609282E-5</v>
      </c>
      <c r="BH978" s="13">
        <f t="shared" si="1225"/>
        <v>3.2733345677138159E-5</v>
      </c>
      <c r="BI978" s="13">
        <f t="shared" si="1226"/>
        <v>8.6697539360468259E-6</v>
      </c>
      <c r="BJ978" s="14">
        <f t="shared" si="1227"/>
        <v>0.40901423965742606</v>
      </c>
      <c r="BK978" s="14">
        <f t="shared" si="1228"/>
        <v>0.27181347601284989</v>
      </c>
      <c r="BL978" s="14">
        <f t="shared" si="1229"/>
        <v>0.29838276804046215</v>
      </c>
      <c r="BM978" s="14">
        <f t="shared" si="1230"/>
        <v>0.4454455521568158</v>
      </c>
      <c r="BN978" s="14">
        <f t="shared" si="1231"/>
        <v>0.55392336769238049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1.36666666666667</v>
      </c>
      <c r="F979" s="10">
        <f>VLOOKUP(B979,home!$B$2:$E$405,3,FALSE)</f>
        <v>0.8</v>
      </c>
      <c r="G979" s="10">
        <f>VLOOKUP(C979,away!$B$2:$E$405,4,FALSE)</f>
        <v>1.1000000000000001</v>
      </c>
      <c r="H979" s="10">
        <f>VLOOKUP(A979,away!$A$2:$E$405,3,FALSE)</f>
        <v>1.0874999999999999</v>
      </c>
      <c r="I979" s="10">
        <f>VLOOKUP(C979,away!$B$2:$E$405,3,FALSE)</f>
        <v>0.59</v>
      </c>
      <c r="J979" s="10">
        <f>VLOOKUP(B979,home!$B$2:$E$405,4,FALSE)</f>
        <v>0.92</v>
      </c>
      <c r="K979" s="12">
        <f t="shared" si="1176"/>
        <v>1.2026666666666699</v>
      </c>
      <c r="L979" s="12">
        <f t="shared" si="1177"/>
        <v>0.5902949999999999</v>
      </c>
      <c r="M979" s="13">
        <f t="shared" si="1178"/>
        <v>0.16646642081853796</v>
      </c>
      <c r="N979" s="13">
        <f t="shared" si="1179"/>
        <v>0.20020361543776222</v>
      </c>
      <c r="O979" s="13">
        <f t="shared" si="1180"/>
        <v>9.8264295877078855E-2</v>
      </c>
      <c r="P979" s="13">
        <f t="shared" si="1181"/>
        <v>0.11817919317483383</v>
      </c>
      <c r="Q979" s="13">
        <f t="shared" si="1182"/>
        <v>0.12038910741657467</v>
      </c>
      <c r="R979" s="13">
        <f t="shared" si="1183"/>
        <v>2.9002461267380118E-2</v>
      </c>
      <c r="S979" s="13">
        <f t="shared" si="1184"/>
        <v>2.0974683108431702E-2</v>
      </c>
      <c r="T979" s="13">
        <f t="shared" si="1185"/>
        <v>7.1065088162466941E-2</v>
      </c>
      <c r="U979" s="13">
        <f t="shared" si="1186"/>
        <v>3.4880293417569257E-2</v>
      </c>
      <c r="V979" s="13">
        <f t="shared" si="1187"/>
        <v>1.6545019274183006E-3</v>
      </c>
      <c r="W979" s="13">
        <f t="shared" si="1188"/>
        <v>4.8262655506555827E-2</v>
      </c>
      <c r="X979" s="13">
        <f t="shared" si="1189"/>
        <v>2.8489204232242365E-2</v>
      </c>
      <c r="Y979" s="13">
        <f t="shared" si="1190"/>
        <v>8.4085174061357508E-3</v>
      </c>
      <c r="Z979" s="13">
        <f t="shared" si="1191"/>
        <v>5.7066692912760486E-3</v>
      </c>
      <c r="AA979" s="13">
        <f t="shared" si="1192"/>
        <v>6.8632209343080135E-3</v>
      </c>
      <c r="AB979" s="13">
        <f t="shared" si="1193"/>
        <v>4.1270835218305633E-3</v>
      </c>
      <c r="AC979" s="13">
        <f t="shared" si="1194"/>
        <v>7.341109017927833E-5</v>
      </c>
      <c r="AD979" s="13">
        <f t="shared" si="1195"/>
        <v>1.4510971755637821E-2</v>
      </c>
      <c r="AE979" s="13">
        <f t="shared" si="1196"/>
        <v>8.565754072494226E-3</v>
      </c>
      <c r="AF979" s="13">
        <f t="shared" si="1197"/>
        <v>2.5281609001114882E-3</v>
      </c>
      <c r="AG979" s="13">
        <f t="shared" si="1198"/>
        <v>4.9745357951043695E-4</v>
      </c>
      <c r="AH979" s="13">
        <f t="shared" si="1199"/>
        <v>8.4215458732344857E-4</v>
      </c>
      <c r="AI979" s="13">
        <f t="shared" si="1200"/>
        <v>1.0128312503543369E-3</v>
      </c>
      <c r="AJ979" s="13">
        <f t="shared" si="1201"/>
        <v>6.0904919187974296E-4</v>
      </c>
      <c r="AK979" s="13">
        <f t="shared" si="1202"/>
        <v>2.4416105381134639E-4</v>
      </c>
      <c r="AL979" s="13">
        <f t="shared" si="1203"/>
        <v>2.0846638895250273E-6</v>
      </c>
      <c r="AM979" s="13">
        <f t="shared" si="1204"/>
        <v>3.4903724062894264E-3</v>
      </c>
      <c r="AN979" s="13">
        <f t="shared" si="1205"/>
        <v>2.0603493795706166E-3</v>
      </c>
      <c r="AO979" s="13">
        <f t="shared" si="1206"/>
        <v>6.0810696850681833E-4</v>
      </c>
      <c r="AP979" s="13">
        <f t="shared" si="1207"/>
        <v>1.1965416765824409E-4</v>
      </c>
      <c r="AQ979" s="13">
        <f t="shared" si="1208"/>
        <v>1.7657814224455793E-5</v>
      </c>
      <c r="AR979" s="13">
        <f t="shared" si="1209"/>
        <v>9.9423928424819053E-5</v>
      </c>
      <c r="AS979" s="13">
        <f t="shared" si="1210"/>
        <v>1.1957384458558271E-4</v>
      </c>
      <c r="AT979" s="13">
        <f t="shared" si="1211"/>
        <v>7.1903738544130602E-5</v>
      </c>
      <c r="AU979" s="13">
        <f t="shared" si="1212"/>
        <v>2.8825409851913752E-5</v>
      </c>
      <c r="AV979" s="13">
        <f t="shared" si="1213"/>
        <v>8.6668398954754237E-6</v>
      </c>
      <c r="AW979" s="13">
        <f t="shared" si="1214"/>
        <v>4.1110042108955286E-8</v>
      </c>
      <c r="AX979" s="13">
        <f t="shared" si="1215"/>
        <v>6.9962575788290362E-4</v>
      </c>
      <c r="AY979" s="13">
        <f t="shared" si="1216"/>
        <v>4.129855867494885E-4</v>
      </c>
      <c r="AZ979" s="13">
        <f t="shared" si="1217"/>
        <v>1.218916634651446E-4</v>
      </c>
      <c r="BA979" s="13">
        <f t="shared" si="1218"/>
        <v>2.3984013161719174E-5</v>
      </c>
      <c r="BB979" s="13">
        <f t="shared" si="1219"/>
        <v>3.5394107623242542E-6</v>
      </c>
      <c r="BC979" s="13">
        <f t="shared" si="1220"/>
        <v>4.1785929518923928E-7</v>
      </c>
      <c r="BD979" s="13">
        <f t="shared" si="1221"/>
        <v>9.7815746382547504E-6</v>
      </c>
      <c r="BE979" s="13">
        <f t="shared" si="1222"/>
        <v>1.1763973764941078E-5</v>
      </c>
      <c r="BF979" s="13">
        <f t="shared" si="1223"/>
        <v>7.0740695573179204E-6</v>
      </c>
      <c r="BG979" s="13">
        <f t="shared" si="1224"/>
        <v>2.8359158847559018E-6</v>
      </c>
      <c r="BH979" s="13">
        <f t="shared" si="1225"/>
        <v>8.5266537601660987E-7</v>
      </c>
      <c r="BI979" s="13">
        <f t="shared" si="1226"/>
        <v>2.0509444511119578E-7</v>
      </c>
      <c r="BJ979" s="14">
        <f t="shared" si="1227"/>
        <v>0.5104791134970581</v>
      </c>
      <c r="BK979" s="14">
        <f t="shared" si="1228"/>
        <v>0.30776328037004008</v>
      </c>
      <c r="BL979" s="14">
        <f t="shared" si="1229"/>
        <v>0.17620645815650404</v>
      </c>
      <c r="BM979" s="14">
        <f t="shared" si="1230"/>
        <v>0.26723748284600324</v>
      </c>
      <c r="BN979" s="14">
        <f t="shared" si="1231"/>
        <v>0.73250509399216779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1.36666666666667</v>
      </c>
      <c r="F980" s="10">
        <f>VLOOKUP(B980,home!$B$2:$E$405,3,FALSE)</f>
        <v>0.88</v>
      </c>
      <c r="G980" s="10">
        <f>VLOOKUP(C980,away!$B$2:$E$405,4,FALSE)</f>
        <v>0.66</v>
      </c>
      <c r="H980" s="10">
        <f>VLOOKUP(A980,away!$A$2:$E$405,3,FALSE)</f>
        <v>1.0874999999999999</v>
      </c>
      <c r="I980" s="10">
        <f>VLOOKUP(C980,away!$B$2:$E$405,3,FALSE)</f>
        <v>0.66</v>
      </c>
      <c r="J980" s="10">
        <f>VLOOKUP(B980,home!$B$2:$E$405,4,FALSE)</f>
        <v>0.92</v>
      </c>
      <c r="K980" s="12">
        <f t="shared" si="1176"/>
        <v>0.79376000000000202</v>
      </c>
      <c r="L980" s="12">
        <f t="shared" si="1177"/>
        <v>0.66032999999999997</v>
      </c>
      <c r="M980" s="13">
        <f t="shared" si="1178"/>
        <v>0.23361285490104219</v>
      </c>
      <c r="N980" s="13">
        <f t="shared" si="1179"/>
        <v>0.18543253970625173</v>
      </c>
      <c r="O980" s="13">
        <f t="shared" si="1180"/>
        <v>0.15426157647680519</v>
      </c>
      <c r="P980" s="13">
        <f t="shared" si="1181"/>
        <v>0.1224466689442292</v>
      </c>
      <c r="Q980" s="13">
        <f t="shared" si="1182"/>
        <v>7.3594466358617369E-2</v>
      </c>
      <c r="R980" s="13">
        <f t="shared" si="1183"/>
        <v>5.093177339746438E-2</v>
      </c>
      <c r="S980" s="13">
        <f t="shared" si="1184"/>
        <v>1.6044907654898459E-2</v>
      </c>
      <c r="T980" s="13">
        <f t="shared" si="1185"/>
        <v>4.8596633970585806E-2</v>
      </c>
      <c r="U980" s="13">
        <f t="shared" si="1186"/>
        <v>4.0427604451971431E-2</v>
      </c>
      <c r="V980" s="13">
        <f t="shared" si="1187"/>
        <v>9.3442607889416955E-4</v>
      </c>
      <c r="W980" s="13">
        <f t="shared" si="1188"/>
        <v>1.947211453893876E-2</v>
      </c>
      <c r="X980" s="13">
        <f t="shared" si="1189"/>
        <v>1.2858021393497432E-2</v>
      </c>
      <c r="Y980" s="13">
        <f t="shared" si="1190"/>
        <v>4.2452686333840795E-3</v>
      </c>
      <c r="Z980" s="13">
        <f t="shared" si="1191"/>
        <v>1.1210592642515884E-2</v>
      </c>
      <c r="AA980" s="13">
        <f t="shared" si="1192"/>
        <v>8.898520015923431E-3</v>
      </c>
      <c r="AB980" s="13">
        <f t="shared" si="1193"/>
        <v>3.5316446239196998E-3</v>
      </c>
      <c r="AC980" s="13">
        <f t="shared" si="1194"/>
        <v>3.06108371004657E-5</v>
      </c>
      <c r="AD980" s="13">
        <f t="shared" si="1195"/>
        <v>3.8640464091070164E-3</v>
      </c>
      <c r="AE980" s="13">
        <f t="shared" si="1196"/>
        <v>2.5515457653256363E-3</v>
      </c>
      <c r="AF980" s="13">
        <f t="shared" si="1197"/>
        <v>8.4243110760873858E-4</v>
      </c>
      <c r="AG980" s="13">
        <f t="shared" si="1198"/>
        <v>1.8542751109575944E-4</v>
      </c>
      <c r="AH980" s="13">
        <f t="shared" si="1199"/>
        <v>1.8506726599081282E-3</v>
      </c>
      <c r="AI980" s="13">
        <f t="shared" si="1200"/>
        <v>1.4689899305286795E-3</v>
      </c>
      <c r="AJ980" s="13">
        <f t="shared" si="1201"/>
        <v>5.830127236282238E-4</v>
      </c>
      <c r="AK980" s="13">
        <f t="shared" si="1202"/>
        <v>1.5425739316904673E-4</v>
      </c>
      <c r="AL980" s="13">
        <f t="shared" si="1203"/>
        <v>6.4177890178760591E-7</v>
      </c>
      <c r="AM980" s="13">
        <f t="shared" si="1204"/>
        <v>6.1342509553855885E-4</v>
      </c>
      <c r="AN980" s="13">
        <f t="shared" si="1205"/>
        <v>4.0506299333697656E-4</v>
      </c>
      <c r="AO980" s="13">
        <f t="shared" si="1206"/>
        <v>1.3373762319510285E-4</v>
      </c>
      <c r="AP980" s="13">
        <f t="shared" si="1207"/>
        <v>2.9436988241474084E-5</v>
      </c>
      <c r="AQ980" s="13">
        <f t="shared" si="1208"/>
        <v>4.8595316113731445E-6</v>
      </c>
      <c r="AR980" s="13">
        <f t="shared" si="1209"/>
        <v>2.4441093550342692E-4</v>
      </c>
      <c r="AS980" s="13">
        <f t="shared" si="1210"/>
        <v>1.9400362416520064E-4</v>
      </c>
      <c r="AT980" s="13">
        <f t="shared" si="1211"/>
        <v>7.6996158358685017E-5</v>
      </c>
      <c r="AU980" s="13">
        <f t="shared" si="1212"/>
        <v>2.037215688626333E-5</v>
      </c>
      <c r="AV980" s="13">
        <f t="shared" si="1213"/>
        <v>4.0426508125101046E-6</v>
      </c>
      <c r="AW980" s="13">
        <f t="shared" si="1214"/>
        <v>9.3440073887136597E-9</v>
      </c>
      <c r="AX980" s="13">
        <f t="shared" si="1215"/>
        <v>8.115205063911459E-5</v>
      </c>
      <c r="AY980" s="13">
        <f t="shared" si="1216"/>
        <v>5.3587133598526536E-5</v>
      </c>
      <c r="AZ980" s="13">
        <f t="shared" si="1217"/>
        <v>1.7692595964557512E-5</v>
      </c>
      <c r="BA980" s="13">
        <f t="shared" si="1218"/>
        <v>3.894317297758754E-6</v>
      </c>
      <c r="BB980" s="13">
        <f t="shared" si="1219"/>
        <v>6.4288363530725935E-7</v>
      </c>
      <c r="BC980" s="13">
        <f t="shared" si="1220"/>
        <v>8.4903070180488538E-8</v>
      </c>
      <c r="BD980" s="13">
        <f t="shared" si="1221"/>
        <v>2.6898645506829631E-5</v>
      </c>
      <c r="BE980" s="13">
        <f t="shared" si="1222"/>
        <v>2.1351068857501142E-5</v>
      </c>
      <c r="BF980" s="13">
        <f t="shared" si="1223"/>
        <v>8.4738122081650735E-6</v>
      </c>
      <c r="BG980" s="13">
        <f t="shared" si="1224"/>
        <v>2.2420577261177095E-6</v>
      </c>
      <c r="BH980" s="13">
        <f t="shared" si="1225"/>
        <v>4.4491393517079923E-7</v>
      </c>
      <c r="BI980" s="13">
        <f t="shared" si="1226"/>
        <v>7.063097703623492E-8</v>
      </c>
      <c r="BJ980" s="14">
        <f t="shared" si="1227"/>
        <v>0.35298607151054145</v>
      </c>
      <c r="BK980" s="14">
        <f t="shared" si="1228"/>
        <v>0.37312369732866485</v>
      </c>
      <c r="BL980" s="14">
        <f t="shared" si="1229"/>
        <v>0.26270735832825509</v>
      </c>
      <c r="BM980" s="14">
        <f t="shared" si="1230"/>
        <v>0.17969426223597584</v>
      </c>
      <c r="BN980" s="14">
        <f t="shared" si="1231"/>
        <v>0.82027987978440997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1.36666666666667</v>
      </c>
      <c r="F981" s="10">
        <f>VLOOKUP(B981,home!$B$2:$E$405,3,FALSE)</f>
        <v>0.95</v>
      </c>
      <c r="G981" s="10">
        <f>VLOOKUP(C981,away!$B$2:$E$405,4,FALSE)</f>
        <v>0.8</v>
      </c>
      <c r="H981" s="10">
        <f>VLOOKUP(A981,away!$A$2:$E$405,3,FALSE)</f>
        <v>1.0874999999999999</v>
      </c>
      <c r="I981" s="10">
        <f>VLOOKUP(C981,away!$B$2:$E$405,3,FALSE)</f>
        <v>0.8</v>
      </c>
      <c r="J981" s="10">
        <f>VLOOKUP(B981,home!$B$2:$E$405,4,FALSE)</f>
        <v>1.01</v>
      </c>
      <c r="K981" s="12">
        <f t="shared" si="1176"/>
        <v>1.0386666666666693</v>
      </c>
      <c r="L981" s="12">
        <f t="shared" si="1177"/>
        <v>0.87870000000000004</v>
      </c>
      <c r="M981" s="13">
        <f t="shared" si="1178"/>
        <v>0.14699353589602832</v>
      </c>
      <c r="N981" s="13">
        <f t="shared" si="1179"/>
        <v>0.15267728595067515</v>
      </c>
      <c r="O981" s="13">
        <f t="shared" si="1180"/>
        <v>0.12916321999184008</v>
      </c>
      <c r="P981" s="13">
        <f t="shared" si="1181"/>
        <v>0.13415753116485823</v>
      </c>
      <c r="Q981" s="13">
        <f t="shared" si="1182"/>
        <v>7.9290403837050813E-2</v>
      </c>
      <c r="R981" s="13">
        <f t="shared" si="1183"/>
        <v>5.6747860703414935E-2</v>
      </c>
      <c r="S981" s="13">
        <f t="shared" si="1184"/>
        <v>3.0610603144107729E-2</v>
      </c>
      <c r="T981" s="13">
        <f t="shared" si="1185"/>
        <v>6.9672477851616552E-2</v>
      </c>
      <c r="U981" s="13">
        <f t="shared" si="1186"/>
        <v>5.8942111317280464E-2</v>
      </c>
      <c r="V981" s="13">
        <f t="shared" si="1187"/>
        <v>3.1041750088214438E-3</v>
      </c>
      <c r="W981" s="13">
        <f t="shared" si="1188"/>
        <v>2.7452099817361218E-2</v>
      </c>
      <c r="X981" s="13">
        <f t="shared" si="1189"/>
        <v>2.41221601095153E-2</v>
      </c>
      <c r="Y981" s="13">
        <f t="shared" si="1190"/>
        <v>1.0598071044115547E-2</v>
      </c>
      <c r="Z981" s="13">
        <f t="shared" si="1191"/>
        <v>1.6621448400030235E-2</v>
      </c>
      <c r="AA981" s="13">
        <f t="shared" si="1192"/>
        <v>1.7264144404831448E-2</v>
      </c>
      <c r="AB981" s="13">
        <f t="shared" si="1193"/>
        <v>8.9658456609091539E-3</v>
      </c>
      <c r="AC981" s="13">
        <f t="shared" si="1194"/>
        <v>1.7706920450132066E-4</v>
      </c>
      <c r="AD981" s="13">
        <f t="shared" si="1195"/>
        <v>7.1283952525748135E-3</v>
      </c>
      <c r="AE981" s="13">
        <f t="shared" si="1196"/>
        <v>6.2637209084374888E-3</v>
      </c>
      <c r="AF981" s="13">
        <f t="shared" si="1197"/>
        <v>2.7519657811220107E-3</v>
      </c>
      <c r="AG981" s="13">
        <f t="shared" si="1198"/>
        <v>8.0605077729063691E-4</v>
      </c>
      <c r="AH981" s="13">
        <f t="shared" si="1199"/>
        <v>3.6513166772766418E-3</v>
      </c>
      <c r="AI981" s="13">
        <f t="shared" si="1200"/>
        <v>3.7925009221313481E-3</v>
      </c>
      <c r="AJ981" s="13">
        <f t="shared" si="1201"/>
        <v>1.9695721455602181E-3</v>
      </c>
      <c r="AK981" s="13">
        <f t="shared" si="1202"/>
        <v>6.8190964506285065E-4</v>
      </c>
      <c r="AL981" s="13">
        <f t="shared" si="1203"/>
        <v>6.4642753646051856E-6</v>
      </c>
      <c r="AM981" s="13">
        <f t="shared" si="1204"/>
        <v>1.4808053071348789E-3</v>
      </c>
      <c r="AN981" s="13">
        <f t="shared" si="1205"/>
        <v>1.3011836233794182E-3</v>
      </c>
      <c r="AO981" s="13">
        <f t="shared" si="1206"/>
        <v>5.7167502493174732E-4</v>
      </c>
      <c r="AP981" s="13">
        <f t="shared" si="1207"/>
        <v>1.6744361480250879E-4</v>
      </c>
      <c r="AQ981" s="13">
        <f t="shared" si="1208"/>
        <v>3.6783176081741117E-5</v>
      </c>
      <c r="AR981" s="13">
        <f t="shared" si="1209"/>
        <v>6.4168239286459716E-4</v>
      </c>
      <c r="AS981" s="13">
        <f t="shared" si="1210"/>
        <v>6.6649411205536326E-4</v>
      </c>
      <c r="AT981" s="13">
        <f t="shared" si="1211"/>
        <v>3.4613260886075286E-4</v>
      </c>
      <c r="AU981" s="13">
        <f t="shared" si="1212"/>
        <v>1.1983880102334539E-4</v>
      </c>
      <c r="AV981" s="13">
        <f t="shared" si="1213"/>
        <v>3.1118141999062102E-5</v>
      </c>
      <c r="AW981" s="13">
        <f t="shared" si="1214"/>
        <v>1.6388309912157109E-7</v>
      </c>
      <c r="AX981" s="13">
        <f t="shared" si="1215"/>
        <v>2.5634385205734956E-4</v>
      </c>
      <c r="AY981" s="13">
        <f t="shared" si="1216"/>
        <v>2.2524934280279305E-4</v>
      </c>
      <c r="AZ981" s="13">
        <f t="shared" si="1217"/>
        <v>9.8963298760407128E-5</v>
      </c>
      <c r="BA981" s="13">
        <f t="shared" si="1218"/>
        <v>2.8986350206923248E-5</v>
      </c>
      <c r="BB981" s="13">
        <f t="shared" si="1219"/>
        <v>6.3675764817058643E-6</v>
      </c>
      <c r="BC981" s="13">
        <f t="shared" si="1220"/>
        <v>1.1190378908949888E-6</v>
      </c>
      <c r="BD981" s="13">
        <f t="shared" si="1221"/>
        <v>9.3974386435020246E-5</v>
      </c>
      <c r="BE981" s="13">
        <f t="shared" si="1222"/>
        <v>9.7608062710507947E-5</v>
      </c>
      <c r="BF981" s="13">
        <f t="shared" si="1223"/>
        <v>5.0691120567657251E-5</v>
      </c>
      <c r="BG981" s="13">
        <f t="shared" si="1224"/>
        <v>1.7550392409868932E-5</v>
      </c>
      <c r="BH981" s="13">
        <f t="shared" si="1225"/>
        <v>4.557251895762644E-6</v>
      </c>
      <c r="BI981" s="13">
        <f t="shared" si="1226"/>
        <v>9.4669312714642937E-7</v>
      </c>
      <c r="BJ981" s="14">
        <f t="shared" si="1227"/>
        <v>0.38493755153428999</v>
      </c>
      <c r="BK981" s="14">
        <f t="shared" si="1228"/>
        <v>0.31527462803648443</v>
      </c>
      <c r="BL981" s="14">
        <f t="shared" si="1229"/>
        <v>0.2832490754322563</v>
      </c>
      <c r="BM981" s="14">
        <f t="shared" si="1230"/>
        <v>0.30082778039948976</v>
      </c>
      <c r="BN981" s="14">
        <f t="shared" si="1231"/>
        <v>0.6990298375438676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1.36666666666667</v>
      </c>
      <c r="F982" s="10">
        <f>VLOOKUP(B982,home!$B$2:$E$405,3,FALSE)</f>
        <v>1.17</v>
      </c>
      <c r="G982" s="10">
        <f>VLOOKUP(C982,away!$B$2:$E$405,4,FALSE)</f>
        <v>1.46</v>
      </c>
      <c r="H982" s="10">
        <f>VLOOKUP(A982,away!$A$2:$E$405,3,FALSE)</f>
        <v>1.0874999999999999</v>
      </c>
      <c r="I982" s="10">
        <f>VLOOKUP(C982,away!$B$2:$E$405,3,FALSE)</f>
        <v>0.95</v>
      </c>
      <c r="J982" s="10">
        <f>VLOOKUP(B982,home!$B$2:$E$405,4,FALSE)</f>
        <v>0.74</v>
      </c>
      <c r="K982" s="12">
        <f t="shared" si="1176"/>
        <v>2.3345400000000054</v>
      </c>
      <c r="L982" s="12">
        <f t="shared" si="1177"/>
        <v>0.76451249999999993</v>
      </c>
      <c r="M982" s="13">
        <f t="shared" si="1178"/>
        <v>4.5091906740815133E-2</v>
      </c>
      <c r="N982" s="13">
        <f t="shared" si="1179"/>
        <v>0.1052688599627028</v>
      </c>
      <c r="O982" s="13">
        <f t="shared" si="1180"/>
        <v>3.4473326352187431E-2</v>
      </c>
      <c r="P982" s="13">
        <f t="shared" si="1181"/>
        <v>8.047935930223582E-2</v>
      </c>
      <c r="Q982" s="13">
        <f t="shared" si="1182"/>
        <v>0.12287718216866442</v>
      </c>
      <c r="R982" s="13">
        <f t="shared" si="1183"/>
        <v>1.3177644456413343E-2</v>
      </c>
      <c r="S982" s="13">
        <f t="shared" si="1184"/>
        <v>3.5909588559468443E-2</v>
      </c>
      <c r="T982" s="13">
        <f t="shared" si="1185"/>
        <v>9.3941141732721056E-2</v>
      </c>
      <c r="U982" s="13">
        <f t="shared" si="1186"/>
        <v>3.0763738089275273E-2</v>
      </c>
      <c r="V982" s="13">
        <f t="shared" si="1187"/>
        <v>7.1212106043387442E-3</v>
      </c>
      <c r="W982" s="13">
        <f t="shared" si="1188"/>
        <v>9.5620565620011491E-2</v>
      </c>
      <c r="X982" s="13">
        <f t="shared" si="1189"/>
        <v>7.3103117673569029E-2</v>
      </c>
      <c r="Y982" s="13">
        <f t="shared" si="1190"/>
        <v>2.7944123625207214E-2</v>
      </c>
      <c r="Z982" s="13">
        <f t="shared" si="1191"/>
        <v>3.3581579691612353E-3</v>
      </c>
      <c r="AA982" s="13">
        <f t="shared" si="1192"/>
        <v>7.8397541053256883E-3</v>
      </c>
      <c r="AB982" s="13">
        <f t="shared" si="1193"/>
        <v>9.1511097745235401E-3</v>
      </c>
      <c r="AC982" s="13">
        <f t="shared" si="1194"/>
        <v>7.943643720086861E-4</v>
      </c>
      <c r="AD982" s="13">
        <f t="shared" si="1195"/>
        <v>5.5807508815635537E-2</v>
      </c>
      <c r="AE982" s="13">
        <f t="shared" si="1196"/>
        <v>4.2665538083413564E-2</v>
      </c>
      <c r="AF982" s="13">
        <f t="shared" si="1197"/>
        <v>1.6309168591997852E-2</v>
      </c>
      <c r="AG982" s="13">
        <f t="shared" si="1198"/>
        <v>4.1561877510632528E-3</v>
      </c>
      <c r="AH982" s="13">
        <f t="shared" si="1199"/>
        <v>6.4183843609959452E-4</v>
      </c>
      <c r="AI982" s="13">
        <f t="shared" si="1200"/>
        <v>1.4983975026119508E-3</v>
      </c>
      <c r="AJ982" s="13">
        <f t="shared" si="1201"/>
        <v>1.7490344528738565E-3</v>
      </c>
      <c r="AK982" s="13">
        <f t="shared" si="1202"/>
        <v>1.3610636305373806E-3</v>
      </c>
      <c r="AL982" s="13">
        <f t="shared" si="1203"/>
        <v>5.6710785001172285E-5</v>
      </c>
      <c r="AM982" s="13">
        <f t="shared" si="1204"/>
        <v>2.6056972326090808E-2</v>
      </c>
      <c r="AN982" s="13">
        <f t="shared" si="1205"/>
        <v>1.9920881055450496E-2</v>
      </c>
      <c r="AO982" s="13">
        <f t="shared" si="1206"/>
        <v>7.6148812889525481E-3</v>
      </c>
      <c r="AP982" s="13">
        <f t="shared" si="1207"/>
        <v>1.9405573104734448E-3</v>
      </c>
      <c r="AQ982" s="13">
        <f t="shared" si="1208"/>
        <v>3.7089508020583231E-4</v>
      </c>
      <c r="AR982" s="13">
        <f t="shared" si="1209"/>
        <v>9.8138701475718279E-5</v>
      </c>
      <c r="AS982" s="13">
        <f t="shared" si="1210"/>
        <v>2.2910872414312386E-4</v>
      </c>
      <c r="AT982" s="13">
        <f t="shared" si="1211"/>
        <v>2.6743174043054489E-4</v>
      </c>
      <c r="AU982" s="13">
        <f t="shared" si="1212"/>
        <v>2.0811003176824188E-4</v>
      </c>
      <c r="AV982" s="13">
        <f t="shared" si="1213"/>
        <v>1.2146029839105815E-4</v>
      </c>
      <c r="AW982" s="13">
        <f t="shared" si="1214"/>
        <v>2.811571085407477E-6</v>
      </c>
      <c r="AX982" s="13">
        <f t="shared" si="1215"/>
        <v>1.0138507362358697E-2</v>
      </c>
      <c r="AY982" s="13">
        <f t="shared" si="1216"/>
        <v>7.7510156098652529E-3</v>
      </c>
      <c r="AZ982" s="13">
        <f t="shared" si="1217"/>
        <v>2.9628741607185538E-3</v>
      </c>
      <c r="BA982" s="13">
        <f t="shared" si="1218"/>
        <v>7.5505144393211445E-4</v>
      </c>
      <c r="BB982" s="13">
        <f t="shared" si="1219"/>
        <v>1.4431156675728763E-4</v>
      </c>
      <c r="BC982" s="13">
        <f t="shared" si="1220"/>
        <v>2.2065599336106175E-5</v>
      </c>
      <c r="BD982" s="13">
        <f t="shared" si="1221"/>
        <v>1.250471066865917E-5</v>
      </c>
      <c r="BE982" s="13">
        <f t="shared" si="1222"/>
        <v>2.9192747244411646E-5</v>
      </c>
      <c r="BF982" s="13">
        <f t="shared" si="1223"/>
        <v>3.4075818075984472E-5</v>
      </c>
      <c r="BG982" s="13">
        <f t="shared" si="1224"/>
        <v>2.6517120110369652E-5</v>
      </c>
      <c r="BH982" s="13">
        <f t="shared" si="1225"/>
        <v>1.547631939561563E-5</v>
      </c>
      <c r="BI982" s="13">
        <f t="shared" si="1226"/>
        <v>7.2260173363681164E-6</v>
      </c>
      <c r="BJ982" s="14">
        <f t="shared" si="1227"/>
        <v>0.71537140682912759</v>
      </c>
      <c r="BK982" s="14">
        <f t="shared" si="1228"/>
        <v>0.17720415597373324</v>
      </c>
      <c r="BL982" s="14">
        <f t="shared" si="1229"/>
        <v>0.10170514902888816</v>
      </c>
      <c r="BM982" s="14">
        <f t="shared" si="1230"/>
        <v>0.58852238677911117</v>
      </c>
      <c r="BN982" s="14">
        <f t="shared" si="1231"/>
        <v>0.40136827898301897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1.5021645021645</v>
      </c>
      <c r="F983" s="10">
        <f>VLOOKUP(B983,home!$B$2:$E$405,3,FALSE)</f>
        <v>1</v>
      </c>
      <c r="G983" s="10">
        <f>VLOOKUP(C983,away!$B$2:$E$405,4,FALSE)</f>
        <v>0.59</v>
      </c>
      <c r="H983" s="10">
        <f>VLOOKUP(A983,away!$A$2:$E$405,3,FALSE)</f>
        <v>1.2640692640692599</v>
      </c>
      <c r="I983" s="10">
        <f>VLOOKUP(C983,away!$B$2:$E$405,3,FALSE)</f>
        <v>1.63</v>
      </c>
      <c r="J983" s="10">
        <f>VLOOKUP(B983,home!$B$2:$E$405,4,FALSE)</f>
        <v>1.48</v>
      </c>
      <c r="K983" s="12">
        <f t="shared" si="1176"/>
        <v>0.886277056277055</v>
      </c>
      <c r="L983" s="12">
        <f t="shared" si="1177"/>
        <v>3.0494406926406827</v>
      </c>
      <c r="M983" s="13">
        <f t="shared" si="1178"/>
        <v>1.9531675456347236E-2</v>
      </c>
      <c r="N983" s="13">
        <f t="shared" si="1179"/>
        <v>1.7310475827610233E-2</v>
      </c>
      <c r="O983" s="13">
        <f t="shared" si="1180"/>
        <v>5.9560685932036533E-2</v>
      </c>
      <c r="P983" s="13">
        <f t="shared" si="1181"/>
        <v>5.278726939768754E-2</v>
      </c>
      <c r="Q983" s="13">
        <f t="shared" si="1182"/>
        <v>7.6709387796247567E-3</v>
      </c>
      <c r="R983" s="13">
        <f t="shared" si="1183"/>
        <v>9.0813389681371828E-2</v>
      </c>
      <c r="S983" s="13">
        <f t="shared" si="1184"/>
        <v>3.5666369440396736E-2</v>
      </c>
      <c r="T983" s="13">
        <f t="shared" si="1185"/>
        <v>2.3392072865343193E-2</v>
      </c>
      <c r="U983" s="13">
        <f t="shared" si="1186"/>
        <v>8.0485823677347301E-2</v>
      </c>
      <c r="V983" s="13">
        <f t="shared" si="1187"/>
        <v>1.071040990310855E-2</v>
      </c>
      <c r="W983" s="13">
        <f t="shared" si="1188"/>
        <v>2.2661923468291112E-3</v>
      </c>
      <c r="X983" s="13">
        <f t="shared" si="1189"/>
        <v>6.9106191597715794E-3</v>
      </c>
      <c r="Y983" s="13">
        <f t="shared" si="1190"/>
        <v>1.053676163857491E-2</v>
      </c>
      <c r="Z983" s="13">
        <f t="shared" si="1191"/>
        <v>9.2310015310336918E-2</v>
      </c>
      <c r="AA983" s="13">
        <f t="shared" si="1192"/>
        <v>8.1812248634135276E-2</v>
      </c>
      <c r="AB983" s="13">
        <f t="shared" si="1193"/>
        <v>3.6254159443433964E-2</v>
      </c>
      <c r="AC983" s="13">
        <f t="shared" si="1194"/>
        <v>1.8091551278417127E-3</v>
      </c>
      <c r="AD983" s="13">
        <f t="shared" si="1195"/>
        <v>5.0211857052632396E-4</v>
      </c>
      <c r="AE983" s="13">
        <f t="shared" si="1196"/>
        <v>1.5311808014935428E-3</v>
      </c>
      <c r="AF983" s="13">
        <f t="shared" si="1197"/>
        <v>2.3346225219322927E-3</v>
      </c>
      <c r="AG983" s="13">
        <f t="shared" si="1198"/>
        <v>2.373097640111916E-3</v>
      </c>
      <c r="AH983" s="13">
        <f t="shared" si="1199"/>
        <v>7.0373479256406454E-2</v>
      </c>
      <c r="AI983" s="13">
        <f t="shared" si="1200"/>
        <v>6.2370400035342305E-2</v>
      </c>
      <c r="AJ983" s="13">
        <f t="shared" si="1201"/>
        <v>2.7638727271072756E-2</v>
      </c>
      <c r="AK983" s="13">
        <f t="shared" si="1202"/>
        <v>8.1651899483502401E-3</v>
      </c>
      <c r="AL983" s="13">
        <f t="shared" si="1203"/>
        <v>1.9558047506785392E-4</v>
      </c>
      <c r="AM983" s="13">
        <f t="shared" si="1204"/>
        <v>8.9003233717622663E-5</v>
      </c>
      <c r="AN983" s="13">
        <f t="shared" si="1205"/>
        <v>2.7141008267512784E-4</v>
      </c>
      <c r="AO983" s="13">
        <f t="shared" si="1206"/>
        <v>4.1382447525125342E-4</v>
      </c>
      <c r="AP983" s="13">
        <f t="shared" si="1207"/>
        <v>4.2064439814728307E-4</v>
      </c>
      <c r="AQ983" s="13">
        <f t="shared" si="1208"/>
        <v>3.2068253621041849E-4</v>
      </c>
      <c r="AR983" s="13">
        <f t="shared" si="1209"/>
        <v>4.2919950265438177E-2</v>
      </c>
      <c r="AS983" s="13">
        <f t="shared" si="1210"/>
        <v>3.803896717681015E-2</v>
      </c>
      <c r="AT983" s="13">
        <f t="shared" si="1211"/>
        <v>1.685653192664141E-2</v>
      </c>
      <c r="AU983" s="13">
        <f t="shared" si="1212"/>
        <v>4.9798524983279812E-3</v>
      </c>
      <c r="AV983" s="13">
        <f t="shared" si="1213"/>
        <v>1.1033822532280151E-3</v>
      </c>
      <c r="AW983" s="13">
        <f t="shared" si="1214"/>
        <v>1.4682928833855782E-5</v>
      </c>
      <c r="AX983" s="13">
        <f t="shared" si="1215"/>
        <v>1.3146920663065551E-5</v>
      </c>
      <c r="AY983" s="13">
        <f t="shared" si="1216"/>
        <v>4.0090754852870719E-5</v>
      </c>
      <c r="AZ983" s="13">
        <f t="shared" si="1217"/>
        <v>6.112718962351295E-5</v>
      </c>
      <c r="BA983" s="13">
        <f t="shared" si="1218"/>
        <v>6.21345798215679E-5</v>
      </c>
      <c r="BB983" s="13">
        <f t="shared" si="1219"/>
        <v>4.7368929032004949E-5</v>
      </c>
      <c r="BC983" s="13">
        <f t="shared" si="1220"/>
        <v>2.8889747951400909E-5</v>
      </c>
      <c r="BD983" s="13">
        <f t="shared" si="1221"/>
        <v>2.181364047759023E-2</v>
      </c>
      <c r="BE983" s="13">
        <f t="shared" si="1222"/>
        <v>1.9332929069164683E-2</v>
      </c>
      <c r="BF983" s="13">
        <f t="shared" si="1223"/>
        <v>8.5671657323161902E-3</v>
      </c>
      <c r="BG983" s="13">
        <f t="shared" si="1224"/>
        <v>2.5309608086249509E-3</v>
      </c>
      <c r="BH983" s="13">
        <f t="shared" si="1225"/>
        <v>5.6078312375517909E-4</v>
      </c>
      <c r="BI983" s="13">
        <f t="shared" si="1226"/>
        <v>9.9401843226318339E-5</v>
      </c>
      <c r="BJ983" s="14">
        <f t="shared" si="1227"/>
        <v>7.6596402999763988E-2</v>
      </c>
      <c r="BK983" s="14">
        <f t="shared" si="1228"/>
        <v>0.12074055055530251</v>
      </c>
      <c r="BL983" s="14">
        <f t="shared" si="1229"/>
        <v>0.67427766905461994</v>
      </c>
      <c r="BM983" s="14">
        <f t="shared" si="1230"/>
        <v>0.71622479501932634</v>
      </c>
      <c r="BN983" s="14">
        <f t="shared" si="1231"/>
        <v>0.24767443507467812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1.5021645021645</v>
      </c>
      <c r="F984" s="10">
        <f>VLOOKUP(B984,home!$B$2:$E$405,3,FALSE)</f>
        <v>1.1100000000000001</v>
      </c>
      <c r="G984" s="10">
        <f>VLOOKUP(C984,away!$B$2:$E$405,4,FALSE)</f>
        <v>0.81</v>
      </c>
      <c r="H984" s="10">
        <f>VLOOKUP(A984,away!$A$2:$E$405,3,FALSE)</f>
        <v>1.2640692640692599</v>
      </c>
      <c r="I984" s="10">
        <f>VLOOKUP(C984,away!$B$2:$E$405,3,FALSE)</f>
        <v>1.18</v>
      </c>
      <c r="J984" s="10">
        <f>VLOOKUP(B984,home!$B$2:$E$405,4,FALSE)</f>
        <v>1.32</v>
      </c>
      <c r="K984" s="12">
        <f t="shared" si="1176"/>
        <v>1.3505961038961023</v>
      </c>
      <c r="L984" s="12">
        <f t="shared" si="1177"/>
        <v>1.9689142857142794</v>
      </c>
      <c r="M984" s="13">
        <f t="shared" si="1178"/>
        <v>3.6170536890042904E-2</v>
      </c>
      <c r="N984" s="13">
        <f t="shared" si="1179"/>
        <v>4.8851786199522178E-2</v>
      </c>
      <c r="O984" s="13">
        <f t="shared" si="1180"/>
        <v>7.1216686804760815E-2</v>
      </c>
      <c r="P984" s="13">
        <f t="shared" si="1181"/>
        <v>9.6184979730898901E-2</v>
      </c>
      <c r="Q984" s="13">
        <f t="shared" si="1182"/>
        <v>3.2989516054720024E-2</v>
      </c>
      <c r="R984" s="13">
        <f t="shared" si="1183"/>
        <v>7.0109776015566602E-2</v>
      </c>
      <c r="S984" s="13">
        <f t="shared" si="1184"/>
        <v>6.3943966009944841E-2</v>
      </c>
      <c r="T984" s="13">
        <f t="shared" si="1185"/>
        <v>6.4953529438938826E-2</v>
      </c>
      <c r="U984" s="13">
        <f t="shared" si="1186"/>
        <v>9.4689990331652651E-2</v>
      </c>
      <c r="V984" s="13">
        <f t="shared" si="1187"/>
        <v>1.8893367067962814E-2</v>
      </c>
      <c r="W984" s="13">
        <f t="shared" si="1188"/>
        <v>1.4851837284307596E-2</v>
      </c>
      <c r="X984" s="13">
        <f t="shared" si="1189"/>
        <v>2.9241994598177196E-2</v>
      </c>
      <c r="Y984" s="13">
        <f t="shared" si="1190"/>
        <v>2.8787490453565441E-2</v>
      </c>
      <c r="Z984" s="13">
        <f t="shared" si="1191"/>
        <v>4.601337985509249E-2</v>
      </c>
      <c r="AA984" s="13">
        <f t="shared" si="1192"/>
        <v>6.2145491559379304E-2</v>
      </c>
      <c r="AB984" s="13">
        <f t="shared" si="1193"/>
        <v>4.196672938740291E-2</v>
      </c>
      <c r="AC984" s="13">
        <f t="shared" si="1194"/>
        <v>3.1400870099136799E-3</v>
      </c>
      <c r="AD984" s="13">
        <f t="shared" si="1195"/>
        <v>5.014708392971177E-3</v>
      </c>
      <c r="AE984" s="13">
        <f t="shared" si="1196"/>
        <v>9.8735309936122465E-3</v>
      </c>
      <c r="AF984" s="13">
        <f t="shared" si="1197"/>
        <v>9.7200681118829301E-3</v>
      </c>
      <c r="AG984" s="13">
        <f t="shared" si="1198"/>
        <v>6.379326987867375E-3</v>
      </c>
      <c r="AH984" s="13">
        <f t="shared" si="1199"/>
        <v>2.264910023267231E-2</v>
      </c>
      <c r="AI984" s="13">
        <f t="shared" si="1200"/>
        <v>3.0589786530999523E-2</v>
      </c>
      <c r="AJ984" s="13">
        <f t="shared" si="1201"/>
        <v>2.0657223253890716E-2</v>
      </c>
      <c r="AK984" s="13">
        <f t="shared" si="1202"/>
        <v>9.2998550813389244E-3</v>
      </c>
      <c r="AL984" s="13">
        <f t="shared" si="1203"/>
        <v>3.3400577527501325E-4</v>
      </c>
      <c r="AM984" s="13">
        <f t="shared" si="1204"/>
        <v>1.3545691235443906E-3</v>
      </c>
      <c r="AN984" s="13">
        <f t="shared" si="1205"/>
        <v>2.6670304983340211E-3</v>
      </c>
      <c r="AO984" s="13">
        <f t="shared" si="1206"/>
        <v>2.6255772243027643E-3</v>
      </c>
      <c r="AP984" s="13">
        <f t="shared" si="1207"/>
        <v>1.7231788350585862E-3</v>
      </c>
      <c r="AQ984" s="13">
        <f t="shared" si="1208"/>
        <v>8.4819785629683517E-4</v>
      </c>
      <c r="AR984" s="13">
        <f t="shared" si="1209"/>
        <v>8.9188274013366244E-3</v>
      </c>
      <c r="AS984" s="13">
        <f t="shared" si="1210"/>
        <v>1.2045733539567043E-2</v>
      </c>
      <c r="AT984" s="13">
        <f t="shared" si="1211"/>
        <v>8.1344603935549296E-3</v>
      </c>
      <c r="AU984" s="13">
        <f t="shared" si="1212"/>
        <v>3.6621235049441483E-3</v>
      </c>
      <c r="AV984" s="13">
        <f t="shared" si="1213"/>
        <v>1.2365124344409762E-3</v>
      </c>
      <c r="AW984" s="13">
        <f t="shared" si="1214"/>
        <v>2.4671967148975724E-5</v>
      </c>
      <c r="AX984" s="13">
        <f t="shared" si="1215"/>
        <v>3.0491263011950183E-4</v>
      </c>
      <c r="AY984" s="13">
        <f t="shared" si="1216"/>
        <v>6.0034683333700116E-4</v>
      </c>
      <c r="AZ984" s="13">
        <f t="shared" si="1217"/>
        <v>5.9101572827027576E-4</v>
      </c>
      <c r="BA984" s="13">
        <f t="shared" si="1218"/>
        <v>3.8788643682439159E-4</v>
      </c>
      <c r="BB984" s="13">
        <f t="shared" si="1219"/>
        <v>1.9092878667458849E-4</v>
      </c>
      <c r="BC984" s="13">
        <f t="shared" si="1220"/>
        <v>7.5184483127538291E-5</v>
      </c>
      <c r="BD984" s="13">
        <f t="shared" si="1221"/>
        <v>2.9267344470519409E-3</v>
      </c>
      <c r="BE984" s="13">
        <f t="shared" si="1222"/>
        <v>3.9528361413268638E-3</v>
      </c>
      <c r="BF984" s="13">
        <f t="shared" si="1223"/>
        <v>2.6693425459078835E-3</v>
      </c>
      <c r="BG984" s="13">
        <f t="shared" si="1224"/>
        <v>1.2017345474890969E-3</v>
      </c>
      <c r="BH984" s="13">
        <f t="shared" si="1225"/>
        <v>4.0576449943902987E-4</v>
      </c>
      <c r="BI984" s="13">
        <f t="shared" si="1226"/>
        <v>1.0960479040834114E-4</v>
      </c>
      <c r="BJ984" s="14">
        <f t="shared" si="1227"/>
        <v>0.26203261695145486</v>
      </c>
      <c r="BK984" s="14">
        <f t="shared" si="1228"/>
        <v>0.21926728931737516</v>
      </c>
      <c r="BL984" s="14">
        <f t="shared" si="1229"/>
        <v>0.46858831344313062</v>
      </c>
      <c r="BM984" s="14">
        <f t="shared" si="1230"/>
        <v>0.63980264300535372</v>
      </c>
      <c r="BN984" s="14">
        <f t="shared" si="1231"/>
        <v>0.35552328169551145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1.5021645021645</v>
      </c>
      <c r="F985" s="10">
        <f>VLOOKUP(B985,home!$B$2:$E$405,3,FALSE)</f>
        <v>1.07</v>
      </c>
      <c r="G985" s="10">
        <f>VLOOKUP(C985,away!$B$2:$E$405,4,FALSE)</f>
        <v>0.22</v>
      </c>
      <c r="H985" s="10">
        <f>VLOOKUP(A985,away!$A$2:$E$405,3,FALSE)</f>
        <v>1.2640692640692599</v>
      </c>
      <c r="I985" s="10">
        <f>VLOOKUP(C985,away!$B$2:$E$405,3,FALSE)</f>
        <v>0.89</v>
      </c>
      <c r="J985" s="10">
        <f>VLOOKUP(B985,home!$B$2:$E$405,4,FALSE)</f>
        <v>1.19</v>
      </c>
      <c r="K985" s="12">
        <f t="shared" si="1176"/>
        <v>0.35360952380952332</v>
      </c>
      <c r="L985" s="12">
        <f t="shared" si="1177"/>
        <v>1.3387757575757531</v>
      </c>
      <c r="M985" s="13">
        <f t="shared" si="1178"/>
        <v>0.18407991750820213</v>
      </c>
      <c r="N985" s="13">
        <f t="shared" si="1179"/>
        <v>6.5092411972971678E-2</v>
      </c>
      <c r="O985" s="13">
        <f t="shared" si="1180"/>
        <v>0.24644173101652542</v>
      </c>
      <c r="P985" s="13">
        <f t="shared" si="1181"/>
        <v>8.714414315154817E-2</v>
      </c>
      <c r="Q985" s="13">
        <f t="shared" si="1182"/>
        <v>1.1508648400687917E-2</v>
      </c>
      <c r="R985" s="13">
        <f t="shared" si="1183"/>
        <v>0.16496510756996441</v>
      </c>
      <c r="S985" s="13">
        <f t="shared" si="1184"/>
        <v>1.0313593395215355E-2</v>
      </c>
      <c r="T985" s="13">
        <f t="shared" si="1185"/>
        <v>1.5407499481303943E-2</v>
      </c>
      <c r="U985" s="13">
        <f t="shared" si="1186"/>
        <v>5.8333233133001892E-2</v>
      </c>
      <c r="V985" s="13">
        <f t="shared" si="1187"/>
        <v>5.4249943382423857E-4</v>
      </c>
      <c r="W985" s="13">
        <f t="shared" si="1188"/>
        <v>1.356522560219496E-3</v>
      </c>
      <c r="X985" s="13">
        <f t="shared" si="1189"/>
        <v>1.8160795182264558E-3</v>
      </c>
      <c r="Y985" s="13">
        <f t="shared" si="1190"/>
        <v>1.215661616415716E-3</v>
      </c>
      <c r="Z985" s="13">
        <f t="shared" si="1191"/>
        <v>7.3617095620181594E-2</v>
      </c>
      <c r="AA985" s="13">
        <f t="shared" si="1192"/>
        <v>2.6031706126492558E-2</v>
      </c>
      <c r="AB985" s="13">
        <f t="shared" si="1193"/>
        <v>4.6025296036692424E-3</v>
      </c>
      <c r="AC985" s="13">
        <f t="shared" si="1194"/>
        <v>1.6051332812658244E-5</v>
      </c>
      <c r="AD985" s="13">
        <f t="shared" si="1195"/>
        <v>1.199198241390228E-4</v>
      </c>
      <c r="AE985" s="13">
        <f t="shared" si="1196"/>
        <v>1.6054575341007131E-4</v>
      </c>
      <c r="AF985" s="13">
        <f t="shared" si="1197"/>
        <v>1.0746738132356915E-4</v>
      </c>
      <c r="AG985" s="13">
        <f t="shared" si="1198"/>
        <v>4.795824161538123E-5</v>
      </c>
      <c r="AH985" s="13">
        <f t="shared" si="1199"/>
        <v>2.4639195739858802E-2</v>
      </c>
      <c r="AI985" s="13">
        <f t="shared" si="1200"/>
        <v>8.7126542726211047E-3</v>
      </c>
      <c r="AJ985" s="13">
        <f t="shared" si="1201"/>
        <v>1.5404387642292789E-3</v>
      </c>
      <c r="AK985" s="13">
        <f t="shared" si="1202"/>
        <v>1.8157127262561539E-4</v>
      </c>
      <c r="AL985" s="13">
        <f t="shared" si="1203"/>
        <v>3.0395051526185233E-7</v>
      </c>
      <c r="AM985" s="13">
        <f t="shared" si="1204"/>
        <v>8.4809583818243269E-6</v>
      </c>
      <c r="AN985" s="13">
        <f t="shared" si="1205"/>
        <v>1.1354101482595295E-5</v>
      </c>
      <c r="AO985" s="13">
        <f t="shared" si="1206"/>
        <v>7.6002979069767498E-6</v>
      </c>
      <c r="AP985" s="13">
        <f t="shared" si="1207"/>
        <v>3.3916981960714048E-6</v>
      </c>
      <c r="AQ985" s="13">
        <f t="shared" si="1208"/>
        <v>1.1351808304784517E-6</v>
      </c>
      <c r="AR985" s="13">
        <f t="shared" si="1209"/>
        <v>6.5972715885373474E-3</v>
      </c>
      <c r="AS985" s="13">
        <f t="shared" si="1210"/>
        <v>2.3328580648647886E-3</v>
      </c>
      <c r="AT985" s="13">
        <f t="shared" si="1211"/>
        <v>4.1246041471602196E-4</v>
      </c>
      <c r="AU985" s="13">
        <f t="shared" si="1212"/>
        <v>4.8616643612670371E-5</v>
      </c>
      <c r="AV985" s="13">
        <f t="shared" si="1213"/>
        <v>4.2978270492734162E-6</v>
      </c>
      <c r="AW985" s="13">
        <f t="shared" si="1214"/>
        <v>3.9969818501046617E-9</v>
      </c>
      <c r="AX985" s="13">
        <f t="shared" si="1215"/>
        <v>4.9982460914088114E-7</v>
      </c>
      <c r="AY985" s="13">
        <f t="shared" si="1216"/>
        <v>6.6915306975758785E-7</v>
      </c>
      <c r="AZ985" s="13">
        <f t="shared" si="1217"/>
        <v>4.4792295394942771E-7</v>
      </c>
      <c r="BA985" s="13">
        <f t="shared" si="1218"/>
        <v>1.9988946400307151E-7</v>
      </c>
      <c r="BB985" s="13">
        <f t="shared" si="1219"/>
        <v>6.6901792150530777E-8</v>
      </c>
      <c r="BC985" s="13">
        <f t="shared" si="1220"/>
        <v>1.7913299493900483E-8</v>
      </c>
      <c r="BD985" s="13">
        <f t="shared" si="1221"/>
        <v>1.4720445448128464E-3</v>
      </c>
      <c r="BE985" s="13">
        <f t="shared" si="1222"/>
        <v>5.205289705176771E-4</v>
      </c>
      <c r="BF985" s="13">
        <f t="shared" si="1223"/>
        <v>9.2032000696908598E-5</v>
      </c>
      <c r="BG985" s="13">
        <f t="shared" si="1224"/>
        <v>1.0847797313890529E-5</v>
      </c>
      <c r="BH985" s="13">
        <f t="shared" si="1225"/>
        <v>9.5897111063676366E-7</v>
      </c>
      <c r="BI985" s="13">
        <f t="shared" si="1226"/>
        <v>6.7820263555871138E-8</v>
      </c>
      <c r="BJ985" s="14">
        <f t="shared" si="1227"/>
        <v>9.6866578592299704E-2</v>
      </c>
      <c r="BK985" s="14">
        <f t="shared" si="1228"/>
        <v>0.28209717792518757</v>
      </c>
      <c r="BL985" s="14">
        <f t="shared" si="1229"/>
        <v>0.54694015214248404</v>
      </c>
      <c r="BM985" s="14">
        <f t="shared" si="1230"/>
        <v>0.24028837950416515</v>
      </c>
      <c r="BN985" s="14">
        <f t="shared" si="1231"/>
        <v>0.75923195961989964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1.5021645021645</v>
      </c>
      <c r="F986" s="10">
        <f>VLOOKUP(B986,home!$B$2:$E$405,3,FALSE)</f>
        <v>0.96</v>
      </c>
      <c r="G986" s="10">
        <f>VLOOKUP(C986,away!$B$2:$E$405,4,FALSE)</f>
        <v>0.86</v>
      </c>
      <c r="H986" s="10">
        <f>VLOOKUP(A986,away!$A$2:$E$405,3,FALSE)</f>
        <v>1.2640692640692599</v>
      </c>
      <c r="I986" s="10">
        <f>VLOOKUP(C986,away!$B$2:$E$405,3,FALSE)</f>
        <v>0.76</v>
      </c>
      <c r="J986" s="10">
        <f>VLOOKUP(B986,home!$B$2:$E$405,4,FALSE)</f>
        <v>0.97</v>
      </c>
      <c r="K986" s="12">
        <f t="shared" si="1176"/>
        <v>1.2401870129870112</v>
      </c>
      <c r="L986" s="12">
        <f t="shared" si="1177"/>
        <v>0.9318718614718583</v>
      </c>
      <c r="M986" s="13">
        <f t="shared" si="1178"/>
        <v>0.11394278136301486</v>
      </c>
      <c r="N986" s="13">
        <f t="shared" si="1179"/>
        <v>0.14131035767002947</v>
      </c>
      <c r="O986" s="13">
        <f t="shared" si="1180"/>
        <v>0.10618007177003362</v>
      </c>
      <c r="P986" s="13">
        <f t="shared" si="1181"/>
        <v>0.13168314604722445</v>
      </c>
      <c r="Q986" s="13">
        <f t="shared" si="1182"/>
        <v>8.762563519146005E-2</v>
      </c>
      <c r="R986" s="13">
        <f t="shared" si="1183"/>
        <v>4.9473110565778362E-2</v>
      </c>
      <c r="S986" s="13">
        <f t="shared" si="1184"/>
        <v>3.8046400889690885E-2</v>
      </c>
      <c r="T986" s="13">
        <f t="shared" si="1185"/>
        <v>8.1655863778519841E-2</v>
      </c>
      <c r="U986" s="13">
        <f t="shared" si="1186"/>
        <v>6.1355909215748808E-2</v>
      </c>
      <c r="V986" s="13">
        <f t="shared" si="1187"/>
        <v>4.8855610830829919E-3</v>
      </c>
      <c r="W986" s="13">
        <f t="shared" si="1188"/>
        <v>3.622405825639545E-2</v>
      </c>
      <c r="X986" s="13">
        <f t="shared" si="1189"/>
        <v>3.3756180597452265E-2</v>
      </c>
      <c r="Y986" s="13">
        <f t="shared" si="1190"/>
        <v>1.5728217424764032E-2</v>
      </c>
      <c r="Z986" s="13">
        <f t="shared" si="1191"/>
        <v>1.5367533211911647E-2</v>
      </c>
      <c r="AA986" s="13">
        <f t="shared" si="1192"/>
        <v>1.9058615111059395E-2</v>
      </c>
      <c r="AB986" s="13">
        <f t="shared" si="1193"/>
        <v>1.1818123473126937E-2</v>
      </c>
      <c r="AC986" s="13">
        <f t="shared" si="1194"/>
        <v>3.5288877338825886E-4</v>
      </c>
      <c r="AD986" s="13">
        <f t="shared" si="1195"/>
        <v>1.1231151651816642E-2</v>
      </c>
      <c r="AE986" s="13">
        <f t="shared" si="1196"/>
        <v>1.046599419625111E-2</v>
      </c>
      <c r="AF986" s="13">
        <f t="shared" si="1197"/>
        <v>4.8764827469070932E-3</v>
      </c>
      <c r="AG986" s="13">
        <f t="shared" si="1198"/>
        <v>1.5147523515985713E-3</v>
      </c>
      <c r="AH986" s="13">
        <f t="shared" si="1199"/>
        <v>3.5801429451036786E-3</v>
      </c>
      <c r="AI986" s="13">
        <f t="shared" si="1200"/>
        <v>4.4400467851546518E-3</v>
      </c>
      <c r="AJ986" s="13">
        <f t="shared" si="1201"/>
        <v>2.7532441800017658E-3</v>
      </c>
      <c r="AK986" s="13">
        <f t="shared" si="1202"/>
        <v>1.1381792252067541E-3</v>
      </c>
      <c r="AL986" s="13">
        <f t="shared" si="1203"/>
        <v>1.6313277007505344E-5</v>
      </c>
      <c r="AM986" s="13">
        <f t="shared" si="1204"/>
        <v>2.7857456838941215E-3</v>
      </c>
      <c r="AN986" s="13">
        <f t="shared" si="1205"/>
        <v>2.5959580160376098E-3</v>
      </c>
      <c r="AO986" s="13">
        <f t="shared" si="1206"/>
        <v>1.2095501143538797E-3</v>
      </c>
      <c r="AP986" s="13">
        <f t="shared" si="1207"/>
        <v>3.7571523886881632E-4</v>
      </c>
      <c r="AQ986" s="13">
        <f t="shared" si="1208"/>
        <v>8.7529614757006946E-5</v>
      </c>
      <c r="AR986" s="13">
        <f t="shared" si="1209"/>
        <v>6.6724689411782126E-4</v>
      </c>
      <c r="AS986" s="13">
        <f t="shared" si="1210"/>
        <v>8.2751093254084126E-4</v>
      </c>
      <c r="AT986" s="13">
        <f t="shared" si="1211"/>
        <v>5.1313415582096122E-4</v>
      </c>
      <c r="AU986" s="13">
        <f t="shared" si="1212"/>
        <v>2.1212743865640311E-4</v>
      </c>
      <c r="AV986" s="13">
        <f t="shared" si="1213"/>
        <v>6.5769423629967518E-5</v>
      </c>
      <c r="AW986" s="13">
        <f t="shared" si="1214"/>
        <v>5.2369941322765276E-7</v>
      </c>
      <c r="AX986" s="13">
        <f t="shared" si="1215"/>
        <v>5.7580760310835168E-4</v>
      </c>
      <c r="AY986" s="13">
        <f t="shared" si="1216"/>
        <v>5.365789029582286E-4</v>
      </c>
      <c r="AZ986" s="13">
        <f t="shared" si="1217"/>
        <v>2.5001139056310601E-4</v>
      </c>
      <c r="BA986" s="13">
        <f t="shared" si="1218"/>
        <v>7.7659526637736468E-5</v>
      </c>
      <c r="BB986" s="13">
        <f t="shared" si="1219"/>
        <v>1.8092181912232713E-5</v>
      </c>
      <c r="BC986" s="13">
        <f t="shared" si="1220"/>
        <v>3.3719190473279572E-6</v>
      </c>
      <c r="BD986" s="13">
        <f t="shared" si="1221"/>
        <v>1.0363143421381495E-4</v>
      </c>
      <c r="BE986" s="13">
        <f t="shared" si="1222"/>
        <v>1.2852235884919111E-4</v>
      </c>
      <c r="BF986" s="13">
        <f t="shared" si="1223"/>
        <v>7.9695880161611578E-5</v>
      </c>
      <c r="BG986" s="13">
        <f t="shared" si="1224"/>
        <v>3.2945931854999953E-5</v>
      </c>
      <c r="BH986" s="13">
        <f t="shared" si="1225"/>
        <v>1.0214779204331505E-5</v>
      </c>
      <c r="BI986" s="13">
        <f t="shared" si="1226"/>
        <v>2.5336473019483437E-6</v>
      </c>
      <c r="BJ986" s="14">
        <f t="shared" si="1227"/>
        <v>0.432904714057333</v>
      </c>
      <c r="BK986" s="14">
        <f t="shared" si="1228"/>
        <v>0.28946367033636711</v>
      </c>
      <c r="BL986" s="14">
        <f t="shared" si="1229"/>
        <v>0.26244077614756584</v>
      </c>
      <c r="BM986" s="14">
        <f t="shared" si="1230"/>
        <v>0.36942553594209182</v>
      </c>
      <c r="BN986" s="14">
        <f t="shared" si="1231"/>
        <v>0.63021510260754088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1.5021645021645</v>
      </c>
      <c r="F987" s="10">
        <f>VLOOKUP(B987,home!$B$2:$E$405,3,FALSE)</f>
        <v>0.74</v>
      </c>
      <c r="G987" s="10">
        <f>VLOOKUP(C987,away!$B$2:$E$405,4,FALSE)</f>
        <v>0.81</v>
      </c>
      <c r="H987" s="10">
        <f>VLOOKUP(A987,away!$A$2:$E$405,3,FALSE)</f>
        <v>1.2640692640692599</v>
      </c>
      <c r="I987" s="10">
        <f>VLOOKUP(C987,away!$B$2:$E$405,3,FALSE)</f>
        <v>0.3</v>
      </c>
      <c r="J987" s="10">
        <f>VLOOKUP(B987,home!$B$2:$E$405,4,FALSE)</f>
        <v>1.41</v>
      </c>
      <c r="K987" s="12">
        <f t="shared" si="1176"/>
        <v>0.90039740259740131</v>
      </c>
      <c r="L987" s="12">
        <f t="shared" si="1177"/>
        <v>0.5347012987012969</v>
      </c>
      <c r="M987" s="13">
        <f t="shared" si="1178"/>
        <v>0.23809186287883419</v>
      </c>
      <c r="N987" s="13">
        <f t="shared" si="1179"/>
        <v>0.21437729491567892</v>
      </c>
      <c r="O987" s="13">
        <f t="shared" si="1180"/>
        <v>0.12730802829152374</v>
      </c>
      <c r="P987" s="13">
        <f t="shared" si="1181"/>
        <v>0.11462781800348444</v>
      </c>
      <c r="Q987" s="13">
        <f t="shared" si="1182"/>
        <v>9.651237975896719E-2</v>
      </c>
      <c r="R987" s="13">
        <f t="shared" si="1183"/>
        <v>3.4035884031289598E-2</v>
      </c>
      <c r="S987" s="13">
        <f t="shared" si="1184"/>
        <v>1.3796709074142858E-2</v>
      </c>
      <c r="T987" s="13">
        <f t="shared" si="1185"/>
        <v>5.1605294797872507E-2</v>
      </c>
      <c r="U987" s="13">
        <f t="shared" si="1186"/>
        <v>3.064582157687952E-2</v>
      </c>
      <c r="V987" s="13">
        <f t="shared" si="1187"/>
        <v>7.3803756885901109E-4</v>
      </c>
      <c r="W987" s="13">
        <f t="shared" si="1188"/>
        <v>2.8966498684489354E-2</v>
      </c>
      <c r="X987" s="13">
        <f t="shared" si="1189"/>
        <v>1.5488424465425865E-2</v>
      </c>
      <c r="Y987" s="13">
        <f t="shared" si="1190"/>
        <v>4.1408403382500753E-3</v>
      </c>
      <c r="Z987" s="13">
        <f t="shared" si="1191"/>
        <v>6.0663437979924274E-3</v>
      </c>
      <c r="AA987" s="13">
        <f t="shared" si="1192"/>
        <v>5.4621201989752365E-3</v>
      </c>
      <c r="AB987" s="13">
        <f t="shared" si="1193"/>
        <v>2.4590394199160517E-3</v>
      </c>
      <c r="AC987" s="13">
        <f t="shared" si="1194"/>
        <v>2.220771929686807E-5</v>
      </c>
      <c r="AD987" s="13">
        <f t="shared" si="1195"/>
        <v>6.520340044463814E-3</v>
      </c>
      <c r="AE987" s="13">
        <f t="shared" si="1196"/>
        <v>3.486434289748873E-3</v>
      </c>
      <c r="AF987" s="13">
        <f t="shared" si="1197"/>
        <v>9.3210047128272817E-4</v>
      </c>
      <c r="AG987" s="13">
        <f t="shared" si="1198"/>
        <v>1.6613177750498859E-4</v>
      </c>
      <c r="AH987" s="13">
        <f t="shared" si="1199"/>
        <v>8.109204767887771E-4</v>
      </c>
      <c r="AI987" s="13">
        <f t="shared" si="1200"/>
        <v>7.3015069101366116E-4</v>
      </c>
      <c r="AJ987" s="13">
        <f t="shared" si="1201"/>
        <v>3.2871289284669907E-4</v>
      </c>
      <c r="AK987" s="13">
        <f t="shared" si="1202"/>
        <v>9.8657411639815253E-5</v>
      </c>
      <c r="AL987" s="13">
        <f t="shared" si="1203"/>
        <v>4.2767062679993237E-7</v>
      </c>
      <c r="AM987" s="13">
        <f t="shared" si="1204"/>
        <v>1.1741794480174086E-3</v>
      </c>
      <c r="AN987" s="13">
        <f t="shared" si="1205"/>
        <v>6.2783527576328025E-4</v>
      </c>
      <c r="AO987" s="13">
        <f t="shared" si="1206"/>
        <v>1.6785216866055643E-4</v>
      </c>
      <c r="AP987" s="13">
        <f t="shared" si="1207"/>
        <v>2.9916924190876226E-5</v>
      </c>
      <c r="AQ987" s="13">
        <f t="shared" si="1208"/>
        <v>3.9991545545024403E-6</v>
      </c>
      <c r="AR987" s="13">
        <f t="shared" si="1209"/>
        <v>8.6720046416486834E-5</v>
      </c>
      <c r="AS987" s="13">
        <f t="shared" si="1210"/>
        <v>7.8082504546530819E-5</v>
      </c>
      <c r="AT987" s="13">
        <f t="shared" si="1211"/>
        <v>3.5152642140998061E-5</v>
      </c>
      <c r="AU987" s="13">
        <f t="shared" si="1212"/>
        <v>1.0550449226063535E-5</v>
      </c>
      <c r="AV987" s="13">
        <f t="shared" si="1213"/>
        <v>2.3748992698458426E-6</v>
      </c>
      <c r="AW987" s="13">
        <f t="shared" si="1214"/>
        <v>5.7194253350493446E-9</v>
      </c>
      <c r="AX987" s="13">
        <f t="shared" si="1215"/>
        <v>1.7620468752968749E-4</v>
      </c>
      <c r="AY987" s="13">
        <f t="shared" si="1216"/>
        <v>9.4216875259380104E-5</v>
      </c>
      <c r="AZ987" s="13">
        <f t="shared" si="1217"/>
        <v>2.5188942780384319E-5</v>
      </c>
      <c r="BA987" s="13">
        <f t="shared" si="1218"/>
        <v>4.4895201391947188E-6</v>
      </c>
      <c r="BB987" s="13">
        <f t="shared" si="1219"/>
        <v>6.0013806224326065E-7</v>
      </c>
      <c r="BC987" s="13">
        <f t="shared" si="1220"/>
        <v>6.417892025631026E-8</v>
      </c>
      <c r="BD987" s="13">
        <f t="shared" si="1221"/>
        <v>7.7282202403887074E-6</v>
      </c>
      <c r="BE987" s="13">
        <f t="shared" si="1222"/>
        <v>6.9584694311466571E-6</v>
      </c>
      <c r="BF987" s="13">
        <f t="shared" si="1223"/>
        <v>3.132693900928933E-6</v>
      </c>
      <c r="BG987" s="13">
        <f t="shared" si="1224"/>
        <v>9.4022315050971068E-7</v>
      </c>
      <c r="BH987" s="13">
        <f t="shared" si="1225"/>
        <v>2.1164362064522225E-7</v>
      </c>
      <c r="BI987" s="13">
        <f t="shared" si="1226"/>
        <v>3.8112673261053579E-8</v>
      </c>
      <c r="BJ987" s="14">
        <f t="shared" si="1227"/>
        <v>0.42450028685756208</v>
      </c>
      <c r="BK987" s="14">
        <f t="shared" si="1228"/>
        <v>0.36737127979050355</v>
      </c>
      <c r="BL987" s="14">
        <f t="shared" si="1229"/>
        <v>0.20211122489548988</v>
      </c>
      <c r="BM987" s="14">
        <f t="shared" si="1230"/>
        <v>0.17500165630593578</v>
      </c>
      <c r="BN987" s="14">
        <f t="shared" si="1231"/>
        <v>0.82495326787977818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1.5021645021645</v>
      </c>
      <c r="F988" s="10">
        <f>VLOOKUP(B988,home!$B$2:$E$405,3,FALSE)</f>
        <v>0.67</v>
      </c>
      <c r="G988" s="10">
        <f>VLOOKUP(C988,away!$B$2:$E$405,4,FALSE)</f>
        <v>1.48</v>
      </c>
      <c r="H988" s="10">
        <f>VLOOKUP(A988,away!$A$2:$E$405,3,FALSE)</f>
        <v>1.2640692640692599</v>
      </c>
      <c r="I988" s="10">
        <f>VLOOKUP(C988,away!$B$2:$E$405,3,FALSE)</f>
        <v>1.1100000000000001</v>
      </c>
      <c r="J988" s="10">
        <f>VLOOKUP(B988,home!$B$2:$E$405,4,FALSE)</f>
        <v>0.79</v>
      </c>
      <c r="K988" s="12">
        <f t="shared" si="1176"/>
        <v>1.4895463203463184</v>
      </c>
      <c r="L988" s="12">
        <f t="shared" si="1177"/>
        <v>1.1084623376623342</v>
      </c>
      <c r="M988" s="13">
        <f t="shared" si="1178"/>
        <v>7.4421629671096945E-2</v>
      </c>
      <c r="N988" s="13">
        <f t="shared" si="1179"/>
        <v>0.11085446463075885</v>
      </c>
      <c r="O988" s="13">
        <f t="shared" si="1180"/>
        <v>8.2493573597864647E-2</v>
      </c>
      <c r="P988" s="13">
        <f t="shared" si="1181"/>
        <v>0.12287799900491748</v>
      </c>
      <c r="Q988" s="13">
        <f t="shared" si="1182"/>
        <v>8.2561429942353978E-2</v>
      </c>
      <c r="R988" s="13">
        <f t="shared" si="1183"/>
        <v>4.5720509716204435E-2</v>
      </c>
      <c r="S988" s="13">
        <f t="shared" si="1184"/>
        <v>5.0721150242818765E-2</v>
      </c>
      <c r="T988" s="13">
        <f t="shared" si="1185"/>
        <v>9.1516235634646725E-2</v>
      </c>
      <c r="U988" s="13">
        <f t="shared" si="1186"/>
        <v>6.8102817012130418E-2</v>
      </c>
      <c r="V988" s="13">
        <f t="shared" si="1187"/>
        <v>9.3051105895030021E-3</v>
      </c>
      <c r="W988" s="13">
        <f t="shared" si="1188"/>
        <v>4.0993024724387907E-2</v>
      </c>
      <c r="X988" s="13">
        <f t="shared" si="1189"/>
        <v>4.5439224013844884E-2</v>
      </c>
      <c r="Y988" s="13">
        <f t="shared" si="1190"/>
        <v>2.5183834235974492E-2</v>
      </c>
      <c r="Z988" s="13">
        <f t="shared" si="1191"/>
        <v>1.6893154359712476E-2</v>
      </c>
      <c r="AA988" s="13">
        <f t="shared" si="1192"/>
        <v>2.5163135915552085E-2</v>
      </c>
      <c r="AB988" s="13">
        <f t="shared" si="1193"/>
        <v>1.8740828255692451E-2</v>
      </c>
      <c r="AC988" s="13">
        <f t="shared" si="1194"/>
        <v>9.6023274316449846E-4</v>
      </c>
      <c r="AD988" s="13">
        <f t="shared" si="1195"/>
        <v>1.526525228451942E-2</v>
      </c>
      <c r="AE988" s="13">
        <f t="shared" si="1196"/>
        <v>1.6920957232303684E-2</v>
      </c>
      <c r="AF988" s="13">
        <f t="shared" si="1197"/>
        <v>9.3781219046018618E-3</v>
      </c>
      <c r="AG988" s="13">
        <f t="shared" si="1198"/>
        <v>3.4650983097524401E-3</v>
      </c>
      <c r="AH988" s="13">
        <f t="shared" si="1199"/>
        <v>4.6813563430143871E-3</v>
      </c>
      <c r="AI988" s="13">
        <f t="shared" si="1200"/>
        <v>6.9730971149669788E-3</v>
      </c>
      <c r="AJ988" s="13">
        <f t="shared" si="1201"/>
        <v>5.1933755745082969E-3</v>
      </c>
      <c r="AK988" s="13">
        <f t="shared" si="1202"/>
        <v>2.5785911590617602E-3</v>
      </c>
      <c r="AL988" s="13">
        <f t="shared" si="1203"/>
        <v>6.3417841603584531E-5</v>
      </c>
      <c r="AM988" s="13">
        <f t="shared" si="1204"/>
        <v>4.5476600739128249E-3</v>
      </c>
      <c r="AN988" s="13">
        <f t="shared" si="1205"/>
        <v>5.0409099164230734E-3</v>
      </c>
      <c r="AO988" s="13">
        <f t="shared" si="1206"/>
        <v>2.7938293949517812E-3</v>
      </c>
      <c r="AP988" s="13">
        <f t="shared" si="1207"/>
        <v>1.0322848873859987E-3</v>
      </c>
      <c r="AQ988" s="13">
        <f t="shared" si="1208"/>
        <v>2.8606222985134598E-4</v>
      </c>
      <c r="AR988" s="13">
        <f t="shared" si="1209"/>
        <v>1.0378214390816239E-3</v>
      </c>
      <c r="AS988" s="13">
        <f t="shared" si="1210"/>
        <v>1.5458831057605538E-3</v>
      </c>
      <c r="AT988" s="13">
        <f t="shared" si="1211"/>
        <v>1.1513322459355858E-3</v>
      </c>
      <c r="AU988" s="13">
        <f t="shared" si="1212"/>
        <v>5.7165423680980484E-4</v>
      </c>
      <c r="AV988" s="13">
        <f t="shared" si="1213"/>
        <v>2.1287636623760697E-4</v>
      </c>
      <c r="AW988" s="13">
        <f t="shared" si="1214"/>
        <v>2.9085994040153287E-6</v>
      </c>
      <c r="AX988" s="13">
        <f t="shared" si="1215"/>
        <v>1.1289917215471198E-3</v>
      </c>
      <c r="AY988" s="13">
        <f t="shared" si="1216"/>
        <v>1.2514448028675433E-3</v>
      </c>
      <c r="AZ988" s="13">
        <f t="shared" si="1217"/>
        <v>6.9358971582096814E-4</v>
      </c>
      <c r="BA988" s="13">
        <f t="shared" si="1218"/>
        <v>2.5627269259248812E-4</v>
      </c>
      <c r="BB988" s="13">
        <f t="shared" si="1219"/>
        <v>7.1017156977522548E-5</v>
      </c>
      <c r="BC988" s="13">
        <f t="shared" si="1220"/>
        <v>1.5743968767487507E-5</v>
      </c>
      <c r="BD988" s="13">
        <f t="shared" si="1221"/>
        <v>1.9173099640675068E-4</v>
      </c>
      <c r="BE988" s="13">
        <f t="shared" si="1222"/>
        <v>2.8559220019400865E-4</v>
      </c>
      <c r="BF988" s="13">
        <f t="shared" si="1223"/>
        <v>2.1270140545929738E-4</v>
      </c>
      <c r="BG988" s="13">
        <f t="shared" si="1224"/>
        <v>1.0560953194479558E-4</v>
      </c>
      <c r="BH988" s="13">
        <f t="shared" si="1225"/>
        <v>3.9327572425466821E-5</v>
      </c>
      <c r="BI988" s="13">
        <f t="shared" si="1226"/>
        <v>1.1716048158901484E-5</v>
      </c>
      <c r="BJ988" s="14">
        <f t="shared" si="1227"/>
        <v>0.45869544947424234</v>
      </c>
      <c r="BK988" s="14">
        <f t="shared" si="1228"/>
        <v>0.25960098489597178</v>
      </c>
      <c r="BL988" s="14">
        <f t="shared" si="1229"/>
        <v>0.26501352983740989</v>
      </c>
      <c r="BM988" s="14">
        <f t="shared" si="1230"/>
        <v>0.48002497580067655</v>
      </c>
      <c r="BN988" s="14">
        <f t="shared" si="1231"/>
        <v>0.51892960656319631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1.5021645021645</v>
      </c>
      <c r="F989" s="10">
        <f>VLOOKUP(B989,home!$B$2:$E$405,3,FALSE)</f>
        <v>1.1100000000000001</v>
      </c>
      <c r="G989" s="10">
        <f>VLOOKUP(C989,away!$B$2:$E$405,4,FALSE)</f>
        <v>1.26</v>
      </c>
      <c r="H989" s="10">
        <f>VLOOKUP(A989,away!$A$2:$E$405,3,FALSE)</f>
        <v>1.2640692640692599</v>
      </c>
      <c r="I989" s="10">
        <f>VLOOKUP(C989,away!$B$2:$E$405,3,FALSE)</f>
        <v>0.93</v>
      </c>
      <c r="J989" s="10">
        <f>VLOOKUP(B989,home!$B$2:$E$405,4,FALSE)</f>
        <v>1.41</v>
      </c>
      <c r="K989" s="12">
        <f t="shared" si="1176"/>
        <v>2.1009272727272701</v>
      </c>
      <c r="L989" s="12">
        <f t="shared" si="1177"/>
        <v>1.6575740259740204</v>
      </c>
      <c r="M989" s="13">
        <f t="shared" si="1178"/>
        <v>2.3318661908773311E-2</v>
      </c>
      <c r="N989" s="13">
        <f t="shared" si="1179"/>
        <v>4.8990812767648384E-2</v>
      </c>
      <c r="O989" s="13">
        <f t="shared" si="1180"/>
        <v>3.8652408300452412E-2</v>
      </c>
      <c r="P989" s="13">
        <f t="shared" si="1181"/>
        <v>8.1205898755010372E-2</v>
      </c>
      <c r="Q989" s="13">
        <f t="shared" si="1182"/>
        <v>5.146306732831394E-2</v>
      </c>
      <c r="R989" s="13">
        <f t="shared" si="1183"/>
        <v>3.2034614020086276E-2</v>
      </c>
      <c r="S989" s="13">
        <f t="shared" si="1184"/>
        <v>7.0698717816736645E-2</v>
      </c>
      <c r="T989" s="13">
        <f t="shared" si="1185"/>
        <v>8.5303843700365423E-2</v>
      </c>
      <c r="U989" s="13">
        <f t="shared" si="1186"/>
        <v>6.7302394266090623E-2</v>
      </c>
      <c r="V989" s="13">
        <f t="shared" si="1187"/>
        <v>2.7356024227363763E-2</v>
      </c>
      <c r="W989" s="13">
        <f t="shared" si="1188"/>
        <v>3.6040053896084827E-2</v>
      </c>
      <c r="X989" s="13">
        <f t="shared" si="1189"/>
        <v>5.9739057232854005E-2</v>
      </c>
      <c r="Y989" s="13">
        <f t="shared" si="1190"/>
        <v>4.9510954802677122E-2</v>
      </c>
      <c r="Z989" s="13">
        <f t="shared" si="1191"/>
        <v>1.7699914710599406E-2</v>
      </c>
      <c r="AA989" s="13">
        <f t="shared" si="1192"/>
        <v>3.7186233540444889E-2</v>
      </c>
      <c r="AB989" s="13">
        <f t="shared" si="1193"/>
        <v>3.9062786107563127E-2</v>
      </c>
      <c r="AC989" s="13">
        <f t="shared" si="1194"/>
        <v>5.9541112994543136E-3</v>
      </c>
      <c r="AD989" s="13">
        <f t="shared" si="1195"/>
        <v>1.8929383035211331E-2</v>
      </c>
      <c r="AE989" s="13">
        <f t="shared" si="1196"/>
        <v>3.1376853646879574E-2</v>
      </c>
      <c r="AF989" s="13">
        <f t="shared" si="1197"/>
        <v>2.6004728810927899E-2</v>
      </c>
      <c r="AG989" s="13">
        <f t="shared" si="1198"/>
        <v>1.4368254343164121E-2</v>
      </c>
      <c r="AH989" s="13">
        <f t="shared" si="1199"/>
        <v>7.3347297215612603E-3</v>
      </c>
      <c r="AI989" s="13">
        <f t="shared" si="1200"/>
        <v>1.5409733710111347E-2</v>
      </c>
      <c r="AJ989" s="13">
        <f t="shared" si="1201"/>
        <v>1.618736490851886E-2</v>
      </c>
      <c r="AK989" s="13">
        <f t="shared" si="1202"/>
        <v>1.1336158803298546E-2</v>
      </c>
      <c r="AL989" s="13">
        <f t="shared" si="1203"/>
        <v>8.2939400425482751E-4</v>
      </c>
      <c r="AM989" s="13">
        <f t="shared" si="1204"/>
        <v>7.9538514149152788E-3</v>
      </c>
      <c r="AN989" s="13">
        <f t="shared" si="1205"/>
        <v>1.3184097511820278E-2</v>
      </c>
      <c r="AO989" s="13">
        <f t="shared" si="1206"/>
        <v>1.0926808795751003E-2</v>
      </c>
      <c r="AP989" s="13">
        <f t="shared" si="1207"/>
        <v>6.0373314822071101E-3</v>
      </c>
      <c r="AQ989" s="13">
        <f t="shared" si="1208"/>
        <v>2.5018309627754345E-3</v>
      </c>
      <c r="AR989" s="13">
        <f t="shared" si="1209"/>
        <v>2.4315714947999215E-3</v>
      </c>
      <c r="AS989" s="13">
        <f t="shared" si="1210"/>
        <v>5.1085548690113693E-3</v>
      </c>
      <c r="AT989" s="13">
        <f t="shared" si="1211"/>
        <v>5.366351124264839E-3</v>
      </c>
      <c r="AU989" s="13">
        <f t="shared" si="1212"/>
        <v>3.7581044773328819E-3</v>
      </c>
      <c r="AV989" s="13">
        <f t="shared" si="1213"/>
        <v>1.9738760475467789E-3</v>
      </c>
      <c r="AW989" s="13">
        <f t="shared" si="1214"/>
        <v>8.0231025310950057E-5</v>
      </c>
      <c r="AX989" s="13">
        <f t="shared" si="1215"/>
        <v>2.7850772268026461E-3</v>
      </c>
      <c r="AY989" s="13">
        <f t="shared" si="1216"/>
        <v>4.6164716714798219E-3</v>
      </c>
      <c r="AZ989" s="13">
        <f t="shared" si="1217"/>
        <v>3.8260717671449126E-3</v>
      </c>
      <c r="BA989" s="13">
        <f t="shared" si="1218"/>
        <v>2.1139990609106425E-3</v>
      </c>
      <c r="BB989" s="13">
        <f t="shared" si="1219"/>
        <v>8.7602748357473801E-4</v>
      </c>
      <c r="BC989" s="13">
        <f t="shared" si="1220"/>
        <v>2.9041608056257375E-4</v>
      </c>
      <c r="BD989" s="13">
        <f t="shared" si="1221"/>
        <v>6.7175162534652809E-4</v>
      </c>
      <c r="BE989" s="13">
        <f t="shared" si="1222"/>
        <v>1.411301310189392E-3</v>
      </c>
      <c r="BF989" s="13">
        <f t="shared" si="1223"/>
        <v>1.4825207063063118E-3</v>
      </c>
      <c r="BG989" s="13">
        <f t="shared" si="1224"/>
        <v>1.038222728087275E-3</v>
      </c>
      <c r="BH989" s="13">
        <f t="shared" si="1225"/>
        <v>5.453076111509664E-4</v>
      </c>
      <c r="BI989" s="13">
        <f t="shared" si="1226"/>
        <v>2.2913032645856447E-4</v>
      </c>
      <c r="BJ989" s="14">
        <f t="shared" si="1227"/>
        <v>0.47683899302207117</v>
      </c>
      <c r="BK989" s="14">
        <f t="shared" si="1228"/>
        <v>0.21397927968307306</v>
      </c>
      <c r="BL989" s="14">
        <f t="shared" si="1229"/>
        <v>0.28852311569862221</v>
      </c>
      <c r="BM989" s="14">
        <f t="shared" si="1230"/>
        <v>0.71683959938791209</v>
      </c>
      <c r="BN989" s="14">
        <f t="shared" si="1231"/>
        <v>0.27566546308028467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1.5021645021645</v>
      </c>
      <c r="F990" s="10">
        <f>VLOOKUP(B990,home!$B$2:$E$405,3,FALSE)</f>
        <v>0.47</v>
      </c>
      <c r="G990" s="10">
        <f>VLOOKUP(C990,away!$B$2:$E$405,4,FALSE)</f>
        <v>0.93</v>
      </c>
      <c r="H990" s="10">
        <f>VLOOKUP(A990,away!$A$2:$E$405,3,FALSE)</f>
        <v>1.2640692640692599</v>
      </c>
      <c r="I990" s="10">
        <f>VLOOKUP(C990,away!$B$2:$E$405,3,FALSE)</f>
        <v>1.46</v>
      </c>
      <c r="J990" s="10">
        <f>VLOOKUP(B990,home!$B$2:$E$405,4,FALSE)</f>
        <v>1.1100000000000001</v>
      </c>
      <c r="K990" s="12">
        <f t="shared" si="1176"/>
        <v>0.65659610389610301</v>
      </c>
      <c r="L990" s="12">
        <f t="shared" si="1177"/>
        <v>2.0485506493506427</v>
      </c>
      <c r="M990" s="13">
        <f t="shared" si="1178"/>
        <v>6.6860511129500047E-2</v>
      </c>
      <c r="N990" s="13">
        <f t="shared" si="1179"/>
        <v>4.3900351112131752E-2</v>
      </c>
      <c r="O990" s="13">
        <f t="shared" si="1180"/>
        <v>0.13696714349025318</v>
      </c>
      <c r="P990" s="13">
        <f t="shared" si="1181"/>
        <v>8.9932092777478725E-2</v>
      </c>
      <c r="Q990" s="13">
        <f t="shared" si="1182"/>
        <v>1.4412399749948332E-2</v>
      </c>
      <c r="R990" s="13">
        <f t="shared" si="1183"/>
        <v>0.14029206536833044</v>
      </c>
      <c r="S990" s="13">
        <f t="shared" si="1184"/>
        <v>3.024124843912751E-2</v>
      </c>
      <c r="T990" s="13">
        <f t="shared" si="1185"/>
        <v>2.9524530866457697E-2</v>
      </c>
      <c r="U990" s="13">
        <f t="shared" si="1186"/>
        <v>9.2115223528383167E-2</v>
      </c>
      <c r="V990" s="13">
        <f t="shared" si="1187"/>
        <v>4.5196230420454127E-3</v>
      </c>
      <c r="W990" s="13">
        <f t="shared" si="1188"/>
        <v>3.1543751745364149E-3</v>
      </c>
      <c r="X990" s="13">
        <f t="shared" si="1189"/>
        <v>6.4618973120921198E-3</v>
      </c>
      <c r="Y990" s="13">
        <f t="shared" si="1190"/>
        <v>6.6187619673617444E-3</v>
      </c>
      <c r="Z990" s="13">
        <f t="shared" si="1191"/>
        <v>9.579846720301205E-2</v>
      </c>
      <c r="AA990" s="13">
        <f t="shared" si="1192"/>
        <v>6.2900900324716305E-2</v>
      </c>
      <c r="AB990" s="13">
        <f t="shared" si="1193"/>
        <v>2.0650243042382922E-2</v>
      </c>
      <c r="AC990" s="13">
        <f t="shared" si="1194"/>
        <v>3.7995069125069996E-4</v>
      </c>
      <c r="AD990" s="13">
        <f t="shared" si="1195"/>
        <v>5.1778761245679982E-4</v>
      </c>
      <c r="AE990" s="13">
        <f t="shared" si="1196"/>
        <v>1.0607141497240963E-3</v>
      </c>
      <c r="AF990" s="13">
        <f t="shared" si="1197"/>
        <v>1.0864633300963565E-3</v>
      </c>
      <c r="AG990" s="13">
        <f t="shared" si="1198"/>
        <v>7.4189172012151759E-4</v>
      </c>
      <c r="AH990" s="13">
        <f t="shared" si="1199"/>
        <v>4.9062003048881642E-2</v>
      </c>
      <c r="AI990" s="13">
        <f t="shared" si="1200"/>
        <v>3.2213920051234406E-2</v>
      </c>
      <c r="AJ990" s="13">
        <f t="shared" si="1201"/>
        <v>1.057576719843053E-2</v>
      </c>
      <c r="AK990" s="13">
        <f t="shared" si="1202"/>
        <v>2.314669179400564E-3</v>
      </c>
      <c r="AL990" s="13">
        <f t="shared" si="1203"/>
        <v>2.0442416750444987E-5</v>
      </c>
      <c r="AM990" s="13">
        <f t="shared" si="1204"/>
        <v>6.7995465796960046E-5</v>
      </c>
      <c r="AN990" s="13">
        <f t="shared" si="1205"/>
        <v>1.3929215561126192E-4</v>
      </c>
      <c r="AO990" s="13">
        <f t="shared" si="1206"/>
        <v>1.4267351791345074E-4</v>
      </c>
      <c r="AP990" s="13">
        <f t="shared" si="1207"/>
        <v>9.7424642588913349E-5</v>
      </c>
      <c r="AQ990" s="13">
        <f t="shared" si="1208"/>
        <v>4.9894828709568172E-5</v>
      </c>
      <c r="AR990" s="13">
        <f t="shared" si="1209"/>
        <v>2.0101199640845932E-2</v>
      </c>
      <c r="AS990" s="13">
        <f t="shared" si="1210"/>
        <v>1.3198369367817181E-2</v>
      </c>
      <c r="AT990" s="13">
        <f t="shared" si="1211"/>
        <v>4.3329989523452168E-3</v>
      </c>
      <c r="AU990" s="13">
        <f t="shared" si="1212"/>
        <v>9.4834341009858859E-4</v>
      </c>
      <c r="AV990" s="13">
        <f t="shared" si="1213"/>
        <v>1.5566964705656934E-4</v>
      </c>
      <c r="AW990" s="13">
        <f t="shared" si="1214"/>
        <v>7.6379136567709602E-7</v>
      </c>
      <c r="AX990" s="13">
        <f t="shared" si="1215"/>
        <v>7.4409263208141138E-6</v>
      </c>
      <c r="AY990" s="13">
        <f t="shared" si="1216"/>
        <v>1.5243114446274043E-5</v>
      </c>
      <c r="AZ990" s="13">
        <f t="shared" si="1217"/>
        <v>1.561314599852043E-5</v>
      </c>
      <c r="BA990" s="13">
        <f t="shared" si="1218"/>
        <v>1.066144012455847E-5</v>
      </c>
      <c r="BB990" s="13">
        <f t="shared" si="1219"/>
        <v>5.4601250225443126E-6</v>
      </c>
      <c r="BC990" s="13">
        <f t="shared" si="1220"/>
        <v>2.2370685320937682E-6</v>
      </c>
      <c r="BD990" s="13">
        <f t="shared" si="1221"/>
        <v>6.8630542628303048E-3</v>
      </c>
      <c r="BE990" s="13">
        <f t="shared" si="1222"/>
        <v>4.5062546898019182E-3</v>
      </c>
      <c r="BF990" s="13">
        <f t="shared" si="1223"/>
        <v>1.479394636243741E-3</v>
      </c>
      <c r="BG990" s="13">
        <f t="shared" si="1224"/>
        <v>3.2378825142747767E-4</v>
      </c>
      <c r="BH990" s="13">
        <f t="shared" si="1225"/>
        <v>5.3149526093653398E-5</v>
      </c>
      <c r="BI990" s="13">
        <f t="shared" si="1226"/>
        <v>6.9795543514034199E-6</v>
      </c>
      <c r="BJ990" s="14">
        <f t="shared" si="1227"/>
        <v>0.10803310942599177</v>
      </c>
      <c r="BK990" s="14">
        <f t="shared" si="1228"/>
        <v>0.19196911161059915</v>
      </c>
      <c r="BL990" s="14">
        <f t="shared" si="1229"/>
        <v>0.59906113717092502</v>
      </c>
      <c r="BM990" s="14">
        <f t="shared" si="1230"/>
        <v>0.50248278245980493</v>
      </c>
      <c r="BN990" s="14">
        <f t="shared" si="1231"/>
        <v>0.49236456362764247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1.5021645021645</v>
      </c>
      <c r="F991" s="10">
        <f>VLOOKUP(B991,home!$B$2:$E$405,3,FALSE)</f>
        <v>0.53</v>
      </c>
      <c r="G991" s="10">
        <f>VLOOKUP(C991,away!$B$2:$E$405,4,FALSE)</f>
        <v>0.96</v>
      </c>
      <c r="H991" s="10">
        <f>VLOOKUP(A991,away!$A$2:$E$405,3,FALSE)</f>
        <v>1.2640692640692599</v>
      </c>
      <c r="I991" s="10">
        <f>VLOOKUP(C991,away!$B$2:$E$405,3,FALSE)</f>
        <v>1.1100000000000001</v>
      </c>
      <c r="J991" s="10">
        <f>VLOOKUP(B991,home!$B$2:$E$405,4,FALSE)</f>
        <v>1.03</v>
      </c>
      <c r="K991" s="12">
        <f t="shared" si="1176"/>
        <v>0.76430129870129759</v>
      </c>
      <c r="L991" s="12">
        <f t="shared" si="1177"/>
        <v>1.4452103896103849</v>
      </c>
      <c r="M991" s="13">
        <f t="shared" si="1178"/>
        <v>0.10975422970549351</v>
      </c>
      <c r="N991" s="13">
        <f t="shared" si="1179"/>
        <v>8.388530030186922E-2</v>
      </c>
      <c r="O991" s="13">
        <f t="shared" si="1180"/>
        <v>0.15861795307406398</v>
      </c>
      <c r="P991" s="13">
        <f t="shared" si="1181"/>
        <v>0.12123190753184857</v>
      </c>
      <c r="Q991" s="13">
        <f t="shared" si="1182"/>
        <v>3.20568219813335E-2</v>
      </c>
      <c r="R991" s="13">
        <f t="shared" si="1183"/>
        <v>0.1146181568806849</v>
      </c>
      <c r="S991" s="13">
        <f t="shared" si="1184"/>
        <v>3.347746925846961E-2</v>
      </c>
      <c r="T991" s="13">
        <f t="shared" si="1185"/>
        <v>4.632885218531374E-2</v>
      </c>
      <c r="U991" s="13">
        <f t="shared" si="1186"/>
        <v>8.7602806158656524E-2</v>
      </c>
      <c r="V991" s="13">
        <f t="shared" si="1187"/>
        <v>4.1087127813089243E-3</v>
      </c>
      <c r="W991" s="13">
        <f t="shared" si="1188"/>
        <v>8.1670235575231655E-3</v>
      </c>
      <c r="X991" s="13">
        <f t="shared" si="1189"/>
        <v>1.1803067297525246E-2</v>
      </c>
      <c r="Y991" s="13">
        <f t="shared" si="1190"/>
        <v>8.528957743827028E-3</v>
      </c>
      <c r="Z991" s="13">
        <f t="shared" si="1191"/>
        <v>5.5215783720652965E-2</v>
      </c>
      <c r="AA991" s="13">
        <f t="shared" si="1192"/>
        <v>4.2201495206505027E-2</v>
      </c>
      <c r="AB991" s="13">
        <f t="shared" si="1193"/>
        <v>1.6127328796734189E-2</v>
      </c>
      <c r="AC991" s="13">
        <f t="shared" si="1194"/>
        <v>2.8364914119662608E-4</v>
      </c>
      <c r="AD991" s="13">
        <f t="shared" si="1195"/>
        <v>1.5605166778847616E-3</v>
      </c>
      <c r="AE991" s="13">
        <f t="shared" si="1196"/>
        <v>2.2552749160393401E-3</v>
      </c>
      <c r="AF991" s="13">
        <f t="shared" si="1197"/>
        <v>1.6296733700438717E-3</v>
      </c>
      <c r="AG991" s="13">
        <f t="shared" si="1198"/>
        <v>7.8507362868625785E-4</v>
      </c>
      <c r="AH991" s="13">
        <f t="shared" si="1199"/>
        <v>1.9949606075891885E-2</v>
      </c>
      <c r="AI991" s="13">
        <f t="shared" si="1200"/>
        <v>1.5247509832383465E-2</v>
      </c>
      <c r="AJ991" s="13">
        <f t="shared" si="1201"/>
        <v>5.8268457834257433E-3</v>
      </c>
      <c r="AK991" s="13">
        <f t="shared" si="1202"/>
        <v>1.4844885998681584E-3</v>
      </c>
      <c r="AL991" s="13">
        <f t="shared" si="1203"/>
        <v>1.2532483367360013E-5</v>
      </c>
      <c r="AM991" s="13">
        <f t="shared" si="1204"/>
        <v>2.3854098471047164E-4</v>
      </c>
      <c r="AN991" s="13">
        <f t="shared" si="1205"/>
        <v>3.447419094514656E-4</v>
      </c>
      <c r="AO991" s="13">
        <f t="shared" si="1206"/>
        <v>2.4911229463669038E-4</v>
      </c>
      <c r="AP991" s="13">
        <f t="shared" si="1207"/>
        <v>1.2000655879620948E-4</v>
      </c>
      <c r="AQ991" s="13">
        <f t="shared" si="1208"/>
        <v>4.3358681398417827E-5</v>
      </c>
      <c r="AR991" s="13">
        <f t="shared" si="1209"/>
        <v>5.7662755939026904E-3</v>
      </c>
      <c r="AS991" s="13">
        <f t="shared" si="1210"/>
        <v>4.4071719250894223E-3</v>
      </c>
      <c r="AT991" s="13">
        <f t="shared" si="1211"/>
        <v>1.6842036129728717E-3</v>
      </c>
      <c r="AU991" s="13">
        <f t="shared" si="1212"/>
        <v>4.2907966955752776E-4</v>
      </c>
      <c r="AV991" s="13">
        <f t="shared" si="1213"/>
        <v>8.1986537172285519E-5</v>
      </c>
      <c r="AW991" s="13">
        <f t="shared" si="1214"/>
        <v>3.8453007151956547E-7</v>
      </c>
      <c r="AX991" s="13">
        <f t="shared" si="1215"/>
        <v>3.0386197401283294E-5</v>
      </c>
      <c r="AY991" s="13">
        <f t="shared" si="1216"/>
        <v>4.39144481850867E-5</v>
      </c>
      <c r="AZ991" s="13">
        <f t="shared" si="1217"/>
        <v>3.1732808385547108E-5</v>
      </c>
      <c r="BA991" s="13">
        <f t="shared" si="1218"/>
        <v>1.5286861456769416E-5</v>
      </c>
      <c r="BB991" s="13">
        <f t="shared" si="1219"/>
        <v>5.5231827504644199E-6</v>
      </c>
      <c r="BC991" s="13">
        <f t="shared" si="1220"/>
        <v>1.5964322189376107E-6</v>
      </c>
      <c r="BD991" s="13">
        <f t="shared" si="1221"/>
        <v>1.388913566277492E-3</v>
      </c>
      <c r="BE991" s="13">
        <f t="shared" si="1222"/>
        <v>1.0615484424897378E-3</v>
      </c>
      <c r="BF991" s="13">
        <f t="shared" si="1223"/>
        <v>4.0567142661462316E-4</v>
      </c>
      <c r="BG991" s="13">
        <f t="shared" si="1224"/>
        <v>1.0335173273585487E-4</v>
      </c>
      <c r="BH991" s="13">
        <f t="shared" si="1225"/>
        <v>1.9747965888260821E-5</v>
      </c>
      <c r="BI991" s="13">
        <f t="shared" si="1226"/>
        <v>3.0186791950213351E-6</v>
      </c>
      <c r="BJ991" s="14">
        <f t="shared" si="1227"/>
        <v>0.19812476201943752</v>
      </c>
      <c r="BK991" s="14">
        <f t="shared" si="1228"/>
        <v>0.26891241534986965</v>
      </c>
      <c r="BL991" s="14">
        <f t="shared" si="1229"/>
        <v>0.47702715956010971</v>
      </c>
      <c r="BM991" s="14">
        <f t="shared" si="1230"/>
        <v>0.37907222125666246</v>
      </c>
      <c r="BN991" s="14">
        <f t="shared" si="1231"/>
        <v>0.62016436947529363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1.5021645021645</v>
      </c>
      <c r="F992" s="10">
        <f>VLOOKUP(B992,home!$B$2:$E$405,3,FALSE)</f>
        <v>1.04</v>
      </c>
      <c r="G992" s="10">
        <f>VLOOKUP(C992,away!$B$2:$E$405,4,FALSE)</f>
        <v>1.33</v>
      </c>
      <c r="H992" s="10">
        <f>VLOOKUP(A992,away!$A$2:$E$405,3,FALSE)</f>
        <v>1.2640692640692599</v>
      </c>
      <c r="I992" s="10">
        <f>VLOOKUP(C992,away!$B$2:$E$405,3,FALSE)</f>
        <v>0.89</v>
      </c>
      <c r="J992" s="10">
        <f>VLOOKUP(B992,home!$B$2:$E$405,4,FALSE)</f>
        <v>0.88</v>
      </c>
      <c r="K992" s="12">
        <f t="shared" si="1176"/>
        <v>2.0777939393939366</v>
      </c>
      <c r="L992" s="12">
        <f t="shared" si="1177"/>
        <v>0.99001904761904436</v>
      </c>
      <c r="M992" s="13">
        <f t="shared" si="1178"/>
        <v>4.6522789623743677E-2</v>
      </c>
      <c r="N992" s="13">
        <f t="shared" si="1179"/>
        <v>9.6664770323913726E-2</v>
      </c>
      <c r="O992" s="13">
        <f t="shared" si="1180"/>
        <v>4.6058447875879871E-2</v>
      </c>
      <c r="P992" s="13">
        <f t="shared" si="1181"/>
        <v>9.5699963854394721E-2</v>
      </c>
      <c r="Q992" s="13">
        <f t="shared" si="1182"/>
        <v>0.10042473696596743</v>
      </c>
      <c r="R992" s="13">
        <f t="shared" si="1183"/>
        <v>2.2799370350444988E-2</v>
      </c>
      <c r="S992" s="13">
        <f t="shared" si="1184"/>
        <v>4.9215036092001001E-2</v>
      </c>
      <c r="T992" s="13">
        <f t="shared" si="1185"/>
        <v>9.9422402448440098E-2</v>
      </c>
      <c r="U992" s="13">
        <f t="shared" si="1186"/>
        <v>4.7372393536152406E-2</v>
      </c>
      <c r="V992" s="13">
        <f t="shared" si="1187"/>
        <v>1.1248673829628424E-2</v>
      </c>
      <c r="W992" s="13">
        <f t="shared" si="1188"/>
        <v>6.9553969944372435E-2</v>
      </c>
      <c r="X992" s="13">
        <f t="shared" si="1189"/>
        <v>6.8859755082451235E-2</v>
      </c>
      <c r="Y992" s="13">
        <f t="shared" si="1190"/>
        <v>3.4086234573004505E-2</v>
      </c>
      <c r="Z992" s="13">
        <f t="shared" si="1191"/>
        <v>7.5239369735538107E-3</v>
      </c>
      <c r="AA992" s="13">
        <f t="shared" si="1192"/>
        <v>1.5633190644032065E-2</v>
      </c>
      <c r="AB992" s="13">
        <f t="shared" si="1193"/>
        <v>1.6241274386779914E-2</v>
      </c>
      <c r="AC992" s="13">
        <f t="shared" si="1194"/>
        <v>1.4461967022124623E-3</v>
      </c>
      <c r="AD992" s="13">
        <f t="shared" si="1195"/>
        <v>3.6129704302801276E-2</v>
      </c>
      <c r="AE992" s="13">
        <f t="shared" si="1196"/>
        <v>3.5769095444617004E-2</v>
      </c>
      <c r="AF992" s="13">
        <f t="shared" si="1197"/>
        <v>1.7706042903137213E-2</v>
      </c>
      <c r="AG992" s="13">
        <f t="shared" si="1198"/>
        <v>5.8431065773552815E-3</v>
      </c>
      <c r="AH992" s="13">
        <f t="shared" si="1199"/>
        <v>1.8622102292258642E-3</v>
      </c>
      <c r="AI992" s="13">
        <f t="shared" si="1200"/>
        <v>3.8692891281628941E-3</v>
      </c>
      <c r="AJ992" s="13">
        <f t="shared" si="1201"/>
        <v>4.0197927501298561E-3</v>
      </c>
      <c r="AK992" s="13">
        <f t="shared" si="1202"/>
        <v>2.7841003379464996E-3</v>
      </c>
      <c r="AL992" s="13">
        <f t="shared" si="1203"/>
        <v>1.1899627967059174E-4</v>
      </c>
      <c r="AM992" s="13">
        <f t="shared" si="1204"/>
        <v>1.5014016126491116E-2</v>
      </c>
      <c r="AN992" s="13">
        <f t="shared" si="1205"/>
        <v>1.4864161946485707E-2</v>
      </c>
      <c r="AO992" s="13">
        <f t="shared" si="1206"/>
        <v>7.357901726957509E-3</v>
      </c>
      <c r="AP992" s="13">
        <f t="shared" si="1207"/>
        <v>2.428154286732332E-3</v>
      </c>
      <c r="AQ992" s="13">
        <f t="shared" si="1208"/>
        <v>6.009797486057107E-4</v>
      </c>
      <c r="AR992" s="13">
        <f t="shared" si="1209"/>
        <v>3.6872471952092663E-4</v>
      </c>
      <c r="AS992" s="13">
        <f t="shared" si="1210"/>
        <v>7.6613398752531045E-4</v>
      </c>
      <c r="AT992" s="13">
        <f t="shared" si="1211"/>
        <v>7.9593427802190019E-4</v>
      </c>
      <c r="AU992" s="13">
        <f t="shared" si="1212"/>
        <v>5.5126247300993087E-4</v>
      </c>
      <c r="AV992" s="13">
        <f t="shared" si="1213"/>
        <v>2.8635245635883703E-4</v>
      </c>
      <c r="AW992" s="13">
        <f t="shared" si="1214"/>
        <v>6.7994989094973185E-6</v>
      </c>
      <c r="AX992" s="13">
        <f t="shared" si="1215"/>
        <v>5.1993386189310058E-3</v>
      </c>
      <c r="AY992" s="13">
        <f t="shared" si="1216"/>
        <v>5.1474442677629908E-3</v>
      </c>
      <c r="AZ992" s="13">
        <f t="shared" si="1217"/>
        <v>2.5480339358214124E-3</v>
      </c>
      <c r="BA992" s="13">
        <f t="shared" si="1218"/>
        <v>8.4086737681430689E-4</v>
      </c>
      <c r="BB992" s="13">
        <f t="shared" si="1219"/>
        <v>2.0811867989190601E-4</v>
      </c>
      <c r="BC992" s="13">
        <f t="shared" si="1220"/>
        <v>4.1208291451663526E-5</v>
      </c>
      <c r="BD992" s="13">
        <f t="shared" si="1221"/>
        <v>6.0840749275617808E-5</v>
      </c>
      <c r="BE992" s="13">
        <f t="shared" si="1222"/>
        <v>1.2641454011306472E-4</v>
      </c>
      <c r="BF992" s="13">
        <f t="shared" si="1223"/>
        <v>1.3133168264909881E-4</v>
      </c>
      <c r="BG992" s="13">
        <f t="shared" si="1224"/>
        <v>9.0960058086235105E-5</v>
      </c>
      <c r="BH992" s="13">
        <f t="shared" si="1225"/>
        <v>4.7249064354624942E-5</v>
      </c>
      <c r="BI992" s="13">
        <f t="shared" si="1226"/>
        <v>1.963476391161477E-5</v>
      </c>
      <c r="BJ992" s="14">
        <f t="shared" si="1227"/>
        <v>0.61871004357200599</v>
      </c>
      <c r="BK992" s="14">
        <f t="shared" si="1228"/>
        <v>0.20939910064941389</v>
      </c>
      <c r="BL992" s="14">
        <f t="shared" si="1229"/>
        <v>0.16388490801158154</v>
      </c>
      <c r="BM992" s="14">
        <f t="shared" si="1230"/>
        <v>0.58620726544335733</v>
      </c>
      <c r="BN992" s="14">
        <f t="shared" si="1231"/>
        <v>0.40817007899434443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1.5021645021645</v>
      </c>
      <c r="F993" s="10">
        <f>VLOOKUP(B993,home!$B$2:$E$405,3,FALSE)</f>
        <v>1</v>
      </c>
      <c r="G993" s="10">
        <f>VLOOKUP(C993,away!$B$2:$E$405,4,FALSE)</f>
        <v>1.04</v>
      </c>
      <c r="H993" s="10">
        <f>VLOOKUP(A993,away!$A$2:$E$405,3,FALSE)</f>
        <v>1.2640692640692599</v>
      </c>
      <c r="I993" s="10">
        <f>VLOOKUP(C993,away!$B$2:$E$405,3,FALSE)</f>
        <v>0.37</v>
      </c>
      <c r="J993" s="10">
        <f>VLOOKUP(B993,home!$B$2:$E$405,4,FALSE)</f>
        <v>0.63</v>
      </c>
      <c r="K993" s="12">
        <f t="shared" si="1176"/>
        <v>1.56225108225108</v>
      </c>
      <c r="L993" s="12">
        <f t="shared" si="1177"/>
        <v>0.2946545454545445</v>
      </c>
      <c r="M993" s="13">
        <f t="shared" si="1178"/>
        <v>0.15615508550534118</v>
      </c>
      <c r="N993" s="13">
        <f t="shared" si="1179"/>
        <v>0.24395345132972918</v>
      </c>
      <c r="O993" s="13">
        <f t="shared" si="1180"/>
        <v>4.6011805739991835E-2</v>
      </c>
      <c r="P993" s="13">
        <f t="shared" si="1181"/>
        <v>7.1881993313628684E-2</v>
      </c>
      <c r="Q993" s="13">
        <f t="shared" si="1182"/>
        <v>0.19055827167937786</v>
      </c>
      <c r="R993" s="13">
        <f t="shared" si="1183"/>
        <v>6.7787938529300477E-3</v>
      </c>
      <c r="S993" s="13">
        <f t="shared" si="1184"/>
        <v>8.2722585467186523E-3</v>
      </c>
      <c r="T993" s="13">
        <f t="shared" si="1185"/>
        <v>5.6148860924290681E-2</v>
      </c>
      <c r="U993" s="13">
        <f t="shared" si="1186"/>
        <v>1.0590178033096934E-2</v>
      </c>
      <c r="V993" s="13">
        <f t="shared" si="1187"/>
        <v>4.2310247862425992E-4</v>
      </c>
      <c r="W993" s="13">
        <f t="shared" si="1188"/>
        <v>9.9233288721001109E-2</v>
      </c>
      <c r="X993" s="13">
        <f t="shared" si="1189"/>
        <v>2.923953958204616E-2</v>
      </c>
      <c r="Y993" s="13">
        <f t="shared" si="1190"/>
        <v>4.3077816224239857E-3</v>
      </c>
      <c r="Z993" s="13">
        <f t="shared" si="1191"/>
        <v>6.6580080715505441E-4</v>
      </c>
      <c r="AA993" s="13">
        <f t="shared" si="1192"/>
        <v>1.0401480315416262E-3</v>
      </c>
      <c r="AB993" s="13">
        <f t="shared" si="1193"/>
        <v>8.1248619398861831E-4</v>
      </c>
      <c r="AC993" s="13">
        <f t="shared" si="1194"/>
        <v>1.2172774201135651E-5</v>
      </c>
      <c r="AD993" s="13">
        <f t="shared" si="1195"/>
        <v>3.8756828174929467E-2</v>
      </c>
      <c r="AE993" s="13">
        <f t="shared" si="1196"/>
        <v>1.1419875589143725E-2</v>
      </c>
      <c r="AF993" s="13">
        <f t="shared" si="1197"/>
        <v>1.6824591254332962E-3</v>
      </c>
      <c r="AG993" s="13">
        <f t="shared" si="1198"/>
        <v>1.6524807628346609E-4</v>
      </c>
      <c r="AH993" s="13">
        <f t="shared" si="1199"/>
        <v>4.9045308548885351E-5</v>
      </c>
      <c r="AI993" s="13">
        <f t="shared" si="1200"/>
        <v>7.6621086359834279E-5</v>
      </c>
      <c r="AJ993" s="13">
        <f t="shared" si="1201"/>
        <v>5.9850687544452305E-5</v>
      </c>
      <c r="AK993" s="13">
        <f t="shared" si="1202"/>
        <v>3.1167267129930611E-5</v>
      </c>
      <c r="AL993" s="13">
        <f t="shared" si="1203"/>
        <v>2.2413699071092156E-7</v>
      </c>
      <c r="AM993" s="13">
        <f t="shared" si="1204"/>
        <v>1.2109579352180542E-2</v>
      </c>
      <c r="AN993" s="13">
        <f t="shared" si="1205"/>
        <v>3.5681425996624953E-3</v>
      </c>
      <c r="AO993" s="13">
        <f t="shared" si="1206"/>
        <v>5.2568471791027453E-4</v>
      </c>
      <c r="AP993" s="13">
        <f t="shared" si="1207"/>
        <v>5.1631797202750795E-5</v>
      </c>
      <c r="AQ993" s="13">
        <f t="shared" si="1208"/>
        <v>3.8033859339444396E-6</v>
      </c>
      <c r="AR993" s="13">
        <f t="shared" si="1209"/>
        <v>2.8902846194299415E-6</v>
      </c>
      <c r="AS993" s="13">
        <f t="shared" si="1210"/>
        <v>4.5153502747180762E-6</v>
      </c>
      <c r="AT993" s="13">
        <f t="shared" si="1211"/>
        <v>3.5270554267105149E-6</v>
      </c>
      <c r="AU993" s="13">
        <f t="shared" si="1212"/>
        <v>1.8367153858460152E-6</v>
      </c>
      <c r="AV993" s="13">
        <f t="shared" si="1213"/>
        <v>7.1735264983128669E-7</v>
      </c>
      <c r="AW993" s="13">
        <f t="shared" si="1214"/>
        <v>2.8659922736212986E-9</v>
      </c>
      <c r="AX993" s="13">
        <f t="shared" si="1215"/>
        <v>3.1530339080915668E-3</v>
      </c>
      <c r="AY993" s="13">
        <f t="shared" si="1216"/>
        <v>9.2905577299148671E-4</v>
      </c>
      <c r="AZ993" s="13">
        <f t="shared" si="1217"/>
        <v>1.3687525324636348E-4</v>
      </c>
      <c r="BA993" s="13">
        <f t="shared" si="1218"/>
        <v>1.3443638509760964E-5</v>
      </c>
      <c r="BB993" s="13">
        <f t="shared" si="1219"/>
        <v>9.9030729858720673E-7</v>
      </c>
      <c r="BC993" s="13">
        <f t="shared" si="1220"/>
        <v>5.83597093851063E-8</v>
      </c>
      <c r="BD993" s="13">
        <f t="shared" si="1221"/>
        <v>1.4193925012873161E-7</v>
      </c>
      <c r="BE993" s="13">
        <f t="shared" si="1222"/>
        <v>2.2174474712751767E-7</v>
      </c>
      <c r="BF993" s="13">
        <f t="shared" si="1223"/>
        <v>1.7321048559172836E-7</v>
      </c>
      <c r="BG993" s="13">
        <f t="shared" si="1224"/>
        <v>9.0199422857637556E-8</v>
      </c>
      <c r="BH993" s="13">
        <f t="shared" si="1225"/>
        <v>3.5228536494441767E-8</v>
      </c>
      <c r="BI993" s="13">
        <f t="shared" si="1226"/>
        <v>1.1007163852912664E-8</v>
      </c>
      <c r="BJ993" s="14">
        <f t="shared" si="1227"/>
        <v>0.69595790391739598</v>
      </c>
      <c r="BK993" s="14">
        <f t="shared" si="1228"/>
        <v>0.23767389252849611</v>
      </c>
      <c r="BL993" s="14">
        <f t="shared" si="1229"/>
        <v>6.546425628909476E-2</v>
      </c>
      <c r="BM993" s="14">
        <f t="shared" si="1230"/>
        <v>0.28349339921414385</v>
      </c>
      <c r="BN993" s="14">
        <f t="shared" si="1231"/>
        <v>0.71533940142099872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1.5021645021645</v>
      </c>
      <c r="F994" s="10">
        <f>VLOOKUP(B994,home!$B$2:$E$405,3,FALSE)</f>
        <v>1.1100000000000001</v>
      </c>
      <c r="G994" s="10">
        <f>VLOOKUP(C994,away!$B$2:$E$405,4,FALSE)</f>
        <v>0.87</v>
      </c>
      <c r="H994" s="10">
        <f>VLOOKUP(A994,away!$A$2:$E$405,3,FALSE)</f>
        <v>1.2640692640692599</v>
      </c>
      <c r="I994" s="10">
        <f>VLOOKUP(C994,away!$B$2:$E$405,3,FALSE)</f>
        <v>0.73</v>
      </c>
      <c r="J994" s="10">
        <f>VLOOKUP(B994,home!$B$2:$E$405,4,FALSE)</f>
        <v>0.97</v>
      </c>
      <c r="K994" s="12">
        <f t="shared" si="1176"/>
        <v>1.4506402597402579</v>
      </c>
      <c r="L994" s="12">
        <f t="shared" si="1177"/>
        <v>0.89508744588744282</v>
      </c>
      <c r="M994" s="13">
        <f t="shared" si="1178"/>
        <v>9.5777478954159681E-2</v>
      </c>
      <c r="N994" s="13">
        <f t="shared" si="1179"/>
        <v>0.13893866694732929</v>
      </c>
      <c r="O994" s="13">
        <f t="shared" si="1180"/>
        <v>8.5729219010617086E-2</v>
      </c>
      <c r="P994" s="13">
        <f t="shared" si="1181"/>
        <v>0.12436225653289103</v>
      </c>
      <c r="Q994" s="13">
        <f t="shared" si="1182"/>
        <v>0.10077501195421949</v>
      </c>
      <c r="R994" s="13">
        <f t="shared" si="1183"/>
        <v>3.8367573841069223E-2</v>
      </c>
      <c r="S994" s="13">
        <f t="shared" si="1184"/>
        <v>4.036953942313206E-2</v>
      </c>
      <c r="T994" s="13">
        <f t="shared" si="1185"/>
        <v>9.020244805937884E-2</v>
      </c>
      <c r="U994" s="13">
        <f t="shared" si="1186"/>
        <v>5.5657547282412186E-2</v>
      </c>
      <c r="V994" s="13">
        <f t="shared" si="1187"/>
        <v>5.8242026467957946E-3</v>
      </c>
      <c r="W994" s="13">
        <f t="shared" si="1188"/>
        <v>4.8729429838865516E-2</v>
      </c>
      <c r="X994" s="13">
        <f t="shared" si="1189"/>
        <v>4.3617100894021474E-2</v>
      </c>
      <c r="Y994" s="13">
        <f t="shared" si="1190"/>
        <v>1.9520559718122287E-2</v>
      </c>
      <c r="Z994" s="13">
        <f t="shared" si="1191"/>
        <v>1.1447444558100177E-2</v>
      </c>
      <c r="AA994" s="13">
        <f t="shared" si="1192"/>
        <v>1.660612394712464E-2</v>
      </c>
      <c r="AB994" s="13">
        <f t="shared" si="1193"/>
        <v>1.2044755977967905E-2</v>
      </c>
      <c r="AC994" s="13">
        <f t="shared" si="1194"/>
        <v>4.7265220355652878E-4</v>
      </c>
      <c r="AD994" s="13">
        <f t="shared" si="1195"/>
        <v>1.7672218189611653E-2</v>
      </c>
      <c r="AE994" s="13">
        <f t="shared" si="1196"/>
        <v>1.5818180642505102E-2</v>
      </c>
      <c r="AF994" s="13">
        <f t="shared" si="1197"/>
        <v>7.0793274549430397E-3</v>
      </c>
      <c r="AG994" s="13">
        <f t="shared" si="1198"/>
        <v>2.1122057100819392E-3</v>
      </c>
      <c r="AH994" s="13">
        <f t="shared" si="1199"/>
        <v>2.5616159778619973E-3</v>
      </c>
      <c r="AI994" s="13">
        <f t="shared" si="1200"/>
        <v>3.7159832674805225E-3</v>
      </c>
      <c r="AJ994" s="13">
        <f t="shared" si="1201"/>
        <v>2.6952774661641995E-3</v>
      </c>
      <c r="AK994" s="13">
        <f t="shared" si="1202"/>
        <v>1.3032926678628327E-3</v>
      </c>
      <c r="AL994" s="13">
        <f t="shared" si="1203"/>
        <v>2.4548607973975217E-5</v>
      </c>
      <c r="AM994" s="13">
        <f t="shared" si="1204"/>
        <v>5.1272062369529447E-3</v>
      </c>
      <c r="AN994" s="13">
        <f t="shared" si="1205"/>
        <v>4.5892979351723779E-3</v>
      </c>
      <c r="AO994" s="13">
        <f t="shared" si="1206"/>
        <v>2.0539114836049793E-3</v>
      </c>
      <c r="AP994" s="13">
        <f t="shared" si="1207"/>
        <v>6.1281012797962319E-4</v>
      </c>
      <c r="AQ994" s="13">
        <f t="shared" si="1208"/>
        <v>1.3712966306680943E-4</v>
      </c>
      <c r="AR994" s="13">
        <f t="shared" si="1209"/>
        <v>4.5857406059379203E-4</v>
      </c>
      <c r="AS994" s="13">
        <f t="shared" si="1210"/>
        <v>6.6522599436992318E-4</v>
      </c>
      <c r="AT994" s="13">
        <f t="shared" si="1211"/>
        <v>4.8250180462937851E-4</v>
      </c>
      <c r="AU994" s="13">
        <f t="shared" si="1212"/>
        <v>2.3331218106423493E-4</v>
      </c>
      <c r="AV994" s="13">
        <f t="shared" si="1213"/>
        <v>8.4613010734897032E-5</v>
      </c>
      <c r="AW994" s="13">
        <f t="shared" si="1214"/>
        <v>8.8542047779254774E-7</v>
      </c>
      <c r="AX994" s="13">
        <f t="shared" si="1215"/>
        <v>1.2396219645525481E-3</v>
      </c>
      <c r="AY994" s="13">
        <f t="shared" si="1216"/>
        <v>1.1095700581173142E-3</v>
      </c>
      <c r="AZ994" s="13">
        <f t="shared" si="1217"/>
        <v>4.9658111467670407E-4</v>
      </c>
      <c r="BA994" s="13">
        <f t="shared" si="1218"/>
        <v>1.4816117387063683E-4</v>
      </c>
      <c r="BB994" s="13">
        <f t="shared" si="1219"/>
        <v>3.3154301674888407E-5</v>
      </c>
      <c r="BC994" s="13">
        <f t="shared" si="1220"/>
        <v>5.9351998412715284E-6</v>
      </c>
      <c r="BD994" s="13">
        <f t="shared" si="1221"/>
        <v>6.8410647441188448E-5</v>
      </c>
      <c r="BE994" s="13">
        <f t="shared" si="1222"/>
        <v>9.9239239373084806E-5</v>
      </c>
      <c r="BF994" s="13">
        <f t="shared" si="1223"/>
        <v>7.1980217990298703E-5</v>
      </c>
      <c r="BG994" s="13">
        <f t="shared" si="1224"/>
        <v>3.4805800707202429E-5</v>
      </c>
      <c r="BH994" s="13">
        <f t="shared" si="1225"/>
        <v>1.2622673944590958E-5</v>
      </c>
      <c r="BI994" s="13">
        <f t="shared" si="1226"/>
        <v>3.6621918019195975E-6</v>
      </c>
      <c r="BJ994" s="14">
        <f t="shared" si="1227"/>
        <v>0.50001852866858876</v>
      </c>
      <c r="BK994" s="14">
        <f t="shared" si="1228"/>
        <v>0.26794024842662634</v>
      </c>
      <c r="BL994" s="14">
        <f t="shared" si="1229"/>
        <v>0.22089633726121105</v>
      </c>
      <c r="BM994" s="14">
        <f t="shared" si="1230"/>
        <v>0.41524366703660098</v>
      </c>
      <c r="BN994" s="14">
        <f t="shared" si="1231"/>
        <v>0.58395020724028579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1.3644444444444399</v>
      </c>
      <c r="F995" s="10">
        <f>VLOOKUP(B995,home!$B$2:$E$405,3,FALSE)</f>
        <v>1.17</v>
      </c>
      <c r="G995" s="10">
        <f>VLOOKUP(C995,away!$B$2:$E$405,4,FALSE)</f>
        <v>0.56999999999999995</v>
      </c>
      <c r="H995" s="10">
        <f>VLOOKUP(A995,away!$A$2:$E$405,3,FALSE)</f>
        <v>1.1155555555555601</v>
      </c>
      <c r="I995" s="10">
        <f>VLOOKUP(C995,away!$B$2:$E$405,3,FALSE)</f>
        <v>1.47</v>
      </c>
      <c r="J995" s="10">
        <f>VLOOKUP(B995,home!$B$2:$E$405,4,FALSE)</f>
        <v>0.63</v>
      </c>
      <c r="K995" s="12">
        <f t="shared" si="1176"/>
        <v>0.90994799999999676</v>
      </c>
      <c r="L995" s="12">
        <f t="shared" si="1177"/>
        <v>1.0331160000000041</v>
      </c>
      <c r="M995" s="13">
        <f t="shared" si="1178"/>
        <v>0.14326431474040566</v>
      </c>
      <c r="N995" s="13">
        <f t="shared" si="1179"/>
        <v>0.13036307666940219</v>
      </c>
      <c r="O995" s="13">
        <f t="shared" si="1180"/>
        <v>0.14800865578734951</v>
      </c>
      <c r="P995" s="13">
        <f t="shared" si="1181"/>
        <v>0.13468018031638662</v>
      </c>
      <c r="Q995" s="13">
        <f t="shared" si="1182"/>
        <v>5.9311810444584369E-2</v>
      </c>
      <c r="R995" s="13">
        <f t="shared" si="1183"/>
        <v>7.6455055216201995E-2</v>
      </c>
      <c r="S995" s="13">
        <f t="shared" si="1184"/>
        <v>3.165259786242261E-2</v>
      </c>
      <c r="T995" s="13">
        <f t="shared" si="1185"/>
        <v>6.1275980359267464E-2</v>
      </c>
      <c r="U995" s="13">
        <f t="shared" si="1186"/>
        <v>6.9570124583872323E-2</v>
      </c>
      <c r="V995" s="13">
        <f t="shared" si="1187"/>
        <v>3.3062258194409173E-3</v>
      </c>
      <c r="W995" s="13">
        <f t="shared" si="1188"/>
        <v>1.7990221096809492E-2</v>
      </c>
      <c r="X995" s="13">
        <f t="shared" si="1189"/>
        <v>1.8585985258651506E-2</v>
      </c>
      <c r="Y995" s="13">
        <f t="shared" si="1190"/>
        <v>9.600739373238543E-3</v>
      </c>
      <c r="Z995" s="13">
        <f t="shared" si="1191"/>
        <v>2.632898027491402E-2</v>
      </c>
      <c r="AA995" s="13">
        <f t="shared" si="1192"/>
        <v>2.3958002943197377E-2</v>
      </c>
      <c r="AB995" s="13">
        <f t="shared" si="1193"/>
        <v>1.0900268431078244E-2</v>
      </c>
      <c r="AC995" s="13">
        <f t="shared" si="1194"/>
        <v>1.9425767781732964E-4</v>
      </c>
      <c r="AD995" s="13">
        <f t="shared" si="1195"/>
        <v>4.0925414266498854E-3</v>
      </c>
      <c r="AE995" s="13">
        <f t="shared" si="1196"/>
        <v>4.228070028534839E-3</v>
      </c>
      <c r="AF995" s="13">
        <f t="shared" si="1197"/>
        <v>2.1840433977999081E-3</v>
      </c>
      <c r="AG995" s="13">
        <f t="shared" si="1198"/>
        <v>7.5212339298715307E-4</v>
      </c>
      <c r="AH995" s="13">
        <f t="shared" si="1199"/>
        <v>6.8002226964245446E-3</v>
      </c>
      <c r="AI995" s="13">
        <f t="shared" si="1200"/>
        <v>6.1878490421660992E-3</v>
      </c>
      <c r="AJ995" s="13">
        <f t="shared" si="1201"/>
        <v>2.8153104301104682E-3</v>
      </c>
      <c r="AK995" s="13">
        <f t="shared" si="1202"/>
        <v>8.5392869841938396E-4</v>
      </c>
      <c r="AL995" s="13">
        <f t="shared" si="1203"/>
        <v>7.3047245920764422E-6</v>
      </c>
      <c r="AM995" s="13">
        <f t="shared" si="1204"/>
        <v>7.4479997721943957E-4</v>
      </c>
      <c r="AN995" s="13">
        <f t="shared" si="1205"/>
        <v>7.694647732650416E-4</v>
      </c>
      <c r="AO995" s="13">
        <f t="shared" si="1206"/>
        <v>3.9747318434824492E-4</v>
      </c>
      <c r="AP995" s="13">
        <f t="shared" si="1207"/>
        <v>1.3687863544037436E-4</v>
      </c>
      <c r="AQ995" s="13">
        <f t="shared" si="1208"/>
        <v>3.5352877082904585E-5</v>
      </c>
      <c r="AR995" s="13">
        <f t="shared" si="1209"/>
        <v>1.405083774247874E-3</v>
      </c>
      <c r="AS995" s="13">
        <f t="shared" si="1210"/>
        <v>1.2785531702092998E-3</v>
      </c>
      <c r="AT995" s="13">
        <f t="shared" si="1211"/>
        <v>5.8170845006280387E-4</v>
      </c>
      <c r="AU995" s="13">
        <f t="shared" si="1212"/>
        <v>1.7644148023924881E-4</v>
      </c>
      <c r="AV995" s="13">
        <f t="shared" si="1213"/>
        <v>4.0138143015185836E-5</v>
      </c>
      <c r="AW995" s="13">
        <f t="shared" si="1214"/>
        <v>1.9075108112136856E-7</v>
      </c>
      <c r="AX995" s="13">
        <f t="shared" si="1215"/>
        <v>1.1295487494514532E-4</v>
      </c>
      <c r="AY995" s="13">
        <f t="shared" si="1216"/>
        <v>1.1669548858382922E-4</v>
      </c>
      <c r="AZ995" s="13">
        <f t="shared" si="1217"/>
        <v>6.0279988191885888E-5</v>
      </c>
      <c r="BA995" s="13">
        <f t="shared" si="1218"/>
        <v>2.0758740093616214E-5</v>
      </c>
      <c r="BB995" s="13">
        <f t="shared" si="1219"/>
        <v>5.3615466326391219E-6</v>
      </c>
      <c r="BC995" s="13">
        <f t="shared" si="1220"/>
        <v>1.1078199221851246E-6</v>
      </c>
      <c r="BD995" s="13">
        <f t="shared" si="1221"/>
        <v>2.4193575475264532E-4</v>
      </c>
      <c r="BE995" s="13">
        <f t="shared" si="1222"/>
        <v>2.201489561656593E-4</v>
      </c>
      <c r="BF995" s="13">
        <f t="shared" si="1223"/>
        <v>1.001620511825143E-4</v>
      </c>
      <c r="BG995" s="13">
        <f t="shared" si="1224"/>
        <v>3.0380752716475406E-5</v>
      </c>
      <c r="BH995" s="13">
        <f t="shared" si="1225"/>
        <v>6.911226293212814E-6</v>
      </c>
      <c r="BI995" s="13">
        <f t="shared" si="1226"/>
        <v>1.2577713086112788E-6</v>
      </c>
      <c r="BJ995" s="14">
        <f t="shared" si="1227"/>
        <v>0.31078571935365068</v>
      </c>
      <c r="BK995" s="14">
        <f t="shared" si="1228"/>
        <v>0.31322157662964906</v>
      </c>
      <c r="BL995" s="14">
        <f t="shared" si="1229"/>
        <v>0.34963213935901344</v>
      </c>
      <c r="BM995" s="14">
        <f t="shared" si="1230"/>
        <v>0.30776881770539416</v>
      </c>
      <c r="BN995" s="14">
        <f t="shared" si="1231"/>
        <v>0.69208309317433037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1.3644444444444399</v>
      </c>
      <c r="F996" s="10">
        <f>VLOOKUP(B996,home!$B$2:$E$405,3,FALSE)</f>
        <v>1.22</v>
      </c>
      <c r="G996" s="10">
        <f>VLOOKUP(C996,away!$B$2:$E$405,4,FALSE)</f>
        <v>0.88</v>
      </c>
      <c r="H996" s="10">
        <f>VLOOKUP(A996,away!$A$2:$E$405,3,FALSE)</f>
        <v>1.1155555555555601</v>
      </c>
      <c r="I996" s="10">
        <f>VLOOKUP(C996,away!$B$2:$E$405,3,FALSE)</f>
        <v>0.66</v>
      </c>
      <c r="J996" s="10">
        <f>VLOOKUP(B996,home!$B$2:$E$405,4,FALSE)</f>
        <v>1.1000000000000001</v>
      </c>
      <c r="K996" s="12">
        <f t="shared" si="1176"/>
        <v>1.4648675555555506</v>
      </c>
      <c r="L996" s="12">
        <f t="shared" si="1177"/>
        <v>0.8098933333333368</v>
      </c>
      <c r="M996" s="13">
        <f t="shared" si="1178"/>
        <v>0.1028214912571771</v>
      </c>
      <c r="N996" s="13">
        <f t="shared" si="1179"/>
        <v>0.15061986655647741</v>
      </c>
      <c r="O996" s="13">
        <f t="shared" si="1180"/>
        <v>8.3274440292579688E-2</v>
      </c>
      <c r="P996" s="13">
        <f t="shared" si="1181"/>
        <v>0.12198602579164786</v>
      </c>
      <c r="Q996" s="13">
        <f t="shared" si="1182"/>
        <v>0.11031907787034517</v>
      </c>
      <c r="R996" s="13">
        <f t="shared" si="1183"/>
        <v>3.3721707015012647E-2</v>
      </c>
      <c r="S996" s="13">
        <f t="shared" si="1184"/>
        <v>3.618064255463202E-2</v>
      </c>
      <c r="T996" s="13">
        <f t="shared" si="1185"/>
        <v>8.9346685706673798E-2</v>
      </c>
      <c r="U996" s="13">
        <f t="shared" si="1186"/>
        <v>4.9397834524242033E-2</v>
      </c>
      <c r="V996" s="13">
        <f t="shared" si="1187"/>
        <v>4.7693583012055202E-3</v>
      </c>
      <c r="W996" s="13">
        <f t="shared" si="1188"/>
        <v>5.3867612643691679E-2</v>
      </c>
      <c r="X996" s="13">
        <f t="shared" si="1189"/>
        <v>4.3627020362708442E-2</v>
      </c>
      <c r="Y996" s="13">
        <f t="shared" si="1190"/>
        <v>1.766661647247765E-2</v>
      </c>
      <c r="Z996" s="13">
        <f t="shared" si="1191"/>
        <v>9.1036619000262539E-3</v>
      </c>
      <c r="AA996" s="13">
        <f t="shared" si="1192"/>
        <v>1.3335658954095657E-2</v>
      </c>
      <c r="AB996" s="13">
        <f t="shared" si="1193"/>
        <v>9.7674870669042999E-3</v>
      </c>
      <c r="AC996" s="13">
        <f t="shared" si="1194"/>
        <v>3.5364388418886102E-4</v>
      </c>
      <c r="AD996" s="13">
        <f t="shared" si="1195"/>
        <v>1.9727229514244458E-2</v>
      </c>
      <c r="AE996" s="13">
        <f t="shared" si="1196"/>
        <v>1.5976951668723226E-2</v>
      </c>
      <c r="AF996" s="13">
        <f t="shared" si="1197"/>
        <v>6.4698133217439349E-3</v>
      </c>
      <c r="AG996" s="13">
        <f t="shared" si="1198"/>
        <v>1.7466195590638747E-3</v>
      </c>
      <c r="AH996" s="13">
        <f t="shared" si="1199"/>
        <v>1.8432487704379899E-3</v>
      </c>
      <c r="AI996" s="13">
        <f t="shared" si="1200"/>
        <v>2.7001153206322719E-3</v>
      </c>
      <c r="AJ996" s="13">
        <f t="shared" si="1201"/>
        <v>1.9776556647263448E-3</v>
      </c>
      <c r="AK996" s="13">
        <f t="shared" si="1202"/>
        <v>9.6566787310608962E-4</v>
      </c>
      <c r="AL996" s="13">
        <f t="shared" si="1203"/>
        <v>1.6782332740076743E-5</v>
      </c>
      <c r="AM996" s="13">
        <f t="shared" si="1204"/>
        <v>5.7795556952829168E-3</v>
      </c>
      <c r="AN996" s="13">
        <f t="shared" si="1205"/>
        <v>4.6808236272383522E-3</v>
      </c>
      <c r="AO996" s="13">
        <f t="shared" si="1206"/>
        <v>1.8954839251047544E-3</v>
      </c>
      <c r="AP996" s="13">
        <f t="shared" si="1207"/>
        <v>5.1171326479428222E-4</v>
      </c>
      <c r="AQ996" s="13">
        <f t="shared" si="1208"/>
        <v>1.0360829043378138E-4</v>
      </c>
      <c r="AR996" s="13">
        <f t="shared" si="1209"/>
        <v>2.9856697817051974E-4</v>
      </c>
      <c r="AS996" s="13">
        <f t="shared" si="1210"/>
        <v>4.3736107948225665E-4</v>
      </c>
      <c r="AT996" s="13">
        <f t="shared" si="1211"/>
        <v>3.2033802769815517E-4</v>
      </c>
      <c r="AU996" s="13">
        <f t="shared" si="1212"/>
        <v>1.5641759452856099E-4</v>
      </c>
      <c r="AV996" s="13">
        <f t="shared" si="1213"/>
        <v>5.7282764835733055E-5</v>
      </c>
      <c r="AW996" s="13">
        <f t="shared" si="1214"/>
        <v>5.5306479042362226E-7</v>
      </c>
      <c r="AX996" s="13">
        <f t="shared" si="1215"/>
        <v>1.4110472705910419E-3</v>
      </c>
      <c r="AY996" s="13">
        <f t="shared" si="1216"/>
        <v>1.1427977774698856E-3</v>
      </c>
      <c r="AZ996" s="13">
        <f t="shared" si="1217"/>
        <v>4.627721506605072E-4</v>
      </c>
      <c r="BA996" s="13">
        <f t="shared" si="1218"/>
        <v>1.2493202655742511E-4</v>
      </c>
      <c r="BB996" s="13">
        <f t="shared" si="1219"/>
        <v>2.5295403857170488E-5</v>
      </c>
      <c r="BC996" s="13">
        <f t="shared" si="1220"/>
        <v>4.097315789579352E-6</v>
      </c>
      <c r="BD996" s="13">
        <f t="shared" si="1221"/>
        <v>4.0301234195630627E-5</v>
      </c>
      <c r="BE996" s="13">
        <f t="shared" si="1222"/>
        <v>5.9035970422025194E-5</v>
      </c>
      <c r="BF996" s="13">
        <f t="shared" si="1223"/>
        <v>4.3239938840980927E-5</v>
      </c>
      <c r="BG996" s="13">
        <f t="shared" si="1224"/>
        <v>2.1113594504119754E-5</v>
      </c>
      <c r="BH996" s="13">
        <f t="shared" si="1225"/>
        <v>7.7321548925602476E-6</v>
      </c>
      <c r="BI996" s="13">
        <f t="shared" si="1226"/>
        <v>2.2653165673283233E-6</v>
      </c>
      <c r="BJ996" s="14">
        <f t="shared" si="1227"/>
        <v>0.52550962042392901</v>
      </c>
      <c r="BK996" s="14">
        <f t="shared" si="1228"/>
        <v>0.2672707418990613</v>
      </c>
      <c r="BL996" s="14">
        <f t="shared" si="1229"/>
        <v>0.19842747013587492</v>
      </c>
      <c r="BM996" s="14">
        <f t="shared" si="1230"/>
        <v>0.39642664086297241</v>
      </c>
      <c r="BN996" s="14">
        <f t="shared" si="1231"/>
        <v>0.60274260878323993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1.3644444444444399</v>
      </c>
      <c r="F997" s="10">
        <f>VLOOKUP(B997,home!$B$2:$E$405,3,FALSE)</f>
        <v>0.98</v>
      </c>
      <c r="G997" s="10">
        <f>VLOOKUP(C997,away!$B$2:$E$405,4,FALSE)</f>
        <v>0.95</v>
      </c>
      <c r="H997" s="10">
        <f>VLOOKUP(A997,away!$A$2:$E$405,3,FALSE)</f>
        <v>1.1155555555555601</v>
      </c>
      <c r="I997" s="10">
        <f>VLOOKUP(C997,away!$B$2:$E$405,3,FALSE)</f>
        <v>0.95</v>
      </c>
      <c r="J997" s="10">
        <f>VLOOKUP(B997,home!$B$2:$E$405,4,FALSE)</f>
        <v>1.39</v>
      </c>
      <c r="K997" s="12">
        <f t="shared" si="1176"/>
        <v>1.2702977777777733</v>
      </c>
      <c r="L997" s="12">
        <f t="shared" si="1177"/>
        <v>1.4730911111111167</v>
      </c>
      <c r="M997" s="13">
        <f t="shared" si="1178"/>
        <v>6.4351895524806219E-2</v>
      </c>
      <c r="N997" s="13">
        <f t="shared" si="1179"/>
        <v>8.1746069880948777E-2</v>
      </c>
      <c r="O997" s="13">
        <f t="shared" si="1180"/>
        <v>9.479620528074327E-2</v>
      </c>
      <c r="P997" s="13">
        <f t="shared" si="1181"/>
        <v>0.12041940890989382</v>
      </c>
      <c r="Q997" s="13">
        <f t="shared" si="1182"/>
        <v>5.1920925455917914E-2</v>
      </c>
      <c r="R997" s="13">
        <f t="shared" si="1183"/>
        <v>6.982172368306383E-2</v>
      </c>
      <c r="S997" s="13">
        <f t="shared" si="1184"/>
        <v>5.6334137184111677E-2</v>
      </c>
      <c r="T997" s="13">
        <f t="shared" si="1185"/>
        <v>7.6484253769775579E-2</v>
      </c>
      <c r="U997" s="13">
        <f t="shared" si="1186"/>
        <v>8.8694380435209719E-2</v>
      </c>
      <c r="V997" s="13">
        <f t="shared" si="1187"/>
        <v>1.1712895937833668E-2</v>
      </c>
      <c r="W997" s="13">
        <f t="shared" si="1188"/>
        <v>2.1985012075605978E-2</v>
      </c>
      <c r="X997" s="13">
        <f t="shared" si="1189"/>
        <v>3.2385925866245724E-2</v>
      </c>
      <c r="Y997" s="13">
        <f t="shared" si="1190"/>
        <v>2.3853709759335092E-2</v>
      </c>
      <c r="Z997" s="13">
        <f t="shared" si="1191"/>
        <v>3.4284586839992609E-2</v>
      </c>
      <c r="AA997" s="13">
        <f t="shared" si="1192"/>
        <v>4.355163447487171E-2</v>
      </c>
      <c r="AB997" s="13">
        <f t="shared" si="1193"/>
        <v>2.7661772246009703E-2</v>
      </c>
      <c r="AC997" s="13">
        <f t="shared" si="1194"/>
        <v>1.3698702986469603E-3</v>
      </c>
      <c r="AD997" s="13">
        <f t="shared" si="1195"/>
        <v>6.9818779960149503E-3</v>
      </c>
      <c r="AE997" s="13">
        <f t="shared" si="1196"/>
        <v>1.0284942414791918E-2</v>
      </c>
      <c r="AF997" s="13">
        <f t="shared" si="1197"/>
        <v>7.5753286247598412E-3</v>
      </c>
      <c r="AG997" s="13">
        <f t="shared" si="1198"/>
        <v>3.719716420293106E-3</v>
      </c>
      <c r="AH997" s="13">
        <f t="shared" si="1199"/>
        <v>1.2626080030527578E-2</v>
      </c>
      <c r="AI997" s="13">
        <f t="shared" si="1200"/>
        <v>1.6038881404823506E-2</v>
      </c>
      <c r="AJ997" s="13">
        <f t="shared" si="1201"/>
        <v>1.0187077703294278E-2</v>
      </c>
      <c r="AK997" s="13">
        <f t="shared" si="1202"/>
        <v>4.3135407228480742E-3</v>
      </c>
      <c r="AL997" s="13">
        <f t="shared" si="1203"/>
        <v>1.0253557897619244E-4</v>
      </c>
      <c r="AM997" s="13">
        <f t="shared" si="1204"/>
        <v>1.7738128206106626E-3</v>
      </c>
      <c r="AN997" s="13">
        <f t="shared" si="1205"/>
        <v>2.6129878988165045E-3</v>
      </c>
      <c r="AO997" s="13">
        <f t="shared" si="1206"/>
        <v>1.9245846235937539E-3</v>
      </c>
      <c r="AP997" s="13">
        <f t="shared" si="1207"/>
        <v>9.4502950053236404E-4</v>
      </c>
      <c r="AQ997" s="13">
        <f t="shared" si="1208"/>
        <v>3.4802863924300121E-4</v>
      </c>
      <c r="AR997" s="13">
        <f t="shared" si="1209"/>
        <v>3.7198732522295474E-3</v>
      </c>
      <c r="AS997" s="13">
        <f t="shared" si="1210"/>
        <v>4.7253467259221731E-3</v>
      </c>
      <c r="AT997" s="13">
        <f t="shared" si="1211"/>
        <v>3.0012987225842076E-3</v>
      </c>
      <c r="AU997" s="13">
        <f t="shared" si="1212"/>
        <v>1.2708476992486625E-3</v>
      </c>
      <c r="AV997" s="13">
        <f t="shared" si="1213"/>
        <v>4.0358875206239324E-4</v>
      </c>
      <c r="AW997" s="13">
        <f t="shared" si="1214"/>
        <v>5.3297548631506902E-6</v>
      </c>
      <c r="AX997" s="13">
        <f t="shared" si="1215"/>
        <v>3.755450807025754E-4</v>
      </c>
      <c r="AY997" s="13">
        <f t="shared" si="1216"/>
        <v>5.532121202044707E-4</v>
      </c>
      <c r="AZ997" s="13">
        <f t="shared" si="1217"/>
        <v>4.0746592841607034E-4</v>
      </c>
      <c r="BA997" s="13">
        <f t="shared" si="1218"/>
        <v>2.000781457434505E-4</v>
      </c>
      <c r="BB997" s="13">
        <f t="shared" si="1219"/>
        <v>7.3683334505567918E-5</v>
      </c>
      <c r="BC997" s="13">
        <f t="shared" si="1220"/>
        <v>2.1708453019435807E-5</v>
      </c>
      <c r="BD997" s="13">
        <f t="shared" si="1221"/>
        <v>9.1328537038655715E-4</v>
      </c>
      <c r="BE997" s="13">
        <f t="shared" si="1222"/>
        <v>1.1601443764789944E-3</v>
      </c>
      <c r="BF997" s="13">
        <f t="shared" si="1223"/>
        <v>7.368644116713236E-4</v>
      </c>
      <c r="BG997" s="13">
        <f t="shared" si="1224"/>
        <v>3.1201240822320282E-4</v>
      </c>
      <c r="BH997" s="13">
        <f t="shared" si="1225"/>
        <v>9.9087167201256552E-5</v>
      </c>
      <c r="BI997" s="13">
        <f t="shared" si="1226"/>
        <v>2.5174041660410141E-5</v>
      </c>
      <c r="BJ997" s="14">
        <f t="shared" si="1227"/>
        <v>0.32617389880907677</v>
      </c>
      <c r="BK997" s="14">
        <f t="shared" si="1228"/>
        <v>0.25484395555447298</v>
      </c>
      <c r="BL997" s="14">
        <f t="shared" si="1229"/>
        <v>0.38405881890906035</v>
      </c>
      <c r="BM997" s="14">
        <f t="shared" si="1230"/>
        <v>0.51575714901188763</v>
      </c>
      <c r="BN997" s="14">
        <f t="shared" si="1231"/>
        <v>0.48305622873537385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1.3644444444444399</v>
      </c>
      <c r="F998" s="10">
        <f>VLOOKUP(B998,home!$B$2:$E$405,3,FALSE)</f>
        <v>0.44</v>
      </c>
      <c r="G998" s="10">
        <f>VLOOKUP(C998,away!$B$2:$E$405,4,FALSE)</f>
        <v>1.63</v>
      </c>
      <c r="H998" s="10">
        <f>VLOOKUP(A998,away!$A$2:$E$405,3,FALSE)</f>
        <v>1.1155555555555601</v>
      </c>
      <c r="I998" s="10">
        <f>VLOOKUP(C998,away!$B$2:$E$405,3,FALSE)</f>
        <v>0.56999999999999995</v>
      </c>
      <c r="J998" s="10">
        <f>VLOOKUP(B998,home!$B$2:$E$405,4,FALSE)</f>
        <v>0.81</v>
      </c>
      <c r="K998" s="12">
        <f t="shared" si="1176"/>
        <v>0.97857955555555221</v>
      </c>
      <c r="L998" s="12">
        <f t="shared" si="1177"/>
        <v>0.51505200000000206</v>
      </c>
      <c r="M998" s="13">
        <f t="shared" si="1178"/>
        <v>0.22455568655213876</v>
      </c>
      <c r="N998" s="13">
        <f t="shared" si="1179"/>
        <v>0.21974560394366385</v>
      </c>
      <c r="O998" s="13">
        <f t="shared" si="1180"/>
        <v>0.11565785547005264</v>
      </c>
      <c r="P998" s="13">
        <f t="shared" si="1181"/>
        <v>0.11318041280239241</v>
      </c>
      <c r="Q998" s="13">
        <f t="shared" si="1182"/>
        <v>0.10751927772123845</v>
      </c>
      <c r="R998" s="13">
        <f t="shared" si="1183"/>
        <v>2.9784904887780891E-2</v>
      </c>
      <c r="S998" s="13">
        <f t="shared" si="1184"/>
        <v>1.4261279728431286E-2</v>
      </c>
      <c r="T998" s="13">
        <f t="shared" si="1185"/>
        <v>5.5378019028879538E-2</v>
      </c>
      <c r="U998" s="13">
        <f t="shared" si="1186"/>
        <v>2.9146898987349019E-2</v>
      </c>
      <c r="V998" s="13">
        <f t="shared" si="1187"/>
        <v>7.9866233802865271E-4</v>
      </c>
      <c r="W998" s="13">
        <f t="shared" si="1188"/>
        <v>3.5072055668701176E-2</v>
      </c>
      <c r="X998" s="13">
        <f t="shared" si="1189"/>
        <v>1.8063932416275953E-2</v>
      </c>
      <c r="Y998" s="13">
        <f t="shared" si="1190"/>
        <v>4.651932259433899E-3</v>
      </c>
      <c r="Z998" s="13">
        <f t="shared" si="1191"/>
        <v>5.1135916107537954E-3</v>
      </c>
      <c r="AA998" s="13">
        <f t="shared" si="1192"/>
        <v>5.0040562057440492E-3</v>
      </c>
      <c r="AB998" s="13">
        <f t="shared" si="1193"/>
        <v>2.4484335488960071E-3</v>
      </c>
      <c r="AC998" s="13">
        <f t="shared" si="1194"/>
        <v>2.5158829891961662E-5</v>
      </c>
      <c r="AD998" s="13">
        <f t="shared" si="1195"/>
        <v>8.580199162174295E-3</v>
      </c>
      <c r="AE998" s="13">
        <f t="shared" si="1196"/>
        <v>4.4192487388762134E-3</v>
      </c>
      <c r="AF998" s="13">
        <f t="shared" si="1197"/>
        <v>1.1380714507278401E-3</v>
      </c>
      <c r="AG998" s="13">
        <f t="shared" si="1198"/>
        <v>1.9538865894675928E-4</v>
      </c>
      <c r="AH998" s="13">
        <f t="shared" si="1199"/>
        <v>6.5844139657549343E-4</v>
      </c>
      <c r="AI998" s="13">
        <f t="shared" si="1200"/>
        <v>6.4433728922022354E-4</v>
      </c>
      <c r="AJ998" s="13">
        <f t="shared" si="1201"/>
        <v>3.1526764905649772E-4</v>
      </c>
      <c r="AK998" s="13">
        <f t="shared" si="1202"/>
        <v>1.028381586315838E-4</v>
      </c>
      <c r="AL998" s="13">
        <f t="shared" si="1203"/>
        <v>5.0722149085033216E-7</v>
      </c>
      <c r="AM998" s="13">
        <f t="shared" si="1204"/>
        <v>1.6792814965397292E-3</v>
      </c>
      <c r="AN998" s="13">
        <f t="shared" si="1205"/>
        <v>8.649172933557841E-4</v>
      </c>
      <c r="AO998" s="13">
        <f t="shared" si="1206"/>
        <v>2.227386908887425E-4</v>
      </c>
      <c r="AP998" s="13">
        <f t="shared" si="1207"/>
        <v>3.8240669406543028E-5</v>
      </c>
      <c r="AQ998" s="13">
        <f t="shared" si="1208"/>
        <v>4.9239833147947185E-6</v>
      </c>
      <c r="AR998" s="13">
        <f t="shared" si="1209"/>
        <v>6.782631163780051E-5</v>
      </c>
      <c r="AS998" s="13">
        <f t="shared" si="1210"/>
        <v>6.6373441897491211E-5</v>
      </c>
      <c r="AT998" s="13">
        <f t="shared" si="1211"/>
        <v>3.2475846636369603E-5</v>
      </c>
      <c r="AU998" s="13">
        <f t="shared" si="1212"/>
        <v>1.0593399855902947E-5</v>
      </c>
      <c r="AV998" s="13">
        <f t="shared" si="1213"/>
        <v>2.5916211307029392E-6</v>
      </c>
      <c r="AW998" s="13">
        <f t="shared" si="1214"/>
        <v>7.1013736055765723E-9</v>
      </c>
      <c r="AX998" s="13">
        <f t="shared" si="1215"/>
        <v>2.7388509008941837E-4</v>
      </c>
      <c r="AY998" s="13">
        <f t="shared" si="1216"/>
        <v>1.4106506342073568E-4</v>
      </c>
      <c r="AZ998" s="13">
        <f t="shared" si="1217"/>
        <v>3.6327921522488518E-5</v>
      </c>
      <c r="BA998" s="13">
        <f t="shared" si="1218"/>
        <v>6.2369228786669433E-6</v>
      </c>
      <c r="BB998" s="13">
        <f t="shared" si="1219"/>
        <v>8.0308490062579477E-7</v>
      </c>
      <c r="BC998" s="13">
        <f t="shared" si="1220"/>
        <v>8.2726096847423734E-8</v>
      </c>
      <c r="BD998" s="13">
        <f t="shared" si="1221"/>
        <v>5.8223462436120909E-6</v>
      </c>
      <c r="BE998" s="13">
        <f t="shared" si="1222"/>
        <v>5.6976289993644589E-6</v>
      </c>
      <c r="BF998" s="13">
        <f t="shared" si="1223"/>
        <v>2.7877916269592484E-6</v>
      </c>
      <c r="BG998" s="13">
        <f t="shared" si="1224"/>
        <v>9.0935863043042391E-7</v>
      </c>
      <c r="BH998" s="13">
        <f t="shared" si="1225"/>
        <v>2.2246994110180243E-7</v>
      </c>
      <c r="BI998" s="13">
        <f t="shared" si="1226"/>
        <v>4.3540907217574355E-8</v>
      </c>
      <c r="BJ998" s="14">
        <f t="shared" si="1227"/>
        <v>0.45803223199133236</v>
      </c>
      <c r="BK998" s="14">
        <f t="shared" si="1228"/>
        <v>0.35296277253579467</v>
      </c>
      <c r="BL998" s="14">
        <f t="shared" si="1229"/>
        <v>0.18395837735081336</v>
      </c>
      <c r="BM998" s="14">
        <f t="shared" si="1230"/>
        <v>0.18948217414938001</v>
      </c>
      <c r="BN998" s="14">
        <f t="shared" si="1231"/>
        <v>0.81044374137726705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1.3644444444444399</v>
      </c>
      <c r="F999" s="10">
        <f>VLOOKUP(B999,home!$B$2:$E$405,3,FALSE)</f>
        <v>0.73</v>
      </c>
      <c r="G999" s="10">
        <f>VLOOKUP(C999,away!$B$2:$E$405,4,FALSE)</f>
        <v>1.1000000000000001</v>
      </c>
      <c r="H999" s="10">
        <f>VLOOKUP(A999,away!$A$2:$E$405,3,FALSE)</f>
        <v>1.1155555555555601</v>
      </c>
      <c r="I999" s="10">
        <f>VLOOKUP(C999,away!$B$2:$E$405,3,FALSE)</f>
        <v>0.73</v>
      </c>
      <c r="J999" s="10">
        <f>VLOOKUP(B999,home!$B$2:$E$405,4,FALSE)</f>
        <v>1.08</v>
      </c>
      <c r="K999" s="12">
        <f t="shared" ref="K999:K1005" si="1232">E999*F999*G999</f>
        <v>1.0956488888888853</v>
      </c>
      <c r="L999" s="12">
        <f t="shared" ref="L999:L1005" si="1233">H999*I999*J999</f>
        <v>0.87950400000000362</v>
      </c>
      <c r="M999" s="13">
        <f t="shared" ref="M999:M1005" si="1234">_xlfn.POISSON.DIST(0,K999,FALSE) * _xlfn.POISSON.DIST(0,L999,FALSE)</f>
        <v>0.13874009880179672</v>
      </c>
      <c r="N999" s="13">
        <f t="shared" ref="N999:N1005" si="1235">_xlfn.POISSON.DIST(1,K999,FALSE) * _xlfn.POISSON.DIST(0,L999,FALSE)</f>
        <v>0.15201043509652273</v>
      </c>
      <c r="O999" s="13">
        <f t="shared" ref="O999:O1005" si="1236">_xlfn.POISSON.DIST(0,K999,FALSE) * _xlfn.POISSON.DIST(1,L999,FALSE)</f>
        <v>0.12202247185657591</v>
      </c>
      <c r="P999" s="13">
        <f t="shared" ref="P999:P1005" si="1237">_xlfn.POISSON.DIST(1,K999,FALSE) * _xlfn.POISSON.DIST(1,L999,FALSE)</f>
        <v>0.13369378570913268</v>
      </c>
      <c r="Q999" s="13">
        <f t="shared" ref="Q999:Q1005" si="1238">_xlfn.POISSON.DIST(2,K999,FALSE) * _xlfn.POISSON.DIST(0,L999,FALSE)</f>
        <v>8.3275032156510567E-2</v>
      </c>
      <c r="R999" s="13">
        <f t="shared" ref="R999:R1005" si="1239">_xlfn.POISSON.DIST(0,K999,FALSE) * _xlfn.POISSON.DIST(2,L999,FALSE)</f>
        <v>5.3659626043873185E-2</v>
      </c>
      <c r="S999" s="13">
        <f t="shared" ref="S999:S1005" si="1240">_xlfn.POISSON.DIST(2,K999,FALSE) * _xlfn.POISSON.DIST(2,L999,FALSE)</f>
        <v>3.2207754808460637E-2</v>
      </c>
      <c r="T999" s="13">
        <f t="shared" ref="T999:T1005" si="1241">_xlfn.POISSON.DIST(2,K999,FALSE) * _xlfn.POISSON.DIST(1,L999,FALSE)</f>
        <v>7.3240723881779962E-2</v>
      </c>
      <c r="U999" s="13">
        <f t="shared" ref="U999:U1005" si="1242">_xlfn.POISSON.DIST(1,K999,FALSE) * _xlfn.POISSON.DIST(2,L999,FALSE)</f>
        <v>5.8792109653162755E-2</v>
      </c>
      <c r="V999" s="13">
        <f t="shared" ref="V999:V1005" si="1243">_xlfn.POISSON.DIST(3,K999,FALSE) * _xlfn.POISSON.DIST(3,L999,FALSE)</f>
        <v>3.4484756483705056E-3</v>
      </c>
      <c r="W999" s="13">
        <f t="shared" ref="W999:W1005" si="1244">_xlfn.POISSON.DIST(3,K999,FALSE) * _xlfn.POISSON.DIST(0,L999,FALSE)</f>
        <v>3.0413398818155673E-2</v>
      </c>
      <c r="X999" s="13">
        <f t="shared" ref="X999:X1005" si="1245">_xlfn.POISSON.DIST(3,K999,FALSE) * _xlfn.POISSON.DIST(1,L999,FALSE)</f>
        <v>2.6748705914163295E-2</v>
      </c>
      <c r="Y999" s="13">
        <f t="shared" ref="Y999:Y1005" si="1246">_xlfn.POISSON.DIST(3,K999,FALSE) * _xlfn.POISSON.DIST(2,L999,FALSE)</f>
        <v>1.1762796923165184E-2</v>
      </c>
      <c r="Z999" s="13">
        <f t="shared" ref="Z999:Z1005" si="1247">_xlfn.POISSON.DIST(0,K999,FALSE) * _xlfn.POISSON.DIST(3,L999,FALSE)</f>
        <v>1.5731285248030281E-2</v>
      </c>
      <c r="AA999" s="13">
        <f t="shared" ref="AA999:AA1005" si="1248">_xlfn.POISSON.DIST(1,K999,FALSE) * _xlfn.POISSON.DIST(3,L999,FALSE)</f>
        <v>1.7235965202798492E-2</v>
      </c>
      <c r="AB999" s="13">
        <f t="shared" ref="AB999:AB1005" si="1249">_xlfn.POISSON.DIST(2,K999,FALSE) * _xlfn.POISSON.DIST(3,L999,FALSE)</f>
        <v>9.4422830616868285E-3</v>
      </c>
      <c r="AC999" s="13">
        <f t="shared" ref="AC999:AC1005" si="1250">_xlfn.POISSON.DIST(4,K999,FALSE) * _xlfn.POISSON.DIST(4,L999,FALSE)</f>
        <v>2.0769039031347711E-4</v>
      </c>
      <c r="AD999" s="13">
        <f t="shared" ref="AD999:AD1005" si="1251">_xlfn.POISSON.DIST(4,K999,FALSE) * _xlfn.POISSON.DIST(0,L999,FALSE)</f>
        <v>8.3306016556116986E-3</v>
      </c>
      <c r="AE999" s="13">
        <f t="shared" ref="AE999:AE1005" si="1252">_xlfn.POISSON.DIST(4,K999,FALSE) * _xlfn.POISSON.DIST(1,L999,FALSE)</f>
        <v>7.3267974785171412E-3</v>
      </c>
      <c r="AF999" s="13">
        <f t="shared" ref="AF999:AF1005" si="1253">_xlfn.POISSON.DIST(4,K999,FALSE) * _xlfn.POISSON.DIST(2,L999,FALSE)</f>
        <v>3.2219738447728831E-3</v>
      </c>
      <c r="AG999" s="13">
        <f t="shared" ref="AG999:AG1005" si="1254">_xlfn.POISSON.DIST(4,K999,FALSE) * _xlfn.POISSON.DIST(3,L999,FALSE)</f>
        <v>9.445796281243806E-4</v>
      </c>
      <c r="AH999" s="13">
        <f t="shared" ref="AH999:AH1005" si="1255">_xlfn.POISSON.DIST(0,K999,FALSE) * _xlfn.POISSON.DIST(4,L999,FALSE)</f>
        <v>3.4589320751959194E-3</v>
      </c>
      <c r="AI999" s="13">
        <f t="shared" ref="AI999:AI1005" si="1256">_xlfn.POISSON.DIST(1,K999,FALSE) * _xlfn.POISSON.DIST(4,L999,FALSE)</f>
        <v>3.7897750849305357E-3</v>
      </c>
      <c r="AJ999" s="13">
        <f t="shared" ref="AJ999:AJ1005" si="1257">_xlfn.POISSON.DIST(2,K999,FALSE) * _xlfn.POISSON.DIST(4,L999,FALSE)</f>
        <v>2.0761314304714607E-3</v>
      </c>
      <c r="AK999" s="13">
        <f t="shared" ref="AK999:AK1005" si="1258">_xlfn.POISSON.DIST(3,K999,FALSE) * _xlfn.POISSON.DIST(4,L999,FALSE)</f>
        <v>7.5823703166111615E-4</v>
      </c>
      <c r="AL999" s="13">
        <f t="shared" ref="AL999:AL1005" si="1259">_xlfn.POISSON.DIST(5,K999,FALSE) * _xlfn.POISSON.DIST(5,L999,FALSE)</f>
        <v>8.0054475313827769E-6</v>
      </c>
      <c r="AM999" s="13">
        <f t="shared" ref="AM999:AM1005" si="1260">_xlfn.POISSON.DIST(5,K999,FALSE) * _xlfn.POISSON.DIST(0,L999,FALSE)</f>
        <v>1.8254828895493738E-3</v>
      </c>
      <c r="AN999" s="13">
        <f t="shared" ref="AN999:AN1005" si="1261">_xlfn.POISSON.DIST(5,K999,FALSE) * _xlfn.POISSON.DIST(1,L999,FALSE)</f>
        <v>1.6055195032902388E-3</v>
      </c>
      <c r="AO999" s="13">
        <f t="shared" ref="AO999:AO1005" si="1262">_xlfn.POISSON.DIST(5,K999,FALSE) * _xlfn.POISSON.DIST(2,L999,FALSE)</f>
        <v>7.0603041261089203E-4</v>
      </c>
      <c r="AP999" s="13">
        <f t="shared" ref="AP999:AP1005" si="1263">_xlfn.POISSON.DIST(5,K999,FALSE) * _xlfn.POISSON.DIST(3,L999,FALSE)</f>
        <v>2.0698552400431089E-4</v>
      </c>
      <c r="AQ999" s="13">
        <f t="shared" ref="AQ999:AQ1005" si="1264">_xlfn.POISSON.DIST(5,K999,FALSE) * _xlfn.POISSON.DIST(4,L999,FALSE)</f>
        <v>4.5511149075972031E-5</v>
      </c>
      <c r="AR999" s="13">
        <f t="shared" ref="AR999:AR1005" si="1265">_xlfn.POISSON.DIST(0,K999,FALSE) * _xlfn.POISSON.DIST(5,L999,FALSE)</f>
        <v>6.0842891917262511E-4</v>
      </c>
      <c r="AS999" s="13">
        <f t="shared" ref="AS999:AS1005" si="1266">_xlfn.POISSON.DIST(1,K999,FALSE) * _xlfn.POISSON.DIST(5,L999,FALSE)</f>
        <v>6.6662446925935218E-4</v>
      </c>
      <c r="AT999" s="13">
        <f t="shared" ref="AT999:AT1005" si="1267">_xlfn.POISSON.DIST(2,K999,FALSE) * _xlfn.POISSON.DIST(5,L999,FALSE)</f>
        <v>3.65193179525076E-4</v>
      </c>
      <c r="AU999" s="13">
        <f t="shared" ref="AU999:AU1005" si="1268">_xlfn.POISSON.DIST(3,K999,FALSE) * _xlfn.POISSON.DIST(5,L999,FALSE)</f>
        <v>1.3337450045881625E-4</v>
      </c>
      <c r="AV999" s="13">
        <f t="shared" ref="AV999:AV1005" si="1269">_xlfn.POISSON.DIST(4,K999,FALSE) * _xlfn.POISSON.DIST(5,L999,FALSE)</f>
        <v>3.6532905808453033E-5</v>
      </c>
      <c r="AW999" s="13">
        <f t="shared" ref="AW999:AW1005" si="1270">_xlfn.POISSON.DIST(6,K999,FALSE) * _xlfn.POISSON.DIST(6,L999,FALSE)</f>
        <v>2.1428527873533502E-7</v>
      </c>
      <c r="AX999" s="13">
        <f t="shared" ref="AX999:AX1005" si="1271">_xlfn.POISSON.DIST(6,K999,FALSE) * _xlfn.POISSON.DIST(0,L999,FALSE)</f>
        <v>3.3334804993674042E-4</v>
      </c>
      <c r="AY999" s="13">
        <f t="shared" ref="AY999:AY1005" si="1272">_xlfn.POISSON.DIST(6,K999,FALSE) * _xlfn.POISSON.DIST(1,L999,FALSE)</f>
        <v>2.931809433115641E-4</v>
      </c>
      <c r="AZ999" s="13">
        <f t="shared" ref="AZ999:AZ1005" si="1273">_xlfn.POISSON.DIST(6,K999,FALSE) * _xlfn.POISSON.DIST(2,L999,FALSE)</f>
        <v>1.2892690618314747E-4</v>
      </c>
      <c r="BA999" s="13">
        <f t="shared" ref="BA999:BA1005" si="1274">_xlfn.POISSON.DIST(6,K999,FALSE) * _xlfn.POISSON.DIST(3,L999,FALSE)</f>
        <v>3.7797243231901137E-5</v>
      </c>
      <c r="BB999" s="13">
        <f t="shared" ref="BB999:BB1005" si="1275">_xlfn.POISSON.DIST(6,K999,FALSE) * _xlfn.POISSON.DIST(4,L999,FALSE)</f>
        <v>8.3107066528575267E-6</v>
      </c>
      <c r="BC999" s="13">
        <f t="shared" ref="BC999:BC1005" si="1276">_xlfn.POISSON.DIST(6,K999,FALSE) * _xlfn.POISSON.DIST(5,L999,FALSE)</f>
        <v>1.4618599488029677E-6</v>
      </c>
      <c r="BD999" s="13">
        <f t="shared" ref="BD999:BD1005" si="1277">_xlfn.POISSON.DIST(0,K999,FALSE) * _xlfn.POISSON.DIST(6,L999,FALSE)</f>
        <v>8.9185944688000414E-5</v>
      </c>
      <c r="BE999" s="13">
        <f t="shared" ref="BE999:BE1005" si="1278">_xlfn.POISSON.DIST(1,K999,FALSE) * _xlfn.POISSON.DIST(6,L999,FALSE)</f>
        <v>9.7716481201913234E-5</v>
      </c>
      <c r="BF999" s="13">
        <f t="shared" ref="BF999:BF1005" si="1279">_xlfn.POISSON.DIST(2,K999,FALSE) * _xlfn.POISSON.DIST(6,L999,FALSE)</f>
        <v>5.3531477027503937E-5</v>
      </c>
      <c r="BG999" s="13">
        <f t="shared" ref="BG999:BG1005" si="1280">_xlfn.POISSON.DIST(3,K999,FALSE) * _xlfn.POISSON.DIST(6,L999,FALSE)</f>
        <v>1.9550567775255194E-5</v>
      </c>
      <c r="BH999" s="13">
        <f t="shared" ref="BH999:BH1005" si="1281">_xlfn.POISSON.DIST(4,K999,FALSE) * _xlfn.POISSON.DIST(6,L999,FALSE)</f>
        <v>5.3551394650262996E-6</v>
      </c>
      <c r="BI999" s="13">
        <f t="shared" ref="BI999:BI1005" si="1282">_xlfn.POISSON.DIST(5,K999,FALSE) * _xlfn.POISSON.DIST(6,L999,FALSE)</f>
        <v>1.1734705209402174E-6</v>
      </c>
      <c r="BJ999" s="14">
        <f t="shared" ref="BJ999:BJ1005" si="1283">SUM(N999,Q999,T999,W999,X999,Y999,AD999,AE999,AF999,AG999,AM999,AN999,AO999,AP999,AQ999,AX999,AY999,AZ999,BA999,BB999,BC999)</f>
        <v>0.40246760058511943</v>
      </c>
      <c r="BK999" s="14">
        <f t="shared" ref="BK999:BK1005" si="1284">SUM(M999,P999,S999,V999,AC999,AL999,AY999)</f>
        <v>0.30859899174891697</v>
      </c>
      <c r="BL999" s="14">
        <f t="shared" ref="BL999:BL1005" si="1285">SUM(O999,R999,U999,AA999,AB999,AH999,AI999,AJ999,AK999,AR999,AS999,AT999,AU999,AV999,BD999,BE999,BF999,BG999,BH999,BI999)</f>
        <v>0.27331219849525923</v>
      </c>
      <c r="BM999" s="14">
        <f t="shared" ref="BM999:BM1005" si="1286">SUM(S999:BI999)</f>
        <v>0.31641565975488123</v>
      </c>
      <c r="BN999" s="14">
        <f t="shared" ref="BN999:BN1005" si="1287">SUM(M999:R999)</f>
        <v>0.68340144966441185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1.3644444444444399</v>
      </c>
      <c r="F1000" s="10">
        <f>VLOOKUP(B1000,home!$B$2:$E$405,3,FALSE)</f>
        <v>1.3</v>
      </c>
      <c r="G1000" s="10">
        <f>VLOOKUP(C1000,away!$B$2:$E$405,4,FALSE)</f>
        <v>0.95</v>
      </c>
      <c r="H1000" s="10">
        <f>VLOOKUP(A1000,away!$A$2:$E$405,3,FALSE)</f>
        <v>1.1155555555555601</v>
      </c>
      <c r="I1000" s="10">
        <f>VLOOKUP(C1000,away!$B$2:$E$405,3,FALSE)</f>
        <v>0.88</v>
      </c>
      <c r="J1000" s="10">
        <f>VLOOKUP(B1000,home!$B$2:$E$405,4,FALSE)</f>
        <v>0.8</v>
      </c>
      <c r="K1000" s="12">
        <f t="shared" si="1232"/>
        <v>1.6850888888888833</v>
      </c>
      <c r="L1000" s="12">
        <f t="shared" si="1233"/>
        <v>0.78535111111111433</v>
      </c>
      <c r="M1000" s="13">
        <f t="shared" si="1234"/>
        <v>8.4547649850217815E-2</v>
      </c>
      <c r="N1000" s="13">
        <f t="shared" si="1235"/>
        <v>0.14247030534426991</v>
      </c>
      <c r="O1000" s="13">
        <f t="shared" si="1236"/>
        <v>6.6399590751702001E-2</v>
      </c>
      <c r="P1000" s="13">
        <f t="shared" si="1237"/>
        <v>0.1118892126024621</v>
      </c>
      <c r="Q1000" s="13">
        <f t="shared" si="1238"/>
        <v>0.12003756426611789</v>
      </c>
      <c r="R1000" s="13">
        <f t="shared" si="1239"/>
        <v>2.6073496187086216E-2</v>
      </c>
      <c r="S1000" s="13">
        <f t="shared" si="1240"/>
        <v>3.70181664392139E-2</v>
      </c>
      <c r="T1000" s="13">
        <f t="shared" si="1241"/>
        <v>9.4271634471467483E-2</v>
      </c>
      <c r="U1000" s="13">
        <f t="shared" si="1242"/>
        <v>4.3936158719345642E-2</v>
      </c>
      <c r="V1000" s="13">
        <f t="shared" si="1243"/>
        <v>5.4432599082138381E-3</v>
      </c>
      <c r="W1000" s="13">
        <f t="shared" si="1244"/>
        <v>6.7424655264706826E-2</v>
      </c>
      <c r="X1000" s="13">
        <f t="shared" si="1245"/>
        <v>5.2952027928421345E-2</v>
      </c>
      <c r="Y1000" s="13">
        <f t="shared" si="1246"/>
        <v>2.0792966984586228E-2</v>
      </c>
      <c r="Z1000" s="13">
        <f t="shared" si="1247"/>
        <v>6.8256164003598551E-3</v>
      </c>
      <c r="AA1000" s="13">
        <f t="shared" si="1248"/>
        <v>1.1501770356064128E-2</v>
      </c>
      <c r="AB1000" s="13">
        <f t="shared" si="1249"/>
        <v>9.6907527147776021E-3</v>
      </c>
      <c r="AC1000" s="13">
        <f t="shared" si="1250"/>
        <v>4.5022101900493261E-4</v>
      </c>
      <c r="AD1000" s="13">
        <f t="shared" si="1251"/>
        <v>2.8404134355930224E-2</v>
      </c>
      <c r="AE1000" s="13">
        <f t="shared" si="1252"/>
        <v>2.2307218476579179E-2</v>
      </c>
      <c r="AF1000" s="13">
        <f t="shared" si="1253"/>
        <v>8.7594994081899163E-3</v>
      </c>
      <c r="AG1000" s="13">
        <f t="shared" si="1254"/>
        <v>2.2930941976663671E-3</v>
      </c>
      <c r="AH1000" s="13">
        <f t="shared" si="1255"/>
        <v>1.340126356010214E-3</v>
      </c>
      <c r="AI1000" s="13">
        <f t="shared" si="1256"/>
        <v>2.2582320322199595E-3</v>
      </c>
      <c r="AJ1000" s="13">
        <f t="shared" si="1257"/>
        <v>1.9026608530134091E-3</v>
      </c>
      <c r="AK1000" s="13">
        <f t="shared" si="1258"/>
        <v>1.0687175542455798E-3</v>
      </c>
      <c r="AL1000" s="13">
        <f t="shared" si="1259"/>
        <v>2.3832655503864467E-5</v>
      </c>
      <c r="AM1000" s="13">
        <f t="shared" si="1260"/>
        <v>9.5726982403369926E-3</v>
      </c>
      <c r="AN1000" s="13">
        <f t="shared" si="1261"/>
        <v>7.5179291993800667E-3</v>
      </c>
      <c r="AO1000" s="13">
        <f t="shared" si="1262"/>
        <v>2.9521070249939121E-3</v>
      </c>
      <c r="AP1000" s="13">
        <f t="shared" si="1263"/>
        <v>7.7281351073263187E-4</v>
      </c>
      <c r="AQ1000" s="13">
        <f t="shared" si="1264"/>
        <v>1.5173248733388835E-4</v>
      </c>
      <c r="AR1000" s="13">
        <f t="shared" si="1265"/>
        <v>2.1049394454438213E-4</v>
      </c>
      <c r="AS1000" s="13">
        <f t="shared" si="1266"/>
        <v>3.5470100713013108E-4</v>
      </c>
      <c r="AT1000" s="13">
        <f t="shared" si="1267"/>
        <v>2.9885136299634033E-4</v>
      </c>
      <c r="AU1000" s="13">
        <f t="shared" si="1268"/>
        <v>1.678637037381438E-4</v>
      </c>
      <c r="AV1000" s="13">
        <f t="shared" si="1269"/>
        <v>7.0716315504220397E-5</v>
      </c>
      <c r="AW1000" s="13">
        <f t="shared" si="1270"/>
        <v>8.7610591426426901E-7</v>
      </c>
      <c r="AX1000" s="13">
        <f t="shared" si="1271"/>
        <v>2.6884745735796761E-3</v>
      </c>
      <c r="AY1000" s="13">
        <f t="shared" si="1272"/>
        <v>2.111396493554778E-3</v>
      </c>
      <c r="AZ1000" s="13">
        <f t="shared" si="1273"/>
        <v>8.2909379110467768E-4</v>
      </c>
      <c r="BA1000" s="13">
        <f t="shared" si="1274"/>
        <v>2.170432433531283E-4</v>
      </c>
      <c r="BB1000" s="13">
        <f t="shared" si="1275"/>
        <v>4.2613788081634815E-5</v>
      </c>
      <c r="BC1000" s="13">
        <f t="shared" si="1276"/>
        <v>6.693357163713094E-6</v>
      </c>
      <c r="BD1000" s="13">
        <f t="shared" si="1277"/>
        <v>2.755194220501529E-5</v>
      </c>
      <c r="BE1000" s="13">
        <f t="shared" si="1278"/>
        <v>4.6427471676979946E-5</v>
      </c>
      <c r="BF1000" s="13">
        <f t="shared" si="1279"/>
        <v>3.9117208331041131E-5</v>
      </c>
      <c r="BG1000" s="13">
        <f t="shared" si="1280"/>
        <v>2.1971991040996348E-5</v>
      </c>
      <c r="BH1000" s="13">
        <f t="shared" si="1281"/>
        <v>9.2561894924872659E-6</v>
      </c>
      <c r="BI1000" s="13">
        <f t="shared" si="1282"/>
        <v>3.1195004134480614E-6</v>
      </c>
      <c r="BJ1000" s="14">
        <f t="shared" si="1283"/>
        <v>0.58657569640755047</v>
      </c>
      <c r="BK1000" s="14">
        <f t="shared" si="1284"/>
        <v>0.24148373896817124</v>
      </c>
      <c r="BL1000" s="14">
        <f t="shared" si="1285"/>
        <v>0.16542157616153802</v>
      </c>
      <c r="BM1000" s="14">
        <f t="shared" si="1286"/>
        <v>0.44677828854812307</v>
      </c>
      <c r="BN1000" s="14">
        <f t="shared" si="1287"/>
        <v>0.55141781900185594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1.3644444444444399</v>
      </c>
      <c r="F1001" s="10">
        <f>VLOOKUP(B1001,home!$B$2:$E$405,3,FALSE)</f>
        <v>1.03</v>
      </c>
      <c r="G1001" s="10">
        <f>VLOOKUP(C1001,away!$B$2:$E$405,4,FALSE)</f>
        <v>0.98</v>
      </c>
      <c r="H1001" s="10">
        <f>VLOOKUP(A1001,away!$A$2:$E$405,3,FALSE)</f>
        <v>1.1155555555555601</v>
      </c>
      <c r="I1001" s="10">
        <f>VLOOKUP(C1001,away!$B$2:$E$405,3,FALSE)</f>
        <v>1.06</v>
      </c>
      <c r="J1001" s="10">
        <f>VLOOKUP(B1001,home!$B$2:$E$405,4,FALSE)</f>
        <v>1.08</v>
      </c>
      <c r="K1001" s="12">
        <f t="shared" si="1232"/>
        <v>1.3772702222222177</v>
      </c>
      <c r="L1001" s="12">
        <f t="shared" si="1233"/>
        <v>1.2770880000000053</v>
      </c>
      <c r="M1001" s="13">
        <f t="shared" si="1234"/>
        <v>7.0343969378082599E-2</v>
      </c>
      <c r="N1001" s="13">
        <f t="shared" si="1235"/>
        <v>9.6882654337344692E-2</v>
      </c>
      <c r="O1001" s="13">
        <f t="shared" si="1236"/>
        <v>8.9835439165117117E-2</v>
      </c>
      <c r="P1001" s="13">
        <f t="shared" si="1237"/>
        <v>0.12372767526237136</v>
      </c>
      <c r="Q1001" s="13">
        <f t="shared" si="1238"/>
        <v>6.6716797434336533E-2</v>
      </c>
      <c r="R1001" s="13">
        <f t="shared" si="1239"/>
        <v>5.7363880666250811E-2</v>
      </c>
      <c r="S1001" s="13">
        <f t="shared" si="1240"/>
        <v>5.4406005806805491E-2</v>
      </c>
      <c r="T1001" s="13">
        <f t="shared" si="1241"/>
        <v>8.5203221401822321E-2</v>
      </c>
      <c r="U1001" s="13">
        <f t="shared" si="1242"/>
        <v>7.9005564672736034E-2</v>
      </c>
      <c r="V1001" s="13">
        <f t="shared" si="1243"/>
        <v>1.0632718496302561E-2</v>
      </c>
      <c r="W1001" s="13">
        <f t="shared" si="1244"/>
        <v>3.0629019476114443E-2</v>
      </c>
      <c r="X1001" s="13">
        <f t="shared" si="1245"/>
        <v>3.9115953224712202E-2</v>
      </c>
      <c r="Y1001" s="13">
        <f t="shared" si="1246"/>
        <v>2.4977257235920744E-2</v>
      </c>
      <c r="Z1001" s="13">
        <f t="shared" si="1247"/>
        <v>2.4419574544100407E-2</v>
      </c>
      <c r="AA1001" s="13">
        <f t="shared" si="1248"/>
        <v>3.3632352858925171E-2</v>
      </c>
      <c r="AB1001" s="13">
        <f t="shared" si="1249"/>
        <v>2.3160419047933964E-2</v>
      </c>
      <c r="AC1001" s="13">
        <f t="shared" si="1250"/>
        <v>1.1688648942632662E-3</v>
      </c>
      <c r="AD1001" s="13">
        <f t="shared" si="1251"/>
        <v>1.0546109115079205E-2</v>
      </c>
      <c r="AE1001" s="13">
        <f t="shared" si="1252"/>
        <v>1.3468309397558326E-2</v>
      </c>
      <c r="AF1001" s="13">
        <f t="shared" si="1253"/>
        <v>8.600108155954524E-3</v>
      </c>
      <c r="AG1001" s="13">
        <f t="shared" si="1254"/>
        <v>3.6610316415572317E-3</v>
      </c>
      <c r="AH1001" s="13">
        <f t="shared" si="1255"/>
        <v>7.7964864038440615E-3</v>
      </c>
      <c r="AI1001" s="13">
        <f t="shared" si="1256"/>
        <v>1.073786856197481E-2</v>
      </c>
      <c r="AJ1001" s="13">
        <f t="shared" si="1257"/>
        <v>7.3944733102720081E-3</v>
      </c>
      <c r="AK1001" s="13">
        <f t="shared" si="1258"/>
        <v>3.3947292997515274E-3</v>
      </c>
      <c r="AL1001" s="13">
        <f t="shared" si="1259"/>
        <v>8.2236437517869905E-5</v>
      </c>
      <c r="AM1001" s="13">
        <f t="shared" si="1260"/>
        <v>2.9049684089009747E-3</v>
      </c>
      <c r="AN1001" s="13">
        <f t="shared" si="1261"/>
        <v>3.7099002953865428E-3</v>
      </c>
      <c r="AO1001" s="13">
        <f t="shared" si="1262"/>
        <v>2.3689345742173157E-3</v>
      </c>
      <c r="AP1001" s="13">
        <f t="shared" si="1263"/>
        <v>1.0084459725060186E-3</v>
      </c>
      <c r="AQ1001" s="13">
        <f t="shared" si="1264"/>
        <v>3.219685625339431E-4</v>
      </c>
      <c r="AR1001" s="13">
        <f t="shared" si="1265"/>
        <v>1.991359845702487E-3</v>
      </c>
      <c r="AS1001" s="13">
        <f t="shared" si="1266"/>
        <v>2.7426406172150653E-3</v>
      </c>
      <c r="AT1001" s="13">
        <f t="shared" si="1267"/>
        <v>1.8886786261737372E-3</v>
      </c>
      <c r="AU1001" s="13">
        <f t="shared" si="1268"/>
        <v>8.6707361039221832E-4</v>
      </c>
      <c r="AV1001" s="13">
        <f t="shared" si="1269"/>
        <v>2.985486660169781E-4</v>
      </c>
      <c r="AW1001" s="13">
        <f t="shared" si="1270"/>
        <v>4.0179244795659464E-6</v>
      </c>
      <c r="AX1001" s="13">
        <f t="shared" si="1271"/>
        <v>6.6682108101259372E-4</v>
      </c>
      <c r="AY1001" s="13">
        <f t="shared" si="1272"/>
        <v>8.5158920070821473E-4</v>
      </c>
      <c r="AZ1001" s="13">
        <f t="shared" si="1273"/>
        <v>5.4377717457702879E-4</v>
      </c>
      <c r="BA1001" s="13">
        <f t="shared" si="1274"/>
        <v>2.3148376810874381E-4</v>
      </c>
      <c r="BB1001" s="13">
        <f t="shared" si="1275"/>
        <v>7.3906285611615203E-5</v>
      </c>
      <c r="BC1001" s="13">
        <f t="shared" si="1276"/>
        <v>1.8876966095833344E-5</v>
      </c>
      <c r="BD1001" s="13">
        <f t="shared" si="1277"/>
        <v>4.2385696043808411E-4</v>
      </c>
      <c r="BE1001" s="13">
        <f t="shared" si="1278"/>
        <v>5.8376557009299384E-4</v>
      </c>
      <c r="BF1001" s="13">
        <f t="shared" si="1279"/>
        <v>4.0200146822382872E-4</v>
      </c>
      <c r="BG1001" s="13">
        <f t="shared" si="1280"/>
        <v>1.8455488382476337E-4</v>
      </c>
      <c r="BH1001" s="13">
        <f t="shared" si="1281"/>
        <v>6.3545486464381922E-5</v>
      </c>
      <c r="BI1001" s="13">
        <f t="shared" si="1282"/>
        <v>1.7503861252803624E-5</v>
      </c>
      <c r="BJ1001" s="14">
        <f t="shared" si="1283"/>
        <v>0.39250113371005901</v>
      </c>
      <c r="BK1001" s="14">
        <f t="shared" si="1284"/>
        <v>0.26121305947605133</v>
      </c>
      <c r="BL1001" s="14">
        <f t="shared" si="1285"/>
        <v>0.32178474358260278</v>
      </c>
      <c r="BM1001" s="14">
        <f t="shared" si="1286"/>
        <v>0.49420052379308188</v>
      </c>
      <c r="BN1001" s="14">
        <f t="shared" si="1287"/>
        <v>0.50487041624350315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1.3644444444444399</v>
      </c>
      <c r="F1002" s="10">
        <f>VLOOKUP(B1002,home!$B$2:$E$405,3,FALSE)</f>
        <v>1.37</v>
      </c>
      <c r="G1002" s="10">
        <f>VLOOKUP(C1002,away!$B$2:$E$405,4,FALSE)</f>
        <v>0.73</v>
      </c>
      <c r="H1002" s="10">
        <f>VLOOKUP(A1002,away!$A$2:$E$405,3,FALSE)</f>
        <v>1.1155555555555601</v>
      </c>
      <c r="I1002" s="10">
        <f>VLOOKUP(C1002,away!$B$2:$E$405,3,FALSE)</f>
        <v>0.66</v>
      </c>
      <c r="J1002" s="10">
        <f>VLOOKUP(B1002,home!$B$2:$E$405,4,FALSE)</f>
        <v>0.9</v>
      </c>
      <c r="K1002" s="12">
        <f t="shared" si="1232"/>
        <v>1.3645808888888844</v>
      </c>
      <c r="L1002" s="12">
        <f t="shared" si="1233"/>
        <v>0.66264000000000278</v>
      </c>
      <c r="M1002" s="13">
        <f t="shared" si="1234"/>
        <v>0.13170102480699392</v>
      </c>
      <c r="N1002" s="13">
        <f t="shared" si="1235"/>
        <v>0.17971670149870472</v>
      </c>
      <c r="O1002" s="13">
        <f t="shared" si="1236"/>
        <v>8.72703670781068E-2</v>
      </c>
      <c r="P1002" s="13">
        <f t="shared" si="1237"/>
        <v>0.11908747508110218</v>
      </c>
      <c r="Q1002" s="13">
        <f t="shared" si="1238"/>
        <v>0.12261898813964042</v>
      </c>
      <c r="R1002" s="13">
        <f t="shared" si="1239"/>
        <v>2.8914418020318466E-2</v>
      </c>
      <c r="S1002" s="13">
        <f t="shared" si="1240"/>
        <v>2.6920494244398286E-2</v>
      </c>
      <c r="T1002" s="13">
        <f t="shared" si="1241"/>
        <v>8.1252246300851663E-2</v>
      </c>
      <c r="U1002" s="13">
        <f t="shared" si="1242"/>
        <v>3.9456062243870944E-2</v>
      </c>
      <c r="V1002" s="13">
        <f t="shared" si="1243"/>
        <v>2.7046897337687829E-3</v>
      </c>
      <c r="W1002" s="13">
        <f t="shared" si="1244"/>
        <v>5.5774509276748707E-2</v>
      </c>
      <c r="X1002" s="13">
        <f t="shared" si="1245"/>
        <v>3.6958420827144914E-2</v>
      </c>
      <c r="Y1002" s="13">
        <f t="shared" si="1246"/>
        <v>1.2245063988449705E-2</v>
      </c>
      <c r="Z1002" s="13">
        <f t="shared" si="1247"/>
        <v>6.3866166523279706E-3</v>
      </c>
      <c r="AA1002" s="13">
        <f t="shared" si="1248"/>
        <v>8.715055028426252E-3</v>
      </c>
      <c r="AB1002" s="13">
        <f t="shared" si="1249"/>
        <v>5.9461987687027193E-3</v>
      </c>
      <c r="AC1002" s="13">
        <f t="shared" si="1250"/>
        <v>1.5285315345131529E-4</v>
      </c>
      <c r="AD1002" s="13">
        <f t="shared" si="1251"/>
        <v>1.9027207361551765E-2</v>
      </c>
      <c r="AE1002" s="13">
        <f t="shared" si="1252"/>
        <v>1.2608188686058713E-2</v>
      </c>
      <c r="AF1002" s="13">
        <f t="shared" si="1253"/>
        <v>4.17734507546499E-3</v>
      </c>
      <c r="AG1002" s="13">
        <f t="shared" si="1254"/>
        <v>9.2269198026871115E-4</v>
      </c>
      <c r="AH1002" s="13">
        <f t="shared" si="1255"/>
        <v>1.0580069146246558E-3</v>
      </c>
      <c r="AI1002" s="13">
        <f t="shared" si="1256"/>
        <v>1.4437360160090985E-3</v>
      </c>
      <c r="AJ1002" s="13">
        <f t="shared" si="1257"/>
        <v>9.8504728802329636E-4</v>
      </c>
      <c r="AK1002" s="13">
        <f t="shared" si="1258"/>
        <v>4.4805890129613829E-4</v>
      </c>
      <c r="AL1002" s="13">
        <f t="shared" si="1259"/>
        <v>5.5285510889159775E-6</v>
      </c>
      <c r="AM1002" s="13">
        <f t="shared" si="1260"/>
        <v>5.1928327068998864E-3</v>
      </c>
      <c r="AN1002" s="13">
        <f t="shared" si="1261"/>
        <v>3.4409786649001548E-3</v>
      </c>
      <c r="AO1002" s="13">
        <f t="shared" si="1262"/>
        <v>1.140065051254724E-3</v>
      </c>
      <c r="AP1002" s="13">
        <f t="shared" si="1263"/>
        <v>2.5181756852114454E-4</v>
      </c>
      <c r="AQ1002" s="13">
        <f t="shared" si="1264"/>
        <v>4.1716098401212971E-5</v>
      </c>
      <c r="AR1002" s="13">
        <f t="shared" si="1265"/>
        <v>1.4021554038137703E-4</v>
      </c>
      <c r="AS1002" s="13">
        <f t="shared" si="1266"/>
        <v>1.9133544672965468E-4</v>
      </c>
      <c r="AT1002" s="13">
        <f t="shared" si="1267"/>
        <v>1.30546346987152E-4</v>
      </c>
      <c r="AU1002" s="13">
        <f t="shared" si="1268"/>
        <v>5.9380350070974884E-5</v>
      </c>
      <c r="AV1002" s="13">
        <f t="shared" si="1269"/>
        <v>2.0257322720596004E-5</v>
      </c>
      <c r="AW1002" s="13">
        <f t="shared" si="1270"/>
        <v>1.388627492966509E-7</v>
      </c>
      <c r="AX1002" s="13">
        <f t="shared" si="1271"/>
        <v>1.1810067118387855E-3</v>
      </c>
      <c r="AY1002" s="13">
        <f t="shared" si="1272"/>
        <v>7.8258228753285601E-4</v>
      </c>
      <c r="AZ1002" s="13">
        <f t="shared" si="1273"/>
        <v>2.5928516350538696E-4</v>
      </c>
      <c r="BA1002" s="13">
        <f t="shared" si="1274"/>
        <v>5.7270906915070121E-5</v>
      </c>
      <c r="BB1002" s="13">
        <f t="shared" si="1275"/>
        <v>9.4874984395505529E-6</v>
      </c>
      <c r="BC1002" s="13">
        <f t="shared" si="1276"/>
        <v>1.2573591931967614E-6</v>
      </c>
      <c r="BD1002" s="13">
        <f t="shared" si="1277"/>
        <v>1.5485404279719343E-5</v>
      </c>
      <c r="BE1002" s="13">
        <f t="shared" si="1278"/>
        <v>2.1131086736823149E-5</v>
      </c>
      <c r="BF1002" s="13">
        <f t="shared" si="1279"/>
        <v>1.4417538561261128E-5</v>
      </c>
      <c r="BG1002" s="13">
        <f t="shared" si="1280"/>
        <v>6.5579658618384935E-6</v>
      </c>
      <c r="BH1002" s="13">
        <f t="shared" si="1281"/>
        <v>2.2372187212626319E-6</v>
      </c>
      <c r="BI1002" s="13">
        <f t="shared" si="1282"/>
        <v>6.105731822598831E-7</v>
      </c>
      <c r="BJ1002" s="14">
        <f t="shared" si="1283"/>
        <v>0.53765966315228608</v>
      </c>
      <c r="BK1002" s="14">
        <f t="shared" si="1284"/>
        <v>0.2813546478583363</v>
      </c>
      <c r="BL1002" s="14">
        <f t="shared" si="1285"/>
        <v>0.17483912505361132</v>
      </c>
      <c r="BM1002" s="14">
        <f t="shared" si="1286"/>
        <v>0.33014863466691186</v>
      </c>
      <c r="BN1002" s="14">
        <f t="shared" si="1287"/>
        <v>0.6693089746248666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1.3644444444444399</v>
      </c>
      <c r="F1003" s="10">
        <f>VLOOKUP(B1003,home!$B$2:$E$405,3,FALSE)</f>
        <v>0.81</v>
      </c>
      <c r="G1003" s="10">
        <f>VLOOKUP(C1003,away!$B$2:$E$405,4,FALSE)</f>
        <v>1.47</v>
      </c>
      <c r="H1003" s="10">
        <f>VLOOKUP(A1003,away!$A$2:$E$405,3,FALSE)</f>
        <v>1.1155555555555601</v>
      </c>
      <c r="I1003" s="10">
        <f>VLOOKUP(C1003,away!$B$2:$E$405,3,FALSE)</f>
        <v>0.44</v>
      </c>
      <c r="J1003" s="10">
        <f>VLOOKUP(B1003,home!$B$2:$E$405,4,FALSE)</f>
        <v>1.59</v>
      </c>
      <c r="K1003" s="12">
        <f t="shared" si="1232"/>
        <v>1.6246439999999946</v>
      </c>
      <c r="L1003" s="12">
        <f t="shared" si="1233"/>
        <v>0.78044266666666984</v>
      </c>
      <c r="M1003" s="13">
        <f t="shared" si="1234"/>
        <v>9.0257672939152253E-2</v>
      </c>
      <c r="N1003" s="13">
        <f t="shared" si="1235"/>
        <v>0.1466365867945556</v>
      </c>
      <c r="O1003" s="13">
        <f t="shared" si="1236"/>
        <v>7.0440938955760105E-2</v>
      </c>
      <c r="P1003" s="13">
        <f t="shared" si="1237"/>
        <v>0.11444144882884154</v>
      </c>
      <c r="Q1003" s="13">
        <f t="shared" si="1238"/>
        <v>0.11911612545812662</v>
      </c>
      <c r="R1003" s="13">
        <f t="shared" si="1239"/>
        <v>2.7487557120568763E-2</v>
      </c>
      <c r="S1003" s="13">
        <f t="shared" si="1240"/>
        <v>3.6276265450787985E-2</v>
      </c>
      <c r="T1003" s="13">
        <f t="shared" si="1241"/>
        <v>9.2963306595541945E-2</v>
      </c>
      <c r="U1003" s="13">
        <f t="shared" si="1242"/>
        <v>4.4657494750589166E-2</v>
      </c>
      <c r="V1003" s="13">
        <f t="shared" si="1243"/>
        <v>5.1106869195198376E-3</v>
      </c>
      <c r="W1003" s="13">
        <f t="shared" si="1244"/>
        <v>6.4507099509597335E-2</v>
      </c>
      <c r="X1003" s="13">
        <f t="shared" si="1245"/>
        <v>5.0344092760202373E-2</v>
      </c>
      <c r="Y1003" s="13">
        <f t="shared" si="1246"/>
        <v>1.9645339002343262E-2</v>
      </c>
      <c r="Z1003" s="13">
        <f t="shared" si="1247"/>
        <v>7.1508207931096981E-3</v>
      </c>
      <c r="AA1003" s="13">
        <f t="shared" si="1248"/>
        <v>1.1617538096600873E-2</v>
      </c>
      <c r="AB1003" s="13">
        <f t="shared" si="1249"/>
        <v>9.4371817817069867E-3</v>
      </c>
      <c r="AC1003" s="13">
        <f t="shared" si="1250"/>
        <v>4.0500325106345521E-4</v>
      </c>
      <c r="AD1003" s="13">
        <f t="shared" si="1251"/>
        <v>2.6200268043917483E-2</v>
      </c>
      <c r="AE1003" s="13">
        <f t="shared" si="1252"/>
        <v>2.0447807059576495E-2</v>
      </c>
      <c r="AF1003" s="13">
        <f t="shared" si="1253"/>
        <v>7.9791705345307173E-3</v>
      </c>
      <c r="AG1003" s="13">
        <f t="shared" si="1254"/>
        <v>2.0757617099190903E-3</v>
      </c>
      <c r="AH1003" s="13">
        <f t="shared" si="1255"/>
        <v>1.3952014121575006E-3</v>
      </c>
      <c r="AI1003" s="13">
        <f t="shared" si="1256"/>
        <v>2.2667056030532028E-3</v>
      </c>
      <c r="AJ1003" s="13">
        <f t="shared" si="1257"/>
        <v>1.8412948288833782E-3</v>
      </c>
      <c r="AK1003" s="13">
        <f t="shared" si="1258"/>
        <v>9.9714953199213233E-4</v>
      </c>
      <c r="AL1003" s="13">
        <f t="shared" si="1259"/>
        <v>2.054081711738323E-5</v>
      </c>
      <c r="AM1003" s="13">
        <f t="shared" si="1260"/>
        <v>8.5132216551884292E-3</v>
      </c>
      <c r="AN1003" s="13">
        <f t="shared" si="1261"/>
        <v>6.6440814104996972E-3</v>
      </c>
      <c r="AO1003" s="13">
        <f t="shared" si="1262"/>
        <v>2.5926623067804165E-3</v>
      </c>
      <c r="AP1003" s="13">
        <f t="shared" si="1263"/>
        <v>6.7447476148995605E-4</v>
      </c>
      <c r="AQ1003" s="13">
        <f t="shared" si="1264"/>
        <v>1.3159722036414681E-4</v>
      </c>
      <c r="AR1003" s="13">
        <f t="shared" si="1265"/>
        <v>2.1777494212826072E-4</v>
      </c>
      <c r="AS1003" s="13">
        <f t="shared" si="1266"/>
        <v>3.5380675307902483E-4</v>
      </c>
      <c r="AT1003" s="13">
        <f t="shared" si="1267"/>
        <v>2.8740500927465875E-4</v>
      </c>
      <c r="AU1003" s="13">
        <f t="shared" si="1268"/>
        <v>1.5564360796267235E-4</v>
      </c>
      <c r="AV1003" s="13">
        <f t="shared" si="1269"/>
        <v>6.3216363453726777E-5</v>
      </c>
      <c r="AW1003" s="13">
        <f t="shared" si="1270"/>
        <v>7.2345984387830165E-7</v>
      </c>
      <c r="AX1003" s="13">
        <f t="shared" si="1271"/>
        <v>2.3051590804619836E-3</v>
      </c>
      <c r="AY1003" s="13">
        <f t="shared" si="1272"/>
        <v>1.7990444998466388E-3</v>
      </c>
      <c r="AZ1003" s="13">
        <f t="shared" si="1273"/>
        <v>7.0202554345615801E-4</v>
      </c>
      <c r="BA1003" s="13">
        <f t="shared" si="1274"/>
        <v>1.8263022906768071E-4</v>
      </c>
      <c r="BB1003" s="13">
        <f t="shared" si="1275"/>
        <v>3.563310574688136E-5</v>
      </c>
      <c r="BC1003" s="13">
        <f t="shared" si="1276"/>
        <v>5.5619192141423071E-6</v>
      </c>
      <c r="BD1003" s="13">
        <f t="shared" si="1277"/>
        <v>2.8326809427959906E-5</v>
      </c>
      <c r="BE1003" s="13">
        <f t="shared" si="1278"/>
        <v>4.6020980976278341E-5</v>
      </c>
      <c r="BF1003" s="13">
        <f t="shared" si="1279"/>
        <v>3.7383855308612263E-5</v>
      </c>
      <c r="BG1003" s="13">
        <f t="shared" si="1280"/>
        <v>2.0245152074668285E-5</v>
      </c>
      <c r="BH1003" s="13">
        <f t="shared" si="1281"/>
        <v>8.2227912117993203E-6</v>
      </c>
      <c r="BI1003" s="13">
        <f t="shared" si="1282"/>
        <v>2.6718216811004905E-6</v>
      </c>
      <c r="BJ1003" s="14">
        <f t="shared" si="1283"/>
        <v>0.57350164920042701</v>
      </c>
      <c r="BK1003" s="14">
        <f t="shared" si="1284"/>
        <v>0.24831066270632909</v>
      </c>
      <c r="BL1003" s="14">
        <f t="shared" si="1285"/>
        <v>0.1713617801678908</v>
      </c>
      <c r="BM1003" s="14">
        <f t="shared" si="1286"/>
        <v>0.4301462617307491</v>
      </c>
      <c r="BN1003" s="14">
        <f t="shared" si="1287"/>
        <v>0.56838033009700484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1.3644444444444399</v>
      </c>
      <c r="F1004" s="10">
        <f>VLOOKUP(B1004,home!$B$2:$E$405,3,FALSE)</f>
        <v>1.17</v>
      </c>
      <c r="G1004" s="10">
        <f>VLOOKUP(C1004,away!$B$2:$E$405,4,FALSE)</f>
        <v>0.88</v>
      </c>
      <c r="H1004" s="10">
        <f>VLOOKUP(A1004,away!$A$2:$E$405,3,FALSE)</f>
        <v>1.1155555555555601</v>
      </c>
      <c r="I1004" s="10">
        <f>VLOOKUP(C1004,away!$B$2:$E$405,3,FALSE)</f>
        <v>1.25</v>
      </c>
      <c r="J1004" s="10">
        <f>VLOOKUP(B1004,home!$B$2:$E$405,4,FALSE)</f>
        <v>0.72</v>
      </c>
      <c r="K1004" s="12">
        <f t="shared" si="1232"/>
        <v>1.4048319999999952</v>
      </c>
      <c r="L1004" s="12">
        <f t="shared" si="1233"/>
        <v>1.004000000000004</v>
      </c>
      <c r="M1004" s="13">
        <f t="shared" si="1234"/>
        <v>8.9920260124257426E-2</v>
      </c>
      <c r="N1004" s="13">
        <f t="shared" si="1235"/>
        <v>0.12632285887088038</v>
      </c>
      <c r="O1004" s="13">
        <f t="shared" si="1236"/>
        <v>9.0279941164754823E-2</v>
      </c>
      <c r="P1004" s="13">
        <f t="shared" si="1237"/>
        <v>0.12682815030636441</v>
      </c>
      <c r="Q1004" s="13">
        <f t="shared" si="1238"/>
        <v>8.8731197236648032E-2</v>
      </c>
      <c r="R1004" s="13">
        <f t="shared" si="1239"/>
        <v>4.5320530464707097E-2</v>
      </c>
      <c r="S1004" s="13">
        <f t="shared" si="1240"/>
        <v>4.4721233256848854E-2</v>
      </c>
      <c r="T1004" s="13">
        <f t="shared" si="1241"/>
        <v>8.9086122025594974E-2</v>
      </c>
      <c r="U1004" s="13">
        <f t="shared" si="1242"/>
        <v>6.3667731453795173E-2</v>
      </c>
      <c r="V1004" s="13">
        <f t="shared" si="1243"/>
        <v>7.0085692041022508E-3</v>
      </c>
      <c r="W1004" s="13">
        <f t="shared" si="1244"/>
        <v>4.1550808425451426E-2</v>
      </c>
      <c r="X1004" s="13">
        <f t="shared" si="1245"/>
        <v>4.1717011659153397E-2</v>
      </c>
      <c r="Y1004" s="13">
        <f t="shared" si="1246"/>
        <v>2.0941939852895088E-2</v>
      </c>
      <c r="Z1004" s="13">
        <f t="shared" si="1247"/>
        <v>1.5167270862188702E-2</v>
      </c>
      <c r="AA1004" s="13">
        <f t="shared" si="1248"/>
        <v>2.1307467459870204E-2</v>
      </c>
      <c r="AB1004" s="13">
        <f t="shared" si="1249"/>
        <v>1.4966706063292144E-2</v>
      </c>
      <c r="AC1004" s="13">
        <f t="shared" si="1250"/>
        <v>6.1782785883162045E-4</v>
      </c>
      <c r="AD1004" s="13">
        <f t="shared" si="1251"/>
        <v>1.4592976325485892E-2</v>
      </c>
      <c r="AE1004" s="13">
        <f t="shared" si="1252"/>
        <v>1.4651348230787894E-2</v>
      </c>
      <c r="AF1004" s="13">
        <f t="shared" si="1253"/>
        <v>7.3549768118555516E-3</v>
      </c>
      <c r="AG1004" s="13">
        <f t="shared" si="1254"/>
        <v>2.4614655730343347E-3</v>
      </c>
      <c r="AH1004" s="13">
        <f t="shared" si="1255"/>
        <v>3.8069849864093798E-3</v>
      </c>
      <c r="AI1004" s="13">
        <f t="shared" si="1256"/>
        <v>5.348174332427443E-3</v>
      </c>
      <c r="AJ1004" s="13">
        <f t="shared" si="1257"/>
        <v>3.7566432218863431E-3</v>
      </c>
      <c r="AK1004" s="13">
        <f t="shared" si="1258"/>
        <v>1.7591508702296721E-3</v>
      </c>
      <c r="AL1004" s="13">
        <f t="shared" si="1259"/>
        <v>3.4856644958578243E-5</v>
      </c>
      <c r="AM1004" s="13">
        <f t="shared" si="1260"/>
        <v>4.1001360234569845E-3</v>
      </c>
      <c r="AN1004" s="13">
        <f t="shared" si="1261"/>
        <v>4.1165365675508289E-3</v>
      </c>
      <c r="AO1004" s="13">
        <f t="shared" si="1262"/>
        <v>2.0665013569105242E-3</v>
      </c>
      <c r="AP1004" s="13">
        <f t="shared" si="1263"/>
        <v>6.9158912077939153E-4</v>
      </c>
      <c r="AQ1004" s="13">
        <f t="shared" si="1264"/>
        <v>1.7358886931562799E-4</v>
      </c>
      <c r="AR1004" s="13">
        <f t="shared" si="1265"/>
        <v>7.6444258527100662E-4</v>
      </c>
      <c r="AS1004" s="13">
        <f t="shared" si="1266"/>
        <v>1.0739134059514351E-3</v>
      </c>
      <c r="AT1004" s="13">
        <f t="shared" si="1267"/>
        <v>7.5433395895478086E-4</v>
      </c>
      <c r="AU1004" s="13">
        <f t="shared" si="1268"/>
        <v>3.5323749474211962E-4</v>
      </c>
      <c r="AV1004" s="13">
        <f t="shared" si="1269"/>
        <v>1.2405983405338992E-4</v>
      </c>
      <c r="AW1004" s="13">
        <f t="shared" si="1270"/>
        <v>1.3656555880958663E-6</v>
      </c>
      <c r="AX1004" s="13">
        <f t="shared" si="1271"/>
        <v>9.6000038168418363E-4</v>
      </c>
      <c r="AY1004" s="13">
        <f t="shared" si="1272"/>
        <v>9.6384038321092424E-4</v>
      </c>
      <c r="AZ1004" s="13">
        <f t="shared" si="1273"/>
        <v>4.8384787237188586E-4</v>
      </c>
      <c r="BA1004" s="13">
        <f t="shared" si="1274"/>
        <v>1.6192775462045846E-4</v>
      </c>
      <c r="BB1004" s="13">
        <f t="shared" si="1275"/>
        <v>4.0643866409735233E-5</v>
      </c>
      <c r="BC1004" s="13">
        <f t="shared" si="1276"/>
        <v>8.1612883750748692E-6</v>
      </c>
      <c r="BD1004" s="13">
        <f t="shared" si="1277"/>
        <v>1.2791672593534889E-4</v>
      </c>
      <c r="BE1004" s="13">
        <f t="shared" si="1278"/>
        <v>1.7970150992920744E-4</v>
      </c>
      <c r="BF1004" s="13">
        <f t="shared" si="1279"/>
        <v>1.2622521579843377E-4</v>
      </c>
      <c r="BG1004" s="13">
        <f t="shared" si="1280"/>
        <v>5.9108407453514895E-5</v>
      </c>
      <c r="BH1004" s="13">
        <f t="shared" si="1281"/>
        <v>2.0759345564933984E-5</v>
      </c>
      <c r="BI1004" s="13">
        <f t="shared" si="1282"/>
        <v>5.8326785897354468E-6</v>
      </c>
      <c r="BJ1004" s="14">
        <f t="shared" si="1283"/>
        <v>0.46117747849647256</v>
      </c>
      <c r="BK1004" s="14">
        <f t="shared" si="1284"/>
        <v>0.27009473777857401</v>
      </c>
      <c r="BL1004" s="14">
        <f t="shared" si="1285"/>
        <v>0.2538028611796162</v>
      </c>
      <c r="BM1004" s="14">
        <f t="shared" si="1286"/>
        <v>0.43187693542161659</v>
      </c>
      <c r="BN1004" s="14">
        <f t="shared" si="1287"/>
        <v>0.56740293816761211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1.3644444444444399</v>
      </c>
      <c r="F1005" s="10">
        <f>VLOOKUP(B1005,home!$B$2:$E$405,3,FALSE)</f>
        <v>0.73</v>
      </c>
      <c r="G1005" s="10">
        <f>VLOOKUP(C1005,away!$B$2:$E$405,4,FALSE)</f>
        <v>0.41</v>
      </c>
      <c r="H1005" s="10">
        <f>VLOOKUP(A1005,away!$A$2:$E$405,3,FALSE)</f>
        <v>1.1155555555555601</v>
      </c>
      <c r="I1005" s="10">
        <f>VLOOKUP(C1005,away!$B$2:$E$405,3,FALSE)</f>
        <v>1.47</v>
      </c>
      <c r="J1005" s="10">
        <f>VLOOKUP(B1005,home!$B$2:$E$405,4,FALSE)</f>
        <v>1</v>
      </c>
      <c r="K1005" s="12">
        <f t="shared" si="1232"/>
        <v>0.40837822222222081</v>
      </c>
      <c r="L1005" s="12">
        <f t="shared" si="1233"/>
        <v>1.6398666666666732</v>
      </c>
      <c r="M1005" s="13">
        <f t="shared" si="1234"/>
        <v>0.12896104604199429</v>
      </c>
      <c r="N1005" s="13">
        <f t="shared" si="1235"/>
        <v>5.2664882718547606E-2</v>
      </c>
      <c r="O1005" s="13">
        <f t="shared" si="1236"/>
        <v>0.21147892070273255</v>
      </c>
      <c r="P1005" s="13">
        <f t="shared" si="1237"/>
        <v>8.6363385674055937E-2</v>
      </c>
      <c r="Q1005" s="13">
        <f t="shared" si="1238"/>
        <v>1.0753595589071114E-2</v>
      </c>
      <c r="R1005" s="13">
        <f t="shared" si="1239"/>
        <v>0.17339861638152793</v>
      </c>
      <c r="S1005" s="13">
        <f t="shared" si="1240"/>
        <v>1.4459083990868328E-2</v>
      </c>
      <c r="T1005" s="13">
        <f t="shared" si="1241"/>
        <v>1.763446295333149E-2</v>
      </c>
      <c r="U1005" s="13">
        <f t="shared" si="1242"/>
        <v>7.0812218693681234E-2</v>
      </c>
      <c r="V1005" s="13">
        <f t="shared" si="1243"/>
        <v>1.0758937468349913E-3</v>
      </c>
      <c r="W1005" s="13">
        <f t="shared" si="1244"/>
        <v>1.4638447497205258E-3</v>
      </c>
      <c r="X1005" s="13">
        <f t="shared" si="1245"/>
        <v>2.4005102102417093E-3</v>
      </c>
      <c r="Y1005" s="13">
        <f t="shared" si="1246"/>
        <v>1.968258338384194E-3</v>
      </c>
      <c r="Z1005" s="13">
        <f t="shared" si="1247"/>
        <v>9.4783537016729827E-2</v>
      </c>
      <c r="AA1005" s="13">
        <f t="shared" si="1248"/>
        <v>3.8707532342826187E-2</v>
      </c>
      <c r="AB1005" s="13">
        <f t="shared" si="1249"/>
        <v>7.9036566223862365E-3</v>
      </c>
      <c r="AC1005" s="13">
        <f t="shared" si="1250"/>
        <v>4.503192507253219E-5</v>
      </c>
      <c r="AD1005" s="13">
        <f t="shared" si="1251"/>
        <v>1.4945057912505003E-4</v>
      </c>
      <c r="AE1005" s="13">
        <f t="shared" si="1252"/>
        <v>2.4507902302119968E-4</v>
      </c>
      <c r="AF1005" s="13">
        <f t="shared" si="1253"/>
        <v>2.0094846027584982E-4</v>
      </c>
      <c r="AG1005" s="13">
        <f t="shared" si="1254"/>
        <v>1.0984289390811945E-4</v>
      </c>
      <c r="AH1005" s="13">
        <f t="shared" si="1255"/>
        <v>3.8858090725625467E-2</v>
      </c>
      <c r="AI1005" s="13">
        <f t="shared" si="1256"/>
        <v>1.5868798009480697E-2</v>
      </c>
      <c r="AJ1005" s="13">
        <f t="shared" si="1257"/>
        <v>3.2402357599576213E-3</v>
      </c>
      <c r="AK1005" s="13">
        <f t="shared" si="1258"/>
        <v>4.4108057307745338E-4</v>
      </c>
      <c r="AL1005" s="13">
        <f t="shared" si="1259"/>
        <v>1.2062896919796556E-6</v>
      </c>
      <c r="AM1005" s="13">
        <f t="shared" si="1260"/>
        <v>1.2206472362633862E-5</v>
      </c>
      <c r="AN1005" s="13">
        <f t="shared" si="1261"/>
        <v>2.0016987145071264E-5</v>
      </c>
      <c r="AO1005" s="13">
        <f t="shared" si="1262"/>
        <v>1.6412594993148834E-5</v>
      </c>
      <c r="AP1005" s="13">
        <f t="shared" si="1263"/>
        <v>8.9714891475883729E-6</v>
      </c>
      <c r="AQ1005" s="13">
        <f t="shared" si="1264"/>
        <v>3.6780115008729919E-6</v>
      </c>
      <c r="AR1005" s="13">
        <f t="shared" si="1265"/>
        <v>1.2744417542252513E-2</v>
      </c>
      <c r="AS1005" s="13">
        <f t="shared" si="1266"/>
        <v>5.2045425791627667E-3</v>
      </c>
      <c r="AT1005" s="13">
        <f t="shared" si="1267"/>
        <v>1.0627109229791713E-3</v>
      </c>
      <c r="AU1005" s="13">
        <f t="shared" si="1268"/>
        <v>1.446626658207898E-4</v>
      </c>
      <c r="AV1005" s="13">
        <f t="shared" si="1269"/>
        <v>1.4769270572455341E-5</v>
      </c>
      <c r="AW1005" s="13">
        <f t="shared" si="1270"/>
        <v>2.243986440102418E-8</v>
      </c>
      <c r="AX1005" s="13">
        <f t="shared" si="1271"/>
        <v>8.3080958050951401E-7</v>
      </c>
      <c r="AY1005" s="13">
        <f t="shared" si="1272"/>
        <v>1.3624169374248738E-6</v>
      </c>
      <c r="AZ1005" s="13">
        <f t="shared" si="1273"/>
        <v>1.1170910608925731E-6</v>
      </c>
      <c r="BA1005" s="13">
        <f t="shared" si="1274"/>
        <v>6.1062679812968057E-7</v>
      </c>
      <c r="BB1005" s="13">
        <f t="shared" si="1275"/>
        <v>2.5033663300656558E-7</v>
      </c>
      <c r="BC1005" s="13">
        <f t="shared" si="1276"/>
        <v>8.2103739982606948E-8</v>
      </c>
      <c r="BD1005" s="13">
        <f t="shared" si="1277"/>
        <v>3.4831909189369887E-3</v>
      </c>
      <c r="BE1005" s="13">
        <f t="shared" si="1278"/>
        <v>1.4224593151360714E-3</v>
      </c>
      <c r="BF1005" s="13">
        <f t="shared" si="1279"/>
        <v>2.9045070314935324E-4</v>
      </c>
      <c r="BG1005" s="13">
        <f t="shared" si="1280"/>
        <v>3.9537913931775628E-5</v>
      </c>
      <c r="BH1005" s="13">
        <f t="shared" si="1281"/>
        <v>4.0366057504584264E-6</v>
      </c>
      <c r="BI1005" s="13">
        <f t="shared" si="1282"/>
        <v>3.2969237603684141E-7</v>
      </c>
      <c r="BJ1005" s="14">
        <f t="shared" si="1283"/>
        <v>8.7656414455526119E-2</v>
      </c>
      <c r="BK1005" s="14">
        <f t="shared" si="1284"/>
        <v>0.23090701008545547</v>
      </c>
      <c r="BL1005" s="14">
        <f t="shared" si="1285"/>
        <v>0.5851202579413638</v>
      </c>
      <c r="BM1005" s="14">
        <f t="shared" si="1286"/>
        <v>0.33484543241407277</v>
      </c>
      <c r="BN1005" s="14">
        <f t="shared" si="1287"/>
        <v>0.66362044710792945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1.3644444444444399</v>
      </c>
      <c r="F1006" s="10">
        <f>VLOOKUP(B1006,home!$B$2:$E$405,3,FALSE)</f>
        <v>0.81</v>
      </c>
      <c r="G1006" s="10">
        <f>VLOOKUP(C1006,away!$B$2:$E$405,4,FALSE)</f>
        <v>1.1000000000000001</v>
      </c>
      <c r="H1006" s="10">
        <f>VLOOKUP(A1006,away!$A$2:$E$405,3,FALSE)</f>
        <v>1.1155555555555601</v>
      </c>
      <c r="I1006" s="10">
        <f>VLOOKUP(C1006,away!$B$2:$E$405,3,FALSE)</f>
        <v>0.82</v>
      </c>
      <c r="J1006" s="10">
        <f>VLOOKUP(B1006,home!$B$2:$E$405,4,FALSE)</f>
        <v>0.6</v>
      </c>
      <c r="K1006" s="12">
        <f t="shared" ref="K1006:K1069" si="1288">E1006*F1006*G1006</f>
        <v>1.2157199999999961</v>
      </c>
      <c r="L1006" s="12">
        <f t="shared" ref="L1006:L1069" si="1289">H1006*I1006*J1006</f>
        <v>0.54885333333333552</v>
      </c>
      <c r="M1006" s="13">
        <f t="shared" ref="M1006:M1069" si="1290">_xlfn.POISSON.DIST(0,K1006,FALSE) * _xlfn.POISSON.DIST(0,L1006,FALSE)</f>
        <v>0.17125984176452613</v>
      </c>
      <c r="N1006" s="13">
        <f t="shared" ref="N1006:N1069" si="1291">_xlfn.POISSON.DIST(1,K1006,FALSE) * _xlfn.POISSON.DIST(0,L1006,FALSE)</f>
        <v>0.20820401482996909</v>
      </c>
      <c r="O1006" s="13">
        <f t="shared" ref="O1006:O1069" si="1292">_xlfn.POISSON.DIST(0,K1006,FALSE) * _xlfn.POISSON.DIST(1,L1006,FALSE)</f>
        <v>9.3996535018599753E-2</v>
      </c>
      <c r="P1006" s="13">
        <f t="shared" ref="P1006:P1069" si="1293">_xlfn.POISSON.DIST(1,K1006,FALSE) * _xlfn.POISSON.DIST(1,L1006,FALSE)</f>
        <v>0.11427346755281176</v>
      </c>
      <c r="Q1006" s="13">
        <f t="shared" ref="Q1006:Q1069" si="1294">_xlfn.POISSON.DIST(2,K1006,FALSE) * _xlfn.POISSON.DIST(0,L1006,FALSE)</f>
        <v>0.1265588924545446</v>
      </c>
      <c r="R1006" s="13">
        <f t="shared" ref="R1006:R1069" si="1295">_xlfn.POISSON.DIST(0,K1006,FALSE) * _xlfn.POISSON.DIST(2,L1006,FALSE)</f>
        <v>2.5795155783371038E-2</v>
      </c>
      <c r="S1006" s="13">
        <f t="shared" ref="S1006:S1069" si="1296">_xlfn.POISSON.DIST(2,K1006,FALSE) * _xlfn.POISSON.DIST(2,L1006,FALSE)</f>
        <v>1.9062299211537011E-2</v>
      </c>
      <c r="T1006" s="13">
        <f t="shared" ref="T1006:T1069" si="1297">_xlfn.POISSON.DIST(2,K1006,FALSE) * _xlfn.POISSON.DIST(1,L1006,FALSE)</f>
        <v>6.9462269986651934E-2</v>
      </c>
      <c r="U1006" s="13">
        <f t="shared" ref="U1006:U1069" si="1298">_xlfn.POISSON.DIST(1,K1006,FALSE) * _xlfn.POISSON.DIST(2,L1006,FALSE)</f>
        <v>3.1359686788959749E-2</v>
      </c>
      <c r="V1006" s="13">
        <f t="shared" ref="V1006:V1069" si="1299">_xlfn.POISSON.DIST(3,K1006,FALSE) * _xlfn.POISSON.DIST(3,L1006,FALSE)</f>
        <v>1.4132618650557387E-3</v>
      </c>
      <c r="W1006" s="13">
        <f t="shared" ref="W1006:W1069" si="1300">_xlfn.POISSON.DIST(3,K1006,FALSE) * _xlfn.POISSON.DIST(0,L1006,FALSE)</f>
        <v>5.1286725578279499E-2</v>
      </c>
      <c r="X1006" s="13">
        <f t="shared" ref="X1006:X1069" si="1301">_xlfn.POISSON.DIST(3,K1006,FALSE) * _xlfn.POISSON.DIST(1,L1006,FALSE)</f>
        <v>2.8148890289390743E-2</v>
      </c>
      <c r="Y1006" s="13">
        <f t="shared" ref="Y1006:Y1069" si="1302">_xlfn.POISSON.DIST(3,K1006,FALSE) * _xlfn.POISSON.DIST(2,L1006,FALSE)</f>
        <v>7.7248061324832343E-3</v>
      </c>
      <c r="Z1006" s="13">
        <f t="shared" ref="Z1006:Z1069" si="1303">_xlfn.POISSON.DIST(0,K1006,FALSE) * _xlfn.POISSON.DIST(3,L1006,FALSE)</f>
        <v>4.7192524118519546E-3</v>
      </c>
      <c r="AA1006" s="13">
        <f t="shared" ref="AA1006:AA1069" si="1304">_xlfn.POISSON.DIST(1,K1006,FALSE) * _xlfn.POISSON.DIST(3,L1006,FALSE)</f>
        <v>5.7372895421366416E-3</v>
      </c>
      <c r="AB1006" s="13">
        <f t="shared" ref="AB1006:AB1069" si="1305">_xlfn.POISSON.DIST(2,K1006,FALSE) * _xlfn.POISSON.DIST(3,L1006,FALSE)</f>
        <v>3.4874688210831677E-3</v>
      </c>
      <c r="AC1006" s="13">
        <f t="shared" ref="AC1006:AC1069" si="1306">_xlfn.POISSON.DIST(4,K1006,FALSE) * _xlfn.POISSON.DIST(4,L1006,FALSE)</f>
        <v>5.8937610612666747E-5</v>
      </c>
      <c r="AD1006" s="13">
        <f t="shared" ref="AD1006:AD1069" si="1307">_xlfn.POISSON.DIST(4,K1006,FALSE) * _xlfn.POISSON.DIST(0,L1006,FALSE)</f>
        <v>1.5587574505006429E-2</v>
      </c>
      <c r="AE1006" s="13">
        <f t="shared" ref="AE1006:AE1069" si="1308">_xlfn.POISSON.DIST(4,K1006,FALSE) * _xlfn.POISSON.DIST(1,L1006,FALSE)</f>
        <v>8.5552922256544959E-3</v>
      </c>
      <c r="AF1006" s="13">
        <f t="shared" ref="AF1006:AF1069" si="1309">_xlfn.POISSON.DIST(4,K1006,FALSE) * _xlfn.POISSON.DIST(2,L1006,FALSE)</f>
        <v>2.3478003278456206E-3</v>
      </c>
      <c r="AG1006" s="13">
        <f t="shared" ref="AG1006:AG1069" si="1310">_xlfn.POISSON.DIST(4,K1006,FALSE) * _xlfn.POISSON.DIST(3,L1006,FALSE)</f>
        <v>4.2953267864638902E-4</v>
      </c>
      <c r="AH1006" s="13">
        <f t="shared" ref="AH1006:AH1069" si="1311">_xlfn.POISSON.DIST(0,K1006,FALSE) * _xlfn.POISSON.DIST(4,L1006,FALSE)</f>
        <v>6.4754435427158202E-4</v>
      </c>
      <c r="AI1006" s="13">
        <f t="shared" ref="AI1006:AI1069" si="1312">_xlfn.POISSON.DIST(1,K1006,FALSE) * _xlfn.POISSON.DIST(4,L1006,FALSE)</f>
        <v>7.8723262237504529E-4</v>
      </c>
      <c r="AJ1006" s="13">
        <f t="shared" ref="AJ1006:AJ1069" si="1313">_xlfn.POISSON.DIST(2,K1006,FALSE) * _xlfn.POISSON.DIST(4,L1006,FALSE)</f>
        <v>4.7852722183689355E-4</v>
      </c>
      <c r="AK1006" s="13">
        <f t="shared" ref="AK1006:AK1069" si="1314">_xlfn.POISSON.DIST(3,K1006,FALSE) * _xlfn.POISSON.DIST(4,L1006,FALSE)</f>
        <v>1.9391837137718214E-4</v>
      </c>
      <c r="AL1006" s="13">
        <f t="shared" ref="AL1006:AL1069" si="1315">_xlfn.POISSON.DIST(5,K1006,FALSE) * _xlfn.POISSON.DIST(5,L1006,FALSE)</f>
        <v>1.5730494819088143E-6</v>
      </c>
      <c r="AM1006" s="13">
        <f t="shared" ref="AM1006:AM1069" si="1316">_xlfn.POISSON.DIST(5,K1006,FALSE) * _xlfn.POISSON.DIST(0,L1006,FALSE)</f>
        <v>3.7900252154452739E-3</v>
      </c>
      <c r="AN1006" s="13">
        <f t="shared" ref="AN1006:AN1069" si="1317">_xlfn.POISSON.DIST(5,K1006,FALSE) * _xlfn.POISSON.DIST(1,L1006,FALSE)</f>
        <v>2.0801679729145314E-3</v>
      </c>
      <c r="AO1006" s="13">
        <f t="shared" ref="AO1006:AO1069" si="1318">_xlfn.POISSON.DIST(5,K1006,FALSE) * _xlfn.POISSON.DIST(2,L1006,FALSE)</f>
        <v>5.7085356291369414E-4</v>
      </c>
      <c r="AP1006" s="13">
        <f t="shared" ref="AP1006:AP1069" si="1319">_xlfn.POISSON.DIST(5,K1006,FALSE) * _xlfn.POISSON.DIST(3,L1006,FALSE)</f>
        <v>1.0443829361679734E-4</v>
      </c>
      <c r="AQ1006" s="13">
        <f t="shared" ref="AQ1006:AQ1069" si="1320">_xlfn.POISSON.DIST(5,K1006,FALSE) * _xlfn.POISSON.DIST(4,L1006,FALSE)</f>
        <v>1.4330326394806207E-5</v>
      </c>
      <c r="AR1006" s="13">
        <f t="shared" ref="AR1006:AR1069" si="1321">_xlfn.POISSON.DIST(0,K1006,FALSE) * _xlfn.POISSON.DIST(5,L1006,FALSE)</f>
        <v>7.108137546462805E-5</v>
      </c>
      <c r="AS1006" s="13">
        <f t="shared" ref="AS1006:AS1069" si="1322">_xlfn.POISSON.DIST(1,K1006,FALSE) * _xlfn.POISSON.DIST(5,L1006,FALSE)</f>
        <v>8.6415049779857365E-5</v>
      </c>
      <c r="AT1006" s="13">
        <f t="shared" ref="AT1006:AT1069" si="1323">_xlfn.POISSON.DIST(2,K1006,FALSE) * _xlfn.POISSON.DIST(5,L1006,FALSE)</f>
        <v>5.252825215918393E-5</v>
      </c>
      <c r="AU1006" s="13">
        <f t="shared" ref="AU1006:AU1069" si="1324">_xlfn.POISSON.DIST(3,K1006,FALSE) * _xlfn.POISSON.DIST(5,L1006,FALSE)</f>
        <v>2.1286548904987631E-5</v>
      </c>
      <c r="AV1006" s="13">
        <f t="shared" ref="AV1006:AV1069" si="1325">_xlfn.POISSON.DIST(4,K1006,FALSE) * _xlfn.POISSON.DIST(5,L1006,FALSE)</f>
        <v>6.4696208086928661E-6</v>
      </c>
      <c r="AW1006" s="13">
        <f t="shared" ref="AW1006:AW1069" si="1326">_xlfn.POISSON.DIST(6,K1006,FALSE) * _xlfn.POISSON.DIST(6,L1006,FALSE)</f>
        <v>2.9156121462015364E-8</v>
      </c>
      <c r="AX1006" s="13">
        <f t="shared" ref="AX1006:AX1069" si="1327">_xlfn.POISSON.DIST(6,K1006,FALSE) * _xlfn.POISSON.DIST(0,L1006,FALSE)</f>
        <v>7.6793490915351838E-4</v>
      </c>
      <c r="AY1006" s="13">
        <f t="shared" ref="AY1006:AY1069" si="1328">_xlfn.POISSON.DIST(6,K1006,FALSE) * _xlfn.POISSON.DIST(1,L1006,FALSE)</f>
        <v>4.2148363467194076E-4</v>
      </c>
      <c r="AZ1006" s="13">
        <f t="shared" ref="AZ1006:AZ1069" si="1329">_xlfn.POISSON.DIST(6,K1006,FALSE) * _xlfn.POISSON.DIST(2,L1006,FALSE)</f>
        <v>1.1566634891757226E-4</v>
      </c>
      <c r="BA1006" s="13">
        <f t="shared" ref="BA1006:BA1069" si="1330">_xlfn.POISSON.DIST(6,K1006,FALSE) * _xlfn.POISSON.DIST(3,L1006,FALSE)</f>
        <v>2.1161287052635398E-5</v>
      </c>
      <c r="BB1006" s="13">
        <f t="shared" ref="BB1006:BB1069" si="1331">_xlfn.POISSON.DIST(6,K1006,FALSE) * _xlfn.POISSON.DIST(4,L1006,FALSE)</f>
        <v>2.9036107341156223E-6</v>
      </c>
      <c r="BC1006" s="13">
        <f t="shared" ref="BC1006:BC1069" si="1332">_xlfn.POISSON.DIST(6,K1006,FALSE) * _xlfn.POISSON.DIST(5,L1006,FALSE)</f>
        <v>3.1873128602436268E-7</v>
      </c>
      <c r="BD1006" s="13">
        <f t="shared" ref="BD1006:BD1069" si="1333">_xlfn.POISSON.DIST(0,K1006,FALSE) * _xlfn.POISSON.DIST(6,L1006,FALSE)</f>
        <v>6.5022083102799106E-6</v>
      </c>
      <c r="BE1006" s="13">
        <f t="shared" ref="BE1006:BE1069" si="1334">_xlfn.POISSON.DIST(1,K1006,FALSE) * _xlfn.POISSON.DIST(6,L1006,FALSE)</f>
        <v>7.904864686973469E-6</v>
      </c>
      <c r="BF1006" s="13">
        <f t="shared" ref="BF1006:BF1069" si="1335">_xlfn.POISSON.DIST(2,K1006,FALSE) * _xlfn.POISSON.DIST(6,L1006,FALSE)</f>
        <v>4.8050510486236782E-6</v>
      </c>
      <c r="BG1006" s="13">
        <f t="shared" ref="BG1006:BG1069" si="1336">_xlfn.POISSON.DIST(3,K1006,FALSE) * _xlfn.POISSON.DIST(6,L1006,FALSE)</f>
        <v>1.9471988869442534E-6</v>
      </c>
      <c r="BH1006" s="13">
        <f t="shared" ref="BH1006:BH1069" si="1337">_xlfn.POISSON.DIST(4,K1006,FALSE) * _xlfn.POISSON.DIST(6,L1006,FALSE)</f>
        <v>5.9181215770896472E-7</v>
      </c>
      <c r="BI1006" s="13">
        <f t="shared" ref="BI1006:BI1069" si="1338">_xlfn.POISSON.DIST(5,K1006,FALSE) * _xlfn.POISSON.DIST(6,L1006,FALSE)</f>
        <v>1.4389557527398813E-7</v>
      </c>
      <c r="BJ1006" s="14">
        <f t="shared" ref="BJ1006:BJ1069" si="1339">SUM(N1006,Q1006,T1006,W1006,X1006,Y1006,AD1006,AE1006,AF1006,AG1006,AM1006,AN1006,AO1006,AP1006,AQ1006,AX1006,AY1006,AZ1006,BA1006,BB1006,BC1006)</f>
        <v>0.52619508290157302</v>
      </c>
      <c r="BK1006" s="14">
        <f t="shared" ref="BK1006:BK1069" si="1340">SUM(M1006,P1006,S1006,V1006,AC1006,AL1006,AY1006)</f>
        <v>0.30649086468869713</v>
      </c>
      <c r="BL1006" s="14">
        <f t="shared" ref="BL1006:BL1069" si="1341">SUM(O1006,R1006,U1006,AA1006,AB1006,AH1006,AI1006,AJ1006,AK1006,AR1006,AS1006,AT1006,AU1006,AV1006,BD1006,BE1006,BF1006,BG1006,BH1006,BI1006)</f>
        <v>0.16274303440179416</v>
      </c>
      <c r="BM1006" s="14">
        <f t="shared" ref="BM1006:BM1069" si="1342">SUM(S1006:BI1006)</f>
        <v>0.25963887252154344</v>
      </c>
      <c r="BN1006" s="14">
        <f t="shared" ref="BN1006:BN1069" si="1343">SUM(M1006:R1006)</f>
        <v>0.74008790740382235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1.5103092783505201</v>
      </c>
      <c r="F1007" s="10">
        <f>VLOOKUP(B1007,home!$B$2:$E$405,3,FALSE)</f>
        <v>1.4</v>
      </c>
      <c r="G1007" s="10">
        <f>VLOOKUP(C1007,away!$B$2:$E$405,4,FALSE)</f>
        <v>1.18</v>
      </c>
      <c r="H1007" s="10">
        <f>VLOOKUP(A1007,away!$A$2:$E$405,3,FALSE)</f>
        <v>1.3453608247422699</v>
      </c>
      <c r="I1007" s="10">
        <f>VLOOKUP(C1007,away!$B$2:$E$405,3,FALSE)</f>
        <v>0.96</v>
      </c>
      <c r="J1007" s="10">
        <f>VLOOKUP(B1007,home!$B$2:$E$405,4,FALSE)</f>
        <v>0.66</v>
      </c>
      <c r="K1007" s="12">
        <f t="shared" si="1288"/>
        <v>2.4950309278350589</v>
      </c>
      <c r="L1007" s="12">
        <f t="shared" si="1289"/>
        <v>0.85242061855670226</v>
      </c>
      <c r="M1007" s="13">
        <f t="shared" si="1290"/>
        <v>3.5173878976189385E-2</v>
      </c>
      <c r="N1007" s="13">
        <f t="shared" si="1291"/>
        <v>8.7759915897519872E-2</v>
      </c>
      <c r="O1007" s="13">
        <f t="shared" si="1292"/>
        <v>2.9982939673921939E-2</v>
      </c>
      <c r="P1007" s="13">
        <f t="shared" si="1293"/>
        <v>7.4808361793848061E-2</v>
      </c>
      <c r="Q1007" s="13">
        <f t="shared" si="1294"/>
        <v>0.10948185219425788</v>
      </c>
      <c r="R1007" s="13">
        <f t="shared" si="1295"/>
        <v>1.2779037991496415E-2</v>
      </c>
      <c r="S1007" s="13">
        <f t="shared" si="1296"/>
        <v>3.9775901586427388E-2</v>
      </c>
      <c r="T1007" s="13">
        <f t="shared" si="1297"/>
        <v>9.3324588168162748E-2</v>
      </c>
      <c r="U1007" s="13">
        <f t="shared" si="1298"/>
        <v>3.1884095016762766E-2</v>
      </c>
      <c r="V1007" s="13">
        <f t="shared" si="1299"/>
        <v>9.3995573582955905E-3</v>
      </c>
      <c r="W1007" s="13">
        <f t="shared" si="1300"/>
        <v>9.1053535753780016E-2</v>
      </c>
      <c r="X1007" s="13">
        <f t="shared" si="1301"/>
        <v>7.7615911269011961E-2</v>
      </c>
      <c r="Y1007" s="13">
        <f t="shared" si="1302"/>
        <v>3.3080701546886644E-2</v>
      </c>
      <c r="Z1007" s="13">
        <f t="shared" si="1303"/>
        <v>3.6310384897569907E-3</v>
      </c>
      <c r="AA1007" s="13">
        <f t="shared" si="1304"/>
        <v>9.0595533321031953E-3</v>
      </c>
      <c r="AB1007" s="13">
        <f t="shared" si="1305"/>
        <v>1.1301932877984318E-2</v>
      </c>
      <c r="AC1007" s="13">
        <f t="shared" si="1306"/>
        <v>1.2494454479228111E-3</v>
      </c>
      <c r="AD1007" s="13">
        <f t="shared" si="1307"/>
        <v>5.6795346948604108E-2</v>
      </c>
      <c r="AE1007" s="13">
        <f t="shared" si="1308"/>
        <v>4.8413524777071622E-2</v>
      </c>
      <c r="AF1007" s="13">
        <f t="shared" si="1309"/>
        <v>2.063434336849081E-2</v>
      </c>
      <c r="AG1007" s="13">
        <f t="shared" si="1310"/>
        <v>5.8630465792267753E-3</v>
      </c>
      <c r="AH1007" s="13">
        <f t="shared" si="1311"/>
        <v>7.7379301886046185E-4</v>
      </c>
      <c r="AI1007" s="13">
        <f t="shared" si="1312"/>
        <v>1.9306375137997094E-3</v>
      </c>
      <c r="AJ1007" s="13">
        <f t="shared" si="1313"/>
        <v>2.4085001536844302E-3</v>
      </c>
      <c r="AK1007" s="13">
        <f t="shared" si="1314"/>
        <v>2.0030941243793822E-3</v>
      </c>
      <c r="AL1007" s="13">
        <f t="shared" si="1315"/>
        <v>1.062936131362244E-4</v>
      </c>
      <c r="AM1007" s="13">
        <f t="shared" si="1316"/>
        <v>2.8341229438777975E-2</v>
      </c>
      <c r="AN1007" s="13">
        <f t="shared" si="1317"/>
        <v>2.4158648328860541E-2</v>
      </c>
      <c r="AO1007" s="13">
        <f t="shared" si="1318"/>
        <v>1.0296664975990572E-2</v>
      </c>
      <c r="AP1007" s="13">
        <f t="shared" si="1319"/>
        <v>2.9256965093016718E-3</v>
      </c>
      <c r="AQ1007" s="13">
        <f t="shared" si="1320"/>
        <v>6.234810070420288E-4</v>
      </c>
      <c r="AR1007" s="13">
        <f t="shared" si="1321"/>
        <v>1.3191942475437862E-4</v>
      </c>
      <c r="AS1007" s="13">
        <f t="shared" si="1322"/>
        <v>3.2914304474438447E-4</v>
      </c>
      <c r="AT1007" s="13">
        <f t="shared" si="1323"/>
        <v>4.1061103815951902E-4</v>
      </c>
      <c r="AU1007" s="13">
        <f t="shared" si="1324"/>
        <v>3.4149574650615386E-4</v>
      </c>
      <c r="AV1007" s="13">
        <f t="shared" si="1325"/>
        <v>2.1301061231424376E-4</v>
      </c>
      <c r="AW1007" s="13">
        <f t="shared" si="1326"/>
        <v>6.2796371272910749E-6</v>
      </c>
      <c r="AX1007" s="13">
        <f t="shared" si="1327"/>
        <v>1.1785373997103407E-2</v>
      </c>
      <c r="AY1007" s="13">
        <f t="shared" si="1328"/>
        <v>1.0046095792532961E-2</v>
      </c>
      <c r="AZ1007" s="13">
        <f t="shared" si="1329"/>
        <v>4.2817495947754152E-3</v>
      </c>
      <c r="BA1007" s="13">
        <f t="shared" si="1330"/>
        <v>1.2166172126944561E-3</v>
      </c>
      <c r="BB1007" s="13">
        <f t="shared" si="1331"/>
        <v>2.5926739924793477E-4</v>
      </c>
      <c r="BC1007" s="13">
        <f t="shared" si="1332"/>
        <v>4.4200975367702428E-5</v>
      </c>
      <c r="BD1007" s="13">
        <f t="shared" si="1333"/>
        <v>1.8741806274795286E-5</v>
      </c>
      <c r="BE1007" s="13">
        <f t="shared" si="1334"/>
        <v>4.6761386299107416E-5</v>
      </c>
      <c r="BF1007" s="13">
        <f t="shared" si="1335"/>
        <v>5.8335552522357791E-5</v>
      </c>
      <c r="BG1007" s="13">
        <f t="shared" si="1336"/>
        <v>4.85163359118764E-5</v>
      </c>
      <c r="BH1007" s="13">
        <f t="shared" si="1337"/>
        <v>3.0262439651341584E-5</v>
      </c>
      <c r="BI1007" s="13">
        <f t="shared" si="1338"/>
        <v>1.5101144576367864E-5</v>
      </c>
      <c r="BJ1007" s="14">
        <f t="shared" si="1339"/>
        <v>0.71800179173470702</v>
      </c>
      <c r="BK1007" s="14">
        <f t="shared" si="1340"/>
        <v>0.17055953456835241</v>
      </c>
      <c r="BL1007" s="14">
        <f t="shared" si="1341"/>
        <v>0.10376748223470716</v>
      </c>
      <c r="BM1007" s="14">
        <f t="shared" si="1342"/>
        <v>0.63593404434488432</v>
      </c>
      <c r="BN1007" s="14">
        <f t="shared" si="1343"/>
        <v>0.34998598652723356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1.5103092783505201</v>
      </c>
      <c r="F1008" s="10">
        <f>VLOOKUP(B1008,home!$B$2:$E$405,3,FALSE)</f>
        <v>1.57</v>
      </c>
      <c r="G1008" s="10">
        <f>VLOOKUP(C1008,away!$B$2:$E$405,4,FALSE)</f>
        <v>0.91</v>
      </c>
      <c r="H1008" s="10">
        <f>VLOOKUP(A1008,away!$A$2:$E$405,3,FALSE)</f>
        <v>1.3453608247422699</v>
      </c>
      <c r="I1008" s="10">
        <f>VLOOKUP(C1008,away!$B$2:$E$405,3,FALSE)</f>
        <v>0.41</v>
      </c>
      <c r="J1008" s="10">
        <f>VLOOKUP(B1008,home!$B$2:$E$405,4,FALSE)</f>
        <v>0.46</v>
      </c>
      <c r="K1008" s="12">
        <f t="shared" si="1288"/>
        <v>2.1577788659793882</v>
      </c>
      <c r="L1008" s="12">
        <f t="shared" si="1289"/>
        <v>0.25373505154639214</v>
      </c>
      <c r="M1008" s="13">
        <f t="shared" si="1290"/>
        <v>8.9679424497705718E-2</v>
      </c>
      <c r="N1008" s="13">
        <f t="shared" si="1291"/>
        <v>0.19350836689434359</v>
      </c>
      <c r="O1008" s="13">
        <f t="shared" si="1292"/>
        <v>2.2754813397576144E-2</v>
      </c>
      <c r="P1008" s="13">
        <f t="shared" si="1293"/>
        <v>4.9099855448594437E-2</v>
      </c>
      <c r="Q1008" s="13">
        <f t="shared" si="1294"/>
        <v>0.2087741322374001</v>
      </c>
      <c r="R1008" s="13">
        <f t="shared" si="1295"/>
        <v>2.8868468751812588E-3</v>
      </c>
      <c r="S1008" s="13">
        <f t="shared" si="1296"/>
        <v>6.7205934320378729E-3</v>
      </c>
      <c r="T1008" s="13">
        <f t="shared" si="1297"/>
        <v>5.2973315204810009E-2</v>
      </c>
      <c r="U1008" s="13">
        <f t="shared" si="1298"/>
        <v>6.2291771765847562E-3</v>
      </c>
      <c r="V1008" s="13">
        <f t="shared" si="1299"/>
        <v>4.0883918578753779E-4</v>
      </c>
      <c r="W1008" s="13">
        <f t="shared" si="1300"/>
        <v>0.15016280343501598</v>
      </c>
      <c r="X1008" s="13">
        <f t="shared" si="1301"/>
        <v>3.8101566669934535E-2</v>
      </c>
      <c r="Y1008" s="13">
        <f t="shared" si="1302"/>
        <v>4.833851491497068E-3</v>
      </c>
      <c r="Z1008" s="13">
        <f t="shared" si="1303"/>
        <v>2.4416474689355265E-4</v>
      </c>
      <c r="AA1008" s="13">
        <f t="shared" si="1304"/>
        <v>5.268535306641143E-4</v>
      </c>
      <c r="AB1008" s="13">
        <f t="shared" si="1305"/>
        <v>5.684167069668249E-4</v>
      </c>
      <c r="AC1008" s="13">
        <f t="shared" si="1306"/>
        <v>1.399007146589315E-5</v>
      </c>
      <c r="AD1008" s="13">
        <f t="shared" si="1307"/>
        <v>8.1004530927073659E-2</v>
      </c>
      <c r="AE1008" s="13">
        <f t="shared" si="1308"/>
        <v>2.0553688830272355E-2</v>
      </c>
      <c r="AF1008" s="13">
        <f t="shared" si="1309"/>
        <v>2.60759564740883E-3</v>
      </c>
      <c r="AG1008" s="13">
        <f t="shared" si="1310"/>
        <v>2.2054613866914248E-4</v>
      </c>
      <c r="AH1008" s="13">
        <f t="shared" si="1311"/>
        <v>1.5488288659711837E-5</v>
      </c>
      <c r="AI1008" s="13">
        <f t="shared" si="1312"/>
        <v>3.3420301940114426E-5</v>
      </c>
      <c r="AJ1008" s="13">
        <f t="shared" si="1313"/>
        <v>3.6056810610514437E-5</v>
      </c>
      <c r="AK1008" s="13">
        <f t="shared" si="1314"/>
        <v>2.5934207969996465E-5</v>
      </c>
      <c r="AL1008" s="13">
        <f t="shared" si="1315"/>
        <v>3.063848772617546E-7</v>
      </c>
      <c r="AM1008" s="13">
        <f t="shared" si="1316"/>
        <v>3.4957972976602636E-2</v>
      </c>
      <c r="AN1008" s="13">
        <f t="shared" si="1317"/>
        <v>8.8700630751756531E-3</v>
      </c>
      <c r="AO1008" s="13">
        <f t="shared" si="1318"/>
        <v>1.1253229557997221E-3</v>
      </c>
      <c r="AP1008" s="13">
        <f t="shared" si="1319"/>
        <v>9.5177959398726967E-5</v>
      </c>
      <c r="AQ1008" s="13">
        <f t="shared" si="1320"/>
        <v>6.0374961085290992E-6</v>
      </c>
      <c r="AR1008" s="13">
        <f t="shared" si="1321"/>
        <v>7.8598434428747677E-7</v>
      </c>
      <c r="AS1008" s="13">
        <f t="shared" si="1322"/>
        <v>1.6959804070941847E-6</v>
      </c>
      <c r="AT1008" s="13">
        <f t="shared" si="1323"/>
        <v>1.829775339771476E-6</v>
      </c>
      <c r="AU1008" s="13">
        <f t="shared" si="1324"/>
        <v>1.3160835192163816E-6</v>
      </c>
      <c r="AV1008" s="13">
        <f t="shared" si="1325"/>
        <v>7.0995430090722163E-7</v>
      </c>
      <c r="AW1008" s="13">
        <f t="shared" si="1326"/>
        <v>4.6596385060347125E-9</v>
      </c>
      <c r="AX1008" s="13">
        <f t="shared" si="1327"/>
        <v>1.2571929214398633E-2</v>
      </c>
      <c r="AY1008" s="13">
        <f t="shared" si="1328"/>
        <v>3.1899391072530308E-3</v>
      </c>
      <c r="AZ1008" s="13">
        <f t="shared" si="1329"/>
        <v>4.0469968190434994E-4</v>
      </c>
      <c r="BA1008" s="13">
        <f t="shared" si="1330"/>
        <v>3.4228831549602923E-5</v>
      </c>
      <c r="BB1008" s="13">
        <f t="shared" si="1331"/>
        <v>2.171263584402817E-6</v>
      </c>
      <c r="BC1008" s="13">
        <f t="shared" si="1332"/>
        <v>1.1018513550185059E-7</v>
      </c>
      <c r="BD1008" s="13">
        <f t="shared" si="1333"/>
        <v>3.3238629685406708E-8</v>
      </c>
      <c r="BE1008" s="13">
        <f t="shared" si="1334"/>
        <v>7.1721612669285711E-8</v>
      </c>
      <c r="BF1008" s="13">
        <f t="shared" si="1335"/>
        <v>7.7379690025872141E-8</v>
      </c>
      <c r="BG1008" s="13">
        <f t="shared" si="1336"/>
        <v>5.5656086597954313E-8</v>
      </c>
      <c r="BH1008" s="13">
        <f t="shared" si="1337"/>
        <v>3.0023381856046128E-8</v>
      </c>
      <c r="BI1008" s="13">
        <f t="shared" si="1338"/>
        <v>1.2956763770841062E-8</v>
      </c>
      <c r="BJ1008" s="14">
        <f t="shared" si="1339"/>
        <v>0.81399805022333616</v>
      </c>
      <c r="BK1008" s="14">
        <f t="shared" si="1340"/>
        <v>0.14911294812772177</v>
      </c>
      <c r="BL1008" s="14">
        <f t="shared" si="1341"/>
        <v>3.3083626050229326E-2</v>
      </c>
      <c r="BM1008" s="14">
        <f t="shared" si="1342"/>
        <v>0.42654541534976476</v>
      </c>
      <c r="BN1008" s="14">
        <f t="shared" si="1343"/>
        <v>0.56670343935080125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1.5103092783505201</v>
      </c>
      <c r="F1009" s="10">
        <f>VLOOKUP(B1009,home!$B$2:$E$405,3,FALSE)</f>
        <v>1.32</v>
      </c>
      <c r="G1009" s="10">
        <f>VLOOKUP(C1009,away!$B$2:$E$405,4,FALSE)</f>
        <v>0.74</v>
      </c>
      <c r="H1009" s="10">
        <f>VLOOKUP(A1009,away!$A$2:$E$405,3,FALSE)</f>
        <v>1.3453608247422699</v>
      </c>
      <c r="I1009" s="10">
        <f>VLOOKUP(C1009,away!$B$2:$E$405,3,FALSE)</f>
        <v>1.25</v>
      </c>
      <c r="J1009" s="10">
        <f>VLOOKUP(B1009,home!$B$2:$E$405,4,FALSE)</f>
        <v>0.65</v>
      </c>
      <c r="K1009" s="12">
        <f t="shared" si="1288"/>
        <v>1.4752701030927882</v>
      </c>
      <c r="L1009" s="12">
        <f t="shared" si="1289"/>
        <v>1.0931056701030943</v>
      </c>
      <c r="M1009" s="13">
        <f t="shared" si="1290"/>
        <v>7.6659957517634367E-2</v>
      </c>
      <c r="N1009" s="13">
        <f t="shared" si="1291"/>
        <v>0.1130941434301292</v>
      </c>
      <c r="O1009" s="13">
        <f t="shared" si="1292"/>
        <v>8.379743423238846E-2</v>
      </c>
      <c r="P1009" s="13">
        <f t="shared" si="1293"/>
        <v>0.12362384943892686</v>
      </c>
      <c r="Q1009" s="13">
        <f t="shared" si="1294"/>
        <v>8.3422204318678653E-2</v>
      </c>
      <c r="R1009" s="13">
        <f t="shared" si="1295"/>
        <v>4.5799725249757478E-2</v>
      </c>
      <c r="S1009" s="13">
        <f t="shared" si="1296"/>
        <v>4.9839761998899119E-2</v>
      </c>
      <c r="T1009" s="13">
        <f t="shared" si="1297"/>
        <v>9.1189284553246486E-2</v>
      </c>
      <c r="U1009" s="13">
        <f t="shared" si="1298"/>
        <v>6.7566965390831082E-2</v>
      </c>
      <c r="V1009" s="13">
        <f t="shared" si="1299"/>
        <v>8.9303224162316352E-3</v>
      </c>
      <c r="W1009" s="13">
        <f t="shared" si="1300"/>
        <v>4.1023427988481583E-2</v>
      </c>
      <c r="X1009" s="13">
        <f t="shared" si="1301"/>
        <v>4.4842941741275198E-2</v>
      </c>
      <c r="Y1009" s="13">
        <f t="shared" si="1302"/>
        <v>2.450903694074532E-2</v>
      </c>
      <c r="Z1009" s="13">
        <f t="shared" si="1303"/>
        <v>1.6687979786557918E-2</v>
      </c>
      <c r="AA1009" s="13">
        <f t="shared" si="1304"/>
        <v>2.4619277660125668E-2</v>
      </c>
      <c r="AB1009" s="13">
        <f t="shared" si="1305"/>
        <v>1.8160042145861789E-2</v>
      </c>
      <c r="AC1009" s="13">
        <f t="shared" si="1306"/>
        <v>9.0007944627687106E-4</v>
      </c>
      <c r="AD1009" s="13">
        <f t="shared" si="1307"/>
        <v>1.5130159209446695E-2</v>
      </c>
      <c r="AE1009" s="13">
        <f t="shared" si="1308"/>
        <v>1.6538862821408734E-2</v>
      </c>
      <c r="AF1009" s="13">
        <f t="shared" si="1309"/>
        <v>9.0393623635695725E-3</v>
      </c>
      <c r="AG1009" s="13">
        <f t="shared" si="1310"/>
        <v>3.2936594179114697E-3</v>
      </c>
      <c r="AH1009" s="13">
        <f t="shared" si="1311"/>
        <v>4.5604313318130711E-3</v>
      </c>
      <c r="AI1009" s="13">
        <f t="shared" si="1312"/>
        <v>6.7278680010314507E-3</v>
      </c>
      <c r="AJ1009" s="13">
        <f t="shared" si="1313"/>
        <v>4.9627112597381701E-3</v>
      </c>
      <c r="AK1009" s="13">
        <f t="shared" si="1314"/>
        <v>2.4404465172578912E-3</v>
      </c>
      <c r="AL1009" s="13">
        <f t="shared" si="1315"/>
        <v>5.8059664812106591E-5</v>
      </c>
      <c r="AM1009" s="13">
        <f t="shared" si="1316"/>
        <v>4.4642143073461435E-3</v>
      </c>
      <c r="AN1009" s="13">
        <f t="shared" si="1317"/>
        <v>4.8798579719154271E-3</v>
      </c>
      <c r="AO1009" s="13">
        <f t="shared" si="1318"/>
        <v>2.6671002091992698E-3</v>
      </c>
      <c r="AP1009" s="13">
        <f t="shared" si="1319"/>
        <v>9.7180745380295701E-4</v>
      </c>
      <c r="AQ1009" s="13">
        <f t="shared" si="1320"/>
        <v>2.6557205950011577E-4</v>
      </c>
      <c r="AR1009" s="13">
        <f t="shared" si="1321"/>
        <v>9.9700666938413508E-4</v>
      </c>
      <c r="AS1009" s="13">
        <f t="shared" si="1322"/>
        <v>1.4708541319265304E-3</v>
      </c>
      <c r="AT1009" s="13">
        <f t="shared" si="1323"/>
        <v>1.0849535634208532E-3</v>
      </c>
      <c r="AU1009" s="13">
        <f t="shared" si="1324"/>
        <v>5.3353318511959022E-4</v>
      </c>
      <c r="AV1009" s="13">
        <f t="shared" si="1325"/>
        <v>1.9677638925370031E-4</v>
      </c>
      <c r="AW1009" s="13">
        <f t="shared" si="1326"/>
        <v>2.6007925467315777E-6</v>
      </c>
      <c r="AX1009" s="13">
        <f t="shared" si="1327"/>
        <v>1.0976536502378073E-3</v>
      </c>
      <c r="AY1009" s="13">
        <f t="shared" si="1328"/>
        <v>1.1998514288843059E-3</v>
      </c>
      <c r="AZ1009" s="13">
        <f t="shared" si="1329"/>
        <v>6.5578220009736711E-4</v>
      </c>
      <c r="BA1009" s="13">
        <f t="shared" si="1330"/>
        <v>2.3894641375970467E-4</v>
      </c>
      <c r="BB1009" s="13">
        <f t="shared" si="1331"/>
        <v>6.5298419932883291E-5</v>
      </c>
      <c r="BC1009" s="13">
        <f t="shared" si="1332"/>
        <v>1.4275614615481533E-5</v>
      </c>
      <c r="BD1009" s="13">
        <f t="shared" si="1333"/>
        <v>1.8163894057239983E-4</v>
      </c>
      <c r="BE1009" s="13">
        <f t="shared" si="1334"/>
        <v>2.6796649858390915E-4</v>
      </c>
      <c r="BF1009" s="13">
        <f t="shared" si="1335"/>
        <v>1.976614819956486E-4</v>
      </c>
      <c r="BG1009" s="13">
        <f t="shared" si="1336"/>
        <v>9.7201358307064635E-5</v>
      </c>
      <c r="BH1009" s="13">
        <f t="shared" si="1337"/>
        <v>3.5849564472605561E-5</v>
      </c>
      <c r="BI1009" s="13">
        <f t="shared" si="1338"/>
        <v>1.0577558135066468E-5</v>
      </c>
      <c r="BJ1009" s="14">
        <f t="shared" si="1339"/>
        <v>0.45860344251418428</v>
      </c>
      <c r="BK1009" s="14">
        <f t="shared" si="1340"/>
        <v>0.26121188191166522</v>
      </c>
      <c r="BL1009" s="14">
        <f t="shared" si="1341"/>
        <v>0.26370892112997657</v>
      </c>
      <c r="BM1009" s="14">
        <f t="shared" si="1342"/>
        <v>0.47261766051853138</v>
      </c>
      <c r="BN1009" s="14">
        <f t="shared" si="1343"/>
        <v>0.52639731418751501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1.5103092783505201</v>
      </c>
      <c r="F1010" s="10">
        <f>VLOOKUP(B1010,home!$B$2:$E$405,3,FALSE)</f>
        <v>1.18</v>
      </c>
      <c r="G1010" s="10">
        <f>VLOOKUP(C1010,away!$B$2:$E$405,4,FALSE)</f>
        <v>1.1399999999999999</v>
      </c>
      <c r="H1010" s="10">
        <f>VLOOKUP(A1010,away!$A$2:$E$405,3,FALSE)</f>
        <v>1.3453608247422699</v>
      </c>
      <c r="I1010" s="10">
        <f>VLOOKUP(C1010,away!$B$2:$E$405,3,FALSE)</f>
        <v>0.28000000000000003</v>
      </c>
      <c r="J1010" s="10">
        <f>VLOOKUP(B1010,home!$B$2:$E$405,4,FALSE)</f>
        <v>0.99</v>
      </c>
      <c r="K1010" s="12">
        <f t="shared" si="1288"/>
        <v>2.0316680412371193</v>
      </c>
      <c r="L1010" s="12">
        <f t="shared" si="1289"/>
        <v>0.37293402061855729</v>
      </c>
      <c r="M1010" s="13">
        <f t="shared" si="1290"/>
        <v>9.030142284153754E-2</v>
      </c>
      <c r="N1010" s="13">
        <f t="shared" si="1291"/>
        <v>0.18346251486539142</v>
      </c>
      <c r="O1010" s="13">
        <f t="shared" si="1292"/>
        <v>3.3676472687871023E-2</v>
      </c>
      <c r="P1010" s="13">
        <f t="shared" si="1293"/>
        <v>6.8419413301542262E-2</v>
      </c>
      <c r="Q1010" s="13">
        <f t="shared" si="1294"/>
        <v>0.18636746410850288</v>
      </c>
      <c r="R1010" s="13">
        <f t="shared" si="1295"/>
        <v>6.2795511798693863E-3</v>
      </c>
      <c r="S1010" s="13">
        <f t="shared" si="1296"/>
        <v>1.295997330169962E-2</v>
      </c>
      <c r="T1010" s="13">
        <f t="shared" si="1297"/>
        <v>6.9502767702468646E-2</v>
      </c>
      <c r="U1010" s="13">
        <f t="shared" si="1298"/>
        <v>1.2757963445453477E-2</v>
      </c>
      <c r="V1010" s="13">
        <f t="shared" si="1299"/>
        <v>1.0910542612649636E-3</v>
      </c>
      <c r="W1010" s="13">
        <f t="shared" si="1300"/>
        <v>0.12621227358521706</v>
      </c>
      <c r="X1010" s="13">
        <f t="shared" si="1301"/>
        <v>4.7068850639544337E-2</v>
      </c>
      <c r="Y1010" s="13">
        <f t="shared" si="1302"/>
        <v>8.7767878574498102E-3</v>
      </c>
      <c r="Z1010" s="13">
        <f t="shared" si="1303"/>
        <v>7.8061942306289849E-4</v>
      </c>
      <c r="AA1010" s="13">
        <f t="shared" si="1304"/>
        <v>1.5859595342058489E-3</v>
      </c>
      <c r="AB1010" s="13">
        <f t="shared" si="1305"/>
        <v>1.6110716501706662E-3</v>
      </c>
      <c r="AC1010" s="13">
        <f t="shared" si="1306"/>
        <v>5.1666747105754557E-5</v>
      </c>
      <c r="AD1010" s="13">
        <f t="shared" si="1307"/>
        <v>6.4105360663740368E-2</v>
      </c>
      <c r="AE1010" s="13">
        <f t="shared" si="1308"/>
        <v>2.3907069895531402E-2</v>
      </c>
      <c r="AF1010" s="13">
        <f t="shared" si="1309"/>
        <v>4.4578798486746988E-3</v>
      </c>
      <c r="AG1010" s="13">
        <f t="shared" si="1310"/>
        <v>5.5416501846690044E-4</v>
      </c>
      <c r="AH1010" s="13">
        <f t="shared" si="1311"/>
        <v>7.2779885003946323E-5</v>
      </c>
      <c r="AI1010" s="13">
        <f t="shared" si="1312"/>
        <v>1.4786456640743042E-4</v>
      </c>
      <c r="AJ1010" s="13">
        <f t="shared" si="1313"/>
        <v>1.5020585700068007E-4</v>
      </c>
      <c r="AK1010" s="13">
        <f t="shared" si="1314"/>
        <v>1.0172281309163819E-4</v>
      </c>
      <c r="AL1010" s="13">
        <f t="shared" si="1315"/>
        <v>1.5658705756511388E-6</v>
      </c>
      <c r="AM1010" s="13">
        <f t="shared" si="1316"/>
        <v>2.6048162506500071E-2</v>
      </c>
      <c r="AN1010" s="13">
        <f t="shared" si="1317"/>
        <v>9.7142459732746291E-3</v>
      </c>
      <c r="AO1010" s="13">
        <f t="shared" si="1318"/>
        <v>1.8113864040454686E-3</v>
      </c>
      <c r="AP1010" s="13">
        <f t="shared" si="1319"/>
        <v>2.2517587151815572E-4</v>
      </c>
      <c r="AQ1010" s="13">
        <f t="shared" si="1320"/>
        <v>2.0993935777888375E-5</v>
      </c>
      <c r="AR1010" s="13">
        <f t="shared" si="1321"/>
        <v>5.4284190269355917E-6</v>
      </c>
      <c r="AS1010" s="13">
        <f t="shared" si="1322"/>
        <v>1.1028745451468542E-5</v>
      </c>
      <c r="AT1010" s="13">
        <f t="shared" si="1323"/>
        <v>1.1203374834343944E-5</v>
      </c>
      <c r="AU1010" s="13">
        <f t="shared" si="1324"/>
        <v>7.5871795349789325E-6</v>
      </c>
      <c r="AV1010" s="13">
        <f t="shared" si="1325"/>
        <v>3.8536575460862525E-6</v>
      </c>
      <c r="AW1010" s="13">
        <f t="shared" si="1326"/>
        <v>3.295627476195383E-8</v>
      </c>
      <c r="AX1010" s="13">
        <f t="shared" si="1327"/>
        <v>8.8202032162345272E-3</v>
      </c>
      <c r="AY1010" s="13">
        <f t="shared" si="1328"/>
        <v>3.2893538481030722E-3</v>
      </c>
      <c r="AZ1010" s="13">
        <f t="shared" si="1329"/>
        <v>6.1335597790510097E-4</v>
      </c>
      <c r="BA1010" s="13">
        <f t="shared" si="1330"/>
        <v>7.6247103636858756E-5</v>
      </c>
      <c r="BB1010" s="13">
        <f t="shared" si="1331"/>
        <v>7.1087847299533902E-6</v>
      </c>
      <c r="BC1010" s="13">
        <f t="shared" si="1332"/>
        <v>5.3022153421066482E-7</v>
      </c>
      <c r="BD1010" s="13">
        <f t="shared" si="1333"/>
        <v>3.3740702221956084E-7</v>
      </c>
      <c r="BE1010" s="13">
        <f t="shared" si="1334"/>
        <v>6.854990639324643E-7</v>
      </c>
      <c r="BF1010" s="13">
        <f t="shared" si="1335"/>
        <v>6.9635327024477443E-7</v>
      </c>
      <c r="BG1010" s="13">
        <f t="shared" si="1336"/>
        <v>4.715862281890878E-7</v>
      </c>
      <c r="BH1010" s="13">
        <f t="shared" si="1337"/>
        <v>2.3952666712483138E-7</v>
      </c>
      <c r="BI1010" s="13">
        <f t="shared" si="1338"/>
        <v>9.7327734924312247E-8</v>
      </c>
      <c r="BJ1010" s="14">
        <f t="shared" si="1339"/>
        <v>0.76504189802824774</v>
      </c>
      <c r="BK1010" s="14">
        <f t="shared" si="1340"/>
        <v>0.17611445017182886</v>
      </c>
      <c r="BL1010" s="14">
        <f t="shared" si="1341"/>
        <v>5.6425220695454546E-2</v>
      </c>
      <c r="BM1010" s="14">
        <f t="shared" si="1342"/>
        <v>0.42656602844205094</v>
      </c>
      <c r="BN1010" s="14">
        <f t="shared" si="1343"/>
        <v>0.56850683898471444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1.5103092783505201</v>
      </c>
      <c r="F1011" s="10">
        <f>VLOOKUP(B1011,home!$B$2:$E$405,3,FALSE)</f>
        <v>1.06</v>
      </c>
      <c r="G1011" s="10">
        <f>VLOOKUP(C1011,away!$B$2:$E$405,4,FALSE)</f>
        <v>0.74</v>
      </c>
      <c r="H1011" s="10">
        <f>VLOOKUP(A1011,away!$A$2:$E$405,3,FALSE)</f>
        <v>1.3453608247422699</v>
      </c>
      <c r="I1011" s="10">
        <f>VLOOKUP(C1011,away!$B$2:$E$405,3,FALSE)</f>
        <v>0.91</v>
      </c>
      <c r="J1011" s="10">
        <f>VLOOKUP(B1011,home!$B$2:$E$405,4,FALSE)</f>
        <v>0.82</v>
      </c>
      <c r="K1011" s="12">
        <f t="shared" si="1288"/>
        <v>1.184686597938148</v>
      </c>
      <c r="L1011" s="12">
        <f t="shared" si="1289"/>
        <v>1.0039082474226819</v>
      </c>
      <c r="M1011" s="13">
        <f t="shared" si="1290"/>
        <v>0.11207411949516534</v>
      </c>
      <c r="N1011" s="13">
        <f t="shared" si="1291"/>
        <v>0.1327727073416409</v>
      </c>
      <c r="O1011" s="13">
        <f t="shared" si="1292"/>
        <v>0.11251213288383166</v>
      </c>
      <c r="P1011" s="13">
        <f t="shared" si="1293"/>
        <v>0.13329161593291136</v>
      </c>
      <c r="Q1011" s="13">
        <f t="shared" si="1294"/>
        <v>7.8647023479802972E-2</v>
      </c>
      <c r="R1011" s="13">
        <f t="shared" si="1295"/>
        <v>5.6475929068597663E-2</v>
      </c>
      <c r="S1011" s="13">
        <f t="shared" si="1296"/>
        <v>3.963148440968383E-2</v>
      </c>
      <c r="T1011" s="13">
        <f t="shared" si="1297"/>
        <v>7.8954395506619507E-2</v>
      </c>
      <c r="U1011" s="13">
        <f t="shared" si="1298"/>
        <v>6.6906276273673126E-2</v>
      </c>
      <c r="V1011" s="13">
        <f t="shared" si="1299"/>
        <v>5.2371537916968743E-3</v>
      </c>
      <c r="W1011" s="13">
        <f t="shared" si="1300"/>
        <v>3.105735822808315E-2</v>
      </c>
      <c r="X1011" s="13">
        <f t="shared" si="1301"/>
        <v>3.1178738068333364E-2</v>
      </c>
      <c r="Y1011" s="13">
        <f t="shared" si="1302"/>
        <v>1.5650296145515698E-2</v>
      </c>
      <c r="Z1011" s="13">
        <f t="shared" si="1303"/>
        <v>1.8898883657607862E-2</v>
      </c>
      <c r="AA1011" s="13">
        <f t="shared" si="1304"/>
        <v>2.2389254185160322E-2</v>
      </c>
      <c r="AB1011" s="13">
        <f t="shared" si="1305"/>
        <v>1.3262124685495013E-2</v>
      </c>
      <c r="AC1011" s="13">
        <f t="shared" si="1306"/>
        <v>3.8928963647499539E-4</v>
      </c>
      <c r="AD1011" s="13">
        <f t="shared" si="1307"/>
        <v>9.1983090150435393E-3</v>
      </c>
      <c r="AE1011" s="13">
        <f t="shared" si="1308"/>
        <v>9.2342582825446148E-3</v>
      </c>
      <c r="AF1011" s="13">
        <f t="shared" si="1309"/>
        <v>4.6351740243388735E-3</v>
      </c>
      <c r="AG1011" s="13">
        <f t="shared" si="1310"/>
        <v>1.5510964770910597E-3</v>
      </c>
      <c r="AH1011" s="13">
        <f t="shared" si="1311"/>
        <v>4.7431862927385677E-3</v>
      </c>
      <c r="AI1011" s="13">
        <f t="shared" si="1312"/>
        <v>5.6191892325313103E-3</v>
      </c>
      <c r="AJ1011" s="13">
        <f t="shared" si="1313"/>
        <v>3.328489087529096E-3</v>
      </c>
      <c r="AK1011" s="13">
        <f t="shared" si="1314"/>
        <v>1.3144054711263654E-3</v>
      </c>
      <c r="AL1011" s="13">
        <f t="shared" si="1315"/>
        <v>1.8519545795379178E-5</v>
      </c>
      <c r="AM1011" s="13">
        <f t="shared" si="1316"/>
        <v>2.1794226827631467E-3</v>
      </c>
      <c r="AN1011" s="13">
        <f t="shared" si="1317"/>
        <v>2.1879404058459903E-3</v>
      </c>
      <c r="AO1011" s="13">
        <f t="shared" si="1318"/>
        <v>1.0982457091490594E-3</v>
      </c>
      <c r="AP1011" s="13">
        <f t="shared" si="1319"/>
        <v>3.6751264170377097E-4</v>
      </c>
      <c r="AQ1011" s="13">
        <f t="shared" si="1320"/>
        <v>9.2237243009628186E-5</v>
      </c>
      <c r="AR1011" s="13">
        <f t="shared" si="1321"/>
        <v>9.5234476766849305E-4</v>
      </c>
      <c r="AS1011" s="13">
        <f t="shared" si="1322"/>
        <v>1.1282300828733831E-3</v>
      </c>
      <c r="AT1011" s="13">
        <f t="shared" si="1323"/>
        <v>6.6829952928537152E-4</v>
      </c>
      <c r="AU1011" s="13">
        <f t="shared" si="1324"/>
        <v>2.6390849858425091E-4</v>
      </c>
      <c r="AV1011" s="13">
        <f t="shared" si="1325"/>
        <v>7.8162215338685144E-5</v>
      </c>
      <c r="AW1011" s="13">
        <f t="shared" si="1326"/>
        <v>6.1182233600033176E-7</v>
      </c>
      <c r="AX1011" s="13">
        <f t="shared" si="1327"/>
        <v>4.3032214058531766E-4</v>
      </c>
      <c r="AY1011" s="13">
        <f t="shared" si="1328"/>
        <v>4.3200394598218319E-4</v>
      </c>
      <c r="AZ1011" s="13">
        <f t="shared" si="1329"/>
        <v>2.168461621453282E-4</v>
      </c>
      <c r="BA1011" s="13">
        <f t="shared" si="1330"/>
        <v>7.2564550199883732E-5</v>
      </c>
      <c r="BB1011" s="13">
        <f t="shared" si="1331"/>
        <v>1.821203760404512E-5</v>
      </c>
      <c r="BC1011" s="13">
        <f t="shared" si="1332"/>
        <v>3.6566429506145847E-6</v>
      </c>
      <c r="BD1011" s="13">
        <f t="shared" si="1333"/>
        <v>1.5934446110870627E-4</v>
      </c>
      <c r="BE1011" s="13">
        <f t="shared" si="1334"/>
        <v>1.8877324753116076E-4</v>
      </c>
      <c r="BF1011" s="13">
        <f t="shared" si="1335"/>
        <v>1.1181856819971339E-4</v>
      </c>
      <c r="BG1011" s="13">
        <f t="shared" si="1336"/>
        <v>4.4156653048944418E-5</v>
      </c>
      <c r="BH1011" s="13">
        <f t="shared" si="1337"/>
        <v>1.3077948769222272E-5</v>
      </c>
      <c r="BI1011" s="13">
        <f t="shared" si="1338"/>
        <v>3.0986541270838662E-6</v>
      </c>
      <c r="BJ1011" s="14">
        <f t="shared" si="1339"/>
        <v>0.39997832073095263</v>
      </c>
      <c r="BK1011" s="14">
        <f t="shared" si="1340"/>
        <v>0.29107418675771002</v>
      </c>
      <c r="BL1011" s="14">
        <f t="shared" si="1341"/>
        <v>0.29016220180721808</v>
      </c>
      <c r="BM1011" s="14">
        <f t="shared" si="1342"/>
        <v>0.37390867262789246</v>
      </c>
      <c r="BN1011" s="14">
        <f t="shared" si="1343"/>
        <v>0.62577352820194998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1.5103092783505201</v>
      </c>
      <c r="F1012" s="10">
        <f>VLOOKUP(B1012,home!$B$2:$E$405,3,FALSE)</f>
        <v>1.1599999999999999</v>
      </c>
      <c r="G1012" s="10">
        <f>VLOOKUP(C1012,away!$B$2:$E$405,4,FALSE)</f>
        <v>0.88</v>
      </c>
      <c r="H1012" s="10">
        <f>VLOOKUP(A1012,away!$A$2:$E$405,3,FALSE)</f>
        <v>1.3453608247422699</v>
      </c>
      <c r="I1012" s="10">
        <f>VLOOKUP(C1012,away!$B$2:$E$405,3,FALSE)</f>
        <v>0.28999999999999998</v>
      </c>
      <c r="J1012" s="10">
        <f>VLOOKUP(B1012,home!$B$2:$E$405,4,FALSE)</f>
        <v>1.3</v>
      </c>
      <c r="K1012" s="12">
        <f t="shared" si="1288"/>
        <v>1.5417237113402107</v>
      </c>
      <c r="L1012" s="12">
        <f t="shared" si="1289"/>
        <v>0.50720103092783575</v>
      </c>
      <c r="M1012" s="13">
        <f t="shared" si="1290"/>
        <v>0.12887340123524843</v>
      </c>
      <c r="N1012" s="13">
        <f t="shared" si="1291"/>
        <v>0.19868717844544329</v>
      </c>
      <c r="O1012" s="13">
        <f t="shared" si="1292"/>
        <v>6.5364721965694622E-2</v>
      </c>
      <c r="P1012" s="13">
        <f t="shared" si="1293"/>
        <v>0.1007743417396717</v>
      </c>
      <c r="Q1012" s="13">
        <f t="shared" si="1294"/>
        <v>0.15316036707431177</v>
      </c>
      <c r="R1012" s="13">
        <f t="shared" si="1295"/>
        <v>1.6576527183655827E-2</v>
      </c>
      <c r="S1012" s="13">
        <f t="shared" si="1296"/>
        <v>1.9700473208055781E-2</v>
      </c>
      <c r="T1012" s="13">
        <f t="shared" si="1297"/>
        <v>7.7683096077376695E-2</v>
      </c>
      <c r="U1012" s="13">
        <f t="shared" si="1298"/>
        <v>2.555642501071775E-2</v>
      </c>
      <c r="V1012" s="13">
        <f t="shared" si="1299"/>
        <v>1.7116731100899419E-3</v>
      </c>
      <c r="W1012" s="13">
        <f t="shared" si="1300"/>
        <v>7.871032318534564E-2</v>
      </c>
      <c r="X1012" s="13">
        <f t="shared" si="1301"/>
        <v>3.9921957064270444E-2</v>
      </c>
      <c r="Y1012" s="13">
        <f t="shared" si="1302"/>
        <v>1.0124228889827379E-2</v>
      </c>
      <c r="Z1012" s="13">
        <f t="shared" si="1303"/>
        <v>2.8025438922511768E-3</v>
      </c>
      <c r="AA1012" s="13">
        <f t="shared" si="1304"/>
        <v>4.3207483707553241E-3</v>
      </c>
      <c r="AB1012" s="13">
        <f t="shared" si="1305"/>
        <v>3.3307001069640334E-3</v>
      </c>
      <c r="AC1012" s="13">
        <f t="shared" si="1306"/>
        <v>8.3654156564442247E-5</v>
      </c>
      <c r="AD1012" s="13">
        <f t="shared" si="1307"/>
        <v>3.0337392895524631E-2</v>
      </c>
      <c r="AE1012" s="13">
        <f t="shared" si="1308"/>
        <v>1.5387156952272895E-2</v>
      </c>
      <c r="AF1012" s="13">
        <f t="shared" si="1309"/>
        <v>3.9021909346206125E-3</v>
      </c>
      <c r="AG1012" s="13">
        <f t="shared" si="1310"/>
        <v>6.5973175497227663E-4</v>
      </c>
      <c r="AH1012" s="13">
        <f t="shared" si="1311"/>
        <v>3.5536328784257652E-4</v>
      </c>
      <c r="AI1012" s="13">
        <f t="shared" si="1312"/>
        <v>5.4787200700671663E-4</v>
      </c>
      <c r="AJ1012" s="13">
        <f t="shared" si="1313"/>
        <v>4.2233363199090253E-4</v>
      </c>
      <c r="AK1012" s="13">
        <f t="shared" si="1314"/>
        <v>2.1704059151226831E-4</v>
      </c>
      <c r="AL1012" s="13">
        <f t="shared" si="1315"/>
        <v>2.6165810728252439E-6</v>
      </c>
      <c r="AM1012" s="13">
        <f t="shared" si="1316"/>
        <v>9.3543755934548788E-3</v>
      </c>
      <c r="AN1012" s="13">
        <f t="shared" si="1317"/>
        <v>4.7445489446865004E-3</v>
      </c>
      <c r="AO1012" s="13">
        <f t="shared" si="1318"/>
        <v>1.2032200580162837E-3</v>
      </c>
      <c r="AP1012" s="13">
        <f t="shared" si="1319"/>
        <v>2.0342481795296985E-4</v>
      </c>
      <c r="AQ1012" s="13">
        <f t="shared" si="1320"/>
        <v>2.5794319345513399E-5</v>
      </c>
      <c r="AR1012" s="13">
        <f t="shared" si="1321"/>
        <v>3.6048125189532024E-5</v>
      </c>
      <c r="AS1012" s="13">
        <f t="shared" si="1322"/>
        <v>5.5576249354061844E-5</v>
      </c>
      <c r="AT1012" s="13">
        <f t="shared" si="1323"/>
        <v>4.2841610708256608E-5</v>
      </c>
      <c r="AU1012" s="13">
        <f t="shared" si="1324"/>
        <v>2.2016642353641961E-5</v>
      </c>
      <c r="AV1012" s="13">
        <f t="shared" si="1325"/>
        <v>8.4858948901767396E-6</v>
      </c>
      <c r="AW1012" s="13">
        <f t="shared" si="1326"/>
        <v>5.6835328464265625E-8</v>
      </c>
      <c r="AX1012" s="13">
        <f t="shared" si="1327"/>
        <v>2.4036437762019248E-3</v>
      </c>
      <c r="AY1012" s="13">
        <f t="shared" si="1328"/>
        <v>1.2191306012728925E-3</v>
      </c>
      <c r="AZ1012" s="13">
        <f t="shared" si="1329"/>
        <v>3.0917214890064157E-4</v>
      </c>
      <c r="BA1012" s="13">
        <f t="shared" si="1330"/>
        <v>5.2270810885526585E-5</v>
      </c>
      <c r="BB1012" s="13">
        <f t="shared" si="1331"/>
        <v>6.6279522921432545E-6</v>
      </c>
      <c r="BC1012" s="13">
        <f t="shared" si="1332"/>
        <v>6.7234084710311446E-7</v>
      </c>
      <c r="BD1012" s="13">
        <f t="shared" si="1333"/>
        <v>3.0472743765243856E-6</v>
      </c>
      <c r="BE1012" s="13">
        <f t="shared" si="1334"/>
        <v>4.6980551612471026E-6</v>
      </c>
      <c r="BF1012" s="13">
        <f t="shared" si="1335"/>
        <v>3.6215515196394575E-6</v>
      </c>
      <c r="BG1012" s="13">
        <f t="shared" si="1336"/>
        <v>1.8611439498894411E-6</v>
      </c>
      <c r="BH1012" s="13">
        <f t="shared" si="1337"/>
        <v>7.1734243944048212E-7</v>
      </c>
      <c r="BI1012" s="13">
        <f t="shared" si="1338"/>
        <v>2.2118876960720419E-7</v>
      </c>
      <c r="BJ1012" s="14">
        <f t="shared" si="1339"/>
        <v>0.62809650463782196</v>
      </c>
      <c r="BK1012" s="14">
        <f t="shared" si="1340"/>
        <v>0.25236529063197599</v>
      </c>
      <c r="BL1012" s="14">
        <f t="shared" si="1341"/>
        <v>0.11687086723485206</v>
      </c>
      <c r="BM1012" s="14">
        <f t="shared" si="1342"/>
        <v>0.33547959498693114</v>
      </c>
      <c r="BN1012" s="14">
        <f t="shared" si="1343"/>
        <v>0.66343653764402577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1.5103092783505201</v>
      </c>
      <c r="F1013" s="10">
        <f>VLOOKUP(B1013,home!$B$2:$E$405,3,FALSE)</f>
        <v>0.59</v>
      </c>
      <c r="G1013" s="10">
        <f>VLOOKUP(C1013,away!$B$2:$E$405,4,FALSE)</f>
        <v>0.99</v>
      </c>
      <c r="H1013" s="10">
        <f>VLOOKUP(A1013,away!$A$2:$E$405,3,FALSE)</f>
        <v>1.3453608247422699</v>
      </c>
      <c r="I1013" s="10">
        <f>VLOOKUP(C1013,away!$B$2:$E$405,3,FALSE)</f>
        <v>0.91</v>
      </c>
      <c r="J1013" s="10">
        <f>VLOOKUP(B1013,home!$B$2:$E$405,4,FALSE)</f>
        <v>0.83</v>
      </c>
      <c r="K1013" s="12">
        <f t="shared" si="1288"/>
        <v>0.88217164948453863</v>
      </c>
      <c r="L1013" s="12">
        <f t="shared" si="1289"/>
        <v>1.0161510309278365</v>
      </c>
      <c r="M1013" s="13">
        <f t="shared" si="1290"/>
        <v>0.14981970411328693</v>
      </c>
      <c r="N1013" s="13">
        <f t="shared" si="1291"/>
        <v>0.13216669550290386</v>
      </c>
      <c r="O1013" s="13">
        <f t="shared" si="1292"/>
        <v>0.15223944678801993</v>
      </c>
      <c r="P1013" s="13">
        <f t="shared" si="1293"/>
        <v>0.13430132388960117</v>
      </c>
      <c r="Q1013" s="13">
        <f t="shared" si="1294"/>
        <v>5.8296855889358706E-2</v>
      </c>
      <c r="R1013" s="13">
        <f t="shared" si="1295"/>
        <v>7.7349135400764976E-2</v>
      </c>
      <c r="S1013" s="13">
        <f t="shared" si="1296"/>
        <v>3.0097585803635189E-2</v>
      </c>
      <c r="T1013" s="13">
        <f t="shared" si="1297"/>
        <v>5.9238410211823363E-2</v>
      </c>
      <c r="U1013" s="13">
        <f t="shared" si="1298"/>
        <v>6.8235214362695751E-2</v>
      </c>
      <c r="V1013" s="13">
        <f t="shared" si="1299"/>
        <v>2.9977851958293274E-3</v>
      </c>
      <c r="W1013" s="13">
        <f t="shared" si="1300"/>
        <v>1.7142611173226008E-2</v>
      </c>
      <c r="X1013" s="13">
        <f t="shared" si="1301"/>
        <v>1.7419482016468656E-2</v>
      </c>
      <c r="Y1013" s="13">
        <f t="shared" si="1302"/>
        <v>8.8504123046317662E-3</v>
      </c>
      <c r="Z1013" s="13">
        <f t="shared" si="1303"/>
        <v>2.6199467892954725E-2</v>
      </c>
      <c r="AA1013" s="13">
        <f t="shared" si="1304"/>
        <v>2.3112427806745078E-2</v>
      </c>
      <c r="AB1013" s="13">
        <f t="shared" si="1305"/>
        <v>1.0194564280934309E-2</v>
      </c>
      <c r="AC1013" s="13">
        <f t="shared" si="1306"/>
        <v>1.6795459370621776E-4</v>
      </c>
      <c r="AD1013" s="13">
        <f t="shared" si="1307"/>
        <v>3.7806813937892167E-3</v>
      </c>
      <c r="AE1013" s="13">
        <f t="shared" si="1308"/>
        <v>3.8417432959086018E-3</v>
      </c>
      <c r="AF1013" s="13">
        <f t="shared" si="1309"/>
        <v>1.9518957053488149E-3</v>
      </c>
      <c r="AG1013" s="13">
        <f t="shared" si="1310"/>
        <v>6.611402777512718E-4</v>
      </c>
      <c r="AH1013" s="13">
        <f t="shared" si="1311"/>
        <v>6.6556540772966738E-3</v>
      </c>
      <c r="AI1013" s="13">
        <f t="shared" si="1312"/>
        <v>5.8714293357673012E-3</v>
      </c>
      <c r="AJ1013" s="13">
        <f t="shared" si="1313"/>
        <v>2.589804250982874E-3</v>
      </c>
      <c r="AK1013" s="13">
        <f t="shared" si="1314"/>
        <v>7.6155062931054427E-4</v>
      </c>
      <c r="AL1013" s="13">
        <f t="shared" si="1315"/>
        <v>6.0223117971262082E-6</v>
      </c>
      <c r="AM1013" s="13">
        <f t="shared" si="1316"/>
        <v>6.6704198826690782E-4</v>
      </c>
      <c r="AN1013" s="13">
        <f t="shared" si="1317"/>
        <v>6.7781540404957203E-4</v>
      </c>
      <c r="AO1013" s="13">
        <f t="shared" si="1318"/>
        <v>3.4438141080187033E-4</v>
      </c>
      <c r="AP1013" s="13">
        <f t="shared" si="1319"/>
        <v>1.1664784187290114E-4</v>
      </c>
      <c r="AQ1013" s="13">
        <f t="shared" si="1320"/>
        <v>2.9632956193663938E-5</v>
      </c>
      <c r="AR1013" s="13">
        <f t="shared" si="1321"/>
        <v>1.3526299504288152E-3</v>
      </c>
      <c r="AS1013" s="13">
        <f t="shared" si="1322"/>
        <v>1.1932517945119775E-3</v>
      </c>
      <c r="AT1013" s="13">
        <f t="shared" si="1323"/>
        <v>5.2632645190750841E-4</v>
      </c>
      <c r="AU1013" s="13">
        <f t="shared" si="1324"/>
        <v>1.5477009141553048E-4</v>
      </c>
      <c r="AV1013" s="13">
        <f t="shared" si="1325"/>
        <v>3.4133446708727836E-5</v>
      </c>
      <c r="AW1013" s="13">
        <f t="shared" si="1326"/>
        <v>1.4995884776174232E-7</v>
      </c>
      <c r="AX1013" s="13">
        <f t="shared" si="1327"/>
        <v>9.807425517747733E-5</v>
      </c>
      <c r="AY1013" s="13">
        <f t="shared" si="1328"/>
        <v>9.965825550607329E-5</v>
      </c>
      <c r="AZ1013" s="13">
        <f t="shared" si="1329"/>
        <v>5.0633919536483051E-5</v>
      </c>
      <c r="BA1013" s="13">
        <f t="shared" si="1330"/>
        <v>1.7150569845638131E-5</v>
      </c>
      <c r="BB1013" s="13">
        <f t="shared" si="1331"/>
        <v>4.3568923074112632E-6</v>
      </c>
      <c r="BC1013" s="13">
        <f t="shared" si="1332"/>
        <v>8.8545212196350336E-7</v>
      </c>
      <c r="BD1013" s="13">
        <f t="shared" si="1333"/>
        <v>2.2907938643201801E-4</v>
      </c>
      <c r="BE1013" s="13">
        <f t="shared" si="1334"/>
        <v>2.0208734019163936E-4</v>
      </c>
      <c r="BF1013" s="13">
        <f t="shared" si="1335"/>
        <v>8.9137861118400785E-5</v>
      </c>
      <c r="BG1013" s="13">
        <f t="shared" si="1336"/>
        <v>2.6211631324781119E-5</v>
      </c>
      <c r="BH1013" s="13">
        <f t="shared" si="1337"/>
        <v>5.7807895103656887E-6</v>
      </c>
      <c r="BI1013" s="13">
        <f t="shared" si="1338"/>
        <v>1.0199297235364441E-6</v>
      </c>
      <c r="BJ1013" s="14">
        <f t="shared" si="1339"/>
        <v>0.30545620671689028</v>
      </c>
      <c r="BK1013" s="14">
        <f t="shared" si="1340"/>
        <v>0.31749003416336202</v>
      </c>
      <c r="BL1013" s="14">
        <f t="shared" si="1341"/>
        <v>0.35082365560579071</v>
      </c>
      <c r="BM1013" s="14">
        <f t="shared" si="1342"/>
        <v>0.29569669449840386</v>
      </c>
      <c r="BN1013" s="14">
        <f t="shared" si="1343"/>
        <v>0.7041731615839355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1.5103092783505201</v>
      </c>
      <c r="F1014" s="10">
        <f>VLOOKUP(B1014,home!$B$2:$E$405,3,FALSE)</f>
        <v>0.66</v>
      </c>
      <c r="G1014" s="10">
        <f>VLOOKUP(C1014,away!$B$2:$E$405,4,FALSE)</f>
        <v>0.74</v>
      </c>
      <c r="H1014" s="10">
        <f>VLOOKUP(A1014,away!$A$2:$E$405,3,FALSE)</f>
        <v>1.3453608247422699</v>
      </c>
      <c r="I1014" s="10">
        <f>VLOOKUP(C1014,away!$B$2:$E$405,3,FALSE)</f>
        <v>0.88</v>
      </c>
      <c r="J1014" s="10">
        <f>VLOOKUP(B1014,home!$B$2:$E$405,4,FALSE)</f>
        <v>0.32</v>
      </c>
      <c r="K1014" s="12">
        <f t="shared" si="1288"/>
        <v>0.73763505154639408</v>
      </c>
      <c r="L1014" s="12">
        <f t="shared" si="1289"/>
        <v>0.3788536082474232</v>
      </c>
      <c r="M1014" s="13">
        <f t="shared" si="1290"/>
        <v>0.32742748777571246</v>
      </c>
      <c r="N1014" s="13">
        <f t="shared" si="1291"/>
        <v>0.24152199182314396</v>
      </c>
      <c r="O1014" s="13">
        <f t="shared" si="1292"/>
        <v>0.12404708518321772</v>
      </c>
      <c r="P1014" s="13">
        <f t="shared" si="1293"/>
        <v>9.1501478073302736E-2</v>
      </c>
      <c r="Q1014" s="13">
        <f t="shared" si="1294"/>
        <v>8.9077543444026283E-2</v>
      </c>
      <c r="R1014" s="13">
        <f t="shared" si="1295"/>
        <v>2.349784290711875E-2</v>
      </c>
      <c r="S1014" s="13">
        <f t="shared" si="1296"/>
        <v>6.3926524209035477E-3</v>
      </c>
      <c r="T1014" s="13">
        <f t="shared" si="1297"/>
        <v>3.3747348747585955E-2</v>
      </c>
      <c r="U1014" s="13">
        <f t="shared" si="1298"/>
        <v>1.7332832564021607E-2</v>
      </c>
      <c r="V1014" s="13">
        <f t="shared" si="1299"/>
        <v>1.9849590695134075E-4</v>
      </c>
      <c r="W1014" s="13">
        <f t="shared" si="1300"/>
        <v>2.1902239449986829E-2</v>
      </c>
      <c r="X1014" s="13">
        <f t="shared" si="1301"/>
        <v>8.2977424443265672E-3</v>
      </c>
      <c r="Y1014" s="13">
        <f t="shared" si="1302"/>
        <v>1.5718148326704564E-3</v>
      </c>
      <c r="Z1014" s="13">
        <f t="shared" si="1303"/>
        <v>2.9674141904643533E-3</v>
      </c>
      <c r="AA1014" s="13">
        <f t="shared" si="1304"/>
        <v>2.1888687193426745E-3</v>
      </c>
      <c r="AB1014" s="13">
        <f t="shared" si="1305"/>
        <v>8.0729314531031158E-4</v>
      </c>
      <c r="AC1014" s="13">
        <f t="shared" si="1306"/>
        <v>3.4669257995357004E-6</v>
      </c>
      <c r="AD1014" s="13">
        <f t="shared" si="1307"/>
        <v>4.0389648814181242E-3</v>
      </c>
      <c r="AE1014" s="13">
        <f t="shared" si="1308"/>
        <v>1.5301764189098821E-3</v>
      </c>
      <c r="AF1014" s="13">
        <f t="shared" si="1309"/>
        <v>2.8985642877956471E-4</v>
      </c>
      <c r="AG1014" s="13">
        <f t="shared" si="1310"/>
        <v>3.6604384638950116E-5</v>
      </c>
      <c r="AH1014" s="13">
        <f t="shared" si="1311"/>
        <v>2.8105389330550663E-4</v>
      </c>
      <c r="AI1014" s="13">
        <f t="shared" si="1312"/>
        <v>2.0731520307572208E-4</v>
      </c>
      <c r="AJ1014" s="13">
        <f t="shared" si="1313"/>
        <v>7.6461480253555713E-5</v>
      </c>
      <c r="AK1014" s="13">
        <f t="shared" si="1314"/>
        <v>1.8800222642715051E-5</v>
      </c>
      <c r="AL1014" s="13">
        <f t="shared" si="1315"/>
        <v>3.8754087163907892E-8</v>
      </c>
      <c r="AM1014" s="13">
        <f t="shared" si="1316"/>
        <v>5.9585641369978685E-4</v>
      </c>
      <c r="AN1014" s="13">
        <f t="shared" si="1317"/>
        <v>2.257423523275336E-4</v>
      </c>
      <c r="AO1014" s="13">
        <f t="shared" si="1318"/>
        <v>4.2761652356773594E-5</v>
      </c>
      <c r="AP1014" s="13">
        <f t="shared" si="1319"/>
        <v>5.4001354299952026E-6</v>
      </c>
      <c r="AQ1014" s="13">
        <f t="shared" si="1320"/>
        <v>5.1146519816960814E-7</v>
      </c>
      <c r="AR1014" s="13">
        <f t="shared" si="1321"/>
        <v>2.1295656318155502E-5</v>
      </c>
      <c r="AS1014" s="13">
        <f t="shared" si="1322"/>
        <v>1.5708422545956926E-5</v>
      </c>
      <c r="AT1014" s="13">
        <f t="shared" si="1323"/>
        <v>5.7935415371997379E-6</v>
      </c>
      <c r="AU1014" s="13">
        <f t="shared" si="1324"/>
        <v>1.4245064368095013E-6</v>
      </c>
      <c r="AV1014" s="13">
        <f t="shared" si="1325"/>
        <v>2.626914697360366E-7</v>
      </c>
      <c r="AW1014" s="13">
        <f t="shared" si="1326"/>
        <v>3.0083473858664468E-10</v>
      </c>
      <c r="AX1014" s="13">
        <f t="shared" si="1327"/>
        <v>7.3254096072281939E-5</v>
      </c>
      <c r="AY1014" s="13">
        <f t="shared" si="1328"/>
        <v>2.7752578615887406E-5</v>
      </c>
      <c r="AZ1014" s="13">
        <f t="shared" si="1329"/>
        <v>5.2570822733996102E-6</v>
      </c>
      <c r="BA1014" s="13">
        <f t="shared" si="1330"/>
        <v>6.6388819604366981E-7</v>
      </c>
      <c r="BB1014" s="13">
        <f t="shared" si="1331"/>
        <v>6.2879109636004233E-8</v>
      </c>
      <c r="BC1014" s="13">
        <f t="shared" si="1332"/>
        <v>4.7643955137971055E-9</v>
      </c>
      <c r="BD1014" s="13">
        <f t="shared" si="1333"/>
        <v>1.3446560393550403E-6</v>
      </c>
      <c r="BE1014" s="13">
        <f t="shared" si="1334"/>
        <v>9.9186542690182532E-7</v>
      </c>
      <c r="BF1014" s="13">
        <f t="shared" si="1335"/>
        <v>3.65817352649907E-7</v>
      </c>
      <c r="BG1014" s="13">
        <f t="shared" si="1336"/>
        <v>8.9946567259493198E-8</v>
      </c>
      <c r="BH1014" s="13">
        <f t="shared" si="1337"/>
        <v>1.6586935194219362E-8</v>
      </c>
      <c r="BI1014" s="13">
        <f t="shared" si="1338"/>
        <v>2.4470209593969405E-9</v>
      </c>
      <c r="BJ1014" s="14">
        <f t="shared" si="1339"/>
        <v>0.40299155016316152</v>
      </c>
      <c r="BK1014" s="14">
        <f t="shared" si="1340"/>
        <v>0.42555137243537267</v>
      </c>
      <c r="BL1014" s="14">
        <f t="shared" si="1341"/>
        <v>0.16850484945593872</v>
      </c>
      <c r="BM1014" s="14">
        <f t="shared" si="1342"/>
        <v>0.10291400476063428</v>
      </c>
      <c r="BN1014" s="14">
        <f t="shared" si="1343"/>
        <v>0.897073429206522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1.5103092783505201</v>
      </c>
      <c r="F1015" s="10">
        <f>VLOOKUP(B1015,home!$B$2:$E$405,3,FALSE)</f>
        <v>0.59</v>
      </c>
      <c r="G1015" s="10">
        <f>VLOOKUP(C1015,away!$B$2:$E$405,4,FALSE)</f>
        <v>0.44</v>
      </c>
      <c r="H1015" s="10">
        <f>VLOOKUP(A1015,away!$A$2:$E$405,3,FALSE)</f>
        <v>1.3453608247422699</v>
      </c>
      <c r="I1015" s="10">
        <f>VLOOKUP(C1015,away!$B$2:$E$405,3,FALSE)</f>
        <v>1.18</v>
      </c>
      <c r="J1015" s="10">
        <f>VLOOKUP(B1015,home!$B$2:$E$405,4,FALSE)</f>
        <v>0.74</v>
      </c>
      <c r="K1015" s="12">
        <f t="shared" si="1288"/>
        <v>0.39207628865979499</v>
      </c>
      <c r="L1015" s="12">
        <f t="shared" si="1289"/>
        <v>1.1747690721649502</v>
      </c>
      <c r="M1015" s="13">
        <f t="shared" si="1290"/>
        <v>0.20870252613558146</v>
      </c>
      <c r="N1015" s="13">
        <f t="shared" si="1291"/>
        <v>8.1827311881162657E-2</v>
      </c>
      <c r="O1015" s="13">
        <f t="shared" si="1292"/>
        <v>0.24517727298677827</v>
      </c>
      <c r="P1015" s="13">
        <f t="shared" si="1293"/>
        <v>9.6128195256385454E-2</v>
      </c>
      <c r="Q1015" s="13">
        <f t="shared" si="1294"/>
        <v>1.6041274376686895E-2</v>
      </c>
      <c r="R1015" s="13">
        <f t="shared" si="1295"/>
        <v>0.14401333875130512</v>
      </c>
      <c r="S1015" s="13">
        <f t="shared" si="1296"/>
        <v>1.106914000318171E-2</v>
      </c>
      <c r="T1015" s="13">
        <f t="shared" si="1297"/>
        <v>1.8844793015843853E-2</v>
      </c>
      <c r="U1015" s="13">
        <f t="shared" si="1298"/>
        <v>5.646421537511756E-2</v>
      </c>
      <c r="V1015" s="13">
        <f t="shared" si="1299"/>
        <v>5.6649287771164494E-4</v>
      </c>
      <c r="W1015" s="13">
        <f t="shared" si="1300"/>
        <v>2.0964677743282875E-3</v>
      </c>
      <c r="X1015" s="13">
        <f t="shared" si="1301"/>
        <v>2.4628655020713605E-3</v>
      </c>
      <c r="Y1015" s="13">
        <f t="shared" si="1302"/>
        <v>1.4466491103677184E-3</v>
      </c>
      <c r="Z1015" s="13">
        <f t="shared" si="1303"/>
        <v>5.6394138781415783E-2</v>
      </c>
      <c r="AA1015" s="13">
        <f t="shared" si="1304"/>
        <v>2.2110804635582917E-2</v>
      </c>
      <c r="AB1015" s="13">
        <f t="shared" si="1305"/>
        <v>4.3345611104005696E-3</v>
      </c>
      <c r="AC1015" s="13">
        <f t="shared" si="1306"/>
        <v>1.6307881775661878E-5</v>
      </c>
      <c r="AD1015" s="13">
        <f t="shared" si="1307"/>
        <v>2.0549382606337393E-4</v>
      </c>
      <c r="AE1015" s="13">
        <f t="shared" si="1308"/>
        <v>2.4140779138009545E-4</v>
      </c>
      <c r="AF1015" s="13">
        <f t="shared" si="1309"/>
        <v>1.4179920354649231E-4</v>
      </c>
      <c r="AG1015" s="13">
        <f t="shared" si="1310"/>
        <v>5.5527106261347214E-5</v>
      </c>
      <c r="AH1015" s="13">
        <f t="shared" si="1311"/>
        <v>1.6562522522946325E-2</v>
      </c>
      <c r="AI1015" s="13">
        <f t="shared" si="1312"/>
        <v>6.4937723616410601E-3</v>
      </c>
      <c r="AJ1015" s="13">
        <f t="shared" si="1313"/>
        <v>1.2730270834768892E-3</v>
      </c>
      <c r="AK1015" s="13">
        <f t="shared" si="1314"/>
        <v>1.6637457808434055E-4</v>
      </c>
      <c r="AL1015" s="13">
        <f t="shared" si="1315"/>
        <v>3.0045582534644921E-7</v>
      </c>
      <c r="AM1015" s="13">
        <f t="shared" si="1316"/>
        <v>1.6113851333085824E-5</v>
      </c>
      <c r="AN1015" s="13">
        <f t="shared" si="1317"/>
        <v>1.8930054179573181E-5</v>
      </c>
      <c r="AO1015" s="13">
        <f t="shared" si="1318"/>
        <v>1.1119221092284713E-5</v>
      </c>
      <c r="AP1015" s="13">
        <f t="shared" si="1319"/>
        <v>4.3541723485934175E-6</v>
      </c>
      <c r="AQ1015" s="13">
        <f t="shared" si="1320"/>
        <v>1.2787867525008438E-6</v>
      </c>
      <c r="AR1015" s="13">
        <f t="shared" si="1321"/>
        <v>3.8914278433985496E-3</v>
      </c>
      <c r="AS1015" s="13">
        <f t="shared" si="1322"/>
        <v>1.5257365864270935E-3</v>
      </c>
      <c r="AT1015" s="13">
        <f t="shared" si="1323"/>
        <v>2.9910256913939955E-4</v>
      </c>
      <c r="AU1015" s="13">
        <f t="shared" si="1324"/>
        <v>3.9090341745595168E-5</v>
      </c>
      <c r="AV1015" s="13">
        <f t="shared" si="1325"/>
        <v>3.8315990285140018E-6</v>
      </c>
      <c r="AW1015" s="13">
        <f t="shared" si="1326"/>
        <v>3.8441578360381485E-9</v>
      </c>
      <c r="AX1015" s="13">
        <f t="shared" si="1327"/>
        <v>1.0529765044486626E-6</v>
      </c>
      <c r="AY1015" s="13">
        <f t="shared" si="1328"/>
        <v>1.2370042311426477E-6</v>
      </c>
      <c r="AZ1015" s="13">
        <f t="shared" si="1329"/>
        <v>7.2659715644178307E-7</v>
      </c>
      <c r="BA1015" s="13">
        <f t="shared" si="1330"/>
        <v>2.8452795577026817E-7</v>
      </c>
      <c r="BB1015" s="13">
        <f t="shared" si="1331"/>
        <v>8.3563660651307036E-8</v>
      </c>
      <c r="BC1015" s="13">
        <f t="shared" si="1332"/>
        <v>1.9633600818008547E-8</v>
      </c>
      <c r="BD1015" s="13">
        <f t="shared" si="1333"/>
        <v>7.6192151283102725E-4</v>
      </c>
      <c r="BE1015" s="13">
        <f t="shared" si="1334"/>
        <v>2.9873135900084559E-4</v>
      </c>
      <c r="BF1015" s="13">
        <f t="shared" si="1335"/>
        <v>5.8562741271674169E-5</v>
      </c>
      <c r="BG1015" s="13">
        <f t="shared" si="1336"/>
        <v>7.6536874171806032E-6</v>
      </c>
      <c r="BH1015" s="13">
        <f t="shared" si="1337"/>
        <v>7.5020733927258577E-7</v>
      </c>
      <c r="BI1015" s="13">
        <f t="shared" si="1338"/>
        <v>5.882770186146704E-8</v>
      </c>
      <c r="BJ1015" s="14">
        <f t="shared" si="1339"/>
        <v>0.12341878997652742</v>
      </c>
      <c r="BK1015" s="14">
        <f t="shared" si="1340"/>
        <v>0.31648419961469243</v>
      </c>
      <c r="BL1015" s="14">
        <f t="shared" si="1341"/>
        <v>0.50348275668063391</v>
      </c>
      <c r="BM1015" s="14">
        <f t="shared" si="1342"/>
        <v>0.20788873250529652</v>
      </c>
      <c r="BN1015" s="14">
        <f t="shared" si="1343"/>
        <v>0.79188991938789988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1.5103092783505201</v>
      </c>
      <c r="F1016" s="10">
        <f>VLOOKUP(B1016,home!$B$2:$E$405,3,FALSE)</f>
        <v>0.81</v>
      </c>
      <c r="G1016" s="10">
        <f>VLOOKUP(C1016,away!$B$2:$E$405,4,FALSE)</f>
        <v>1.9</v>
      </c>
      <c r="H1016" s="10">
        <f>VLOOKUP(A1016,away!$A$2:$E$405,3,FALSE)</f>
        <v>1.3453608247422699</v>
      </c>
      <c r="I1016" s="10">
        <f>VLOOKUP(C1016,away!$B$2:$E$405,3,FALSE)</f>
        <v>0.57999999999999996</v>
      </c>
      <c r="J1016" s="10">
        <f>VLOOKUP(B1016,home!$B$2:$E$405,4,FALSE)</f>
        <v>1.24</v>
      </c>
      <c r="K1016" s="12">
        <f t="shared" si="1288"/>
        <v>2.3243659793814504</v>
      </c>
      <c r="L1016" s="12">
        <f t="shared" si="1289"/>
        <v>0.96758350515464053</v>
      </c>
      <c r="M1016" s="13">
        <f t="shared" si="1290"/>
        <v>3.7181294338368399E-2</v>
      </c>
      <c r="N1016" s="13">
        <f t="shared" si="1291"/>
        <v>8.6422935629471634E-2</v>
      </c>
      <c r="O1016" s="13">
        <f t="shared" si="1292"/>
        <v>3.5976007102104891E-2</v>
      </c>
      <c r="P1016" s="13">
        <f t="shared" si="1293"/>
        <v>8.3621406982118035E-2</v>
      </c>
      <c r="Q1016" s="13">
        <f t="shared" si="1294"/>
        <v>0.10043926570770847</v>
      </c>
      <c r="R1016" s="13">
        <f t="shared" si="1295"/>
        <v>1.740489552666144E-2</v>
      </c>
      <c r="S1016" s="13">
        <f t="shared" si="1296"/>
        <v>4.7016516168274076E-2</v>
      </c>
      <c r="T1016" s="13">
        <f t="shared" si="1297"/>
        <v>9.7183376768622862E-2</v>
      </c>
      <c r="U1016" s="13">
        <f t="shared" si="1298"/>
        <v>4.045534703686024E-2</v>
      </c>
      <c r="V1016" s="13">
        <f t="shared" si="1299"/>
        <v>1.1748999966396384E-2</v>
      </c>
      <c r="W1016" s="13">
        <f t="shared" si="1300"/>
        <v>7.7819204068350495E-2</v>
      </c>
      <c r="X1016" s="13">
        <f t="shared" si="1301"/>
        <v>7.5296578240798842E-2</v>
      </c>
      <c r="Y1016" s="13">
        <f t="shared" si="1302"/>
        <v>3.6427863550191383E-2</v>
      </c>
      <c r="Z1016" s="13">
        <f t="shared" si="1303"/>
        <v>5.6135632735124681E-3</v>
      </c>
      <c r="AA1016" s="13">
        <f t="shared" si="1304"/>
        <v>1.3047975496057547E-2</v>
      </c>
      <c r="AB1016" s="13">
        <f t="shared" si="1305"/>
        <v>1.5164135171419488E-2</v>
      </c>
      <c r="AC1016" s="13">
        <f t="shared" si="1306"/>
        <v>1.6514821587469051E-3</v>
      </c>
      <c r="AD1016" s="13">
        <f t="shared" si="1307"/>
        <v>4.5220077619754141E-2</v>
      </c>
      <c r="AE1016" s="13">
        <f t="shared" si="1308"/>
        <v>4.3754201206686626E-2</v>
      </c>
      <c r="AF1016" s="13">
        <f t="shared" si="1309"/>
        <v>2.116792168440362E-2</v>
      </c>
      <c r="AG1016" s="13">
        <f t="shared" si="1310"/>
        <v>6.8272439534113943E-3</v>
      </c>
      <c r="AH1016" s="13">
        <f t="shared" si="1311"/>
        <v>1.3578978071481377E-3</v>
      </c>
      <c r="AI1016" s="13">
        <f t="shared" si="1312"/>
        <v>3.1562514664118043E-3</v>
      </c>
      <c r="AJ1016" s="13">
        <f t="shared" si="1313"/>
        <v>3.6681417654502078E-3</v>
      </c>
      <c r="AK1016" s="13">
        <f t="shared" si="1314"/>
        <v>2.8420346423868909E-3</v>
      </c>
      <c r="AL1016" s="13">
        <f t="shared" si="1315"/>
        <v>1.4856853606387058E-4</v>
      </c>
      <c r="AM1016" s="13">
        <f t="shared" si="1316"/>
        <v>2.1021602000868996E-2</v>
      </c>
      <c r="AN1016" s="13">
        <f t="shared" si="1317"/>
        <v>2.0340155347966626E-2</v>
      </c>
      <c r="AO1016" s="13">
        <f t="shared" si="1318"/>
        <v>9.8403994034877273E-3</v>
      </c>
      <c r="AP1016" s="13">
        <f t="shared" si="1319"/>
        <v>3.1738027156494302E-3</v>
      </c>
      <c r="AQ1016" s="13">
        <f t="shared" si="1320"/>
        <v>7.6772978906934793E-4</v>
      </c>
      <c r="AR1016" s="13">
        <f t="shared" si="1321"/>
        <v>2.6277590397643915E-4</v>
      </c>
      <c r="AS1016" s="13">
        <f t="shared" si="1322"/>
        <v>6.1078737140404197E-4</v>
      </c>
      <c r="AT1016" s="13">
        <f t="shared" si="1323"/>
        <v>7.0984669336368903E-4</v>
      </c>
      <c r="AU1016" s="13">
        <f t="shared" si="1324"/>
        <v>5.4998116821032496E-4</v>
      </c>
      <c r="AV1016" s="13">
        <f t="shared" si="1325"/>
        <v>3.1958937917213678E-4</v>
      </c>
      <c r="AW1016" s="13">
        <f t="shared" si="1326"/>
        <v>9.2814816338935306E-6</v>
      </c>
      <c r="AX1016" s="13">
        <f t="shared" si="1327"/>
        <v>8.1436494204861626E-3</v>
      </c>
      <c r="AY1016" s="13">
        <f t="shared" si="1328"/>
        <v>7.8796608510245583E-3</v>
      </c>
      <c r="AZ1016" s="13">
        <f t="shared" si="1329"/>
        <v>3.8121149328320695E-3</v>
      </c>
      <c r="BA1016" s="13">
        <f t="shared" si="1330"/>
        <v>1.2295131762540005E-3</v>
      </c>
      <c r="BB1016" s="13">
        <f t="shared" si="1331"/>
        <v>2.9741416717841523E-4</v>
      </c>
      <c r="BC1016" s="13">
        <f t="shared" si="1332"/>
        <v>5.7554608472227883E-5</v>
      </c>
      <c r="BD1016" s="13">
        <f t="shared" si="1333"/>
        <v>4.2376271706617013E-5</v>
      </c>
      <c r="BE1016" s="13">
        <f t="shared" si="1334"/>
        <v>9.8497964287885288E-5</v>
      </c>
      <c r="BF1016" s="13">
        <f t="shared" si="1335"/>
        <v>1.1447265861454486E-4</v>
      </c>
      <c r="BG1016" s="13">
        <f t="shared" si="1336"/>
        <v>8.8692117750998307E-5</v>
      </c>
      <c r="BH1016" s="13">
        <f t="shared" si="1337"/>
        <v>5.1538235284928558E-5</v>
      </c>
      <c r="BI1016" s="13">
        <f t="shared" si="1338"/>
        <v>2.3958744146728904E-5</v>
      </c>
      <c r="BJ1016" s="14">
        <f t="shared" si="1339"/>
        <v>0.66712226484268899</v>
      </c>
      <c r="BK1016" s="14">
        <f t="shared" si="1340"/>
        <v>0.18924792900099224</v>
      </c>
      <c r="BL1016" s="14">
        <f t="shared" si="1341"/>
        <v>0.13594520252241898</v>
      </c>
      <c r="BM1016" s="14">
        <f t="shared" si="1342"/>
        <v>0.62901277498378905</v>
      </c>
      <c r="BN1016" s="14">
        <f t="shared" si="1343"/>
        <v>0.36104580528643293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1.6241610738254999</v>
      </c>
      <c r="F1017" s="10">
        <f>VLOOKUP(B1017,home!$B$2:$E$405,3,FALSE)</f>
        <v>1.31</v>
      </c>
      <c r="G1017" s="10">
        <f>VLOOKUP(C1017,away!$B$2:$E$405,4,FALSE)</f>
        <v>1</v>
      </c>
      <c r="H1017" s="10">
        <f>VLOOKUP(A1017,away!$A$2:$E$405,3,FALSE)</f>
        <v>1.2013422818791899</v>
      </c>
      <c r="I1017" s="10">
        <f>VLOOKUP(C1017,away!$B$2:$E$405,3,FALSE)</f>
        <v>0.77</v>
      </c>
      <c r="J1017" s="10">
        <f>VLOOKUP(B1017,home!$B$2:$E$405,4,FALSE)</f>
        <v>0.83</v>
      </c>
      <c r="K1017" s="12">
        <f t="shared" si="1288"/>
        <v>2.1276510067114049</v>
      </c>
      <c r="L1017" s="12">
        <f t="shared" si="1289"/>
        <v>0.76777785234899021</v>
      </c>
      <c r="M1017" s="13">
        <f t="shared" si="1290"/>
        <v>5.5275314691322568E-2</v>
      </c>
      <c r="N1017" s="13">
        <f t="shared" si="1291"/>
        <v>0.11760657894928216</v>
      </c>
      <c r="O1017" s="13">
        <f t="shared" si="1292"/>
        <v>4.2439162401618227E-2</v>
      </c>
      <c r="P1017" s="13">
        <f t="shared" si="1293"/>
        <v>9.0295726607791824E-2</v>
      </c>
      <c r="Q1017" s="13">
        <f t="shared" si="1294"/>
        <v>0.12511287804866231</v>
      </c>
      <c r="R1017" s="13">
        <f t="shared" si="1295"/>
        <v>1.6291924482102225E-2</v>
      </c>
      <c r="S1017" s="13">
        <f t="shared" si="1296"/>
        <v>3.6875946745668374E-2</v>
      </c>
      <c r="T1017" s="13">
        <f t="shared" si="1297"/>
        <v>9.6058896809403063E-2</v>
      </c>
      <c r="U1017" s="13">
        <f t="shared" si="1298"/>
        <v>3.4663529525610984E-2</v>
      </c>
      <c r="V1017" s="13">
        <f t="shared" si="1299"/>
        <v>6.6932437790818197E-3</v>
      </c>
      <c r="W1017" s="13">
        <f t="shared" si="1300"/>
        <v>8.8732180310932524E-2</v>
      </c>
      <c r="X1017" s="13">
        <f t="shared" si="1301"/>
        <v>6.8126602833371117E-2</v>
      </c>
      <c r="Y1017" s="13">
        <f t="shared" si="1302"/>
        <v>2.6153048405619155E-2</v>
      </c>
      <c r="Z1017" s="13">
        <f t="shared" si="1303"/>
        <v>4.1695262631667946E-3</v>
      </c>
      <c r="AA1017" s="13">
        <f t="shared" si="1304"/>
        <v>8.8712967513364712E-3</v>
      </c>
      <c r="AB1017" s="13">
        <f t="shared" si="1305"/>
        <v>9.4375117319083334E-3</v>
      </c>
      <c r="AC1017" s="13">
        <f t="shared" si="1306"/>
        <v>6.8336484578412644E-4</v>
      </c>
      <c r="AD1017" s="13">
        <f t="shared" si="1307"/>
        <v>4.7197778191563365E-2</v>
      </c>
      <c r="AE1017" s="13">
        <f t="shared" si="1308"/>
        <v>3.6237408775562523E-2</v>
      </c>
      <c r="AF1017" s="13">
        <f t="shared" si="1309"/>
        <v>1.3911139942196922E-2</v>
      </c>
      <c r="AG1017" s="13">
        <f t="shared" si="1310"/>
        <v>3.5602217161820699E-3</v>
      </c>
      <c r="AH1017" s="13">
        <f t="shared" si="1311"/>
        <v>8.0031747991172802E-4</v>
      </c>
      <c r="AI1017" s="13">
        <f t="shared" si="1312"/>
        <v>1.7027962918229227E-3</v>
      </c>
      <c r="AJ1017" s="13">
        <f t="shared" si="1313"/>
        <v>1.811478122260745E-3</v>
      </c>
      <c r="AK1017" s="13">
        <f t="shared" si="1314"/>
        <v>1.2847310834879196E-3</v>
      </c>
      <c r="AL1017" s="13">
        <f t="shared" si="1315"/>
        <v>4.4652789863165541E-5</v>
      </c>
      <c r="AM1017" s="13">
        <f t="shared" si="1316"/>
        <v>2.0084080056764281E-2</v>
      </c>
      <c r="AN1017" s="13">
        <f t="shared" si="1317"/>
        <v>1.5420111852387664E-2</v>
      </c>
      <c r="AO1017" s="13">
        <f t="shared" si="1318"/>
        <v>5.9196101805037045E-3</v>
      </c>
      <c r="AP1017" s="13">
        <f t="shared" si="1319"/>
        <v>1.5149818637101176E-3</v>
      </c>
      <c r="AQ1017" s="13">
        <f t="shared" si="1320"/>
        <v>2.9079238041675621E-4</v>
      </c>
      <c r="AR1017" s="13">
        <f t="shared" si="1321"/>
        <v>1.2289320718479659E-4</v>
      </c>
      <c r="AS1017" s="13">
        <f t="shared" si="1322"/>
        <v>2.6147385598472567E-4</v>
      </c>
      <c r="AT1017" s="13">
        <f t="shared" si="1323"/>
        <v>2.7816255645730735E-4</v>
      </c>
      <c r="AU1017" s="13">
        <f t="shared" si="1324"/>
        <v>1.9727761442526933E-4</v>
      </c>
      <c r="AV1017" s="13">
        <f t="shared" si="1325"/>
        <v>1.0493447873338714E-4</v>
      </c>
      <c r="AW1017" s="13">
        <f t="shared" si="1326"/>
        <v>2.0261988799337552E-6</v>
      </c>
      <c r="AX1017" s="13">
        <f t="shared" si="1327"/>
        <v>7.121985525274494E-3</v>
      </c>
      <c r="AY1017" s="13">
        <f t="shared" si="1328"/>
        <v>5.4681027510558458E-3</v>
      </c>
      <c r="AZ1017" s="13">
        <f t="shared" si="1329"/>
        <v>2.099144093314631E-3</v>
      </c>
      <c r="BA1017" s="13">
        <f t="shared" si="1330"/>
        <v>5.3722544791205858E-4</v>
      </c>
      <c r="BB1017" s="13">
        <f t="shared" si="1331"/>
        <v>1.0311745015628617E-4</v>
      </c>
      <c r="BC1017" s="13">
        <f t="shared" si="1332"/>
        <v>1.5834258884139496E-5</v>
      </c>
      <c r="BD1017" s="13">
        <f t="shared" si="1333"/>
        <v>1.5725780446770425E-5</v>
      </c>
      <c r="BE1017" s="13">
        <f t="shared" si="1334"/>
        <v>3.3458972598893618E-5</v>
      </c>
      <c r="BF1017" s="13">
        <f t="shared" si="1335"/>
        <v>3.5594508366782676E-5</v>
      </c>
      <c r="BG1017" s="13">
        <f t="shared" si="1336"/>
        <v>2.5244230519994224E-5</v>
      </c>
      <c r="BH1017" s="13">
        <f t="shared" si="1337"/>
        <v>1.3427728119880119E-5</v>
      </c>
      <c r="BI1017" s="13">
        <f t="shared" si="1338"/>
        <v>5.7139038504219967E-6</v>
      </c>
      <c r="BJ1017" s="14">
        <f t="shared" si="1339"/>
        <v>0.68127171984315504</v>
      </c>
      <c r="BK1017" s="14">
        <f t="shared" si="1340"/>
        <v>0.19533635221056772</v>
      </c>
      <c r="BL1017" s="14">
        <f t="shared" si="1341"/>
        <v>0.11839665470674779</v>
      </c>
      <c r="BM1017" s="14">
        <f t="shared" si="1342"/>
        <v>0.54668659129068198</v>
      </c>
      <c r="BN1017" s="14">
        <f t="shared" si="1343"/>
        <v>0.44702158518077934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1.6241610738254999</v>
      </c>
      <c r="F1018" s="10">
        <f>VLOOKUP(B1018,home!$B$2:$E$405,3,FALSE)</f>
        <v>0.77</v>
      </c>
      <c r="G1018" s="10">
        <f>VLOOKUP(C1018,away!$B$2:$E$405,4,FALSE)</f>
        <v>1.5</v>
      </c>
      <c r="H1018" s="10">
        <f>VLOOKUP(A1018,away!$A$2:$E$405,3,FALSE)</f>
        <v>1.2013422818791899</v>
      </c>
      <c r="I1018" s="10">
        <f>VLOOKUP(C1018,away!$B$2:$E$405,3,FALSE)</f>
        <v>0.97</v>
      </c>
      <c r="J1018" s="10">
        <f>VLOOKUP(B1018,home!$B$2:$E$405,4,FALSE)</f>
        <v>1.56</v>
      </c>
      <c r="K1018" s="12">
        <f t="shared" si="1288"/>
        <v>1.8759060402684522</v>
      </c>
      <c r="L1018" s="12">
        <f t="shared" si="1289"/>
        <v>1.8178711409395902</v>
      </c>
      <c r="M1018" s="13">
        <f t="shared" si="1290"/>
        <v>2.487785618035742E-2</v>
      </c>
      <c r="N1018" s="13">
        <f t="shared" si="1291"/>
        <v>4.6668520677662327E-2</v>
      </c>
      <c r="O1018" s="13">
        <f t="shared" si="1292"/>
        <v>4.5224736798717378E-2</v>
      </c>
      <c r="P1018" s="13">
        <f t="shared" si="1293"/>
        <v>8.4837356930264868E-2</v>
      </c>
      <c r="Q1018" s="13">
        <f t="shared" si="1294"/>
        <v>4.3772879914809978E-2</v>
      </c>
      <c r="R1018" s="13">
        <f t="shared" si="1295"/>
        <v>4.1106371941488529E-2</v>
      </c>
      <c r="S1018" s="13">
        <f t="shared" si="1296"/>
        <v>7.2327143853696818E-2</v>
      </c>
      <c r="T1018" s="13">
        <f t="shared" si="1297"/>
        <v>7.9573455152947281E-2</v>
      </c>
      <c r="U1018" s="13">
        <f t="shared" si="1298"/>
        <v>7.7111691418559947E-2</v>
      </c>
      <c r="V1018" s="13">
        <f t="shared" si="1299"/>
        <v>2.7405200451616749E-2</v>
      </c>
      <c r="W1018" s="13">
        <f t="shared" si="1300"/>
        <v>2.7371269944045873E-2</v>
      </c>
      <c r="X1018" s="13">
        <f t="shared" si="1301"/>
        <v>4.9757441722148174E-2</v>
      </c>
      <c r="Y1018" s="13">
        <f t="shared" si="1302"/>
        <v>4.5226308676838356E-2</v>
      </c>
      <c r="Z1018" s="13">
        <f t="shared" si="1303"/>
        <v>2.490869575372031E-2</v>
      </c>
      <c r="AA1018" s="13">
        <f t="shared" si="1304"/>
        <v>4.6726372819613074E-2</v>
      </c>
      <c r="AB1018" s="13">
        <f t="shared" si="1305"/>
        <v>4.3827142506073911E-2</v>
      </c>
      <c r="AC1018" s="13">
        <f t="shared" si="1306"/>
        <v>5.8409996112702232E-3</v>
      </c>
      <c r="AD1018" s="13">
        <f t="shared" si="1307"/>
        <v>1.2836482654463501E-2</v>
      </c>
      <c r="AE1018" s="13">
        <f t="shared" si="1308"/>
        <v>2.333507136872082E-2</v>
      </c>
      <c r="AF1018" s="13">
        <f t="shared" si="1309"/>
        <v>2.1210076406481652E-2</v>
      </c>
      <c r="AG1018" s="13">
        <f t="shared" si="1310"/>
        <v>1.2852395265488897E-2</v>
      </c>
      <c r="AH1018" s="13">
        <f t="shared" si="1311"/>
        <v>1.1320199792283167E-2</v>
      </c>
      <c r="AI1018" s="13">
        <f t="shared" si="1312"/>
        <v>2.1235631167389669E-2</v>
      </c>
      <c r="AJ1018" s="13">
        <f t="shared" si="1313"/>
        <v>1.9918024387909652E-2</v>
      </c>
      <c r="AK1018" s="13">
        <f t="shared" si="1314"/>
        <v>1.245478075316468E-2</v>
      </c>
      <c r="AL1018" s="13">
        <f t="shared" si="1315"/>
        <v>7.9674866718157974E-4</v>
      </c>
      <c r="AM1018" s="13">
        <f t="shared" si="1316"/>
        <v>4.8160070694618579E-3</v>
      </c>
      <c r="AN1018" s="13">
        <f t="shared" si="1317"/>
        <v>8.7548802661357589E-3</v>
      </c>
      <c r="AO1018" s="13">
        <f t="shared" si="1318"/>
        <v>7.957622089094861E-3</v>
      </c>
      <c r="AP1018" s="13">
        <f t="shared" si="1319"/>
        <v>4.8219771820896548E-3</v>
      </c>
      <c r="AQ1018" s="13">
        <f t="shared" si="1320"/>
        <v>2.1914332903974982E-3</v>
      </c>
      <c r="AR1018" s="13">
        <f t="shared" si="1321"/>
        <v>4.1157329024123813E-3</v>
      </c>
      <c r="AS1018" s="13">
        <f t="shared" si="1322"/>
        <v>7.7207282117669942E-3</v>
      </c>
      <c r="AT1018" s="13">
        <f t="shared" si="1323"/>
        <v>7.2416803438623773E-3</v>
      </c>
      <c r="AU1018" s="13">
        <f t="shared" si="1324"/>
        <v>4.5282372995815836E-3</v>
      </c>
      <c r="AV1018" s="13">
        <f t="shared" si="1325"/>
        <v>2.1236369255135E-3</v>
      </c>
      <c r="AW1018" s="13">
        <f t="shared" si="1326"/>
        <v>7.5473244795334394E-5</v>
      </c>
      <c r="AX1018" s="13">
        <f t="shared" si="1327"/>
        <v>1.5057294585965109E-3</v>
      </c>
      <c r="AY1018" s="13">
        <f t="shared" si="1328"/>
        <v>2.7372221288451907E-3</v>
      </c>
      <c r="AZ1018" s="13">
        <f t="shared" si="1329"/>
        <v>2.4879585571844511E-3</v>
      </c>
      <c r="BA1018" s="13">
        <f t="shared" si="1330"/>
        <v>1.5075960203197721E-3</v>
      </c>
      <c r="BB1018" s="13">
        <f t="shared" si="1331"/>
        <v>6.8515382438367252E-4</v>
      </c>
      <c r="BC1018" s="13">
        <f t="shared" si="1332"/>
        <v>2.4910427289029396E-4</v>
      </c>
      <c r="BD1018" s="13">
        <f t="shared" si="1333"/>
        <v>1.2469786778518362E-3</v>
      </c>
      <c r="BE1018" s="13">
        <f t="shared" si="1334"/>
        <v>2.3392148338682276E-3</v>
      </c>
      <c r="BF1018" s="13">
        <f t="shared" si="1335"/>
        <v>2.1940736181694869E-3</v>
      </c>
      <c r="BG1018" s="13">
        <f t="shared" si="1336"/>
        <v>1.3719586510392654E-3</v>
      </c>
      <c r="BH1018" s="13">
        <f t="shared" si="1337"/>
        <v>6.434163801207791E-4</v>
      </c>
      <c r="BI1018" s="13">
        <f t="shared" si="1338"/>
        <v>2.4139773477524634E-4</v>
      </c>
      <c r="BJ1018" s="14">
        <f t="shared" si="1339"/>
        <v>0.4003185859430064</v>
      </c>
      <c r="BK1018" s="14">
        <f t="shared" si="1340"/>
        <v>0.21882252782323283</v>
      </c>
      <c r="BL1018" s="14">
        <f t="shared" si="1341"/>
        <v>0.35269200716416171</v>
      </c>
      <c r="BM1018" s="14">
        <f t="shared" si="1342"/>
        <v>0.70759234535677096</v>
      </c>
      <c r="BN1018" s="14">
        <f t="shared" si="1343"/>
        <v>0.28648772244330051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1.175</v>
      </c>
      <c r="F1019" s="10">
        <f>VLOOKUP(B1019,home!$B$2:$E$405,3,FALSE)</f>
        <v>0.64</v>
      </c>
      <c r="G1019" s="10">
        <f>VLOOKUP(C1019,away!$B$2:$E$405,4,FALSE)</f>
        <v>0.85</v>
      </c>
      <c r="H1019" s="10">
        <f>VLOOKUP(A1019,away!$A$2:$E$405,3,FALSE)</f>
        <v>0.99375000000000002</v>
      </c>
      <c r="I1019" s="10">
        <f>VLOOKUP(C1019,away!$B$2:$E$405,3,FALSE)</f>
        <v>0.95</v>
      </c>
      <c r="J1019" s="10">
        <f>VLOOKUP(B1019,home!$B$2:$E$405,4,FALSE)</f>
        <v>0.5</v>
      </c>
      <c r="K1019" s="12">
        <f t="shared" si="1288"/>
        <v>0.63919999999999999</v>
      </c>
      <c r="L1019" s="12">
        <f t="shared" si="1289"/>
        <v>0.47203125000000001</v>
      </c>
      <c r="M1019" s="13">
        <f t="shared" si="1290"/>
        <v>0.32915344130370444</v>
      </c>
      <c r="N1019" s="13">
        <f t="shared" si="1291"/>
        <v>0.21039487968132786</v>
      </c>
      <c r="O1019" s="13">
        <f t="shared" si="1292"/>
        <v>0.15537071034038924</v>
      </c>
      <c r="P1019" s="13">
        <f t="shared" si="1293"/>
        <v>9.9312958049576794E-2</v>
      </c>
      <c r="Q1019" s="13">
        <f t="shared" si="1294"/>
        <v>6.7242203546152374E-2</v>
      </c>
      <c r="R1019" s="13">
        <f t="shared" si="1295"/>
        <v>3.6669915307680927E-2</v>
      </c>
      <c r="S1019" s="13">
        <f t="shared" si="1296"/>
        <v>7.4912353927484177E-3</v>
      </c>
      <c r="T1019" s="13">
        <f t="shared" si="1297"/>
        <v>3.1740421392644741E-2</v>
      </c>
      <c r="U1019" s="13">
        <f t="shared" si="1298"/>
        <v>2.3439409864669646E-2</v>
      </c>
      <c r="V1019" s="13">
        <f t="shared" si="1299"/>
        <v>2.5114148159823457E-4</v>
      </c>
      <c r="W1019" s="13">
        <f t="shared" si="1300"/>
        <v>1.4327072168900203E-2</v>
      </c>
      <c r="X1019" s="13">
        <f t="shared" si="1301"/>
        <v>6.7628257847261748E-3</v>
      </c>
      <c r="Y1019" s="13">
        <f t="shared" si="1302"/>
        <v>1.5961325543482631E-3</v>
      </c>
      <c r="Z1019" s="13">
        <f t="shared" si="1303"/>
        <v>5.7697819866929217E-3</v>
      </c>
      <c r="AA1019" s="13">
        <f t="shared" si="1304"/>
        <v>3.6880446458941148E-3</v>
      </c>
      <c r="AB1019" s="13">
        <f t="shared" si="1305"/>
        <v>1.1786990688277591E-3</v>
      </c>
      <c r="AC1019" s="13">
        <f t="shared" si="1306"/>
        <v>4.7359377680523818E-6</v>
      </c>
      <c r="AD1019" s="13">
        <f t="shared" si="1307"/>
        <v>2.2894661325902517E-3</v>
      </c>
      <c r="AE1019" s="13">
        <f t="shared" si="1308"/>
        <v>1.0806995603992425E-3</v>
      </c>
      <c r="AF1019" s="13">
        <f t="shared" si="1309"/>
        <v>2.5506198218485239E-4</v>
      </c>
      <c r="AG1019" s="13">
        <f t="shared" si="1310"/>
        <v>4.0132408759397879E-5</v>
      </c>
      <c r="AH1019" s="13">
        <f t="shared" si="1311"/>
        <v>6.8087935085153577E-4</v>
      </c>
      <c r="AI1019" s="13">
        <f t="shared" si="1312"/>
        <v>4.3521808106430161E-4</v>
      </c>
      <c r="AJ1019" s="13">
        <f t="shared" si="1313"/>
        <v>1.3909569870815079E-4</v>
      </c>
      <c r="AK1019" s="13">
        <f t="shared" si="1314"/>
        <v>2.9636656871416668E-5</v>
      </c>
      <c r="AL1019" s="13">
        <f t="shared" si="1315"/>
        <v>5.7157535649158615E-8</v>
      </c>
      <c r="AM1019" s="13">
        <f t="shared" si="1316"/>
        <v>2.9268535039033794E-4</v>
      </c>
      <c r="AN1019" s="13">
        <f t="shared" si="1317"/>
        <v>1.3815663180143922E-4</v>
      </c>
      <c r="AO1019" s="13">
        <f t="shared" si="1318"/>
        <v>3.2607123802511545E-5</v>
      </c>
      <c r="AP1019" s="13">
        <f t="shared" si="1319"/>
        <v>5.1305271358014271E-6</v>
      </c>
      <c r="AQ1019" s="13">
        <f t="shared" si="1320"/>
        <v>6.0544228426781681E-7</v>
      </c>
      <c r="AR1019" s="13">
        <f t="shared" si="1321"/>
        <v>6.427926621632783E-5</v>
      </c>
      <c r="AS1019" s="13">
        <f t="shared" si="1322"/>
        <v>4.1087306965476748E-5</v>
      </c>
      <c r="AT1019" s="13">
        <f t="shared" si="1323"/>
        <v>1.3131503306166369E-5</v>
      </c>
      <c r="AU1019" s="13">
        <f t="shared" si="1324"/>
        <v>2.7978856377671813E-6</v>
      </c>
      <c r="AV1019" s="13">
        <f t="shared" si="1325"/>
        <v>4.4710212491519549E-7</v>
      </c>
      <c r="AW1019" s="13">
        <f t="shared" si="1326"/>
        <v>4.7904742792253563E-10</v>
      </c>
      <c r="AX1019" s="13">
        <f t="shared" si="1327"/>
        <v>3.1180745994917318E-5</v>
      </c>
      <c r="AY1019" s="13">
        <f t="shared" si="1328"/>
        <v>1.4718286507913318E-5</v>
      </c>
      <c r="AZ1019" s="13">
        <f t="shared" si="1329"/>
        <v>3.4737455890942286E-6</v>
      </c>
      <c r="BA1019" s="13">
        <f t="shared" si="1330"/>
        <v>5.4657215753404505E-7</v>
      </c>
      <c r="BB1019" s="13">
        <f t="shared" si="1331"/>
        <v>6.4499784683998056E-8</v>
      </c>
      <c r="BC1019" s="13">
        <f t="shared" si="1332"/>
        <v>6.0891827978236948E-9</v>
      </c>
      <c r="BD1019" s="13">
        <f t="shared" si="1333"/>
        <v>5.056970396862663E-6</v>
      </c>
      <c r="BE1019" s="13">
        <f t="shared" si="1334"/>
        <v>3.2324154776746138E-6</v>
      </c>
      <c r="BF1019" s="13">
        <f t="shared" si="1335"/>
        <v>1.0330799866648064E-6</v>
      </c>
      <c r="BG1019" s="13">
        <f t="shared" si="1336"/>
        <v>2.2011490915871481E-7</v>
      </c>
      <c r="BH1019" s="13">
        <f t="shared" si="1337"/>
        <v>3.5174362483562617E-8</v>
      </c>
      <c r="BI1019" s="13">
        <f t="shared" si="1338"/>
        <v>4.4966904998986475E-9</v>
      </c>
      <c r="BJ1019" s="14">
        <f t="shared" si="1339"/>
        <v>0.33624807022666464</v>
      </c>
      <c r="BK1019" s="14">
        <f t="shared" si="1340"/>
        <v>0.43622828760943949</v>
      </c>
      <c r="BL1019" s="14">
        <f t="shared" si="1341"/>
        <v>0.22176293433103106</v>
      </c>
      <c r="BM1019" s="14">
        <f t="shared" si="1342"/>
        <v>0.10185024811753604</v>
      </c>
      <c r="BN1019" s="14">
        <f t="shared" si="1343"/>
        <v>0.89814410822883162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1.175</v>
      </c>
      <c r="F1020" s="10">
        <f>VLOOKUP(B1020,home!$B$2:$E$405,3,FALSE)</f>
        <v>2.34</v>
      </c>
      <c r="G1020" s="10">
        <f>VLOOKUP(C1020,away!$B$2:$E$405,4,FALSE)</f>
        <v>1.17</v>
      </c>
      <c r="H1020" s="10">
        <f>VLOOKUP(A1020,away!$A$2:$E$405,3,FALSE)</f>
        <v>0.99375000000000002</v>
      </c>
      <c r="I1020" s="10">
        <f>VLOOKUP(C1020,away!$B$2:$E$405,3,FALSE)</f>
        <v>0.32</v>
      </c>
      <c r="J1020" s="10">
        <f>VLOOKUP(B1020,home!$B$2:$E$405,4,FALSE)</f>
        <v>1.1299999999999999</v>
      </c>
      <c r="K1020" s="12">
        <f t="shared" si="1288"/>
        <v>3.2169149999999997</v>
      </c>
      <c r="L1020" s="12">
        <f t="shared" si="1289"/>
        <v>0.35933999999999999</v>
      </c>
      <c r="M1020" s="13">
        <f t="shared" si="1290"/>
        <v>2.798028846814658E-2</v>
      </c>
      <c r="N1020" s="13">
        <f t="shared" si="1291"/>
        <v>9.0010209677507752E-2</v>
      </c>
      <c r="O1020" s="13">
        <f t="shared" si="1292"/>
        <v>1.005443685814379E-2</v>
      </c>
      <c r="P1020" s="13">
        <f t="shared" si="1293"/>
        <v>3.2344268745515631E-2</v>
      </c>
      <c r="Q1020" s="13">
        <f t="shared" si="1294"/>
        <v>0.14477759683235994</v>
      </c>
      <c r="R1020" s="13">
        <f t="shared" si="1295"/>
        <v>1.8064806703026947E-3</v>
      </c>
      <c r="S1020" s="13">
        <f t="shared" si="1296"/>
        <v>9.3472206502901427E-3</v>
      </c>
      <c r="T1020" s="13">
        <f t="shared" si="1297"/>
        <v>5.2024381645740213E-2</v>
      </c>
      <c r="U1020" s="13">
        <f t="shared" si="1298"/>
        <v>5.8112947655067932E-3</v>
      </c>
      <c r="V1020" s="13">
        <f t="shared" si="1299"/>
        <v>1.200563497012454E-3</v>
      </c>
      <c r="W1020" s="13">
        <f t="shared" si="1300"/>
        <v>0.15524574097132368</v>
      </c>
      <c r="X1020" s="13">
        <f t="shared" si="1301"/>
        <v>5.5786004560635448E-2</v>
      </c>
      <c r="Y1020" s="13">
        <f t="shared" si="1302"/>
        <v>1.002307143940937E-2</v>
      </c>
      <c r="Z1020" s="13">
        <f t="shared" si="1303"/>
        <v>2.1638025468885674E-4</v>
      </c>
      <c r="AA1020" s="13">
        <f t="shared" si="1304"/>
        <v>6.9607688701240353E-4</v>
      </c>
      <c r="AB1020" s="13">
        <f t="shared" si="1305"/>
        <v>1.119610089491753E-3</v>
      </c>
      <c r="AC1020" s="13">
        <f t="shared" si="1306"/>
        <v>8.6738179177533767E-5</v>
      </c>
      <c r="AD1020" s="13">
        <f t="shared" si="1307"/>
        <v>0.12485308820419144</v>
      </c>
      <c r="AE1020" s="13">
        <f t="shared" si="1308"/>
        <v>4.4864708715294153E-2</v>
      </c>
      <c r="AF1020" s="13">
        <f t="shared" si="1309"/>
        <v>8.0608422148768996E-3</v>
      </c>
      <c r="AG1020" s="13">
        <f t="shared" si="1310"/>
        <v>9.6552768049795474E-4</v>
      </c>
      <c r="AH1020" s="13">
        <f t="shared" si="1311"/>
        <v>1.9438520179973446E-5</v>
      </c>
      <c r="AI1020" s="13">
        <f t="shared" si="1312"/>
        <v>6.2532067144759266E-5</v>
      </c>
      <c r="AJ1020" s="13">
        <f t="shared" si="1313"/>
        <v>1.0058017238949164E-4</v>
      </c>
      <c r="AK1020" s="13">
        <f t="shared" si="1314"/>
        <v>1.0785262175411381E-4</v>
      </c>
      <c r="AL1020" s="13">
        <f t="shared" si="1315"/>
        <v>4.0106562604008437E-6</v>
      </c>
      <c r="AM1020" s="13">
        <f t="shared" si="1316"/>
        <v>8.032835444807726E-2</v>
      </c>
      <c r="AN1020" s="13">
        <f t="shared" si="1317"/>
        <v>2.8865190887372077E-2</v>
      </c>
      <c r="AO1020" s="13">
        <f t="shared" si="1318"/>
        <v>5.1862088467341406E-3</v>
      </c>
      <c r="AP1020" s="13">
        <f t="shared" si="1319"/>
        <v>6.2120409566181526E-4</v>
      </c>
      <c r="AQ1020" s="13">
        <f t="shared" si="1320"/>
        <v>5.5805869933779173E-5</v>
      </c>
      <c r="AR1020" s="13">
        <f t="shared" si="1321"/>
        <v>1.3970075682943324E-6</v>
      </c>
      <c r="AS1020" s="13">
        <f t="shared" si="1322"/>
        <v>4.4940546015595617E-6</v>
      </c>
      <c r="AT1020" s="13">
        <f t="shared" si="1323"/>
        <v>7.228495829287989E-6</v>
      </c>
      <c r="AU1020" s="13">
        <f t="shared" si="1324"/>
        <v>7.7511522202246546E-6</v>
      </c>
      <c r="AV1020" s="13">
        <f t="shared" si="1325"/>
        <v>6.2336994611310002E-6</v>
      </c>
      <c r="AW1020" s="13">
        <f t="shared" si="1326"/>
        <v>1.2878286726740173E-7</v>
      </c>
      <c r="AX1020" s="13">
        <f t="shared" si="1327"/>
        <v>4.306824805822277E-2</v>
      </c>
      <c r="AY1020" s="13">
        <f t="shared" si="1328"/>
        <v>1.5476144257241769E-2</v>
      </c>
      <c r="AZ1020" s="13">
        <f t="shared" si="1329"/>
        <v>2.7805988386986284E-3</v>
      </c>
      <c r="BA1020" s="13">
        <f t="shared" si="1330"/>
        <v>3.330601288993216E-4</v>
      </c>
      <c r="BB1020" s="13">
        <f t="shared" si="1331"/>
        <v>2.9920456679670559E-5</v>
      </c>
      <c r="BC1020" s="13">
        <f t="shared" si="1332"/>
        <v>2.1503233806545647E-6</v>
      </c>
      <c r="BD1020" s="13">
        <f t="shared" si="1333"/>
        <v>8.3666783265147462E-8</v>
      </c>
      <c r="BE1020" s="13">
        <f t="shared" si="1334"/>
        <v>2.6914893008740182E-7</v>
      </c>
      <c r="BF1020" s="13">
        <f t="shared" si="1335"/>
        <v>4.3291461521605713E-7</v>
      </c>
      <c r="BG1020" s="13">
        <f t="shared" si="1336"/>
        <v>4.6421650646925402E-7</v>
      </c>
      <c r="BH1020" s="13">
        <f t="shared" si="1337"/>
        <v>3.7333626072713513E-7</v>
      </c>
      <c r="BI1020" s="13">
        <f t="shared" si="1338"/>
        <v>2.4019820343540626E-7</v>
      </c>
      <c r="BJ1020" s="14">
        <f t="shared" si="1339"/>
        <v>0.86335805815273881</v>
      </c>
      <c r="BK1020" s="14">
        <f t="shared" si="1340"/>
        <v>8.6439234453644528E-2</v>
      </c>
      <c r="BL1020" s="14">
        <f t="shared" si="1341"/>
        <v>1.9807270542905472E-2</v>
      </c>
      <c r="BM1020" s="14">
        <f t="shared" si="1342"/>
        <v>0.64737164667762659</v>
      </c>
      <c r="BN1020" s="14">
        <f t="shared" si="1343"/>
        <v>0.30697328125197637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1.175</v>
      </c>
      <c r="F1021" s="10">
        <f>VLOOKUP(B1021,home!$B$2:$E$405,3,FALSE)</f>
        <v>0.74</v>
      </c>
      <c r="G1021" s="10">
        <f>VLOOKUP(C1021,away!$B$2:$E$405,4,FALSE)</f>
        <v>0.73</v>
      </c>
      <c r="H1021" s="10">
        <f>VLOOKUP(A1021,away!$A$2:$E$405,3,FALSE)</f>
        <v>0.99375000000000002</v>
      </c>
      <c r="I1021" s="10">
        <f>VLOOKUP(C1021,away!$B$2:$E$405,3,FALSE)</f>
        <v>0.73</v>
      </c>
      <c r="J1021" s="10">
        <f>VLOOKUP(B1021,home!$B$2:$E$405,4,FALSE)</f>
        <v>0.38</v>
      </c>
      <c r="K1021" s="12">
        <f t="shared" si="1288"/>
        <v>0.63473500000000005</v>
      </c>
      <c r="L1021" s="12">
        <f t="shared" si="1289"/>
        <v>0.27566625</v>
      </c>
      <c r="M1021" s="13">
        <f t="shared" si="1290"/>
        <v>0.40236274358792345</v>
      </c>
      <c r="N1021" s="13">
        <f t="shared" si="1291"/>
        <v>0.25539371605128058</v>
      </c>
      <c r="O1021" s="13">
        <f t="shared" si="1292"/>
        <v>0.11091782866459442</v>
      </c>
      <c r="P1021" s="13">
        <f t="shared" si="1293"/>
        <v>7.0403427977421329E-2</v>
      </c>
      <c r="Q1021" s="13">
        <f t="shared" si="1294"/>
        <v>8.1053665178904791E-2</v>
      </c>
      <c r="R1021" s="13">
        <f t="shared" si="1295"/>
        <v>1.5288150943055624E-2</v>
      </c>
      <c r="S1021" s="13">
        <f t="shared" si="1296"/>
        <v>3.0797102552120592E-3</v>
      </c>
      <c r="T1021" s="13">
        <f t="shared" si="1297"/>
        <v>2.2343759928624266E-2</v>
      </c>
      <c r="U1021" s="13">
        <f t="shared" si="1298"/>
        <v>9.7039244888404118E-3</v>
      </c>
      <c r="V1021" s="13">
        <f t="shared" si="1299"/>
        <v>5.9874706095277594E-5</v>
      </c>
      <c r="W1021" s="13">
        <f t="shared" si="1300"/>
        <v>1.7149199389110713E-2</v>
      </c>
      <c r="X1021" s="13">
        <f t="shared" si="1301"/>
        <v>4.7274554860984412E-3</v>
      </c>
      <c r="Y1021" s="13">
        <f t="shared" si="1302"/>
        <v>6.5159996294734219E-4</v>
      </c>
      <c r="Z1021" s="13">
        <f t="shared" si="1303"/>
        <v>1.4048090799687026E-3</v>
      </c>
      <c r="AA1021" s="13">
        <f t="shared" si="1304"/>
        <v>8.9168149137393445E-4</v>
      </c>
      <c r="AB1021" s="13">
        <f t="shared" si="1305"/>
        <v>2.8299072571361713E-4</v>
      </c>
      <c r="AC1021" s="13">
        <f t="shared" si="1306"/>
        <v>6.5478610803074525E-7</v>
      </c>
      <c r="AD1021" s="13">
        <f t="shared" si="1307"/>
        <v>2.7212992685617969E-3</v>
      </c>
      <c r="AE1021" s="13">
        <f t="shared" si="1308"/>
        <v>7.5017036449217351E-4</v>
      </c>
      <c r="AF1021" s="13">
        <f t="shared" si="1309"/>
        <v>1.0339832562034532E-4</v>
      </c>
      <c r="AG1021" s="13">
        <f t="shared" si="1310"/>
        <v>9.501142893346506E-6</v>
      </c>
      <c r="AH1021" s="13">
        <f t="shared" si="1311"/>
        <v>9.6814612760230589E-5</v>
      </c>
      <c r="AI1021" s="13">
        <f t="shared" si="1312"/>
        <v>6.1451623230364958E-5</v>
      </c>
      <c r="AJ1021" s="13">
        <f t="shared" si="1313"/>
        <v>1.9502748035562851E-5</v>
      </c>
      <c r="AK1021" s="13">
        <f t="shared" si="1314"/>
        <v>4.1263589247843293E-6</v>
      </c>
      <c r="AL1021" s="13">
        <f t="shared" si="1315"/>
        <v>4.582848420436335E-9</v>
      </c>
      <c r="AM1021" s="13">
        <f t="shared" si="1316"/>
        <v>3.454607782461146E-4</v>
      </c>
      <c r="AN1021" s="13">
        <f t="shared" si="1317"/>
        <v>9.5231877261187992E-5</v>
      </c>
      <c r="AO1021" s="13">
        <f t="shared" si="1318"/>
        <v>1.3126107242525982E-5</v>
      </c>
      <c r="AP1021" s="13">
        <f t="shared" si="1319"/>
        <v>1.2061415868816595E-6</v>
      </c>
      <c r="AQ1021" s="13">
        <f t="shared" si="1320"/>
        <v>8.3123132056179062E-8</v>
      </c>
      <c r="AR1021" s="13">
        <f t="shared" si="1321"/>
        <v>5.337704248962984E-6</v>
      </c>
      <c r="AS1021" s="13">
        <f t="shared" si="1322"/>
        <v>3.3880277064655195E-6</v>
      </c>
      <c r="AT1021" s="13">
        <f t="shared" si="1323"/>
        <v>1.0752498831316957E-6</v>
      </c>
      <c r="AU1021" s="13">
        <f t="shared" si="1324"/>
        <v>2.2749957818986566E-7</v>
      </c>
      <c r="AV1021" s="13">
        <f t="shared" si="1325"/>
        <v>3.6100486190586094E-8</v>
      </c>
      <c r="AW1021" s="13">
        <f t="shared" si="1326"/>
        <v>2.2274555032283254E-11</v>
      </c>
      <c r="AX1021" s="13">
        <f t="shared" si="1327"/>
        <v>3.6546007846674569E-5</v>
      </c>
      <c r="AY1021" s="13">
        <f t="shared" si="1328"/>
        <v>1.0074500935563355E-5</v>
      </c>
      <c r="AZ1021" s="13">
        <f t="shared" si="1329"/>
        <v>1.3885999467641209E-6</v>
      </c>
      <c r="BA1021" s="13">
        <f t="shared" si="1330"/>
        <v>1.2759671335822161E-7</v>
      </c>
      <c r="BB1021" s="13">
        <f t="shared" si="1331"/>
        <v>8.7935268709464644E-9</v>
      </c>
      <c r="BC1021" s="13">
        <f t="shared" si="1332"/>
        <v>4.8481571535760923E-10</v>
      </c>
      <c r="BD1021" s="13">
        <f t="shared" si="1333"/>
        <v>2.4523748565344868E-7</v>
      </c>
      <c r="BE1021" s="13">
        <f t="shared" si="1334"/>
        <v>1.5566081545624172E-7</v>
      </c>
      <c r="BF1021" s="13">
        <f t="shared" si="1335"/>
        <v>4.9401683849308802E-8</v>
      </c>
      <c r="BG1021" s="13">
        <f t="shared" si="1336"/>
        <v>1.0452325932697007E-8</v>
      </c>
      <c r="BH1021" s="13">
        <f t="shared" si="1337"/>
        <v>1.6586142752226088E-9</v>
      </c>
      <c r="BI1021" s="13">
        <f t="shared" si="1338"/>
        <v>2.105561063966846E-10</v>
      </c>
      <c r="BJ1021" s="14">
        <f t="shared" si="1339"/>
        <v>0.38540701910978736</v>
      </c>
      <c r="BK1021" s="14">
        <f t="shared" si="1340"/>
        <v>0.47591649039654416</v>
      </c>
      <c r="BL1021" s="14">
        <f t="shared" si="1341"/>
        <v>0.13727699885991315</v>
      </c>
      <c r="BM1021" s="14">
        <f t="shared" si="1342"/>
        <v>6.4575710564372293E-2</v>
      </c>
      <c r="BN1021" s="14">
        <f t="shared" si="1343"/>
        <v>0.9354195324031801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1.175</v>
      </c>
      <c r="F1022" s="10">
        <f>VLOOKUP(B1022,home!$B$2:$E$405,3,FALSE)</f>
        <v>1.1299999999999999</v>
      </c>
      <c r="G1022" s="10">
        <f>VLOOKUP(C1022,away!$B$2:$E$405,4,FALSE)</f>
        <v>1.22</v>
      </c>
      <c r="H1022" s="10">
        <f>VLOOKUP(A1022,away!$A$2:$E$405,3,FALSE)</f>
        <v>0.99375000000000002</v>
      </c>
      <c r="I1022" s="10">
        <f>VLOOKUP(C1022,away!$B$2:$E$405,3,FALSE)</f>
        <v>0.97</v>
      </c>
      <c r="J1022" s="10">
        <f>VLOOKUP(B1022,home!$B$2:$E$405,4,FALSE)</f>
        <v>1.34</v>
      </c>
      <c r="K1022" s="12">
        <f t="shared" si="1288"/>
        <v>1.619855</v>
      </c>
      <c r="L1022" s="12">
        <f t="shared" si="1289"/>
        <v>1.2916762500000001</v>
      </c>
      <c r="M1022" s="13">
        <f t="shared" si="1290"/>
        <v>5.4392377740587618E-2</v>
      </c>
      <c r="N1022" s="13">
        <f t="shared" si="1291"/>
        <v>8.8107765044979552E-2</v>
      </c>
      <c r="O1022" s="13">
        <f t="shared" si="1292"/>
        <v>7.0257342508545692E-2</v>
      </c>
      <c r="P1022" s="13">
        <f t="shared" si="1293"/>
        <v>0.11380670754918028</v>
      </c>
      <c r="Q1022" s="13">
        <f t="shared" si="1294"/>
        <v>7.1360901873467705E-2</v>
      </c>
      <c r="R1022" s="13">
        <f t="shared" si="1295"/>
        <v>4.5374870353201958E-2</v>
      </c>
      <c r="S1022" s="13">
        <f t="shared" si="1296"/>
        <v>5.9530246797428986E-2</v>
      </c>
      <c r="T1022" s="13">
        <f t="shared" si="1297"/>
        <v>9.2175182128538743E-2</v>
      </c>
      <c r="U1022" s="13">
        <f t="shared" si="1298"/>
        <v>7.3500710615985954E-2</v>
      </c>
      <c r="V1022" s="13">
        <f t="shared" si="1299"/>
        <v>1.3839646225426635E-2</v>
      </c>
      <c r="W1022" s="13">
        <f t="shared" si="1300"/>
        <v>3.8531437901415347E-2</v>
      </c>
      <c r="X1022" s="13">
        <f t="shared" si="1301"/>
        <v>4.9770143215608048E-2</v>
      </c>
      <c r="Y1022" s="13">
        <f t="shared" si="1302"/>
        <v>3.2143455975349781E-2</v>
      </c>
      <c r="Z1022" s="13">
        <f t="shared" si="1303"/>
        <v>1.9536547460686695E-2</v>
      </c>
      <c r="AA1022" s="13">
        <f t="shared" si="1304"/>
        <v>3.1646374086930648E-2</v>
      </c>
      <c r="AB1022" s="13">
        <f t="shared" si="1305"/>
        <v>2.5631268648292529E-2</v>
      </c>
      <c r="AC1022" s="13">
        <f t="shared" si="1306"/>
        <v>1.8098176573483693E-3</v>
      </c>
      <c r="AD1022" s="13">
        <f t="shared" si="1307"/>
        <v>1.5603835585449286E-2</v>
      </c>
      <c r="AE1022" s="13">
        <f t="shared" si="1308"/>
        <v>2.0155103834629689E-2</v>
      </c>
      <c r="AF1022" s="13">
        <f t="shared" si="1309"/>
        <v>1.3016934469737552E-2</v>
      </c>
      <c r="AG1022" s="13">
        <f t="shared" si="1310"/>
        <v>5.6045550341221138E-3</v>
      </c>
      <c r="AH1022" s="13">
        <f t="shared" si="1311"/>
        <v>6.3087235904917063E-3</v>
      </c>
      <c r="AI1022" s="13">
        <f t="shared" si="1312"/>
        <v>1.0219217451675942E-2</v>
      </c>
      <c r="AJ1022" s="13">
        <f t="shared" si="1313"/>
        <v>8.2768252425922707E-3</v>
      </c>
      <c r="AK1022" s="13">
        <f t="shared" si="1314"/>
        <v>4.4690855844464342E-3</v>
      </c>
      <c r="AL1022" s="13">
        <f t="shared" si="1315"/>
        <v>1.5146930316561156E-4</v>
      </c>
      <c r="AM1022" s="13">
        <f t="shared" si="1316"/>
        <v>5.0551902184535862E-3</v>
      </c>
      <c r="AN1022" s="13">
        <f t="shared" si="1317"/>
        <v>6.5296691444088097E-3</v>
      </c>
      <c r="AO1022" s="13">
        <f t="shared" si="1318"/>
        <v>4.2171092770953407E-3</v>
      </c>
      <c r="AP1022" s="13">
        <f t="shared" si="1319"/>
        <v>1.8157132989595737E-3</v>
      </c>
      <c r="AQ1022" s="13">
        <f t="shared" si="1320"/>
        <v>5.8632843626880808E-4</v>
      </c>
      <c r="AR1022" s="13">
        <f t="shared" si="1321"/>
        <v>1.6297656859305721E-3</v>
      </c>
      <c r="AS1022" s="13">
        <f t="shared" si="1322"/>
        <v>2.6399840951830669E-3</v>
      </c>
      <c r="AT1022" s="13">
        <f t="shared" si="1323"/>
        <v>2.1381957182513844E-3</v>
      </c>
      <c r="AU1022" s="13">
        <f t="shared" si="1324"/>
        <v>1.1545223417293653E-3</v>
      </c>
      <c r="AV1022" s="13">
        <f t="shared" si="1325"/>
        <v>4.6753969696550522E-4</v>
      </c>
      <c r="AW1022" s="13">
        <f t="shared" si="1326"/>
        <v>8.8034305357293231E-6</v>
      </c>
      <c r="AX1022" s="13">
        <f t="shared" si="1327"/>
        <v>1.3647791918855227E-3</v>
      </c>
      <c r="AY1022" s="13">
        <f t="shared" si="1328"/>
        <v>1.7628528686527223E-3</v>
      </c>
      <c r="AZ1022" s="13">
        <f t="shared" si="1329"/>
        <v>1.1385175913415457E-3</v>
      </c>
      <c r="BA1022" s="13">
        <f t="shared" si="1330"/>
        <v>4.9019871098102683E-4</v>
      </c>
      <c r="BB1022" s="13">
        <f t="shared" si="1331"/>
        <v>1.5829450818870172E-4</v>
      </c>
      <c r="BC1022" s="13">
        <f t="shared" si="1332"/>
        <v>4.0893051346555293E-5</v>
      </c>
      <c r="BD1022" s="13">
        <f t="shared" si="1333"/>
        <v>3.5085493826357951E-4</v>
      </c>
      <c r="BE1022" s="13">
        <f t="shared" si="1334"/>
        <v>5.683341260209506E-4</v>
      </c>
      <c r="BF1022" s="13">
        <f t="shared" si="1335"/>
        <v>4.6030943785283363E-4</v>
      </c>
      <c r="BG1022" s="13">
        <f t="shared" si="1336"/>
        <v>2.4854484815103395E-4</v>
      </c>
      <c r="BH1022" s="13">
        <f t="shared" si="1337"/>
        <v>1.0065165375042326E-4</v>
      </c>
      <c r="BI1022" s="13">
        <f t="shared" si="1338"/>
        <v>3.2608216917178349E-5</v>
      </c>
      <c r="BJ1022" s="14">
        <f t="shared" si="1339"/>
        <v>0.44962886136088015</v>
      </c>
      <c r="BK1022" s="14">
        <f t="shared" si="1340"/>
        <v>0.24529311814179022</v>
      </c>
      <c r="BL1022" s="14">
        <f t="shared" si="1341"/>
        <v>0.28547572884117906</v>
      </c>
      <c r="BM1022" s="14">
        <f t="shared" si="1342"/>
        <v>0.5548802412964563</v>
      </c>
      <c r="BN1022" s="14">
        <f t="shared" si="1343"/>
        <v>0.44329996506996283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1.175</v>
      </c>
      <c r="F1023" s="10">
        <f>VLOOKUP(B1023,home!$B$2:$E$405,3,FALSE)</f>
        <v>0.53</v>
      </c>
      <c r="G1023" s="10">
        <f>VLOOKUP(C1023,away!$B$2:$E$405,4,FALSE)</f>
        <v>0.49</v>
      </c>
      <c r="H1023" s="10">
        <f>VLOOKUP(A1023,away!$A$2:$E$405,3,FALSE)</f>
        <v>0.99375000000000002</v>
      </c>
      <c r="I1023" s="10">
        <f>VLOOKUP(C1023,away!$B$2:$E$405,3,FALSE)</f>
        <v>0.73</v>
      </c>
      <c r="J1023" s="10">
        <f>VLOOKUP(B1023,home!$B$2:$E$405,4,FALSE)</f>
        <v>1.76</v>
      </c>
      <c r="K1023" s="12">
        <f t="shared" si="1288"/>
        <v>0.30514750000000002</v>
      </c>
      <c r="L1023" s="12">
        <f t="shared" si="1289"/>
        <v>1.27677</v>
      </c>
      <c r="M1023" s="13">
        <f t="shared" si="1290"/>
        <v>0.20558051937742558</v>
      </c>
      <c r="N1023" s="13">
        <f t="shared" si="1291"/>
        <v>6.2732381536722975E-2</v>
      </c>
      <c r="O1023" s="13">
        <f t="shared" si="1292"/>
        <v>0.26247903972551567</v>
      </c>
      <c r="P1023" s="13">
        <f t="shared" si="1293"/>
        <v>8.0094822774641791E-2</v>
      </c>
      <c r="Q1023" s="13">
        <f t="shared" si="1294"/>
        <v>9.5713146974885869E-3</v>
      </c>
      <c r="R1023" s="13">
        <f t="shared" si="1295"/>
        <v>0.16756268177517336</v>
      </c>
      <c r="S1023" s="13">
        <f t="shared" si="1296"/>
        <v>7.8012992849819099E-3</v>
      </c>
      <c r="T1023" s="13">
        <f t="shared" si="1297"/>
        <v>1.2220367466312504E-2</v>
      </c>
      <c r="U1023" s="13">
        <f t="shared" si="1298"/>
        <v>5.1131333436989716E-2</v>
      </c>
      <c r="V1023" s="13">
        <f t="shared" si="1299"/>
        <v>3.3771232882636988E-4</v>
      </c>
      <c r="W1023" s="13">
        <f t="shared" si="1300"/>
        <v>9.7355425055063304E-4</v>
      </c>
      <c r="X1023" s="13">
        <f t="shared" si="1301"/>
        <v>1.2430048604755318E-3</v>
      </c>
      <c r="Y1023" s="13">
        <f t="shared" si="1302"/>
        <v>7.9351565785467249E-4</v>
      </c>
      <c r="Z1023" s="13">
        <f t="shared" si="1303"/>
        <v>7.1313001736695983E-2</v>
      </c>
      <c r="AA1023" s="13">
        <f t="shared" si="1304"/>
        <v>2.176098419744844E-2</v>
      </c>
      <c r="AB1023" s="13">
        <f t="shared" si="1305"/>
        <v>3.320154962695449E-3</v>
      </c>
      <c r="AC1023" s="13">
        <f t="shared" si="1306"/>
        <v>8.223362191634861E-6</v>
      </c>
      <c r="AD1023" s="13">
        <f t="shared" si="1307"/>
        <v>7.4269411417474839E-5</v>
      </c>
      <c r="AE1023" s="13">
        <f t="shared" si="1308"/>
        <v>9.4824956415489353E-5</v>
      </c>
      <c r="AF1023" s="13">
        <f t="shared" si="1309"/>
        <v>6.0534829801302189E-5</v>
      </c>
      <c r="AG1023" s="13">
        <f t="shared" si="1310"/>
        <v>2.5763018215136184E-5</v>
      </c>
      <c r="AH1023" s="13">
        <f t="shared" si="1311"/>
        <v>2.2762575306840348E-2</v>
      </c>
      <c r="AI1023" s="13">
        <f t="shared" si="1312"/>
        <v>6.9459429484440656E-3</v>
      </c>
      <c r="AJ1023" s="13">
        <f t="shared" si="1313"/>
        <v>1.0597685629301678E-3</v>
      </c>
      <c r="AK1023" s="13">
        <f t="shared" si="1314"/>
        <v>1.0779524251891113E-4</v>
      </c>
      <c r="AL1023" s="13">
        <f t="shared" si="1315"/>
        <v>1.2815392029270452E-7</v>
      </c>
      <c r="AM1023" s="13">
        <f t="shared" si="1316"/>
        <v>4.5326250441027843E-6</v>
      </c>
      <c r="AN1023" s="13">
        <f t="shared" si="1317"/>
        <v>5.7871196775591114E-6</v>
      </c>
      <c r="AO1023" s="13">
        <f t="shared" si="1318"/>
        <v>3.6944103953585743E-6</v>
      </c>
      <c r="AP1023" s="13">
        <f t="shared" si="1319"/>
        <v>1.5723041201606547E-6</v>
      </c>
      <c r="AQ1023" s="13">
        <f t="shared" si="1320"/>
        <v>5.0186768287438014E-7</v>
      </c>
      <c r="AR1023" s="13">
        <f t="shared" si="1321"/>
        <v>5.8125146549029135E-3</v>
      </c>
      <c r="AS1023" s="13">
        <f t="shared" si="1322"/>
        <v>1.7736743156569867E-3</v>
      </c>
      <c r="AT1023" s="13">
        <f t="shared" si="1323"/>
        <v>2.706161416184702E-4</v>
      </c>
      <c r="AU1023" s="13">
        <f t="shared" si="1324"/>
        <v>2.7525946358174047E-5</v>
      </c>
      <c r="AV1023" s="13">
        <f t="shared" si="1325"/>
        <v>2.0998684290827294E-6</v>
      </c>
      <c r="AW1023" s="13">
        <f t="shared" si="1326"/>
        <v>1.3869215014476406E-9</v>
      </c>
      <c r="AX1023" s="13">
        <f t="shared" si="1327"/>
        <v>2.3051986677422548E-7</v>
      </c>
      <c r="AY1023" s="13">
        <f t="shared" si="1328"/>
        <v>2.9432085030132786E-7</v>
      </c>
      <c r="AZ1023" s="13">
        <f t="shared" si="1329"/>
        <v>1.8789001601961324E-7</v>
      </c>
      <c r="BA1023" s="13">
        <f t="shared" si="1330"/>
        <v>7.9964111917787151E-8</v>
      </c>
      <c r="BB1023" s="13">
        <f t="shared" si="1331"/>
        <v>2.552394479331829E-8</v>
      </c>
      <c r="BC1023" s="13">
        <f t="shared" si="1332"/>
        <v>6.5176413987530019E-9</v>
      </c>
      <c r="BD1023" s="13">
        <f t="shared" si="1333"/>
        <v>1.2368740559900613E-3</v>
      </c>
      <c r="BE1023" s="13">
        <f t="shared" si="1334"/>
        <v>3.7742902600022729E-4</v>
      </c>
      <c r="BF1023" s="13">
        <f t="shared" si="1335"/>
        <v>5.7585761855702181E-5</v>
      </c>
      <c r="BG1023" s="13">
        <f t="shared" si="1336"/>
        <v>5.8573837552876275E-6</v>
      </c>
      <c r="BH1023" s="13">
        <f t="shared" si="1337"/>
        <v>4.4684150236665795E-7</v>
      </c>
      <c r="BI1023" s="13">
        <f t="shared" si="1338"/>
        <v>2.7270513468685968E-8</v>
      </c>
      <c r="BJ1023" s="14">
        <f t="shared" si="1339"/>
        <v>8.780644374860555E-2</v>
      </c>
      <c r="BK1023" s="14">
        <f t="shared" si="1340"/>
        <v>0.29382299960283786</v>
      </c>
      <c r="BL1023" s="14">
        <f t="shared" si="1341"/>
        <v>0.54669492742513892</v>
      </c>
      <c r="BM1023" s="14">
        <f t="shared" si="1342"/>
        <v>0.21161631969238143</v>
      </c>
      <c r="BN1023" s="14">
        <f t="shared" si="1343"/>
        <v>0.78802075988696796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1.175</v>
      </c>
      <c r="F1024" s="10">
        <f>VLOOKUP(B1024,home!$B$2:$E$405,3,FALSE)</f>
        <v>0.85</v>
      </c>
      <c r="G1024" s="10">
        <f>VLOOKUP(C1024,away!$B$2:$E$405,4,FALSE)</f>
        <v>0.96</v>
      </c>
      <c r="H1024" s="10">
        <f>VLOOKUP(A1024,away!$A$2:$E$405,3,FALSE)</f>
        <v>0.99375000000000002</v>
      </c>
      <c r="I1024" s="10">
        <f>VLOOKUP(C1024,away!$B$2:$E$405,3,FALSE)</f>
        <v>0.85</v>
      </c>
      <c r="J1024" s="10">
        <f>VLOOKUP(B1024,home!$B$2:$E$405,4,FALSE)</f>
        <v>1.26</v>
      </c>
      <c r="K1024" s="12">
        <f t="shared" si="1288"/>
        <v>0.95879999999999999</v>
      </c>
      <c r="L1024" s="12">
        <f t="shared" si="1289"/>
        <v>1.06430625</v>
      </c>
      <c r="M1024" s="13">
        <f t="shared" si="1290"/>
        <v>0.13224404336188281</v>
      </c>
      <c r="N1024" s="13">
        <f t="shared" si="1291"/>
        <v>0.12679558877537322</v>
      </c>
      <c r="O1024" s="13">
        <f t="shared" si="1292"/>
        <v>0.14074816187532285</v>
      </c>
      <c r="P1024" s="13">
        <f t="shared" si="1293"/>
        <v>0.13494933760605957</v>
      </c>
      <c r="Q1024" s="13">
        <f t="shared" si="1294"/>
        <v>6.0785805258913916E-2</v>
      </c>
      <c r="R1024" s="13">
        <f t="shared" si="1295"/>
        <v>7.4899574179958919E-2</v>
      </c>
      <c r="S1024" s="13">
        <f t="shared" si="1296"/>
        <v>3.4427493400363163E-2</v>
      </c>
      <c r="T1024" s="13">
        <f t="shared" si="1297"/>
        <v>6.4694712448344946E-2</v>
      </c>
      <c r="U1024" s="13">
        <f t="shared" si="1298"/>
        <v>7.1813711723744608E-2</v>
      </c>
      <c r="V1024" s="13">
        <f t="shared" si="1299"/>
        <v>3.9035300962499166E-3</v>
      </c>
      <c r="W1024" s="13">
        <f t="shared" si="1300"/>
        <v>1.942714336074889E-2</v>
      </c>
      <c r="X1024" s="13">
        <f t="shared" si="1301"/>
        <v>2.0676430098491044E-2</v>
      </c>
      <c r="Y1024" s="13">
        <f t="shared" si="1302"/>
        <v>1.1003026890756067E-2</v>
      </c>
      <c r="Z1024" s="13">
        <f t="shared" si="1303"/>
        <v>2.6572028307356301E-2</v>
      </c>
      <c r="AA1024" s="13">
        <f t="shared" si="1304"/>
        <v>2.5477260741093223E-2</v>
      </c>
      <c r="AB1024" s="13">
        <f t="shared" si="1305"/>
        <v>1.221379879928009E-2</v>
      </c>
      <c r="AC1024" s="13">
        <f t="shared" si="1306"/>
        <v>2.4896149734922551E-4</v>
      </c>
      <c r="AD1024" s="13">
        <f t="shared" si="1307"/>
        <v>4.6566862635715077E-3</v>
      </c>
      <c r="AE1024" s="13">
        <f t="shared" si="1308"/>
        <v>4.9561402946083034E-3</v>
      </c>
      <c r="AF1024" s="13">
        <f t="shared" si="1309"/>
        <v>2.6374255457142287E-3</v>
      </c>
      <c r="AG1024" s="13">
        <f t="shared" si="1310"/>
        <v>9.3567616407110488E-4</v>
      </c>
      <c r="AH1024" s="13">
        <f t="shared" si="1311"/>
        <v>7.0701939506740558E-3</v>
      </c>
      <c r="AI1024" s="13">
        <f t="shared" si="1312"/>
        <v>6.778901959906285E-3</v>
      </c>
      <c r="AJ1024" s="13">
        <f t="shared" si="1313"/>
        <v>3.2498055995790727E-3</v>
      </c>
      <c r="AK1024" s="13">
        <f t="shared" si="1314"/>
        <v>1.0386378696254717E-3</v>
      </c>
      <c r="AL1024" s="13">
        <f t="shared" si="1315"/>
        <v>1.0162178439977921E-5</v>
      </c>
      <c r="AM1024" s="13">
        <f t="shared" si="1316"/>
        <v>8.929661579024727E-4</v>
      </c>
      <c r="AN1024" s="13">
        <f t="shared" si="1317"/>
        <v>9.5038946289408856E-4</v>
      </c>
      <c r="AO1024" s="13">
        <f t="shared" si="1318"/>
        <v>5.0575272264616073E-4</v>
      </c>
      <c r="AP1024" s="13">
        <f t="shared" si="1319"/>
        <v>1.7942526122227516E-4</v>
      </c>
      <c r="AQ1024" s="13">
        <f t="shared" si="1320"/>
        <v>4.7740856731687506E-5</v>
      </c>
      <c r="AR1024" s="13">
        <f t="shared" si="1321"/>
        <v>1.5049703220829185E-3</v>
      </c>
      <c r="AS1024" s="13">
        <f t="shared" si="1322"/>
        <v>1.4429655448131022E-3</v>
      </c>
      <c r="AT1024" s="13">
        <f t="shared" si="1323"/>
        <v>6.9175768218340122E-4</v>
      </c>
      <c r="AU1024" s="13">
        <f t="shared" si="1324"/>
        <v>2.2108575522581503E-4</v>
      </c>
      <c r="AV1024" s="13">
        <f t="shared" si="1325"/>
        <v>5.2994255527627853E-5</v>
      </c>
      <c r="AW1024" s="13">
        <f t="shared" si="1326"/>
        <v>2.8805734505999032E-7</v>
      </c>
      <c r="AX1024" s="13">
        <f t="shared" si="1327"/>
        <v>1.4269599203281508E-4</v>
      </c>
      <c r="AY1024" s="13">
        <f t="shared" si="1328"/>
        <v>1.5187223617047526E-4</v>
      </c>
      <c r="AZ1024" s="13">
        <f t="shared" si="1329"/>
        <v>8.0819285078856436E-5</v>
      </c>
      <c r="BA1024" s="13">
        <f t="shared" si="1330"/>
        <v>2.8672156743319556E-5</v>
      </c>
      <c r="BB1024" s="13">
        <f t="shared" si="1331"/>
        <v>7.6289889057236592E-6</v>
      </c>
      <c r="BC1024" s="13">
        <f t="shared" si="1332"/>
        <v>1.6239161147084711E-6</v>
      </c>
      <c r="BD1024" s="13">
        <f t="shared" si="1333"/>
        <v>2.6695821997622709E-4</v>
      </c>
      <c r="BE1024" s="13">
        <f t="shared" si="1334"/>
        <v>2.5595954131320655E-4</v>
      </c>
      <c r="BF1024" s="13">
        <f t="shared" si="1335"/>
        <v>1.2270700410555122E-4</v>
      </c>
      <c r="BG1024" s="13">
        <f t="shared" si="1336"/>
        <v>3.9217158512134172E-5</v>
      </c>
      <c r="BH1024" s="13">
        <f t="shared" si="1337"/>
        <v>9.4003528953585598E-6</v>
      </c>
      <c r="BI1024" s="13">
        <f t="shared" si="1338"/>
        <v>1.802611671213958E-6</v>
      </c>
      <c r="BJ1024" s="14">
        <f t="shared" si="1339"/>
        <v>0.31955822213703577</v>
      </c>
      <c r="BK1024" s="14">
        <f t="shared" si="1340"/>
        <v>0.30593540037651512</v>
      </c>
      <c r="BL1024" s="14">
        <f t="shared" si="1341"/>
        <v>0.34789986514749111</v>
      </c>
      <c r="BM1024" s="14">
        <f t="shared" si="1342"/>
        <v>0.32939142073206151</v>
      </c>
      <c r="BN1024" s="14">
        <f t="shared" si="1343"/>
        <v>0.67042251105751127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1.175</v>
      </c>
      <c r="F1025" s="10">
        <f>VLOOKUP(B1025,home!$B$2:$E$405,3,FALSE)</f>
        <v>0.97</v>
      </c>
      <c r="G1025" s="10">
        <f>VLOOKUP(C1025,away!$B$2:$E$405,4,FALSE)</f>
        <v>1.04</v>
      </c>
      <c r="H1025" s="10">
        <f>VLOOKUP(A1025,away!$A$2:$E$405,3,FALSE)</f>
        <v>0.99375000000000002</v>
      </c>
      <c r="I1025" s="10">
        <f>VLOOKUP(C1025,away!$B$2:$E$405,3,FALSE)</f>
        <v>0.76</v>
      </c>
      <c r="J1025" s="10">
        <f>VLOOKUP(B1025,home!$B$2:$E$405,4,FALSE)</f>
        <v>1.01</v>
      </c>
      <c r="K1025" s="12">
        <f t="shared" si="1288"/>
        <v>1.1853400000000001</v>
      </c>
      <c r="L1025" s="12">
        <f t="shared" si="1289"/>
        <v>0.76280249999999994</v>
      </c>
      <c r="M1025" s="13">
        <f t="shared" si="1290"/>
        <v>0.1425385912710864</v>
      </c>
      <c r="N1025" s="13">
        <f t="shared" si="1291"/>
        <v>0.16895669377726955</v>
      </c>
      <c r="O1025" s="13">
        <f t="shared" si="1292"/>
        <v>0.10872879376806288</v>
      </c>
      <c r="P1025" s="13">
        <f t="shared" si="1293"/>
        <v>0.12888058840503566</v>
      </c>
      <c r="Q1025" s="13">
        <f t="shared" si="1294"/>
        <v>0.10013556370097436</v>
      </c>
      <c r="R1025" s="13">
        <f t="shared" si="1295"/>
        <v>4.1469297854131386E-2</v>
      </c>
      <c r="S1025" s="13">
        <f t="shared" si="1296"/>
        <v>2.9132822766639675E-2</v>
      </c>
      <c r="T1025" s="13">
        <f t="shared" si="1297"/>
        <v>7.6383658330012497E-2</v>
      </c>
      <c r="U1025" s="13">
        <f t="shared" si="1298"/>
        <v>4.9155217518416103E-2</v>
      </c>
      <c r="V1025" s="13">
        <f t="shared" si="1299"/>
        <v>2.9268138751306597E-3</v>
      </c>
      <c r="W1025" s="13">
        <f t="shared" si="1300"/>
        <v>3.9564896359104339E-2</v>
      </c>
      <c r="X1025" s="13">
        <f t="shared" si="1301"/>
        <v>3.0180201854965689E-2</v>
      </c>
      <c r="Y1025" s="13">
        <f t="shared" si="1302"/>
        <v>1.151076671273623E-2</v>
      </c>
      <c r="Z1025" s="13">
        <f t="shared" si="1303"/>
        <v>1.0544294692125353E-2</v>
      </c>
      <c r="AA1025" s="13">
        <f t="shared" si="1304"/>
        <v>1.2498574270363865E-2</v>
      </c>
      <c r="AB1025" s="13">
        <f t="shared" si="1305"/>
        <v>7.4075300128165532E-3</v>
      </c>
      <c r="AC1025" s="13">
        <f t="shared" si="1306"/>
        <v>1.6539796828664958E-4</v>
      </c>
      <c r="AD1025" s="13">
        <f t="shared" si="1307"/>
        <v>1.1724463562575178E-2</v>
      </c>
      <c r="AE1025" s="13">
        <f t="shared" si="1308"/>
        <v>8.9434501166912525E-3</v>
      </c>
      <c r="AF1025" s="13">
        <f t="shared" si="1309"/>
        <v>3.4110430538186894E-3</v>
      </c>
      <c r="AG1025" s="13">
        <f t="shared" si="1310"/>
        <v>8.673173896868436E-4</v>
      </c>
      <c r="AH1025" s="13">
        <f t="shared" si="1311"/>
        <v>2.0108035879724865E-3</v>
      </c>
      <c r="AI1025" s="13">
        <f t="shared" si="1312"/>
        <v>2.3834859249673075E-3</v>
      </c>
      <c r="AJ1025" s="13">
        <f t="shared" si="1313"/>
        <v>1.4126206031503743E-3</v>
      </c>
      <c r="AK1025" s="13">
        <f t="shared" si="1314"/>
        <v>5.5814523524608858E-4</v>
      </c>
      <c r="AL1025" s="13">
        <f t="shared" si="1315"/>
        <v>5.981983484946884E-6</v>
      </c>
      <c r="AM1025" s="13">
        <f t="shared" si="1316"/>
        <v>2.7794951278525722E-3</v>
      </c>
      <c r="AN1025" s="13">
        <f t="shared" si="1317"/>
        <v>2.1202058322637618E-3</v>
      </c>
      <c r="AO1025" s="13">
        <f t="shared" si="1318"/>
        <v>8.086491546826889E-4</v>
      </c>
      <c r="AP1025" s="13">
        <f t="shared" si="1319"/>
        <v>2.0561319893828061E-4</v>
      </c>
      <c r="AQ1025" s="13">
        <f t="shared" si="1320"/>
        <v>3.9210565545779436E-5</v>
      </c>
      <c r="AR1025" s="13">
        <f t="shared" si="1321"/>
        <v>3.0676920078287657E-4</v>
      </c>
      <c r="AS1025" s="13">
        <f t="shared" si="1322"/>
        <v>3.6362580445597494E-4</v>
      </c>
      <c r="AT1025" s="13">
        <f t="shared" si="1323"/>
        <v>2.1551010552692271E-4</v>
      </c>
      <c r="AU1025" s="13">
        <f t="shared" si="1324"/>
        <v>8.5150916161760899E-5</v>
      </c>
      <c r="AV1025" s="13">
        <f t="shared" si="1325"/>
        <v>2.5233196740795405E-5</v>
      </c>
      <c r="AW1025" s="13">
        <f t="shared" si="1326"/>
        <v>1.5024421427327124E-7</v>
      </c>
      <c r="AX1025" s="13">
        <f t="shared" si="1327"/>
        <v>5.4910779247479462E-4</v>
      </c>
      <c r="AY1025" s="13">
        <f t="shared" si="1328"/>
        <v>4.1886079686925457E-4</v>
      </c>
      <c r="AZ1025" s="13">
        <f t="shared" si="1329"/>
        <v>1.5975403150192974E-4</v>
      </c>
      <c r="BA1025" s="13">
        <f t="shared" si="1330"/>
        <v>4.0620258204916921E-5</v>
      </c>
      <c r="BB1025" s="13">
        <f t="shared" si="1331"/>
        <v>7.7463086273390325E-6</v>
      </c>
      <c r="BC1025" s="13">
        <f t="shared" si="1332"/>
        <v>1.1817807173411566E-6</v>
      </c>
      <c r="BD1025" s="13">
        <f t="shared" si="1333"/>
        <v>3.9000718880030027E-5</v>
      </c>
      <c r="BE1025" s="13">
        <f t="shared" si="1334"/>
        <v>4.6229112117254798E-5</v>
      </c>
      <c r="BF1025" s="13">
        <f t="shared" si="1335"/>
        <v>2.7398607878533403E-5</v>
      </c>
      <c r="BG1025" s="13">
        <f t="shared" si="1336"/>
        <v>1.0825555287580268E-5</v>
      </c>
      <c r="BH1025" s="13">
        <f t="shared" si="1337"/>
        <v>3.2079909261450971E-6</v>
      </c>
      <c r="BI1025" s="13">
        <f t="shared" si="1338"/>
        <v>7.6051199287936583E-7</v>
      </c>
      <c r="BJ1025" s="14">
        <f t="shared" si="1339"/>
        <v>0.45880849970551313</v>
      </c>
      <c r="BK1025" s="14">
        <f t="shared" si="1340"/>
        <v>0.30406905706653325</v>
      </c>
      <c r="BL1025" s="14">
        <f t="shared" si="1341"/>
        <v>0.22674818049587783</v>
      </c>
      <c r="BM1025" s="14">
        <f t="shared" si="1342"/>
        <v>0.30904179263083453</v>
      </c>
      <c r="BN1025" s="14">
        <f t="shared" si="1343"/>
        <v>0.69070952877656011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1.175</v>
      </c>
      <c r="F1026" s="10">
        <f>VLOOKUP(B1026,home!$B$2:$E$405,3,FALSE)</f>
        <v>1.1299999999999999</v>
      </c>
      <c r="G1026" s="10">
        <f>VLOOKUP(C1026,away!$B$2:$E$405,4,FALSE)</f>
        <v>0.74</v>
      </c>
      <c r="H1026" s="10">
        <f>VLOOKUP(A1026,away!$A$2:$E$405,3,FALSE)</f>
        <v>0.99375000000000002</v>
      </c>
      <c r="I1026" s="10">
        <f>VLOOKUP(C1026,away!$B$2:$E$405,3,FALSE)</f>
        <v>0.64</v>
      </c>
      <c r="J1026" s="10">
        <f>VLOOKUP(B1026,home!$B$2:$E$405,4,FALSE)</f>
        <v>0.56000000000000005</v>
      </c>
      <c r="K1026" s="12">
        <f t="shared" si="1288"/>
        <v>0.98253499999999994</v>
      </c>
      <c r="L1026" s="12">
        <f t="shared" si="1289"/>
        <v>0.35616000000000003</v>
      </c>
      <c r="M1026" s="13">
        <f t="shared" si="1290"/>
        <v>0.26218760023970455</v>
      </c>
      <c r="N1026" s="13">
        <f t="shared" si="1291"/>
        <v>0.25760849380151812</v>
      </c>
      <c r="O1026" s="13">
        <f t="shared" si="1292"/>
        <v>9.3380735701373202E-2</v>
      </c>
      <c r="P1026" s="13">
        <f t="shared" si="1293"/>
        <v>9.1749841152348716E-2</v>
      </c>
      <c r="Q1026" s="13">
        <f t="shared" si="1294"/>
        <v>0.12655468072863726</v>
      </c>
      <c r="R1026" s="13">
        <f t="shared" si="1295"/>
        <v>1.6629241413700539E-2</v>
      </c>
      <c r="S1026" s="13">
        <f t="shared" si="1296"/>
        <v>8.0267271829265047E-3</v>
      </c>
      <c r="T1026" s="13">
        <f t="shared" si="1297"/>
        <v>4.5073715088311456E-2</v>
      </c>
      <c r="U1026" s="13">
        <f t="shared" si="1298"/>
        <v>1.6338811712410257E-2</v>
      </c>
      <c r="V1026" s="13">
        <f t="shared" si="1299"/>
        <v>3.120966918061924E-4</v>
      </c>
      <c r="W1026" s="13">
        <f t="shared" si="1300"/>
        <v>4.1448134409903879E-2</v>
      </c>
      <c r="X1026" s="13">
        <f t="shared" si="1301"/>
        <v>1.4762167551431369E-2</v>
      </c>
      <c r="Y1026" s="13">
        <f t="shared" si="1302"/>
        <v>2.6288467975588981E-3</v>
      </c>
      <c r="Z1026" s="13">
        <f t="shared" si="1303"/>
        <v>1.9742235406345282E-3</v>
      </c>
      <c r="AA1026" s="13">
        <f t="shared" si="1304"/>
        <v>1.9397437264973461E-3</v>
      </c>
      <c r="AB1026" s="13">
        <f t="shared" si="1305"/>
        <v>9.5293305115703476E-4</v>
      </c>
      <c r="AC1026" s="13">
        <f t="shared" si="1306"/>
        <v>6.8259382478453267E-6</v>
      </c>
      <c r="AD1026" s="13">
        <f t="shared" si="1307"/>
        <v>1.0181060685608723E-2</v>
      </c>
      <c r="AE1026" s="13">
        <f t="shared" si="1308"/>
        <v>3.6260865737864035E-3</v>
      </c>
      <c r="AF1026" s="13">
        <f t="shared" si="1309"/>
        <v>6.4573349705988273E-4</v>
      </c>
      <c r="AG1026" s="13">
        <f t="shared" si="1310"/>
        <v>7.66614807709493E-5</v>
      </c>
      <c r="AH1026" s="13">
        <f t="shared" si="1311"/>
        <v>1.7578486405809844E-4</v>
      </c>
      <c r="AI1026" s="13">
        <f t="shared" si="1312"/>
        <v>1.7271478140732372E-4</v>
      </c>
      <c r="AJ1026" s="13">
        <f t="shared" si="1313"/>
        <v>8.4849158875022391E-5</v>
      </c>
      <c r="AK1026" s="13">
        <f t="shared" si="1314"/>
        <v>2.7789089438423381E-5</v>
      </c>
      <c r="AL1026" s="13">
        <f t="shared" si="1315"/>
        <v>9.5546661914289828E-8</v>
      </c>
      <c r="AM1026" s="13">
        <f t="shared" si="1316"/>
        <v>2.0006496921469142E-3</v>
      </c>
      <c r="AN1026" s="13">
        <f t="shared" si="1317"/>
        <v>7.12551394355045E-4</v>
      </c>
      <c r="AO1026" s="13">
        <f t="shared" si="1318"/>
        <v>1.2689115230674641E-4</v>
      </c>
      <c r="AP1026" s="13">
        <f t="shared" si="1319"/>
        <v>1.5064517601856937E-5</v>
      </c>
      <c r="AQ1026" s="13">
        <f t="shared" si="1320"/>
        <v>1.3413446472693419E-6</v>
      </c>
      <c r="AR1026" s="13">
        <f t="shared" si="1321"/>
        <v>1.2521507436586476E-5</v>
      </c>
      <c r="AS1026" s="13">
        <f t="shared" si="1322"/>
        <v>1.2302819309206493E-5</v>
      </c>
      <c r="AT1026" s="13">
        <f t="shared" si="1323"/>
        <v>6.0439752849855997E-6</v>
      </c>
      <c r="AU1026" s="13">
        <f t="shared" si="1324"/>
        <v>1.9794724188777755E-6</v>
      </c>
      <c r="AV1026" s="13">
        <f t="shared" si="1325"/>
        <v>4.8622523327051866E-7</v>
      </c>
      <c r="AW1026" s="13">
        <f t="shared" si="1326"/>
        <v>9.2876574776341103E-10</v>
      </c>
      <c r="AX1026" s="13">
        <f t="shared" si="1327"/>
        <v>3.2761805754559454E-4</v>
      </c>
      <c r="AY1026" s="13">
        <f t="shared" si="1328"/>
        <v>1.1668444737543898E-4</v>
      </c>
      <c r="AZ1026" s="13">
        <f t="shared" si="1329"/>
        <v>2.0779166388618174E-5</v>
      </c>
      <c r="BA1026" s="13">
        <f t="shared" si="1330"/>
        <v>2.4669026336567501E-6</v>
      </c>
      <c r="BB1026" s="13">
        <f t="shared" si="1331"/>
        <v>2.1965301050079706E-7</v>
      </c>
      <c r="BC1026" s="13">
        <f t="shared" si="1332"/>
        <v>1.5646323243992787E-8</v>
      </c>
      <c r="BD1026" s="13">
        <f t="shared" si="1333"/>
        <v>7.4327668143577256E-7</v>
      </c>
      <c r="BE1026" s="13">
        <f t="shared" si="1334"/>
        <v>7.3029535419449677E-7</v>
      </c>
      <c r="BF1026" s="13">
        <f t="shared" si="1335"/>
        <v>3.5877037291674487E-7</v>
      </c>
      <c r="BG1026" s="13">
        <f t="shared" si="1336"/>
        <v>1.1750148278458465E-7</v>
      </c>
      <c r="BH1026" s="13">
        <f t="shared" si="1337"/>
        <v>2.8862329846937963E-8</v>
      </c>
      <c r="BI1026" s="13">
        <f t="shared" si="1338"/>
        <v>5.6716498512322397E-9</v>
      </c>
      <c r="BJ1026" s="14">
        <f t="shared" si="1339"/>
        <v>0.50592986258892159</v>
      </c>
      <c r="BK1026" s="14">
        <f t="shared" si="1340"/>
        <v>0.36239987119907124</v>
      </c>
      <c r="BL1026" s="14">
        <f t="shared" si="1341"/>
        <v>0.12973792187647115</v>
      </c>
      <c r="BM1026" s="14">
        <f t="shared" si="1342"/>
        <v>0.15181460264920665</v>
      </c>
      <c r="BN1026" s="14">
        <f t="shared" si="1343"/>
        <v>0.84811059303728253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1.175</v>
      </c>
      <c r="F1027" s="10">
        <f>VLOOKUP(B1027,home!$B$2:$E$405,3,FALSE)</f>
        <v>0.61</v>
      </c>
      <c r="G1027" s="10">
        <f>VLOOKUP(C1027,away!$B$2:$E$405,4,FALSE)</f>
        <v>1.38</v>
      </c>
      <c r="H1027" s="10">
        <f>VLOOKUP(A1027,away!$A$2:$E$405,3,FALSE)</f>
        <v>0.99375000000000002</v>
      </c>
      <c r="I1027" s="10">
        <f>VLOOKUP(C1027,away!$B$2:$E$405,3,FALSE)</f>
        <v>1.06</v>
      </c>
      <c r="J1027" s="10">
        <f>VLOOKUP(B1027,home!$B$2:$E$405,4,FALSE)</f>
        <v>1.29</v>
      </c>
      <c r="K1027" s="12">
        <f t="shared" si="1288"/>
        <v>0.98911499999999997</v>
      </c>
      <c r="L1027" s="12">
        <f t="shared" si="1289"/>
        <v>1.3588537500000002</v>
      </c>
      <c r="M1027" s="13">
        <f t="shared" si="1290"/>
        <v>9.5563077705044727E-2</v>
      </c>
      <c r="N1027" s="13">
        <f t="shared" si="1291"/>
        <v>9.4522873604225316E-2</v>
      </c>
      <c r="O1027" s="13">
        <f t="shared" si="1292"/>
        <v>0.12985624650104147</v>
      </c>
      <c r="P1027" s="13">
        <f t="shared" si="1293"/>
        <v>0.1284427612578776</v>
      </c>
      <c r="Q1027" s="13">
        <f t="shared" si="1294"/>
        <v>4.6746996062521654E-2</v>
      </c>
      <c r="R1027" s="13">
        <f t="shared" si="1295"/>
        <v>8.8227823759432292E-2</v>
      </c>
      <c r="S1027" s="13">
        <f t="shared" si="1296"/>
        <v>4.3158778776641593E-2</v>
      </c>
      <c r="T1027" s="13">
        <f t="shared" si="1297"/>
        <v>6.3522330900792803E-2</v>
      </c>
      <c r="U1027" s="13">
        <f t="shared" si="1298"/>
        <v>8.7267463897810871E-2</v>
      </c>
      <c r="V1027" s="13">
        <f t="shared" si="1299"/>
        <v>6.4453446197419544E-3</v>
      </c>
      <c r="W1027" s="13">
        <f t="shared" si="1300"/>
        <v>1.5412718336793703E-2</v>
      </c>
      <c r="X1027" s="13">
        <f t="shared" si="1301"/>
        <v>2.0943630109645891E-2</v>
      </c>
      <c r="Y1027" s="13">
        <f t="shared" si="1302"/>
        <v>1.4229665156552617E-2</v>
      </c>
      <c r="Z1027" s="13">
        <f t="shared" si="1303"/>
        <v>3.9962903056614561E-2</v>
      </c>
      <c r="AA1027" s="13">
        <f t="shared" si="1304"/>
        <v>3.9527906856843306E-2</v>
      </c>
      <c r="AB1027" s="13">
        <f t="shared" si="1305"/>
        <v>1.954882279535328E-2</v>
      </c>
      <c r="AC1027" s="13">
        <f t="shared" si="1306"/>
        <v>5.4143417631797295E-4</v>
      </c>
      <c r="AD1027" s="13">
        <f t="shared" si="1307"/>
        <v>3.8112377244244253E-3</v>
      </c>
      <c r="AE1027" s="13">
        <f t="shared" si="1308"/>
        <v>5.1789146739755982E-3</v>
      </c>
      <c r="AF1027" s="13">
        <f t="shared" si="1309"/>
        <v>3.5186938128308849E-3</v>
      </c>
      <c r="AG1027" s="13">
        <f t="shared" si="1310"/>
        <v>1.5937967608890154E-3</v>
      </c>
      <c r="AH1027" s="13">
        <f t="shared" si="1311"/>
        <v>1.3575935169841787E-2</v>
      </c>
      <c r="AI1027" s="13">
        <f t="shared" si="1312"/>
        <v>1.3428161115518058E-2</v>
      </c>
      <c r="AJ1027" s="13">
        <f t="shared" si="1313"/>
        <v>6.6409977908878214E-3</v>
      </c>
      <c r="AK1027" s="13">
        <f t="shared" si="1314"/>
        <v>2.1895701766446694E-3</v>
      </c>
      <c r="AL1027" s="13">
        <f t="shared" si="1315"/>
        <v>2.9108857653291685E-5</v>
      </c>
      <c r="AM1027" s="13">
        <f t="shared" si="1316"/>
        <v>7.5395048035881325E-4</v>
      </c>
      <c r="AN1027" s="13">
        <f t="shared" si="1317"/>
        <v>1.024508437549875E-3</v>
      </c>
      <c r="AO1027" s="13">
        <f t="shared" si="1318"/>
        <v>6.9607856613564426E-4</v>
      </c>
      <c r="AP1027" s="13">
        <f t="shared" si="1319"/>
        <v>3.1528965662934775E-4</v>
      </c>
      <c r="AQ1027" s="13">
        <f t="shared" si="1320"/>
        <v>1.0710813306175038E-4</v>
      </c>
      <c r="AR1027" s="13">
        <f t="shared" si="1321"/>
        <v>3.6895420830592787E-3</v>
      </c>
      <c r="AS1027" s="13">
        <f t="shared" si="1322"/>
        <v>3.6493814174851781E-3</v>
      </c>
      <c r="AT1027" s="13">
        <f t="shared" si="1323"/>
        <v>1.8048289503779257E-3</v>
      </c>
      <c r="AU1027" s="13">
        <f t="shared" si="1324"/>
        <v>5.9506112908435402E-4</v>
      </c>
      <c r="AV1027" s="13">
        <f t="shared" si="1325"/>
        <v>1.471459721735677E-4</v>
      </c>
      <c r="AW1027" s="13">
        <f t="shared" si="1326"/>
        <v>1.0867813245680852E-6</v>
      </c>
      <c r="AX1027" s="13">
        <f t="shared" si="1327"/>
        <v>1.2429062156335121E-4</v>
      </c>
      <c r="AY1027" s="13">
        <f t="shared" si="1328"/>
        <v>1.6889277720119069E-4</v>
      </c>
      <c r="AZ1027" s="13">
        <f t="shared" si="1329"/>
        <v>1.1475029182387626E-4</v>
      </c>
      <c r="BA1027" s="13">
        <f t="shared" si="1330"/>
        <v>5.1976288119489535E-5</v>
      </c>
      <c r="BB1027" s="13">
        <f t="shared" si="1331"/>
        <v>1.7657043505562197E-5</v>
      </c>
      <c r="BC1027" s="13">
        <f t="shared" si="1332"/>
        <v>4.7986679562892657E-6</v>
      </c>
      <c r="BD1027" s="13">
        <f t="shared" si="1333"/>
        <v>8.3559134922465278E-4</v>
      </c>
      <c r="BE1027" s="13">
        <f t="shared" si="1334"/>
        <v>8.264959373883423E-4</v>
      </c>
      <c r="BF1027" s="13">
        <f t="shared" si="1335"/>
        <v>4.0874976455493507E-4</v>
      </c>
      <c r="BG1027" s="13">
        <f t="shared" si="1336"/>
        <v>1.3476684112258489E-4</v>
      </c>
      <c r="BH1027" s="13">
        <f t="shared" si="1337"/>
        <v>3.332497601424138E-5</v>
      </c>
      <c r="BI1027" s="13">
        <f t="shared" si="1338"/>
        <v>6.5924467300652737E-6</v>
      </c>
      <c r="BJ1027" s="14">
        <f t="shared" si="1339"/>
        <v>0.27286015810655695</v>
      </c>
      <c r="BK1027" s="14">
        <f t="shared" si="1340"/>
        <v>0.27434939817047826</v>
      </c>
      <c r="BL1027" s="14">
        <f t="shared" si="1341"/>
        <v>0.41239440893058871</v>
      </c>
      <c r="BM1027" s="14">
        <f t="shared" si="1342"/>
        <v>0.41603928337821877</v>
      </c>
      <c r="BN1027" s="14">
        <f t="shared" si="1343"/>
        <v>0.58335977889014301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1.175</v>
      </c>
      <c r="F1028" s="10">
        <f>VLOOKUP(B1028,home!$B$2:$E$405,3,FALSE)</f>
        <v>0.85</v>
      </c>
      <c r="G1028" s="10">
        <f>VLOOKUP(C1028,away!$B$2:$E$405,4,FALSE)</f>
        <v>0.64</v>
      </c>
      <c r="H1028" s="10">
        <f>VLOOKUP(A1028,away!$A$2:$E$405,3,FALSE)</f>
        <v>0.99375000000000002</v>
      </c>
      <c r="I1028" s="10">
        <f>VLOOKUP(C1028,away!$B$2:$E$405,3,FALSE)</f>
        <v>0.85</v>
      </c>
      <c r="J1028" s="10">
        <f>VLOOKUP(B1028,home!$B$2:$E$405,4,FALSE)</f>
        <v>0.86</v>
      </c>
      <c r="K1028" s="12">
        <f t="shared" si="1288"/>
        <v>0.63919999999999999</v>
      </c>
      <c r="L1028" s="12">
        <f t="shared" si="1289"/>
        <v>0.72643124999999997</v>
      </c>
      <c r="M1028" s="13">
        <f t="shared" si="1290"/>
        <v>0.25521951780726254</v>
      </c>
      <c r="N1028" s="13">
        <f t="shared" si="1291"/>
        <v>0.1631363157824022</v>
      </c>
      <c r="O1028" s="13">
        <f t="shared" si="1292"/>
        <v>0.18539943334512696</v>
      </c>
      <c r="P1028" s="13">
        <f t="shared" si="1293"/>
        <v>0.11850731779420513</v>
      </c>
      <c r="Q1028" s="13">
        <f t="shared" si="1294"/>
        <v>5.2138366524055742E-2</v>
      </c>
      <c r="R1028" s="13">
        <f t="shared" si="1295"/>
        <v>6.7339971057096118E-2</v>
      </c>
      <c r="S1028" s="13">
        <f t="shared" si="1296"/>
        <v>1.3756769556102787E-2</v>
      </c>
      <c r="T1028" s="13">
        <f t="shared" si="1297"/>
        <v>3.7874938767027959E-2</v>
      </c>
      <c r="U1028" s="13">
        <f t="shared" si="1298"/>
        <v>4.3043709499695833E-2</v>
      </c>
      <c r="V1028" s="13">
        <f t="shared" si="1299"/>
        <v>7.0974973301126721E-4</v>
      </c>
      <c r="W1028" s="13">
        <f t="shared" si="1300"/>
        <v>1.1108947960725479E-2</v>
      </c>
      <c r="X1028" s="13">
        <f t="shared" si="1301"/>
        <v>8.0698869532947592E-3</v>
      </c>
      <c r="Y1028" s="13">
        <f t="shared" si="1302"/>
        <v>2.9311090334203011E-3</v>
      </c>
      <c r="Z1028" s="13">
        <f t="shared" si="1303"/>
        <v>1.6305953116656721E-2</v>
      </c>
      <c r="AA1028" s="13">
        <f t="shared" si="1304"/>
        <v>1.0422765232166975E-2</v>
      </c>
      <c r="AB1028" s="13">
        <f t="shared" si="1305"/>
        <v>3.3311157682005652E-3</v>
      </c>
      <c r="AC1028" s="13">
        <f t="shared" si="1306"/>
        <v>2.0597596210254706E-5</v>
      </c>
      <c r="AD1028" s="13">
        <f t="shared" si="1307"/>
        <v>1.775209884123931E-3</v>
      </c>
      <c r="AE1028" s="13">
        <f t="shared" si="1308"/>
        <v>1.2895679351365022E-3</v>
      </c>
      <c r="AF1028" s="13">
        <f t="shared" si="1309"/>
        <v>4.6839122354056401E-4</v>
      </c>
      <c r="AG1028" s="13">
        <f t="shared" si="1310"/>
        <v>1.1341800733520047E-4</v>
      </c>
      <c r="AH1028" s="13">
        <f t="shared" si="1311"/>
        <v>2.9612884762435835E-3</v>
      </c>
      <c r="AI1028" s="13">
        <f t="shared" si="1312"/>
        <v>1.8928555940148984E-3</v>
      </c>
      <c r="AJ1028" s="13">
        <f t="shared" si="1313"/>
        <v>6.0495664784716147E-4</v>
      </c>
      <c r="AK1028" s="13">
        <f t="shared" si="1314"/>
        <v>1.2889609643463524E-4</v>
      </c>
      <c r="AL1028" s="13">
        <f t="shared" si="1315"/>
        <v>3.8256727398548702E-7</v>
      </c>
      <c r="AM1028" s="13">
        <f t="shared" si="1316"/>
        <v>2.2694283158640347E-4</v>
      </c>
      <c r="AN1028" s="13">
        <f t="shared" si="1317"/>
        <v>1.6485836482785053E-4</v>
      </c>
      <c r="AO1028" s="13">
        <f t="shared" si="1318"/>
        <v>5.9879134017425731E-5</v>
      </c>
      <c r="AP1028" s="13">
        <f t="shared" si="1319"/>
        <v>1.4499358057732037E-5</v>
      </c>
      <c r="AQ1028" s="13">
        <f t="shared" si="1320"/>
        <v>2.6331966995189627E-6</v>
      </c>
      <c r="AR1028" s="13">
        <f t="shared" si="1321"/>
        <v>4.3023449788164443E-4</v>
      </c>
      <c r="AS1028" s="13">
        <f t="shared" si="1322"/>
        <v>2.7500589104594708E-4</v>
      </c>
      <c r="AT1028" s="13">
        <f t="shared" si="1323"/>
        <v>8.7891882778284692E-5</v>
      </c>
      <c r="AU1028" s="13">
        <f t="shared" si="1324"/>
        <v>1.8726830490626529E-5</v>
      </c>
      <c r="AV1028" s="13">
        <f t="shared" si="1325"/>
        <v>2.9925475124021184E-6</v>
      </c>
      <c r="AW1028" s="13">
        <f t="shared" si="1326"/>
        <v>4.9344255470498948E-9</v>
      </c>
      <c r="AX1028" s="13">
        <f t="shared" si="1327"/>
        <v>2.4176976325004834E-5</v>
      </c>
      <c r="AY1028" s="13">
        <f t="shared" si="1328"/>
        <v>1.7562911132993667E-5</v>
      </c>
      <c r="AZ1028" s="13">
        <f t="shared" si="1329"/>
        <v>6.3791237439897511E-6</v>
      </c>
      <c r="BA1028" s="13">
        <f t="shared" si="1330"/>
        <v>1.5446649450837186E-6</v>
      </c>
      <c r="BB1028" s="13">
        <f t="shared" si="1331"/>
        <v>2.805232217220867E-7</v>
      </c>
      <c r="BC1028" s="13">
        <f t="shared" si="1332"/>
        <v>4.0756166921920531E-8</v>
      </c>
      <c r="BD1028" s="13">
        <f t="shared" si="1333"/>
        <v>5.2089297348214196E-5</v>
      </c>
      <c r="BE1028" s="13">
        <f t="shared" si="1334"/>
        <v>3.3295478864978512E-5</v>
      </c>
      <c r="BF1028" s="13">
        <f t="shared" si="1335"/>
        <v>1.0641235045247131E-5</v>
      </c>
      <c r="BG1028" s="13">
        <f t="shared" si="1336"/>
        <v>2.2672924803073227E-6</v>
      </c>
      <c r="BH1028" s="13">
        <f t="shared" si="1337"/>
        <v>3.6231333835311004E-7</v>
      </c>
      <c r="BI1028" s="13">
        <f t="shared" si="1338"/>
        <v>4.6318137175061612E-8</v>
      </c>
      <c r="BJ1028" s="14">
        <f t="shared" si="1339"/>
        <v>0.27942494991178735</v>
      </c>
      <c r="BK1028" s="14">
        <f t="shared" si="1340"/>
        <v>0.38823189796519891</v>
      </c>
      <c r="BL1028" s="14">
        <f t="shared" si="1341"/>
        <v>0.31603854530174996</v>
      </c>
      <c r="BM1028" s="14">
        <f t="shared" si="1342"/>
        <v>0.15824286600853674</v>
      </c>
      <c r="BN1028" s="14">
        <f t="shared" si="1343"/>
        <v>0.84174092231014874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1.4155844155844199</v>
      </c>
      <c r="F1029" s="10">
        <f>VLOOKUP(B1029,home!$B$2:$E$405,3,FALSE)</f>
        <v>0.94</v>
      </c>
      <c r="G1029" s="10">
        <f>VLOOKUP(C1029,away!$B$2:$E$405,4,FALSE)</f>
        <v>0.71</v>
      </c>
      <c r="H1029" s="10">
        <f>VLOOKUP(A1029,away!$A$2:$E$405,3,FALSE)</f>
        <v>1.1818181818181801</v>
      </c>
      <c r="I1029" s="10">
        <f>VLOOKUP(C1029,away!$B$2:$E$405,3,FALSE)</f>
        <v>0.56999999999999995</v>
      </c>
      <c r="J1029" s="10">
        <f>VLOOKUP(B1029,home!$B$2:$E$405,4,FALSE)</f>
        <v>0.85</v>
      </c>
      <c r="K1029" s="12">
        <f t="shared" si="1288"/>
        <v>0.94476103896104169</v>
      </c>
      <c r="L1029" s="12">
        <f t="shared" si="1289"/>
        <v>0.57259090909090815</v>
      </c>
      <c r="M1029" s="13">
        <f t="shared" si="1290"/>
        <v>0.21929181489129485</v>
      </c>
      <c r="N1029" s="13">
        <f t="shared" si="1291"/>
        <v>0.20717836287235214</v>
      </c>
      <c r="O1029" s="13">
        <f t="shared" si="1292"/>
        <v>0.12556449964480168</v>
      </c>
      <c r="P1029" s="13">
        <f t="shared" si="1293"/>
        <v>0.11862844714104617</v>
      </c>
      <c r="Q1029" s="13">
        <f t="shared" si="1294"/>
        <v>9.7867022678765569E-2</v>
      </c>
      <c r="R1029" s="13">
        <f t="shared" si="1295"/>
        <v>3.5948545500580999E-2</v>
      </c>
      <c r="S1029" s="13">
        <f t="shared" si="1296"/>
        <v>1.6043358114018035E-2</v>
      </c>
      <c r="T1029" s="13">
        <f t="shared" si="1297"/>
        <v>5.6037767485654907E-2</v>
      </c>
      <c r="U1029" s="13">
        <f t="shared" si="1298"/>
        <v>3.3962785196267178E-2</v>
      </c>
      <c r="V1029" s="13">
        <f t="shared" si="1299"/>
        <v>9.6431559874635402E-4</v>
      </c>
      <c r="W1029" s="13">
        <f t="shared" si="1300"/>
        <v>3.0820316675338126E-2</v>
      </c>
      <c r="X1029" s="13">
        <f t="shared" si="1301"/>
        <v>1.7647433143601534E-2</v>
      </c>
      <c r="Y1029" s="13">
        <f t="shared" si="1302"/>
        <v>5.052379893407912E-3</v>
      </c>
      <c r="Z1029" s="13">
        <f t="shared" si="1303"/>
        <v>6.8612701162245162E-3</v>
      </c>
      <c r="AA1029" s="13">
        <f t="shared" si="1304"/>
        <v>6.4822606835966204E-3</v>
      </c>
      <c r="AB1029" s="13">
        <f t="shared" si="1305"/>
        <v>3.0620936691255281E-3</v>
      </c>
      <c r="AC1029" s="13">
        <f t="shared" si="1306"/>
        <v>3.2603605750707969E-5</v>
      </c>
      <c r="AD1029" s="13">
        <f t="shared" si="1307"/>
        <v>7.2794586008251908E-3</v>
      </c>
      <c r="AE1029" s="13">
        <f t="shared" si="1308"/>
        <v>4.168151817936127E-3</v>
      </c>
      <c r="AF1029" s="13">
        <f t="shared" si="1309"/>
        <v>1.1933229193304838E-3</v>
      </c>
      <c r="AG1029" s="13">
        <f t="shared" si="1310"/>
        <v>2.2776195173948609E-4</v>
      </c>
      <c r="AH1029" s="13">
        <f t="shared" si="1311"/>
        <v>9.8217522334181906E-4</v>
      </c>
      <c r="AI1029" s="13">
        <f t="shared" si="1312"/>
        <v>9.2792088444621E-4</v>
      </c>
      <c r="AJ1029" s="13">
        <f t="shared" si="1313"/>
        <v>4.3833174943152511E-4</v>
      </c>
      <c r="AK1029" s="13">
        <f t="shared" si="1314"/>
        <v>1.3803958633417954E-4</v>
      </c>
      <c r="AL1029" s="13">
        <f t="shared" si="1315"/>
        <v>7.0549192605709182E-7</v>
      </c>
      <c r="AM1029" s="13">
        <f t="shared" si="1316"/>
        <v>1.3754697741579002E-3</v>
      </c>
      <c r="AN1029" s="13">
        <f t="shared" si="1317"/>
        <v>7.8758148841213819E-4</v>
      </c>
      <c r="AO1029" s="13">
        <f t="shared" si="1318"/>
        <v>2.2548100021653835E-4</v>
      </c>
      <c r="AP1029" s="13">
        <f t="shared" si="1319"/>
        <v>4.3036123632238317E-5</v>
      </c>
      <c r="AQ1029" s="13">
        <f t="shared" si="1320"/>
        <v>6.1605232885830123E-6</v>
      </c>
      <c r="AR1029" s="13">
        <f t="shared" si="1321"/>
        <v>1.1247692080397162E-4</v>
      </c>
      <c r="AS1029" s="13">
        <f t="shared" si="1322"/>
        <v>1.0626381255789901E-4</v>
      </c>
      <c r="AT1029" s="13">
        <f t="shared" si="1323"/>
        <v>5.0196954978081041E-5</v>
      </c>
      <c r="AU1029" s="13">
        <f t="shared" si="1324"/>
        <v>1.5808042445924158E-5</v>
      </c>
      <c r="AV1029" s="13">
        <f t="shared" si="1325"/>
        <v>3.7337056512878885E-6</v>
      </c>
      <c r="AW1029" s="13">
        <f t="shared" si="1326"/>
        <v>1.0601223014713313E-8</v>
      </c>
      <c r="AX1029" s="13">
        <f t="shared" si="1327"/>
        <v>2.1658170881548776E-4</v>
      </c>
      <c r="AY1029" s="13">
        <f t="shared" si="1328"/>
        <v>1.240127175431225E-4</v>
      </c>
      <c r="AZ1029" s="13">
        <f t="shared" si="1329"/>
        <v>3.5504277338425253E-5</v>
      </c>
      <c r="BA1029" s="13">
        <f t="shared" si="1330"/>
        <v>6.7764754792748824E-6</v>
      </c>
      <c r="BB1029" s="13">
        <f t="shared" si="1331"/>
        <v>9.7003706377756302E-7</v>
      </c>
      <c r="BC1029" s="13">
        <f t="shared" si="1332"/>
        <v>1.1108688084005404E-7</v>
      </c>
      <c r="BD1029" s="13">
        <f t="shared" si="1333"/>
        <v>1.0733877055815357E-5</v>
      </c>
      <c r="BE1029" s="13">
        <f t="shared" si="1334"/>
        <v>1.0140948839332203E-5</v>
      </c>
      <c r="BF1029" s="13">
        <f t="shared" si="1335"/>
        <v>4.7903866807491319E-6</v>
      </c>
      <c r="BG1029" s="13">
        <f t="shared" si="1336"/>
        <v>1.508590232509895E-6</v>
      </c>
      <c r="BH1029" s="13">
        <f t="shared" si="1337"/>
        <v>3.5631431885813198E-7</v>
      </c>
      <c r="BI1029" s="13">
        <f t="shared" si="1338"/>
        <v>6.7326377216220944E-8</v>
      </c>
      <c r="BJ1029" s="14">
        <f t="shared" si="1339"/>
        <v>0.43029366325177981</v>
      </c>
      <c r="BK1029" s="14">
        <f t="shared" si="1340"/>
        <v>0.35508525756032533</v>
      </c>
      <c r="BL1029" s="14">
        <f t="shared" si="1341"/>
        <v>0.20782272901786733</v>
      </c>
      <c r="BM1029" s="14">
        <f t="shared" si="1342"/>
        <v>0.19546022510103542</v>
      </c>
      <c r="BN1029" s="14">
        <f t="shared" si="1343"/>
        <v>0.80447869272884143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1.6571428571428599</v>
      </c>
      <c r="F1030" s="10">
        <f>VLOOKUP(B1030,home!$B$2:$E$405,3,FALSE)</f>
        <v>0.7</v>
      </c>
      <c r="G1030" s="10">
        <f>VLOOKUP(C1030,away!$B$2:$E$405,4,FALSE)</f>
        <v>0.75</v>
      </c>
      <c r="H1030" s="10">
        <f>VLOOKUP(A1030,away!$A$2:$E$405,3,FALSE)</f>
        <v>1.3785714285714299</v>
      </c>
      <c r="I1030" s="10">
        <f>VLOOKUP(C1030,away!$B$2:$E$405,3,FALSE)</f>
        <v>0.53</v>
      </c>
      <c r="J1030" s="10">
        <f>VLOOKUP(B1030,home!$B$2:$E$405,4,FALSE)</f>
        <v>1.33</v>
      </c>
      <c r="K1030" s="12">
        <f t="shared" si="1288"/>
        <v>0.87000000000000144</v>
      </c>
      <c r="L1030" s="12">
        <f t="shared" si="1289"/>
        <v>0.97175500000000115</v>
      </c>
      <c r="M1030" s="13">
        <f t="shared" si="1290"/>
        <v>0.15853894596190704</v>
      </c>
      <c r="N1030" s="13">
        <f t="shared" si="1291"/>
        <v>0.13792888298685935</v>
      </c>
      <c r="O1030" s="13">
        <f t="shared" si="1292"/>
        <v>0.15406101343321313</v>
      </c>
      <c r="P1030" s="13">
        <f t="shared" si="1293"/>
        <v>0.13403308168689565</v>
      </c>
      <c r="Q1030" s="13">
        <f t="shared" si="1294"/>
        <v>5.9999064099283919E-2</v>
      </c>
      <c r="R1030" s="13">
        <f t="shared" si="1295"/>
        <v>7.4854780054396108E-2</v>
      </c>
      <c r="S1030" s="13">
        <f t="shared" si="1296"/>
        <v>2.83287915115863E-2</v>
      </c>
      <c r="T1030" s="13">
        <f t="shared" si="1297"/>
        <v>5.8304390533799703E-2</v>
      </c>
      <c r="U1030" s="13">
        <f t="shared" si="1298"/>
        <v>6.5123658647324723E-2</v>
      </c>
      <c r="V1030" s="13">
        <f t="shared" si="1299"/>
        <v>2.6611023302163567E-3</v>
      </c>
      <c r="W1030" s="13">
        <f t="shared" si="1300"/>
        <v>1.7399728588792365E-2</v>
      </c>
      <c r="X1030" s="13">
        <f t="shared" si="1301"/>
        <v>1.6908273254801941E-2</v>
      </c>
      <c r="Y1030" s="13">
        <f t="shared" si="1302"/>
        <v>8.2153495383600408E-3</v>
      </c>
      <c r="Z1030" s="13">
        <f t="shared" si="1303"/>
        <v>2.4246835597253259E-2</v>
      </c>
      <c r="AA1030" s="13">
        <f t="shared" si="1304"/>
        <v>2.1094746969610365E-2</v>
      </c>
      <c r="AB1030" s="13">
        <f t="shared" si="1305"/>
        <v>9.1762149317805245E-3</v>
      </c>
      <c r="AC1030" s="13">
        <f t="shared" si="1306"/>
        <v>1.4061046003515501E-4</v>
      </c>
      <c r="AD1030" s="13">
        <f t="shared" si="1307"/>
        <v>3.7844409680623456E-3</v>
      </c>
      <c r="AE1030" s="13">
        <f t="shared" si="1308"/>
        <v>3.6775494329194282E-3</v>
      </c>
      <c r="AF1030" s="13">
        <f t="shared" si="1309"/>
        <v>1.7868385245933117E-3</v>
      </c>
      <c r="AG1030" s="13">
        <f t="shared" si="1310"/>
        <v>5.7878975682205849E-4</v>
      </c>
      <c r="AH1030" s="13">
        <f t="shared" si="1311"/>
        <v>5.8904959314522156E-3</v>
      </c>
      <c r="AI1030" s="13">
        <f t="shared" si="1312"/>
        <v>5.1247314603634362E-3</v>
      </c>
      <c r="AJ1030" s="13">
        <f t="shared" si="1313"/>
        <v>2.2292581852580984E-3</v>
      </c>
      <c r="AK1030" s="13">
        <f t="shared" si="1314"/>
        <v>6.4648487372484954E-4</v>
      </c>
      <c r="AL1030" s="13">
        <f t="shared" si="1315"/>
        <v>4.7550343321828971E-6</v>
      </c>
      <c r="AM1030" s="13">
        <f t="shared" si="1316"/>
        <v>6.5849272844284944E-4</v>
      </c>
      <c r="AN1030" s="13">
        <f t="shared" si="1317"/>
        <v>6.3989360132798176E-4</v>
      </c>
      <c r="AO1030" s="13">
        <f t="shared" si="1318"/>
        <v>3.1090990327923684E-4</v>
      </c>
      <c r="AP1030" s="13">
        <f t="shared" si="1319"/>
        <v>1.0070941768703839E-4</v>
      </c>
      <c r="AQ1030" s="13">
        <f t="shared" si="1320"/>
        <v>2.4466220046117022E-5</v>
      </c>
      <c r="AR1030" s="13">
        <f t="shared" si="1321"/>
        <v>1.1448237747736713E-3</v>
      </c>
      <c r="AS1030" s="13">
        <f t="shared" si="1322"/>
        <v>9.9599668405309571E-4</v>
      </c>
      <c r="AT1030" s="13">
        <f t="shared" si="1323"/>
        <v>4.3325855756309737E-4</v>
      </c>
      <c r="AU1030" s="13">
        <f t="shared" si="1324"/>
        <v>1.2564498169329843E-4</v>
      </c>
      <c r="AV1030" s="13">
        <f t="shared" si="1325"/>
        <v>2.7327783518292453E-5</v>
      </c>
      <c r="AW1030" s="13">
        <f t="shared" si="1326"/>
        <v>1.1166760269720132E-7</v>
      </c>
      <c r="AX1030" s="13">
        <f t="shared" si="1327"/>
        <v>9.5481445624213287E-5</v>
      </c>
      <c r="AY1030" s="13">
        <f t="shared" si="1328"/>
        <v>9.278457219255748E-5</v>
      </c>
      <c r="AZ1030" s="13">
        <f t="shared" si="1329"/>
        <v>4.5081935975489399E-5</v>
      </c>
      <c r="BA1030" s="13">
        <f t="shared" si="1330"/>
        <v>1.4602865564620583E-5</v>
      </c>
      <c r="BB1030" s="13">
        <f t="shared" si="1331"/>
        <v>3.5476019066869726E-6</v>
      </c>
      <c r="BC1030" s="13">
        <f t="shared" si="1332"/>
        <v>6.8947997816652088E-7</v>
      </c>
      <c r="BD1030" s="13">
        <f t="shared" si="1333"/>
        <v>1.8541470454253161E-4</v>
      </c>
      <c r="BE1030" s="13">
        <f t="shared" si="1334"/>
        <v>1.6131079295200276E-4</v>
      </c>
      <c r="BF1030" s="13">
        <f t="shared" si="1335"/>
        <v>7.0170194934121322E-5</v>
      </c>
      <c r="BG1030" s="13">
        <f t="shared" si="1336"/>
        <v>2.0349356530895218E-5</v>
      </c>
      <c r="BH1030" s="13">
        <f t="shared" si="1337"/>
        <v>4.4259850454697165E-6</v>
      </c>
      <c r="BI1030" s="13">
        <f t="shared" si="1338"/>
        <v>7.7012139791173224E-7</v>
      </c>
      <c r="BJ1030" s="14">
        <f t="shared" si="1339"/>
        <v>0.31056996745631943</v>
      </c>
      <c r="BK1030" s="14">
        <f t="shared" si="1340"/>
        <v>0.32380007155716528</v>
      </c>
      <c r="BL1030" s="14">
        <f t="shared" si="1341"/>
        <v>0.34137087742412786</v>
      </c>
      <c r="BM1030" s="14">
        <f t="shared" si="1342"/>
        <v>0.28047931090772071</v>
      </c>
      <c r="BN1030" s="14">
        <f t="shared" si="1343"/>
        <v>0.71941576822255526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1.6571428571428599</v>
      </c>
      <c r="F1031" s="10">
        <f>VLOOKUP(B1031,home!$B$2:$E$405,3,FALSE)</f>
        <v>1.81</v>
      </c>
      <c r="G1031" s="10">
        <f>VLOOKUP(C1031,away!$B$2:$E$405,4,FALSE)</f>
        <v>1.29</v>
      </c>
      <c r="H1031" s="10">
        <f>VLOOKUP(A1031,away!$A$2:$E$405,3,FALSE)</f>
        <v>1.3785714285714299</v>
      </c>
      <c r="I1031" s="10">
        <f>VLOOKUP(C1031,away!$B$2:$E$405,3,FALSE)</f>
        <v>0.6</v>
      </c>
      <c r="J1031" s="10">
        <f>VLOOKUP(B1031,home!$B$2:$E$405,4,FALSE)</f>
        <v>0.73</v>
      </c>
      <c r="K1031" s="12">
        <f t="shared" si="1288"/>
        <v>3.8692628571428638</v>
      </c>
      <c r="L1031" s="12">
        <f t="shared" si="1289"/>
        <v>0.6038142857142863</v>
      </c>
      <c r="M1031" s="13">
        <f t="shared" si="1290"/>
        <v>1.1412144964974572E-2</v>
      </c>
      <c r="N1031" s="13">
        <f t="shared" si="1291"/>
        <v>4.4156588633306057E-2</v>
      </c>
      <c r="O1031" s="13">
        <f t="shared" si="1292"/>
        <v>6.8908161604940097E-3</v>
      </c>
      <c r="P1031" s="13">
        <f t="shared" si="1293"/>
        <v>2.666237902519927E-2</v>
      </c>
      <c r="Q1031" s="13">
        <f t="shared" si="1294"/>
        <v>8.5426724148493977E-2</v>
      </c>
      <c r="R1031" s="13">
        <f t="shared" si="1295"/>
        <v>2.0803866189685757E-3</v>
      </c>
      <c r="S1031" s="13">
        <f t="shared" si="1296"/>
        <v>1.5572936933967746E-2</v>
      </c>
      <c r="T1031" s="13">
        <f t="shared" si="1297"/>
        <v>5.1581876422634267E-2</v>
      </c>
      <c r="U1031" s="13">
        <f t="shared" si="1298"/>
        <v>8.0495626732721322E-3</v>
      </c>
      <c r="V1031" s="13">
        <f t="shared" si="1299"/>
        <v>4.0425894065130074E-3</v>
      </c>
      <c r="W1031" s="13">
        <f t="shared" si="1300"/>
        <v>0.11017948358505235</v>
      </c>
      <c r="X1031" s="13">
        <f t="shared" si="1301"/>
        <v>6.6527946181277317E-2</v>
      </c>
      <c r="Y1031" s="13">
        <f t="shared" si="1302"/>
        <v>2.0085262151743218E-2</v>
      </c>
      <c r="Z1031" s="13">
        <f t="shared" si="1303"/>
        <v>4.1872238678068989E-4</v>
      </c>
      <c r="AA1031" s="13">
        <f t="shared" si="1304"/>
        <v>1.6201469786247314E-3</v>
      </c>
      <c r="AB1031" s="13">
        <f t="shared" si="1305"/>
        <v>3.1343872637524541E-3</v>
      </c>
      <c r="AC1031" s="13">
        <f t="shared" si="1306"/>
        <v>5.9029794207460663E-4</v>
      </c>
      <c r="AD1031" s="13">
        <f t="shared" si="1307"/>
        <v>0.10657834586370622</v>
      </c>
      <c r="AE1031" s="13">
        <f t="shared" si="1308"/>
        <v>6.4353527780303926E-2</v>
      </c>
      <c r="AF1031" s="13">
        <f t="shared" si="1309"/>
        <v>1.9428789704929349E-2</v>
      </c>
      <c r="AG1031" s="13">
        <f t="shared" si="1310"/>
        <v>3.9104602593249983E-3</v>
      </c>
      <c r="AH1031" s="13">
        <f t="shared" si="1311"/>
        <v>6.3207639721640834E-5</v>
      </c>
      <c r="AI1031" s="13">
        <f t="shared" si="1312"/>
        <v>2.4456697266261277E-4</v>
      </c>
      <c r="AJ1031" s="13">
        <f t="shared" si="1313"/>
        <v>4.7314695170366105E-4</v>
      </c>
      <c r="AK1031" s="13">
        <f t="shared" si="1314"/>
        <v>6.1024330873244792E-4</v>
      </c>
      <c r="AL1031" s="13">
        <f t="shared" si="1315"/>
        <v>5.5164905520189745E-5</v>
      </c>
      <c r="AM1031" s="13">
        <f t="shared" si="1316"/>
        <v>8.2475927005232832E-2</v>
      </c>
      <c r="AN1031" s="13">
        <f t="shared" si="1317"/>
        <v>4.9800142953288273E-2</v>
      </c>
      <c r="AO1031" s="13">
        <f t="shared" si="1318"/>
        <v>1.5035018872904553E-2</v>
      </c>
      <c r="AP1031" s="13">
        <f t="shared" si="1319"/>
        <v>3.0261197271478925E-3</v>
      </c>
      <c r="AQ1031" s="13">
        <f t="shared" si="1320"/>
        <v>4.5680358038342885E-4</v>
      </c>
      <c r="AR1031" s="13">
        <f t="shared" si="1321"/>
        <v>7.6331351660417042E-6</v>
      </c>
      <c r="AS1031" s="13">
        <f t="shared" si="1322"/>
        <v>2.9534606381516189E-5</v>
      </c>
      <c r="AT1031" s="13">
        <f t="shared" si="1323"/>
        <v>5.7138577736167616E-5</v>
      </c>
      <c r="AU1031" s="13">
        <f t="shared" si="1324"/>
        <v>7.369472551484116E-5</v>
      </c>
      <c r="AV1031" s="13">
        <f t="shared" si="1325"/>
        <v>7.1286066050478355E-5</v>
      </c>
      <c r="AW1031" s="13">
        <f t="shared" si="1326"/>
        <v>3.5800739387311986E-6</v>
      </c>
      <c r="AX1031" s="13">
        <f t="shared" si="1327"/>
        <v>5.318684016162889E-2</v>
      </c>
      <c r="AY1031" s="13">
        <f t="shared" si="1328"/>
        <v>3.211497390159386E-2</v>
      </c>
      <c r="AZ1031" s="13">
        <f t="shared" si="1329"/>
        <v>9.695740013561922E-3</v>
      </c>
      <c r="BA1031" s="13">
        <f t="shared" si="1330"/>
        <v>1.9514754435867722E-3</v>
      </c>
      <c r="BB1031" s="13">
        <f t="shared" si="1331"/>
        <v>2.9458218776457921E-4</v>
      </c>
      <c r="BC1031" s="13">
        <f t="shared" si="1332"/>
        <v>3.557458665784424E-5</v>
      </c>
      <c r="BD1031" s="13">
        <f t="shared" si="1333"/>
        <v>7.681660096740117E-7</v>
      </c>
      <c r="BE1031" s="13">
        <f t="shared" si="1334"/>
        <v>2.9722362093512993E-6</v>
      </c>
      <c r="BF1031" s="13">
        <f t="shared" si="1335"/>
        <v>5.7501815837490433E-6</v>
      </c>
      <c r="BG1031" s="13">
        <f t="shared" si="1336"/>
        <v>7.4163213412756998E-6</v>
      </c>
      <c r="BH1031" s="13">
        <f t="shared" si="1337"/>
        <v>7.1739241756085019E-6</v>
      </c>
      <c r="BI1031" s="13">
        <f t="shared" si="1338"/>
        <v>5.5515596705282419E-6</v>
      </c>
      <c r="BJ1031" s="14">
        <f t="shared" si="1339"/>
        <v>0.82030220316452263</v>
      </c>
      <c r="BK1031" s="14">
        <f t="shared" si="1340"/>
        <v>9.0450487079843267E-2</v>
      </c>
      <c r="BL1031" s="14">
        <f t="shared" si="1341"/>
        <v>2.3435384067771493E-2</v>
      </c>
      <c r="BM1031" s="14">
        <f t="shared" si="1342"/>
        <v>0.72586636331982657</v>
      </c>
      <c r="BN1031" s="14">
        <f t="shared" si="1343"/>
        <v>0.17662903955143647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1.6571428571428599</v>
      </c>
      <c r="F1032" s="10">
        <f>VLOOKUP(B1032,home!$B$2:$E$405,3,FALSE)</f>
        <v>0.43</v>
      </c>
      <c r="G1032" s="10">
        <f>VLOOKUP(C1032,away!$B$2:$E$405,4,FALSE)</f>
        <v>0.52</v>
      </c>
      <c r="H1032" s="10">
        <f>VLOOKUP(A1032,away!$A$2:$E$405,3,FALSE)</f>
        <v>1.3785714285714299</v>
      </c>
      <c r="I1032" s="10">
        <f>VLOOKUP(C1032,away!$B$2:$E$405,3,FALSE)</f>
        <v>1.29</v>
      </c>
      <c r="J1032" s="10">
        <f>VLOOKUP(B1032,home!$B$2:$E$405,4,FALSE)</f>
        <v>1.45</v>
      </c>
      <c r="K1032" s="12">
        <f t="shared" si="1288"/>
        <v>0.37053714285714345</v>
      </c>
      <c r="L1032" s="12">
        <f t="shared" si="1289"/>
        <v>2.5786178571428593</v>
      </c>
      <c r="M1032" s="13">
        <f t="shared" si="1290"/>
        <v>5.2383951691152265E-2</v>
      </c>
      <c r="N1032" s="13">
        <f t="shared" si="1291"/>
        <v>1.9410199791206183E-2</v>
      </c>
      <c r="O1032" s="13">
        <f t="shared" si="1292"/>
        <v>0.13507819325851411</v>
      </c>
      <c r="P1032" s="13">
        <f t="shared" si="1293"/>
        <v>5.0051487792314858E-2</v>
      </c>
      <c r="Q1032" s="13">
        <f t="shared" si="1294"/>
        <v>3.5960999864599308E-3</v>
      </c>
      <c r="R1032" s="13">
        <f t="shared" si="1295"/>
        <v>0.17415752062349937</v>
      </c>
      <c r="S1032" s="13">
        <f t="shared" si="1296"/>
        <v>1.1955719974097379E-2</v>
      </c>
      <c r="T1032" s="13">
        <f t="shared" si="1297"/>
        <v>9.2729676411567718E-3</v>
      </c>
      <c r="U1032" s="13">
        <f t="shared" si="1298"/>
        <v>6.4531830098915485E-2</v>
      </c>
      <c r="V1032" s="13">
        <f t="shared" si="1299"/>
        <v>1.2692639910871811E-3</v>
      </c>
      <c r="W1032" s="13">
        <f t="shared" si="1300"/>
        <v>4.4416287147049181E-4</v>
      </c>
      <c r="X1032" s="13">
        <f t="shared" si="1301"/>
        <v>1.1453263118536589E-3</v>
      </c>
      <c r="Y1032" s="13">
        <f t="shared" si="1302"/>
        <v>1.4766794400007085E-3</v>
      </c>
      <c r="Z1032" s="13">
        <f t="shared" si="1303"/>
        <v>0.14969523087849373</v>
      </c>
      <c r="AA1032" s="13">
        <f t="shared" si="1304"/>
        <v>5.5467643149057493E-2</v>
      </c>
      <c r="AB1032" s="13">
        <f t="shared" si="1305"/>
        <v>1.0276411006735686E-2</v>
      </c>
      <c r="AC1032" s="13">
        <f t="shared" si="1306"/>
        <v>7.5796772084033823E-5</v>
      </c>
      <c r="AD1032" s="13">
        <f t="shared" si="1307"/>
        <v>4.1144710339475159E-5</v>
      </c>
      <c r="AE1032" s="13">
        <f t="shared" si="1308"/>
        <v>1.0609648480834106E-4</v>
      </c>
      <c r="AF1032" s="13">
        <f t="shared" si="1309"/>
        <v>1.3679114515343722E-4</v>
      </c>
      <c r="AG1032" s="13">
        <f t="shared" si="1310"/>
        <v>1.1757736319722469E-4</v>
      </c>
      <c r="AH1032" s="13">
        <f t="shared" si="1311"/>
        <v>9.650169886810181E-2</v>
      </c>
      <c r="AI1032" s="13">
        <f t="shared" si="1312"/>
        <v>3.5757463779446871E-2</v>
      </c>
      <c r="AJ1032" s="13">
        <f t="shared" si="1313"/>
        <v>6.6247342323270189E-3</v>
      </c>
      <c r="AK1032" s="13">
        <f t="shared" si="1314"/>
        <v>8.182366982114553E-4</v>
      </c>
      <c r="AL1032" s="13">
        <f t="shared" si="1315"/>
        <v>2.8968728705525744E-6</v>
      </c>
      <c r="AM1032" s="13">
        <f t="shared" si="1316"/>
        <v>3.049128682574779E-6</v>
      </c>
      <c r="AN1032" s="13">
        <f t="shared" si="1317"/>
        <v>7.8625376696138048E-6</v>
      </c>
      <c r="AO1032" s="13">
        <f t="shared" si="1318"/>
        <v>1.0137240018662283E-5</v>
      </c>
      <c r="AP1032" s="13">
        <f t="shared" si="1319"/>
        <v>8.7133560447552574E-6</v>
      </c>
      <c r="AQ1032" s="13">
        <f t="shared" si="1320"/>
        <v>5.6171038731623973E-6</v>
      </c>
      <c r="AR1032" s="13">
        <f t="shared" si="1321"/>
        <v>4.9768200789182024E-2</v>
      </c>
      <c r="AS1032" s="13">
        <f t="shared" si="1322"/>
        <v>1.8440966925564135E-2</v>
      </c>
      <c r="AT1032" s="13">
        <f t="shared" si="1323"/>
        <v>3.4165315980608079E-3</v>
      </c>
      <c r="AU1032" s="13">
        <f t="shared" si="1324"/>
        <v>4.2198395227553421E-4</v>
      </c>
      <c r="AV1032" s="13">
        <f t="shared" si="1325"/>
        <v>3.9090182001935394E-5</v>
      </c>
      <c r="AW1032" s="13">
        <f t="shared" si="1326"/>
        <v>7.6885717240699616E-8</v>
      </c>
      <c r="AX1032" s="13">
        <f t="shared" si="1327"/>
        <v>1.8830257170750414E-7</v>
      </c>
      <c r="AY1032" s="13">
        <f t="shared" si="1328"/>
        <v>4.855603739508939E-7</v>
      </c>
      <c r="AZ1032" s="13">
        <f t="shared" si="1329"/>
        <v>6.2603732549536985E-7</v>
      </c>
      <c r="BA1032" s="13">
        <f t="shared" si="1330"/>
        <v>5.3810367558677241E-7</v>
      </c>
      <c r="BB1032" s="13">
        <f t="shared" si="1331"/>
        <v>3.4689093671556492E-7</v>
      </c>
      <c r="BC1032" s="13">
        <f t="shared" si="1332"/>
        <v>1.7889983277915381E-7</v>
      </c>
      <c r="BD1032" s="13">
        <f t="shared" si="1333"/>
        <v>2.1388861878809361E-2</v>
      </c>
      <c r="BE1032" s="13">
        <f t="shared" si="1334"/>
        <v>7.9253677695400922E-3</v>
      </c>
      <c r="BF1032" s="13">
        <f t="shared" si="1335"/>
        <v>1.4683215647087388E-3</v>
      </c>
      <c r="BG1032" s="13">
        <f t="shared" si="1336"/>
        <v>1.8135589246090218E-4</v>
      </c>
      <c r="BH1032" s="13">
        <f t="shared" si="1337"/>
        <v>1.6799773558192511E-5</v>
      </c>
      <c r="BI1032" s="13">
        <f t="shared" si="1338"/>
        <v>1.2449880189799279E-6</v>
      </c>
      <c r="BJ1032" s="14">
        <f t="shared" si="1339"/>
        <v>3.5784788906651224E-2</v>
      </c>
      <c r="BK1032" s="14">
        <f t="shared" si="1340"/>
        <v>0.11573960265398021</v>
      </c>
      <c r="BL1032" s="14">
        <f t="shared" si="1341"/>
        <v>0.68228245702899026</v>
      </c>
      <c r="BM1032" s="14">
        <f t="shared" si="1342"/>
        <v>0.54882421765031197</v>
      </c>
      <c r="BN1032" s="14">
        <f t="shared" si="1343"/>
        <v>0.43467745314314671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1.36879432624113</v>
      </c>
      <c r="F1033" s="10">
        <f>VLOOKUP(B1033,home!$B$2:$E$405,3,FALSE)</f>
        <v>0.73</v>
      </c>
      <c r="G1033" s="10">
        <f>VLOOKUP(C1033,away!$B$2:$E$405,4,FALSE)</f>
        <v>0.49</v>
      </c>
      <c r="H1033" s="10">
        <f>VLOOKUP(A1033,away!$A$2:$E$405,3,FALSE)</f>
        <v>1.1489361702127701</v>
      </c>
      <c r="I1033" s="10">
        <f>VLOOKUP(C1033,away!$B$2:$E$405,3,FALSE)</f>
        <v>0.73</v>
      </c>
      <c r="J1033" s="10">
        <f>VLOOKUP(B1033,home!$B$2:$E$405,4,FALSE)</f>
        <v>1.1200000000000001</v>
      </c>
      <c r="K1033" s="12">
        <f t="shared" si="1288"/>
        <v>0.48961773049645219</v>
      </c>
      <c r="L1033" s="12">
        <f t="shared" si="1289"/>
        <v>0.93937021276596089</v>
      </c>
      <c r="M1033" s="13">
        <f t="shared" si="1290"/>
        <v>0.23955123904937095</v>
      </c>
      <c r="N1033" s="13">
        <f t="shared" si="1291"/>
        <v>0.11728853400096609</v>
      </c>
      <c r="O1033" s="13">
        <f t="shared" si="1292"/>
        <v>0.22502729839415714</v>
      </c>
      <c r="P1033" s="13">
        <f t="shared" si="1293"/>
        <v>0.11017735513949516</v>
      </c>
      <c r="Q1033" s="13">
        <f t="shared" si="1294"/>
        <v>2.8713272915404493E-2</v>
      </c>
      <c r="R1033" s="13">
        <f t="shared" si="1295"/>
        <v>0.10569197058533436</v>
      </c>
      <c r="S1033" s="13">
        <f t="shared" si="1296"/>
        <v>1.2668531410760735E-2</v>
      </c>
      <c r="T1033" s="13">
        <f t="shared" si="1297"/>
        <v>2.6972393287750619E-2</v>
      </c>
      <c r="U1033" s="13">
        <f t="shared" si="1298"/>
        <v>5.1748662769689188E-2</v>
      </c>
      <c r="V1033" s="13">
        <f t="shared" si="1299"/>
        <v>6.4740743746897296E-4</v>
      </c>
      <c r="W1033" s="13">
        <f t="shared" si="1300"/>
        <v>4.6861758399885317E-3</v>
      </c>
      <c r="X1033" s="13">
        <f t="shared" si="1301"/>
        <v>4.4020539958687325E-3</v>
      </c>
      <c r="Y1033" s="13">
        <f t="shared" si="1302"/>
        <v>2.0675791993532296E-3</v>
      </c>
      <c r="Z1033" s="13">
        <f t="shared" si="1303"/>
        <v>3.3094629632133082E-2</v>
      </c>
      <c r="AA1033" s="13">
        <f t="shared" si="1304"/>
        <v>1.6203717452105634E-2</v>
      </c>
      <c r="AB1033" s="13">
        <f t="shared" si="1305"/>
        <v>3.966813682252858E-3</v>
      </c>
      <c r="AC1033" s="13">
        <f t="shared" si="1306"/>
        <v>1.8610224956733742E-5</v>
      </c>
      <c r="AD1033" s="13">
        <f t="shared" si="1307"/>
        <v>5.736086948706225E-4</v>
      </c>
      <c r="AE1033" s="13">
        <f t="shared" si="1308"/>
        <v>5.388309217450218E-4</v>
      </c>
      <c r="AF1033" s="13">
        <f t="shared" si="1309"/>
        <v>2.5308085880224995E-4</v>
      </c>
      <c r="AG1033" s="13">
        <f t="shared" si="1310"/>
        <v>7.9245540060020566E-5</v>
      </c>
      <c r="AH1033" s="13">
        <f t="shared" si="1311"/>
        <v>7.7720273197368793E-3</v>
      </c>
      <c r="AI1033" s="13">
        <f t="shared" si="1312"/>
        <v>3.8053223776459946E-3</v>
      </c>
      <c r="AJ1033" s="13">
        <f t="shared" si="1313"/>
        <v>9.3157665317519767E-4</v>
      </c>
      <c r="AK1033" s="13">
        <f t="shared" si="1314"/>
        <v>1.5203881557037362E-4</v>
      </c>
      <c r="AL1033" s="13">
        <f t="shared" si="1315"/>
        <v>3.4237775140229816E-7</v>
      </c>
      <c r="AM1033" s="13">
        <f t="shared" si="1316"/>
        <v>5.6169797475117244E-5</v>
      </c>
      <c r="AN1033" s="13">
        <f t="shared" si="1317"/>
        <v>5.276423460522181E-5</v>
      </c>
      <c r="AO1033" s="13">
        <f t="shared" si="1318"/>
        <v>2.4782575143770142E-5</v>
      </c>
      <c r="AP1033" s="13">
        <f t="shared" si="1319"/>
        <v>7.7600042952305923E-6</v>
      </c>
      <c r="AQ1033" s="13">
        <f t="shared" si="1320"/>
        <v>1.8223792214688825E-6</v>
      </c>
      <c r="AR1033" s="13">
        <f t="shared" si="1321"/>
        <v>1.460162191392819E-3</v>
      </c>
      <c r="AS1033" s="13">
        <f t="shared" si="1322"/>
        <v>7.1492129830647824E-4</v>
      </c>
      <c r="AT1033" s="13">
        <f t="shared" si="1323"/>
        <v>1.7501907178019748E-4</v>
      </c>
      <c r="AU1033" s="13">
        <f t="shared" si="1324"/>
        <v>2.8564146906205316E-5</v>
      </c>
      <c r="AV1033" s="13">
        <f t="shared" si="1325"/>
        <v>3.4963781954458751E-6</v>
      </c>
      <c r="AW1033" s="13">
        <f t="shared" si="1326"/>
        <v>4.3741830740829413E-9</v>
      </c>
      <c r="AX1033" s="13">
        <f t="shared" si="1327"/>
        <v>4.5836214603687083E-6</v>
      </c>
      <c r="AY1033" s="13">
        <f t="shared" si="1328"/>
        <v>4.3057174664651775E-6</v>
      </c>
      <c r="AZ1033" s="13">
        <f t="shared" si="1329"/>
        <v>2.0223313662917535E-6</v>
      </c>
      <c r="BA1033" s="13">
        <f t="shared" si="1330"/>
        <v>6.3323928194558715E-7</v>
      </c>
      <c r="BB1033" s="13">
        <f t="shared" si="1331"/>
        <v>1.4871152975324758E-7</v>
      </c>
      <c r="BC1033" s="13">
        <f t="shared" si="1332"/>
        <v>2.7939036269011948E-8</v>
      </c>
      <c r="BD1033" s="13">
        <f t="shared" si="1333"/>
        <v>2.2860547806691396E-4</v>
      </c>
      <c r="BE1033" s="13">
        <f t="shared" si="1334"/>
        <v>1.1192929535017889E-4</v>
      </c>
      <c r="BF1033" s="13">
        <f t="shared" si="1335"/>
        <v>2.7401283782710846E-5</v>
      </c>
      <c r="BG1033" s="13">
        <f t="shared" si="1336"/>
        <v>4.4720514594600415E-6</v>
      </c>
      <c r="BH1033" s="13">
        <f t="shared" si="1337"/>
        <v>5.4739892156104291E-7</v>
      </c>
      <c r="BI1033" s="13">
        <f t="shared" si="1338"/>
        <v>5.3603243530184671E-8</v>
      </c>
      <c r="BJ1033" s="14">
        <f t="shared" si="1339"/>
        <v>0.18572979580569152</v>
      </c>
      <c r="BK1033" s="14">
        <f t="shared" si="1340"/>
        <v>0.36306779135727046</v>
      </c>
      <c r="BL1033" s="14">
        <f t="shared" si="1341"/>
        <v>0.41805460024707314</v>
      </c>
      <c r="BM1033" s="14">
        <f t="shared" si="1342"/>
        <v>0.17349284561415651</v>
      </c>
      <c r="BN1033" s="14">
        <f t="shared" si="1343"/>
        <v>0.82644967008472814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1.36879432624113</v>
      </c>
      <c r="F1034" s="10">
        <f>VLOOKUP(B1034,home!$B$2:$E$405,3,FALSE)</f>
        <v>1.77</v>
      </c>
      <c r="G1034" s="10">
        <f>VLOOKUP(C1034,away!$B$2:$E$405,4,FALSE)</f>
        <v>1.57</v>
      </c>
      <c r="H1034" s="10">
        <f>VLOOKUP(A1034,away!$A$2:$E$405,3,FALSE)</f>
        <v>1.1489361702127701</v>
      </c>
      <c r="I1034" s="10">
        <f>VLOOKUP(C1034,away!$B$2:$E$405,3,FALSE)</f>
        <v>0.94</v>
      </c>
      <c r="J1034" s="10">
        <f>VLOOKUP(B1034,home!$B$2:$E$405,4,FALSE)</f>
        <v>0.87</v>
      </c>
      <c r="K1034" s="12">
        <f t="shared" si="1288"/>
        <v>3.8037425531914764</v>
      </c>
      <c r="L1034" s="12">
        <f t="shared" si="1289"/>
        <v>0.93960000000000332</v>
      </c>
      <c r="M1034" s="13">
        <f t="shared" si="1290"/>
        <v>8.709485558400518E-3</v>
      </c>
      <c r="N1034" s="13">
        <f t="shared" si="1291"/>
        <v>3.3128640834894675E-2</v>
      </c>
      <c r="O1034" s="13">
        <f t="shared" si="1292"/>
        <v>8.1834326306731552E-3</v>
      </c>
      <c r="P1034" s="13">
        <f t="shared" si="1293"/>
        <v>3.1127670928467143E-2</v>
      </c>
      <c r="Q1034" s="13">
        <f t="shared" si="1294"/>
        <v>6.3006410436542842E-2</v>
      </c>
      <c r="R1034" s="13">
        <f t="shared" si="1295"/>
        <v>3.844576649890262E-3</v>
      </c>
      <c r="S1034" s="13">
        <f t="shared" si="1296"/>
        <v>2.7812546761053519E-2</v>
      </c>
      <c r="T1034" s="13">
        <f t="shared" si="1297"/>
        <v>5.9200823246175857E-2</v>
      </c>
      <c r="U1034" s="13">
        <f t="shared" si="1298"/>
        <v>1.4623779802193917E-2</v>
      </c>
      <c r="V1034" s="13">
        <f t="shared" si="1299"/>
        <v>1.1044660540326391E-2</v>
      </c>
      <c r="W1034" s="13">
        <f t="shared" si="1300"/>
        <v>7.9886721500441862E-2</v>
      </c>
      <c r="X1034" s="13">
        <f t="shared" si="1301"/>
        <v>7.5061563521815436E-2</v>
      </c>
      <c r="Y1034" s="13">
        <f t="shared" si="1302"/>
        <v>3.5263922542549016E-2</v>
      </c>
      <c r="Z1034" s="13">
        <f t="shared" si="1303"/>
        <v>1.2041214067456342E-3</v>
      </c>
      <c r="AA1034" s="13">
        <f t="shared" si="1304"/>
        <v>4.5801678340471512E-3</v>
      </c>
      <c r="AB1034" s="13">
        <f t="shared" si="1305"/>
        <v>8.7108896455619922E-3</v>
      </c>
      <c r="AC1034" s="13">
        <f t="shared" si="1306"/>
        <v>2.4670986342321009E-3</v>
      </c>
      <c r="AD1034" s="13">
        <f t="shared" si="1307"/>
        <v>7.5967130501546784E-2</v>
      </c>
      <c r="AE1034" s="13">
        <f t="shared" si="1308"/>
        <v>7.1378715819253605E-2</v>
      </c>
      <c r="AF1034" s="13">
        <f t="shared" si="1309"/>
        <v>3.3533720691885462E-2</v>
      </c>
      <c r="AG1034" s="13">
        <f t="shared" si="1310"/>
        <v>1.0502761320698564E-2</v>
      </c>
      <c r="AH1034" s="13">
        <f t="shared" si="1311"/>
        <v>2.8284811844455043E-4</v>
      </c>
      <c r="AI1034" s="13">
        <f t="shared" si="1312"/>
        <v>1.0758814242176793E-3</v>
      </c>
      <c r="AJ1034" s="13">
        <f t="shared" si="1313"/>
        <v>2.046187977742519E-3</v>
      </c>
      <c r="AK1034" s="13">
        <f t="shared" si="1314"/>
        <v>2.594390760922678E-3</v>
      </c>
      <c r="AL1034" s="13">
        <f t="shared" si="1315"/>
        <v>3.5269607564996475E-4</v>
      </c>
      <c r="AM1034" s="13">
        <f t="shared" si="1316"/>
        <v>5.7791881386516732E-2</v>
      </c>
      <c r="AN1034" s="13">
        <f t="shared" si="1317"/>
        <v>5.4301251750771308E-2</v>
      </c>
      <c r="AO1034" s="13">
        <f t="shared" si="1318"/>
        <v>2.5510728072512454E-2</v>
      </c>
      <c r="AP1034" s="13">
        <f t="shared" si="1319"/>
        <v>7.9899600323109291E-3</v>
      </c>
      <c r="AQ1034" s="13">
        <f t="shared" si="1320"/>
        <v>1.8768416115898434E-3</v>
      </c>
      <c r="AR1034" s="13">
        <f t="shared" si="1321"/>
        <v>5.3152818418100131E-5</v>
      </c>
      <c r="AS1034" s="13">
        <f t="shared" si="1322"/>
        <v>2.0217963723898709E-4</v>
      </c>
      <c r="AT1034" s="13">
        <f t="shared" si="1323"/>
        <v>3.8451964477737569E-4</v>
      </c>
      <c r="AU1034" s="13">
        <f t="shared" si="1324"/>
        <v>4.8753791179259159E-4</v>
      </c>
      <c r="AV1034" s="13">
        <f t="shared" si="1325"/>
        <v>4.6361717534489826E-4</v>
      </c>
      <c r="AW1034" s="13">
        <f t="shared" si="1326"/>
        <v>3.5014848360758136E-5</v>
      </c>
      <c r="AX1034" s="13">
        <f t="shared" si="1327"/>
        <v>3.6637573076481356E-2</v>
      </c>
      <c r="AY1034" s="13">
        <f t="shared" si="1328"/>
        <v>3.4424663662662003E-2</v>
      </c>
      <c r="AZ1034" s="13">
        <f t="shared" si="1329"/>
        <v>1.6172706988718664E-2</v>
      </c>
      <c r="BA1034" s="13">
        <f t="shared" si="1330"/>
        <v>5.065291828866704E-3</v>
      </c>
      <c r="BB1034" s="13">
        <f t="shared" si="1331"/>
        <v>1.1898370506007927E-3</v>
      </c>
      <c r="BC1034" s="13">
        <f t="shared" si="1332"/>
        <v>2.2359417854890185E-4</v>
      </c>
      <c r="BD1034" s="13">
        <f t="shared" si="1333"/>
        <v>8.3237313642745059E-6</v>
      </c>
      <c r="BE1034" s="13">
        <f t="shared" si="1334"/>
        <v>3.1661331191625476E-5</v>
      </c>
      <c r="BF1034" s="13">
        <f t="shared" si="1335"/>
        <v>6.0215776372137211E-5</v>
      </c>
      <c r="BG1034" s="13">
        <f t="shared" si="1336"/>
        <v>7.6348436986720079E-5</v>
      </c>
      <c r="BH1034" s="13">
        <f t="shared" si="1337"/>
        <v>7.2602449659011286E-5</v>
      </c>
      <c r="BI1034" s="13">
        <f t="shared" si="1338"/>
        <v>5.5232205446784648E-5</v>
      </c>
      <c r="BJ1034" s="14">
        <f t="shared" si="1339"/>
        <v>0.77811474005538361</v>
      </c>
      <c r="BK1034" s="14">
        <f t="shared" si="1340"/>
        <v>0.11593882216079164</v>
      </c>
      <c r="BL1034" s="14">
        <f t="shared" si="1341"/>
        <v>4.7837545962286405E-2</v>
      </c>
      <c r="BM1034" s="14">
        <f t="shared" si="1342"/>
        <v>0.76070536373203745</v>
      </c>
      <c r="BN1034" s="14">
        <f t="shared" si="1343"/>
        <v>0.14800021703886859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1.36879432624113</v>
      </c>
      <c r="F1035" s="10">
        <f>VLOOKUP(B1035,home!$B$2:$E$405,3,FALSE)</f>
        <v>1.22</v>
      </c>
      <c r="G1035" s="10">
        <f>VLOOKUP(C1035,away!$B$2:$E$405,4,FALSE)</f>
        <v>1.36</v>
      </c>
      <c r="H1035" s="10">
        <f>VLOOKUP(A1035,away!$A$2:$E$405,3,FALSE)</f>
        <v>1.1489361702127701</v>
      </c>
      <c r="I1035" s="10">
        <f>VLOOKUP(C1035,away!$B$2:$E$405,3,FALSE)</f>
        <v>1.25</v>
      </c>
      <c r="J1035" s="10">
        <f>VLOOKUP(B1035,home!$B$2:$E$405,4,FALSE)</f>
        <v>0.57999999999999996</v>
      </c>
      <c r="K1035" s="12">
        <f t="shared" si="1288"/>
        <v>2.2711035460992828</v>
      </c>
      <c r="L1035" s="12">
        <f t="shared" si="1289"/>
        <v>0.83297872340425827</v>
      </c>
      <c r="M1035" s="13">
        <f t="shared" si="1290"/>
        <v>4.4865674268974205E-2</v>
      </c>
      <c r="N1035" s="13">
        <f t="shared" si="1291"/>
        <v>0.10189459193040266</v>
      </c>
      <c r="O1035" s="13">
        <f t="shared" si="1292"/>
        <v>3.7372152077241413E-2</v>
      </c>
      <c r="P1035" s="13">
        <f t="shared" si="1293"/>
        <v>8.4876027107984642E-2</v>
      </c>
      <c r="Q1035" s="13">
        <f t="shared" si="1294"/>
        <v>0.11570658453073845</v>
      </c>
      <c r="R1035" s="13">
        <f t="shared" si="1295"/>
        <v>1.5565103764085174E-2</v>
      </c>
      <c r="S1035" s="13">
        <f t="shared" si="1296"/>
        <v>4.014171242834224E-2</v>
      </c>
      <c r="T1035" s="13">
        <f t="shared" si="1297"/>
        <v>9.6381123071881417E-2</v>
      </c>
      <c r="U1035" s="13">
        <f t="shared" si="1298"/>
        <v>3.5349962354017134E-2</v>
      </c>
      <c r="V1035" s="13">
        <f t="shared" si="1299"/>
        <v>8.437702907976621E-3</v>
      </c>
      <c r="W1035" s="13">
        <f t="shared" si="1300"/>
        <v>8.7593878144932164E-2</v>
      </c>
      <c r="X1035" s="13">
        <f t="shared" si="1301"/>
        <v>7.2963836795193748E-2</v>
      </c>
      <c r="Y1035" s="13">
        <f t="shared" si="1302"/>
        <v>3.0388661814168567E-2</v>
      </c>
      <c r="Z1035" s="13">
        <f t="shared" si="1303"/>
        <v>4.3218000876874942E-3</v>
      </c>
      <c r="AA1035" s="13">
        <f t="shared" si="1304"/>
        <v>9.8152555046792603E-3</v>
      </c>
      <c r="AB1035" s="13">
        <f t="shared" si="1305"/>
        <v>1.1145730791273789E-2</v>
      </c>
      <c r="AC1035" s="13">
        <f t="shared" si="1306"/>
        <v>9.9764284223878672E-4</v>
      </c>
      <c r="AD1035" s="13">
        <f t="shared" si="1307"/>
        <v>4.9733691817885971E-2</v>
      </c>
      <c r="AE1035" s="13">
        <f t="shared" si="1308"/>
        <v>4.1427107120643458E-2</v>
      </c>
      <c r="AF1035" s="13">
        <f t="shared" si="1309"/>
        <v>1.7253949401842522E-2</v>
      </c>
      <c r="AG1035" s="13">
        <f t="shared" si="1310"/>
        <v>4.7907242488094831E-3</v>
      </c>
      <c r="AH1035" s="13">
        <f t="shared" si="1311"/>
        <v>8.9999187996258495E-4</v>
      </c>
      <c r="AI1035" s="13">
        <f t="shared" si="1312"/>
        <v>2.0439747500435868E-3</v>
      </c>
      <c r="AJ1035" s="13">
        <f t="shared" si="1313"/>
        <v>2.321039151480693E-3</v>
      </c>
      <c r="AK1035" s="13">
        <f t="shared" si="1314"/>
        <v>1.7571067491876907E-3</v>
      </c>
      <c r="AL1035" s="13">
        <f t="shared" si="1315"/>
        <v>7.5492868257639765E-5</v>
      </c>
      <c r="AM1035" s="13">
        <f t="shared" si="1316"/>
        <v>2.2590072769641961E-2</v>
      </c>
      <c r="AN1035" s="13">
        <f t="shared" si="1317"/>
        <v>1.8817049977265656E-2</v>
      </c>
      <c r="AO1035" s="13">
        <f t="shared" si="1318"/>
        <v>7.8371011341484362E-3</v>
      </c>
      <c r="AP1035" s="13">
        <f t="shared" si="1319"/>
        <v>2.1760461659710096E-3</v>
      </c>
      <c r="AQ1035" s="13">
        <f t="shared" si="1320"/>
        <v>4.5315003934981549E-4</v>
      </c>
      <c r="AR1035" s="13">
        <f t="shared" si="1321"/>
        <v>1.4993481744908653E-4</v>
      </c>
      <c r="AS1035" s="13">
        <f t="shared" si="1322"/>
        <v>3.4051749559236904E-4</v>
      </c>
      <c r="AT1035" s="13">
        <f t="shared" si="1323"/>
        <v>3.866752458743382E-4</v>
      </c>
      <c r="AU1035" s="13">
        <f t="shared" si="1324"/>
        <v>2.9272650736467386E-4</v>
      </c>
      <c r="AV1035" s="13">
        <f t="shared" si="1325"/>
        <v>1.6620305222829211E-4</v>
      </c>
      <c r="AW1035" s="13">
        <f t="shared" si="1326"/>
        <v>3.9671102420336418E-6</v>
      </c>
      <c r="AX1035" s="13">
        <f t="shared" si="1327"/>
        <v>8.5507323956291129E-3</v>
      </c>
      <c r="AY1035" s="13">
        <f t="shared" si="1328"/>
        <v>7.1225781550825727E-3</v>
      </c>
      <c r="AZ1035" s="13">
        <f t="shared" si="1329"/>
        <v>2.9664780294838692E-3</v>
      </c>
      <c r="BA1035" s="13">
        <f t="shared" si="1330"/>
        <v>8.2367102733541767E-4</v>
      </c>
      <c r="BB1035" s="13">
        <f t="shared" si="1331"/>
        <v>1.7152511021373249E-4</v>
      </c>
      <c r="BC1035" s="13">
        <f t="shared" si="1332"/>
        <v>2.8575353467521928E-5</v>
      </c>
      <c r="BD1035" s="13">
        <f t="shared" si="1333"/>
        <v>2.0815418805431761E-5</v>
      </c>
      <c r="BE1035" s="13">
        <f t="shared" si="1334"/>
        <v>4.727397146255777E-5</v>
      </c>
      <c r="BF1035" s="13">
        <f t="shared" si="1335"/>
        <v>5.3682042113405637E-5</v>
      </c>
      <c r="BG1035" s="13">
        <f t="shared" si="1336"/>
        <v>4.063915873520219E-5</v>
      </c>
      <c r="BH1035" s="13">
        <f t="shared" si="1337"/>
        <v>2.307393437850233E-5</v>
      </c>
      <c r="BI1035" s="13">
        <f t="shared" si="1338"/>
        <v>1.0480658837895765E-5</v>
      </c>
      <c r="BJ1035" s="14">
        <f t="shared" si="1339"/>
        <v>0.68967112903408767</v>
      </c>
      <c r="BK1035" s="14">
        <f t="shared" si="1340"/>
        <v>0.18651683057885673</v>
      </c>
      <c r="BL1035" s="14">
        <f t="shared" si="1341"/>
        <v>0.11780233932481309</v>
      </c>
      <c r="BM1035" s="14">
        <f t="shared" si="1342"/>
        <v>0.59091335430117775</v>
      </c>
      <c r="BN1035" s="14">
        <f t="shared" si="1343"/>
        <v>0.40028013367942655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1.36879432624113</v>
      </c>
      <c r="F1036" s="10">
        <f>VLOOKUP(B1036,home!$B$2:$E$405,3,FALSE)</f>
        <v>0.83</v>
      </c>
      <c r="G1036" s="10">
        <f>VLOOKUP(C1036,away!$B$2:$E$405,4,FALSE)</f>
        <v>1.57</v>
      </c>
      <c r="H1036" s="10">
        <f>VLOOKUP(A1036,away!$A$2:$E$405,3,FALSE)</f>
        <v>1.1489361702127701</v>
      </c>
      <c r="I1036" s="10">
        <f>VLOOKUP(C1036,away!$B$2:$E$405,3,FALSE)</f>
        <v>0.42</v>
      </c>
      <c r="J1036" s="10">
        <f>VLOOKUP(B1036,home!$B$2:$E$405,4,FALSE)</f>
        <v>0.99</v>
      </c>
      <c r="K1036" s="12">
        <f t="shared" si="1288"/>
        <v>1.7836758865248163</v>
      </c>
      <c r="L1036" s="12">
        <f t="shared" si="1289"/>
        <v>0.47772765957446978</v>
      </c>
      <c r="M1036" s="13">
        <f t="shared" si="1290"/>
        <v>0.10420412677304242</v>
      </c>
      <c r="N1036" s="13">
        <f t="shared" si="1291"/>
        <v>0.18586638820145074</v>
      </c>
      <c r="O1036" s="13">
        <f t="shared" si="1292"/>
        <v>4.9781193601286897E-2</v>
      </c>
      <c r="P1036" s="13">
        <f t="shared" si="1293"/>
        <v>8.8793514629038894E-2</v>
      </c>
      <c r="Q1036" s="13">
        <f t="shared" si="1294"/>
        <v>0.16576269737519422</v>
      </c>
      <c r="R1036" s="13">
        <f t="shared" si="1295"/>
        <v>1.1890926554983179E-2</v>
      </c>
      <c r="S1036" s="13">
        <f t="shared" si="1296"/>
        <v>1.8915489444456948E-2</v>
      </c>
      <c r="T1036" s="13">
        <f t="shared" si="1297"/>
        <v>7.9189425461802632E-2</v>
      </c>
      <c r="U1036" s="13">
        <f t="shared" si="1298"/>
        <v>2.1209558964561098E-2</v>
      </c>
      <c r="V1036" s="13">
        <f t="shared" si="1299"/>
        <v>1.7909002697283289E-3</v>
      </c>
      <c r="W1036" s="13">
        <f t="shared" si="1300"/>
        <v>9.8555642064481475E-2</v>
      </c>
      <c r="X1036" s="13">
        <f t="shared" si="1301"/>
        <v>4.7082756221323893E-2</v>
      </c>
      <c r="Y1036" s="13">
        <f t="shared" si="1302"/>
        <v>1.1246367467964183E-2</v>
      </c>
      <c r="Z1036" s="13">
        <f t="shared" si="1303"/>
        <v>1.8935415044280092E-3</v>
      </c>
      <c r="AA1036" s="13">
        <f t="shared" si="1304"/>
        <v>3.3774643215821634E-3</v>
      </c>
      <c r="AB1036" s="13">
        <f t="shared" si="1305"/>
        <v>3.0121508340020023E-3</v>
      </c>
      <c r="AC1036" s="13">
        <f t="shared" si="1306"/>
        <v>9.537789806397249E-5</v>
      </c>
      <c r="AD1036" s="13">
        <f t="shared" si="1307"/>
        <v>4.3947830557846623E-2</v>
      </c>
      <c r="AE1036" s="13">
        <f t="shared" si="1308"/>
        <v>2.0995094235775433E-2</v>
      </c>
      <c r="AF1036" s="13">
        <f t="shared" si="1309"/>
        <v>5.0149686159012188E-3</v>
      </c>
      <c r="AG1036" s="13">
        <f t="shared" si="1310"/>
        <v>7.9859640657130261E-4</v>
      </c>
      <c r="AH1036" s="13">
        <f t="shared" si="1311"/>
        <v>2.2614928780437826E-4</v>
      </c>
      <c r="AI1036" s="13">
        <f t="shared" si="1312"/>
        <v>4.0337703141143016E-4</v>
      </c>
      <c r="AJ1036" s="13">
        <f t="shared" si="1313"/>
        <v>3.5974694205326583E-4</v>
      </c>
      <c r="AK1036" s="13">
        <f t="shared" si="1314"/>
        <v>2.1389064859715022E-4</v>
      </c>
      <c r="AL1036" s="13">
        <f t="shared" si="1315"/>
        <v>3.2509034140176619E-6</v>
      </c>
      <c r="AM1036" s="13">
        <f t="shared" si="1316"/>
        <v>1.5677737126221888E-2</v>
      </c>
      <c r="AN1036" s="13">
        <f t="shared" si="1317"/>
        <v>7.4896886647337563E-3</v>
      </c>
      <c r="AO1036" s="13">
        <f t="shared" si="1318"/>
        <v>1.7890157183723463E-3</v>
      </c>
      <c r="AP1036" s="13">
        <f t="shared" si="1319"/>
        <v>2.8488743069331998E-4</v>
      </c>
      <c r="AQ1036" s="13">
        <f t="shared" si="1320"/>
        <v>3.4024651376825916E-5</v>
      </c>
      <c r="AR1036" s="13">
        <f t="shared" si="1321"/>
        <v>2.1607553995443766E-5</v>
      </c>
      <c r="AS1036" s="13">
        <f t="shared" si="1322"/>
        <v>3.8540873028455986E-5</v>
      </c>
      <c r="AT1036" s="13">
        <f t="shared" si="1323"/>
        <v>3.4372212933235825E-5</v>
      </c>
      <c r="AU1036" s="13">
        <f t="shared" si="1324"/>
        <v>2.043629579183639E-5</v>
      </c>
      <c r="AV1036" s="13">
        <f t="shared" si="1325"/>
        <v>9.1129320034467885E-6</v>
      </c>
      <c r="AW1036" s="13">
        <f t="shared" si="1326"/>
        <v>7.694809878064087E-8</v>
      </c>
      <c r="AX1036" s="13">
        <f t="shared" si="1327"/>
        <v>4.6606669445528066E-3</v>
      </c>
      <c r="AY1036" s="13">
        <f t="shared" si="1328"/>
        <v>2.2265295114773072E-3</v>
      </c>
      <c r="AZ1036" s="13">
        <f t="shared" si="1329"/>
        <v>5.3183736624577076E-4</v>
      </c>
      <c r="BA1036" s="13">
        <f t="shared" si="1330"/>
        <v>8.4691140083614081E-5</v>
      </c>
      <c r="BB1036" s="13">
        <f t="shared" si="1331"/>
        <v>1.0114825034709625E-5</v>
      </c>
      <c r="BC1036" s="13">
        <f t="shared" si="1332"/>
        <v>9.6642633816741713E-7</v>
      </c>
      <c r="BD1036" s="13">
        <f t="shared" si="1333"/>
        <v>1.720421033228722E-6</v>
      </c>
      <c r="BE1036" s="13">
        <f t="shared" si="1334"/>
        <v>3.0686735116401808E-6</v>
      </c>
      <c r="BF1036" s="13">
        <f t="shared" si="1335"/>
        <v>2.7367594731650114E-6</v>
      </c>
      <c r="BG1036" s="13">
        <f t="shared" si="1336"/>
        <v>1.6271639598342638E-6</v>
      </c>
      <c r="BH1036" s="13">
        <f t="shared" si="1337"/>
        <v>7.2558327964465295E-7</v>
      </c>
      <c r="BI1036" s="13">
        <f t="shared" si="1338"/>
        <v>2.5884107991355182E-7</v>
      </c>
      <c r="BJ1036" s="14">
        <f t="shared" si="1339"/>
        <v>0.69124992641344196</v>
      </c>
      <c r="BK1036" s="14">
        <f t="shared" si="1340"/>
        <v>0.21602918942922189</v>
      </c>
      <c r="BL1036" s="14">
        <f t="shared" si="1341"/>
        <v>9.0608665496371407E-2</v>
      </c>
      <c r="BM1036" s="14">
        <f t="shared" si="1342"/>
        <v>0.39125602314508878</v>
      </c>
      <c r="BN1036" s="14">
        <f t="shared" si="1343"/>
        <v>0.60629884713499638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1.36879432624113</v>
      </c>
      <c r="F1037" s="10">
        <f>VLOOKUP(B1037,home!$B$2:$E$405,3,FALSE)</f>
        <v>0.83</v>
      </c>
      <c r="G1037" s="10">
        <f>VLOOKUP(C1037,away!$B$2:$E$405,4,FALSE)</f>
        <v>0.52</v>
      </c>
      <c r="H1037" s="10">
        <f>VLOOKUP(A1037,away!$A$2:$E$405,3,FALSE)</f>
        <v>1.1489361702127701</v>
      </c>
      <c r="I1037" s="10">
        <f>VLOOKUP(C1037,away!$B$2:$E$405,3,FALSE)</f>
        <v>0.42</v>
      </c>
      <c r="J1037" s="10">
        <f>VLOOKUP(B1037,home!$B$2:$E$405,4,FALSE)</f>
        <v>0.87</v>
      </c>
      <c r="K1037" s="12">
        <f t="shared" si="1288"/>
        <v>0.59077163120567167</v>
      </c>
      <c r="L1037" s="12">
        <f t="shared" si="1289"/>
        <v>0.4198212765957462</v>
      </c>
      <c r="M1037" s="13">
        <f t="shared" si="1290"/>
        <v>0.36400309530316866</v>
      </c>
      <c r="N1037" s="13">
        <f t="shared" si="1291"/>
        <v>0.21504270237616652</v>
      </c>
      <c r="O1037" s="13">
        <f t="shared" si="1292"/>
        <v>0.15281624415497935</v>
      </c>
      <c r="P1037" s="13">
        <f t="shared" si="1293"/>
        <v>9.0279501834161335E-2</v>
      </c>
      <c r="Q1037" s="13">
        <f t="shared" si="1294"/>
        <v>6.3520564030821833E-2</v>
      </c>
      <c r="R1037" s="13">
        <f t="shared" si="1295"/>
        <v>3.2077755352855321E-2</v>
      </c>
      <c r="S1037" s="13">
        <f t="shared" si="1296"/>
        <v>5.5977466652008074E-3</v>
      </c>
      <c r="T1037" s="13">
        <f t="shared" si="1297"/>
        <v>2.6667284281501457E-2</v>
      </c>
      <c r="U1037" s="13">
        <f t="shared" si="1298"/>
        <v>1.8950627855222807E-2</v>
      </c>
      <c r="V1037" s="13">
        <f t="shared" si="1299"/>
        <v>1.5426052594026687E-4</v>
      </c>
      <c r="W1037" s="13">
        <f t="shared" si="1300"/>
        <v>1.2508715742530974E-2</v>
      </c>
      <c r="X1037" s="13">
        <f t="shared" si="1301"/>
        <v>5.2514250116026612E-3</v>
      </c>
      <c r="Y1037" s="13">
        <f t="shared" si="1302"/>
        <v>1.1023299761589299E-3</v>
      </c>
      <c r="Z1037" s="13">
        <f t="shared" si="1303"/>
        <v>4.4889747341872533E-3</v>
      </c>
      <c r="AA1037" s="13">
        <f t="shared" si="1304"/>
        <v>2.6519589261568498E-3</v>
      </c>
      <c r="AB1037" s="13">
        <f t="shared" si="1305"/>
        <v>7.8335105034806171E-4</v>
      </c>
      <c r="AC1037" s="13">
        <f t="shared" si="1306"/>
        <v>2.3912165195607642E-6</v>
      </c>
      <c r="AD1037" s="13">
        <f t="shared" si="1307"/>
        <v>1.8474486008757717E-3</v>
      </c>
      <c r="AE1037" s="13">
        <f t="shared" si="1308"/>
        <v>7.7559823006469175E-4</v>
      </c>
      <c r="AF1037" s="13">
        <f t="shared" si="1309"/>
        <v>1.6280631953558003E-4</v>
      </c>
      <c r="AG1037" s="13">
        <f t="shared" si="1310"/>
        <v>2.2783185635094067E-5</v>
      </c>
      <c r="AH1037" s="13">
        <f t="shared" si="1311"/>
        <v>4.7114177587813562E-4</v>
      </c>
      <c r="AI1037" s="13">
        <f t="shared" si="1312"/>
        <v>2.7833719546466315E-4</v>
      </c>
      <c r="AJ1037" s="13">
        <f t="shared" si="1313"/>
        <v>8.2216859494935456E-5</v>
      </c>
      <c r="AK1037" s="13">
        <f t="shared" si="1314"/>
        <v>1.6190462732143512E-5</v>
      </c>
      <c r="AL1037" s="13">
        <f t="shared" si="1315"/>
        <v>2.3722637411504875E-8</v>
      </c>
      <c r="AM1037" s="13">
        <f t="shared" si="1316"/>
        <v>2.1828404470160319E-4</v>
      </c>
      <c r="AN1037" s="13">
        <f t="shared" si="1317"/>
        <v>9.1640286307109975E-5</v>
      </c>
      <c r="AO1037" s="13">
        <f t="shared" si="1318"/>
        <v>1.9236270992525291E-5</v>
      </c>
      <c r="AP1037" s="13">
        <f t="shared" si="1319"/>
        <v>2.6919319483412309E-6</v>
      </c>
      <c r="AQ1037" s="13">
        <f t="shared" si="1320"/>
        <v>2.8253257676537236E-7</v>
      </c>
      <c r="AR1037" s="13">
        <f t="shared" si="1321"/>
        <v>3.9559068361349193E-5</v>
      </c>
      <c r="AS1037" s="13">
        <f t="shared" si="1322"/>
        <v>2.3370375344810942E-5</v>
      </c>
      <c r="AT1037" s="13">
        <f t="shared" si="1323"/>
        <v>6.9032773821713852E-6</v>
      </c>
      <c r="AU1037" s="13">
        <f t="shared" si="1324"/>
        <v>1.3594201465768693E-6</v>
      </c>
      <c r="AV1037" s="13">
        <f t="shared" si="1325"/>
        <v>2.0077671437176754E-7</v>
      </c>
      <c r="AW1037" s="13">
        <f t="shared" si="1326"/>
        <v>1.6343480433558136E-10</v>
      </c>
      <c r="AX1037" s="13">
        <f t="shared" si="1327"/>
        <v>2.1492670192422968E-5</v>
      </c>
      <c r="AY1037" s="13">
        <f t="shared" si="1328"/>
        <v>9.0230802376343534E-6</v>
      </c>
      <c r="AZ1037" s="13">
        <f t="shared" si="1329"/>
        <v>1.8940405320947509E-6</v>
      </c>
      <c r="BA1037" s="13">
        <f t="shared" si="1330"/>
        <v>2.6505283803603504E-7</v>
      </c>
      <c r="BB1037" s="13">
        <f t="shared" si="1331"/>
        <v>2.7818705207403436E-8</v>
      </c>
      <c r="BC1037" s="13">
        <f t="shared" si="1332"/>
        <v>2.3357768666825701E-9</v>
      </c>
      <c r="BD1037" s="13">
        <f t="shared" si="1333"/>
        <v>2.7679564300666671E-6</v>
      </c>
      <c r="BE1037" s="13">
        <f t="shared" si="1334"/>
        <v>1.6352301352967124E-6</v>
      </c>
      <c r="BF1037" s="13">
        <f t="shared" si="1335"/>
        <v>4.8302378721295495E-7</v>
      </c>
      <c r="BG1037" s="13">
        <f t="shared" si="1336"/>
        <v>9.511891689431289E-8</v>
      </c>
      <c r="BH1037" s="13">
        <f t="shared" si="1337"/>
        <v>1.4048389423042484E-8</v>
      </c>
      <c r="BI1037" s="13">
        <f t="shared" si="1338"/>
        <v>1.659877987052663E-9</v>
      </c>
      <c r="BJ1037" s="14">
        <f t="shared" si="1339"/>
        <v>0.32726649781970207</v>
      </c>
      <c r="BK1037" s="14">
        <f t="shared" si="1340"/>
        <v>0.46004604234786567</v>
      </c>
      <c r="BL1037" s="14">
        <f t="shared" si="1341"/>
        <v>0.20820421358861843</v>
      </c>
      <c r="BM1037" s="14">
        <f t="shared" si="1342"/>
        <v>8.2256842521417614E-2</v>
      </c>
      <c r="BN1037" s="14">
        <f t="shared" si="1343"/>
        <v>0.91773986305215294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1.36879432624113</v>
      </c>
      <c r="F1038" s="10">
        <f>VLOOKUP(B1038,home!$B$2:$E$405,3,FALSE)</f>
        <v>0.49</v>
      </c>
      <c r="G1038" s="10">
        <f>VLOOKUP(C1038,away!$B$2:$E$405,4,FALSE)</f>
        <v>0.83</v>
      </c>
      <c r="H1038" s="10">
        <f>VLOOKUP(A1038,away!$A$2:$E$405,3,FALSE)</f>
        <v>1.1489361702127701</v>
      </c>
      <c r="I1038" s="10">
        <f>VLOOKUP(C1038,away!$B$2:$E$405,3,FALSE)</f>
        <v>1.1499999999999999</v>
      </c>
      <c r="J1038" s="10">
        <f>VLOOKUP(B1038,home!$B$2:$E$405,4,FALSE)</f>
        <v>1.6</v>
      </c>
      <c r="K1038" s="12">
        <f t="shared" si="1288"/>
        <v>0.55668865248226751</v>
      </c>
      <c r="L1038" s="12">
        <f t="shared" si="1289"/>
        <v>2.114042553191497</v>
      </c>
      <c r="M1038" s="13">
        <f t="shared" si="1290"/>
        <v>6.9201606198024998E-2</v>
      </c>
      <c r="N1038" s="13">
        <f t="shared" si="1291"/>
        <v>3.8523748903987076E-2</v>
      </c>
      <c r="O1038" s="13">
        <f t="shared" si="1292"/>
        <v>0.1462951402518253</v>
      </c>
      <c r="P1038" s="13">
        <f t="shared" si="1293"/>
        <v>8.144084449149297E-2</v>
      </c>
      <c r="Q1038" s="13">
        <f t="shared" si="1294"/>
        <v>1.0722866932962895E-2</v>
      </c>
      <c r="R1038" s="13">
        <f t="shared" si="1295"/>
        <v>0.15463707590873849</v>
      </c>
      <c r="S1038" s="13">
        <f t="shared" si="1296"/>
        <v>2.3961189327412005E-2</v>
      </c>
      <c r="T1038" s="13">
        <f t="shared" si="1297"/>
        <v>2.2668596988493557E-2</v>
      </c>
      <c r="U1038" s="13">
        <f t="shared" si="1298"/>
        <v>8.608470541143376E-2</v>
      </c>
      <c r="V1038" s="13">
        <f t="shared" si="1299"/>
        <v>3.1332276823826974E-3</v>
      </c>
      <c r="W1038" s="13">
        <f t="shared" si="1300"/>
        <v>1.9897661145525931E-3</v>
      </c>
      <c r="X1038" s="13">
        <f t="shared" si="1301"/>
        <v>4.2064502370626885E-3</v>
      </c>
      <c r="Y1038" s="13">
        <f t="shared" si="1302"/>
        <v>4.4463073995164937E-3</v>
      </c>
      <c r="Z1038" s="13">
        <f t="shared" si="1303"/>
        <v>0.10896978625739227</v>
      </c>
      <c r="AA1038" s="13">
        <f t="shared" si="1304"/>
        <v>6.0662243472908432E-2</v>
      </c>
      <c r="AB1038" s="13">
        <f t="shared" si="1305"/>
        <v>1.6884991287742308E-2</v>
      </c>
      <c r="AC1038" s="13">
        <f t="shared" si="1306"/>
        <v>2.3046133108093667E-4</v>
      </c>
      <c r="AD1038" s="13">
        <f t="shared" si="1307"/>
        <v>2.7692005426629003E-4</v>
      </c>
      <c r="AE1038" s="13">
        <f t="shared" si="1308"/>
        <v>5.8542077855103561E-4</v>
      </c>
      <c r="AF1038" s="13">
        <f t="shared" si="1309"/>
        <v>6.1880221868969288E-4</v>
      </c>
      <c r="AG1038" s="13">
        <f t="shared" si="1310"/>
        <v>4.360580741064404E-4</v>
      </c>
      <c r="AH1038" s="13">
        <f t="shared" si="1311"/>
        <v>5.7591691290077338E-2</v>
      </c>
      <c r="AI1038" s="13">
        <f t="shared" si="1312"/>
        <v>3.2060641018447904E-2</v>
      </c>
      <c r="AJ1038" s="13">
        <f t="shared" si="1313"/>
        <v>8.9238975231387355E-3</v>
      </c>
      <c r="AK1038" s="13">
        <f t="shared" si="1314"/>
        <v>1.6559441623486494E-3</v>
      </c>
      <c r="AL1038" s="13">
        <f t="shared" si="1315"/>
        <v>1.0848861150509359E-5</v>
      </c>
      <c r="AM1038" s="13">
        <f t="shared" si="1316"/>
        <v>3.0831650370963488E-5</v>
      </c>
      <c r="AN1038" s="13">
        <f t="shared" si="1317"/>
        <v>6.5179420869339224E-5</v>
      </c>
      <c r="AO1038" s="13">
        <f t="shared" si="1318"/>
        <v>6.8896034655080535E-5</v>
      </c>
      <c r="AP1038" s="13">
        <f t="shared" si="1319"/>
        <v>4.8549716335665432E-5</v>
      </c>
      <c r="AQ1038" s="13">
        <f t="shared" si="1320"/>
        <v>2.565904156974328E-5</v>
      </c>
      <c r="AR1038" s="13">
        <f t="shared" si="1321"/>
        <v>2.4350257219498298E-2</v>
      </c>
      <c r="AS1038" s="13">
        <f t="shared" si="1322"/>
        <v>1.3555511879119115E-2</v>
      </c>
      <c r="AT1038" s="13">
        <f t="shared" si="1323"/>
        <v>3.7730998208470941E-3</v>
      </c>
      <c r="AU1038" s="13">
        <f t="shared" si="1324"/>
        <v>7.0014728498281808E-4</v>
      </c>
      <c r="AV1038" s="13">
        <f t="shared" si="1325"/>
        <v>9.744101215405076E-5</v>
      </c>
      <c r="AW1038" s="13">
        <f t="shared" si="1326"/>
        <v>3.546563529738355E-7</v>
      </c>
      <c r="AX1038" s="13">
        <f t="shared" si="1327"/>
        <v>2.8606049831360095E-6</v>
      </c>
      <c r="AY1038" s="13">
        <f t="shared" si="1328"/>
        <v>6.0474406622211682E-6</v>
      </c>
      <c r="AZ1038" s="13">
        <f t="shared" si="1329"/>
        <v>6.3922734489180601E-6</v>
      </c>
      <c r="BA1038" s="13">
        <f t="shared" si="1330"/>
        <v>4.5045126942163165E-6</v>
      </c>
      <c r="BB1038" s="13">
        <f t="shared" si="1331"/>
        <v>2.3806828792411437E-6</v>
      </c>
      <c r="BC1038" s="13">
        <f t="shared" si="1332"/>
        <v>1.0065729824740454E-6</v>
      </c>
      <c r="BD1038" s="13">
        <f t="shared" si="1333"/>
        <v>8.5795799905296517E-3</v>
      </c>
      <c r="BE1038" s="13">
        <f t="shared" si="1334"/>
        <v>4.7761548237917782E-3</v>
      </c>
      <c r="BF1038" s="13">
        <f t="shared" si="1335"/>
        <v>1.329415596451663E-3</v>
      </c>
      <c r="BG1038" s="13">
        <f t="shared" si="1336"/>
        <v>2.4669019232586214E-4</v>
      </c>
      <c r="BH1038" s="13">
        <f t="shared" si="1337"/>
        <v>3.4332407686618896E-5</v>
      </c>
      <c r="BI1038" s="13">
        <f t="shared" si="1338"/>
        <v>3.8224923543071446E-6</v>
      </c>
      <c r="BJ1038" s="14">
        <f t="shared" si="1339"/>
        <v>8.4737245653639784E-2</v>
      </c>
      <c r="BK1038" s="14">
        <f t="shared" si="1340"/>
        <v>0.17798422533220634</v>
      </c>
      <c r="BL1038" s="14">
        <f t="shared" si="1341"/>
        <v>0.62224278304640179</v>
      </c>
      <c r="BM1038" s="14">
        <f t="shared" si="1342"/>
        <v>0.49310706481829963</v>
      </c>
      <c r="BN1038" s="14">
        <f t="shared" si="1343"/>
        <v>0.50082128268703174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1.36879432624113</v>
      </c>
      <c r="F1039" s="10">
        <f>VLOOKUP(B1039,home!$B$2:$E$405,3,FALSE)</f>
        <v>1.04</v>
      </c>
      <c r="G1039" s="10">
        <f>VLOOKUP(C1039,away!$B$2:$E$405,4,FALSE)</f>
        <v>1.46</v>
      </c>
      <c r="H1039" s="10">
        <f>VLOOKUP(A1039,away!$A$2:$E$405,3,FALSE)</f>
        <v>1.1489361702127701</v>
      </c>
      <c r="I1039" s="10">
        <f>VLOOKUP(C1039,away!$B$2:$E$405,3,FALSE)</f>
        <v>0.42</v>
      </c>
      <c r="J1039" s="10">
        <f>VLOOKUP(B1039,home!$B$2:$E$405,4,FALSE)</f>
        <v>0.75</v>
      </c>
      <c r="K1039" s="12">
        <f t="shared" si="1288"/>
        <v>2.0783773049645315</v>
      </c>
      <c r="L1039" s="12">
        <f t="shared" si="1289"/>
        <v>0.36191489361702256</v>
      </c>
      <c r="M1039" s="13">
        <f t="shared" si="1290"/>
        <v>8.71353869053519E-2</v>
      </c>
      <c r="N1039" s="13">
        <f t="shared" si="1291"/>
        <v>0.18110021060338696</v>
      </c>
      <c r="O1039" s="13">
        <f t="shared" si="1292"/>
        <v>3.1535594282128529E-2</v>
      </c>
      <c r="P1039" s="13">
        <f t="shared" si="1293"/>
        <v>6.5542863454545172E-2</v>
      </c>
      <c r="Q1039" s="13">
        <f t="shared" si="1294"/>
        <v>0.1881972838211883</v>
      </c>
      <c r="R1039" s="13">
        <f t="shared" si="1295"/>
        <v>5.7066006248830663E-3</v>
      </c>
      <c r="S1039" s="13">
        <f t="shared" si="1296"/>
        <v>1.232526503407682E-2</v>
      </c>
      <c r="T1039" s="13">
        <f t="shared" si="1297"/>
        <v>6.8111399953157958E-2</v>
      </c>
      <c r="U1039" s="13">
        <f t="shared" si="1298"/>
        <v>1.1860469227253378E-2</v>
      </c>
      <c r="V1039" s="13">
        <f t="shared" si="1299"/>
        <v>1.0301123750064191E-3</v>
      </c>
      <c r="W1039" s="13">
        <f t="shared" si="1300"/>
        <v>0.13038165451664213</v>
      </c>
      <c r="X1039" s="13">
        <f t="shared" si="1301"/>
        <v>4.7187062624001921E-2</v>
      </c>
      <c r="Y1039" s="13">
        <f t="shared" si="1302"/>
        <v>8.5388503748327193E-3</v>
      </c>
      <c r="Z1039" s="13">
        <f t="shared" si="1303"/>
        <v>6.8843458602313001E-4</v>
      </c>
      <c r="AA1039" s="13">
        <f t="shared" si="1304"/>
        <v>1.4308268195431255E-3</v>
      </c>
      <c r="AB1039" s="13">
        <f t="shared" si="1305"/>
        <v>1.4868989945365071E-3</v>
      </c>
      <c r="AC1039" s="13">
        <f t="shared" si="1306"/>
        <v>4.8427881265980867E-5</v>
      </c>
      <c r="AD1039" s="13">
        <f t="shared" si="1307"/>
        <v>6.7745567932778819E-2</v>
      </c>
      <c r="AE1039" s="13">
        <f t="shared" si="1308"/>
        <v>2.4518130011416422E-2</v>
      </c>
      <c r="AF1039" s="13">
        <f t="shared" si="1309"/>
        <v>4.4367382073850518E-3</v>
      </c>
      <c r="AG1039" s="13">
        <f t="shared" si="1310"/>
        <v>5.3524054544411357E-4</v>
      </c>
      <c r="AH1039" s="13">
        <f t="shared" si="1311"/>
        <v>6.2288682490710008E-5</v>
      </c>
      <c r="AI1039" s="13">
        <f t="shared" si="1312"/>
        <v>1.2945938404483324E-4</v>
      </c>
      <c r="AJ1039" s="13">
        <f t="shared" si="1313"/>
        <v>1.3453272285673444E-4</v>
      </c>
      <c r="AK1039" s="13">
        <f t="shared" si="1314"/>
        <v>9.3203252653506645E-5</v>
      </c>
      <c r="AL1039" s="13">
        <f t="shared" si="1315"/>
        <v>1.4570897643029364E-6</v>
      </c>
      <c r="AM1039" s="13">
        <f t="shared" si="1316"/>
        <v>2.8160170180684077E-2</v>
      </c>
      <c r="AN1039" s="13">
        <f t="shared" si="1317"/>
        <v>1.0191584995179527E-2</v>
      </c>
      <c r="AO1039" s="13">
        <f t="shared" si="1318"/>
        <v>1.8442431996596213E-3</v>
      </c>
      <c r="AP1039" s="13">
        <f t="shared" si="1319"/>
        <v>2.2248636046957643E-4</v>
      </c>
      <c r="AQ1039" s="13">
        <f t="shared" si="1320"/>
        <v>2.0130281870146319E-5</v>
      </c>
      <c r="AR1039" s="13">
        <f t="shared" si="1321"/>
        <v>4.5086403794339608E-6</v>
      </c>
      <c r="AS1039" s="13">
        <f t="shared" si="1322"/>
        <v>9.3706558408622175E-6</v>
      </c>
      <c r="AT1039" s="13">
        <f t="shared" si="1323"/>
        <v>9.7378792161406832E-6</v>
      </c>
      <c r="AU1039" s="13">
        <f t="shared" si="1324"/>
        <v>6.7463290537708664E-6</v>
      </c>
      <c r="AV1039" s="13">
        <f t="shared" si="1325"/>
        <v>3.5053542992950528E-6</v>
      </c>
      <c r="AW1039" s="13">
        <f t="shared" si="1326"/>
        <v>3.0444907138990085E-8</v>
      </c>
      <c r="AX1039" s="13">
        <f t="shared" si="1327"/>
        <v>9.7545764345787853E-3</v>
      </c>
      <c r="AY1039" s="13">
        <f t="shared" si="1328"/>
        <v>3.5303264925996966E-3</v>
      </c>
      <c r="AZ1039" s="13">
        <f t="shared" si="1329"/>
        <v>6.3883886850128779E-4</v>
      </c>
      <c r="BA1039" s="13">
        <f t="shared" si="1330"/>
        <v>7.7068433710687564E-5</v>
      </c>
      <c r="BB1039" s="13">
        <f t="shared" si="1331"/>
        <v>6.9730534969085107E-6</v>
      </c>
      <c r="BC1039" s="13">
        <f t="shared" si="1332"/>
        <v>5.0473038290389014E-7</v>
      </c>
      <c r="BD1039" s="13">
        <f t="shared" si="1333"/>
        <v>2.7195735054670913E-7</v>
      </c>
      <c r="BE1039" s="13">
        <f t="shared" si="1334"/>
        <v>5.6522998529456369E-7</v>
      </c>
      <c r="BF1039" s="13">
        <f t="shared" si="1335"/>
        <v>5.8738058676082867E-7</v>
      </c>
      <c r="BG1039" s="13">
        <f t="shared" si="1336"/>
        <v>4.0693282696681874E-7</v>
      </c>
      <c r="BH1039" s="13">
        <f t="shared" si="1337"/>
        <v>2.1143998805322371E-7</v>
      </c>
      <c r="BI1039" s="13">
        <f t="shared" si="1338"/>
        <v>8.7890414506358329E-8</v>
      </c>
      <c r="BJ1039" s="14">
        <f t="shared" si="1339"/>
        <v>0.77519904162136777</v>
      </c>
      <c r="BK1039" s="14">
        <f t="shared" si="1340"/>
        <v>0.16961383923261028</v>
      </c>
      <c r="BL1039" s="14">
        <f t="shared" si="1341"/>
        <v>5.247587368033204E-2</v>
      </c>
      <c r="BM1039" s="14">
        <f t="shared" si="1342"/>
        <v>0.43522895338115664</v>
      </c>
      <c r="BN1039" s="14">
        <f t="shared" si="1343"/>
        <v>0.55921793969148392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1.6532258064516101</v>
      </c>
      <c r="F1040" s="10">
        <f>VLOOKUP(B1040,home!$B$2:$E$405,3,FALSE)</f>
        <v>0.83</v>
      </c>
      <c r="G1040" s="10">
        <f>VLOOKUP(C1040,away!$B$2:$E$405,4,FALSE)</f>
        <v>1.31</v>
      </c>
      <c r="H1040" s="10">
        <f>VLOOKUP(A1040,away!$A$2:$E$405,3,FALSE)</f>
        <v>1.30645161290323</v>
      </c>
      <c r="I1040" s="10">
        <f>VLOOKUP(C1040,away!$B$2:$E$405,3,FALSE)</f>
        <v>0.71</v>
      </c>
      <c r="J1040" s="10">
        <f>VLOOKUP(B1040,home!$B$2:$E$405,4,FALSE)</f>
        <v>1.34</v>
      </c>
      <c r="K1040" s="12">
        <f t="shared" si="1288"/>
        <v>1.7975524193548358</v>
      </c>
      <c r="L1040" s="12">
        <f t="shared" si="1289"/>
        <v>1.2429580645161331</v>
      </c>
      <c r="M1040" s="13">
        <f t="shared" si="1290"/>
        <v>4.7810476786318959E-2</v>
      </c>
      <c r="N1040" s="13">
        <f t="shared" si="1291"/>
        <v>8.5941838217755862E-2</v>
      </c>
      <c r="O1040" s="13">
        <f t="shared" si="1292"/>
        <v>5.9426417689916522E-2</v>
      </c>
      <c r="P1040" s="13">
        <f t="shared" si="1293"/>
        <v>0.10682210089210045</v>
      </c>
      <c r="Q1040" s="13">
        <f t="shared" si="1294"/>
        <v>7.7242479606064493E-2</v>
      </c>
      <c r="R1040" s="13">
        <f t="shared" si="1295"/>
        <v>3.6932272556492972E-2</v>
      </c>
      <c r="S1040" s="13">
        <f t="shared" si="1296"/>
        <v>5.9667681677812501E-2</v>
      </c>
      <c r="T1040" s="13">
        <f t="shared" si="1297"/>
        <v>9.6009162949580784E-2</v>
      </c>
      <c r="U1040" s="13">
        <f t="shared" si="1298"/>
        <v>6.6387695886196155E-2</v>
      </c>
      <c r="V1040" s="13">
        <f t="shared" si="1299"/>
        <v>1.4812715958265773E-2</v>
      </c>
      <c r="W1040" s="13">
        <f t="shared" si="1300"/>
        <v>4.6282468697615931E-2</v>
      </c>
      <c r="X1040" s="13">
        <f t="shared" si="1301"/>
        <v>5.7527167713417204E-2</v>
      </c>
      <c r="Y1040" s="13">
        <f t="shared" si="1302"/>
        <v>3.5751928519082023E-2</v>
      </c>
      <c r="Z1040" s="13">
        <f t="shared" si="1303"/>
        <v>1.5301755338333596E-2</v>
      </c>
      <c r="AA1040" s="13">
        <f t="shared" si="1304"/>
        <v>2.750570732879733E-2</v>
      </c>
      <c r="AB1040" s="13">
        <f t="shared" si="1305"/>
        <v>2.4721475377472844E-2</v>
      </c>
      <c r="AC1040" s="13">
        <f t="shared" si="1306"/>
        <v>2.0684867953365067E-3</v>
      </c>
      <c r="AD1040" s="13">
        <f t="shared" si="1307"/>
        <v>2.0798790895278498E-2</v>
      </c>
      <c r="AE1040" s="13">
        <f t="shared" si="1308"/>
        <v>2.5852024875471131E-2</v>
      </c>
      <c r="AF1040" s="13">
        <f t="shared" si="1309"/>
        <v>1.6066491401519264E-2</v>
      </c>
      <c r="AG1040" s="13">
        <f t="shared" si="1310"/>
        <v>6.6566583519991574E-3</v>
      </c>
      <c r="AH1040" s="13">
        <f t="shared" si="1311"/>
        <v>4.7548600497586344E-3</v>
      </c>
      <c r="AI1040" s="13">
        <f t="shared" si="1312"/>
        <v>8.547110186137288E-3</v>
      </c>
      <c r="AJ1040" s="13">
        <f t="shared" si="1313"/>
        <v>7.6819392967917228E-3</v>
      </c>
      <c r="AK1040" s="13">
        <f t="shared" si="1314"/>
        <v>4.6028961894283163E-3</v>
      </c>
      <c r="AL1040" s="13">
        <f t="shared" si="1315"/>
        <v>1.8486333540069765E-4</v>
      </c>
      <c r="AM1040" s="13">
        <f t="shared" si="1316"/>
        <v>7.4773833786926352E-3</v>
      </c>
      <c r="AN1040" s="13">
        <f t="shared" si="1317"/>
        <v>9.2940739720248997E-3</v>
      </c>
      <c r="AO1040" s="13">
        <f t="shared" si="1318"/>
        <v>5.7760720978689215E-3</v>
      </c>
      <c r="AP1040" s="13">
        <f t="shared" si="1319"/>
        <v>2.3931384650909306E-3</v>
      </c>
      <c r="AQ1040" s="13">
        <f t="shared" si="1320"/>
        <v>7.436426886721333E-4</v>
      </c>
      <c r="AR1040" s="13">
        <f t="shared" si="1321"/>
        <v>1.1820183288986153E-3</v>
      </c>
      <c r="AS1040" s="13">
        <f t="shared" si="1322"/>
        <v>2.124739906833466E-3</v>
      </c>
      <c r="AT1040" s="13">
        <f t="shared" si="1323"/>
        <v>1.9096656800141332E-3</v>
      </c>
      <c r="AU1040" s="13">
        <f t="shared" si="1324"/>
        <v>1.1442413877561009E-3</v>
      </c>
      <c r="AV1040" s="13">
        <f t="shared" si="1325"/>
        <v>5.1420846872172869E-4</v>
      </c>
      <c r="AW1040" s="13">
        <f t="shared" si="1326"/>
        <v>1.1473246493697786E-5</v>
      </c>
      <c r="AX1040" s="13">
        <f t="shared" si="1327"/>
        <v>2.2401647638020969E-3</v>
      </c>
      <c r="AY1040" s="13">
        <f t="shared" si="1328"/>
        <v>2.7844308590126944E-3</v>
      </c>
      <c r="AZ1040" s="13">
        <f t="shared" si="1329"/>
        <v>1.7304653956487065E-3</v>
      </c>
      <c r="BA1040" s="13">
        <f t="shared" si="1330"/>
        <v>7.1696530629588662E-4</v>
      </c>
      <c r="BB1040" s="13">
        <f t="shared" si="1331"/>
        <v>2.2278945235968799E-4</v>
      </c>
      <c r="BC1040" s="13">
        <f t="shared" si="1332"/>
        <v>5.5383589299921417E-5</v>
      </c>
      <c r="BD1040" s="13">
        <f t="shared" si="1333"/>
        <v>2.4486653571840279E-4</v>
      </c>
      <c r="BE1040" s="13">
        <f t="shared" si="1334"/>
        <v>4.4016043369965224E-4</v>
      </c>
      <c r="BF1040" s="13">
        <f t="shared" si="1335"/>
        <v>3.9560572625054195E-4</v>
      </c>
      <c r="BG1040" s="13">
        <f t="shared" si="1336"/>
        <v>2.370406767774295E-4</v>
      </c>
      <c r="BH1040" s="13">
        <f t="shared" si="1337"/>
        <v>1.0652326050669404E-4</v>
      </c>
      <c r="BI1040" s="13">
        <f t="shared" si="1338"/>
        <v>3.829622892827464E-5</v>
      </c>
      <c r="BJ1040" s="14">
        <f t="shared" si="1339"/>
        <v>0.50156352119655279</v>
      </c>
      <c r="BK1040" s="14">
        <f t="shared" si="1340"/>
        <v>0.23415075630424759</v>
      </c>
      <c r="BL1040" s="14">
        <f t="shared" si="1341"/>
        <v>0.24889774119509689</v>
      </c>
      <c r="BM1040" s="14">
        <f t="shared" si="1342"/>
        <v>0.58296523067306238</v>
      </c>
      <c r="BN1040" s="14">
        <f t="shared" si="1343"/>
        <v>0.41417558574864921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1.6532258064516101</v>
      </c>
      <c r="F1041" s="10">
        <f>VLOOKUP(B1041,home!$B$2:$E$405,3,FALSE)</f>
        <v>0.52</v>
      </c>
      <c r="G1041" s="10">
        <f>VLOOKUP(C1041,away!$B$2:$E$405,4,FALSE)</f>
        <v>1.21</v>
      </c>
      <c r="H1041" s="10">
        <f>VLOOKUP(A1041,away!$A$2:$E$405,3,FALSE)</f>
        <v>1.30645161290323</v>
      </c>
      <c r="I1041" s="10">
        <f>VLOOKUP(C1041,away!$B$2:$E$405,3,FALSE)</f>
        <v>0.83</v>
      </c>
      <c r="J1041" s="10">
        <f>VLOOKUP(B1041,home!$B$2:$E$405,4,FALSE)</f>
        <v>1.2</v>
      </c>
      <c r="K1041" s="12">
        <f t="shared" si="1288"/>
        <v>1.0402096774193532</v>
      </c>
      <c r="L1041" s="12">
        <f t="shared" si="1289"/>
        <v>1.3012258064516169</v>
      </c>
      <c r="M1041" s="13">
        <f t="shared" si="1290"/>
        <v>9.6189460659049639E-2</v>
      </c>
      <c r="N1041" s="13">
        <f t="shared" si="1291"/>
        <v>0.10005720784329158</v>
      </c>
      <c r="O1041" s="13">
        <f t="shared" si="1292"/>
        <v>0.12516420851821794</v>
      </c>
      <c r="P1041" s="13">
        <f t="shared" si="1293"/>
        <v>0.13019702096718413</v>
      </c>
      <c r="Q1041" s="13">
        <f t="shared" si="1294"/>
        <v>5.2040237947075747E-2</v>
      </c>
      <c r="R1041" s="13">
        <f t="shared" si="1295"/>
        <v>8.1433449083998244E-2</v>
      </c>
      <c r="S1041" s="13">
        <f t="shared" si="1296"/>
        <v>4.4056968800392657E-2</v>
      </c>
      <c r="T1041" s="13">
        <f t="shared" si="1297"/>
        <v>6.7716100590617681E-2</v>
      </c>
      <c r="U1041" s="13">
        <f t="shared" si="1298"/>
        <v>8.4707861802811132E-2</v>
      </c>
      <c r="V1041" s="13">
        <f t="shared" si="1299"/>
        <v>6.6259119720070711E-3</v>
      </c>
      <c r="W1041" s="13">
        <f t="shared" si="1300"/>
        <v>1.8044253042584685E-2</v>
      </c>
      <c r="X1041" s="13">
        <f t="shared" si="1301"/>
        <v>2.3479647717154297E-2</v>
      </c>
      <c r="Y1041" s="13">
        <f t="shared" si="1302"/>
        <v>1.5276161767976987E-2</v>
      </c>
      <c r="Z1041" s="13">
        <f t="shared" si="1303"/>
        <v>3.5321101818820769E-2</v>
      </c>
      <c r="AA1041" s="13">
        <f t="shared" si="1304"/>
        <v>3.6741351929051681E-2</v>
      </c>
      <c r="AB1041" s="13">
        <f t="shared" si="1305"/>
        <v>1.9109354919034885E-2</v>
      </c>
      <c r="AC1041" s="13">
        <f t="shared" si="1306"/>
        <v>5.6053048460002943E-4</v>
      </c>
      <c r="AD1041" s="13">
        <f t="shared" si="1307"/>
        <v>4.692451659175049E-3</v>
      </c>
      <c r="AE1041" s="13">
        <f t="shared" si="1308"/>
        <v>6.1059391944452814E-3</v>
      </c>
      <c r="AF1041" s="13">
        <f t="shared" si="1309"/>
        <v>3.9726028262182991E-3</v>
      </c>
      <c r="AG1041" s="13">
        <f t="shared" si="1310"/>
        <v>1.7230844387526262E-3</v>
      </c>
      <c r="AH1041" s="13">
        <f t="shared" si="1311"/>
        <v>1.1490182299738682E-2</v>
      </c>
      <c r="AI1041" s="13">
        <f t="shared" si="1312"/>
        <v>1.1952198823500735E-2</v>
      </c>
      <c r="AJ1041" s="13">
        <f t="shared" si="1313"/>
        <v>6.2163964413228358E-3</v>
      </c>
      <c r="AK1041" s="13">
        <f t="shared" si="1314"/>
        <v>2.1554519123130811E-3</v>
      </c>
      <c r="AL1041" s="13">
        <f t="shared" si="1315"/>
        <v>3.0348189398793501E-5</v>
      </c>
      <c r="AM1041" s="13">
        <f t="shared" si="1316"/>
        <v>9.7622672533927764E-4</v>
      </c>
      <c r="AN1041" s="13">
        <f t="shared" si="1317"/>
        <v>1.2702914079592226E-3</v>
      </c>
      <c r="AO1041" s="13">
        <f t="shared" si="1318"/>
        <v>8.2646798087514977E-4</v>
      </c>
      <c r="AP1041" s="13">
        <f t="shared" si="1319"/>
        <v>3.5847382164023544E-4</v>
      </c>
      <c r="AQ1041" s="13">
        <f t="shared" si="1320"/>
        <v>1.1661384691390212E-4</v>
      </c>
      <c r="AR1041" s="13">
        <f t="shared" si="1321"/>
        <v>2.990264345850709E-3</v>
      </c>
      <c r="AS1041" s="13">
        <f t="shared" si="1322"/>
        <v>3.1105019105959588E-3</v>
      </c>
      <c r="AT1041" s="13">
        <f t="shared" si="1323"/>
        <v>1.6177870945166518E-3</v>
      </c>
      <c r="AU1041" s="13">
        <f t="shared" si="1324"/>
        <v>5.6094593057345312E-4</v>
      </c>
      <c r="AV1041" s="13">
        <f t="shared" si="1325"/>
        <v>1.4587534637287763E-4</v>
      </c>
      <c r="AW1041" s="13">
        <f t="shared" si="1326"/>
        <v>1.141047812306663E-6</v>
      </c>
      <c r="AX1041" s="13">
        <f t="shared" si="1327"/>
        <v>1.6924674784222018E-4</v>
      </c>
      <c r="AY1041" s="13">
        <f t="shared" si="1328"/>
        <v>2.2022823595030641E-4</v>
      </c>
      <c r="AZ1041" s="13">
        <f t="shared" si="1329"/>
        <v>1.4328333196392723E-4</v>
      </c>
      <c r="BA1041" s="13">
        <f t="shared" si="1330"/>
        <v>6.2147989728611987E-5</v>
      </c>
      <c r="BB1041" s="13">
        <f t="shared" si="1331"/>
        <v>2.0217142013489984E-5</v>
      </c>
      <c r="BC1041" s="13">
        <f t="shared" si="1332"/>
        <v>5.2614133841300683E-6</v>
      </c>
      <c r="BD1041" s="13">
        <f t="shared" si="1333"/>
        <v>6.485015224888508E-4</v>
      </c>
      <c r="BE1041" s="13">
        <f t="shared" si="1334"/>
        <v>6.7457755951408685E-4</v>
      </c>
      <c r="BF1041" s="13">
        <f t="shared" si="1335"/>
        <v>3.5085105278824134E-4</v>
      </c>
      <c r="BG1041" s="13">
        <f t="shared" si="1336"/>
        <v>1.2165288681436568E-4</v>
      </c>
      <c r="BH1041" s="13">
        <f t="shared" si="1337"/>
        <v>3.1636127537576101E-5</v>
      </c>
      <c r="BI1041" s="13">
        <f t="shared" si="1338"/>
        <v>6.5816412041319124E-6</v>
      </c>
      <c r="BJ1041" s="14">
        <f t="shared" si="1339"/>
        <v>0.29727614567090271</v>
      </c>
      <c r="BK1041" s="14">
        <f t="shared" si="1340"/>
        <v>0.27788046930858262</v>
      </c>
      <c r="BL1041" s="14">
        <f t="shared" si="1341"/>
        <v>0.38922963114824621</v>
      </c>
      <c r="BM1041" s="14">
        <f t="shared" si="1342"/>
        <v>0.41440667573959705</v>
      </c>
      <c r="BN1041" s="14">
        <f t="shared" si="1343"/>
        <v>0.58508158501881735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1.6532258064516101</v>
      </c>
      <c r="F1042" s="10">
        <f>VLOOKUP(B1042,home!$B$2:$E$405,3,FALSE)</f>
        <v>2.33</v>
      </c>
      <c r="G1042" s="10">
        <f>VLOOKUP(C1042,away!$B$2:$E$405,4,FALSE)</f>
        <v>1.47</v>
      </c>
      <c r="H1042" s="10">
        <f>VLOOKUP(A1042,away!$A$2:$E$405,3,FALSE)</f>
        <v>1.30645161290323</v>
      </c>
      <c r="I1042" s="10">
        <f>VLOOKUP(C1042,away!$B$2:$E$405,3,FALSE)</f>
        <v>0.95</v>
      </c>
      <c r="J1042" s="10">
        <f>VLOOKUP(B1042,home!$B$2:$E$405,4,FALSE)</f>
        <v>0.11</v>
      </c>
      <c r="K1042" s="12">
        <f t="shared" si="1288"/>
        <v>5.6624637096774091</v>
      </c>
      <c r="L1042" s="12">
        <f t="shared" si="1289"/>
        <v>0.13652419354838752</v>
      </c>
      <c r="M1042" s="13">
        <f t="shared" si="1290"/>
        <v>3.0306204749131257E-3</v>
      </c>
      <c r="N1042" s="13">
        <f t="shared" si="1291"/>
        <v>1.7160778457000887E-2</v>
      </c>
      <c r="O1042" s="13">
        <f t="shared" si="1292"/>
        <v>4.1375301628874557E-4</v>
      </c>
      <c r="P1042" s="13">
        <f t="shared" si="1293"/>
        <v>2.3428614395045876E-3</v>
      </c>
      <c r="Q1042" s="13">
        <f t="shared" si="1294"/>
        <v>4.8586142621290726E-2</v>
      </c>
      <c r="R1042" s="13">
        <f t="shared" si="1295"/>
        <v>2.8243648438516912E-5</v>
      </c>
      <c r="S1042" s="13">
        <f t="shared" si="1296"/>
        <v>4.5279504396495367E-4</v>
      </c>
      <c r="T1042" s="13">
        <f t="shared" si="1297"/>
        <v>6.6331839389986531E-3</v>
      </c>
      <c r="U1042" s="13">
        <f t="shared" si="1298"/>
        <v>1.5992863431198899E-4</v>
      </c>
      <c r="V1042" s="13">
        <f t="shared" si="1299"/>
        <v>3.8893247449405362E-5</v>
      </c>
      <c r="W1042" s="13">
        <f t="shared" si="1300"/>
        <v>9.1705756462089894E-2</v>
      </c>
      <c r="X1042" s="13">
        <f t="shared" si="1301"/>
        <v>1.2520054444731647E-2</v>
      </c>
      <c r="Y1042" s="13">
        <f t="shared" si="1302"/>
        <v>8.5464516812444613E-4</v>
      </c>
      <c r="Z1042" s="13">
        <f t="shared" si="1303"/>
        <v>1.2853137753108987E-6</v>
      </c>
      <c r="AA1042" s="13">
        <f t="shared" si="1304"/>
        <v>7.2780426082464256E-6</v>
      </c>
      <c r="AB1042" s="13">
        <f t="shared" si="1305"/>
        <v>2.0605826073340659E-5</v>
      </c>
      <c r="AC1042" s="13">
        <f t="shared" si="1306"/>
        <v>1.8791838680520937E-6</v>
      </c>
      <c r="AD1042" s="13">
        <f t="shared" si="1307"/>
        <v>0.12982012948377455</v>
      </c>
      <c r="AE1042" s="13">
        <f t="shared" si="1308"/>
        <v>1.7723588484119562E-2</v>
      </c>
      <c r="AF1042" s="13">
        <f t="shared" si="1309"/>
        <v>1.2098493122889554E-3</v>
      </c>
      <c r="AG1042" s="13">
        <f t="shared" si="1310"/>
        <v>5.5057900558440298E-5</v>
      </c>
      <c r="AH1042" s="13">
        <f t="shared" si="1311"/>
        <v>4.3869106657738442E-8</v>
      </c>
      <c r="AI1042" s="13">
        <f t="shared" si="1312"/>
        <v>2.4840722442541147E-7</v>
      </c>
      <c r="AJ1042" s="13">
        <f t="shared" si="1313"/>
        <v>7.0329844676529245E-7</v>
      </c>
      <c r="AK1042" s="13">
        <f t="shared" si="1314"/>
        <v>1.3274673106269865E-6</v>
      </c>
      <c r="AL1042" s="13">
        <f t="shared" si="1315"/>
        <v>5.8109122651849445E-8</v>
      </c>
      <c r="AM1042" s="13">
        <f t="shared" si="1316"/>
        <v>0.14702035439749914</v>
      </c>
      <c r="AN1042" s="13">
        <f t="shared" si="1317"/>
        <v>2.0071835319316694E-2</v>
      </c>
      <c r="AO1042" s="13">
        <f t="shared" si="1318"/>
        <v>1.370145565002876E-3</v>
      </c>
      <c r="AP1042" s="13">
        <f t="shared" si="1319"/>
        <v>6.2352672768639154E-5</v>
      </c>
      <c r="AQ1042" s="13">
        <f t="shared" si="1320"/>
        <v>2.1281620913312403E-6</v>
      </c>
      <c r="AR1042" s="13">
        <f t="shared" si="1321"/>
        <v>1.1978388816271869E-9</v>
      </c>
      <c r="AS1042" s="13">
        <f t="shared" si="1322"/>
        <v>6.7827191972545181E-9</v>
      </c>
      <c r="AT1042" s="13">
        <f t="shared" si="1323"/>
        <v>1.9203450653693006E-8</v>
      </c>
      <c r="AU1042" s="13">
        <f t="shared" si="1324"/>
        <v>3.6246280809039207E-8</v>
      </c>
      <c r="AV1042" s="13">
        <f t="shared" si="1325"/>
        <v>5.1310812422990276E-8</v>
      </c>
      <c r="AW1042" s="13">
        <f t="shared" si="1326"/>
        <v>1.2478341561425937E-9</v>
      </c>
      <c r="AX1042" s="13">
        <f t="shared" si="1327"/>
        <v>0.13874957022662504</v>
      </c>
      <c r="AY1042" s="13">
        <f t="shared" si="1328"/>
        <v>1.894267318037534E-2</v>
      </c>
      <c r="AZ1042" s="13">
        <f t="shared" si="1329"/>
        <v>1.2930665898007057E-3</v>
      </c>
      <c r="BA1042" s="13">
        <f t="shared" si="1330"/>
        <v>5.8844957792301662E-5</v>
      </c>
      <c r="BB1042" s="13">
        <f t="shared" si="1331"/>
        <v>2.0084401017457212E-6</v>
      </c>
      <c r="BC1042" s="13">
        <f t="shared" si="1332"/>
        <v>5.4840133036215158E-8</v>
      </c>
      <c r="BD1042" s="13">
        <f t="shared" si="1333"/>
        <v>2.7255664552509031E-11</v>
      </c>
      <c r="BE1042" s="13">
        <f t="shared" si="1334"/>
        <v>1.5433421141172331E-10</v>
      </c>
      <c r="BF1042" s="13">
        <f t="shared" si="1335"/>
        <v>4.3695593564028235E-10</v>
      </c>
      <c r="BG1042" s="13">
        <f t="shared" si="1336"/>
        <v>8.2474904276374591E-10</v>
      </c>
      <c r="BH1042" s="13">
        <f t="shared" si="1337"/>
        <v>1.1675278810602225E-9</v>
      </c>
      <c r="BI1042" s="13">
        <f t="shared" si="1338"/>
        <v>1.3222168513080145E-9</v>
      </c>
      <c r="BJ1042" s="14">
        <f t="shared" si="1339"/>
        <v>0.6538422206244846</v>
      </c>
      <c r="BK1042" s="14">
        <f t="shared" si="1340"/>
        <v>2.4809780679198118E-2</v>
      </c>
      <c r="BL1042" s="14">
        <f t="shared" si="1341"/>
        <v>6.322508839508652E-4</v>
      </c>
      <c r="BM1042" s="14">
        <f t="shared" si="1342"/>
        <v>0.58878046591143107</v>
      </c>
      <c r="BN1042" s="14">
        <f t="shared" si="1343"/>
        <v>7.156239965743659E-2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1.6532258064516101</v>
      </c>
      <c r="F1043" s="10">
        <f>VLOOKUP(B1043,home!$B$2:$E$405,3,FALSE)</f>
        <v>1.9</v>
      </c>
      <c r="G1043" s="10">
        <f>VLOOKUP(C1043,away!$B$2:$E$405,4,FALSE)</f>
        <v>0.95</v>
      </c>
      <c r="H1043" s="10">
        <f>VLOOKUP(A1043,away!$A$2:$E$405,3,FALSE)</f>
        <v>1.30645161290323</v>
      </c>
      <c r="I1043" s="10">
        <f>VLOOKUP(C1043,away!$B$2:$E$405,3,FALSE)</f>
        <v>0.78</v>
      </c>
      <c r="J1043" s="10">
        <f>VLOOKUP(B1043,home!$B$2:$E$405,4,FALSE)</f>
        <v>0.66</v>
      </c>
      <c r="K1043" s="12">
        <f t="shared" si="1288"/>
        <v>2.9840725806451562</v>
      </c>
      <c r="L1043" s="12">
        <f t="shared" si="1289"/>
        <v>0.67256129032258283</v>
      </c>
      <c r="M1043" s="13">
        <f t="shared" si="1290"/>
        <v>2.5819277633531194E-2</v>
      </c>
      <c r="N1043" s="13">
        <f t="shared" si="1291"/>
        <v>7.7046598438285194E-2</v>
      </c>
      <c r="O1043" s="13">
        <f t="shared" si="1292"/>
        <v>1.7365046680404742E-2</v>
      </c>
      <c r="P1043" s="13">
        <f t="shared" si="1293"/>
        <v>5.1818559660618983E-2</v>
      </c>
      <c r="Q1043" s="13">
        <f t="shared" si="1294"/>
        <v>0.1149563209158324</v>
      </c>
      <c r="R1043" s="13">
        <f t="shared" si="1295"/>
        <v>5.8395291009424475E-3</v>
      </c>
      <c r="S1043" s="13">
        <f t="shared" si="1296"/>
        <v>2.5999595761481906E-2</v>
      </c>
      <c r="T1043" s="13">
        <f t="shared" si="1297"/>
        <v>7.7315171525889154E-2</v>
      </c>
      <c r="U1043" s="13">
        <f t="shared" si="1298"/>
        <v>1.7425578674001817E-2</v>
      </c>
      <c r="V1043" s="13">
        <f t="shared" si="1299"/>
        <v>5.7978281157067355E-3</v>
      </c>
      <c r="W1043" s="13">
        <f t="shared" si="1300"/>
        <v>0.11434600173892689</v>
      </c>
      <c r="X1043" s="13">
        <f t="shared" si="1301"/>
        <v>7.6904694472760979E-2</v>
      </c>
      <c r="Y1043" s="13">
        <f t="shared" si="1302"/>
        <v>2.5861560273232057E-2</v>
      </c>
      <c r="Z1043" s="13">
        <f t="shared" si="1303"/>
        <v>1.3091470756687086E-3</v>
      </c>
      <c r="AA1043" s="13">
        <f t="shared" si="1304"/>
        <v>3.9065898925347833E-3</v>
      </c>
      <c r="AB1043" s="13">
        <f t="shared" si="1305"/>
        <v>5.8287738910692772E-3</v>
      </c>
      <c r="AC1043" s="13">
        <f t="shared" si="1306"/>
        <v>7.2725481125968821E-4</v>
      </c>
      <c r="AD1043" s="13">
        <f t="shared" si="1307"/>
        <v>8.5304192123883765E-2</v>
      </c>
      <c r="AE1043" s="13">
        <f t="shared" si="1308"/>
        <v>5.7372297524764769E-2</v>
      </c>
      <c r="AF1043" s="13">
        <f t="shared" si="1309"/>
        <v>1.9293193226013458E-2</v>
      </c>
      <c r="AG1043" s="13">
        <f t="shared" si="1310"/>
        <v>4.3252849768435101E-3</v>
      </c>
      <c r="AH1043" s="13">
        <f t="shared" si="1311"/>
        <v>2.2012041160844562E-4</v>
      </c>
      <c r="AI1043" s="13">
        <f t="shared" si="1312"/>
        <v>6.5685528472108831E-4</v>
      </c>
      <c r="AJ1043" s="13">
        <f t="shared" si="1313"/>
        <v>9.8005192229403348E-4</v>
      </c>
      <c r="AK1043" s="13">
        <f t="shared" si="1314"/>
        <v>9.7484868964206747E-4</v>
      </c>
      <c r="AL1043" s="13">
        <f t="shared" si="1315"/>
        <v>5.8383193148348837E-5</v>
      </c>
      <c r="AM1043" s="13">
        <f t="shared" si="1316"/>
        <v>5.0910780146193615E-2</v>
      </c>
      <c r="AN1043" s="13">
        <f t="shared" si="1317"/>
        <v>3.4240619986453308E-2</v>
      </c>
      <c r="AO1043" s="13">
        <f t="shared" si="1318"/>
        <v>1.1514457779767126E-2</v>
      </c>
      <c r="AP1043" s="13">
        <f t="shared" si="1319"/>
        <v>2.5813928605750275E-3</v>
      </c>
      <c r="AQ1043" s="13">
        <f t="shared" si="1320"/>
        <v>4.3403622828446084E-4</v>
      </c>
      <c r="AR1043" s="13">
        <f t="shared" si="1321"/>
        <v>2.9608893611542851E-5</v>
      </c>
      <c r="AS1043" s="13">
        <f t="shared" si="1322"/>
        <v>8.8355087569444551E-5</v>
      </c>
      <c r="AT1043" s="13">
        <f t="shared" si="1323"/>
        <v>1.318289970882406E-4</v>
      </c>
      <c r="AU1043" s="13">
        <f t="shared" si="1324"/>
        <v>1.3112909851498963E-4</v>
      </c>
      <c r="AV1043" s="13">
        <f t="shared" si="1325"/>
        <v>9.7824686850824498E-5</v>
      </c>
      <c r="AW1043" s="13">
        <f t="shared" si="1326"/>
        <v>3.2548171308658475E-6</v>
      </c>
      <c r="AX1043" s="13">
        <f t="shared" si="1327"/>
        <v>2.5320243848918362E-2</v>
      </c>
      <c r="AY1043" s="13">
        <f t="shared" si="1328"/>
        <v>1.7029415874310973E-2</v>
      </c>
      <c r="AZ1043" s="13">
        <f t="shared" si="1329"/>
        <v>5.726662956933231E-3</v>
      </c>
      <c r="BA1043" s="13">
        <f t="shared" si="1330"/>
        <v>1.2838439425191842E-3</v>
      </c>
      <c r="BB1043" s="13">
        <f t="shared" si="1331"/>
        <v>2.1586593463838354E-4</v>
      </c>
      <c r="BC1043" s="13">
        <f t="shared" si="1332"/>
        <v>2.9036614307416321E-5</v>
      </c>
      <c r="BD1043" s="13">
        <f t="shared" si="1333"/>
        <v>3.3189659487338893E-6</v>
      </c>
      <c r="BE1043" s="13">
        <f t="shared" si="1334"/>
        <v>9.9040352837117353E-6</v>
      </c>
      <c r="BF1043" s="13">
        <f t="shared" si="1335"/>
        <v>1.4777180063933183E-5</v>
      </c>
      <c r="BG1043" s="13">
        <f t="shared" si="1336"/>
        <v>1.4698725949346415E-5</v>
      </c>
      <c r="BH1043" s="13">
        <f t="shared" si="1337"/>
        <v>1.0965516268965518E-5</v>
      </c>
      <c r="BI1043" s="13">
        <f t="shared" si="1338"/>
        <v>6.544379286167677E-6</v>
      </c>
      <c r="BJ1043" s="14">
        <f t="shared" si="1339"/>
        <v>0.80201167138933338</v>
      </c>
      <c r="BK1043" s="14">
        <f t="shared" si="1340"/>
        <v>0.12725031505005785</v>
      </c>
      <c r="BL1043" s="14">
        <f t="shared" si="1341"/>
        <v>5.3736350113654609E-2</v>
      </c>
      <c r="BM1043" s="14">
        <f t="shared" si="1342"/>
        <v>0.67443599014191924</v>
      </c>
      <c r="BN1043" s="14">
        <f t="shared" si="1343"/>
        <v>0.29284533242961491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1.3831775700934601</v>
      </c>
      <c r="F1044" s="10">
        <f>VLOOKUP(B1044,home!$B$2:$E$405,3,FALSE)</f>
        <v>0.48</v>
      </c>
      <c r="G1044" s="10">
        <f>VLOOKUP(C1044,away!$B$2:$E$405,4,FALSE)</f>
        <v>1.2</v>
      </c>
      <c r="H1044" s="10">
        <f>VLOOKUP(A1044,away!$A$2:$E$405,3,FALSE)</f>
        <v>1.2429906542056099</v>
      </c>
      <c r="I1044" s="10">
        <f>VLOOKUP(C1044,away!$B$2:$E$405,3,FALSE)</f>
        <v>0.72</v>
      </c>
      <c r="J1044" s="10">
        <f>VLOOKUP(B1044,home!$B$2:$E$405,4,FALSE)</f>
        <v>1.21</v>
      </c>
      <c r="K1044" s="12">
        <f t="shared" si="1288"/>
        <v>0.79671028037383296</v>
      </c>
      <c r="L1044" s="12">
        <f t="shared" si="1289"/>
        <v>1.0828934579439273</v>
      </c>
      <c r="M1044" s="13">
        <f t="shared" si="1290"/>
        <v>0.15265058335056936</v>
      </c>
      <c r="N1044" s="13">
        <f t="shared" si="1291"/>
        <v>0.12161828906046128</v>
      </c>
      <c r="O1044" s="13">
        <f t="shared" si="1292"/>
        <v>0.16530431806165577</v>
      </c>
      <c r="P1044" s="13">
        <f t="shared" si="1293"/>
        <v>0.13169964958990704</v>
      </c>
      <c r="Q1044" s="13">
        <f t="shared" si="1294"/>
        <v>4.844727058797297E-2</v>
      </c>
      <c r="R1044" s="13">
        <f t="shared" si="1295"/>
        <v>8.9503482299424605E-2</v>
      </c>
      <c r="S1044" s="13">
        <f t="shared" si="1296"/>
        <v>2.8406045560715507E-2</v>
      </c>
      <c r="T1044" s="13">
        <f t="shared" si="1297"/>
        <v>5.2463232374955183E-2</v>
      </c>
      <c r="U1044" s="13">
        <f t="shared" si="1298"/>
        <v>7.1308344477208976E-2</v>
      </c>
      <c r="V1044" s="13">
        <f t="shared" si="1299"/>
        <v>2.7230425084147376E-3</v>
      </c>
      <c r="W1044" s="13">
        <f t="shared" si="1300"/>
        <v>1.2866146177830301E-2</v>
      </c>
      <c r="X1044" s="13">
        <f t="shared" si="1301"/>
        <v>1.3932665524922699E-2</v>
      </c>
      <c r="Y1044" s="13">
        <f t="shared" si="1302"/>
        <v>7.5437961743298415E-3</v>
      </c>
      <c r="Z1044" s="13">
        <f t="shared" si="1303"/>
        <v>3.2307578481749005E-2</v>
      </c>
      <c r="AA1044" s="13">
        <f t="shared" si="1304"/>
        <v>2.5739779910393862E-2</v>
      </c>
      <c r="AB1044" s="13">
        <f t="shared" si="1305"/>
        <v>1.025357363458532E-2</v>
      </c>
      <c r="AC1044" s="13">
        <f t="shared" si="1306"/>
        <v>1.4683195778928247E-4</v>
      </c>
      <c r="AD1044" s="13">
        <f t="shared" si="1307"/>
        <v>2.5626477321674746E-3</v>
      </c>
      <c r="AE1044" s="13">
        <f t="shared" si="1308"/>
        <v>2.7750744641790001E-3</v>
      </c>
      <c r="AF1044" s="13">
        <f t="shared" si="1309"/>
        <v>1.5025549912833442E-3</v>
      </c>
      <c r="AG1044" s="13">
        <f t="shared" si="1310"/>
        <v>5.4236899008724276E-4</v>
      </c>
      <c r="AH1044" s="13">
        <f t="shared" si="1311"/>
        <v>8.7464163449739972E-3</v>
      </c>
      <c r="AI1044" s="13">
        <f t="shared" si="1312"/>
        <v>6.9683598184705087E-3</v>
      </c>
      <c r="AJ1044" s="13">
        <f t="shared" si="1313"/>
        <v>2.775881952359695E-3</v>
      </c>
      <c r="AK1044" s="13">
        <f t="shared" si="1314"/>
        <v>7.3719122951638517E-4</v>
      </c>
      <c r="AL1044" s="13">
        <f t="shared" si="1315"/>
        <v>5.0671846684106113E-6</v>
      </c>
      <c r="AM1044" s="13">
        <f t="shared" si="1316"/>
        <v>4.0833755863890319E-4</v>
      </c>
      <c r="AN1044" s="13">
        <f t="shared" si="1317"/>
        <v>4.4218607088286312E-4</v>
      </c>
      <c r="AO1044" s="13">
        <f t="shared" si="1318"/>
        <v>2.3942020167649108E-4</v>
      </c>
      <c r="AP1044" s="13">
        <f t="shared" si="1319"/>
        <v>8.642219003169598E-5</v>
      </c>
      <c r="AQ1044" s="13">
        <f t="shared" si="1320"/>
        <v>2.3396506051627612E-5</v>
      </c>
      <c r="AR1044" s="13">
        <f t="shared" si="1321"/>
        <v>1.8942874080852363E-3</v>
      </c>
      <c r="AS1044" s="13">
        <f t="shared" si="1322"/>
        <v>1.5091982520042098E-3</v>
      </c>
      <c r="AT1044" s="13">
        <f t="shared" si="1323"/>
        <v>6.0119688124698621E-4</v>
      </c>
      <c r="AU1044" s="13">
        <f t="shared" si="1324"/>
        <v>1.5965991193938681E-4</v>
      </c>
      <c r="AV1044" s="13">
        <f t="shared" si="1325"/>
        <v>3.1800673301422585E-5</v>
      </c>
      <c r="AW1044" s="13">
        <f t="shared" si="1326"/>
        <v>1.2143681897377375E-7</v>
      </c>
      <c r="AX1044" s="13">
        <f t="shared" si="1327"/>
        <v>5.4221121805061149E-5</v>
      </c>
      <c r="AY1044" s="13">
        <f t="shared" si="1328"/>
        <v>5.8715698085081551E-5</v>
      </c>
      <c r="AZ1044" s="13">
        <f t="shared" si="1329"/>
        <v>3.1791422667472793E-5</v>
      </c>
      <c r="BA1044" s="13">
        <f t="shared" si="1330"/>
        <v>1.1475574541778858E-5</v>
      </c>
      <c r="BB1044" s="13">
        <f t="shared" si="1331"/>
        <v>3.1067061493600513E-6</v>
      </c>
      <c r="BC1044" s="13">
        <f t="shared" si="1332"/>
        <v>6.7284635297923398E-7</v>
      </c>
      <c r="BD1044" s="13">
        <f t="shared" si="1333"/>
        <v>3.4188524028017661E-4</v>
      </c>
      <c r="BE1044" s="13">
        <f t="shared" si="1334"/>
        <v>2.7238348563929474E-4</v>
      </c>
      <c r="BF1044" s="13">
        <f t="shared" si="1335"/>
        <v>1.0850536160644218E-4</v>
      </c>
      <c r="BG1044" s="13">
        <f t="shared" si="1336"/>
        <v>2.8815779022510899E-5</v>
      </c>
      <c r="BH1044" s="13">
        <f t="shared" si="1337"/>
        <v>5.7394568460537682E-6</v>
      </c>
      <c r="BI1044" s="13">
        <f t="shared" si="1338"/>
        <v>9.1453685460260259E-7</v>
      </c>
      <c r="BJ1044" s="14">
        <f t="shared" si="1339"/>
        <v>0.26561379197507262</v>
      </c>
      <c r="BK1044" s="14">
        <f t="shared" si="1340"/>
        <v>0.31568993585014948</v>
      </c>
      <c r="BL1044" s="14">
        <f t="shared" si="1341"/>
        <v>0.38629173471541539</v>
      </c>
      <c r="BM1044" s="14">
        <f t="shared" si="1342"/>
        <v>0.2906208538111294</v>
      </c>
      <c r="BN1044" s="14">
        <f t="shared" si="1343"/>
        <v>0.70922359294999104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1.3831775700934601</v>
      </c>
      <c r="F1045" s="10">
        <f>VLOOKUP(B1045,home!$B$2:$E$405,3,FALSE)</f>
        <v>0.6</v>
      </c>
      <c r="G1045" s="10">
        <f>VLOOKUP(C1045,away!$B$2:$E$405,4,FALSE)</f>
        <v>0.84</v>
      </c>
      <c r="H1045" s="10">
        <f>VLOOKUP(A1045,away!$A$2:$E$405,3,FALSE)</f>
        <v>1.2429906542056099</v>
      </c>
      <c r="I1045" s="10">
        <f>VLOOKUP(C1045,away!$B$2:$E$405,3,FALSE)</f>
        <v>0.96</v>
      </c>
      <c r="J1045" s="10">
        <f>VLOOKUP(B1045,home!$B$2:$E$405,4,FALSE)</f>
        <v>1.88</v>
      </c>
      <c r="K1045" s="12">
        <f t="shared" si="1288"/>
        <v>0.69712149532710388</v>
      </c>
      <c r="L1045" s="12">
        <f t="shared" si="1289"/>
        <v>2.2433495327102846</v>
      </c>
      <c r="M1045" s="13">
        <f t="shared" si="1290"/>
        <v>5.2840833361568147E-2</v>
      </c>
      <c r="N1045" s="13">
        <f t="shared" si="1291"/>
        <v>3.6836480767346705E-2</v>
      </c>
      <c r="O1045" s="13">
        <f t="shared" si="1292"/>
        <v>0.11854045882969592</v>
      </c>
      <c r="P1045" s="13">
        <f t="shared" si="1293"/>
        <v>8.2637101916118616E-2</v>
      </c>
      <c r="Q1045" s="13">
        <f t="shared" si="1294"/>
        <v>1.2839751277560417E-2</v>
      </c>
      <c r="R1045" s="13">
        <f t="shared" si="1295"/>
        <v>0.13296384146143056</v>
      </c>
      <c r="S1045" s="13">
        <f t="shared" si="1296"/>
        <v>3.2308776085947011E-2</v>
      </c>
      <c r="T1045" s="13">
        <f t="shared" si="1297"/>
        <v>2.8804050028631442E-2</v>
      </c>
      <c r="U1045" s="13">
        <f t="shared" si="1298"/>
        <v>9.2691951984028437E-2</v>
      </c>
      <c r="V1045" s="13">
        <f t="shared" si="1299"/>
        <v>5.6141423052938457E-3</v>
      </c>
      <c r="W1045" s="13">
        <f t="shared" si="1300"/>
        <v>2.9836222034136709E-3</v>
      </c>
      <c r="X1045" s="13">
        <f t="shared" si="1301"/>
        <v>6.6933074758120884E-3</v>
      </c>
      <c r="Y1045" s="13">
        <f t="shared" si="1302"/>
        <v>7.5077140990746525E-3</v>
      </c>
      <c r="Z1045" s="13">
        <f t="shared" si="1303"/>
        <v>9.9428123869954879E-2</v>
      </c>
      <c r="AA1045" s="13">
        <f t="shared" si="1304"/>
        <v>6.9313482389791445E-2</v>
      </c>
      <c r="AB1045" s="13">
        <f t="shared" si="1305"/>
        <v>2.4159959244950145E-2</v>
      </c>
      <c r="AC1045" s="13">
        <f t="shared" si="1306"/>
        <v>5.487428238967598E-4</v>
      </c>
      <c r="AD1045" s="13">
        <f t="shared" si="1307"/>
        <v>5.1998679298372139E-4</v>
      </c>
      <c r="AE1045" s="13">
        <f t="shared" si="1308"/>
        <v>1.1665121290555509E-3</v>
      </c>
      <c r="AF1045" s="13">
        <f t="shared" si="1309"/>
        <v>1.3084472198088249E-3</v>
      </c>
      <c r="AG1045" s="13">
        <f t="shared" si="1310"/>
        <v>9.7843481971139948E-4</v>
      </c>
      <c r="AH1045" s="13">
        <f t="shared" si="1311"/>
        <v>5.5763008805480886E-2</v>
      </c>
      <c r="AI1045" s="13">
        <f t="shared" si="1312"/>
        <v>3.8873592082415288E-2</v>
      </c>
      <c r="AJ1045" s="13">
        <f t="shared" si="1313"/>
        <v>1.3549808320614606E-2</v>
      </c>
      <c r="AK1045" s="13">
        <f t="shared" si="1314"/>
        <v>3.1486208792874965E-3</v>
      </c>
      <c r="AL1045" s="13">
        <f t="shared" si="1315"/>
        <v>3.4326874713581992E-5</v>
      </c>
      <c r="AM1045" s="13">
        <f t="shared" si="1316"/>
        <v>7.2498794135031453E-5</v>
      </c>
      <c r="AN1045" s="13">
        <f t="shared" si="1317"/>
        <v>1.6264013594488193E-4</v>
      </c>
      <c r="AO1045" s="13">
        <f t="shared" si="1318"/>
        <v>1.8242933648594405E-4</v>
      </c>
      <c r="AP1045" s="13">
        <f t="shared" si="1319"/>
        <v>1.3641758891946328E-4</v>
      </c>
      <c r="AQ1045" s="13">
        <f t="shared" si="1320"/>
        <v>7.6508083588985404E-5</v>
      </c>
      <c r="AR1045" s="13">
        <f t="shared" si="1321"/>
        <v>2.5019183949259029E-2</v>
      </c>
      <c r="AS1045" s="13">
        <f t="shared" si="1322"/>
        <v>1.7441410926571331E-2</v>
      </c>
      <c r="AT1045" s="13">
        <f t="shared" si="1323"/>
        <v>6.0793912328729466E-3</v>
      </c>
      <c r="AU1045" s="13">
        <f t="shared" si="1324"/>
        <v>1.4126914356462916E-3</v>
      </c>
      <c r="AV1045" s="13">
        <f t="shared" si="1325"/>
        <v>2.4620439151338386E-4</v>
      </c>
      <c r="AW1045" s="13">
        <f t="shared" si="1326"/>
        <v>1.4912044255822607E-6</v>
      </c>
      <c r="AX1045" s="13">
        <f t="shared" si="1327"/>
        <v>8.4234112961374955E-6</v>
      </c>
      <c r="AY1045" s="13">
        <f t="shared" si="1328"/>
        <v>1.8896655795016585E-5</v>
      </c>
      <c r="AZ1045" s="13">
        <f t="shared" si="1329"/>
        <v>2.1195901973768776E-5</v>
      </c>
      <c r="BA1045" s="13">
        <f t="shared" si="1330"/>
        <v>1.5849938929409062E-5</v>
      </c>
      <c r="BB1045" s="13">
        <f t="shared" si="1331"/>
        <v>8.8892382726940904E-6</v>
      </c>
      <c r="BC1045" s="13">
        <f t="shared" si="1332"/>
        <v>3.988333705039737E-6</v>
      </c>
      <c r="BD1045" s="13">
        <f t="shared" si="1333"/>
        <v>9.3544624368938085E-3</v>
      </c>
      <c r="BE1045" s="13">
        <f t="shared" si="1334"/>
        <v>6.521196841988635E-3</v>
      </c>
      <c r="BF1045" s="13">
        <f t="shared" si="1335"/>
        <v>2.2730332469047521E-3</v>
      </c>
      <c r="BG1045" s="13">
        <f t="shared" si="1336"/>
        <v>5.2819344533682107E-4</v>
      </c>
      <c r="BH1045" s="13">
        <f t="shared" si="1337"/>
        <v>9.2053751108794865E-5</v>
      </c>
      <c r="BI1045" s="13">
        <f t="shared" si="1338"/>
        <v>1.2834529724686431E-5</v>
      </c>
      <c r="BJ1045" s="14">
        <f t="shared" si="1339"/>
        <v>0.10034604423244486</v>
      </c>
      <c r="BK1045" s="14">
        <f t="shared" si="1340"/>
        <v>0.17400282002333295</v>
      </c>
      <c r="BL1045" s="14">
        <f t="shared" si="1341"/>
        <v>0.61798538018551519</v>
      </c>
      <c r="BM1045" s="14">
        <f t="shared" si="1342"/>
        <v>0.55508649524615827</v>
      </c>
      <c r="BN1045" s="14">
        <f t="shared" si="1343"/>
        <v>0.4366584676137204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1.3831775700934601</v>
      </c>
      <c r="F1046" s="10">
        <f>VLOOKUP(B1046,home!$B$2:$E$405,3,FALSE)</f>
        <v>1.08</v>
      </c>
      <c r="G1046" s="10">
        <f>VLOOKUP(C1046,away!$B$2:$E$405,4,FALSE)</f>
        <v>0.72</v>
      </c>
      <c r="H1046" s="10">
        <f>VLOOKUP(A1046,away!$A$2:$E$405,3,FALSE)</f>
        <v>1.2429906542056099</v>
      </c>
      <c r="I1046" s="10">
        <f>VLOOKUP(C1046,away!$B$2:$E$405,3,FALSE)</f>
        <v>0.6</v>
      </c>
      <c r="J1046" s="10">
        <f>VLOOKUP(B1046,home!$B$2:$E$405,4,FALSE)</f>
        <v>1.07</v>
      </c>
      <c r="K1046" s="12">
        <f t="shared" si="1288"/>
        <v>1.0755588785046746</v>
      </c>
      <c r="L1046" s="12">
        <f t="shared" si="1289"/>
        <v>0.79800000000000171</v>
      </c>
      <c r="M1046" s="13">
        <f t="shared" si="1290"/>
        <v>0.1535761293067758</v>
      </c>
      <c r="N1046" s="13">
        <f t="shared" si="1291"/>
        <v>0.16518016940228464</v>
      </c>
      <c r="O1046" s="13">
        <f t="shared" si="1292"/>
        <v>0.12255375118680734</v>
      </c>
      <c r="P1046" s="13">
        <f t="shared" si="1293"/>
        <v>0.13181377518302342</v>
      </c>
      <c r="Q1046" s="13">
        <f t="shared" si="1294"/>
        <v>8.8830498876766695E-2</v>
      </c>
      <c r="R1046" s="13">
        <f t="shared" si="1295"/>
        <v>4.8898946723536223E-2</v>
      </c>
      <c r="S1046" s="13">
        <f t="shared" si="1296"/>
        <v>2.8283808503360385E-2</v>
      </c>
      <c r="T1046" s="13">
        <f t="shared" si="1297"/>
        <v>7.0886738103659974E-2</v>
      </c>
      <c r="U1046" s="13">
        <f t="shared" si="1298"/>
        <v>5.2593696298026446E-2</v>
      </c>
      <c r="V1046" s="13">
        <f t="shared" si="1299"/>
        <v>2.6973199200294277E-3</v>
      </c>
      <c r="W1046" s="13">
        <f t="shared" si="1300"/>
        <v>3.1847477249635318E-2</v>
      </c>
      <c r="X1046" s="13">
        <f t="shared" si="1301"/>
        <v>2.5414286845209039E-2</v>
      </c>
      <c r="Y1046" s="13">
        <f t="shared" si="1302"/>
        <v>1.0140300451238426E-2</v>
      </c>
      <c r="Z1046" s="13">
        <f t="shared" si="1303"/>
        <v>1.3007119828460667E-2</v>
      </c>
      <c r="AA1046" s="13">
        <f t="shared" si="1304"/>
        <v>1.3989923215275068E-2</v>
      </c>
      <c r="AB1046" s="13">
        <f t="shared" si="1305"/>
        <v>7.5234930618938807E-3</v>
      </c>
      <c r="AC1046" s="13">
        <f t="shared" si="1306"/>
        <v>1.4469367860923935E-4</v>
      </c>
      <c r="AD1046" s="13">
        <f t="shared" si="1307"/>
        <v>8.5634592284552242E-3</v>
      </c>
      <c r="AE1046" s="13">
        <f t="shared" si="1308"/>
        <v>6.8336404643072838E-3</v>
      </c>
      <c r="AF1046" s="13">
        <f t="shared" si="1309"/>
        <v>2.7266225452586114E-3</v>
      </c>
      <c r="AG1046" s="13">
        <f t="shared" si="1310"/>
        <v>7.2528159703879236E-4</v>
      </c>
      <c r="AH1046" s="13">
        <f t="shared" si="1311"/>
        <v>2.5949204057779079E-3</v>
      </c>
      <c r="AI1046" s="13">
        <f t="shared" si="1312"/>
        <v>2.7909896814473814E-3</v>
      </c>
      <c r="AJ1046" s="13">
        <f t="shared" si="1313"/>
        <v>1.500936865847832E-3</v>
      </c>
      <c r="AK1046" s="13">
        <f t="shared" si="1314"/>
        <v>5.3811532404587188E-4</v>
      </c>
      <c r="AL1046" s="13">
        <f t="shared" si="1315"/>
        <v>4.9676001364780986E-6</v>
      </c>
      <c r="AM1046" s="13">
        <f t="shared" si="1316"/>
        <v>1.8421009207755621E-3</v>
      </c>
      <c r="AN1046" s="13">
        <f t="shared" si="1317"/>
        <v>1.4699965347789016E-3</v>
      </c>
      <c r="AO1046" s="13">
        <f t="shared" si="1318"/>
        <v>5.8652861737678284E-4</v>
      </c>
      <c r="AP1046" s="13">
        <f t="shared" si="1319"/>
        <v>1.5601661222222461E-4</v>
      </c>
      <c r="AQ1046" s="13">
        <f t="shared" si="1320"/>
        <v>3.1125314138333867E-5</v>
      </c>
      <c r="AR1046" s="13">
        <f t="shared" si="1321"/>
        <v>4.1414929676215516E-4</v>
      </c>
      <c r="AS1046" s="13">
        <f t="shared" si="1322"/>
        <v>4.4544195315900326E-4</v>
      </c>
      <c r="AT1046" s="13">
        <f t="shared" si="1323"/>
        <v>2.3954952378931461E-4</v>
      </c>
      <c r="AU1046" s="13">
        <f t="shared" si="1324"/>
        <v>8.5883205717721372E-5</v>
      </c>
      <c r="AV1046" s="13">
        <f t="shared" si="1325"/>
        <v>2.3093111106034662E-5</v>
      </c>
      <c r="AW1046" s="13">
        <f t="shared" si="1326"/>
        <v>1.1843531256824299E-7</v>
      </c>
      <c r="AX1046" s="13">
        <f t="shared" si="1327"/>
        <v>3.3021466674029856E-4</v>
      </c>
      <c r="AY1046" s="13">
        <f t="shared" si="1328"/>
        <v>2.6351130405875877E-4</v>
      </c>
      <c r="AZ1046" s="13">
        <f t="shared" si="1329"/>
        <v>1.0514101031944497E-4</v>
      </c>
      <c r="BA1046" s="13">
        <f t="shared" si="1330"/>
        <v>2.7967508744972428E-5</v>
      </c>
      <c r="BB1046" s="13">
        <f t="shared" si="1331"/>
        <v>5.5795179946220097E-6</v>
      </c>
      <c r="BC1046" s="13">
        <f t="shared" si="1332"/>
        <v>8.9049107194167511E-7</v>
      </c>
      <c r="BD1046" s="13">
        <f t="shared" si="1333"/>
        <v>5.5081856469366738E-5</v>
      </c>
      <c r="BE1046" s="13">
        <f t="shared" si="1334"/>
        <v>5.9243779770147536E-5</v>
      </c>
      <c r="BF1046" s="13">
        <f t="shared" si="1335"/>
        <v>3.18600866639789E-5</v>
      </c>
      <c r="BG1046" s="13">
        <f t="shared" si="1336"/>
        <v>1.1422466360456963E-5</v>
      </c>
      <c r="BH1046" s="13">
        <f t="shared" si="1337"/>
        <v>3.0713837771026153E-6</v>
      </c>
      <c r="BI1046" s="13">
        <f t="shared" si="1338"/>
        <v>6.6069081815158822E-7</v>
      </c>
      <c r="BJ1046" s="14">
        <f t="shared" si="1339"/>
        <v>0.41596754726207591</v>
      </c>
      <c r="BK1046" s="14">
        <f t="shared" si="1340"/>
        <v>0.31678420549599351</v>
      </c>
      <c r="BL1046" s="14">
        <f t="shared" si="1341"/>
        <v>0.25435423011705133</v>
      </c>
      <c r="BM1046" s="14">
        <f t="shared" si="1342"/>
        <v>0.2889964391556411</v>
      </c>
      <c r="BN1046" s="14">
        <f t="shared" si="1343"/>
        <v>0.71085327067919402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1.4302325581395301</v>
      </c>
      <c r="F1047" s="10">
        <f>VLOOKUP(B1047,home!$B$2:$E$405,3,FALSE)</f>
        <v>0.7</v>
      </c>
      <c r="G1047" s="10">
        <f>VLOOKUP(C1047,away!$B$2:$E$405,4,FALSE)</f>
        <v>0.35</v>
      </c>
      <c r="H1047" s="10">
        <f>VLOOKUP(A1047,away!$A$2:$E$405,3,FALSE)</f>
        <v>1.19767441860465</v>
      </c>
      <c r="I1047" s="10">
        <f>VLOOKUP(C1047,away!$B$2:$E$405,3,FALSE)</f>
        <v>0.23</v>
      </c>
      <c r="J1047" s="10">
        <f>VLOOKUP(B1047,home!$B$2:$E$405,4,FALSE)</f>
        <v>0.83</v>
      </c>
      <c r="K1047" s="12">
        <f t="shared" si="1288"/>
        <v>0.35040697674418481</v>
      </c>
      <c r="L1047" s="12">
        <f t="shared" si="1289"/>
        <v>0.22863604651162767</v>
      </c>
      <c r="M1047" s="13">
        <f t="shared" si="1290"/>
        <v>0.56043443274183491</v>
      </c>
      <c r="N1047" s="13">
        <f t="shared" si="1291"/>
        <v>0.19638013524040851</v>
      </c>
      <c r="O1047" s="13">
        <f t="shared" si="1292"/>
        <v>0.12813551303107984</v>
      </c>
      <c r="P1047" s="13">
        <f t="shared" si="1293"/>
        <v>4.4899577734785777E-2</v>
      </c>
      <c r="Q1047" s="13">
        <f t="shared" si="1294"/>
        <v>3.440648474110284E-2</v>
      </c>
      <c r="R1047" s="13">
        <f t="shared" si="1295"/>
        <v>1.4648198558582621E-2</v>
      </c>
      <c r="S1047" s="13">
        <f t="shared" si="1296"/>
        <v>8.992898914594044E-4</v>
      </c>
      <c r="T1047" s="13">
        <f t="shared" si="1297"/>
        <v>7.8665626455683979E-3</v>
      </c>
      <c r="U1047" s="13">
        <f t="shared" si="1298"/>
        <v>5.132830971661461E-3</v>
      </c>
      <c r="V1047" s="13">
        <f t="shared" si="1299"/>
        <v>8.0052453812278529E-6</v>
      </c>
      <c r="W1047" s="13">
        <f t="shared" si="1300"/>
        <v>4.0187574328415928E-3</v>
      </c>
      <c r="X1047" s="13">
        <f t="shared" si="1301"/>
        <v>9.1883281133411986E-4</v>
      </c>
      <c r="Y1047" s="13">
        <f t="shared" si="1302"/>
        <v>1.0503915069429872E-4</v>
      </c>
      <c r="Z1047" s="13">
        <f t="shared" si="1303"/>
        <v>1.1163687356505515E-3</v>
      </c>
      <c r="AA1047" s="13">
        <f t="shared" si="1304"/>
        <v>3.9118339359103777E-4</v>
      </c>
      <c r="AB1047" s="13">
        <f t="shared" si="1305"/>
        <v>6.8536695150383012E-5</v>
      </c>
      <c r="AC1047" s="13">
        <f t="shared" si="1306"/>
        <v>4.0084097742042139E-8</v>
      </c>
      <c r="AD1047" s="13">
        <f t="shared" si="1307"/>
        <v>3.5205016057756071E-4</v>
      </c>
      <c r="AE1047" s="13">
        <f t="shared" si="1308"/>
        <v>8.0491356888237156E-5</v>
      </c>
      <c r="AF1047" s="13">
        <f t="shared" si="1309"/>
        <v>9.2016128086415072E-6</v>
      </c>
      <c r="AG1047" s="13">
        <f t="shared" si="1310"/>
        <v>7.0127345803284966E-7</v>
      </c>
      <c r="AH1047" s="13">
        <f t="shared" si="1311"/>
        <v>6.3810533542081596E-5</v>
      </c>
      <c r="AI1047" s="13">
        <f t="shared" si="1312"/>
        <v>2.2359656142914209E-5</v>
      </c>
      <c r="AJ1047" s="13">
        <f t="shared" si="1313"/>
        <v>3.9174897550390537E-6</v>
      </c>
      <c r="AK1047" s="13">
        <f t="shared" si="1314"/>
        <v>4.5757191382985082E-7</v>
      </c>
      <c r="AL1047" s="13">
        <f t="shared" si="1315"/>
        <v>1.2845456719656165E-10</v>
      </c>
      <c r="AM1047" s="13">
        <f t="shared" si="1316"/>
        <v>2.4672166486057572E-5</v>
      </c>
      <c r="AN1047" s="13">
        <f t="shared" si="1317"/>
        <v>5.6409466042488809E-6</v>
      </c>
      <c r="AO1047" s="13">
        <f t="shared" si="1318"/>
        <v>6.4486186508932768E-7</v>
      </c>
      <c r="AP1047" s="13">
        <f t="shared" si="1319"/>
        <v>4.9146222460046172E-8</v>
      </c>
      <c r="AQ1047" s="13">
        <f t="shared" si="1320"/>
        <v>2.8091495010614785E-9</v>
      </c>
      <c r="AR1047" s="13">
        <f t="shared" si="1321"/>
        <v>2.9178776229718309E-6</v>
      </c>
      <c r="AS1047" s="13">
        <f t="shared" si="1322"/>
        <v>1.0224446763750675E-6</v>
      </c>
      <c r="AT1047" s="13">
        <f t="shared" si="1323"/>
        <v>1.7913587396838689E-7</v>
      </c>
      <c r="AU1047" s="13">
        <f t="shared" si="1324"/>
        <v>2.0923486674563263E-8</v>
      </c>
      <c r="AV1047" s="13">
        <f t="shared" si="1325"/>
        <v>1.8329339271452363E-9</v>
      </c>
      <c r="AW1047" s="13">
        <f t="shared" si="1326"/>
        <v>2.858673105618681E-13</v>
      </c>
      <c r="AX1047" s="13">
        <f t="shared" si="1327"/>
        <v>1.4408832113514387E-6</v>
      </c>
      <c r="AY1047" s="13">
        <f t="shared" si="1328"/>
        <v>3.29437840928371E-7</v>
      </c>
      <c r="AZ1047" s="13">
        <f t="shared" si="1329"/>
        <v>3.7660682760594612E-8</v>
      </c>
      <c r="BA1047" s="13">
        <f t="shared" si="1330"/>
        <v>2.8701965384369891E-9</v>
      </c>
      <c r="BB1047" s="13">
        <f t="shared" si="1331"/>
        <v>1.6405759731489799E-10</v>
      </c>
      <c r="BC1047" s="13">
        <f t="shared" si="1332"/>
        <v>7.5018960900549843E-12</v>
      </c>
      <c r="BD1047" s="13">
        <f t="shared" si="1333"/>
        <v>1.1118866732017082E-7</v>
      </c>
      <c r="BE1047" s="13">
        <f t="shared" si="1334"/>
        <v>3.8961284763875996E-8</v>
      </c>
      <c r="BF1047" s="13">
        <f t="shared" si="1335"/>
        <v>6.8261530020895271E-9</v>
      </c>
      <c r="BG1047" s="13">
        <f t="shared" si="1336"/>
        <v>7.9731054541847776E-10</v>
      </c>
      <c r="BH1047" s="13">
        <f t="shared" si="1337"/>
        <v>6.9845794436586417E-11</v>
      </c>
      <c r="BI1047" s="13">
        <f t="shared" si="1338"/>
        <v>4.8948907333640105E-12</v>
      </c>
      <c r="BJ1047" s="14">
        <f t="shared" si="1339"/>
        <v>0.24417107737950061</v>
      </c>
      <c r="BK1047" s="14">
        <f t="shared" si="1340"/>
        <v>0.60624167526385453</v>
      </c>
      <c r="BL1047" s="14">
        <f t="shared" si="1341"/>
        <v>0.1484711079641694</v>
      </c>
      <c r="BM1047" s="14">
        <f t="shared" si="1342"/>
        <v>2.1095557857825648E-2</v>
      </c>
      <c r="BN1047" s="14">
        <f t="shared" si="1343"/>
        <v>0.97890434204779453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1.4302325581395301</v>
      </c>
      <c r="F1048" s="10">
        <f>VLOOKUP(B1048,home!$B$2:$E$405,3,FALSE)</f>
        <v>1.05</v>
      </c>
      <c r="G1048" s="10">
        <f>VLOOKUP(C1048,away!$B$2:$E$405,4,FALSE)</f>
        <v>1.4</v>
      </c>
      <c r="H1048" s="10">
        <f>VLOOKUP(A1048,away!$A$2:$E$405,3,FALSE)</f>
        <v>1.19767441860465</v>
      </c>
      <c r="I1048" s="10">
        <f>VLOOKUP(C1048,away!$B$2:$E$405,3,FALSE)</f>
        <v>0.87</v>
      </c>
      <c r="J1048" s="10">
        <f>VLOOKUP(B1048,home!$B$2:$E$405,4,FALSE)</f>
        <v>1.1100000000000001</v>
      </c>
      <c r="K1048" s="12">
        <f t="shared" si="1288"/>
        <v>2.1024418604651092</v>
      </c>
      <c r="L1048" s="12">
        <f t="shared" si="1289"/>
        <v>1.1565941860465105</v>
      </c>
      <c r="M1048" s="13">
        <f t="shared" si="1290"/>
        <v>3.8425420488837798E-2</v>
      </c>
      <c r="N1048" s="13">
        <f t="shared" si="1291"/>
        <v>8.078721254170626E-2</v>
      </c>
      <c r="O1048" s="13">
        <f t="shared" si="1292"/>
        <v>4.4442617933782257E-2</v>
      </c>
      <c r="P1048" s="13">
        <f t="shared" si="1293"/>
        <v>9.3438020332641175E-2</v>
      </c>
      <c r="Q1048" s="13">
        <f t="shared" si="1294"/>
        <v>8.492520871898758E-2</v>
      </c>
      <c r="R1048" s="13">
        <f t="shared" si="1295"/>
        <v>2.5701036757449478E-2</v>
      </c>
      <c r="S1048" s="13">
        <f t="shared" si="1296"/>
        <v>5.680265519943526E-2</v>
      </c>
      <c r="T1048" s="13">
        <f t="shared" si="1297"/>
        <v>9.8224002653167442E-2</v>
      </c>
      <c r="U1048" s="13">
        <f t="shared" si="1298"/>
        <v>5.4034935536214225E-2</v>
      </c>
      <c r="V1048" s="13">
        <f t="shared" si="1299"/>
        <v>1.5347269778853884E-2</v>
      </c>
      <c r="W1048" s="13">
        <f t="shared" si="1300"/>
        <v>5.9516771273178649E-2</v>
      </c>
      <c r="X1048" s="13">
        <f t="shared" si="1301"/>
        <v>6.883675162681839E-2</v>
      </c>
      <c r="Y1048" s="13">
        <f t="shared" si="1302"/>
        <v>3.9808093358952919E-2</v>
      </c>
      <c r="Z1048" s="13">
        <f t="shared" si="1303"/>
        <v>9.9085565630112407E-3</v>
      </c>
      <c r="AA1048" s="13">
        <f t="shared" si="1304"/>
        <v>2.0832164094861119E-2</v>
      </c>
      <c r="AB1048" s="13">
        <f t="shared" si="1305"/>
        <v>2.1899206918557134E-2</v>
      </c>
      <c r="AC1048" s="13">
        <f t="shared" si="1306"/>
        <v>2.3324704183517765E-3</v>
      </c>
      <c r="AD1048" s="13">
        <f t="shared" si="1307"/>
        <v>3.1282637831114526E-2</v>
      </c>
      <c r="AE1048" s="13">
        <f t="shared" si="1308"/>
        <v>3.6181317039665678E-2</v>
      </c>
      <c r="AF1048" s="13">
        <f t="shared" si="1309"/>
        <v>2.0923550465791439E-2</v>
      </c>
      <c r="AG1048" s="13">
        <f t="shared" si="1310"/>
        <v>8.0666856067283781E-3</v>
      </c>
      <c r="AH1048" s="13">
        <f t="shared" si="1311"/>
        <v>2.8650447282229478E-3</v>
      </c>
      <c r="AI1048" s="13">
        <f t="shared" si="1312"/>
        <v>6.0235899687208069E-3</v>
      </c>
      <c r="AJ1048" s="13">
        <f t="shared" si="1313"/>
        <v>6.3321238502581732E-3</v>
      </c>
      <c r="AK1048" s="13">
        <f t="shared" si="1314"/>
        <v>4.4376407494774277E-3</v>
      </c>
      <c r="AL1048" s="13">
        <f t="shared" si="1315"/>
        <v>2.2687212330030034E-4</v>
      </c>
      <c r="AM1048" s="13">
        <f t="shared" si="1316"/>
        <v>1.3153985456380924E-2</v>
      </c>
      <c r="AN1048" s="13">
        <f t="shared" si="1317"/>
        <v>1.521382310219053E-2</v>
      </c>
      <c r="AO1048" s="13">
        <f t="shared" si="1318"/>
        <v>8.7981096737668307E-3</v>
      </c>
      <c r="AP1048" s="13">
        <f t="shared" si="1319"/>
        <v>3.3919474989594252E-3</v>
      </c>
      <c r="AQ1048" s="13">
        <f t="shared" si="1320"/>
        <v>9.80776689167868E-4</v>
      </c>
      <c r="AR1048" s="13">
        <f t="shared" si="1321"/>
        <v>6.6273881508517336E-4</v>
      </c>
      <c r="AS1048" s="13">
        <f t="shared" si="1322"/>
        <v>1.3933698273901134E-3</v>
      </c>
      <c r="AT1048" s="13">
        <f t="shared" si="1323"/>
        <v>1.4647395261070096E-3</v>
      </c>
      <c r="AU1048" s="13">
        <f t="shared" si="1324"/>
        <v>1.0265098981217344E-3</v>
      </c>
      <c r="AV1048" s="13">
        <f t="shared" si="1325"/>
        <v>5.3954434499822745E-4</v>
      </c>
      <c r="AW1048" s="13">
        <f t="shared" si="1326"/>
        <v>1.5324405476144567E-5</v>
      </c>
      <c r="AX1048" s="13">
        <f t="shared" si="1327"/>
        <v>4.6092482759074165E-3</v>
      </c>
      <c r="AY1048" s="13">
        <f t="shared" si="1328"/>
        <v>5.3310297579594193E-3</v>
      </c>
      <c r="AZ1048" s="13">
        <f t="shared" si="1329"/>
        <v>3.0829190118484015E-3</v>
      </c>
      <c r="BA1048" s="13">
        <f t="shared" si="1330"/>
        <v>1.1885620683853714E-3</v>
      </c>
      <c r="BB1048" s="13">
        <f t="shared" si="1331"/>
        <v>3.4367099451248373E-4</v>
      </c>
      <c r="BC1048" s="13">
        <f t="shared" si="1332"/>
        <v>7.9497574833192183E-5</v>
      </c>
      <c r="BD1048" s="13">
        <f t="shared" si="1333"/>
        <v>1.2775331006581071E-4</v>
      </c>
      <c r="BE1048" s="13">
        <f t="shared" si="1334"/>
        <v>2.6859390689533901E-4</v>
      </c>
      <c r="BF1048" s="13">
        <f t="shared" si="1335"/>
        <v>2.8235153666131453E-4</v>
      </c>
      <c r="BG1048" s="13">
        <f t="shared" si="1336"/>
        <v>1.9787589668113218E-4</v>
      </c>
      <c r="BH1048" s="13">
        <f t="shared" si="1337"/>
        <v>1.0400564208987033E-4</v>
      </c>
      <c r="BI1048" s="13">
        <f t="shared" si="1338"/>
        <v>4.3733163130859044E-5</v>
      </c>
      <c r="BJ1048" s="14">
        <f t="shared" si="1339"/>
        <v>0.58472580122002304</v>
      </c>
      <c r="BK1048" s="14">
        <f t="shared" si="1340"/>
        <v>0.21190373809937962</v>
      </c>
      <c r="BL1048" s="14">
        <f t="shared" si="1341"/>
        <v>0.1926795764047701</v>
      </c>
      <c r="BM1048" s="14">
        <f t="shared" si="1342"/>
        <v>0.62618245016129614</v>
      </c>
      <c r="BN1048" s="14">
        <f t="shared" si="1343"/>
        <v>0.36771951677340453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1.4302325581395301</v>
      </c>
      <c r="F1049" s="10">
        <f>VLOOKUP(B1049,home!$B$2:$E$405,3,FALSE)</f>
        <v>1</v>
      </c>
      <c r="G1049" s="10">
        <f>VLOOKUP(C1049,away!$B$2:$E$405,4,FALSE)</f>
        <v>0.9</v>
      </c>
      <c r="H1049" s="10">
        <f>VLOOKUP(A1049,away!$A$2:$E$405,3,FALSE)</f>
        <v>1.19767441860465</v>
      </c>
      <c r="I1049" s="10">
        <f>VLOOKUP(C1049,away!$B$2:$E$405,3,FALSE)</f>
        <v>0.9</v>
      </c>
      <c r="J1049" s="10">
        <f>VLOOKUP(B1049,home!$B$2:$E$405,4,FALSE)</f>
        <v>1.55</v>
      </c>
      <c r="K1049" s="12">
        <f t="shared" si="1288"/>
        <v>1.2872093023255771</v>
      </c>
      <c r="L1049" s="12">
        <f t="shared" si="1289"/>
        <v>1.6707558139534866</v>
      </c>
      <c r="M1049" s="13">
        <f t="shared" si="1290"/>
        <v>5.1924470001160961E-2</v>
      </c>
      <c r="N1049" s="13">
        <f t="shared" si="1291"/>
        <v>6.6837660803819768E-2</v>
      </c>
      <c r="O1049" s="13">
        <f t="shared" si="1292"/>
        <v>8.6753110140893069E-2</v>
      </c>
      <c r="P1049" s="13">
        <f t="shared" si="1293"/>
        <v>0.11166941037903291</v>
      </c>
      <c r="Q1049" s="13">
        <f t="shared" si="1294"/>
        <v>4.301702936617921E-2</v>
      </c>
      <c r="R1049" s="13">
        <f t="shared" si="1295"/>
        <v>7.2471631573222145E-2</v>
      </c>
      <c r="S1049" s="13">
        <f t="shared" si="1296"/>
        <v>6.0039405381133677E-2</v>
      </c>
      <c r="T1049" s="13">
        <f t="shared" si="1297"/>
        <v>7.1870951912551773E-2</v>
      </c>
      <c r="U1049" s="13">
        <f t="shared" si="1298"/>
        <v>9.3286158315763548E-2</v>
      </c>
      <c r="V1049" s="13">
        <f t="shared" si="1299"/>
        <v>1.4346832360047908E-2</v>
      </c>
      <c r="W1049" s="13">
        <f t="shared" si="1300"/>
        <v>1.8457306786186133E-2</v>
      </c>
      <c r="X1049" s="13">
        <f t="shared" si="1301"/>
        <v>3.0837652622943624E-2</v>
      </c>
      <c r="Y1049" s="13">
        <f t="shared" si="1302"/>
        <v>2.5761093704230527E-2</v>
      </c>
      <c r="Z1049" s="13">
        <f t="shared" si="1303"/>
        <v>4.0360799932552004E-2</v>
      </c>
      <c r="AA1049" s="13">
        <f t="shared" si="1304"/>
        <v>5.1952797122482464E-2</v>
      </c>
      <c r="AB1049" s="13">
        <f t="shared" si="1305"/>
        <v>3.3437061868946454E-2</v>
      </c>
      <c r="AC1049" s="13">
        <f t="shared" si="1306"/>
        <v>1.9284047463767554E-3</v>
      </c>
      <c r="AD1049" s="13">
        <f t="shared" si="1307"/>
        <v>5.9396042477639502E-3</v>
      </c>
      <c r="AE1049" s="13">
        <f t="shared" si="1308"/>
        <v>9.9236283295344434E-3</v>
      </c>
      <c r="AF1049" s="13">
        <f t="shared" si="1309"/>
        <v>8.2899798635416005E-3</v>
      </c>
      <c r="AG1049" s="13">
        <f t="shared" si="1310"/>
        <v>4.6168440181898213E-3</v>
      </c>
      <c r="AH1049" s="13">
        <f t="shared" si="1311"/>
        <v>1.685826028578119E-2</v>
      </c>
      <c r="AI1049" s="13">
        <f t="shared" si="1312"/>
        <v>2.1700109460883389E-2</v>
      </c>
      <c r="AJ1049" s="13">
        <f t="shared" si="1313"/>
        <v>1.3966291379766183E-2</v>
      </c>
      <c r="AK1049" s="13">
        <f t="shared" si="1314"/>
        <v>5.9925133943415166E-3</v>
      </c>
      <c r="AL1049" s="13">
        <f t="shared" si="1315"/>
        <v>1.6589004836849031E-4</v>
      </c>
      <c r="AM1049" s="13">
        <f t="shared" si="1316"/>
        <v>1.5291027679708521E-3</v>
      </c>
      <c r="AN1049" s="13">
        <f t="shared" si="1317"/>
        <v>2.5547573397196703E-3</v>
      </c>
      <c r="AO1049" s="13">
        <f t="shared" si="1318"/>
        <v>2.1341878392884912E-3</v>
      </c>
      <c r="AP1049" s="13">
        <f t="shared" si="1319"/>
        <v>1.1885689135200256E-3</v>
      </c>
      <c r="AQ1049" s="13">
        <f t="shared" si="1320"/>
        <v>4.9645210563699046E-4</v>
      </c>
      <c r="AR1049" s="13">
        <f t="shared" si="1321"/>
        <v>5.6332072771220123E-3</v>
      </c>
      <c r="AS1049" s="13">
        <f t="shared" si="1322"/>
        <v>7.2511168090395898E-3</v>
      </c>
      <c r="AT1049" s="13">
        <f t="shared" si="1323"/>
        <v>4.6668525044225584E-3</v>
      </c>
      <c r="AU1049" s="13">
        <f t="shared" si="1324"/>
        <v>2.0024053187580443E-3</v>
      </c>
      <c r="AV1049" s="13">
        <f t="shared" si="1325"/>
        <v>6.4437868833289202E-4</v>
      </c>
      <c r="AW1049" s="13">
        <f t="shared" si="1326"/>
        <v>9.9101444252929056E-6</v>
      </c>
      <c r="AX1049" s="13">
        <f t="shared" si="1327"/>
        <v>3.2804588452397848E-4</v>
      </c>
      <c r="AY1049" s="13">
        <f t="shared" si="1328"/>
        <v>5.4808456881195111E-4</v>
      </c>
      <c r="AZ1049" s="13">
        <f t="shared" si="1329"/>
        <v>4.578577399403786E-4</v>
      </c>
      <c r="BA1049" s="13">
        <f t="shared" si="1330"/>
        <v>2.5498949365633045E-4</v>
      </c>
      <c r="BB1049" s="13">
        <f t="shared" si="1331"/>
        <v>1.0650629475584245E-4</v>
      </c>
      <c r="BC1049" s="13">
        <f t="shared" si="1332"/>
        <v>3.5589202237193471E-5</v>
      </c>
      <c r="BD1049" s="13">
        <f t="shared" si="1333"/>
        <v>1.5686189682427821E-3</v>
      </c>
      <c r="BE1049" s="13">
        <f t="shared" si="1334"/>
        <v>2.0191409277264582E-3</v>
      </c>
      <c r="BF1049" s="13">
        <f t="shared" si="1335"/>
        <v>1.2995284924378965E-3</v>
      </c>
      <c r="BG1049" s="13">
        <f t="shared" si="1336"/>
        <v>5.5758838803439794E-4</v>
      </c>
      <c r="BH1049" s="13">
        <f t="shared" si="1337"/>
        <v>1.7943323998665018E-4</v>
      </c>
      <c r="BI1049" s="13">
        <f t="shared" si="1338"/>
        <v>4.6193627131446718E-5</v>
      </c>
      <c r="BJ1049" s="14">
        <f t="shared" si="1339"/>
        <v>0.29518589380500249</v>
      </c>
      <c r="BK1049" s="14">
        <f t="shared" si="1340"/>
        <v>0.24062249748493264</v>
      </c>
      <c r="BL1049" s="14">
        <f t="shared" si="1341"/>
        <v>0.42228639778331478</v>
      </c>
      <c r="BM1049" s="14">
        <f t="shared" si="1342"/>
        <v>0.56524410231710709</v>
      </c>
      <c r="BN1049" s="14">
        <f t="shared" si="1343"/>
        <v>0.43267331226430805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1.21333333333333</v>
      </c>
      <c r="F1050" s="10">
        <f>VLOOKUP(B1050,home!$B$2:$E$405,3,FALSE)</f>
        <v>0.72</v>
      </c>
      <c r="G1050" s="10">
        <f>VLOOKUP(C1050,away!$B$2:$E$405,4,FALSE)</f>
        <v>0.62</v>
      </c>
      <c r="H1050" s="10">
        <f>VLOOKUP(A1050,away!$A$2:$E$405,3,FALSE)</f>
        <v>1.2533333333333301</v>
      </c>
      <c r="I1050" s="10">
        <f>VLOOKUP(C1050,away!$B$2:$E$405,3,FALSE)</f>
        <v>0.82</v>
      </c>
      <c r="J1050" s="10">
        <f>VLOOKUP(B1050,home!$B$2:$E$405,4,FALSE)</f>
        <v>1.2</v>
      </c>
      <c r="K1050" s="12">
        <f t="shared" si="1288"/>
        <v>0.54163199999999856</v>
      </c>
      <c r="L1050" s="12">
        <f t="shared" si="1289"/>
        <v>1.2332799999999966</v>
      </c>
      <c r="M1050" s="13">
        <f t="shared" si="1290"/>
        <v>0.16949836469928603</v>
      </c>
      <c r="N1050" s="13">
        <f t="shared" si="1291"/>
        <v>9.180573826880345E-2</v>
      </c>
      <c r="O1050" s="13">
        <f t="shared" si="1292"/>
        <v>0.2090389432163349</v>
      </c>
      <c r="P1050" s="13">
        <f t="shared" si="1293"/>
        <v>0.1132221808921496</v>
      </c>
      <c r="Q1050" s="13">
        <f t="shared" si="1294"/>
        <v>2.4862462815004208E-2</v>
      </c>
      <c r="R1050" s="13">
        <f t="shared" si="1295"/>
        <v>0.12890177394492042</v>
      </c>
      <c r="S1050" s="13">
        <f t="shared" si="1296"/>
        <v>1.8907648856550663E-2</v>
      </c>
      <c r="T1050" s="13">
        <f t="shared" si="1297"/>
        <v>3.0662378140488306E-2</v>
      </c>
      <c r="U1050" s="13">
        <f t="shared" si="1298"/>
        <v>6.981732562533495E-2</v>
      </c>
      <c r="V1050" s="13">
        <f t="shared" si="1299"/>
        <v>1.4033339186747004E-3</v>
      </c>
      <c r="W1050" s="13">
        <f t="shared" si="1300"/>
        <v>4.488768486472108E-3</v>
      </c>
      <c r="X1050" s="13">
        <f t="shared" si="1301"/>
        <v>5.5359083989963056E-3</v>
      </c>
      <c r="Y1050" s="13">
        <f t="shared" si="1302"/>
        <v>3.4136625551570736E-3</v>
      </c>
      <c r="Z1050" s="13">
        <f t="shared" si="1303"/>
        <v>5.2990659923596979E-2</v>
      </c>
      <c r="AA1050" s="13">
        <f t="shared" si="1304"/>
        <v>2.8701437115737603E-2</v>
      </c>
      <c r="AB1050" s="13">
        <f t="shared" si="1305"/>
        <v>7.7728083939355742E-3</v>
      </c>
      <c r="AC1050" s="13">
        <f t="shared" si="1306"/>
        <v>5.8587780136613269E-5</v>
      </c>
      <c r="AD1050" s="13">
        <f t="shared" si="1307"/>
        <v>6.078151632162136E-4</v>
      </c>
      <c r="AE1050" s="13">
        <f t="shared" si="1308"/>
        <v>7.4960628449128978E-4</v>
      </c>
      <c r="AF1050" s="13">
        <f t="shared" si="1309"/>
        <v>4.6223721926870779E-4</v>
      </c>
      <c r="AG1050" s="13">
        <f t="shared" si="1310"/>
        <v>1.9002263925990334E-4</v>
      </c>
      <c r="AH1050" s="13">
        <f t="shared" si="1311"/>
        <v>1.6338080267643385E-2</v>
      </c>
      <c r="AI1050" s="13">
        <f t="shared" si="1312"/>
        <v>8.8492270915241974E-3</v>
      </c>
      <c r="AJ1050" s="13">
        <f t="shared" si="1313"/>
        <v>2.3965122840182108E-3</v>
      </c>
      <c r="AK1050" s="13">
        <f t="shared" si="1314"/>
        <v>4.3267591380578271E-4</v>
      </c>
      <c r="AL1050" s="13">
        <f t="shared" si="1315"/>
        <v>1.565427785091795E-6</v>
      </c>
      <c r="AM1050" s="13">
        <f t="shared" si="1316"/>
        <v>6.5842428496624695E-5</v>
      </c>
      <c r="AN1050" s="13">
        <f t="shared" si="1317"/>
        <v>8.1202150216317073E-5</v>
      </c>
      <c r="AO1050" s="13">
        <f t="shared" si="1318"/>
        <v>5.0072493909389635E-5</v>
      </c>
      <c r="AP1050" s="13">
        <f t="shared" si="1319"/>
        <v>2.0584468429523948E-5</v>
      </c>
      <c r="AQ1050" s="13">
        <f t="shared" si="1320"/>
        <v>6.3466033061908097E-6</v>
      </c>
      <c r="AR1050" s="13">
        <f t="shared" si="1321"/>
        <v>4.0298855264958326E-3</v>
      </c>
      <c r="AS1050" s="13">
        <f t="shared" si="1322"/>
        <v>2.1827149574869852E-3</v>
      </c>
      <c r="AT1050" s="13">
        <f t="shared" si="1323"/>
        <v>5.9111413392679381E-4</v>
      </c>
      <c r="AU1050" s="13">
        <f t="shared" si="1324"/>
        <v>1.0672211019567878E-4</v>
      </c>
      <c r="AV1050" s="13">
        <f t="shared" si="1325"/>
        <v>1.4451027497376434E-5</v>
      </c>
      <c r="AW1050" s="13">
        <f t="shared" si="1326"/>
        <v>2.9046682703942129E-8</v>
      </c>
      <c r="AX1050" s="13">
        <f t="shared" si="1327"/>
        <v>5.9437277052472849E-6</v>
      </c>
      <c r="AY1050" s="13">
        <f t="shared" si="1328"/>
        <v>7.3302805043273506E-6</v>
      </c>
      <c r="AZ1050" s="13">
        <f t="shared" si="1329"/>
        <v>4.5201441701884065E-6</v>
      </c>
      <c r="BA1050" s="13">
        <f t="shared" si="1330"/>
        <v>1.8582011340699799E-6</v>
      </c>
      <c r="BB1050" s="13">
        <f t="shared" si="1331"/>
        <v>5.7292057365645491E-7</v>
      </c>
      <c r="BC1050" s="13">
        <f t="shared" si="1332"/>
        <v>1.4131429701580607E-7</v>
      </c>
      <c r="BD1050" s="13">
        <f t="shared" si="1333"/>
        <v>8.2832953701946095E-4</v>
      </c>
      <c r="BE1050" s="13">
        <f t="shared" si="1334"/>
        <v>4.4864978379492352E-4</v>
      </c>
      <c r="BF1050" s="13">
        <f t="shared" si="1335"/>
        <v>1.2150153984820568E-4</v>
      </c>
      <c r="BG1050" s="13">
        <f t="shared" si="1336"/>
        <v>2.1936374010354389E-5</v>
      </c>
      <c r="BH1050" s="13">
        <f t="shared" si="1337"/>
        <v>2.9703605319940593E-6</v>
      </c>
      <c r="BI1050" s="13">
        <f t="shared" si="1338"/>
        <v>3.2176846313300052E-7</v>
      </c>
      <c r="BJ1050" s="14">
        <f t="shared" si="1339"/>
        <v>0.16302301470390013</v>
      </c>
      <c r="BK1050" s="14">
        <f t="shared" si="1340"/>
        <v>0.30309901185508697</v>
      </c>
      <c r="BL1050" s="14">
        <f t="shared" si="1341"/>
        <v>0.4805973809725258</v>
      </c>
      <c r="BM1050" s="14">
        <f t="shared" si="1342"/>
        <v>0.26237330238478973</v>
      </c>
      <c r="BN1050" s="14">
        <f t="shared" si="1343"/>
        <v>0.73732946383649867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1.21333333333333</v>
      </c>
      <c r="F1051" s="10">
        <f>VLOOKUP(B1051,home!$B$2:$E$405,3,FALSE)</f>
        <v>0.52</v>
      </c>
      <c r="G1051" s="10">
        <f>VLOOKUP(C1051,away!$B$2:$E$405,4,FALSE)</f>
        <v>1.53</v>
      </c>
      <c r="H1051" s="10">
        <f>VLOOKUP(A1051,away!$A$2:$E$405,3,FALSE)</f>
        <v>1.2533333333333301</v>
      </c>
      <c r="I1051" s="10">
        <f>VLOOKUP(C1051,away!$B$2:$E$405,3,FALSE)</f>
        <v>0.47</v>
      </c>
      <c r="J1051" s="10">
        <f>VLOOKUP(B1051,home!$B$2:$E$405,4,FALSE)</f>
        <v>1.6</v>
      </c>
      <c r="K1051" s="12">
        <f t="shared" si="1288"/>
        <v>0.96532799999999752</v>
      </c>
      <c r="L1051" s="12">
        <f t="shared" si="1289"/>
        <v>0.94250666666666416</v>
      </c>
      <c r="M1051" s="13">
        <f t="shared" si="1290"/>
        <v>0.14840137739318998</v>
      </c>
      <c r="N1051" s="13">
        <f t="shared" si="1291"/>
        <v>0.14325600483621292</v>
      </c>
      <c r="O1051" s="13">
        <f t="shared" si="1292"/>
        <v>0.13986928753559713</v>
      </c>
      <c r="P1051" s="13">
        <f t="shared" si="1293"/>
        <v>0.13501973959816257</v>
      </c>
      <c r="Q1051" s="13">
        <f t="shared" si="1294"/>
        <v>6.9144516318265681E-2</v>
      </c>
      <c r="R1051" s="13">
        <f t="shared" si="1295"/>
        <v>6.5913867982108423E-2</v>
      </c>
      <c r="S1051" s="13">
        <f t="shared" si="1296"/>
        <v>3.0711187458951777E-2</v>
      </c>
      <c r="T1051" s="13">
        <f t="shared" si="1297"/>
        <v>6.5169167593407365E-2</v>
      </c>
      <c r="U1051" s="13">
        <f t="shared" si="1298"/>
        <v>6.3628502351432595E-2</v>
      </c>
      <c r="V1051" s="13">
        <f t="shared" si="1299"/>
        <v>3.1046556203013246E-3</v>
      </c>
      <c r="W1051" s="13">
        <f t="shared" si="1300"/>
        <v>2.224904588282621E-2</v>
      </c>
      <c r="X1051" s="13">
        <f t="shared" si="1301"/>
        <v>2.09698740715362E-2</v>
      </c>
      <c r="Y1051" s="13">
        <f t="shared" si="1302"/>
        <v>9.8821230557916435E-3</v>
      </c>
      <c r="Z1051" s="13">
        <f t="shared" si="1303"/>
        <v>2.070808666630786E-2</v>
      </c>
      <c r="AA1051" s="13">
        <f t="shared" si="1304"/>
        <v>1.9990095885413582E-2</v>
      </c>
      <c r="AB1051" s="13">
        <f t="shared" si="1305"/>
        <v>9.6484996404372358E-3</v>
      </c>
      <c r="AC1051" s="13">
        <f t="shared" si="1306"/>
        <v>1.7654392801069312E-4</v>
      </c>
      <c r="AD1051" s="13">
        <f t="shared" si="1307"/>
        <v>5.3694067409941993E-3</v>
      </c>
      <c r="AE1051" s="13">
        <f t="shared" si="1308"/>
        <v>5.0607016494319595E-3</v>
      </c>
      <c r="AF1051" s="13">
        <f t="shared" si="1309"/>
        <v>2.3848725213003025E-3</v>
      </c>
      <c r="AG1051" s="13">
        <f t="shared" si="1310"/>
        <v>7.4925275015855718E-4</v>
      </c>
      <c r="AH1051" s="13">
        <f t="shared" si="1311"/>
        <v>4.879377434226553E-3</v>
      </c>
      <c r="AI1051" s="13">
        <f t="shared" si="1312"/>
        <v>4.7101996598270376E-3</v>
      </c>
      <c r="AJ1051" s="13">
        <f t="shared" si="1313"/>
        <v>2.2734438086107513E-3</v>
      </c>
      <c r="AK1051" s="13">
        <f t="shared" si="1314"/>
        <v>7.315396549595314E-4</v>
      </c>
      <c r="AL1051" s="13">
        <f t="shared" si="1315"/>
        <v>6.4249848906683839E-6</v>
      </c>
      <c r="AM1051" s="13">
        <f t="shared" si="1316"/>
        <v>1.0366477340940873E-3</v>
      </c>
      <c r="AN1051" s="13">
        <f t="shared" si="1317"/>
        <v>9.7704740036856858E-4</v>
      </c>
      <c r="AO1051" s="13">
        <f t="shared" si="1318"/>
        <v>4.6043684424835454E-4</v>
      </c>
      <c r="AP1051" s="13">
        <f t="shared" si="1319"/>
        <v>1.4465493176101158E-4</v>
      </c>
      <c r="AQ1051" s="13">
        <f t="shared" si="1320"/>
        <v>3.4084559387741194E-5</v>
      </c>
      <c r="AR1051" s="13">
        <f t="shared" si="1321"/>
        <v>9.1976915218828213E-4</v>
      </c>
      <c r="AS1051" s="13">
        <f t="shared" si="1322"/>
        <v>8.8787891614360763E-4</v>
      </c>
      <c r="AT1051" s="13">
        <f t="shared" si="1323"/>
        <v>4.2854718918153707E-4</v>
      </c>
      <c r="AU1051" s="13">
        <f t="shared" si="1324"/>
        <v>1.3789620034607795E-4</v>
      </c>
      <c r="AV1051" s="13">
        <f t="shared" si="1325"/>
        <v>3.3278765821919594E-5</v>
      </c>
      <c r="AW1051" s="13">
        <f t="shared" si="1326"/>
        <v>1.6237865662005159E-7</v>
      </c>
      <c r="AX1051" s="13">
        <f t="shared" si="1327"/>
        <v>1.6678418064292901E-4</v>
      </c>
      <c r="AY1051" s="13">
        <f t="shared" si="1328"/>
        <v>1.5719520215049779E-4</v>
      </c>
      <c r="AZ1051" s="13">
        <f t="shared" si="1329"/>
        <v>7.4078762997429037E-5</v>
      </c>
      <c r="BA1051" s="13">
        <f t="shared" si="1330"/>
        <v>2.3273242661165561E-5</v>
      </c>
      <c r="BB1051" s="13">
        <f t="shared" si="1331"/>
        <v>5.4837965907748882E-6</v>
      </c>
      <c r="BC1051" s="13">
        <f t="shared" si="1332"/>
        <v>1.0337029690898518E-6</v>
      </c>
      <c r="BD1051" s="13">
        <f t="shared" si="1333"/>
        <v>1.4448142628863353E-4</v>
      </c>
      <c r="BE1051" s="13">
        <f t="shared" si="1334"/>
        <v>1.3947196627635364E-4</v>
      </c>
      <c r="BF1051" s="13">
        <f t="shared" si="1335"/>
        <v>6.7318097130809778E-5</v>
      </c>
      <c r="BG1051" s="13">
        <f t="shared" si="1336"/>
        <v>2.1661348022363398E-5</v>
      </c>
      <c r="BH1051" s="13">
        <f t="shared" si="1337"/>
        <v>5.2275764409329888E-6</v>
      </c>
      <c r="BI1051" s="13">
        <f t="shared" si="1338"/>
        <v>1.0092651821145897E-6</v>
      </c>
      <c r="BJ1051" s="14">
        <f t="shared" si="1339"/>
        <v>0.34731568577779676</v>
      </c>
      <c r="BK1051" s="14">
        <f t="shared" si="1340"/>
        <v>0.31757712418565753</v>
      </c>
      <c r="BL1051" s="14">
        <f t="shared" si="1341"/>
        <v>0.31443135385563548</v>
      </c>
      <c r="BM1051" s="14">
        <f t="shared" si="1342"/>
        <v>0.29827042399836701</v>
      </c>
      <c r="BN1051" s="14">
        <f t="shared" si="1343"/>
        <v>0.70160479366353667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1.21333333333333</v>
      </c>
      <c r="F1052" s="10">
        <f>VLOOKUP(B1052,home!$B$2:$E$405,3,FALSE)</f>
        <v>0.82</v>
      </c>
      <c r="G1052" s="10">
        <f>VLOOKUP(C1052,away!$B$2:$E$405,4,FALSE)</f>
        <v>0.47</v>
      </c>
      <c r="H1052" s="10">
        <f>VLOOKUP(A1052,away!$A$2:$E$405,3,FALSE)</f>
        <v>1.2533333333333301</v>
      </c>
      <c r="I1052" s="10">
        <f>VLOOKUP(C1052,away!$B$2:$E$405,3,FALSE)</f>
        <v>1.3</v>
      </c>
      <c r="J1052" s="10">
        <f>VLOOKUP(B1052,home!$B$2:$E$405,4,FALSE)</f>
        <v>1.25</v>
      </c>
      <c r="K1052" s="12">
        <f t="shared" si="1288"/>
        <v>0.46761866666666535</v>
      </c>
      <c r="L1052" s="12">
        <f t="shared" si="1289"/>
        <v>2.0366666666666613</v>
      </c>
      <c r="M1052" s="13">
        <f t="shared" si="1290"/>
        <v>8.1733989675466148E-2</v>
      </c>
      <c r="N1052" s="13">
        <f t="shared" si="1291"/>
        <v>3.8220339273388484E-2</v>
      </c>
      <c r="O1052" s="13">
        <f t="shared" si="1292"/>
        <v>0.16646489230569894</v>
      </c>
      <c r="P1052" s="13">
        <f t="shared" si="1293"/>
        <v>7.7842090986800991E-2</v>
      </c>
      <c r="Q1052" s="13">
        <f t="shared" si="1294"/>
        <v>8.936272045284752E-3</v>
      </c>
      <c r="R1052" s="13">
        <f t="shared" si="1295"/>
        <v>0.16951674866463634</v>
      </c>
      <c r="S1052" s="13">
        <f t="shared" si="1296"/>
        <v>1.8533877867876289E-2</v>
      </c>
      <c r="T1052" s="13">
        <f t="shared" si="1297"/>
        <v>1.8200207398896565E-2</v>
      </c>
      <c r="U1052" s="13">
        <f t="shared" si="1298"/>
        <v>7.9269195988225488E-2</v>
      </c>
      <c r="V1052" s="13">
        <f t="shared" si="1299"/>
        <v>1.9612618569879977E-3</v>
      </c>
      <c r="W1052" s="13">
        <f t="shared" si="1300"/>
        <v>1.3929225395955503E-3</v>
      </c>
      <c r="X1052" s="13">
        <f t="shared" si="1301"/>
        <v>2.8369189056429295E-3</v>
      </c>
      <c r="Y1052" s="13">
        <f t="shared" si="1302"/>
        <v>2.8889290855797097E-3</v>
      </c>
      <c r="Z1052" s="13">
        <f t="shared" si="1303"/>
        <v>0.11508303714899171</v>
      </c>
      <c r="AA1052" s="13">
        <f t="shared" si="1304"/>
        <v>5.381497638756183E-2</v>
      </c>
      <c r="AB1052" s="13">
        <f t="shared" si="1305"/>
        <v>1.2582443752524869E-2</v>
      </c>
      <c r="AC1052" s="13">
        <f t="shared" si="1306"/>
        <v>1.1674207123528875E-4</v>
      </c>
      <c r="AD1052" s="13">
        <f t="shared" si="1307"/>
        <v>1.6283914518390414E-4</v>
      </c>
      <c r="AE1052" s="13">
        <f t="shared" si="1308"/>
        <v>3.3164905902455054E-4</v>
      </c>
      <c r="AF1052" s="13">
        <f t="shared" si="1309"/>
        <v>3.3772929177333313E-4</v>
      </c>
      <c r="AG1052" s="13">
        <f t="shared" si="1310"/>
        <v>2.2928066363722888E-4</v>
      </c>
      <c r="AH1052" s="13">
        <f t="shared" si="1311"/>
        <v>5.8596446415028126E-2</v>
      </c>
      <c r="AI1052" s="13">
        <f t="shared" si="1312"/>
        <v>2.7400792144000163E-2</v>
      </c>
      <c r="AJ1052" s="13">
        <f t="shared" si="1313"/>
        <v>6.4065609439938965E-3</v>
      </c>
      <c r="AK1052" s="13">
        <f t="shared" si="1314"/>
        <v>9.9860916218305292E-4</v>
      </c>
      <c r="AL1052" s="13">
        <f t="shared" si="1315"/>
        <v>4.4473282007486301E-6</v>
      </c>
      <c r="AM1052" s="13">
        <f t="shared" si="1316"/>
        <v>1.5229324790407367E-5</v>
      </c>
      <c r="AN1052" s="13">
        <f t="shared" si="1317"/>
        <v>3.101705815646292E-5</v>
      </c>
      <c r="AO1052" s="13">
        <f t="shared" si="1318"/>
        <v>3.1585704222664669E-5</v>
      </c>
      <c r="AP1052" s="13">
        <f t="shared" si="1319"/>
        <v>2.1443183644497844E-5</v>
      </c>
      <c r="AQ1052" s="13">
        <f t="shared" si="1320"/>
        <v>1.0918154338990125E-5</v>
      </c>
      <c r="AR1052" s="13">
        <f t="shared" si="1321"/>
        <v>2.3868285839721382E-2</v>
      </c>
      <c r="AS1052" s="13">
        <f t="shared" si="1322"/>
        <v>1.1161255999989364E-2</v>
      </c>
      <c r="AT1052" s="13">
        <f t="shared" si="1323"/>
        <v>2.6096058245201723E-3</v>
      </c>
      <c r="AU1052" s="13">
        <f t="shared" si="1324"/>
        <v>4.0676679872922894E-4</v>
      </c>
      <c r="AV1052" s="13">
        <f t="shared" si="1325"/>
        <v>4.7552937016507464E-5</v>
      </c>
      <c r="AW1052" s="13">
        <f t="shared" si="1326"/>
        <v>1.1765448153666397E-7</v>
      </c>
      <c r="AX1052" s="13">
        <f t="shared" si="1327"/>
        <v>1.1869194254539799E-6</v>
      </c>
      <c r="AY1052" s="13">
        <f t="shared" si="1328"/>
        <v>2.4173592298412657E-6</v>
      </c>
      <c r="AZ1052" s="13">
        <f t="shared" si="1329"/>
        <v>2.4616774823883497E-6</v>
      </c>
      <c r="BA1052" s="13">
        <f t="shared" si="1330"/>
        <v>1.6712054908214197E-6</v>
      </c>
      <c r="BB1052" s="13">
        <f t="shared" si="1331"/>
        <v>8.5092212907657071E-7</v>
      </c>
      <c r="BC1052" s="13">
        <f t="shared" si="1332"/>
        <v>3.4660894724385533E-7</v>
      </c>
      <c r="BD1052" s="13">
        <f t="shared" si="1333"/>
        <v>8.1019570267054069E-3</v>
      </c>
      <c r="BE1052" s="13">
        <f t="shared" si="1334"/>
        <v>3.7886263422186031E-3</v>
      </c>
      <c r="BF1052" s="13">
        <f t="shared" si="1335"/>
        <v>8.8581619932323423E-4</v>
      </c>
      <c r="BG1052" s="13">
        <f t="shared" si="1336"/>
        <v>1.3807473001308795E-4</v>
      </c>
      <c r="BH1052" s="13">
        <f t="shared" si="1337"/>
        <v>1.6141580287269998E-5</v>
      </c>
      <c r="BI1052" s="13">
        <f t="shared" si="1338"/>
        <v>1.5096208503652259E-6</v>
      </c>
      <c r="BJ1052" s="14">
        <f t="shared" si="1339"/>
        <v>7.3656215525864849E-2</v>
      </c>
      <c r="BK1052" s="14">
        <f t="shared" si="1340"/>
        <v>0.18019482714579732</v>
      </c>
      <c r="BL1052" s="14">
        <f t="shared" si="1341"/>
        <v>0.62607625866322725</v>
      </c>
      <c r="BM1052" s="14">
        <f t="shared" si="1342"/>
        <v>0.4522937058278575</v>
      </c>
      <c r="BN1052" s="14">
        <f t="shared" si="1343"/>
        <v>0.54271433295127558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1.21333333333333</v>
      </c>
      <c r="F1053" s="10">
        <f>VLOOKUP(B1053,home!$B$2:$E$405,3,FALSE)</f>
        <v>1.3</v>
      </c>
      <c r="G1053" s="10">
        <f>VLOOKUP(C1053,away!$B$2:$E$405,4,FALSE)</f>
        <v>0.24</v>
      </c>
      <c r="H1053" s="10">
        <f>VLOOKUP(A1053,away!$A$2:$E$405,3,FALSE)</f>
        <v>1.2533333333333301</v>
      </c>
      <c r="I1053" s="10">
        <f>VLOOKUP(C1053,away!$B$2:$E$405,3,FALSE)</f>
        <v>1.18</v>
      </c>
      <c r="J1053" s="10">
        <f>VLOOKUP(B1053,home!$B$2:$E$405,4,FALSE)</f>
        <v>0.46</v>
      </c>
      <c r="K1053" s="12">
        <f t="shared" si="1288"/>
        <v>0.37855999999999895</v>
      </c>
      <c r="L1053" s="12">
        <f t="shared" si="1289"/>
        <v>0.68030933333333155</v>
      </c>
      <c r="M1053" s="13">
        <f t="shared" si="1290"/>
        <v>0.34684775790554523</v>
      </c>
      <c r="N1053" s="13">
        <f t="shared" si="1291"/>
        <v>0.13130268723272284</v>
      </c>
      <c r="O1053" s="13">
        <f t="shared" si="1292"/>
        <v>0.23596376694888221</v>
      </c>
      <c r="P1053" s="13">
        <f t="shared" si="1293"/>
        <v>8.9326443616168621E-2</v>
      </c>
      <c r="Q1053" s="13">
        <f t="shared" si="1294"/>
        <v>2.485297263940971E-2</v>
      </c>
      <c r="R1053" s="13">
        <f t="shared" si="1295"/>
        <v>8.026417649190784E-2</v>
      </c>
      <c r="S1053" s="13">
        <f t="shared" si="1296"/>
        <v>5.7512362032375291E-3</v>
      </c>
      <c r="T1053" s="13">
        <f t="shared" si="1297"/>
        <v>1.6907709247668348E-2</v>
      </c>
      <c r="U1053" s="13">
        <f t="shared" si="1298"/>
        <v>3.0384806652776552E-2</v>
      </c>
      <c r="V1053" s="13">
        <f t="shared" si="1299"/>
        <v>1.645734779156232E-4</v>
      </c>
      <c r="W1053" s="13">
        <f t="shared" si="1300"/>
        <v>3.1361137741249723E-3</v>
      </c>
      <c r="X1053" s="13">
        <f t="shared" si="1301"/>
        <v>2.1335274709324381E-3</v>
      </c>
      <c r="Y1053" s="13">
        <f t="shared" si="1302"/>
        <v>7.2572932569919791E-4</v>
      </c>
      <c r="Z1053" s="13">
        <f t="shared" si="1303"/>
        <v>1.8201489466586229E-2</v>
      </c>
      <c r="AA1053" s="13">
        <f t="shared" si="1304"/>
        <v>6.8903558524708646E-3</v>
      </c>
      <c r="AB1053" s="13">
        <f t="shared" si="1305"/>
        <v>1.3042065557556815E-3</v>
      </c>
      <c r="AC1053" s="13">
        <f t="shared" si="1306"/>
        <v>2.6489942562476575E-6</v>
      </c>
      <c r="AD1053" s="13">
        <f t="shared" si="1307"/>
        <v>2.9680180758318643E-4</v>
      </c>
      <c r="AE1053" s="13">
        <f t="shared" si="1308"/>
        <v>2.0191703984904531E-4</v>
      </c>
      <c r="AF1053" s="13">
        <f t="shared" si="1309"/>
        <v>6.868302338417187E-5</v>
      </c>
      <c r="AG1053" s="13">
        <f t="shared" si="1310"/>
        <v>1.5575233949934531E-5</v>
      </c>
      <c r="AH1053" s="13">
        <f t="shared" si="1311"/>
        <v>3.0956607911717324E-3</v>
      </c>
      <c r="AI1053" s="13">
        <f t="shared" si="1312"/>
        <v>1.1718933491059679E-3</v>
      </c>
      <c r="AJ1053" s="13">
        <f t="shared" si="1313"/>
        <v>2.2181597311877698E-4</v>
      </c>
      <c r="AK1053" s="13">
        <f t="shared" si="1314"/>
        <v>2.7990218261281337E-5</v>
      </c>
      <c r="AL1053" s="13">
        <f t="shared" si="1315"/>
        <v>2.7288656844620548E-8</v>
      </c>
      <c r="AM1053" s="13">
        <f t="shared" si="1316"/>
        <v>2.2471458455738171E-5</v>
      </c>
      <c r="AN1053" s="13">
        <f t="shared" si="1317"/>
        <v>1.5287542921050891E-5</v>
      </c>
      <c r="AO1053" s="13">
        <f t="shared" si="1318"/>
        <v>5.200129066462412E-6</v>
      </c>
      <c r="AP1053" s="13">
        <f t="shared" si="1319"/>
        <v>1.1792321128174411E-6</v>
      </c>
      <c r="AQ1053" s="13">
        <f t="shared" si="1320"/>
        <v>2.0056065312902229E-7</v>
      </c>
      <c r="AR1053" s="13">
        <f t="shared" si="1321"/>
        <v>4.2120138581363512E-4</v>
      </c>
      <c r="AS1053" s="13">
        <f t="shared" si="1322"/>
        <v>1.594499966136093E-4</v>
      </c>
      <c r="AT1053" s="13">
        <f t="shared" si="1323"/>
        <v>3.018069535902388E-5</v>
      </c>
      <c r="AU1053" s="13">
        <f t="shared" si="1324"/>
        <v>3.8084013450373507E-6</v>
      </c>
      <c r="AV1053" s="13">
        <f t="shared" si="1325"/>
        <v>3.6042710329433376E-7</v>
      </c>
      <c r="AW1053" s="13">
        <f t="shared" si="1326"/>
        <v>1.9521842808495116E-10</v>
      </c>
      <c r="AX1053" s="13">
        <f t="shared" si="1327"/>
        <v>1.4177992188340354E-6</v>
      </c>
      <c r="AY1053" s="13">
        <f t="shared" si="1328"/>
        <v>9.6454204136550083E-7</v>
      </c>
      <c r="AZ1053" s="13">
        <f t="shared" si="1329"/>
        <v>3.280934765666673E-7</v>
      </c>
      <c r="BA1053" s="13">
        <f t="shared" si="1330"/>
        <v>7.4401684771361484E-8</v>
      </c>
      <c r="BB1053" s="13">
        <f t="shared" si="1331"/>
        <v>1.2654040141420401E-8</v>
      </c>
      <c r="BC1053" s="13">
        <f t="shared" si="1332"/>
        <v>1.7217323225165864E-9</v>
      </c>
      <c r="BD1053" s="13">
        <f t="shared" si="1333"/>
        <v>4.7757872330324895E-5</v>
      </c>
      <c r="BE1053" s="13">
        <f t="shared" si="1334"/>
        <v>1.8079220149367744E-5</v>
      </c>
      <c r="BF1053" s="13">
        <f t="shared" si="1335"/>
        <v>3.4220347898723168E-6</v>
      </c>
      <c r="BG1053" s="13">
        <f t="shared" si="1336"/>
        <v>4.318151633513537E-7</v>
      </c>
      <c r="BH1053" s="13">
        <f t="shared" si="1337"/>
        <v>4.0866987059571983E-8</v>
      </c>
      <c r="BI1053" s="13">
        <f t="shared" si="1338"/>
        <v>3.0941213242543087E-9</v>
      </c>
      <c r="BJ1053" s="14">
        <f t="shared" si="1339"/>
        <v>0.17968885493072703</v>
      </c>
      <c r="BK1053" s="14">
        <f t="shared" si="1340"/>
        <v>0.44209365202782136</v>
      </c>
      <c r="BL1053" s="14">
        <f t="shared" si="1341"/>
        <v>0.36000940864322684</v>
      </c>
      <c r="BM1053" s="14">
        <f t="shared" si="1342"/>
        <v>9.1434635886902094E-2</v>
      </c>
      <c r="BN1053" s="14">
        <f t="shared" si="1343"/>
        <v>0.90855780483463644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1.21333333333333</v>
      </c>
      <c r="F1054" s="10">
        <f>VLOOKUP(B1054,home!$B$2:$E$405,3,FALSE)</f>
        <v>0.47</v>
      </c>
      <c r="G1054" s="10">
        <f>VLOOKUP(C1054,away!$B$2:$E$405,4,FALSE)</f>
        <v>0.72</v>
      </c>
      <c r="H1054" s="10">
        <f>VLOOKUP(A1054,away!$A$2:$E$405,3,FALSE)</f>
        <v>1.2533333333333301</v>
      </c>
      <c r="I1054" s="10">
        <f>VLOOKUP(C1054,away!$B$2:$E$405,3,FALSE)</f>
        <v>1.34</v>
      </c>
      <c r="J1054" s="10">
        <f>VLOOKUP(B1054,home!$B$2:$E$405,4,FALSE)</f>
        <v>0.91</v>
      </c>
      <c r="K1054" s="12">
        <f t="shared" si="1288"/>
        <v>0.41059199999999879</v>
      </c>
      <c r="L1054" s="12">
        <f t="shared" si="1289"/>
        <v>1.5283146666666629</v>
      </c>
      <c r="M1054" s="13">
        <f t="shared" si="1290"/>
        <v>0.14386115201769212</v>
      </c>
      <c r="N1054" s="13">
        <f t="shared" si="1291"/>
        <v>5.9068238129248066E-2</v>
      </c>
      <c r="O1054" s="13">
        <f t="shared" si="1292"/>
        <v>0.21986510859220124</v>
      </c>
      <c r="P1054" s="13">
        <f t="shared" si="1293"/>
        <v>9.027485466708883E-2</v>
      </c>
      <c r="Q1054" s="13">
        <f t="shared" si="1294"/>
        <v>1.2126473014982073E-2</v>
      </c>
      <c r="R1054" s="13">
        <f t="shared" si="1295"/>
        <v>0.16801153507485989</v>
      </c>
      <c r="S1054" s="13">
        <f t="shared" si="1296"/>
        <v>1.4162178723832573E-2</v>
      </c>
      <c r="T1054" s="13">
        <f t="shared" si="1297"/>
        <v>1.8533066563734612E-2</v>
      </c>
      <c r="U1054" s="13">
        <f t="shared" si="1298"/>
        <v>6.8984192209456674E-2</v>
      </c>
      <c r="V1054" s="13">
        <f t="shared" si="1299"/>
        <v>9.8744024910452349E-4</v>
      </c>
      <c r="W1054" s="13">
        <f t="shared" si="1300"/>
        <v>1.6596776027225013E-3</v>
      </c>
      <c r="X1054" s="13">
        <f t="shared" si="1301"/>
        <v>2.5365096221789656E-3</v>
      </c>
      <c r="Y1054" s="13">
        <f t="shared" si="1302"/>
        <v>1.9382924288586152E-3</v>
      </c>
      <c r="Z1054" s="13">
        <f t="shared" si="1303"/>
        <v>8.5591497741362932E-2</v>
      </c>
      <c r="AA1054" s="13">
        <f t="shared" si="1304"/>
        <v>3.5143184240621586E-2</v>
      </c>
      <c r="AB1054" s="13">
        <f t="shared" si="1305"/>
        <v>7.2147551518626264E-3</v>
      </c>
      <c r="AC1054" s="13">
        <f t="shared" si="1306"/>
        <v>3.8727022431923734E-5</v>
      </c>
      <c r="AD1054" s="13">
        <f t="shared" si="1307"/>
        <v>1.7036258656425883E-4</v>
      </c>
      <c r="AE1054" s="13">
        <f t="shared" si="1308"/>
        <v>2.6036763969742574E-4</v>
      </c>
      <c r="AF1054" s="13">
        <f t="shared" si="1309"/>
        <v>1.9896184123747857E-4</v>
      </c>
      <c r="AG1054" s="13">
        <f t="shared" si="1310"/>
        <v>1.0135876669008084E-4</v>
      </c>
      <c r="AH1054" s="13">
        <f t="shared" si="1311"/>
        <v>3.270268533502288E-2</v>
      </c>
      <c r="AI1054" s="13">
        <f t="shared" si="1312"/>
        <v>1.3427460977077674E-2</v>
      </c>
      <c r="AJ1054" s="13">
        <f t="shared" si="1313"/>
        <v>2.7566040287501296E-3</v>
      </c>
      <c r="AK1054" s="13">
        <f t="shared" si="1314"/>
        <v>3.7727985379085654E-4</v>
      </c>
      <c r="AL1054" s="13">
        <f t="shared" si="1315"/>
        <v>9.720696025848748E-7</v>
      </c>
      <c r="AM1054" s="13">
        <f t="shared" si="1316"/>
        <v>1.3989903028518398E-5</v>
      </c>
      <c r="AN1054" s="13">
        <f t="shared" si="1317"/>
        <v>2.1380973983729032E-5</v>
      </c>
      <c r="AO1054" s="13">
        <f t="shared" si="1318"/>
        <v>1.633842806347572E-5</v>
      </c>
      <c r="AP1054" s="13">
        <f t="shared" si="1319"/>
        <v>8.3234197465627128E-6</v>
      </c>
      <c r="AQ1054" s="13">
        <f t="shared" si="1320"/>
        <v>3.1802011188736782E-6</v>
      </c>
      <c r="AR1054" s="13">
        <f t="shared" si="1321"/>
        <v>9.995998727380051E-3</v>
      </c>
      <c r="AS1054" s="13">
        <f t="shared" si="1322"/>
        <v>4.104277109472418E-3</v>
      </c>
      <c r="AT1054" s="13">
        <f t="shared" si="1323"/>
        <v>8.4259167346624703E-4</v>
      </c>
      <c r="AU1054" s="13">
        <f t="shared" si="1324"/>
        <v>1.1532046679728407E-4</v>
      </c>
      <c r="AV1054" s="13">
        <f t="shared" si="1325"/>
        <v>1.1837415275807581E-5</v>
      </c>
      <c r="AW1054" s="13">
        <f t="shared" si="1326"/>
        <v>1.6944085179988202E-8</v>
      </c>
      <c r="AX1054" s="13">
        <f t="shared" si="1327"/>
        <v>9.57357044047567E-7</v>
      </c>
      <c r="AY1054" s="13">
        <f t="shared" si="1328"/>
        <v>1.463142811654539E-6</v>
      </c>
      <c r="AZ1054" s="13">
        <f t="shared" si="1329"/>
        <v>1.1180713092397657E-6</v>
      </c>
      <c r="BA1054" s="13">
        <f t="shared" si="1330"/>
        <v>5.6958826009677711E-7</v>
      </c>
      <c r="BB1054" s="13">
        <f t="shared" si="1331"/>
        <v>2.1762752296676262E-7</v>
      </c>
      <c r="BC1054" s="13">
        <f t="shared" si="1332"/>
        <v>6.6520667044087867E-8</v>
      </c>
      <c r="BD1054" s="13">
        <f t="shared" si="1333"/>
        <v>2.546171910506038E-3</v>
      </c>
      <c r="BE1054" s="13">
        <f t="shared" si="1334"/>
        <v>1.0454378170784921E-3</v>
      </c>
      <c r="BF1054" s="13">
        <f t="shared" si="1335"/>
        <v>2.1462420209494547E-4</v>
      </c>
      <c r="BG1054" s="13">
        <f t="shared" si="1336"/>
        <v>2.9374326795522521E-5</v>
      </c>
      <c r="BH1054" s="13">
        <f t="shared" si="1337"/>
        <v>3.0152158969067873E-6</v>
      </c>
      <c r="BI1054" s="13">
        <f t="shared" si="1338"/>
        <v>2.4760470510854975E-7</v>
      </c>
      <c r="BJ1054" s="14">
        <f t="shared" si="1339"/>
        <v>9.6660913429470294E-2</v>
      </c>
      <c r="BK1054" s="14">
        <f t="shared" si="1340"/>
        <v>0.24932678789256424</v>
      </c>
      <c r="BL1054" s="14">
        <f t="shared" si="1341"/>
        <v>0.56739170193311217</v>
      </c>
      <c r="BM1054" s="14">
        <f t="shared" si="1342"/>
        <v>0.30576209330171111</v>
      </c>
      <c r="BN1054" s="14">
        <f t="shared" si="1343"/>
        <v>0.69320736149607221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1.61333333333333</v>
      </c>
      <c r="F1055" s="10">
        <f>VLOOKUP(B1055,home!$B$2:$E$405,3,FALSE)</f>
        <v>1.08</v>
      </c>
      <c r="G1055" s="10">
        <f>VLOOKUP(C1055,away!$B$2:$E$405,4,FALSE)</f>
        <v>2.0099999999999998</v>
      </c>
      <c r="H1055" s="10">
        <f>VLOOKUP(A1055,away!$A$2:$E$405,3,FALSE)</f>
        <v>1.4</v>
      </c>
      <c r="I1055" s="10">
        <f>VLOOKUP(C1055,away!$B$2:$E$405,3,FALSE)</f>
        <v>0.54</v>
      </c>
      <c r="J1055" s="10">
        <f>VLOOKUP(B1055,home!$B$2:$E$405,4,FALSE)</f>
        <v>1.07</v>
      </c>
      <c r="K1055" s="12">
        <f t="shared" si="1288"/>
        <v>3.5022239999999925</v>
      </c>
      <c r="L1055" s="12">
        <f t="shared" si="1289"/>
        <v>0.80892000000000008</v>
      </c>
      <c r="M1055" s="13">
        <f t="shared" si="1290"/>
        <v>1.3418190400643425E-2</v>
      </c>
      <c r="N1055" s="13">
        <f t="shared" si="1291"/>
        <v>4.6993508457702921E-2</v>
      </c>
      <c r="O1055" s="13">
        <f t="shared" si="1292"/>
        <v>1.0854242578888481E-2</v>
      </c>
      <c r="P1055" s="13">
        <f t="shared" si="1293"/>
        <v>3.801398886160505E-2</v>
      </c>
      <c r="Q1055" s="13">
        <f t="shared" si="1294"/>
        <v>8.229089658238492E-2</v>
      </c>
      <c r="R1055" s="13">
        <f t="shared" si="1295"/>
        <v>4.3901069534572354E-3</v>
      </c>
      <c r="S1055" s="13">
        <f t="shared" si="1296"/>
        <v>2.6923588539571996E-2</v>
      </c>
      <c r="T1055" s="13">
        <f t="shared" si="1297"/>
        <v>6.6566752063422815E-2</v>
      </c>
      <c r="U1055" s="13">
        <f t="shared" si="1298"/>
        <v>1.5375137934964783E-2</v>
      </c>
      <c r="V1055" s="13">
        <f t="shared" si="1299"/>
        <v>8.4750043228933106E-3</v>
      </c>
      <c r="W1055" s="13">
        <f t="shared" si="1300"/>
        <v>9.6067050997448597E-2</v>
      </c>
      <c r="X1055" s="13">
        <f t="shared" si="1301"/>
        <v>7.7710558892856121E-2</v>
      </c>
      <c r="Y1055" s="13">
        <f t="shared" si="1302"/>
        <v>3.1430812649804594E-2</v>
      </c>
      <c r="Z1055" s="13">
        <f t="shared" si="1303"/>
        <v>1.1837484389302091E-3</v>
      </c>
      <c r="AA1055" s="13">
        <f t="shared" si="1304"/>
        <v>4.1457521927839042E-3</v>
      </c>
      <c r="AB1055" s="13">
        <f t="shared" si="1305"/>
        <v>7.2596764138101932E-3</v>
      </c>
      <c r="AC1055" s="13">
        <f t="shared" si="1306"/>
        <v>1.5006155371604375E-3</v>
      </c>
      <c r="AD1055" s="13">
        <f t="shared" si="1307"/>
        <v>8.4112082903121915E-2</v>
      </c>
      <c r="AE1055" s="13">
        <f t="shared" si="1308"/>
        <v>6.803994610199339E-2</v>
      </c>
      <c r="AF1055" s="13">
        <f t="shared" si="1309"/>
        <v>2.7519436600412252E-2</v>
      </c>
      <c r="AG1055" s="13">
        <f t="shared" si="1310"/>
        <v>7.42034088493516E-3</v>
      </c>
      <c r="AH1055" s="13">
        <f t="shared" si="1311"/>
        <v>2.3938944680485617E-4</v>
      </c>
      <c r="AI1055" s="13">
        <f t="shared" si="1312"/>
        <v>8.3839546594668892E-4</v>
      </c>
      <c r="AJ1055" s="13">
        <f t="shared" si="1313"/>
        <v>1.4681243611648354E-3</v>
      </c>
      <c r="AK1055" s="13">
        <f t="shared" si="1314"/>
        <v>1.7139001242187143E-3</v>
      </c>
      <c r="AL1055" s="13">
        <f t="shared" si="1315"/>
        <v>1.7005089542456635E-4</v>
      </c>
      <c r="AM1055" s="13">
        <f t="shared" si="1316"/>
        <v>5.8915871086660535E-2</v>
      </c>
      <c r="AN1055" s="13">
        <f t="shared" si="1317"/>
        <v>4.7658226439421442E-2</v>
      </c>
      <c r="AO1055" s="13">
        <f t="shared" si="1318"/>
        <v>1.9275846265688401E-2</v>
      </c>
      <c r="AP1055" s="13">
        <f t="shared" si="1319"/>
        <v>5.1975391870802204E-3</v>
      </c>
      <c r="AQ1055" s="13">
        <f t="shared" si="1320"/>
        <v>1.0510983498032329E-3</v>
      </c>
      <c r="AR1055" s="13">
        <f t="shared" si="1321"/>
        <v>3.8729382261876878E-5</v>
      </c>
      <c r="AS1055" s="13">
        <f t="shared" si="1322"/>
        <v>1.3563897206271921E-4</v>
      </c>
      <c r="AT1055" s="13">
        <f t="shared" si="1323"/>
        <v>2.3751903164669189E-4</v>
      </c>
      <c r="AU1055" s="13">
        <f t="shared" si="1324"/>
        <v>2.7728161769660067E-4</v>
      </c>
      <c r="AV1055" s="13">
        <f t="shared" si="1325"/>
        <v>2.4277558406396435E-4</v>
      </c>
      <c r="AW1055" s="13">
        <f t="shared" si="1326"/>
        <v>1.3382150671676289E-5</v>
      </c>
      <c r="AX1055" s="13">
        <f t="shared" si="1327"/>
        <v>3.4389429616768025E-2</v>
      </c>
      <c r="AY1055" s="13">
        <f t="shared" si="1328"/>
        <v>2.7818297405595993E-2</v>
      </c>
      <c r="AZ1055" s="13">
        <f t="shared" si="1329"/>
        <v>1.1251388568667357E-2</v>
      </c>
      <c r="BA1055" s="13">
        <f t="shared" si="1330"/>
        <v>3.0338244136554663E-3</v>
      </c>
      <c r="BB1055" s="13">
        <f t="shared" si="1331"/>
        <v>6.1353031117354498E-4</v>
      </c>
      <c r="BC1055" s="13">
        <f t="shared" si="1332"/>
        <v>9.9259387862900861E-5</v>
      </c>
      <c r="BD1055" s="13">
        <f t="shared" si="1333"/>
        <v>5.2214953165462383E-6</v>
      </c>
      <c r="BE1055" s="13">
        <f t="shared" si="1334"/>
        <v>1.8286846213495798E-5</v>
      </c>
      <c r="BF1055" s="13">
        <f t="shared" si="1335"/>
        <v>3.2022315846606986E-5</v>
      </c>
      <c r="BG1055" s="13">
        <f t="shared" si="1336"/>
        <v>3.7383107697855684E-5</v>
      </c>
      <c r="BH1055" s="13">
        <f t="shared" si="1337"/>
        <v>3.2731004243503663E-5</v>
      </c>
      <c r="BI1055" s="13">
        <f t="shared" si="1338"/>
        <v>2.2926261721140027E-5</v>
      </c>
      <c r="BJ1055" s="14">
        <f t="shared" si="1339"/>
        <v>0.79745569716645981</v>
      </c>
      <c r="BK1055" s="14">
        <f t="shared" si="1340"/>
        <v>0.11631973596289477</v>
      </c>
      <c r="BL1055" s="14">
        <f t="shared" si="1341"/>
        <v>4.7365241090810688E-2</v>
      </c>
      <c r="BM1055" s="14">
        <f t="shared" si="1342"/>
        <v>0.73855857356948906</v>
      </c>
      <c r="BN1055" s="14">
        <f t="shared" si="1343"/>
        <v>0.19596093383468202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1.61333333333333</v>
      </c>
      <c r="F1056" s="10">
        <f>VLOOKUP(B1056,home!$B$2:$E$405,3,FALSE)</f>
        <v>0.89</v>
      </c>
      <c r="G1056" s="10">
        <f>VLOOKUP(C1056,away!$B$2:$E$405,4,FALSE)</f>
        <v>0.8</v>
      </c>
      <c r="H1056" s="10">
        <f>VLOOKUP(A1056,away!$A$2:$E$405,3,FALSE)</f>
        <v>1.4</v>
      </c>
      <c r="I1056" s="10">
        <f>VLOOKUP(C1056,away!$B$2:$E$405,3,FALSE)</f>
        <v>1.06</v>
      </c>
      <c r="J1056" s="10">
        <f>VLOOKUP(B1056,home!$B$2:$E$405,4,FALSE)</f>
        <v>1.63</v>
      </c>
      <c r="K1056" s="12">
        <f t="shared" si="1288"/>
        <v>1.1486933333333311</v>
      </c>
      <c r="L1056" s="12">
        <f t="shared" si="1289"/>
        <v>2.41892</v>
      </c>
      <c r="M1056" s="13">
        <f t="shared" si="1290"/>
        <v>2.8223132571958489E-2</v>
      </c>
      <c r="N1056" s="13">
        <f t="shared" si="1291"/>
        <v>3.24197242311915E-2</v>
      </c>
      <c r="O1056" s="13">
        <f t="shared" si="1292"/>
        <v>6.8269499840961825E-2</v>
      </c>
      <c r="P1056" s="13">
        <f t="shared" si="1293"/>
        <v>7.8420719337313746E-2</v>
      </c>
      <c r="Q1056" s="13">
        <f t="shared" si="1294"/>
        <v>1.8620160546437371E-2</v>
      </c>
      <c r="R1056" s="13">
        <f t="shared" si="1295"/>
        <v>8.2569229277649703E-2</v>
      </c>
      <c r="S1056" s="13">
        <f t="shared" si="1296"/>
        <v>5.4474899319751378E-2</v>
      </c>
      <c r="T1056" s="13">
        <f t="shared" si="1297"/>
        <v>4.5040678748988282E-2</v>
      </c>
      <c r="U1056" s="13">
        <f t="shared" si="1298"/>
        <v>9.4846723209707495E-2</v>
      </c>
      <c r="V1056" s="13">
        <f t="shared" si="1299"/>
        <v>1.681820077354685E-2</v>
      </c>
      <c r="W1056" s="13">
        <f t="shared" si="1300"/>
        <v>7.1296180950963092E-3</v>
      </c>
      <c r="X1056" s="13">
        <f t="shared" si="1301"/>
        <v>1.7245975802590362E-2</v>
      </c>
      <c r="Y1056" s="13">
        <f t="shared" si="1302"/>
        <v>2.0858317894200944E-2</v>
      </c>
      <c r="Z1056" s="13">
        <f t="shared" si="1303"/>
        <v>6.6576120028097485E-2</v>
      </c>
      <c r="AA1056" s="13">
        <f t="shared" si="1304"/>
        <v>7.6475545235475229E-2</v>
      </c>
      <c r="AB1056" s="13">
        <f t="shared" si="1305"/>
        <v>4.3923474487511008E-2</v>
      </c>
      <c r="AC1056" s="13">
        <f t="shared" si="1306"/>
        <v>2.9206879304995142E-3</v>
      </c>
      <c r="AD1056" s="13">
        <f t="shared" si="1307"/>
        <v>2.0474361937624524E-3</v>
      </c>
      <c r="AE1056" s="13">
        <f t="shared" si="1308"/>
        <v>4.952584357815871E-3</v>
      </c>
      <c r="AF1056" s="13">
        <f t="shared" si="1309"/>
        <v>5.9899526774039842E-3</v>
      </c>
      <c r="AG1056" s="13">
        <f t="shared" si="1310"/>
        <v>4.8297387768086826E-3</v>
      </c>
      <c r="AH1056" s="13">
        <f t="shared" si="1311"/>
        <v>4.026057706459138E-2</v>
      </c>
      <c r="AI1056" s="13">
        <f t="shared" si="1312"/>
        <v>4.6247056470248925E-2</v>
      </c>
      <c r="AJ1056" s="13">
        <f t="shared" si="1313"/>
        <v>2.6561842726832527E-2</v>
      </c>
      <c r="AK1056" s="13">
        <f t="shared" si="1314"/>
        <v>1.0170470553786986E-2</v>
      </c>
      <c r="AL1056" s="13">
        <f t="shared" si="1315"/>
        <v>3.2461662132735871E-4</v>
      </c>
      <c r="AM1056" s="13">
        <f t="shared" si="1316"/>
        <v>4.7037526124005989E-4</v>
      </c>
      <c r="AN1056" s="13">
        <f t="shared" si="1317"/>
        <v>1.1378001269188056E-3</v>
      </c>
      <c r="AO1056" s="13">
        <f t="shared" si="1318"/>
        <v>1.3761237415032188E-3</v>
      </c>
      <c r="AP1056" s="13">
        <f t="shared" si="1319"/>
        <v>1.109577746932322E-3</v>
      </c>
      <c r="AQ1056" s="13">
        <f t="shared" si="1320"/>
        <v>6.7099495090238305E-4</v>
      </c>
      <c r="AR1056" s="13">
        <f t="shared" si="1321"/>
        <v>1.9477423014616291E-2</v>
      </c>
      <c r="AS1056" s="13">
        <f t="shared" si="1322"/>
        <v>2.2373585967402923E-2</v>
      </c>
      <c r="AT1056" s="13">
        <f t="shared" si="1323"/>
        <v>1.2850194521757955E-2</v>
      </c>
      <c r="AU1056" s="13">
        <f t="shared" si="1324"/>
        <v>4.9203109263932865E-3</v>
      </c>
      <c r="AV1056" s="13">
        <f t="shared" si="1325"/>
        <v>1.4129820897687778E-3</v>
      </c>
      <c r="AW1056" s="13">
        <f t="shared" si="1326"/>
        <v>2.5054968343624173E-5</v>
      </c>
      <c r="AX1056" s="13">
        <f t="shared" si="1327"/>
        <v>9.0052821125230118E-5</v>
      </c>
      <c r="AY1056" s="13">
        <f t="shared" si="1328"/>
        <v>2.1783057007624163E-4</v>
      </c>
      <c r="AZ1056" s="13">
        <f t="shared" si="1329"/>
        <v>2.6345736128441122E-4</v>
      </c>
      <c r="BA1056" s="13">
        <f t="shared" si="1330"/>
        <v>2.1242742678602937E-4</v>
      </c>
      <c r="BB1056" s="13">
        <f t="shared" si="1331"/>
        <v>1.2846123780031553E-4</v>
      </c>
      <c r="BC1056" s="13">
        <f t="shared" si="1332"/>
        <v>6.2147491467987888E-5</v>
      </c>
      <c r="BD1056" s="13">
        <f t="shared" si="1333"/>
        <v>7.8523880130859283E-3</v>
      </c>
      <c r="BE1056" s="13">
        <f t="shared" si="1334"/>
        <v>9.0199857613783661E-3</v>
      </c>
      <c r="BF1056" s="13">
        <f t="shared" si="1335"/>
        <v>5.1805987554284514E-3</v>
      </c>
      <c r="BG1056" s="13">
        <f t="shared" si="1336"/>
        <v>1.9836397510118718E-3</v>
      </c>
      <c r="BH1056" s="13">
        <f t="shared" si="1337"/>
        <v>5.6964843943058119E-4</v>
      </c>
      <c r="BI1056" s="13">
        <f t="shared" si="1338"/>
        <v>1.3087027294352889E-4</v>
      </c>
      <c r="BJ1056" s="14">
        <f t="shared" si="1339"/>
        <v>0.16487343606033278</v>
      </c>
      <c r="BK1056" s="14">
        <f t="shared" si="1340"/>
        <v>0.18140008712447356</v>
      </c>
      <c r="BL1056" s="14">
        <f t="shared" si="1341"/>
        <v>0.57509604637998313</v>
      </c>
      <c r="BM1056" s="14">
        <f t="shared" si="1342"/>
        <v>0.6792304481856416</v>
      </c>
      <c r="BN1056" s="14">
        <f t="shared" si="1343"/>
        <v>0.30852246580551268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1.61333333333333</v>
      </c>
      <c r="F1057" s="10">
        <f>VLOOKUP(B1057,home!$B$2:$E$405,3,FALSE)</f>
        <v>0.7</v>
      </c>
      <c r="G1057" s="10">
        <f>VLOOKUP(C1057,away!$B$2:$E$405,4,FALSE)</f>
        <v>1.24</v>
      </c>
      <c r="H1057" s="10">
        <f>VLOOKUP(A1057,away!$A$2:$E$405,3,FALSE)</f>
        <v>1.4</v>
      </c>
      <c r="I1057" s="10">
        <f>VLOOKUP(C1057,away!$B$2:$E$405,3,FALSE)</f>
        <v>0.93</v>
      </c>
      <c r="J1057" s="10">
        <f>VLOOKUP(B1057,home!$B$2:$E$405,4,FALSE)</f>
        <v>0.89</v>
      </c>
      <c r="K1057" s="12">
        <f t="shared" si="1288"/>
        <v>1.4003733333333304</v>
      </c>
      <c r="L1057" s="12">
        <f t="shared" si="1289"/>
        <v>1.1587800000000001</v>
      </c>
      <c r="M1057" s="13">
        <f t="shared" si="1290"/>
        <v>7.7370219505766891E-2</v>
      </c>
      <c r="N1057" s="13">
        <f t="shared" si="1291"/>
        <v>0.10834719219002222</v>
      </c>
      <c r="O1057" s="13">
        <f t="shared" si="1292"/>
        <v>8.965506295889257E-2</v>
      </c>
      <c r="P1057" s="13">
        <f t="shared" si="1293"/>
        <v>0.12555055936595397</v>
      </c>
      <c r="Q1057" s="13">
        <f t="shared" si="1294"/>
        <v>7.586325934222421E-2</v>
      </c>
      <c r="R1057" s="13">
        <f t="shared" si="1295"/>
        <v>5.1945246927752771E-2</v>
      </c>
      <c r="S1057" s="13">
        <f t="shared" si="1296"/>
        <v>5.0933495658264952E-2</v>
      </c>
      <c r="T1057" s="13">
        <f t="shared" si="1297"/>
        <v>8.7908827660582597E-2</v>
      </c>
      <c r="U1057" s="13">
        <f t="shared" si="1298"/>
        <v>7.2742738591040065E-2</v>
      </c>
      <c r="V1057" s="13">
        <f t="shared" si="1299"/>
        <v>9.1834485487905255E-3</v>
      </c>
      <c r="W1057" s="13">
        <f t="shared" si="1300"/>
        <v>3.5412295120867146E-2</v>
      </c>
      <c r="X1057" s="13">
        <f t="shared" si="1301"/>
        <v>4.1035059340158442E-2</v>
      </c>
      <c r="Y1057" s="13">
        <f t="shared" si="1302"/>
        <v>2.3775303031094402E-2</v>
      </c>
      <c r="Z1057" s="13">
        <f t="shared" si="1303"/>
        <v>2.006437107831379E-2</v>
      </c>
      <c r="AA1057" s="13">
        <f t="shared" si="1304"/>
        <v>2.8097610208175146E-2</v>
      </c>
      <c r="AB1057" s="13">
        <f t="shared" si="1305"/>
        <v>1.9673572032961426E-2</v>
      </c>
      <c r="AC1057" s="13">
        <f t="shared" si="1306"/>
        <v>9.3138799848820552E-4</v>
      </c>
      <c r="AD1057" s="13">
        <f t="shared" si="1307"/>
        <v>1.2397608439848089E-2</v>
      </c>
      <c r="AE1057" s="13">
        <f t="shared" si="1308"/>
        <v>1.4366100707927171E-2</v>
      </c>
      <c r="AF1057" s="13">
        <f t="shared" si="1309"/>
        <v>8.3235750891659244E-3</v>
      </c>
      <c r="AG1057" s="13">
        <f t="shared" si="1310"/>
        <v>3.2150641139412311E-3</v>
      </c>
      <c r="AH1057" s="13">
        <f t="shared" si="1311"/>
        <v>5.8125479795321172E-3</v>
      </c>
      <c r="AI1057" s="13">
        <f t="shared" si="1312"/>
        <v>8.1397371892573036E-3</v>
      </c>
      <c r="AJ1057" s="13">
        <f t="shared" si="1313"/>
        <v>5.6993354500887638E-3</v>
      </c>
      <c r="AK1057" s="13">
        <f t="shared" si="1314"/>
        <v>2.6603991273418731E-3</v>
      </c>
      <c r="AL1057" s="13">
        <f t="shared" si="1315"/>
        <v>6.04554491089246E-5</v>
      </c>
      <c r="AM1057" s="13">
        <f t="shared" si="1316"/>
        <v>3.4722560512542976E-3</v>
      </c>
      <c r="AN1057" s="13">
        <f t="shared" si="1317"/>
        <v>4.0235808670724552E-3</v>
      </c>
      <c r="AO1057" s="13">
        <f t="shared" si="1318"/>
        <v>2.3312225185731102E-3</v>
      </c>
      <c r="AP1057" s="13">
        <f t="shared" si="1319"/>
        <v>9.0045801002404976E-4</v>
      </c>
      <c r="AQ1057" s="13">
        <f t="shared" si="1320"/>
        <v>2.6085818321391728E-4</v>
      </c>
      <c r="AR1057" s="13">
        <f t="shared" si="1321"/>
        <v>1.3470928695444452E-3</v>
      </c>
      <c r="AS1057" s="13">
        <f t="shared" si="1322"/>
        <v>1.8864329320335154E-3</v>
      </c>
      <c r="AT1057" s="13">
        <f t="shared" si="1323"/>
        <v>1.3208551865707713E-3</v>
      </c>
      <c r="AU1057" s="13">
        <f t="shared" si="1324"/>
        <v>6.1656346015624306E-4</v>
      </c>
      <c r="AV1057" s="13">
        <f t="shared" si="1325"/>
        <v>2.1585475697763254E-4</v>
      </c>
      <c r="AW1057" s="13">
        <f t="shared" si="1326"/>
        <v>2.7250706986166855E-6</v>
      </c>
      <c r="AX1057" s="13">
        <f t="shared" si="1327"/>
        <v>8.1040913011363395E-4</v>
      </c>
      <c r="AY1057" s="13">
        <f t="shared" si="1328"/>
        <v>9.3908589179307687E-4</v>
      </c>
      <c r="AZ1057" s="13">
        <f t="shared" si="1329"/>
        <v>5.4409697484599092E-4</v>
      </c>
      <c r="BA1057" s="13">
        <f t="shared" si="1330"/>
        <v>2.1016289750401247E-4</v>
      </c>
      <c r="BB1057" s="13">
        <f t="shared" si="1331"/>
        <v>6.0883140592424936E-5</v>
      </c>
      <c r="BC1057" s="13">
        <f t="shared" si="1332"/>
        <v>1.4110033131138031E-5</v>
      </c>
      <c r="BD1057" s="13">
        <f t="shared" si="1333"/>
        <v>2.6016404589511845E-4</v>
      </c>
      <c r="BE1057" s="13">
        <f t="shared" si="1334"/>
        <v>3.6432679216363254E-4</v>
      </c>
      <c r="BF1057" s="13">
        <f t="shared" si="1335"/>
        <v>2.5509676218241284E-4</v>
      </c>
      <c r="BG1057" s="13">
        <f t="shared" si="1336"/>
        <v>1.1907690105997512E-4</v>
      </c>
      <c r="BH1057" s="13">
        <f t="shared" si="1337"/>
        <v>4.1688029215090136E-5</v>
      </c>
      <c r="BI1057" s="13">
        <f t="shared" si="1338"/>
        <v>1.1675760886406598E-5</v>
      </c>
      <c r="BJ1057" s="14">
        <f t="shared" si="1339"/>
        <v>0.42421140873394947</v>
      </c>
      <c r="BK1057" s="14">
        <f t="shared" si="1340"/>
        <v>0.26496865241816658</v>
      </c>
      <c r="BL1057" s="14">
        <f t="shared" si="1341"/>
        <v>0.29086507796172739</v>
      </c>
      <c r="BM1057" s="14">
        <f t="shared" si="1342"/>
        <v>0.47044160908045013</v>
      </c>
      <c r="BN1057" s="14">
        <f t="shared" si="1343"/>
        <v>0.52873154029061264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1.61333333333333</v>
      </c>
      <c r="F1058" s="10">
        <f>VLOOKUP(B1058,home!$B$2:$E$405,3,FALSE)</f>
        <v>0.89</v>
      </c>
      <c r="G1058" s="10">
        <f>VLOOKUP(C1058,away!$B$2:$E$405,4,FALSE)</f>
        <v>0.97</v>
      </c>
      <c r="H1058" s="10">
        <f>VLOOKUP(A1058,away!$A$2:$E$405,3,FALSE)</f>
        <v>1.4</v>
      </c>
      <c r="I1058" s="10">
        <f>VLOOKUP(C1058,away!$B$2:$E$405,3,FALSE)</f>
        <v>0.89</v>
      </c>
      <c r="J1058" s="10">
        <f>VLOOKUP(B1058,home!$B$2:$E$405,4,FALSE)</f>
        <v>0.92</v>
      </c>
      <c r="K1058" s="12">
        <f t="shared" si="1288"/>
        <v>1.3927906666666638</v>
      </c>
      <c r="L1058" s="12">
        <f t="shared" si="1289"/>
        <v>1.14632</v>
      </c>
      <c r="M1058" s="13">
        <f t="shared" si="1290"/>
        <v>7.8936569506397755E-2</v>
      </c>
      <c r="N1058" s="13">
        <f t="shared" si="1291"/>
        <v>0.10994211726719517</v>
      </c>
      <c r="O1058" s="13">
        <f t="shared" si="1292"/>
        <v>9.0486568356573857E-2</v>
      </c>
      <c r="P1058" s="13">
        <f t="shared" si="1293"/>
        <v>0.12602884786573115</v>
      </c>
      <c r="Q1058" s="13">
        <f t="shared" si="1294"/>
        <v>7.6563177401660673E-2</v>
      </c>
      <c r="R1058" s="13">
        <f t="shared" si="1295"/>
        <v>5.1863281519253894E-2</v>
      </c>
      <c r="S1058" s="13">
        <f t="shared" si="1296"/>
        <v>5.0303904114671123E-2</v>
      </c>
      <c r="T1058" s="13">
        <f t="shared" si="1297"/>
        <v>8.7765901519071654E-2</v>
      </c>
      <c r="U1058" s="13">
        <f t="shared" si="1298"/>
        <v>7.22346944427225E-2</v>
      </c>
      <c r="V1058" s="13">
        <f t="shared" si="1299"/>
        <v>8.9238220262217866E-3</v>
      </c>
      <c r="W1058" s="13">
        <f t="shared" si="1300"/>
        <v>3.5545492965125672E-2</v>
      </c>
      <c r="X1058" s="13">
        <f t="shared" si="1301"/>
        <v>4.0746509495782859E-2</v>
      </c>
      <c r="Y1058" s="13">
        <f t="shared" si="1302"/>
        <v>2.3354269382602908E-2</v>
      </c>
      <c r="Z1058" s="13">
        <f t="shared" si="1303"/>
        <v>1.9817305623717037E-2</v>
      </c>
      <c r="AA1058" s="13">
        <f t="shared" si="1304"/>
        <v>2.7601358311193876E-2</v>
      </c>
      <c r="AB1058" s="13">
        <f t="shared" si="1305"/>
        <v>1.9221457121576597E-2</v>
      </c>
      <c r="AC1058" s="13">
        <f t="shared" si="1306"/>
        <v>8.9047685340602322E-4</v>
      </c>
      <c r="AD1058" s="13">
        <f t="shared" si="1307"/>
        <v>1.2376857710973148E-2</v>
      </c>
      <c r="AE1058" s="13">
        <f t="shared" si="1308"/>
        <v>1.4187839531242738E-2</v>
      </c>
      <c r="AF1058" s="13">
        <f t="shared" si="1309"/>
        <v>8.1319021057270902E-3</v>
      </c>
      <c r="AG1058" s="13">
        <f t="shared" si="1310"/>
        <v>3.1072540072790253E-3</v>
      </c>
      <c r="AH1058" s="13">
        <f t="shared" si="1311"/>
        <v>5.6792434456448288E-3</v>
      </c>
      <c r="AI1058" s="13">
        <f t="shared" si="1312"/>
        <v>7.9099972648219424E-3</v>
      </c>
      <c r="AJ1058" s="13">
        <f t="shared" si="1313"/>
        <v>5.5084851819014215E-3</v>
      </c>
      <c r="AK1058" s="13">
        <f t="shared" si="1314"/>
        <v>2.5573889162746402E-3</v>
      </c>
      <c r="AL1058" s="13">
        <f t="shared" si="1315"/>
        <v>5.6868836630538805E-5</v>
      </c>
      <c r="AM1058" s="13">
        <f t="shared" si="1316"/>
        <v>3.4476743805009476E-3</v>
      </c>
      <c r="AN1058" s="13">
        <f t="shared" si="1317"/>
        <v>3.9521380958558458E-3</v>
      </c>
      <c r="AO1058" s="13">
        <f t="shared" si="1318"/>
        <v>2.2652074710207372E-3</v>
      </c>
      <c r="AP1058" s="13">
        <f t="shared" si="1319"/>
        <v>8.6555087606016363E-4</v>
      </c>
      <c r="AQ1058" s="13">
        <f t="shared" si="1320"/>
        <v>2.4804957006132174E-4</v>
      </c>
      <c r="AR1058" s="13">
        <f t="shared" si="1321"/>
        <v>1.3020460693223147E-3</v>
      </c>
      <c r="AS1058" s="13">
        <f t="shared" si="1322"/>
        <v>1.8134776129221358E-3</v>
      </c>
      <c r="AT1058" s="13">
        <f t="shared" si="1323"/>
        <v>1.262897346743446E-3</v>
      </c>
      <c r="AU1058" s="13">
        <f t="shared" si="1324"/>
        <v>5.8631721250078839E-4</v>
      </c>
      <c r="AV1058" s="13">
        <f t="shared" si="1325"/>
        <v>2.0415428531927828E-4</v>
      </c>
      <c r="AW1058" s="13">
        <f t="shared" si="1326"/>
        <v>2.5221073088698954E-6</v>
      </c>
      <c r="AX1058" s="13">
        <f t="shared" si="1327"/>
        <v>8.0031478314458086E-4</v>
      </c>
      <c r="AY1058" s="13">
        <f t="shared" si="1328"/>
        <v>9.1741684221429581E-4</v>
      </c>
      <c r="AZ1058" s="13">
        <f t="shared" si="1329"/>
        <v>5.2582663728354599E-4</v>
      </c>
      <c r="BA1058" s="13">
        <f t="shared" si="1330"/>
        <v>2.0092186361695809E-4</v>
      </c>
      <c r="BB1058" s="13">
        <f t="shared" si="1331"/>
        <v>5.7580187675347859E-5</v>
      </c>
      <c r="BC1058" s="13">
        <f t="shared" si="1332"/>
        <v>1.3201064147200936E-5</v>
      </c>
      <c r="BD1058" s="13">
        <f t="shared" si="1333"/>
        <v>2.4876024169759255E-4</v>
      </c>
      <c r="BE1058" s="13">
        <f t="shared" si="1334"/>
        <v>3.4647094287415037E-4</v>
      </c>
      <c r="BF1058" s="13">
        <f t="shared" si="1335"/>
        <v>2.4128074775315781E-4</v>
      </c>
      <c r="BG1058" s="13">
        <f t="shared" si="1336"/>
        <v>1.1201785783898394E-4</v>
      </c>
      <c r="BH1058" s="13">
        <f t="shared" si="1337"/>
        <v>3.9004356724532503E-5</v>
      </c>
      <c r="BI1058" s="13">
        <f t="shared" si="1338"/>
        <v>1.0864980801053204E-5</v>
      </c>
      <c r="BJ1058" s="14">
        <f t="shared" si="1339"/>
        <v>0.42501520315824182</v>
      </c>
      <c r="BK1058" s="14">
        <f t="shared" si="1340"/>
        <v>0.26605790604527269</v>
      </c>
      <c r="BL1058" s="14">
        <f t="shared" si="1341"/>
        <v>0.289229766214461</v>
      </c>
      <c r="BM1058" s="14">
        <f t="shared" si="1342"/>
        <v>0.46538472438997469</v>
      </c>
      <c r="BN1058" s="14">
        <f t="shared" si="1343"/>
        <v>0.53382056191681249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1.61333333333333</v>
      </c>
      <c r="F1059" s="10">
        <f>VLOOKUP(B1059,home!$B$2:$E$405,3,FALSE)</f>
        <v>1.08</v>
      </c>
      <c r="G1059" s="10">
        <f>VLOOKUP(C1059,away!$B$2:$E$405,4,FALSE)</f>
        <v>0.77</v>
      </c>
      <c r="H1059" s="10">
        <f>VLOOKUP(A1059,away!$A$2:$E$405,3,FALSE)</f>
        <v>1.4</v>
      </c>
      <c r="I1059" s="10">
        <f>VLOOKUP(C1059,away!$B$2:$E$405,3,FALSE)</f>
        <v>0.93</v>
      </c>
      <c r="J1059" s="10">
        <f>VLOOKUP(B1059,home!$B$2:$E$405,4,FALSE)</f>
        <v>0.63</v>
      </c>
      <c r="K1059" s="12">
        <f t="shared" si="1288"/>
        <v>1.3416479999999973</v>
      </c>
      <c r="L1059" s="12">
        <f t="shared" si="1289"/>
        <v>0.82025999999999999</v>
      </c>
      <c r="M1059" s="13">
        <f t="shared" si="1290"/>
        <v>0.11510529049215344</v>
      </c>
      <c r="N1059" s="13">
        <f t="shared" si="1291"/>
        <v>0.15443078277821637</v>
      </c>
      <c r="O1059" s="13">
        <f t="shared" si="1292"/>
        <v>9.4416265579093786E-2</v>
      </c>
      <c r="P1059" s="13">
        <f t="shared" si="1293"/>
        <v>0.12667339388165977</v>
      </c>
      <c r="Q1059" s="13">
        <f t="shared" si="1294"/>
        <v>0.10359587542641403</v>
      </c>
      <c r="R1059" s="13">
        <f t="shared" si="1295"/>
        <v>3.8722943001953725E-2</v>
      </c>
      <c r="S1059" s="13">
        <f t="shared" si="1296"/>
        <v>3.4851023460541891E-2</v>
      </c>
      <c r="T1059" s="13">
        <f t="shared" si="1297"/>
        <v>8.4975552777270383E-2</v>
      </c>
      <c r="U1059" s="13">
        <f t="shared" si="1298"/>
        <v>5.1952559032685107E-2</v>
      </c>
      <c r="V1059" s="13">
        <f t="shared" si="1299"/>
        <v>4.2615064318941315E-3</v>
      </c>
      <c r="W1059" s="13">
        <f t="shared" si="1300"/>
        <v>4.6329733024699074E-2</v>
      </c>
      <c r="X1059" s="13">
        <f t="shared" si="1301"/>
        <v>3.8002426810839665E-2</v>
      </c>
      <c r="Y1059" s="13">
        <f t="shared" si="1302"/>
        <v>1.5585935307929668E-2</v>
      </c>
      <c r="Z1059" s="13">
        <f t="shared" si="1303"/>
        <v>1.0587627075594191E-2</v>
      </c>
      <c r="AA1059" s="13">
        <f t="shared" si="1304"/>
        <v>1.4204868690716766E-2</v>
      </c>
      <c r="AB1059" s="13">
        <f t="shared" si="1305"/>
        <v>9.5289668345813674E-3</v>
      </c>
      <c r="AC1059" s="13">
        <f t="shared" si="1306"/>
        <v>2.9311178946926327E-4</v>
      </c>
      <c r="AD1059" s="13">
        <f t="shared" si="1307"/>
        <v>1.5539548413280334E-2</v>
      </c>
      <c r="AE1059" s="13">
        <f t="shared" si="1308"/>
        <v>1.2746469981477328E-2</v>
      </c>
      <c r="AF1059" s="13">
        <f t="shared" si="1309"/>
        <v>5.2277097335032951E-3</v>
      </c>
      <c r="AG1059" s="13">
        <f t="shared" si="1310"/>
        <v>1.4293603953344715E-3</v>
      </c>
      <c r="AH1059" s="13">
        <f t="shared" si="1311"/>
        <v>2.1711517462567219E-3</v>
      </c>
      <c r="AI1059" s="13">
        <f t="shared" si="1312"/>
        <v>2.9129213980618328E-3</v>
      </c>
      <c r="AJ1059" s="13">
        <f t="shared" si="1313"/>
        <v>1.9540575839334276E-3</v>
      </c>
      <c r="AK1059" s="13">
        <f t="shared" si="1314"/>
        <v>8.7388581645636977E-4</v>
      </c>
      <c r="AL1059" s="13">
        <f t="shared" si="1315"/>
        <v>1.2902783182265335E-5</v>
      </c>
      <c r="AM1059" s="13">
        <f t="shared" si="1316"/>
        <v>4.1697208099161324E-3</v>
      </c>
      <c r="AN1059" s="13">
        <f t="shared" si="1317"/>
        <v>3.4202551915418068E-3</v>
      </c>
      <c r="AO1059" s="13">
        <f t="shared" si="1318"/>
        <v>1.4027492617070408E-3</v>
      </c>
      <c r="AP1059" s="13">
        <f t="shared" si="1319"/>
        <v>3.8353970313593925E-4</v>
      </c>
      <c r="AQ1059" s="13">
        <f t="shared" si="1320"/>
        <v>7.8650569223571355E-5</v>
      </c>
      <c r="AR1059" s="13">
        <f t="shared" si="1321"/>
        <v>3.5618178627690796E-4</v>
      </c>
      <c r="AS1059" s="13">
        <f t="shared" si="1322"/>
        <v>4.7787058119484001E-4</v>
      </c>
      <c r="AT1059" s="13">
        <f t="shared" si="1323"/>
        <v>3.2056705475944682E-4</v>
      </c>
      <c r="AU1059" s="13">
        <f t="shared" si="1324"/>
        <v>1.4336271596130043E-4</v>
      </c>
      <c r="AV1059" s="13">
        <f t="shared" si="1325"/>
        <v>4.8085575286011609E-5</v>
      </c>
      <c r="AW1059" s="13">
        <f t="shared" si="1326"/>
        <v>3.9443098122220981E-7</v>
      </c>
      <c r="AX1059" s="13">
        <f t="shared" si="1327"/>
        <v>9.3238293086372556E-4</v>
      </c>
      <c r="AY1059" s="13">
        <f t="shared" si="1328"/>
        <v>7.6479642287027958E-4</v>
      </c>
      <c r="AZ1059" s="13">
        <f t="shared" si="1329"/>
        <v>3.1366595691178768E-4</v>
      </c>
      <c r="BA1059" s="13">
        <f t="shared" si="1330"/>
        <v>8.5762545938821016E-5</v>
      </c>
      <c r="BB1059" s="13">
        <f t="shared" si="1331"/>
        <v>1.7586896482944327E-5</v>
      </c>
      <c r="BC1059" s="13">
        <f t="shared" si="1332"/>
        <v>2.885165541819984E-6</v>
      </c>
      <c r="BD1059" s="13">
        <f t="shared" si="1333"/>
        <v>4.869361200191606E-5</v>
      </c>
      <c r="BE1059" s="13">
        <f t="shared" si="1334"/>
        <v>6.5329687155146543E-5</v>
      </c>
      <c r="BF1059" s="13">
        <f t="shared" si="1335"/>
        <v>4.382472205616395E-5</v>
      </c>
      <c r="BG1059" s="13">
        <f t="shared" si="1336"/>
        <v>1.9599116899069373E-5</v>
      </c>
      <c r="BH1059" s="13">
        <f t="shared" si="1337"/>
        <v>6.5737789973506433E-6</v>
      </c>
      <c r="BI1059" s="13">
        <f t="shared" si="1338"/>
        <v>1.7639394888474929E-6</v>
      </c>
      <c r="BJ1059" s="14">
        <f t="shared" si="1339"/>
        <v>0.48943539010309844</v>
      </c>
      <c r="BK1059" s="14">
        <f t="shared" si="1340"/>
        <v>0.28196202526177117</v>
      </c>
      <c r="BL1059" s="14">
        <f t="shared" si="1341"/>
        <v>0.21826947225381613</v>
      </c>
      <c r="BM1059" s="14">
        <f t="shared" si="1342"/>
        <v>0.36654556154289974</v>
      </c>
      <c r="BN1059" s="14">
        <f t="shared" si="1343"/>
        <v>0.63294455115949111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1.3428571428571401</v>
      </c>
      <c r="F1060" s="10">
        <f>VLOOKUP(B1060,home!$B$2:$E$405,3,FALSE)</f>
        <v>0.96</v>
      </c>
      <c r="G1060" s="10">
        <f>VLOOKUP(C1060,away!$B$2:$E$405,4,FALSE)</f>
        <v>0.74</v>
      </c>
      <c r="H1060" s="10">
        <f>VLOOKUP(A1060,away!$A$2:$E$405,3,FALSE)</f>
        <v>1.2</v>
      </c>
      <c r="I1060" s="10">
        <f>VLOOKUP(C1060,away!$B$2:$E$405,3,FALSE)</f>
        <v>1.99</v>
      </c>
      <c r="J1060" s="10">
        <f>VLOOKUP(B1060,home!$B$2:$E$405,4,FALSE)</f>
        <v>0.83</v>
      </c>
      <c r="K1060" s="12">
        <f t="shared" si="1288"/>
        <v>0.95396571428571231</v>
      </c>
      <c r="L1060" s="12">
        <f t="shared" si="1289"/>
        <v>1.9820399999999998</v>
      </c>
      <c r="M1060" s="13">
        <f t="shared" si="1290"/>
        <v>5.3077311843807852E-2</v>
      </c>
      <c r="N1060" s="13">
        <f t="shared" si="1291"/>
        <v>5.0633935705443653E-2</v>
      </c>
      <c r="O1060" s="13">
        <f t="shared" si="1292"/>
        <v>0.10520135516690091</v>
      </c>
      <c r="P1060" s="13">
        <f t="shared" si="1293"/>
        <v>0.10035848592561752</v>
      </c>
      <c r="Q1060" s="13">
        <f t="shared" si="1294"/>
        <v>2.4151519321170187E-2</v>
      </c>
      <c r="R1060" s="13">
        <f t="shared" si="1295"/>
        <v>0.10425664699750216</v>
      </c>
      <c r="S1060" s="13">
        <f t="shared" si="1296"/>
        <v>4.7439411244681283E-2</v>
      </c>
      <c r="T1060" s="13">
        <f t="shared" si="1297"/>
        <v>4.7869277355332154E-2</v>
      </c>
      <c r="U1060" s="13">
        <f t="shared" si="1298"/>
        <v>9.94572667220055E-2</v>
      </c>
      <c r="V1060" s="13">
        <f t="shared" si="1299"/>
        <v>9.9664837329472809E-3</v>
      </c>
      <c r="W1060" s="13">
        <f t="shared" si="1300"/>
        <v>7.6799071267684349E-3</v>
      </c>
      <c r="X1060" s="13">
        <f t="shared" si="1301"/>
        <v>1.5221883121540106E-2</v>
      </c>
      <c r="Y1060" s="13">
        <f t="shared" si="1302"/>
        <v>1.5085190611108679E-2</v>
      </c>
      <c r="Z1060" s="13">
        <f t="shared" si="1303"/>
        <v>6.8880281538309718E-2</v>
      </c>
      <c r="AA1060" s="13">
        <f t="shared" si="1304"/>
        <v>6.5709426977894586E-2</v>
      </c>
      <c r="AB1060" s="13">
        <f t="shared" si="1305"/>
        <v>3.1342270221136025E-2</v>
      </c>
      <c r="AC1060" s="13">
        <f t="shared" si="1306"/>
        <v>1.1777880966168117E-3</v>
      </c>
      <c r="AD1060" s="13">
        <f t="shared" si="1307"/>
        <v>1.8315920219588954E-3</v>
      </c>
      <c r="AE1060" s="13">
        <f t="shared" si="1308"/>
        <v>3.6302886512034086E-3</v>
      </c>
      <c r="AF1060" s="13">
        <f t="shared" si="1309"/>
        <v>3.5976886591156027E-3</v>
      </c>
      <c r="AG1060" s="13">
        <f t="shared" si="1310"/>
        <v>2.376920943304496E-3</v>
      </c>
      <c r="AH1060" s="13">
        <f t="shared" si="1311"/>
        <v>3.4130868305047871E-2</v>
      </c>
      <c r="AI1060" s="13">
        <f t="shared" si="1312"/>
        <v>3.2559678161816569E-2</v>
      </c>
      <c r="AJ1060" s="13">
        <f t="shared" si="1313"/>
        <v>1.5530408317275122E-2</v>
      </c>
      <c r="AK1060" s="13">
        <f t="shared" si="1314"/>
        <v>4.93849235451271E-3</v>
      </c>
      <c r="AL1060" s="13">
        <f t="shared" si="1315"/>
        <v>8.9078384727178192E-5</v>
      </c>
      <c r="AM1060" s="13">
        <f t="shared" si="1316"/>
        <v>3.4945519830160607E-4</v>
      </c>
      <c r="AN1060" s="13">
        <f t="shared" si="1317"/>
        <v>6.9263418124171524E-4</v>
      </c>
      <c r="AO1060" s="13">
        <f t="shared" si="1318"/>
        <v>6.8641432629416475E-4</v>
      </c>
      <c r="AP1060" s="13">
        <f t="shared" si="1319"/>
        <v>4.5350021709602867E-4</v>
      </c>
      <c r="AQ1060" s="13">
        <f t="shared" si="1320"/>
        <v>2.2471389257325332E-4</v>
      </c>
      <c r="AR1060" s="13">
        <f t="shared" si="1321"/>
        <v>1.3529749243067414E-2</v>
      </c>
      <c r="AS1060" s="13">
        <f t="shared" si="1322"/>
        <v>1.290691690076938E-2</v>
      </c>
      <c r="AT1060" s="13">
        <f t="shared" si="1323"/>
        <v>6.156378100234396E-3</v>
      </c>
      <c r="AU1060" s="13">
        <f t="shared" si="1324"/>
        <v>1.9576578772676741E-3</v>
      </c>
      <c r="AV1060" s="13">
        <f t="shared" si="1325"/>
        <v>4.6688462380367705E-4</v>
      </c>
      <c r="AW1060" s="13">
        <f t="shared" si="1326"/>
        <v>4.6785902746641683E-6</v>
      </c>
      <c r="AX1060" s="13">
        <f t="shared" si="1327"/>
        <v>5.5561379643107789E-5</v>
      </c>
      <c r="AY1060" s="13">
        <f t="shared" si="1328"/>
        <v>1.1012487690782534E-4</v>
      </c>
      <c r="AZ1060" s="13">
        <f t="shared" si="1329"/>
        <v>1.091359555131931E-4</v>
      </c>
      <c r="BA1060" s="13">
        <f t="shared" si="1330"/>
        <v>7.2103943088456406E-5</v>
      </c>
      <c r="BB1060" s="13">
        <f t="shared" si="1331"/>
        <v>3.5728224839761054E-5</v>
      </c>
      <c r="BC1060" s="13">
        <f t="shared" si="1332"/>
        <v>1.4162954152279999E-5</v>
      </c>
      <c r="BD1060" s="13">
        <f t="shared" si="1333"/>
        <v>4.4694173649548839E-3</v>
      </c>
      <c r="BE1060" s="13">
        <f t="shared" si="1334"/>
        <v>4.2636709290001518E-3</v>
      </c>
      <c r="BF1060" s="13">
        <f t="shared" si="1335"/>
        <v>2.0336979416314275E-3</v>
      </c>
      <c r="BG1060" s="13">
        <f t="shared" si="1336"/>
        <v>6.4669270317660259E-4</v>
      </c>
      <c r="BH1060" s="13">
        <f t="shared" si="1337"/>
        <v>1.5423066662730646E-4</v>
      </c>
      <c r="BI1060" s="13">
        <f t="shared" si="1338"/>
        <v>2.9426153610776005E-5</v>
      </c>
      <c r="BJ1060" s="14">
        <f t="shared" si="1339"/>
        <v>0.17488173866659701</v>
      </c>
      <c r="BK1060" s="14">
        <f t="shared" si="1340"/>
        <v>0.21221868410530575</v>
      </c>
      <c r="BL1060" s="14">
        <f t="shared" si="1341"/>
        <v>0.53974113572823523</v>
      </c>
      <c r="BM1060" s="14">
        <f t="shared" si="1342"/>
        <v>0.5579371387913723</v>
      </c>
      <c r="BN1060" s="14">
        <f t="shared" si="1343"/>
        <v>0.4376792549604423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1.3428571428571401</v>
      </c>
      <c r="F1061" s="10">
        <f>VLOOKUP(B1061,home!$B$2:$E$405,3,FALSE)</f>
        <v>0.74</v>
      </c>
      <c r="G1061" s="10">
        <f>VLOOKUP(C1061,away!$B$2:$E$405,4,FALSE)</f>
        <v>0.74</v>
      </c>
      <c r="H1061" s="10">
        <f>VLOOKUP(A1061,away!$A$2:$E$405,3,FALSE)</f>
        <v>1.2</v>
      </c>
      <c r="I1061" s="10">
        <f>VLOOKUP(C1061,away!$B$2:$E$405,3,FALSE)</f>
        <v>0.85</v>
      </c>
      <c r="J1061" s="10">
        <f>VLOOKUP(B1061,home!$B$2:$E$405,4,FALSE)</f>
        <v>1.39</v>
      </c>
      <c r="K1061" s="12">
        <f t="shared" si="1288"/>
        <v>0.73534857142856991</v>
      </c>
      <c r="L1061" s="12">
        <f t="shared" si="1289"/>
        <v>1.4177999999999999</v>
      </c>
      <c r="M1061" s="13">
        <f t="shared" si="1290"/>
        <v>0.11611797585991772</v>
      </c>
      <c r="N1061" s="13">
        <f t="shared" si="1291"/>
        <v>8.5387187665767667E-2</v>
      </c>
      <c r="O1061" s="13">
        <f t="shared" si="1292"/>
        <v>0.16463206617419138</v>
      </c>
      <c r="P1061" s="13">
        <f t="shared" si="1293"/>
        <v>0.12106195467252541</v>
      </c>
      <c r="Q1061" s="13">
        <f t="shared" si="1294"/>
        <v>3.1394673234162722E-2</v>
      </c>
      <c r="R1061" s="13">
        <f t="shared" si="1295"/>
        <v>0.11670767171088427</v>
      </c>
      <c r="S1061" s="13">
        <f t="shared" si="1296"/>
        <v>3.1554108570608565E-2</v>
      </c>
      <c r="T1061" s="13">
        <f t="shared" si="1297"/>
        <v>4.4511367711395911E-2</v>
      </c>
      <c r="U1061" s="13">
        <f t="shared" si="1298"/>
        <v>8.5820819667353263E-2</v>
      </c>
      <c r="V1061" s="13">
        <f t="shared" si="1299"/>
        <v>3.6552882562542613E-3</v>
      </c>
      <c r="W1061" s="13">
        <f t="shared" si="1300"/>
        <v>7.6953427044027748E-3</v>
      </c>
      <c r="X1061" s="13">
        <f t="shared" si="1301"/>
        <v>1.0910456886302254E-2</v>
      </c>
      <c r="Y1061" s="13">
        <f t="shared" si="1302"/>
        <v>7.7344228866996689E-3</v>
      </c>
      <c r="Z1061" s="13">
        <f t="shared" si="1303"/>
        <v>5.5156045650563867E-2</v>
      </c>
      <c r="AA1061" s="13">
        <f t="shared" si="1304"/>
        <v>4.0558919374791128E-2</v>
      </c>
      <c r="AB1061" s="13">
        <f t="shared" si="1305"/>
        <v>1.4912471710469598E-2</v>
      </c>
      <c r="AC1061" s="13">
        <f t="shared" si="1306"/>
        <v>2.3818251325677102E-4</v>
      </c>
      <c r="AD1061" s="13">
        <f t="shared" si="1307"/>
        <v>1.4146898160839621E-3</v>
      </c>
      <c r="AE1061" s="13">
        <f t="shared" si="1308"/>
        <v>2.0057472212438418E-3</v>
      </c>
      <c r="AF1061" s="13">
        <f t="shared" si="1309"/>
        <v>1.4218742051397594E-3</v>
      </c>
      <c r="AG1061" s="13">
        <f t="shared" si="1310"/>
        <v>6.7197774934904986E-4</v>
      </c>
      <c r="AH1061" s="13">
        <f t="shared" si="1311"/>
        <v>1.9550060380842386E-2</v>
      </c>
      <c r="AI1061" s="13">
        <f t="shared" si="1312"/>
        <v>1.4376108972394733E-2</v>
      </c>
      <c r="AJ1061" s="13">
        <f t="shared" si="1313"/>
        <v>5.2857255977759553E-3</v>
      </c>
      <c r="AK1061" s="13">
        <f t="shared" si="1314"/>
        <v>1.2956169224293244E-3</v>
      </c>
      <c r="AL1061" s="13">
        <f t="shared" si="1315"/>
        <v>9.9329463539616349E-6</v>
      </c>
      <c r="AM1061" s="13">
        <f t="shared" si="1316"/>
        <v>2.0805802705437762E-4</v>
      </c>
      <c r="AN1061" s="13">
        <f t="shared" si="1317"/>
        <v>2.9498467075769665E-4</v>
      </c>
      <c r="AO1061" s="13">
        <f t="shared" si="1318"/>
        <v>2.0911463310013115E-4</v>
      </c>
      <c r="AP1061" s="13">
        <f t="shared" si="1319"/>
        <v>9.8827575603121923E-5</v>
      </c>
      <c r="AQ1061" s="13">
        <f t="shared" si="1320"/>
        <v>3.5029434172526612E-5</v>
      </c>
      <c r="AR1061" s="13">
        <f t="shared" si="1321"/>
        <v>5.5436151215916621E-3</v>
      </c>
      <c r="AS1061" s="13">
        <f t="shared" si="1322"/>
        <v>4.0764894602122468E-3</v>
      </c>
      <c r="AT1061" s="13">
        <f t="shared" si="1323"/>
        <v>1.4988203505053486E-3</v>
      </c>
      <c r="AU1061" s="13">
        <f t="shared" si="1324"/>
        <v>3.6738513452405891E-4</v>
      </c>
      <c r="AV1061" s="13">
        <f t="shared" si="1325"/>
        <v>6.7539033459089928E-5</v>
      </c>
      <c r="AW1061" s="13">
        <f t="shared" si="1326"/>
        <v>2.8766287341309025E-7</v>
      </c>
      <c r="AX1061" s="13">
        <f t="shared" si="1327"/>
        <v>2.5499195494780541E-5</v>
      </c>
      <c r="AY1061" s="13">
        <f t="shared" si="1328"/>
        <v>3.6152759372499854E-5</v>
      </c>
      <c r="AZ1061" s="13">
        <f t="shared" si="1329"/>
        <v>2.5628691119165148E-5</v>
      </c>
      <c r="BA1061" s="13">
        <f t="shared" si="1330"/>
        <v>1.2112119422917443E-5</v>
      </c>
      <c r="BB1061" s="13">
        <f t="shared" si="1331"/>
        <v>4.2931407294530926E-6</v>
      </c>
      <c r="BC1061" s="13">
        <f t="shared" si="1332"/>
        <v>1.2173629852437177E-6</v>
      </c>
      <c r="BD1061" s="13">
        <f t="shared" si="1333"/>
        <v>1.3099562532321086E-3</v>
      </c>
      <c r="BE1061" s="13">
        <f t="shared" si="1334"/>
        <v>9.632744594481531E-4</v>
      </c>
      <c r="BF1061" s="13">
        <f t="shared" si="1335"/>
        <v>3.5417124882441357E-4</v>
      </c>
      <c r="BG1061" s="13">
        <f t="shared" si="1336"/>
        <v>8.6813107288035048E-5</v>
      </c>
      <c r="BH1061" s="13">
        <f t="shared" si="1337"/>
        <v>1.5959473606382936E-5</v>
      </c>
      <c r="BI1061" s="13">
        <f t="shared" si="1338"/>
        <v>2.3471552234411327E-6</v>
      </c>
      <c r="BJ1061" s="14">
        <f t="shared" si="1339"/>
        <v>0.19409865769035953</v>
      </c>
      <c r="BK1061" s="14">
        <f t="shared" si="1340"/>
        <v>0.27267359557828924</v>
      </c>
      <c r="BL1061" s="14">
        <f t="shared" si="1341"/>
        <v>0.47742583130904703</v>
      </c>
      <c r="BM1061" s="14">
        <f t="shared" si="1342"/>
        <v>0.36401673581431149</v>
      </c>
      <c r="BN1061" s="14">
        <f t="shared" si="1343"/>
        <v>0.6353015293174491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1.3428571428571401</v>
      </c>
      <c r="F1062" s="10">
        <f>VLOOKUP(B1062,home!$B$2:$E$405,3,FALSE)</f>
        <v>0.74</v>
      </c>
      <c r="G1062" s="10">
        <f>VLOOKUP(C1062,away!$B$2:$E$405,4,FALSE)</f>
        <v>0.74</v>
      </c>
      <c r="H1062" s="10">
        <f>VLOOKUP(A1062,away!$A$2:$E$405,3,FALSE)</f>
        <v>1.2</v>
      </c>
      <c r="I1062" s="10">
        <f>VLOOKUP(C1062,away!$B$2:$E$405,3,FALSE)</f>
        <v>1.06</v>
      </c>
      <c r="J1062" s="10">
        <f>VLOOKUP(B1062,home!$B$2:$E$405,4,FALSE)</f>
        <v>0.83</v>
      </c>
      <c r="K1062" s="12">
        <f t="shared" si="1288"/>
        <v>0.73534857142856991</v>
      </c>
      <c r="L1062" s="12">
        <f t="shared" si="1289"/>
        <v>1.05576</v>
      </c>
      <c r="M1062" s="13">
        <f t="shared" si="1290"/>
        <v>0.16677518494657101</v>
      </c>
      <c r="N1062" s="13">
        <f t="shared" si="1291"/>
        <v>0.12263789400019652</v>
      </c>
      <c r="O1062" s="13">
        <f t="shared" si="1292"/>
        <v>0.17607456925919179</v>
      </c>
      <c r="P1062" s="13">
        <f t="shared" si="1293"/>
        <v>0.12947618296964747</v>
      </c>
      <c r="Q1062" s="13">
        <f t="shared" si="1294"/>
        <v>4.509080007802644E-2</v>
      </c>
      <c r="R1062" s="13">
        <f t="shared" si="1295"/>
        <v>9.2946243620542157E-2</v>
      </c>
      <c r="S1062" s="13">
        <f t="shared" si="1296"/>
        <v>2.512976070414831E-2</v>
      </c>
      <c r="T1062" s="13">
        <f t="shared" si="1297"/>
        <v>4.7605063090377188E-2</v>
      </c>
      <c r="U1062" s="13">
        <f t="shared" si="1298"/>
        <v>6.8347887466017498E-2</v>
      </c>
      <c r="V1062" s="13">
        <f t="shared" si="1299"/>
        <v>2.1677255695085307E-3</v>
      </c>
      <c r="W1062" s="13">
        <f t="shared" si="1300"/>
        <v>1.1052485140649333E-2</v>
      </c>
      <c r="X1062" s="13">
        <f t="shared" si="1301"/>
        <v>1.1668771712091939E-2</v>
      </c>
      <c r="Y1062" s="13">
        <f t="shared" si="1302"/>
        <v>6.1597112113790922E-3</v>
      </c>
      <c r="Z1062" s="13">
        <f t="shared" si="1303"/>
        <v>3.2709642054941208E-2</v>
      </c>
      <c r="AA1062" s="13">
        <f t="shared" si="1304"/>
        <v>2.4052988557040886E-2</v>
      </c>
      <c r="AB1062" s="13">
        <f t="shared" si="1305"/>
        <v>8.8436653870038757E-3</v>
      </c>
      <c r="AC1062" s="13">
        <f t="shared" si="1306"/>
        <v>1.0518232694344872E-4</v>
      </c>
      <c r="AD1062" s="13">
        <f t="shared" si="1307"/>
        <v>2.0318572897279961E-3</v>
      </c>
      <c r="AE1062" s="13">
        <f t="shared" si="1308"/>
        <v>2.1451536522032288E-3</v>
      </c>
      <c r="AF1062" s="13">
        <f t="shared" si="1309"/>
        <v>1.1323837099250405E-3</v>
      </c>
      <c r="AG1062" s="13">
        <f t="shared" si="1310"/>
        <v>3.9850847519682032E-4</v>
      </c>
      <c r="AH1062" s="13">
        <f t="shared" si="1311"/>
        <v>8.63338292398118E-3</v>
      </c>
      <c r="AI1062" s="13">
        <f t="shared" si="1312"/>
        <v>6.3485457997453695E-3</v>
      </c>
      <c r="AJ1062" s="13">
        <f t="shared" si="1313"/>
        <v>2.3341970422458024E-3</v>
      </c>
      <c r="AK1062" s="13">
        <f t="shared" si="1314"/>
        <v>5.7214948681608147E-4</v>
      </c>
      <c r="AL1062" s="13">
        <f t="shared" si="1315"/>
        <v>3.2663387452674543E-6</v>
      </c>
      <c r="AM1062" s="13">
        <f t="shared" si="1316"/>
        <v>2.9882467106964164E-4</v>
      </c>
      <c r="AN1062" s="13">
        <f t="shared" si="1317"/>
        <v>3.1548713472848486E-4</v>
      </c>
      <c r="AO1062" s="13">
        <f t="shared" si="1318"/>
        <v>1.6653934868047257E-4</v>
      </c>
      <c r="AP1062" s="13">
        <f t="shared" si="1319"/>
        <v>5.860852758763192E-5</v>
      </c>
      <c r="AQ1062" s="13">
        <f t="shared" si="1320"/>
        <v>1.5469134771479564E-5</v>
      </c>
      <c r="AR1062" s="13">
        <f t="shared" si="1321"/>
        <v>1.8229560711644746E-3</v>
      </c>
      <c r="AS1062" s="13">
        <f t="shared" si="1322"/>
        <v>1.3405081427078347E-3</v>
      </c>
      <c r="AT1062" s="13">
        <f t="shared" si="1323"/>
        <v>4.9287037386428574E-4</v>
      </c>
      <c r="AU1062" s="13">
        <f t="shared" si="1324"/>
        <v>1.2081050844018927E-4</v>
      </c>
      <c r="AV1062" s="13">
        <f t="shared" si="1325"/>
        <v>2.2209458698763092E-5</v>
      </c>
      <c r="AW1062" s="13">
        <f t="shared" si="1326"/>
        <v>7.0439648233735878E-8</v>
      </c>
      <c r="AX1062" s="13">
        <f t="shared" si="1327"/>
        <v>3.6623382496445526E-5</v>
      </c>
      <c r="AY1062" s="13">
        <f t="shared" si="1328"/>
        <v>3.8665502304447328E-5</v>
      </c>
      <c r="AZ1062" s="13">
        <f t="shared" si="1329"/>
        <v>2.0410745356471652E-5</v>
      </c>
      <c r="BA1062" s="13">
        <f t="shared" si="1330"/>
        <v>7.1829495058495061E-6</v>
      </c>
      <c r="BB1062" s="13">
        <f t="shared" si="1331"/>
        <v>1.895867692573918E-6</v>
      </c>
      <c r="BC1062" s="13">
        <f t="shared" si="1332"/>
        <v>4.0031625502236807E-7</v>
      </c>
      <c r="BD1062" s="13">
        <f t="shared" si="1333"/>
        <v>3.2076735028210086E-4</v>
      </c>
      <c r="BE1062" s="13">
        <f t="shared" si="1334"/>
        <v>2.3587581279087058E-4</v>
      </c>
      <c r="BF1062" s="13">
        <f t="shared" si="1335"/>
        <v>8.6725470985159721E-5</v>
      </c>
      <c r="BG1062" s="13">
        <f t="shared" si="1336"/>
        <v>2.12578170651357E-5</v>
      </c>
      <c r="BH1062" s="13">
        <f t="shared" si="1337"/>
        <v>3.9079763526343534E-6</v>
      </c>
      <c r="BI1062" s="13">
        <f t="shared" si="1338"/>
        <v>5.7474496561726111E-7</v>
      </c>
      <c r="BJ1062" s="14">
        <f t="shared" si="1339"/>
        <v>0.25088273594022215</v>
      </c>
      <c r="BK1062" s="14">
        <f t="shared" si="1340"/>
        <v>0.32369596835786846</v>
      </c>
      <c r="BL1062" s="14">
        <f t="shared" si="1341"/>
        <v>0.39262209326990172</v>
      </c>
      <c r="BM1062" s="14">
        <f t="shared" si="1342"/>
        <v>0.26687096968610186</v>
      </c>
      <c r="BN1062" s="14">
        <f t="shared" si="1343"/>
        <v>0.73300087487417542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1.3428571428571401</v>
      </c>
      <c r="F1063" s="10">
        <f>VLOOKUP(B1063,home!$B$2:$E$405,3,FALSE)</f>
        <v>0.64</v>
      </c>
      <c r="G1063" s="10">
        <f>VLOOKUP(C1063,away!$B$2:$E$405,4,FALSE)</f>
        <v>0.96</v>
      </c>
      <c r="H1063" s="10">
        <f>VLOOKUP(A1063,away!$A$2:$E$405,3,FALSE)</f>
        <v>1.2</v>
      </c>
      <c r="I1063" s="10">
        <f>VLOOKUP(C1063,away!$B$2:$E$405,3,FALSE)</f>
        <v>0.96</v>
      </c>
      <c r="J1063" s="10">
        <f>VLOOKUP(B1063,home!$B$2:$E$405,4,FALSE)</f>
        <v>1.19</v>
      </c>
      <c r="K1063" s="12">
        <f t="shared" si="1288"/>
        <v>0.82505142857142688</v>
      </c>
      <c r="L1063" s="12">
        <f t="shared" si="1289"/>
        <v>1.3708799999999999</v>
      </c>
      <c r="M1063" s="13">
        <f t="shared" si="1290"/>
        <v>0.1112548872491312</v>
      </c>
      <c r="N1063" s="13">
        <f t="shared" si="1291"/>
        <v>9.179100366044872E-2</v>
      </c>
      <c r="O1063" s="13">
        <f t="shared" si="1292"/>
        <v>0.152517099832089</v>
      </c>
      <c r="P1063" s="13">
        <f t="shared" si="1293"/>
        <v>0.12583445109803595</v>
      </c>
      <c r="Q1063" s="13">
        <f t="shared" si="1294"/>
        <v>3.7866149350029139E-2</v>
      </c>
      <c r="R1063" s="13">
        <f t="shared" si="1295"/>
        <v>0.10454132090890708</v>
      </c>
      <c r="S1063" s="13">
        <f t="shared" si="1296"/>
        <v>3.5581153948964273E-2</v>
      </c>
      <c r="T1063" s="13">
        <f t="shared" si="1297"/>
        <v>5.1909946820967952E-2</v>
      </c>
      <c r="U1063" s="13">
        <f t="shared" si="1298"/>
        <v>8.6251966160637766E-2</v>
      </c>
      <c r="V1063" s="13">
        <f t="shared" si="1299"/>
        <v>4.4715488583702105E-3</v>
      </c>
      <c r="W1063" s="13">
        <f t="shared" si="1300"/>
        <v>1.0413840205246851E-2</v>
      </c>
      <c r="X1063" s="13">
        <f t="shared" si="1301"/>
        <v>1.4276125260568805E-2</v>
      </c>
      <c r="Y1063" s="13">
        <f t="shared" si="1302"/>
        <v>9.785427298604283E-3</v>
      </c>
      <c r="Z1063" s="13">
        <f t="shared" si="1303"/>
        <v>4.7771202002534152E-2</v>
      </c>
      <c r="AA1063" s="13">
        <f t="shared" si="1304"/>
        <v>3.9413698456765012E-2</v>
      </c>
      <c r="AB1063" s="13">
        <f t="shared" si="1305"/>
        <v>1.6259164108518707E-2</v>
      </c>
      <c r="AC1063" s="13">
        <f t="shared" si="1306"/>
        <v>3.1609560603564584E-4</v>
      </c>
      <c r="AD1063" s="13">
        <f t="shared" si="1307"/>
        <v>2.1479884345633688E-3</v>
      </c>
      <c r="AE1063" s="13">
        <f t="shared" si="1308"/>
        <v>2.9446343851742313E-3</v>
      </c>
      <c r="AF1063" s="13">
        <f t="shared" si="1309"/>
        <v>2.0183701929738251E-3</v>
      </c>
      <c r="AG1063" s="13">
        <f t="shared" si="1310"/>
        <v>9.2231444338131867E-4</v>
      </c>
      <c r="AH1063" s="13">
        <f t="shared" si="1311"/>
        <v>1.6372146350308522E-2</v>
      </c>
      <c r="AI1063" s="13">
        <f t="shared" si="1312"/>
        <v>1.3507862735102519E-2</v>
      </c>
      <c r="AJ1063" s="13">
        <f t="shared" si="1313"/>
        <v>5.5723407232715358E-3</v>
      </c>
      <c r="AK1063" s="13">
        <f t="shared" si="1314"/>
        <v>1.5324892247406399E-3</v>
      </c>
      <c r="AL1063" s="13">
        <f t="shared" si="1315"/>
        <v>1.4300753185224971E-5</v>
      </c>
      <c r="AM1063" s="13">
        <f t="shared" si="1316"/>
        <v>3.5444018529828217E-4</v>
      </c>
      <c r="AN1063" s="13">
        <f t="shared" si="1317"/>
        <v>4.8589496122170911E-4</v>
      </c>
      <c r="AO1063" s="13">
        <f t="shared" si="1318"/>
        <v>3.3305184221980828E-4</v>
      </c>
      <c r="AP1063" s="13">
        <f t="shared" si="1319"/>
        <v>1.5219136982076351E-4</v>
      </c>
      <c r="AQ1063" s="13">
        <f t="shared" si="1320"/>
        <v>5.2159026264972124E-5</v>
      </c>
      <c r="AR1063" s="13">
        <f t="shared" si="1321"/>
        <v>4.4888495977421809E-3</v>
      </c>
      <c r="AS1063" s="13">
        <f t="shared" si="1322"/>
        <v>3.7035317732594616E-3</v>
      </c>
      <c r="AT1063" s="13">
        <f t="shared" si="1323"/>
        <v>1.5278020901436939E-3</v>
      </c>
      <c r="AU1063" s="13">
        <f t="shared" si="1324"/>
        <v>4.2017176568248893E-4</v>
      </c>
      <c r="AV1063" s="13">
        <f t="shared" si="1325"/>
        <v>8.6665828880429081E-5</v>
      </c>
      <c r="AW1063" s="13">
        <f t="shared" si="1326"/>
        <v>4.4930046866206508E-7</v>
      </c>
      <c r="AX1063" s="13">
        <f t="shared" si="1327"/>
        <v>4.8738563537244809E-5</v>
      </c>
      <c r="AY1063" s="13">
        <f t="shared" si="1328"/>
        <v>6.681472198193817E-5</v>
      </c>
      <c r="AZ1063" s="13">
        <f t="shared" si="1329"/>
        <v>4.5797483035299702E-5</v>
      </c>
      <c r="BA1063" s="13">
        <f t="shared" si="1330"/>
        <v>2.092761784781054E-5</v>
      </c>
      <c r="BB1063" s="13">
        <f t="shared" si="1331"/>
        <v>7.1723131888016353E-6</v>
      </c>
      <c r="BC1063" s="13">
        <f t="shared" si="1332"/>
        <v>1.9664761408528737E-6</v>
      </c>
      <c r="BD1063" s="13">
        <f t="shared" si="1333"/>
        <v>1.0256123560921347E-3</v>
      </c>
      <c r="BE1063" s="13">
        <f t="shared" si="1334"/>
        <v>8.4618293955432281E-4</v>
      </c>
      <c r="BF1063" s="13">
        <f t="shared" si="1335"/>
        <v>3.4907222155603163E-4</v>
      </c>
      <c r="BG1063" s="13">
        <f t="shared" si="1336"/>
        <v>9.6000845023135194E-5</v>
      </c>
      <c r="BH1063" s="13">
        <f t="shared" si="1337"/>
        <v>1.9801408582600461E-5</v>
      </c>
      <c r="BI1063" s="13">
        <f t="shared" si="1338"/>
        <v>3.2674360877602053E-6</v>
      </c>
      <c r="BJ1063" s="14">
        <f t="shared" si="1339"/>
        <v>0.22564495461251594</v>
      </c>
      <c r="BK1063" s="14">
        <f t="shared" si="1340"/>
        <v>0.27753925223570441</v>
      </c>
      <c r="BL1063" s="14">
        <f t="shared" si="1341"/>
        <v>0.44853504676294503</v>
      </c>
      <c r="BM1063" s="14">
        <f t="shared" si="1342"/>
        <v>0.37561917809354534</v>
      </c>
      <c r="BN1063" s="14">
        <f t="shared" si="1343"/>
        <v>0.6238049120986412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1.3561643835616399</v>
      </c>
      <c r="F1064" s="10">
        <f>VLOOKUP(B1064,home!$B$2:$E$405,3,FALSE)</f>
        <v>1.69</v>
      </c>
      <c r="G1064" s="10">
        <f>VLOOKUP(C1064,away!$B$2:$E$405,4,FALSE)</f>
        <v>0.92</v>
      </c>
      <c r="H1064" s="10">
        <f>VLOOKUP(A1064,away!$A$2:$E$405,3,FALSE)</f>
        <v>1.0958904109589001</v>
      </c>
      <c r="I1064" s="10">
        <f>VLOOKUP(C1064,away!$B$2:$E$405,3,FALSE)</f>
        <v>0.18</v>
      </c>
      <c r="J1064" s="10">
        <f>VLOOKUP(B1064,home!$B$2:$E$405,4,FALSE)</f>
        <v>0.39</v>
      </c>
      <c r="K1064" s="12">
        <f t="shared" si="1288"/>
        <v>2.1085643835616379</v>
      </c>
      <c r="L1064" s="12">
        <f t="shared" si="1289"/>
        <v>7.6931506849314782E-2</v>
      </c>
      <c r="M1064" s="13">
        <f t="shared" si="1290"/>
        <v>0.11242197085198691</v>
      </c>
      <c r="N1064" s="13">
        <f t="shared" si="1291"/>
        <v>0.23704896366830416</v>
      </c>
      <c r="O1064" s="13">
        <f t="shared" si="1292"/>
        <v>8.6487916206130985E-3</v>
      </c>
      <c r="P1064" s="13">
        <f t="shared" si="1293"/>
        <v>1.8236533972071114E-2</v>
      </c>
      <c r="Q1064" s="13">
        <f t="shared" si="1294"/>
        <v>0.24991650097559154</v>
      </c>
      <c r="R1064" s="13">
        <f t="shared" si="1295"/>
        <v>3.3268228589974647E-4</v>
      </c>
      <c r="S1064" s="13">
        <f t="shared" si="1296"/>
        <v>7.3956000058111925E-4</v>
      </c>
      <c r="T1064" s="13">
        <f t="shared" si="1297"/>
        <v>1.9226453006560503E-2</v>
      </c>
      <c r="U1064" s="13">
        <f t="shared" si="1298"/>
        <v>7.0148201909007535E-4</v>
      </c>
      <c r="V1064" s="13">
        <f t="shared" si="1299"/>
        <v>1.3329750179190019E-5</v>
      </c>
      <c r="W1064" s="13">
        <f t="shared" si="1300"/>
        <v>0.17565501094049316</v>
      </c>
      <c r="X1064" s="13">
        <f t="shared" si="1301"/>
        <v>1.3513404677285012E-2</v>
      </c>
      <c r="Y1064" s="13">
        <f t="shared" si="1302"/>
        <v>5.1980329224405729E-4</v>
      </c>
      <c r="Z1064" s="13">
        <f t="shared" si="1303"/>
        <v>8.5312498521140129E-6</v>
      </c>
      <c r="AA1064" s="13">
        <f t="shared" si="1304"/>
        <v>1.7988689585433096E-5</v>
      </c>
      <c r="AB1064" s="13">
        <f t="shared" si="1305"/>
        <v>1.8965155083395201E-5</v>
      </c>
      <c r="AC1064" s="13">
        <f t="shared" si="1306"/>
        <v>1.3514286850458402E-7</v>
      </c>
      <c r="AD1064" s="13">
        <f t="shared" si="1307"/>
        <v>9.259497496581344E-2</v>
      </c>
      <c r="AE1064" s="13">
        <f t="shared" si="1308"/>
        <v>7.1234709507946078E-3</v>
      </c>
      <c r="AF1064" s="13">
        <f t="shared" si="1309"/>
        <v>2.740096771209752E-4</v>
      </c>
      <c r="AG1064" s="13">
        <f t="shared" si="1310"/>
        <v>7.0266591174036093E-6</v>
      </c>
      <c r="AH1064" s="13">
        <f t="shared" si="1311"/>
        <v>1.6408047660778127E-7</v>
      </c>
      <c r="AI1064" s="13">
        <f t="shared" si="1312"/>
        <v>3.45974249012986E-7</v>
      </c>
      <c r="AJ1064" s="13">
        <f t="shared" si="1313"/>
        <v>3.6475448954913385E-7</v>
      </c>
      <c r="AK1064" s="13">
        <f t="shared" si="1314"/>
        <v>2.5636944180250304E-7</v>
      </c>
      <c r="AL1064" s="13">
        <f t="shared" si="1315"/>
        <v>8.7688820748811123E-10</v>
      </c>
      <c r="AM1064" s="13">
        <f t="shared" si="1316"/>
        <v>3.904849326193912E-2</v>
      </c>
      <c r="AN1064" s="13">
        <f t="shared" si="1317"/>
        <v>3.0040594268362915E-3</v>
      </c>
      <c r="AO1064" s="13">
        <f t="shared" si="1318"/>
        <v>1.1555340918570242E-4</v>
      </c>
      <c r="AP1064" s="13">
        <f t="shared" si="1319"/>
        <v>2.9632326300771789E-6</v>
      </c>
      <c r="AQ1064" s="13">
        <f t="shared" si="1320"/>
        <v>5.6991487844223905E-8</v>
      </c>
      <c r="AR1064" s="13">
        <f t="shared" si="1321"/>
        <v>2.5245916619980744E-9</v>
      </c>
      <c r="AS1064" s="13">
        <f t="shared" si="1322"/>
        <v>5.3232640615258194E-9</v>
      </c>
      <c r="AT1064" s="13">
        <f t="shared" si="1323"/>
        <v>5.6122225022135079E-9</v>
      </c>
      <c r="AU1064" s="13">
        <f t="shared" si="1324"/>
        <v>3.9445774935968578E-9</v>
      </c>
      <c r="AV1064" s="13">
        <f t="shared" si="1325"/>
        <v>2.0793489027992928E-9</v>
      </c>
      <c r="AW1064" s="13">
        <f t="shared" si="1326"/>
        <v>3.9512347651677017E-12</v>
      </c>
      <c r="AX1064" s="13">
        <f t="shared" si="1327"/>
        <v>1.3722710353978578E-2</v>
      </c>
      <c r="AY1064" s="13">
        <f t="shared" si="1328"/>
        <v>1.0557087855882659E-3</v>
      </c>
      <c r="AZ1064" s="13">
        <f t="shared" si="1329"/>
        <v>4.0608633834682739E-5</v>
      </c>
      <c r="BA1064" s="13">
        <f t="shared" si="1330"/>
        <v>1.0413611306647368E-6</v>
      </c>
      <c r="BB1064" s="13">
        <f t="shared" si="1331"/>
        <v>2.0028370239086102E-8</v>
      </c>
      <c r="BC1064" s="13">
        <f t="shared" si="1332"/>
        <v>3.0816254044577326E-10</v>
      </c>
      <c r="BD1064" s="13">
        <f t="shared" si="1333"/>
        <v>3.2370106789454582E-11</v>
      </c>
      <c r="BE1064" s="13">
        <f t="shared" si="1334"/>
        <v>6.8254454268330679E-11</v>
      </c>
      <c r="BF1064" s="13">
        <f t="shared" si="1335"/>
        <v>7.1959455644819371E-11</v>
      </c>
      <c r="BG1064" s="13">
        <f t="shared" si="1336"/>
        <v>5.0577048411049851E-11</v>
      </c>
      <c r="BH1064" s="13">
        <f t="shared" si="1337"/>
        <v>2.6661240726303116E-11</v>
      </c>
      <c r="BI1064" s="13">
        <f t="shared" si="1338"/>
        <v>1.1243388523409146E-11</v>
      </c>
      <c r="BJ1064" s="14">
        <f t="shared" si="1339"/>
        <v>0.85287083460646873</v>
      </c>
      <c r="BK1064" s="14">
        <f t="shared" si="1340"/>
        <v>0.13246723938016333</v>
      </c>
      <c r="BL1064" s="14">
        <f t="shared" si="1341"/>
        <v>9.7210606939990389E-3</v>
      </c>
      <c r="BM1064" s="14">
        <f t="shared" si="1342"/>
        <v>0.36740651377437977</v>
      </c>
      <c r="BN1064" s="14">
        <f t="shared" si="1343"/>
        <v>0.62660544337446655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1.3561643835616399</v>
      </c>
      <c r="F1065" s="10">
        <f>VLOOKUP(B1065,home!$B$2:$E$405,3,FALSE)</f>
        <v>1.1599999999999999</v>
      </c>
      <c r="G1065" s="10">
        <f>VLOOKUP(C1065,away!$B$2:$E$405,4,FALSE)</f>
        <v>0.32</v>
      </c>
      <c r="H1065" s="10">
        <f>VLOOKUP(A1065,away!$A$2:$E$405,3,FALSE)</f>
        <v>1.0958904109589001</v>
      </c>
      <c r="I1065" s="10">
        <f>VLOOKUP(C1065,away!$B$2:$E$405,3,FALSE)</f>
        <v>0.42</v>
      </c>
      <c r="J1065" s="10">
        <f>VLOOKUP(B1065,home!$B$2:$E$405,4,FALSE)</f>
        <v>0.52</v>
      </c>
      <c r="K1065" s="12">
        <f t="shared" si="1288"/>
        <v>0.50340821917808076</v>
      </c>
      <c r="L1065" s="12">
        <f t="shared" si="1289"/>
        <v>0.23934246575342377</v>
      </c>
      <c r="M1065" s="13">
        <f t="shared" si="1290"/>
        <v>0.47580332879493303</v>
      </c>
      <c r="N1065" s="13">
        <f t="shared" si="1291"/>
        <v>0.23952330642766009</v>
      </c>
      <c r="O1065" s="13">
        <f t="shared" si="1292"/>
        <v>0.1138799419274663</v>
      </c>
      <c r="P1065" s="13">
        <f t="shared" si="1293"/>
        <v>5.7328098765809063E-2</v>
      </c>
      <c r="Q1065" s="13">
        <f t="shared" si="1294"/>
        <v>6.0289000570197038E-2</v>
      </c>
      <c r="R1065" s="13">
        <f t="shared" si="1295"/>
        <v>1.3628153050388244E-2</v>
      </c>
      <c r="S1065" s="13">
        <f t="shared" si="1296"/>
        <v>1.7268221496190995E-3</v>
      </c>
      <c r="T1065" s="13">
        <f t="shared" si="1297"/>
        <v>1.4429718054280531E-2</v>
      </c>
      <c r="U1065" s="13">
        <f t="shared" si="1298"/>
        <v>6.8605242577822753E-3</v>
      </c>
      <c r="V1065" s="13">
        <f t="shared" si="1299"/>
        <v>2.3117728774168599E-5</v>
      </c>
      <c r="W1065" s="13">
        <f t="shared" si="1300"/>
        <v>1.0116659471023063E-2</v>
      </c>
      <c r="X1065" s="13">
        <f t="shared" si="1301"/>
        <v>2.4213462229823873E-3</v>
      </c>
      <c r="Y1065" s="13">
        <f t="shared" si="1302"/>
        <v>2.8976548772567207E-4</v>
      </c>
      <c r="Z1065" s="13">
        <f t="shared" si="1303"/>
        <v>1.0872652515816553E-3</v>
      </c>
      <c r="AA1065" s="13">
        <f t="shared" si="1304"/>
        <v>5.4733826407292907E-4</v>
      </c>
      <c r="AB1065" s="13">
        <f t="shared" si="1305"/>
        <v>1.3776729040248763E-4</v>
      </c>
      <c r="AC1065" s="13">
        <f t="shared" si="1306"/>
        <v>1.7408656032358192E-7</v>
      </c>
      <c r="AD1065" s="13">
        <f t="shared" si="1307"/>
        <v>1.2732023820846959E-3</v>
      </c>
      <c r="AE1065" s="13">
        <f t="shared" si="1308"/>
        <v>3.0473139753128386E-4</v>
      </c>
      <c r="AF1065" s="13">
        <f t="shared" si="1309"/>
        <v>3.6467582038812141E-5</v>
      </c>
      <c r="AG1065" s="13">
        <f t="shared" si="1310"/>
        <v>2.9094136684115217E-6</v>
      </c>
      <c r="AH1065" s="13">
        <f t="shared" si="1311"/>
        <v>6.5057186560392512E-5</v>
      </c>
      <c r="AI1065" s="13">
        <f t="shared" si="1312"/>
        <v>3.2750322431103359E-5</v>
      </c>
      <c r="AJ1065" s="13">
        <f t="shared" si="1313"/>
        <v>8.2433907462748451E-6</v>
      </c>
      <c r="AK1065" s="13">
        <f t="shared" si="1314"/>
        <v>1.3832635518570967E-6</v>
      </c>
      <c r="AL1065" s="13">
        <f t="shared" si="1315"/>
        <v>8.3900644825724645E-10</v>
      </c>
      <c r="AM1065" s="13">
        <f t="shared" si="1316"/>
        <v>1.2818810876370946E-4</v>
      </c>
      <c r="AN1065" s="13">
        <f t="shared" si="1317"/>
        <v>3.0680858031774291E-5</v>
      </c>
      <c r="AO1065" s="13">
        <f t="shared" si="1318"/>
        <v>3.6716161063777978E-6</v>
      </c>
      <c r="AP1065" s="13">
        <f t="shared" si="1319"/>
        <v>2.929245507334824E-7</v>
      </c>
      <c r="AQ1065" s="13">
        <f t="shared" si="1320"/>
        <v>1.7527321063066389E-8</v>
      </c>
      <c r="AR1065" s="13">
        <f t="shared" si="1321"/>
        <v>3.1141894892689703E-6</v>
      </c>
      <c r="AS1065" s="13">
        <f t="shared" si="1322"/>
        <v>1.5677085849759893E-6</v>
      </c>
      <c r="AT1065" s="13">
        <f t="shared" si="1323"/>
        <v>3.945986934764757E-7</v>
      </c>
      <c r="AU1065" s="13">
        <f t="shared" si="1324"/>
        <v>6.6214741857663331E-8</v>
      </c>
      <c r="AV1065" s="13">
        <f t="shared" si="1325"/>
        <v>8.3332613204756532E-9</v>
      </c>
      <c r="AW1065" s="13">
        <f t="shared" si="1326"/>
        <v>2.808037225325701E-12</v>
      </c>
      <c r="AX1065" s="13">
        <f t="shared" si="1327"/>
        <v>1.0755157925424179E-5</v>
      </c>
      <c r="AY1065" s="13">
        <f t="shared" si="1328"/>
        <v>2.5741660174385006E-6</v>
      </c>
      <c r="AZ1065" s="13">
        <f t="shared" si="1329"/>
        <v>3.0805362093620081E-7</v>
      </c>
      <c r="BA1065" s="13">
        <f t="shared" si="1330"/>
        <v>2.4576771073046942E-8</v>
      </c>
      <c r="BB1065" s="13">
        <f t="shared" si="1331"/>
        <v>1.4705662472201184E-9</v>
      </c>
      <c r="BC1065" s="13">
        <f t="shared" si="1332"/>
        <v>7.0393790332684448E-11</v>
      </c>
      <c r="BD1065" s="13">
        <f t="shared" si="1333"/>
        <v>1.2422629853083834E-7</v>
      </c>
      <c r="BE1065" s="13">
        <f t="shared" si="1334"/>
        <v>6.2536539718493958E-8</v>
      </c>
      <c r="BF1065" s="13">
        <f t="shared" si="1335"/>
        <v>1.5740704046623175E-8</v>
      </c>
      <c r="BG1065" s="13">
        <f t="shared" si="1336"/>
        <v>2.6413332642399277E-9</v>
      </c>
      <c r="BH1065" s="13">
        <f t="shared" si="1337"/>
        <v>3.3241721870171216E-10</v>
      </c>
      <c r="BI1065" s="13">
        <f t="shared" si="1338"/>
        <v>3.3468312018151919E-11</v>
      </c>
      <c r="BJ1065" s="14">
        <f t="shared" si="1339"/>
        <v>0.32886362153926046</v>
      </c>
      <c r="BK1065" s="14">
        <f t="shared" si="1340"/>
        <v>0.53488411653071943</v>
      </c>
      <c r="BL1065" s="14">
        <f t="shared" si="1341"/>
        <v>0.13516651550893385</v>
      </c>
      <c r="BM1065" s="14">
        <f t="shared" si="1342"/>
        <v>3.9547115130832457E-2</v>
      </c>
      <c r="BN1065" s="14">
        <f t="shared" si="1343"/>
        <v>0.96045182953645369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1.3561643835616399</v>
      </c>
      <c r="F1066" s="10">
        <f>VLOOKUP(B1066,home!$B$2:$E$405,3,FALSE)</f>
        <v>0.63</v>
      </c>
      <c r="G1066" s="10">
        <f>VLOOKUP(C1066,away!$B$2:$E$405,4,FALSE)</f>
        <v>1.57</v>
      </c>
      <c r="H1066" s="10">
        <f>VLOOKUP(A1066,away!$A$2:$E$405,3,FALSE)</f>
        <v>1.0958904109589001</v>
      </c>
      <c r="I1066" s="10">
        <f>VLOOKUP(C1066,away!$B$2:$E$405,3,FALSE)</f>
        <v>0.65</v>
      </c>
      <c r="J1066" s="10">
        <f>VLOOKUP(B1066,home!$B$2:$E$405,4,FALSE)</f>
        <v>1.17</v>
      </c>
      <c r="K1066" s="12">
        <f t="shared" si="1288"/>
        <v>1.341382191780818</v>
      </c>
      <c r="L1066" s="12">
        <f t="shared" si="1289"/>
        <v>0.83342465753424344</v>
      </c>
      <c r="M1066" s="13">
        <f t="shared" si="1290"/>
        <v>0.11363009928279662</v>
      </c>
      <c r="N1066" s="13">
        <f t="shared" si="1291"/>
        <v>0.15242139162822968</v>
      </c>
      <c r="O1066" s="13">
        <f t="shared" si="1292"/>
        <v>9.4702126580346851E-2</v>
      </c>
      <c r="P1066" s="13">
        <f t="shared" si="1293"/>
        <v>0.12703174611865012</v>
      </c>
      <c r="Q1066" s="13">
        <f t="shared" si="1294"/>
        <v>0.10222767018827861</v>
      </c>
      <c r="R1066" s="13">
        <f t="shared" si="1295"/>
        <v>3.9463543706495068E-2</v>
      </c>
      <c r="S1066" s="13">
        <f t="shared" si="1296"/>
        <v>3.5503499125245204E-2</v>
      </c>
      <c r="T1066" s="13">
        <f t="shared" si="1297"/>
        <v>8.5199061017189687E-2</v>
      </c>
      <c r="U1066" s="13">
        <f t="shared" si="1298"/>
        <v>5.2935694752456464E-2</v>
      </c>
      <c r="V1066" s="13">
        <f t="shared" si="1299"/>
        <v>4.4100907884132168E-3</v>
      </c>
      <c r="W1066" s="13">
        <f t="shared" si="1300"/>
        <v>4.5708792099266572E-2</v>
      </c>
      <c r="X1066" s="13">
        <f t="shared" si="1301"/>
        <v>3.8094834401635178E-2</v>
      </c>
      <c r="Y1066" s="13">
        <f t="shared" si="1302"/>
        <v>1.5874587157503253E-2</v>
      </c>
      <c r="Z1066" s="13">
        <f t="shared" si="1303"/>
        <v>1.096329679955777E-2</v>
      </c>
      <c r="AA1066" s="13">
        <f t="shared" si="1304"/>
        <v>1.4705971090134428E-2</v>
      </c>
      <c r="AB1066" s="13">
        <f t="shared" si="1305"/>
        <v>9.8631638665749345E-3</v>
      </c>
      <c r="AC1066" s="13">
        <f t="shared" si="1306"/>
        <v>3.0813882992373771E-4</v>
      </c>
      <c r="AD1066" s="13">
        <f t="shared" si="1307"/>
        <v>1.532823993244199E-2</v>
      </c>
      <c r="AE1066" s="13">
        <f t="shared" si="1308"/>
        <v>1.2774933116298182E-2</v>
      </c>
      <c r="AF1066" s="13">
        <f t="shared" si="1309"/>
        <v>5.3234721287368381E-3</v>
      </c>
      <c r="AG1066" s="13">
        <f t="shared" si="1310"/>
        <v>1.47890431192853E-3</v>
      </c>
      <c r="AH1066" s="13">
        <f t="shared" si="1311"/>
        <v>2.2842704701544246E-3</v>
      </c>
      <c r="AI1066" s="13">
        <f t="shared" si="1312"/>
        <v>3.0640797298759417E-3</v>
      </c>
      <c r="AJ1066" s="13">
        <f t="shared" si="1313"/>
        <v>2.0550509919260843E-3</v>
      </c>
      <c r="AK1066" s="13">
        <f t="shared" si="1314"/>
        <v>9.1886960125705153E-4</v>
      </c>
      <c r="AL1066" s="13">
        <f t="shared" si="1315"/>
        <v>1.3779241190224446E-5</v>
      </c>
      <c r="AM1066" s="13">
        <f t="shared" si="1316"/>
        <v>4.1122056153442528E-3</v>
      </c>
      <c r="AN1066" s="13">
        <f t="shared" si="1317"/>
        <v>3.4272135566786772E-3</v>
      </c>
      <c r="AO1066" s="13">
        <f t="shared" si="1318"/>
        <v>1.4281621423858212E-3</v>
      </c>
      <c r="AP1066" s="13">
        <f t="shared" si="1319"/>
        <v>3.9675518147375827E-4</v>
      </c>
      <c r="AQ1066" s="13">
        <f t="shared" si="1320"/>
        <v>8.266638781117587E-5</v>
      </c>
      <c r="AR1066" s="13">
        <f t="shared" si="1321"/>
        <v>3.8075346686080745E-4</v>
      </c>
      <c r="AS1066" s="13">
        <f t="shared" si="1322"/>
        <v>5.1073591990589496E-4</v>
      </c>
      <c r="AT1066" s="13">
        <f t="shared" si="1323"/>
        <v>3.4254603383228094E-4</v>
      </c>
      <c r="AU1066" s="13">
        <f t="shared" si="1324"/>
        <v>1.5316171654925704E-4</v>
      </c>
      <c r="AV1066" s="13">
        <f t="shared" si="1325"/>
        <v>5.1362099760438727E-5</v>
      </c>
      <c r="AW1066" s="13">
        <f t="shared" si="1326"/>
        <v>4.2789940528089431E-7</v>
      </c>
      <c r="AX1066" s="13">
        <f t="shared" si="1327"/>
        <v>9.1933989689397567E-4</v>
      </c>
      <c r="AY1066" s="13">
        <f t="shared" si="1328"/>
        <v>7.6620053872642835E-4</v>
      </c>
      <c r="AZ1066" s="13">
        <f t="shared" si="1329"/>
        <v>3.1928521079531316E-4</v>
      </c>
      <c r="BA1066" s="13">
        <f t="shared" si="1330"/>
        <v>8.8700055820944222E-5</v>
      </c>
      <c r="BB1066" s="13">
        <f t="shared" si="1331"/>
        <v>1.8481203411459675E-5</v>
      </c>
      <c r="BC1066" s="13">
        <f t="shared" si="1332"/>
        <v>3.0805381248032949E-6</v>
      </c>
      <c r="BD1066" s="13">
        <f t="shared" si="1333"/>
        <v>5.2888221287240714E-5</v>
      </c>
      <c r="BE1066" s="13">
        <f t="shared" si="1334"/>
        <v>7.0943318189667866E-5</v>
      </c>
      <c r="BF1066" s="13">
        <f t="shared" si="1335"/>
        <v>4.7581051822730335E-5</v>
      </c>
      <c r="BG1066" s="13">
        <f t="shared" si="1336"/>
        <v>2.1274791860403566E-5</v>
      </c>
      <c r="BH1066" s="13">
        <f t="shared" si="1337"/>
        <v>7.1344067338472138E-6</v>
      </c>
      <c r="BI1066" s="13">
        <f t="shared" si="1338"/>
        <v>1.9139932283407578E-6</v>
      </c>
      <c r="BJ1066" s="14">
        <f t="shared" si="1339"/>
        <v>0.48599397630897517</v>
      </c>
      <c r="BK1066" s="14">
        <f t="shared" si="1340"/>
        <v>0.28166355392494558</v>
      </c>
      <c r="BL1066" s="14">
        <f t="shared" si="1341"/>
        <v>0.22163306580925216</v>
      </c>
      <c r="BM1066" s="14">
        <f t="shared" si="1342"/>
        <v>0.37001154269861264</v>
      </c>
      <c r="BN1066" s="14">
        <f t="shared" si="1343"/>
        <v>0.62947657750479691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1.3561643835616399</v>
      </c>
      <c r="F1067" s="10">
        <f>VLOOKUP(B1067,home!$B$2:$E$405,3,FALSE)</f>
        <v>0.55000000000000004</v>
      </c>
      <c r="G1067" s="10">
        <f>VLOOKUP(C1067,away!$B$2:$E$405,4,FALSE)</f>
        <v>0.84</v>
      </c>
      <c r="H1067" s="10">
        <f>VLOOKUP(A1067,away!$A$2:$E$405,3,FALSE)</f>
        <v>1.0958904109589001</v>
      </c>
      <c r="I1067" s="10">
        <f>VLOOKUP(C1067,away!$B$2:$E$405,3,FALSE)</f>
        <v>1.05</v>
      </c>
      <c r="J1067" s="10">
        <f>VLOOKUP(B1067,home!$B$2:$E$405,4,FALSE)</f>
        <v>1.25</v>
      </c>
      <c r="K1067" s="12">
        <f t="shared" si="1288"/>
        <v>0.62654794520547774</v>
      </c>
      <c r="L1067" s="12">
        <f t="shared" si="1289"/>
        <v>1.4383561643835563</v>
      </c>
      <c r="M1067" s="13">
        <f t="shared" si="1290"/>
        <v>0.12683045180905952</v>
      </c>
      <c r="N1067" s="13">
        <f t="shared" si="1291"/>
        <v>7.946535897044861E-2</v>
      </c>
      <c r="O1067" s="13">
        <f t="shared" si="1292"/>
        <v>0.18242736219111236</v>
      </c>
      <c r="P1067" s="13">
        <f t="shared" si="1293"/>
        <v>0.11429948893009689</v>
      </c>
      <c r="Q1067" s="13">
        <f t="shared" si="1294"/>
        <v>2.4894428688975127E-2</v>
      </c>
      <c r="R1067" s="13">
        <f t="shared" si="1295"/>
        <v>0.13119776047990911</v>
      </c>
      <c r="S1067" s="13">
        <f t="shared" si="1296"/>
        <v>2.5751649117653291E-2</v>
      </c>
      <c r="T1067" s="13">
        <f t="shared" si="1297"/>
        <v>3.580705496359423E-2</v>
      </c>
      <c r="U1067" s="13">
        <f t="shared" si="1298"/>
        <v>8.2201687244247479E-2</v>
      </c>
      <c r="V1067" s="13">
        <f t="shared" si="1299"/>
        <v>2.5785958877220651E-3</v>
      </c>
      <c r="W1067" s="13">
        <f t="shared" si="1300"/>
        <v>5.1991843807138866E-3</v>
      </c>
      <c r="X1067" s="13">
        <f t="shared" si="1301"/>
        <v>7.4782789037665222E-3</v>
      </c>
      <c r="Y1067" s="13">
        <f t="shared" si="1302"/>
        <v>5.3782142801060417E-3</v>
      </c>
      <c r="Z1067" s="13">
        <f t="shared" si="1303"/>
        <v>6.2903035846531535E-2</v>
      </c>
      <c r="AA1067" s="13">
        <f t="shared" si="1304"/>
        <v>3.9411767856830836E-2</v>
      </c>
      <c r="AB1067" s="13">
        <f t="shared" si="1305"/>
        <v>1.2346681083806326E-2</v>
      </c>
      <c r="AC1067" s="13">
        <f t="shared" si="1306"/>
        <v>1.4523926821197988E-4</v>
      </c>
      <c r="AD1067" s="13">
        <f t="shared" si="1307"/>
        <v>8.1438457262017494E-4</v>
      </c>
      <c r="AE1067" s="13">
        <f t="shared" si="1308"/>
        <v>1.1713750702070965E-3</v>
      </c>
      <c r="AF1067" s="13">
        <f t="shared" si="1309"/>
        <v>8.4242727651879937E-4</v>
      </c>
      <c r="AG1067" s="13">
        <f t="shared" si="1310"/>
        <v>4.0390348874188865E-4</v>
      </c>
      <c r="AH1067" s="13">
        <f t="shared" si="1311"/>
        <v>2.2619242342074599E-2</v>
      </c>
      <c r="AI1067" s="13">
        <f t="shared" si="1312"/>
        <v>1.4172039811531577E-2</v>
      </c>
      <c r="AJ1067" s="13">
        <f t="shared" si="1313"/>
        <v>4.4397312116426675E-3</v>
      </c>
      <c r="AK1067" s="13">
        <f t="shared" si="1314"/>
        <v>9.2723482263977973E-4</v>
      </c>
      <c r="AL1067" s="13">
        <f t="shared" si="1315"/>
        <v>5.23557990764006E-6</v>
      </c>
      <c r="AM1067" s="13">
        <f t="shared" si="1316"/>
        <v>1.020501961164424E-4</v>
      </c>
      <c r="AN1067" s="13">
        <f t="shared" si="1317"/>
        <v>1.4678452866063579E-4</v>
      </c>
      <c r="AO1067" s="13">
        <f t="shared" si="1318"/>
        <v>1.0556421581758015E-4</v>
      </c>
      <c r="AP1067" s="13">
        <f t="shared" si="1319"/>
        <v>5.0612980186510851E-5</v>
      </c>
      <c r="AQ1067" s="13">
        <f t="shared" si="1320"/>
        <v>1.8199873012272658E-5</v>
      </c>
      <c r="AR1067" s="13">
        <f t="shared" si="1321"/>
        <v>6.506905331281709E-3</v>
      </c>
      <c r="AS1067" s="13">
        <f t="shared" si="1322"/>
        <v>4.0768881649611228E-3</v>
      </c>
      <c r="AT1067" s="13">
        <f t="shared" si="1323"/>
        <v>1.2771829512944609E-3</v>
      </c>
      <c r="AU1067" s="13">
        <f t="shared" si="1324"/>
        <v>2.6673878459500413E-4</v>
      </c>
      <c r="AV1067" s="13">
        <f t="shared" si="1325"/>
        <v>4.1781159348651589E-5</v>
      </c>
      <c r="AW1067" s="13">
        <f t="shared" si="1326"/>
        <v>1.3106388602532353E-7</v>
      </c>
      <c r="AX1067" s="13">
        <f t="shared" si="1327"/>
        <v>1.065655678076216E-5</v>
      </c>
      <c r="AY1067" s="13">
        <f t="shared" si="1328"/>
        <v>1.5327924136712641E-5</v>
      </c>
      <c r="AZ1067" s="13">
        <f t="shared" si="1329"/>
        <v>1.1023507084622066E-5</v>
      </c>
      <c r="BA1067" s="13">
        <f t="shared" si="1330"/>
        <v>5.2852431227639849E-6</v>
      </c>
      <c r="BB1067" s="13">
        <f t="shared" si="1331"/>
        <v>1.9005155064733425E-6</v>
      </c>
      <c r="BC1067" s="13">
        <f t="shared" si="1332"/>
        <v>5.4672363884849374E-7</v>
      </c>
      <c r="BD1067" s="13">
        <f t="shared" si="1333"/>
        <v>1.5598745657182144E-3</v>
      </c>
      <c r="BE1067" s="13">
        <f t="shared" si="1334"/>
        <v>9.7733620392903391E-4</v>
      </c>
      <c r="BF1067" s="13">
        <f t="shared" si="1335"/>
        <v>3.0617399517332897E-4</v>
      </c>
      <c r="BG1067" s="13">
        <f t="shared" si="1336"/>
        <v>6.3944229183733714E-5</v>
      </c>
      <c r="BH1067" s="13">
        <f t="shared" si="1337"/>
        <v>1.0016031350704124E-5</v>
      </c>
      <c r="BI1067" s="13">
        <f t="shared" si="1338"/>
        <v>1.2551047723794636E-6</v>
      </c>
      <c r="BJ1067" s="14">
        <f t="shared" si="1339"/>
        <v>0.16192256285975601</v>
      </c>
      <c r="BK1067" s="14">
        <f t="shared" si="1340"/>
        <v>0.2696259885167881</v>
      </c>
      <c r="BL1067" s="14">
        <f t="shared" si="1341"/>
        <v>0.50483160356540313</v>
      </c>
      <c r="BM1067" s="14">
        <f t="shared" si="1342"/>
        <v>0.3401531428586263</v>
      </c>
      <c r="BN1067" s="14">
        <f t="shared" si="1343"/>
        <v>0.65911485106960166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1.3434343434343401</v>
      </c>
      <c r="F1068" s="10">
        <f>VLOOKUP(B1068,home!$B$2:$E$405,3,FALSE)</f>
        <v>0.74</v>
      </c>
      <c r="G1068" s="10">
        <f>VLOOKUP(C1068,away!$B$2:$E$405,4,FALSE)</f>
        <v>0.66</v>
      </c>
      <c r="H1068" s="10">
        <f>VLOOKUP(A1068,away!$A$2:$E$405,3,FALSE)</f>
        <v>0.98989898989898994</v>
      </c>
      <c r="I1068" s="10">
        <f>VLOOKUP(C1068,away!$B$2:$E$405,3,FALSE)</f>
        <v>0.66</v>
      </c>
      <c r="J1068" s="10">
        <f>VLOOKUP(B1068,home!$B$2:$E$405,4,FALSE)</f>
        <v>1.01</v>
      </c>
      <c r="K1068" s="12">
        <f t="shared" si="1288"/>
        <v>0.65613333333333168</v>
      </c>
      <c r="L1068" s="12">
        <f t="shared" si="1289"/>
        <v>0.65986666666666682</v>
      </c>
      <c r="M1068" s="13">
        <f t="shared" si="1290"/>
        <v>0.26820598310842492</v>
      </c>
      <c r="N1068" s="13">
        <f t="shared" si="1291"/>
        <v>0.17597888571687406</v>
      </c>
      <c r="O1068" s="13">
        <f t="shared" si="1292"/>
        <v>0.17698018805381266</v>
      </c>
      <c r="P1068" s="13">
        <f t="shared" si="1293"/>
        <v>0.11612260072170798</v>
      </c>
      <c r="Q1068" s="13">
        <f t="shared" si="1294"/>
        <v>5.7732806440848994E-2</v>
      </c>
      <c r="R1068" s="13">
        <f t="shared" si="1295"/>
        <v>5.8391663378554594E-2</v>
      </c>
      <c r="S1068" s="13">
        <f t="shared" si="1296"/>
        <v>1.2569125269030619E-2</v>
      </c>
      <c r="T1068" s="13">
        <f t="shared" si="1297"/>
        <v>3.8095954543434896E-2</v>
      </c>
      <c r="U1068" s="13">
        <f t="shared" si="1298"/>
        <v>3.8312716731448856E-2</v>
      </c>
      <c r="V1068" s="13">
        <f t="shared" si="1299"/>
        <v>6.0465943961798309E-4</v>
      </c>
      <c r="W1068" s="13">
        <f t="shared" si="1300"/>
        <v>1.2626806244240766E-2</v>
      </c>
      <c r="X1068" s="13">
        <f t="shared" si="1301"/>
        <v>8.3320085470330076E-3</v>
      </c>
      <c r="Y1068" s="13">
        <f t="shared" si="1302"/>
        <v>2.7490073532844238E-3</v>
      </c>
      <c r="Z1068" s="13">
        <f t="shared" si="1303"/>
        <v>1.284357075824297E-2</v>
      </c>
      <c r="AA1068" s="13">
        <f t="shared" si="1304"/>
        <v>8.4270948935084664E-3</v>
      </c>
      <c r="AB1068" s="13">
        <f t="shared" si="1305"/>
        <v>2.7646489313970031E-3</v>
      </c>
      <c r="AC1068" s="13">
        <f t="shared" si="1306"/>
        <v>1.6362103919533413E-5</v>
      </c>
      <c r="AD1068" s="13">
        <f t="shared" si="1307"/>
        <v>2.0712171175969549E-3</v>
      </c>
      <c r="AE1068" s="13">
        <f t="shared" si="1308"/>
        <v>1.3667271353316442E-3</v>
      </c>
      <c r="AF1068" s="13">
        <f t="shared" si="1309"/>
        <v>4.5092883951708716E-4</v>
      </c>
      <c r="AG1068" s="13">
        <f t="shared" si="1310"/>
        <v>9.9184303412002911E-5</v>
      </c>
      <c r="AH1068" s="13">
        <f t="shared" si="1311"/>
        <v>2.1187610560848154E-3</v>
      </c>
      <c r="AI1068" s="13">
        <f t="shared" si="1312"/>
        <v>1.3901897542657801E-3</v>
      </c>
      <c r="AJ1068" s="13">
        <f t="shared" si="1313"/>
        <v>4.5607491871612563E-4</v>
      </c>
      <c r="AK1068" s="13">
        <f t="shared" si="1314"/>
        <v>9.9748652222313288E-5</v>
      </c>
      <c r="AL1068" s="13">
        <f t="shared" si="1315"/>
        <v>2.833657979429899E-7</v>
      </c>
      <c r="AM1068" s="13">
        <f t="shared" si="1316"/>
        <v>2.7179891828518906E-4</v>
      </c>
      <c r="AN1068" s="13">
        <f t="shared" si="1317"/>
        <v>1.7935104621245344E-4</v>
      </c>
      <c r="AO1068" s="13">
        <f t="shared" si="1318"/>
        <v>5.917388851369547E-5</v>
      </c>
      <c r="AP1068" s="13">
        <f t="shared" si="1319"/>
        <v>1.3015625522412403E-5</v>
      </c>
      <c r="AQ1068" s="13">
        <f t="shared" si="1320"/>
        <v>2.1471443570139659E-6</v>
      </c>
      <c r="AR1068" s="13">
        <f t="shared" si="1321"/>
        <v>2.7961995910836683E-4</v>
      </c>
      <c r="AS1068" s="13">
        <f t="shared" si="1322"/>
        <v>1.8346797583630262E-4</v>
      </c>
      <c r="AT1068" s="13">
        <f t="shared" si="1323"/>
        <v>6.0189727272696177E-5</v>
      </c>
      <c r="AU1068" s="13">
        <f t="shared" si="1324"/>
        <v>1.3164162129286097E-5</v>
      </c>
      <c r="AV1068" s="13">
        <f t="shared" si="1325"/>
        <v>2.1593613946072239E-6</v>
      </c>
      <c r="AW1068" s="13">
        <f t="shared" si="1326"/>
        <v>3.4079500546724434E-9</v>
      </c>
      <c r="AX1068" s="13">
        <f t="shared" si="1327"/>
        <v>2.9722721708475809E-5</v>
      </c>
      <c r="AY1068" s="13">
        <f t="shared" si="1328"/>
        <v>1.9613033298032907E-5</v>
      </c>
      <c r="AZ1068" s="13">
        <f t="shared" si="1329"/>
        <v>6.4709934527976576E-6</v>
      </c>
      <c r="BA1068" s="13">
        <f t="shared" si="1330"/>
        <v>1.4233309599064722E-6</v>
      </c>
      <c r="BB1068" s="13">
        <f t="shared" si="1331"/>
        <v>2.3480216401923771E-7</v>
      </c>
      <c r="BC1068" s="13">
        <f t="shared" si="1332"/>
        <v>3.0987624259498878E-8</v>
      </c>
      <c r="BD1068" s="13">
        <f t="shared" si="1333"/>
        <v>3.075198172505128E-5</v>
      </c>
      <c r="BE1068" s="13">
        <f t="shared" si="1334"/>
        <v>2.0177400275863592E-5</v>
      </c>
      <c r="BF1068" s="13">
        <f t="shared" si="1335"/>
        <v>6.6195324505016321E-6</v>
      </c>
      <c r="BG1068" s="13">
        <f t="shared" si="1336"/>
        <v>1.4477652972852645E-6</v>
      </c>
      <c r="BH1068" s="13">
        <f t="shared" si="1337"/>
        <v>2.374817675980256E-7</v>
      </c>
      <c r="BI1068" s="13">
        <f t="shared" si="1338"/>
        <v>3.1163940755996832E-8</v>
      </c>
      <c r="BJ1068" s="14">
        <f t="shared" si="1339"/>
        <v>0.30008650873367226</v>
      </c>
      <c r="BK1068" s="14">
        <f t="shared" si="1340"/>
        <v>0.39753862704179704</v>
      </c>
      <c r="BL1068" s="14">
        <f t="shared" si="1341"/>
        <v>0.28953895288120879</v>
      </c>
      <c r="BM1068" s="14">
        <f t="shared" si="1342"/>
        <v>0.1465759223693498</v>
      </c>
      <c r="BN1068" s="14">
        <f t="shared" si="1343"/>
        <v>0.85341212742022321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1.3434343434343401</v>
      </c>
      <c r="F1069" s="10">
        <f>VLOOKUP(B1069,home!$B$2:$E$405,3,FALSE)</f>
        <v>0.74</v>
      </c>
      <c r="G1069" s="10">
        <f>VLOOKUP(C1069,away!$B$2:$E$405,4,FALSE)</f>
        <v>1.08</v>
      </c>
      <c r="H1069" s="10">
        <f>VLOOKUP(A1069,away!$A$2:$E$405,3,FALSE)</f>
        <v>0.98989898989898994</v>
      </c>
      <c r="I1069" s="10">
        <f>VLOOKUP(C1069,away!$B$2:$E$405,3,FALSE)</f>
        <v>0.41</v>
      </c>
      <c r="J1069" s="10">
        <f>VLOOKUP(B1069,home!$B$2:$E$405,4,FALSE)</f>
        <v>1.01</v>
      </c>
      <c r="K1069" s="12">
        <f t="shared" si="1288"/>
        <v>1.0736727272727247</v>
      </c>
      <c r="L1069" s="12">
        <f t="shared" si="1289"/>
        <v>0.40991717171717174</v>
      </c>
      <c r="M1069" s="13">
        <f t="shared" si="1290"/>
        <v>0.22682195714864259</v>
      </c>
      <c r="N1069" s="13">
        <f t="shared" si="1291"/>
        <v>0.24353254933712018</v>
      </c>
      <c r="O1069" s="13">
        <f t="shared" si="1292"/>
        <v>9.2978215157725086E-2</v>
      </c>
      <c r="P1069" s="13">
        <f t="shared" si="1293"/>
        <v>9.982817384534487E-2</v>
      </c>
      <c r="Q1069" s="13">
        <f t="shared" si="1294"/>
        <v>0.13073712821323258</v>
      </c>
      <c r="R1069" s="13">
        <f t="shared" si="1295"/>
        <v>1.9056683494382665E-2</v>
      </c>
      <c r="S1069" s="13">
        <f t="shared" si="1296"/>
        <v>1.0984016294733789E-2</v>
      </c>
      <c r="T1069" s="13">
        <f t="shared" si="1297"/>
        <v>5.3591393835593547E-2</v>
      </c>
      <c r="U1069" s="13">
        <f t="shared" si="1298"/>
        <v>2.0460641340186953E-2</v>
      </c>
      <c r="V1069" s="13">
        <f t="shared" si="1299"/>
        <v>5.3713900735917561E-4</v>
      </c>
      <c r="W1069" s="13">
        <f t="shared" si="1300"/>
        <v>4.6789629668168443E-2</v>
      </c>
      <c r="X1069" s="13">
        <f t="shared" si="1301"/>
        <v>1.9179872659269476E-2</v>
      </c>
      <c r="Y1069" s="13">
        <f t="shared" si="1302"/>
        <v>3.9310795771916257E-3</v>
      </c>
      <c r="Z1069" s="13">
        <f t="shared" si="1303"/>
        <v>2.6038872667755509E-3</v>
      </c>
      <c r="AA1069" s="13">
        <f t="shared" si="1304"/>
        <v>2.7957227432296263E-3</v>
      </c>
      <c r="AB1069" s="13">
        <f t="shared" si="1305"/>
        <v>1.5008456312108679E-3</v>
      </c>
      <c r="AC1069" s="13">
        <f t="shared" si="1306"/>
        <v>1.4775246761777361E-5</v>
      </c>
      <c r="AD1069" s="13">
        <f t="shared" si="1307"/>
        <v>1.2559187323475798E-2</v>
      </c>
      <c r="AE1069" s="13">
        <f t="shared" si="1308"/>
        <v>5.1482265467053551E-3</v>
      </c>
      <c r="AF1069" s="13">
        <f t="shared" si="1309"/>
        <v>1.0551732326923604E-3</v>
      </c>
      <c r="AG1069" s="13">
        <f t="shared" si="1310"/>
        <v>1.4417787573897252E-4</v>
      </c>
      <c r="AH1069" s="13">
        <f t="shared" si="1311"/>
        <v>2.6684452596674761E-4</v>
      </c>
      <c r="AI1069" s="13">
        <f t="shared" si="1312"/>
        <v>2.8650368995251528E-4</v>
      </c>
      <c r="AJ1069" s="13">
        <f t="shared" si="1313"/>
        <v>1.5380559908250807E-4</v>
      </c>
      <c r="AK1069" s="13">
        <f t="shared" si="1314"/>
        <v>5.5045625678910584E-5</v>
      </c>
      <c r="AL1069" s="13">
        <f t="shared" si="1315"/>
        <v>2.6011342479969556E-7</v>
      </c>
      <c r="AM1069" s="13">
        <f t="shared" si="1316"/>
        <v>2.6968913811850595E-3</v>
      </c>
      <c r="AN1069" s="13">
        <f t="shared" si="1317"/>
        <v>1.1055020874037964E-3</v>
      </c>
      <c r="AO1069" s="13">
        <f t="shared" si="1318"/>
        <v>2.2658214449799687E-4</v>
      </c>
      <c r="AP1069" s="13">
        <f t="shared" si="1319"/>
        <v>3.095997061141014E-5</v>
      </c>
      <c r="AQ1069" s="13">
        <f t="shared" si="1320"/>
        <v>3.1727558973689997E-6</v>
      </c>
      <c r="AR1069" s="13">
        <f t="shared" si="1321"/>
        <v>2.1876830674499714E-5</v>
      </c>
      <c r="AS1069" s="13">
        <f t="shared" si="1322"/>
        <v>2.3488556454373708E-5</v>
      </c>
      <c r="AT1069" s="13">
        <f t="shared" si="1323"/>
        <v>1.2609511234033388E-5</v>
      </c>
      <c r="AU1069" s="13">
        <f t="shared" si="1324"/>
        <v>4.5128294387402302E-6</v>
      </c>
      <c r="AV1069" s="13">
        <f t="shared" si="1325"/>
        <v>1.2113254728022154E-6</v>
      </c>
      <c r="AW1069" s="13">
        <f t="shared" si="1326"/>
        <v>3.1800086382039119E-9</v>
      </c>
      <c r="AX1069" s="13">
        <f t="shared" si="1327"/>
        <v>4.825964540658779E-4</v>
      </c>
      <c r="AY1069" s="13">
        <f t="shared" si="1328"/>
        <v>1.9782457353142063E-4</v>
      </c>
      <c r="AZ1069" s="13">
        <f t="shared" si="1329"/>
        <v>4.0545844839077805E-5</v>
      </c>
      <c r="BA1069" s="13">
        <f t="shared" si="1330"/>
        <v>5.5401460137726868E-6</v>
      </c>
      <c r="BB1069" s="13">
        <f t="shared" si="1331"/>
        <v>5.6775024621646565E-7</v>
      </c>
      <c r="BC1069" s="13">
        <f t="shared" si="1332"/>
        <v>4.6546115034156305E-8</v>
      </c>
      <c r="BD1069" s="13">
        <f t="shared" si="1333"/>
        <v>1.4946147593710643E-6</v>
      </c>
      <c r="BE1069" s="13">
        <f t="shared" si="1334"/>
        <v>1.6047271049159977E-6</v>
      </c>
      <c r="BF1069" s="13">
        <f t="shared" si="1335"/>
        <v>8.6147586363181134E-7</v>
      </c>
      <c r="BG1069" s="13">
        <f t="shared" si="1336"/>
        <v>3.0831437999506433E-7</v>
      </c>
      <c r="BH1069" s="13">
        <f t="shared" si="1337"/>
        <v>8.2757185306674963E-8</v>
      </c>
      <c r="BI1069" s="13">
        <f t="shared" si="1338"/>
        <v>1.7770826569926398E-8</v>
      </c>
      <c r="BJ1069" s="14">
        <f t="shared" si="1339"/>
        <v>0.52145864792359531</v>
      </c>
      <c r="BK1069" s="14">
        <f t="shared" si="1340"/>
        <v>0.3383841462297984</v>
      </c>
      <c r="BL1069" s="14">
        <f t="shared" si="1341"/>
        <v>0.13762237652081011</v>
      </c>
      <c r="BM1069" s="14">
        <f t="shared" si="1342"/>
        <v>0.18691652935100872</v>
      </c>
      <c r="BN1069" s="14">
        <f t="shared" si="1343"/>
        <v>0.8129547071964478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1.3434343434343401</v>
      </c>
      <c r="F1070" s="10">
        <f>VLOOKUP(B1070,home!$B$2:$E$405,3,FALSE)</f>
        <v>0.41</v>
      </c>
      <c r="G1070" s="10">
        <f>VLOOKUP(C1070,away!$B$2:$E$405,4,FALSE)</f>
        <v>0.91</v>
      </c>
      <c r="H1070" s="10">
        <f>VLOOKUP(A1070,away!$A$2:$E$405,3,FALSE)</f>
        <v>0.98989898989898994</v>
      </c>
      <c r="I1070" s="10">
        <f>VLOOKUP(C1070,away!$B$2:$E$405,3,FALSE)</f>
        <v>0.83</v>
      </c>
      <c r="J1070" s="10">
        <f>VLOOKUP(B1070,home!$B$2:$E$405,4,FALSE)</f>
        <v>0.67</v>
      </c>
      <c r="K1070" s="12">
        <f t="shared" ref="K1070:K1133" si="1344">E1070*F1070*G1070</f>
        <v>0.50123535353535231</v>
      </c>
      <c r="L1070" s="12">
        <f t="shared" ref="L1070:L1133" si="1345">H1070*I1070*J1070</f>
        <v>0.55048282828282824</v>
      </c>
      <c r="M1070" s="13">
        <f t="shared" ref="M1070:M1133" si="1346">_xlfn.POISSON.DIST(0,K1070,FALSE) * _xlfn.POISSON.DIST(0,L1070,FALSE)</f>
        <v>0.34933700867157746</v>
      </c>
      <c r="N1070" s="13">
        <f t="shared" ref="N1070:N1133" si="1347">_xlfn.POISSON.DIST(1,K1070,FALSE) * _xlfn.POISSON.DIST(0,L1070,FALSE)</f>
        <v>0.17510005904448056</v>
      </c>
      <c r="O1070" s="13">
        <f t="shared" ref="O1070:O1133" si="1348">_xlfn.POISSON.DIST(0,K1070,FALSE) * _xlfn.POISSON.DIST(1,L1070,FALSE)</f>
        <v>0.19230402455739287</v>
      </c>
      <c r="P1070" s="13">
        <f t="shared" ref="P1070:P1133" si="1349">_xlfn.POISSON.DIST(1,K1070,FALSE) * _xlfn.POISSON.DIST(1,L1070,FALSE)</f>
        <v>9.6389575735295871E-2</v>
      </c>
      <c r="Q1070" s="13">
        <f t="shared" ref="Q1070:Q1133" si="1350">_xlfn.POISSON.DIST(2,K1070,FALSE) * _xlfn.POISSON.DIST(0,L1070,FALSE)</f>
        <v>4.388316999961063E-2</v>
      </c>
      <c r="R1070" s="13">
        <f t="shared" ref="R1070:R1133" si="1351">_xlfn.POISSON.DIST(0,K1070,FALSE) * _xlfn.POISSON.DIST(2,L1070,FALSE)</f>
        <v>5.293003166426203E-2</v>
      </c>
      <c r="S1070" s="13">
        <f t="shared" ref="S1070:S1133" si="1352">_xlfn.POISSON.DIST(2,K1070,FALSE) * _xlfn.POISSON.DIST(2,L1070,FALSE)</f>
        <v>6.6489879971213172E-3</v>
      </c>
      <c r="T1070" s="13">
        <f t="shared" ref="T1070:T1133" si="1353">_xlfn.POISSON.DIST(2,K1070,FALSE) * _xlfn.POISSON.DIST(1,L1070,FALSE)</f>
        <v>2.4156931535401816E-2</v>
      </c>
      <c r="U1070" s="13">
        <f t="shared" ref="U1070:U1133" si="1354">_xlfn.POISSON.DIST(1,K1070,FALSE) * _xlfn.POISSON.DIST(2,L1070,FALSE)</f>
        <v>2.6530403133873767E-2</v>
      </c>
      <c r="V1070" s="13">
        <f t="shared" ref="V1070:V1133" si="1355">_xlfn.POISSON.DIST(3,K1070,FALSE) * _xlfn.POISSON.DIST(3,L1070,FALSE)</f>
        <v>2.0384427141914108E-4</v>
      </c>
      <c r="W1070" s="13">
        <f t="shared" ref="W1070:W1133" si="1356">_xlfn.POISSON.DIST(3,K1070,FALSE) * _xlfn.POISSON.DIST(0,L1070,FALSE)</f>
        <v>7.331932076335603E-3</v>
      </c>
      <c r="X1070" s="13">
        <f t="shared" ref="X1070:X1133" si="1357">_xlfn.POISSON.DIST(3,K1070,FALSE) * _xlfn.POISSON.DIST(1,L1070,FALSE)</f>
        <v>4.0361027061588117E-3</v>
      </c>
      <c r="Y1070" s="13">
        <f t="shared" ref="Y1070:Y1133" si="1358">_xlfn.POISSON.DIST(3,K1070,FALSE) * _xlfn.POISSON.DIST(2,L1070,FALSE)</f>
        <v>1.1109026164631396E-3</v>
      </c>
      <c r="Z1070" s="13">
        <f t="shared" ref="Z1070:Z1133" si="1359">_xlfn.POISSON.DIST(0,K1070,FALSE) * _xlfn.POISSON.DIST(3,L1070,FALSE)</f>
        <v>9.7123578438808745E-3</v>
      </c>
      <c r="AA1070" s="13">
        <f t="shared" ref="AA1070:AA1133" si="1360">_xlfn.POISSON.DIST(1,K1070,FALSE) * _xlfn.POISSON.DIST(3,L1070,FALSE)</f>
        <v>4.8681771175394812E-3</v>
      </c>
      <c r="AB1070" s="13">
        <f t="shared" ref="AB1070:AB1133" si="1361">_xlfn.POISSON.DIST(2,K1070,FALSE) * _xlfn.POISSON.DIST(3,L1070,FALSE)</f>
        <v>1.220051239291307E-3</v>
      </c>
      <c r="AC1070" s="13">
        <f t="shared" ref="AC1070:AC1133" si="1362">_xlfn.POISSON.DIST(4,K1070,FALSE) * _xlfn.POISSON.DIST(4,L1070,FALSE)</f>
        <v>3.5153129983419573E-6</v>
      </c>
      <c r="AD1070" s="13">
        <f t="shared" ref="AD1070:AD1133" si="1363">_xlfn.POISSON.DIST(4,K1070,FALSE) * _xlfn.POISSON.DIST(0,L1070,FALSE)</f>
        <v>9.1875589159481593E-4</v>
      </c>
      <c r="AE1070" s="13">
        <f t="shared" ref="AE1070:AE1133" si="1364">_xlfn.POISSON.DIST(4,K1070,FALSE) * _xlfn.POISSON.DIST(1,L1070,FALSE)</f>
        <v>5.0575934170662582E-4</v>
      </c>
      <c r="AF1070" s="13">
        <f t="shared" ref="AF1070:AF1133" si="1365">_xlfn.POISSON.DIST(4,K1070,FALSE) * _xlfn.POISSON.DIST(2,L1070,FALSE)</f>
        <v>1.3920591642656234E-4</v>
      </c>
      <c r="AG1070" s="13">
        <f t="shared" ref="AG1070:AG1133" si="1366">_xlfn.POISSON.DIST(4,K1070,FALSE) * _xlfn.POISSON.DIST(3,L1070,FALSE)</f>
        <v>2.5543488862732358E-5</v>
      </c>
      <c r="AH1070" s="13">
        <f t="shared" ref="AH1070:AH1133" si="1367">_xlfn.POISSON.DIST(0,K1070,FALSE) * _xlfn.POISSON.DIST(4,L1070,FALSE)</f>
        <v>1.3366215537986134E-3</v>
      </c>
      <c r="AI1070" s="13">
        <f t="shared" ref="AI1070:AI1133" si="1368">_xlfn.POISSON.DIST(1,K1070,FALSE) * _xlfn.POISSON.DIST(4,L1070,FALSE)</f>
        <v>6.6996197706121986E-4</v>
      </c>
      <c r="AJ1070" s="13">
        <f t="shared" ref="AJ1070:AJ1133" si="1369">_xlfn.POISSON.DIST(2,K1070,FALSE) * _xlfn.POISSON.DIST(4,L1070,FALSE)</f>
        <v>1.6790431421376202E-4</v>
      </c>
      <c r="AK1070" s="13">
        <f t="shared" ref="AK1070:AK1133" si="1370">_xlfn.POISSON.DIST(3,K1070,FALSE) * _xlfn.POISSON.DIST(4,L1070,FALSE)</f>
        <v>2.8053192765015312E-5</v>
      </c>
      <c r="AL1070" s="13">
        <f t="shared" ref="AL1070:AL1133" si="1371">_xlfn.POISSON.DIST(5,K1070,FALSE) * _xlfn.POISSON.DIST(5,L1070,FALSE)</f>
        <v>3.8798011098275093E-8</v>
      </c>
      <c r="AM1070" s="13">
        <f t="shared" ref="AM1070:AM1133" si="1372">_xlfn.POISSON.DIST(5,K1070,FALSE) * _xlfn.POISSON.DIST(0,L1070,FALSE)</f>
        <v>9.2102586827243069E-5</v>
      </c>
      <c r="AN1070" s="13">
        <f t="shared" ref="AN1070:AN1133" si="1373">_xlfn.POISSON.DIST(5,K1070,FALSE) * _xlfn.POISSON.DIST(1,L1070,FALSE)</f>
        <v>5.0700892488825525E-5</v>
      </c>
      <c r="AO1070" s="13">
        <f t="shared" ref="AO1070:AO1133" si="1374">_xlfn.POISSON.DIST(5,K1070,FALSE) * _xlfn.POISSON.DIST(2,L1070,FALSE)</f>
        <v>1.3954985346856136E-5</v>
      </c>
      <c r="AP1070" s="13">
        <f t="shared" ref="AP1070:AP1133" si="1375">_xlfn.POISSON.DIST(5,K1070,FALSE) * _xlfn.POISSON.DIST(3,L1070,FALSE)</f>
        <v>2.5606599341275975E-6</v>
      </c>
      <c r="AQ1070" s="13">
        <f t="shared" ref="AQ1070:AQ1133" si="1376">_xlfn.POISSON.DIST(5,K1070,FALSE) * _xlfn.POISSON.DIST(4,L1070,FALSE)</f>
        <v>3.5239983070227006E-7</v>
      </c>
      <c r="AR1070" s="13">
        <f t="shared" ref="AR1070:AR1133" si="1377">_xlfn.POISSON.DIST(0,K1070,FALSE) * _xlfn.POISSON.DIST(5,L1070,FALSE)</f>
        <v>1.4715744265576984E-4</v>
      </c>
      <c r="AS1070" s="13">
        <f t="shared" ref="AS1070:AS1133" si="1378">_xlfn.POISSON.DIST(1,K1070,FALSE) * _xlfn.POISSON.DIST(5,L1070,FALSE)</f>
        <v>7.3760512794923127E-5</v>
      </c>
      <c r="AT1070" s="13">
        <f t="shared" ref="AT1070:AT1133" si="1379">_xlfn.POISSON.DIST(2,K1070,FALSE) * _xlfn.POISSON.DIST(5,L1070,FALSE)</f>
        <v>1.848568835385608E-5</v>
      </c>
      <c r="AU1070" s="13">
        <f t="shared" ref="AU1070:AU1133" si="1380">_xlfn.POISSON.DIST(3,K1070,FALSE) * _xlfn.POISSON.DIST(5,L1070,FALSE)</f>
        <v>3.0885601791298006E-6</v>
      </c>
      <c r="AV1070" s="13">
        <f t="shared" ref="AV1070:AV1133" si="1381">_xlfn.POISSON.DIST(4,K1070,FALSE) * _xlfn.POISSON.DIST(5,L1070,FALSE)</f>
        <v>3.8702388832533398E-7</v>
      </c>
      <c r="AW1070" s="13">
        <f t="shared" ref="AW1070:AW1133" si="1382">_xlfn.POISSON.DIST(6,K1070,FALSE) * _xlfn.POISSON.DIST(6,L1070,FALSE)</f>
        <v>2.9736676875728046E-10</v>
      </c>
      <c r="AX1070" s="13">
        <f t="shared" ref="AX1070:AX1133" si="1383">_xlfn.POISSON.DIST(6,K1070,FALSE) * _xlfn.POISSON.DIST(0,L1070,FALSE)</f>
        <v>7.6941787783122797E-6</v>
      </c>
      <c r="AY1070" s="13">
        <f t="shared" ref="AY1070:AY1133" si="1384">_xlfn.POISSON.DIST(6,K1070,FALSE) * _xlfn.POISSON.DIST(1,L1070,FALSE)</f>
        <v>4.2355132951990604E-6</v>
      </c>
      <c r="AZ1070" s="13">
        <f t="shared" ref="AZ1070:AZ1133" si="1385">_xlfn.POISSON.DIST(6,K1070,FALSE) * _xlfn.POISSON.DIST(2,L1070,FALSE)</f>
        <v>1.1657886689853499E-6</v>
      </c>
      <c r="BA1070" s="13">
        <f t="shared" ref="BA1070:BA1133" si="1386">_xlfn.POISSON.DIST(6,K1070,FALSE) * _xlfn.POISSON.DIST(3,L1070,FALSE)</f>
        <v>2.1391554789437647E-7</v>
      </c>
      <c r="BB1070" s="13">
        <f t="shared" ref="BB1070:BB1133" si="1387">_xlfn.POISSON.DIST(6,K1070,FALSE) * _xlfn.POISSON.DIST(4,L1070,FALSE)</f>
        <v>2.9439208954641783E-8</v>
      </c>
      <c r="BC1070" s="13">
        <f t="shared" ref="BC1070:BC1133" si="1388">_xlfn.POISSON.DIST(6,K1070,FALSE) * _xlfn.POISSON.DIST(5,L1070,FALSE)</f>
        <v>3.2411558015520745E-9</v>
      </c>
      <c r="BD1070" s="13">
        <f t="shared" ref="BD1070:BD1133" si="1389">_xlfn.POISSON.DIST(0,K1070,FALSE) * _xlfn.POISSON.DIST(6,L1070,FALSE)</f>
        <v>1.3501274206002714E-5</v>
      </c>
      <c r="BE1070" s="13">
        <f t="shared" ref="BE1070:BE1133" si="1390">_xlfn.POISSON.DIST(1,K1070,FALSE) * _xlfn.POISSON.DIST(6,L1070,FALSE)</f>
        <v>6.7673159498235021E-6</v>
      </c>
      <c r="BF1070" s="13">
        <f t="shared" ref="BF1070:BF1133" si="1391">_xlfn.POISSON.DIST(2,K1070,FALSE) * _xlfn.POISSON.DIST(6,L1070,FALSE)</f>
        <v>1.6960090012976055E-6</v>
      </c>
      <c r="BG1070" s="13">
        <f t="shared" ref="BG1070:BG1133" si="1392">_xlfn.POISSON.DIST(3,K1070,FALSE) * _xlfn.POISSON.DIST(6,L1070,FALSE)</f>
        <v>2.8336655712151517E-7</v>
      </c>
      <c r="BH1070" s="13">
        <f t="shared" ref="BH1070:BH1133" si="1393">_xlfn.POISSON.DIST(4,K1070,FALSE) * _xlfn.POISSON.DIST(6,L1070,FALSE)</f>
        <v>3.5508334109724545E-8</v>
      </c>
      <c r="BI1070" s="13">
        <f t="shared" ref="BI1070:BI1133" si="1394">_xlfn.POISSON.DIST(5,K1070,FALSE) * _xlfn.POISSON.DIST(6,L1070,FALSE)</f>
        <v>3.5596064801878381E-9</v>
      </c>
      <c r="BJ1070" s="14">
        <f t="shared" ref="BJ1070:BJ1133" si="1395">SUM(N1070,Q1070,T1070,W1070,X1070,Y1070,AD1070,AE1070,AF1070,AG1070,AM1070,AN1070,AO1070,AP1070,AQ1070,AX1070,AY1070,AZ1070,BA1070,BB1070,BC1070)</f>
        <v>0.25738137621812418</v>
      </c>
      <c r="BK1070" s="14">
        <f t="shared" ref="BK1070:BK1133" si="1396">SUM(M1070,P1070,S1070,V1070,AC1070,AL1070,AY1070)</f>
        <v>0.45258720629971844</v>
      </c>
      <c r="BL1070" s="14">
        <f t="shared" ref="BL1070:BL1133" si="1397">SUM(O1070,R1070,U1070,AA1070,AB1070,AH1070,AI1070,AJ1070,AK1070,AR1070,AS1070,AT1070,AU1070,AV1070,BD1070,BE1070,BF1070,BG1070,BH1070,BI1070)</f>
        <v>0.28032039501172484</v>
      </c>
      <c r="BM1070" s="14">
        <f t="shared" ref="BM1070:BM1133" si="1398">SUM(S1070:BI1070)</f>
        <v>9.0053230484900576E-2</v>
      </c>
      <c r="BN1070" s="14">
        <f t="shared" ref="BN1070:BN1133" si="1399">SUM(M1070:R1070)</f>
        <v>0.90994386967261942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1.3434343434343401</v>
      </c>
      <c r="F1071" s="10">
        <f>VLOOKUP(B1071,home!$B$2:$E$405,3,FALSE)</f>
        <v>0.99</v>
      </c>
      <c r="G1071" s="10">
        <f>VLOOKUP(C1071,away!$B$2:$E$405,4,FALSE)</f>
        <v>1.24</v>
      </c>
      <c r="H1071" s="10">
        <f>VLOOKUP(A1071,away!$A$2:$E$405,3,FALSE)</f>
        <v>0.98989898989898994</v>
      </c>
      <c r="I1071" s="10">
        <f>VLOOKUP(C1071,away!$B$2:$E$405,3,FALSE)</f>
        <v>0.91</v>
      </c>
      <c r="J1071" s="10">
        <f>VLOOKUP(B1071,home!$B$2:$E$405,4,FALSE)</f>
        <v>1.01</v>
      </c>
      <c r="K1071" s="12">
        <f t="shared" si="1344"/>
        <v>1.649199999999996</v>
      </c>
      <c r="L1071" s="12">
        <f t="shared" si="1345"/>
        <v>0.90981616161616163</v>
      </c>
      <c r="M1071" s="13">
        <f t="shared" si="1346"/>
        <v>7.7380833239569929E-2</v>
      </c>
      <c r="N1071" s="13">
        <f t="shared" si="1347"/>
        <v>0.1276164701786984</v>
      </c>
      <c r="O1071" s="13">
        <f t="shared" si="1348"/>
        <v>7.0402332680685797E-2</v>
      </c>
      <c r="P1071" s="13">
        <f t="shared" si="1349"/>
        <v>0.11610752705698674</v>
      </c>
      <c r="Q1071" s="13">
        <f t="shared" si="1350"/>
        <v>0.10523254130935447</v>
      </c>
      <c r="R1071" s="13">
        <f t="shared" si="1351"/>
        <v>3.2026590044182804E-2</v>
      </c>
      <c r="S1071" s="13">
        <f t="shared" si="1352"/>
        <v>4.3553930847294128E-2</v>
      </c>
      <c r="T1071" s="13">
        <f t="shared" si="1353"/>
        <v>9.5742266811191037E-2</v>
      </c>
      <c r="U1071" s="13">
        <f t="shared" si="1354"/>
        <v>5.2818252300866154E-2</v>
      </c>
      <c r="V1071" s="13">
        <f t="shared" si="1355"/>
        <v>7.2612572168932101E-3</v>
      </c>
      <c r="W1071" s="13">
        <f t="shared" si="1356"/>
        <v>5.7849835709129001E-2</v>
      </c>
      <c r="X1071" s="13">
        <f t="shared" si="1357"/>
        <v>5.2632715475005309E-2</v>
      </c>
      <c r="Y1071" s="13">
        <f t="shared" si="1358"/>
        <v>2.394304758445244E-2</v>
      </c>
      <c r="Z1071" s="13">
        <f t="shared" si="1359"/>
        <v>9.7127697412175921E-3</v>
      </c>
      <c r="AA1071" s="13">
        <f t="shared" si="1360"/>
        <v>1.6018299857216013E-2</v>
      </c>
      <c r="AB1071" s="13">
        <f t="shared" si="1361"/>
        <v>1.3208690062260296E-2</v>
      </c>
      <c r="AC1071" s="13">
        <f t="shared" si="1362"/>
        <v>6.8095562515460464E-4</v>
      </c>
      <c r="AD1071" s="13">
        <f t="shared" si="1363"/>
        <v>2.3851487262873838E-2</v>
      </c>
      <c r="AE1071" s="13">
        <f t="shared" si="1364"/>
        <v>2.1700468590344642E-2</v>
      </c>
      <c r="AF1071" s="13">
        <f t="shared" si="1365"/>
        <v>9.8717185190697193E-3</v>
      </c>
      <c r="AG1071" s="13">
        <f t="shared" si="1366"/>
        <v>2.9938163505250641E-3</v>
      </c>
      <c r="AH1071" s="13">
        <f t="shared" si="1367"/>
        <v>2.2092087211540469E-3</v>
      </c>
      <c r="AI1071" s="13">
        <f t="shared" si="1368"/>
        <v>3.643427022927245E-3</v>
      </c>
      <c r="AJ1071" s="13">
        <f t="shared" si="1369"/>
        <v>3.0043699231057995E-3</v>
      </c>
      <c r="AK1071" s="13">
        <f t="shared" si="1370"/>
        <v>1.6516022923953578E-3</v>
      </c>
      <c r="AL1071" s="13">
        <f t="shared" si="1371"/>
        <v>4.0870107163340735E-5</v>
      </c>
      <c r="AM1071" s="13">
        <f t="shared" si="1372"/>
        <v>7.8671745587862805E-3</v>
      </c>
      <c r="AN1071" s="13">
        <f t="shared" si="1373"/>
        <v>7.1576825598392534E-3</v>
      </c>
      <c r="AO1071" s="13">
        <f t="shared" si="1374"/>
        <v>3.2560876363299457E-3</v>
      </c>
      <c r="AP1071" s="13">
        <f t="shared" si="1375"/>
        <v>9.8748038505718405E-4</v>
      </c>
      <c r="AQ1071" s="13">
        <f t="shared" si="1376"/>
        <v>2.2460640340099406E-4</v>
      </c>
      <c r="AR1071" s="13">
        <f t="shared" si="1377"/>
        <v>4.01994759777865E-4</v>
      </c>
      <c r="AS1071" s="13">
        <f t="shared" si="1378"/>
        <v>6.6296975782565327E-4</v>
      </c>
      <c r="AT1071" s="13">
        <f t="shared" si="1379"/>
        <v>5.4668486230303244E-4</v>
      </c>
      <c r="AU1071" s="13">
        <f t="shared" si="1380"/>
        <v>3.0053089163671972E-4</v>
      </c>
      <c r="AV1071" s="13">
        <f t="shared" si="1381"/>
        <v>1.2390888662181928E-4</v>
      </c>
      <c r="AW1071" s="13">
        <f t="shared" si="1382"/>
        <v>1.703453367019363E-6</v>
      </c>
      <c r="AX1071" s="13">
        <f t="shared" si="1383"/>
        <v>2.1624240470583841E-3</v>
      </c>
      <c r="AY1071" s="13">
        <f t="shared" si="1384"/>
        <v>1.9674083462811452E-3</v>
      </c>
      <c r="AZ1071" s="13">
        <f t="shared" si="1385"/>
        <v>8.9498995497255579E-4</v>
      </c>
      <c r="BA1071" s="13">
        <f t="shared" si="1386"/>
        <v>2.7142544183938403E-4</v>
      </c>
      <c r="BB1071" s="13">
        <f t="shared" si="1387"/>
        <v>6.173681341481976E-5</v>
      </c>
      <c r="BC1071" s="13">
        <f t="shared" si="1388"/>
        <v>1.12338301222969E-5</v>
      </c>
      <c r="BD1071" s="13">
        <f t="shared" si="1389"/>
        <v>6.0956888221817999E-5</v>
      </c>
      <c r="BE1071" s="13">
        <f t="shared" si="1390"/>
        <v>1.00530100055422E-4</v>
      </c>
      <c r="BF1071" s="13">
        <f t="shared" si="1391"/>
        <v>8.2897120505700785E-5</v>
      </c>
      <c r="BG1071" s="13">
        <f t="shared" si="1392"/>
        <v>4.5571310379333808E-5</v>
      </c>
      <c r="BH1071" s="13">
        <f t="shared" si="1393"/>
        <v>1.8789051269399292E-5</v>
      </c>
      <c r="BI1071" s="13">
        <f t="shared" si="1394"/>
        <v>6.1973806706986418E-6</v>
      </c>
      <c r="BJ1071" s="14">
        <f t="shared" si="1395"/>
        <v>0.54629661776774596</v>
      </c>
      <c r="BK1071" s="14">
        <f t="shared" si="1396"/>
        <v>0.24699278243934308</v>
      </c>
      <c r="BL1071" s="14">
        <f t="shared" si="1397"/>
        <v>0.19733380391406097</v>
      </c>
      <c r="BM1071" s="14">
        <f t="shared" si="1398"/>
        <v>0.46960397445997559</v>
      </c>
      <c r="BN1071" s="14">
        <f t="shared" si="1399"/>
        <v>0.52876629450947821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1.3434343434343401</v>
      </c>
      <c r="F1072" s="10">
        <f>VLOOKUP(B1072,home!$B$2:$E$405,3,FALSE)</f>
        <v>1.3</v>
      </c>
      <c r="G1072" s="10">
        <f>VLOOKUP(C1072,away!$B$2:$E$405,4,FALSE)</f>
        <v>1.08</v>
      </c>
      <c r="H1072" s="10">
        <f>VLOOKUP(A1072,away!$A$2:$E$405,3,FALSE)</f>
        <v>0.98989898989898994</v>
      </c>
      <c r="I1072" s="10">
        <f>VLOOKUP(C1072,away!$B$2:$E$405,3,FALSE)</f>
        <v>0.99</v>
      </c>
      <c r="J1072" s="10">
        <f>VLOOKUP(B1072,home!$B$2:$E$405,4,FALSE)</f>
        <v>0.88</v>
      </c>
      <c r="K1072" s="12">
        <f t="shared" si="1344"/>
        <v>1.8861818181818137</v>
      </c>
      <c r="L1072" s="12">
        <f t="shared" si="1345"/>
        <v>0.86239999999999994</v>
      </c>
      <c r="M1072" s="13">
        <f t="shared" si="1346"/>
        <v>6.4018586854672738E-2</v>
      </c>
      <c r="N1072" s="13">
        <f t="shared" si="1347"/>
        <v>0.12075069455097699</v>
      </c>
      <c r="O1072" s="13">
        <f t="shared" si="1348"/>
        <v>5.5209629303469759E-2</v>
      </c>
      <c r="P1072" s="13">
        <f t="shared" si="1349"/>
        <v>0.10413539898076254</v>
      </c>
      <c r="Q1072" s="13">
        <f t="shared" si="1350"/>
        <v>0.11387888229743932</v>
      </c>
      <c r="R1072" s="13">
        <f t="shared" si="1351"/>
        <v>2.3806392155656161E-2</v>
      </c>
      <c r="S1072" s="13">
        <f t="shared" si="1352"/>
        <v>4.2347784657835986E-2</v>
      </c>
      <c r="T1072" s="13">
        <f t="shared" si="1353"/>
        <v>9.8209148093311674E-2</v>
      </c>
      <c r="U1072" s="13">
        <f t="shared" si="1354"/>
        <v>4.4903184040504807E-2</v>
      </c>
      <c r="V1072" s="13">
        <f t="shared" si="1355"/>
        <v>7.6538595498592309E-3</v>
      </c>
      <c r="W1072" s="13">
        <f t="shared" si="1356"/>
        <v>7.1598759088098957E-2</v>
      </c>
      <c r="X1072" s="13">
        <f t="shared" si="1357"/>
        <v>6.1746769837576529E-2</v>
      </c>
      <c r="Y1072" s="13">
        <f t="shared" si="1358"/>
        <v>2.6625207153963E-2</v>
      </c>
      <c r="Z1072" s="13">
        <f t="shared" si="1359"/>
        <v>6.8435441983459577E-3</v>
      </c>
      <c r="AA1072" s="13">
        <f t="shared" si="1360"/>
        <v>1.2908168638843783E-2</v>
      </c>
      <c r="AB1072" s="13">
        <f t="shared" si="1361"/>
        <v>1.217357649630592E-2</v>
      </c>
      <c r="AC1072" s="13">
        <f t="shared" si="1362"/>
        <v>7.781311619083467E-4</v>
      </c>
      <c r="AD1072" s="13">
        <f t="shared" si="1363"/>
        <v>3.3762069399088039E-2</v>
      </c>
      <c r="AE1072" s="13">
        <f t="shared" si="1364"/>
        <v>2.9116408649773523E-2</v>
      </c>
      <c r="AF1072" s="13">
        <f t="shared" si="1365"/>
        <v>1.2554995409782343E-2</v>
      </c>
      <c r="AG1072" s="13">
        <f t="shared" si="1366"/>
        <v>3.6091426804654306E-3</v>
      </c>
      <c r="AH1072" s="13">
        <f t="shared" si="1367"/>
        <v>1.4754681291633881E-3</v>
      </c>
      <c r="AI1072" s="13">
        <f t="shared" si="1368"/>
        <v>2.783001158534719E-3</v>
      </c>
      <c r="AJ1072" s="13">
        <f t="shared" si="1369"/>
        <v>2.6246230926035554E-3</v>
      </c>
      <c r="AK1072" s="13">
        <f t="shared" si="1370"/>
        <v>1.6501721189496497E-3</v>
      </c>
      <c r="AL1072" s="13">
        <f t="shared" si="1371"/>
        <v>5.0629670529052393E-5</v>
      </c>
      <c r="AM1072" s="13">
        <f t="shared" si="1372"/>
        <v>1.2736280288950503E-2</v>
      </c>
      <c r="AN1072" s="13">
        <f t="shared" si="1373"/>
        <v>1.0983768121190915E-2</v>
      </c>
      <c r="AO1072" s="13">
        <f t="shared" si="1374"/>
        <v>4.7362008138575216E-3</v>
      </c>
      <c r="AP1072" s="13">
        <f t="shared" si="1375"/>
        <v>1.3614998606235756E-3</v>
      </c>
      <c r="AQ1072" s="13">
        <f t="shared" si="1376"/>
        <v>2.9353936995044283E-4</v>
      </c>
      <c r="AR1072" s="13">
        <f t="shared" si="1377"/>
        <v>2.5448874291810126E-4</v>
      </c>
      <c r="AS1072" s="13">
        <f t="shared" si="1378"/>
        <v>4.800120398240684E-4</v>
      </c>
      <c r="AT1072" s="13">
        <f t="shared" si="1379"/>
        <v>4.5269499101226136E-4</v>
      </c>
      <c r="AU1072" s="13">
        <f t="shared" si="1380"/>
        <v>2.8462168707643566E-4</v>
      </c>
      <c r="AV1072" s="13">
        <f t="shared" si="1381"/>
        <v>1.3421206280595166E-4</v>
      </c>
      <c r="AW1072" s="13">
        <f t="shared" si="1382"/>
        <v>2.2876780356756432E-6</v>
      </c>
      <c r="AX1072" s="13">
        <f t="shared" si="1383"/>
        <v>4.003823385380972E-3</v>
      </c>
      <c r="AY1072" s="13">
        <f t="shared" si="1384"/>
        <v>3.4528972875525503E-3</v>
      </c>
      <c r="AZ1072" s="13">
        <f t="shared" si="1385"/>
        <v>1.4888893103926597E-3</v>
      </c>
      <c r="BA1072" s="13">
        <f t="shared" si="1386"/>
        <v>4.2800604709420991E-4</v>
      </c>
      <c r="BB1072" s="13">
        <f t="shared" si="1387"/>
        <v>9.2278103753511628E-5</v>
      </c>
      <c r="BC1072" s="13">
        <f t="shared" si="1388"/>
        <v>1.591612733540569E-5</v>
      </c>
      <c r="BD1072" s="13">
        <f t="shared" si="1389"/>
        <v>3.6578515315428398E-5</v>
      </c>
      <c r="BE1072" s="13">
        <f t="shared" si="1390"/>
        <v>6.8993730524046062E-5</v>
      </c>
      <c r="BF1072" s="13">
        <f t="shared" si="1391"/>
        <v>6.5067360041495674E-5</v>
      </c>
      <c r="BG1072" s="13">
        <f t="shared" si="1392"/>
        <v>4.0909623822452995E-5</v>
      </c>
      <c r="BH1072" s="13">
        <f t="shared" si="1393"/>
        <v>1.9290747160642109E-5</v>
      </c>
      <c r="BI1072" s="13">
        <f t="shared" si="1394"/>
        <v>7.2771713107091265E-6</v>
      </c>
      <c r="BJ1072" s="14">
        <f t="shared" si="1395"/>
        <v>0.61144517587655822</v>
      </c>
      <c r="BK1072" s="14">
        <f t="shared" si="1396"/>
        <v>0.22243728816312042</v>
      </c>
      <c r="BL1072" s="14">
        <f t="shared" si="1397"/>
        <v>0.15937836180584336</v>
      </c>
      <c r="BM1072" s="14">
        <f t="shared" si="1398"/>
        <v>0.51485417629137364</v>
      </c>
      <c r="BN1072" s="14">
        <f t="shared" si="1399"/>
        <v>0.48179958414297752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</v>
      </c>
      <c r="F1073" s="10">
        <f>VLOOKUP(B1073,home!$B$2:$E$405,3,FALSE)</f>
        <v>1.1299999999999999</v>
      </c>
      <c r="G1073" s="10">
        <f>VLOOKUP(C1073,away!$B$2:$E$405,4,FALSE)</f>
        <v>1.57</v>
      </c>
      <c r="H1073" s="10">
        <f>VLOOKUP(A1073,away!$A$2:$E$405,3,FALSE)</f>
        <v>1.0857142857142901</v>
      </c>
      <c r="I1073" s="10">
        <f>VLOOKUP(C1073,away!$B$2:$E$405,3,FALSE)</f>
        <v>0.37</v>
      </c>
      <c r="J1073" s="10">
        <f>VLOOKUP(B1073,home!$B$2:$E$405,4,FALSE)</f>
        <v>0.81</v>
      </c>
      <c r="K1073" s="12">
        <f t="shared" si="1344"/>
        <v>2.7498549999999997</v>
      </c>
      <c r="L1073" s="12">
        <f t="shared" si="1345"/>
        <v>0.32538857142857275</v>
      </c>
      <c r="M1073" s="13">
        <f t="shared" si="1346"/>
        <v>4.61783792779457E-2</v>
      </c>
      <c r="N1073" s="13">
        <f t="shared" si="1347"/>
        <v>0.12698384714935537</v>
      </c>
      <c r="O1073" s="13">
        <f t="shared" si="1348"/>
        <v>1.5025916864137559E-2</v>
      </c>
      <c r="P1073" s="13">
        <f t="shared" si="1349"/>
        <v>4.131909261843298E-2</v>
      </c>
      <c r="Q1073" s="13">
        <f t="shared" si="1350"/>
        <v>0.17459358350144533</v>
      </c>
      <c r="R1073" s="13">
        <f t="shared" si="1351"/>
        <v>2.44463081141311E-3</v>
      </c>
      <c r="S1073" s="13">
        <f t="shared" si="1352"/>
        <v>9.2427854848189522E-3</v>
      </c>
      <c r="T1073" s="13">
        <f t="shared" si="1353"/>
        <v>5.681075671613052E-2</v>
      </c>
      <c r="U1073" s="13">
        <f t="shared" si="1354"/>
        <v>6.7223802599183967E-3</v>
      </c>
      <c r="V1073" s="13">
        <f t="shared" si="1355"/>
        <v>9.1890889072395018E-4</v>
      </c>
      <c r="W1073" s="13">
        <f t="shared" si="1356"/>
        <v>0.16003567951978895</v>
      </c>
      <c r="X1073" s="13">
        <f t="shared" si="1357"/>
        <v>5.2073781136545018E-2</v>
      </c>
      <c r="Y1073" s="13">
        <f t="shared" si="1358"/>
        <v>8.4721066264522721E-3</v>
      </c>
      <c r="Z1073" s="13">
        <f t="shared" si="1359"/>
        <v>2.6515164246532826E-4</v>
      </c>
      <c r="AA1073" s="13">
        <f t="shared" si="1360"/>
        <v>7.2912856979149513E-4</v>
      </c>
      <c r="AB1073" s="13">
        <f t="shared" si="1361"/>
        <v>1.0024989216419961E-3</v>
      </c>
      <c r="AC1073" s="13">
        <f t="shared" si="1362"/>
        <v>5.1388336594699605E-5</v>
      </c>
      <c r="AD1073" s="13">
        <f t="shared" si="1363"/>
        <v>0.11001872837647229</v>
      </c>
      <c r="AE1073" s="13">
        <f t="shared" si="1364"/>
        <v>3.57988368568085E-2</v>
      </c>
      <c r="AF1073" s="13">
        <f t="shared" si="1365"/>
        <v>5.8242661918207275E-3</v>
      </c>
      <c r="AG1073" s="13">
        <f t="shared" si="1366"/>
        <v>6.3171655192542696E-4</v>
      </c>
      <c r="AH1073" s="13">
        <f t="shared" si="1367"/>
        <v>2.1569328538433207E-5</v>
      </c>
      <c r="AI1073" s="13">
        <f t="shared" si="1368"/>
        <v>5.9312525928053241E-5</v>
      </c>
      <c r="AJ1073" s="13">
        <f t="shared" si="1369"/>
        <v>8.1550422992943437E-5</v>
      </c>
      <c r="AK1073" s="13">
        <f t="shared" si="1370"/>
        <v>7.4750612806420138E-5</v>
      </c>
      <c r="AL1073" s="13">
        <f t="shared" si="1371"/>
        <v>1.8392325347612857E-6</v>
      </c>
      <c r="AM1073" s="13">
        <f t="shared" si="1372"/>
        <v>6.0507110063936845E-2</v>
      </c>
      <c r="AN1073" s="13">
        <f t="shared" si="1373"/>
        <v>1.9688322104975828E-2</v>
      </c>
      <c r="AO1073" s="13">
        <f t="shared" si="1374"/>
        <v>3.2031775017818372E-3</v>
      </c>
      <c r="AP1073" s="13">
        <f t="shared" si="1375"/>
        <v>3.47425783778979E-4</v>
      </c>
      <c r="AQ1073" s="13">
        <f t="shared" si="1376"/>
        <v>2.8262094865323538E-5</v>
      </c>
      <c r="AR1073" s="13">
        <f t="shared" si="1377"/>
        <v>1.4036825999588655E-6</v>
      </c>
      <c r="AS1073" s="13">
        <f t="shared" si="1378"/>
        <v>3.8599236159098852E-6</v>
      </c>
      <c r="AT1073" s="13">
        <f t="shared" si="1379"/>
        <v>5.3071151274139398E-6</v>
      </c>
      <c r="AU1073" s="13">
        <f t="shared" si="1380"/>
        <v>4.8645990228982852E-6</v>
      </c>
      <c r="AV1073" s="13">
        <f t="shared" si="1381"/>
        <v>3.3442354865279911E-6</v>
      </c>
      <c r="AW1073" s="13">
        <f t="shared" si="1382"/>
        <v>4.5713684772756522E-8</v>
      </c>
      <c r="AX1073" s="13">
        <f t="shared" si="1383"/>
        <v>2.7730963190811177E-2</v>
      </c>
      <c r="AY1073" s="13">
        <f t="shared" si="1384"/>
        <v>9.0233384969963856E-3</v>
      </c>
      <c r="AZ1073" s="13">
        <f t="shared" si="1385"/>
        <v>1.4680456115270493E-3</v>
      </c>
      <c r="BA1073" s="13">
        <f t="shared" si="1386"/>
        <v>1.592284214422574E-4</v>
      </c>
      <c r="BB1073" s="13">
        <f t="shared" si="1387"/>
        <v>1.295277714598071E-5</v>
      </c>
      <c r="BC1073" s="13">
        <f t="shared" si="1388"/>
        <v>8.4293713031266593E-7</v>
      </c>
      <c r="BD1073" s="13">
        <f t="shared" si="1389"/>
        <v>7.6123712656626692E-8</v>
      </c>
      <c r="BE1073" s="13">
        <f t="shared" si="1390"/>
        <v>2.0932917186738815E-7</v>
      </c>
      <c r="BF1073" s="13">
        <f t="shared" si="1391"/>
        <v>2.8781243495269837E-7</v>
      </c>
      <c r="BG1073" s="13">
        <f t="shared" si="1392"/>
        <v>2.638141544389507E-7</v>
      </c>
      <c r="BH1073" s="13">
        <f t="shared" si="1393"/>
        <v>1.8136266791368019E-7</v>
      </c>
      <c r="BI1073" s="13">
        <f t="shared" si="1394"/>
        <v>9.9744207835154613E-8</v>
      </c>
      <c r="BJ1073" s="14">
        <f t="shared" si="1395"/>
        <v>0.85341297161113627</v>
      </c>
      <c r="BK1073" s="14">
        <f t="shared" si="1396"/>
        <v>0.10673573233804742</v>
      </c>
      <c r="BL1073" s="14">
        <f t="shared" si="1397"/>
        <v>2.6181636059370777E-2</v>
      </c>
      <c r="BM1073" s="14">
        <f t="shared" si="1398"/>
        <v>0.57102674864497815</v>
      </c>
      <c r="BN1073" s="14">
        <f t="shared" si="1399"/>
        <v>0.40654545022273003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</v>
      </c>
      <c r="F1074" s="10">
        <f>VLOOKUP(B1074,home!$B$2:$E$405,3,FALSE)</f>
        <v>0.92</v>
      </c>
      <c r="G1074" s="10">
        <f>VLOOKUP(C1074,away!$B$2:$E$405,4,FALSE)</f>
        <v>0.4</v>
      </c>
      <c r="H1074" s="10">
        <f>VLOOKUP(A1074,away!$A$2:$E$405,3,FALSE)</f>
        <v>1.0857142857142901</v>
      </c>
      <c r="I1074" s="10">
        <f>VLOOKUP(C1074,away!$B$2:$E$405,3,FALSE)</f>
        <v>1.29</v>
      </c>
      <c r="J1074" s="10">
        <f>VLOOKUP(B1074,home!$B$2:$E$405,4,FALSE)</f>
        <v>1.32</v>
      </c>
      <c r="K1074" s="12">
        <f t="shared" si="1344"/>
        <v>0.57040000000000013</v>
      </c>
      <c r="L1074" s="12">
        <f t="shared" si="1345"/>
        <v>1.8487542857142931</v>
      </c>
      <c r="M1074" s="13">
        <f t="shared" si="1346"/>
        <v>8.8996851550368489E-2</v>
      </c>
      <c r="N1074" s="13">
        <f t="shared" si="1347"/>
        <v>5.0763804124330202E-2</v>
      </c>
      <c r="O1074" s="13">
        <f t="shared" si="1348"/>
        <v>0.16453331071882246</v>
      </c>
      <c r="P1074" s="13">
        <f t="shared" si="1349"/>
        <v>9.3849800434016348E-2</v>
      </c>
      <c r="Q1074" s="13">
        <f t="shared" si="1350"/>
        <v>1.4477836936258972E-2</v>
      </c>
      <c r="R1074" s="13">
        <f t="shared" si="1351"/>
        <v>0.15209083166709228</v>
      </c>
      <c r="S1074" s="13">
        <f t="shared" si="1352"/>
        <v>2.4741844481205776E-2</v>
      </c>
      <c r="T1074" s="13">
        <f t="shared" si="1353"/>
        <v>2.6765963083781465E-2</v>
      </c>
      <c r="U1074" s="13">
        <f t="shared" si="1354"/>
        <v>8.6752610382909448E-2</v>
      </c>
      <c r="V1074" s="13">
        <f t="shared" si="1355"/>
        <v>2.8990003909376335E-3</v>
      </c>
      <c r="W1074" s="13">
        <f t="shared" si="1356"/>
        <v>2.752719396147373E-3</v>
      </c>
      <c r="X1074" s="13">
        <f t="shared" si="1357"/>
        <v>5.0891017809963166E-3</v>
      </c>
      <c r="Y1074" s="13">
        <f t="shared" si="1358"/>
        <v>4.7042493640265925E-3</v>
      </c>
      <c r="Z1074" s="13">
        <f t="shared" si="1359"/>
        <v>9.3726192287462665E-2</v>
      </c>
      <c r="AA1074" s="13">
        <f t="shared" si="1360"/>
        <v>5.3461420080768714E-2</v>
      </c>
      <c r="AB1074" s="13">
        <f t="shared" si="1361"/>
        <v>1.5247197007035236E-2</v>
      </c>
      <c r="AC1074" s="13">
        <f t="shared" si="1362"/>
        <v>1.9106757950423936E-4</v>
      </c>
      <c r="AD1074" s="13">
        <f t="shared" si="1363"/>
        <v>3.9253778589061548E-4</v>
      </c>
      <c r="AE1074" s="13">
        <f t="shared" si="1364"/>
        <v>7.2570591397007485E-4</v>
      </c>
      <c r="AF1074" s="13">
        <f t="shared" si="1365"/>
        <v>6.7082595931019216E-4</v>
      </c>
      <c r="AG1074" s="13">
        <f t="shared" si="1366"/>
        <v>4.1339745574770664E-4</v>
      </c>
      <c r="AH1074" s="13">
        <f t="shared" si="1367"/>
        <v>4.3319174918782129E-2</v>
      </c>
      <c r="AI1074" s="13">
        <f t="shared" si="1368"/>
        <v>2.470925737367333E-2</v>
      </c>
      <c r="AJ1074" s="13">
        <f t="shared" si="1369"/>
        <v>7.0470802029716341E-3</v>
      </c>
      <c r="AK1074" s="13">
        <f t="shared" si="1370"/>
        <v>1.3398848492583403E-3</v>
      </c>
      <c r="AL1074" s="13">
        <f t="shared" si="1371"/>
        <v>8.0594555396085494E-6</v>
      </c>
      <c r="AM1074" s="13">
        <f t="shared" si="1372"/>
        <v>4.4780710614401444E-5</v>
      </c>
      <c r="AN1074" s="13">
        <f t="shared" si="1373"/>
        <v>8.2788530665706196E-5</v>
      </c>
      <c r="AO1074" s="13">
        <f t="shared" si="1374"/>
        <v>7.6527825438106777E-5</v>
      </c>
      <c r="AP1074" s="13">
        <f t="shared" si="1375"/>
        <v>4.7160381751698404E-5</v>
      </c>
      <c r="AQ1074" s="13">
        <f t="shared" si="1376"/>
        <v>2.1796989469843641E-5</v>
      </c>
      <c r="AR1074" s="13">
        <f t="shared" si="1377"/>
        <v>1.6017302056941116E-2</v>
      </c>
      <c r="AS1074" s="13">
        <f t="shared" si="1378"/>
        <v>9.1362690932792132E-3</v>
      </c>
      <c r="AT1074" s="13">
        <f t="shared" si="1379"/>
        <v>2.6056639454032316E-3</v>
      </c>
      <c r="AU1074" s="13">
        <f t="shared" si="1380"/>
        <v>4.9542357148600114E-4</v>
      </c>
      <c r="AV1074" s="13">
        <f t="shared" si="1381"/>
        <v>7.064740129390379E-5</v>
      </c>
      <c r="AW1074" s="13">
        <f t="shared" si="1382"/>
        <v>2.360814770480986E-7</v>
      </c>
      <c r="AX1074" s="13">
        <f t="shared" si="1383"/>
        <v>4.2571528890757614E-6</v>
      </c>
      <c r="AY1074" s="13">
        <f t="shared" si="1384"/>
        <v>7.8704296486197969E-6</v>
      </c>
      <c r="AZ1074" s="13">
        <f t="shared" si="1385"/>
        <v>7.2752452716493463E-6</v>
      </c>
      <c r="BA1074" s="13">
        <f t="shared" si="1386"/>
        <v>4.4833802918614587E-6</v>
      </c>
      <c r="BB1074" s="13">
        <f t="shared" si="1387"/>
        <v>2.0721671322664673E-6</v>
      </c>
      <c r="BC1074" s="13">
        <f t="shared" si="1388"/>
        <v>7.6618557329878562E-7</v>
      </c>
      <c r="BD1074" s="13">
        <f t="shared" si="1389"/>
        <v>4.935342637225038E-3</v>
      </c>
      <c r="BE1074" s="13">
        <f t="shared" si="1390"/>
        <v>2.8151194402731622E-3</v>
      </c>
      <c r="BF1074" s="13">
        <f t="shared" si="1391"/>
        <v>8.0287206436590588E-4</v>
      </c>
      <c r="BG1074" s="13">
        <f t="shared" si="1392"/>
        <v>1.5265274183810424E-4</v>
      </c>
      <c r="BH1074" s="13">
        <f t="shared" si="1393"/>
        <v>2.1768280986113672E-5</v>
      </c>
      <c r="BI1074" s="13">
        <f t="shared" si="1394"/>
        <v>2.4833254948958495E-6</v>
      </c>
      <c r="BJ1074" s="14">
        <f t="shared" si="1395"/>
        <v>0.10705592079920606</v>
      </c>
      <c r="BK1074" s="14">
        <f t="shared" si="1396"/>
        <v>0.2106944943212207</v>
      </c>
      <c r="BL1074" s="14">
        <f t="shared" si="1397"/>
        <v>0.58555631175990019</v>
      </c>
      <c r="BM1074" s="14">
        <f t="shared" si="1398"/>
        <v>0.43231284938872944</v>
      </c>
      <c r="BN1074" s="14">
        <f t="shared" si="1399"/>
        <v>0.56471243543088878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</v>
      </c>
      <c r="F1075" s="10">
        <f>VLOOKUP(B1075,home!$B$2:$E$405,3,FALSE)</f>
        <v>0.83</v>
      </c>
      <c r="G1075" s="10">
        <f>VLOOKUP(C1075,away!$B$2:$E$405,4,FALSE)</f>
        <v>1.75</v>
      </c>
      <c r="H1075" s="10">
        <f>VLOOKUP(A1075,away!$A$2:$E$405,3,FALSE)</f>
        <v>1.0857142857142901</v>
      </c>
      <c r="I1075" s="10">
        <f>VLOOKUP(C1075,away!$B$2:$E$405,3,FALSE)</f>
        <v>0.37</v>
      </c>
      <c r="J1075" s="10">
        <f>VLOOKUP(B1075,home!$B$2:$E$405,4,FALSE)</f>
        <v>0.66</v>
      </c>
      <c r="K1075" s="12">
        <f t="shared" si="1344"/>
        <v>2.2513749999999999</v>
      </c>
      <c r="L1075" s="12">
        <f t="shared" si="1345"/>
        <v>0.26513142857142963</v>
      </c>
      <c r="M1075" s="13">
        <f t="shared" si="1346"/>
        <v>8.0741189711527772E-2</v>
      </c>
      <c r="N1075" s="13">
        <f t="shared" si="1347"/>
        <v>0.18177869598679083</v>
      </c>
      <c r="O1075" s="13">
        <f t="shared" si="1348"/>
        <v>2.1407026972774173E-2</v>
      </c>
      <c r="P1075" s="13">
        <f t="shared" si="1349"/>
        <v>4.8195245350829453E-2</v>
      </c>
      <c r="Q1075" s="13">
        <f t="shared" si="1350"/>
        <v>0.20462600583863064</v>
      </c>
      <c r="R1075" s="13">
        <f t="shared" si="1351"/>
        <v>2.8378378213793718E-3</v>
      </c>
      <c r="S1075" s="13">
        <f t="shared" si="1352"/>
        <v>7.1920592287699932E-3</v>
      </c>
      <c r="T1075" s="13">
        <f t="shared" si="1353"/>
        <v>5.4252785250861836E-2</v>
      </c>
      <c r="U1075" s="13">
        <f t="shared" si="1354"/>
        <v>6.3890371251079823E-3</v>
      </c>
      <c r="V1075" s="13">
        <f t="shared" si="1355"/>
        <v>4.7700155734456748E-4</v>
      </c>
      <c r="W1075" s="13">
        <f t="shared" si="1356"/>
        <v>0.15356329129831567</v>
      </c>
      <c r="X1075" s="13">
        <f t="shared" si="1357"/>
        <v>4.0714454798053024E-2</v>
      </c>
      <c r="Y1075" s="13">
        <f t="shared" si="1358"/>
        <v>5.3973407820573473E-3</v>
      </c>
      <c r="Z1075" s="13">
        <f t="shared" si="1359"/>
        <v>2.5079999854544886E-4</v>
      </c>
      <c r="AA1075" s="13">
        <f t="shared" si="1360"/>
        <v>5.6464484672526E-4</v>
      </c>
      <c r="AB1075" s="13">
        <f t="shared" si="1361"/>
        <v>6.3561364589804115E-4</v>
      </c>
      <c r="AC1075" s="13">
        <f t="shared" si="1362"/>
        <v>1.7795445524060445E-5</v>
      </c>
      <c r="AD1075" s="13">
        <f t="shared" si="1363"/>
        <v>8.6432138736686343E-2</v>
      </c>
      <c r="AE1075" s="13">
        <f t="shared" si="1364"/>
        <v>2.2915876417741649E-2</v>
      </c>
      <c r="AF1075" s="13">
        <f t="shared" si="1365"/>
        <v>3.0378595258010893E-3</v>
      </c>
      <c r="AG1075" s="13">
        <f t="shared" si="1366"/>
        <v>2.6847734529165631E-4</v>
      </c>
      <c r="AH1075" s="13">
        <f t="shared" si="1367"/>
        <v>1.6623740475016826E-5</v>
      </c>
      <c r="AI1075" s="13">
        <f t="shared" si="1368"/>
        <v>3.7426273711941001E-5</v>
      </c>
      <c r="AJ1075" s="13">
        <f t="shared" si="1369"/>
        <v>4.2130288489110596E-5</v>
      </c>
      <c r="AK1075" s="13">
        <f t="shared" si="1370"/>
        <v>3.1617026082390451E-5</v>
      </c>
      <c r="AL1075" s="13">
        <f t="shared" si="1371"/>
        <v>4.2489136770149042E-7</v>
      </c>
      <c r="AM1075" s="13">
        <f t="shared" si="1372"/>
        <v>3.891823126966143E-2</v>
      </c>
      <c r="AN1075" s="13">
        <f t="shared" si="1373"/>
        <v>1.0318446253998619E-2</v>
      </c>
      <c r="AO1075" s="13">
        <f t="shared" si="1374"/>
        <v>1.3678721979800852E-3</v>
      </c>
      <c r="AP1075" s="13">
        <f t="shared" si="1375"/>
        <v>1.2088863665120052E-4</v>
      </c>
      <c r="AQ1075" s="13">
        <f t="shared" si="1376"/>
        <v>8.0128442333463158E-6</v>
      </c>
      <c r="AR1075" s="13">
        <f t="shared" si="1377"/>
        <v>8.8149521206838208E-7</v>
      </c>
      <c r="AS1075" s="13">
        <f t="shared" si="1378"/>
        <v>1.9845762830704537E-6</v>
      </c>
      <c r="AT1075" s="13">
        <f t="shared" si="1379"/>
        <v>2.2340127146488716E-6</v>
      </c>
      <c r="AU1075" s="13">
        <f t="shared" si="1380"/>
        <v>1.6765334584808678E-6</v>
      </c>
      <c r="AV1075" s="13">
        <f t="shared" si="1381"/>
        <v>9.4362637877184059E-7</v>
      </c>
      <c r="AW1075" s="13">
        <f t="shared" si="1382"/>
        <v>7.0450561393157523E-9</v>
      </c>
      <c r="AX1075" s="13">
        <f t="shared" si="1383"/>
        <v>1.4603255487455682E-2</v>
      </c>
      <c r="AY1075" s="13">
        <f t="shared" si="1384"/>
        <v>3.8717819891826936E-3</v>
      </c>
      <c r="AZ1075" s="13">
        <f t="shared" si="1385"/>
        <v>5.1326554495456959E-4</v>
      </c>
      <c r="BA1075" s="13">
        <f t="shared" si="1386"/>
        <v>4.5360942390099468E-5</v>
      </c>
      <c r="BB1075" s="13">
        <f t="shared" si="1387"/>
        <v>3.0066528643083463E-6</v>
      </c>
      <c r="BC1075" s="13">
        <f t="shared" si="1388"/>
        <v>1.5943163382649066E-7</v>
      </c>
      <c r="BD1075" s="13">
        <f t="shared" si="1389"/>
        <v>3.8952014142427559E-8</v>
      </c>
      <c r="BE1075" s="13">
        <f t="shared" si="1390"/>
        <v>8.769559083990784E-8</v>
      </c>
      <c r="BF1075" s="13">
        <f t="shared" si="1391"/>
        <v>9.871783041359878E-8</v>
      </c>
      <c r="BG1075" s="13">
        <f t="shared" si="1392"/>
        <v>7.4083618482471973E-8</v>
      </c>
      <c r="BH1075" s="13">
        <f t="shared" si="1393"/>
        <v>4.1697501640243826E-8</v>
      </c>
      <c r="BI1075" s="13">
        <f t="shared" si="1394"/>
        <v>1.8775342551060783E-8</v>
      </c>
      <c r="BJ1075" s="14">
        <f t="shared" si="1395"/>
        <v>0.82275720723123569</v>
      </c>
      <c r="BK1075" s="14">
        <f t="shared" si="1396"/>
        <v>0.14049549817454624</v>
      </c>
      <c r="BL1075" s="14">
        <f t="shared" si="1397"/>
        <v>3.1970037906588387E-2</v>
      </c>
      <c r="BM1075" s="14">
        <f t="shared" si="1398"/>
        <v>0.45201576668485721</v>
      </c>
      <c r="BN1075" s="14">
        <f t="shared" si="1399"/>
        <v>0.53958600168193227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</v>
      </c>
      <c r="F1076" s="10">
        <f>VLOOKUP(B1076,home!$B$2:$E$405,3,FALSE)</f>
        <v>1.05</v>
      </c>
      <c r="G1076" s="10">
        <f>VLOOKUP(C1076,away!$B$2:$E$405,4,FALSE)</f>
        <v>1.08</v>
      </c>
      <c r="H1076" s="10">
        <f>VLOOKUP(A1076,away!$A$2:$E$405,3,FALSE)</f>
        <v>1.0857142857142901</v>
      </c>
      <c r="I1076" s="10">
        <f>VLOOKUP(C1076,away!$B$2:$E$405,3,FALSE)</f>
        <v>0.65</v>
      </c>
      <c r="J1076" s="10">
        <f>VLOOKUP(B1076,home!$B$2:$E$405,4,FALSE)</f>
        <v>1.1499999999999999</v>
      </c>
      <c r="K1076" s="12">
        <f t="shared" si="1344"/>
        <v>1.7577000000000003</v>
      </c>
      <c r="L1076" s="12">
        <f t="shared" si="1345"/>
        <v>0.81157142857143183</v>
      </c>
      <c r="M1076" s="13">
        <f t="shared" si="1346"/>
        <v>7.6591327353669858E-2</v>
      </c>
      <c r="N1076" s="13">
        <f t="shared" si="1347"/>
        <v>0.13462457608954551</v>
      </c>
      <c r="O1076" s="13">
        <f t="shared" si="1348"/>
        <v>6.2159332956600033E-2</v>
      </c>
      <c r="P1076" s="13">
        <f t="shared" si="1349"/>
        <v>0.10925745953781588</v>
      </c>
      <c r="Q1076" s="13">
        <f t="shared" si="1350"/>
        <v>0.11831480869629714</v>
      </c>
      <c r="R1076" s="13">
        <f t="shared" si="1351"/>
        <v>2.5223369323317583E-2</v>
      </c>
      <c r="S1076" s="13">
        <f t="shared" si="1352"/>
        <v>3.8963916924745365E-2</v>
      </c>
      <c r="T1076" s="13">
        <f t="shared" si="1353"/>
        <v>9.6020918314809536E-2</v>
      </c>
      <c r="U1076" s="13">
        <f t="shared" si="1354"/>
        <v>4.4335116259595318E-2</v>
      </c>
      <c r="V1076" s="13">
        <f t="shared" si="1355"/>
        <v>6.1757769361804726E-3</v>
      </c>
      <c r="W1076" s="13">
        <f t="shared" si="1356"/>
        <v>6.9320646415160489E-2</v>
      </c>
      <c r="X1076" s="13">
        <f t="shared" si="1357"/>
        <v>5.6258656040646907E-2</v>
      </c>
      <c r="Y1076" s="13">
        <f t="shared" si="1358"/>
        <v>2.2828958926208308E-2</v>
      </c>
      <c r="Z1076" s="13">
        <f t="shared" si="1359"/>
        <v>6.8235219583698938E-3</v>
      </c>
      <c r="AA1076" s="13">
        <f t="shared" si="1360"/>
        <v>1.1993704546226763E-2</v>
      </c>
      <c r="AB1076" s="13">
        <f t="shared" si="1361"/>
        <v>1.0540667240451397E-2</v>
      </c>
      <c r="AC1076" s="13">
        <f t="shared" si="1362"/>
        <v>5.5060876507889006E-4</v>
      </c>
      <c r="AD1076" s="13">
        <f t="shared" si="1363"/>
        <v>3.0461225050981911E-2</v>
      </c>
      <c r="AE1076" s="13">
        <f t="shared" si="1364"/>
        <v>2.4721459930661278E-2</v>
      </c>
      <c r="AF1076" s="13">
        <f t="shared" si="1365"/>
        <v>1.003161527614909E-2</v>
      </c>
      <c r="AG1076" s="13">
        <f t="shared" si="1366"/>
        <v>2.7137907801811053E-3</v>
      </c>
      <c r="AH1076" s="13">
        <f t="shared" si="1367"/>
        <v>1.3844438659106971E-3</v>
      </c>
      <c r="AI1076" s="13">
        <f t="shared" si="1368"/>
        <v>2.4334369831112324E-3</v>
      </c>
      <c r="AJ1076" s="13">
        <f t="shared" si="1369"/>
        <v>2.1386260926073079E-3</v>
      </c>
      <c r="AK1076" s="13">
        <f t="shared" si="1370"/>
        <v>1.2530210276586215E-3</v>
      </c>
      <c r="AL1076" s="13">
        <f t="shared" si="1371"/>
        <v>3.141771631348606E-5</v>
      </c>
      <c r="AM1076" s="13">
        <f t="shared" si="1372"/>
        <v>1.0708339054422183E-2</v>
      </c>
      <c r="AN1076" s="13">
        <f t="shared" si="1373"/>
        <v>8.6905820240246665E-3</v>
      </c>
      <c r="AO1076" s="13">
        <f t="shared" si="1374"/>
        <v>3.5265140341774522E-3</v>
      </c>
      <c r="AP1076" s="13">
        <f t="shared" si="1375"/>
        <v>9.5400601086486595E-4</v>
      </c>
      <c r="AQ1076" s="13">
        <f t="shared" si="1376"/>
        <v>1.9356100527583305E-4</v>
      </c>
      <c r="AR1076" s="13">
        <f t="shared" si="1377"/>
        <v>2.2471501720682012E-4</v>
      </c>
      <c r="AS1076" s="13">
        <f t="shared" si="1378"/>
        <v>3.9498158574442771E-4</v>
      </c>
      <c r="AT1076" s="13">
        <f t="shared" si="1379"/>
        <v>3.4712956663149054E-4</v>
      </c>
      <c r="AU1076" s="13">
        <f t="shared" si="1380"/>
        <v>2.0338321308939028E-4</v>
      </c>
      <c r="AV1076" s="13">
        <f t="shared" si="1381"/>
        <v>8.9371668411805365E-5</v>
      </c>
      <c r="AW1076" s="13">
        <f t="shared" si="1382"/>
        <v>1.2449262234789822E-6</v>
      </c>
      <c r="AX1076" s="13">
        <f t="shared" si="1383"/>
        <v>3.1370079259929792E-3</v>
      </c>
      <c r="AY1076" s="13">
        <f t="shared" si="1384"/>
        <v>2.5459060039380267E-3</v>
      </c>
      <c r="AZ1076" s="13">
        <f t="shared" si="1385"/>
        <v>1.0330922863122849E-3</v>
      </c>
      <c r="BA1076" s="13">
        <f t="shared" si="1386"/>
        <v>2.7947606088286257E-4</v>
      </c>
      <c r="BB1076" s="13">
        <f t="shared" si="1387"/>
        <v>5.6703696495555304E-5</v>
      </c>
      <c r="BC1076" s="13">
        <f t="shared" si="1388"/>
        <v>9.2038199940357441E-6</v>
      </c>
      <c r="BD1076" s="13">
        <f t="shared" si="1389"/>
        <v>3.03953812559988E-5</v>
      </c>
      <c r="BE1076" s="13">
        <f t="shared" si="1390"/>
        <v>5.3425961633669088E-5</v>
      </c>
      <c r="BF1076" s="13">
        <f t="shared" si="1391"/>
        <v>4.6953406381750106E-5</v>
      </c>
      <c r="BG1076" s="13">
        <f t="shared" si="1392"/>
        <v>2.7510000799067385E-5</v>
      </c>
      <c r="BH1076" s="13">
        <f t="shared" si="1393"/>
        <v>1.2088582101130191E-5</v>
      </c>
      <c r="BI1076" s="13">
        <f t="shared" si="1394"/>
        <v>4.2496201518313085E-6</v>
      </c>
      <c r="BJ1076" s="14">
        <f t="shared" si="1395"/>
        <v>0.59643104744302189</v>
      </c>
      <c r="BK1076" s="14">
        <f t="shared" si="1396"/>
        <v>0.23411641323774196</v>
      </c>
      <c r="BL1076" s="14">
        <f t="shared" si="1397"/>
        <v>0.1628959222988863</v>
      </c>
      <c r="BM1076" s="14">
        <f t="shared" si="1398"/>
        <v>0.47155136990305963</v>
      </c>
      <c r="BN1076" s="14">
        <f t="shared" si="1399"/>
        <v>0.52617087395724604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1.6111111111111101</v>
      </c>
      <c r="F1077" s="10">
        <f>VLOOKUP(B1077,home!$B$2:$E$405,3,FALSE)</f>
        <v>0.78</v>
      </c>
      <c r="G1077" s="10">
        <f>VLOOKUP(C1077,away!$B$2:$E$405,4,FALSE)</f>
        <v>1.24</v>
      </c>
      <c r="H1077" s="10">
        <f>VLOOKUP(A1077,away!$A$2:$E$405,3,FALSE)</f>
        <v>1.4652777777777799</v>
      </c>
      <c r="I1077" s="10">
        <f>VLOOKUP(C1077,away!$B$2:$E$405,3,FALSE)</f>
        <v>1.1599999999999999</v>
      </c>
      <c r="J1077" s="10">
        <f>VLOOKUP(B1077,home!$B$2:$E$405,4,FALSE)</f>
        <v>1.19</v>
      </c>
      <c r="K1077" s="12">
        <f t="shared" si="1344"/>
        <v>1.5582666666666658</v>
      </c>
      <c r="L1077" s="12">
        <f t="shared" si="1345"/>
        <v>2.0226694444444471</v>
      </c>
      <c r="M1077" s="13">
        <f t="shared" si="1346"/>
        <v>2.7849615714363101E-2</v>
      </c>
      <c r="N1077" s="13">
        <f t="shared" si="1347"/>
        <v>4.3397127847168183E-2</v>
      </c>
      <c r="O1077" s="13">
        <f t="shared" si="1348"/>
        <v>5.633056674496216E-2</v>
      </c>
      <c r="P1077" s="13">
        <f t="shared" si="1349"/>
        <v>8.777804447311631E-2</v>
      </c>
      <c r="Q1077" s="13">
        <f t="shared" si="1350"/>
        <v>3.3812148876656956E-2</v>
      </c>
      <c r="R1077" s="13">
        <f t="shared" si="1351"/>
        <v>5.6969058071636734E-2</v>
      </c>
      <c r="S1077" s="13">
        <f t="shared" si="1352"/>
        <v>6.9165991108726815E-2</v>
      </c>
      <c r="T1077" s="13">
        <f t="shared" si="1353"/>
        <v>6.8390800383820657E-2</v>
      </c>
      <c r="U1077" s="13">
        <f t="shared" si="1354"/>
        <v>8.8772984224429086E-2</v>
      </c>
      <c r="V1077" s="13">
        <f t="shared" si="1355"/>
        <v>2.4222378688924746E-2</v>
      </c>
      <c r="W1077" s="13">
        <f t="shared" si="1356"/>
        <v>1.7562781507621767E-2</v>
      </c>
      <c r="X1077" s="13">
        <f t="shared" si="1357"/>
        <v>3.5523701514920528E-2</v>
      </c>
      <c r="Y1077" s="13">
        <f t="shared" si="1358"/>
        <v>3.5926352803897339E-2</v>
      </c>
      <c r="Z1077" s="13">
        <f t="shared" si="1359"/>
        <v>3.840985768009364E-2</v>
      </c>
      <c r="AA1077" s="13">
        <f t="shared" si="1360"/>
        <v>5.9852800894300548E-2</v>
      </c>
      <c r="AB1077" s="13">
        <f t="shared" si="1361"/>
        <v>4.6633312270112678E-2</v>
      </c>
      <c r="AC1077" s="13">
        <f t="shared" si="1362"/>
        <v>4.7715941927354471E-3</v>
      </c>
      <c r="AD1077" s="13">
        <f t="shared" si="1363"/>
        <v>6.8418742493191811E-3</v>
      </c>
      <c r="AE1077" s="13">
        <f t="shared" si="1364"/>
        <v>1.3838849986829197E-2</v>
      </c>
      <c r="AF1077" s="13">
        <f t="shared" si="1365"/>
        <v>1.3995709507304929E-2</v>
      </c>
      <c r="AG1077" s="13">
        <f t="shared" si="1366"/>
        <v>9.4362313245821092E-3</v>
      </c>
      <c r="AH1077" s="13">
        <f t="shared" si="1367"/>
        <v>1.9422611373746325E-2</v>
      </c>
      <c r="AI1077" s="13">
        <f t="shared" si="1368"/>
        <v>3.0265607883329753E-2</v>
      </c>
      <c r="AJ1077" s="13">
        <f t="shared" si="1369"/>
        <v>2.3580943955498312E-2</v>
      </c>
      <c r="AK1077" s="13">
        <f t="shared" si="1370"/>
        <v>1.224846631146261E-2</v>
      </c>
      <c r="AL1077" s="13">
        <f t="shared" si="1371"/>
        <v>6.0157556435018781E-4</v>
      </c>
      <c r="AM1077" s="13">
        <f t="shared" si="1372"/>
        <v>2.1322929160478201E-3</v>
      </c>
      <c r="AN1077" s="13">
        <f t="shared" si="1373"/>
        <v>4.3129237278952742E-3</v>
      </c>
      <c r="AO1077" s="13">
        <f t="shared" si="1374"/>
        <v>4.3618095203166044E-3</v>
      </c>
      <c r="AP1077" s="13">
        <f t="shared" si="1375"/>
        <v>2.9408329464104292E-3</v>
      </c>
      <c r="AQ1077" s="13">
        <f t="shared" si="1376"/>
        <v>1.4870832354799775E-3</v>
      </c>
      <c r="AR1077" s="13">
        <f t="shared" si="1377"/>
        <v>7.8571045113991801E-3</v>
      </c>
      <c r="AS1077" s="13">
        <f t="shared" si="1378"/>
        <v>1.2243464056629622E-2</v>
      </c>
      <c r="AT1077" s="13">
        <f t="shared" si="1379"/>
        <v>9.539290961988689E-3</v>
      </c>
      <c r="AU1077" s="13">
        <f t="shared" si="1380"/>
        <v>4.9549197099005233E-3</v>
      </c>
      <c r="AV1077" s="13">
        <f t="shared" si="1381"/>
        <v>1.9302715549869127E-3</v>
      </c>
      <c r="AW1077" s="13">
        <f t="shared" si="1382"/>
        <v>5.2668916096307114E-5</v>
      </c>
      <c r="AX1077" s="13">
        <f t="shared" si="1383"/>
        <v>5.5378016244112969E-4</v>
      </c>
      <c r="AY1077" s="13">
        <f t="shared" si="1384"/>
        <v>1.1201142135091554E-3</v>
      </c>
      <c r="AZ1077" s="13">
        <f t="shared" si="1385"/>
        <v>1.1328103969764462E-3</v>
      </c>
      <c r="BA1077" s="13">
        <f t="shared" si="1386"/>
        <v>7.6376699210441406E-4</v>
      </c>
      <c r="BB1077" s="13">
        <f t="shared" si="1387"/>
        <v>3.8621203940121047E-4</v>
      </c>
      <c r="BC1077" s="13">
        <f t="shared" si="1388"/>
        <v>1.5623585823468076E-4</v>
      </c>
      <c r="BD1077" s="13">
        <f t="shared" si="1389"/>
        <v>2.6487208695022864E-3</v>
      </c>
      <c r="BE1077" s="13">
        <f t="shared" si="1390"/>
        <v>4.1274134402497602E-3</v>
      </c>
      <c r="BF1077" s="13">
        <f t="shared" si="1391"/>
        <v>3.2158053917465952E-3</v>
      </c>
      <c r="BG1077" s="13">
        <f t="shared" si="1392"/>
        <v>1.6703607828152201E-3</v>
      </c>
      <c r="BH1077" s="13">
        <f t="shared" si="1393"/>
        <v>6.5071688229204874E-4</v>
      </c>
      <c r="BI1077" s="13">
        <f t="shared" si="1394"/>
        <v>2.0279808542259125E-4</v>
      </c>
      <c r="BJ1077" s="14">
        <f t="shared" si="1395"/>
        <v>0.29807344001093794</v>
      </c>
      <c r="BK1077" s="14">
        <f t="shared" si="1396"/>
        <v>0.21550931395572578</v>
      </c>
      <c r="BL1077" s="14">
        <f t="shared" si="1397"/>
        <v>0.44311721797641179</v>
      </c>
      <c r="BM1077" s="14">
        <f t="shared" si="1398"/>
        <v>0.68790582259785271</v>
      </c>
      <c r="BN1077" s="14">
        <f t="shared" si="1399"/>
        <v>0.30613656172790343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1.6111111111111101</v>
      </c>
      <c r="F1078" s="10">
        <f>VLOOKUP(B1078,home!$B$2:$E$405,3,FALSE)</f>
        <v>1.1599999999999999</v>
      </c>
      <c r="G1078" s="10">
        <f>VLOOKUP(C1078,away!$B$2:$E$405,4,FALSE)</f>
        <v>1.47</v>
      </c>
      <c r="H1078" s="10">
        <f>VLOOKUP(A1078,away!$A$2:$E$405,3,FALSE)</f>
        <v>1.4652777777777799</v>
      </c>
      <c r="I1078" s="10">
        <f>VLOOKUP(C1078,away!$B$2:$E$405,3,FALSE)</f>
        <v>0.62</v>
      </c>
      <c r="J1078" s="10">
        <f>VLOOKUP(B1078,home!$B$2:$E$405,4,FALSE)</f>
        <v>0.6</v>
      </c>
      <c r="K1078" s="12">
        <f t="shared" si="1344"/>
        <v>2.7472666666666647</v>
      </c>
      <c r="L1078" s="12">
        <f t="shared" si="1345"/>
        <v>0.54508333333333414</v>
      </c>
      <c r="M1078" s="13">
        <f t="shared" si="1346"/>
        <v>3.7166405636794408E-2</v>
      </c>
      <c r="N1078" s="13">
        <f t="shared" si="1347"/>
        <v>0.10210602732577728</v>
      </c>
      <c r="O1078" s="13">
        <f t="shared" si="1348"/>
        <v>2.0258788272522713E-2</v>
      </c>
      <c r="P1078" s="13">
        <f t="shared" si="1349"/>
        <v>5.5656293728159181E-2</v>
      </c>
      <c r="Q1078" s="13">
        <f t="shared" si="1350"/>
        <v>0.14025624266893183</v>
      </c>
      <c r="R1078" s="13">
        <f t="shared" si="1351"/>
        <v>5.5213639204404691E-3</v>
      </c>
      <c r="S1078" s="13">
        <f t="shared" si="1352"/>
        <v>2.0836175697391855E-2</v>
      </c>
      <c r="T1078" s="13">
        <f t="shared" si="1353"/>
        <v>7.6451340274790364E-2</v>
      </c>
      <c r="U1078" s="13">
        <f t="shared" si="1354"/>
        <v>1.5168659053162071E-2</v>
      </c>
      <c r="V1078" s="13">
        <f t="shared" si="1355"/>
        <v>3.4668832867757447E-3</v>
      </c>
      <c r="W1078" s="13">
        <f t="shared" si="1356"/>
        <v>0.12844043342542238</v>
      </c>
      <c r="X1078" s="13">
        <f t="shared" si="1357"/>
        <v>7.0010739586307408E-2</v>
      </c>
      <c r="Y1078" s="13">
        <f t="shared" si="1358"/>
        <v>1.9080843651418225E-2</v>
      </c>
      <c r="Z1078" s="13">
        <f t="shared" si="1359"/>
        <v>1.0032011501000322E-3</v>
      </c>
      <c r="AA1078" s="13">
        <f t="shared" si="1360"/>
        <v>2.7560610796314795E-3</v>
      </c>
      <c r="AB1078" s="13">
        <f t="shared" si="1361"/>
        <v>3.7858173676844531E-3</v>
      </c>
      <c r="AC1078" s="13">
        <f t="shared" si="1362"/>
        <v>3.2447628312457497E-4</v>
      </c>
      <c r="AD1078" s="13">
        <f t="shared" si="1363"/>
        <v>8.8215030350470458E-2</v>
      </c>
      <c r="AE1078" s="13">
        <f t="shared" si="1364"/>
        <v>4.8084542793535676E-2</v>
      </c>
      <c r="AF1078" s="13">
        <f t="shared" si="1365"/>
        <v>1.3105041433854889E-2</v>
      </c>
      <c r="AG1078" s="13">
        <f t="shared" si="1366"/>
        <v>2.3811132227456932E-3</v>
      </c>
      <c r="AH1078" s="13">
        <f t="shared" si="1367"/>
        <v>1.3670705672509E-4</v>
      </c>
      <c r="AI1078" s="13">
        <f t="shared" si="1368"/>
        <v>3.7557074003894856E-4</v>
      </c>
      <c r="AJ1078" s="13">
        <f t="shared" si="1369"/>
        <v>5.1589648754216751E-4</v>
      </c>
      <c r="AK1078" s="13">
        <f t="shared" si="1370"/>
        <v>4.7243507455833699E-4</v>
      </c>
      <c r="AL1078" s="13">
        <f t="shared" si="1371"/>
        <v>1.9435990122783681E-5</v>
      </c>
      <c r="AM1078" s="13">
        <f t="shared" si="1372"/>
        <v>4.8470042476167111E-2</v>
      </c>
      <c r="AN1078" s="13">
        <f t="shared" si="1373"/>
        <v>2.6420212319717463E-2</v>
      </c>
      <c r="AO1078" s="13">
        <f t="shared" si="1374"/>
        <v>7.2006086993030068E-3</v>
      </c>
      <c r="AP1078" s="13">
        <f t="shared" si="1375"/>
        <v>1.3083105972816955E-3</v>
      </c>
      <c r="AQ1078" s="13">
        <f t="shared" si="1376"/>
        <v>1.7828457535040796E-4</v>
      </c>
      <c r="AR1078" s="13">
        <f t="shared" si="1377"/>
        <v>1.490334763398026E-5</v>
      </c>
      <c r="AS1078" s="13">
        <f t="shared" si="1378"/>
        <v>4.0943470176579464E-5</v>
      </c>
      <c r="AT1078" s="13">
        <f t="shared" si="1379"/>
        <v>5.6241315416888747E-5</v>
      </c>
      <c r="AU1078" s="13">
        <f t="shared" si="1380"/>
        <v>5.1503297044768148E-5</v>
      </c>
      <c r="AV1078" s="13">
        <f t="shared" si="1381"/>
        <v>3.5373322798630824E-5</v>
      </c>
      <c r="AW1078" s="13">
        <f t="shared" si="1382"/>
        <v>8.0847740844126813E-7</v>
      </c>
      <c r="AX1078" s="13">
        <f t="shared" si="1383"/>
        <v>2.2193355337781887E-2</v>
      </c>
      <c r="AY1078" s="13">
        <f t="shared" si="1384"/>
        <v>1.2097228105369295E-2</v>
      </c>
      <c r="AZ1078" s="13">
        <f t="shared" si="1385"/>
        <v>3.2969987098841946E-3</v>
      </c>
      <c r="BA1078" s="13">
        <f t="shared" si="1386"/>
        <v>5.9904634892645966E-4</v>
      </c>
      <c r="BB1078" s="13">
        <f t="shared" si="1387"/>
        <v>8.1632545173499545E-5</v>
      </c>
      <c r="BC1078" s="13">
        <f t="shared" si="1388"/>
        <v>8.8993079663310264E-6</v>
      </c>
      <c r="BD1078" s="13">
        <f t="shared" si="1389"/>
        <v>1.3539277343592357E-6</v>
      </c>
      <c r="BE1078" s="13">
        <f t="shared" si="1390"/>
        <v>3.7196005336806461E-6</v>
      </c>
      <c r="BF1078" s="13">
        <f t="shared" si="1391"/>
        <v>5.1093672797481894E-6</v>
      </c>
      <c r="BG1078" s="13">
        <f t="shared" si="1392"/>
        <v>4.6789314718031775E-6</v>
      </c>
      <c r="BH1078" s="13">
        <f t="shared" si="1393"/>
        <v>3.2135681170256171E-6</v>
      </c>
      <c r="BI1078" s="13">
        <f t="shared" si="1394"/>
        <v>1.7657057137934471E-6</v>
      </c>
      <c r="BJ1078" s="14">
        <f t="shared" si="1395"/>
        <v>0.80998597375617565</v>
      </c>
      <c r="BK1078" s="14">
        <f t="shared" si="1396"/>
        <v>0.12956689872773783</v>
      </c>
      <c r="BL1078" s="14">
        <f t="shared" si="1397"/>
        <v>4.9210104906226987E-2</v>
      </c>
      <c r="BM1078" s="14">
        <f t="shared" si="1398"/>
        <v>0.61670463735965386</v>
      </c>
      <c r="BN1078" s="14">
        <f t="shared" si="1399"/>
        <v>0.36096512155262583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1.6111111111111101</v>
      </c>
      <c r="F1079" s="10">
        <f>VLOOKUP(B1079,home!$B$2:$E$405,3,FALSE)</f>
        <v>0.7</v>
      </c>
      <c r="G1079" s="10">
        <f>VLOOKUP(C1079,away!$B$2:$E$405,4,FALSE)</f>
        <v>0.78</v>
      </c>
      <c r="H1079" s="10">
        <f>VLOOKUP(A1079,away!$A$2:$E$405,3,FALSE)</f>
        <v>1.4652777777777799</v>
      </c>
      <c r="I1079" s="10">
        <f>VLOOKUP(C1079,away!$B$2:$E$405,3,FALSE)</f>
        <v>0.85</v>
      </c>
      <c r="J1079" s="10">
        <f>VLOOKUP(B1079,home!$B$2:$E$405,4,FALSE)</f>
        <v>1.02</v>
      </c>
      <c r="K1079" s="12">
        <f t="shared" si="1344"/>
        <v>0.87966666666666604</v>
      </c>
      <c r="L1079" s="12">
        <f t="shared" si="1345"/>
        <v>1.2703958333333352</v>
      </c>
      <c r="M1079" s="13">
        <f t="shared" si="1346"/>
        <v>0.11647687774113935</v>
      </c>
      <c r="N1079" s="13">
        <f t="shared" si="1347"/>
        <v>0.10246082678628882</v>
      </c>
      <c r="O1079" s="13">
        <f t="shared" si="1348"/>
        <v>0.14797174016201972</v>
      </c>
      <c r="P1079" s="13">
        <f t="shared" si="1349"/>
        <v>0.1301658074291899</v>
      </c>
      <c r="Q1079" s="13">
        <f t="shared" si="1350"/>
        <v>4.5065686981502671E-2</v>
      </c>
      <c r="R1079" s="13">
        <f t="shared" si="1351"/>
        <v>9.3991341076456403E-2</v>
      </c>
      <c r="S1079" s="13">
        <f t="shared" si="1352"/>
        <v>3.6365881693162606E-2</v>
      </c>
      <c r="T1079" s="13">
        <f t="shared" si="1353"/>
        <v>5.7251260967605327E-2</v>
      </c>
      <c r="U1079" s="13">
        <f t="shared" si="1354"/>
        <v>8.2681049700256068E-2</v>
      </c>
      <c r="V1079" s="13">
        <f t="shared" si="1355"/>
        <v>4.515530793430614E-3</v>
      </c>
      <c r="W1079" s="13">
        <f t="shared" si="1356"/>
        <v>1.3214260882687274E-2</v>
      </c>
      <c r="X1079" s="13">
        <f t="shared" si="1357"/>
        <v>1.6787341965945595E-2</v>
      </c>
      <c r="Y1079" s="13">
        <f t="shared" si="1358"/>
        <v>1.0663284643139561E-2</v>
      </c>
      <c r="Z1079" s="13">
        <f t="shared" si="1359"/>
        <v>3.9802069357647532E-2</v>
      </c>
      <c r="AA1079" s="13">
        <f t="shared" si="1360"/>
        <v>3.5012553678277249E-2</v>
      </c>
      <c r="AB1079" s="13">
        <f t="shared" si="1361"/>
        <v>1.5399688192828933E-2</v>
      </c>
      <c r="AC1079" s="13">
        <f t="shared" si="1362"/>
        <v>3.1538862213308425E-4</v>
      </c>
      <c r="AD1079" s="13">
        <f t="shared" si="1363"/>
        <v>2.9060362057843074E-3</v>
      </c>
      <c r="AE1079" s="13">
        <f t="shared" si="1364"/>
        <v>3.6918162873441993E-3</v>
      </c>
      <c r="AF1079" s="13">
        <f t="shared" si="1365"/>
        <v>2.3450340144371066E-3</v>
      </c>
      <c r="AG1079" s="13">
        <f t="shared" si="1366"/>
        <v>9.9304048032194839E-4</v>
      </c>
      <c r="AH1079" s="13">
        <f t="shared" si="1367"/>
        <v>1.2641095767499961E-2</v>
      </c>
      <c r="AI1079" s="13">
        <f t="shared" si="1368"/>
        <v>1.1119950576810788E-2</v>
      </c>
      <c r="AJ1079" s="13">
        <f t="shared" si="1369"/>
        <v>4.8909249287006082E-3</v>
      </c>
      <c r="AK1079" s="13">
        <f t="shared" si="1370"/>
        <v>1.4341278763156553E-3</v>
      </c>
      <c r="AL1079" s="13">
        <f t="shared" si="1371"/>
        <v>1.4098185133419951E-5</v>
      </c>
      <c r="AM1079" s="13">
        <f t="shared" si="1372"/>
        <v>5.1126863647098567E-4</v>
      </c>
      <c r="AN1079" s="13">
        <f t="shared" si="1373"/>
        <v>6.4951354548675581E-4</v>
      </c>
      <c r="AO1079" s="13">
        <f t="shared" si="1374"/>
        <v>4.1256965093996816E-4</v>
      </c>
      <c r="AP1079" s="13">
        <f t="shared" si="1375"/>
        <v>1.7470892183797475E-4</v>
      </c>
      <c r="AQ1079" s="13">
        <f t="shared" si="1376"/>
        <v>5.5487371587280605E-5</v>
      </c>
      <c r="AR1079" s="13">
        <f t="shared" si="1377"/>
        <v>3.2118390783599212E-3</v>
      </c>
      <c r="AS1079" s="13">
        <f t="shared" si="1378"/>
        <v>2.8253477759306081E-3</v>
      </c>
      <c r="AT1079" s="13">
        <f t="shared" si="1379"/>
        <v>1.2426821301134783E-3</v>
      </c>
      <c r="AU1079" s="13">
        <f t="shared" si="1380"/>
        <v>3.6438201570771855E-4</v>
      </c>
      <c r="AV1079" s="13">
        <f t="shared" si="1381"/>
        <v>8.0133678287722376E-5</v>
      </c>
      <c r="AW1079" s="13">
        <f t="shared" si="1382"/>
        <v>4.3764090225133139E-7</v>
      </c>
      <c r="AX1079" s="13">
        <f t="shared" si="1383"/>
        <v>7.4957662869273856E-5</v>
      </c>
      <c r="AY1079" s="13">
        <f t="shared" si="1384"/>
        <v>9.5225902585530361E-5</v>
      </c>
      <c r="AZ1079" s="13">
        <f t="shared" si="1385"/>
        <v>6.0487294935031915E-5</v>
      </c>
      <c r="BA1079" s="13">
        <f t="shared" si="1386"/>
        <v>2.5614269151689708E-5</v>
      </c>
      <c r="BB1079" s="13">
        <f t="shared" si="1387"/>
        <v>8.135065201046296E-6</v>
      </c>
      <c r="BC1079" s="13">
        <f t="shared" si="1388"/>
        <v>2.0669505870608448E-6</v>
      </c>
      <c r="BD1079" s="13">
        <f t="shared" si="1389"/>
        <v>6.8005116374760389E-4</v>
      </c>
      <c r="BE1079" s="13">
        <f t="shared" si="1390"/>
        <v>5.9821834037664166E-4</v>
      </c>
      <c r="BF1079" s="13">
        <f t="shared" si="1391"/>
        <v>2.6311636670899274E-4</v>
      </c>
      <c r="BG1079" s="13">
        <f t="shared" si="1392"/>
        <v>7.7151565749447934E-5</v>
      </c>
      <c r="BH1079" s="13">
        <f t="shared" si="1393"/>
        <v>1.6966915167732743E-5</v>
      </c>
      <c r="BI1079" s="13">
        <f t="shared" si="1394"/>
        <v>2.9850459418431128E-6</v>
      </c>
      <c r="BJ1079" s="14">
        <f t="shared" si="1395"/>
        <v>0.25744862448670935</v>
      </c>
      <c r="BK1079" s="14">
        <f t="shared" si="1396"/>
        <v>0.2879488103667745</v>
      </c>
      <c r="BL1079" s="14">
        <f t="shared" si="1397"/>
        <v>0.41450534603525713</v>
      </c>
      <c r="BM1079" s="14">
        <f t="shared" si="1398"/>
        <v>0.36347778180810847</v>
      </c>
      <c r="BN1079" s="14">
        <f t="shared" si="1399"/>
        <v>0.63613228017659695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1.6111111111111101</v>
      </c>
      <c r="F1080" s="10">
        <f>VLOOKUP(B1080,home!$B$2:$E$405,3,FALSE)</f>
        <v>0.89</v>
      </c>
      <c r="G1080" s="10">
        <f>VLOOKUP(C1080,away!$B$2:$E$405,4,FALSE)</f>
        <v>0.54</v>
      </c>
      <c r="H1080" s="10">
        <f>VLOOKUP(A1080,away!$A$2:$E$405,3,FALSE)</f>
        <v>1.4652777777777799</v>
      </c>
      <c r="I1080" s="10">
        <f>VLOOKUP(C1080,away!$B$2:$E$405,3,FALSE)</f>
        <v>0.54</v>
      </c>
      <c r="J1080" s="10">
        <f>VLOOKUP(B1080,home!$B$2:$E$405,4,FALSE)</f>
        <v>0.68</v>
      </c>
      <c r="K1080" s="12">
        <f t="shared" si="1344"/>
        <v>0.77429999999999954</v>
      </c>
      <c r="L1080" s="12">
        <f t="shared" si="1345"/>
        <v>0.53805000000000092</v>
      </c>
      <c r="M1080" s="13">
        <f t="shared" si="1346"/>
        <v>0.26918672370954094</v>
      </c>
      <c r="N1080" s="13">
        <f t="shared" si="1347"/>
        <v>0.20843128016829743</v>
      </c>
      <c r="O1080" s="13">
        <f t="shared" si="1348"/>
        <v>0.14483591669191875</v>
      </c>
      <c r="P1080" s="13">
        <f t="shared" si="1349"/>
        <v>0.11214645029455261</v>
      </c>
      <c r="Q1080" s="13">
        <f t="shared" si="1350"/>
        <v>8.0694170117156294E-2</v>
      </c>
      <c r="R1080" s="13">
        <f t="shared" si="1351"/>
        <v>3.896448248804351E-2</v>
      </c>
      <c r="S1080" s="13">
        <f t="shared" si="1352"/>
        <v>1.1680392461738996E-2</v>
      </c>
      <c r="T1080" s="13">
        <f t="shared" si="1353"/>
        <v>4.3417498231536018E-2</v>
      </c>
      <c r="U1080" s="13">
        <f t="shared" si="1354"/>
        <v>3.0170198790492066E-2</v>
      </c>
      <c r="V1080" s="13">
        <f t="shared" si="1355"/>
        <v>5.4068811194612739E-4</v>
      </c>
      <c r="W1080" s="13">
        <f t="shared" si="1356"/>
        <v>2.0827165307238032E-2</v>
      </c>
      <c r="X1080" s="13">
        <f t="shared" si="1357"/>
        <v>1.1206056293559443E-2</v>
      </c>
      <c r="Y1080" s="13">
        <f t="shared" si="1358"/>
        <v>3.0147092943748335E-3</v>
      </c>
      <c r="Z1080" s="13">
        <f t="shared" si="1359"/>
        <v>6.9882799342306148E-3</v>
      </c>
      <c r="AA1080" s="13">
        <f t="shared" si="1360"/>
        <v>5.4110251530747611E-3</v>
      </c>
      <c r="AB1080" s="13">
        <f t="shared" si="1361"/>
        <v>2.0948783880128923E-3</v>
      </c>
      <c r="AC1080" s="13">
        <f t="shared" si="1362"/>
        <v>1.4078576117077067E-5</v>
      </c>
      <c r="AD1080" s="13">
        <f t="shared" si="1363"/>
        <v>4.0316185243485991E-3</v>
      </c>
      <c r="AE1080" s="13">
        <f t="shared" si="1364"/>
        <v>2.1692123470257673E-3</v>
      </c>
      <c r="AF1080" s="13">
        <f t="shared" si="1365"/>
        <v>5.8357235165860802E-4</v>
      </c>
      <c r="AG1080" s="13">
        <f t="shared" si="1366"/>
        <v>1.0466370126997152E-4</v>
      </c>
      <c r="AH1080" s="13">
        <f t="shared" si="1367"/>
        <v>9.4001100465319714E-4</v>
      </c>
      <c r="AI1080" s="13">
        <f t="shared" si="1368"/>
        <v>7.2785052090297E-4</v>
      </c>
      <c r="AJ1080" s="13">
        <f t="shared" si="1369"/>
        <v>2.8178732916758466E-4</v>
      </c>
      <c r="AK1080" s="13">
        <f t="shared" si="1370"/>
        <v>7.2729309658153571E-5</v>
      </c>
      <c r="AL1080" s="13">
        <f t="shared" si="1371"/>
        <v>2.3461221489295899E-7</v>
      </c>
      <c r="AM1080" s="13">
        <f t="shared" si="1372"/>
        <v>6.2433644468062378E-4</v>
      </c>
      <c r="AN1080" s="13">
        <f t="shared" si="1373"/>
        <v>3.3592422406041023E-4</v>
      </c>
      <c r="AO1080" s="13">
        <f t="shared" si="1374"/>
        <v>9.0372014377851999E-5</v>
      </c>
      <c r="AP1080" s="13">
        <f t="shared" si="1375"/>
        <v>1.6208220778667783E-5</v>
      </c>
      <c r="AQ1080" s="13">
        <f t="shared" si="1376"/>
        <v>2.1802082974905539E-6</v>
      </c>
      <c r="AR1080" s="13">
        <f t="shared" si="1377"/>
        <v>1.0115458421073075E-4</v>
      </c>
      <c r="AS1080" s="13">
        <f t="shared" si="1378"/>
        <v>7.8323994554368767E-5</v>
      </c>
      <c r="AT1080" s="13">
        <f t="shared" si="1379"/>
        <v>3.0323134491723847E-5</v>
      </c>
      <c r="AU1080" s="13">
        <f t="shared" si="1380"/>
        <v>7.8264010123139223E-6</v>
      </c>
      <c r="AV1080" s="13">
        <f t="shared" si="1381"/>
        <v>1.5149955759586662E-6</v>
      </c>
      <c r="AW1080" s="13">
        <f t="shared" si="1382"/>
        <v>2.7150636403163937E-9</v>
      </c>
      <c r="AX1080" s="13">
        <f t="shared" si="1383"/>
        <v>8.0570618186034436E-5</v>
      </c>
      <c r="AY1080" s="13">
        <f t="shared" si="1384"/>
        <v>4.3351021114995906E-5</v>
      </c>
      <c r="AZ1080" s="13">
        <f t="shared" si="1385"/>
        <v>1.1662508455461792E-5</v>
      </c>
      <c r="BA1080" s="13">
        <f t="shared" si="1386"/>
        <v>2.0916708914870759E-6</v>
      </c>
      <c r="BB1080" s="13">
        <f t="shared" si="1387"/>
        <v>2.8135588079115578E-7</v>
      </c>
      <c r="BC1080" s="13">
        <f t="shared" si="1388"/>
        <v>3.0276706331936336E-8</v>
      </c>
      <c r="BD1080" s="13">
        <f t="shared" si="1389"/>
        <v>9.0710373390972903E-6</v>
      </c>
      <c r="BE1080" s="13">
        <f t="shared" si="1390"/>
        <v>7.0237042116630264E-6</v>
      </c>
      <c r="BF1080" s="13">
        <f t="shared" si="1391"/>
        <v>2.7192270855453389E-6</v>
      </c>
      <c r="BG1080" s="13">
        <f t="shared" si="1392"/>
        <v>7.0183251077925176E-7</v>
      </c>
      <c r="BH1080" s="13">
        <f t="shared" si="1393"/>
        <v>1.3585722827409357E-7</v>
      </c>
      <c r="BI1080" s="13">
        <f t="shared" si="1394"/>
        <v>2.1038850370526121E-8</v>
      </c>
      <c r="BJ1080" s="14">
        <f t="shared" si="1395"/>
        <v>0.37568695489989523</v>
      </c>
      <c r="BK1080" s="14">
        <f t="shared" si="1396"/>
        <v>0.39361191878722568</v>
      </c>
      <c r="BL1080" s="14">
        <f t="shared" si="1397"/>
        <v>0.22373769548299474</v>
      </c>
      <c r="BM1080" s="14">
        <f t="shared" si="1398"/>
        <v>0.14572247732878527</v>
      </c>
      <c r="BN1080" s="14">
        <f t="shared" si="1399"/>
        <v>0.85425902346950955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1.8034188034187999</v>
      </c>
      <c r="F1081" s="10">
        <f>VLOOKUP(B1081,home!$B$2:$E$405,3,FALSE)</f>
        <v>1.1100000000000001</v>
      </c>
      <c r="G1081" s="10">
        <f>VLOOKUP(C1081,away!$B$2:$E$405,4,FALSE)</f>
        <v>0.55000000000000004</v>
      </c>
      <c r="H1081" s="10">
        <f>VLOOKUP(A1081,away!$A$2:$E$405,3,FALSE)</f>
        <v>1.23931623931624</v>
      </c>
      <c r="I1081" s="10">
        <f>VLOOKUP(C1081,away!$B$2:$E$405,3,FALSE)</f>
        <v>1.43</v>
      </c>
      <c r="J1081" s="10">
        <f>VLOOKUP(B1081,home!$B$2:$E$405,4,FALSE)</f>
        <v>1.27</v>
      </c>
      <c r="K1081" s="12">
        <f t="shared" si="1344"/>
        <v>1.1009871794871775</v>
      </c>
      <c r="L1081" s="12">
        <f t="shared" si="1345"/>
        <v>2.2507222222222234</v>
      </c>
      <c r="M1081" s="13">
        <f t="shared" si="1346"/>
        <v>3.5024432075968975E-2</v>
      </c>
      <c r="N1081" s="13">
        <f t="shared" si="1347"/>
        <v>3.8561450684461311E-2</v>
      </c>
      <c r="O1081" s="13">
        <f t="shared" si="1348"/>
        <v>7.8830267594096226E-2</v>
      </c>
      <c r="P1081" s="13">
        <f t="shared" si="1349"/>
        <v>8.679111397664345E-2</v>
      </c>
      <c r="Q1081" s="13">
        <f t="shared" si="1350"/>
        <v>2.1227831413009476E-2</v>
      </c>
      <c r="R1081" s="13">
        <f t="shared" si="1351"/>
        <v>8.8712517528878404E-2</v>
      </c>
      <c r="S1081" s="13">
        <f t="shared" si="1352"/>
        <v>5.3767449026497292E-2</v>
      </c>
      <c r="T1081" s="13">
        <f t="shared" si="1353"/>
        <v>4.7777951890847416E-2</v>
      </c>
      <c r="U1081" s="13">
        <f t="shared" si="1354"/>
        <v>9.7671344459326626E-2</v>
      </c>
      <c r="V1081" s="13">
        <f t="shared" si="1355"/>
        <v>1.4804068411350504E-2</v>
      </c>
      <c r="W1081" s="13">
        <f t="shared" si="1356"/>
        <v>7.7905234113462042E-3</v>
      </c>
      <c r="X1081" s="13">
        <f t="shared" si="1357"/>
        <v>1.7534304164659387E-2</v>
      </c>
      <c r="Y1081" s="13">
        <f t="shared" si="1358"/>
        <v>1.9732424017301284E-2</v>
      </c>
      <c r="Z1081" s="13">
        <f t="shared" si="1359"/>
        <v>6.6555744863841707E-2</v>
      </c>
      <c r="AA1081" s="13">
        <f t="shared" si="1360"/>
        <v>7.3277021816309282E-2</v>
      </c>
      <c r="AB1081" s="13">
        <f t="shared" si="1361"/>
        <v>4.0338530785379363E-2</v>
      </c>
      <c r="AC1081" s="13">
        <f t="shared" si="1362"/>
        <v>2.2927951872650071E-3</v>
      </c>
      <c r="AD1081" s="13">
        <f t="shared" si="1363"/>
        <v>2.1443165993467214E-3</v>
      </c>
      <c r="AE1081" s="13">
        <f t="shared" si="1364"/>
        <v>4.8262610216296539E-3</v>
      </c>
      <c r="AF1081" s="13">
        <f t="shared" si="1365"/>
        <v>5.431286465813397E-3</v>
      </c>
      <c r="AG1081" s="13">
        <f t="shared" si="1366"/>
        <v>4.0747723812870045E-3</v>
      </c>
      <c r="AH1081" s="13">
        <f t="shared" si="1367"/>
        <v>3.7449623495400285E-2</v>
      </c>
      <c r="AI1081" s="13">
        <f t="shared" si="1368"/>
        <v>4.1231555345057493E-2</v>
      </c>
      <c r="AJ1081" s="13">
        <f t="shared" si="1369"/>
        <v>2.2697706912612154E-2</v>
      </c>
      <c r="AK1081" s="13">
        <f t="shared" si="1370"/>
        <v>8.3299614381811566E-3</v>
      </c>
      <c r="AL1081" s="13">
        <f t="shared" si="1371"/>
        <v>2.2726335489625345E-4</v>
      </c>
      <c r="AM1081" s="13">
        <f t="shared" si="1372"/>
        <v>4.7217301692845592E-4</v>
      </c>
      <c r="AN1081" s="13">
        <f t="shared" si="1373"/>
        <v>1.0627303019345859E-3</v>
      </c>
      <c r="AO1081" s="13">
        <f t="shared" si="1374"/>
        <v>1.195955353396553E-3</v>
      </c>
      <c r="AP1081" s="13">
        <f t="shared" si="1375"/>
        <v>8.9725443022508461E-4</v>
      </c>
      <c r="AQ1081" s="13">
        <f t="shared" si="1376"/>
        <v>5.0486762127373438E-4</v>
      </c>
      <c r="AR1081" s="13">
        <f t="shared" si="1377"/>
        <v>1.6857739962990583E-2</v>
      </c>
      <c r="AS1081" s="13">
        <f t="shared" si="1378"/>
        <v>1.8560155574381277E-2</v>
      </c>
      <c r="AT1081" s="13">
        <f t="shared" si="1379"/>
        <v>1.021724666834063E-2</v>
      </c>
      <c r="AU1081" s="13">
        <f t="shared" si="1380"/>
        <v>3.7496858638337038E-3</v>
      </c>
      <c r="AV1081" s="13">
        <f t="shared" si="1381"/>
        <v>1.032089015796303E-3</v>
      </c>
      <c r="AW1081" s="13">
        <f t="shared" si="1382"/>
        <v>1.5643397232864507E-5</v>
      </c>
      <c r="AX1081" s="13">
        <f t="shared" si="1383"/>
        <v>8.6642739689668703E-5</v>
      </c>
      <c r="AY1081" s="13">
        <f t="shared" si="1384"/>
        <v>1.9500873961375277E-4</v>
      </c>
      <c r="AZ1081" s="13">
        <f t="shared" si="1385"/>
        <v>2.1945525188811032E-4</v>
      </c>
      <c r="BA1081" s="13">
        <f t="shared" si="1386"/>
        <v>1.6464427073598179E-4</v>
      </c>
      <c r="BB1081" s="13">
        <f t="shared" si="1387"/>
        <v>9.2642129726761585E-5</v>
      </c>
      <c r="BC1081" s="13">
        <f t="shared" si="1388"/>
        <v>4.1702340018003263E-5</v>
      </c>
      <c r="BD1081" s="13">
        <f t="shared" si="1389"/>
        <v>6.3236816585244228E-3</v>
      </c>
      <c r="BE1081" s="13">
        <f t="shared" si="1390"/>
        <v>6.9622924331936009E-3</v>
      </c>
      <c r="BF1081" s="13">
        <f t="shared" si="1391"/>
        <v>3.8326973543933705E-3</v>
      </c>
      <c r="BG1081" s="13">
        <f t="shared" si="1392"/>
        <v>1.4065835500138416E-3</v>
      </c>
      <c r="BH1081" s="13">
        <f t="shared" si="1393"/>
        <v>3.8715761386070034E-4</v>
      </c>
      <c r="BI1081" s="13">
        <f t="shared" si="1394"/>
        <v>8.5251113860295542E-5</v>
      </c>
      <c r="BJ1081" s="14">
        <f t="shared" si="1395"/>
        <v>0.1740341982451325</v>
      </c>
      <c r="BK1081" s="14">
        <f t="shared" si="1396"/>
        <v>0.19310213077223523</v>
      </c>
      <c r="BL1081" s="14">
        <f t="shared" si="1397"/>
        <v>0.55795311018442972</v>
      </c>
      <c r="BM1081" s="14">
        <f t="shared" si="1398"/>
        <v>0.64231820545020069</v>
      </c>
      <c r="BN1081" s="14">
        <f t="shared" si="1399"/>
        <v>0.34914761327305788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1.8034188034187999</v>
      </c>
      <c r="F1082" s="10">
        <f>VLOOKUP(B1082,home!$B$2:$E$405,3,FALSE)</f>
        <v>1.66</v>
      </c>
      <c r="G1082" s="10">
        <f>VLOOKUP(C1082,away!$B$2:$E$405,4,FALSE)</f>
        <v>1.1100000000000001</v>
      </c>
      <c r="H1082" s="10">
        <f>VLOOKUP(A1082,away!$A$2:$E$405,3,FALSE)</f>
        <v>1.23931623931624</v>
      </c>
      <c r="I1082" s="10">
        <f>VLOOKUP(C1082,away!$B$2:$E$405,3,FALSE)</f>
        <v>0.92</v>
      </c>
      <c r="J1082" s="10">
        <f>VLOOKUP(B1082,home!$B$2:$E$405,4,FALSE)</f>
        <v>1.04</v>
      </c>
      <c r="K1082" s="12">
        <f t="shared" si="1344"/>
        <v>3.3229794871794809</v>
      </c>
      <c r="L1082" s="12">
        <f t="shared" si="1345"/>
        <v>1.1857777777777785</v>
      </c>
      <c r="M1082" s="13">
        <f t="shared" si="1346"/>
        <v>1.1012136844160881E-2</v>
      </c>
      <c r="N1082" s="13">
        <f t="shared" si="1347"/>
        <v>3.6593104843159995E-2</v>
      </c>
      <c r="O1082" s="13">
        <f t="shared" si="1348"/>
        <v>1.3057947155653886E-2</v>
      </c>
      <c r="P1082" s="13">
        <f t="shared" si="1349"/>
        <v>4.3391290542911513E-2</v>
      </c>
      <c r="Q1082" s="13">
        <f t="shared" si="1350"/>
        <v>6.0799068383014396E-2</v>
      </c>
      <c r="R1082" s="13">
        <f t="shared" si="1351"/>
        <v>7.7419117802854679E-3</v>
      </c>
      <c r="S1082" s="13">
        <f t="shared" si="1352"/>
        <v>4.2743840764603941E-2</v>
      </c>
      <c r="T1082" s="13">
        <f t="shared" si="1353"/>
        <v>7.209418419817E-2</v>
      </c>
      <c r="U1082" s="13">
        <f t="shared" si="1354"/>
        <v>2.5726214037441787E-2</v>
      </c>
      <c r="V1082" s="13">
        <f t="shared" si="1355"/>
        <v>1.8713800759450481E-2</v>
      </c>
      <c r="W1082" s="13">
        <f t="shared" si="1356"/>
        <v>6.7344685692126441E-2</v>
      </c>
      <c r="X1082" s="13">
        <f t="shared" si="1357"/>
        <v>7.985583174515265E-2</v>
      </c>
      <c r="Y1082" s="13">
        <f t="shared" si="1358"/>
        <v>4.7345635354681663E-2</v>
      </c>
      <c r="Z1082" s="13">
        <f t="shared" si="1359"/>
        <v>3.0600623155261691E-3</v>
      </c>
      <c r="AA1082" s="13">
        <f t="shared" si="1360"/>
        <v>1.0168524303984405E-2</v>
      </c>
      <c r="AB1082" s="13">
        <f t="shared" si="1361"/>
        <v>1.6894898838513094E-2</v>
      </c>
      <c r="AC1082" s="13">
        <f t="shared" si="1362"/>
        <v>4.6086421362106058E-3</v>
      </c>
      <c r="AD1082" s="13">
        <f t="shared" si="1363"/>
        <v>5.5946252281371421E-2</v>
      </c>
      <c r="AE1082" s="13">
        <f t="shared" si="1364"/>
        <v>6.6339822705199572E-2</v>
      </c>
      <c r="AF1082" s="13">
        <f t="shared" si="1365"/>
        <v>3.9332143772771694E-2</v>
      </c>
      <c r="AG1082" s="13">
        <f t="shared" si="1366"/>
        <v>1.5546394012704436E-2</v>
      </c>
      <c r="AH1082" s="13">
        <f t="shared" si="1367"/>
        <v>9.0713847309153582E-4</v>
      </c>
      <c r="AI1082" s="13">
        <f t="shared" si="1368"/>
        <v>3.014402538114489E-3</v>
      </c>
      <c r="AJ1082" s="13">
        <f t="shared" si="1369"/>
        <v>5.0083989001281064E-3</v>
      </c>
      <c r="AK1082" s="13">
        <f t="shared" si="1370"/>
        <v>5.5476022695793228E-3</v>
      </c>
      <c r="AL1082" s="13">
        <f t="shared" si="1371"/>
        <v>7.2638011230909897E-4</v>
      </c>
      <c r="AM1082" s="13">
        <f t="shared" si="1372"/>
        <v>3.7181649743113089E-2</v>
      </c>
      <c r="AN1082" s="13">
        <f t="shared" si="1373"/>
        <v>4.4089174006500344E-2</v>
      </c>
      <c r="AO1082" s="13">
        <f t="shared" si="1374"/>
        <v>2.6139981388742895E-2</v>
      </c>
      <c r="AP1082" s="13">
        <f t="shared" si="1375"/>
        <v>1.0332069680765346E-2</v>
      </c>
      <c r="AQ1082" s="13">
        <f t="shared" si="1376"/>
        <v>3.0628846564757731E-3</v>
      </c>
      <c r="AR1082" s="13">
        <f t="shared" si="1377"/>
        <v>2.1513292855184158E-4</v>
      </c>
      <c r="AS1082" s="13">
        <f t="shared" si="1378"/>
        <v>7.1488230859461852E-4</v>
      </c>
      <c r="AT1082" s="13">
        <f t="shared" si="1379"/>
        <v>1.1877696236037147E-3</v>
      </c>
      <c r="AU1082" s="13">
        <f t="shared" si="1380"/>
        <v>1.3156446982433454E-3</v>
      </c>
      <c r="AV1082" s="13">
        <f t="shared" si="1381"/>
        <v>1.0929650861697688E-3</v>
      </c>
      <c r="AW1082" s="13">
        <f t="shared" si="1382"/>
        <v>7.9504628352421815E-5</v>
      </c>
      <c r="AX1082" s="13">
        <f t="shared" si="1383"/>
        <v>2.0592309899309505E-2</v>
      </c>
      <c r="AY1082" s="13">
        <f t="shared" si="1384"/>
        <v>2.4417903471714575E-2</v>
      </c>
      <c r="AZ1082" s="13">
        <f t="shared" si="1385"/>
        <v>1.447710365834101E-2</v>
      </c>
      <c r="BA1082" s="13">
        <f t="shared" si="1386"/>
        <v>5.7222092682153837E-3</v>
      </c>
      <c r="BB1082" s="13">
        <f t="shared" si="1387"/>
        <v>1.6963171475109613E-3</v>
      </c>
      <c r="BC1082" s="13">
        <f t="shared" si="1388"/>
        <v>4.0229103551637732E-4</v>
      </c>
      <c r="BD1082" s="13">
        <f t="shared" si="1389"/>
        <v>4.2516640990838015E-5</v>
      </c>
      <c r="BE1082" s="13">
        <f t="shared" si="1390"/>
        <v>1.4128192587632902E-4</v>
      </c>
      <c r="BF1082" s="13">
        <f t="shared" si="1391"/>
        <v>2.3473847079812665E-4</v>
      </c>
      <c r="BG1082" s="13">
        <f t="shared" si="1392"/>
        <v>2.6001037443801811E-4</v>
      </c>
      <c r="BH1082" s="13">
        <f t="shared" si="1393"/>
        <v>2.1600228517784759E-4</v>
      </c>
      <c r="BI1082" s="13">
        <f t="shared" si="1394"/>
        <v>1.4355423256597597E-4</v>
      </c>
      <c r="BJ1082" s="14">
        <f t="shared" si="1395"/>
        <v>0.72931101694455747</v>
      </c>
      <c r="BK1082" s="14">
        <f t="shared" si="1396"/>
        <v>0.1456139946313611</v>
      </c>
      <c r="BL1082" s="14">
        <f t="shared" si="1397"/>
        <v>9.3631536871802507E-2</v>
      </c>
      <c r="BM1082" s="14">
        <f t="shared" si="1398"/>
        <v>0.77468275237069872</v>
      </c>
      <c r="BN1082" s="14">
        <f t="shared" si="1399"/>
        <v>0.17259545954918612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1.8034188034187999</v>
      </c>
      <c r="F1083" s="10">
        <f>VLOOKUP(B1083,home!$B$2:$E$405,3,FALSE)</f>
        <v>0.48</v>
      </c>
      <c r="G1083" s="10">
        <f>VLOOKUP(C1083,away!$B$2:$E$405,4,FALSE)</f>
        <v>0.87</v>
      </c>
      <c r="H1083" s="10">
        <f>VLOOKUP(A1083,away!$A$2:$E$405,3,FALSE)</f>
        <v>1.23931623931624</v>
      </c>
      <c r="I1083" s="10">
        <f>VLOOKUP(C1083,away!$B$2:$E$405,3,FALSE)</f>
        <v>0.79</v>
      </c>
      <c r="J1083" s="10">
        <f>VLOOKUP(B1083,home!$B$2:$E$405,4,FALSE)</f>
        <v>1.04</v>
      </c>
      <c r="K1083" s="12">
        <f t="shared" si="1344"/>
        <v>0.75310769230769081</v>
      </c>
      <c r="L1083" s="12">
        <f t="shared" si="1345"/>
        <v>1.0182222222222228</v>
      </c>
      <c r="M1083" s="13">
        <f t="shared" si="1346"/>
        <v>0.17010661107354333</v>
      </c>
      <c r="N1083" s="13">
        <f t="shared" si="1347"/>
        <v>0.12810859731187813</v>
      </c>
      <c r="O1083" s="13">
        <f t="shared" si="1348"/>
        <v>0.17320633154199463</v>
      </c>
      <c r="P1083" s="13">
        <f t="shared" si="1349"/>
        <v>0.1304430206406724</v>
      </c>
      <c r="Q1083" s="13">
        <f t="shared" si="1350"/>
        <v>4.8239785043161877E-2</v>
      </c>
      <c r="R1083" s="13">
        <f t="shared" si="1351"/>
        <v>8.818126790282442E-2</v>
      </c>
      <c r="S1083" s="13">
        <f t="shared" si="1352"/>
        <v>2.5006937600012661E-2</v>
      </c>
      <c r="T1083" s="13">
        <f t="shared" si="1353"/>
        <v>4.911882112617063E-2</v>
      </c>
      <c r="U1083" s="13">
        <f t="shared" si="1354"/>
        <v>6.6409991175062355E-2</v>
      </c>
      <c r="V1083" s="13">
        <f t="shared" si="1355"/>
        <v>2.1306771852807748E-3</v>
      </c>
      <c r="W1083" s="13">
        <f t="shared" si="1356"/>
        <v>1.2109917730424901E-2</v>
      </c>
      <c r="X1083" s="13">
        <f t="shared" si="1357"/>
        <v>1.2330587342401538E-2</v>
      </c>
      <c r="Y1083" s="13">
        <f t="shared" si="1358"/>
        <v>6.2776390225426533E-3</v>
      </c>
      <c r="Z1083" s="13">
        <f t="shared" si="1359"/>
        <v>2.9929375520795692E-2</v>
      </c>
      <c r="AA1083" s="13">
        <f t="shared" si="1360"/>
        <v>2.2540042930676737E-2</v>
      </c>
      <c r="AB1083" s="13">
        <f t="shared" si="1361"/>
        <v>8.4875398580191181E-3</v>
      </c>
      <c r="AC1083" s="13">
        <f t="shared" si="1362"/>
        <v>1.0211683069817225E-4</v>
      </c>
      <c r="AD1083" s="13">
        <f t="shared" si="1363"/>
        <v>2.2800180489990708E-3</v>
      </c>
      <c r="AE1083" s="13">
        <f t="shared" si="1364"/>
        <v>2.3215650445586105E-3</v>
      </c>
      <c r="AF1083" s="13">
        <f t="shared" si="1365"/>
        <v>1.181934559351951E-3</v>
      </c>
      <c r="AG1083" s="13">
        <f t="shared" si="1366"/>
        <v>4.0115734451486246E-4</v>
      </c>
      <c r="AH1083" s="13">
        <f t="shared" si="1367"/>
        <v>7.6186888131269948E-3</v>
      </c>
      <c r="AI1083" s="13">
        <f t="shared" si="1368"/>
        <v>5.7376931504644919E-3</v>
      </c>
      <c r="AJ1083" s="13">
        <f t="shared" si="1369"/>
        <v>2.1605504238579785E-3</v>
      </c>
      <c r="AK1083" s="13">
        <f t="shared" si="1370"/>
        <v>5.4237571460869513E-4</v>
      </c>
      <c r="AL1083" s="13">
        <f t="shared" si="1371"/>
        <v>3.1322540071679711E-6</v>
      </c>
      <c r="AM1083" s="13">
        <f t="shared" si="1372"/>
        <v>3.4341982626031486E-4</v>
      </c>
      <c r="AN1083" s="13">
        <f t="shared" si="1373"/>
        <v>3.4967769864994742E-4</v>
      </c>
      <c r="AO1083" s="13">
        <f t="shared" si="1374"/>
        <v>1.780248016904511E-4</v>
      </c>
      <c r="AP1083" s="13">
        <f t="shared" si="1375"/>
        <v>6.0422936395973895E-5</v>
      </c>
      <c r="AQ1083" s="13">
        <f t="shared" si="1376"/>
        <v>1.5380994142575138E-5</v>
      </c>
      <c r="AR1083" s="13">
        <f t="shared" si="1377"/>
        <v>1.5515036507443522E-3</v>
      </c>
      <c r="AS1083" s="13">
        <f t="shared" si="1378"/>
        <v>1.1684493340190366E-3</v>
      </c>
      <c r="AT1083" s="13">
        <f t="shared" si="1379"/>
        <v>4.3998409076076743E-4</v>
      </c>
      <c r="AU1083" s="13">
        <f t="shared" si="1380"/>
        <v>1.1045180108164639E-4</v>
      </c>
      <c r="AV1083" s="13">
        <f t="shared" si="1381"/>
        <v>2.0795525255956697E-5</v>
      </c>
      <c r="AW1083" s="13">
        <f t="shared" si="1382"/>
        <v>6.6719706530295972E-8</v>
      </c>
      <c r="AX1083" s="13">
        <f t="shared" si="1383"/>
        <v>4.3105352141268966E-5</v>
      </c>
      <c r="AY1083" s="13">
        <f t="shared" si="1384"/>
        <v>4.3890827446954333E-5</v>
      </c>
      <c r="AZ1083" s="13">
        <f t="shared" si="1385"/>
        <v>2.2345307929104982E-5</v>
      </c>
      <c r="BA1083" s="13">
        <f t="shared" si="1386"/>
        <v>7.5841630319377116E-6</v>
      </c>
      <c r="BB1083" s="13">
        <f t="shared" si="1387"/>
        <v>1.9305908340188115E-6</v>
      </c>
      <c r="BC1083" s="13">
        <f t="shared" si="1388"/>
        <v>3.9315409784329794E-7</v>
      </c>
      <c r="BD1083" s="13">
        <f t="shared" si="1389"/>
        <v>2.6329591584113419E-4</v>
      </c>
      <c r="BE1083" s="13">
        <f t="shared" si="1390"/>
        <v>1.9829017957315656E-4</v>
      </c>
      <c r="BF1083" s="13">
        <f t="shared" si="1391"/>
        <v>7.4666929772808759E-5</v>
      </c>
      <c r="BG1083" s="13">
        <f t="shared" si="1392"/>
        <v>1.8744079724300141E-5</v>
      </c>
      <c r="BH1083" s="13">
        <f t="shared" si="1393"/>
        <v>3.5290776563997632E-6</v>
      </c>
      <c r="BI1083" s="13">
        <f t="shared" si="1394"/>
        <v>5.3155510595717201E-7</v>
      </c>
      <c r="BJ1083" s="14">
        <f t="shared" si="1395"/>
        <v>0.26343619822662451</v>
      </c>
      <c r="BK1083" s="14">
        <f t="shared" si="1396"/>
        <v>0.32783638641166141</v>
      </c>
      <c r="BL1083" s="14">
        <f t="shared" si="1397"/>
        <v>0.37873472365017102</v>
      </c>
      <c r="BM1083" s="14">
        <f t="shared" si="1398"/>
        <v>0.26160724618743747</v>
      </c>
      <c r="BN1083" s="14">
        <f t="shared" si="1399"/>
        <v>0.73828561351407473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1.5777777777777799</v>
      </c>
      <c r="F1084" s="10">
        <f>VLOOKUP(B1084,home!$B$2:$E$405,3,FALSE)</f>
        <v>1.81</v>
      </c>
      <c r="G1084" s="10">
        <f>VLOOKUP(C1084,away!$B$2:$E$405,4,FALSE)</f>
        <v>1.27</v>
      </c>
      <c r="H1084" s="10">
        <f>VLOOKUP(A1084,away!$A$2:$E$405,3,FALSE)</f>
        <v>1.31111111111111</v>
      </c>
      <c r="I1084" s="10">
        <f>VLOOKUP(C1084,away!$B$2:$E$405,3,FALSE)</f>
        <v>0.55000000000000004</v>
      </c>
      <c r="J1084" s="10">
        <f>VLOOKUP(B1084,home!$B$2:$E$405,4,FALSE)</f>
        <v>0.33</v>
      </c>
      <c r="K1084" s="12">
        <f t="shared" si="1344"/>
        <v>3.6268377777777832</v>
      </c>
      <c r="L1084" s="12">
        <f t="shared" si="1345"/>
        <v>0.23796666666666649</v>
      </c>
      <c r="M1084" s="13">
        <f t="shared" si="1346"/>
        <v>2.096702225385275E-2</v>
      </c>
      <c r="N1084" s="13">
        <f t="shared" si="1347"/>
        <v>7.6043988397780635E-2</v>
      </c>
      <c r="O1084" s="13">
        <f t="shared" si="1348"/>
        <v>4.9894523956751568E-3</v>
      </c>
      <c r="P1084" s="13">
        <f t="shared" si="1349"/>
        <v>1.809593443905852E-2</v>
      </c>
      <c r="Q1084" s="13">
        <f t="shared" si="1350"/>
        <v>0.13789960494698314</v>
      </c>
      <c r="R1084" s="13">
        <f t="shared" si="1351"/>
        <v>5.9366167754541527E-4</v>
      </c>
      <c r="S1084" s="13">
        <f t="shared" si="1352"/>
        <v>3.9044986843867631E-3</v>
      </c>
      <c r="T1084" s="13">
        <f t="shared" si="1353"/>
        <v>3.2815509323883732E-2</v>
      </c>
      <c r="U1084" s="13">
        <f t="shared" si="1354"/>
        <v>2.1531145993406446E-3</v>
      </c>
      <c r="V1084" s="13">
        <f t="shared" si="1355"/>
        <v>3.7442688891053906E-4</v>
      </c>
      <c r="W1084" s="13">
        <f t="shared" si="1356"/>
        <v>0.16671316558745017</v>
      </c>
      <c r="X1084" s="13">
        <f t="shared" si="1357"/>
        <v>3.9672176304293531E-2</v>
      </c>
      <c r="Y1084" s="13">
        <f t="shared" si="1358"/>
        <v>4.7203277772725222E-3</v>
      </c>
      <c r="Z1084" s="13">
        <f t="shared" si="1359"/>
        <v>4.7090563511074633E-5</v>
      </c>
      <c r="AA1084" s="13">
        <f t="shared" si="1360"/>
        <v>1.7078983471880947E-4</v>
      </c>
      <c r="AB1084" s="13">
        <f t="shared" si="1361"/>
        <v>3.0971351230930097E-4</v>
      </c>
      <c r="AC1084" s="13">
        <f t="shared" si="1362"/>
        <v>2.0197206450896732E-5</v>
      </c>
      <c r="AD1084" s="13">
        <f t="shared" si="1363"/>
        <v>0.15116040175137185</v>
      </c>
      <c r="AE1084" s="13">
        <f t="shared" si="1364"/>
        <v>3.5971136936768101E-2</v>
      </c>
      <c r="AF1084" s="13">
        <f t="shared" si="1365"/>
        <v>4.2799657765264544E-3</v>
      </c>
      <c r="AG1084" s="13">
        <f t="shared" si="1366"/>
        <v>3.3949639642913713E-4</v>
      </c>
      <c r="AH1084" s="13">
        <f t="shared" si="1367"/>
        <v>2.8014961075463461E-6</v>
      </c>
      <c r="AI1084" s="13">
        <f t="shared" si="1368"/>
        <v>1.0160571917146497E-5</v>
      </c>
      <c r="AJ1084" s="13">
        <f t="shared" si="1369"/>
        <v>1.842537303646748E-5</v>
      </c>
      <c r="AK1084" s="13">
        <f t="shared" si="1370"/>
        <v>2.2275279666102799E-5</v>
      </c>
      <c r="AL1084" s="13">
        <f t="shared" si="1371"/>
        <v>6.9726128844146716E-7</v>
      </c>
      <c r="AM1084" s="13">
        <f t="shared" si="1372"/>
        <v>0.10964685111518845</v>
      </c>
      <c r="AN1084" s="13">
        <f t="shared" si="1373"/>
        <v>2.6092295670377661E-2</v>
      </c>
      <c r="AO1084" s="13">
        <f t="shared" si="1374"/>
        <v>3.1045483131804334E-3</v>
      </c>
      <c r="AP1084" s="13">
        <f t="shared" si="1375"/>
        <v>2.4625967119772335E-4</v>
      </c>
      <c r="AQ1084" s="13">
        <f t="shared" si="1376"/>
        <v>1.4650398272337878E-5</v>
      </c>
      <c r="AR1084" s="13">
        <f t="shared" si="1377"/>
        <v>1.3333253807848905E-7</v>
      </c>
      <c r="AS1084" s="13">
        <f t="shared" si="1378"/>
        <v>4.8357548611005883E-7</v>
      </c>
      <c r="AT1084" s="13">
        <f t="shared" si="1379"/>
        <v>8.7692492071560869E-7</v>
      </c>
      <c r="AU1084" s="13">
        <f t="shared" si="1380"/>
        <v>1.0601548102420524E-6</v>
      </c>
      <c r="AV1084" s="13">
        <f t="shared" si="1381"/>
        <v>9.6125237901967823E-7</v>
      </c>
      <c r="AW1084" s="13">
        <f t="shared" si="1382"/>
        <v>1.6716190482587936E-8</v>
      </c>
      <c r="AX1084" s="13">
        <f t="shared" si="1383"/>
        <v>6.6278556973156946E-2</v>
      </c>
      <c r="AY1084" s="13">
        <f t="shared" si="1384"/>
        <v>1.5772087274378902E-2</v>
      </c>
      <c r="AZ1084" s="13">
        <f t="shared" si="1385"/>
        <v>1.8766155175298485E-3</v>
      </c>
      <c r="BA1084" s="13">
        <f t="shared" si="1386"/>
        <v>1.4885731310717312E-4</v>
      </c>
      <c r="BB1084" s="13">
        <f t="shared" si="1387"/>
        <v>8.8557696522675663E-6</v>
      </c>
      <c r="BC1084" s="13">
        <f t="shared" si="1388"/>
        <v>4.2147559698358757E-7</v>
      </c>
      <c r="BD1084" s="13">
        <f t="shared" si="1389"/>
        <v>5.288116607457402E-9</v>
      </c>
      <c r="BE1084" s="13">
        <f t="shared" si="1390"/>
        <v>1.9179141085220591E-8</v>
      </c>
      <c r="BF1084" s="13">
        <f t="shared" si="1391"/>
        <v>3.477981671660402E-8</v>
      </c>
      <c r="BG1084" s="13">
        <f t="shared" si="1392"/>
        <v>4.2046917723988901E-8</v>
      </c>
      <c r="BH1084" s="13">
        <f t="shared" si="1393"/>
        <v>3.8124337410119307E-8</v>
      </c>
      <c r="BI1084" s="13">
        <f t="shared" si="1394"/>
        <v>2.765415743435349E-8</v>
      </c>
      <c r="BJ1084" s="14">
        <f t="shared" si="1395"/>
        <v>0.87280577269039805</v>
      </c>
      <c r="BK1084" s="14">
        <f t="shared" si="1396"/>
        <v>5.9134864008326807E-2</v>
      </c>
      <c r="BL1084" s="14">
        <f t="shared" si="1397"/>
        <v>8.2740770529377301E-3</v>
      </c>
      <c r="BM1084" s="14">
        <f t="shared" si="1398"/>
        <v>0.66590006964608961</v>
      </c>
      <c r="BN1084" s="14">
        <f t="shared" si="1399"/>
        <v>0.25858966411089562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1.5777777777777799</v>
      </c>
      <c r="F1085" s="10">
        <f>VLOOKUP(B1085,home!$B$2:$E$405,3,FALSE)</f>
        <v>0.55000000000000004</v>
      </c>
      <c r="G1085" s="10">
        <f>VLOOKUP(C1085,away!$B$2:$E$405,4,FALSE)</f>
        <v>0.54</v>
      </c>
      <c r="H1085" s="10">
        <f>VLOOKUP(A1085,away!$A$2:$E$405,3,FALSE)</f>
        <v>1.31111111111111</v>
      </c>
      <c r="I1085" s="10">
        <f>VLOOKUP(C1085,away!$B$2:$E$405,3,FALSE)</f>
        <v>1.63</v>
      </c>
      <c r="J1085" s="10">
        <f>VLOOKUP(B1085,home!$B$2:$E$405,4,FALSE)</f>
        <v>1.05</v>
      </c>
      <c r="K1085" s="12">
        <f t="shared" si="1344"/>
        <v>0.46860000000000074</v>
      </c>
      <c r="L1085" s="12">
        <f t="shared" si="1345"/>
        <v>2.2439666666666649</v>
      </c>
      <c r="M1085" s="13">
        <f t="shared" si="1346"/>
        <v>6.6366247888575938E-2</v>
      </c>
      <c r="N1085" s="13">
        <f t="shared" si="1347"/>
        <v>3.1099223760586735E-2</v>
      </c>
      <c r="O1085" s="13">
        <f t="shared" si="1348"/>
        <v>0.14892364805370134</v>
      </c>
      <c r="P1085" s="13">
        <f t="shared" si="1349"/>
        <v>6.9785621477964563E-2</v>
      </c>
      <c r="Q1085" s="13">
        <f t="shared" si="1350"/>
        <v>7.2865481271054827E-3</v>
      </c>
      <c r="R1085" s="13">
        <f t="shared" si="1351"/>
        <v>0.1670898510554519</v>
      </c>
      <c r="S1085" s="13">
        <f t="shared" si="1352"/>
        <v>1.8345292675134267E-2</v>
      </c>
      <c r="T1085" s="13">
        <f t="shared" si="1353"/>
        <v>1.6350771112287121E-2</v>
      </c>
      <c r="U1085" s="13">
        <f t="shared" si="1354"/>
        <v>7.829830420458489E-2</v>
      </c>
      <c r="V1085" s="13">
        <f t="shared" si="1355"/>
        <v>2.1433881281856483E-3</v>
      </c>
      <c r="W1085" s="13">
        <f t="shared" si="1356"/>
        <v>1.1381588174538783E-3</v>
      </c>
      <c r="X1085" s="13">
        <f t="shared" si="1357"/>
        <v>2.5539904477392523E-3</v>
      </c>
      <c r="Y1085" s="13">
        <f t="shared" si="1358"/>
        <v>2.8655347158559772E-3</v>
      </c>
      <c r="Z1085" s="13">
        <f t="shared" si="1359"/>
        <v>0.1249813520355773</v>
      </c>
      <c r="AA1085" s="13">
        <f t="shared" si="1360"/>
        <v>5.8566261563871617E-2</v>
      </c>
      <c r="AB1085" s="13">
        <f t="shared" si="1361"/>
        <v>1.372207508441514E-2</v>
      </c>
      <c r="AC1085" s="13">
        <f t="shared" si="1362"/>
        <v>1.4086384019804812E-4</v>
      </c>
      <c r="AD1085" s="13">
        <f t="shared" si="1363"/>
        <v>1.3333530546472201E-4</v>
      </c>
      <c r="AE1085" s="13">
        <f t="shared" si="1364"/>
        <v>2.9919998095265379E-4</v>
      </c>
      <c r="AF1085" s="13">
        <f t="shared" si="1365"/>
        <v>3.3569739196252817E-4</v>
      </c>
      <c r="AG1085" s="13">
        <f t="shared" si="1366"/>
        <v>2.5109791921694902E-4</v>
      </c>
      <c r="AH1085" s="13">
        <f t="shared" si="1367"/>
        <v>7.0113496980691845E-2</v>
      </c>
      <c r="AI1085" s="13">
        <f t="shared" si="1368"/>
        <v>3.285518468515225E-2</v>
      </c>
      <c r="AJ1085" s="13">
        <f t="shared" si="1369"/>
        <v>7.6979697717311831E-3</v>
      </c>
      <c r="AK1085" s="13">
        <f t="shared" si="1370"/>
        <v>1.2024228783444127E-3</v>
      </c>
      <c r="AL1085" s="13">
        <f t="shared" si="1371"/>
        <v>5.9248614738611023E-6</v>
      </c>
      <c r="AM1085" s="13">
        <f t="shared" si="1372"/>
        <v>1.2496184828153771E-5</v>
      </c>
      <c r="AN1085" s="13">
        <f t="shared" si="1373"/>
        <v>2.8041022214882767E-5</v>
      </c>
      <c r="AO1085" s="13">
        <f t="shared" si="1374"/>
        <v>3.1461559574728197E-5</v>
      </c>
      <c r="AP1085" s="13">
        <f t="shared" si="1375"/>
        <v>2.3532896989012507E-5</v>
      </c>
      <c r="AQ1085" s="13">
        <f t="shared" si="1376"/>
        <v>1.3201759103361095E-5</v>
      </c>
      <c r="AR1085" s="13">
        <f t="shared" si="1377"/>
        <v>3.1466470021621284E-2</v>
      </c>
      <c r="AS1085" s="13">
        <f t="shared" si="1378"/>
        <v>1.4745187852131756E-2</v>
      </c>
      <c r="AT1085" s="13">
        <f t="shared" si="1379"/>
        <v>3.4547975137544755E-3</v>
      </c>
      <c r="AU1085" s="13">
        <f t="shared" si="1380"/>
        <v>5.3963937164844993E-4</v>
      </c>
      <c r="AV1085" s="13">
        <f t="shared" si="1381"/>
        <v>6.3218752388615986E-5</v>
      </c>
      <c r="AW1085" s="13">
        <f t="shared" si="1382"/>
        <v>1.7305907800303691E-7</v>
      </c>
      <c r="AX1085" s="13">
        <f t="shared" si="1383"/>
        <v>9.7595203507881115E-7</v>
      </c>
      <c r="AY1085" s="13">
        <f t="shared" si="1384"/>
        <v>2.1900038349823477E-6</v>
      </c>
      <c r="AZ1085" s="13">
        <f t="shared" si="1385"/>
        <v>2.4571478027862763E-6</v>
      </c>
      <c r="BA1085" s="13">
        <f t="shared" si="1386"/>
        <v>1.83791925484188E-6</v>
      </c>
      <c r="BB1085" s="13">
        <f t="shared" si="1387"/>
        <v>1.0310573859725034E-6</v>
      </c>
      <c r="BC1085" s="13">
        <f t="shared" si="1388"/>
        <v>4.6273168110855286E-7</v>
      </c>
      <c r="BD1085" s="13">
        <f t="shared" si="1389"/>
        <v>1.1768284974364008E-2</v>
      </c>
      <c r="BE1085" s="13">
        <f t="shared" si="1390"/>
        <v>5.5146183389869824E-3</v>
      </c>
      <c r="BF1085" s="13">
        <f t="shared" si="1391"/>
        <v>1.2920750768246518E-3</v>
      </c>
      <c r="BG1085" s="13">
        <f t="shared" si="1392"/>
        <v>2.0182212700001095E-4</v>
      </c>
      <c r="BH1085" s="13">
        <f t="shared" si="1393"/>
        <v>2.3643462178051314E-5</v>
      </c>
      <c r="BI1085" s="13">
        <f t="shared" si="1394"/>
        <v>2.2158652753269735E-6</v>
      </c>
      <c r="BJ1085" s="14">
        <f t="shared" si="1395"/>
        <v>6.2431245813330198E-2</v>
      </c>
      <c r="BK1085" s="14">
        <f t="shared" si="1396"/>
        <v>0.15678952887536729</v>
      </c>
      <c r="BL1085" s="14">
        <f t="shared" si="1397"/>
        <v>0.64754118763411816</v>
      </c>
      <c r="BM1085" s="14">
        <f t="shared" si="1398"/>
        <v>0.50119015705025038</v>
      </c>
      <c r="BN1085" s="14">
        <f t="shared" si="1399"/>
        <v>0.49055114036338598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1.5777777777777799</v>
      </c>
      <c r="F1086" s="10">
        <f>VLOOKUP(B1086,home!$B$2:$E$405,3,FALSE)</f>
        <v>1.99</v>
      </c>
      <c r="G1086" s="10">
        <f>VLOOKUP(C1086,away!$B$2:$E$405,4,FALSE)</f>
        <v>1.74</v>
      </c>
      <c r="H1086" s="10">
        <f>VLOOKUP(A1086,away!$A$2:$E$405,3,FALSE)</f>
        <v>1.31111111111111</v>
      </c>
      <c r="I1086" s="10">
        <f>VLOOKUP(C1086,away!$B$2:$E$405,3,FALSE)</f>
        <v>0.4</v>
      </c>
      <c r="J1086" s="10">
        <f>VLOOKUP(B1086,home!$B$2:$E$405,4,FALSE)</f>
        <v>0.44</v>
      </c>
      <c r="K1086" s="12">
        <f t="shared" si="1344"/>
        <v>5.463213333333341</v>
      </c>
      <c r="L1086" s="12">
        <f t="shared" si="1345"/>
        <v>0.23075555555555538</v>
      </c>
      <c r="M1086" s="13">
        <f t="shared" si="1346"/>
        <v>3.3662063230198427E-3</v>
      </c>
      <c r="N1086" s="13">
        <f t="shared" si="1347"/>
        <v>1.8390303266673007E-2</v>
      </c>
      <c r="O1086" s="13">
        <f t="shared" si="1348"/>
        <v>7.7677081018306731E-4</v>
      </c>
      <c r="P1086" s="13">
        <f t="shared" si="1349"/>
        <v>4.2436646471362754E-3</v>
      </c>
      <c r="Q1086" s="13">
        <f t="shared" si="1350"/>
        <v>5.0235075005265833E-2</v>
      </c>
      <c r="R1086" s="13">
        <f t="shared" si="1351"/>
        <v>8.9622089921566263E-5</v>
      </c>
      <c r="S1086" s="13">
        <f t="shared" si="1352"/>
        <v>1.3374618122930849E-3</v>
      </c>
      <c r="T1086" s="13">
        <f t="shared" si="1353"/>
        <v>1.1592022641215114E-2</v>
      </c>
      <c r="U1086" s="13">
        <f t="shared" si="1354"/>
        <v>4.8962459662070046E-4</v>
      </c>
      <c r="V1086" s="13">
        <f t="shared" si="1355"/>
        <v>1.8734374891961263E-4</v>
      </c>
      <c r="W1086" s="13">
        <f t="shared" si="1356"/>
        <v>9.1481643856589578E-2</v>
      </c>
      <c r="X1086" s="13">
        <f t="shared" si="1357"/>
        <v>2.1109897551262795E-2</v>
      </c>
      <c r="Y1086" s="13">
        <f t="shared" si="1358"/>
        <v>2.4356130685812519E-3</v>
      </c>
      <c r="Z1086" s="13">
        <f t="shared" si="1359"/>
        <v>6.8935983833003224E-6</v>
      </c>
      <c r="AA1086" s="13">
        <f t="shared" si="1360"/>
        <v>3.766119860229149E-5</v>
      </c>
      <c r="AB1086" s="13">
        <f t="shared" si="1361"/>
        <v>1.0287558117667693E-4</v>
      </c>
      <c r="AC1086" s="13">
        <f t="shared" si="1362"/>
        <v>1.4761128104272627E-5</v>
      </c>
      <c r="AD1086" s="13">
        <f t="shared" si="1363"/>
        <v>0.12494593411814309</v>
      </c>
      <c r="AE1086" s="13">
        <f t="shared" si="1364"/>
        <v>2.8831968441839936E-2</v>
      </c>
      <c r="AF1086" s="13">
        <f t="shared" si="1365"/>
        <v>3.3265684477785072E-3</v>
      </c>
      <c r="AG1086" s="13">
        <f t="shared" si="1366"/>
        <v>2.5587471675357035E-4</v>
      </c>
      <c r="AH1086" s="13">
        <f t="shared" si="1367"/>
        <v>3.9768403117883609E-7</v>
      </c>
      <c r="AI1086" s="13">
        <f t="shared" si="1368"/>
        <v>2.17263270158997E-6</v>
      </c>
      <c r="AJ1086" s="13">
        <f t="shared" si="1369"/>
        <v>5.9347779718811804E-6</v>
      </c>
      <c r="AK1086" s="13">
        <f t="shared" si="1370"/>
        <v>1.0807652715451422E-5</v>
      </c>
      <c r="AL1086" s="13">
        <f t="shared" si="1371"/>
        <v>7.4435458170912827E-7</v>
      </c>
      <c r="AM1086" s="13">
        <f t="shared" si="1372"/>
        <v>0.13652125864400569</v>
      </c>
      <c r="AN1086" s="13">
        <f t="shared" si="1373"/>
        <v>3.150303888354121E-2</v>
      </c>
      <c r="AO1086" s="13">
        <f t="shared" si="1374"/>
        <v>3.6347506196299068E-3</v>
      </c>
      <c r="AP1086" s="13">
        <f t="shared" si="1375"/>
        <v>2.795796328461995E-4</v>
      </c>
      <c r="AQ1086" s="13">
        <f t="shared" si="1376"/>
        <v>1.612863837486074E-5</v>
      </c>
      <c r="AR1086" s="13">
        <f t="shared" si="1377"/>
        <v>1.8353559910049031E-8</v>
      </c>
      <c r="AS1086" s="13">
        <f t="shared" si="1378"/>
        <v>1.0026941321471216E-7</v>
      </c>
      <c r="AT1086" s="13">
        <f t="shared" si="1379"/>
        <v>2.7389659760006289E-7</v>
      </c>
      <c r="AU1086" s="13">
        <f t="shared" si="1380"/>
        <v>4.9878518132110005E-7</v>
      </c>
      <c r="AV1086" s="13">
        <f t="shared" si="1381"/>
        <v>6.8124246326563061E-7</v>
      </c>
      <c r="AW1086" s="13">
        <f t="shared" si="1382"/>
        <v>2.6066198036673314E-8</v>
      </c>
      <c r="AX1086" s="13">
        <f t="shared" si="1383"/>
        <v>0.12430746008456361</v>
      </c>
      <c r="AY1086" s="13">
        <f t="shared" si="1384"/>
        <v>2.8684637011513508E-2</v>
      </c>
      <c r="AZ1086" s="13">
        <f t="shared" si="1385"/>
        <v>3.3095696747506222E-3</v>
      </c>
      <c r="BA1086" s="13">
        <f t="shared" si="1386"/>
        <v>2.5456719631563289E-4</v>
      </c>
      <c r="BB1086" s="13">
        <f t="shared" si="1387"/>
        <v>1.4685698703008502E-5</v>
      </c>
      <c r="BC1086" s="13">
        <f t="shared" si="1388"/>
        <v>6.7776131258684533E-7</v>
      </c>
      <c r="BD1086" s="13">
        <f t="shared" si="1389"/>
        <v>7.05864318910922E-10</v>
      </c>
      <c r="BE1086" s="13">
        <f t="shared" si="1390"/>
        <v>3.8562873585984073E-9</v>
      </c>
      <c r="BF1086" s="13">
        <f t="shared" si="1391"/>
        <v>1.0533860257329814E-8</v>
      </c>
      <c r="BG1086" s="13">
        <f t="shared" si="1392"/>
        <v>1.9182908603104807E-8</v>
      </c>
      <c r="BH1086" s="13">
        <f t="shared" si="1393"/>
        <v>2.6200080513149261E-8</v>
      </c>
      <c r="BI1086" s="13">
        <f t="shared" si="1394"/>
        <v>2.8627325838768814E-8</v>
      </c>
      <c r="BJ1086" s="14">
        <f t="shared" si="1395"/>
        <v>0.68113125495965954</v>
      </c>
      <c r="BK1086" s="14">
        <f t="shared" si="1396"/>
        <v>3.7834819025568303E-2</v>
      </c>
      <c r="BL1086" s="14">
        <f t="shared" si="1397"/>
        <v>1.5175286774666054E-3</v>
      </c>
      <c r="BM1086" s="14">
        <f t="shared" si="1398"/>
        <v>0.61470424317356276</v>
      </c>
      <c r="BN1086" s="14">
        <f t="shared" si="1399"/>
        <v>7.7101642142199597E-2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1.5193798449612399</v>
      </c>
      <c r="F1087" s="10">
        <f>VLOOKUP(B1087,home!$B$2:$E$405,3,FALSE)</f>
        <v>0.56000000000000005</v>
      </c>
      <c r="G1087" s="10">
        <f>VLOOKUP(C1087,away!$B$2:$E$405,4,FALSE)</f>
        <v>1.21</v>
      </c>
      <c r="H1087" s="10">
        <f>VLOOKUP(A1087,away!$A$2:$E$405,3,FALSE)</f>
        <v>1.26356589147287</v>
      </c>
      <c r="I1087" s="10">
        <f>VLOOKUP(C1087,away!$B$2:$E$405,3,FALSE)</f>
        <v>0.99</v>
      </c>
      <c r="J1087" s="10">
        <f>VLOOKUP(B1087,home!$B$2:$E$405,4,FALSE)</f>
        <v>0.9</v>
      </c>
      <c r="K1087" s="12">
        <f t="shared" si="1344"/>
        <v>1.0295317829457362</v>
      </c>
      <c r="L1087" s="12">
        <f t="shared" si="1345"/>
        <v>1.1258372093023272</v>
      </c>
      <c r="M1087" s="13">
        <f t="shared" si="1346"/>
        <v>0.11586043112346202</v>
      </c>
      <c r="N1087" s="13">
        <f t="shared" si="1347"/>
        <v>0.11928199622739952</v>
      </c>
      <c r="O1087" s="13">
        <f t="shared" si="1348"/>
        <v>0.13043998444460297</v>
      </c>
      <c r="P1087" s="13">
        <f t="shared" si="1349"/>
        <v>0.1342921097526662</v>
      </c>
      <c r="Q1087" s="13">
        <f t="shared" si="1350"/>
        <v>6.1402303124660593E-2</v>
      </c>
      <c r="R1087" s="13">
        <f t="shared" si="1351"/>
        <v>7.3427094034275414E-2</v>
      </c>
      <c r="S1087" s="13">
        <f t="shared" si="1352"/>
        <v>3.8913998866887831E-2</v>
      </c>
      <c r="T1087" s="13">
        <f t="shared" si="1353"/>
        <v>6.9128997594603447E-2</v>
      </c>
      <c r="U1087" s="13">
        <f t="shared" si="1354"/>
        <v>7.5595527037631796E-2</v>
      </c>
      <c r="V1087" s="13">
        <f t="shared" si="1355"/>
        <v>5.0116266385472792E-3</v>
      </c>
      <c r="W1087" s="13">
        <f t="shared" si="1356"/>
        <v>2.1071874204302128E-2</v>
      </c>
      <c r="X1087" s="13">
        <f t="shared" si="1357"/>
        <v>2.3723500048941203E-2</v>
      </c>
      <c r="Y1087" s="13">
        <f t="shared" si="1358"/>
        <v>1.3354399544991798E-2</v>
      </c>
      <c r="Z1087" s="13">
        <f t="shared" si="1359"/>
        <v>2.7555651544909403E-2</v>
      </c>
      <c r="AA1087" s="13">
        <f t="shared" si="1360"/>
        <v>2.8369419065262007E-2</v>
      </c>
      <c r="AB1087" s="13">
        <f t="shared" si="1361"/>
        <v>1.4603609295696976E-2</v>
      </c>
      <c r="AC1087" s="13">
        <f t="shared" si="1362"/>
        <v>3.6305638822131474E-4</v>
      </c>
      <c r="AD1087" s="13">
        <f t="shared" si="1363"/>
        <v>5.423541054890858E-3</v>
      </c>
      <c r="AE1087" s="13">
        <f t="shared" si="1364"/>
        <v>6.1060243257749234E-3</v>
      </c>
      <c r="AF1087" s="13">
        <f t="shared" si="1365"/>
        <v>3.4371946934312831E-3</v>
      </c>
      <c r="AG1087" s="13">
        <f t="shared" si="1366"/>
        <v>1.2899072271604817E-3</v>
      </c>
      <c r="AH1087" s="13">
        <f t="shared" si="1367"/>
        <v>7.7557944589570372E-3</v>
      </c>
      <c r="AI1087" s="13">
        <f t="shared" si="1368"/>
        <v>7.9848368974907002E-3</v>
      </c>
      <c r="AJ1087" s="13">
        <f t="shared" si="1369"/>
        <v>4.1103216838022502E-3</v>
      </c>
      <c r="AK1087" s="13">
        <f t="shared" si="1370"/>
        <v>1.4105689372018173E-3</v>
      </c>
      <c r="AL1087" s="13">
        <f t="shared" si="1371"/>
        <v>1.6832531300170614E-5</v>
      </c>
      <c r="AM1087" s="13">
        <f t="shared" si="1372"/>
        <v>1.1167415784242374E-3</v>
      </c>
      <c r="AN1087" s="13">
        <f t="shared" si="1373"/>
        <v>1.2572692221650193E-3</v>
      </c>
      <c r="AO1087" s="13">
        <f t="shared" si="1374"/>
        <v>7.0774023621198671E-4</v>
      </c>
      <c r="AP1087" s="13">
        <f t="shared" si="1375"/>
        <v>2.6560009748262441E-4</v>
      </c>
      <c r="AQ1087" s="13">
        <f t="shared" si="1376"/>
        <v>7.4755618135065945E-5</v>
      </c>
      <c r="AR1087" s="13">
        <f t="shared" si="1377"/>
        <v>1.7463523979189286E-3</v>
      </c>
      <c r="AS1087" s="13">
        <f t="shared" si="1378"/>
        <v>1.7979252978810364E-3</v>
      </c>
      <c r="AT1087" s="13">
        <f t="shared" si="1379"/>
        <v>9.2551061876535346E-4</v>
      </c>
      <c r="AU1087" s="13">
        <f t="shared" si="1380"/>
        <v>3.1761419915756872E-4</v>
      </c>
      <c r="AV1087" s="13">
        <f t="shared" si="1381"/>
        <v>8.1748478186893447E-5</v>
      </c>
      <c r="AW1087" s="13">
        <f t="shared" si="1382"/>
        <v>5.4195382583706269E-7</v>
      </c>
      <c r="AX1087" s="13">
        <f t="shared" si="1383"/>
        <v>1.9162015805412335E-4</v>
      </c>
      <c r="AY1087" s="13">
        <f t="shared" si="1384"/>
        <v>2.157331039897251E-4</v>
      </c>
      <c r="AZ1087" s="13">
        <f t="shared" si="1385"/>
        <v>1.2144017787496046E-4</v>
      </c>
      <c r="BA1087" s="13">
        <f t="shared" si="1386"/>
        <v>4.5573956985307912E-5</v>
      </c>
      <c r="BB1087" s="13">
        <f t="shared" si="1387"/>
        <v>1.2827214137300834E-5</v>
      </c>
      <c r="BC1087" s="13">
        <f t="shared" si="1388"/>
        <v>2.8882709934924261E-6</v>
      </c>
      <c r="BD1087" s="13">
        <f t="shared" si="1389"/>
        <v>3.2768475168857929E-4</v>
      </c>
      <c r="BE1087" s="13">
        <f t="shared" si="1390"/>
        <v>3.3736186665007386E-4</v>
      </c>
      <c r="BF1087" s="13">
        <f t="shared" si="1391"/>
        <v>1.7366238203507612E-4</v>
      </c>
      <c r="BG1087" s="13">
        <f t="shared" si="1392"/>
        <v>5.9596980602391845E-5</v>
      </c>
      <c r="BH1087" s="13">
        <f t="shared" si="1393"/>
        <v>1.5339246424440732E-5</v>
      </c>
      <c r="BI1087" s="13">
        <f t="shared" si="1394"/>
        <v>3.1584483440796962E-6</v>
      </c>
      <c r="BJ1087" s="14">
        <f t="shared" si="1395"/>
        <v>0.32823192768061005</v>
      </c>
      <c r="BK1087" s="14">
        <f t="shared" si="1396"/>
        <v>0.29467378840507452</v>
      </c>
      <c r="BL1087" s="14">
        <f t="shared" si="1397"/>
        <v>0.34948311052257536</v>
      </c>
      <c r="BM1087" s="14">
        <f t="shared" si="1398"/>
        <v>0.36502536829593873</v>
      </c>
      <c r="BN1087" s="14">
        <f t="shared" si="1399"/>
        <v>0.63470391870706666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1.5193798449612399</v>
      </c>
      <c r="F1088" s="10">
        <f>VLOOKUP(B1088,home!$B$2:$E$405,3,FALSE)</f>
        <v>1.32</v>
      </c>
      <c r="G1088" s="10">
        <f>VLOOKUP(C1088,away!$B$2:$E$405,4,FALSE)</f>
        <v>1.03</v>
      </c>
      <c r="H1088" s="10">
        <f>VLOOKUP(A1088,away!$A$2:$E$405,3,FALSE)</f>
        <v>1.26356589147287</v>
      </c>
      <c r="I1088" s="10">
        <f>VLOOKUP(C1088,away!$B$2:$E$405,3,FALSE)</f>
        <v>1.03</v>
      </c>
      <c r="J1088" s="10">
        <f>VLOOKUP(B1088,home!$B$2:$E$405,4,FALSE)</f>
        <v>1.19</v>
      </c>
      <c r="K1088" s="12">
        <f t="shared" si="1344"/>
        <v>2.0657488372093016</v>
      </c>
      <c r="L1088" s="12">
        <f t="shared" si="1345"/>
        <v>1.5487527131782968</v>
      </c>
      <c r="M1088" s="13">
        <f t="shared" si="1346"/>
        <v>2.6930345292507495E-2</v>
      </c>
      <c r="N1088" s="13">
        <f t="shared" si="1347"/>
        <v>5.5631329473642341E-2</v>
      </c>
      <c r="O1088" s="13">
        <f t="shared" si="1348"/>
        <v>4.1708445338599354E-2</v>
      </c>
      <c r="P1088" s="13">
        <f t="shared" si="1349"/>
        <v>8.615917246001932E-2</v>
      </c>
      <c r="Q1088" s="13">
        <f t="shared" si="1350"/>
        <v>5.7460177086292127E-2</v>
      </c>
      <c r="R1088" s="13">
        <f t="shared" si="1351"/>
        <v>3.2298033940302229E-2</v>
      </c>
      <c r="S1088" s="13">
        <f t="shared" si="1352"/>
        <v>6.8912994972447322E-2</v>
      </c>
      <c r="T1088" s="13">
        <f t="shared" si="1353"/>
        <v>8.8991605162100321E-2</v>
      </c>
      <c r="U1088" s="13">
        <f t="shared" si="1354"/>
        <v>6.6719626056325879E-2</v>
      </c>
      <c r="V1088" s="13">
        <f t="shared" si="1355"/>
        <v>2.4497299541864345E-2</v>
      </c>
      <c r="W1088" s="13">
        <f t="shared" si="1356"/>
        <v>3.9566098000616161E-2</v>
      </c>
      <c r="X1088" s="13">
        <f t="shared" si="1357"/>
        <v>6.1278101628332665E-2</v>
      </c>
      <c r="Y1088" s="13">
        <f t="shared" si="1358"/>
        <v>4.7452313077647822E-2</v>
      </c>
      <c r="Z1088" s="13">
        <f t="shared" si="1359"/>
        <v>1.6673889231789262E-2</v>
      </c>
      <c r="AA1088" s="13">
        <f t="shared" si="1360"/>
        <v>3.444406729232536E-2</v>
      </c>
      <c r="AB1088" s="13">
        <f t="shared" si="1361"/>
        <v>3.5576395978940037E-2</v>
      </c>
      <c r="AC1088" s="13">
        <f t="shared" si="1362"/>
        <v>4.8984403864556769E-3</v>
      </c>
      <c r="AD1088" s="13">
        <f t="shared" si="1363"/>
        <v>2.0433405234420533E-2</v>
      </c>
      <c r="AE1088" s="13">
        <f t="shared" si="1364"/>
        <v>3.164629179628041E-2</v>
      </c>
      <c r="AF1088" s="13">
        <f t="shared" si="1365"/>
        <v>2.4506140140760687E-2</v>
      </c>
      <c r="AG1088" s="13">
        <f t="shared" si="1366"/>
        <v>1.2651317010843561E-2</v>
      </c>
      <c r="AH1088" s="13">
        <f t="shared" si="1367"/>
        <v>6.4559327967420024E-3</v>
      </c>
      <c r="AI1088" s="13">
        <f t="shared" si="1368"/>
        <v>1.3336335667971185E-2</v>
      </c>
      <c r="AJ1088" s="13">
        <f t="shared" si="1369"/>
        <v>1.3774759949372209E-2</v>
      </c>
      <c r="AK1088" s="13">
        <f t="shared" si="1370"/>
        <v>9.4850647827509644E-3</v>
      </c>
      <c r="AL1088" s="13">
        <f t="shared" si="1371"/>
        <v>6.2686989781624361E-4</v>
      </c>
      <c r="AM1088" s="13">
        <f t="shared" si="1372"/>
        <v>8.4420566206461333E-3</v>
      </c>
      <c r="AN1088" s="13">
        <f t="shared" si="1373"/>
        <v>1.3074658096030502E-2</v>
      </c>
      <c r="AO1088" s="13">
        <f t="shared" si="1374"/>
        <v>1.0124706100052916E-2</v>
      </c>
      <c r="AP1088" s="13">
        <f t="shared" si="1375"/>
        <v>5.2268886808632675E-3</v>
      </c>
      <c r="AQ1088" s="13">
        <f t="shared" si="1376"/>
        <v>2.0237895064919788E-3</v>
      </c>
      <c r="AR1088" s="13">
        <f t="shared" si="1377"/>
        <v>1.9997286870101849E-3</v>
      </c>
      <c r="AS1088" s="13">
        <f t="shared" si="1378"/>
        <v>4.1309372099253717E-3</v>
      </c>
      <c r="AT1088" s="13">
        <f t="shared" si="1379"/>
        <v>4.2667393689939884E-3</v>
      </c>
      <c r="AU1088" s="13">
        <f t="shared" si="1380"/>
        <v>2.9380039633914927E-3</v>
      </c>
      <c r="AV1088" s="13">
        <f t="shared" si="1381"/>
        <v>1.5172945677730744E-3</v>
      </c>
      <c r="AW1088" s="13">
        <f t="shared" si="1382"/>
        <v>5.5710173628073643E-5</v>
      </c>
      <c r="AX1088" s="13">
        <f t="shared" si="1383"/>
        <v>2.9065281079591393E-3</v>
      </c>
      <c r="AY1088" s="13">
        <f t="shared" si="1384"/>
        <v>4.5014932931306982E-3</v>
      </c>
      <c r="AZ1088" s="13">
        <f t="shared" si="1385"/>
        <v>3.4858499755450385E-3</v>
      </c>
      <c r="BA1088" s="13">
        <f t="shared" si="1386"/>
        <v>1.7995732024526259E-3</v>
      </c>
      <c r="BB1088" s="13">
        <f t="shared" si="1387"/>
        <v>6.9677346996536527E-4</v>
      </c>
      <c r="BC1088" s="13">
        <f t="shared" si="1388"/>
        <v>2.1582596041590314E-4</v>
      </c>
      <c r="BD1088" s="13">
        <f t="shared" si="1389"/>
        <v>5.1618087160458309E-4</v>
      </c>
      <c r="BE1088" s="13">
        <f t="shared" si="1390"/>
        <v>1.0663000353068513E-3</v>
      </c>
      <c r="BF1088" s="13">
        <f t="shared" si="1391"/>
        <v>1.1013540290256828E-3</v>
      </c>
      <c r="BG1088" s="13">
        <f t="shared" si="1392"/>
        <v>7.5837360160519449E-4</v>
      </c>
      <c r="BH1088" s="13">
        <f t="shared" si="1393"/>
        <v>3.9165234642154025E-4</v>
      </c>
      <c r="BI1088" s="13">
        <f t="shared" si="1394"/>
        <v>1.6181107584211824E-4</v>
      </c>
      <c r="BJ1088" s="14">
        <f t="shared" si="1395"/>
        <v>0.49211492162449016</v>
      </c>
      <c r="BK1088" s="14">
        <f t="shared" si="1396"/>
        <v>0.21652661584424113</v>
      </c>
      <c r="BL1088" s="14">
        <f t="shared" si="1397"/>
        <v>0.27264703756022923</v>
      </c>
      <c r="BM1088" s="14">
        <f t="shared" si="1398"/>
        <v>0.6933291775498841</v>
      </c>
      <c r="BN1088" s="14">
        <f t="shared" si="1399"/>
        <v>0.30018750359136287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1.5193798449612399</v>
      </c>
      <c r="F1089" s="10">
        <f>VLOOKUP(B1089,home!$B$2:$E$405,3,FALSE)</f>
        <v>0.66</v>
      </c>
      <c r="G1089" s="10">
        <f>VLOOKUP(C1089,away!$B$2:$E$405,4,FALSE)</f>
        <v>0.11</v>
      </c>
      <c r="H1089" s="10">
        <f>VLOOKUP(A1089,away!$A$2:$E$405,3,FALSE)</f>
        <v>1.26356589147287</v>
      </c>
      <c r="I1089" s="10">
        <f>VLOOKUP(C1089,away!$B$2:$E$405,3,FALSE)</f>
        <v>1.43</v>
      </c>
      <c r="J1089" s="10">
        <f>VLOOKUP(B1089,home!$B$2:$E$405,4,FALSE)</f>
        <v>1.06</v>
      </c>
      <c r="K1089" s="12">
        <f t="shared" si="1344"/>
        <v>0.11030697674418602</v>
      </c>
      <c r="L1089" s="12">
        <f t="shared" si="1345"/>
        <v>1.9153131782945765</v>
      </c>
      <c r="M1089" s="13">
        <f t="shared" si="1346"/>
        <v>0.13191201191755159</v>
      </c>
      <c r="N1089" s="13">
        <f t="shared" si="1347"/>
        <v>1.4550815230868149E-2</v>
      </c>
      <c r="O1089" s="13">
        <f t="shared" si="1348"/>
        <v>0.25265281480103779</v>
      </c>
      <c r="P1089" s="13">
        <f t="shared" si="1349"/>
        <v>2.7869368166611209E-2</v>
      </c>
      <c r="Q1089" s="13">
        <f t="shared" si="1350"/>
        <v>8.0252821864016007E-4</v>
      </c>
      <c r="R1089" s="13">
        <f t="shared" si="1351"/>
        <v>0.24195463286082339</v>
      </c>
      <c r="S1089" s="13">
        <f t="shared" si="1352"/>
        <v>1.4720071180696962E-3</v>
      </c>
      <c r="T1089" s="13">
        <f t="shared" si="1353"/>
        <v>1.5370928731147698E-3</v>
      </c>
      <c r="U1089" s="13">
        <f t="shared" si="1354"/>
        <v>2.6689284060126908E-2</v>
      </c>
      <c r="V1089" s="13">
        <f t="shared" si="1355"/>
        <v>3.4554942866847154E-5</v>
      </c>
      <c r="W1089" s="13">
        <f t="shared" si="1356"/>
        <v>2.9508153850031052E-5</v>
      </c>
      <c r="X1089" s="13">
        <f t="shared" si="1357"/>
        <v>5.651735593610832E-5</v>
      </c>
      <c r="Y1089" s="13">
        <f t="shared" si="1358"/>
        <v>5.4124218313396751E-5</v>
      </c>
      <c r="Z1089" s="13">
        <f t="shared" si="1359"/>
        <v>0.15447296562258703</v>
      </c>
      <c r="AA1089" s="13">
        <f t="shared" si="1360"/>
        <v>1.7039445826536152E-2</v>
      </c>
      <c r="AB1089" s="13">
        <f t="shared" si="1361"/>
        <v>9.3978487726077014E-4</v>
      </c>
      <c r="AC1089" s="13">
        <f t="shared" si="1362"/>
        <v>4.5628162038339147E-7</v>
      </c>
      <c r="AD1089" s="13">
        <f t="shared" si="1363"/>
        <v>8.1373881012480925E-7</v>
      </c>
      <c r="AE1089" s="13">
        <f t="shared" si="1364"/>
        <v>1.5585646667217955E-6</v>
      </c>
      <c r="AF1089" s="13">
        <f t="shared" si="1365"/>
        <v>1.4925697226982749E-6</v>
      </c>
      <c r="AG1089" s="13">
        <f t="shared" si="1366"/>
        <v>9.529128198024961E-7</v>
      </c>
      <c r="AH1089" s="13">
        <f t="shared" si="1367"/>
        <v>7.3966026686796513E-2</v>
      </c>
      <c r="AI1089" s="13">
        <f t="shared" si="1368"/>
        <v>8.1589687856003044E-3</v>
      </c>
      <c r="AJ1089" s="13">
        <f t="shared" si="1369"/>
        <v>4.4999559004487604E-4</v>
      </c>
      <c r="AK1089" s="13">
        <f t="shared" si="1370"/>
        <v>1.6545884362022132E-5</v>
      </c>
      <c r="AL1089" s="13">
        <f t="shared" si="1371"/>
        <v>3.8559886340208827E-9</v>
      </c>
      <c r="AM1089" s="13">
        <f t="shared" si="1372"/>
        <v>1.7952213600855774E-8</v>
      </c>
      <c r="AN1089" s="13">
        <f t="shared" si="1373"/>
        <v>3.43841112892782E-8</v>
      </c>
      <c r="AO1089" s="13">
        <f t="shared" si="1374"/>
        <v>3.2928170738150935E-8</v>
      </c>
      <c r="AP1089" s="13">
        <f t="shared" si="1375"/>
        <v>2.1022586450638114E-8</v>
      </c>
      <c r="AQ1089" s="13">
        <f t="shared" si="1376"/>
        <v>1.0066209217686047E-8</v>
      </c>
      <c r="AR1089" s="13">
        <f t="shared" si="1377"/>
        <v>2.833362113186192E-2</v>
      </c>
      <c r="AS1089" s="13">
        <f t="shared" si="1378"/>
        <v>3.1253960872708701E-3</v>
      </c>
      <c r="AT1089" s="13">
        <f t="shared" si="1379"/>
        <v>1.7237649675747887E-4</v>
      </c>
      <c r="AU1089" s="13">
        <f t="shared" si="1380"/>
        <v>6.3381100730238253E-6</v>
      </c>
      <c r="AV1089" s="13">
        <f t="shared" si="1381"/>
        <v>1.7478444010678247E-7</v>
      </c>
      <c r="AW1089" s="13">
        <f t="shared" si="1382"/>
        <v>2.2629555473639847E-11</v>
      </c>
      <c r="AX1089" s="13">
        <f t="shared" si="1383"/>
        <v>3.3004240136270977E-10</v>
      </c>
      <c r="AY1089" s="13">
        <f t="shared" si="1384"/>
        <v>6.3213456072598594E-10</v>
      </c>
      <c r="AZ1089" s="13">
        <f t="shared" si="1385"/>
        <v>6.0536782730696711E-10</v>
      </c>
      <c r="BA1089" s="13">
        <f t="shared" si="1386"/>
        <v>3.8648965911886324E-10</v>
      </c>
      <c r="BB1089" s="13">
        <f t="shared" si="1387"/>
        <v>1.8506218434623436E-10</v>
      </c>
      <c r="BC1089" s="13">
        <f t="shared" si="1388"/>
        <v>7.0890408096464552E-11</v>
      </c>
      <c r="BD1089" s="13">
        <f t="shared" si="1389"/>
        <v>9.044626323776804E-3</v>
      </c>
      <c r="BE1089" s="13">
        <f t="shared" si="1390"/>
        <v>9.9768538555670061E-4</v>
      </c>
      <c r="BF1089" s="13">
        <f t="shared" si="1391"/>
        <v>5.5025829311308593E-5</v>
      </c>
      <c r="BG1089" s="13">
        <f t="shared" si="1392"/>
        <v>2.0232442913906887E-6</v>
      </c>
      <c r="BH1089" s="13">
        <f t="shared" si="1393"/>
        <v>5.5794490249559928E-8</v>
      </c>
      <c r="BI1089" s="13">
        <f t="shared" si="1394"/>
        <v>1.2309043076823832E-9</v>
      </c>
      <c r="BJ1089" s="14">
        <f t="shared" si="1395"/>
        <v>1.7035522400020302E-2</v>
      </c>
      <c r="BK1089" s="14">
        <f t="shared" si="1396"/>
        <v>0.16128840291484292</v>
      </c>
      <c r="BL1089" s="14">
        <f t="shared" si="1397"/>
        <v>0.66360482379132291</v>
      </c>
      <c r="BM1089" s="14">
        <f t="shared" si="1398"/>
        <v>0.32665954292373578</v>
      </c>
      <c r="BN1089" s="14">
        <f t="shared" si="1399"/>
        <v>0.66974217119553237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1.6241610738254999</v>
      </c>
      <c r="F1090" s="10">
        <f>VLOOKUP(B1090,home!$B$2:$E$405,3,FALSE)</f>
        <v>0.92</v>
      </c>
      <c r="G1090" s="10">
        <f>VLOOKUP(C1090,away!$B$2:$E$405,4,FALSE)</f>
        <v>0.79</v>
      </c>
      <c r="H1090" s="10">
        <f>VLOOKUP(A1090,away!$A$2:$E$405,3,FALSE)</f>
        <v>1.2013422818791899</v>
      </c>
      <c r="I1090" s="10">
        <f>VLOOKUP(C1090,away!$B$2:$E$405,3,FALSE)</f>
        <v>0.62</v>
      </c>
      <c r="J1090" s="10">
        <f>VLOOKUP(B1090,home!$B$2:$E$405,4,FALSE)</f>
        <v>0.83</v>
      </c>
      <c r="K1090" s="12">
        <f t="shared" si="1344"/>
        <v>1.1804402684563733</v>
      </c>
      <c r="L1090" s="12">
        <f t="shared" si="1345"/>
        <v>0.61821073825503114</v>
      </c>
      <c r="M1090" s="13">
        <f t="shared" si="1346"/>
        <v>0.16552202578410841</v>
      </c>
      <c r="N1090" s="13">
        <f t="shared" si="1347"/>
        <v>0.19538886455203569</v>
      </c>
      <c r="O1090" s="13">
        <f t="shared" si="1348"/>
        <v>0.10232749375746195</v>
      </c>
      <c r="P1090" s="13">
        <f t="shared" si="1349"/>
        <v>0.12079149420152625</v>
      </c>
      <c r="Q1090" s="13">
        <f t="shared" si="1350"/>
        <v>0.11532244186259551</v>
      </c>
      <c r="R1090" s="13">
        <f t="shared" si="1351"/>
        <v>3.1629977729793819E-2</v>
      </c>
      <c r="S1090" s="13">
        <f t="shared" si="1352"/>
        <v>2.2037225865136463E-2</v>
      </c>
      <c r="T1090" s="13">
        <f t="shared" si="1353"/>
        <v>7.1293571921248064E-2</v>
      </c>
      <c r="U1090" s="13">
        <f t="shared" si="1354"/>
        <v>3.7337299402626929E-2</v>
      </c>
      <c r="V1090" s="13">
        <f t="shared" si="1355"/>
        <v>1.7868782972446644E-3</v>
      </c>
      <c r="W1090" s="13">
        <f t="shared" si="1356"/>
        <v>4.5377084743775581E-2</v>
      </c>
      <c r="X1090" s="13">
        <f t="shared" si="1357"/>
        <v>2.8052601059310612E-2</v>
      </c>
      <c r="Y1090" s="13">
        <f t="shared" si="1358"/>
        <v>8.6712096054251397E-3</v>
      </c>
      <c r="Z1090" s="13">
        <f t="shared" si="1359"/>
        <v>6.51799729444201E-3</v>
      </c>
      <c r="AA1090" s="13">
        <f t="shared" si="1360"/>
        <v>7.6941064760490414E-3</v>
      </c>
      <c r="AB1090" s="13">
        <f t="shared" si="1361"/>
        <v>4.5412165570596266E-3</v>
      </c>
      <c r="AC1090" s="13">
        <f t="shared" si="1362"/>
        <v>8.1499614046072331E-5</v>
      </c>
      <c r="AD1090" s="13">
        <f t="shared" si="1363"/>
        <v>1.3391234524177509E-2</v>
      </c>
      <c r="AE1090" s="13">
        <f t="shared" si="1364"/>
        <v>8.278604981338037E-3</v>
      </c>
      <c r="AF1090" s="13">
        <f t="shared" si="1365"/>
        <v>2.5589612486173834E-3</v>
      </c>
      <c r="AG1090" s="13">
        <f t="shared" si="1366"/>
        <v>5.2732577422458953E-4</v>
      </c>
      <c r="AH1090" s="13">
        <f t="shared" si="1367"/>
        <v>1.0073739798353225E-3</v>
      </c>
      <c r="AI1090" s="13">
        <f t="shared" si="1368"/>
        <v>1.1891448111927734E-3</v>
      </c>
      <c r="AJ1090" s="13">
        <f t="shared" si="1369"/>
        <v>7.018572100789505E-4</v>
      </c>
      <c r="AK1090" s="13">
        <f t="shared" si="1370"/>
        <v>2.7616683782787918E-4</v>
      </c>
      <c r="AL1090" s="13">
        <f t="shared" si="1371"/>
        <v>2.3790091042778742E-6</v>
      </c>
      <c r="AM1090" s="13">
        <f t="shared" si="1372"/>
        <v>3.1615104953364695E-3</v>
      </c>
      <c r="AN1090" s="13">
        <f t="shared" si="1373"/>
        <v>1.9544797373229877E-3</v>
      </c>
      <c r="AO1090" s="13">
        <f t="shared" si="1374"/>
        <v>6.0414018065747181E-4</v>
      </c>
      <c r="AP1090" s="13">
        <f t="shared" si="1375"/>
        <v>1.2449531569792783E-4</v>
      </c>
      <c r="AQ1090" s="13">
        <f t="shared" si="1376"/>
        <v>1.924108525672728E-5</v>
      </c>
      <c r="AR1090" s="13">
        <f t="shared" si="1377"/>
        <v>1.2455388235458077E-4</v>
      </c>
      <c r="AS1090" s="13">
        <f t="shared" si="1378"/>
        <v>1.4702841832392485E-4</v>
      </c>
      <c r="AT1090" s="13">
        <f t="shared" si="1379"/>
        <v>8.677913279850493E-5</v>
      </c>
      <c r="AU1090" s="13">
        <f t="shared" si="1380"/>
        <v>3.4145860939026145E-5</v>
      </c>
      <c r="AV1090" s="13">
        <f t="shared" si="1381"/>
        <v>1.00767873133845E-5</v>
      </c>
      <c r="AW1090" s="13">
        <f t="shared" si="1382"/>
        <v>4.8225214046868767E-8</v>
      </c>
      <c r="AX1090" s="13">
        <f t="shared" si="1383"/>
        <v>6.2199571630710334E-4</v>
      </c>
      <c r="AY1090" s="13">
        <f t="shared" si="1384"/>
        <v>3.8452443096968124E-4</v>
      </c>
      <c r="AZ1090" s="13">
        <f t="shared" si="1385"/>
        <v>1.1885856617343118E-4</v>
      </c>
      <c r="BA1090" s="13">
        <f t="shared" si="1386"/>
        <v>2.4493213980670454E-5</v>
      </c>
      <c r="BB1090" s="13">
        <f t="shared" si="1387"/>
        <v>3.7854919743071823E-6</v>
      </c>
      <c r="BC1090" s="13">
        <f t="shared" si="1388"/>
        <v>4.6804635761898789E-7</v>
      </c>
      <c r="BD1090" s="13">
        <f t="shared" si="1389"/>
        <v>1.2833424593825936E-5</v>
      </c>
      <c r="BE1090" s="13">
        <f t="shared" si="1390"/>
        <v>1.5149091172750512E-5</v>
      </c>
      <c r="BF1090" s="13">
        <f t="shared" si="1391"/>
        <v>8.9412986254158464E-6</v>
      </c>
      <c r="BG1090" s="13">
        <f t="shared" si="1392"/>
        <v>3.5182229832448282E-6</v>
      </c>
      <c r="BH1090" s="13">
        <f t="shared" si="1393"/>
        <v>1.0382630207077265E-6</v>
      </c>
      <c r="BI1090" s="13">
        <f t="shared" si="1394"/>
        <v>2.4512149577851067E-7</v>
      </c>
      <c r="BJ1090" s="14">
        <f t="shared" si="1395"/>
        <v>0.49587989255278253</v>
      </c>
      <c r="BK1090" s="14">
        <f t="shared" si="1396"/>
        <v>0.31060602720213581</v>
      </c>
      <c r="BL1090" s="14">
        <f t="shared" si="1397"/>
        <v>0.18714894626554743</v>
      </c>
      <c r="BM1090" s="14">
        <f t="shared" si="1398"/>
        <v>0.26878608922163066</v>
      </c>
      <c r="BN1090" s="14">
        <f t="shared" si="1399"/>
        <v>0.73098229788752167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1.6241610738254999</v>
      </c>
      <c r="F1091" s="10">
        <f>VLOOKUP(B1091,home!$B$2:$E$405,3,FALSE)</f>
        <v>0.97</v>
      </c>
      <c r="G1091" s="10">
        <f>VLOOKUP(C1091,away!$B$2:$E$405,4,FALSE)</f>
        <v>1</v>
      </c>
      <c r="H1091" s="10">
        <f>VLOOKUP(A1091,away!$A$2:$E$405,3,FALSE)</f>
        <v>1.2013422818791899</v>
      </c>
      <c r="I1091" s="10">
        <f>VLOOKUP(C1091,away!$B$2:$E$405,3,FALSE)</f>
        <v>0.69</v>
      </c>
      <c r="J1091" s="10">
        <f>VLOOKUP(B1091,home!$B$2:$E$405,4,FALSE)</f>
        <v>0.95</v>
      </c>
      <c r="K1091" s="12">
        <f t="shared" si="1344"/>
        <v>1.5754362416107348</v>
      </c>
      <c r="L1091" s="12">
        <f t="shared" si="1345"/>
        <v>0.78747986577180884</v>
      </c>
      <c r="M1091" s="13">
        <f t="shared" si="1346"/>
        <v>9.4145284756218015E-2</v>
      </c>
      <c r="N1091" s="13">
        <f t="shared" si="1347"/>
        <v>0.14831989358170852</v>
      </c>
      <c r="O1091" s="13">
        <f t="shared" si="1348"/>
        <v>7.4137516202875287E-2</v>
      </c>
      <c r="P1091" s="13">
        <f t="shared" si="1349"/>
        <v>0.11679892988901278</v>
      </c>
      <c r="Q1091" s="13">
        <f t="shared" si="1350"/>
        <v>0.11683426785023551</v>
      </c>
      <c r="R1091" s="13">
        <f t="shared" si="1351"/>
        <v>2.9190900654047763E-2</v>
      </c>
      <c r="S1091" s="13">
        <f t="shared" si="1352"/>
        <v>3.6225898244780425E-2</v>
      </c>
      <c r="T1091" s="13">
        <f t="shared" si="1353"/>
        <v>9.2004633564251023E-2</v>
      </c>
      <c r="U1091" s="13">
        <f t="shared" si="1354"/>
        <v>4.5988402815645348E-2</v>
      </c>
      <c r="V1091" s="13">
        <f t="shared" si="1355"/>
        <v>4.9936367087845468E-3</v>
      </c>
      <c r="W1091" s="13">
        <f t="shared" si="1356"/>
        <v>6.1354979944438975E-2</v>
      </c>
      <c r="X1091" s="13">
        <f t="shared" si="1357"/>
        <v>4.8315811371078821E-2</v>
      </c>
      <c r="Y1091" s="13">
        <f t="shared" si="1358"/>
        <v>1.9023864326576594E-2</v>
      </c>
      <c r="Z1091" s="13">
        <f t="shared" si="1359"/>
        <v>7.6624155096025812E-3</v>
      </c>
      <c r="AA1091" s="13">
        <f t="shared" si="1360"/>
        <v>1.2071647092108093E-2</v>
      </c>
      <c r="AB1091" s="13">
        <f t="shared" si="1361"/>
        <v>9.5090551624209662E-3</v>
      </c>
      <c r="AC1091" s="13">
        <f t="shared" si="1362"/>
        <v>3.8720169665879429E-4</v>
      </c>
      <c r="AD1091" s="13">
        <f t="shared" si="1363"/>
        <v>2.4165214751942245E-2</v>
      </c>
      <c r="AE1091" s="13">
        <f t="shared" si="1364"/>
        <v>1.9029620069206412E-2</v>
      </c>
      <c r="AF1091" s="13">
        <f t="shared" si="1365"/>
        <v>7.492721328893592E-3</v>
      </c>
      <c r="AG1091" s="13">
        <f t="shared" si="1366"/>
        <v>1.9667890621142318E-3</v>
      </c>
      <c r="AH1091" s="13">
        <f t="shared" si="1367"/>
        <v>1.5084994842474166E-3</v>
      </c>
      <c r="AI1091" s="13">
        <f t="shared" si="1368"/>
        <v>2.3765447579344816E-3</v>
      </c>
      <c r="AJ1091" s="13">
        <f t="shared" si="1369"/>
        <v>1.8720473707299968E-3</v>
      </c>
      <c r="AK1091" s="13">
        <f t="shared" si="1370"/>
        <v>9.8309709128670784E-4</v>
      </c>
      <c r="AL1091" s="13">
        <f t="shared" si="1371"/>
        <v>1.9214873665978422E-5</v>
      </c>
      <c r="AM1091" s="13">
        <f t="shared" si="1372"/>
        <v>7.6141510213032374E-3</v>
      </c>
      <c r="AN1091" s="13">
        <f t="shared" si="1373"/>
        <v>5.9959906242221545E-3</v>
      </c>
      <c r="AO1091" s="13">
        <f t="shared" si="1374"/>
        <v>2.360860945965743E-3</v>
      </c>
      <c r="AP1091" s="13">
        <f t="shared" si="1375"/>
        <v>6.1971015361166981E-4</v>
      </c>
      <c r="AQ1091" s="13">
        <f t="shared" si="1376"/>
        <v>1.2200231714588617E-4</v>
      </c>
      <c r="AR1091" s="13">
        <f t="shared" si="1377"/>
        <v>2.3758259427439973E-4</v>
      </c>
      <c r="AS1091" s="13">
        <f t="shared" si="1378"/>
        <v>3.7429622939578837E-4</v>
      </c>
      <c r="AT1091" s="13">
        <f t="shared" si="1379"/>
        <v>2.9483992244418514E-4</v>
      </c>
      <c r="AU1091" s="13">
        <f t="shared" si="1380"/>
        <v>1.5483383309742251E-4</v>
      </c>
      <c r="AV1091" s="13">
        <f t="shared" si="1381"/>
        <v>6.0982708022296797E-5</v>
      </c>
      <c r="AW1091" s="13">
        <f t="shared" si="1382"/>
        <v>6.6217887714428414E-7</v>
      </c>
      <c r="AX1091" s="13">
        <f t="shared" si="1383"/>
        <v>1.9992682446764156E-3</v>
      </c>
      <c r="AY1091" s="13">
        <f t="shared" si="1384"/>
        <v>1.5743834889596236E-3</v>
      </c>
      <c r="AZ1091" s="13">
        <f t="shared" si="1385"/>
        <v>6.198976492796382E-4</v>
      </c>
      <c r="BA1091" s="13">
        <f t="shared" si="1386"/>
        <v>1.6271897254899645E-4</v>
      </c>
      <c r="BB1091" s="13">
        <f t="shared" si="1387"/>
        <v>3.2034478665352592E-5</v>
      </c>
      <c r="BC1091" s="13">
        <f t="shared" si="1388"/>
        <v>5.0453013918923478E-6</v>
      </c>
      <c r="BD1091" s="13">
        <f t="shared" si="1389"/>
        <v>3.1181918241487057E-5</v>
      </c>
      <c r="BE1091" s="13">
        <f t="shared" si="1390"/>
        <v>4.9125124080581579E-5</v>
      </c>
      <c r="BF1091" s="13">
        <f t="shared" si="1391"/>
        <v>3.8696750425086231E-5</v>
      </c>
      <c r="BG1091" s="13">
        <f t="shared" si="1392"/>
        <v>2.0321421017415481E-5</v>
      </c>
      <c r="BH1091" s="13">
        <f t="shared" si="1393"/>
        <v>8.0037757879666118E-6</v>
      </c>
      <c r="BI1091" s="13">
        <f t="shared" si="1394"/>
        <v>2.5218876892178243E-6</v>
      </c>
      <c r="BJ1091" s="14">
        <f t="shared" si="1395"/>
        <v>0.55961385904821659</v>
      </c>
      <c r="BK1091" s="14">
        <f t="shared" si="1396"/>
        <v>0.25414454965808009</v>
      </c>
      <c r="BL1091" s="14">
        <f t="shared" si="1397"/>
        <v>0.17891009679577186</v>
      </c>
      <c r="BM1091" s="14">
        <f t="shared" si="1398"/>
        <v>0.41933040676749067</v>
      </c>
      <c r="BN1091" s="14">
        <f t="shared" si="1399"/>
        <v>0.57942679293409782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1.6241610738254999</v>
      </c>
      <c r="F1092" s="10">
        <f>VLOOKUP(B1092,home!$B$2:$E$405,3,FALSE)</f>
        <v>0.7</v>
      </c>
      <c r="G1092" s="10">
        <f>VLOOKUP(C1092,away!$B$2:$E$405,4,FALSE)</f>
        <v>1</v>
      </c>
      <c r="H1092" s="10">
        <f>VLOOKUP(A1092,away!$A$2:$E$405,3,FALSE)</f>
        <v>1.2013422818791899</v>
      </c>
      <c r="I1092" s="10">
        <f>VLOOKUP(C1092,away!$B$2:$E$405,3,FALSE)</f>
        <v>0.77</v>
      </c>
      <c r="J1092" s="10">
        <f>VLOOKUP(B1092,home!$B$2:$E$405,4,FALSE)</f>
        <v>1.07</v>
      </c>
      <c r="K1092" s="12">
        <f t="shared" si="1344"/>
        <v>1.1369127516778499</v>
      </c>
      <c r="L1092" s="12">
        <f t="shared" si="1345"/>
        <v>0.98978590604026462</v>
      </c>
      <c r="M1092" s="13">
        <f t="shared" si="1346"/>
        <v>0.11923026474406836</v>
      </c>
      <c r="N1092" s="13">
        <f t="shared" si="1347"/>
        <v>0.13555440837345728</v>
      </c>
      <c r="O1092" s="13">
        <f t="shared" si="1348"/>
        <v>0.11801243561712832</v>
      </c>
      <c r="P1092" s="13">
        <f t="shared" si="1349"/>
        <v>0.13416984290967443</v>
      </c>
      <c r="Q1092" s="13">
        <f t="shared" si="1350"/>
        <v>7.7056767712965157E-2</v>
      </c>
      <c r="R1092" s="13">
        <f t="shared" si="1351"/>
        <v>5.8403522755658861E-2</v>
      </c>
      <c r="S1092" s="13">
        <f t="shared" si="1352"/>
        <v>3.7745338369095348E-2</v>
      </c>
      <c r="T1092" s="13">
        <f t="shared" si="1353"/>
        <v>7.6269702647311421E-2</v>
      </c>
      <c r="U1092" s="13">
        <f t="shared" si="1354"/>
        <v>6.6399709763816026E-2</v>
      </c>
      <c r="V1092" s="13">
        <f t="shared" si="1355"/>
        <v>4.7194263883928817E-3</v>
      </c>
      <c r="W1092" s="13">
        <f t="shared" si="1356"/>
        <v>2.9202273938649371E-2</v>
      </c>
      <c r="X1092" s="13">
        <f t="shared" si="1357"/>
        <v>2.8903999168802073E-2</v>
      </c>
      <c r="Y1092" s="13">
        <f t="shared" si="1358"/>
        <v>1.4304385502739905E-2</v>
      </c>
      <c r="Z1092" s="13">
        <f t="shared" si="1359"/>
        <v>1.926899456221768E-2</v>
      </c>
      <c r="AA1092" s="13">
        <f t="shared" si="1360"/>
        <v>2.1907165629796426E-2</v>
      </c>
      <c r="AB1092" s="13">
        <f t="shared" si="1361"/>
        <v>1.2453267978817137E-2</v>
      </c>
      <c r="AC1092" s="13">
        <f t="shared" si="1362"/>
        <v>3.3192322148325743E-4</v>
      </c>
      <c r="AD1092" s="13">
        <f t="shared" si="1363"/>
        <v>8.3001094047100554E-3</v>
      </c>
      <c r="AE1092" s="13">
        <f t="shared" si="1364"/>
        <v>8.2153313073742643E-3</v>
      </c>
      <c r="AF1092" s="13">
        <f t="shared" si="1365"/>
        <v>4.0657095707451931E-3</v>
      </c>
      <c r="AG1092" s="13">
        <f t="shared" si="1366"/>
        <v>1.3413940103922024E-3</v>
      </c>
      <c r="AH1092" s="13">
        <f t="shared" si="1367"/>
        <v>4.7680448103123883E-3</v>
      </c>
      <c r="AI1092" s="13">
        <f t="shared" si="1368"/>
        <v>5.4208509454155484E-3</v>
      </c>
      <c r="AJ1092" s="13">
        <f t="shared" si="1369"/>
        <v>3.0815172823939331E-3</v>
      </c>
      <c r="AK1092" s="13">
        <f t="shared" si="1370"/>
        <v>1.1678054309564453E-3</v>
      </c>
      <c r="AL1092" s="13">
        <f t="shared" si="1371"/>
        <v>1.4940530939883624E-5</v>
      </c>
      <c r="AM1092" s="13">
        <f t="shared" si="1372"/>
        <v>1.887300044507221E-3</v>
      </c>
      <c r="AN1092" s="13">
        <f t="shared" si="1373"/>
        <v>1.8680229845224113E-3</v>
      </c>
      <c r="AO1092" s="13">
        <f t="shared" si="1374"/>
        <v>9.2447141111977685E-4</v>
      </c>
      <c r="AP1092" s="13">
        <f t="shared" si="1375"/>
        <v>3.0500959108783685E-4</v>
      </c>
      <c r="AQ1092" s="13">
        <f t="shared" si="1376"/>
        <v>7.5473548616461288E-5</v>
      </c>
      <c r="AR1092" s="13">
        <f t="shared" si="1377"/>
        <v>9.4386871052312606E-4</v>
      </c>
      <c r="AS1092" s="13">
        <f t="shared" si="1378"/>
        <v>1.0730963729034711E-3</v>
      </c>
      <c r="AT1092" s="13">
        <f t="shared" si="1379"/>
        <v>6.100084750666028E-4</v>
      </c>
      <c r="AU1092" s="13">
        <f t="shared" si="1380"/>
        <v>2.3117547131159348E-4</v>
      </c>
      <c r="AV1092" s="13">
        <f t="shared" si="1381"/>
        <v>6.5706585302321906E-5</v>
      </c>
      <c r="AW1092" s="13">
        <f t="shared" si="1382"/>
        <v>4.6701618677247662E-7</v>
      </c>
      <c r="AX1092" s="13">
        <f t="shared" si="1383"/>
        <v>3.576159144737388E-4</v>
      </c>
      <c r="AY1092" s="13">
        <f t="shared" si="1384"/>
        <v>3.5396319192180733E-4</v>
      </c>
      <c r="AZ1092" s="13">
        <f t="shared" si="1385"/>
        <v>1.7517388931061504E-4</v>
      </c>
      <c r="BA1092" s="13">
        <f t="shared" si="1386"/>
        <v>5.7794882248634726E-5</v>
      </c>
      <c r="BB1092" s="13">
        <f t="shared" si="1387"/>
        <v>1.4301139972738828E-5</v>
      </c>
      <c r="BC1092" s="13">
        <f t="shared" si="1388"/>
        <v>2.8310133570651903E-6</v>
      </c>
      <c r="BD1092" s="13">
        <f t="shared" si="1389"/>
        <v>1.5570465780469803E-4</v>
      </c>
      <c r="BE1092" s="13">
        <f t="shared" si="1390"/>
        <v>1.7702261095379722E-4</v>
      </c>
      <c r="BF1092" s="13">
        <f t="shared" si="1391"/>
        <v>1.0062963186433957E-4</v>
      </c>
      <c r="BG1092" s="13">
        <f t="shared" si="1392"/>
        <v>3.813570388773844E-5</v>
      </c>
      <c r="BH1092" s="13">
        <f t="shared" si="1393"/>
        <v>1.0839242011045099E-5</v>
      </c>
      <c r="BI1092" s="13">
        <f t="shared" si="1394"/>
        <v>2.4646544921758855E-6</v>
      </c>
      <c r="BJ1092" s="14">
        <f t="shared" si="1395"/>
        <v>0.38923603924828526</v>
      </c>
      <c r="BK1092" s="14">
        <f t="shared" si="1396"/>
        <v>0.29656569935557592</v>
      </c>
      <c r="BL1092" s="14">
        <f t="shared" si="1397"/>
        <v>0.29502297233041597</v>
      </c>
      <c r="BM1092" s="14">
        <f t="shared" si="1398"/>
        <v>0.35731296720780736</v>
      </c>
      <c r="BN1092" s="14">
        <f t="shared" si="1399"/>
        <v>0.64242724211295232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1.6241610738254999</v>
      </c>
      <c r="F1093" s="10">
        <f>VLOOKUP(B1093,home!$B$2:$E$405,3,FALSE)</f>
        <v>0.7</v>
      </c>
      <c r="G1093" s="10">
        <f>VLOOKUP(C1093,away!$B$2:$E$405,4,FALSE)</f>
        <v>1.23</v>
      </c>
      <c r="H1093" s="10">
        <f>VLOOKUP(A1093,away!$A$2:$E$405,3,FALSE)</f>
        <v>1.2013422818791899</v>
      </c>
      <c r="I1093" s="10">
        <f>VLOOKUP(C1093,away!$B$2:$E$405,3,FALSE)</f>
        <v>0.46</v>
      </c>
      <c r="J1093" s="10">
        <f>VLOOKUP(B1093,home!$B$2:$E$405,4,FALSE)</f>
        <v>0.95</v>
      </c>
      <c r="K1093" s="12">
        <f t="shared" si="1344"/>
        <v>1.3984026845637554</v>
      </c>
      <c r="L1093" s="12">
        <f t="shared" si="1345"/>
        <v>0.524986577181206</v>
      </c>
      <c r="M1093" s="13">
        <f t="shared" si="1346"/>
        <v>0.14611091385562339</v>
      </c>
      <c r="N1093" s="13">
        <f t="shared" si="1347"/>
        <v>0.20432189417976734</v>
      </c>
      <c r="O1093" s="13">
        <f t="shared" si="1348"/>
        <v>7.6706268553881768E-2</v>
      </c>
      <c r="P1093" s="13">
        <f t="shared" si="1349"/>
        <v>0.10726625186861663</v>
      </c>
      <c r="Q1093" s="13">
        <f t="shared" si="1350"/>
        <v>0.14286214266806913</v>
      </c>
      <c r="R1093" s="13">
        <f t="shared" si="1351"/>
        <v>2.0134880688222379E-2</v>
      </c>
      <c r="S1093" s="13">
        <f t="shared" si="1352"/>
        <v>1.9687182302670039E-2</v>
      </c>
      <c r="T1093" s="13">
        <f t="shared" si="1353"/>
        <v>7.5000707288082738E-2</v>
      </c>
      <c r="U1093" s="13">
        <f t="shared" si="1354"/>
        <v>2.8156671207781089E-2</v>
      </c>
      <c r="V1093" s="13">
        <f t="shared" si="1355"/>
        <v>1.6059111075548181E-3</v>
      </c>
      <c r="W1093" s="13">
        <f t="shared" si="1356"/>
        <v>6.6592934609852689E-2</v>
      </c>
      <c r="X1093" s="13">
        <f t="shared" si="1357"/>
        <v>3.4960396805278439E-2</v>
      </c>
      <c r="Y1093" s="13">
        <f t="shared" si="1358"/>
        <v>9.176869527849945E-3</v>
      </c>
      <c r="Z1093" s="13">
        <f t="shared" si="1359"/>
        <v>3.5235140314872782E-3</v>
      </c>
      <c r="AA1093" s="13">
        <f t="shared" si="1360"/>
        <v>4.9272914807298703E-3</v>
      </c>
      <c r="AB1093" s="13">
        <f t="shared" si="1361"/>
        <v>3.4451688171403868E-3</v>
      </c>
      <c r="AC1093" s="13">
        <f t="shared" si="1362"/>
        <v>7.3685488645204659E-5</v>
      </c>
      <c r="AD1093" s="13">
        <f t="shared" si="1363"/>
        <v>2.3280934632849158E-2</v>
      </c>
      <c r="AE1093" s="13">
        <f t="shared" si="1364"/>
        <v>1.2222178186478878E-2</v>
      </c>
      <c r="AF1093" s="13">
        <f t="shared" si="1365"/>
        <v>3.208239745909172E-3</v>
      </c>
      <c r="AG1093" s="13">
        <f t="shared" si="1366"/>
        <v>5.6142760099385297E-4</v>
      </c>
      <c r="AH1093" s="13">
        <f t="shared" si="1367"/>
        <v>4.6244939276011445E-4</v>
      </c>
      <c r="AI1093" s="13">
        <f t="shared" si="1368"/>
        <v>6.4669047231062258E-4</v>
      </c>
      <c r="AJ1093" s="13">
        <f t="shared" si="1369"/>
        <v>4.5216684628048882E-4</v>
      </c>
      <c r="AK1093" s="13">
        <f t="shared" si="1370"/>
        <v>2.1077044390312082E-4</v>
      </c>
      <c r="AL1093" s="13">
        <f t="shared" si="1371"/>
        <v>2.163826363275987E-6</v>
      </c>
      <c r="AM1093" s="13">
        <f t="shared" si="1372"/>
        <v>6.5112242979459105E-3</v>
      </c>
      <c r="AN1093" s="13">
        <f t="shared" si="1373"/>
        <v>3.4183053574377248E-3</v>
      </c>
      <c r="AO1093" s="13">
        <f t="shared" si="1374"/>
        <v>8.9728221468070486E-4</v>
      </c>
      <c r="AP1093" s="13">
        <f t="shared" si="1375"/>
        <v>1.5702037288359847E-4</v>
      </c>
      <c r="AQ1093" s="13">
        <f t="shared" si="1376"/>
        <v>2.060839702696925E-5</v>
      </c>
      <c r="AR1093" s="13">
        <f t="shared" si="1377"/>
        <v>4.8555944764931969E-5</v>
      </c>
      <c r="AS1093" s="13">
        <f t="shared" si="1378"/>
        <v>6.7900763510810291E-5</v>
      </c>
      <c r="AT1093" s="13">
        <f t="shared" si="1379"/>
        <v>4.7476304988722907E-5</v>
      </c>
      <c r="AU1093" s="13">
        <f t="shared" si="1380"/>
        <v>2.2130330783132574E-5</v>
      </c>
      <c r="AV1093" s="13">
        <f t="shared" si="1381"/>
        <v>7.736778494354127E-6</v>
      </c>
      <c r="AW1093" s="13">
        <f t="shared" si="1382"/>
        <v>4.4126588789874327E-8</v>
      </c>
      <c r="AX1093" s="13">
        <f t="shared" si="1383"/>
        <v>1.5175522563407177E-3</v>
      </c>
      <c r="AY1093" s="13">
        <f t="shared" si="1384"/>
        <v>7.9669456474992946E-4</v>
      </c>
      <c r="AZ1093" s="13">
        <f t="shared" si="1385"/>
        <v>2.0912697630346805E-4</v>
      </c>
      <c r="BA1093" s="13">
        <f t="shared" si="1386"/>
        <v>3.6596285161937635E-5</v>
      </c>
      <c r="BB1093" s="13">
        <f t="shared" si="1387"/>
        <v>4.8031396211782473E-6</v>
      </c>
      <c r="BC1093" s="13">
        <f t="shared" si="1388"/>
        <v>5.043167658891609E-7</v>
      </c>
      <c r="BD1093" s="13">
        <f t="shared" si="1389"/>
        <v>4.248536540656886E-6</v>
      </c>
      <c r="BE1093" s="13">
        <f t="shared" si="1390"/>
        <v>5.9411649039217999E-6</v>
      </c>
      <c r="BF1093" s="13">
        <f t="shared" si="1391"/>
        <v>4.1540704755401058E-6</v>
      </c>
      <c r="BG1093" s="13">
        <f t="shared" si="1392"/>
        <v>1.9363544349541067E-6</v>
      </c>
      <c r="BH1093" s="13">
        <f t="shared" si="1393"/>
        <v>6.7695081002668917E-7</v>
      </c>
      <c r="BI1093" s="13">
        <f t="shared" si="1394"/>
        <v>1.8932996601178609E-7</v>
      </c>
      <c r="BJ1093" s="14">
        <f t="shared" si="1395"/>
        <v>0.58575744342404945</v>
      </c>
      <c r="BK1093" s="14">
        <f t="shared" si="1396"/>
        <v>0.27554280301422329</v>
      </c>
      <c r="BL1093" s="14">
        <f t="shared" si="1397"/>
        <v>0.1353533044326829</v>
      </c>
      <c r="BM1093" s="14">
        <f t="shared" si="1398"/>
        <v>0.30197806265010113</v>
      </c>
      <c r="BN1093" s="14">
        <f t="shared" si="1399"/>
        <v>0.69740235181418064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1.6241610738254999</v>
      </c>
      <c r="F1094" s="10">
        <f>VLOOKUP(B1094,home!$B$2:$E$405,3,FALSE)</f>
        <v>0.62</v>
      </c>
      <c r="G1094" s="10">
        <f>VLOOKUP(C1094,away!$B$2:$E$405,4,FALSE)</f>
        <v>1.1399999999999999</v>
      </c>
      <c r="H1094" s="10">
        <f>VLOOKUP(A1094,away!$A$2:$E$405,3,FALSE)</f>
        <v>1.2013422818791899</v>
      </c>
      <c r="I1094" s="10">
        <f>VLOOKUP(C1094,away!$B$2:$E$405,3,FALSE)</f>
        <v>0.62</v>
      </c>
      <c r="J1094" s="10">
        <f>VLOOKUP(B1094,home!$B$2:$E$405,4,FALSE)</f>
        <v>1.07</v>
      </c>
      <c r="K1094" s="12">
        <f t="shared" si="1344"/>
        <v>1.1479570469798632</v>
      </c>
      <c r="L1094" s="12">
        <f t="shared" si="1345"/>
        <v>0.7969704697986546</v>
      </c>
      <c r="M1094" s="13">
        <f t="shared" si="1346"/>
        <v>0.14299758788829467</v>
      </c>
      <c r="N1094" s="13">
        <f t="shared" si="1347"/>
        <v>0.16415508871749018</v>
      </c>
      <c r="O1094" s="13">
        <f t="shared" si="1348"/>
        <v>0.1139648547994086</v>
      </c>
      <c r="P1094" s="13">
        <f t="shared" si="1349"/>
        <v>0.13082675817501799</v>
      </c>
      <c r="Q1094" s="13">
        <f t="shared" si="1350"/>
        <v>9.4221495445423784E-2</v>
      </c>
      <c r="R1094" s="13">
        <f t="shared" si="1351"/>
        <v>4.5413311935010067E-2</v>
      </c>
      <c r="S1094" s="13">
        <f t="shared" si="1352"/>
        <v>2.9922953434632152E-2</v>
      </c>
      <c r="T1094" s="13">
        <f t="shared" si="1353"/>
        <v>7.5091749490271184E-2</v>
      </c>
      <c r="U1094" s="13">
        <f t="shared" si="1354"/>
        <v>5.2132531462489529E-2</v>
      </c>
      <c r="V1094" s="13">
        <f t="shared" si="1355"/>
        <v>3.0417941159282627E-3</v>
      </c>
      <c r="W1094" s="13">
        <f t="shared" si="1356"/>
        <v>3.6054076557851762E-2</v>
      </c>
      <c r="X1094" s="13">
        <f t="shared" si="1357"/>
        <v>2.8734034332467781E-2</v>
      </c>
      <c r="Y1094" s="13">
        <f t="shared" si="1358"/>
        <v>1.1450088420578758E-2</v>
      </c>
      <c r="Z1094" s="13">
        <f t="shared" si="1359"/>
        <v>1.2064356182652607E-2</v>
      </c>
      <c r="AA1094" s="13">
        <f t="shared" si="1360"/>
        <v>1.3849362697151141E-2</v>
      </c>
      <c r="AB1094" s="13">
        <f t="shared" si="1361"/>
        <v>7.9492367521873507E-3</v>
      </c>
      <c r="AC1094" s="13">
        <f t="shared" si="1362"/>
        <v>1.7393128316856832E-4</v>
      </c>
      <c r="AD1094" s="13">
        <f t="shared" si="1363"/>
        <v>1.0347132814234357E-2</v>
      </c>
      <c r="AE1094" s="13">
        <f t="shared" si="1364"/>
        <v>8.2463593000294301E-3</v>
      </c>
      <c r="AF1094" s="13">
        <f t="shared" si="1365"/>
        <v>3.2860524227364797E-3</v>
      </c>
      <c r="AG1094" s="13">
        <f t="shared" si="1366"/>
        <v>8.7296224771043313E-4</v>
      </c>
      <c r="AH1094" s="13">
        <f t="shared" si="1367"/>
        <v>2.4037339036767375E-3</v>
      </c>
      <c r="AI1094" s="13">
        <f t="shared" si="1368"/>
        <v>2.7593832737901262E-3</v>
      </c>
      <c r="AJ1094" s="13">
        <f t="shared" si="1369"/>
        <v>1.5838267372328709E-3</v>
      </c>
      <c r="AK1094" s="13">
        <f t="shared" si="1370"/>
        <v>6.0605502140053259E-4</v>
      </c>
      <c r="AL1094" s="13">
        <f t="shared" si="1371"/>
        <v>6.3651048267863818E-6</v>
      </c>
      <c r="AM1094" s="13">
        <f t="shared" si="1372"/>
        <v>2.3756128060273803E-3</v>
      </c>
      <c r="AN1094" s="13">
        <f t="shared" si="1373"/>
        <v>1.8932932540793414E-3</v>
      </c>
      <c r="AO1094" s="13">
        <f t="shared" si="1374"/>
        <v>7.5444940708511814E-4</v>
      </c>
      <c r="AP1094" s="13">
        <f t="shared" si="1375"/>
        <v>2.0042463280131435E-4</v>
      </c>
      <c r="AQ1094" s="13">
        <f t="shared" si="1376"/>
        <v>3.9933128440721578E-5</v>
      </c>
      <c r="AR1094" s="13">
        <f t="shared" si="1377"/>
        <v>3.8314098769684089E-4</v>
      </c>
      <c r="AS1094" s="13">
        <f t="shared" si="1378"/>
        <v>4.3982939681341354E-4</v>
      </c>
      <c r="AT1094" s="13">
        <f t="shared" si="1379"/>
        <v>2.5245262777043038E-4</v>
      </c>
      <c r="AU1094" s="13">
        <f t="shared" si="1380"/>
        <v>9.6601591025883283E-5</v>
      </c>
      <c r="AV1094" s="13">
        <f t="shared" si="1381"/>
        <v>2.7723619291907359E-5</v>
      </c>
      <c r="AW1094" s="13">
        <f t="shared" si="1382"/>
        <v>1.6175992162405527E-7</v>
      </c>
      <c r="AX1094" s="13">
        <f t="shared" si="1383"/>
        <v>4.5451691026245674E-4</v>
      </c>
      <c r="AY1094" s="13">
        <f t="shared" si="1384"/>
        <v>3.6223655550330307E-4</v>
      </c>
      <c r="AZ1094" s="13">
        <f t="shared" si="1385"/>
        <v>1.4434591890885693E-4</v>
      </c>
      <c r="BA1094" s="13">
        <f t="shared" si="1386"/>
        <v>3.8346478268770069E-5</v>
      </c>
      <c r="BB1094" s="13">
        <f t="shared" si="1387"/>
        <v>7.6402527002463954E-6</v>
      </c>
      <c r="BC1094" s="13">
        <f t="shared" si="1388"/>
        <v>1.2178111567791623E-6</v>
      </c>
      <c r="BD1094" s="13">
        <f t="shared" si="1389"/>
        <v>5.0892008827311949E-5</v>
      </c>
      <c r="BE1094" s="13">
        <f t="shared" si="1390"/>
        <v>5.8421840168274154E-5</v>
      </c>
      <c r="BF1094" s="13">
        <f t="shared" si="1391"/>
        <v>3.3532881559350784E-5</v>
      </c>
      <c r="BG1094" s="13">
        <f t="shared" si="1392"/>
        <v>1.2831435897199276E-5</v>
      </c>
      <c r="BH1094" s="13">
        <f t="shared" si="1393"/>
        <v>3.6824843152650737E-6</v>
      </c>
      <c r="BI1094" s="13">
        <f t="shared" si="1394"/>
        <v>8.4546676402027069E-7</v>
      </c>
      <c r="BJ1094" s="14">
        <f t="shared" si="1395"/>
        <v>0.43873105690402853</v>
      </c>
      <c r="BK1094" s="14">
        <f t="shared" si="1396"/>
        <v>0.30733162655737167</v>
      </c>
      <c r="BL1094" s="14">
        <f t="shared" si="1397"/>
        <v>0.24202225092247689</v>
      </c>
      <c r="BM1094" s="14">
        <f t="shared" si="1398"/>
        <v>0.30820811881030269</v>
      </c>
      <c r="BN1094" s="14">
        <f t="shared" si="1399"/>
        <v>0.69157909696064523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1.6241610738254999</v>
      </c>
      <c r="F1095" s="10">
        <f>VLOOKUP(B1095,home!$B$2:$E$405,3,FALSE)</f>
        <v>1.08</v>
      </c>
      <c r="G1095" s="10">
        <f>VLOOKUP(C1095,away!$B$2:$E$405,4,FALSE)</f>
        <v>0.7</v>
      </c>
      <c r="H1095" s="10">
        <f>VLOOKUP(A1095,away!$A$2:$E$405,3,FALSE)</f>
        <v>1.2013422818791899</v>
      </c>
      <c r="I1095" s="10">
        <f>VLOOKUP(C1095,away!$B$2:$E$405,3,FALSE)</f>
        <v>0.79</v>
      </c>
      <c r="J1095" s="10">
        <f>VLOOKUP(B1095,home!$B$2:$E$405,4,FALSE)</f>
        <v>0.73</v>
      </c>
      <c r="K1095" s="12">
        <f t="shared" si="1344"/>
        <v>1.2278657718120778</v>
      </c>
      <c r="L1095" s="12">
        <f t="shared" si="1345"/>
        <v>0.69281409395972882</v>
      </c>
      <c r="M1095" s="13">
        <f t="shared" si="1346"/>
        <v>0.14650732294936142</v>
      </c>
      <c r="N1095" s="13">
        <f t="shared" si="1347"/>
        <v>0.17989132716933898</v>
      </c>
      <c r="O1095" s="13">
        <f t="shared" si="1348"/>
        <v>0.1015023382076272</v>
      </c>
      <c r="P1095" s="13">
        <f t="shared" si="1349"/>
        <v>0.12463124684403874</v>
      </c>
      <c r="Q1095" s="13">
        <f t="shared" si="1350"/>
        <v>0.11044120163853975</v>
      </c>
      <c r="R1095" s="13">
        <f t="shared" si="1351"/>
        <v>3.5161125240055595E-2</v>
      </c>
      <c r="S1095" s="13">
        <f t="shared" si="1352"/>
        <v>2.6505411772605566E-2</v>
      </c>
      <c r="T1095" s="13">
        <f t="shared" si="1353"/>
        <v>7.6515221049028637E-2</v>
      </c>
      <c r="U1095" s="13">
        <f t="shared" si="1354"/>
        <v>4.3173142180661997E-2</v>
      </c>
      <c r="V1095" s="13">
        <f t="shared" si="1355"/>
        <v>2.5052995083060933E-3</v>
      </c>
      <c r="W1095" s="13">
        <f t="shared" si="1356"/>
        <v>4.5202323763252956E-2</v>
      </c>
      <c r="X1095" s="13">
        <f t="shared" si="1357"/>
        <v>3.1316806982912421E-2</v>
      </c>
      <c r="Y1095" s="13">
        <f t="shared" si="1358"/>
        <v>1.0848362627789087E-2</v>
      </c>
      <c r="Z1095" s="13">
        <f t="shared" si="1359"/>
        <v>8.1200410419312256E-3</v>
      </c>
      <c r="AA1095" s="13">
        <f t="shared" si="1360"/>
        <v>9.9703204610966326E-3</v>
      </c>
      <c r="AB1095" s="13">
        <f t="shared" si="1361"/>
        <v>6.1211076140890858E-3</v>
      </c>
      <c r="AC1095" s="13">
        <f t="shared" si="1362"/>
        <v>1.3320093628778348E-4</v>
      </c>
      <c r="AD1095" s="13">
        <f t="shared" si="1363"/>
        <v>1.3875596538816511E-2</v>
      </c>
      <c r="AE1095" s="13">
        <f t="shared" si="1364"/>
        <v>9.6132088441909114E-3</v>
      </c>
      <c r="AF1095" s="13">
        <f t="shared" si="1365"/>
        <v>3.3300832877168882E-3</v>
      </c>
      <c r="AG1095" s="13">
        <f t="shared" si="1366"/>
        <v>7.6904287859667041E-4</v>
      </c>
      <c r="AH1095" s="13">
        <f t="shared" si="1367"/>
        <v>1.4064197193453486E-3</v>
      </c>
      <c r="AI1095" s="13">
        <f t="shared" si="1368"/>
        <v>1.7268946341857023E-3</v>
      </c>
      <c r="AJ1095" s="13">
        <f t="shared" si="1369"/>
        <v>1.060197406421282E-3</v>
      </c>
      <c r="AK1095" s="13">
        <f t="shared" si="1370"/>
        <v>4.3392670223621E-4</v>
      </c>
      <c r="AL1095" s="13">
        <f t="shared" si="1371"/>
        <v>4.5324693499662883E-6</v>
      </c>
      <c r="AM1095" s="13">
        <f t="shared" si="1372"/>
        <v>3.4074740106973867E-3</v>
      </c>
      <c r="AN1095" s="13">
        <f t="shared" si="1373"/>
        <v>2.3607460194126333E-3</v>
      </c>
      <c r="AO1095" s="13">
        <f t="shared" si="1374"/>
        <v>8.1777905725419989E-4</v>
      </c>
      <c r="AP1095" s="13">
        <f t="shared" si="1375"/>
        <v>1.8885628553693657E-4</v>
      </c>
      <c r="AQ1095" s="13">
        <f t="shared" si="1376"/>
        <v>3.2710574088218143E-5</v>
      </c>
      <c r="AR1095" s="13">
        <f t="shared" si="1377"/>
        <v>1.9487748071706881E-4</v>
      </c>
      <c r="AS1095" s="13">
        <f t="shared" si="1378"/>
        <v>2.3928338826945702E-4</v>
      </c>
      <c r="AT1095" s="13">
        <f t="shared" si="1379"/>
        <v>1.4690394110964303E-4</v>
      </c>
      <c r="AU1095" s="13">
        <f t="shared" si="1380"/>
        <v>6.0126107010942594E-5</v>
      </c>
      <c r="AV1095" s="13">
        <f t="shared" si="1381"/>
        <v>1.8456697197761662E-5</v>
      </c>
      <c r="AW1095" s="13">
        <f t="shared" si="1382"/>
        <v>1.0710259221117838E-7</v>
      </c>
      <c r="AX1095" s="13">
        <f t="shared" si="1383"/>
        <v>6.9732011767908997E-4</v>
      </c>
      <c r="AY1095" s="13">
        <f t="shared" si="1384"/>
        <v>4.8311320552973025E-4</v>
      </c>
      <c r="AZ1095" s="13">
        <f t="shared" si="1385"/>
        <v>1.6735381888453011E-4</v>
      </c>
      <c r="BA1095" s="13">
        <f t="shared" si="1386"/>
        <v>3.8648361467062099E-5</v>
      </c>
      <c r="BB1095" s="13">
        <f t="shared" si="1387"/>
        <v>6.6940323832076815E-6</v>
      </c>
      <c r="BC1095" s="13">
        <f t="shared" si="1388"/>
        <v>9.2754399610182315E-7</v>
      </c>
      <c r="BD1095" s="13">
        <f t="shared" si="1389"/>
        <v>2.2502310872691741E-5</v>
      </c>
      <c r="BE1095" s="13">
        <f t="shared" si="1390"/>
        <v>2.7629817307252956E-5</v>
      </c>
      <c r="BF1095" s="13">
        <f t="shared" si="1391"/>
        <v>1.6962853476498433E-5</v>
      </c>
      <c r="BG1095" s="13">
        <f t="shared" si="1392"/>
        <v>6.942702392018643E-6</v>
      </c>
      <c r="BH1095" s="13">
        <f t="shared" si="1393"/>
        <v>2.1311766577593836E-6</v>
      </c>
      <c r="BI1095" s="13">
        <f t="shared" si="1394"/>
        <v>5.2335977434952203E-7</v>
      </c>
      <c r="BJ1095" s="14">
        <f t="shared" si="1395"/>
        <v>0.49000479780711198</v>
      </c>
      <c r="BK1095" s="14">
        <f t="shared" si="1396"/>
        <v>0.30077012768547928</v>
      </c>
      <c r="BL1095" s="14">
        <f t="shared" si="1397"/>
        <v>0.2012918120005045</v>
      </c>
      <c r="BM1095" s="14">
        <f t="shared" si="1398"/>
        <v>0.30156921038312773</v>
      </c>
      <c r="BN1095" s="14">
        <f t="shared" si="1399"/>
        <v>0.69813456204896163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1.6241610738254999</v>
      </c>
      <c r="F1096" s="10">
        <f>VLOOKUP(B1096,home!$B$2:$E$405,3,FALSE)</f>
        <v>1.67</v>
      </c>
      <c r="G1096" s="10">
        <f>VLOOKUP(C1096,away!$B$2:$E$405,4,FALSE)</f>
        <v>1.1399999999999999</v>
      </c>
      <c r="H1096" s="10">
        <f>VLOOKUP(A1096,away!$A$2:$E$405,3,FALSE)</f>
        <v>1.2013422818791899</v>
      </c>
      <c r="I1096" s="10">
        <f>VLOOKUP(C1096,away!$B$2:$E$405,3,FALSE)</f>
        <v>0.62</v>
      </c>
      <c r="J1096" s="10">
        <f>VLOOKUP(B1096,home!$B$2:$E$405,4,FALSE)</f>
        <v>0.71</v>
      </c>
      <c r="K1096" s="12">
        <f t="shared" si="1344"/>
        <v>3.0920778523489862</v>
      </c>
      <c r="L1096" s="12">
        <f t="shared" si="1345"/>
        <v>0.52883087248321936</v>
      </c>
      <c r="M1096" s="13">
        <f t="shared" si="1346"/>
        <v>2.6758349464397781E-2</v>
      </c>
      <c r="N1096" s="13">
        <f t="shared" si="1347"/>
        <v>8.2738899744278741E-2</v>
      </c>
      <c r="O1096" s="13">
        <f t="shared" si="1348"/>
        <v>1.4150641293468364E-2</v>
      </c>
      <c r="P1096" s="13">
        <f t="shared" si="1349"/>
        <v>4.3754884540068546E-2</v>
      </c>
      <c r="Q1096" s="13">
        <f t="shared" si="1350"/>
        <v>0.12791755971350377</v>
      </c>
      <c r="R1096" s="13">
        <f t="shared" si="1351"/>
        <v>3.7416479907109736E-3</v>
      </c>
      <c r="S1096" s="13">
        <f t="shared" si="1352"/>
        <v>1.7886846156766646E-2</v>
      </c>
      <c r="T1096" s="13">
        <f t="shared" si="1353"/>
        <v>6.7646754709216508E-2</v>
      </c>
      <c r="U1096" s="13">
        <f t="shared" si="1354"/>
        <v>1.1569466883363487E-2</v>
      </c>
      <c r="V1096" s="13">
        <f t="shared" si="1355"/>
        <v>3.2498138339818786E-3</v>
      </c>
      <c r="W1096" s="13">
        <f t="shared" si="1356"/>
        <v>0.13184368443888464</v>
      </c>
      <c r="X1096" s="13">
        <f t="shared" si="1357"/>
        <v>6.9723010673217622E-2</v>
      </c>
      <c r="Y1096" s="13">
        <f t="shared" si="1358"/>
        <v>1.8435840283237245E-2</v>
      </c>
      <c r="Z1096" s="13">
        <f t="shared" si="1359"/>
        <v>6.5956632381758971E-4</v>
      </c>
      <c r="AA1096" s="13">
        <f t="shared" si="1360"/>
        <v>2.0394304220316089E-3</v>
      </c>
      <c r="AB1096" s="13">
        <f t="shared" si="1361"/>
        <v>3.1530388196853421E-3</v>
      </c>
      <c r="AC1096" s="13">
        <f t="shared" si="1362"/>
        <v>3.3212817664582265E-4</v>
      </c>
      <c r="AD1096" s="13">
        <f t="shared" si="1363"/>
        <v>0.10191773415639098</v>
      </c>
      <c r="AE1096" s="13">
        <f t="shared" si="1364"/>
        <v>5.3897244275437052E-2</v>
      </c>
      <c r="AF1096" s="13">
        <f t="shared" si="1365"/>
        <v>1.4251263357310287E-2</v>
      </c>
      <c r="AG1096" s="13">
        <f t="shared" si="1366"/>
        <v>2.5121693450781781E-3</v>
      </c>
      <c r="AH1096" s="13">
        <f t="shared" si="1367"/>
        <v>8.7199758621251379E-5</v>
      </c>
      <c r="AI1096" s="13">
        <f t="shared" si="1368"/>
        <v>2.6962844236294895E-4</v>
      </c>
      <c r="AJ1096" s="13">
        <f t="shared" si="1369"/>
        <v>4.1685606749691486E-4</v>
      </c>
      <c r="AK1096" s="13">
        <f t="shared" si="1370"/>
        <v>4.2965047130816823E-4</v>
      </c>
      <c r="AL1096" s="13">
        <f t="shared" si="1371"/>
        <v>2.1723656821175349E-5</v>
      </c>
      <c r="AM1096" s="13">
        <f t="shared" si="1372"/>
        <v>6.3027513709313671E-2</v>
      </c>
      <c r="AN1096" s="13">
        <f t="shared" si="1373"/>
        <v>3.3330895065344424E-2</v>
      </c>
      <c r="AO1096" s="13">
        <f t="shared" si="1374"/>
        <v>8.8132031590263601E-3</v>
      </c>
      <c r="AP1096" s="13">
        <f t="shared" si="1375"/>
        <v>1.5535646386532586E-3</v>
      </c>
      <c r="AQ1096" s="13">
        <f t="shared" si="1376"/>
        <v>2.0539323582952003E-4</v>
      </c>
      <c r="AR1096" s="13">
        <f t="shared" si="1377"/>
        <v>9.2227848864005031E-6</v>
      </c>
      <c r="AS1096" s="13">
        <f t="shared" si="1378"/>
        <v>2.8517568884217957E-5</v>
      </c>
      <c r="AT1096" s="13">
        <f t="shared" si="1379"/>
        <v>4.4089271574863466E-5</v>
      </c>
      <c r="AU1096" s="13">
        <f t="shared" si="1380"/>
        <v>4.5442486720945018E-5</v>
      </c>
      <c r="AV1096" s="13">
        <f t="shared" si="1381"/>
        <v>3.5127926686374254E-5</v>
      </c>
      <c r="AW1096" s="13">
        <f t="shared" si="1382"/>
        <v>9.867284573728925E-7</v>
      </c>
      <c r="AX1096" s="13">
        <f t="shared" si="1383"/>
        <v>3.2480996538198491E-2</v>
      </c>
      <c r="AY1096" s="13">
        <f t="shared" si="1384"/>
        <v>1.7176953738419935E-2</v>
      </c>
      <c r="AZ1096" s="13">
        <f t="shared" si="1385"/>
        <v>4.5418517160462557E-3</v>
      </c>
      <c r="BA1096" s="13">
        <f t="shared" si="1386"/>
        <v>8.0062380189538287E-4</v>
      </c>
      <c r="BB1096" s="13">
        <f t="shared" si="1387"/>
        <v>1.0584864592179186E-4</v>
      </c>
      <c r="BC1096" s="13">
        <f t="shared" si="1388"/>
        <v>1.1195206354797714E-5</v>
      </c>
      <c r="BD1096" s="13">
        <f t="shared" si="1389"/>
        <v>8.1288222970003758E-7</v>
      </c>
      <c r="BE1096" s="13">
        <f t="shared" si="1390"/>
        <v>2.5134951390235475E-6</v>
      </c>
      <c r="BF1096" s="13">
        <f t="shared" si="1391"/>
        <v>3.8859613256807739E-6</v>
      </c>
      <c r="BG1096" s="13">
        <f t="shared" si="1392"/>
        <v>4.005231650074076E-6</v>
      </c>
      <c r="BH1096" s="13">
        <f t="shared" si="1393"/>
        <v>3.0961220196803092E-6</v>
      </c>
      <c r="BI1096" s="13">
        <f t="shared" si="1394"/>
        <v>1.9146900650446991E-6</v>
      </c>
      <c r="BJ1096" s="14">
        <f t="shared" si="1395"/>
        <v>0.83293220015155889</v>
      </c>
      <c r="BK1096" s="14">
        <f t="shared" si="1396"/>
        <v>0.10918069956710177</v>
      </c>
      <c r="BL1096" s="14">
        <f t="shared" si="1397"/>
        <v>3.6036188570231074E-2</v>
      </c>
      <c r="BM1096" s="14">
        <f t="shared" si="1398"/>
        <v>0.66257070485631875</v>
      </c>
      <c r="BN1096" s="14">
        <f t="shared" si="1399"/>
        <v>0.29906198274642815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1.4155844155844199</v>
      </c>
      <c r="F1097" s="10">
        <f>VLOOKUP(B1097,home!$B$2:$E$405,3,FALSE)</f>
        <v>0.47</v>
      </c>
      <c r="G1097" s="10">
        <f>VLOOKUP(C1097,away!$B$2:$E$405,4,FALSE)</f>
        <v>1.84</v>
      </c>
      <c r="H1097" s="10">
        <f>VLOOKUP(A1097,away!$A$2:$E$405,3,FALSE)</f>
        <v>1.1818181818181801</v>
      </c>
      <c r="I1097" s="10">
        <f>VLOOKUP(C1097,away!$B$2:$E$405,3,FALSE)</f>
        <v>1.41</v>
      </c>
      <c r="J1097" s="10">
        <f>VLOOKUP(B1097,home!$B$2:$E$405,4,FALSE)</f>
        <v>0.85</v>
      </c>
      <c r="K1097" s="12">
        <f t="shared" si="1344"/>
        <v>1.2241974025974063</v>
      </c>
      <c r="L1097" s="12">
        <f t="shared" si="1345"/>
        <v>1.4164090909090887</v>
      </c>
      <c r="M1097" s="13">
        <f t="shared" si="1346"/>
        <v>7.1318002531695901E-2</v>
      </c>
      <c r="N1097" s="13">
        <f t="shared" si="1347"/>
        <v>8.7307313457737346E-2</v>
      </c>
      <c r="O1097" s="13">
        <f t="shared" si="1348"/>
        <v>0.10101546713137148</v>
      </c>
      <c r="P1097" s="13">
        <f t="shared" si="1349"/>
        <v>0.12366287248438861</v>
      </c>
      <c r="Q1097" s="13">
        <f t="shared" si="1350"/>
        <v>5.3440693181359834E-2</v>
      </c>
      <c r="R1097" s="13">
        <f t="shared" si="1351"/>
        <v>7.1539612983651413E-2</v>
      </c>
      <c r="S1097" s="13">
        <f t="shared" si="1352"/>
        <v>5.3606752461602208E-2</v>
      </c>
      <c r="T1097" s="13">
        <f t="shared" si="1353"/>
        <v>7.5693883646561419E-2</v>
      </c>
      <c r="U1097" s="13">
        <f t="shared" si="1354"/>
        <v>8.7578608397409732E-2</v>
      </c>
      <c r="V1097" s="13">
        <f t="shared" si="1355"/>
        <v>1.0328021846806014E-2</v>
      </c>
      <c r="W1097" s="13">
        <f t="shared" si="1356"/>
        <v>2.1807319261875208E-2</v>
      </c>
      <c r="X1097" s="13">
        <f t="shared" si="1357"/>
        <v>3.0888085250876926E-2</v>
      </c>
      <c r="Y1097" s="13">
        <f t="shared" si="1358"/>
        <v>2.1875082375058509E-2</v>
      </c>
      <c r="Z1097" s="13">
        <f t="shared" si="1359"/>
        <v>3.3776452730053898E-2</v>
      </c>
      <c r="AA1097" s="13">
        <f t="shared" si="1360"/>
        <v>4.1349045701086044E-2</v>
      </c>
      <c r="AB1097" s="13">
        <f t="shared" si="1361"/>
        <v>2.53096971735755E-2</v>
      </c>
      <c r="AC1097" s="13">
        <f t="shared" si="1362"/>
        <v>1.1192763426824876E-3</v>
      </c>
      <c r="AD1097" s="13">
        <f t="shared" si="1363"/>
        <v>6.6741158995000044E-3</v>
      </c>
      <c r="AE1097" s="13">
        <f t="shared" si="1364"/>
        <v>9.4532784338326962E-3</v>
      </c>
      <c r="AF1097" s="13">
        <f t="shared" si="1365"/>
        <v>6.694854756287733E-3</v>
      </c>
      <c r="AG1097" s="13">
        <f t="shared" si="1366"/>
        <v>3.1608843797072974E-3</v>
      </c>
      <c r="AH1097" s="13">
        <f t="shared" si="1367"/>
        <v>1.196031867637736E-2</v>
      </c>
      <c r="AI1097" s="13">
        <f t="shared" si="1368"/>
        <v>1.464179105785841E-2</v>
      </c>
      <c r="AJ1097" s="13">
        <f t="shared" si="1369"/>
        <v>8.9622212912021E-3</v>
      </c>
      <c r="AK1097" s="13">
        <f t="shared" si="1370"/>
        <v>3.6571760087309277E-3</v>
      </c>
      <c r="AL1097" s="13">
        <f t="shared" si="1371"/>
        <v>7.7631410149728893E-5</v>
      </c>
      <c r="AM1097" s="13">
        <f t="shared" si="1372"/>
        <v>1.634087069760391E-3</v>
      </c>
      <c r="AN1097" s="13">
        <f t="shared" si="1373"/>
        <v>2.3145357809456124E-3</v>
      </c>
      <c r="AO1097" s="13">
        <f t="shared" si="1374"/>
        <v>1.6391647606828666E-3</v>
      </c>
      <c r="AP1097" s="13">
        <f t="shared" si="1375"/>
        <v>7.7390928950967722E-4</v>
      </c>
      <c r="AQ1097" s="13">
        <f t="shared" si="1376"/>
        <v>2.7404303830012513E-4</v>
      </c>
      <c r="AR1097" s="13">
        <f t="shared" si="1377"/>
        <v>3.388140820678127E-3</v>
      </c>
      <c r="AS1097" s="13">
        <f t="shared" si="1378"/>
        <v>4.1477531923084067E-3</v>
      </c>
      <c r="AT1097" s="13">
        <f t="shared" si="1379"/>
        <v>2.5388343423195267E-3</v>
      </c>
      <c r="AU1097" s="13">
        <f t="shared" si="1380"/>
        <v>1.0360114691642195E-3</v>
      </c>
      <c r="AV1097" s="13">
        <f t="shared" si="1381"/>
        <v>3.1707063740299012E-4</v>
      </c>
      <c r="AW1097" s="13">
        <f t="shared" si="1382"/>
        <v>3.7391693359855236E-6</v>
      </c>
      <c r="AX1097" s="13">
        <f t="shared" si="1383"/>
        <v>3.3340752440311281E-4</v>
      </c>
      <c r="AY1097" s="13">
        <f t="shared" si="1384"/>
        <v>4.7224144854206285E-4</v>
      </c>
      <c r="AZ1097" s="13">
        <f t="shared" si="1385"/>
        <v>3.3444354040952726E-4</v>
      </c>
      <c r="BA1097" s="13">
        <f t="shared" si="1386"/>
        <v>1.5790295701062512E-4</v>
      </c>
      <c r="BB1097" s="13">
        <f t="shared" si="1387"/>
        <v>5.59137959478191E-5</v>
      </c>
      <c r="BC1097" s="13">
        <f t="shared" si="1388"/>
        <v>1.5839361777545335E-5</v>
      </c>
      <c r="BD1097" s="13">
        <f t="shared" si="1389"/>
        <v>7.998322432814462E-4</v>
      </c>
      <c r="BE1097" s="13">
        <f t="shared" si="1390"/>
        <v>9.7915255473880313E-4</v>
      </c>
      <c r="BF1097" s="13">
        <f t="shared" si="1391"/>
        <v>5.9933800712892889E-4</v>
      </c>
      <c r="BG1097" s="13">
        <f t="shared" si="1392"/>
        <v>2.4456934386838015E-4</v>
      </c>
      <c r="BH1097" s="13">
        <f t="shared" si="1393"/>
        <v>7.4850288879655714E-5</v>
      </c>
      <c r="BI1097" s="13">
        <f t="shared" si="1394"/>
        <v>1.8326305846028008E-5</v>
      </c>
      <c r="BJ1097" s="14">
        <f t="shared" si="1395"/>
        <v>0.32500099921008635</v>
      </c>
      <c r="BK1097" s="14">
        <f t="shared" si="1396"/>
        <v>0.26058479852586702</v>
      </c>
      <c r="BL1097" s="14">
        <f t="shared" si="1397"/>
        <v>0.38015781762687956</v>
      </c>
      <c r="BM1097" s="14">
        <f t="shared" si="1398"/>
        <v>0.49076760404347619</v>
      </c>
      <c r="BN1097" s="14">
        <f t="shared" si="1399"/>
        <v>0.50828396177020463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1.4155844155844199</v>
      </c>
      <c r="F1098" s="10">
        <f>VLOOKUP(B1098,home!$B$2:$E$405,3,FALSE)</f>
        <v>0.71</v>
      </c>
      <c r="G1098" s="10">
        <f>VLOOKUP(C1098,away!$B$2:$E$405,4,FALSE)</f>
        <v>1.84</v>
      </c>
      <c r="H1098" s="10">
        <f>VLOOKUP(A1098,away!$A$2:$E$405,3,FALSE)</f>
        <v>1.1818181818181801</v>
      </c>
      <c r="I1098" s="10">
        <f>VLOOKUP(C1098,away!$B$2:$E$405,3,FALSE)</f>
        <v>0.71</v>
      </c>
      <c r="J1098" s="10">
        <f>VLOOKUP(B1098,home!$B$2:$E$405,4,FALSE)</f>
        <v>1.35</v>
      </c>
      <c r="K1098" s="12">
        <f t="shared" si="1344"/>
        <v>1.8493194805194861</v>
      </c>
      <c r="L1098" s="12">
        <f t="shared" si="1345"/>
        <v>1.1327727272727255</v>
      </c>
      <c r="M1098" s="13">
        <f t="shared" si="1346"/>
        <v>5.0686675793194365E-2</v>
      </c>
      <c r="N1098" s="13">
        <f t="shared" si="1347"/>
        <v>9.3735856947129811E-2</v>
      </c>
      <c r="O1098" s="13">
        <f t="shared" si="1348"/>
        <v>5.7416483974645209E-2</v>
      </c>
      <c r="P1098" s="13">
        <f t="shared" si="1349"/>
        <v>0.10618142231724627</v>
      </c>
      <c r="Q1098" s="13">
        <f t="shared" si="1350"/>
        <v>8.6673773137757509E-2</v>
      </c>
      <c r="R1098" s="13">
        <f t="shared" si="1351"/>
        <v>3.2519913571184805E-2</v>
      </c>
      <c r="S1098" s="13">
        <f t="shared" si="1352"/>
        <v>5.56087683246098E-2</v>
      </c>
      <c r="T1098" s="13">
        <f t="shared" si="1353"/>
        <v>9.8181686380275052E-2</v>
      </c>
      <c r="U1098" s="13">
        <f t="shared" si="1354"/>
        <v>6.0139709672002058E-2</v>
      </c>
      <c r="V1098" s="13">
        <f t="shared" si="1355"/>
        <v>1.2943612282092983E-2</v>
      </c>
      <c r="W1098" s="13">
        <f t="shared" si="1356"/>
        <v>5.3429165704593842E-2</v>
      </c>
      <c r="X1098" s="13">
        <f t="shared" si="1357"/>
        <v>6.0523101751099137E-2</v>
      </c>
      <c r="Y1098" s="13">
        <f t="shared" si="1358"/>
        <v>3.4279459516798623E-2</v>
      </c>
      <c r="Z1098" s="13">
        <f t="shared" si="1359"/>
        <v>1.2279223728901438E-2</v>
      </c>
      <c r="AA1098" s="13">
        <f t="shared" si="1360"/>
        <v>2.2708207647514553E-2</v>
      </c>
      <c r="AB1098" s="13">
        <f t="shared" si="1361"/>
        <v>2.0997365385115124E-2</v>
      </c>
      <c r="AC1098" s="13">
        <f t="shared" si="1362"/>
        <v>1.6946899018925033E-3</v>
      </c>
      <c r="AD1098" s="13">
        <f t="shared" si="1363"/>
        <v>2.470189924135225E-2</v>
      </c>
      <c r="AE1098" s="13">
        <f t="shared" si="1364"/>
        <v>2.7981637772442655E-2</v>
      </c>
      <c r="AF1098" s="13">
        <f t="shared" si="1365"/>
        <v>1.5848418066523692E-2</v>
      </c>
      <c r="AG1098" s="13">
        <f t="shared" si="1366"/>
        <v>5.984218585391457E-3</v>
      </c>
      <c r="AH1098" s="13">
        <f t="shared" si="1367"/>
        <v>3.4773924380449126E-3</v>
      </c>
      <c r="AI1098" s="13">
        <f t="shared" si="1368"/>
        <v>6.430809577087606E-3</v>
      </c>
      <c r="AJ1098" s="13">
        <f t="shared" si="1369"/>
        <v>5.946310713209696E-3</v>
      </c>
      <c r="AK1098" s="13">
        <f t="shared" si="1370"/>
        <v>3.6655427463868043E-3</v>
      </c>
      <c r="AL1098" s="13">
        <f t="shared" si="1371"/>
        <v>1.420054334624813E-4</v>
      </c>
      <c r="AM1098" s="13">
        <f t="shared" si="1372"/>
        <v>9.1363406945724479E-3</v>
      </c>
      <c r="AN1098" s="13">
        <f t="shared" si="1373"/>
        <v>1.0349397565883618E-2</v>
      </c>
      <c r="AO1098" s="13">
        <f t="shared" si="1374"/>
        <v>5.8617576531678475E-3</v>
      </c>
      <c r="AP1098" s="13">
        <f t="shared" si="1375"/>
        <v>2.2133464011302372E-3</v>
      </c>
      <c r="AQ1098" s="13">
        <f t="shared" si="1376"/>
        <v>6.268046098018927E-4</v>
      </c>
      <c r="AR1098" s="13">
        <f t="shared" si="1377"/>
        <v>7.8781906316833746E-4</v>
      </c>
      <c r="AS1098" s="13">
        <f t="shared" si="1378"/>
        <v>1.4569291406418179E-3</v>
      </c>
      <c r="AT1098" s="13">
        <f t="shared" si="1379"/>
        <v>1.3471637207627144E-3</v>
      </c>
      <c r="AU1098" s="13">
        <f t="shared" si="1380"/>
        <v>8.3044537075186722E-4</v>
      </c>
      <c r="AV1098" s="13">
        <f t="shared" si="1381"/>
        <v>3.8393970040966367E-4</v>
      </c>
      <c r="AW1098" s="13">
        <f t="shared" si="1382"/>
        <v>8.2633698248782852E-6</v>
      </c>
      <c r="AX1098" s="13">
        <f t="shared" si="1383"/>
        <v>2.8160021378559638E-3</v>
      </c>
      <c r="AY1098" s="13">
        <f t="shared" si="1384"/>
        <v>3.1898904217049252E-3</v>
      </c>
      <c r="AZ1098" s="13">
        <f t="shared" si="1385"/>
        <v>1.8067104363479166E-3</v>
      </c>
      <c r="BA1098" s="13">
        <f t="shared" si="1386"/>
        <v>6.8219743612464156E-4</v>
      </c>
      <c r="BB1098" s="13">
        <f t="shared" si="1387"/>
        <v>1.9319366256434281E-4</v>
      </c>
      <c r="BC1098" s="13">
        <f t="shared" si="1388"/>
        <v>4.376890240696345E-5</v>
      </c>
      <c r="BD1098" s="13">
        <f t="shared" si="1389"/>
        <v>1.4873665813044013E-4</v>
      </c>
      <c r="BE1098" s="13">
        <f t="shared" si="1390"/>
        <v>2.7506159934798991E-4</v>
      </c>
      <c r="BF1098" s="13">
        <f t="shared" si="1391"/>
        <v>2.5433838700854192E-4</v>
      </c>
      <c r="BG1098" s="13">
        <f t="shared" si="1392"/>
        <v>1.5678431124626697E-4</v>
      </c>
      <c r="BH1098" s="13">
        <f t="shared" si="1393"/>
        <v>7.2486070256887937E-5</v>
      </c>
      <c r="BI1098" s="13">
        <f t="shared" si="1394"/>
        <v>2.6809980358473397E-5</v>
      </c>
      <c r="BJ1098" s="14">
        <f t="shared" si="1395"/>
        <v>0.53825862702492488</v>
      </c>
      <c r="BK1098" s="14">
        <f t="shared" si="1396"/>
        <v>0.23044706447420332</v>
      </c>
      <c r="BL1098" s="14">
        <f t="shared" si="1397"/>
        <v>0.21904224972727376</v>
      </c>
      <c r="BM1098" s="14">
        <f t="shared" si="1398"/>
        <v>0.56963141216226509</v>
      </c>
      <c r="BN1098" s="14">
        <f t="shared" si="1399"/>
        <v>0.42721412574115791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1.4155844155844199</v>
      </c>
      <c r="F1099" s="10">
        <f>VLOOKUP(B1099,home!$B$2:$E$405,3,FALSE)</f>
        <v>0.94</v>
      </c>
      <c r="G1099" s="10">
        <f>VLOOKUP(C1099,away!$B$2:$E$405,4,FALSE)</f>
        <v>1.18</v>
      </c>
      <c r="H1099" s="10">
        <f>VLOOKUP(A1099,away!$A$2:$E$405,3,FALSE)</f>
        <v>1.1818181818181801</v>
      </c>
      <c r="I1099" s="10">
        <f>VLOOKUP(C1099,away!$B$2:$E$405,3,FALSE)</f>
        <v>1.53</v>
      </c>
      <c r="J1099" s="10">
        <f>VLOOKUP(B1099,home!$B$2:$E$405,4,FALSE)</f>
        <v>0.99</v>
      </c>
      <c r="K1099" s="12">
        <f t="shared" si="1344"/>
        <v>1.5701662337662383</v>
      </c>
      <c r="L1099" s="12">
        <f t="shared" si="1345"/>
        <v>1.7900999999999976</v>
      </c>
      <c r="M1099" s="13">
        <f t="shared" si="1346"/>
        <v>3.4726012476844127E-2</v>
      </c>
      <c r="N1099" s="13">
        <f t="shared" si="1347"/>
        <v>5.4525612224485737E-2</v>
      </c>
      <c r="O1099" s="13">
        <f t="shared" si="1348"/>
        <v>6.2163034934798592E-2</v>
      </c>
      <c r="P1099" s="13">
        <f t="shared" si="1349"/>
        <v>9.7606298443051784E-2</v>
      </c>
      <c r="Q1099" s="13">
        <f t="shared" si="1350"/>
        <v>4.2807137595159576E-2</v>
      </c>
      <c r="R1099" s="13">
        <f t="shared" si="1351"/>
        <v>5.5639024418391407E-2</v>
      </c>
      <c r="S1099" s="13">
        <f t="shared" si="1352"/>
        <v>6.8586837475990453E-2</v>
      </c>
      <c r="T1099" s="13">
        <f t="shared" si="1353"/>
        <v>7.6629057009095058E-2</v>
      </c>
      <c r="U1099" s="13">
        <f t="shared" si="1354"/>
        <v>8.7362517421453401E-2</v>
      </c>
      <c r="V1099" s="13">
        <f t="shared" si="1355"/>
        <v>2.1420085247208398E-2</v>
      </c>
      <c r="W1099" s="13">
        <f t="shared" si="1356"/>
        <v>2.2404774005368285E-2</v>
      </c>
      <c r="X1099" s="13">
        <f t="shared" si="1357"/>
        <v>4.0106785947009713E-2</v>
      </c>
      <c r="Y1099" s="13">
        <f t="shared" si="1358"/>
        <v>3.5897578761870996E-2</v>
      </c>
      <c r="Z1099" s="13">
        <f t="shared" si="1359"/>
        <v>3.319980587045411E-2</v>
      </c>
      <c r="AA1099" s="13">
        <f t="shared" si="1360"/>
        <v>5.2129214145381179E-2</v>
      </c>
      <c r="AB1099" s="13">
        <f t="shared" si="1361"/>
        <v>4.092576592192345E-2</v>
      </c>
      <c r="AC1099" s="13">
        <f t="shared" si="1362"/>
        <v>3.7629126629295023E-3</v>
      </c>
      <c r="AD1099" s="13">
        <f t="shared" si="1363"/>
        <v>8.7948049045982121E-3</v>
      </c>
      <c r="AE1099" s="13">
        <f t="shared" si="1364"/>
        <v>1.5743580259721238E-2</v>
      </c>
      <c r="AF1099" s="13">
        <f t="shared" si="1365"/>
        <v>1.4091291511463476E-2</v>
      </c>
      <c r="AG1099" s="13">
        <f t="shared" si="1366"/>
        <v>8.4082736448902462E-3</v>
      </c>
      <c r="AH1099" s="13">
        <f t="shared" si="1367"/>
        <v>1.4857743122174956E-2</v>
      </c>
      <c r="AI1099" s="13">
        <f t="shared" si="1368"/>
        <v>2.3329126560411678E-2</v>
      </c>
      <c r="AJ1099" s="13">
        <f t="shared" si="1369"/>
        <v>1.8315303394208768E-2</v>
      </c>
      <c r="AK1099" s="13">
        <f t="shared" si="1370"/>
        <v>9.5860236502569238E-3</v>
      </c>
      <c r="AL1099" s="13">
        <f t="shared" si="1371"/>
        <v>4.2306495931595541E-4</v>
      </c>
      <c r="AM1099" s="13">
        <f t="shared" si="1372"/>
        <v>2.7618611387523638E-3</v>
      </c>
      <c r="AN1099" s="13">
        <f t="shared" si="1373"/>
        <v>4.9440076244805994E-3</v>
      </c>
      <c r="AO1099" s="13">
        <f t="shared" si="1374"/>
        <v>4.4251340242913552E-3</v>
      </c>
      <c r="AP1099" s="13">
        <f t="shared" si="1375"/>
        <v>2.6404774722946483E-3</v>
      </c>
      <c r="AQ1099" s="13">
        <f t="shared" si="1376"/>
        <v>1.1816796807886608E-3</v>
      </c>
      <c r="AR1099" s="13">
        <f t="shared" si="1377"/>
        <v>5.3193691926010653E-3</v>
      </c>
      <c r="AS1099" s="13">
        <f t="shared" si="1378"/>
        <v>8.3522938911585708E-3</v>
      </c>
      <c r="AT1099" s="13">
        <f t="shared" si="1379"/>
        <v>6.5572449211946078E-3</v>
      </c>
      <c r="AU1099" s="13">
        <f t="shared" si="1380"/>
        <v>3.4319881872649761E-3</v>
      </c>
      <c r="AV1099" s="13">
        <f t="shared" si="1381"/>
        <v>1.3471979915820173E-3</v>
      </c>
      <c r="AW1099" s="13">
        <f t="shared" si="1382"/>
        <v>3.3031438054082926E-5</v>
      </c>
      <c r="AX1099" s="13">
        <f t="shared" si="1383"/>
        <v>7.2276351707002153E-4</v>
      </c>
      <c r="AY1099" s="13">
        <f t="shared" si="1384"/>
        <v>1.293818971907044E-3</v>
      </c>
      <c r="AZ1099" s="13">
        <f t="shared" si="1385"/>
        <v>1.1580326708053982E-3</v>
      </c>
      <c r="BA1099" s="13">
        <f t="shared" si="1386"/>
        <v>6.9099809466958029E-4</v>
      </c>
      <c r="BB1099" s="13">
        <f t="shared" si="1387"/>
        <v>3.0923892231700346E-4</v>
      </c>
      <c r="BC1099" s="13">
        <f t="shared" si="1388"/>
        <v>1.1071371896793333E-4</v>
      </c>
      <c r="BD1099" s="13">
        <f t="shared" si="1389"/>
        <v>1.5870337986125286E-3</v>
      </c>
      <c r="BE1099" s="13">
        <f t="shared" si="1390"/>
        <v>2.4919068824271608E-3</v>
      </c>
      <c r="BF1099" s="13">
        <f t="shared" si="1391"/>
        <v>1.9563540222384121E-3</v>
      </c>
      <c r="BG1099" s="13">
        <f t="shared" si="1392"/>
        <v>1.0239336756705062E-3</v>
      </c>
      <c r="BH1099" s="13">
        <f t="shared" si="1393"/>
        <v>4.0193652078849505E-4</v>
      </c>
      <c r="BI1099" s="13">
        <f t="shared" si="1394"/>
        <v>1.2622143061191536E-4</v>
      </c>
      <c r="BJ1099" s="14">
        <f t="shared" si="1395"/>
        <v>0.33964762170000706</v>
      </c>
      <c r="BK1099" s="14">
        <f t="shared" si="1396"/>
        <v>0.22781903023724728</v>
      </c>
      <c r="BL1099" s="14">
        <f t="shared" si="1397"/>
        <v>0.39690323408315059</v>
      </c>
      <c r="BM1099" s="14">
        <f t="shared" si="1398"/>
        <v>0.64884178426427497</v>
      </c>
      <c r="BN1099" s="14">
        <f t="shared" si="1399"/>
        <v>0.34746712009273123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1.4155844155844199</v>
      </c>
      <c r="F1100" s="10">
        <f>VLOOKUP(B1100,home!$B$2:$E$405,3,FALSE)</f>
        <v>1.1299999999999999</v>
      </c>
      <c r="G1100" s="10">
        <f>VLOOKUP(C1100,away!$B$2:$E$405,4,FALSE)</f>
        <v>0.82</v>
      </c>
      <c r="H1100" s="10">
        <f>VLOOKUP(A1100,away!$A$2:$E$405,3,FALSE)</f>
        <v>1.1818181818181801</v>
      </c>
      <c r="I1100" s="10">
        <f>VLOOKUP(C1100,away!$B$2:$E$405,3,FALSE)</f>
        <v>1.18</v>
      </c>
      <c r="J1100" s="10">
        <f>VLOOKUP(B1100,home!$B$2:$E$405,4,FALSE)</f>
        <v>1.18</v>
      </c>
      <c r="K1100" s="12">
        <f t="shared" si="1344"/>
        <v>1.3116805194805232</v>
      </c>
      <c r="L1100" s="12">
        <f t="shared" si="1345"/>
        <v>1.6455636363636339</v>
      </c>
      <c r="M1100" s="13">
        <f t="shared" si="1346"/>
        <v>5.1961918987631965E-2</v>
      </c>
      <c r="N1100" s="13">
        <f t="shared" si="1347"/>
        <v>6.8157436890901965E-2</v>
      </c>
      <c r="O1100" s="13">
        <f t="shared" si="1348"/>
        <v>8.5506644361720202E-2</v>
      </c>
      <c r="P1100" s="13">
        <f t="shared" si="1349"/>
        <v>0.11215739969541753</v>
      </c>
      <c r="Q1100" s="13">
        <f t="shared" si="1350"/>
        <v>4.470039111375964E-2</v>
      </c>
      <c r="R1100" s="13">
        <f t="shared" si="1351"/>
        <v>7.0353312314562169E-2</v>
      </c>
      <c r="S1100" s="13">
        <f t="shared" si="1352"/>
        <v>6.0521640422054948E-2</v>
      </c>
      <c r="T1100" s="13">
        <f t="shared" si="1353"/>
        <v>7.3557338148034973E-2</v>
      </c>
      <c r="U1100" s="13">
        <f t="shared" si="1354"/>
        <v>9.2281069243940403E-2</v>
      </c>
      <c r="V1100" s="13">
        <f t="shared" si="1355"/>
        <v>1.4514795850687061E-2</v>
      </c>
      <c r="W1100" s="13">
        <f t="shared" si="1356"/>
        <v>1.9544210745692941E-2</v>
      </c>
      <c r="X1100" s="13">
        <f t="shared" si="1357"/>
        <v>3.216124250453968E-2</v>
      </c>
      <c r="Y1100" s="13">
        <f t="shared" si="1358"/>
        <v>2.6461685582871496E-2</v>
      </c>
      <c r="Z1100" s="13">
        <f t="shared" si="1359"/>
        <v>3.85902841475258E-2</v>
      </c>
      <c r="AA1100" s="13">
        <f t="shared" si="1360"/>
        <v>5.0618123957527641E-2</v>
      </c>
      <c r="AB1100" s="13">
        <f t="shared" si="1361"/>
        <v>3.3197403563869694E-2</v>
      </c>
      <c r="AC1100" s="13">
        <f t="shared" si="1362"/>
        <v>1.9580947348557076E-3</v>
      </c>
      <c r="AD1100" s="13">
        <f t="shared" si="1363"/>
        <v>6.408940125936834E-3</v>
      </c>
      <c r="AE1100" s="13">
        <f t="shared" si="1364"/>
        <v>1.0546318818873421E-2</v>
      </c>
      <c r="AF1100" s="13">
        <f t="shared" si="1365"/>
        <v>8.677319372917788E-3</v>
      </c>
      <c r="AG1100" s="13">
        <f t="shared" si="1366"/>
        <v>4.7596937403957358E-3</v>
      </c>
      <c r="AH1100" s="13">
        <f t="shared" si="1367"/>
        <v>1.5875692077527107E-2</v>
      </c>
      <c r="AI1100" s="13">
        <f t="shared" si="1368"/>
        <v>2.0823836031363587E-2</v>
      </c>
      <c r="AJ1100" s="13">
        <f t="shared" si="1369"/>
        <v>1.3657110031598113E-2</v>
      </c>
      <c r="AK1100" s="13">
        <f t="shared" si="1370"/>
        <v>5.9712550602830945E-3</v>
      </c>
      <c r="AL1100" s="13">
        <f t="shared" si="1371"/>
        <v>1.6905827813709244E-4</v>
      </c>
      <c r="AM1100" s="13">
        <f t="shared" si="1372"/>
        <v>1.6812963827416768E-3</v>
      </c>
      <c r="AN1100" s="13">
        <f t="shared" si="1373"/>
        <v>2.7666801893894179E-3</v>
      </c>
      <c r="AO1100" s="13">
        <f t="shared" si="1374"/>
        <v>2.2763741565534389E-3</v>
      </c>
      <c r="AP1100" s="13">
        <f t="shared" si="1375"/>
        <v>1.248639511594093E-3</v>
      </c>
      <c r="AQ1100" s="13">
        <f t="shared" si="1376"/>
        <v>5.1367894380152169E-4</v>
      </c>
      <c r="AR1100" s="13">
        <f t="shared" si="1377"/>
        <v>5.2248923169769639E-3</v>
      </c>
      <c r="AS1100" s="13">
        <f t="shared" si="1378"/>
        <v>6.8533894685621401E-3</v>
      </c>
      <c r="AT1100" s="13">
        <f t="shared" si="1379"/>
        <v>4.4947287291629678E-3</v>
      </c>
      <c r="AU1100" s="13">
        <f t="shared" si="1380"/>
        <v>1.9652160381308384E-3</v>
      </c>
      <c r="AV1100" s="13">
        <f t="shared" si="1381"/>
        <v>6.4443389844672828E-4</v>
      </c>
      <c r="AW1100" s="13">
        <f t="shared" si="1382"/>
        <v>1.0136235472619284E-5</v>
      </c>
      <c r="AX1100" s="13">
        <f t="shared" si="1383"/>
        <v>3.6755395211922142E-4</v>
      </c>
      <c r="AY1100" s="13">
        <f t="shared" si="1384"/>
        <v>6.0483341800913093E-4</v>
      </c>
      <c r="AZ1100" s="13">
        <f t="shared" si="1385"/>
        <v>4.9764593936667571E-4</v>
      </c>
      <c r="BA1100" s="13">
        <f t="shared" si="1386"/>
        <v>2.7296935386860789E-4</v>
      </c>
      <c r="BB1100" s="13">
        <f t="shared" si="1387"/>
        <v>1.1229711064196447E-4</v>
      </c>
      <c r="BC1100" s="13">
        <f t="shared" si="1388"/>
        <v>3.6958408348224051E-5</v>
      </c>
      <c r="BD1100" s="13">
        <f t="shared" si="1389"/>
        <v>1.4329821334555055E-3</v>
      </c>
      <c r="BE1100" s="13">
        <f t="shared" si="1390"/>
        <v>1.8796147492172262E-3</v>
      </c>
      <c r="BF1100" s="13">
        <f t="shared" si="1391"/>
        <v>1.2327270253382524E-3</v>
      </c>
      <c r="BG1100" s="13">
        <f t="shared" si="1392"/>
        <v>5.3898134165778649E-4</v>
      </c>
      <c r="BH1100" s="13">
        <f t="shared" si="1393"/>
        <v>1.7674283155399864E-4</v>
      </c>
      <c r="BI1100" s="13">
        <f t="shared" si="1394"/>
        <v>4.6366025821441444E-5</v>
      </c>
      <c r="BJ1100" s="14">
        <f t="shared" si="1395"/>
        <v>0.30535350441035847</v>
      </c>
      <c r="BK1100" s="14">
        <f t="shared" si="1396"/>
        <v>0.24188774138679345</v>
      </c>
      <c r="BL1100" s="14">
        <f t="shared" si="1397"/>
        <v>0.41277452120071578</v>
      </c>
      <c r="BM1100" s="14">
        <f t="shared" si="1398"/>
        <v>0.5651742505988635</v>
      </c>
      <c r="BN1100" s="14">
        <f t="shared" si="1399"/>
        <v>0.43283710336399345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1.4155844155844199</v>
      </c>
      <c r="F1101" s="10">
        <f>VLOOKUP(B1101,home!$B$2:$E$405,3,FALSE)</f>
        <v>0.85</v>
      </c>
      <c r="G1101" s="10">
        <f>VLOOKUP(C1101,away!$B$2:$E$405,4,FALSE)</f>
        <v>0.71</v>
      </c>
      <c r="H1101" s="10">
        <f>VLOOKUP(A1101,away!$A$2:$E$405,3,FALSE)</f>
        <v>1.1818181818181801</v>
      </c>
      <c r="I1101" s="10">
        <f>VLOOKUP(C1101,away!$B$2:$E$405,3,FALSE)</f>
        <v>1.55</v>
      </c>
      <c r="J1101" s="10">
        <f>VLOOKUP(B1101,home!$B$2:$E$405,4,FALSE)</f>
        <v>1.69</v>
      </c>
      <c r="K1101" s="12">
        <f t="shared" si="1344"/>
        <v>0.8543051948051974</v>
      </c>
      <c r="L1101" s="12">
        <f t="shared" si="1345"/>
        <v>3.0957727272727227</v>
      </c>
      <c r="M1101" s="13">
        <f t="shared" si="1346"/>
        <v>1.9253201467469169E-2</v>
      </c>
      <c r="N1101" s="13">
        <f t="shared" si="1347"/>
        <v>1.644811003028996E-2</v>
      </c>
      <c r="O1101" s="13">
        <f t="shared" si="1348"/>
        <v>5.9603536015678207E-2</v>
      </c>
      <c r="P1101" s="13">
        <f t="shared" si="1349"/>
        <v>5.0919610446952576E-2</v>
      </c>
      <c r="Q1101" s="13">
        <f t="shared" si="1350"/>
        <v>7.025852921802093E-3</v>
      </c>
      <c r="R1101" s="13">
        <f t="shared" si="1351"/>
        <v>9.225950062317706E-2</v>
      </c>
      <c r="S1101" s="13">
        <f t="shared" si="1352"/>
        <v>3.3667215455703461E-2</v>
      </c>
      <c r="T1101" s="13">
        <f t="shared" si="1353"/>
        <v>2.1750443861144289E-2</v>
      </c>
      <c r="U1101" s="13">
        <f t="shared" si="1354"/>
        <v>7.8817770652513525E-2</v>
      </c>
      <c r="V1101" s="13">
        <f t="shared" si="1355"/>
        <v>9.8934281930238063E-3</v>
      </c>
      <c r="W1101" s="13">
        <f t="shared" si="1356"/>
        <v>2.0007408830109339E-3</v>
      </c>
      <c r="X1101" s="13">
        <f t="shared" si="1357"/>
        <v>6.1938390599647949E-3</v>
      </c>
      <c r="Y1101" s="13">
        <f t="shared" si="1358"/>
        <v>9.5873590194777668E-3</v>
      </c>
      <c r="Z1101" s="13">
        <f t="shared" si="1359"/>
        <v>9.5204815287010761E-2</v>
      </c>
      <c r="AA1101" s="13">
        <f t="shared" si="1360"/>
        <v>8.1333968270162579E-2</v>
      </c>
      <c r="AB1101" s="13">
        <f t="shared" si="1361"/>
        <v>3.4742015803660486E-2</v>
      </c>
      <c r="AC1101" s="13">
        <f t="shared" si="1362"/>
        <v>1.6353433168791935E-3</v>
      </c>
      <c r="AD1101" s="13">
        <f t="shared" si="1363"/>
        <v>4.2731083245384465E-4</v>
      </c>
      <c r="AE1101" s="13">
        <f t="shared" si="1364"/>
        <v>1.3228572211788161E-3</v>
      </c>
      <c r="AF1101" s="13">
        <f t="shared" si="1365"/>
        <v>2.04763265370058E-3</v>
      </c>
      <c r="AG1101" s="13">
        <f t="shared" si="1366"/>
        <v>2.1130017749331088E-3</v>
      </c>
      <c r="AH1101" s="13">
        <f t="shared" si="1367"/>
        <v>7.3683117667641282E-2</v>
      </c>
      <c r="AI1101" s="13">
        <f t="shared" si="1368"/>
        <v>6.2947870192908567E-2</v>
      </c>
      <c r="AJ1101" s="13">
        <f t="shared" si="1369"/>
        <v>2.6888346253862515E-2</v>
      </c>
      <c r="AK1101" s="13">
        <f t="shared" si="1370"/>
        <v>7.6569512947985393E-3</v>
      </c>
      <c r="AL1101" s="13">
        <f t="shared" si="1371"/>
        <v>1.7300197015693896E-4</v>
      </c>
      <c r="AM1101" s="13">
        <f t="shared" si="1372"/>
        <v>7.3010772792370576E-5</v>
      </c>
      <c r="AN1101" s="13">
        <f t="shared" si="1373"/>
        <v>2.2602475920772616E-4</v>
      </c>
      <c r="AO1101" s="13">
        <f t="shared" si="1374"/>
        <v>3.4986064262183152E-4</v>
      </c>
      <c r="AP1101" s="13">
        <f t="shared" si="1375"/>
        <v>3.6102967859159157E-4</v>
      </c>
      <c r="AQ1101" s="13">
        <f t="shared" si="1376"/>
        <v>2.794164581799715E-4</v>
      </c>
      <c r="AR1101" s="13">
        <f t="shared" si="1377"/>
        <v>4.562123722718215E-2</v>
      </c>
      <c r="AS1101" s="13">
        <f t="shared" si="1378"/>
        <v>3.8974459956621972E-2</v>
      </c>
      <c r="AT1101" s="13">
        <f t="shared" si="1379"/>
        <v>1.6648041802834648E-2</v>
      </c>
      <c r="AU1101" s="13">
        <f t="shared" si="1380"/>
        <v>4.7408361984985744E-3</v>
      </c>
      <c r="AV1101" s="13">
        <f t="shared" si="1381"/>
        <v>1.012530248024464E-3</v>
      </c>
      <c r="AW1101" s="13">
        <f t="shared" si="1382"/>
        <v>1.2709564377630828E-5</v>
      </c>
      <c r="AX1101" s="13">
        <f t="shared" si="1383"/>
        <v>1.0395580412210689E-5</v>
      </c>
      <c r="AY1101" s="13">
        <f t="shared" si="1384"/>
        <v>3.2182354324292377E-5</v>
      </c>
      <c r="AZ1101" s="13">
        <f t="shared" si="1385"/>
        <v>4.9814627408285869E-5</v>
      </c>
      <c r="BA1101" s="13">
        <f t="shared" si="1386"/>
        <v>5.1404921649941219E-5</v>
      </c>
      <c r="BB1101" s="13">
        <f t="shared" si="1387"/>
        <v>3.978448862286979E-5</v>
      </c>
      <c r="BC1101" s="13">
        <f t="shared" si="1388"/>
        <v>2.4632746969434437E-5</v>
      </c>
      <c r="BD1101" s="13">
        <f t="shared" si="1389"/>
        <v>2.3538830332058266E-2</v>
      </c>
      <c r="BE1101" s="13">
        <f t="shared" si="1390"/>
        <v>2.0109345032315526E-2</v>
      </c>
      <c r="BF1101" s="13">
        <f t="shared" si="1391"/>
        <v>8.5897589626186214E-3</v>
      </c>
      <c r="BG1101" s="13">
        <f t="shared" si="1392"/>
        <v>2.4460919012965305E-3</v>
      </c>
      <c r="BH1101" s="13">
        <f t="shared" si="1393"/>
        <v>5.2242725456213711E-4</v>
      </c>
      <c r="BI1101" s="13">
        <f t="shared" si="1394"/>
        <v>8.9262463496050216E-5</v>
      </c>
      <c r="BJ1101" s="14">
        <f t="shared" si="1395"/>
        <v>7.0414705288736737E-2</v>
      </c>
      <c r="BK1101" s="14">
        <f t="shared" si="1396"/>
        <v>0.11557398320450943</v>
      </c>
      <c r="BL1101" s="14">
        <f t="shared" si="1397"/>
        <v>0.68022589815391155</v>
      </c>
      <c r="BM1101" s="14">
        <f t="shared" si="1398"/>
        <v>0.71589011763885269</v>
      </c>
      <c r="BN1101" s="14">
        <f t="shared" si="1399"/>
        <v>0.24550981150536907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1.6571428571428599</v>
      </c>
      <c r="F1102" s="10">
        <f>VLOOKUP(B1102,home!$B$2:$E$405,3,FALSE)</f>
        <v>0.83</v>
      </c>
      <c r="G1102" s="10">
        <f>VLOOKUP(C1102,away!$B$2:$E$405,4,FALSE)</f>
        <v>0.91</v>
      </c>
      <c r="H1102" s="10">
        <f>VLOOKUP(A1102,away!$A$2:$E$405,3,FALSE)</f>
        <v>1.3785714285714299</v>
      </c>
      <c r="I1102" s="10">
        <f>VLOOKUP(C1102,away!$B$2:$E$405,3,FALSE)</f>
        <v>0.8</v>
      </c>
      <c r="J1102" s="10">
        <f>VLOOKUP(B1102,home!$B$2:$E$405,4,FALSE)</f>
        <v>1.72</v>
      </c>
      <c r="K1102" s="12">
        <f t="shared" si="1344"/>
        <v>1.2516400000000021</v>
      </c>
      <c r="L1102" s="12">
        <f t="shared" si="1345"/>
        <v>1.8969142857142873</v>
      </c>
      <c r="M1102" s="13">
        <f t="shared" si="1346"/>
        <v>4.291412360301014E-2</v>
      </c>
      <c r="N1102" s="13">
        <f t="shared" si="1347"/>
        <v>5.3713033666471698E-2</v>
      </c>
      <c r="O1102" s="13">
        <f t="shared" si="1348"/>
        <v>8.1404414121458629E-2</v>
      </c>
      <c r="P1102" s="13">
        <f t="shared" si="1349"/>
        <v>0.10188902089098263</v>
      </c>
      <c r="Q1102" s="13">
        <f t="shared" si="1350"/>
        <v>3.3614690729151395E-2</v>
      </c>
      <c r="R1102" s="13">
        <f t="shared" si="1351"/>
        <v>7.7208598033598377E-2</v>
      </c>
      <c r="S1102" s="13">
        <f t="shared" si="1352"/>
        <v>6.0477598669840468E-2</v>
      </c>
      <c r="T1102" s="13">
        <f t="shared" si="1353"/>
        <v>6.3764187053994892E-2</v>
      </c>
      <c r="U1102" s="13">
        <f t="shared" si="1354"/>
        <v>9.6637369642773224E-2</v>
      </c>
      <c r="V1102" s="13">
        <f t="shared" si="1355"/>
        <v>1.5954352027710245E-2</v>
      </c>
      <c r="W1102" s="13">
        <f t="shared" si="1356"/>
        <v>1.4024497168078366E-2</v>
      </c>
      <c r="X1102" s="13">
        <f t="shared" si="1357"/>
        <v>2.660326902808742E-2</v>
      </c>
      <c r="Y1102" s="13">
        <f t="shared" si="1358"/>
        <v>2.5232060533039741E-2</v>
      </c>
      <c r="Z1102" s="13">
        <f t="shared" si="1359"/>
        <v>4.8819364196634935E-2</v>
      </c>
      <c r="AA1102" s="13">
        <f t="shared" si="1360"/>
        <v>6.1104269003076243E-2</v>
      </c>
      <c r="AB1102" s="13">
        <f t="shared" si="1361"/>
        <v>3.8240273627505261E-2</v>
      </c>
      <c r="AC1102" s="13">
        <f t="shared" si="1362"/>
        <v>2.367480054601767E-3</v>
      </c>
      <c r="AD1102" s="13">
        <f t="shared" si="1363"/>
        <v>4.3884054088634142E-3</v>
      </c>
      <c r="AE1102" s="13">
        <f t="shared" si="1364"/>
        <v>8.3244289115788576E-3</v>
      </c>
      <c r="AF1102" s="13">
        <f t="shared" si="1365"/>
        <v>7.8953640613934877E-3</v>
      </c>
      <c r="AG1102" s="13">
        <f t="shared" si="1366"/>
        <v>4.9922762929908273E-3</v>
      </c>
      <c r="AH1102" s="13">
        <f t="shared" si="1367"/>
        <v>2.3151537341021357E-2</v>
      </c>
      <c r="AI1102" s="13">
        <f t="shared" si="1368"/>
        <v>2.8977390197516016E-2</v>
      </c>
      <c r="AJ1102" s="13">
        <f t="shared" si="1369"/>
        <v>1.8134630333409514E-2</v>
      </c>
      <c r="AK1102" s="13">
        <f t="shared" si="1370"/>
        <v>7.5660095701695707E-3</v>
      </c>
      <c r="AL1102" s="13">
        <f t="shared" si="1371"/>
        <v>2.2483994031781529E-4</v>
      </c>
      <c r="AM1102" s="13">
        <f t="shared" si="1372"/>
        <v>1.0985407491899608E-3</v>
      </c>
      <c r="AN1102" s="13">
        <f t="shared" si="1373"/>
        <v>2.0838376405777127E-3</v>
      </c>
      <c r="AO1102" s="13">
        <f t="shared" si="1374"/>
        <v>1.976430694760509E-3</v>
      </c>
      <c r="AP1102" s="13">
        <f t="shared" si="1375"/>
        <v>1.249706539871808E-3</v>
      </c>
      <c r="AQ1102" s="13">
        <f t="shared" si="1376"/>
        <v>5.9264654710835119E-4</v>
      </c>
      <c r="AR1102" s="13">
        <f t="shared" si="1377"/>
        <v>8.7832963836862333E-3</v>
      </c>
      <c r="AS1102" s="13">
        <f t="shared" si="1378"/>
        <v>1.0993525085677055E-2</v>
      </c>
      <c r="AT1102" s="13">
        <f t="shared" si="1379"/>
        <v>6.879967869118429E-3</v>
      </c>
      <c r="AU1102" s="13">
        <f t="shared" si="1380"/>
        <v>2.8704143279011337E-3</v>
      </c>
      <c r="AV1102" s="13">
        <f t="shared" si="1381"/>
        <v>8.9818134734354624E-4</v>
      </c>
      <c r="AW1102" s="13">
        <f t="shared" si="1382"/>
        <v>1.4828530053346337E-5</v>
      </c>
      <c r="AX1102" s="13">
        <f t="shared" si="1383"/>
        <v>2.2916292388602106E-4</v>
      </c>
      <c r="AY1102" s="13">
        <f t="shared" si="1384"/>
        <v>4.3470242407544926E-4</v>
      </c>
      <c r="AZ1102" s="13">
        <f t="shared" si="1385"/>
        <v>4.1229661913167511E-4</v>
      </c>
      <c r="BA1102" s="13">
        <f t="shared" si="1386"/>
        <v>2.6069711559419237E-4</v>
      </c>
      <c r="BB1102" s="13">
        <f t="shared" si="1387"/>
        <v>1.2363002070378312E-4</v>
      </c>
      <c r="BC1102" s="13">
        <f t="shared" si="1388"/>
        <v>4.6903110483231851E-5</v>
      </c>
      <c r="BD1102" s="13">
        <f t="shared" si="1389"/>
        <v>2.7768600643128419E-3</v>
      </c>
      <c r="BE1102" s="13">
        <f t="shared" si="1390"/>
        <v>3.4756291308965306E-3</v>
      </c>
      <c r="BF1102" s="13">
        <f t="shared" si="1391"/>
        <v>2.1751182226976717E-3</v>
      </c>
      <c r="BG1102" s="13">
        <f t="shared" si="1392"/>
        <v>9.0748832408577235E-4</v>
      </c>
      <c r="BH1102" s="13">
        <f t="shared" si="1393"/>
        <v>2.8396217148967984E-4</v>
      </c>
      <c r="BI1102" s="13">
        <f t="shared" si="1394"/>
        <v>7.1083682464668583E-5</v>
      </c>
      <c r="BJ1102" s="14">
        <f t="shared" si="1395"/>
        <v>0.2510607672390327</v>
      </c>
      <c r="BK1102" s="14">
        <f t="shared" si="1396"/>
        <v>0.22426211761053857</v>
      </c>
      <c r="BL1102" s="14">
        <f t="shared" si="1397"/>
        <v>0.47254001848020177</v>
      </c>
      <c r="BM1102" s="14">
        <f t="shared" si="1398"/>
        <v>0.60551851258771294</v>
      </c>
      <c r="BN1102" s="14">
        <f t="shared" si="1399"/>
        <v>0.39074388104467289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1.6571428571428599</v>
      </c>
      <c r="F1103" s="10">
        <f>VLOOKUP(B1103,home!$B$2:$E$405,3,FALSE)</f>
        <v>0.7</v>
      </c>
      <c r="G1103" s="10">
        <f>VLOOKUP(C1103,away!$B$2:$E$405,4,FALSE)</f>
        <v>1.98</v>
      </c>
      <c r="H1103" s="10">
        <f>VLOOKUP(A1103,away!$A$2:$E$405,3,FALSE)</f>
        <v>1.3785714285714299</v>
      </c>
      <c r="I1103" s="10">
        <f>VLOOKUP(C1103,away!$B$2:$E$405,3,FALSE)</f>
        <v>0.69</v>
      </c>
      <c r="J1103" s="10">
        <f>VLOOKUP(B1103,home!$B$2:$E$405,4,FALSE)</f>
        <v>1.0900000000000001</v>
      </c>
      <c r="K1103" s="12">
        <f t="shared" si="1344"/>
        <v>2.2968000000000037</v>
      </c>
      <c r="L1103" s="12">
        <f t="shared" si="1345"/>
        <v>1.0368235714285725</v>
      </c>
      <c r="M1103" s="13">
        <f t="shared" si="1346"/>
        <v>3.5663640897783865E-2</v>
      </c>
      <c r="N1103" s="13">
        <f t="shared" si="1347"/>
        <v>8.1912250414030108E-2</v>
      </c>
      <c r="O1103" s="13">
        <f t="shared" si="1348"/>
        <v>3.6976903525786364E-2</v>
      </c>
      <c r="P1103" s="13">
        <f t="shared" si="1349"/>
        <v>8.4928552018026265E-2</v>
      </c>
      <c r="Q1103" s="13">
        <f t="shared" si="1350"/>
        <v>9.406802837547236E-2</v>
      </c>
      <c r="R1103" s="13">
        <f t="shared" si="1351"/>
        <v>1.9169262586987795E-2</v>
      </c>
      <c r="S1103" s="13">
        <f t="shared" si="1352"/>
        <v>5.0561711916567109E-2</v>
      </c>
      <c r="T1103" s="13">
        <f t="shared" si="1353"/>
        <v>9.7531949137501545E-2</v>
      </c>
      <c r="U1103" s="13">
        <f t="shared" si="1354"/>
        <v>4.4027962309793639E-2</v>
      </c>
      <c r="V1103" s="13">
        <f t="shared" si="1355"/>
        <v>1.3378496270299217E-2</v>
      </c>
      <c r="W1103" s="13">
        <f t="shared" si="1356"/>
        <v>7.201848252426174E-2</v>
      </c>
      <c r="X1103" s="13">
        <f t="shared" si="1357"/>
        <v>7.4670460259671292E-2</v>
      </c>
      <c r="Y1103" s="13">
        <f t="shared" si="1358"/>
        <v>3.8710046643323837E-2</v>
      </c>
      <c r="Z1103" s="13">
        <f t="shared" si="1359"/>
        <v>6.6250477656976019E-3</v>
      </c>
      <c r="AA1103" s="13">
        <f t="shared" si="1360"/>
        <v>1.5216409708254277E-2</v>
      </c>
      <c r="AB1103" s="13">
        <f t="shared" si="1361"/>
        <v>1.7474524908959243E-2</v>
      </c>
      <c r="AC1103" s="13">
        <f t="shared" si="1362"/>
        <v>1.9912021876699391E-3</v>
      </c>
      <c r="AD1103" s="13">
        <f t="shared" si="1363"/>
        <v>4.135301266543117E-2</v>
      </c>
      <c r="AE1103" s="13">
        <f t="shared" si="1364"/>
        <v>4.2875778281103338E-2</v>
      </c>
      <c r="AF1103" s="13">
        <f t="shared" si="1365"/>
        <v>2.2227308782596589E-2</v>
      </c>
      <c r="AG1103" s="13">
        <f t="shared" si="1366"/>
        <v>7.6819325584058249E-3</v>
      </c>
      <c r="AH1103" s="13">
        <f t="shared" si="1367"/>
        <v>1.7172514213288676E-3</v>
      </c>
      <c r="AI1103" s="13">
        <f t="shared" si="1368"/>
        <v>3.9441830645081492E-3</v>
      </c>
      <c r="AJ1103" s="13">
        <f t="shared" si="1369"/>
        <v>4.5294998312811674E-3</v>
      </c>
      <c r="AK1103" s="13">
        <f t="shared" si="1370"/>
        <v>3.4677850708288668E-3</v>
      </c>
      <c r="AL1103" s="13">
        <f t="shared" si="1371"/>
        <v>1.89672074209835E-4</v>
      </c>
      <c r="AM1103" s="13">
        <f t="shared" si="1372"/>
        <v>1.8995919897992489E-2</v>
      </c>
      <c r="AN1103" s="13">
        <f t="shared" si="1373"/>
        <v>1.9695417511207659E-2</v>
      </c>
      <c r="AO1103" s="13">
        <f t="shared" si="1374"/>
        <v>1.0210336562373584E-2</v>
      </c>
      <c r="AP1103" s="13">
        <f t="shared" si="1375"/>
        <v>3.528772540029305E-3</v>
      </c>
      <c r="AQ1103" s="13">
        <f t="shared" si="1376"/>
        <v>9.1467863692806458E-4</v>
      </c>
      <c r="AR1103" s="13">
        <f t="shared" si="1377"/>
        <v>3.5609735034059794E-4</v>
      </c>
      <c r="AS1103" s="13">
        <f t="shared" si="1378"/>
        <v>8.1788439426228661E-4</v>
      </c>
      <c r="AT1103" s="13">
        <f t="shared" si="1379"/>
        <v>9.3925843837081176E-4</v>
      </c>
      <c r="AU1103" s="13">
        <f t="shared" si="1380"/>
        <v>7.1909626041669452E-4</v>
      </c>
      <c r="AV1103" s="13">
        <f t="shared" si="1381"/>
        <v>4.1290507273126679E-4</v>
      </c>
      <c r="AW1103" s="13">
        <f t="shared" si="1382"/>
        <v>1.2546683257003919E-5</v>
      </c>
      <c r="AX1103" s="13">
        <f t="shared" si="1383"/>
        <v>7.2716381369515365E-3</v>
      </c>
      <c r="AY1103" s="13">
        <f t="shared" si="1384"/>
        <v>7.5394058232903039E-3</v>
      </c>
      <c r="AZ1103" s="13">
        <f t="shared" si="1385"/>
        <v>3.9085168360766141E-3</v>
      </c>
      <c r="BA1103" s="13">
        <f t="shared" si="1386"/>
        <v>1.35081412832322E-3</v>
      </c>
      <c r="BB1103" s="13">
        <f t="shared" si="1387"/>
        <v>3.5013898221606369E-4</v>
      </c>
      <c r="BC1103" s="13">
        <f t="shared" si="1388"/>
        <v>7.2606470007524954E-5</v>
      </c>
      <c r="BD1103" s="13">
        <f t="shared" si="1389"/>
        <v>6.1535021092731687E-5</v>
      </c>
      <c r="BE1103" s="13">
        <f t="shared" si="1390"/>
        <v>1.4133363644578637E-4</v>
      </c>
      <c r="BF1103" s="13">
        <f t="shared" si="1391"/>
        <v>1.6230754809434139E-4</v>
      </c>
      <c r="BG1103" s="13">
        <f t="shared" si="1392"/>
        <v>1.2426265882102794E-4</v>
      </c>
      <c r="BH1103" s="13">
        <f t="shared" si="1393"/>
        <v>7.1351618695034388E-5</v>
      </c>
      <c r="BI1103" s="13">
        <f t="shared" si="1394"/>
        <v>3.277607956375104E-5</v>
      </c>
      <c r="BJ1103" s="14">
        <f t="shared" si="1395"/>
        <v>0.64688749516719413</v>
      </c>
      <c r="BK1103" s="14">
        <f t="shared" si="1396"/>
        <v>0.19425268118784653</v>
      </c>
      <c r="BL1103" s="14">
        <f t="shared" si="1397"/>
        <v>0.1503625905065627</v>
      </c>
      <c r="BM1103" s="14">
        <f t="shared" si="1398"/>
        <v>0.63788231766918091</v>
      </c>
      <c r="BN1103" s="14">
        <f t="shared" si="1399"/>
        <v>0.35271863781808677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1.6571428571428599</v>
      </c>
      <c r="F1104" s="10">
        <f>VLOOKUP(B1104,home!$B$2:$E$405,3,FALSE)</f>
        <v>1.55</v>
      </c>
      <c r="G1104" s="10">
        <f>VLOOKUP(C1104,away!$B$2:$E$405,4,FALSE)</f>
        <v>1.51</v>
      </c>
      <c r="H1104" s="10">
        <f>VLOOKUP(A1104,away!$A$2:$E$405,3,FALSE)</f>
        <v>1.3785714285714299</v>
      </c>
      <c r="I1104" s="10">
        <f>VLOOKUP(C1104,away!$B$2:$E$405,3,FALSE)</f>
        <v>0.5</v>
      </c>
      <c r="J1104" s="10">
        <f>VLOOKUP(B1104,home!$B$2:$E$405,4,FALSE)</f>
        <v>0.83</v>
      </c>
      <c r="K1104" s="12">
        <f t="shared" si="1344"/>
        <v>3.8785428571428637</v>
      </c>
      <c r="L1104" s="12">
        <f t="shared" si="1345"/>
        <v>0.57210714285714337</v>
      </c>
      <c r="M1104" s="13">
        <f t="shared" si="1346"/>
        <v>1.1670978368427428E-2</v>
      </c>
      <c r="N1104" s="13">
        <f t="shared" si="1347"/>
        <v>4.5266389786733065E-2</v>
      </c>
      <c r="O1104" s="13">
        <f t="shared" si="1348"/>
        <v>6.67705008870854E-3</v>
      </c>
      <c r="P1104" s="13">
        <f t="shared" si="1349"/>
        <v>2.5897224928345626E-2</v>
      </c>
      <c r="Q1104" s="13">
        <f t="shared" si="1350"/>
        <v>8.7783816387989114E-2</v>
      </c>
      <c r="R1104" s="13">
        <f t="shared" si="1351"/>
        <v>1.9099940244825392E-3</v>
      </c>
      <c r="S1104" s="13">
        <f t="shared" si="1352"/>
        <v>1.4366110488295194E-2</v>
      </c>
      <c r="T1104" s="13">
        <f t="shared" si="1353"/>
        <v>5.0221748382828522E-2</v>
      </c>
      <c r="U1104" s="13">
        <f t="shared" si="1354"/>
        <v>7.4079936808423025E-3</v>
      </c>
      <c r="V1104" s="13">
        <f t="shared" si="1355"/>
        <v>3.5419518866587614E-3</v>
      </c>
      <c r="W1104" s="13">
        <f t="shared" si="1356"/>
        <v>0.11349109800812529</v>
      </c>
      <c r="X1104" s="13">
        <f t="shared" si="1357"/>
        <v>6.4929067821148587E-2</v>
      </c>
      <c r="Y1104" s="13">
        <f t="shared" si="1358"/>
        <v>1.8573191739767504E-2</v>
      </c>
      <c r="Z1104" s="13">
        <f t="shared" si="1359"/>
        <v>3.6424040807364085E-4</v>
      </c>
      <c r="AA1104" s="13">
        <f t="shared" si="1360"/>
        <v>1.4127220330168212E-3</v>
      </c>
      <c r="AB1104" s="13">
        <f t="shared" si="1361"/>
        <v>2.7396514751428687E-3</v>
      </c>
      <c r="AC1104" s="13">
        <f t="shared" si="1362"/>
        <v>4.9121162874357399E-4</v>
      </c>
      <c r="AD1104" s="13">
        <f t="shared" si="1363"/>
        <v>0.11004502188217877</v>
      </c>
      <c r="AE1104" s="13">
        <f t="shared" si="1364"/>
        <v>6.295754305466511E-2</v>
      </c>
      <c r="AF1104" s="13">
        <f t="shared" si="1365"/>
        <v>1.8009230039155024E-2</v>
      </c>
      <c r="AG1104" s="13">
        <f t="shared" si="1366"/>
        <v>3.4344030475860076E-3</v>
      </c>
      <c r="AH1104" s="13">
        <f t="shared" si="1367"/>
        <v>5.2096134794032636E-5</v>
      </c>
      <c r="AI1104" s="13">
        <f t="shared" si="1368"/>
        <v>2.0205709149014706E-4</v>
      </c>
      <c r="AJ1104" s="13">
        <f t="shared" si="1369"/>
        <v>3.9184354446708601E-4</v>
      </c>
      <c r="AK1104" s="13">
        <f t="shared" si="1370"/>
        <v>5.0659399350345296E-4</v>
      </c>
      <c r="AL1104" s="13">
        <f t="shared" si="1371"/>
        <v>4.3598805979812294E-5</v>
      </c>
      <c r="AM1104" s="13">
        <f t="shared" si="1372"/>
        <v>8.53628667170509E-2</v>
      </c>
      <c r="AN1104" s="13">
        <f t="shared" si="1373"/>
        <v>4.883670578358712E-2</v>
      </c>
      <c r="AO1104" s="13">
        <f t="shared" si="1374"/>
        <v>1.3969914106201478E-2</v>
      </c>
      <c r="AP1104" s="13">
        <f t="shared" si="1375"/>
        <v>2.6640958817528777E-3</v>
      </c>
      <c r="AQ1104" s="13">
        <f t="shared" si="1376"/>
        <v>3.8103707080178011E-4</v>
      </c>
      <c r="AR1104" s="13">
        <f t="shared" si="1377"/>
        <v>5.960914166182926E-6</v>
      </c>
      <c r="AS1104" s="13">
        <f t="shared" si="1378"/>
        <v>2.3119661061290492E-5</v>
      </c>
      <c r="AT1104" s="13">
        <f t="shared" si="1379"/>
        <v>4.4835298134416121E-5</v>
      </c>
      <c r="AU1104" s="13">
        <f t="shared" si="1380"/>
        <v>5.7965208442370154E-5</v>
      </c>
      <c r="AV1104" s="13">
        <f t="shared" si="1381"/>
        <v>5.6205136291737995E-5</v>
      </c>
      <c r="AW1104" s="13">
        <f t="shared" si="1382"/>
        <v>2.6873118026984972E-6</v>
      </c>
      <c r="AX1104" s="13">
        <f t="shared" si="1383"/>
        <v>5.5180589495109338E-2</v>
      </c>
      <c r="AY1104" s="13">
        <f t="shared" si="1384"/>
        <v>3.1569209397219897E-2</v>
      </c>
      <c r="AZ1104" s="13">
        <f t="shared" si="1385"/>
        <v>9.0304850952511798E-3</v>
      </c>
      <c r="BA1104" s="13">
        <f t="shared" si="1386"/>
        <v>1.7221350088193904E-3</v>
      </c>
      <c r="BB1104" s="13">
        <f t="shared" si="1387"/>
        <v>2.4631143487748063E-4</v>
      </c>
      <c r="BC1104" s="13">
        <f t="shared" si="1388"/>
        <v>2.8183306252159758E-5</v>
      </c>
      <c r="BD1104" s="13">
        <f t="shared" si="1389"/>
        <v>5.6838026207193079E-7</v>
      </c>
      <c r="BE1104" s="13">
        <f t="shared" si="1390"/>
        <v>2.2044872056000757E-6</v>
      </c>
      <c r="BF1104" s="13">
        <f t="shared" si="1391"/>
        <v>4.2750990524715029E-6</v>
      </c>
      <c r="BG1104" s="13">
        <f t="shared" si="1392"/>
        <v>5.5270516311805251E-6</v>
      </c>
      <c r="BH1104" s="13">
        <f t="shared" si="1393"/>
        <v>5.3592266562937599E-6</v>
      </c>
      <c r="BI1104" s="13">
        <f t="shared" si="1394"/>
        <v>4.1571980535155578E-6</v>
      </c>
      <c r="BJ1104" s="14">
        <f t="shared" si="1395"/>
        <v>0.82370304344710055</v>
      </c>
      <c r="BK1104" s="14">
        <f t="shared" si="1396"/>
        <v>8.758028550367028E-2</v>
      </c>
      <c r="BL1104" s="14">
        <f t="shared" si="1397"/>
        <v>2.1510179727404925E-2</v>
      </c>
      <c r="BM1104" s="14">
        <f t="shared" si="1398"/>
        <v>0.72238577341614574</v>
      </c>
      <c r="BN1104" s="14">
        <f t="shared" si="1399"/>
        <v>0.17920545358468631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1.6571428571428599</v>
      </c>
      <c r="F1105" s="10">
        <f>VLOOKUP(B1105,home!$B$2:$E$405,3,FALSE)</f>
        <v>1.55</v>
      </c>
      <c r="G1105" s="10">
        <f>VLOOKUP(C1105,away!$B$2:$E$405,4,FALSE)</f>
        <v>0.95</v>
      </c>
      <c r="H1105" s="10">
        <f>VLOOKUP(A1105,away!$A$2:$E$405,3,FALSE)</f>
        <v>1.3785714285714299</v>
      </c>
      <c r="I1105" s="10">
        <f>VLOOKUP(C1105,away!$B$2:$E$405,3,FALSE)</f>
        <v>1.21</v>
      </c>
      <c r="J1105" s="10">
        <f>VLOOKUP(B1105,home!$B$2:$E$405,4,FALSE)</f>
        <v>1.1399999999999999</v>
      </c>
      <c r="K1105" s="12">
        <f t="shared" si="1344"/>
        <v>2.4401428571428614</v>
      </c>
      <c r="L1105" s="12">
        <f t="shared" si="1345"/>
        <v>1.9016014285714302</v>
      </c>
      <c r="M1105" s="13">
        <f t="shared" si="1346"/>
        <v>1.3013808594034008E-2</v>
      </c>
      <c r="N1105" s="13">
        <f t="shared" si="1347"/>
        <v>3.1755552084956465E-2</v>
      </c>
      <c r="O1105" s="13">
        <f t="shared" si="1348"/>
        <v>2.4747077013570221E-2</v>
      </c>
      <c r="P1105" s="13">
        <f t="shared" si="1349"/>
        <v>6.038640320982766E-2</v>
      </c>
      <c r="Q1105" s="13">
        <f t="shared" si="1350"/>
        <v>3.8744041797367318E-2</v>
      </c>
      <c r="R1105" s="13">
        <f t="shared" si="1351"/>
        <v>2.3529538500986175E-2</v>
      </c>
      <c r="S1105" s="13">
        <f t="shared" si="1352"/>
        <v>7.005093217468214E-2</v>
      </c>
      <c r="T1105" s="13">
        <f t="shared" si="1353"/>
        <v>7.3675725230504877E-2</v>
      </c>
      <c r="U1105" s="13">
        <f t="shared" si="1354"/>
        <v>5.7415435305049362E-2</v>
      </c>
      <c r="V1105" s="13">
        <f t="shared" si="1355"/>
        <v>3.6116541603217485E-2</v>
      </c>
      <c r="W1105" s="13">
        <f t="shared" si="1356"/>
        <v>3.1513665616230105E-2</v>
      </c>
      <c r="X1105" s="13">
        <f t="shared" si="1357"/>
        <v>5.9926431555345515E-2</v>
      </c>
      <c r="Y1105" s="13">
        <f t="shared" si="1358"/>
        <v>5.6978093927416561E-2</v>
      </c>
      <c r="Z1105" s="13">
        <f t="shared" si="1359"/>
        <v>1.4914601342367259E-2</v>
      </c>
      <c r="AA1105" s="13">
        <f t="shared" si="1360"/>
        <v>3.6393757932710796E-2</v>
      </c>
      <c r="AB1105" s="13">
        <f t="shared" si="1361"/>
        <v>4.4402984232045306E-2</v>
      </c>
      <c r="AC1105" s="13">
        <f t="shared" si="1362"/>
        <v>1.0474201441672078E-2</v>
      </c>
      <c r="AD1105" s="13">
        <f t="shared" si="1363"/>
        <v>1.9224461513958124E-2</v>
      </c>
      <c r="AE1105" s="13">
        <f t="shared" si="1364"/>
        <v>3.6557263478459244E-2</v>
      </c>
      <c r="AF1105" s="13">
        <f t="shared" si="1365"/>
        <v>3.4758672227650146E-2</v>
      </c>
      <c r="AG1105" s="13">
        <f t="shared" si="1366"/>
        <v>2.2032380254448539E-2</v>
      </c>
      <c r="AH1105" s="13">
        <f t="shared" si="1367"/>
        <v>7.0904068048047381E-3</v>
      </c>
      <c r="AI1105" s="13">
        <f t="shared" si="1368"/>
        <v>1.7301605518981418E-2</v>
      </c>
      <c r="AJ1105" s="13">
        <f t="shared" si="1369"/>
        <v>2.1109194562123013E-2</v>
      </c>
      <c r="AK1105" s="13">
        <f t="shared" si="1370"/>
        <v>1.7169816776934466E-2</v>
      </c>
      <c r="AL1105" s="13">
        <f t="shared" si="1371"/>
        <v>1.9440868427947494E-3</v>
      </c>
      <c r="AM1105" s="13">
        <f t="shared" si="1372"/>
        <v>9.3820864891405488E-3</v>
      </c>
      <c r="AN1105" s="13">
        <f t="shared" si="1373"/>
        <v>1.7840989070730381E-2</v>
      </c>
      <c r="AO1105" s="13">
        <f t="shared" si="1374"/>
        <v>1.6963225152014087E-2</v>
      </c>
      <c r="AP1105" s="13">
        <f t="shared" si="1375"/>
        <v>1.0752431060749601E-2</v>
      </c>
      <c r="AQ1105" s="13">
        <f t="shared" si="1376"/>
        <v>5.1117095664343151E-3</v>
      </c>
      <c r="AR1105" s="13">
        <f t="shared" si="1377"/>
        <v>2.6966255418338575E-3</v>
      </c>
      <c r="AS1105" s="13">
        <f t="shared" si="1378"/>
        <v>6.5801515542948854E-3</v>
      </c>
      <c r="AT1105" s="13">
        <f t="shared" si="1379"/>
        <v>8.0282549070650831E-3</v>
      </c>
      <c r="AU1105" s="13">
        <f t="shared" si="1380"/>
        <v>6.5300296222656623E-3</v>
      </c>
      <c r="AV1105" s="13">
        <f t="shared" si="1381"/>
        <v>3.9835512849257142E-3</v>
      </c>
      <c r="AW1105" s="13">
        <f t="shared" si="1382"/>
        <v>2.5058086722877651E-4</v>
      </c>
      <c r="AX1105" s="13">
        <f t="shared" si="1383"/>
        <v>3.8156052219288079E-3</v>
      </c>
      <c r="AY1105" s="13">
        <f t="shared" si="1384"/>
        <v>7.2557603408844292E-3</v>
      </c>
      <c r="AZ1105" s="13">
        <f t="shared" si="1385"/>
        <v>6.8987821147988813E-3</v>
      </c>
      <c r="BA1105" s="13">
        <f t="shared" si="1386"/>
        <v>4.3729113083015286E-3</v>
      </c>
      <c r="BB1105" s="13">
        <f t="shared" si="1387"/>
        <v>2.0788835977205871E-3</v>
      </c>
      <c r="BC1105" s="13">
        <f t="shared" si="1388"/>
        <v>7.9064160385183704E-4</v>
      </c>
      <c r="BD1105" s="13">
        <f t="shared" si="1389"/>
        <v>8.5465116377891101E-4</v>
      </c>
      <c r="BE1105" s="13">
        <f t="shared" si="1390"/>
        <v>2.0854709326439433E-3</v>
      </c>
      <c r="BF1105" s="13">
        <f t="shared" si="1391"/>
        <v>2.5444235000350902E-3</v>
      </c>
      <c r="BG1105" s="13">
        <f t="shared" si="1392"/>
        <v>2.0695856097190215E-3</v>
      </c>
      <c r="BH1105" s="13">
        <f t="shared" si="1393"/>
        <v>1.2625211357003812E-3</v>
      </c>
      <c r="BI1105" s="13">
        <f t="shared" si="1394"/>
        <v>6.1614638625423555E-4</v>
      </c>
      <c r="BJ1105" s="14">
        <f t="shared" si="1395"/>
        <v>0.4904293132128919</v>
      </c>
      <c r="BK1105" s="14">
        <f t="shared" si="1396"/>
        <v>0.19924173420711255</v>
      </c>
      <c r="BL1105" s="14">
        <f t="shared" si="1397"/>
        <v>0.2864112282857223</v>
      </c>
      <c r="BM1105" s="14">
        <f t="shared" si="1398"/>
        <v>0.79181527637369664</v>
      </c>
      <c r="BN1105" s="14">
        <f t="shared" si="1399"/>
        <v>0.19217642120074185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1.6571428571428599</v>
      </c>
      <c r="F1106" s="10">
        <f>VLOOKUP(B1106,home!$B$2:$E$405,3,FALSE)</f>
        <v>0.6</v>
      </c>
      <c r="G1106" s="10">
        <f>VLOOKUP(C1106,away!$B$2:$E$405,4,FALSE)</f>
        <v>0.95</v>
      </c>
      <c r="H1106" s="10">
        <f>VLOOKUP(A1106,away!$A$2:$E$405,3,FALSE)</f>
        <v>1.3785714285714299</v>
      </c>
      <c r="I1106" s="10">
        <f>VLOOKUP(C1106,away!$B$2:$E$405,3,FALSE)</f>
        <v>1.38</v>
      </c>
      <c r="J1106" s="10">
        <f>VLOOKUP(B1106,home!$B$2:$E$405,4,FALSE)</f>
        <v>0.73</v>
      </c>
      <c r="K1106" s="12">
        <f t="shared" si="1344"/>
        <v>0.94457142857143006</v>
      </c>
      <c r="L1106" s="12">
        <f t="shared" si="1345"/>
        <v>1.3887728571428584</v>
      </c>
      <c r="M1106" s="13">
        <f t="shared" si="1346"/>
        <v>9.6970905796287143E-2</v>
      </c>
      <c r="N1106" s="13">
        <f t="shared" si="1347"/>
        <v>9.1595947017864512E-2</v>
      </c>
      <c r="O1106" s="13">
        <f t="shared" si="1348"/>
        <v>0.13467056190244067</v>
      </c>
      <c r="P1106" s="13">
        <f t="shared" si="1349"/>
        <v>0.12720596504270557</v>
      </c>
      <c r="Q1106" s="13">
        <f t="shared" si="1350"/>
        <v>4.3259457263008651E-2</v>
      </c>
      <c r="R1106" s="13">
        <f t="shared" si="1351"/>
        <v>9.3513410513143366E-2</v>
      </c>
      <c r="S1106" s="13">
        <f t="shared" si="1352"/>
        <v>4.1717042368458503E-2</v>
      </c>
      <c r="T1106" s="13">
        <f t="shared" si="1353"/>
        <v>6.0077560061597896E-2</v>
      </c>
      <c r="U1106" s="13">
        <f t="shared" si="1354"/>
        <v>8.8330095758986399E-2</v>
      </c>
      <c r="V1106" s="13">
        <f t="shared" si="1355"/>
        <v>6.0804682596187131E-3</v>
      </c>
      <c r="W1106" s="13">
        <f t="shared" si="1356"/>
        <v>1.3620549115381604E-2</v>
      </c>
      <c r="X1106" s="13">
        <f t="shared" si="1357"/>
        <v>1.8915848910823142E-2</v>
      </c>
      <c r="Y1106" s="13">
        <f t="shared" si="1358"/>
        <v>1.3134908768583243E-2</v>
      </c>
      <c r="Z1106" s="13">
        <f t="shared" si="1359"/>
        <v>4.3289628766503718E-2</v>
      </c>
      <c r="AA1106" s="13">
        <f t="shared" si="1360"/>
        <v>4.0890146486303285E-2</v>
      </c>
      <c r="AB1106" s="13">
        <f t="shared" si="1361"/>
        <v>1.9311832040531267E-2</v>
      </c>
      <c r="AC1106" s="13">
        <f t="shared" si="1362"/>
        <v>4.9852055271429785E-4</v>
      </c>
      <c r="AD1106" s="13">
        <f t="shared" si="1363"/>
        <v>3.2163953839608318E-3</v>
      </c>
      <c r="AE1106" s="13">
        <f t="shared" si="1364"/>
        <v>4.4668426070843849E-3</v>
      </c>
      <c r="AF1106" s="13">
        <f t="shared" si="1365"/>
        <v>3.1017148849240184E-3</v>
      </c>
      <c r="AG1106" s="13">
        <f t="shared" si="1366"/>
        <v>1.4358591475928208E-3</v>
      </c>
      <c r="AH1106" s="13">
        <f t="shared" si="1367"/>
        <v>1.5029865356677764E-2</v>
      </c>
      <c r="AI1106" s="13">
        <f t="shared" si="1368"/>
        <v>1.4196781391193359E-2</v>
      </c>
      <c r="AJ1106" s="13">
        <f t="shared" si="1369"/>
        <v>6.7049370398979029E-3</v>
      </c>
      <c r="AK1106" s="13">
        <f t="shared" si="1370"/>
        <v>2.1110973194192863E-3</v>
      </c>
      <c r="AL1106" s="13">
        <f t="shared" si="1371"/>
        <v>2.6158273961002114E-5</v>
      </c>
      <c r="AM1106" s="13">
        <f t="shared" si="1372"/>
        <v>6.0762303653568751E-4</v>
      </c>
      <c r="AN1106" s="13">
        <f t="shared" si="1373"/>
        <v>8.4385038051548614E-4</v>
      </c>
      <c r="AO1106" s="13">
        <f t="shared" si="1374"/>
        <v>5.8595825197479002E-4</v>
      </c>
      <c r="AP1106" s="13">
        <f t="shared" si="1375"/>
        <v>2.7125430525382142E-4</v>
      </c>
      <c r="AQ1106" s="13">
        <f t="shared" si="1376"/>
        <v>9.4177654129912688E-5</v>
      </c>
      <c r="AR1106" s="13">
        <f t="shared" si="1377"/>
        <v>4.1746138107731628E-3</v>
      </c>
      <c r="AS1106" s="13">
        <f t="shared" si="1378"/>
        <v>3.9432209309760279E-3</v>
      </c>
      <c r="AT1106" s="13">
        <f t="shared" si="1379"/>
        <v>1.8623269139723955E-3</v>
      </c>
      <c r="AU1106" s="13">
        <f t="shared" si="1380"/>
        <v>5.8636693119930956E-4</v>
      </c>
      <c r="AV1106" s="13">
        <f t="shared" si="1381"/>
        <v>1.3846636246749426E-4</v>
      </c>
      <c r="AW1106" s="13">
        <f t="shared" si="1382"/>
        <v>9.5317492274177991E-7</v>
      </c>
      <c r="AX1106" s="13">
        <f t="shared" si="1383"/>
        <v>9.5657226608904055E-5</v>
      </c>
      <c r="AY1106" s="13">
        <f t="shared" si="1384"/>
        <v>1.3284615990400954E-4</v>
      </c>
      <c r="AZ1106" s="13">
        <f t="shared" si="1385"/>
        <v>9.2246570525174193E-5</v>
      </c>
      <c r="BA1106" s="13">
        <f t="shared" si="1386"/>
        <v>4.2703177769958795E-5</v>
      </c>
      <c r="BB1106" s="13">
        <f t="shared" si="1387"/>
        <v>1.4826253550166272E-5</v>
      </c>
      <c r="BC1106" s="13">
        <f t="shared" si="1388"/>
        <v>4.1180597007177659E-6</v>
      </c>
      <c r="BD1106" s="13">
        <f t="shared" si="1389"/>
        <v>9.6626505824258069E-4</v>
      </c>
      <c r="BE1106" s="13">
        <f t="shared" si="1390"/>
        <v>9.1270636644285045E-4</v>
      </c>
      <c r="BF1106" s="13">
        <f t="shared" si="1391"/>
        <v>4.3105817820858114E-4</v>
      </c>
      <c r="BG1106" s="13">
        <f t="shared" si="1392"/>
        <v>1.3572174639595922E-4</v>
      </c>
      <c r="BH1106" s="13">
        <f t="shared" si="1393"/>
        <v>3.2049720970360125E-5</v>
      </c>
      <c r="BI1106" s="13">
        <f t="shared" si="1394"/>
        <v>6.0546501444577597E-6</v>
      </c>
      <c r="BJ1106" s="14">
        <f t="shared" si="1395"/>
        <v>0.25561034423728968</v>
      </c>
      <c r="BK1106" s="14">
        <f t="shared" si="1396"/>
        <v>0.27263190645364926</v>
      </c>
      <c r="BL1106" s="14">
        <f t="shared" si="1397"/>
        <v>0.42794757847838655</v>
      </c>
      <c r="BM1106" s="14">
        <f t="shared" si="1398"/>
        <v>0.41213131741539816</v>
      </c>
      <c r="BN1106" s="14">
        <f t="shared" si="1399"/>
        <v>0.58721624753544988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1.36879432624113</v>
      </c>
      <c r="F1107" s="10">
        <f>VLOOKUP(B1107,home!$B$2:$E$405,3,FALSE)</f>
        <v>0.61</v>
      </c>
      <c r="G1107" s="10">
        <f>VLOOKUP(C1107,away!$B$2:$E$405,4,FALSE)</f>
        <v>0.73</v>
      </c>
      <c r="H1107" s="10">
        <f>VLOOKUP(A1107,away!$A$2:$E$405,3,FALSE)</f>
        <v>1.1489361702127701</v>
      </c>
      <c r="I1107" s="10">
        <f>VLOOKUP(C1107,away!$B$2:$E$405,3,FALSE)</f>
        <v>0.73</v>
      </c>
      <c r="J1107" s="10">
        <f>VLOOKUP(B1107,home!$B$2:$E$405,4,FALSE)</f>
        <v>0.57999999999999996</v>
      </c>
      <c r="K1107" s="12">
        <f t="shared" si="1344"/>
        <v>0.6095241134751751</v>
      </c>
      <c r="L1107" s="12">
        <f t="shared" si="1345"/>
        <v>0.4864595744680868</v>
      </c>
      <c r="M1107" s="13">
        <f t="shared" si="1346"/>
        <v>0.33421068617493149</v>
      </c>
      <c r="N1107" s="13">
        <f t="shared" si="1347"/>
        <v>0.20370947220470506</v>
      </c>
      <c r="O1107" s="13">
        <f t="shared" si="1348"/>
        <v>0.16257998817934446</v>
      </c>
      <c r="P1107" s="13">
        <f t="shared" si="1349"/>
        <v>9.9096423163819378E-2</v>
      </c>
      <c r="Q1107" s="13">
        <f t="shared" si="1350"/>
        <v>6.2082917726034338E-2</v>
      </c>
      <c r="R1107" s="13">
        <f t="shared" si="1351"/>
        <v>3.9544295933375231E-2</v>
      </c>
      <c r="S1107" s="13">
        <f t="shared" si="1352"/>
        <v>7.3457413916462487E-3</v>
      </c>
      <c r="T1107" s="13">
        <f t="shared" si="1353"/>
        <v>3.0200829738743905E-2</v>
      </c>
      <c r="U1107" s="13">
        <f t="shared" si="1354"/>
        <v>2.4103201921790513E-2</v>
      </c>
      <c r="V1107" s="13">
        <f t="shared" si="1355"/>
        <v>2.4200858504019168E-4</v>
      </c>
      <c r="W1107" s="13">
        <f t="shared" si="1356"/>
        <v>1.2613678462971107E-2</v>
      </c>
      <c r="X1107" s="13">
        <f t="shared" si="1357"/>
        <v>6.1360446575741958E-3</v>
      </c>
      <c r="Y1107" s="13">
        <f t="shared" si="1358"/>
        <v>1.49246883652036E-3</v>
      </c>
      <c r="Z1107" s="13">
        <f t="shared" si="1359"/>
        <v>6.4122337907966051E-3</v>
      </c>
      <c r="AA1107" s="13">
        <f t="shared" si="1360"/>
        <v>3.9084111167308625E-3</v>
      </c>
      <c r="AB1107" s="13">
        <f t="shared" si="1361"/>
        <v>1.1911354105109489E-3</v>
      </c>
      <c r="AC1107" s="13">
        <f t="shared" si="1362"/>
        <v>4.4848553144159706E-6</v>
      </c>
      <c r="AD1107" s="13">
        <f t="shared" si="1363"/>
        <v>1.922085295700843E-3</v>
      </c>
      <c r="AE1107" s="13">
        <f t="shared" si="1364"/>
        <v>9.3501679503799875E-4</v>
      </c>
      <c r="AF1107" s="13">
        <f t="shared" si="1365"/>
        <v>2.2742393611734958E-4</v>
      </c>
      <c r="AG1107" s="13">
        <f t="shared" si="1366"/>
        <v>3.6877517062501084E-5</v>
      </c>
      <c r="AH1107" s="13">
        <f t="shared" si="1367"/>
        <v>7.7982313031520071E-4</v>
      </c>
      <c r="AI1107" s="13">
        <f t="shared" si="1368"/>
        <v>4.7532100217280866E-4</v>
      </c>
      <c r="AJ1107" s="13">
        <f t="shared" si="1369"/>
        <v>1.4485980623275648E-4</v>
      </c>
      <c r="AK1107" s="13">
        <f t="shared" si="1370"/>
        <v>2.9431848324068856E-5</v>
      </c>
      <c r="AL1107" s="13">
        <f t="shared" si="1371"/>
        <v>5.3191970029736965E-8</v>
      </c>
      <c r="AM1107" s="13">
        <f t="shared" si="1372"/>
        <v>2.3431146717714526E-4</v>
      </c>
      <c r="AN1107" s="13">
        <f t="shared" si="1373"/>
        <v>1.1398305661598716E-4</v>
      </c>
      <c r="AO1107" s="13">
        <f t="shared" si="1374"/>
        <v>2.7724074608992474E-5</v>
      </c>
      <c r="AP1107" s="13">
        <f t="shared" si="1375"/>
        <v>4.4955471789373235E-6</v>
      </c>
      <c r="AQ1107" s="13">
        <f t="shared" si="1376"/>
        <v>5.4672549191676454E-7</v>
      </c>
      <c r="AR1107" s="13">
        <f t="shared" si="1377"/>
        <v>7.587048562670083E-5</v>
      </c>
      <c r="AS1107" s="13">
        <f t="shared" si="1378"/>
        <v>4.6244890490545837E-5</v>
      </c>
      <c r="AT1107" s="13">
        <f t="shared" si="1379"/>
        <v>1.4093687939503253E-5</v>
      </c>
      <c r="AU1107" s="13">
        <f t="shared" si="1380"/>
        <v>2.863480882307163E-6</v>
      </c>
      <c r="AV1107" s="13">
        <f t="shared" si="1381"/>
        <v>4.3634016156034639E-7</v>
      </c>
      <c r="AW1107" s="13">
        <f t="shared" si="1382"/>
        <v>4.3810803825180584E-10</v>
      </c>
      <c r="AX1107" s="13">
        <f t="shared" si="1383"/>
        <v>2.3803081551369511E-5</v>
      </c>
      <c r="AY1107" s="13">
        <f t="shared" si="1384"/>
        <v>1.1579236922508378E-5</v>
      </c>
      <c r="AZ1107" s="13">
        <f t="shared" si="1385"/>
        <v>2.8164153329942917E-6</v>
      </c>
      <c r="BA1107" s="13">
        <f t="shared" si="1386"/>
        <v>4.5669073480459947E-7</v>
      </c>
      <c r="BB1107" s="13">
        <f t="shared" si="1387"/>
        <v>5.5540395129140823E-8</v>
      </c>
      <c r="BC1107" s="13">
        <f t="shared" si="1388"/>
        <v>5.4036313960622521E-9</v>
      </c>
      <c r="BD1107" s="13">
        <f t="shared" si="1389"/>
        <v>6.1513206921086591E-6</v>
      </c>
      <c r="BE1107" s="13">
        <f t="shared" si="1390"/>
        <v>3.7493782915590309E-6</v>
      </c>
      <c r="BF1107" s="13">
        <f t="shared" si="1391"/>
        <v>1.1426682396227924E-6</v>
      </c>
      <c r="BG1107" s="13">
        <f t="shared" si="1392"/>
        <v>2.3216128191744057E-7</v>
      </c>
      <c r="BH1107" s="13">
        <f t="shared" si="1393"/>
        <v>3.537697488599703E-8</v>
      </c>
      <c r="BI1107" s="13">
        <f t="shared" si="1394"/>
        <v>4.3126238509641753E-9</v>
      </c>
      <c r="BJ1107" s="14">
        <f t="shared" si="1395"/>
        <v>0.31977659241010886</v>
      </c>
      <c r="BK1107" s="14">
        <f t="shared" si="1396"/>
        <v>0.44091097659964429</v>
      </c>
      <c r="BL1107" s="14">
        <f t="shared" si="1397"/>
        <v>0.23290729245200142</v>
      </c>
      <c r="BM1107" s="14">
        <f t="shared" si="1398"/>
        <v>9.8771733071526688E-2</v>
      </c>
      <c r="BN1107" s="14">
        <f t="shared" si="1399"/>
        <v>0.9012237833822101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1.6532258064516101</v>
      </c>
      <c r="F1108" s="10">
        <f>VLOOKUP(B1108,home!$B$2:$E$405,3,FALSE)</f>
        <v>1.04</v>
      </c>
      <c r="G1108" s="10">
        <f>VLOOKUP(C1108,away!$B$2:$E$405,4,FALSE)</f>
        <v>1.64</v>
      </c>
      <c r="H1108" s="10">
        <f>VLOOKUP(A1108,away!$A$2:$E$405,3,FALSE)</f>
        <v>1.30645161290323</v>
      </c>
      <c r="I1108" s="10">
        <f>VLOOKUP(C1108,away!$B$2:$E$405,3,FALSE)</f>
        <v>0.35</v>
      </c>
      <c r="J1108" s="10">
        <f>VLOOKUP(B1108,home!$B$2:$E$405,4,FALSE)</f>
        <v>0.98</v>
      </c>
      <c r="K1108" s="12">
        <f t="shared" si="1344"/>
        <v>2.8197419354838664</v>
      </c>
      <c r="L1108" s="12">
        <f t="shared" si="1345"/>
        <v>0.44811290322580782</v>
      </c>
      <c r="M1108" s="13">
        <f t="shared" si="1346"/>
        <v>3.8088044501292773E-2</v>
      </c>
      <c r="N1108" s="13">
        <f t="shared" si="1347"/>
        <v>0.10739845632087093</v>
      </c>
      <c r="O1108" s="13">
        <f t="shared" si="1348"/>
        <v>1.706774419966807E-2</v>
      </c>
      <c r="P1108" s="13">
        <f t="shared" si="1349"/>
        <v>4.8126634063915583E-2</v>
      </c>
      <c r="Q1108" s="13">
        <f t="shared" si="1350"/>
        <v>0.15141796554709608</v>
      </c>
      <c r="R1108" s="13">
        <f t="shared" si="1351"/>
        <v>3.8241382024143504E-3</v>
      </c>
      <c r="S1108" s="13">
        <f t="shared" si="1352"/>
        <v>1.5202755462041542E-2</v>
      </c>
      <c r="T1108" s="13">
        <f t="shared" si="1353"/>
        <v>6.7852344141854565E-2</v>
      </c>
      <c r="U1108" s="13">
        <f t="shared" si="1354"/>
        <v>1.0783082856433635E-2</v>
      </c>
      <c r="V1108" s="13">
        <f t="shared" si="1355"/>
        <v>2.134403936005674E-3</v>
      </c>
      <c r="W1108" s="13">
        <f t="shared" si="1356"/>
        <v>0.14231986241293268</v>
      </c>
      <c r="X1108" s="13">
        <f t="shared" si="1357"/>
        <v>6.3775366732556793E-2</v>
      </c>
      <c r="Y1108" s="13">
        <f t="shared" si="1358"/>
        <v>1.4289282370408312E-2</v>
      </c>
      <c r="Z1108" s="13">
        <f t="shared" si="1359"/>
        <v>5.7121522407353883E-4</v>
      </c>
      <c r="AA1108" s="13">
        <f t="shared" si="1360"/>
        <v>1.6106795215069709E-3</v>
      </c>
      <c r="AB1108" s="13">
        <f t="shared" si="1361"/>
        <v>2.2708502957091477E-3</v>
      </c>
      <c r="AC1108" s="13">
        <f t="shared" si="1362"/>
        <v>1.685595810275184E-4</v>
      </c>
      <c r="AD1108" s="13">
        <f t="shared" si="1363"/>
        <v>0.10032632107451012</v>
      </c>
      <c r="AE1108" s="13">
        <f t="shared" si="1364"/>
        <v>4.4957519006663275E-2</v>
      </c>
      <c r="AF1108" s="13">
        <f t="shared" si="1365"/>
        <v>1.0073022181952659E-2</v>
      </c>
      <c r="AG1108" s="13">
        <f t="shared" si="1366"/>
        <v>1.5046170714042557E-3</v>
      </c>
      <c r="AH1108" s="13">
        <f t="shared" si="1367"/>
        <v>6.3992228106593449E-5</v>
      </c>
      <c r="AI1108" s="13">
        <f t="shared" si="1368"/>
        <v>1.8044156913721093E-4</v>
      </c>
      <c r="AJ1108" s="13">
        <f t="shared" si="1369"/>
        <v>2.5439932970035257E-4</v>
      </c>
      <c r="AK1108" s="13">
        <f t="shared" si="1370"/>
        <v>2.3911348610502345E-4</v>
      </c>
      <c r="AL1108" s="13">
        <f t="shared" si="1371"/>
        <v>8.5194242763531379E-6</v>
      </c>
      <c r="AM1108" s="13">
        <f t="shared" si="1372"/>
        <v>5.6578866953322982E-2</v>
      </c>
      <c r="AN1108" s="13">
        <f t="shared" si="1373"/>
        <v>2.5353720331680277E-2</v>
      </c>
      <c r="AO1108" s="13">
        <f t="shared" si="1374"/>
        <v>5.6806646127022208E-3</v>
      </c>
      <c r="AP1108" s="13">
        <f t="shared" si="1375"/>
        <v>8.4852637061670036E-4</v>
      </c>
      <c r="AQ1108" s="13">
        <f t="shared" si="1376"/>
        <v>9.5058903850176843E-5</v>
      </c>
      <c r="AR1108" s="13">
        <f t="shared" si="1377"/>
        <v>5.735148624146749E-6</v>
      </c>
      <c r="AS1108" s="13">
        <f t="shared" si="1378"/>
        <v>1.617163908173919E-5</v>
      </c>
      <c r="AT1108" s="13">
        <f t="shared" si="1379"/>
        <v>2.2799924442144904E-5</v>
      </c>
      <c r="AU1108" s="13">
        <f t="shared" si="1380"/>
        <v>2.1429967691793193E-5</v>
      </c>
      <c r="AV1108" s="13">
        <f t="shared" si="1381"/>
        <v>1.5106744644153419E-5</v>
      </c>
      <c r="AW1108" s="13">
        <f t="shared" si="1382"/>
        <v>2.9902297569266662E-7</v>
      </c>
      <c r="AX1108" s="13">
        <f t="shared" si="1383"/>
        <v>2.6589633968407848E-2</v>
      </c>
      <c r="AY1108" s="13">
        <f t="shared" si="1384"/>
        <v>1.1915158073294798E-2</v>
      </c>
      <c r="AZ1108" s="13">
        <f t="shared" si="1385"/>
        <v>2.6696680383092777E-3</v>
      </c>
      <c r="BA1108" s="13">
        <f t="shared" si="1386"/>
        <v>3.9877089843197249E-4</v>
      </c>
      <c r="BB1108" s="13">
        <f t="shared" si="1387"/>
        <v>4.4673596254578728E-5</v>
      </c>
      <c r="BC1108" s="13">
        <f t="shared" si="1388"/>
        <v>4.003762983035371E-6</v>
      </c>
      <c r="BD1108" s="13">
        <f t="shared" si="1389"/>
        <v>4.2833235006631582E-7</v>
      </c>
      <c r="BE1108" s="13">
        <f t="shared" si="1390"/>
        <v>1.2077866898063466E-6</v>
      </c>
      <c r="BF1108" s="13">
        <f t="shared" si="1391"/>
        <v>1.7028233891831004E-6</v>
      </c>
      <c r="BG1108" s="13">
        <f t="shared" si="1392"/>
        <v>1.6005075064007839E-6</v>
      </c>
      <c r="BH1108" s="13">
        <f t="shared" si="1393"/>
        <v>1.1282545334637512E-6</v>
      </c>
      <c r="BI1108" s="13">
        <f t="shared" si="1394"/>
        <v>6.3627732438150466E-7</v>
      </c>
      <c r="BJ1108" s="14">
        <f t="shared" si="1395"/>
        <v>0.83409350237010338</v>
      </c>
      <c r="BK1108" s="14">
        <f t="shared" si="1396"/>
        <v>0.11564407504185423</v>
      </c>
      <c r="BL1108" s="14">
        <f t="shared" si="1397"/>
        <v>3.638238909505865E-2</v>
      </c>
      <c r="BM1108" s="14">
        <f t="shared" si="1398"/>
        <v>0.60885333984551304</v>
      </c>
      <c r="BN1108" s="14">
        <f t="shared" si="1399"/>
        <v>0.36592298283525776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1.6532258064516101</v>
      </c>
      <c r="F1109" s="10">
        <f>VLOOKUP(B1109,home!$B$2:$E$405,3,FALSE)</f>
        <v>1.81</v>
      </c>
      <c r="G1109" s="10">
        <f>VLOOKUP(C1109,away!$B$2:$E$405,4,FALSE)</f>
        <v>0.6</v>
      </c>
      <c r="H1109" s="10">
        <f>VLOOKUP(A1109,away!$A$2:$E$405,3,FALSE)</f>
        <v>1.30645161290323</v>
      </c>
      <c r="I1109" s="10">
        <f>VLOOKUP(C1109,away!$B$2:$E$405,3,FALSE)</f>
        <v>1.21</v>
      </c>
      <c r="J1109" s="10">
        <f>VLOOKUP(B1109,home!$B$2:$E$405,4,FALSE)</f>
        <v>1.2</v>
      </c>
      <c r="K1109" s="12">
        <f t="shared" si="1344"/>
        <v>1.7954032258064485</v>
      </c>
      <c r="L1109" s="12">
        <f t="shared" si="1345"/>
        <v>1.8969677419354896</v>
      </c>
      <c r="M1109" s="13">
        <f t="shared" si="1346"/>
        <v>2.4912864365447828E-2</v>
      </c>
      <c r="N1109" s="13">
        <f t="shared" si="1347"/>
        <v>4.472863704580355E-2</v>
      </c>
      <c r="O1109" s="13">
        <f t="shared" si="1348"/>
        <v>4.7258900060468685E-2</v>
      </c>
      <c r="P1109" s="13">
        <f t="shared" si="1349"/>
        <v>8.4848781616630037E-2</v>
      </c>
      <c r="Q1109" s="13">
        <f t="shared" si="1350"/>
        <v>4.0152969618980759E-2</v>
      </c>
      <c r="R1109" s="13">
        <f t="shared" si="1351"/>
        <v>4.4824304467031131E-2</v>
      </c>
      <c r="S1109" s="13">
        <f t="shared" si="1352"/>
        <v>7.2244961841997787E-2</v>
      </c>
      <c r="T1109" s="13">
        <f t="shared" si="1353"/>
        <v>7.6168888110122235E-2</v>
      </c>
      <c r="U1109" s="13">
        <f t="shared" si="1354"/>
        <v>8.0477700834638094E-2</v>
      </c>
      <c r="V1109" s="13">
        <f t="shared" si="1355"/>
        <v>2.7339275628463059E-2</v>
      </c>
      <c r="W1109" s="13">
        <f t="shared" si="1356"/>
        <v>2.4030257059875465E-2</v>
      </c>
      <c r="X1109" s="13">
        <f t="shared" si="1357"/>
        <v>4.558462247300131E-2</v>
      </c>
      <c r="Y1109" s="13">
        <f t="shared" si="1358"/>
        <v>4.3236279179795542E-2</v>
      </c>
      <c r="Z1109" s="13">
        <f t="shared" si="1359"/>
        <v>2.8343419876217645E-2</v>
      </c>
      <c r="AA1109" s="13">
        <f t="shared" si="1360"/>
        <v>5.088786747614777E-2</v>
      </c>
      <c r="AB1109" s="13">
        <f t="shared" si="1361"/>
        <v>4.5682120710543388E-2</v>
      </c>
      <c r="AC1109" s="13">
        <f t="shared" si="1362"/>
        <v>5.8195441553018637E-3</v>
      </c>
      <c r="AD1109" s="13">
        <f t="shared" si="1363"/>
        <v>1.078600026056465E-2</v>
      </c>
      <c r="AE1109" s="13">
        <f t="shared" si="1364"/>
        <v>2.0460694558798925E-2</v>
      </c>
      <c r="AF1109" s="13">
        <f t="shared" si="1365"/>
        <v>1.9406638777818279E-2</v>
      </c>
      <c r="AG1109" s="13">
        <f t="shared" si="1366"/>
        <v>1.2271255913638552E-2</v>
      </c>
      <c r="AH1109" s="13">
        <f t="shared" si="1367"/>
        <v>1.3441638300329519E-2</v>
      </c>
      <c r="AI1109" s="13">
        <f t="shared" si="1368"/>
        <v>2.4133160764535123E-2</v>
      </c>
      <c r="AJ1109" s="13">
        <f t="shared" si="1369"/>
        <v>2.1664377342775994E-2</v>
      </c>
      <c r="AK1109" s="13">
        <f t="shared" si="1370"/>
        <v>1.2965430988769388E-2</v>
      </c>
      <c r="AL1109" s="13">
        <f t="shared" si="1371"/>
        <v>7.9281326129062668E-4</v>
      </c>
      <c r="AM1109" s="13">
        <f t="shared" si="1372"/>
        <v>3.8730439322733914E-3</v>
      </c>
      <c r="AN1109" s="13">
        <f t="shared" si="1373"/>
        <v>7.3470394026216041E-3</v>
      </c>
      <c r="AO1109" s="13">
        <f t="shared" si="1374"/>
        <v>6.9685483727510867E-3</v>
      </c>
      <c r="AP1109" s="13">
        <f t="shared" si="1375"/>
        <v>4.4063704904086206E-3</v>
      </c>
      <c r="AQ1109" s="13">
        <f t="shared" si="1376"/>
        <v>2.0896856698304047E-3</v>
      </c>
      <c r="AR1109" s="13">
        <f t="shared" si="1377"/>
        <v>5.0996708508979352E-3</v>
      </c>
      <c r="AS1109" s="13">
        <f t="shared" si="1378"/>
        <v>9.1559654962532679E-3</v>
      </c>
      <c r="AT1109" s="13">
        <f t="shared" si="1379"/>
        <v>8.2193249936728316E-3</v>
      </c>
      <c r="AU1109" s="13">
        <f t="shared" si="1380"/>
        <v>4.9190008691972565E-3</v>
      </c>
      <c r="AV1109" s="13">
        <f t="shared" si="1381"/>
        <v>2.2078975070753703E-3</v>
      </c>
      <c r="AW1109" s="13">
        <f t="shared" si="1382"/>
        <v>7.5005023601953688E-5</v>
      </c>
      <c r="AX1109" s="13">
        <f t="shared" si="1383"/>
        <v>1.15894592828229E-3</v>
      </c>
      <c r="AY1109" s="13">
        <f t="shared" si="1384"/>
        <v>2.1984830405989849E-3</v>
      </c>
      <c r="AZ1109" s="13">
        <f t="shared" si="1385"/>
        <v>2.0852257046042634E-3</v>
      </c>
      <c r="BA1109" s="13">
        <f t="shared" si="1386"/>
        <v>1.3185352987629968E-3</v>
      </c>
      <c r="BB1109" s="13">
        <f t="shared" si="1387"/>
        <v>6.253047320891697E-4</v>
      </c>
      <c r="BC1109" s="13">
        <f t="shared" si="1388"/>
        <v>2.3723658113055366E-4</v>
      </c>
      <c r="BD1109" s="13">
        <f t="shared" si="1389"/>
        <v>1.6123185164403494E-3</v>
      </c>
      <c r="BE1109" s="13">
        <f t="shared" si="1390"/>
        <v>2.8947618654444705E-3</v>
      </c>
      <c r="BF1109" s="13">
        <f t="shared" si="1391"/>
        <v>2.5986323955802483E-3</v>
      </c>
      <c r="BG1109" s="13">
        <f t="shared" si="1392"/>
        <v>1.5551976619033057E-3</v>
      </c>
      <c r="BH1109" s="13">
        <f t="shared" si="1393"/>
        <v>6.9805172473696054E-4</v>
      </c>
      <c r="BI1109" s="13">
        <f t="shared" si="1394"/>
        <v>2.5065686367449865E-4</v>
      </c>
      <c r="BJ1109" s="14">
        <f t="shared" si="1395"/>
        <v>0.36913466215175272</v>
      </c>
      <c r="BK1109" s="14">
        <f t="shared" si="1396"/>
        <v>0.2181567239097302</v>
      </c>
      <c r="BL1109" s="14">
        <f t="shared" si="1397"/>
        <v>0.38054697969011558</v>
      </c>
      <c r="BM1109" s="14">
        <f t="shared" si="1398"/>
        <v>0.70733185043645697</v>
      </c>
      <c r="BN1109" s="14">
        <f t="shared" si="1399"/>
        <v>0.28672645717436201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1.6532258064516101</v>
      </c>
      <c r="F1110" s="10">
        <f>VLOOKUP(B1110,home!$B$2:$E$405,3,FALSE)</f>
        <v>0.86</v>
      </c>
      <c r="G1110" s="10">
        <f>VLOOKUP(C1110,away!$B$2:$E$405,4,FALSE)</f>
        <v>0.91</v>
      </c>
      <c r="H1110" s="10">
        <f>VLOOKUP(A1110,away!$A$2:$E$405,3,FALSE)</f>
        <v>1.30645161290323</v>
      </c>
      <c r="I1110" s="10">
        <f>VLOOKUP(C1110,away!$B$2:$E$405,3,FALSE)</f>
        <v>0.68</v>
      </c>
      <c r="J1110" s="10">
        <f>VLOOKUP(B1110,home!$B$2:$E$405,4,FALSE)</f>
        <v>0.87</v>
      </c>
      <c r="K1110" s="12">
        <f t="shared" si="1344"/>
        <v>1.2938145161290302</v>
      </c>
      <c r="L1110" s="12">
        <f t="shared" si="1345"/>
        <v>0.77289677419355096</v>
      </c>
      <c r="M1110" s="13">
        <f t="shared" si="1346"/>
        <v>0.12660145324334501</v>
      </c>
      <c r="N1110" s="13">
        <f t="shared" si="1347"/>
        <v>0.16379879796927047</v>
      </c>
      <c r="O1110" s="13">
        <f t="shared" si="1348"/>
        <v>9.7849854819997029E-2</v>
      </c>
      <c r="P1110" s="13">
        <f t="shared" si="1349"/>
        <v>0.12659956256723029</v>
      </c>
      <c r="Q1110" s="13">
        <f t="shared" si="1350"/>
        <v>0.10596263126856424</v>
      </c>
      <c r="R1110" s="13">
        <f t="shared" si="1351"/>
        <v>3.7813918572841498E-2</v>
      </c>
      <c r="S1110" s="13">
        <f t="shared" si="1352"/>
        <v>3.1649417979837786E-2</v>
      </c>
      <c r="T1110" s="13">
        <f t="shared" si="1353"/>
        <v>8.1898175892533995E-2</v>
      </c>
      <c r="U1110" s="13">
        <f t="shared" si="1354"/>
        <v>4.8924196761263465E-2</v>
      </c>
      <c r="V1110" s="13">
        <f t="shared" si="1355"/>
        <v>3.5165494805474177E-3</v>
      </c>
      <c r="W1110" s="13">
        <f t="shared" si="1356"/>
        <v>4.5698663500832105E-2</v>
      </c>
      <c r="X1110" s="13">
        <f t="shared" si="1357"/>
        <v>3.5320349604749696E-2</v>
      </c>
      <c r="Y1110" s="13">
        <f t="shared" si="1358"/>
        <v>1.3649492136449753E-2</v>
      </c>
      <c r="Z1110" s="13">
        <f t="shared" si="1359"/>
        <v>9.7420852281889306E-3</v>
      </c>
      <c r="AA1110" s="13">
        <f t="shared" si="1360"/>
        <v>1.2604451285597033E-2</v>
      </c>
      <c r="AB1110" s="13">
        <f t="shared" si="1361"/>
        <v>8.153911020573331E-3</v>
      </c>
      <c r="AC1110" s="13">
        <f t="shared" si="1362"/>
        <v>2.1978106025746092E-4</v>
      </c>
      <c r="AD1110" s="13">
        <f t="shared" si="1363"/>
        <v>1.4781398551268105E-2</v>
      </c>
      <c r="AE1110" s="13">
        <f t="shared" si="1364"/>
        <v>1.1424495258344346E-2</v>
      </c>
      <c r="AF1110" s="13">
        <f t="shared" si="1365"/>
        <v>4.414977765981932E-3</v>
      </c>
      <c r="AG1110" s="13">
        <f t="shared" si="1366"/>
        <v>1.1374406911545615E-3</v>
      </c>
      <c r="AH1110" s="13">
        <f t="shared" si="1367"/>
        <v>1.882406561696467E-3</v>
      </c>
      <c r="AI1110" s="13">
        <f t="shared" si="1368"/>
        <v>2.4354849347794257E-3</v>
      </c>
      <c r="AJ1110" s="13">
        <f t="shared" si="1369"/>
        <v>1.575532881215593E-3</v>
      </c>
      <c r="AK1110" s="13">
        <f t="shared" si="1370"/>
        <v>6.7948243745177654E-4</v>
      </c>
      <c r="AL1110" s="13">
        <f t="shared" si="1371"/>
        <v>8.7911111211890505E-6</v>
      </c>
      <c r="AM1110" s="13">
        <f t="shared" si="1372"/>
        <v>3.8248776028638582E-3</v>
      </c>
      <c r="AN1110" s="13">
        <f t="shared" si="1373"/>
        <v>2.9562355609386378E-3</v>
      </c>
      <c r="AO1110" s="13">
        <f t="shared" si="1374"/>
        <v>1.1424324644028678E-3</v>
      </c>
      <c r="AP1110" s="13">
        <f t="shared" si="1375"/>
        <v>2.9432745549032172E-4</v>
      </c>
      <c r="AQ1110" s="13">
        <f t="shared" si="1376"/>
        <v>5.6871185226266404E-5</v>
      </c>
      <c r="AR1110" s="13">
        <f t="shared" si="1377"/>
        <v>2.9098119185119471E-4</v>
      </c>
      <c r="AS1110" s="13">
        <f t="shared" si="1378"/>
        <v>3.7647568993760193E-4</v>
      </c>
      <c r="AT1110" s="13">
        <f t="shared" si="1379"/>
        <v>2.4354485630548068E-4</v>
      </c>
      <c r="AU1110" s="13">
        <f t="shared" si="1380"/>
        <v>1.0503395680552992E-4</v>
      </c>
      <c r="AV1110" s="13">
        <f t="shared" si="1381"/>
        <v>3.3973614500366012E-5</v>
      </c>
      <c r="AW1110" s="13">
        <f t="shared" si="1382"/>
        <v>2.4419388427889828E-7</v>
      </c>
      <c r="AX1110" s="13">
        <f t="shared" si="1383"/>
        <v>8.2478036083367783E-4</v>
      </c>
      <c r="AY1110" s="13">
        <f t="shared" si="1384"/>
        <v>6.3747008030654246E-4</v>
      </c>
      <c r="AZ1110" s="13">
        <f t="shared" si="1385"/>
        <v>2.4634928435691533E-4</v>
      </c>
      <c r="BA1110" s="13">
        <f t="shared" si="1386"/>
        <v>6.3467522401449878E-5</v>
      </c>
      <c r="BB1110" s="13">
        <f t="shared" si="1387"/>
        <v>1.2263460832534385E-5</v>
      </c>
      <c r="BC1110" s="13">
        <f t="shared" si="1388"/>
        <v>1.8956778635829577E-6</v>
      </c>
      <c r="BD1110" s="13">
        <f t="shared" si="1389"/>
        <v>3.7483070755463839E-5</v>
      </c>
      <c r="BE1110" s="13">
        <f t="shared" si="1390"/>
        <v>4.8496141052510646E-5</v>
      </c>
      <c r="BF1110" s="13">
        <f t="shared" si="1391"/>
        <v>3.1372505634989638E-5</v>
      </c>
      <c r="BG1110" s="13">
        <f t="shared" si="1392"/>
        <v>1.35300677326298E-5</v>
      </c>
      <c r="BH1110" s="13">
        <f t="shared" si="1393"/>
        <v>4.3763495091713538E-6</v>
      </c>
      <c r="BI1110" s="13">
        <f t="shared" si="1394"/>
        <v>1.1324369045240108E-6</v>
      </c>
      <c r="BJ1110" s="14">
        <f t="shared" si="1395"/>
        <v>0.48814739329466589</v>
      </c>
      <c r="BK1110" s="14">
        <f t="shared" si="1396"/>
        <v>0.28923302552264568</v>
      </c>
      <c r="BL1110" s="14">
        <f t="shared" si="1397"/>
        <v>0.2131056391564051</v>
      </c>
      <c r="BM1110" s="14">
        <f t="shared" si="1398"/>
        <v>0.3409646988742347</v>
      </c>
      <c r="BN1110" s="14">
        <f t="shared" si="1399"/>
        <v>0.65862621844124858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1.6532258064516101</v>
      </c>
      <c r="F1111" s="10">
        <f>VLOOKUP(B1111,home!$B$2:$E$405,3,FALSE)</f>
        <v>0.6</v>
      </c>
      <c r="G1111" s="10">
        <f>VLOOKUP(C1111,away!$B$2:$E$405,4,FALSE)</f>
        <v>1.1200000000000001</v>
      </c>
      <c r="H1111" s="10">
        <f>VLOOKUP(A1111,away!$A$2:$E$405,3,FALSE)</f>
        <v>1.30645161290323</v>
      </c>
      <c r="I1111" s="10">
        <f>VLOOKUP(C1111,away!$B$2:$E$405,3,FALSE)</f>
        <v>1.04</v>
      </c>
      <c r="J1111" s="10">
        <f>VLOOKUP(B1111,home!$B$2:$E$405,4,FALSE)</f>
        <v>1.31</v>
      </c>
      <c r="K1111" s="12">
        <f t="shared" si="1344"/>
        <v>1.110967741935482</v>
      </c>
      <c r="L1111" s="12">
        <f t="shared" si="1345"/>
        <v>1.7799096774193606</v>
      </c>
      <c r="M1111" s="13">
        <f t="shared" si="1346"/>
        <v>5.5527470353696179E-2</v>
      </c>
      <c r="N1111" s="13">
        <f t="shared" si="1347"/>
        <v>6.1689228354235258E-2</v>
      </c>
      <c r="O1111" s="13">
        <f t="shared" si="1348"/>
        <v>9.8833881845160454E-2</v>
      </c>
      <c r="P1111" s="13">
        <f t="shared" si="1349"/>
        <v>0.10980125454023613</v>
      </c>
      <c r="Q1111" s="13">
        <f t="shared" si="1350"/>
        <v>3.4267371363223539E-2</v>
      </c>
      <c r="R1111" s="13">
        <f t="shared" si="1351"/>
        <v>8.7957691376561412E-2</v>
      </c>
      <c r="S1111" s="13">
        <f t="shared" si="1352"/>
        <v>5.4280860544402648E-2</v>
      </c>
      <c r="T1111" s="13">
        <f t="shared" si="1353"/>
        <v>6.0992825909124637E-2</v>
      </c>
      <c r="U1111" s="13">
        <f t="shared" si="1354"/>
        <v>9.7718157774476441E-2</v>
      </c>
      <c r="V1111" s="13">
        <f t="shared" si="1355"/>
        <v>1.1926242287195105E-2</v>
      </c>
      <c r="W1111" s="13">
        <f t="shared" si="1356"/>
        <v>1.2689981395155014E-2</v>
      </c>
      <c r="X1111" s="13">
        <f t="shared" si="1357"/>
        <v>2.2587020691508045E-2</v>
      </c>
      <c r="Y1111" s="13">
        <f t="shared" si="1358"/>
        <v>2.0101428356443261E-2</v>
      </c>
      <c r="Z1111" s="13">
        <f t="shared" si="1359"/>
        <v>5.2185582028202365E-2</v>
      </c>
      <c r="AA1111" s="13">
        <f t="shared" si="1360"/>
        <v>5.797649822746085E-2</v>
      </c>
      <c r="AB1111" s="13">
        <f t="shared" si="1361"/>
        <v>3.2205009660544334E-2</v>
      </c>
      <c r="AC1111" s="13">
        <f t="shared" si="1362"/>
        <v>1.4739510425465371E-3</v>
      </c>
      <c r="AD1111" s="13">
        <f t="shared" si="1363"/>
        <v>3.5245399939446624E-3</v>
      </c>
      <c r="AE1111" s="13">
        <f t="shared" si="1364"/>
        <v>6.2733628436736789E-3</v>
      </c>
      <c r="AF1111" s="13">
        <f t="shared" si="1365"/>
        <v>5.5830096177089126E-3</v>
      </c>
      <c r="AG1111" s="13">
        <f t="shared" si="1366"/>
        <v>3.3124176158951524E-3</v>
      </c>
      <c r="AH1111" s="13">
        <f t="shared" si="1367"/>
        <v>2.322140561843981E-2</v>
      </c>
      <c r="AI1111" s="13">
        <f t="shared" si="1368"/>
        <v>2.579823256448599E-2</v>
      </c>
      <c r="AJ1111" s="13">
        <f t="shared" si="1369"/>
        <v>1.4330502089046716E-2</v>
      </c>
      <c r="AK1111" s="13">
        <f t="shared" si="1370"/>
        <v>5.3069085155566433E-3</v>
      </c>
      <c r="AL1111" s="13">
        <f t="shared" si="1371"/>
        <v>1.16584942603441E-4</v>
      </c>
      <c r="AM1111" s="13">
        <f t="shared" si="1372"/>
        <v>7.8313004768679911E-4</v>
      </c>
      <c r="AN1111" s="13">
        <f t="shared" si="1373"/>
        <v>1.3939007505556187E-3</v>
      </c>
      <c r="AO1111" s="13">
        <f t="shared" si="1374"/>
        <v>1.2405087176380286E-3</v>
      </c>
      <c r="AP1111" s="13">
        <f t="shared" si="1375"/>
        <v>7.3599782381566928E-4</v>
      </c>
      <c r="AQ1111" s="13">
        <f t="shared" si="1376"/>
        <v>3.2750241229227483E-4</v>
      </c>
      <c r="AR1111" s="13">
        <f t="shared" si="1377"/>
        <v>8.2664009167082615E-3</v>
      </c>
      <c r="AS1111" s="13">
        <f t="shared" si="1378"/>
        <v>9.1837047603687758E-3</v>
      </c>
      <c r="AT1111" s="13">
        <f t="shared" si="1379"/>
        <v>5.1013998701145199E-3</v>
      </c>
      <c r="AU1111" s="13">
        <f t="shared" si="1380"/>
        <v>1.8891635648036957E-3</v>
      </c>
      <c r="AV1111" s="13">
        <f t="shared" si="1381"/>
        <v>5.246999449341871E-4</v>
      </c>
      <c r="AW1111" s="13">
        <f t="shared" si="1382"/>
        <v>6.4038238275072488E-6</v>
      </c>
      <c r="AX1111" s="13">
        <f t="shared" si="1383"/>
        <v>1.4500537012007166E-4</v>
      </c>
      <c r="AY1111" s="13">
        <f t="shared" si="1384"/>
        <v>2.5809646155449171E-4</v>
      </c>
      <c r="AZ1111" s="13">
        <f t="shared" si="1385"/>
        <v>2.2969419481426697E-4</v>
      </c>
      <c r="BA1111" s="13">
        <f t="shared" si="1386"/>
        <v>1.3627830673232057E-4</v>
      </c>
      <c r="BB1111" s="13">
        <f t="shared" si="1387"/>
        <v>6.0640769243795339E-5</v>
      </c>
      <c r="BC1111" s="13">
        <f t="shared" si="1388"/>
        <v>2.1587018404637117E-5</v>
      </c>
      <c r="BD1111" s="13">
        <f t="shared" si="1389"/>
        <v>2.4522411648462208E-3</v>
      </c>
      <c r="BE1111" s="13">
        <f t="shared" si="1390"/>
        <v>2.7243608295904418E-3</v>
      </c>
      <c r="BF1111" s="13">
        <f t="shared" si="1391"/>
        <v>1.5133384995337854E-3</v>
      </c>
      <c r="BG1111" s="13">
        <f t="shared" si="1392"/>
        <v>5.6042341853702643E-4</v>
      </c>
      <c r="BH1111" s="13">
        <f t="shared" si="1393"/>
        <v>1.5565308495496104E-4</v>
      </c>
      <c r="BI1111" s="13">
        <f t="shared" si="1394"/>
        <v>3.4585111263540931E-5</v>
      </c>
      <c r="BJ1111" s="14">
        <f t="shared" si="1395"/>
        <v>0.23635352801377019</v>
      </c>
      <c r="BK1111" s="14">
        <f t="shared" si="1396"/>
        <v>0.23338446017223455</v>
      </c>
      <c r="BL1111" s="14">
        <f t="shared" si="1397"/>
        <v>0.47575425883738814</v>
      </c>
      <c r="BM1111" s="14">
        <f t="shared" si="1398"/>
        <v>0.54934923858075513</v>
      </c>
      <c r="BN1111" s="14">
        <f t="shared" si="1399"/>
        <v>0.448076897833113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1.3831775700934601</v>
      </c>
      <c r="F1112" s="10">
        <f>VLOOKUP(B1112,home!$B$2:$E$405,3,FALSE)</f>
        <v>0.72</v>
      </c>
      <c r="G1112" s="10">
        <f>VLOOKUP(C1112,away!$B$2:$E$405,4,FALSE)</f>
        <v>1.08</v>
      </c>
      <c r="H1112" s="10">
        <f>VLOOKUP(A1112,away!$A$2:$E$405,3,FALSE)</f>
        <v>1.2429906542056099</v>
      </c>
      <c r="I1112" s="10">
        <f>VLOOKUP(C1112,away!$B$2:$E$405,3,FALSE)</f>
        <v>0.48</v>
      </c>
      <c r="J1112" s="10">
        <f>VLOOKUP(B1112,home!$B$2:$E$405,4,FALSE)</f>
        <v>0.8</v>
      </c>
      <c r="K1112" s="12">
        <f t="shared" si="1344"/>
        <v>1.0755588785046746</v>
      </c>
      <c r="L1112" s="12">
        <f t="shared" si="1345"/>
        <v>0.47730841121495421</v>
      </c>
      <c r="M1112" s="13">
        <f t="shared" si="1346"/>
        <v>0.21164026904256383</v>
      </c>
      <c r="N1112" s="13">
        <f t="shared" si="1347"/>
        <v>0.22763157041784754</v>
      </c>
      <c r="O1112" s="13">
        <f t="shared" si="1348"/>
        <v>0.1010176805658116</v>
      </c>
      <c r="P1112" s="13">
        <f t="shared" si="1349"/>
        <v>0.10865046321850778</v>
      </c>
      <c r="Q1112" s="13">
        <f t="shared" si="1350"/>
        <v>0.12241557829543895</v>
      </c>
      <c r="R1112" s="13">
        <f t="shared" si="1351"/>
        <v>2.4108294307743645E-2</v>
      </c>
      <c r="S1112" s="13">
        <f t="shared" si="1352"/>
        <v>1.3944561697781358E-2</v>
      </c>
      <c r="T1112" s="13">
        <f t="shared" si="1353"/>
        <v>5.8429985184155799E-2</v>
      </c>
      <c r="U1112" s="13">
        <f t="shared" si="1354"/>
        <v>2.5929889988297383E-2</v>
      </c>
      <c r="V1112" s="13">
        <f t="shared" si="1355"/>
        <v>7.9541840537933513E-4</v>
      </c>
      <c r="W1112" s="13">
        <f t="shared" si="1356"/>
        <v>4.3888387367647844E-2</v>
      </c>
      <c r="X1112" s="13">
        <f t="shared" si="1357"/>
        <v>2.0948296445238459E-2</v>
      </c>
      <c r="Y1112" s="13">
        <f t="shared" si="1358"/>
        <v>4.9993990469683206E-3</v>
      </c>
      <c r="Z1112" s="13">
        <f t="shared" si="1359"/>
        <v>3.8356972177105478E-3</v>
      </c>
      <c r="AA1112" s="13">
        <f t="shared" si="1360"/>
        <v>4.1255181977642571E-3</v>
      </c>
      <c r="AB1112" s="13">
        <f t="shared" si="1361"/>
        <v>2.2186188630189748E-3</v>
      </c>
      <c r="AC1112" s="13">
        <f t="shared" si="1362"/>
        <v>2.5521660701658204E-5</v>
      </c>
      <c r="AD1112" s="13">
        <f t="shared" si="1363"/>
        <v>1.1801136174131508E-2</v>
      </c>
      <c r="AE1112" s="13">
        <f t="shared" si="1364"/>
        <v>5.632781557806033E-3</v>
      </c>
      <c r="AF1112" s="13">
        <f t="shared" si="1365"/>
        <v>1.3442870080386461E-3</v>
      </c>
      <c r="AG1112" s="13">
        <f t="shared" si="1366"/>
        <v>2.1387983200794354E-4</v>
      </c>
      <c r="AH1112" s="13">
        <f t="shared" si="1367"/>
        <v>4.5770263622176043E-4</v>
      </c>
      <c r="AI1112" s="13">
        <f t="shared" si="1368"/>
        <v>4.922861341033096E-4</v>
      </c>
      <c r="AJ1112" s="13">
        <f t="shared" si="1369"/>
        <v>2.6474136114977873E-4</v>
      </c>
      <c r="AK1112" s="13">
        <f t="shared" si="1370"/>
        <v>9.4914973830685694E-5</v>
      </c>
      <c r="AL1112" s="13">
        <f t="shared" si="1371"/>
        <v>5.240855664917105E-7</v>
      </c>
      <c r="AM1112" s="13">
        <f t="shared" si="1372"/>
        <v>2.538563357705967E-3</v>
      </c>
      <c r="AN1112" s="13">
        <f t="shared" si="1373"/>
        <v>1.2116776430351347E-3</v>
      </c>
      <c r="AO1112" s="13">
        <f t="shared" si="1374"/>
        <v>2.8917196535089022E-4</v>
      </c>
      <c r="AP1112" s="13">
        <f t="shared" si="1375"/>
        <v>4.6008070449846407E-5</v>
      </c>
      <c r="AQ1112" s="13">
        <f t="shared" si="1376"/>
        <v>5.4900097523704666E-6</v>
      </c>
      <c r="AR1112" s="13">
        <f t="shared" si="1377"/>
        <v>4.3693063620780942E-5</v>
      </c>
      <c r="AS1112" s="13">
        <f t="shared" si="1378"/>
        <v>4.699446250640054E-5</v>
      </c>
      <c r="AT1112" s="13">
        <f t="shared" si="1379"/>
        <v>2.5272655694657066E-5</v>
      </c>
      <c r="AU1112" s="13">
        <f t="shared" si="1380"/>
        <v>9.0607430719267129E-6</v>
      </c>
      <c r="AV1112" s="13">
        <f t="shared" si="1381"/>
        <v>2.4363406642151231E-6</v>
      </c>
      <c r="AW1112" s="13">
        <f t="shared" si="1382"/>
        <v>7.4736537909163361E-9</v>
      </c>
      <c r="AX1112" s="13">
        <f t="shared" si="1383"/>
        <v>4.5506239300454834E-4</v>
      </c>
      <c r="AY1112" s="13">
        <f t="shared" si="1384"/>
        <v>2.1720510780867607E-4</v>
      </c>
      <c r="AZ1112" s="13">
        <f t="shared" si="1385"/>
        <v>5.1836912457966006E-5</v>
      </c>
      <c r="BA1112" s="13">
        <f t="shared" si="1386"/>
        <v>8.247398109200141E-6</v>
      </c>
      <c r="BB1112" s="13">
        <f t="shared" si="1387"/>
        <v>9.8413812203988386E-7</v>
      </c>
      <c r="BC1112" s="13">
        <f t="shared" si="1388"/>
        <v>9.3947480689385182E-8</v>
      </c>
      <c r="BD1112" s="13">
        <f t="shared" si="1389"/>
        <v>3.4758444629914762E-6</v>
      </c>
      <c r="BE1112" s="13">
        <f t="shared" si="1390"/>
        <v>3.7384753724717947E-6</v>
      </c>
      <c r="BF1112" s="13">
        <f t="shared" si="1391"/>
        <v>2.010475189466554E-6</v>
      </c>
      <c r="BG1112" s="13">
        <f t="shared" si="1392"/>
        <v>7.207948133480402E-7</v>
      </c>
      <c r="BH1112" s="13">
        <f t="shared" si="1393"/>
        <v>1.9381431526915104E-7</v>
      </c>
      <c r="BI1112" s="13">
        <f t="shared" si="1394"/>
        <v>4.1691741513807917E-8</v>
      </c>
      <c r="BJ1112" s="14">
        <f t="shared" si="1395"/>
        <v>0.5021296422725583</v>
      </c>
      <c r="BK1112" s="14">
        <f t="shared" si="1396"/>
        <v>0.3352739632183091</v>
      </c>
      <c r="BL1112" s="14">
        <f t="shared" si="1397"/>
        <v>0.15884728538939441</v>
      </c>
      <c r="BM1112" s="14">
        <f t="shared" si="1398"/>
        <v>0.20440553461590424</v>
      </c>
      <c r="BN1112" s="14">
        <f t="shared" si="1399"/>
        <v>0.79546385584791335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1.3831775700934601</v>
      </c>
      <c r="F1113" s="10">
        <f>VLOOKUP(B1113,home!$B$2:$E$405,3,FALSE)</f>
        <v>2.17</v>
      </c>
      <c r="G1113" s="10">
        <f>VLOOKUP(C1113,away!$B$2:$E$405,4,FALSE)</f>
        <v>1.33</v>
      </c>
      <c r="H1113" s="10">
        <f>VLOOKUP(A1113,away!$A$2:$E$405,3,FALSE)</f>
        <v>1.2429906542056099</v>
      </c>
      <c r="I1113" s="10">
        <f>VLOOKUP(C1113,away!$B$2:$E$405,3,FALSE)</f>
        <v>0.48</v>
      </c>
      <c r="J1113" s="10">
        <f>VLOOKUP(B1113,home!$B$2:$E$405,4,FALSE)</f>
        <v>0.4</v>
      </c>
      <c r="K1113" s="12">
        <f t="shared" si="1344"/>
        <v>3.9919887850467353</v>
      </c>
      <c r="L1113" s="12">
        <f t="shared" si="1345"/>
        <v>0.2386542056074771</v>
      </c>
      <c r="M1113" s="13">
        <f t="shared" si="1346"/>
        <v>1.4543036504900604E-2</v>
      </c>
      <c r="N1113" s="13">
        <f t="shared" si="1347"/>
        <v>5.8055638628088484E-2</v>
      </c>
      <c r="O1113" s="13">
        <f t="shared" si="1348"/>
        <v>3.4707568241975936E-3</v>
      </c>
      <c r="P1113" s="13">
        <f t="shared" si="1349"/>
        <v>1.3855222317821216E-2</v>
      </c>
      <c r="Q1113" s="13">
        <f t="shared" si="1350"/>
        <v>0.11587872915602765</v>
      </c>
      <c r="R1113" s="13">
        <f t="shared" si="1351"/>
        <v>4.141553563678033E-4</v>
      </c>
      <c r="S1113" s="13">
        <f t="shared" si="1352"/>
        <v>3.2999845907621056E-3</v>
      </c>
      <c r="T1113" s="13">
        <f t="shared" si="1353"/>
        <v>2.7654946053535769E-2</v>
      </c>
      <c r="U1113" s="13">
        <f t="shared" si="1354"/>
        <v>1.6533035378873046E-3</v>
      </c>
      <c r="V1113" s="13">
        <f t="shared" si="1355"/>
        <v>3.4932350334422325E-4</v>
      </c>
      <c r="W1113" s="13">
        <f t="shared" si="1356"/>
        <v>0.15419552907211012</v>
      </c>
      <c r="X1113" s="13">
        <f t="shared" si="1357"/>
        <v>3.6799411498929083E-2</v>
      </c>
      <c r="Y1113" s="13">
        <f t="shared" si="1358"/>
        <v>4.3911671590497877E-3</v>
      </c>
      <c r="Z1113" s="13">
        <f t="shared" si="1359"/>
        <v>3.2946639190679911E-5</v>
      </c>
      <c r="AA1113" s="13">
        <f t="shared" si="1360"/>
        <v>1.3152261415417545E-4</v>
      </c>
      <c r="AB1113" s="13">
        <f t="shared" si="1361"/>
        <v>2.6251840034174873E-4</v>
      </c>
      <c r="AC1113" s="13">
        <f t="shared" si="1362"/>
        <v>2.0800138600884016E-5</v>
      </c>
      <c r="AD1113" s="13">
        <f t="shared" si="1363"/>
        <v>0.15388670569005292</v>
      </c>
      <c r="AE1113" s="13">
        <f t="shared" si="1364"/>
        <v>3.6725709500011201E-2</v>
      </c>
      <c r="AF1113" s="13">
        <f t="shared" si="1365"/>
        <v>4.3823725130480735E-3</v>
      </c>
      <c r="AG1113" s="13">
        <f t="shared" si="1366"/>
        <v>3.4862387692584384E-4</v>
      </c>
      <c r="AH1113" s="13">
        <f t="shared" si="1367"/>
        <v>1.9657135008719699E-6</v>
      </c>
      <c r="AI1113" s="13">
        <f t="shared" si="1368"/>
        <v>7.8471062500958606E-6</v>
      </c>
      <c r="AJ1113" s="13">
        <f t="shared" si="1369"/>
        <v>1.5662780072726409E-5</v>
      </c>
      <c r="AK1113" s="13">
        <f t="shared" si="1370"/>
        <v>2.0841880797659102E-5</v>
      </c>
      <c r="AL1113" s="13">
        <f t="shared" si="1371"/>
        <v>7.9265576885440786E-7</v>
      </c>
      <c r="AM1113" s="13">
        <f t="shared" si="1372"/>
        <v>0.12286280065649575</v>
      </c>
      <c r="AN1113" s="13">
        <f t="shared" si="1373"/>
        <v>2.9321724089385808E-2</v>
      </c>
      <c r="AO1113" s="13">
        <f t="shared" si="1374"/>
        <v>3.4988763847969965E-3</v>
      </c>
      <c r="AP1113" s="13">
        <f t="shared" si="1375"/>
        <v>2.7834052137749632E-4</v>
      </c>
      <c r="AQ1113" s="13">
        <f t="shared" si="1376"/>
        <v>1.6606784004429333E-5</v>
      </c>
      <c r="AR1113" s="13">
        <f t="shared" si="1377"/>
        <v>9.3825158800498531E-8</v>
      </c>
      <c r="AS1113" s="13">
        <f t="shared" si="1378"/>
        <v>3.7454898168681914E-7</v>
      </c>
      <c r="AT1113" s="13">
        <f t="shared" si="1379"/>
        <v>7.4759766717222854E-7</v>
      </c>
      <c r="AU1113" s="13">
        <f t="shared" si="1380"/>
        <v>9.948005010262125E-7</v>
      </c>
      <c r="AV1113" s="13">
        <f t="shared" si="1381"/>
        <v>9.9280811086387877E-7</v>
      </c>
      <c r="AW1113" s="13">
        <f t="shared" si="1382"/>
        <v>2.0976862353945451E-8</v>
      </c>
      <c r="AX1113" s="13">
        <f t="shared" si="1383"/>
        <v>8.174448705336064E-2</v>
      </c>
      <c r="AY1113" s="13">
        <f t="shared" si="1384"/>
        <v>1.9508665620510474E-2</v>
      </c>
      <c r="AZ1113" s="13">
        <f t="shared" si="1385"/>
        <v>2.3279125480624129E-3</v>
      </c>
      <c r="BA1113" s="13">
        <f t="shared" si="1386"/>
        <v>1.8518870662717111E-4</v>
      </c>
      <c r="BB1113" s="13">
        <f t="shared" si="1387"/>
        <v>1.1049015916895904E-5</v>
      </c>
      <c r="BC1113" s="13">
        <f t="shared" si="1388"/>
        <v>5.2737882327823229E-7</v>
      </c>
      <c r="BD1113" s="13">
        <f t="shared" si="1389"/>
        <v>3.7319614565880643E-9</v>
      </c>
      <c r="BE1113" s="13">
        <f t="shared" si="1390"/>
        <v>1.4897948280926231E-8</v>
      </c>
      <c r="BF1113" s="13">
        <f t="shared" si="1391"/>
        <v>2.9736221228831906E-8</v>
      </c>
      <c r="BG1113" s="13">
        <f t="shared" si="1392"/>
        <v>3.9568887218388535E-8</v>
      </c>
      <c r="BH1113" s="13">
        <f t="shared" si="1393"/>
        <v>3.9489638503146546E-8</v>
      </c>
      <c r="BI1113" s="13">
        <f t="shared" si="1394"/>
        <v>3.152843880602215E-8</v>
      </c>
      <c r="BJ1113" s="14">
        <f t="shared" si="1395"/>
        <v>0.8520750119071403</v>
      </c>
      <c r="BK1113" s="14">
        <f t="shared" si="1396"/>
        <v>5.1577825331708363E-2</v>
      </c>
      <c r="BL1113" s="14">
        <f t="shared" si="1397"/>
        <v>5.9819367470850216E-3</v>
      </c>
      <c r="BM1113" s="14">
        <f t="shared" si="1398"/>
        <v>0.68394153719407269</v>
      </c>
      <c r="BN1113" s="14">
        <f t="shared" si="1399"/>
        <v>0.20621753878740334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1.3831775700934601</v>
      </c>
      <c r="F1114" s="10">
        <f>VLOOKUP(B1114,home!$B$2:$E$405,3,FALSE)</f>
        <v>0.84</v>
      </c>
      <c r="G1114" s="10">
        <f>VLOOKUP(C1114,away!$B$2:$E$405,4,FALSE)</f>
        <v>0.43</v>
      </c>
      <c r="H1114" s="10">
        <f>VLOOKUP(A1114,away!$A$2:$E$405,3,FALSE)</f>
        <v>1.2429906542056099</v>
      </c>
      <c r="I1114" s="10">
        <f>VLOOKUP(C1114,away!$B$2:$E$405,3,FALSE)</f>
        <v>1.1599999999999999</v>
      </c>
      <c r="J1114" s="10">
        <f>VLOOKUP(B1114,home!$B$2:$E$405,4,FALSE)</f>
        <v>0.94</v>
      </c>
      <c r="K1114" s="12">
        <f t="shared" si="1344"/>
        <v>0.49960373831775773</v>
      </c>
      <c r="L1114" s="12">
        <f t="shared" si="1345"/>
        <v>1.3553570093457969</v>
      </c>
      <c r="M1114" s="13">
        <f t="shared" si="1346"/>
        <v>0.15645908393902716</v>
      </c>
      <c r="N1114" s="13">
        <f t="shared" si="1347"/>
        <v>7.8167543229709827E-2</v>
      </c>
      <c r="O1114" s="13">
        <f t="shared" si="1348"/>
        <v>0.21205791609258287</v>
      </c>
      <c r="P1114" s="13">
        <f t="shared" si="1349"/>
        <v>0.10594492761972781</v>
      </c>
      <c r="Q1114" s="13">
        <f t="shared" si="1350"/>
        <v>1.9526398406338977E-2</v>
      </c>
      <c r="R1114" s="13">
        <f t="shared" si="1351"/>
        <v>0.14370709148167254</v>
      </c>
      <c r="S1114" s="13">
        <f t="shared" si="1352"/>
        <v>1.7934924910981098E-2</v>
      </c>
      <c r="T1114" s="13">
        <f t="shared" si="1353"/>
        <v>2.6465240947310131E-2</v>
      </c>
      <c r="U1114" s="13">
        <f t="shared" si="1354"/>
        <v>7.1796600127015608E-2</v>
      </c>
      <c r="V1114" s="13">
        <f t="shared" si="1355"/>
        <v>1.3493867418324372E-3</v>
      </c>
      <c r="W1114" s="13">
        <f t="shared" si="1356"/>
        <v>3.2518205465629528E-3</v>
      </c>
      <c r="X1114" s="13">
        <f t="shared" si="1357"/>
        <v>4.407377770918779E-3</v>
      </c>
      <c r="Y1114" s="13">
        <f t="shared" si="1358"/>
        <v>2.9867851773248111E-3</v>
      </c>
      <c r="Z1114" s="13">
        <f t="shared" si="1359"/>
        <v>6.492480457746086E-2</v>
      </c>
      <c r="AA1114" s="13">
        <f t="shared" si="1360"/>
        <v>3.2436675076449317E-2</v>
      </c>
      <c r="AB1114" s="13">
        <f t="shared" si="1361"/>
        <v>8.1027420633962566E-3</v>
      </c>
      <c r="AC1114" s="13">
        <f t="shared" si="1362"/>
        <v>5.7107854133197215E-5</v>
      </c>
      <c r="AD1114" s="13">
        <f t="shared" si="1363"/>
        <v>4.0615542535033634E-4</v>
      </c>
      <c r="AE1114" s="13">
        <f t="shared" si="1364"/>
        <v>5.5048560263240196E-4</v>
      </c>
      <c r="AF1114" s="13">
        <f t="shared" si="1365"/>
        <v>3.7305226003588564E-4</v>
      </c>
      <c r="AG1114" s="13">
        <f t="shared" si="1366"/>
        <v>1.6853966516397617E-4</v>
      </c>
      <c r="AH1114" s="13">
        <f t="shared" si="1367"/>
        <v>2.1999072241116926E-2</v>
      </c>
      <c r="AI1114" s="13">
        <f t="shared" si="1368"/>
        <v>1.099081873118443E-2</v>
      </c>
      <c r="AJ1114" s="13">
        <f t="shared" si="1369"/>
        <v>2.7455270626362874E-3</v>
      </c>
      <c r="AK1114" s="13">
        <f t="shared" si="1370"/>
        <v>4.5722519471522058E-4</v>
      </c>
      <c r="AL1114" s="13">
        <f t="shared" si="1371"/>
        <v>1.5468037573369337E-6</v>
      </c>
      <c r="AM1114" s="13">
        <f t="shared" si="1372"/>
        <v>4.0583353768613424E-5</v>
      </c>
      <c r="AN1114" s="13">
        <f t="shared" si="1373"/>
        <v>5.5004932993050369E-5</v>
      </c>
      <c r="AO1114" s="13">
        <f t="shared" si="1374"/>
        <v>3.7275660740363361E-5</v>
      </c>
      <c r="AP1114" s="13">
        <f t="shared" si="1375"/>
        <v>1.6840609354149138E-5</v>
      </c>
      <c r="AQ1114" s="13">
        <f t="shared" si="1376"/>
        <v>5.7062594824501109E-6</v>
      </c>
      <c r="AR1114" s="13">
        <f t="shared" si="1377"/>
        <v>5.9633193522204688E-3</v>
      </c>
      <c r="AS1114" s="13">
        <f t="shared" si="1378"/>
        <v>2.9792966411519759E-3</v>
      </c>
      <c r="AT1114" s="13">
        <f t="shared" si="1379"/>
        <v>7.44233869738533E-4</v>
      </c>
      <c r="AU1114" s="13">
        <f t="shared" si="1380"/>
        <v>1.2394067450135408E-4</v>
      </c>
      <c r="AV1114" s="13">
        <f t="shared" si="1381"/>
        <v>1.5480306077625221E-5</v>
      </c>
      <c r="AW1114" s="13">
        <f t="shared" si="1382"/>
        <v>2.9094580723461705E-8</v>
      </c>
      <c r="AX1114" s="13">
        <f t="shared" si="1383"/>
        <v>3.3792658760452187E-6</v>
      </c>
      <c r="AY1114" s="13">
        <f t="shared" si="1384"/>
        <v>4.5801116915409531E-6</v>
      </c>
      <c r="AZ1114" s="13">
        <f t="shared" si="1385"/>
        <v>3.1038432423583328E-6</v>
      </c>
      <c r="BA1114" s="13">
        <f t="shared" si="1386"/>
        <v>1.402271898146984E-6</v>
      </c>
      <c r="BB1114" s="13">
        <f t="shared" si="1387"/>
        <v>4.751447615405378E-7</v>
      </c>
      <c r="BC1114" s="13">
        <f t="shared" si="1388"/>
        <v>1.287981566015809E-7</v>
      </c>
      <c r="BD1114" s="13">
        <f t="shared" si="1389"/>
        <v>1.347071113833241E-3</v>
      </c>
      <c r="BE1114" s="13">
        <f t="shared" si="1390"/>
        <v>6.7300176425095311E-4</v>
      </c>
      <c r="BF1114" s="13">
        <f t="shared" si="1391"/>
        <v>1.681170986571112E-4</v>
      </c>
      <c r="BG1114" s="13">
        <f t="shared" si="1392"/>
        <v>2.7997310321409343E-5</v>
      </c>
      <c r="BH1114" s="13">
        <f t="shared" si="1393"/>
        <v>3.4968902248546127E-6</v>
      </c>
      <c r="BI1114" s="13">
        <f t="shared" si="1394"/>
        <v>3.4941188576483794E-7</v>
      </c>
      <c r="BJ1114" s="14">
        <f t="shared" si="1395"/>
        <v>0.13647187928331297</v>
      </c>
      <c r="BK1114" s="14">
        <f t="shared" si="1396"/>
        <v>0.28175155798115059</v>
      </c>
      <c r="BL1114" s="14">
        <f t="shared" si="1397"/>
        <v>0.51633997250363295</v>
      </c>
      <c r="BM1114" s="14">
        <f t="shared" si="1398"/>
        <v>0.28362070255938709</v>
      </c>
      <c r="BN1114" s="14">
        <f t="shared" si="1399"/>
        <v>0.7158629607690592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1.4302325581395301</v>
      </c>
      <c r="F1115" s="10">
        <f>VLOOKUP(B1115,home!$B$2:$E$405,3,FALSE)</f>
        <v>0.6</v>
      </c>
      <c r="G1115" s="10">
        <f>VLOOKUP(C1115,away!$B$2:$E$405,4,FALSE)</f>
        <v>1.4</v>
      </c>
      <c r="H1115" s="10">
        <f>VLOOKUP(A1115,away!$A$2:$E$405,3,FALSE)</f>
        <v>1.19767441860465</v>
      </c>
      <c r="I1115" s="10">
        <f>VLOOKUP(C1115,away!$B$2:$E$405,3,FALSE)</f>
        <v>0.35</v>
      </c>
      <c r="J1115" s="10">
        <f>VLOOKUP(B1115,home!$B$2:$E$405,4,FALSE)</f>
        <v>0.48</v>
      </c>
      <c r="K1115" s="12">
        <f t="shared" si="1344"/>
        <v>1.2013953488372053</v>
      </c>
      <c r="L1115" s="12">
        <f t="shared" si="1345"/>
        <v>0.20120930232558115</v>
      </c>
      <c r="M1115" s="13">
        <f t="shared" si="1346"/>
        <v>0.24595550062946894</v>
      </c>
      <c r="N1115" s="13">
        <f t="shared" si="1347"/>
        <v>0.29548979447717033</v>
      </c>
      <c r="O1115" s="13">
        <f t="shared" si="1348"/>
        <v>4.9488534684794472E-2</v>
      </c>
      <c r="P1115" s="13">
        <f t="shared" si="1349"/>
        <v>5.9455295391080791E-2</v>
      </c>
      <c r="Q1115" s="13">
        <f t="shared" si="1350"/>
        <v>0.17750003235686707</v>
      </c>
      <c r="R1115" s="13">
        <f t="shared" si="1351"/>
        <v>4.9787767685214096E-3</v>
      </c>
      <c r="S1115" s="13">
        <f t="shared" si="1352"/>
        <v>3.5930606766201539E-3</v>
      </c>
      <c r="T1115" s="13">
        <f t="shared" si="1353"/>
        <v>3.57146576732933E-2</v>
      </c>
      <c r="U1115" s="13">
        <f t="shared" si="1354"/>
        <v>5.9814792526003534E-3</v>
      </c>
      <c r="V1115" s="13">
        <f t="shared" si="1355"/>
        <v>9.6506383986713913E-5</v>
      </c>
      <c r="W1115" s="13">
        <f t="shared" si="1356"/>
        <v>7.1082571097331168E-2</v>
      </c>
      <c r="X1115" s="13">
        <f t="shared" si="1357"/>
        <v>1.4302474538002522E-2</v>
      </c>
      <c r="Y1115" s="13">
        <f t="shared" si="1358"/>
        <v>1.4388954616604379E-3</v>
      </c>
      <c r="Z1115" s="13">
        <f t="shared" si="1359"/>
        <v>3.3392540000966813E-4</v>
      </c>
      <c r="AA1115" s="13">
        <f t="shared" si="1360"/>
        <v>4.0117642243021857E-4</v>
      </c>
      <c r="AB1115" s="13">
        <f t="shared" si="1361"/>
        <v>2.4098574398540725E-4</v>
      </c>
      <c r="AC1115" s="13">
        <f t="shared" si="1362"/>
        <v>1.4580420930743754E-6</v>
      </c>
      <c r="AD1115" s="13">
        <f t="shared" si="1363"/>
        <v>2.1349567574930919E-2</v>
      </c>
      <c r="AE1115" s="13">
        <f t="shared" si="1364"/>
        <v>4.2957315967046992E-3</v>
      </c>
      <c r="AF1115" s="13">
        <f t="shared" si="1365"/>
        <v>4.3217057877545362E-4</v>
      </c>
      <c r="AG1115" s="13">
        <f t="shared" si="1366"/>
        <v>2.8985580213683879E-5</v>
      </c>
      <c r="AH1115" s="13">
        <f t="shared" si="1367"/>
        <v>1.6797224191183981E-5</v>
      </c>
      <c r="AI1115" s="13">
        <f t="shared" si="1368"/>
        <v>2.0180107016664224E-5</v>
      </c>
      <c r="AJ1115" s="13">
        <f t="shared" si="1369"/>
        <v>1.2122143354428726E-5</v>
      </c>
      <c r="AK1115" s="13">
        <f t="shared" si="1370"/>
        <v>4.8544955479828351E-6</v>
      </c>
      <c r="AL1115" s="13">
        <f t="shared" si="1371"/>
        <v>1.4098212581464052E-8</v>
      </c>
      <c r="AM1115" s="13">
        <f t="shared" si="1372"/>
        <v>5.1298542368415218E-3</v>
      </c>
      <c r="AN1115" s="13">
        <f t="shared" si="1373"/>
        <v>1.0321743920268091E-3</v>
      </c>
      <c r="AO1115" s="13">
        <f t="shared" si="1374"/>
        <v>1.0384154464902256E-4</v>
      </c>
      <c r="AP1115" s="13">
        <f t="shared" si="1375"/>
        <v>6.9646282504135054E-6</v>
      </c>
      <c r="AQ1115" s="13">
        <f t="shared" si="1376"/>
        <v>3.5033699780568351E-7</v>
      </c>
      <c r="AR1115" s="13">
        <f t="shared" si="1377"/>
        <v>6.7595155210290082E-7</v>
      </c>
      <c r="AS1115" s="13">
        <f t="shared" si="1378"/>
        <v>8.1208505073571482E-7</v>
      </c>
      <c r="AT1115" s="13">
        <f t="shared" si="1379"/>
        <v>4.8781760140705695E-7</v>
      </c>
      <c r="AU1115" s="13">
        <f t="shared" si="1380"/>
        <v>1.9535393247045325E-7</v>
      </c>
      <c r="AV1115" s="13">
        <f t="shared" si="1381"/>
        <v>5.8674326461765045E-8</v>
      </c>
      <c r="AW1115" s="13">
        <f t="shared" si="1382"/>
        <v>9.4666333202096086E-11</v>
      </c>
      <c r="AX1115" s="13">
        <f t="shared" si="1383"/>
        <v>1.0271638367257048E-3</v>
      </c>
      <c r="AY1115" s="13">
        <f t="shared" si="1384"/>
        <v>2.0667491896164618E-4</v>
      </c>
      <c r="AZ1115" s="13">
        <f t="shared" si="1385"/>
        <v>2.0792458126234424E-5</v>
      </c>
      <c r="BA1115" s="13">
        <f t="shared" si="1386"/>
        <v>1.3945453310711632E-6</v>
      </c>
      <c r="BB1115" s="13">
        <f t="shared" si="1387"/>
        <v>7.014887328155631E-8</v>
      </c>
      <c r="BC1115" s="13">
        <f t="shared" si="1388"/>
        <v>2.8229211703815102E-9</v>
      </c>
      <c r="BD1115" s="13">
        <f t="shared" si="1389"/>
        <v>2.2667956700753058E-8</v>
      </c>
      <c r="BE1115" s="13">
        <f t="shared" si="1390"/>
        <v>2.7233177747927885E-8</v>
      </c>
      <c r="BF1115" s="13">
        <f t="shared" si="1391"/>
        <v>1.635890654020872E-8</v>
      </c>
      <c r="BG1115" s="13">
        <f t="shared" si="1392"/>
        <v>6.5511714098230968E-9</v>
      </c>
      <c r="BH1115" s="13">
        <f t="shared" si="1393"/>
        <v>1.9676367152991875E-9</v>
      </c>
      <c r="BI1115" s="13">
        <f t="shared" si="1394"/>
        <v>4.7278191959235192E-10</v>
      </c>
      <c r="BJ1115" s="14">
        <f t="shared" si="1395"/>
        <v>0.62916416480465442</v>
      </c>
      <c r="BK1115" s="14">
        <f t="shared" si="1396"/>
        <v>0.30930851014042388</v>
      </c>
      <c r="BL1115" s="14">
        <f t="shared" si="1397"/>
        <v>6.1147211976536317E-2</v>
      </c>
      <c r="BM1115" s="14">
        <f t="shared" si="1398"/>
        <v>0.16687920318942576</v>
      </c>
      <c r="BN1115" s="14">
        <f t="shared" si="1399"/>
        <v>0.83286793430790296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1.4302325581395301</v>
      </c>
      <c r="F1116" s="10">
        <f>VLOOKUP(B1116,home!$B$2:$E$405,3,FALSE)</f>
        <v>0.57999999999999996</v>
      </c>
      <c r="G1116" s="10">
        <f>VLOOKUP(C1116,away!$B$2:$E$405,4,FALSE)</f>
        <v>0.8</v>
      </c>
      <c r="H1116" s="10">
        <f>VLOOKUP(A1116,away!$A$2:$E$405,3,FALSE)</f>
        <v>1.19767441860465</v>
      </c>
      <c r="I1116" s="10">
        <f>VLOOKUP(C1116,away!$B$2:$E$405,3,FALSE)</f>
        <v>1.2</v>
      </c>
      <c r="J1116" s="10">
        <f>VLOOKUP(B1116,home!$B$2:$E$405,4,FALSE)</f>
        <v>1.25</v>
      </c>
      <c r="K1116" s="12">
        <f t="shared" si="1344"/>
        <v>0.66362790697674201</v>
      </c>
      <c r="L1116" s="12">
        <f t="shared" si="1345"/>
        <v>1.7965116279069748</v>
      </c>
      <c r="M1116" s="13">
        <f t="shared" si="1346"/>
        <v>8.5423030643042519E-2</v>
      </c>
      <c r="N1116" s="13">
        <f t="shared" si="1347"/>
        <v>5.668910703325241E-2</v>
      </c>
      <c r="O1116" s="13">
        <f t="shared" si="1348"/>
        <v>0.1534634678412797</v>
      </c>
      <c r="P1116" s="13">
        <f t="shared" si="1349"/>
        <v>0.10184263996090102</v>
      </c>
      <c r="Q1116" s="13">
        <f t="shared" si="1350"/>
        <v>1.8810236724428896E-2</v>
      </c>
      <c r="R1116" s="13">
        <f t="shared" si="1351"/>
        <v>0.13784945221789355</v>
      </c>
      <c r="S1116" s="13">
        <f t="shared" si="1352"/>
        <v>3.0354587153278659E-2</v>
      </c>
      <c r="T1116" s="13">
        <f t="shared" si="1353"/>
        <v>3.3792808999119316E-2</v>
      </c>
      <c r="U1116" s="13">
        <f t="shared" si="1354"/>
        <v>9.148074345325112E-2</v>
      </c>
      <c r="V1116" s="13">
        <f t="shared" si="1355"/>
        <v>4.0210224174154268E-3</v>
      </c>
      <c r="W1116" s="13">
        <f t="shared" si="1356"/>
        <v>4.1609993423899327E-3</v>
      </c>
      <c r="X1116" s="13">
        <f t="shared" si="1357"/>
        <v>7.4752837023167899E-3</v>
      </c>
      <c r="Y1116" s="13">
        <f t="shared" si="1358"/>
        <v>6.7147170465578073E-3</v>
      </c>
      <c r="Z1116" s="13">
        <f t="shared" si="1359"/>
        <v>8.2549381270017569E-2</v>
      </c>
      <c r="AA1116" s="13">
        <f t="shared" si="1360"/>
        <v>5.4782073114446835E-2</v>
      </c>
      <c r="AB1116" s="13">
        <f t="shared" si="1361"/>
        <v>1.8177456260393597E-2</v>
      </c>
      <c r="AC1116" s="13">
        <f t="shared" si="1362"/>
        <v>2.9962026578843386E-4</v>
      </c>
      <c r="AD1116" s="13">
        <f t="shared" si="1363"/>
        <v>6.9033882113045744E-4</v>
      </c>
      <c r="AE1116" s="13">
        <f t="shared" si="1364"/>
        <v>1.2402017193564601E-3</v>
      </c>
      <c r="AF1116" s="13">
        <f t="shared" si="1365"/>
        <v>1.1140184048870517E-3</v>
      </c>
      <c r="AG1116" s="13">
        <f t="shared" si="1366"/>
        <v>6.6711567269398962E-4</v>
      </c>
      <c r="AH1116" s="13">
        <f t="shared" si="1367"/>
        <v>3.7075230832028183E-2</v>
      </c>
      <c r="AI1116" s="13">
        <f t="shared" si="1368"/>
        <v>2.4604157837738443E-2</v>
      </c>
      <c r="AJ1116" s="13">
        <f t="shared" si="1369"/>
        <v>8.164002884391881E-3</v>
      </c>
      <c r="AK1116" s="13">
        <f t="shared" si="1370"/>
        <v>1.8059533822403565E-3</v>
      </c>
      <c r="AL1116" s="13">
        <f t="shared" si="1371"/>
        <v>1.4288474021105811E-5</v>
      </c>
      <c r="AM1116" s="13">
        <f t="shared" si="1372"/>
        <v>9.1625621394319454E-5</v>
      </c>
      <c r="AN1116" s="13">
        <f t="shared" si="1373"/>
        <v>1.6460649424909697E-4</v>
      </c>
      <c r="AO1116" s="13">
        <f t="shared" si="1374"/>
        <v>1.4785874047375266E-4</v>
      </c>
      <c r="AP1116" s="13">
        <f t="shared" si="1375"/>
        <v>8.8543315516258773E-5</v>
      </c>
      <c r="AQ1116" s="13">
        <f t="shared" si="1376"/>
        <v>3.9767273974598725E-5</v>
      </c>
      <c r="AR1116" s="13">
        <f t="shared" si="1377"/>
        <v>1.332121665941477E-2</v>
      </c>
      <c r="AS1116" s="13">
        <f t="shared" si="1378"/>
        <v>8.8403311300711326E-3</v>
      </c>
      <c r="AT1116" s="13">
        <f t="shared" si="1379"/>
        <v>2.9333452224152203E-3</v>
      </c>
      <c r="AU1116" s="13">
        <f t="shared" si="1380"/>
        <v>6.4888325013054621E-4</v>
      </c>
      <c r="AV1116" s="13">
        <f t="shared" si="1381"/>
        <v>1.076542582891E-4</v>
      </c>
      <c r="AW1116" s="13">
        <f t="shared" si="1382"/>
        <v>4.7319268467894991E-7</v>
      </c>
      <c r="AX1116" s="13">
        <f t="shared" si="1383"/>
        <v>1.0134219891892597E-5</v>
      </c>
      <c r="AY1116" s="13">
        <f t="shared" si="1384"/>
        <v>1.8206243875551215E-5</v>
      </c>
      <c r="AZ1116" s="13">
        <f t="shared" si="1385"/>
        <v>1.6353864411468956E-5</v>
      </c>
      <c r="BA1116" s="13">
        <f t="shared" si="1386"/>
        <v>9.7933025254726779E-6</v>
      </c>
      <c r="BB1116" s="13">
        <f t="shared" si="1387"/>
        <v>4.3984454656556003E-6</v>
      </c>
      <c r="BC1116" s="13">
        <f t="shared" si="1388"/>
        <v>1.5803716847529997E-6</v>
      </c>
      <c r="BD1116" s="13">
        <f t="shared" si="1389"/>
        <v>3.9886201044177895E-3</v>
      </c>
      <c r="BE1116" s="13">
        <f t="shared" si="1390"/>
        <v>2.6469596116201325E-3</v>
      </c>
      <c r="BF1116" s="13">
        <f t="shared" si="1391"/>
        <v>8.7829813345571904E-4</v>
      </c>
      <c r="BG1116" s="13">
        <f t="shared" si="1392"/>
        <v>1.9428771733559939E-4</v>
      </c>
      <c r="BH1116" s="13">
        <f t="shared" si="1393"/>
        <v>3.2233687801678162E-5</v>
      </c>
      <c r="BI1116" s="13">
        <f t="shared" si="1394"/>
        <v>4.2782349539938865E-6</v>
      </c>
      <c r="BJ1116" s="14">
        <f t="shared" si="1395"/>
        <v>0.13194769535959591</v>
      </c>
      <c r="BK1116" s="14">
        <f t="shared" si="1396"/>
        <v>0.22197339515832273</v>
      </c>
      <c r="BL1116" s="14">
        <f t="shared" si="1397"/>
        <v>0.56099864583356929</v>
      </c>
      <c r="BM1116" s="14">
        <f t="shared" si="1398"/>
        <v>0.44337345014951673</v>
      </c>
      <c r="BN1116" s="14">
        <f t="shared" si="1399"/>
        <v>0.55407793442079811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1.4302325581395301</v>
      </c>
      <c r="F1117" s="10">
        <f>VLOOKUP(B1117,home!$B$2:$E$405,3,FALSE)</f>
        <v>1.4</v>
      </c>
      <c r="G1117" s="10">
        <f>VLOOKUP(C1117,away!$B$2:$E$405,4,FALSE)</f>
        <v>1</v>
      </c>
      <c r="H1117" s="10">
        <f>VLOOKUP(A1117,away!$A$2:$E$405,3,FALSE)</f>
        <v>1.19767441860465</v>
      </c>
      <c r="I1117" s="10">
        <f>VLOOKUP(C1117,away!$B$2:$E$405,3,FALSE)</f>
        <v>0.7</v>
      </c>
      <c r="J1117" s="10">
        <f>VLOOKUP(B1117,home!$B$2:$E$405,4,FALSE)</f>
        <v>0.83</v>
      </c>
      <c r="K1117" s="12">
        <f t="shared" si="1344"/>
        <v>2.002325581395342</v>
      </c>
      <c r="L1117" s="12">
        <f t="shared" si="1345"/>
        <v>0.69584883720930157</v>
      </c>
      <c r="M1117" s="13">
        <f t="shared" si="1346"/>
        <v>6.7328313931152572E-2</v>
      </c>
      <c r="N1117" s="13">
        <f t="shared" si="1347"/>
        <v>0.13481320533656316</v>
      </c>
      <c r="O1117" s="13">
        <f t="shared" si="1348"/>
        <v>4.685032896025533E-2</v>
      </c>
      <c r="P1117" s="13">
        <f t="shared" si="1349"/>
        <v>9.3809612173906265E-2</v>
      </c>
      <c r="Q1117" s="13">
        <f t="shared" si="1350"/>
        <v>0.13496996487765178</v>
      </c>
      <c r="R1117" s="13">
        <f t="shared" si="1351"/>
        <v>1.630037346493347E-2</v>
      </c>
      <c r="S1117" s="13">
        <f t="shared" si="1352"/>
        <v>3.267660669929115E-2</v>
      </c>
      <c r="T1117" s="13">
        <f t="shared" si="1353"/>
        <v>9.3918693118294247E-2</v>
      </c>
      <c r="U1117" s="13">
        <f t="shared" si="1354"/>
        <v>3.2638654775134113E-2</v>
      </c>
      <c r="V1117" s="13">
        <f t="shared" si="1355"/>
        <v>5.0587596190781294E-3</v>
      </c>
      <c r="W1117" s="13">
        <f t="shared" si="1356"/>
        <v>9.008460446485099E-2</v>
      </c>
      <c r="X1117" s="13">
        <f t="shared" si="1357"/>
        <v>6.26852672673264E-2</v>
      </c>
      <c r="Y1117" s="13">
        <f t="shared" si="1358"/>
        <v>2.1809735169061688E-2</v>
      </c>
      <c r="Z1117" s="13">
        <f t="shared" si="1359"/>
        <v>3.7808653072171033E-3</v>
      </c>
      <c r="AA1117" s="13">
        <f t="shared" si="1360"/>
        <v>7.5705233244509635E-3</v>
      </c>
      <c r="AB1117" s="13">
        <f t="shared" si="1361"/>
        <v>7.5793262585491404E-3</v>
      </c>
      <c r="AC1117" s="13">
        <f t="shared" si="1362"/>
        <v>4.405281469249371E-4</v>
      </c>
      <c r="AD1117" s="13">
        <f t="shared" si="1363"/>
        <v>4.5094677002463043E-2</v>
      </c>
      <c r="AE1117" s="13">
        <f t="shared" si="1364"/>
        <v>3.137907855649294E-2</v>
      </c>
      <c r="AF1117" s="13">
        <f t="shared" si="1365"/>
        <v>1.0917547663117472E-2</v>
      </c>
      <c r="AG1117" s="13">
        <f t="shared" si="1366"/>
        <v>2.5323209488524738E-3</v>
      </c>
      <c r="AH1117" s="13">
        <f t="shared" si="1367"/>
        <v>6.577276819180023E-4</v>
      </c>
      <c r="AI1117" s="13">
        <f t="shared" si="1368"/>
        <v>1.3169849630962744E-3</v>
      </c>
      <c r="AJ1117" s="13">
        <f t="shared" si="1369"/>
        <v>1.318516340960336E-3</v>
      </c>
      <c r="AK1117" s="13">
        <f t="shared" si="1370"/>
        <v>8.8003299966422108E-4</v>
      </c>
      <c r="AL1117" s="13">
        <f t="shared" si="1371"/>
        <v>2.4551795345403242E-5</v>
      </c>
      <c r="AM1117" s="13">
        <f t="shared" si="1372"/>
        <v>1.8058845069358401E-2</v>
      </c>
      <c r="AN1117" s="13">
        <f t="shared" si="1373"/>
        <v>1.2566226342855971E-2</v>
      </c>
      <c r="AO1117" s="13">
        <f t="shared" si="1374"/>
        <v>4.3720969943926115E-3</v>
      </c>
      <c r="AP1117" s="13">
        <f t="shared" si="1375"/>
        <v>1.0141062032381271E-3</v>
      </c>
      <c r="AQ1117" s="13">
        <f t="shared" si="1376"/>
        <v>1.7641615558249753E-4</v>
      </c>
      <c r="AR1117" s="13">
        <f t="shared" si="1377"/>
        <v>9.1535808532602303E-5</v>
      </c>
      <c r="AS1117" s="13">
        <f t="shared" si="1378"/>
        <v>1.8328449103853557E-4</v>
      </c>
      <c r="AT1117" s="13">
        <f t="shared" si="1379"/>
        <v>1.8349761253974264E-4</v>
      </c>
      <c r="AU1117" s="13">
        <f t="shared" si="1380"/>
        <v>1.2247398790443244E-4</v>
      </c>
      <c r="AV1117" s="13">
        <f t="shared" si="1381"/>
        <v>6.13081997591372E-5</v>
      </c>
      <c r="AW1117" s="13">
        <f t="shared" si="1382"/>
        <v>9.5023354178243434E-7</v>
      </c>
      <c r="AX1117" s="13">
        <f t="shared" si="1383"/>
        <v>6.0266145754719102E-3</v>
      </c>
      <c r="AY1117" s="13">
        <f t="shared" si="1384"/>
        <v>4.1936127446507571E-3</v>
      </c>
      <c r="AZ1117" s="13">
        <f t="shared" si="1385"/>
        <v>1.4590602760356684E-3</v>
      </c>
      <c r="BA1117" s="13">
        <f t="shared" si="1386"/>
        <v>3.384284654992342E-4</v>
      </c>
      <c r="BB1117" s="13">
        <f t="shared" si="1387"/>
        <v>5.8873763549042566E-5</v>
      </c>
      <c r="BC1117" s="13">
        <f t="shared" si="1388"/>
        <v>8.1934479815473312E-6</v>
      </c>
      <c r="BD1117" s="13">
        <f t="shared" si="1389"/>
        <v>1.0615847655070756E-5</v>
      </c>
      <c r="BE1117" s="13">
        <f t="shared" si="1390"/>
        <v>2.1256383327943929E-5</v>
      </c>
      <c r="BF1117" s="13">
        <f t="shared" si="1391"/>
        <v>2.1281100052743798E-5</v>
      </c>
      <c r="BG1117" s="13">
        <f t="shared" si="1392"/>
        <v>1.4203897011947555E-5</v>
      </c>
      <c r="BH1117" s="13">
        <f t="shared" si="1393"/>
        <v>7.1102065856318626E-6</v>
      </c>
      <c r="BI1117" s="13">
        <f t="shared" si="1394"/>
        <v>2.847389707083263E-6</v>
      </c>
      <c r="BJ1117" s="14">
        <f t="shared" si="1395"/>
        <v>0.6764775684432901</v>
      </c>
      <c r="BK1117" s="14">
        <f t="shared" si="1396"/>
        <v>0.2035319851103492</v>
      </c>
      <c r="BL1117" s="14">
        <f t="shared" si="1397"/>
        <v>0.11583188369307673</v>
      </c>
      <c r="BM1117" s="14">
        <f t="shared" si="1398"/>
        <v>0.50135784129836136</v>
      </c>
      <c r="BN1117" s="14">
        <f t="shared" si="1399"/>
        <v>0.49407179874446255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1.3561643835616399</v>
      </c>
      <c r="F1118" s="10">
        <f>VLOOKUP(B1118,home!$B$2:$E$405,3,FALSE)</f>
        <v>0.74</v>
      </c>
      <c r="G1118" s="10">
        <f>VLOOKUP(C1118,away!$B$2:$E$405,4,FALSE)</f>
        <v>0.74</v>
      </c>
      <c r="H1118" s="10">
        <f>VLOOKUP(A1118,away!$A$2:$E$405,3,FALSE)</f>
        <v>1.0958904109589001</v>
      </c>
      <c r="I1118" s="10">
        <f>VLOOKUP(C1118,away!$B$2:$E$405,3,FALSE)</f>
        <v>0.42</v>
      </c>
      <c r="J1118" s="10">
        <f>VLOOKUP(B1118,home!$B$2:$E$405,4,FALSE)</f>
        <v>0.8</v>
      </c>
      <c r="K1118" s="12">
        <f t="shared" si="1344"/>
        <v>0.74263561643835407</v>
      </c>
      <c r="L1118" s="12">
        <f t="shared" si="1345"/>
        <v>0.3682191780821904</v>
      </c>
      <c r="M1118" s="13">
        <f t="shared" si="1346"/>
        <v>0.32927737624679543</v>
      </c>
      <c r="N1118" s="13">
        <f t="shared" si="1347"/>
        <v>0.24453310728824276</v>
      </c>
      <c r="O1118" s="13">
        <f t="shared" si="1348"/>
        <v>0.12124624484265516</v>
      </c>
      <c r="P1118" s="13">
        <f t="shared" si="1349"/>
        <v>9.0041779779560821E-2</v>
      </c>
      <c r="Q1118" s="13">
        <f t="shared" si="1350"/>
        <v>9.0799497435295154E-2</v>
      </c>
      <c r="R1118" s="13">
        <f t="shared" si="1351"/>
        <v>2.232259631075725E-2</v>
      </c>
      <c r="S1118" s="13">
        <f t="shared" si="1352"/>
        <v>6.1555414148725873E-3</v>
      </c>
      <c r="T1118" s="13">
        <f t="shared" si="1353"/>
        <v>3.3434116315900334E-2</v>
      </c>
      <c r="U1118" s="13">
        <f t="shared" si="1354"/>
        <v>1.657755507174374E-2</v>
      </c>
      <c r="V1118" s="13">
        <f t="shared" si="1355"/>
        <v>1.8702769710769645E-4</v>
      </c>
      <c r="W1118" s="13">
        <f t="shared" si="1356"/>
        <v>2.247698025005106E-2</v>
      </c>
      <c r="X1118" s="13">
        <f t="shared" si="1357"/>
        <v>8.2764551934434265E-3</v>
      </c>
      <c r="Y1118" s="13">
        <f t="shared" si="1358"/>
        <v>1.5237747643819075E-3</v>
      </c>
      <c r="Z1118" s="13">
        <f t="shared" si="1359"/>
        <v>2.7398693554025236E-3</v>
      </c>
      <c r="AA1118" s="13">
        <f t="shared" si="1360"/>
        <v>2.0347245677099089E-3</v>
      </c>
      <c r="AB1118" s="13">
        <f t="shared" si="1361"/>
        <v>7.5552946681175582E-4</v>
      </c>
      <c r="AC1118" s="13">
        <f t="shared" si="1362"/>
        <v>3.196451519764392E-6</v>
      </c>
      <c r="AD1118" s="13">
        <f t="shared" si="1363"/>
        <v>4.1730515209173445E-3</v>
      </c>
      <c r="AE1118" s="13">
        <f t="shared" si="1364"/>
        <v>1.5365976011268191E-3</v>
      </c>
      <c r="AF1118" s="13">
        <f t="shared" si="1365"/>
        <v>2.8290235286499143E-4</v>
      </c>
      <c r="AG1118" s="13">
        <f t="shared" si="1366"/>
        <v>3.4723357283154985E-5</v>
      </c>
      <c r="AH1118" s="13">
        <f t="shared" si="1367"/>
        <v>2.5221811052472453E-4</v>
      </c>
      <c r="AI1118" s="13">
        <f t="shared" si="1368"/>
        <v>1.8730615198644571E-4</v>
      </c>
      <c r="AJ1118" s="13">
        <f t="shared" si="1369"/>
        <v>6.9550109821575075E-5</v>
      </c>
      <c r="AK1118" s="13">
        <f t="shared" si="1370"/>
        <v>1.7216796226900211E-5</v>
      </c>
      <c r="AL1118" s="13">
        <f t="shared" si="1371"/>
        <v>3.4963128909646008E-8</v>
      </c>
      <c r="AM1118" s="13">
        <f t="shared" si="1372"/>
        <v>6.1981133773309285E-4</v>
      </c>
      <c r="AN1118" s="13">
        <f t="shared" si="1373"/>
        <v>2.2822642134610234E-4</v>
      </c>
      <c r="AO1118" s="13">
        <f t="shared" si="1374"/>
        <v>4.2018672642350744E-5</v>
      </c>
      <c r="AP1118" s="13">
        <f t="shared" si="1375"/>
        <v>5.1573603681570037E-6</v>
      </c>
      <c r="AQ1118" s="13">
        <f t="shared" si="1376"/>
        <v>4.7475974895910868E-7</v>
      </c>
      <c r="AR1118" s="13">
        <f t="shared" si="1377"/>
        <v>1.8574309070971421E-5</v>
      </c>
      <c r="AS1118" s="13">
        <f t="shared" si="1378"/>
        <v>1.3793943466837373E-5</v>
      </c>
      <c r="AT1118" s="13">
        <f t="shared" si="1379"/>
        <v>5.1219368548052896E-6</v>
      </c>
      <c r="AU1118" s="13">
        <f t="shared" si="1380"/>
        <v>1.2679109111755504E-6</v>
      </c>
      <c r="AV1118" s="13">
        <f t="shared" si="1381"/>
        <v>2.3539895027744252E-7</v>
      </c>
      <c r="AW1118" s="13">
        <f t="shared" si="1382"/>
        <v>2.655766992263005E-10</v>
      </c>
      <c r="AX1118" s="13">
        <f t="shared" si="1383"/>
        <v>7.6715662478816013E-5</v>
      </c>
      <c r="AY1118" s="13">
        <f t="shared" si="1384"/>
        <v>2.8248178183980365E-5</v>
      </c>
      <c r="AZ1118" s="13">
        <f t="shared" si="1385"/>
        <v>5.2007604766122562E-6</v>
      </c>
      <c r="BA1118" s="13">
        <f t="shared" si="1386"/>
        <v>6.38339916033502E-7</v>
      </c>
      <c r="BB1118" s="13">
        <f t="shared" si="1387"/>
        <v>5.8762249804727632E-8</v>
      </c>
      <c r="BC1118" s="13">
        <f t="shared" si="1388"/>
        <v>4.3274774650714322E-9</v>
      </c>
      <c r="BD1118" s="13">
        <f t="shared" si="1389"/>
        <v>1.1399028032596116E-6</v>
      </c>
      <c r="BE1118" s="13">
        <f t="shared" si="1390"/>
        <v>8.4653242097850944E-7</v>
      </c>
      <c r="BF1118" s="13">
        <f t="shared" si="1391"/>
        <v>3.1433256314421378E-7</v>
      </c>
      <c r="BG1118" s="13">
        <f t="shared" si="1392"/>
        <v>7.7811518932417039E-8</v>
      </c>
      <c r="BH1118" s="13">
        <f t="shared" si="1393"/>
        <v>1.4446401332095046E-8</v>
      </c>
      <c r="BI1118" s="13">
        <f t="shared" si="1394"/>
        <v>2.1456824317152531E-9</v>
      </c>
      <c r="BJ1118" s="14">
        <f t="shared" si="1395"/>
        <v>0.40807776066212842</v>
      </c>
      <c r="BK1118" s="14">
        <f t="shared" si="1396"/>
        <v>0.42569320473116917</v>
      </c>
      <c r="BL1118" s="14">
        <f t="shared" si="1397"/>
        <v>0.16350433009888163</v>
      </c>
      <c r="BM1118" s="14">
        <f t="shared" si="1398"/>
        <v>0.10176631503166778</v>
      </c>
      <c r="BN1118" s="14">
        <f t="shared" si="1399"/>
        <v>0.89822060190330655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1.3561643835616399</v>
      </c>
      <c r="F1119" s="10">
        <f>VLOOKUP(B1119,home!$B$2:$E$405,3,FALSE)</f>
        <v>0.53</v>
      </c>
      <c r="G1119" s="10">
        <f>VLOOKUP(C1119,away!$B$2:$E$405,4,FALSE)</f>
        <v>0.46</v>
      </c>
      <c r="H1119" s="10">
        <f>VLOOKUP(A1119,away!$A$2:$E$405,3,FALSE)</f>
        <v>1.0958904109589001</v>
      </c>
      <c r="I1119" s="10">
        <f>VLOOKUP(C1119,away!$B$2:$E$405,3,FALSE)</f>
        <v>0.65</v>
      </c>
      <c r="J1119" s="10">
        <f>VLOOKUP(B1119,home!$B$2:$E$405,4,FALSE)</f>
        <v>0.13</v>
      </c>
      <c r="K1119" s="12">
        <f t="shared" si="1344"/>
        <v>0.33063287671232788</v>
      </c>
      <c r="L1119" s="12">
        <f t="shared" si="1345"/>
        <v>9.2602739726027061E-2</v>
      </c>
      <c r="M1119" s="13">
        <f t="shared" si="1346"/>
        <v>0.65492430399938195</v>
      </c>
      <c r="N1119" s="13">
        <f t="shared" si="1347"/>
        <v>0.21653950666013483</v>
      </c>
      <c r="O1119" s="13">
        <f t="shared" si="1348"/>
        <v>6.0647784863504188E-2</v>
      </c>
      <c r="P1119" s="13">
        <f t="shared" si="1349"/>
        <v>2.0052151575650767E-2</v>
      </c>
      <c r="Q1119" s="13">
        <f t="shared" si="1350"/>
        <v>3.5797540004454328E-2</v>
      </c>
      <c r="R1119" s="13">
        <f t="shared" si="1351"/>
        <v>2.8080755183375813E-3</v>
      </c>
      <c r="S1119" s="13">
        <f t="shared" si="1352"/>
        <v>1.5348673898550765E-4</v>
      </c>
      <c r="T1119" s="13">
        <f t="shared" si="1353"/>
        <v>3.3149502798645258E-3</v>
      </c>
      <c r="U1119" s="13">
        <f t="shared" si="1354"/>
        <v>9.2844208665341581E-4</v>
      </c>
      <c r="V1119" s="13">
        <f t="shared" si="1355"/>
        <v>5.2215353340075136E-7</v>
      </c>
      <c r="W1119" s="13">
        <f t="shared" si="1356"/>
        <v>3.9452812102991255E-3</v>
      </c>
      <c r="X1119" s="13">
        <f t="shared" si="1357"/>
        <v>3.6534384906331501E-4</v>
      </c>
      <c r="Y1119" s="13">
        <f t="shared" si="1358"/>
        <v>1.6915920682657537E-5</v>
      </c>
      <c r="Z1119" s="13">
        <f t="shared" si="1359"/>
        <v>8.6678495451881195E-5</v>
      </c>
      <c r="AA1119" s="13">
        <f t="shared" si="1360"/>
        <v>2.8658760300351911E-5</v>
      </c>
      <c r="AB1119" s="13">
        <f t="shared" si="1361"/>
        <v>4.7377641805572052E-6</v>
      </c>
      <c r="AC1119" s="13">
        <f t="shared" si="1362"/>
        <v>9.9919007181204009E-10</v>
      </c>
      <c r="AD1119" s="13">
        <f t="shared" si="1363"/>
        <v>3.2610991900007351E-4</v>
      </c>
      <c r="AE1119" s="13">
        <f t="shared" si="1364"/>
        <v>3.0198671951239575E-5</v>
      </c>
      <c r="AF1119" s="13">
        <f t="shared" si="1365"/>
        <v>1.3982398793861561E-6</v>
      </c>
      <c r="AG1119" s="13">
        <f t="shared" si="1366"/>
        <v>4.3160281208449234E-8</v>
      </c>
      <c r="AH1119" s="13">
        <f t="shared" si="1367"/>
        <v>2.0066665385435433E-6</v>
      </c>
      <c r="AI1119" s="13">
        <f t="shared" si="1368"/>
        <v>6.6346993024102117E-7</v>
      </c>
      <c r="AJ1119" s="13">
        <f t="shared" si="1369"/>
        <v>1.0968248582385817E-7</v>
      </c>
      <c r="AK1119" s="13">
        <f t="shared" si="1370"/>
        <v>1.2088211937633787E-8</v>
      </c>
      <c r="AL1119" s="13">
        <f t="shared" si="1371"/>
        <v>1.2237084896992495E-12</v>
      </c>
      <c r="AM1119" s="13">
        <f t="shared" si="1372"/>
        <v>2.1564532128683713E-5</v>
      </c>
      <c r="AN1119" s="13">
        <f t="shared" si="1373"/>
        <v>1.9969347560260464E-6</v>
      </c>
      <c r="AO1119" s="13">
        <f t="shared" si="1374"/>
        <v>9.2460814731068668E-8</v>
      </c>
      <c r="AP1119" s="13">
        <f t="shared" si="1375"/>
        <v>2.8540415871325201E-9</v>
      </c>
      <c r="AQ1119" s="13">
        <f t="shared" si="1376"/>
        <v>6.607301756512248E-11</v>
      </c>
      <c r="AR1119" s="13">
        <f t="shared" si="1377"/>
        <v>3.7164563837135055E-8</v>
      </c>
      <c r="AS1119" s="13">
        <f t="shared" si="1378"/>
        <v>1.2287826653230915E-8</v>
      </c>
      <c r="AT1119" s="13">
        <f t="shared" si="1379"/>
        <v>2.031379737450077E-9</v>
      </c>
      <c r="AU1119" s="13">
        <f t="shared" si="1380"/>
        <v>2.2388030876275082E-10</v>
      </c>
      <c r="AV1119" s="13">
        <f t="shared" si="1381"/>
        <v>1.8505547631368115E-11</v>
      </c>
      <c r="AW1119" s="13">
        <f t="shared" si="1382"/>
        <v>1.0407474221751686E-15</v>
      </c>
      <c r="AX1119" s="13">
        <f t="shared" si="1383"/>
        <v>1.1883238821103529E-6</v>
      </c>
      <c r="AY1119" s="13">
        <f t="shared" si="1384"/>
        <v>1.1004204716528707E-7</v>
      </c>
      <c r="AZ1119" s="13">
        <f t="shared" si="1385"/>
        <v>5.0950975262831362E-9</v>
      </c>
      <c r="BA1119" s="13">
        <f t="shared" si="1386"/>
        <v>1.5727333003504055E-10</v>
      </c>
      <c r="BB1119" s="13">
        <f t="shared" si="1387"/>
        <v>3.6409853117701031E-12</v>
      </c>
      <c r="BC1119" s="13">
        <f t="shared" si="1388"/>
        <v>6.7433043034426822E-14</v>
      </c>
      <c r="BD1119" s="13">
        <f t="shared" si="1389"/>
        <v>5.7359007200692285E-10</v>
      </c>
      <c r="BE1119" s="13">
        <f t="shared" si="1390"/>
        <v>1.896477355612802E-10</v>
      </c>
      <c r="BF1119" s="13">
        <f t="shared" si="1391"/>
        <v>3.1351888185302459E-11</v>
      </c>
      <c r="BG1119" s="13">
        <f t="shared" si="1392"/>
        <v>3.4553216603566002E-12</v>
      </c>
      <c r="BH1119" s="13">
        <f t="shared" si="1393"/>
        <v>2.8561073513252983E-13</v>
      </c>
      <c r="BI1119" s="13">
        <f t="shared" si="1394"/>
        <v>1.8886459795358218E-14</v>
      </c>
      <c r="BJ1119" s="14">
        <f t="shared" si="1395"/>
        <v>0.26036224838543326</v>
      </c>
      <c r="BK1119" s="14">
        <f t="shared" si="1396"/>
        <v>0.67513057551001254</v>
      </c>
      <c r="BL1119" s="14">
        <f t="shared" si="1397"/>
        <v>6.4420543424648258E-2</v>
      </c>
      <c r="BM1119" s="14">
        <f t="shared" si="1398"/>
        <v>9.2305731520362037E-3</v>
      </c>
      <c r="BN1119" s="14">
        <f t="shared" si="1399"/>
        <v>0.99076936262146365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1.3561643835616399</v>
      </c>
      <c r="F1120" s="10">
        <f>VLOOKUP(B1120,home!$B$2:$E$405,3,FALSE)</f>
        <v>1.38</v>
      </c>
      <c r="G1120" s="10">
        <f>VLOOKUP(C1120,away!$B$2:$E$405,4,FALSE)</f>
        <v>1.05</v>
      </c>
      <c r="H1120" s="10">
        <f>VLOOKUP(A1120,away!$A$2:$E$405,3,FALSE)</f>
        <v>1.0958904109589001</v>
      </c>
      <c r="I1120" s="10">
        <f>VLOOKUP(C1120,away!$B$2:$E$405,3,FALSE)</f>
        <v>0.53</v>
      </c>
      <c r="J1120" s="10">
        <f>VLOOKUP(B1120,home!$B$2:$E$405,4,FALSE)</f>
        <v>1.1399999999999999</v>
      </c>
      <c r="K1120" s="12">
        <f t="shared" si="1344"/>
        <v>1.9650821917808163</v>
      </c>
      <c r="L1120" s="12">
        <f t="shared" si="1345"/>
        <v>0.6621369863013673</v>
      </c>
      <c r="M1120" s="13">
        <f t="shared" si="1346"/>
        <v>7.2279178555183704E-2</v>
      </c>
      <c r="N1120" s="13">
        <f t="shared" si="1347"/>
        <v>0.14203452661533733</v>
      </c>
      <c r="O1120" s="13">
        <f t="shared" si="1348"/>
        <v>4.7858717460867756E-2</v>
      </c>
      <c r="P1120" s="13">
        <f t="shared" si="1349"/>
        <v>9.4046313403820817E-2</v>
      </c>
      <c r="Q1120" s="13">
        <f t="shared" si="1350"/>
        <v>0.13955475943490894</v>
      </c>
      <c r="R1120" s="13">
        <f t="shared" si="1351"/>
        <v>1.5844513473893797E-2</v>
      </c>
      <c r="S1120" s="13">
        <f t="shared" si="1352"/>
        <v>3.0592174820086436E-2</v>
      </c>
      <c r="T1120" s="13">
        <f t="shared" si="1353"/>
        <v>9.2404367836242923E-2</v>
      </c>
      <c r="U1120" s="13">
        <f t="shared" si="1354"/>
        <v>3.1135771264979892E-2</v>
      </c>
      <c r="V1120" s="13">
        <f t="shared" si="1355"/>
        <v>4.4227909342410745E-3</v>
      </c>
      <c r="W1120" s="13">
        <f t="shared" si="1356"/>
        <v>9.1412190847931798E-2</v>
      </c>
      <c r="X1120" s="13">
        <f t="shared" si="1357"/>
        <v>6.0527392559254996E-2</v>
      </c>
      <c r="Y1120" s="13">
        <f t="shared" si="1358"/>
        <v>2.003871264893245E-2</v>
      </c>
      <c r="Z1120" s="13">
        <f t="shared" si="1359"/>
        <v>3.4970794670051504E-3</v>
      </c>
      <c r="AA1120" s="13">
        <f t="shared" si="1360"/>
        <v>6.8720485838541677E-3</v>
      </c>
      <c r="AB1120" s="13">
        <f t="shared" si="1361"/>
        <v>6.7520701465922043E-3</v>
      </c>
      <c r="AC1120" s="13">
        <f t="shared" si="1362"/>
        <v>3.596706467164383E-4</v>
      </c>
      <c r="AD1120" s="13">
        <f t="shared" si="1363"/>
        <v>4.4908117086735019E-2</v>
      </c>
      <c r="AE1120" s="13">
        <f t="shared" si="1364"/>
        <v>2.9735325308279666E-2</v>
      </c>
      <c r="AF1120" s="13">
        <f t="shared" si="1365"/>
        <v>9.8444293431575354E-3</v>
      </c>
      <c r="AG1120" s="13">
        <f t="shared" si="1366"/>
        <v>2.1727869257116938E-3</v>
      </c>
      <c r="AH1120" s="13">
        <f t="shared" si="1367"/>
        <v>5.788864147847953E-4</v>
      </c>
      <c r="AI1120" s="13">
        <f t="shared" si="1368"/>
        <v>1.137559384757444E-3</v>
      </c>
      <c r="AJ1120" s="13">
        <f t="shared" si="1369"/>
        <v>1.1176988445399979E-3</v>
      </c>
      <c r="AK1120" s="13">
        <f t="shared" si="1370"/>
        <v>7.3212336505984823E-4</v>
      </c>
      <c r="AL1120" s="13">
        <f t="shared" si="1371"/>
        <v>1.8719470275896314E-5</v>
      </c>
      <c r="AM1120" s="13">
        <f t="shared" si="1372"/>
        <v>1.764962823071016E-2</v>
      </c>
      <c r="AN1120" s="13">
        <f t="shared" si="1373"/>
        <v>1.1686471646021959E-2</v>
      </c>
      <c r="AO1120" s="13">
        <f t="shared" si="1374"/>
        <v>3.8690225580966789E-3</v>
      </c>
      <c r="AP1120" s="13">
        <f t="shared" si="1375"/>
        <v>8.5394097885004754E-4</v>
      </c>
      <c r="AQ1120" s="13">
        <f t="shared" si="1376"/>
        <v>1.4135647655375247E-4</v>
      </c>
      <c r="AR1120" s="13">
        <f t="shared" si="1377"/>
        <v>7.6660421219281556E-5</v>
      </c>
      <c r="AS1120" s="13">
        <f t="shared" si="1378"/>
        <v>1.5064402855242636E-4</v>
      </c>
      <c r="AT1120" s="13">
        <f t="shared" si="1379"/>
        <v>1.48013948903247E-4</v>
      </c>
      <c r="AU1120" s="13">
        <f t="shared" si="1380"/>
        <v>9.6953191708308765E-5</v>
      </c>
      <c r="AV1120" s="13">
        <f t="shared" si="1381"/>
        <v>4.7630247615577256E-5</v>
      </c>
      <c r="AW1120" s="13">
        <f t="shared" si="1382"/>
        <v>6.7658072625543674E-7</v>
      </c>
      <c r="AX1120" s="13">
        <f t="shared" si="1383"/>
        <v>5.7804950212867485E-3</v>
      </c>
      <c r="AY1120" s="13">
        <f t="shared" si="1384"/>
        <v>3.8274795527248663E-3</v>
      </c>
      <c r="AZ1120" s="13">
        <f t="shared" si="1385"/>
        <v>1.2671578880856739E-3</v>
      </c>
      <c r="BA1120" s="13">
        <f t="shared" si="1386"/>
        <v>2.7967736839501787E-4</v>
      </c>
      <c r="BB1120" s="13">
        <f t="shared" si="1387"/>
        <v>4.6296182461443583E-5</v>
      </c>
      <c r="BC1120" s="13">
        <f t="shared" si="1388"/>
        <v>6.1308829464556959E-6</v>
      </c>
      <c r="BD1120" s="13">
        <f t="shared" si="1389"/>
        <v>8.4599500457880772E-6</v>
      </c>
      <c r="BE1120" s="13">
        <f t="shared" si="1390"/>
        <v>1.6624497178333448E-5</v>
      </c>
      <c r="BF1120" s="13">
        <f t="shared" si="1391"/>
        <v>1.6334251676226751E-5</v>
      </c>
      <c r="BG1120" s="13">
        <f t="shared" si="1392"/>
        <v>1.0699382361673043E-5</v>
      </c>
      <c r="BH1120" s="13">
        <f t="shared" si="1393"/>
        <v>5.2562914354943669E-6</v>
      </c>
      <c r="BI1120" s="13">
        <f t="shared" si="1394"/>
        <v>2.065808938940001E-6</v>
      </c>
      <c r="BJ1120" s="14">
        <f t="shared" si="1395"/>
        <v>0.67804026539262519</v>
      </c>
      <c r="BK1120" s="14">
        <f t="shared" si="1396"/>
        <v>0.20554632738304926</v>
      </c>
      <c r="BL1120" s="14">
        <f t="shared" si="1397"/>
        <v>0.1126087309589652</v>
      </c>
      <c r="BM1120" s="14">
        <f t="shared" si="1398"/>
        <v>0.48424759128563388</v>
      </c>
      <c r="BN1120" s="14">
        <f t="shared" si="1399"/>
        <v>0.51161800894401233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1.3561643835616399</v>
      </c>
      <c r="F1121" s="10">
        <f>VLOOKUP(B1121,home!$B$2:$E$405,3,FALSE)</f>
        <v>1.29</v>
      </c>
      <c r="G1121" s="10">
        <f>VLOOKUP(C1121,away!$B$2:$E$405,4,FALSE)</f>
        <v>0.92</v>
      </c>
      <c r="H1121" s="10">
        <f>VLOOKUP(A1121,away!$A$2:$E$405,3,FALSE)</f>
        <v>1.0958904109589001</v>
      </c>
      <c r="I1121" s="10">
        <f>VLOOKUP(C1121,away!$B$2:$E$405,3,FALSE)</f>
        <v>1.75</v>
      </c>
      <c r="J1121" s="10">
        <f>VLOOKUP(B1121,home!$B$2:$E$405,4,FALSE)</f>
        <v>1.03</v>
      </c>
      <c r="K1121" s="12">
        <f t="shared" si="1344"/>
        <v>1.6094958904109544</v>
      </c>
      <c r="L1121" s="12">
        <f t="shared" si="1345"/>
        <v>1.9753424657534175</v>
      </c>
      <c r="M1121" s="13">
        <f t="shared" si="1346"/>
        <v>2.7741151453905214E-2</v>
      </c>
      <c r="N1121" s="13">
        <f t="shared" si="1347"/>
        <v>4.464926926032832E-2</v>
      </c>
      <c r="O1121" s="13">
        <f t="shared" si="1348"/>
        <v>5.4798274515796129E-2</v>
      </c>
      <c r="P1121" s="13">
        <f t="shared" si="1349"/>
        <v>8.8197597634785199E-2</v>
      </c>
      <c r="Q1121" s="13">
        <f t="shared" si="1350"/>
        <v>3.5931407692175302E-2</v>
      </c>
      <c r="R1121" s="13">
        <f t="shared" si="1351"/>
        <v>5.4122679350532707E-2</v>
      </c>
      <c r="S1121" s="13">
        <f t="shared" si="1352"/>
        <v>7.0101778593011699E-2</v>
      </c>
      <c r="T1121" s="13">
        <f t="shared" si="1353"/>
        <v>7.0976835468652869E-2</v>
      </c>
      <c r="U1121" s="13">
        <f t="shared" si="1354"/>
        <v>8.7110229992712215E-2</v>
      </c>
      <c r="V1121" s="13">
        <f t="shared" si="1355"/>
        <v>2.4763886211519124E-2</v>
      </c>
      <c r="W1121" s="13">
        <f t="shared" si="1356"/>
        <v>1.9277151005745567E-2</v>
      </c>
      <c r="X1121" s="13">
        <f t="shared" si="1357"/>
        <v>3.8078975000390418E-2</v>
      </c>
      <c r="Y1121" s="13">
        <f t="shared" si="1358"/>
        <v>3.7609508185316984E-2</v>
      </c>
      <c r="Z1121" s="13">
        <f t="shared" si="1359"/>
        <v>3.5636942293820945E-2</v>
      </c>
      <c r="AA1121" s="13">
        <f t="shared" si="1360"/>
        <v>5.7357512168717137E-2</v>
      </c>
      <c r="AB1121" s="13">
        <f t="shared" si="1361"/>
        <v>4.6158340059873286E-2</v>
      </c>
      <c r="AC1121" s="13">
        <f t="shared" si="1362"/>
        <v>4.9207476021369883E-3</v>
      </c>
      <c r="AD1121" s="13">
        <f t="shared" si="1363"/>
        <v>7.7566238306447204E-3</v>
      </c>
      <c r="AE1121" s="13">
        <f t="shared" si="1364"/>
        <v>1.5321988443547461E-2</v>
      </c>
      <c r="AF1121" s="13">
        <f t="shared" si="1365"/>
        <v>1.5133087216161207E-2</v>
      </c>
      <c r="AG1121" s="13">
        <f t="shared" si="1366"/>
        <v>9.9643432720111311E-3</v>
      </c>
      <c r="AH1121" s="13">
        <f t="shared" si="1367"/>
        <v>1.7598791365647137E-2</v>
      </c>
      <c r="AI1121" s="13">
        <f t="shared" si="1368"/>
        <v>2.8325182379208853E-2</v>
      </c>
      <c r="AJ1121" s="13">
        <f t="shared" si="1369"/>
        <v>2.279463231723872E-2</v>
      </c>
      <c r="AK1121" s="13">
        <f t="shared" si="1370"/>
        <v>1.2229289012674817E-2</v>
      </c>
      <c r="AL1121" s="13">
        <f t="shared" si="1371"/>
        <v>6.2578241252421658E-4</v>
      </c>
      <c r="AM1121" s="13">
        <f t="shared" si="1372"/>
        <v>2.49685083577727E-3</v>
      </c>
      <c r="AN1121" s="13">
        <f t="shared" si="1373"/>
        <v>4.9321354865627534E-3</v>
      </c>
      <c r="AO1121" s="13">
        <f t="shared" si="1374"/>
        <v>4.8713283367284024E-3</v>
      </c>
      <c r="AP1121" s="13">
        <f t="shared" si="1375"/>
        <v>3.2075139093891915E-3</v>
      </c>
      <c r="AQ1121" s="13">
        <f t="shared" si="1376"/>
        <v>1.5839846086778079E-3</v>
      </c>
      <c r="AR1121" s="13">
        <f t="shared" si="1377"/>
        <v>6.9527279860994717E-3</v>
      </c>
      <c r="AS1121" s="13">
        <f t="shared" si="1378"/>
        <v>1.1190387120772333E-2</v>
      </c>
      <c r="AT1121" s="13">
        <f t="shared" si="1379"/>
        <v>9.0054410414953726E-3</v>
      </c>
      <c r="AU1121" s="13">
        <f t="shared" si="1380"/>
        <v>4.8314067825416486E-3</v>
      </c>
      <c r="AV1121" s="13">
        <f t="shared" si="1381"/>
        <v>1.9440323403510987E-3</v>
      </c>
      <c r="AW1121" s="13">
        <f t="shared" si="1382"/>
        <v>5.5265375458192958E-5</v>
      </c>
      <c r="AX1121" s="13">
        <f t="shared" si="1383"/>
        <v>6.6977852652544585E-4</v>
      </c>
      <c r="AY1121" s="13">
        <f t="shared" si="1384"/>
        <v>1.3230419660954648E-3</v>
      </c>
      <c r="AZ1121" s="13">
        <f t="shared" si="1385"/>
        <v>1.3067304898011327E-3</v>
      </c>
      <c r="BA1121" s="13">
        <f t="shared" si="1386"/>
        <v>8.6041340926631342E-4</v>
      </c>
      <c r="BB1121" s="13">
        <f t="shared" si="1387"/>
        <v>4.2490278635685616E-4</v>
      </c>
      <c r="BC1121" s="13">
        <f t="shared" si="1388"/>
        <v>1.6786570354152992E-4</v>
      </c>
      <c r="BD1121" s="13">
        <f t="shared" si="1389"/>
        <v>2.2890031406290865E-3</v>
      </c>
      <c r="BE1121" s="13">
        <f t="shared" si="1390"/>
        <v>3.6841411479802823E-3</v>
      </c>
      <c r="BF1121" s="13">
        <f t="shared" si="1391"/>
        <v>2.9648050186840812E-3</v>
      </c>
      <c r="BG1121" s="13">
        <f t="shared" si="1392"/>
        <v>1.5906138311472669E-3</v>
      </c>
      <c r="BH1121" s="13">
        <f t="shared" si="1393"/>
        <v>6.4002160611558747E-4</v>
      </c>
      <c r="BI1121" s="13">
        <f t="shared" si="1394"/>
        <v>2.0602242896345128E-4</v>
      </c>
      <c r="BJ1121" s="14">
        <f t="shared" si="1395"/>
        <v>0.31654373543369613</v>
      </c>
      <c r="BK1121" s="14">
        <f t="shared" si="1396"/>
        <v>0.2176739858739779</v>
      </c>
      <c r="BL1121" s="14">
        <f t="shared" si="1397"/>
        <v>0.42579353360718064</v>
      </c>
      <c r="BM1121" s="14">
        <f t="shared" si="1398"/>
        <v>0.68894004071051607</v>
      </c>
      <c r="BN1121" s="14">
        <f t="shared" si="1399"/>
        <v>0.30544037990752287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1.3434343434343401</v>
      </c>
      <c r="F1122" s="10">
        <f>VLOOKUP(B1122,home!$B$2:$E$405,3,FALSE)</f>
        <v>0.57999999999999996</v>
      </c>
      <c r="G1122" s="10">
        <f>VLOOKUP(C1122,away!$B$2:$E$405,4,FALSE)</f>
        <v>0.83</v>
      </c>
      <c r="H1122" s="10">
        <f>VLOOKUP(A1122,away!$A$2:$E$405,3,FALSE)</f>
        <v>0.98989898989898994</v>
      </c>
      <c r="I1122" s="10">
        <f>VLOOKUP(C1122,away!$B$2:$E$405,3,FALSE)</f>
        <v>0.41</v>
      </c>
      <c r="J1122" s="10">
        <f>VLOOKUP(B1122,home!$B$2:$E$405,4,FALSE)</f>
        <v>0.79</v>
      </c>
      <c r="K1122" s="12">
        <f t="shared" si="1344"/>
        <v>0.64672929292929127</v>
      </c>
      <c r="L1122" s="12">
        <f t="shared" si="1345"/>
        <v>0.32062828282828287</v>
      </c>
      <c r="M1122" s="13">
        <f t="shared" si="1346"/>
        <v>0.38008606093547331</v>
      </c>
      <c r="N1122" s="13">
        <f t="shared" si="1347"/>
        <v>0.24581278944107821</v>
      </c>
      <c r="O1122" s="13">
        <f t="shared" si="1348"/>
        <v>0.12186634104470689</v>
      </c>
      <c r="P1122" s="13">
        <f t="shared" si="1349"/>
        <v>7.881453257572317E-2</v>
      </c>
      <c r="Q1122" s="13">
        <f t="shared" si="1350"/>
        <v>7.9487165754102612E-2</v>
      </c>
      <c r="R1122" s="13">
        <f t="shared" si="1351"/>
        <v>1.953689783186513E-2</v>
      </c>
      <c r="S1122" s="13">
        <f t="shared" si="1352"/>
        <v>4.0857395097845242E-3</v>
      </c>
      <c r="T1122" s="13">
        <f t="shared" si="1353"/>
        <v>2.5485833462625014E-2</v>
      </c>
      <c r="U1122" s="13">
        <f t="shared" si="1354"/>
        <v>1.2635084120833941E-2</v>
      </c>
      <c r="V1122" s="13">
        <f t="shared" si="1355"/>
        <v>9.4135303315629224E-5</v>
      </c>
      <c r="W1122" s="13">
        <f t="shared" si="1356"/>
        <v>1.7135559501701387E-2</v>
      </c>
      <c r="X1122" s="13">
        <f t="shared" si="1357"/>
        <v>5.4941450183323822E-3</v>
      </c>
      <c r="Y1122" s="13">
        <f t="shared" si="1358"/>
        <v>8.8078914141873825E-4</v>
      </c>
      <c r="Z1122" s="13">
        <f t="shared" si="1359"/>
        <v>2.08802733454084E-3</v>
      </c>
      <c r="AA1122" s="13">
        <f t="shared" si="1360"/>
        <v>1.3503884416846304E-3</v>
      </c>
      <c r="AB1122" s="13">
        <f t="shared" si="1361"/>
        <v>4.3666788103529416E-4</v>
      </c>
      <c r="AC1122" s="13">
        <f t="shared" si="1362"/>
        <v>1.2199917815051746E-6</v>
      </c>
      <c r="AD1122" s="13">
        <f t="shared" si="1363"/>
        <v>2.7705170701207839E-3</v>
      </c>
      <c r="AE1122" s="13">
        <f t="shared" si="1364"/>
        <v>8.8830613073927244E-4</v>
      </c>
      <c r="AF1122" s="13">
        <f t="shared" si="1365"/>
        <v>1.4240803466238454E-4</v>
      </c>
      <c r="AG1122" s="13">
        <f t="shared" si="1366"/>
        <v>1.5220014538250313E-5</v>
      </c>
      <c r="AH1122" s="13">
        <f t="shared" si="1367"/>
        <v>1.6737015469308651E-4</v>
      </c>
      <c r="AI1122" s="13">
        <f t="shared" si="1368"/>
        <v>1.0824318180212595E-4</v>
      </c>
      <c r="AJ1122" s="13">
        <f t="shared" si="1369"/>
        <v>3.5002018215652817E-5</v>
      </c>
      <c r="AK1122" s="13">
        <f t="shared" si="1370"/>
        <v>7.5456101639024398E-6</v>
      </c>
      <c r="AL1122" s="13">
        <f t="shared" si="1371"/>
        <v>1.0119085321771693E-8</v>
      </c>
      <c r="AM1122" s="13">
        <f t="shared" si="1372"/>
        <v>3.5835490916154939E-4</v>
      </c>
      <c r="AN1122" s="13">
        <f t="shared" si="1373"/>
        <v>1.1489871916755287E-4</v>
      </c>
      <c r="AO1122" s="13">
        <f t="shared" si="1374"/>
        <v>1.8419889512930796E-5</v>
      </c>
      <c r="AP1122" s="13">
        <f t="shared" si="1375"/>
        <v>1.9686458481392323E-6</v>
      </c>
      <c r="AQ1122" s="13">
        <f t="shared" si="1376"/>
        <v>1.5780088444647766E-7</v>
      </c>
      <c r="AR1122" s="13">
        <f t="shared" si="1377"/>
        <v>1.0732721059189691E-5</v>
      </c>
      <c r="AS1122" s="13">
        <f t="shared" si="1378"/>
        <v>6.9411651018170633E-6</v>
      </c>
      <c r="AT1122" s="13">
        <f t="shared" si="1379"/>
        <v>2.2445273992018101E-6</v>
      </c>
      <c r="AU1122" s="13">
        <f t="shared" si="1380"/>
        <v>4.8386720594873596E-7</v>
      </c>
      <c r="AV1122" s="13">
        <f t="shared" si="1381"/>
        <v>7.8232773993724436E-8</v>
      </c>
      <c r="AW1122" s="13">
        <f t="shared" si="1382"/>
        <v>5.8285847871634462E-11</v>
      </c>
      <c r="AX1122" s="13">
        <f t="shared" si="1383"/>
        <v>3.862643616996485E-5</v>
      </c>
      <c r="AY1122" s="13">
        <f t="shared" si="1384"/>
        <v>1.2384727900952106E-5</v>
      </c>
      <c r="AZ1122" s="13">
        <f t="shared" si="1385"/>
        <v>1.985447020088899E-6</v>
      </c>
      <c r="BA1122" s="13">
        <f t="shared" si="1386"/>
        <v>2.1219682289921165E-7</v>
      </c>
      <c r="BB1122" s="13">
        <f t="shared" si="1387"/>
        <v>1.7009075736947871E-8</v>
      </c>
      <c r="BC1122" s="13">
        <f t="shared" si="1388"/>
        <v>1.0907181492067623E-9</v>
      </c>
      <c r="BD1122" s="13">
        <f t="shared" si="1389"/>
        <v>5.7353565388048963E-7</v>
      </c>
      <c r="BE1122" s="13">
        <f t="shared" si="1390"/>
        <v>3.7092230790386785E-7</v>
      </c>
      <c r="BF1122" s="13">
        <f t="shared" si="1391"/>
        <v>1.1994316096118462E-7</v>
      </c>
      <c r="BG1122" s="13">
        <f t="shared" si="1392"/>
        <v>2.5856918560043704E-8</v>
      </c>
      <c r="BH1122" s="13">
        <f t="shared" si="1393"/>
        <v>4.1806066644168332E-9</v>
      </c>
      <c r="BI1122" s="13">
        <f t="shared" si="1394"/>
        <v>5.4074415841875643E-10</v>
      </c>
      <c r="BJ1122" s="14">
        <f t="shared" si="1395"/>
        <v>0.37865976044160138</v>
      </c>
      <c r="BK1122" s="14">
        <f t="shared" si="1396"/>
        <v>0.46309408316306444</v>
      </c>
      <c r="BL1122" s="14">
        <f t="shared" si="1397"/>
        <v>0.15616511577793293</v>
      </c>
      <c r="BM1122" s="14">
        <f t="shared" si="1398"/>
        <v>7.4390814464575211E-2</v>
      </c>
      <c r="BN1122" s="14">
        <f t="shared" si="1399"/>
        <v>0.92560378758294926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1.3434343434343401</v>
      </c>
      <c r="F1123" s="10">
        <f>VLOOKUP(B1123,home!$B$2:$E$405,3,FALSE)</f>
        <v>1.32</v>
      </c>
      <c r="G1123" s="10">
        <f>VLOOKUP(C1123,away!$B$2:$E$405,4,FALSE)</f>
        <v>1.57</v>
      </c>
      <c r="H1123" s="10">
        <f>VLOOKUP(A1123,away!$A$2:$E$405,3,FALSE)</f>
        <v>0.98989898989898994</v>
      </c>
      <c r="I1123" s="10">
        <f>VLOOKUP(C1123,away!$B$2:$E$405,3,FALSE)</f>
        <v>0.5</v>
      </c>
      <c r="J1123" s="10">
        <f>VLOOKUP(B1123,home!$B$2:$E$405,4,FALSE)</f>
        <v>0.79</v>
      </c>
      <c r="K1123" s="12">
        <f t="shared" si="1344"/>
        <v>2.7841333333333265</v>
      </c>
      <c r="L1123" s="12">
        <f t="shared" si="1345"/>
        <v>0.39101010101010103</v>
      </c>
      <c r="M1123" s="13">
        <f t="shared" si="1346"/>
        <v>4.1788109804944427E-2</v>
      </c>
      <c r="N1123" s="13">
        <f t="shared" si="1347"/>
        <v>0.116343669444939</v>
      </c>
      <c r="O1123" s="13">
        <f t="shared" si="1348"/>
        <v>1.6339573035852515E-2</v>
      </c>
      <c r="P1123" s="13">
        <f t="shared" si="1349"/>
        <v>4.5491549941551399E-2</v>
      </c>
      <c r="Q1123" s="13">
        <f t="shared" si="1350"/>
        <v>0.16195814411198439</v>
      </c>
      <c r="R1123" s="13">
        <f t="shared" si="1351"/>
        <v>3.194469051605307E-3</v>
      </c>
      <c r="S1123" s="13">
        <f t="shared" si="1352"/>
        <v>1.2380801176126669E-2</v>
      </c>
      <c r="T1123" s="13">
        <f t="shared" si="1353"/>
        <v>6.3327270288635509E-2</v>
      </c>
      <c r="U1123" s="13">
        <f t="shared" si="1354"/>
        <v>8.893827768876034E-3</v>
      </c>
      <c r="V1123" s="13">
        <f t="shared" si="1355"/>
        <v>1.4975600519678699E-3</v>
      </c>
      <c r="W1123" s="13">
        <f t="shared" si="1356"/>
        <v>0.15030435587565943</v>
      </c>
      <c r="X1123" s="13">
        <f t="shared" si="1357"/>
        <v>5.8770521373199762E-2</v>
      </c>
      <c r="Y1123" s="13">
        <f t="shared" si="1358"/>
        <v>1.1489933749275569E-2</v>
      </c>
      <c r="Z1123" s="13">
        <f t="shared" si="1359"/>
        <v>4.163565555139443E-4</v>
      </c>
      <c r="AA1123" s="13">
        <f t="shared" si="1360"/>
        <v>1.1591921647582199E-3</v>
      </c>
      <c r="AB1123" s="13">
        <f t="shared" si="1361"/>
        <v>1.613672772821089E-3</v>
      </c>
      <c r="AC1123" s="13">
        <f t="shared" si="1362"/>
        <v>1.0189251232671788E-4</v>
      </c>
      <c r="AD1123" s="13">
        <f t="shared" si="1363"/>
        <v>0.10461684183465458</v>
      </c>
      <c r="AE1123" s="13">
        <f t="shared" si="1364"/>
        <v>4.0906241893126048E-2</v>
      </c>
      <c r="AF1123" s="13">
        <f t="shared" si="1365"/>
        <v>7.9973768872874194E-3</v>
      </c>
      <c r="AG1123" s="13">
        <f t="shared" si="1366"/>
        <v>1.042351714838034E-3</v>
      </c>
      <c r="AH1123" s="13">
        <f t="shared" si="1367"/>
        <v>4.0699904706931262E-5</v>
      </c>
      <c r="AI1123" s="13">
        <f t="shared" si="1368"/>
        <v>1.1331396135805727E-4</v>
      </c>
      <c r="AJ1123" s="13">
        <f t="shared" si="1369"/>
        <v>1.577405884745059E-4</v>
      </c>
      <c r="AK1123" s="13">
        <f t="shared" si="1370"/>
        <v>1.4639027679716219E-4</v>
      </c>
      <c r="AL1123" s="13">
        <f t="shared" si="1371"/>
        <v>4.4369064165066216E-6</v>
      </c>
      <c r="AM1123" s="13">
        <f t="shared" si="1372"/>
        <v>5.8253447315984447E-2</v>
      </c>
      <c r="AN1123" s="13">
        <f t="shared" si="1373"/>
        <v>2.2777686319209674E-2</v>
      </c>
      <c r="AO1123" s="13">
        <f t="shared" si="1374"/>
        <v>4.4531527142252858E-3</v>
      </c>
      <c r="AP1123" s="13">
        <f t="shared" si="1375"/>
        <v>5.8040923086754485E-4</v>
      </c>
      <c r="AQ1123" s="13">
        <f t="shared" si="1376"/>
        <v>5.6736467997178425E-5</v>
      </c>
      <c r="AR1123" s="13">
        <f t="shared" si="1377"/>
        <v>3.1828147701117366E-6</v>
      </c>
      <c r="AS1123" s="13">
        <f t="shared" si="1378"/>
        <v>8.8613806952937353E-6</v>
      </c>
      <c r="AT1123" s="13">
        <f t="shared" si="1379"/>
        <v>1.2335632686561871E-5</v>
      </c>
      <c r="AU1123" s="13">
        <f t="shared" si="1380"/>
        <v>1.1448015383471011E-5</v>
      </c>
      <c r="AV1123" s="13">
        <f t="shared" si="1381"/>
        <v>7.9682003074085881E-6</v>
      </c>
      <c r="AW1123" s="13">
        <f t="shared" si="1382"/>
        <v>1.3417010961480787E-7</v>
      </c>
      <c r="AX1123" s="13">
        <f t="shared" si="1383"/>
        <v>2.703089407566819E-2</v>
      </c>
      <c r="AY1123" s="13">
        <f t="shared" si="1384"/>
        <v>1.056935262292036E-2</v>
      </c>
      <c r="AZ1123" s="13">
        <f t="shared" si="1385"/>
        <v>2.0663618183497327E-3</v>
      </c>
      <c r="BA1123" s="13">
        <f t="shared" si="1386"/>
        <v>2.693227811054484E-4</v>
      </c>
      <c r="BB1123" s="13">
        <f t="shared" si="1387"/>
        <v>2.6326981961090665E-5</v>
      </c>
      <c r="BC1123" s="13">
        <f t="shared" si="1388"/>
        <v>2.0588231751794346E-6</v>
      </c>
      <c r="BD1123" s="13">
        <f t="shared" si="1389"/>
        <v>2.0741878745963852E-7</v>
      </c>
      <c r="BE1123" s="13">
        <f t="shared" si="1390"/>
        <v>5.7748156012596015E-7</v>
      </c>
      <c r="BF1123" s="13">
        <f t="shared" si="1391"/>
        <v>8.0389283046600987E-7</v>
      </c>
      <c r="BG1123" s="13">
        <f t="shared" si="1392"/>
        <v>7.4604827524269805E-7</v>
      </c>
      <c r="BH1123" s="13">
        <f t="shared" si="1393"/>
        <v>5.192744678447581E-7</v>
      </c>
      <c r="BI1123" s="13">
        <f t="shared" si="1394"/>
        <v>2.891458710151031E-7</v>
      </c>
      <c r="BJ1123" s="14">
        <f t="shared" si="1395"/>
        <v>0.84284245632506394</v>
      </c>
      <c r="BK1123" s="14">
        <f t="shared" si="1396"/>
        <v>0.11183370301625394</v>
      </c>
      <c r="BL1123" s="14">
        <f t="shared" si="1397"/>
        <v>3.1705818830884816E-2</v>
      </c>
      <c r="BM1123" s="14">
        <f t="shared" si="1398"/>
        <v>0.59111360088402887</v>
      </c>
      <c r="BN1123" s="14">
        <f t="shared" si="1399"/>
        <v>0.38511551539087702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1.3434343434343401</v>
      </c>
      <c r="F1124" s="10">
        <f>VLOOKUP(B1124,home!$B$2:$E$405,3,FALSE)</f>
        <v>1.41</v>
      </c>
      <c r="G1124" s="10">
        <f>VLOOKUP(C1124,away!$B$2:$E$405,4,FALSE)</f>
        <v>1.1599999999999999</v>
      </c>
      <c r="H1124" s="10">
        <f>VLOOKUP(A1124,away!$A$2:$E$405,3,FALSE)</f>
        <v>0.98989898989898994</v>
      </c>
      <c r="I1124" s="10">
        <f>VLOOKUP(C1124,away!$B$2:$E$405,3,FALSE)</f>
        <v>0.66</v>
      </c>
      <c r="J1124" s="10">
        <f>VLOOKUP(B1124,home!$B$2:$E$405,4,FALSE)</f>
        <v>1.01</v>
      </c>
      <c r="K1124" s="12">
        <f t="shared" si="1344"/>
        <v>2.1973212121212065</v>
      </c>
      <c r="L1124" s="12">
        <f t="shared" si="1345"/>
        <v>0.65986666666666682</v>
      </c>
      <c r="M1124" s="13">
        <f t="shared" si="1346"/>
        <v>5.7430033614825952E-2</v>
      </c>
      <c r="N1124" s="13">
        <f t="shared" si="1347"/>
        <v>0.12619223107469099</v>
      </c>
      <c r="O1124" s="13">
        <f t="shared" si="1348"/>
        <v>3.7896164847969822E-2</v>
      </c>
      <c r="P1124" s="13">
        <f t="shared" si="1349"/>
        <v>8.3270046878486104E-2</v>
      </c>
      <c r="Q1124" s="13">
        <f t="shared" si="1350"/>
        <v>0.13864243307265969</v>
      </c>
      <c r="R1124" s="13">
        <f t="shared" si="1351"/>
        <v>1.2503207988840177E-2</v>
      </c>
      <c r="S1124" s="13">
        <f t="shared" si="1352"/>
        <v>3.0184122621492077E-2</v>
      </c>
      <c r="T1124" s="13">
        <f t="shared" si="1353"/>
        <v>9.14855201702124E-2</v>
      </c>
      <c r="U1124" s="13">
        <f t="shared" si="1354"/>
        <v>2.747356413344185E-2</v>
      </c>
      <c r="V1124" s="13">
        <f t="shared" si="1355"/>
        <v>4.8627930321360245E-3</v>
      </c>
      <c r="W1124" s="13">
        <f t="shared" si="1356"/>
        <v>0.1015473196968833</v>
      </c>
      <c r="X1124" s="13">
        <f t="shared" si="1357"/>
        <v>6.700769135731674E-2</v>
      </c>
      <c r="Y1124" s="13">
        <f t="shared" si="1358"/>
        <v>2.2108070968490705E-2</v>
      </c>
      <c r="Z1124" s="13">
        <f t="shared" si="1359"/>
        <v>2.7501500594120033E-3</v>
      </c>
      <c r="AA1124" s="13">
        <f t="shared" si="1360"/>
        <v>6.042963062062391E-3</v>
      </c>
      <c r="AB1124" s="13">
        <f t="shared" si="1361"/>
        <v>6.639165460167306E-3</v>
      </c>
      <c r="AC1124" s="13">
        <f t="shared" si="1362"/>
        <v>4.4067208638396164E-4</v>
      </c>
      <c r="AD1124" s="13">
        <f t="shared" si="1363"/>
        <v>5.5783019901003837E-2</v>
      </c>
      <c r="AE1124" s="13">
        <f t="shared" si="1364"/>
        <v>3.680935539867574E-2</v>
      </c>
      <c r="AF1124" s="13">
        <f t="shared" si="1365"/>
        <v>1.2144633324536415E-2</v>
      </c>
      <c r="AG1124" s="13">
        <f t="shared" si="1366"/>
        <v>2.6712795699169226E-3</v>
      </c>
      <c r="AH1124" s="13">
        <f t="shared" si="1367"/>
        <v>4.5368308813433346E-4</v>
      </c>
      <c r="AI1124" s="13">
        <f t="shared" si="1368"/>
        <v>9.9688747313822577E-4</v>
      </c>
      <c r="AJ1124" s="13">
        <f t="shared" si="1369"/>
        <v>1.0952409954122666E-3</v>
      </c>
      <c r="AK1124" s="13">
        <f t="shared" si="1370"/>
        <v>8.0219875720137284E-4</v>
      </c>
      <c r="AL1124" s="13">
        <f t="shared" si="1371"/>
        <v>2.5557906190575353E-5</v>
      </c>
      <c r="AM1124" s="13">
        <f t="shared" si="1372"/>
        <v>2.4514642580931025E-2</v>
      </c>
      <c r="AN1124" s="13">
        <f t="shared" si="1373"/>
        <v>1.6176395484403687E-2</v>
      </c>
      <c r="AO1124" s="13">
        <f t="shared" si="1374"/>
        <v>5.3371320834875906E-3</v>
      </c>
      <c r="AP1124" s="13">
        <f t="shared" si="1375"/>
        <v>1.1739318524968934E-3</v>
      </c>
      <c r="AQ1124" s="13">
        <f t="shared" si="1376"/>
        <v>1.9365962460023749E-4</v>
      </c>
      <c r="AR1124" s="13">
        <f t="shared" si="1377"/>
        <v>5.9874069418048461E-5</v>
      </c>
      <c r="AS1124" s="13">
        <f t="shared" si="1378"/>
        <v>1.3156256278829548E-4</v>
      </c>
      <c r="AT1124" s="13">
        <f t="shared" si="1379"/>
        <v>1.4454260496787492E-4</v>
      </c>
      <c r="AU1124" s="13">
        <f t="shared" si="1380"/>
        <v>1.0586884398372256E-4</v>
      </c>
      <c r="AV1124" s="13">
        <f t="shared" si="1381"/>
        <v>5.8156964147046052E-5</v>
      </c>
      <c r="AW1124" s="13">
        <f t="shared" si="1382"/>
        <v>1.0293723764809925E-6</v>
      </c>
      <c r="AX1124" s="13">
        <f t="shared" si="1383"/>
        <v>8.9777573584415848E-3</v>
      </c>
      <c r="AY1124" s="13">
        <f t="shared" si="1384"/>
        <v>5.9241228222569877E-3</v>
      </c>
      <c r="AZ1124" s="13">
        <f t="shared" si="1385"/>
        <v>1.9545655898233222E-3</v>
      </c>
      <c r="BA1124" s="13">
        <f t="shared" si="1386"/>
        <v>4.2991756017936121E-4</v>
      </c>
      <c r="BB1124" s="13">
        <f t="shared" si="1387"/>
        <v>7.0922066844255293E-5</v>
      </c>
      <c r="BC1124" s="13">
        <f t="shared" si="1388"/>
        <v>9.3598215683258553E-6</v>
      </c>
      <c r="BD1124" s="13">
        <f t="shared" si="1389"/>
        <v>6.584817101109375E-6</v>
      </c>
      <c r="BE1124" s="13">
        <f t="shared" si="1390"/>
        <v>1.44689582942061E-5</v>
      </c>
      <c r="BF1124" s="13">
        <f t="shared" si="1391"/>
        <v>1.5896474488578069E-5</v>
      </c>
      <c r="BG1124" s="13">
        <f t="shared" si="1392"/>
        <v>1.1643220197232066E-5</v>
      </c>
      <c r="BH1124" s="13">
        <f t="shared" si="1393"/>
        <v>6.3959736791940215E-6</v>
      </c>
      <c r="BI1124" s="13">
        <f t="shared" si="1394"/>
        <v>2.8108017274923877E-6</v>
      </c>
      <c r="BJ1124" s="14">
        <f t="shared" si="1395"/>
        <v>0.71915396137942011</v>
      </c>
      <c r="BK1124" s="14">
        <f t="shared" si="1396"/>
        <v>0.18213734896177169</v>
      </c>
      <c r="BL1124" s="14">
        <f t="shared" si="1397"/>
        <v>9.4460881097160554E-2</v>
      </c>
      <c r="BM1124" s="14">
        <f t="shared" si="1398"/>
        <v>0.53664513057041108</v>
      </c>
      <c r="BN1124" s="14">
        <f t="shared" si="1399"/>
        <v>0.4559341174774727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1.3434343434343401</v>
      </c>
      <c r="F1125" s="10">
        <f>VLOOKUP(B1125,home!$B$2:$E$405,3,FALSE)</f>
        <v>1.1599999999999999</v>
      </c>
      <c r="G1125" s="10">
        <f>VLOOKUP(C1125,away!$B$2:$E$405,4,FALSE)</f>
        <v>0.84</v>
      </c>
      <c r="H1125" s="10">
        <f>VLOOKUP(A1125,away!$A$2:$E$405,3,FALSE)</f>
        <v>0.98989898989898994</v>
      </c>
      <c r="I1125" s="10">
        <f>VLOOKUP(C1125,away!$B$2:$E$405,3,FALSE)</f>
        <v>0.74</v>
      </c>
      <c r="J1125" s="10">
        <f>VLOOKUP(B1125,home!$B$2:$E$405,4,FALSE)</f>
        <v>0.56000000000000005</v>
      </c>
      <c r="K1125" s="12">
        <f t="shared" si="1344"/>
        <v>1.3090424242424208</v>
      </c>
      <c r="L1125" s="12">
        <f t="shared" si="1345"/>
        <v>0.41021414141414148</v>
      </c>
      <c r="M1125" s="13">
        <f t="shared" si="1346"/>
        <v>0.17919932133231137</v>
      </c>
      <c r="N1125" s="13">
        <f t="shared" si="1347"/>
        <v>0.23457951401944543</v>
      </c>
      <c r="O1125" s="13">
        <f t="shared" si="1348"/>
        <v>7.3510095742330958E-2</v>
      </c>
      <c r="P1125" s="13">
        <f t="shared" si="1349"/>
        <v>9.622783393683336E-2</v>
      </c>
      <c r="Q1125" s="13">
        <f t="shared" si="1350"/>
        <v>0.15353726785481195</v>
      </c>
      <c r="R1125" s="13">
        <f t="shared" si="1351"/>
        <v>1.5077440405105814E-2</v>
      </c>
      <c r="S1125" s="13">
        <f t="shared" si="1352"/>
        <v>1.2918291145482635E-2</v>
      </c>
      <c r="T1125" s="13">
        <f t="shared" si="1353"/>
        <v>6.298315850813474E-2</v>
      </c>
      <c r="U1125" s="13">
        <f t="shared" si="1354"/>
        <v>1.9737009139270342E-2</v>
      </c>
      <c r="V1125" s="13">
        <f t="shared" si="1355"/>
        <v>7.7077373697187663E-4</v>
      </c>
      <c r="W1125" s="13">
        <f t="shared" si="1356"/>
        <v>6.6995599108073622E-2</v>
      </c>
      <c r="X1125" s="13">
        <f t="shared" si="1357"/>
        <v>2.7482542166644447E-2</v>
      </c>
      <c r="Y1125" s="13">
        <f t="shared" si="1358"/>
        <v>5.6368637193839949E-3</v>
      </c>
      <c r="Z1125" s="13">
        <f t="shared" si="1359"/>
        <v>2.0616597568344562E-3</v>
      </c>
      <c r="AA1125" s="13">
        <f t="shared" si="1360"/>
        <v>2.6988000860496157E-3</v>
      </c>
      <c r="AB1125" s="13">
        <f t="shared" si="1361"/>
        <v>1.7664219035940221E-3</v>
      </c>
      <c r="AC1125" s="13">
        <f t="shared" si="1362"/>
        <v>2.5868501695752752E-5</v>
      </c>
      <c r="AD1125" s="13">
        <f t="shared" si="1363"/>
        <v>2.1925020367501522E-2</v>
      </c>
      <c r="AE1125" s="13">
        <f t="shared" si="1364"/>
        <v>8.9939534055422012E-3</v>
      </c>
      <c r="AF1125" s="13">
        <f t="shared" si="1365"/>
        <v>1.8447234370866439E-3</v>
      </c>
      <c r="AG1125" s="13">
        <f t="shared" si="1366"/>
        <v>2.5224388029701392E-4</v>
      </c>
      <c r="AH1125" s="13">
        <f t="shared" si="1367"/>
        <v>2.1143049675948346E-4</v>
      </c>
      <c r="AI1125" s="13">
        <f t="shared" si="1368"/>
        <v>2.7677149003681352E-4</v>
      </c>
      <c r="AJ1125" s="13">
        <f t="shared" si="1369"/>
        <v>1.8115281113948874E-4</v>
      </c>
      <c r="AK1125" s="13">
        <f t="shared" si="1370"/>
        <v>7.9045571684121903E-5</v>
      </c>
      <c r="AL1125" s="13">
        <f t="shared" si="1371"/>
        <v>5.5564270374828704E-7</v>
      </c>
      <c r="AM1125" s="13">
        <f t="shared" si="1372"/>
        <v>5.7401563626877303E-3</v>
      </c>
      <c r="AN1125" s="13">
        <f t="shared" si="1373"/>
        <v>2.3546933139028687E-3</v>
      </c>
      <c r="AO1125" s="13">
        <f t="shared" si="1374"/>
        <v>4.8296424802814236E-4</v>
      </c>
      <c r="AP1125" s="13">
        <f t="shared" si="1375"/>
        <v>6.6039588112863634E-5</v>
      </c>
      <c r="AQ1125" s="13">
        <f t="shared" si="1376"/>
        <v>6.7725932342654737E-6</v>
      </c>
      <c r="AR1125" s="13">
        <f t="shared" si="1377"/>
        <v>1.7346355939391388E-5</v>
      </c>
      <c r="AS1125" s="13">
        <f t="shared" si="1378"/>
        <v>2.2707115830672817E-5</v>
      </c>
      <c r="AT1125" s="13">
        <f t="shared" si="1379"/>
        <v>1.4862288977268702E-5</v>
      </c>
      <c r="AU1125" s="13">
        <f t="shared" si="1380"/>
        <v>6.4851222641984093E-6</v>
      </c>
      <c r="AV1125" s="13">
        <f t="shared" si="1381"/>
        <v>2.1223250425586961E-6</v>
      </c>
      <c r="AW1125" s="13">
        <f t="shared" si="1382"/>
        <v>8.2881473711595805E-9</v>
      </c>
      <c r="AX1125" s="13">
        <f t="shared" si="1383"/>
        <v>1.2523513667572154E-3</v>
      </c>
      <c r="AY1125" s="13">
        <f t="shared" si="1384"/>
        <v>5.1373224066313767E-4</v>
      </c>
      <c r="AZ1125" s="13">
        <f t="shared" si="1385"/>
        <v>1.0537011501019606E-4</v>
      </c>
      <c r="BA1125" s="13">
        <f t="shared" si="1386"/>
        <v>1.4408103753205641E-5</v>
      </c>
      <c r="BB1125" s="13">
        <f t="shared" si="1387"/>
        <v>1.47760197763178E-6</v>
      </c>
      <c r="BC1125" s="13">
        <f t="shared" si="1388"/>
        <v>1.2122664532121164E-7</v>
      </c>
      <c r="BD1125" s="13">
        <f t="shared" si="1389"/>
        <v>1.1859534180569221E-6</v>
      </c>
      <c r="BE1125" s="13">
        <f t="shared" si="1390"/>
        <v>1.5524633374118182E-6</v>
      </c>
      <c r="BF1125" s="13">
        <f t="shared" si="1391"/>
        <v>1.0161201853765232E-6</v>
      </c>
      <c r="BG1125" s="13">
        <f t="shared" si="1392"/>
        <v>4.4338147692898058E-7</v>
      </c>
      <c r="BH1125" s="13">
        <f t="shared" si="1393"/>
        <v>1.4510129085582445E-7</v>
      </c>
      <c r="BI1125" s="13">
        <f t="shared" si="1394"/>
        <v>3.7988749108522622E-8</v>
      </c>
      <c r="BJ1125" s="14">
        <f t="shared" si="1395"/>
        <v>0.59476897322769418</v>
      </c>
      <c r="BK1125" s="14">
        <f t="shared" si="1396"/>
        <v>0.28965637653666193</v>
      </c>
      <c r="BL1125" s="14">
        <f t="shared" si="1397"/>
        <v>0.11360607186248248</v>
      </c>
      <c r="BM1125" s="14">
        <f t="shared" si="1398"/>
        <v>0.24744788414031829</v>
      </c>
      <c r="BN1125" s="14">
        <f t="shared" si="1399"/>
        <v>0.75213147329083885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</v>
      </c>
      <c r="F1126" s="10">
        <f>VLOOKUP(B1126,home!$B$2:$E$405,3,FALSE)</f>
        <v>0.46</v>
      </c>
      <c r="G1126" s="10">
        <f>VLOOKUP(C1126,away!$B$2:$E$405,4,FALSE)</f>
        <v>0.65</v>
      </c>
      <c r="H1126" s="10">
        <f>VLOOKUP(A1126,away!$A$2:$E$405,3,FALSE)</f>
        <v>1.0857142857142901</v>
      </c>
      <c r="I1126" s="10">
        <f>VLOOKUP(C1126,away!$B$2:$E$405,3,FALSE)</f>
        <v>0.74</v>
      </c>
      <c r="J1126" s="10">
        <f>VLOOKUP(B1126,home!$B$2:$E$405,4,FALSE)</f>
        <v>0.79</v>
      </c>
      <c r="K1126" s="12">
        <f t="shared" si="1344"/>
        <v>0.46345000000000008</v>
      </c>
      <c r="L1126" s="12">
        <f t="shared" si="1345"/>
        <v>0.63470857142857395</v>
      </c>
      <c r="M1126" s="13">
        <f t="shared" si="1346"/>
        <v>0.33348460672825708</v>
      </c>
      <c r="N1126" s="13">
        <f t="shared" si="1347"/>
        <v>0.15455344098821078</v>
      </c>
      <c r="O1126" s="13">
        <f t="shared" si="1348"/>
        <v>0.21166553832991183</v>
      </c>
      <c r="P1126" s="13">
        <f t="shared" si="1349"/>
        <v>9.8096393738997659E-2</v>
      </c>
      <c r="Q1126" s="13">
        <f t="shared" si="1350"/>
        <v>3.581389611299314E-2</v>
      </c>
      <c r="R1126" s="13">
        <f t="shared" si="1351"/>
        <v>6.7172965727019182E-2</v>
      </c>
      <c r="S1126" s="13">
        <f t="shared" si="1352"/>
        <v>7.2139030336396941E-3</v>
      </c>
      <c r="T1126" s="13">
        <f t="shared" si="1353"/>
        <v>2.273138683916923E-2</v>
      </c>
      <c r="U1126" s="13">
        <f t="shared" si="1354"/>
        <v>3.1131310966187049E-2</v>
      </c>
      <c r="V1126" s="13">
        <f t="shared" si="1355"/>
        <v>2.357789562114833E-4</v>
      </c>
      <c r="W1126" s="13">
        <f t="shared" si="1356"/>
        <v>5.5326500511888909E-3</v>
      </c>
      <c r="X1126" s="13">
        <f t="shared" si="1357"/>
        <v>3.5116204102043271E-3</v>
      </c>
      <c r="Y1126" s="13">
        <f t="shared" si="1358"/>
        <v>1.1144277869801055E-3</v>
      </c>
      <c r="Z1126" s="13">
        <f t="shared" si="1359"/>
        <v>1.4211752371738969E-2</v>
      </c>
      <c r="AA1126" s="13">
        <f t="shared" si="1360"/>
        <v>6.5864366366824266E-3</v>
      </c>
      <c r="AB1126" s="13">
        <f t="shared" si="1361"/>
        <v>1.5262420296352354E-3</v>
      </c>
      <c r="AC1126" s="13">
        <f t="shared" si="1362"/>
        <v>4.3347325590987617E-6</v>
      </c>
      <c r="AD1126" s="13">
        <f t="shared" si="1363"/>
        <v>6.4102666655587294E-4</v>
      </c>
      <c r="AE1126" s="13">
        <f t="shared" si="1364"/>
        <v>4.0686511977729888E-4</v>
      </c>
      <c r="AF1126" s="13">
        <f t="shared" si="1365"/>
        <v>1.2912038946898249E-4</v>
      </c>
      <c r="AG1126" s="13">
        <f t="shared" si="1366"/>
        <v>2.7317939314052984E-5</v>
      </c>
      <c r="AH1126" s="13">
        <f t="shared" si="1367"/>
        <v>2.255080261340772E-3</v>
      </c>
      <c r="AI1126" s="13">
        <f t="shared" si="1368"/>
        <v>1.0451169471183809E-3</v>
      </c>
      <c r="AJ1126" s="13">
        <f t="shared" si="1369"/>
        <v>2.4217972457100684E-4</v>
      </c>
      <c r="AK1126" s="13">
        <f t="shared" si="1370"/>
        <v>3.741273111747771E-5</v>
      </c>
      <c r="AL1126" s="13">
        <f t="shared" si="1371"/>
        <v>5.1003449429628529E-8</v>
      </c>
      <c r="AM1126" s="13">
        <f t="shared" si="1372"/>
        <v>5.9416761723063905E-5</v>
      </c>
      <c r="AN1126" s="13">
        <f t="shared" si="1373"/>
        <v>3.7712327952157863E-5</v>
      </c>
      <c r="AO1126" s="13">
        <f t="shared" si="1374"/>
        <v>1.1968168899879994E-5</v>
      </c>
      <c r="AP1126" s="13">
        <f t="shared" si="1375"/>
        <v>2.5320997950195729E-6</v>
      </c>
      <c r="AQ1126" s="13">
        <f t="shared" si="1376"/>
        <v>4.0178636090286452E-7</v>
      </c>
      <c r="AR1126" s="13">
        <f t="shared" si="1377"/>
        <v>2.8626375422647542E-4</v>
      </c>
      <c r="AS1126" s="13">
        <f t="shared" si="1378"/>
        <v>1.3266893689626007E-4</v>
      </c>
      <c r="AT1126" s="13">
        <f t="shared" si="1379"/>
        <v>3.0742709402285861E-5</v>
      </c>
      <c r="AU1126" s="13">
        <f t="shared" si="1380"/>
        <v>4.7492362241631287E-6</v>
      </c>
      <c r="AV1126" s="13">
        <f t="shared" si="1381"/>
        <v>5.5025838202210053E-7</v>
      </c>
      <c r="AW1126" s="13">
        <f t="shared" si="1382"/>
        <v>4.1674874245002218E-10</v>
      </c>
      <c r="AX1126" s="13">
        <f t="shared" si="1383"/>
        <v>4.5894497034256578E-6</v>
      </c>
      <c r="AY1126" s="13">
        <f t="shared" si="1384"/>
        <v>2.9129630649045911E-6</v>
      </c>
      <c r="AZ1126" s="13">
        <f t="shared" si="1385"/>
        <v>9.2444131277489658E-7</v>
      </c>
      <c r="BA1126" s="13">
        <f t="shared" si="1386"/>
        <v>1.9558360833363672E-7</v>
      </c>
      <c r="BB1126" s="13">
        <f t="shared" si="1387"/>
        <v>3.1034648160072068E-8</v>
      </c>
      <c r="BC1126" s="13">
        <f t="shared" si="1388"/>
        <v>3.9395914396935542E-9</v>
      </c>
      <c r="BD1126" s="13">
        <f t="shared" si="1389"/>
        <v>3.0282343082811081E-5</v>
      </c>
      <c r="BE1126" s="13">
        <f t="shared" si="1390"/>
        <v>1.4034351901728799E-5</v>
      </c>
      <c r="BF1126" s="13">
        <f t="shared" si="1391"/>
        <v>3.2521101944281058E-6</v>
      </c>
      <c r="BG1126" s="13">
        <f t="shared" si="1392"/>
        <v>5.0239682320256863E-7</v>
      </c>
      <c r="BH1126" s="13">
        <f t="shared" si="1393"/>
        <v>5.8208951928307608E-8</v>
      </c>
      <c r="BI1126" s="13">
        <f t="shared" si="1394"/>
        <v>5.3953877542348364E-9</v>
      </c>
      <c r="BJ1126" s="14">
        <f t="shared" si="1395"/>
        <v>0.2245824408605227</v>
      </c>
      <c r="BK1126" s="14">
        <f t="shared" si="1396"/>
        <v>0.43903798115617931</v>
      </c>
      <c r="BL1126" s="14">
        <f t="shared" si="1397"/>
        <v>0.32216539305505643</v>
      </c>
      <c r="BM1126" s="14">
        <f t="shared" si="1398"/>
        <v>9.9207813271791664E-2</v>
      </c>
      <c r="BN1126" s="14">
        <f t="shared" si="1399"/>
        <v>0.90078684162538969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</v>
      </c>
      <c r="F1127" s="10">
        <f>VLOOKUP(B1127,home!$B$2:$E$405,3,FALSE)</f>
        <v>0.86</v>
      </c>
      <c r="G1127" s="10">
        <f>VLOOKUP(C1127,away!$B$2:$E$405,4,FALSE)</f>
        <v>1.05</v>
      </c>
      <c r="H1127" s="10">
        <f>VLOOKUP(A1127,away!$A$2:$E$405,3,FALSE)</f>
        <v>1.0857142857142901</v>
      </c>
      <c r="I1127" s="10">
        <f>VLOOKUP(C1127,away!$B$2:$E$405,3,FALSE)</f>
        <v>0.48</v>
      </c>
      <c r="J1127" s="10">
        <f>VLOOKUP(B1127,home!$B$2:$E$405,4,FALSE)</f>
        <v>0.77</v>
      </c>
      <c r="K1127" s="12">
        <f t="shared" si="1344"/>
        <v>1.3996500000000001</v>
      </c>
      <c r="L1127" s="12">
        <f t="shared" si="1345"/>
        <v>0.40128000000000164</v>
      </c>
      <c r="M1127" s="13">
        <f t="shared" si="1346"/>
        <v>0.16514523171688966</v>
      </c>
      <c r="N1127" s="13">
        <f t="shared" si="1347"/>
        <v>0.23114552357254461</v>
      </c>
      <c r="O1127" s="13">
        <f t="shared" si="1348"/>
        <v>6.6269478583353761E-2</v>
      </c>
      <c r="P1127" s="13">
        <f t="shared" si="1349"/>
        <v>9.2754075699191099E-2</v>
      </c>
      <c r="Q1127" s="13">
        <f t="shared" si="1350"/>
        <v>0.16176141603415606</v>
      </c>
      <c r="R1127" s="13">
        <f t="shared" si="1351"/>
        <v>1.3296308182964152E-2</v>
      </c>
      <c r="S1127" s="13">
        <f t="shared" si="1352"/>
        <v>1.3023867642694096E-2</v>
      </c>
      <c r="T1127" s="13">
        <f t="shared" si="1353"/>
        <v>6.4911621026186417E-2</v>
      </c>
      <c r="U1127" s="13">
        <f t="shared" si="1354"/>
        <v>1.8610177748285776E-2</v>
      </c>
      <c r="V1127" s="13">
        <f t="shared" si="1355"/>
        <v>8.1276394161797249E-4</v>
      </c>
      <c r="W1127" s="13">
        <f t="shared" si="1356"/>
        <v>7.5469788650735531E-2</v>
      </c>
      <c r="X1127" s="13">
        <f t="shared" si="1357"/>
        <v>3.0284516789767277E-2</v>
      </c>
      <c r="Y1127" s="13">
        <f t="shared" si="1358"/>
        <v>6.0762854486989312E-3</v>
      </c>
      <c r="Z1127" s="13">
        <f t="shared" si="1359"/>
        <v>1.7785141825532925E-3</v>
      </c>
      <c r="AA1127" s="13">
        <f t="shared" si="1360"/>
        <v>2.4892973756107158E-3</v>
      </c>
      <c r="AB1127" s="13">
        <f t="shared" si="1361"/>
        <v>1.7420725358867695E-3</v>
      </c>
      <c r="AC1127" s="13">
        <f t="shared" si="1362"/>
        <v>2.8530633076210825E-5</v>
      </c>
      <c r="AD1127" s="13">
        <f t="shared" si="1363"/>
        <v>2.6407822421250483E-2</v>
      </c>
      <c r="AE1127" s="13">
        <f t="shared" si="1364"/>
        <v>1.0596930981199439E-2</v>
      </c>
      <c r="AF1127" s="13">
        <f t="shared" si="1365"/>
        <v>2.126168232067864E-3</v>
      </c>
      <c r="AG1127" s="13">
        <f t="shared" si="1366"/>
        <v>2.8439626272139869E-4</v>
      </c>
      <c r="AH1127" s="13">
        <f t="shared" si="1367"/>
        <v>1.78420542793747E-4</v>
      </c>
      <c r="AI1127" s="13">
        <f t="shared" si="1368"/>
        <v>2.4972631272126802E-4</v>
      </c>
      <c r="AJ1127" s="13">
        <f t="shared" si="1369"/>
        <v>1.747647168001614E-4</v>
      </c>
      <c r="AK1127" s="13">
        <f t="shared" si="1370"/>
        <v>8.1536478623115316E-5</v>
      </c>
      <c r="AL1127" s="13">
        <f t="shared" si="1371"/>
        <v>6.4097097387185634E-7</v>
      </c>
      <c r="AM1127" s="13">
        <f t="shared" si="1372"/>
        <v>7.3923417303806442E-3</v>
      </c>
      <c r="AN1127" s="13">
        <f t="shared" si="1373"/>
        <v>2.9663988895671572E-3</v>
      </c>
      <c r="AO1127" s="13">
        <f t="shared" si="1374"/>
        <v>5.9517827320275678E-4</v>
      </c>
      <c r="AP1127" s="13">
        <f t="shared" si="1375"/>
        <v>7.9611045823601092E-5</v>
      </c>
      <c r="AQ1127" s="13">
        <f t="shared" si="1376"/>
        <v>7.9865801170236929E-6</v>
      </c>
      <c r="AR1127" s="13">
        <f t="shared" si="1377"/>
        <v>1.4319319082455023E-5</v>
      </c>
      <c r="AS1127" s="13">
        <f t="shared" si="1378"/>
        <v>2.0042034953758172E-5</v>
      </c>
      <c r="AT1127" s="13">
        <f t="shared" si="1379"/>
        <v>1.4025917111513816E-5</v>
      </c>
      <c r="AU1127" s="13">
        <f t="shared" si="1380"/>
        <v>6.5437916283767717E-6</v>
      </c>
      <c r="AV1127" s="13">
        <f t="shared" si="1381"/>
        <v>2.2897544881643864E-6</v>
      </c>
      <c r="AW1127" s="13">
        <f t="shared" si="1382"/>
        <v>1.0000065062835588E-8</v>
      </c>
      <c r="AX1127" s="13">
        <f t="shared" si="1383"/>
        <v>1.7244485171545461E-3</v>
      </c>
      <c r="AY1127" s="13">
        <f t="shared" si="1384"/>
        <v>6.9198670096377911E-4</v>
      </c>
      <c r="AZ1127" s="13">
        <f t="shared" si="1385"/>
        <v>1.3884021168137319E-4</v>
      </c>
      <c r="BA1127" s="13">
        <f t="shared" si="1386"/>
        <v>1.8571266714500558E-5</v>
      </c>
      <c r="BB1127" s="13">
        <f t="shared" si="1387"/>
        <v>1.8630694767987034E-6</v>
      </c>
      <c r="BC1127" s="13">
        <f t="shared" si="1388"/>
        <v>1.495225039299574E-7</v>
      </c>
      <c r="BD1127" s="13">
        <f t="shared" si="1389"/>
        <v>9.5767606023459545E-7</v>
      </c>
      <c r="BE1127" s="13">
        <f t="shared" si="1390"/>
        <v>1.3404112977073516E-6</v>
      </c>
      <c r="BF1127" s="13">
        <f t="shared" si="1391"/>
        <v>9.3805333641804749E-7</v>
      </c>
      <c r="BG1127" s="13">
        <f t="shared" si="1392"/>
        <v>4.3764878410584014E-7</v>
      </c>
      <c r="BH1127" s="13">
        <f t="shared" si="1393"/>
        <v>1.5313878016843473E-7</v>
      </c>
      <c r="BI1127" s="13">
        <f t="shared" si="1394"/>
        <v>4.2868138732549914E-8</v>
      </c>
      <c r="BJ1127" s="14">
        <f t="shared" si="1395"/>
        <v>0.62268184522691417</v>
      </c>
      <c r="BK1127" s="14">
        <f t="shared" si="1396"/>
        <v>0.27245709730540668</v>
      </c>
      <c r="BL1127" s="14">
        <f t="shared" si="1397"/>
        <v>0.10315287309070109</v>
      </c>
      <c r="BM1127" s="14">
        <f t="shared" si="1398"/>
        <v>0.26900631931557717</v>
      </c>
      <c r="BN1127" s="14">
        <f t="shared" si="1399"/>
        <v>0.73037203378909932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</v>
      </c>
      <c r="F1128" s="10">
        <f>VLOOKUP(B1128,home!$B$2:$E$405,3,FALSE)</f>
        <v>0.97</v>
      </c>
      <c r="G1128" s="10">
        <f>VLOOKUP(C1128,away!$B$2:$E$405,4,FALSE)</f>
        <v>0.81</v>
      </c>
      <c r="H1128" s="10">
        <f>VLOOKUP(A1128,away!$A$2:$E$405,3,FALSE)</f>
        <v>1.0857142857142901</v>
      </c>
      <c r="I1128" s="10">
        <f>VLOOKUP(C1128,away!$B$2:$E$405,3,FALSE)</f>
        <v>0.81</v>
      </c>
      <c r="J1128" s="10">
        <f>VLOOKUP(B1128,home!$B$2:$E$405,4,FALSE)</f>
        <v>0.69</v>
      </c>
      <c r="K1128" s="12">
        <f t="shared" si="1344"/>
        <v>1.2178350000000002</v>
      </c>
      <c r="L1128" s="12">
        <f t="shared" si="1345"/>
        <v>0.60680571428571672</v>
      </c>
      <c r="M1128" s="13">
        <f t="shared" si="1346"/>
        <v>0.16127557773293777</v>
      </c>
      <c r="N1128" s="13">
        <f t="shared" si="1347"/>
        <v>0.19640704320839228</v>
      </c>
      <c r="O1128" s="13">
        <f t="shared" si="1348"/>
        <v>9.7862942143076934E-2</v>
      </c>
      <c r="P1128" s="13">
        <f t="shared" si="1349"/>
        <v>0.11918091614481409</v>
      </c>
      <c r="Q1128" s="13">
        <f t="shared" si="1350"/>
        <v>0.11959568573284628</v>
      </c>
      <c r="R1128" s="13">
        <f t="shared" si="1351"/>
        <v>2.9691896254615782E-2</v>
      </c>
      <c r="S1128" s="13">
        <f t="shared" si="1352"/>
        <v>2.2018353573406972E-2</v>
      </c>
      <c r="T1128" s="13">
        <f t="shared" si="1353"/>
        <v>7.2571345506609874E-2</v>
      </c>
      <c r="U1128" s="13">
        <f t="shared" si="1354"/>
        <v>3.6159830475240011E-2</v>
      </c>
      <c r="V1128" s="13">
        <f t="shared" si="1355"/>
        <v>1.8079251453851659E-3</v>
      </c>
      <c r="W1128" s="13">
        <f t="shared" si="1356"/>
        <v>4.8549270644820272E-2</v>
      </c>
      <c r="X1128" s="13">
        <f t="shared" si="1357"/>
        <v>2.945997485168074E-2</v>
      </c>
      <c r="Y1128" s="13">
        <f t="shared" si="1358"/>
        <v>8.9382405413566922E-3</v>
      </c>
      <c r="Z1128" s="13">
        <f t="shared" si="1359"/>
        <v>6.0057374384265083E-3</v>
      </c>
      <c r="AA1128" s="13">
        <f t="shared" si="1360"/>
        <v>7.3139972533261466E-3</v>
      </c>
      <c r="AB1128" s="13">
        <f t="shared" si="1361"/>
        <v>4.4536209225022267E-3</v>
      </c>
      <c r="AC1128" s="13">
        <f t="shared" si="1362"/>
        <v>8.3502326490288379E-5</v>
      </c>
      <c r="AD1128" s="13">
        <f t="shared" si="1363"/>
        <v>1.4781250253933682E-2</v>
      </c>
      <c r="AE1128" s="13">
        <f t="shared" si="1364"/>
        <v>8.9693471183741585E-3</v>
      </c>
      <c r="AF1128" s="13">
        <f t="shared" si="1365"/>
        <v>2.7213255424207833E-3</v>
      </c>
      <c r="AG1128" s="13">
        <f t="shared" si="1366"/>
        <v>5.5043862985753624E-4</v>
      </c>
      <c r="AH1128" s="13">
        <f t="shared" si="1367"/>
        <v>9.1107894903421705E-4</v>
      </c>
      <c r="AI1128" s="13">
        <f t="shared" si="1368"/>
        <v>1.1095438318970857E-3</v>
      </c>
      <c r="AJ1128" s="13">
        <f t="shared" si="1369"/>
        <v>6.7562065625919405E-4</v>
      </c>
      <c r="AK1128" s="13">
        <f t="shared" si="1370"/>
        <v>2.7426482730513849E-4</v>
      </c>
      <c r="AL1128" s="13">
        <f t="shared" si="1371"/>
        <v>2.4682928218221965E-6</v>
      </c>
      <c r="AM1128" s="13">
        <f t="shared" si="1372"/>
        <v>3.6002247805998651E-3</v>
      </c>
      <c r="AN1128" s="13">
        <f t="shared" si="1373"/>
        <v>2.1846369695810385E-3</v>
      </c>
      <c r="AO1128" s="13">
        <f t="shared" si="1374"/>
        <v>6.6282509839080291E-4</v>
      </c>
      <c r="AP1128" s="13">
        <f t="shared" si="1375"/>
        <v>1.3406868575851051E-4</v>
      </c>
      <c r="AQ1128" s="13">
        <f t="shared" si="1376"/>
        <v>2.0338411156260067E-5</v>
      </c>
      <c r="AR1128" s="13">
        <f t="shared" si="1377"/>
        <v>1.1056958248787765E-4</v>
      </c>
      <c r="AS1128" s="13">
        <f t="shared" si="1378"/>
        <v>1.346555074891245E-4</v>
      </c>
      <c r="AT1128" s="13">
        <f t="shared" si="1379"/>
        <v>8.1994094981509001E-5</v>
      </c>
      <c r="AU1128" s="13">
        <f t="shared" si="1380"/>
        <v>3.3285092887268668E-5</v>
      </c>
      <c r="AV1128" s="13">
        <f t="shared" si="1381"/>
        <v>1.0133937774091716E-5</v>
      </c>
      <c r="AW1128" s="13">
        <f t="shared" si="1382"/>
        <v>5.0667828589778101E-8</v>
      </c>
      <c r="AX1128" s="13">
        <f t="shared" si="1383"/>
        <v>7.3074662428030529E-4</v>
      </c>
      <c r="AY1128" s="13">
        <f t="shared" si="1384"/>
        <v>4.4342122730828688E-4</v>
      </c>
      <c r="AZ1128" s="13">
        <f t="shared" si="1385"/>
        <v>1.3453526728312711E-4</v>
      </c>
      <c r="BA1128" s="13">
        <f t="shared" si="1386"/>
        <v>2.7212256320119246E-5</v>
      </c>
      <c r="BB1128" s="13">
        <f t="shared" si="1387"/>
        <v>4.1281381584139925E-6</v>
      </c>
      <c r="BC1128" s="13">
        <f t="shared" si="1388"/>
        <v>5.0099556477730525E-7</v>
      </c>
      <c r="BD1128" s="13">
        <f t="shared" si="1389"/>
        <v>1.118237574663834E-5</v>
      </c>
      <c r="BE1128" s="13">
        <f t="shared" si="1390"/>
        <v>1.3618288567407302E-5</v>
      </c>
      <c r="BF1128" s="13">
        <f t="shared" si="1391"/>
        <v>8.2924142287442412E-6</v>
      </c>
      <c r="BG1128" s="13">
        <f t="shared" si="1392"/>
        <v>3.3662640940875801E-6</v>
      </c>
      <c r="BH1128" s="13">
        <f t="shared" si="1393"/>
        <v>1.0248885582557876E-6</v>
      </c>
      <c r="BI1128" s="13">
        <f t="shared" si="1394"/>
        <v>2.4962903146868739E-7</v>
      </c>
      <c r="BJ1128" s="14">
        <f t="shared" si="1395"/>
        <v>0.51048656048469365</v>
      </c>
      <c r="BK1128" s="14">
        <f t="shared" si="1396"/>
        <v>0.30481216444316439</v>
      </c>
      <c r="BL1128" s="14">
        <f t="shared" si="1397"/>
        <v>0.17886116738910324</v>
      </c>
      <c r="BM1128" s="14">
        <f t="shared" si="1398"/>
        <v>0.27570819797922502</v>
      </c>
      <c r="BN1128" s="14">
        <f t="shared" si="1399"/>
        <v>0.72401406121668321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</v>
      </c>
      <c r="F1129" s="10">
        <f>VLOOKUP(B1129,home!$B$2:$E$405,3,FALSE)</f>
        <v>1.38</v>
      </c>
      <c r="G1129" s="10">
        <f>VLOOKUP(C1129,away!$B$2:$E$405,4,FALSE)</f>
        <v>1.37</v>
      </c>
      <c r="H1129" s="10">
        <f>VLOOKUP(A1129,away!$A$2:$E$405,3,FALSE)</f>
        <v>1.0857142857142901</v>
      </c>
      <c r="I1129" s="10">
        <f>VLOOKUP(C1129,away!$B$2:$E$405,3,FALSE)</f>
        <v>0.65</v>
      </c>
      <c r="J1129" s="10">
        <f>VLOOKUP(B1129,home!$B$2:$E$405,4,FALSE)</f>
        <v>0.79</v>
      </c>
      <c r="K1129" s="12">
        <f t="shared" si="1344"/>
        <v>2.9304299999999999</v>
      </c>
      <c r="L1129" s="12">
        <f t="shared" si="1345"/>
        <v>0.55751428571428807</v>
      </c>
      <c r="M1129" s="13">
        <f t="shared" si="1346"/>
        <v>3.0563637741802853E-2</v>
      </c>
      <c r="N1129" s="13">
        <f t="shared" si="1347"/>
        <v>8.9564600947711334E-2</v>
      </c>
      <c r="O1129" s="13">
        <f t="shared" si="1348"/>
        <v>1.7039664664451473E-2</v>
      </c>
      <c r="P1129" s="13">
        <f t="shared" si="1349"/>
        <v>4.9933544522648532E-2</v>
      </c>
      <c r="Q1129" s="13">
        <f t="shared" si="1350"/>
        <v>0.13123139677760087</v>
      </c>
      <c r="R1129" s="13">
        <f t="shared" si="1351"/>
        <v>4.7499282371063272E-3</v>
      </c>
      <c r="S1129" s="13">
        <f t="shared" si="1352"/>
        <v>2.0394814335083854E-2</v>
      </c>
      <c r="T1129" s="13">
        <f t="shared" si="1353"/>
        <v>7.3163378437752474E-2</v>
      </c>
      <c r="U1129" s="13">
        <f t="shared" si="1354"/>
        <v>1.3919332203863497E-2</v>
      </c>
      <c r="V1129" s="13">
        <f t="shared" si="1355"/>
        <v>3.7022402540897023E-3</v>
      </c>
      <c r="W1129" s="13">
        <f t="shared" si="1356"/>
        <v>0.12818814068632831</v>
      </c>
      <c r="X1129" s="13">
        <f t="shared" si="1357"/>
        <v>7.1466719691780978E-2</v>
      </c>
      <c r="Y1129" s="13">
        <f t="shared" si="1358"/>
        <v>1.9921858590653256E-2</v>
      </c>
      <c r="Z1129" s="13">
        <f t="shared" si="1359"/>
        <v>8.8271761610148741E-4</v>
      </c>
      <c r="AA1129" s="13">
        <f t="shared" si="1360"/>
        <v>2.586742183752282E-3</v>
      </c>
      <c r="AB1129" s="13">
        <f t="shared" si="1361"/>
        <v>3.7901334487666005E-3</v>
      </c>
      <c r="AC1129" s="13">
        <f t="shared" si="1362"/>
        <v>3.7803496290847818E-4</v>
      </c>
      <c r="AD1129" s="13">
        <f t="shared" si="1363"/>
        <v>9.3911593277859251E-2</v>
      </c>
      <c r="AE1129" s="13">
        <f t="shared" si="1364"/>
        <v>5.2357054846596432E-2</v>
      </c>
      <c r="AF1129" s="13">
        <f t="shared" si="1365"/>
        <v>1.4594903017452004E-2</v>
      </c>
      <c r="AG1129" s="13">
        <f t="shared" si="1366"/>
        <v>2.7122889769480214E-3</v>
      </c>
      <c r="AH1129" s="13">
        <f t="shared" si="1367"/>
        <v>1.2303192030705992E-4</v>
      </c>
      <c r="AI1129" s="13">
        <f t="shared" si="1368"/>
        <v>3.6053643022541769E-4</v>
      </c>
      <c r="AJ1129" s="13">
        <f t="shared" si="1369"/>
        <v>5.2826338561273538E-4</v>
      </c>
      <c r="AK1129" s="13">
        <f t="shared" si="1370"/>
        <v>5.1601295770037597E-4</v>
      </c>
      <c r="AL1129" s="13">
        <f t="shared" si="1371"/>
        <v>2.4704684450162999E-5</v>
      </c>
      <c r="AM1129" s="13">
        <f t="shared" si="1372"/>
        <v>5.5040270057847437E-2</v>
      </c>
      <c r="AN1129" s="13">
        <f t="shared" si="1373"/>
        <v>3.0685736846822329E-2</v>
      </c>
      <c r="AO1129" s="13">
        <f t="shared" si="1374"/>
        <v>8.5538683298863796E-3</v>
      </c>
      <c r="AP1129" s="13">
        <f t="shared" si="1375"/>
        <v>1.5896345973435587E-3</v>
      </c>
      <c r="AQ1129" s="13">
        <f t="shared" si="1376"/>
        <v>2.215609992711784E-4</v>
      </c>
      <c r="AR1129" s="13">
        <f t="shared" si="1377"/>
        <v>1.3718410634009553E-5</v>
      </c>
      <c r="AS1129" s="13">
        <f t="shared" si="1378"/>
        <v>4.0200842074220616E-5</v>
      </c>
      <c r="AT1129" s="13">
        <f t="shared" si="1379"/>
        <v>5.890287681977917E-5</v>
      </c>
      <c r="AU1129" s="13">
        <f t="shared" si="1380"/>
        <v>5.753691910632848E-5</v>
      </c>
      <c r="AV1129" s="13">
        <f t="shared" si="1381"/>
        <v>4.2151978464189538E-5</v>
      </c>
      <c r="AW1129" s="13">
        <f t="shared" si="1382"/>
        <v>1.1211511383881545E-6</v>
      </c>
      <c r="AX1129" s="13">
        <f t="shared" si="1383"/>
        <v>2.6881943097602955E-2</v>
      </c>
      <c r="AY1129" s="13">
        <f t="shared" si="1384"/>
        <v>1.4987067304672247E-2</v>
      </c>
      <c r="AZ1129" s="13">
        <f t="shared" si="1385"/>
        <v>4.1777520616581533E-3</v>
      </c>
      <c r="BA1129" s="13">
        <f t="shared" si="1386"/>
        <v>7.7638548551558009E-4</v>
      </c>
      <c r="BB1129" s="13">
        <f t="shared" si="1387"/>
        <v>1.0821149984903982E-4</v>
      </c>
      <c r="BC1129" s="13">
        <f t="shared" si="1388"/>
        <v>1.206589140888185E-5</v>
      </c>
      <c r="BD1129" s="13">
        <f t="shared" si="1389"/>
        <v>1.2747016509591876E-6</v>
      </c>
      <c r="BE1129" s="13">
        <f t="shared" si="1390"/>
        <v>3.7354239590203331E-6</v>
      </c>
      <c r="BF1129" s="13">
        <f t="shared" si="1391"/>
        <v>5.4731992161159775E-6</v>
      </c>
      <c r="BG1129" s="13">
        <f t="shared" si="1392"/>
        <v>5.3462757262942467E-6</v>
      </c>
      <c r="BH1129" s="13">
        <f t="shared" si="1393"/>
        <v>3.9167216941511126E-6</v>
      </c>
      <c r="BI1129" s="13">
        <f t="shared" si="1394"/>
        <v>2.2955357508382498E-6</v>
      </c>
      <c r="BJ1129" s="14">
        <f t="shared" si="1395"/>
        <v>0.82014643142256061</v>
      </c>
      <c r="BK1129" s="14">
        <f t="shared" si="1396"/>
        <v>0.11998404380565583</v>
      </c>
      <c r="BL1129" s="14">
        <f t="shared" si="1397"/>
        <v>4.3848198316881672E-2</v>
      </c>
      <c r="BM1129" s="14">
        <f t="shared" si="1398"/>
        <v>0.6467926721163445</v>
      </c>
      <c r="BN1129" s="14">
        <f t="shared" si="1399"/>
        <v>0.32308277289132142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1.6571428571428599</v>
      </c>
      <c r="F1130" s="10">
        <f>VLOOKUP(B1130,home!$B$2:$E$405,3,FALSE)</f>
        <v>0.75</v>
      </c>
      <c r="G1130" s="10">
        <f>VLOOKUP(C1130,away!$B$2:$E$405,4,FALSE)</f>
        <v>0.43</v>
      </c>
      <c r="H1130" s="10">
        <f>VLOOKUP(A1130,away!$A$2:$E$405,3,FALSE)</f>
        <v>1.3785714285714299</v>
      </c>
      <c r="I1130" s="10">
        <f>VLOOKUP(C1130,away!$B$2:$E$405,3,FALSE)</f>
        <v>1.29</v>
      </c>
      <c r="J1130" s="10">
        <f>VLOOKUP(B1130,home!$B$2:$E$405,4,FALSE)</f>
        <v>1</v>
      </c>
      <c r="K1130" s="12">
        <f t="shared" si="1344"/>
        <v>0.53442857142857225</v>
      </c>
      <c r="L1130" s="12">
        <f t="shared" si="1345"/>
        <v>1.7783571428571445</v>
      </c>
      <c r="M1130" s="13">
        <f t="shared" si="1346"/>
        <v>9.8985122859558003E-2</v>
      </c>
      <c r="N1130" s="13">
        <f t="shared" si="1347"/>
        <v>5.2900477802515285E-2</v>
      </c>
      <c r="O1130" s="13">
        <f t="shared" si="1348"/>
        <v>0.17603090027388699</v>
      </c>
      <c r="P1130" s="13">
        <f t="shared" si="1349"/>
        <v>9.407594256065889E-2</v>
      </c>
      <c r="Q1130" s="13">
        <f t="shared" si="1350"/>
        <v>1.4135763389943571E-2</v>
      </c>
      <c r="R1130" s="13">
        <f t="shared" si="1351"/>
        <v>0.15652290443282033</v>
      </c>
      <c r="S1130" s="13">
        <f t="shared" si="1352"/>
        <v>2.2352558427475369E-2</v>
      </c>
      <c r="T1130" s="13">
        <f t="shared" si="1353"/>
        <v>2.5138435794244678E-2</v>
      </c>
      <c r="U1130" s="13">
        <f t="shared" si="1354"/>
        <v>8.3650312211883099E-2</v>
      </c>
      <c r="V1130" s="13">
        <f t="shared" si="1355"/>
        <v>2.3604422585699419E-3</v>
      </c>
      <c r="W1130" s="13">
        <f t="shared" si="1356"/>
        <v>2.5181852781799518E-3</v>
      </c>
      <c r="X1130" s="13">
        <f t="shared" si="1357"/>
        <v>4.4782327764890228E-3</v>
      </c>
      <c r="Y1130" s="13">
        <f t="shared" si="1358"/>
        <v>3.9819486227231186E-3</v>
      </c>
      <c r="Z1130" s="13">
        <f t="shared" si="1359"/>
        <v>9.2784541706284057E-2</v>
      </c>
      <c r="AA1130" s="13">
        <f t="shared" si="1360"/>
        <v>4.9586710074744161E-2</v>
      </c>
      <c r="AB1130" s="13">
        <f t="shared" si="1361"/>
        <v>1.3250277313544159E-2</v>
      </c>
      <c r="AC1130" s="13">
        <f t="shared" si="1362"/>
        <v>1.4021098822726756E-4</v>
      </c>
      <c r="AD1130" s="13">
        <f t="shared" si="1363"/>
        <v>3.3644754020254331E-4</v>
      </c>
      <c r="AE1130" s="13">
        <f t="shared" si="1364"/>
        <v>5.9832388631590923E-4</v>
      </c>
      <c r="AF1130" s="13">
        <f t="shared" si="1365"/>
        <v>5.3201677848597171E-4</v>
      </c>
      <c r="AG1130" s="13">
        <f t="shared" si="1366"/>
        <v>3.1537194604679158E-4</v>
      </c>
      <c r="AH1130" s="13">
        <f t="shared" si="1367"/>
        <v>4.1251013122524251E-2</v>
      </c>
      <c r="AI1130" s="13">
        <f t="shared" si="1368"/>
        <v>2.2045720013051918E-2</v>
      </c>
      <c r="AJ1130" s="13">
        <f t="shared" si="1369"/>
        <v>5.8909313263448117E-3</v>
      </c>
      <c r="AK1130" s="13">
        <f t="shared" si="1370"/>
        <v>1.0494273377074275E-3</v>
      </c>
      <c r="AL1130" s="13">
        <f t="shared" si="1371"/>
        <v>5.3302882266687951E-6</v>
      </c>
      <c r="AM1130" s="13">
        <f t="shared" si="1372"/>
        <v>3.5961435654220479E-5</v>
      </c>
      <c r="AN1130" s="13">
        <f t="shared" si="1373"/>
        <v>6.395227596308058E-5</v>
      </c>
      <c r="AO1130" s="13">
        <f t="shared" si="1374"/>
        <v>5.6864993380457824E-5</v>
      </c>
      <c r="AP1130" s="13">
        <f t="shared" si="1375"/>
        <v>3.370875571888713E-5</v>
      </c>
      <c r="AQ1130" s="13">
        <f t="shared" si="1376"/>
        <v>1.4986551627377396E-5</v>
      </c>
      <c r="AR1130" s="13">
        <f t="shared" si="1377"/>
        <v>1.467180676730697E-2</v>
      </c>
      <c r="AS1130" s="13">
        <f t="shared" si="1378"/>
        <v>7.8410327309279219E-3</v>
      </c>
      <c r="AT1130" s="13">
        <f t="shared" si="1379"/>
        <v>2.0952359604572432E-3</v>
      </c>
      <c r="AU1130" s="13">
        <f t="shared" si="1380"/>
        <v>3.7325132038431235E-4</v>
      </c>
      <c r="AV1130" s="13">
        <f t="shared" si="1381"/>
        <v>4.9869042484204088E-5</v>
      </c>
      <c r="AW1130" s="13">
        <f t="shared" si="1382"/>
        <v>1.4072032986078075E-7</v>
      </c>
      <c r="AX1130" s="13">
        <f t="shared" si="1383"/>
        <v>3.2031364472009286E-6</v>
      </c>
      <c r="AY1130" s="13">
        <f t="shared" si="1384"/>
        <v>5.6963205804258286E-6</v>
      </c>
      <c r="AZ1130" s="13">
        <f t="shared" si="1385"/>
        <v>5.0650461961022141E-6</v>
      </c>
      <c r="BA1130" s="13">
        <f t="shared" si="1386"/>
        <v>3.0024870272465934E-6</v>
      </c>
      <c r="BB1130" s="13">
        <f t="shared" si="1387"/>
        <v>1.3348735628099743E-6</v>
      </c>
      <c r="BC1130" s="13">
        <f t="shared" si="1388"/>
        <v>4.747763870468569E-7</v>
      </c>
      <c r="BD1130" s="13">
        <f t="shared" si="1389"/>
        <v>4.3486187272100147E-3</v>
      </c>
      <c r="BE1130" s="13">
        <f t="shared" si="1390"/>
        <v>2.3240260940703842E-3</v>
      </c>
      <c r="BF1130" s="13">
        <f t="shared" si="1391"/>
        <v>6.2101297270838009E-4</v>
      </c>
      <c r="BG1130" s="13">
        <f t="shared" si="1392"/>
        <v>1.1062902528105016E-4</v>
      </c>
      <c r="BH1130" s="13">
        <f t="shared" si="1393"/>
        <v>1.4780827984871759E-5</v>
      </c>
      <c r="BI1130" s="13">
        <f t="shared" si="1394"/>
        <v>1.5798593568972957E-6</v>
      </c>
      <c r="BJ1130" s="14">
        <f t="shared" si="1395"/>
        <v>0.10515945446769168</v>
      </c>
      <c r="BK1130" s="14">
        <f t="shared" si="1396"/>
        <v>0.21792530370329655</v>
      </c>
      <c r="BL1130" s="14">
        <f t="shared" si="1397"/>
        <v>0.58173003943467927</v>
      </c>
      <c r="BM1130" s="14">
        <f t="shared" si="1398"/>
        <v>0.40494267239231813</v>
      </c>
      <c r="BN1130" s="14">
        <f t="shared" si="1399"/>
        <v>0.59265111131938297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1.3831775700934601</v>
      </c>
      <c r="F1131" s="10">
        <f>VLOOKUP(B1131,home!$B$2:$E$405,3,FALSE)</f>
        <v>1.88</v>
      </c>
      <c r="G1131" s="10">
        <f>VLOOKUP(C1131,away!$B$2:$E$405,4,FALSE)</f>
        <v>1.81</v>
      </c>
      <c r="H1131" s="10">
        <f>VLOOKUP(A1131,away!$A$2:$E$405,3,FALSE)</f>
        <v>1.2429906542056099</v>
      </c>
      <c r="I1131" s="10">
        <f>VLOOKUP(C1131,away!$B$2:$E$405,3,FALSE)</f>
        <v>0.72</v>
      </c>
      <c r="J1131" s="10">
        <f>VLOOKUP(B1131,home!$B$2:$E$405,4,FALSE)</f>
        <v>0.64</v>
      </c>
      <c r="K1131" s="12">
        <f t="shared" si="1344"/>
        <v>4.7066766355140262</v>
      </c>
      <c r="L1131" s="12">
        <f t="shared" si="1345"/>
        <v>0.57277009345794505</v>
      </c>
      <c r="M1131" s="13">
        <f t="shared" si="1346"/>
        <v>5.0952490666818142E-3</v>
      </c>
      <c r="N1131" s="13">
        <f t="shared" si="1347"/>
        <v>2.3981689734275939E-2</v>
      </c>
      <c r="O1131" s="13">
        <f t="shared" si="1348"/>
        <v>2.9184062841148503E-3</v>
      </c>
      <c r="P1131" s="13">
        <f t="shared" si="1349"/>
        <v>1.3735994670380671E-2</v>
      </c>
      <c r="Q1131" s="13">
        <f t="shared" si="1350"/>
        <v>5.643702937623158E-2</v>
      </c>
      <c r="R1131" s="13">
        <f t="shared" si="1351"/>
        <v>8.3578792005035844E-4</v>
      </c>
      <c r="S1131" s="13">
        <f t="shared" si="1352"/>
        <v>9.2575233867614928E-3</v>
      </c>
      <c r="T1131" s="13">
        <f t="shared" si="1353"/>
        <v>3.2325442590312954E-2</v>
      </c>
      <c r="U1131" s="13">
        <f t="shared" si="1354"/>
        <v>3.9337834755458862E-3</v>
      </c>
      <c r="V1131" s="13">
        <f t="shared" si="1355"/>
        <v>2.7729817028746516E-3</v>
      </c>
      <c r="W1131" s="13">
        <f t="shared" si="1356"/>
        <v>8.8543615847642643E-2</v>
      </c>
      <c r="X1131" s="13">
        <f t="shared" si="1357"/>
        <v>5.0715135124158657E-2</v>
      </c>
      <c r="Y1131" s="13">
        <f t="shared" si="1358"/>
        <v>1.4524056342398332E-2</v>
      </c>
      <c r="Z1131" s="13">
        <f t="shared" si="1359"/>
        <v>1.5957144169275513E-4</v>
      </c>
      <c r="AA1131" s="13">
        <f t="shared" si="1360"/>
        <v>7.5105117631057918E-4</v>
      </c>
      <c r="AB1131" s="13">
        <f t="shared" si="1361"/>
        <v>1.7674775118081646E-3</v>
      </c>
      <c r="AC1131" s="13">
        <f t="shared" si="1362"/>
        <v>4.6722031388048656E-4</v>
      </c>
      <c r="AD1131" s="13">
        <f t="shared" si="1363"/>
        <v>0.1041865419835073</v>
      </c>
      <c r="AE1131" s="13">
        <f t="shared" si="1364"/>
        <v>5.9674935388953583E-2</v>
      </c>
      <c r="AF1131" s="13">
        <f t="shared" si="1365"/>
        <v>1.7090009159913887E-2</v>
      </c>
      <c r="AG1131" s="13">
        <f t="shared" si="1366"/>
        <v>3.2628820479070056E-3</v>
      </c>
      <c r="AH1131" s="13">
        <f t="shared" si="1367"/>
        <v>2.2849437392894589E-5</v>
      </c>
      <c r="AI1131" s="13">
        <f t="shared" si="1368"/>
        <v>1.0754491311177746E-4</v>
      </c>
      <c r="AJ1131" s="13">
        <f t="shared" si="1369"/>
        <v>2.5308956490579458E-4</v>
      </c>
      <c r="AK1131" s="13">
        <f t="shared" si="1370"/>
        <v>3.9707024727817132E-4</v>
      </c>
      <c r="AL1131" s="13">
        <f t="shared" si="1371"/>
        <v>5.0382116025078854E-5</v>
      </c>
      <c r="AM1131" s="13">
        <f t="shared" si="1372"/>
        <v>9.8074472577754965E-2</v>
      </c>
      <c r="AN1131" s="13">
        <f t="shared" si="1373"/>
        <v>5.6174124824199381E-2</v>
      </c>
      <c r="AO1131" s="13">
        <f t="shared" si="1374"/>
        <v>1.6087429362737472E-2</v>
      </c>
      <c r="AP1131" s="13">
        <f t="shared" si="1375"/>
        <v>3.0714661398644114E-3</v>
      </c>
      <c r="AQ1131" s="13">
        <f t="shared" si="1376"/>
        <v>4.3981098699576301E-4</v>
      </c>
      <c r="AR1131" s="13">
        <f t="shared" si="1377"/>
        <v>2.6174948781979399E-6</v>
      </c>
      <c r="AS1131" s="13">
        <f t="shared" si="1378"/>
        <v>1.2319701986791872E-5</v>
      </c>
      <c r="AT1131" s="13">
        <f t="shared" si="1379"/>
        <v>2.8992426748864524E-5</v>
      </c>
      <c r="AU1131" s="13">
        <f t="shared" si="1380"/>
        <v>4.548599252857751E-5</v>
      </c>
      <c r="AV1131" s="13">
        <f t="shared" si="1381"/>
        <v>5.3521964569355342E-5</v>
      </c>
      <c r="AW1131" s="13">
        <f t="shared" si="1382"/>
        <v>3.7728418296366E-6</v>
      </c>
      <c r="AX1131" s="13">
        <f t="shared" si="1383"/>
        <v>7.6934138103680064E-2</v>
      </c>
      <c r="AY1131" s="13">
        <f t="shared" si="1384"/>
        <v>4.4065573471751281E-2</v>
      </c>
      <c r="AZ1131" s="13">
        <f t="shared" si="1385"/>
        <v>1.2619721317846461E-2</v>
      </c>
      <c r="BA1131" s="13">
        <f t="shared" si="1386"/>
        <v>2.4093996528787138E-3</v>
      </c>
      <c r="BB1131" s="13">
        <f t="shared" si="1387"/>
        <v>3.4500801608922018E-4</v>
      </c>
      <c r="BC1131" s="13">
        <f t="shared" si="1388"/>
        <v>3.9522054723832574E-5</v>
      </c>
      <c r="BD1131" s="13">
        <f t="shared" si="1389"/>
        <v>2.4987046433518771E-7</v>
      </c>
      <c r="BE1131" s="13">
        <f t="shared" si="1390"/>
        <v>1.1760594763914686E-6</v>
      </c>
      <c r="BF1131" s="13">
        <f t="shared" si="1391"/>
        <v>2.7676658297532929E-6</v>
      </c>
      <c r="BG1131" s="13">
        <f t="shared" si="1392"/>
        <v>4.3421693652701216E-6</v>
      </c>
      <c r="BH1131" s="13">
        <f t="shared" si="1393"/>
        <v>5.1092967747404134E-6</v>
      </c>
      <c r="BI1131" s="13">
        <f t="shared" si="1394"/>
        <v>4.8095615507155736E-6</v>
      </c>
      <c r="BJ1131" s="14">
        <f t="shared" si="1395"/>
        <v>0.76100200410382335</v>
      </c>
      <c r="BK1131" s="14">
        <f t="shared" si="1396"/>
        <v>7.5444924728355484E-2</v>
      </c>
      <c r="BL1131" s="14">
        <f t="shared" si="1397"/>
        <v>1.1148452734691469E-2</v>
      </c>
      <c r="BM1131" s="14">
        <f t="shared" si="1398"/>
        <v>0.70068899532690621</v>
      </c>
      <c r="BN1131" s="14">
        <f t="shared" si="1399"/>
        <v>0.10300415705173521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1.3831775700934601</v>
      </c>
      <c r="F1132" s="10">
        <f>VLOOKUP(B1132,home!$B$2:$E$405,3,FALSE)</f>
        <v>1.3</v>
      </c>
      <c r="G1132" s="10">
        <f>VLOOKUP(C1132,away!$B$2:$E$405,4,FALSE)</f>
        <v>1.33</v>
      </c>
      <c r="H1132" s="10">
        <f>VLOOKUP(A1132,away!$A$2:$E$405,3,FALSE)</f>
        <v>1.2429906542056099</v>
      </c>
      <c r="I1132" s="10">
        <f>VLOOKUP(C1132,away!$B$2:$E$405,3,FALSE)</f>
        <v>0.6</v>
      </c>
      <c r="J1132" s="10">
        <f>VLOOKUP(B1132,home!$B$2:$E$405,4,FALSE)</f>
        <v>0.8</v>
      </c>
      <c r="K1132" s="12">
        <f t="shared" si="1344"/>
        <v>2.3915140186915926</v>
      </c>
      <c r="L1132" s="12">
        <f t="shared" si="1345"/>
        <v>0.59663551401869286</v>
      </c>
      <c r="M1132" s="13">
        <f t="shared" si="1346"/>
        <v>5.0380578131318507E-2</v>
      </c>
      <c r="N1132" s="13">
        <f t="shared" si="1347"/>
        <v>0.12048585887083528</v>
      </c>
      <c r="O1132" s="13">
        <f t="shared" si="1348"/>
        <v>3.0058842129938129E-2</v>
      </c>
      <c r="P1132" s="13">
        <f t="shared" si="1349"/>
        <v>7.1886142339384479E-2</v>
      </c>
      <c r="Q1132" s="13">
        <f t="shared" si="1350"/>
        <v>0.1440718102718497</v>
      </c>
      <c r="R1132" s="13">
        <f t="shared" si="1351"/>
        <v>8.9670863625011879E-3</v>
      </c>
      <c r="S1132" s="13">
        <f t="shared" si="1352"/>
        <v>2.5642904726940093E-2</v>
      </c>
      <c r="T1132" s="13">
        <f t="shared" si="1353"/>
        <v>8.5958358577148633E-2</v>
      </c>
      <c r="U1132" s="13">
        <f t="shared" si="1354"/>
        <v>2.144491274273979E-2</v>
      </c>
      <c r="V1132" s="13">
        <f t="shared" si="1355"/>
        <v>4.0654323717791334E-3</v>
      </c>
      <c r="W1132" s="13">
        <f t="shared" si="1356"/>
        <v>0.11484991798780132</v>
      </c>
      <c r="X1132" s="13">
        <f t="shared" si="1357"/>
        <v>6.8523539853656543E-2</v>
      </c>
      <c r="Y1132" s="13">
        <f t="shared" si="1358"/>
        <v>2.0441788711483378E-2</v>
      </c>
      <c r="Z1132" s="13">
        <f t="shared" si="1359"/>
        <v>1.783360727046969E-3</v>
      </c>
      <c r="AA1132" s="13">
        <f t="shared" si="1360"/>
        <v>4.2649321791168576E-3</v>
      </c>
      <c r="AB1132" s="13">
        <f t="shared" si="1361"/>
        <v>5.0998225475634247E-3</v>
      </c>
      <c r="AC1132" s="13">
        <f t="shared" si="1362"/>
        <v>3.6255073506091757E-4</v>
      </c>
      <c r="AD1132" s="13">
        <f t="shared" si="1363"/>
        <v>6.8666297228351644E-2</v>
      </c>
      <c r="AE1132" s="13">
        <f t="shared" si="1364"/>
        <v>4.0968751542597916E-2</v>
      </c>
      <c r="AF1132" s="13">
        <f t="shared" si="1365"/>
        <v>1.2221706067661013E-2</v>
      </c>
      <c r="AG1132" s="13">
        <f t="shared" si="1366"/>
        <v>2.4306346272881022E-3</v>
      </c>
      <c r="AH1132" s="13">
        <f t="shared" si="1367"/>
        <v>2.6600408601560449E-4</v>
      </c>
      <c r="AI1132" s="13">
        <f t="shared" si="1368"/>
        <v>6.3615250073556235E-4</v>
      </c>
      <c r="AJ1132" s="13">
        <f t="shared" si="1369"/>
        <v>7.6068381176740574E-4</v>
      </c>
      <c r="AK1132" s="13">
        <f t="shared" si="1370"/>
        <v>6.0639533321116908E-4</v>
      </c>
      <c r="AL1132" s="13">
        <f t="shared" si="1371"/>
        <v>2.0692397517079096E-5</v>
      </c>
      <c r="AM1132" s="13">
        <f t="shared" si="1372"/>
        <v>3.2843282486649319E-2</v>
      </c>
      <c r="AN1132" s="13">
        <f t="shared" si="1373"/>
        <v>1.9595468728483147E-2</v>
      </c>
      <c r="AO1132" s="13">
        <f t="shared" si="1374"/>
        <v>5.8456762786278814E-3</v>
      </c>
      <c r="AP1132" s="13">
        <f t="shared" si="1375"/>
        <v>1.1625793570953422E-3</v>
      </c>
      <c r="AQ1132" s="13">
        <f t="shared" si="1376"/>
        <v>1.7340903307702519E-4</v>
      </c>
      <c r="AR1132" s="13">
        <f t="shared" si="1377"/>
        <v>3.1741496918198572E-5</v>
      </c>
      <c r="AS1132" s="13">
        <f t="shared" si="1378"/>
        <v>7.5910234854127868E-5</v>
      </c>
      <c r="AT1132" s="13">
        <f t="shared" si="1379"/>
        <v>9.0770195407908984E-5</v>
      </c>
      <c r="AU1132" s="13">
        <f t="shared" si="1380"/>
        <v>7.2359398265796525E-5</v>
      </c>
      <c r="AV1132" s="13">
        <f t="shared" si="1381"/>
        <v>4.3262128834185121E-5</v>
      </c>
      <c r="AW1132" s="13">
        <f t="shared" si="1382"/>
        <v>8.2014443772507104E-7</v>
      </c>
      <c r="AX1132" s="13">
        <f t="shared" si="1383"/>
        <v>1.3090861747778307E-2</v>
      </c>
      <c r="AY1132" s="13">
        <f t="shared" si="1384"/>
        <v>7.8104730278333529E-3</v>
      </c>
      <c r="AZ1132" s="13">
        <f t="shared" si="1385"/>
        <v>2.3300027948452446E-3</v>
      </c>
      <c r="BA1132" s="13">
        <f t="shared" si="1386"/>
        <v>4.6338747172249451E-4</v>
      </c>
      <c r="BB1132" s="13">
        <f t="shared" si="1387"/>
        <v>6.9118355595243245E-5</v>
      </c>
      <c r="BC1132" s="13">
        <f t="shared" si="1388"/>
        <v>8.2476931237389536E-6</v>
      </c>
      <c r="BD1132" s="13">
        <f t="shared" si="1389"/>
        <v>3.1563507215853585E-6</v>
      </c>
      <c r="BE1132" s="13">
        <f t="shared" si="1390"/>
        <v>7.548456998578708E-6</v>
      </c>
      <c r="BF1132" s="13">
        <f t="shared" si="1391"/>
        <v>9.0261203657958247E-6</v>
      </c>
      <c r="BG1132" s="13">
        <f t="shared" si="1392"/>
        <v>7.1953644630661331E-6</v>
      </c>
      <c r="BH1132" s="13">
        <f t="shared" si="1393"/>
        <v>4.3019537457544902E-6</v>
      </c>
      <c r="BI1132" s="13">
        <f t="shared" si="1394"/>
        <v>2.0576365381469342E-6</v>
      </c>
      <c r="BJ1132" s="14">
        <f t="shared" si="1395"/>
        <v>0.76201117071350455</v>
      </c>
      <c r="BK1132" s="14">
        <f t="shared" si="1396"/>
        <v>0.1601687737298336</v>
      </c>
      <c r="BL1132" s="14">
        <f t="shared" si="1397"/>
        <v>7.2452161030702261E-2</v>
      </c>
      <c r="BM1132" s="14">
        <f t="shared" si="1398"/>
        <v>0.56275549521186441</v>
      </c>
      <c r="BN1132" s="14">
        <f t="shared" si="1399"/>
        <v>0.4258503181058273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1.3561643835616399</v>
      </c>
      <c r="F1133" s="10">
        <f>VLOOKUP(B1133,home!$B$2:$E$405,3,FALSE)</f>
        <v>1.47</v>
      </c>
      <c r="G1133" s="10">
        <f>VLOOKUP(C1133,away!$B$2:$E$405,4,FALSE)</f>
        <v>1.01</v>
      </c>
      <c r="H1133" s="10">
        <f>VLOOKUP(A1133,away!$A$2:$E$405,3,FALSE)</f>
        <v>1.0958904109589001</v>
      </c>
      <c r="I1133" s="10">
        <f>VLOOKUP(C1133,away!$B$2:$E$405,3,FALSE)</f>
        <v>0.65</v>
      </c>
      <c r="J1133" s="10">
        <f>VLOOKUP(B1133,home!$B$2:$E$405,4,FALSE)</f>
        <v>0.91</v>
      </c>
      <c r="K1133" s="12">
        <f t="shared" si="1344"/>
        <v>2.0134972602739669</v>
      </c>
      <c r="L1133" s="12">
        <f t="shared" si="1345"/>
        <v>0.64821917808218943</v>
      </c>
      <c r="M1133" s="13">
        <f t="shared" si="1346"/>
        <v>6.9828262914328171E-2</v>
      </c>
      <c r="N1133" s="13">
        <f t="shared" si="1347"/>
        <v>0.14059901606769001</v>
      </c>
      <c r="O1133" s="13">
        <f t="shared" si="1348"/>
        <v>4.5264019193232835E-2</v>
      </c>
      <c r="P1133" s="13">
        <f t="shared" si="1349"/>
        <v>9.1138978634562551E-2</v>
      </c>
      <c r="Q1133" s="13">
        <f t="shared" si="1350"/>
        <v>0.1415478668247547</v>
      </c>
      <c r="R1133" s="13">
        <f t="shared" si="1351"/>
        <v>1.4670502659066918E-2</v>
      </c>
      <c r="S1133" s="13">
        <f t="shared" si="1352"/>
        <v>2.9738364810614773E-2</v>
      </c>
      <c r="T1133" s="13">
        <f t="shared" si="1353"/>
        <v>9.175404189242968E-2</v>
      </c>
      <c r="U1133" s="13">
        <f t="shared" si="1354"/>
        <v>2.9539016910873177E-2</v>
      </c>
      <c r="V1133" s="13">
        <f t="shared" si="1355"/>
        <v>4.3126825760870643E-3</v>
      </c>
      <c r="W1133" s="13">
        <f t="shared" si="1356"/>
        <v>9.5002080683089282E-2</v>
      </c>
      <c r="X1133" s="13">
        <f t="shared" si="1357"/>
        <v>6.1582170656489972E-2</v>
      </c>
      <c r="Y1133" s="13">
        <f t="shared" si="1358"/>
        <v>1.9959372023733525E-2</v>
      </c>
      <c r="Z1133" s="13">
        <f t="shared" si="1359"/>
        <v>3.1699003919043105E-3</v>
      </c>
      <c r="AA1133" s="13">
        <f t="shared" si="1360"/>
        <v>6.3825857544407023E-3</v>
      </c>
      <c r="AB1133" s="13">
        <f t="shared" si="1361"/>
        <v>6.4256594650150042E-3</v>
      </c>
      <c r="AC1133" s="13">
        <f t="shared" si="1362"/>
        <v>3.518037224070395E-4</v>
      </c>
      <c r="AD1133" s="13">
        <f t="shared" si="1363"/>
        <v>4.7821607293931666E-2</v>
      </c>
      <c r="AE1133" s="13">
        <f t="shared" si="1364"/>
        <v>3.0998882974641619E-2</v>
      </c>
      <c r="AF1133" s="13">
        <f t="shared" si="1365"/>
        <v>1.0047035221644083E-2</v>
      </c>
      <c r="AG1133" s="13">
        <f t="shared" si="1366"/>
        <v>2.1708936378456449E-3</v>
      </c>
      <c r="AH1133" s="13">
        <f t="shared" si="1367"/>
        <v>5.1369755666065553E-4</v>
      </c>
      <c r="AI1133" s="13">
        <f t="shared" si="1368"/>
        <v>1.0343286229456607E-3</v>
      </c>
      <c r="AJ1133" s="13">
        <f t="shared" si="1369"/>
        <v>1.0413089242620167E-3</v>
      </c>
      <c r="AK1133" s="13">
        <f t="shared" si="1370"/>
        <v>6.9889088870013396E-4</v>
      </c>
      <c r="AL1133" s="13">
        <f t="shared" si="1371"/>
        <v>1.8366793388145817E-5</v>
      </c>
      <c r="AM1133" s="13">
        <f t="shared" si="1372"/>
        <v>1.9257735053645794E-2</v>
      </c>
      <c r="AN1133" s="13">
        <f t="shared" si="1373"/>
        <v>1.2483233188198843E-2</v>
      </c>
      <c r="AO1133" s="13">
        <f t="shared" si="1374"/>
        <v>4.0459355785312815E-3</v>
      </c>
      <c r="AP1133" s="13">
        <f t="shared" si="1375"/>
        <v>8.7421767842967826E-4</v>
      </c>
      <c r="AQ1133" s="13">
        <f t="shared" si="1376"/>
        <v>1.4167116624415145E-4</v>
      </c>
      <c r="AR1133" s="13">
        <f t="shared" si="1377"/>
        <v>6.6597721592279811E-5</v>
      </c>
      <c r="AS1133" s="13">
        <f t="shared" si="1378"/>
        <v>1.340943299665438E-4</v>
      </c>
      <c r="AT1133" s="13">
        <f t="shared" si="1379"/>
        <v>1.3499928300295466E-4</v>
      </c>
      <c r="AU1133" s="13">
        <f t="shared" si="1380"/>
        <v>9.0606895488466358E-5</v>
      </c>
      <c r="AV1133" s="13">
        <f t="shared" si="1381"/>
        <v>4.5609183956989178E-5</v>
      </c>
      <c r="AW1133" s="13">
        <f t="shared" si="1382"/>
        <v>6.6589194066391971E-7</v>
      </c>
      <c r="AX1133" s="13">
        <f t="shared" si="1383"/>
        <v>6.4625661282662911E-3</v>
      </c>
      <c r="AY1133" s="13">
        <f t="shared" si="1384"/>
        <v>4.189159303966572E-3</v>
      </c>
      <c r="AZ1133" s="13">
        <f t="shared" si="1385"/>
        <v>1.357746700436284E-3</v>
      </c>
      <c r="BA1133" s="13">
        <f t="shared" si="1386"/>
        <v>2.9337248340020422E-4</v>
      </c>
      <c r="BB1133" s="13">
        <f t="shared" si="1387"/>
        <v>4.7542417515402784E-5</v>
      </c>
      <c r="BC1133" s="13">
        <f t="shared" si="1388"/>
        <v>6.1635813611749362E-6</v>
      </c>
      <c r="BD1133" s="13">
        <f t="shared" si="1389"/>
        <v>7.1949867254490161E-6</v>
      </c>
      <c r="BE1133" s="13">
        <f t="shared" si="1390"/>
        <v>1.4487086059399152E-5</v>
      </c>
      <c r="BF1133" s="13">
        <f t="shared" si="1391"/>
        <v>1.458485404497669E-5</v>
      </c>
      <c r="BG1133" s="13">
        <f t="shared" si="1392"/>
        <v>9.788854553685415E-6</v>
      </c>
      <c r="BH1133" s="13">
        <f t="shared" si="1393"/>
        <v>4.9274579562664835E-6</v>
      </c>
      <c r="BI1133" s="13">
        <f t="shared" si="1394"/>
        <v>1.9842846190115451E-6</v>
      </c>
      <c r="BJ1133" s="14">
        <f t="shared" si="1395"/>
        <v>0.69064231055624603</v>
      </c>
      <c r="BK1133" s="14">
        <f t="shared" si="1396"/>
        <v>0.19957761875535432</v>
      </c>
      <c r="BL1133" s="14">
        <f t="shared" si="1397"/>
        <v>0.10609488491316311</v>
      </c>
      <c r="BM1133" s="14">
        <f t="shared" si="1398"/>
        <v>0.4922475749110064</v>
      </c>
      <c r="BN1133" s="14">
        <f t="shared" si="1399"/>
        <v>0.50304864629363522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1.3434343434343401</v>
      </c>
      <c r="F1134" s="25">
        <f>VLOOKUP(B1134,home!$B$2:$E$405,3,FALSE)</f>
        <v>0.99</v>
      </c>
      <c r="G1134" s="25">
        <f>VLOOKUP(C1134,away!$B$2:$E$405,4,FALSE)</f>
        <v>1.1599999999999999</v>
      </c>
      <c r="H1134" s="25">
        <f>VLOOKUP(A1134,away!$A$2:$E$405,3,FALSE)</f>
        <v>0.98989898989898994</v>
      </c>
      <c r="I1134" s="25">
        <f>VLOOKUP(C1134,away!$B$2:$E$405,3,FALSE)</f>
        <v>0.57999999999999996</v>
      </c>
      <c r="J1134" s="25">
        <f>VLOOKUP(B1134,home!$B$2:$E$405,4,FALSE)</f>
        <v>0.45</v>
      </c>
      <c r="K1134" s="27">
        <f t="shared" ref="K1134" si="1400">E1134*F1134*G1134</f>
        <v>1.5427999999999962</v>
      </c>
      <c r="L1134" s="27">
        <f t="shared" ref="L1134" si="1401">H1134*I1134*J1134</f>
        <v>0.25836363636363641</v>
      </c>
      <c r="M1134" s="28">
        <f t="shared" ref="M1134" si="1402">_xlfn.POISSON.DIST(0,K1134,FALSE) * _xlfn.POISSON.DIST(0,L1134,FALSE)</f>
        <v>0.16510665229243404</v>
      </c>
      <c r="N1134" s="28">
        <f t="shared" ref="N1134" si="1403">_xlfn.POISSON.DIST(1,K1134,FALSE) * _xlfn.POISSON.DIST(0,L1134,FALSE)</f>
        <v>0.25472654315676663</v>
      </c>
      <c r="O1134" s="28">
        <f t="shared" ref="O1134" si="1404">_xlfn.POISSON.DIST(0,K1134,FALSE) * _xlfn.POISSON.DIST(1,L1134,FALSE)</f>
        <v>4.2657555074099789E-2</v>
      </c>
      <c r="P1134" s="28">
        <f t="shared" ref="P1134" si="1405">_xlfn.POISSON.DIST(1,K1134,FALSE) * _xlfn.POISSON.DIST(1,L1134,FALSE)</f>
        <v>6.5812075968321004E-2</v>
      </c>
      <c r="Q1134" s="28">
        <f t="shared" ref="Q1134" si="1406">_xlfn.POISSON.DIST(2,K1134,FALSE) * _xlfn.POISSON.DIST(0,L1134,FALSE)</f>
        <v>0.19649605539112933</v>
      </c>
      <c r="R1134" s="28">
        <f t="shared" ref="R1134" si="1407">_xlfn.POISSON.DIST(0,K1134,FALSE) * _xlfn.POISSON.DIST(2,L1134,FALSE)</f>
        <v>5.5105805236632553E-3</v>
      </c>
      <c r="S1134" s="28">
        <f t="shared" ref="S1134" si="1408">_xlfn.POISSON.DIST(2,K1134,FALSE) * _xlfn.POISSON.DIST(2,L1134,FALSE)</f>
        <v>6.558229609653546E-3</v>
      </c>
      <c r="T1134" s="28">
        <f t="shared" ref="T1134" si="1409">_xlfn.POISSON.DIST(2,K1134,FALSE) * _xlfn.POISSON.DIST(1,L1134,FALSE)</f>
        <v>5.0767435401962699E-2</v>
      </c>
      <c r="U1134" s="28">
        <f t="shared" ref="U1134" si="1410">_xlfn.POISSON.DIST(1,K1134,FALSE) * _xlfn.POISSON.DIST(2,L1134,FALSE)</f>
        <v>8.5017236319076504E-3</v>
      </c>
      <c r="V1134" s="28">
        <f t="shared" ref="V1134" si="1411">_xlfn.POISSON.DIST(3,K1134,FALSE) * _xlfn.POISSON.DIST(3,L1134,FALSE)</f>
        <v>2.904591932921231E-4</v>
      </c>
      <c r="W1134" s="28">
        <f t="shared" ref="W1134" si="1412">_xlfn.POISSON.DIST(3,K1134,FALSE) * _xlfn.POISSON.DIST(0,L1134,FALSE)</f>
        <v>0.10105137141914451</v>
      </c>
      <c r="X1134" s="28">
        <f t="shared" ref="X1134" si="1413">_xlfn.POISSON.DIST(3,K1134,FALSE) * _xlfn.POISSON.DIST(1,L1134,FALSE)</f>
        <v>2.6107999779382617E-2</v>
      </c>
      <c r="Y1134" s="28">
        <f t="shared" ref="Y1134" si="1414">_xlfn.POISSON.DIST(3,K1134,FALSE) * _xlfn.POISSON.DIST(2,L1134,FALSE)</f>
        <v>3.3726788805911547E-3</v>
      </c>
      <c r="Z1134" s="28">
        <f t="shared" ref="Z1134" si="1415">_xlfn.POISSON.DIST(0,K1134,FALSE) * _xlfn.POISSON.DIST(3,L1134,FALSE)</f>
        <v>4.7457787418942344E-4</v>
      </c>
      <c r="AA1134" s="28">
        <f t="shared" ref="AA1134" si="1416">_xlfn.POISSON.DIST(1,K1134,FALSE) * _xlfn.POISSON.DIST(3,L1134,FALSE)</f>
        <v>7.3217874429944076E-4</v>
      </c>
      <c r="AB1134" s="28">
        <f t="shared" ref="AB1134" si="1417">_xlfn.POISSON.DIST(2,K1134,FALSE) * _xlfn.POISSON.DIST(3,L1134,FALSE)</f>
        <v>5.6480268335258729E-4</v>
      </c>
      <c r="AC1134" s="28">
        <f t="shared" ref="AC1134" si="1418">_xlfn.POISSON.DIST(4,K1134,FALSE) * _xlfn.POISSON.DIST(4,L1134,FALSE)</f>
        <v>7.2361267055358414E-6</v>
      </c>
      <c r="AD1134" s="28">
        <f t="shared" ref="AD1134" si="1419">_xlfn.POISSON.DIST(4,K1134,FALSE) * _xlfn.POISSON.DIST(0,L1134,FALSE)</f>
        <v>3.897551395636395E-2</v>
      </c>
      <c r="AE1134" s="28">
        <f t="shared" ref="AE1134" si="1420">_xlfn.POISSON.DIST(4,K1134,FALSE) * _xlfn.POISSON.DIST(1,L1134,FALSE)</f>
        <v>1.0069855514907852E-2</v>
      </c>
      <c r="AF1134" s="28">
        <f t="shared" ref="AF1134" si="1421">_xlfn.POISSON.DIST(4,K1134,FALSE) * _xlfn.POISSON.DIST(2,L1134,FALSE)</f>
        <v>1.3008422442440054E-3</v>
      </c>
      <c r="AG1134" s="28">
        <f t="shared" ref="AG1134" si="1422">_xlfn.POISSON.DIST(4,K1134,FALSE) * _xlfn.POISSON.DIST(3,L1134,FALSE)</f>
        <v>1.1203011085277162E-4</v>
      </c>
      <c r="AH1134" s="28">
        <f t="shared" ref="AH1134" si="1423">_xlfn.POISSON.DIST(0,K1134,FALSE) * _xlfn.POISSON.DIST(4,L1134,FALSE)</f>
        <v>3.0653416328325946E-5</v>
      </c>
      <c r="AI1134" s="28">
        <f t="shared" ref="AI1134" si="1424">_xlfn.POISSON.DIST(1,K1134,FALSE) * _xlfn.POISSON.DIST(4,L1134,FALSE)</f>
        <v>4.7292090711341156E-5</v>
      </c>
      <c r="AJ1134" s="28">
        <f t="shared" ref="AJ1134" si="1425">_xlfn.POISSON.DIST(2,K1134,FALSE) * _xlfn.POISSON.DIST(4,L1134,FALSE)</f>
        <v>3.6481118774728481E-5</v>
      </c>
      <c r="AK1134" s="28">
        <f t="shared" ref="AK1134" si="1426">_xlfn.POISSON.DIST(3,K1134,FALSE) * _xlfn.POISSON.DIST(4,L1134,FALSE)</f>
        <v>1.8761023348550319E-5</v>
      </c>
      <c r="AL1134" s="28">
        <f t="shared" ref="AL1134" si="1427">_xlfn.POISSON.DIST(5,K1134,FALSE) * _xlfn.POISSON.DIST(5,L1134,FALSE)</f>
        <v>1.1537379356893266E-7</v>
      </c>
      <c r="AM1134" s="28">
        <f t="shared" ref="AM1134" si="1428">_xlfn.POISSON.DIST(5,K1134,FALSE) * _xlfn.POISSON.DIST(0,L1134,FALSE)</f>
        <v>1.2026284586375618E-2</v>
      </c>
      <c r="AN1134" s="28">
        <f t="shared" ref="AN1134" si="1429">_xlfn.POISSON.DIST(5,K1134,FALSE) * _xlfn.POISSON.DIST(1,L1134,FALSE)</f>
        <v>3.1071546176799558E-3</v>
      </c>
      <c r="AO1134" s="28">
        <f t="shared" ref="AO1134" si="1430">_xlfn.POISSON.DIST(5,K1134,FALSE) * _xlfn.POISSON.DIST(2,L1134,FALSE)</f>
        <v>4.013878828839289E-4</v>
      </c>
      <c r="AP1134" s="28">
        <f t="shared" ref="AP1134" si="1431">_xlfn.POISSON.DIST(5,K1134,FALSE) * _xlfn.POISSON.DIST(3,L1134,FALSE)</f>
        <v>3.4568011004731087E-5</v>
      </c>
      <c r="AQ1134" s="28">
        <f t="shared" ref="AQ1134" si="1432">_xlfn.POISSON.DIST(5,K1134,FALSE) * _xlfn.POISSON.DIST(4,L1134,FALSE)</f>
        <v>2.2327792562601312E-6</v>
      </c>
      <c r="AR1134" s="28">
        <f t="shared" ref="AR1134" si="1433">_xlfn.POISSON.DIST(0,K1134,FALSE) * _xlfn.POISSON.DIST(5,L1134,FALSE)</f>
        <v>1.5839456219109524E-6</v>
      </c>
      <c r="AS1134" s="28">
        <f t="shared" ref="AS1134" si="1434">_xlfn.POISSON.DIST(1,K1134,FALSE) * _xlfn.POISSON.DIST(5,L1134,FALSE)</f>
        <v>2.4437113054842117E-6</v>
      </c>
      <c r="AT1134" s="28">
        <f t="shared" ref="AT1134" si="1435">_xlfn.POISSON.DIST(2,K1134,FALSE) * _xlfn.POISSON.DIST(5,L1134,FALSE)</f>
        <v>1.8850789010505164E-6</v>
      </c>
      <c r="AU1134" s="28">
        <f t="shared" ref="AU1134" si="1436">_xlfn.POISSON.DIST(3,K1134,FALSE) * _xlfn.POISSON.DIST(5,L1134,FALSE)</f>
        <v>9.6943324284690957E-7</v>
      </c>
      <c r="AV1134" s="28">
        <f t="shared" ref="AV1134" si="1437">_xlfn.POISSON.DIST(4,K1134,FALSE) * _xlfn.POISSON.DIST(5,L1134,FALSE)</f>
        <v>3.7391040176605217E-7</v>
      </c>
      <c r="AW1134" s="28">
        <f t="shared" ref="AW1134" si="1438">_xlfn.POISSON.DIST(6,K1134,FALSE) * _xlfn.POISSON.DIST(6,L1134,FALSE)</f>
        <v>1.2774552356994437E-9</v>
      </c>
      <c r="AX1134" s="28">
        <f t="shared" ref="AX1134" si="1439">_xlfn.POISSON.DIST(6,K1134,FALSE) * _xlfn.POISSON.DIST(0,L1134,FALSE)</f>
        <v>3.0923586433100475E-3</v>
      </c>
      <c r="AY1134" s="28">
        <f t="shared" ref="AY1134" si="1440">_xlfn.POISSON.DIST(6,K1134,FALSE) * _xlfn.POISSON.DIST(1,L1134,FALSE)</f>
        <v>7.9895302402610525E-4</v>
      </c>
      <c r="AZ1134" s="28">
        <f t="shared" ref="AZ1134" si="1441">_xlfn.POISSON.DIST(6,K1134,FALSE) * _xlfn.POISSON.DIST(2,L1134,FALSE)</f>
        <v>1.0321020428555415E-4</v>
      </c>
      <c r="BA1134" s="28">
        <f t="shared" ref="BA1134" si="1442">_xlfn.POISSON.DIST(6,K1134,FALSE) * _xlfn.POISSON.DIST(3,L1134,FALSE)</f>
        <v>8.8885878963498458E-6</v>
      </c>
      <c r="BB1134" s="28">
        <f t="shared" ref="BB1134" si="1443">_xlfn.POISSON.DIST(6,K1134,FALSE) * _xlfn.POISSON.DIST(4,L1134,FALSE)</f>
        <v>5.7412197275968788E-7</v>
      </c>
      <c r="BC1134" s="28">
        <f t="shared" ref="BC1134" si="1444">_xlfn.POISSON.DIST(6,K1134,FALSE) * _xlfn.POISSON.DIST(5,L1134,FALSE)</f>
        <v>2.9666448119691525E-8</v>
      </c>
      <c r="BD1134" s="28">
        <f t="shared" ref="BD1134" si="1445">_xlfn.POISSON.DIST(0,K1134,FALSE) * _xlfn.POISSON.DIST(6,L1134,FALSE)</f>
        <v>6.8205658446529167E-8</v>
      </c>
      <c r="BE1134" s="28">
        <f t="shared" ref="BE1134" si="1446">_xlfn.POISSON.DIST(1,K1134,FALSE) * _xlfn.POISSON.DIST(6,L1134,FALSE)</f>
        <v>1.0522768985130495E-7</v>
      </c>
      <c r="BF1134" s="28">
        <f t="shared" ref="BF1134" si="1447">_xlfn.POISSON.DIST(2,K1134,FALSE) * _xlfn.POISSON.DIST(6,L1134,FALSE)</f>
        <v>8.1172639951296452E-8</v>
      </c>
      <c r="BG1134" s="28">
        <f t="shared" ref="BG1134" si="1448">_xlfn.POISSON.DIST(3,K1134,FALSE) * _xlfn.POISSON.DIST(6,L1134,FALSE)</f>
        <v>4.174438297228661E-8</v>
      </c>
      <c r="BH1134" s="28">
        <f t="shared" ref="BH1134" si="1449">_xlfn.POISSON.DIST(4,K1134,FALSE) * _xlfn.POISSON.DIST(6,L1134,FALSE)</f>
        <v>1.6100808512410909E-8</v>
      </c>
      <c r="BI1134" s="28">
        <f t="shared" ref="BI1134" si="1450">_xlfn.POISSON.DIST(5,K1134,FALSE) * _xlfn.POISSON.DIST(6,L1134,FALSE)</f>
        <v>4.9680654745894926E-9</v>
      </c>
      <c r="BJ1134" s="29">
        <f t="shared" ref="BJ1134" si="1451">SUM(N1134,Q1134,T1134,W1134,X1134,Y1134,AD1134,AE1134,AF1134,AG1134,AM1134,AN1134,AO1134,AP1134,AQ1134,AX1134,AY1134,AZ1134,BA1134,BB1134,BC1134)</f>
        <v>0.70255596798048492</v>
      </c>
      <c r="BK1134" s="29">
        <f t="shared" ref="BK1134" si="1452">SUM(M1134,P1134,S1134,V1134,AC1134,AL1134,AY1134)</f>
        <v>0.23857372158822593</v>
      </c>
      <c r="BL1134" s="29">
        <f t="shared" ref="BL1134" si="1453">SUM(O1134,R1134,U1134,AA1134,AB1134,AH1134,AI1134,AJ1134,AK1134,AR1134,AS1134,AT1134,AU1134,AV1134,BD1134,BE1134,BF1134,BG1134,BH1134,BI1134)</f>
        <v>5.8107601805203933E-2</v>
      </c>
      <c r="BM1134" s="29">
        <f t="shared" ref="BM1134" si="1454">SUM(S1134:BI1134)</f>
        <v>0.26860345509511913</v>
      </c>
      <c r="BN1134" s="29">
        <f t="shared" ref="BN1134" si="1455">SUM(M1134:R1134)</f>
        <v>0.73030946240641403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1.6571428571428599</v>
      </c>
      <c r="F1135" s="10">
        <f>VLOOKUP(B1135,home!$B$2:$E$405,3,FALSE)</f>
        <v>1.1200000000000001</v>
      </c>
      <c r="G1135" s="10">
        <f>VLOOKUP(C1135,away!$B$2:$E$405,4,FALSE)</f>
        <v>1.1299999999999999</v>
      </c>
      <c r="H1135" s="10">
        <f>VLOOKUP(A1135,away!$A$2:$E$405,3,FALSE)</f>
        <v>1.3785714285714299</v>
      </c>
      <c r="I1135" s="10">
        <f>VLOOKUP(C1135,away!$B$2:$E$405,3,FALSE)</f>
        <v>0.75</v>
      </c>
      <c r="J1135" s="10">
        <f>VLOOKUP(B1135,home!$B$2:$E$405,4,FALSE)</f>
        <v>0.93</v>
      </c>
      <c r="K1135" s="12">
        <f t="shared" ref="K1135:K1198" si="1456">E1135*F1135*G1135</f>
        <v>2.0972800000000036</v>
      </c>
      <c r="L1135" s="12">
        <f t="shared" ref="L1135:L1198" si="1457">H1135*I1135*J1135</f>
        <v>0.96155357142857245</v>
      </c>
      <c r="M1135" s="13">
        <f t="shared" ref="M1135:M1198" si="1458">_xlfn.POISSON.DIST(0,K1135,FALSE) * _xlfn.POISSON.DIST(0,L1135,FALSE)</f>
        <v>4.6942418276405086E-2</v>
      </c>
      <c r="N1135" s="13">
        <f t="shared" ref="N1135:N1198" si="1459">_xlfn.POISSON.DIST(1,K1135,FALSE) * _xlfn.POISSON.DIST(0,L1135,FALSE)</f>
        <v>9.8451395002739014E-2</v>
      </c>
      <c r="O1135" s="13">
        <f t="shared" ref="O1135:O1198" si="1460">_xlfn.POISSON.DIST(0,K1135,FALSE) * _xlfn.POISSON.DIST(1,L1135,FALSE)</f>
        <v>4.5137649945171207E-2</v>
      </c>
      <c r="P1135" s="13">
        <f t="shared" ref="P1135:P1198" si="1461">_xlfn.POISSON.DIST(1,K1135,FALSE) * _xlfn.POISSON.DIST(1,L1135,FALSE)</f>
        <v>9.4666290477008808E-2</v>
      </c>
      <c r="Q1135" s="13">
        <f t="shared" ref="Q1135:Q1198" si="1462">_xlfn.POISSON.DIST(2,K1135,FALSE) * _xlfn.POISSON.DIST(0,L1135,FALSE)</f>
        <v>0.10324007085567244</v>
      </c>
      <c r="R1135" s="13">
        <f t="shared" ref="R1135:R1198" si="1463">_xlfn.POISSON.DIST(0,K1135,FALSE) * _xlfn.POISSON.DIST(2,L1135,FALSE)</f>
        <v>2.1701134255336037E-2</v>
      </c>
      <c r="S1135" s="13">
        <f t="shared" ref="S1135:S1198" si="1464">_xlfn.POISSON.DIST(2,K1135,FALSE) * _xlfn.POISSON.DIST(2,L1135,FALSE)</f>
        <v>4.7727124430985486E-2</v>
      </c>
      <c r="T1135" s="13">
        <f t="shared" ref="T1135:T1198" si="1465">_xlfn.POISSON.DIST(2,K1135,FALSE) * _xlfn.POISSON.DIST(1,L1135,FALSE)</f>
        <v>9.9270858845810717E-2</v>
      </c>
      <c r="U1135" s="13">
        <f t="shared" ref="U1135:U1198" si="1466">_xlfn.POISSON.DIST(1,K1135,FALSE) * _xlfn.POISSON.DIST(2,L1135,FALSE)</f>
        <v>4.5513354851031231E-2</v>
      </c>
      <c r="V1135" s="13">
        <f t="shared" ref="V1135:V1198" si="1467">_xlfn.POISSON.DIST(3,K1135,FALSE) * _xlfn.POISSON.DIST(3,L1135,FALSE)</f>
        <v>1.0694307316424156E-2</v>
      </c>
      <c r="W1135" s="13">
        <f t="shared" ref="W1135:W1198" si="1468">_xlfn.POISSON.DIST(3,K1135,FALSE) * _xlfn.POISSON.DIST(0,L1135,FALSE)</f>
        <v>7.2174445268061688E-2</v>
      </c>
      <c r="X1135" s="13">
        <f t="shared" ref="X1135:X1198" si="1469">_xlfn.POISSON.DIST(3,K1135,FALSE) * _xlfn.POISSON.DIST(1,L1135,FALSE)</f>
        <v>6.9399595613380757E-2</v>
      </c>
      <c r="Y1135" s="13">
        <f t="shared" ref="Y1135:Y1198" si="1470">_xlfn.POISSON.DIST(3,K1135,FALSE) * _xlfn.POISSON.DIST(2,L1135,FALSE)</f>
        <v>3.336571450887247E-2</v>
      </c>
      <c r="Z1135" s="13">
        <f t="shared" ref="Z1135:Z1198" si="1471">_xlfn.POISSON.DIST(0,K1135,FALSE) * _xlfn.POISSON.DIST(3,L1135,FALSE)</f>
        <v>6.9556010490897675E-3</v>
      </c>
      <c r="AA1135" s="13">
        <f t="shared" ref="AA1135:AA1198" si="1472">_xlfn.POISSON.DIST(1,K1135,FALSE) * _xlfn.POISSON.DIST(3,L1135,FALSE)</f>
        <v>1.4587842968235011E-2</v>
      </c>
      <c r="AB1135" s="13">
        <f t="shared" ref="AB1135:AB1198" si="1473">_xlfn.POISSON.DIST(2,K1135,FALSE) * _xlfn.POISSON.DIST(3,L1135,FALSE)</f>
        <v>1.5297395650209992E-2</v>
      </c>
      <c r="AC1135" s="13">
        <f t="shared" ref="AC1135:AC1198" si="1474">_xlfn.POISSON.DIST(4,K1135,FALSE) * _xlfn.POISSON.DIST(4,L1135,FALSE)</f>
        <v>1.3479152225736961E-3</v>
      </c>
      <c r="AD1135" s="13">
        <f t="shared" ref="AD1135:AD1198" si="1475">_xlfn.POISSON.DIST(4,K1135,FALSE) * _xlfn.POISSON.DIST(0,L1135,FALSE)</f>
        <v>3.7842505142950171E-2</v>
      </c>
      <c r="AE1135" s="13">
        <f t="shared" ref="AE1135:AE1198" si="1476">_xlfn.POISSON.DIST(4,K1135,FALSE) * _xlfn.POISSON.DIST(1,L1135,FALSE)</f>
        <v>3.6387595972007865E-2</v>
      </c>
      <c r="AF1135" s="13">
        <f t="shared" ref="AF1135:AF1198" si="1477">_xlfn.POISSON.DIST(4,K1135,FALSE) * _xlfn.POISSON.DIST(2,L1135,FALSE)</f>
        <v>1.7494311431292046E-2</v>
      </c>
      <c r="AG1135" s="13">
        <f t="shared" ref="AG1135:AG1198" si="1478">_xlfn.POISSON.DIST(4,K1135,FALSE) * _xlfn.POISSON.DIST(3,L1135,FALSE)</f>
        <v>5.6072392121475235E-3</v>
      </c>
      <c r="AH1135" s="13">
        <f t="shared" ref="AH1135:AH1198" si="1479">_xlfn.POISSON.DIST(0,K1135,FALSE) * _xlfn.POISSON.DIST(4,L1135,FALSE)</f>
        <v>1.6720457575461474E-3</v>
      </c>
      <c r="AI1135" s="13">
        <f t="shared" ref="AI1135:AI1198" si="1480">_xlfn.POISSON.DIST(1,K1135,FALSE) * _xlfn.POISSON.DIST(4,L1135,FALSE)</f>
        <v>3.5067481263863893E-3</v>
      </c>
      <c r="AJ1135" s="13">
        <f t="shared" ref="AJ1135:AJ1198" si="1481">_xlfn.POISSON.DIST(2,K1135,FALSE) * _xlfn.POISSON.DIST(4,L1135,FALSE)</f>
        <v>3.6773163552538306E-3</v>
      </c>
      <c r="AK1135" s="13">
        <f t="shared" ref="AK1135:AK1198" si="1482">_xlfn.POISSON.DIST(3,K1135,FALSE) * _xlfn.POISSON.DIST(4,L1135,FALSE)</f>
        <v>2.5707873485155889E-3</v>
      </c>
      <c r="AL1135" s="13">
        <f t="shared" ref="AL1135:AL1198" si="1483">_xlfn.POISSON.DIST(5,K1135,FALSE) * _xlfn.POISSON.DIST(5,L1135,FALSE)</f>
        <v>1.0873077159953719E-4</v>
      </c>
      <c r="AM1135" s="13">
        <f t="shared" ref="AM1135:AM1198" si="1484">_xlfn.POISSON.DIST(5,K1135,FALSE) * _xlfn.POISSON.DIST(0,L1135,FALSE)</f>
        <v>1.5873265837241333E-2</v>
      </c>
      <c r="AN1135" s="13">
        <f t="shared" ref="AN1135:AN1198" si="1485">_xlfn.POISSON.DIST(5,K1135,FALSE) * _xlfn.POISSON.DIST(1,L1135,FALSE)</f>
        <v>1.5262995456034554E-2</v>
      </c>
      <c r="AO1135" s="13">
        <f t="shared" ref="AO1135:AO1198" si="1486">_xlfn.POISSON.DIST(5,K1135,FALSE) * _xlfn.POISSON.DIST(2,L1135,FALSE)</f>
        <v>7.3380938957240483E-3</v>
      </c>
      <c r="AP1135" s="13">
        <f t="shared" ref="AP1135:AP1198" si="1487">_xlfn.POISSON.DIST(5,K1135,FALSE) * _xlfn.POISSON.DIST(3,L1135,FALSE)</f>
        <v>2.3519901309705556E-3</v>
      </c>
      <c r="AQ1135" s="13">
        <f t="shared" ref="AQ1135:AQ1198" si="1488">_xlfn.POISSON.DIST(5,K1135,FALSE) * _xlfn.POISSON.DIST(4,L1135,FALSE)</f>
        <v>5.6539112759987321E-4</v>
      </c>
      <c r="AR1135" s="13">
        <f t="shared" ref="AR1135:AR1198" si="1489">_xlfn.POISSON.DIST(0,K1135,FALSE) * _xlfn.POISSON.DIST(5,L1135,FALSE)</f>
        <v>3.2155231395209827E-4</v>
      </c>
      <c r="AS1135" s="13">
        <f t="shared" ref="AS1135:AS1198" si="1490">_xlfn.POISSON.DIST(1,K1135,FALSE) * _xlfn.POISSON.DIST(5,L1135,FALSE)</f>
        <v>6.743852370054578E-4</v>
      </c>
      <c r="AT1135" s="13">
        <f t="shared" ref="AT1135:AT1198" si="1491">_xlfn.POISSON.DIST(2,K1135,FALSE) * _xlfn.POISSON.DIST(5,L1135,FALSE)</f>
        <v>7.0718733493340465E-4</v>
      </c>
      <c r="AU1135" s="13">
        <f t="shared" ref="AU1135:AU1198" si="1492">_xlfn.POISSON.DIST(3,K1135,FALSE) * _xlfn.POISSON.DIST(5,L1135,FALSE)</f>
        <v>4.9438995126971114E-4</v>
      </c>
      <c r="AV1135" s="13">
        <f t="shared" ref="AV1135:AV1198" si="1493">_xlfn.POISSON.DIST(4,K1135,FALSE) * _xlfn.POISSON.DIST(5,L1135,FALSE)</f>
        <v>2.5921853924973538E-4</v>
      </c>
      <c r="AW1135" s="13">
        <f t="shared" ref="AW1135:AW1198" si="1494">_xlfn.POISSON.DIST(6,K1135,FALSE) * _xlfn.POISSON.DIST(6,L1135,FALSE)</f>
        <v>6.0908775675287688E-6</v>
      </c>
      <c r="AX1135" s="13">
        <f t="shared" ref="AX1135:AX1198" si="1495">_xlfn.POISSON.DIST(6,K1135,FALSE) * _xlfn.POISSON.DIST(0,L1135,FALSE)</f>
        <v>5.5484471625215992E-3</v>
      </c>
      <c r="AY1135" s="13">
        <f t="shared" ref="AY1135:AY1198" si="1496">_xlfn.POISSON.DIST(6,K1135,FALSE) * _xlfn.POISSON.DIST(1,L1135,FALSE)</f>
        <v>5.3351291850053731E-3</v>
      </c>
      <c r="AZ1135" s="13">
        <f t="shared" ref="AZ1135:AZ1198" si="1497">_xlfn.POISSON.DIST(6,K1135,FALSE) * _xlfn.POISSON.DIST(2,L1135,FALSE)</f>
        <v>2.5650062609373623E-3</v>
      </c>
      <c r="BA1135" s="13">
        <f t="shared" ref="BA1135:BA1198" si="1498">_xlfn.POISSON.DIST(6,K1135,FALSE) * _xlfn.POISSON.DIST(3,L1135,FALSE)</f>
        <v>8.2213031031365673E-4</v>
      </c>
      <c r="BB1135" s="13">
        <f t="shared" ref="BB1135:BB1198" si="1499">_xlfn.POISSON.DIST(6,K1135,FALSE) * _xlfn.POISSON.DIST(4,L1135,FALSE)</f>
        <v>1.9763058401544423E-4</v>
      </c>
      <c r="BC1135" s="13">
        <f t="shared" ref="BC1135:BC1198" si="1500">_xlfn.POISSON.DIST(6,K1135,FALSE) * _xlfn.POISSON.DIST(5,L1135,FALSE)</f>
        <v>3.8006478776713E-5</v>
      </c>
      <c r="BD1135" s="13">
        <f t="shared" ref="BD1135:BD1198" si="1501">_xlfn.POISSON.DIST(0,K1135,FALSE) * _xlfn.POISSON.DIST(6,L1135,FALSE)</f>
        <v>5.1531629313626938E-5</v>
      </c>
      <c r="BE1135" s="13">
        <f t="shared" ref="BE1135:BE1198" si="1502">_xlfn.POISSON.DIST(1,K1135,FALSE) * _xlfn.POISSON.DIST(6,L1135,FALSE)</f>
        <v>1.0807625552688367E-4</v>
      </c>
      <c r="BF1135" s="13">
        <f t="shared" ref="BF1135:BF1198" si="1503">_xlfn.POISSON.DIST(2,K1135,FALSE) * _xlfn.POISSON.DIST(6,L1135,FALSE)</f>
        <v>1.1333308459571151E-4</v>
      </c>
      <c r="BG1135" s="13">
        <f t="shared" ref="BG1135:BG1198" si="1504">_xlfn.POISSON.DIST(3,K1135,FALSE) * _xlfn.POISSON.DIST(6,L1135,FALSE)</f>
        <v>7.9230403886964751E-5</v>
      </c>
      <c r="BH1135" s="13">
        <f t="shared" ref="BH1135:BH1198" si="1505">_xlfn.POISSON.DIST(4,K1135,FALSE) * _xlfn.POISSON.DIST(6,L1135,FALSE)</f>
        <v>4.1542085366013435E-5</v>
      </c>
      <c r="BI1135" s="13">
        <f t="shared" ref="BI1135:BI1198" si="1506">_xlfn.POISSON.DIST(5,K1135,FALSE) * _xlfn.POISSON.DIST(6,L1135,FALSE)</f>
        <v>1.7425076959286559E-5</v>
      </c>
      <c r="BJ1135" s="14">
        <f t="shared" ref="BJ1135:BJ1198" si="1507">SUM(N1135,Q1135,T1135,W1135,X1135,Y1135,AD1135,AE1135,AF1135,AG1135,AM1135,AN1135,AO1135,AP1135,AQ1135,AX1135,AY1135,AZ1135,BA1135,BB1135,BC1135)</f>
        <v>0.62913181828207532</v>
      </c>
      <c r="BK1135" s="14">
        <f t="shared" ref="BK1135:BK1198" si="1508">SUM(M1135,P1135,S1135,V1135,AC1135,AL1135,AY1135)</f>
        <v>0.20682191568000211</v>
      </c>
      <c r="BL1135" s="14">
        <f t="shared" ref="BL1135:BL1198" si="1509">SUM(O1135,R1135,U1135,AA1135,AB1135,AH1135,AI1135,AJ1135,AK1135,AR1135,AS1135,AT1135,AU1135,AV1135,BD1135,BE1135,BF1135,BG1135,BH1135,BI1135)</f>
        <v>0.15653214716974437</v>
      </c>
      <c r="BM1135" s="14">
        <f t="shared" ref="BM1135:BM1198" si="1510">SUM(S1135:BI1135)</f>
        <v>0.58397348506114088</v>
      </c>
      <c r="BN1135" s="14">
        <f t="shared" ref="BN1135:BN1198" si="1511">SUM(M1135:R1135)</f>
        <v>0.41013895881233259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1.6571428571428599</v>
      </c>
      <c r="F1136" s="10">
        <f>VLOOKUP(B1136,home!$B$2:$E$405,3,FALSE)</f>
        <v>1.1200000000000001</v>
      </c>
      <c r="G1136" s="10">
        <f>VLOOKUP(C1136,away!$B$2:$E$405,4,FALSE)</f>
        <v>1.1200000000000001</v>
      </c>
      <c r="H1136" s="10">
        <f>VLOOKUP(A1136,away!$A$2:$E$405,3,FALSE)</f>
        <v>1.3785714285714299</v>
      </c>
      <c r="I1136" s="10">
        <f>VLOOKUP(C1136,away!$B$2:$E$405,3,FALSE)</f>
        <v>1.21</v>
      </c>
      <c r="J1136" s="10">
        <f>VLOOKUP(B1136,home!$B$2:$E$405,4,FALSE)</f>
        <v>1.1399999999999999</v>
      </c>
      <c r="K1136" s="12">
        <f t="shared" si="1456"/>
        <v>2.0787200000000037</v>
      </c>
      <c r="L1136" s="12">
        <f t="shared" si="1457"/>
        <v>1.9016014285714302</v>
      </c>
      <c r="M1136" s="13">
        <f t="shared" si="1458"/>
        <v>1.867963420453651E-2</v>
      </c>
      <c r="N1136" s="13">
        <f t="shared" si="1459"/>
        <v>3.8829729213654199E-2</v>
      </c>
      <c r="O1136" s="13">
        <f t="shared" si="1460"/>
        <v>3.5521219088538378E-2</v>
      </c>
      <c r="P1136" s="13">
        <f t="shared" si="1461"/>
        <v>7.3838668543726615E-2</v>
      </c>
      <c r="Q1136" s="13">
        <f t="shared" si="1462"/>
        <v>4.0358067355503707E-2</v>
      </c>
      <c r="R1136" s="13">
        <f t="shared" si="1463"/>
        <v>3.3773600481681681E-2</v>
      </c>
      <c r="S1136" s="13">
        <f t="shared" si="1464"/>
        <v>7.296916139538516E-2</v>
      </c>
      <c r="T1136" s="13">
        <f t="shared" si="1465"/>
        <v>7.6744958537607849E-2</v>
      </c>
      <c r="U1136" s="13">
        <f t="shared" si="1466"/>
        <v>7.020585879328145E-2</v>
      </c>
      <c r="V1136" s="13">
        <f t="shared" si="1467"/>
        <v>3.2048841494616918E-2</v>
      </c>
      <c r="W1136" s="13">
        <f t="shared" si="1468"/>
        <v>2.7964373924410941E-2</v>
      </c>
      <c r="X1136" s="13">
        <f t="shared" si="1469"/>
        <v>5.3177093403765488E-2</v>
      </c>
      <c r="Y1136" s="13">
        <f t="shared" si="1470"/>
        <v>5.0560818391938434E-2</v>
      </c>
      <c r="Z1136" s="13">
        <f t="shared" si="1471"/>
        <v>2.1407975641322206E-2</v>
      </c>
      <c r="AA1136" s="13">
        <f t="shared" si="1472"/>
        <v>4.450118712512937E-2</v>
      </c>
      <c r="AB1136" s="13">
        <f t="shared" si="1473"/>
        <v>4.6252753850374549E-2</v>
      </c>
      <c r="AC1136" s="13">
        <f t="shared" si="1474"/>
        <v>7.9178604303073701E-3</v>
      </c>
      <c r="AD1136" s="13">
        <f t="shared" si="1475"/>
        <v>1.4532525841037905E-2</v>
      </c>
      <c r="AE1136" s="13">
        <f t="shared" si="1476"/>
        <v>2.7635071900068902E-2</v>
      </c>
      <c r="AF1136" s="13">
        <f t="shared" si="1477"/>
        <v>2.6275446101922617E-2</v>
      </c>
      <c r="AG1136" s="13">
        <f t="shared" si="1478"/>
        <v>1.6655141947922555E-2</v>
      </c>
      <c r="AH1136" s="13">
        <f t="shared" si="1479"/>
        <v>1.0177359265590172E-2</v>
      </c>
      <c r="AI1136" s="13">
        <f t="shared" si="1480"/>
        <v>2.1155880252567635E-2</v>
      </c>
      <c r="AJ1136" s="13">
        <f t="shared" si="1481"/>
        <v>2.1988575699308743E-2</v>
      </c>
      <c r="AK1136" s="13">
        <f t="shared" si="1482"/>
        <v>1.5236030692555717E-2</v>
      </c>
      <c r="AL1136" s="13">
        <f t="shared" si="1483"/>
        <v>1.2519394448248222E-3</v>
      </c>
      <c r="AM1136" s="13">
        <f t="shared" si="1484"/>
        <v>6.041810423256474E-3</v>
      </c>
      <c r="AN1136" s="13">
        <f t="shared" si="1485"/>
        <v>1.1489115332022265E-2</v>
      </c>
      <c r="AO1136" s="13">
        <f t="shared" si="1486"/>
        <v>1.0923859064197735E-2</v>
      </c>
      <c r="AP1136" s="13">
        <f t="shared" si="1487"/>
        <v>6.9242753339971265E-3</v>
      </c>
      <c r="AQ1136" s="13">
        <f t="shared" si="1488"/>
        <v>3.2918029667377132E-3</v>
      </c>
      <c r="AR1136" s="13">
        <f t="shared" si="1489"/>
        <v>3.8706561837061931E-3</v>
      </c>
      <c r="AS1136" s="13">
        <f t="shared" si="1490"/>
        <v>8.0460104221937497E-3</v>
      </c>
      <c r="AT1136" s="13">
        <f t="shared" si="1491"/>
        <v>8.3627013924113137E-3</v>
      </c>
      <c r="AU1136" s="13">
        <f t="shared" si="1492"/>
        <v>5.7945715461444258E-3</v>
      </c>
      <c r="AV1136" s="13">
        <f t="shared" si="1493"/>
        <v>3.0113229411003408E-3</v>
      </c>
      <c r="AW1136" s="13">
        <f t="shared" si="1494"/>
        <v>1.3746632159660152E-4</v>
      </c>
      <c r="AX1136" s="13">
        <f t="shared" si="1495"/>
        <v>2.0932053605052835E-3</v>
      </c>
      <c r="AY1136" s="13">
        <f t="shared" si="1496"/>
        <v>3.9804423038302221E-3</v>
      </c>
      <c r="AZ1136" s="13">
        <f t="shared" si="1497"/>
        <v>3.7846073856548541E-3</v>
      </c>
      <c r="BA1136" s="13">
        <f t="shared" si="1498"/>
        <v>2.3989382703810853E-3</v>
      </c>
      <c r="BB1136" s="13">
        <f t="shared" si="1499"/>
        <v>1.1404561105028369E-3</v>
      </c>
      <c r="BC1136" s="13">
        <f t="shared" si="1500"/>
        <v>4.3373859379104257E-4</v>
      </c>
      <c r="BD1136" s="13">
        <f t="shared" si="1501"/>
        <v>1.2267408880740885E-3</v>
      </c>
      <c r="BE1136" s="13">
        <f t="shared" si="1502"/>
        <v>2.5500508188573733E-3</v>
      </c>
      <c r="BF1136" s="13">
        <f t="shared" si="1503"/>
        <v>2.6504208190876047E-3</v>
      </c>
      <c r="BG1136" s="13">
        <f t="shared" si="1504"/>
        <v>1.8364942550179318E-3</v>
      </c>
      <c r="BH1136" s="13">
        <f t="shared" si="1505"/>
        <v>9.5438933444772064E-4</v>
      </c>
      <c r="BI1136" s="13">
        <f t="shared" si="1506"/>
        <v>3.9678163946063388E-4</v>
      </c>
      <c r="BJ1136" s="14">
        <f t="shared" si="1507"/>
        <v>0.42523547776270926</v>
      </c>
      <c r="BK1136" s="14">
        <f t="shared" si="1508"/>
        <v>0.21068654781722762</v>
      </c>
      <c r="BL1136" s="14">
        <f t="shared" si="1509"/>
        <v>0.33751260548952905</v>
      </c>
      <c r="BM1136" s="14">
        <f t="shared" si="1510"/>
        <v>0.74999871184091327</v>
      </c>
      <c r="BN1136" s="14">
        <f t="shared" si="1511"/>
        <v>0.24100091888764108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1.6571428571428599</v>
      </c>
      <c r="F1137" s="10">
        <f>VLOOKUP(B1137,home!$B$2:$E$405,3,FALSE)</f>
        <v>1.41</v>
      </c>
      <c r="G1137" s="10">
        <f>VLOOKUP(C1137,away!$B$2:$E$405,4,FALSE)</f>
        <v>0.68</v>
      </c>
      <c r="H1137" s="10">
        <f>VLOOKUP(A1137,away!$A$2:$E$405,3,FALSE)</f>
        <v>1.3785714285714299</v>
      </c>
      <c r="I1137" s="10">
        <f>VLOOKUP(C1137,away!$B$2:$E$405,3,FALSE)</f>
        <v>1.21</v>
      </c>
      <c r="J1137" s="10">
        <f>VLOOKUP(B1137,home!$B$2:$E$405,4,FALSE)</f>
        <v>1.0900000000000001</v>
      </c>
      <c r="K1137" s="12">
        <f t="shared" si="1456"/>
        <v>1.5888685714285742</v>
      </c>
      <c r="L1137" s="12">
        <f t="shared" si="1457"/>
        <v>1.818197857142859</v>
      </c>
      <c r="M1137" s="13">
        <f t="shared" si="1458"/>
        <v>3.3138271410066582E-2</v>
      </c>
      <c r="N1137" s="13">
        <f t="shared" si="1459"/>
        <v>5.2652357954924851E-2</v>
      </c>
      <c r="O1137" s="13">
        <f t="shared" si="1460"/>
        <v>6.0251934067201515E-2</v>
      </c>
      <c r="P1137" s="13">
        <f t="shared" si="1461"/>
        <v>9.5732404407163116E-2</v>
      </c>
      <c r="Q1137" s="13">
        <f t="shared" si="1462"/>
        <v>4.1828838383093689E-2</v>
      </c>
      <c r="R1137" s="13">
        <f t="shared" si="1463"/>
        <v>5.4774968704849332E-2</v>
      </c>
      <c r="S1137" s="13">
        <f t="shared" si="1464"/>
        <v>6.9139795647221239E-2</v>
      </c>
      <c r="T1137" s="13">
        <f t="shared" si="1465"/>
        <v>7.6053104314915909E-2</v>
      </c>
      <c r="U1137" s="13">
        <f t="shared" si="1466"/>
        <v>8.7030226276118824E-2</v>
      </c>
      <c r="V1137" s="13">
        <f t="shared" si="1467"/>
        <v>2.2192932809798952E-2</v>
      </c>
      <c r="W1137" s="13">
        <f t="shared" si="1468"/>
        <v>2.2153508895420938E-2</v>
      </c>
      <c r="X1137" s="13">
        <f t="shared" si="1469"/>
        <v>4.0279462401849611E-2</v>
      </c>
      <c r="Y1137" s="13">
        <f t="shared" si="1470"/>
        <v>3.661801611295467E-2</v>
      </c>
      <c r="Z1137" s="13">
        <f t="shared" si="1471"/>
        <v>3.3197243574741395E-2</v>
      </c>
      <c r="AA1137" s="13">
        <f t="shared" si="1472"/>
        <v>5.2746056973965783E-2</v>
      </c>
      <c r="AB1137" s="13">
        <f t="shared" si="1473"/>
        <v>4.1903276096357599E-2</v>
      </c>
      <c r="AC1137" s="13">
        <f t="shared" si="1474"/>
        <v>4.0070414213037283E-3</v>
      </c>
      <c r="AD1137" s="13">
        <f t="shared" si="1475"/>
        <v>8.7997535076994142E-3</v>
      </c>
      <c r="AE1137" s="13">
        <f t="shared" si="1476"/>
        <v>1.5999692971084431E-2</v>
      </c>
      <c r="AF1137" s="13">
        <f t="shared" si="1477"/>
        <v>1.4545303737484692E-2</v>
      </c>
      <c r="AG1137" s="13">
        <f t="shared" si="1478"/>
        <v>8.815413362328892E-3</v>
      </c>
      <c r="AH1137" s="13">
        <f t="shared" si="1479"/>
        <v>1.5089789282661085E-2</v>
      </c>
      <c r="AI1137" s="13">
        <f t="shared" si="1480"/>
        <v>2.3975691940699928E-2</v>
      </c>
      <c r="AJ1137" s="13">
        <f t="shared" si="1481"/>
        <v>1.9047111701415737E-2</v>
      </c>
      <c r="AK1137" s="13">
        <f t="shared" si="1482"/>
        <v>1.0087785719622972E-2</v>
      </c>
      <c r="AL1137" s="13">
        <f t="shared" si="1483"/>
        <v>4.6303406122019165E-4</v>
      </c>
      <c r="AM1137" s="13">
        <f t="shared" si="1484"/>
        <v>2.7963303569403897E-3</v>
      </c>
      <c r="AN1137" s="13">
        <f t="shared" si="1485"/>
        <v>5.0842818628525424E-3</v>
      </c>
      <c r="AO1137" s="13">
        <f t="shared" si="1486"/>
        <v>4.6221151940743993E-3</v>
      </c>
      <c r="AP1137" s="13">
        <f t="shared" si="1487"/>
        <v>2.8013066471111736E-3</v>
      </c>
      <c r="AQ1137" s="13">
        <f t="shared" si="1488"/>
        <v>1.2733324357443955E-3</v>
      </c>
      <c r="AR1137" s="13">
        <f t="shared" si="1489"/>
        <v>5.4872445076943359E-3</v>
      </c>
      <c r="AS1137" s="13">
        <f t="shared" si="1490"/>
        <v>8.7185103420195902E-3</v>
      </c>
      <c r="AT1137" s="13">
        <f t="shared" si="1491"/>
        <v>6.9262835360549583E-3</v>
      </c>
      <c r="AU1137" s="13">
        <f t="shared" si="1492"/>
        <v>3.6683180757469667E-3</v>
      </c>
      <c r="AV1137" s="13">
        <f t="shared" si="1493"/>
        <v>1.4571188251394239E-3</v>
      </c>
      <c r="AW1137" s="13">
        <f t="shared" si="1494"/>
        <v>3.7156906934396759E-5</v>
      </c>
      <c r="AX1137" s="13">
        <f t="shared" si="1495"/>
        <v>7.4050023657903875E-4</v>
      </c>
      <c r="AY1137" s="13">
        <f t="shared" si="1496"/>
        <v>1.3463759433617881E-3</v>
      </c>
      <c r="AZ1137" s="13">
        <f t="shared" si="1497"/>
        <v>1.2239889275645498E-3</v>
      </c>
      <c r="BA1137" s="13">
        <f t="shared" si="1498"/>
        <v>7.418180150881499E-4</v>
      </c>
      <c r="BB1137" s="13">
        <f t="shared" si="1499"/>
        <v>3.3719298135581073E-4</v>
      </c>
      <c r="BC1137" s="13">
        <f t="shared" si="1500"/>
        <v>1.2261671122894949E-4</v>
      </c>
      <c r="BD1137" s="13">
        <f t="shared" si="1501"/>
        <v>1.6628160342514594E-3</v>
      </c>
      <c r="BE1137" s="13">
        <f t="shared" si="1502"/>
        <v>2.6419961368896435E-3</v>
      </c>
      <c r="BF1137" s="13">
        <f t="shared" si="1503"/>
        <v>2.0988923138698301E-3</v>
      </c>
      <c r="BG1137" s="13">
        <f t="shared" si="1504"/>
        <v>1.1116213441069243E-3</v>
      </c>
      <c r="BH1137" s="13">
        <f t="shared" si="1505"/>
        <v>4.4155505424516982E-4</v>
      </c>
      <c r="BI1137" s="13">
        <f t="shared" si="1506"/>
        <v>1.4031458964911786E-4</v>
      </c>
      <c r="BJ1137" s="14">
        <f t="shared" si="1507"/>
        <v>0.33883531095365826</v>
      </c>
      <c r="BK1137" s="14">
        <f t="shared" si="1508"/>
        <v>0.22601985570013561</v>
      </c>
      <c r="BL1137" s="14">
        <f t="shared" si="1509"/>
        <v>0.39926151152256023</v>
      </c>
      <c r="BM1137" s="14">
        <f t="shared" si="1510"/>
        <v>0.65762592778736884</v>
      </c>
      <c r="BN1137" s="14">
        <f t="shared" si="1511"/>
        <v>0.33837877492729912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1.3561643835616399</v>
      </c>
      <c r="F1138" s="10">
        <f>VLOOKUP(B1138,home!$B$2:$E$405,3,FALSE)</f>
        <v>0.84</v>
      </c>
      <c r="G1138" s="10">
        <f>VLOOKUP(C1138,away!$B$2:$E$405,4,FALSE)</f>
        <v>1.05</v>
      </c>
      <c r="H1138" s="10">
        <f>VLOOKUP(A1138,away!$A$2:$E$405,3,FALSE)</f>
        <v>1.0958904109589001</v>
      </c>
      <c r="I1138" s="10">
        <f>VLOOKUP(C1138,away!$B$2:$E$405,3,FALSE)</f>
        <v>1.58</v>
      </c>
      <c r="J1138" s="10">
        <f>VLOOKUP(B1138,home!$B$2:$E$405,4,FALSE)</f>
        <v>1.17</v>
      </c>
      <c r="K1138" s="12">
        <f t="shared" si="1456"/>
        <v>1.1961369863013662</v>
      </c>
      <c r="L1138" s="12">
        <f t="shared" si="1457"/>
        <v>2.0258630136986229</v>
      </c>
      <c r="M1138" s="13">
        <f t="shared" si="1458"/>
        <v>3.9875228001002766E-2</v>
      </c>
      <c r="N1138" s="13">
        <f t="shared" si="1459"/>
        <v>4.7696235049199301E-2</v>
      </c>
      <c r="O1138" s="13">
        <f t="shared" si="1460"/>
        <v>8.0781749570031175E-2</v>
      </c>
      <c r="P1138" s="13">
        <f t="shared" si="1461"/>
        <v>9.6626038478848764E-2</v>
      </c>
      <c r="Q1138" s="13">
        <f t="shared" si="1462"/>
        <v>2.8525615424835435E-2</v>
      </c>
      <c r="R1138" s="13">
        <f t="shared" si="1463"/>
        <v>8.1826379317895423E-2</v>
      </c>
      <c r="S1138" s="13">
        <f t="shared" si="1464"/>
        <v>5.8536287942235574E-2</v>
      </c>
      <c r="T1138" s="13">
        <f t="shared" si="1465"/>
        <v>5.7788989232165029E-2</v>
      </c>
      <c r="U1138" s="13">
        <f t="shared" si="1466"/>
        <v>9.7875558757259853E-2</v>
      </c>
      <c r="V1138" s="13">
        <f t="shared" si="1467"/>
        <v>1.576063328499808E-2</v>
      </c>
      <c r="W1138" s="13">
        <f t="shared" si="1468"/>
        <v>1.1373514555551472E-2</v>
      </c>
      <c r="X1138" s="13">
        <f t="shared" si="1469"/>
        <v>2.3041182473854657E-2</v>
      </c>
      <c r="Y1138" s="13">
        <f t="shared" si="1470"/>
        <v>2.333913968283155E-2</v>
      </c>
      <c r="Z1138" s="13">
        <f t="shared" si="1471"/>
        <v>5.5256345134999427E-2</v>
      </c>
      <c r="AA1138" s="13">
        <f t="shared" si="1472"/>
        <v>6.609415814380637E-2</v>
      </c>
      <c r="AB1138" s="13">
        <f t="shared" si="1473"/>
        <v>3.9528833567129239E-2</v>
      </c>
      <c r="AC1138" s="13">
        <f t="shared" si="1474"/>
        <v>2.386957446062995E-3</v>
      </c>
      <c r="AD1138" s="13">
        <f t="shared" si="1475"/>
        <v>3.4010703560330181E-3</v>
      </c>
      <c r="AE1138" s="13">
        <f t="shared" si="1476"/>
        <v>6.8901026412740976E-3</v>
      </c>
      <c r="AF1138" s="13">
        <f t="shared" si="1477"/>
        <v>6.9792020507721941E-3</v>
      </c>
      <c r="AG1138" s="13">
        <f t="shared" si="1478"/>
        <v>4.7129690999296557E-3</v>
      </c>
      <c r="AH1138" s="13">
        <f t="shared" si="1479"/>
        <v>2.79854464702903E-2</v>
      </c>
      <c r="AI1138" s="13">
        <f t="shared" si="1480"/>
        <v>3.3474427601271242E-2</v>
      </c>
      <c r="AJ1138" s="13">
        <f t="shared" si="1481"/>
        <v>2.0020000474573935E-2</v>
      </c>
      <c r="AK1138" s="13">
        <f t="shared" si="1482"/>
        <v>7.9822210111362615E-3</v>
      </c>
      <c r="AL1138" s="13">
        <f t="shared" si="1483"/>
        <v>2.3136393554901535E-4</v>
      </c>
      <c r="AM1138" s="13">
        <f t="shared" si="1484"/>
        <v>8.1362920917284881E-4</v>
      </c>
      <c r="AN1138" s="13">
        <f t="shared" si="1485"/>
        <v>1.6483013217281344E-3</v>
      </c>
      <c r="AO1138" s="13">
        <f t="shared" si="1486"/>
        <v>1.6696163415597914E-3</v>
      </c>
      <c r="AP1138" s="13">
        <f t="shared" si="1487"/>
        <v>1.1274713311442627E-3</v>
      </c>
      <c r="AQ1138" s="13">
        <f t="shared" si="1488"/>
        <v>5.7102561719267865E-4</v>
      </c>
      <c r="AR1138" s="13">
        <f t="shared" si="1489"/>
        <v>1.1338936185200764E-2</v>
      </c>
      <c r="AS1138" s="13">
        <f t="shared" si="1490"/>
        <v>1.3562920956429551E-2</v>
      </c>
      <c r="AT1138" s="13">
        <f t="shared" si="1491"/>
        <v>8.1115556991336463E-3</v>
      </c>
      <c r="AU1138" s="13">
        <f t="shared" si="1492"/>
        <v>3.2341772627257964E-3</v>
      </c>
      <c r="AV1138" s="13">
        <f t="shared" si="1493"/>
        <v>9.6712976105030985E-4</v>
      </c>
      <c r="AW1138" s="13">
        <f t="shared" si="1494"/>
        <v>1.5573425783166826E-5</v>
      </c>
      <c r="AX1138" s="13">
        <f t="shared" si="1495"/>
        <v>1.6220199837112901E-4</v>
      </c>
      <c r="AY1138" s="13">
        <f t="shared" si="1496"/>
        <v>3.2859902924807451E-4</v>
      </c>
      <c r="AZ1138" s="13">
        <f t="shared" si="1497"/>
        <v>3.3284830984547318E-4</v>
      </c>
      <c r="BA1138" s="13">
        <f t="shared" si="1498"/>
        <v>2.2476836002934775E-4</v>
      </c>
      <c r="BB1138" s="13">
        <f t="shared" si="1499"/>
        <v>1.1383747680828791E-4</v>
      </c>
      <c r="BC1138" s="13">
        <f t="shared" si="1500"/>
        <v>4.6123826767737068E-5</v>
      </c>
      <c r="BD1138" s="13">
        <f t="shared" si="1501"/>
        <v>3.828521905381195E-3</v>
      </c>
      <c r="BE1138" s="13">
        <f t="shared" si="1502"/>
        <v>4.5794366538914263E-3</v>
      </c>
      <c r="BF1138" s="13">
        <f t="shared" si="1503"/>
        <v>2.7388167790718529E-3</v>
      </c>
      <c r="BG1138" s="13">
        <f t="shared" si="1504"/>
        <v>1.0920000160502068E-3</v>
      </c>
      <c r="BH1138" s="13">
        <f t="shared" si="1505"/>
        <v>3.2654540205983478E-4</v>
      </c>
      <c r="BI1138" s="13">
        <f t="shared" si="1506"/>
        <v>7.8118606622083647E-5</v>
      </c>
      <c r="BJ1138" s="14">
        <f t="shared" si="1507"/>
        <v>0.22078644338831421</v>
      </c>
      <c r="BK1138" s="14">
        <f t="shared" si="1508"/>
        <v>0.21374510811794523</v>
      </c>
      <c r="BL1138" s="14">
        <f t="shared" si="1509"/>
        <v>0.50542693414101025</v>
      </c>
      <c r="BM1138" s="14">
        <f t="shared" si="1510"/>
        <v>0.61957055933699146</v>
      </c>
      <c r="BN1138" s="14">
        <f t="shared" si="1511"/>
        <v>0.37533124584181288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1.3561643835616399</v>
      </c>
      <c r="F1139" s="10">
        <f>VLOOKUP(B1139,home!$B$2:$E$405,3,FALSE)</f>
        <v>0.95</v>
      </c>
      <c r="G1139" s="10">
        <f>VLOOKUP(C1139,away!$B$2:$E$405,4,FALSE)</f>
        <v>1.2</v>
      </c>
      <c r="H1139" s="10">
        <f>VLOOKUP(A1139,away!$A$2:$E$405,3,FALSE)</f>
        <v>1.0958904109589001</v>
      </c>
      <c r="I1139" s="10">
        <f>VLOOKUP(C1139,away!$B$2:$E$405,3,FALSE)</f>
        <v>0.65</v>
      </c>
      <c r="J1139" s="10">
        <f>VLOOKUP(B1139,home!$B$2:$E$405,4,FALSE)</f>
        <v>0.91</v>
      </c>
      <c r="K1139" s="12">
        <f t="shared" si="1456"/>
        <v>1.5460273972602694</v>
      </c>
      <c r="L1139" s="12">
        <f t="shared" si="1457"/>
        <v>0.64821917808218943</v>
      </c>
      <c r="M1139" s="13">
        <f t="shared" si="1458"/>
        <v>0.11144249340519001</v>
      </c>
      <c r="N1139" s="13">
        <f t="shared" si="1459"/>
        <v>0.17229314802342063</v>
      </c>
      <c r="O1139" s="13">
        <f t="shared" si="1460"/>
        <v>7.2239161478542077E-2</v>
      </c>
      <c r="P1139" s="13">
        <f t="shared" si="1461"/>
        <v>0.11168372280093471</v>
      </c>
      <c r="Q1139" s="13">
        <f t="shared" si="1462"/>
        <v>0.13318496360221371</v>
      </c>
      <c r="R1139" s="13">
        <f t="shared" si="1463"/>
        <v>2.3413404939483552E-2</v>
      </c>
      <c r="S1139" s="13">
        <f t="shared" si="1464"/>
        <v>2.7981368590984736E-2</v>
      </c>
      <c r="T1139" s="13">
        <f t="shared" si="1465"/>
        <v>8.6333047639133284E-2</v>
      </c>
      <c r="U1139" s="13">
        <f t="shared" si="1466"/>
        <v>3.6197765499590487E-2</v>
      </c>
      <c r="V1139" s="13">
        <f t="shared" si="1467"/>
        <v>3.1157708117914009E-3</v>
      </c>
      <c r="W1139" s="13">
        <f t="shared" si="1468"/>
        <v>6.8635867544044715E-2</v>
      </c>
      <c r="X1139" s="13">
        <f t="shared" si="1469"/>
        <v>4.4491085646358682E-2</v>
      </c>
      <c r="Y1139" s="13">
        <f t="shared" si="1470"/>
        <v>1.4419987484833459E-2</v>
      </c>
      <c r="Z1139" s="13">
        <f t="shared" si="1471"/>
        <v>5.0590060353258338E-3</v>
      </c>
      <c r="AA1139" s="13">
        <f t="shared" si="1472"/>
        <v>7.8213619335187924E-3</v>
      </c>
      <c r="AB1139" s="13">
        <f t="shared" si="1473"/>
        <v>6.0460199165543052E-3</v>
      </c>
      <c r="AC1139" s="13">
        <f t="shared" si="1474"/>
        <v>1.9515720228354799E-4</v>
      </c>
      <c r="AD1139" s="13">
        <f t="shared" si="1475"/>
        <v>2.6528232914455004E-2</v>
      </c>
      <c r="AE1139" s="13">
        <f t="shared" si="1476"/>
        <v>1.7196109335780904E-2</v>
      </c>
      <c r="AF1139" s="13">
        <f t="shared" si="1477"/>
        <v>5.5734239299256808E-3</v>
      </c>
      <c r="AG1139" s="13">
        <f t="shared" si="1478"/>
        <v>1.2042667596533435E-3</v>
      </c>
      <c r="AH1139" s="13">
        <f t="shared" si="1479"/>
        <v>8.198361835329369E-4</v>
      </c>
      <c r="AI1139" s="13">
        <f t="shared" si="1480"/>
        <v>1.2674892010072188E-3</v>
      </c>
      <c r="AJ1139" s="13">
        <f t="shared" si="1481"/>
        <v>9.7978651524434487E-4</v>
      </c>
      <c r="AK1139" s="13">
        <f t="shared" si="1482"/>
        <v>5.0492559867797442E-4</v>
      </c>
      <c r="AL1139" s="13">
        <f t="shared" si="1483"/>
        <v>7.8231856508072912E-6</v>
      </c>
      <c r="AM1139" s="13">
        <f t="shared" si="1484"/>
        <v>8.2026749773298144E-3</v>
      </c>
      <c r="AN1139" s="13">
        <f t="shared" si="1485"/>
        <v>5.3171312318800734E-3</v>
      </c>
      <c r="AO1139" s="13">
        <f t="shared" si="1486"/>
        <v>1.7233332184422201E-3</v>
      </c>
      <c r="AP1139" s="13">
        <f t="shared" si="1487"/>
        <v>3.723658808067834E-4</v>
      </c>
      <c r="AQ1139" s="13">
        <f t="shared" si="1488"/>
        <v>6.0343676300605905E-5</v>
      </c>
      <c r="AR1139" s="13">
        <f t="shared" si="1489"/>
        <v>1.0628670741035187E-4</v>
      </c>
      <c r="AS1139" s="13">
        <f t="shared" si="1490"/>
        <v>1.6432216162099009E-4</v>
      </c>
      <c r="AT1139" s="13">
        <f t="shared" si="1491"/>
        <v>1.2702328192154035E-4</v>
      </c>
      <c r="AU1139" s="13">
        <f t="shared" si="1492"/>
        <v>6.5460491313538817E-5</v>
      </c>
      <c r="AV1139" s="13">
        <f t="shared" si="1493"/>
        <v>2.5300928252212212E-5</v>
      </c>
      <c r="AW1139" s="13">
        <f t="shared" si="1494"/>
        <v>2.1778110519104573E-7</v>
      </c>
      <c r="AX1139" s="13">
        <f t="shared" si="1495"/>
        <v>2.113593374295526E-3</v>
      </c>
      <c r="AY1139" s="13">
        <f t="shared" si="1496"/>
        <v>1.3700717598858071E-3</v>
      </c>
      <c r="AZ1139" s="13">
        <f t="shared" si="1497"/>
        <v>4.4405339505339833E-4</v>
      </c>
      <c r="BA1139" s="13">
        <f t="shared" si="1498"/>
        <v>9.5947975588706535E-5</v>
      </c>
      <c r="BB1139" s="13">
        <f t="shared" si="1499"/>
        <v>1.5548829468690332E-5</v>
      </c>
      <c r="BC1139" s="13">
        <f t="shared" si="1500"/>
        <v>2.0158098916669146E-6</v>
      </c>
      <c r="BD1139" s="13">
        <f t="shared" si="1501"/>
        <v>1.1482847019766738E-5</v>
      </c>
      <c r="BE1139" s="13">
        <f t="shared" si="1502"/>
        <v>1.7752796091107809E-5</v>
      </c>
      <c r="BF1139" s="13">
        <f t="shared" si="1503"/>
        <v>1.3723154567413851E-5</v>
      </c>
      <c r="BG1139" s="13">
        <f t="shared" si="1504"/>
        <v>7.072124312686403E-6</v>
      </c>
      <c r="BH1139" s="13">
        <f t="shared" si="1505"/>
        <v>2.7334244860609072E-6</v>
      </c>
      <c r="BI1139" s="13">
        <f t="shared" si="1506"/>
        <v>8.4518982875844656E-7</v>
      </c>
      <c r="BJ1139" s="14">
        <f t="shared" si="1507"/>
        <v>0.58957721300876265</v>
      </c>
      <c r="BK1139" s="14">
        <f t="shared" si="1508"/>
        <v>0.25579640775672091</v>
      </c>
      <c r="BL1139" s="14">
        <f t="shared" si="1509"/>
        <v>0.14983175437297619</v>
      </c>
      <c r="BM1139" s="14">
        <f t="shared" si="1510"/>
        <v>0.37463763294522018</v>
      </c>
      <c r="BN1139" s="14">
        <f t="shared" si="1511"/>
        <v>0.6242568942497847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1.3561643835616399</v>
      </c>
      <c r="F1140" s="10">
        <f>VLOOKUP(B1140,home!$B$2:$E$405,3,FALSE)</f>
        <v>0.63</v>
      </c>
      <c r="G1140" s="10">
        <f>VLOOKUP(C1140,away!$B$2:$E$405,4,FALSE)</f>
        <v>0.74</v>
      </c>
      <c r="H1140" s="10">
        <f>VLOOKUP(A1140,away!$A$2:$E$405,3,FALSE)</f>
        <v>1.0958904109589001</v>
      </c>
      <c r="I1140" s="10">
        <f>VLOOKUP(C1140,away!$B$2:$E$405,3,FALSE)</f>
        <v>0.95</v>
      </c>
      <c r="J1140" s="10">
        <f>VLOOKUP(B1140,home!$B$2:$E$405,4,FALSE)</f>
        <v>1.43</v>
      </c>
      <c r="K1140" s="12">
        <f t="shared" si="1456"/>
        <v>0.63224383561643649</v>
      </c>
      <c r="L1140" s="12">
        <f t="shared" si="1457"/>
        <v>1.4887671232876656</v>
      </c>
      <c r="M1140" s="13">
        <f t="shared" si="1458"/>
        <v>0.11991034278561134</v>
      </c>
      <c r="N1140" s="13">
        <f t="shared" si="1459"/>
        <v>7.5812575052856601E-2</v>
      </c>
      <c r="O1140" s="13">
        <f t="shared" si="1460"/>
        <v>0.17851857608137248</v>
      </c>
      <c r="P1140" s="13">
        <f t="shared" si="1461"/>
        <v>0.11286726927047154</v>
      </c>
      <c r="Q1140" s="13">
        <f t="shared" si="1462"/>
        <v>2.3966016619688509E-2</v>
      </c>
      <c r="R1140" s="13">
        <f t="shared" si="1463"/>
        <v>0.1328862934830376</v>
      </c>
      <c r="S1140" s="13">
        <f t="shared" si="1464"/>
        <v>2.6559469718449E-2</v>
      </c>
      <c r="T1140" s="13">
        <f t="shared" si="1465"/>
        <v>3.5679817619558039E-2</v>
      </c>
      <c r="U1140" s="13">
        <f t="shared" si="1466"/>
        <v>8.4016539892567146E-2</v>
      </c>
      <c r="V1140" s="13">
        <f t="shared" si="1467"/>
        <v>2.7777187065623995E-3</v>
      </c>
      <c r="W1140" s="13">
        <f t="shared" si="1468"/>
        <v>5.0507887573597093E-3</v>
      </c>
      <c r="X1140" s="13">
        <f t="shared" si="1469"/>
        <v>7.519448248628097E-3</v>
      </c>
      <c r="Y1140" s="13">
        <f t="shared" si="1470"/>
        <v>5.5973536689102642E-3</v>
      </c>
      <c r="Z1140" s="13">
        <f t="shared" si="1471"/>
        <v>6.5945581624367478E-2</v>
      </c>
      <c r="AA1140" s="13">
        <f t="shared" si="1472"/>
        <v>4.1693687468146876E-2</v>
      </c>
      <c r="AB1140" s="13">
        <f t="shared" si="1473"/>
        <v>1.3180288442927067E-2</v>
      </c>
      <c r="AC1140" s="13">
        <f t="shared" si="1474"/>
        <v>1.6341038538046374E-4</v>
      </c>
      <c r="AD1140" s="13">
        <f t="shared" si="1475"/>
        <v>7.9833251421036928E-4</v>
      </c>
      <c r="AE1140" s="13">
        <f t="shared" si="1476"/>
        <v>1.1885312006079808E-3</v>
      </c>
      <c r="AF1140" s="13">
        <f t="shared" si="1477"/>
        <v>8.8472308823338958E-4</v>
      </c>
      <c r="AG1140" s="13">
        <f t="shared" si="1478"/>
        <v>4.3904888232513455E-4</v>
      </c>
      <c r="AH1140" s="13">
        <f t="shared" si="1479"/>
        <v>2.4544403462110363E-2</v>
      </c>
      <c r="AI1140" s="13">
        <f t="shared" si="1480"/>
        <v>1.5518047787801997E-2</v>
      </c>
      <c r="AJ1140" s="13">
        <f t="shared" si="1481"/>
        <v>4.9055950273195455E-3</v>
      </c>
      <c r="AK1140" s="13">
        <f t="shared" si="1482"/>
        <v>1.0338440720178092E-3</v>
      </c>
      <c r="AL1140" s="13">
        <f t="shared" si="1483"/>
        <v>6.1524914498172849E-6</v>
      </c>
      <c r="AM1140" s="13">
        <f t="shared" si="1484"/>
        <v>1.0094816217633545E-4</v>
      </c>
      <c r="AN1140" s="13">
        <f t="shared" si="1485"/>
        <v>1.5028830500443964E-4</v>
      </c>
      <c r="AO1140" s="13">
        <f t="shared" si="1486"/>
        <v>1.1187214375261946E-4</v>
      </c>
      <c r="AP1140" s="13">
        <f t="shared" si="1487"/>
        <v>5.551718987687051E-5</v>
      </c>
      <c r="AQ1140" s="13">
        <f t="shared" si="1488"/>
        <v>2.0663041766500894E-5</v>
      </c>
      <c r="AR1140" s="13">
        <f t="shared" si="1489"/>
        <v>7.3081801870195744E-3</v>
      </c>
      <c r="AS1140" s="13">
        <f t="shared" si="1490"/>
        <v>4.6205518728173016E-3</v>
      </c>
      <c r="AT1140" s="13">
        <f t="shared" si="1491"/>
        <v>1.4606577193673597E-3</v>
      </c>
      <c r="AU1140" s="13">
        <f t="shared" si="1492"/>
        <v>3.07830613005192E-4</v>
      </c>
      <c r="AV1140" s="13">
        <f t="shared" si="1493"/>
        <v>4.8656001871640372E-5</v>
      </c>
      <c r="AW1140" s="13">
        <f t="shared" si="1494"/>
        <v>1.6086438070195678E-7</v>
      </c>
      <c r="AX1140" s="13">
        <f t="shared" si="1495"/>
        <v>1.0637308875466065E-5</v>
      </c>
      <c r="AY1140" s="13">
        <f t="shared" si="1496"/>
        <v>1.5836475734049965E-5</v>
      </c>
      <c r="AZ1140" s="13">
        <f t="shared" si="1497"/>
        <v>1.1788412210798247E-5</v>
      </c>
      <c r="BA1140" s="13">
        <f t="shared" si="1498"/>
        <v>5.8500668450664345E-6</v>
      </c>
      <c r="BB1140" s="13">
        <f t="shared" si="1499"/>
        <v>2.1773467969925251E-6</v>
      </c>
      <c r="BC1140" s="13">
        <f t="shared" si="1500"/>
        <v>6.4831246547163494E-7</v>
      </c>
      <c r="BD1140" s="13">
        <f t="shared" si="1501"/>
        <v>1.8133630655828422E-3</v>
      </c>
      <c r="BE1140" s="13">
        <f t="shared" si="1502"/>
        <v>1.1464876199492756E-3</v>
      </c>
      <c r="BF1140" s="13">
        <f t="shared" si="1503"/>
        <v>3.6242986516174465E-4</v>
      </c>
      <c r="BG1140" s="13">
        <f t="shared" si="1504"/>
        <v>7.6381349363936448E-5</v>
      </c>
      <c r="BH1140" s="13">
        <f t="shared" si="1505"/>
        <v>1.2072909322853559E-5</v>
      </c>
      <c r="BI1140" s="13">
        <f t="shared" si="1506"/>
        <v>1.5266044994660742E-6</v>
      </c>
      <c r="BJ1140" s="14">
        <f t="shared" si="1507"/>
        <v>0.1574228624178827</v>
      </c>
      <c r="BK1140" s="14">
        <f t="shared" si="1508"/>
        <v>0.26230019983365865</v>
      </c>
      <c r="BL1140" s="14">
        <f t="shared" si="1509"/>
        <v>0.51345541352526203</v>
      </c>
      <c r="BM1140" s="14">
        <f t="shared" si="1510"/>
        <v>0.35514730849677945</v>
      </c>
      <c r="BN1140" s="14">
        <f t="shared" si="1511"/>
        <v>0.64396107329303809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1.6241610738254999</v>
      </c>
      <c r="F1141" s="10">
        <f>VLOOKUP(B1141,home!$B$2:$E$405,3,FALSE)</f>
        <v>0.79</v>
      </c>
      <c r="G1141" s="10">
        <f>VLOOKUP(C1141,away!$B$2:$E$405,4,FALSE)</f>
        <v>0.77</v>
      </c>
      <c r="H1141" s="10">
        <f>VLOOKUP(A1141,away!$A$2:$E$405,3,FALSE)</f>
        <v>1.2013422818791899</v>
      </c>
      <c r="I1141" s="10">
        <f>VLOOKUP(C1141,away!$B$2:$E$405,3,FALSE)</f>
        <v>0.62</v>
      </c>
      <c r="J1141" s="10">
        <f>VLOOKUP(B1141,home!$B$2:$E$405,4,FALSE)</f>
        <v>1.07</v>
      </c>
      <c r="K1141" s="12">
        <f t="shared" si="1456"/>
        <v>0.98797718120805167</v>
      </c>
      <c r="L1141" s="12">
        <f t="shared" si="1457"/>
        <v>0.7969704697986546</v>
      </c>
      <c r="M1141" s="13">
        <f t="shared" si="1458"/>
        <v>0.16780584523732786</v>
      </c>
      <c r="N1141" s="13">
        <f t="shared" si="1459"/>
        <v>0.16578834596780972</v>
      </c>
      <c r="O1141" s="13">
        <f t="shared" si="1460"/>
        <v>0.1337363033137535</v>
      </c>
      <c r="P1141" s="13">
        <f t="shared" si="1461"/>
        <v>0.1321284159731072</v>
      </c>
      <c r="Q1141" s="13">
        <f t="shared" si="1462"/>
        <v>8.189755136321096E-2</v>
      </c>
      <c r="R1141" s="13">
        <f t="shared" si="1463"/>
        <v>5.3291942240548749E-2</v>
      </c>
      <c r="S1141" s="13">
        <f t="shared" si="1464"/>
        <v>2.6009103382053991E-2</v>
      </c>
      <c r="T1141" s="13">
        <f t="shared" si="1465"/>
        <v>6.5269929985297681E-2</v>
      </c>
      <c r="U1141" s="13">
        <f t="shared" si="1466"/>
        <v>5.2651222875919654E-2</v>
      </c>
      <c r="V1141" s="13">
        <f t="shared" si="1467"/>
        <v>2.275474721588895E-3</v>
      </c>
      <c r="W1141" s="13">
        <f t="shared" si="1468"/>
        <v>2.6970970647888934E-2</v>
      </c>
      <c r="X1141" s="13">
        <f t="shared" si="1469"/>
        <v>2.1495067148173768E-2</v>
      </c>
      <c r="Y1141" s="13">
        <f t="shared" si="1470"/>
        <v>8.5654668817168374E-3</v>
      </c>
      <c r="Z1141" s="13">
        <f t="shared" si="1471"/>
        <v>1.4157368081310967E-2</v>
      </c>
      <c r="AA1141" s="13">
        <f t="shared" si="1472"/>
        <v>1.3987156610298451E-2</v>
      </c>
      <c r="AB1141" s="13">
        <f t="shared" si="1473"/>
        <v>6.9094957804791152E-3</v>
      </c>
      <c r="AC1141" s="13">
        <f t="shared" si="1474"/>
        <v>1.1198018390136062E-4</v>
      </c>
      <c r="AD1141" s="13">
        <f t="shared" si="1475"/>
        <v>6.6616758887866013E-3</v>
      </c>
      <c r="AE1141" s="13">
        <f t="shared" si="1476"/>
        <v>5.3091589627326276E-3</v>
      </c>
      <c r="AF1141" s="13">
        <f t="shared" si="1477"/>
        <v>2.1156214563823796E-3</v>
      </c>
      <c r="AG1141" s="13">
        <f t="shared" si="1478"/>
        <v>5.6202927533639303E-4</v>
      </c>
      <c r="AH1141" s="13">
        <f t="shared" si="1479"/>
        <v>2.8207510727187193E-3</v>
      </c>
      <c r="AI1141" s="13">
        <f t="shared" si="1480"/>
        <v>2.7868376937142283E-3</v>
      </c>
      <c r="AJ1141" s="13">
        <f t="shared" si="1481"/>
        <v>1.3766660245600655E-3</v>
      </c>
      <c r="AK1141" s="13">
        <f t="shared" si="1482"/>
        <v>4.5337153946991605E-4</v>
      </c>
      <c r="AL1141" s="13">
        <f t="shared" si="1483"/>
        <v>3.5268769805577098E-6</v>
      </c>
      <c r="AM1141" s="13">
        <f t="shared" si="1484"/>
        <v>1.3163167533450058E-3</v>
      </c>
      <c r="AN1141" s="13">
        <f t="shared" si="1485"/>
        <v>1.0490655813172091E-3</v>
      </c>
      <c r="AO1141" s="13">
        <f t="shared" si="1486"/>
        <v>4.1803714459598737E-4</v>
      </c>
      <c r="AP1141" s="13">
        <f t="shared" si="1487"/>
        <v>1.1105441984065073E-4</v>
      </c>
      <c r="AQ1141" s="13">
        <f t="shared" si="1488"/>
        <v>2.2126773288405106E-5</v>
      </c>
      <c r="AR1141" s="13">
        <f t="shared" si="1489"/>
        <v>4.4961106152193955E-4</v>
      </c>
      <c r="AS1141" s="13">
        <f t="shared" si="1490"/>
        <v>4.4420546920240575E-4</v>
      </c>
      <c r="AT1141" s="13">
        <f t="shared" si="1491"/>
        <v>2.1943243366989642E-4</v>
      </c>
      <c r="AU1141" s="13">
        <f t="shared" si="1492"/>
        <v>7.2264745760935683E-5</v>
      </c>
      <c r="AV1141" s="13">
        <f t="shared" si="1493"/>
        <v>1.7848979954401431E-5</v>
      </c>
      <c r="AW1141" s="13">
        <f t="shared" si="1494"/>
        <v>7.7139523972885345E-8</v>
      </c>
      <c r="AX1141" s="13">
        <f t="shared" si="1495"/>
        <v>2.1674848592445544E-4</v>
      </c>
      <c r="AY1141" s="13">
        <f t="shared" si="1496"/>
        <v>1.7274214265536032E-4</v>
      </c>
      <c r="AZ1141" s="13">
        <f t="shared" si="1497"/>
        <v>6.8835193293034371E-5</v>
      </c>
      <c r="BA1141" s="13">
        <f t="shared" si="1498"/>
        <v>1.8286538779143598E-5</v>
      </c>
      <c r="BB1141" s="13">
        <f t="shared" si="1499"/>
        <v>3.6434578504513471E-6</v>
      </c>
      <c r="BC1141" s="13">
        <f t="shared" si="1500"/>
        <v>5.8074566295316157E-7</v>
      </c>
      <c r="BD1141" s="13">
        <f t="shared" si="1501"/>
        <v>5.9721123154635307E-5</v>
      </c>
      <c r="BE1141" s="13">
        <f t="shared" si="1502"/>
        <v>5.9003106912895492E-5</v>
      </c>
      <c r="BF1141" s="13">
        <f t="shared" si="1503"/>
        <v>2.9146861625159897E-5</v>
      </c>
      <c r="BG1141" s="13">
        <f t="shared" si="1504"/>
        <v>9.5988113964955369E-6</v>
      </c>
      <c r="BH1141" s="13">
        <f t="shared" si="1505"/>
        <v>2.3708516566143454E-6</v>
      </c>
      <c r="BI1141" s="13">
        <f t="shared" si="1506"/>
        <v>4.6846946735285618E-7</v>
      </c>
      <c r="BJ1141" s="14">
        <f t="shared" si="1507"/>
        <v>0.38803325481388862</v>
      </c>
      <c r="BK1141" s="14">
        <f t="shared" si="1508"/>
        <v>0.32850708851761523</v>
      </c>
      <c r="BL1141" s="14">
        <f t="shared" si="1509"/>
        <v>0.26937741906578505</v>
      </c>
      <c r="BM1141" s="14">
        <f t="shared" si="1510"/>
        <v>0.26525406137971042</v>
      </c>
      <c r="BN1141" s="14">
        <f t="shared" si="1511"/>
        <v>0.73464840409575805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1.6241610738254999</v>
      </c>
      <c r="F1142" s="10">
        <f>VLOOKUP(B1142,home!$B$2:$E$405,3,FALSE)</f>
        <v>1</v>
      </c>
      <c r="G1142" s="10">
        <f>VLOOKUP(C1142,away!$B$2:$E$405,4,FALSE)</f>
        <v>1.41</v>
      </c>
      <c r="H1142" s="10">
        <f>VLOOKUP(A1142,away!$A$2:$E$405,3,FALSE)</f>
        <v>1.2013422818791899</v>
      </c>
      <c r="I1142" s="10">
        <f>VLOOKUP(C1142,away!$B$2:$E$405,3,FALSE)</f>
        <v>0.62</v>
      </c>
      <c r="J1142" s="10">
        <f>VLOOKUP(B1142,home!$B$2:$E$405,4,FALSE)</f>
        <v>1.04</v>
      </c>
      <c r="K1142" s="12">
        <f t="shared" si="1456"/>
        <v>2.2900671140939548</v>
      </c>
      <c r="L1142" s="12">
        <f t="shared" si="1457"/>
        <v>0.77462550335570168</v>
      </c>
      <c r="M1142" s="13">
        <f t="shared" si="1458"/>
        <v>4.666818464561464E-2</v>
      </c>
      <c r="N1142" s="13">
        <f t="shared" si="1459"/>
        <v>0.10687327493138653</v>
      </c>
      <c r="O1142" s="13">
        <f t="shared" si="1460"/>
        <v>3.6150366021806067E-2</v>
      </c>
      <c r="P1142" s="13">
        <f t="shared" si="1461"/>
        <v>8.2786764388997583E-2</v>
      </c>
      <c r="Q1142" s="13">
        <f t="shared" si="1462"/>
        <v>0.1223734861479451</v>
      </c>
      <c r="R1142" s="13">
        <f t="shared" si="1463"/>
        <v>1.4001497738067189E-2</v>
      </c>
      <c r="S1142" s="13">
        <f t="shared" si="1464"/>
        <v>3.6714779083674022E-2</v>
      </c>
      <c r="T1142" s="13">
        <f t="shared" si="1465"/>
        <v>9.4793623304743946E-2</v>
      </c>
      <c r="U1142" s="13">
        <f t="shared" si="1466"/>
        <v>3.2064369518008562E-2</v>
      </c>
      <c r="V1142" s="13">
        <f t="shared" si="1467"/>
        <v>7.2366640468122133E-3</v>
      </c>
      <c r="W1142" s="13">
        <f t="shared" si="1468"/>
        <v>9.3414498754813724E-2</v>
      </c>
      <c r="X1142" s="13">
        <f t="shared" si="1469"/>
        <v>7.2361253118668145E-2</v>
      </c>
      <c r="Y1142" s="13">
        <f t="shared" si="1470"/>
        <v>2.8026436060248822E-2</v>
      </c>
      <c r="Z1142" s="13">
        <f t="shared" si="1471"/>
        <v>3.6153057443613396E-3</v>
      </c>
      <c r="AA1142" s="13">
        <f t="shared" si="1472"/>
        <v>8.2792927925568697E-3</v>
      </c>
      <c r="AB1142" s="13">
        <f t="shared" si="1473"/>
        <v>9.4800680760947966E-3</v>
      </c>
      <c r="AC1142" s="13">
        <f t="shared" si="1474"/>
        <v>8.0233997470007283E-4</v>
      </c>
      <c r="AD1142" s="13">
        <f t="shared" si="1475"/>
        <v>5.3481367894492406E-2</v>
      </c>
      <c r="AE1142" s="13">
        <f t="shared" si="1476"/>
        <v>4.142803152542264E-2</v>
      </c>
      <c r="AF1142" s="13">
        <f t="shared" si="1477"/>
        <v>1.6045604886708194E-2</v>
      </c>
      <c r="AG1142" s="13">
        <f t="shared" si="1478"/>
        <v>4.1431115873376816E-3</v>
      </c>
      <c r="AH1142" s="13">
        <f t="shared" si="1479"/>
        <v>7.0012700800266541E-4</v>
      </c>
      <c r="AI1142" s="13">
        <f t="shared" si="1480"/>
        <v>1.6033378367158991E-3</v>
      </c>
      <c r="AJ1142" s="13">
        <f t="shared" si="1481"/>
        <v>1.835875626322812E-3</v>
      </c>
      <c r="AK1142" s="13">
        <f t="shared" si="1482"/>
        <v>1.4014261324695047E-3</v>
      </c>
      <c r="AL1142" s="13">
        <f t="shared" si="1483"/>
        <v>5.6932259910916333E-5</v>
      </c>
      <c r="AM1142" s="13">
        <f t="shared" si="1484"/>
        <v>2.4495184366387448E-2</v>
      </c>
      <c r="AN1142" s="13">
        <f t="shared" si="1485"/>
        <v>1.897459451960359E-2</v>
      </c>
      <c r="AO1142" s="13">
        <f t="shared" si="1486"/>
        <v>7.349102415359134E-3</v>
      </c>
      <c r="AP1142" s="13">
        <f t="shared" si="1487"/>
        <v>1.8976007192367248E-3</v>
      </c>
      <c r="AQ1142" s="13">
        <f t="shared" si="1488"/>
        <v>3.6748247807672228E-4</v>
      </c>
      <c r="AR1142" s="13">
        <f t="shared" si="1489"/>
        <v>1.0846724719739724E-4</v>
      </c>
      <c r="AS1142" s="13">
        <f t="shared" si="1490"/>
        <v>2.4839727576305906E-4</v>
      </c>
      <c r="AT1142" s="13">
        <f t="shared" si="1491"/>
        <v>2.8442321622775452E-4</v>
      </c>
      <c r="AU1142" s="13">
        <f t="shared" si="1492"/>
        <v>2.1711608465600489E-4</v>
      </c>
      <c r="AV1142" s="13">
        <f t="shared" si="1493"/>
        <v>1.24302601352889E-4</v>
      </c>
      <c r="AW1142" s="13">
        <f t="shared" si="1494"/>
        <v>2.8054073092891144E-6</v>
      </c>
      <c r="AX1142" s="13">
        <f t="shared" si="1495"/>
        <v>9.349269361855388E-3</v>
      </c>
      <c r="AY1142" s="13">
        <f t="shared" si="1496"/>
        <v>7.2421824854352699E-3</v>
      </c>
      <c r="AZ1142" s="13">
        <f t="shared" si="1497"/>
        <v>2.8049896265870708E-3</v>
      </c>
      <c r="BA1142" s="13">
        <f t="shared" si="1498"/>
        <v>7.2427216713417746E-4</v>
      </c>
      <c r="BB1142" s="13">
        <f t="shared" si="1499"/>
        <v>1.4025992300820922E-4</v>
      </c>
      <c r="BC1142" s="13">
        <f t="shared" si="1500"/>
        <v>2.1729782692173214E-5</v>
      </c>
      <c r="BD1142" s="13">
        <f t="shared" si="1501"/>
        <v>1.4003582659648524E-5</v>
      </c>
      <c r="BE1142" s="13">
        <f t="shared" si="1502"/>
        <v>3.2069144128357443E-5</v>
      </c>
      <c r="BF1142" s="13">
        <f t="shared" si="1503"/>
        <v>3.6720246172745316E-5</v>
      </c>
      <c r="BG1142" s="13">
        <f t="shared" si="1504"/>
        <v>2.8030609393879486E-5</v>
      </c>
      <c r="BH1142" s="13">
        <f t="shared" si="1505"/>
        <v>1.6047994190234123E-5</v>
      </c>
      <c r="BI1142" s="13">
        <f t="shared" si="1506"/>
        <v>7.3501967484451988E-6</v>
      </c>
      <c r="BJ1142" s="14">
        <f t="shared" si="1507"/>
        <v>0.70630735605714323</v>
      </c>
      <c r="BK1142" s="14">
        <f t="shared" si="1508"/>
        <v>0.18150784688514471</v>
      </c>
      <c r="BL1142" s="14">
        <f t="shared" si="1509"/>
        <v>0.10663328894853479</v>
      </c>
      <c r="BM1142" s="14">
        <f t="shared" si="1510"/>
        <v>0.58197084668324095</v>
      </c>
      <c r="BN1142" s="14">
        <f t="shared" si="1511"/>
        <v>0.4088535738738171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1.6241610738254999</v>
      </c>
      <c r="F1143" s="10">
        <f>VLOOKUP(B1143,home!$B$2:$E$405,3,FALSE)</f>
        <v>1.08</v>
      </c>
      <c r="G1143" s="10">
        <f>VLOOKUP(C1143,away!$B$2:$E$405,4,FALSE)</f>
        <v>1.5</v>
      </c>
      <c r="H1143" s="10">
        <f>VLOOKUP(A1143,away!$A$2:$E$405,3,FALSE)</f>
        <v>1.2013422818791899</v>
      </c>
      <c r="I1143" s="10">
        <f>VLOOKUP(C1143,away!$B$2:$E$405,3,FALSE)</f>
        <v>0.97</v>
      </c>
      <c r="J1143" s="10">
        <f>VLOOKUP(B1143,home!$B$2:$E$405,4,FALSE)</f>
        <v>0.94</v>
      </c>
      <c r="K1143" s="12">
        <f t="shared" si="1456"/>
        <v>2.63114093959731</v>
      </c>
      <c r="L1143" s="12">
        <f t="shared" si="1457"/>
        <v>1.0953838926174453</v>
      </c>
      <c r="M1143" s="13">
        <f t="shared" si="1458"/>
        <v>2.4076360013090443E-2</v>
      </c>
      <c r="N1143" s="13">
        <f t="shared" si="1459"/>
        <v>6.3348296506925902E-2</v>
      </c>
      <c r="O1143" s="13">
        <f t="shared" si="1460"/>
        <v>2.6372856951198016E-2</v>
      </c>
      <c r="P1143" s="13">
        <f t="shared" si="1461"/>
        <v>6.9390703618440602E-2</v>
      </c>
      <c r="Q1143" s="13">
        <f t="shared" si="1462"/>
        <v>8.3339148196561005E-2</v>
      </c>
      <c r="R1143" s="13">
        <f t="shared" si="1463"/>
        <v>1.4444201353323164E-2</v>
      </c>
      <c r="S1143" s="13">
        <f t="shared" si="1464"/>
        <v>4.999789986987533E-2</v>
      </c>
      <c r="T1143" s="13">
        <f t="shared" si="1465"/>
        <v>9.1288360558971146E-2</v>
      </c>
      <c r="U1143" s="13">
        <f t="shared" si="1466"/>
        <v>3.8004729520515451E-2</v>
      </c>
      <c r="V1143" s="13">
        <f t="shared" si="1467"/>
        <v>1.6011046379697594E-2</v>
      </c>
      <c r="W1143" s="13">
        <f t="shared" si="1468"/>
        <v>7.3092348230379661E-2</v>
      </c>
      <c r="X1143" s="13">
        <f t="shared" si="1469"/>
        <v>8.0064180925143114E-2</v>
      </c>
      <c r="Y1143" s="13">
        <f t="shared" si="1470"/>
        <v>4.3850507080505335E-2</v>
      </c>
      <c r="Z1143" s="13">
        <f t="shared" si="1471"/>
        <v>5.2739818347177668E-3</v>
      </c>
      <c r="AA1143" s="13">
        <f t="shared" si="1472"/>
        <v>1.387658952001845E-2</v>
      </c>
      <c r="AB1143" s="13">
        <f t="shared" si="1473"/>
        <v>1.8255631394053767E-2</v>
      </c>
      <c r="AC1143" s="13">
        <f t="shared" si="1474"/>
        <v>2.8840992091169397E-3</v>
      </c>
      <c r="AD1143" s="13">
        <f t="shared" si="1475"/>
        <v>4.8079067450063719E-2</v>
      </c>
      <c r="AE1143" s="13">
        <f t="shared" si="1476"/>
        <v>5.2665036056867509E-2</v>
      </c>
      <c r="AF1143" s="13">
        <f t="shared" si="1477"/>
        <v>2.8844216100404815E-2</v>
      </c>
      <c r="AG1143" s="13">
        <f t="shared" si="1478"/>
        <v>1.0531829903853407E-2</v>
      </c>
      <c r="AH1143" s="13">
        <f t="shared" si="1479"/>
        <v>1.4442586879267107E-3</v>
      </c>
      <c r="AI1143" s="13">
        <f t="shared" si="1480"/>
        <v>3.8000481611730639E-3</v>
      </c>
      <c r="AJ1143" s="13">
        <f t="shared" si="1481"/>
        <v>4.9992311446519638E-3</v>
      </c>
      <c r="AK1143" s="13">
        <f t="shared" si="1482"/>
        <v>4.3845605770679013E-3</v>
      </c>
      <c r="AL1143" s="13">
        <f t="shared" si="1483"/>
        <v>3.3249157815749727E-4</v>
      </c>
      <c r="AM1143" s="13">
        <f t="shared" si="1484"/>
        <v>2.5300560541104626E-2</v>
      </c>
      <c r="AN1143" s="13">
        <f t="shared" si="1485"/>
        <v>2.7713826490918525E-2</v>
      </c>
      <c r="AO1143" s="13">
        <f t="shared" si="1486"/>
        <v>1.5178639570473402E-2</v>
      </c>
      <c r="AP1143" s="13">
        <f t="shared" si="1487"/>
        <v>5.5421457657807809E-3</v>
      </c>
      <c r="AQ1143" s="13">
        <f t="shared" si="1488"/>
        <v>1.5176943005935611E-3</v>
      </c>
      <c r="AR1143" s="13">
        <f t="shared" si="1489"/>
        <v>3.1640354070554499E-4</v>
      </c>
      <c r="AS1143" s="13">
        <f t="shared" si="1490"/>
        <v>8.3250230938390342E-4</v>
      </c>
      <c r="AT1143" s="13">
        <f t="shared" si="1491"/>
        <v>1.0952154542646472E-3</v>
      </c>
      <c r="AU1143" s="13">
        <f t="shared" si="1492"/>
        <v>9.6055540646512629E-4</v>
      </c>
      <c r="AV1143" s="13">
        <f t="shared" si="1493"/>
        <v>6.3183916367548195E-4</v>
      </c>
      <c r="AW1143" s="13">
        <f t="shared" si="1494"/>
        <v>2.6618808452922949E-5</v>
      </c>
      <c r="AX1143" s="13">
        <f t="shared" si="1495"/>
        <v>1.1094890105743436E-2</v>
      </c>
      <c r="AY1143" s="13">
        <f t="shared" si="1496"/>
        <v>1.2153163912192025E-2</v>
      </c>
      <c r="AZ1143" s="13">
        <f t="shared" si="1497"/>
        <v>6.6561899968773782E-3</v>
      </c>
      <c r="BA1143" s="13">
        <f t="shared" si="1498"/>
        <v>2.430361102926948E-3</v>
      </c>
      <c r="BB1143" s="13">
        <f t="shared" si="1499"/>
        <v>6.6554460134753699E-4</v>
      </c>
      <c r="BC1143" s="13">
        <f t="shared" si="1500"/>
        <v>1.4580536722691822E-4</v>
      </c>
      <c r="BD1143" s="13">
        <f t="shared" si="1501"/>
        <v>5.7763890342663672E-5</v>
      </c>
      <c r="BE1143" s="13">
        <f t="shared" si="1502"/>
        <v>1.5198493671099208E-4</v>
      </c>
      <c r="BF1143" s="13">
        <f t="shared" si="1503"/>
        <v>1.9994689459119873E-4</v>
      </c>
      <c r="BG1143" s="13">
        <f t="shared" si="1504"/>
        <v>1.7536282003475032E-4</v>
      </c>
      <c r="BH1143" s="13">
        <f t="shared" si="1505"/>
        <v>1.1535107376916669E-4</v>
      </c>
      <c r="BI1143" s="13">
        <f t="shared" si="1506"/>
        <v>6.0700986524112792E-5</v>
      </c>
      <c r="BJ1143" s="14">
        <f t="shared" si="1507"/>
        <v>0.68350181276486055</v>
      </c>
      <c r="BK1143" s="14">
        <f t="shared" si="1508"/>
        <v>0.17484576458057038</v>
      </c>
      <c r="BL1143" s="14">
        <f t="shared" si="1509"/>
        <v>0.13017973378639602</v>
      </c>
      <c r="BM1143" s="14">
        <f t="shared" si="1510"/>
        <v>0.70070318122326658</v>
      </c>
      <c r="BN1143" s="14">
        <f t="shared" si="1511"/>
        <v>0.28097156663953909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1.6241610738254999</v>
      </c>
      <c r="F1144" s="10">
        <f>VLOOKUP(B1144,home!$B$2:$E$405,3,FALSE)</f>
        <v>0.97</v>
      </c>
      <c r="G1144" s="10">
        <f>VLOOKUP(C1144,away!$B$2:$E$405,4,FALSE)</f>
        <v>1</v>
      </c>
      <c r="H1144" s="10">
        <f>VLOOKUP(A1144,away!$A$2:$E$405,3,FALSE)</f>
        <v>1.2013422818791899</v>
      </c>
      <c r="I1144" s="10">
        <f>VLOOKUP(C1144,away!$B$2:$E$405,3,FALSE)</f>
        <v>0.77</v>
      </c>
      <c r="J1144" s="10">
        <f>VLOOKUP(B1144,home!$B$2:$E$405,4,FALSE)</f>
        <v>0.83</v>
      </c>
      <c r="K1144" s="12">
        <f t="shared" si="1456"/>
        <v>1.5754362416107348</v>
      </c>
      <c r="L1144" s="12">
        <f t="shared" si="1457"/>
        <v>0.76777785234899021</v>
      </c>
      <c r="M1144" s="13">
        <f t="shared" si="1458"/>
        <v>9.6018529169186878E-2</v>
      </c>
      <c r="N1144" s="13">
        <f t="shared" si="1459"/>
        <v>0.15127107071929449</v>
      </c>
      <c r="O1144" s="13">
        <f t="shared" si="1460"/>
        <v>7.3720900111227172E-2</v>
      </c>
      <c r="P1144" s="13">
        <f t="shared" si="1461"/>
        <v>0.11614257779939213</v>
      </c>
      <c r="Q1144" s="13">
        <f t="shared" si="1462"/>
        <v>0.1191589635592185</v>
      </c>
      <c r="R1144" s="13">
        <f t="shared" si="1463"/>
        <v>2.8300637180316217E-2</v>
      </c>
      <c r="S1144" s="13">
        <f t="shared" si="1464"/>
        <v>3.5121081562600673E-2</v>
      </c>
      <c r="T1144" s="13">
        <f t="shared" si="1465"/>
        <v>9.1487613129628359E-2</v>
      </c>
      <c r="U1144" s="13">
        <f t="shared" si="1466"/>
        <v>4.4585849474546399E-2</v>
      </c>
      <c r="V1144" s="13">
        <f t="shared" si="1467"/>
        <v>4.7202150379812621E-3</v>
      </c>
      <c r="W1144" s="13">
        <f t="shared" si="1468"/>
        <v>6.2575783234655222E-2</v>
      </c>
      <c r="X1144" s="13">
        <f t="shared" si="1469"/>
        <v>4.8044300460959539E-2</v>
      </c>
      <c r="Y1144" s="13">
        <f t="shared" si="1470"/>
        <v>1.8443674912762557E-2</v>
      </c>
      <c r="Z1144" s="13">
        <f t="shared" si="1471"/>
        <v>7.242867478137056E-3</v>
      </c>
      <c r="AA1144" s="13">
        <f t="shared" si="1472"/>
        <v>1.1410675918240864E-2</v>
      </c>
      <c r="AB1144" s="13">
        <f t="shared" si="1473"/>
        <v>8.9883961914357536E-3</v>
      </c>
      <c r="AC1144" s="13">
        <f t="shared" si="1474"/>
        <v>3.5684384762902564E-4</v>
      </c>
      <c r="AD1144" s="13">
        <f t="shared" si="1475"/>
        <v>2.4646039188763322E-2</v>
      </c>
      <c r="AE1144" s="13">
        <f t="shared" si="1476"/>
        <v>1.8922683037257752E-2</v>
      </c>
      <c r="AF1144" s="13">
        <f t="shared" si="1477"/>
        <v>7.2642084715132116E-3</v>
      </c>
      <c r="AG1144" s="13">
        <f t="shared" si="1478"/>
        <v>1.8590994597579183E-3</v>
      </c>
      <c r="AH1144" s="13">
        <f t="shared" si="1479"/>
        <v>1.390228309303104E-3</v>
      </c>
      <c r="AI1144" s="13">
        <f t="shared" si="1480"/>
        <v>2.1902160625893279E-3</v>
      </c>
      <c r="AJ1144" s="13">
        <f t="shared" si="1481"/>
        <v>1.7252728809805966E-3</v>
      </c>
      <c r="AK1144" s="13">
        <f t="shared" si="1482"/>
        <v>9.0601914112166512E-4</v>
      </c>
      <c r="AL1144" s="13">
        <f t="shared" si="1483"/>
        <v>1.7265319389536548E-5</v>
      </c>
      <c r="AM1144" s="13">
        <f t="shared" si="1484"/>
        <v>7.7656526700272373E-3</v>
      </c>
      <c r="AN1144" s="13">
        <f t="shared" si="1485"/>
        <v>5.9622961290817138E-3</v>
      </c>
      <c r="AO1144" s="13">
        <f t="shared" si="1486"/>
        <v>2.2888594585275279E-3</v>
      </c>
      <c r="AP1144" s="13">
        <f t="shared" si="1487"/>
        <v>5.8577853313231262E-4</v>
      </c>
      <c r="AQ1144" s="13">
        <f t="shared" si="1488"/>
        <v>1.1243694603011722E-4</v>
      </c>
      <c r="AR1144" s="13">
        <f t="shared" si="1489"/>
        <v>2.1347730111830106E-4</v>
      </c>
      <c r="AS1144" s="13">
        <f t="shared" si="1490"/>
        <v>3.363198769430193E-4</v>
      </c>
      <c r="AT1144" s="13">
        <f t="shared" si="1491"/>
        <v>2.6492526145504761E-4</v>
      </c>
      <c r="AU1144" s="13">
        <f t="shared" si="1492"/>
        <v>1.391242860714938E-4</v>
      </c>
      <c r="AV1144" s="13">
        <f t="shared" si="1493"/>
        <v>5.4795360591312743E-5</v>
      </c>
      <c r="AW1144" s="13">
        <f t="shared" si="1494"/>
        <v>5.801075635496819E-7</v>
      </c>
      <c r="AX1144" s="13">
        <f t="shared" si="1495"/>
        <v>2.0390484426870102E-3</v>
      </c>
      <c r="AY1144" s="13">
        <f t="shared" si="1496"/>
        <v>1.5655362341617856E-3</v>
      </c>
      <c r="AZ1144" s="13">
        <f t="shared" si="1497"/>
        <v>6.0099202381963079E-4</v>
      </c>
      <c r="BA1144" s="13">
        <f t="shared" si="1498"/>
        <v>1.5380945510903645E-4</v>
      </c>
      <c r="BB1144" s="13">
        <f t="shared" si="1499"/>
        <v>2.9522873278646105E-5</v>
      </c>
      <c r="BC1144" s="13">
        <f t="shared" si="1500"/>
        <v>4.5334016482100613E-6</v>
      </c>
      <c r="BD1144" s="13">
        <f t="shared" si="1501"/>
        <v>2.7317190629644627E-5</v>
      </c>
      <c r="BE1144" s="13">
        <f t="shared" si="1502"/>
        <v>4.3036492136931311E-5</v>
      </c>
      <c r="BF1144" s="13">
        <f t="shared" si="1503"/>
        <v>3.3900624712158506E-5</v>
      </c>
      <c r="BG1144" s="13">
        <f t="shared" si="1504"/>
        <v>1.7802757594926331E-5</v>
      </c>
      <c r="BH1144" s="13">
        <f t="shared" si="1505"/>
        <v>7.0117773789144274E-6</v>
      </c>
      <c r="BI1144" s="13">
        <f t="shared" si="1506"/>
        <v>2.2093216401696238E-6</v>
      </c>
      <c r="BJ1144" s="14">
        <f t="shared" si="1507"/>
        <v>0.56478190234131409</v>
      </c>
      <c r="BK1144" s="14">
        <f t="shared" si="1508"/>
        <v>0.25394204897034128</v>
      </c>
      <c r="BL1144" s="14">
        <f t="shared" si="1509"/>
        <v>0.17435811552003302</v>
      </c>
      <c r="BM1144" s="14">
        <f t="shared" si="1510"/>
        <v>0.41414729964459185</v>
      </c>
      <c r="BN1144" s="14">
        <f t="shared" si="1511"/>
        <v>0.5846126785386353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1.6241610738254999</v>
      </c>
      <c r="F1145" s="10">
        <f>VLOOKUP(B1145,home!$B$2:$E$405,3,FALSE)</f>
        <v>1.31</v>
      </c>
      <c r="G1145" s="10">
        <f>VLOOKUP(C1145,away!$B$2:$E$405,4,FALSE)</f>
        <v>1.54</v>
      </c>
      <c r="H1145" s="10">
        <f>VLOOKUP(A1145,away!$A$2:$E$405,3,FALSE)</f>
        <v>1.2013422818791899</v>
      </c>
      <c r="I1145" s="10">
        <f>VLOOKUP(C1145,away!$B$2:$E$405,3,FALSE)</f>
        <v>0.69</v>
      </c>
      <c r="J1145" s="10">
        <f>VLOOKUP(B1145,home!$B$2:$E$405,4,FALSE)</f>
        <v>0.42</v>
      </c>
      <c r="K1145" s="12">
        <f t="shared" si="1456"/>
        <v>3.2765825503355637</v>
      </c>
      <c r="L1145" s="12">
        <f t="shared" si="1457"/>
        <v>0.34814899328858917</v>
      </c>
      <c r="M1145" s="13">
        <f t="shared" si="1458"/>
        <v>2.6656252416816517E-2</v>
      </c>
      <c r="N1145" s="13">
        <f t="shared" si="1459"/>
        <v>8.7341411526281179E-2</v>
      </c>
      <c r="O1145" s="13">
        <f t="shared" si="1460"/>
        <v>9.2803474437611923E-3</v>
      </c>
      <c r="P1145" s="13">
        <f t="shared" si="1461"/>
        <v>3.0407824495279168E-2</v>
      </c>
      <c r="Q1145" s="13">
        <f t="shared" si="1462"/>
        <v>0.14309067246434523</v>
      </c>
      <c r="R1145" s="13">
        <f t="shared" si="1463"/>
        <v>1.6154718099568952E-3</v>
      </c>
      <c r="S1145" s="13">
        <f t="shared" si="1464"/>
        <v>8.6718471906461533E-3</v>
      </c>
      <c r="T1145" s="13">
        <f t="shared" si="1465"/>
        <v>4.981687356744903E-2</v>
      </c>
      <c r="U1145" s="13">
        <f t="shared" si="1466"/>
        <v>5.2932267430637718E-3</v>
      </c>
      <c r="V1145" s="13">
        <f t="shared" si="1467"/>
        <v>1.0991459518672031E-3</v>
      </c>
      <c r="W1145" s="13">
        <f t="shared" si="1468"/>
        <v>0.15628280017081836</v>
      </c>
      <c r="X1145" s="13">
        <f t="shared" si="1469"/>
        <v>5.4409699547792165E-2</v>
      </c>
      <c r="Y1145" s="13">
        <f t="shared" si="1470"/>
        <v>9.471341061349222E-3</v>
      </c>
      <c r="Z1145" s="13">
        <f t="shared" si="1471"/>
        <v>1.8747496144086272E-4</v>
      </c>
      <c r="AA1145" s="13">
        <f t="shared" si="1472"/>
        <v>6.1427718728196325E-4</v>
      </c>
      <c r="AB1145" s="13">
        <f t="shared" si="1473"/>
        <v>1.0063649564586463E-3</v>
      </c>
      <c r="AC1145" s="13">
        <f t="shared" si="1474"/>
        <v>7.8364910126088491E-5</v>
      </c>
      <c r="AD1145" s="13">
        <f t="shared" si="1475"/>
        <v>0.12801837398932084</v>
      </c>
      <c r="AE1145" s="13">
        <f t="shared" si="1476"/>
        <v>4.4569468026824162E-2</v>
      </c>
      <c r="AF1145" s="13">
        <f t="shared" si="1477"/>
        <v>7.7584077124733955E-3</v>
      </c>
      <c r="AG1145" s="13">
        <f t="shared" si="1478"/>
        <v>9.0036061154001297E-4</v>
      </c>
      <c r="AH1145" s="13">
        <f t="shared" si="1479"/>
        <v>1.6317304773113352E-5</v>
      </c>
      <c r="AI1145" s="13">
        <f t="shared" si="1480"/>
        <v>5.3464996088090403E-5</v>
      </c>
      <c r="AJ1145" s="13">
        <f t="shared" si="1481"/>
        <v>8.7591236617998112E-5</v>
      </c>
      <c r="AK1145" s="13">
        <f t="shared" si="1482"/>
        <v>9.5666639154948696E-5</v>
      </c>
      <c r="AL1145" s="13">
        <f t="shared" si="1483"/>
        <v>3.5757561062096321E-6</v>
      </c>
      <c r="AM1145" s="13">
        <f t="shared" si="1484"/>
        <v>8.3892554067148128E-2</v>
      </c>
      <c r="AN1145" s="13">
        <f t="shared" si="1485"/>
        <v>2.9207108242886158E-2</v>
      </c>
      <c r="AO1145" s="13">
        <f t="shared" si="1486"/>
        <v>5.0842126658158342E-3</v>
      </c>
      <c r="AP1145" s="13">
        <f t="shared" si="1487"/>
        <v>5.9002117375629238E-4</v>
      </c>
      <c r="AQ1145" s="13">
        <f t="shared" si="1488"/>
        <v>5.1353819415551221E-5</v>
      </c>
      <c r="AR1145" s="13">
        <f t="shared" si="1489"/>
        <v>1.1361706459885009E-6</v>
      </c>
      <c r="AS1145" s="13">
        <f t="shared" si="1490"/>
        <v>3.7227569128494065E-6</v>
      </c>
      <c r="AT1145" s="13">
        <f t="shared" si="1491"/>
        <v>6.0989601698917302E-6</v>
      </c>
      <c r="AU1145" s="13">
        <f t="shared" si="1492"/>
        <v>6.6612488226196225E-6</v>
      </c>
      <c r="AV1145" s="13">
        <f t="shared" si="1493"/>
        <v>5.4565329139096944E-6</v>
      </c>
      <c r="AW1145" s="13">
        <f t="shared" si="1494"/>
        <v>1.1330567071235199E-7</v>
      </c>
      <c r="AX1145" s="13">
        <f t="shared" si="1495"/>
        <v>4.5813479793250074E-2</v>
      </c>
      <c r="AY1145" s="13">
        <f t="shared" si="1496"/>
        <v>1.5949916869067136E-2</v>
      </c>
      <c r="AZ1145" s="13">
        <f t="shared" si="1497"/>
        <v>2.7764737505012039E-3</v>
      </c>
      <c r="BA1145" s="13">
        <f t="shared" si="1498"/>
        <v>3.2220884704306258E-4</v>
      </c>
      <c r="BB1145" s="13">
        <f t="shared" si="1499"/>
        <v>2.8044171431679807E-5</v>
      </c>
      <c r="BC1145" s="13">
        <f t="shared" si="1500"/>
        <v>1.9527100103103872E-6</v>
      </c>
      <c r="BD1145" s="13">
        <f t="shared" si="1501"/>
        <v>6.5926111100823771E-8</v>
      </c>
      <c r="BE1145" s="13">
        <f t="shared" si="1502"/>
        <v>2.160123452444428E-7</v>
      </c>
      <c r="BF1145" s="13">
        <f t="shared" si="1503"/>
        <v>3.5389114054250142E-7</v>
      </c>
      <c r="BG1145" s="13">
        <f t="shared" si="1504"/>
        <v>3.8651784527330356E-7</v>
      </c>
      <c r="BH1145" s="13">
        <f t="shared" si="1505"/>
        <v>3.1661440680395203E-7</v>
      </c>
      <c r="BI1145" s="13">
        <f t="shared" si="1506"/>
        <v>2.0748264810373483E-7</v>
      </c>
      <c r="BJ1145" s="14">
        <f t="shared" si="1507"/>
        <v>0.86537673478851895</v>
      </c>
      <c r="BK1145" s="14">
        <f t="shared" si="1508"/>
        <v>8.2866927589908462E-2</v>
      </c>
      <c r="BL1145" s="14">
        <f t="shared" si="1509"/>
        <v>1.8087350431118945E-2</v>
      </c>
      <c r="BM1145" s="14">
        <f t="shared" si="1510"/>
        <v>0.65217670405115091</v>
      </c>
      <c r="BN1145" s="14">
        <f t="shared" si="1511"/>
        <v>0.2983919801564402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1.6241610738254999</v>
      </c>
      <c r="F1146" s="10">
        <f>VLOOKUP(B1146,home!$B$2:$E$405,3,FALSE)</f>
        <v>0.97</v>
      </c>
      <c r="G1146" s="10">
        <f>VLOOKUP(C1146,away!$B$2:$E$405,4,FALSE)</f>
        <v>0.51</v>
      </c>
      <c r="H1146" s="10">
        <f>VLOOKUP(A1146,away!$A$2:$E$405,3,FALSE)</f>
        <v>1.2013422818791899</v>
      </c>
      <c r="I1146" s="10">
        <f>VLOOKUP(C1146,away!$B$2:$E$405,3,FALSE)</f>
        <v>0.72</v>
      </c>
      <c r="J1146" s="10">
        <f>VLOOKUP(B1146,home!$B$2:$E$405,4,FALSE)</f>
        <v>0.95</v>
      </c>
      <c r="K1146" s="12">
        <f t="shared" si="1456"/>
        <v>0.8034724832214748</v>
      </c>
      <c r="L1146" s="12">
        <f t="shared" si="1457"/>
        <v>0.82171812080536588</v>
      </c>
      <c r="M1146" s="13">
        <f t="shared" si="1458"/>
        <v>0.1968741466226312</v>
      </c>
      <c r="N1146" s="13">
        <f t="shared" si="1459"/>
        <v>0.15818295946899419</v>
      </c>
      <c r="O1146" s="13">
        <f t="shared" si="1460"/>
        <v>0.16177505379790857</v>
      </c>
      <c r="P1146" s="13">
        <f t="shared" si="1461"/>
        <v>0.12998180419829325</v>
      </c>
      <c r="Q1146" s="13">
        <f t="shared" si="1462"/>
        <v>6.354782762393732E-2</v>
      </c>
      <c r="R1146" s="13">
        <f t="shared" si="1463"/>
        <v>6.6466746600002194E-2</v>
      </c>
      <c r="S1146" s="13">
        <f t="shared" si="1464"/>
        <v>2.145440337454305E-2</v>
      </c>
      <c r="T1146" s="13">
        <f t="shared" si="1465"/>
        <v>5.2218401496405095E-2</v>
      </c>
      <c r="U1146" s="13">
        <f t="shared" si="1466"/>
        <v>5.3404201942356275E-2</v>
      </c>
      <c r="V1146" s="13">
        <f t="shared" si="1467"/>
        <v>1.5738661849944906E-3</v>
      </c>
      <c r="W1146" s="13">
        <f t="shared" si="1468"/>
        <v>1.7019643621445056E-2</v>
      </c>
      <c r="X1146" s="13">
        <f t="shared" si="1469"/>
        <v>1.3985349573390864E-2</v>
      </c>
      <c r="Y1146" s="13">
        <f t="shared" si="1470"/>
        <v>5.7460075851264334E-3</v>
      </c>
      <c r="Z1146" s="13">
        <f t="shared" si="1471"/>
        <v>1.8205643370733417E-2</v>
      </c>
      <c r="AA1146" s="13">
        <f t="shared" si="1472"/>
        <v>1.4627733487727758E-2</v>
      </c>
      <c r="AB1146" s="13">
        <f t="shared" si="1473"/>
        <v>5.8764906746432725E-3</v>
      </c>
      <c r="AC1146" s="13">
        <f t="shared" si="1474"/>
        <v>6.4944397792234123E-5</v>
      </c>
      <c r="AD1146" s="13">
        <f t="shared" si="1475"/>
        <v>3.4187038310167475E-3</v>
      </c>
      <c r="AE1146" s="13">
        <f t="shared" si="1476"/>
        <v>2.8092108876131869E-3</v>
      </c>
      <c r="AF1146" s="13">
        <f t="shared" si="1477"/>
        <v>1.1541897457577408E-3</v>
      </c>
      <c r="AG1146" s="13">
        <f t="shared" si="1478"/>
        <v>3.1613954297895797E-4</v>
      </c>
      <c r="AH1146" s="13">
        <f t="shared" si="1479"/>
        <v>3.7399767646629323E-3</v>
      </c>
      <c r="AI1146" s="13">
        <f t="shared" si="1480"/>
        <v>3.004968418294343E-3</v>
      </c>
      <c r="AJ1146" s="13">
        <f t="shared" si="1481"/>
        <v>1.2072047185245315E-3</v>
      </c>
      <c r="AK1146" s="13">
        <f t="shared" si="1482"/>
        <v>3.2331859098319571E-4</v>
      </c>
      <c r="AL1146" s="13">
        <f t="shared" si="1483"/>
        <v>1.7151241323294945E-6</v>
      </c>
      <c r="AM1146" s="13">
        <f t="shared" si="1484"/>
        <v>5.4936689130115921E-4</v>
      </c>
      <c r="AN1146" s="13">
        <f t="shared" si="1485"/>
        <v>4.5142472955267421E-4</v>
      </c>
      <c r="AO1146" s="13">
        <f t="shared" si="1486"/>
        <v>1.85471940226547E-4</v>
      </c>
      <c r="AP1146" s="13">
        <f t="shared" si="1487"/>
        <v>5.0801884728361119E-5</v>
      </c>
      <c r="AQ1146" s="13">
        <f t="shared" si="1488"/>
        <v>1.0436207313089926E-5</v>
      </c>
      <c r="AR1146" s="13">
        <f t="shared" si="1489"/>
        <v>6.1464133578291143E-4</v>
      </c>
      <c r="AS1146" s="13">
        <f t="shared" si="1490"/>
        <v>4.9384740035206016E-4</v>
      </c>
      <c r="AT1146" s="13">
        <f t="shared" si="1491"/>
        <v>1.9839639854666978E-4</v>
      </c>
      <c r="AU1146" s="13">
        <f t="shared" si="1492"/>
        <v>5.3135349000830072E-5</v>
      </c>
      <c r="AV1146" s="13">
        <f t="shared" si="1493"/>
        <v>1.0673197702134158E-5</v>
      </c>
      <c r="AW1146" s="13">
        <f t="shared" si="1494"/>
        <v>3.1454800068506895E-8</v>
      </c>
      <c r="AX1146" s="13">
        <f t="shared" si="1495"/>
        <v>7.3566863392234057E-5</v>
      </c>
      <c r="AY1146" s="13">
        <f t="shared" si="1496"/>
        <v>6.0451224740211631E-5</v>
      </c>
      <c r="AZ1146" s="13">
        <f t="shared" si="1497"/>
        <v>2.4836933396954774E-5</v>
      </c>
      <c r="BA1146" s="13">
        <f t="shared" si="1498"/>
        <v>6.802986079171237E-6</v>
      </c>
      <c r="BB1146" s="13">
        <f t="shared" si="1499"/>
        <v>1.3975342342104128E-6</v>
      </c>
      <c r="BC1146" s="13">
        <f t="shared" si="1500"/>
        <v>2.2967584093930935E-7</v>
      </c>
      <c r="BD1146" s="13">
        <f t="shared" si="1501"/>
        <v>8.4176987234805626E-5</v>
      </c>
      <c r="BE1146" s="13">
        <f t="shared" si="1502"/>
        <v>6.7633892963651652E-5</v>
      </c>
      <c r="BF1146" s="13">
        <f t="shared" si="1503"/>
        <v>2.7170985964720308E-5</v>
      </c>
      <c r="BG1146" s="13">
        <f t="shared" si="1504"/>
        <v>7.2770465215498917E-6</v>
      </c>
      <c r="BH1146" s="13">
        <f t="shared" si="1505"/>
        <v>1.4617266597969713E-6</v>
      </c>
      <c r="BI1146" s="13">
        <f t="shared" si="1506"/>
        <v>2.3489142982762094E-7</v>
      </c>
      <c r="BJ1146" s="14">
        <f t="shared" si="1507"/>
        <v>0.31981322024747111</v>
      </c>
      <c r="BK1146" s="14">
        <f t="shared" si="1508"/>
        <v>0.35001133112712679</v>
      </c>
      <c r="BL1146" s="14">
        <f t="shared" si="1509"/>
        <v>0.31198434420726207</v>
      </c>
      <c r="BM1146" s="14">
        <f t="shared" si="1510"/>
        <v>0.22312558087088644</v>
      </c>
      <c r="BN1146" s="14">
        <f t="shared" si="1511"/>
        <v>0.77682853831176668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1.6241610738254999</v>
      </c>
      <c r="F1147" s="10">
        <f>VLOOKUP(B1147,home!$B$2:$E$405,3,FALSE)</f>
        <v>1.31</v>
      </c>
      <c r="G1147" s="10">
        <f>VLOOKUP(C1147,away!$B$2:$E$405,4,FALSE)</f>
        <v>1.06</v>
      </c>
      <c r="H1147" s="10">
        <f>VLOOKUP(A1147,away!$A$2:$E$405,3,FALSE)</f>
        <v>1.2013422818791899</v>
      </c>
      <c r="I1147" s="10">
        <f>VLOOKUP(C1147,away!$B$2:$E$405,3,FALSE)</f>
        <v>0.7</v>
      </c>
      <c r="J1147" s="10">
        <f>VLOOKUP(B1147,home!$B$2:$E$405,4,FALSE)</f>
        <v>0.83</v>
      </c>
      <c r="K1147" s="12">
        <f t="shared" si="1456"/>
        <v>2.2553100671140895</v>
      </c>
      <c r="L1147" s="12">
        <f t="shared" si="1457"/>
        <v>0.69797986577180926</v>
      </c>
      <c r="M1147" s="13">
        <f t="shared" si="1458"/>
        <v>5.2167794771770103E-2</v>
      </c>
      <c r="N1147" s="13">
        <f t="shared" si="1459"/>
        <v>0.11765455272791488</v>
      </c>
      <c r="O1147" s="13">
        <f t="shared" si="1460"/>
        <v>3.6412070392411393E-2</v>
      </c>
      <c r="P1147" s="13">
        <f t="shared" si="1461"/>
        <v>8.2120508920472277E-2</v>
      </c>
      <c r="Q1147" s="13">
        <f t="shared" si="1462"/>
        <v>0.13267374860453598</v>
      </c>
      <c r="R1147" s="13">
        <f t="shared" si="1463"/>
        <v>1.2707446002484486E-2</v>
      </c>
      <c r="S1147" s="13">
        <f t="shared" si="1464"/>
        <v>3.2317725978550822E-2</v>
      </c>
      <c r="T1147" s="13">
        <f t="shared" si="1465"/>
        <v>9.2603605242436784E-2</v>
      </c>
      <c r="U1147" s="13">
        <f t="shared" si="1466"/>
        <v>2.8659230896711952E-2</v>
      </c>
      <c r="V1147" s="13">
        <f t="shared" si="1467"/>
        <v>5.6525893803548739E-3</v>
      </c>
      <c r="W1147" s="13">
        <f t="shared" si="1468"/>
        <v>9.9740146956524639E-2</v>
      </c>
      <c r="X1147" s="13">
        <f t="shared" si="1469"/>
        <v>6.9616614384775594E-2</v>
      </c>
      <c r="Y1147" s="13">
        <f t="shared" si="1470"/>
        <v>2.4295497581886736E-2</v>
      </c>
      <c r="Z1147" s="13">
        <f t="shared" si="1471"/>
        <v>2.956513818372212E-3</v>
      </c>
      <c r="AA1147" s="13">
        <f t="shared" si="1472"/>
        <v>6.6678553781367661E-3</v>
      </c>
      <c r="AB1147" s="13">
        <f t="shared" si="1473"/>
        <v>7.5190406801863381E-3</v>
      </c>
      <c r="AC1147" s="13">
        <f t="shared" si="1474"/>
        <v>5.5613036580327998E-4</v>
      </c>
      <c r="AD1147" s="13">
        <f t="shared" si="1475"/>
        <v>5.6236239381622172E-2</v>
      </c>
      <c r="AE1147" s="13">
        <f t="shared" si="1476"/>
        <v>3.9251762815095972E-2</v>
      </c>
      <c r="AF1147" s="13">
        <f t="shared" si="1477"/>
        <v>1.369847007049379E-2</v>
      </c>
      <c r="AG1147" s="13">
        <f t="shared" si="1478"/>
        <v>3.1870854336941341E-3</v>
      </c>
      <c r="AH1147" s="13">
        <f t="shared" si="1479"/>
        <v>5.158967795249838E-4</v>
      </c>
      <c r="AI1147" s="13">
        <f t="shared" si="1480"/>
        <v>1.1635072004544337E-3</v>
      </c>
      <c r="AJ1147" s="13">
        <f t="shared" si="1481"/>
        <v>1.3120347511723081E-3</v>
      </c>
      <c r="AK1147" s="13">
        <f t="shared" si="1482"/>
        <v>9.8634839424081204E-4</v>
      </c>
      <c r="AL1147" s="13">
        <f t="shared" si="1483"/>
        <v>3.5017549709122325E-5</v>
      </c>
      <c r="AM1147" s="13">
        <f t="shared" si="1484"/>
        <v>2.5366031362802056E-2</v>
      </c>
      <c r="AN1147" s="13">
        <f t="shared" si="1485"/>
        <v>1.7704979165772083E-2</v>
      </c>
      <c r="AO1147" s="13">
        <f t="shared" si="1486"/>
        <v>6.1788594908091382E-3</v>
      </c>
      <c r="AP1147" s="13">
        <f t="shared" si="1487"/>
        <v>1.4375731726726107E-3</v>
      </c>
      <c r="AQ1147" s="13">
        <f t="shared" si="1488"/>
        <v>2.5084928252479564E-4</v>
      </c>
      <c r="AR1147" s="13">
        <f t="shared" si="1489"/>
        <v>7.2017112984991411E-5</v>
      </c>
      <c r="AS1147" s="13">
        <f t="shared" si="1490"/>
        <v>1.6242091991954392E-4</v>
      </c>
      <c r="AT1147" s="13">
        <f t="shared" si="1491"/>
        <v>1.8315476790223945E-4</v>
      </c>
      <c r="AU1147" s="13">
        <f t="shared" si="1492"/>
        <v>1.3769026396328839E-4</v>
      </c>
      <c r="AV1147" s="13">
        <f t="shared" si="1493"/>
        <v>7.7633559615000139E-5</v>
      </c>
      <c r="AW1147" s="13">
        <f t="shared" si="1494"/>
        <v>1.5312017137530487E-6</v>
      </c>
      <c r="AX1147" s="13">
        <f t="shared" si="1495"/>
        <v>9.53471098254321E-3</v>
      </c>
      <c r="AY1147" s="13">
        <f t="shared" si="1496"/>
        <v>6.6550362917685048E-3</v>
      </c>
      <c r="AZ1147" s="13">
        <f t="shared" si="1497"/>
        <v>2.3225406688175501E-3</v>
      </c>
      <c r="BA1147" s="13">
        <f t="shared" si="1498"/>
        <v>5.4036220809028054E-4</v>
      </c>
      <c r="BB1147" s="13">
        <f t="shared" si="1499"/>
        <v>9.4290485367753103E-5</v>
      </c>
      <c r="BC1147" s="13">
        <f t="shared" si="1500"/>
        <v>1.3162572064108617E-5</v>
      </c>
      <c r="BD1147" s="13">
        <f t="shared" si="1501"/>
        <v>8.3777491424229151E-6</v>
      </c>
      <c r="BE1147" s="13">
        <f t="shared" si="1502"/>
        <v>1.8894421980662831E-5</v>
      </c>
      <c r="BF1147" s="13">
        <f t="shared" si="1503"/>
        <v>2.1306390052645313E-5</v>
      </c>
      <c r="BG1147" s="13">
        <f t="shared" si="1504"/>
        <v>1.6017505326530158E-5</v>
      </c>
      <c r="BH1147" s="13">
        <f t="shared" si="1505"/>
        <v>9.0311102532442517E-6</v>
      </c>
      <c r="BI1147" s="13">
        <f t="shared" si="1506"/>
        <v>4.073590774271807E-6</v>
      </c>
      <c r="BJ1147" s="14">
        <f t="shared" si="1507"/>
        <v>0.71905611888221277</v>
      </c>
      <c r="BK1147" s="14">
        <f t="shared" si="1508"/>
        <v>0.17950480325842896</v>
      </c>
      <c r="BL1147" s="14">
        <f t="shared" si="1509"/>
        <v>9.6654047867238316E-2</v>
      </c>
      <c r="BM1147" s="14">
        <f t="shared" si="1510"/>
        <v>0.55778185731660834</v>
      </c>
      <c r="BN1147" s="14">
        <f t="shared" si="1511"/>
        <v>0.43373612141958912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1.6241610738254999</v>
      </c>
      <c r="F1148" s="10">
        <f>VLOOKUP(B1148,home!$B$2:$E$405,3,FALSE)</f>
        <v>0.62</v>
      </c>
      <c r="G1148" s="10">
        <f>VLOOKUP(C1148,away!$B$2:$E$405,4,FALSE)</f>
        <v>0.35</v>
      </c>
      <c r="H1148" s="10">
        <f>VLOOKUP(A1148,away!$A$2:$E$405,3,FALSE)</f>
        <v>1.2013422818791899</v>
      </c>
      <c r="I1148" s="10">
        <f>VLOOKUP(C1148,away!$B$2:$E$405,3,FALSE)</f>
        <v>1.1399999999999999</v>
      </c>
      <c r="J1148" s="10">
        <f>VLOOKUP(B1148,home!$B$2:$E$405,4,FALSE)</f>
        <v>0.83</v>
      </c>
      <c r="K1148" s="12">
        <f t="shared" si="1456"/>
        <v>0.35244295302013345</v>
      </c>
      <c r="L1148" s="12">
        <f t="shared" si="1457"/>
        <v>1.1367100671140893</v>
      </c>
      <c r="M1148" s="13">
        <f t="shared" si="1458"/>
        <v>0.22556362250214734</v>
      </c>
      <c r="N1148" s="13">
        <f t="shared" si="1459"/>
        <v>7.9498309208575438E-2</v>
      </c>
      <c r="O1148" s="13">
        <f t="shared" si="1460"/>
        <v>0.25640044047291299</v>
      </c>
      <c r="P1148" s="13">
        <f t="shared" si="1461"/>
        <v>9.036652839593641E-2</v>
      </c>
      <c r="Q1148" s="13">
        <f t="shared" si="1462"/>
        <v>1.4009309428788997E-2</v>
      </c>
      <c r="R1148" s="13">
        <f t="shared" si="1463"/>
        <v>0.14572648094902352</v>
      </c>
      <c r="S1148" s="13">
        <f t="shared" si="1464"/>
        <v>9.0507828387264011E-3</v>
      </c>
      <c r="T1148" s="13">
        <f t="shared" si="1465"/>
        <v>1.5924523061020785E-2</v>
      </c>
      <c r="U1148" s="13">
        <f t="shared" si="1466"/>
        <v>5.1360271278906071E-2</v>
      </c>
      <c r="V1148" s="13">
        <f t="shared" si="1467"/>
        <v>4.0288599697676928E-4</v>
      </c>
      <c r="W1148" s="13">
        <f t="shared" si="1468"/>
        <v>1.6458274616183977E-3</v>
      </c>
      <c r="X1148" s="13">
        <f t="shared" si="1469"/>
        <v>1.8708286443544599E-3</v>
      </c>
      <c r="Y1148" s="13">
        <f t="shared" si="1470"/>
        <v>1.0632948769415595E-3</v>
      </c>
      <c r="Z1148" s="13">
        <f t="shared" si="1471"/>
        <v>5.5216252646621541E-2</v>
      </c>
      <c r="AA1148" s="13">
        <f t="shared" si="1472"/>
        <v>1.9460579137481056E-2</v>
      </c>
      <c r="AB1148" s="13">
        <f t="shared" si="1473"/>
        <v>3.4293719893479123E-3</v>
      </c>
      <c r="AC1148" s="13">
        <f t="shared" si="1474"/>
        <v>1.0087899059881588E-5</v>
      </c>
      <c r="AD1148" s="13">
        <f t="shared" si="1475"/>
        <v>1.4501507268360463E-4</v>
      </c>
      <c r="AE1148" s="13">
        <f t="shared" si="1476"/>
        <v>1.6484009300273475E-4</v>
      </c>
      <c r="AF1148" s="13">
        <f t="shared" si="1477"/>
        <v>9.3687696590115681E-5</v>
      </c>
      <c r="AG1148" s="13">
        <f t="shared" si="1478"/>
        <v>3.5498582626238282E-5</v>
      </c>
      <c r="AH1148" s="13">
        <f t="shared" si="1479"/>
        <v>1.5691217562932416E-2</v>
      </c>
      <c r="AI1148" s="13">
        <f t="shared" si="1480"/>
        <v>5.5302590543612829E-3</v>
      </c>
      <c r="AJ1148" s="13">
        <f t="shared" si="1481"/>
        <v>9.7455041604271062E-4</v>
      </c>
      <c r="AK1148" s="13">
        <f t="shared" si="1482"/>
        <v>1.1449114216569752E-4</v>
      </c>
      <c r="AL1148" s="13">
        <f t="shared" si="1483"/>
        <v>1.6165876513912635E-7</v>
      </c>
      <c r="AM1148" s="13">
        <f t="shared" si="1484"/>
        <v>1.0221908089807786E-5</v>
      </c>
      <c r="AN1148" s="13">
        <f t="shared" si="1485"/>
        <v>1.161934583079946E-5</v>
      </c>
      <c r="AO1148" s="13">
        <f t="shared" si="1486"/>
        <v>6.603913689574935E-6</v>
      </c>
      <c r="AP1148" s="13">
        <f t="shared" si="1487"/>
        <v>2.5022450577641264E-6</v>
      </c>
      <c r="AQ1148" s="13">
        <f t="shared" si="1488"/>
        <v>7.1108178688673937E-7</v>
      </c>
      <c r="AR1148" s="13">
        <f t="shared" si="1489"/>
        <v>3.5672729938125351E-3</v>
      </c>
      <c r="AS1148" s="13">
        <f t="shared" si="1490"/>
        <v>1.2572602281682623E-3</v>
      </c>
      <c r="AT1148" s="13">
        <f t="shared" si="1491"/>
        <v>2.2155625376519454E-4</v>
      </c>
      <c r="AU1148" s="13">
        <f t="shared" si="1492"/>
        <v>2.6028646779027741E-5</v>
      </c>
      <c r="AV1148" s="13">
        <f t="shared" si="1493"/>
        <v>2.2934032834796308E-6</v>
      </c>
      <c r="AW1148" s="13">
        <f t="shared" si="1494"/>
        <v>1.7990171105540284E-9</v>
      </c>
      <c r="AX1148" s="13">
        <f t="shared" si="1495"/>
        <v>6.0043991211204059E-7</v>
      </c>
      <c r="AY1148" s="13">
        <f t="shared" si="1496"/>
        <v>6.8252609279485553E-7</v>
      </c>
      <c r="AZ1148" s="13">
        <f t="shared" si="1497"/>
        <v>3.879171403739787E-7</v>
      </c>
      <c r="BA1148" s="13">
        <f t="shared" si="1498"/>
        <v>1.4698310622307036E-7</v>
      </c>
      <c r="BB1148" s="13">
        <f t="shared" si="1499"/>
        <v>4.1769294134865892E-8</v>
      </c>
      <c r="BC1148" s="13">
        <f t="shared" si="1500"/>
        <v>9.4959154278703045E-9</v>
      </c>
      <c r="BD1148" s="13">
        <f t="shared" si="1501"/>
        <v>6.7582585403515413E-4</v>
      </c>
      <c r="BE1148" s="13">
        <f t="shared" si="1502"/>
        <v>2.3819005972350343E-4</v>
      </c>
      <c r="BF1148" s="13">
        <f t="shared" si="1503"/>
        <v>4.1974204014496745E-5</v>
      </c>
      <c r="BG1148" s="13">
        <f t="shared" si="1504"/>
        <v>4.9311708045129249E-6</v>
      </c>
      <c r="BH1148" s="13">
        <f t="shared" si="1505"/>
        <v>4.3448910004730064E-7</v>
      </c>
      <c r="BI1148" s="13">
        <f t="shared" si="1506"/>
        <v>3.0626524295146183E-8</v>
      </c>
      <c r="BJ1148" s="14">
        <f t="shared" si="1507"/>
        <v>0.11448466175211822</v>
      </c>
      <c r="BK1148" s="14">
        <f t="shared" si="1508"/>
        <v>0.32539475181770472</v>
      </c>
      <c r="BL1148" s="14">
        <f t="shared" si="1509"/>
        <v>0.50472345993318413</v>
      </c>
      <c r="BM1148" s="14">
        <f t="shared" si="1510"/>
        <v>0.18825375446516837</v>
      </c>
      <c r="BN1148" s="14">
        <f t="shared" si="1511"/>
        <v>0.8115646909573847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1.6241610738254999</v>
      </c>
      <c r="F1149" s="10">
        <f>VLOOKUP(B1149,home!$B$2:$E$405,3,FALSE)</f>
        <v>1.32</v>
      </c>
      <c r="G1149" s="10">
        <f>VLOOKUP(C1149,away!$B$2:$E$405,4,FALSE)</f>
        <v>1.08</v>
      </c>
      <c r="H1149" s="10">
        <f>VLOOKUP(A1149,away!$A$2:$E$405,3,FALSE)</f>
        <v>1.2013422818791899</v>
      </c>
      <c r="I1149" s="10">
        <f>VLOOKUP(C1149,away!$B$2:$E$405,3,FALSE)</f>
        <v>0.46</v>
      </c>
      <c r="J1149" s="10">
        <f>VLOOKUP(B1149,home!$B$2:$E$405,4,FALSE)</f>
        <v>0.95</v>
      </c>
      <c r="K1149" s="12">
        <f t="shared" si="1456"/>
        <v>2.3154040268456328</v>
      </c>
      <c r="L1149" s="12">
        <f t="shared" si="1457"/>
        <v>0.524986577181206</v>
      </c>
      <c r="M1149" s="13">
        <f t="shared" si="1458"/>
        <v>5.8402849120570005E-2</v>
      </c>
      <c r="N1149" s="13">
        <f t="shared" si="1459"/>
        <v>0.13522619203302572</v>
      </c>
      <c r="O1149" s="13">
        <f t="shared" si="1460"/>
        <v>3.0660711857438457E-2</v>
      </c>
      <c r="P1149" s="13">
        <f t="shared" si="1461"/>
        <v>7.0991935700666642E-2</v>
      </c>
      <c r="Q1149" s="13">
        <f t="shared" si="1462"/>
        <v>0.15655163478413431</v>
      </c>
      <c r="R1149" s="13">
        <f t="shared" si="1463"/>
        <v>8.0482310859879141E-3</v>
      </c>
      <c r="S1149" s="13">
        <f t="shared" si="1464"/>
        <v>2.1573668966573176E-2</v>
      </c>
      <c r="T1149" s="13">
        <f t="shared" si="1465"/>
        <v>8.2187506897444904E-2</v>
      </c>
      <c r="U1149" s="13">
        <f t="shared" si="1466"/>
        <v>1.8634906665480615E-2</v>
      </c>
      <c r="V1149" s="13">
        <f t="shared" si="1467"/>
        <v>2.9137781673413501E-3</v>
      </c>
      <c r="W1149" s="13">
        <f t="shared" si="1468"/>
        <v>0.12082676186281714</v>
      </c>
      <c r="X1149" s="13">
        <f t="shared" si="1469"/>
        <v>6.3432428142249045E-2</v>
      </c>
      <c r="Y1149" s="13">
        <f t="shared" si="1470"/>
        <v>1.6650586666346064E-2</v>
      </c>
      <c r="Z1149" s="13">
        <f t="shared" si="1471"/>
        <v>1.4084044300653922E-3</v>
      </c>
      <c r="AA1149" s="13">
        <f t="shared" si="1472"/>
        <v>3.2610252888006378E-3</v>
      </c>
      <c r="AB1149" s="13">
        <f t="shared" si="1473"/>
        <v>3.7752955426672203E-3</v>
      </c>
      <c r="AC1149" s="13">
        <f t="shared" si="1474"/>
        <v>2.2136628971951058E-4</v>
      </c>
      <c r="AD1149" s="13">
        <f t="shared" si="1475"/>
        <v>6.9940692741971316E-2</v>
      </c>
      <c r="AE1149" s="13">
        <f t="shared" si="1476"/>
        <v>3.6717924888289934E-2</v>
      </c>
      <c r="AF1149" s="13">
        <f t="shared" si="1477"/>
        <v>9.6382088541499718E-3</v>
      </c>
      <c r="AG1149" s="13">
        <f t="shared" si="1478"/>
        <v>1.686643425499263E-3</v>
      </c>
      <c r="AH1149" s="13">
        <f t="shared" si="1479"/>
        <v>1.8484835525671932E-4</v>
      </c>
      <c r="AI1149" s="13">
        <f t="shared" si="1480"/>
        <v>4.2799862611720004E-4</v>
      </c>
      <c r="AJ1149" s="13">
        <f t="shared" si="1481"/>
        <v>4.9549487119808174E-4</v>
      </c>
      <c r="AK1149" s="13">
        <f t="shared" si="1482"/>
        <v>3.8242360668446553E-4</v>
      </c>
      <c r="AL1149" s="13">
        <f t="shared" si="1483"/>
        <v>1.0763325175194302E-5</v>
      </c>
      <c r="AM1149" s="13">
        <f t="shared" si="1484"/>
        <v>3.2388192323026678E-2</v>
      </c>
      <c r="AN1149" s="13">
        <f t="shared" si="1485"/>
        <v>1.7003366228752391E-2</v>
      </c>
      <c r="AO1149" s="13">
        <f t="shared" si="1486"/>
        <v>4.4632695184956134E-3</v>
      </c>
      <c r="AP1149" s="13">
        <f t="shared" si="1487"/>
        <v>7.8105219585074064E-4</v>
      </c>
      <c r="AQ1149" s="13">
        <f t="shared" si="1488"/>
        <v>1.025104797248863E-4</v>
      </c>
      <c r="AR1149" s="13">
        <f t="shared" si="1489"/>
        <v>1.9408581064760148E-5</v>
      </c>
      <c r="AS1149" s="13">
        <f t="shared" si="1490"/>
        <v>4.4938706752705543E-5</v>
      </c>
      <c r="AT1149" s="13">
        <f t="shared" si="1491"/>
        <v>5.2025631288224736E-5</v>
      </c>
      <c r="AU1149" s="13">
        <f t="shared" si="1492"/>
        <v>4.0153452061313899E-5</v>
      </c>
      <c r="AV1149" s="13">
        <f t="shared" si="1493"/>
        <v>2.3242866148629824E-5</v>
      </c>
      <c r="AW1149" s="13">
        <f t="shared" si="1494"/>
        <v>3.6342846865859588E-7</v>
      </c>
      <c r="AX1149" s="13">
        <f t="shared" si="1495"/>
        <v>1.2498625154497801E-2</v>
      </c>
      <c r="AY1149" s="13">
        <f t="shared" si="1496"/>
        <v>6.5616104393307227E-3</v>
      </c>
      <c r="AZ1149" s="13">
        <f t="shared" si="1497"/>
        <v>1.7223787026703523E-3</v>
      </c>
      <c r="BA1149" s="13">
        <f t="shared" si="1498"/>
        <v>3.0140856657490486E-4</v>
      </c>
      <c r="BB1149" s="13">
        <f t="shared" si="1499"/>
        <v>3.9558862924813233E-5</v>
      </c>
      <c r="BC1149" s="13">
        <f t="shared" si="1500"/>
        <v>4.1535744088156451E-6</v>
      </c>
      <c r="BD1149" s="13">
        <f t="shared" si="1501"/>
        <v>1.698207423522065E-6</v>
      </c>
      <c r="BE1149" s="13">
        <f t="shared" si="1502"/>
        <v>3.9320363068421362E-6</v>
      </c>
      <c r="BF1149" s="13">
        <f t="shared" si="1503"/>
        <v>4.5521263492827572E-6</v>
      </c>
      <c r="BG1149" s="13">
        <f t="shared" si="1504"/>
        <v>3.5133372266131346E-6</v>
      </c>
      <c r="BH1149" s="13">
        <f t="shared" si="1505"/>
        <v>2.0336987905416807E-6</v>
      </c>
      <c r="BI1149" s="13">
        <f t="shared" si="1506"/>
        <v>9.4176687380225956E-7</v>
      </c>
      <c r="BJ1149" s="14">
        <f t="shared" si="1507"/>
        <v>0.7687247063421857</v>
      </c>
      <c r="BK1149" s="14">
        <f t="shared" si="1508"/>
        <v>0.16067597200937658</v>
      </c>
      <c r="BL1149" s="14">
        <f t="shared" si="1509"/>
        <v>6.6067376309917561E-2</v>
      </c>
      <c r="BM1149" s="14">
        <f t="shared" si="1510"/>
        <v>0.53043365749886007</v>
      </c>
      <c r="BN1149" s="14">
        <f t="shared" si="1511"/>
        <v>0.459881554581823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1.6241610738254999</v>
      </c>
      <c r="F1150" s="10">
        <f>VLOOKUP(B1150,home!$B$2:$E$405,3,FALSE)</f>
        <v>0.79</v>
      </c>
      <c r="G1150" s="10">
        <f>VLOOKUP(C1150,away!$B$2:$E$405,4,FALSE)</f>
        <v>0.69</v>
      </c>
      <c r="H1150" s="10">
        <f>VLOOKUP(A1150,away!$A$2:$E$405,3,FALSE)</f>
        <v>1.2013422818791899</v>
      </c>
      <c r="I1150" s="10">
        <f>VLOOKUP(C1150,away!$B$2:$E$405,3,FALSE)</f>
        <v>1.23</v>
      </c>
      <c r="J1150" s="10">
        <f>VLOOKUP(B1150,home!$B$2:$E$405,4,FALSE)</f>
        <v>1.78</v>
      </c>
      <c r="K1150" s="12">
        <f t="shared" si="1456"/>
        <v>0.88533020134227991</v>
      </c>
      <c r="L1150" s="12">
        <f t="shared" si="1457"/>
        <v>2.630218791946298</v>
      </c>
      <c r="M1150" s="13">
        <f t="shared" si="1458"/>
        <v>2.973147609200473E-2</v>
      </c>
      <c r="N1150" s="13">
        <f t="shared" si="1459"/>
        <v>2.6322173714737732E-2</v>
      </c>
      <c r="O1150" s="13">
        <f t="shared" si="1460"/>
        <v>7.8200287129492924E-2</v>
      </c>
      <c r="P1150" s="13">
        <f t="shared" si="1461"/>
        <v>6.9233075949378067E-2</v>
      </c>
      <c r="Q1150" s="13">
        <f t="shared" si="1462"/>
        <v>1.165190767731761E-2</v>
      </c>
      <c r="R1150" s="13">
        <f t="shared" si="1463"/>
        <v>0.10284193237179429</v>
      </c>
      <c r="S1150" s="13">
        <f t="shared" si="1464"/>
        <v>4.0304245159066679E-2</v>
      </c>
      <c r="T1150" s="13">
        <f t="shared" si="1465"/>
        <v>3.0647066534904118E-2</v>
      </c>
      <c r="U1150" s="13">
        <f t="shared" si="1466"/>
        <v>9.1049068693149784E-2</v>
      </c>
      <c r="V1150" s="13">
        <f t="shared" si="1467"/>
        <v>1.0428106030513855E-2</v>
      </c>
      <c r="W1150" s="13">
        <f t="shared" si="1468"/>
        <v>3.4385952566604195E-3</v>
      </c>
      <c r="X1150" s="13">
        <f t="shared" si="1469"/>
        <v>9.0442578619656395E-3</v>
      </c>
      <c r="Y1150" s="13">
        <f t="shared" si="1470"/>
        <v>1.189418849387504E-2</v>
      </c>
      <c r="Z1150" s="13">
        <f t="shared" si="1471"/>
        <v>9.0165594374787883E-2</v>
      </c>
      <c r="AA1150" s="13">
        <f t="shared" si="1472"/>
        <v>7.9826323821977296E-2</v>
      </c>
      <c r="AB1150" s="13">
        <f t="shared" si="1473"/>
        <v>3.5336327670862595E-2</v>
      </c>
      <c r="AC1150" s="13">
        <f t="shared" si="1474"/>
        <v>1.5176883889496877E-3</v>
      </c>
      <c r="AD1150" s="13">
        <f t="shared" si="1475"/>
        <v>7.6107305772844423E-4</v>
      </c>
      <c r="AE1150" s="13">
        <f t="shared" si="1476"/>
        <v>2.0017886584813836E-3</v>
      </c>
      <c r="AF1150" s="13">
        <f t="shared" si="1477"/>
        <v>2.6325710735213537E-3</v>
      </c>
      <c r="AG1150" s="13">
        <f t="shared" si="1478"/>
        <v>2.308079302903368E-3</v>
      </c>
      <c r="AH1150" s="13">
        <f t="shared" si="1479"/>
        <v>5.9288810177893635E-2</v>
      </c>
      <c r="AI1150" s="13">
        <f t="shared" si="1480"/>
        <v>5.249017425213879E-2</v>
      </c>
      <c r="AJ1150" s="13">
        <f t="shared" si="1481"/>
        <v>2.3235568269568692E-2</v>
      </c>
      <c r="AK1150" s="13">
        <f t="shared" si="1482"/>
        <v>6.8570501114665148E-3</v>
      </c>
      <c r="AL1150" s="13">
        <f t="shared" si="1483"/>
        <v>1.4136430384349355E-4</v>
      </c>
      <c r="AM1150" s="13">
        <f t="shared" si="1484"/>
        <v>1.3476019268698168E-4</v>
      </c>
      <c r="AN1150" s="13">
        <f t="shared" si="1485"/>
        <v>3.5444879121160333E-4</v>
      </c>
      <c r="AO1150" s="13">
        <f t="shared" si="1486"/>
        <v>4.661389357137046E-4</v>
      </c>
      <c r="AP1150" s="13">
        <f t="shared" si="1487"/>
        <v>4.0868246279067769E-4</v>
      </c>
      <c r="AQ1150" s="13">
        <f t="shared" si="1488"/>
        <v>2.6873107339273359E-4</v>
      </c>
      <c r="AR1150" s="13">
        <f t="shared" si="1489"/>
        <v>3.1188508536406558E-2</v>
      </c>
      <c r="AS1150" s="13">
        <f t="shared" si="1490"/>
        <v>2.7612128542102234E-2</v>
      </c>
      <c r="AT1150" s="13">
        <f t="shared" si="1491"/>
        <v>1.222292566083414E-2</v>
      </c>
      <c r="AU1150" s="13">
        <f t="shared" si="1492"/>
        <v>3.6071084120993372E-3</v>
      </c>
      <c r="AV1150" s="13">
        <f t="shared" si="1493"/>
        <v>7.9837050418683417E-4</v>
      </c>
      <c r="AW1150" s="13">
        <f t="shared" si="1494"/>
        <v>9.1439620292585088E-6</v>
      </c>
      <c r="AX1150" s="13">
        <f t="shared" si="1495"/>
        <v>1.9884544754081648E-5</v>
      </c>
      <c r="AY1150" s="13">
        <f t="shared" si="1496"/>
        <v>5.230070328148273E-5</v>
      </c>
      <c r="AZ1150" s="13">
        <f t="shared" si="1497"/>
        <v>6.8781146301481662E-5</v>
      </c>
      <c r="BA1150" s="13">
        <f t="shared" si="1498"/>
        <v>6.0303154511254894E-5</v>
      </c>
      <c r="BB1150" s="13">
        <f t="shared" si="1499"/>
        <v>3.9652622552285953E-5</v>
      </c>
      <c r="BC1150" s="13">
        <f t="shared" si="1500"/>
        <v>2.085901459739522E-5</v>
      </c>
      <c r="BD1150" s="13">
        <f t="shared" si="1501"/>
        <v>1.3672100207539008E-2</v>
      </c>
      <c r="BE1150" s="13">
        <f t="shared" si="1502"/>
        <v>1.2104323229512338E-2</v>
      </c>
      <c r="BF1150" s="13">
        <f t="shared" si="1503"/>
        <v>5.3581614609480967E-3</v>
      </c>
      <c r="BG1150" s="13">
        <f t="shared" si="1504"/>
        <v>1.5812473883485413E-3</v>
      </c>
      <c r="BH1150" s="13">
        <f t="shared" si="1505"/>
        <v>3.4998151717464195E-4</v>
      </c>
      <c r="BI1150" s="13">
        <f t="shared" si="1506"/>
        <v>6.1969841413260493E-5</v>
      </c>
      <c r="BJ1150" s="14">
        <f t="shared" si="1507"/>
        <v>0.10259624427388878</v>
      </c>
      <c r="BK1150" s="14">
        <f t="shared" si="1508"/>
        <v>0.15140825662703802</v>
      </c>
      <c r="BL1150" s="14">
        <f t="shared" si="1509"/>
        <v>0.63768236779890974</v>
      </c>
      <c r="BM1150" s="14">
        <f t="shared" si="1510"/>
        <v>0.66382845339864671</v>
      </c>
      <c r="BN1150" s="14">
        <f t="shared" si="1511"/>
        <v>0.31798085293472533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1.6571428571428599</v>
      </c>
      <c r="F1151" s="10">
        <f>VLOOKUP(B1151,home!$B$2:$E$405,3,FALSE)</f>
        <v>0.43</v>
      </c>
      <c r="G1151" s="10">
        <f>VLOOKUP(C1151,away!$B$2:$E$405,4,FALSE)</f>
        <v>1.21</v>
      </c>
      <c r="H1151" s="10">
        <f>VLOOKUP(A1151,away!$A$2:$E$405,3,FALSE)</f>
        <v>1.3785714285714299</v>
      </c>
      <c r="I1151" s="10">
        <f>VLOOKUP(C1151,away!$B$2:$E$405,3,FALSE)</f>
        <v>0.86</v>
      </c>
      <c r="J1151" s="10">
        <f>VLOOKUP(B1151,home!$B$2:$E$405,4,FALSE)</f>
        <v>1.45</v>
      </c>
      <c r="K1151" s="12">
        <f t="shared" si="1456"/>
        <v>0.86221142857142996</v>
      </c>
      <c r="L1151" s="12">
        <f t="shared" si="1457"/>
        <v>1.7190785714285728</v>
      </c>
      <c r="M1151" s="13">
        <f t="shared" si="1458"/>
        <v>7.5676318578314056E-2</v>
      </c>
      <c r="N1151" s="13">
        <f t="shared" si="1459"/>
        <v>6.5248986750434806E-2</v>
      </c>
      <c r="O1151" s="13">
        <f t="shared" si="1460"/>
        <v>0.13009353763258169</v>
      </c>
      <c r="P1151" s="13">
        <f t="shared" si="1461"/>
        <v>0.11216813493009932</v>
      </c>
      <c r="Q1151" s="13">
        <f t="shared" si="1462"/>
        <v>2.8129211039465349E-2</v>
      </c>
      <c r="R1151" s="13">
        <f t="shared" si="1463"/>
        <v>0.11182050641275391</v>
      </c>
      <c r="S1151" s="13">
        <f t="shared" si="1464"/>
        <v>4.1564160129819012E-2</v>
      </c>
      <c r="T1151" s="13">
        <f t="shared" si="1465"/>
        <v>4.8356323929136927E-2</v>
      </c>
      <c r="U1151" s="13">
        <f t="shared" si="1466"/>
        <v>9.6412918577721288E-2</v>
      </c>
      <c r="V1151" s="13">
        <f t="shared" si="1467"/>
        <v>6.8451977951524872E-3</v>
      </c>
      <c r="W1151" s="13">
        <f t="shared" si="1468"/>
        <v>8.0844424116415532E-3</v>
      </c>
      <c r="X1151" s="13">
        <f t="shared" si="1469"/>
        <v>1.3897791711801324E-2</v>
      </c>
      <c r="Y1151" s="13">
        <f t="shared" si="1470"/>
        <v>1.1945697960967642E-2</v>
      </c>
      <c r="Z1151" s="13">
        <f t="shared" si="1471"/>
        <v>6.4076078806818829E-2</v>
      </c>
      <c r="AA1151" s="13">
        <f t="shared" si="1472"/>
        <v>5.5247127445282783E-2</v>
      </c>
      <c r="AB1151" s="13">
        <f t="shared" si="1473"/>
        <v>2.3817352339532562E-2</v>
      </c>
      <c r="AC1151" s="13">
        <f t="shared" si="1474"/>
        <v>6.3412594284309334E-4</v>
      </c>
      <c r="AD1151" s="13">
        <f t="shared" si="1475"/>
        <v>1.7426246602362297E-3</v>
      </c>
      <c r="AE1151" s="13">
        <f t="shared" si="1476"/>
        <v>2.9957087114550994E-3</v>
      </c>
      <c r="AF1151" s="13">
        <f t="shared" si="1477"/>
        <v>2.5749293260521819E-3</v>
      </c>
      <c r="AG1151" s="13">
        <f t="shared" si="1478"/>
        <v>1.475501942453107E-3</v>
      </c>
      <c r="AH1151" s="13">
        <f t="shared" si="1479"/>
        <v>2.7537953504492715E-2</v>
      </c>
      <c r="AI1151" s="13">
        <f t="shared" si="1480"/>
        <v>2.3743538231042277E-2</v>
      </c>
      <c r="AJ1151" s="13">
        <f t="shared" si="1481"/>
        <v>1.0235975008763661E-2</v>
      </c>
      <c r="AK1151" s="13">
        <f t="shared" si="1482"/>
        <v>2.9418582117091909E-3</v>
      </c>
      <c r="AL1151" s="13">
        <f t="shared" si="1483"/>
        <v>3.7596292026754772E-5</v>
      </c>
      <c r="AM1151" s="13">
        <f t="shared" si="1484"/>
        <v>3.0050217955321655E-4</v>
      </c>
      <c r="AN1151" s="13">
        <f t="shared" si="1485"/>
        <v>5.1658685753751591E-4</v>
      </c>
      <c r="AO1151" s="13">
        <f t="shared" si="1486"/>
        <v>4.4402669853718429E-4</v>
      </c>
      <c r="AP1151" s="13">
        <f t="shared" si="1487"/>
        <v>2.5443892753248274E-4</v>
      </c>
      <c r="AQ1151" s="13">
        <f t="shared" si="1488"/>
        <v>1.0935012701458972E-4</v>
      </c>
      <c r="AR1151" s="13">
        <f t="shared" si="1489"/>
        <v>9.467981154113958E-3</v>
      </c>
      <c r="AS1151" s="13">
        <f t="shared" si="1490"/>
        <v>8.16340155657597E-3</v>
      </c>
      <c r="AT1151" s="13">
        <f t="shared" si="1491"/>
        <v>3.5192890590488011E-3</v>
      </c>
      <c r="AU1151" s="13">
        <f t="shared" si="1492"/>
        <v>1.01145708238609E-3</v>
      </c>
      <c r="AV1151" s="13">
        <f t="shared" si="1493"/>
        <v>2.1802246398570032E-4</v>
      </c>
      <c r="AW1151" s="13">
        <f t="shared" si="1494"/>
        <v>1.5479324884927681E-6</v>
      </c>
      <c r="AX1151" s="13">
        <f t="shared" si="1495"/>
        <v>4.3182735586901179E-5</v>
      </c>
      <c r="AY1151" s="13">
        <f t="shared" si="1496"/>
        <v>7.4234515403107869E-5</v>
      </c>
      <c r="AZ1151" s="13">
        <f t="shared" si="1497"/>
        <v>6.3807482344933533E-5</v>
      </c>
      <c r="BA1151" s="13">
        <f t="shared" si="1498"/>
        <v>3.6563358531994067E-5</v>
      </c>
      <c r="BB1151" s="13">
        <f t="shared" si="1499"/>
        <v>1.5713821537952782E-5</v>
      </c>
      <c r="BC1151" s="13">
        <f t="shared" si="1500"/>
        <v>5.4026587762294802E-6</v>
      </c>
      <c r="BD1151" s="13">
        <f t="shared" si="1501"/>
        <v>2.7127005861211436E-3</v>
      </c>
      <c r="BE1151" s="13">
        <f t="shared" si="1502"/>
        <v>2.3389214476460659E-3</v>
      </c>
      <c r="BF1151" s="13">
        <f t="shared" si="1503"/>
        <v>1.0083224013456358E-3</v>
      </c>
      <c r="BG1151" s="13">
        <f t="shared" si="1504"/>
        <v>2.897956993749318E-4</v>
      </c>
      <c r="BH1151" s="13">
        <f t="shared" si="1505"/>
        <v>6.246629098797915E-5</v>
      </c>
      <c r="BI1151" s="13">
        <f t="shared" si="1506"/>
        <v>1.0771829998060831E-5</v>
      </c>
      <c r="BJ1151" s="14">
        <f t="shared" si="1507"/>
        <v>0.18631502780600037</v>
      </c>
      <c r="BK1151" s="14">
        <f t="shared" si="1508"/>
        <v>0.23699976818365787</v>
      </c>
      <c r="BL1151" s="14">
        <f t="shared" si="1509"/>
        <v>0.51065389693546437</v>
      </c>
      <c r="BM1151" s="14">
        <f t="shared" si="1510"/>
        <v>0.47483538980537765</v>
      </c>
      <c r="BN1151" s="14">
        <f t="shared" si="1511"/>
        <v>0.52313669534364915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1.6571428571428599</v>
      </c>
      <c r="F1152" s="10">
        <f>VLOOKUP(B1152,home!$B$2:$E$405,3,FALSE)</f>
        <v>0.6</v>
      </c>
      <c r="G1152" s="10">
        <f>VLOOKUP(C1152,away!$B$2:$E$405,4,FALSE)</f>
        <v>0.78</v>
      </c>
      <c r="H1152" s="10">
        <f>VLOOKUP(A1152,away!$A$2:$E$405,3,FALSE)</f>
        <v>1.3785714285714299</v>
      </c>
      <c r="I1152" s="10">
        <f>VLOOKUP(C1152,away!$B$2:$E$405,3,FALSE)</f>
        <v>0.95</v>
      </c>
      <c r="J1152" s="10">
        <f>VLOOKUP(B1152,home!$B$2:$E$405,4,FALSE)</f>
        <v>0.93</v>
      </c>
      <c r="K1152" s="12">
        <f t="shared" si="1456"/>
        <v>0.77554285714285842</v>
      </c>
      <c r="L1152" s="12">
        <f t="shared" si="1457"/>
        <v>1.2179678571428585</v>
      </c>
      <c r="M1152" s="13">
        <f t="shared" si="1458"/>
        <v>0.13621636827108921</v>
      </c>
      <c r="N1152" s="13">
        <f t="shared" si="1459"/>
        <v>0.10564163143858434</v>
      </c>
      <c r="O1152" s="13">
        <f t="shared" si="1460"/>
        <v>0.16590715817092097</v>
      </c>
      <c r="P1152" s="13">
        <f t="shared" si="1461"/>
        <v>0.12866811146832818</v>
      </c>
      <c r="Q1152" s="13">
        <f t="shared" si="1462"/>
        <v>4.0964806339556244E-2</v>
      </c>
      <c r="R1152" s="13">
        <f t="shared" si="1463"/>
        <v>0.10103479296104899</v>
      </c>
      <c r="S1152" s="13">
        <f t="shared" si="1464"/>
        <v>3.0384532929035469E-2</v>
      </c>
      <c r="T1152" s="13">
        <f t="shared" si="1465"/>
        <v>4.9893817395661497E-2</v>
      </c>
      <c r="U1152" s="13">
        <f t="shared" si="1466"/>
        <v>7.83568120038491E-2</v>
      </c>
      <c r="V1152" s="13">
        <f t="shared" si="1467"/>
        <v>3.1889791867709097E-3</v>
      </c>
      <c r="W1152" s="13">
        <f t="shared" si="1468"/>
        <v>1.0589987650294445E-2</v>
      </c>
      <c r="X1152" s="13">
        <f t="shared" si="1469"/>
        <v>1.2898264565598458E-2</v>
      </c>
      <c r="Y1152" s="13">
        <f t="shared" si="1470"/>
        <v>7.8548358269118126E-3</v>
      </c>
      <c r="Z1152" s="13">
        <f t="shared" si="1471"/>
        <v>4.1019043426547053E-2</v>
      </c>
      <c r="AA1152" s="13">
        <f t="shared" si="1472"/>
        <v>3.1812026136291284E-2</v>
      </c>
      <c r="AB1152" s="13">
        <f t="shared" si="1473"/>
        <v>1.2335794820621313E-2</v>
      </c>
      <c r="AC1152" s="13">
        <f t="shared" si="1474"/>
        <v>1.8826662256230537E-4</v>
      </c>
      <c r="AD1152" s="13">
        <f t="shared" si="1475"/>
        <v>2.0532473198542345E-3</v>
      </c>
      <c r="AE1152" s="13">
        <f t="shared" si="1476"/>
        <v>2.500789238347179E-3</v>
      </c>
      <c r="AF1152" s="13">
        <f t="shared" si="1477"/>
        <v>1.5229404548978182E-3</v>
      </c>
      <c r="AG1152" s="13">
        <f t="shared" si="1478"/>
        <v>6.1829750746935502E-4</v>
      </c>
      <c r="AH1152" s="13">
        <f t="shared" si="1479"/>
        <v>1.2489969106070352E-2</v>
      </c>
      <c r="AI1152" s="13">
        <f t="shared" si="1480"/>
        <v>9.6865063261478337E-3</v>
      </c>
      <c r="AJ1152" s="13">
        <f t="shared" si="1481"/>
        <v>3.7561503959565312E-3</v>
      </c>
      <c r="AK1152" s="13">
        <f t="shared" si="1482"/>
        <v>9.7101853664613587E-4</v>
      </c>
      <c r="AL1152" s="13">
        <f t="shared" si="1483"/>
        <v>7.1133626846968855E-6</v>
      </c>
      <c r="AM1152" s="13">
        <f t="shared" si="1484"/>
        <v>3.1847625857213402E-4</v>
      </c>
      <c r="AN1152" s="13">
        <f t="shared" si="1485"/>
        <v>3.8789384620397695E-4</v>
      </c>
      <c r="AO1152" s="13">
        <f t="shared" si="1486"/>
        <v>2.3622111832997974E-4</v>
      </c>
      <c r="AP1152" s="13">
        <f t="shared" si="1487"/>
        <v>9.5903243101418315E-5</v>
      </c>
      <c r="AQ1152" s="13">
        <f t="shared" si="1488"/>
        <v>2.9201766873321295E-5</v>
      </c>
      <c r="AR1152" s="13">
        <f t="shared" si="1489"/>
        <v>3.0424761815802002E-3</v>
      </c>
      <c r="AS1152" s="13">
        <f t="shared" si="1490"/>
        <v>2.3595706706518024E-3</v>
      </c>
      <c r="AT1152" s="13">
        <f t="shared" si="1491"/>
        <v>9.1497408977389452E-4</v>
      </c>
      <c r="AU1152" s="13">
        <f t="shared" si="1492"/>
        <v>2.3653387326497751E-4</v>
      </c>
      <c r="AV1152" s="13">
        <f t="shared" si="1493"/>
        <v>4.5860538970746849E-5</v>
      </c>
      <c r="AW1152" s="13">
        <f t="shared" si="1494"/>
        <v>1.8664402051556617E-7</v>
      </c>
      <c r="AX1152" s="13">
        <f t="shared" si="1495"/>
        <v>4.1165331250866746E-5</v>
      </c>
      <c r="AY1152" s="13">
        <f t="shared" si="1496"/>
        <v>5.0138050292194109E-5</v>
      </c>
      <c r="AZ1152" s="13">
        <f t="shared" si="1497"/>
        <v>3.0533266837852277E-5</v>
      </c>
      <c r="BA1152" s="13">
        <f t="shared" si="1498"/>
        <v>1.2396179194023343E-5</v>
      </c>
      <c r="BB1152" s="13">
        <f t="shared" si="1499"/>
        <v>3.7745369524258774E-6</v>
      </c>
      <c r="BC1152" s="13">
        <f t="shared" si="1500"/>
        <v>9.1945293673053564E-7</v>
      </c>
      <c r="BD1152" s="13">
        <f t="shared" si="1501"/>
        <v>6.1760636588123615E-4</v>
      </c>
      <c r="BE1152" s="13">
        <f t="shared" si="1502"/>
        <v>4.7898020558515149E-4</v>
      </c>
      <c r="BF1152" s="13">
        <f t="shared" si="1503"/>
        <v>1.8573483857719101E-4</v>
      </c>
      <c r="BG1152" s="13">
        <f t="shared" si="1504"/>
        <v>4.8015109127040778E-5</v>
      </c>
      <c r="BH1152" s="13">
        <f t="shared" si="1505"/>
        <v>9.3094437296028341E-6</v>
      </c>
      <c r="BI1152" s="13">
        <f t="shared" si="1506"/>
        <v>1.4439745176933704E-6</v>
      </c>
      <c r="BJ1152" s="14">
        <f t="shared" si="1507"/>
        <v>0.23574524078772036</v>
      </c>
      <c r="BK1152" s="14">
        <f t="shared" si="1508"/>
        <v>0.29870350989076305</v>
      </c>
      <c r="BL1152" s="14">
        <f t="shared" si="1509"/>
        <v>0.42429073374921217</v>
      </c>
      <c r="BM1152" s="14">
        <f t="shared" si="1510"/>
        <v>0.32127570779844294</v>
      </c>
      <c r="BN1152" s="14">
        <f t="shared" si="1511"/>
        <v>0.6784328686495279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1.6571428571428599</v>
      </c>
      <c r="F1153" s="10">
        <f>VLOOKUP(B1153,home!$B$2:$E$405,3,FALSE)</f>
        <v>0.83</v>
      </c>
      <c r="G1153" s="10">
        <f>VLOOKUP(C1153,away!$B$2:$E$405,4,FALSE)</f>
        <v>0.7</v>
      </c>
      <c r="H1153" s="10">
        <f>VLOOKUP(A1153,away!$A$2:$E$405,3,FALSE)</f>
        <v>1.3785714285714299</v>
      </c>
      <c r="I1153" s="10">
        <f>VLOOKUP(C1153,away!$B$2:$E$405,3,FALSE)</f>
        <v>1.01</v>
      </c>
      <c r="J1153" s="10">
        <f>VLOOKUP(B1153,home!$B$2:$E$405,4,FALSE)</f>
        <v>1.27</v>
      </c>
      <c r="K1153" s="12">
        <f t="shared" si="1456"/>
        <v>0.96280000000000154</v>
      </c>
      <c r="L1153" s="12">
        <f t="shared" si="1457"/>
        <v>1.7682935714285732</v>
      </c>
      <c r="M1153" s="13">
        <f t="shared" si="1458"/>
        <v>6.5148006699967106E-2</v>
      </c>
      <c r="N1153" s="13">
        <f t="shared" si="1459"/>
        <v>6.2724500850728435E-2</v>
      </c>
      <c r="O1153" s="13">
        <f t="shared" si="1460"/>
        <v>0.11520080143893746</v>
      </c>
      <c r="P1153" s="13">
        <f t="shared" si="1461"/>
        <v>0.11091533162540915</v>
      </c>
      <c r="Q1153" s="13">
        <f t="shared" si="1462"/>
        <v>3.0195574709540714E-2</v>
      </c>
      <c r="R1153" s="13">
        <f t="shared" si="1463"/>
        <v>0.10185441830394634</v>
      </c>
      <c r="S1153" s="13">
        <f t="shared" si="1464"/>
        <v>4.7208699900179382E-2</v>
      </c>
      <c r="T1153" s="13">
        <f t="shared" si="1465"/>
        <v>5.3394640644472052E-2</v>
      </c>
      <c r="U1153" s="13">
        <f t="shared" si="1466"/>
        <v>9.8065433943039695E-2</v>
      </c>
      <c r="V1153" s="13">
        <f t="shared" si="1467"/>
        <v>8.9303808533961904E-3</v>
      </c>
      <c r="W1153" s="13">
        <f t="shared" si="1468"/>
        <v>9.6907664434486163E-3</v>
      </c>
      <c r="X1153" s="13">
        <f t="shared" si="1469"/>
        <v>1.7136120004165926E-2</v>
      </c>
      <c r="Y1153" s="13">
        <f t="shared" si="1470"/>
        <v>1.5150845421297595E-2</v>
      </c>
      <c r="Z1153" s="13">
        <f t="shared" si="1471"/>
        <v>6.0036171036155044E-2</v>
      </c>
      <c r="AA1153" s="13">
        <f t="shared" si="1472"/>
        <v>5.780282547361016E-2</v>
      </c>
      <c r="AB1153" s="13">
        <f t="shared" si="1473"/>
        <v>2.7826280182995974E-2</v>
      </c>
      <c r="AC1153" s="13">
        <f t="shared" si="1474"/>
        <v>9.5025562184251617E-4</v>
      </c>
      <c r="AD1153" s="13">
        <f t="shared" si="1475"/>
        <v>2.3325674829380852E-3</v>
      </c>
      <c r="AE1153" s="13">
        <f t="shared" si="1476"/>
        <v>4.1246640850027437E-3</v>
      </c>
      <c r="AF1153" s="13">
        <f t="shared" si="1477"/>
        <v>3.6468084929063365E-3</v>
      </c>
      <c r="AG1153" s="13">
        <f t="shared" si="1478"/>
        <v>2.1495426714124659E-3</v>
      </c>
      <c r="AH1153" s="13">
        <f t="shared" si="1479"/>
        <v>2.6540393824104811E-2</v>
      </c>
      <c r="AI1153" s="13">
        <f t="shared" si="1480"/>
        <v>2.5553091173848151E-2</v>
      </c>
      <c r="AJ1153" s="13">
        <f t="shared" si="1481"/>
        <v>1.2301258091090519E-2</v>
      </c>
      <c r="AK1153" s="13">
        <f t="shared" si="1482"/>
        <v>3.9478837633673235E-3</v>
      </c>
      <c r="AL1153" s="13">
        <f t="shared" si="1483"/>
        <v>6.4712903902630303E-5</v>
      </c>
      <c r="AM1153" s="13">
        <f t="shared" si="1484"/>
        <v>4.4915919451455857E-4</v>
      </c>
      <c r="AN1153" s="13">
        <f t="shared" si="1485"/>
        <v>7.9424531620812995E-4</v>
      </c>
      <c r="AO1153" s="13">
        <f t="shared" si="1486"/>
        <v>7.0222944339404551E-4</v>
      </c>
      <c r="AP1153" s="13">
        <f t="shared" si="1487"/>
        <v>4.1391593680718526E-4</v>
      </c>
      <c r="AQ1153" s="13">
        <f t="shared" si="1488"/>
        <v>1.829812225419953E-4</v>
      </c>
      <c r="AR1153" s="13">
        <f t="shared" si="1489"/>
        <v>9.3862415564694313E-3</v>
      </c>
      <c r="AS1153" s="13">
        <f t="shared" si="1490"/>
        <v>9.0370733705687819E-3</v>
      </c>
      <c r="AT1153" s="13">
        <f t="shared" si="1491"/>
        <v>4.350447120591819E-3</v>
      </c>
      <c r="AU1153" s="13">
        <f t="shared" si="1492"/>
        <v>1.3962034959019366E-3</v>
      </c>
      <c r="AV1153" s="13">
        <f t="shared" si="1493"/>
        <v>3.3606618146359664E-4</v>
      </c>
      <c r="AW1153" s="13">
        <f t="shared" si="1494"/>
        <v>3.0604045398500852E-6</v>
      </c>
      <c r="AX1153" s="13">
        <f t="shared" si="1495"/>
        <v>7.2075078746436255E-5</v>
      </c>
      <c r="AY1153" s="13">
        <f t="shared" si="1496"/>
        <v>1.2744989840753141E-4</v>
      </c>
      <c r="AZ1153" s="13">
        <f t="shared" si="1497"/>
        <v>1.1268441801663131E-4</v>
      </c>
      <c r="BA1153" s="13">
        <f t="shared" si="1498"/>
        <v>6.6419710659659743E-5</v>
      </c>
      <c r="BB1153" s="13">
        <f t="shared" si="1499"/>
        <v>2.9362386843905546E-5</v>
      </c>
      <c r="BC1153" s="13">
        <f t="shared" si="1500"/>
        <v>1.0384263979575421E-5</v>
      </c>
      <c r="BD1153" s="13">
        <f t="shared" si="1501"/>
        <v>2.766271767363437E-3</v>
      </c>
      <c r="BE1153" s="13">
        <f t="shared" si="1502"/>
        <v>2.663366457617521E-3</v>
      </c>
      <c r="BF1153" s="13">
        <f t="shared" si="1503"/>
        <v>1.2821446126970767E-3</v>
      </c>
      <c r="BG1153" s="13">
        <f t="shared" si="1504"/>
        <v>4.1148294436824914E-4</v>
      </c>
      <c r="BH1153" s="13">
        <f t="shared" si="1505"/>
        <v>9.9043944709437719E-5</v>
      </c>
      <c r="BI1153" s="13">
        <f t="shared" si="1506"/>
        <v>1.9071901993249366E-5</v>
      </c>
      <c r="BJ1153" s="14">
        <f t="shared" si="1507"/>
        <v>0.20350693767603259</v>
      </c>
      <c r="BK1153" s="14">
        <f t="shared" si="1508"/>
        <v>0.23334483750310453</v>
      </c>
      <c r="BL1153" s="14">
        <f t="shared" si="1509"/>
        <v>0.50083979954868485</v>
      </c>
      <c r="BM1153" s="14">
        <f t="shared" si="1510"/>
        <v>0.51156472264158037</v>
      </c>
      <c r="BN1153" s="14">
        <f t="shared" si="1511"/>
        <v>0.48603863362852917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1.6571428571428599</v>
      </c>
      <c r="F1154" s="10">
        <f>VLOOKUP(B1154,home!$B$2:$E$405,3,FALSE)</f>
        <v>1.21</v>
      </c>
      <c r="G1154" s="10">
        <f>VLOOKUP(C1154,away!$B$2:$E$405,4,FALSE)</f>
        <v>0.91</v>
      </c>
      <c r="H1154" s="10">
        <f>VLOOKUP(A1154,away!$A$2:$E$405,3,FALSE)</f>
        <v>1.3785714285714299</v>
      </c>
      <c r="I1154" s="10">
        <f>VLOOKUP(C1154,away!$B$2:$E$405,3,FALSE)</f>
        <v>0.38</v>
      </c>
      <c r="J1154" s="10">
        <f>VLOOKUP(B1154,home!$B$2:$E$405,4,FALSE)</f>
        <v>0.73</v>
      </c>
      <c r="K1154" s="12">
        <f t="shared" si="1456"/>
        <v>1.824680000000003</v>
      </c>
      <c r="L1154" s="12">
        <f t="shared" si="1457"/>
        <v>0.38241571428571464</v>
      </c>
      <c r="M1154" s="13">
        <f t="shared" si="1458"/>
        <v>0.11001971364571946</v>
      </c>
      <c r="N1154" s="13">
        <f t="shared" si="1459"/>
        <v>0.20075077109507172</v>
      </c>
      <c r="O1154" s="13">
        <f t="shared" si="1460"/>
        <v>4.2073267379337587E-2</v>
      </c>
      <c r="P1154" s="13">
        <f t="shared" si="1461"/>
        <v>7.6770249521729839E-2</v>
      </c>
      <c r="Q1154" s="13">
        <f t="shared" si="1462"/>
        <v>0.18315295850087804</v>
      </c>
      <c r="R1154" s="13">
        <f t="shared" si="1463"/>
        <v>8.0447392986016195E-3</v>
      </c>
      <c r="S1154" s="13">
        <f t="shared" si="1464"/>
        <v>1.3392307197342824E-2</v>
      </c>
      <c r="T1154" s="13">
        <f t="shared" si="1465"/>
        <v>7.004056944865511E-2</v>
      </c>
      <c r="U1154" s="13">
        <f t="shared" si="1466"/>
        <v>1.4679074903372427E-2</v>
      </c>
      <c r="V1154" s="13">
        <f t="shared" si="1467"/>
        <v>1.038329840214321E-3</v>
      </c>
      <c r="W1154" s="13">
        <f t="shared" si="1468"/>
        <v>0.11139851343912759</v>
      </c>
      <c r="X1154" s="13">
        <f t="shared" si="1469"/>
        <v>4.2600542087190746E-2</v>
      </c>
      <c r="Y1154" s="13">
        <f t="shared" si="1470"/>
        <v>8.145558365615849E-3</v>
      </c>
      <c r="Z1154" s="13">
        <f t="shared" si="1471"/>
        <v>1.0254782417056989E-3</v>
      </c>
      <c r="AA1154" s="13">
        <f t="shared" si="1472"/>
        <v>1.8711696380755581E-3</v>
      </c>
      <c r="AB1154" s="13">
        <f t="shared" si="1473"/>
        <v>1.7071429076018574E-3</v>
      </c>
      <c r="AC1154" s="13">
        <f t="shared" si="1474"/>
        <v>4.5283271446128602E-5</v>
      </c>
      <c r="AD1154" s="13">
        <f t="shared" si="1475"/>
        <v>5.0816659875526887E-2</v>
      </c>
      <c r="AE1154" s="13">
        <f t="shared" si="1476"/>
        <v>1.9433089283913827E-2</v>
      </c>
      <c r="AF1154" s="13">
        <f t="shared" si="1477"/>
        <v>3.7157593596429859E-3</v>
      </c>
      <c r="AG1154" s="13">
        <f t="shared" si="1478"/>
        <v>4.736549232105673E-4</v>
      </c>
      <c r="AH1154" s="13">
        <f t="shared" si="1479"/>
        <v>9.8039748571585904E-5</v>
      </c>
      <c r="AI1154" s="13">
        <f t="shared" si="1480"/>
        <v>1.7889116842360168E-4</v>
      </c>
      <c r="AJ1154" s="13">
        <f t="shared" si="1481"/>
        <v>1.63209568599589E-4</v>
      </c>
      <c r="AK1154" s="13">
        <f t="shared" si="1482"/>
        <v>9.9268411877432875E-5</v>
      </c>
      <c r="AL1154" s="13">
        <f t="shared" si="1483"/>
        <v>1.2639218674115427E-6</v>
      </c>
      <c r="AM1154" s="13">
        <f t="shared" si="1484"/>
        <v>1.8544828588335331E-2</v>
      </c>
      <c r="AN1154" s="13">
        <f t="shared" si="1485"/>
        <v>7.0918338709143958E-3</v>
      </c>
      <c r="AO1154" s="13">
        <f t="shared" si="1486"/>
        <v>1.3560143576706765E-3</v>
      </c>
      <c r="AP1154" s="13">
        <f t="shared" si="1487"/>
        <v>1.7285373305677207E-4</v>
      </c>
      <c r="AQ1154" s="13">
        <f t="shared" si="1488"/>
        <v>1.6525495948464434E-5</v>
      </c>
      <c r="AR1154" s="13">
        <f t="shared" si="1489"/>
        <v>7.4983880956789831E-6</v>
      </c>
      <c r="AS1154" s="13">
        <f t="shared" si="1490"/>
        <v>1.3682158790423549E-5</v>
      </c>
      <c r="AT1154" s="13">
        <f t="shared" si="1491"/>
        <v>1.2482780750855042E-5</v>
      </c>
      <c r="AU1154" s="13">
        <f t="shared" si="1492"/>
        <v>7.5923601268234066E-6</v>
      </c>
      <c r="AV1154" s="13">
        <f t="shared" si="1493"/>
        <v>3.4634069190530373E-6</v>
      </c>
      <c r="AW1154" s="13">
        <f t="shared" si="1494"/>
        <v>2.4498538065442525E-8</v>
      </c>
      <c r="AX1154" s="13">
        <f t="shared" si="1495"/>
        <v>5.6397296380939627E-3</v>
      </c>
      <c r="AY1154" s="13">
        <f t="shared" si="1496"/>
        <v>2.1567212379300172E-3</v>
      </c>
      <c r="AZ1154" s="13">
        <f t="shared" si="1497"/>
        <v>4.1238204635908908E-4</v>
      </c>
      <c r="BA1154" s="13">
        <f t="shared" si="1498"/>
        <v>5.2567124939005241E-5</v>
      </c>
      <c r="BB1154" s="13">
        <f t="shared" si="1499"/>
        <v>5.0256236578740232E-6</v>
      </c>
      <c r="BC1154" s="13">
        <f t="shared" si="1500"/>
        <v>3.8437549217141634E-7</v>
      </c>
      <c r="BD1154" s="13">
        <f t="shared" si="1501"/>
        <v>4.7791690660009577E-7</v>
      </c>
      <c r="BE1154" s="13">
        <f t="shared" si="1502"/>
        <v>8.7204542113506426E-7</v>
      </c>
      <c r="BF1154" s="13">
        <f t="shared" si="1503"/>
        <v>7.9560191951836588E-7</v>
      </c>
      <c r="BG1154" s="13">
        <f t="shared" si="1504"/>
        <v>4.8390630350225817E-7</v>
      </c>
      <c r="BH1154" s="13">
        <f t="shared" si="1505"/>
        <v>2.2074353846862535E-7</v>
      </c>
      <c r="BI1154" s="13">
        <f t="shared" si="1506"/>
        <v>8.055726395458649E-8</v>
      </c>
      <c r="BJ1154" s="14">
        <f t="shared" si="1507"/>
        <v>0.7259769424712309</v>
      </c>
      <c r="BK1154" s="14">
        <f t="shared" si="1508"/>
        <v>0.20342386863624998</v>
      </c>
      <c r="BL1154" s="14">
        <f t="shared" si="1509"/>
        <v>6.8962452890497267E-2</v>
      </c>
      <c r="BM1154" s="14">
        <f t="shared" si="1510"/>
        <v>0.3764203460589538</v>
      </c>
      <c r="BN1154" s="14">
        <f t="shared" si="1511"/>
        <v>0.62081169944133818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1.3561643835616399</v>
      </c>
      <c r="F1155" s="10" t="e">
        <f>VLOOKUP(B1155,home!$B$2:$E$405,3,FALSE)</f>
        <v>#N/A</v>
      </c>
      <c r="G1155" s="10">
        <f>VLOOKUP(C1155,away!$B$2:$E$405,4,FALSE)</f>
        <v>0.98</v>
      </c>
      <c r="H1155" s="10">
        <f>VLOOKUP(A1155,away!$A$2:$E$405,3,FALSE)</f>
        <v>1.0958904109589001</v>
      </c>
      <c r="I1155" s="10">
        <f>VLOOKUP(C1155,away!$B$2:$E$405,3,FALSE)</f>
        <v>0.61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1.3561643835616399</v>
      </c>
      <c r="F1156" s="10">
        <f>VLOOKUP(B1156,home!$B$2:$E$405,3,FALSE)</f>
        <v>2.09</v>
      </c>
      <c r="G1156" s="10">
        <f>VLOOKUP(C1156,away!$B$2:$E$405,4,FALSE)</f>
        <v>1.26</v>
      </c>
      <c r="H1156" s="10">
        <f>VLOOKUP(A1156,away!$A$2:$E$405,3,FALSE)</f>
        <v>1.0958904109589001</v>
      </c>
      <c r="I1156" s="10">
        <f>VLOOKUP(C1156,away!$B$2:$E$405,3,FALSE)</f>
        <v>0.84</v>
      </c>
      <c r="J1156" s="10">
        <f>VLOOKUP(B1156,home!$B$2:$E$405,4,FALSE)</f>
        <v>0.91</v>
      </c>
      <c r="K1156" s="12">
        <f t="shared" si="1456"/>
        <v>3.5713232876712224</v>
      </c>
      <c r="L1156" s="12">
        <f t="shared" si="1457"/>
        <v>0.8376986301369832</v>
      </c>
      <c r="M1156" s="13">
        <f t="shared" si="1458"/>
        <v>1.2167072909367443E-2</v>
      </c>
      <c r="N1156" s="13">
        <f t="shared" si="1459"/>
        <v>4.3452550824017597E-2</v>
      </c>
      <c r="O1156" s="13">
        <f t="shared" si="1460"/>
        <v>1.0192340308953904E-2</v>
      </c>
      <c r="P1156" s="13">
        <f t="shared" si="1461"/>
        <v>3.6400142301237177E-2</v>
      </c>
      <c r="Q1156" s="13">
        <f t="shared" si="1462"/>
        <v>7.7591553333265714E-2</v>
      </c>
      <c r="R1156" s="13">
        <f t="shared" si="1463"/>
        <v>4.2690547573503209E-3</v>
      </c>
      <c r="S1156" s="13">
        <f t="shared" si="1464"/>
        <v>2.722450932570274E-2</v>
      </c>
      <c r="T1156" s="13">
        <f t="shared" si="1465"/>
        <v>6.4998337937477349E-2</v>
      </c>
      <c r="U1156" s="13">
        <f t="shared" si="1466"/>
        <v>1.524617467126882E-2</v>
      </c>
      <c r="V1156" s="13">
        <f t="shared" si="1467"/>
        <v>9.0497070880356228E-3</v>
      </c>
      <c r="W1156" s="13">
        <f t="shared" si="1468"/>
        <v>9.2368173781891855E-2</v>
      </c>
      <c r="X1156" s="13">
        <f t="shared" si="1469"/>
        <v>7.7376692645345593E-2</v>
      </c>
      <c r="Y1156" s="13">
        <f t="shared" si="1470"/>
        <v>3.2409174716768192E-2</v>
      </c>
      <c r="Z1156" s="13">
        <f t="shared" si="1471"/>
        <v>1.1920604407373784E-3</v>
      </c>
      <c r="AA1156" s="13">
        <f t="shared" si="1472"/>
        <v>4.2572332123170208E-3</v>
      </c>
      <c r="AB1156" s="13">
        <f t="shared" si="1473"/>
        <v>7.6019780560975716E-3</v>
      </c>
      <c r="AC1156" s="13">
        <f t="shared" si="1474"/>
        <v>1.6921213725909674E-3</v>
      </c>
      <c r="AD1156" s="13">
        <f t="shared" si="1475"/>
        <v>8.2469152516733202E-2</v>
      </c>
      <c r="AE1156" s="13">
        <f t="shared" si="1476"/>
        <v>6.9084296091825328E-2</v>
      </c>
      <c r="AF1156" s="13">
        <f t="shared" si="1477"/>
        <v>2.8935910100049912E-2</v>
      </c>
      <c r="AG1156" s="13">
        <f t="shared" si="1478"/>
        <v>8.0798574175262369E-3</v>
      </c>
      <c r="AH1156" s="13">
        <f t="shared" si="1479"/>
        <v>2.4964684956154754E-4</v>
      </c>
      <c r="AI1156" s="13">
        <f t="shared" si="1480"/>
        <v>8.9156960753290901E-4</v>
      </c>
      <c r="AJ1156" s="13">
        <f t="shared" si="1481"/>
        <v>1.5920416509810852E-3</v>
      </c>
      <c r="AK1156" s="13">
        <f t="shared" si="1482"/>
        <v>1.8952318076970967E-3</v>
      </c>
      <c r="AL1156" s="13">
        <f t="shared" si="1483"/>
        <v>2.024922812975178E-4</v>
      </c>
      <c r="AM1156" s="13">
        <f t="shared" si="1484"/>
        <v>5.8904800979503805E-2</v>
      </c>
      <c r="AN1156" s="13">
        <f t="shared" si="1485"/>
        <v>4.9344471089021957E-2</v>
      </c>
      <c r="AO1156" s="13">
        <f t="shared" si="1486"/>
        <v>2.0667897918053832E-2</v>
      </c>
      <c r="AP1156" s="13">
        <f t="shared" si="1487"/>
        <v>5.7711565912549013E-3</v>
      </c>
      <c r="AQ1156" s="13">
        <f t="shared" si="1488"/>
        <v>1.2086224927000627E-3</v>
      </c>
      <c r="AR1156" s="13">
        <f t="shared" si="1489"/>
        <v>4.1825764779144398E-5</v>
      </c>
      <c r="AS1156" s="13">
        <f t="shared" si="1490"/>
        <v>1.4937332778041718E-4</v>
      </c>
      <c r="AT1156" s="13">
        <f t="shared" si="1491"/>
        <v>2.6673022202957535E-4</v>
      </c>
      <c r="AU1156" s="13">
        <f t="shared" si="1492"/>
        <v>3.1752661781997942E-4</v>
      </c>
      <c r="AV1156" s="13">
        <f t="shared" si="1493"/>
        <v>2.8349755116899316E-4</v>
      </c>
      <c r="AW1156" s="13">
        <f t="shared" si="1494"/>
        <v>1.6827629576417973E-5</v>
      </c>
      <c r="AX1156" s="13">
        <f t="shared" si="1495"/>
        <v>3.5061347915623438E-2</v>
      </c>
      <c r="AY1156" s="13">
        <f t="shared" si="1496"/>
        <v>2.9370843119673921E-2</v>
      </c>
      <c r="AZ1156" s="13">
        <f t="shared" si="1497"/>
        <v>1.2301957523659542E-2</v>
      </c>
      <c r="BA1156" s="13">
        <f t="shared" si="1498"/>
        <v>3.4351109885243179E-3</v>
      </c>
      <c r="BB1156" s="13">
        <f t="shared" si="1499"/>
        <v>7.1939694236382962E-4</v>
      </c>
      <c r="BC1156" s="13">
        <f t="shared" si="1500"/>
        <v>1.2052756662858291E-4</v>
      </c>
      <c r="BD1156" s="13">
        <f t="shared" si="1501"/>
        <v>5.8395643099868213E-6</v>
      </c>
      <c r="BE1156" s="13">
        <f t="shared" si="1502"/>
        <v>2.0854972010109666E-5</v>
      </c>
      <c r="BF1156" s="13">
        <f t="shared" si="1503"/>
        <v>3.7239923601718089E-5</v>
      </c>
      <c r="BG1156" s="13">
        <f t="shared" si="1504"/>
        <v>4.4331935463304339E-5</v>
      </c>
      <c r="BH1156" s="13">
        <f t="shared" si="1505"/>
        <v>3.9580918376909124E-5</v>
      </c>
      <c r="BI1156" s="13">
        <f t="shared" si="1506"/>
        <v>2.8271251109373876E-5</v>
      </c>
      <c r="BJ1156" s="14">
        <f t="shared" si="1507"/>
        <v>0.7936718324919092</v>
      </c>
      <c r="BK1156" s="14">
        <f t="shared" si="1508"/>
        <v>0.11610688839790538</v>
      </c>
      <c r="BL1156" s="14">
        <f t="shared" si="1509"/>
        <v>4.7430342970209781E-2</v>
      </c>
      <c r="BM1156" s="14">
        <f t="shared" si="1510"/>
        <v>0.74497439437647206</v>
      </c>
      <c r="BN1156" s="14">
        <f t="shared" si="1511"/>
        <v>0.18407271443419213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1.3561643835616399</v>
      </c>
      <c r="F1157" s="10">
        <f>VLOOKUP(B1157,home!$B$2:$E$405,3,FALSE)</f>
        <v>1.84</v>
      </c>
      <c r="G1157" s="10">
        <f>VLOOKUP(C1157,away!$B$2:$E$405,4,FALSE)</f>
        <v>1.58</v>
      </c>
      <c r="H1157" s="10">
        <f>VLOOKUP(A1157,away!$A$2:$E$405,3,FALSE)</f>
        <v>1.0958904109589001</v>
      </c>
      <c r="I1157" s="10">
        <f>VLOOKUP(C1157,away!$B$2:$E$405,3,FALSE)</f>
        <v>0.63</v>
      </c>
      <c r="J1157" s="10">
        <f>VLOOKUP(B1157,home!$B$2:$E$405,4,FALSE)</f>
        <v>0.76</v>
      </c>
      <c r="K1157" s="12">
        <f t="shared" si="1456"/>
        <v>3.9426410958904001</v>
      </c>
      <c r="L1157" s="12">
        <f t="shared" si="1457"/>
        <v>0.52471232876712137</v>
      </c>
      <c r="M1157" s="13">
        <f t="shared" si="1458"/>
        <v>1.1477652160330799E-2</v>
      </c>
      <c r="N1157" s="13">
        <f t="shared" si="1459"/>
        <v>4.5252263091655434E-2</v>
      </c>
      <c r="O1157" s="13">
        <f t="shared" si="1460"/>
        <v>6.0224655938261552E-3</v>
      </c>
      <c r="P1157" s="13">
        <f t="shared" si="1461"/>
        <v>2.374442034880498E-2</v>
      </c>
      <c r="Q1157" s="13">
        <f t="shared" si="1462"/>
        <v>8.9206716073602574E-2</v>
      </c>
      <c r="R1157" s="13">
        <f t="shared" si="1463"/>
        <v>1.5800309733281928E-3</v>
      </c>
      <c r="S1157" s="13">
        <f t="shared" si="1464"/>
        <v>1.2280331591885749E-2</v>
      </c>
      <c r="T1157" s="13">
        <f t="shared" si="1465"/>
        <v>4.6807863732647406E-2</v>
      </c>
      <c r="U1157" s="13">
        <f t="shared" si="1466"/>
        <v>6.2294950482234407E-3</v>
      </c>
      <c r="V1157" s="13">
        <f t="shared" si="1467"/>
        <v>2.8227739268860742E-3</v>
      </c>
      <c r="W1157" s="13">
        <f t="shared" si="1468"/>
        <v>0.11723668827373737</v>
      </c>
      <c r="X1157" s="13">
        <f t="shared" si="1469"/>
        <v>6.1515535721057814E-2</v>
      </c>
      <c r="Y1157" s="13">
        <f t="shared" si="1470"/>
        <v>1.6138980001776639E-2</v>
      </c>
      <c r="Z1157" s="13">
        <f t="shared" si="1471"/>
        <v>2.7635391051307256E-4</v>
      </c>
      <c r="AA1157" s="13">
        <f t="shared" si="1472"/>
        <v>1.0895642845988578E-3</v>
      </c>
      <c r="AB1157" s="13">
        <f t="shared" si="1473"/>
        <v>2.1478804625369411E-3</v>
      </c>
      <c r="AC1157" s="13">
        <f t="shared" si="1474"/>
        <v>3.6497626939159056E-4</v>
      </c>
      <c r="AD1157" s="13">
        <f t="shared" si="1475"/>
        <v>0.1155555462835323</v>
      </c>
      <c r="AE1157" s="13">
        <f t="shared" si="1476"/>
        <v>6.0633419792389114E-2</v>
      </c>
      <c r="AF1157" s="13">
        <f t="shared" si="1477"/>
        <v>1.5907551450189475E-2</v>
      </c>
      <c r="AG1157" s="13">
        <f t="shared" si="1478"/>
        <v>2.7822961221372405E-3</v>
      </c>
      <c r="AH1157" s="13">
        <f t="shared" si="1479"/>
        <v>3.6251575987303733E-5</v>
      </c>
      <c r="AI1157" s="13">
        <f t="shared" si="1480"/>
        <v>1.429269532783373E-4</v>
      </c>
      <c r="AJ1157" s="13">
        <f t="shared" si="1481"/>
        <v>2.8175483985279001E-4</v>
      </c>
      <c r="AK1157" s="13">
        <f t="shared" si="1482"/>
        <v>3.7028607018987594E-4</v>
      </c>
      <c r="AL1157" s="13">
        <f t="shared" si="1483"/>
        <v>3.0201821197281655E-5</v>
      </c>
      <c r="AM1157" s="13">
        <f t="shared" si="1484"/>
        <v>9.1118809127103892E-2</v>
      </c>
      <c r="AN1157" s="13">
        <f t="shared" si="1485"/>
        <v>4.7811162531569522E-2</v>
      </c>
      <c r="AO1157" s="13">
        <f t="shared" si="1486"/>
        <v>1.2543553216501588E-2</v>
      </c>
      <c r="AP1157" s="13">
        <f t="shared" si="1487"/>
        <v>2.1939190064149553E-3</v>
      </c>
      <c r="AQ1157" s="13">
        <f t="shared" si="1488"/>
        <v>2.8779408774561E-4</v>
      </c>
      <c r="AR1157" s="13">
        <f t="shared" si="1489"/>
        <v>3.8043297715552799E-6</v>
      </c>
      <c r="AS1157" s="13">
        <f t="shared" si="1490"/>
        <v>1.4999106899653182E-5</v>
      </c>
      <c r="AT1157" s="13">
        <f t="shared" si="1491"/>
        <v>2.9568047632112954E-5</v>
      </c>
      <c r="AU1157" s="13">
        <f t="shared" si="1492"/>
        <v>3.8858733239871109E-5</v>
      </c>
      <c r="AV1157" s="13">
        <f t="shared" si="1493"/>
        <v>3.8301509651439545E-5</v>
      </c>
      <c r="AW1157" s="13">
        <f t="shared" si="1494"/>
        <v>1.7355580503317363E-6</v>
      </c>
      <c r="AX1157" s="13">
        <f t="shared" si="1495"/>
        <v>5.9874793578852198E-2</v>
      </c>
      <c r="AY1157" s="13">
        <f t="shared" si="1496"/>
        <v>3.1417042373210226E-2</v>
      </c>
      <c r="AZ1157" s="13">
        <f t="shared" si="1497"/>
        <v>8.2424547333112309E-3</v>
      </c>
      <c r="BA1157" s="13">
        <f t="shared" si="1498"/>
        <v>1.4416392059577732E-3</v>
      </c>
      <c r="BB1157" s="13">
        <f t="shared" si="1499"/>
        <v>1.8911146625002169E-4</v>
      </c>
      <c r="BC1157" s="13">
        <f t="shared" si="1500"/>
        <v>1.984582357052275E-5</v>
      </c>
      <c r="BD1157" s="13">
        <f t="shared" si="1501"/>
        <v>3.3269645563847693E-7</v>
      </c>
      <c r="BE1157" s="13">
        <f t="shared" si="1502"/>
        <v>1.3117027184573364E-6</v>
      </c>
      <c r="BF1157" s="13">
        <f t="shared" si="1503"/>
        <v>2.5857865216905258E-6</v>
      </c>
      <c r="BG1157" s="13">
        <f t="shared" si="1504"/>
        <v>3.3982760685388524E-6</v>
      </c>
      <c r="BH1157" s="13">
        <f t="shared" si="1505"/>
        <v>3.3495457207505357E-6</v>
      </c>
      <c r="BI1157" s="13">
        <f t="shared" si="1506"/>
        <v>2.6412113222389776E-6</v>
      </c>
      <c r="BJ1157" s="14">
        <f t="shared" si="1507"/>
        <v>0.82617698569321274</v>
      </c>
      <c r="BK1157" s="14">
        <f t="shared" si="1508"/>
        <v>8.2137398491706703E-2</v>
      </c>
      <c r="BL1157" s="14">
        <f t="shared" si="1509"/>
        <v>1.8039806747823843E-2</v>
      </c>
      <c r="BM1157" s="14">
        <f t="shared" si="1510"/>
        <v>0.71793168978654809</v>
      </c>
      <c r="BN1157" s="14">
        <f t="shared" si="1511"/>
        <v>0.17728354824154813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1.3561643835616399</v>
      </c>
      <c r="F1158" s="10">
        <f>VLOOKUP(B1158,home!$B$2:$E$405,3,FALSE)</f>
        <v>1.26</v>
      </c>
      <c r="G1158" s="10">
        <f>VLOOKUP(C1158,away!$B$2:$E$405,4,FALSE)</f>
        <v>1.1100000000000001</v>
      </c>
      <c r="H1158" s="10">
        <f>VLOOKUP(A1158,away!$A$2:$E$405,3,FALSE)</f>
        <v>1.0958904109589001</v>
      </c>
      <c r="I1158" s="10">
        <f>VLOOKUP(C1158,away!$B$2:$E$405,3,FALSE)</f>
        <v>0.55000000000000004</v>
      </c>
      <c r="J1158" s="10">
        <f>VLOOKUP(B1158,home!$B$2:$E$405,4,FALSE)</f>
        <v>1.17</v>
      </c>
      <c r="K1158" s="12">
        <f t="shared" si="1456"/>
        <v>1.8967315068493096</v>
      </c>
      <c r="L1158" s="12">
        <f t="shared" si="1457"/>
        <v>0.70520547945205225</v>
      </c>
      <c r="M1158" s="13">
        <f t="shared" si="1458"/>
        <v>7.4129850554971094E-2</v>
      </c>
      <c r="N1158" s="13">
        <f t="shared" si="1459"/>
        <v>0.14060442314564445</v>
      </c>
      <c r="O1158" s="13">
        <f t="shared" si="1460"/>
        <v>5.2276776802327361E-2</v>
      </c>
      <c r="P1158" s="13">
        <f t="shared" si="1461"/>
        <v>9.9155009637503413E-2</v>
      </c>
      <c r="Q1158" s="13">
        <f t="shared" si="1462"/>
        <v>0.1333444196913581</v>
      </c>
      <c r="R1158" s="13">
        <f t="shared" si="1463"/>
        <v>1.8432934724546598E-2</v>
      </c>
      <c r="S1158" s="13">
        <f t="shared" si="1464"/>
        <v>3.3157074588065827E-2</v>
      </c>
      <c r="T1158" s="13">
        <f t="shared" si="1465"/>
        <v>9.4035215420699855E-2</v>
      </c>
      <c r="U1158" s="13">
        <f t="shared" si="1466"/>
        <v>3.496232805574423E-2</v>
      </c>
      <c r="V1158" s="13">
        <f t="shared" si="1467"/>
        <v>4.9278245099164744E-3</v>
      </c>
      <c r="W1158" s="13">
        <f t="shared" si="1468"/>
        <v>8.4306187363712135E-2</v>
      </c>
      <c r="X1158" s="13">
        <f t="shared" si="1469"/>
        <v>5.9453185280601152E-2</v>
      </c>
      <c r="Y1158" s="13">
        <f t="shared" si="1470"/>
        <v>2.0963356015379016E-2</v>
      </c>
      <c r="Z1158" s="13">
        <f t="shared" si="1471"/>
        <v>4.3330021900440888E-3</v>
      </c>
      <c r="AA1158" s="13">
        <f t="shared" si="1472"/>
        <v>8.2185417731036828E-3</v>
      </c>
      <c r="AB1158" s="13">
        <f t="shared" si="1473"/>
        <v>7.7941835607014745E-3</v>
      </c>
      <c r="AC1158" s="13">
        <f t="shared" si="1474"/>
        <v>4.1196164830586539E-4</v>
      </c>
      <c r="AD1158" s="13">
        <f t="shared" si="1475"/>
        <v>3.9976550448773497E-2</v>
      </c>
      <c r="AE1158" s="13">
        <f t="shared" si="1476"/>
        <v>2.8191682426066463E-2</v>
      </c>
      <c r="AF1158" s="13">
        <f t="shared" si="1477"/>
        <v>9.9404644609170992E-3</v>
      </c>
      <c r="AG1158" s="13">
        <f t="shared" si="1478"/>
        <v>2.3366900020457097E-3</v>
      </c>
      <c r="AH1158" s="13">
        <f t="shared" si="1479"/>
        <v>7.6391422172420842E-4</v>
      </c>
      <c r="AI1158" s="13">
        <f t="shared" si="1480"/>
        <v>1.4489401728745755E-3</v>
      </c>
      <c r="AJ1158" s="13">
        <f t="shared" si="1481"/>
        <v>1.3741252387154466E-3</v>
      </c>
      <c r="AK1158" s="13">
        <f t="shared" si="1482"/>
        <v>8.6878221154280543E-4</v>
      </c>
      <c r="AL1158" s="13">
        <f t="shared" si="1483"/>
        <v>2.2041356296952978E-5</v>
      </c>
      <c r="AM1158" s="13">
        <f t="shared" si="1484"/>
        <v>1.5164956554267918E-2</v>
      </c>
      <c r="AN1158" s="13">
        <f t="shared" si="1485"/>
        <v>1.0694410457722047E-2</v>
      </c>
      <c r="AO1158" s="13">
        <f t="shared" si="1486"/>
        <v>3.770878427147459E-3</v>
      </c>
      <c r="AP1158" s="13">
        <f t="shared" si="1487"/>
        <v>8.8641470972397498E-4</v>
      </c>
      <c r="AQ1158" s="13">
        <f t="shared" si="1488"/>
        <v>1.5627612759106185E-4</v>
      </c>
      <c r="AR1158" s="13">
        <f t="shared" si="1489"/>
        <v>1.0774329899825237E-4</v>
      </c>
      <c r="AS1158" s="13">
        <f t="shared" si="1490"/>
        <v>2.0436010986187096E-4</v>
      </c>
      <c r="AT1158" s="13">
        <f t="shared" si="1491"/>
        <v>1.9380812955909851E-4</v>
      </c>
      <c r="AU1158" s="13">
        <f t="shared" si="1492"/>
        <v>1.2253399520609172E-4</v>
      </c>
      <c r="AV1158" s="13">
        <f t="shared" si="1493"/>
        <v>5.8103522341879117E-5</v>
      </c>
      <c r="AW1158" s="13">
        <f t="shared" si="1494"/>
        <v>8.1894993105800532E-7</v>
      </c>
      <c r="AX1158" s="13">
        <f t="shared" si="1495"/>
        <v>4.7939751494134814E-3</v>
      </c>
      <c r="AY1158" s="13">
        <f t="shared" si="1496"/>
        <v>3.3807375437233575E-3</v>
      </c>
      <c r="AZ1158" s="13">
        <f t="shared" si="1497"/>
        <v>1.1920573202114919E-3</v>
      </c>
      <c r="BA1158" s="13">
        <f t="shared" si="1498"/>
        <v>2.8021511801135796E-4</v>
      </c>
      <c r="BB1158" s="13">
        <f t="shared" si="1499"/>
        <v>4.9402309161728267E-5</v>
      </c>
      <c r="BC1158" s="13">
        <f t="shared" si="1500"/>
        <v>6.9677558236870208E-6</v>
      </c>
      <c r="BD1158" s="13">
        <f t="shared" si="1501"/>
        <v>1.2663527471301392E-5</v>
      </c>
      <c r="BE1158" s="13">
        <f t="shared" si="1502"/>
        <v>2.4019311542669116E-5</v>
      </c>
      <c r="BF1158" s="13">
        <f t="shared" si="1503"/>
        <v>2.2779092487904908E-5</v>
      </c>
      <c r="BG1158" s="13">
        <f t="shared" si="1504"/>
        <v>1.4401940806414554E-5</v>
      </c>
      <c r="BH1158" s="13">
        <f t="shared" si="1505"/>
        <v>6.8291537218263119E-6</v>
      </c>
      <c r="BI1158" s="13">
        <f t="shared" si="1506"/>
        <v>2.5906142058610382E-6</v>
      </c>
      <c r="BJ1158" s="14">
        <f t="shared" si="1507"/>
        <v>0.65352846572799494</v>
      </c>
      <c r="BK1158" s="14">
        <f t="shared" si="1508"/>
        <v>0.21518449983878302</v>
      </c>
      <c r="BL1158" s="14">
        <f t="shared" si="1509"/>
        <v>0.12691035945748355</v>
      </c>
      <c r="BM1158" s="14">
        <f t="shared" si="1510"/>
        <v>0.47863299406416238</v>
      </c>
      <c r="BN1158" s="14">
        <f t="shared" si="1511"/>
        <v>0.51794341455635096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</v>
      </c>
      <c r="F1159" s="10">
        <f>VLOOKUP(B1159,home!$B$2:$E$405,3,FALSE)</f>
        <v>1.2</v>
      </c>
      <c r="G1159" s="10">
        <f>VLOOKUP(C1159,away!$B$2:$E$405,4,FALSE)</f>
        <v>1.08</v>
      </c>
      <c r="H1159" s="10">
        <f>VLOOKUP(A1159,away!$A$2:$E$405,3,FALSE)</f>
        <v>1.0857142857142901</v>
      </c>
      <c r="I1159" s="10">
        <f>VLOOKUP(C1159,away!$B$2:$E$405,3,FALSE)</f>
        <v>0.86</v>
      </c>
      <c r="J1159" s="10">
        <f>VLOOKUP(B1159,home!$B$2:$E$405,4,FALSE)</f>
        <v>0.53</v>
      </c>
      <c r="K1159" s="12">
        <f t="shared" si="1456"/>
        <v>2.0087999999999999</v>
      </c>
      <c r="L1159" s="12">
        <f t="shared" si="1457"/>
        <v>0.49486857142857343</v>
      </c>
      <c r="M1159" s="13">
        <f t="shared" si="1458"/>
        <v>8.178441563542857E-2</v>
      </c>
      <c r="N1159" s="13">
        <f t="shared" si="1459"/>
        <v>0.1642885341284489</v>
      </c>
      <c r="O1159" s="13">
        <f t="shared" si="1460"/>
        <v>4.0472536930625219E-2</v>
      </c>
      <c r="P1159" s="13">
        <f t="shared" si="1461"/>
        <v>8.1301232186239927E-2</v>
      </c>
      <c r="Q1159" s="13">
        <f t="shared" si="1462"/>
        <v>0.16501140367861411</v>
      </c>
      <c r="R1159" s="13">
        <f t="shared" si="1463"/>
        <v>1.001429326647434E-2</v>
      </c>
      <c r="S1159" s="13">
        <f t="shared" si="1464"/>
        <v>2.020522584787391E-2</v>
      </c>
      <c r="T1159" s="13">
        <f t="shared" si="1465"/>
        <v>8.1658957607859406E-2</v>
      </c>
      <c r="U1159" s="13">
        <f t="shared" si="1466"/>
        <v>2.0116712313693653E-2</v>
      </c>
      <c r="V1159" s="13">
        <f t="shared" si="1467"/>
        <v>2.2317614551627227E-3</v>
      </c>
      <c r="W1159" s="13">
        <f t="shared" si="1468"/>
        <v>0.11049163590319999</v>
      </c>
      <c r="X1159" s="13">
        <f t="shared" si="1469"/>
        <v>5.4678838014222651E-2</v>
      </c>
      <c r="Y1159" s="13">
        <f t="shared" si="1470"/>
        <v>1.3529419227736367E-2</v>
      </c>
      <c r="Z1159" s="13">
        <f t="shared" si="1471"/>
        <v>1.6519196675489794E-3</v>
      </c>
      <c r="AA1159" s="13">
        <f t="shared" si="1472"/>
        <v>3.3183762281723895E-3</v>
      </c>
      <c r="AB1159" s="13">
        <f t="shared" si="1473"/>
        <v>3.3329770835763485E-3</v>
      </c>
      <c r="AC1159" s="13">
        <f t="shared" si="1474"/>
        <v>1.3866101111741351E-4</v>
      </c>
      <c r="AD1159" s="13">
        <f t="shared" si="1475"/>
        <v>5.5488899550587036E-2</v>
      </c>
      <c r="AE1159" s="13">
        <f t="shared" si="1476"/>
        <v>2.7459712450742618E-2</v>
      </c>
      <c r="AF1159" s="13">
        <f t="shared" si="1477"/>
        <v>6.7944743361692045E-3</v>
      </c>
      <c r="AG1159" s="13">
        <f t="shared" si="1478"/>
        <v>1.1207906027827193E-3</v>
      </c>
      <c r="AH1159" s="13">
        <f t="shared" si="1479"/>
        <v>2.0437078149868185E-4</v>
      </c>
      <c r="AI1159" s="13">
        <f t="shared" si="1480"/>
        <v>4.1054002587455205E-4</v>
      </c>
      <c r="AJ1159" s="13">
        <f t="shared" si="1481"/>
        <v>4.1234640198840015E-4</v>
      </c>
      <c r="AK1159" s="13">
        <f t="shared" si="1482"/>
        <v>2.7610715077143271E-4</v>
      </c>
      <c r="AL1159" s="13">
        <f t="shared" si="1483"/>
        <v>5.5136719984838257E-6</v>
      </c>
      <c r="AM1159" s="13">
        <f t="shared" si="1484"/>
        <v>2.229322028344383E-2</v>
      </c>
      <c r="AN1159" s="13">
        <f t="shared" si="1485"/>
        <v>1.1032214074210345E-2</v>
      </c>
      <c r="AO1159" s="13">
        <f t="shared" si="1486"/>
        <v>2.7297480092993371E-3</v>
      </c>
      <c r="AP1159" s="13">
        <f t="shared" si="1487"/>
        <v>4.5028883257398498E-4</v>
      </c>
      <c r="AQ1159" s="13">
        <f t="shared" si="1488"/>
        <v>5.5708447826532011E-5</v>
      </c>
      <c r="AR1159" s="13">
        <f t="shared" si="1489"/>
        <v>2.0227335336398777E-5</v>
      </c>
      <c r="AS1159" s="13">
        <f t="shared" si="1490"/>
        <v>4.0632671223757857E-5</v>
      </c>
      <c r="AT1159" s="13">
        <f t="shared" si="1491"/>
        <v>4.08114549771424E-5</v>
      </c>
      <c r="AU1159" s="13">
        <f t="shared" si="1492"/>
        <v>2.7327350252694548E-5</v>
      </c>
      <c r="AV1159" s="13">
        <f t="shared" si="1493"/>
        <v>1.3723795296903202E-5</v>
      </c>
      <c r="AW1159" s="13">
        <f t="shared" si="1494"/>
        <v>1.5225269857502028E-7</v>
      </c>
      <c r="AX1159" s="13">
        <f t="shared" si="1495"/>
        <v>7.4637701508969987E-3</v>
      </c>
      <c r="AY1159" s="13">
        <f t="shared" si="1496"/>
        <v>3.6935852720456257E-3</v>
      </c>
      <c r="AZ1159" s="13">
        <f t="shared" si="1497"/>
        <v>9.1391963351341861E-4</v>
      </c>
      <c r="BA1159" s="13">
        <f t="shared" si="1498"/>
        <v>1.5075670114577026E-4</v>
      </c>
      <c r="BB1159" s="13">
        <f t="shared" si="1499"/>
        <v>1.8651188332322927E-5</v>
      </c>
      <c r="BC1159" s="13">
        <f t="shared" si="1500"/>
        <v>1.8459773850923861E-6</v>
      </c>
      <c r="BD1159" s="13">
        <f t="shared" si="1501"/>
        <v>1.6683120902883923E-6</v>
      </c>
      <c r="BE1159" s="13">
        <f t="shared" si="1502"/>
        <v>3.351305326971322E-6</v>
      </c>
      <c r="BF1159" s="13">
        <f t="shared" si="1503"/>
        <v>3.3660510704099966E-6</v>
      </c>
      <c r="BG1159" s="13">
        <f t="shared" si="1504"/>
        <v>2.2539077967465334E-6</v>
      </c>
      <c r="BH1159" s="13">
        <f t="shared" si="1505"/>
        <v>1.1319124955261091E-6</v>
      </c>
      <c r="BI1159" s="13">
        <f t="shared" si="1506"/>
        <v>4.5475716420256921E-7</v>
      </c>
      <c r="BJ1159" s="14">
        <f t="shared" si="1507"/>
        <v>0.72932637407103618</v>
      </c>
      <c r="BK1159" s="14">
        <f t="shared" si="1508"/>
        <v>0.18936039507986668</v>
      </c>
      <c r="BL1159" s="14">
        <f t="shared" si="1509"/>
        <v>7.8713209035706069E-2</v>
      </c>
      <c r="BM1159" s="14">
        <f t="shared" si="1510"/>
        <v>0.45248604900897976</v>
      </c>
      <c r="BN1159" s="14">
        <f t="shared" si="1511"/>
        <v>0.54287241582583101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</v>
      </c>
      <c r="F1160" s="10">
        <f>VLOOKUP(B1160,home!$B$2:$E$405,3,FALSE)</f>
        <v>1.1100000000000001</v>
      </c>
      <c r="G1160" s="10">
        <f>VLOOKUP(C1160,away!$B$2:$E$405,4,FALSE)</f>
        <v>1.08</v>
      </c>
      <c r="H1160" s="10">
        <f>VLOOKUP(A1160,away!$A$2:$E$405,3,FALSE)</f>
        <v>1.0857142857142901</v>
      </c>
      <c r="I1160" s="10">
        <f>VLOOKUP(C1160,away!$B$2:$E$405,3,FALSE)</f>
        <v>0.54</v>
      </c>
      <c r="J1160" s="10">
        <f>VLOOKUP(B1160,home!$B$2:$E$405,4,FALSE)</f>
        <v>0.92</v>
      </c>
      <c r="K1160" s="12">
        <f t="shared" si="1456"/>
        <v>1.8581400000000003</v>
      </c>
      <c r="L1160" s="12">
        <f t="shared" si="1457"/>
        <v>0.53938285714285927</v>
      </c>
      <c r="M1160" s="13">
        <f t="shared" si="1458"/>
        <v>9.0942953182802766E-2</v>
      </c>
      <c r="N1160" s="13">
        <f t="shared" si="1459"/>
        <v>0.16898473902709316</v>
      </c>
      <c r="O1160" s="13">
        <f t="shared" si="1460"/>
        <v>4.9053069924749448E-2</v>
      </c>
      <c r="P1160" s="13">
        <f t="shared" si="1461"/>
        <v>9.1147471349973946E-2</v>
      </c>
      <c r="Q1160" s="13">
        <f t="shared" si="1462"/>
        <v>0.15699865148790149</v>
      </c>
      <c r="R1160" s="13">
        <f t="shared" si="1463"/>
        <v>1.3229192503819905E-2</v>
      </c>
      <c r="S1160" s="13">
        <f t="shared" si="1464"/>
        <v>2.2838112362578662E-2</v>
      </c>
      <c r="T1160" s="13">
        <f t="shared" si="1465"/>
        <v>8.4682381207120322E-2</v>
      </c>
      <c r="U1160" s="13">
        <f t="shared" si="1466"/>
        <v>2.4581691759047924E-2</v>
      </c>
      <c r="V1160" s="13">
        <f t="shared" si="1467"/>
        <v>2.5432746810597558E-3</v>
      </c>
      <c r="W1160" s="13">
        <f t="shared" si="1468"/>
        <v>9.7241824758576456E-2</v>
      </c>
      <c r="X1160" s="13">
        <f t="shared" si="1469"/>
        <v>5.2450573272066203E-2</v>
      </c>
      <c r="Y1160" s="13">
        <f t="shared" si="1470"/>
        <v>1.4145470035133976E-2</v>
      </c>
      <c r="Z1160" s="13">
        <f t="shared" si="1471"/>
        <v>2.3785332168010927E-3</v>
      </c>
      <c r="AA1160" s="13">
        <f t="shared" si="1472"/>
        <v>4.4196477114667836E-3</v>
      </c>
      <c r="AB1160" s="13">
        <f t="shared" si="1473"/>
        <v>4.1061620992924458E-3</v>
      </c>
      <c r="AC1160" s="13">
        <f t="shared" si="1474"/>
        <v>1.5931213470509703E-4</v>
      </c>
      <c r="AD1160" s="13">
        <f t="shared" si="1475"/>
        <v>4.517223106422532E-2</v>
      </c>
      <c r="AE1160" s="13">
        <f t="shared" si="1476"/>
        <v>2.4365127054939279E-2</v>
      </c>
      <c r="AF1160" s="13">
        <f t="shared" si="1477"/>
        <v>6.571065922770963E-3</v>
      </c>
      <c r="AG1160" s="13">
        <f t="shared" si="1478"/>
        <v>1.1814401039660939E-3</v>
      </c>
      <c r="AH1160" s="13">
        <f t="shared" si="1479"/>
        <v>3.2073501057184223E-4</v>
      </c>
      <c r="AI1160" s="13">
        <f t="shared" si="1480"/>
        <v>5.9597055254396298E-4</v>
      </c>
      <c r="AJ1160" s="13">
        <f t="shared" si="1481"/>
        <v>5.5369836125201987E-4</v>
      </c>
      <c r="AK1160" s="13">
        <f t="shared" si="1482"/>
        <v>3.429496909922762E-4</v>
      </c>
      <c r="AL1160" s="13">
        <f t="shared" si="1483"/>
        <v>6.3868162295314216E-6</v>
      </c>
      <c r="AM1160" s="13">
        <f t="shared" si="1484"/>
        <v>1.6787265885935924E-2</v>
      </c>
      <c r="AN1160" s="13">
        <f t="shared" si="1485"/>
        <v>9.0547634371729718E-3</v>
      </c>
      <c r="AO1160" s="13">
        <f t="shared" si="1486"/>
        <v>2.4419920867475267E-3</v>
      </c>
      <c r="AP1160" s="13">
        <f t="shared" si="1487"/>
        <v>4.3905622295671142E-4</v>
      </c>
      <c r="AQ1160" s="13">
        <f t="shared" si="1488"/>
        <v>5.9204849996185786E-5</v>
      </c>
      <c r="AR1160" s="13">
        <f t="shared" si="1489"/>
        <v>3.4599793277597099E-5</v>
      </c>
      <c r="AS1160" s="13">
        <f t="shared" si="1490"/>
        <v>6.4291259880834285E-5</v>
      </c>
      <c r="AT1160" s="13">
        <f t="shared" si="1491"/>
        <v>5.973108081748673E-5</v>
      </c>
      <c r="AU1160" s="13">
        <f t="shared" si="1492"/>
        <v>3.6996236836734946E-5</v>
      </c>
      <c r="AV1160" s="13">
        <f t="shared" si="1493"/>
        <v>1.7186046878952669E-5</v>
      </c>
      <c r="AW1160" s="13">
        <f t="shared" si="1494"/>
        <v>1.7781053608183081E-7</v>
      </c>
      <c r="AX1160" s="13">
        <f t="shared" si="1495"/>
        <v>5.1988483722154996E-3</v>
      </c>
      <c r="AY1160" s="13">
        <f t="shared" si="1496"/>
        <v>2.8041696888580995E-3</v>
      </c>
      <c r="AZ1160" s="13">
        <f t="shared" si="1497"/>
        <v>7.5626052934484207E-4</v>
      </c>
      <c r="BA1160" s="13">
        <f t="shared" si="1498"/>
        <v>1.3597132168746405E-4</v>
      </c>
      <c r="BB1160" s="13">
        <f t="shared" si="1499"/>
        <v>1.8335149995318788E-5</v>
      </c>
      <c r="BC1160" s="13">
        <f t="shared" si="1500"/>
        <v>1.977933118123587E-6</v>
      </c>
      <c r="BD1160" s="13">
        <f t="shared" si="1501"/>
        <v>3.1104225591037693E-6</v>
      </c>
      <c r="BE1160" s="13">
        <f t="shared" si="1502"/>
        <v>5.779600573973079E-6</v>
      </c>
      <c r="BF1160" s="13">
        <f t="shared" si="1503"/>
        <v>5.3696535052611706E-6</v>
      </c>
      <c r="BG1160" s="13">
        <f t="shared" si="1504"/>
        <v>3.3258559880886647E-6</v>
      </c>
      <c r="BH1160" s="13">
        <f t="shared" si="1505"/>
        <v>1.5449765114267681E-6</v>
      </c>
      <c r="BI1160" s="13">
        <f t="shared" si="1506"/>
        <v>5.7415653098850684E-7</v>
      </c>
      <c r="BJ1160" s="14">
        <f t="shared" si="1507"/>
        <v>0.68949134941182189</v>
      </c>
      <c r="BK1160" s="14">
        <f t="shared" si="1508"/>
        <v>0.21044168021620785</v>
      </c>
      <c r="BL1160" s="14">
        <f t="shared" si="1509"/>
        <v>9.7435626697097016E-2</v>
      </c>
      <c r="BM1160" s="14">
        <f t="shared" si="1510"/>
        <v>0.42658712018726525</v>
      </c>
      <c r="BN1160" s="14">
        <f t="shared" si="1511"/>
        <v>0.57035607747634076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</v>
      </c>
      <c r="F1161" s="10">
        <f>VLOOKUP(B1161,home!$B$2:$E$405,3,FALSE)</f>
        <v>1.21</v>
      </c>
      <c r="G1161" s="10">
        <f>VLOOKUP(C1161,away!$B$2:$E$405,4,FALSE)</f>
        <v>1.2</v>
      </c>
      <c r="H1161" s="10">
        <f>VLOOKUP(A1161,away!$A$2:$E$405,3,FALSE)</f>
        <v>1.0857142857142901</v>
      </c>
      <c r="I1161" s="10">
        <f>VLOOKUP(C1161,away!$B$2:$E$405,3,FALSE)</f>
        <v>1.01</v>
      </c>
      <c r="J1161" s="10">
        <f>VLOOKUP(B1161,home!$B$2:$E$405,4,FALSE)</f>
        <v>1.27</v>
      </c>
      <c r="K1161" s="12">
        <f t="shared" si="1456"/>
        <v>2.2505999999999999</v>
      </c>
      <c r="L1161" s="12">
        <f t="shared" si="1457"/>
        <v>1.3926457142857198</v>
      </c>
      <c r="M1161" s="13">
        <f t="shared" si="1458"/>
        <v>2.6167274488135682E-2</v>
      </c>
      <c r="N1161" s="13">
        <f t="shared" si="1459"/>
        <v>5.889206796299816E-2</v>
      </c>
      <c r="O1161" s="13">
        <f t="shared" si="1460"/>
        <v>3.6441742670440209E-2</v>
      </c>
      <c r="P1161" s="13">
        <f t="shared" si="1461"/>
        <v>8.2015786054092724E-2</v>
      </c>
      <c r="Q1161" s="13">
        <f t="shared" si="1462"/>
        <v>6.6271244078761837E-2</v>
      </c>
      <c r="R1161" s="13">
        <f t="shared" si="1463"/>
        <v>2.5375218375545808E-2</v>
      </c>
      <c r="S1161" s="13">
        <f t="shared" si="1464"/>
        <v>6.4265282625446618E-2</v>
      </c>
      <c r="T1161" s="13">
        <f t="shared" si="1465"/>
        <v>9.2292364046670572E-2</v>
      </c>
      <c r="U1161" s="13">
        <f t="shared" si="1466"/>
        <v>5.7109466476003387E-2</v>
      </c>
      <c r="V1161" s="13">
        <f t="shared" si="1467"/>
        <v>2.2380659191117248E-2</v>
      </c>
      <c r="W1161" s="13">
        <f t="shared" si="1468"/>
        <v>4.9716687307887142E-2</v>
      </c>
      <c r="X1161" s="13">
        <f t="shared" si="1469"/>
        <v>6.9237731507812261E-2</v>
      </c>
      <c r="Y1161" s="13">
        <f t="shared" si="1470"/>
        <v>4.8211815025610061E-2</v>
      </c>
      <c r="Z1161" s="13">
        <f t="shared" si="1471"/>
        <v>1.1779563039922707E-2</v>
      </c>
      <c r="AA1161" s="13">
        <f t="shared" si="1472"/>
        <v>2.6511084577650043E-2</v>
      </c>
      <c r="AB1161" s="13">
        <f t="shared" si="1473"/>
        <v>2.98329234752296E-2</v>
      </c>
      <c r="AC1161" s="13">
        <f t="shared" si="1474"/>
        <v>4.3842150927881464E-3</v>
      </c>
      <c r="AD1161" s="13">
        <f t="shared" si="1475"/>
        <v>2.7973094113782699E-2</v>
      </c>
      <c r="AE1161" s="13">
        <f t="shared" si="1476"/>
        <v>3.8956609632870572E-2</v>
      </c>
      <c r="AF1161" s="13">
        <f t="shared" si="1477"/>
        <v>2.71263777241595E-2</v>
      </c>
      <c r="AG1161" s="13">
        <f t="shared" si="1478"/>
        <v>1.2592477893882119E-2</v>
      </c>
      <c r="AH1161" s="13">
        <f t="shared" si="1479"/>
        <v>4.1011894959267024E-3</v>
      </c>
      <c r="AI1161" s="13">
        <f t="shared" si="1480"/>
        <v>9.2301370795326351E-3</v>
      </c>
      <c r="AJ1161" s="13">
        <f t="shared" si="1481"/>
        <v>1.0386673255598076E-2</v>
      </c>
      <c r="AK1161" s="13">
        <f t="shared" si="1482"/>
        <v>7.792082276349678E-3</v>
      </c>
      <c r="AL1161" s="13">
        <f t="shared" si="1483"/>
        <v>5.4965578815366334E-4</v>
      </c>
      <c r="AM1161" s="13">
        <f t="shared" si="1484"/>
        <v>1.2591249122495858E-2</v>
      </c>
      <c r="AN1161" s="13">
        <f t="shared" si="1485"/>
        <v>1.7535149127947687E-2</v>
      </c>
      <c r="AO1161" s="13">
        <f t="shared" si="1486"/>
        <v>1.2210125141198664E-2</v>
      </c>
      <c r="AP1161" s="13">
        <f t="shared" si="1487"/>
        <v>5.6681261495942145E-3</v>
      </c>
      <c r="AQ1161" s="13">
        <f t="shared" si="1488"/>
        <v>1.9734228975657989E-3</v>
      </c>
      <c r="AR1161" s="13">
        <f t="shared" si="1489"/>
        <v>1.1423007949951868E-3</v>
      </c>
      <c r="AS1161" s="13">
        <f t="shared" si="1490"/>
        <v>2.5708621692161673E-3</v>
      </c>
      <c r="AT1161" s="13">
        <f t="shared" si="1491"/>
        <v>2.8929911990189534E-3</v>
      </c>
      <c r="AU1161" s="13">
        <f t="shared" si="1492"/>
        <v>2.1703219975040189E-3</v>
      </c>
      <c r="AV1161" s="13">
        <f t="shared" si="1493"/>
        <v>1.2211316718956364E-3</v>
      </c>
      <c r="AW1161" s="13">
        <f t="shared" si="1494"/>
        <v>4.7854994036162139E-5</v>
      </c>
      <c r="AX1161" s="13">
        <f t="shared" si="1495"/>
        <v>4.7229775458481997E-3</v>
      </c>
      <c r="AY1161" s="13">
        <f t="shared" si="1496"/>
        <v>6.5774344378931818E-3</v>
      </c>
      <c r="AZ1161" s="13">
        <f t="shared" si="1497"/>
        <v>4.5800179404636224E-3</v>
      </c>
      <c r="BA1161" s="13">
        <f t="shared" si="1498"/>
        <v>2.1261141187127915E-3</v>
      </c>
      <c r="BB1161" s="13">
        <f t="shared" si="1499"/>
        <v>7.4023092887693168E-4</v>
      </c>
      <c r="BC1161" s="13">
        <f t="shared" si="1500"/>
        <v>2.0617588613643928E-4</v>
      </c>
      <c r="BD1161" s="13">
        <f t="shared" si="1501"/>
        <v>2.6513671776253638E-4</v>
      </c>
      <c r="BE1161" s="13">
        <f t="shared" si="1502"/>
        <v>5.9671669699636423E-4</v>
      </c>
      <c r="BF1161" s="13">
        <f t="shared" si="1503"/>
        <v>6.7148529913000883E-4</v>
      </c>
      <c r="BG1161" s="13">
        <f t="shared" si="1504"/>
        <v>5.0374827140733263E-4</v>
      </c>
      <c r="BH1161" s="13">
        <f t="shared" si="1505"/>
        <v>2.8343396490733571E-4</v>
      </c>
      <c r="BI1161" s="13">
        <f t="shared" si="1506"/>
        <v>1.2757929628408985E-4</v>
      </c>
      <c r="BJ1161" s="14">
        <f t="shared" si="1507"/>
        <v>0.56020149259116825</v>
      </c>
      <c r="BK1161" s="14">
        <f t="shared" si="1508"/>
        <v>0.20634030767762726</v>
      </c>
      <c r="BL1161" s="14">
        <f t="shared" si="1509"/>
        <v>0.21922622576139381</v>
      </c>
      <c r="BM1161" s="14">
        <f t="shared" si="1510"/>
        <v>0.6958546759962807</v>
      </c>
      <c r="BN1161" s="14">
        <f t="shared" si="1511"/>
        <v>0.29516333362997438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</v>
      </c>
      <c r="F1162" s="10">
        <f>VLOOKUP(B1162,home!$B$2:$E$405,3,FALSE)</f>
        <v>0.73</v>
      </c>
      <c r="G1162" s="10">
        <f>VLOOKUP(C1162,away!$B$2:$E$405,4,FALSE)</f>
        <v>0.86</v>
      </c>
      <c r="H1162" s="10">
        <f>VLOOKUP(A1162,away!$A$2:$E$405,3,FALSE)</f>
        <v>1.0857142857142901</v>
      </c>
      <c r="I1162" s="10">
        <f>VLOOKUP(C1162,away!$B$2:$E$405,3,FALSE)</f>
        <v>0.65</v>
      </c>
      <c r="J1162" s="10">
        <f>VLOOKUP(B1162,home!$B$2:$E$405,4,FALSE)</f>
        <v>1.84</v>
      </c>
      <c r="K1162" s="12">
        <f t="shared" si="1456"/>
        <v>0.9730899999999999</v>
      </c>
      <c r="L1162" s="12">
        <f t="shared" si="1457"/>
        <v>1.2985142857142911</v>
      </c>
      <c r="M1162" s="13">
        <f t="shared" si="1458"/>
        <v>0.10314657070637877</v>
      </c>
      <c r="N1162" s="13">
        <f t="shared" si="1459"/>
        <v>0.10037089648867011</v>
      </c>
      <c r="O1162" s="13">
        <f t="shared" si="1460"/>
        <v>0.13393729558467202</v>
      </c>
      <c r="P1162" s="13">
        <f t="shared" si="1461"/>
        <v>0.1303330429604885</v>
      </c>
      <c r="Q1162" s="13">
        <f t="shared" si="1462"/>
        <v>4.8834957832079987E-2</v>
      </c>
      <c r="R1162" s="13">
        <f t="shared" si="1463"/>
        <v>8.6959745853317144E-2</v>
      </c>
      <c r="S1162" s="13">
        <f t="shared" si="1464"/>
        <v>4.1171272033113882E-2</v>
      </c>
      <c r="T1162" s="13">
        <f t="shared" si="1465"/>
        <v>6.341289038721086E-2</v>
      </c>
      <c r="U1162" s="13">
        <f t="shared" si="1466"/>
        <v>8.4619659092404376E-2</v>
      </c>
      <c r="V1162" s="13">
        <f t="shared" si="1467"/>
        <v>5.7803151486083924E-3</v>
      </c>
      <c r="W1162" s="13">
        <f t="shared" si="1468"/>
        <v>1.5840269705606237E-2</v>
      </c>
      <c r="X1162" s="13">
        <f t="shared" si="1469"/>
        <v>2.0568816502297003E-2</v>
      </c>
      <c r="Y1162" s="13">
        <f t="shared" si="1470"/>
        <v>1.3354451034234261E-2</v>
      </c>
      <c r="Z1162" s="13">
        <f t="shared" si="1471"/>
        <v>3.76394907575388E-2</v>
      </c>
      <c r="AA1162" s="13">
        <f t="shared" si="1472"/>
        <v>3.6626612061253429E-2</v>
      </c>
      <c r="AB1162" s="13">
        <f t="shared" si="1473"/>
        <v>1.7820494965342545E-2</v>
      </c>
      <c r="AC1162" s="13">
        <f t="shared" si="1474"/>
        <v>4.564900082411018E-4</v>
      </c>
      <c r="AD1162" s="13">
        <f t="shared" si="1475"/>
        <v>3.8535020119570924E-3</v>
      </c>
      <c r="AE1162" s="13">
        <f t="shared" si="1476"/>
        <v>5.0038274125550472E-3</v>
      </c>
      <c r="AF1162" s="13">
        <f t="shared" si="1477"/>
        <v>3.2487706892257535E-3</v>
      </c>
      <c r="AG1162" s="13">
        <f t="shared" si="1478"/>
        <v>1.4061917169898349E-3</v>
      </c>
      <c r="AH1162" s="13">
        <f t="shared" si="1479"/>
        <v>1.2218854113918784E-2</v>
      </c>
      <c r="AI1162" s="13">
        <f t="shared" si="1480"/>
        <v>1.189004474971323E-2</v>
      </c>
      <c r="AJ1162" s="13">
        <f t="shared" si="1481"/>
        <v>5.7850418227492215E-3</v>
      </c>
      <c r="AK1162" s="13">
        <f t="shared" si="1482"/>
        <v>1.8764554490996799E-3</v>
      </c>
      <c r="AL1162" s="13">
        <f t="shared" si="1483"/>
        <v>2.3072306310399498E-5</v>
      </c>
      <c r="AM1162" s="13">
        <f t="shared" si="1484"/>
        <v>7.4996085456306553E-4</v>
      </c>
      <c r="AN1162" s="13">
        <f t="shared" si="1485"/>
        <v>9.7383488337663836E-4</v>
      </c>
      <c r="AO1162" s="13">
        <f t="shared" si="1486"/>
        <v>6.3226925399573783E-4</v>
      </c>
      <c r="AP1162" s="13">
        <f t="shared" si="1487"/>
        <v>2.7367021957712775E-4</v>
      </c>
      <c r="AQ1162" s="13">
        <f t="shared" si="1488"/>
        <v>8.8841172423866768E-5</v>
      </c>
      <c r="AR1162" s="13">
        <f t="shared" si="1489"/>
        <v>3.1732713243964742E-3</v>
      </c>
      <c r="AS1162" s="13">
        <f t="shared" si="1490"/>
        <v>3.0878785930569647E-3</v>
      </c>
      <c r="AT1162" s="13">
        <f t="shared" si="1491"/>
        <v>1.5023918900589006E-3</v>
      </c>
      <c r="AU1162" s="13">
        <f t="shared" si="1492"/>
        <v>4.8732084143247184E-4</v>
      </c>
      <c r="AV1162" s="13">
        <f t="shared" si="1493"/>
        <v>1.1855175939738099E-4</v>
      </c>
      <c r="AW1162" s="13">
        <f t="shared" si="1494"/>
        <v>8.0981953613231914E-7</v>
      </c>
      <c r="AX1162" s="13">
        <f t="shared" si="1495"/>
        <v>1.2162990132779552E-4</v>
      </c>
      <c r="AY1162" s="13">
        <f t="shared" si="1496"/>
        <v>1.5793816444416208E-4</v>
      </c>
      <c r="AZ1162" s="13">
        <f t="shared" si="1497"/>
        <v>1.025424813951187E-4</v>
      </c>
      <c r="BA1162" s="13">
        <f t="shared" si="1498"/>
        <v>4.4384292328051184E-5</v>
      </c>
      <c r="BB1162" s="13">
        <f t="shared" si="1499"/>
        <v>1.4408409412323411E-5</v>
      </c>
      <c r="BC1162" s="13">
        <f t="shared" si="1500"/>
        <v>3.7419050912644391E-6</v>
      </c>
      <c r="BD1162" s="13">
        <f t="shared" si="1501"/>
        <v>6.8675635786272205E-4</v>
      </c>
      <c r="BE1162" s="13">
        <f t="shared" si="1502"/>
        <v>6.6827574427263611E-4</v>
      </c>
      <c r="BF1162" s="13">
        <f t="shared" si="1503"/>
        <v>3.2514622199712967E-4</v>
      </c>
      <c r="BG1162" s="13">
        <f t="shared" si="1504"/>
        <v>1.0546551238772896E-4</v>
      </c>
      <c r="BH1162" s="13">
        <f t="shared" si="1505"/>
        <v>2.5656858862343789E-5</v>
      </c>
      <c r="BI1162" s="13">
        <f t="shared" si="1506"/>
        <v>4.993286558071625E-6</v>
      </c>
      <c r="BJ1162" s="14">
        <f t="shared" si="1507"/>
        <v>0.2790577953187614</v>
      </c>
      <c r="BK1162" s="14">
        <f t="shared" si="1508"/>
        <v>0.28106870132758516</v>
      </c>
      <c r="BL1162" s="14">
        <f t="shared" si="1509"/>
        <v>0.40191991208275335</v>
      </c>
      <c r="BM1162" s="14">
        <f t="shared" si="1510"/>
        <v>0.39594626171612424</v>
      </c>
      <c r="BN1162" s="14">
        <f t="shared" si="1511"/>
        <v>0.60358250942560654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</v>
      </c>
      <c r="F1163" s="10">
        <f>VLOOKUP(B1163,home!$B$2:$E$405,3,FALSE)</f>
        <v>1.51</v>
      </c>
      <c r="G1163" s="10">
        <f>VLOOKUP(C1163,away!$B$2:$E$405,4,FALSE)</f>
        <v>1.01</v>
      </c>
      <c r="H1163" s="10">
        <f>VLOOKUP(A1163,away!$A$2:$E$405,3,FALSE)</f>
        <v>1.0857142857142901</v>
      </c>
      <c r="I1163" s="10">
        <f>VLOOKUP(C1163,away!$B$2:$E$405,3,FALSE)</f>
        <v>0.28000000000000003</v>
      </c>
      <c r="J1163" s="10">
        <f>VLOOKUP(B1163,home!$B$2:$E$405,4,FALSE)</f>
        <v>1.38</v>
      </c>
      <c r="K1163" s="12">
        <f t="shared" si="1456"/>
        <v>2.3639049999999999</v>
      </c>
      <c r="L1163" s="12">
        <f t="shared" si="1457"/>
        <v>0.41952000000000172</v>
      </c>
      <c r="M1163" s="13">
        <f t="shared" si="1458"/>
        <v>6.1826388949754799E-2</v>
      </c>
      <c r="N1163" s="13">
        <f t="shared" si="1459"/>
        <v>0.14615170997027011</v>
      </c>
      <c r="O1163" s="13">
        <f t="shared" si="1460"/>
        <v>2.593740669220124E-2</v>
      </c>
      <c r="P1163" s="13">
        <f t="shared" si="1461"/>
        <v>6.1313565366727961E-2</v>
      </c>
      <c r="Q1163" s="13">
        <f t="shared" si="1462"/>
        <v>0.17274437897863573</v>
      </c>
      <c r="R1163" s="13">
        <f t="shared" si="1463"/>
        <v>5.4406304277561544E-3</v>
      </c>
      <c r="S1163" s="13">
        <f t="shared" si="1464"/>
        <v>1.520124885926616E-2</v>
      </c>
      <c r="T1163" s="13">
        <f t="shared" si="1465"/>
        <v>7.2469721869117557E-2</v>
      </c>
      <c r="U1163" s="13">
        <f t="shared" si="1466"/>
        <v>1.286113347132491E-2</v>
      </c>
      <c r="V1163" s="13">
        <f t="shared" si="1467"/>
        <v>1.6750178855144584E-3</v>
      </c>
      <c r="W1163" s="13">
        <f t="shared" si="1468"/>
        <v>0.13611710039649727</v>
      </c>
      <c r="X1163" s="13">
        <f t="shared" si="1469"/>
        <v>5.7103845958338763E-2</v>
      </c>
      <c r="Y1163" s="13">
        <f t="shared" si="1470"/>
        <v>1.1978102728221187E-2</v>
      </c>
      <c r="Z1163" s="13">
        <f t="shared" si="1471"/>
        <v>7.60817759017424E-4</v>
      </c>
      <c r="AA1163" s="13">
        <f t="shared" si="1472"/>
        <v>1.7985009046300835E-3</v>
      </c>
      <c r="AB1163" s="13">
        <f t="shared" si="1473"/>
        <v>2.1257426404797893E-3</v>
      </c>
      <c r="AC1163" s="13">
        <f t="shared" si="1474"/>
        <v>1.038202703151084E-4</v>
      </c>
      <c r="AD1163" s="13">
        <f t="shared" si="1475"/>
        <v>8.0441973553195475E-2</v>
      </c>
      <c r="AE1163" s="13">
        <f t="shared" si="1476"/>
        <v>3.3747016745036704E-2</v>
      </c>
      <c r="AF1163" s="13">
        <f t="shared" si="1477"/>
        <v>7.0787742324389278E-3</v>
      </c>
      <c r="AG1163" s="13">
        <f t="shared" si="1478"/>
        <v>9.8989578866426407E-4</v>
      </c>
      <c r="AH1163" s="13">
        <f t="shared" si="1479"/>
        <v>7.9794566565747729E-5</v>
      </c>
      <c r="AI1163" s="13">
        <f t="shared" si="1480"/>
        <v>1.8862677487760385E-4</v>
      </c>
      <c r="AJ1163" s="13">
        <f t="shared" si="1481"/>
        <v>2.2294788813352113E-4</v>
      </c>
      <c r="AK1163" s="13">
        <f t="shared" si="1482"/>
        <v>1.7567587583275704E-4</v>
      </c>
      <c r="AL1163" s="13">
        <f t="shared" si="1483"/>
        <v>4.1183650143500793E-6</v>
      </c>
      <c r="AM1163" s="13">
        <f t="shared" si="1484"/>
        <v>3.803143669845329E-2</v>
      </c>
      <c r="AN1163" s="13">
        <f t="shared" si="1485"/>
        <v>1.5954948323735188E-2</v>
      </c>
      <c r="AO1163" s="13">
        <f t="shared" si="1486"/>
        <v>3.3467099603867066E-3</v>
      </c>
      <c r="AP1163" s="13">
        <f t="shared" si="1487"/>
        <v>4.6800392086047916E-4</v>
      </c>
      <c r="AQ1163" s="13">
        <f t="shared" si="1488"/>
        <v>4.9084251219847232E-5</v>
      </c>
      <c r="AR1163" s="13">
        <f t="shared" si="1489"/>
        <v>6.6950833131325255E-6</v>
      </c>
      <c r="AS1163" s="13">
        <f t="shared" si="1490"/>
        <v>1.5826540919330541E-5</v>
      </c>
      <c r="AT1163" s="13">
        <f t="shared" si="1491"/>
        <v>1.8706219605955033E-5</v>
      </c>
      <c r="AU1163" s="13">
        <f t="shared" si="1492"/>
        <v>1.4739908685871708E-5</v>
      </c>
      <c r="AV1163" s="13">
        <f t="shared" si="1493"/>
        <v>8.7109359605188914E-6</v>
      </c>
      <c r="AW1163" s="13">
        <f t="shared" si="1494"/>
        <v>1.1345013692589487E-7</v>
      </c>
      <c r="AX1163" s="13">
        <f t="shared" si="1495"/>
        <v>1.4983783894776207E-2</v>
      </c>
      <c r="AY1163" s="13">
        <f t="shared" si="1496"/>
        <v>6.2859970195365397E-3</v>
      </c>
      <c r="AZ1163" s="13">
        <f t="shared" si="1497"/>
        <v>1.31855073481799E-3</v>
      </c>
      <c r="BA1163" s="13">
        <f t="shared" si="1498"/>
        <v>1.8438613475694855E-4</v>
      </c>
      <c r="BB1163" s="13">
        <f t="shared" si="1499"/>
        <v>1.9338417813308836E-5</v>
      </c>
      <c r="BC1163" s="13">
        <f t="shared" si="1500"/>
        <v>1.6225706082078712E-6</v>
      </c>
      <c r="BD1163" s="13">
        <f t="shared" si="1501"/>
        <v>4.6812022525422826E-7</v>
      </c>
      <c r="BE1163" s="13">
        <f t="shared" si="1502"/>
        <v>1.1065917410795962E-6</v>
      </c>
      <c r="BF1163" s="13">
        <f t="shared" si="1503"/>
        <v>1.3079388748483818E-6</v>
      </c>
      <c r="BG1163" s="13">
        <f t="shared" si="1504"/>
        <v>1.0306144153161544E-6</v>
      </c>
      <c r="BH1163" s="13">
        <f t="shared" si="1505"/>
        <v>6.0906864235948363E-7</v>
      </c>
      <c r="BI1163" s="13">
        <f t="shared" si="1506"/>
        <v>2.8795608180335889E-7</v>
      </c>
      <c r="BJ1163" s="14">
        <f t="shared" si="1507"/>
        <v>0.79946638214738075</v>
      </c>
      <c r="BK1163" s="14">
        <f t="shared" si="1508"/>
        <v>0.14641015671612936</v>
      </c>
      <c r="BL1163" s="14">
        <f t="shared" si="1509"/>
        <v>4.8899948220267275E-2</v>
      </c>
      <c r="BM1163" s="14">
        <f t="shared" si="1510"/>
        <v>0.51583734088804944</v>
      </c>
      <c r="BN1163" s="14">
        <f t="shared" si="1511"/>
        <v>0.47341408038534599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</v>
      </c>
      <c r="F1164" s="10">
        <f>VLOOKUP(B1164,home!$B$2:$E$405,3,FALSE)</f>
        <v>1.08</v>
      </c>
      <c r="G1164" s="10">
        <f>VLOOKUP(C1164,away!$B$2:$E$405,4,FALSE)</f>
        <v>0.97</v>
      </c>
      <c r="H1164" s="10">
        <f>VLOOKUP(A1164,away!$A$2:$E$405,3,FALSE)</f>
        <v>1.0857142857142901</v>
      </c>
      <c r="I1164" s="10">
        <f>VLOOKUP(C1164,away!$B$2:$E$405,3,FALSE)</f>
        <v>0.89</v>
      </c>
      <c r="J1164" s="10">
        <f>VLOOKUP(B1164,home!$B$2:$E$405,4,FALSE)</f>
        <v>0.77</v>
      </c>
      <c r="K1164" s="12">
        <f t="shared" si="1456"/>
        <v>1.62378</v>
      </c>
      <c r="L1164" s="12">
        <f t="shared" si="1457"/>
        <v>0.74404000000000303</v>
      </c>
      <c r="M1164" s="13">
        <f t="shared" si="1458"/>
        <v>9.3684736551747819E-2</v>
      </c>
      <c r="N1164" s="13">
        <f t="shared" si="1459"/>
        <v>0.15212340151799708</v>
      </c>
      <c r="O1164" s="13">
        <f t="shared" si="1460"/>
        <v>6.9705191383962722E-2</v>
      </c>
      <c r="P1164" s="13">
        <f t="shared" si="1461"/>
        <v>0.11318589566545099</v>
      </c>
      <c r="Q1164" s="13">
        <f t="shared" si="1462"/>
        <v>0.12350746845844666</v>
      </c>
      <c r="R1164" s="13">
        <f t="shared" si="1463"/>
        <v>2.5931725298661921E-2</v>
      </c>
      <c r="S1164" s="13">
        <f t="shared" si="1464"/>
        <v>3.4186590711374948E-2</v>
      </c>
      <c r="T1164" s="13">
        <f t="shared" si="1465"/>
        <v>9.1894496831823019E-2</v>
      </c>
      <c r="U1164" s="13">
        <f t="shared" si="1466"/>
        <v>4.2107416905461256E-2</v>
      </c>
      <c r="V1164" s="13">
        <f t="shared" si="1467"/>
        <v>4.5891975717206861E-3</v>
      </c>
      <c r="W1164" s="13">
        <f t="shared" si="1468"/>
        <v>6.6849652377818827E-2</v>
      </c>
      <c r="X1164" s="13">
        <f t="shared" si="1469"/>
        <v>4.973881535519252E-2</v>
      </c>
      <c r="Y1164" s="13">
        <f t="shared" si="1470"/>
        <v>1.8503834088438798E-2</v>
      </c>
      <c r="Z1164" s="13">
        <f t="shared" si="1471"/>
        <v>6.4314136304054973E-3</v>
      </c>
      <c r="AA1164" s="13">
        <f t="shared" si="1472"/>
        <v>1.0443200824779838E-2</v>
      </c>
      <c r="AB1164" s="13">
        <f t="shared" si="1473"/>
        <v>8.4787303176305055E-3</v>
      </c>
      <c r="AC1164" s="13">
        <f t="shared" si="1474"/>
        <v>3.4652952595298455E-4</v>
      </c>
      <c r="AD1164" s="13">
        <f t="shared" si="1475"/>
        <v>2.7137282134513663E-2</v>
      </c>
      <c r="AE1164" s="13">
        <f t="shared" si="1476"/>
        <v>2.0191223399363623E-2</v>
      </c>
      <c r="AF1164" s="13">
        <f t="shared" si="1477"/>
        <v>7.5115389290312876E-3</v>
      </c>
      <c r="AG1164" s="13">
        <f t="shared" si="1478"/>
        <v>1.8629618082521538E-3</v>
      </c>
      <c r="AH1164" s="13">
        <f t="shared" si="1479"/>
        <v>1.1963072493917314E-3</v>
      </c>
      <c r="AI1164" s="13">
        <f t="shared" si="1480"/>
        <v>1.9425397854173057E-3</v>
      </c>
      <c r="AJ1164" s="13">
        <f t="shared" si="1481"/>
        <v>1.5771286263824567E-3</v>
      </c>
      <c r="AK1164" s="13">
        <f t="shared" si="1482"/>
        <v>8.5363664031576835E-4</v>
      </c>
      <c r="AL1164" s="13">
        <f t="shared" si="1483"/>
        <v>1.6746486658623571E-5</v>
      </c>
      <c r="AM1164" s="13">
        <f t="shared" si="1484"/>
        <v>8.8129951968761201E-3</v>
      </c>
      <c r="AN1164" s="13">
        <f t="shared" si="1485"/>
        <v>6.5572209462837336E-3</v>
      </c>
      <c r="AO1164" s="13">
        <f t="shared" si="1486"/>
        <v>2.4394173364364847E-3</v>
      </c>
      <c r="AP1164" s="13">
        <f t="shared" si="1487"/>
        <v>6.0500802500073649E-4</v>
      </c>
      <c r="AQ1164" s="13">
        <f t="shared" si="1488"/>
        <v>1.1253754273038746E-4</v>
      </c>
      <c r="AR1164" s="13">
        <f t="shared" si="1489"/>
        <v>1.7802008916748558E-4</v>
      </c>
      <c r="AS1164" s="13">
        <f t="shared" si="1490"/>
        <v>2.8906546038837973E-4</v>
      </c>
      <c r="AT1164" s="13">
        <f t="shared" si="1491"/>
        <v>2.3468935663472168E-4</v>
      </c>
      <c r="AU1164" s="13">
        <f t="shared" si="1492"/>
        <v>1.2702796117210942E-4</v>
      </c>
      <c r="AV1164" s="13">
        <f t="shared" si="1493"/>
        <v>5.1566365698011953E-5</v>
      </c>
      <c r="AW1164" s="13">
        <f t="shared" si="1494"/>
        <v>5.6201082287972032E-7</v>
      </c>
      <c r="AX1164" s="13">
        <f t="shared" si="1495"/>
        <v>2.3850608901305847E-3</v>
      </c>
      <c r="AY1164" s="13">
        <f t="shared" si="1496"/>
        <v>1.7745807046927672E-3</v>
      </c>
      <c r="AZ1164" s="13">
        <f t="shared" si="1497"/>
        <v>6.6017951375980607E-4</v>
      </c>
      <c r="BA1164" s="13">
        <f t="shared" si="1498"/>
        <v>1.6373332180594935E-4</v>
      </c>
      <c r="BB1164" s="13">
        <f t="shared" si="1499"/>
        <v>3.0456035189124764E-5</v>
      </c>
      <c r="BC1164" s="13">
        <f t="shared" si="1500"/>
        <v>4.5321016844232979E-6</v>
      </c>
      <c r="BD1164" s="13">
        <f t="shared" si="1501"/>
        <v>2.2075677857362734E-5</v>
      </c>
      <c r="BE1164" s="13">
        <f t="shared" si="1502"/>
        <v>3.5846044191228465E-5</v>
      </c>
      <c r="BF1164" s="13">
        <f t="shared" si="1503"/>
        <v>2.9103044818416484E-5</v>
      </c>
      <c r="BG1164" s="13">
        <f t="shared" si="1504"/>
        <v>1.5752314038416102E-5</v>
      </c>
      <c r="BH1164" s="13">
        <f t="shared" si="1505"/>
        <v>6.3945731223248239E-6</v>
      </c>
      <c r="BI1164" s="13">
        <f t="shared" si="1506"/>
        <v>2.0766759889137208E-6</v>
      </c>
      <c r="BJ1164" s="14">
        <f t="shared" si="1507"/>
        <v>0.5828663965154679</v>
      </c>
      <c r="BK1164" s="14">
        <f t="shared" si="1508"/>
        <v>0.24778427721759883</v>
      </c>
      <c r="BL1164" s="14">
        <f t="shared" si="1509"/>
        <v>0.1632274945950809</v>
      </c>
      <c r="BM1164" s="14">
        <f t="shared" si="1510"/>
        <v>0.42039714438841597</v>
      </c>
      <c r="BN1164" s="14">
        <f t="shared" si="1511"/>
        <v>0.57813841887626716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</v>
      </c>
      <c r="F1165" s="10">
        <f>VLOOKUP(B1165,home!$B$2:$E$405,3,FALSE)</f>
        <v>1.38</v>
      </c>
      <c r="G1165" s="10">
        <f>VLOOKUP(C1165,away!$B$2:$E$405,4,FALSE)</f>
        <v>0.4</v>
      </c>
      <c r="H1165" s="10">
        <f>VLOOKUP(A1165,away!$A$2:$E$405,3,FALSE)</f>
        <v>1.0857142857142901</v>
      </c>
      <c r="I1165" s="10">
        <f>VLOOKUP(C1165,away!$B$2:$E$405,3,FALSE)</f>
        <v>1.29</v>
      </c>
      <c r="J1165" s="10">
        <f>VLOOKUP(B1165,home!$B$2:$E$405,4,FALSE)</f>
        <v>0.79</v>
      </c>
      <c r="K1165" s="12">
        <f t="shared" si="1456"/>
        <v>0.85559999999999992</v>
      </c>
      <c r="L1165" s="12">
        <f t="shared" si="1457"/>
        <v>1.1064514285714331</v>
      </c>
      <c r="M1165" s="13">
        <f t="shared" si="1458"/>
        <v>0.1405697561206839</v>
      </c>
      <c r="N1165" s="13">
        <f t="shared" si="1459"/>
        <v>0.12027148333685712</v>
      </c>
      <c r="O1165" s="13">
        <f t="shared" si="1460"/>
        <v>0.15553360747366865</v>
      </c>
      <c r="P1165" s="13">
        <f t="shared" si="1461"/>
        <v>0.13307455455447087</v>
      </c>
      <c r="Q1165" s="13">
        <f t="shared" si="1462"/>
        <v>5.1452140571507467E-2</v>
      </c>
      <c r="R1165" s="13">
        <f t="shared" si="1463"/>
        <v>8.604519109005461E-2</v>
      </c>
      <c r="S1165" s="13">
        <f t="shared" si="1464"/>
        <v>3.1494749579467164E-2</v>
      </c>
      <c r="T1165" s="13">
        <f t="shared" si="1465"/>
        <v>5.6929294438402632E-2</v>
      </c>
      <c r="U1165" s="13">
        <f t="shared" si="1466"/>
        <v>7.3620265496650711E-2</v>
      </c>
      <c r="V1165" s="13">
        <f t="shared" si="1467"/>
        <v>3.3128271738575741E-3</v>
      </c>
      <c r="W1165" s="13">
        <f t="shared" si="1468"/>
        <v>1.4674150490993932E-2</v>
      </c>
      <c r="X1165" s="13">
        <f t="shared" si="1469"/>
        <v>1.6236234773832431E-2</v>
      </c>
      <c r="Y1165" s="13">
        <f t="shared" si="1470"/>
        <v>8.9823025800640378E-3</v>
      </c>
      <c r="Z1165" s="13">
        <f t="shared" si="1471"/>
        <v>3.1734941534430954E-2</v>
      </c>
      <c r="AA1165" s="13">
        <f t="shared" si="1472"/>
        <v>2.7152415976859121E-2</v>
      </c>
      <c r="AB1165" s="13">
        <f t="shared" si="1473"/>
        <v>1.161580355490033E-2</v>
      </c>
      <c r="AC1165" s="13">
        <f t="shared" si="1474"/>
        <v>1.9601166915420796E-4</v>
      </c>
      <c r="AD1165" s="13">
        <f t="shared" si="1475"/>
        <v>3.1388007900236014E-3</v>
      </c>
      <c r="AE1165" s="13">
        <f t="shared" si="1476"/>
        <v>3.4729306181227565E-3</v>
      </c>
      <c r="AF1165" s="13">
        <f t="shared" si="1477"/>
        <v>1.9213145218756973E-3</v>
      </c>
      <c r="AG1165" s="13">
        <f t="shared" si="1478"/>
        <v>7.0861373248813501E-4</v>
      </c>
      <c r="AH1165" s="13">
        <f t="shared" si="1479"/>
        <v>8.7782928491005035E-3</v>
      </c>
      <c r="AI1165" s="13">
        <f t="shared" si="1480"/>
        <v>7.5107073616903896E-3</v>
      </c>
      <c r="AJ1165" s="13">
        <f t="shared" si="1481"/>
        <v>3.2130806093311481E-3</v>
      </c>
      <c r="AK1165" s="13">
        <f t="shared" si="1482"/>
        <v>9.1637058978124349E-4</v>
      </c>
      <c r="AL1165" s="13">
        <f t="shared" si="1483"/>
        <v>7.4224118416426349E-6</v>
      </c>
      <c r="AM1165" s="13">
        <f t="shared" si="1484"/>
        <v>5.3711159118883872E-4</v>
      </c>
      <c r="AN1165" s="13">
        <f t="shared" si="1485"/>
        <v>5.9428788737316614E-4</v>
      </c>
      <c r="AO1165" s="13">
        <f t="shared" si="1486"/>
        <v>3.2877534098336932E-4</v>
      </c>
      <c r="AP1165" s="13">
        <f t="shared" si="1487"/>
        <v>1.2125798190336967E-4</v>
      </c>
      <c r="AQ1165" s="13">
        <f t="shared" si="1488"/>
        <v>3.3541516825668067E-5</v>
      </c>
      <c r="AR1165" s="13">
        <f t="shared" si="1489"/>
        <v>1.9425509326611286E-3</v>
      </c>
      <c r="AS1165" s="13">
        <f t="shared" si="1490"/>
        <v>1.6620465779848615E-3</v>
      </c>
      <c r="AT1165" s="13">
        <f t="shared" si="1491"/>
        <v>7.110235260619236E-4</v>
      </c>
      <c r="AU1165" s="13">
        <f t="shared" si="1492"/>
        <v>2.0278390963286063E-4</v>
      </c>
      <c r="AV1165" s="13">
        <f t="shared" si="1493"/>
        <v>4.337547827046888E-5</v>
      </c>
      <c r="AW1165" s="13">
        <f t="shared" si="1494"/>
        <v>1.9518465754516381E-7</v>
      </c>
      <c r="AX1165" s="13">
        <f t="shared" si="1495"/>
        <v>7.6592112903528365E-5</v>
      </c>
      <c r="AY1165" s="13">
        <f t="shared" si="1496"/>
        <v>8.4745452739413453E-5</v>
      </c>
      <c r="AZ1165" s="13">
        <f t="shared" si="1497"/>
        <v>4.688336362422845E-5</v>
      </c>
      <c r="BA1165" s="13">
        <f t="shared" si="1498"/>
        <v>1.7291388219420506E-5</v>
      </c>
      <c r="BB1165" s="13">
        <f t="shared" si="1499"/>
        <v>4.7830202993402648E-6</v>
      </c>
      <c r="BC1165" s="13">
        <f t="shared" si="1500"/>
        <v>1.0584359286182394E-6</v>
      </c>
      <c r="BD1165" s="13">
        <f t="shared" si="1501"/>
        <v>3.5822304241927942E-4</v>
      </c>
      <c r="BE1165" s="13">
        <f t="shared" si="1502"/>
        <v>3.0649563509393545E-4</v>
      </c>
      <c r="BF1165" s="13">
        <f t="shared" si="1503"/>
        <v>1.3111883269318554E-4</v>
      </c>
      <c r="BG1165" s="13">
        <f t="shared" si="1504"/>
        <v>3.739509108409652E-5</v>
      </c>
      <c r="BH1165" s="13">
        <f t="shared" si="1505"/>
        <v>7.9988099828882449E-6</v>
      </c>
      <c r="BI1165" s="13">
        <f t="shared" si="1506"/>
        <v>1.3687563642718366E-6</v>
      </c>
      <c r="BJ1165" s="14">
        <f t="shared" si="1507"/>
        <v>0.27963359394615683</v>
      </c>
      <c r="BK1165" s="14">
        <f t="shared" si="1508"/>
        <v>0.30874006696221479</v>
      </c>
      <c r="BL1165" s="14">
        <f t="shared" si="1509"/>
        <v>0.3797901155942856</v>
      </c>
      <c r="BM1165" s="14">
        <f t="shared" si="1510"/>
        <v>0.31286743462176358</v>
      </c>
      <c r="BN1165" s="14">
        <f t="shared" si="1511"/>
        <v>0.68694673314724264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</v>
      </c>
      <c r="F1166" s="10">
        <f>VLOOKUP(B1166,home!$B$2:$E$405,3,FALSE)</f>
        <v>1.08</v>
      </c>
      <c r="G1166" s="10">
        <f>VLOOKUP(C1166,away!$B$2:$E$405,4,FALSE)</f>
        <v>0.55000000000000004</v>
      </c>
      <c r="H1166" s="10">
        <f>VLOOKUP(A1166,away!$A$2:$E$405,3,FALSE)</f>
        <v>1.0857142857142901</v>
      </c>
      <c r="I1166" s="10">
        <f>VLOOKUP(C1166,away!$B$2:$E$405,3,FALSE)</f>
        <v>0.65</v>
      </c>
      <c r="J1166" s="10">
        <f>VLOOKUP(B1166,home!$B$2:$E$405,4,FALSE)</f>
        <v>1.07</v>
      </c>
      <c r="K1166" s="12">
        <f t="shared" si="1456"/>
        <v>0.92070000000000018</v>
      </c>
      <c r="L1166" s="12">
        <f t="shared" si="1457"/>
        <v>0.75511428571428885</v>
      </c>
      <c r="M1166" s="13">
        <f t="shared" si="1458"/>
        <v>0.18715571918877896</v>
      </c>
      <c r="N1166" s="13">
        <f t="shared" si="1459"/>
        <v>0.1723142706571088</v>
      </c>
      <c r="O1166" s="13">
        <f t="shared" si="1460"/>
        <v>0.14132395721257884</v>
      </c>
      <c r="P1166" s="13">
        <f t="shared" si="1461"/>
        <v>0.13011696740562134</v>
      </c>
      <c r="Q1166" s="13">
        <f t="shared" si="1462"/>
        <v>7.9324874497000042E-2</v>
      </c>
      <c r="R1166" s="13">
        <f t="shared" si="1463"/>
        <v>5.3357869502446587E-2</v>
      </c>
      <c r="S1166" s="13">
        <f t="shared" si="1464"/>
        <v>2.2615425914073003E-2</v>
      </c>
      <c r="T1166" s="13">
        <f t="shared" si="1465"/>
        <v>5.989934594517779E-2</v>
      </c>
      <c r="U1166" s="13">
        <f t="shared" si="1466"/>
        <v>4.9126590450902577E-2</v>
      </c>
      <c r="V1166" s="13">
        <f t="shared" si="1467"/>
        <v>1.7470007502489947E-3</v>
      </c>
      <c r="W1166" s="13">
        <f t="shared" si="1468"/>
        <v>2.4344803983129323E-2</v>
      </c>
      <c r="X1166" s="13">
        <f t="shared" si="1469"/>
        <v>1.8383109270575071E-2</v>
      </c>
      <c r="Y1166" s="13">
        <f t="shared" si="1470"/>
        <v>6.9406742130290076E-3</v>
      </c>
      <c r="Z1166" s="13">
        <f t="shared" si="1471"/>
        <v>1.3430429838858733E-2</v>
      </c>
      <c r="AA1166" s="13">
        <f t="shared" si="1472"/>
        <v>1.2365396752637238E-2</v>
      </c>
      <c r="AB1166" s="13">
        <f t="shared" si="1473"/>
        <v>5.6924103950765524E-3</v>
      </c>
      <c r="AC1166" s="13">
        <f t="shared" si="1474"/>
        <v>7.5910864714364684E-5</v>
      </c>
      <c r="AD1166" s="13">
        <f t="shared" si="1475"/>
        <v>5.6035652568167931E-3</v>
      </c>
      <c r="AE1166" s="13">
        <f t="shared" si="1476"/>
        <v>4.2313321763546175E-3</v>
      </c>
      <c r="AF1166" s="13">
        <f t="shared" si="1477"/>
        <v>1.597569686983952E-3</v>
      </c>
      <c r="AG1166" s="13">
        <f t="shared" si="1478"/>
        <v>4.0211589768856241E-4</v>
      </c>
      <c r="AH1166" s="13">
        <f t="shared" si="1479"/>
        <v>2.5353773586514203E-3</v>
      </c>
      <c r="AI1166" s="13">
        <f t="shared" si="1480"/>
        <v>2.3343219341103627E-3</v>
      </c>
      <c r="AJ1166" s="13">
        <f t="shared" si="1481"/>
        <v>1.0746051023677054E-3</v>
      </c>
      <c r="AK1166" s="13">
        <f t="shared" si="1482"/>
        <v>3.2979630591664899E-4</v>
      </c>
      <c r="AL1166" s="13">
        <f t="shared" si="1483"/>
        <v>2.1110317232269182E-6</v>
      </c>
      <c r="AM1166" s="13">
        <f t="shared" si="1484"/>
        <v>1.0318405063902449E-3</v>
      </c>
      <c r="AN1166" s="13">
        <f t="shared" si="1485"/>
        <v>7.791575069539397E-4</v>
      </c>
      <c r="AO1166" s="13">
        <f t="shared" si="1486"/>
        <v>2.9417648216122506E-4</v>
      </c>
      <c r="AP1166" s="13">
        <f t="shared" si="1487"/>
        <v>7.4045621400371927E-5</v>
      </c>
      <c r="AQ1166" s="13">
        <f t="shared" si="1488"/>
        <v>1.3978226628503121E-5</v>
      </c>
      <c r="AR1166" s="13">
        <f t="shared" si="1489"/>
        <v>3.8289993263884969E-4</v>
      </c>
      <c r="AS1166" s="13">
        <f t="shared" si="1490"/>
        <v>3.5253596798058893E-4</v>
      </c>
      <c r="AT1166" s="13">
        <f t="shared" si="1491"/>
        <v>1.6228993285986412E-4</v>
      </c>
      <c r="AU1166" s="13">
        <f t="shared" si="1492"/>
        <v>4.9806780394692319E-5</v>
      </c>
      <c r="AV1166" s="13">
        <f t="shared" si="1493"/>
        <v>1.1464275677348307E-5</v>
      </c>
      <c r="AW1166" s="13">
        <f t="shared" si="1494"/>
        <v>4.0768345666905143E-8</v>
      </c>
      <c r="AX1166" s="13">
        <f t="shared" si="1495"/>
        <v>1.5833592570558302E-4</v>
      </c>
      <c r="AY1166" s="13">
        <f t="shared" si="1496"/>
        <v>1.1956171944208203E-4</v>
      </c>
      <c r="AZ1166" s="13">
        <f t="shared" si="1497"/>
        <v>4.5141381187639979E-5</v>
      </c>
      <c r="BA1166" s="13">
        <f t="shared" si="1498"/>
        <v>1.1362300603887069E-5</v>
      </c>
      <c r="BB1166" s="13">
        <f t="shared" si="1499"/>
        <v>2.1449588761438034E-6</v>
      </c>
      <c r="BC1166" s="13">
        <f t="shared" si="1500"/>
        <v>3.2393781792917052E-7</v>
      </c>
      <c r="BD1166" s="13">
        <f t="shared" si="1501"/>
        <v>4.818886818910569E-5</v>
      </c>
      <c r="BE1166" s="13">
        <f t="shared" si="1502"/>
        <v>4.4367490941709619E-5</v>
      </c>
      <c r="BF1166" s="13">
        <f t="shared" si="1503"/>
        <v>2.0424574455016023E-5</v>
      </c>
      <c r="BG1166" s="13">
        <f t="shared" si="1504"/>
        <v>6.2683019002444201E-6</v>
      </c>
      <c r="BH1166" s="13">
        <f t="shared" si="1505"/>
        <v>1.4428063898887597E-6</v>
      </c>
      <c r="BI1166" s="13">
        <f t="shared" si="1506"/>
        <v>2.6567836863411633E-7</v>
      </c>
      <c r="BJ1166" s="14">
        <f t="shared" si="1507"/>
        <v>0.37557173015103162</v>
      </c>
      <c r="BK1166" s="14">
        <f t="shared" si="1508"/>
        <v>0.34183269687460199</v>
      </c>
      <c r="BL1166" s="14">
        <f t="shared" si="1509"/>
        <v>0.26922027962448392</v>
      </c>
      <c r="BM1166" s="14">
        <f t="shared" si="1510"/>
        <v>0.23634195707434516</v>
      </c>
      <c r="BN1166" s="14">
        <f t="shared" si="1511"/>
        <v>0.76359365846353455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</v>
      </c>
      <c r="F1167" s="10">
        <f>VLOOKUP(B1167,home!$B$2:$E$405,3,FALSE)</f>
        <v>0.28000000000000003</v>
      </c>
      <c r="G1167" s="10" t="e">
        <f>VLOOKUP(C1167,away!$B$2:$E$405,4,FALSE)</f>
        <v>#N/A</v>
      </c>
      <c r="H1167" s="10">
        <f>VLOOKUP(A1167,away!$A$2:$E$405,3,FALSE)</f>
        <v>1.0857142857142901</v>
      </c>
      <c r="I1167" s="10" t="e">
        <f>VLOOKUP(C1167,away!$B$2:$E$405,3,FALSE)</f>
        <v>#N/A</v>
      </c>
      <c r="J1167" s="10">
        <f>VLOOKUP(B1167,home!$B$2:$E$405,4,FALSE)</f>
        <v>1.18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</v>
      </c>
      <c r="F1168" s="10">
        <f>VLOOKUP(B1168,home!$B$2:$E$405,3,FALSE)</f>
        <v>0.74</v>
      </c>
      <c r="G1168" s="10">
        <f>VLOOKUP(C1168,away!$B$2:$E$405,4,FALSE)</f>
        <v>1.1100000000000001</v>
      </c>
      <c r="H1168" s="10">
        <f>VLOOKUP(A1168,away!$A$2:$E$405,3,FALSE)</f>
        <v>1.0857142857142901</v>
      </c>
      <c r="I1168" s="10">
        <f>VLOOKUP(C1168,away!$B$2:$E$405,3,FALSE)</f>
        <v>0.83</v>
      </c>
      <c r="J1168" s="10">
        <f>VLOOKUP(B1168,home!$B$2:$E$405,4,FALSE)</f>
        <v>1.05</v>
      </c>
      <c r="K1168" s="12">
        <f t="shared" si="1456"/>
        <v>1.2731700000000001</v>
      </c>
      <c r="L1168" s="12">
        <f t="shared" si="1457"/>
        <v>0.94620000000000382</v>
      </c>
      <c r="M1168" s="13">
        <f t="shared" si="1458"/>
        <v>0.10867755412152186</v>
      </c>
      <c r="N1168" s="13">
        <f t="shared" si="1459"/>
        <v>0.13836500158089801</v>
      </c>
      <c r="O1168" s="13">
        <f t="shared" si="1460"/>
        <v>0.10283070170978441</v>
      </c>
      <c r="P1168" s="13">
        <f t="shared" si="1461"/>
        <v>0.13092096449584625</v>
      </c>
      <c r="Q1168" s="13">
        <f t="shared" si="1462"/>
        <v>8.8081084531375989E-2</v>
      </c>
      <c r="R1168" s="13">
        <f t="shared" si="1463"/>
        <v>4.8649204978899192E-2</v>
      </c>
      <c r="S1168" s="13">
        <f t="shared" si="1464"/>
        <v>3.9429252625055783E-2</v>
      </c>
      <c r="T1168" s="13">
        <f t="shared" si="1465"/>
        <v>8.3342322183588308E-2</v>
      </c>
      <c r="U1168" s="13">
        <f t="shared" si="1466"/>
        <v>6.1938708302985104E-2</v>
      </c>
      <c r="V1168" s="13">
        <f t="shared" si="1467"/>
        <v>5.2777082164960779E-3</v>
      </c>
      <c r="W1168" s="13">
        <f t="shared" si="1468"/>
        <v>3.738073146427065E-2</v>
      </c>
      <c r="X1168" s="13">
        <f t="shared" si="1469"/>
        <v>3.5369648111493034E-2</v>
      </c>
      <c r="Y1168" s="13">
        <f t="shared" si="1470"/>
        <v>1.6733380521547422E-2</v>
      </c>
      <c r="Z1168" s="13">
        <f t="shared" si="1471"/>
        <v>1.5343959250344867E-2</v>
      </c>
      <c r="AA1168" s="13">
        <f t="shared" si="1472"/>
        <v>1.9535468598761579E-2</v>
      </c>
      <c r="AB1168" s="13">
        <f t="shared" si="1473"/>
        <v>1.2435986277942644E-2</v>
      </c>
      <c r="AC1168" s="13">
        <f t="shared" si="1474"/>
        <v>3.9736968664815859E-4</v>
      </c>
      <c r="AD1168" s="13">
        <f t="shared" si="1475"/>
        <v>1.1898006469591372E-2</v>
      </c>
      <c r="AE1168" s="13">
        <f t="shared" si="1476"/>
        <v>1.1257893721527402E-2</v>
      </c>
      <c r="AF1168" s="13">
        <f t="shared" si="1477"/>
        <v>5.3261095196546352E-3</v>
      </c>
      <c r="AG1168" s="13">
        <f t="shared" si="1478"/>
        <v>1.6798549424990787E-3</v>
      </c>
      <c r="AH1168" s="13">
        <f t="shared" si="1479"/>
        <v>3.6296135606690926E-3</v>
      </c>
      <c r="AI1168" s="13">
        <f t="shared" si="1480"/>
        <v>4.6211150970370696E-3</v>
      </c>
      <c r="AJ1168" s="13">
        <f t="shared" si="1481"/>
        <v>2.9417325540473439E-3</v>
      </c>
      <c r="AK1168" s="13">
        <f t="shared" si="1482"/>
        <v>1.2484418786121521E-3</v>
      </c>
      <c r="AL1168" s="13">
        <f t="shared" si="1483"/>
        <v>1.9148028517173456E-5</v>
      </c>
      <c r="AM1168" s="13">
        <f t="shared" si="1484"/>
        <v>3.029636979377926E-3</v>
      </c>
      <c r="AN1168" s="13">
        <f t="shared" si="1485"/>
        <v>2.8666425098874053E-3</v>
      </c>
      <c r="AO1168" s="13">
        <f t="shared" si="1486"/>
        <v>1.3562085714277367E-3</v>
      </c>
      <c r="AP1168" s="13">
        <f t="shared" si="1487"/>
        <v>4.2774818342830991E-4</v>
      </c>
      <c r="AQ1168" s="13">
        <f t="shared" si="1488"/>
        <v>1.0118383278996711E-4</v>
      </c>
      <c r="AR1168" s="13">
        <f t="shared" si="1489"/>
        <v>6.8686807022102201E-4</v>
      </c>
      <c r="AS1168" s="13">
        <f t="shared" si="1490"/>
        <v>8.744998209632988E-4</v>
      </c>
      <c r="AT1168" s="13">
        <f t="shared" si="1491"/>
        <v>5.5669346852792179E-4</v>
      </c>
      <c r="AU1168" s="13">
        <f t="shared" si="1492"/>
        <v>2.3625514110856466E-4</v>
      </c>
      <c r="AV1168" s="13">
        <f t="shared" si="1493"/>
        <v>7.5198239501297857E-5</v>
      </c>
      <c r="AW1168" s="13">
        <f t="shared" si="1494"/>
        <v>6.4075337919649856E-7</v>
      </c>
      <c r="AX1168" s="13">
        <f t="shared" si="1495"/>
        <v>6.4287381883909936E-4</v>
      </c>
      <c r="AY1168" s="13">
        <f t="shared" si="1496"/>
        <v>6.0828720738555827E-4</v>
      </c>
      <c r="AZ1168" s="13">
        <f t="shared" si="1497"/>
        <v>2.8778067781410878E-4</v>
      </c>
      <c r="BA1168" s="13">
        <f t="shared" si="1498"/>
        <v>9.076602578257027E-5</v>
      </c>
      <c r="BB1168" s="13">
        <f t="shared" si="1499"/>
        <v>2.1470703398867082E-5</v>
      </c>
      <c r="BC1168" s="13">
        <f t="shared" si="1500"/>
        <v>4.0631159112016242E-6</v>
      </c>
      <c r="BD1168" s="13">
        <f t="shared" si="1501"/>
        <v>1.0831909467385558E-4</v>
      </c>
      <c r="BE1168" s="13">
        <f t="shared" si="1502"/>
        <v>1.3790862176591274E-4</v>
      </c>
      <c r="BF1168" s="13">
        <f t="shared" si="1503"/>
        <v>8.7790559986853598E-5</v>
      </c>
      <c r="BG1168" s="13">
        <f t="shared" si="1504"/>
        <v>3.7257435752820789E-5</v>
      </c>
      <c r="BH1168" s="13">
        <f t="shared" si="1505"/>
        <v>1.1858762369354717E-5</v>
      </c>
      <c r="BI1168" s="13">
        <f t="shared" si="1506"/>
        <v>3.0196440971582656E-6</v>
      </c>
      <c r="BJ1168" s="14">
        <f t="shared" si="1507"/>
        <v>0.43887069467248863</v>
      </c>
      <c r="BK1168" s="14">
        <f t="shared" si="1508"/>
        <v>0.28533028438147084</v>
      </c>
      <c r="BL1168" s="14">
        <f t="shared" si="1509"/>
        <v>0.26064664181770675</v>
      </c>
      <c r="BM1168" s="14">
        <f t="shared" si="1510"/>
        <v>0.38205942224967904</v>
      </c>
      <c r="BN1168" s="14">
        <f t="shared" si="1511"/>
        <v>0.61752451141832576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1.6571428571428599</v>
      </c>
      <c r="F1169" s="10">
        <f>VLOOKUP(B1169,home!$B$2:$E$405,3,FALSE)</f>
        <v>0.91</v>
      </c>
      <c r="G1169" s="10">
        <f>VLOOKUP(C1169,away!$B$2:$E$405,4,FALSE)</f>
        <v>0.43</v>
      </c>
      <c r="H1169" s="10">
        <f>VLOOKUP(A1169,away!$A$2:$E$405,3,FALSE)</f>
        <v>1.3785714285714299</v>
      </c>
      <c r="I1169" s="10">
        <f>VLOOKUP(C1169,away!$B$2:$E$405,3,FALSE)</f>
        <v>1.29</v>
      </c>
      <c r="J1169" s="10">
        <f>VLOOKUP(B1169,home!$B$2:$E$405,4,FALSE)</f>
        <v>1.54</v>
      </c>
      <c r="K1169" s="12">
        <f t="shared" si="1456"/>
        <v>0.64844000000000113</v>
      </c>
      <c r="L1169" s="12">
        <f t="shared" si="1457"/>
        <v>2.7386700000000026</v>
      </c>
      <c r="M1169" s="13">
        <f t="shared" si="1458"/>
        <v>3.380623588063783E-2</v>
      </c>
      <c r="N1169" s="13">
        <f t="shared" si="1459"/>
        <v>2.192131559444083E-2</v>
      </c>
      <c r="O1169" s="13">
        <f t="shared" si="1460"/>
        <v>9.2584124019226485E-2</v>
      </c>
      <c r="P1169" s="13">
        <f t="shared" si="1461"/>
        <v>6.0035249379027322E-2</v>
      </c>
      <c r="Q1169" s="13">
        <f t="shared" si="1462"/>
        <v>7.1073289420296171E-3</v>
      </c>
      <c r="R1169" s="13">
        <f t="shared" si="1463"/>
        <v>0.12677868146386764</v>
      </c>
      <c r="S1169" s="13">
        <f t="shared" si="1464"/>
        <v>2.6653597140537371E-2</v>
      </c>
      <c r="T1169" s="13">
        <f t="shared" si="1465"/>
        <v>1.9464628553668269E-2</v>
      </c>
      <c r="U1169" s="13">
        <f t="shared" si="1466"/>
        <v>8.2208368208430471E-2</v>
      </c>
      <c r="V1169" s="13">
        <f t="shared" si="1467"/>
        <v>5.2592379597594463E-3</v>
      </c>
      <c r="W1169" s="13">
        <f t="shared" si="1468"/>
        <v>1.5362254597232308E-3</v>
      </c>
      <c r="X1169" s="13">
        <f t="shared" si="1469"/>
        <v>4.2072145797802246E-3</v>
      </c>
      <c r="Y1169" s="13">
        <f t="shared" si="1470"/>
        <v>5.7610861766033607E-3</v>
      </c>
      <c r="Z1169" s="13">
        <f t="shared" si="1471"/>
        <v>0.11573499052155024</v>
      </c>
      <c r="AA1169" s="13">
        <f t="shared" si="1472"/>
        <v>7.5047197253794162E-2</v>
      </c>
      <c r="AB1169" s="13">
        <f t="shared" si="1473"/>
        <v>2.4331802293625183E-2</v>
      </c>
      <c r="AC1169" s="13">
        <f t="shared" si="1474"/>
        <v>5.8373043876544441E-4</v>
      </c>
      <c r="AD1169" s="13">
        <f t="shared" si="1475"/>
        <v>2.4903750927573337E-4</v>
      </c>
      <c r="AE1169" s="13">
        <f t="shared" si="1476"/>
        <v>6.8203155552817331E-4</v>
      </c>
      <c r="AF1169" s="13">
        <f t="shared" si="1477"/>
        <v>9.3392968008917227E-4</v>
      </c>
      <c r="AG1169" s="13">
        <f t="shared" si="1478"/>
        <v>8.5257506565660532E-4</v>
      </c>
      <c r="AH1169" s="13">
        <f t="shared" si="1479"/>
        <v>7.923998662291358E-2</v>
      </c>
      <c r="AI1169" s="13">
        <f t="shared" si="1480"/>
        <v>5.1382376925762169E-2</v>
      </c>
      <c r="AJ1169" s="13">
        <f t="shared" si="1481"/>
        <v>1.6659194246870634E-2</v>
      </c>
      <c r="AK1169" s="13">
        <f t="shared" si="1482"/>
        <v>3.6008293058136043E-3</v>
      </c>
      <c r="AL1169" s="13">
        <f t="shared" si="1483"/>
        <v>4.1465015608536074E-5</v>
      </c>
      <c r="AM1169" s="13">
        <f t="shared" si="1484"/>
        <v>3.229717650295138E-5</v>
      </c>
      <c r="AN1169" s="13">
        <f t="shared" si="1485"/>
        <v>8.845130837333793E-5</v>
      </c>
      <c r="AO1169" s="13">
        <f t="shared" si="1486"/>
        <v>1.2111947235140483E-4</v>
      </c>
      <c r="AP1169" s="13">
        <f t="shared" si="1487"/>
        <v>1.1056875511487406E-4</v>
      </c>
      <c r="AQ1169" s="13">
        <f t="shared" si="1488"/>
        <v>7.5702833142613114E-5</v>
      </c>
      <c r="AR1169" s="13">
        <f t="shared" si="1489"/>
        <v>4.3402434832914977E-2</v>
      </c>
      <c r="AS1169" s="13">
        <f t="shared" si="1490"/>
        <v>2.8143874843055434E-2</v>
      </c>
      <c r="AT1169" s="13">
        <f t="shared" si="1491"/>
        <v>9.1248071016154474E-3</v>
      </c>
      <c r="AU1169" s="13">
        <f t="shared" si="1492"/>
        <v>1.9722966389905099E-3</v>
      </c>
      <c r="AV1169" s="13">
        <f t="shared" si="1493"/>
        <v>3.1972900814675214E-4</v>
      </c>
      <c r="AW1169" s="13">
        <f t="shared" si="1494"/>
        <v>2.0454498406029603E-6</v>
      </c>
      <c r="AX1169" s="13">
        <f t="shared" si="1495"/>
        <v>3.490463521928969E-6</v>
      </c>
      <c r="AY1169" s="13">
        <f t="shared" si="1496"/>
        <v>9.5592277336012176E-6</v>
      </c>
      <c r="AZ1169" s="13">
        <f t="shared" si="1497"/>
        <v>1.3089785108590839E-5</v>
      </c>
      <c r="BA1169" s="13">
        <f t="shared" si="1498"/>
        <v>1.1949533927781501E-5</v>
      </c>
      <c r="BB1169" s="13">
        <f t="shared" si="1499"/>
        <v>8.1814575204993492E-6</v>
      </c>
      <c r="BC1169" s="13">
        <f t="shared" si="1500"/>
        <v>4.4812624535331935E-6</v>
      </c>
      <c r="BD1169" s="13">
        <f t="shared" si="1501"/>
        <v>1.9810824367309892E-2</v>
      </c>
      <c r="BE1169" s="13">
        <f t="shared" si="1502"/>
        <v>1.2846130952738448E-2</v>
      </c>
      <c r="BF1169" s="13">
        <f t="shared" si="1503"/>
        <v>4.1649725774968657E-3</v>
      </c>
      <c r="BG1169" s="13">
        <f t="shared" si="1504"/>
        <v>9.0024493938402404E-4</v>
      </c>
      <c r="BH1169" s="13">
        <f t="shared" si="1505"/>
        <v>1.459387071235444E-4</v>
      </c>
      <c r="BI1169" s="13">
        <f t="shared" si="1506"/>
        <v>1.8926499049438264E-5</v>
      </c>
      <c r="BJ1169" s="14">
        <f t="shared" si="1507"/>
        <v>6.3194264392546357E-2</v>
      </c>
      <c r="BK1169" s="14">
        <f t="shared" si="1508"/>
        <v>0.12638907504206956</v>
      </c>
      <c r="BL1169" s="14">
        <f t="shared" si="1509"/>
        <v>0.67268274080812929</v>
      </c>
      <c r="BM1169" s="14">
        <f t="shared" si="1510"/>
        <v>0.63576062170717262</v>
      </c>
      <c r="BN1169" s="14">
        <f t="shared" si="1511"/>
        <v>0.34223293527922971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1.6571428571428599</v>
      </c>
      <c r="F1170" s="10">
        <f>VLOOKUP(B1170,home!$B$2:$E$405,3,FALSE)</f>
        <v>1.21</v>
      </c>
      <c r="G1170" s="10">
        <f>VLOOKUP(C1170,away!$B$2:$E$405,4,FALSE)</f>
        <v>1.47</v>
      </c>
      <c r="H1170" s="10">
        <f>VLOOKUP(A1170,away!$A$2:$E$405,3,FALSE)</f>
        <v>1.3785714285714299</v>
      </c>
      <c r="I1170" s="10">
        <f>VLOOKUP(C1170,away!$B$2:$E$405,3,FALSE)</f>
        <v>0.6</v>
      </c>
      <c r="J1170" s="10">
        <f>VLOOKUP(B1170,home!$B$2:$E$405,4,FALSE)</f>
        <v>0.73</v>
      </c>
      <c r="K1170" s="12">
        <f t="shared" si="1456"/>
        <v>2.9475600000000046</v>
      </c>
      <c r="L1170" s="12">
        <f t="shared" si="1457"/>
        <v>0.6038142857142863</v>
      </c>
      <c r="M1170" s="13">
        <f t="shared" si="1458"/>
        <v>2.8685190905449184E-2</v>
      </c>
      <c r="N1170" s="13">
        <f t="shared" si="1459"/>
        <v>8.4551321305265922E-2</v>
      </c>
      <c r="O1170" s="13">
        <f t="shared" si="1460"/>
        <v>1.732052805715174E-2</v>
      </c>
      <c r="P1170" s="13">
        <f t="shared" si="1461"/>
        <v>5.1053295680138257E-2</v>
      </c>
      <c r="Q1170" s="13">
        <f t="shared" si="1462"/>
        <v>0.12461004631327502</v>
      </c>
      <c r="R1170" s="13">
        <f t="shared" si="1463"/>
        <v>5.2291911385116659E-3</v>
      </c>
      <c r="S1170" s="13">
        <f t="shared" si="1464"/>
        <v>2.2715893789890133E-2</v>
      </c>
      <c r="T1170" s="13">
        <f t="shared" si="1465"/>
        <v>7.5241326107474291E-2</v>
      </c>
      <c r="U1170" s="13">
        <f t="shared" si="1466"/>
        <v>1.5413354632231469E-2</v>
      </c>
      <c r="V1170" s="13">
        <f t="shared" si="1467"/>
        <v>4.492140778674489E-3</v>
      </c>
      <c r="W1170" s="13">
        <f t="shared" si="1468"/>
        <v>0.12243186270371917</v>
      </c>
      <c r="X1170" s="13">
        <f t="shared" si="1469"/>
        <v>7.3926107727115761E-2</v>
      </c>
      <c r="Y1170" s="13">
        <f t="shared" si="1470"/>
        <v>2.2318819966442891E-2</v>
      </c>
      <c r="Z1170" s="13">
        <f t="shared" si="1471"/>
        <v>1.0524867707212991E-3</v>
      </c>
      <c r="AA1170" s="13">
        <f t="shared" si="1472"/>
        <v>3.1022679059072768E-3</v>
      </c>
      <c r="AB1170" s="13">
        <f t="shared" si="1473"/>
        <v>4.5720603943680349E-3</v>
      </c>
      <c r="AC1170" s="13">
        <f t="shared" si="1474"/>
        <v>4.9968856788858965E-4</v>
      </c>
      <c r="AD1170" s="13">
        <f t="shared" si="1475"/>
        <v>9.0218815307743755E-2</v>
      </c>
      <c r="AE1170" s="13">
        <f t="shared" si="1476"/>
        <v>5.4475409523034417E-2</v>
      </c>
      <c r="AF1170" s="13">
        <f t="shared" si="1477"/>
        <v>1.6446515245072128E-2</v>
      </c>
      <c r="AG1170" s="13">
        <f t="shared" si="1478"/>
        <v>3.3102136183974489E-3</v>
      </c>
      <c r="AH1170" s="13">
        <f t="shared" si="1479"/>
        <v>1.5887663692170425E-4</v>
      </c>
      <c r="AI1170" s="13">
        <f t="shared" si="1480"/>
        <v>4.6829841992493924E-4</v>
      </c>
      <c r="AJ1170" s="13">
        <f t="shared" si="1481"/>
        <v>6.9016884531697821E-4</v>
      </c>
      <c r="AK1170" s="13">
        <f t="shared" si="1482"/>
        <v>6.7810469390083849E-4</v>
      </c>
      <c r="AL1170" s="13">
        <f t="shared" si="1483"/>
        <v>3.557340550877053E-5</v>
      </c>
      <c r="AM1170" s="13">
        <f t="shared" si="1484"/>
        <v>5.3185074249698712E-2</v>
      </c>
      <c r="AN1170" s="13">
        <f t="shared" si="1485"/>
        <v>3.2113907618743109E-2</v>
      </c>
      <c r="AO1170" s="13">
        <f t="shared" si="1486"/>
        <v>9.6954180951529731E-3</v>
      </c>
      <c r="AP1170" s="13">
        <f t="shared" si="1487"/>
        <v>1.9514106506087197E-3</v>
      </c>
      <c r="AQ1170" s="13">
        <f t="shared" si="1488"/>
        <v>2.9457240703313869E-4</v>
      </c>
      <c r="AR1170" s="13">
        <f t="shared" si="1489"/>
        <v>1.9186396607913377E-5</v>
      </c>
      <c r="AS1170" s="13">
        <f t="shared" si="1490"/>
        <v>5.6553055185621229E-5</v>
      </c>
      <c r="AT1170" s="13">
        <f t="shared" si="1491"/>
        <v>8.3346761671465006E-5</v>
      </c>
      <c r="AU1170" s="13">
        <f t="shared" si="1492"/>
        <v>8.1889860277447926E-5</v>
      </c>
      <c r="AV1170" s="13">
        <f t="shared" si="1493"/>
        <v>6.0343819139848692E-5</v>
      </c>
      <c r="AW1170" s="13">
        <f t="shared" si="1494"/>
        <v>1.7586887291376588E-6</v>
      </c>
      <c r="AX1170" s="13">
        <f t="shared" si="1495"/>
        <v>2.6127699575907017E-2</v>
      </c>
      <c r="AY1170" s="13">
        <f t="shared" si="1496"/>
        <v>1.5776278256783755E-2</v>
      </c>
      <c r="AZ1170" s="13">
        <f t="shared" si="1497"/>
        <v>4.7629710934248542E-3</v>
      </c>
      <c r="BA1170" s="13">
        <f t="shared" si="1498"/>
        <v>9.5864999621804057E-4</v>
      </c>
      <c r="BB1170" s="13">
        <f t="shared" si="1499"/>
        <v>1.4471164067909986E-4</v>
      </c>
      <c r="BC1170" s="13">
        <f t="shared" si="1500"/>
        <v>1.7475791190238631E-5</v>
      </c>
      <c r="BD1170" s="13">
        <f t="shared" si="1501"/>
        <v>1.9308367272063696E-6</v>
      </c>
      <c r="BE1170" s="13">
        <f t="shared" si="1502"/>
        <v>5.691257103644415E-6</v>
      </c>
      <c r="BF1170" s="13">
        <f t="shared" si="1503"/>
        <v>8.3876608942090808E-6</v>
      </c>
      <c r="BG1170" s="13">
        <f t="shared" si="1504"/>
        <v>8.2410445817783185E-6</v>
      </c>
      <c r="BH1170" s="13">
        <f t="shared" si="1505"/>
        <v>6.0727433418666349E-6</v>
      </c>
      <c r="BI1170" s="13">
        <f t="shared" si="1506"/>
        <v>3.5799550729504884E-6</v>
      </c>
      <c r="BJ1170" s="14">
        <f t="shared" si="1507"/>
        <v>0.81255860719298045</v>
      </c>
      <c r="BK1170" s="14">
        <f t="shared" si="1508"/>
        <v>0.12325806138433319</v>
      </c>
      <c r="BL1170" s="14">
        <f t="shared" si="1509"/>
        <v>4.7968074114838603E-2</v>
      </c>
      <c r="BM1170" s="14">
        <f t="shared" si="1510"/>
        <v>0.65761313649502684</v>
      </c>
      <c r="BN1170" s="14">
        <f t="shared" si="1511"/>
        <v>0.31144957339979179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1.6571428571428599</v>
      </c>
      <c r="F1171" s="10">
        <f>VLOOKUP(B1171,home!$B$2:$E$405,3,FALSE)</f>
        <v>0.86</v>
      </c>
      <c r="G1171" s="10">
        <f>VLOOKUP(C1171,away!$B$2:$E$405,4,FALSE)</f>
        <v>0.91</v>
      </c>
      <c r="H1171" s="10">
        <f>VLOOKUP(A1171,away!$A$2:$E$405,3,FALSE)</f>
        <v>1.3785714285714299</v>
      </c>
      <c r="I1171" s="10">
        <f>VLOOKUP(C1171,away!$B$2:$E$405,3,FALSE)</f>
        <v>0.6</v>
      </c>
      <c r="J1171" s="10">
        <f>VLOOKUP(B1171,home!$B$2:$E$405,4,FALSE)</f>
        <v>0.41</v>
      </c>
      <c r="K1171" s="12">
        <f t="shared" si="1456"/>
        <v>1.2968800000000023</v>
      </c>
      <c r="L1171" s="12">
        <f t="shared" si="1457"/>
        <v>0.33912857142857172</v>
      </c>
      <c r="M1171" s="13">
        <f t="shared" si="1458"/>
        <v>0.19475584702859855</v>
      </c>
      <c r="N1171" s="13">
        <f t="shared" si="1459"/>
        <v>0.25257496289444931</v>
      </c>
      <c r="O1171" s="13">
        <f t="shared" si="1460"/>
        <v>6.6047272180170064E-2</v>
      </c>
      <c r="P1171" s="13">
        <f t="shared" si="1461"/>
        <v>8.5655386345019111E-2</v>
      </c>
      <c r="Q1171" s="13">
        <f t="shared" si="1462"/>
        <v>0.16377970893927701</v>
      </c>
      <c r="R1171" s="13">
        <f t="shared" si="1463"/>
        <v>1.119925853060756E-2</v>
      </c>
      <c r="S1171" s="13">
        <f t="shared" si="1464"/>
        <v>9.4180037747943982E-3</v>
      </c>
      <c r="T1171" s="13">
        <f t="shared" si="1465"/>
        <v>5.5542378721564298E-2</v>
      </c>
      <c r="U1171" s="13">
        <f t="shared" si="1466"/>
        <v>1.4524094403174358E-2</v>
      </c>
      <c r="V1171" s="13">
        <f t="shared" si="1467"/>
        <v>4.6023593371265968E-4</v>
      </c>
      <c r="W1171" s="13">
        <f t="shared" si="1468"/>
        <v>7.0800876309723315E-2</v>
      </c>
      <c r="X1171" s="13">
        <f t="shared" si="1469"/>
        <v>2.4010600038807478E-2</v>
      </c>
      <c r="Y1171" s="13">
        <f t="shared" si="1470"/>
        <v>4.0713402451517935E-3</v>
      </c>
      <c r="Z1171" s="13">
        <f t="shared" si="1471"/>
        <v>1.265996182181396E-3</v>
      </c>
      <c r="AA1171" s="13">
        <f t="shared" si="1472"/>
        <v>1.6418451287474115E-3</v>
      </c>
      <c r="AB1171" s="13">
        <f t="shared" si="1473"/>
        <v>1.0646380552849736E-3</v>
      </c>
      <c r="AC1171" s="13">
        <f t="shared" si="1474"/>
        <v>1.2650995885835216E-5</v>
      </c>
      <c r="AD1171" s="13">
        <f t="shared" si="1475"/>
        <v>2.2955060117138531E-2</v>
      </c>
      <c r="AE1171" s="13">
        <f t="shared" si="1476"/>
        <v>7.7847167445821725E-3</v>
      </c>
      <c r="AF1171" s="13">
        <f t="shared" si="1477"/>
        <v>1.3200099342831166E-3</v>
      </c>
      <c r="AG1171" s="13">
        <f t="shared" si="1478"/>
        <v>1.4921769442831874E-4</v>
      </c>
      <c r="AH1171" s="13">
        <f t="shared" si="1479"/>
        <v>1.0733386917430062E-4</v>
      </c>
      <c r="AI1171" s="13">
        <f t="shared" si="1480"/>
        <v>1.3919914825476722E-4</v>
      </c>
      <c r="AJ1171" s="13">
        <f t="shared" si="1481"/>
        <v>9.0262295694321429E-5</v>
      </c>
      <c r="AK1171" s="13">
        <f t="shared" si="1482"/>
        <v>3.9019788680017263E-5</v>
      </c>
      <c r="AL1171" s="13">
        <f t="shared" si="1483"/>
        <v>2.2256090521201984E-7</v>
      </c>
      <c r="AM1171" s="13">
        <f t="shared" si="1484"/>
        <v>5.9539916729429354E-3</v>
      </c>
      <c r="AN1171" s="13">
        <f t="shared" si="1485"/>
        <v>2.0191686903427495E-3</v>
      </c>
      <c r="AO1171" s="13">
        <f t="shared" si="1486"/>
        <v>3.4237889671461837E-4</v>
      </c>
      <c r="AP1171" s="13">
        <f t="shared" si="1487"/>
        <v>3.8703488710039686E-5</v>
      </c>
      <c r="AQ1171" s="13">
        <f t="shared" si="1488"/>
        <v>3.2813647088844018E-6</v>
      </c>
      <c r="AR1171" s="13">
        <f t="shared" si="1489"/>
        <v>7.2799963437963615E-6</v>
      </c>
      <c r="AS1171" s="13">
        <f t="shared" si="1490"/>
        <v>9.4412816583426416E-6</v>
      </c>
      <c r="AT1171" s="13">
        <f t="shared" si="1491"/>
        <v>6.1221046785357141E-6</v>
      </c>
      <c r="AU1171" s="13">
        <f t="shared" si="1492"/>
        <v>2.6465450384998037E-6</v>
      </c>
      <c r="AV1171" s="13">
        <f t="shared" si="1493"/>
        <v>8.5806283238240769E-7</v>
      </c>
      <c r="AW1171" s="13">
        <f t="shared" si="1494"/>
        <v>2.7190084137661267E-9</v>
      </c>
      <c r="AX1171" s="13">
        <f t="shared" si="1495"/>
        <v>1.2869354534677062E-3</v>
      </c>
      <c r="AY1171" s="13">
        <f t="shared" si="1496"/>
        <v>4.3643658185528439E-4</v>
      </c>
      <c r="AZ1171" s="13">
        <f t="shared" si="1497"/>
        <v>7.4004057261875734E-5</v>
      </c>
      <c r="BA1171" s="13">
        <f t="shared" si="1498"/>
        <v>8.3656300730460465E-6</v>
      </c>
      <c r="BB1171" s="13">
        <f t="shared" si="1499"/>
        <v>7.0925604394300075E-7</v>
      </c>
      <c r="BC1171" s="13">
        <f t="shared" si="1500"/>
        <v>4.8105797791894066E-8</v>
      </c>
      <c r="BD1171" s="13">
        <f t="shared" si="1501"/>
        <v>4.1147579334614718E-7</v>
      </c>
      <c r="BE1171" s="13">
        <f t="shared" si="1502"/>
        <v>5.3363472687475225E-7</v>
      </c>
      <c r="BF1171" s="13">
        <f t="shared" si="1503"/>
        <v>3.4603010229466501E-7</v>
      </c>
      <c r="BG1171" s="13">
        <f t="shared" si="1504"/>
        <v>1.4958650635463534E-7</v>
      </c>
      <c r="BH1171" s="13">
        <f t="shared" si="1505"/>
        <v>4.8498937090299939E-8</v>
      </c>
      <c r="BI1171" s="13">
        <f t="shared" si="1506"/>
        <v>1.2579460306733663E-8</v>
      </c>
      <c r="BJ1171" s="14">
        <f t="shared" si="1507"/>
        <v>0.61315289483732427</v>
      </c>
      <c r="BK1171" s="14">
        <f t="shared" si="1508"/>
        <v>0.29073878322077101</v>
      </c>
      <c r="BL1171" s="14">
        <f t="shared" si="1509"/>
        <v>9.4880773195865589E-2</v>
      </c>
      <c r="BM1171" s="14">
        <f t="shared" si="1510"/>
        <v>0.22558957765517379</v>
      </c>
      <c r="BN1171" s="14">
        <f t="shared" si="1511"/>
        <v>0.77401243591812152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1.3561643835616399</v>
      </c>
      <c r="F1172" s="10">
        <f>VLOOKUP(B1172,home!$B$2:$E$405,3,FALSE)</f>
        <v>0.86</v>
      </c>
      <c r="G1172" s="10">
        <f>VLOOKUP(C1172,away!$B$2:$E$405,4,FALSE)</f>
        <v>0.92</v>
      </c>
      <c r="H1172" s="10">
        <f>VLOOKUP(A1172,away!$A$2:$E$405,3,FALSE)</f>
        <v>1.0958904109589001</v>
      </c>
      <c r="I1172" s="10">
        <f>VLOOKUP(C1172,away!$B$2:$E$405,3,FALSE)</f>
        <v>1.29</v>
      </c>
      <c r="J1172" s="10">
        <f>VLOOKUP(B1172,home!$B$2:$E$405,4,FALSE)</f>
        <v>1.67</v>
      </c>
      <c r="K1172" s="12">
        <f t="shared" si="1456"/>
        <v>1.0729972602739695</v>
      </c>
      <c r="L1172" s="12">
        <f t="shared" si="1457"/>
        <v>2.3608767123287584</v>
      </c>
      <c r="M1172" s="13">
        <f t="shared" si="1458"/>
        <v>3.2261717364302903E-2</v>
      </c>
      <c r="N1172" s="13">
        <f t="shared" si="1459"/>
        <v>3.4616734343630155E-2</v>
      </c>
      <c r="O1172" s="13">
        <f t="shared" si="1460"/>
        <v>7.6165937225115055E-2</v>
      </c>
      <c r="P1172" s="13">
        <f t="shared" si="1461"/>
        <v>8.172584196874759E-2</v>
      </c>
      <c r="Q1172" s="13">
        <f t="shared" si="1462"/>
        <v>1.8571830555173491E-2</v>
      </c>
      <c r="R1172" s="13">
        <f t="shared" si="1463"/>
        <v>8.9909193733734113E-2</v>
      </c>
      <c r="S1172" s="13">
        <f t="shared" si="1464"/>
        <v>5.1757266748073391E-2</v>
      </c>
      <c r="T1172" s="13">
        <f t="shared" si="1465"/>
        <v>4.3845802263024779E-2</v>
      </c>
      <c r="U1172" s="13">
        <f t="shared" si="1466"/>
        <v>9.6472318549738242E-2</v>
      </c>
      <c r="V1172" s="13">
        <f t="shared" si="1467"/>
        <v>1.4568027262855606E-2</v>
      </c>
      <c r="W1172" s="13">
        <f t="shared" si="1468"/>
        <v>6.6425077679911852E-3</v>
      </c>
      <c r="X1172" s="13">
        <f t="shared" si="1469"/>
        <v>1.5682141900913268E-2</v>
      </c>
      <c r="Y1172" s="13">
        <f t="shared" si="1470"/>
        <v>1.8511801806650595E-2</v>
      </c>
      <c r="Z1172" s="13">
        <f t="shared" si="1471"/>
        <v>7.0754840570075861E-2</v>
      </c>
      <c r="AA1172" s="13">
        <f t="shared" si="1472"/>
        <v>7.5919750082812903E-2</v>
      </c>
      <c r="AB1172" s="13">
        <f t="shared" si="1473"/>
        <v>4.0730841919771353E-2</v>
      </c>
      <c r="AC1172" s="13">
        <f t="shared" si="1474"/>
        <v>2.3064958857357417E-3</v>
      </c>
      <c r="AD1172" s="13">
        <f t="shared" si="1475"/>
        <v>1.7818481591007748E-3</v>
      </c>
      <c r="AE1172" s="13">
        <f t="shared" si="1476"/>
        <v>4.2067238237268878E-3</v>
      </c>
      <c r="AF1172" s="13">
        <f t="shared" si="1477"/>
        <v>4.9657781553176994E-3</v>
      </c>
      <c r="AG1172" s="13">
        <f t="shared" si="1478"/>
        <v>3.9078633351601385E-3</v>
      </c>
      <c r="AH1172" s="13">
        <f t="shared" si="1479"/>
        <v>4.1760863846606551E-2</v>
      </c>
      <c r="AI1172" s="13">
        <f t="shared" si="1480"/>
        <v>4.4809292494083088E-2</v>
      </c>
      <c r="AJ1172" s="13">
        <f t="shared" si="1481"/>
        <v>2.4040124040483047E-2</v>
      </c>
      <c r="AK1172" s="13">
        <f t="shared" si="1482"/>
        <v>8.5983290773615686E-3</v>
      </c>
      <c r="AL1172" s="13">
        <f t="shared" si="1483"/>
        <v>2.3371392927492256E-4</v>
      </c>
      <c r="AM1172" s="13">
        <f t="shared" si="1484"/>
        <v>3.8238363858786962E-4</v>
      </c>
      <c r="AN1172" s="13">
        <f t="shared" si="1485"/>
        <v>9.0276062751763785E-4</v>
      </c>
      <c r="AO1172" s="13">
        <f t="shared" si="1486"/>
        <v>1.0656532711568439E-3</v>
      </c>
      <c r="AP1172" s="13">
        <f t="shared" si="1487"/>
        <v>8.3862533043038549E-4</v>
      </c>
      <c r="AQ1172" s="13">
        <f t="shared" si="1488"/>
        <v>4.9497275324552692E-4</v>
      </c>
      <c r="AR1172" s="13">
        <f t="shared" si="1489"/>
        <v>1.9718450188437067E-2</v>
      </c>
      <c r="AS1172" s="13">
        <f t="shared" si="1490"/>
        <v>2.1157843029041709E-2</v>
      </c>
      <c r="AT1172" s="13">
        <f t="shared" si="1491"/>
        <v>1.1351153801734229E-2</v>
      </c>
      <c r="AU1172" s="13">
        <f t="shared" si="1492"/>
        <v>4.059918976736427E-3</v>
      </c>
      <c r="AV1172" s="13">
        <f t="shared" si="1493"/>
        <v>1.0890704847431206E-3</v>
      </c>
      <c r="AW1172" s="13">
        <f t="shared" si="1494"/>
        <v>1.6445762630582284E-5</v>
      </c>
      <c r="AX1172" s="13">
        <f t="shared" si="1495"/>
        <v>6.8382766096395953E-5</v>
      </c>
      <c r="AY1172" s="13">
        <f t="shared" si="1496"/>
        <v>1.6144328000160577E-4</v>
      </c>
      <c r="AZ1172" s="13">
        <f t="shared" si="1497"/>
        <v>1.9057384005888113E-4</v>
      </c>
      <c r="BA1172" s="13">
        <f t="shared" si="1498"/>
        <v>1.4997378032469261E-4</v>
      </c>
      <c r="BB1172" s="13">
        <f t="shared" si="1499"/>
        <v>8.851740135711896E-5</v>
      </c>
      <c r="BC1172" s="13">
        <f t="shared" si="1500"/>
        <v>4.1795734299976017E-5</v>
      </c>
      <c r="BD1172" s="13">
        <f t="shared" si="1501"/>
        <v>7.7588049755159486E-3</v>
      </c>
      <c r="BE1172" s="13">
        <f t="shared" si="1502"/>
        <v>8.3251764817286553E-3</v>
      </c>
      <c r="BF1172" s="13">
        <f t="shared" si="1503"/>
        <v>4.4664457780960653E-3</v>
      </c>
      <c r="BG1172" s="13">
        <f t="shared" si="1504"/>
        <v>1.5974946943531057E-3</v>
      </c>
      <c r="BH1172" s="13">
        <f t="shared" si="1505"/>
        <v>4.2852685758577099E-4</v>
      </c>
      <c r="BI1172" s="13">
        <f t="shared" si="1506"/>
        <v>9.1961628828669199E-5</v>
      </c>
      <c r="BJ1172" s="14">
        <f t="shared" si="1507"/>
        <v>0.15711811453376592</v>
      </c>
      <c r="BK1172" s="14">
        <f t="shared" si="1508"/>
        <v>0.18301450643899181</v>
      </c>
      <c r="BL1172" s="14">
        <f t="shared" si="1509"/>
        <v>0.57845149786650674</v>
      </c>
      <c r="BM1172" s="14">
        <f t="shared" si="1510"/>
        <v>0.65594270670126575</v>
      </c>
      <c r="BN1172" s="14">
        <f t="shared" si="1511"/>
        <v>0.33325125519070331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1.3561643835616399</v>
      </c>
      <c r="F1173" s="10">
        <f>VLOOKUP(B1173,home!$B$2:$E$405,3,FALSE)</f>
        <v>0.46</v>
      </c>
      <c r="G1173" s="10">
        <f>VLOOKUP(C1173,away!$B$2:$E$405,4,FALSE)</f>
        <v>0.84</v>
      </c>
      <c r="H1173" s="10">
        <f>VLOOKUP(A1173,away!$A$2:$E$405,3,FALSE)</f>
        <v>1.0958904109589001</v>
      </c>
      <c r="I1173" s="10">
        <f>VLOOKUP(C1173,away!$B$2:$E$405,3,FALSE)</f>
        <v>1.05</v>
      </c>
      <c r="J1173" s="10">
        <f>VLOOKUP(B1173,home!$B$2:$E$405,4,FALSE)</f>
        <v>1.25</v>
      </c>
      <c r="K1173" s="12">
        <f t="shared" si="1456"/>
        <v>0.52402191780821772</v>
      </c>
      <c r="L1173" s="12">
        <f t="shared" si="1457"/>
        <v>1.4383561643835563</v>
      </c>
      <c r="M1173" s="13">
        <f t="shared" si="1458"/>
        <v>0.14052384599969844</v>
      </c>
      <c r="N1173" s="13">
        <f t="shared" si="1459"/>
        <v>7.3637575278548625E-2</v>
      </c>
      <c r="O1173" s="13">
        <f t="shared" si="1460"/>
        <v>0.20212334013655181</v>
      </c>
      <c r="P1173" s="13">
        <f t="shared" si="1461"/>
        <v>0.1059170603321586</v>
      </c>
      <c r="Q1173" s="13">
        <f t="shared" si="1462"/>
        <v>1.9293851710106027E-2</v>
      </c>
      <c r="R1173" s="13">
        <f t="shared" si="1463"/>
        <v>0.14536267612560183</v>
      </c>
      <c r="S1173" s="13">
        <f t="shared" si="1464"/>
        <v>1.9958220595225878E-2</v>
      </c>
      <c r="T1173" s="13">
        <f t="shared" si="1465"/>
        <v>2.7751430541933225E-2</v>
      </c>
      <c r="U1173" s="13">
        <f t="shared" si="1466"/>
        <v>7.6173228321072692E-2</v>
      </c>
      <c r="V1173" s="13">
        <f t="shared" si="1467"/>
        <v>1.6714569686403623E-3</v>
      </c>
      <c r="W1173" s="13">
        <f t="shared" si="1468"/>
        <v>3.3701337250123739E-3</v>
      </c>
      <c r="X1173" s="13">
        <f t="shared" si="1469"/>
        <v>4.8474526181684656E-3</v>
      </c>
      <c r="Y1173" s="13">
        <f t="shared" si="1470"/>
        <v>3.4861816774499114E-3</v>
      </c>
      <c r="Z1173" s="13">
        <f t="shared" si="1471"/>
        <v>6.9694433758849927E-2</v>
      </c>
      <c r="AA1173" s="13">
        <f t="shared" si="1472"/>
        <v>3.6521410838870338E-2</v>
      </c>
      <c r="AB1173" s="13">
        <f t="shared" si="1473"/>
        <v>9.5690098744233305E-3</v>
      </c>
      <c r="AC1173" s="13">
        <f t="shared" si="1474"/>
        <v>7.8739220081581356E-5</v>
      </c>
      <c r="AD1173" s="13">
        <f t="shared" si="1475"/>
        <v>4.415059844627841E-4</v>
      </c>
      <c r="AE1173" s="13">
        <f t="shared" si="1476"/>
        <v>6.3504285436427621E-4</v>
      </c>
      <c r="AF1173" s="13">
        <f t="shared" si="1477"/>
        <v>4.567089021112929E-4</v>
      </c>
      <c r="AG1173" s="13">
        <f t="shared" si="1478"/>
        <v>2.1897002156020813E-4</v>
      </c>
      <c r="AH1173" s="13">
        <f t="shared" si="1479"/>
        <v>2.5061354605065794E-2</v>
      </c>
      <c r="AI1173" s="13">
        <f t="shared" si="1480"/>
        <v>1.3132699103018387E-2</v>
      </c>
      <c r="AJ1173" s="13">
        <f t="shared" si="1481"/>
        <v>3.4409110849809776E-3</v>
      </c>
      <c r="AK1173" s="13">
        <f t="shared" si="1482"/>
        <v>6.0103760858642909E-4</v>
      </c>
      <c r="AL1173" s="13">
        <f t="shared" si="1483"/>
        <v>2.3739249846338147E-6</v>
      </c>
      <c r="AM1173" s="13">
        <f t="shared" si="1484"/>
        <v>4.6271762540398674E-5</v>
      </c>
      <c r="AN1173" s="13">
        <f t="shared" si="1485"/>
        <v>6.6555274886874563E-5</v>
      </c>
      <c r="AO1173" s="13">
        <f t="shared" si="1486"/>
        <v>4.7865094952889074E-5</v>
      </c>
      <c r="AP1173" s="13">
        <f t="shared" si="1487"/>
        <v>2.2949018128097415E-5</v>
      </c>
      <c r="AQ1173" s="13">
        <f t="shared" si="1488"/>
        <v>8.2522154227747215E-6</v>
      </c>
      <c r="AR1173" s="13">
        <f t="shared" si="1489"/>
        <v>7.2094307767997211E-3</v>
      </c>
      <c r="AS1173" s="13">
        <f t="shared" si="1490"/>
        <v>3.7778997419641788E-3</v>
      </c>
      <c r="AT1173" s="13">
        <f t="shared" si="1491"/>
        <v>9.8985113403561998E-4</v>
      </c>
      <c r="AU1173" s="13">
        <f t="shared" si="1492"/>
        <v>1.7290122986732826E-4</v>
      </c>
      <c r="AV1173" s="13">
        <f t="shared" si="1493"/>
        <v>2.2651008516619207E-5</v>
      </c>
      <c r="AW1173" s="13">
        <f t="shared" si="1494"/>
        <v>4.9702745789181292E-8</v>
      </c>
      <c r="AX1173" s="13">
        <f t="shared" si="1495"/>
        <v>4.041236291131025E-6</v>
      </c>
      <c r="AY1173" s="13">
        <f t="shared" si="1496"/>
        <v>5.8127371310788507E-6</v>
      </c>
      <c r="AZ1173" s="13">
        <f t="shared" si="1497"/>
        <v>4.1803931422142271E-6</v>
      </c>
      <c r="BA1173" s="13">
        <f t="shared" si="1498"/>
        <v>2.0042980818835262E-6</v>
      </c>
      <c r="BB1173" s="13">
        <f t="shared" si="1499"/>
        <v>7.2072362533482649E-7</v>
      </c>
      <c r="BC1173" s="13">
        <f t="shared" si="1500"/>
        <v>2.0733145386344246E-7</v>
      </c>
      <c r="BD1173" s="13">
        <f t="shared" si="1501"/>
        <v>1.7282881999177374E-3</v>
      </c>
      <c r="BE1173" s="13">
        <f t="shared" si="1502"/>
        <v>9.0566089704620519E-4</v>
      </c>
      <c r="BF1173" s="13">
        <f t="shared" si="1503"/>
        <v>2.3729308007703161E-4</v>
      </c>
      <c r="BG1173" s="13">
        <f t="shared" si="1504"/>
        <v>4.1448924968195035E-5</v>
      </c>
      <c r="BH1173" s="13">
        <f t="shared" si="1505"/>
        <v>5.4300362882306191E-6</v>
      </c>
      <c r="BI1173" s="13">
        <f t="shared" si="1506"/>
        <v>5.6909160590536516E-7</v>
      </c>
      <c r="BJ1173" s="14">
        <f t="shared" si="1507"/>
        <v>0.13434771339937379</v>
      </c>
      <c r="BK1173" s="14">
        <f t="shared" si="1508"/>
        <v>0.26815750977792058</v>
      </c>
      <c r="BL1173" s="14">
        <f t="shared" si="1509"/>
        <v>0.52707709181925855</v>
      </c>
      <c r="BM1173" s="14">
        <f t="shared" si="1510"/>
        <v>0.31241263613835191</v>
      </c>
      <c r="BN1173" s="14">
        <f t="shared" si="1511"/>
        <v>0.68685834958266534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1.3561643835616399</v>
      </c>
      <c r="F1174" s="10">
        <f>VLOOKUP(B1174,home!$B$2:$E$405,3,FALSE)</f>
        <v>0.46</v>
      </c>
      <c r="G1174" s="10">
        <f>VLOOKUP(C1174,away!$B$2:$E$405,4,FALSE)</f>
        <v>0.98</v>
      </c>
      <c r="H1174" s="10">
        <f>VLOOKUP(A1174,away!$A$2:$E$405,3,FALSE)</f>
        <v>1.0958904109589001</v>
      </c>
      <c r="I1174" s="10">
        <f>VLOOKUP(C1174,away!$B$2:$E$405,3,FALSE)</f>
        <v>0.86</v>
      </c>
      <c r="J1174" s="10">
        <f>VLOOKUP(B1174,home!$B$2:$E$405,4,FALSE)</f>
        <v>1.48</v>
      </c>
      <c r="K1174" s="12">
        <f t="shared" si="1456"/>
        <v>0.61135890410958726</v>
      </c>
      <c r="L1174" s="12">
        <f t="shared" si="1457"/>
        <v>1.394849315068488</v>
      </c>
      <c r="M1174" s="13">
        <f t="shared" si="1458"/>
        <v>0.13449769479226642</v>
      </c>
      <c r="N1174" s="13">
        <f t="shared" si="1459"/>
        <v>8.2226363293465721E-2</v>
      </c>
      <c r="O1174" s="13">
        <f t="shared" si="1460"/>
        <v>0.18760401745928337</v>
      </c>
      <c r="P1174" s="13">
        <f t="shared" si="1461"/>
        <v>0.11469338652046333</v>
      </c>
      <c r="Q1174" s="13">
        <f t="shared" si="1462"/>
        <v>2.5134909676004999E-2</v>
      </c>
      <c r="R1174" s="13">
        <f t="shared" si="1463"/>
        <v>0.13083966762858903</v>
      </c>
      <c r="S1174" s="13">
        <f t="shared" si="1464"/>
        <v>2.4451298090740193E-2</v>
      </c>
      <c r="T1174" s="13">
        <f t="shared" si="1465"/>
        <v>3.5059411545883885E-2</v>
      </c>
      <c r="U1174" s="13">
        <f t="shared" si="1466"/>
        <v>7.9989995815476819E-2</v>
      </c>
      <c r="V1174" s="13">
        <f t="shared" si="1467"/>
        <v>2.3167701351311239E-3</v>
      </c>
      <c r="W1174" s="13">
        <f t="shared" si="1468"/>
        <v>5.1221502781386274E-3</v>
      </c>
      <c r="X1174" s="13">
        <f t="shared" si="1469"/>
        <v>7.1446278071395294E-3</v>
      </c>
      <c r="Y1174" s="13">
        <f t="shared" si="1470"/>
        <v>4.9828396016039231E-3</v>
      </c>
      <c r="Z1174" s="13">
        <f t="shared" si="1471"/>
        <v>6.083387359184203E-2</v>
      </c>
      <c r="AA1174" s="13">
        <f t="shared" si="1472"/>
        <v>3.7191330291849699E-2</v>
      </c>
      <c r="AB1174" s="13">
        <f t="shared" si="1473"/>
        <v>1.1368625464801465E-2</v>
      </c>
      <c r="AC1174" s="13">
        <f t="shared" si="1474"/>
        <v>1.2347712213491171E-4</v>
      </c>
      <c r="AD1174" s="13">
        <f t="shared" si="1475"/>
        <v>7.8286804518186187E-4</v>
      </c>
      <c r="AE1174" s="13">
        <f t="shared" si="1476"/>
        <v>1.0919829566109263E-3</v>
      </c>
      <c r="AF1174" s="13">
        <f t="shared" si="1477"/>
        <v>7.6157583954760647E-4</v>
      </c>
      <c r="AG1174" s="13">
        <f t="shared" si="1478"/>
        <v>3.5409451272189597E-4</v>
      </c>
      <c r="AH1174" s="13">
        <f t="shared" si="1479"/>
        <v>2.1213521728135967E-2</v>
      </c>
      <c r="AI1174" s="13">
        <f t="shared" si="1480"/>
        <v>1.2969075396018119E-2</v>
      </c>
      <c r="AJ1174" s="13">
        <f t="shared" si="1481"/>
        <v>3.9643798607121245E-3</v>
      </c>
      <c r="AK1174" s="13">
        <f t="shared" si="1482"/>
        <v>8.078863090396944E-4</v>
      </c>
      <c r="AL1174" s="13">
        <f t="shared" si="1483"/>
        <v>4.2118221631463039E-6</v>
      </c>
      <c r="AM1174" s="13">
        <f t="shared" si="1484"/>
        <v>9.5722670032959606E-5</v>
      </c>
      <c r="AN1174" s="13">
        <f t="shared" si="1485"/>
        <v>1.3351870073200059E-4</v>
      </c>
      <c r="AO1174" s="13">
        <f t="shared" si="1486"/>
        <v>9.3119234132432721E-5</v>
      </c>
      <c r="AP1174" s="13">
        <f t="shared" si="1487"/>
        <v>4.3295766649775332E-5</v>
      </c>
      <c r="AQ1174" s="13">
        <f t="shared" si="1488"/>
        <v>1.5097767614201055E-5</v>
      </c>
      <c r="AR1174" s="13">
        <f t="shared" si="1489"/>
        <v>5.9179332505361814E-3</v>
      </c>
      <c r="AS1174" s="13">
        <f t="shared" si="1490"/>
        <v>3.6179811866414867E-3</v>
      </c>
      <c r="AT1174" s="13">
        <f t="shared" si="1491"/>
        <v>1.1059425066771216E-3</v>
      </c>
      <c r="AU1174" s="13">
        <f t="shared" si="1492"/>
        <v>2.2537593296344507E-4</v>
      </c>
      <c r="AV1174" s="13">
        <f t="shared" si="1493"/>
        <v>3.4446395847301886E-5</v>
      </c>
      <c r="AW1174" s="13">
        <f t="shared" si="1494"/>
        <v>9.9767952665016719E-8</v>
      </c>
      <c r="AX1174" s="13">
        <f t="shared" si="1495"/>
        <v>9.7534844416323013E-6</v>
      </c>
      <c r="AY1174" s="13">
        <f t="shared" si="1496"/>
        <v>1.3604641092941972E-5</v>
      </c>
      <c r="AZ1174" s="13">
        <f t="shared" si="1497"/>
        <v>9.488212155121358E-6</v>
      </c>
      <c r="BA1174" s="13">
        <f t="shared" si="1498"/>
        <v>4.4115420752651767E-6</v>
      </c>
      <c r="BB1174" s="13">
        <f t="shared" si="1499"/>
        <v>1.5383591105198625E-6</v>
      </c>
      <c r="BC1174" s="13">
        <f t="shared" si="1500"/>
        <v>4.2915583032759928E-7</v>
      </c>
      <c r="BD1174" s="13">
        <f t="shared" si="1501"/>
        <v>1.3757708568552377E-3</v>
      </c>
      <c r="BE1174" s="13">
        <f t="shared" si="1502"/>
        <v>8.4108976335292573E-4</v>
      </c>
      <c r="BF1174" s="13">
        <f t="shared" si="1503"/>
        <v>2.5710385799061839E-4</v>
      </c>
      <c r="BG1174" s="13">
        <f t="shared" si="1504"/>
        <v>5.2394244287830484E-5</v>
      </c>
      <c r="BH1174" s="13">
        <f t="shared" si="1505"/>
        <v>8.007921942364509E-6</v>
      </c>
      <c r="BI1174" s="13">
        <f t="shared" si="1506"/>
        <v>9.7914287657581699E-7</v>
      </c>
      <c r="BJ1174" s="14">
        <f t="shared" si="1507"/>
        <v>0.16308080309016612</v>
      </c>
      <c r="BK1174" s="14">
        <f t="shared" si="1508"/>
        <v>0.27610044312399207</v>
      </c>
      <c r="BL1174" s="14">
        <f t="shared" si="1509"/>
        <v>0.4993855250138774</v>
      </c>
      <c r="BM1174" s="14">
        <f t="shared" si="1510"/>
        <v>0.32439110057666459</v>
      </c>
      <c r="BN1174" s="14">
        <f t="shared" si="1511"/>
        <v>0.6749960393700728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1.8034188034187999</v>
      </c>
      <c r="F1175" s="10">
        <f>VLOOKUP(B1175,home!$B$2:$E$405,3,FALSE)</f>
        <v>0.55000000000000004</v>
      </c>
      <c r="G1175" s="10">
        <f>VLOOKUP(C1175,away!$B$2:$E$405,4,FALSE)</f>
        <v>0.74</v>
      </c>
      <c r="H1175" s="10">
        <f>VLOOKUP(A1175,away!$A$2:$E$405,3,FALSE)</f>
        <v>1.23931623931624</v>
      </c>
      <c r="I1175" s="10">
        <f>VLOOKUP(C1175,away!$B$2:$E$405,3,FALSE)</f>
        <v>1.76</v>
      </c>
      <c r="J1175" s="10">
        <f>VLOOKUP(B1175,home!$B$2:$E$405,4,FALSE)</f>
        <v>2.02</v>
      </c>
      <c r="K1175" s="12">
        <f t="shared" si="1456"/>
        <v>0.73399145299145163</v>
      </c>
      <c r="L1175" s="12">
        <f t="shared" si="1457"/>
        <v>4.4060170940170966</v>
      </c>
      <c r="M1175" s="13">
        <f t="shared" si="1458"/>
        <v>5.8576396478255237E-3</v>
      </c>
      <c r="N1175" s="13">
        <f t="shared" si="1459"/>
        <v>4.2994574362077908E-3</v>
      </c>
      <c r="O1175" s="13">
        <f t="shared" si="1460"/>
        <v>2.5808860418911544E-2</v>
      </c>
      <c r="P1175" s="13">
        <f t="shared" si="1461"/>
        <v>1.894348295893045E-2</v>
      </c>
      <c r="Q1175" s="13">
        <f t="shared" si="1462"/>
        <v>1.5778825053385287E-3</v>
      </c>
      <c r="R1175" s="13">
        <f t="shared" si="1463"/>
        <v>5.685714009141276E-2</v>
      </c>
      <c r="S1175" s="13">
        <f t="shared" si="1464"/>
        <v>1.5315705992109928E-2</v>
      </c>
      <c r="T1175" s="13">
        <f t="shared" si="1465"/>
        <v>6.9521772908720803E-3</v>
      </c>
      <c r="U1175" s="13">
        <f t="shared" si="1466"/>
        <v>4.1732654868634568E-2</v>
      </c>
      <c r="V1175" s="13">
        <f t="shared" si="1467"/>
        <v>5.5034077605194279E-3</v>
      </c>
      <c r="W1175" s="13">
        <f t="shared" si="1468"/>
        <v>3.8605075758107299E-4</v>
      </c>
      <c r="X1175" s="13">
        <f t="shared" si="1469"/>
        <v>1.7009462370604579E-3</v>
      </c>
      <c r="Y1175" s="13">
        <f t="shared" si="1470"/>
        <v>3.7471990982462173E-3</v>
      </c>
      <c r="Z1175" s="13">
        <f t="shared" si="1471"/>
        <v>8.3504510386563133E-2</v>
      </c>
      <c r="AA1175" s="13">
        <f t="shared" si="1472"/>
        <v>6.1291596909973232E-2</v>
      </c>
      <c r="AB1175" s="13">
        <f t="shared" si="1473"/>
        <v>2.2493754136058808E-2</v>
      </c>
      <c r="AC1175" s="13">
        <f t="shared" si="1474"/>
        <v>1.1123690321039386E-3</v>
      </c>
      <c r="AD1175" s="13">
        <f t="shared" si="1475"/>
        <v>7.0839489121345589E-5</v>
      </c>
      <c r="AE1175" s="13">
        <f t="shared" si="1476"/>
        <v>3.1212000000008683E-4</v>
      </c>
      <c r="AF1175" s="13">
        <f t="shared" si="1477"/>
        <v>6.876030276924994E-4</v>
      </c>
      <c r="AG1175" s="13">
        <f t="shared" si="1478"/>
        <v>1.0098635646370211E-3</v>
      </c>
      <c r="AH1175" s="13">
        <f t="shared" si="1479"/>
        <v>9.198057504768134E-2</v>
      </c>
      <c r="AI1175" s="13">
        <f t="shared" si="1480"/>
        <v>6.7512955926236892E-2</v>
      </c>
      <c r="AJ1175" s="13">
        <f t="shared" si="1481"/>
        <v>2.4776966308023219E-2</v>
      </c>
      <c r="AK1175" s="13">
        <f t="shared" si="1482"/>
        <v>6.062027167048737E-3</v>
      </c>
      <c r="AL1175" s="13">
        <f t="shared" si="1483"/>
        <v>1.4389511865261516E-4</v>
      </c>
      <c r="AM1175" s="13">
        <f t="shared" si="1484"/>
        <v>1.0399115909869717E-5</v>
      </c>
      <c r="AN1175" s="13">
        <f t="shared" si="1485"/>
        <v>4.5818682461551126E-5</v>
      </c>
      <c r="AO1175" s="13">
        <f t="shared" si="1486"/>
        <v>1.0093894907546781E-4</v>
      </c>
      <c r="AP1175" s="13">
        <f t="shared" si="1487"/>
        <v>1.4824624502621079E-4</v>
      </c>
      <c r="AQ1175" s="13">
        <f t="shared" si="1488"/>
        <v>1.6329387242733294E-4</v>
      </c>
      <c r="AR1175" s="13">
        <f t="shared" si="1489"/>
        <v>8.1053597195521271E-2</v>
      </c>
      <c r="AS1175" s="13">
        <f t="shared" si="1490"/>
        <v>5.9492647575724505E-2</v>
      </c>
      <c r="AT1175" s="13">
        <f t="shared" si="1491"/>
        <v>2.1833547418207193E-2</v>
      </c>
      <c r="AU1175" s="13">
        <f t="shared" si="1492"/>
        <v>5.3418790644825529E-3</v>
      </c>
      <c r="AV1175" s="13">
        <f t="shared" si="1493"/>
        <v>9.8022339406104108E-4</v>
      </c>
      <c r="AW1175" s="13">
        <f t="shared" si="1494"/>
        <v>1.2926493775435969E-5</v>
      </c>
      <c r="AX1175" s="13">
        <f t="shared" si="1495"/>
        <v>1.2721436994186319E-6</v>
      </c>
      <c r="AY1175" s="13">
        <f t="shared" si="1496"/>
        <v>5.6050868856846403E-6</v>
      </c>
      <c r="AZ1175" s="13">
        <f t="shared" si="1497"/>
        <v>1.2348054315888788E-5</v>
      </c>
      <c r="BA1175" s="13">
        <f t="shared" si="1498"/>
        <v>1.8135246131219198E-5</v>
      </c>
      <c r="BB1175" s="13">
        <f t="shared" si="1499"/>
        <v>1.9976051114589801E-5</v>
      </c>
      <c r="BC1175" s="13">
        <f t="shared" si="1500"/>
        <v>1.7602964536368383E-5</v>
      </c>
      <c r="BD1175" s="13">
        <f t="shared" si="1501"/>
        <v>5.9520589129173802E-2</v>
      </c>
      <c r="BE1175" s="13">
        <f t="shared" si="1502"/>
        <v>4.368760369782948E-2</v>
      </c>
      <c r="BF1175" s="13">
        <f t="shared" si="1503"/>
        <v>1.6033163857942286E-2</v>
      </c>
      <c r="BG1175" s="13">
        <f t="shared" si="1504"/>
        <v>3.9227350787136963E-3</v>
      </c>
      <c r="BH1175" s="13">
        <f t="shared" si="1505"/>
        <v>7.1981350503140041E-4</v>
      </c>
      <c r="BI1175" s="13">
        <f t="shared" si="1506"/>
        <v>1.0566739208817344E-4</v>
      </c>
      <c r="BJ1175" s="14">
        <f t="shared" si="1507"/>
        <v>2.1287775818340706E-2</v>
      </c>
      <c r="BK1175" s="14">
        <f t="shared" si="1508"/>
        <v>4.6882105597027567E-2</v>
      </c>
      <c r="BL1175" s="14">
        <f t="shared" si="1509"/>
        <v>0.69120799818275636</v>
      </c>
      <c r="BM1175" s="14">
        <f t="shared" si="1510"/>
        <v>0.72954524833295098</v>
      </c>
      <c r="BN1175" s="14">
        <f t="shared" si="1511"/>
        <v>0.1133444630586266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1.36666666666667</v>
      </c>
      <c r="F1176" s="10">
        <f>VLOOKUP(B1176,home!$B$2:$E$405,3,FALSE)</f>
        <v>1.39</v>
      </c>
      <c r="G1176" s="10">
        <f>VLOOKUP(C1176,away!$B$2:$E$405,4,FALSE)</f>
        <v>2.0499999999999998</v>
      </c>
      <c r="H1176" s="10">
        <f>VLOOKUP(A1176,away!$A$2:$E$405,3,FALSE)</f>
        <v>1.0874999999999999</v>
      </c>
      <c r="I1176" s="10">
        <f>VLOOKUP(C1176,away!$B$2:$E$405,3,FALSE)</f>
        <v>0.37</v>
      </c>
      <c r="J1176" s="10">
        <f>VLOOKUP(B1176,home!$B$2:$E$405,4,FALSE)</f>
        <v>0.74</v>
      </c>
      <c r="K1176" s="12">
        <f t="shared" si="1456"/>
        <v>3.894316666666676</v>
      </c>
      <c r="L1176" s="12">
        <f t="shared" si="1457"/>
        <v>0.29775750000000001</v>
      </c>
      <c r="M1176" s="13">
        <f t="shared" si="1458"/>
        <v>1.5114901512251129E-2</v>
      </c>
      <c r="N1176" s="13">
        <f t="shared" si="1459"/>
        <v>5.8862212874184909E-2</v>
      </c>
      <c r="O1176" s="13">
        <f t="shared" si="1460"/>
        <v>4.5005752870341158E-3</v>
      </c>
      <c r="P1176" s="13">
        <f t="shared" si="1461"/>
        <v>1.7526665349885114E-2</v>
      </c>
      <c r="Q1176" s="13">
        <f t="shared" si="1462"/>
        <v>0.11461404831641009</v>
      </c>
      <c r="R1176" s="13">
        <f t="shared" si="1463"/>
        <v>6.7004002301453028E-4</v>
      </c>
      <c r="S1176" s="13">
        <f t="shared" si="1464"/>
        <v>5.0808137591548449E-3</v>
      </c>
      <c r="T1176" s="13">
        <f t="shared" si="1465"/>
        <v>3.4127192491573477E-2</v>
      </c>
      <c r="U1176" s="13">
        <f t="shared" si="1466"/>
        <v>2.6093480289592083E-3</v>
      </c>
      <c r="V1176" s="13">
        <f t="shared" si="1467"/>
        <v>6.5461317090599472E-4</v>
      </c>
      <c r="W1176" s="13">
        <f t="shared" si="1468"/>
        <v>0.14878113286424513</v>
      </c>
      <c r="X1176" s="13">
        <f t="shared" si="1469"/>
        <v>4.4300698168825467E-2</v>
      </c>
      <c r="Y1176" s="13">
        <f t="shared" si="1470"/>
        <v>6.5954325675020246E-3</v>
      </c>
      <c r="Z1176" s="13">
        <f t="shared" si="1471"/>
        <v>6.6503147384249672E-5</v>
      </c>
      <c r="AA1176" s="13">
        <f t="shared" si="1472"/>
        <v>2.5898431524427385E-4</v>
      </c>
      <c r="AB1176" s="13">
        <f t="shared" si="1473"/>
        <v>5.0428346763051624E-4</v>
      </c>
      <c r="AC1176" s="13">
        <f t="shared" si="1474"/>
        <v>4.7441534645450418E-5</v>
      </c>
      <c r="AD1176" s="13">
        <f t="shared" si="1475"/>
        <v>0.14485021134969475</v>
      </c>
      <c r="AE1176" s="13">
        <f t="shared" si="1476"/>
        <v>4.3130236805956734E-2</v>
      </c>
      <c r="AF1176" s="13">
        <f t="shared" si="1477"/>
        <v>6.4211757428748314E-3</v>
      </c>
      <c r="AG1176" s="13">
        <f t="shared" si="1478"/>
        <v>6.3731774541968419E-4</v>
      </c>
      <c r="AH1176" s="13">
        <f t="shared" si="1479"/>
        <v>4.9504527268164315E-6</v>
      </c>
      <c r="AI1176" s="13">
        <f t="shared" si="1480"/>
        <v>1.9278630561586721E-5</v>
      </c>
      <c r="AJ1176" s="13">
        <f t="shared" si="1481"/>
        <v>3.7538546153248371E-5</v>
      </c>
      <c r="AK1176" s="13">
        <f t="shared" si="1482"/>
        <v>4.8728995309010447E-5</v>
      </c>
      <c r="AL1176" s="13">
        <f t="shared" si="1483"/>
        <v>2.2004560221364027E-6</v>
      </c>
      <c r="AM1176" s="13">
        <f t="shared" si="1484"/>
        <v>0.11281851844586134</v>
      </c>
      <c r="AN1176" s="13">
        <f t="shared" si="1485"/>
        <v>3.3592560006143558E-2</v>
      </c>
      <c r="AO1176" s="13">
        <f t="shared" si="1486"/>
        <v>5.0012183430146453E-3</v>
      </c>
      <c r="AP1176" s="13">
        <f t="shared" si="1487"/>
        <v>4.9638342359006112E-4</v>
      </c>
      <c r="AQ1176" s="13">
        <f t="shared" si="1488"/>
        <v>3.6950471812404409E-5</v>
      </c>
      <c r="AR1176" s="13">
        <f t="shared" si="1489"/>
        <v>2.9480688556100888E-7</v>
      </c>
      <c r="AS1176" s="13">
        <f t="shared" si="1490"/>
        <v>1.1480713678883322E-6</v>
      </c>
      <c r="AT1176" s="13">
        <f t="shared" si="1491"/>
        <v>2.2354767312451716E-6</v>
      </c>
      <c r="AU1176" s="13">
        <f t="shared" si="1492"/>
        <v>2.9018847641445372E-6</v>
      </c>
      <c r="AV1176" s="13">
        <f t="shared" si="1493"/>
        <v>2.8252145504385421E-6</v>
      </c>
      <c r="AW1176" s="13">
        <f t="shared" si="1494"/>
        <v>7.0876810407311085E-8</v>
      </c>
      <c r="AX1176" s="13">
        <f t="shared" si="1495"/>
        <v>7.3225172782059963E-2</v>
      </c>
      <c r="AY1176" s="13">
        <f t="shared" si="1496"/>
        <v>2.180334438465422E-2</v>
      </c>
      <c r="AZ1176" s="13">
        <f t="shared" si="1497"/>
        <v>3.2460546578068393E-3</v>
      </c>
      <c r="BA1176" s="13">
        <f t="shared" si="1498"/>
        <v>3.2217903992397333E-4</v>
      </c>
      <c r="BB1176" s="13">
        <f t="shared" si="1499"/>
        <v>2.3982806370040631E-5</v>
      </c>
      <c r="BC1176" s="13">
        <f t="shared" si="1500"/>
        <v>1.4282120935454753E-6</v>
      </c>
      <c r="BD1176" s="13">
        <f t="shared" si="1501"/>
        <v>1.4630160204572005E-8</v>
      </c>
      <c r="BE1176" s="13">
        <f t="shared" si="1502"/>
        <v>5.6974476720668301E-8</v>
      </c>
      <c r="BF1176" s="13">
        <f t="shared" si="1503"/>
        <v>1.1093832713395561E-7</v>
      </c>
      <c r="BG1176" s="13">
        <f t="shared" si="1504"/>
        <v>1.4400965877662771E-7</v>
      </c>
      <c r="BH1176" s="13">
        <f t="shared" si="1505"/>
        <v>1.4020480358370057E-7</v>
      </c>
      <c r="BI1176" s="13">
        <f t="shared" si="1506"/>
        <v>1.0920038066854655E-7</v>
      </c>
      <c r="BJ1176" s="14">
        <f t="shared" si="1507"/>
        <v>0.85288745150001755</v>
      </c>
      <c r="BK1176" s="14">
        <f t="shared" si="1508"/>
        <v>6.022998016751889E-2</v>
      </c>
      <c r="BL1176" s="14">
        <f t="shared" si="1509"/>
        <v>8.6637091587396693E-3</v>
      </c>
      <c r="BM1176" s="14">
        <f t="shared" si="1510"/>
        <v>0.68875592710303657</v>
      </c>
      <c r="BN1176" s="14">
        <f t="shared" si="1511"/>
        <v>0.21128844336277985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1.36666666666667</v>
      </c>
      <c r="F1177" s="10">
        <f>VLOOKUP(B1177,home!$B$2:$E$405,3,FALSE)</f>
        <v>1.17</v>
      </c>
      <c r="G1177" s="10">
        <f>VLOOKUP(C1177,away!$B$2:$E$405,4,FALSE)</f>
        <v>1.24</v>
      </c>
      <c r="H1177" s="10">
        <f>VLOOKUP(A1177,away!$A$2:$E$405,3,FALSE)</f>
        <v>1.0874999999999999</v>
      </c>
      <c r="I1177" s="10">
        <f>VLOOKUP(C1177,away!$B$2:$E$405,3,FALSE)</f>
        <v>1.24</v>
      </c>
      <c r="J1177" s="10">
        <f>VLOOKUP(B1177,home!$B$2:$E$405,4,FALSE)</f>
        <v>0.46</v>
      </c>
      <c r="K1177" s="12">
        <f t="shared" si="1456"/>
        <v>1.9827600000000047</v>
      </c>
      <c r="L1177" s="12">
        <f t="shared" si="1457"/>
        <v>0.62030999999999992</v>
      </c>
      <c r="M1177" s="13">
        <f t="shared" si="1458"/>
        <v>7.4045907981836481E-2</v>
      </c>
      <c r="N1177" s="13">
        <f t="shared" si="1459"/>
        <v>0.14681526451006643</v>
      </c>
      <c r="O1177" s="13">
        <f t="shared" si="1460"/>
        <v>4.5931417180212979E-2</v>
      </c>
      <c r="P1177" s="13">
        <f t="shared" si="1461"/>
        <v>9.1070976728239286E-2</v>
      </c>
      <c r="Q1177" s="13">
        <f t="shared" si="1462"/>
        <v>0.14554971692999005</v>
      </c>
      <c r="R1177" s="13">
        <f t="shared" si="1463"/>
        <v>1.4245858695528954E-2</v>
      </c>
      <c r="S1177" s="13">
        <f t="shared" si="1464"/>
        <v>2.8002637243201921E-2</v>
      </c>
      <c r="T1177" s="13">
        <f t="shared" si="1465"/>
        <v>9.0285944908842106E-2</v>
      </c>
      <c r="U1177" s="13">
        <f t="shared" si="1466"/>
        <v>2.824611878714705E-2</v>
      </c>
      <c r="V1177" s="13">
        <f t="shared" si="1467"/>
        <v>3.8267963967112922E-3</v>
      </c>
      <c r="W1177" s="13">
        <f t="shared" si="1468"/>
        <v>9.6196718913369256E-2</v>
      </c>
      <c r="X1177" s="13">
        <f t="shared" si="1469"/>
        <v>5.9671786709152068E-2</v>
      </c>
      <c r="Y1177" s="13">
        <f t="shared" si="1470"/>
        <v>1.8507503006777056E-2</v>
      </c>
      <c r="Z1177" s="13">
        <f t="shared" si="1471"/>
        <v>2.9456162024745218E-3</v>
      </c>
      <c r="AA1177" s="13">
        <f t="shared" si="1472"/>
        <v>5.8404499816183961E-3</v>
      </c>
      <c r="AB1177" s="13">
        <f t="shared" si="1473"/>
        <v>5.7901053027768611E-3</v>
      </c>
      <c r="AC1177" s="13">
        <f t="shared" si="1474"/>
        <v>2.9416723952700898E-4</v>
      </c>
      <c r="AD1177" s="13">
        <f t="shared" si="1475"/>
        <v>4.7683751598168123E-2</v>
      </c>
      <c r="AE1177" s="13">
        <f t="shared" si="1476"/>
        <v>2.9578707953859664E-2</v>
      </c>
      <c r="AF1177" s="13">
        <f t="shared" si="1477"/>
        <v>9.1739841654293417E-3</v>
      </c>
      <c r="AG1177" s="13">
        <f t="shared" si="1478"/>
        <v>1.8969047058858251E-3</v>
      </c>
      <c r="AH1177" s="13">
        <f t="shared" si="1479"/>
        <v>4.567987966392426E-4</v>
      </c>
      <c r="AI1177" s="13">
        <f t="shared" si="1480"/>
        <v>9.0572238202442661E-4</v>
      </c>
      <c r="AJ1177" s="13">
        <f t="shared" si="1481"/>
        <v>8.9791505509137851E-4</v>
      </c>
      <c r="AK1177" s="13">
        <f t="shared" si="1482"/>
        <v>5.9345001821099535E-4</v>
      </c>
      <c r="AL1177" s="13">
        <f t="shared" si="1483"/>
        <v>1.44721557505899E-5</v>
      </c>
      <c r="AM1177" s="13">
        <f t="shared" si="1484"/>
        <v>1.8909087063756807E-2</v>
      </c>
      <c r="AN1177" s="13">
        <f t="shared" si="1485"/>
        <v>1.1729495796518982E-2</v>
      </c>
      <c r="AO1177" s="13">
        <f t="shared" si="1486"/>
        <v>3.6379617687693445E-3</v>
      </c>
      <c r="AP1177" s="13">
        <f t="shared" si="1487"/>
        <v>7.522213549284373E-4</v>
      </c>
      <c r="AQ1177" s="13">
        <f t="shared" si="1488"/>
        <v>1.1665260716891472E-4</v>
      </c>
      <c r="AR1177" s="13">
        <f t="shared" si="1489"/>
        <v>5.6671372308657719E-5</v>
      </c>
      <c r="AS1177" s="13">
        <f t="shared" si="1490"/>
        <v>1.1236573015871443E-4</v>
      </c>
      <c r="AT1177" s="13">
        <f t="shared" si="1491"/>
        <v>1.1139713756474661E-4</v>
      </c>
      <c r="AU1177" s="13">
        <f t="shared" si="1492"/>
        <v>7.3624596159292503E-5</v>
      </c>
      <c r="AV1177" s="13">
        <f t="shared" si="1493"/>
        <v>3.6494976070199797E-5</v>
      </c>
      <c r="AW1177" s="13">
        <f t="shared" si="1494"/>
        <v>4.9443551510891029E-7</v>
      </c>
      <c r="AX1177" s="13">
        <f t="shared" si="1495"/>
        <v>6.2486969110890876E-3</v>
      </c>
      <c r="AY1177" s="13">
        <f t="shared" si="1496"/>
        <v>3.8761291809176713E-3</v>
      </c>
      <c r="AZ1177" s="13">
        <f t="shared" si="1497"/>
        <v>1.20220084610752E-3</v>
      </c>
      <c r="BA1177" s="13">
        <f t="shared" si="1498"/>
        <v>2.4857906894965194E-4</v>
      </c>
      <c r="BB1177" s="13">
        <f t="shared" si="1499"/>
        <v>3.8549020565039641E-5</v>
      </c>
      <c r="BC1177" s="13">
        <f t="shared" si="1500"/>
        <v>4.7824685893399489E-6</v>
      </c>
      <c r="BD1177" s="13">
        <f t="shared" si="1501"/>
        <v>5.858969826130575E-6</v>
      </c>
      <c r="BE1177" s="13">
        <f t="shared" si="1502"/>
        <v>1.1616931012458684E-5</v>
      </c>
      <c r="BF1177" s="13">
        <f t="shared" si="1503"/>
        <v>1.1516793067131322E-5</v>
      </c>
      <c r="BG1177" s="13">
        <f t="shared" si="1504"/>
        <v>7.6116788739284517E-6</v>
      </c>
      <c r="BH1177" s="13">
        <f t="shared" si="1505"/>
        <v>3.7730331010176037E-6</v>
      </c>
      <c r="BI1177" s="13">
        <f t="shared" si="1506"/>
        <v>1.496203822274736E-6</v>
      </c>
      <c r="BJ1177" s="14">
        <f t="shared" si="1507"/>
        <v>0.69212463948890068</v>
      </c>
      <c r="BK1177" s="14">
        <f t="shared" si="1508"/>
        <v>0.20113108692618428</v>
      </c>
      <c r="BL1177" s="14">
        <f t="shared" si="1509"/>
        <v>0.10334026362121485</v>
      </c>
      <c r="BM1177" s="14">
        <f t="shared" si="1510"/>
        <v>0.47800682946749756</v>
      </c>
      <c r="BN1177" s="14">
        <f t="shared" si="1511"/>
        <v>0.51765914202587415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1.8034188034187999</v>
      </c>
      <c r="F1178" s="10">
        <f>VLOOKUP(B1178,home!$B$2:$E$405,3,FALSE)</f>
        <v>1.29</v>
      </c>
      <c r="G1178" s="10">
        <f>VLOOKUP(C1178,away!$B$2:$E$405,4,FALSE)</f>
        <v>0.74</v>
      </c>
      <c r="H1178" s="10">
        <f>VLOOKUP(A1178,away!$A$2:$E$405,3,FALSE)</f>
        <v>1.23931623931624</v>
      </c>
      <c r="I1178" s="10">
        <f>VLOOKUP(C1178,away!$B$2:$E$405,3,FALSE)</f>
        <v>0.83</v>
      </c>
      <c r="J1178" s="10">
        <f>VLOOKUP(B1178,home!$B$2:$E$405,4,FALSE)</f>
        <v>0.67</v>
      </c>
      <c r="K1178" s="12">
        <f t="shared" si="1456"/>
        <v>1.7215435897435862</v>
      </c>
      <c r="L1178" s="12">
        <f t="shared" si="1457"/>
        <v>0.68918376068376108</v>
      </c>
      <c r="M1178" s="13">
        <f t="shared" si="1458"/>
        <v>8.9749991131479967E-2</v>
      </c>
      <c r="N1178" s="13">
        <f t="shared" si="1459"/>
        <v>0.15450852191194303</v>
      </c>
      <c r="O1178" s="13">
        <f t="shared" si="1460"/>
        <v>6.1854236409327565E-2</v>
      </c>
      <c r="P1178" s="13">
        <f t="shared" si="1461"/>
        <v>0.1064847641889622</v>
      </c>
      <c r="Q1178" s="13">
        <f t="shared" si="1462"/>
        <v>0.13299657772913104</v>
      </c>
      <c r="R1178" s="13">
        <f t="shared" si="1463"/>
        <v>2.1314467631401393E-2</v>
      </c>
      <c r="S1178" s="13">
        <f t="shared" si="1464"/>
        <v>3.158497527806918E-2</v>
      </c>
      <c r="T1178" s="13">
        <f t="shared" si="1465"/>
        <v>9.1659081597432662E-2</v>
      </c>
      <c r="U1178" s="13">
        <f t="shared" si="1466"/>
        <v>3.6693785119636224E-2</v>
      </c>
      <c r="V1178" s="13">
        <f t="shared" si="1467"/>
        <v>4.1638117941702668E-3</v>
      </c>
      <c r="W1178" s="13">
        <f t="shared" si="1468"/>
        <v>7.6319801949140037E-2</v>
      </c>
      <c r="X1178" s="13">
        <f t="shared" si="1469"/>
        <v>5.2598368121948159E-2</v>
      </c>
      <c r="Y1178" s="13">
        <f t="shared" si="1470"/>
        <v>1.8124970574056543E-2</v>
      </c>
      <c r="Z1178" s="13">
        <f t="shared" si="1471"/>
        <v>4.8965283197271716E-3</v>
      </c>
      <c r="AA1178" s="13">
        <f t="shared" si="1472"/>
        <v>8.4295869408242442E-3</v>
      </c>
      <c r="AB1178" s="13">
        <f t="shared" si="1473"/>
        <v>7.2559506810811148E-3</v>
      </c>
      <c r="AC1178" s="13">
        <f t="shared" si="1474"/>
        <v>3.0876222899837383E-4</v>
      </c>
      <c r="AD1178" s="13">
        <f t="shared" si="1475"/>
        <v>3.2846966454010536E-2</v>
      </c>
      <c r="AE1178" s="13">
        <f t="shared" si="1476"/>
        <v>2.2637595867828327E-2</v>
      </c>
      <c r="AF1178" s="13">
        <f t="shared" si="1477"/>
        <v>7.8007317265145464E-3</v>
      </c>
      <c r="AG1178" s="13">
        <f t="shared" si="1478"/>
        <v>1.7920458757881418E-3</v>
      </c>
      <c r="AH1178" s="13">
        <f t="shared" si="1479"/>
        <v>8.4365195042102709E-4</v>
      </c>
      <c r="AI1178" s="13">
        <f t="shared" si="1480"/>
        <v>1.4523836072219928E-3</v>
      </c>
      <c r="AJ1178" s="13">
        <f t="shared" si="1481"/>
        <v>1.2501708444308446E-3</v>
      </c>
      <c r="AK1178" s="13">
        <f t="shared" si="1482"/>
        <v>7.1740786777141547E-4</v>
      </c>
      <c r="AL1178" s="13">
        <f t="shared" si="1483"/>
        <v>1.4653359952842594E-5</v>
      </c>
      <c r="AM1178" s="13">
        <f t="shared" si="1484"/>
        <v>1.1309496908284878E-2</v>
      </c>
      <c r="AN1178" s="13">
        <f t="shared" si="1485"/>
        <v>7.7943216106931409E-3</v>
      </c>
      <c r="AO1178" s="13">
        <f t="shared" si="1486"/>
        <v>2.6858599398181041E-3</v>
      </c>
      <c r="AP1178" s="13">
        <f t="shared" si="1487"/>
        <v>6.1701701799790057E-4</v>
      </c>
      <c r="AQ1178" s="13">
        <f t="shared" si="1488"/>
        <v>1.0630952721741822E-4</v>
      </c>
      <c r="AR1178" s="13">
        <f t="shared" si="1489"/>
        <v>1.1628624477987072E-4</v>
      </c>
      <c r="AS1178" s="13">
        <f t="shared" si="1490"/>
        <v>2.0019183927613999E-4</v>
      </c>
      <c r="AT1178" s="13">
        <f t="shared" si="1491"/>
        <v>1.7231948881240862E-4</v>
      </c>
      <c r="AU1178" s="13">
        <f t="shared" si="1492"/>
        <v>9.888517045096454E-5</v>
      </c>
      <c r="AV1178" s="13">
        <f t="shared" si="1493"/>
        <v>4.2558782827639993E-5</v>
      </c>
      <c r="AW1178" s="13">
        <f t="shared" si="1494"/>
        <v>4.8293399360544044E-7</v>
      </c>
      <c r="AX1178" s="13">
        <f t="shared" si="1495"/>
        <v>3.2449653176137897E-3</v>
      </c>
      <c r="AY1178" s="13">
        <f t="shared" si="1496"/>
        <v>2.2363774008814464E-3</v>
      </c>
      <c r="AZ1178" s="13">
        <f t="shared" si="1497"/>
        <v>7.7063749372382518E-4</v>
      </c>
      <c r="BA1178" s="13">
        <f t="shared" si="1498"/>
        <v>1.7703694868283142E-4</v>
      </c>
      <c r="BB1178" s="13">
        <f t="shared" si="1499"/>
        <v>3.0502747518302934E-5</v>
      </c>
      <c r="BC1178" s="13">
        <f t="shared" si="1500"/>
        <v>4.2043996491702568E-6</v>
      </c>
      <c r="BD1178" s="13">
        <f t="shared" si="1501"/>
        <v>1.3357098582197275E-5</v>
      </c>
      <c r="BE1178" s="13">
        <f t="shared" si="1502"/>
        <v>2.2994827441754861E-5</v>
      </c>
      <c r="BF1178" s="13">
        <f t="shared" si="1503"/>
        <v>1.9793298889806502E-5</v>
      </c>
      <c r="BG1178" s="13">
        <f t="shared" si="1504"/>
        <v>1.1358342274541739E-5</v>
      </c>
      <c r="BH1178" s="13">
        <f t="shared" si="1505"/>
        <v>4.888470333212732E-6</v>
      </c>
      <c r="BI1178" s="13">
        <f t="shared" si="1506"/>
        <v>1.6831429531588124E-6</v>
      </c>
      <c r="BJ1178" s="14">
        <f t="shared" si="1507"/>
        <v>0.62026139111987377</v>
      </c>
      <c r="BK1178" s="14">
        <f t="shared" si="1508"/>
        <v>0.23454333538251429</v>
      </c>
      <c r="BL1178" s="14">
        <f t="shared" si="1509"/>
        <v>0.14051595775873751</v>
      </c>
      <c r="BM1178" s="14">
        <f t="shared" si="1510"/>
        <v>0.43107275911171977</v>
      </c>
      <c r="BN1178" s="14">
        <f t="shared" si="1511"/>
        <v>0.56690855900224524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1.8034188034187999</v>
      </c>
      <c r="F1179" s="10">
        <f>VLOOKUP(B1179,home!$B$2:$E$405,3,FALSE)</f>
        <v>0.79</v>
      </c>
      <c r="G1179" s="10">
        <f>VLOOKUP(C1179,away!$B$2:$E$405,4,FALSE)</f>
        <v>0.65</v>
      </c>
      <c r="H1179" s="10">
        <f>VLOOKUP(A1179,away!$A$2:$E$405,3,FALSE)</f>
        <v>1.23931623931624</v>
      </c>
      <c r="I1179" s="10">
        <f>VLOOKUP(C1179,away!$B$2:$E$405,3,FALSE)</f>
        <v>0.37</v>
      </c>
      <c r="J1179" s="10">
        <f>VLOOKUP(B1179,home!$B$2:$E$405,4,FALSE)</f>
        <v>0.81</v>
      </c>
      <c r="K1179" s="12">
        <f t="shared" si="1456"/>
        <v>0.92605555555555374</v>
      </c>
      <c r="L1179" s="12">
        <f t="shared" si="1457"/>
        <v>0.37142307692307713</v>
      </c>
      <c r="M1179" s="13">
        <f t="shared" si="1458"/>
        <v>0.27321981285643088</v>
      </c>
      <c r="N1179" s="13">
        <f t="shared" si="1459"/>
        <v>0.25301672558354654</v>
      </c>
      <c r="O1179" s="13">
        <f t="shared" si="1460"/>
        <v>0.10148014356748286</v>
      </c>
      <c r="P1179" s="13">
        <f t="shared" si="1461"/>
        <v>9.3976250729242691E-2</v>
      </c>
      <c r="Q1179" s="13">
        <f t="shared" si="1462"/>
        <v>0.11715377218755914</v>
      </c>
      <c r="R1179" s="13">
        <f t="shared" si="1463"/>
        <v>1.8846033585215052E-2</v>
      </c>
      <c r="S1179" s="13">
        <f t="shared" si="1464"/>
        <v>8.0809803000690562E-3</v>
      </c>
      <c r="T1179" s="13">
        <f t="shared" si="1465"/>
        <v>4.351361453904843E-2</v>
      </c>
      <c r="U1179" s="13">
        <f t="shared" si="1466"/>
        <v>1.7452474101774949E-2</v>
      </c>
      <c r="V1179" s="13">
        <f t="shared" si="1467"/>
        <v>3.0883567616932922E-4</v>
      </c>
      <c r="W1179" s="13">
        <f t="shared" si="1468"/>
        <v>3.6163633862859618E-2</v>
      </c>
      <c r="X1179" s="13">
        <f t="shared" si="1469"/>
        <v>1.3432008162062904E-2</v>
      </c>
      <c r="Y1179" s="13">
        <f t="shared" si="1470"/>
        <v>2.494478900404645E-3</v>
      </c>
      <c r="Z1179" s="13">
        <f t="shared" si="1471"/>
        <v>2.3332839273387425E-3</v>
      </c>
      <c r="AA1179" s="13">
        <f t="shared" si="1472"/>
        <v>2.1607505436005234E-3</v>
      </c>
      <c r="AB1179" s="13">
        <f t="shared" si="1473"/>
        <v>1.0004875225354736E-3</v>
      </c>
      <c r="AC1179" s="13">
        <f t="shared" si="1474"/>
        <v>6.6391641391218698E-6</v>
      </c>
      <c r="AD1179" s="13">
        <f t="shared" si="1475"/>
        <v>8.3723835119445238E-3</v>
      </c>
      <c r="AE1179" s="13">
        <f t="shared" si="1476"/>
        <v>3.1096964451864731E-3</v>
      </c>
      <c r="AF1179" s="13">
        <f t="shared" si="1477"/>
        <v>5.775065109839575E-4</v>
      </c>
      <c r="AG1179" s="13">
        <f t="shared" si="1478"/>
        <v>7.1499748417590801E-5</v>
      </c>
      <c r="AH1179" s="13">
        <f t="shared" si="1479"/>
        <v>2.1665887390682922E-4</v>
      </c>
      <c r="AI1179" s="13">
        <f t="shared" si="1480"/>
        <v>2.0063815384182938E-4</v>
      </c>
      <c r="AJ1179" s="13">
        <f t="shared" si="1481"/>
        <v>9.2901038510817985E-5</v>
      </c>
      <c r="AK1179" s="13">
        <f t="shared" si="1482"/>
        <v>2.8677174276607814E-5</v>
      </c>
      <c r="AL1179" s="13">
        <f t="shared" si="1483"/>
        <v>9.1343852006599227E-8</v>
      </c>
      <c r="AM1179" s="13">
        <f t="shared" si="1484"/>
        <v>1.5506584528955894E-3</v>
      </c>
      <c r="AN1179" s="13">
        <f t="shared" si="1485"/>
        <v>5.759503338312582E-4</v>
      </c>
      <c r="AO1179" s="13">
        <f t="shared" si="1486"/>
        <v>1.0696062257323968E-4</v>
      </c>
      <c r="AP1179" s="13">
        <f t="shared" si="1487"/>
        <v>1.3242547848586879E-5</v>
      </c>
      <c r="AQ1179" s="13">
        <f t="shared" si="1488"/>
        <v>1.229646967055803E-6</v>
      </c>
      <c r="AR1179" s="13">
        <f t="shared" si="1489"/>
        <v>1.6094421117832702E-5</v>
      </c>
      <c r="AS1179" s="13">
        <f t="shared" si="1490"/>
        <v>1.49043280896196E-5</v>
      </c>
      <c r="AT1179" s="13">
        <f t="shared" si="1491"/>
        <v>6.9011179146074618E-6</v>
      </c>
      <c r="AU1179" s="13">
        <f t="shared" si="1492"/>
        <v>2.1302728614553991E-6</v>
      </c>
      <c r="AV1179" s="13">
        <f t="shared" si="1493"/>
        <v>4.9318775454999961E-7</v>
      </c>
      <c r="AW1179" s="13">
        <f t="shared" si="1494"/>
        <v>8.7273570937080863E-10</v>
      </c>
      <c r="AX1179" s="13">
        <f t="shared" si="1495"/>
        <v>2.3933264584552328E-4</v>
      </c>
      <c r="AY1179" s="13">
        <f t="shared" si="1496"/>
        <v>8.8893667728085366E-5</v>
      </c>
      <c r="AZ1179" s="13">
        <f t="shared" si="1497"/>
        <v>1.6508579793271555E-5</v>
      </c>
      <c r="BA1179" s="13">
        <f t="shared" si="1498"/>
        <v>2.0438891674823533E-6</v>
      </c>
      <c r="BB1179" s="13">
        <f t="shared" si="1499"/>
        <v>1.8978690086901047E-7</v>
      </c>
      <c r="BC1179" s="13">
        <f t="shared" si="1500"/>
        <v>1.4098246936092581E-8</v>
      </c>
      <c r="BD1179" s="13">
        <f t="shared" si="1501"/>
        <v>9.9630656881352898E-7</v>
      </c>
      <c r="BE1179" s="13">
        <f t="shared" si="1502"/>
        <v>9.2263523308626001E-7</v>
      </c>
      <c r="BF1179" s="13">
        <f t="shared" si="1503"/>
        <v>4.2720574167541219E-7</v>
      </c>
      <c r="BG1179" s="13">
        <f t="shared" si="1504"/>
        <v>1.3187208348124872E-7</v>
      </c>
      <c r="BH1179" s="13">
        <f t="shared" si="1505"/>
        <v>3.0530218882624034E-8</v>
      </c>
      <c r="BI1179" s="13">
        <f t="shared" si="1506"/>
        <v>5.6545357617162136E-9</v>
      </c>
      <c r="BJ1179" s="14">
        <f t="shared" si="1507"/>
        <v>0.48050034372381178</v>
      </c>
      <c r="BK1179" s="14">
        <f t="shared" si="1508"/>
        <v>0.37568150373763115</v>
      </c>
      <c r="BL1179" s="14">
        <f t="shared" si="1509"/>
        <v>0.14152180209326462</v>
      </c>
      <c r="BM1179" s="14">
        <f t="shared" si="1510"/>
        <v>0.14225530217757668</v>
      </c>
      <c r="BN1179" s="14">
        <f t="shared" si="1511"/>
        <v>0.85769273850947714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1.8034188034187999</v>
      </c>
      <c r="F1180" s="10">
        <f>VLOOKUP(B1180,home!$B$2:$E$405,3,FALSE)</f>
        <v>0.92</v>
      </c>
      <c r="G1180" s="10">
        <f>VLOOKUP(C1180,away!$B$2:$E$405,4,FALSE)</f>
        <v>0.83</v>
      </c>
      <c r="H1180" s="10">
        <f>VLOOKUP(A1180,away!$A$2:$E$405,3,FALSE)</f>
        <v>1.23931623931624</v>
      </c>
      <c r="I1180" s="10">
        <f>VLOOKUP(C1180,away!$B$2:$E$405,3,FALSE)</f>
        <v>0.55000000000000004</v>
      </c>
      <c r="J1180" s="10">
        <f>VLOOKUP(B1180,home!$B$2:$E$405,4,FALSE)</f>
        <v>1.48</v>
      </c>
      <c r="K1180" s="12">
        <f t="shared" si="1456"/>
        <v>1.3770905982905957</v>
      </c>
      <c r="L1180" s="12">
        <f t="shared" si="1457"/>
        <v>1.0088034188034194</v>
      </c>
      <c r="M1180" s="13">
        <f t="shared" si="1458"/>
        <v>9.2006687248223348E-2</v>
      </c>
      <c r="N1180" s="13">
        <f t="shared" si="1459"/>
        <v>0.1267015439893916</v>
      </c>
      <c r="O1180" s="13">
        <f t="shared" si="1460"/>
        <v>9.2816660648784688E-2</v>
      </c>
      <c r="P1180" s="13">
        <f t="shared" si="1461"/>
        <v>0.12781695074417007</v>
      </c>
      <c r="Q1180" s="13">
        <f t="shared" si="1462"/>
        <v>8.7239752508346771E-2</v>
      </c>
      <c r="R1180" s="13">
        <f t="shared" si="1463"/>
        <v>4.6816882292205389E-2</v>
      </c>
      <c r="S1180" s="13">
        <f t="shared" si="1464"/>
        <v>4.4391264880186944E-2</v>
      </c>
      <c r="T1180" s="13">
        <f t="shared" si="1465"/>
        <v>8.8007760585984418E-2</v>
      </c>
      <c r="U1180" s="13">
        <f t="shared" si="1466"/>
        <v>6.4471088445873515E-2</v>
      </c>
      <c r="V1180" s="13">
        <f t="shared" si="1467"/>
        <v>6.8521059433123222E-3</v>
      </c>
      <c r="W1180" s="13">
        <f t="shared" si="1468"/>
        <v>4.0045680992147586E-2</v>
      </c>
      <c r="X1180" s="13">
        <f t="shared" si="1469"/>
        <v>4.0398219893189598E-2</v>
      </c>
      <c r="Y1180" s="13">
        <f t="shared" si="1470"/>
        <v>2.0376931170910981E-2</v>
      </c>
      <c r="Z1180" s="13">
        <f t="shared" si="1471"/>
        <v>1.5743010304698025E-2</v>
      </c>
      <c r="AA1180" s="13">
        <f t="shared" si="1472"/>
        <v>2.1679551479391612E-2</v>
      </c>
      <c r="AB1180" s="13">
        <f t="shared" si="1473"/>
        <v>1.4927353258713586E-2</v>
      </c>
      <c r="AC1180" s="13">
        <f t="shared" si="1474"/>
        <v>5.9493996716737175E-4</v>
      </c>
      <c r="AD1180" s="13">
        <f t="shared" si="1475"/>
        <v>1.3786632699107714E-2</v>
      </c>
      <c r="AE1180" s="13">
        <f t="shared" si="1476"/>
        <v>1.3908002200646877E-2</v>
      </c>
      <c r="AF1180" s="13">
        <f t="shared" si="1477"/>
        <v>7.0152200843690239E-3</v>
      </c>
      <c r="AG1180" s="13">
        <f t="shared" si="1478"/>
        <v>2.3589926682566283E-3</v>
      </c>
      <c r="AH1180" s="13">
        <f t="shared" si="1479"/>
        <v>3.9704006544092063E-3</v>
      </c>
      <c r="AI1180" s="13">
        <f t="shared" si="1480"/>
        <v>5.4676014126337465E-3</v>
      </c>
      <c r="AJ1180" s="13">
        <f t="shared" si="1481"/>
        <v>3.7646912502691571E-3</v>
      </c>
      <c r="AK1180" s="13">
        <f t="shared" si="1482"/>
        <v>1.7281069754041746E-3</v>
      </c>
      <c r="AL1180" s="13">
        <f t="shared" si="1483"/>
        <v>3.305995020732083E-5</v>
      </c>
      <c r="AM1180" s="13">
        <f t="shared" si="1484"/>
        <v>3.7970884544053841E-3</v>
      </c>
      <c r="AN1180" s="13">
        <f t="shared" si="1485"/>
        <v>3.8305158143031436E-3</v>
      </c>
      <c r="AO1180" s="13">
        <f t="shared" si="1486"/>
        <v>1.9321187246247873E-3</v>
      </c>
      <c r="AP1180" s="13">
        <f t="shared" si="1487"/>
        <v>6.4970932497852938E-4</v>
      </c>
      <c r="AQ1180" s="13">
        <f t="shared" si="1488"/>
        <v>1.6385724706670054E-4</v>
      </c>
      <c r="AR1180" s="13">
        <f t="shared" si="1489"/>
        <v>8.0107075083746856E-4</v>
      </c>
      <c r="AS1180" s="13">
        <f t="shared" si="1490"/>
        <v>1.103146999543866E-3</v>
      </c>
      <c r="AT1180" s="13">
        <f t="shared" si="1491"/>
        <v>7.5956668080216924E-4</v>
      </c>
      <c r="AU1180" s="13">
        <f t="shared" si="1492"/>
        <v>3.4866404496915372E-4</v>
      </c>
      <c r="AV1180" s="13">
        <f t="shared" si="1493"/>
        <v>1.2003549457224778E-4</v>
      </c>
      <c r="AW1180" s="13">
        <f t="shared" si="1494"/>
        <v>1.2757593296372761E-6</v>
      </c>
      <c r="AX1180" s="13">
        <f t="shared" si="1495"/>
        <v>8.7148913523990351E-4</v>
      </c>
      <c r="AY1180" s="13">
        <f t="shared" si="1496"/>
        <v>8.7916121908005026E-4</v>
      </c>
      <c r="AZ1180" s="13">
        <f t="shared" si="1497"/>
        <v>4.4345042174366827E-4</v>
      </c>
      <c r="BA1180" s="13">
        <f t="shared" si="1498"/>
        <v>1.4911810050827694E-4</v>
      </c>
      <c r="BB1180" s="13">
        <f t="shared" si="1499"/>
        <v>3.7607712399555418E-5</v>
      </c>
      <c r="BC1180" s="13">
        <f t="shared" si="1500"/>
        <v>7.5877577684094529E-6</v>
      </c>
      <c r="BD1180" s="13">
        <f t="shared" si="1501"/>
        <v>1.3468715202470999E-4</v>
      </c>
      <c r="BE1180" s="13">
        <f t="shared" si="1502"/>
        <v>1.8547641076376427E-4</v>
      </c>
      <c r="BF1180" s="13">
        <f t="shared" si="1503"/>
        <v>1.2770891073373225E-4</v>
      </c>
      <c r="BG1180" s="13">
        <f t="shared" si="1504"/>
        <v>5.862224676311854E-5</v>
      </c>
      <c r="BH1180" s="13">
        <f t="shared" si="1505"/>
        <v>2.0182036217040466E-5</v>
      </c>
      <c r="BI1180" s="13">
        <f t="shared" si="1506"/>
        <v>5.5584984657693415E-6</v>
      </c>
      <c r="BJ1180" s="14">
        <f t="shared" si="1507"/>
        <v>0.45260044070446959</v>
      </c>
      <c r="BK1180" s="14">
        <f t="shared" si="1508"/>
        <v>0.2725741699523474</v>
      </c>
      <c r="BL1180" s="14">
        <f t="shared" si="1509"/>
        <v>0.25930705564337808</v>
      </c>
      <c r="BM1180" s="14">
        <f t="shared" si="1510"/>
        <v>0.42594831371402087</v>
      </c>
      <c r="BN1180" s="14">
        <f t="shared" si="1511"/>
        <v>0.57339847743112193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1.8034188034187999</v>
      </c>
      <c r="F1181" s="10">
        <f>VLOOKUP(B1181,home!$B$2:$E$405,3,FALSE)</f>
        <v>0.55000000000000004</v>
      </c>
      <c r="G1181" s="10">
        <f>VLOOKUP(C1181,away!$B$2:$E$405,4,FALSE)</f>
        <v>1.2</v>
      </c>
      <c r="H1181" s="10">
        <f>VLOOKUP(A1181,away!$A$2:$E$405,3,FALSE)</f>
        <v>1.23931623931624</v>
      </c>
      <c r="I1181" s="10">
        <f>VLOOKUP(C1181,away!$B$2:$E$405,3,FALSE)</f>
        <v>0.46</v>
      </c>
      <c r="J1181" s="10">
        <f>VLOOKUP(B1181,home!$B$2:$E$405,4,FALSE)</f>
        <v>0.81</v>
      </c>
      <c r="K1181" s="12">
        <f t="shared" si="1456"/>
        <v>1.1902564102564079</v>
      </c>
      <c r="L1181" s="12">
        <f t="shared" si="1457"/>
        <v>0.46176923076923104</v>
      </c>
      <c r="M1181" s="13">
        <f t="shared" si="1458"/>
        <v>0.19166127819263756</v>
      </c>
      <c r="N1181" s="13">
        <f t="shared" si="1459"/>
        <v>0.22812606496672358</v>
      </c>
      <c r="O1181" s="13">
        <f t="shared" si="1460"/>
        <v>8.8503280999261844E-2</v>
      </c>
      <c r="P1181" s="13">
        <f t="shared" si="1461"/>
        <v>0.10534159753809558</v>
      </c>
      <c r="Q1181" s="13">
        <f t="shared" si="1462"/>
        <v>0.13576425558660626</v>
      </c>
      <c r="R1181" s="13">
        <f t="shared" si="1463"/>
        <v>2.043404599379112E-2</v>
      </c>
      <c r="S1181" s="13">
        <f t="shared" si="1464"/>
        <v>1.4474561941411982E-2</v>
      </c>
      <c r="T1181" s="13">
        <f t="shared" si="1465"/>
        <v>6.2691755868184457E-2</v>
      </c>
      <c r="U1181" s="13">
        <f t="shared" si="1466"/>
        <v>2.4321754231584159E-2</v>
      </c>
      <c r="V1181" s="13">
        <f t="shared" si="1467"/>
        <v>8.8395150546088594E-4</v>
      </c>
      <c r="W1181" s="13">
        <f t="shared" si="1468"/>
        <v>5.3864758498549166E-2</v>
      </c>
      <c r="X1181" s="13">
        <f t="shared" si="1469"/>
        <v>2.4873088097445449E-2</v>
      </c>
      <c r="Y1181" s="13">
        <f t="shared" si="1470"/>
        <v>5.7428133788063503E-3</v>
      </c>
      <c r="Z1181" s="13">
        <f t="shared" si="1471"/>
        <v>3.1452712333520051E-3</v>
      </c>
      <c r="AA1181" s="13">
        <f t="shared" si="1472"/>
        <v>3.7436792474923029E-3</v>
      </c>
      <c r="AB1181" s="13">
        <f t="shared" si="1473"/>
        <v>2.2279691111358E-3</v>
      </c>
      <c r="AC1181" s="13">
        <f t="shared" si="1474"/>
        <v>3.0365048371254428E-5</v>
      </c>
      <c r="AD1181" s="13">
        <f t="shared" si="1475"/>
        <v>1.6028218522452863E-2</v>
      </c>
      <c r="AE1181" s="13">
        <f t="shared" si="1476"/>
        <v>7.4013381377142006E-3</v>
      </c>
      <c r="AF1181" s="13">
        <f t="shared" si="1477"/>
        <v>1.7088551092576296E-3</v>
      </c>
      <c r="AG1181" s="13">
        <f t="shared" si="1478"/>
        <v>2.6303223643265537E-4</v>
      </c>
      <c r="AH1181" s="13">
        <f t="shared" si="1479"/>
        <v>3.6309736949638634E-4</v>
      </c>
      <c r="AI1181" s="13">
        <f t="shared" si="1480"/>
        <v>4.3217897159031343E-4</v>
      </c>
      <c r="AJ1181" s="13">
        <f t="shared" si="1481"/>
        <v>2.5720189565669636E-4</v>
      </c>
      <c r="AK1181" s="13">
        <f t="shared" si="1482"/>
        <v>1.0204540167849421E-4</v>
      </c>
      <c r="AL1181" s="13">
        <f t="shared" si="1483"/>
        <v>6.6757411510831941E-7</v>
      </c>
      <c r="AM1181" s="13">
        <f t="shared" si="1484"/>
        <v>3.8155379682679987E-3</v>
      </c>
      <c r="AN1181" s="13">
        <f t="shared" si="1485"/>
        <v>1.7618980325779087E-3</v>
      </c>
      <c r="AO1181" s="13">
        <f t="shared" si="1486"/>
        <v>4.067951495986612E-4</v>
      </c>
      <c r="AP1181" s="13">
        <f t="shared" si="1487"/>
        <v>6.2615161103609358E-5</v>
      </c>
      <c r="AQ1181" s="13">
        <f t="shared" si="1488"/>
        <v>7.2284386943262899E-6</v>
      </c>
      <c r="AR1181" s="13">
        <f t="shared" si="1489"/>
        <v>3.3533438601335534E-5</v>
      </c>
      <c r="AS1181" s="13">
        <f t="shared" si="1490"/>
        <v>3.9913390253179296E-5</v>
      </c>
      <c r="AT1181" s="13">
        <f t="shared" si="1491"/>
        <v>2.3753584301956148E-5</v>
      </c>
      <c r="AU1181" s="13">
        <f t="shared" si="1492"/>
        <v>9.4242853273230985E-6</v>
      </c>
      <c r="AV1181" s="13">
        <f t="shared" si="1493"/>
        <v>2.8043290057329313E-6</v>
      </c>
      <c r="AW1181" s="13">
        <f t="shared" si="1494"/>
        <v>1.019207258992105E-8</v>
      </c>
      <c r="AX1181" s="13">
        <f t="shared" si="1495"/>
        <v>7.5691142088461674E-4</v>
      </c>
      <c r="AY1181" s="13">
        <f t="shared" si="1496"/>
        <v>3.4951840458233519E-4</v>
      </c>
      <c r="AZ1181" s="13">
        <f t="shared" si="1497"/>
        <v>8.0698422411836892E-5</v>
      </c>
      <c r="BA1181" s="13">
        <f t="shared" si="1498"/>
        <v>1.2421349480468135E-5</v>
      </c>
      <c r="BB1181" s="13">
        <f t="shared" si="1499"/>
        <v>1.433949248677889E-6</v>
      </c>
      <c r="BC1181" s="13">
        <f t="shared" si="1500"/>
        <v>1.3243072830482116E-7</v>
      </c>
      <c r="BD1181" s="13">
        <f t="shared" si="1501"/>
        <v>2.5807850246643244E-6</v>
      </c>
      <c r="BE1181" s="13">
        <f t="shared" si="1502"/>
        <v>3.0717959191004544E-6</v>
      </c>
      <c r="BF1181" s="13">
        <f t="shared" si="1503"/>
        <v>1.8281123918543954E-6</v>
      </c>
      <c r="BG1181" s="13">
        <f t="shared" si="1504"/>
        <v>7.2530749769128969E-7</v>
      </c>
      <c r="BH1181" s="13">
        <f t="shared" si="1505"/>
        <v>2.1582547463352303E-7</v>
      </c>
      <c r="BI1181" s="13">
        <f t="shared" si="1506"/>
        <v>5.1377530935836458E-8</v>
      </c>
      <c r="BJ1181" s="14">
        <f t="shared" si="1507"/>
        <v>0.54371937112975099</v>
      </c>
      <c r="BK1181" s="14">
        <f t="shared" si="1508"/>
        <v>0.31274194020467472</v>
      </c>
      <c r="BL1181" s="14">
        <f t="shared" si="1509"/>
        <v>0.14050315545301548</v>
      </c>
      <c r="BM1181" s="14">
        <f t="shared" si="1510"/>
        <v>0.22992970653116787</v>
      </c>
      <c r="BN1181" s="14">
        <f t="shared" si="1511"/>
        <v>0.76983052327711599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1.8034188034187999</v>
      </c>
      <c r="F1182" s="10">
        <f>VLOOKUP(B1182,home!$B$2:$E$405,3,FALSE)</f>
        <v>1.66</v>
      </c>
      <c r="G1182" s="10">
        <f>VLOOKUP(C1182,away!$B$2:$E$405,4,FALSE)</f>
        <v>1.58</v>
      </c>
      <c r="H1182" s="10">
        <f>VLOOKUP(A1182,away!$A$2:$E$405,3,FALSE)</f>
        <v>1.23931623931624</v>
      </c>
      <c r="I1182" s="10">
        <f>VLOOKUP(C1182,away!$B$2:$E$405,3,FALSE)</f>
        <v>0.48</v>
      </c>
      <c r="J1182" s="10">
        <f>VLOOKUP(B1182,home!$B$2:$E$405,4,FALSE)</f>
        <v>1.04</v>
      </c>
      <c r="K1182" s="12">
        <f t="shared" si="1456"/>
        <v>4.7300068376068287</v>
      </c>
      <c r="L1182" s="12">
        <f t="shared" si="1457"/>
        <v>0.61866666666666703</v>
      </c>
      <c r="M1182" s="13">
        <f t="shared" si="1458"/>
        <v>4.7544535806703812E-3</v>
      </c>
      <c r="N1182" s="13">
        <f t="shared" si="1459"/>
        <v>2.2488597945655171E-2</v>
      </c>
      <c r="O1182" s="13">
        <f t="shared" si="1460"/>
        <v>2.941421948574744E-3</v>
      </c>
      <c r="P1182" s="13">
        <f t="shared" si="1461"/>
        <v>1.3912945929045338E-2</v>
      </c>
      <c r="Q1182" s="13">
        <f t="shared" si="1462"/>
        <v>5.3185611025569943E-2</v>
      </c>
      <c r="R1182" s="13">
        <f t="shared" si="1463"/>
        <v>9.0987985609245457E-4</v>
      </c>
      <c r="S1182" s="13">
        <f t="shared" si="1464"/>
        <v>1.0178354943432104E-2</v>
      </c>
      <c r="T1182" s="13">
        <f t="shared" si="1465"/>
        <v>3.2904164687819287E-2</v>
      </c>
      <c r="U1182" s="13">
        <f t="shared" si="1466"/>
        <v>4.3037379407180271E-3</v>
      </c>
      <c r="V1182" s="13">
        <f t="shared" si="1467"/>
        <v>3.3094328079707764E-3</v>
      </c>
      <c r="W1182" s="13">
        <f t="shared" si="1468"/>
        <v>8.3856101271080966E-2</v>
      </c>
      <c r="X1182" s="13">
        <f t="shared" si="1469"/>
        <v>5.1878974653042115E-2</v>
      </c>
      <c r="Y1182" s="13">
        <f t="shared" si="1470"/>
        <v>1.6047896159341036E-2</v>
      </c>
      <c r="Z1182" s="13">
        <f t="shared" si="1471"/>
        <v>1.8763744587862189E-4</v>
      </c>
      <c r="AA1182" s="13">
        <f t="shared" si="1472"/>
        <v>8.8752640199696265E-4</v>
      </c>
      <c r="AB1182" s="13">
        <f t="shared" si="1473"/>
        <v>2.0990029750011111E-3</v>
      </c>
      <c r="AC1182" s="13">
        <f t="shared" si="1474"/>
        <v>6.052740726650163E-4</v>
      </c>
      <c r="AD1182" s="13">
        <f t="shared" si="1475"/>
        <v>9.9159983096815923E-2</v>
      </c>
      <c r="AE1182" s="13">
        <f t="shared" si="1476"/>
        <v>6.1346976209230145E-2</v>
      </c>
      <c r="AF1182" s="13">
        <f t="shared" si="1477"/>
        <v>1.8976664640721869E-2</v>
      </c>
      <c r="AG1182" s="13">
        <f t="shared" si="1478"/>
        <v>3.9134099525755346E-3</v>
      </c>
      <c r="AH1182" s="13">
        <f t="shared" si="1479"/>
        <v>2.9021258295893526E-5</v>
      </c>
      <c r="AI1182" s="13">
        <f t="shared" si="1480"/>
        <v>1.3727075017553028E-4</v>
      </c>
      <c r="AJ1182" s="13">
        <f t="shared" si="1481"/>
        <v>3.246457934668386E-4</v>
      </c>
      <c r="AK1182" s="13">
        <f t="shared" si="1482"/>
        <v>5.1185894096614692E-4</v>
      </c>
      <c r="AL1182" s="13">
        <f t="shared" si="1483"/>
        <v>7.0848481764367518E-5</v>
      </c>
      <c r="AM1182" s="13">
        <f t="shared" si="1484"/>
        <v>9.3805479612983356E-2</v>
      </c>
      <c r="AN1182" s="13">
        <f t="shared" si="1485"/>
        <v>5.8034323387232398E-2</v>
      </c>
      <c r="AO1182" s="13">
        <f t="shared" si="1486"/>
        <v>1.7951950701117231E-2</v>
      </c>
      <c r="AP1182" s="13">
        <f t="shared" si="1487"/>
        <v>3.7020911668081782E-3</v>
      </c>
      <c r="AQ1182" s="13">
        <f t="shared" si="1488"/>
        <v>5.7259010046633175E-4</v>
      </c>
      <c r="AR1182" s="13">
        <f t="shared" si="1489"/>
        <v>3.5908970264785624E-6</v>
      </c>
      <c r="AS1182" s="13">
        <f t="shared" si="1490"/>
        <v>1.6984967488385629E-5</v>
      </c>
      <c r="AT1182" s="13">
        <f t="shared" si="1491"/>
        <v>4.016950617829687E-5</v>
      </c>
      <c r="AU1182" s="13">
        <f t="shared" si="1492"/>
        <v>6.3334012962211301E-5</v>
      </c>
      <c r="AV1182" s="13">
        <f t="shared" si="1493"/>
        <v>7.4892578591084753E-5</v>
      </c>
      <c r="AW1182" s="13">
        <f t="shared" si="1494"/>
        <v>5.7589927657517707E-6</v>
      </c>
      <c r="AX1182" s="13">
        <f t="shared" si="1495"/>
        <v>7.3950093329066546E-2</v>
      </c>
      <c r="AY1182" s="13">
        <f t="shared" si="1496"/>
        <v>4.5750457739582522E-2</v>
      </c>
      <c r="AZ1182" s="13">
        <f t="shared" si="1497"/>
        <v>1.4152141594110868E-2</v>
      </c>
      <c r="BA1182" s="13">
        <f t="shared" si="1498"/>
        <v>2.9184860887410879E-3</v>
      </c>
      <c r="BB1182" s="13">
        <f t="shared" si="1499"/>
        <v>4.5139251505862173E-4</v>
      </c>
      <c r="BC1182" s="13">
        <f t="shared" si="1500"/>
        <v>5.5852300529920177E-5</v>
      </c>
      <c r="BD1182" s="13">
        <f t="shared" si="1501"/>
        <v>3.7026138228578962E-7</v>
      </c>
      <c r="BE1182" s="13">
        <f t="shared" si="1502"/>
        <v>1.7513388699135406E-6</v>
      </c>
      <c r="BF1182" s="13">
        <f t="shared" si="1503"/>
        <v>4.1419224148288331E-6</v>
      </c>
      <c r="BG1182" s="13">
        <f t="shared" si="1504"/>
        <v>6.5304404476591221E-6</v>
      </c>
      <c r="BH1182" s="13">
        <f t="shared" si="1505"/>
        <v>7.7222569925029618E-6</v>
      </c>
      <c r="BI1182" s="13">
        <f t="shared" si="1506"/>
        <v>7.3052656752592296E-6</v>
      </c>
      <c r="BJ1182" s="14">
        <f t="shared" si="1507"/>
        <v>0.75510323817754899</v>
      </c>
      <c r="BK1182" s="14">
        <f t="shared" si="1508"/>
        <v>7.8581767555130508E-2</v>
      </c>
      <c r="BL1182" s="14">
        <f t="shared" si="1509"/>
        <v>1.2371159313316615E-2</v>
      </c>
      <c r="BM1182" s="14">
        <f t="shared" si="1510"/>
        <v>0.70230619345945011</v>
      </c>
      <c r="BN1182" s="14">
        <f t="shared" si="1511"/>
        <v>9.8192910285608032E-2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1.8034188034187999</v>
      </c>
      <c r="F1183" s="10">
        <f>VLOOKUP(B1183,home!$B$2:$E$405,3,FALSE)</f>
        <v>1.1100000000000001</v>
      </c>
      <c r="G1183" s="10">
        <f>VLOOKUP(C1183,away!$B$2:$E$405,4,FALSE)</f>
        <v>0.92</v>
      </c>
      <c r="H1183" s="10">
        <f>VLOOKUP(A1183,away!$A$2:$E$405,3,FALSE)</f>
        <v>1.23931623931624</v>
      </c>
      <c r="I1183" s="10">
        <f>VLOOKUP(C1183,away!$B$2:$E$405,3,FALSE)</f>
        <v>1.1100000000000001</v>
      </c>
      <c r="J1183" s="10">
        <f>VLOOKUP(B1183,home!$B$2:$E$405,4,FALSE)</f>
        <v>0.54</v>
      </c>
      <c r="K1183" s="12">
        <f t="shared" si="1456"/>
        <v>1.8416512820512787</v>
      </c>
      <c r="L1183" s="12">
        <f t="shared" si="1457"/>
        <v>0.74284615384615438</v>
      </c>
      <c r="M1183" s="13">
        <f t="shared" si="1458"/>
        <v>7.5433980487224259E-2</v>
      </c>
      <c r="N1183" s="13">
        <f t="shared" si="1459"/>
        <v>0.13892308687452767</v>
      </c>
      <c r="O1183" s="13">
        <f t="shared" si="1460"/>
        <v>5.6035842274240397E-2</v>
      </c>
      <c r="P1183" s="13">
        <f t="shared" si="1461"/>
        <v>0.10319848076517806</v>
      </c>
      <c r="Q1183" s="13">
        <f t="shared" si="1462"/>
        <v>0.12792394052449757</v>
      </c>
      <c r="R1183" s="13">
        <f t="shared" si="1463"/>
        <v>2.0813004955474609E-2</v>
      </c>
      <c r="S1183" s="13">
        <f t="shared" si="1464"/>
        <v>3.5295520544764751E-2</v>
      </c>
      <c r="T1183" s="13">
        <f t="shared" si="1465"/>
        <v>9.5027807203467221E-2</v>
      </c>
      <c r="U1183" s="13">
        <f t="shared" si="1466"/>
        <v>3.8330297259589433E-2</v>
      </c>
      <c r="V1183" s="13">
        <f t="shared" si="1467"/>
        <v>5.3651684330964945E-3</v>
      </c>
      <c r="W1183" s="13">
        <f t="shared" si="1468"/>
        <v>7.8530429690664136E-2</v>
      </c>
      <c r="X1183" s="13">
        <f t="shared" si="1469"/>
        <v>5.8336027655595701E-2</v>
      </c>
      <c r="Y1183" s="13">
        <f t="shared" si="1470"/>
        <v>2.1667346887311079E-2</v>
      </c>
      <c r="Z1183" s="13">
        <f t="shared" si="1471"/>
        <v>5.1536202270517561E-3</v>
      </c>
      <c r="AA1183" s="13">
        <f t="shared" si="1472"/>
        <v>9.4911712983552689E-3</v>
      </c>
      <c r="AB1183" s="13">
        <f t="shared" si="1473"/>
        <v>8.7397138948921427E-3</v>
      </c>
      <c r="AC1183" s="13">
        <f t="shared" si="1474"/>
        <v>4.5874321805030357E-4</v>
      </c>
      <c r="AD1183" s="13">
        <f t="shared" si="1475"/>
        <v>3.6156416629962357E-2</v>
      </c>
      <c r="AE1183" s="13">
        <f t="shared" si="1476"/>
        <v>2.685865503042667E-2</v>
      </c>
      <c r="AF1183" s="13">
        <f t="shared" si="1477"/>
        <v>9.975924293416559E-3</v>
      </c>
      <c r="AG1183" s="13">
        <f t="shared" si="1478"/>
        <v>2.4701923308083026E-3</v>
      </c>
      <c r="AH1183" s="13">
        <f t="shared" si="1479"/>
        <v>9.5708674101228517E-4</v>
      </c>
      <c r="AI1183" s="13">
        <f t="shared" si="1480"/>
        <v>1.7626200236195552E-3</v>
      </c>
      <c r="AJ1183" s="13">
        <f t="shared" si="1481"/>
        <v>1.6230657131341049E-3</v>
      </c>
      <c r="AK1183" s="13">
        <f t="shared" si="1482"/>
        <v>9.9637368381563221E-4</v>
      </c>
      <c r="AL1183" s="13">
        <f t="shared" si="1483"/>
        <v>2.5103595413283578E-5</v>
      </c>
      <c r="AM1183" s="13">
        <f t="shared" si="1484"/>
        <v>1.3317502208190066E-2</v>
      </c>
      <c r="AN1183" s="13">
        <f t="shared" si="1485"/>
        <v>9.8928552941916579E-3</v>
      </c>
      <c r="AO1183" s="13">
        <f t="shared" si="1486"/>
        <v>3.6744347529234197E-3</v>
      </c>
      <c r="AP1183" s="13">
        <f t="shared" si="1487"/>
        <v>9.0984657458926914E-4</v>
      </c>
      <c r="AQ1183" s="13">
        <f t="shared" si="1488"/>
        <v>1.6896900713093415E-4</v>
      </c>
      <c r="AR1183" s="13">
        <f t="shared" si="1489"/>
        <v>1.4219364089162535E-4</v>
      </c>
      <c r="AS1183" s="13">
        <f t="shared" si="1490"/>
        <v>2.618711010476009E-4</v>
      </c>
      <c r="AT1183" s="13">
        <f t="shared" si="1491"/>
        <v>2.4113762448824716E-4</v>
      </c>
      <c r="AU1183" s="13">
        <f t="shared" si="1492"/>
        <v>1.4803047176319335E-4</v>
      </c>
      <c r="AV1183" s="13">
        <f t="shared" si="1493"/>
        <v>6.815512702633517E-5</v>
      </c>
      <c r="AW1183" s="13">
        <f t="shared" si="1494"/>
        <v>9.5398095558440715E-7</v>
      </c>
      <c r="AX1183" s="13">
        <f t="shared" si="1495"/>
        <v>4.0876991692389954E-3</v>
      </c>
      <c r="AY1183" s="13">
        <f t="shared" si="1496"/>
        <v>3.0365316059493084E-3</v>
      </c>
      <c r="AZ1183" s="13">
        <f t="shared" si="1497"/>
        <v>1.1278379122558651E-3</v>
      </c>
      <c r="BA1183" s="13">
        <f t="shared" si="1498"/>
        <v>2.7927001842704871E-4</v>
      </c>
      <c r="BB1183" s="13">
        <f t="shared" si="1499"/>
        <v>5.1863664768269425E-5</v>
      </c>
      <c r="BC1183" s="13">
        <f t="shared" si="1500"/>
        <v>7.7053447794950506E-6</v>
      </c>
      <c r="BD1183" s="13">
        <f t="shared" si="1501"/>
        <v>1.7604666539620857E-5</v>
      </c>
      <c r="BE1183" s="13">
        <f t="shared" si="1502"/>
        <v>3.2421656702777993E-5</v>
      </c>
      <c r="BF1183" s="13">
        <f t="shared" si="1503"/>
        <v>2.9854692816448772E-5</v>
      </c>
      <c r="BG1183" s="13">
        <f t="shared" si="1504"/>
        <v>1.832731110021999E-5</v>
      </c>
      <c r="BH1183" s="13">
        <f t="shared" si="1505"/>
        <v>8.4381289960681941E-6</v>
      </c>
      <c r="BI1183" s="13">
        <f t="shared" si="1506"/>
        <v>3.1080182167446111E-6</v>
      </c>
      <c r="BJ1183" s="14">
        <f t="shared" si="1507"/>
        <v>0.63242434267312153</v>
      </c>
      <c r="BK1183" s="14">
        <f t="shared" si="1508"/>
        <v>0.22281352864967646</v>
      </c>
      <c r="BL1183" s="14">
        <f t="shared" si="1509"/>
        <v>0.13972031828372231</v>
      </c>
      <c r="BM1183" s="14">
        <f t="shared" si="1510"/>
        <v>0.47474789632743564</v>
      </c>
      <c r="BN1183" s="14">
        <f t="shared" si="1511"/>
        <v>0.52232833588114247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1.5193798449612399</v>
      </c>
      <c r="F1184" s="10">
        <f>VLOOKUP(B1184,home!$B$2:$E$405,3,FALSE)</f>
        <v>1.69</v>
      </c>
      <c r="G1184" s="10">
        <f>VLOOKUP(C1184,away!$B$2:$E$405,4,FALSE)</f>
        <v>0.44</v>
      </c>
      <c r="H1184" s="10">
        <f>VLOOKUP(A1184,away!$A$2:$E$405,3,FALSE)</f>
        <v>1.26356589147287</v>
      </c>
      <c r="I1184" s="10">
        <f>VLOOKUP(C1184,away!$B$2:$E$405,3,FALSE)</f>
        <v>1.1000000000000001</v>
      </c>
      <c r="J1184" s="10">
        <f>VLOOKUP(B1184,home!$B$2:$E$405,4,FALSE)</f>
        <v>0.45</v>
      </c>
      <c r="K1184" s="12">
        <f t="shared" si="1456"/>
        <v>1.129810852713178</v>
      </c>
      <c r="L1184" s="12">
        <f t="shared" si="1457"/>
        <v>0.62546511627907075</v>
      </c>
      <c r="M1184" s="13">
        <f t="shared" si="1458"/>
        <v>0.17285953183791436</v>
      </c>
      <c r="N1184" s="13">
        <f t="shared" si="1459"/>
        <v>0.19529857506539477</v>
      </c>
      <c r="O1184" s="13">
        <f t="shared" si="1460"/>
        <v>0.10811760718094682</v>
      </c>
      <c r="P1184" s="13">
        <f t="shared" si="1461"/>
        <v>0.12215244596241394</v>
      </c>
      <c r="Q1184" s="13">
        <f t="shared" si="1462"/>
        <v>0.11032522481415119</v>
      </c>
      <c r="R1184" s="13">
        <f t="shared" si="1463"/>
        <v>3.3811895873622898E-2</v>
      </c>
      <c r="S1184" s="13">
        <f t="shared" si="1464"/>
        <v>2.1579978691299025E-2</v>
      </c>
      <c r="T1184" s="13">
        <f t="shared" si="1465"/>
        <v>6.9004579566897692E-2</v>
      </c>
      <c r="U1184" s="13">
        <f t="shared" si="1466"/>
        <v>3.8201046908827072E-2</v>
      </c>
      <c r="V1184" s="13">
        <f t="shared" si="1467"/>
        <v>1.6944054406690149E-3</v>
      </c>
      <c r="W1184" s="13">
        <f t="shared" si="1468"/>
        <v>4.1548878774349721E-2</v>
      </c>
      <c r="X1184" s="13">
        <f t="shared" si="1469"/>
        <v>2.598737429386366E-2</v>
      </c>
      <c r="Y1184" s="13">
        <f t="shared" si="1470"/>
        <v>8.1270980422495833E-3</v>
      </c>
      <c r="Z1184" s="13">
        <f t="shared" si="1471"/>
        <v>7.0493871280704612E-3</v>
      </c>
      <c r="AA1184" s="13">
        <f t="shared" si="1472"/>
        <v>7.9644740822705888E-3</v>
      </c>
      <c r="AB1184" s="13">
        <f t="shared" si="1473"/>
        <v>4.4991746271510723E-3</v>
      </c>
      <c r="AC1184" s="13">
        <f t="shared" si="1474"/>
        <v>7.4835245860139225E-5</v>
      </c>
      <c r="AD1184" s="13">
        <f t="shared" si="1475"/>
        <v>1.1735593539331138E-2</v>
      </c>
      <c r="AE1184" s="13">
        <f t="shared" si="1476"/>
        <v>7.3402043776816597E-3</v>
      </c>
      <c r="AF1184" s="13">
        <f t="shared" si="1477"/>
        <v>2.2955208922994016E-3</v>
      </c>
      <c r="AG1184" s="13">
        <f t="shared" si="1478"/>
        <v>4.7858941394102726E-4</v>
      </c>
      <c r="AH1184" s="13">
        <f t="shared" si="1479"/>
        <v>1.1022864349386936E-3</v>
      </c>
      <c r="AI1184" s="13">
        <f t="shared" si="1480"/>
        <v>1.2453751769922544E-3</v>
      </c>
      <c r="AJ1184" s="13">
        <f t="shared" si="1481"/>
        <v>7.0351919533272233E-4</v>
      </c>
      <c r="AK1184" s="13">
        <f t="shared" si="1482"/>
        <v>2.6494787399298386E-4</v>
      </c>
      <c r="AL1184" s="13">
        <f t="shared" si="1483"/>
        <v>2.1153148406270533E-6</v>
      </c>
      <c r="AM1184" s="13">
        <f t="shared" si="1484"/>
        <v>2.651800188753395E-3</v>
      </c>
      <c r="AN1184" s="13">
        <f t="shared" si="1485"/>
        <v>1.6586085134075038E-3</v>
      </c>
      <c r="AO1184" s="13">
        <f t="shared" si="1486"/>
        <v>5.1870088334994048E-4</v>
      </c>
      <c r="AP1184" s="13">
        <f t="shared" si="1487"/>
        <v>1.0814310277284243E-4</v>
      </c>
      <c r="AQ1184" s="13">
        <f t="shared" si="1488"/>
        <v>1.6909934587648845E-5</v>
      </c>
      <c r="AR1184" s="13">
        <f t="shared" si="1489"/>
        <v>1.378883426403545E-4</v>
      </c>
      <c r="AS1184" s="13">
        <f t="shared" si="1490"/>
        <v>1.5578774597770577E-4</v>
      </c>
      <c r="AT1184" s="13">
        <f t="shared" si="1491"/>
        <v>8.8005343062667922E-5</v>
      </c>
      <c r="AU1184" s="13">
        <f t="shared" si="1492"/>
        <v>3.3143130562982854E-5</v>
      </c>
      <c r="AV1184" s="13">
        <f t="shared" si="1493"/>
        <v>9.3613671507369681E-6</v>
      </c>
      <c r="AW1184" s="13">
        <f t="shared" si="1494"/>
        <v>4.1522295109257004E-8</v>
      </c>
      <c r="AX1184" s="13">
        <f t="shared" si="1495"/>
        <v>4.993387720800724E-4</v>
      </c>
      <c r="AY1184" s="13">
        <f t="shared" si="1496"/>
        <v>3.1231898314171085E-4</v>
      </c>
      <c r="AZ1184" s="13">
        <f t="shared" si="1497"/>
        <v>9.7672314553445651E-5</v>
      </c>
      <c r="BA1184" s="13">
        <f t="shared" si="1498"/>
        <v>2.0363541859805623E-5</v>
      </c>
      <c r="BB1184" s="13">
        <f t="shared" si="1499"/>
        <v>3.1841712692992616E-6</v>
      </c>
      <c r="BC1184" s="13">
        <f t="shared" si="1500"/>
        <v>3.9831761064094787E-7</v>
      </c>
      <c r="BD1184" s="13">
        <f t="shared" si="1501"/>
        <v>1.4374058043846276E-5</v>
      </c>
      <c r="BE1184" s="13">
        <f t="shared" si="1502"/>
        <v>1.6239966775466677E-5</v>
      </c>
      <c r="BF1184" s="13">
        <f t="shared" si="1503"/>
        <v>9.1740453553118479E-6</v>
      </c>
      <c r="BG1184" s="13">
        <f t="shared" si="1504"/>
        <v>3.4549786685714149E-6</v>
      </c>
      <c r="BH1184" s="13">
        <f t="shared" si="1505"/>
        <v>9.7586809891112809E-7</v>
      </c>
      <c r="BI1184" s="13">
        <f t="shared" si="1506"/>
        <v>2.2050927379327393E-7</v>
      </c>
      <c r="BJ1184" s="14">
        <f t="shared" si="1507"/>
        <v>0.47802907750354612</v>
      </c>
      <c r="BK1184" s="14">
        <f t="shared" si="1508"/>
        <v>0.31867563147613881</v>
      </c>
      <c r="BL1184" s="14">
        <f t="shared" si="1509"/>
        <v>0.19637895270968547</v>
      </c>
      <c r="BM1184" s="14">
        <f t="shared" si="1510"/>
        <v>0.25725549062215014</v>
      </c>
      <c r="BN1184" s="14">
        <f t="shared" si="1511"/>
        <v>0.74256528073444394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1.5193798449612399</v>
      </c>
      <c r="F1185" s="10">
        <f>VLOOKUP(B1185,home!$B$2:$E$405,3,FALSE)</f>
        <v>1.1000000000000001</v>
      </c>
      <c r="G1185" s="10">
        <f>VLOOKUP(C1185,away!$B$2:$E$405,4,FALSE)</f>
        <v>1.22</v>
      </c>
      <c r="H1185" s="10">
        <f>VLOOKUP(A1185,away!$A$2:$E$405,3,FALSE)</f>
        <v>1.26356589147287</v>
      </c>
      <c r="I1185" s="10">
        <f>VLOOKUP(C1185,away!$B$2:$E$405,3,FALSE)</f>
        <v>0.66</v>
      </c>
      <c r="J1185" s="10">
        <f>VLOOKUP(B1185,home!$B$2:$E$405,4,FALSE)</f>
        <v>1.45</v>
      </c>
      <c r="K1185" s="12">
        <f t="shared" si="1456"/>
        <v>2.0390077519379841</v>
      </c>
      <c r="L1185" s="12">
        <f t="shared" si="1457"/>
        <v>1.2092325581395367</v>
      </c>
      <c r="M1185" s="13">
        <f t="shared" si="1458"/>
        <v>3.884249848205832E-2</v>
      </c>
      <c r="N1185" s="13">
        <f t="shared" si="1459"/>
        <v>7.9200155509556308E-2</v>
      </c>
      <c r="O1185" s="13">
        <f t="shared" si="1460"/>
        <v>4.6969613803990458E-2</v>
      </c>
      <c r="P1185" s="13">
        <f t="shared" si="1461"/>
        <v>9.5771406651869881E-2</v>
      </c>
      <c r="Q1185" s="13">
        <f t="shared" si="1462"/>
        <v>8.0744865519339584E-2</v>
      </c>
      <c r="R1185" s="13">
        <f t="shared" si="1463"/>
        <v>2.8398593127512736E-2</v>
      </c>
      <c r="S1185" s="13">
        <f t="shared" si="1464"/>
        <v>5.9034322523784918E-2</v>
      </c>
      <c r="T1185" s="13">
        <f t="shared" si="1465"/>
        <v>9.7639320288583867E-2</v>
      </c>
      <c r="U1185" s="13">
        <f t="shared" si="1466"/>
        <v>5.7904951531131232E-2</v>
      </c>
      <c r="V1185" s="13">
        <f t="shared" si="1467"/>
        <v>1.6173007315269453E-2</v>
      </c>
      <c r="W1185" s="13">
        <f t="shared" si="1468"/>
        <v>5.4879802241041144E-2</v>
      </c>
      <c r="X1185" s="13">
        <f t="shared" si="1469"/>
        <v>6.6362443654126066E-2</v>
      </c>
      <c r="Y1185" s="13">
        <f t="shared" si="1470"/>
        <v>4.0123813752134863E-2</v>
      </c>
      <c r="Z1185" s="13">
        <f t="shared" si="1471"/>
        <v>1.1446834471715364E-2</v>
      </c>
      <c r="AA1185" s="13">
        <f t="shared" si="1472"/>
        <v>2.3340184222978566E-2</v>
      </c>
      <c r="AB1185" s="13">
        <f t="shared" si="1473"/>
        <v>2.3795408281156966E-2</v>
      </c>
      <c r="AC1185" s="13">
        <f t="shared" si="1474"/>
        <v>2.4922953609205151E-3</v>
      </c>
      <c r="AD1185" s="13">
        <f t="shared" si="1475"/>
        <v>2.7975085548576615E-2</v>
      </c>
      <c r="AE1185" s="13">
        <f t="shared" si="1476"/>
        <v>3.3828384262077682E-2</v>
      </c>
      <c r="AF1185" s="13">
        <f t="shared" si="1477"/>
        <v>2.0453191819479719E-2</v>
      </c>
      <c r="AG1185" s="13">
        <f t="shared" si="1478"/>
        <v>8.244221821996035E-3</v>
      </c>
      <c r="AH1185" s="13">
        <f t="shared" si="1479"/>
        <v>3.4604712327080513E-3</v>
      </c>
      <c r="AI1185" s="13">
        <f t="shared" si="1480"/>
        <v>7.0559276688501081E-3</v>
      </c>
      <c r="AJ1185" s="13">
        <f t="shared" si="1481"/>
        <v>7.1935456069495409E-3</v>
      </c>
      <c r="AK1185" s="13">
        <f t="shared" si="1482"/>
        <v>4.8892317521631815E-3</v>
      </c>
      <c r="AL1185" s="13">
        <f t="shared" si="1483"/>
        <v>2.4580358301878094E-4</v>
      </c>
      <c r="AM1185" s="13">
        <f t="shared" si="1484"/>
        <v>1.1408283258935196E-2</v>
      </c>
      <c r="AN1185" s="13">
        <f t="shared" si="1485"/>
        <v>1.3795267549182659E-2</v>
      </c>
      <c r="AO1185" s="13">
        <f t="shared" si="1486"/>
        <v>8.3408433343587409E-3</v>
      </c>
      <c r="AP1185" s="13">
        <f t="shared" si="1487"/>
        <v>3.3620064407492412E-3</v>
      </c>
      <c r="AQ1185" s="13">
        <f t="shared" si="1488"/>
        <v>1.0163619122072012E-3</v>
      </c>
      <c r="AR1185" s="13">
        <f t="shared" si="1489"/>
        <v>8.3690289621916631E-4</v>
      </c>
      <c r="AS1185" s="13">
        <f t="shared" si="1490"/>
        <v>1.7064514930102304E-3</v>
      </c>
      <c r="AT1185" s="13">
        <f t="shared" si="1491"/>
        <v>1.7397339112770035E-3</v>
      </c>
      <c r="AU1185" s="13">
        <f t="shared" si="1492"/>
        <v>1.1824436438010663E-3</v>
      </c>
      <c r="AV1185" s="13">
        <f t="shared" si="1493"/>
        <v>6.0275293898504273E-4</v>
      </c>
      <c r="AW1185" s="13">
        <f t="shared" si="1494"/>
        <v>1.6835050256909878E-5</v>
      </c>
      <c r="AX1185" s="13">
        <f t="shared" si="1495"/>
        <v>3.876929666878861E-3</v>
      </c>
      <c r="AY1185" s="13">
        <f t="shared" si="1496"/>
        <v>4.6881095788069869E-3</v>
      </c>
      <c r="AZ1185" s="13">
        <f t="shared" si="1497"/>
        <v>2.8345073694096192E-3</v>
      </c>
      <c r="BA1185" s="13">
        <f t="shared" si="1498"/>
        <v>1.1425261991255208E-3</v>
      </c>
      <c r="BB1185" s="13">
        <f t="shared" si="1499"/>
        <v>3.453949696274989E-4</v>
      </c>
      <c r="BC1185" s="13">
        <f t="shared" si="1500"/>
        <v>8.3532568538237592E-5</v>
      </c>
      <c r="BD1185" s="13">
        <f t="shared" si="1501"/>
        <v>1.6866837168491504E-4</v>
      </c>
      <c r="BE1185" s="13">
        <f t="shared" si="1502"/>
        <v>3.4391611737229894E-4</v>
      </c>
      <c r="BF1185" s="13">
        <f t="shared" si="1503"/>
        <v>3.5062381466926558E-4</v>
      </c>
      <c r="BG1185" s="13">
        <f t="shared" si="1504"/>
        <v>2.3830822537489988E-4</v>
      </c>
      <c r="BH1185" s="13">
        <f t="shared" si="1505"/>
        <v>1.2147807972250127E-4</v>
      </c>
      <c r="BI1185" s="13">
        <f t="shared" si="1506"/>
        <v>4.9538949248944103E-5</v>
      </c>
      <c r="BJ1185" s="14">
        <f t="shared" si="1507"/>
        <v>0.56034504726473156</v>
      </c>
      <c r="BK1185" s="14">
        <f t="shared" si="1508"/>
        <v>0.21724744349572886</v>
      </c>
      <c r="BL1185" s="14">
        <f t="shared" si="1509"/>
        <v>0.21034874566880621</v>
      </c>
      <c r="BM1185" s="14">
        <f t="shared" si="1510"/>
        <v>0.62478966327810448</v>
      </c>
      <c r="BN1185" s="14">
        <f t="shared" si="1511"/>
        <v>0.36992713309432729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1.5193798449612399</v>
      </c>
      <c r="F1186" s="10">
        <f>VLOOKUP(B1186,home!$B$2:$E$405,3,FALSE)</f>
        <v>1.1000000000000001</v>
      </c>
      <c r="G1186" s="10">
        <f>VLOOKUP(C1186,away!$B$2:$E$405,4,FALSE)</f>
        <v>1.76</v>
      </c>
      <c r="H1186" s="10">
        <f>VLOOKUP(A1186,away!$A$2:$E$405,3,FALSE)</f>
        <v>1.26356589147287</v>
      </c>
      <c r="I1186" s="10">
        <f>VLOOKUP(C1186,away!$B$2:$E$405,3,FALSE)</f>
        <v>0.22</v>
      </c>
      <c r="J1186" s="10">
        <f>VLOOKUP(B1186,home!$B$2:$E$405,4,FALSE)</f>
        <v>1.06</v>
      </c>
      <c r="K1186" s="12">
        <f t="shared" si="1456"/>
        <v>2.9415193798449608</v>
      </c>
      <c r="L1186" s="12">
        <f t="shared" si="1457"/>
        <v>0.2946635658914733</v>
      </c>
      <c r="M1186" s="13">
        <f t="shared" si="1458"/>
        <v>3.9313671482191309E-2</v>
      </c>
      <c r="N1186" s="13">
        <f t="shared" si="1459"/>
        <v>0.11564192655772393</v>
      </c>
      <c r="O1186" s="13">
        <f t="shared" si="1460"/>
        <v>1.1584306627228416E-2</v>
      </c>
      <c r="P1186" s="13">
        <f t="shared" si="1461"/>
        <v>3.4075462446058802E-2</v>
      </c>
      <c r="Q1186" s="13">
        <f t="shared" si="1462"/>
        <v>0.17008148404607631</v>
      </c>
      <c r="R1186" s="13">
        <f t="shared" si="1463"/>
        <v>1.7067365495796753E-3</v>
      </c>
      <c r="S1186" s="13">
        <f t="shared" si="1464"/>
        <v>7.3837999424624249E-3</v>
      </c>
      <c r="T1186" s="13">
        <f t="shared" si="1465"/>
        <v>5.0116816581130576E-2</v>
      </c>
      <c r="U1186" s="13">
        <f t="shared" si="1466"/>
        <v>5.0203986368783354E-3</v>
      </c>
      <c r="V1186" s="13">
        <f t="shared" si="1467"/>
        <v>7.1110800267186252E-4</v>
      </c>
      <c r="W1186" s="13">
        <f t="shared" si="1468"/>
        <v>0.16676599382477497</v>
      </c>
      <c r="X1186" s="13">
        <f t="shared" si="1469"/>
        <v>4.913986240984361E-2</v>
      </c>
      <c r="Y1186" s="13">
        <f t="shared" si="1470"/>
        <v>7.2398635425504421E-3</v>
      </c>
      <c r="Z1186" s="13">
        <f t="shared" si="1471"/>
        <v>1.6763769257881883E-4</v>
      </c>
      <c r="AA1186" s="13">
        <f t="shared" si="1472"/>
        <v>4.9310952151308742E-4</v>
      </c>
      <c r="AB1186" s="13">
        <f t="shared" si="1473"/>
        <v>7.2524560695841117E-4</v>
      </c>
      <c r="AC1186" s="13">
        <f t="shared" si="1474"/>
        <v>3.8522435590748436E-5</v>
      </c>
      <c r="AD1186" s="13">
        <f t="shared" si="1475"/>
        <v>0.12263635068367018</v>
      </c>
      <c r="AE1186" s="13">
        <f t="shared" si="1476"/>
        <v>3.6136464400367475E-2</v>
      </c>
      <c r="AF1186" s="13">
        <f t="shared" si="1477"/>
        <v>5.3240497294612804E-3</v>
      </c>
      <c r="AG1186" s="13">
        <f t="shared" si="1478"/>
        <v>5.2293449275553155E-4</v>
      </c>
      <c r="AH1186" s="13">
        <f t="shared" si="1479"/>
        <v>1.2349180068273331E-5</v>
      </c>
      <c r="AI1186" s="13">
        <f t="shared" si="1480"/>
        <v>3.6325352496021123E-5</v>
      </c>
      <c r="AJ1186" s="13">
        <f t="shared" si="1481"/>
        <v>5.3425864173372832E-5</v>
      </c>
      <c r="AK1186" s="13">
        <f t="shared" si="1482"/>
        <v>5.2384404950313582E-5</v>
      </c>
      <c r="AL1186" s="13">
        <f t="shared" si="1483"/>
        <v>1.3355860776299094E-6</v>
      </c>
      <c r="AM1186" s="13">
        <f t="shared" si="1484"/>
        <v>7.2147440441895735E-2</v>
      </c>
      <c r="AN1186" s="13">
        <f t="shared" si="1485"/>
        <v>2.1259222070551691E-2</v>
      </c>
      <c r="AO1186" s="13">
        <f t="shared" si="1486"/>
        <v>3.1321590916937353E-3</v>
      </c>
      <c r="AP1186" s="13">
        <f t="shared" si="1487"/>
        <v>3.0764438896595806E-4</v>
      </c>
      <c r="AQ1186" s="13">
        <f t="shared" si="1488"/>
        <v>2.2662898169803157E-5</v>
      </c>
      <c r="AR1186" s="13">
        <f t="shared" si="1489"/>
        <v>7.2777068695066606E-7</v>
      </c>
      <c r="AS1186" s="13">
        <f t="shared" si="1490"/>
        <v>2.1407515797484647E-6</v>
      </c>
      <c r="AT1186" s="13">
        <f t="shared" si="1491"/>
        <v>3.1485311296319122E-6</v>
      </c>
      <c r="AU1186" s="13">
        <f t="shared" si="1492"/>
        <v>3.0871551119524718E-6</v>
      </c>
      <c r="AV1186" s="13">
        <f t="shared" si="1493"/>
        <v>2.2702316475989091E-6</v>
      </c>
      <c r="AW1186" s="13">
        <f t="shared" si="1494"/>
        <v>3.215640847058962E-8</v>
      </c>
      <c r="AX1186" s="13">
        <f t="shared" si="1495"/>
        <v>3.537051571100773E-2</v>
      </c>
      <c r="AY1186" s="13">
        <f t="shared" si="1496"/>
        <v>1.042240228682592E-2</v>
      </c>
      <c r="AZ1186" s="13">
        <f t="shared" si="1497"/>
        <v>1.5355511114957855E-3</v>
      </c>
      <c r="BA1186" s="13">
        <f t="shared" si="1498"/>
        <v>1.5082365537398784E-4</v>
      </c>
      <c r="BB1186" s="13">
        <f t="shared" si="1499"/>
        <v>1.1110559028321481E-5</v>
      </c>
      <c r="BC1186" s="13">
        <f t="shared" si="1500"/>
        <v>6.5477538846658253E-7</v>
      </c>
      <c r="BD1186" s="13">
        <f t="shared" si="1501"/>
        <v>3.5741250961361705E-8</v>
      </c>
      <c r="BE1186" s="13">
        <f t="shared" si="1502"/>
        <v>1.051335823627478E-7</v>
      </c>
      <c r="BF1186" s="13">
        <f t="shared" si="1503"/>
        <v>1.5462623499627454E-7</v>
      </c>
      <c r="BG1186" s="13">
        <f t="shared" si="1504"/>
        <v>1.516120222913342E-7</v>
      </c>
      <c r="BH1186" s="13">
        <f t="shared" si="1505"/>
        <v>1.1149242544686145E-7</v>
      </c>
      <c r="BI1186" s="13">
        <f t="shared" si="1506"/>
        <v>6.5591426031572483E-8</v>
      </c>
      <c r="BJ1186" s="14">
        <f t="shared" si="1507"/>
        <v>0.86796593325875127</v>
      </c>
      <c r="BK1186" s="14">
        <f t="shared" si="1508"/>
        <v>9.19463021818787E-2</v>
      </c>
      <c r="BL1186" s="14">
        <f t="shared" si="1509"/>
        <v>1.9696280380943884E-2</v>
      </c>
      <c r="BM1186" s="14">
        <f t="shared" si="1510"/>
        <v>0.59695019567487684</v>
      </c>
      <c r="BN1186" s="14">
        <f t="shared" si="1511"/>
        <v>0.37240358770885845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1.5193798449612399</v>
      </c>
      <c r="F1187" s="10">
        <f>VLOOKUP(B1187,home!$B$2:$E$405,3,FALSE)</f>
        <v>0.66</v>
      </c>
      <c r="G1187" s="10">
        <f>VLOOKUP(C1187,away!$B$2:$E$405,4,FALSE)</f>
        <v>0.66</v>
      </c>
      <c r="H1187" s="10">
        <f>VLOOKUP(A1187,away!$A$2:$E$405,3,FALSE)</f>
        <v>1.26356589147287</v>
      </c>
      <c r="I1187" s="10">
        <f>VLOOKUP(C1187,away!$B$2:$E$405,3,FALSE)</f>
        <v>1.1299999999999999</v>
      </c>
      <c r="J1187" s="10">
        <f>VLOOKUP(B1187,home!$B$2:$E$405,4,FALSE)</f>
        <v>1.19</v>
      </c>
      <c r="K1187" s="12">
        <f t="shared" si="1456"/>
        <v>0.66184186046511606</v>
      </c>
      <c r="L1187" s="12">
        <f t="shared" si="1457"/>
        <v>1.6991170542635683</v>
      </c>
      <c r="M1187" s="13">
        <f t="shared" si="1458"/>
        <v>9.4329725650243168E-2</v>
      </c>
      <c r="N1187" s="13">
        <f t="shared" si="1459"/>
        <v>6.2431361121520902E-2</v>
      </c>
      <c r="O1187" s="13">
        <f t="shared" si="1460"/>
        <v>0.16027724557633172</v>
      </c>
      <c r="P1187" s="13">
        <f t="shared" si="1461"/>
        <v>0.10607819040246366</v>
      </c>
      <c r="Q1187" s="13">
        <f t="shared" si="1462"/>
        <v>2.0659844098018455E-2</v>
      </c>
      <c r="R1187" s="13">
        <f t="shared" si="1463"/>
        <v>0.13616490068456769</v>
      </c>
      <c r="S1187" s="13">
        <f t="shared" si="1464"/>
        <v>2.9822472188628515E-2</v>
      </c>
      <c r="T1187" s="13">
        <f t="shared" si="1465"/>
        <v>3.5103493445369685E-2</v>
      </c>
      <c r="U1187" s="13">
        <f t="shared" si="1466"/>
        <v>9.0119631199122016E-2</v>
      </c>
      <c r="V1187" s="13">
        <f t="shared" si="1467"/>
        <v>3.7263072710472175E-3</v>
      </c>
      <c r="W1187" s="13">
        <f t="shared" si="1468"/>
        <v>4.5578498849172602E-3</v>
      </c>
      <c r="X1187" s="13">
        <f t="shared" si="1469"/>
        <v>7.7443204702361598E-3</v>
      </c>
      <c r="Y1187" s="13">
        <f t="shared" si="1470"/>
        <v>6.5792534923303598E-3</v>
      </c>
      <c r="Z1187" s="13">
        <f t="shared" si="1471"/>
        <v>7.7120034981751309E-2</v>
      </c>
      <c r="AA1187" s="13">
        <f t="shared" si="1472"/>
        <v>5.1041267431457107E-2</v>
      </c>
      <c r="AB1187" s="13">
        <f t="shared" si="1473"/>
        <v>1.6890623698666556E-2</v>
      </c>
      <c r="AC1187" s="13">
        <f t="shared" si="1474"/>
        <v>2.6190043055850657E-4</v>
      </c>
      <c r="AD1187" s="13">
        <f t="shared" si="1475"/>
        <v>7.5414396188858851E-4</v>
      </c>
      <c r="AE1187" s="13">
        <f t="shared" si="1476"/>
        <v>1.2813788670147951E-3</v>
      </c>
      <c r="AF1187" s="13">
        <f t="shared" si="1477"/>
        <v>1.0886063429588842E-3</v>
      </c>
      <c r="AG1187" s="13">
        <f t="shared" si="1478"/>
        <v>6.1655653423364483E-4</v>
      </c>
      <c r="AH1187" s="13">
        <f t="shared" si="1479"/>
        <v>3.2758991665724185E-2</v>
      </c>
      <c r="AI1187" s="13">
        <f t="shared" si="1480"/>
        <v>2.1681271991004121E-2</v>
      </c>
      <c r="AJ1187" s="13">
        <f t="shared" si="1481"/>
        <v>7.1747866958881889E-3</v>
      </c>
      <c r="AK1187" s="13">
        <f t="shared" si="1482"/>
        <v>1.5828580584156674E-3</v>
      </c>
      <c r="AL1187" s="13">
        <f t="shared" si="1483"/>
        <v>1.1780771563900273E-5</v>
      </c>
      <c r="AM1187" s="13">
        <f t="shared" si="1484"/>
        <v>9.9824808558975441E-5</v>
      </c>
      <c r="AN1187" s="13">
        <f t="shared" si="1485"/>
        <v>1.6961403466115099E-4</v>
      </c>
      <c r="AO1187" s="13">
        <f t="shared" si="1486"/>
        <v>1.4409704946760686E-4</v>
      </c>
      <c r="AP1187" s="13">
        <f t="shared" si="1487"/>
        <v>8.1612584739823934E-5</v>
      </c>
      <c r="AQ1187" s="13">
        <f t="shared" si="1488"/>
        <v>3.4667333643491401E-5</v>
      </c>
      <c r="AR1187" s="13">
        <f t="shared" si="1489"/>
        <v>1.1132272283942004E-2</v>
      </c>
      <c r="AS1187" s="13">
        <f t="shared" si="1490"/>
        <v>7.3678037996084212E-3</v>
      </c>
      <c r="AT1187" s="13">
        <f t="shared" si="1491"/>
        <v>2.4381604871373946E-3</v>
      </c>
      <c r="AU1187" s="13">
        <f t="shared" si="1492"/>
        <v>5.3789222430651563E-4</v>
      </c>
      <c r="AV1187" s="13">
        <f t="shared" si="1493"/>
        <v>8.8999897616185935E-5</v>
      </c>
      <c r="AW1187" s="13">
        <f t="shared" si="1494"/>
        <v>3.6800080204154534E-7</v>
      </c>
      <c r="AX1187" s="13">
        <f t="shared" si="1495"/>
        <v>1.101137283620772E-5</v>
      </c>
      <c r="AY1187" s="13">
        <f t="shared" si="1496"/>
        <v>1.8709611376855134E-5</v>
      </c>
      <c r="AZ1187" s="13">
        <f t="shared" si="1497"/>
        <v>1.5894909884529124E-5</v>
      </c>
      <c r="BA1187" s="13">
        <f t="shared" si="1498"/>
        <v>9.0024374869286651E-6</v>
      </c>
      <c r="BB1187" s="13">
        <f t="shared" si="1499"/>
        <v>3.8240487659955414E-6</v>
      </c>
      <c r="BC1187" s="13">
        <f t="shared" si="1500"/>
        <v>1.2995012949277148E-6</v>
      </c>
      <c r="BD1187" s="13">
        <f t="shared" si="1501"/>
        <v>3.1525056150585851E-3</v>
      </c>
      <c r="BE1187" s="13">
        <f t="shared" si="1502"/>
        <v>2.0864601813970988E-3</v>
      </c>
      <c r="BF1187" s="13">
        <f t="shared" si="1503"/>
        <v>6.9045334412111967E-4</v>
      </c>
      <c r="BG1187" s="13">
        <f t="shared" si="1504"/>
        <v>1.5232364194582763E-4</v>
      </c>
      <c r="BH1187" s="13">
        <f t="shared" si="1505"/>
        <v>2.5203540644562179E-5</v>
      </c>
      <c r="BI1187" s="13">
        <f t="shared" si="1506"/>
        <v>3.3361516461010418E-6</v>
      </c>
      <c r="BJ1187" s="14">
        <f t="shared" si="1507"/>
        <v>0.14140636591120517</v>
      </c>
      <c r="BK1187" s="14">
        <f t="shared" si="1508"/>
        <v>0.23424908632588184</v>
      </c>
      <c r="BL1187" s="14">
        <f t="shared" si="1509"/>
        <v>0.54536698816860107</v>
      </c>
      <c r="BM1187" s="14">
        <f t="shared" si="1510"/>
        <v>0.41818286624371886</v>
      </c>
      <c r="BN1187" s="14">
        <f t="shared" si="1511"/>
        <v>0.57994126753314557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1.5193798449612399</v>
      </c>
      <c r="F1188" s="10">
        <f>VLOOKUP(B1188,home!$B$2:$E$405,3,FALSE)</f>
        <v>1.03</v>
      </c>
      <c r="G1188" s="10">
        <f>VLOOKUP(C1188,away!$B$2:$E$405,4,FALSE)</f>
        <v>1.32</v>
      </c>
      <c r="H1188" s="10">
        <f>VLOOKUP(A1188,away!$A$2:$E$405,3,FALSE)</f>
        <v>1.26356589147287</v>
      </c>
      <c r="I1188" s="10">
        <f>VLOOKUP(C1188,away!$B$2:$E$405,3,FALSE)</f>
        <v>0.66</v>
      </c>
      <c r="J1188" s="10">
        <f>VLOOKUP(B1188,home!$B$2:$E$405,4,FALSE)</f>
        <v>1.36</v>
      </c>
      <c r="K1188" s="12">
        <f t="shared" si="1456"/>
        <v>2.065748837209302</v>
      </c>
      <c r="L1188" s="12">
        <f t="shared" si="1457"/>
        <v>1.1341767441860482</v>
      </c>
      <c r="M1188" s="13">
        <f t="shared" si="1458"/>
        <v>4.0765237557584703E-2</v>
      </c>
      <c r="N1188" s="13">
        <f t="shared" si="1459"/>
        <v>8.4210742083141554E-2</v>
      </c>
      <c r="O1188" s="13">
        <f t="shared" si="1460"/>
        <v>4.6234984409032232E-2</v>
      </c>
      <c r="P1188" s="13">
        <f t="shared" si="1461"/>
        <v>9.5509865281348527E-2</v>
      </c>
      <c r="Q1188" s="13">
        <f t="shared" si="1462"/>
        <v>8.6979121269391085E-2</v>
      </c>
      <c r="R1188" s="13">
        <f t="shared" si="1463"/>
        <v>2.6219322042264445E-2</v>
      </c>
      <c r="S1188" s="13">
        <f t="shared" si="1464"/>
        <v>5.594309583732638E-2</v>
      </c>
      <c r="T1188" s="13">
        <f t="shared" si="1465"/>
        <v>9.8649696573481424E-2</v>
      </c>
      <c r="U1188" s="13">
        <f t="shared" si="1466"/>
        <v>5.4162534021223993E-2</v>
      </c>
      <c r="V1188" s="13">
        <f t="shared" si="1467"/>
        <v>1.4563382013622537E-2</v>
      </c>
      <c r="W1188" s="13">
        <f t="shared" si="1468"/>
        <v>5.9892339541243823E-2</v>
      </c>
      <c r="X1188" s="13">
        <f t="shared" si="1469"/>
        <v>6.7928498662573236E-2</v>
      </c>
      <c r="Y1188" s="13">
        <f t="shared" si="1470"/>
        <v>3.8521461725281834E-2</v>
      </c>
      <c r="Z1188" s="13">
        <f t="shared" si="1471"/>
        <v>9.9124484362203228E-3</v>
      </c>
      <c r="AA1188" s="13">
        <f t="shared" si="1472"/>
        <v>2.0476628831019295E-2</v>
      </c>
      <c r="AB1188" s="13">
        <f t="shared" si="1473"/>
        <v>2.1149786098822294E-2</v>
      </c>
      <c r="AC1188" s="13">
        <f t="shared" si="1474"/>
        <v>2.1325563419645568E-3</v>
      </c>
      <c r="AD1188" s="13">
        <f t="shared" si="1475"/>
        <v>3.093063269126729E-2</v>
      </c>
      <c r="AE1188" s="13">
        <f t="shared" si="1476"/>
        <v>3.508080428139608E-2</v>
      </c>
      <c r="AF1188" s="13">
        <f t="shared" si="1477"/>
        <v>1.9893916191650901E-2</v>
      </c>
      <c r="AG1188" s="13">
        <f t="shared" si="1478"/>
        <v>7.5210723651189066E-3</v>
      </c>
      <c r="AH1188" s="13">
        <f t="shared" si="1479"/>
        <v>2.8106171235761147E-3</v>
      </c>
      <c r="AI1188" s="13">
        <f t="shared" si="1480"/>
        <v>5.8060290548679104E-3</v>
      </c>
      <c r="AJ1188" s="13">
        <f t="shared" si="1481"/>
        <v>5.9968988844484065E-3</v>
      </c>
      <c r="AK1188" s="13">
        <f t="shared" si="1482"/>
        <v>4.1293622991370182E-3</v>
      </c>
      <c r="AL1188" s="13">
        <f t="shared" si="1483"/>
        <v>1.9985672217727433E-4</v>
      </c>
      <c r="AM1188" s="13">
        <f t="shared" si="1484"/>
        <v>1.2778983703226681E-2</v>
      </c>
      <c r="AN1188" s="13">
        <f t="shared" si="1485"/>
        <v>1.4493626130532206E-2</v>
      </c>
      <c r="AO1188" s="13">
        <f t="shared" si="1486"/>
        <v>8.2191668480884276E-3</v>
      </c>
      <c r="AP1188" s="13">
        <f t="shared" si="1487"/>
        <v>3.107329298562278E-3</v>
      </c>
      <c r="AQ1188" s="13">
        <f t="shared" si="1488"/>
        <v>8.8106515673932084E-4</v>
      </c>
      <c r="AR1188" s="13">
        <f t="shared" si="1489"/>
        <v>6.3754731567422171E-4</v>
      </c>
      <c r="AS1188" s="13">
        <f t="shared" si="1490"/>
        <v>1.3170126260199351E-3</v>
      </c>
      <c r="AT1188" s="13">
        <f t="shared" si="1491"/>
        <v>1.3603086503953257E-3</v>
      </c>
      <c r="AU1188" s="13">
        <f t="shared" si="1492"/>
        <v>9.3668533759996614E-4</v>
      </c>
      <c r="AV1188" s="13">
        <f t="shared" si="1493"/>
        <v>4.8373916174453325E-4</v>
      </c>
      <c r="AW1188" s="13">
        <f t="shared" si="1494"/>
        <v>1.3006921361313325E-5</v>
      </c>
      <c r="AX1188" s="13">
        <f t="shared" si="1495"/>
        <v>4.3996951209428542E-3</v>
      </c>
      <c r="AY1188" s="13">
        <f t="shared" si="1496"/>
        <v>4.9900318876822079E-3</v>
      </c>
      <c r="AZ1188" s="13">
        <f t="shared" si="1497"/>
        <v>2.8297890598779842E-3</v>
      </c>
      <c r="BA1188" s="13">
        <f t="shared" si="1498"/>
        <v>1.0698269808885699E-3</v>
      </c>
      <c r="BB1188" s="13">
        <f t="shared" si="1499"/>
        <v>3.0334322050664715E-4</v>
      </c>
      <c r="BC1188" s="13">
        <f t="shared" si="1500"/>
        <v>6.8808965241027808E-5</v>
      </c>
      <c r="BD1188" s="13">
        <f t="shared" si="1501"/>
        <v>1.205152231259907E-4</v>
      </c>
      <c r="BE1188" s="13">
        <f t="shared" si="1502"/>
        <v>2.4895418203853482E-4</v>
      </c>
      <c r="BF1188" s="13">
        <f t="shared" si="1503"/>
        <v>2.5713840603224821E-4</v>
      </c>
      <c r="BG1188" s="13">
        <f t="shared" si="1504"/>
        <v>1.7706112108765667E-4</v>
      </c>
      <c r="BH1188" s="13">
        <f t="shared" si="1505"/>
        <v>9.1440951250450566E-5</v>
      </c>
      <c r="BI1188" s="13">
        <f t="shared" si="1506"/>
        <v>3.7778807743786134E-5</v>
      </c>
      <c r="BJ1188" s="14">
        <f t="shared" si="1507"/>
        <v>0.58274995175683419</v>
      </c>
      <c r="BK1188" s="14">
        <f t="shared" si="1508"/>
        <v>0.21410402564170616</v>
      </c>
      <c r="BL1188" s="14">
        <f t="shared" si="1509"/>
        <v>0.19265434454710434</v>
      </c>
      <c r="BM1188" s="14">
        <f t="shared" si="1510"/>
        <v>0.61452447277278155</v>
      </c>
      <c r="BN1188" s="14">
        <f t="shared" si="1511"/>
        <v>0.37991927264276254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1.5193798449612399</v>
      </c>
      <c r="F1189" s="10">
        <f>VLOOKUP(B1189,home!$B$2:$E$405,3,FALSE)</f>
        <v>0.88</v>
      </c>
      <c r="G1189" s="10">
        <f>VLOOKUP(C1189,away!$B$2:$E$405,4,FALSE)</f>
        <v>1.22</v>
      </c>
      <c r="H1189" s="10">
        <f>VLOOKUP(A1189,away!$A$2:$E$405,3,FALSE)</f>
        <v>1.26356589147287</v>
      </c>
      <c r="I1189" s="10">
        <f>VLOOKUP(C1189,away!$B$2:$E$405,3,FALSE)</f>
        <v>0.47</v>
      </c>
      <c r="J1189" s="10">
        <f>VLOOKUP(B1189,home!$B$2:$E$405,4,FALSE)</f>
        <v>1.58</v>
      </c>
      <c r="K1189" s="12">
        <f t="shared" si="1456"/>
        <v>1.631206201550387</v>
      </c>
      <c r="L1189" s="12">
        <f t="shared" si="1457"/>
        <v>0.9383240310077533</v>
      </c>
      <c r="M1189" s="13">
        <f t="shared" si="1458"/>
        <v>7.6571507777606726E-2</v>
      </c>
      <c r="N1189" s="13">
        <f t="shared" si="1459"/>
        <v>0.12490391834889578</v>
      </c>
      <c r="O1189" s="13">
        <f t="shared" si="1460"/>
        <v>7.1848885838225462E-2</v>
      </c>
      <c r="P1189" s="13">
        <f t="shared" si="1461"/>
        <v>0.11720034815379915</v>
      </c>
      <c r="Q1189" s="13">
        <f t="shared" si="1462"/>
        <v>0.10187202310433101</v>
      </c>
      <c r="R1189" s="13">
        <f t="shared" si="1463"/>
        <v>3.37087680915698E-2</v>
      </c>
      <c r="S1189" s="13">
        <f t="shared" si="1464"/>
        <v>4.4846712589446995E-2</v>
      </c>
      <c r="T1189" s="13">
        <f t="shared" si="1465"/>
        <v>9.5588967366170827E-2</v>
      </c>
      <c r="U1189" s="13">
        <f t="shared" si="1466"/>
        <v>5.4985951557592457E-2</v>
      </c>
      <c r="V1189" s="13">
        <f t="shared" si="1467"/>
        <v>7.6269308136304604E-3</v>
      </c>
      <c r="W1189" s="13">
        <f t="shared" si="1468"/>
        <v>5.5391425284089697E-2</v>
      </c>
      <c r="X1189" s="13">
        <f t="shared" si="1469"/>
        <v>5.1975105455831824E-2</v>
      </c>
      <c r="Y1189" s="13">
        <f t="shared" si="1470"/>
        <v>2.4384745231684594E-2</v>
      </c>
      <c r="Z1189" s="13">
        <f t="shared" si="1471"/>
        <v>1.054324905199577E-2</v>
      </c>
      <c r="AA1189" s="13">
        <f t="shared" si="1472"/>
        <v>1.7198213238105737E-2</v>
      </c>
      <c r="AB1189" s="13">
        <f t="shared" si="1473"/>
        <v>1.4026916044792023E-2</v>
      </c>
      <c r="AC1189" s="13">
        <f t="shared" si="1474"/>
        <v>7.2961125868335253E-4</v>
      </c>
      <c r="AD1189" s="13">
        <f t="shared" si="1475"/>
        <v>2.2588709109030495E-2</v>
      </c>
      <c r="AE1189" s="13">
        <f t="shared" si="1476"/>
        <v>2.1195528586447045E-2</v>
      </c>
      <c r="AF1189" s="13">
        <f t="shared" si="1477"/>
        <v>9.9441369112875291E-3</v>
      </c>
      <c r="AG1189" s="13">
        <f t="shared" si="1478"/>
        <v>3.1102742104974351E-3</v>
      </c>
      <c r="AH1189" s="13">
        <f t="shared" si="1479"/>
        <v>2.4732459875968357E-3</v>
      </c>
      <c r="AI1189" s="13">
        <f t="shared" si="1480"/>
        <v>4.03437419292757E-3</v>
      </c>
      <c r="AJ1189" s="13">
        <f t="shared" si="1481"/>
        <v>3.2904481014391449E-3</v>
      </c>
      <c r="AK1189" s="13">
        <f t="shared" si="1482"/>
        <v>1.7891331163157442E-3</v>
      </c>
      <c r="AL1189" s="13">
        <f t="shared" si="1483"/>
        <v>4.4669719072518023E-5</v>
      </c>
      <c r="AM1189" s="13">
        <f t="shared" si="1484"/>
        <v>7.3693684767336494E-3</v>
      </c>
      <c r="AN1189" s="13">
        <f t="shared" si="1485"/>
        <v>6.9148555350701827E-3</v>
      </c>
      <c r="AO1189" s="13">
        <f t="shared" si="1486"/>
        <v>3.2441875597516647E-3</v>
      </c>
      <c r="AP1189" s="13">
        <f t="shared" si="1487"/>
        <v>1.0146997161371296E-3</v>
      </c>
      <c r="AQ1189" s="13">
        <f t="shared" si="1488"/>
        <v>2.3802928197705358E-4</v>
      </c>
      <c r="AR1189" s="13">
        <f t="shared" si="1489"/>
        <v>4.6414122895112298E-4</v>
      </c>
      <c r="AS1189" s="13">
        <f t="shared" si="1490"/>
        <v>7.5711005106028986E-4</v>
      </c>
      <c r="AT1189" s="13">
        <f t="shared" si="1491"/>
        <v>6.1750130527283762E-4</v>
      </c>
      <c r="AU1189" s="13">
        <f t="shared" si="1492"/>
        <v>3.3575731954217056E-4</v>
      </c>
      <c r="AV1189" s="13">
        <f t="shared" si="1493"/>
        <v>1.3692235546328081E-4</v>
      </c>
      <c r="AW1189" s="13">
        <f t="shared" si="1494"/>
        <v>1.8992075291521668E-6</v>
      </c>
      <c r="AX1189" s="13">
        <f t="shared" si="1495"/>
        <v>2.003493260126311E-3</v>
      </c>
      <c r="AY1189" s="13">
        <f t="shared" si="1496"/>
        <v>1.8799258719385851E-3</v>
      </c>
      <c r="AZ1189" s="13">
        <f t="shared" si="1497"/>
        <v>8.8198981107658937E-4</v>
      </c>
      <c r="BA1189" s="13">
        <f t="shared" si="1498"/>
        <v>2.7586407827905074E-4</v>
      </c>
      <c r="BB1189" s="13">
        <f t="shared" si="1499"/>
        <v>6.4712473485259314E-5</v>
      </c>
      <c r="BC1189" s="13">
        <f t="shared" si="1500"/>
        <v>1.2144253795434177E-5</v>
      </c>
      <c r="BD1189" s="13">
        <f t="shared" si="1501"/>
        <v>7.2585811484385029E-5</v>
      </c>
      <c r="BE1189" s="13">
        <f t="shared" si="1502"/>
        <v>1.1840242583789615E-4</v>
      </c>
      <c r="BF1189" s="13">
        <f t="shared" si="1503"/>
        <v>9.6569385652693011E-5</v>
      </c>
      <c r="BG1189" s="13">
        <f t="shared" si="1504"/>
        <v>5.2508193585527951E-5</v>
      </c>
      <c r="BH1189" s="13">
        <f t="shared" si="1505"/>
        <v>2.141292275223035E-5</v>
      </c>
      <c r="BI1189" s="13">
        <f t="shared" si="1506"/>
        <v>6.9857784773515033E-6</v>
      </c>
      <c r="BJ1189" s="14">
        <f t="shared" si="1507"/>
        <v>0.53485410392663713</v>
      </c>
      <c r="BK1189" s="14">
        <f t="shared" si="1508"/>
        <v>0.24889970618417781</v>
      </c>
      <c r="BL1189" s="14">
        <f t="shared" si="1509"/>
        <v>0.20603583294664451</v>
      </c>
      <c r="BM1189" s="14">
        <f t="shared" si="1510"/>
        <v>0.47234941413061782</v>
      </c>
      <c r="BN1189" s="14">
        <f t="shared" si="1511"/>
        <v>0.52610545131442787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1.5193798449612399</v>
      </c>
      <c r="F1190" s="10">
        <f>VLOOKUP(B1190,home!$B$2:$E$405,3,FALSE)</f>
        <v>0.75</v>
      </c>
      <c r="G1190" s="10">
        <f>VLOOKUP(C1190,away!$B$2:$E$405,4,FALSE)</f>
        <v>0.66</v>
      </c>
      <c r="H1190" s="10">
        <f>VLOOKUP(A1190,away!$A$2:$E$405,3,FALSE)</f>
        <v>1.26356589147287</v>
      </c>
      <c r="I1190" s="10">
        <f>VLOOKUP(C1190,away!$B$2:$E$405,3,FALSE)</f>
        <v>2.2999999999999998</v>
      </c>
      <c r="J1190" s="10">
        <f>VLOOKUP(B1190,home!$B$2:$E$405,4,FALSE)</f>
        <v>1.02</v>
      </c>
      <c r="K1190" s="12">
        <f t="shared" si="1456"/>
        <v>0.75209302325581384</v>
      </c>
      <c r="L1190" s="12">
        <f t="shared" si="1457"/>
        <v>2.9643255813953528</v>
      </c>
      <c r="M1190" s="13">
        <f t="shared" si="1458"/>
        <v>2.4320914868313958E-2</v>
      </c>
      <c r="N1190" s="13">
        <f t="shared" si="1459"/>
        <v>1.8291590391657519E-2</v>
      </c>
      <c r="O1190" s="13">
        <f t="shared" si="1460"/>
        <v>7.2095110107081653E-2</v>
      </c>
      <c r="P1190" s="13">
        <f t="shared" si="1461"/>
        <v>5.4222229322395815E-2</v>
      </c>
      <c r="Q1190" s="13">
        <f t="shared" si="1462"/>
        <v>6.8784887589093497E-3</v>
      </c>
      <c r="R1190" s="13">
        <f t="shared" si="1463"/>
        <v>0.10685668959196841</v>
      </c>
      <c r="S1190" s="13">
        <f t="shared" si="1464"/>
        <v>3.0221418156033988E-2</v>
      </c>
      <c r="T1190" s="13">
        <f t="shared" si="1465"/>
        <v>2.0390080189375357E-2</v>
      </c>
      <c r="U1190" s="13">
        <f t="shared" si="1466"/>
        <v>8.0366170730331574E-2</v>
      </c>
      <c r="V1190" s="13">
        <f t="shared" si="1467"/>
        <v>7.486344227578586E-3</v>
      </c>
      <c r="W1190" s="13">
        <f t="shared" si="1468"/>
        <v>1.724421135373088E-3</v>
      </c>
      <c r="X1190" s="13">
        <f t="shared" si="1469"/>
        <v>5.1117456846852634E-3</v>
      </c>
      <c r="Y1190" s="13">
        <f t="shared" si="1470"/>
        <v>7.5764392493499148E-3</v>
      </c>
      <c r="Z1190" s="13">
        <f t="shared" si="1471"/>
        <v>0.10558600616689817</v>
      </c>
      <c r="AA1190" s="13">
        <f t="shared" si="1472"/>
        <v>7.9410498591569442E-2</v>
      </c>
      <c r="AB1190" s="13">
        <f t="shared" si="1473"/>
        <v>2.9862040981992508E-2</v>
      </c>
      <c r="AC1190" s="13">
        <f t="shared" si="1474"/>
        <v>1.043151223165472E-3</v>
      </c>
      <c r="AD1190" s="13">
        <f t="shared" si="1475"/>
        <v>3.2423127626724212E-4</v>
      </c>
      <c r="AE1190" s="13">
        <f t="shared" si="1476"/>
        <v>9.6112706652744977E-4</v>
      </c>
      <c r="AF1190" s="13">
        <f t="shared" si="1477"/>
        <v>1.4245467751393965E-3</v>
      </c>
      <c r="AG1190" s="13">
        <f t="shared" si="1478"/>
        <v>1.4076068158133221E-3</v>
      </c>
      <c r="AH1190" s="13">
        <f t="shared" si="1479"/>
        <v>7.8247824779475936E-2</v>
      </c>
      <c r="AI1190" s="13">
        <f t="shared" si="1480"/>
        <v>5.8849643101587239E-2</v>
      </c>
      <c r="AJ1190" s="13">
        <f t="shared" si="1481"/>
        <v>2.2130202998899198E-2</v>
      </c>
      <c r="AK1190" s="13">
        <f t="shared" si="1482"/>
        <v>5.5479904262356588E-3</v>
      </c>
      <c r="AL1190" s="13">
        <f t="shared" si="1483"/>
        <v>9.3026080880052127E-5</v>
      </c>
      <c r="AM1190" s="13">
        <f t="shared" si="1484"/>
        <v>4.8770416160384252E-5</v>
      </c>
      <c r="AN1190" s="13">
        <f t="shared" si="1485"/>
        <v>1.4457139223952436E-4</v>
      </c>
      <c r="AO1190" s="13">
        <f t="shared" si="1486"/>
        <v>2.1427833817678184E-4</v>
      </c>
      <c r="AP1190" s="13">
        <f t="shared" si="1487"/>
        <v>2.1173025313210629E-4</v>
      </c>
      <c r="AQ1190" s="13">
        <f t="shared" si="1488"/>
        <v>1.5690935142870406E-4</v>
      </c>
      <c r="AR1190" s="13">
        <f t="shared" si="1489"/>
        <v>4.6390405736468313E-2</v>
      </c>
      <c r="AS1190" s="13">
        <f t="shared" si="1490"/>
        <v>3.4889900500404303E-2</v>
      </c>
      <c r="AT1190" s="13">
        <f t="shared" si="1491"/>
        <v>1.3120225374221802E-2</v>
      </c>
      <c r="AU1190" s="13">
        <f t="shared" si="1492"/>
        <v>3.2892099891653724E-3</v>
      </c>
      <c r="AV1190" s="13">
        <f t="shared" si="1493"/>
        <v>6.1844797121865188E-4</v>
      </c>
      <c r="AW1190" s="13">
        <f t="shared" si="1494"/>
        <v>5.7610240195792168E-6</v>
      </c>
      <c r="AX1190" s="13">
        <f t="shared" si="1495"/>
        <v>6.1133149559179293E-6</v>
      </c>
      <c r="AY1190" s="13">
        <f t="shared" si="1496"/>
        <v>1.8121855910954323E-5</v>
      </c>
      <c r="AZ1190" s="13">
        <f t="shared" si="1497"/>
        <v>2.6859540529601244E-5</v>
      </c>
      <c r="BA1190" s="13">
        <f t="shared" si="1498"/>
        <v>2.6540141032140749E-5</v>
      </c>
      <c r="BB1190" s="13">
        <f t="shared" si="1499"/>
        <v>1.9668404748853823E-5</v>
      </c>
      <c r="BC1190" s="13">
        <f t="shared" si="1500"/>
        <v>1.1660711068453039E-5</v>
      </c>
      <c r="BD1190" s="13">
        <f t="shared" si="1501"/>
        <v>2.2919377742653804E-2</v>
      </c>
      <c r="BE1190" s="13">
        <f t="shared" si="1502"/>
        <v>1.7237504097614507E-2</v>
      </c>
      <c r="BF1190" s="13">
        <f t="shared" si="1503"/>
        <v>6.4821032850796876E-3</v>
      </c>
      <c r="BG1190" s="13">
        <f t="shared" si="1504"/>
        <v>1.625048218910675E-3</v>
      </c>
      <c r="BH1190" s="13">
        <f t="shared" si="1505"/>
        <v>3.0554685697425129E-4</v>
      </c>
      <c r="BI1190" s="13">
        <f t="shared" si="1506"/>
        <v>4.5959931881615302E-5</v>
      </c>
      <c r="BJ1190" s="14">
        <f t="shared" si="1507"/>
        <v>6.4975501062481331E-2</v>
      </c>
      <c r="BK1190" s="14">
        <f t="shared" si="1508"/>
        <v>0.11740520573427883</v>
      </c>
      <c r="BL1190" s="14">
        <f t="shared" si="1509"/>
        <v>0.68028990101373465</v>
      </c>
      <c r="BM1190" s="14">
        <f t="shared" si="1510"/>
        <v>0.68557923010517507</v>
      </c>
      <c r="BN1190" s="14">
        <f t="shared" si="1511"/>
        <v>0.2826650230403267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1.36666666666667</v>
      </c>
      <c r="F1191" s="10">
        <f>VLOOKUP(B1191,home!$B$2:$E$405,3,FALSE)</f>
        <v>1.1000000000000001</v>
      </c>
      <c r="G1191" s="10">
        <f>VLOOKUP(C1191,away!$B$2:$E$405,4,FALSE)</f>
        <v>0.8</v>
      </c>
      <c r="H1191" s="10">
        <f>VLOOKUP(A1191,away!$A$2:$E$405,3,FALSE)</f>
        <v>1.0874999999999999</v>
      </c>
      <c r="I1191" s="10">
        <f>VLOOKUP(C1191,away!$B$2:$E$405,3,FALSE)</f>
        <v>0.66</v>
      </c>
      <c r="J1191" s="10">
        <f>VLOOKUP(B1191,home!$B$2:$E$405,4,FALSE)</f>
        <v>1.38</v>
      </c>
      <c r="K1191" s="12">
        <f t="shared" si="1456"/>
        <v>1.2026666666666699</v>
      </c>
      <c r="L1191" s="12">
        <f t="shared" si="1457"/>
        <v>0.9904949999999999</v>
      </c>
      <c r="M1191" s="13">
        <f t="shared" si="1458"/>
        <v>0.11156346394226399</v>
      </c>
      <c r="N1191" s="13">
        <f t="shared" si="1459"/>
        <v>0.13417365930122988</v>
      </c>
      <c r="O1191" s="13">
        <f t="shared" si="1460"/>
        <v>0.11050305321749274</v>
      </c>
      <c r="P1191" s="13">
        <f t="shared" si="1461"/>
        <v>0.13289833866957165</v>
      </c>
      <c r="Q1191" s="13">
        <f t="shared" si="1462"/>
        <v>8.0683093793139773E-2</v>
      </c>
      <c r="R1191" s="13">
        <f t="shared" si="1463"/>
        <v>5.4726360848330227E-2</v>
      </c>
      <c r="S1191" s="13">
        <f t="shared" si="1464"/>
        <v>3.9578298748128987E-2</v>
      </c>
      <c r="T1191" s="13">
        <f t="shared" si="1465"/>
        <v>7.991620098663596E-2</v>
      </c>
      <c r="U1191" s="13">
        <f t="shared" si="1466"/>
        <v>6.5817569980258672E-2</v>
      </c>
      <c r="V1191" s="13">
        <f t="shared" si="1467"/>
        <v>5.2385630415870167E-3</v>
      </c>
      <c r="W1191" s="13">
        <f t="shared" si="1468"/>
        <v>3.2344955822849887E-2</v>
      </c>
      <c r="X1191" s="13">
        <f t="shared" si="1469"/>
        <v>3.2037517017753689E-2</v>
      </c>
      <c r="Y1191" s="13">
        <f t="shared" si="1470"/>
        <v>1.5866500209249967E-2</v>
      </c>
      <c r="Z1191" s="13">
        <f t="shared" si="1471"/>
        <v>1.8068728929488954E-2</v>
      </c>
      <c r="AA1191" s="13">
        <f t="shared" si="1472"/>
        <v>2.1730657992532109E-2</v>
      </c>
      <c r="AB1191" s="13">
        <f t="shared" si="1473"/>
        <v>1.306736900617601E-2</v>
      </c>
      <c r="AC1191" s="13">
        <f t="shared" si="1474"/>
        <v>3.9002258257406848E-4</v>
      </c>
      <c r="AD1191" s="13">
        <f t="shared" si="1475"/>
        <v>9.7250500507368894E-3</v>
      </c>
      <c r="AE1191" s="13">
        <f t="shared" si="1476"/>
        <v>9.6326134500046325E-3</v>
      </c>
      <c r="AF1191" s="13">
        <f t="shared" si="1477"/>
        <v>4.770527729581169E-3</v>
      </c>
      <c r="AG1191" s="13">
        <f t="shared" si="1478"/>
        <v>1.5750612878371669E-3</v>
      </c>
      <c r="AH1191" s="13">
        <f t="shared" si="1479"/>
        <v>4.4742464152535385E-3</v>
      </c>
      <c r="AI1191" s="13">
        <f t="shared" si="1480"/>
        <v>5.3810270220782707E-3</v>
      </c>
      <c r="AJ1191" s="13">
        <f t="shared" si="1481"/>
        <v>3.2357909159430754E-3</v>
      </c>
      <c r="AK1191" s="13">
        <f t="shared" si="1482"/>
        <v>1.2971926249691825E-3</v>
      </c>
      <c r="AL1191" s="13">
        <f t="shared" si="1483"/>
        <v>1.8584347038393929E-5</v>
      </c>
      <c r="AM1191" s="13">
        <f t="shared" si="1484"/>
        <v>2.3391987055372526E-3</v>
      </c>
      <c r="AN1191" s="13">
        <f t="shared" si="1485"/>
        <v>2.3169646218411206E-3</v>
      </c>
      <c r="AO1191" s="13">
        <f t="shared" si="1486"/>
        <v>1.1474709365552603E-3</v>
      </c>
      <c r="AP1191" s="13">
        <f t="shared" si="1487"/>
        <v>3.7885474176776752E-4</v>
      </c>
      <c r="AQ1191" s="13">
        <f t="shared" si="1488"/>
        <v>9.3813431861816197E-5</v>
      </c>
      <c r="AR1191" s="13">
        <f t="shared" si="1489"/>
        <v>8.8634374061531099E-4</v>
      </c>
      <c r="AS1191" s="13">
        <f t="shared" si="1490"/>
        <v>1.0659760720466837E-3</v>
      </c>
      <c r="AT1191" s="13">
        <f t="shared" si="1491"/>
        <v>6.4100694465740748E-4</v>
      </c>
      <c r="AU1191" s="13">
        <f t="shared" si="1492"/>
        <v>2.5697256181377015E-4</v>
      </c>
      <c r="AV1191" s="13">
        <f t="shared" si="1493"/>
        <v>7.7263083585340413E-5</v>
      </c>
      <c r="AW1191" s="13">
        <f t="shared" si="1494"/>
        <v>6.1495362753534056E-7</v>
      </c>
      <c r="AX1191" s="13">
        <f t="shared" si="1495"/>
        <v>4.6887938497657873E-4</v>
      </c>
      <c r="AY1191" s="13">
        <f t="shared" si="1496"/>
        <v>4.6442268642237622E-4</v>
      </c>
      <c r="AZ1191" s="13">
        <f t="shared" si="1497"/>
        <v>2.3000417439396576E-4</v>
      </c>
      <c r="BA1191" s="13">
        <f t="shared" si="1498"/>
        <v>7.5939328238783707E-5</v>
      </c>
      <c r="BB1191" s="13">
        <f t="shared" si="1499"/>
        <v>1.8804381230968511E-5</v>
      </c>
      <c r="BC1191" s="13">
        <f t="shared" si="1500"/>
        <v>3.7251291174736322E-6</v>
      </c>
      <c r="BD1191" s="13">
        <f t="shared" si="1501"/>
        <v>1.4631984056012699E-4</v>
      </c>
      <c r="BE1191" s="13">
        <f t="shared" si="1502"/>
        <v>1.7597399491364656E-4</v>
      </c>
      <c r="BF1191" s="13">
        <f t="shared" si="1503"/>
        <v>1.0581902894140641E-4</v>
      </c>
      <c r="BG1191" s="13">
        <f t="shared" si="1504"/>
        <v>4.2421672935621688E-5</v>
      </c>
      <c r="BH1191" s="13">
        <f t="shared" si="1505"/>
        <v>1.2754782995976953E-5</v>
      </c>
      <c r="BI1191" s="13">
        <f t="shared" si="1506"/>
        <v>3.0679504699656645E-6</v>
      </c>
      <c r="BJ1191" s="14">
        <f t="shared" si="1507"/>
        <v>0.40826325717096229</v>
      </c>
      <c r="BK1191" s="14">
        <f t="shared" si="1508"/>
        <v>0.2901516940175865</v>
      </c>
      <c r="BL1191" s="14">
        <f t="shared" si="1509"/>
        <v>0.28364718769656899</v>
      </c>
      <c r="BM1191" s="14">
        <f t="shared" si="1510"/>
        <v>0.37511909030978363</v>
      </c>
      <c r="BN1191" s="14">
        <f t="shared" si="1511"/>
        <v>0.62454796977202831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1.36666666666667</v>
      </c>
      <c r="F1192" s="10">
        <f>VLOOKUP(B1192,home!$B$2:$E$405,3,FALSE)</f>
        <v>0.73</v>
      </c>
      <c r="G1192" s="10">
        <f>VLOOKUP(C1192,away!$B$2:$E$405,4,FALSE)</f>
        <v>1.1000000000000001</v>
      </c>
      <c r="H1192" s="10">
        <f>VLOOKUP(A1192,away!$A$2:$E$405,3,FALSE)</f>
        <v>1.0874999999999999</v>
      </c>
      <c r="I1192" s="10">
        <f>VLOOKUP(C1192,away!$B$2:$E$405,3,FALSE)</f>
        <v>0.66</v>
      </c>
      <c r="J1192" s="10">
        <f>VLOOKUP(B1192,home!$B$2:$E$405,4,FALSE)</f>
        <v>1.1000000000000001</v>
      </c>
      <c r="K1192" s="12">
        <f t="shared" si="1456"/>
        <v>1.0974333333333361</v>
      </c>
      <c r="L1192" s="12">
        <f t="shared" si="1457"/>
        <v>0.78952500000000003</v>
      </c>
      <c r="M1192" s="13">
        <f t="shared" si="1458"/>
        <v>0.15153201846891909</v>
      </c>
      <c r="N1192" s="13">
        <f t="shared" si="1459"/>
        <v>0.16629628813507452</v>
      </c>
      <c r="O1192" s="13">
        <f t="shared" si="1460"/>
        <v>0.11963831688167335</v>
      </c>
      <c r="P1192" s="13">
        <f t="shared" si="1461"/>
        <v>0.13129507688984471</v>
      </c>
      <c r="Q1192" s="13">
        <f t="shared" si="1462"/>
        <v>9.1249544904517879E-2</v>
      </c>
      <c r="R1192" s="13">
        <f t="shared" si="1463"/>
        <v>4.7228721068001571E-2</v>
      </c>
      <c r="S1192" s="13">
        <f t="shared" si="1464"/>
        <v>2.8440189389818668E-2</v>
      </c>
      <c r="T1192" s="13">
        <f t="shared" si="1465"/>
        <v>7.204379694073948E-2</v>
      </c>
      <c r="U1192" s="13">
        <f t="shared" si="1466"/>
        <v>5.1830372790727323E-2</v>
      </c>
      <c r="V1192" s="13">
        <f t="shared" si="1467"/>
        <v>2.7380035589008641E-3</v>
      </c>
      <c r="W1192" s="13">
        <f t="shared" si="1468"/>
        <v>3.3380097409904989E-2</v>
      </c>
      <c r="X1192" s="13">
        <f t="shared" si="1469"/>
        <v>2.6354421407555242E-2</v>
      </c>
      <c r="Y1192" s="13">
        <f t="shared" si="1470"/>
        <v>1.0403737280900025E-2</v>
      </c>
      <c r="Z1192" s="13">
        <f t="shared" si="1471"/>
        <v>1.2429418667071314E-2</v>
      </c>
      <c r="AA1192" s="13">
        <f t="shared" si="1472"/>
        <v>1.3640458359199662E-2</v>
      </c>
      <c r="AB1192" s="13">
        <f t="shared" si="1473"/>
        <v>7.4847468426655281E-3</v>
      </c>
      <c r="AC1192" s="13">
        <f t="shared" si="1474"/>
        <v>1.4827162908490036E-4</v>
      </c>
      <c r="AD1192" s="13">
        <f t="shared" si="1475"/>
        <v>9.1581078918858746E-3</v>
      </c>
      <c r="AE1192" s="13">
        <f t="shared" si="1476"/>
        <v>7.2305551333411962E-3</v>
      </c>
      <c r="AF1192" s="13">
        <f t="shared" si="1477"/>
        <v>2.8543520208256039E-3</v>
      </c>
      <c r="AG1192" s="13">
        <f t="shared" si="1478"/>
        <v>7.5119409308077828E-4</v>
      </c>
      <c r="AH1192" s="13">
        <f t="shared" si="1479"/>
        <v>2.4533341932798693E-3</v>
      </c>
      <c r="AI1192" s="13">
        <f t="shared" si="1480"/>
        <v>2.6923707215117782E-3</v>
      </c>
      <c r="AJ1192" s="13">
        <f t="shared" si="1481"/>
        <v>1.477348687738875E-3</v>
      </c>
      <c r="AK1192" s="13">
        <f t="shared" si="1482"/>
        <v>5.4043056496030114E-4</v>
      </c>
      <c r="AL1192" s="13">
        <f t="shared" si="1483"/>
        <v>5.1388043630600772E-6</v>
      </c>
      <c r="AM1192" s="13">
        <f t="shared" si="1484"/>
        <v>2.0100825741637299E-3</v>
      </c>
      <c r="AN1192" s="13">
        <f t="shared" si="1485"/>
        <v>1.5870104443666188E-3</v>
      </c>
      <c r="AO1192" s="13">
        <f t="shared" si="1486"/>
        <v>6.2649221054427741E-4</v>
      </c>
      <c r="AP1192" s="13">
        <f t="shared" si="1487"/>
        <v>1.6487708750999021E-4</v>
      </c>
      <c r="AQ1192" s="13">
        <f t="shared" si="1488"/>
        <v>3.2543645629081247E-5</v>
      </c>
      <c r="AR1192" s="13">
        <f t="shared" si="1489"/>
        <v>3.8739373578985795E-4</v>
      </c>
      <c r="AS1192" s="13">
        <f t="shared" si="1490"/>
        <v>4.2513879878031748E-4</v>
      </c>
      <c r="AT1192" s="13">
        <f t="shared" si="1491"/>
        <v>2.3328074453740717E-4</v>
      </c>
      <c r="AU1192" s="13">
        <f t="shared" si="1492"/>
        <v>8.5336688360056385E-5</v>
      </c>
      <c r="AV1192" s="13">
        <f t="shared" si="1493"/>
        <v>2.3412831590651201E-5</v>
      </c>
      <c r="AW1192" s="13">
        <f t="shared" si="1494"/>
        <v>1.2368117913791676E-7</v>
      </c>
      <c r="AX1192" s="13">
        <f t="shared" si="1495"/>
        <v>3.6765526993995899E-4</v>
      </c>
      <c r="AY1192" s="13">
        <f t="shared" si="1496"/>
        <v>2.9027302699934614E-4</v>
      </c>
      <c r="AZ1192" s="13">
        <f t="shared" si="1497"/>
        <v>1.1458890582082938E-4</v>
      </c>
      <c r="BA1192" s="13">
        <f t="shared" si="1498"/>
        <v>3.015693528939677E-5</v>
      </c>
      <c r="BB1192" s="13">
        <f t="shared" si="1499"/>
        <v>5.9524135835902454E-6</v>
      </c>
      <c r="BC1192" s="13">
        <f t="shared" si="1500"/>
        <v>9.3991586691681814E-7</v>
      </c>
      <c r="BD1192" s="13">
        <f t="shared" si="1501"/>
        <v>5.0976173208247917E-5</v>
      </c>
      <c r="BE1192" s="13">
        <f t="shared" si="1502"/>
        <v>5.5942951684505006E-5</v>
      </c>
      <c r="BF1192" s="13">
        <f t="shared" si="1503"/>
        <v>3.0696829971816052E-5</v>
      </c>
      <c r="BG1192" s="13">
        <f t="shared" si="1504"/>
        <v>1.1229241479578916E-5</v>
      </c>
      <c r="BH1192" s="13">
        <f t="shared" si="1505"/>
        <v>3.0808359769348134E-6</v>
      </c>
      <c r="BI1192" s="13">
        <f t="shared" si="1506"/>
        <v>6.7620241912416759E-7</v>
      </c>
      <c r="BJ1192" s="14">
        <f t="shared" si="1507"/>
        <v>0.42495266764753942</v>
      </c>
      <c r="BK1192" s="14">
        <f t="shared" si="1508"/>
        <v>0.31444897176793063</v>
      </c>
      <c r="BL1192" s="14">
        <f t="shared" si="1509"/>
        <v>0.24829326514355679</v>
      </c>
      <c r="BM1192" s="14">
        <f t="shared" si="1510"/>
        <v>0.29259420753224669</v>
      </c>
      <c r="BN1192" s="14">
        <f t="shared" si="1511"/>
        <v>0.7072399663480311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1.36666666666667</v>
      </c>
      <c r="F1193" s="10">
        <f>VLOOKUP(B1193,home!$B$2:$E$405,3,FALSE)</f>
        <v>1.68</v>
      </c>
      <c r="G1193" s="10">
        <f>VLOOKUP(C1193,away!$B$2:$E$405,4,FALSE)</f>
        <v>1.39</v>
      </c>
      <c r="H1193" s="10">
        <f>VLOOKUP(A1193,away!$A$2:$E$405,3,FALSE)</f>
        <v>1.0874999999999999</v>
      </c>
      <c r="I1193" s="10">
        <f>VLOOKUP(C1193,away!$B$2:$E$405,3,FALSE)</f>
        <v>1.02</v>
      </c>
      <c r="J1193" s="10">
        <f>VLOOKUP(B1193,home!$B$2:$E$405,4,FALSE)</f>
        <v>1.47</v>
      </c>
      <c r="K1193" s="12">
        <f t="shared" si="1456"/>
        <v>3.1914400000000076</v>
      </c>
      <c r="L1193" s="12">
        <f t="shared" si="1457"/>
        <v>1.6305974999999997</v>
      </c>
      <c r="M1193" s="13">
        <f t="shared" si="1458"/>
        <v>8.0503677931925664E-3</v>
      </c>
      <c r="N1193" s="13">
        <f t="shared" si="1459"/>
        <v>2.5692265789906542E-2</v>
      </c>
      <c r="O1193" s="13">
        <f t="shared" si="1460"/>
        <v>1.3126909597660313E-2</v>
      </c>
      <c r="P1193" s="13">
        <f t="shared" si="1461"/>
        <v>4.1893744366357122E-2</v>
      </c>
      <c r="Q1193" s="13">
        <f t="shared" si="1462"/>
        <v>4.0997662366269776E-2</v>
      </c>
      <c r="R1193" s="13">
        <f t="shared" si="1463"/>
        <v>1.0702352986335458E-2</v>
      </c>
      <c r="S1193" s="13">
        <f t="shared" si="1464"/>
        <v>5.4503280537002E-2</v>
      </c>
      <c r="T1193" s="13">
        <f t="shared" si="1465"/>
        <v>6.6850685760283565E-2</v>
      </c>
      <c r="U1193" s="13">
        <f t="shared" si="1466"/>
        <v>3.415591741471051E-2</v>
      </c>
      <c r="V1193" s="13">
        <f t="shared" si="1467"/>
        <v>3.1514729935359385E-2</v>
      </c>
      <c r="W1193" s="13">
        <f t="shared" si="1468"/>
        <v>4.3613859860736105E-2</v>
      </c>
      <c r="X1193" s="13">
        <f t="shared" si="1469"/>
        <v>7.1116650854266619E-2</v>
      </c>
      <c r="Y1193" s="13">
        <f t="shared" si="1470"/>
        <v>5.7981316545670021E-2</v>
      </c>
      <c r="Z1193" s="13">
        <f t="shared" si="1471"/>
        <v>5.8170766745453762E-3</v>
      </c>
      <c r="AA1193" s="13">
        <f t="shared" si="1472"/>
        <v>1.8564851182211139E-2</v>
      </c>
      <c r="AB1193" s="13">
        <f t="shared" si="1473"/>
        <v>2.9624304328478037E-2</v>
      </c>
      <c r="AC1193" s="13">
        <f t="shared" si="1474"/>
        <v>1.0250075474836974E-2</v>
      </c>
      <c r="AD1193" s="13">
        <f t="shared" si="1475"/>
        <v>3.4797754228486993E-2</v>
      </c>
      <c r="AE1193" s="13">
        <f t="shared" si="1476"/>
        <v>5.6741131050585307E-2</v>
      </c>
      <c r="AF1193" s="13">
        <f t="shared" si="1477"/>
        <v>4.62609732191284E-2</v>
      </c>
      <c r="AG1193" s="13">
        <f t="shared" si="1478"/>
        <v>2.5144342426225902E-2</v>
      </c>
      <c r="AH1193" s="13">
        <f t="shared" si="1479"/>
        <v>2.3713276707055015E-3</v>
      </c>
      <c r="AI1193" s="13">
        <f t="shared" si="1480"/>
        <v>7.5679499813963826E-3</v>
      </c>
      <c r="AJ1193" s="13">
        <f t="shared" si="1481"/>
        <v>1.2076329144313868E-2</v>
      </c>
      <c r="AK1193" s="13">
        <f t="shared" si="1482"/>
        <v>1.2846959961443047E-2</v>
      </c>
      <c r="AL1193" s="13">
        <f t="shared" si="1483"/>
        <v>2.1336368857174503E-3</v>
      </c>
      <c r="AM1193" s="13">
        <f t="shared" si="1484"/>
        <v>2.2210988950992543E-2</v>
      </c>
      <c r="AN1193" s="13">
        <f t="shared" si="1485"/>
        <v>3.6217183056016053E-2</v>
      </c>
      <c r="AO1193" s="13">
        <f t="shared" si="1486"/>
        <v>2.9527824074091075E-2</v>
      </c>
      <c r="AP1193" s="13">
        <f t="shared" si="1487"/>
        <v>1.6049332038550905E-2</v>
      </c>
      <c r="AQ1193" s="13">
        <f t="shared" si="1488"/>
        <v>6.5425001746827532E-3</v>
      </c>
      <c r="AR1193" s="13">
        <f t="shared" si="1489"/>
        <v>7.7333619430664208E-4</v>
      </c>
      <c r="AS1193" s="13">
        <f t="shared" si="1490"/>
        <v>2.4680560639579953E-3</v>
      </c>
      <c r="AT1193" s="13">
        <f t="shared" si="1491"/>
        <v>3.938326422379063E-3</v>
      </c>
      <c r="AU1193" s="13">
        <f t="shared" si="1492"/>
        <v>4.1896441591458217E-3</v>
      </c>
      <c r="AV1193" s="13">
        <f t="shared" si="1493"/>
        <v>3.3427494888160938E-3</v>
      </c>
      <c r="AW1193" s="13">
        <f t="shared" si="1494"/>
        <v>3.0842634411637471E-4</v>
      </c>
      <c r="AX1193" s="13">
        <f t="shared" si="1495"/>
        <v>1.181417309629264E-2</v>
      </c>
      <c r="AY1193" s="13">
        <f t="shared" si="1496"/>
        <v>1.9264161115382032E-2</v>
      </c>
      <c r="AZ1193" s="13">
        <f t="shared" si="1497"/>
        <v>1.5706046477169583E-2</v>
      </c>
      <c r="BA1193" s="13">
        <f t="shared" si="1498"/>
        <v>8.5367467068521736E-3</v>
      </c>
      <c r="BB1193" s="13">
        <f t="shared" si="1499"/>
        <v>3.4799994595815973E-3</v>
      </c>
      <c r="BC1193" s="13">
        <f t="shared" si="1500"/>
        <v>1.1348956837590198E-3</v>
      </c>
      <c r="BD1193" s="13">
        <f t="shared" si="1501"/>
        <v>2.1016667751598745E-4</v>
      </c>
      <c r="BE1193" s="13">
        <f t="shared" si="1502"/>
        <v>6.7073434129162461E-4</v>
      </c>
      <c r="BF1193" s="13">
        <f t="shared" si="1503"/>
        <v>1.0703042030858739E-3</v>
      </c>
      <c r="BG1193" s="13">
        <f t="shared" si="1504"/>
        <v>1.1386038819654631E-3</v>
      </c>
      <c r="BH1193" s="13">
        <f t="shared" si="1505"/>
        <v>9.0844649326496667E-4</v>
      </c>
      <c r="BI1193" s="13">
        <f t="shared" si="1506"/>
        <v>5.7985049529310994E-4</v>
      </c>
      <c r="BJ1193" s="14">
        <f t="shared" si="1507"/>
        <v>0.63968049293492946</v>
      </c>
      <c r="BK1193" s="14">
        <f t="shared" si="1508"/>
        <v>0.16760999610784752</v>
      </c>
      <c r="BL1193" s="14">
        <f t="shared" si="1509"/>
        <v>0.16032712068827693</v>
      </c>
      <c r="BM1193" s="14">
        <f t="shared" si="1510"/>
        <v>0.81401564873461141</v>
      </c>
      <c r="BN1193" s="14">
        <f t="shared" si="1511"/>
        <v>0.14046330289972178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1.36666666666667</v>
      </c>
      <c r="F1194" s="10">
        <f>VLOOKUP(B1194,home!$B$2:$E$405,3,FALSE)</f>
        <v>0.51</v>
      </c>
      <c r="G1194" s="10">
        <f>VLOOKUP(C1194,away!$B$2:$E$405,4,FALSE)</f>
        <v>1.24</v>
      </c>
      <c r="H1194" s="10">
        <f>VLOOKUP(A1194,away!$A$2:$E$405,3,FALSE)</f>
        <v>1.0874999999999999</v>
      </c>
      <c r="I1194" s="10">
        <f>VLOOKUP(C1194,away!$B$2:$E$405,3,FALSE)</f>
        <v>0.44</v>
      </c>
      <c r="J1194" s="10">
        <f>VLOOKUP(B1194,home!$B$2:$E$405,4,FALSE)</f>
        <v>0.83</v>
      </c>
      <c r="K1194" s="12">
        <f t="shared" si="1456"/>
        <v>0.86428000000000216</v>
      </c>
      <c r="L1194" s="12">
        <f t="shared" si="1457"/>
        <v>0.39715499999999998</v>
      </c>
      <c r="M1194" s="13">
        <f t="shared" si="1458"/>
        <v>0.28324727488582502</v>
      </c>
      <c r="N1194" s="13">
        <f t="shared" si="1459"/>
        <v>0.24480495473832145</v>
      </c>
      <c r="O1194" s="13">
        <f t="shared" si="1460"/>
        <v>0.11249307145727984</v>
      </c>
      <c r="P1194" s="13">
        <f t="shared" si="1461"/>
        <v>9.7225511799098052E-2</v>
      </c>
      <c r="Q1194" s="13">
        <f t="shared" si="1462"/>
        <v>0.10579001314061848</v>
      </c>
      <c r="R1194" s="13">
        <f t="shared" si="1463"/>
        <v>2.2338592897307986E-2</v>
      </c>
      <c r="S1194" s="13">
        <f t="shared" si="1464"/>
        <v>8.3432401498010102E-3</v>
      </c>
      <c r="T1194" s="13">
        <f t="shared" si="1465"/>
        <v>4.2015032668862334E-2</v>
      </c>
      <c r="U1194" s="13">
        <f t="shared" si="1466"/>
        <v>1.9306799069285393E-2</v>
      </c>
      <c r="V1194" s="13">
        <f t="shared" si="1467"/>
        <v>3.1820480452172083E-4</v>
      </c>
      <c r="W1194" s="13">
        <f t="shared" si="1468"/>
        <v>3.0477397519057991E-2</v>
      </c>
      <c r="X1194" s="13">
        <f t="shared" si="1469"/>
        <v>1.2104250811681476E-2</v>
      </c>
      <c r="Y1194" s="13">
        <f t="shared" si="1470"/>
        <v>2.4036318655566782E-3</v>
      </c>
      <c r="Z1194" s="13">
        <f t="shared" si="1471"/>
        <v>2.9572946207101175E-3</v>
      </c>
      <c r="AA1194" s="13">
        <f t="shared" si="1472"/>
        <v>2.5559305947873462E-3</v>
      </c>
      <c r="AB1194" s="13">
        <f t="shared" si="1473"/>
        <v>1.1045198472314065E-3</v>
      </c>
      <c r="AC1194" s="13">
        <f t="shared" si="1474"/>
        <v>6.8265495645604601E-6</v>
      </c>
      <c r="AD1194" s="13">
        <f t="shared" si="1475"/>
        <v>6.5852512819428747E-3</v>
      </c>
      <c r="AE1194" s="13">
        <f t="shared" si="1476"/>
        <v>2.6153654728800226E-3</v>
      </c>
      <c r="AF1194" s="13">
        <f t="shared" si="1477"/>
        <v>5.1935273719083263E-4</v>
      </c>
      <c r="AG1194" s="13">
        <f t="shared" si="1478"/>
        <v>6.8754512113008371E-5</v>
      </c>
      <c r="AH1194" s="13">
        <f t="shared" si="1479"/>
        <v>2.9362608627203168E-4</v>
      </c>
      <c r="AI1194" s="13">
        <f t="shared" si="1480"/>
        <v>2.5377515384319218E-4</v>
      </c>
      <c r="AJ1194" s="13">
        <f t="shared" si="1481"/>
        <v>1.0966639498179731E-4</v>
      </c>
      <c r="AK1194" s="13">
        <f t="shared" si="1482"/>
        <v>3.1594157284956011E-5</v>
      </c>
      <c r="AL1194" s="13">
        <f t="shared" si="1483"/>
        <v>9.372937840321181E-8</v>
      </c>
      <c r="AM1194" s="13">
        <f t="shared" si="1484"/>
        <v>1.1383001955915207E-3</v>
      </c>
      <c r="AN1194" s="13">
        <f t="shared" si="1485"/>
        <v>4.5208161418015043E-4</v>
      </c>
      <c r="AO1194" s="13">
        <f t="shared" si="1486"/>
        <v>8.9773236739858819E-5</v>
      </c>
      <c r="AP1194" s="13">
        <f t="shared" si="1487"/>
        <v>1.1884629945806209E-5</v>
      </c>
      <c r="AQ1194" s="13">
        <f t="shared" si="1488"/>
        <v>1.1800100515316661E-6</v>
      </c>
      <c r="AR1194" s="13">
        <f t="shared" si="1489"/>
        <v>2.3323013658673757E-5</v>
      </c>
      <c r="AS1194" s="13">
        <f t="shared" si="1490"/>
        <v>2.0157614244918604E-5</v>
      </c>
      <c r="AT1194" s="13">
        <f t="shared" si="1491"/>
        <v>8.7109114197991459E-6</v>
      </c>
      <c r="AU1194" s="13">
        <f t="shared" si="1492"/>
        <v>2.5095555073013414E-6</v>
      </c>
      <c r="AV1194" s="13">
        <f t="shared" si="1493"/>
        <v>5.4223965846260211E-7</v>
      </c>
      <c r="AW1194" s="13">
        <f t="shared" si="1494"/>
        <v>8.9369171920119432E-10</v>
      </c>
      <c r="AX1194" s="13">
        <f t="shared" si="1495"/>
        <v>1.6396834884097364E-4</v>
      </c>
      <c r="AY1194" s="13">
        <f t="shared" si="1496"/>
        <v>6.5120849583936893E-5</v>
      </c>
      <c r="AZ1194" s="13">
        <f t="shared" si="1497"/>
        <v>1.2931535508254226E-5</v>
      </c>
      <c r="BA1194" s="13">
        <f t="shared" si="1498"/>
        <v>1.7119413282602355E-6</v>
      </c>
      <c r="BB1194" s="13">
        <f t="shared" si="1499"/>
        <v>1.6997651455629847E-7</v>
      </c>
      <c r="BC1194" s="13">
        <f t="shared" si="1500"/>
        <v>1.3501404527721348E-8</v>
      </c>
      <c r="BD1194" s="13">
        <f t="shared" si="1501"/>
        <v>1.5438085816017608E-6</v>
      </c>
      <c r="BE1194" s="13">
        <f t="shared" si="1502"/>
        <v>1.3342828809067731E-6</v>
      </c>
      <c r="BF1194" s="13">
        <f t="shared" si="1503"/>
        <v>5.765970041550543E-7</v>
      </c>
      <c r="BG1194" s="13">
        <f t="shared" si="1504"/>
        <v>1.6611375291704385E-7</v>
      </c>
      <c r="BH1194" s="13">
        <f t="shared" si="1505"/>
        <v>3.5892198592785749E-8</v>
      </c>
      <c r="BI1194" s="13">
        <f t="shared" si="1506"/>
        <v>6.2041818799545903E-9</v>
      </c>
      <c r="BJ1194" s="14">
        <f t="shared" si="1507"/>
        <v>0.4493211405879145</v>
      </c>
      <c r="BK1194" s="14">
        <f t="shared" si="1508"/>
        <v>0.38920627276777275</v>
      </c>
      <c r="BL1194" s="14">
        <f t="shared" si="1509"/>
        <v>0.15854648189136317</v>
      </c>
      <c r="BM1194" s="14">
        <f t="shared" si="1510"/>
        <v>0.13406665099341744</v>
      </c>
      <c r="BN1194" s="14">
        <f t="shared" si="1511"/>
        <v>0.86589941891845068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1.36666666666667</v>
      </c>
      <c r="F1195" s="10">
        <f>VLOOKUP(B1195,home!$B$2:$E$405,3,FALSE)</f>
        <v>1.68</v>
      </c>
      <c r="G1195" s="10">
        <f>VLOOKUP(C1195,away!$B$2:$E$405,4,FALSE)</f>
        <v>1.02</v>
      </c>
      <c r="H1195" s="10">
        <f>VLOOKUP(A1195,away!$A$2:$E$405,3,FALSE)</f>
        <v>1.0874999999999999</v>
      </c>
      <c r="I1195" s="10">
        <f>VLOOKUP(C1195,away!$B$2:$E$405,3,FALSE)</f>
        <v>0.8</v>
      </c>
      <c r="J1195" s="10">
        <f>VLOOKUP(B1195,home!$B$2:$E$405,4,FALSE)</f>
        <v>1.01</v>
      </c>
      <c r="K1195" s="12">
        <f t="shared" si="1456"/>
        <v>2.3419200000000058</v>
      </c>
      <c r="L1195" s="12">
        <f t="shared" si="1457"/>
        <v>0.87870000000000004</v>
      </c>
      <c r="M1195" s="13">
        <f t="shared" si="1458"/>
        <v>3.9930293802307448E-2</v>
      </c>
      <c r="N1195" s="13">
        <f t="shared" si="1459"/>
        <v>9.351355366150009E-2</v>
      </c>
      <c r="O1195" s="13">
        <f t="shared" si="1460"/>
        <v>3.5086749164087556E-2</v>
      </c>
      <c r="P1195" s="13">
        <f t="shared" si="1461"/>
        <v>8.2170359602360132E-2</v>
      </c>
      <c r="Q1195" s="13">
        <f t="shared" si="1462"/>
        <v>0.10950063079547043</v>
      </c>
      <c r="R1195" s="13">
        <f t="shared" si="1463"/>
        <v>1.5415363245241866E-2</v>
      </c>
      <c r="S1195" s="13">
        <f t="shared" si="1464"/>
        <v>4.2273468050409151E-2</v>
      </c>
      <c r="T1195" s="13">
        <f t="shared" si="1465"/>
        <v>9.621820427997986E-2</v>
      </c>
      <c r="U1195" s="13">
        <f t="shared" si="1466"/>
        <v>3.6101547491296918E-2</v>
      </c>
      <c r="V1195" s="13">
        <f t="shared" si="1467"/>
        <v>9.6658054729594576E-3</v>
      </c>
      <c r="W1195" s="13">
        <f t="shared" si="1468"/>
        <v>8.548057242417624E-2</v>
      </c>
      <c r="X1195" s="13">
        <f t="shared" si="1469"/>
        <v>7.5111778989123662E-2</v>
      </c>
      <c r="Y1195" s="13">
        <f t="shared" si="1470"/>
        <v>3.300036009887148E-2</v>
      </c>
      <c r="Z1195" s="13">
        <f t="shared" si="1471"/>
        <v>4.5151598945313426E-3</v>
      </c>
      <c r="AA1195" s="13">
        <f t="shared" si="1472"/>
        <v>1.0574143260200869E-2</v>
      </c>
      <c r="AB1195" s="13">
        <f t="shared" si="1473"/>
        <v>1.238189879196484E-2</v>
      </c>
      <c r="AC1195" s="13">
        <f t="shared" si="1474"/>
        <v>1.2431706542966295E-3</v>
      </c>
      <c r="AD1195" s="13">
        <f t="shared" si="1475"/>
        <v>5.0047165542906835E-2</v>
      </c>
      <c r="AE1195" s="13">
        <f t="shared" si="1476"/>
        <v>4.3976444362552235E-2</v>
      </c>
      <c r="AF1195" s="13">
        <f t="shared" si="1477"/>
        <v>1.9321050830687324E-2</v>
      </c>
      <c r="AG1195" s="13">
        <f t="shared" si="1478"/>
        <v>5.6591357883083171E-3</v>
      </c>
      <c r="AH1195" s="13">
        <f t="shared" si="1479"/>
        <v>9.9186774983117264E-4</v>
      </c>
      <c r="AI1195" s="13">
        <f t="shared" si="1480"/>
        <v>2.3228749206846257E-3</v>
      </c>
      <c r="AJ1195" s="13">
        <f t="shared" si="1481"/>
        <v>2.7199936171248759E-3</v>
      </c>
      <c r="AK1195" s="13">
        <f t="shared" si="1482"/>
        <v>2.1233358172723688E-3</v>
      </c>
      <c r="AL1195" s="13">
        <f t="shared" si="1483"/>
        <v>1.0233010577523211E-4</v>
      </c>
      <c r="AM1195" s="13">
        <f t="shared" si="1484"/>
        <v>2.3441291585648932E-2</v>
      </c>
      <c r="AN1195" s="13">
        <f t="shared" si="1485"/>
        <v>2.0597862916309717E-2</v>
      </c>
      <c r="AO1195" s="13">
        <f t="shared" si="1486"/>
        <v>9.0496710722806732E-3</v>
      </c>
      <c r="AP1195" s="13">
        <f t="shared" si="1487"/>
        <v>2.6506486570710094E-3</v>
      </c>
      <c r="AQ1195" s="13">
        <f t="shared" si="1488"/>
        <v>5.8228124374207397E-4</v>
      </c>
      <c r="AR1195" s="13">
        <f t="shared" si="1489"/>
        <v>1.7431083835533034E-4</v>
      </c>
      <c r="AS1195" s="13">
        <f t="shared" si="1490"/>
        <v>4.0822203856111618E-4</v>
      </c>
      <c r="AT1195" s="13">
        <f t="shared" si="1491"/>
        <v>4.7801167827352586E-4</v>
      </c>
      <c r="AU1195" s="13">
        <f t="shared" si="1492"/>
        <v>3.7315503652744618E-4</v>
      </c>
      <c r="AV1195" s="13">
        <f t="shared" si="1493"/>
        <v>2.1847481078608971E-4</v>
      </c>
      <c r="AW1195" s="13">
        <f t="shared" si="1494"/>
        <v>5.8494307544823343E-6</v>
      </c>
      <c r="AX1195" s="13">
        <f t="shared" si="1495"/>
        <v>9.1496049317105147E-3</v>
      </c>
      <c r="AY1195" s="13">
        <f t="shared" si="1496"/>
        <v>8.0397578534940305E-3</v>
      </c>
      <c r="AZ1195" s="13">
        <f t="shared" si="1497"/>
        <v>3.5322676129326018E-3</v>
      </c>
      <c r="BA1195" s="13">
        <f t="shared" si="1498"/>
        <v>1.0346011838279592E-3</v>
      </c>
      <c r="BB1195" s="13">
        <f t="shared" si="1499"/>
        <v>2.272760150574069E-4</v>
      </c>
      <c r="BC1195" s="13">
        <f t="shared" si="1500"/>
        <v>3.9941486886188697E-5</v>
      </c>
      <c r="BD1195" s="13">
        <f t="shared" si="1501"/>
        <v>2.5527822277138121E-5</v>
      </c>
      <c r="BE1195" s="13">
        <f t="shared" si="1502"/>
        <v>5.9784117547275464E-5</v>
      </c>
      <c r="BF1195" s="13">
        <f t="shared" si="1503"/>
        <v>7.0004810283157847E-5</v>
      </c>
      <c r="BG1195" s="13">
        <f t="shared" si="1504"/>
        <v>5.4648555099444481E-5</v>
      </c>
      <c r="BH1195" s="13">
        <f t="shared" si="1505"/>
        <v>3.1995636039622833E-5</v>
      </c>
      <c r="BI1195" s="13">
        <f t="shared" si="1506"/>
        <v>1.4986243990782739E-5</v>
      </c>
      <c r="BJ1195" s="14">
        <f t="shared" si="1507"/>
        <v>0.69017410133253743</v>
      </c>
      <c r="BK1195" s="14">
        <f t="shared" si="1508"/>
        <v>0.18342518554160209</v>
      </c>
      <c r="BL1195" s="14">
        <f t="shared" si="1509"/>
        <v>0.11962689564544599</v>
      </c>
      <c r="BM1195" s="14">
        <f t="shared" si="1510"/>
        <v>0.61409048372040975</v>
      </c>
      <c r="BN1195" s="14">
        <f t="shared" si="1511"/>
        <v>0.37561695027096753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1.36666666666667</v>
      </c>
      <c r="F1196" s="10">
        <f>VLOOKUP(B1196,home!$B$2:$E$405,3,FALSE)</f>
        <v>0.59</v>
      </c>
      <c r="G1196" s="10">
        <f>VLOOKUP(C1196,away!$B$2:$E$405,4,FALSE)</f>
        <v>0.73</v>
      </c>
      <c r="H1196" s="10">
        <f>VLOOKUP(A1196,away!$A$2:$E$405,3,FALSE)</f>
        <v>1.0874999999999999</v>
      </c>
      <c r="I1196" s="10">
        <f>VLOOKUP(C1196,away!$B$2:$E$405,3,FALSE)</f>
        <v>1.9</v>
      </c>
      <c r="J1196" s="10">
        <f>VLOOKUP(B1196,home!$B$2:$E$405,4,FALSE)</f>
        <v>0.92</v>
      </c>
      <c r="K1196" s="12">
        <f t="shared" si="1456"/>
        <v>0.58862333333333472</v>
      </c>
      <c r="L1196" s="12">
        <f t="shared" si="1457"/>
        <v>1.9009499999999997</v>
      </c>
      <c r="M1196" s="13">
        <f t="shared" si="1458"/>
        <v>8.2945349041967487E-2</v>
      </c>
      <c r="N1196" s="13">
        <f t="shared" si="1459"/>
        <v>4.8823567837579816E-2</v>
      </c>
      <c r="O1196" s="13">
        <f t="shared" si="1460"/>
        <v>0.15767496126132804</v>
      </c>
      <c r="P1196" s="13">
        <f t="shared" si="1461"/>
        <v>9.2811161280847335E-2</v>
      </c>
      <c r="Q1196" s="13">
        <f t="shared" si="1462"/>
        <v>1.4369345622891211E-2</v>
      </c>
      <c r="R1196" s="13">
        <f t="shared" si="1463"/>
        <v>0.14986610880486081</v>
      </c>
      <c r="S1196" s="13">
        <f t="shared" si="1464"/>
        <v>2.5962612002335163E-2</v>
      </c>
      <c r="T1196" s="13">
        <f t="shared" si="1465"/>
        <v>2.731540756183504E-2</v>
      </c>
      <c r="U1196" s="13">
        <f t="shared" si="1466"/>
        <v>8.8214688518413381E-2</v>
      </c>
      <c r="V1196" s="13">
        <f t="shared" si="1467"/>
        <v>3.2278551783423981E-3</v>
      </c>
      <c r="W1196" s="13">
        <f t="shared" si="1468"/>
        <v>2.8193773727883298E-3</v>
      </c>
      <c r="X1196" s="13">
        <f t="shared" si="1469"/>
        <v>5.3594954168019737E-3</v>
      </c>
      <c r="Y1196" s="13">
        <f t="shared" si="1470"/>
        <v>5.0940664062848568E-3</v>
      </c>
      <c r="Z1196" s="13">
        <f t="shared" si="1471"/>
        <v>9.4962659844200006E-2</v>
      </c>
      <c r="AA1196" s="13">
        <f t="shared" si="1472"/>
        <v>5.5897237379692613E-2</v>
      </c>
      <c r="AB1196" s="13">
        <f t="shared" si="1473"/>
        <v>1.6451209095279671E-2</v>
      </c>
      <c r="AC1196" s="13">
        <f t="shared" si="1474"/>
        <v>2.2573672831611766E-4</v>
      </c>
      <c r="AD1196" s="13">
        <f t="shared" si="1475"/>
        <v>4.1488782677381154E-4</v>
      </c>
      <c r="AE1196" s="13">
        <f t="shared" si="1476"/>
        <v>7.8868101430567682E-4</v>
      </c>
      <c r="AF1196" s="13">
        <f t="shared" si="1477"/>
        <v>7.4962158707218829E-4</v>
      </c>
      <c r="AG1196" s="13">
        <f t="shared" si="1478"/>
        <v>4.7499771864829192E-4</v>
      </c>
      <c r="AH1196" s="13">
        <f t="shared" si="1479"/>
        <v>4.5129817057708008E-2</v>
      </c>
      <c r="AI1196" s="13">
        <f t="shared" si="1480"/>
        <v>2.6564463349231675E-2</v>
      </c>
      <c r="AJ1196" s="13">
        <f t="shared" si="1481"/>
        <v>7.8182314824179738E-3</v>
      </c>
      <c r="AK1196" s="13">
        <f t="shared" si="1482"/>
        <v>1.5339978253174958E-3</v>
      </c>
      <c r="AL1196" s="13">
        <f t="shared" si="1483"/>
        <v>1.0103466024674913E-5</v>
      </c>
      <c r="AM1196" s="13">
        <f t="shared" si="1484"/>
        <v>4.8842531111004844E-5</v>
      </c>
      <c r="AN1196" s="13">
        <f t="shared" si="1485"/>
        <v>9.2847209515464616E-5</v>
      </c>
      <c r="AO1196" s="13">
        <f t="shared" si="1486"/>
        <v>8.8248951464211251E-5</v>
      </c>
      <c r="AP1196" s="13">
        <f t="shared" si="1487"/>
        <v>5.5918948095297436E-5</v>
      </c>
      <c r="AQ1196" s="13">
        <f t="shared" si="1488"/>
        <v>2.6574781095438919E-5</v>
      </c>
      <c r="AR1196" s="13">
        <f t="shared" si="1489"/>
        <v>1.7157905147169989E-2</v>
      </c>
      <c r="AS1196" s="13">
        <f t="shared" si="1490"/>
        <v>1.009954332074438E-2</v>
      </c>
      <c r="AT1196" s="13">
        <f t="shared" si="1491"/>
        <v>2.9724134273004864E-3</v>
      </c>
      <c r="AU1196" s="13">
        <f t="shared" si="1492"/>
        <v>5.8321063320745806E-4</v>
      </c>
      <c r="AV1196" s="13">
        <f t="shared" si="1493"/>
        <v>8.5822846738504689E-5</v>
      </c>
      <c r="AW1196" s="13">
        <f t="shared" si="1494"/>
        <v>3.1403355259497879E-7</v>
      </c>
      <c r="AX1196" s="13">
        <f t="shared" si="1495"/>
        <v>4.7916422451661275E-6</v>
      </c>
      <c r="AY1196" s="13">
        <f t="shared" si="1496"/>
        <v>9.1086723259485473E-6</v>
      </c>
      <c r="AZ1196" s="13">
        <f t="shared" si="1497"/>
        <v>8.657565329005946E-6</v>
      </c>
      <c r="BA1196" s="13">
        <f t="shared" si="1498"/>
        <v>5.4858662707246156E-6</v>
      </c>
      <c r="BB1196" s="13">
        <f t="shared" si="1499"/>
        <v>2.6070893718334898E-6</v>
      </c>
      <c r="BC1196" s="13">
        <f t="shared" si="1500"/>
        <v>9.9118930827737354E-7</v>
      </c>
      <c r="BD1196" s="13">
        <f t="shared" si="1501"/>
        <v>5.436053298252131E-3</v>
      </c>
      <c r="BE1196" s="13">
        <f t="shared" si="1502"/>
        <v>3.1997878125948373E-3</v>
      </c>
      <c r="BF1196" s="13">
        <f t="shared" si="1503"/>
        <v>9.4173488410447632E-4</v>
      </c>
      <c r="BG1196" s="13">
        <f t="shared" si="1504"/>
        <v>1.8477570886595287E-4</v>
      </c>
      <c r="BH1196" s="13">
        <f t="shared" si="1505"/>
        <v>2.7190823417926741E-5</v>
      </c>
      <c r="BI1196" s="13">
        <f t="shared" si="1506"/>
        <v>3.2010306232676283E-6</v>
      </c>
      <c r="BJ1196" s="14">
        <f t="shared" si="1507"/>
        <v>0.10655352281111358</v>
      </c>
      <c r="BK1196" s="14">
        <f t="shared" si="1508"/>
        <v>0.20519192637015909</v>
      </c>
      <c r="BL1196" s="14">
        <f t="shared" si="1509"/>
        <v>0.58984235370726912</v>
      </c>
      <c r="BM1196" s="14">
        <f t="shared" si="1510"/>
        <v>0.4500511742444937</v>
      </c>
      <c r="BN1196" s="14">
        <f t="shared" si="1511"/>
        <v>0.54649049384947468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1.36666666666667</v>
      </c>
      <c r="F1197" s="10">
        <f>VLOOKUP(B1197,home!$B$2:$E$405,3,FALSE)</f>
        <v>0.73</v>
      </c>
      <c r="G1197" s="10">
        <f>VLOOKUP(C1197,away!$B$2:$E$405,4,FALSE)</f>
        <v>0.8</v>
      </c>
      <c r="H1197" s="10">
        <f>VLOOKUP(A1197,away!$A$2:$E$405,3,FALSE)</f>
        <v>1.0874999999999999</v>
      </c>
      <c r="I1197" s="10">
        <f>VLOOKUP(C1197,away!$B$2:$E$405,3,FALSE)</f>
        <v>0.66</v>
      </c>
      <c r="J1197" s="10">
        <f>VLOOKUP(B1197,home!$B$2:$E$405,4,FALSE)</f>
        <v>1.38</v>
      </c>
      <c r="K1197" s="12">
        <f t="shared" si="1456"/>
        <v>0.79813333333333536</v>
      </c>
      <c r="L1197" s="12">
        <f t="shared" si="1457"/>
        <v>0.9904949999999999</v>
      </c>
      <c r="M1197" s="13">
        <f t="shared" si="1458"/>
        <v>0.16718934050350087</v>
      </c>
      <c r="N1197" s="13">
        <f t="shared" si="1459"/>
        <v>0.13343938563386115</v>
      </c>
      <c r="O1197" s="13">
        <f t="shared" si="1460"/>
        <v>0.16560020582201504</v>
      </c>
      <c r="P1197" s="13">
        <f t="shared" si="1461"/>
        <v>0.13217104427341128</v>
      </c>
      <c r="Q1197" s="13">
        <f t="shared" si="1462"/>
        <v>5.3251210826952985E-2</v>
      </c>
      <c r="R1197" s="13">
        <f t="shared" si="1463"/>
        <v>8.2013087932838374E-2</v>
      </c>
      <c r="S1197" s="13">
        <f t="shared" si="1464"/>
        <v>2.6121858145553015E-2</v>
      </c>
      <c r="T1197" s="13">
        <f t="shared" si="1465"/>
        <v>5.2745058068042784E-2</v>
      </c>
      <c r="U1197" s="13">
        <f t="shared" si="1466"/>
        <v>6.5457379248796244E-2</v>
      </c>
      <c r="V1197" s="13">
        <f t="shared" si="1467"/>
        <v>2.2945065085170865E-3</v>
      </c>
      <c r="W1197" s="13">
        <f t="shared" si="1468"/>
        <v>1.4167188800450731E-2</v>
      </c>
      <c r="X1197" s="13">
        <f t="shared" si="1469"/>
        <v>1.4032529670902443E-2</v>
      </c>
      <c r="Y1197" s="13">
        <f t="shared" si="1470"/>
        <v>6.949575238190257E-3</v>
      </c>
      <c r="Z1197" s="13">
        <f t="shared" si="1471"/>
        <v>2.707785117734559E-2</v>
      </c>
      <c r="AA1197" s="13">
        <f t="shared" si="1472"/>
        <v>2.1611735619678815E-2</v>
      </c>
      <c r="AB1197" s="13">
        <f t="shared" si="1473"/>
        <v>8.6245232946265127E-3</v>
      </c>
      <c r="AC1197" s="13">
        <f t="shared" si="1474"/>
        <v>1.1336971319819723E-4</v>
      </c>
      <c r="AD1197" s="13">
        <f t="shared" si="1475"/>
        <v>2.8268264053166094E-3</v>
      </c>
      <c r="AE1197" s="13">
        <f t="shared" si="1476"/>
        <v>2.7999574203340745E-3</v>
      </c>
      <c r="AF1197" s="13">
        <f t="shared" si="1477"/>
        <v>1.3866719125268992E-3</v>
      </c>
      <c r="AG1197" s="13">
        <f t="shared" si="1478"/>
        <v>4.5783053199944379E-4</v>
      </c>
      <c r="AH1197" s="13">
        <f t="shared" si="1479"/>
        <v>6.7051190504762272E-3</v>
      </c>
      <c r="AI1197" s="13">
        <f t="shared" si="1480"/>
        <v>5.3515790181534401E-3</v>
      </c>
      <c r="AJ1197" s="13">
        <f t="shared" si="1481"/>
        <v>2.135636800177771E-3</v>
      </c>
      <c r="AK1197" s="13">
        <f t="shared" si="1482"/>
        <v>5.6817430603840768E-4</v>
      </c>
      <c r="AL1197" s="13">
        <f t="shared" si="1483"/>
        <v>3.5849638110317486E-6</v>
      </c>
      <c r="AM1197" s="13">
        <f t="shared" si="1484"/>
        <v>4.5123687632600735E-4</v>
      </c>
      <c r="AN1197" s="13">
        <f t="shared" si="1485"/>
        <v>4.4694786981652854E-4</v>
      </c>
      <c r="AO1197" s="13">
        <f t="shared" si="1486"/>
        <v>2.2134981515696116E-4</v>
      </c>
      <c r="AP1197" s="13">
        <f t="shared" si="1487"/>
        <v>7.3081961721298098E-5</v>
      </c>
      <c r="AQ1197" s="13">
        <f t="shared" si="1488"/>
        <v>1.8096829418784282E-5</v>
      </c>
      <c r="AR1197" s="13">
        <f t="shared" si="1489"/>
        <v>1.3282773787802904E-3</v>
      </c>
      <c r="AS1197" s="13">
        <f t="shared" si="1490"/>
        <v>1.0601424519171786E-3</v>
      </c>
      <c r="AT1197" s="13">
        <f t="shared" si="1491"/>
        <v>4.2306751447841642E-4</v>
      </c>
      <c r="AU1197" s="13">
        <f t="shared" si="1492"/>
        <v>1.1255476185190256E-4</v>
      </c>
      <c r="AV1197" s="13">
        <f t="shared" si="1493"/>
        <v>2.2458426814849679E-5</v>
      </c>
      <c r="AW1197" s="13">
        <f t="shared" si="1494"/>
        <v>7.8724518288249147E-8</v>
      </c>
      <c r="AX1197" s="13">
        <f t="shared" si="1495"/>
        <v>6.0024532037499662E-5</v>
      </c>
      <c r="AY1197" s="13">
        <f t="shared" si="1496"/>
        <v>5.9453998860483212E-5</v>
      </c>
      <c r="AZ1197" s="13">
        <f t="shared" si="1497"/>
        <v>2.9444444300657156E-5</v>
      </c>
      <c r="BA1197" s="13">
        <f t="shared" si="1498"/>
        <v>9.7215249525264715E-6</v>
      </c>
      <c r="BB1197" s="13">
        <f t="shared" si="1499"/>
        <v>2.4072804644631759E-6</v>
      </c>
      <c r="BC1197" s="13">
        <f t="shared" si="1500"/>
        <v>4.7687985272969084E-7</v>
      </c>
      <c r="BD1197" s="13">
        <f t="shared" si="1501"/>
        <v>2.1927535038249719E-4</v>
      </c>
      <c r="BE1197" s="13">
        <f t="shared" si="1502"/>
        <v>1.7501096631861754E-4</v>
      </c>
      <c r="BF1197" s="13">
        <f t="shared" si="1503"/>
        <v>6.9841042958883139E-5</v>
      </c>
      <c r="BG1197" s="13">
        <f t="shared" si="1504"/>
        <v>1.8580821473416693E-5</v>
      </c>
      <c r="BH1197" s="13">
        <f t="shared" si="1505"/>
        <v>3.7074932446624201E-6</v>
      </c>
      <c r="BI1197" s="13">
        <f t="shared" si="1506"/>
        <v>5.9181478833464838E-7</v>
      </c>
      <c r="BJ1197" s="14">
        <f t="shared" si="1507"/>
        <v>0.28342847652148534</v>
      </c>
      <c r="BK1197" s="14">
        <f t="shared" si="1508"/>
        <v>0.32795315810685199</v>
      </c>
      <c r="BL1197" s="14">
        <f t="shared" si="1509"/>
        <v>0.36150094911580988</v>
      </c>
      <c r="BM1197" s="14">
        <f t="shared" si="1510"/>
        <v>0.2662367846545709</v>
      </c>
      <c r="BN1197" s="14">
        <f t="shared" si="1511"/>
        <v>0.73366427499257969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1.36666666666667</v>
      </c>
      <c r="F1198" s="10">
        <f>VLOOKUP(B1198,home!$B$2:$E$405,3,FALSE)</f>
        <v>1.1000000000000001</v>
      </c>
      <c r="G1198" s="10">
        <f>VLOOKUP(C1198,away!$B$2:$E$405,4,FALSE)</f>
        <v>0.66</v>
      </c>
      <c r="H1198" s="10">
        <f>VLOOKUP(A1198,away!$A$2:$E$405,3,FALSE)</f>
        <v>1.0874999999999999</v>
      </c>
      <c r="I1198" s="10">
        <f>VLOOKUP(C1198,away!$B$2:$E$405,3,FALSE)</f>
        <v>0.37</v>
      </c>
      <c r="J1198" s="10">
        <f>VLOOKUP(B1198,home!$B$2:$E$405,4,FALSE)</f>
        <v>1.01</v>
      </c>
      <c r="K1198" s="12">
        <f t="shared" si="1456"/>
        <v>0.99220000000000264</v>
      </c>
      <c r="L1198" s="12">
        <f t="shared" si="1457"/>
        <v>0.40639874999999998</v>
      </c>
      <c r="M1198" s="13">
        <f t="shared" si="1458"/>
        <v>0.24694275014721004</v>
      </c>
      <c r="N1198" s="13">
        <f t="shared" si="1459"/>
        <v>0.24501659669606241</v>
      </c>
      <c r="O1198" s="13">
        <f t="shared" si="1460"/>
        <v>0.10035722498138847</v>
      </c>
      <c r="P1198" s="13">
        <f t="shared" si="1461"/>
        <v>9.9574438626533895E-2</v>
      </c>
      <c r="Q1198" s="13">
        <f t="shared" si="1462"/>
        <v>0.12155273362091688</v>
      </c>
      <c r="R1198" s="13">
        <f t="shared" si="1463"/>
        <v>2.0392525392952523E-2</v>
      </c>
      <c r="S1198" s="13">
        <f t="shared" si="1464"/>
        <v>1.0037821339033737E-2</v>
      </c>
      <c r="T1198" s="13">
        <f t="shared" si="1465"/>
        <v>4.9398879002623595E-2</v>
      </c>
      <c r="U1198" s="13">
        <f t="shared" si="1466"/>
        <v>2.0233463694887543E-2</v>
      </c>
      <c r="V1198" s="13">
        <f t="shared" si="1467"/>
        <v>4.4972656135070844E-4</v>
      </c>
      <c r="W1198" s="13">
        <f t="shared" si="1468"/>
        <v>4.0201540766224689E-2</v>
      </c>
      <c r="X1198" s="13">
        <f t="shared" si="1469"/>
        <v>1.6337855915467756E-2</v>
      </c>
      <c r="Y1198" s="13">
        <f t="shared" si="1470"/>
        <v>3.3198421108631003E-3</v>
      </c>
      <c r="Z1198" s="13">
        <f t="shared" si="1471"/>
        <v>2.7624989430130547E-3</v>
      </c>
      <c r="AA1198" s="13">
        <f t="shared" si="1472"/>
        <v>2.7409514512575597E-3</v>
      </c>
      <c r="AB1198" s="13">
        <f t="shared" si="1473"/>
        <v>1.359786014968879E-3</v>
      </c>
      <c r="AC1198" s="13">
        <f t="shared" si="1474"/>
        <v>1.1333919971137738E-5</v>
      </c>
      <c r="AD1198" s="13">
        <f t="shared" si="1475"/>
        <v>9.9719921870620593E-3</v>
      </c>
      <c r="AE1198" s="13">
        <f t="shared" si="1476"/>
        <v>4.0526051598317866E-3</v>
      </c>
      <c r="AF1198" s="13">
        <f t="shared" si="1477"/>
        <v>8.2348683559959419E-4</v>
      </c>
      <c r="AG1198" s="13">
        <f t="shared" si="1478"/>
        <v>1.1155467354304352E-4</v>
      </c>
      <c r="AH1198" s="13">
        <f t="shared" si="1479"/>
        <v>2.8066902932920659E-4</v>
      </c>
      <c r="AI1198" s="13">
        <f t="shared" si="1480"/>
        <v>2.784798109004395E-4</v>
      </c>
      <c r="AJ1198" s="13">
        <f t="shared" si="1481"/>
        <v>1.381538341877084E-4</v>
      </c>
      <c r="AK1198" s="13">
        <f t="shared" si="1482"/>
        <v>4.5692078093681548E-5</v>
      </c>
      <c r="AL1198" s="13">
        <f t="shared" si="1483"/>
        <v>1.8280653599124948E-7</v>
      </c>
      <c r="AM1198" s="13">
        <f t="shared" si="1484"/>
        <v>1.9788421296006004E-3</v>
      </c>
      <c r="AN1198" s="13">
        <f t="shared" si="1485"/>
        <v>8.0419896791702203E-4</v>
      </c>
      <c r="AO1198" s="13">
        <f t="shared" si="1486"/>
        <v>1.6341272765638392E-4</v>
      </c>
      <c r="AP1198" s="13">
        <f t="shared" si="1487"/>
        <v>2.2136909417881617E-5</v>
      </c>
      <c r="AQ1198" s="13">
        <f t="shared" si="1488"/>
        <v>2.2491030790725789E-6</v>
      </c>
      <c r="AR1198" s="13">
        <f t="shared" si="1489"/>
        <v>2.2812708536620584E-5</v>
      </c>
      <c r="AS1198" s="13">
        <f t="shared" si="1490"/>
        <v>2.2634769410035E-5</v>
      </c>
      <c r="AT1198" s="13">
        <f t="shared" si="1491"/>
        <v>1.1229109104318393E-5</v>
      </c>
      <c r="AU1198" s="13">
        <f t="shared" si="1492"/>
        <v>3.7138406844349134E-6</v>
      </c>
      <c r="AV1198" s="13">
        <f t="shared" si="1493"/>
        <v>9.2121818177408261E-7</v>
      </c>
      <c r="AW1198" s="13">
        <f t="shared" si="1494"/>
        <v>2.0475796501796748E-9</v>
      </c>
      <c r="AX1198" s="13">
        <f t="shared" si="1495"/>
        <v>3.2723452683162008E-4</v>
      </c>
      <c r="AY1198" s="13">
        <f t="shared" si="1496"/>
        <v>1.3298770266121187E-4</v>
      </c>
      <c r="AZ1198" s="13">
        <f t="shared" si="1497"/>
        <v>2.7023018063444087E-5</v>
      </c>
      <c r="BA1198" s="13">
        <f t="shared" si="1498"/>
        <v>3.6607069207370322E-6</v>
      </c>
      <c r="BB1198" s="13">
        <f t="shared" si="1499"/>
        <v>3.7192667917596971E-7</v>
      </c>
      <c r="BC1198" s="13">
        <f t="shared" si="1500"/>
        <v>3.0230107501753027E-8</v>
      </c>
      <c r="BD1198" s="13">
        <f t="shared" si="1501"/>
        <v>1.5451760388994884E-6</v>
      </c>
      <c r="BE1198" s="13">
        <f t="shared" si="1502"/>
        <v>1.5331236657960763E-6</v>
      </c>
      <c r="BF1198" s="13">
        <f t="shared" si="1503"/>
        <v>7.6058265060143546E-7</v>
      </c>
      <c r="BG1198" s="13">
        <f t="shared" si="1504"/>
        <v>2.5155003530891542E-7</v>
      </c>
      <c r="BH1198" s="13">
        <f t="shared" si="1505"/>
        <v>6.2396986258376629E-8</v>
      </c>
      <c r="BI1198" s="13">
        <f t="shared" si="1506"/>
        <v>1.2382057953112294E-8</v>
      </c>
      <c r="BJ1198" s="14">
        <f t="shared" si="1507"/>
        <v>0.49424923491712969</v>
      </c>
      <c r="BK1198" s="14">
        <f t="shared" si="1508"/>
        <v>0.35714924110329677</v>
      </c>
      <c r="BL1198" s="14">
        <f t="shared" si="1509"/>
        <v>0.145892423145318</v>
      </c>
      <c r="BM1198" s="14">
        <f t="shared" si="1510"/>
        <v>0.1660841429886116</v>
      </c>
      <c r="BN1198" s="14">
        <f t="shared" si="1511"/>
        <v>0.83383626946506428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1.36666666666667</v>
      </c>
      <c r="F1199" s="10">
        <f>VLOOKUP(B1199,home!$B$2:$E$405,3,FALSE)</f>
        <v>1.1000000000000001</v>
      </c>
      <c r="G1199" s="10">
        <f>VLOOKUP(C1199,away!$B$2:$E$405,4,FALSE)</f>
        <v>0.8</v>
      </c>
      <c r="H1199" s="10">
        <f>VLOOKUP(A1199,away!$A$2:$E$405,3,FALSE)</f>
        <v>1.0874999999999999</v>
      </c>
      <c r="I1199" s="10">
        <f>VLOOKUP(C1199,away!$B$2:$E$405,3,FALSE)</f>
        <v>0.51</v>
      </c>
      <c r="J1199" s="10">
        <f>VLOOKUP(B1199,home!$B$2:$E$405,4,FALSE)</f>
        <v>0.83</v>
      </c>
      <c r="K1199" s="12">
        <f t="shared" ref="K1199:K1251" si="1512">E1199*F1199*G1199</f>
        <v>1.2026666666666699</v>
      </c>
      <c r="L1199" s="12">
        <f t="shared" ref="L1199:L1251" si="1513">H1199*I1199*J1199</f>
        <v>0.46033874999999991</v>
      </c>
      <c r="M1199" s="13">
        <f t="shared" ref="M1199:M1251" si="1514">_xlfn.POISSON.DIST(0,K1199,FALSE) * _xlfn.POISSON.DIST(0,L1199,FALSE)</f>
        <v>0.18956839110007559</v>
      </c>
      <c r="N1199" s="13">
        <f t="shared" ref="N1199:N1251" si="1515">_xlfn.POISSON.DIST(1,K1199,FALSE) * _xlfn.POISSON.DIST(0,L1199,FALSE)</f>
        <v>0.22798758502969155</v>
      </c>
      <c r="O1199" s="13">
        <f t="shared" ref="O1199:O1251" si="1516">_xlfn.POISSON.DIST(0,K1199,FALSE) * _xlfn.POISSON.DIST(1,L1199,FALSE)</f>
        <v>8.7265676198519895E-2</v>
      </c>
      <c r="P1199" s="13">
        <f t="shared" ref="P1199:P1251" si="1517">_xlfn.POISSON.DIST(1,K1199,FALSE) * _xlfn.POISSON.DIST(1,L1199,FALSE)</f>
        <v>0.10495151990808689</v>
      </c>
      <c r="Q1199" s="13">
        <f t="shared" ref="Q1199:Q1251" si="1518">_xlfn.POISSON.DIST(2,K1199,FALSE) * _xlfn.POISSON.DIST(0,L1199,FALSE)</f>
        <v>0.13709653446452155</v>
      </c>
      <c r="R1199" s="13">
        <f t="shared" ref="R1199:R1251" si="1519">_xlfn.POISSON.DIST(0,K1199,FALSE) * _xlfn.POISSON.DIST(2,L1199,FALSE)</f>
        <v>2.0085886149565697E-2</v>
      </c>
      <c r="S1199" s="13">
        <f t="shared" ref="S1199:S1251" si="1520">_xlfn.POISSON.DIST(2,K1199,FALSE) * _xlfn.POISSON.DIST(2,L1199,FALSE)</f>
        <v>1.452618427985008E-2</v>
      </c>
      <c r="T1199" s="13">
        <f t="shared" ref="T1199:T1251" si="1521">_xlfn.POISSON.DIST(2,K1199,FALSE) * _xlfn.POISSON.DIST(1,L1199,FALSE)</f>
        <v>6.3110847304729753E-2</v>
      </c>
      <c r="U1199" s="13">
        <f t="shared" ref="U1199:U1251" si="1522">_xlfn.POISSON.DIST(1,K1199,FALSE) * _xlfn.POISSON.DIST(2,L1199,FALSE)</f>
        <v>2.4156625742544412E-2</v>
      </c>
      <c r="V1199" s="13">
        <f t="shared" ref="V1199:V1251" si="1523">_xlfn.POISSON.DIST(3,K1199,FALSE) * _xlfn.POISSON.DIST(3,L1199,FALSE)</f>
        <v>8.9357672493593733E-4</v>
      </c>
      <c r="W1199" s="13">
        <f t="shared" ref="W1199:W1251" si="1524">_xlfn.POISSON.DIST(3,K1199,FALSE) * _xlfn.POISSON.DIST(0,L1199,FALSE)</f>
        <v>5.4960477371999432E-2</v>
      </c>
      <c r="X1199" s="13">
        <f t="shared" ref="X1199:X1251" si="1525">_xlfn.POISSON.DIST(3,K1199,FALSE) * _xlfn.POISSON.DIST(1,L1199,FALSE)</f>
        <v>2.5300437452829498E-2</v>
      </c>
      <c r="Y1199" s="13">
        <f t="shared" ref="Y1199:Y1251" si="1526">_xlfn.POISSON.DIST(3,K1199,FALSE) * _xlfn.POISSON.DIST(2,L1199,FALSE)</f>
        <v>5.8233858757443559E-3</v>
      </c>
      <c r="Z1199" s="13">
        <f t="shared" ref="Z1199:Z1251" si="1527">_xlfn.POISSON.DIST(0,K1199,FALSE) * _xlfn.POISSON.DIST(3,L1199,FALSE)</f>
        <v>3.0821039075777951E-3</v>
      </c>
      <c r="AA1199" s="13">
        <f t="shared" ref="AA1199:AA1251" si="1528">_xlfn.POISSON.DIST(1,K1199,FALSE) * _xlfn.POISSON.DIST(3,L1199,FALSE)</f>
        <v>3.7067436328469053E-3</v>
      </c>
      <c r="AB1199" s="13">
        <f t="shared" ref="AB1199:AB1251" si="1529">_xlfn.POISSON.DIST(2,K1199,FALSE) * _xlfn.POISSON.DIST(3,L1199,FALSE)</f>
        <v>2.2289885045519453E-3</v>
      </c>
      <c r="AC1199" s="13">
        <f t="shared" ref="AC1199:AC1251" si="1530">_xlfn.POISSON.DIST(4,K1199,FALSE) * _xlfn.POISSON.DIST(4,L1199,FALSE)</f>
        <v>3.0919657442722157E-5</v>
      </c>
      <c r="AD1199" s="13">
        <f t="shared" ref="AD1199:AD1251" si="1531">_xlfn.POISSON.DIST(4,K1199,FALSE) * _xlfn.POISSON.DIST(0,L1199,FALSE)</f>
        <v>1.6524783529847872E-2</v>
      </c>
      <c r="AE1199" s="13">
        <f t="shared" ref="AE1199:AE1251" si="1532">_xlfn.POISSON.DIST(4,K1199,FALSE) * _xlfn.POISSON.DIST(1,L1199,FALSE)</f>
        <v>7.6069981941507539E-3</v>
      </c>
      <c r="AF1199" s="13">
        <f t="shared" ref="AF1199:AF1251" si="1533">_xlfn.POISSON.DIST(4,K1199,FALSE) * _xlfn.POISSON.DIST(2,L1199,FALSE)</f>
        <v>1.7508980199738074E-3</v>
      </c>
      <c r="AG1199" s="13">
        <f t="shared" ref="AG1199:AG1251" si="1534">_xlfn.POISSON.DIST(4,K1199,FALSE) * _xlfn.POISSON.DIST(3,L1199,FALSE)</f>
        <v>2.6866873529740582E-4</v>
      </c>
      <c r="AH1199" s="13">
        <f t="shared" ref="AH1199:AH1251" si="1535">_xlfn.POISSON.DIST(0,K1199,FALSE) * _xlfn.POISSON.DIST(4,L1199,FALSE)</f>
        <v>3.5470296504611933E-4</v>
      </c>
      <c r="AI1199" s="13">
        <f t="shared" ref="AI1199:AI1251" si="1536">_xlfn.POISSON.DIST(1,K1199,FALSE) * _xlfn.POISSON.DIST(4,L1199,FALSE)</f>
        <v>4.2658943262880068E-4</v>
      </c>
      <c r="AJ1199" s="13">
        <f t="shared" ref="AJ1199:AJ1251" si="1537">_xlfn.POISSON.DIST(2,K1199,FALSE) * _xlfn.POISSON.DIST(4,L1199,FALSE)</f>
        <v>2.5652244548745283E-4</v>
      </c>
      <c r="AK1199" s="13">
        <f t="shared" ref="AK1199:AK1251" si="1538">_xlfn.POISSON.DIST(3,K1199,FALSE) * _xlfn.POISSON.DIST(4,L1199,FALSE)</f>
        <v>1.0283699814652578E-4</v>
      </c>
      <c r="AL1199" s="13">
        <f t="shared" ref="AL1199:AL1251" si="1539">_xlfn.POISSON.DIST(5,K1199,FALSE) * _xlfn.POISSON.DIST(5,L1199,FALSE)</f>
        <v>6.8472703172080439E-7</v>
      </c>
      <c r="AM1199" s="13">
        <f t="shared" ref="AM1199:AM1251" si="1540">_xlfn.POISSON.DIST(5,K1199,FALSE) * _xlfn.POISSON.DIST(0,L1199,FALSE)</f>
        <v>3.9747612650460852E-3</v>
      </c>
      <c r="AN1199" s="13">
        <f t="shared" ref="AN1199:AN1251" si="1541">_xlfn.POISSON.DIST(5,K1199,FALSE) * _xlfn.POISSON.DIST(1,L1199,FALSE)</f>
        <v>1.829736632299733E-3</v>
      </c>
      <c r="AO1199" s="13">
        <f t="shared" ref="AO1199:AO1251" si="1542">_xlfn.POISSON.DIST(5,K1199,FALSE) * _xlfn.POISSON.DIST(2,L1199,FALSE)</f>
        <v>4.2114933707103428E-4</v>
      </c>
      <c r="AP1199" s="13">
        <f t="shared" ref="AP1199:AP1251" si="1543">_xlfn.POISSON.DIST(5,K1199,FALSE) * _xlfn.POISSON.DIST(3,L1199,FALSE)</f>
        <v>6.462378646353619E-5</v>
      </c>
      <c r="AQ1199" s="13">
        <f t="shared" ref="AQ1199:AQ1251" si="1544">_xlfn.POISSON.DIST(5,K1199,FALSE) * _xlfn.POISSON.DIST(4,L1199,FALSE)</f>
        <v>7.4372082702227894E-6</v>
      </c>
      <c r="AR1199" s="13">
        <f t="shared" ref="AR1199:AR1251" si="1545">_xlfn.POISSON.DIST(0,K1199,FALSE) * _xlfn.POISSON.DIST(5,L1199,FALSE)</f>
        <v>3.2656703910124864E-5</v>
      </c>
      <c r="AS1199" s="13">
        <f t="shared" ref="AS1199:AS1251" si="1546">_xlfn.POISSON.DIST(1,K1199,FALSE) * _xlfn.POISSON.DIST(5,L1199,FALSE)</f>
        <v>3.9275129235910276E-5</v>
      </c>
      <c r="AT1199" s="13">
        <f t="shared" ref="AT1199:AT1251" si="1547">_xlfn.POISSON.DIST(2,K1199,FALSE) * _xlfn.POISSON.DIST(5,L1199,FALSE)</f>
        <v>2.3617444380527443E-5</v>
      </c>
      <c r="AU1199" s="13">
        <f t="shared" ref="AU1199:AU1251" si="1548">_xlfn.POISSON.DIST(3,K1199,FALSE) * _xlfn.POISSON.DIST(5,L1199,FALSE)</f>
        <v>9.4679710361048002E-6</v>
      </c>
      <c r="AV1199" s="13">
        <f t="shared" ref="AV1199:AV1251" si="1549">_xlfn.POISSON.DIST(4,K1199,FALSE) * _xlfn.POISSON.DIST(5,L1199,FALSE)</f>
        <v>2.8467032915221835E-6</v>
      </c>
      <c r="AW1199" s="13">
        <f t="shared" ref="AW1199:AW1251" si="1550">_xlfn.POISSON.DIST(6,K1199,FALSE) * _xlfn.POISSON.DIST(6,L1199,FALSE)</f>
        <v>1.0530228150294671E-8</v>
      </c>
      <c r="AX1199" s="13">
        <f t="shared" ref="AX1199:AX1251" si="1551">_xlfn.POISSON.DIST(6,K1199,FALSE) * _xlfn.POISSON.DIST(0,L1199,FALSE)</f>
        <v>7.9671881357146061E-4</v>
      </c>
      <c r="AY1199" s="13">
        <f t="shared" ref="AY1199:AY1251" si="1552">_xlfn.POISSON.DIST(6,K1199,FALSE) * _xlfn.POISSON.DIST(1,L1199,FALSE)</f>
        <v>3.6676054274096908E-4</v>
      </c>
      <c r="AZ1199" s="13">
        <f t="shared" ref="AZ1199:AZ1251" si="1553">_xlfn.POISSON.DIST(6,K1199,FALSE) * _xlfn.POISSON.DIST(2,L1199,FALSE)</f>
        <v>8.4417044897349634E-5</v>
      </c>
      <c r="BA1199" s="13">
        <f t="shared" ref="BA1199:BA1251" si="1554">_xlfn.POISSON.DIST(6,K1199,FALSE) * _xlfn.POISSON.DIST(3,L1199,FALSE)</f>
        <v>1.2953478975579935E-5</v>
      </c>
      <c r="BB1199" s="13">
        <f t="shared" ref="BB1199:BB1251" si="1555">_xlfn.POISSON.DIST(6,K1199,FALSE) * _xlfn.POISSON.DIST(4,L1199,FALSE)</f>
        <v>1.4907470799424364E-6</v>
      </c>
      <c r="BC1199" s="13">
        <f t="shared" ref="BC1199:BC1251" si="1556">_xlfn.POISSON.DIST(6,K1199,FALSE) * _xlfn.POISSON.DIST(5,L1199,FALSE)</f>
        <v>1.372497294693703E-7</v>
      </c>
      <c r="BD1199" s="13">
        <f t="shared" ref="BD1199:BD1251" si="1557">_xlfn.POISSON.DIST(0,K1199,FALSE) * _xlfn.POISSON.DIST(6,L1199,FALSE)</f>
        <v>2.5055243761844964E-6</v>
      </c>
      <c r="BE1199" s="13">
        <f t="shared" ref="BE1199:BE1251" si="1558">_xlfn.POISSON.DIST(1,K1199,FALSE) * _xlfn.POISSON.DIST(6,L1199,FALSE)</f>
        <v>3.0133106497578959E-6</v>
      </c>
      <c r="BF1199" s="13">
        <f t="shared" ref="BF1199:BF1251" si="1559">_xlfn.POISSON.DIST(2,K1199,FALSE) * _xlfn.POISSON.DIST(6,L1199,FALSE)</f>
        <v>1.8120041373877529E-6</v>
      </c>
      <c r="BG1199" s="13">
        <f t="shared" ref="BG1199:BG1251" si="1560">_xlfn.POISSON.DIST(3,K1199,FALSE) * _xlfn.POISSON.DIST(6,L1199,FALSE)</f>
        <v>7.264123252994475E-7</v>
      </c>
      <c r="BH1199" s="13">
        <f t="shared" ref="BH1199:BH1251" si="1561">_xlfn.POISSON.DIST(4,K1199,FALSE) * _xlfn.POISSON.DIST(6,L1199,FALSE)</f>
        <v>2.1840797247336776E-7</v>
      </c>
      <c r="BI1199" s="13">
        <f t="shared" ref="BI1199:BI1251" si="1562">_xlfn.POISSON.DIST(5,K1199,FALSE) * _xlfn.POISSON.DIST(6,L1199,FALSE)</f>
        <v>5.2534397645594195E-8</v>
      </c>
      <c r="BJ1199" s="14">
        <f t="shared" ref="BJ1199:BJ1251" si="1563">SUM(N1199,Q1199,T1199,W1199,X1199,Y1199,AD1199,AE1199,AF1199,AG1199,AM1199,AN1199,AO1199,AP1199,AQ1199,AX1199,AY1199,AZ1199,BA1199,BB1199,BC1199)</f>
        <v>0.54799080208493134</v>
      </c>
      <c r="BK1199" s="14">
        <f t="shared" ref="BK1199:BK1251" si="1564">SUM(M1199,P1199,S1199,V1199,AC1199,AL1199,AY1199)</f>
        <v>0.31033803694016399</v>
      </c>
      <c r="BL1199" s="14">
        <f t="shared" ref="BL1199:BL1251" si="1565">SUM(O1199,R1199,U1199,AA1199,AB1199,AH1199,AI1199,AJ1199,AK1199,AR1199,AS1199,AT1199,AU1199,AV1199,BD1199,BE1199,BF1199,BG1199,BH1199,BI1199)</f>
        <v>0.13870076421505065</v>
      </c>
      <c r="BM1199" s="14">
        <f t="shared" ref="BM1199:BM1251" si="1566">SUM(S1199:BI1199)</f>
        <v>0.23278936428474978</v>
      </c>
      <c r="BN1199" s="14">
        <f t="shared" ref="BN1199:BN1251" si="1567">SUM(M1199:R1199)</f>
        <v>0.76695559285046122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1.36666666666667</v>
      </c>
      <c r="F1200" s="10">
        <f>VLOOKUP(B1200,home!$B$2:$E$405,3,FALSE)</f>
        <v>0.95</v>
      </c>
      <c r="G1200" s="10">
        <f>VLOOKUP(C1200,away!$B$2:$E$405,4,FALSE)</f>
        <v>0.88</v>
      </c>
      <c r="H1200" s="10">
        <f>VLOOKUP(A1200,away!$A$2:$E$405,3,FALSE)</f>
        <v>1.0874999999999999</v>
      </c>
      <c r="I1200" s="10">
        <f>VLOOKUP(C1200,away!$B$2:$E$405,3,FALSE)</f>
        <v>0.66</v>
      </c>
      <c r="J1200" s="10">
        <f>VLOOKUP(B1200,home!$B$2:$E$405,4,FALSE)</f>
        <v>0.74</v>
      </c>
      <c r="K1200" s="12">
        <f t="shared" si="1512"/>
        <v>1.1425333333333361</v>
      </c>
      <c r="L1200" s="12">
        <f t="shared" si="1513"/>
        <v>0.53113500000000002</v>
      </c>
      <c r="M1200" s="13">
        <f t="shared" si="1514"/>
        <v>0.18755777769489163</v>
      </c>
      <c r="N1200" s="13">
        <f t="shared" si="1515"/>
        <v>0.21429101294233738</v>
      </c>
      <c r="O1200" s="13">
        <f t="shared" si="1516"/>
        <v>9.9618500255976267E-2</v>
      </c>
      <c r="P1200" s="13">
        <f t="shared" si="1517"/>
        <v>0.11381745715912835</v>
      </c>
      <c r="Q1200" s="13">
        <f t="shared" si="1518"/>
        <v>0.12241731266019287</v>
      </c>
      <c r="R1200" s="13">
        <f t="shared" si="1519"/>
        <v>2.6455436066728979E-2</v>
      </c>
      <c r="S1200" s="13">
        <f t="shared" si="1520"/>
        <v>1.7267230548076131E-2</v>
      </c>
      <c r="T1200" s="13">
        <f t="shared" si="1521"/>
        <v>6.5020119359771533E-2</v>
      </c>
      <c r="U1200" s="13">
        <f t="shared" si="1522"/>
        <v>3.0226217554106819E-2</v>
      </c>
      <c r="V1200" s="13">
        <f t="shared" si="1523"/>
        <v>1.1642707278533223E-3</v>
      </c>
      <c r="W1200" s="13">
        <f t="shared" si="1524"/>
        <v>4.6621953430453132E-2</v>
      </c>
      <c r="X1200" s="13">
        <f t="shared" si="1525"/>
        <v>2.476255123528372E-2</v>
      </c>
      <c r="Y1200" s="13">
        <f t="shared" si="1526"/>
        <v>6.57612882517621E-3</v>
      </c>
      <c r="Z1200" s="13">
        <f t="shared" si="1527"/>
        <v>4.6838026784340328E-3</v>
      </c>
      <c r="AA1200" s="13">
        <f t="shared" si="1528"/>
        <v>5.351400686866843E-3</v>
      </c>
      <c r="AB1200" s="13">
        <f t="shared" si="1529"/>
        <v>3.0570768323841392E-3</v>
      </c>
      <c r="AC1200" s="13">
        <f t="shared" si="1530"/>
        <v>4.4157837426715318E-5</v>
      </c>
      <c r="AD1200" s="13">
        <f t="shared" si="1531"/>
        <v>1.3316783964851784E-2</v>
      </c>
      <c r="AE1200" s="13">
        <f t="shared" si="1532"/>
        <v>7.0730100511715525E-3</v>
      </c>
      <c r="AF1200" s="13">
        <f t="shared" si="1533"/>
        <v>1.8783615967645014E-3</v>
      </c>
      <c r="AG1200" s="13">
        <f t="shared" si="1534"/>
        <v>3.3255452889917119E-4</v>
      </c>
      <c r="AH1200" s="13">
        <f t="shared" si="1535"/>
        <v>6.2193288390251494E-4</v>
      </c>
      <c r="AI1200" s="13">
        <f t="shared" si="1536"/>
        <v>7.1057905095475509E-4</v>
      </c>
      <c r="AJ1200" s="13">
        <f t="shared" si="1537"/>
        <v>4.0593012584208733E-4</v>
      </c>
      <c r="AK1200" s="13">
        <f t="shared" si="1538"/>
        <v>1.5459623325959356E-4</v>
      </c>
      <c r="AL1200" s="13">
        <f t="shared" si="1539"/>
        <v>1.0718686969581885E-6</v>
      </c>
      <c r="AM1200" s="13">
        <f t="shared" si="1540"/>
        <v>3.0429739145284053E-3</v>
      </c>
      <c r="AN1200" s="13">
        <f t="shared" si="1541"/>
        <v>1.6162299500930444E-3</v>
      </c>
      <c r="AO1200" s="13">
        <f t="shared" si="1542"/>
        <v>4.292181472713346E-4</v>
      </c>
      <c r="AP1200" s="13">
        <f t="shared" si="1543"/>
        <v>7.5990926883653457E-5</v>
      </c>
      <c r="AQ1200" s="13">
        <f t="shared" si="1544"/>
        <v>1.0090360237587317E-5</v>
      </c>
      <c r="AR1200" s="13">
        <f t="shared" si="1545"/>
        <v>6.6066064458312481E-5</v>
      </c>
      <c r="AS1200" s="13">
        <f t="shared" si="1546"/>
        <v>7.5482680845770801E-5</v>
      </c>
      <c r="AT1200" s="13">
        <f t="shared" si="1547"/>
        <v>4.3120739477827429E-5</v>
      </c>
      <c r="AU1200" s="13">
        <f t="shared" si="1548"/>
        <v>1.6422294070466853E-5</v>
      </c>
      <c r="AV1200" s="13">
        <f t="shared" si="1549"/>
        <v>4.69075459632769E-6</v>
      </c>
      <c r="AW1200" s="13">
        <f t="shared" si="1550"/>
        <v>1.806811672109378E-8</v>
      </c>
      <c r="AX1200" s="13">
        <f t="shared" si="1551"/>
        <v>5.7944985496875541E-4</v>
      </c>
      <c r="AY1200" s="13">
        <f t="shared" si="1552"/>
        <v>3.0776609871882988E-4</v>
      </c>
      <c r="AZ1200" s="13">
        <f t="shared" si="1553"/>
        <v>8.1732673421512858E-5</v>
      </c>
      <c r="BA1200" s="13">
        <f t="shared" si="1554"/>
        <v>1.4470361165911748E-5</v>
      </c>
      <c r="BB1200" s="13">
        <f t="shared" si="1555"/>
        <v>1.9214288194641338E-6</v>
      </c>
      <c r="BC1200" s="13">
        <f t="shared" si="1556"/>
        <v>2.0410761920521661E-7</v>
      </c>
      <c r="BD1200" s="13">
        <f t="shared" si="1557"/>
        <v>5.8483331910109634E-6</v>
      </c>
      <c r="BE1200" s="13">
        <f t="shared" si="1558"/>
        <v>6.6819156151697419E-6</v>
      </c>
      <c r="BF1200" s="13">
        <f t="shared" si="1559"/>
        <v>3.8171556604259764E-6</v>
      </c>
      <c r="BG1200" s="13">
        <f t="shared" si="1560"/>
        <v>1.4537425268529012E-6</v>
      </c>
      <c r="BH1200" s="13">
        <f t="shared" si="1561"/>
        <v>4.1523732375341768E-7</v>
      </c>
      <c r="BI1200" s="13">
        <f t="shared" si="1562"/>
        <v>9.4884496726481184E-8</v>
      </c>
      <c r="BJ1200" s="14">
        <f t="shared" si="1563"/>
        <v>0.50844983641862962</v>
      </c>
      <c r="BK1200" s="14">
        <f t="shared" si="1564"/>
        <v>0.32015973193479191</v>
      </c>
      <c r="BL1200" s="14">
        <f t="shared" si="1565"/>
        <v>0.16682576349228465</v>
      </c>
      <c r="BM1200" s="14">
        <f t="shared" si="1566"/>
        <v>0.23565388971428264</v>
      </c>
      <c r="BN1200" s="14">
        <f t="shared" si="1567"/>
        <v>0.76415749677925549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1.6241610738254999</v>
      </c>
      <c r="F1201" s="10">
        <f>VLOOKUP(B1201,home!$B$2:$E$405,3,FALSE)</f>
        <v>0.77</v>
      </c>
      <c r="G1201" s="10">
        <f>VLOOKUP(C1201,away!$B$2:$E$405,4,FALSE)</f>
        <v>0.35</v>
      </c>
      <c r="H1201" s="10">
        <f>VLOOKUP(A1201,away!$A$2:$E$405,3,FALSE)</f>
        <v>1.2013422818791899</v>
      </c>
      <c r="I1201" s="10">
        <f>VLOOKUP(C1201,away!$B$2:$E$405,3,FALSE)</f>
        <v>1.1399999999999999</v>
      </c>
      <c r="J1201" s="10">
        <f>VLOOKUP(B1201,home!$B$2:$E$405,4,FALSE)</f>
        <v>1.56</v>
      </c>
      <c r="K1201" s="12">
        <f t="shared" si="1512"/>
        <v>0.4377114093959722</v>
      </c>
      <c r="L1201" s="12">
        <f t="shared" si="1513"/>
        <v>2.1364671140939513</v>
      </c>
      <c r="M1201" s="13">
        <f t="shared" si="1514"/>
        <v>7.6216407077429951E-2</v>
      </c>
      <c r="N1201" s="13">
        <f t="shared" si="1515"/>
        <v>3.3360790960959015E-2</v>
      </c>
      <c r="O1201" s="13">
        <f t="shared" si="1516"/>
        <v>0.16283384727532654</v>
      </c>
      <c r="P1201" s="13">
        <f t="shared" si="1517"/>
        <v>7.1274232788251665E-2</v>
      </c>
      <c r="Q1201" s="13">
        <f t="shared" si="1518"/>
        <v>7.3011994150428902E-3</v>
      </c>
      <c r="R1201" s="13">
        <f t="shared" si="1519"/>
        <v>0.17394457988256612</v>
      </c>
      <c r="S1201" s="13">
        <f t="shared" si="1520"/>
        <v>1.6663132173079839E-2</v>
      </c>
      <c r="T1201" s="13">
        <f t="shared" si="1521"/>
        <v>1.5598772443681127E-2</v>
      </c>
      <c r="U1201" s="13">
        <f t="shared" si="1522"/>
        <v>7.6137527217188292E-2</v>
      </c>
      <c r="V1201" s="13">
        <f t="shared" si="1523"/>
        <v>1.7314031730711458E-3</v>
      </c>
      <c r="W1201" s="13">
        <f t="shared" si="1524"/>
        <v>1.0652727620798241E-3</v>
      </c>
      <c r="X1201" s="13">
        <f t="shared" si="1525"/>
        <v>2.2759202237235742E-3</v>
      </c>
      <c r="Y1201" s="13">
        <f t="shared" si="1526"/>
        <v>2.4312143561433827E-3</v>
      </c>
      <c r="Z1201" s="13">
        <f t="shared" si="1527"/>
        <v>0.12387562486466362</v>
      </c>
      <c r="AA1201" s="13">
        <f t="shared" si="1528"/>
        <v>5.4221774349318651E-2</v>
      </c>
      <c r="AB1201" s="13">
        <f t="shared" si="1529"/>
        <v>1.186674463519532E-2</v>
      </c>
      <c r="AC1201" s="13">
        <f t="shared" si="1530"/>
        <v>1.0119575753093839E-4</v>
      </c>
      <c r="AD1201" s="13">
        <f t="shared" si="1531"/>
        <v>1.1657051052027494E-4</v>
      </c>
      <c r="AE1201" s="13">
        <f t="shared" si="1532"/>
        <v>2.4904906219971038E-4</v>
      </c>
      <c r="AF1201" s="13">
        <f t="shared" si="1533"/>
        <v>2.6604256559281019E-4</v>
      </c>
      <c r="AG1201" s="13">
        <f t="shared" si="1534"/>
        <v>1.8946373077940732E-4</v>
      </c>
      <c r="AH1201" s="13">
        <f t="shared" si="1535"/>
        <v>6.6164049690298182E-2</v>
      </c>
      <c r="AI1201" s="13">
        <f t="shared" si="1536"/>
        <v>2.8960759441285552E-2</v>
      </c>
      <c r="AJ1201" s="13">
        <f t="shared" si="1537"/>
        <v>6.3382274161114041E-3</v>
      </c>
      <c r="AK1201" s="13">
        <f t="shared" si="1538"/>
        <v>9.2477148512610499E-4</v>
      </c>
      <c r="AL1201" s="13">
        <f t="shared" si="1539"/>
        <v>3.7853529212501886E-6</v>
      </c>
      <c r="AM1201" s="13">
        <f t="shared" si="1540"/>
        <v>1.0204848490767514E-5</v>
      </c>
      <c r="AN1201" s="13">
        <f t="shared" si="1541"/>
        <v>2.1802323204836083E-5</v>
      </c>
      <c r="AO1201" s="13">
        <f t="shared" si="1542"/>
        <v>2.3289973268989873E-5</v>
      </c>
      <c r="AP1201" s="13">
        <f t="shared" si="1543"/>
        <v>1.6586087325774687E-5</v>
      </c>
      <c r="AQ1201" s="13">
        <f t="shared" si="1544"/>
        <v>8.8589075307520255E-6</v>
      </c>
      <c r="AR1201" s="13">
        <f t="shared" si="1545"/>
        <v>2.8271463259720016E-2</v>
      </c>
      <c r="AS1201" s="13">
        <f t="shared" si="1546"/>
        <v>1.2374742029098494E-2</v>
      </c>
      <c r="AT1201" s="13">
        <f t="shared" si="1547"/>
        <v>2.7082828872341375E-3</v>
      </c>
      <c r="AU1201" s="13">
        <f t="shared" si="1548"/>
        <v>3.951487732047492E-4</v>
      </c>
      <c r="AV1201" s="13">
        <f t="shared" si="1549"/>
        <v>4.3240281610135018E-5</v>
      </c>
      <c r="AW1201" s="13">
        <f t="shared" si="1550"/>
        <v>9.833043378295647E-8</v>
      </c>
      <c r="AX1201" s="13">
        <f t="shared" si="1551"/>
        <v>7.4446310259436811E-7</v>
      </c>
      <c r="AY1201" s="13">
        <f t="shared" si="1552"/>
        <v>1.5905209363492185E-6</v>
      </c>
      <c r="AZ1201" s="13">
        <f t="shared" si="1553"/>
        <v>1.6990478373940126E-6</v>
      </c>
      <c r="BA1201" s="13">
        <f t="shared" si="1554"/>
        <v>1.2099866099549186E-6</v>
      </c>
      <c r="BB1201" s="13">
        <f t="shared" si="1555"/>
        <v>6.4627415016567689E-7</v>
      </c>
      <c r="BC1201" s="13">
        <f t="shared" si="1556"/>
        <v>2.7614869370359678E-7</v>
      </c>
      <c r="BD1201" s="13">
        <f t="shared" si="1557"/>
        <v>1.0066841920284546E-2</v>
      </c>
      <c r="BE1201" s="13">
        <f t="shared" si="1558"/>
        <v>4.4063715650942041E-3</v>
      </c>
      <c r="BF1201" s="13">
        <f t="shared" si="1559"/>
        <v>9.6435955403986002E-4</v>
      </c>
      <c r="BG1201" s="13">
        <f t="shared" si="1560"/>
        <v>1.4070372652108618E-4</v>
      </c>
      <c r="BH1201" s="13">
        <f t="shared" si="1561"/>
        <v>1.539690661070251E-5</v>
      </c>
      <c r="BI1201" s="13">
        <f t="shared" si="1562"/>
        <v>1.3478803385817516E-6</v>
      </c>
      <c r="BJ1201" s="14">
        <f t="shared" si="1563"/>
        <v>6.2941204611873289E-2</v>
      </c>
      <c r="BK1201" s="14">
        <f t="shared" si="1564"/>
        <v>0.16599174684322113</v>
      </c>
      <c r="BL1201" s="14">
        <f t="shared" si="1565"/>
        <v>0.64078018017617255</v>
      </c>
      <c r="BM1201" s="14">
        <f t="shared" si="1566"/>
        <v>0.4686562069058518</v>
      </c>
      <c r="BN1201" s="14">
        <f t="shared" si="1567"/>
        <v>0.52493105739957624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1.6241610738254999</v>
      </c>
      <c r="F1202" s="10">
        <f>VLOOKUP(B1202,home!$B$2:$E$405,3,FALSE)</f>
        <v>1.39</v>
      </c>
      <c r="G1202" s="10">
        <f>VLOOKUP(C1202,away!$B$2:$E$405,4,FALSE)</f>
        <v>1</v>
      </c>
      <c r="H1202" s="10">
        <f>VLOOKUP(A1202,away!$A$2:$E$405,3,FALSE)</f>
        <v>1.2013422818791899</v>
      </c>
      <c r="I1202" s="10">
        <f>VLOOKUP(C1202,away!$B$2:$E$405,3,FALSE)</f>
        <v>0.77</v>
      </c>
      <c r="J1202" s="10">
        <f>VLOOKUP(B1202,home!$B$2:$E$405,4,FALSE)</f>
        <v>0.83</v>
      </c>
      <c r="K1202" s="12">
        <f t="shared" si="1512"/>
        <v>2.2575838926174447</v>
      </c>
      <c r="L1202" s="12">
        <f t="shared" si="1513"/>
        <v>0.76777785234899021</v>
      </c>
      <c r="M1202" s="13">
        <f t="shared" si="1514"/>
        <v>4.854025889932561E-2</v>
      </c>
      <c r="N1202" s="13">
        <f t="shared" si="1515"/>
        <v>0.10958370663459807</v>
      </c>
      <c r="O1202" s="13">
        <f t="shared" si="1516"/>
        <v>3.7268135730188175E-2</v>
      </c>
      <c r="P1202" s="13">
        <f t="shared" si="1517"/>
        <v>8.4135942932353491E-2</v>
      </c>
      <c r="Q1202" s="13">
        <f t="shared" si="1518"/>
        <v>0.12369720549579204</v>
      </c>
      <c r="R1202" s="13">
        <f t="shared" si="1519"/>
        <v>1.4306824605987272E-2</v>
      </c>
      <c r="S1202" s="13">
        <f t="shared" si="1520"/>
        <v>3.6458689413864022E-2</v>
      </c>
      <c r="T1202" s="13">
        <f t="shared" si="1521"/>
        <v>9.4971974777130916E-2</v>
      </c>
      <c r="U1202" s="13">
        <f t="shared" si="1522"/>
        <v>3.2298856784979783E-2</v>
      </c>
      <c r="V1202" s="13">
        <f t="shared" si="1523"/>
        <v>7.0216313025975906E-3</v>
      </c>
      <c r="W1202" s="13">
        <f t="shared" si="1524"/>
        <v>9.3085606229696707E-2</v>
      </c>
      <c r="X1202" s="13">
        <f t="shared" si="1525"/>
        <v>7.1469066835640332E-2</v>
      </c>
      <c r="Y1202" s="13">
        <f t="shared" si="1526"/>
        <v>2.7436183322227185E-2</v>
      </c>
      <c r="Z1202" s="13">
        <f t="shared" si="1527"/>
        <v>3.661487689972865E-3</v>
      </c>
      <c r="AA1202" s="13">
        <f t="shared" si="1528"/>
        <v>8.2661156318997956E-3</v>
      </c>
      <c r="AB1202" s="13">
        <f t="shared" si="1529"/>
        <v>9.3307247525451272E-3</v>
      </c>
      <c r="AC1202" s="13">
        <f t="shared" si="1530"/>
        <v>7.6067215127635212E-4</v>
      </c>
      <c r="AD1202" s="13">
        <f t="shared" si="1531"/>
        <v>5.2537141314673332E-2</v>
      </c>
      <c r="AE1202" s="13">
        <f t="shared" si="1532"/>
        <v>4.0336853527135293E-2</v>
      </c>
      <c r="AF1202" s="13">
        <f t="shared" si="1533"/>
        <v>1.5484871385789863E-2</v>
      </c>
      <c r="AG1202" s="13">
        <f t="shared" si="1534"/>
        <v>3.9629804321606905E-3</v>
      </c>
      <c r="AH1202" s="13">
        <f t="shared" si="1535"/>
        <v>7.0280228875240793E-4</v>
      </c>
      <c r="AI1202" s="13">
        <f t="shared" si="1536"/>
        <v>1.5866351267821105E-3</v>
      </c>
      <c r="AJ1202" s="13">
        <f t="shared" si="1537"/>
        <v>1.7909809528421654E-3</v>
      </c>
      <c r="AK1202" s="13">
        <f t="shared" si="1538"/>
        <v>1.3477632503737054E-3</v>
      </c>
      <c r="AL1202" s="13">
        <f t="shared" si="1539"/>
        <v>5.2739618750494103E-5</v>
      </c>
      <c r="AM1202" s="13">
        <f t="shared" si="1540"/>
        <v>2.3721400799234606E-2</v>
      </c>
      <c r="AN1202" s="13">
        <f t="shared" si="1541"/>
        <v>1.8212766160345967E-2</v>
      </c>
      <c r="AO1202" s="13">
        <f t="shared" si="1542"/>
        <v>6.9916792439623952E-3</v>
      </c>
      <c r="AP1202" s="13">
        <f t="shared" si="1543"/>
        <v>1.7893521580808198E-3</v>
      </c>
      <c r="AQ1202" s="13">
        <f t="shared" si="1544"/>
        <v>3.4345623925683067E-4</v>
      </c>
      <c r="AR1202" s="13">
        <f t="shared" si="1545"/>
        <v>1.0791920637685577E-4</v>
      </c>
      <c r="AS1202" s="13">
        <f t="shared" si="1546"/>
        <v>2.4363666202044742E-4</v>
      </c>
      <c r="AT1202" s="13">
        <f t="shared" si="1547"/>
        <v>2.7501510191422129E-4</v>
      </c>
      <c r="AU1202" s="13">
        <f t="shared" si="1548"/>
        <v>2.0695655476936364E-4</v>
      </c>
      <c r="AV1202" s="13">
        <f t="shared" si="1549"/>
        <v>1.1680544612972881E-4</v>
      </c>
      <c r="AW1202" s="13">
        <f t="shared" si="1550"/>
        <v>2.5392997105699037E-6</v>
      </c>
      <c r="AX1202" s="13">
        <f t="shared" si="1551"/>
        <v>8.9255087257790969E-3</v>
      </c>
      <c r="AY1202" s="13">
        <f t="shared" si="1552"/>
        <v>6.8528079206008471E-3</v>
      </c>
      <c r="AZ1202" s="13">
        <f t="shared" si="1553"/>
        <v>2.630717073919534E-3</v>
      </c>
      <c r="BA1202" s="13">
        <f t="shared" si="1554"/>
        <v>6.7326876838391984E-4</v>
      </c>
      <c r="BB1202" s="13">
        <f t="shared" si="1555"/>
        <v>1.2923021226086392E-4</v>
      </c>
      <c r="BC1202" s="13">
        <f t="shared" si="1556"/>
        <v>1.9844018965650056E-5</v>
      </c>
      <c r="BD1202" s="13">
        <f t="shared" si="1557"/>
        <v>1.3809662749871621E-5</v>
      </c>
      <c r="BE1202" s="13">
        <f t="shared" si="1558"/>
        <v>3.1176472186589295E-5</v>
      </c>
      <c r="BF1202" s="13">
        <f t="shared" si="1559"/>
        <v>3.5191750718539893E-5</v>
      </c>
      <c r="BG1202" s="13">
        <f t="shared" si="1560"/>
        <v>2.6482776525061346E-5</v>
      </c>
      <c r="BH1202" s="13">
        <f t="shared" si="1561"/>
        <v>1.4946772428691466E-5</v>
      </c>
      <c r="BI1202" s="13">
        <f t="shared" si="1562"/>
        <v>6.7487185363264784E-6</v>
      </c>
      <c r="BJ1202" s="14">
        <f t="shared" si="1563"/>
        <v>0.70285562127563495</v>
      </c>
      <c r="BK1202" s="14">
        <f t="shared" si="1564"/>
        <v>0.18382274223876838</v>
      </c>
      <c r="BL1202" s="14">
        <f t="shared" si="1565"/>
        <v>0.10797752824870625</v>
      </c>
      <c r="BM1202" s="14">
        <f t="shared" si="1566"/>
        <v>0.5739350365339474</v>
      </c>
      <c r="BN1202" s="14">
        <f t="shared" si="1567"/>
        <v>0.41753207429824468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1.6241610738254999</v>
      </c>
      <c r="F1203" s="10">
        <f>VLOOKUP(B1203,home!$B$2:$E$405,3,FALSE)</f>
        <v>1.32</v>
      </c>
      <c r="G1203" s="10">
        <f>VLOOKUP(C1203,away!$B$2:$E$405,4,FALSE)</f>
        <v>1.23</v>
      </c>
      <c r="H1203" s="10">
        <f>VLOOKUP(A1203,away!$A$2:$E$405,3,FALSE)</f>
        <v>1.2013422818791899</v>
      </c>
      <c r="I1203" s="10">
        <f>VLOOKUP(C1203,away!$B$2:$E$405,3,FALSE)</f>
        <v>0.46</v>
      </c>
      <c r="J1203" s="10">
        <f>VLOOKUP(B1203,home!$B$2:$E$405,4,FALSE)</f>
        <v>0.95</v>
      </c>
      <c r="K1203" s="12">
        <f t="shared" si="1512"/>
        <v>2.6369879194630816</v>
      </c>
      <c r="L1203" s="12">
        <f t="shared" si="1513"/>
        <v>0.524986577181206</v>
      </c>
      <c r="M1203" s="13">
        <f t="shared" si="1514"/>
        <v>4.2342054243994155E-2</v>
      </c>
      <c r="N1203" s="13">
        <f t="shared" si="1515"/>
        <v>0.1116554855266631</v>
      </c>
      <c r="O1203" s="13">
        <f t="shared" si="1516"/>
        <v>2.2229010128375446E-2</v>
      </c>
      <c r="P1203" s="13">
        <f t="shared" si="1517"/>
        <v>5.8617631170148544E-2</v>
      </c>
      <c r="Q1203" s="13">
        <f t="shared" si="1518"/>
        <v>0.14721708323779781</v>
      </c>
      <c r="R1203" s="13">
        <f t="shared" si="1519"/>
        <v>5.8349659707110924E-3</v>
      </c>
      <c r="S1203" s="13">
        <f t="shared" si="1520"/>
        <v>2.0287316861149575E-2</v>
      </c>
      <c r="T1203" s="13">
        <f t="shared" si="1521"/>
        <v>7.7286992631612164E-2</v>
      </c>
      <c r="U1203" s="13">
        <f t="shared" si="1522"/>
        <v>1.5386734775243324E-2</v>
      </c>
      <c r="V1203" s="13">
        <f t="shared" si="1523"/>
        <v>3.1206024323979361E-3</v>
      </c>
      <c r="W1203" s="13">
        <f t="shared" si="1524"/>
        <v>0.12940322334555457</v>
      </c>
      <c r="X1203" s="13">
        <f t="shared" si="1525"/>
        <v>6.7934955300397823E-2</v>
      </c>
      <c r="Y1203" s="13">
        <f t="shared" si="1526"/>
        <v>1.7832469827057038E-2</v>
      </c>
      <c r="Z1203" s="13">
        <f t="shared" si="1527"/>
        <v>1.0210929376441435E-3</v>
      </c>
      <c r="AA1203" s="13">
        <f t="shared" si="1528"/>
        <v>2.692609741216676E-3</v>
      </c>
      <c r="AB1203" s="13">
        <f t="shared" si="1529"/>
        <v>3.5501896797084957E-3</v>
      </c>
      <c r="AC1203" s="13">
        <f t="shared" si="1530"/>
        <v>2.7000686090489532E-4</v>
      </c>
      <c r="AD1203" s="13">
        <f t="shared" si="1531"/>
        <v>8.5308684175452607E-2</v>
      </c>
      <c r="AE1203" s="13">
        <f t="shared" si="1532"/>
        <v>4.4785914109103375E-2</v>
      </c>
      <c r="AF1203" s="13">
        <f t="shared" si="1533"/>
        <v>1.1756001877034829E-2</v>
      </c>
      <c r="AG1203" s="13">
        <f t="shared" si="1534"/>
        <v>2.0572477289201164E-3</v>
      </c>
      <c r="AH1203" s="13">
        <f t="shared" si="1535"/>
        <v>1.3401502157942534E-4</v>
      </c>
      <c r="AI1203" s="13">
        <f t="shared" si="1536"/>
        <v>3.5339599293152883E-4</v>
      </c>
      <c r="AJ1203" s="13">
        <f t="shared" si="1537"/>
        <v>4.6595048207355119E-4</v>
      </c>
      <c r="AK1203" s="13">
        <f t="shared" si="1538"/>
        <v>4.0956859743198449E-4</v>
      </c>
      <c r="AL1203" s="13">
        <f t="shared" si="1539"/>
        <v>1.495171915347277E-5</v>
      </c>
      <c r="AM1203" s="13">
        <f t="shared" si="1540"/>
        <v>4.4991593919191962E-2</v>
      </c>
      <c r="AN1203" s="13">
        <f t="shared" si="1541"/>
        <v>2.3619982893563349E-2</v>
      </c>
      <c r="AO1203" s="13">
        <f t="shared" si="1542"/>
        <v>6.2000869861852295E-3</v>
      </c>
      <c r="AP1203" s="13">
        <f t="shared" si="1543"/>
        <v>1.0849874817010412E-3</v>
      </c>
      <c r="AQ1203" s="13">
        <f t="shared" si="1544"/>
        <v>1.4240096607567146E-4</v>
      </c>
      <c r="AR1203" s="13">
        <f t="shared" si="1545"/>
        <v>1.4071217493969603E-5</v>
      </c>
      <c r="AS1203" s="13">
        <f t="shared" si="1546"/>
        <v>3.7105630543735421E-5</v>
      </c>
      <c r="AT1203" s="13">
        <f t="shared" si="1547"/>
        <v>4.8923549743945339E-5</v>
      </c>
      <c r="AU1203" s="13">
        <f t="shared" si="1548"/>
        <v>4.3003603217344993E-5</v>
      </c>
      <c r="AV1203" s="13">
        <f t="shared" si="1549"/>
        <v>2.8349995544380615E-5</v>
      </c>
      <c r="AW1203" s="13">
        <f t="shared" si="1550"/>
        <v>5.749697148001027E-7</v>
      </c>
      <c r="AX1203" s="13">
        <f t="shared" si="1551"/>
        <v>1.9773714940382995E-2</v>
      </c>
      <c r="AY1203" s="13">
        <f t="shared" si="1552"/>
        <v>1.0380934924708544E-2</v>
      </c>
      <c r="AZ1203" s="13">
        <f t="shared" si="1553"/>
        <v>2.7249257470317889E-3</v>
      </c>
      <c r="BA1203" s="13">
        <f t="shared" si="1554"/>
        <v>4.7684981366905336E-4</v>
      </c>
      <c r="BB1203" s="13">
        <f t="shared" si="1555"/>
        <v>6.2584937876903035E-5</v>
      </c>
      <c r="BC1203" s="13">
        <f t="shared" si="1556"/>
        <v>6.5712504638187519E-6</v>
      </c>
      <c r="BD1203" s="13">
        <f t="shared" si="1557"/>
        <v>1.2312000514885674E-6</v>
      </c>
      <c r="BE1203" s="13">
        <f t="shared" si="1558"/>
        <v>3.2466596622176762E-6</v>
      </c>
      <c r="BF1203" s="13">
        <f t="shared" si="1559"/>
        <v>4.2807011539380524E-6</v>
      </c>
      <c r="BG1203" s="13">
        <f t="shared" si="1560"/>
        <v>3.7627190765887719E-6</v>
      </c>
      <c r="BH1203" s="13">
        <f t="shared" si="1561"/>
        <v>2.4805611873244682E-6</v>
      </c>
      <c r="BI1203" s="13">
        <f t="shared" si="1562"/>
        <v>1.3082419768927239E-6</v>
      </c>
      <c r="BJ1203" s="14">
        <f t="shared" si="1563"/>
        <v>0.80470269162044372</v>
      </c>
      <c r="BK1203" s="14">
        <f t="shared" si="1564"/>
        <v>0.13503349821245714</v>
      </c>
      <c r="BL1203" s="14">
        <f t="shared" si="1565"/>
        <v>5.1244204468923353E-2</v>
      </c>
      <c r="BM1203" s="14">
        <f t="shared" si="1566"/>
        <v>0.59372489700678455</v>
      </c>
      <c r="BN1203" s="14">
        <f t="shared" si="1567"/>
        <v>0.38789623027769016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1.6241610738254999</v>
      </c>
      <c r="F1204" s="10">
        <f>VLOOKUP(B1204,home!$B$2:$E$405,3,FALSE)</f>
        <v>1.67</v>
      </c>
      <c r="G1204" s="10">
        <f>VLOOKUP(C1204,away!$B$2:$E$405,4,FALSE)</f>
        <v>1.1399999999999999</v>
      </c>
      <c r="H1204" s="10">
        <f>VLOOKUP(A1204,away!$A$2:$E$405,3,FALSE)</f>
        <v>1.2013422818791899</v>
      </c>
      <c r="I1204" s="10">
        <f>VLOOKUP(C1204,away!$B$2:$E$405,3,FALSE)</f>
        <v>0.62</v>
      </c>
      <c r="J1204" s="10">
        <f>VLOOKUP(B1204,home!$B$2:$E$405,4,FALSE)</f>
        <v>0.71</v>
      </c>
      <c r="K1204" s="12">
        <f t="shared" si="1512"/>
        <v>3.0920778523489862</v>
      </c>
      <c r="L1204" s="12">
        <f t="shared" si="1513"/>
        <v>0.52883087248321936</v>
      </c>
      <c r="M1204" s="13">
        <f t="shared" si="1514"/>
        <v>2.6758349464397781E-2</v>
      </c>
      <c r="N1204" s="13">
        <f t="shared" si="1515"/>
        <v>8.2738899744278741E-2</v>
      </c>
      <c r="O1204" s="13">
        <f t="shared" si="1516"/>
        <v>1.4150641293468364E-2</v>
      </c>
      <c r="P1204" s="13">
        <f t="shared" si="1517"/>
        <v>4.3754884540068546E-2</v>
      </c>
      <c r="Q1204" s="13">
        <f t="shared" si="1518"/>
        <v>0.12791755971350377</v>
      </c>
      <c r="R1204" s="13">
        <f t="shared" si="1519"/>
        <v>3.7416479907109736E-3</v>
      </c>
      <c r="S1204" s="13">
        <f t="shared" si="1520"/>
        <v>1.7886846156766646E-2</v>
      </c>
      <c r="T1204" s="13">
        <f t="shared" si="1521"/>
        <v>6.7646754709216508E-2</v>
      </c>
      <c r="U1204" s="13">
        <f t="shared" si="1522"/>
        <v>1.1569466883363487E-2</v>
      </c>
      <c r="V1204" s="13">
        <f t="shared" si="1523"/>
        <v>3.2498138339818786E-3</v>
      </c>
      <c r="W1204" s="13">
        <f t="shared" si="1524"/>
        <v>0.13184368443888464</v>
      </c>
      <c r="X1204" s="13">
        <f t="shared" si="1525"/>
        <v>6.9723010673217622E-2</v>
      </c>
      <c r="Y1204" s="13">
        <f t="shared" si="1526"/>
        <v>1.8435840283237245E-2</v>
      </c>
      <c r="Z1204" s="13">
        <f t="shared" si="1527"/>
        <v>6.5956632381758971E-4</v>
      </c>
      <c r="AA1204" s="13">
        <f t="shared" si="1528"/>
        <v>2.0394304220316089E-3</v>
      </c>
      <c r="AB1204" s="13">
        <f t="shared" si="1529"/>
        <v>3.1530388196853421E-3</v>
      </c>
      <c r="AC1204" s="13">
        <f t="shared" si="1530"/>
        <v>3.3212817664582265E-4</v>
      </c>
      <c r="AD1204" s="13">
        <f t="shared" si="1531"/>
        <v>0.10191773415639098</v>
      </c>
      <c r="AE1204" s="13">
        <f t="shared" si="1532"/>
        <v>5.3897244275437052E-2</v>
      </c>
      <c r="AF1204" s="13">
        <f t="shared" si="1533"/>
        <v>1.4251263357310287E-2</v>
      </c>
      <c r="AG1204" s="13">
        <f t="shared" si="1534"/>
        <v>2.5121693450781781E-3</v>
      </c>
      <c r="AH1204" s="13">
        <f t="shared" si="1535"/>
        <v>8.7199758621251379E-5</v>
      </c>
      <c r="AI1204" s="13">
        <f t="shared" si="1536"/>
        <v>2.6962844236294895E-4</v>
      </c>
      <c r="AJ1204" s="13">
        <f t="shared" si="1537"/>
        <v>4.1685606749691486E-4</v>
      </c>
      <c r="AK1204" s="13">
        <f t="shared" si="1538"/>
        <v>4.2965047130816823E-4</v>
      </c>
      <c r="AL1204" s="13">
        <f t="shared" si="1539"/>
        <v>2.1723656821175349E-5</v>
      </c>
      <c r="AM1204" s="13">
        <f t="shared" si="1540"/>
        <v>6.3027513709313671E-2</v>
      </c>
      <c r="AN1204" s="13">
        <f t="shared" si="1541"/>
        <v>3.3330895065344424E-2</v>
      </c>
      <c r="AO1204" s="13">
        <f t="shared" si="1542"/>
        <v>8.8132031590263601E-3</v>
      </c>
      <c r="AP1204" s="13">
        <f t="shared" si="1543"/>
        <v>1.5535646386532586E-3</v>
      </c>
      <c r="AQ1204" s="13">
        <f t="shared" si="1544"/>
        <v>2.0539323582952003E-4</v>
      </c>
      <c r="AR1204" s="13">
        <f t="shared" si="1545"/>
        <v>9.2227848864005031E-6</v>
      </c>
      <c r="AS1204" s="13">
        <f t="shared" si="1546"/>
        <v>2.8517568884217957E-5</v>
      </c>
      <c r="AT1204" s="13">
        <f t="shared" si="1547"/>
        <v>4.4089271574863466E-5</v>
      </c>
      <c r="AU1204" s="13">
        <f t="shared" si="1548"/>
        <v>4.5442486720945018E-5</v>
      </c>
      <c r="AV1204" s="13">
        <f t="shared" si="1549"/>
        <v>3.5127926686374254E-5</v>
      </c>
      <c r="AW1204" s="13">
        <f t="shared" si="1550"/>
        <v>9.867284573728925E-7</v>
      </c>
      <c r="AX1204" s="13">
        <f t="shared" si="1551"/>
        <v>3.2480996538198491E-2</v>
      </c>
      <c r="AY1204" s="13">
        <f t="shared" si="1552"/>
        <v>1.7176953738419935E-2</v>
      </c>
      <c r="AZ1204" s="13">
        <f t="shared" si="1553"/>
        <v>4.5418517160462557E-3</v>
      </c>
      <c r="BA1204" s="13">
        <f t="shared" si="1554"/>
        <v>8.0062380189538287E-4</v>
      </c>
      <c r="BB1204" s="13">
        <f t="shared" si="1555"/>
        <v>1.0584864592179186E-4</v>
      </c>
      <c r="BC1204" s="13">
        <f t="shared" si="1556"/>
        <v>1.1195206354797714E-5</v>
      </c>
      <c r="BD1204" s="13">
        <f t="shared" si="1557"/>
        <v>8.1288222970003758E-7</v>
      </c>
      <c r="BE1204" s="13">
        <f t="shared" si="1558"/>
        <v>2.5134951390235475E-6</v>
      </c>
      <c r="BF1204" s="13">
        <f t="shared" si="1559"/>
        <v>3.8859613256807739E-6</v>
      </c>
      <c r="BG1204" s="13">
        <f t="shared" si="1560"/>
        <v>4.005231650074076E-6</v>
      </c>
      <c r="BH1204" s="13">
        <f t="shared" si="1561"/>
        <v>3.0961220196803092E-6</v>
      </c>
      <c r="BI1204" s="13">
        <f t="shared" si="1562"/>
        <v>1.9146900650446991E-6</v>
      </c>
      <c r="BJ1204" s="14">
        <f t="shared" si="1563"/>
        <v>0.83293220015155889</v>
      </c>
      <c r="BK1204" s="14">
        <f t="shared" si="1564"/>
        <v>0.10918069956710177</v>
      </c>
      <c r="BL1204" s="14">
        <f t="shared" si="1565"/>
        <v>3.6036188570231074E-2</v>
      </c>
      <c r="BM1204" s="14">
        <f t="shared" si="1566"/>
        <v>0.66257070485631875</v>
      </c>
      <c r="BN1204" s="14">
        <f t="shared" si="1567"/>
        <v>0.29906198274642815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1.3561643835616399</v>
      </c>
      <c r="F1205" s="10">
        <f>VLOOKUP(B1205,home!$B$2:$E$405,3,FALSE)</f>
        <v>0.55000000000000004</v>
      </c>
      <c r="G1205" s="10">
        <f>VLOOKUP(C1205,away!$B$2:$E$405,4,FALSE)</f>
        <v>1.05</v>
      </c>
      <c r="H1205" s="10">
        <f>VLOOKUP(A1205,away!$A$2:$E$405,3,FALSE)</f>
        <v>1.0958904109589001</v>
      </c>
      <c r="I1205" s="10">
        <f>VLOOKUP(C1205,away!$B$2:$E$405,3,FALSE)</f>
        <v>1.58</v>
      </c>
      <c r="J1205" s="10">
        <f>VLOOKUP(B1205,home!$B$2:$E$405,4,FALSE)</f>
        <v>1.25</v>
      </c>
      <c r="K1205" s="12">
        <f t="shared" si="1512"/>
        <v>0.7831849315068472</v>
      </c>
      <c r="L1205" s="12">
        <f t="shared" si="1513"/>
        <v>2.1643835616438278</v>
      </c>
      <c r="M1205" s="13">
        <f t="shared" si="1514"/>
        <v>5.2467125149490132E-2</v>
      </c>
      <c r="N1205" s="13">
        <f t="shared" si="1515"/>
        <v>4.1091461816564603E-2</v>
      </c>
      <c r="O1205" s="13">
        <f t="shared" si="1516"/>
        <v>0.11355898320026589</v>
      </c>
      <c r="P1205" s="13">
        <f t="shared" si="1517"/>
        <v>8.8937684479687446E-2</v>
      </c>
      <c r="Q1205" s="13">
        <f t="shared" si="1518"/>
        <v>1.6091106854161187E-2</v>
      </c>
      <c r="R1205" s="13">
        <f t="shared" si="1519"/>
        <v>0.1228925982578216</v>
      </c>
      <c r="S1205" s="13">
        <f t="shared" si="1520"/>
        <v>3.7689847204661016E-2</v>
      </c>
      <c r="T1205" s="13">
        <f t="shared" si="1521"/>
        <v>3.4827327163800798E-2</v>
      </c>
      <c r="U1205" s="13">
        <f t="shared" si="1522"/>
        <v>9.6247631149250487E-2</v>
      </c>
      <c r="V1205" s="13">
        <f t="shared" si="1523"/>
        <v>7.0987260630666158E-3</v>
      </c>
      <c r="W1205" s="13">
        <f t="shared" si="1524"/>
        <v>4.2007708064818634E-3</v>
      </c>
      <c r="X1205" s="13">
        <f t="shared" si="1525"/>
        <v>9.0920792797826288E-3</v>
      </c>
      <c r="Y1205" s="13">
        <f t="shared" si="1526"/>
        <v>9.8393734671619916E-3</v>
      </c>
      <c r="Z1205" s="13">
        <f t="shared" si="1527"/>
        <v>8.866223983897599E-2</v>
      </c>
      <c r="AA1205" s="13">
        <f t="shared" si="1528"/>
        <v>6.9438930235532062E-2</v>
      </c>
      <c r="AB1205" s="13">
        <f t="shared" si="1529"/>
        <v>2.7191761910211956E-2</v>
      </c>
      <c r="AC1205" s="13">
        <f t="shared" si="1530"/>
        <v>7.5207124581096825E-4</v>
      </c>
      <c r="AD1205" s="13">
        <f t="shared" si="1531"/>
        <v>8.2249509908761519E-4</v>
      </c>
      <c r="AE1205" s="13">
        <f t="shared" si="1532"/>
        <v>1.7801948719978454E-3</v>
      </c>
      <c r="AF1205" s="13">
        <f t="shared" si="1533"/>
        <v>1.9265122587373881E-3</v>
      </c>
      <c r="AG1205" s="13">
        <f t="shared" si="1534"/>
        <v>1.3899038213721743E-3</v>
      </c>
      <c r="AH1205" s="13">
        <f t="shared" si="1535"/>
        <v>4.7974773611500522E-2</v>
      </c>
      <c r="AI1205" s="13">
        <f t="shared" si="1536"/>
        <v>3.7573119784979535E-2</v>
      </c>
      <c r="AJ1205" s="13">
        <f t="shared" si="1537"/>
        <v>1.4713350622648879E-2</v>
      </c>
      <c r="AK1205" s="13">
        <f t="shared" si="1538"/>
        <v>3.8410914998784971E-3</v>
      </c>
      <c r="AL1205" s="13">
        <f t="shared" si="1539"/>
        <v>5.0993817538586001E-5</v>
      </c>
      <c r="AM1205" s="13">
        <f t="shared" si="1540"/>
        <v>1.2883315356873034E-4</v>
      </c>
      <c r="AN1205" s="13">
        <f t="shared" si="1541"/>
        <v>2.7884435977889476E-4</v>
      </c>
      <c r="AO1205" s="13">
        <f t="shared" si="1542"/>
        <v>3.0176307428126872E-4</v>
      </c>
      <c r="AP1205" s="13">
        <f t="shared" si="1543"/>
        <v>2.1771034582849442E-4</v>
      </c>
      <c r="AQ1205" s="13">
        <f t="shared" si="1544"/>
        <v>1.1780217342774654E-4</v>
      </c>
      <c r="AR1205" s="13">
        <f t="shared" si="1545"/>
        <v>2.0767162275663168E-2</v>
      </c>
      <c r="AS1205" s="13">
        <f t="shared" si="1546"/>
        <v>1.6264528564456839E-2</v>
      </c>
      <c r="AT1205" s="13">
        <f t="shared" si="1547"/>
        <v>6.3690668448726437E-3</v>
      </c>
      <c r="AU1205" s="13">
        <f t="shared" si="1548"/>
        <v>1.6627190602213711E-3</v>
      </c>
      <c r="AV1205" s="13">
        <f t="shared" si="1549"/>
        <v>3.2555412832365089E-4</v>
      </c>
      <c r="AW1205" s="13">
        <f t="shared" si="1550"/>
        <v>2.4011183943699939E-6</v>
      </c>
      <c r="AX1205" s="13">
        <f t="shared" si="1551"/>
        <v>1.6816697425589525E-5</v>
      </c>
      <c r="AY1205" s="13">
        <f t="shared" si="1552"/>
        <v>3.639778346908404E-5</v>
      </c>
      <c r="AZ1205" s="13">
        <f t="shared" si="1553"/>
        <v>3.9389382110378493E-5</v>
      </c>
      <c r="BA1205" s="13">
        <f t="shared" si="1554"/>
        <v>2.8417910381003556E-5</v>
      </c>
      <c r="BB1205" s="13">
        <f t="shared" si="1555"/>
        <v>1.5376814521227894E-5</v>
      </c>
      <c r="BC1205" s="13">
        <f t="shared" si="1556"/>
        <v>6.6562649160383531E-6</v>
      </c>
      <c r="BD1205" s="13">
        <f t="shared" si="1557"/>
        <v>7.4913507752392078E-3</v>
      </c>
      <c r="BE1205" s="13">
        <f t="shared" si="1558"/>
        <v>5.8671130437994851E-3</v>
      </c>
      <c r="BF1205" s="13">
        <f t="shared" si="1559"/>
        <v>2.2975172636755144E-3</v>
      </c>
      <c r="BG1205" s="13">
        <f t="shared" si="1560"/>
        <v>5.9979363359583568E-4</v>
      </c>
      <c r="BH1205" s="13">
        <f t="shared" si="1561"/>
        <v>1.1743733396149936E-4</v>
      </c>
      <c r="BI1205" s="13">
        <f t="shared" si="1562"/>
        <v>1.8395030070996734E-5</v>
      </c>
      <c r="BJ1205" s="14">
        <f t="shared" si="1563"/>
        <v>0.12224923339885659</v>
      </c>
      <c r="BK1205" s="14">
        <f t="shared" si="1564"/>
        <v>0.18703284574372384</v>
      </c>
      <c r="BL1205" s="14">
        <f t="shared" si="1565"/>
        <v>0.5952128782259698</v>
      </c>
      <c r="BM1205" s="14">
        <f t="shared" si="1566"/>
        <v>0.55808424078446039</v>
      </c>
      <c r="BN1205" s="14">
        <f t="shared" si="1567"/>
        <v>0.4350389597579909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1.3561643835616399</v>
      </c>
      <c r="F1206" s="10">
        <f>VLOOKUP(B1206,home!$B$2:$E$405,3,FALSE)</f>
        <v>1.29</v>
      </c>
      <c r="G1206" s="10">
        <f>VLOOKUP(C1206,away!$B$2:$E$405,4,FALSE)</f>
        <v>0.32</v>
      </c>
      <c r="H1206" s="10">
        <f>VLOOKUP(A1206,away!$A$2:$E$405,3,FALSE)</f>
        <v>1.0958904109589001</v>
      </c>
      <c r="I1206" s="10">
        <f>VLOOKUP(C1206,away!$B$2:$E$405,3,FALSE)</f>
        <v>0.42</v>
      </c>
      <c r="J1206" s="10">
        <f>VLOOKUP(B1206,home!$B$2:$E$405,4,FALSE)</f>
        <v>1.03</v>
      </c>
      <c r="K1206" s="12">
        <f t="shared" si="1512"/>
        <v>0.55982465753424504</v>
      </c>
      <c r="L1206" s="12">
        <f t="shared" si="1513"/>
        <v>0.47408219178082017</v>
      </c>
      <c r="M1206" s="13">
        <f t="shared" si="1514"/>
        <v>0.35561490920785555</v>
      </c>
      <c r="N1206" s="13">
        <f t="shared" si="1515"/>
        <v>0.19908199476135935</v>
      </c>
      <c r="O1206" s="13">
        <f t="shared" si="1516"/>
        <v>0.16859069558719755</v>
      </c>
      <c r="P1206" s="13">
        <f t="shared" si="1517"/>
        <v>9.4381228420563013E-2</v>
      </c>
      <c r="Q1206" s="13">
        <f t="shared" si="1518"/>
        <v>5.5725504769256168E-2</v>
      </c>
      <c r="R1206" s="13">
        <f t="shared" si="1519"/>
        <v>3.9962923238915822E-2</v>
      </c>
      <c r="S1206" s="13">
        <f t="shared" si="1520"/>
        <v>6.2622629475919296E-3</v>
      </c>
      <c r="T1206" s="13">
        <f t="shared" si="1521"/>
        <v>2.6418469439101516E-2</v>
      </c>
      <c r="U1206" s="13">
        <f t="shared" si="1522"/>
        <v>2.237222981629337E-2</v>
      </c>
      <c r="V1206" s="13">
        <f t="shared" si="1523"/>
        <v>1.8466919455182082E-4</v>
      </c>
      <c r="W1206" s="13">
        <f t="shared" si="1524"/>
        <v>1.0398837207790593E-2</v>
      </c>
      <c r="X1206" s="13">
        <f t="shared" si="1525"/>
        <v>4.9299035354413087E-3</v>
      </c>
      <c r="Y1206" s="13">
        <f t="shared" si="1526"/>
        <v>1.1685897366750147E-3</v>
      </c>
      <c r="Z1206" s="13">
        <f t="shared" si="1527"/>
        <v>6.3152367463579617E-3</v>
      </c>
      <c r="AA1206" s="13">
        <f t="shared" si="1528"/>
        <v>3.5354252487775255E-3</v>
      </c>
      <c r="AB1206" s="13">
        <f t="shared" si="1529"/>
        <v>9.8960911456740051E-4</v>
      </c>
      <c r="AC1206" s="13">
        <f t="shared" si="1530"/>
        <v>3.0632337435003024E-6</v>
      </c>
      <c r="AD1206" s="13">
        <f t="shared" si="1531"/>
        <v>1.4553813696514331E-3</v>
      </c>
      <c r="AE1206" s="13">
        <f t="shared" si="1532"/>
        <v>6.8997038960132357E-4</v>
      </c>
      <c r="AF1206" s="13">
        <f t="shared" si="1533"/>
        <v>1.6355133728303091E-4</v>
      </c>
      <c r="AG1206" s="13">
        <f t="shared" si="1534"/>
        <v>2.5845592149274487E-5</v>
      </c>
      <c r="AH1206" s="13">
        <f t="shared" si="1535"/>
        <v>7.4848531958203956E-4</v>
      </c>
      <c r="AI1206" s="13">
        <f t="shared" si="1536"/>
        <v>4.1902053770442524E-4</v>
      </c>
      <c r="AJ1206" s="13">
        <f t="shared" si="1537"/>
        <v>1.172890145100975E-4</v>
      </c>
      <c r="AK1206" s="13">
        <f t="shared" si="1538"/>
        <v>2.1887094126881479E-5</v>
      </c>
      <c r="AL1206" s="13">
        <f t="shared" si="1539"/>
        <v>3.2519644836588536E-8</v>
      </c>
      <c r="AM1206" s="13">
        <f t="shared" si="1540"/>
        <v>1.6295167536936684E-4</v>
      </c>
      <c r="AN1206" s="13">
        <f t="shared" si="1541"/>
        <v>7.725248741346614E-5</v>
      </c>
      <c r="AO1206" s="13">
        <f t="shared" si="1542"/>
        <v>1.8312014276748119E-5</v>
      </c>
      <c r="AP1206" s="13">
        <f t="shared" si="1543"/>
        <v>2.8937999547474729E-6</v>
      </c>
      <c r="AQ1206" s="13">
        <f t="shared" si="1544"/>
        <v>3.4297475628048009E-7</v>
      </c>
      <c r="AR1206" s="13">
        <f t="shared" si="1545"/>
        <v>7.0968712164644208E-5</v>
      </c>
      <c r="AS1206" s="13">
        <f t="shared" si="1546"/>
        <v>3.9730034983218349E-5</v>
      </c>
      <c r="AT1206" s="13">
        <f t="shared" si="1547"/>
        <v>1.1120926614151892E-5</v>
      </c>
      <c r="AU1206" s="13">
        <f t="shared" si="1548"/>
        <v>2.0752563110770185E-6</v>
      </c>
      <c r="AV1206" s="13">
        <f t="shared" si="1549"/>
        <v>2.9044491341111806E-7</v>
      </c>
      <c r="AW1206" s="13">
        <f t="shared" si="1550"/>
        <v>2.3974466855441473E-10</v>
      </c>
      <c r="AX1206" s="13">
        <f t="shared" si="1551"/>
        <v>1.5204060976381207E-5</v>
      </c>
      <c r="AY1206" s="13">
        <f t="shared" si="1552"/>
        <v>7.20797455165204E-6</v>
      </c>
      <c r="AZ1206" s="13">
        <f t="shared" si="1553"/>
        <v>1.7085861868737864E-6</v>
      </c>
      <c r="BA1206" s="13">
        <f t="shared" si="1554"/>
        <v>2.7000342810651958E-7</v>
      </c>
      <c r="BB1206" s="13">
        <f t="shared" si="1555"/>
        <v>3.2000954246268478E-8</v>
      </c>
      <c r="BC1206" s="13">
        <f t="shared" si="1556"/>
        <v>3.0342165056297416E-9</v>
      </c>
      <c r="BD1206" s="13">
        <f t="shared" si="1557"/>
        <v>5.6075004351461099E-6</v>
      </c>
      <c r="BE1206" s="13">
        <f t="shared" si="1558"/>
        <v>3.1392170107288007E-6</v>
      </c>
      <c r="BF1206" s="13">
        <f t="shared" si="1559"/>
        <v>8.7870554397846349E-7</v>
      </c>
      <c r="BG1206" s="13">
        <f t="shared" si="1560"/>
        <v>1.6397367674372862E-7</v>
      </c>
      <c r="BH1206" s="13">
        <f t="shared" si="1561"/>
        <v>2.2949126856922215E-8</v>
      </c>
      <c r="BI1206" s="13">
        <f t="shared" si="1562"/>
        <v>2.5694974166772853E-9</v>
      </c>
      <c r="BJ1206" s="14">
        <f t="shared" si="1563"/>
        <v>0.30034422675039352</v>
      </c>
      <c r="BK1206" s="14">
        <f t="shared" si="1564"/>
        <v>0.45645337349850229</v>
      </c>
      <c r="BL1206" s="14">
        <f t="shared" si="1565"/>
        <v>0.23689156526195249</v>
      </c>
      <c r="BM1206" s="14">
        <f t="shared" si="1566"/>
        <v>8.6639938537251687E-2</v>
      </c>
      <c r="BN1206" s="14">
        <f t="shared" si="1567"/>
        <v>0.9133572559851475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1.3561643835616399</v>
      </c>
      <c r="F1207" s="10">
        <f>VLOOKUP(B1207,home!$B$2:$E$405,3,FALSE)</f>
        <v>2.09</v>
      </c>
      <c r="G1207" s="10" t="e">
        <f>VLOOKUP(C1207,away!$B$2:$E$405,4,FALSE)</f>
        <v>#N/A</v>
      </c>
      <c r="H1207" s="10">
        <f>VLOOKUP(A1207,away!$A$2:$E$405,3,FALSE)</f>
        <v>1.0958904109589001</v>
      </c>
      <c r="I1207" s="10" t="e">
        <f>VLOOKUP(C1207,away!$B$2:$E$405,3,FALSE)</f>
        <v>#N/A</v>
      </c>
      <c r="J1207" s="10">
        <f>VLOOKUP(B1207,home!$B$2:$E$405,4,FALSE)</f>
        <v>0.91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1.3561643835616399</v>
      </c>
      <c r="F1208" s="10">
        <f>VLOOKUP(B1208,home!$B$2:$E$405,3,FALSE)</f>
        <v>1.84</v>
      </c>
      <c r="G1208" s="10">
        <f>VLOOKUP(C1208,away!$B$2:$E$405,4,FALSE)</f>
        <v>0.74</v>
      </c>
      <c r="H1208" s="10">
        <f>VLOOKUP(A1208,away!$A$2:$E$405,3,FALSE)</f>
        <v>1.0958904109589001</v>
      </c>
      <c r="I1208" s="10">
        <f>VLOOKUP(C1208,away!$B$2:$E$405,3,FALSE)</f>
        <v>0.42</v>
      </c>
      <c r="J1208" s="10">
        <f>VLOOKUP(B1208,home!$B$2:$E$405,4,FALSE)</f>
        <v>0.76</v>
      </c>
      <c r="K1208" s="12">
        <f t="shared" si="1512"/>
        <v>1.846553424657529</v>
      </c>
      <c r="L1208" s="12">
        <f t="shared" si="1513"/>
        <v>0.34980821917808086</v>
      </c>
      <c r="M1208" s="13">
        <f t="shared" si="1514"/>
        <v>0.1112070339927604</v>
      </c>
      <c r="N1208" s="13">
        <f t="shared" si="1515"/>
        <v>0.205349729465338</v>
      </c>
      <c r="O1208" s="13">
        <f t="shared" si="1516"/>
        <v>3.8901134521083819E-2</v>
      </c>
      <c r="P1208" s="13">
        <f t="shared" si="1517"/>
        <v>7.183302317297055E-2</v>
      </c>
      <c r="Q1208" s="13">
        <f t="shared" si="1518"/>
        <v>0.18959462309835851</v>
      </c>
      <c r="R1208" s="13">
        <f t="shared" si="1519"/>
        <v>6.8039682954136455E-3</v>
      </c>
      <c r="S1208" s="13">
        <f t="shared" si="1520"/>
        <v>1.1599947936981306E-2</v>
      </c>
      <c r="T1208" s="13">
        <f t="shared" si="1521"/>
        <v>6.6321757471776224E-2</v>
      </c>
      <c r="U1208" s="13">
        <f t="shared" si="1522"/>
        <v>1.256389095715732E-2</v>
      </c>
      <c r="V1208" s="13">
        <f t="shared" si="1523"/>
        <v>8.3254059172859266E-4</v>
      </c>
      <c r="W1208" s="13">
        <f t="shared" si="1524"/>
        <v>0.11669886685964243</v>
      </c>
      <c r="X1208" s="13">
        <f t="shared" si="1525"/>
        <v>4.0822222796271471E-2</v>
      </c>
      <c r="Y1208" s="13">
        <f t="shared" si="1526"/>
        <v>7.1399745296272885E-3</v>
      </c>
      <c r="Z1208" s="13">
        <f t="shared" si="1527"/>
        <v>7.9336134425425685E-4</v>
      </c>
      <c r="AA1208" s="13">
        <f t="shared" si="1528"/>
        <v>1.464984107223599E-3</v>
      </c>
      <c r="AB1208" s="13">
        <f t="shared" si="1529"/>
        <v>1.3525857101312948E-3</v>
      </c>
      <c r="AC1208" s="13">
        <f t="shared" si="1530"/>
        <v>3.3610681734153991E-5</v>
      </c>
      <c r="AD1208" s="13">
        <f t="shared" si="1531"/>
        <v>5.3872673063331482E-2</v>
      </c>
      <c r="AE1208" s="13">
        <f t="shared" si="1532"/>
        <v>1.8845103826646951E-2</v>
      </c>
      <c r="AF1208" s="13">
        <f t="shared" si="1533"/>
        <v>3.2960861049127024E-3</v>
      </c>
      <c r="AG1208" s="13">
        <f t="shared" si="1534"/>
        <v>3.8433267020570992E-4</v>
      </c>
      <c r="AH1208" s="13">
        <f t="shared" si="1535"/>
        <v>6.9381079749577444E-5</v>
      </c>
      <c r="AI1208" s="13">
        <f t="shared" si="1536"/>
        <v>1.2811587041801939E-4</v>
      </c>
      <c r="AJ1208" s="13">
        <f t="shared" si="1537"/>
        <v>1.1828639963668697E-4</v>
      </c>
      <c r="AK1208" s="13">
        <f t="shared" si="1538"/>
        <v>7.280738544651113E-5</v>
      </c>
      <c r="AL1208" s="13">
        <f t="shared" si="1539"/>
        <v>8.6841876567843528E-7</v>
      </c>
      <c r="AM1208" s="13">
        <f t="shared" si="1540"/>
        <v>1.989575378811001E-2</v>
      </c>
      <c r="AN1208" s="13">
        <f t="shared" si="1541"/>
        <v>6.9596982018243188E-3</v>
      </c>
      <c r="AO1208" s="13">
        <f t="shared" si="1542"/>
        <v>1.217279816998528E-3</v>
      </c>
      <c r="AP1208" s="13">
        <f t="shared" si="1543"/>
        <v>1.4193816167522511E-4</v>
      </c>
      <c r="AQ1208" s="13">
        <f t="shared" si="1544"/>
        <v>1.2412783892255248E-5</v>
      </c>
      <c r="AR1208" s="13">
        <f t="shared" si="1545"/>
        <v>4.8540143903704197E-6</v>
      </c>
      <c r="AS1208" s="13">
        <f t="shared" si="1546"/>
        <v>8.9631968958754266E-6</v>
      </c>
      <c r="AT1208" s="13">
        <f t="shared" si="1547"/>
        <v>8.2755109619792532E-6</v>
      </c>
      <c r="AU1208" s="13">
        <f t="shared" si="1548"/>
        <v>5.0937243692112363E-6</v>
      </c>
      <c r="AV1208" s="13">
        <f t="shared" si="1549"/>
        <v>2.3514585445571319E-6</v>
      </c>
      <c r="AW1208" s="13">
        <f t="shared" si="1550"/>
        <v>1.5581834439557974E-8</v>
      </c>
      <c r="AX1208" s="13">
        <f t="shared" si="1551"/>
        <v>6.123095382262929E-3</v>
      </c>
      <c r="AY1208" s="13">
        <f t="shared" si="1552"/>
        <v>2.1419090915269254E-3</v>
      </c>
      <c r="AZ1208" s="13">
        <f t="shared" si="1553"/>
        <v>3.7462870247418728E-4</v>
      </c>
      <c r="BA1208" s="13">
        <f t="shared" si="1554"/>
        <v>4.3682733088496862E-5</v>
      </c>
      <c r="BB1208" s="13">
        <f t="shared" si="1555"/>
        <v>3.8201447676296271E-6</v>
      </c>
      <c r="BC1208" s="13">
        <f t="shared" si="1556"/>
        <v>2.6726360763339666E-7</v>
      </c>
      <c r="BD1208" s="13">
        <f t="shared" si="1557"/>
        <v>2.8299568829337575E-7</v>
      </c>
      <c r="BE1208" s="13">
        <f t="shared" si="1558"/>
        <v>5.2256665738144768E-7</v>
      </c>
      <c r="BF1208" s="13">
        <f t="shared" si="1559"/>
        <v>4.8247362539977496E-7</v>
      </c>
      <c r="BG1208" s="13">
        <f t="shared" si="1560"/>
        <v>2.9697110842962934E-7</v>
      </c>
      <c r="BH1208" s="13">
        <f t="shared" si="1561"/>
        <v>1.3709325432376873E-7</v>
      </c>
      <c r="BI1208" s="13">
        <f t="shared" si="1562"/>
        <v>5.0630003653800097E-8</v>
      </c>
      <c r="BJ1208" s="14">
        <f t="shared" si="1563"/>
        <v>0.73923985595633879</v>
      </c>
      <c r="BK1208" s="14">
        <f t="shared" si="1564"/>
        <v>0.19764893388646762</v>
      </c>
      <c r="BL1208" s="14">
        <f t="shared" si="1565"/>
        <v>6.1506464961759939E-2</v>
      </c>
      <c r="BM1208" s="14">
        <f t="shared" si="1566"/>
        <v>0.37335721009320322</v>
      </c>
      <c r="BN1208" s="14">
        <f t="shared" si="1567"/>
        <v>0.62368951254592497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1.8034188034187999</v>
      </c>
      <c r="F1209" s="10">
        <f>VLOOKUP(B1209,home!$B$2:$E$405,3,FALSE)</f>
        <v>0.83</v>
      </c>
      <c r="G1209" s="10">
        <f>VLOOKUP(C1209,away!$B$2:$E$405,4,FALSE)</f>
        <v>1.1100000000000001</v>
      </c>
      <c r="H1209" s="10">
        <f>VLOOKUP(A1209,away!$A$2:$E$405,3,FALSE)</f>
        <v>1.23931623931624</v>
      </c>
      <c r="I1209" s="10">
        <f>VLOOKUP(C1209,away!$B$2:$E$405,3,FALSE)</f>
        <v>0.37</v>
      </c>
      <c r="J1209" s="10">
        <f>VLOOKUP(B1209,home!$B$2:$E$405,4,FALSE)</f>
        <v>0.54</v>
      </c>
      <c r="K1209" s="12">
        <f t="shared" si="1512"/>
        <v>1.6614897435897404</v>
      </c>
      <c r="L1209" s="12">
        <f t="shared" si="1513"/>
        <v>0.24761538461538476</v>
      </c>
      <c r="M1209" s="13">
        <f t="shared" si="1514"/>
        <v>0.14821295886554658</v>
      </c>
      <c r="N1209" s="13">
        <f t="shared" si="1515"/>
        <v>0.24625431102219375</v>
      </c>
      <c r="O1209" s="13">
        <f t="shared" si="1516"/>
        <v>3.6699808814476521E-2</v>
      </c>
      <c r="P1209" s="13">
        <f t="shared" si="1517"/>
        <v>6.0976355936957091E-2</v>
      </c>
      <c r="Q1209" s="13">
        <f t="shared" si="1518"/>
        <v>0.20457450603906649</v>
      </c>
      <c r="R1209" s="13">
        <f t="shared" si="1519"/>
        <v>4.5437186374538445E-3</v>
      </c>
      <c r="S1209" s="13">
        <f t="shared" si="1520"/>
        <v>6.2715770803877906E-3</v>
      </c>
      <c r="T1209" s="13">
        <f t="shared" si="1521"/>
        <v>5.0655794995365801E-2</v>
      </c>
      <c r="U1209" s="13">
        <f t="shared" si="1522"/>
        <v>7.5493419138871129E-3</v>
      </c>
      <c r="V1209" s="13">
        <f t="shared" si="1523"/>
        <v>2.8668801917554321E-4</v>
      </c>
      <c r="W1209" s="13">
        <f t="shared" si="1524"/>
        <v>0.11329948119461547</v>
      </c>
      <c r="X1209" s="13">
        <f t="shared" si="1525"/>
        <v>2.8054694612728262E-2</v>
      </c>
      <c r="Y1209" s="13">
        <f t="shared" si="1526"/>
        <v>3.4733869983989349E-3</v>
      </c>
      <c r="Z1209" s="13">
        <f t="shared" si="1527"/>
        <v>3.750315459990755E-4</v>
      </c>
      <c r="AA1209" s="13">
        <f t="shared" si="1528"/>
        <v>6.2311106720006786E-4</v>
      </c>
      <c r="AB1209" s="13">
        <f t="shared" si="1529"/>
        <v>5.1764632363508528E-4</v>
      </c>
      <c r="AC1209" s="13">
        <f t="shared" si="1530"/>
        <v>7.3716524325512028E-6</v>
      </c>
      <c r="AD1209" s="13">
        <f t="shared" si="1531"/>
        <v>4.7061481489723056E-2</v>
      </c>
      <c r="AE1209" s="13">
        <f t="shared" si="1532"/>
        <v>1.1653146839647585E-2</v>
      </c>
      <c r="AF1209" s="13">
        <f t="shared" si="1533"/>
        <v>1.4427492183394458E-3</v>
      </c>
      <c r="AG1209" s="13">
        <f t="shared" si="1534"/>
        <v>1.1908230086755594E-4</v>
      </c>
      <c r="AH1209" s="13">
        <f t="shared" si="1535"/>
        <v>2.3215895126365846E-5</v>
      </c>
      <c r="AI1209" s="13">
        <f t="shared" si="1536"/>
        <v>3.8572971640711895E-5</v>
      </c>
      <c r="AJ1209" s="13">
        <f t="shared" si="1537"/>
        <v>3.2044298380410373E-5</v>
      </c>
      <c r="AK1209" s="13">
        <f t="shared" si="1538"/>
        <v>1.7747091033193724E-5</v>
      </c>
      <c r="AL1209" s="13">
        <f t="shared" si="1539"/>
        <v>1.2131098549312256E-7</v>
      </c>
      <c r="AM1209" s="13">
        <f t="shared" si="1540"/>
        <v>1.5638433762662645E-2</v>
      </c>
      <c r="AN1209" s="13">
        <f t="shared" si="1541"/>
        <v>3.8723167909239299E-3</v>
      </c>
      <c r="AO1209" s="13">
        <f t="shared" si="1542"/>
        <v>4.7942260576862056E-4</v>
      </c>
      <c r="AP1209" s="13">
        <f t="shared" si="1543"/>
        <v>3.9570804306902346E-5</v>
      </c>
      <c r="AQ1209" s="13">
        <f t="shared" si="1544"/>
        <v>2.4495849819984357E-6</v>
      </c>
      <c r="AR1209" s="13">
        <f t="shared" si="1545"/>
        <v>1.1497225601811027E-6</v>
      </c>
      <c r="AS1209" s="13">
        <f t="shared" si="1546"/>
        <v>1.9102522417146405E-6</v>
      </c>
      <c r="AT1209" s="13">
        <f t="shared" si="1547"/>
        <v>1.5869322536390927E-6</v>
      </c>
      <c r="AU1209" s="13">
        <f t="shared" si="1548"/>
        <v>8.7889055439770177E-7</v>
      </c>
      <c r="AV1209" s="13">
        <f t="shared" si="1549"/>
        <v>3.6506691046742045E-7</v>
      </c>
      <c r="AW1209" s="13">
        <f t="shared" si="1550"/>
        <v>1.3863501033900218E-9</v>
      </c>
      <c r="AX1209" s="13">
        <f t="shared" si="1551"/>
        <v>4.330516217078589E-3</v>
      </c>
      <c r="AY1209" s="13">
        <f t="shared" si="1552"/>
        <v>1.0723024386750759E-3</v>
      </c>
      <c r="AZ1209" s="13">
        <f t="shared" si="1553"/>
        <v>1.3275929038827195E-4</v>
      </c>
      <c r="BA1209" s="13">
        <f t="shared" si="1554"/>
        <v>1.0957747583585843E-5</v>
      </c>
      <c r="BB1209" s="13">
        <f t="shared" si="1555"/>
        <v>6.7832672060697754E-7</v>
      </c>
      <c r="BC1209" s="13">
        <f t="shared" si="1556"/>
        <v>3.3592826363597865E-8</v>
      </c>
      <c r="BD1209" s="13">
        <f t="shared" si="1557"/>
        <v>4.7448165656704821E-8</v>
      </c>
      <c r="BE1209" s="13">
        <f t="shared" si="1558"/>
        <v>7.8834640590762013E-8</v>
      </c>
      <c r="BF1209" s="13">
        <f t="shared" si="1559"/>
        <v>6.5491473390567272E-8</v>
      </c>
      <c r="BG1209" s="13">
        <f t="shared" si="1560"/>
        <v>3.6271137110335982E-8</v>
      </c>
      <c r="BH1209" s="13">
        <f t="shared" si="1561"/>
        <v>1.5066030574290109E-8</v>
      </c>
      <c r="BI1209" s="13">
        <f t="shared" si="1562"/>
        <v>5.0064110551584892E-9</v>
      </c>
      <c r="BJ1209" s="14">
        <f t="shared" si="1563"/>
        <v>0.7321680758728627</v>
      </c>
      <c r="BK1209" s="14">
        <f t="shared" si="1564"/>
        <v>0.21682737530416013</v>
      </c>
      <c r="BL1209" s="14">
        <f t="shared" si="1565"/>
        <v>5.0051345995212097E-2</v>
      </c>
      <c r="BM1209" s="14">
        <f t="shared" si="1566"/>
        <v>0.29708786835021495</v>
      </c>
      <c r="BN1209" s="14">
        <f t="shared" si="1567"/>
        <v>0.70126165931569429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1.8034188034187999</v>
      </c>
      <c r="F1210" s="10">
        <f>VLOOKUP(B1210,home!$B$2:$E$405,3,FALSE)</f>
        <v>0.92</v>
      </c>
      <c r="G1210" s="10">
        <f>VLOOKUP(C1210,away!$B$2:$E$405,4,FALSE)</f>
        <v>0.87</v>
      </c>
      <c r="H1210" s="10">
        <f>VLOOKUP(A1210,away!$A$2:$E$405,3,FALSE)</f>
        <v>1.23931623931624</v>
      </c>
      <c r="I1210" s="10">
        <f>VLOOKUP(C1210,away!$B$2:$E$405,3,FALSE)</f>
        <v>0.24</v>
      </c>
      <c r="J1210" s="10">
        <f>VLOOKUP(B1210,home!$B$2:$E$405,4,FALSE)</f>
        <v>0.81</v>
      </c>
      <c r="K1210" s="12">
        <f t="shared" si="1512"/>
        <v>1.4434564102564076</v>
      </c>
      <c r="L1210" s="12">
        <f t="shared" si="1513"/>
        <v>0.24092307692307707</v>
      </c>
      <c r="M1210" s="13">
        <f t="shared" si="1514"/>
        <v>0.18555953831228433</v>
      </c>
      <c r="N1210" s="13">
        <f t="shared" si="1515"/>
        <v>0.26784710506108628</v>
      </c>
      <c r="O1210" s="13">
        <f t="shared" si="1516"/>
        <v>4.4705574922621144E-2</v>
      </c>
      <c r="P1210" s="13">
        <f t="shared" si="1517"/>
        <v>6.4530548696255588E-2</v>
      </c>
      <c r="Q1210" s="13">
        <f t="shared" si="1518"/>
        <v>0.19331281038452325</v>
      </c>
      <c r="R1210" s="13">
        <f t="shared" si="1519"/>
        <v>5.3853023329865184E-3</v>
      </c>
      <c r="S1210" s="13">
        <f t="shared" si="1520"/>
        <v>5.6103175198029395E-3</v>
      </c>
      <c r="T1210" s="13">
        <f t="shared" si="1521"/>
        <v>4.6573517086486702E-2</v>
      </c>
      <c r="U1210" s="13">
        <f t="shared" si="1522"/>
        <v>7.773449173718177E-3</v>
      </c>
      <c r="V1210" s="13">
        <f t="shared" si="1523"/>
        <v>2.1678389062012459E-4</v>
      </c>
      <c r="W1210" s="13">
        <f t="shared" si="1524"/>
        <v>9.3012871778073852E-2</v>
      </c>
      <c r="X1210" s="13">
        <f t="shared" si="1525"/>
        <v>2.2408947262225188E-2</v>
      </c>
      <c r="Y1210" s="13">
        <f t="shared" si="1526"/>
        <v>2.6994162625111279E-3</v>
      </c>
      <c r="Z1210" s="13">
        <f t="shared" si="1527"/>
        <v>4.3248120274137921E-4</v>
      </c>
      <c r="AA1210" s="13">
        <f t="shared" si="1528"/>
        <v>6.2426776441244477E-4</v>
      </c>
      <c r="AB1210" s="13">
        <f t="shared" si="1529"/>
        <v>4.5055165312879024E-4</v>
      </c>
      <c r="AC1210" s="13">
        <f t="shared" si="1530"/>
        <v>4.7118244154481394E-6</v>
      </c>
      <c r="AD1210" s="13">
        <f t="shared" si="1531"/>
        <v>3.3565006501104493E-2</v>
      </c>
      <c r="AE1210" s="13">
        <f t="shared" si="1532"/>
        <v>8.0865846431891798E-3</v>
      </c>
      <c r="AF1210" s="13">
        <f t="shared" si="1533"/>
        <v>9.7412242701802013E-4</v>
      </c>
      <c r="AG1210" s="13">
        <f t="shared" si="1534"/>
        <v>7.8229524138985672E-5</v>
      </c>
      <c r="AH1210" s="13">
        <f t="shared" si="1535"/>
        <v>2.6048675518961547E-5</v>
      </c>
      <c r="AI1210" s="13">
        <f t="shared" si="1536"/>
        <v>3.7600127656534201E-5</v>
      </c>
      <c r="AJ1210" s="13">
        <f t="shared" si="1537"/>
        <v>2.7137072646141765E-5</v>
      </c>
      <c r="AK1210" s="13">
        <f t="shared" si="1538"/>
        <v>1.305706048888905E-5</v>
      </c>
      <c r="AL1210" s="13">
        <f t="shared" si="1539"/>
        <v>6.5543731711074893E-8</v>
      </c>
      <c r="AM1210" s="13">
        <f t="shared" si="1540"/>
        <v>9.6899247588634538E-3</v>
      </c>
      <c r="AN1210" s="13">
        <f t="shared" si="1541"/>
        <v>2.3345264880584886E-3</v>
      </c>
      <c r="AO1210" s="13">
        <f t="shared" si="1542"/>
        <v>2.8122065233073809E-4</v>
      </c>
      <c r="AP1210" s="13">
        <f t="shared" si="1543"/>
        <v>2.2584181617945444E-5</v>
      </c>
      <c r="AQ1210" s="13">
        <f t="shared" si="1544"/>
        <v>1.3602626312962534E-6</v>
      </c>
      <c r="AR1210" s="13">
        <f t="shared" si="1545"/>
        <v>1.2551454111598094E-6</v>
      </c>
      <c r="AS1210" s="13">
        <f t="shared" si="1546"/>
        <v>1.8117476895425412E-6</v>
      </c>
      <c r="AT1210" s="13">
        <f t="shared" si="1547"/>
        <v>1.3075894081187086E-6</v>
      </c>
      <c r="AU1210" s="13">
        <f t="shared" si="1548"/>
        <v>6.2914943771077734E-7</v>
      </c>
      <c r="AV1210" s="13">
        <f t="shared" si="1549"/>
        <v>2.2703744721820895E-7</v>
      </c>
      <c r="AW1210" s="13">
        <f t="shared" si="1550"/>
        <v>6.3315601639011718E-10</v>
      </c>
      <c r="AX1210" s="13">
        <f t="shared" si="1551"/>
        <v>2.3311640013472883E-3</v>
      </c>
      <c r="AY1210" s="13">
        <f t="shared" si="1552"/>
        <v>5.6163120401690086E-4</v>
      </c>
      <c r="AZ1210" s="13">
        <f t="shared" si="1553"/>
        <v>6.7654958883882086E-5</v>
      </c>
      <c r="BA1210" s="13">
        <f t="shared" si="1554"/>
        <v>5.4332136211363809E-6</v>
      </c>
      <c r="BB1210" s="13">
        <f t="shared" si="1555"/>
        <v>3.2724663579613759E-7</v>
      </c>
      <c r="BC1210" s="13">
        <f t="shared" si="1556"/>
        <v>1.5768253281746207E-8</v>
      </c>
      <c r="BD1210" s="13">
        <f t="shared" si="1557"/>
        <v>5.0398915740416979E-8</v>
      </c>
      <c r="BE1210" s="13">
        <f t="shared" si="1558"/>
        <v>7.2748637995477448E-8</v>
      </c>
      <c r="BF1210" s="13">
        <f t="shared" si="1559"/>
        <v>5.2504743925997395E-8</v>
      </c>
      <c r="BG1210" s="13">
        <f t="shared" si="1560"/>
        <v>2.5262769729617378E-8</v>
      </c>
      <c r="BH1210" s="13">
        <f t="shared" si="1561"/>
        <v>9.1164267267619323E-9</v>
      </c>
      <c r="BI1210" s="13">
        <f t="shared" si="1562"/>
        <v>2.6318329194754697E-9</v>
      </c>
      <c r="BJ1210" s="14">
        <f t="shared" si="1563"/>
        <v>0.68385445366661712</v>
      </c>
      <c r="BK1210" s="14">
        <f t="shared" si="1564"/>
        <v>0.25648359699112711</v>
      </c>
      <c r="BL1210" s="14">
        <f t="shared" si="1565"/>
        <v>5.90484321158984E-2</v>
      </c>
      <c r="BM1210" s="14">
        <f t="shared" si="1566"/>
        <v>0.23791645369576617</v>
      </c>
      <c r="BN1210" s="14">
        <f t="shared" si="1567"/>
        <v>0.76134087970975706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1.5193798449612399</v>
      </c>
      <c r="F1211" s="10">
        <f>VLOOKUP(B1211,home!$B$2:$E$405,3,FALSE)</f>
        <v>0.55000000000000004</v>
      </c>
      <c r="G1211" s="10">
        <f>VLOOKUP(C1211,away!$B$2:$E$405,4,FALSE)</f>
        <v>0.56000000000000005</v>
      </c>
      <c r="H1211" s="10">
        <f>VLOOKUP(A1211,away!$A$2:$E$405,3,FALSE)</f>
        <v>1.26356589147287</v>
      </c>
      <c r="I1211" s="10">
        <f>VLOOKUP(C1211,away!$B$2:$E$405,3,FALSE)</f>
        <v>0.66</v>
      </c>
      <c r="J1211" s="10">
        <f>VLOOKUP(B1211,home!$B$2:$E$405,4,FALSE)</f>
        <v>0.53</v>
      </c>
      <c r="K1211" s="12">
        <f t="shared" si="1512"/>
        <v>0.46796899224806199</v>
      </c>
      <c r="L1211" s="12">
        <f t="shared" si="1513"/>
        <v>0.44199534883720998</v>
      </c>
      <c r="M1211" s="13">
        <f t="shared" si="1514"/>
        <v>0.4025385778665363</v>
      </c>
      <c r="N1211" s="13">
        <f t="shared" si="1515"/>
        <v>0.18837557262517099</v>
      </c>
      <c r="O1211" s="13">
        <f t="shared" si="1516"/>
        <v>0.17792017914455413</v>
      </c>
      <c r="P1211" s="13">
        <f t="shared" si="1517"/>
        <v>8.3261126934871643E-2</v>
      </c>
      <c r="Q1211" s="13">
        <f t="shared" si="1518"/>
        <v>4.407696344277643E-2</v>
      </c>
      <c r="R1211" s="13">
        <f t="shared" si="1519"/>
        <v>3.9319945823088044E-2</v>
      </c>
      <c r="S1211" s="13">
        <f t="shared" si="1520"/>
        <v>4.3054353294575921E-3</v>
      </c>
      <c r="T1211" s="13">
        <f t="shared" si="1521"/>
        <v>1.948181283257492E-2</v>
      </c>
      <c r="U1211" s="13">
        <f t="shared" si="1522"/>
        <v>1.8400515422078902E-2</v>
      </c>
      <c r="V1211" s="13">
        <f t="shared" si="1523"/>
        <v>9.8948527941450853E-5</v>
      </c>
      <c r="W1211" s="13">
        <f t="shared" si="1524"/>
        <v>6.8755507212235854E-3</v>
      </c>
      <c r="X1211" s="13">
        <f t="shared" si="1525"/>
        <v>3.0389614394751496E-3</v>
      </c>
      <c r="Y1211" s="13">
        <f t="shared" si="1526"/>
        <v>6.7160341077182422E-4</v>
      </c>
      <c r="Z1211" s="13">
        <f t="shared" si="1527"/>
        <v>5.7930777234453338E-3</v>
      </c>
      <c r="AA1211" s="13">
        <f t="shared" si="1528"/>
        <v>2.7109807442554095E-3</v>
      </c>
      <c r="AB1211" s="13">
        <f t="shared" si="1529"/>
        <v>6.3432746344655236E-4</v>
      </c>
      <c r="AC1211" s="13">
        <f t="shared" si="1530"/>
        <v>1.2791578245457271E-6</v>
      </c>
      <c r="AD1211" s="13">
        <f t="shared" si="1531"/>
        <v>8.0438613554035913E-4</v>
      </c>
      <c r="AE1211" s="13">
        <f t="shared" si="1532"/>
        <v>3.5553493057797635E-4</v>
      </c>
      <c r="AF1211" s="13">
        <f t="shared" si="1533"/>
        <v>7.8572392832312936E-5</v>
      </c>
      <c r="AG1211" s="13">
        <f t="shared" si="1534"/>
        <v>1.1576210726297488E-5</v>
      </c>
      <c r="AH1211" s="13">
        <f t="shared" si="1535"/>
        <v>6.4012835230382252E-4</v>
      </c>
      <c r="AI1211" s="13">
        <f t="shared" si="1536"/>
        <v>2.9956021993703217E-4</v>
      </c>
      <c r="AJ1211" s="13">
        <f t="shared" si="1537"/>
        <v>7.0092447120770346E-5</v>
      </c>
      <c r="AK1211" s="13">
        <f t="shared" si="1538"/>
        <v>1.0933697281102493E-5</v>
      </c>
      <c r="AL1211" s="13">
        <f t="shared" si="1539"/>
        <v>1.0583246213439755E-8</v>
      </c>
      <c r="AM1211" s="13">
        <f t="shared" si="1540"/>
        <v>7.5285553845427008E-5</v>
      </c>
      <c r="AN1211" s="13">
        <f t="shared" si="1541"/>
        <v>3.3275864634312067E-5</v>
      </c>
      <c r="AO1211" s="13">
        <f t="shared" si="1542"/>
        <v>7.3538886984512698E-6</v>
      </c>
      <c r="AP1211" s="13">
        <f t="shared" si="1543"/>
        <v>1.0834615335273286E-6</v>
      </c>
      <c r="AQ1211" s="13">
        <f t="shared" si="1544"/>
        <v>1.197212396157775E-7</v>
      </c>
      <c r="AR1211" s="13">
        <f t="shared" si="1545"/>
        <v>5.6586750875423291E-5</v>
      </c>
      <c r="AS1211" s="13">
        <f t="shared" si="1546"/>
        <v>2.6480844781763972E-5</v>
      </c>
      <c r="AT1211" s="13">
        <f t="shared" si="1547"/>
        <v>6.1961071231997172E-6</v>
      </c>
      <c r="AU1211" s="13">
        <f t="shared" si="1548"/>
        <v>9.6652866876827011E-7</v>
      </c>
      <c r="AV1211" s="13">
        <f t="shared" si="1549"/>
        <v>1.1307636177558705E-7</v>
      </c>
      <c r="AW1211" s="13">
        <f t="shared" si="1550"/>
        <v>6.0806663759232715E-11</v>
      </c>
      <c r="AX1211" s="13">
        <f t="shared" si="1551"/>
        <v>5.8718841273136099E-6</v>
      </c>
      <c r="AY1211" s="13">
        <f t="shared" si="1552"/>
        <v>2.5953454731836554E-6</v>
      </c>
      <c r="AZ1211" s="13">
        <f t="shared" si="1553"/>
        <v>5.7356531388644175E-7</v>
      </c>
      <c r="BA1211" s="13">
        <f t="shared" si="1554"/>
        <v>8.4504400330720582E-8</v>
      </c>
      <c r="BB1211" s="13">
        <f t="shared" si="1555"/>
        <v>9.3376379756140184E-9</v>
      </c>
      <c r="BC1211" s="13">
        <f t="shared" si="1556"/>
        <v>8.2543851086941943E-10</v>
      </c>
      <c r="BD1211" s="13">
        <f t="shared" si="1557"/>
        <v>4.1685134487911699E-6</v>
      </c>
      <c r="BE1211" s="13">
        <f t="shared" si="1558"/>
        <v>1.950735037803297E-6</v>
      </c>
      <c r="BF1211" s="13">
        <f t="shared" si="1559"/>
        <v>4.5644175489189688E-7</v>
      </c>
      <c r="BG1211" s="13">
        <f t="shared" si="1560"/>
        <v>7.1200196018899315E-8</v>
      </c>
      <c r="BH1211" s="13">
        <f t="shared" si="1561"/>
        <v>8.3298709947071949E-9</v>
      </c>
      <c r="BI1211" s="13">
        <f t="shared" si="1562"/>
        <v>7.7962426698989796E-10</v>
      </c>
      <c r="BJ1211" s="14">
        <f t="shared" si="1563"/>
        <v>0.2638967880940124</v>
      </c>
      <c r="BK1211" s="14">
        <f t="shared" si="1564"/>
        <v>0.49020797374535097</v>
      </c>
      <c r="BL1211" s="14">
        <f t="shared" si="1565"/>
        <v>0.24010366262180946</v>
      </c>
      <c r="BM1211" s="14">
        <f t="shared" si="1566"/>
        <v>6.4506541062954045E-2</v>
      </c>
      <c r="BN1211" s="14">
        <f t="shared" si="1567"/>
        <v>0.93549236583699757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1.5193798449612399</v>
      </c>
      <c r="F1212" s="10">
        <f>VLOOKUP(B1212,home!$B$2:$E$405,3,FALSE)</f>
        <v>1.1299999999999999</v>
      </c>
      <c r="G1212" s="10">
        <f>VLOOKUP(C1212,away!$B$2:$E$405,4,FALSE)</f>
        <v>0.99</v>
      </c>
      <c r="H1212" s="10">
        <f>VLOOKUP(A1212,away!$A$2:$E$405,3,FALSE)</f>
        <v>1.26356589147287</v>
      </c>
      <c r="I1212" s="10">
        <f>VLOOKUP(C1212,away!$B$2:$E$405,3,FALSE)</f>
        <v>0.55000000000000004</v>
      </c>
      <c r="J1212" s="10">
        <f>VLOOKUP(B1212,home!$B$2:$E$405,4,FALSE)</f>
        <v>0.68</v>
      </c>
      <c r="K1212" s="12">
        <f t="shared" si="1512"/>
        <v>1.6997302325581389</v>
      </c>
      <c r="L1212" s="12">
        <f t="shared" si="1513"/>
        <v>0.47257364341085345</v>
      </c>
      <c r="M1212" s="13">
        <f t="shared" si="1514"/>
        <v>0.11391486862898392</v>
      </c>
      <c r="N1212" s="13">
        <f t="shared" si="1515"/>
        <v>0.19362454614657271</v>
      </c>
      <c r="O1212" s="13">
        <f t="shared" si="1516"/>
        <v>5.3833164506667669E-2</v>
      </c>
      <c r="P1212" s="13">
        <f t="shared" si="1517"/>
        <v>9.1501857226258809E-2</v>
      </c>
      <c r="Q1212" s="13">
        <f t="shared" si="1518"/>
        <v>0.16455474742533907</v>
      </c>
      <c r="R1212" s="13">
        <f t="shared" si="1519"/>
        <v>1.2720067343625888E-2</v>
      </c>
      <c r="S1212" s="13">
        <f t="shared" si="1520"/>
        <v>1.8374664292340605E-2</v>
      </c>
      <c r="T1212" s="13">
        <f t="shared" si="1521"/>
        <v>7.776423653134526E-2</v>
      </c>
      <c r="U1212" s="13">
        <f t="shared" si="1522"/>
        <v>2.1620683024136424E-2</v>
      </c>
      <c r="V1212" s="13">
        <f t="shared" si="1523"/>
        <v>1.6399341103419988E-3</v>
      </c>
      <c r="W1212" s="13">
        <f t="shared" si="1524"/>
        <v>9.3232893036605813E-2</v>
      </c>
      <c r="X1212" s="13">
        <f t="shared" si="1525"/>
        <v>4.4059407948043208E-2</v>
      </c>
      <c r="Y1212" s="13">
        <f t="shared" si="1526"/>
        <v>1.0410657470265944E-2</v>
      </c>
      <c r="Z1212" s="13">
        <f t="shared" si="1527"/>
        <v>2.0037228563362344E-3</v>
      </c>
      <c r="AA1212" s="13">
        <f t="shared" si="1528"/>
        <v>3.4057883165824463E-3</v>
      </c>
      <c r="AB1212" s="13">
        <f t="shared" si="1529"/>
        <v>2.8944606836942373E-3</v>
      </c>
      <c r="AC1212" s="13">
        <f t="shared" si="1530"/>
        <v>8.2329582296295157E-5</v>
      </c>
      <c r="AD1212" s="13">
        <f t="shared" si="1531"/>
        <v>3.961769174079454E-2</v>
      </c>
      <c r="AE1212" s="13">
        <f t="shared" si="1532"/>
        <v>1.8722276929475357E-2</v>
      </c>
      <c r="AF1212" s="13">
        <f t="shared" si="1533"/>
        <v>4.423827310754567E-3</v>
      </c>
      <c r="AG1212" s="13">
        <f t="shared" si="1534"/>
        <v>6.968613966879079E-4</v>
      </c>
      <c r="AH1212" s="13">
        <f t="shared" si="1535"/>
        <v>2.3672665265110404E-4</v>
      </c>
      <c r="AI1212" s="13">
        <f t="shared" si="1536"/>
        <v>4.023714483633709E-4</v>
      </c>
      <c r="AJ1212" s="13">
        <f t="shared" si="1537"/>
        <v>3.4196145775071385E-4</v>
      </c>
      <c r="AK1212" s="13">
        <f t="shared" si="1538"/>
        <v>1.9374740936951371E-4</v>
      </c>
      <c r="AL1212" s="13">
        <f t="shared" si="1539"/>
        <v>2.6452419338897015E-6</v>
      </c>
      <c r="AM1212" s="13">
        <f t="shared" si="1540"/>
        <v>1.346787767919946E-2</v>
      </c>
      <c r="AN1212" s="13">
        <f t="shared" si="1541"/>
        <v>6.3645640238709986E-3</v>
      </c>
      <c r="AO1212" s="13">
        <f t="shared" si="1542"/>
        <v>1.5038626047411798E-3</v>
      </c>
      <c r="AP1212" s="13">
        <f t="shared" si="1543"/>
        <v>2.368952767706252E-4</v>
      </c>
      <c r="AQ1212" s="13">
        <f t="shared" si="1544"/>
        <v>2.7987616012579212E-5</v>
      </c>
      <c r="AR1212" s="13">
        <f t="shared" si="1545"/>
        <v>2.2374155347157575E-5</v>
      </c>
      <c r="AS1212" s="13">
        <f t="shared" si="1546"/>
        <v>3.8030028271516076E-5</v>
      </c>
      <c r="AT1212" s="13">
        <f t="shared" si="1547"/>
        <v>3.2320394399068311E-5</v>
      </c>
      <c r="AU1212" s="13">
        <f t="shared" si="1548"/>
        <v>1.8311983829433053E-5</v>
      </c>
      <c r="AV1212" s="13">
        <f t="shared" si="1549"/>
        <v>7.7813581332507847E-6</v>
      </c>
      <c r="AW1212" s="13">
        <f t="shared" si="1550"/>
        <v>5.9021792296105299E-8</v>
      </c>
      <c r="AX1212" s="13">
        <f t="shared" si="1551"/>
        <v>3.8152931432883829E-3</v>
      </c>
      <c r="AY1212" s="13">
        <f t="shared" si="1552"/>
        <v>1.8030069814042387E-3</v>
      </c>
      <c r="AZ1212" s="13">
        <f t="shared" si="1553"/>
        <v>4.2602678914870296E-4</v>
      </c>
      <c r="BA1212" s="13">
        <f t="shared" si="1554"/>
        <v>6.7109677312876667E-5</v>
      </c>
      <c r="BB1212" s="13">
        <f t="shared" si="1555"/>
        <v>7.9285661789682049E-6</v>
      </c>
      <c r="BC1212" s="13">
        <f t="shared" si="1556"/>
        <v>7.4936628124381499E-7</v>
      </c>
      <c r="BD1212" s="13">
        <f t="shared" si="1557"/>
        <v>1.7622393517744464E-6</v>
      </c>
      <c r="BE1212" s="13">
        <f t="shared" si="1558"/>
        <v>2.9953315032146843E-6</v>
      </c>
      <c r="BF1212" s="13">
        <f t="shared" si="1559"/>
        <v>2.5456277562739077E-6</v>
      </c>
      <c r="BG1212" s="13">
        <f t="shared" si="1560"/>
        <v>1.442293486059301E-6</v>
      </c>
      <c r="BH1212" s="13">
        <f t="shared" si="1561"/>
        <v>6.1287746061916644E-7</v>
      </c>
      <c r="BI1212" s="13">
        <f t="shared" si="1562"/>
        <v>2.0834526973357127E-7</v>
      </c>
      <c r="BJ1212" s="14">
        <f t="shared" si="1563"/>
        <v>0.67482844766009342</v>
      </c>
      <c r="BK1212" s="14">
        <f t="shared" si="1564"/>
        <v>0.22731930606355974</v>
      </c>
      <c r="BL1212" s="14">
        <f t="shared" si="1565"/>
        <v>9.5777355477649498E-2</v>
      </c>
      <c r="BM1212" s="14">
        <f t="shared" si="1566"/>
        <v>0.36797663282057907</v>
      </c>
      <c r="BN1212" s="14">
        <f t="shared" si="1567"/>
        <v>0.63014925127744803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1.6241610738254999</v>
      </c>
      <c r="F1213" s="10">
        <f>VLOOKUP(B1213,home!$B$2:$E$405,3,FALSE)</f>
        <v>0.85</v>
      </c>
      <c r="G1213" s="10">
        <f>VLOOKUP(C1213,away!$B$2:$E$405,4,FALSE)</f>
        <v>0.7</v>
      </c>
      <c r="H1213" s="10">
        <f>VLOOKUP(A1213,away!$A$2:$E$405,3,FALSE)</f>
        <v>1.2013422818791899</v>
      </c>
      <c r="I1213" s="10">
        <f>VLOOKUP(C1213,away!$B$2:$E$405,3,FALSE)</f>
        <v>0.79</v>
      </c>
      <c r="J1213" s="10">
        <f>VLOOKUP(B1213,home!$B$2:$E$405,4,FALSE)</f>
        <v>1.56</v>
      </c>
      <c r="K1213" s="12">
        <f t="shared" si="1512"/>
        <v>0.9663758389261724</v>
      </c>
      <c r="L1213" s="12">
        <f t="shared" si="1513"/>
        <v>1.4805342281879137</v>
      </c>
      <c r="M1213" s="13">
        <f t="shared" si="1514"/>
        <v>8.6560640266768726E-2</v>
      </c>
      <c r="N1213" s="13">
        <f t="shared" si="1515"/>
        <v>8.3650111355785248E-2</v>
      </c>
      <c r="O1213" s="13">
        <f t="shared" si="1516"/>
        <v>0.12815599072881209</v>
      </c>
      <c r="P1213" s="13">
        <f t="shared" si="1517"/>
        <v>0.12384685305397056</v>
      </c>
      <c r="Q1213" s="13">
        <f t="shared" si="1518"/>
        <v>4.041872326885735E-2</v>
      </c>
      <c r="R1213" s="13">
        <f t="shared" si="1519"/>
        <v>9.4869665410669629E-2</v>
      </c>
      <c r="S1213" s="13">
        <f t="shared" si="1520"/>
        <v>4.4298548867308246E-2</v>
      </c>
      <c r="T1213" s="13">
        <f t="shared" si="1521"/>
        <v>5.9841303259198592E-2</v>
      </c>
      <c r="U1213" s="13">
        <f t="shared" si="1522"/>
        <v>9.1679752499881154E-2</v>
      </c>
      <c r="V1213" s="13">
        <f t="shared" si="1523"/>
        <v>7.0422510933963439E-3</v>
      </c>
      <c r="W1213" s="13">
        <f t="shared" si="1524"/>
        <v>1.301989253575561E-2</v>
      </c>
      <c r="X1213" s="13">
        <f t="shared" si="1525"/>
        <v>1.9276396546514512E-2</v>
      </c>
      <c r="Y1213" s="13">
        <f t="shared" si="1526"/>
        <v>1.4269682441619016E-2</v>
      </c>
      <c r="Z1213" s="13">
        <f t="shared" si="1527"/>
        <v>4.681926228574379E-2</v>
      </c>
      <c r="AA1213" s="13">
        <f t="shared" si="1528"/>
        <v>4.524500386929016E-2</v>
      </c>
      <c r="AB1213" s="13">
        <f t="shared" si="1529"/>
        <v>2.1861839285701595E-2</v>
      </c>
      <c r="AC1213" s="13">
        <f t="shared" si="1530"/>
        <v>6.297324003475582E-4</v>
      </c>
      <c r="AD1213" s="13">
        <f t="shared" si="1531"/>
        <v>3.1455273929923582E-3</v>
      </c>
      <c r="AE1213" s="13">
        <f t="shared" si="1532"/>
        <v>4.6570609710278824E-3</v>
      </c>
      <c r="AF1213" s="13">
        <f t="shared" si="1533"/>
        <v>3.4474690851824109E-3</v>
      </c>
      <c r="AG1213" s="13">
        <f t="shared" si="1534"/>
        <v>1.7013653270774112E-3</v>
      </c>
      <c r="AH1213" s="13">
        <f t="shared" si="1535"/>
        <v>1.7329380088137798E-2</v>
      </c>
      <c r="AI1213" s="13">
        <f t="shared" si="1536"/>
        <v>1.6746694220744672E-2</v>
      </c>
      <c r="AJ1213" s="13">
        <f t="shared" si="1537"/>
        <v>8.0918003384061066E-3</v>
      </c>
      <c r="AK1213" s="13">
        <f t="shared" si="1538"/>
        <v>2.6065734468167625E-3</v>
      </c>
      <c r="AL1213" s="13">
        <f t="shared" si="1539"/>
        <v>3.6039648417022771E-5</v>
      </c>
      <c r="AM1213" s="13">
        <f t="shared" si="1540"/>
        <v>6.0795233465364966E-4</v>
      </c>
      <c r="AN1213" s="13">
        <f t="shared" si="1541"/>
        <v>9.0009424056148159E-4</v>
      </c>
      <c r="AO1213" s="13">
        <f t="shared" si="1542"/>
        <v>6.6631016587303984E-4</v>
      </c>
      <c r="AP1213" s="13">
        <f t="shared" si="1543"/>
        <v>3.288316690548672E-4</v>
      </c>
      <c r="AQ1213" s="13">
        <f t="shared" si="1544"/>
        <v>1.2171163533697285E-4</v>
      </c>
      <c r="AR1213" s="13">
        <f t="shared" si="1545"/>
        <v>5.1313480747532166E-3</v>
      </c>
      <c r="AS1213" s="13">
        <f t="shared" si="1546"/>
        <v>4.95881080056184E-3</v>
      </c>
      <c r="AT1213" s="13">
        <f t="shared" si="1547"/>
        <v>2.3960374737345561E-3</v>
      </c>
      <c r="AU1213" s="13">
        <f t="shared" si="1548"/>
        <v>7.7182424125959276E-4</v>
      </c>
      <c r="AV1213" s="13">
        <f t="shared" si="1549"/>
        <v>1.8646807466269881E-4</v>
      </c>
      <c r="AW1213" s="13">
        <f t="shared" si="1550"/>
        <v>1.4323282588253104E-6</v>
      </c>
      <c r="AX1213" s="13">
        <f t="shared" si="1551"/>
        <v>9.7918407904674251E-5</v>
      </c>
      <c r="AY1213" s="13">
        <f t="shared" si="1552"/>
        <v>1.4497155447253622E-4</v>
      </c>
      <c r="AZ1213" s="13">
        <f t="shared" si="1553"/>
        <v>1.0731767425509925E-4</v>
      </c>
      <c r="BA1213" s="13">
        <f t="shared" si="1554"/>
        <v>5.2962496674731764E-5</v>
      </c>
      <c r="BB1213" s="13">
        <f t="shared" si="1555"/>
        <v>1.960319728430724E-5</v>
      </c>
      <c r="BC1213" s="13">
        <f t="shared" si="1556"/>
        <v>5.8046409122674427E-6</v>
      </c>
      <c r="BD1213" s="13">
        <f t="shared" si="1557"/>
        <v>1.2661894102363814E-3</v>
      </c>
      <c r="BE1213" s="13">
        <f t="shared" si="1558"/>
        <v>1.2236148535566187E-3</v>
      </c>
      <c r="BF1213" s="13">
        <f t="shared" si="1559"/>
        <v>5.9123591531415136E-4</v>
      </c>
      <c r="BG1213" s="13">
        <f t="shared" si="1560"/>
        <v>1.9045203455499881E-4</v>
      </c>
      <c r="BH1213" s="13">
        <f t="shared" si="1561"/>
        <v>4.6012061167070824E-5</v>
      </c>
      <c r="BI1213" s="13">
        <f t="shared" si="1562"/>
        <v>8.8929888422100923E-6</v>
      </c>
      <c r="BJ1213" s="14">
        <f t="shared" si="1563"/>
        <v>0.24648101020099403</v>
      </c>
      <c r="BK1213" s="14">
        <f t="shared" si="1564"/>
        <v>0.26255903688468096</v>
      </c>
      <c r="BL1213" s="14">
        <f t="shared" si="1565"/>
        <v>0.44335758581710322</v>
      </c>
      <c r="BM1213" s="14">
        <f t="shared" si="1566"/>
        <v>0.44157137187744466</v>
      </c>
      <c r="BN1213" s="14">
        <f t="shared" si="1567"/>
        <v>0.55750198408486362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1.6241610738254999</v>
      </c>
      <c r="F1214" s="10">
        <f>VLOOKUP(B1214,home!$B$2:$E$405,3,FALSE)</f>
        <v>1.06</v>
      </c>
      <c r="G1214" s="10">
        <f>VLOOKUP(C1214,away!$B$2:$E$405,4,FALSE)</f>
        <v>1.1499999999999999</v>
      </c>
      <c r="H1214" s="10">
        <f>VLOOKUP(A1214,away!$A$2:$E$405,3,FALSE)</f>
        <v>1.2013422818791899</v>
      </c>
      <c r="I1214" s="10">
        <f>VLOOKUP(C1214,away!$B$2:$E$405,3,FALSE)</f>
        <v>0.62</v>
      </c>
      <c r="J1214" s="10">
        <f>VLOOKUP(B1214,home!$B$2:$E$405,4,FALSE)</f>
        <v>1.07</v>
      </c>
      <c r="K1214" s="12">
        <f t="shared" si="1512"/>
        <v>1.9798523489932844</v>
      </c>
      <c r="L1214" s="12">
        <f t="shared" si="1513"/>
        <v>0.7969704697986546</v>
      </c>
      <c r="M1214" s="13">
        <f t="shared" si="1514"/>
        <v>6.2235928412303083E-2</v>
      </c>
      <c r="N1214" s="13">
        <f t="shared" si="1515"/>
        <v>0.12321794905887613</v>
      </c>
      <c r="O1214" s="13">
        <f t="shared" si="1516"/>
        <v>4.9600197105108622E-2</v>
      </c>
      <c r="P1214" s="13">
        <f t="shared" si="1517"/>
        <v>9.8201066749079205E-2</v>
      </c>
      <c r="Q1214" s="13">
        <f t="shared" si="1518"/>
        <v>0.12197667294117544</v>
      </c>
      <c r="R1214" s="13">
        <f t="shared" si="1519"/>
        <v>1.9764946194482144E-2</v>
      </c>
      <c r="S1214" s="13">
        <f t="shared" si="1520"/>
        <v>3.87374694837474E-2</v>
      </c>
      <c r="T1214" s="13">
        <f t="shared" si="1521"/>
        <v>9.7211806338405427E-2</v>
      </c>
      <c r="U1214" s="13">
        <f t="shared" si="1522"/>
        <v>3.9131675150871341E-2</v>
      </c>
      <c r="V1214" s="13">
        <f t="shared" si="1523"/>
        <v>6.7914697497964728E-3</v>
      </c>
      <c r="W1214" s="13">
        <f t="shared" si="1524"/>
        <v>8.0498600814990579E-2</v>
      </c>
      <c r="X1214" s="13">
        <f t="shared" si="1525"/>
        <v>6.4155007709657402E-2</v>
      </c>
      <c r="Y1214" s="13">
        <f t="shared" si="1526"/>
        <v>2.5564823317150983E-2</v>
      </c>
      <c r="Z1214" s="13">
        <f t="shared" si="1527"/>
        <v>5.2506928180538551E-3</v>
      </c>
      <c r="AA1214" s="13">
        <f t="shared" si="1528"/>
        <v>1.0395596509666091E-2</v>
      </c>
      <c r="AB1214" s="13">
        <f t="shared" si="1529"/>
        <v>1.0290873084424404E-2</v>
      </c>
      <c r="AC1214" s="13">
        <f t="shared" si="1530"/>
        <v>6.6975940509577357E-4</v>
      </c>
      <c r="AD1214" s="13">
        <f t="shared" si="1531"/>
        <v>3.9843835978557986E-2</v>
      </c>
      <c r="AE1214" s="13">
        <f t="shared" si="1532"/>
        <v>3.1754360678411898E-2</v>
      </c>
      <c r="AF1214" s="13">
        <f t="shared" si="1533"/>
        <v>1.2653643874014927E-2</v>
      </c>
      <c r="AG1214" s="13">
        <f t="shared" si="1534"/>
        <v>3.3615268343128481E-3</v>
      </c>
      <c r="AH1214" s="13">
        <f t="shared" si="1535"/>
        <v>1.0461617804932005E-3</v>
      </c>
      <c r="AI1214" s="13">
        <f t="shared" si="1536"/>
        <v>2.0712458585364596E-3</v>
      </c>
      <c r="AJ1214" s="13">
        <f t="shared" si="1537"/>
        <v>2.0503804891830115E-3</v>
      </c>
      <c r="AK1214" s="13">
        <f t="shared" si="1538"/>
        <v>1.3531502092796615E-3</v>
      </c>
      <c r="AL1214" s="13">
        <f t="shared" si="1539"/>
        <v>4.2272102127189739E-5</v>
      </c>
      <c r="AM1214" s="13">
        <f t="shared" si="1540"/>
        <v>1.5776982451010224E-2</v>
      </c>
      <c r="AN1214" s="13">
        <f t="shared" si="1541"/>
        <v>1.2573789115986748E-2</v>
      </c>
      <c r="AO1214" s="13">
        <f t="shared" si="1542"/>
        <v>5.0104693094585847E-3</v>
      </c>
      <c r="AP1214" s="13">
        <f t="shared" si="1543"/>
        <v>1.3310653598236494E-3</v>
      </c>
      <c r="AQ1214" s="13">
        <f t="shared" si="1544"/>
        <v>2.6520494628784225E-4</v>
      </c>
      <c r="AR1214" s="13">
        <f t="shared" si="1545"/>
        <v>1.6675200913701267E-4</v>
      </c>
      <c r="AS1214" s="13">
        <f t="shared" si="1546"/>
        <v>3.3014435698926409E-4</v>
      </c>
      <c r="AT1214" s="13">
        <f t="shared" si="1547"/>
        <v>3.2681854034603613E-4</v>
      </c>
      <c r="AU1214" s="13">
        <f t="shared" si="1548"/>
        <v>2.1568415159955201E-4</v>
      </c>
      <c r="AV1214" s="13">
        <f t="shared" si="1549"/>
        <v>1.0675569354624927E-4</v>
      </c>
      <c r="AW1214" s="13">
        <f t="shared" si="1550"/>
        <v>1.8527907648792505E-6</v>
      </c>
      <c r="AX1214" s="13">
        <f t="shared" si="1551"/>
        <v>5.2060159609430643E-3</v>
      </c>
      <c r="AY1214" s="13">
        <f t="shared" si="1552"/>
        <v>4.1490409861720881E-3</v>
      </c>
      <c r="AZ1214" s="13">
        <f t="shared" si="1553"/>
        <v>1.6533315719817212E-3</v>
      </c>
      <c r="BA1214" s="13">
        <f t="shared" si="1554"/>
        <v>4.3921881321840685E-4</v>
      </c>
      <c r="BB1214" s="13">
        <f t="shared" si="1555"/>
        <v>8.7511105978770298E-5</v>
      </c>
      <c r="BC1214" s="13">
        <f t="shared" si="1556"/>
        <v>1.394875344890009E-5</v>
      </c>
      <c r="BD1214" s="13">
        <f t="shared" si="1557"/>
        <v>2.2149404510299081E-5</v>
      </c>
      <c r="BE1214" s="13">
        <f t="shared" si="1558"/>
        <v>4.3852550548518077E-5</v>
      </c>
      <c r="BF1214" s="13">
        <f t="shared" si="1559"/>
        <v>4.3410787606415145E-5</v>
      </c>
      <c r="BG1214" s="13">
        <f t="shared" si="1560"/>
        <v>2.864898327140319E-5</v>
      </c>
      <c r="BH1214" s="13">
        <f t="shared" si="1561"/>
        <v>1.418018920653924E-5</v>
      </c>
      <c r="BI1214" s="13">
        <f t="shared" si="1562"/>
        <v>5.6149361819471837E-6</v>
      </c>
      <c r="BJ1214" s="14">
        <f t="shared" si="1563"/>
        <v>0.64674480591986361</v>
      </c>
      <c r="BK1214" s="14">
        <f t="shared" si="1564"/>
        <v>0.21082700688832121</v>
      </c>
      <c r="BL1214" s="14">
        <f t="shared" si="1565"/>
        <v>0.13700823798498818</v>
      </c>
      <c r="BM1214" s="14">
        <f t="shared" si="1566"/>
        <v>0.52068679495479486</v>
      </c>
      <c r="BN1214" s="14">
        <f t="shared" si="1567"/>
        <v>0.47499676046102463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1.6241610738254999</v>
      </c>
      <c r="F1215" s="10">
        <f>VLOOKUP(B1215,home!$B$2:$E$405,3,FALSE)</f>
        <v>0.7</v>
      </c>
      <c r="G1215" s="10">
        <f>VLOOKUP(C1215,away!$B$2:$E$405,4,FALSE)</f>
        <v>1</v>
      </c>
      <c r="H1215" s="10">
        <f>VLOOKUP(A1215,away!$A$2:$E$405,3,FALSE)</f>
        <v>1.2013422818791899</v>
      </c>
      <c r="I1215" s="10">
        <f>VLOOKUP(C1215,away!$B$2:$E$405,3,FALSE)</f>
        <v>0.69</v>
      </c>
      <c r="J1215" s="10">
        <f>VLOOKUP(B1215,home!$B$2:$E$405,4,FALSE)</f>
        <v>0.95</v>
      </c>
      <c r="K1215" s="12">
        <f t="shared" si="1512"/>
        <v>1.1369127516778499</v>
      </c>
      <c r="L1215" s="12">
        <f t="shared" si="1513"/>
        <v>0.78747986577180884</v>
      </c>
      <c r="M1215" s="13">
        <f t="shared" si="1514"/>
        <v>0.14596438615868085</v>
      </c>
      <c r="N1215" s="13">
        <f t="shared" si="1515"/>
        <v>0.16594877191463409</v>
      </c>
      <c r="O1215" s="13">
        <f t="shared" si="1516"/>
        <v>0.11494401521970246</v>
      </c>
      <c r="P1215" s="13">
        <f t="shared" si="1517"/>
        <v>0.13068131663233257</v>
      </c>
      <c r="Q1215" s="13">
        <f t="shared" si="1518"/>
        <v>9.433463745751329E-2</v>
      </c>
      <c r="R1215" s="13">
        <f t="shared" si="1519"/>
        <v>4.525804883824202E-2</v>
      </c>
      <c r="S1215" s="13">
        <f t="shared" si="1520"/>
        <v>2.9249611782346949E-2</v>
      </c>
      <c r="T1215" s="13">
        <f t="shared" si="1521"/>
        <v>7.428662764267481E-2</v>
      </c>
      <c r="U1215" s="13">
        <f t="shared" si="1522"/>
        <v>5.1454452840256244E-2</v>
      </c>
      <c r="V1215" s="13">
        <f t="shared" si="1523"/>
        <v>2.9096730596753642E-3</v>
      </c>
      <c r="W1215" s="13">
        <f t="shared" si="1524"/>
        <v>3.5750084083451261E-2</v>
      </c>
      <c r="X1215" s="13">
        <f t="shared" si="1525"/>
        <v>2.8152471415367076E-2</v>
      </c>
      <c r="Y1215" s="13">
        <f t="shared" si="1526"/>
        <v>1.1084752205658974E-2</v>
      </c>
      <c r="Z1215" s="13">
        <f t="shared" si="1527"/>
        <v>1.1879934074744266E-2</v>
      </c>
      <c r="AA1215" s="13">
        <f t="shared" si="1528"/>
        <v>1.3506448538668954E-2</v>
      </c>
      <c r="AB1215" s="13">
        <f t="shared" si="1529"/>
        <v>7.6778267867466986E-3</v>
      </c>
      <c r="AC1215" s="13">
        <f t="shared" si="1530"/>
        <v>1.6281364773914684E-4</v>
      </c>
      <c r="AD1215" s="13">
        <f t="shared" si="1531"/>
        <v>1.0161181617007771E-2</v>
      </c>
      <c r="AE1215" s="13">
        <f t="shared" si="1532"/>
        <v>8.0017259358442505E-3</v>
      </c>
      <c r="AF1215" s="13">
        <f t="shared" si="1533"/>
        <v>3.1505990329507155E-3</v>
      </c>
      <c r="AG1215" s="13">
        <f t="shared" si="1534"/>
        <v>8.2701110118960693E-4</v>
      </c>
      <c r="AH1215" s="13">
        <f t="shared" si="1535"/>
        <v>2.3388022226393879E-3</v>
      </c>
      <c r="AI1215" s="13">
        <f t="shared" si="1536"/>
        <v>2.6590140705712176E-3</v>
      </c>
      <c r="AJ1215" s="13">
        <f t="shared" si="1537"/>
        <v>1.5115335018616222E-3</v>
      </c>
      <c r="AK1215" s="13">
        <f t="shared" si="1538"/>
        <v>5.7282723761825096E-4</v>
      </c>
      <c r="AL1215" s="13">
        <f t="shared" si="1539"/>
        <v>5.8306556584656663E-6</v>
      </c>
      <c r="AM1215" s="13">
        <f t="shared" si="1540"/>
        <v>2.3104753904981366E-3</v>
      </c>
      <c r="AN1215" s="13">
        <f t="shared" si="1541"/>
        <v>1.81945285037854E-3</v>
      </c>
      <c r="AO1215" s="13">
        <f t="shared" si="1542"/>
        <v>7.1639124319711374E-4</v>
      </c>
      <c r="AP1215" s="13">
        <f t="shared" si="1543"/>
        <v>1.8804789334432082E-4</v>
      </c>
      <c r="AQ1215" s="13">
        <f t="shared" si="1544"/>
        <v>3.7020982452364296E-5</v>
      </c>
      <c r="AR1215" s="13">
        <f t="shared" si="1545"/>
        <v>3.6835193207017473E-4</v>
      </c>
      <c r="AS1215" s="13">
        <f t="shared" si="1546"/>
        <v>4.1878400867575478E-4</v>
      </c>
      <c r="AT1215" s="13">
        <f t="shared" si="1547"/>
        <v>2.380604398311165E-4</v>
      </c>
      <c r="AU1215" s="13">
        <f t="shared" si="1548"/>
        <v>9.021798323801128E-5</v>
      </c>
      <c r="AV1215" s="13">
        <f t="shared" si="1549"/>
        <v>2.5642493893488389E-5</v>
      </c>
      <c r="AW1215" s="13">
        <f t="shared" si="1550"/>
        <v>1.4500450310181851E-7</v>
      </c>
      <c r="AX1215" s="13">
        <f t="shared" si="1551"/>
        <v>4.378014889825318E-4</v>
      </c>
      <c r="AY1215" s="13">
        <f t="shared" si="1552"/>
        <v>3.4475985777866216E-4</v>
      </c>
      <c r="AZ1215" s="13">
        <f t="shared" si="1553"/>
        <v>1.357457232635244E-4</v>
      </c>
      <c r="BA1215" s="13">
        <f t="shared" si="1554"/>
        <v>3.5632341311552433E-5</v>
      </c>
      <c r="BB1215" s="13">
        <f t="shared" si="1555"/>
        <v>7.0149378382891472E-6</v>
      </c>
      <c r="BC1215" s="13">
        <f t="shared" si="1556"/>
        <v>1.1048244614587042E-6</v>
      </c>
      <c r="BD1215" s="13">
        <f t="shared" si="1557"/>
        <v>4.834495500390126E-5</v>
      </c>
      <c r="BE1215" s="13">
        <f t="shared" si="1558"/>
        <v>5.4963995823227212E-5</v>
      </c>
      <c r="BF1215" s="13">
        <f t="shared" si="1559"/>
        <v>3.1244633867297552E-5</v>
      </c>
      <c r="BG1215" s="13">
        <f t="shared" si="1560"/>
        <v>1.1840807555078733E-5</v>
      </c>
      <c r="BH1215" s="13">
        <f t="shared" si="1561"/>
        <v>3.3654912748831095E-6</v>
      </c>
      <c r="BI1215" s="13">
        <f t="shared" si="1562"/>
        <v>7.6525398921502976E-7</v>
      </c>
      <c r="BJ1215" s="14">
        <f t="shared" si="1563"/>
        <v>0.43773130993979831</v>
      </c>
      <c r="BK1215" s="14">
        <f t="shared" si="1564"/>
        <v>0.309318391794212</v>
      </c>
      <c r="BL1215" s="14">
        <f t="shared" si="1565"/>
        <v>0.24121455125152907</v>
      </c>
      <c r="BM1215" s="14">
        <f t="shared" si="1566"/>
        <v>0.30266839598590273</v>
      </c>
      <c r="BN1215" s="14">
        <f t="shared" si="1567"/>
        <v>0.69713117622110521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1.6241610738254999</v>
      </c>
      <c r="F1216" s="10">
        <f>VLOOKUP(B1216,home!$B$2:$E$405,3,FALSE)</f>
        <v>0.62</v>
      </c>
      <c r="G1216" s="10">
        <f>VLOOKUP(C1216,away!$B$2:$E$405,4,FALSE)</f>
        <v>0.77</v>
      </c>
      <c r="H1216" s="10">
        <f>VLOOKUP(A1216,away!$A$2:$E$405,3,FALSE)</f>
        <v>1.2013422818791899</v>
      </c>
      <c r="I1216" s="10">
        <f>VLOOKUP(C1216,away!$B$2:$E$405,3,FALSE)</f>
        <v>0.85</v>
      </c>
      <c r="J1216" s="10">
        <f>VLOOKUP(B1216,home!$B$2:$E$405,4,FALSE)</f>
        <v>1.07</v>
      </c>
      <c r="K1216" s="12">
        <f t="shared" si="1512"/>
        <v>0.77537449664429359</v>
      </c>
      <c r="L1216" s="12">
        <f t="shared" si="1513"/>
        <v>1.0926208053691233</v>
      </c>
      <c r="M1216" s="13">
        <f t="shared" si="1514"/>
        <v>0.15443294311387681</v>
      </c>
      <c r="N1216" s="13">
        <f t="shared" si="1515"/>
        <v>0.11974336553221905</v>
      </c>
      <c r="O1216" s="13">
        <f t="shared" si="1516"/>
        <v>0.16873664668060809</v>
      </c>
      <c r="P1216" s="13">
        <f t="shared" si="1517"/>
        <v>0.13083409248542252</v>
      </c>
      <c r="Q1216" s="13">
        <f t="shared" si="1518"/>
        <v>4.6422975888018997E-2</v>
      </c>
      <c r="R1216" s="13">
        <f t="shared" si="1519"/>
        <v>9.2182585395725589E-2</v>
      </c>
      <c r="S1216" s="13">
        <f t="shared" si="1520"/>
        <v>2.7710343744245396E-2</v>
      </c>
      <c r="T1216" s="13">
        <f t="shared" si="1521"/>
        <v>5.0722709302398715E-2</v>
      </c>
      <c r="U1216" s="13">
        <f t="shared" si="1522"/>
        <v>7.1476025750580346E-2</v>
      </c>
      <c r="V1216" s="13">
        <f t="shared" si="1523"/>
        <v>2.6084371803754966E-3</v>
      </c>
      <c r="W1216" s="13">
        <f t="shared" si="1524"/>
        <v>1.1998397187300971E-2</v>
      </c>
      <c r="X1216" s="13">
        <f t="shared" si="1525"/>
        <v>1.3109698397927411E-2</v>
      </c>
      <c r="Y1216" s="13">
        <f t="shared" si="1526"/>
        <v>7.1619646108448762E-3</v>
      </c>
      <c r="Z1216" s="13">
        <f t="shared" si="1527"/>
        <v>3.3573536898695237E-2</v>
      </c>
      <c r="AA1216" s="13">
        <f t="shared" si="1528"/>
        <v>2.6032064273394436E-2</v>
      </c>
      <c r="AB1216" s="13">
        <f t="shared" si="1529"/>
        <v>1.0092299366297554E-2</v>
      </c>
      <c r="AC1216" s="13">
        <f t="shared" si="1530"/>
        <v>1.3811516847477795E-4</v>
      </c>
      <c r="AD1216" s="13">
        <f t="shared" si="1531"/>
        <v>2.3258127949104495E-3</v>
      </c>
      <c r="AE1216" s="13">
        <f t="shared" si="1532"/>
        <v>2.5412314491128668E-3</v>
      </c>
      <c r="AF1216" s="13">
        <f t="shared" si="1533"/>
        <v>1.3883011762795222E-3</v>
      </c>
      <c r="AG1216" s="13">
        <f t="shared" si="1534"/>
        <v>5.056289164404777E-4</v>
      </c>
      <c r="AH1216" s="13">
        <f t="shared" si="1535"/>
        <v>9.1707862313355898E-3</v>
      </c>
      <c r="AI1216" s="13">
        <f t="shared" si="1536"/>
        <v>7.1107937579542512E-3</v>
      </c>
      <c r="AJ1216" s="13">
        <f t="shared" si="1537"/>
        <v>2.7567640654075809E-3</v>
      </c>
      <c r="AK1216" s="13">
        <f t="shared" si="1538"/>
        <v>7.1250818319415997E-4</v>
      </c>
      <c r="AL1216" s="13">
        <f t="shared" si="1539"/>
        <v>4.6803932791837333E-6</v>
      </c>
      <c r="AM1216" s="13">
        <f t="shared" si="1540"/>
        <v>3.6067518502850958E-4</v>
      </c>
      <c r="AN1216" s="13">
        <f t="shared" si="1541"/>
        <v>3.9408121114250773E-4</v>
      </c>
      <c r="AO1216" s="13">
        <f t="shared" si="1542"/>
        <v>2.1529066514968312E-4</v>
      </c>
      <c r="AP1216" s="13">
        <f t="shared" si="1543"/>
        <v>7.8410353314767027E-5</v>
      </c>
      <c r="AQ1216" s="13">
        <f t="shared" si="1544"/>
        <v>2.1418195847014561E-5</v>
      </c>
      <c r="AR1216" s="13">
        <f t="shared" si="1545"/>
        <v>2.0040383675899924E-3</v>
      </c>
      <c r="AS1216" s="13">
        <f t="shared" si="1546"/>
        <v>1.5538802405259424E-3</v>
      </c>
      <c r="AT1216" s="13">
        <f t="shared" si="1547"/>
        <v>6.0241955467165808E-4</v>
      </c>
      <c r="AU1216" s="13">
        <f t="shared" si="1548"/>
        <v>1.5570025299073884E-4</v>
      </c>
      <c r="AV1216" s="13">
        <f t="shared" si="1549"/>
        <v>3.0181501322520817E-5</v>
      </c>
      <c r="AW1216" s="13">
        <f t="shared" si="1550"/>
        <v>1.1014399497243484E-7</v>
      </c>
      <c r="AX1216" s="13">
        <f t="shared" si="1551"/>
        <v>4.6609723340594657E-5</v>
      </c>
      <c r="AY1216" s="13">
        <f t="shared" si="1552"/>
        <v>5.0926753454432559E-5</v>
      </c>
      <c r="AZ1216" s="13">
        <f t="shared" si="1553"/>
        <v>2.7821815187108439E-5</v>
      </c>
      <c r="BA1216" s="13">
        <f t="shared" si="1554"/>
        <v>1.0132898038856444E-5</v>
      </c>
      <c r="BB1216" s="13">
        <f t="shared" si="1555"/>
        <v>2.7678538039846343E-6</v>
      </c>
      <c r="BC1216" s="13">
        <f t="shared" si="1556"/>
        <v>6.0484293049073669E-7</v>
      </c>
      <c r="BD1216" s="13">
        <f t="shared" si="1557"/>
        <v>3.649423358644666E-4</v>
      </c>
      <c r="BE1216" s="13">
        <f t="shared" si="1558"/>
        <v>2.8296697997510351E-4</v>
      </c>
      <c r="BF1216" s="13">
        <f t="shared" si="1559"/>
        <v>1.0970268983257588E-4</v>
      </c>
      <c r="BG1216" s="13">
        <f t="shared" si="1560"/>
        <v>2.8353555969819534E-5</v>
      </c>
      <c r="BH1216" s="13">
        <f t="shared" si="1561"/>
        <v>5.4961560470436564E-6</v>
      </c>
      <c r="BI1216" s="13">
        <f t="shared" si="1562"/>
        <v>8.5231584569099324E-7</v>
      </c>
      <c r="BJ1216" s="14">
        <f t="shared" si="1563"/>
        <v>0.25712882475269128</v>
      </c>
      <c r="BK1216" s="14">
        <f t="shared" si="1564"/>
        <v>0.31577953883912863</v>
      </c>
      <c r="BL1216" s="14">
        <f t="shared" si="1565"/>
        <v>0.3934090076551332</v>
      </c>
      <c r="BM1216" s="14">
        <f t="shared" si="1566"/>
        <v>0.2874874824403178</v>
      </c>
      <c r="BN1216" s="14">
        <f t="shared" si="1567"/>
        <v>0.71235260909587106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1.6241610738254999</v>
      </c>
      <c r="F1217" s="10">
        <f>VLOOKUP(B1217,home!$B$2:$E$405,3,FALSE)</f>
        <v>0.7</v>
      </c>
      <c r="G1217" s="10">
        <f>VLOOKUP(C1217,away!$B$2:$E$405,4,FALSE)</f>
        <v>0.79</v>
      </c>
      <c r="H1217" s="10">
        <f>VLOOKUP(A1217,away!$A$2:$E$405,3,FALSE)</f>
        <v>1.2013422818791899</v>
      </c>
      <c r="I1217" s="10">
        <f>VLOOKUP(C1217,away!$B$2:$E$405,3,FALSE)</f>
        <v>0.62</v>
      </c>
      <c r="J1217" s="10">
        <f>VLOOKUP(B1217,home!$B$2:$E$405,4,FALSE)</f>
        <v>1.07</v>
      </c>
      <c r="K1217" s="12">
        <f t="shared" si="1512"/>
        <v>0.89816107382550148</v>
      </c>
      <c r="L1217" s="12">
        <f t="shared" si="1513"/>
        <v>0.7969704697986546</v>
      </c>
      <c r="M1217" s="13">
        <f t="shared" si="1514"/>
        <v>0.18357507930814493</v>
      </c>
      <c r="N1217" s="13">
        <f t="shared" si="1515"/>
        <v>0.16487999035900505</v>
      </c>
      <c r="O1217" s="13">
        <f t="shared" si="1516"/>
        <v>0.14630391719953753</v>
      </c>
      <c r="P1217" s="13">
        <f t="shared" si="1517"/>
        <v>0.13140448337681387</v>
      </c>
      <c r="Q1217" s="13">
        <f t="shared" si="1518"/>
        <v>7.4044394596591151E-2</v>
      </c>
      <c r="R1217" s="13">
        <f t="shared" si="1519"/>
        <v>5.8299950811949448E-2</v>
      </c>
      <c r="S1217" s="13">
        <f t="shared" si="1520"/>
        <v>2.3515090278870499E-2</v>
      </c>
      <c r="T1217" s="13">
        <f t="shared" si="1521"/>
        <v>5.9011195947602214E-2</v>
      </c>
      <c r="U1217" s="13">
        <f t="shared" si="1522"/>
        <v>5.2362746425234433E-2</v>
      </c>
      <c r="V1217" s="13">
        <f t="shared" si="1523"/>
        <v>1.8702540316350971E-3</v>
      </c>
      <c r="W1217" s="13">
        <f t="shared" si="1524"/>
        <v>2.2167930987211159E-2</v>
      </c>
      <c r="X1217" s="13">
        <f t="shared" si="1525"/>
        <v>1.7667186373341831E-2</v>
      </c>
      <c r="Y1217" s="13">
        <f t="shared" si="1526"/>
        <v>7.0401129119913135E-3</v>
      </c>
      <c r="Z1217" s="13">
        <f t="shared" si="1527"/>
        <v>1.5487779729279269E-2</v>
      </c>
      <c r="AA1217" s="13">
        <f t="shared" si="1528"/>
        <v>1.3910520872822301E-2</v>
      </c>
      <c r="AB1217" s="13">
        <f t="shared" si="1529"/>
        <v>6.2469441823030658E-3</v>
      </c>
      <c r="AC1217" s="13">
        <f t="shared" si="1530"/>
        <v>8.3671407679840386E-5</v>
      </c>
      <c r="AD1217" s="13">
        <f t="shared" si="1531"/>
        <v>4.9775931749907951E-3</v>
      </c>
      <c r="AE1217" s="13">
        <f t="shared" si="1532"/>
        <v>3.9669947711389901E-3</v>
      </c>
      <c r="AF1217" s="13">
        <f t="shared" si="1533"/>
        <v>1.5807888432217236E-3</v>
      </c>
      <c r="AG1217" s="13">
        <f t="shared" si="1534"/>
        <v>4.1994734234496298E-4</v>
      </c>
      <c r="AH1217" s="13">
        <f t="shared" si="1535"/>
        <v>3.0858257717454444E-3</v>
      </c>
      <c r="AI1217" s="13">
        <f t="shared" si="1536"/>
        <v>2.771568588789295E-3</v>
      </c>
      <c r="AJ1217" s="13">
        <f t="shared" si="1537"/>
        <v>1.2446575099440114E-3</v>
      </c>
      <c r="AK1217" s="13">
        <f t="shared" si="1538"/>
        <v>3.7263430855876279E-4</v>
      </c>
      <c r="AL1217" s="13">
        <f t="shared" si="1539"/>
        <v>2.395706027423166E-6</v>
      </c>
      <c r="AM1217" s="13">
        <f t="shared" si="1540"/>
        <v>8.9413608622324417E-4</v>
      </c>
      <c r="AN1217" s="13">
        <f t="shared" si="1541"/>
        <v>7.126000567012692E-4</v>
      </c>
      <c r="AO1217" s="13">
        <f t="shared" si="1542"/>
        <v>2.8396060098387924E-4</v>
      </c>
      <c r="AP1217" s="13">
        <f t="shared" si="1543"/>
        <v>7.5436071190143503E-5</v>
      </c>
      <c r="AQ1217" s="13">
        <f t="shared" si="1544"/>
        <v>1.5030080274043355E-5</v>
      </c>
      <c r="AR1217" s="13">
        <f t="shared" si="1545"/>
        <v>4.9186240300495279E-4</v>
      </c>
      <c r="AS1217" s="13">
        <f t="shared" si="1546"/>
        <v>4.4177166405731991E-4</v>
      </c>
      <c r="AT1217" s="13">
        <f t="shared" si="1547"/>
        <v>1.9839105608770058E-4</v>
      </c>
      <c r="AU1217" s="13">
        <f t="shared" si="1548"/>
        <v>5.9395707991034827E-5</v>
      </c>
      <c r="AV1217" s="13">
        <f t="shared" si="1549"/>
        <v>1.3336728217463436E-5</v>
      </c>
      <c r="AW1217" s="13">
        <f t="shared" si="1550"/>
        <v>4.7635144106024354E-8</v>
      </c>
      <c r="AX1217" s="13">
        <f t="shared" si="1551"/>
        <v>1.3384637122473332E-4</v>
      </c>
      <c r="AY1217" s="13">
        <f t="shared" si="1552"/>
        <v>1.0667160535582083E-4</v>
      </c>
      <c r="AZ1217" s="13">
        <f t="shared" si="1553"/>
        <v>4.25070597173026E-5</v>
      </c>
      <c r="BA1217" s="13">
        <f t="shared" si="1554"/>
        <v>1.1292290450886041E-5</v>
      </c>
      <c r="BB1217" s="13">
        <f t="shared" si="1555"/>
        <v>2.2499055064363771E-6</v>
      </c>
      <c r="BC1217" s="13">
        <f t="shared" si="1556"/>
        <v>3.5862164969343603E-7</v>
      </c>
      <c r="BD1217" s="13">
        <f t="shared" si="1557"/>
        <v>6.533330173319204E-5</v>
      </c>
      <c r="BE1217" s="13">
        <f t="shared" si="1558"/>
        <v>5.8679828441249254E-5</v>
      </c>
      <c r="BF1217" s="13">
        <f t="shared" si="1559"/>
        <v>2.6351968862344318E-5</v>
      </c>
      <c r="BG1217" s="13">
        <f t="shared" si="1560"/>
        <v>7.8894375502731184E-6</v>
      </c>
      <c r="BH1217" s="13">
        <f t="shared" si="1561"/>
        <v>1.771496425508134E-6</v>
      </c>
      <c r="BI1217" s="13">
        <f t="shared" si="1562"/>
        <v>3.1821782636248468E-7</v>
      </c>
      <c r="BJ1217" s="14">
        <f t="shared" si="1563"/>
        <v>0.35803422405671664</v>
      </c>
      <c r="BK1217" s="14">
        <f t="shared" si="1564"/>
        <v>0.34055764571452751</v>
      </c>
      <c r="BL1217" s="14">
        <f t="shared" si="1565"/>
        <v>0.28596386748108177</v>
      </c>
      <c r="BM1217" s="14">
        <f t="shared" si="1566"/>
        <v>0.24142907735935132</v>
      </c>
      <c r="BN1217" s="14">
        <f t="shared" si="1567"/>
        <v>0.75850781565204206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1.6241610738254999</v>
      </c>
      <c r="F1218" s="10">
        <f>VLOOKUP(B1218,home!$B$2:$E$405,3,FALSE)</f>
        <v>1.08</v>
      </c>
      <c r="G1218" s="10">
        <f>VLOOKUP(C1218,away!$B$2:$E$405,4,FALSE)</f>
        <v>1.06</v>
      </c>
      <c r="H1218" s="10">
        <f>VLOOKUP(A1218,away!$A$2:$E$405,3,FALSE)</f>
        <v>1.2013422818791899</v>
      </c>
      <c r="I1218" s="10">
        <f>VLOOKUP(C1218,away!$B$2:$E$405,3,FALSE)</f>
        <v>0.88</v>
      </c>
      <c r="J1218" s="10">
        <f>VLOOKUP(B1218,home!$B$2:$E$405,4,FALSE)</f>
        <v>0.73</v>
      </c>
      <c r="K1218" s="12">
        <f t="shared" si="1512"/>
        <v>1.8593395973154323</v>
      </c>
      <c r="L1218" s="12">
        <f t="shared" si="1513"/>
        <v>0.77174228187919158</v>
      </c>
      <c r="M1218" s="13">
        <f t="shared" si="1514"/>
        <v>7.2000524217453316E-2</v>
      </c>
      <c r="N1218" s="13">
        <f t="shared" si="1515"/>
        <v>0.13387342570497968</v>
      </c>
      <c r="O1218" s="13">
        <f t="shared" si="1516"/>
        <v>5.5565848856075413E-2</v>
      </c>
      <c r="P1218" s="13">
        <f t="shared" si="1517"/>
        <v>0.10331578303654543</v>
      </c>
      <c r="Q1218" s="13">
        <f t="shared" si="1518"/>
        <v>0.12445808072076721</v>
      </c>
      <c r="R1218" s="13">
        <f t="shared" si="1519"/>
        <v>2.1441257495370951E-2</v>
      </c>
      <c r="S1218" s="13">
        <f t="shared" si="1520"/>
        <v>3.7062754544039345E-2</v>
      </c>
      <c r="T1218" s="13">
        <f t="shared" si="1521"/>
        <v>9.6049563213749495E-2</v>
      </c>
      <c r="U1218" s="13">
        <f t="shared" si="1522"/>
        <v>3.9866579077379519E-2</v>
      </c>
      <c r="V1218" s="13">
        <f t="shared" si="1523"/>
        <v>5.9091660926183717E-3</v>
      </c>
      <c r="W1218" s="13">
        <f t="shared" si="1524"/>
        <v>7.7136612563334289E-2</v>
      </c>
      <c r="X1218" s="13">
        <f t="shared" si="1525"/>
        <v>5.9529585396058723E-2</v>
      </c>
      <c r="Y1218" s="13">
        <f t="shared" si="1526"/>
        <v>2.2970749036438278E-2</v>
      </c>
      <c r="Z1218" s="13">
        <f t="shared" si="1527"/>
        <v>5.5157083286122991E-3</v>
      </c>
      <c r="AA1218" s="13">
        <f t="shared" si="1528"/>
        <v>1.0255574902631369E-2</v>
      </c>
      <c r="AB1218" s="13">
        <f t="shared" si="1529"/>
        <v>9.5342982548484341E-3</v>
      </c>
      <c r="AC1218" s="13">
        <f t="shared" si="1530"/>
        <v>5.2995284460362975E-4</v>
      </c>
      <c r="AD1218" s="13">
        <f t="shared" si="1531"/>
        <v>3.5855789535446617E-2</v>
      </c>
      <c r="AE1218" s="13">
        <f t="shared" si="1532"/>
        <v>2.7671428834665609E-2</v>
      </c>
      <c r="AF1218" s="13">
        <f t="shared" si="1533"/>
        <v>1.0677605815861248E-2</v>
      </c>
      <c r="AG1218" s="13">
        <f t="shared" si="1534"/>
        <v>2.746786625779762E-3</v>
      </c>
      <c r="AH1218" s="13">
        <f t="shared" si="1535"/>
        <v>1.0641763329258295E-3</v>
      </c>
      <c r="AI1218" s="13">
        <f t="shared" si="1536"/>
        <v>1.978665194334925E-3</v>
      </c>
      <c r="AJ1218" s="13">
        <f t="shared" si="1537"/>
        <v>1.8395052728283812E-3</v>
      </c>
      <c r="AK1218" s="13">
        <f t="shared" si="1538"/>
        <v>1.1400883310801124E-3</v>
      </c>
      <c r="AL1218" s="13">
        <f t="shared" si="1539"/>
        <v>3.0417830263183783E-5</v>
      </c>
      <c r="AM1218" s="13">
        <f t="shared" si="1540"/>
        <v>1.3333617855252843E-2</v>
      </c>
      <c r="AN1218" s="13">
        <f t="shared" si="1541"/>
        <v>1.0290116669317962E-2</v>
      </c>
      <c r="AO1218" s="13">
        <f t="shared" si="1542"/>
        <v>3.9706590595912751E-3</v>
      </c>
      <c r="AP1218" s="13">
        <f t="shared" si="1543"/>
        <v>1.0214418277377517E-3</v>
      </c>
      <c r="AQ1218" s="13">
        <f t="shared" si="1544"/>
        <v>1.9707246173629618E-4</v>
      </c>
      <c r="AR1218" s="13">
        <f t="shared" si="1545"/>
        <v>1.6425397429880201E-4</v>
      </c>
      <c r="AS1218" s="13">
        <f t="shared" si="1546"/>
        <v>3.0540391843019387E-4</v>
      </c>
      <c r="AT1218" s="13">
        <f t="shared" si="1547"/>
        <v>2.8392479935627601E-4</v>
      </c>
      <c r="AU1218" s="13">
        <f t="shared" si="1548"/>
        <v>1.7597087403432106E-4</v>
      </c>
      <c r="AV1218" s="13">
        <f t="shared" si="1549"/>
        <v>8.1797403516554768E-5</v>
      </c>
      <c r="AW1218" s="13">
        <f t="shared" si="1550"/>
        <v>1.2124301971986991E-6</v>
      </c>
      <c r="AX1218" s="13">
        <f t="shared" si="1551"/>
        <v>4.1319539422906126E-3</v>
      </c>
      <c r="AY1218" s="13">
        <f t="shared" si="1552"/>
        <v>3.1888035640430788E-3</v>
      </c>
      <c r="AZ1218" s="13">
        <f t="shared" si="1553"/>
        <v>1.230467269489552E-3</v>
      </c>
      <c r="BA1218" s="13">
        <f t="shared" si="1554"/>
        <v>3.1653453944450837E-4</v>
      </c>
      <c r="BB1218" s="13">
        <f t="shared" si="1555"/>
        <v>6.1070771941120966E-5</v>
      </c>
      <c r="BC1218" s="13">
        <f t="shared" si="1556"/>
        <v>9.4261793787928821E-6</v>
      </c>
      <c r="BD1218" s="13">
        <f t="shared" si="1557"/>
        <v>2.1126956155513913E-5</v>
      </c>
      <c r="BE1218" s="13">
        <f t="shared" si="1558"/>
        <v>3.9282186150694029E-5</v>
      </c>
      <c r="BF1218" s="13">
        <f t="shared" si="1559"/>
        <v>3.6519462089550652E-5</v>
      </c>
      <c r="BG1218" s="13">
        <f t="shared" si="1560"/>
        <v>2.2634027311920439E-5</v>
      </c>
      <c r="BH1218" s="13">
        <f t="shared" si="1561"/>
        <v>1.0521085806943158E-5</v>
      </c>
      <c r="BI1218" s="13">
        <f t="shared" si="1562"/>
        <v>3.9124542895205618E-6</v>
      </c>
      <c r="BJ1218" s="14">
        <f t="shared" si="1563"/>
        <v>0.62872079158730476</v>
      </c>
      <c r="BK1218" s="14">
        <f t="shared" si="1564"/>
        <v>0.22203740212956638</v>
      </c>
      <c r="BL1218" s="14">
        <f t="shared" si="1565"/>
        <v>0.14383134085891525</v>
      </c>
      <c r="BM1218" s="14">
        <f t="shared" si="1566"/>
        <v>0.48626273173936063</v>
      </c>
      <c r="BN1218" s="14">
        <f t="shared" si="1567"/>
        <v>0.51065492003119195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1.6571428571428599</v>
      </c>
      <c r="F1219" s="10">
        <f>VLOOKUP(B1219,home!$B$2:$E$405,3,FALSE)</f>
        <v>0.83</v>
      </c>
      <c r="G1219" s="10">
        <f>VLOOKUP(C1219,away!$B$2:$E$405,4,FALSE)</f>
        <v>1.29</v>
      </c>
      <c r="H1219" s="10">
        <f>VLOOKUP(A1219,away!$A$2:$E$405,3,FALSE)</f>
        <v>1.3785714285714299</v>
      </c>
      <c r="I1219" s="10">
        <f>VLOOKUP(C1219,away!$B$2:$E$405,3,FALSE)</f>
        <v>0.6</v>
      </c>
      <c r="J1219" s="10">
        <f>VLOOKUP(B1219,home!$B$2:$E$405,4,FALSE)</f>
        <v>1.72</v>
      </c>
      <c r="K1219" s="12">
        <f t="shared" si="1512"/>
        <v>1.7743028571428601</v>
      </c>
      <c r="L1219" s="12">
        <f t="shared" si="1513"/>
        <v>1.4226857142857157</v>
      </c>
      <c r="M1219" s="13">
        <f t="shared" si="1514"/>
        <v>4.0885141459876109E-2</v>
      </c>
      <c r="N1219" s="13">
        <f t="shared" si="1515"/>
        <v>7.2542623306948203E-2</v>
      </c>
      <c r="O1219" s="13">
        <f t="shared" si="1516"/>
        <v>5.8166706681516384E-2</v>
      </c>
      <c r="P1219" s="13">
        <f t="shared" si="1517"/>
        <v>0.10320535385560521</v>
      </c>
      <c r="Q1219" s="13">
        <f t="shared" si="1518"/>
        <v>6.4356291899078211E-2</v>
      </c>
      <c r="R1219" s="13">
        <f t="shared" si="1519"/>
        <v>4.1376471321420423E-2</v>
      </c>
      <c r="S1219" s="13">
        <f t="shared" si="1520"/>
        <v>6.5129682105378728E-2</v>
      </c>
      <c r="T1219" s="13">
        <f t="shared" si="1521"/>
        <v>9.1558777109220113E-2</v>
      </c>
      <c r="U1219" s="13">
        <f t="shared" si="1522"/>
        <v>7.3414391284085875E-2</v>
      </c>
      <c r="V1219" s="13">
        <f t="shared" si="1523"/>
        <v>1.8267249959758251E-2</v>
      </c>
      <c r="W1219" s="13">
        <f t="shared" si="1524"/>
        <v>3.8062517530551468E-2</v>
      </c>
      <c r="X1219" s="13">
        <f t="shared" si="1525"/>
        <v>5.4150999940465197E-2</v>
      </c>
      <c r="Y1219" s="13">
        <f t="shared" si="1526"/>
        <v>3.8519927014793238E-2</v>
      </c>
      <c r="Z1219" s="13">
        <f t="shared" si="1527"/>
        <v>1.9621904885512478E-2</v>
      </c>
      <c r="AA1219" s="13">
        <f t="shared" si="1528"/>
        <v>3.4815201900950242E-2</v>
      </c>
      <c r="AB1219" s="13">
        <f t="shared" si="1529"/>
        <v>3.0886356102430772E-2</v>
      </c>
      <c r="AC1219" s="13">
        <f t="shared" si="1530"/>
        <v>2.8819730236163792E-3</v>
      </c>
      <c r="AD1219" s="13">
        <f t="shared" si="1531"/>
        <v>1.6883608401126911E-2</v>
      </c>
      <c r="AE1219" s="13">
        <f t="shared" si="1532"/>
        <v>2.4020068477877549E-2</v>
      </c>
      <c r="AF1219" s="13">
        <f t="shared" si="1533"/>
        <v>1.7086504139820515E-2</v>
      </c>
      <c r="AG1219" s="13">
        <f t="shared" si="1534"/>
        <v>8.1029084489354607E-3</v>
      </c>
      <c r="AH1219" s="13">
        <f t="shared" si="1535"/>
        <v>6.9789509419229305E-3</v>
      </c>
      <c r="AI1219" s="13">
        <f t="shared" si="1536"/>
        <v>1.2382772596113711E-2</v>
      </c>
      <c r="AJ1219" s="13">
        <f t="shared" si="1537"/>
        <v>1.0985394398317434E-2</v>
      </c>
      <c r="AK1219" s="13">
        <f t="shared" si="1538"/>
        <v>6.4971388892586003E-3</v>
      </c>
      <c r="AL1219" s="13">
        <f t="shared" si="1539"/>
        <v>2.909957359414135E-4</v>
      </c>
      <c r="AM1219" s="13">
        <f t="shared" si="1540"/>
        <v>5.9913269250001294E-3</v>
      </c>
      <c r="AN1219" s="13">
        <f t="shared" si="1541"/>
        <v>8.5237752258130496E-3</v>
      </c>
      <c r="AO1219" s="13">
        <f t="shared" si="1542"/>
        <v>6.0633266227733641E-3</v>
      </c>
      <c r="AP1219" s="13">
        <f t="shared" si="1543"/>
        <v>2.8754027224226395E-3</v>
      </c>
      <c r="AQ1219" s="13">
        <f t="shared" si="1544"/>
        <v>1.022698594002237E-3</v>
      </c>
      <c r="AR1219" s="13">
        <f t="shared" si="1545"/>
        <v>1.9857707611549156E-3</v>
      </c>
      <c r="AS1219" s="13">
        <f t="shared" si="1546"/>
        <v>3.523358735147919E-3</v>
      </c>
      <c r="AT1219" s="13">
        <f t="shared" si="1547"/>
        <v>3.1257527352561028E-3</v>
      </c>
      <c r="AU1219" s="13">
        <f t="shared" si="1548"/>
        <v>1.8486773362956716E-3</v>
      </c>
      <c r="AV1219" s="13">
        <f t="shared" si="1549"/>
        <v>8.2002836993116523E-4</v>
      </c>
      <c r="AW1219" s="13">
        <f t="shared" si="1550"/>
        <v>2.0404259908197137E-5</v>
      </c>
      <c r="AX1219" s="13">
        <f t="shared" si="1551"/>
        <v>1.771738080184114E-3</v>
      </c>
      <c r="AY1219" s="13">
        <f t="shared" si="1552"/>
        <v>2.520626456133939E-3</v>
      </c>
      <c r="AZ1219" s="13">
        <f t="shared" si="1553"/>
        <v>1.7930296250961927E-3</v>
      </c>
      <c r="BA1219" s="13">
        <f t="shared" si="1554"/>
        <v>8.5030587763847522E-4</v>
      </c>
      <c r="BB1219" s="13">
        <f t="shared" si="1555"/>
        <v>3.0242950622235939E-4</v>
      </c>
      <c r="BC1219" s="13">
        <f t="shared" si="1556"/>
        <v>8.60524276162066E-5</v>
      </c>
      <c r="BD1219" s="13">
        <f t="shared" si="1557"/>
        <v>4.7085461562356199E-4</v>
      </c>
      <c r="BE1219" s="13">
        <f t="shared" si="1558"/>
        <v>8.3543868979978932E-4</v>
      </c>
      <c r="BF1219" s="13">
        <f t="shared" si="1559"/>
        <v>7.4116062713972691E-4</v>
      </c>
      <c r="BG1219" s="13">
        <f t="shared" si="1560"/>
        <v>4.3834780611193725E-4</v>
      </c>
      <c r="BH1219" s="13">
        <f t="shared" si="1561"/>
        <v>1.9444044120167859E-4</v>
      </c>
      <c r="BI1219" s="13">
        <f t="shared" si="1562"/>
        <v>6.8999246073651264E-5</v>
      </c>
      <c r="BJ1219" s="14">
        <f t="shared" si="1563"/>
        <v>0.45708493833171948</v>
      </c>
      <c r="BK1219" s="14">
        <f t="shared" si="1564"/>
        <v>0.23318102259631002</v>
      </c>
      <c r="BL1219" s="14">
        <f t="shared" si="1565"/>
        <v>0.28955621347975263</v>
      </c>
      <c r="BM1219" s="14">
        <f t="shared" si="1566"/>
        <v>0.61641126857262407</v>
      </c>
      <c r="BN1219" s="14">
        <f t="shared" si="1567"/>
        <v>0.38053258852444455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1.6571428571428599</v>
      </c>
      <c r="F1220" s="10">
        <f>VLOOKUP(B1220,home!$B$2:$E$405,3,FALSE)</f>
        <v>0.7</v>
      </c>
      <c r="G1220" s="10">
        <f>VLOOKUP(C1220,away!$B$2:$E$405,4,FALSE)</f>
        <v>1.21</v>
      </c>
      <c r="H1220" s="10">
        <f>VLOOKUP(A1220,away!$A$2:$E$405,3,FALSE)</f>
        <v>1.3785714285714299</v>
      </c>
      <c r="I1220" s="10">
        <f>VLOOKUP(C1220,away!$B$2:$E$405,3,FALSE)</f>
        <v>0.86</v>
      </c>
      <c r="J1220" s="10">
        <f>VLOOKUP(B1220,home!$B$2:$E$405,4,FALSE)</f>
        <v>1.33</v>
      </c>
      <c r="K1220" s="12">
        <f t="shared" si="1512"/>
        <v>1.4036000000000022</v>
      </c>
      <c r="L1220" s="12">
        <f t="shared" si="1513"/>
        <v>1.5768100000000014</v>
      </c>
      <c r="M1220" s="13">
        <f t="shared" si="1514"/>
        <v>5.0772013071568013E-2</v>
      </c>
      <c r="N1220" s="13">
        <f t="shared" si="1515"/>
        <v>7.1263597547252963E-2</v>
      </c>
      <c r="O1220" s="13">
        <f t="shared" si="1516"/>
        <v>8.0057817931379227E-2</v>
      </c>
      <c r="P1220" s="13">
        <f t="shared" si="1517"/>
        <v>0.11236915324848407</v>
      </c>
      <c r="Q1220" s="13">
        <f t="shared" si="1518"/>
        <v>5.0012792758662231E-2</v>
      </c>
      <c r="R1220" s="13">
        <f t="shared" si="1519"/>
        <v>6.3117983946189102E-2</v>
      </c>
      <c r="S1220" s="13">
        <f t="shared" si="1520"/>
        <v>6.2174147910890307E-2</v>
      </c>
      <c r="T1220" s="13">
        <f t="shared" si="1521"/>
        <v>7.8860671749786268E-2</v>
      </c>
      <c r="U1220" s="13">
        <f t="shared" si="1522"/>
        <v>8.8592402266871165E-2</v>
      </c>
      <c r="V1220" s="13">
        <f t="shared" si="1523"/>
        <v>1.5289386442191348E-2</v>
      </c>
      <c r="W1220" s="13">
        <f t="shared" si="1524"/>
        <v>2.3399318638686127E-2</v>
      </c>
      <c r="X1220" s="13">
        <f t="shared" si="1525"/>
        <v>3.6896279622666707E-2</v>
      </c>
      <c r="Y1220" s="13">
        <f t="shared" si="1526"/>
        <v>2.9089211335908575E-2</v>
      </c>
      <c r="Z1220" s="13">
        <f t="shared" si="1527"/>
        <v>3.3175022755396848E-2</v>
      </c>
      <c r="AA1220" s="13">
        <f t="shared" si="1528"/>
        <v>4.6564461939475082E-2</v>
      </c>
      <c r="AB1220" s="13">
        <f t="shared" si="1529"/>
        <v>3.2678939389123675E-2</v>
      </c>
      <c r="AC1220" s="13">
        <f t="shared" si="1530"/>
        <v>2.1149144285653627E-3</v>
      </c>
      <c r="AD1220" s="13">
        <f t="shared" si="1531"/>
        <v>8.2108209103149751E-3</v>
      </c>
      <c r="AE1220" s="13">
        <f t="shared" si="1532"/>
        <v>1.2946904519593769E-2</v>
      </c>
      <c r="AF1220" s="13">
        <f t="shared" si="1533"/>
        <v>1.0207404257770336E-2</v>
      </c>
      <c r="AG1220" s="13">
        <f t="shared" si="1534"/>
        <v>5.365045702564953E-3</v>
      </c>
      <c r="AH1220" s="13">
        <f t="shared" si="1535"/>
        <v>1.3077676907734335E-2</v>
      </c>
      <c r="AI1220" s="13">
        <f t="shared" si="1536"/>
        <v>1.8355827307695943E-2</v>
      </c>
      <c r="AJ1220" s="13">
        <f t="shared" si="1537"/>
        <v>1.2882119604541036E-2</v>
      </c>
      <c r="AK1220" s="13">
        <f t="shared" si="1538"/>
        <v>6.0271143589779395E-3</v>
      </c>
      <c r="AL1220" s="13">
        <f t="shared" si="1539"/>
        <v>1.8723003414964002E-4</v>
      </c>
      <c r="AM1220" s="13">
        <f t="shared" si="1540"/>
        <v>2.3049416459436237E-3</v>
      </c>
      <c r="AN1220" s="13">
        <f t="shared" si="1541"/>
        <v>3.634455036740369E-3</v>
      </c>
      <c r="AO1220" s="13">
        <f t="shared" si="1542"/>
        <v>2.8654225232412935E-3</v>
      </c>
      <c r="AP1220" s="13">
        <f t="shared" si="1543"/>
        <v>1.506075629624036E-3</v>
      </c>
      <c r="AQ1220" s="13">
        <f t="shared" si="1544"/>
        <v>5.9369877838686953E-4</v>
      </c>
      <c r="AR1220" s="13">
        <f t="shared" si="1545"/>
        <v>4.1242023449769172E-3</v>
      </c>
      <c r="AS1220" s="13">
        <f t="shared" si="1546"/>
        <v>5.7887304114096092E-3</v>
      </c>
      <c r="AT1220" s="13">
        <f t="shared" si="1547"/>
        <v>4.0625310027272718E-3</v>
      </c>
      <c r="AU1220" s="13">
        <f t="shared" si="1548"/>
        <v>1.9007228384760016E-3</v>
      </c>
      <c r="AV1220" s="13">
        <f t="shared" si="1549"/>
        <v>6.6696364402123003E-4</v>
      </c>
      <c r="AW1220" s="13">
        <f t="shared" si="1550"/>
        <v>1.1510541124750633E-5</v>
      </c>
      <c r="AX1220" s="13">
        <f t="shared" si="1551"/>
        <v>5.3920268237441188E-4</v>
      </c>
      <c r="AY1220" s="13">
        <f t="shared" si="1552"/>
        <v>8.5022018159479731E-4</v>
      </c>
      <c r="AZ1220" s="13">
        <f t="shared" si="1553"/>
        <v>6.7031784227024685E-4</v>
      </c>
      <c r="BA1220" s="13">
        <f t="shared" si="1554"/>
        <v>3.5232129229004959E-4</v>
      </c>
      <c r="BB1220" s="13">
        <f t="shared" si="1555"/>
        <v>1.3888593422396839E-4</v>
      </c>
      <c r="BC1220" s="13">
        <f t="shared" si="1556"/>
        <v>4.3799345988739136E-5</v>
      </c>
      <c r="BD1220" s="13">
        <f t="shared" si="1557"/>
        <v>1.0838472499305094E-3</v>
      </c>
      <c r="BE1220" s="13">
        <f t="shared" si="1558"/>
        <v>1.5212880000024652E-3</v>
      </c>
      <c r="BF1220" s="13">
        <f t="shared" si="1559"/>
        <v>1.0676399184017321E-3</v>
      </c>
      <c r="BG1220" s="13">
        <f t="shared" si="1560"/>
        <v>4.9951312982289098E-4</v>
      </c>
      <c r="BH1220" s="13">
        <f t="shared" si="1561"/>
        <v>1.7527915725485272E-4</v>
      </c>
      <c r="BI1220" s="13">
        <f t="shared" si="1562"/>
        <v>4.9204365024582343E-5</v>
      </c>
      <c r="BJ1220" s="14">
        <f t="shared" si="1563"/>
        <v>0.33975138793588538</v>
      </c>
      <c r="BK1220" s="14">
        <f t="shared" si="1564"/>
        <v>0.24375706531744354</v>
      </c>
      <c r="BL1220" s="14">
        <f t="shared" si="1565"/>
        <v>0.38229426571403557</v>
      </c>
      <c r="BM1220" s="14">
        <f t="shared" si="1566"/>
        <v>0.57054567357875552</v>
      </c>
      <c r="BN1220" s="14">
        <f t="shared" si="1567"/>
        <v>0.42759335850353558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1.6571428571428599</v>
      </c>
      <c r="F1221" s="10">
        <f>VLOOKUP(B1221,home!$B$2:$E$405,3,FALSE)</f>
        <v>1.81</v>
      </c>
      <c r="G1221" s="10">
        <f>VLOOKUP(C1221,away!$B$2:$E$405,4,FALSE)</f>
        <v>0.52</v>
      </c>
      <c r="H1221" s="10">
        <f>VLOOKUP(A1221,away!$A$2:$E$405,3,FALSE)</f>
        <v>1.3785714285714299</v>
      </c>
      <c r="I1221" s="10">
        <f>VLOOKUP(C1221,away!$B$2:$E$405,3,FALSE)</f>
        <v>1.29</v>
      </c>
      <c r="J1221" s="10">
        <f>VLOOKUP(B1221,home!$B$2:$E$405,4,FALSE)</f>
        <v>0.73</v>
      </c>
      <c r="K1221" s="12">
        <f t="shared" si="1512"/>
        <v>1.5597028571428597</v>
      </c>
      <c r="L1221" s="12">
        <f t="shared" si="1513"/>
        <v>1.2982007142857155</v>
      </c>
      <c r="M1221" s="13">
        <f t="shared" si="1514"/>
        <v>5.7388946067194087E-2</v>
      </c>
      <c r="N1221" s="13">
        <f t="shared" si="1515"/>
        <v>8.9509703149420097E-2</v>
      </c>
      <c r="O1221" s="13">
        <f t="shared" si="1516"/>
        <v>7.4502370776535765E-2</v>
      </c>
      <c r="P1221" s="13">
        <f t="shared" si="1517"/>
        <v>0.11620156056407953</v>
      </c>
      <c r="Q1221" s="13">
        <f t="shared" si="1518"/>
        <v>6.9804269872079897E-2</v>
      </c>
      <c r="R1221" s="13">
        <f t="shared" si="1519"/>
        <v>4.8359515479038988E-2</v>
      </c>
      <c r="S1221" s="13">
        <f t="shared" si="1520"/>
        <v>5.8821443861844215E-2</v>
      </c>
      <c r="T1221" s="13">
        <f t="shared" si="1521"/>
        <v>9.0619953008126961E-2</v>
      </c>
      <c r="U1221" s="13">
        <f t="shared" si="1522"/>
        <v>7.5426474462701468E-2</v>
      </c>
      <c r="V1221" s="13">
        <f t="shared" si="1523"/>
        <v>1.3233565849608697E-2</v>
      </c>
      <c r="W1221" s="13">
        <f t="shared" si="1524"/>
        <v>3.6291306386751411E-2</v>
      </c>
      <c r="X1221" s="13">
        <f t="shared" si="1525"/>
        <v>4.7113399873642423E-2</v>
      </c>
      <c r="Y1221" s="13">
        <f t="shared" si="1526"/>
        <v>3.0581324684195575E-2</v>
      </c>
      <c r="Z1221" s="13">
        <f t="shared" si="1527"/>
        <v>2.0926785845799847E-2</v>
      </c>
      <c r="AA1221" s="13">
        <f t="shared" si="1528"/>
        <v>3.2639567674510782E-2</v>
      </c>
      <c r="AB1221" s="13">
        <f t="shared" si="1529"/>
        <v>2.5454013478921098E-2</v>
      </c>
      <c r="AC1221" s="13">
        <f t="shared" si="1530"/>
        <v>1.6747138483684946E-3</v>
      </c>
      <c r="AD1221" s="13">
        <f t="shared" si="1531"/>
        <v>1.4150913565215782E-2</v>
      </c>
      <c r="AE1221" s="13">
        <f t="shared" si="1532"/>
        <v>1.8370726098158548E-2</v>
      </c>
      <c r="AF1221" s="13">
        <f t="shared" si="1533"/>
        <v>1.1924444871288334E-2</v>
      </c>
      <c r="AG1221" s="13">
        <f t="shared" si="1534"/>
        <v>5.1601076164557187E-3</v>
      </c>
      <c r="AH1221" s="13">
        <f t="shared" si="1535"/>
        <v>6.7917920831803945E-3</v>
      </c>
      <c r="AI1221" s="13">
        <f t="shared" si="1536"/>
        <v>1.0593177517256715E-2</v>
      </c>
      <c r="AJ1221" s="13">
        <f t="shared" si="1537"/>
        <v>8.2611046199434039E-3</v>
      </c>
      <c r="AK1221" s="13">
        <f t="shared" si="1538"/>
        <v>4.2949561596272671E-3</v>
      </c>
      <c r="AL1221" s="13">
        <f t="shared" si="1539"/>
        <v>1.3563891725827532E-4</v>
      </c>
      <c r="AM1221" s="13">
        <f t="shared" si="1540"/>
        <v>4.4142440637697407E-3</v>
      </c>
      <c r="AN1221" s="13">
        <f t="shared" si="1541"/>
        <v>5.7305747966173567E-3</v>
      </c>
      <c r="AO1221" s="13">
        <f t="shared" si="1542"/>
        <v>3.7197181471181869E-3</v>
      </c>
      <c r="AP1221" s="13">
        <f t="shared" si="1543"/>
        <v>1.6096469185101232E-3</v>
      </c>
      <c r="AQ1221" s="13">
        <f t="shared" si="1544"/>
        <v>5.2241119483941096E-4</v>
      </c>
      <c r="AR1221" s="13">
        <f t="shared" si="1545"/>
        <v>1.7634218667329691E-3</v>
      </c>
      <c r="AS1221" s="13">
        <f t="shared" si="1546"/>
        <v>2.7504141238916071E-3</v>
      </c>
      <c r="AT1221" s="13">
        <f t="shared" si="1547"/>
        <v>2.1449143836799077E-3</v>
      </c>
      <c r="AU1221" s="13">
        <f t="shared" si="1548"/>
        <v>1.115143030850789E-3</v>
      </c>
      <c r="AV1221" s="13">
        <f t="shared" si="1549"/>
        <v>4.3482294283523129E-4</v>
      </c>
      <c r="AW1221" s="13">
        <f t="shared" si="1550"/>
        <v>7.6289632889790777E-6</v>
      </c>
      <c r="AX1221" s="13">
        <f t="shared" si="1551"/>
        <v>1.1474848463979275E-3</v>
      </c>
      <c r="AY1221" s="13">
        <f t="shared" si="1552"/>
        <v>1.489665647225824E-3</v>
      </c>
      <c r="AZ1221" s="13">
        <f t="shared" si="1553"/>
        <v>9.66942503637729E-4</v>
      </c>
      <c r="BA1221" s="13">
        <f t="shared" si="1554"/>
        <v>4.184284829652394E-4</v>
      </c>
      <c r="BB1221" s="13">
        <f t="shared" si="1555"/>
        <v>1.3580103886574058E-4</v>
      </c>
      <c r="BC1221" s="13">
        <f t="shared" si="1556"/>
        <v>3.5259401131249286E-5</v>
      </c>
      <c r="BD1221" s="13">
        <f t="shared" si="1557"/>
        <v>3.8154592116329897E-4</v>
      </c>
      <c r="BE1221" s="13">
        <f t="shared" si="1558"/>
        <v>5.9509826336960169E-4</v>
      </c>
      <c r="BF1221" s="13">
        <f t="shared" si="1559"/>
        <v>4.6408823082916099E-4</v>
      </c>
      <c r="BG1221" s="13">
        <f t="shared" si="1560"/>
        <v>2.412799131968724E-4</v>
      </c>
      <c r="BH1221" s="13">
        <f t="shared" si="1561"/>
        <v>9.4081242496085843E-5</v>
      </c>
      <c r="BI1221" s="13">
        <f t="shared" si="1562"/>
        <v>2.934775654493906E-5</v>
      </c>
      <c r="BJ1221" s="14">
        <f t="shared" si="1563"/>
        <v>0.43371632616641331</v>
      </c>
      <c r="BK1221" s="14">
        <f t="shared" si="1564"/>
        <v>0.2489455347555791</v>
      </c>
      <c r="BL1221" s="14">
        <f t="shared" si="1565"/>
        <v>0.29633712992730638</v>
      </c>
      <c r="BM1221" s="14">
        <f t="shared" si="1566"/>
        <v>0.54267737410281358</v>
      </c>
      <c r="BN1221" s="14">
        <f t="shared" si="1567"/>
        <v>0.45576636590834835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1.6571428571428599</v>
      </c>
      <c r="F1222" s="10">
        <f>VLOOKUP(B1222,home!$B$2:$E$405,3,FALSE)</f>
        <v>0.6</v>
      </c>
      <c r="G1222" s="10">
        <f>VLOOKUP(C1222,away!$B$2:$E$405,4,FALSE)</f>
        <v>0.91</v>
      </c>
      <c r="H1222" s="10">
        <f>VLOOKUP(A1222,away!$A$2:$E$405,3,FALSE)</f>
        <v>1.3785714285714299</v>
      </c>
      <c r="I1222" s="10">
        <f>VLOOKUP(C1222,away!$B$2:$E$405,3,FALSE)</f>
        <v>0.8</v>
      </c>
      <c r="J1222" s="10">
        <f>VLOOKUP(B1222,home!$B$2:$E$405,4,FALSE)</f>
        <v>0.73</v>
      </c>
      <c r="K1222" s="12">
        <f t="shared" si="1512"/>
        <v>0.90480000000000149</v>
      </c>
      <c r="L1222" s="12">
        <f t="shared" si="1513"/>
        <v>0.80508571428571496</v>
      </c>
      <c r="M1222" s="13">
        <f t="shared" si="1514"/>
        <v>0.18088646417463017</v>
      </c>
      <c r="N1222" s="13">
        <f t="shared" si="1515"/>
        <v>0.16366607278520559</v>
      </c>
      <c r="O1222" s="13">
        <f t="shared" si="1516"/>
        <v>0.1456291082146495</v>
      </c>
      <c r="P1222" s="13">
        <f t="shared" si="1517"/>
        <v>0.13176521711261505</v>
      </c>
      <c r="Q1222" s="13">
        <f t="shared" si="1518"/>
        <v>7.4042531328027142E-2</v>
      </c>
      <c r="R1222" s="13">
        <f t="shared" si="1519"/>
        <v>5.8621957303891387E-2</v>
      </c>
      <c r="S1222" s="13">
        <f t="shared" si="1520"/>
        <v>2.3995814888577039E-2</v>
      </c>
      <c r="T1222" s="13">
        <f t="shared" si="1521"/>
        <v>5.961058422174715E-2</v>
      </c>
      <c r="U1222" s="13">
        <f t="shared" si="1522"/>
        <v>5.3041146968561007E-2</v>
      </c>
      <c r="V1222" s="13">
        <f t="shared" si="1523"/>
        <v>1.9421720770874879E-3</v>
      </c>
      <c r="W1222" s="13">
        <f t="shared" si="1524"/>
        <v>2.2331227448533022E-2</v>
      </c>
      <c r="X1222" s="13">
        <f t="shared" si="1525"/>
        <v>1.7978552201278971E-2</v>
      </c>
      <c r="Y1222" s="13">
        <f t="shared" si="1526"/>
        <v>7.2371377703948471E-3</v>
      </c>
      <c r="Z1222" s="13">
        <f t="shared" si="1527"/>
        <v>1.5731900122943364E-2</v>
      </c>
      <c r="AA1222" s="13">
        <f t="shared" si="1528"/>
        <v>1.4234223231239176E-2</v>
      </c>
      <c r="AB1222" s="13">
        <f t="shared" si="1529"/>
        <v>6.4395625898126148E-3</v>
      </c>
      <c r="AC1222" s="13">
        <f t="shared" si="1530"/>
        <v>8.8422427907745412E-5</v>
      </c>
      <c r="AD1222" s="13">
        <f t="shared" si="1531"/>
        <v>5.0513236488581772E-3</v>
      </c>
      <c r="AE1222" s="13">
        <f t="shared" si="1532"/>
        <v>4.0667485079293091E-3</v>
      </c>
      <c r="AF1222" s="13">
        <f t="shared" si="1533"/>
        <v>1.637040563663317E-3</v>
      </c>
      <c r="AG1222" s="13">
        <f t="shared" si="1534"/>
        <v>4.3931932383719043E-4</v>
      </c>
      <c r="AH1222" s="13">
        <f t="shared" si="1535"/>
        <v>3.1663820118878454E-3</v>
      </c>
      <c r="AI1222" s="13">
        <f t="shared" si="1536"/>
        <v>2.8649424443561266E-3</v>
      </c>
      <c r="AJ1222" s="13">
        <f t="shared" si="1537"/>
        <v>1.296099961826714E-3</v>
      </c>
      <c r="AK1222" s="13">
        <f t="shared" si="1538"/>
        <v>3.9090374848693758E-4</v>
      </c>
      <c r="AL1222" s="13">
        <f t="shared" si="1539"/>
        <v>2.5764228327533912E-6</v>
      </c>
      <c r="AM1222" s="13">
        <f t="shared" si="1540"/>
        <v>9.1408752749737743E-4</v>
      </c>
      <c r="AN1222" s="13">
        <f t="shared" si="1541"/>
        <v>7.3591880999488921E-4</v>
      </c>
      <c r="AO1222" s="13">
        <f t="shared" si="1542"/>
        <v>2.9623886040051439E-4</v>
      </c>
      <c r="AP1222" s="13">
        <f t="shared" si="1543"/>
        <v>7.9499224841578128E-5</v>
      </c>
      <c r="AQ1222" s="13">
        <f t="shared" si="1544"/>
        <v>1.6000922554185639E-5</v>
      </c>
      <c r="AR1222" s="13">
        <f t="shared" si="1545"/>
        <v>5.0984178474843315E-4</v>
      </c>
      <c r="AS1222" s="13">
        <f t="shared" si="1546"/>
        <v>4.6130484684038297E-4</v>
      </c>
      <c r="AT1222" s="13">
        <f t="shared" si="1547"/>
        <v>2.0869431271058962E-4</v>
      </c>
      <c r="AU1222" s="13">
        <f t="shared" si="1548"/>
        <v>6.294220471351393E-5</v>
      </c>
      <c r="AV1222" s="13">
        <f t="shared" si="1549"/>
        <v>1.4237526706196874E-5</v>
      </c>
      <c r="AW1222" s="13">
        <f t="shared" si="1550"/>
        <v>5.2132595910780185E-8</v>
      </c>
      <c r="AX1222" s="13">
        <f t="shared" si="1551"/>
        <v>1.3784439914660471E-4</v>
      </c>
      <c r="AY1222" s="13">
        <f t="shared" si="1552"/>
        <v>1.1097655654722943E-4</v>
      </c>
      <c r="AZ1222" s="13">
        <f t="shared" si="1553"/>
        <v>4.467282014839763E-5</v>
      </c>
      <c r="BA1222" s="13">
        <f t="shared" si="1554"/>
        <v>1.1988483106109997E-5</v>
      </c>
      <c r="BB1222" s="13">
        <f t="shared" si="1555"/>
        <v>2.4129391211711978E-6</v>
      </c>
      <c r="BC1222" s="13">
        <f t="shared" si="1556"/>
        <v>3.8852456317921192E-7</v>
      </c>
      <c r="BD1222" s="13">
        <f t="shared" si="1557"/>
        <v>6.8411056241149331E-5</v>
      </c>
      <c r="BE1222" s="13">
        <f t="shared" si="1558"/>
        <v>6.1898323686992001E-5</v>
      </c>
      <c r="BF1222" s="13">
        <f t="shared" si="1559"/>
        <v>2.8002801635995229E-5</v>
      </c>
      <c r="BG1222" s="13">
        <f t="shared" si="1560"/>
        <v>8.4456449734161749E-6</v>
      </c>
      <c r="BH1222" s="13">
        <f t="shared" si="1561"/>
        <v>1.9104048929867416E-6</v>
      </c>
      <c r="BI1222" s="13">
        <f t="shared" si="1562"/>
        <v>3.4570686943488139E-7</v>
      </c>
      <c r="BJ1222" s="14">
        <f t="shared" si="1563"/>
        <v>0.35841056686739603</v>
      </c>
      <c r="BK1222" s="14">
        <f t="shared" si="1564"/>
        <v>0.33879164366019743</v>
      </c>
      <c r="BL1222" s="14">
        <f t="shared" si="1565"/>
        <v>0.28711036108873045</v>
      </c>
      <c r="BM1222" s="14">
        <f t="shared" si="1566"/>
        <v>0.24532219639629704</v>
      </c>
      <c r="BN1222" s="14">
        <f t="shared" si="1567"/>
        <v>0.75461135091901888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1.6571428571428599</v>
      </c>
      <c r="F1223" s="10">
        <f>VLOOKUP(B1223,home!$B$2:$E$405,3,FALSE)</f>
        <v>1.55</v>
      </c>
      <c r="G1223" s="10">
        <f>VLOOKUP(C1223,away!$B$2:$E$405,4,FALSE)</f>
        <v>0.95</v>
      </c>
      <c r="H1223" s="10">
        <f>VLOOKUP(A1223,away!$A$2:$E$405,3,FALSE)</f>
        <v>1.3785714285714299</v>
      </c>
      <c r="I1223" s="10">
        <f>VLOOKUP(C1223,away!$B$2:$E$405,3,FALSE)</f>
        <v>1.21</v>
      </c>
      <c r="J1223" s="10">
        <f>VLOOKUP(B1223,home!$B$2:$E$405,4,FALSE)</f>
        <v>0.83</v>
      </c>
      <c r="K1223" s="12">
        <f t="shared" si="1512"/>
        <v>2.4401428571428614</v>
      </c>
      <c r="L1223" s="12">
        <f t="shared" si="1513"/>
        <v>1.384499285714287</v>
      </c>
      <c r="M1223" s="13">
        <f t="shared" si="1514"/>
        <v>2.1826244811263416E-2</v>
      </c>
      <c r="N1223" s="13">
        <f t="shared" si="1515"/>
        <v>5.3259155374455858E-2</v>
      </c>
      <c r="O1223" s="13">
        <f t="shared" si="1516"/>
        <v>3.0218420351019359E-2</v>
      </c>
      <c r="P1223" s="13">
        <f t="shared" si="1517"/>
        <v>7.3737262573680365E-2</v>
      </c>
      <c r="Q1223" s="13">
        <f t="shared" si="1518"/>
        <v>6.497997378222016E-2</v>
      </c>
      <c r="R1223" s="13">
        <f t="shared" si="1519"/>
        <v>2.0918690695700192E-2</v>
      </c>
      <c r="S1223" s="13">
        <f t="shared" si="1520"/>
        <v>6.2278050334316236E-2</v>
      </c>
      <c r="T1223" s="13">
        <f t="shared" si="1521"/>
        <v>8.9964727287216911E-2</v>
      </c>
      <c r="U1223" s="13">
        <f t="shared" si="1522"/>
        <v>5.1044593681893659E-2</v>
      </c>
      <c r="V1223" s="13">
        <f t="shared" si="1523"/>
        <v>2.3377630359883429E-2</v>
      </c>
      <c r="W1223" s="13">
        <f t="shared" si="1524"/>
        <v>5.2853472960671638E-2</v>
      </c>
      <c r="X1223" s="13">
        <f t="shared" si="1525"/>
        <v>7.3175595561569259E-2</v>
      </c>
      <c r="Y1223" s="13">
        <f t="shared" si="1526"/>
        <v>5.065577989335511E-2</v>
      </c>
      <c r="Z1223" s="13">
        <f t="shared" si="1527"/>
        <v>9.6539707754250068E-3</v>
      </c>
      <c r="AA1223" s="13">
        <f t="shared" si="1528"/>
        <v>2.3557067830719258E-2</v>
      </c>
      <c r="AB1223" s="13">
        <f t="shared" si="1529"/>
        <v>2.8741305401179744E-2</v>
      </c>
      <c r="AC1223" s="13">
        <f t="shared" si="1530"/>
        <v>4.9361516465134233E-3</v>
      </c>
      <c r="AD1223" s="13">
        <f t="shared" si="1531"/>
        <v>3.2242506130044077E-2</v>
      </c>
      <c r="AE1223" s="13">
        <f t="shared" si="1532"/>
        <v>4.4639726706684535E-2</v>
      </c>
      <c r="AF1223" s="13">
        <f t="shared" si="1533"/>
        <v>3.0901834869942871E-2</v>
      </c>
      <c r="AG1223" s="13">
        <f t="shared" si="1534"/>
        <v>1.4261189434898918E-2</v>
      </c>
      <c r="AH1223" s="13">
        <f t="shared" si="1535"/>
        <v>3.3414789107206314E-3</v>
      </c>
      <c r="AI1223" s="13">
        <f t="shared" si="1536"/>
        <v>8.1536858962884574E-3</v>
      </c>
      <c r="AJ1223" s="13">
        <f t="shared" si="1537"/>
        <v>9.9480791996073865E-3</v>
      </c>
      <c r="AK1223" s="13">
        <f t="shared" si="1538"/>
        <v>8.0915781337378111E-3</v>
      </c>
      <c r="AL1223" s="13">
        <f t="shared" si="1539"/>
        <v>6.6704705863948545E-4</v>
      </c>
      <c r="AM1223" s="13">
        <f t="shared" si="1540"/>
        <v>1.5735264205922389E-2</v>
      </c>
      <c r="AN1223" s="13">
        <f t="shared" si="1541"/>
        <v>2.1785462053625134E-2</v>
      </c>
      <c r="AO1223" s="13">
        <f t="shared" si="1542"/>
        <v>1.5080978326099857E-2</v>
      </c>
      <c r="AP1223" s="13">
        <f t="shared" si="1543"/>
        <v>6.9598679067859647E-3</v>
      </c>
      <c r="AQ1223" s="13">
        <f t="shared" si="1544"/>
        <v>2.4089830364027402E-3</v>
      </c>
      <c r="AR1223" s="13">
        <f t="shared" si="1545"/>
        <v>9.2525503302441343E-4</v>
      </c>
      <c r="AS1223" s="13">
        <f t="shared" si="1546"/>
        <v>2.2577544598700048E-3</v>
      </c>
      <c r="AT1223" s="13">
        <f t="shared" si="1547"/>
        <v>2.7546217092171161E-3</v>
      </c>
      <c r="AU1223" s="13">
        <f t="shared" si="1548"/>
        <v>2.2405568292922684E-3</v>
      </c>
      <c r="AV1223" s="13">
        <f t="shared" si="1549"/>
        <v>1.366819685755047E-3</v>
      </c>
      <c r="AW1223" s="13">
        <f t="shared" si="1550"/>
        <v>6.2598216730497236E-5</v>
      </c>
      <c r="AX1223" s="13">
        <f t="shared" si="1551"/>
        <v>6.399382092889541E-3</v>
      </c>
      <c r="AY1223" s="13">
        <f t="shared" si="1552"/>
        <v>8.8599399366183669E-3</v>
      </c>
      <c r="AZ1223" s="13">
        <f t="shared" si="1553"/>
        <v>6.1332902568598099E-3</v>
      </c>
      <c r="BA1223" s="13">
        <f t="shared" si="1554"/>
        <v>2.8305119932336004E-3</v>
      </c>
      <c r="BB1223" s="13">
        <f t="shared" si="1555"/>
        <v>9.7971045820941091E-4</v>
      </c>
      <c r="BC1223" s="13">
        <f t="shared" si="1556"/>
        <v>2.7128168591954919E-4</v>
      </c>
      <c r="BD1223" s="13">
        <f t="shared" si="1557"/>
        <v>2.1350248872097489E-4</v>
      </c>
      <c r="BE1223" s="13">
        <f t="shared" si="1558"/>
        <v>5.2097657283471123E-4</v>
      </c>
      <c r="BF1223" s="13">
        <f t="shared" si="1559"/>
        <v>6.3562863147069426E-4</v>
      </c>
      <c r="BG1223" s="13">
        <f t="shared" si="1560"/>
        <v>5.1700822162623549E-4</v>
      </c>
      <c r="BH1223" s="13">
        <f t="shared" si="1561"/>
        <v>3.153934797713481E-4</v>
      </c>
      <c r="BI1223" s="13">
        <f t="shared" si="1562"/>
        <v>1.5392102937069729E-4</v>
      </c>
      <c r="BJ1223" s="14">
        <f t="shared" si="1563"/>
        <v>0.59437863395362578</v>
      </c>
      <c r="BK1223" s="14">
        <f t="shared" si="1564"/>
        <v>0.19568232672091473</v>
      </c>
      <c r="BL1223" s="14">
        <f t="shared" si="1565"/>
        <v>0.19591633824182</v>
      </c>
      <c r="BM1223" s="14">
        <f t="shared" si="1566"/>
        <v>0.72189418038355857</v>
      </c>
      <c r="BN1223" s="14">
        <f t="shared" si="1567"/>
        <v>0.26493974758833932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1.6571428571428599</v>
      </c>
      <c r="F1224" s="10">
        <f>VLOOKUP(B1224,home!$B$2:$E$405,3,FALSE)</f>
        <v>1.29</v>
      </c>
      <c r="G1224" s="10">
        <f>VLOOKUP(C1224,away!$B$2:$E$405,4,FALSE)</f>
        <v>1.51</v>
      </c>
      <c r="H1224" s="10">
        <f>VLOOKUP(A1224,away!$A$2:$E$405,3,FALSE)</f>
        <v>1.3785714285714299</v>
      </c>
      <c r="I1224" s="10">
        <f>VLOOKUP(C1224,away!$B$2:$E$405,3,FALSE)</f>
        <v>0.5</v>
      </c>
      <c r="J1224" s="10">
        <f>VLOOKUP(B1224,home!$B$2:$E$405,4,FALSE)</f>
        <v>0.21</v>
      </c>
      <c r="K1224" s="12">
        <f t="shared" si="1512"/>
        <v>3.2279485714285769</v>
      </c>
      <c r="L1224" s="12">
        <f t="shared" si="1513"/>
        <v>0.14475000000000013</v>
      </c>
      <c r="M1224" s="13">
        <f t="shared" si="1514"/>
        <v>3.4296959555755673E-2</v>
      </c>
      <c r="N1224" s="13">
        <f t="shared" si="1515"/>
        <v>0.1107088216023452</v>
      </c>
      <c r="O1224" s="13">
        <f t="shared" si="1516"/>
        <v>4.9644848956956391E-3</v>
      </c>
      <c r="P1224" s="13">
        <f t="shared" si="1517"/>
        <v>1.6025101926939483E-2</v>
      </c>
      <c r="Q1224" s="13">
        <f t="shared" si="1518"/>
        <v>0.17868119126791573</v>
      </c>
      <c r="R1224" s="13">
        <f t="shared" si="1519"/>
        <v>3.5930459432597208E-4</v>
      </c>
      <c r="S1224" s="13">
        <f t="shared" si="1520"/>
        <v>1.8719144138077321E-3</v>
      </c>
      <c r="T1224" s="13">
        <f t="shared" si="1521"/>
        <v>2.5864102436030826E-2</v>
      </c>
      <c r="U1224" s="13">
        <f t="shared" si="1522"/>
        <v>1.1598167519622459E-3</v>
      </c>
      <c r="V1224" s="13">
        <f t="shared" si="1523"/>
        <v>9.7182632281019688E-5</v>
      </c>
      <c r="W1224" s="13">
        <f t="shared" si="1524"/>
        <v>0.19225789869814164</v>
      </c>
      <c r="X1224" s="13">
        <f t="shared" si="1525"/>
        <v>2.7829330836556029E-2</v>
      </c>
      <c r="Y1224" s="13">
        <f t="shared" si="1526"/>
        <v>2.0141478192957436E-3</v>
      </c>
      <c r="Z1224" s="13">
        <f t="shared" si="1527"/>
        <v>1.7336446676228162E-5</v>
      </c>
      <c r="AA1224" s="13">
        <f t="shared" si="1528"/>
        <v>5.5961158282178395E-5</v>
      </c>
      <c r="AB1224" s="13">
        <f t="shared" si="1529"/>
        <v>9.0319870466223123E-5</v>
      </c>
      <c r="AC1224" s="13">
        <f t="shared" si="1530"/>
        <v>2.8380095641201416E-6</v>
      </c>
      <c r="AD1224" s="13">
        <f t="shared" si="1531"/>
        <v>0.1551496523621316</v>
      </c>
      <c r="AE1224" s="13">
        <f t="shared" si="1532"/>
        <v>2.2457912179418574E-2</v>
      </c>
      <c r="AF1224" s="13">
        <f t="shared" si="1533"/>
        <v>1.6253913939854201E-3</v>
      </c>
      <c r="AG1224" s="13">
        <f t="shared" si="1534"/>
        <v>7.8425134759796565E-5</v>
      </c>
      <c r="AH1224" s="13">
        <f t="shared" si="1535"/>
        <v>6.2736266409600738E-7</v>
      </c>
      <c r="AI1224" s="13">
        <f t="shared" si="1536"/>
        <v>2.0250944153363331E-6</v>
      </c>
      <c r="AJ1224" s="13">
        <f t="shared" si="1537"/>
        <v>3.2684503124964535E-6</v>
      </c>
      <c r="AK1224" s="13">
        <f t="shared" si="1538"/>
        <v>3.5167965056694045E-6</v>
      </c>
      <c r="AL1224" s="13">
        <f t="shared" si="1539"/>
        <v>5.3041894236391112E-8</v>
      </c>
      <c r="AM1224" s="13">
        <f t="shared" si="1540"/>
        <v>0.10016301973999661</v>
      </c>
      <c r="AN1224" s="13">
        <f t="shared" si="1541"/>
        <v>1.4498597107364522E-2</v>
      </c>
      <c r="AO1224" s="13">
        <f t="shared" si="1542"/>
        <v>1.049335965645508E-3</v>
      </c>
      <c r="AP1224" s="13">
        <f t="shared" si="1543"/>
        <v>5.0630460342395789E-5</v>
      </c>
      <c r="AQ1224" s="13">
        <f t="shared" si="1544"/>
        <v>1.8321897836404498E-6</v>
      </c>
      <c r="AR1224" s="13">
        <f t="shared" si="1545"/>
        <v>1.8162149125579446E-8</v>
      </c>
      <c r="AS1224" s="13">
        <f t="shared" si="1546"/>
        <v>5.8626483323986943E-8</v>
      </c>
      <c r="AT1224" s="13">
        <f t="shared" si="1547"/>
        <v>9.4621636546772488E-8</v>
      </c>
      <c r="AU1224" s="13">
        <f t="shared" si="1548"/>
        <v>1.0181125883912944E-7</v>
      </c>
      <c r="AV1224" s="13">
        <f t="shared" si="1549"/>
        <v>8.2160376881278241E-8</v>
      </c>
      <c r="AW1224" s="13">
        <f t="shared" si="1550"/>
        <v>6.8843303746169296E-10</v>
      </c>
      <c r="AX1224" s="13">
        <f t="shared" si="1551"/>
        <v>5.3886846079949056E-2</v>
      </c>
      <c r="AY1224" s="13">
        <f t="shared" si="1552"/>
        <v>7.8001209700726331E-3</v>
      </c>
      <c r="AZ1224" s="13">
        <f t="shared" si="1553"/>
        <v>5.6453375520900718E-4</v>
      </c>
      <c r="BA1224" s="13">
        <f t="shared" si="1554"/>
        <v>2.7238753688834612E-5</v>
      </c>
      <c r="BB1224" s="13">
        <f t="shared" si="1555"/>
        <v>9.8570239911470378E-7</v>
      </c>
      <c r="BC1224" s="13">
        <f t="shared" si="1556"/>
        <v>2.8536084454370723E-8</v>
      </c>
      <c r="BD1224" s="13">
        <f t="shared" si="1557"/>
        <v>4.381618476546037E-10</v>
      </c>
      <c r="BE1224" s="13">
        <f t="shared" si="1558"/>
        <v>1.4143639101911837E-9</v>
      </c>
      <c r="BF1224" s="13">
        <f t="shared" si="1559"/>
        <v>2.2827469816908841E-9</v>
      </c>
      <c r="BG1224" s="13">
        <f t="shared" si="1560"/>
        <v>2.4561966194939951E-9</v>
      </c>
      <c r="BH1224" s="13">
        <f t="shared" si="1561"/>
        <v>1.9821190922608356E-9</v>
      </c>
      <c r="BI1224" s="13">
        <f t="shared" si="1562"/>
        <v>1.2796356984529342E-9</v>
      </c>
      <c r="BJ1224" s="14">
        <f t="shared" si="1563"/>
        <v>0.89471004299111656</v>
      </c>
      <c r="BK1224" s="14">
        <f t="shared" si="1564"/>
        <v>6.00941705503149E-2</v>
      </c>
      <c r="BL1224" s="14">
        <f t="shared" si="1565"/>
        <v>6.6396902097587227E-3</v>
      </c>
      <c r="BM1224" s="14">
        <f t="shared" si="1566"/>
        <v>0.60862525607324913</v>
      </c>
      <c r="BN1224" s="14">
        <f t="shared" si="1567"/>
        <v>0.34503586384297769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1.6571428571428599</v>
      </c>
      <c r="F1225" s="10">
        <f>VLOOKUP(B1225,home!$B$2:$E$405,3,FALSE)</f>
        <v>0.69</v>
      </c>
      <c r="G1225" s="10">
        <f>VLOOKUP(C1225,away!$B$2:$E$405,4,FALSE)</f>
        <v>1.29</v>
      </c>
      <c r="H1225" s="10">
        <f>VLOOKUP(A1225,away!$A$2:$E$405,3,FALSE)</f>
        <v>1.3785714285714299</v>
      </c>
      <c r="I1225" s="10">
        <f>VLOOKUP(C1225,away!$B$2:$E$405,3,FALSE)</f>
        <v>0.52</v>
      </c>
      <c r="J1225" s="10">
        <f>VLOOKUP(B1225,home!$B$2:$E$405,4,FALSE)</f>
        <v>0.83</v>
      </c>
      <c r="K1225" s="12">
        <f t="shared" si="1512"/>
        <v>1.4750228571428594</v>
      </c>
      <c r="L1225" s="12">
        <f t="shared" si="1513"/>
        <v>0.59499142857142906</v>
      </c>
      <c r="M1225" s="13">
        <f t="shared" si="1514"/>
        <v>0.12618397906389006</v>
      </c>
      <c r="N1225" s="13">
        <f t="shared" si="1515"/>
        <v>0.18612425332447388</v>
      </c>
      <c r="O1225" s="13">
        <f t="shared" si="1516"/>
        <v>7.507838596605125E-2</v>
      </c>
      <c r="P1225" s="13">
        <f t="shared" si="1517"/>
        <v>0.11074233537731926</v>
      </c>
      <c r="Q1225" s="13">
        <f t="shared" si="1518"/>
        <v>0.13726876396112345</v>
      </c>
      <c r="R1225" s="13">
        <f t="shared" si="1519"/>
        <v>2.2335498060388981E-2</v>
      </c>
      <c r="S1225" s="13">
        <f t="shared" si="1520"/>
        <v>2.4297587015014725E-2</v>
      </c>
      <c r="T1225" s="13">
        <f t="shared" si="1521"/>
        <v>8.1673737967463134E-2</v>
      </c>
      <c r="U1225" s="13">
        <f t="shared" si="1522"/>
        <v>3.2945370164743748E-2</v>
      </c>
      <c r="V1225" s="13">
        <f t="shared" si="1523"/>
        <v>2.3693547839504299E-3</v>
      </c>
      <c r="W1225" s="13">
        <f t="shared" si="1524"/>
        <v>6.7491521471468363E-2</v>
      </c>
      <c r="X1225" s="13">
        <f t="shared" si="1525"/>
        <v>4.0156876776768241E-2</v>
      </c>
      <c r="Y1225" s="13">
        <f t="shared" si="1526"/>
        <v>1.1946498740188088E-2</v>
      </c>
      <c r="Z1225" s="13">
        <f t="shared" si="1527"/>
        <v>4.429809966268408E-3</v>
      </c>
      <c r="AA1225" s="13">
        <f t="shared" si="1528"/>
        <v>6.5340709530451405E-3</v>
      </c>
      <c r="AB1225" s="13">
        <f t="shared" si="1529"/>
        <v>4.8189520029674063E-3</v>
      </c>
      <c r="AC1225" s="13">
        <f t="shared" si="1530"/>
        <v>1.2996295372570674E-4</v>
      </c>
      <c r="AD1225" s="13">
        <f t="shared" si="1531"/>
        <v>2.4887884208440979E-2</v>
      </c>
      <c r="AE1225" s="13">
        <f t="shared" si="1532"/>
        <v>1.4808077779300608E-2</v>
      </c>
      <c r="AF1225" s="13">
        <f t="shared" si="1533"/>
        <v>4.405339676151452E-3</v>
      </c>
      <c r="AG1225" s="13">
        <f t="shared" si="1534"/>
        <v>8.7371311575191644E-4</v>
      </c>
      <c r="AH1225" s="13">
        <f t="shared" si="1535"/>
        <v>6.5892474003249825E-4</v>
      </c>
      <c r="AI1225" s="13">
        <f t="shared" si="1536"/>
        <v>9.7192905268485145E-4</v>
      </c>
      <c r="AJ1225" s="13">
        <f t="shared" si="1537"/>
        <v>7.1680878411568133E-4</v>
      </c>
      <c r="AK1225" s="13">
        <f t="shared" si="1538"/>
        <v>3.5243644692380382E-4</v>
      </c>
      <c r="AL1225" s="13">
        <f t="shared" si="1539"/>
        <v>4.5623544652469711E-6</v>
      </c>
      <c r="AM1225" s="13">
        <f t="shared" si="1540"/>
        <v>7.342039614675046E-3</v>
      </c>
      <c r="AN1225" s="13">
        <f t="shared" si="1541"/>
        <v>4.3684506389635299E-3</v>
      </c>
      <c r="AO1225" s="13">
        <f t="shared" si="1542"/>
        <v>1.2995953431603415E-3</v>
      </c>
      <c r="AP1225" s="13">
        <f t="shared" si="1543"/>
        <v>2.5774936326391611E-4</v>
      </c>
      <c r="AQ1225" s="13">
        <f t="shared" si="1544"/>
        <v>3.8339665465443397E-5</v>
      </c>
      <c r="AR1225" s="13">
        <f t="shared" si="1545"/>
        <v>7.8410914478598752E-5</v>
      </c>
      <c r="AS1225" s="13">
        <f t="shared" si="1546"/>
        <v>1.1565789110540712E-4</v>
      </c>
      <c r="AT1225" s="13">
        <f t="shared" si="1547"/>
        <v>8.5299016494707683E-5</v>
      </c>
      <c r="AU1225" s="13">
        <f t="shared" si="1548"/>
        <v>4.1939333007166546E-5</v>
      </c>
      <c r="AV1225" s="13">
        <f t="shared" si="1549"/>
        <v>1.5465368699724158E-5</v>
      </c>
      <c r="AW1225" s="13">
        <f t="shared" si="1550"/>
        <v>1.1122335287482016E-7</v>
      </c>
      <c r="AX1225" s="13">
        <f t="shared" si="1551"/>
        <v>1.8049460416156768E-3</v>
      </c>
      <c r="AY1225" s="13">
        <f t="shared" si="1552"/>
        <v>1.0739274237952575E-3</v>
      </c>
      <c r="AZ1225" s="13">
        <f t="shared" si="1553"/>
        <v>3.1948880603298736E-4</v>
      </c>
      <c r="BA1225" s="13">
        <f t="shared" si="1554"/>
        <v>6.3364367038049136E-5</v>
      </c>
      <c r="BB1225" s="13">
        <f t="shared" si="1555"/>
        <v>9.4253138161233021E-6</v>
      </c>
      <c r="BC1225" s="13">
        <f t="shared" si="1556"/>
        <v>1.1215961864378465E-6</v>
      </c>
      <c r="BD1225" s="13">
        <f t="shared" si="1557"/>
        <v>7.775637003535602E-6</v>
      </c>
      <c r="BE1225" s="13">
        <f t="shared" si="1558"/>
        <v>1.1469242309060823E-5</v>
      </c>
      <c r="BF1225" s="13">
        <f t="shared" si="1559"/>
        <v>8.4586972799873346E-6</v>
      </c>
      <c r="BG1225" s="13">
        <f t="shared" si="1560"/>
        <v>4.1589239432111503E-6</v>
      </c>
      <c r="BH1225" s="13">
        <f t="shared" si="1561"/>
        <v>1.5336269693387898E-6</v>
      </c>
      <c r="BI1225" s="13">
        <f t="shared" si="1562"/>
        <v>4.5242696682108885E-7</v>
      </c>
      <c r="BJ1225" s="14">
        <f t="shared" si="1563"/>
        <v>0.5862151151951428</v>
      </c>
      <c r="BK1225" s="14">
        <f t="shared" si="1564"/>
        <v>0.26480170897216065</v>
      </c>
      <c r="BL1225" s="14">
        <f t="shared" si="1565"/>
        <v>0.14478299724921095</v>
      </c>
      <c r="BM1225" s="14">
        <f t="shared" si="1566"/>
        <v>0.34142259942909364</v>
      </c>
      <c r="BN1225" s="14">
        <f t="shared" si="1567"/>
        <v>0.65773321575324695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1.6571428571428599</v>
      </c>
      <c r="F1226" s="10">
        <f>VLOOKUP(B1226,home!$B$2:$E$405,3,FALSE)</f>
        <v>0.6</v>
      </c>
      <c r="G1226" s="10">
        <f>VLOOKUP(C1226,away!$B$2:$E$405,4,FALSE)</f>
        <v>0.95</v>
      </c>
      <c r="H1226" s="10">
        <f>VLOOKUP(A1226,away!$A$2:$E$405,3,FALSE)</f>
        <v>1.3785714285714299</v>
      </c>
      <c r="I1226" s="10">
        <f>VLOOKUP(C1226,away!$B$2:$E$405,3,FALSE)</f>
        <v>1.38</v>
      </c>
      <c r="J1226" s="10">
        <f>VLOOKUP(B1226,home!$B$2:$E$405,4,FALSE)</f>
        <v>0.93</v>
      </c>
      <c r="K1226" s="12">
        <f t="shared" si="1512"/>
        <v>0.94457142857143006</v>
      </c>
      <c r="L1226" s="12">
        <f t="shared" si="1513"/>
        <v>1.7692585714285731</v>
      </c>
      <c r="M1226" s="13">
        <f t="shared" si="1514"/>
        <v>6.6282458133749E-2</v>
      </c>
      <c r="N1226" s="13">
        <f t="shared" si="1515"/>
        <v>6.2608516168621287E-2</v>
      </c>
      <c r="O1226" s="13">
        <f t="shared" si="1516"/>
        <v>0.11727080718849096</v>
      </c>
      <c r="P1226" s="13">
        <f t="shared" si="1517"/>
        <v>0.11077065387575763</v>
      </c>
      <c r="Q1226" s="13">
        <f t="shared" si="1518"/>
        <v>2.9569107779066045E-2</v>
      </c>
      <c r="R1226" s="13">
        <f t="shared" si="1519"/>
        <v>0.1037411903982926</v>
      </c>
      <c r="S1226" s="13">
        <f t="shared" si="1520"/>
        <v>4.6279732622858637E-2</v>
      </c>
      <c r="T1226" s="13">
        <f t="shared" si="1521"/>
        <v>5.2315397387607904E-2</v>
      </c>
      <c r="U1226" s="13">
        <f t="shared" si="1522"/>
        <v>9.7990964416215964E-2</v>
      </c>
      <c r="V1226" s="13">
        <f t="shared" si="1523"/>
        <v>8.5935863444104484E-3</v>
      </c>
      <c r="W1226" s="13">
        <f t="shared" si="1524"/>
        <v>9.3100447921516671E-3</v>
      </c>
      <c r="X1226" s="13">
        <f t="shared" si="1525"/>
        <v>1.6471876548898288E-2</v>
      </c>
      <c r="Y1226" s="13">
        <f t="shared" si="1526"/>
        <v>1.4571504385825803E-2</v>
      </c>
      <c r="Z1226" s="13">
        <f t="shared" si="1527"/>
        <v>6.1181663440794253E-2</v>
      </c>
      <c r="AA1226" s="13">
        <f t="shared" si="1528"/>
        <v>5.7790451238647456E-2</v>
      </c>
      <c r="AB1226" s="13">
        <f t="shared" si="1529"/>
        <v>2.7293604542138399E-2</v>
      </c>
      <c r="AC1226" s="13">
        <f t="shared" si="1530"/>
        <v>8.9759531151825255E-4</v>
      </c>
      <c r="AD1226" s="13">
        <f t="shared" si="1531"/>
        <v>2.1985005773466752E-3</v>
      </c>
      <c r="AE1226" s="13">
        <f t="shared" si="1532"/>
        <v>3.8897159907612723E-3</v>
      </c>
      <c r="AF1226" s="13">
        <f t="shared" si="1533"/>
        <v>3.4409566785385836E-3</v>
      </c>
      <c r="AG1226" s="13">
        <f t="shared" si="1534"/>
        <v>2.0293140324729271E-3</v>
      </c>
      <c r="AH1226" s="13">
        <f t="shared" si="1535"/>
        <v>2.7061545614220864E-2</v>
      </c>
      <c r="AI1226" s="13">
        <f t="shared" si="1536"/>
        <v>2.5561562800175519E-2</v>
      </c>
      <c r="AJ1226" s="13">
        <f t="shared" si="1537"/>
        <v>1.2072360945340057E-2</v>
      </c>
      <c r="AK1226" s="13">
        <f t="shared" si="1538"/>
        <v>3.8010690747899327E-3</v>
      </c>
      <c r="AL1226" s="13">
        <f t="shared" si="1539"/>
        <v>6.0002131708549821E-5</v>
      </c>
      <c r="AM1226" s="13">
        <f t="shared" si="1540"/>
        <v>4.1532816621189274E-4</v>
      </c>
      <c r="AN1226" s="13">
        <f t="shared" si="1541"/>
        <v>7.3482291802610239E-4</v>
      </c>
      <c r="AO1226" s="13">
        <f t="shared" si="1542"/>
        <v>6.5004587309991878E-4</v>
      </c>
      <c r="AP1226" s="13">
        <f t="shared" si="1543"/>
        <v>3.8336641093460059E-4</v>
      </c>
      <c r="AQ1226" s="13">
        <f t="shared" si="1544"/>
        <v>1.6956857713596279E-4</v>
      </c>
      <c r="AR1226" s="13">
        <f t="shared" si="1545"/>
        <v>9.5757743068131083E-3</v>
      </c>
      <c r="AS1226" s="13">
        <f t="shared" si="1546"/>
        <v>9.0450028166640523E-3</v>
      </c>
      <c r="AT1226" s="13">
        <f t="shared" si="1547"/>
        <v>4.2718256159844864E-3</v>
      </c>
      <c r="AU1226" s="13">
        <f t="shared" si="1548"/>
        <v>1.3450148082328321E-3</v>
      </c>
      <c r="AV1226" s="13">
        <f t="shared" si="1549"/>
        <v>3.1761563971555347E-4</v>
      </c>
      <c r="AW1226" s="13">
        <f t="shared" si="1550"/>
        <v>2.7854174519983464E-6</v>
      </c>
      <c r="AX1226" s="13">
        <f t="shared" si="1551"/>
        <v>6.5384519880786623E-5</v>
      </c>
      <c r="AY1226" s="13">
        <f t="shared" si="1552"/>
        <v>1.1568212223782369E-4</v>
      </c>
      <c r="AZ1226" s="13">
        <f t="shared" si="1553"/>
        <v>1.0233579316515877E-4</v>
      </c>
      <c r="BA1226" s="13">
        <f t="shared" si="1554"/>
        <v>6.0352826407132905E-5</v>
      </c>
      <c r="BB1226" s="13">
        <f t="shared" si="1555"/>
        <v>2.6694938857690172E-5</v>
      </c>
      <c r="BC1226" s="13">
        <f t="shared" si="1556"/>
        <v>9.4460498775459977E-6</v>
      </c>
      <c r="BD1226" s="13">
        <f t="shared" si="1557"/>
        <v>2.823670128399099E-3</v>
      </c>
      <c r="BE1226" s="13">
        <f t="shared" si="1558"/>
        <v>2.6671581269964101E-3</v>
      </c>
      <c r="BF1226" s="13">
        <f t="shared" si="1559"/>
        <v>1.2596606811214493E-3</v>
      </c>
      <c r="BG1226" s="13">
        <f t="shared" si="1560"/>
        <v>3.9661316302738275E-4</v>
      </c>
      <c r="BH1226" s="13">
        <f t="shared" si="1561"/>
        <v>9.3657365497752088E-5</v>
      </c>
      <c r="BI1226" s="13">
        <f t="shared" si="1562"/>
        <v>1.7693214304889659E-5</v>
      </c>
      <c r="BJ1226" s="14">
        <f t="shared" si="1563"/>
        <v>0.19913796253712499</v>
      </c>
      <c r="BK1226" s="14">
        <f t="shared" si="1564"/>
        <v>0.23299971054224036</v>
      </c>
      <c r="BL1226" s="14">
        <f t="shared" si="1565"/>
        <v>0.50439724208506886</v>
      </c>
      <c r="BM1226" s="14">
        <f t="shared" si="1566"/>
        <v>0.50736094835646506</v>
      </c>
      <c r="BN1226" s="14">
        <f t="shared" si="1567"/>
        <v>0.49024273354397757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1.6571428571428599</v>
      </c>
      <c r="F1227" s="10">
        <f>VLOOKUP(B1227,home!$B$2:$E$405,3,FALSE)</f>
        <v>0.75</v>
      </c>
      <c r="G1227" s="10">
        <f>VLOOKUP(C1227,away!$B$2:$E$405,4,FALSE)</f>
        <v>0.75</v>
      </c>
      <c r="H1227" s="10">
        <f>VLOOKUP(A1227,away!$A$2:$E$405,3,FALSE)</f>
        <v>1.3785714285714299</v>
      </c>
      <c r="I1227" s="10">
        <f>VLOOKUP(C1227,away!$B$2:$E$405,3,FALSE)</f>
        <v>0.53</v>
      </c>
      <c r="J1227" s="10">
        <f>VLOOKUP(B1227,home!$B$2:$E$405,4,FALSE)</f>
        <v>1</v>
      </c>
      <c r="K1227" s="12">
        <f t="shared" si="1512"/>
        <v>0.93214285714285872</v>
      </c>
      <c r="L1227" s="12">
        <f t="shared" si="1513"/>
        <v>0.73064285714285793</v>
      </c>
      <c r="M1227" s="13">
        <f t="shared" si="1514"/>
        <v>0.18961004430244008</v>
      </c>
      <c r="N1227" s="13">
        <f t="shared" si="1515"/>
        <v>0.17674364843906051</v>
      </c>
      <c r="O1227" s="13">
        <f t="shared" si="1516"/>
        <v>0.13853722451211867</v>
      </c>
      <c r="P1227" s="13">
        <f t="shared" si="1517"/>
        <v>0.12913648427736799</v>
      </c>
      <c r="Q1227" s="13">
        <f t="shared" si="1518"/>
        <v>8.2375164718919411E-2</v>
      </c>
      <c r="R1227" s="13">
        <f t="shared" si="1519"/>
        <v>5.0610616769087978E-2</v>
      </c>
      <c r="S1227" s="13">
        <f t="shared" si="1520"/>
        <v>2.1987537148769474E-2</v>
      </c>
      <c r="T1227" s="13">
        <f t="shared" si="1521"/>
        <v>6.0186825707844817E-2</v>
      </c>
      <c r="U1227" s="13">
        <f t="shared" si="1522"/>
        <v>4.7176324916899944E-2</v>
      </c>
      <c r="V1227" s="13">
        <f t="shared" si="1523"/>
        <v>1.6638788284051393E-3</v>
      </c>
      <c r="W1227" s="13">
        <f t="shared" si="1524"/>
        <v>2.5595140466235723E-2</v>
      </c>
      <c r="X1227" s="13">
        <f t="shared" si="1525"/>
        <v>1.8700906559223247E-2</v>
      </c>
      <c r="Y1227" s="13">
        <f t="shared" si="1526"/>
        <v>6.8318418997962418E-3</v>
      </c>
      <c r="Z1227" s="13">
        <f t="shared" si="1527"/>
        <v>1.2326095212642895E-2</v>
      </c>
      <c r="AA1227" s="13">
        <f t="shared" si="1528"/>
        <v>1.1489681608927861E-2</v>
      </c>
      <c r="AB1227" s="13">
        <f t="shared" si="1529"/>
        <v>5.3550123213038864E-3</v>
      </c>
      <c r="AC1227" s="13">
        <f t="shared" si="1530"/>
        <v>7.0825448275388571E-5</v>
      </c>
      <c r="AD1227" s="13">
        <f t="shared" si="1531"/>
        <v>5.9645818407924409E-3</v>
      </c>
      <c r="AE1227" s="13">
        <f t="shared" si="1532"/>
        <v>4.3579791178189956E-3</v>
      </c>
      <c r="AF1227" s="13">
        <f t="shared" si="1533"/>
        <v>1.5920631570060912E-3</v>
      </c>
      <c r="AG1227" s="13">
        <f t="shared" si="1534"/>
        <v>3.8774319126226966E-4</v>
      </c>
      <c r="AH1227" s="13">
        <f t="shared" si="1535"/>
        <v>2.2514933558950762E-3</v>
      </c>
      <c r="AI1227" s="13">
        <f t="shared" si="1536"/>
        <v>2.0987134496022E-3</v>
      </c>
      <c r="AJ1227" s="13">
        <f t="shared" si="1537"/>
        <v>9.7815037561816971E-4</v>
      </c>
      <c r="AK1227" s="13">
        <f t="shared" si="1538"/>
        <v>3.0392529528136043E-4</v>
      </c>
      <c r="AL1227" s="13">
        <f t="shared" si="1539"/>
        <v>1.9294651654769025E-6</v>
      </c>
      <c r="AM1227" s="13">
        <f t="shared" si="1540"/>
        <v>1.1119684717477356E-3</v>
      </c>
      <c r="AN1227" s="13">
        <f t="shared" si="1541"/>
        <v>8.1245182125054278E-4</v>
      </c>
      <c r="AO1227" s="13">
        <f t="shared" si="1542"/>
        <v>2.9680605998470751E-4</v>
      </c>
      <c r="AP1227" s="13">
        <f t="shared" si="1543"/>
        <v>7.2286409228180401E-5</v>
      </c>
      <c r="AQ1227" s="13">
        <f t="shared" si="1544"/>
        <v>1.3203887142768893E-5</v>
      </c>
      <c r="AR1227" s="13">
        <f t="shared" si="1545"/>
        <v>3.2900750767786809E-4</v>
      </c>
      <c r="AS1227" s="13">
        <f t="shared" si="1546"/>
        <v>3.0668199822829901E-4</v>
      </c>
      <c r="AT1227" s="13">
        <f t="shared" si="1547"/>
        <v>1.4293571703140386E-4</v>
      </c>
      <c r="AU1227" s="13">
        <f t="shared" si="1548"/>
        <v>4.4412169220472E-5</v>
      </c>
      <c r="AV1227" s="13">
        <f t="shared" si="1549"/>
        <v>1.0349621577270723E-5</v>
      </c>
      <c r="AW1227" s="13">
        <f t="shared" si="1550"/>
        <v>3.6502453836239478E-8</v>
      </c>
      <c r="AX1227" s="13">
        <f t="shared" si="1551"/>
        <v>1.7275224471795204E-4</v>
      </c>
      <c r="AY1227" s="13">
        <f t="shared" si="1552"/>
        <v>1.2622019365856663E-4</v>
      </c>
      <c r="AZ1227" s="13">
        <f t="shared" si="1553"/>
        <v>4.6110941461909982E-5</v>
      </c>
      <c r="BA1227" s="13">
        <f t="shared" si="1554"/>
        <v>1.1230210005092329E-5</v>
      </c>
      <c r="BB1227" s="13">
        <f t="shared" si="1555"/>
        <v>2.0513181811087416E-6</v>
      </c>
      <c r="BC1227" s="13">
        <f t="shared" si="1556"/>
        <v>2.9975619535087635E-7</v>
      </c>
      <c r="BD1227" s="13">
        <f t="shared" si="1557"/>
        <v>4.0064497571868034E-5</v>
      </c>
      <c r="BE1227" s="13">
        <f t="shared" si="1558"/>
        <v>3.7345835236634198E-5</v>
      </c>
      <c r="BF1227" s="13">
        <f t="shared" si="1559"/>
        <v>1.7405826779931322E-5</v>
      </c>
      <c r="BG1227" s="13">
        <f t="shared" si="1560"/>
        <v>5.4082390351929571E-6</v>
      </c>
      <c r="BH1227" s="13">
        <f t="shared" si="1561"/>
        <v>1.2603128465940751E-6</v>
      </c>
      <c r="BI1227" s="13">
        <f t="shared" si="1562"/>
        <v>2.3495832354361011E-7</v>
      </c>
      <c r="BJ1227" s="14">
        <f t="shared" si="1563"/>
        <v>0.38540127641153371</v>
      </c>
      <c r="BK1227" s="14">
        <f t="shared" si="1564"/>
        <v>0.34259691966408212</v>
      </c>
      <c r="BL1227" s="14">
        <f t="shared" si="1565"/>
        <v>0.25973624928826422</v>
      </c>
      <c r="BM1227" s="14">
        <f t="shared" si="1566"/>
        <v>0.23292117386632344</v>
      </c>
      <c r="BN1227" s="14">
        <f t="shared" si="1567"/>
        <v>0.76701318301899457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1.6571428571428599</v>
      </c>
      <c r="F1228" s="10">
        <f>VLOOKUP(B1228,home!$B$2:$E$405,3,FALSE)</f>
        <v>0.7</v>
      </c>
      <c r="G1228" s="10">
        <f>VLOOKUP(C1228,away!$B$2:$E$405,4,FALSE)</f>
        <v>0.6</v>
      </c>
      <c r="H1228" s="10">
        <f>VLOOKUP(A1228,away!$A$2:$E$405,3,FALSE)</f>
        <v>1.3785714285714299</v>
      </c>
      <c r="I1228" s="10">
        <f>VLOOKUP(C1228,away!$B$2:$E$405,3,FALSE)</f>
        <v>0.26</v>
      </c>
      <c r="J1228" s="10">
        <f>VLOOKUP(B1228,home!$B$2:$E$405,4,FALSE)</f>
        <v>1.0900000000000001</v>
      </c>
      <c r="K1228" s="12">
        <f t="shared" si="1512"/>
        <v>0.69600000000000117</v>
      </c>
      <c r="L1228" s="12">
        <f t="shared" si="1513"/>
        <v>0.39068714285714323</v>
      </c>
      <c r="M1228" s="13">
        <f t="shared" si="1514"/>
        <v>0.33733217795032516</v>
      </c>
      <c r="N1228" s="13">
        <f t="shared" si="1515"/>
        <v>0.23478319585342672</v>
      </c>
      <c r="O1228" s="13">
        <f t="shared" si="1516"/>
        <v>0.13179134479718999</v>
      </c>
      <c r="P1228" s="13">
        <f t="shared" si="1517"/>
        <v>9.1726775978844377E-2</v>
      </c>
      <c r="Q1228" s="13">
        <f t="shared" si="1518"/>
        <v>8.1704552156992627E-2</v>
      </c>
      <c r="R1228" s="13">
        <f t="shared" si="1519"/>
        <v>2.5744591976057392E-2</v>
      </c>
      <c r="S1228" s="13">
        <f t="shared" si="1520"/>
        <v>6.2355461333369281E-3</v>
      </c>
      <c r="T1228" s="13">
        <f t="shared" si="1521"/>
        <v>3.1920918040637895E-2</v>
      </c>
      <c r="U1228" s="13">
        <f t="shared" si="1522"/>
        <v>1.7918236015335973E-2</v>
      </c>
      <c r="V1228" s="13">
        <f t="shared" si="1523"/>
        <v>1.8839542236435251E-4</v>
      </c>
      <c r="W1228" s="13">
        <f t="shared" si="1524"/>
        <v>1.8955456100422322E-2</v>
      </c>
      <c r="X1228" s="13">
        <f t="shared" si="1525"/>
        <v>7.4056529854280044E-3</v>
      </c>
      <c r="Y1228" s="13">
        <f t="shared" si="1526"/>
        <v>1.4466467029341701E-3</v>
      </c>
      <c r="Z1228" s="13">
        <f t="shared" si="1527"/>
        <v>3.3526936943829334E-3</v>
      </c>
      <c r="AA1228" s="13">
        <f t="shared" si="1528"/>
        <v>2.3334748112905255E-3</v>
      </c>
      <c r="AB1228" s="13">
        <f t="shared" si="1529"/>
        <v>8.1204923432910421E-4</v>
      </c>
      <c r="AC1228" s="13">
        <f t="shared" si="1530"/>
        <v>3.2017596141538769E-6</v>
      </c>
      <c r="AD1228" s="13">
        <f t="shared" si="1531"/>
        <v>3.2982493614734901E-3</v>
      </c>
      <c r="AE1228" s="13">
        <f t="shared" si="1532"/>
        <v>1.288583619464475E-3</v>
      </c>
      <c r="AF1228" s="13">
        <f t="shared" si="1533"/>
        <v>2.5171652631054601E-4</v>
      </c>
      <c r="AG1228" s="13">
        <f t="shared" si="1534"/>
        <v>3.2780803491397394E-5</v>
      </c>
      <c r="AH1228" s="13">
        <f t="shared" si="1535"/>
        <v>3.2746358008340699E-4</v>
      </c>
      <c r="AI1228" s="13">
        <f t="shared" si="1536"/>
        <v>2.2791465173805164E-4</v>
      </c>
      <c r="AJ1228" s="13">
        <f t="shared" si="1537"/>
        <v>7.9314298804842096E-5</v>
      </c>
      <c r="AK1228" s="13">
        <f t="shared" si="1538"/>
        <v>1.84009173227234E-5</v>
      </c>
      <c r="AL1228" s="13">
        <f t="shared" si="1539"/>
        <v>3.4824675031013703E-8</v>
      </c>
      <c r="AM1228" s="13">
        <f t="shared" si="1540"/>
        <v>4.5911631111711073E-4</v>
      </c>
      <c r="AN1228" s="13">
        <f t="shared" si="1541"/>
        <v>1.7937083982945529E-4</v>
      </c>
      <c r="AO1228" s="13">
        <f t="shared" si="1542"/>
        <v>3.503894046242808E-5</v>
      </c>
      <c r="AP1228" s="13">
        <f t="shared" si="1543"/>
        <v>4.5630878460025264E-6</v>
      </c>
      <c r="AQ1228" s="13">
        <f t="shared" si="1544"/>
        <v>4.4568493829022062E-7</v>
      </c>
      <c r="AR1228" s="13">
        <f t="shared" si="1545"/>
        <v>2.5587162098511521E-5</v>
      </c>
      <c r="AS1228" s="13">
        <f t="shared" si="1546"/>
        <v>1.7808664820564051E-5</v>
      </c>
      <c r="AT1228" s="13">
        <f t="shared" si="1547"/>
        <v>6.1974153575562989E-6</v>
      </c>
      <c r="AU1228" s="13">
        <f t="shared" si="1548"/>
        <v>1.437800362953064E-6</v>
      </c>
      <c r="AV1228" s="13">
        <f t="shared" si="1549"/>
        <v>2.5017726315383352E-7</v>
      </c>
      <c r="AW1228" s="13">
        <f t="shared" si="1550"/>
        <v>2.630406872500416E-10</v>
      </c>
      <c r="AX1228" s="13">
        <f t="shared" si="1551"/>
        <v>5.3257492089584903E-5</v>
      </c>
      <c r="AY1228" s="13">
        <f t="shared" si="1552"/>
        <v>2.0807017420216835E-5</v>
      </c>
      <c r="AZ1228" s="13">
        <f t="shared" si="1553"/>
        <v>4.0645170936416612E-6</v>
      </c>
      <c r="BA1228" s="13">
        <f t="shared" si="1554"/>
        <v>5.2931819013629361E-7</v>
      </c>
      <c r="BB1228" s="13">
        <f t="shared" si="1555"/>
        <v>5.1699452841665641E-8</v>
      </c>
      <c r="BC1228" s="13">
        <f t="shared" si="1556"/>
        <v>4.0396623035975938E-9</v>
      </c>
      <c r="BD1228" s="13">
        <f t="shared" si="1557"/>
        <v>1.6660958756816758E-6</v>
      </c>
      <c r="BE1228" s="13">
        <f t="shared" si="1558"/>
        <v>1.1596027294744483E-6</v>
      </c>
      <c r="BF1228" s="13">
        <f t="shared" si="1559"/>
        <v>4.0354174985710863E-7</v>
      </c>
      <c r="BG1228" s="13">
        <f t="shared" si="1560"/>
        <v>9.3621685966849369E-8</v>
      </c>
      <c r="BH1228" s="13">
        <f t="shared" si="1561"/>
        <v>1.6290173358231817E-8</v>
      </c>
      <c r="BI1228" s="13">
        <f t="shared" si="1562"/>
        <v>2.2675921314658739E-9</v>
      </c>
      <c r="BJ1228" s="14">
        <f t="shared" si="1563"/>
        <v>0.38184500109868363</v>
      </c>
      <c r="BK1228" s="14">
        <f t="shared" si="1564"/>
        <v>0.43550693908658028</v>
      </c>
      <c r="BL1228" s="14">
        <f t="shared" si="1565"/>
        <v>0.1793074129218612</v>
      </c>
      <c r="BM1228" s="14">
        <f t="shared" si="1566"/>
        <v>9.6908601334292244E-2</v>
      </c>
      <c r="BN1228" s="14">
        <f t="shared" si="1567"/>
        <v>0.90308263871283623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1.3561643835616399</v>
      </c>
      <c r="F1229" s="10">
        <f>VLOOKUP(B1229,home!$B$2:$E$405,3,FALSE)</f>
        <v>0.74</v>
      </c>
      <c r="G1229" s="10">
        <f>VLOOKUP(C1229,away!$B$2:$E$405,4,FALSE)</f>
        <v>0.84</v>
      </c>
      <c r="H1229" s="10">
        <f>VLOOKUP(A1229,away!$A$2:$E$405,3,FALSE)</f>
        <v>1.0958904109589001</v>
      </c>
      <c r="I1229" s="10">
        <f>VLOOKUP(C1229,away!$B$2:$E$405,3,FALSE)</f>
        <v>1.05</v>
      </c>
      <c r="J1229" s="10">
        <f>VLOOKUP(B1229,home!$B$2:$E$405,4,FALSE)</f>
        <v>0.8</v>
      </c>
      <c r="K1229" s="12">
        <f t="shared" si="1512"/>
        <v>0.84299178082191539</v>
      </c>
      <c r="L1229" s="12">
        <f t="shared" si="1513"/>
        <v>0.92054794520547611</v>
      </c>
      <c r="M1229" s="13">
        <f t="shared" si="1514"/>
        <v>0.17143694870193274</v>
      </c>
      <c r="N1229" s="13">
        <f t="shared" si="1515"/>
        <v>0.14451993868491764</v>
      </c>
      <c r="O1229" s="13">
        <f t="shared" si="1516"/>
        <v>0.15781593085986081</v>
      </c>
      <c r="P1229" s="13">
        <f t="shared" si="1517"/>
        <v>0.13303753259762235</v>
      </c>
      <c r="Q1229" s="13">
        <f t="shared" si="1518"/>
        <v>6.0914560238136364E-2</v>
      </c>
      <c r="R1229" s="13">
        <f t="shared" si="1519"/>
        <v>7.263856543686717E-2</v>
      </c>
      <c r="S1229" s="13">
        <f t="shared" si="1520"/>
        <v>2.5809758651321419E-2</v>
      </c>
      <c r="T1229" s="13">
        <f t="shared" si="1521"/>
        <v>5.6074773260311635E-2</v>
      </c>
      <c r="U1229" s="13">
        <f t="shared" si="1522"/>
        <v>6.1233713633973889E-2</v>
      </c>
      <c r="V1229" s="13">
        <f t="shared" si="1523"/>
        <v>2.2254159029249823E-3</v>
      </c>
      <c r="W1229" s="13">
        <f t="shared" si="1524"/>
        <v>1.711682453771014E-2</v>
      </c>
      <c r="X1229" s="13">
        <f t="shared" si="1525"/>
        <v>1.5756857656631745E-2</v>
      </c>
      <c r="Y1229" s="13">
        <f t="shared" si="1526"/>
        <v>7.2524714693537615E-3</v>
      </c>
      <c r="Z1229" s="13">
        <f t="shared" si="1527"/>
        <v>2.2289094051860532E-2</v>
      </c>
      <c r="AA1229" s="13">
        <f t="shared" si="1528"/>
        <v>1.8789523087685073E-2</v>
      </c>
      <c r="AB1229" s="13">
        <f t="shared" si="1529"/>
        <v>7.9197067642410666E-3</v>
      </c>
      <c r="AC1229" s="13">
        <f t="shared" si="1530"/>
        <v>1.0793466744273647E-4</v>
      </c>
      <c r="AD1229" s="13">
        <f t="shared" si="1531"/>
        <v>3.6073355997651314E-3</v>
      </c>
      <c r="AE1229" s="13">
        <f t="shared" si="1532"/>
        <v>3.3207253740303558E-3</v>
      </c>
      <c r="AF1229" s="13">
        <f t="shared" si="1533"/>
        <v>1.5284434598276649E-3</v>
      </c>
      <c r="AG1229" s="13">
        <f t="shared" si="1534"/>
        <v>4.6900182876903526E-4</v>
      </c>
      <c r="AH1229" s="13">
        <f t="shared" si="1535"/>
        <v>5.1295449324829517E-3</v>
      </c>
      <c r="AI1229" s="13">
        <f t="shared" si="1536"/>
        <v>4.3241642174398362E-3</v>
      </c>
      <c r="AJ1229" s="13">
        <f t="shared" si="1537"/>
        <v>1.8226174471130054E-3</v>
      </c>
      <c r="AK1229" s="13">
        <f t="shared" si="1538"/>
        <v>5.1215050916629534E-4</v>
      </c>
      <c r="AL1229" s="13">
        <f t="shared" si="1539"/>
        <v>3.3503540390916218E-6</v>
      </c>
      <c r="AM1229" s="13">
        <f t="shared" si="1540"/>
        <v>6.0819085225366032E-4</v>
      </c>
      <c r="AN1229" s="13">
        <f t="shared" si="1541"/>
        <v>5.5986883933487432E-4</v>
      </c>
      <c r="AO1229" s="13">
        <f t="shared" si="1542"/>
        <v>2.5769305481714667E-4</v>
      </c>
      <c r="AP1229" s="13">
        <f t="shared" si="1543"/>
        <v>7.9072937368548848E-5</v>
      </c>
      <c r="AQ1229" s="13">
        <f t="shared" si="1544"/>
        <v>1.8197607503994733E-5</v>
      </c>
      <c r="AR1229" s="13">
        <f t="shared" si="1545"/>
        <v>9.4439840948726912E-4</v>
      </c>
      <c r="AS1229" s="13">
        <f t="shared" si="1546"/>
        <v>7.961200970190576E-4</v>
      </c>
      <c r="AT1229" s="13">
        <f t="shared" si="1547"/>
        <v>3.3556134916710566E-4</v>
      </c>
      <c r="AU1229" s="13">
        <f t="shared" si="1548"/>
        <v>9.4291819769794333E-5</v>
      </c>
      <c r="AV1229" s="13">
        <f t="shared" si="1549"/>
        <v>1.9871807266169496E-5</v>
      </c>
      <c r="AW1229" s="13">
        <f t="shared" si="1550"/>
        <v>7.222007826332097E-8</v>
      </c>
      <c r="AX1229" s="13">
        <f t="shared" si="1551"/>
        <v>8.5449981603485223E-5</v>
      </c>
      <c r="AY1229" s="13">
        <f t="shared" si="1552"/>
        <v>7.8660804982934066E-5</v>
      </c>
      <c r="AZ1229" s="13">
        <f t="shared" si="1553"/>
        <v>3.6205521197624308E-5</v>
      </c>
      <c r="BA1229" s="13">
        <f t="shared" si="1554"/>
        <v>1.110963938118879E-5</v>
      </c>
      <c r="BB1229" s="13">
        <f t="shared" si="1555"/>
        <v>2.5567389260817941E-6</v>
      </c>
      <c r="BC1229" s="13">
        <f t="shared" si="1556"/>
        <v>4.7072015296629036E-7</v>
      </c>
      <c r="BD1229" s="13">
        <f t="shared" si="1557"/>
        <v>1.4489400255147085E-4</v>
      </c>
      <c r="BE1229" s="13">
        <f t="shared" si="1558"/>
        <v>1.2214445324127958E-4</v>
      </c>
      <c r="BF1229" s="13">
        <f t="shared" si="1559"/>
        <v>5.1483385077692716E-5</v>
      </c>
      <c r="BG1229" s="13">
        <f t="shared" si="1560"/>
        <v>1.4466690156461538E-5</v>
      </c>
      <c r="BH1229" s="13">
        <f t="shared" si="1561"/>
        <v>3.0488252243985959E-6</v>
      </c>
      <c r="BI1229" s="13">
        <f t="shared" si="1562"/>
        <v>5.1402692106610976E-7</v>
      </c>
      <c r="BJ1229" s="14">
        <f t="shared" si="1563"/>
        <v>0.3122984088069759</v>
      </c>
      <c r="BK1229" s="14">
        <f t="shared" si="1564"/>
        <v>0.33269960168026624</v>
      </c>
      <c r="BL1229" s="14">
        <f t="shared" si="1565"/>
        <v>0.33271271175471195</v>
      </c>
      <c r="BM1229" s="14">
        <f t="shared" si="1566"/>
        <v>0.25955775118957292</v>
      </c>
      <c r="BN1229" s="14">
        <f t="shared" si="1567"/>
        <v>0.74036347651933698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1.3561643835616399</v>
      </c>
      <c r="F1230" s="10">
        <f>VLOOKUP(B1230,home!$B$2:$E$405,3,FALSE)</f>
        <v>1.47</v>
      </c>
      <c r="G1230" s="10">
        <f>VLOOKUP(C1230,away!$B$2:$E$405,4,FALSE)</f>
        <v>1.57</v>
      </c>
      <c r="H1230" s="10">
        <f>VLOOKUP(A1230,away!$A$2:$E$405,3,FALSE)</f>
        <v>1.0958904109589001</v>
      </c>
      <c r="I1230" s="10">
        <f>VLOOKUP(C1230,away!$B$2:$E$405,3,FALSE)</f>
        <v>0.65</v>
      </c>
      <c r="J1230" s="10">
        <f>VLOOKUP(B1230,home!$B$2:$E$405,4,FALSE)</f>
        <v>0.91</v>
      </c>
      <c r="K1230" s="12">
        <f t="shared" si="1512"/>
        <v>3.1298917808219091</v>
      </c>
      <c r="L1230" s="12">
        <f t="shared" si="1513"/>
        <v>0.64821917808218943</v>
      </c>
      <c r="M1230" s="13">
        <f t="shared" si="1514"/>
        <v>2.2865845173883747E-2</v>
      </c>
      <c r="N1230" s="13">
        <f t="shared" si="1515"/>
        <v>7.1567620871285056E-2</v>
      </c>
      <c r="O1230" s="13">
        <f t="shared" si="1516"/>
        <v>1.482207936476952E-2</v>
      </c>
      <c r="P1230" s="13">
        <f t="shared" si="1517"/>
        <v>4.6391504378482148E-2</v>
      </c>
      <c r="Q1230" s="13">
        <f t="shared" si="1518"/>
        <v>0.11199945416900682</v>
      </c>
      <c r="R1230" s="13">
        <f t="shared" si="1519"/>
        <v>4.8039780516499391E-3</v>
      </c>
      <c r="S1230" s="13">
        <f t="shared" si="1520"/>
        <v>2.3530419082834007E-2</v>
      </c>
      <c r="T1230" s="13">
        <f t="shared" si="1521"/>
        <v>7.2600194127087445E-2</v>
      </c>
      <c r="U1230" s="13">
        <f t="shared" si="1522"/>
        <v>1.5035931419107994E-2</v>
      </c>
      <c r="V1230" s="13">
        <f t="shared" si="1523"/>
        <v>5.3044254510876783E-3</v>
      </c>
      <c r="W1230" s="13">
        <f t="shared" si="1524"/>
        <v>0.11684872368670486</v>
      </c>
      <c r="X1230" s="13">
        <f t="shared" si="1525"/>
        <v>7.5743583628148675E-2</v>
      </c>
      <c r="Y1230" s="13">
        <f t="shared" si="1526"/>
        <v>2.4549221762219055E-2</v>
      </c>
      <c r="Z1230" s="13">
        <f t="shared" si="1527"/>
        <v>1.0380102347218004E-3</v>
      </c>
      <c r="AA1230" s="13">
        <f t="shared" si="1528"/>
        <v>3.2488597020647837E-3</v>
      </c>
      <c r="AB1230" s="13">
        <f t="shared" si="1529"/>
        <v>5.0842896392680418E-3</v>
      </c>
      <c r="AC1230" s="13">
        <f t="shared" si="1530"/>
        <v>6.7261967212490972E-4</v>
      </c>
      <c r="AD1230" s="13">
        <f t="shared" si="1531"/>
        <v>9.1430964966636982E-2</v>
      </c>
      <c r="AE1230" s="13">
        <f t="shared" si="1532"/>
        <v>5.9267304961934879E-2</v>
      </c>
      <c r="AF1230" s="13">
        <f t="shared" si="1533"/>
        <v>1.9209101854785946E-2</v>
      </c>
      <c r="AG1230" s="13">
        <f t="shared" si="1534"/>
        <v>4.1505694053354681E-3</v>
      </c>
      <c r="AH1230" s="13">
        <f t="shared" si="1535"/>
        <v>1.6821453529806648E-4</v>
      </c>
      <c r="AI1230" s="13">
        <f t="shared" si="1536"/>
        <v>5.2649329144419522E-4</v>
      </c>
      <c r="AJ1230" s="13">
        <f t="shared" si="1537"/>
        <v>8.239335127745303E-4</v>
      </c>
      <c r="AK1230" s="13">
        <f t="shared" si="1538"/>
        <v>8.596075765255753E-4</v>
      </c>
      <c r="AL1230" s="13">
        <f t="shared" si="1539"/>
        <v>5.4585935008561095E-5</v>
      </c>
      <c r="AM1230" s="13">
        <f t="shared" si="1540"/>
        <v>5.7233805152338578E-2</v>
      </c>
      <c r="AN1230" s="13">
        <f t="shared" si="1541"/>
        <v>3.7100050134365091E-2</v>
      </c>
      <c r="AO1230" s="13">
        <f t="shared" si="1542"/>
        <v>1.2024482002453079E-2</v>
      </c>
      <c r="AP1230" s="13">
        <f t="shared" si="1543"/>
        <v>2.5981666134980712E-3</v>
      </c>
      <c r="AQ1230" s="13">
        <f t="shared" si="1544"/>
        <v>4.2104535668057629E-4</v>
      </c>
      <c r="AR1230" s="13">
        <f t="shared" si="1545"/>
        <v>2.1807977562478021E-5</v>
      </c>
      <c r="AS1230" s="13">
        <f t="shared" si="1546"/>
        <v>6.8256609729148564E-5</v>
      </c>
      <c r="AT1230" s="13">
        <f t="shared" si="1547"/>
        <v>1.0681790088901544E-4</v>
      </c>
      <c r="AU1230" s="13">
        <f t="shared" si="1548"/>
        <v>1.1144282334572624E-4</v>
      </c>
      <c r="AV1230" s="13">
        <f t="shared" si="1549"/>
        <v>8.7200994205344155E-5</v>
      </c>
      <c r="AW1230" s="13">
        <f t="shared" si="1550"/>
        <v>3.0763054188658795E-6</v>
      </c>
      <c r="AX1230" s="13">
        <f t="shared" si="1551"/>
        <v>2.9855936055244538E-2</v>
      </c>
      <c r="AY1230" s="13">
        <f t="shared" si="1552"/>
        <v>1.9353190330605018E-2</v>
      </c>
      <c r="AZ1230" s="13">
        <f t="shared" si="1553"/>
        <v>6.2725545646864795E-3</v>
      </c>
      <c r="BA1230" s="13">
        <f t="shared" si="1554"/>
        <v>1.3553300547989183E-3</v>
      </c>
      <c r="BB1230" s="13">
        <f t="shared" si="1555"/>
        <v>2.1963773353796091E-4</v>
      </c>
      <c r="BC1230" s="13">
        <f t="shared" si="1556"/>
        <v>2.8474678221962392E-5</v>
      </c>
      <c r="BD1230" s="13">
        <f t="shared" si="1557"/>
        <v>2.3560582151973882E-6</v>
      </c>
      <c r="BE1230" s="13">
        <f t="shared" si="1558"/>
        <v>7.3742072428842417E-6</v>
      </c>
      <c r="BF1230" s="13">
        <f t="shared" si="1559"/>
        <v>1.1540235319790392E-5</v>
      </c>
      <c r="BG1230" s="13">
        <f t="shared" si="1560"/>
        <v>1.2039895892054213E-5</v>
      </c>
      <c r="BH1230" s="13">
        <f t="shared" si="1561"/>
        <v>9.4208927986229896E-6</v>
      </c>
      <c r="BI1230" s="13">
        <f t="shared" si="1562"/>
        <v>5.8972749876828791E-6</v>
      </c>
      <c r="BJ1230" s="14">
        <f t="shared" si="1563"/>
        <v>0.81382941210957538</v>
      </c>
      <c r="BK1230" s="14">
        <f t="shared" si="1564"/>
        <v>0.11817259002402609</v>
      </c>
      <c r="BL1230" s="14">
        <f t="shared" si="1565"/>
        <v>4.5817541963090611E-2</v>
      </c>
      <c r="BM1230" s="14">
        <f t="shared" si="1566"/>
        <v>0.68705695829715041</v>
      </c>
      <c r="BN1230" s="14">
        <f t="shared" si="1567"/>
        <v>0.27245048200907723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1.3561643835616399</v>
      </c>
      <c r="F1231" s="10">
        <f>VLOOKUP(B1231,home!$B$2:$E$405,3,FALSE)</f>
        <v>0.53</v>
      </c>
      <c r="G1231" s="10">
        <f>VLOOKUP(C1231,away!$B$2:$E$405,4,FALSE)</f>
        <v>1.1100000000000001</v>
      </c>
      <c r="H1231" s="10">
        <f>VLOOKUP(A1231,away!$A$2:$E$405,3,FALSE)</f>
        <v>1.0958904109589001</v>
      </c>
      <c r="I1231" s="10">
        <f>VLOOKUP(C1231,away!$B$2:$E$405,3,FALSE)</f>
        <v>0.55000000000000004</v>
      </c>
      <c r="J1231" s="10">
        <f>VLOOKUP(B1231,home!$B$2:$E$405,4,FALSE)</f>
        <v>0.13</v>
      </c>
      <c r="K1231" s="12">
        <f t="shared" si="1512"/>
        <v>0.79783150684931292</v>
      </c>
      <c r="L1231" s="12">
        <f t="shared" si="1513"/>
        <v>7.8356164383561369E-2</v>
      </c>
      <c r="M1231" s="13">
        <f t="shared" si="1514"/>
        <v>0.41636721853836073</v>
      </c>
      <c r="N1231" s="13">
        <f t="shared" si="1515"/>
        <v>0.33219088536911756</v>
      </c>
      <c r="O1231" s="13">
        <f t="shared" si="1516"/>
        <v>3.2624938219718014E-2</v>
      </c>
      <c r="P1231" s="13">
        <f t="shared" si="1517"/>
        <v>2.6029203620703364E-2</v>
      </c>
      <c r="Q1231" s="13">
        <f t="shared" si="1518"/>
        <v>0.1325161773178252</v>
      </c>
      <c r="R1231" s="13">
        <f t="shared" si="1519"/>
        <v>1.2781825110738793E-3</v>
      </c>
      <c r="S1231" s="13">
        <f t="shared" si="1520"/>
        <v>4.0680402476595055E-4</v>
      </c>
      <c r="T1231" s="13">
        <f t="shared" si="1521"/>
        <v>1.0383459373396676E-2</v>
      </c>
      <c r="U1231" s="13">
        <f t="shared" si="1522"/>
        <v>1.0197742788385117E-3</v>
      </c>
      <c r="V1231" s="13">
        <f t="shared" si="1523"/>
        <v>2.8257067113672885E-6</v>
      </c>
      <c r="W1231" s="13">
        <f t="shared" si="1524"/>
        <v>3.5241860477130411E-2</v>
      </c>
      <c r="X1231" s="13">
        <f t="shared" si="1525"/>
        <v>2.7614170127285647E-3</v>
      </c>
      <c r="Y1231" s="13">
        <f t="shared" si="1526"/>
        <v>1.0818702269046119E-4</v>
      </c>
      <c r="Z1231" s="13">
        <f t="shared" si="1527"/>
        <v>3.3384492983299396E-5</v>
      </c>
      <c r="AA1231" s="13">
        <f t="shared" si="1528"/>
        <v>2.6635200342266074E-5</v>
      </c>
      <c r="AB1231" s="13">
        <f t="shared" si="1529"/>
        <v>1.0625201012151737E-5</v>
      </c>
      <c r="AC1231" s="13">
        <f t="shared" si="1530"/>
        <v>1.1040568890840584E-8</v>
      </c>
      <c r="AD1231" s="13">
        <f t="shared" si="1531"/>
        <v>7.0292666621605488E-3</v>
      </c>
      <c r="AE1231" s="13">
        <f t="shared" si="1532"/>
        <v>5.5078637407613969E-4</v>
      </c>
      <c r="AF1231" s="13">
        <f t="shared" si="1533"/>
        <v>2.1578753833667861E-5</v>
      </c>
      <c r="AG1231" s="13">
        <f t="shared" si="1534"/>
        <v>5.6360946086109497E-7</v>
      </c>
      <c r="AH1231" s="13">
        <f t="shared" si="1535"/>
        <v>6.5397020501531428E-7</v>
      </c>
      <c r="AI1231" s="13">
        <f t="shared" si="1536"/>
        <v>5.2175803410192236E-7</v>
      </c>
      <c r="AJ1231" s="13">
        <f t="shared" si="1537"/>
        <v>2.0813749927913591E-7</v>
      </c>
      <c r="AK1231" s="13">
        <f t="shared" si="1538"/>
        <v>5.5352884893906939E-8</v>
      </c>
      <c r="AL1231" s="13">
        <f t="shared" si="1539"/>
        <v>2.7608053944008186E-11</v>
      </c>
      <c r="AM1231" s="13">
        <f t="shared" si="1540"/>
        <v>1.1216340826234385E-3</v>
      </c>
      <c r="AN1231" s="13">
        <f t="shared" si="1541"/>
        <v>8.7886944556247201E-5</v>
      </c>
      <c r="AO1231" s="13">
        <f t="shared" si="1542"/>
        <v>3.4432419374091244E-6</v>
      </c>
      <c r="AP1231" s="13">
        <f t="shared" si="1543"/>
        <v>8.9933077086667276E-8</v>
      </c>
      <c r="AQ1231" s="13">
        <f t="shared" si="1544"/>
        <v>1.7617027429305986E-9</v>
      </c>
      <c r="AR1231" s="13">
        <f t="shared" si="1545"/>
        <v>1.0248519377226259E-8</v>
      </c>
      <c r="AS1231" s="13">
        <f t="shared" si="1546"/>
        <v>8.1765916577068094E-9</v>
      </c>
      <c r="AT1231" s="13">
        <f t="shared" si="1547"/>
        <v>3.2617712215798716E-9</v>
      </c>
      <c r="AU1231" s="13">
        <f t="shared" si="1548"/>
        <v>8.6744794957026448E-10</v>
      </c>
      <c r="AV1231" s="13">
        <f t="shared" si="1549"/>
        <v>1.7301932617974772E-10</v>
      </c>
      <c r="AW1231" s="13">
        <f t="shared" si="1550"/>
        <v>4.7942165372047026E-14</v>
      </c>
      <c r="AX1231" s="13">
        <f t="shared" si="1551"/>
        <v>1.4914583504550073E-4</v>
      </c>
      <c r="AY1231" s="13">
        <f t="shared" si="1552"/>
        <v>1.1686495567948781E-5</v>
      </c>
      <c r="AZ1231" s="13">
        <f t="shared" si="1553"/>
        <v>4.5785448389497803E-7</v>
      </c>
      <c r="BA1231" s="13">
        <f t="shared" si="1554"/>
        <v>1.1958573734608523E-8</v>
      </c>
      <c r="BB1231" s="13">
        <f t="shared" si="1555"/>
        <v>2.3425699233548108E-10</v>
      </c>
      <c r="BC1231" s="13">
        <f t="shared" si="1556"/>
        <v>3.6710958798875263E-12</v>
      </c>
      <c r="BD1231" s="13">
        <f t="shared" si="1557"/>
        <v>1.3383911150167593E-10</v>
      </c>
      <c r="BE1231" s="13">
        <f t="shared" si="1558"/>
        <v>1.0678106000475532E-10</v>
      </c>
      <c r="BF1231" s="13">
        <f t="shared" si="1559"/>
        <v>4.2596647003280408E-11</v>
      </c>
      <c r="BG1231" s="13">
        <f t="shared" si="1560"/>
        <v>1.1328315688451828E-11</v>
      </c>
      <c r="BH1231" s="13">
        <f t="shared" si="1561"/>
        <v>2.259521793945558E-12</v>
      </c>
      <c r="BI1231" s="13">
        <f t="shared" si="1562"/>
        <v>3.6054353552448956E-13</v>
      </c>
      <c r="BJ1231" s="14">
        <f t="shared" si="1563"/>
        <v>0.52217854031791611</v>
      </c>
      <c r="BK1231" s="14">
        <f t="shared" si="1564"/>
        <v>0.44281774945428626</v>
      </c>
      <c r="BL1231" s="14">
        <f t="shared" si="1565"/>
        <v>3.4961617654122853E-2</v>
      </c>
      <c r="BM1231" s="14">
        <f t="shared" si="1566"/>
        <v>5.89729998469899E-2</v>
      </c>
      <c r="BN1231" s="14">
        <f t="shared" si="1567"/>
        <v>0.94100660557679872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1.3561643835616399</v>
      </c>
      <c r="F1232" s="10">
        <f>VLOOKUP(B1232,home!$B$2:$E$405,3,FALSE)</f>
        <v>1.69</v>
      </c>
      <c r="G1232" s="10">
        <f>VLOOKUP(C1232,away!$B$2:$E$405,4,FALSE)</f>
        <v>1.47</v>
      </c>
      <c r="H1232" s="10">
        <f>VLOOKUP(A1232,away!$A$2:$E$405,3,FALSE)</f>
        <v>1.0958904109589001</v>
      </c>
      <c r="I1232" s="10">
        <f>VLOOKUP(C1232,away!$B$2:$E$405,3,FALSE)</f>
        <v>0.84</v>
      </c>
      <c r="J1232" s="10">
        <f>VLOOKUP(B1232,home!$B$2:$E$405,4,FALSE)</f>
        <v>0.39</v>
      </c>
      <c r="K1232" s="12">
        <f t="shared" si="1512"/>
        <v>3.3691191780821819</v>
      </c>
      <c r="L1232" s="12">
        <f t="shared" si="1513"/>
        <v>0.35901369863013566</v>
      </c>
      <c r="M1232" s="13">
        <f t="shared" si="1514"/>
        <v>2.4037675266582886E-2</v>
      </c>
      <c r="N1232" s="13">
        <f t="shared" si="1515"/>
        <v>8.0985792737156129E-2</v>
      </c>
      <c r="O1232" s="13">
        <f t="shared" si="1516"/>
        <v>8.6298547039260539E-3</v>
      </c>
      <c r="P1232" s="13">
        <f t="shared" si="1517"/>
        <v>2.9075008987059999E-2</v>
      </c>
      <c r="Q1232" s="13">
        <f t="shared" si="1518"/>
        <v>0.13642539373147072</v>
      </c>
      <c r="R1232" s="13">
        <f t="shared" si="1519"/>
        <v>1.5491180279485833E-3</v>
      </c>
      <c r="S1232" s="13">
        <f t="shared" si="1520"/>
        <v>8.7919915114756508E-3</v>
      </c>
      <c r="T1232" s="13">
        <f t="shared" si="1521"/>
        <v>4.8978585190607826E-2</v>
      </c>
      <c r="U1232" s="13">
        <f t="shared" si="1522"/>
        <v>5.2191632570744214E-3</v>
      </c>
      <c r="V1232" s="13">
        <f t="shared" si="1523"/>
        <v>1.18160452232381E-3</v>
      </c>
      <c r="W1232" s="13">
        <f t="shared" si="1524"/>
        <v>0.15321113679937023</v>
      </c>
      <c r="X1232" s="13">
        <f t="shared" si="1525"/>
        <v>5.5004896893669594E-2</v>
      </c>
      <c r="Y1232" s="13">
        <f t="shared" si="1526"/>
        <v>9.8737557382827888E-3</v>
      </c>
      <c r="Z1232" s="13">
        <f t="shared" si="1527"/>
        <v>1.8538486427614761E-4</v>
      </c>
      <c r="AA1232" s="13">
        <f t="shared" si="1528"/>
        <v>6.2458370155893124E-4</v>
      </c>
      <c r="AB1232" s="13">
        <f t="shared" si="1529"/>
        <v>1.0521484636198768E-3</v>
      </c>
      <c r="AC1232" s="13">
        <f t="shared" si="1530"/>
        <v>8.9326343242195644E-5</v>
      </c>
      <c r="AD1232" s="13">
        <f t="shared" si="1531"/>
        <v>0.12904664482163275</v>
      </c>
      <c r="AE1232" s="13">
        <f t="shared" si="1532"/>
        <v>4.632951325322382E-2</v>
      </c>
      <c r="AF1232" s="13">
        <f t="shared" si="1533"/>
        <v>8.3164649543868846E-3</v>
      </c>
      <c r="AG1232" s="13">
        <f t="shared" si="1534"/>
        <v>9.9524161426744594E-4</v>
      </c>
      <c r="AH1232" s="13">
        <f t="shared" si="1535"/>
        <v>1.6638926448456365E-5</v>
      </c>
      <c r="AI1232" s="13">
        <f t="shared" si="1536"/>
        <v>5.6058526200193184E-5</v>
      </c>
      <c r="AJ1232" s="13">
        <f t="shared" si="1537"/>
        <v>9.4433927858046684E-5</v>
      </c>
      <c r="AK1232" s="13">
        <f t="shared" si="1538"/>
        <v>1.0605305246939143E-4</v>
      </c>
      <c r="AL1232" s="13">
        <f t="shared" si="1539"/>
        <v>4.3218226450685349E-6</v>
      </c>
      <c r="AM1232" s="13">
        <f t="shared" si="1540"/>
        <v>8.6954705187144501E-2</v>
      </c>
      <c r="AN1232" s="13">
        <f t="shared" si="1541"/>
        <v>3.1217930322529792E-2</v>
      </c>
      <c r="AO1232" s="13">
        <f t="shared" si="1542"/>
        <v>5.6038323143346412E-3</v>
      </c>
      <c r="AP1232" s="13">
        <f t="shared" si="1543"/>
        <v>6.7061752189078426E-4</v>
      </c>
      <c r="AQ1232" s="13">
        <f t="shared" si="1544"/>
        <v>6.0190219225046602E-5</v>
      </c>
      <c r="AR1232" s="13">
        <f t="shared" si="1545"/>
        <v>1.194720505099021E-6</v>
      </c>
      <c r="AS1232" s="13">
        <f t="shared" si="1546"/>
        <v>4.0251557661771432E-6</v>
      </c>
      <c r="AT1232" s="13">
        <f t="shared" si="1547"/>
        <v>6.7806147432977471E-6</v>
      </c>
      <c r="AU1232" s="13">
        <f t="shared" si="1548"/>
        <v>7.6148997236104106E-6</v>
      </c>
      <c r="AV1232" s="13">
        <f t="shared" si="1549"/>
        <v>6.4138761744971354E-6</v>
      </c>
      <c r="AW1232" s="13">
        <f t="shared" si="1550"/>
        <v>1.4520843131584547E-7</v>
      </c>
      <c r="AX1232" s="13">
        <f t="shared" si="1551"/>
        <v>4.8826794145081821E-2</v>
      </c>
      <c r="AY1232" s="13">
        <f t="shared" si="1552"/>
        <v>1.7529487958278075E-2</v>
      </c>
      <c r="AZ1232" s="13">
        <f t="shared" si="1553"/>
        <v>3.1466631534969184E-3</v>
      </c>
      <c r="BA1232" s="13">
        <f t="shared" si="1554"/>
        <v>3.7656505902669833E-4</v>
      </c>
      <c r="BB1232" s="13">
        <f t="shared" si="1555"/>
        <v>3.3798003654012582E-5</v>
      </c>
      <c r="BC1232" s="13">
        <f t="shared" si="1556"/>
        <v>2.4267892596283789E-6</v>
      </c>
      <c r="BD1232" s="13">
        <f t="shared" si="1557"/>
        <v>7.1486837894143902E-8</v>
      </c>
      <c r="BE1232" s="13">
        <f t="shared" si="1558"/>
        <v>2.408476765296123E-7</v>
      </c>
      <c r="BF1232" s="13">
        <f t="shared" si="1559"/>
        <v>4.0572226299622537E-7</v>
      </c>
      <c r="BG1232" s="13">
        <f t="shared" si="1560"/>
        <v>4.556422190784952E-7</v>
      </c>
      <c r="BH1232" s="13">
        <f t="shared" si="1561"/>
        <v>3.8377823466032032E-7</v>
      </c>
      <c r="BI1232" s="13">
        <f t="shared" si="1562"/>
        <v>2.5859892210492182E-7</v>
      </c>
      <c r="BJ1232" s="14">
        <f t="shared" si="1563"/>
        <v>0.86359043640799005</v>
      </c>
      <c r="BK1232" s="14">
        <f t="shared" si="1564"/>
        <v>8.0709416411607685E-2</v>
      </c>
      <c r="BL1232" s="14">
        <f t="shared" si="1565"/>
        <v>1.7375897930169901E-2</v>
      </c>
      <c r="BM1232" s="14">
        <f t="shared" si="1566"/>
        <v>0.66362894941005279</v>
      </c>
      <c r="BN1232" s="14">
        <f t="shared" si="1567"/>
        <v>0.28070284345414437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1.3561643835616399</v>
      </c>
      <c r="F1233" s="10">
        <f>VLOOKUP(B1233,home!$B$2:$E$405,3,FALSE)</f>
        <v>1.38</v>
      </c>
      <c r="G1233" s="10">
        <f>VLOOKUP(C1233,away!$B$2:$E$405,4,FALSE)</f>
        <v>0.92</v>
      </c>
      <c r="H1233" s="10">
        <f>VLOOKUP(A1233,away!$A$2:$E$405,3,FALSE)</f>
        <v>1.0958904109589001</v>
      </c>
      <c r="I1233" s="10">
        <f>VLOOKUP(C1233,away!$B$2:$E$405,3,FALSE)</f>
        <v>0.18</v>
      </c>
      <c r="J1233" s="10">
        <f>VLOOKUP(B1233,home!$B$2:$E$405,4,FALSE)</f>
        <v>1.1399999999999999</v>
      </c>
      <c r="K1233" s="12">
        <f t="shared" si="1512"/>
        <v>1.721786301369858</v>
      </c>
      <c r="L1233" s="12">
        <f t="shared" si="1513"/>
        <v>0.22487671232876627</v>
      </c>
      <c r="M1233" s="13">
        <f t="shared" si="1514"/>
        <v>0.14274963124116669</v>
      </c>
      <c r="N1233" s="13">
        <f t="shared" si="1515"/>
        <v>0.24578435959663952</v>
      </c>
      <c r="O1233" s="13">
        <f t="shared" si="1516"/>
        <v>3.2101067759657306E-2</v>
      </c>
      <c r="P1233" s="13">
        <f t="shared" si="1517"/>
        <v>5.5271178727923552E-2</v>
      </c>
      <c r="Q1233" s="13">
        <f t="shared" si="1518"/>
        <v>0.2115940717222286</v>
      </c>
      <c r="R1233" s="13">
        <f t="shared" si="1519"/>
        <v>3.6093912900173452E-3</v>
      </c>
      <c r="S1233" s="13">
        <f t="shared" si="1520"/>
        <v>5.3501069869893378E-3</v>
      </c>
      <c r="T1233" s="13">
        <f t="shared" si="1521"/>
        <v>4.758257919715194E-2</v>
      </c>
      <c r="U1233" s="13">
        <f t="shared" si="1522"/>
        <v>6.2146004794355449E-3</v>
      </c>
      <c r="V1233" s="13">
        <f t="shared" si="1523"/>
        <v>2.3016733479473895E-4</v>
      </c>
      <c r="W1233" s="13">
        <f t="shared" si="1524"/>
        <v>0.1214399247141348</v>
      </c>
      <c r="X1233" s="13">
        <f t="shared" si="1525"/>
        <v>2.7309011015167525E-2</v>
      </c>
      <c r="Y1233" s="13">
        <f t="shared" si="1526"/>
        <v>3.0705803070204688E-3</v>
      </c>
      <c r="Z1233" s="13">
        <f t="shared" si="1527"/>
        <v>2.7055601560239511E-4</v>
      </c>
      <c r="AA1233" s="13">
        <f t="shared" si="1528"/>
        <v>4.6583964141741344E-4</v>
      </c>
      <c r="AB1233" s="13">
        <f t="shared" si="1529"/>
        <v>4.0103815661377467E-4</v>
      </c>
      <c r="AC1233" s="13">
        <f t="shared" si="1530"/>
        <v>5.5699005087434522E-6</v>
      </c>
      <c r="AD1233" s="13">
        <f t="shared" si="1531"/>
        <v>5.227339970304605E-2</v>
      </c>
      <c r="AE1233" s="13">
        <f t="shared" si="1532"/>
        <v>1.1755070267468503E-2</v>
      </c>
      <c r="AF1233" s="13">
        <f t="shared" si="1533"/>
        <v>1.3217207774709741E-3</v>
      </c>
      <c r="AG1233" s="13">
        <f t="shared" si="1534"/>
        <v>9.9074741018097869E-5</v>
      </c>
      <c r="AH1233" s="13">
        <f t="shared" si="1535"/>
        <v>1.5210436822359248E-5</v>
      </c>
      <c r="AI1233" s="13">
        <f t="shared" si="1536"/>
        <v>2.6189121758589823E-5</v>
      </c>
      <c r="AJ1233" s="13">
        <f t="shared" si="1537"/>
        <v>2.2546035544423627E-5</v>
      </c>
      <c r="AK1233" s="13">
        <f t="shared" si="1538"/>
        <v>1.2939818383528834E-5</v>
      </c>
      <c r="AL1233" s="13">
        <f t="shared" si="1539"/>
        <v>8.6264311533081245E-8</v>
      </c>
      <c r="AM1233" s="13">
        <f t="shared" si="1540"/>
        <v>1.8000724706947177E-2</v>
      </c>
      <c r="AN1233" s="13">
        <f t="shared" si="1541"/>
        <v>4.0479437916334758E-3</v>
      </c>
      <c r="AO1233" s="13">
        <f t="shared" si="1542"/>
        <v>4.5514414577708825E-4</v>
      </c>
      <c r="AP1233" s="13">
        <f t="shared" si="1543"/>
        <v>3.4117106379345449E-5</v>
      </c>
      <c r="AQ1233" s="13">
        <f t="shared" si="1544"/>
        <v>1.9180356791894957E-6</v>
      </c>
      <c r="AR1233" s="13">
        <f t="shared" si="1545"/>
        <v>6.8409460513931115E-7</v>
      </c>
      <c r="AS1233" s="13">
        <f t="shared" si="1546"/>
        <v>1.1778647199698881E-6</v>
      </c>
      <c r="AT1233" s="13">
        <f t="shared" si="1547"/>
        <v>1.0140156698554985E-6</v>
      </c>
      <c r="AU1233" s="13">
        <f t="shared" si="1548"/>
        <v>5.8197276324385928E-7</v>
      </c>
      <c r="AV1233" s="13">
        <f t="shared" si="1549"/>
        <v>2.5050818288091014E-7</v>
      </c>
      <c r="AW1233" s="13">
        <f t="shared" si="1550"/>
        <v>9.2779577687686044E-10</v>
      </c>
      <c r="AX1233" s="13">
        <f t="shared" si="1551"/>
        <v>5.1655668691919345E-3</v>
      </c>
      <c r="AY1233" s="13">
        <f t="shared" si="1552"/>
        <v>1.1616156948582805E-3</v>
      </c>
      <c r="AZ1233" s="13">
        <f t="shared" si="1553"/>
        <v>1.3061015922461274E-4</v>
      </c>
      <c r="BA1233" s="13">
        <f t="shared" si="1554"/>
        <v>9.7903944010558693E-6</v>
      </c>
      <c r="BB1233" s="13">
        <f t="shared" si="1555"/>
        <v>5.5040792632785099E-7</v>
      </c>
      <c r="BC1233" s="13">
        <f t="shared" si="1556"/>
        <v>2.4754784982460198E-8</v>
      </c>
      <c r="BD1233" s="13">
        <f t="shared" si="1557"/>
        <v>2.5639490954262292E-8</v>
      </c>
      <c r="BE1233" s="13">
        <f t="shared" si="1558"/>
        <v>4.4145724299145205E-8</v>
      </c>
      <c r="BF1233" s="13">
        <f t="shared" si="1559"/>
        <v>3.8004751681159351E-8</v>
      </c>
      <c r="BG1233" s="13">
        <f t="shared" si="1560"/>
        <v>2.1812020277194414E-8</v>
      </c>
      <c r="BH1233" s="13">
        <f t="shared" si="1561"/>
        <v>9.3889094296187303E-9</v>
      </c>
      <c r="BI1233" s="13">
        <f t="shared" si="1562"/>
        <v>3.233139128143963E-9</v>
      </c>
      <c r="BJ1233" s="14">
        <f t="shared" si="1563"/>
        <v>0.75123779810814972</v>
      </c>
      <c r="BK1233" s="14">
        <f t="shared" si="1564"/>
        <v>0.20476835615055289</v>
      </c>
      <c r="BL1233" s="14">
        <f t="shared" si="1565"/>
        <v>4.2872673419627153E-2</v>
      </c>
      <c r="BM1233" s="14">
        <f t="shared" si="1566"/>
        <v>0.306878068589237</v>
      </c>
      <c r="BN1233" s="14">
        <f t="shared" si="1567"/>
        <v>0.69110970033763308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</v>
      </c>
      <c r="F1234" s="10" t="e">
        <f>VLOOKUP(B1234,home!$B$2:$E$405,3,FALSE)</f>
        <v>#N/A</v>
      </c>
      <c r="G1234" s="10">
        <f>VLOOKUP(C1234,away!$B$2:$E$405,4,FALSE)</f>
        <v>0.81</v>
      </c>
      <c r="H1234" s="10">
        <f>VLOOKUP(A1234,away!$A$2:$E$405,3,FALSE)</f>
        <v>1.0857142857142901</v>
      </c>
      <c r="I1234" s="10">
        <f>VLOOKUP(C1234,away!$B$2:$E$405,3,FALSE)</f>
        <v>0.81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</v>
      </c>
      <c r="F1235" s="10">
        <f>VLOOKUP(B1235,home!$B$2:$E$405,3,FALSE)</f>
        <v>0.46</v>
      </c>
      <c r="G1235" s="10">
        <f>VLOOKUP(C1235,away!$B$2:$E$405,4,FALSE)</f>
        <v>1.37</v>
      </c>
      <c r="H1235" s="10">
        <f>VLOOKUP(A1235,away!$A$2:$E$405,3,FALSE)</f>
        <v>1.0857142857142901</v>
      </c>
      <c r="I1235" s="10">
        <f>VLOOKUP(C1235,away!$B$2:$E$405,3,FALSE)</f>
        <v>0.65</v>
      </c>
      <c r="J1235" s="10">
        <f>VLOOKUP(B1235,home!$B$2:$E$405,4,FALSE)</f>
        <v>0.79</v>
      </c>
      <c r="K1235" s="12">
        <f t="shared" si="1512"/>
        <v>0.97681000000000018</v>
      </c>
      <c r="L1235" s="12">
        <f t="shared" si="1513"/>
        <v>0.55751428571428807</v>
      </c>
      <c r="M1235" s="13">
        <f t="shared" si="1514"/>
        <v>0.21560132685671915</v>
      </c>
      <c r="N1235" s="13">
        <f t="shared" si="1515"/>
        <v>0.21060153208691187</v>
      </c>
      <c r="O1235" s="13">
        <f t="shared" si="1516"/>
        <v>0.12020081974157652</v>
      </c>
      <c r="P1235" s="13">
        <f t="shared" si="1517"/>
        <v>0.11741336273176937</v>
      </c>
      <c r="Q1235" s="13">
        <f t="shared" si="1518"/>
        <v>0.10285884127890821</v>
      </c>
      <c r="R1235" s="13">
        <f t="shared" si="1519"/>
        <v>3.3506837080248458E-2</v>
      </c>
      <c r="S1235" s="13">
        <f t="shared" si="1520"/>
        <v>1.598540457631745E-2</v>
      </c>
      <c r="T1235" s="13">
        <f t="shared" si="1521"/>
        <v>5.7345273425009835E-2</v>
      </c>
      <c r="U1235" s="13">
        <f t="shared" si="1522"/>
        <v>3.27298135283575E-2</v>
      </c>
      <c r="V1235" s="13">
        <f t="shared" si="1523"/>
        <v>9.6726889048042082E-4</v>
      </c>
      <c r="W1235" s="13">
        <f t="shared" si="1524"/>
        <v>3.3491181583216782E-2</v>
      </c>
      <c r="X1235" s="13">
        <f t="shared" si="1525"/>
        <v>1.8671812178094622E-2</v>
      </c>
      <c r="Y1235" s="13">
        <f t="shared" si="1526"/>
        <v>5.2049010147308837E-3</v>
      </c>
      <c r="Z1235" s="13">
        <f t="shared" si="1527"/>
        <v>6.2268467804465818E-3</v>
      </c>
      <c r="AA1235" s="13">
        <f t="shared" si="1528"/>
        <v>6.0824462036080263E-3</v>
      </c>
      <c r="AB1235" s="13">
        <f t="shared" si="1529"/>
        <v>2.9706971380731788E-3</v>
      </c>
      <c r="AC1235" s="13">
        <f t="shared" si="1530"/>
        <v>3.2922540051379309E-5</v>
      </c>
      <c r="AD1235" s="13">
        <f t="shared" si="1531"/>
        <v>8.178630270575497E-3</v>
      </c>
      <c r="AE1235" s="13">
        <f t="shared" si="1532"/>
        <v>4.5597032134211523E-3</v>
      </c>
      <c r="AF1235" s="13">
        <f t="shared" si="1533"/>
        <v>1.2710498400498188E-3</v>
      </c>
      <c r="AG1235" s="13">
        <f t="shared" si="1534"/>
        <v>2.3620948122754498E-4</v>
      </c>
      <c r="AH1235" s="13">
        <f t="shared" si="1535"/>
        <v>8.6788900876324723E-4</v>
      </c>
      <c r="AI1235" s="13">
        <f t="shared" si="1536"/>
        <v>8.4776266265002768E-4</v>
      </c>
      <c r="AJ1235" s="13">
        <f t="shared" si="1537"/>
        <v>4.1405152325158683E-4</v>
      </c>
      <c r="AK1235" s="13">
        <f t="shared" si="1538"/>
        <v>1.3481655614246089E-4</v>
      </c>
      <c r="AL1235" s="13">
        <f t="shared" si="1539"/>
        <v>7.1716555616055359E-7</v>
      </c>
      <c r="AM1235" s="13">
        <f t="shared" si="1540"/>
        <v>1.5977935669201711E-3</v>
      </c>
      <c r="AN1235" s="13">
        <f t="shared" si="1541"/>
        <v>8.9079273918038363E-4</v>
      </c>
      <c r="AO1235" s="13">
        <f t="shared" si="1542"/>
        <v>2.483148388518128E-4</v>
      </c>
      <c r="AP1235" s="13">
        <f t="shared" si="1543"/>
        <v>4.6146356671575665E-5</v>
      </c>
      <c r="AQ1235" s="13">
        <f t="shared" si="1544"/>
        <v>6.4318132695175674E-6</v>
      </c>
      <c r="AR1235" s="13">
        <f t="shared" si="1545"/>
        <v>9.6772104159984702E-5</v>
      </c>
      <c r="AS1235" s="13">
        <f t="shared" si="1546"/>
        <v>9.4527959064514679E-5</v>
      </c>
      <c r="AT1235" s="13">
        <f t="shared" si="1547"/>
        <v>4.6167927846904296E-5</v>
      </c>
      <c r="AU1235" s="13">
        <f t="shared" si="1548"/>
        <v>1.5032431200044867E-5</v>
      </c>
      <c r="AV1235" s="13">
        <f t="shared" si="1549"/>
        <v>3.6709572801289567E-6</v>
      </c>
      <c r="AW1235" s="13">
        <f t="shared" si="1550"/>
        <v>1.0848832891378677E-8</v>
      </c>
      <c r="AX1235" s="13">
        <f t="shared" si="1551"/>
        <v>2.6012345568388197E-4</v>
      </c>
      <c r="AY1235" s="13">
        <f t="shared" si="1552"/>
        <v>1.4502254259313172E-4</v>
      </c>
      <c r="AZ1235" s="13">
        <f t="shared" si="1553"/>
        <v>4.042606962313987E-5</v>
      </c>
      <c r="BA1235" s="13">
        <f t="shared" si="1554"/>
        <v>7.5127037767269688E-6</v>
      </c>
      <c r="BB1235" s="13">
        <f t="shared" si="1555"/>
        <v>1.0471099199662422E-6</v>
      </c>
      <c r="BC1235" s="13">
        <f t="shared" si="1556"/>
        <v>1.1675574781886504E-7</v>
      </c>
      <c r="BD1235" s="13">
        <f t="shared" si="1557"/>
        <v>8.9919717546370893E-6</v>
      </c>
      <c r="BE1235" s="13">
        <f t="shared" si="1558"/>
        <v>8.7834479296470571E-6</v>
      </c>
      <c r="BF1235" s="13">
        <f t="shared" si="1559"/>
        <v>4.2898798860792716E-6</v>
      </c>
      <c r="BG1235" s="13">
        <f t="shared" si="1560"/>
        <v>1.3967991905070315E-6</v>
      </c>
      <c r="BH1235" s="13">
        <f t="shared" si="1561"/>
        <v>3.4110185431979338E-7</v>
      </c>
      <c r="BI1235" s="13">
        <f t="shared" si="1562"/>
        <v>6.6638340463623504E-8</v>
      </c>
      <c r="BJ1235" s="14">
        <f t="shared" si="1563"/>
        <v>0.44566286232438429</v>
      </c>
      <c r="BK1235" s="14">
        <f t="shared" si="1564"/>
        <v>0.3501460253034871</v>
      </c>
      <c r="BL1235" s="14">
        <f t="shared" si="1565"/>
        <v>0.19803517466117818</v>
      </c>
      <c r="BM1235" s="14">
        <f t="shared" si="1566"/>
        <v>0.19974317759960236</v>
      </c>
      <c r="BN1235" s="14">
        <f t="shared" si="1567"/>
        <v>0.80018271977613364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</v>
      </c>
      <c r="F1236" s="10">
        <f>VLOOKUP(B1236,home!$B$2:$E$405,3,FALSE)</f>
        <v>0.92</v>
      </c>
      <c r="G1236" s="10">
        <f>VLOOKUP(C1236,away!$B$2:$E$405,4,FALSE)</f>
        <v>0.65</v>
      </c>
      <c r="H1236" s="10">
        <f>VLOOKUP(A1236,away!$A$2:$E$405,3,FALSE)</f>
        <v>1.0857142857142901</v>
      </c>
      <c r="I1236" s="10">
        <f>VLOOKUP(C1236,away!$B$2:$E$405,3,FALSE)</f>
        <v>0.74</v>
      </c>
      <c r="J1236" s="10">
        <f>VLOOKUP(B1236,home!$B$2:$E$405,4,FALSE)</f>
        <v>1.32</v>
      </c>
      <c r="K1236" s="12">
        <f t="shared" si="1512"/>
        <v>0.92690000000000017</v>
      </c>
      <c r="L1236" s="12">
        <f t="shared" si="1513"/>
        <v>1.0605257142857185</v>
      </c>
      <c r="M1236" s="13">
        <f t="shared" si="1514"/>
        <v>0.13704777185203454</v>
      </c>
      <c r="N1236" s="13">
        <f t="shared" si="1515"/>
        <v>0.12702957972965084</v>
      </c>
      <c r="O1236" s="13">
        <f t="shared" si="1516"/>
        <v>0.1453426861346451</v>
      </c>
      <c r="P1236" s="13">
        <f t="shared" si="1517"/>
        <v>0.13471813577820257</v>
      </c>
      <c r="Q1236" s="13">
        <f t="shared" si="1518"/>
        <v>5.8871858725706681E-2</v>
      </c>
      <c r="R1236" s="13">
        <f t="shared" si="1519"/>
        <v>7.7069828014574737E-2</v>
      </c>
      <c r="S1236" s="13">
        <f t="shared" si="1520"/>
        <v>3.3107025131260445E-2</v>
      </c>
      <c r="T1236" s="13">
        <f t="shared" si="1521"/>
        <v>6.2435120026407991E-2</v>
      </c>
      <c r="U1236" s="13">
        <f t="shared" si="1522"/>
        <v>7.1436023586709349E-2</v>
      </c>
      <c r="V1236" s="13">
        <f t="shared" si="1523"/>
        <v>3.6160275813741918E-3</v>
      </c>
      <c r="W1236" s="13">
        <f t="shared" si="1524"/>
        <v>1.8189441950952512E-2</v>
      </c>
      <c r="X1236" s="13">
        <f t="shared" si="1525"/>
        <v>1.9290370917492528E-2</v>
      </c>
      <c r="Y1236" s="13">
        <f t="shared" si="1526"/>
        <v>1.0228967198055106E-2</v>
      </c>
      <c r="Z1236" s="13">
        <f t="shared" si="1527"/>
        <v>2.724484480167812E-2</v>
      </c>
      <c r="AA1236" s="13">
        <f t="shared" si="1528"/>
        <v>2.5253246646675456E-2</v>
      </c>
      <c r="AB1236" s="13">
        <f t="shared" si="1529"/>
        <v>1.1703617158401741E-2</v>
      </c>
      <c r="AC1236" s="13">
        <f t="shared" si="1530"/>
        <v>2.2215998484603503E-4</v>
      </c>
      <c r="AD1236" s="13">
        <f t="shared" si="1531"/>
        <v>4.2149484360844711E-3</v>
      </c>
      <c r="AE1236" s="13">
        <f t="shared" si="1532"/>
        <v>4.4700612008559551E-3</v>
      </c>
      <c r="AF1236" s="13">
        <f t="shared" si="1533"/>
        <v>2.3703074239693192E-3</v>
      </c>
      <c r="AG1236" s="13">
        <f t="shared" si="1534"/>
        <v>8.379239912939346E-4</v>
      </c>
      <c r="AH1236" s="13">
        <f t="shared" si="1535"/>
        <v>7.2234646234758081E-3</v>
      </c>
      <c r="AI1236" s="13">
        <f t="shared" si="1536"/>
        <v>6.6954293594997279E-3</v>
      </c>
      <c r="AJ1236" s="13">
        <f t="shared" si="1537"/>
        <v>3.1029967366601489E-3</v>
      </c>
      <c r="AK1236" s="13">
        <f t="shared" si="1538"/>
        <v>9.5872255840343098E-4</v>
      </c>
      <c r="AL1236" s="13">
        <f t="shared" si="1539"/>
        <v>8.7353420193609056E-6</v>
      </c>
      <c r="AM1236" s="13">
        <f t="shared" si="1540"/>
        <v>7.813671410813398E-4</v>
      </c>
      <c r="AN1236" s="13">
        <f t="shared" si="1541"/>
        <v>8.2865994541467757E-4</v>
      </c>
      <c r="AO1236" s="13">
        <f t="shared" si="1542"/>
        <v>4.394075902554327E-4</v>
      </c>
      <c r="AP1236" s="13">
        <f t="shared" si="1543"/>
        <v>1.553343495060697E-4</v>
      </c>
      <c r="AQ1236" s="13">
        <f t="shared" si="1544"/>
        <v>4.1184017990758003E-5</v>
      </c>
      <c r="AR1236" s="13">
        <f t="shared" si="1545"/>
        <v>1.5321339958858605E-3</v>
      </c>
      <c r="AS1236" s="13">
        <f t="shared" si="1546"/>
        <v>1.4201350007866044E-3</v>
      </c>
      <c r="AT1236" s="13">
        <f t="shared" si="1547"/>
        <v>6.5816156611455182E-4</v>
      </c>
      <c r="AU1236" s="13">
        <f t="shared" si="1548"/>
        <v>2.0334998521052608E-4</v>
      </c>
      <c r="AV1236" s="13">
        <f t="shared" si="1549"/>
        <v>4.7121275322909157E-5</v>
      </c>
      <c r="AW1236" s="13">
        <f t="shared" si="1550"/>
        <v>2.3852367850562705E-7</v>
      </c>
      <c r="AX1236" s="13">
        <f t="shared" si="1551"/>
        <v>1.2070820051138226E-4</v>
      </c>
      <c r="AY1236" s="13">
        <f t="shared" si="1552"/>
        <v>1.280141505674774E-4</v>
      </c>
      <c r="AZ1236" s="13">
        <f t="shared" si="1553"/>
        <v>6.7881149234626741E-5</v>
      </c>
      <c r="BA1236" s="13">
        <f t="shared" si="1554"/>
        <v>2.3996568092862661E-5</v>
      </c>
      <c r="BB1236" s="13">
        <f t="shared" si="1555"/>
        <v>6.3622443792722635E-6</v>
      </c>
      <c r="BC1236" s="13">
        <f t="shared" si="1556"/>
        <v>1.3494647529576034E-6</v>
      </c>
      <c r="BD1236" s="13">
        <f t="shared" si="1557"/>
        <v>2.708112500613806E-4</v>
      </c>
      <c r="BE1236" s="13">
        <f t="shared" si="1558"/>
        <v>2.5101494768189371E-4</v>
      </c>
      <c r="BF1236" s="13">
        <f t="shared" si="1559"/>
        <v>1.1633287750317366E-4</v>
      </c>
      <c r="BG1236" s="13">
        <f t="shared" si="1560"/>
        <v>3.5942981385897233E-5</v>
      </c>
      <c r="BH1236" s="13">
        <f t="shared" si="1561"/>
        <v>8.328887361647036E-6</v>
      </c>
      <c r="BI1236" s="13">
        <f t="shared" si="1562"/>
        <v>1.5440091391021284E-6</v>
      </c>
      <c r="BJ1236" s="14">
        <f t="shared" si="1563"/>
        <v>0.3105328444222562</v>
      </c>
      <c r="BK1236" s="14">
        <f t="shared" si="1564"/>
        <v>0.3088478698203046</v>
      </c>
      <c r="BL1236" s="14">
        <f t="shared" si="1565"/>
        <v>0.35333089159549896</v>
      </c>
      <c r="BM1236" s="14">
        <f t="shared" si="1566"/>
        <v>0.31974881477803452</v>
      </c>
      <c r="BN1236" s="14">
        <f t="shared" si="1567"/>
        <v>0.68007986023481448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</v>
      </c>
      <c r="F1237" s="10">
        <f>VLOOKUP(B1237,home!$B$2:$E$405,3,FALSE)</f>
        <v>0.86</v>
      </c>
      <c r="G1237" s="10">
        <f>VLOOKUP(C1237,away!$B$2:$E$405,4,FALSE)</f>
        <v>1.01</v>
      </c>
      <c r="H1237" s="10">
        <f>VLOOKUP(A1237,away!$A$2:$E$405,3,FALSE)</f>
        <v>1.0857142857142901</v>
      </c>
      <c r="I1237" s="10">
        <f>VLOOKUP(C1237,away!$B$2:$E$405,3,FALSE)</f>
        <v>0.92</v>
      </c>
      <c r="J1237" s="10">
        <f>VLOOKUP(B1237,home!$B$2:$E$405,4,FALSE)</f>
        <v>0.77</v>
      </c>
      <c r="K1237" s="12">
        <f t="shared" si="1512"/>
        <v>1.34633</v>
      </c>
      <c r="L1237" s="12">
        <f t="shared" si="1513"/>
        <v>0.76912000000000313</v>
      </c>
      <c r="M1237" s="13">
        <f t="shared" si="1514"/>
        <v>0.12057901678514764</v>
      </c>
      <c r="N1237" s="13">
        <f t="shared" si="1515"/>
        <v>0.16233914766834784</v>
      </c>
      <c r="O1237" s="13">
        <f t="shared" si="1516"/>
        <v>9.2739733389793133E-2</v>
      </c>
      <c r="P1237" s="13">
        <f t="shared" si="1517"/>
        <v>0.12485828525468019</v>
      </c>
      <c r="Q1237" s="13">
        <f t="shared" si="1518"/>
        <v>0.1092810323401634</v>
      </c>
      <c r="R1237" s="13">
        <f t="shared" si="1519"/>
        <v>3.5663991872378988E-2</v>
      </c>
      <c r="S1237" s="13">
        <f t="shared" si="1520"/>
        <v>3.2322355523343727E-2</v>
      </c>
      <c r="T1237" s="13">
        <f t="shared" si="1521"/>
        <v>8.4050227593466809E-2</v>
      </c>
      <c r="U1237" s="13">
        <f t="shared" si="1522"/>
        <v>4.8015502177540005E-2</v>
      </c>
      <c r="V1237" s="13">
        <f t="shared" si="1523"/>
        <v>3.7188282502177983E-3</v>
      </c>
      <c r="W1237" s="13">
        <f t="shared" si="1524"/>
        <v>4.9042777423510722E-2</v>
      </c>
      <c r="X1237" s="13">
        <f t="shared" si="1525"/>
        <v>3.7719780971970721E-2</v>
      </c>
      <c r="Y1237" s="13">
        <f t="shared" si="1526"/>
        <v>1.4505518970581117E-2</v>
      </c>
      <c r="Z1237" s="13">
        <f t="shared" si="1527"/>
        <v>9.1432964762947471E-3</v>
      </c>
      <c r="AA1237" s="13">
        <f t="shared" si="1528"/>
        <v>1.2309894344929908E-2</v>
      </c>
      <c r="AB1237" s="13">
        <f t="shared" si="1529"/>
        <v>8.2865900267047425E-3</v>
      </c>
      <c r="AC1237" s="13">
        <f t="shared" si="1530"/>
        <v>2.406754357322241E-4</v>
      </c>
      <c r="AD1237" s="13">
        <f t="shared" si="1531"/>
        <v>1.6506940632148803E-2</v>
      </c>
      <c r="AE1237" s="13">
        <f t="shared" si="1532"/>
        <v>1.269581817899834E-2</v>
      </c>
      <c r="AF1237" s="13">
        <f t="shared" si="1533"/>
        <v>4.8823038389156203E-3</v>
      </c>
      <c r="AG1237" s="13">
        <f t="shared" si="1534"/>
        <v>1.2516925095289325E-3</v>
      </c>
      <c r="AH1237" s="13">
        <f t="shared" si="1535"/>
        <v>1.7580730464619608E-3</v>
      </c>
      <c r="AI1237" s="13">
        <f t="shared" si="1536"/>
        <v>2.366946484643132E-3</v>
      </c>
      <c r="AJ1237" s="13">
        <f t="shared" si="1537"/>
        <v>1.5933455303347942E-3</v>
      </c>
      <c r="AK1237" s="13">
        <f t="shared" si="1538"/>
        <v>7.150562959518811E-4</v>
      </c>
      <c r="AL1237" s="13">
        <f t="shared" si="1539"/>
        <v>9.9686738239019897E-6</v>
      </c>
      <c r="AM1237" s="13">
        <f t="shared" si="1540"/>
        <v>4.4447578762561802E-3</v>
      </c>
      <c r="AN1237" s="13">
        <f t="shared" si="1541"/>
        <v>3.4185521777861669E-3</v>
      </c>
      <c r="AO1237" s="13">
        <f t="shared" si="1542"/>
        <v>1.3146384254894535E-3</v>
      </c>
      <c r="AP1237" s="13">
        <f t="shared" si="1543"/>
        <v>3.3703823527081759E-4</v>
      </c>
      <c r="AQ1237" s="13">
        <f t="shared" si="1544"/>
        <v>6.4805711877873056E-5</v>
      </c>
      <c r="AR1237" s="13">
        <f t="shared" si="1545"/>
        <v>2.7043382829896586E-4</v>
      </c>
      <c r="AS1237" s="13">
        <f t="shared" si="1546"/>
        <v>3.6409317605374673E-4</v>
      </c>
      <c r="AT1237" s="13">
        <f t="shared" si="1547"/>
        <v>2.4509478285822048E-4</v>
      </c>
      <c r="AU1237" s="13">
        <f t="shared" si="1548"/>
        <v>1.0999281966850264E-4</v>
      </c>
      <c r="AV1237" s="13">
        <f t="shared" si="1549"/>
        <v>3.7021658226073802E-5</v>
      </c>
      <c r="AW1237" s="13">
        <f t="shared" si="1550"/>
        <v>2.8673487152537141E-7</v>
      </c>
      <c r="AX1237" s="13">
        <f t="shared" si="1551"/>
        <v>9.9735181192332984E-4</v>
      </c>
      <c r="AY1237" s="13">
        <f t="shared" si="1552"/>
        <v>7.6708322558647463E-4</v>
      </c>
      <c r="AZ1237" s="13">
        <f t="shared" si="1553"/>
        <v>2.9498952523153584E-4</v>
      </c>
      <c r="BA1237" s="13">
        <f t="shared" si="1554"/>
        <v>7.5627447882026591E-5</v>
      </c>
      <c r="BB1237" s="13">
        <f t="shared" si="1555"/>
        <v>1.4541645678756132E-5</v>
      </c>
      <c r="BC1237" s="13">
        <f t="shared" si="1556"/>
        <v>2.2368541048889929E-6</v>
      </c>
      <c r="BD1237" s="13">
        <f t="shared" si="1557"/>
        <v>3.4666011003550227E-5</v>
      </c>
      <c r="BE1237" s="13">
        <f t="shared" si="1558"/>
        <v>4.6671890594409784E-5</v>
      </c>
      <c r="BF1237" s="13">
        <f t="shared" si="1559"/>
        <v>3.1417883231985868E-5</v>
      </c>
      <c r="BG1237" s="13">
        <f t="shared" si="1560"/>
        <v>1.4099612910573175E-5</v>
      </c>
      <c r="BH1237" s="13">
        <f t="shared" si="1561"/>
        <v>4.7456829624729976E-6</v>
      </c>
      <c r="BI1237" s="13">
        <f t="shared" si="1562"/>
        <v>1.2778510685732544E-6</v>
      </c>
      <c r="BJ1237" s="14">
        <f t="shared" si="1563"/>
        <v>0.50400686306471976</v>
      </c>
      <c r="BK1237" s="14">
        <f t="shared" si="1564"/>
        <v>0.28249621314853202</v>
      </c>
      <c r="BL1237" s="14">
        <f t="shared" si="1565"/>
        <v>0.20460864836561563</v>
      </c>
      <c r="BM1237" s="14">
        <f t="shared" si="1566"/>
        <v>0.35402701725393615</v>
      </c>
      <c r="BN1237" s="14">
        <f t="shared" si="1567"/>
        <v>0.64546120731051126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</v>
      </c>
      <c r="F1238" s="10">
        <f>VLOOKUP(B1238,home!$B$2:$E$405,3,FALSE)</f>
        <v>1.4</v>
      </c>
      <c r="G1238" s="10">
        <f>VLOOKUP(C1238,away!$B$2:$E$405,4,FALSE)</f>
        <v>1.05</v>
      </c>
      <c r="H1238" s="10">
        <f>VLOOKUP(A1238,away!$A$2:$E$405,3,FALSE)</f>
        <v>1.0857142857142901</v>
      </c>
      <c r="I1238" s="10">
        <f>VLOOKUP(C1238,away!$B$2:$E$405,3,FALSE)</f>
        <v>0.48</v>
      </c>
      <c r="J1238" s="10">
        <f>VLOOKUP(B1238,home!$B$2:$E$405,4,FALSE)</f>
        <v>0.92</v>
      </c>
      <c r="K1238" s="12">
        <f t="shared" si="1512"/>
        <v>2.2785000000000002</v>
      </c>
      <c r="L1238" s="12">
        <f t="shared" si="1513"/>
        <v>0.47945142857143053</v>
      </c>
      <c r="M1238" s="13">
        <f t="shared" si="1514"/>
        <v>6.3421558965238656E-2</v>
      </c>
      <c r="N1238" s="13">
        <f t="shared" si="1515"/>
        <v>0.14450602210229629</v>
      </c>
      <c r="O1238" s="13">
        <f t="shared" si="1516"/>
        <v>3.0407557048110889E-2</v>
      </c>
      <c r="P1238" s="13">
        <f t="shared" si="1517"/>
        <v>6.9283618734120658E-2</v>
      </c>
      <c r="Q1238" s="13">
        <f t="shared" si="1518"/>
        <v>0.1646284856800411</v>
      </c>
      <c r="R1238" s="13">
        <f t="shared" si="1519"/>
        <v>7.289473333042017E-3</v>
      </c>
      <c r="S1238" s="13">
        <f t="shared" si="1520"/>
        <v>1.8921877289101316E-2</v>
      </c>
      <c r="T1238" s="13">
        <f t="shared" si="1521"/>
        <v>7.8931362642846989E-2</v>
      </c>
      <c r="U1238" s="13">
        <f t="shared" si="1522"/>
        <v>1.6609064989336238E-2</v>
      </c>
      <c r="V1238" s="13">
        <f t="shared" si="1523"/>
        <v>2.296758657853692E-3</v>
      </c>
      <c r="W1238" s="13">
        <f t="shared" si="1524"/>
        <v>0.12503533487399124</v>
      </c>
      <c r="X1238" s="13">
        <f t="shared" si="1525"/>
        <v>5.9948369927242298E-2</v>
      </c>
      <c r="Y1238" s="13">
        <f t="shared" si="1526"/>
        <v>1.437116580107245E-2</v>
      </c>
      <c r="Z1238" s="13">
        <f t="shared" si="1527"/>
        <v>1.1649828010201146E-3</v>
      </c>
      <c r="AA1238" s="13">
        <f t="shared" si="1528"/>
        <v>2.6544133121243312E-3</v>
      </c>
      <c r="AB1238" s="13">
        <f t="shared" si="1529"/>
        <v>3.0240403658376453E-3</v>
      </c>
      <c r="AC1238" s="13">
        <f t="shared" si="1530"/>
        <v>1.5681551527123823E-4</v>
      </c>
      <c r="AD1238" s="13">
        <f t="shared" si="1531"/>
        <v>7.122325262759728E-2</v>
      </c>
      <c r="AE1238" s="13">
        <f t="shared" si="1532"/>
        <v>3.4148090219805409E-2</v>
      </c>
      <c r="AF1238" s="13">
        <f t="shared" si="1533"/>
        <v>8.1861753194358983E-3</v>
      </c>
      <c r="AG1238" s="13">
        <f t="shared" si="1534"/>
        <v>1.3082911504799096E-3</v>
      </c>
      <c r="AH1238" s="13">
        <f t="shared" si="1535"/>
        <v>1.3963816705256008E-4</v>
      </c>
      <c r="AI1238" s="13">
        <f t="shared" si="1536"/>
        <v>3.1816556362925815E-4</v>
      </c>
      <c r="AJ1238" s="13">
        <f t="shared" si="1537"/>
        <v>3.6247011836463248E-4</v>
      </c>
      <c r="AK1238" s="13">
        <f t="shared" si="1538"/>
        <v>2.7529605489793842E-4</v>
      </c>
      <c r="AL1238" s="13">
        <f t="shared" si="1539"/>
        <v>6.8523994357200225E-6</v>
      </c>
      <c r="AM1238" s="13">
        <f t="shared" si="1540"/>
        <v>3.2456436222396044E-2</v>
      </c>
      <c r="AN1238" s="13">
        <f t="shared" si="1541"/>
        <v>1.5561284713165306E-2</v>
      </c>
      <c r="AO1238" s="13">
        <f t="shared" si="1542"/>
        <v>3.7304400930669346E-3</v>
      </c>
      <c r="AP1238" s="13">
        <f t="shared" si="1543"/>
        <v>5.9618827727369423E-4</v>
      </c>
      <c r="AQ1238" s="13">
        <f t="shared" si="1544"/>
        <v>7.146083030910318E-5</v>
      </c>
      <c r="AR1238" s="13">
        <f t="shared" si="1545"/>
        <v>1.3389943735289204E-5</v>
      </c>
      <c r="AS1238" s="13">
        <f t="shared" si="1546"/>
        <v>3.0508986800856452E-5</v>
      </c>
      <c r="AT1238" s="13">
        <f t="shared" si="1547"/>
        <v>3.4757363212875723E-5</v>
      </c>
      <c r="AU1238" s="13">
        <f t="shared" si="1548"/>
        <v>2.6398217360179115E-5</v>
      </c>
      <c r="AV1238" s="13">
        <f t="shared" si="1549"/>
        <v>1.5037084563792035E-5</v>
      </c>
      <c r="AW1238" s="13">
        <f t="shared" si="1550"/>
        <v>2.0793797954876715E-7</v>
      </c>
      <c r="AX1238" s="13">
        <f t="shared" si="1551"/>
        <v>1.2325331655454907E-2</v>
      </c>
      <c r="AY1238" s="13">
        <f t="shared" si="1552"/>
        <v>5.9093978698245304E-3</v>
      </c>
      <c r="AZ1238" s="13">
        <f t="shared" si="1553"/>
        <v>1.4166346253421695E-3</v>
      </c>
      <c r="BA1238" s="13">
        <f t="shared" si="1554"/>
        <v>2.2640249829468558E-4</v>
      </c>
      <c r="BB1238" s="13">
        <f t="shared" si="1555"/>
        <v>2.7137250309881954E-5</v>
      </c>
      <c r="BC1238" s="13">
        <f t="shared" si="1556"/>
        <v>2.6021986857146807E-6</v>
      </c>
      <c r="BD1238" s="13">
        <f t="shared" si="1557"/>
        <v>1.0699712753959144E-6</v>
      </c>
      <c r="BE1238" s="13">
        <f t="shared" si="1558"/>
        <v>2.437929550989591E-6</v>
      </c>
      <c r="BF1238" s="13">
        <f t="shared" si="1559"/>
        <v>2.7774112409648925E-6</v>
      </c>
      <c r="BG1238" s="13">
        <f t="shared" si="1560"/>
        <v>2.1094438375128363E-6</v>
      </c>
      <c r="BH1238" s="13">
        <f t="shared" si="1561"/>
        <v>1.2015919459432497E-6</v>
      </c>
      <c r="BI1238" s="13">
        <f t="shared" si="1562"/>
        <v>5.4756544976633832E-7</v>
      </c>
      <c r="BJ1238" s="14">
        <f t="shared" si="1563"/>
        <v>0.77460986657893183</v>
      </c>
      <c r="BK1238" s="14">
        <f t="shared" si="1564"/>
        <v>0.15999687943084581</v>
      </c>
      <c r="BL1238" s="14">
        <f t="shared" si="1565"/>
        <v>6.1210354461369069E-2</v>
      </c>
      <c r="BM1238" s="14">
        <f t="shared" si="1566"/>
        <v>0.51153617747747226</v>
      </c>
      <c r="BN1238" s="14">
        <f t="shared" si="1567"/>
        <v>0.47953671586284957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</v>
      </c>
      <c r="F1239" s="10">
        <f>VLOOKUP(B1239,home!$B$2:$E$405,3,FALSE)</f>
        <v>1.05</v>
      </c>
      <c r="G1239" s="10">
        <f>VLOOKUP(C1239,away!$B$2:$E$405,4,FALSE)</f>
        <v>0.75</v>
      </c>
      <c r="H1239" s="10">
        <f>VLOOKUP(A1239,away!$A$2:$E$405,3,FALSE)</f>
        <v>1.0857142857142901</v>
      </c>
      <c r="I1239" s="10">
        <f>VLOOKUP(C1239,away!$B$2:$E$405,3,FALSE)</f>
        <v>0.32</v>
      </c>
      <c r="J1239" s="10">
        <f>VLOOKUP(B1239,home!$B$2:$E$405,4,FALSE)</f>
        <v>1.1499999999999999</v>
      </c>
      <c r="K1239" s="12">
        <f t="shared" si="1512"/>
        <v>1.2206250000000001</v>
      </c>
      <c r="L1239" s="12">
        <f t="shared" si="1513"/>
        <v>0.3995428571428587</v>
      </c>
      <c r="M1239" s="13">
        <f t="shared" si="1514"/>
        <v>0.19786548316125394</v>
      </c>
      <c r="N1239" s="13">
        <f t="shared" si="1515"/>
        <v>0.24151955538370559</v>
      </c>
      <c r="O1239" s="13">
        <f t="shared" si="1516"/>
        <v>7.9055740472199598E-2</v>
      </c>
      <c r="P1239" s="13">
        <f t="shared" si="1517"/>
        <v>9.6497413213878627E-2</v>
      </c>
      <c r="Q1239" s="13">
        <f t="shared" si="1518"/>
        <v>0.14740240364511786</v>
      </c>
      <c r="R1239" s="13">
        <f t="shared" si="1519"/>
        <v>1.5793078210903474E-2</v>
      </c>
      <c r="S1239" s="13">
        <f t="shared" si="1520"/>
        <v>1.1765254111275771E-2</v>
      </c>
      <c r="T1239" s="13">
        <f t="shared" si="1521"/>
        <v>5.8893577502095319E-2</v>
      </c>
      <c r="U1239" s="13">
        <f t="shared" si="1522"/>
        <v>1.9277426091184054E-2</v>
      </c>
      <c r="V1239" s="13">
        <f t="shared" si="1523"/>
        <v>6.3753558978181426E-4</v>
      </c>
      <c r="W1239" s="13">
        <f t="shared" si="1524"/>
        <v>5.9974352983107347E-2</v>
      </c>
      <c r="X1239" s="13">
        <f t="shared" si="1525"/>
        <v>2.3962324346165041E-2</v>
      </c>
      <c r="Y1239" s="13">
        <f t="shared" si="1526"/>
        <v>4.7869877665253305E-3</v>
      </c>
      <c r="Z1239" s="13">
        <f t="shared" si="1527"/>
        <v>2.1033371971550009E-3</v>
      </c>
      <c r="AA1239" s="13">
        <f t="shared" si="1528"/>
        <v>2.5673859662773231E-3</v>
      </c>
      <c r="AB1239" s="13">
        <f t="shared" si="1529"/>
        <v>1.5669077475436292E-3</v>
      </c>
      <c r="AC1239" s="13">
        <f t="shared" si="1530"/>
        <v>1.9432562928242103E-5</v>
      </c>
      <c r="AD1239" s="13">
        <f t="shared" si="1531"/>
        <v>1.8301548652501349E-2</v>
      </c>
      <c r="AE1239" s="13">
        <f t="shared" si="1532"/>
        <v>7.312253038759424E-3</v>
      </c>
      <c r="AF1239" s="13">
        <f t="shared" si="1533"/>
        <v>1.4607792356287452E-3</v>
      </c>
      <c r="AG1239" s="13">
        <f t="shared" si="1534"/>
        <v>1.9454796981935673E-4</v>
      </c>
      <c r="AH1239" s="13">
        <f t="shared" si="1535"/>
        <v>2.1009333832154025E-4</v>
      </c>
      <c r="AI1239" s="13">
        <f t="shared" si="1536"/>
        <v>2.5644518108873006E-4</v>
      </c>
      <c r="AJ1239" s="13">
        <f t="shared" si="1537"/>
        <v>1.5651169958321562E-4</v>
      </c>
      <c r="AK1239" s="13">
        <f t="shared" si="1538"/>
        <v>6.3680697767920876E-5</v>
      </c>
      <c r="AL1239" s="13">
        <f t="shared" si="1539"/>
        <v>3.7908421918401148E-7</v>
      </c>
      <c r="AM1239" s="13">
        <f t="shared" si="1540"/>
        <v>4.4678655647918909E-3</v>
      </c>
      <c r="AN1239" s="13">
        <f t="shared" si="1541"/>
        <v>1.7851037730871439E-3</v>
      </c>
      <c r="AO1239" s="13">
        <f t="shared" si="1542"/>
        <v>3.5661273089786731E-4</v>
      </c>
      <c r="AP1239" s="13">
        <f t="shared" si="1543"/>
        <v>4.7494023132150448E-5</v>
      </c>
      <c r="AQ1239" s="13">
        <f t="shared" si="1544"/>
        <v>4.7439744248571018E-6</v>
      </c>
      <c r="AR1239" s="13">
        <f t="shared" si="1545"/>
        <v>1.6788258531933897E-5</v>
      </c>
      <c r="AS1239" s="13">
        <f t="shared" si="1546"/>
        <v>2.0492168070541814E-5</v>
      </c>
      <c r="AT1239" s="13">
        <f t="shared" si="1547"/>
        <v>1.2506626325552556E-5</v>
      </c>
      <c r="AU1239" s="13">
        <f t="shared" si="1548"/>
        <v>5.0886335862091972E-6</v>
      </c>
      <c r="AV1239" s="13">
        <f t="shared" si="1549"/>
        <v>1.55282834279165E-6</v>
      </c>
      <c r="AW1239" s="13">
        <f t="shared" si="1550"/>
        <v>5.1354539172858241E-9</v>
      </c>
      <c r="AX1239" s="13">
        <f t="shared" si="1551"/>
        <v>9.0893140083735092E-4</v>
      </c>
      <c r="AY1239" s="13">
        <f t="shared" si="1552"/>
        <v>3.6315704883741612E-4</v>
      </c>
      <c r="AZ1239" s="13">
        <f t="shared" si="1553"/>
        <v>7.2548402442034935E-5</v>
      </c>
      <c r="BA1239" s="13">
        <f t="shared" si="1554"/>
        <v>9.6620653309468647E-6</v>
      </c>
      <c r="BB1239" s="13">
        <f t="shared" si="1555"/>
        <v>9.651022970568673E-7</v>
      </c>
      <c r="BC1239" s="13">
        <f t="shared" si="1556"/>
        <v>7.7119945840247384E-8</v>
      </c>
      <c r="BD1239" s="13">
        <f t="shared" si="1557"/>
        <v>1.1179381300503067E-6</v>
      </c>
      <c r="BE1239" s="13">
        <f t="shared" si="1558"/>
        <v>1.3645832299926556E-6</v>
      </c>
      <c r="BF1239" s="13">
        <f t="shared" si="1559"/>
        <v>8.3282220255489293E-7</v>
      </c>
      <c r="BG1239" s="13">
        <f t="shared" si="1560"/>
        <v>3.3885453366452215E-7</v>
      </c>
      <c r="BH1239" s="13">
        <f t="shared" si="1561"/>
        <v>1.0340357878856432E-7</v>
      </c>
      <c r="BI1239" s="13">
        <f t="shared" si="1562"/>
        <v>2.5243398671758257E-8</v>
      </c>
      <c r="BJ1239" s="14">
        <f t="shared" si="1563"/>
        <v>0.57182549172944985</v>
      </c>
      <c r="BK1239" s="14">
        <f t="shared" si="1564"/>
        <v>0.30714865477217501</v>
      </c>
      <c r="BL1239" s="14">
        <f t="shared" si="1565"/>
        <v>0.11900748076480025</v>
      </c>
      <c r="BM1239" s="14">
        <f t="shared" si="1566"/>
        <v>0.22158813846313749</v>
      </c>
      <c r="BN1239" s="14">
        <f t="shared" si="1567"/>
        <v>0.77813367408705902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</v>
      </c>
      <c r="F1240" s="10">
        <f>VLOOKUP(B1240,home!$B$2:$E$405,3,FALSE)</f>
        <v>1.1299999999999999</v>
      </c>
      <c r="G1240" s="10">
        <f>VLOOKUP(C1240,away!$B$2:$E$405,4,FALSE)</f>
        <v>1.01</v>
      </c>
      <c r="H1240" s="10">
        <f>VLOOKUP(A1240,away!$A$2:$E$405,3,FALSE)</f>
        <v>1.0857142857142901</v>
      </c>
      <c r="I1240" s="10">
        <f>VLOOKUP(C1240,away!$B$2:$E$405,3,FALSE)</f>
        <v>0.83</v>
      </c>
      <c r="J1240" s="10">
        <f>VLOOKUP(B1240,home!$B$2:$E$405,4,FALSE)</f>
        <v>0.81</v>
      </c>
      <c r="K1240" s="12">
        <f t="shared" si="1512"/>
        <v>1.7690149999999998</v>
      </c>
      <c r="L1240" s="12">
        <f t="shared" si="1513"/>
        <v>0.72992571428571718</v>
      </c>
      <c r="M1240" s="13">
        <f t="shared" si="1514"/>
        <v>8.2171996159786612E-2</v>
      </c>
      <c r="N1240" s="13">
        <f t="shared" si="1515"/>
        <v>0.1453634937866049</v>
      </c>
      <c r="O1240" s="13">
        <f t="shared" si="1516"/>
        <v>5.9979452991215446E-2</v>
      </c>
      <c r="P1240" s="13">
        <f t="shared" si="1517"/>
        <v>0.10610455203325499</v>
      </c>
      <c r="Q1240" s="13">
        <f t="shared" si="1518"/>
        <v>0.12857510048045542</v>
      </c>
      <c r="R1240" s="13">
        <f t="shared" si="1519"/>
        <v>2.1890272533539763E-2</v>
      </c>
      <c r="S1240" s="13">
        <f t="shared" si="1520"/>
        <v>3.4251863433759591E-2</v>
      </c>
      <c r="T1240" s="13">
        <f t="shared" si="1521"/>
        <v>9.3850272057554279E-2</v>
      </c>
      <c r="U1240" s="13">
        <f t="shared" si="1522"/>
        <v>3.8724220465919841E-2</v>
      </c>
      <c r="V1240" s="13">
        <f t="shared" si="1523"/>
        <v>4.914189201765274E-3</v>
      </c>
      <c r="W1240" s="13">
        <f t="shared" si="1524"/>
        <v>7.5817093792144255E-2</v>
      </c>
      <c r="X1240" s="13">
        <f t="shared" si="1525"/>
        <v>5.5340846341298107E-2</v>
      </c>
      <c r="Y1240" s="13">
        <f t="shared" si="1526"/>
        <v>2.0197353397424067E-2</v>
      </c>
      <c r="Z1240" s="13">
        <f t="shared" si="1527"/>
        <v>5.3260909383176774E-3</v>
      </c>
      <c r="AA1240" s="13">
        <f t="shared" si="1528"/>
        <v>9.4219347612480436E-3</v>
      </c>
      <c r="AB1240" s="13">
        <f t="shared" si="1529"/>
        <v>8.3337719608346048E-3</v>
      </c>
      <c r="AC1240" s="13">
        <f t="shared" si="1530"/>
        <v>3.9659028335977E-4</v>
      </c>
      <c r="AD1240" s="13">
        <f t="shared" si="1531"/>
        <v>3.3530394043677525E-2</v>
      </c>
      <c r="AE1240" s="13">
        <f t="shared" si="1532"/>
        <v>2.4474696822612871E-2</v>
      </c>
      <c r="AF1240" s="13">
        <f t="shared" si="1533"/>
        <v>8.9323552800860354E-3</v>
      </c>
      <c r="AG1240" s="13">
        <f t="shared" si="1534"/>
        <v>2.1733186026901994E-3</v>
      </c>
      <c r="AH1240" s="13">
        <f t="shared" si="1535"/>
        <v>9.7191268312555364E-4</v>
      </c>
      <c r="AI1240" s="13">
        <f t="shared" si="1536"/>
        <v>1.7193281151393512E-3</v>
      </c>
      <c r="AJ1240" s="13">
        <f t="shared" si="1537"/>
        <v>1.5207586128016197E-3</v>
      </c>
      <c r="AK1240" s="13">
        <f t="shared" si="1538"/>
        <v>8.9674826580841862E-4</v>
      </c>
      <c r="AL1240" s="13">
        <f t="shared" si="1539"/>
        <v>2.0483880797932108E-5</v>
      </c>
      <c r="AM1240" s="13">
        <f t="shared" si="1540"/>
        <v>1.1863154003835244E-2</v>
      </c>
      <c r="AN1240" s="13">
        <f t="shared" si="1541"/>
        <v>8.6592211599309053E-3</v>
      </c>
      <c r="AO1240" s="13">
        <f t="shared" si="1542"/>
        <v>3.1602940951602808E-3</v>
      </c>
      <c r="AP1240" s="13">
        <f t="shared" si="1543"/>
        <v>7.6892664158760094E-4</v>
      </c>
      <c r="AQ1240" s="13">
        <f t="shared" si="1544"/>
        <v>1.4031483202353676E-4</v>
      </c>
      <c r="AR1240" s="13">
        <f t="shared" si="1545"/>
        <v>1.418848118907536E-4</v>
      </c>
      <c r="AS1240" s="13">
        <f t="shared" si="1546"/>
        <v>2.5099636050692143E-4</v>
      </c>
      <c r="AT1240" s="13">
        <f t="shared" si="1547"/>
        <v>2.2200816334107582E-4</v>
      </c>
      <c r="AU1240" s="13">
        <f t="shared" si="1548"/>
        <v>1.309119236909377E-4</v>
      </c>
      <c r="AV1240" s="13">
        <f t="shared" si="1549"/>
        <v>5.7896289172031043E-5</v>
      </c>
      <c r="AW1240" s="13">
        <f t="shared" si="1550"/>
        <v>7.3471671126825437E-7</v>
      </c>
      <c r="AX1240" s="13">
        <f t="shared" si="1551"/>
        <v>3.4976828966824312E-3</v>
      </c>
      <c r="AY1240" s="13">
        <f t="shared" si="1552"/>
        <v>2.5530486867058597E-3</v>
      </c>
      <c r="AZ1240" s="13">
        <f t="shared" si="1553"/>
        <v>9.3176794312499326E-4</v>
      </c>
      <c r="BA1240" s="13">
        <f t="shared" si="1554"/>
        <v>2.2670712714468146E-4</v>
      </c>
      <c r="BB1240" s="13">
        <f t="shared" si="1555"/>
        <v>4.1369840428686113E-5</v>
      </c>
      <c r="BC1240" s="13">
        <f t="shared" si="1556"/>
        <v>6.0393820649589729E-6</v>
      </c>
      <c r="BD1240" s="13">
        <f t="shared" si="1557"/>
        <v>1.7260895444275482E-5</v>
      </c>
      <c r="BE1240" s="13">
        <f t="shared" si="1558"/>
        <v>3.0534782954354985E-5</v>
      </c>
      <c r="BF1240" s="13">
        <f t="shared" si="1559"/>
        <v>2.7008244533999145E-5</v>
      </c>
      <c r="BG1240" s="13">
        <f t="shared" si="1560"/>
        <v>1.592599656810416E-5</v>
      </c>
      <c r="BH1240" s="13">
        <f t="shared" si="1561"/>
        <v>7.0433317047311959E-6</v>
      </c>
      <c r="BI1240" s="13">
        <f t="shared" si="1562"/>
        <v>2.4919518871290125E-6</v>
      </c>
      <c r="BJ1240" s="14">
        <f t="shared" si="1563"/>
        <v>0.62010345121323673</v>
      </c>
      <c r="BK1240" s="14">
        <f t="shared" si="1564"/>
        <v>0.23041272367943005</v>
      </c>
      <c r="BL1240" s="14">
        <f t="shared" si="1565"/>
        <v>0.14436236314132697</v>
      </c>
      <c r="BM1240" s="14">
        <f t="shared" si="1566"/>
        <v>0.45356744701745966</v>
      </c>
      <c r="BN1240" s="14">
        <f t="shared" si="1567"/>
        <v>0.54408486798485711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</v>
      </c>
      <c r="F1241" s="10">
        <f>VLOOKUP(B1241,home!$B$2:$E$405,3,FALSE)</f>
        <v>0.83</v>
      </c>
      <c r="G1241" s="10">
        <f>VLOOKUP(C1241,away!$B$2:$E$405,4,FALSE)</f>
        <v>1.57</v>
      </c>
      <c r="H1241" s="10">
        <f>VLOOKUP(A1241,away!$A$2:$E$405,3,FALSE)</f>
        <v>1.0857142857142901</v>
      </c>
      <c r="I1241" s="10">
        <f>VLOOKUP(C1241,away!$B$2:$E$405,3,FALSE)</f>
        <v>0.37</v>
      </c>
      <c r="J1241" s="10">
        <f>VLOOKUP(B1241,home!$B$2:$E$405,4,FALSE)</f>
        <v>0.66</v>
      </c>
      <c r="K1241" s="12">
        <f t="shared" si="1512"/>
        <v>2.0198049999999999</v>
      </c>
      <c r="L1241" s="12">
        <f t="shared" si="1513"/>
        <v>0.26513142857142963</v>
      </c>
      <c r="M1241" s="13">
        <f t="shared" si="1514"/>
        <v>0.10178053223445874</v>
      </c>
      <c r="N1241" s="13">
        <f t="shared" si="1515"/>
        <v>0.20557682790982093</v>
      </c>
      <c r="O1241" s="13">
        <f t="shared" si="1516"/>
        <v>2.6985217912082488E-2</v>
      </c>
      <c r="P1241" s="13">
        <f t="shared" si="1517"/>
        <v>5.4504878064913762E-2</v>
      </c>
      <c r="Q1241" s="13">
        <f t="shared" si="1518"/>
        <v>0.20761255244819793</v>
      </c>
      <c r="R1241" s="13">
        <f t="shared" si="1519"/>
        <v>3.5773146876708806E-3</v>
      </c>
      <c r="S1241" s="13">
        <f t="shared" si="1520"/>
        <v>7.297028389544353E-3</v>
      </c>
      <c r="T1241" s="13">
        <f t="shared" si="1521"/>
        <v>5.5044612619951576E-2</v>
      </c>
      <c r="U1241" s="13">
        <f t="shared" si="1522"/>
        <v>7.2254780927310828E-3</v>
      </c>
      <c r="V1241" s="13">
        <f t="shared" si="1523"/>
        <v>4.3418436586253645E-4</v>
      </c>
      <c r="W1241" s="13">
        <f t="shared" si="1524"/>
        <v>0.13977895716587749</v>
      </c>
      <c r="X1241" s="13">
        <f t="shared" si="1525"/>
        <v>3.7059794597613771E-2</v>
      </c>
      <c r="Y1241" s="13">
        <f t="shared" si="1526"/>
        <v>4.9128581421145441E-3</v>
      </c>
      <c r="Z1241" s="13">
        <f t="shared" si="1527"/>
        <v>3.161528511972462E-4</v>
      </c>
      <c r="AA1241" s="13">
        <f t="shared" si="1528"/>
        <v>6.3856710961245381E-4</v>
      </c>
      <c r="AB1241" s="13">
        <f t="shared" si="1529"/>
        <v>6.4489052041539119E-4</v>
      </c>
      <c r="AC1241" s="13">
        <f t="shared" si="1530"/>
        <v>1.4531982074255511E-5</v>
      </c>
      <c r="AD1241" s="13">
        <f t="shared" si="1531"/>
        <v>7.0581559144606273E-2</v>
      </c>
      <c r="AE1241" s="13">
        <f t="shared" si="1532"/>
        <v>1.8713389606808312E-2</v>
      </c>
      <c r="AF1241" s="13">
        <f t="shared" si="1533"/>
        <v>2.4807538599334157E-3</v>
      </c>
      <c r="AG1241" s="13">
        <f t="shared" si="1534"/>
        <v>2.1924193827274502E-4</v>
      </c>
      <c r="AH1241" s="13">
        <f t="shared" si="1535"/>
        <v>2.0955514271214113E-5</v>
      </c>
      <c r="AI1241" s="13">
        <f t="shared" si="1536"/>
        <v>4.2326052502569621E-5</v>
      </c>
      <c r="AJ1241" s="13">
        <f t="shared" si="1537"/>
        <v>4.2745186237476319E-5</v>
      </c>
      <c r="AK1241" s="13">
        <f t="shared" si="1538"/>
        <v>2.8778980296128623E-5</v>
      </c>
      <c r="AL1241" s="13">
        <f t="shared" si="1539"/>
        <v>3.1128306901529422E-7</v>
      </c>
      <c r="AM1241" s="13">
        <f t="shared" si="1540"/>
        <v>2.8512197213614292E-2</v>
      </c>
      <c r="AN1241" s="13">
        <f t="shared" si="1541"/>
        <v>7.5594795789558919E-3</v>
      </c>
      <c r="AO1241" s="13">
        <f t="shared" si="1542"/>
        <v>1.0021278100125625E-3</v>
      </c>
      <c r="AP1241" s="13">
        <f t="shared" si="1543"/>
        <v>8.8565192626596345E-5</v>
      </c>
      <c r="AQ1241" s="13">
        <f t="shared" si="1544"/>
        <v>5.8703540106983308E-6</v>
      </c>
      <c r="AR1241" s="13">
        <f t="shared" si="1545"/>
        <v>1.1111930870351966E-6</v>
      </c>
      <c r="AS1241" s="13">
        <f t="shared" si="1546"/>
        <v>2.2443933531591253E-6</v>
      </c>
      <c r="AT1241" s="13">
        <f t="shared" si="1547"/>
        <v>2.2666184583387838E-6</v>
      </c>
      <c r="AU1241" s="13">
        <f t="shared" si="1548"/>
        <v>1.5260424317483224E-6</v>
      </c>
      <c r="AV1241" s="13">
        <f t="shared" si="1549"/>
        <v>7.7057703346435478E-7</v>
      </c>
      <c r="AW1241" s="13">
        <f t="shared" si="1550"/>
        <v>4.630454847818844E-9</v>
      </c>
      <c r="AX1241" s="13">
        <f t="shared" si="1551"/>
        <v>9.5981797488406996E-3</v>
      </c>
      <c r="AY1241" s="13">
        <f t="shared" si="1552"/>
        <v>2.5447791084955004E-3</v>
      </c>
      <c r="AZ1241" s="13">
        <f t="shared" si="1553"/>
        <v>3.3735046021707055E-4</v>
      </c>
      <c r="BA1241" s="13">
        <f t="shared" si="1554"/>
        <v>2.9814069815527064E-5</v>
      </c>
      <c r="BB1241" s="13">
        <f t="shared" si="1555"/>
        <v>1.9761617304297563E-6</v>
      </c>
      <c r="BC1241" s="13">
        <f t="shared" si="1556"/>
        <v>1.0478851653540604E-7</v>
      </c>
      <c r="BD1241" s="13">
        <f t="shared" si="1557"/>
        <v>4.910203509738975E-8</v>
      </c>
      <c r="BE1241" s="13">
        <f t="shared" si="1558"/>
        <v>9.9176535999883294E-8</v>
      </c>
      <c r="BF1241" s="13">
        <f t="shared" si="1559"/>
        <v>1.0015863164762215E-7</v>
      </c>
      <c r="BG1241" s="13">
        <f t="shared" si="1560"/>
        <v>6.743363499834182E-8</v>
      </c>
      <c r="BH1241" s="13">
        <f t="shared" si="1561"/>
        <v>3.4050698284456436E-8</v>
      </c>
      <c r="BI1241" s="13">
        <f t="shared" si="1562"/>
        <v>1.3755154129687306E-8</v>
      </c>
      <c r="BJ1241" s="14">
        <f t="shared" si="1563"/>
        <v>0.7916609919200327</v>
      </c>
      <c r="BK1241" s="14">
        <f t="shared" si="1564"/>
        <v>0.16657624542841815</v>
      </c>
      <c r="BL1241" s="14">
        <f t="shared" si="1565"/>
        <v>3.9214556556873573E-2</v>
      </c>
      <c r="BM1241" s="14">
        <f t="shared" si="1566"/>
        <v>0.39518584902133636</v>
      </c>
      <c r="BN1241" s="14">
        <f t="shared" si="1567"/>
        <v>0.60003732325714465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</v>
      </c>
      <c r="F1242" s="10">
        <f>VLOOKUP(B1242,home!$B$2:$E$405,3,FALSE)</f>
        <v>0.97</v>
      </c>
      <c r="G1242" s="10">
        <f>VLOOKUP(C1242,away!$B$2:$E$405,4,FALSE)</f>
        <v>1.75</v>
      </c>
      <c r="H1242" s="10">
        <f>VLOOKUP(A1242,away!$A$2:$E$405,3,FALSE)</f>
        <v>1.0857142857142901</v>
      </c>
      <c r="I1242" s="10">
        <f>VLOOKUP(C1242,away!$B$2:$E$405,3,FALSE)</f>
        <v>0.37</v>
      </c>
      <c r="J1242" s="10">
        <f>VLOOKUP(B1242,home!$B$2:$E$405,4,FALSE)</f>
        <v>0.69</v>
      </c>
      <c r="K1242" s="12">
        <f t="shared" si="1512"/>
        <v>2.6311249999999999</v>
      </c>
      <c r="L1242" s="12">
        <f t="shared" si="1513"/>
        <v>0.27718285714285823</v>
      </c>
      <c r="M1242" s="13">
        <f t="shared" si="1514"/>
        <v>5.4567988621856196E-2</v>
      </c>
      <c r="N1242" s="13">
        <f t="shared" si="1515"/>
        <v>0.14357519906268137</v>
      </c>
      <c r="O1242" s="13">
        <f t="shared" si="1516"/>
        <v>1.5125310994745079E-2</v>
      </c>
      <c r="P1242" s="13">
        <f t="shared" si="1517"/>
        <v>3.9796583891048641E-2</v>
      </c>
      <c r="Q1242" s="13">
        <f t="shared" si="1518"/>
        <v>0.1888821478168988</v>
      </c>
      <c r="R1242" s="13">
        <f t="shared" si="1519"/>
        <v>2.0962384583488635E-3</v>
      </c>
      <c r="S1242" s="13">
        <f t="shared" si="1520"/>
        <v>7.2559394683411674E-3</v>
      </c>
      <c r="T1242" s="13">
        <f t="shared" si="1521"/>
        <v>5.235489339516769E-2</v>
      </c>
      <c r="U1242" s="13">
        <f t="shared" si="1522"/>
        <v>5.5154654137231536E-3</v>
      </c>
      <c r="V1242" s="13">
        <f t="shared" si="1523"/>
        <v>5.8797517464611942E-4</v>
      </c>
      <c r="W1242" s="13">
        <f t="shared" si="1524"/>
        <v>0.16565751372491264</v>
      </c>
      <c r="X1242" s="13">
        <f t="shared" si="1525"/>
        <v>4.5917422961453527E-2</v>
      </c>
      <c r="Y1242" s="13">
        <f t="shared" si="1526"/>
        <v>6.3637612445463848E-3</v>
      </c>
      <c r="Z1242" s="13">
        <f t="shared" si="1527"/>
        <v>1.9368045504595947E-4</v>
      </c>
      <c r="AA1242" s="13">
        <f t="shared" si="1528"/>
        <v>5.0959748728280003E-4</v>
      </c>
      <c r="AB1242" s="13">
        <f t="shared" si="1529"/>
        <v>6.7040734436347885E-4</v>
      </c>
      <c r="AC1242" s="13">
        <f t="shared" si="1530"/>
        <v>2.6800744303829423E-5</v>
      </c>
      <c r="AD1242" s="13">
        <f t="shared" si="1531"/>
        <v>0.10896640644986516</v>
      </c>
      <c r="AE1242" s="13">
        <f t="shared" si="1532"/>
        <v>3.0203619872363599E-2</v>
      </c>
      <c r="AF1242" s="13">
        <f t="shared" si="1533"/>
        <v>4.1859628261392756E-3</v>
      </c>
      <c r="AG1242" s="13">
        <f t="shared" si="1534"/>
        <v>3.8675904534769264E-4</v>
      </c>
      <c r="AH1242" s="13">
        <f t="shared" si="1535"/>
        <v>1.3421225475591986E-5</v>
      </c>
      <c r="AI1242" s="13">
        <f t="shared" si="1536"/>
        <v>3.531292187946696E-5</v>
      </c>
      <c r="AJ1242" s="13">
        <f t="shared" si="1537"/>
        <v>4.6456355790056268E-5</v>
      </c>
      <c r="AK1242" s="13">
        <f t="shared" si="1538"/>
        <v>4.0744159709370594E-5</v>
      </c>
      <c r="AL1242" s="13">
        <f t="shared" si="1539"/>
        <v>7.8183425555303981E-7</v>
      </c>
      <c r="AM1242" s="13">
        <f t="shared" si="1540"/>
        <v>5.7340847234080304E-2</v>
      </c>
      <c r="AN1242" s="13">
        <f t="shared" si="1541"/>
        <v>1.5893899867334537E-2</v>
      </c>
      <c r="AO1242" s="13">
        <f t="shared" si="1542"/>
        <v>2.2027582881851407E-3</v>
      </c>
      <c r="AP1242" s="13">
        <f t="shared" si="1543"/>
        <v>2.0352227863808961E-4</v>
      </c>
      <c r="AQ1242" s="13">
        <f t="shared" si="1544"/>
        <v>1.410322167128264E-5</v>
      </c>
      <c r="AR1242" s="13">
        <f t="shared" si="1545"/>
        <v>7.4402672473662077E-7</v>
      </c>
      <c r="AS1242" s="13">
        <f t="shared" si="1546"/>
        <v>1.9576273161226412E-6</v>
      </c>
      <c r="AT1242" s="13">
        <f t="shared" si="1547"/>
        <v>2.5753810860665926E-6</v>
      </c>
      <c r="AU1242" s="13">
        <f t="shared" si="1548"/>
        <v>2.2587165200256544E-6</v>
      </c>
      <c r="AV1242" s="13">
        <f t="shared" si="1549"/>
        <v>1.4857413759381249E-6</v>
      </c>
      <c r="AW1242" s="13">
        <f t="shared" si="1550"/>
        <v>1.5838718575274043E-8</v>
      </c>
      <c r="AX1242" s="13">
        <f t="shared" si="1551"/>
        <v>2.5145156113128266E-2</v>
      </c>
      <c r="AY1242" s="13">
        <f t="shared" si="1552"/>
        <v>6.9698062147400992E-3</v>
      </c>
      <c r="AZ1242" s="13">
        <f t="shared" si="1553"/>
        <v>9.6595540016685506E-4</v>
      </c>
      <c r="BA1242" s="13">
        <f t="shared" si="1554"/>
        <v>8.9248759230273943E-5</v>
      </c>
      <c r="BB1242" s="13">
        <f t="shared" si="1555"/>
        <v>6.1845565199755909E-6</v>
      </c>
      <c r="BC1242" s="13">
        <f t="shared" si="1556"/>
        <v>3.428506092736654E-7</v>
      </c>
      <c r="BD1242" s="13">
        <f t="shared" si="1557"/>
        <v>3.437190889218989E-8</v>
      </c>
      <c r="BE1242" s="13">
        <f t="shared" si="1558"/>
        <v>9.0436788783963128E-8</v>
      </c>
      <c r="BF1242" s="13">
        <f t="shared" si="1559"/>
        <v>1.1897524794460251E-7</v>
      </c>
      <c r="BG1242" s="13">
        <f t="shared" si="1560"/>
        <v>1.043462497494141E-7</v>
      </c>
      <c r="BH1242" s="13">
        <f t="shared" si="1561"/>
        <v>6.8637006592981776E-8</v>
      </c>
      <c r="BI1242" s="13">
        <f t="shared" si="1562"/>
        <v>3.6118508794391844E-8</v>
      </c>
      <c r="BJ1242" s="14">
        <f t="shared" si="1563"/>
        <v>0.85532551118368028</v>
      </c>
      <c r="BK1242" s="14">
        <f t="shared" si="1564"/>
        <v>0.10920587594919161</v>
      </c>
      <c r="BL1242" s="14">
        <f t="shared" si="1565"/>
        <v>2.4062428740051513E-2</v>
      </c>
      <c r="BM1242" s="14">
        <f t="shared" si="1566"/>
        <v>0.53777423710636896</v>
      </c>
      <c r="BN1242" s="14">
        <f t="shared" si="1567"/>
        <v>0.44404346884557894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</v>
      </c>
      <c r="F1243" s="10">
        <f>VLOOKUP(B1243,home!$B$2:$E$405,3,FALSE)</f>
        <v>0.83</v>
      </c>
      <c r="G1243" s="10">
        <f>VLOOKUP(C1243,away!$B$2:$E$405,4,FALSE)</f>
        <v>1.08</v>
      </c>
      <c r="H1243" s="10">
        <f>VLOOKUP(A1243,away!$A$2:$E$405,3,FALSE)</f>
        <v>1.0857142857142901</v>
      </c>
      <c r="I1243" s="10">
        <f>VLOOKUP(C1243,away!$B$2:$E$405,3,FALSE)</f>
        <v>0.65</v>
      </c>
      <c r="J1243" s="10">
        <f>VLOOKUP(B1243,home!$B$2:$E$405,4,FALSE)</f>
        <v>1.18</v>
      </c>
      <c r="K1243" s="12">
        <f t="shared" si="1512"/>
        <v>1.3894200000000001</v>
      </c>
      <c r="L1243" s="12">
        <f t="shared" si="1513"/>
        <v>0.83274285714286056</v>
      </c>
      <c r="M1243" s="13">
        <f t="shared" si="1514"/>
        <v>0.10837445668915445</v>
      </c>
      <c r="N1243" s="13">
        <f t="shared" si="1515"/>
        <v>0.15057763761304499</v>
      </c>
      <c r="O1243" s="13">
        <f t="shared" si="1516"/>
        <v>9.0248054704631681E-2</v>
      </c>
      <c r="P1243" s="13">
        <f t="shared" si="1517"/>
        <v>0.12539245216770933</v>
      </c>
      <c r="Q1243" s="13">
        <f t="shared" si="1518"/>
        <v>0.10460779062615849</v>
      </c>
      <c r="R1243" s="13">
        <f t="shared" si="1519"/>
        <v>3.7576711463160078E-2</v>
      </c>
      <c r="S1243" s="13">
        <f t="shared" si="1520"/>
        <v>3.6270694084607071E-2</v>
      </c>
      <c r="T1243" s="13">
        <f t="shared" si="1521"/>
        <v>8.7111390445429371E-2</v>
      </c>
      <c r="U1243" s="13">
        <f t="shared" si="1522"/>
        <v>5.2209834441143875E-2</v>
      </c>
      <c r="V1243" s="13">
        <f t="shared" si="1523"/>
        <v>4.6629184404164119E-3</v>
      </c>
      <c r="W1243" s="13">
        <f t="shared" si="1524"/>
        <v>4.8448052150599066E-2</v>
      </c>
      <c r="X1243" s="13">
        <f t="shared" si="1525"/>
        <v>4.0344769370896177E-2</v>
      </c>
      <c r="Y1243" s="13">
        <f t="shared" si="1526"/>
        <v>1.6798409258344922E-2</v>
      </c>
      <c r="Z1243" s="13">
        <f t="shared" si="1527"/>
        <v>1.043057935528827E-2</v>
      </c>
      <c r="AA1243" s="13">
        <f t="shared" si="1528"/>
        <v>1.4492455567824627E-2</v>
      </c>
      <c r="AB1243" s="13">
        <f t="shared" si="1529"/>
        <v>1.006805380752345E-2</v>
      </c>
      <c r="AC1243" s="13">
        <f t="shared" si="1530"/>
        <v>3.3719591045961258E-4</v>
      </c>
      <c r="AD1243" s="13">
        <f t="shared" si="1531"/>
        <v>1.6828673154771337E-2</v>
      </c>
      <c r="AE1243" s="13">
        <f t="shared" si="1532"/>
        <v>1.4013957364827639E-2</v>
      </c>
      <c r="AF1243" s="13">
        <f t="shared" si="1533"/>
        <v>5.8350114479324006E-3</v>
      </c>
      <c r="AG1243" s="13">
        <f t="shared" si="1534"/>
        <v>1.6196880348708425E-3</v>
      </c>
      <c r="AH1243" s="13">
        <f t="shared" si="1535"/>
        <v>2.1714976134945222E-3</v>
      </c>
      <c r="AI1243" s="13">
        <f t="shared" si="1536"/>
        <v>3.0171222141415592E-3</v>
      </c>
      <c r="AJ1243" s="13">
        <f t="shared" si="1537"/>
        <v>2.0960249733862828E-3</v>
      </c>
      <c r="AK1243" s="13">
        <f t="shared" si="1538"/>
        <v>9.7075300617412348E-4</v>
      </c>
      <c r="AL1243" s="13">
        <f t="shared" si="1539"/>
        <v>1.5605825713979535E-5</v>
      </c>
      <c r="AM1243" s="13">
        <f t="shared" si="1540"/>
        <v>4.6764190109404788E-3</v>
      </c>
      <c r="AN1243" s="13">
        <f t="shared" si="1541"/>
        <v>3.8942545283677642E-3</v>
      </c>
      <c r="AO1243" s="13">
        <f t="shared" si="1542"/>
        <v>1.6214563211972473E-3</v>
      </c>
      <c r="AP1243" s="13">
        <f t="shared" si="1543"/>
        <v>4.500853898820493E-4</v>
      </c>
      <c r="AQ1243" s="13">
        <f t="shared" si="1544"/>
        <v>9.3701348382159007E-5</v>
      </c>
      <c r="AR1243" s="13">
        <f t="shared" si="1545"/>
        <v>3.6165982538806645E-4</v>
      </c>
      <c r="AS1243" s="13">
        <f t="shared" si="1546"/>
        <v>5.0249739459068724E-4</v>
      </c>
      <c r="AT1243" s="13">
        <f t="shared" si="1547"/>
        <v>3.490899649960964E-4</v>
      </c>
      <c r="AU1243" s="13">
        <f t="shared" si="1548"/>
        <v>1.6167752638829216E-4</v>
      </c>
      <c r="AV1243" s="13">
        <f t="shared" si="1549"/>
        <v>5.6159497178605213E-5</v>
      </c>
      <c r="AW1243" s="13">
        <f t="shared" si="1550"/>
        <v>5.0156672167546174E-7</v>
      </c>
      <c r="AX1243" s="13">
        <f t="shared" si="1551"/>
        <v>1.0829183503634867E-3</v>
      </c>
      <c r="AY1243" s="13">
        <f t="shared" si="1552"/>
        <v>9.0179252113412327E-4</v>
      </c>
      <c r="AZ1243" s="13">
        <f t="shared" si="1553"/>
        <v>3.7548064029964656E-4</v>
      </c>
      <c r="BA1243" s="13">
        <f t="shared" si="1554"/>
        <v>1.0422627373498616E-4</v>
      </c>
      <c r="BB1243" s="13">
        <f t="shared" si="1555"/>
        <v>2.169842124485656E-5</v>
      </c>
      <c r="BC1243" s="13">
        <f t="shared" si="1556"/>
        <v>3.6138410605862407E-6</v>
      </c>
      <c r="BD1243" s="13">
        <f t="shared" si="1557"/>
        <v>5.0194939384574387E-5</v>
      </c>
      <c r="BE1243" s="13">
        <f t="shared" si="1558"/>
        <v>6.974185267971535E-5</v>
      </c>
      <c r="BF1243" s="13">
        <f t="shared" si="1559"/>
        <v>4.8450362475125062E-5</v>
      </c>
      <c r="BG1243" s="13">
        <f t="shared" si="1560"/>
        <v>2.2439300876729428E-5</v>
      </c>
      <c r="BH1243" s="13">
        <f t="shared" si="1561"/>
        <v>7.7944033560363497E-6</v>
      </c>
      <c r="BI1243" s="13">
        <f t="shared" si="1562"/>
        <v>2.1659399821888052E-6</v>
      </c>
      <c r="BJ1243" s="14">
        <f t="shared" si="1563"/>
        <v>0.49941102611348254</v>
      </c>
      <c r="BK1243" s="14">
        <f t="shared" si="1564"/>
        <v>0.275955115639195</v>
      </c>
      <c r="BL1243" s="14">
        <f t="shared" si="1565"/>
        <v>0.21448237879877641</v>
      </c>
      <c r="BM1243" s="14">
        <f t="shared" si="1566"/>
        <v>0.38260070568847077</v>
      </c>
      <c r="BN1243" s="14">
        <f t="shared" si="1567"/>
        <v>0.61677710326385904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1.5193798449612399</v>
      </c>
      <c r="F1244" s="10">
        <f>VLOOKUP(B1244,home!$B$2:$E$405,3,FALSE)</f>
        <v>0.94</v>
      </c>
      <c r="G1244" s="10">
        <f>VLOOKUP(C1244,away!$B$2:$E$405,4,FALSE)</f>
        <v>0.66</v>
      </c>
      <c r="H1244" s="10">
        <f>VLOOKUP(A1244,away!$A$2:$E$405,3,FALSE)</f>
        <v>1.26356589147287</v>
      </c>
      <c r="I1244" s="10">
        <f>VLOOKUP(C1244,away!$B$2:$E$405,3,FALSE)</f>
        <v>0.66</v>
      </c>
      <c r="J1244" s="10">
        <f>VLOOKUP(B1244,home!$B$2:$E$405,4,FALSE)</f>
        <v>0.68</v>
      </c>
      <c r="K1244" s="12">
        <f t="shared" si="1512"/>
        <v>0.94262325581395323</v>
      </c>
      <c r="L1244" s="12">
        <f t="shared" si="1513"/>
        <v>0.5670883720930241</v>
      </c>
      <c r="M1244" s="13">
        <f t="shared" si="1514"/>
        <v>0.22097369141824214</v>
      </c>
      <c r="N1244" s="13">
        <f t="shared" si="1515"/>
        <v>0.20829494045389124</v>
      </c>
      <c r="O1244" s="13">
        <f t="shared" si="1516"/>
        <v>0.12531161094175719</v>
      </c>
      <c r="P1244" s="13">
        <f t="shared" si="1517"/>
        <v>0.11812163869721057</v>
      </c>
      <c r="Q1244" s="13">
        <f t="shared" si="1518"/>
        <v>9.8171827470110218E-2</v>
      </c>
      <c r="R1244" s="13">
        <f t="shared" si="1519"/>
        <v>3.5531378726657729E-2</v>
      </c>
      <c r="S1244" s="13">
        <f t="shared" si="1520"/>
        <v>1.5785500797587827E-2</v>
      </c>
      <c r="T1244" s="13">
        <f t="shared" si="1521"/>
        <v>5.5672101825422031E-2</v>
      </c>
      <c r="U1244" s="13">
        <f t="shared" si="1522"/>
        <v>3.3492703898880746E-2</v>
      </c>
      <c r="V1244" s="13">
        <f t="shared" si="1523"/>
        <v>9.3757225622645077E-4</v>
      </c>
      <c r="W1244" s="13">
        <f t="shared" si="1524"/>
        <v>3.0846349213026997E-2</v>
      </c>
      <c r="X1244" s="13">
        <f t="shared" si="1525"/>
        <v>1.7492605960228415E-2</v>
      </c>
      <c r="Y1244" s="13">
        <f t="shared" si="1526"/>
        <v>4.9599267188253308E-3</v>
      </c>
      <c r="Z1244" s="13">
        <f t="shared" si="1527"/>
        <v>6.7164772401070161E-3</v>
      </c>
      <c r="AA1244" s="13">
        <f t="shared" si="1528"/>
        <v>6.3311076436699905E-3</v>
      </c>
      <c r="AB1244" s="13">
        <f t="shared" si="1529"/>
        <v>2.9839246499924056E-3</v>
      </c>
      <c r="AC1244" s="13">
        <f t="shared" si="1530"/>
        <v>3.1323743392175689E-5</v>
      </c>
      <c r="AD1244" s="13">
        <f t="shared" si="1531"/>
        <v>7.2691215312894204E-3</v>
      </c>
      <c r="AE1244" s="13">
        <f t="shared" si="1532"/>
        <v>4.1222342957252679E-3</v>
      </c>
      <c r="AF1244" s="13">
        <f t="shared" si="1533"/>
        <v>1.1688355680744378E-3</v>
      </c>
      <c r="AG1244" s="13">
        <f t="shared" si="1534"/>
        <v>2.2094435318125273E-4</v>
      </c>
      <c r="AH1244" s="13">
        <f t="shared" si="1535"/>
        <v>9.5220903607303353E-4</v>
      </c>
      <c r="AI1244" s="13">
        <f t="shared" si="1536"/>
        <v>8.9757438179862889E-4</v>
      </c>
      <c r="AJ1244" s="13">
        <f t="shared" si="1537"/>
        <v>4.2303724305310989E-4</v>
      </c>
      <c r="AK1244" s="13">
        <f t="shared" si="1538"/>
        <v>1.3292158112576037E-4</v>
      </c>
      <c r="AL1244" s="13">
        <f t="shared" si="1539"/>
        <v>6.697651427855481E-7</v>
      </c>
      <c r="AM1244" s="13">
        <f t="shared" si="1540"/>
        <v>1.3704086009462687E-3</v>
      </c>
      <c r="AN1244" s="13">
        <f t="shared" si="1541"/>
        <v>7.771427826128983E-4</v>
      </c>
      <c r="AO1244" s="13">
        <f t="shared" si="1542"/>
        <v>2.2035431773789567E-4</v>
      </c>
      <c r="AP1244" s="13">
        <f t="shared" si="1543"/>
        <v>4.1653457109884093E-5</v>
      </c>
      <c r="AQ1244" s="13">
        <f t="shared" si="1544"/>
        <v>5.9052977961226911E-6</v>
      </c>
      <c r="AR1244" s="13">
        <f t="shared" si="1545"/>
        <v>1.0799733443178487E-4</v>
      </c>
      <c r="AS1244" s="13">
        <f t="shared" si="1546"/>
        <v>1.018007990013174E-4</v>
      </c>
      <c r="AT1244" s="13">
        <f t="shared" si="1547"/>
        <v>4.7979900299541822E-5</v>
      </c>
      <c r="AU1244" s="13">
        <f t="shared" si="1548"/>
        <v>1.5075656611327661E-5</v>
      </c>
      <c r="AV1244" s="13">
        <f t="shared" si="1549"/>
        <v>3.5526661296257072E-6</v>
      </c>
      <c r="AW1244" s="13">
        <f t="shared" si="1550"/>
        <v>9.9450949341948354E-9</v>
      </c>
      <c r="AX1244" s="13">
        <f t="shared" si="1551"/>
        <v>2.1529650286990267E-4</v>
      </c>
      <c r="AY1244" s="13">
        <f t="shared" si="1552"/>
        <v>1.2209214332981419E-4</v>
      </c>
      <c r="AZ1244" s="13">
        <f t="shared" si="1553"/>
        <v>3.461851740312625E-5</v>
      </c>
      <c r="BA1244" s="13">
        <f t="shared" si="1554"/>
        <v>6.5439195594709652E-6</v>
      </c>
      <c r="BB1244" s="13">
        <f t="shared" si="1555"/>
        <v>9.2774517252202205E-7</v>
      </c>
      <c r="BC1244" s="13">
        <f t="shared" si="1556"/>
        <v>1.0522269992053507E-7</v>
      </c>
      <c r="BD1244" s="13">
        <f t="shared" si="1557"/>
        <v>1.0207338762217797E-5</v>
      </c>
      <c r="BE1244" s="13">
        <f t="shared" si="1558"/>
        <v>9.6216748972377084E-6</v>
      </c>
      <c r="BF1244" s="13">
        <f t="shared" si="1559"/>
        <v>4.5348072590087951E-6</v>
      </c>
      <c r="BG1244" s="13">
        <f t="shared" si="1560"/>
        <v>1.4248715943252066E-6</v>
      </c>
      <c r="BH1244" s="13">
        <f t="shared" si="1561"/>
        <v>3.3577927533991117E-7</v>
      </c>
      <c r="BI1244" s="13">
        <f t="shared" si="1562"/>
        <v>6.33026707511514E-8</v>
      </c>
      <c r="BJ1244" s="14">
        <f t="shared" si="1563"/>
        <v>0.43101393589701242</v>
      </c>
      <c r="BK1244" s="14">
        <f t="shared" si="1564"/>
        <v>0.35597248882113169</v>
      </c>
      <c r="BL1244" s="14">
        <f t="shared" si="1565"/>
        <v>0.20635906223394107</v>
      </c>
      <c r="BM1244" s="14">
        <f t="shared" si="1566"/>
        <v>0.19353479428608839</v>
      </c>
      <c r="BN1244" s="14">
        <f t="shared" si="1567"/>
        <v>0.80640508770786912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1.3561643835616399</v>
      </c>
      <c r="F1245" s="10">
        <f>VLOOKUP(B1245,home!$B$2:$E$405,3,FALSE)</f>
        <v>0.65</v>
      </c>
      <c r="G1245" s="10">
        <f>VLOOKUP(C1245,away!$B$2:$E$405,4,FALSE)</f>
        <v>1.01</v>
      </c>
      <c r="H1245" s="10">
        <f>VLOOKUP(A1245,away!$A$2:$E$405,3,FALSE)</f>
        <v>1.0958904109589001</v>
      </c>
      <c r="I1245" s="10">
        <f>VLOOKUP(C1245,away!$B$2:$E$405,3,FALSE)</f>
        <v>0.65</v>
      </c>
      <c r="J1245" s="10">
        <f>VLOOKUP(B1245,home!$B$2:$E$405,4,FALSE)</f>
        <v>1.37</v>
      </c>
      <c r="K1245" s="12">
        <f t="shared" si="1512"/>
        <v>0.89032191780821657</v>
      </c>
      <c r="L1245" s="12">
        <f t="shared" si="1513"/>
        <v>0.97589041095890061</v>
      </c>
      <c r="M1245" s="13">
        <f t="shared" si="1514"/>
        <v>0.15470853853641911</v>
      </c>
      <c r="N1245" s="13">
        <f t="shared" si="1515"/>
        <v>0.13774040273105104</v>
      </c>
      <c r="O1245" s="13">
        <f t="shared" si="1516"/>
        <v>0.15097857925115693</v>
      </c>
      <c r="P1245" s="13">
        <f t="shared" si="1517"/>
        <v>0.13441953822684985</v>
      </c>
      <c r="Q1245" s="13">
        <f t="shared" si="1518"/>
        <v>6.1316649759592723E-2</v>
      </c>
      <c r="R1245" s="13">
        <f t="shared" si="1519"/>
        <v>7.3669273875701241E-2</v>
      </c>
      <c r="S1245" s="13">
        <f t="shared" si="1520"/>
        <v>2.9197826487233788E-2</v>
      </c>
      <c r="T1245" s="13">
        <f t="shared" si="1521"/>
        <v>5.9838330532511905E-2</v>
      </c>
      <c r="U1245" s="13">
        <f t="shared" si="1522"/>
        <v>6.5589369200553069E-2</v>
      </c>
      <c r="V1245" s="13">
        <f t="shared" si="1523"/>
        <v>2.8187472109891536E-3</v>
      </c>
      <c r="W1245" s="13">
        <f t="shared" si="1524"/>
        <v>1.8197185735845112E-2</v>
      </c>
      <c r="X1245" s="13">
        <f t="shared" si="1525"/>
        <v>1.7758459066049326E-2</v>
      </c>
      <c r="Y1245" s="13">
        <f t="shared" si="1526"/>
        <v>8.6651549579818462E-3</v>
      </c>
      <c r="Z1245" s="13">
        <f t="shared" si="1527"/>
        <v>2.3964379319200636E-2</v>
      </c>
      <c r="AA1245" s="13">
        <f t="shared" si="1528"/>
        <v>2.133601215455427E-2</v>
      </c>
      <c r="AB1245" s="13">
        <f t="shared" si="1529"/>
        <v>9.4979596299110871E-3</v>
      </c>
      <c r="AC1245" s="13">
        <f t="shared" si="1530"/>
        <v>1.5306794879577269E-4</v>
      </c>
      <c r="AD1245" s="13">
        <f t="shared" si="1531"/>
        <v>4.0503383257624844E-3</v>
      </c>
      <c r="AE1245" s="13">
        <f t="shared" si="1532"/>
        <v>3.9526863332509359E-3</v>
      </c>
      <c r="AF1245" s="13">
        <f t="shared" si="1533"/>
        <v>1.9286943450739431E-3</v>
      </c>
      <c r="AG1245" s="13">
        <f t="shared" si="1534"/>
        <v>6.2739810567610604E-4</v>
      </c>
      <c r="AH1245" s="13">
        <f t="shared" si="1535"/>
        <v>5.8466519955474201E-3</v>
      </c>
      <c r="AI1245" s="13">
        <f t="shared" si="1536"/>
        <v>5.2054024174330148E-3</v>
      </c>
      <c r="AJ1245" s="13">
        <f t="shared" si="1537"/>
        <v>2.3172419316262443E-3</v>
      </c>
      <c r="AK1245" s="13">
        <f t="shared" si="1538"/>
        <v>6.8769709353036479E-4</v>
      </c>
      <c r="AL1245" s="13">
        <f t="shared" si="1539"/>
        <v>5.31976403865139E-6</v>
      </c>
      <c r="AM1245" s="13">
        <f t="shared" si="1540"/>
        <v>7.2122099719299545E-4</v>
      </c>
      <c r="AN1245" s="13">
        <f t="shared" si="1541"/>
        <v>7.0383265534286032E-4</v>
      </c>
      <c r="AO1245" s="13">
        <f t="shared" si="1542"/>
        <v>3.4343176963441913E-4</v>
      </c>
      <c r="AP1245" s="13">
        <f t="shared" si="1543"/>
        <v>1.1171725693495861E-4</v>
      </c>
      <c r="AQ1245" s="13">
        <f t="shared" si="1544"/>
        <v>2.7255949945364458E-5</v>
      </c>
      <c r="AR1245" s="13">
        <f t="shared" si="1545"/>
        <v>1.1411383237336899E-3</v>
      </c>
      <c r="AS1245" s="13">
        <f t="shared" si="1546"/>
        <v>1.0159804608710322E-3</v>
      </c>
      <c r="AT1245" s="13">
        <f t="shared" si="1547"/>
        <v>4.5227483618918648E-4</v>
      </c>
      <c r="AU1245" s="13">
        <f t="shared" si="1548"/>
        <v>1.3422339984411788E-4</v>
      </c>
      <c r="AV1245" s="13">
        <f t="shared" si="1549"/>
        <v>2.987550869098852E-5</v>
      </c>
      <c r="AW1245" s="13">
        <f t="shared" si="1550"/>
        <v>1.2839200593942584E-7</v>
      </c>
      <c r="AX1245" s="13">
        <f t="shared" si="1551"/>
        <v>1.0701981023073697E-4</v>
      </c>
      <c r="AY1245" s="13">
        <f t="shared" si="1552"/>
        <v>1.0443960658681743E-4</v>
      </c>
      <c r="AZ1245" s="13">
        <f t="shared" si="1553"/>
        <v>5.0960805296197585E-5</v>
      </c>
      <c r="BA1245" s="13">
        <f t="shared" si="1554"/>
        <v>1.6577387074434263E-5</v>
      </c>
      <c r="BB1245" s="13">
        <f t="shared" si="1555"/>
        <v>4.044428271173604E-6</v>
      </c>
      <c r="BC1245" s="13">
        <f t="shared" si="1556"/>
        <v>7.893837535298811E-7</v>
      </c>
      <c r="BD1245" s="13">
        <f t="shared" si="1557"/>
        <v>1.8560432461823688E-4</v>
      </c>
      <c r="BE1245" s="13">
        <f t="shared" si="1558"/>
        <v>1.6524759824760742E-4</v>
      </c>
      <c r="BF1245" s="13">
        <f t="shared" si="1559"/>
        <v>7.3561779292505752E-5</v>
      </c>
      <c r="BG1245" s="13">
        <f t="shared" si="1560"/>
        <v>2.1831221472362834E-5</v>
      </c>
      <c r="BH1245" s="13">
        <f t="shared" si="1561"/>
        <v>4.859203742342498E-6</v>
      </c>
      <c r="BI1245" s="13">
        <f t="shared" si="1562"/>
        <v>8.6525111898064734E-7</v>
      </c>
      <c r="BJ1245" s="14">
        <f t="shared" si="1563"/>
        <v>0.3162665899430589</v>
      </c>
      <c r="BK1245" s="14">
        <f t="shared" si="1564"/>
        <v>0.32140747778091316</v>
      </c>
      <c r="BL1245" s="14">
        <f t="shared" si="1565"/>
        <v>0.33835364945783458</v>
      </c>
      <c r="BM1245" s="14">
        <f t="shared" si="1566"/>
        <v>0.28705480290565549</v>
      </c>
      <c r="BN1245" s="14">
        <f t="shared" si="1567"/>
        <v>0.71283298238077086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1.36666666666667</v>
      </c>
      <c r="F1246" s="10">
        <f>VLOOKUP(B1246,home!$B$2:$E$405,3,FALSE)</f>
        <v>0.51</v>
      </c>
      <c r="G1246" s="10">
        <f>VLOOKUP(C1246,away!$B$2:$E$405,4,FALSE)</f>
        <v>0.8</v>
      </c>
      <c r="H1246" s="10">
        <f>VLOOKUP(A1246,away!$A$2:$E$405,3,FALSE)</f>
        <v>1.0874999999999999</v>
      </c>
      <c r="I1246" s="10">
        <f>VLOOKUP(C1246,away!$B$2:$E$405,3,FALSE)</f>
        <v>0.8</v>
      </c>
      <c r="J1246" s="10">
        <f>VLOOKUP(B1246,home!$B$2:$E$405,4,FALSE)</f>
        <v>1.38</v>
      </c>
      <c r="K1246" s="12">
        <f t="shared" si="1512"/>
        <v>0.55760000000000143</v>
      </c>
      <c r="L1246" s="12">
        <f t="shared" si="1513"/>
        <v>1.2005999999999999</v>
      </c>
      <c r="M1246" s="13">
        <f t="shared" si="1514"/>
        <v>0.17235482345791406</v>
      </c>
      <c r="N1246" s="13">
        <f t="shared" si="1515"/>
        <v>9.6105049560133132E-2</v>
      </c>
      <c r="O1246" s="13">
        <f t="shared" si="1516"/>
        <v>0.2069292010435716</v>
      </c>
      <c r="P1246" s="13">
        <f t="shared" si="1517"/>
        <v>0.11538372250189582</v>
      </c>
      <c r="Q1246" s="13">
        <f t="shared" si="1518"/>
        <v>2.6794087817365184E-2</v>
      </c>
      <c r="R1246" s="13">
        <f t="shared" si="1519"/>
        <v>0.12421959938645605</v>
      </c>
      <c r="S1246" s="13">
        <f t="shared" si="1520"/>
        <v>1.931103979466724E-2</v>
      </c>
      <c r="T1246" s="13">
        <f t="shared" si="1521"/>
        <v>3.2168981833528634E-2</v>
      </c>
      <c r="U1246" s="13">
        <f t="shared" si="1522"/>
        <v>6.9264848617888064E-2</v>
      </c>
      <c r="V1246" s="13">
        <f t="shared" si="1523"/>
        <v>1.4364292943201639E-3</v>
      </c>
      <c r="W1246" s="13">
        <f t="shared" si="1524"/>
        <v>4.9801277889876218E-3</v>
      </c>
      <c r="X1246" s="13">
        <f t="shared" si="1525"/>
        <v>5.9791414234585376E-3</v>
      </c>
      <c r="Y1246" s="13">
        <f t="shared" si="1526"/>
        <v>3.5892785965021606E-3</v>
      </c>
      <c r="Z1246" s="13">
        <f t="shared" si="1527"/>
        <v>4.9712683674459683E-2</v>
      </c>
      <c r="AA1246" s="13">
        <f t="shared" si="1528"/>
        <v>2.7719792416878792E-2</v>
      </c>
      <c r="AB1246" s="13">
        <f t="shared" si="1529"/>
        <v>7.7282781258258271E-3</v>
      </c>
      <c r="AC1246" s="13">
        <f t="shared" si="1530"/>
        <v>6.0101508825013637E-5</v>
      </c>
      <c r="AD1246" s="13">
        <f t="shared" si="1531"/>
        <v>6.9422981378487617E-4</v>
      </c>
      <c r="AE1246" s="13">
        <f t="shared" si="1532"/>
        <v>8.3349231443012226E-4</v>
      </c>
      <c r="AF1246" s="13">
        <f t="shared" si="1533"/>
        <v>5.0034543635240237E-4</v>
      </c>
      <c r="AG1246" s="13">
        <f t="shared" si="1534"/>
        <v>2.0023824362823135E-4</v>
      </c>
      <c r="AH1246" s="13">
        <f t="shared" si="1535"/>
        <v>1.4921262004889075E-2</v>
      </c>
      <c r="AI1246" s="13">
        <f t="shared" si="1536"/>
        <v>8.3200956939261696E-3</v>
      </c>
      <c r="AJ1246" s="13">
        <f t="shared" si="1537"/>
        <v>2.3196426794666217E-3</v>
      </c>
      <c r="AK1246" s="13">
        <f t="shared" si="1538"/>
        <v>4.3114425269019717E-4</v>
      </c>
      <c r="AL1246" s="13">
        <f t="shared" si="1539"/>
        <v>1.6094091658314277E-6</v>
      </c>
      <c r="AM1246" s="13">
        <f t="shared" si="1540"/>
        <v>7.7420508833289591E-5</v>
      </c>
      <c r="AN1246" s="13">
        <f t="shared" si="1541"/>
        <v>9.295106290524747E-5</v>
      </c>
      <c r="AO1246" s="13">
        <f t="shared" si="1542"/>
        <v>5.5798523062020058E-5</v>
      </c>
      <c r="AP1246" s="13">
        <f t="shared" si="1543"/>
        <v>2.2330568929420418E-5</v>
      </c>
      <c r="AQ1246" s="13">
        <f t="shared" si="1544"/>
        <v>6.7025202641655378E-6</v>
      </c>
      <c r="AR1246" s="13">
        <f t="shared" si="1545"/>
        <v>3.5828934326139618E-3</v>
      </c>
      <c r="AS1246" s="13">
        <f t="shared" si="1546"/>
        <v>1.9978213780255504E-3</v>
      </c>
      <c r="AT1246" s="13">
        <f t="shared" si="1547"/>
        <v>5.5699260019352484E-4</v>
      </c>
      <c r="AU1246" s="13">
        <f t="shared" si="1548"/>
        <v>1.0352635795597008E-4</v>
      </c>
      <c r="AV1246" s="13">
        <f t="shared" si="1549"/>
        <v>1.4431574299062265E-5</v>
      </c>
      <c r="AW1246" s="13">
        <f t="shared" si="1550"/>
        <v>2.9928508471434641E-8</v>
      </c>
      <c r="AX1246" s="13">
        <f t="shared" si="1551"/>
        <v>7.1949459542403947E-6</v>
      </c>
      <c r="AY1246" s="13">
        <f t="shared" si="1552"/>
        <v>8.6382521126610168E-6</v>
      </c>
      <c r="AZ1246" s="13">
        <f t="shared" si="1553"/>
        <v>5.1855427432304085E-6</v>
      </c>
      <c r="BA1246" s="13">
        <f t="shared" si="1554"/>
        <v>2.0752542058408086E-6</v>
      </c>
      <c r="BB1246" s="13">
        <f t="shared" si="1555"/>
        <v>6.2288754988311871E-7</v>
      </c>
      <c r="BC1246" s="13">
        <f t="shared" si="1556"/>
        <v>1.4956775847793435E-7</v>
      </c>
      <c r="BD1246" s="13">
        <f t="shared" si="1557"/>
        <v>7.1693697586605327E-4</v>
      </c>
      <c r="BE1246" s="13">
        <f t="shared" si="1558"/>
        <v>3.9976405774291233E-4</v>
      </c>
      <c r="BF1246" s="13">
        <f t="shared" si="1559"/>
        <v>1.1145421929872423E-4</v>
      </c>
      <c r="BG1246" s="13">
        <f t="shared" si="1560"/>
        <v>2.0715624226989598E-5</v>
      </c>
      <c r="BH1246" s="13">
        <f t="shared" si="1561"/>
        <v>2.8877580172423571E-6</v>
      </c>
      <c r="BI1246" s="13">
        <f t="shared" si="1562"/>
        <v>3.2204277408286851E-7</v>
      </c>
      <c r="BJ1246" s="14">
        <f t="shared" si="1563"/>
        <v>0.17212404246248936</v>
      </c>
      <c r="BK1246" s="14">
        <f t="shared" si="1564"/>
        <v>0.30855636421890076</v>
      </c>
      <c r="BL1246" s="14">
        <f t="shared" si="1565"/>
        <v>0.46936161024260648</v>
      </c>
      <c r="BM1246" s="14">
        <f t="shared" si="1566"/>
        <v>0.25795960850751637</v>
      </c>
      <c r="BN1246" s="14">
        <f t="shared" si="1567"/>
        <v>0.7417864837673358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1.36666666666667</v>
      </c>
      <c r="F1247" s="10">
        <f>VLOOKUP(B1247,home!$B$2:$E$405,3,FALSE)</f>
        <v>1.02</v>
      </c>
      <c r="G1247" s="10">
        <f>VLOOKUP(C1247,away!$B$2:$E$405,4,FALSE)</f>
        <v>0.8</v>
      </c>
      <c r="H1247" s="10">
        <f>VLOOKUP(A1247,away!$A$2:$E$405,3,FALSE)</f>
        <v>1.0874999999999999</v>
      </c>
      <c r="I1247" s="10">
        <f>VLOOKUP(C1247,away!$B$2:$E$405,3,FALSE)</f>
        <v>0.8</v>
      </c>
      <c r="J1247" s="10">
        <f>VLOOKUP(B1247,home!$B$2:$E$405,4,FALSE)</f>
        <v>1.01</v>
      </c>
      <c r="K1247" s="12">
        <f t="shared" si="1512"/>
        <v>1.1152000000000029</v>
      </c>
      <c r="L1247" s="12">
        <f t="shared" si="1513"/>
        <v>0.87870000000000004</v>
      </c>
      <c r="M1247" s="13">
        <f t="shared" si="1514"/>
        <v>0.13616335150487374</v>
      </c>
      <c r="N1247" s="13">
        <f t="shared" si="1515"/>
        <v>0.15184936959823558</v>
      </c>
      <c r="O1247" s="13">
        <f t="shared" si="1516"/>
        <v>0.11964673696733256</v>
      </c>
      <c r="P1247" s="13">
        <f t="shared" si="1517"/>
        <v>0.13343004106596962</v>
      </c>
      <c r="Q1247" s="13">
        <f t="shared" si="1518"/>
        <v>8.4671208487976407E-2</v>
      </c>
      <c r="R1247" s="13">
        <f t="shared" si="1519"/>
        <v>5.256679388659756E-2</v>
      </c>
      <c r="S1247" s="13">
        <f t="shared" si="1520"/>
        <v>3.2687899611205391E-2</v>
      </c>
      <c r="T1247" s="13">
        <f t="shared" si="1521"/>
        <v>7.4400590898384869E-2</v>
      </c>
      <c r="U1247" s="13">
        <f t="shared" si="1522"/>
        <v>5.8622488542333748E-2</v>
      </c>
      <c r="V1247" s="13">
        <f t="shared" si="1523"/>
        <v>3.559081173278448E-3</v>
      </c>
      <c r="W1247" s="13">
        <f t="shared" si="1524"/>
        <v>3.1475110568597163E-2</v>
      </c>
      <c r="X1247" s="13">
        <f t="shared" si="1525"/>
        <v>2.765717965662633E-2</v>
      </c>
      <c r="Y1247" s="13">
        <f t="shared" si="1526"/>
        <v>1.2151181882138777E-2</v>
      </c>
      <c r="Z1247" s="13">
        <f t="shared" si="1527"/>
        <v>1.5396813929384426E-2</v>
      </c>
      <c r="AA1247" s="13">
        <f t="shared" si="1528"/>
        <v>1.7170526894049555E-2</v>
      </c>
      <c r="AB1247" s="13">
        <f t="shared" si="1529"/>
        <v>9.5742857961220607E-3</v>
      </c>
      <c r="AC1247" s="13">
        <f t="shared" si="1530"/>
        <v>2.179773144990968E-4</v>
      </c>
      <c r="AD1247" s="13">
        <f t="shared" si="1531"/>
        <v>8.775260826524918E-3</v>
      </c>
      <c r="AE1247" s="13">
        <f t="shared" si="1532"/>
        <v>7.7108216882674453E-3</v>
      </c>
      <c r="AF1247" s="13">
        <f t="shared" si="1533"/>
        <v>3.3877495087403019E-3</v>
      </c>
      <c r="AG1247" s="13">
        <f t="shared" si="1534"/>
        <v>9.9227183111003439E-4</v>
      </c>
      <c r="AH1247" s="13">
        <f t="shared" si="1535"/>
        <v>3.3822950999375235E-3</v>
      </c>
      <c r="AI1247" s="13">
        <f t="shared" si="1536"/>
        <v>3.7719354954503358E-3</v>
      </c>
      <c r="AJ1247" s="13">
        <f t="shared" si="1537"/>
        <v>2.1032312322631134E-3</v>
      </c>
      <c r="AK1247" s="13">
        <f t="shared" si="1538"/>
        <v>7.8184115673994299E-4</v>
      </c>
      <c r="AL1247" s="13">
        <f t="shared" si="1539"/>
        <v>8.5440676080959166E-6</v>
      </c>
      <c r="AM1247" s="13">
        <f t="shared" si="1540"/>
        <v>1.9572341747481218E-3</v>
      </c>
      <c r="AN1247" s="13">
        <f t="shared" si="1541"/>
        <v>1.7198216693511746E-3</v>
      </c>
      <c r="AO1247" s="13">
        <f t="shared" si="1542"/>
        <v>7.5560365042943859E-4</v>
      </c>
      <c r="AP1247" s="13">
        <f t="shared" si="1543"/>
        <v>2.2131630921078257E-4</v>
      </c>
      <c r="AQ1247" s="13">
        <f t="shared" si="1544"/>
        <v>4.8617660225878653E-5</v>
      </c>
      <c r="AR1247" s="13">
        <f t="shared" si="1545"/>
        <v>5.9440454086302048E-4</v>
      </c>
      <c r="AS1247" s="13">
        <f t="shared" si="1546"/>
        <v>6.6287994397044219E-4</v>
      </c>
      <c r="AT1247" s="13">
        <f t="shared" si="1547"/>
        <v>3.6962185675791965E-4</v>
      </c>
      <c r="AU1247" s="13">
        <f t="shared" si="1548"/>
        <v>1.3740076488547761E-4</v>
      </c>
      <c r="AV1247" s="13">
        <f t="shared" si="1549"/>
        <v>3.830733325007128E-5</v>
      </c>
      <c r="AW1247" s="13">
        <f t="shared" si="1550"/>
        <v>2.3257100126408997E-7</v>
      </c>
      <c r="AX1247" s="13">
        <f t="shared" si="1551"/>
        <v>3.6378459194651825E-4</v>
      </c>
      <c r="AY1247" s="13">
        <f t="shared" si="1552"/>
        <v>3.1965752094340554E-4</v>
      </c>
      <c r="AZ1247" s="13">
        <f t="shared" si="1553"/>
        <v>1.4044153182648524E-4</v>
      </c>
      <c r="BA1247" s="13">
        <f t="shared" si="1554"/>
        <v>4.1135324671977527E-5</v>
      </c>
      <c r="BB1247" s="13">
        <f t="shared" si="1555"/>
        <v>9.0364024473166621E-6</v>
      </c>
      <c r="BC1247" s="13">
        <f t="shared" si="1556"/>
        <v>1.5880573660914307E-6</v>
      </c>
      <c r="BD1247" s="13">
        <f t="shared" si="1557"/>
        <v>8.7050545009389346E-5</v>
      </c>
      <c r="BE1247" s="13">
        <f t="shared" si="1558"/>
        <v>9.7078767794471239E-5</v>
      </c>
      <c r="BF1247" s="13">
        <f t="shared" si="1559"/>
        <v>5.4131120922197325E-5</v>
      </c>
      <c r="BG1247" s="13">
        <f t="shared" si="1560"/>
        <v>2.0122342017478193E-5</v>
      </c>
      <c r="BH1247" s="13">
        <f t="shared" si="1561"/>
        <v>5.6101089544729383E-6</v>
      </c>
      <c r="BI1247" s="13">
        <f t="shared" si="1562"/>
        <v>1.2512787012056468E-6</v>
      </c>
      <c r="BJ1247" s="14">
        <f t="shared" si="1563"/>
        <v>0.40864898183976911</v>
      </c>
      <c r="BK1247" s="14">
        <f t="shared" si="1564"/>
        <v>0.3063865522583778</v>
      </c>
      <c r="BL1247" s="14">
        <f t="shared" si="1565"/>
        <v>0.26968799367395258</v>
      </c>
      <c r="BM1247" s="14">
        <f t="shared" si="1566"/>
        <v>0.32147341524055639</v>
      </c>
      <c r="BN1247" s="14">
        <f t="shared" si="1567"/>
        <v>0.67832750151098542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1.36666666666667</v>
      </c>
      <c r="F1248" s="10">
        <f>VLOOKUP(B1248,home!$B$2:$E$405,3,FALSE)</f>
        <v>0.66</v>
      </c>
      <c r="G1248" s="10">
        <f>VLOOKUP(C1248,away!$B$2:$E$405,4,FALSE)</f>
        <v>0.95</v>
      </c>
      <c r="H1248" s="10">
        <f>VLOOKUP(A1248,away!$A$2:$E$405,3,FALSE)</f>
        <v>1.0874999999999999</v>
      </c>
      <c r="I1248" s="10">
        <f>VLOOKUP(C1248,away!$B$2:$E$405,3,FALSE)</f>
        <v>0.95</v>
      </c>
      <c r="J1248" s="10">
        <f>VLOOKUP(B1248,home!$B$2:$E$405,4,FALSE)</f>
        <v>1.1000000000000001</v>
      </c>
      <c r="K1248" s="12">
        <f t="shared" si="1512"/>
        <v>0.8569000000000021</v>
      </c>
      <c r="L1248" s="12">
        <f t="shared" si="1513"/>
        <v>1.1364375</v>
      </c>
      <c r="M1248" s="13">
        <f t="shared" si="1514"/>
        <v>0.13623996493560264</v>
      </c>
      <c r="N1248" s="13">
        <f t="shared" si="1515"/>
        <v>0.11674402595331819</v>
      </c>
      <c r="O1248" s="13">
        <f t="shared" si="1516"/>
        <v>0.15482820515150394</v>
      </c>
      <c r="P1248" s="13">
        <f t="shared" si="1517"/>
        <v>0.13267228899432404</v>
      </c>
      <c r="Q1248" s="13">
        <f t="shared" si="1518"/>
        <v>5.0018977919699302E-2</v>
      </c>
      <c r="R1248" s="13">
        <f t="shared" si="1519"/>
        <v>8.7976289195931145E-2</v>
      </c>
      <c r="S1248" s="13">
        <f t="shared" si="1520"/>
        <v>3.229950968372873E-2</v>
      </c>
      <c r="T1248" s="13">
        <f t="shared" si="1521"/>
        <v>5.6843442219618276E-2</v>
      </c>
      <c r="U1248" s="13">
        <f t="shared" si="1522"/>
        <v>7.5386882211993578E-2</v>
      </c>
      <c r="V1248" s="13">
        <f t="shared" si="1523"/>
        <v>3.4948546568468863E-3</v>
      </c>
      <c r="W1248" s="13">
        <f t="shared" si="1524"/>
        <v>1.4287087393130147E-2</v>
      </c>
      <c r="X1248" s="13">
        <f t="shared" si="1525"/>
        <v>1.6236381879330339E-2</v>
      </c>
      <c r="Y1248" s="13">
        <f t="shared" si="1526"/>
        <v>9.2258166159957383E-3</v>
      </c>
      <c r="Z1248" s="13">
        <f t="shared" si="1527"/>
        <v>3.332651805103367E-2</v>
      </c>
      <c r="AA1248" s="13">
        <f t="shared" si="1528"/>
        <v>2.855749331793082E-2</v>
      </c>
      <c r="AB1248" s="13">
        <f t="shared" si="1529"/>
        <v>1.2235458012067491E-2</v>
      </c>
      <c r="AC1248" s="13">
        <f t="shared" si="1530"/>
        <v>2.1270849528510003E-4</v>
      </c>
      <c r="AD1248" s="13">
        <f t="shared" si="1531"/>
        <v>3.0606512967933123E-3</v>
      </c>
      <c r="AE1248" s="13">
        <f t="shared" si="1532"/>
        <v>3.4782389080995498E-3</v>
      </c>
      <c r="AF1248" s="13">
        <f t="shared" si="1533"/>
        <v>1.9764005645616918E-3</v>
      </c>
      <c r="AG1248" s="13">
        <f t="shared" si="1534"/>
        <v>7.4868523886302584E-4</v>
      </c>
      <c r="AH1248" s="13">
        <f t="shared" si="1535"/>
        <v>9.4683762144053968E-3</v>
      </c>
      <c r="AI1248" s="13">
        <f t="shared" si="1536"/>
        <v>8.1134515781240042E-3</v>
      </c>
      <c r="AJ1248" s="13">
        <f t="shared" si="1537"/>
        <v>3.4762083286472381E-3</v>
      </c>
      <c r="AK1248" s="13">
        <f t="shared" si="1538"/>
        <v>9.9292097227260856E-4</v>
      </c>
      <c r="AL1248" s="13">
        <f t="shared" si="1539"/>
        <v>8.2855344160875968E-6</v>
      </c>
      <c r="AM1248" s="13">
        <f t="shared" si="1540"/>
        <v>5.2453441924443941E-4</v>
      </c>
      <c r="AN1248" s="13">
        <f t="shared" si="1541"/>
        <v>5.9610058407010263E-4</v>
      </c>
      <c r="AO1248" s="13">
        <f t="shared" si="1542"/>
        <v>3.387155287545837E-4</v>
      </c>
      <c r="AP1248" s="13">
        <f t="shared" si="1543"/>
        <v>1.2830967623634574E-4</v>
      </c>
      <c r="AQ1248" s="13">
        <f t="shared" si="1544"/>
        <v>3.6453981921960548E-5</v>
      </c>
      <c r="AR1248" s="13">
        <f t="shared" si="1545"/>
        <v>2.1520435588316634E-3</v>
      </c>
      <c r="AS1248" s="13">
        <f t="shared" si="1546"/>
        <v>1.8440861255628568E-3</v>
      </c>
      <c r="AT1248" s="13">
        <f t="shared" si="1547"/>
        <v>7.9009870049740795E-4</v>
      </c>
      <c r="AU1248" s="13">
        <f t="shared" si="1548"/>
        <v>2.2567852548541019E-4</v>
      </c>
      <c r="AV1248" s="13">
        <f t="shared" si="1549"/>
        <v>4.8345982122112103E-5</v>
      </c>
      <c r="AW1248" s="13">
        <f t="shared" si="1550"/>
        <v>2.2412676556136857E-7</v>
      </c>
      <c r="AX1248" s="13">
        <f t="shared" si="1551"/>
        <v>7.4912257308426834E-5</v>
      </c>
      <c r="AY1248" s="13">
        <f t="shared" si="1552"/>
        <v>8.5133098414945328E-5</v>
      </c>
      <c r="AZ1248" s="13">
        <f t="shared" si="1553"/>
        <v>4.837422276496722E-5</v>
      </c>
      <c r="BA1248" s="13">
        <f t="shared" si="1554"/>
        <v>1.8324760261154147E-5</v>
      </c>
      <c r="BB1248" s="13">
        <f t="shared" si="1555"/>
        <v>5.2062361848213426E-6</v>
      </c>
      <c r="BC1248" s="13">
        <f t="shared" si="1556"/>
        <v>1.1833124068575792E-6</v>
      </c>
      <c r="BD1248" s="13">
        <f t="shared" si="1557"/>
        <v>4.0761050031496007E-4</v>
      </c>
      <c r="BE1248" s="13">
        <f t="shared" si="1558"/>
        <v>3.4928143771989012E-4</v>
      </c>
      <c r="BF1248" s="13">
        <f t="shared" si="1559"/>
        <v>1.496496319910873E-4</v>
      </c>
      <c r="BG1248" s="13">
        <f t="shared" si="1560"/>
        <v>4.2744923217721011E-5</v>
      </c>
      <c r="BH1248" s="13">
        <f t="shared" si="1561"/>
        <v>9.1570311763163035E-6</v>
      </c>
      <c r="BI1248" s="13">
        <f t="shared" si="1562"/>
        <v>1.5693320029970927E-6</v>
      </c>
      <c r="BJ1248" s="14">
        <f t="shared" si="1563"/>
        <v>0.27447695606697819</v>
      </c>
      <c r="BK1248" s="14">
        <f t="shared" si="1564"/>
        <v>0.30501274539861845</v>
      </c>
      <c r="BL1248" s="14">
        <f t="shared" si="1565"/>
        <v>0.38705555073179859</v>
      </c>
      <c r="BM1248" s="14">
        <f t="shared" si="1566"/>
        <v>0.3213071091264002</v>
      </c>
      <c r="BN1248" s="14">
        <f t="shared" si="1567"/>
        <v>0.67847975215037926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1.36666666666667</v>
      </c>
      <c r="F1249" s="10">
        <f>VLOOKUP(B1249,home!$B$2:$E$405,3,FALSE)</f>
        <v>1.02</v>
      </c>
      <c r="G1249" s="10">
        <f>VLOOKUP(C1249,away!$B$2:$E$405,4,FALSE)</f>
        <v>1.1000000000000001</v>
      </c>
      <c r="H1249" s="10">
        <f>VLOOKUP(A1249,away!$A$2:$E$405,3,FALSE)</f>
        <v>1.0874999999999999</v>
      </c>
      <c r="I1249" s="10">
        <f>VLOOKUP(C1249,away!$B$2:$E$405,3,FALSE)</f>
        <v>0.73</v>
      </c>
      <c r="J1249" s="10">
        <f>VLOOKUP(B1249,home!$B$2:$E$405,4,FALSE)</f>
        <v>1.1000000000000001</v>
      </c>
      <c r="K1249" s="12">
        <f t="shared" si="1512"/>
        <v>1.5334000000000039</v>
      </c>
      <c r="L1249" s="12">
        <f t="shared" si="1513"/>
        <v>0.87326249999999994</v>
      </c>
      <c r="M1249" s="13">
        <f t="shared" si="1514"/>
        <v>9.0115553896916903E-2</v>
      </c>
      <c r="N1249" s="13">
        <f t="shared" si="1515"/>
        <v>0.13818319034553272</v>
      </c>
      <c r="O1249" s="13">
        <f t="shared" si="1516"/>
        <v>7.8694533884906381E-2</v>
      </c>
      <c r="P1249" s="13">
        <f t="shared" si="1517"/>
        <v>0.12067019825911575</v>
      </c>
      <c r="Q1249" s="13">
        <f t="shared" si="1518"/>
        <v>0.10594505203792022</v>
      </c>
      <c r="R1249" s="13">
        <f t="shared" si="1519"/>
        <v>3.4360492698334029E-2</v>
      </c>
      <c r="S1249" s="13">
        <f t="shared" si="1520"/>
        <v>4.0396180565429804E-2</v>
      </c>
      <c r="T1249" s="13">
        <f t="shared" si="1521"/>
        <v>9.2517841005264292E-2</v>
      </c>
      <c r="U1249" s="13">
        <f t="shared" si="1522"/>
        <v>5.2688379503625531E-2</v>
      </c>
      <c r="V1249" s="13">
        <f t="shared" si="1523"/>
        <v>6.0103265035782363E-3</v>
      </c>
      <c r="W1249" s="13">
        <f t="shared" si="1524"/>
        <v>5.415204759831576E-2</v>
      </c>
      <c r="X1249" s="13">
        <f t="shared" si="1525"/>
        <v>4.7288952465824208E-2</v>
      </c>
      <c r="Y1249" s="13">
        <f t="shared" si="1526"/>
        <v>2.0647834426343405E-2</v>
      </c>
      <c r="Z1249" s="13">
        <f t="shared" si="1527"/>
        <v>1.0001909918326307E-2</v>
      </c>
      <c r="AA1249" s="13">
        <f t="shared" si="1528"/>
        <v>1.5336928668761598E-2</v>
      </c>
      <c r="AB1249" s="13">
        <f t="shared" si="1529"/>
        <v>1.1758823210339549E-2</v>
      </c>
      <c r="AC1249" s="13">
        <f t="shared" si="1530"/>
        <v>5.0301200751817223E-4</v>
      </c>
      <c r="AD1249" s="13">
        <f t="shared" si="1531"/>
        <v>2.0759187446814389E-2</v>
      </c>
      <c r="AE1249" s="13">
        <f t="shared" si="1532"/>
        <v>1.8128219927773748E-2</v>
      </c>
      <c r="AF1249" s="13">
        <f t="shared" si="1533"/>
        <v>7.9153473273387617E-3</v>
      </c>
      <c r="AG1249" s="13">
        <f t="shared" si="1534"/>
        <v>2.3040586651467214E-3</v>
      </c>
      <c r="AH1249" s="13">
        <f t="shared" si="1535"/>
        <v>2.1835732150131061E-3</v>
      </c>
      <c r="AI1249" s="13">
        <f t="shared" si="1536"/>
        <v>3.3482911679011055E-3</v>
      </c>
      <c r="AJ1249" s="13">
        <f t="shared" si="1537"/>
        <v>2.5671348384297848E-3</v>
      </c>
      <c r="AK1249" s="13">
        <f t="shared" si="1538"/>
        <v>1.3121481870827473E-3</v>
      </c>
      <c r="AL1249" s="13">
        <f t="shared" si="1539"/>
        <v>2.694254478793603E-5</v>
      </c>
      <c r="AM1249" s="13">
        <f t="shared" si="1540"/>
        <v>6.3664276061890521E-3</v>
      </c>
      <c r="AN1249" s="13">
        <f t="shared" si="1541"/>
        <v>5.5595624874496662E-3</v>
      </c>
      <c r="AO1249" s="13">
        <f t="shared" si="1542"/>
        <v>2.427478718348257E-3</v>
      </c>
      <c r="AP1249" s="13">
        <f t="shared" si="1543"/>
        <v>7.0660871142719836E-4</v>
      </c>
      <c r="AQ1249" s="13">
        <f t="shared" si="1544"/>
        <v>1.5426372246567341E-4</v>
      </c>
      <c r="AR1249" s="13">
        <f t="shared" si="1545"/>
        <v>3.813665209350766E-4</v>
      </c>
      <c r="AS1249" s="13">
        <f t="shared" si="1546"/>
        <v>5.8478742320184794E-4</v>
      </c>
      <c r="AT1249" s="13">
        <f t="shared" si="1547"/>
        <v>4.4835651736885806E-4</v>
      </c>
      <c r="AU1249" s="13">
        <f t="shared" si="1548"/>
        <v>2.2916996124446953E-4</v>
      </c>
      <c r="AV1249" s="13">
        <f t="shared" si="1549"/>
        <v>8.785230464306758E-5</v>
      </c>
      <c r="AW1249" s="13">
        <f t="shared" si="1550"/>
        <v>1.0021584265280438E-6</v>
      </c>
      <c r="AX1249" s="13">
        <f t="shared" si="1551"/>
        <v>1.6270466818883863E-3</v>
      </c>
      <c r="AY1249" s="13">
        <f t="shared" si="1552"/>
        <v>1.4208388530425567E-3</v>
      </c>
      <c r="AZ1249" s="13">
        <f t="shared" si="1553"/>
        <v>6.2038264445253783E-4</v>
      </c>
      <c r="BA1249" s="13">
        <f t="shared" si="1554"/>
        <v>1.8058563301707811E-4</v>
      </c>
      <c r="BB1249" s="13">
        <f t="shared" si="1555"/>
        <v>3.9424665338144036E-5</v>
      </c>
      <c r="BC1249" s="13">
        <f t="shared" si="1556"/>
        <v>6.8856163629702022E-6</v>
      </c>
      <c r="BD1249" s="13">
        <f t="shared" si="1557"/>
        <v>5.5505513581344524E-5</v>
      </c>
      <c r="BE1249" s="13">
        <f t="shared" si="1558"/>
        <v>8.5112154525633901E-5</v>
      </c>
      <c r="BF1249" s="13">
        <f t="shared" si="1559"/>
        <v>6.5255488874803701E-5</v>
      </c>
      <c r="BG1249" s="13">
        <f t="shared" si="1560"/>
        <v>3.3354255546874744E-5</v>
      </c>
      <c r="BH1249" s="13">
        <f t="shared" si="1561"/>
        <v>1.2786353863894459E-5</v>
      </c>
      <c r="BI1249" s="13">
        <f t="shared" si="1562"/>
        <v>3.9213190029791626E-6</v>
      </c>
      <c r="BJ1249" s="14">
        <f t="shared" si="1563"/>
        <v>0.52695123658625576</v>
      </c>
      <c r="BK1249" s="14">
        <f t="shared" si="1564"/>
        <v>0.25914305263038934</v>
      </c>
      <c r="BL1249" s="14">
        <f t="shared" si="1565"/>
        <v>0.20423777318718273</v>
      </c>
      <c r="BM1249" s="14">
        <f t="shared" si="1566"/>
        <v>0.43094511450481199</v>
      </c>
      <c r="BN1249" s="14">
        <f t="shared" si="1567"/>
        <v>0.56796902112272607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1.36666666666667</v>
      </c>
      <c r="F1250" s="10">
        <f>VLOOKUP(B1250,home!$B$2:$E$405,3,FALSE)</f>
        <v>0.95</v>
      </c>
      <c r="G1250" s="10">
        <f>VLOOKUP(C1250,away!$B$2:$E$405,4,FALSE)</f>
        <v>0.88</v>
      </c>
      <c r="H1250" s="10">
        <f>VLOOKUP(A1250,away!$A$2:$E$405,3,FALSE)</f>
        <v>1.0874999999999999</v>
      </c>
      <c r="I1250" s="10">
        <f>VLOOKUP(C1250,away!$B$2:$E$405,3,FALSE)</f>
        <v>0.66</v>
      </c>
      <c r="J1250" s="10">
        <f>VLOOKUP(B1250,home!$B$2:$E$405,4,FALSE)</f>
        <v>1.01</v>
      </c>
      <c r="K1250" s="12">
        <f t="shared" si="1512"/>
        <v>1.1425333333333361</v>
      </c>
      <c r="L1250" s="12">
        <f t="shared" si="1513"/>
        <v>0.72492750000000006</v>
      </c>
      <c r="M1250" s="13">
        <f t="shared" si="1514"/>
        <v>0.15451550474648193</v>
      </c>
      <c r="N1250" s="13">
        <f t="shared" si="1515"/>
        <v>0.17653911468968092</v>
      </c>
      <c r="O1250" s="13">
        <f t="shared" si="1516"/>
        <v>0.11201253856710527</v>
      </c>
      <c r="P1250" s="13">
        <f t="shared" si="1517"/>
        <v>0.12797805906420365</v>
      </c>
      <c r="Q1250" s="13">
        <f t="shared" si="1518"/>
        <v>0.10085091158505861</v>
      </c>
      <c r="R1250" s="13">
        <f t="shared" si="1519"/>
        <v>4.0600484776052596E-2</v>
      </c>
      <c r="S1250" s="13">
        <f t="shared" si="1520"/>
        <v>2.6499579489956824E-2</v>
      </c>
      <c r="T1250" s="13">
        <f t="shared" si="1521"/>
        <v>7.310959920807758E-2</v>
      </c>
      <c r="U1250" s="13">
        <f t="shared" si="1522"/>
        <v>4.6387407206132741E-2</v>
      </c>
      <c r="V1250" s="13">
        <f t="shared" si="1523"/>
        <v>2.4387086983827765E-3</v>
      </c>
      <c r="W1250" s="13">
        <f t="shared" si="1524"/>
        <v>3.8408509394327536E-2</v>
      </c>
      <c r="X1250" s="13">
        <f t="shared" si="1525"/>
        <v>2.784338469395637E-2</v>
      </c>
      <c r="Y1250" s="13">
        <f t="shared" si="1526"/>
        <v>1.0092217628864027E-2</v>
      </c>
      <c r="Z1250" s="13">
        <f t="shared" si="1527"/>
        <v>9.8108026424972936E-3</v>
      </c>
      <c r="AA1250" s="13">
        <f t="shared" si="1528"/>
        <v>1.1209169045807935E-2</v>
      </c>
      <c r="AB1250" s="13">
        <f t="shared" si="1529"/>
        <v>6.4034246369018945E-3</v>
      </c>
      <c r="AC1250" s="13">
        <f t="shared" si="1530"/>
        <v>1.2624186418787366E-4</v>
      </c>
      <c r="AD1250" s="13">
        <f t="shared" si="1531"/>
        <v>1.0970750566666439E-2</v>
      </c>
      <c r="AE1250" s="13">
        <f t="shared" si="1532"/>
        <v>7.9529987814170849E-3</v>
      </c>
      <c r="AF1250" s="13">
        <f t="shared" si="1533"/>
        <v>2.8826737620578661E-3</v>
      </c>
      <c r="AG1250" s="13">
        <f t="shared" si="1534"/>
        <v>6.9657649454806826E-4</v>
      </c>
      <c r="AH1250" s="13">
        <f t="shared" si="1535"/>
        <v>1.7780301581547388E-3</v>
      </c>
      <c r="AI1250" s="13">
        <f t="shared" si="1536"/>
        <v>2.0314587233637325E-3</v>
      </c>
      <c r="AJ1250" s="13">
        <f t="shared" si="1537"/>
        <v>1.1605046533669243E-3</v>
      </c>
      <c r="AK1250" s="13">
        <f t="shared" si="1538"/>
        <v>4.4197174998671996E-4</v>
      </c>
      <c r="AL1250" s="13">
        <f t="shared" si="1539"/>
        <v>4.1824123159468827E-6</v>
      </c>
      <c r="AM1250" s="13">
        <f t="shared" si="1540"/>
        <v>2.506889642820398E-3</v>
      </c>
      <c r="AN1250" s="13">
        <f t="shared" si="1541"/>
        <v>1.8173132415456839E-3</v>
      </c>
      <c r="AO1250" s="13">
        <f t="shared" si="1542"/>
        <v>6.5871017245530434E-4</v>
      </c>
      <c r="AP1250" s="13">
        <f t="shared" si="1543"/>
        <v>1.5917237284753094E-4</v>
      </c>
      <c r="AQ1250" s="13">
        <f t="shared" si="1544"/>
        <v>2.8847107579357115E-5</v>
      </c>
      <c r="AR1250" s="13">
        <f t="shared" si="1545"/>
        <v>2.5778859149514405E-4</v>
      </c>
      <c r="AS1250" s="13">
        <f t="shared" si="1546"/>
        <v>2.9453205873625259E-4</v>
      </c>
      <c r="AT1250" s="13">
        <f t="shared" si="1547"/>
        <v>1.682563474207303E-4</v>
      </c>
      <c r="AU1250" s="13">
        <f t="shared" si="1548"/>
        <v>6.4079495157699627E-5</v>
      </c>
      <c r="AV1250" s="13">
        <f t="shared" si="1549"/>
        <v>1.8303239800210966E-5</v>
      </c>
      <c r="AW1250" s="13">
        <f t="shared" si="1550"/>
        <v>9.6224973107483966E-8</v>
      </c>
      <c r="AX1250" s="13">
        <f t="shared" si="1551"/>
        <v>4.7736749665173479E-4</v>
      </c>
      <c r="AY1250" s="13">
        <f t="shared" si="1552"/>
        <v>3.4605682592900045E-4</v>
      </c>
      <c r="AZ1250" s="13">
        <f t="shared" si="1553"/>
        <v>1.2543305483932272E-4</v>
      </c>
      <c r="BA1250" s="13">
        <f t="shared" si="1554"/>
        <v>3.0309956954011049E-5</v>
      </c>
      <c r="BB1250" s="13">
        <f t="shared" si="1555"/>
        <v>5.4931303299447096E-6</v>
      </c>
      <c r="BC1250" s="13">
        <f t="shared" si="1556"/>
        <v>7.9642424745219921E-7</v>
      </c>
      <c r="BD1250" s="13">
        <f t="shared" si="1557"/>
        <v>3.1146339860182656E-5</v>
      </c>
      <c r="BE1250" s="13">
        <f t="shared" si="1558"/>
        <v>3.5585731501587438E-5</v>
      </c>
      <c r="BF1250" s="13">
        <f t="shared" si="1559"/>
        <v>2.0328942215806898E-5</v>
      </c>
      <c r="BG1250" s="13">
        <f t="shared" si="1560"/>
        <v>7.7421647043222105E-6</v>
      </c>
      <c r="BH1250" s="13">
        <f t="shared" si="1561"/>
        <v>2.2114203117112381E-6</v>
      </c>
      <c r="BI1250" s="13">
        <f t="shared" si="1562"/>
        <v>5.0532428402809709E-7</v>
      </c>
      <c r="BJ1250" s="14">
        <f t="shared" si="1563"/>
        <v>0.45550312623085415</v>
      </c>
      <c r="BK1250" s="14">
        <f t="shared" si="1564"/>
        <v>0.31190833310145794</v>
      </c>
      <c r="BL1250" s="14">
        <f t="shared" si="1565"/>
        <v>0.2229254691723602</v>
      </c>
      <c r="BM1250" s="14">
        <f t="shared" si="1566"/>
        <v>0.28730515711763083</v>
      </c>
      <c r="BN1250" s="14">
        <f t="shared" si="1567"/>
        <v>0.71249661342858306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1.36666666666667</v>
      </c>
      <c r="F1251" s="15">
        <f>VLOOKUP(B1251,home!$B$2:$E$405,3,FALSE)</f>
        <v>1.17</v>
      </c>
      <c r="G1251" s="15">
        <f>VLOOKUP(C1251,away!$B$2:$E$405,4,FALSE)</f>
        <v>0.66</v>
      </c>
      <c r="H1251" s="15">
        <f>VLOOKUP(A1251,away!$A$2:$E$405,3,FALSE)</f>
        <v>1.0874999999999999</v>
      </c>
      <c r="I1251" s="15">
        <f>VLOOKUP(C1251,away!$B$2:$E$405,3,FALSE)</f>
        <v>0.66</v>
      </c>
      <c r="J1251" s="15">
        <f>VLOOKUP(B1251,home!$B$2:$E$405,4,FALSE)</f>
        <v>0.74</v>
      </c>
      <c r="K1251" s="20">
        <f t="shared" si="1512"/>
        <v>1.0553400000000026</v>
      </c>
      <c r="L1251" s="20">
        <f t="shared" si="1513"/>
        <v>0.53113500000000002</v>
      </c>
      <c r="M1251" s="21">
        <f t="shared" si="1514"/>
        <v>0.20464571795714659</v>
      </c>
      <c r="N1251" s="21">
        <f t="shared" si="1515"/>
        <v>0.21597081198889559</v>
      </c>
      <c r="O1251" s="21">
        <f t="shared" si="1516"/>
        <v>0.10869450340716905</v>
      </c>
      <c r="P1251" s="21">
        <f t="shared" si="1517"/>
        <v>0.11470965722572206</v>
      </c>
      <c r="Q1251" s="21">
        <f t="shared" si="1518"/>
        <v>0.11396131836218081</v>
      </c>
      <c r="R1251" s="21">
        <f t="shared" si="1519"/>
        <v>2.8865727533583366E-2</v>
      </c>
      <c r="S1251" s="21">
        <f t="shared" si="1520"/>
        <v>1.6074493998938739E-2</v>
      </c>
      <c r="T1251" s="21">
        <f t="shared" si="1521"/>
        <v>6.0528844828296902E-2</v>
      </c>
      <c r="U1251" s="21">
        <f t="shared" si="1522"/>
        <v>3.0463156895291943E-2</v>
      </c>
      <c r="V1251" s="21">
        <f t="shared" si="1523"/>
        <v>1.001133794161016E-3</v>
      </c>
      <c r="W1251" s="21">
        <f t="shared" si="1524"/>
        <v>4.0089312573448076E-2</v>
      </c>
      <c r="X1251" s="21">
        <f t="shared" si="1525"/>
        <v>2.1292837033698341E-2</v>
      </c>
      <c r="Y1251" s="21">
        <f t="shared" si="1526"/>
        <v>5.6546854989466848E-3</v>
      </c>
      <c r="Z1251" s="21">
        <f t="shared" si="1527"/>
        <v>5.1105327311832685E-3</v>
      </c>
      <c r="AA1251" s="21">
        <f t="shared" si="1528"/>
        <v>5.3933496125269636E-3</v>
      </c>
      <c r="AB1251" s="21">
        <f t="shared" si="1529"/>
        <v>2.8459087900421097E-3</v>
      </c>
      <c r="AC1251" s="21">
        <f t="shared" si="1530"/>
        <v>3.5072720892865339E-5</v>
      </c>
      <c r="AD1251" s="21">
        <f t="shared" si="1531"/>
        <v>1.0576963782815694E-2</v>
      </c>
      <c r="AE1251" s="21">
        <f t="shared" si="1532"/>
        <v>5.6177956587858133E-3</v>
      </c>
      <c r="AF1251" s="21">
        <f t="shared" si="1533"/>
        <v>1.4919039486146017E-3</v>
      </c>
      <c r="AG1251" s="21">
        <f t="shared" si="1534"/>
        <v>2.6413413458247219E-4</v>
      </c>
      <c r="AH1251" s="21">
        <f t="shared" si="1535"/>
        <v>6.7859570054425622E-4</v>
      </c>
      <c r="AI1251" s="21">
        <f t="shared" si="1536"/>
        <v>7.1614918661237704E-4</v>
      </c>
      <c r="AJ1251" s="21">
        <f t="shared" si="1537"/>
        <v>3.7789044129975388E-4</v>
      </c>
      <c r="AK1251" s="21">
        <f t="shared" si="1538"/>
        <v>1.3293429944042777E-4</v>
      </c>
      <c r="AL1251" s="21">
        <f t="shared" si="1539"/>
        <v>7.863696991571499E-7</v>
      </c>
      <c r="AM1251" s="21">
        <f t="shared" si="1540"/>
        <v>2.2324585917113497E-3</v>
      </c>
      <c r="AN1251" s="21">
        <f t="shared" si="1541"/>
        <v>1.1857368941086076E-3</v>
      </c>
      <c r="AO1251" s="21">
        <f t="shared" si="1542"/>
        <v>3.1489318262618767E-4</v>
      </c>
      <c r="AP1251" s="21">
        <f t="shared" si="1543"/>
        <v>5.5750263518053414E-5</v>
      </c>
      <c r="AQ1251" s="21">
        <f t="shared" si="1544"/>
        <v>7.4027290534153237E-6</v>
      </c>
      <c r="AR1251" s="21">
        <f t="shared" si="1545"/>
        <v>7.208518548171473E-5</v>
      </c>
      <c r="AS1251" s="21">
        <f t="shared" si="1546"/>
        <v>7.6074379646273E-5</v>
      </c>
      <c r="AT1251" s="21">
        <f t="shared" si="1547"/>
        <v>4.0142167907948975E-5</v>
      </c>
      <c r="AU1251" s="21">
        <f t="shared" si="1548"/>
        <v>1.4121211826658327E-5</v>
      </c>
      <c r="AV1251" s="21">
        <f t="shared" si="1549"/>
        <v>3.7256699222864078E-6</v>
      </c>
      <c r="AW1251" s="21">
        <f t="shared" si="1550"/>
        <v>1.2243951202794146E-8</v>
      </c>
      <c r="AX1251" s="21">
        <f t="shared" si="1551"/>
        <v>3.9266714169611011E-4</v>
      </c>
      <c r="AY1251" s="21">
        <f t="shared" si="1552"/>
        <v>2.0855926230476342E-4</v>
      </c>
      <c r="AZ1251" s="21">
        <f t="shared" si="1553"/>
        <v>5.5386561892120263E-5</v>
      </c>
      <c r="BA1251" s="21">
        <f t="shared" si="1554"/>
        <v>9.8059138501904347E-6</v>
      </c>
      <c r="BB1251" s="21">
        <f t="shared" si="1555"/>
        <v>1.3020660132052239E-6</v>
      </c>
      <c r="BC1251" s="21">
        <f t="shared" si="1556"/>
        <v>1.3831456638475137E-7</v>
      </c>
      <c r="BD1251" s="21">
        <f t="shared" si="1557"/>
        <v>6.3811608318050886E-6</v>
      </c>
      <c r="BE1251" s="21">
        <f t="shared" si="1558"/>
        <v>6.7342942722371993E-6</v>
      </c>
      <c r="BF1251" s="21">
        <f t="shared" si="1559"/>
        <v>3.5534850586314111E-6</v>
      </c>
      <c r="BG1251" s="21">
        <f t="shared" si="1560"/>
        <v>1.2500449739253611E-6</v>
      </c>
      <c r="BH1251" s="21">
        <f t="shared" si="1561"/>
        <v>3.2980561569559837E-7</v>
      </c>
      <c r="BI1251" s="21">
        <f t="shared" si="1562"/>
        <v>6.961141169363877E-8</v>
      </c>
      <c r="BJ1251" s="22">
        <f t="shared" si="1563"/>
        <v>0.47991270873160546</v>
      </c>
      <c r="BK1251" s="22">
        <f t="shared" si="1564"/>
        <v>0.33667542132886519</v>
      </c>
      <c r="BL1251" s="22">
        <f t="shared" si="1565"/>
        <v>0.17839268288345911</v>
      </c>
      <c r="BM1251" s="22">
        <f t="shared" si="1566"/>
        <v>0.21303506218206189</v>
      </c>
      <c r="BN1251" s="22">
        <f t="shared" si="1567"/>
        <v>0.78684773647469741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1.5021645021645</v>
      </c>
      <c r="F1252" s="10">
        <f>VLOOKUP(B1252,home!$B$2:$E$405,3,FALSE)</f>
        <v>0.74</v>
      </c>
      <c r="G1252" s="10">
        <f>VLOOKUP(C1252,away!$B$2:$E$405,4,FALSE)</f>
        <v>1.48</v>
      </c>
      <c r="H1252" s="10">
        <f>VLOOKUP(A1252,away!$A$2:$E$405,3,FALSE)</f>
        <v>1.2640692640692599</v>
      </c>
      <c r="I1252" s="10">
        <f>VLOOKUP(C1252,away!$B$2:$E$405,3,FALSE)</f>
        <v>1.1100000000000001</v>
      </c>
      <c r="J1252" s="10">
        <f>VLOOKUP(B1252,home!$B$2:$E$405,4,FALSE)</f>
        <v>1.41</v>
      </c>
      <c r="K1252" s="12">
        <f t="shared" ref="K1252:K1315" si="1568">E1252*F1252*G1252</f>
        <v>1.6451705627705602</v>
      </c>
      <c r="L1252" s="12">
        <f t="shared" ref="L1252:L1315" si="1569">H1252*I1252*J1252</f>
        <v>1.9783948051947986</v>
      </c>
      <c r="M1252" s="13">
        <f t="shared" ref="M1252:M1315" si="1570">_xlfn.POISSON.DIST(0,K1252,FALSE) * _xlfn.POISSON.DIST(0,L1252,FALSE)</f>
        <v>2.6687356422381736E-2</v>
      </c>
      <c r="N1252" s="13">
        <f t="shared" ref="N1252:N1315" si="1571">_xlfn.POISSON.DIST(1,K1252,FALSE) * _xlfn.POISSON.DIST(0,L1252,FALSE)</f>
        <v>4.3905253184268286E-2</v>
      </c>
      <c r="O1252" s="13">
        <f t="shared" ref="O1252:O1315" si="1572">_xlfn.POISSON.DIST(0,K1252,FALSE) * _xlfn.POISSON.DIST(1,L1252,FALSE)</f>
        <v>5.279812731042207E-2</v>
      </c>
      <c r="P1252" s="13">
        <f t="shared" ref="P1252:P1315" si="1573">_xlfn.POISSON.DIST(1,K1252,FALSE) * _xlfn.POISSON.DIST(1,L1252,FALSE)</f>
        <v>8.6861924820518771E-2</v>
      </c>
      <c r="Q1252" s="13">
        <f t="shared" ref="Q1252:Q1315" si="1574">_xlfn.POISSON.DIST(2,K1252,FALSE) * _xlfn.POISSON.DIST(0,L1252,FALSE)</f>
        <v>3.6115815044873302E-2</v>
      </c>
      <c r="R1252" s="13">
        <f t="shared" ref="R1252:R1315" si="1575">_xlfn.POISSON.DIST(0,K1252,FALSE) * _xlfn.POISSON.DIST(2,L1252,FALSE)</f>
        <v>5.2227770397476336E-2</v>
      </c>
      <c r="S1252" s="13">
        <f t="shared" ref="S1252:S1315" si="1576">_xlfn.POISSON.DIST(2,K1252,FALSE) * _xlfn.POISSON.DIST(2,L1252,FALSE)</f>
        <v>7.0679480800857244E-2</v>
      </c>
      <c r="T1252" s="13">
        <f t="shared" ref="T1252:T1315" si="1577">_xlfn.POISSON.DIST(2,K1252,FALSE) * _xlfn.POISSON.DIST(1,L1252,FALSE)</f>
        <v>7.1451340870153493E-2</v>
      </c>
      <c r="U1252" s="13">
        <f t="shared" ref="U1252:U1315" si="1578">_xlfn.POISSON.DIST(1,K1252,FALSE) * _xlfn.POISSON.DIST(2,L1252,FALSE)</f>
        <v>8.5923590417067749E-2</v>
      </c>
      <c r="V1252" s="13">
        <f t="shared" ref="V1252:V1315" si="1579">_xlfn.POISSON.DIST(3,K1252,FALSE) * _xlfn.POISSON.DIST(3,L1252,FALSE)</f>
        <v>2.5560817183777795E-2</v>
      </c>
      <c r="W1252" s="13">
        <f t="shared" ref="W1252:W1315" si="1580">_xlfn.POISSON.DIST(3,K1252,FALSE) * _xlfn.POISSON.DIST(0,L1252,FALSE)</f>
        <v>1.9805558587430553E-2</v>
      </c>
      <c r="X1252" s="13">
        <f t="shared" ref="X1252:X1315" si="1581">_xlfn.POISSON.DIST(3,K1252,FALSE) * _xlfn.POISSON.DIST(1,L1252,FALSE)</f>
        <v>3.9183214223353843E-2</v>
      </c>
      <c r="Y1252" s="13">
        <f t="shared" ref="Y1252:Y1315" si="1582">_xlfn.POISSON.DIST(3,K1252,FALSE) * _xlfn.POISSON.DIST(2,L1252,FALSE)</f>
        <v>3.8759933735159097E-2</v>
      </c>
      <c r="Z1252" s="13">
        <f t="shared" ref="Z1252:Z1315" si="1583">_xlfn.POISSON.DIST(0,K1252,FALSE) * _xlfn.POISSON.DIST(3,L1252,FALSE)</f>
        <v>3.4442383213757949E-2</v>
      </c>
      <c r="AA1252" s="13">
        <f t="shared" ref="AA1252:AA1315" si="1584">_xlfn.POISSON.DIST(1,K1252,FALSE) * _xlfn.POISSON.DIST(3,L1252,FALSE)</f>
        <v>5.6663594974937469E-2</v>
      </c>
      <c r="AB1252" s="13">
        <f t="shared" ref="AB1252:AB1315" si="1585">_xlfn.POISSON.DIST(2,K1252,FALSE) * _xlfn.POISSON.DIST(3,L1252,FALSE)</f>
        <v>4.6610639216760487E-2</v>
      </c>
      <c r="AC1252" s="13">
        <f t="shared" ref="AC1252:AC1315" si="1586">_xlfn.POISSON.DIST(4,K1252,FALSE) * _xlfn.POISSON.DIST(4,L1252,FALSE)</f>
        <v>5.199704275285294E-3</v>
      </c>
      <c r="AD1252" s="13">
        <f t="shared" ref="AD1252:AD1315" si="1587">_xlfn.POISSON.DIST(4,K1252,FALSE) * _xlfn.POISSON.DIST(0,L1252,FALSE)</f>
        <v>8.1458804918171073E-3</v>
      </c>
      <c r="AE1252" s="13">
        <f t="shared" ref="AE1252:AE1315" si="1588">_xlfn.POISSON.DIST(4,K1252,FALSE) * _xlfn.POISSON.DIST(1,L1252,FALSE)</f>
        <v>1.6115767648748617E-2</v>
      </c>
      <c r="AF1252" s="13">
        <f t="shared" ref="AF1252:AF1315" si="1589">_xlfn.POISSON.DIST(4,K1252,FALSE) * _xlfn.POISSON.DIST(2,L1252,FALSE)</f>
        <v>1.5941675499005329E-2</v>
      </c>
      <c r="AG1252" s="13">
        <f t="shared" ref="AG1252:AG1315" si="1590">_xlfn.POISSON.DIST(4,K1252,FALSE) * _xlfn.POISSON.DIST(3,L1252,FALSE)</f>
        <v>1.0512975997777781E-2</v>
      </c>
      <c r="AH1252" s="13">
        <f t="shared" ref="AH1252:AH1315" si="1591">_xlfn.POISSON.DIST(0,K1252,FALSE) * _xlfn.POISSON.DIST(4,L1252,FALSE)</f>
        <v>1.7035158007156822E-2</v>
      </c>
      <c r="AI1252" s="13">
        <f t="shared" ref="AI1252:AI1315" si="1592">_xlfn.POISSON.DIST(1,K1252,FALSE) * _xlfn.POISSON.DIST(4,L1252,FALSE)</f>
        <v>2.8025740485519608E-2</v>
      </c>
      <c r="AJ1252" s="13">
        <f t="shared" ref="AJ1252:AJ1315" si="1593">_xlfn.POISSON.DIST(2,K1252,FALSE) * _xlfn.POISSON.DIST(4,L1252,FALSE)</f>
        <v>2.3053561623311986E-2</v>
      </c>
      <c r="AK1252" s="13">
        <f t="shared" ref="AK1252:AK1315" si="1594">_xlfn.POISSON.DIST(3,K1252,FALSE) * _xlfn.POISSON.DIST(4,L1252,FALSE)</f>
        <v>1.2642346983229987E-2</v>
      </c>
      <c r="AL1252" s="13">
        <f t="shared" ref="AL1252:AL1315" si="1595">_xlfn.POISSON.DIST(5,K1252,FALSE) * _xlfn.POISSON.DIST(5,L1252,FALSE)</f>
        <v>6.7695925321396464E-4</v>
      </c>
      <c r="AM1252" s="13">
        <f t="shared" ref="AM1252:AM1315" si="1596">_xlfn.POISSON.DIST(5,K1252,FALSE) * _xlfn.POISSON.DIST(0,L1252,FALSE)</f>
        <v>2.6802725585968949E-3</v>
      </c>
      <c r="AN1252" s="13">
        <f t="shared" ref="AN1252:AN1315" si="1597">_xlfn.POISSON.DIST(5,K1252,FALSE) * _xlfn.POISSON.DIST(1,L1252,FALSE)</f>
        <v>5.3026373064342684E-3</v>
      </c>
      <c r="AO1252" s="13">
        <f t="shared" ref="AO1252:AO1315" si="1598">_xlfn.POISSON.DIST(5,K1252,FALSE) * _xlfn.POISSON.DIST(2,L1252,FALSE)</f>
        <v>5.2453550504408487E-3</v>
      </c>
      <c r="AP1252" s="13">
        <f t="shared" ref="AP1252:AP1315" si="1599">_xlfn.POISSON.DIST(5,K1252,FALSE) * _xlfn.POISSON.DIST(3,L1252,FALSE)</f>
        <v>3.4591277277314916E-3</v>
      </c>
      <c r="AQ1252" s="13">
        <f t="shared" ref="AQ1252:AQ1315" si="1600">_xlfn.POISSON.DIST(5,K1252,FALSE) * _xlfn.POISSON.DIST(4,L1252,FALSE)</f>
        <v>1.7108800817623184E-3</v>
      </c>
      <c r="AR1252" s="13">
        <f t="shared" ref="AR1252:AR1315" si="1601">_xlfn.POISSON.DIST(0,K1252,FALSE) * _xlfn.POISSON.DIST(5,L1252,FALSE)</f>
        <v>6.7404536214063279E-3</v>
      </c>
      <c r="AS1252" s="13">
        <f t="shared" ref="AS1252:AS1315" si="1602">_xlfn.POISSON.DIST(1,K1252,FALSE) * _xlfn.POISSON.DIST(5,L1252,FALSE)</f>
        <v>1.1089195877657909E-2</v>
      </c>
      <c r="AT1252" s="13">
        <f t="shared" ref="AT1252:AT1315" si="1603">_xlfn.POISSON.DIST(2,K1252,FALSE) * _xlfn.POISSON.DIST(5,L1252,FALSE)</f>
        <v>9.1218093113597208E-3</v>
      </c>
      <c r="AU1252" s="13">
        <f t="shared" ref="AU1252:AU1315" si="1604">_xlfn.POISSON.DIST(3,K1252,FALSE) * _xlfn.POISSON.DIST(5,L1252,FALSE)</f>
        <v>5.0023107194184686E-3</v>
      </c>
      <c r="AV1252" s="13">
        <f t="shared" ref="AV1252:AV1315" si="1605">_xlfn.POISSON.DIST(4,K1252,FALSE) * _xlfn.POISSON.DIST(5,L1252,FALSE)</f>
        <v>2.0574135853547218E-3</v>
      </c>
      <c r="AW1252" s="13">
        <f t="shared" ref="AW1252:AW1315" si="1606">_xlfn.POISSON.DIST(6,K1252,FALSE) * _xlfn.POISSON.DIST(6,L1252,FALSE)</f>
        <v>6.1204579873127115E-5</v>
      </c>
      <c r="AX1252" s="13">
        <f t="shared" ref="AX1252:AX1315" si="1607">_xlfn.POISSON.DIST(6,K1252,FALSE) * _xlfn.POISSON.DIST(0,L1252,FALSE)</f>
        <v>7.3491758560089023E-4</v>
      </c>
      <c r="AY1252" s="13">
        <f t="shared" ref="AY1252:AY1315" si="1608">_xlfn.POISSON.DIST(6,K1252,FALSE) * _xlfn.POISSON.DIST(1,L1252,FALSE)</f>
        <v>1.4539571335991049E-3</v>
      </c>
      <c r="AZ1252" s="13">
        <f t="shared" ref="AZ1252:AZ1315" si="1609">_xlfn.POISSON.DIST(6,K1252,FALSE) * _xlfn.POISSON.DIST(2,L1252,FALSE)</f>
        <v>1.4382506200441947E-3</v>
      </c>
      <c r="BA1252" s="13">
        <f t="shared" ref="BA1252:BA1315" si="1610">_xlfn.POISSON.DIST(6,K1252,FALSE) * _xlfn.POISSON.DIST(3,L1252,FALSE)</f>
        <v>9.4847585175454423E-4</v>
      </c>
      <c r="BB1252" s="13">
        <f t="shared" ref="BB1252:BB1315" si="1611">_xlfn.POISSON.DIST(6,K1252,FALSE) * _xlfn.POISSON.DIST(4,L1252,FALSE)</f>
        <v>4.6911492449097571E-4</v>
      </c>
      <c r="BC1252" s="13">
        <f t="shared" ref="BC1252:BC1315" si="1612">_xlfn.POISSON.DIST(6,K1252,FALSE) * _xlfn.POISSON.DIST(5,L1252,FALSE)</f>
        <v>1.8561890593045931E-4</v>
      </c>
      <c r="BD1252" s="13">
        <f t="shared" ref="BD1252:BD1315" si="1613">_xlfn.POISSON.DIST(0,K1252,FALSE) * _xlfn.POISSON.DIST(6,L1252,FALSE)</f>
        <v>2.2225464048744575E-3</v>
      </c>
      <c r="BE1252" s="13">
        <f t="shared" ref="BE1252:BE1315" si="1614">_xlfn.POISSON.DIST(1,K1252,FALSE) * _xlfn.POISSON.DIST(6,L1252,FALSE)</f>
        <v>3.656467919690997E-3</v>
      </c>
      <c r="BF1252" s="13">
        <f t="shared" ref="BF1252:BF1315" si="1615">_xlfn.POISSON.DIST(2,K1252,FALSE) * _xlfn.POISSON.DIST(6,L1252,FALSE)</f>
        <v>3.0077566925952688E-3</v>
      </c>
      <c r="BG1252" s="13">
        <f t="shared" ref="BG1252:BG1315" si="1616">_xlfn.POISSON.DIST(3,K1252,FALSE) * _xlfn.POISSON.DIST(6,L1252,FALSE)</f>
        <v>1.6494242568779588E-3</v>
      </c>
      <c r="BH1252" s="13">
        <f t="shared" ref="BH1252:BH1315" si="1617">_xlfn.POISSON.DIST(4,K1252,FALSE) * _xlfn.POISSON.DIST(6,L1252,FALSE)</f>
        <v>6.7839605823383122E-4</v>
      </c>
      <c r="BI1252" s="13">
        <f t="shared" ref="BI1252:BI1315" si="1618">_xlfn.POISSON.DIST(5,K1252,FALSE) * _xlfn.POISSON.DIST(6,L1252,FALSE)</f>
        <v>2.2321544498117631E-4</v>
      </c>
      <c r="BJ1252" s="14">
        <f t="shared" ref="BJ1252:BJ1315" si="1619">SUM(N1252,Q1252,T1252,W1252,X1252,Y1252,AD1252,AE1252,AF1252,AG1252,AM1252,AN1252,AO1252,AP1252,AQ1252,AX1252,AY1252,AZ1252,BA1252,BB1252,BC1252)</f>
        <v>0.32356602302897342</v>
      </c>
      <c r="BK1252" s="14">
        <f t="shared" ref="BK1252:BK1315" si="1620">SUM(M1252,P1252,S1252,V1252,AC1252,AL1252,AY1252)</f>
        <v>0.21712019988963391</v>
      </c>
      <c r="BL1252" s="14">
        <f t="shared" ref="BL1252:BL1315" si="1621">SUM(O1252,R1252,U1252,AA1252,AB1252,AH1252,AI1252,AJ1252,AK1252,AR1252,AS1252,AT1252,AU1252,AV1252,BD1252,BE1252,BF1252,BG1252,BH1252,BI1252)</f>
        <v>0.42042951930833328</v>
      </c>
      <c r="BM1252" s="14">
        <f t="shared" ref="BM1252:BM1315" si="1622">SUM(S1252:BI1252)</f>
        <v>0.69556912570703222</v>
      </c>
      <c r="BN1252" s="14">
        <f t="shared" ref="BN1252:BN1315" si="1623">SUM(M1252:R1252)</f>
        <v>0.29859624717994049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1.5021645021645</v>
      </c>
      <c r="F1253" s="10">
        <f>VLOOKUP(B1253,home!$B$2:$E$405,3,FALSE)</f>
        <v>0.47</v>
      </c>
      <c r="G1253" s="10">
        <f>VLOOKUP(C1253,away!$B$2:$E$405,4,FALSE)</f>
        <v>0.87</v>
      </c>
      <c r="H1253" s="10">
        <f>VLOOKUP(A1253,away!$A$2:$E$405,3,FALSE)</f>
        <v>1.2640692640692599</v>
      </c>
      <c r="I1253" s="10">
        <f>VLOOKUP(C1253,away!$B$2:$E$405,3,FALSE)</f>
        <v>0.73</v>
      </c>
      <c r="J1253" s="10">
        <f>VLOOKUP(B1253,home!$B$2:$E$405,4,FALSE)</f>
        <v>1.1100000000000001</v>
      </c>
      <c r="K1253" s="12">
        <f t="shared" si="1568"/>
        <v>0.61423506493506408</v>
      </c>
      <c r="L1253" s="12">
        <f t="shared" si="1569"/>
        <v>1.0242753246753213</v>
      </c>
      <c r="M1253" s="13">
        <f t="shared" si="1570"/>
        <v>0.19426921229911973</v>
      </c>
      <c r="N1253" s="13">
        <f t="shared" si="1571"/>
        <v>0.11932696223143353</v>
      </c>
      <c r="O1253" s="13">
        <f t="shared" si="1572"/>
        <v>0.19898516050209977</v>
      </c>
      <c r="P1253" s="13">
        <f t="shared" si="1573"/>
        <v>0.12222366298212138</v>
      </c>
      <c r="Q1253" s="13">
        <f t="shared" si="1574"/>
        <v>3.6647402197364252E-2</v>
      </c>
      <c r="R1253" s="13">
        <f t="shared" si="1575"/>
        <v>0.10190779493942957</v>
      </c>
      <c r="S1253" s="13">
        <f t="shared" si="1576"/>
        <v>1.9224126684785656E-2</v>
      </c>
      <c r="T1253" s="13">
        <f t="shared" si="1577"/>
        <v>3.7537029784212354E-2</v>
      </c>
      <c r="U1253" s="13">
        <f t="shared" si="1578"/>
        <v>6.2595341042009714E-2</v>
      </c>
      <c r="V1253" s="13">
        <f t="shared" si="1579"/>
        <v>1.343864328634765E-3</v>
      </c>
      <c r="W1253" s="13">
        <f t="shared" si="1580"/>
        <v>7.5033731561331505E-3</v>
      </c>
      <c r="X1253" s="13">
        <f t="shared" si="1581"/>
        <v>7.6855199756583727E-3</v>
      </c>
      <c r="Y1253" s="13">
        <f t="shared" si="1582"/>
        <v>3.9360442341830728E-3</v>
      </c>
      <c r="Z1253" s="13">
        <f t="shared" si="1583"/>
        <v>3.4793879916176773E-2</v>
      </c>
      <c r="AA1253" s="13">
        <f t="shared" si="1584"/>
        <v>2.1371621089655658E-2</v>
      </c>
      <c r="AB1253" s="13">
        <f t="shared" si="1585"/>
        <v>6.563599533886114E-3</v>
      </c>
      <c r="AC1253" s="13">
        <f t="shared" si="1586"/>
        <v>5.2842914110294193E-5</v>
      </c>
      <c r="AD1253" s="13">
        <f t="shared" si="1587"/>
        <v>1.152208724447365E-3</v>
      </c>
      <c r="AE1253" s="13">
        <f t="shared" si="1588"/>
        <v>1.1801789653270627E-3</v>
      </c>
      <c r="AF1253" s="13">
        <f t="shared" si="1589"/>
        <v>6.0441409644268083E-4</v>
      </c>
      <c r="AG1253" s="13">
        <f t="shared" si="1590"/>
        <v>2.0636214829072269E-4</v>
      </c>
      <c r="AH1253" s="13">
        <f t="shared" si="1591"/>
        <v>8.9096281619640248E-3</v>
      </c>
      <c r="AI1253" s="13">
        <f t="shared" si="1592"/>
        <v>5.4726060326112484E-3</v>
      </c>
      <c r="AJ1253" s="13">
        <f t="shared" si="1593"/>
        <v>1.6807332609024967E-3</v>
      </c>
      <c r="AK1253" s="13">
        <f t="shared" si="1594"/>
        <v>3.4412176788298909E-4</v>
      </c>
      <c r="AL1253" s="13">
        <f t="shared" si="1595"/>
        <v>1.3298359423551447E-6</v>
      </c>
      <c r="AM1253" s="13">
        <f t="shared" si="1596"/>
        <v>1.4154540013593497E-4</v>
      </c>
      <c r="AN1253" s="13">
        <f t="shared" si="1597"/>
        <v>1.4498146068053305E-4</v>
      </c>
      <c r="AO1253" s="13">
        <f t="shared" si="1598"/>
        <v>7.4250466355227644E-5</v>
      </c>
      <c r="AP1253" s="13">
        <f t="shared" si="1599"/>
        <v>2.5350973511098279E-5</v>
      </c>
      <c r="AQ1253" s="13">
        <f t="shared" si="1600"/>
        <v>6.491594155978915E-6</v>
      </c>
      <c r="AR1253" s="13">
        <f t="shared" si="1601"/>
        <v>1.8251824556664183E-3</v>
      </c>
      <c r="AS1253" s="13">
        <f t="shared" si="1602"/>
        <v>1.1210910641746021E-3</v>
      </c>
      <c r="AT1253" s="13">
        <f t="shared" si="1603"/>
        <v>3.4430672130070336E-4</v>
      </c>
      <c r="AU1253" s="13">
        <f t="shared" si="1604"/>
        <v>7.049508710523887E-5</v>
      </c>
      <c r="AV1253" s="13">
        <f t="shared" si="1605"/>
        <v>1.0825138601422344E-5</v>
      </c>
      <c r="AW1253" s="13">
        <f t="shared" si="1606"/>
        <v>2.3240575699101002E-8</v>
      </c>
      <c r="AX1253" s="13">
        <f t="shared" si="1607"/>
        <v>1.4490358007292604E-5</v>
      </c>
      <c r="AY1253" s="13">
        <f t="shared" si="1608"/>
        <v>1.4842116152581275E-5</v>
      </c>
      <c r="AZ1253" s="13">
        <f t="shared" si="1609"/>
        <v>7.601206670527007E-6</v>
      </c>
      <c r="BA1253" s="13">
        <f t="shared" si="1610"/>
        <v>2.59524281012609E-6</v>
      </c>
      <c r="BB1253" s="13">
        <f t="shared" si="1611"/>
        <v>6.6456079298829849E-7</v>
      </c>
      <c r="BC1253" s="13">
        <f t="shared" si="1612"/>
        <v>1.3613864440091573E-7</v>
      </c>
      <c r="BD1253" s="13">
        <f t="shared" si="1613"/>
        <v>3.1158155872823665E-4</v>
      </c>
      <c r="BE1253" s="13">
        <f t="shared" si="1614"/>
        <v>1.9138431895800691E-4</v>
      </c>
      <c r="BF1253" s="13">
        <f t="shared" si="1615"/>
        <v>5.8777479791362188E-5</v>
      </c>
      <c r="BG1253" s="13">
        <f t="shared" si="1616"/>
        <v>1.2034396372122262E-5</v>
      </c>
      <c r="BH1253" s="13">
        <f t="shared" si="1617"/>
        <v>1.8479870592712033E-6</v>
      </c>
      <c r="BI1253" s="13">
        <f t="shared" si="1618"/>
        <v>2.2701969027012118E-7</v>
      </c>
      <c r="BJ1253" s="14">
        <f t="shared" si="1619"/>
        <v>0.21621244503140927</v>
      </c>
      <c r="BK1253" s="14">
        <f t="shared" si="1620"/>
        <v>0.33712988116086678</v>
      </c>
      <c r="BL1253" s="14">
        <f t="shared" si="1621"/>
        <v>0.41177835955788922</v>
      </c>
      <c r="BM1253" s="14">
        <f t="shared" si="1622"/>
        <v>0.22653955163919687</v>
      </c>
      <c r="BN1253" s="14">
        <f t="shared" si="1623"/>
        <v>0.77336019515156829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1.5021645021645</v>
      </c>
      <c r="F1254" s="10">
        <f>VLOOKUP(B1254,home!$B$2:$E$405,3,FALSE)</f>
        <v>1.04</v>
      </c>
      <c r="G1254" s="10">
        <f>VLOOKUP(C1254,away!$B$2:$E$405,4,FALSE)</f>
        <v>0.81</v>
      </c>
      <c r="H1254" s="10">
        <f>VLOOKUP(A1254,away!$A$2:$E$405,3,FALSE)</f>
        <v>1.2640692640692599</v>
      </c>
      <c r="I1254" s="10">
        <f>VLOOKUP(C1254,away!$B$2:$E$405,3,FALSE)</f>
        <v>1.18</v>
      </c>
      <c r="J1254" s="10">
        <f>VLOOKUP(B1254,home!$B$2:$E$405,4,FALSE)</f>
        <v>0.88</v>
      </c>
      <c r="K1254" s="12">
        <f t="shared" si="1568"/>
        <v>1.2654233766233749</v>
      </c>
      <c r="L1254" s="12">
        <f t="shared" si="1569"/>
        <v>1.3126095238095195</v>
      </c>
      <c r="M1254" s="13">
        <f t="shared" si="1570"/>
        <v>7.5923205732554885E-2</v>
      </c>
      <c r="N1254" s="13">
        <f t="shared" si="1571"/>
        <v>9.6074999362160782E-2</v>
      </c>
      <c r="O1254" s="13">
        <f t="shared" si="1572"/>
        <v>9.9657522922701039E-2</v>
      </c>
      <c r="P1254" s="13">
        <f t="shared" si="1573"/>
        <v>0.12610895916276574</v>
      </c>
      <c r="Q1254" s="13">
        <f t="shared" si="1574"/>
        <v>6.0787775050977051E-2</v>
      </c>
      <c r="R1254" s="13">
        <f t="shared" si="1575"/>
        <v>6.5405706853801454E-2</v>
      </c>
      <c r="S1254" s="13">
        <f t="shared" si="1576"/>
        <v>5.2366958914831889E-2</v>
      </c>
      <c r="T1254" s="13">
        <f t="shared" si="1577"/>
        <v>7.9790612463103164E-2</v>
      </c>
      <c r="U1254" s="13">
        <f t="shared" si="1578"/>
        <v>8.2765910417376048E-2</v>
      </c>
      <c r="V1254" s="13">
        <f t="shared" si="1579"/>
        <v>9.6646526206605327E-3</v>
      </c>
      <c r="W1254" s="13">
        <f t="shared" si="1580"/>
        <v>2.5640757187476524E-2</v>
      </c>
      <c r="X1254" s="13">
        <f t="shared" si="1581"/>
        <v>3.3656302081969069E-2</v>
      </c>
      <c r="Y1254" s="13">
        <f t="shared" si="1582"/>
        <v>2.2088791324501384E-2</v>
      </c>
      <c r="Z1254" s="13">
        <f t="shared" si="1583"/>
        <v>2.8617384575931108E-2</v>
      </c>
      <c r="AA1254" s="13">
        <f t="shared" si="1584"/>
        <v>3.6213107420204435E-2</v>
      </c>
      <c r="AB1254" s="13">
        <f t="shared" si="1585"/>
        <v>2.2912456334850048E-2</v>
      </c>
      <c r="AC1254" s="13">
        <f t="shared" si="1586"/>
        <v>1.0033158430461516E-3</v>
      </c>
      <c r="AD1254" s="13">
        <f t="shared" si="1587"/>
        <v>8.1116033848391486E-3</v>
      </c>
      <c r="AE1254" s="13">
        <f t="shared" si="1588"/>
        <v>1.0647367856305399E-2</v>
      </c>
      <c r="AF1254" s="13">
        <f t="shared" si="1589"/>
        <v>6.9879182258449088E-3</v>
      </c>
      <c r="AG1254" s="13">
        <f t="shared" si="1590"/>
        <v>3.0574693382820488E-3</v>
      </c>
      <c r="AH1254" s="13">
        <f t="shared" si="1591"/>
        <v>9.3908628852217065E-3</v>
      </c>
      <c r="AI1254" s="13">
        <f t="shared" si="1592"/>
        <v>1.188341742162438E-2</v>
      </c>
      <c r="AJ1254" s="13">
        <f t="shared" si="1593"/>
        <v>7.5187770997484828E-3</v>
      </c>
      <c r="AK1254" s="13">
        <f t="shared" si="1594"/>
        <v>3.1714787685474121E-3</v>
      </c>
      <c r="AL1254" s="13">
        <f t="shared" si="1595"/>
        <v>6.6660576542968493E-5</v>
      </c>
      <c r="AM1254" s="13">
        <f t="shared" si="1596"/>
        <v>2.0529225090145506E-3</v>
      </c>
      <c r="AN1254" s="13">
        <f t="shared" si="1597"/>
        <v>2.694685636975433E-3</v>
      </c>
      <c r="AO1254" s="13">
        <f t="shared" si="1598"/>
        <v>1.7685350153833375E-3</v>
      </c>
      <c r="AP1254" s="13">
        <f t="shared" si="1599"/>
        <v>7.7379863479426112E-4</v>
      </c>
      <c r="AQ1254" s="13">
        <f t="shared" si="1600"/>
        <v>2.5392386438543788E-4</v>
      </c>
      <c r="AR1254" s="13">
        <f t="shared" si="1601"/>
        <v>2.4653072119862696E-3</v>
      </c>
      <c r="AS1254" s="13">
        <f t="shared" si="1602"/>
        <v>3.1196573766056239E-3</v>
      </c>
      <c r="AT1254" s="13">
        <f t="shared" si="1603"/>
        <v>1.9738436857061545E-3</v>
      </c>
      <c r="AU1254" s="13">
        <f t="shared" si="1604"/>
        <v>8.3258264723100361E-4</v>
      </c>
      <c r="AV1254" s="13">
        <f t="shared" si="1605"/>
        <v>2.6339238619427105E-4</v>
      </c>
      <c r="AW1254" s="13">
        <f t="shared" si="1606"/>
        <v>3.075657481029854E-6</v>
      </c>
      <c r="AX1254" s="13">
        <f t="shared" si="1607"/>
        <v>4.3296935555055401E-4</v>
      </c>
      <c r="AY1254" s="13">
        <f t="shared" si="1608"/>
        <v>5.6831969961332709E-4</v>
      </c>
      <c r="AZ1254" s="13">
        <f t="shared" si="1609"/>
        <v>3.729909251405093E-4</v>
      </c>
      <c r="BA1254" s="13">
        <f t="shared" si="1610"/>
        <v>1.6319714687798532E-4</v>
      </c>
      <c r="BB1254" s="13">
        <f t="shared" si="1611"/>
        <v>5.3553532312646131E-5</v>
      </c>
      <c r="BC1254" s="13">
        <f t="shared" si="1612"/>
        <v>1.4058975309444026E-5</v>
      </c>
      <c r="BD1254" s="13">
        <f t="shared" si="1613"/>
        <v>5.3933095426157891E-4</v>
      </c>
      <c r="BE1254" s="13">
        <f t="shared" si="1614"/>
        <v>6.8248199725919425E-4</v>
      </c>
      <c r="BF1254" s="13">
        <f t="shared" si="1615"/>
        <v>4.3181433672819728E-4</v>
      </c>
      <c r="BG1254" s="13">
        <f t="shared" si="1616"/>
        <v>1.8214265201899291E-4</v>
      </c>
      <c r="BH1254" s="13">
        <f t="shared" si="1617"/>
        <v>5.7621892436252566E-5</v>
      </c>
      <c r="BI1254" s="13">
        <f t="shared" si="1618"/>
        <v>1.4583217938822326E-5</v>
      </c>
      <c r="BJ1254" s="14">
        <f t="shared" si="1619"/>
        <v>0.35599255157081688</v>
      </c>
      <c r="BK1254" s="14">
        <f t="shared" si="1620"/>
        <v>0.26570207255001549</v>
      </c>
      <c r="BL1254" s="14">
        <f t="shared" si="1621"/>
        <v>0.34948199848244133</v>
      </c>
      <c r="BM1254" s="14">
        <f t="shared" si="1622"/>
        <v>0.47527059405211158</v>
      </c>
      <c r="BN1254" s="14">
        <f t="shared" si="1623"/>
        <v>0.52395816908496096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1.3644444444444399</v>
      </c>
      <c r="F1255" s="10">
        <f>VLOOKUP(B1255,home!$B$2:$E$405,3,FALSE)</f>
        <v>0.88</v>
      </c>
      <c r="G1255" s="10">
        <f>VLOOKUP(C1255,away!$B$2:$E$405,4,FALSE)</f>
        <v>0.88</v>
      </c>
      <c r="H1255" s="10">
        <f>VLOOKUP(A1255,away!$A$2:$E$405,3,FALSE)</f>
        <v>1.1155555555555601</v>
      </c>
      <c r="I1255" s="10">
        <f>VLOOKUP(C1255,away!$B$2:$E$405,3,FALSE)</f>
        <v>1.25</v>
      </c>
      <c r="J1255" s="10">
        <f>VLOOKUP(B1255,home!$B$2:$E$405,4,FALSE)</f>
        <v>1.43</v>
      </c>
      <c r="K1255" s="12">
        <f t="shared" si="1568"/>
        <v>1.0566257777777743</v>
      </c>
      <c r="L1255" s="12">
        <f t="shared" si="1569"/>
        <v>1.9940555555555637</v>
      </c>
      <c r="M1255" s="13">
        <f t="shared" si="1570"/>
        <v>4.7326668167190312E-2</v>
      </c>
      <c r="N1255" s="13">
        <f t="shared" si="1571"/>
        <v>5.0006577561788092E-2</v>
      </c>
      <c r="O1255" s="13">
        <f t="shared" si="1572"/>
        <v>9.4372005584720503E-2</v>
      </c>
      <c r="P1255" s="13">
        <f t="shared" si="1573"/>
        <v>9.9715893801403763E-2</v>
      </c>
      <c r="Q1255" s="13">
        <f t="shared" si="1574"/>
        <v>2.6419119455114468E-2</v>
      </c>
      <c r="R1255" s="13">
        <f t="shared" si="1575"/>
        <v>9.4091511012566312E-2</v>
      </c>
      <c r="S1255" s="13">
        <f t="shared" si="1576"/>
        <v>5.2524611713032528E-2</v>
      </c>
      <c r="T1255" s="13">
        <f t="shared" si="1577"/>
        <v>5.2681191922357096E-2</v>
      </c>
      <c r="U1255" s="13">
        <f t="shared" si="1578"/>
        <v>9.9419516005938888E-2</v>
      </c>
      <c r="V1255" s="13">
        <f t="shared" si="1579"/>
        <v>1.2296423058358116E-2</v>
      </c>
      <c r="W1255" s="13">
        <f t="shared" si="1580"/>
        <v>9.3050408808214181E-3</v>
      </c>
      <c r="X1255" s="13">
        <f t="shared" si="1581"/>
        <v>1.8554768463073589E-2</v>
      </c>
      <c r="Y1255" s="13">
        <f t="shared" si="1582"/>
        <v>1.8499619567919529E-2</v>
      </c>
      <c r="Z1255" s="13">
        <f t="shared" si="1583"/>
        <v>6.2541233421741768E-2</v>
      </c>
      <c r="AA1255" s="13">
        <f t="shared" si="1584"/>
        <v>6.6082679407429235E-2</v>
      </c>
      <c r="AB1255" s="13">
        <f t="shared" si="1585"/>
        <v>3.4912331263257108E-2</v>
      </c>
      <c r="AC1255" s="13">
        <f t="shared" si="1586"/>
        <v>1.6192625417512626E-3</v>
      </c>
      <c r="AD1255" s="13">
        <f t="shared" si="1587"/>
        <v>2.4579865144879792E-3</v>
      </c>
      <c r="AE1255" s="13">
        <f t="shared" si="1588"/>
        <v>4.9013616646954123E-3</v>
      </c>
      <c r="AF1255" s="13">
        <f t="shared" si="1589"/>
        <v>4.8867937286364762E-3</v>
      </c>
      <c r="AG1255" s="13">
        <f t="shared" si="1590"/>
        <v>3.2481793944805506E-3</v>
      </c>
      <c r="AH1255" s="13">
        <f t="shared" si="1591"/>
        <v>3.1177673488980377E-2</v>
      </c>
      <c r="AI1255" s="13">
        <f t="shared" si="1592"/>
        <v>3.2943133499595378E-2</v>
      </c>
      <c r="AJ1255" s="13">
        <f t="shared" si="1593"/>
        <v>1.740428202822351E-2</v>
      </c>
      <c r="AK1255" s="13">
        <f t="shared" si="1594"/>
        <v>6.1299376782451348E-3</v>
      </c>
      <c r="AL1255" s="13">
        <f t="shared" si="1595"/>
        <v>1.3646953643932879E-4</v>
      </c>
      <c r="AM1255" s="13">
        <f t="shared" si="1596"/>
        <v>5.1943438252762854E-4</v>
      </c>
      <c r="AN1255" s="13">
        <f t="shared" si="1597"/>
        <v>1.0357810162257917E-3</v>
      </c>
      <c r="AO1255" s="13">
        <f t="shared" si="1598"/>
        <v>1.0327024448720137E-3</v>
      </c>
      <c r="AP1255" s="13">
        <f t="shared" si="1599"/>
        <v>6.8642201581095065E-4</v>
      </c>
      <c r="AQ1255" s="13">
        <f t="shared" si="1600"/>
        <v>3.4219090852086886E-4</v>
      </c>
      <c r="AR1255" s="13">
        <f t="shared" si="1601"/>
        <v>1.2434002605999741E-2</v>
      </c>
      <c r="AS1255" s="13">
        <f t="shared" si="1602"/>
        <v>1.3138087674455347E-2</v>
      </c>
      <c r="AT1255" s="13">
        <f t="shared" si="1603"/>
        <v>6.9410210537669851E-3</v>
      </c>
      <c r="AU1255" s="13">
        <f t="shared" si="1604"/>
        <v>2.444687256502816E-3</v>
      </c>
      <c r="AV1255" s="13">
        <f t="shared" si="1605"/>
        <v>6.4577989345642524E-4</v>
      </c>
      <c r="AW1255" s="13">
        <f t="shared" si="1606"/>
        <v>7.9871468817523612E-6</v>
      </c>
      <c r="AX1255" s="13">
        <f t="shared" si="1607"/>
        <v>9.1474626407128871E-5</v>
      </c>
      <c r="AY1255" s="13">
        <f t="shared" si="1608"/>
        <v>1.8240548697950505E-4</v>
      </c>
      <c r="AZ1255" s="13">
        <f t="shared" si="1609"/>
        <v>1.8186333733765002E-4</v>
      </c>
      <c r="BA1255" s="13">
        <f t="shared" si="1610"/>
        <v>1.2088186605667219E-4</v>
      </c>
      <c r="BB1255" s="13">
        <f t="shared" si="1611"/>
        <v>6.0261289144057687E-5</v>
      </c>
      <c r="BC1255" s="13">
        <f t="shared" si="1612"/>
        <v>2.4032871680529671E-5</v>
      </c>
      <c r="BD1255" s="13">
        <f t="shared" si="1613"/>
        <v>4.1323486623810234E-3</v>
      </c>
      <c r="BE1255" s="13">
        <f t="shared" si="1614"/>
        <v>4.3663461194372944E-3</v>
      </c>
      <c r="BF1255" s="13">
        <f t="shared" si="1615"/>
        <v>2.3067969322486987E-3</v>
      </c>
      <c r="BG1255" s="13">
        <f t="shared" si="1616"/>
        <v>8.1247370090422168E-4</v>
      </c>
      <c r="BH1255" s="13">
        <f t="shared" si="1617"/>
        <v>2.146201640354775E-4</v>
      </c>
      <c r="BI1255" s="13">
        <f t="shared" si="1618"/>
        <v>4.5354639550156005E-5</v>
      </c>
      <c r="BJ1255" s="14">
        <f t="shared" si="1619"/>
        <v>0.19523808939893741</v>
      </c>
      <c r="BK1255" s="14">
        <f t="shared" si="1620"/>
        <v>0.21380173430515484</v>
      </c>
      <c r="BL1255" s="14">
        <f t="shared" si="1621"/>
        <v>0.5240145886716947</v>
      </c>
      <c r="BM1255" s="14">
        <f t="shared" si="1622"/>
        <v>0.58348945187464707</v>
      </c>
      <c r="BN1255" s="14">
        <f t="shared" si="1623"/>
        <v>0.41193177558278349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1.5103092783505201</v>
      </c>
      <c r="F1256" s="10">
        <f>VLOOKUP(B1256,home!$B$2:$E$405,3,FALSE)</f>
        <v>0.51</v>
      </c>
      <c r="G1256" s="10">
        <f>VLOOKUP(C1256,away!$B$2:$E$405,4,FALSE)</f>
        <v>0.85</v>
      </c>
      <c r="H1256" s="10">
        <f>VLOOKUP(A1256,away!$A$2:$E$405,3,FALSE)</f>
        <v>1.3453608247422699</v>
      </c>
      <c r="I1256" s="10">
        <f>VLOOKUP(C1256,away!$B$2:$E$405,3,FALSE)</f>
        <v>0.56999999999999995</v>
      </c>
      <c r="J1256" s="10">
        <f>VLOOKUP(B1256,home!$B$2:$E$405,4,FALSE)</f>
        <v>1.4</v>
      </c>
      <c r="K1256" s="12">
        <f t="shared" si="1568"/>
        <v>0.6547190721649504</v>
      </c>
      <c r="L1256" s="12">
        <f t="shared" si="1569"/>
        <v>1.0735979381443312</v>
      </c>
      <c r="M1256" s="13">
        <f t="shared" si="1570"/>
        <v>0.17758302902008827</v>
      </c>
      <c r="N1256" s="13">
        <f t="shared" si="1571"/>
        <v>0.11626699599227366</v>
      </c>
      <c r="O1256" s="13">
        <f t="shared" si="1572"/>
        <v>0.19065277380539172</v>
      </c>
      <c r="P1256" s="13">
        <f t="shared" si="1573"/>
        <v>0.12482400717154023</v>
      </c>
      <c r="Q1256" s="13">
        <f t="shared" si="1574"/>
        <v>3.8061109869733697E-2</v>
      </c>
      <c r="R1256" s="13">
        <f t="shared" si="1575"/>
        <v>0.10234221242948305</v>
      </c>
      <c r="S1256" s="13">
        <f t="shared" si="1576"/>
        <v>2.193485612383347E-2</v>
      </c>
      <c r="T1256" s="13">
        <f t="shared" si="1577"/>
        <v>4.0862329079630957E-2</v>
      </c>
      <c r="U1256" s="13">
        <f t="shared" si="1578"/>
        <v>6.7005398365139399E-2</v>
      </c>
      <c r="V1256" s="13">
        <f t="shared" si="1579"/>
        <v>1.7131245612679758E-3</v>
      </c>
      <c r="W1256" s="13">
        <f t="shared" si="1580"/>
        <v>8.3064448464934288E-3</v>
      </c>
      <c r="X1256" s="13">
        <f t="shared" si="1581"/>
        <v>8.9177820605049508E-3</v>
      </c>
      <c r="Y1256" s="13">
        <f t="shared" si="1582"/>
        <v>4.7870562164893105E-3</v>
      </c>
      <c r="Z1256" s="13">
        <f t="shared" si="1583"/>
        <v>3.6624796083140718E-2</v>
      </c>
      <c r="AA1256" s="13">
        <f t="shared" si="1584"/>
        <v>2.3978952509784403E-2</v>
      </c>
      <c r="AB1256" s="13">
        <f t="shared" si="1585"/>
        <v>7.8497387693467237E-3</v>
      </c>
      <c r="AC1256" s="13">
        <f t="shared" si="1586"/>
        <v>7.5260243652444501E-5</v>
      </c>
      <c r="AD1256" s="13">
        <f t="shared" si="1587"/>
        <v>1.3595969657213777E-3</v>
      </c>
      <c r="AE1256" s="13">
        <f t="shared" si="1588"/>
        <v>1.4596604991057602E-3</v>
      </c>
      <c r="AF1256" s="13">
        <f t="shared" si="1589"/>
        <v>7.8354425111533475E-4</v>
      </c>
      <c r="AG1256" s="13">
        <f t="shared" si="1590"/>
        <v>2.8040383081408916E-4</v>
      </c>
      <c r="AH1256" s="13">
        <f t="shared" si="1591"/>
        <v>9.8300763899541125E-3</v>
      </c>
      <c r="AI1256" s="13">
        <f t="shared" si="1592"/>
        <v>6.4359384933413422E-3</v>
      </c>
      <c r="AJ1256" s="13">
        <f t="shared" si="1593"/>
        <v>2.1068658394355656E-3</v>
      </c>
      <c r="AK1256" s="13">
        <f t="shared" si="1594"/>
        <v>4.5980174919042766E-4</v>
      </c>
      <c r="AL1256" s="13">
        <f t="shared" si="1595"/>
        <v>2.1160322008792664E-6</v>
      </c>
      <c r="AM1256" s="13">
        <f t="shared" si="1596"/>
        <v>1.7803081278307649E-4</v>
      </c>
      <c r="AN1256" s="13">
        <f t="shared" si="1597"/>
        <v>1.9113351353007037E-4</v>
      </c>
      <c r="AO1256" s="13">
        <f t="shared" si="1598"/>
        <v>1.0260027301808259E-4</v>
      </c>
      <c r="AP1256" s="13">
        <f t="shared" si="1599"/>
        <v>3.6717147188419643E-5</v>
      </c>
      <c r="AQ1256" s="13">
        <f t="shared" si="1600"/>
        <v>9.854863379007313E-6</v>
      </c>
      <c r="AR1256" s="13">
        <f t="shared" si="1601"/>
        <v>2.110709948811202E-3</v>
      </c>
      <c r="AS1256" s="13">
        <f t="shared" si="1602"/>
        <v>1.3819220592950002E-3</v>
      </c>
      <c r="AT1256" s="13">
        <f t="shared" si="1603"/>
        <v>4.5238536423294993E-4</v>
      </c>
      <c r="AU1256" s="13">
        <f t="shared" si="1604"/>
        <v>9.8728441977200045E-5</v>
      </c>
      <c r="AV1256" s="13">
        <f t="shared" si="1605"/>
        <v>1.6159848481900885E-5</v>
      </c>
      <c r="AW1256" s="13">
        <f t="shared" si="1606"/>
        <v>4.1315825315824643E-8</v>
      </c>
      <c r="AX1256" s="13">
        <f t="shared" si="1607"/>
        <v>1.94266947603513E-5</v>
      </c>
      <c r="AY1256" s="13">
        <f t="shared" si="1608"/>
        <v>2.0856459439672438E-5</v>
      </c>
      <c r="AZ1256" s="13">
        <f t="shared" si="1609"/>
        <v>1.1195725925711602E-5</v>
      </c>
      <c r="BA1256" s="13">
        <f t="shared" si="1610"/>
        <v>4.0065694232910037E-6</v>
      </c>
      <c r="BB1256" s="13">
        <f t="shared" si="1611"/>
        <v>1.0753611679693358E-6</v>
      </c>
      <c r="BC1256" s="13">
        <f t="shared" si="1612"/>
        <v>2.3090110653847181E-7</v>
      </c>
      <c r="BD1256" s="13">
        <f t="shared" si="1613"/>
        <v>3.7767564151073885E-4</v>
      </c>
      <c r="BE1256" s="13">
        <f t="shared" si="1614"/>
        <v>2.4727144558921334E-4</v>
      </c>
      <c r="BF1256" s="13">
        <f t="shared" si="1615"/>
        <v>8.0946665714527876E-5</v>
      </c>
      <c r="BG1256" s="13">
        <f t="shared" si="1616"/>
        <v>1.7665775290487365E-5</v>
      </c>
      <c r="BH1256" s="13">
        <f t="shared" si="1617"/>
        <v>2.8915300018155983E-6</v>
      </c>
      <c r="BI1256" s="13">
        <f t="shared" si="1618"/>
        <v>3.7862796798516526E-7</v>
      </c>
      <c r="BJ1256" s="14">
        <f t="shared" si="1619"/>
        <v>0.22166005193360475</v>
      </c>
      <c r="BK1256" s="14">
        <f t="shared" si="1620"/>
        <v>0.32615324961202297</v>
      </c>
      <c r="BL1256" s="14">
        <f t="shared" si="1621"/>
        <v>0.4154484936999398</v>
      </c>
      <c r="BM1256" s="14">
        <f t="shared" si="1622"/>
        <v>0.25013564789658321</v>
      </c>
      <c r="BN1256" s="14">
        <f t="shared" si="1623"/>
        <v>0.74973012828851049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1.175</v>
      </c>
      <c r="F1257" s="10">
        <f>VLOOKUP(B1257,home!$B$2:$E$405,3,FALSE)</f>
        <v>1.06</v>
      </c>
      <c r="G1257" s="10">
        <f>VLOOKUP(C1257,away!$B$2:$E$405,4,FALSE)</f>
        <v>1.04</v>
      </c>
      <c r="H1257" s="10">
        <f>VLOOKUP(A1257,away!$A$2:$E$405,3,FALSE)</f>
        <v>0.99375000000000002</v>
      </c>
      <c r="I1257" s="10">
        <f>VLOOKUP(C1257,away!$B$2:$E$405,3,FALSE)</f>
        <v>0.76</v>
      </c>
      <c r="J1257" s="10">
        <f>VLOOKUP(B1257,home!$B$2:$E$405,4,FALSE)</f>
        <v>0.25</v>
      </c>
      <c r="K1257" s="12">
        <f t="shared" si="1568"/>
        <v>1.29532</v>
      </c>
      <c r="L1257" s="12">
        <f t="shared" si="1569"/>
        <v>0.18881249999999999</v>
      </c>
      <c r="M1257" s="13">
        <f t="shared" si="1570"/>
        <v>0.22669891670953207</v>
      </c>
      <c r="N1257" s="13">
        <f t="shared" si="1571"/>
        <v>0.29364764079219108</v>
      </c>
      <c r="O1257" s="13">
        <f t="shared" si="1572"/>
        <v>4.2803589211218518E-2</v>
      </c>
      <c r="P1257" s="13">
        <f t="shared" si="1573"/>
        <v>5.5444345177075562E-2</v>
      </c>
      <c r="Q1257" s="13">
        <f t="shared" si="1574"/>
        <v>0.19018383103547054</v>
      </c>
      <c r="R1257" s="13">
        <f t="shared" si="1575"/>
        <v>4.0409263439715971E-3</v>
      </c>
      <c r="S1257" s="13">
        <f t="shared" si="1576"/>
        <v>3.3900420177718554E-3</v>
      </c>
      <c r="T1257" s="13">
        <f t="shared" si="1577"/>
        <v>3.5909084597384774E-2</v>
      </c>
      <c r="U1257" s="13">
        <f t="shared" si="1578"/>
        <v>5.2342927118732884E-3</v>
      </c>
      <c r="V1257" s="13">
        <f t="shared" si="1579"/>
        <v>9.21234906467805E-5</v>
      </c>
      <c r="W1257" s="13">
        <f t="shared" si="1580"/>
        <v>8.2116306672288586E-2</v>
      </c>
      <c r="X1257" s="13">
        <f t="shared" si="1581"/>
        <v>1.5504585153561484E-2</v>
      </c>
      <c r="Y1257" s="13">
        <f t="shared" si="1582"/>
        <v>1.4637297421534136E-3</v>
      </c>
      <c r="Z1257" s="13">
        <f t="shared" si="1583"/>
        <v>2.5432580177371249E-4</v>
      </c>
      <c r="AA1257" s="13">
        <f t="shared" si="1584"/>
        <v>3.2943329755352518E-4</v>
      </c>
      <c r="AB1257" s="13">
        <f t="shared" si="1585"/>
        <v>2.1336076949351622E-4</v>
      </c>
      <c r="AC1257" s="13">
        <f t="shared" si="1586"/>
        <v>1.4081801449678089E-6</v>
      </c>
      <c r="AD1257" s="13">
        <f t="shared" si="1587"/>
        <v>2.6591723589687196E-2</v>
      </c>
      <c r="AE1257" s="13">
        <f t="shared" si="1588"/>
        <v>5.0208498102778127E-3</v>
      </c>
      <c r="AF1257" s="13">
        <f t="shared" si="1589"/>
        <v>4.7399960240153963E-4</v>
      </c>
      <c r="AG1257" s="13">
        <f t="shared" si="1590"/>
        <v>2.9832349976146911E-5</v>
      </c>
      <c r="AH1257" s="13">
        <f t="shared" si="1591"/>
        <v>1.2004972611849765E-5</v>
      </c>
      <c r="AI1257" s="13">
        <f t="shared" si="1592"/>
        <v>1.5550281123581237E-5</v>
      </c>
      <c r="AJ1257" s="13">
        <f t="shared" si="1593"/>
        <v>1.0071295072498628E-5</v>
      </c>
      <c r="AK1257" s="13">
        <f t="shared" si="1594"/>
        <v>4.3485166444363081E-6</v>
      </c>
      <c r="AL1257" s="13">
        <f t="shared" si="1595"/>
        <v>1.3776091595380211E-8</v>
      </c>
      <c r="AM1257" s="13">
        <f t="shared" si="1596"/>
        <v>6.888958280038722E-3</v>
      </c>
      <c r="AN1257" s="13">
        <f t="shared" si="1597"/>
        <v>1.3007214352498109E-3</v>
      </c>
      <c r="AO1257" s="13">
        <f t="shared" si="1598"/>
        <v>1.2279623299655244E-4</v>
      </c>
      <c r="AP1257" s="13">
        <f t="shared" si="1599"/>
        <v>7.7284879142205223E-6</v>
      </c>
      <c r="AQ1257" s="13">
        <f t="shared" si="1600"/>
        <v>3.6480878107594039E-7</v>
      </c>
      <c r="AR1257" s="13">
        <f t="shared" si="1601"/>
        <v>4.5333777825497719E-7</v>
      </c>
      <c r="AS1257" s="13">
        <f t="shared" si="1602"/>
        <v>5.8721749092923695E-7</v>
      </c>
      <c r="AT1257" s="13">
        <f t="shared" si="1603"/>
        <v>3.8031728017522977E-7</v>
      </c>
      <c r="AU1257" s="13">
        <f t="shared" si="1604"/>
        <v>1.6421085978552624E-7</v>
      </c>
      <c r="AV1257" s="13">
        <f t="shared" si="1605"/>
        <v>5.317640272434693E-8</v>
      </c>
      <c r="AW1257" s="13">
        <f t="shared" si="1606"/>
        <v>9.3590406740027026E-11</v>
      </c>
      <c r="AX1257" s="13">
        <f t="shared" si="1607"/>
        <v>1.487234239883294E-3</v>
      </c>
      <c r="AY1257" s="13">
        <f t="shared" si="1608"/>
        <v>2.8080841491796437E-4</v>
      </c>
      <c r="AZ1257" s="13">
        <f t="shared" si="1609"/>
        <v>2.6510069420849069E-5</v>
      </c>
      <c r="BA1257" s="13">
        <f t="shared" si="1610"/>
        <v>1.6684774941746888E-6</v>
      </c>
      <c r="BB1257" s="13">
        <f t="shared" si="1611"/>
        <v>7.8757351717214571E-8</v>
      </c>
      <c r="BC1257" s="13">
        <f t="shared" si="1612"/>
        <v>2.9740744942213175E-9</v>
      </c>
      <c r="BD1257" s="13">
        <f t="shared" si="1613"/>
        <v>1.4265973209461302E-8</v>
      </c>
      <c r="BE1257" s="13">
        <f t="shared" si="1614"/>
        <v>1.8479000417679414E-8</v>
      </c>
      <c r="BF1257" s="13">
        <f t="shared" si="1615"/>
        <v>1.1968109410514253E-8</v>
      </c>
      <c r="BG1257" s="13">
        <f t="shared" si="1616"/>
        <v>5.1675104938757754E-9</v>
      </c>
      <c r="BH1257" s="13">
        <f t="shared" si="1617"/>
        <v>1.6733949232317913E-9</v>
      </c>
      <c r="BI1257" s="13">
        <f t="shared" si="1618"/>
        <v>4.3351638239212069E-10</v>
      </c>
      <c r="BJ1257" s="14">
        <f t="shared" si="1619"/>
        <v>0.6610584555235155</v>
      </c>
      <c r="BK1257" s="14">
        <f t="shared" si="1620"/>
        <v>0.28590765776618088</v>
      </c>
      <c r="BL1257" s="14">
        <f t="shared" si="1621"/>
        <v>5.2665267646879524E-2</v>
      </c>
      <c r="BM1257" s="14">
        <f t="shared" si="1622"/>
        <v>0.18678564914756254</v>
      </c>
      <c r="BN1257" s="14">
        <f t="shared" si="1623"/>
        <v>0.81281924926945937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1.175</v>
      </c>
      <c r="F1258" s="10">
        <f>VLOOKUP(B1258,home!$B$2:$E$405,3,FALSE)</f>
        <v>0.74</v>
      </c>
      <c r="G1258" s="10">
        <f>VLOOKUP(C1258,away!$B$2:$E$405,4,FALSE)</f>
        <v>1.34</v>
      </c>
      <c r="H1258" s="10">
        <f>VLOOKUP(A1258,away!$A$2:$E$405,3,FALSE)</f>
        <v>0.99375000000000002</v>
      </c>
      <c r="I1258" s="10">
        <f>VLOOKUP(C1258,away!$B$2:$E$405,3,FALSE)</f>
        <v>0.61</v>
      </c>
      <c r="J1258" s="10">
        <f>VLOOKUP(B1258,home!$B$2:$E$405,4,FALSE)</f>
        <v>1.01</v>
      </c>
      <c r="K1258" s="12">
        <f t="shared" si="1568"/>
        <v>1.1651300000000002</v>
      </c>
      <c r="L1258" s="12">
        <f t="shared" si="1569"/>
        <v>0.61224937499999998</v>
      </c>
      <c r="M1258" s="13">
        <f t="shared" si="1570"/>
        <v>0.16908066419548681</v>
      </c>
      <c r="N1258" s="13">
        <f t="shared" si="1571"/>
        <v>0.19700095427408756</v>
      </c>
      <c r="O1258" s="13">
        <f t="shared" si="1572"/>
        <v>0.10351953097827168</v>
      </c>
      <c r="P1258" s="13">
        <f t="shared" si="1573"/>
        <v>0.12061371112871369</v>
      </c>
      <c r="Q1258" s="13">
        <f t="shared" si="1574"/>
        <v>0.11476586092668387</v>
      </c>
      <c r="R1258" s="13">
        <f t="shared" si="1575"/>
        <v>3.1689884070869978E-2</v>
      </c>
      <c r="S1258" s="13">
        <f t="shared" si="1576"/>
        <v>2.1509951154765318E-2</v>
      </c>
      <c r="T1258" s="13">
        <f t="shared" si="1577"/>
        <v>7.0265326623699123E-2</v>
      </c>
      <c r="U1258" s="13">
        <f t="shared" si="1578"/>
        <v>3.692283462749274E-2</v>
      </c>
      <c r="V1258" s="13">
        <f t="shared" si="1579"/>
        <v>1.7049029016338686E-3</v>
      </c>
      <c r="W1258" s="13">
        <f t="shared" si="1580"/>
        <v>4.4572382513835718E-2</v>
      </c>
      <c r="X1258" s="13">
        <f t="shared" si="1581"/>
        <v>2.7289413336356844E-2</v>
      </c>
      <c r="Y1258" s="13">
        <f t="shared" si="1582"/>
        <v>8.3539631296505688E-3</v>
      </c>
      <c r="Z1258" s="13">
        <f t="shared" si="1583"/>
        <v>6.4673705720708682E-3</v>
      </c>
      <c r="AA1258" s="13">
        <f t="shared" si="1584"/>
        <v>7.535327474636931E-3</v>
      </c>
      <c r="AB1258" s="13">
        <f t="shared" si="1585"/>
        <v>4.3898180502618652E-3</v>
      </c>
      <c r="AC1258" s="13">
        <f t="shared" si="1586"/>
        <v>7.6012042483766644E-5</v>
      </c>
      <c r="AD1258" s="13">
        <f t="shared" si="1587"/>
        <v>1.2983155009586356E-2</v>
      </c>
      <c r="AE1258" s="13">
        <f t="shared" si="1588"/>
        <v>7.9489285401473653E-3</v>
      </c>
      <c r="AF1258" s="13">
        <f t="shared" si="1589"/>
        <v>2.4333632653124426E-3</v>
      </c>
      <c r="AG1258" s="13">
        <f t="shared" si="1590"/>
        <v>4.9660837944516751E-4</v>
      </c>
      <c r="AH1258" s="13">
        <f t="shared" si="1591"/>
        <v>9.8991089766094502E-4</v>
      </c>
      <c r="AI1258" s="13">
        <f t="shared" si="1592"/>
        <v>1.1533748841916971E-3</v>
      </c>
      <c r="AJ1258" s="13">
        <f t="shared" si="1593"/>
        <v>6.719158394091362E-4</v>
      </c>
      <c r="AK1258" s="13">
        <f t="shared" si="1594"/>
        <v>2.6095643399025558E-4</v>
      </c>
      <c r="AL1258" s="13">
        <f t="shared" si="1595"/>
        <v>2.1689279677398541E-6</v>
      </c>
      <c r="AM1258" s="13">
        <f t="shared" si="1596"/>
        <v>3.0254126792638712E-3</v>
      </c>
      <c r="AN1258" s="13">
        <f t="shared" si="1597"/>
        <v>1.8523070219963805E-3</v>
      </c>
      <c r="AO1258" s="13">
        <f t="shared" si="1598"/>
        <v>5.670369082626974E-4</v>
      </c>
      <c r="AP1258" s="13">
        <f t="shared" si="1599"/>
        <v>1.1572266422858964E-4</v>
      </c>
      <c r="AQ1258" s="13">
        <f t="shared" si="1600"/>
        <v>1.771278221182221E-5</v>
      </c>
      <c r="AR1258" s="13">
        <f t="shared" si="1601"/>
        <v>1.2121446567972057E-4</v>
      </c>
      <c r="AS1258" s="13">
        <f t="shared" si="1602"/>
        <v>1.4123061039741282E-4</v>
      </c>
      <c r="AT1258" s="13">
        <f t="shared" si="1603"/>
        <v>8.2276010546168834E-5</v>
      </c>
      <c r="AU1258" s="13">
        <f t="shared" si="1604"/>
        <v>3.1954082722552555E-5</v>
      </c>
      <c r="AV1258" s="13">
        <f t="shared" si="1605"/>
        <v>9.3076651006319186E-6</v>
      </c>
      <c r="AW1258" s="13">
        <f t="shared" si="1606"/>
        <v>4.2977917046725937E-8</v>
      </c>
      <c r="AX1258" s="13">
        <f t="shared" si="1607"/>
        <v>5.8749984583178526E-4</v>
      </c>
      <c r="AY1258" s="13">
        <f t="shared" si="1608"/>
        <v>3.596964134231069E-4</v>
      </c>
      <c r="AZ1258" s="13">
        <f t="shared" si="1609"/>
        <v>1.1011195215401937E-4</v>
      </c>
      <c r="BA1258" s="13">
        <f t="shared" si="1610"/>
        <v>2.2471991295442761E-5</v>
      </c>
      <c r="BB1258" s="13">
        <f t="shared" si="1611"/>
        <v>3.4396156564100665E-6</v>
      </c>
      <c r="BC1258" s="13">
        <f t="shared" si="1612"/>
        <v>4.2118050717545573E-7</v>
      </c>
      <c r="BD1258" s="13">
        <f t="shared" si="1613"/>
        <v>1.2368913475561302E-5</v>
      </c>
      <c r="BE1258" s="13">
        <f t="shared" si="1614"/>
        <v>1.4411392157780741E-5</v>
      </c>
      <c r="BF1258" s="13">
        <f t="shared" si="1615"/>
        <v>8.3955726723975402E-6</v>
      </c>
      <c r="BG1258" s="13">
        <f t="shared" si="1616"/>
        <v>3.2606445292635147E-6</v>
      </c>
      <c r="BH1258" s="13">
        <f t="shared" si="1617"/>
        <v>9.4976869009520007E-7</v>
      </c>
      <c r="BI1258" s="13">
        <f t="shared" si="1618"/>
        <v>2.2132079877812415E-7</v>
      </c>
      <c r="BJ1258" s="14">
        <f t="shared" si="1619"/>
        <v>0.49277178905363639</v>
      </c>
      <c r="BK1258" s="14">
        <f t="shared" si="1620"/>
        <v>0.3133471067644743</v>
      </c>
      <c r="BL1258" s="14">
        <f t="shared" si="1621"/>
        <v>0.18755914370355561</v>
      </c>
      <c r="BM1258" s="14">
        <f t="shared" si="1622"/>
        <v>0.26311515108411748</v>
      </c>
      <c r="BN1258" s="14">
        <f t="shared" si="1623"/>
        <v>0.73667060557411346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1.175</v>
      </c>
      <c r="F1259" s="10">
        <f>VLOOKUP(B1259,home!$B$2:$E$405,3,FALSE)</f>
        <v>1.7</v>
      </c>
      <c r="G1259" s="10">
        <f>VLOOKUP(C1259,away!$B$2:$E$405,4,FALSE)</f>
        <v>0.95</v>
      </c>
      <c r="H1259" s="10">
        <f>VLOOKUP(A1259,away!$A$2:$E$405,3,FALSE)</f>
        <v>0.99375000000000002</v>
      </c>
      <c r="I1259" s="10">
        <f>VLOOKUP(C1259,away!$B$2:$E$405,3,FALSE)</f>
        <v>1.04</v>
      </c>
      <c r="J1259" s="10">
        <f>VLOOKUP(B1259,home!$B$2:$E$405,4,FALSE)</f>
        <v>0.63</v>
      </c>
      <c r="K1259" s="12">
        <f t="shared" si="1568"/>
        <v>1.8976249999999999</v>
      </c>
      <c r="L1259" s="12">
        <f t="shared" si="1569"/>
        <v>0.65110500000000004</v>
      </c>
      <c r="M1259" s="13">
        <f t="shared" si="1570"/>
        <v>7.8180892712599495E-2</v>
      </c>
      <c r="N1259" s="13">
        <f t="shared" si="1571"/>
        <v>0.14835801653374661</v>
      </c>
      <c r="O1259" s="13">
        <f t="shared" si="1572"/>
        <v>5.0903970149637087E-2</v>
      </c>
      <c r="P1259" s="13">
        <f t="shared" si="1573"/>
        <v>9.6596646355205082E-2</v>
      </c>
      <c r="Q1259" s="13">
        <f t="shared" si="1574"/>
        <v>0.14076394056242547</v>
      </c>
      <c r="R1259" s="13">
        <f t="shared" si="1575"/>
        <v>1.6571914742139728E-2</v>
      </c>
      <c r="S1259" s="13">
        <f t="shared" si="1576"/>
        <v>2.9837572082266606E-2</v>
      </c>
      <c r="T1259" s="13">
        <f t="shared" si="1577"/>
        <v>9.1652105519898039E-2</v>
      </c>
      <c r="U1259" s="13">
        <f t="shared" si="1578"/>
        <v>3.14472797125529E-2</v>
      </c>
      <c r="V1259" s="13">
        <f t="shared" si="1579"/>
        <v>4.0962117163673047E-3</v>
      </c>
      <c r="W1259" s="13">
        <f t="shared" si="1580"/>
        <v>8.903905756992421E-2</v>
      </c>
      <c r="X1259" s="13">
        <f t="shared" si="1581"/>
        <v>5.7973775579065502E-2</v>
      </c>
      <c r="Y1259" s="13">
        <f t="shared" si="1582"/>
        <v>1.8873507574203724E-2</v>
      </c>
      <c r="Z1259" s="13">
        <f t="shared" si="1583"/>
        <v>3.5966855160602961E-3</v>
      </c>
      <c r="AA1259" s="13">
        <f t="shared" si="1584"/>
        <v>6.8251603524139195E-3</v>
      </c>
      <c r="AB1259" s="13">
        <f t="shared" si="1585"/>
        <v>6.4757974568747335E-3</v>
      </c>
      <c r="AC1259" s="13">
        <f t="shared" si="1586"/>
        <v>3.1631794933621054E-4</v>
      </c>
      <c r="AD1259" s="13">
        <f t="shared" si="1587"/>
        <v>4.224068540528185E-2</v>
      </c>
      <c r="AE1259" s="13">
        <f t="shared" si="1588"/>
        <v>2.7503121470806038E-2</v>
      </c>
      <c r="AF1259" s="13">
        <f t="shared" si="1589"/>
        <v>8.9537099526245823E-3</v>
      </c>
      <c r="AG1259" s="13">
        <f t="shared" si="1590"/>
        <v>1.9432684395678764E-3</v>
      </c>
      <c r="AH1259" s="13">
        <f t="shared" si="1591"/>
        <v>5.8545498073360978E-4</v>
      </c>
      <c r="AI1259" s="13">
        <f t="shared" si="1592"/>
        <v>1.1109740078146162E-3</v>
      </c>
      <c r="AJ1259" s="13">
        <f t="shared" si="1593"/>
        <v>1.0541060257896057E-3</v>
      </c>
      <c r="AK1259" s="13">
        <f t="shared" si="1594"/>
        <v>6.6676598239633349E-4</v>
      </c>
      <c r="AL1259" s="13">
        <f t="shared" si="1595"/>
        <v>1.5633105239745833E-5</v>
      </c>
      <c r="AM1259" s="13">
        <f t="shared" si="1596"/>
        <v>1.6031396128439609E-2</v>
      </c>
      <c r="AN1259" s="13">
        <f t="shared" si="1597"/>
        <v>1.0438122176207671E-2</v>
      </c>
      <c r="AO1259" s="13">
        <f t="shared" si="1598"/>
        <v>3.398156769769848E-3</v>
      </c>
      <c r="AP1259" s="13">
        <f t="shared" si="1599"/>
        <v>7.3751895452699905E-4</v>
      </c>
      <c r="AQ1259" s="13">
        <f t="shared" si="1600"/>
        <v>1.2005056972182541E-4</v>
      </c>
      <c r="AR1259" s="13">
        <f t="shared" si="1601"/>
        <v>7.6238533046111426E-5</v>
      </c>
      <c r="AS1259" s="13">
        <f t="shared" si="1602"/>
        <v>1.446721462716272E-4</v>
      </c>
      <c r="AT1259" s="13">
        <f t="shared" si="1603"/>
        <v>1.3726674078434832E-4</v>
      </c>
      <c r="AU1259" s="13">
        <f t="shared" si="1604"/>
        <v>8.6826932993632979E-5</v>
      </c>
      <c r="AV1259" s="13">
        <f t="shared" si="1605"/>
        <v>4.1191239680510694E-5</v>
      </c>
      <c r="AW1259" s="13">
        <f t="shared" si="1606"/>
        <v>5.365425567275695E-7</v>
      </c>
      <c r="AX1259" s="13">
        <f t="shared" si="1607"/>
        <v>5.070263013038364E-3</v>
      </c>
      <c r="AY1259" s="13">
        <f t="shared" si="1608"/>
        <v>3.3012735991043434E-3</v>
      </c>
      <c r="AZ1259" s="13">
        <f t="shared" si="1609"/>
        <v>1.0747378733724168E-3</v>
      </c>
      <c r="BA1259" s="13">
        <f t="shared" si="1610"/>
        <v>2.3325573434738249E-4</v>
      </c>
      <c r="BB1259" s="13">
        <f t="shared" si="1611"/>
        <v>3.7968493728063119E-5</v>
      </c>
      <c r="BC1259" s="13">
        <f t="shared" si="1612"/>
        <v>4.94429522176211E-6</v>
      </c>
      <c r="BD1259" s="13">
        <f t="shared" si="1613"/>
        <v>8.2732150098313946E-6</v>
      </c>
      <c r="BE1259" s="13">
        <f t="shared" si="1614"/>
        <v>1.5699459633031298E-5</v>
      </c>
      <c r="BF1259" s="13">
        <f t="shared" si="1615"/>
        <v>1.4895843543065513E-5</v>
      </c>
      <c r="BG1259" s="13">
        <f t="shared" si="1616"/>
        <v>9.4222417011365635E-6</v>
      </c>
      <c r="BH1259" s="13">
        <f t="shared" si="1617"/>
        <v>4.4699703520298177E-6</v>
      </c>
      <c r="BI1259" s="13">
        <f t="shared" si="1618"/>
        <v>1.696465497854118E-6</v>
      </c>
      <c r="BJ1259" s="14">
        <f t="shared" si="1619"/>
        <v>0.6677488762150221</v>
      </c>
      <c r="BK1259" s="14">
        <f t="shared" si="1620"/>
        <v>0.2123445475201188</v>
      </c>
      <c r="BL1259" s="14">
        <f t="shared" si="1621"/>
        <v>0.11618207619886572</v>
      </c>
      <c r="BM1259" s="14">
        <f t="shared" si="1622"/>
        <v>0.46519606733776586</v>
      </c>
      <c r="BN1259" s="14">
        <f t="shared" si="1623"/>
        <v>0.53137538105575355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1.175</v>
      </c>
      <c r="F1260" s="10">
        <f>VLOOKUP(B1260,home!$B$2:$E$405,3,FALSE)</f>
        <v>0.95</v>
      </c>
      <c r="G1260" s="10">
        <f>VLOOKUP(C1260,away!$B$2:$E$405,4,FALSE)</f>
        <v>1.22</v>
      </c>
      <c r="H1260" s="10">
        <f>VLOOKUP(A1260,away!$A$2:$E$405,3,FALSE)</f>
        <v>0.99375000000000002</v>
      </c>
      <c r="I1260" s="10">
        <f>VLOOKUP(C1260,away!$B$2:$E$405,3,FALSE)</f>
        <v>0.61</v>
      </c>
      <c r="J1260" s="10">
        <f>VLOOKUP(B1260,home!$B$2:$E$405,4,FALSE)</f>
        <v>1.23</v>
      </c>
      <c r="K1260" s="12">
        <f t="shared" si="1568"/>
        <v>1.3618249999999998</v>
      </c>
      <c r="L1260" s="12">
        <f t="shared" si="1569"/>
        <v>0.74561062499999997</v>
      </c>
      <c r="M1260" s="13">
        <f t="shared" si="1570"/>
        <v>0.12154926501611371</v>
      </c>
      <c r="N1260" s="13">
        <f t="shared" si="1571"/>
        <v>0.16552882783056905</v>
      </c>
      <c r="O1260" s="13">
        <f t="shared" si="1572"/>
        <v>9.0628423456955182E-2</v>
      </c>
      <c r="P1260" s="13">
        <f t="shared" si="1573"/>
        <v>0.12342005277426797</v>
      </c>
      <c r="Q1260" s="13">
        <f t="shared" si="1574"/>
        <v>0.11271064798018236</v>
      </c>
      <c r="R1260" s="13">
        <f t="shared" si="1575"/>
        <v>3.3786757728252501E-2</v>
      </c>
      <c r="S1260" s="13">
        <f t="shared" si="1576"/>
        <v>3.1329908545279422E-2</v>
      </c>
      <c r="T1260" s="13">
        <f t="shared" si="1577"/>
        <v>8.4038256684658752E-2</v>
      </c>
      <c r="U1260" s="13">
        <f t="shared" si="1578"/>
        <v>4.6011651343277463E-2</v>
      </c>
      <c r="V1260" s="13">
        <f t="shared" si="1579"/>
        <v>3.5346792334767516E-3</v>
      </c>
      <c r="W1260" s="13">
        <f t="shared" si="1580"/>
        <v>5.1164059395203937E-2</v>
      </c>
      <c r="X1260" s="13">
        <f t="shared" si="1581"/>
        <v>3.8148466303195128E-2</v>
      </c>
      <c r="Y1260" s="13">
        <f t="shared" si="1582"/>
        <v>1.4221950901558379E-2</v>
      </c>
      <c r="Z1260" s="13">
        <f t="shared" si="1583"/>
        <v>8.3972551821619758E-3</v>
      </c>
      <c r="AA1260" s="13">
        <f t="shared" si="1584"/>
        <v>1.1435592038447731E-2</v>
      </c>
      <c r="AB1260" s="13">
        <f t="shared" si="1585"/>
        <v>7.7866375638795419E-3</v>
      </c>
      <c r="AC1260" s="13">
        <f t="shared" si="1586"/>
        <v>2.2431763443714385E-4</v>
      </c>
      <c r="AD1260" s="13">
        <f t="shared" si="1587"/>
        <v>1.7419123796468403E-2</v>
      </c>
      <c r="AE1260" s="13">
        <f t="shared" si="1588"/>
        <v>1.2987883780837178E-2</v>
      </c>
      <c r="AF1260" s="13">
        <f t="shared" si="1589"/>
        <v>4.8419520716286857E-3</v>
      </c>
      <c r="AG1260" s="13">
        <f t="shared" si="1590"/>
        <v>1.2034036367823695E-3</v>
      </c>
      <c r="AH1260" s="13">
        <f t="shared" si="1591"/>
        <v>1.5652706711640695E-3</v>
      </c>
      <c r="AI1260" s="13">
        <f t="shared" si="1592"/>
        <v>2.1316247317580087E-3</v>
      </c>
      <c r="AJ1260" s="13">
        <f t="shared" si="1593"/>
        <v>1.4514499251631755E-3</v>
      </c>
      <c r="AK1260" s="13">
        <f t="shared" si="1594"/>
        <v>6.588735981117803E-4</v>
      </c>
      <c r="AL1260" s="13">
        <f t="shared" si="1595"/>
        <v>9.1108059852969131E-6</v>
      </c>
      <c r="AM1260" s="13">
        <f t="shared" si="1596"/>
        <v>4.7443596528251135E-3</v>
      </c>
      <c r="AN1260" s="13">
        <f t="shared" si="1597"/>
        <v>3.5374449659677154E-3</v>
      </c>
      <c r="AO1260" s="13">
        <f t="shared" si="1598"/>
        <v>1.3187782759891459E-3</v>
      </c>
      <c r="AP1260" s="13">
        <f t="shared" si="1599"/>
        <v>3.2776503153222983E-4</v>
      </c>
      <c r="AQ1260" s="13">
        <f t="shared" si="1600"/>
        <v>6.109627250347264E-5</v>
      </c>
      <c r="AR1260" s="13">
        <f t="shared" si="1601"/>
        <v>2.3341648868416238E-4</v>
      </c>
      <c r="AS1260" s="13">
        <f t="shared" si="1602"/>
        <v>3.1787240970230937E-4</v>
      </c>
      <c r="AT1260" s="13">
        <f t="shared" si="1603"/>
        <v>2.1644329717142378E-4</v>
      </c>
      <c r="AU1260" s="13">
        <f t="shared" si="1604"/>
        <v>9.825263105682471E-5</v>
      </c>
      <c r="AV1260" s="13">
        <f t="shared" si="1605"/>
        <v>3.345072232224008E-5</v>
      </c>
      <c r="AW1260" s="13">
        <f t="shared" si="1606"/>
        <v>2.5697311460327351E-7</v>
      </c>
      <c r="AX1260" s="13">
        <f t="shared" si="1607"/>
        <v>1.0768312640347592E-3</v>
      </c>
      <c r="AY1260" s="13">
        <f t="shared" si="1608"/>
        <v>8.028968317964968E-4</v>
      </c>
      <c r="AZ1260" s="13">
        <f t="shared" si="1609"/>
        <v>2.993242042831529E-4</v>
      </c>
      <c r="BA1260" s="13">
        <f t="shared" si="1610"/>
        <v>7.439310234439643E-5</v>
      </c>
      <c r="BB1260" s="13">
        <f t="shared" si="1611"/>
        <v>1.3867071883673596E-5</v>
      </c>
      <c r="BC1260" s="13">
        <f t="shared" si="1612"/>
        <v>2.0678872268211601E-6</v>
      </c>
      <c r="BD1260" s="13">
        <f t="shared" si="1613"/>
        <v>2.9006302335517275E-5</v>
      </c>
      <c r="BE1260" s="13">
        <f t="shared" si="1614"/>
        <v>3.9501507678065806E-5</v>
      </c>
      <c r="BF1260" s="13">
        <f t="shared" si="1615"/>
        <v>2.689707034684099E-5</v>
      </c>
      <c r="BG1260" s="13">
        <f t="shared" si="1616"/>
        <v>1.2209700941695573E-5</v>
      </c>
      <c r="BH1260" s="13">
        <f t="shared" si="1617"/>
        <v>4.156868996231144E-6</v>
      </c>
      <c r="BI1260" s="13">
        <f t="shared" si="1618"/>
        <v>1.1321856241584948E-6</v>
      </c>
      <c r="BJ1260" s="14">
        <f t="shared" si="1619"/>
        <v>0.5145233969414712</v>
      </c>
      <c r="BK1260" s="14">
        <f t="shared" si="1620"/>
        <v>0.28087023084135682</v>
      </c>
      <c r="BL1260" s="14">
        <f t="shared" si="1621"/>
        <v>0.19646862024186895</v>
      </c>
      <c r="BM1260" s="14">
        <f t="shared" si="1622"/>
        <v>0.35183288856183637</v>
      </c>
      <c r="BN1260" s="14">
        <f t="shared" si="1623"/>
        <v>0.64762397478634071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1.175</v>
      </c>
      <c r="F1261" s="10">
        <f>VLOOKUP(B1261,home!$B$2:$E$405,3,FALSE)</f>
        <v>0.56999999999999995</v>
      </c>
      <c r="G1261" s="10">
        <f>VLOOKUP(C1261,away!$B$2:$E$405,4,FALSE)</f>
        <v>0.53</v>
      </c>
      <c r="H1261" s="10">
        <f>VLOOKUP(A1261,away!$A$2:$E$405,3,FALSE)</f>
        <v>0.99375000000000002</v>
      </c>
      <c r="I1261" s="10">
        <f>VLOOKUP(C1261,away!$B$2:$E$405,3,FALSE)</f>
        <v>1.49</v>
      </c>
      <c r="J1261" s="10">
        <f>VLOOKUP(B1261,home!$B$2:$E$405,4,FALSE)</f>
        <v>1.01</v>
      </c>
      <c r="K1261" s="12">
        <f t="shared" si="1568"/>
        <v>0.35496749999999999</v>
      </c>
      <c r="L1261" s="12">
        <f t="shared" si="1569"/>
        <v>1.495494375</v>
      </c>
      <c r="M1261" s="13">
        <f t="shared" si="1570"/>
        <v>0.15716455916644032</v>
      </c>
      <c r="N1261" s="13">
        <f t="shared" si="1571"/>
        <v>5.5788310655913394E-2</v>
      </c>
      <c r="O1261" s="13">
        <f t="shared" si="1572"/>
        <v>0.2350387141827662</v>
      </c>
      <c r="P1261" s="13">
        <f t="shared" si="1573"/>
        <v>8.3431104776671039E-2</v>
      </c>
      <c r="Q1261" s="13">
        <f t="shared" si="1574"/>
        <v>9.9015185813764693E-3</v>
      </c>
      <c r="R1261" s="13">
        <f t="shared" si="1575"/>
        <v>0.17574953748377983</v>
      </c>
      <c r="S1261" s="13">
        <f t="shared" si="1576"/>
        <v>1.1072390113225678E-2</v>
      </c>
      <c r="T1261" s="13">
        <f t="shared" si="1577"/>
        <v>1.480766534240649E-2</v>
      </c>
      <c r="U1261" s="13">
        <f t="shared" si="1578"/>
        <v>6.2385373946773605E-2</v>
      </c>
      <c r="V1261" s="13">
        <f t="shared" si="1579"/>
        <v>6.5308881380566578E-4</v>
      </c>
      <c r="W1261" s="13">
        <f t="shared" si="1580"/>
        <v>1.1715724323449169E-3</v>
      </c>
      <c r="X1261" s="13">
        <f t="shared" si="1581"/>
        <v>1.7520799824768914E-3</v>
      </c>
      <c r="Y1261" s="13">
        <f t="shared" si="1582"/>
        <v>1.310112879172145E-3</v>
      </c>
      <c r="Z1261" s="13">
        <f t="shared" si="1583"/>
        <v>8.7610814905281442E-2</v>
      </c>
      <c r="AA1261" s="13">
        <f t="shared" si="1584"/>
        <v>3.1098991939890488E-2</v>
      </c>
      <c r="AB1261" s="13">
        <f t="shared" si="1585"/>
        <v>5.5195657107115379E-3</v>
      </c>
      <c r="AC1261" s="13">
        <f t="shared" si="1586"/>
        <v>2.1668339836793522E-5</v>
      </c>
      <c r="AD1261" s="13">
        <f t="shared" si="1587"/>
        <v>1.0396753434459859E-4</v>
      </c>
      <c r="AE1261" s="13">
        <f t="shared" si="1588"/>
        <v>1.5548286279496649E-4</v>
      </c>
      <c r="AF1261" s="13">
        <f t="shared" si="1589"/>
        <v>1.1626187335938461E-4</v>
      </c>
      <c r="AG1261" s="13">
        <f t="shared" si="1590"/>
        <v>5.7956325878640674E-5</v>
      </c>
      <c r="AH1261" s="13">
        <f t="shared" si="1591"/>
        <v>3.2755370220003653E-2</v>
      </c>
      <c r="AI1261" s="13">
        <f t="shared" si="1592"/>
        <v>1.1627091878569144E-2</v>
      </c>
      <c r="AJ1261" s="13">
        <f t="shared" si="1593"/>
        <v>2.0636198682029961E-3</v>
      </c>
      <c r="AK1261" s="13">
        <f t="shared" si="1594"/>
        <v>2.4417266185544894E-4</v>
      </c>
      <c r="AL1261" s="13">
        <f t="shared" si="1595"/>
        <v>4.6010717450504284E-7</v>
      </c>
      <c r="AM1261" s="13">
        <f t="shared" si="1596"/>
        <v>7.3810191494932629E-6</v>
      </c>
      <c r="AN1261" s="13">
        <f t="shared" si="1597"/>
        <v>1.1038272619834458E-5</v>
      </c>
      <c r="AO1261" s="13">
        <f t="shared" si="1598"/>
        <v>8.2538373063394739E-6</v>
      </c>
      <c r="AP1261" s="13">
        <f t="shared" si="1599"/>
        <v>4.1145224212652781E-6</v>
      </c>
      <c r="AQ1261" s="13">
        <f t="shared" si="1600"/>
        <v>1.5383112842034014E-6</v>
      </c>
      <c r="AR1261" s="13">
        <f t="shared" si="1601"/>
        <v>9.7970943830115991E-3</v>
      </c>
      <c r="AS1261" s="13">
        <f t="shared" si="1602"/>
        <v>3.4776501004016688E-3</v>
      </c>
      <c r="AT1261" s="13">
        <f t="shared" si="1603"/>
        <v>6.1722638100716474E-4</v>
      </c>
      <c r="AU1261" s="13">
        <f t="shared" si="1604"/>
        <v>7.3031768466720229E-5</v>
      </c>
      <c r="AV1261" s="13">
        <f t="shared" si="1605"/>
        <v>6.4809760683026282E-6</v>
      </c>
      <c r="AW1261" s="13">
        <f t="shared" si="1606"/>
        <v>6.7846879885049819E-9</v>
      </c>
      <c r="AX1261" s="13">
        <f t="shared" si="1607"/>
        <v>4.3667031915795772E-7</v>
      </c>
      <c r="AY1261" s="13">
        <f t="shared" si="1608"/>
        <v>6.5303800603018057E-7</v>
      </c>
      <c r="AZ1261" s="13">
        <f t="shared" si="1609"/>
        <v>4.8830733233967564E-7</v>
      </c>
      <c r="BA1261" s="13">
        <f t="shared" si="1610"/>
        <v>2.4342028959508012E-7</v>
      </c>
      <c r="BB1261" s="13">
        <f t="shared" si="1611"/>
        <v>9.1008418462578375E-8</v>
      </c>
      <c r="BC1261" s="13">
        <f t="shared" si="1612"/>
        <v>2.7220515577686433E-8</v>
      </c>
      <c r="BD1261" s="13">
        <f t="shared" si="1613"/>
        <v>2.4419165901896542E-3</v>
      </c>
      <c r="BE1261" s="13">
        <f t="shared" si="1614"/>
        <v>8.66801027228146E-4</v>
      </c>
      <c r="BF1261" s="13">
        <f t="shared" si="1615"/>
        <v>1.5384309681630345E-4</v>
      </c>
      <c r="BG1261" s="13">
        <f t="shared" si="1616"/>
        <v>1.820309982304706E-5</v>
      </c>
      <c r="BH1261" s="13">
        <f t="shared" si="1617"/>
        <v>1.6153772091093645E-6</v>
      </c>
      <c r="BI1261" s="13">
        <f t="shared" si="1618"/>
        <v>1.1468128189490571E-7</v>
      </c>
      <c r="BJ1261" s="14">
        <f t="shared" si="1619"/>
        <v>8.5199194097730177E-2</v>
      </c>
      <c r="BK1261" s="14">
        <f t="shared" si="1620"/>
        <v>0.25234392435516001</v>
      </c>
      <c r="BL1261" s="14">
        <f t="shared" si="1621"/>
        <v>0.5739364153740566</v>
      </c>
      <c r="BM1261" s="14">
        <f t="shared" si="1622"/>
        <v>0.28201595763196291</v>
      </c>
      <c r="BN1261" s="14">
        <f t="shared" si="1623"/>
        <v>0.7170737448469473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1.175</v>
      </c>
      <c r="F1262" s="10">
        <f>VLOOKUP(B1262,home!$B$2:$E$405,3,FALSE)</f>
        <v>1.28</v>
      </c>
      <c r="G1262" s="10">
        <f>VLOOKUP(C1262,away!$B$2:$E$405,4,FALSE)</f>
        <v>1.28</v>
      </c>
      <c r="H1262" s="10">
        <f>VLOOKUP(A1262,away!$A$2:$E$405,3,FALSE)</f>
        <v>0.99375000000000002</v>
      </c>
      <c r="I1262" s="10">
        <f>VLOOKUP(C1262,away!$B$2:$E$405,3,FALSE)</f>
        <v>0.74</v>
      </c>
      <c r="J1262" s="10">
        <f>VLOOKUP(B1262,home!$B$2:$E$405,4,FALSE)</f>
        <v>1.01</v>
      </c>
      <c r="K1262" s="12">
        <f t="shared" si="1568"/>
        <v>1.9251199999999999</v>
      </c>
      <c r="L1262" s="12">
        <f t="shared" si="1569"/>
        <v>0.74272875000000005</v>
      </c>
      <c r="M1262" s="13">
        <f t="shared" si="1570"/>
        <v>6.9401364519389039E-2</v>
      </c>
      <c r="N1262" s="13">
        <f t="shared" si="1571"/>
        <v>0.13360595486356619</v>
      </c>
      <c r="O1262" s="13">
        <f t="shared" si="1572"/>
        <v>5.1546388717780174E-2</v>
      </c>
      <c r="P1262" s="13">
        <f t="shared" si="1573"/>
        <v>9.9232983848372952E-2</v>
      </c>
      <c r="Q1262" s="13">
        <f t="shared" si="1574"/>
        <v>0.12860374791347431</v>
      </c>
      <c r="R1262" s="13">
        <f t="shared" si="1575"/>
        <v>1.9142492429685486E-2</v>
      </c>
      <c r="S1262" s="13">
        <f t="shared" si="1576"/>
        <v>3.5471871308453841E-2</v>
      </c>
      <c r="T1262" s="13">
        <f t="shared" si="1577"/>
        <v>9.551770093308988E-2</v>
      </c>
      <c r="U1262" s="13">
        <f t="shared" si="1578"/>
        <v>3.6851595026236118E-2</v>
      </c>
      <c r="V1262" s="13">
        <f t="shared" si="1579"/>
        <v>5.6354633770924877E-3</v>
      </c>
      <c r="W1262" s="13">
        <f t="shared" si="1580"/>
        <v>8.2525882394395914E-2</v>
      </c>
      <c r="X1262" s="13">
        <f t="shared" si="1581"/>
        <v>6.1294345473436693E-2</v>
      </c>
      <c r="Y1262" s="13">
        <f t="shared" si="1582"/>
        <v>2.2762536297776897E-2</v>
      </c>
      <c r="Z1262" s="13">
        <f t="shared" si="1583"/>
        <v>4.7392264913949213E-3</v>
      </c>
      <c r="AA1262" s="13">
        <f t="shared" si="1584"/>
        <v>9.1235797031141899E-3</v>
      </c>
      <c r="AB1262" s="13">
        <f t="shared" si="1585"/>
        <v>8.7819928790295963E-3</v>
      </c>
      <c r="AC1262" s="13">
        <f t="shared" si="1586"/>
        <v>5.036138789829579E-4</v>
      </c>
      <c r="AD1262" s="13">
        <f t="shared" si="1587"/>
        <v>3.9718056678774843E-2</v>
      </c>
      <c r="AE1262" s="13">
        <f t="shared" si="1588"/>
        <v>2.9499742589455594E-2</v>
      </c>
      <c r="AF1262" s="13">
        <f t="shared" si="1589"/>
        <v>1.0955153469394059E-2</v>
      </c>
      <c r="AG1262" s="13">
        <f t="shared" si="1590"/>
        <v>2.7122358141270712E-3</v>
      </c>
      <c r="AH1262" s="13">
        <f t="shared" si="1591"/>
        <v>8.7998994198015888E-4</v>
      </c>
      <c r="AI1262" s="13">
        <f t="shared" si="1592"/>
        <v>1.6940862371048432E-3</v>
      </c>
      <c r="AJ1262" s="13">
        <f t="shared" si="1593"/>
        <v>1.6306596483876381E-3</v>
      </c>
      <c r="AK1262" s="13">
        <f t="shared" si="1594"/>
        <v>1.0464051674346703E-3</v>
      </c>
      <c r="AL1262" s="13">
        <f t="shared" si="1595"/>
        <v>2.8803530457946833E-5</v>
      </c>
      <c r="AM1262" s="13">
        <f t="shared" si="1596"/>
        <v>1.5292405054688601E-2</v>
      </c>
      <c r="AN1262" s="13">
        <f t="shared" si="1597"/>
        <v>1.1358108890762547E-2</v>
      </c>
      <c r="AO1262" s="13">
        <f t="shared" si="1598"/>
        <v>4.2179970093999767E-3</v>
      </c>
      <c r="AP1262" s="13">
        <f t="shared" si="1599"/>
        <v>1.044275882098461E-3</v>
      </c>
      <c r="AQ1262" s="13">
        <f t="shared" si="1600"/>
        <v>1.9390343014153433E-4</v>
      </c>
      <c r="AR1262" s="13">
        <f t="shared" si="1601"/>
        <v>1.3071876592389922E-4</v>
      </c>
      <c r="AS1262" s="13">
        <f t="shared" si="1602"/>
        <v>2.5164931065541681E-4</v>
      </c>
      <c r="AT1262" s="13">
        <f t="shared" si="1603"/>
        <v>2.4222756046447807E-4</v>
      </c>
      <c r="AU1262" s="13">
        <f t="shared" si="1604"/>
        <v>1.5543904040045875E-4</v>
      </c>
      <c r="AV1262" s="13">
        <f t="shared" si="1605"/>
        <v>7.4809701363932746E-5</v>
      </c>
      <c r="AW1262" s="13">
        <f t="shared" si="1606"/>
        <v>1.1440137990974985E-6</v>
      </c>
      <c r="AX1262" s="13">
        <f t="shared" si="1607"/>
        <v>4.9066191364803566E-3</v>
      </c>
      <c r="AY1262" s="13">
        <f t="shared" si="1608"/>
        <v>3.644287097964135E-3</v>
      </c>
      <c r="AZ1262" s="13">
        <f t="shared" si="1609"/>
        <v>1.3533584004560147E-3</v>
      </c>
      <c r="BA1262" s="13">
        <f t="shared" si="1610"/>
        <v>3.3505939769089846E-4</v>
      </c>
      <c r="BB1262" s="13">
        <f t="shared" si="1611"/>
        <v>6.2214561905678465E-5</v>
      </c>
      <c r="BC1262" s="13">
        <f t="shared" si="1612"/>
        <v>9.2417087592004403E-6</v>
      </c>
      <c r="BD1262" s="13">
        <f t="shared" si="1613"/>
        <v>1.6181430936033372E-5</v>
      </c>
      <c r="BE1262" s="13">
        <f t="shared" si="1614"/>
        <v>3.1151196323576557E-5</v>
      </c>
      <c r="BF1262" s="13">
        <f t="shared" si="1615"/>
        <v>2.9984895533221861E-5</v>
      </c>
      <c r="BG1262" s="13">
        <f t="shared" si="1616"/>
        <v>1.924150736297203E-5</v>
      </c>
      <c r="BH1262" s="13">
        <f t="shared" si="1617"/>
        <v>9.2605526636511742E-6</v>
      </c>
      <c r="BI1262" s="13">
        <f t="shared" si="1618"/>
        <v>3.5655350287696285E-6</v>
      </c>
      <c r="BJ1262" s="14">
        <f t="shared" si="1619"/>
        <v>0.64961282699783873</v>
      </c>
      <c r="BK1262" s="14">
        <f t="shared" si="1620"/>
        <v>0.21391838756071332</v>
      </c>
      <c r="BL1262" s="14">
        <f t="shared" si="1621"/>
        <v>0.13166141924740929</v>
      </c>
      <c r="BM1262" s="14">
        <f t="shared" si="1622"/>
        <v>0.49475578492092331</v>
      </c>
      <c r="BN1262" s="14">
        <f t="shared" si="1623"/>
        <v>0.50153293229226814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1.175</v>
      </c>
      <c r="F1263" s="10">
        <f>VLOOKUP(B1263,home!$B$2:$E$405,3,FALSE)</f>
        <v>1.22</v>
      </c>
      <c r="G1263" s="10">
        <f>VLOOKUP(C1263,away!$B$2:$E$405,4,FALSE)</f>
        <v>0.85</v>
      </c>
      <c r="H1263" s="10">
        <f>VLOOKUP(A1263,away!$A$2:$E$405,3,FALSE)</f>
        <v>0.99375000000000002</v>
      </c>
      <c r="I1263" s="10">
        <f>VLOOKUP(C1263,away!$B$2:$E$405,3,FALSE)</f>
        <v>0.96</v>
      </c>
      <c r="J1263" s="10">
        <f>VLOOKUP(B1263,home!$B$2:$E$405,4,FALSE)</f>
        <v>1.58</v>
      </c>
      <c r="K1263" s="12">
        <f t="shared" si="1568"/>
        <v>1.218475</v>
      </c>
      <c r="L1263" s="12">
        <f t="shared" si="1569"/>
        <v>1.50732</v>
      </c>
      <c r="M1263" s="13">
        <f t="shared" si="1570"/>
        <v>6.5494114194794922E-2</v>
      </c>
      <c r="N1263" s="13">
        <f t="shared" si="1571"/>
        <v>7.9802940793502752E-2</v>
      </c>
      <c r="O1263" s="13">
        <f t="shared" si="1572"/>
        <v>9.8720588208098287E-2</v>
      </c>
      <c r="P1263" s="13">
        <f t="shared" si="1573"/>
        <v>0.12028856871686257</v>
      </c>
      <c r="Q1263" s="13">
        <f t="shared" si="1574"/>
        <v>4.8618944141681643E-2</v>
      </c>
      <c r="R1263" s="13">
        <f t="shared" si="1575"/>
        <v>7.4401758508915367E-2</v>
      </c>
      <c r="S1263" s="13">
        <f t="shared" si="1576"/>
        <v>5.5231450725923815E-2</v>
      </c>
      <c r="T1263" s="13">
        <f t="shared" si="1577"/>
        <v>7.3284306883639572E-2</v>
      </c>
      <c r="U1263" s="13">
        <f t="shared" si="1578"/>
        <v>9.0656682699150656E-2</v>
      </c>
      <c r="V1263" s="13">
        <f t="shared" si="1579"/>
        <v>1.1271092809309257E-2</v>
      </c>
      <c r="W1263" s="13">
        <f t="shared" si="1580"/>
        <v>1.9746989321011838E-2</v>
      </c>
      <c r="X1263" s="13">
        <f t="shared" si="1581"/>
        <v>2.9765031943347564E-2</v>
      </c>
      <c r="Y1263" s="13">
        <f t="shared" si="1582"/>
        <v>2.243271397442333E-2</v>
      </c>
      <c r="Z1263" s="13">
        <f t="shared" si="1583"/>
        <v>3.7382419545219432E-2</v>
      </c>
      <c r="AA1263" s="13">
        <f t="shared" si="1584"/>
        <v>4.5549543655361249E-2</v>
      </c>
      <c r="AB1263" s="13">
        <f t="shared" si="1585"/>
        <v>2.7750490102733158E-2</v>
      </c>
      <c r="AC1263" s="13">
        <f t="shared" si="1586"/>
        <v>1.2938029227656182E-3</v>
      </c>
      <c r="AD1263" s="13">
        <f t="shared" si="1587"/>
        <v>6.0153032032299767E-3</v>
      </c>
      <c r="AE1263" s="13">
        <f t="shared" si="1588"/>
        <v>9.066986824292609E-3</v>
      </c>
      <c r="AF1263" s="13">
        <f t="shared" si="1589"/>
        <v>6.8334252899963695E-3</v>
      </c>
      <c r="AG1263" s="13">
        <f t="shared" si="1590"/>
        <v>3.4333862027057754E-3</v>
      </c>
      <c r="AH1263" s="13">
        <f t="shared" si="1591"/>
        <v>1.4086817157225047E-2</v>
      </c>
      <c r="AI1263" s="13">
        <f t="shared" si="1592"/>
        <v>1.7164434535649791E-2</v>
      </c>
      <c r="AJ1263" s="13">
        <f t="shared" si="1593"/>
        <v>1.0457217185412941E-2</v>
      </c>
      <c r="AK1263" s="13">
        <f t="shared" si="1594"/>
        <v>4.2472859033320098E-3</v>
      </c>
      <c r="AL1263" s="13">
        <f t="shared" si="1595"/>
        <v>9.5049580374987656E-5</v>
      </c>
      <c r="AM1263" s="13">
        <f t="shared" si="1596"/>
        <v>1.4658993141111287E-3</v>
      </c>
      <c r="AN1263" s="13">
        <f t="shared" si="1597"/>
        <v>2.2095793541459866E-3</v>
      </c>
      <c r="AO1263" s="13">
        <f t="shared" si="1598"/>
        <v>1.6652715760456646E-3</v>
      </c>
      <c r="AP1263" s="13">
        <f t="shared" si="1599"/>
        <v>8.3669905066838365E-4</v>
      </c>
      <c r="AQ1263" s="13">
        <f t="shared" si="1600"/>
        <v>3.1529330326336718E-4</v>
      </c>
      <c r="AR1263" s="13">
        <f t="shared" si="1601"/>
        <v>4.2466682474856885E-3</v>
      </c>
      <c r="AS1263" s="13">
        <f t="shared" si="1602"/>
        <v>5.1744590928551248E-3</v>
      </c>
      <c r="AT1263" s="13">
        <f t="shared" si="1603"/>
        <v>3.1524745215833249E-3</v>
      </c>
      <c r="AU1263" s="13">
        <f t="shared" si="1604"/>
        <v>1.28040379756208E-3</v>
      </c>
      <c r="AV1263" s="13">
        <f t="shared" si="1605"/>
        <v>3.9003500430861401E-4</v>
      </c>
      <c r="AW1263" s="13">
        <f t="shared" si="1606"/>
        <v>4.8491965529231773E-6</v>
      </c>
      <c r="AX1263" s="13">
        <f t="shared" si="1607"/>
        <v>2.9769361112692589E-4</v>
      </c>
      <c r="AY1263" s="13">
        <f t="shared" si="1608"/>
        <v>4.4871953392383796E-4</v>
      </c>
      <c r="AZ1263" s="13">
        <f t="shared" si="1609"/>
        <v>3.3818196393703979E-4</v>
      </c>
      <c r="BA1263" s="13">
        <f t="shared" si="1610"/>
        <v>1.6991614596052624E-4</v>
      </c>
      <c r="BB1263" s="13">
        <f t="shared" si="1611"/>
        <v>6.4029501282305141E-5</v>
      </c>
      <c r="BC1263" s="13">
        <f t="shared" si="1612"/>
        <v>1.9302589574568822E-5</v>
      </c>
      <c r="BD1263" s="13">
        <f t="shared" si="1613"/>
        <v>1.0668479971333541E-3</v>
      </c>
      <c r="BE1263" s="13">
        <f t="shared" si="1614"/>
        <v>1.2999276133070638E-3</v>
      </c>
      <c r="BF1263" s="13">
        <f t="shared" si="1615"/>
        <v>7.9196464931216245E-4</v>
      </c>
      <c r="BG1263" s="13">
        <f t="shared" si="1616"/>
        <v>3.2166304202354553E-4</v>
      </c>
      <c r="BH1263" s="13">
        <f t="shared" si="1617"/>
        <v>9.7984593782409962E-5</v>
      </c>
      <c r="BI1263" s="13">
        <f t="shared" si="1618"/>
        <v>2.3878355581804385E-5</v>
      </c>
      <c r="BJ1263" s="14">
        <f t="shared" si="1619"/>
        <v>0.30683061452187116</v>
      </c>
      <c r="BK1263" s="14">
        <f t="shared" si="1620"/>
        <v>0.25412279848395497</v>
      </c>
      <c r="BL1263" s="14">
        <f t="shared" si="1621"/>
        <v>0.40088112487081368</v>
      </c>
      <c r="BM1263" s="14">
        <f t="shared" si="1622"/>
        <v>0.51144617252063296</v>
      </c>
      <c r="BN1263" s="14">
        <f t="shared" si="1623"/>
        <v>0.48732691456385557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1.175</v>
      </c>
      <c r="F1264" s="10">
        <f>VLOOKUP(B1264,home!$B$2:$E$405,3,FALSE)</f>
        <v>0.85</v>
      </c>
      <c r="G1264" s="10">
        <f>VLOOKUP(C1264,away!$B$2:$E$405,4,FALSE)</f>
        <v>1.1299999999999999</v>
      </c>
      <c r="H1264" s="10">
        <f>VLOOKUP(A1264,away!$A$2:$E$405,3,FALSE)</f>
        <v>0.99375000000000002</v>
      </c>
      <c r="I1264" s="10">
        <f>VLOOKUP(C1264,away!$B$2:$E$405,3,FALSE)</f>
        <v>0.85</v>
      </c>
      <c r="J1264" s="10">
        <f>VLOOKUP(B1264,home!$B$2:$E$405,4,FALSE)</f>
        <v>0.56000000000000005</v>
      </c>
      <c r="K1264" s="12">
        <f t="shared" si="1568"/>
        <v>1.1285874999999999</v>
      </c>
      <c r="L1264" s="12">
        <f t="shared" si="1569"/>
        <v>0.47302500000000008</v>
      </c>
      <c r="M1264" s="13">
        <f t="shared" si="1570"/>
        <v>0.20157122219960882</v>
      </c>
      <c r="N1264" s="13">
        <f t="shared" si="1571"/>
        <v>0.22749076173420096</v>
      </c>
      <c r="O1264" s="13">
        <f t="shared" si="1572"/>
        <v>9.5348227380969958E-2</v>
      </c>
      <c r="P1264" s="13">
        <f t="shared" si="1573"/>
        <v>0.10760881756932042</v>
      </c>
      <c r="Q1264" s="13">
        <f t="shared" si="1574"/>
        <v>0.12837161502934877</v>
      </c>
      <c r="R1264" s="13">
        <f t="shared" si="1575"/>
        <v>2.2551047628441661E-2</v>
      </c>
      <c r="S1264" s="13">
        <f t="shared" si="1576"/>
        <v>1.4361744563914442E-2</v>
      </c>
      <c r="T1264" s="13">
        <f t="shared" si="1577"/>
        <v>6.0722983199257709E-2</v>
      </c>
      <c r="U1264" s="13">
        <f t="shared" si="1578"/>
        <v>2.5450830465363897E-2</v>
      </c>
      <c r="V1264" s="13">
        <f t="shared" si="1579"/>
        <v>8.5189097811516656E-4</v>
      </c>
      <c r="W1264" s="13">
        <f t="shared" si="1580"/>
        <v>4.8292866692311719E-2</v>
      </c>
      <c r="X1264" s="13">
        <f t="shared" si="1581"/>
        <v>2.284373326713075E-2</v>
      </c>
      <c r="Y1264" s="13">
        <f t="shared" si="1582"/>
        <v>5.4028284643422627E-3</v>
      </c>
      <c r="Z1264" s="13">
        <f t="shared" si="1583"/>
        <v>3.5557364348145402E-3</v>
      </c>
      <c r="AA1264" s="13">
        <f t="shared" si="1584"/>
        <v>4.0129596936262536E-3</v>
      </c>
      <c r="AB1264" s="13">
        <f t="shared" si="1585"/>
        <v>2.2644880741152103E-3</v>
      </c>
      <c r="AC1264" s="13">
        <f t="shared" si="1586"/>
        <v>2.842388035746191E-5</v>
      </c>
      <c r="AD1264" s="13">
        <f t="shared" si="1587"/>
        <v>1.3625681422027325E-2</v>
      </c>
      <c r="AE1264" s="13">
        <f t="shared" si="1588"/>
        <v>6.4452879546544762E-3</v>
      </c>
      <c r="AF1264" s="13">
        <f t="shared" si="1589"/>
        <v>1.5243911673752169E-3</v>
      </c>
      <c r="AG1264" s="13">
        <f t="shared" si="1590"/>
        <v>2.4035837731588742E-4</v>
      </c>
      <c r="AH1264" s="13">
        <f t="shared" si="1591"/>
        <v>4.2048805676953694E-4</v>
      </c>
      <c r="AI1264" s="13">
        <f t="shared" si="1592"/>
        <v>4.7455756476938969E-4</v>
      </c>
      <c r="AJ1264" s="13">
        <f t="shared" si="1593"/>
        <v>2.6778986781458684E-4</v>
      </c>
      <c r="AK1264" s="13">
        <f t="shared" si="1594"/>
        <v>1.0074143248073166E-4</v>
      </c>
      <c r="AL1264" s="13">
        <f t="shared" si="1595"/>
        <v>6.0696365733585275E-7</v>
      </c>
      <c r="AM1264" s="13">
        <f t="shared" si="1596"/>
        <v>3.0755547463764523E-3</v>
      </c>
      <c r="AN1264" s="13">
        <f t="shared" si="1597"/>
        <v>1.4548142839047214E-3</v>
      </c>
      <c r="AO1264" s="13">
        <f t="shared" si="1598"/>
        <v>3.4408176332201545E-4</v>
      </c>
      <c r="AP1264" s="13">
        <f t="shared" si="1599"/>
        <v>5.4253092031798805E-5</v>
      </c>
      <c r="AQ1264" s="13">
        <f t="shared" si="1600"/>
        <v>6.4157672145854077E-6</v>
      </c>
      <c r="AR1264" s="13">
        <f t="shared" si="1601"/>
        <v>3.9780272610682064E-5</v>
      </c>
      <c r="AS1264" s="13">
        <f t="shared" si="1602"/>
        <v>4.4895518415008136E-5</v>
      </c>
      <c r="AT1264" s="13">
        <f t="shared" si="1603"/>
        <v>2.5334260444598998E-5</v>
      </c>
      <c r="AU1264" s="13">
        <f t="shared" si="1604"/>
        <v>9.5306432198396231E-6</v>
      </c>
      <c r="AV1264" s="13">
        <f t="shared" si="1605"/>
        <v>2.6890412012176852E-6</v>
      </c>
      <c r="AW1264" s="13">
        <f t="shared" si="1606"/>
        <v>9.0007669581345603E-9</v>
      </c>
      <c r="AX1264" s="13">
        <f t="shared" si="1607"/>
        <v>5.7850544038768985E-4</v>
      </c>
      <c r="AY1264" s="13">
        <f t="shared" si="1608"/>
        <v>2.7364753593938702E-4</v>
      </c>
      <c r="AZ1264" s="13">
        <f t="shared" si="1609"/>
        <v>6.4721062843864274E-5</v>
      </c>
      <c r="BA1264" s="13">
        <f t="shared" si="1610"/>
        <v>1.0204893583906303E-5</v>
      </c>
      <c r="BB1264" s="13">
        <f t="shared" si="1611"/>
        <v>1.2067924468818197E-6</v>
      </c>
      <c r="BC1264" s="13">
        <f t="shared" si="1612"/>
        <v>1.1416859943725462E-7</v>
      </c>
      <c r="BD1264" s="13">
        <f t="shared" si="1613"/>
        <v>3.1361772419446472E-6</v>
      </c>
      <c r="BE1264" s="13">
        <f t="shared" si="1614"/>
        <v>3.539450433043204E-6</v>
      </c>
      <c r="BF1264" s="13">
        <f t="shared" si="1615"/>
        <v>1.9972897578010737E-6</v>
      </c>
      <c r="BG1264" s="13">
        <f t="shared" si="1616"/>
        <v>7.5137208484410632E-7</v>
      </c>
      <c r="BH1264" s="13">
        <f t="shared" si="1617"/>
        <v>2.119972857009993E-7</v>
      </c>
      <c r="BI1264" s="13">
        <f t="shared" si="1618"/>
        <v>4.7851497335215293E-8</v>
      </c>
      <c r="BJ1264" s="14">
        <f t="shared" si="1619"/>
        <v>0.52082402685461582</v>
      </c>
      <c r="BK1264" s="14">
        <f t="shared" si="1620"/>
        <v>0.32469635369091304</v>
      </c>
      <c r="BL1264" s="14">
        <f t="shared" si="1621"/>
        <v>0.15102304403854327</v>
      </c>
      <c r="BM1264" s="14">
        <f t="shared" si="1622"/>
        <v>0.21688383094182365</v>
      </c>
      <c r="BN1264" s="14">
        <f t="shared" si="1623"/>
        <v>0.78294169154189053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1.175</v>
      </c>
      <c r="F1265" s="10">
        <f>VLOOKUP(B1265,home!$B$2:$E$405,3,FALSE)</f>
        <v>1.0900000000000001</v>
      </c>
      <c r="G1265" s="10">
        <f>VLOOKUP(C1265,away!$B$2:$E$405,4,FALSE)</f>
        <v>1.06</v>
      </c>
      <c r="H1265" s="10">
        <f>VLOOKUP(A1265,away!$A$2:$E$405,3,FALSE)</f>
        <v>0.99375000000000002</v>
      </c>
      <c r="I1265" s="10">
        <f>VLOOKUP(C1265,away!$B$2:$E$405,3,FALSE)</f>
        <v>1.17</v>
      </c>
      <c r="J1265" s="10">
        <f>VLOOKUP(B1265,home!$B$2:$E$405,4,FALSE)</f>
        <v>0.86</v>
      </c>
      <c r="K1265" s="12">
        <f t="shared" si="1568"/>
        <v>1.3575950000000001</v>
      </c>
      <c r="L1265" s="12">
        <f t="shared" si="1569"/>
        <v>0.99991124999999992</v>
      </c>
      <c r="M1265" s="13">
        <f t="shared" si="1570"/>
        <v>9.4655977461822458E-2</v>
      </c>
      <c r="N1265" s="13">
        <f t="shared" si="1571"/>
        <v>0.12850448172228285</v>
      </c>
      <c r="O1265" s="13">
        <f t="shared" si="1572"/>
        <v>9.4647576743822709E-2</v>
      </c>
      <c r="P1265" s="13">
        <f t="shared" si="1573"/>
        <v>0.12849307694952999</v>
      </c>
      <c r="Q1265" s="13">
        <f t="shared" si="1574"/>
        <v>8.7228520931881312E-2</v>
      </c>
      <c r="R1265" s="13">
        <f t="shared" si="1575"/>
        <v>4.7319588385693334E-2</v>
      </c>
      <c r="S1265" s="13">
        <f t="shared" si="1576"/>
        <v>4.3606519278238387E-2</v>
      </c>
      <c r="T1265" s="13">
        <f t="shared" si="1577"/>
        <v>8.7220779400648596E-2</v>
      </c>
      <c r="U1265" s="13">
        <f t="shared" si="1578"/>
        <v>6.424083659447534E-2</v>
      </c>
      <c r="V1265" s="13">
        <f t="shared" si="1579"/>
        <v>6.5771931711335763E-3</v>
      </c>
      <c r="W1265" s="13">
        <f t="shared" si="1580"/>
        <v>3.947366795817249E-2</v>
      </c>
      <c r="X1265" s="13">
        <f t="shared" si="1581"/>
        <v>3.9470164670141195E-2</v>
      </c>
      <c r="Y1265" s="13">
        <f t="shared" si="1582"/>
        <v>1.9733330846513353E-2</v>
      </c>
      <c r="Z1265" s="13">
        <f t="shared" si="1583"/>
        <v>1.5771796257408037E-2</v>
      </c>
      <c r="AA1265" s="13">
        <f t="shared" si="1584"/>
        <v>2.1411711740075865E-2</v>
      </c>
      <c r="AB1265" s="13">
        <f t="shared" si="1585"/>
        <v>1.4534216399884149E-2</v>
      </c>
      <c r="AC1265" s="13">
        <f t="shared" si="1586"/>
        <v>5.5802325623813167E-4</v>
      </c>
      <c r="AD1265" s="13">
        <f t="shared" si="1587"/>
        <v>1.3397313562918799E-2</v>
      </c>
      <c r="AE1265" s="13">
        <f t="shared" si="1588"/>
        <v>1.3396124551340089E-2</v>
      </c>
      <c r="AF1265" s="13">
        <f t="shared" si="1589"/>
        <v>6.6974678226430764E-3</v>
      </c>
      <c r="AG1265" s="13">
        <f t="shared" si="1590"/>
        <v>2.2322911407912727E-3</v>
      </c>
      <c r="AH1265" s="13">
        <f t="shared" si="1591"/>
        <v>3.9425991276225468E-3</v>
      </c>
      <c r="AI1265" s="13">
        <f t="shared" si="1592"/>
        <v>5.3524528626647319E-3</v>
      </c>
      <c r="AJ1265" s="13">
        <f t="shared" si="1593"/>
        <v>3.6332316220446638E-3</v>
      </c>
      <c r="AK1265" s="13">
        <f t="shared" si="1594"/>
        <v>1.6441523613099091E-3</v>
      </c>
      <c r="AL1265" s="13">
        <f t="shared" si="1595"/>
        <v>3.0300093930086167E-5</v>
      </c>
      <c r="AM1265" s="13">
        <f t="shared" si="1596"/>
        <v>3.637625181290145E-3</v>
      </c>
      <c r="AN1265" s="13">
        <f t="shared" si="1597"/>
        <v>3.6373023420553049E-3</v>
      </c>
      <c r="AO1265" s="13">
        <f t="shared" si="1598"/>
        <v>1.8184897657362233E-3</v>
      </c>
      <c r="AP1265" s="13">
        <f t="shared" si="1599"/>
        <v>6.0610945825650487E-4</v>
      </c>
      <c r="AQ1265" s="13">
        <f t="shared" si="1600"/>
        <v>1.5151391651052111E-4</v>
      </c>
      <c r="AR1265" s="13">
        <f t="shared" si="1601"/>
        <v>7.8844984438999433E-4</v>
      </c>
      <c r="AS1265" s="13">
        <f t="shared" si="1602"/>
        <v>1.0703955664946344E-3</v>
      </c>
      <c r="AT1265" s="13">
        <f t="shared" si="1603"/>
        <v>7.2658183454764173E-4</v>
      </c>
      <c r="AU1265" s="13">
        <f t="shared" si="1604"/>
        <v>3.2880128855756867E-4</v>
      </c>
      <c r="AV1265" s="13">
        <f t="shared" si="1605"/>
        <v>1.1159474633482816E-4</v>
      </c>
      <c r="AW1265" s="13">
        <f t="shared" si="1606"/>
        <v>1.1425445906956568E-6</v>
      </c>
      <c r="AX1265" s="13">
        <f t="shared" si="1607"/>
        <v>8.2307029299893281E-4</v>
      </c>
      <c r="AY1265" s="13">
        <f t="shared" si="1608"/>
        <v>8.2299724551042905E-4</v>
      </c>
      <c r="AZ1265" s="13">
        <f t="shared" si="1609"/>
        <v>4.1146210225244493E-4</v>
      </c>
      <c r="BA1265" s="13">
        <f t="shared" si="1610"/>
        <v>1.3714186166362334E-4</v>
      </c>
      <c r="BB1265" s="13">
        <f t="shared" si="1611"/>
        <v>3.4282422580850169E-5</v>
      </c>
      <c r="BC1265" s="13">
        <f t="shared" si="1612"/>
        <v>6.8558760031692255E-6</v>
      </c>
      <c r="BD1265" s="13">
        <f t="shared" si="1613"/>
        <v>1.3139664491105071E-4</v>
      </c>
      <c r="BE1265" s="13">
        <f t="shared" si="1614"/>
        <v>1.7838342814801788E-4</v>
      </c>
      <c r="BF1265" s="13">
        <f t="shared" si="1615"/>
        <v>1.210862250683042E-4</v>
      </c>
      <c r="BG1265" s="13">
        <f t="shared" si="1616"/>
        <v>5.4795351240534833E-5</v>
      </c>
      <c r="BH1265" s="13">
        <f t="shared" si="1617"/>
        <v>1.8597473716848478E-5</v>
      </c>
      <c r="BI1265" s="13">
        <f t="shared" si="1618"/>
        <v>5.0495674661249757E-6</v>
      </c>
      <c r="BJ1265" s="14">
        <f t="shared" si="1619"/>
        <v>0.44944099307219121</v>
      </c>
      <c r="BK1265" s="14">
        <f t="shared" si="1620"/>
        <v>0.27474408745640305</v>
      </c>
      <c r="BL1265" s="14">
        <f t="shared" si="1621"/>
        <v>0.2602614978084688</v>
      </c>
      <c r="BM1265" s="14">
        <f t="shared" si="1622"/>
        <v>0.41854729769851873</v>
      </c>
      <c r="BN1265" s="14">
        <f t="shared" si="1623"/>
        <v>0.58084922219503277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1.175</v>
      </c>
      <c r="F1266" s="10">
        <f>VLOOKUP(B1266,home!$B$2:$E$405,3,FALSE)</f>
        <v>0.74</v>
      </c>
      <c r="G1266" s="10">
        <f>VLOOKUP(C1266,away!$B$2:$E$405,4,FALSE)</f>
        <v>1.38</v>
      </c>
      <c r="H1266" s="10">
        <f>VLOOKUP(A1266,away!$A$2:$E$405,3,FALSE)</f>
        <v>0.99375000000000002</v>
      </c>
      <c r="I1266" s="10">
        <f>VLOOKUP(C1266,away!$B$2:$E$405,3,FALSE)</f>
        <v>0.74</v>
      </c>
      <c r="J1266" s="10">
        <f>VLOOKUP(B1266,home!$B$2:$E$405,4,FALSE)</f>
        <v>1.89</v>
      </c>
      <c r="K1266" s="12">
        <f t="shared" si="1568"/>
        <v>1.19991</v>
      </c>
      <c r="L1266" s="12">
        <f t="shared" si="1569"/>
        <v>1.3898587499999999</v>
      </c>
      <c r="M1266" s="13">
        <f t="shared" si="1570"/>
        <v>7.5037390475658244E-2</v>
      </c>
      <c r="N1266" s="13">
        <f t="shared" si="1571"/>
        <v>9.0038115205647112E-2</v>
      </c>
      <c r="O1266" s="13">
        <f t="shared" si="1572"/>
        <v>0.10429137372976026</v>
      </c>
      <c r="P1266" s="13">
        <f t="shared" si="1573"/>
        <v>0.12514026225207667</v>
      </c>
      <c r="Q1266" s="13">
        <f t="shared" si="1574"/>
        <v>5.401881740820403E-2</v>
      </c>
      <c r="R1266" s="13">
        <f t="shared" si="1575"/>
        <v>7.2475139163913738E-2</v>
      </c>
      <c r="S1266" s="13">
        <f t="shared" si="1576"/>
        <v>5.2174273176512534E-2</v>
      </c>
      <c r="T1266" s="13">
        <f t="shared" si="1577"/>
        <v>7.5078526039444676E-2</v>
      </c>
      <c r="U1266" s="13">
        <f t="shared" si="1578"/>
        <v>8.6963644234171758E-2</v>
      </c>
      <c r="V1266" s="13">
        <f t="shared" si="1579"/>
        <v>9.667924197867838E-3</v>
      </c>
      <c r="W1266" s="13">
        <f t="shared" si="1580"/>
        <v>2.1605906398759357E-2</v>
      </c>
      <c r="X1266" s="13">
        <f t="shared" si="1581"/>
        <v>3.0029158059996678E-2</v>
      </c>
      <c r="Y1266" s="13">
        <f t="shared" si="1582"/>
        <v>2.0868144042409709E-2</v>
      </c>
      <c r="Z1266" s="13">
        <f t="shared" si="1583"/>
        <v>3.357673544147774E-2</v>
      </c>
      <c r="AA1266" s="13">
        <f t="shared" si="1584"/>
        <v>4.0289060623583568E-2</v>
      </c>
      <c r="AB1266" s="13">
        <f t="shared" si="1585"/>
        <v>2.4171623366422087E-2</v>
      </c>
      <c r="AC1266" s="13">
        <f t="shared" si="1586"/>
        <v>1.0077030946548965E-3</v>
      </c>
      <c r="AD1266" s="13">
        <f t="shared" si="1587"/>
        <v>6.4812857867338385E-3</v>
      </c>
      <c r="AE1266" s="13">
        <f t="shared" si="1588"/>
        <v>9.0080717619426577E-3</v>
      </c>
      <c r="AF1266" s="13">
        <f t="shared" si="1589"/>
        <v>6.2599736794819614E-3</v>
      </c>
      <c r="AG1266" s="13">
        <f t="shared" si="1590"/>
        <v>2.9001597310659008E-3</v>
      </c>
      <c r="AH1266" s="13">
        <f t="shared" si="1591"/>
        <v>1.1666729887443229E-2</v>
      </c>
      <c r="AI1266" s="13">
        <f t="shared" si="1592"/>
        <v>1.3999025859242007E-2</v>
      </c>
      <c r="AJ1266" s="13">
        <f t="shared" si="1593"/>
        <v>8.3987855593815417E-3</v>
      </c>
      <c r="AK1266" s="13">
        <f t="shared" si="1594"/>
        <v>3.3592622601858338E-3</v>
      </c>
      <c r="AL1266" s="13">
        <f t="shared" si="1595"/>
        <v>6.722207621452429E-5</v>
      </c>
      <c r="AM1266" s="13">
        <f t="shared" si="1596"/>
        <v>1.55539192567196E-3</v>
      </c>
      <c r="AN1266" s="13">
        <f t="shared" si="1597"/>
        <v>2.1617750775745231E-3</v>
      </c>
      <c r="AO1266" s="13">
        <f t="shared" si="1598"/>
        <v>1.5022810035494403E-3</v>
      </c>
      <c r="AP1266" s="13">
        <f t="shared" si="1599"/>
        <v>6.9598613258065707E-4</v>
      </c>
      <c r="AQ1266" s="13">
        <f t="shared" si="1600"/>
        <v>2.418306040614714E-4</v>
      </c>
      <c r="AR1266" s="13">
        <f t="shared" si="1601"/>
        <v>3.2430213235898966E-3</v>
      </c>
      <c r="AS1266" s="13">
        <f t="shared" si="1602"/>
        <v>3.8913337163887537E-3</v>
      </c>
      <c r="AT1266" s="13">
        <f t="shared" si="1603"/>
        <v>2.3346251198160155E-3</v>
      </c>
      <c r="AU1266" s="13">
        <f t="shared" si="1604"/>
        <v>9.3378000917281132E-4</v>
      </c>
      <c r="AV1266" s="13">
        <f t="shared" si="1605"/>
        <v>2.8011299270163715E-4</v>
      </c>
      <c r="AW1266" s="13">
        <f t="shared" si="1606"/>
        <v>3.1140727876870598E-6</v>
      </c>
      <c r="AX1266" s="13">
        <f t="shared" si="1607"/>
        <v>3.1105505425550641E-4</v>
      </c>
      <c r="AY1266" s="13">
        <f t="shared" si="1608"/>
        <v>4.3232258888874025E-4</v>
      </c>
      <c r="AZ1266" s="13">
        <f t="shared" si="1609"/>
        <v>3.0043366649483427E-4</v>
      </c>
      <c r="BA1266" s="13">
        <f t="shared" si="1610"/>
        <v>1.3918678672414248E-4</v>
      </c>
      <c r="BB1266" s="13">
        <f t="shared" si="1611"/>
        <v>4.8362493353233275E-5</v>
      </c>
      <c r="BC1266" s="13">
        <f t="shared" si="1612"/>
        <v>1.3443406911761617E-5</v>
      </c>
      <c r="BD1266" s="13">
        <f t="shared" si="1613"/>
        <v>7.512235938379998E-4</v>
      </c>
      <c r="BE1266" s="13">
        <f t="shared" si="1614"/>
        <v>9.0140070248215449E-4</v>
      </c>
      <c r="BF1266" s="13">
        <f t="shared" si="1615"/>
        <v>5.4079985845768115E-4</v>
      </c>
      <c r="BG1266" s="13">
        <f t="shared" si="1616"/>
        <v>2.1630371938731867E-4</v>
      </c>
      <c r="BH1266" s="13">
        <f t="shared" si="1617"/>
        <v>6.4886248982509416E-5</v>
      </c>
      <c r="BI1266" s="13">
        <f t="shared" si="1618"/>
        <v>1.5571531803320575E-5</v>
      </c>
      <c r="BJ1266" s="14">
        <f t="shared" si="1619"/>
        <v>0.32369022685375221</v>
      </c>
      <c r="BK1266" s="14">
        <f t="shared" si="1620"/>
        <v>0.26352709786187345</v>
      </c>
      <c r="BL1266" s="14">
        <f t="shared" si="1621"/>
        <v>0.37878770350072416</v>
      </c>
      <c r="BM1266" s="14">
        <f t="shared" si="1622"/>
        <v>0.47815145690646649</v>
      </c>
      <c r="BN1266" s="14">
        <f t="shared" si="1623"/>
        <v>0.52100109823525997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1.6571428571428599</v>
      </c>
      <c r="F1267" s="10">
        <f>VLOOKUP(B1267,home!$B$2:$E$405,3,FALSE)</f>
        <v>1.1200000000000001</v>
      </c>
      <c r="G1267" s="10">
        <f>VLOOKUP(C1267,away!$B$2:$E$405,4,FALSE)</f>
        <v>1.1299999999999999</v>
      </c>
      <c r="H1267" s="10">
        <f>VLOOKUP(A1267,away!$A$2:$E$405,3,FALSE)</f>
        <v>1.3785714285714299</v>
      </c>
      <c r="I1267" s="10">
        <f>VLOOKUP(C1267,away!$B$2:$E$405,3,FALSE)</f>
        <v>0.75</v>
      </c>
      <c r="J1267" s="10">
        <f>VLOOKUP(B1267,home!$B$2:$E$405,4,FALSE)</f>
        <v>0.93</v>
      </c>
      <c r="K1267" s="12">
        <f t="shared" si="1568"/>
        <v>2.0972800000000036</v>
      </c>
      <c r="L1267" s="12">
        <f t="shared" si="1569"/>
        <v>0.96155357142857245</v>
      </c>
      <c r="M1267" s="13">
        <f t="shared" si="1570"/>
        <v>4.6942418276405086E-2</v>
      </c>
      <c r="N1267" s="13">
        <f t="shared" si="1571"/>
        <v>9.8451395002739014E-2</v>
      </c>
      <c r="O1267" s="13">
        <f t="shared" si="1572"/>
        <v>4.5137649945171207E-2</v>
      </c>
      <c r="P1267" s="13">
        <f t="shared" si="1573"/>
        <v>9.4666290477008808E-2</v>
      </c>
      <c r="Q1267" s="13">
        <f t="shared" si="1574"/>
        <v>0.10324007085567244</v>
      </c>
      <c r="R1267" s="13">
        <f t="shared" si="1575"/>
        <v>2.1701134255336037E-2</v>
      </c>
      <c r="S1267" s="13">
        <f t="shared" si="1576"/>
        <v>4.7727124430985486E-2</v>
      </c>
      <c r="T1267" s="13">
        <f t="shared" si="1577"/>
        <v>9.9270858845810717E-2</v>
      </c>
      <c r="U1267" s="13">
        <f t="shared" si="1578"/>
        <v>4.5513354851031231E-2</v>
      </c>
      <c r="V1267" s="13">
        <f t="shared" si="1579"/>
        <v>1.0694307316424156E-2</v>
      </c>
      <c r="W1267" s="13">
        <f t="shared" si="1580"/>
        <v>7.2174445268061688E-2</v>
      </c>
      <c r="X1267" s="13">
        <f t="shared" si="1581"/>
        <v>6.9399595613380757E-2</v>
      </c>
      <c r="Y1267" s="13">
        <f t="shared" si="1582"/>
        <v>3.336571450887247E-2</v>
      </c>
      <c r="Z1267" s="13">
        <f t="shared" si="1583"/>
        <v>6.9556010490897675E-3</v>
      </c>
      <c r="AA1267" s="13">
        <f t="shared" si="1584"/>
        <v>1.4587842968235011E-2</v>
      </c>
      <c r="AB1267" s="13">
        <f t="shared" si="1585"/>
        <v>1.5297395650209992E-2</v>
      </c>
      <c r="AC1267" s="13">
        <f t="shared" si="1586"/>
        <v>1.3479152225736961E-3</v>
      </c>
      <c r="AD1267" s="13">
        <f t="shared" si="1587"/>
        <v>3.7842505142950171E-2</v>
      </c>
      <c r="AE1267" s="13">
        <f t="shared" si="1588"/>
        <v>3.6387595972007865E-2</v>
      </c>
      <c r="AF1267" s="13">
        <f t="shared" si="1589"/>
        <v>1.7494311431292046E-2</v>
      </c>
      <c r="AG1267" s="13">
        <f t="shared" si="1590"/>
        <v>5.6072392121475235E-3</v>
      </c>
      <c r="AH1267" s="13">
        <f t="shared" si="1591"/>
        <v>1.6720457575461474E-3</v>
      </c>
      <c r="AI1267" s="13">
        <f t="shared" si="1592"/>
        <v>3.5067481263863893E-3</v>
      </c>
      <c r="AJ1267" s="13">
        <f t="shared" si="1593"/>
        <v>3.6773163552538306E-3</v>
      </c>
      <c r="AK1267" s="13">
        <f t="shared" si="1594"/>
        <v>2.5707873485155889E-3</v>
      </c>
      <c r="AL1267" s="13">
        <f t="shared" si="1595"/>
        <v>1.0873077159953719E-4</v>
      </c>
      <c r="AM1267" s="13">
        <f t="shared" si="1596"/>
        <v>1.5873265837241333E-2</v>
      </c>
      <c r="AN1267" s="13">
        <f t="shared" si="1597"/>
        <v>1.5262995456034554E-2</v>
      </c>
      <c r="AO1267" s="13">
        <f t="shared" si="1598"/>
        <v>7.3380938957240483E-3</v>
      </c>
      <c r="AP1267" s="13">
        <f t="shared" si="1599"/>
        <v>2.3519901309705556E-3</v>
      </c>
      <c r="AQ1267" s="13">
        <f t="shared" si="1600"/>
        <v>5.6539112759987321E-4</v>
      </c>
      <c r="AR1267" s="13">
        <f t="shared" si="1601"/>
        <v>3.2155231395209827E-4</v>
      </c>
      <c r="AS1267" s="13">
        <f t="shared" si="1602"/>
        <v>6.743852370054578E-4</v>
      </c>
      <c r="AT1267" s="13">
        <f t="shared" si="1603"/>
        <v>7.0718733493340465E-4</v>
      </c>
      <c r="AU1267" s="13">
        <f t="shared" si="1604"/>
        <v>4.9438995126971114E-4</v>
      </c>
      <c r="AV1267" s="13">
        <f t="shared" si="1605"/>
        <v>2.5921853924973538E-4</v>
      </c>
      <c r="AW1267" s="13">
        <f t="shared" si="1606"/>
        <v>6.0908775675287688E-6</v>
      </c>
      <c r="AX1267" s="13">
        <f t="shared" si="1607"/>
        <v>5.5484471625215992E-3</v>
      </c>
      <c r="AY1267" s="13">
        <f t="shared" si="1608"/>
        <v>5.3351291850053731E-3</v>
      </c>
      <c r="AZ1267" s="13">
        <f t="shared" si="1609"/>
        <v>2.5650062609373623E-3</v>
      </c>
      <c r="BA1267" s="13">
        <f t="shared" si="1610"/>
        <v>8.2213031031365673E-4</v>
      </c>
      <c r="BB1267" s="13">
        <f t="shared" si="1611"/>
        <v>1.9763058401544423E-4</v>
      </c>
      <c r="BC1267" s="13">
        <f t="shared" si="1612"/>
        <v>3.8006478776713E-5</v>
      </c>
      <c r="BD1267" s="13">
        <f t="shared" si="1613"/>
        <v>5.1531629313626938E-5</v>
      </c>
      <c r="BE1267" s="13">
        <f t="shared" si="1614"/>
        <v>1.0807625552688367E-4</v>
      </c>
      <c r="BF1267" s="13">
        <f t="shared" si="1615"/>
        <v>1.1333308459571151E-4</v>
      </c>
      <c r="BG1267" s="13">
        <f t="shared" si="1616"/>
        <v>7.9230403886964751E-5</v>
      </c>
      <c r="BH1267" s="13">
        <f t="shared" si="1617"/>
        <v>4.1542085366013435E-5</v>
      </c>
      <c r="BI1267" s="13">
        <f t="shared" si="1618"/>
        <v>1.7425076959286559E-5</v>
      </c>
      <c r="BJ1267" s="14">
        <f t="shared" si="1619"/>
        <v>0.62913181828207532</v>
      </c>
      <c r="BK1267" s="14">
        <f t="shared" si="1620"/>
        <v>0.20682191568000211</v>
      </c>
      <c r="BL1267" s="14">
        <f t="shared" si="1621"/>
        <v>0.15653214716974437</v>
      </c>
      <c r="BM1267" s="14">
        <f t="shared" si="1622"/>
        <v>0.58397348506114088</v>
      </c>
      <c r="BN1267" s="14">
        <f t="shared" si="1623"/>
        <v>0.41013895881233259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1.6571428571428599</v>
      </c>
      <c r="F1268" s="10">
        <f>VLOOKUP(B1268,home!$B$2:$E$405,3,FALSE)</f>
        <v>1.1200000000000001</v>
      </c>
      <c r="G1268" s="10">
        <f>VLOOKUP(C1268,away!$B$2:$E$405,4,FALSE)</f>
        <v>1.1200000000000001</v>
      </c>
      <c r="H1268" s="10">
        <f>VLOOKUP(A1268,away!$A$2:$E$405,3,FALSE)</f>
        <v>1.3785714285714299</v>
      </c>
      <c r="I1268" s="10">
        <f>VLOOKUP(C1268,away!$B$2:$E$405,3,FALSE)</f>
        <v>1.21</v>
      </c>
      <c r="J1268" s="10">
        <f>VLOOKUP(B1268,home!$B$2:$E$405,4,FALSE)</f>
        <v>1.1399999999999999</v>
      </c>
      <c r="K1268" s="12">
        <f t="shared" si="1568"/>
        <v>2.0787200000000037</v>
      </c>
      <c r="L1268" s="12">
        <f t="shared" si="1569"/>
        <v>1.9016014285714302</v>
      </c>
      <c r="M1268" s="13">
        <f t="shared" si="1570"/>
        <v>1.867963420453651E-2</v>
      </c>
      <c r="N1268" s="13">
        <f t="shared" si="1571"/>
        <v>3.8829729213654199E-2</v>
      </c>
      <c r="O1268" s="13">
        <f t="shared" si="1572"/>
        <v>3.5521219088538378E-2</v>
      </c>
      <c r="P1268" s="13">
        <f t="shared" si="1573"/>
        <v>7.3838668543726615E-2</v>
      </c>
      <c r="Q1268" s="13">
        <f t="shared" si="1574"/>
        <v>4.0358067355503707E-2</v>
      </c>
      <c r="R1268" s="13">
        <f t="shared" si="1575"/>
        <v>3.3773600481681681E-2</v>
      </c>
      <c r="S1268" s="13">
        <f t="shared" si="1576"/>
        <v>7.296916139538516E-2</v>
      </c>
      <c r="T1268" s="13">
        <f t="shared" si="1577"/>
        <v>7.6744958537607849E-2</v>
      </c>
      <c r="U1268" s="13">
        <f t="shared" si="1578"/>
        <v>7.020585879328145E-2</v>
      </c>
      <c r="V1268" s="13">
        <f t="shared" si="1579"/>
        <v>3.2048841494616918E-2</v>
      </c>
      <c r="W1268" s="13">
        <f t="shared" si="1580"/>
        <v>2.7964373924410941E-2</v>
      </c>
      <c r="X1268" s="13">
        <f t="shared" si="1581"/>
        <v>5.3177093403765488E-2</v>
      </c>
      <c r="Y1268" s="13">
        <f t="shared" si="1582"/>
        <v>5.0560818391938434E-2</v>
      </c>
      <c r="Z1268" s="13">
        <f t="shared" si="1583"/>
        <v>2.1407975641322206E-2</v>
      </c>
      <c r="AA1268" s="13">
        <f t="shared" si="1584"/>
        <v>4.450118712512937E-2</v>
      </c>
      <c r="AB1268" s="13">
        <f t="shared" si="1585"/>
        <v>4.6252753850374549E-2</v>
      </c>
      <c r="AC1268" s="13">
        <f t="shared" si="1586"/>
        <v>7.9178604303073701E-3</v>
      </c>
      <c r="AD1268" s="13">
        <f t="shared" si="1587"/>
        <v>1.4532525841037905E-2</v>
      </c>
      <c r="AE1268" s="13">
        <f t="shared" si="1588"/>
        <v>2.7635071900068902E-2</v>
      </c>
      <c r="AF1268" s="13">
        <f t="shared" si="1589"/>
        <v>2.6275446101922617E-2</v>
      </c>
      <c r="AG1268" s="13">
        <f t="shared" si="1590"/>
        <v>1.6655141947922555E-2</v>
      </c>
      <c r="AH1268" s="13">
        <f t="shared" si="1591"/>
        <v>1.0177359265590172E-2</v>
      </c>
      <c r="AI1268" s="13">
        <f t="shared" si="1592"/>
        <v>2.1155880252567635E-2</v>
      </c>
      <c r="AJ1268" s="13">
        <f t="shared" si="1593"/>
        <v>2.1988575699308743E-2</v>
      </c>
      <c r="AK1268" s="13">
        <f t="shared" si="1594"/>
        <v>1.5236030692555717E-2</v>
      </c>
      <c r="AL1268" s="13">
        <f t="shared" si="1595"/>
        <v>1.2519394448248222E-3</v>
      </c>
      <c r="AM1268" s="13">
        <f t="shared" si="1596"/>
        <v>6.041810423256474E-3</v>
      </c>
      <c r="AN1268" s="13">
        <f t="shared" si="1597"/>
        <v>1.1489115332022265E-2</v>
      </c>
      <c r="AO1268" s="13">
        <f t="shared" si="1598"/>
        <v>1.0923859064197735E-2</v>
      </c>
      <c r="AP1268" s="13">
        <f t="shared" si="1599"/>
        <v>6.9242753339971265E-3</v>
      </c>
      <c r="AQ1268" s="13">
        <f t="shared" si="1600"/>
        <v>3.2918029667377132E-3</v>
      </c>
      <c r="AR1268" s="13">
        <f t="shared" si="1601"/>
        <v>3.8706561837061931E-3</v>
      </c>
      <c r="AS1268" s="13">
        <f t="shared" si="1602"/>
        <v>8.0460104221937497E-3</v>
      </c>
      <c r="AT1268" s="13">
        <f t="shared" si="1603"/>
        <v>8.3627013924113137E-3</v>
      </c>
      <c r="AU1268" s="13">
        <f t="shared" si="1604"/>
        <v>5.7945715461444258E-3</v>
      </c>
      <c r="AV1268" s="13">
        <f t="shared" si="1605"/>
        <v>3.0113229411003408E-3</v>
      </c>
      <c r="AW1268" s="13">
        <f t="shared" si="1606"/>
        <v>1.3746632159660152E-4</v>
      </c>
      <c r="AX1268" s="13">
        <f t="shared" si="1607"/>
        <v>2.0932053605052835E-3</v>
      </c>
      <c r="AY1268" s="13">
        <f t="shared" si="1608"/>
        <v>3.9804423038302221E-3</v>
      </c>
      <c r="AZ1268" s="13">
        <f t="shared" si="1609"/>
        <v>3.7846073856548541E-3</v>
      </c>
      <c r="BA1268" s="13">
        <f t="shared" si="1610"/>
        <v>2.3989382703810853E-3</v>
      </c>
      <c r="BB1268" s="13">
        <f t="shared" si="1611"/>
        <v>1.1404561105028369E-3</v>
      </c>
      <c r="BC1268" s="13">
        <f t="shared" si="1612"/>
        <v>4.3373859379104257E-4</v>
      </c>
      <c r="BD1268" s="13">
        <f t="shared" si="1613"/>
        <v>1.2267408880740885E-3</v>
      </c>
      <c r="BE1268" s="13">
        <f t="shared" si="1614"/>
        <v>2.5500508188573733E-3</v>
      </c>
      <c r="BF1268" s="13">
        <f t="shared" si="1615"/>
        <v>2.6504208190876047E-3</v>
      </c>
      <c r="BG1268" s="13">
        <f t="shared" si="1616"/>
        <v>1.8364942550179318E-3</v>
      </c>
      <c r="BH1268" s="13">
        <f t="shared" si="1617"/>
        <v>9.5438933444772064E-4</v>
      </c>
      <c r="BI1268" s="13">
        <f t="shared" si="1618"/>
        <v>3.9678163946063388E-4</v>
      </c>
      <c r="BJ1268" s="14">
        <f t="shared" si="1619"/>
        <v>0.42523547776270926</v>
      </c>
      <c r="BK1268" s="14">
        <f t="shared" si="1620"/>
        <v>0.21068654781722762</v>
      </c>
      <c r="BL1268" s="14">
        <f t="shared" si="1621"/>
        <v>0.33751260548952905</v>
      </c>
      <c r="BM1268" s="14">
        <f t="shared" si="1622"/>
        <v>0.74999871184091327</v>
      </c>
      <c r="BN1268" s="14">
        <f t="shared" si="1623"/>
        <v>0.24100091888764108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1.6571428571428599</v>
      </c>
      <c r="F1269" s="10">
        <f>VLOOKUP(B1269,home!$B$2:$E$405,3,FALSE)</f>
        <v>1.41</v>
      </c>
      <c r="G1269" s="10">
        <f>VLOOKUP(C1269,away!$B$2:$E$405,4,FALSE)</f>
        <v>0.68</v>
      </c>
      <c r="H1269" s="10">
        <f>VLOOKUP(A1269,away!$A$2:$E$405,3,FALSE)</f>
        <v>1.3785714285714299</v>
      </c>
      <c r="I1269" s="10">
        <f>VLOOKUP(C1269,away!$B$2:$E$405,3,FALSE)</f>
        <v>1.21</v>
      </c>
      <c r="J1269" s="10">
        <f>VLOOKUP(B1269,home!$B$2:$E$405,4,FALSE)</f>
        <v>1.0900000000000001</v>
      </c>
      <c r="K1269" s="12">
        <f t="shared" si="1568"/>
        <v>1.5888685714285742</v>
      </c>
      <c r="L1269" s="12">
        <f t="shared" si="1569"/>
        <v>1.818197857142859</v>
      </c>
      <c r="M1269" s="13">
        <f t="shared" si="1570"/>
        <v>3.3138271410066582E-2</v>
      </c>
      <c r="N1269" s="13">
        <f t="shared" si="1571"/>
        <v>5.2652357954924851E-2</v>
      </c>
      <c r="O1269" s="13">
        <f t="shared" si="1572"/>
        <v>6.0251934067201515E-2</v>
      </c>
      <c r="P1269" s="13">
        <f t="shared" si="1573"/>
        <v>9.5732404407163116E-2</v>
      </c>
      <c r="Q1269" s="13">
        <f t="shared" si="1574"/>
        <v>4.1828838383093689E-2</v>
      </c>
      <c r="R1269" s="13">
        <f t="shared" si="1575"/>
        <v>5.4774968704849332E-2</v>
      </c>
      <c r="S1269" s="13">
        <f t="shared" si="1576"/>
        <v>6.9139795647221239E-2</v>
      </c>
      <c r="T1269" s="13">
        <f t="shared" si="1577"/>
        <v>7.6053104314915909E-2</v>
      </c>
      <c r="U1269" s="13">
        <f t="shared" si="1578"/>
        <v>8.7030226276118824E-2</v>
      </c>
      <c r="V1269" s="13">
        <f t="shared" si="1579"/>
        <v>2.2192932809798952E-2</v>
      </c>
      <c r="W1269" s="13">
        <f t="shared" si="1580"/>
        <v>2.2153508895420938E-2</v>
      </c>
      <c r="X1269" s="13">
        <f t="shared" si="1581"/>
        <v>4.0279462401849611E-2</v>
      </c>
      <c r="Y1269" s="13">
        <f t="shared" si="1582"/>
        <v>3.661801611295467E-2</v>
      </c>
      <c r="Z1269" s="13">
        <f t="shared" si="1583"/>
        <v>3.3197243574741395E-2</v>
      </c>
      <c r="AA1269" s="13">
        <f t="shared" si="1584"/>
        <v>5.2746056973965783E-2</v>
      </c>
      <c r="AB1269" s="13">
        <f t="shared" si="1585"/>
        <v>4.1903276096357599E-2</v>
      </c>
      <c r="AC1269" s="13">
        <f t="shared" si="1586"/>
        <v>4.0070414213037283E-3</v>
      </c>
      <c r="AD1269" s="13">
        <f t="shared" si="1587"/>
        <v>8.7997535076994142E-3</v>
      </c>
      <c r="AE1269" s="13">
        <f t="shared" si="1588"/>
        <v>1.5999692971084431E-2</v>
      </c>
      <c r="AF1269" s="13">
        <f t="shared" si="1589"/>
        <v>1.4545303737484692E-2</v>
      </c>
      <c r="AG1269" s="13">
        <f t="shared" si="1590"/>
        <v>8.815413362328892E-3</v>
      </c>
      <c r="AH1269" s="13">
        <f t="shared" si="1591"/>
        <v>1.5089789282661085E-2</v>
      </c>
      <c r="AI1269" s="13">
        <f t="shared" si="1592"/>
        <v>2.3975691940699928E-2</v>
      </c>
      <c r="AJ1269" s="13">
        <f t="shared" si="1593"/>
        <v>1.9047111701415737E-2</v>
      </c>
      <c r="AK1269" s="13">
        <f t="shared" si="1594"/>
        <v>1.0087785719622972E-2</v>
      </c>
      <c r="AL1269" s="13">
        <f t="shared" si="1595"/>
        <v>4.6303406122019165E-4</v>
      </c>
      <c r="AM1269" s="13">
        <f t="shared" si="1596"/>
        <v>2.7963303569403897E-3</v>
      </c>
      <c r="AN1269" s="13">
        <f t="shared" si="1597"/>
        <v>5.0842818628525424E-3</v>
      </c>
      <c r="AO1269" s="13">
        <f t="shared" si="1598"/>
        <v>4.6221151940743993E-3</v>
      </c>
      <c r="AP1269" s="13">
        <f t="shared" si="1599"/>
        <v>2.8013066471111736E-3</v>
      </c>
      <c r="AQ1269" s="13">
        <f t="shared" si="1600"/>
        <v>1.2733324357443955E-3</v>
      </c>
      <c r="AR1269" s="13">
        <f t="shared" si="1601"/>
        <v>5.4872445076943359E-3</v>
      </c>
      <c r="AS1269" s="13">
        <f t="shared" si="1602"/>
        <v>8.7185103420195902E-3</v>
      </c>
      <c r="AT1269" s="13">
        <f t="shared" si="1603"/>
        <v>6.9262835360549583E-3</v>
      </c>
      <c r="AU1269" s="13">
        <f t="shared" si="1604"/>
        <v>3.6683180757469667E-3</v>
      </c>
      <c r="AV1269" s="13">
        <f t="shared" si="1605"/>
        <v>1.4571188251394239E-3</v>
      </c>
      <c r="AW1269" s="13">
        <f t="shared" si="1606"/>
        <v>3.7156906934396759E-5</v>
      </c>
      <c r="AX1269" s="13">
        <f t="shared" si="1607"/>
        <v>7.4050023657903875E-4</v>
      </c>
      <c r="AY1269" s="13">
        <f t="shared" si="1608"/>
        <v>1.3463759433617881E-3</v>
      </c>
      <c r="AZ1269" s="13">
        <f t="shared" si="1609"/>
        <v>1.2239889275645498E-3</v>
      </c>
      <c r="BA1269" s="13">
        <f t="shared" si="1610"/>
        <v>7.418180150881499E-4</v>
      </c>
      <c r="BB1269" s="13">
        <f t="shared" si="1611"/>
        <v>3.3719298135581073E-4</v>
      </c>
      <c r="BC1269" s="13">
        <f t="shared" si="1612"/>
        <v>1.2261671122894949E-4</v>
      </c>
      <c r="BD1269" s="13">
        <f t="shared" si="1613"/>
        <v>1.6628160342514594E-3</v>
      </c>
      <c r="BE1269" s="13">
        <f t="shared" si="1614"/>
        <v>2.6419961368896435E-3</v>
      </c>
      <c r="BF1269" s="13">
        <f t="shared" si="1615"/>
        <v>2.0988923138698301E-3</v>
      </c>
      <c r="BG1269" s="13">
        <f t="shared" si="1616"/>
        <v>1.1116213441069243E-3</v>
      </c>
      <c r="BH1269" s="13">
        <f t="shared" si="1617"/>
        <v>4.4155505424516982E-4</v>
      </c>
      <c r="BI1269" s="13">
        <f t="shared" si="1618"/>
        <v>1.4031458964911786E-4</v>
      </c>
      <c r="BJ1269" s="14">
        <f t="shared" si="1619"/>
        <v>0.33883531095365826</v>
      </c>
      <c r="BK1269" s="14">
        <f t="shared" si="1620"/>
        <v>0.22601985570013561</v>
      </c>
      <c r="BL1269" s="14">
        <f t="shared" si="1621"/>
        <v>0.39926151152256023</v>
      </c>
      <c r="BM1269" s="14">
        <f t="shared" si="1622"/>
        <v>0.65762592778736884</v>
      </c>
      <c r="BN1269" s="14">
        <f t="shared" si="1623"/>
        <v>0.33837877492729912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1.36879432624113</v>
      </c>
      <c r="F1270" s="10">
        <f>VLOOKUP(B1270,home!$B$2:$E$405,3,FALSE)</f>
        <v>0.63</v>
      </c>
      <c r="G1270" s="10">
        <f>VLOOKUP(C1270,away!$B$2:$E$405,4,FALSE)</f>
        <v>0.83</v>
      </c>
      <c r="H1270" s="10">
        <f>VLOOKUP(A1270,away!$A$2:$E$405,3,FALSE)</f>
        <v>1.1489361702127701</v>
      </c>
      <c r="I1270" s="10">
        <f>VLOOKUP(C1270,away!$B$2:$E$405,3,FALSE)</f>
        <v>1.25</v>
      </c>
      <c r="J1270" s="10">
        <f>VLOOKUP(B1270,home!$B$2:$E$405,4,FALSE)</f>
        <v>1.1200000000000001</v>
      </c>
      <c r="K1270" s="12">
        <f t="shared" si="1568"/>
        <v>0.71574255319148683</v>
      </c>
      <c r="L1270" s="12">
        <f t="shared" si="1569"/>
        <v>1.6085106382978782</v>
      </c>
      <c r="M1270" s="13">
        <f t="shared" si="1570"/>
        <v>9.7856496834391585E-2</v>
      </c>
      <c r="N1270" s="13">
        <f t="shared" si="1571"/>
        <v>7.0040058890622092E-2</v>
      </c>
      <c r="O1270" s="13">
        <f t="shared" si="1572"/>
        <v>0.1574032161846815</v>
      </c>
      <c r="P1270" s="13">
        <f t="shared" si="1573"/>
        <v>0.11266017983257552</v>
      </c>
      <c r="Q1270" s="13">
        <f t="shared" si="1574"/>
        <v>2.5065325288027969E-2</v>
      </c>
      <c r="R1270" s="13">
        <f t="shared" si="1575"/>
        <v>0.12659237386768052</v>
      </c>
      <c r="S1270" s="13">
        <f t="shared" si="1576"/>
        <v>3.2425839189267683E-2</v>
      </c>
      <c r="T1270" s="13">
        <f t="shared" si="1577"/>
        <v>4.0317842378189819E-2</v>
      </c>
      <c r="U1270" s="13">
        <f t="shared" si="1578"/>
        <v>9.0607548886624922E-2</v>
      </c>
      <c r="V1270" s="13">
        <f t="shared" si="1579"/>
        <v>4.1479115876150241E-3</v>
      </c>
      <c r="W1270" s="13">
        <f t="shared" si="1580"/>
        <v>5.9801066394094262E-3</v>
      </c>
      <c r="X1270" s="13">
        <f t="shared" si="1581"/>
        <v>9.6190651476458361E-3</v>
      </c>
      <c r="Y1270" s="13">
        <f t="shared" si="1582"/>
        <v>7.7361843102343409E-3</v>
      </c>
      <c r="Z1270" s="13">
        <f t="shared" si="1583"/>
        <v>6.7875060031182155E-2</v>
      </c>
      <c r="AA1270" s="13">
        <f t="shared" si="1584"/>
        <v>4.8581068764743759E-2</v>
      </c>
      <c r="AB1270" s="13">
        <f t="shared" si="1585"/>
        <v>1.7385769097224439E-2</v>
      </c>
      <c r="AC1270" s="13">
        <f t="shared" si="1586"/>
        <v>2.9846285153988016E-4</v>
      </c>
      <c r="AD1270" s="13">
        <f t="shared" si="1587"/>
        <v>1.0700541986120662E-3</v>
      </c>
      <c r="AE1270" s="13">
        <f t="shared" si="1588"/>
        <v>1.7211935620228191E-3</v>
      </c>
      <c r="AF1270" s="13">
        <f t="shared" si="1589"/>
        <v>1.3842790775417621E-3</v>
      </c>
      <c r="AG1270" s="13">
        <f t="shared" si="1590"/>
        <v>7.4220920753303272E-4</v>
      </c>
      <c r="AH1270" s="13">
        <f t="shared" si="1591"/>
        <v>2.7294439033815898E-2</v>
      </c>
      <c r="AI1270" s="13">
        <f t="shared" si="1592"/>
        <v>1.9535791481992772E-2</v>
      </c>
      <c r="AJ1270" s="13">
        <f t="shared" si="1593"/>
        <v>6.9912986369690018E-3</v>
      </c>
      <c r="AK1270" s="13">
        <f t="shared" si="1594"/>
        <v>1.6679899788494517E-3</v>
      </c>
      <c r="AL1270" s="13">
        <f t="shared" si="1595"/>
        <v>1.374456663198625E-5</v>
      </c>
      <c r="AM1270" s="13">
        <f t="shared" si="1596"/>
        <v>1.5317666483357419E-4</v>
      </c>
      <c r="AN1270" s="13">
        <f t="shared" si="1597"/>
        <v>2.463862949237926E-4</v>
      </c>
      <c r="AO1270" s="13">
        <f t="shared" si="1598"/>
        <v>1.9815748825785948E-4</v>
      </c>
      <c r="AP1270" s="13">
        <f t="shared" si="1599"/>
        <v>1.0624614264038464E-4</v>
      </c>
      <c r="AQ1270" s="13">
        <f t="shared" si="1600"/>
        <v>4.2724512678793122E-5</v>
      </c>
      <c r="AR1270" s="13">
        <f t="shared" si="1601"/>
        <v>8.7806791104531375E-3</v>
      </c>
      <c r="AS1270" s="13">
        <f t="shared" si="1602"/>
        <v>6.2847056852708832E-3</v>
      </c>
      <c r="AT1270" s="13">
        <f t="shared" si="1603"/>
        <v>2.249115646616417E-3</v>
      </c>
      <c r="AU1270" s="13">
        <f t="shared" si="1604"/>
        <v>5.3659592511071867E-4</v>
      </c>
      <c r="AV1270" s="13">
        <f t="shared" si="1605"/>
        <v>9.6016134367723406E-5</v>
      </c>
      <c r="AW1270" s="13">
        <f t="shared" si="1606"/>
        <v>4.3955105422863034E-7</v>
      </c>
      <c r="AX1270" s="13">
        <f t="shared" si="1607"/>
        <v>1.8272509529556491E-5</v>
      </c>
      <c r="AY1270" s="13">
        <f t="shared" si="1608"/>
        <v>2.9391525966690974E-5</v>
      </c>
      <c r="AZ1270" s="13">
        <f t="shared" si="1609"/>
        <v>2.3638291096615386E-5</v>
      </c>
      <c r="BA1270" s="13">
        <f t="shared" si="1610"/>
        <v>1.2674147566695956E-5</v>
      </c>
      <c r="BB1270" s="13">
        <f t="shared" si="1611"/>
        <v>5.0966252980969028E-6</v>
      </c>
      <c r="BC1270" s="13">
        <f t="shared" si="1612"/>
        <v>1.639595202281391E-6</v>
      </c>
      <c r="BD1270" s="13">
        <f t="shared" si="1613"/>
        <v>2.3539692934406399E-3</v>
      </c>
      <c r="BE1270" s="13">
        <f t="shared" si="1614"/>
        <v>1.684835992221564E-3</v>
      </c>
      <c r="BF1270" s="13">
        <f t="shared" si="1615"/>
        <v>6.0295440739078696E-4</v>
      </c>
      <c r="BG1270" s="13">
        <f t="shared" si="1616"/>
        <v>1.438533756679806E-4</v>
      </c>
      <c r="BH1270" s="13">
        <f t="shared" si="1617"/>
        <v>2.5740495596453634E-5</v>
      </c>
      <c r="BI1270" s="13">
        <f t="shared" si="1618"/>
        <v>3.6847136077239912E-6</v>
      </c>
      <c r="BJ1270" s="14">
        <f t="shared" si="1619"/>
        <v>0.1645137224978335</v>
      </c>
      <c r="BK1270" s="14">
        <f t="shared" si="1620"/>
        <v>0.24743202638798836</v>
      </c>
      <c r="BL1270" s="14">
        <f t="shared" si="1621"/>
        <v>0.51882164671232622</v>
      </c>
      <c r="BM1270" s="14">
        <f t="shared" si="1622"/>
        <v>0.40899585275643857</v>
      </c>
      <c r="BN1270" s="14">
        <f t="shared" si="1623"/>
        <v>0.58961765089797913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1.36879432624113</v>
      </c>
      <c r="F1271" s="10">
        <f>VLOOKUP(B1271,home!$B$2:$E$405,3,FALSE)</f>
        <v>1.46</v>
      </c>
      <c r="G1271" s="10">
        <f>VLOOKUP(C1271,away!$B$2:$E$405,4,FALSE)</f>
        <v>0.94</v>
      </c>
      <c r="H1271" s="10">
        <f>VLOOKUP(A1271,away!$A$2:$E$405,3,FALSE)</f>
        <v>1.1489361702127701</v>
      </c>
      <c r="I1271" s="10">
        <f>VLOOKUP(C1271,away!$B$2:$E$405,3,FALSE)</f>
        <v>0.52</v>
      </c>
      <c r="J1271" s="10">
        <f>VLOOKUP(B1271,home!$B$2:$E$405,4,FALSE)</f>
        <v>0.98</v>
      </c>
      <c r="K1271" s="12">
        <f t="shared" si="1568"/>
        <v>1.8785333333333267</v>
      </c>
      <c r="L1271" s="12">
        <f t="shared" si="1569"/>
        <v>0.58549787234042761</v>
      </c>
      <c r="M1271" s="13">
        <f t="shared" si="1570"/>
        <v>8.5091238361809332E-2</v>
      </c>
      <c r="N1271" s="13">
        <f t="shared" si="1571"/>
        <v>0.15984672763727034</v>
      </c>
      <c r="O1271" s="13">
        <f t="shared" si="1572"/>
        <v>4.9820739015651538E-2</v>
      </c>
      <c r="P1271" s="13">
        <f t="shared" si="1573"/>
        <v>9.3589918932201602E-2</v>
      </c>
      <c r="Q1271" s="13">
        <f t="shared" si="1574"/>
        <v>0.15013870304543295</v>
      </c>
      <c r="R1271" s="13">
        <f t="shared" si="1575"/>
        <v>1.4584968346045852E-2</v>
      </c>
      <c r="S1271" s="13">
        <f t="shared" si="1576"/>
        <v>2.5734356128689625E-2</v>
      </c>
      <c r="T1271" s="13">
        <f t="shared" si="1577"/>
        <v>8.7905891189052274E-2</v>
      </c>
      <c r="U1271" s="13">
        <f t="shared" si="1578"/>
        <v>2.7398349203658572E-2</v>
      </c>
      <c r="V1271" s="13">
        <f t="shared" si="1579"/>
        <v>3.1449592620617244E-3</v>
      </c>
      <c r="W1271" s="13">
        <f t="shared" si="1580"/>
        <v>9.4013519431426551E-2</v>
      </c>
      <c r="X1271" s="13">
        <f t="shared" si="1581"/>
        <v>5.5044715598335694E-2</v>
      </c>
      <c r="Y1271" s="13">
        <f t="shared" si="1582"/>
        <v>1.6114281933204747E-2</v>
      </c>
      <c r="Z1271" s="13">
        <f t="shared" si="1583"/>
        <v>2.846489311587444E-3</v>
      </c>
      <c r="AA1271" s="13">
        <f t="shared" si="1584"/>
        <v>5.3472250547940475E-3</v>
      </c>
      <c r="AB1271" s="13">
        <f t="shared" si="1585"/>
        <v>5.0224702531328725E-3</v>
      </c>
      <c r="AC1271" s="13">
        <f t="shared" si="1586"/>
        <v>2.1619182542178281E-4</v>
      </c>
      <c r="AD1271" s="13">
        <f t="shared" si="1587"/>
        <v>4.4151882508978821E-2</v>
      </c>
      <c r="AE1271" s="13">
        <f t="shared" si="1588"/>
        <v>2.5850833268831641E-2</v>
      </c>
      <c r="AF1271" s="13">
        <f t="shared" si="1589"/>
        <v>7.5678039385640335E-3</v>
      </c>
      <c r="AG1271" s="13">
        <f t="shared" si="1590"/>
        <v>1.4769777014395833E-3</v>
      </c>
      <c r="AH1271" s="13">
        <f t="shared" si="1591"/>
        <v>4.1665335889355421E-4</v>
      </c>
      <c r="AI1271" s="13">
        <f t="shared" si="1592"/>
        <v>7.8269722312683521E-4</v>
      </c>
      <c r="AJ1271" s="13">
        <f t="shared" si="1593"/>
        <v>7.3516141177559639E-4</v>
      </c>
      <c r="AK1271" s="13">
        <f t="shared" si="1594"/>
        <v>4.6034173913361511E-4</v>
      </c>
      <c r="AL1271" s="13">
        <f t="shared" si="1595"/>
        <v>9.5113789878091572E-6</v>
      </c>
      <c r="AM1271" s="13">
        <f t="shared" si="1596"/>
        <v>1.6588156604506681E-2</v>
      </c>
      <c r="AN1271" s="13">
        <f t="shared" si="1597"/>
        <v>9.712330397988472E-3</v>
      </c>
      <c r="AO1271" s="13">
        <f t="shared" si="1598"/>
        <v>2.8432743917447545E-3</v>
      </c>
      <c r="AP1271" s="13">
        <f t="shared" si="1599"/>
        <v>5.5491036894885913E-4</v>
      </c>
      <c r="AQ1271" s="13">
        <f t="shared" si="1600"/>
        <v>8.1224710089799657E-5</v>
      </c>
      <c r="AR1271" s="13">
        <f t="shared" si="1601"/>
        <v>4.8789931027133735E-5</v>
      </c>
      <c r="AS1271" s="13">
        <f t="shared" si="1602"/>
        <v>9.1653511765504633E-5</v>
      </c>
      <c r="AT1271" s="13">
        <f t="shared" si="1603"/>
        <v>8.608708848427937E-5</v>
      </c>
      <c r="AU1271" s="13">
        <f t="shared" si="1604"/>
        <v>5.3905821762444794E-5</v>
      </c>
      <c r="AV1271" s="13">
        <f t="shared" si="1605"/>
        <v>2.5315970760369412E-5</v>
      </c>
      <c r="AW1271" s="13">
        <f t="shared" si="1606"/>
        <v>2.9059304313953305E-7</v>
      </c>
      <c r="AX1271" s="13">
        <f t="shared" si="1607"/>
        <v>5.1935675200198584E-3</v>
      </c>
      <c r="AY1271" s="13">
        <f t="shared" si="1608"/>
        <v>3.0408227328279783E-3</v>
      </c>
      <c r="AZ1271" s="13">
        <f t="shared" si="1609"/>
        <v>8.9019762011759292E-4</v>
      </c>
      <c r="BA1271" s="13">
        <f t="shared" si="1610"/>
        <v>1.7373627084712095E-4</v>
      </c>
      <c r="BB1271" s="13">
        <f t="shared" si="1611"/>
        <v>2.5430554232337391E-5</v>
      </c>
      <c r="BC1271" s="13">
        <f t="shared" si="1612"/>
        <v>2.9779070790942814E-6</v>
      </c>
      <c r="BD1271" s="13">
        <f t="shared" si="1613"/>
        <v>4.7610668013371668E-6</v>
      </c>
      <c r="BE1271" s="13">
        <f t="shared" si="1614"/>
        <v>8.9438226885385469E-6</v>
      </c>
      <c r="BF1271" s="13">
        <f t="shared" si="1615"/>
        <v>8.4006345239212793E-6</v>
      </c>
      <c r="BG1271" s="13">
        <f t="shared" si="1616"/>
        <v>5.2602906581122878E-6</v>
      </c>
      <c r="BH1271" s="13">
        <f t="shared" si="1617"/>
        <v>2.4704078360714601E-6</v>
      </c>
      <c r="BI1271" s="13">
        <f t="shared" si="1618"/>
        <v>9.281486933976181E-7</v>
      </c>
      <c r="BJ1271" s="14">
        <f t="shared" si="1619"/>
        <v>0.68121796533093926</v>
      </c>
      <c r="BK1271" s="14">
        <f t="shared" si="1620"/>
        <v>0.21082699862199988</v>
      </c>
      <c r="BL1271" s="14">
        <f t="shared" si="1621"/>
        <v>0.1049051223012136</v>
      </c>
      <c r="BM1271" s="14">
        <f t="shared" si="1622"/>
        <v>0.44368374808754357</v>
      </c>
      <c r="BN1271" s="14">
        <f t="shared" si="1623"/>
        <v>0.55307229533841162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1.36879432624113</v>
      </c>
      <c r="F1272" s="10">
        <f>VLOOKUP(B1272,home!$B$2:$E$405,3,FALSE)</f>
        <v>0.94</v>
      </c>
      <c r="G1272" s="10">
        <f>VLOOKUP(C1272,away!$B$2:$E$405,4,FALSE)</f>
        <v>1.25</v>
      </c>
      <c r="H1272" s="10">
        <f>VLOOKUP(A1272,away!$A$2:$E$405,3,FALSE)</f>
        <v>1.1489361702127701</v>
      </c>
      <c r="I1272" s="10">
        <f>VLOOKUP(C1272,away!$B$2:$E$405,3,FALSE)</f>
        <v>1.25</v>
      </c>
      <c r="J1272" s="10">
        <f>VLOOKUP(B1272,home!$B$2:$E$405,4,FALSE)</f>
        <v>0.62</v>
      </c>
      <c r="K1272" s="12">
        <f t="shared" si="1568"/>
        <v>1.6083333333333276</v>
      </c>
      <c r="L1272" s="12">
        <f t="shared" si="1569"/>
        <v>0.89042553191489682</v>
      </c>
      <c r="M1272" s="13">
        <f t="shared" si="1570"/>
        <v>8.2186940416955331E-2</v>
      </c>
      <c r="N1272" s="13">
        <f t="shared" si="1571"/>
        <v>0.13218399583726934</v>
      </c>
      <c r="O1272" s="13">
        <f t="shared" si="1572"/>
        <v>7.3181350137225362E-2</v>
      </c>
      <c r="P1272" s="13">
        <f t="shared" si="1573"/>
        <v>0.11770000480403703</v>
      </c>
      <c r="Q1272" s="13">
        <f t="shared" si="1574"/>
        <v>0.10629796331913707</v>
      </c>
      <c r="R1272" s="13">
        <f t="shared" si="1575"/>
        <v>3.2581271311094603E-2</v>
      </c>
      <c r="S1272" s="13">
        <f t="shared" si="1576"/>
        <v>4.213957552315814E-2</v>
      </c>
      <c r="T1272" s="13">
        <f t="shared" si="1577"/>
        <v>9.4650420529912807E-2</v>
      </c>
      <c r="U1272" s="13">
        <f t="shared" si="1578"/>
        <v>5.2401544692010298E-2</v>
      </c>
      <c r="V1272" s="13">
        <f t="shared" si="1579"/>
        <v>6.7053478817833828E-3</v>
      </c>
      <c r="W1272" s="13">
        <f t="shared" si="1580"/>
        <v>5.6987519223870513E-2</v>
      </c>
      <c r="X1272" s="13">
        <f t="shared" si="1581"/>
        <v>5.0743142117425304E-2</v>
      </c>
      <c r="Y1272" s="13">
        <f t="shared" si="1582"/>
        <v>2.2591494655470817E-2</v>
      </c>
      <c r="Z1272" s="13">
        <f t="shared" si="1583"/>
        <v>9.6703986125483265E-3</v>
      </c>
      <c r="AA1272" s="13">
        <f t="shared" si="1584"/>
        <v>1.5553224435181834E-2</v>
      </c>
      <c r="AB1272" s="13">
        <f t="shared" si="1585"/>
        <v>1.2507384649958684E-2</v>
      </c>
      <c r="AC1272" s="13">
        <f t="shared" si="1586"/>
        <v>6.001709896781744E-4</v>
      </c>
      <c r="AD1272" s="13">
        <f t="shared" si="1587"/>
        <v>2.291373168793118E-2</v>
      </c>
      <c r="AE1272" s="13">
        <f t="shared" si="1588"/>
        <v>2.0402971726381346E-2</v>
      </c>
      <c r="AF1272" s="13">
        <f t="shared" si="1589"/>
        <v>9.0836634760538548E-3</v>
      </c>
      <c r="AG1272" s="13">
        <f t="shared" si="1590"/>
        <v>2.6961086274670579E-3</v>
      </c>
      <c r="AH1272" s="13">
        <f t="shared" si="1591"/>
        <v>2.1526924571018558E-3</v>
      </c>
      <c r="AI1272" s="13">
        <f t="shared" si="1592"/>
        <v>3.462247035172139E-3</v>
      </c>
      <c r="AJ1272" s="13">
        <f t="shared" si="1593"/>
        <v>2.7842236574509194E-3</v>
      </c>
      <c r="AK1272" s="13">
        <f t="shared" si="1594"/>
        <v>1.4926532385778489E-3</v>
      </c>
      <c r="AL1272" s="13">
        <f t="shared" si="1595"/>
        <v>3.4380220511915618E-5</v>
      </c>
      <c r="AM1272" s="13">
        <f t="shared" si="1596"/>
        <v>7.3705836929511721E-3</v>
      </c>
      <c r="AN1272" s="13">
        <f t="shared" si="1597"/>
        <v>6.5629559053193114E-3</v>
      </c>
      <c r="AO1272" s="13">
        <f t="shared" si="1598"/>
        <v>2.9219117514639806E-3</v>
      </c>
      <c r="AP1272" s="13">
        <f t="shared" si="1599"/>
        <v>8.6724827516856755E-4</v>
      </c>
      <c r="AQ1272" s="13">
        <f t="shared" si="1600"/>
        <v>1.9305500167981213E-4</v>
      </c>
      <c r="AR1272" s="13">
        <f t="shared" si="1601"/>
        <v>3.8336246523282139E-4</v>
      </c>
      <c r="AS1272" s="13">
        <f t="shared" si="1602"/>
        <v>6.1657463158278547E-4</v>
      </c>
      <c r="AT1272" s="13">
        <f t="shared" si="1603"/>
        <v>4.9582876623115505E-4</v>
      </c>
      <c r="AU1272" s="13">
        <f t="shared" si="1604"/>
        <v>2.6581931078503495E-4</v>
      </c>
      <c r="AV1272" s="13">
        <f t="shared" si="1605"/>
        <v>1.0688151454481573E-4</v>
      </c>
      <c r="AW1272" s="13">
        <f t="shared" si="1606"/>
        <v>1.3676652880504733E-6</v>
      </c>
      <c r="AX1272" s="13">
        <f t="shared" si="1607"/>
        <v>1.9757259065827392E-3</v>
      </c>
      <c r="AY1272" s="13">
        <f t="shared" si="1608"/>
        <v>1.7592367912869773E-3</v>
      </c>
      <c r="AZ1272" s="13">
        <f t="shared" si="1609"/>
        <v>7.832346778229815E-4</v>
      </c>
      <c r="BA1272" s="13">
        <f t="shared" si="1610"/>
        <v>2.3247071820490703E-4</v>
      </c>
      <c r="BB1272" s="13">
        <f t="shared" si="1611"/>
        <v>5.1749465728060611E-5</v>
      </c>
      <c r="BC1272" s="13">
        <f t="shared" si="1612"/>
        <v>9.2158091094440213E-6</v>
      </c>
      <c r="BD1272" s="13">
        <f t="shared" si="1613"/>
        <v>5.6892621170190158E-5</v>
      </c>
      <c r="BE1272" s="13">
        <f t="shared" si="1614"/>
        <v>9.1502299048722166E-5</v>
      </c>
      <c r="BF1272" s="13">
        <f t="shared" si="1615"/>
        <v>7.3583098818347172E-5</v>
      </c>
      <c r="BG1272" s="13">
        <f t="shared" si="1616"/>
        <v>3.9448716866502655E-5</v>
      </c>
      <c r="BH1272" s="13">
        <f t="shared" si="1617"/>
        <v>1.5861671573406213E-5</v>
      </c>
      <c r="BI1272" s="13">
        <f t="shared" si="1618"/>
        <v>5.1021710227789825E-6</v>
      </c>
      <c r="BJ1272" s="14">
        <f t="shared" si="1619"/>
        <v>0.5412783991962371</v>
      </c>
      <c r="BK1272" s="14">
        <f t="shared" si="1620"/>
        <v>0.25112565662741093</v>
      </c>
      <c r="BL1272" s="14">
        <f t="shared" si="1621"/>
        <v>0.19826744888065023</v>
      </c>
      <c r="BM1272" s="14">
        <f t="shared" si="1622"/>
        <v>0.45445250836512896</v>
      </c>
      <c r="BN1272" s="14">
        <f t="shared" si="1623"/>
        <v>0.54413152582571866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1.36879432624113</v>
      </c>
      <c r="F1273" s="10">
        <f>VLOOKUP(B1273,home!$B$2:$E$405,3,FALSE)</f>
        <v>0.73</v>
      </c>
      <c r="G1273" s="10">
        <f>VLOOKUP(C1273,away!$B$2:$E$405,4,FALSE)</f>
        <v>0.63</v>
      </c>
      <c r="H1273" s="10">
        <f>VLOOKUP(A1273,away!$A$2:$E$405,3,FALSE)</f>
        <v>1.1489361702127701</v>
      </c>
      <c r="I1273" s="10">
        <f>VLOOKUP(C1273,away!$B$2:$E$405,3,FALSE)</f>
        <v>0.73</v>
      </c>
      <c r="J1273" s="10">
        <f>VLOOKUP(B1273,home!$B$2:$E$405,4,FALSE)</f>
        <v>1.41</v>
      </c>
      <c r="K1273" s="12">
        <f t="shared" si="1568"/>
        <v>0.62950851063829572</v>
      </c>
      <c r="L1273" s="12">
        <f t="shared" si="1569"/>
        <v>1.1826000000000041</v>
      </c>
      <c r="M1273" s="13">
        <f t="shared" si="1570"/>
        <v>0.16330943384688565</v>
      </c>
      <c r="N1273" s="13">
        <f t="shared" si="1571"/>
        <v>0.10280467847413627</v>
      </c>
      <c r="O1273" s="13">
        <f t="shared" si="1572"/>
        <v>0.19312973646732765</v>
      </c>
      <c r="P1273" s="13">
        <f t="shared" si="1573"/>
        <v>0.12157681276351398</v>
      </c>
      <c r="Q1273" s="13">
        <f t="shared" si="1574"/>
        <v>3.2358210016451186E-2</v>
      </c>
      <c r="R1273" s="13">
        <f t="shared" si="1575"/>
        <v>0.11419761317313123</v>
      </c>
      <c r="S1273" s="13">
        <f t="shared" si="1576"/>
        <v>2.2627170172533805E-2</v>
      </c>
      <c r="T1273" s="13">
        <f t="shared" si="1577"/>
        <v>3.826681916545531E-2</v>
      </c>
      <c r="U1273" s="13">
        <f t="shared" si="1578"/>
        <v>7.1888369387066067E-2</v>
      </c>
      <c r="V1273" s="13">
        <f t="shared" si="1579"/>
        <v>1.8716611000586187E-3</v>
      </c>
      <c r="W1273" s="13">
        <f t="shared" si="1580"/>
        <v>6.7899228647924576E-3</v>
      </c>
      <c r="X1273" s="13">
        <f t="shared" si="1581"/>
        <v>8.0297627799035889E-3</v>
      </c>
      <c r="Y1273" s="13">
        <f t="shared" si="1582"/>
        <v>4.747998731757009E-3</v>
      </c>
      <c r="Z1273" s="13">
        <f t="shared" si="1583"/>
        <v>4.5016699112848474E-2</v>
      </c>
      <c r="AA1273" s="13">
        <f t="shared" si="1584"/>
        <v>2.8338395212381535E-2</v>
      </c>
      <c r="AB1273" s="13">
        <f t="shared" si="1585"/>
        <v>8.9196304820128545E-3</v>
      </c>
      <c r="AC1273" s="13">
        <f t="shared" si="1586"/>
        <v>8.7085672945540123E-5</v>
      </c>
      <c r="AD1273" s="13">
        <f t="shared" si="1587"/>
        <v>1.0685785574911023E-3</v>
      </c>
      <c r="AE1273" s="13">
        <f t="shared" si="1588"/>
        <v>1.2637010020889819E-3</v>
      </c>
      <c r="AF1273" s="13">
        <f t="shared" si="1589"/>
        <v>7.4722640253521765E-4</v>
      </c>
      <c r="AG1273" s="13">
        <f t="shared" si="1590"/>
        <v>2.9455664787938373E-4</v>
      </c>
      <c r="AH1273" s="13">
        <f t="shared" si="1591"/>
        <v>1.3309187092713701E-2</v>
      </c>
      <c r="AI1273" s="13">
        <f t="shared" si="1592"/>
        <v>8.378246544540632E-3</v>
      </c>
      <c r="AJ1273" s="13">
        <f t="shared" si="1593"/>
        <v>2.6370887520071103E-3</v>
      </c>
      <c r="AK1273" s="13">
        <f t="shared" si="1594"/>
        <v>5.5335660423233264E-4</v>
      </c>
      <c r="AL1273" s="13">
        <f t="shared" si="1595"/>
        <v>2.5932607332436626E-6</v>
      </c>
      <c r="AM1273" s="13">
        <f t="shared" si="1596"/>
        <v>1.3453585924524852E-4</v>
      </c>
      <c r="AN1273" s="13">
        <f t="shared" si="1597"/>
        <v>1.5910210714343144E-4</v>
      </c>
      <c r="AO1273" s="13">
        <f t="shared" si="1598"/>
        <v>9.4077075953911347E-5</v>
      </c>
      <c r="AP1273" s="13">
        <f t="shared" si="1599"/>
        <v>3.7085183341031967E-5</v>
      </c>
      <c r="AQ1273" s="13">
        <f t="shared" si="1600"/>
        <v>1.0964234454776142E-5</v>
      </c>
      <c r="AR1273" s="13">
        <f t="shared" si="1601"/>
        <v>3.1478889311686558E-3</v>
      </c>
      <c r="AS1273" s="13">
        <f t="shared" si="1602"/>
        <v>1.9816228727147574E-3</v>
      </c>
      <c r="AT1273" s="13">
        <f t="shared" si="1603"/>
        <v>6.2372423162472394E-4</v>
      </c>
      <c r="AU1273" s="13">
        <f t="shared" si="1604"/>
        <v>1.3087990403303179E-4</v>
      </c>
      <c r="AV1273" s="13">
        <f t="shared" si="1605"/>
        <v>2.0597503365079222E-5</v>
      </c>
      <c r="AW1273" s="13">
        <f t="shared" si="1606"/>
        <v>5.3626958206790727E-8</v>
      </c>
      <c r="AX1273" s="13">
        <f t="shared" si="1607"/>
        <v>1.411524473015329E-5</v>
      </c>
      <c r="AY1273" s="13">
        <f t="shared" si="1608"/>
        <v>1.6692688417879341E-5</v>
      </c>
      <c r="AZ1273" s="13">
        <f t="shared" si="1609"/>
        <v>9.8703866614920891E-6</v>
      </c>
      <c r="BA1273" s="13">
        <f t="shared" si="1610"/>
        <v>3.8909064219601938E-6</v>
      </c>
      <c r="BB1273" s="13">
        <f t="shared" si="1611"/>
        <v>1.1503464836525355E-6</v>
      </c>
      <c r="BC1273" s="13">
        <f t="shared" si="1612"/>
        <v>2.7207995031349866E-7</v>
      </c>
      <c r="BD1273" s="13">
        <f t="shared" si="1613"/>
        <v>6.2044890833334366E-4</v>
      </c>
      <c r="BE1273" s="13">
        <f t="shared" si="1614"/>
        <v>3.9057786821207967E-4</v>
      </c>
      <c r="BF1273" s="13">
        <f t="shared" si="1615"/>
        <v>1.2293604605323341E-4</v>
      </c>
      <c r="BG1273" s="13">
        <f t="shared" si="1616"/>
        <v>2.5796429084910633E-5</v>
      </c>
      <c r="BH1273" s="13">
        <f t="shared" si="1617"/>
        <v>4.0597679132571258E-6</v>
      </c>
      <c r="BI1273" s="13">
        <f t="shared" si="1618"/>
        <v>5.1113169052232725E-7</v>
      </c>
      <c r="BJ1273" s="14">
        <f t="shared" si="1619"/>
        <v>0.19685321075529438</v>
      </c>
      <c r="BK1273" s="14">
        <f t="shared" si="1620"/>
        <v>0.30949144950508867</v>
      </c>
      <c r="BL1273" s="14">
        <f t="shared" si="1621"/>
        <v>0.44842066730960661</v>
      </c>
      <c r="BM1273" s="14">
        <f t="shared" si="1622"/>
        <v>0.27238890287993256</v>
      </c>
      <c r="BN1273" s="14">
        <f t="shared" si="1623"/>
        <v>0.72737648474144601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1.36879432624113</v>
      </c>
      <c r="F1274" s="10">
        <f>VLOOKUP(B1274,home!$B$2:$E$405,3,FALSE)</f>
        <v>1.04</v>
      </c>
      <c r="G1274" s="10">
        <f>VLOOKUP(C1274,away!$B$2:$E$405,4,FALSE)</f>
        <v>0.82</v>
      </c>
      <c r="H1274" s="10">
        <f>VLOOKUP(A1274,away!$A$2:$E$405,3,FALSE)</f>
        <v>1.1489361702127701</v>
      </c>
      <c r="I1274" s="10">
        <f>VLOOKUP(C1274,away!$B$2:$E$405,3,FALSE)</f>
        <v>0.46</v>
      </c>
      <c r="J1274" s="10">
        <f>VLOOKUP(B1274,home!$B$2:$E$405,4,FALSE)</f>
        <v>0.37</v>
      </c>
      <c r="K1274" s="12">
        <f t="shared" si="1568"/>
        <v>1.1673078014184355</v>
      </c>
      <c r="L1274" s="12">
        <f t="shared" si="1569"/>
        <v>0.19554893617021346</v>
      </c>
      <c r="M1274" s="13">
        <f t="shared" si="1570"/>
        <v>0.25592861076576662</v>
      </c>
      <c r="N1274" s="13">
        <f t="shared" si="1571"/>
        <v>0.29874746395306156</v>
      </c>
      <c r="O1274" s="13">
        <f t="shared" si="1572"/>
        <v>5.0046567570766302E-2</v>
      </c>
      <c r="P1274" s="13">
        <f t="shared" si="1573"/>
        <v>5.8419748759570386E-2</v>
      </c>
      <c r="Q1274" s="13">
        <f t="shared" si="1574"/>
        <v>0.17436512266319085</v>
      </c>
      <c r="R1274" s="13">
        <f t="shared" si="1575"/>
        <v>4.8932765237170274E-3</v>
      </c>
      <c r="S1274" s="13">
        <f t="shared" si="1576"/>
        <v>3.3338076533526791E-3</v>
      </c>
      <c r="T1274" s="13">
        <f t="shared" si="1577"/>
        <v>3.4096914241975751E-2</v>
      </c>
      <c r="U1274" s="13">
        <f t="shared" si="1578"/>
        <v>5.7119598606325678E-3</v>
      </c>
      <c r="V1274" s="13">
        <f t="shared" si="1579"/>
        <v>8.4554918541477665E-5</v>
      </c>
      <c r="W1274" s="13">
        <f t="shared" si="1580"/>
        <v>6.7845922660008356E-2</v>
      </c>
      <c r="X1274" s="13">
        <f t="shared" si="1581"/>
        <v>1.3267197999651214E-2</v>
      </c>
      <c r="Y1274" s="13">
        <f t="shared" si="1582"/>
        <v>1.2971932273956894E-3</v>
      </c>
      <c r="Z1274" s="13">
        <f t="shared" si="1583"/>
        <v>3.1895833953318183E-4</v>
      </c>
      <c r="AA1274" s="13">
        <f t="shared" si="1584"/>
        <v>3.7232255806455335E-4</v>
      </c>
      <c r="AB1274" s="13">
        <f t="shared" si="1585"/>
        <v>2.1730751333641084E-4</v>
      </c>
      <c r="AC1274" s="13">
        <f t="shared" si="1586"/>
        <v>1.2063122511974642E-6</v>
      </c>
      <c r="AD1274" s="13">
        <f t="shared" si="1587"/>
        <v>1.9799268703864899E-2</v>
      </c>
      <c r="AE1274" s="13">
        <f t="shared" si="1588"/>
        <v>3.8717259319889824E-3</v>
      </c>
      <c r="AF1274" s="13">
        <f t="shared" si="1589"/>
        <v>3.7855594357153681E-4</v>
      </c>
      <c r="AG1274" s="13">
        <f t="shared" si="1590"/>
        <v>2.4675404015441809E-5</v>
      </c>
      <c r="AH1274" s="13">
        <f t="shared" si="1591"/>
        <v>1.5592990994582855E-5</v>
      </c>
      <c r="AI1274" s="13">
        <f t="shared" si="1592"/>
        <v>1.8201820035423975E-5</v>
      </c>
      <c r="AJ1274" s="13">
        <f t="shared" si="1593"/>
        <v>1.06235632636824E-5</v>
      </c>
      <c r="AK1274" s="13">
        <f t="shared" si="1594"/>
        <v>4.1336560921862518E-6</v>
      </c>
      <c r="AL1274" s="13">
        <f t="shared" si="1595"/>
        <v>1.1014393182487298E-8</v>
      </c>
      <c r="AM1274" s="13">
        <f t="shared" si="1596"/>
        <v>4.6223681640802693E-3</v>
      </c>
      <c r="AN1274" s="13">
        <f t="shared" si="1597"/>
        <v>9.0389917707295949E-4</v>
      </c>
      <c r="AO1274" s="13">
        <f t="shared" si="1598"/>
        <v>8.8378261240874297E-5</v>
      </c>
      <c r="AP1274" s="13">
        <f t="shared" si="1599"/>
        <v>5.7607583220753963E-6</v>
      </c>
      <c r="AQ1274" s="13">
        <f t="shared" si="1600"/>
        <v>2.816275403538868E-7</v>
      </c>
      <c r="AR1274" s="13">
        <f t="shared" si="1601"/>
        <v>6.0983856014047997E-7</v>
      </c>
      <c r="AS1274" s="13">
        <f t="shared" si="1602"/>
        <v>7.1186930885776799E-7</v>
      </c>
      <c r="AT1274" s="13">
        <f t="shared" si="1603"/>
        <v>4.1548529891001129E-7</v>
      </c>
      <c r="AU1274" s="13">
        <f t="shared" si="1604"/>
        <v>1.6166641026410886E-7</v>
      </c>
      <c r="AV1274" s="13">
        <f t="shared" si="1605"/>
        <v>4.7178615482151947E-8</v>
      </c>
      <c r="AW1274" s="13">
        <f t="shared" si="1606"/>
        <v>6.9839146043145766E-11</v>
      </c>
      <c r="AX1274" s="13">
        <f t="shared" si="1607"/>
        <v>8.992877364931845E-4</v>
      </c>
      <c r="AY1274" s="13">
        <f t="shared" si="1608"/>
        <v>1.758547601821615E-4</v>
      </c>
      <c r="AZ1274" s="13">
        <f t="shared" si="1609"/>
        <v>1.7194105637044846E-5</v>
      </c>
      <c r="BA1274" s="13">
        <f t="shared" si="1610"/>
        <v>1.120763021907464E-6</v>
      </c>
      <c r="BB1274" s="13">
        <f t="shared" si="1611"/>
        <v>5.4791004158229538E-8</v>
      </c>
      <c r="BC1274" s="13">
        <f t="shared" si="1612"/>
        <v>2.142864514967908E-9</v>
      </c>
      <c r="BD1274" s="13">
        <f t="shared" si="1613"/>
        <v>1.9875546945174251E-8</v>
      </c>
      <c r="BE1274" s="13">
        <f t="shared" si="1614"/>
        <v>2.3200881006560256E-8</v>
      </c>
      <c r="BF1274" s="13">
        <f t="shared" si="1615"/>
        <v>1.3541284699369301E-8</v>
      </c>
      <c r="BG1274" s="13">
        <f t="shared" si="1616"/>
        <v>5.2689490902672914E-9</v>
      </c>
      <c r="BH1274" s="13">
        <f t="shared" si="1617"/>
        <v>1.5376213445863948E-9</v>
      </c>
      <c r="BI1274" s="13">
        <f t="shared" si="1618"/>
        <v>3.5897547823264023E-10</v>
      </c>
      <c r="BJ1274" s="14">
        <f t="shared" si="1619"/>
        <v>0.62040824301618402</v>
      </c>
      <c r="BK1274" s="14">
        <f t="shared" si="1620"/>
        <v>0.31794379418405772</v>
      </c>
      <c r="BL1274" s="14">
        <f t="shared" si="1621"/>
        <v>6.1291995878354946E-2</v>
      </c>
      <c r="BM1274" s="14">
        <f t="shared" si="1622"/>
        <v>0.15738634649171382</v>
      </c>
      <c r="BN1274" s="14">
        <f t="shared" si="1623"/>
        <v>0.84240079023607273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1.36879432624113</v>
      </c>
      <c r="F1275" s="10">
        <f>VLOOKUP(B1275,home!$B$2:$E$405,3,FALSE)</f>
        <v>0.63</v>
      </c>
      <c r="G1275" s="10">
        <f>VLOOKUP(C1275,away!$B$2:$E$405,4,FALSE)</f>
        <v>0.83</v>
      </c>
      <c r="H1275" s="10">
        <f>VLOOKUP(A1275,away!$A$2:$E$405,3,FALSE)</f>
        <v>1.1489361702127701</v>
      </c>
      <c r="I1275" s="10">
        <f>VLOOKUP(C1275,away!$B$2:$E$405,3,FALSE)</f>
        <v>0.63</v>
      </c>
      <c r="J1275" s="10">
        <f>VLOOKUP(B1275,home!$B$2:$E$405,4,FALSE)</f>
        <v>1.99</v>
      </c>
      <c r="K1275" s="12">
        <f t="shared" si="1568"/>
        <v>0.71574255319148683</v>
      </c>
      <c r="L1275" s="12">
        <f t="shared" si="1569"/>
        <v>1.4404212765957498</v>
      </c>
      <c r="M1275" s="13">
        <f t="shared" si="1570"/>
        <v>0.11576837749218755</v>
      </c>
      <c r="N1275" s="13">
        <f t="shared" si="1571"/>
        <v>8.2860354085094179E-2</v>
      </c>
      <c r="O1275" s="13">
        <f t="shared" si="1572"/>
        <v>0.16675523409671547</v>
      </c>
      <c r="P1275" s="13">
        <f t="shared" si="1573"/>
        <v>0.11935381701042722</v>
      </c>
      <c r="Q1275" s="13">
        <f t="shared" si="1574"/>
        <v>2.9653340695607971E-2</v>
      </c>
      <c r="R1275" s="13">
        <f t="shared" si="1575"/>
        <v>0.12009889358830701</v>
      </c>
      <c r="S1275" s="13">
        <f t="shared" si="1576"/>
        <v>3.076257511668043E-2</v>
      </c>
      <c r="T1275" s="13">
        <f t="shared" si="1577"/>
        <v>4.2713302860096336E-2</v>
      </c>
      <c r="U1275" s="13">
        <f t="shared" si="1578"/>
        <v>8.5959888732367554E-2</v>
      </c>
      <c r="V1275" s="13">
        <f t="shared" si="1579"/>
        <v>3.523924082803059E-3</v>
      </c>
      <c r="W1275" s="13">
        <f t="shared" si="1580"/>
        <v>7.0747192600438226E-3</v>
      </c>
      <c r="X1275" s="13">
        <f t="shared" si="1581"/>
        <v>1.0190576148108862E-2</v>
      </c>
      <c r="Y1275" s="13">
        <f t="shared" si="1582"/>
        <v>7.3393613522525838E-3</v>
      </c>
      <c r="Z1275" s="13">
        <f t="shared" si="1583"/>
        <v>5.7664333873402106E-2</v>
      </c>
      <c r="AA1275" s="13">
        <f t="shared" si="1584"/>
        <v>4.1272817554635167E-2</v>
      </c>
      <c r="AB1275" s="13">
        <f t="shared" si="1585"/>
        <v>1.4770355906980493E-2</v>
      </c>
      <c r="AC1275" s="13">
        <f t="shared" si="1586"/>
        <v>2.2706642740474248E-4</v>
      </c>
      <c r="AD1275" s="13">
        <f t="shared" si="1587"/>
        <v>1.2659194065741881E-3</v>
      </c>
      <c r="AE1275" s="13">
        <f t="shared" si="1588"/>
        <v>1.8234572476849261E-3</v>
      </c>
      <c r="AF1275" s="13">
        <f t="shared" si="1589"/>
        <v>1.3132733082640469E-3</v>
      </c>
      <c r="AG1275" s="13">
        <f t="shared" si="1590"/>
        <v>6.3055560506960746E-4</v>
      </c>
      <c r="AH1275" s="13">
        <f t="shared" si="1591"/>
        <v>2.0765233352992362E-2</v>
      </c>
      <c r="AI1275" s="13">
        <f t="shared" si="1592"/>
        <v>1.4862561137687774E-2</v>
      </c>
      <c r="AJ1275" s="13">
        <f t="shared" si="1593"/>
        <v>5.3188837278266071E-3</v>
      </c>
      <c r="AK1275" s="13">
        <f t="shared" si="1594"/>
        <v>1.2689838064944229E-3</v>
      </c>
      <c r="AL1275" s="13">
        <f t="shared" si="1595"/>
        <v>9.3639542724025666E-6</v>
      </c>
      <c r="AM1275" s="13">
        <f t="shared" si="1596"/>
        <v>1.8121447763921232E-4</v>
      </c>
      <c r="AN1275" s="13">
        <f t="shared" si="1597"/>
        <v>2.610251892187062E-4</v>
      </c>
      <c r="AO1275" s="13">
        <f t="shared" si="1598"/>
        <v>1.8799311813902801E-4</v>
      </c>
      <c r="AP1275" s="13">
        <f t="shared" si="1599"/>
        <v>9.0263095740344783E-5</v>
      </c>
      <c r="AQ1275" s="13">
        <f t="shared" si="1600"/>
        <v>3.250422089894797E-5</v>
      </c>
      <c r="AR1275" s="13">
        <f t="shared" si="1601"/>
        <v>5.9821367870251732E-3</v>
      </c>
      <c r="AS1275" s="13">
        <f t="shared" si="1602"/>
        <v>4.2816698574861152E-3</v>
      </c>
      <c r="AT1275" s="13">
        <f t="shared" si="1603"/>
        <v>1.5322866578600706E-3</v>
      </c>
      <c r="AU1275" s="13">
        <f t="shared" si="1604"/>
        <v>3.6557425490600572E-4</v>
      </c>
      <c r="AV1275" s="13">
        <f t="shared" si="1605"/>
        <v>6.5414262646874987E-5</v>
      </c>
      <c r="AW1275" s="13">
        <f t="shared" si="1606"/>
        <v>2.6816565132817466E-7</v>
      </c>
      <c r="AX1275" s="13">
        <f t="shared" si="1607"/>
        <v>2.1617152150125222E-5</v>
      </c>
      <c r="AY1275" s="13">
        <f t="shared" si="1608"/>
        <v>3.1137805896447934E-5</v>
      </c>
      <c r="AZ1275" s="13">
        <f t="shared" si="1609"/>
        <v>2.2425779059876099E-5</v>
      </c>
      <c r="BA1275" s="13">
        <f t="shared" si="1610"/>
        <v>1.0767523100693657E-5</v>
      </c>
      <c r="BB1275" s="13">
        <f t="shared" si="1611"/>
        <v>3.8774423426188482E-6</v>
      </c>
      <c r="BC1275" s="13">
        <f t="shared" si="1612"/>
        <v>1.1170300898162899E-6</v>
      </c>
      <c r="BD1275" s="13">
        <f t="shared" si="1613"/>
        <v>1.4361328512562019E-3</v>
      </c>
      <c r="BE1275" s="13">
        <f t="shared" si="1614"/>
        <v>1.0279013936802838E-3</v>
      </c>
      <c r="BF1275" s="13">
        <f t="shared" si="1615"/>
        <v>3.6785638397090689E-4</v>
      </c>
      <c r="BG1275" s="13">
        <f t="shared" si="1616"/>
        <v>8.7763489157041607E-5</v>
      </c>
      <c r="BH1275" s="13">
        <f t="shared" si="1617"/>
        <v>1.5704015951563584E-5</v>
      </c>
      <c r="BI1275" s="13">
        <f t="shared" si="1618"/>
        <v>2.2480064945063923E-6</v>
      </c>
      <c r="BJ1275" s="14">
        <f t="shared" si="1619"/>
        <v>0.18570880280307236</v>
      </c>
      <c r="BK1275" s="14">
        <f t="shared" si="1620"/>
        <v>0.26967626188967186</v>
      </c>
      <c r="BL1275" s="14">
        <f t="shared" si="1621"/>
        <v>0.48623753986444185</v>
      </c>
      <c r="BM1275" s="14">
        <f t="shared" si="1622"/>
        <v>0.3647660518220035</v>
      </c>
      <c r="BN1275" s="14">
        <f t="shared" si="1623"/>
        <v>0.63449001696833951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1.36879432624113</v>
      </c>
      <c r="F1276" s="10">
        <f>VLOOKUP(B1276,home!$B$2:$E$405,3,FALSE)</f>
        <v>1.57</v>
      </c>
      <c r="G1276" s="10">
        <f>VLOOKUP(C1276,away!$B$2:$E$405,4,FALSE)</f>
        <v>1.46</v>
      </c>
      <c r="H1276" s="10">
        <f>VLOOKUP(A1276,away!$A$2:$E$405,3,FALSE)</f>
        <v>1.1489361702127701</v>
      </c>
      <c r="I1276" s="10">
        <f>VLOOKUP(C1276,away!$B$2:$E$405,3,FALSE)</f>
        <v>0.82</v>
      </c>
      <c r="J1276" s="10">
        <f>VLOOKUP(B1276,home!$B$2:$E$405,4,FALSE)</f>
        <v>1.37</v>
      </c>
      <c r="K1276" s="12">
        <f t="shared" si="1568"/>
        <v>3.1375503546099184</v>
      </c>
      <c r="L1276" s="12">
        <f t="shared" si="1569"/>
        <v>1.2907148936170258</v>
      </c>
      <c r="M1276" s="13">
        <f t="shared" si="1570"/>
        <v>1.1935176292762112E-2</v>
      </c>
      <c r="N1276" s="13">
        <f t="shared" si="1571"/>
        <v>3.7447216609687646E-2</v>
      </c>
      <c r="O1276" s="13">
        <f t="shared" si="1572"/>
        <v>1.5404909799012899E-2</v>
      </c>
      <c r="P1276" s="13">
        <f t="shared" si="1573"/>
        <v>4.8333680202626718E-2</v>
      </c>
      <c r="Q1276" s="13">
        <f t="shared" si="1574"/>
        <v>5.8746263876439969E-2</v>
      </c>
      <c r="R1276" s="13">
        <f t="shared" si="1575"/>
        <v>9.9416732562064101E-3</v>
      </c>
      <c r="S1276" s="13">
        <f t="shared" si="1576"/>
        <v>4.8934020424702643E-2</v>
      </c>
      <c r="T1276" s="13">
        <f t="shared" si="1577"/>
        <v>7.5824677729676951E-2</v>
      </c>
      <c r="U1276" s="13">
        <f t="shared" si="1578"/>
        <v>3.1192500450426357E-2</v>
      </c>
      <c r="V1276" s="13">
        <f t="shared" si="1579"/>
        <v>2.2018585474851009E-2</v>
      </c>
      <c r="W1276" s="13">
        <f t="shared" si="1580"/>
        <v>6.143978701917735E-2</v>
      </c>
      <c r="X1276" s="13">
        <f t="shared" si="1581"/>
        <v>7.930124816631022E-2</v>
      </c>
      <c r="Y1276" s="13">
        <f t="shared" si="1582"/>
        <v>5.1177651045338245E-2</v>
      </c>
      <c r="Z1276" s="13">
        <f t="shared" si="1583"/>
        <v>4.2772885797532295E-3</v>
      </c>
      <c r="AA1276" s="13">
        <f t="shared" si="1584"/>
        <v>1.3420208300173696E-2</v>
      </c>
      <c r="AB1276" s="13">
        <f t="shared" si="1585"/>
        <v>2.1053289655574483E-2</v>
      </c>
      <c r="AC1276" s="13">
        <f t="shared" si="1586"/>
        <v>5.5730181667961653E-3</v>
      </c>
      <c r="AD1276" s="13">
        <f t="shared" si="1587"/>
        <v>4.8192606387294439E-2</v>
      </c>
      <c r="AE1276" s="13">
        <f t="shared" si="1588"/>
        <v>6.2202914826303947E-2</v>
      </c>
      <c r="AF1276" s="13">
        <f t="shared" si="1589"/>
        <v>4.0143114296350917E-2</v>
      </c>
      <c r="AG1276" s="13">
        <f t="shared" si="1590"/>
        <v>1.7271105166156896E-2</v>
      </c>
      <c r="AH1276" s="13">
        <f t="shared" si="1591"/>
        <v>1.380190018546377E-3</v>
      </c>
      <c r="AI1276" s="13">
        <f t="shared" si="1592"/>
        <v>4.3304156821192541E-3</v>
      </c>
      <c r="AJ1276" s="13">
        <f t="shared" si="1593"/>
        <v>6.793448629520811E-3</v>
      </c>
      <c r="AK1276" s="13">
        <f t="shared" si="1594"/>
        <v>7.1049290521924269E-3</v>
      </c>
      <c r="AL1276" s="13">
        <f t="shared" si="1595"/>
        <v>9.0275827094638374E-4</v>
      </c>
      <c r="AM1276" s="13">
        <f t="shared" si="1596"/>
        <v>3.0241345852006388E-2</v>
      </c>
      <c r="AN1276" s="13">
        <f t="shared" si="1597"/>
        <v>3.9032955494208113E-2</v>
      </c>
      <c r="AO1276" s="13">
        <f t="shared" si="1598"/>
        <v>2.5190208499132474E-2</v>
      </c>
      <c r="AP1276" s="13">
        <f t="shared" si="1599"/>
        <v>1.0837792427716157E-2</v>
      </c>
      <c r="AQ1276" s="13">
        <f t="shared" si="1600"/>
        <v>3.4971250250957664E-3</v>
      </c>
      <c r="AR1276" s="13">
        <f t="shared" si="1601"/>
        <v>3.5628636259187339E-4</v>
      </c>
      <c r="AS1276" s="13">
        <f t="shared" si="1602"/>
        <v>1.1178664032928101E-3</v>
      </c>
      <c r="AT1276" s="13">
        <f t="shared" si="1603"/>
        <v>1.7536810650289358E-3</v>
      </c>
      <c r="AU1276" s="13">
        <f t="shared" si="1604"/>
        <v>1.8340875491514121E-3</v>
      </c>
      <c r="AV1276" s="13">
        <f t="shared" si="1605"/>
        <v>1.4386355100564122E-3</v>
      </c>
      <c r="AW1276" s="13">
        <f t="shared" si="1606"/>
        <v>1.0155235549543767E-4</v>
      </c>
      <c r="AX1276" s="13">
        <f t="shared" si="1607"/>
        <v>1.5813957566973961E-2</v>
      </c>
      <c r="AY1276" s="13">
        <f t="shared" si="1608"/>
        <v>2.0411310558720957E-2</v>
      </c>
      <c r="AZ1276" s="13">
        <f t="shared" si="1609"/>
        <v>1.3172591268191803E-2</v>
      </c>
      <c r="BA1276" s="13">
        <f t="shared" si="1610"/>
        <v>5.6673532457949156E-3</v>
      </c>
      <c r="BB1276" s="13">
        <f t="shared" si="1611"/>
        <v>1.8287343104340724E-3</v>
      </c>
      <c r="BC1276" s="13">
        <f t="shared" si="1612"/>
        <v>4.7207492218914352E-4</v>
      </c>
      <c r="BD1276" s="13">
        <f t="shared" si="1613"/>
        <v>7.6644019098327812E-5</v>
      </c>
      <c r="BE1276" s="13">
        <f t="shared" si="1614"/>
        <v>2.4047446930068774E-4</v>
      </c>
      <c r="BF1276" s="13">
        <f t="shared" si="1615"/>
        <v>3.772503782145025E-4</v>
      </c>
      <c r="BG1276" s="13">
        <f t="shared" si="1616"/>
        <v>3.945473526478793E-4</v>
      </c>
      <c r="BH1276" s="13">
        <f t="shared" si="1617"/>
        <v>3.0947804655268957E-4</v>
      </c>
      <c r="BI1276" s="13">
        <f t="shared" si="1618"/>
        <v>1.9420059094107527E-4</v>
      </c>
      <c r="BJ1276" s="14">
        <f t="shared" si="1619"/>
        <v>0.69791203429320059</v>
      </c>
      <c r="BK1276" s="14">
        <f t="shared" si="1620"/>
        <v>0.15810854939140598</v>
      </c>
      <c r="BL1276" s="14">
        <f t="shared" si="1621"/>
        <v>0.11871471659064933</v>
      </c>
      <c r="BM1276" s="14">
        <f t="shared" si="1622"/>
        <v>0.77689391061504764</v>
      </c>
      <c r="BN1276" s="14">
        <f t="shared" si="1623"/>
        <v>0.18180892003673574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1.6532258064516101</v>
      </c>
      <c r="F1277" s="10">
        <f>VLOOKUP(B1277,home!$B$2:$E$405,3,FALSE)</f>
        <v>0.69</v>
      </c>
      <c r="G1277" s="10">
        <f>VLOOKUP(C1277,away!$B$2:$E$405,4,FALSE)</f>
        <v>0.09</v>
      </c>
      <c r="H1277" s="10">
        <f>VLOOKUP(A1277,away!$A$2:$E$405,3,FALSE)</f>
        <v>1.30645161290323</v>
      </c>
      <c r="I1277" s="10">
        <f>VLOOKUP(C1277,away!$B$2:$E$405,3,FALSE)</f>
        <v>1.38</v>
      </c>
      <c r="J1277" s="10">
        <f>VLOOKUP(B1277,home!$B$2:$E$405,4,FALSE)</f>
        <v>2.08</v>
      </c>
      <c r="K1277" s="12">
        <f t="shared" si="1568"/>
        <v>0.10266532258064497</v>
      </c>
      <c r="L1277" s="12">
        <f t="shared" si="1569"/>
        <v>3.750038709677431</v>
      </c>
      <c r="M1277" s="13">
        <f t="shared" si="1570"/>
        <v>2.1222273071017279E-2</v>
      </c>
      <c r="N1277" s="13">
        <f t="shared" si="1571"/>
        <v>2.1787915107305236E-3</v>
      </c>
      <c r="O1277" s="13">
        <f t="shared" si="1572"/>
        <v>7.9584345523659727E-2</v>
      </c>
      <c r="P1277" s="13">
        <f t="shared" si="1573"/>
        <v>8.1705525055560321E-3</v>
      </c>
      <c r="Q1277" s="13">
        <f t="shared" si="1574"/>
        <v>1.1184316664255995E-4</v>
      </c>
      <c r="R1277" s="13">
        <f t="shared" si="1575"/>
        <v>0.14922218819903388</v>
      </c>
      <c r="S1277" s="13">
        <f t="shared" si="1576"/>
        <v>7.864135008376832E-4</v>
      </c>
      <c r="T1277" s="13">
        <f t="shared" si="1577"/>
        <v>4.1941620432250334E-4</v>
      </c>
      <c r="U1277" s="13">
        <f t="shared" si="1578"/>
        <v>1.5319944087643523E-2</v>
      </c>
      <c r="V1277" s="13">
        <f t="shared" si="1579"/>
        <v>3.3640928818147479E-5</v>
      </c>
      <c r="W1277" s="13">
        <f t="shared" si="1580"/>
        <v>3.8274715939330804E-6</v>
      </c>
      <c r="X1277" s="13">
        <f t="shared" si="1581"/>
        <v>1.4353166637439827E-5</v>
      </c>
      <c r="Y1277" s="13">
        <f t="shared" si="1582"/>
        <v>2.6912465248425003E-5</v>
      </c>
      <c r="Z1277" s="13">
        <f t="shared" si="1583"/>
        <v>0.18652966069638263</v>
      </c>
      <c r="AA1277" s="13">
        <f t="shared" si="1584"/>
        <v>1.9150127786252372E-2</v>
      </c>
      <c r="AB1277" s="13">
        <f t="shared" si="1585"/>
        <v>9.8302702331808578E-4</v>
      </c>
      <c r="AC1277" s="13">
        <f t="shared" si="1586"/>
        <v>8.0948260797910015E-7</v>
      </c>
      <c r="AD1277" s="13">
        <f t="shared" si="1587"/>
        <v>9.8237151464848783E-8</v>
      </c>
      <c r="AE1277" s="13">
        <f t="shared" si="1588"/>
        <v>3.6839312072162783E-7</v>
      </c>
      <c r="AF1277" s="13">
        <f t="shared" si="1589"/>
        <v>6.907442315424877E-7</v>
      </c>
      <c r="AG1277" s="13">
        <f t="shared" si="1590"/>
        <v>8.6343920225690665E-7</v>
      </c>
      <c r="AH1277" s="13">
        <f t="shared" si="1591"/>
        <v>0.17487336202860795</v>
      </c>
      <c r="AI1277" s="13">
        <f t="shared" si="1592"/>
        <v>1.7953430123428944E-2</v>
      </c>
      <c r="AJ1277" s="13">
        <f t="shared" si="1593"/>
        <v>9.2159734752545006E-4</v>
      </c>
      <c r="AK1277" s="13">
        <f t="shared" si="1594"/>
        <v>3.1538696324389013E-5</v>
      </c>
      <c r="AL1277" s="13">
        <f t="shared" si="1595"/>
        <v>1.2465997640677114E-8</v>
      </c>
      <c r="AM1277" s="13">
        <f t="shared" si="1596"/>
        <v>2.0171097689084767E-9</v>
      </c>
      <c r="AN1277" s="13">
        <f t="shared" si="1597"/>
        <v>7.564239715075285E-9</v>
      </c>
      <c r="AO1277" s="13">
        <f t="shared" si="1598"/>
        <v>1.418309587040585E-8</v>
      </c>
      <c r="AP1277" s="13">
        <f t="shared" si="1599"/>
        <v>1.7729052845696021E-8</v>
      </c>
      <c r="AQ1277" s="13">
        <f t="shared" si="1600"/>
        <v>1.6621158614319226E-8</v>
      </c>
      <c r="AR1277" s="13">
        <f t="shared" si="1601"/>
        <v>0.13115637537974301</v>
      </c>
      <c r="AS1277" s="13">
        <f t="shared" si="1602"/>
        <v>1.3465211586869474E-2</v>
      </c>
      <c r="AT1277" s="13">
        <f t="shared" si="1603"/>
        <v>6.9120514559129625E-4</v>
      </c>
      <c r="AU1277" s="13">
        <f t="shared" si="1604"/>
        <v>2.365426641384402E-5</v>
      </c>
      <c r="AV1277" s="13">
        <f t="shared" si="1605"/>
        <v>6.0711822294645313E-7</v>
      </c>
      <c r="AW1277" s="13">
        <f t="shared" si="1606"/>
        <v>1.3331655001805807E-10</v>
      </c>
      <c r="AX1277" s="13">
        <f t="shared" si="1607"/>
        <v>3.4514537517593102E-11</v>
      </c>
      <c r="AY1277" s="13">
        <f t="shared" si="1608"/>
        <v>1.294308517375881E-10</v>
      </c>
      <c r="AZ1277" s="13">
        <f t="shared" si="1609"/>
        <v>2.4268535212123792E-10</v>
      </c>
      <c r="BA1277" s="13">
        <f t="shared" si="1610"/>
        <v>3.0335982157544675E-10</v>
      </c>
      <c r="BB1277" s="13">
        <f t="shared" si="1611"/>
        <v>2.8440276846719101E-10</v>
      </c>
      <c r="BC1277" s="13">
        <f t="shared" si="1612"/>
        <v>2.1330427817827878E-10</v>
      </c>
      <c r="BD1277" s="13">
        <f t="shared" si="1613"/>
        <v>8.19735807825034E-2</v>
      </c>
      <c r="BE1277" s="13">
        <f t="shared" si="1614"/>
        <v>8.4158441141262679E-3</v>
      </c>
      <c r="BF1277" s="13">
        <f t="shared" si="1615"/>
        <v>4.3200767538259765E-4</v>
      </c>
      <c r="BG1277" s="13">
        <f t="shared" si="1616"/>
        <v>1.4784069116822974E-5</v>
      </c>
      <c r="BH1277" s="13">
        <f t="shared" si="1617"/>
        <v>3.7945280623329541E-7</v>
      </c>
      <c r="BI1277" s="13">
        <f t="shared" si="1618"/>
        <v>7.7913289512144516E-9</v>
      </c>
      <c r="BJ1277" s="14">
        <f t="shared" si="1619"/>
        <v>2.7572241212357948E-3</v>
      </c>
      <c r="BK1277" s="14">
        <f t="shared" si="1620"/>
        <v>3.0213702084265614E-2</v>
      </c>
      <c r="BL1277" s="14">
        <f t="shared" si="1621"/>
        <v>0.69421321819789894</v>
      </c>
      <c r="BM1277" s="14">
        <f t="shared" si="1622"/>
        <v>0.65322381112702865</v>
      </c>
      <c r="BN1277" s="14">
        <f t="shared" si="1623"/>
        <v>0.26048999397663997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1.6532258064516101</v>
      </c>
      <c r="F1278" s="10">
        <f>VLOOKUP(B1278,home!$B$2:$E$405,3,FALSE)</f>
        <v>0.43</v>
      </c>
      <c r="G1278" s="10">
        <f>VLOOKUP(C1278,away!$B$2:$E$405,4,FALSE)</f>
        <v>1.04</v>
      </c>
      <c r="H1278" s="10">
        <f>VLOOKUP(A1278,away!$A$2:$E$405,3,FALSE)</f>
        <v>1.30645161290323</v>
      </c>
      <c r="I1278" s="10">
        <f>VLOOKUP(C1278,away!$B$2:$E$405,3,FALSE)</f>
        <v>0.86</v>
      </c>
      <c r="J1278" s="10">
        <f>VLOOKUP(B1278,home!$B$2:$E$405,4,FALSE)</f>
        <v>1.2</v>
      </c>
      <c r="K1278" s="12">
        <f t="shared" si="1568"/>
        <v>0.7393225806451601</v>
      </c>
      <c r="L1278" s="12">
        <f t="shared" si="1569"/>
        <v>1.3482580645161333</v>
      </c>
      <c r="M1278" s="13">
        <f t="shared" si="1570"/>
        <v>0.12398674116766797</v>
      </c>
      <c r="N1278" s="13">
        <f t="shared" si="1571"/>
        <v>9.1666197445863795E-2</v>
      </c>
      <c r="O1278" s="13">
        <f t="shared" si="1572"/>
        <v>0.16716612367238282</v>
      </c>
      <c r="P1278" s="13">
        <f t="shared" si="1573"/>
        <v>0.12358968994991405</v>
      </c>
      <c r="Q1278" s="13">
        <f t="shared" si="1574"/>
        <v>3.3885444826802398E-2</v>
      </c>
      <c r="R1278" s="13">
        <f t="shared" si="1575"/>
        <v>0.11269153717759572</v>
      </c>
      <c r="S1278" s="13">
        <f t="shared" si="1576"/>
        <v>3.0798477559104916E-2</v>
      </c>
      <c r="T1278" s="13">
        <f t="shared" si="1577"/>
        <v>4.568632425745283E-2</v>
      </c>
      <c r="U1278" s="13">
        <f t="shared" si="1578"/>
        <v>8.3315398083010084E-2</v>
      </c>
      <c r="V1278" s="13">
        <f t="shared" si="1579"/>
        <v>3.4110943876488817E-3</v>
      </c>
      <c r="W1278" s="13">
        <f t="shared" si="1580"/>
        <v>8.3507581718869125E-3</v>
      </c>
      <c r="X1278" s="13">
        <f t="shared" si="1581"/>
        <v>1.1258977050070533E-2</v>
      </c>
      <c r="Y1278" s="13">
        <f t="shared" si="1582"/>
        <v>7.5900033029798319E-3</v>
      </c>
      <c r="Z1278" s="13">
        <f t="shared" si="1583"/>
        <v>5.064575793413769E-2</v>
      </c>
      <c r="AA1278" s="13">
        <f t="shared" si="1584"/>
        <v>3.7443552454596768E-2</v>
      </c>
      <c r="AB1278" s="13">
        <f t="shared" si="1585"/>
        <v>1.384143191462745E-2</v>
      </c>
      <c r="AC1278" s="13">
        <f t="shared" si="1586"/>
        <v>2.1251067543046688E-4</v>
      </c>
      <c r="AD1278" s="13">
        <f t="shared" si="1587"/>
        <v>1.5434760204957728E-3</v>
      </c>
      <c r="AE1278" s="13">
        <f t="shared" si="1588"/>
        <v>2.0810039920206944E-3</v>
      </c>
      <c r="AF1278" s="13">
        <f t="shared" si="1589"/>
        <v>1.4028652072660844E-3</v>
      </c>
      <c r="AG1278" s="13">
        <f t="shared" si="1590"/>
        <v>6.3047477637519819E-4</v>
      </c>
      <c r="AH1278" s="13">
        <f t="shared" si="1591"/>
        <v>1.7070887892058285E-2</v>
      </c>
      <c r="AI1278" s="13">
        <f t="shared" si="1592"/>
        <v>1.262089289026075E-2</v>
      </c>
      <c r="AJ1278" s="13">
        <f t="shared" si="1593"/>
        <v>4.6654555508368655E-3</v>
      </c>
      <c r="AK1278" s="13">
        <f t="shared" si="1594"/>
        <v>1.1497588792433325E-3</v>
      </c>
      <c r="AL1278" s="13">
        <f t="shared" si="1595"/>
        <v>8.4732055186388233E-6</v>
      </c>
      <c r="AM1278" s="13">
        <f t="shared" si="1596"/>
        <v>2.282253349273714E-4</v>
      </c>
      <c r="AN1278" s="13">
        <f t="shared" si="1597"/>
        <v>3.0770664834272406E-4</v>
      </c>
      <c r="AO1278" s="13">
        <f t="shared" si="1598"/>
        <v>2.0743398506665385E-4</v>
      </c>
      <c r="AP1278" s="13">
        <f t="shared" si="1599"/>
        <v>9.322484774027838E-5</v>
      </c>
      <c r="AQ1278" s="13">
        <f t="shared" si="1600"/>
        <v>3.1422788194779767E-5</v>
      </c>
      <c r="AR1278" s="13">
        <f t="shared" si="1601"/>
        <v>4.6031924537836737E-3</v>
      </c>
      <c r="AS1278" s="13">
        <f t="shared" si="1602"/>
        <v>3.4032441241376729E-3</v>
      </c>
      <c r="AT1278" s="13">
        <f t="shared" si="1603"/>
        <v>1.2580476142114707E-3</v>
      </c>
      <c r="AU1278" s="13">
        <f t="shared" si="1604"/>
        <v>3.1003433623777042E-4</v>
      </c>
      <c r="AV1278" s="13">
        <f t="shared" si="1605"/>
        <v>5.7303846388979421E-5</v>
      </c>
      <c r="AW1278" s="13">
        <f t="shared" si="1606"/>
        <v>2.3461308870346977E-7</v>
      </c>
      <c r="AX1278" s="13">
        <f t="shared" si="1607"/>
        <v>2.8122023931185029E-5</v>
      </c>
      <c r="AY1278" s="13">
        <f t="shared" si="1608"/>
        <v>3.7915745555735914E-5</v>
      </c>
      <c r="AZ1278" s="13">
        <f t="shared" si="1609"/>
        <v>2.5560104858831344E-5</v>
      </c>
      <c r="BA1278" s="13">
        <f t="shared" si="1610"/>
        <v>1.1487205835265785E-5</v>
      </c>
      <c r="BB1278" s="13">
        <f t="shared" si="1611"/>
        <v>3.871929476538474E-6</v>
      </c>
      <c r="BC1278" s="13">
        <f t="shared" si="1612"/>
        <v>1.0440720283961442E-6</v>
      </c>
      <c r="BD1278" s="13">
        <f t="shared" si="1613"/>
        <v>1.034381891388941E-3</v>
      </c>
      <c r="BE1278" s="13">
        <f t="shared" si="1614"/>
        <v>7.6474188931429364E-4</v>
      </c>
      <c r="BF1278" s="13">
        <f t="shared" si="1615"/>
        <v>2.8269547356764947E-4</v>
      </c>
      <c r="BG1278" s="13">
        <f t="shared" si="1616"/>
        <v>6.9667715684913401E-5</v>
      </c>
      <c r="BH1278" s="13">
        <f t="shared" si="1617"/>
        <v>1.2876728836955867E-5</v>
      </c>
      <c r="BI1278" s="13">
        <f t="shared" si="1618"/>
        <v>1.9040112788012332E-6</v>
      </c>
      <c r="BJ1278" s="14">
        <f t="shared" si="1619"/>
        <v>0.20507153973717177</v>
      </c>
      <c r="BK1278" s="14">
        <f t="shared" si="1620"/>
        <v>0.2820449026908407</v>
      </c>
      <c r="BL1278" s="14">
        <f t="shared" si="1621"/>
        <v>0.46176312859944313</v>
      </c>
      <c r="BM1278" s="14">
        <f t="shared" si="1622"/>
        <v>0.34650191358889953</v>
      </c>
      <c r="BN1278" s="14">
        <f t="shared" si="1623"/>
        <v>0.65298573424022677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1.3561643835616399</v>
      </c>
      <c r="F1279" s="10">
        <f>VLOOKUP(B1279,home!$B$2:$E$405,3,FALSE)</f>
        <v>0.84</v>
      </c>
      <c r="G1279" s="10">
        <f>VLOOKUP(C1279,away!$B$2:$E$405,4,FALSE)</f>
        <v>1.05</v>
      </c>
      <c r="H1279" s="10">
        <f>VLOOKUP(A1279,away!$A$2:$E$405,3,FALSE)</f>
        <v>1.0958904109589001</v>
      </c>
      <c r="I1279" s="10">
        <f>VLOOKUP(C1279,away!$B$2:$E$405,3,FALSE)</f>
        <v>1.58</v>
      </c>
      <c r="J1279" s="10">
        <f>VLOOKUP(B1279,home!$B$2:$E$405,4,FALSE)</f>
        <v>1.17</v>
      </c>
      <c r="K1279" s="12">
        <f t="shared" si="1568"/>
        <v>1.1961369863013662</v>
      </c>
      <c r="L1279" s="12">
        <f t="shared" si="1569"/>
        <v>2.0258630136986229</v>
      </c>
      <c r="M1279" s="13">
        <f t="shared" si="1570"/>
        <v>3.9875228001002766E-2</v>
      </c>
      <c r="N1279" s="13">
        <f t="shared" si="1571"/>
        <v>4.7696235049199301E-2</v>
      </c>
      <c r="O1279" s="13">
        <f t="shared" si="1572"/>
        <v>8.0781749570031175E-2</v>
      </c>
      <c r="P1279" s="13">
        <f t="shared" si="1573"/>
        <v>9.6626038478848764E-2</v>
      </c>
      <c r="Q1279" s="13">
        <f t="shared" si="1574"/>
        <v>2.8525615424835435E-2</v>
      </c>
      <c r="R1279" s="13">
        <f t="shared" si="1575"/>
        <v>8.1826379317895423E-2</v>
      </c>
      <c r="S1279" s="13">
        <f t="shared" si="1576"/>
        <v>5.8536287942235574E-2</v>
      </c>
      <c r="T1279" s="13">
        <f t="shared" si="1577"/>
        <v>5.7788989232165029E-2</v>
      </c>
      <c r="U1279" s="13">
        <f t="shared" si="1578"/>
        <v>9.7875558757259853E-2</v>
      </c>
      <c r="V1279" s="13">
        <f t="shared" si="1579"/>
        <v>1.576063328499808E-2</v>
      </c>
      <c r="W1279" s="13">
        <f t="shared" si="1580"/>
        <v>1.1373514555551472E-2</v>
      </c>
      <c r="X1279" s="13">
        <f t="shared" si="1581"/>
        <v>2.3041182473854657E-2</v>
      </c>
      <c r="Y1279" s="13">
        <f t="shared" si="1582"/>
        <v>2.333913968283155E-2</v>
      </c>
      <c r="Z1279" s="13">
        <f t="shared" si="1583"/>
        <v>5.5256345134999427E-2</v>
      </c>
      <c r="AA1279" s="13">
        <f t="shared" si="1584"/>
        <v>6.609415814380637E-2</v>
      </c>
      <c r="AB1279" s="13">
        <f t="shared" si="1585"/>
        <v>3.9528833567129239E-2</v>
      </c>
      <c r="AC1279" s="13">
        <f t="shared" si="1586"/>
        <v>2.386957446062995E-3</v>
      </c>
      <c r="AD1279" s="13">
        <f t="shared" si="1587"/>
        <v>3.4010703560330181E-3</v>
      </c>
      <c r="AE1279" s="13">
        <f t="shared" si="1588"/>
        <v>6.8901026412740976E-3</v>
      </c>
      <c r="AF1279" s="13">
        <f t="shared" si="1589"/>
        <v>6.9792020507721941E-3</v>
      </c>
      <c r="AG1279" s="13">
        <f t="shared" si="1590"/>
        <v>4.7129690999296557E-3</v>
      </c>
      <c r="AH1279" s="13">
        <f t="shared" si="1591"/>
        <v>2.79854464702903E-2</v>
      </c>
      <c r="AI1279" s="13">
        <f t="shared" si="1592"/>
        <v>3.3474427601271242E-2</v>
      </c>
      <c r="AJ1279" s="13">
        <f t="shared" si="1593"/>
        <v>2.0020000474573935E-2</v>
      </c>
      <c r="AK1279" s="13">
        <f t="shared" si="1594"/>
        <v>7.9822210111362615E-3</v>
      </c>
      <c r="AL1279" s="13">
        <f t="shared" si="1595"/>
        <v>2.3136393554901535E-4</v>
      </c>
      <c r="AM1279" s="13">
        <f t="shared" si="1596"/>
        <v>8.1362920917284881E-4</v>
      </c>
      <c r="AN1279" s="13">
        <f t="shared" si="1597"/>
        <v>1.6483013217281344E-3</v>
      </c>
      <c r="AO1279" s="13">
        <f t="shared" si="1598"/>
        <v>1.6696163415597914E-3</v>
      </c>
      <c r="AP1279" s="13">
        <f t="shared" si="1599"/>
        <v>1.1274713311442627E-3</v>
      </c>
      <c r="AQ1279" s="13">
        <f t="shared" si="1600"/>
        <v>5.7102561719267865E-4</v>
      </c>
      <c r="AR1279" s="13">
        <f t="shared" si="1601"/>
        <v>1.1338936185200764E-2</v>
      </c>
      <c r="AS1279" s="13">
        <f t="shared" si="1602"/>
        <v>1.3562920956429551E-2</v>
      </c>
      <c r="AT1279" s="13">
        <f t="shared" si="1603"/>
        <v>8.1115556991336463E-3</v>
      </c>
      <c r="AU1279" s="13">
        <f t="shared" si="1604"/>
        <v>3.2341772627257964E-3</v>
      </c>
      <c r="AV1279" s="13">
        <f t="shared" si="1605"/>
        <v>9.6712976105030985E-4</v>
      </c>
      <c r="AW1279" s="13">
        <f t="shared" si="1606"/>
        <v>1.5573425783166826E-5</v>
      </c>
      <c r="AX1279" s="13">
        <f t="shared" si="1607"/>
        <v>1.6220199837112901E-4</v>
      </c>
      <c r="AY1279" s="13">
        <f t="shared" si="1608"/>
        <v>3.2859902924807451E-4</v>
      </c>
      <c r="AZ1279" s="13">
        <f t="shared" si="1609"/>
        <v>3.3284830984547318E-4</v>
      </c>
      <c r="BA1279" s="13">
        <f t="shared" si="1610"/>
        <v>2.2476836002934775E-4</v>
      </c>
      <c r="BB1279" s="13">
        <f t="shared" si="1611"/>
        <v>1.1383747680828791E-4</v>
      </c>
      <c r="BC1279" s="13">
        <f t="shared" si="1612"/>
        <v>4.6123826767737068E-5</v>
      </c>
      <c r="BD1279" s="13">
        <f t="shared" si="1613"/>
        <v>3.828521905381195E-3</v>
      </c>
      <c r="BE1279" s="13">
        <f t="shared" si="1614"/>
        <v>4.5794366538914263E-3</v>
      </c>
      <c r="BF1279" s="13">
        <f t="shared" si="1615"/>
        <v>2.7388167790718529E-3</v>
      </c>
      <c r="BG1279" s="13">
        <f t="shared" si="1616"/>
        <v>1.0920000160502068E-3</v>
      </c>
      <c r="BH1279" s="13">
        <f t="shared" si="1617"/>
        <v>3.2654540205983478E-4</v>
      </c>
      <c r="BI1279" s="13">
        <f t="shared" si="1618"/>
        <v>7.8118606622083647E-5</v>
      </c>
      <c r="BJ1279" s="14">
        <f t="shared" si="1619"/>
        <v>0.22078644338831421</v>
      </c>
      <c r="BK1279" s="14">
        <f t="shared" si="1620"/>
        <v>0.21374510811794523</v>
      </c>
      <c r="BL1279" s="14">
        <f t="shared" si="1621"/>
        <v>0.50542693414101025</v>
      </c>
      <c r="BM1279" s="14">
        <f t="shared" si="1622"/>
        <v>0.61957055933699146</v>
      </c>
      <c r="BN1279" s="14">
        <f t="shared" si="1623"/>
        <v>0.37533124584181288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1.3561643835616399</v>
      </c>
      <c r="F1280" s="10">
        <f>VLOOKUP(B1280,home!$B$2:$E$405,3,FALSE)</f>
        <v>0.95</v>
      </c>
      <c r="G1280" s="10">
        <f>VLOOKUP(C1280,away!$B$2:$E$405,4,FALSE)</f>
        <v>1.2</v>
      </c>
      <c r="H1280" s="10">
        <f>VLOOKUP(A1280,away!$A$2:$E$405,3,FALSE)</f>
        <v>1.0958904109589001</v>
      </c>
      <c r="I1280" s="10">
        <f>VLOOKUP(C1280,away!$B$2:$E$405,3,FALSE)</f>
        <v>0.65</v>
      </c>
      <c r="J1280" s="10">
        <f>VLOOKUP(B1280,home!$B$2:$E$405,4,FALSE)</f>
        <v>0.91</v>
      </c>
      <c r="K1280" s="12">
        <f t="shared" si="1568"/>
        <v>1.5460273972602694</v>
      </c>
      <c r="L1280" s="12">
        <f t="shared" si="1569"/>
        <v>0.64821917808218943</v>
      </c>
      <c r="M1280" s="13">
        <f t="shared" si="1570"/>
        <v>0.11144249340519001</v>
      </c>
      <c r="N1280" s="13">
        <f t="shared" si="1571"/>
        <v>0.17229314802342063</v>
      </c>
      <c r="O1280" s="13">
        <f t="shared" si="1572"/>
        <v>7.2239161478542077E-2</v>
      </c>
      <c r="P1280" s="13">
        <f t="shared" si="1573"/>
        <v>0.11168372280093471</v>
      </c>
      <c r="Q1280" s="13">
        <f t="shared" si="1574"/>
        <v>0.13318496360221371</v>
      </c>
      <c r="R1280" s="13">
        <f t="shared" si="1575"/>
        <v>2.3413404939483552E-2</v>
      </c>
      <c r="S1280" s="13">
        <f t="shared" si="1576"/>
        <v>2.7981368590984736E-2</v>
      </c>
      <c r="T1280" s="13">
        <f t="shared" si="1577"/>
        <v>8.6333047639133284E-2</v>
      </c>
      <c r="U1280" s="13">
        <f t="shared" si="1578"/>
        <v>3.6197765499590487E-2</v>
      </c>
      <c r="V1280" s="13">
        <f t="shared" si="1579"/>
        <v>3.1157708117914009E-3</v>
      </c>
      <c r="W1280" s="13">
        <f t="shared" si="1580"/>
        <v>6.8635867544044715E-2</v>
      </c>
      <c r="X1280" s="13">
        <f t="shared" si="1581"/>
        <v>4.4491085646358682E-2</v>
      </c>
      <c r="Y1280" s="13">
        <f t="shared" si="1582"/>
        <v>1.4419987484833459E-2</v>
      </c>
      <c r="Z1280" s="13">
        <f t="shared" si="1583"/>
        <v>5.0590060353258338E-3</v>
      </c>
      <c r="AA1280" s="13">
        <f t="shared" si="1584"/>
        <v>7.8213619335187924E-3</v>
      </c>
      <c r="AB1280" s="13">
        <f t="shared" si="1585"/>
        <v>6.0460199165543052E-3</v>
      </c>
      <c r="AC1280" s="13">
        <f t="shared" si="1586"/>
        <v>1.9515720228354799E-4</v>
      </c>
      <c r="AD1280" s="13">
        <f t="shared" si="1587"/>
        <v>2.6528232914455004E-2</v>
      </c>
      <c r="AE1280" s="13">
        <f t="shared" si="1588"/>
        <v>1.7196109335780904E-2</v>
      </c>
      <c r="AF1280" s="13">
        <f t="shared" si="1589"/>
        <v>5.5734239299256808E-3</v>
      </c>
      <c r="AG1280" s="13">
        <f t="shared" si="1590"/>
        <v>1.2042667596533435E-3</v>
      </c>
      <c r="AH1280" s="13">
        <f t="shared" si="1591"/>
        <v>8.198361835329369E-4</v>
      </c>
      <c r="AI1280" s="13">
        <f t="shared" si="1592"/>
        <v>1.2674892010072188E-3</v>
      </c>
      <c r="AJ1280" s="13">
        <f t="shared" si="1593"/>
        <v>9.7978651524434487E-4</v>
      </c>
      <c r="AK1280" s="13">
        <f t="shared" si="1594"/>
        <v>5.0492559867797442E-4</v>
      </c>
      <c r="AL1280" s="13">
        <f t="shared" si="1595"/>
        <v>7.8231856508072912E-6</v>
      </c>
      <c r="AM1280" s="13">
        <f t="shared" si="1596"/>
        <v>8.2026749773298144E-3</v>
      </c>
      <c r="AN1280" s="13">
        <f t="shared" si="1597"/>
        <v>5.3171312318800734E-3</v>
      </c>
      <c r="AO1280" s="13">
        <f t="shared" si="1598"/>
        <v>1.7233332184422201E-3</v>
      </c>
      <c r="AP1280" s="13">
        <f t="shared" si="1599"/>
        <v>3.723658808067834E-4</v>
      </c>
      <c r="AQ1280" s="13">
        <f t="shared" si="1600"/>
        <v>6.0343676300605905E-5</v>
      </c>
      <c r="AR1280" s="13">
        <f t="shared" si="1601"/>
        <v>1.0628670741035187E-4</v>
      </c>
      <c r="AS1280" s="13">
        <f t="shared" si="1602"/>
        <v>1.6432216162099009E-4</v>
      </c>
      <c r="AT1280" s="13">
        <f t="shared" si="1603"/>
        <v>1.2702328192154035E-4</v>
      </c>
      <c r="AU1280" s="13">
        <f t="shared" si="1604"/>
        <v>6.5460491313538817E-5</v>
      </c>
      <c r="AV1280" s="13">
        <f t="shared" si="1605"/>
        <v>2.5300928252212212E-5</v>
      </c>
      <c r="AW1280" s="13">
        <f t="shared" si="1606"/>
        <v>2.1778110519104573E-7</v>
      </c>
      <c r="AX1280" s="13">
        <f t="shared" si="1607"/>
        <v>2.113593374295526E-3</v>
      </c>
      <c r="AY1280" s="13">
        <f t="shared" si="1608"/>
        <v>1.3700717598858071E-3</v>
      </c>
      <c r="AZ1280" s="13">
        <f t="shared" si="1609"/>
        <v>4.4405339505339833E-4</v>
      </c>
      <c r="BA1280" s="13">
        <f t="shared" si="1610"/>
        <v>9.5947975588706535E-5</v>
      </c>
      <c r="BB1280" s="13">
        <f t="shared" si="1611"/>
        <v>1.5548829468690332E-5</v>
      </c>
      <c r="BC1280" s="13">
        <f t="shared" si="1612"/>
        <v>2.0158098916669146E-6</v>
      </c>
      <c r="BD1280" s="13">
        <f t="shared" si="1613"/>
        <v>1.1482847019766738E-5</v>
      </c>
      <c r="BE1280" s="13">
        <f t="shared" si="1614"/>
        <v>1.7752796091107809E-5</v>
      </c>
      <c r="BF1280" s="13">
        <f t="shared" si="1615"/>
        <v>1.3723154567413851E-5</v>
      </c>
      <c r="BG1280" s="13">
        <f t="shared" si="1616"/>
        <v>7.072124312686403E-6</v>
      </c>
      <c r="BH1280" s="13">
        <f t="shared" si="1617"/>
        <v>2.7334244860609072E-6</v>
      </c>
      <c r="BI1280" s="13">
        <f t="shared" si="1618"/>
        <v>8.4518982875844656E-7</v>
      </c>
      <c r="BJ1280" s="14">
        <f t="shared" si="1619"/>
        <v>0.58957721300876265</v>
      </c>
      <c r="BK1280" s="14">
        <f t="shared" si="1620"/>
        <v>0.25579640775672091</v>
      </c>
      <c r="BL1280" s="14">
        <f t="shared" si="1621"/>
        <v>0.14983175437297619</v>
      </c>
      <c r="BM1280" s="14">
        <f t="shared" si="1622"/>
        <v>0.37463763294522018</v>
      </c>
      <c r="BN1280" s="14">
        <f t="shared" si="1623"/>
        <v>0.6242568942497847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1.3561643835616399</v>
      </c>
      <c r="F1281" s="10">
        <f>VLOOKUP(B1281,home!$B$2:$E$405,3,FALSE)</f>
        <v>0.63</v>
      </c>
      <c r="G1281" s="10">
        <f>VLOOKUP(C1281,away!$B$2:$E$405,4,FALSE)</f>
        <v>0.74</v>
      </c>
      <c r="H1281" s="10">
        <f>VLOOKUP(A1281,away!$A$2:$E$405,3,FALSE)</f>
        <v>1.0958904109589001</v>
      </c>
      <c r="I1281" s="10">
        <f>VLOOKUP(C1281,away!$B$2:$E$405,3,FALSE)</f>
        <v>0.95</v>
      </c>
      <c r="J1281" s="10">
        <f>VLOOKUP(B1281,home!$B$2:$E$405,4,FALSE)</f>
        <v>1.43</v>
      </c>
      <c r="K1281" s="12">
        <f t="shared" si="1568"/>
        <v>0.63224383561643649</v>
      </c>
      <c r="L1281" s="12">
        <f t="shared" si="1569"/>
        <v>1.4887671232876656</v>
      </c>
      <c r="M1281" s="13">
        <f t="shared" si="1570"/>
        <v>0.11991034278561134</v>
      </c>
      <c r="N1281" s="13">
        <f t="shared" si="1571"/>
        <v>7.5812575052856601E-2</v>
      </c>
      <c r="O1281" s="13">
        <f t="shared" si="1572"/>
        <v>0.17851857608137248</v>
      </c>
      <c r="P1281" s="13">
        <f t="shared" si="1573"/>
        <v>0.11286726927047154</v>
      </c>
      <c r="Q1281" s="13">
        <f t="shared" si="1574"/>
        <v>2.3966016619688509E-2</v>
      </c>
      <c r="R1281" s="13">
        <f t="shared" si="1575"/>
        <v>0.1328862934830376</v>
      </c>
      <c r="S1281" s="13">
        <f t="shared" si="1576"/>
        <v>2.6559469718449E-2</v>
      </c>
      <c r="T1281" s="13">
        <f t="shared" si="1577"/>
        <v>3.5679817619558039E-2</v>
      </c>
      <c r="U1281" s="13">
        <f t="shared" si="1578"/>
        <v>8.4016539892567146E-2</v>
      </c>
      <c r="V1281" s="13">
        <f t="shared" si="1579"/>
        <v>2.7777187065623995E-3</v>
      </c>
      <c r="W1281" s="13">
        <f t="shared" si="1580"/>
        <v>5.0507887573597093E-3</v>
      </c>
      <c r="X1281" s="13">
        <f t="shared" si="1581"/>
        <v>7.519448248628097E-3</v>
      </c>
      <c r="Y1281" s="13">
        <f t="shared" si="1582"/>
        <v>5.5973536689102642E-3</v>
      </c>
      <c r="Z1281" s="13">
        <f t="shared" si="1583"/>
        <v>6.5945581624367478E-2</v>
      </c>
      <c r="AA1281" s="13">
        <f t="shared" si="1584"/>
        <v>4.1693687468146876E-2</v>
      </c>
      <c r="AB1281" s="13">
        <f t="shared" si="1585"/>
        <v>1.3180288442927067E-2</v>
      </c>
      <c r="AC1281" s="13">
        <f t="shared" si="1586"/>
        <v>1.6341038538046374E-4</v>
      </c>
      <c r="AD1281" s="13">
        <f t="shared" si="1587"/>
        <v>7.9833251421036928E-4</v>
      </c>
      <c r="AE1281" s="13">
        <f t="shared" si="1588"/>
        <v>1.1885312006079808E-3</v>
      </c>
      <c r="AF1281" s="13">
        <f t="shared" si="1589"/>
        <v>8.8472308823338958E-4</v>
      </c>
      <c r="AG1281" s="13">
        <f t="shared" si="1590"/>
        <v>4.3904888232513455E-4</v>
      </c>
      <c r="AH1281" s="13">
        <f t="shared" si="1591"/>
        <v>2.4544403462110363E-2</v>
      </c>
      <c r="AI1281" s="13">
        <f t="shared" si="1592"/>
        <v>1.5518047787801997E-2</v>
      </c>
      <c r="AJ1281" s="13">
        <f t="shared" si="1593"/>
        <v>4.9055950273195455E-3</v>
      </c>
      <c r="AK1281" s="13">
        <f t="shared" si="1594"/>
        <v>1.0338440720178092E-3</v>
      </c>
      <c r="AL1281" s="13">
        <f t="shared" si="1595"/>
        <v>6.1524914498172849E-6</v>
      </c>
      <c r="AM1281" s="13">
        <f t="shared" si="1596"/>
        <v>1.0094816217633545E-4</v>
      </c>
      <c r="AN1281" s="13">
        <f t="shared" si="1597"/>
        <v>1.5028830500443964E-4</v>
      </c>
      <c r="AO1281" s="13">
        <f t="shared" si="1598"/>
        <v>1.1187214375261946E-4</v>
      </c>
      <c r="AP1281" s="13">
        <f t="shared" si="1599"/>
        <v>5.551718987687051E-5</v>
      </c>
      <c r="AQ1281" s="13">
        <f t="shared" si="1600"/>
        <v>2.0663041766500894E-5</v>
      </c>
      <c r="AR1281" s="13">
        <f t="shared" si="1601"/>
        <v>7.3081801870195744E-3</v>
      </c>
      <c r="AS1281" s="13">
        <f t="shared" si="1602"/>
        <v>4.6205518728173016E-3</v>
      </c>
      <c r="AT1281" s="13">
        <f t="shared" si="1603"/>
        <v>1.4606577193673597E-3</v>
      </c>
      <c r="AU1281" s="13">
        <f t="shared" si="1604"/>
        <v>3.07830613005192E-4</v>
      </c>
      <c r="AV1281" s="13">
        <f t="shared" si="1605"/>
        <v>4.8656001871640372E-5</v>
      </c>
      <c r="AW1281" s="13">
        <f t="shared" si="1606"/>
        <v>1.6086438070195678E-7</v>
      </c>
      <c r="AX1281" s="13">
        <f t="shared" si="1607"/>
        <v>1.0637308875466065E-5</v>
      </c>
      <c r="AY1281" s="13">
        <f t="shared" si="1608"/>
        <v>1.5836475734049965E-5</v>
      </c>
      <c r="AZ1281" s="13">
        <f t="shared" si="1609"/>
        <v>1.1788412210798247E-5</v>
      </c>
      <c r="BA1281" s="13">
        <f t="shared" si="1610"/>
        <v>5.8500668450664345E-6</v>
      </c>
      <c r="BB1281" s="13">
        <f t="shared" si="1611"/>
        <v>2.1773467969925251E-6</v>
      </c>
      <c r="BC1281" s="13">
        <f t="shared" si="1612"/>
        <v>6.4831246547163494E-7</v>
      </c>
      <c r="BD1281" s="13">
        <f t="shared" si="1613"/>
        <v>1.8133630655828422E-3</v>
      </c>
      <c r="BE1281" s="13">
        <f t="shared" si="1614"/>
        <v>1.1464876199492756E-3</v>
      </c>
      <c r="BF1281" s="13">
        <f t="shared" si="1615"/>
        <v>3.6242986516174465E-4</v>
      </c>
      <c r="BG1281" s="13">
        <f t="shared" si="1616"/>
        <v>7.6381349363936448E-5</v>
      </c>
      <c r="BH1281" s="13">
        <f t="shared" si="1617"/>
        <v>1.2072909322853559E-5</v>
      </c>
      <c r="BI1281" s="13">
        <f t="shared" si="1618"/>
        <v>1.5266044994660742E-6</v>
      </c>
      <c r="BJ1281" s="14">
        <f t="shared" si="1619"/>
        <v>0.1574228624178827</v>
      </c>
      <c r="BK1281" s="14">
        <f t="shared" si="1620"/>
        <v>0.26230019983365865</v>
      </c>
      <c r="BL1281" s="14">
        <f t="shared" si="1621"/>
        <v>0.51345541352526203</v>
      </c>
      <c r="BM1281" s="14">
        <f t="shared" si="1622"/>
        <v>0.35514730849677945</v>
      </c>
      <c r="BN1281" s="14">
        <f t="shared" si="1623"/>
        <v>0.64396107329303809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</v>
      </c>
      <c r="F1282" s="10">
        <f>VLOOKUP(B1282,home!$B$2:$E$405,3,FALSE)</f>
        <v>1.1100000000000001</v>
      </c>
      <c r="G1282" s="10">
        <f>VLOOKUP(C1282,away!$B$2:$E$405,4,FALSE)</f>
        <v>1.08</v>
      </c>
      <c r="H1282" s="10">
        <f>VLOOKUP(A1282,away!$A$2:$E$405,3,FALSE)</f>
        <v>1.0857142857142901</v>
      </c>
      <c r="I1282" s="10">
        <f>VLOOKUP(C1282,away!$B$2:$E$405,3,FALSE)</f>
        <v>0.54</v>
      </c>
      <c r="J1282" s="10">
        <f>VLOOKUP(B1282,home!$B$2:$E$405,4,FALSE)</f>
        <v>0.92</v>
      </c>
      <c r="K1282" s="12">
        <f t="shared" si="1568"/>
        <v>1.8581400000000003</v>
      </c>
      <c r="L1282" s="12">
        <f t="shared" si="1569"/>
        <v>0.53938285714285927</v>
      </c>
      <c r="M1282" s="13">
        <f t="shared" si="1570"/>
        <v>9.0942953182802766E-2</v>
      </c>
      <c r="N1282" s="13">
        <f t="shared" si="1571"/>
        <v>0.16898473902709316</v>
      </c>
      <c r="O1282" s="13">
        <f t="shared" si="1572"/>
        <v>4.9053069924749448E-2</v>
      </c>
      <c r="P1282" s="13">
        <f t="shared" si="1573"/>
        <v>9.1147471349973946E-2</v>
      </c>
      <c r="Q1282" s="13">
        <f t="shared" si="1574"/>
        <v>0.15699865148790149</v>
      </c>
      <c r="R1282" s="13">
        <f t="shared" si="1575"/>
        <v>1.3229192503819905E-2</v>
      </c>
      <c r="S1282" s="13">
        <f t="shared" si="1576"/>
        <v>2.2838112362578662E-2</v>
      </c>
      <c r="T1282" s="13">
        <f t="shared" si="1577"/>
        <v>8.4682381207120322E-2</v>
      </c>
      <c r="U1282" s="13">
        <f t="shared" si="1578"/>
        <v>2.4581691759047924E-2</v>
      </c>
      <c r="V1282" s="13">
        <f t="shared" si="1579"/>
        <v>2.5432746810597558E-3</v>
      </c>
      <c r="W1282" s="13">
        <f t="shared" si="1580"/>
        <v>9.7241824758576456E-2</v>
      </c>
      <c r="X1282" s="13">
        <f t="shared" si="1581"/>
        <v>5.2450573272066203E-2</v>
      </c>
      <c r="Y1282" s="13">
        <f t="shared" si="1582"/>
        <v>1.4145470035133976E-2</v>
      </c>
      <c r="Z1282" s="13">
        <f t="shared" si="1583"/>
        <v>2.3785332168010927E-3</v>
      </c>
      <c r="AA1282" s="13">
        <f t="shared" si="1584"/>
        <v>4.4196477114667836E-3</v>
      </c>
      <c r="AB1282" s="13">
        <f t="shared" si="1585"/>
        <v>4.1061620992924458E-3</v>
      </c>
      <c r="AC1282" s="13">
        <f t="shared" si="1586"/>
        <v>1.5931213470509703E-4</v>
      </c>
      <c r="AD1282" s="13">
        <f t="shared" si="1587"/>
        <v>4.517223106422532E-2</v>
      </c>
      <c r="AE1282" s="13">
        <f t="shared" si="1588"/>
        <v>2.4365127054939279E-2</v>
      </c>
      <c r="AF1282" s="13">
        <f t="shared" si="1589"/>
        <v>6.571065922770963E-3</v>
      </c>
      <c r="AG1282" s="13">
        <f t="shared" si="1590"/>
        <v>1.1814401039660939E-3</v>
      </c>
      <c r="AH1282" s="13">
        <f t="shared" si="1591"/>
        <v>3.2073501057184223E-4</v>
      </c>
      <c r="AI1282" s="13">
        <f t="shared" si="1592"/>
        <v>5.9597055254396298E-4</v>
      </c>
      <c r="AJ1282" s="13">
        <f t="shared" si="1593"/>
        <v>5.5369836125201987E-4</v>
      </c>
      <c r="AK1282" s="13">
        <f t="shared" si="1594"/>
        <v>3.429496909922762E-4</v>
      </c>
      <c r="AL1282" s="13">
        <f t="shared" si="1595"/>
        <v>6.3868162295314216E-6</v>
      </c>
      <c r="AM1282" s="13">
        <f t="shared" si="1596"/>
        <v>1.6787265885935924E-2</v>
      </c>
      <c r="AN1282" s="13">
        <f t="shared" si="1597"/>
        <v>9.0547634371729718E-3</v>
      </c>
      <c r="AO1282" s="13">
        <f t="shared" si="1598"/>
        <v>2.4419920867475267E-3</v>
      </c>
      <c r="AP1282" s="13">
        <f t="shared" si="1599"/>
        <v>4.3905622295671142E-4</v>
      </c>
      <c r="AQ1282" s="13">
        <f t="shared" si="1600"/>
        <v>5.9204849996185786E-5</v>
      </c>
      <c r="AR1282" s="13">
        <f t="shared" si="1601"/>
        <v>3.4599793277597099E-5</v>
      </c>
      <c r="AS1282" s="13">
        <f t="shared" si="1602"/>
        <v>6.4291259880834285E-5</v>
      </c>
      <c r="AT1282" s="13">
        <f t="shared" si="1603"/>
        <v>5.973108081748673E-5</v>
      </c>
      <c r="AU1282" s="13">
        <f t="shared" si="1604"/>
        <v>3.6996236836734946E-5</v>
      </c>
      <c r="AV1282" s="13">
        <f t="shared" si="1605"/>
        <v>1.7186046878952669E-5</v>
      </c>
      <c r="AW1282" s="13">
        <f t="shared" si="1606"/>
        <v>1.7781053608183081E-7</v>
      </c>
      <c r="AX1282" s="13">
        <f t="shared" si="1607"/>
        <v>5.1988483722154996E-3</v>
      </c>
      <c r="AY1282" s="13">
        <f t="shared" si="1608"/>
        <v>2.8041696888580995E-3</v>
      </c>
      <c r="AZ1282" s="13">
        <f t="shared" si="1609"/>
        <v>7.5626052934484207E-4</v>
      </c>
      <c r="BA1282" s="13">
        <f t="shared" si="1610"/>
        <v>1.3597132168746405E-4</v>
      </c>
      <c r="BB1282" s="13">
        <f t="shared" si="1611"/>
        <v>1.8335149995318788E-5</v>
      </c>
      <c r="BC1282" s="13">
        <f t="shared" si="1612"/>
        <v>1.977933118123587E-6</v>
      </c>
      <c r="BD1282" s="13">
        <f t="shared" si="1613"/>
        <v>3.1104225591037693E-6</v>
      </c>
      <c r="BE1282" s="13">
        <f t="shared" si="1614"/>
        <v>5.779600573973079E-6</v>
      </c>
      <c r="BF1282" s="13">
        <f t="shared" si="1615"/>
        <v>5.3696535052611706E-6</v>
      </c>
      <c r="BG1282" s="13">
        <f t="shared" si="1616"/>
        <v>3.3258559880886647E-6</v>
      </c>
      <c r="BH1282" s="13">
        <f t="shared" si="1617"/>
        <v>1.5449765114267681E-6</v>
      </c>
      <c r="BI1282" s="13">
        <f t="shared" si="1618"/>
        <v>5.7415653098850684E-7</v>
      </c>
      <c r="BJ1282" s="14">
        <f t="shared" si="1619"/>
        <v>0.68949134941182189</v>
      </c>
      <c r="BK1282" s="14">
        <f t="shared" si="1620"/>
        <v>0.21044168021620785</v>
      </c>
      <c r="BL1282" s="14">
        <f t="shared" si="1621"/>
        <v>9.7435626697097016E-2</v>
      </c>
      <c r="BM1282" s="14">
        <f t="shared" si="1622"/>
        <v>0.42658712018726525</v>
      </c>
      <c r="BN1282" s="14">
        <f t="shared" si="1623"/>
        <v>0.57035607747634076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</v>
      </c>
      <c r="F1283" s="10">
        <f>VLOOKUP(B1283,home!$B$2:$E$405,3,FALSE)</f>
        <v>0.74</v>
      </c>
      <c r="G1283" s="10">
        <f>VLOOKUP(C1283,away!$B$2:$E$405,4,FALSE)</f>
        <v>1.1100000000000001</v>
      </c>
      <c r="H1283" s="10">
        <f>VLOOKUP(A1283,away!$A$2:$E$405,3,FALSE)</f>
        <v>1.0857142857142901</v>
      </c>
      <c r="I1283" s="10">
        <f>VLOOKUP(C1283,away!$B$2:$E$405,3,FALSE)</f>
        <v>0.83</v>
      </c>
      <c r="J1283" s="10">
        <f>VLOOKUP(B1283,home!$B$2:$E$405,4,FALSE)</f>
        <v>1.05</v>
      </c>
      <c r="K1283" s="12">
        <f t="shared" si="1568"/>
        <v>1.2731700000000001</v>
      </c>
      <c r="L1283" s="12">
        <f t="shared" si="1569"/>
        <v>0.94620000000000382</v>
      </c>
      <c r="M1283" s="13">
        <f t="shared" si="1570"/>
        <v>0.10867755412152186</v>
      </c>
      <c r="N1283" s="13">
        <f t="shared" si="1571"/>
        <v>0.13836500158089801</v>
      </c>
      <c r="O1283" s="13">
        <f t="shared" si="1572"/>
        <v>0.10283070170978441</v>
      </c>
      <c r="P1283" s="13">
        <f t="shared" si="1573"/>
        <v>0.13092096449584625</v>
      </c>
      <c r="Q1283" s="13">
        <f t="shared" si="1574"/>
        <v>8.8081084531375989E-2</v>
      </c>
      <c r="R1283" s="13">
        <f t="shared" si="1575"/>
        <v>4.8649204978899192E-2</v>
      </c>
      <c r="S1283" s="13">
        <f t="shared" si="1576"/>
        <v>3.9429252625055783E-2</v>
      </c>
      <c r="T1283" s="13">
        <f t="shared" si="1577"/>
        <v>8.3342322183588308E-2</v>
      </c>
      <c r="U1283" s="13">
        <f t="shared" si="1578"/>
        <v>6.1938708302985104E-2</v>
      </c>
      <c r="V1283" s="13">
        <f t="shared" si="1579"/>
        <v>5.2777082164960779E-3</v>
      </c>
      <c r="W1283" s="13">
        <f t="shared" si="1580"/>
        <v>3.738073146427065E-2</v>
      </c>
      <c r="X1283" s="13">
        <f t="shared" si="1581"/>
        <v>3.5369648111493034E-2</v>
      </c>
      <c r="Y1283" s="13">
        <f t="shared" si="1582"/>
        <v>1.6733380521547422E-2</v>
      </c>
      <c r="Z1283" s="13">
        <f t="shared" si="1583"/>
        <v>1.5343959250344867E-2</v>
      </c>
      <c r="AA1283" s="13">
        <f t="shared" si="1584"/>
        <v>1.9535468598761579E-2</v>
      </c>
      <c r="AB1283" s="13">
        <f t="shared" si="1585"/>
        <v>1.2435986277942644E-2</v>
      </c>
      <c r="AC1283" s="13">
        <f t="shared" si="1586"/>
        <v>3.9736968664815859E-4</v>
      </c>
      <c r="AD1283" s="13">
        <f t="shared" si="1587"/>
        <v>1.1898006469591372E-2</v>
      </c>
      <c r="AE1283" s="13">
        <f t="shared" si="1588"/>
        <v>1.1257893721527402E-2</v>
      </c>
      <c r="AF1283" s="13">
        <f t="shared" si="1589"/>
        <v>5.3261095196546352E-3</v>
      </c>
      <c r="AG1283" s="13">
        <f t="shared" si="1590"/>
        <v>1.6798549424990787E-3</v>
      </c>
      <c r="AH1283" s="13">
        <f t="shared" si="1591"/>
        <v>3.6296135606690926E-3</v>
      </c>
      <c r="AI1283" s="13">
        <f t="shared" si="1592"/>
        <v>4.6211150970370696E-3</v>
      </c>
      <c r="AJ1283" s="13">
        <f t="shared" si="1593"/>
        <v>2.9417325540473439E-3</v>
      </c>
      <c r="AK1283" s="13">
        <f t="shared" si="1594"/>
        <v>1.2484418786121521E-3</v>
      </c>
      <c r="AL1283" s="13">
        <f t="shared" si="1595"/>
        <v>1.9148028517173456E-5</v>
      </c>
      <c r="AM1283" s="13">
        <f t="shared" si="1596"/>
        <v>3.029636979377926E-3</v>
      </c>
      <c r="AN1283" s="13">
        <f t="shared" si="1597"/>
        <v>2.8666425098874053E-3</v>
      </c>
      <c r="AO1283" s="13">
        <f t="shared" si="1598"/>
        <v>1.3562085714277367E-3</v>
      </c>
      <c r="AP1283" s="13">
        <f t="shared" si="1599"/>
        <v>4.2774818342830991E-4</v>
      </c>
      <c r="AQ1283" s="13">
        <f t="shared" si="1600"/>
        <v>1.0118383278996711E-4</v>
      </c>
      <c r="AR1283" s="13">
        <f t="shared" si="1601"/>
        <v>6.8686807022102201E-4</v>
      </c>
      <c r="AS1283" s="13">
        <f t="shared" si="1602"/>
        <v>8.744998209632988E-4</v>
      </c>
      <c r="AT1283" s="13">
        <f t="shared" si="1603"/>
        <v>5.5669346852792179E-4</v>
      </c>
      <c r="AU1283" s="13">
        <f t="shared" si="1604"/>
        <v>2.3625514110856466E-4</v>
      </c>
      <c r="AV1283" s="13">
        <f t="shared" si="1605"/>
        <v>7.5198239501297857E-5</v>
      </c>
      <c r="AW1283" s="13">
        <f t="shared" si="1606"/>
        <v>6.4075337919649856E-7</v>
      </c>
      <c r="AX1283" s="13">
        <f t="shared" si="1607"/>
        <v>6.4287381883909936E-4</v>
      </c>
      <c r="AY1283" s="13">
        <f t="shared" si="1608"/>
        <v>6.0828720738555827E-4</v>
      </c>
      <c r="AZ1283" s="13">
        <f t="shared" si="1609"/>
        <v>2.8778067781410878E-4</v>
      </c>
      <c r="BA1283" s="13">
        <f t="shared" si="1610"/>
        <v>9.076602578257027E-5</v>
      </c>
      <c r="BB1283" s="13">
        <f t="shared" si="1611"/>
        <v>2.1470703398867082E-5</v>
      </c>
      <c r="BC1283" s="13">
        <f t="shared" si="1612"/>
        <v>4.0631159112016242E-6</v>
      </c>
      <c r="BD1283" s="13">
        <f t="shared" si="1613"/>
        <v>1.0831909467385558E-4</v>
      </c>
      <c r="BE1283" s="13">
        <f t="shared" si="1614"/>
        <v>1.3790862176591274E-4</v>
      </c>
      <c r="BF1283" s="13">
        <f t="shared" si="1615"/>
        <v>8.7790559986853598E-5</v>
      </c>
      <c r="BG1283" s="13">
        <f t="shared" si="1616"/>
        <v>3.7257435752820789E-5</v>
      </c>
      <c r="BH1283" s="13">
        <f t="shared" si="1617"/>
        <v>1.1858762369354717E-5</v>
      </c>
      <c r="BI1283" s="13">
        <f t="shared" si="1618"/>
        <v>3.0196440971582656E-6</v>
      </c>
      <c r="BJ1283" s="14">
        <f t="shared" si="1619"/>
        <v>0.43887069467248863</v>
      </c>
      <c r="BK1283" s="14">
        <f t="shared" si="1620"/>
        <v>0.28533028438147084</v>
      </c>
      <c r="BL1283" s="14">
        <f t="shared" si="1621"/>
        <v>0.26064664181770675</v>
      </c>
      <c r="BM1283" s="14">
        <f t="shared" si="1622"/>
        <v>0.38205942224967904</v>
      </c>
      <c r="BN1283" s="14">
        <f t="shared" si="1623"/>
        <v>0.61752451141832576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</v>
      </c>
      <c r="F1284" s="10">
        <f>VLOOKUP(B1284,home!$B$2:$E$405,3,FALSE)</f>
        <v>1.21</v>
      </c>
      <c r="G1284" s="10">
        <f>VLOOKUP(C1284,away!$B$2:$E$405,4,FALSE)</f>
        <v>1.2</v>
      </c>
      <c r="H1284" s="10">
        <f>VLOOKUP(A1284,away!$A$2:$E$405,3,FALSE)</f>
        <v>1.0857142857142901</v>
      </c>
      <c r="I1284" s="10">
        <f>VLOOKUP(C1284,away!$B$2:$E$405,3,FALSE)</f>
        <v>1.01</v>
      </c>
      <c r="J1284" s="10">
        <f>VLOOKUP(B1284,home!$B$2:$E$405,4,FALSE)</f>
        <v>1.27</v>
      </c>
      <c r="K1284" s="12">
        <f t="shared" si="1568"/>
        <v>2.2505999999999999</v>
      </c>
      <c r="L1284" s="12">
        <f t="shared" si="1569"/>
        <v>1.3926457142857198</v>
      </c>
      <c r="M1284" s="13">
        <f t="shared" si="1570"/>
        <v>2.6167274488135682E-2</v>
      </c>
      <c r="N1284" s="13">
        <f t="shared" si="1571"/>
        <v>5.889206796299816E-2</v>
      </c>
      <c r="O1284" s="13">
        <f t="shared" si="1572"/>
        <v>3.6441742670440209E-2</v>
      </c>
      <c r="P1284" s="13">
        <f t="shared" si="1573"/>
        <v>8.2015786054092724E-2</v>
      </c>
      <c r="Q1284" s="13">
        <f t="shared" si="1574"/>
        <v>6.6271244078761837E-2</v>
      </c>
      <c r="R1284" s="13">
        <f t="shared" si="1575"/>
        <v>2.5375218375545808E-2</v>
      </c>
      <c r="S1284" s="13">
        <f t="shared" si="1576"/>
        <v>6.4265282625446618E-2</v>
      </c>
      <c r="T1284" s="13">
        <f t="shared" si="1577"/>
        <v>9.2292364046670572E-2</v>
      </c>
      <c r="U1284" s="13">
        <f t="shared" si="1578"/>
        <v>5.7109466476003387E-2</v>
      </c>
      <c r="V1284" s="13">
        <f t="shared" si="1579"/>
        <v>2.2380659191117248E-2</v>
      </c>
      <c r="W1284" s="13">
        <f t="shared" si="1580"/>
        <v>4.9716687307887142E-2</v>
      </c>
      <c r="X1284" s="13">
        <f t="shared" si="1581"/>
        <v>6.9237731507812261E-2</v>
      </c>
      <c r="Y1284" s="13">
        <f t="shared" si="1582"/>
        <v>4.8211815025610061E-2</v>
      </c>
      <c r="Z1284" s="13">
        <f t="shared" si="1583"/>
        <v>1.1779563039922707E-2</v>
      </c>
      <c r="AA1284" s="13">
        <f t="shared" si="1584"/>
        <v>2.6511084577650043E-2</v>
      </c>
      <c r="AB1284" s="13">
        <f t="shared" si="1585"/>
        <v>2.98329234752296E-2</v>
      </c>
      <c r="AC1284" s="13">
        <f t="shared" si="1586"/>
        <v>4.3842150927881464E-3</v>
      </c>
      <c r="AD1284" s="13">
        <f t="shared" si="1587"/>
        <v>2.7973094113782699E-2</v>
      </c>
      <c r="AE1284" s="13">
        <f t="shared" si="1588"/>
        <v>3.8956609632870572E-2</v>
      </c>
      <c r="AF1284" s="13">
        <f t="shared" si="1589"/>
        <v>2.71263777241595E-2</v>
      </c>
      <c r="AG1284" s="13">
        <f t="shared" si="1590"/>
        <v>1.2592477893882119E-2</v>
      </c>
      <c r="AH1284" s="13">
        <f t="shared" si="1591"/>
        <v>4.1011894959267024E-3</v>
      </c>
      <c r="AI1284" s="13">
        <f t="shared" si="1592"/>
        <v>9.2301370795326351E-3</v>
      </c>
      <c r="AJ1284" s="13">
        <f t="shared" si="1593"/>
        <v>1.0386673255598076E-2</v>
      </c>
      <c r="AK1284" s="13">
        <f t="shared" si="1594"/>
        <v>7.792082276349678E-3</v>
      </c>
      <c r="AL1284" s="13">
        <f t="shared" si="1595"/>
        <v>5.4965578815366334E-4</v>
      </c>
      <c r="AM1284" s="13">
        <f t="shared" si="1596"/>
        <v>1.2591249122495858E-2</v>
      </c>
      <c r="AN1284" s="13">
        <f t="shared" si="1597"/>
        <v>1.7535149127947687E-2</v>
      </c>
      <c r="AO1284" s="13">
        <f t="shared" si="1598"/>
        <v>1.2210125141198664E-2</v>
      </c>
      <c r="AP1284" s="13">
        <f t="shared" si="1599"/>
        <v>5.6681261495942145E-3</v>
      </c>
      <c r="AQ1284" s="13">
        <f t="shared" si="1600"/>
        <v>1.9734228975657989E-3</v>
      </c>
      <c r="AR1284" s="13">
        <f t="shared" si="1601"/>
        <v>1.1423007949951868E-3</v>
      </c>
      <c r="AS1284" s="13">
        <f t="shared" si="1602"/>
        <v>2.5708621692161673E-3</v>
      </c>
      <c r="AT1284" s="13">
        <f t="shared" si="1603"/>
        <v>2.8929911990189534E-3</v>
      </c>
      <c r="AU1284" s="13">
        <f t="shared" si="1604"/>
        <v>2.1703219975040189E-3</v>
      </c>
      <c r="AV1284" s="13">
        <f t="shared" si="1605"/>
        <v>1.2211316718956364E-3</v>
      </c>
      <c r="AW1284" s="13">
        <f t="shared" si="1606"/>
        <v>4.7854994036162139E-5</v>
      </c>
      <c r="AX1284" s="13">
        <f t="shared" si="1607"/>
        <v>4.7229775458481997E-3</v>
      </c>
      <c r="AY1284" s="13">
        <f t="shared" si="1608"/>
        <v>6.5774344378931818E-3</v>
      </c>
      <c r="AZ1284" s="13">
        <f t="shared" si="1609"/>
        <v>4.5800179404636224E-3</v>
      </c>
      <c r="BA1284" s="13">
        <f t="shared" si="1610"/>
        <v>2.1261141187127915E-3</v>
      </c>
      <c r="BB1284" s="13">
        <f t="shared" si="1611"/>
        <v>7.4023092887693168E-4</v>
      </c>
      <c r="BC1284" s="13">
        <f t="shared" si="1612"/>
        <v>2.0617588613643928E-4</v>
      </c>
      <c r="BD1284" s="13">
        <f t="shared" si="1613"/>
        <v>2.6513671776253638E-4</v>
      </c>
      <c r="BE1284" s="13">
        <f t="shared" si="1614"/>
        <v>5.9671669699636423E-4</v>
      </c>
      <c r="BF1284" s="13">
        <f t="shared" si="1615"/>
        <v>6.7148529913000883E-4</v>
      </c>
      <c r="BG1284" s="13">
        <f t="shared" si="1616"/>
        <v>5.0374827140733263E-4</v>
      </c>
      <c r="BH1284" s="13">
        <f t="shared" si="1617"/>
        <v>2.8343396490733571E-4</v>
      </c>
      <c r="BI1284" s="13">
        <f t="shared" si="1618"/>
        <v>1.2757929628408985E-4</v>
      </c>
      <c r="BJ1284" s="14">
        <f t="shared" si="1619"/>
        <v>0.56020149259116825</v>
      </c>
      <c r="BK1284" s="14">
        <f t="shared" si="1620"/>
        <v>0.20634030767762726</v>
      </c>
      <c r="BL1284" s="14">
        <f t="shared" si="1621"/>
        <v>0.21922622576139381</v>
      </c>
      <c r="BM1284" s="14">
        <f t="shared" si="1622"/>
        <v>0.6958546759962807</v>
      </c>
      <c r="BN1284" s="14">
        <f t="shared" si="1623"/>
        <v>0.29516333362997438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</v>
      </c>
      <c r="F1285" s="10">
        <f>VLOOKUP(B1285,home!$B$2:$E$405,3,FALSE)</f>
        <v>0.73</v>
      </c>
      <c r="G1285" s="10">
        <f>VLOOKUP(C1285,away!$B$2:$E$405,4,FALSE)</f>
        <v>0.86</v>
      </c>
      <c r="H1285" s="10">
        <f>VLOOKUP(A1285,away!$A$2:$E$405,3,FALSE)</f>
        <v>1.0857142857142901</v>
      </c>
      <c r="I1285" s="10">
        <f>VLOOKUP(C1285,away!$B$2:$E$405,3,FALSE)</f>
        <v>0.65</v>
      </c>
      <c r="J1285" s="10">
        <f>VLOOKUP(B1285,home!$B$2:$E$405,4,FALSE)</f>
        <v>1.84</v>
      </c>
      <c r="K1285" s="12">
        <f t="shared" si="1568"/>
        <v>0.9730899999999999</v>
      </c>
      <c r="L1285" s="12">
        <f t="shared" si="1569"/>
        <v>1.2985142857142911</v>
      </c>
      <c r="M1285" s="13">
        <f t="shared" si="1570"/>
        <v>0.10314657070637877</v>
      </c>
      <c r="N1285" s="13">
        <f t="shared" si="1571"/>
        <v>0.10037089648867011</v>
      </c>
      <c r="O1285" s="13">
        <f t="shared" si="1572"/>
        <v>0.13393729558467202</v>
      </c>
      <c r="P1285" s="13">
        <f t="shared" si="1573"/>
        <v>0.1303330429604885</v>
      </c>
      <c r="Q1285" s="13">
        <f t="shared" si="1574"/>
        <v>4.8834957832079987E-2</v>
      </c>
      <c r="R1285" s="13">
        <f t="shared" si="1575"/>
        <v>8.6959745853317144E-2</v>
      </c>
      <c r="S1285" s="13">
        <f t="shared" si="1576"/>
        <v>4.1171272033113882E-2</v>
      </c>
      <c r="T1285" s="13">
        <f t="shared" si="1577"/>
        <v>6.341289038721086E-2</v>
      </c>
      <c r="U1285" s="13">
        <f t="shared" si="1578"/>
        <v>8.4619659092404376E-2</v>
      </c>
      <c r="V1285" s="13">
        <f t="shared" si="1579"/>
        <v>5.7803151486083924E-3</v>
      </c>
      <c r="W1285" s="13">
        <f t="shared" si="1580"/>
        <v>1.5840269705606237E-2</v>
      </c>
      <c r="X1285" s="13">
        <f t="shared" si="1581"/>
        <v>2.0568816502297003E-2</v>
      </c>
      <c r="Y1285" s="13">
        <f t="shared" si="1582"/>
        <v>1.3354451034234261E-2</v>
      </c>
      <c r="Z1285" s="13">
        <f t="shared" si="1583"/>
        <v>3.76394907575388E-2</v>
      </c>
      <c r="AA1285" s="13">
        <f t="shared" si="1584"/>
        <v>3.6626612061253429E-2</v>
      </c>
      <c r="AB1285" s="13">
        <f t="shared" si="1585"/>
        <v>1.7820494965342545E-2</v>
      </c>
      <c r="AC1285" s="13">
        <f t="shared" si="1586"/>
        <v>4.564900082411018E-4</v>
      </c>
      <c r="AD1285" s="13">
        <f t="shared" si="1587"/>
        <v>3.8535020119570924E-3</v>
      </c>
      <c r="AE1285" s="13">
        <f t="shared" si="1588"/>
        <v>5.0038274125550472E-3</v>
      </c>
      <c r="AF1285" s="13">
        <f t="shared" si="1589"/>
        <v>3.2487706892257535E-3</v>
      </c>
      <c r="AG1285" s="13">
        <f t="shared" si="1590"/>
        <v>1.4061917169898349E-3</v>
      </c>
      <c r="AH1285" s="13">
        <f t="shared" si="1591"/>
        <v>1.2218854113918784E-2</v>
      </c>
      <c r="AI1285" s="13">
        <f t="shared" si="1592"/>
        <v>1.189004474971323E-2</v>
      </c>
      <c r="AJ1285" s="13">
        <f t="shared" si="1593"/>
        <v>5.7850418227492215E-3</v>
      </c>
      <c r="AK1285" s="13">
        <f t="shared" si="1594"/>
        <v>1.8764554490996799E-3</v>
      </c>
      <c r="AL1285" s="13">
        <f t="shared" si="1595"/>
        <v>2.3072306310399498E-5</v>
      </c>
      <c r="AM1285" s="13">
        <f t="shared" si="1596"/>
        <v>7.4996085456306553E-4</v>
      </c>
      <c r="AN1285" s="13">
        <f t="shared" si="1597"/>
        <v>9.7383488337663836E-4</v>
      </c>
      <c r="AO1285" s="13">
        <f t="shared" si="1598"/>
        <v>6.3226925399573783E-4</v>
      </c>
      <c r="AP1285" s="13">
        <f t="shared" si="1599"/>
        <v>2.7367021957712775E-4</v>
      </c>
      <c r="AQ1285" s="13">
        <f t="shared" si="1600"/>
        <v>8.8841172423866768E-5</v>
      </c>
      <c r="AR1285" s="13">
        <f t="shared" si="1601"/>
        <v>3.1732713243964742E-3</v>
      </c>
      <c r="AS1285" s="13">
        <f t="shared" si="1602"/>
        <v>3.0878785930569647E-3</v>
      </c>
      <c r="AT1285" s="13">
        <f t="shared" si="1603"/>
        <v>1.5023918900589006E-3</v>
      </c>
      <c r="AU1285" s="13">
        <f t="shared" si="1604"/>
        <v>4.8732084143247184E-4</v>
      </c>
      <c r="AV1285" s="13">
        <f t="shared" si="1605"/>
        <v>1.1855175939738099E-4</v>
      </c>
      <c r="AW1285" s="13">
        <f t="shared" si="1606"/>
        <v>8.0981953613231914E-7</v>
      </c>
      <c r="AX1285" s="13">
        <f t="shared" si="1607"/>
        <v>1.2162990132779552E-4</v>
      </c>
      <c r="AY1285" s="13">
        <f t="shared" si="1608"/>
        <v>1.5793816444416208E-4</v>
      </c>
      <c r="AZ1285" s="13">
        <f t="shared" si="1609"/>
        <v>1.025424813951187E-4</v>
      </c>
      <c r="BA1285" s="13">
        <f t="shared" si="1610"/>
        <v>4.4384292328051184E-5</v>
      </c>
      <c r="BB1285" s="13">
        <f t="shared" si="1611"/>
        <v>1.4408409412323411E-5</v>
      </c>
      <c r="BC1285" s="13">
        <f t="shared" si="1612"/>
        <v>3.7419050912644391E-6</v>
      </c>
      <c r="BD1285" s="13">
        <f t="shared" si="1613"/>
        <v>6.8675635786272205E-4</v>
      </c>
      <c r="BE1285" s="13">
        <f t="shared" si="1614"/>
        <v>6.6827574427263611E-4</v>
      </c>
      <c r="BF1285" s="13">
        <f t="shared" si="1615"/>
        <v>3.2514622199712967E-4</v>
      </c>
      <c r="BG1285" s="13">
        <f t="shared" si="1616"/>
        <v>1.0546551238772896E-4</v>
      </c>
      <c r="BH1285" s="13">
        <f t="shared" si="1617"/>
        <v>2.5656858862343789E-5</v>
      </c>
      <c r="BI1285" s="13">
        <f t="shared" si="1618"/>
        <v>4.993286558071625E-6</v>
      </c>
      <c r="BJ1285" s="14">
        <f t="shared" si="1619"/>
        <v>0.2790577953187614</v>
      </c>
      <c r="BK1285" s="14">
        <f t="shared" si="1620"/>
        <v>0.28106870132758516</v>
      </c>
      <c r="BL1285" s="14">
        <f t="shared" si="1621"/>
        <v>0.40191991208275335</v>
      </c>
      <c r="BM1285" s="14">
        <f t="shared" si="1622"/>
        <v>0.39594626171612424</v>
      </c>
      <c r="BN1285" s="14">
        <f t="shared" si="1623"/>
        <v>0.60358250942560654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1.6111111111111101</v>
      </c>
      <c r="F1286" s="10">
        <f>VLOOKUP(B1286,home!$B$2:$E$405,3,FALSE)</f>
        <v>1.1599999999999999</v>
      </c>
      <c r="G1286" s="10">
        <f>VLOOKUP(C1286,away!$B$2:$E$405,4,FALSE)</f>
        <v>1.24</v>
      </c>
      <c r="H1286" s="10">
        <f>VLOOKUP(A1286,away!$A$2:$E$405,3,FALSE)</f>
        <v>1.4652777777777799</v>
      </c>
      <c r="I1286" s="10">
        <f>VLOOKUP(C1286,away!$B$2:$E$405,3,FALSE)</f>
        <v>1.1599999999999999</v>
      </c>
      <c r="J1286" s="10">
        <f>VLOOKUP(B1286,home!$B$2:$E$405,4,FALSE)</f>
        <v>0.6</v>
      </c>
      <c r="K1286" s="12">
        <f t="shared" si="1568"/>
        <v>2.3174222222222203</v>
      </c>
      <c r="L1286" s="12">
        <f t="shared" si="1569"/>
        <v>1.0198333333333347</v>
      </c>
      <c r="M1286" s="13">
        <f t="shared" si="1570"/>
        <v>3.5534346060661554E-2</v>
      </c>
      <c r="N1286" s="13">
        <f t="shared" si="1571"/>
        <v>8.2348083213111684E-2</v>
      </c>
      <c r="O1286" s="13">
        <f t="shared" si="1572"/>
        <v>3.6239110590864716E-2</v>
      </c>
      <c r="P1286" s="13">
        <f t="shared" si="1573"/>
        <v>8.3981320196838502E-2</v>
      </c>
      <c r="Q1286" s="13">
        <f t="shared" si="1574"/>
        <v>9.5417638997734824E-2</v>
      </c>
      <c r="R1286" s="13">
        <f t="shared" si="1575"/>
        <v>1.8478926475458457E-2</v>
      </c>
      <c r="S1286" s="13">
        <f t="shared" si="1576"/>
        <v>4.962003613323715E-2</v>
      </c>
      <c r="T1286" s="13">
        <f t="shared" si="1577"/>
        <v>9.731008883785669E-2</v>
      </c>
      <c r="U1286" s="13">
        <f t="shared" si="1578"/>
        <v>4.2823474857037955E-2</v>
      </c>
      <c r="V1286" s="13">
        <f t="shared" si="1579"/>
        <v>1.3030135643883597E-2</v>
      </c>
      <c r="W1286" s="13">
        <f t="shared" si="1580"/>
        <v>7.3707652335109397E-2</v>
      </c>
      <c r="X1286" s="13">
        <f t="shared" si="1581"/>
        <v>7.5169520773089166E-2</v>
      </c>
      <c r="Y1286" s="13">
        <f t="shared" si="1582"/>
        <v>3.8330191467544426E-2</v>
      </c>
      <c r="Z1286" s="13">
        <f t="shared" si="1583"/>
        <v>6.2818083946294713E-3</v>
      </c>
      <c r="AA1286" s="13">
        <f t="shared" si="1584"/>
        <v>1.4557602369456427E-2</v>
      </c>
      <c r="AB1286" s="13">
        <f t="shared" si="1585"/>
        <v>1.686805561662659E-2</v>
      </c>
      <c r="AC1286" s="13">
        <f t="shared" si="1586"/>
        <v>1.9247012310447844E-3</v>
      </c>
      <c r="AD1286" s="13">
        <f t="shared" si="1587"/>
        <v>4.2702937867303017E-2</v>
      </c>
      <c r="AE1286" s="13">
        <f t="shared" si="1588"/>
        <v>4.3549879468337917E-2</v>
      </c>
      <c r="AF1286" s="13">
        <f t="shared" si="1589"/>
        <v>2.2206809372230005E-2</v>
      </c>
      <c r="AG1286" s="13">
        <f t="shared" si="1590"/>
        <v>7.5490814749264229E-3</v>
      </c>
      <c r="AH1286" s="13">
        <f t="shared" si="1591"/>
        <v>1.6015993986140738E-3</v>
      </c>
      <c r="AI1286" s="13">
        <f t="shared" si="1592"/>
        <v>3.7115820374459983E-3</v>
      </c>
      <c r="AJ1286" s="13">
        <f t="shared" si="1593"/>
        <v>4.3006513465890916E-3</v>
      </c>
      <c r="AK1286" s="13">
        <f t="shared" si="1594"/>
        <v>3.3221416668718254E-3</v>
      </c>
      <c r="AL1286" s="13">
        <f t="shared" si="1595"/>
        <v>1.8195235684560922E-4</v>
      </c>
      <c r="AM1286" s="13">
        <f t="shared" si="1596"/>
        <v>1.9792147433572563E-2</v>
      </c>
      <c r="AN1286" s="13">
        <f t="shared" si="1597"/>
        <v>2.0184691691005108E-2</v>
      </c>
      <c r="AO1286" s="13">
        <f t="shared" si="1598"/>
        <v>1.0292510704771702E-2</v>
      </c>
      <c r="AP1286" s="13">
        <f t="shared" si="1599"/>
        <v>3.4988818334721191E-3</v>
      </c>
      <c r="AQ1286" s="13">
        <f t="shared" si="1600"/>
        <v>8.9206908079232986E-4</v>
      </c>
      <c r="AR1286" s="13">
        <f t="shared" si="1601"/>
        <v>3.2667289067065124E-4</v>
      </c>
      <c r="AS1286" s="13">
        <f t="shared" si="1602"/>
        <v>7.5703901623773689E-4</v>
      </c>
      <c r="AT1286" s="13">
        <f t="shared" si="1603"/>
        <v>8.7718951965929E-4</v>
      </c>
      <c r="AU1286" s="13">
        <f t="shared" si="1604"/>
        <v>6.7760616198629122E-4</v>
      </c>
      <c r="AV1286" s="13">
        <f t="shared" si="1605"/>
        <v>3.9257489442543527E-4</v>
      </c>
      <c r="AW1286" s="13">
        <f t="shared" si="1606"/>
        <v>1.1945093530647958E-5</v>
      </c>
      <c r="AX1286" s="13">
        <f t="shared" si="1607"/>
        <v>7.6444603813432483E-3</v>
      </c>
      <c r="AY1286" s="13">
        <f t="shared" si="1608"/>
        <v>7.7960755122399002E-3</v>
      </c>
      <c r="AZ1286" s="13">
        <f t="shared" si="1609"/>
        <v>3.9753488382830004E-3</v>
      </c>
      <c r="BA1286" s="13">
        <f t="shared" si="1610"/>
        <v>1.3513977523029843E-3</v>
      </c>
      <c r="BB1286" s="13">
        <f t="shared" si="1611"/>
        <v>3.4455011859758206E-4</v>
      </c>
      <c r="BC1286" s="13">
        <f t="shared" si="1612"/>
        <v>7.0276739189953621E-5</v>
      </c>
      <c r="BD1286" s="13">
        <f t="shared" si="1613"/>
        <v>5.5525317167047672E-5</v>
      </c>
      <c r="BE1286" s="13">
        <f t="shared" si="1614"/>
        <v>1.286756038988532E-4</v>
      </c>
      <c r="BF1286" s="13">
        <f t="shared" si="1615"/>
        <v>1.4909785196653332E-4</v>
      </c>
      <c r="BG1286" s="13">
        <f t="shared" si="1616"/>
        <v>1.1517422514428109E-4</v>
      </c>
      <c r="BH1286" s="13">
        <f t="shared" si="1617"/>
        <v>6.6726827194145562E-5</v>
      </c>
      <c r="BI1286" s="13">
        <f t="shared" si="1618"/>
        <v>3.092684643161899E-5</v>
      </c>
      <c r="BJ1286" s="14">
        <f t="shared" si="1619"/>
        <v>0.65413429389281386</v>
      </c>
      <c r="BK1286" s="14">
        <f t="shared" si="1620"/>
        <v>0.19206856713475115</v>
      </c>
      <c r="BL1286" s="14">
        <f t="shared" si="1621"/>
        <v>0.145480353513747</v>
      </c>
      <c r="BM1286" s="14">
        <f t="shared" si="1622"/>
        <v>0.63818146698256228</v>
      </c>
      <c r="BN1286" s="14">
        <f t="shared" si="1623"/>
        <v>0.35199942553466973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1.6241610738254999</v>
      </c>
      <c r="F1287" s="10">
        <f>VLOOKUP(B1287,home!$B$2:$E$405,3,FALSE)</f>
        <v>0.79</v>
      </c>
      <c r="G1287" s="10">
        <f>VLOOKUP(C1287,away!$B$2:$E$405,4,FALSE)</f>
        <v>0.77</v>
      </c>
      <c r="H1287" s="10">
        <f>VLOOKUP(A1287,away!$A$2:$E$405,3,FALSE)</f>
        <v>1.2013422818791899</v>
      </c>
      <c r="I1287" s="10">
        <f>VLOOKUP(C1287,away!$B$2:$E$405,3,FALSE)</f>
        <v>0.62</v>
      </c>
      <c r="J1287" s="10">
        <f>VLOOKUP(B1287,home!$B$2:$E$405,4,FALSE)</f>
        <v>1.07</v>
      </c>
      <c r="K1287" s="12">
        <f t="shared" si="1568"/>
        <v>0.98797718120805167</v>
      </c>
      <c r="L1287" s="12">
        <f t="shared" si="1569"/>
        <v>0.7969704697986546</v>
      </c>
      <c r="M1287" s="13">
        <f t="shared" si="1570"/>
        <v>0.16780584523732786</v>
      </c>
      <c r="N1287" s="13">
        <f t="shared" si="1571"/>
        <v>0.16578834596780972</v>
      </c>
      <c r="O1287" s="13">
        <f t="shared" si="1572"/>
        <v>0.1337363033137535</v>
      </c>
      <c r="P1287" s="13">
        <f t="shared" si="1573"/>
        <v>0.1321284159731072</v>
      </c>
      <c r="Q1287" s="13">
        <f t="shared" si="1574"/>
        <v>8.189755136321096E-2</v>
      </c>
      <c r="R1287" s="13">
        <f t="shared" si="1575"/>
        <v>5.3291942240548749E-2</v>
      </c>
      <c r="S1287" s="13">
        <f t="shared" si="1576"/>
        <v>2.6009103382053991E-2</v>
      </c>
      <c r="T1287" s="13">
        <f t="shared" si="1577"/>
        <v>6.5269929985297681E-2</v>
      </c>
      <c r="U1287" s="13">
        <f t="shared" si="1578"/>
        <v>5.2651222875919654E-2</v>
      </c>
      <c r="V1287" s="13">
        <f t="shared" si="1579"/>
        <v>2.275474721588895E-3</v>
      </c>
      <c r="W1287" s="13">
        <f t="shared" si="1580"/>
        <v>2.6970970647888934E-2</v>
      </c>
      <c r="X1287" s="13">
        <f t="shared" si="1581"/>
        <v>2.1495067148173768E-2</v>
      </c>
      <c r="Y1287" s="13">
        <f t="shared" si="1582"/>
        <v>8.5654668817168374E-3</v>
      </c>
      <c r="Z1287" s="13">
        <f t="shared" si="1583"/>
        <v>1.4157368081310967E-2</v>
      </c>
      <c r="AA1287" s="13">
        <f t="shared" si="1584"/>
        <v>1.3987156610298451E-2</v>
      </c>
      <c r="AB1287" s="13">
        <f t="shared" si="1585"/>
        <v>6.9094957804791152E-3</v>
      </c>
      <c r="AC1287" s="13">
        <f t="shared" si="1586"/>
        <v>1.1198018390136062E-4</v>
      </c>
      <c r="AD1287" s="13">
        <f t="shared" si="1587"/>
        <v>6.6616758887866013E-3</v>
      </c>
      <c r="AE1287" s="13">
        <f t="shared" si="1588"/>
        <v>5.3091589627326276E-3</v>
      </c>
      <c r="AF1287" s="13">
        <f t="shared" si="1589"/>
        <v>2.1156214563823796E-3</v>
      </c>
      <c r="AG1287" s="13">
        <f t="shared" si="1590"/>
        <v>5.6202927533639303E-4</v>
      </c>
      <c r="AH1287" s="13">
        <f t="shared" si="1591"/>
        <v>2.8207510727187193E-3</v>
      </c>
      <c r="AI1287" s="13">
        <f t="shared" si="1592"/>
        <v>2.7868376937142283E-3</v>
      </c>
      <c r="AJ1287" s="13">
        <f t="shared" si="1593"/>
        <v>1.3766660245600655E-3</v>
      </c>
      <c r="AK1287" s="13">
        <f t="shared" si="1594"/>
        <v>4.5337153946991605E-4</v>
      </c>
      <c r="AL1287" s="13">
        <f t="shared" si="1595"/>
        <v>3.5268769805577098E-6</v>
      </c>
      <c r="AM1287" s="13">
        <f t="shared" si="1596"/>
        <v>1.3163167533450058E-3</v>
      </c>
      <c r="AN1287" s="13">
        <f t="shared" si="1597"/>
        <v>1.0490655813172091E-3</v>
      </c>
      <c r="AO1287" s="13">
        <f t="shared" si="1598"/>
        <v>4.1803714459598737E-4</v>
      </c>
      <c r="AP1287" s="13">
        <f t="shared" si="1599"/>
        <v>1.1105441984065073E-4</v>
      </c>
      <c r="AQ1287" s="13">
        <f t="shared" si="1600"/>
        <v>2.2126773288405106E-5</v>
      </c>
      <c r="AR1287" s="13">
        <f t="shared" si="1601"/>
        <v>4.4961106152193955E-4</v>
      </c>
      <c r="AS1287" s="13">
        <f t="shared" si="1602"/>
        <v>4.4420546920240575E-4</v>
      </c>
      <c r="AT1287" s="13">
        <f t="shared" si="1603"/>
        <v>2.1943243366989642E-4</v>
      </c>
      <c r="AU1287" s="13">
        <f t="shared" si="1604"/>
        <v>7.2264745760935683E-5</v>
      </c>
      <c r="AV1287" s="13">
        <f t="shared" si="1605"/>
        <v>1.7848979954401431E-5</v>
      </c>
      <c r="AW1287" s="13">
        <f t="shared" si="1606"/>
        <v>7.7139523972885345E-8</v>
      </c>
      <c r="AX1287" s="13">
        <f t="shared" si="1607"/>
        <v>2.1674848592445544E-4</v>
      </c>
      <c r="AY1287" s="13">
        <f t="shared" si="1608"/>
        <v>1.7274214265536032E-4</v>
      </c>
      <c r="AZ1287" s="13">
        <f t="shared" si="1609"/>
        <v>6.8835193293034371E-5</v>
      </c>
      <c r="BA1287" s="13">
        <f t="shared" si="1610"/>
        <v>1.8286538779143598E-5</v>
      </c>
      <c r="BB1287" s="13">
        <f t="shared" si="1611"/>
        <v>3.6434578504513471E-6</v>
      </c>
      <c r="BC1287" s="13">
        <f t="shared" si="1612"/>
        <v>5.8074566295316157E-7</v>
      </c>
      <c r="BD1287" s="13">
        <f t="shared" si="1613"/>
        <v>5.9721123154635307E-5</v>
      </c>
      <c r="BE1287" s="13">
        <f t="shared" si="1614"/>
        <v>5.9003106912895492E-5</v>
      </c>
      <c r="BF1287" s="13">
        <f t="shared" si="1615"/>
        <v>2.9146861625159897E-5</v>
      </c>
      <c r="BG1287" s="13">
        <f t="shared" si="1616"/>
        <v>9.5988113964955369E-6</v>
      </c>
      <c r="BH1287" s="13">
        <f t="shared" si="1617"/>
        <v>2.3708516566143454E-6</v>
      </c>
      <c r="BI1287" s="13">
        <f t="shared" si="1618"/>
        <v>4.6846946735285618E-7</v>
      </c>
      <c r="BJ1287" s="14">
        <f t="shared" si="1619"/>
        <v>0.38803325481388862</v>
      </c>
      <c r="BK1287" s="14">
        <f t="shared" si="1620"/>
        <v>0.32850708851761523</v>
      </c>
      <c r="BL1287" s="14">
        <f t="shared" si="1621"/>
        <v>0.26937741906578505</v>
      </c>
      <c r="BM1287" s="14">
        <f t="shared" si="1622"/>
        <v>0.26525406137971042</v>
      </c>
      <c r="BN1287" s="14">
        <f t="shared" si="1623"/>
        <v>0.73464840409575805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1.6241610738254999</v>
      </c>
      <c r="F1288" s="10">
        <f>VLOOKUP(B1288,home!$B$2:$E$405,3,FALSE)</f>
        <v>1</v>
      </c>
      <c r="G1288" s="10">
        <f>VLOOKUP(C1288,away!$B$2:$E$405,4,FALSE)</f>
        <v>1.41</v>
      </c>
      <c r="H1288" s="10">
        <f>VLOOKUP(A1288,away!$A$2:$E$405,3,FALSE)</f>
        <v>1.2013422818791899</v>
      </c>
      <c r="I1288" s="10">
        <f>VLOOKUP(C1288,away!$B$2:$E$405,3,FALSE)</f>
        <v>0.62</v>
      </c>
      <c r="J1288" s="10">
        <f>VLOOKUP(B1288,home!$B$2:$E$405,4,FALSE)</f>
        <v>1.04</v>
      </c>
      <c r="K1288" s="12">
        <f t="shared" si="1568"/>
        <v>2.2900671140939548</v>
      </c>
      <c r="L1288" s="12">
        <f t="shared" si="1569"/>
        <v>0.77462550335570168</v>
      </c>
      <c r="M1288" s="13">
        <f t="shared" si="1570"/>
        <v>4.666818464561464E-2</v>
      </c>
      <c r="N1288" s="13">
        <f t="shared" si="1571"/>
        <v>0.10687327493138653</v>
      </c>
      <c r="O1288" s="13">
        <f t="shared" si="1572"/>
        <v>3.6150366021806067E-2</v>
      </c>
      <c r="P1288" s="13">
        <f t="shared" si="1573"/>
        <v>8.2786764388997583E-2</v>
      </c>
      <c r="Q1288" s="13">
        <f t="shared" si="1574"/>
        <v>0.1223734861479451</v>
      </c>
      <c r="R1288" s="13">
        <f t="shared" si="1575"/>
        <v>1.4001497738067189E-2</v>
      </c>
      <c r="S1288" s="13">
        <f t="shared" si="1576"/>
        <v>3.6714779083674022E-2</v>
      </c>
      <c r="T1288" s="13">
        <f t="shared" si="1577"/>
        <v>9.4793623304743946E-2</v>
      </c>
      <c r="U1288" s="13">
        <f t="shared" si="1578"/>
        <v>3.2064369518008562E-2</v>
      </c>
      <c r="V1288" s="13">
        <f t="shared" si="1579"/>
        <v>7.2366640468122133E-3</v>
      </c>
      <c r="W1288" s="13">
        <f t="shared" si="1580"/>
        <v>9.3414498754813724E-2</v>
      </c>
      <c r="X1288" s="13">
        <f t="shared" si="1581"/>
        <v>7.2361253118668145E-2</v>
      </c>
      <c r="Y1288" s="13">
        <f t="shared" si="1582"/>
        <v>2.8026436060248822E-2</v>
      </c>
      <c r="Z1288" s="13">
        <f t="shared" si="1583"/>
        <v>3.6153057443613396E-3</v>
      </c>
      <c r="AA1288" s="13">
        <f t="shared" si="1584"/>
        <v>8.2792927925568697E-3</v>
      </c>
      <c r="AB1288" s="13">
        <f t="shared" si="1585"/>
        <v>9.4800680760947966E-3</v>
      </c>
      <c r="AC1288" s="13">
        <f t="shared" si="1586"/>
        <v>8.0233997470007283E-4</v>
      </c>
      <c r="AD1288" s="13">
        <f t="shared" si="1587"/>
        <v>5.3481367894492406E-2</v>
      </c>
      <c r="AE1288" s="13">
        <f t="shared" si="1588"/>
        <v>4.142803152542264E-2</v>
      </c>
      <c r="AF1288" s="13">
        <f t="shared" si="1589"/>
        <v>1.6045604886708194E-2</v>
      </c>
      <c r="AG1288" s="13">
        <f t="shared" si="1590"/>
        <v>4.1431115873376816E-3</v>
      </c>
      <c r="AH1288" s="13">
        <f t="shared" si="1591"/>
        <v>7.0012700800266541E-4</v>
      </c>
      <c r="AI1288" s="13">
        <f t="shared" si="1592"/>
        <v>1.6033378367158991E-3</v>
      </c>
      <c r="AJ1288" s="13">
        <f t="shared" si="1593"/>
        <v>1.835875626322812E-3</v>
      </c>
      <c r="AK1288" s="13">
        <f t="shared" si="1594"/>
        <v>1.4014261324695047E-3</v>
      </c>
      <c r="AL1288" s="13">
        <f t="shared" si="1595"/>
        <v>5.6932259910916333E-5</v>
      </c>
      <c r="AM1288" s="13">
        <f t="shared" si="1596"/>
        <v>2.4495184366387448E-2</v>
      </c>
      <c r="AN1288" s="13">
        <f t="shared" si="1597"/>
        <v>1.897459451960359E-2</v>
      </c>
      <c r="AO1288" s="13">
        <f t="shared" si="1598"/>
        <v>7.349102415359134E-3</v>
      </c>
      <c r="AP1288" s="13">
        <f t="shared" si="1599"/>
        <v>1.8976007192367248E-3</v>
      </c>
      <c r="AQ1288" s="13">
        <f t="shared" si="1600"/>
        <v>3.6748247807672228E-4</v>
      </c>
      <c r="AR1288" s="13">
        <f t="shared" si="1601"/>
        <v>1.0846724719739724E-4</v>
      </c>
      <c r="AS1288" s="13">
        <f t="shared" si="1602"/>
        <v>2.4839727576305906E-4</v>
      </c>
      <c r="AT1288" s="13">
        <f t="shared" si="1603"/>
        <v>2.8442321622775452E-4</v>
      </c>
      <c r="AU1288" s="13">
        <f t="shared" si="1604"/>
        <v>2.1711608465600489E-4</v>
      </c>
      <c r="AV1288" s="13">
        <f t="shared" si="1605"/>
        <v>1.24302601352889E-4</v>
      </c>
      <c r="AW1288" s="13">
        <f t="shared" si="1606"/>
        <v>2.8054073092891144E-6</v>
      </c>
      <c r="AX1288" s="13">
        <f t="shared" si="1607"/>
        <v>9.349269361855388E-3</v>
      </c>
      <c r="AY1288" s="13">
        <f t="shared" si="1608"/>
        <v>7.2421824854352699E-3</v>
      </c>
      <c r="AZ1288" s="13">
        <f t="shared" si="1609"/>
        <v>2.8049896265870708E-3</v>
      </c>
      <c r="BA1288" s="13">
        <f t="shared" si="1610"/>
        <v>7.2427216713417746E-4</v>
      </c>
      <c r="BB1288" s="13">
        <f t="shared" si="1611"/>
        <v>1.4025992300820922E-4</v>
      </c>
      <c r="BC1288" s="13">
        <f t="shared" si="1612"/>
        <v>2.1729782692173214E-5</v>
      </c>
      <c r="BD1288" s="13">
        <f t="shared" si="1613"/>
        <v>1.4003582659648524E-5</v>
      </c>
      <c r="BE1288" s="13">
        <f t="shared" si="1614"/>
        <v>3.2069144128357443E-5</v>
      </c>
      <c r="BF1288" s="13">
        <f t="shared" si="1615"/>
        <v>3.6720246172745316E-5</v>
      </c>
      <c r="BG1288" s="13">
        <f t="shared" si="1616"/>
        <v>2.8030609393879486E-5</v>
      </c>
      <c r="BH1288" s="13">
        <f t="shared" si="1617"/>
        <v>1.6047994190234123E-5</v>
      </c>
      <c r="BI1288" s="13">
        <f t="shared" si="1618"/>
        <v>7.3501967484451988E-6</v>
      </c>
      <c r="BJ1288" s="14">
        <f t="shared" si="1619"/>
        <v>0.70630735605714323</v>
      </c>
      <c r="BK1288" s="14">
        <f t="shared" si="1620"/>
        <v>0.18150784688514471</v>
      </c>
      <c r="BL1288" s="14">
        <f t="shared" si="1621"/>
        <v>0.10663328894853479</v>
      </c>
      <c r="BM1288" s="14">
        <f t="shared" si="1622"/>
        <v>0.58197084668324095</v>
      </c>
      <c r="BN1288" s="14">
        <f t="shared" si="1623"/>
        <v>0.4088535738738171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1.6241610738254999</v>
      </c>
      <c r="F1289" s="10">
        <f>VLOOKUP(B1289,home!$B$2:$E$405,3,FALSE)</f>
        <v>1.08</v>
      </c>
      <c r="G1289" s="10">
        <f>VLOOKUP(C1289,away!$B$2:$E$405,4,FALSE)</f>
        <v>1.5</v>
      </c>
      <c r="H1289" s="10">
        <f>VLOOKUP(A1289,away!$A$2:$E$405,3,FALSE)</f>
        <v>1.2013422818791899</v>
      </c>
      <c r="I1289" s="10">
        <f>VLOOKUP(C1289,away!$B$2:$E$405,3,FALSE)</f>
        <v>0.97</v>
      </c>
      <c r="J1289" s="10">
        <f>VLOOKUP(B1289,home!$B$2:$E$405,4,FALSE)</f>
        <v>0.94</v>
      </c>
      <c r="K1289" s="12">
        <f t="shared" si="1568"/>
        <v>2.63114093959731</v>
      </c>
      <c r="L1289" s="12">
        <f t="shared" si="1569"/>
        <v>1.0953838926174453</v>
      </c>
      <c r="M1289" s="13">
        <f t="shared" si="1570"/>
        <v>2.4076360013090443E-2</v>
      </c>
      <c r="N1289" s="13">
        <f t="shared" si="1571"/>
        <v>6.3348296506925902E-2</v>
      </c>
      <c r="O1289" s="13">
        <f t="shared" si="1572"/>
        <v>2.6372856951198016E-2</v>
      </c>
      <c r="P1289" s="13">
        <f t="shared" si="1573"/>
        <v>6.9390703618440602E-2</v>
      </c>
      <c r="Q1289" s="13">
        <f t="shared" si="1574"/>
        <v>8.3339148196561005E-2</v>
      </c>
      <c r="R1289" s="13">
        <f t="shared" si="1575"/>
        <v>1.4444201353323164E-2</v>
      </c>
      <c r="S1289" s="13">
        <f t="shared" si="1576"/>
        <v>4.999789986987533E-2</v>
      </c>
      <c r="T1289" s="13">
        <f t="shared" si="1577"/>
        <v>9.1288360558971146E-2</v>
      </c>
      <c r="U1289" s="13">
        <f t="shared" si="1578"/>
        <v>3.8004729520515451E-2</v>
      </c>
      <c r="V1289" s="13">
        <f t="shared" si="1579"/>
        <v>1.6011046379697594E-2</v>
      </c>
      <c r="W1289" s="13">
        <f t="shared" si="1580"/>
        <v>7.3092348230379661E-2</v>
      </c>
      <c r="X1289" s="13">
        <f t="shared" si="1581"/>
        <v>8.0064180925143114E-2</v>
      </c>
      <c r="Y1289" s="13">
        <f t="shared" si="1582"/>
        <v>4.3850507080505335E-2</v>
      </c>
      <c r="Z1289" s="13">
        <f t="shared" si="1583"/>
        <v>5.2739818347177668E-3</v>
      </c>
      <c r="AA1289" s="13">
        <f t="shared" si="1584"/>
        <v>1.387658952001845E-2</v>
      </c>
      <c r="AB1289" s="13">
        <f t="shared" si="1585"/>
        <v>1.8255631394053767E-2</v>
      </c>
      <c r="AC1289" s="13">
        <f t="shared" si="1586"/>
        <v>2.8840992091169397E-3</v>
      </c>
      <c r="AD1289" s="13">
        <f t="shared" si="1587"/>
        <v>4.8079067450063719E-2</v>
      </c>
      <c r="AE1289" s="13">
        <f t="shared" si="1588"/>
        <v>5.2665036056867509E-2</v>
      </c>
      <c r="AF1289" s="13">
        <f t="shared" si="1589"/>
        <v>2.8844216100404815E-2</v>
      </c>
      <c r="AG1289" s="13">
        <f t="shared" si="1590"/>
        <v>1.0531829903853407E-2</v>
      </c>
      <c r="AH1289" s="13">
        <f t="shared" si="1591"/>
        <v>1.4442586879267107E-3</v>
      </c>
      <c r="AI1289" s="13">
        <f t="shared" si="1592"/>
        <v>3.8000481611730639E-3</v>
      </c>
      <c r="AJ1289" s="13">
        <f t="shared" si="1593"/>
        <v>4.9992311446519638E-3</v>
      </c>
      <c r="AK1289" s="13">
        <f t="shared" si="1594"/>
        <v>4.3845605770679013E-3</v>
      </c>
      <c r="AL1289" s="13">
        <f t="shared" si="1595"/>
        <v>3.3249157815749727E-4</v>
      </c>
      <c r="AM1289" s="13">
        <f t="shared" si="1596"/>
        <v>2.5300560541104626E-2</v>
      </c>
      <c r="AN1289" s="13">
        <f t="shared" si="1597"/>
        <v>2.7713826490918525E-2</v>
      </c>
      <c r="AO1289" s="13">
        <f t="shared" si="1598"/>
        <v>1.5178639570473402E-2</v>
      </c>
      <c r="AP1289" s="13">
        <f t="shared" si="1599"/>
        <v>5.5421457657807809E-3</v>
      </c>
      <c r="AQ1289" s="13">
        <f t="shared" si="1600"/>
        <v>1.5176943005935611E-3</v>
      </c>
      <c r="AR1289" s="13">
        <f t="shared" si="1601"/>
        <v>3.1640354070554499E-4</v>
      </c>
      <c r="AS1289" s="13">
        <f t="shared" si="1602"/>
        <v>8.3250230938390342E-4</v>
      </c>
      <c r="AT1289" s="13">
        <f t="shared" si="1603"/>
        <v>1.0952154542646472E-3</v>
      </c>
      <c r="AU1289" s="13">
        <f t="shared" si="1604"/>
        <v>9.6055540646512629E-4</v>
      </c>
      <c r="AV1289" s="13">
        <f t="shared" si="1605"/>
        <v>6.3183916367548195E-4</v>
      </c>
      <c r="AW1289" s="13">
        <f t="shared" si="1606"/>
        <v>2.6618808452922949E-5</v>
      </c>
      <c r="AX1289" s="13">
        <f t="shared" si="1607"/>
        <v>1.1094890105743436E-2</v>
      </c>
      <c r="AY1289" s="13">
        <f t="shared" si="1608"/>
        <v>1.2153163912192025E-2</v>
      </c>
      <c r="AZ1289" s="13">
        <f t="shared" si="1609"/>
        <v>6.6561899968773782E-3</v>
      </c>
      <c r="BA1289" s="13">
        <f t="shared" si="1610"/>
        <v>2.430361102926948E-3</v>
      </c>
      <c r="BB1289" s="13">
        <f t="shared" si="1611"/>
        <v>6.6554460134753699E-4</v>
      </c>
      <c r="BC1289" s="13">
        <f t="shared" si="1612"/>
        <v>1.4580536722691822E-4</v>
      </c>
      <c r="BD1289" s="13">
        <f t="shared" si="1613"/>
        <v>5.7763890342663672E-5</v>
      </c>
      <c r="BE1289" s="13">
        <f t="shared" si="1614"/>
        <v>1.5198493671099208E-4</v>
      </c>
      <c r="BF1289" s="13">
        <f t="shared" si="1615"/>
        <v>1.9994689459119873E-4</v>
      </c>
      <c r="BG1289" s="13">
        <f t="shared" si="1616"/>
        <v>1.7536282003475032E-4</v>
      </c>
      <c r="BH1289" s="13">
        <f t="shared" si="1617"/>
        <v>1.1535107376916669E-4</v>
      </c>
      <c r="BI1289" s="13">
        <f t="shared" si="1618"/>
        <v>6.0700986524112792E-5</v>
      </c>
      <c r="BJ1289" s="14">
        <f t="shared" si="1619"/>
        <v>0.68350181276486055</v>
      </c>
      <c r="BK1289" s="14">
        <f t="shared" si="1620"/>
        <v>0.17484576458057038</v>
      </c>
      <c r="BL1289" s="14">
        <f t="shared" si="1621"/>
        <v>0.13017973378639602</v>
      </c>
      <c r="BM1289" s="14">
        <f t="shared" si="1622"/>
        <v>0.70070318122326658</v>
      </c>
      <c r="BN1289" s="14">
        <f t="shared" si="1623"/>
        <v>0.28097156663953909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1.6241610738254999</v>
      </c>
      <c r="F1290" s="10">
        <f>VLOOKUP(B1290,home!$B$2:$E$405,3,FALSE)</f>
        <v>0.97</v>
      </c>
      <c r="G1290" s="10">
        <f>VLOOKUP(C1290,away!$B$2:$E$405,4,FALSE)</f>
        <v>1</v>
      </c>
      <c r="H1290" s="10">
        <f>VLOOKUP(A1290,away!$A$2:$E$405,3,FALSE)</f>
        <v>1.2013422818791899</v>
      </c>
      <c r="I1290" s="10">
        <f>VLOOKUP(C1290,away!$B$2:$E$405,3,FALSE)</f>
        <v>0.77</v>
      </c>
      <c r="J1290" s="10">
        <f>VLOOKUP(B1290,home!$B$2:$E$405,4,FALSE)</f>
        <v>0.83</v>
      </c>
      <c r="K1290" s="12">
        <f t="shared" si="1568"/>
        <v>1.5754362416107348</v>
      </c>
      <c r="L1290" s="12">
        <f t="shared" si="1569"/>
        <v>0.76777785234899021</v>
      </c>
      <c r="M1290" s="13">
        <f t="shared" si="1570"/>
        <v>9.6018529169186878E-2</v>
      </c>
      <c r="N1290" s="13">
        <f t="shared" si="1571"/>
        <v>0.15127107071929449</v>
      </c>
      <c r="O1290" s="13">
        <f t="shared" si="1572"/>
        <v>7.3720900111227172E-2</v>
      </c>
      <c r="P1290" s="13">
        <f t="shared" si="1573"/>
        <v>0.11614257779939213</v>
      </c>
      <c r="Q1290" s="13">
        <f t="shared" si="1574"/>
        <v>0.1191589635592185</v>
      </c>
      <c r="R1290" s="13">
        <f t="shared" si="1575"/>
        <v>2.8300637180316217E-2</v>
      </c>
      <c r="S1290" s="13">
        <f t="shared" si="1576"/>
        <v>3.5121081562600673E-2</v>
      </c>
      <c r="T1290" s="13">
        <f t="shared" si="1577"/>
        <v>9.1487613129628359E-2</v>
      </c>
      <c r="U1290" s="13">
        <f t="shared" si="1578"/>
        <v>4.4585849474546399E-2</v>
      </c>
      <c r="V1290" s="13">
        <f t="shared" si="1579"/>
        <v>4.7202150379812621E-3</v>
      </c>
      <c r="W1290" s="13">
        <f t="shared" si="1580"/>
        <v>6.2575783234655222E-2</v>
      </c>
      <c r="X1290" s="13">
        <f t="shared" si="1581"/>
        <v>4.8044300460959539E-2</v>
      </c>
      <c r="Y1290" s="13">
        <f t="shared" si="1582"/>
        <v>1.8443674912762557E-2</v>
      </c>
      <c r="Z1290" s="13">
        <f t="shared" si="1583"/>
        <v>7.242867478137056E-3</v>
      </c>
      <c r="AA1290" s="13">
        <f t="shared" si="1584"/>
        <v>1.1410675918240864E-2</v>
      </c>
      <c r="AB1290" s="13">
        <f t="shared" si="1585"/>
        <v>8.9883961914357536E-3</v>
      </c>
      <c r="AC1290" s="13">
        <f t="shared" si="1586"/>
        <v>3.5684384762902564E-4</v>
      </c>
      <c r="AD1290" s="13">
        <f t="shared" si="1587"/>
        <v>2.4646039188763322E-2</v>
      </c>
      <c r="AE1290" s="13">
        <f t="shared" si="1588"/>
        <v>1.8922683037257752E-2</v>
      </c>
      <c r="AF1290" s="13">
        <f t="shared" si="1589"/>
        <v>7.2642084715132116E-3</v>
      </c>
      <c r="AG1290" s="13">
        <f t="shared" si="1590"/>
        <v>1.8590994597579183E-3</v>
      </c>
      <c r="AH1290" s="13">
        <f t="shared" si="1591"/>
        <v>1.390228309303104E-3</v>
      </c>
      <c r="AI1290" s="13">
        <f t="shared" si="1592"/>
        <v>2.1902160625893279E-3</v>
      </c>
      <c r="AJ1290" s="13">
        <f t="shared" si="1593"/>
        <v>1.7252728809805966E-3</v>
      </c>
      <c r="AK1290" s="13">
        <f t="shared" si="1594"/>
        <v>9.0601914112166512E-4</v>
      </c>
      <c r="AL1290" s="13">
        <f t="shared" si="1595"/>
        <v>1.7265319389536548E-5</v>
      </c>
      <c r="AM1290" s="13">
        <f t="shared" si="1596"/>
        <v>7.7656526700272373E-3</v>
      </c>
      <c r="AN1290" s="13">
        <f t="shared" si="1597"/>
        <v>5.9622961290817138E-3</v>
      </c>
      <c r="AO1290" s="13">
        <f t="shared" si="1598"/>
        <v>2.2888594585275279E-3</v>
      </c>
      <c r="AP1290" s="13">
        <f t="shared" si="1599"/>
        <v>5.8577853313231262E-4</v>
      </c>
      <c r="AQ1290" s="13">
        <f t="shared" si="1600"/>
        <v>1.1243694603011722E-4</v>
      </c>
      <c r="AR1290" s="13">
        <f t="shared" si="1601"/>
        <v>2.1347730111830106E-4</v>
      </c>
      <c r="AS1290" s="13">
        <f t="shared" si="1602"/>
        <v>3.363198769430193E-4</v>
      </c>
      <c r="AT1290" s="13">
        <f t="shared" si="1603"/>
        <v>2.6492526145504761E-4</v>
      </c>
      <c r="AU1290" s="13">
        <f t="shared" si="1604"/>
        <v>1.391242860714938E-4</v>
      </c>
      <c r="AV1290" s="13">
        <f t="shared" si="1605"/>
        <v>5.4795360591312743E-5</v>
      </c>
      <c r="AW1290" s="13">
        <f t="shared" si="1606"/>
        <v>5.801075635496819E-7</v>
      </c>
      <c r="AX1290" s="13">
        <f t="shared" si="1607"/>
        <v>2.0390484426870102E-3</v>
      </c>
      <c r="AY1290" s="13">
        <f t="shared" si="1608"/>
        <v>1.5655362341617856E-3</v>
      </c>
      <c r="AZ1290" s="13">
        <f t="shared" si="1609"/>
        <v>6.0099202381963079E-4</v>
      </c>
      <c r="BA1290" s="13">
        <f t="shared" si="1610"/>
        <v>1.5380945510903645E-4</v>
      </c>
      <c r="BB1290" s="13">
        <f t="shared" si="1611"/>
        <v>2.9522873278646105E-5</v>
      </c>
      <c r="BC1290" s="13">
        <f t="shared" si="1612"/>
        <v>4.5334016482100613E-6</v>
      </c>
      <c r="BD1290" s="13">
        <f t="shared" si="1613"/>
        <v>2.7317190629644627E-5</v>
      </c>
      <c r="BE1290" s="13">
        <f t="shared" si="1614"/>
        <v>4.3036492136931311E-5</v>
      </c>
      <c r="BF1290" s="13">
        <f t="shared" si="1615"/>
        <v>3.3900624712158506E-5</v>
      </c>
      <c r="BG1290" s="13">
        <f t="shared" si="1616"/>
        <v>1.7802757594926331E-5</v>
      </c>
      <c r="BH1290" s="13">
        <f t="shared" si="1617"/>
        <v>7.0117773789144274E-6</v>
      </c>
      <c r="BI1290" s="13">
        <f t="shared" si="1618"/>
        <v>2.2093216401696238E-6</v>
      </c>
      <c r="BJ1290" s="14">
        <f t="shared" si="1619"/>
        <v>0.56478190234131409</v>
      </c>
      <c r="BK1290" s="14">
        <f t="shared" si="1620"/>
        <v>0.25394204897034128</v>
      </c>
      <c r="BL1290" s="14">
        <f t="shared" si="1621"/>
        <v>0.17435811552003302</v>
      </c>
      <c r="BM1290" s="14">
        <f t="shared" si="1622"/>
        <v>0.41414729964459185</v>
      </c>
      <c r="BN1290" s="14">
        <f t="shared" si="1623"/>
        <v>0.5846126785386353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1.6241610738254999</v>
      </c>
      <c r="F1291" s="10">
        <f>VLOOKUP(B1291,home!$B$2:$E$405,3,FALSE)</f>
        <v>1.31</v>
      </c>
      <c r="G1291" s="10">
        <f>VLOOKUP(C1291,away!$B$2:$E$405,4,FALSE)</f>
        <v>1.54</v>
      </c>
      <c r="H1291" s="10">
        <f>VLOOKUP(A1291,away!$A$2:$E$405,3,FALSE)</f>
        <v>1.2013422818791899</v>
      </c>
      <c r="I1291" s="10">
        <f>VLOOKUP(C1291,away!$B$2:$E$405,3,FALSE)</f>
        <v>0.69</v>
      </c>
      <c r="J1291" s="10">
        <f>VLOOKUP(B1291,home!$B$2:$E$405,4,FALSE)</f>
        <v>0.42</v>
      </c>
      <c r="K1291" s="12">
        <f t="shared" si="1568"/>
        <v>3.2765825503355637</v>
      </c>
      <c r="L1291" s="12">
        <f t="shared" si="1569"/>
        <v>0.34814899328858917</v>
      </c>
      <c r="M1291" s="13">
        <f t="shared" si="1570"/>
        <v>2.6656252416816517E-2</v>
      </c>
      <c r="N1291" s="13">
        <f t="shared" si="1571"/>
        <v>8.7341411526281179E-2</v>
      </c>
      <c r="O1291" s="13">
        <f t="shared" si="1572"/>
        <v>9.2803474437611923E-3</v>
      </c>
      <c r="P1291" s="13">
        <f t="shared" si="1573"/>
        <v>3.0407824495279168E-2</v>
      </c>
      <c r="Q1291" s="13">
        <f t="shared" si="1574"/>
        <v>0.14309067246434523</v>
      </c>
      <c r="R1291" s="13">
        <f t="shared" si="1575"/>
        <v>1.6154718099568952E-3</v>
      </c>
      <c r="S1291" s="13">
        <f t="shared" si="1576"/>
        <v>8.6718471906461533E-3</v>
      </c>
      <c r="T1291" s="13">
        <f t="shared" si="1577"/>
        <v>4.981687356744903E-2</v>
      </c>
      <c r="U1291" s="13">
        <f t="shared" si="1578"/>
        <v>5.2932267430637718E-3</v>
      </c>
      <c r="V1291" s="13">
        <f t="shared" si="1579"/>
        <v>1.0991459518672031E-3</v>
      </c>
      <c r="W1291" s="13">
        <f t="shared" si="1580"/>
        <v>0.15628280017081836</v>
      </c>
      <c r="X1291" s="13">
        <f t="shared" si="1581"/>
        <v>5.4409699547792165E-2</v>
      </c>
      <c r="Y1291" s="13">
        <f t="shared" si="1582"/>
        <v>9.471341061349222E-3</v>
      </c>
      <c r="Z1291" s="13">
        <f t="shared" si="1583"/>
        <v>1.8747496144086272E-4</v>
      </c>
      <c r="AA1291" s="13">
        <f t="shared" si="1584"/>
        <v>6.1427718728196325E-4</v>
      </c>
      <c r="AB1291" s="13">
        <f t="shared" si="1585"/>
        <v>1.0063649564586463E-3</v>
      </c>
      <c r="AC1291" s="13">
        <f t="shared" si="1586"/>
        <v>7.8364910126088491E-5</v>
      </c>
      <c r="AD1291" s="13">
        <f t="shared" si="1587"/>
        <v>0.12801837398932084</v>
      </c>
      <c r="AE1291" s="13">
        <f t="shared" si="1588"/>
        <v>4.4569468026824162E-2</v>
      </c>
      <c r="AF1291" s="13">
        <f t="shared" si="1589"/>
        <v>7.7584077124733955E-3</v>
      </c>
      <c r="AG1291" s="13">
        <f t="shared" si="1590"/>
        <v>9.0036061154001297E-4</v>
      </c>
      <c r="AH1291" s="13">
        <f t="shared" si="1591"/>
        <v>1.6317304773113352E-5</v>
      </c>
      <c r="AI1291" s="13">
        <f t="shared" si="1592"/>
        <v>5.3464996088090403E-5</v>
      </c>
      <c r="AJ1291" s="13">
        <f t="shared" si="1593"/>
        <v>8.7591236617998112E-5</v>
      </c>
      <c r="AK1291" s="13">
        <f t="shared" si="1594"/>
        <v>9.5666639154948696E-5</v>
      </c>
      <c r="AL1291" s="13">
        <f t="shared" si="1595"/>
        <v>3.5757561062096321E-6</v>
      </c>
      <c r="AM1291" s="13">
        <f t="shared" si="1596"/>
        <v>8.3892554067148128E-2</v>
      </c>
      <c r="AN1291" s="13">
        <f t="shared" si="1597"/>
        <v>2.9207108242886158E-2</v>
      </c>
      <c r="AO1291" s="13">
        <f t="shared" si="1598"/>
        <v>5.0842126658158342E-3</v>
      </c>
      <c r="AP1291" s="13">
        <f t="shared" si="1599"/>
        <v>5.9002117375629238E-4</v>
      </c>
      <c r="AQ1291" s="13">
        <f t="shared" si="1600"/>
        <v>5.1353819415551221E-5</v>
      </c>
      <c r="AR1291" s="13">
        <f t="shared" si="1601"/>
        <v>1.1361706459885009E-6</v>
      </c>
      <c r="AS1291" s="13">
        <f t="shared" si="1602"/>
        <v>3.7227569128494065E-6</v>
      </c>
      <c r="AT1291" s="13">
        <f t="shared" si="1603"/>
        <v>6.0989601698917302E-6</v>
      </c>
      <c r="AU1291" s="13">
        <f t="shared" si="1604"/>
        <v>6.6612488226196225E-6</v>
      </c>
      <c r="AV1291" s="13">
        <f t="shared" si="1605"/>
        <v>5.4565329139096944E-6</v>
      </c>
      <c r="AW1291" s="13">
        <f t="shared" si="1606"/>
        <v>1.1330567071235199E-7</v>
      </c>
      <c r="AX1291" s="13">
        <f t="shared" si="1607"/>
        <v>4.5813479793250074E-2</v>
      </c>
      <c r="AY1291" s="13">
        <f t="shared" si="1608"/>
        <v>1.5949916869067136E-2</v>
      </c>
      <c r="AZ1291" s="13">
        <f t="shared" si="1609"/>
        <v>2.7764737505012039E-3</v>
      </c>
      <c r="BA1291" s="13">
        <f t="shared" si="1610"/>
        <v>3.2220884704306258E-4</v>
      </c>
      <c r="BB1291" s="13">
        <f t="shared" si="1611"/>
        <v>2.8044171431679807E-5</v>
      </c>
      <c r="BC1291" s="13">
        <f t="shared" si="1612"/>
        <v>1.9527100103103872E-6</v>
      </c>
      <c r="BD1291" s="13">
        <f t="shared" si="1613"/>
        <v>6.5926111100823771E-8</v>
      </c>
      <c r="BE1291" s="13">
        <f t="shared" si="1614"/>
        <v>2.160123452444428E-7</v>
      </c>
      <c r="BF1291" s="13">
        <f t="shared" si="1615"/>
        <v>3.5389114054250142E-7</v>
      </c>
      <c r="BG1291" s="13">
        <f t="shared" si="1616"/>
        <v>3.8651784527330356E-7</v>
      </c>
      <c r="BH1291" s="13">
        <f t="shared" si="1617"/>
        <v>3.1661440680395203E-7</v>
      </c>
      <c r="BI1291" s="13">
        <f t="shared" si="1618"/>
        <v>2.0748264810373483E-7</v>
      </c>
      <c r="BJ1291" s="14">
        <f t="shared" si="1619"/>
        <v>0.86537673478851895</v>
      </c>
      <c r="BK1291" s="14">
        <f t="shared" si="1620"/>
        <v>8.2866927589908462E-2</v>
      </c>
      <c r="BL1291" s="14">
        <f t="shared" si="1621"/>
        <v>1.8087350431118945E-2</v>
      </c>
      <c r="BM1291" s="14">
        <f t="shared" si="1622"/>
        <v>0.65217670405115091</v>
      </c>
      <c r="BN1291" s="14">
        <f t="shared" si="1623"/>
        <v>0.2983919801564402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1.6241610738254999</v>
      </c>
      <c r="F1292" s="10">
        <f>VLOOKUP(B1292,home!$B$2:$E$405,3,FALSE)</f>
        <v>0.97</v>
      </c>
      <c r="G1292" s="10">
        <f>VLOOKUP(C1292,away!$B$2:$E$405,4,FALSE)</f>
        <v>0.51</v>
      </c>
      <c r="H1292" s="10">
        <f>VLOOKUP(A1292,away!$A$2:$E$405,3,FALSE)</f>
        <v>1.2013422818791899</v>
      </c>
      <c r="I1292" s="10">
        <f>VLOOKUP(C1292,away!$B$2:$E$405,3,FALSE)</f>
        <v>0.72</v>
      </c>
      <c r="J1292" s="10">
        <f>VLOOKUP(B1292,home!$B$2:$E$405,4,FALSE)</f>
        <v>0.95</v>
      </c>
      <c r="K1292" s="12">
        <f t="shared" si="1568"/>
        <v>0.8034724832214748</v>
      </c>
      <c r="L1292" s="12">
        <f t="shared" si="1569"/>
        <v>0.82171812080536588</v>
      </c>
      <c r="M1292" s="13">
        <f t="shared" si="1570"/>
        <v>0.1968741466226312</v>
      </c>
      <c r="N1292" s="13">
        <f t="shared" si="1571"/>
        <v>0.15818295946899419</v>
      </c>
      <c r="O1292" s="13">
        <f t="shared" si="1572"/>
        <v>0.16177505379790857</v>
      </c>
      <c r="P1292" s="13">
        <f t="shared" si="1573"/>
        <v>0.12998180419829325</v>
      </c>
      <c r="Q1292" s="13">
        <f t="shared" si="1574"/>
        <v>6.354782762393732E-2</v>
      </c>
      <c r="R1292" s="13">
        <f t="shared" si="1575"/>
        <v>6.6466746600002194E-2</v>
      </c>
      <c r="S1292" s="13">
        <f t="shared" si="1576"/>
        <v>2.145440337454305E-2</v>
      </c>
      <c r="T1292" s="13">
        <f t="shared" si="1577"/>
        <v>5.2218401496405095E-2</v>
      </c>
      <c r="U1292" s="13">
        <f t="shared" si="1578"/>
        <v>5.3404201942356275E-2</v>
      </c>
      <c r="V1292" s="13">
        <f t="shared" si="1579"/>
        <v>1.5738661849944906E-3</v>
      </c>
      <c r="W1292" s="13">
        <f t="shared" si="1580"/>
        <v>1.7019643621445056E-2</v>
      </c>
      <c r="X1292" s="13">
        <f t="shared" si="1581"/>
        <v>1.3985349573390864E-2</v>
      </c>
      <c r="Y1292" s="13">
        <f t="shared" si="1582"/>
        <v>5.7460075851264334E-3</v>
      </c>
      <c r="Z1292" s="13">
        <f t="shared" si="1583"/>
        <v>1.8205643370733417E-2</v>
      </c>
      <c r="AA1292" s="13">
        <f t="shared" si="1584"/>
        <v>1.4627733487727758E-2</v>
      </c>
      <c r="AB1292" s="13">
        <f t="shared" si="1585"/>
        <v>5.8764906746432725E-3</v>
      </c>
      <c r="AC1292" s="13">
        <f t="shared" si="1586"/>
        <v>6.4944397792234123E-5</v>
      </c>
      <c r="AD1292" s="13">
        <f t="shared" si="1587"/>
        <v>3.4187038310167475E-3</v>
      </c>
      <c r="AE1292" s="13">
        <f t="shared" si="1588"/>
        <v>2.8092108876131869E-3</v>
      </c>
      <c r="AF1292" s="13">
        <f t="shared" si="1589"/>
        <v>1.1541897457577408E-3</v>
      </c>
      <c r="AG1292" s="13">
        <f t="shared" si="1590"/>
        <v>3.1613954297895797E-4</v>
      </c>
      <c r="AH1292" s="13">
        <f t="shared" si="1591"/>
        <v>3.7399767646629323E-3</v>
      </c>
      <c r="AI1292" s="13">
        <f t="shared" si="1592"/>
        <v>3.004968418294343E-3</v>
      </c>
      <c r="AJ1292" s="13">
        <f t="shared" si="1593"/>
        <v>1.2072047185245315E-3</v>
      </c>
      <c r="AK1292" s="13">
        <f t="shared" si="1594"/>
        <v>3.2331859098319571E-4</v>
      </c>
      <c r="AL1292" s="13">
        <f t="shared" si="1595"/>
        <v>1.7151241323294945E-6</v>
      </c>
      <c r="AM1292" s="13">
        <f t="shared" si="1596"/>
        <v>5.4936689130115921E-4</v>
      </c>
      <c r="AN1292" s="13">
        <f t="shared" si="1597"/>
        <v>4.5142472955267421E-4</v>
      </c>
      <c r="AO1292" s="13">
        <f t="shared" si="1598"/>
        <v>1.85471940226547E-4</v>
      </c>
      <c r="AP1292" s="13">
        <f t="shared" si="1599"/>
        <v>5.0801884728361119E-5</v>
      </c>
      <c r="AQ1292" s="13">
        <f t="shared" si="1600"/>
        <v>1.0436207313089926E-5</v>
      </c>
      <c r="AR1292" s="13">
        <f t="shared" si="1601"/>
        <v>6.1464133578291143E-4</v>
      </c>
      <c r="AS1292" s="13">
        <f t="shared" si="1602"/>
        <v>4.9384740035206016E-4</v>
      </c>
      <c r="AT1292" s="13">
        <f t="shared" si="1603"/>
        <v>1.9839639854666978E-4</v>
      </c>
      <c r="AU1292" s="13">
        <f t="shared" si="1604"/>
        <v>5.3135349000830072E-5</v>
      </c>
      <c r="AV1292" s="13">
        <f t="shared" si="1605"/>
        <v>1.0673197702134158E-5</v>
      </c>
      <c r="AW1292" s="13">
        <f t="shared" si="1606"/>
        <v>3.1454800068506895E-8</v>
      </c>
      <c r="AX1292" s="13">
        <f t="shared" si="1607"/>
        <v>7.3566863392234057E-5</v>
      </c>
      <c r="AY1292" s="13">
        <f t="shared" si="1608"/>
        <v>6.0451224740211631E-5</v>
      </c>
      <c r="AZ1292" s="13">
        <f t="shared" si="1609"/>
        <v>2.4836933396954774E-5</v>
      </c>
      <c r="BA1292" s="13">
        <f t="shared" si="1610"/>
        <v>6.802986079171237E-6</v>
      </c>
      <c r="BB1292" s="13">
        <f t="shared" si="1611"/>
        <v>1.3975342342104128E-6</v>
      </c>
      <c r="BC1292" s="13">
        <f t="shared" si="1612"/>
        <v>2.2967584093930935E-7</v>
      </c>
      <c r="BD1292" s="13">
        <f t="shared" si="1613"/>
        <v>8.4176987234805626E-5</v>
      </c>
      <c r="BE1292" s="13">
        <f t="shared" si="1614"/>
        <v>6.7633892963651652E-5</v>
      </c>
      <c r="BF1292" s="13">
        <f t="shared" si="1615"/>
        <v>2.7170985964720308E-5</v>
      </c>
      <c r="BG1292" s="13">
        <f t="shared" si="1616"/>
        <v>7.2770465215498917E-6</v>
      </c>
      <c r="BH1292" s="13">
        <f t="shared" si="1617"/>
        <v>1.4617266597969713E-6</v>
      </c>
      <c r="BI1292" s="13">
        <f t="shared" si="1618"/>
        <v>2.3489142982762094E-7</v>
      </c>
      <c r="BJ1292" s="14">
        <f t="shared" si="1619"/>
        <v>0.31981322024747111</v>
      </c>
      <c r="BK1292" s="14">
        <f t="shared" si="1620"/>
        <v>0.35001133112712679</v>
      </c>
      <c r="BL1292" s="14">
        <f t="shared" si="1621"/>
        <v>0.31198434420726207</v>
      </c>
      <c r="BM1292" s="14">
        <f t="shared" si="1622"/>
        <v>0.22312558087088644</v>
      </c>
      <c r="BN1292" s="14">
        <f t="shared" si="1623"/>
        <v>0.77682853831176668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1.6241610738254999</v>
      </c>
      <c r="F1293" s="10">
        <f>VLOOKUP(B1293,home!$B$2:$E$405,3,FALSE)</f>
        <v>1.31</v>
      </c>
      <c r="G1293" s="10">
        <f>VLOOKUP(C1293,away!$B$2:$E$405,4,FALSE)</f>
        <v>1.06</v>
      </c>
      <c r="H1293" s="10">
        <f>VLOOKUP(A1293,away!$A$2:$E$405,3,FALSE)</f>
        <v>1.2013422818791899</v>
      </c>
      <c r="I1293" s="10">
        <f>VLOOKUP(C1293,away!$B$2:$E$405,3,FALSE)</f>
        <v>0.7</v>
      </c>
      <c r="J1293" s="10">
        <f>VLOOKUP(B1293,home!$B$2:$E$405,4,FALSE)</f>
        <v>0.83</v>
      </c>
      <c r="K1293" s="12">
        <f t="shared" si="1568"/>
        <v>2.2553100671140895</v>
      </c>
      <c r="L1293" s="12">
        <f t="shared" si="1569"/>
        <v>0.69797986577180926</v>
      </c>
      <c r="M1293" s="13">
        <f t="shared" si="1570"/>
        <v>5.2167794771770103E-2</v>
      </c>
      <c r="N1293" s="13">
        <f t="shared" si="1571"/>
        <v>0.11765455272791488</v>
      </c>
      <c r="O1293" s="13">
        <f t="shared" si="1572"/>
        <v>3.6412070392411393E-2</v>
      </c>
      <c r="P1293" s="13">
        <f t="shared" si="1573"/>
        <v>8.2120508920472277E-2</v>
      </c>
      <c r="Q1293" s="13">
        <f t="shared" si="1574"/>
        <v>0.13267374860453598</v>
      </c>
      <c r="R1293" s="13">
        <f t="shared" si="1575"/>
        <v>1.2707446002484486E-2</v>
      </c>
      <c r="S1293" s="13">
        <f t="shared" si="1576"/>
        <v>3.2317725978550822E-2</v>
      </c>
      <c r="T1293" s="13">
        <f t="shared" si="1577"/>
        <v>9.2603605242436784E-2</v>
      </c>
      <c r="U1293" s="13">
        <f t="shared" si="1578"/>
        <v>2.8659230896711952E-2</v>
      </c>
      <c r="V1293" s="13">
        <f t="shared" si="1579"/>
        <v>5.6525893803548739E-3</v>
      </c>
      <c r="W1293" s="13">
        <f t="shared" si="1580"/>
        <v>9.9740146956524639E-2</v>
      </c>
      <c r="X1293" s="13">
        <f t="shared" si="1581"/>
        <v>6.9616614384775594E-2</v>
      </c>
      <c r="Y1293" s="13">
        <f t="shared" si="1582"/>
        <v>2.4295497581886736E-2</v>
      </c>
      <c r="Z1293" s="13">
        <f t="shared" si="1583"/>
        <v>2.956513818372212E-3</v>
      </c>
      <c r="AA1293" s="13">
        <f t="shared" si="1584"/>
        <v>6.6678553781367661E-3</v>
      </c>
      <c r="AB1293" s="13">
        <f t="shared" si="1585"/>
        <v>7.5190406801863381E-3</v>
      </c>
      <c r="AC1293" s="13">
        <f t="shared" si="1586"/>
        <v>5.5613036580327998E-4</v>
      </c>
      <c r="AD1293" s="13">
        <f t="shared" si="1587"/>
        <v>5.6236239381622172E-2</v>
      </c>
      <c r="AE1293" s="13">
        <f t="shared" si="1588"/>
        <v>3.9251762815095972E-2</v>
      </c>
      <c r="AF1293" s="13">
        <f t="shared" si="1589"/>
        <v>1.369847007049379E-2</v>
      </c>
      <c r="AG1293" s="13">
        <f t="shared" si="1590"/>
        <v>3.1870854336941341E-3</v>
      </c>
      <c r="AH1293" s="13">
        <f t="shared" si="1591"/>
        <v>5.158967795249838E-4</v>
      </c>
      <c r="AI1293" s="13">
        <f t="shared" si="1592"/>
        <v>1.1635072004544337E-3</v>
      </c>
      <c r="AJ1293" s="13">
        <f t="shared" si="1593"/>
        <v>1.3120347511723081E-3</v>
      </c>
      <c r="AK1293" s="13">
        <f t="shared" si="1594"/>
        <v>9.8634839424081204E-4</v>
      </c>
      <c r="AL1293" s="13">
        <f t="shared" si="1595"/>
        <v>3.5017549709122325E-5</v>
      </c>
      <c r="AM1293" s="13">
        <f t="shared" si="1596"/>
        <v>2.5366031362802056E-2</v>
      </c>
      <c r="AN1293" s="13">
        <f t="shared" si="1597"/>
        <v>1.7704979165772083E-2</v>
      </c>
      <c r="AO1293" s="13">
        <f t="shared" si="1598"/>
        <v>6.1788594908091382E-3</v>
      </c>
      <c r="AP1293" s="13">
        <f t="shared" si="1599"/>
        <v>1.4375731726726107E-3</v>
      </c>
      <c r="AQ1293" s="13">
        <f t="shared" si="1600"/>
        <v>2.5084928252479564E-4</v>
      </c>
      <c r="AR1293" s="13">
        <f t="shared" si="1601"/>
        <v>7.2017112984991411E-5</v>
      </c>
      <c r="AS1293" s="13">
        <f t="shared" si="1602"/>
        <v>1.6242091991954392E-4</v>
      </c>
      <c r="AT1293" s="13">
        <f t="shared" si="1603"/>
        <v>1.8315476790223945E-4</v>
      </c>
      <c r="AU1293" s="13">
        <f t="shared" si="1604"/>
        <v>1.3769026396328839E-4</v>
      </c>
      <c r="AV1293" s="13">
        <f t="shared" si="1605"/>
        <v>7.7633559615000139E-5</v>
      </c>
      <c r="AW1293" s="13">
        <f t="shared" si="1606"/>
        <v>1.5312017137530487E-6</v>
      </c>
      <c r="AX1293" s="13">
        <f t="shared" si="1607"/>
        <v>9.53471098254321E-3</v>
      </c>
      <c r="AY1293" s="13">
        <f t="shared" si="1608"/>
        <v>6.6550362917685048E-3</v>
      </c>
      <c r="AZ1293" s="13">
        <f t="shared" si="1609"/>
        <v>2.3225406688175501E-3</v>
      </c>
      <c r="BA1293" s="13">
        <f t="shared" si="1610"/>
        <v>5.4036220809028054E-4</v>
      </c>
      <c r="BB1293" s="13">
        <f t="shared" si="1611"/>
        <v>9.4290485367753103E-5</v>
      </c>
      <c r="BC1293" s="13">
        <f t="shared" si="1612"/>
        <v>1.3162572064108617E-5</v>
      </c>
      <c r="BD1293" s="13">
        <f t="shared" si="1613"/>
        <v>8.3777491424229151E-6</v>
      </c>
      <c r="BE1293" s="13">
        <f t="shared" si="1614"/>
        <v>1.8894421980662831E-5</v>
      </c>
      <c r="BF1293" s="13">
        <f t="shared" si="1615"/>
        <v>2.1306390052645313E-5</v>
      </c>
      <c r="BG1293" s="13">
        <f t="shared" si="1616"/>
        <v>1.6017505326530158E-5</v>
      </c>
      <c r="BH1293" s="13">
        <f t="shared" si="1617"/>
        <v>9.0311102532442517E-6</v>
      </c>
      <c r="BI1293" s="13">
        <f t="shared" si="1618"/>
        <v>4.073590774271807E-6</v>
      </c>
      <c r="BJ1293" s="14">
        <f t="shared" si="1619"/>
        <v>0.71905611888221277</v>
      </c>
      <c r="BK1293" s="14">
        <f t="shared" si="1620"/>
        <v>0.17950480325842896</v>
      </c>
      <c r="BL1293" s="14">
        <f t="shared" si="1621"/>
        <v>9.6654047867238316E-2</v>
      </c>
      <c r="BM1293" s="14">
        <f t="shared" si="1622"/>
        <v>0.55778185731660834</v>
      </c>
      <c r="BN1293" s="14">
        <f t="shared" si="1623"/>
        <v>0.43373612141958912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1.6241610738254999</v>
      </c>
      <c r="F1294" s="10">
        <f>VLOOKUP(B1294,home!$B$2:$E$405,3,FALSE)</f>
        <v>0.62</v>
      </c>
      <c r="G1294" s="10">
        <f>VLOOKUP(C1294,away!$B$2:$E$405,4,FALSE)</f>
        <v>0.35</v>
      </c>
      <c r="H1294" s="10">
        <f>VLOOKUP(A1294,away!$A$2:$E$405,3,FALSE)</f>
        <v>1.2013422818791899</v>
      </c>
      <c r="I1294" s="10">
        <f>VLOOKUP(C1294,away!$B$2:$E$405,3,FALSE)</f>
        <v>1.1399999999999999</v>
      </c>
      <c r="J1294" s="10">
        <f>VLOOKUP(B1294,home!$B$2:$E$405,4,FALSE)</f>
        <v>0.83</v>
      </c>
      <c r="K1294" s="12">
        <f t="shared" si="1568"/>
        <v>0.35244295302013345</v>
      </c>
      <c r="L1294" s="12">
        <f t="shared" si="1569"/>
        <v>1.1367100671140893</v>
      </c>
      <c r="M1294" s="13">
        <f t="shared" si="1570"/>
        <v>0.22556362250214734</v>
      </c>
      <c r="N1294" s="13">
        <f t="shared" si="1571"/>
        <v>7.9498309208575438E-2</v>
      </c>
      <c r="O1294" s="13">
        <f t="shared" si="1572"/>
        <v>0.25640044047291299</v>
      </c>
      <c r="P1294" s="13">
        <f t="shared" si="1573"/>
        <v>9.036652839593641E-2</v>
      </c>
      <c r="Q1294" s="13">
        <f t="shared" si="1574"/>
        <v>1.4009309428788997E-2</v>
      </c>
      <c r="R1294" s="13">
        <f t="shared" si="1575"/>
        <v>0.14572648094902352</v>
      </c>
      <c r="S1294" s="13">
        <f t="shared" si="1576"/>
        <v>9.0507828387264011E-3</v>
      </c>
      <c r="T1294" s="13">
        <f t="shared" si="1577"/>
        <v>1.5924523061020785E-2</v>
      </c>
      <c r="U1294" s="13">
        <f t="shared" si="1578"/>
        <v>5.1360271278906071E-2</v>
      </c>
      <c r="V1294" s="13">
        <f t="shared" si="1579"/>
        <v>4.0288599697676928E-4</v>
      </c>
      <c r="W1294" s="13">
        <f t="shared" si="1580"/>
        <v>1.6458274616183977E-3</v>
      </c>
      <c r="X1294" s="13">
        <f t="shared" si="1581"/>
        <v>1.8708286443544599E-3</v>
      </c>
      <c r="Y1294" s="13">
        <f t="shared" si="1582"/>
        <v>1.0632948769415595E-3</v>
      </c>
      <c r="Z1294" s="13">
        <f t="shared" si="1583"/>
        <v>5.5216252646621541E-2</v>
      </c>
      <c r="AA1294" s="13">
        <f t="shared" si="1584"/>
        <v>1.9460579137481056E-2</v>
      </c>
      <c r="AB1294" s="13">
        <f t="shared" si="1585"/>
        <v>3.4293719893479123E-3</v>
      </c>
      <c r="AC1294" s="13">
        <f t="shared" si="1586"/>
        <v>1.0087899059881588E-5</v>
      </c>
      <c r="AD1294" s="13">
        <f t="shared" si="1587"/>
        <v>1.4501507268360463E-4</v>
      </c>
      <c r="AE1294" s="13">
        <f t="shared" si="1588"/>
        <v>1.6484009300273475E-4</v>
      </c>
      <c r="AF1294" s="13">
        <f t="shared" si="1589"/>
        <v>9.3687696590115681E-5</v>
      </c>
      <c r="AG1294" s="13">
        <f t="shared" si="1590"/>
        <v>3.5498582626238282E-5</v>
      </c>
      <c r="AH1294" s="13">
        <f t="shared" si="1591"/>
        <v>1.5691217562932416E-2</v>
      </c>
      <c r="AI1294" s="13">
        <f t="shared" si="1592"/>
        <v>5.5302590543612829E-3</v>
      </c>
      <c r="AJ1294" s="13">
        <f t="shared" si="1593"/>
        <v>9.7455041604271062E-4</v>
      </c>
      <c r="AK1294" s="13">
        <f t="shared" si="1594"/>
        <v>1.1449114216569752E-4</v>
      </c>
      <c r="AL1294" s="13">
        <f t="shared" si="1595"/>
        <v>1.6165876513912635E-7</v>
      </c>
      <c r="AM1294" s="13">
        <f t="shared" si="1596"/>
        <v>1.0221908089807786E-5</v>
      </c>
      <c r="AN1294" s="13">
        <f t="shared" si="1597"/>
        <v>1.161934583079946E-5</v>
      </c>
      <c r="AO1294" s="13">
        <f t="shared" si="1598"/>
        <v>6.603913689574935E-6</v>
      </c>
      <c r="AP1294" s="13">
        <f t="shared" si="1599"/>
        <v>2.5022450577641264E-6</v>
      </c>
      <c r="AQ1294" s="13">
        <f t="shared" si="1600"/>
        <v>7.1108178688673937E-7</v>
      </c>
      <c r="AR1294" s="13">
        <f t="shared" si="1601"/>
        <v>3.5672729938125351E-3</v>
      </c>
      <c r="AS1294" s="13">
        <f t="shared" si="1602"/>
        <v>1.2572602281682623E-3</v>
      </c>
      <c r="AT1294" s="13">
        <f t="shared" si="1603"/>
        <v>2.2155625376519454E-4</v>
      </c>
      <c r="AU1294" s="13">
        <f t="shared" si="1604"/>
        <v>2.6028646779027741E-5</v>
      </c>
      <c r="AV1294" s="13">
        <f t="shared" si="1605"/>
        <v>2.2934032834796308E-6</v>
      </c>
      <c r="AW1294" s="13">
        <f t="shared" si="1606"/>
        <v>1.7990171105540284E-9</v>
      </c>
      <c r="AX1294" s="13">
        <f t="shared" si="1607"/>
        <v>6.0043991211204059E-7</v>
      </c>
      <c r="AY1294" s="13">
        <f t="shared" si="1608"/>
        <v>6.8252609279485553E-7</v>
      </c>
      <c r="AZ1294" s="13">
        <f t="shared" si="1609"/>
        <v>3.879171403739787E-7</v>
      </c>
      <c r="BA1294" s="13">
        <f t="shared" si="1610"/>
        <v>1.4698310622307036E-7</v>
      </c>
      <c r="BB1294" s="13">
        <f t="shared" si="1611"/>
        <v>4.1769294134865892E-8</v>
      </c>
      <c r="BC1294" s="13">
        <f t="shared" si="1612"/>
        <v>9.4959154278703045E-9</v>
      </c>
      <c r="BD1294" s="13">
        <f t="shared" si="1613"/>
        <v>6.7582585403515413E-4</v>
      </c>
      <c r="BE1294" s="13">
        <f t="shared" si="1614"/>
        <v>2.3819005972350343E-4</v>
      </c>
      <c r="BF1294" s="13">
        <f t="shared" si="1615"/>
        <v>4.1974204014496745E-5</v>
      </c>
      <c r="BG1294" s="13">
        <f t="shared" si="1616"/>
        <v>4.9311708045129249E-6</v>
      </c>
      <c r="BH1294" s="13">
        <f t="shared" si="1617"/>
        <v>4.3448910004730064E-7</v>
      </c>
      <c r="BI1294" s="13">
        <f t="shared" si="1618"/>
        <v>3.0626524295146183E-8</v>
      </c>
      <c r="BJ1294" s="14">
        <f t="shared" si="1619"/>
        <v>0.11448466175211822</v>
      </c>
      <c r="BK1294" s="14">
        <f t="shared" si="1620"/>
        <v>0.32539475181770472</v>
      </c>
      <c r="BL1294" s="14">
        <f t="shared" si="1621"/>
        <v>0.50472345993318413</v>
      </c>
      <c r="BM1294" s="14">
        <f t="shared" si="1622"/>
        <v>0.18825375446516837</v>
      </c>
      <c r="BN1294" s="14">
        <f t="shared" si="1623"/>
        <v>0.8115646909573847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1.6241610738254999</v>
      </c>
      <c r="F1295" s="10">
        <f>VLOOKUP(B1295,home!$B$2:$E$405,3,FALSE)</f>
        <v>1.32</v>
      </c>
      <c r="G1295" s="10">
        <f>VLOOKUP(C1295,away!$B$2:$E$405,4,FALSE)</f>
        <v>1.08</v>
      </c>
      <c r="H1295" s="10">
        <f>VLOOKUP(A1295,away!$A$2:$E$405,3,FALSE)</f>
        <v>1.2013422818791899</v>
      </c>
      <c r="I1295" s="10">
        <f>VLOOKUP(C1295,away!$B$2:$E$405,3,FALSE)</f>
        <v>0.46</v>
      </c>
      <c r="J1295" s="10">
        <f>VLOOKUP(B1295,home!$B$2:$E$405,4,FALSE)</f>
        <v>0.95</v>
      </c>
      <c r="K1295" s="12">
        <f t="shared" si="1568"/>
        <v>2.3154040268456328</v>
      </c>
      <c r="L1295" s="12">
        <f t="shared" si="1569"/>
        <v>0.524986577181206</v>
      </c>
      <c r="M1295" s="13">
        <f t="shared" si="1570"/>
        <v>5.8402849120570005E-2</v>
      </c>
      <c r="N1295" s="13">
        <f t="shared" si="1571"/>
        <v>0.13522619203302572</v>
      </c>
      <c r="O1295" s="13">
        <f t="shared" si="1572"/>
        <v>3.0660711857438457E-2</v>
      </c>
      <c r="P1295" s="13">
        <f t="shared" si="1573"/>
        <v>7.0991935700666642E-2</v>
      </c>
      <c r="Q1295" s="13">
        <f t="shared" si="1574"/>
        <v>0.15655163478413431</v>
      </c>
      <c r="R1295" s="13">
        <f t="shared" si="1575"/>
        <v>8.0482310859879141E-3</v>
      </c>
      <c r="S1295" s="13">
        <f t="shared" si="1576"/>
        <v>2.1573668966573176E-2</v>
      </c>
      <c r="T1295" s="13">
        <f t="shared" si="1577"/>
        <v>8.2187506897444904E-2</v>
      </c>
      <c r="U1295" s="13">
        <f t="shared" si="1578"/>
        <v>1.8634906665480615E-2</v>
      </c>
      <c r="V1295" s="13">
        <f t="shared" si="1579"/>
        <v>2.9137781673413501E-3</v>
      </c>
      <c r="W1295" s="13">
        <f t="shared" si="1580"/>
        <v>0.12082676186281714</v>
      </c>
      <c r="X1295" s="13">
        <f t="shared" si="1581"/>
        <v>6.3432428142249045E-2</v>
      </c>
      <c r="Y1295" s="13">
        <f t="shared" si="1582"/>
        <v>1.6650586666346064E-2</v>
      </c>
      <c r="Z1295" s="13">
        <f t="shared" si="1583"/>
        <v>1.4084044300653922E-3</v>
      </c>
      <c r="AA1295" s="13">
        <f t="shared" si="1584"/>
        <v>3.2610252888006378E-3</v>
      </c>
      <c r="AB1295" s="13">
        <f t="shared" si="1585"/>
        <v>3.7752955426672203E-3</v>
      </c>
      <c r="AC1295" s="13">
        <f t="shared" si="1586"/>
        <v>2.2136628971951058E-4</v>
      </c>
      <c r="AD1295" s="13">
        <f t="shared" si="1587"/>
        <v>6.9940692741971316E-2</v>
      </c>
      <c r="AE1295" s="13">
        <f t="shared" si="1588"/>
        <v>3.6717924888289934E-2</v>
      </c>
      <c r="AF1295" s="13">
        <f t="shared" si="1589"/>
        <v>9.6382088541499718E-3</v>
      </c>
      <c r="AG1295" s="13">
        <f t="shared" si="1590"/>
        <v>1.686643425499263E-3</v>
      </c>
      <c r="AH1295" s="13">
        <f t="shared" si="1591"/>
        <v>1.8484835525671932E-4</v>
      </c>
      <c r="AI1295" s="13">
        <f t="shared" si="1592"/>
        <v>4.2799862611720004E-4</v>
      </c>
      <c r="AJ1295" s="13">
        <f t="shared" si="1593"/>
        <v>4.9549487119808174E-4</v>
      </c>
      <c r="AK1295" s="13">
        <f t="shared" si="1594"/>
        <v>3.8242360668446553E-4</v>
      </c>
      <c r="AL1295" s="13">
        <f t="shared" si="1595"/>
        <v>1.0763325175194302E-5</v>
      </c>
      <c r="AM1295" s="13">
        <f t="shared" si="1596"/>
        <v>3.2388192323026678E-2</v>
      </c>
      <c r="AN1295" s="13">
        <f t="shared" si="1597"/>
        <v>1.7003366228752391E-2</v>
      </c>
      <c r="AO1295" s="13">
        <f t="shared" si="1598"/>
        <v>4.4632695184956134E-3</v>
      </c>
      <c r="AP1295" s="13">
        <f t="shared" si="1599"/>
        <v>7.8105219585074064E-4</v>
      </c>
      <c r="AQ1295" s="13">
        <f t="shared" si="1600"/>
        <v>1.025104797248863E-4</v>
      </c>
      <c r="AR1295" s="13">
        <f t="shared" si="1601"/>
        <v>1.9408581064760148E-5</v>
      </c>
      <c r="AS1295" s="13">
        <f t="shared" si="1602"/>
        <v>4.4938706752705543E-5</v>
      </c>
      <c r="AT1295" s="13">
        <f t="shared" si="1603"/>
        <v>5.2025631288224736E-5</v>
      </c>
      <c r="AU1295" s="13">
        <f t="shared" si="1604"/>
        <v>4.0153452061313899E-5</v>
      </c>
      <c r="AV1295" s="13">
        <f t="shared" si="1605"/>
        <v>2.3242866148629824E-5</v>
      </c>
      <c r="AW1295" s="13">
        <f t="shared" si="1606"/>
        <v>3.6342846865859588E-7</v>
      </c>
      <c r="AX1295" s="13">
        <f t="shared" si="1607"/>
        <v>1.2498625154497801E-2</v>
      </c>
      <c r="AY1295" s="13">
        <f t="shared" si="1608"/>
        <v>6.5616104393307227E-3</v>
      </c>
      <c r="AZ1295" s="13">
        <f t="shared" si="1609"/>
        <v>1.7223787026703523E-3</v>
      </c>
      <c r="BA1295" s="13">
        <f t="shared" si="1610"/>
        <v>3.0140856657490486E-4</v>
      </c>
      <c r="BB1295" s="13">
        <f t="shared" si="1611"/>
        <v>3.9558862924813233E-5</v>
      </c>
      <c r="BC1295" s="13">
        <f t="shared" si="1612"/>
        <v>4.1535744088156451E-6</v>
      </c>
      <c r="BD1295" s="13">
        <f t="shared" si="1613"/>
        <v>1.698207423522065E-6</v>
      </c>
      <c r="BE1295" s="13">
        <f t="shared" si="1614"/>
        <v>3.9320363068421362E-6</v>
      </c>
      <c r="BF1295" s="13">
        <f t="shared" si="1615"/>
        <v>4.5521263492827572E-6</v>
      </c>
      <c r="BG1295" s="13">
        <f t="shared" si="1616"/>
        <v>3.5133372266131346E-6</v>
      </c>
      <c r="BH1295" s="13">
        <f t="shared" si="1617"/>
        <v>2.0336987905416807E-6</v>
      </c>
      <c r="BI1295" s="13">
        <f t="shared" si="1618"/>
        <v>9.4176687380225956E-7</v>
      </c>
      <c r="BJ1295" s="14">
        <f t="shared" si="1619"/>
        <v>0.7687247063421857</v>
      </c>
      <c r="BK1295" s="14">
        <f t="shared" si="1620"/>
        <v>0.16067597200937658</v>
      </c>
      <c r="BL1295" s="14">
        <f t="shared" si="1621"/>
        <v>6.6067376309917561E-2</v>
      </c>
      <c r="BM1295" s="14">
        <f t="shared" si="1622"/>
        <v>0.53043365749886007</v>
      </c>
      <c r="BN1295" s="14">
        <f t="shared" si="1623"/>
        <v>0.459881554581823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1.6241610738254999</v>
      </c>
      <c r="F1296" s="10">
        <f>VLOOKUP(B1296,home!$B$2:$E$405,3,FALSE)</f>
        <v>0.79</v>
      </c>
      <c r="G1296" s="10">
        <f>VLOOKUP(C1296,away!$B$2:$E$405,4,FALSE)</f>
        <v>0.69</v>
      </c>
      <c r="H1296" s="10">
        <f>VLOOKUP(A1296,away!$A$2:$E$405,3,FALSE)</f>
        <v>1.2013422818791899</v>
      </c>
      <c r="I1296" s="10">
        <f>VLOOKUP(C1296,away!$B$2:$E$405,3,FALSE)</f>
        <v>1.23</v>
      </c>
      <c r="J1296" s="10">
        <f>VLOOKUP(B1296,home!$B$2:$E$405,4,FALSE)</f>
        <v>1.78</v>
      </c>
      <c r="K1296" s="12">
        <f t="shared" si="1568"/>
        <v>0.88533020134227991</v>
      </c>
      <c r="L1296" s="12">
        <f t="shared" si="1569"/>
        <v>2.630218791946298</v>
      </c>
      <c r="M1296" s="13">
        <f t="shared" si="1570"/>
        <v>2.973147609200473E-2</v>
      </c>
      <c r="N1296" s="13">
        <f t="shared" si="1571"/>
        <v>2.6322173714737732E-2</v>
      </c>
      <c r="O1296" s="13">
        <f t="shared" si="1572"/>
        <v>7.8200287129492924E-2</v>
      </c>
      <c r="P1296" s="13">
        <f t="shared" si="1573"/>
        <v>6.9233075949378067E-2</v>
      </c>
      <c r="Q1296" s="13">
        <f t="shared" si="1574"/>
        <v>1.165190767731761E-2</v>
      </c>
      <c r="R1296" s="13">
        <f t="shared" si="1575"/>
        <v>0.10284193237179429</v>
      </c>
      <c r="S1296" s="13">
        <f t="shared" si="1576"/>
        <v>4.0304245159066679E-2</v>
      </c>
      <c r="T1296" s="13">
        <f t="shared" si="1577"/>
        <v>3.0647066534904118E-2</v>
      </c>
      <c r="U1296" s="13">
        <f t="shared" si="1578"/>
        <v>9.1049068693149784E-2</v>
      </c>
      <c r="V1296" s="13">
        <f t="shared" si="1579"/>
        <v>1.0428106030513855E-2</v>
      </c>
      <c r="W1296" s="13">
        <f t="shared" si="1580"/>
        <v>3.4385952566604195E-3</v>
      </c>
      <c r="X1296" s="13">
        <f t="shared" si="1581"/>
        <v>9.0442578619656395E-3</v>
      </c>
      <c r="Y1296" s="13">
        <f t="shared" si="1582"/>
        <v>1.189418849387504E-2</v>
      </c>
      <c r="Z1296" s="13">
        <f t="shared" si="1583"/>
        <v>9.0165594374787883E-2</v>
      </c>
      <c r="AA1296" s="13">
        <f t="shared" si="1584"/>
        <v>7.9826323821977296E-2</v>
      </c>
      <c r="AB1296" s="13">
        <f t="shared" si="1585"/>
        <v>3.5336327670862595E-2</v>
      </c>
      <c r="AC1296" s="13">
        <f t="shared" si="1586"/>
        <v>1.5176883889496877E-3</v>
      </c>
      <c r="AD1296" s="13">
        <f t="shared" si="1587"/>
        <v>7.6107305772844423E-4</v>
      </c>
      <c r="AE1296" s="13">
        <f t="shared" si="1588"/>
        <v>2.0017886584813836E-3</v>
      </c>
      <c r="AF1296" s="13">
        <f t="shared" si="1589"/>
        <v>2.6325710735213537E-3</v>
      </c>
      <c r="AG1296" s="13">
        <f t="shared" si="1590"/>
        <v>2.308079302903368E-3</v>
      </c>
      <c r="AH1296" s="13">
        <f t="shared" si="1591"/>
        <v>5.9288810177893635E-2</v>
      </c>
      <c r="AI1296" s="13">
        <f t="shared" si="1592"/>
        <v>5.249017425213879E-2</v>
      </c>
      <c r="AJ1296" s="13">
        <f t="shared" si="1593"/>
        <v>2.3235568269568692E-2</v>
      </c>
      <c r="AK1296" s="13">
        <f t="shared" si="1594"/>
        <v>6.8570501114665148E-3</v>
      </c>
      <c r="AL1296" s="13">
        <f t="shared" si="1595"/>
        <v>1.4136430384349355E-4</v>
      </c>
      <c r="AM1296" s="13">
        <f t="shared" si="1596"/>
        <v>1.3476019268698168E-4</v>
      </c>
      <c r="AN1296" s="13">
        <f t="shared" si="1597"/>
        <v>3.5444879121160333E-4</v>
      </c>
      <c r="AO1296" s="13">
        <f t="shared" si="1598"/>
        <v>4.661389357137046E-4</v>
      </c>
      <c r="AP1296" s="13">
        <f t="shared" si="1599"/>
        <v>4.0868246279067769E-4</v>
      </c>
      <c r="AQ1296" s="13">
        <f t="shared" si="1600"/>
        <v>2.6873107339273359E-4</v>
      </c>
      <c r="AR1296" s="13">
        <f t="shared" si="1601"/>
        <v>3.1188508536406558E-2</v>
      </c>
      <c r="AS1296" s="13">
        <f t="shared" si="1602"/>
        <v>2.7612128542102234E-2</v>
      </c>
      <c r="AT1296" s="13">
        <f t="shared" si="1603"/>
        <v>1.222292566083414E-2</v>
      </c>
      <c r="AU1296" s="13">
        <f t="shared" si="1604"/>
        <v>3.6071084120993372E-3</v>
      </c>
      <c r="AV1296" s="13">
        <f t="shared" si="1605"/>
        <v>7.9837050418683417E-4</v>
      </c>
      <c r="AW1296" s="13">
        <f t="shared" si="1606"/>
        <v>9.1439620292585088E-6</v>
      </c>
      <c r="AX1296" s="13">
        <f t="shared" si="1607"/>
        <v>1.9884544754081648E-5</v>
      </c>
      <c r="AY1296" s="13">
        <f t="shared" si="1608"/>
        <v>5.230070328148273E-5</v>
      </c>
      <c r="AZ1296" s="13">
        <f t="shared" si="1609"/>
        <v>6.8781146301481662E-5</v>
      </c>
      <c r="BA1296" s="13">
        <f t="shared" si="1610"/>
        <v>6.0303154511254894E-5</v>
      </c>
      <c r="BB1296" s="13">
        <f t="shared" si="1611"/>
        <v>3.9652622552285953E-5</v>
      </c>
      <c r="BC1296" s="13">
        <f t="shared" si="1612"/>
        <v>2.085901459739522E-5</v>
      </c>
      <c r="BD1296" s="13">
        <f t="shared" si="1613"/>
        <v>1.3672100207539008E-2</v>
      </c>
      <c r="BE1296" s="13">
        <f t="shared" si="1614"/>
        <v>1.2104323229512338E-2</v>
      </c>
      <c r="BF1296" s="13">
        <f t="shared" si="1615"/>
        <v>5.3581614609480967E-3</v>
      </c>
      <c r="BG1296" s="13">
        <f t="shared" si="1616"/>
        <v>1.5812473883485413E-3</v>
      </c>
      <c r="BH1296" s="13">
        <f t="shared" si="1617"/>
        <v>3.4998151717464195E-4</v>
      </c>
      <c r="BI1296" s="13">
        <f t="shared" si="1618"/>
        <v>6.1969841413260493E-5</v>
      </c>
      <c r="BJ1296" s="14">
        <f t="shared" si="1619"/>
        <v>0.10259624427388878</v>
      </c>
      <c r="BK1296" s="14">
        <f t="shared" si="1620"/>
        <v>0.15140825662703802</v>
      </c>
      <c r="BL1296" s="14">
        <f t="shared" si="1621"/>
        <v>0.63768236779890974</v>
      </c>
      <c r="BM1296" s="14">
        <f t="shared" si="1622"/>
        <v>0.66382845339864671</v>
      </c>
      <c r="BN1296" s="14">
        <f t="shared" si="1623"/>
        <v>0.31798085293472533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1.4155844155844199</v>
      </c>
      <c r="F1297" s="10">
        <f>VLOOKUP(B1297,home!$B$2:$E$405,3,FALSE)</f>
        <v>0.94</v>
      </c>
      <c r="G1297" s="10">
        <f>VLOOKUP(C1297,away!$B$2:$E$405,4,FALSE)</f>
        <v>0.47</v>
      </c>
      <c r="H1297" s="10">
        <f>VLOOKUP(A1297,away!$A$2:$E$405,3,FALSE)</f>
        <v>1.1818181818181801</v>
      </c>
      <c r="I1297" s="10">
        <f>VLOOKUP(C1297,away!$B$2:$E$405,3,FALSE)</f>
        <v>0.47</v>
      </c>
      <c r="J1297" s="10">
        <f>VLOOKUP(B1297,home!$B$2:$E$405,4,FALSE)</f>
        <v>0.99</v>
      </c>
      <c r="K1297" s="12">
        <f t="shared" si="1568"/>
        <v>0.62540519480519663</v>
      </c>
      <c r="L1297" s="12">
        <f t="shared" si="1569"/>
        <v>0.54989999999999917</v>
      </c>
      <c r="M1297" s="13">
        <f t="shared" si="1570"/>
        <v>0.30872474412050754</v>
      </c>
      <c r="N1297" s="13">
        <f t="shared" si="1571"/>
        <v>0.19307805873787048</v>
      </c>
      <c r="O1297" s="13">
        <f t="shared" si="1572"/>
        <v>0.16976773679186682</v>
      </c>
      <c r="P1297" s="13">
        <f t="shared" si="1573"/>
        <v>0.10617362449995481</v>
      </c>
      <c r="Q1297" s="13">
        <f t="shared" si="1574"/>
        <v>6.0376010468783541E-2</v>
      </c>
      <c r="R1297" s="13">
        <f t="shared" si="1575"/>
        <v>4.6677639230923711E-2</v>
      </c>
      <c r="S1297" s="13">
        <f t="shared" si="1576"/>
        <v>9.1285512047077511E-3</v>
      </c>
      <c r="T1297" s="13">
        <f t="shared" si="1577"/>
        <v>3.3200768156784015E-2</v>
      </c>
      <c r="U1297" s="13">
        <f t="shared" si="1578"/>
        <v>2.919243805626253E-2</v>
      </c>
      <c r="V1297" s="13">
        <f t="shared" si="1579"/>
        <v>3.4882254834708382E-4</v>
      </c>
      <c r="W1297" s="13">
        <f t="shared" si="1580"/>
        <v>1.258649019626339E-2</v>
      </c>
      <c r="X1297" s="13">
        <f t="shared" si="1581"/>
        <v>6.9213109589252274E-3</v>
      </c>
      <c r="Y1297" s="13">
        <f t="shared" si="1582"/>
        <v>1.9030144481564884E-3</v>
      </c>
      <c r="Z1297" s="13">
        <f t="shared" si="1583"/>
        <v>8.5560112710283045E-3</v>
      </c>
      <c r="AA1297" s="13">
        <f t="shared" si="1584"/>
        <v>5.3509738957129146E-3</v>
      </c>
      <c r="AB1297" s="13">
        <f t="shared" si="1585"/>
        <v>1.6732634358229287E-3</v>
      </c>
      <c r="AC1297" s="13">
        <f t="shared" si="1586"/>
        <v>7.4977295654636749E-6</v>
      </c>
      <c r="AD1297" s="13">
        <f t="shared" si="1587"/>
        <v>1.9679140882769503E-3</v>
      </c>
      <c r="AE1297" s="13">
        <f t="shared" si="1588"/>
        <v>1.0821559571434932E-3</v>
      </c>
      <c r="AF1297" s="13">
        <f t="shared" si="1589"/>
        <v>2.97538780416603E-4</v>
      </c>
      <c r="AG1297" s="13">
        <f t="shared" si="1590"/>
        <v>5.4538858450363256E-5</v>
      </c>
      <c r="AH1297" s="13">
        <f t="shared" si="1591"/>
        <v>1.1762376494846142E-3</v>
      </c>
      <c r="AI1297" s="13">
        <f t="shared" si="1592"/>
        <v>7.3562513631313152E-4</v>
      </c>
      <c r="AJ1297" s="13">
        <f t="shared" si="1593"/>
        <v>2.3003189083975668E-4</v>
      </c>
      <c r="AK1297" s="13">
        <f t="shared" si="1594"/>
        <v>4.7954379834015262E-5</v>
      </c>
      <c r="AL1297" s="13">
        <f t="shared" si="1595"/>
        <v>1.0314186195260276E-7</v>
      </c>
      <c r="AM1297" s="13">
        <f t="shared" si="1596"/>
        <v>2.4614873874774745E-4</v>
      </c>
      <c r="AN1297" s="13">
        <f t="shared" si="1597"/>
        <v>1.3535719143738611E-4</v>
      </c>
      <c r="AO1297" s="13">
        <f t="shared" si="1598"/>
        <v>3.7216459785709252E-5</v>
      </c>
      <c r="AP1297" s="13">
        <f t="shared" si="1599"/>
        <v>6.8217770787204969E-6</v>
      </c>
      <c r="AQ1297" s="13">
        <f t="shared" si="1600"/>
        <v>9.3782380389709862E-7</v>
      </c>
      <c r="AR1297" s="13">
        <f t="shared" si="1601"/>
        <v>1.2936261669031768E-4</v>
      </c>
      <c r="AS1297" s="13">
        <f t="shared" si="1602"/>
        <v>8.0904052491718108E-5</v>
      </c>
      <c r="AT1297" s="13">
        <f t="shared" si="1603"/>
        <v>2.5298907354556406E-5</v>
      </c>
      <c r="AU1297" s="13">
        <f t="shared" si="1604"/>
        <v>5.2740226941449919E-6</v>
      </c>
      <c r="AV1297" s="13">
        <f t="shared" si="1605"/>
        <v>8.2460029760969392E-7</v>
      </c>
      <c r="AW1297" s="13">
        <f t="shared" si="1606"/>
        <v>9.8532084447900733E-10</v>
      </c>
      <c r="AX1297" s="13">
        <f t="shared" si="1607"/>
        <v>2.565711665126474E-5</v>
      </c>
      <c r="AY1297" s="13">
        <f t="shared" si="1608"/>
        <v>1.4108848446530458E-5</v>
      </c>
      <c r="AZ1297" s="13">
        <f t="shared" si="1609"/>
        <v>3.8792278803735436E-6</v>
      </c>
      <c r="BA1297" s="13">
        <f t="shared" si="1610"/>
        <v>7.1106247047246955E-7</v>
      </c>
      <c r="BB1297" s="13">
        <f t="shared" si="1611"/>
        <v>9.7753313128202578E-8</v>
      </c>
      <c r="BC1297" s="13">
        <f t="shared" si="1612"/>
        <v>1.0750909377839705E-8</v>
      </c>
      <c r="BD1297" s="13">
        <f t="shared" si="1613"/>
        <v>1.1856083819667596E-5</v>
      </c>
      <c r="BE1297" s="13">
        <f t="shared" si="1614"/>
        <v>7.4148564108659514E-6</v>
      </c>
      <c r="BF1297" s="13">
        <f t="shared" si="1615"/>
        <v>2.3186448590450909E-6</v>
      </c>
      <c r="BG1297" s="13">
        <f t="shared" si="1616"/>
        <v>4.8336417991838772E-7</v>
      </c>
      <c r="BH1297" s="13">
        <f t="shared" si="1617"/>
        <v>7.5574617275928315E-8</v>
      </c>
      <c r="BI1297" s="13">
        <f t="shared" si="1618"/>
        <v>9.4529516479560274E-9</v>
      </c>
      <c r="BJ1297" s="14">
        <f t="shared" si="1619"/>
        <v>0.31193874740159516</v>
      </c>
      <c r="BK1297" s="14">
        <f t="shared" si="1620"/>
        <v>0.42439745209339114</v>
      </c>
      <c r="BL1297" s="14">
        <f t="shared" si="1621"/>
        <v>0.25511572264342713</v>
      </c>
      <c r="BM1297" s="14">
        <f t="shared" si="1622"/>
        <v>0.1151960116964092</v>
      </c>
      <c r="BN1297" s="14">
        <f t="shared" si="1623"/>
        <v>0.88479781384990697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1.4155844155844199</v>
      </c>
      <c r="F1298" s="10">
        <f>VLOOKUP(B1298,home!$B$2:$E$405,3,FALSE)</f>
        <v>1.06</v>
      </c>
      <c r="G1298" s="10">
        <f>VLOOKUP(C1298,away!$B$2:$E$405,4,FALSE)</f>
        <v>1.84</v>
      </c>
      <c r="H1298" s="10">
        <f>VLOOKUP(A1298,away!$A$2:$E$405,3,FALSE)</f>
        <v>1.1818181818181801</v>
      </c>
      <c r="I1298" s="10">
        <f>VLOOKUP(C1298,away!$B$2:$E$405,3,FALSE)</f>
        <v>0.28000000000000003</v>
      </c>
      <c r="J1298" s="10">
        <f>VLOOKUP(B1298,home!$B$2:$E$405,4,FALSE)</f>
        <v>0.42</v>
      </c>
      <c r="K1298" s="12">
        <f t="shared" si="1568"/>
        <v>2.7609558441558528</v>
      </c>
      <c r="L1298" s="12">
        <f t="shared" si="1569"/>
        <v>0.13898181818181801</v>
      </c>
      <c r="M1298" s="13">
        <f t="shared" si="1570"/>
        <v>5.5026650182231275E-2</v>
      </c>
      <c r="N1298" s="13">
        <f t="shared" si="1571"/>
        <v>0.15192615140495114</v>
      </c>
      <c r="O1298" s="13">
        <f t="shared" si="1572"/>
        <v>7.6477038907813702E-3</v>
      </c>
      <c r="P1298" s="13">
        <f t="shared" si="1573"/>
        <v>2.1114972751626274E-2</v>
      </c>
      <c r="Q1298" s="13">
        <f t="shared" si="1574"/>
        <v>0.20973069780080342</v>
      </c>
      <c r="R1298" s="13">
        <f t="shared" si="1575"/>
        <v>5.3144589582847918E-4</v>
      </c>
      <c r="S1298" s="13">
        <f t="shared" si="1576"/>
        <v>2.0255733940982633E-3</v>
      </c>
      <c r="T1298" s="13">
        <f t="shared" si="1577"/>
        <v>2.9148753708897083E-2</v>
      </c>
      <c r="U1298" s="13">
        <f t="shared" si="1578"/>
        <v>1.4672986519402818E-3</v>
      </c>
      <c r="V1298" s="13">
        <f t="shared" si="1579"/>
        <v>8.6362046352213406E-5</v>
      </c>
      <c r="W1298" s="13">
        <f t="shared" si="1580"/>
        <v>0.19301906526400442</v>
      </c>
      <c r="X1298" s="13">
        <f t="shared" si="1581"/>
        <v>2.6826140634146328E-2</v>
      </c>
      <c r="Y1298" s="13">
        <f t="shared" si="1582"/>
        <v>1.864172900067402E-3</v>
      </c>
      <c r="Z1298" s="13">
        <f t="shared" si="1583"/>
        <v>2.4620438955835711E-5</v>
      </c>
      <c r="AA1298" s="13">
        <f t="shared" si="1584"/>
        <v>6.7975944820797024E-5</v>
      </c>
      <c r="AB1298" s="13">
        <f t="shared" si="1585"/>
        <v>9.3839291057497664E-5</v>
      </c>
      <c r="AC1298" s="13">
        <f t="shared" si="1586"/>
        <v>2.071192151283395E-6</v>
      </c>
      <c r="AD1298" s="13">
        <f t="shared" si="1587"/>
        <v>0.13322927906853826</v>
      </c>
      <c r="AE1298" s="13">
        <f t="shared" si="1588"/>
        <v>1.8516447439998276E-2</v>
      </c>
      <c r="AF1298" s="13">
        <f t="shared" si="1589"/>
        <v>1.2867247657395147E-3</v>
      </c>
      <c r="AG1298" s="13">
        <f t="shared" si="1590"/>
        <v>5.9610449147350572E-5</v>
      </c>
      <c r="AH1298" s="13">
        <f t="shared" si="1591"/>
        <v>8.5544834262912644E-7</v>
      </c>
      <c r="AI1298" s="13">
        <f t="shared" si="1592"/>
        <v>2.3618551009553248E-6</v>
      </c>
      <c r="AJ1298" s="13">
        <f t="shared" si="1593"/>
        <v>3.2604888220159584E-6</v>
      </c>
      <c r="AK1298" s="13">
        <f t="shared" si="1594"/>
        <v>3.0006885559832638E-6</v>
      </c>
      <c r="AL1298" s="13">
        <f t="shared" si="1595"/>
        <v>3.1790534726646372E-8</v>
      </c>
      <c r="AM1298" s="13">
        <f t="shared" si="1596"/>
        <v>7.3568031331390324E-2</v>
      </c>
      <c r="AN1298" s="13">
        <f t="shared" si="1597"/>
        <v>1.0224618754493582E-2</v>
      </c>
      <c r="AO1298" s="13">
        <f t="shared" si="1598"/>
        <v>7.1051805235771651E-4</v>
      </c>
      <c r="AP1298" s="13">
        <f t="shared" si="1599"/>
        <v>3.2916363589226558E-5</v>
      </c>
      <c r="AQ1298" s="13">
        <f t="shared" si="1600"/>
        <v>1.1436940148911242E-6</v>
      </c>
      <c r="AR1298" s="13">
        <f t="shared" si="1601"/>
        <v>2.3778353203843786E-8</v>
      </c>
      <c r="AS1298" s="13">
        <f t="shared" si="1602"/>
        <v>6.5650983242554543E-8</v>
      </c>
      <c r="AT1298" s="13">
        <f t="shared" si="1603"/>
        <v>9.0629732929054475E-8</v>
      </c>
      <c r="AU1298" s="13">
        <f t="shared" si="1604"/>
        <v>8.3408230261585693E-8</v>
      </c>
      <c r="AV1298" s="13">
        <f t="shared" si="1605"/>
        <v>5.7571610197855517E-8</v>
      </c>
      <c r="AW1298" s="13">
        <f t="shared" si="1606"/>
        <v>3.3885412911025519E-10</v>
      </c>
      <c r="AX1298" s="13">
        <f t="shared" si="1607"/>
        <v>3.3853014341240537E-2</v>
      </c>
      <c r="AY1298" s="13">
        <f t="shared" si="1608"/>
        <v>4.7049534840807698E-3</v>
      </c>
      <c r="AZ1298" s="13">
        <f t="shared" si="1609"/>
        <v>3.2695149483921227E-4</v>
      </c>
      <c r="BA1298" s="13">
        <f t="shared" si="1610"/>
        <v>1.514677107000568E-5</v>
      </c>
      <c r="BB1298" s="13">
        <f t="shared" si="1611"/>
        <v>5.2628144572328723E-7</v>
      </c>
      <c r="BC1298" s="13">
        <f t="shared" si="1612"/>
        <v>1.4628710440395662E-8</v>
      </c>
      <c r="BD1298" s="13">
        <f t="shared" si="1613"/>
        <v>5.5079312693994407E-10</v>
      </c>
      <c r="BE1298" s="13">
        <f t="shared" si="1614"/>
        <v>1.5207155027457149E-9</v>
      </c>
      <c r="BF1298" s="13">
        <f t="shared" si="1615"/>
        <v>2.099314177302094E-9</v>
      </c>
      <c r="BG1298" s="13">
        <f t="shared" si="1616"/>
        <v>1.9320379155138175E-9</v>
      </c>
      <c r="BH1298" s="13">
        <f t="shared" si="1617"/>
        <v>1.3335678434921416E-9</v>
      </c>
      <c r="BI1298" s="13">
        <f t="shared" si="1618"/>
        <v>7.3638438621358903E-10</v>
      </c>
      <c r="BJ1298" s="14">
        <f t="shared" si="1619"/>
        <v>0.88904487863352555</v>
      </c>
      <c r="BK1298" s="14">
        <f t="shared" si="1620"/>
        <v>8.2960614841074823E-2</v>
      </c>
      <c r="BL1298" s="14">
        <f t="shared" si="1621"/>
        <v>9.8180713669727918E-3</v>
      </c>
      <c r="BM1298" s="14">
        <f t="shared" si="1622"/>
        <v>0.53116561020908026</v>
      </c>
      <c r="BN1298" s="14">
        <f t="shared" si="1623"/>
        <v>0.44597762192622198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1.4155844155844199</v>
      </c>
      <c r="F1299" s="10">
        <f>VLOOKUP(B1299,home!$B$2:$E$405,3,FALSE)</f>
        <v>0.59</v>
      </c>
      <c r="G1299" s="10">
        <f>VLOOKUP(C1299,away!$B$2:$E$405,4,FALSE)</f>
        <v>0.82</v>
      </c>
      <c r="H1299" s="10">
        <f>VLOOKUP(A1299,away!$A$2:$E$405,3,FALSE)</f>
        <v>1.1818181818181801</v>
      </c>
      <c r="I1299" s="10">
        <f>VLOOKUP(C1299,away!$B$2:$E$405,3,FALSE)</f>
        <v>1.18</v>
      </c>
      <c r="J1299" s="10">
        <f>VLOOKUP(B1299,home!$B$2:$E$405,4,FALSE)</f>
        <v>1.27</v>
      </c>
      <c r="K1299" s="12">
        <f t="shared" si="1568"/>
        <v>0.68485974025974228</v>
      </c>
      <c r="L1299" s="12">
        <f t="shared" si="1569"/>
        <v>1.7710727272727247</v>
      </c>
      <c r="M1299" s="13">
        <f t="shared" si="1570"/>
        <v>8.5783168116423697E-2</v>
      </c>
      <c r="N1299" s="13">
        <f t="shared" si="1571"/>
        <v>5.8749438234871748E-2</v>
      </c>
      <c r="O1299" s="13">
        <f t="shared" si="1572"/>
        <v>0.15192822951004917</v>
      </c>
      <c r="P1299" s="13">
        <f t="shared" si="1573"/>
        <v>0.10404952780037478</v>
      </c>
      <c r="Q1299" s="13">
        <f t="shared" si="1574"/>
        <v>2.0117562504970012E-2</v>
      </c>
      <c r="R1299" s="13">
        <f t="shared" si="1575"/>
        <v>0.13453797189403965</v>
      </c>
      <c r="S1299" s="13">
        <f t="shared" si="1576"/>
        <v>3.1551365125579357E-2</v>
      </c>
      <c r="T1299" s="13">
        <f t="shared" si="1577"/>
        <v>3.5629666291756741E-2</v>
      </c>
      <c r="U1299" s="13">
        <f t="shared" si="1578"/>
        <v>9.2139640486424521E-2</v>
      </c>
      <c r="V1299" s="13">
        <f t="shared" si="1579"/>
        <v>4.2521999424800826E-3</v>
      </c>
      <c r="W1299" s="13">
        <f t="shared" si="1580"/>
        <v>4.5925695439376323E-3</v>
      </c>
      <c r="X1299" s="13">
        <f t="shared" si="1581"/>
        <v>8.1337746673712744E-3</v>
      </c>
      <c r="Y1299" s="13">
        <f t="shared" si="1582"/>
        <v>7.2027532415815249E-3</v>
      </c>
      <c r="Z1299" s="13">
        <f t="shared" si="1583"/>
        <v>7.9425510934705998E-2</v>
      </c>
      <c r="AA1299" s="13">
        <f t="shared" si="1584"/>
        <v>5.439533478874007E-2</v>
      </c>
      <c r="AB1299" s="13">
        <f t="shared" si="1585"/>
        <v>1.8626587427379118E-2</v>
      </c>
      <c r="AC1299" s="13">
        <f t="shared" si="1586"/>
        <v>3.2235300776557995E-4</v>
      </c>
      <c r="AD1299" s="13">
        <f t="shared" si="1587"/>
        <v>7.8631649624648229E-4</v>
      </c>
      <c r="AE1299" s="13">
        <f t="shared" si="1588"/>
        <v>1.3926237015067905E-3</v>
      </c>
      <c r="AF1299" s="13">
        <f t="shared" si="1589"/>
        <v>1.2332189285461346E-3</v>
      </c>
      <c r="AG1299" s="13">
        <f t="shared" si="1590"/>
        <v>7.2804013703484994E-4</v>
      </c>
      <c r="AH1299" s="13">
        <f t="shared" si="1591"/>
        <v>3.5167089066539835E-2</v>
      </c>
      <c r="AI1299" s="13">
        <f t="shared" si="1592"/>
        <v>2.4084523483801697E-2</v>
      </c>
      <c r="AJ1299" s="13">
        <f t="shared" si="1593"/>
        <v>8.2472602486980441E-3</v>
      </c>
      <c r="AK1299" s="13">
        <f t="shared" si="1594"/>
        <v>1.8827388372592805E-3</v>
      </c>
      <c r="AL1299" s="13">
        <f t="shared" si="1595"/>
        <v>1.5639747973643594E-5</v>
      </c>
      <c r="AM1299" s="13">
        <f t="shared" si="1596"/>
        <v>1.0770330227626331E-4</v>
      </c>
      <c r="AN1299" s="13">
        <f t="shared" si="1597"/>
        <v>1.907503812987003E-4</v>
      </c>
      <c r="AO1299" s="13">
        <f t="shared" si="1598"/>
        <v>1.6891639901750073E-4</v>
      </c>
      <c r="AP1299" s="13">
        <f t="shared" si="1599"/>
        <v>9.9721075829670914E-5</v>
      </c>
      <c r="AQ1299" s="13">
        <f t="shared" si="1600"/>
        <v>4.4153319434056357E-5</v>
      </c>
      <c r="AR1299" s="13">
        <f t="shared" si="1601"/>
        <v>1.2456694468663902E-2</v>
      </c>
      <c r="AS1299" s="13">
        <f t="shared" si="1602"/>
        <v>8.5310885383041279E-3</v>
      </c>
      <c r="AT1299" s="13">
        <f t="shared" si="1603"/>
        <v>2.9212995402379139E-3</v>
      </c>
      <c r="AU1299" s="13">
        <f t="shared" si="1604"/>
        <v>6.668934814494143E-4</v>
      </c>
      <c r="AV1299" s="13">
        <f t="shared" si="1605"/>
        <v>1.1418212412159027E-4</v>
      </c>
      <c r="AW1299" s="13">
        <f t="shared" si="1606"/>
        <v>5.269449924689198E-7</v>
      </c>
      <c r="AX1299" s="13">
        <f t="shared" si="1607"/>
        <v>1.2293609270339696E-5</v>
      </c>
      <c r="AY1299" s="13">
        <f t="shared" si="1608"/>
        <v>2.1772876098445775E-5</v>
      </c>
      <c r="AZ1299" s="13">
        <f t="shared" si="1609"/>
        <v>1.9280673526122748E-5</v>
      </c>
      <c r="BA1299" s="13">
        <f t="shared" si="1610"/>
        <v>1.1382491681855077E-5</v>
      </c>
      <c r="BB1299" s="13">
        <f t="shared" si="1611"/>
        <v>5.0398051465355428E-6</v>
      </c>
      <c r="BC1299" s="13">
        <f t="shared" si="1612"/>
        <v>1.7851722891595633E-6</v>
      </c>
      <c r="BD1299" s="13">
        <f t="shared" si="1613"/>
        <v>3.6769519742366045E-3</v>
      </c>
      <c r="BE1299" s="13">
        <f t="shared" si="1614"/>
        <v>2.5181963740232276E-3</v>
      </c>
      <c r="BF1299" s="13">
        <f t="shared" si="1615"/>
        <v>8.6230565731828602E-4</v>
      </c>
      <c r="BG1299" s="13">
        <f t="shared" si="1616"/>
        <v>1.9685280949850262E-4</v>
      </c>
      <c r="BH1299" s="13">
        <f t="shared" si="1617"/>
        <v>3.3704140995636256E-5</v>
      </c>
      <c r="BI1299" s="13">
        <f t="shared" si="1618"/>
        <v>4.6165218495898362E-6</v>
      </c>
      <c r="BJ1299" s="14">
        <f t="shared" si="1619"/>
        <v>0.13924876285369189</v>
      </c>
      <c r="BK1299" s="14">
        <f t="shared" si="1620"/>
        <v>0.22599602661669557</v>
      </c>
      <c r="BL1299" s="14">
        <f t="shared" si="1621"/>
        <v>0.55299216137363028</v>
      </c>
      <c r="BM1299" s="14">
        <f t="shared" si="1622"/>
        <v>0.44247531778688853</v>
      </c>
      <c r="BN1299" s="14">
        <f t="shared" si="1623"/>
        <v>0.55516589806072902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1.4155844155844199</v>
      </c>
      <c r="F1300" s="10">
        <f>VLOOKUP(B1300,home!$B$2:$E$405,3,FALSE)</f>
        <v>1.55</v>
      </c>
      <c r="G1300" s="10">
        <f>VLOOKUP(C1300,away!$B$2:$E$405,4,FALSE)</f>
        <v>0.47</v>
      </c>
      <c r="H1300" s="10">
        <f>VLOOKUP(A1300,away!$A$2:$E$405,3,FALSE)</f>
        <v>1.1818181818181801</v>
      </c>
      <c r="I1300" s="10">
        <f>VLOOKUP(C1300,away!$B$2:$E$405,3,FALSE)</f>
        <v>0.47</v>
      </c>
      <c r="J1300" s="10">
        <f>VLOOKUP(B1300,home!$B$2:$E$405,4,FALSE)</f>
        <v>0.68</v>
      </c>
      <c r="K1300" s="12">
        <f t="shared" si="1568"/>
        <v>1.0312532467532498</v>
      </c>
      <c r="L1300" s="12">
        <f t="shared" si="1569"/>
        <v>0.37770909090909038</v>
      </c>
      <c r="M1300" s="13">
        <f t="shared" si="1570"/>
        <v>0.24439675292863425</v>
      </c>
      <c r="N1300" s="13">
        <f t="shared" si="1571"/>
        <v>0.25203494495360584</v>
      </c>
      <c r="O1300" s="13">
        <f t="shared" si="1572"/>
        <v>9.2310875369808004E-2</v>
      </c>
      <c r="P1300" s="13">
        <f t="shared" si="1573"/>
        <v>9.5195889935749109E-2</v>
      </c>
      <c r="Q1300" s="13">
        <f t="shared" si="1574"/>
        <v>0.1299559276393413</v>
      </c>
      <c r="R1300" s="13">
        <f t="shared" si="1575"/>
        <v>1.7433328408476265E-2</v>
      </c>
      <c r="S1300" s="13">
        <f t="shared" si="1576"/>
        <v>9.2700264550011312E-3</v>
      </c>
      <c r="T1300" s="13">
        <f t="shared" si="1577"/>
        <v>4.9085535286903133E-2</v>
      </c>
      <c r="U1300" s="13">
        <f t="shared" si="1578"/>
        <v>1.7978176522956812E-2</v>
      </c>
      <c r="V1300" s="13">
        <f t="shared" si="1579"/>
        <v>4.0120028307207229E-4</v>
      </c>
      <c r="W1300" s="13">
        <f t="shared" si="1580"/>
        <v>4.4672490770967049E-2</v>
      </c>
      <c r="X1300" s="13">
        <f t="shared" si="1581"/>
        <v>1.6873205877746694E-2</v>
      </c>
      <c r="Y1300" s="13">
        <f t="shared" si="1582"/>
        <v>3.1865816264028124E-3</v>
      </c>
      <c r="Z1300" s="13">
        <f t="shared" si="1583"/>
        <v>2.1949088748950628E-3</v>
      </c>
      <c r="AA1300" s="13">
        <f t="shared" si="1584"/>
        <v>2.2635069035630562E-3</v>
      </c>
      <c r="AB1300" s="13">
        <f t="shared" si="1585"/>
        <v>1.1671244216738981E-3</v>
      </c>
      <c r="AC1300" s="13">
        <f t="shared" si="1586"/>
        <v>9.767063578958665E-6</v>
      </c>
      <c r="AD1300" s="13">
        <f t="shared" si="1587"/>
        <v>1.1517162787028587E-2</v>
      </c>
      <c r="AE1300" s="13">
        <f t="shared" si="1588"/>
        <v>4.3501370861405734E-3</v>
      </c>
      <c r="AF1300" s="13">
        <f t="shared" si="1589"/>
        <v>8.2154316206803769E-4</v>
      </c>
      <c r="AG1300" s="13">
        <f t="shared" si="1590"/>
        <v>1.0343477362909933E-4</v>
      </c>
      <c r="AH1300" s="13">
        <f t="shared" si="1591"/>
        <v>2.0725925894122713E-4</v>
      </c>
      <c r="AI1300" s="13">
        <f t="shared" si="1592"/>
        <v>2.1373678370281297E-4</v>
      </c>
      <c r="AJ1300" s="13">
        <f t="shared" si="1593"/>
        <v>1.1020837607206147E-4</v>
      </c>
      <c r="AK1300" s="13">
        <f t="shared" si="1594"/>
        <v>3.7884248547905536E-5</v>
      </c>
      <c r="AL1300" s="13">
        <f t="shared" si="1595"/>
        <v>1.5217621319699239E-7</v>
      </c>
      <c r="AM1300" s="13">
        <f t="shared" si="1596"/>
        <v>2.3754223035017882E-3</v>
      </c>
      <c r="AN1300" s="13">
        <f t="shared" si="1597"/>
        <v>8.9721859878083782E-4</v>
      </c>
      <c r="AO1300" s="13">
        <f t="shared" si="1598"/>
        <v>1.694438106461191E-4</v>
      </c>
      <c r="AP1300" s="13">
        <f t="shared" si="1599"/>
        <v>2.133348922643923E-5</v>
      </c>
      <c r="AQ1300" s="13">
        <f t="shared" si="1600"/>
        <v>2.0144632054093085E-6</v>
      </c>
      <c r="AR1300" s="13">
        <f t="shared" si="1601"/>
        <v>1.5656741255436528E-5</v>
      </c>
      <c r="AS1300" s="13">
        <f t="shared" si="1602"/>
        <v>1.6146065253244473E-5</v>
      </c>
      <c r="AT1300" s="13">
        <f t="shared" si="1603"/>
        <v>8.3253411073490969E-6</v>
      </c>
      <c r="AU1300" s="13">
        <f t="shared" si="1604"/>
        <v>2.8618450157606849E-6</v>
      </c>
      <c r="AV1300" s="13">
        <f t="shared" si="1605"/>
        <v>7.378217410519527E-7</v>
      </c>
      <c r="AW1300" s="13">
        <f t="shared" si="1606"/>
        <v>1.6465201072466051E-9</v>
      </c>
      <c r="AX1300" s="13">
        <f t="shared" si="1607"/>
        <v>4.0827699381605024E-4</v>
      </c>
      <c r="AY1300" s="13">
        <f t="shared" si="1608"/>
        <v>1.5420993217335664E-4</v>
      </c>
      <c r="AZ1300" s="13">
        <f t="shared" si="1609"/>
        <v>2.9123246645175518E-5</v>
      </c>
      <c r="BA1300" s="13">
        <f t="shared" si="1610"/>
        <v>3.6667050048901532E-6</v>
      </c>
      <c r="BB1300" s="13">
        <f t="shared" si="1611"/>
        <v>3.4623695350721785E-7</v>
      </c>
      <c r="BC1300" s="13">
        <f t="shared" si="1612"/>
        <v>2.6155368989668845E-8</v>
      </c>
      <c r="BD1300" s="13">
        <f t="shared" si="1613"/>
        <v>9.8561558436496334E-7</v>
      </c>
      <c r="BE1300" s="13">
        <f t="shared" si="1614"/>
        <v>1.0164192714269701E-6</v>
      </c>
      <c r="BF1300" s="13">
        <f t="shared" si="1615"/>
        <v>5.2409283686081771E-7</v>
      </c>
      <c r="BG1300" s="13">
        <f t="shared" si="1616"/>
        <v>1.8015747987094657E-7</v>
      </c>
      <c r="BH1300" s="13">
        <f t="shared" si="1617"/>
        <v>4.6446996510949211E-8</v>
      </c>
      <c r="BI1300" s="13">
        <f t="shared" si="1618"/>
        <v>9.5797231907706511E-9</v>
      </c>
      <c r="BJ1300" s="14">
        <f t="shared" si="1619"/>
        <v>0.51666204589915576</v>
      </c>
      <c r="BK1300" s="14">
        <f t="shared" si="1620"/>
        <v>0.34942799877442204</v>
      </c>
      <c r="BL1300" s="14">
        <f t="shared" si="1621"/>
        <v>0.1317685904200071</v>
      </c>
      <c r="BM1300" s="14">
        <f t="shared" si="1622"/>
        <v>0.16857161644721189</v>
      </c>
      <c r="BN1300" s="14">
        <f t="shared" si="1623"/>
        <v>0.83132771923561466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1.4155844155844199</v>
      </c>
      <c r="F1301" s="10">
        <f>VLOOKUP(B1301,home!$B$2:$E$405,3,FALSE)</f>
        <v>0.85</v>
      </c>
      <c r="G1301" s="10">
        <f>VLOOKUP(C1301,away!$B$2:$E$405,4,FALSE)</f>
        <v>0.71</v>
      </c>
      <c r="H1301" s="10">
        <f>VLOOKUP(A1301,away!$A$2:$E$405,3,FALSE)</f>
        <v>1.1818181818181801</v>
      </c>
      <c r="I1301" s="10">
        <f>VLOOKUP(C1301,away!$B$2:$E$405,3,FALSE)</f>
        <v>0.56999999999999995</v>
      </c>
      <c r="J1301" s="10">
        <f>VLOOKUP(B1301,home!$B$2:$E$405,4,FALSE)</f>
        <v>1.02</v>
      </c>
      <c r="K1301" s="12">
        <f t="shared" si="1568"/>
        <v>0.8543051948051974</v>
      </c>
      <c r="L1301" s="12">
        <f t="shared" si="1569"/>
        <v>0.68710909090908989</v>
      </c>
      <c r="M1301" s="13">
        <f t="shared" si="1570"/>
        <v>0.2140781195997537</v>
      </c>
      <c r="N1301" s="13">
        <f t="shared" si="1571"/>
        <v>0.18288804966819794</v>
      </c>
      <c r="O1301" s="13">
        <f t="shared" si="1572"/>
        <v>0.14709502214171416</v>
      </c>
      <c r="P1301" s="13">
        <f t="shared" si="1573"/>
        <v>0.12566404154565194</v>
      </c>
      <c r="Q1301" s="13">
        <f t="shared" si="1574"/>
        <v>7.8121105449666217E-2</v>
      </c>
      <c r="R1301" s="13">
        <f t="shared" si="1575"/>
        <v>5.0535163470522823E-2</v>
      </c>
      <c r="S1301" s="13">
        <f t="shared" si="1576"/>
        <v>1.8441225295597077E-2</v>
      </c>
      <c r="T1301" s="13">
        <f t="shared" si="1577"/>
        <v>5.3677721746333298E-2</v>
      </c>
      <c r="U1301" s="13">
        <f t="shared" si="1578"/>
        <v>4.3172452673197498E-2</v>
      </c>
      <c r="V1301" s="13">
        <f t="shared" si="1579"/>
        <v>1.2027794682465092E-3</v>
      </c>
      <c r="W1301" s="13">
        <f t="shared" si="1580"/>
        <v>2.2246422069858159E-2</v>
      </c>
      <c r="X1301" s="13">
        <f t="shared" si="1581"/>
        <v>1.5285718844400151E-2</v>
      </c>
      <c r="Y1301" s="13">
        <f t="shared" si="1582"/>
        <v>5.2514781895338647E-3</v>
      </c>
      <c r="Z1301" s="13">
        <f t="shared" si="1583"/>
        <v>1.157439007705773E-2</v>
      </c>
      <c r="AA1301" s="13">
        <f t="shared" si="1584"/>
        <v>9.8880615695321489E-3</v>
      </c>
      <c r="AB1301" s="13">
        <f t="shared" si="1585"/>
        <v>4.2237111827024736E-3</v>
      </c>
      <c r="AC1301" s="13">
        <f t="shared" si="1586"/>
        <v>4.4127036823804496E-5</v>
      </c>
      <c r="AD1301" s="13">
        <f t="shared" si="1587"/>
        <v>4.7513084850272043E-3</v>
      </c>
      <c r="AE1301" s="13">
        <f t="shared" si="1588"/>
        <v>3.2646672537756868E-3</v>
      </c>
      <c r="AF1301" s="13">
        <f t="shared" si="1589"/>
        <v>1.1215912744312433E-3</v>
      </c>
      <c r="AG1301" s="13">
        <f t="shared" si="1590"/>
        <v>2.5688518698200642E-4</v>
      </c>
      <c r="AH1301" s="13">
        <f t="shared" si="1591"/>
        <v>1.9882171609185814E-3</v>
      </c>
      <c r="AI1301" s="13">
        <f t="shared" si="1592"/>
        <v>1.6985442489735856E-3</v>
      </c>
      <c r="AJ1301" s="13">
        <f t="shared" si="1593"/>
        <v>7.2553758775231324E-4</v>
      </c>
      <c r="AK1301" s="13">
        <f t="shared" si="1594"/>
        <v>2.0661017674774435E-4</v>
      </c>
      <c r="AL1301" s="13">
        <f t="shared" si="1595"/>
        <v>1.0361043527625351E-6</v>
      </c>
      <c r="AM1301" s="13">
        <f t="shared" si="1596"/>
        <v>8.1181350417615069E-4</v>
      </c>
      <c r="AN1301" s="13">
        <f t="shared" si="1597"/>
        <v>5.5780443884219746E-4</v>
      </c>
      <c r="AO1301" s="13">
        <f t="shared" si="1598"/>
        <v>1.9163625043895863E-4</v>
      </c>
      <c r="AP1301" s="13">
        <f t="shared" si="1599"/>
        <v>4.3891669941446526E-5</v>
      </c>
      <c r="AQ1301" s="13">
        <f t="shared" si="1600"/>
        <v>7.5395913579872852E-6</v>
      </c>
      <c r="AR1301" s="13">
        <f t="shared" si="1601"/>
        <v>2.7322441719372377E-4</v>
      </c>
      <c r="AS1301" s="13">
        <f t="shared" si="1602"/>
        <v>2.3341703895622071E-4</v>
      </c>
      <c r="AT1301" s="13">
        <f t="shared" si="1603"/>
        <v>9.9704694468173228E-5</v>
      </c>
      <c r="AU1301" s="13">
        <f t="shared" si="1604"/>
        <v>2.8392746143541807E-5</v>
      </c>
      <c r="AV1301" s="13">
        <f t="shared" si="1605"/>
        <v>6.0640176313032496E-6</v>
      </c>
      <c r="AW1301" s="13">
        <f t="shared" si="1606"/>
        <v>1.6894282002524412E-8</v>
      </c>
      <c r="AX1301" s="13">
        <f t="shared" si="1607"/>
        <v>1.1558941563844935E-4</v>
      </c>
      <c r="AY1301" s="13">
        <f t="shared" si="1608"/>
        <v>7.9422538298047859E-5</v>
      </c>
      <c r="AZ1301" s="13">
        <f t="shared" si="1609"/>
        <v>2.7285974043832015E-5</v>
      </c>
      <c r="BA1301" s="13">
        <f t="shared" si="1610"/>
        <v>6.2494802732754813E-6</v>
      </c>
      <c r="BB1301" s="13">
        <f t="shared" si="1611"/>
        <v>1.0735186773061514E-6</v>
      </c>
      <c r="BC1301" s="13">
        <f t="shared" si="1612"/>
        <v>1.4752488848755172E-7</v>
      </c>
      <c r="BD1301" s="13">
        <f t="shared" si="1613"/>
        <v>3.128916348535756E-5</v>
      </c>
      <c r="BE1301" s="13">
        <f t="shared" si="1614"/>
        <v>2.6730494906650061E-5</v>
      </c>
      <c r="BF1301" s="13">
        <f t="shared" si="1615"/>
        <v>1.1418000329232508E-5</v>
      </c>
      <c r="BG1301" s="13">
        <f t="shared" si="1616"/>
        <v>3.2514856651835949E-6</v>
      </c>
      <c r="BH1301" s="13">
        <f t="shared" si="1617"/>
        <v>6.9444027365024448E-7</v>
      </c>
      <c r="BI1301" s="13">
        <f t="shared" si="1618"/>
        <v>1.1865278665226937E-7</v>
      </c>
      <c r="BJ1301" s="14">
        <f t="shared" si="1619"/>
        <v>0.36870740207478181</v>
      </c>
      <c r="BK1301" s="14">
        <f t="shared" si="1620"/>
        <v>0.35951075158872386</v>
      </c>
      <c r="BL1301" s="14">
        <f t="shared" si="1621"/>
        <v>0.26024762536390106</v>
      </c>
      <c r="BM1301" s="14">
        <f t="shared" si="1622"/>
        <v>0.20157926158494166</v>
      </c>
      <c r="BN1301" s="14">
        <f t="shared" si="1623"/>
        <v>0.79838150187550672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1.6571428571428599</v>
      </c>
      <c r="F1302" s="10">
        <f>VLOOKUP(B1302,home!$B$2:$E$405,3,FALSE)</f>
        <v>0.43</v>
      </c>
      <c r="G1302" s="10">
        <f>VLOOKUP(C1302,away!$B$2:$E$405,4,FALSE)</f>
        <v>1.21</v>
      </c>
      <c r="H1302" s="10">
        <f>VLOOKUP(A1302,away!$A$2:$E$405,3,FALSE)</f>
        <v>1.3785714285714299</v>
      </c>
      <c r="I1302" s="10">
        <f>VLOOKUP(C1302,away!$B$2:$E$405,3,FALSE)</f>
        <v>0.86</v>
      </c>
      <c r="J1302" s="10">
        <f>VLOOKUP(B1302,home!$B$2:$E$405,4,FALSE)</f>
        <v>1.45</v>
      </c>
      <c r="K1302" s="12">
        <f t="shared" si="1568"/>
        <v>0.86221142857142996</v>
      </c>
      <c r="L1302" s="12">
        <f t="shared" si="1569"/>
        <v>1.7190785714285728</v>
      </c>
      <c r="M1302" s="13">
        <f t="shared" si="1570"/>
        <v>7.5676318578314056E-2</v>
      </c>
      <c r="N1302" s="13">
        <f t="shared" si="1571"/>
        <v>6.5248986750434806E-2</v>
      </c>
      <c r="O1302" s="13">
        <f t="shared" si="1572"/>
        <v>0.13009353763258169</v>
      </c>
      <c r="P1302" s="13">
        <f t="shared" si="1573"/>
        <v>0.11216813493009932</v>
      </c>
      <c r="Q1302" s="13">
        <f t="shared" si="1574"/>
        <v>2.8129211039465349E-2</v>
      </c>
      <c r="R1302" s="13">
        <f t="shared" si="1575"/>
        <v>0.11182050641275391</v>
      </c>
      <c r="S1302" s="13">
        <f t="shared" si="1576"/>
        <v>4.1564160129819012E-2</v>
      </c>
      <c r="T1302" s="13">
        <f t="shared" si="1577"/>
        <v>4.8356323929136927E-2</v>
      </c>
      <c r="U1302" s="13">
        <f t="shared" si="1578"/>
        <v>9.6412918577721288E-2</v>
      </c>
      <c r="V1302" s="13">
        <f t="shared" si="1579"/>
        <v>6.8451977951524872E-3</v>
      </c>
      <c r="W1302" s="13">
        <f t="shared" si="1580"/>
        <v>8.0844424116415532E-3</v>
      </c>
      <c r="X1302" s="13">
        <f t="shared" si="1581"/>
        <v>1.3897791711801324E-2</v>
      </c>
      <c r="Y1302" s="13">
        <f t="shared" si="1582"/>
        <v>1.1945697960967642E-2</v>
      </c>
      <c r="Z1302" s="13">
        <f t="shared" si="1583"/>
        <v>6.4076078806818829E-2</v>
      </c>
      <c r="AA1302" s="13">
        <f t="shared" si="1584"/>
        <v>5.5247127445282783E-2</v>
      </c>
      <c r="AB1302" s="13">
        <f t="shared" si="1585"/>
        <v>2.3817352339532562E-2</v>
      </c>
      <c r="AC1302" s="13">
        <f t="shared" si="1586"/>
        <v>6.3412594284309334E-4</v>
      </c>
      <c r="AD1302" s="13">
        <f t="shared" si="1587"/>
        <v>1.7426246602362297E-3</v>
      </c>
      <c r="AE1302" s="13">
        <f t="shared" si="1588"/>
        <v>2.9957087114550994E-3</v>
      </c>
      <c r="AF1302" s="13">
        <f t="shared" si="1589"/>
        <v>2.5749293260521819E-3</v>
      </c>
      <c r="AG1302" s="13">
        <f t="shared" si="1590"/>
        <v>1.475501942453107E-3</v>
      </c>
      <c r="AH1302" s="13">
        <f t="shared" si="1591"/>
        <v>2.7537953504492715E-2</v>
      </c>
      <c r="AI1302" s="13">
        <f t="shared" si="1592"/>
        <v>2.3743538231042277E-2</v>
      </c>
      <c r="AJ1302" s="13">
        <f t="shared" si="1593"/>
        <v>1.0235975008763661E-2</v>
      </c>
      <c r="AK1302" s="13">
        <f t="shared" si="1594"/>
        <v>2.9418582117091909E-3</v>
      </c>
      <c r="AL1302" s="13">
        <f t="shared" si="1595"/>
        <v>3.7596292026754772E-5</v>
      </c>
      <c r="AM1302" s="13">
        <f t="shared" si="1596"/>
        <v>3.0050217955321655E-4</v>
      </c>
      <c r="AN1302" s="13">
        <f t="shared" si="1597"/>
        <v>5.1658685753751591E-4</v>
      </c>
      <c r="AO1302" s="13">
        <f t="shared" si="1598"/>
        <v>4.4402669853718429E-4</v>
      </c>
      <c r="AP1302" s="13">
        <f t="shared" si="1599"/>
        <v>2.5443892753248274E-4</v>
      </c>
      <c r="AQ1302" s="13">
        <f t="shared" si="1600"/>
        <v>1.0935012701458972E-4</v>
      </c>
      <c r="AR1302" s="13">
        <f t="shared" si="1601"/>
        <v>9.467981154113958E-3</v>
      </c>
      <c r="AS1302" s="13">
        <f t="shared" si="1602"/>
        <v>8.16340155657597E-3</v>
      </c>
      <c r="AT1302" s="13">
        <f t="shared" si="1603"/>
        <v>3.5192890590488011E-3</v>
      </c>
      <c r="AU1302" s="13">
        <f t="shared" si="1604"/>
        <v>1.01145708238609E-3</v>
      </c>
      <c r="AV1302" s="13">
        <f t="shared" si="1605"/>
        <v>2.1802246398570032E-4</v>
      </c>
      <c r="AW1302" s="13">
        <f t="shared" si="1606"/>
        <v>1.5479324884927681E-6</v>
      </c>
      <c r="AX1302" s="13">
        <f t="shared" si="1607"/>
        <v>4.3182735586901179E-5</v>
      </c>
      <c r="AY1302" s="13">
        <f t="shared" si="1608"/>
        <v>7.4234515403107869E-5</v>
      </c>
      <c r="AZ1302" s="13">
        <f t="shared" si="1609"/>
        <v>6.3807482344933533E-5</v>
      </c>
      <c r="BA1302" s="13">
        <f t="shared" si="1610"/>
        <v>3.6563358531994067E-5</v>
      </c>
      <c r="BB1302" s="13">
        <f t="shared" si="1611"/>
        <v>1.5713821537952782E-5</v>
      </c>
      <c r="BC1302" s="13">
        <f t="shared" si="1612"/>
        <v>5.4026587762294802E-6</v>
      </c>
      <c r="BD1302" s="13">
        <f t="shared" si="1613"/>
        <v>2.7127005861211436E-3</v>
      </c>
      <c r="BE1302" s="13">
        <f t="shared" si="1614"/>
        <v>2.3389214476460659E-3</v>
      </c>
      <c r="BF1302" s="13">
        <f t="shared" si="1615"/>
        <v>1.0083224013456358E-3</v>
      </c>
      <c r="BG1302" s="13">
        <f t="shared" si="1616"/>
        <v>2.897956993749318E-4</v>
      </c>
      <c r="BH1302" s="13">
        <f t="shared" si="1617"/>
        <v>6.246629098797915E-5</v>
      </c>
      <c r="BI1302" s="13">
        <f t="shared" si="1618"/>
        <v>1.0771829998060831E-5</v>
      </c>
      <c r="BJ1302" s="14">
        <f t="shared" si="1619"/>
        <v>0.18631502780600037</v>
      </c>
      <c r="BK1302" s="14">
        <f t="shared" si="1620"/>
        <v>0.23699976818365787</v>
      </c>
      <c r="BL1302" s="14">
        <f t="shared" si="1621"/>
        <v>0.51065389693546437</v>
      </c>
      <c r="BM1302" s="14">
        <f t="shared" si="1622"/>
        <v>0.47483538980537765</v>
      </c>
      <c r="BN1302" s="14">
        <f t="shared" si="1623"/>
        <v>0.52313669534364915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1.6571428571428599</v>
      </c>
      <c r="F1303" s="10">
        <f>VLOOKUP(B1303,home!$B$2:$E$405,3,FALSE)</f>
        <v>0.6</v>
      </c>
      <c r="G1303" s="10">
        <f>VLOOKUP(C1303,away!$B$2:$E$405,4,FALSE)</f>
        <v>0.78</v>
      </c>
      <c r="H1303" s="10">
        <f>VLOOKUP(A1303,away!$A$2:$E$405,3,FALSE)</f>
        <v>1.3785714285714299</v>
      </c>
      <c r="I1303" s="10">
        <f>VLOOKUP(C1303,away!$B$2:$E$405,3,FALSE)</f>
        <v>0.95</v>
      </c>
      <c r="J1303" s="10">
        <f>VLOOKUP(B1303,home!$B$2:$E$405,4,FALSE)</f>
        <v>0.93</v>
      </c>
      <c r="K1303" s="12">
        <f t="shared" si="1568"/>
        <v>0.77554285714285842</v>
      </c>
      <c r="L1303" s="12">
        <f t="shared" si="1569"/>
        <v>1.2179678571428585</v>
      </c>
      <c r="M1303" s="13">
        <f t="shared" si="1570"/>
        <v>0.13621636827108921</v>
      </c>
      <c r="N1303" s="13">
        <f t="shared" si="1571"/>
        <v>0.10564163143858434</v>
      </c>
      <c r="O1303" s="13">
        <f t="shared" si="1572"/>
        <v>0.16590715817092097</v>
      </c>
      <c r="P1303" s="13">
        <f t="shared" si="1573"/>
        <v>0.12866811146832818</v>
      </c>
      <c r="Q1303" s="13">
        <f t="shared" si="1574"/>
        <v>4.0964806339556244E-2</v>
      </c>
      <c r="R1303" s="13">
        <f t="shared" si="1575"/>
        <v>0.10103479296104899</v>
      </c>
      <c r="S1303" s="13">
        <f t="shared" si="1576"/>
        <v>3.0384532929035469E-2</v>
      </c>
      <c r="T1303" s="13">
        <f t="shared" si="1577"/>
        <v>4.9893817395661497E-2</v>
      </c>
      <c r="U1303" s="13">
        <f t="shared" si="1578"/>
        <v>7.83568120038491E-2</v>
      </c>
      <c r="V1303" s="13">
        <f t="shared" si="1579"/>
        <v>3.1889791867709097E-3</v>
      </c>
      <c r="W1303" s="13">
        <f t="shared" si="1580"/>
        <v>1.0589987650294445E-2</v>
      </c>
      <c r="X1303" s="13">
        <f t="shared" si="1581"/>
        <v>1.2898264565598458E-2</v>
      </c>
      <c r="Y1303" s="13">
        <f t="shared" si="1582"/>
        <v>7.8548358269118126E-3</v>
      </c>
      <c r="Z1303" s="13">
        <f t="shared" si="1583"/>
        <v>4.1019043426547053E-2</v>
      </c>
      <c r="AA1303" s="13">
        <f t="shared" si="1584"/>
        <v>3.1812026136291284E-2</v>
      </c>
      <c r="AB1303" s="13">
        <f t="shared" si="1585"/>
        <v>1.2335794820621313E-2</v>
      </c>
      <c r="AC1303" s="13">
        <f t="shared" si="1586"/>
        <v>1.8826662256230537E-4</v>
      </c>
      <c r="AD1303" s="13">
        <f t="shared" si="1587"/>
        <v>2.0532473198542345E-3</v>
      </c>
      <c r="AE1303" s="13">
        <f t="shared" si="1588"/>
        <v>2.500789238347179E-3</v>
      </c>
      <c r="AF1303" s="13">
        <f t="shared" si="1589"/>
        <v>1.5229404548978182E-3</v>
      </c>
      <c r="AG1303" s="13">
        <f t="shared" si="1590"/>
        <v>6.1829750746935502E-4</v>
      </c>
      <c r="AH1303" s="13">
        <f t="shared" si="1591"/>
        <v>1.2489969106070352E-2</v>
      </c>
      <c r="AI1303" s="13">
        <f t="shared" si="1592"/>
        <v>9.6865063261478337E-3</v>
      </c>
      <c r="AJ1303" s="13">
        <f t="shared" si="1593"/>
        <v>3.7561503959565312E-3</v>
      </c>
      <c r="AK1303" s="13">
        <f t="shared" si="1594"/>
        <v>9.7101853664613587E-4</v>
      </c>
      <c r="AL1303" s="13">
        <f t="shared" si="1595"/>
        <v>7.1133626846968855E-6</v>
      </c>
      <c r="AM1303" s="13">
        <f t="shared" si="1596"/>
        <v>3.1847625857213402E-4</v>
      </c>
      <c r="AN1303" s="13">
        <f t="shared" si="1597"/>
        <v>3.8789384620397695E-4</v>
      </c>
      <c r="AO1303" s="13">
        <f t="shared" si="1598"/>
        <v>2.3622111832997974E-4</v>
      </c>
      <c r="AP1303" s="13">
        <f t="shared" si="1599"/>
        <v>9.5903243101418315E-5</v>
      </c>
      <c r="AQ1303" s="13">
        <f t="shared" si="1600"/>
        <v>2.9201766873321295E-5</v>
      </c>
      <c r="AR1303" s="13">
        <f t="shared" si="1601"/>
        <v>3.0424761815802002E-3</v>
      </c>
      <c r="AS1303" s="13">
        <f t="shared" si="1602"/>
        <v>2.3595706706518024E-3</v>
      </c>
      <c r="AT1303" s="13">
        <f t="shared" si="1603"/>
        <v>9.1497408977389452E-4</v>
      </c>
      <c r="AU1303" s="13">
        <f t="shared" si="1604"/>
        <v>2.3653387326497751E-4</v>
      </c>
      <c r="AV1303" s="13">
        <f t="shared" si="1605"/>
        <v>4.5860538970746849E-5</v>
      </c>
      <c r="AW1303" s="13">
        <f t="shared" si="1606"/>
        <v>1.8664402051556617E-7</v>
      </c>
      <c r="AX1303" s="13">
        <f t="shared" si="1607"/>
        <v>4.1165331250866746E-5</v>
      </c>
      <c r="AY1303" s="13">
        <f t="shared" si="1608"/>
        <v>5.0138050292194109E-5</v>
      </c>
      <c r="AZ1303" s="13">
        <f t="shared" si="1609"/>
        <v>3.0533266837852277E-5</v>
      </c>
      <c r="BA1303" s="13">
        <f t="shared" si="1610"/>
        <v>1.2396179194023343E-5</v>
      </c>
      <c r="BB1303" s="13">
        <f t="shared" si="1611"/>
        <v>3.7745369524258774E-6</v>
      </c>
      <c r="BC1303" s="13">
        <f t="shared" si="1612"/>
        <v>9.1945293673053564E-7</v>
      </c>
      <c r="BD1303" s="13">
        <f t="shared" si="1613"/>
        <v>6.1760636588123615E-4</v>
      </c>
      <c r="BE1303" s="13">
        <f t="shared" si="1614"/>
        <v>4.7898020558515149E-4</v>
      </c>
      <c r="BF1303" s="13">
        <f t="shared" si="1615"/>
        <v>1.8573483857719101E-4</v>
      </c>
      <c r="BG1303" s="13">
        <f t="shared" si="1616"/>
        <v>4.8015109127040778E-5</v>
      </c>
      <c r="BH1303" s="13">
        <f t="shared" si="1617"/>
        <v>9.3094437296028341E-6</v>
      </c>
      <c r="BI1303" s="13">
        <f t="shared" si="1618"/>
        <v>1.4439745176933704E-6</v>
      </c>
      <c r="BJ1303" s="14">
        <f t="shared" si="1619"/>
        <v>0.23574524078772036</v>
      </c>
      <c r="BK1303" s="14">
        <f t="shared" si="1620"/>
        <v>0.29870350989076305</v>
      </c>
      <c r="BL1303" s="14">
        <f t="shared" si="1621"/>
        <v>0.42429073374921217</v>
      </c>
      <c r="BM1303" s="14">
        <f t="shared" si="1622"/>
        <v>0.32127570779844294</v>
      </c>
      <c r="BN1303" s="14">
        <f t="shared" si="1623"/>
        <v>0.6784328686495279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1.6571428571428599</v>
      </c>
      <c r="F1304" s="10">
        <f>VLOOKUP(B1304,home!$B$2:$E$405,3,FALSE)</f>
        <v>0.83</v>
      </c>
      <c r="G1304" s="10">
        <f>VLOOKUP(C1304,away!$B$2:$E$405,4,FALSE)</f>
        <v>0.7</v>
      </c>
      <c r="H1304" s="10">
        <f>VLOOKUP(A1304,away!$A$2:$E$405,3,FALSE)</f>
        <v>1.3785714285714299</v>
      </c>
      <c r="I1304" s="10">
        <f>VLOOKUP(C1304,away!$B$2:$E$405,3,FALSE)</f>
        <v>1.01</v>
      </c>
      <c r="J1304" s="10">
        <f>VLOOKUP(B1304,home!$B$2:$E$405,4,FALSE)</f>
        <v>1.27</v>
      </c>
      <c r="K1304" s="12">
        <f t="shared" si="1568"/>
        <v>0.96280000000000154</v>
      </c>
      <c r="L1304" s="12">
        <f t="shared" si="1569"/>
        <v>1.7682935714285732</v>
      </c>
      <c r="M1304" s="13">
        <f t="shared" si="1570"/>
        <v>6.5148006699967106E-2</v>
      </c>
      <c r="N1304" s="13">
        <f t="shared" si="1571"/>
        <v>6.2724500850728435E-2</v>
      </c>
      <c r="O1304" s="13">
        <f t="shared" si="1572"/>
        <v>0.11520080143893746</v>
      </c>
      <c r="P1304" s="13">
        <f t="shared" si="1573"/>
        <v>0.11091533162540915</v>
      </c>
      <c r="Q1304" s="13">
        <f t="shared" si="1574"/>
        <v>3.0195574709540714E-2</v>
      </c>
      <c r="R1304" s="13">
        <f t="shared" si="1575"/>
        <v>0.10185441830394634</v>
      </c>
      <c r="S1304" s="13">
        <f t="shared" si="1576"/>
        <v>4.7208699900179382E-2</v>
      </c>
      <c r="T1304" s="13">
        <f t="shared" si="1577"/>
        <v>5.3394640644472052E-2</v>
      </c>
      <c r="U1304" s="13">
        <f t="shared" si="1578"/>
        <v>9.8065433943039695E-2</v>
      </c>
      <c r="V1304" s="13">
        <f t="shared" si="1579"/>
        <v>8.9303808533961904E-3</v>
      </c>
      <c r="W1304" s="13">
        <f t="shared" si="1580"/>
        <v>9.6907664434486163E-3</v>
      </c>
      <c r="X1304" s="13">
        <f t="shared" si="1581"/>
        <v>1.7136120004165926E-2</v>
      </c>
      <c r="Y1304" s="13">
        <f t="shared" si="1582"/>
        <v>1.5150845421297595E-2</v>
      </c>
      <c r="Z1304" s="13">
        <f t="shared" si="1583"/>
        <v>6.0036171036155044E-2</v>
      </c>
      <c r="AA1304" s="13">
        <f t="shared" si="1584"/>
        <v>5.780282547361016E-2</v>
      </c>
      <c r="AB1304" s="13">
        <f t="shared" si="1585"/>
        <v>2.7826280182995974E-2</v>
      </c>
      <c r="AC1304" s="13">
        <f t="shared" si="1586"/>
        <v>9.5025562184251617E-4</v>
      </c>
      <c r="AD1304" s="13">
        <f t="shared" si="1587"/>
        <v>2.3325674829380852E-3</v>
      </c>
      <c r="AE1304" s="13">
        <f t="shared" si="1588"/>
        <v>4.1246640850027437E-3</v>
      </c>
      <c r="AF1304" s="13">
        <f t="shared" si="1589"/>
        <v>3.6468084929063365E-3</v>
      </c>
      <c r="AG1304" s="13">
        <f t="shared" si="1590"/>
        <v>2.1495426714124659E-3</v>
      </c>
      <c r="AH1304" s="13">
        <f t="shared" si="1591"/>
        <v>2.6540393824104811E-2</v>
      </c>
      <c r="AI1304" s="13">
        <f t="shared" si="1592"/>
        <v>2.5553091173848151E-2</v>
      </c>
      <c r="AJ1304" s="13">
        <f t="shared" si="1593"/>
        <v>1.2301258091090519E-2</v>
      </c>
      <c r="AK1304" s="13">
        <f t="shared" si="1594"/>
        <v>3.9478837633673235E-3</v>
      </c>
      <c r="AL1304" s="13">
        <f t="shared" si="1595"/>
        <v>6.4712903902630303E-5</v>
      </c>
      <c r="AM1304" s="13">
        <f t="shared" si="1596"/>
        <v>4.4915919451455857E-4</v>
      </c>
      <c r="AN1304" s="13">
        <f t="shared" si="1597"/>
        <v>7.9424531620812995E-4</v>
      </c>
      <c r="AO1304" s="13">
        <f t="shared" si="1598"/>
        <v>7.0222944339404551E-4</v>
      </c>
      <c r="AP1304" s="13">
        <f t="shared" si="1599"/>
        <v>4.1391593680718526E-4</v>
      </c>
      <c r="AQ1304" s="13">
        <f t="shared" si="1600"/>
        <v>1.829812225419953E-4</v>
      </c>
      <c r="AR1304" s="13">
        <f t="shared" si="1601"/>
        <v>9.3862415564694313E-3</v>
      </c>
      <c r="AS1304" s="13">
        <f t="shared" si="1602"/>
        <v>9.0370733705687819E-3</v>
      </c>
      <c r="AT1304" s="13">
        <f t="shared" si="1603"/>
        <v>4.350447120591819E-3</v>
      </c>
      <c r="AU1304" s="13">
        <f t="shared" si="1604"/>
        <v>1.3962034959019366E-3</v>
      </c>
      <c r="AV1304" s="13">
        <f t="shared" si="1605"/>
        <v>3.3606618146359664E-4</v>
      </c>
      <c r="AW1304" s="13">
        <f t="shared" si="1606"/>
        <v>3.0604045398500852E-6</v>
      </c>
      <c r="AX1304" s="13">
        <f t="shared" si="1607"/>
        <v>7.2075078746436255E-5</v>
      </c>
      <c r="AY1304" s="13">
        <f t="shared" si="1608"/>
        <v>1.2744989840753141E-4</v>
      </c>
      <c r="AZ1304" s="13">
        <f t="shared" si="1609"/>
        <v>1.1268441801663131E-4</v>
      </c>
      <c r="BA1304" s="13">
        <f t="shared" si="1610"/>
        <v>6.6419710659659743E-5</v>
      </c>
      <c r="BB1304" s="13">
        <f t="shared" si="1611"/>
        <v>2.9362386843905546E-5</v>
      </c>
      <c r="BC1304" s="13">
        <f t="shared" si="1612"/>
        <v>1.0384263979575421E-5</v>
      </c>
      <c r="BD1304" s="13">
        <f t="shared" si="1613"/>
        <v>2.766271767363437E-3</v>
      </c>
      <c r="BE1304" s="13">
        <f t="shared" si="1614"/>
        <v>2.663366457617521E-3</v>
      </c>
      <c r="BF1304" s="13">
        <f t="shared" si="1615"/>
        <v>1.2821446126970767E-3</v>
      </c>
      <c r="BG1304" s="13">
        <f t="shared" si="1616"/>
        <v>4.1148294436824914E-4</v>
      </c>
      <c r="BH1304" s="13">
        <f t="shared" si="1617"/>
        <v>9.9043944709437719E-5</v>
      </c>
      <c r="BI1304" s="13">
        <f t="shared" si="1618"/>
        <v>1.9071901993249366E-5</v>
      </c>
      <c r="BJ1304" s="14">
        <f t="shared" si="1619"/>
        <v>0.20350693767603259</v>
      </c>
      <c r="BK1304" s="14">
        <f t="shared" si="1620"/>
        <v>0.23334483750310453</v>
      </c>
      <c r="BL1304" s="14">
        <f t="shared" si="1621"/>
        <v>0.50083979954868485</v>
      </c>
      <c r="BM1304" s="14">
        <f t="shared" si="1622"/>
        <v>0.51156472264158037</v>
      </c>
      <c r="BN1304" s="14">
        <f t="shared" si="1623"/>
        <v>0.48603863362852917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1.6571428571428599</v>
      </c>
      <c r="F1305" s="10">
        <f>VLOOKUP(B1305,home!$B$2:$E$405,3,FALSE)</f>
        <v>1.21</v>
      </c>
      <c r="G1305" s="10">
        <f>VLOOKUP(C1305,away!$B$2:$E$405,4,FALSE)</f>
        <v>0.91</v>
      </c>
      <c r="H1305" s="10">
        <f>VLOOKUP(A1305,away!$A$2:$E$405,3,FALSE)</f>
        <v>1.3785714285714299</v>
      </c>
      <c r="I1305" s="10">
        <f>VLOOKUP(C1305,away!$B$2:$E$405,3,FALSE)</f>
        <v>0.38</v>
      </c>
      <c r="J1305" s="10">
        <f>VLOOKUP(B1305,home!$B$2:$E$405,4,FALSE)</f>
        <v>0.73</v>
      </c>
      <c r="K1305" s="12">
        <f t="shared" si="1568"/>
        <v>1.824680000000003</v>
      </c>
      <c r="L1305" s="12">
        <f t="shared" si="1569"/>
        <v>0.38241571428571464</v>
      </c>
      <c r="M1305" s="13">
        <f t="shared" si="1570"/>
        <v>0.11001971364571946</v>
      </c>
      <c r="N1305" s="13">
        <f t="shared" si="1571"/>
        <v>0.20075077109507172</v>
      </c>
      <c r="O1305" s="13">
        <f t="shared" si="1572"/>
        <v>4.2073267379337587E-2</v>
      </c>
      <c r="P1305" s="13">
        <f t="shared" si="1573"/>
        <v>7.6770249521729839E-2</v>
      </c>
      <c r="Q1305" s="13">
        <f t="shared" si="1574"/>
        <v>0.18315295850087804</v>
      </c>
      <c r="R1305" s="13">
        <f t="shared" si="1575"/>
        <v>8.0447392986016195E-3</v>
      </c>
      <c r="S1305" s="13">
        <f t="shared" si="1576"/>
        <v>1.3392307197342824E-2</v>
      </c>
      <c r="T1305" s="13">
        <f t="shared" si="1577"/>
        <v>7.004056944865511E-2</v>
      </c>
      <c r="U1305" s="13">
        <f t="shared" si="1578"/>
        <v>1.4679074903372427E-2</v>
      </c>
      <c r="V1305" s="13">
        <f t="shared" si="1579"/>
        <v>1.038329840214321E-3</v>
      </c>
      <c r="W1305" s="13">
        <f t="shared" si="1580"/>
        <v>0.11139851343912759</v>
      </c>
      <c r="X1305" s="13">
        <f t="shared" si="1581"/>
        <v>4.2600542087190746E-2</v>
      </c>
      <c r="Y1305" s="13">
        <f t="shared" si="1582"/>
        <v>8.145558365615849E-3</v>
      </c>
      <c r="Z1305" s="13">
        <f t="shared" si="1583"/>
        <v>1.0254782417056989E-3</v>
      </c>
      <c r="AA1305" s="13">
        <f t="shared" si="1584"/>
        <v>1.8711696380755581E-3</v>
      </c>
      <c r="AB1305" s="13">
        <f t="shared" si="1585"/>
        <v>1.7071429076018574E-3</v>
      </c>
      <c r="AC1305" s="13">
        <f t="shared" si="1586"/>
        <v>4.5283271446128602E-5</v>
      </c>
      <c r="AD1305" s="13">
        <f t="shared" si="1587"/>
        <v>5.0816659875526887E-2</v>
      </c>
      <c r="AE1305" s="13">
        <f t="shared" si="1588"/>
        <v>1.9433089283913827E-2</v>
      </c>
      <c r="AF1305" s="13">
        <f t="shared" si="1589"/>
        <v>3.7157593596429859E-3</v>
      </c>
      <c r="AG1305" s="13">
        <f t="shared" si="1590"/>
        <v>4.736549232105673E-4</v>
      </c>
      <c r="AH1305" s="13">
        <f t="shared" si="1591"/>
        <v>9.8039748571585904E-5</v>
      </c>
      <c r="AI1305" s="13">
        <f t="shared" si="1592"/>
        <v>1.7889116842360168E-4</v>
      </c>
      <c r="AJ1305" s="13">
        <f t="shared" si="1593"/>
        <v>1.63209568599589E-4</v>
      </c>
      <c r="AK1305" s="13">
        <f t="shared" si="1594"/>
        <v>9.9268411877432875E-5</v>
      </c>
      <c r="AL1305" s="13">
        <f t="shared" si="1595"/>
        <v>1.2639218674115427E-6</v>
      </c>
      <c r="AM1305" s="13">
        <f t="shared" si="1596"/>
        <v>1.8544828588335331E-2</v>
      </c>
      <c r="AN1305" s="13">
        <f t="shared" si="1597"/>
        <v>7.0918338709143958E-3</v>
      </c>
      <c r="AO1305" s="13">
        <f t="shared" si="1598"/>
        <v>1.3560143576706765E-3</v>
      </c>
      <c r="AP1305" s="13">
        <f t="shared" si="1599"/>
        <v>1.7285373305677207E-4</v>
      </c>
      <c r="AQ1305" s="13">
        <f t="shared" si="1600"/>
        <v>1.6525495948464434E-5</v>
      </c>
      <c r="AR1305" s="13">
        <f t="shared" si="1601"/>
        <v>7.4983880956789831E-6</v>
      </c>
      <c r="AS1305" s="13">
        <f t="shared" si="1602"/>
        <v>1.3682158790423549E-5</v>
      </c>
      <c r="AT1305" s="13">
        <f t="shared" si="1603"/>
        <v>1.2482780750855042E-5</v>
      </c>
      <c r="AU1305" s="13">
        <f t="shared" si="1604"/>
        <v>7.5923601268234066E-6</v>
      </c>
      <c r="AV1305" s="13">
        <f t="shared" si="1605"/>
        <v>3.4634069190530373E-6</v>
      </c>
      <c r="AW1305" s="13">
        <f t="shared" si="1606"/>
        <v>2.4498538065442525E-8</v>
      </c>
      <c r="AX1305" s="13">
        <f t="shared" si="1607"/>
        <v>5.6397296380939627E-3</v>
      </c>
      <c r="AY1305" s="13">
        <f t="shared" si="1608"/>
        <v>2.1567212379300172E-3</v>
      </c>
      <c r="AZ1305" s="13">
        <f t="shared" si="1609"/>
        <v>4.1238204635908908E-4</v>
      </c>
      <c r="BA1305" s="13">
        <f t="shared" si="1610"/>
        <v>5.2567124939005241E-5</v>
      </c>
      <c r="BB1305" s="13">
        <f t="shared" si="1611"/>
        <v>5.0256236578740232E-6</v>
      </c>
      <c r="BC1305" s="13">
        <f t="shared" si="1612"/>
        <v>3.8437549217141634E-7</v>
      </c>
      <c r="BD1305" s="13">
        <f t="shared" si="1613"/>
        <v>4.7791690660009577E-7</v>
      </c>
      <c r="BE1305" s="13">
        <f t="shared" si="1614"/>
        <v>8.7204542113506426E-7</v>
      </c>
      <c r="BF1305" s="13">
        <f t="shared" si="1615"/>
        <v>7.9560191951836588E-7</v>
      </c>
      <c r="BG1305" s="13">
        <f t="shared" si="1616"/>
        <v>4.8390630350225817E-7</v>
      </c>
      <c r="BH1305" s="13">
        <f t="shared" si="1617"/>
        <v>2.2074353846862535E-7</v>
      </c>
      <c r="BI1305" s="13">
        <f t="shared" si="1618"/>
        <v>8.055726395458649E-8</v>
      </c>
      <c r="BJ1305" s="14">
        <f t="shared" si="1619"/>
        <v>0.7259769424712309</v>
      </c>
      <c r="BK1305" s="14">
        <f t="shared" si="1620"/>
        <v>0.20342386863624998</v>
      </c>
      <c r="BL1305" s="14">
        <f t="shared" si="1621"/>
        <v>6.8962452890497267E-2</v>
      </c>
      <c r="BM1305" s="14">
        <f t="shared" si="1622"/>
        <v>0.3764203460589538</v>
      </c>
      <c r="BN1305" s="14">
        <f t="shared" si="1623"/>
        <v>0.62081169944133818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1.36879432624113</v>
      </c>
      <c r="F1306" s="10">
        <f>VLOOKUP(B1306,home!$B$2:$E$405,3,FALSE)</f>
        <v>1.19</v>
      </c>
      <c r="G1306" s="10">
        <f>VLOOKUP(C1306,away!$B$2:$E$405,4,FALSE)</f>
        <v>1.37</v>
      </c>
      <c r="H1306" s="10">
        <f>VLOOKUP(A1306,away!$A$2:$E$405,3,FALSE)</f>
        <v>1.1489361702127701</v>
      </c>
      <c r="I1306" s="10">
        <f>VLOOKUP(C1306,away!$B$2:$E$405,3,FALSE)</f>
        <v>1.19</v>
      </c>
      <c r="J1306" s="10">
        <f>VLOOKUP(B1306,home!$B$2:$E$405,4,FALSE)</f>
        <v>1.0900000000000001</v>
      </c>
      <c r="K1306" s="12">
        <f t="shared" si="1568"/>
        <v>2.2315453900709143</v>
      </c>
      <c r="L1306" s="12">
        <f t="shared" si="1569"/>
        <v>1.4902851063829841</v>
      </c>
      <c r="M1306" s="13">
        <f t="shared" si="1570"/>
        <v>2.4189648229311213E-2</v>
      </c>
      <c r="N1306" s="13">
        <f t="shared" si="1571"/>
        <v>5.3980297993556491E-2</v>
      </c>
      <c r="O1306" s="13">
        <f t="shared" si="1572"/>
        <v>3.6049472484786023E-2</v>
      </c>
      <c r="P1306" s="13">
        <f t="shared" si="1573"/>
        <v>8.0446034137912514E-2</v>
      </c>
      <c r="Q1306" s="13">
        <f t="shared" si="1574"/>
        <v>6.0229742571087617E-2</v>
      </c>
      <c r="R1306" s="13">
        <f t="shared" si="1575"/>
        <v>2.6861995968519906E-2</v>
      </c>
      <c r="S1306" s="13">
        <f t="shared" si="1576"/>
        <v>6.6883614296180935E-2</v>
      </c>
      <c r="T1306" s="13">
        <f t="shared" si="1577"/>
        <v>8.975948831497306E-2</v>
      </c>
      <c r="U1306" s="13">
        <f t="shared" si="1578"/>
        <v>5.9943763271654078E-2</v>
      </c>
      <c r="V1306" s="13">
        <f t="shared" si="1579"/>
        <v>2.4714527415160205E-2</v>
      </c>
      <c r="W1306" s="13">
        <f t="shared" si="1580"/>
        <v>4.480180145988949E-2</v>
      </c>
      <c r="X1306" s="13">
        <f t="shared" si="1581"/>
        <v>6.6767457454800741E-2</v>
      </c>
      <c r="Y1306" s="13">
        <f t="shared" si="1582"/>
        <v>4.975127371797456E-2</v>
      </c>
      <c r="Z1306" s="13">
        <f t="shared" si="1583"/>
        <v>1.3344010839868315E-2</v>
      </c>
      <c r="AA1306" s="13">
        <f t="shared" si="1584"/>
        <v>2.9777765874764446E-2</v>
      </c>
      <c r="AB1306" s="13">
        <f t="shared" si="1585"/>
        <v>3.32252180822208E-2</v>
      </c>
      <c r="AC1306" s="13">
        <f t="shared" si="1586"/>
        <v>5.1369745471670876E-3</v>
      </c>
      <c r="AD1306" s="13">
        <f t="shared" si="1587"/>
        <v>2.4994313378672191E-2</v>
      </c>
      <c r="AE1306" s="13">
        <f t="shared" si="1588"/>
        <v>3.7248652972504126E-2</v>
      </c>
      <c r="AF1306" s="13">
        <f t="shared" si="1589"/>
        <v>2.7755556378875591E-2</v>
      </c>
      <c r="AG1306" s="13">
        <f t="shared" si="1590"/>
        <v>1.3787897430270498E-2</v>
      </c>
      <c r="AH1306" s="13">
        <f t="shared" si="1591"/>
        <v>4.9715951535172134E-3</v>
      </c>
      <c r="AI1306" s="13">
        <f t="shared" si="1592"/>
        <v>1.1094340246130237E-2</v>
      </c>
      <c r="AJ1306" s="13">
        <f t="shared" si="1593"/>
        <v>1.2378761916065075E-2</v>
      </c>
      <c r="AK1306" s="13">
        <f t="shared" si="1594"/>
        <v>9.2079230295268044E-3</v>
      </c>
      <c r="AL1306" s="13">
        <f t="shared" si="1595"/>
        <v>6.8334888687839035E-4</v>
      </c>
      <c r="AM1306" s="13">
        <f t="shared" si="1596"/>
        <v>1.1155188959632741E-2</v>
      </c>
      <c r="AN1306" s="13">
        <f t="shared" si="1597"/>
        <v>1.6624411965428569E-2</v>
      </c>
      <c r="AO1306" s="13">
        <f t="shared" si="1598"/>
        <v>1.2387556777226638E-2</v>
      </c>
      <c r="AP1306" s="13">
        <f t="shared" si="1599"/>
        <v>6.153663789858147E-3</v>
      </c>
      <c r="AQ1306" s="13">
        <f t="shared" si="1600"/>
        <v>2.2926783739284674E-3</v>
      </c>
      <c r="AR1306" s="13">
        <f t="shared" si="1601"/>
        <v>1.481818842450505E-3</v>
      </c>
      <c r="AS1306" s="13">
        <f t="shared" si="1602"/>
        <v>3.3067460067906429E-3</v>
      </c>
      <c r="AT1306" s="13">
        <f t="shared" si="1603"/>
        <v>3.6895769037945327E-3</v>
      </c>
      <c r="AU1306" s="13">
        <f t="shared" si="1604"/>
        <v>2.7444861103249354E-3</v>
      </c>
      <c r="AV1306" s="13">
        <f t="shared" si="1605"/>
        <v>1.5311113319023163E-3</v>
      </c>
      <c r="AW1306" s="13">
        <f t="shared" si="1606"/>
        <v>6.3126989235686169E-5</v>
      </c>
      <c r="AX1306" s="13">
        <f t="shared" si="1607"/>
        <v>4.1488850830397354E-3</v>
      </c>
      <c r="AY1306" s="13">
        <f t="shared" si="1608"/>
        <v>6.1830216473486473E-3</v>
      </c>
      <c r="AZ1306" s="13">
        <f t="shared" si="1609"/>
        <v>4.6072325367436376E-3</v>
      </c>
      <c r="BA1306" s="13">
        <f t="shared" si="1610"/>
        <v>2.2886966770507109E-3</v>
      </c>
      <c r="BB1306" s="13">
        <f t="shared" si="1611"/>
        <v>8.5270264270922557E-4</v>
      </c>
      <c r="BC1306" s="13">
        <f t="shared" si="1612"/>
        <v>2.5415400972059383E-4</v>
      </c>
      <c r="BD1306" s="13">
        <f t="shared" si="1613"/>
        <v>3.6805542521027671E-4</v>
      </c>
      <c r="BE1306" s="13">
        <f t="shared" si="1614"/>
        <v>8.2133238741858314E-4</v>
      </c>
      <c r="BF1306" s="13">
        <f t="shared" si="1615"/>
        <v>9.1642025142993897E-4</v>
      </c>
      <c r="BG1306" s="13">
        <f t="shared" si="1616"/>
        <v>6.8167779581536944E-4</v>
      </c>
      <c r="BH1306" s="13">
        <f t="shared" si="1617"/>
        <v>3.8029873569137246E-4</v>
      </c>
      <c r="BI1306" s="13">
        <f t="shared" si="1618"/>
        <v>1.6973077809637587E-4</v>
      </c>
      <c r="BJ1306" s="14">
        <f t="shared" si="1619"/>
        <v>0.53602467413529142</v>
      </c>
      <c r="BK1306" s="14">
        <f t="shared" si="1620"/>
        <v>0.20823716915995896</v>
      </c>
      <c r="BL1306" s="14">
        <f t="shared" si="1621"/>
        <v>0.23960209059610946</v>
      </c>
      <c r="BM1306" s="14">
        <f t="shared" si="1622"/>
        <v>0.70933085868794121</v>
      </c>
      <c r="BN1306" s="14">
        <f t="shared" si="1623"/>
        <v>0.28175719138517374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1.36879432624113</v>
      </c>
      <c r="F1307" s="10">
        <f>VLOOKUP(B1307,home!$B$2:$E$405,3,FALSE)</f>
        <v>1.04</v>
      </c>
      <c r="G1307" s="10">
        <f>VLOOKUP(C1307,away!$B$2:$E$405,4,FALSE)</f>
        <v>0.52</v>
      </c>
      <c r="H1307" s="10">
        <f>VLOOKUP(A1307,away!$A$2:$E$405,3,FALSE)</f>
        <v>1.1489361702127701</v>
      </c>
      <c r="I1307" s="10">
        <f>VLOOKUP(C1307,away!$B$2:$E$405,3,FALSE)</f>
        <v>0.73</v>
      </c>
      <c r="J1307" s="10">
        <f>VLOOKUP(B1307,home!$B$2:$E$405,4,FALSE)</f>
        <v>0.75</v>
      </c>
      <c r="K1307" s="12">
        <f t="shared" si="1568"/>
        <v>0.74024397163120315</v>
      </c>
      <c r="L1307" s="12">
        <f t="shared" si="1569"/>
        <v>0.6290425531914916</v>
      </c>
      <c r="M1307" s="13">
        <f t="shared" si="1570"/>
        <v>0.25428832325237705</v>
      </c>
      <c r="N1307" s="13">
        <f t="shared" si="1571"/>
        <v>0.18823539834377878</v>
      </c>
      <c r="O1307" s="13">
        <f t="shared" si="1572"/>
        <v>0.15995817610545862</v>
      </c>
      <c r="P1307" s="13">
        <f t="shared" si="1573"/>
        <v>0.11840807557518809</v>
      </c>
      <c r="Q1307" s="13">
        <f t="shared" si="1574"/>
        <v>6.9670059435790202E-2</v>
      </c>
      <c r="R1307" s="13">
        <f t="shared" si="1575"/>
        <v>5.031024975061596E-2</v>
      </c>
      <c r="S1307" s="13">
        <f t="shared" si="1576"/>
        <v>1.3784030841542377E-2</v>
      </c>
      <c r="T1307" s="13">
        <f t="shared" si="1577"/>
        <v>4.3825432068492438E-2</v>
      </c>
      <c r="U1307" s="13">
        <f t="shared" si="1578"/>
        <v>3.72418590891537E-2</v>
      </c>
      <c r="V1307" s="13">
        <f t="shared" si="1579"/>
        <v>7.1316271787727112E-4</v>
      </c>
      <c r="W1307" s="13">
        <f t="shared" si="1580"/>
        <v>1.7190947166843773E-2</v>
      </c>
      <c r="X1307" s="13">
        <f t="shared" si="1581"/>
        <v>1.0813837297611447E-2</v>
      </c>
      <c r="Y1307" s="13">
        <f t="shared" si="1582"/>
        <v>3.4011819117434417E-3</v>
      </c>
      <c r="Z1307" s="13">
        <f t="shared" si="1583"/>
        <v>1.0549095984943024E-2</v>
      </c>
      <c r="AA1307" s="13">
        <f t="shared" si="1584"/>
        <v>7.8089047090130021E-3</v>
      </c>
      <c r="AB1307" s="13">
        <f t="shared" si="1585"/>
        <v>2.8902473179446947E-3</v>
      </c>
      <c r="AC1307" s="13">
        <f t="shared" si="1586"/>
        <v>2.0755038983841021E-5</v>
      </c>
      <c r="AD1307" s="13">
        <f t="shared" si="1587"/>
        <v>3.1813737517216532E-3</v>
      </c>
      <c r="AE1307" s="13">
        <f t="shared" si="1588"/>
        <v>2.0012194674393835E-3</v>
      </c>
      <c r="AF1307" s="13">
        <f t="shared" si="1589"/>
        <v>6.2942610164729333E-4</v>
      </c>
      <c r="AG1307" s="13">
        <f t="shared" si="1590"/>
        <v>1.319786006751936E-4</v>
      </c>
      <c r="AH1307" s="13">
        <f t="shared" si="1591"/>
        <v>1.6589575680576679E-3</v>
      </c>
      <c r="AI1307" s="13">
        <f t="shared" si="1592"/>
        <v>1.2280333389466499E-3</v>
      </c>
      <c r="AJ1307" s="13">
        <f t="shared" si="1593"/>
        <v>4.5452213805869778E-4</v>
      </c>
      <c r="AK1307" s="13">
        <f t="shared" si="1594"/>
        <v>1.121524242236255E-4</v>
      </c>
      <c r="AL1307" s="13">
        <f t="shared" si="1595"/>
        <v>3.8657917015332728E-7</v>
      </c>
      <c r="AM1307" s="13">
        <f t="shared" si="1596"/>
        <v>4.7099854824353968E-4</v>
      </c>
      <c r="AN1307" s="13">
        <f t="shared" si="1597"/>
        <v>2.9627812933660216E-4</v>
      </c>
      <c r="AO1307" s="13">
        <f t="shared" si="1598"/>
        <v>9.3185775466347585E-5</v>
      </c>
      <c r="AP1307" s="13">
        <f t="shared" si="1599"/>
        <v>1.9539272706826786E-5</v>
      </c>
      <c r="AQ1307" s="13">
        <f t="shared" si="1600"/>
        <v>3.0727584977517864E-6</v>
      </c>
      <c r="AR1307" s="13">
        <f t="shared" si="1601"/>
        <v>2.0871098084946865E-4</v>
      </c>
      <c r="AS1307" s="13">
        <f t="shared" si="1602"/>
        <v>1.5449704538705462E-4</v>
      </c>
      <c r="AT1307" s="13">
        <f t="shared" si="1603"/>
        <v>5.7182753241299787E-5</v>
      </c>
      <c r="AU1307" s="13">
        <f t="shared" si="1604"/>
        <v>1.4109729456048936E-5</v>
      </c>
      <c r="AV1307" s="13">
        <f t="shared" si="1605"/>
        <v>2.6111605427968597E-6</v>
      </c>
      <c r="AW1307" s="13">
        <f t="shared" si="1606"/>
        <v>5.0002400391908452E-9</v>
      </c>
      <c r="AX1307" s="13">
        <f t="shared" si="1607"/>
        <v>5.8108972664054761E-5</v>
      </c>
      <c r="AY1307" s="13">
        <f t="shared" si="1608"/>
        <v>3.6553016527931598E-5</v>
      </c>
      <c r="AZ1307" s="13">
        <f t="shared" si="1609"/>
        <v>1.1496701421790441E-5</v>
      </c>
      <c r="BA1307" s="13">
        <f t="shared" si="1610"/>
        <v>2.410638138547771E-6</v>
      </c>
      <c r="BB1307" s="13">
        <f t="shared" si="1611"/>
        <v>3.7909849237321853E-7</v>
      </c>
      <c r="BC1307" s="13">
        <f t="shared" si="1612"/>
        <v>4.7693816710698922E-8</v>
      </c>
      <c r="BD1307" s="13">
        <f t="shared" si="1613"/>
        <v>2.1881348045441706E-5</v>
      </c>
      <c r="BE1307" s="13">
        <f t="shared" si="1614"/>
        <v>1.6197535981802429E-5</v>
      </c>
      <c r="BF1307" s="13">
        <f t="shared" si="1615"/>
        <v>5.9950641829043748E-6</v>
      </c>
      <c r="BG1307" s="13">
        <f t="shared" si="1616"/>
        <v>1.4792700403123694E-6</v>
      </c>
      <c r="BH1307" s="13">
        <f t="shared" si="1617"/>
        <v>2.7375518243896956E-7</v>
      </c>
      <c r="BI1307" s="13">
        <f t="shared" si="1618"/>
        <v>4.0529124700649499E-8</v>
      </c>
      <c r="BJ1307" s="14">
        <f t="shared" si="1619"/>
        <v>0.3400729247510561</v>
      </c>
      <c r="BK1307" s="14">
        <f t="shared" si="1620"/>
        <v>0.38725128702166672</v>
      </c>
      <c r="BL1307" s="14">
        <f t="shared" si="1621"/>
        <v>0.26214608161350683</v>
      </c>
      <c r="BM1307" s="14">
        <f t="shared" si="1622"/>
        <v>0.15911255889167603</v>
      </c>
      <c r="BN1307" s="14">
        <f t="shared" si="1623"/>
        <v>0.84087028246320861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1.6532258064516101</v>
      </c>
      <c r="F1308" s="10">
        <f>VLOOKUP(B1308,home!$B$2:$E$405,3,FALSE)</f>
        <v>1.04</v>
      </c>
      <c r="G1308" s="10">
        <f>VLOOKUP(C1308,away!$B$2:$E$405,4,FALSE)</f>
        <v>0.86</v>
      </c>
      <c r="H1308" s="10">
        <f>VLOOKUP(A1308,away!$A$2:$E$405,3,FALSE)</f>
        <v>1.30645161290323</v>
      </c>
      <c r="I1308" s="10">
        <f>VLOOKUP(C1308,away!$B$2:$E$405,3,FALSE)</f>
        <v>1.1200000000000001</v>
      </c>
      <c r="J1308" s="10">
        <f>VLOOKUP(B1308,home!$B$2:$E$405,4,FALSE)</f>
        <v>0.98</v>
      </c>
      <c r="K1308" s="12">
        <f t="shared" si="1568"/>
        <v>1.4786451612903202</v>
      </c>
      <c r="L1308" s="12">
        <f t="shared" si="1569"/>
        <v>1.4339612903225853</v>
      </c>
      <c r="M1308" s="13">
        <f t="shared" si="1570"/>
        <v>5.4333926397431495E-2</v>
      </c>
      <c r="N1308" s="13">
        <f t="shared" si="1571"/>
        <v>8.0340597361466481E-2</v>
      </c>
      <c r="O1308" s="13">
        <f t="shared" si="1572"/>
        <v>7.7912747205153232E-2</v>
      </c>
      <c r="P1308" s="13">
        <f t="shared" si="1573"/>
        <v>0.11520530665773575</v>
      </c>
      <c r="Q1308" s="13">
        <f t="shared" si="1574"/>
        <v>5.9397617771853151E-2</v>
      </c>
      <c r="R1308" s="13">
        <f t="shared" si="1575"/>
        <v>5.5861931757439497E-2</v>
      </c>
      <c r="S1308" s="13">
        <f t="shared" si="1576"/>
        <v>6.106802674732871E-2</v>
      </c>
      <c r="T1308" s="13">
        <f t="shared" si="1577"/>
        <v>8.5173884622214258E-2</v>
      </c>
      <c r="U1308" s="13">
        <f t="shared" si="1578"/>
        <v>8.2599975093467976E-2</v>
      </c>
      <c r="V1308" s="13">
        <f t="shared" si="1579"/>
        <v>1.4387083755098447E-2</v>
      </c>
      <c r="W1308" s="13">
        <f t="shared" si="1580"/>
        <v>2.9276000036840871E-2</v>
      </c>
      <c r="X1308" s="13">
        <f t="shared" si="1581"/>
        <v>4.1980650788312382E-2</v>
      </c>
      <c r="Y1308" s="13">
        <f t="shared" si="1582"/>
        <v>3.0099314086495153E-2</v>
      </c>
      <c r="Z1308" s="13">
        <f t="shared" si="1583"/>
        <v>2.6701282580936705E-2</v>
      </c>
      <c r="AA1308" s="13">
        <f t="shared" si="1584"/>
        <v>3.9481722288547572E-2</v>
      </c>
      <c r="AB1308" s="13">
        <f t="shared" si="1585"/>
        <v>2.9189728810684532E-2</v>
      </c>
      <c r="AC1308" s="13">
        <f t="shared" si="1586"/>
        <v>1.906576270359275E-3</v>
      </c>
      <c r="AD1308" s="13">
        <f t="shared" si="1587"/>
        <v>1.0822203949102494E-2</v>
      </c>
      <c r="AE1308" s="13">
        <f t="shared" si="1588"/>
        <v>1.5518621538989188E-2</v>
      </c>
      <c r="AF1308" s="13">
        <f t="shared" si="1589"/>
        <v>1.1126551283038405E-2</v>
      </c>
      <c r="AG1308" s="13">
        <f t="shared" si="1590"/>
        <v>5.3183479448887213E-3</v>
      </c>
      <c r="AH1308" s="13">
        <f t="shared" si="1591"/>
        <v>9.5721514057569915E-3</v>
      </c>
      <c r="AI1308" s="13">
        <f t="shared" si="1592"/>
        <v>1.4153815359260911E-2</v>
      </c>
      <c r="AJ1308" s="13">
        <f t="shared" si="1593"/>
        <v>1.0464235297383882E-2</v>
      </c>
      <c r="AK1308" s="13">
        <f t="shared" si="1594"/>
        <v>5.1576302963600188E-3</v>
      </c>
      <c r="AL1308" s="13">
        <f t="shared" si="1595"/>
        <v>1.6170206606197743E-4</v>
      </c>
      <c r="AM1308" s="13">
        <f t="shared" si="1596"/>
        <v>3.2004399007674782E-3</v>
      </c>
      <c r="AN1308" s="13">
        <f t="shared" si="1597"/>
        <v>4.5893069297044189E-3</v>
      </c>
      <c r="AO1308" s="13">
        <f t="shared" si="1598"/>
        <v>3.2904442433026671E-3</v>
      </c>
      <c r="AP1308" s="13">
        <f t="shared" si="1599"/>
        <v>1.5727898909536045E-3</v>
      </c>
      <c r="AQ1308" s="13">
        <f t="shared" si="1600"/>
        <v>5.6382995535953721E-4</v>
      </c>
      <c r="AR1308" s="13">
        <f t="shared" si="1601"/>
        <v>2.7452189161924871E-3</v>
      </c>
      <c r="AS1308" s="13">
        <f t="shared" si="1602"/>
        <v>4.0592046671106777E-3</v>
      </c>
      <c r="AT1308" s="13">
        <f t="shared" si="1603"/>
        <v>3.0010616698551451E-3</v>
      </c>
      <c r="AU1308" s="13">
        <f t="shared" si="1604"/>
        <v>1.4791684389550532E-3</v>
      </c>
      <c r="AV1308" s="13">
        <f t="shared" si="1605"/>
        <v>5.4679131374856134E-4</v>
      </c>
      <c r="AW1308" s="13">
        <f t="shared" si="1606"/>
        <v>9.5238920091187402E-6</v>
      </c>
      <c r="AX1308" s="13">
        <f t="shared" si="1607"/>
        <v>7.8871916221171835E-4</v>
      </c>
      <c r="AY1308" s="13">
        <f t="shared" si="1608"/>
        <v>1.130992747547264E-3</v>
      </c>
      <c r="AZ1308" s="13">
        <f t="shared" si="1609"/>
        <v>8.108999098091807E-4</v>
      </c>
      <c r="BA1308" s="13">
        <f t="shared" si="1610"/>
        <v>3.8759969366414677E-4</v>
      </c>
      <c r="BB1308" s="13">
        <f t="shared" si="1611"/>
        <v>1.3895073921381968E-4</v>
      </c>
      <c r="BC1308" s="13">
        <f t="shared" si="1612"/>
        <v>3.9849996258865156E-5</v>
      </c>
      <c r="BD1308" s="13">
        <f t="shared" si="1613"/>
        <v>6.5608960988022423E-4</v>
      </c>
      <c r="BE1308" s="13">
        <f t="shared" si="1614"/>
        <v>9.7012372702224745E-4</v>
      </c>
      <c r="BF1308" s="13">
        <f t="shared" si="1615"/>
        <v>7.1723437740718902E-4</v>
      </c>
      <c r="BG1308" s="13">
        <f t="shared" si="1616"/>
        <v>3.5351171388807185E-4</v>
      </c>
      <c r="BH1308" s="13">
        <f t="shared" si="1617"/>
        <v>1.3067959630001135E-4</v>
      </c>
      <c r="BI1308" s="13">
        <f t="shared" si="1618"/>
        <v>3.8645750549676825E-5</v>
      </c>
      <c r="BJ1308" s="14">
        <f t="shared" si="1619"/>
        <v>0.38556761255199384</v>
      </c>
      <c r="BK1308" s="14">
        <f t="shared" si="1620"/>
        <v>0.24819361464156295</v>
      </c>
      <c r="BL1308" s="14">
        <f t="shared" si="1621"/>
        <v>0.33909166729496409</v>
      </c>
      <c r="BM1308" s="14">
        <f t="shared" si="1622"/>
        <v>0.55538058106283938</v>
      </c>
      <c r="BN1308" s="14">
        <f t="shared" si="1623"/>
        <v>0.44305212715107961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1.6532258064516101</v>
      </c>
      <c r="F1309" s="10">
        <f>VLOOKUP(B1309,home!$B$2:$E$405,3,FALSE)</f>
        <v>0.69</v>
      </c>
      <c r="G1309" s="10">
        <f>VLOOKUP(C1309,away!$B$2:$E$405,4,FALSE)</f>
        <v>0.86</v>
      </c>
      <c r="H1309" s="10">
        <f>VLOOKUP(A1309,away!$A$2:$E$405,3,FALSE)</f>
        <v>1.30645161290323</v>
      </c>
      <c r="I1309" s="10">
        <f>VLOOKUP(C1309,away!$B$2:$E$405,3,FALSE)</f>
        <v>0.6</v>
      </c>
      <c r="J1309" s="10">
        <f>VLOOKUP(B1309,home!$B$2:$E$405,4,FALSE)</f>
        <v>0.87</v>
      </c>
      <c r="K1309" s="12">
        <f t="shared" si="1568"/>
        <v>0.98102419354838533</v>
      </c>
      <c r="L1309" s="12">
        <f t="shared" si="1569"/>
        <v>0.68196774193548604</v>
      </c>
      <c r="M1309" s="13">
        <f t="shared" si="1570"/>
        <v>0.18957094672343525</v>
      </c>
      <c r="N1309" s="13">
        <f t="shared" si="1571"/>
        <v>0.18597368512956197</v>
      </c>
      <c r="O1309" s="13">
        <f t="shared" si="1572"/>
        <v>0.12928127047355345</v>
      </c>
      <c r="P1309" s="13">
        <f t="shared" si="1573"/>
        <v>0.12682805410722844</v>
      </c>
      <c r="Q1309" s="13">
        <f t="shared" si="1574"/>
        <v>9.1222342237724921E-2</v>
      </c>
      <c r="R1309" s="13">
        <f t="shared" si="1575"/>
        <v>4.4082828049700033E-2</v>
      </c>
      <c r="S1309" s="13">
        <f t="shared" si="1576"/>
        <v>2.1212843511422885E-2</v>
      </c>
      <c r="T1309" s="13">
        <f t="shared" si="1577"/>
        <v>6.2210694749927374E-2</v>
      </c>
      <c r="U1309" s="13">
        <f t="shared" si="1578"/>
        <v>4.3246320836789115E-2</v>
      </c>
      <c r="V1309" s="13">
        <f t="shared" si="1579"/>
        <v>1.5768846622308576E-3</v>
      </c>
      <c r="W1309" s="13">
        <f t="shared" si="1580"/>
        <v>2.9830441575786307E-2</v>
      </c>
      <c r="X1309" s="13">
        <f t="shared" si="1581"/>
        <v>2.034339888237743E-2</v>
      </c>
      <c r="Y1309" s="13">
        <f t="shared" si="1582"/>
        <v>6.9367708995539124E-3</v>
      </c>
      <c r="Z1309" s="13">
        <f t="shared" si="1583"/>
        <v>1.0021022234394748E-2</v>
      </c>
      <c r="AA1309" s="13">
        <f t="shared" si="1584"/>
        <v>9.8308652560275458E-3</v>
      </c>
      <c r="AB1309" s="13">
        <f t="shared" si="1585"/>
        <v>4.8221583298386312E-3</v>
      </c>
      <c r="AC1309" s="13">
        <f t="shared" si="1586"/>
        <v>6.5936136549065851E-5</v>
      </c>
      <c r="AD1309" s="13">
        <f t="shared" si="1587"/>
        <v>7.3160962225194952E-3</v>
      </c>
      <c r="AE1309" s="13">
        <f t="shared" si="1588"/>
        <v>4.9893416206543591E-3</v>
      </c>
      <c r="AF1309" s="13">
        <f t="shared" si="1589"/>
        <v>1.7012850193911958E-3</v>
      </c>
      <c r="AG1309" s="13">
        <f t="shared" si="1590"/>
        <v>3.8674050102096116E-4</v>
      </c>
      <c r="AH1309" s="13">
        <f t="shared" si="1591"/>
        <v>1.7085034762688708E-3</v>
      </c>
      <c r="AI1309" s="13">
        <f t="shared" si="1592"/>
        <v>1.6760832449812819E-3</v>
      </c>
      <c r="AJ1309" s="13">
        <f t="shared" si="1593"/>
        <v>8.2213910686386134E-4</v>
      </c>
      <c r="AK1309" s="13">
        <f t="shared" si="1594"/>
        <v>2.6884611809856982E-4</v>
      </c>
      <c r="AL1309" s="13">
        <f t="shared" si="1595"/>
        <v>1.7645218401671319E-6</v>
      </c>
      <c r="AM1309" s="13">
        <f t="shared" si="1596"/>
        <v>1.4354534793239158E-3</v>
      </c>
      <c r="AN1309" s="13">
        <f t="shared" si="1597"/>
        <v>9.7893296794796772E-4</v>
      </c>
      <c r="AO1309" s="13">
        <f t="shared" si="1598"/>
        <v>3.3380035282883953E-4</v>
      </c>
      <c r="AP1309" s="13">
        <f t="shared" si="1599"/>
        <v>7.588035762531742E-5</v>
      </c>
      <c r="AQ1309" s="13">
        <f t="shared" si="1600"/>
        <v>1.2936989036748712E-5</v>
      </c>
      <c r="AR1309" s="13">
        <f t="shared" si="1601"/>
        <v>2.3302885156000207E-4</v>
      </c>
      <c r="AS1309" s="13">
        <f t="shared" si="1602"/>
        <v>2.2860694117515741E-4</v>
      </c>
      <c r="AT1309" s="13">
        <f t="shared" si="1603"/>
        <v>1.1213447005296097E-4</v>
      </c>
      <c r="AU1309" s="13">
        <f t="shared" si="1604"/>
        <v>3.6668876017560543E-5</v>
      </c>
      <c r="AV1309" s="13">
        <f t="shared" si="1605"/>
        <v>8.9932636308632625E-6</v>
      </c>
      <c r="AW1309" s="13">
        <f t="shared" si="1606"/>
        <v>3.2792013767892542E-8</v>
      </c>
      <c r="AX1309" s="13">
        <f t="shared" si="1607"/>
        <v>2.3470243198832794E-4</v>
      </c>
      <c r="AY1309" s="13">
        <f t="shared" si="1608"/>
        <v>1.6005948756984698E-4</v>
      </c>
      <c r="AZ1309" s="13">
        <f t="shared" si="1609"/>
        <v>5.4577703656679774E-5</v>
      </c>
      <c r="BA1309" s="13">
        <f t="shared" si="1610"/>
        <v>1.2406744440923343E-5</v>
      </c>
      <c r="BB1309" s="13">
        <f t="shared" si="1611"/>
        <v>2.1152498727867837E-6</v>
      </c>
      <c r="BC1309" s="13">
        <f t="shared" si="1612"/>
        <v>2.8850643587474545E-7</v>
      </c>
      <c r="BD1309" s="13">
        <f t="shared" si="1613"/>
        <v>2.6486359950699028E-5</v>
      </c>
      <c r="BE1309" s="13">
        <f t="shared" si="1614"/>
        <v>2.5983759910666763E-5</v>
      </c>
      <c r="BF1309" s="13">
        <f t="shared" si="1615"/>
        <v>1.2745348555858363E-5</v>
      </c>
      <c r="BG1309" s="13">
        <f t="shared" si="1616"/>
        <v>4.1678317628346764E-6</v>
      </c>
      <c r="BH1309" s="13">
        <f t="shared" si="1617"/>
        <v>1.0221859484950583E-6</v>
      </c>
      <c r="BI1309" s="13">
        <f t="shared" si="1618"/>
        <v>2.0055782915577124E-7</v>
      </c>
      <c r="BJ1309" s="14">
        <f t="shared" si="1619"/>
        <v>0.41421195110924502</v>
      </c>
      <c r="BK1309" s="14">
        <f t="shared" si="1620"/>
        <v>0.3394164891502765</v>
      </c>
      <c r="BL1309" s="14">
        <f t="shared" si="1621"/>
        <v>0.23642905333851558</v>
      </c>
      <c r="BM1309" s="14">
        <f t="shared" si="1622"/>
        <v>0.23295936241567192</v>
      </c>
      <c r="BN1309" s="14">
        <f t="shared" si="1623"/>
        <v>0.76695912672120403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1.6532258064516101</v>
      </c>
      <c r="F1310" s="10">
        <f>VLOOKUP(B1310,home!$B$2:$E$405,3,FALSE)</f>
        <v>0.5</v>
      </c>
      <c r="G1310" s="10">
        <f>VLOOKUP(C1310,away!$B$2:$E$405,4,FALSE)</f>
        <v>0.78</v>
      </c>
      <c r="H1310" s="10">
        <f>VLOOKUP(A1310,away!$A$2:$E$405,3,FALSE)</f>
        <v>1.30645161290323</v>
      </c>
      <c r="I1310" s="10">
        <f>VLOOKUP(C1310,away!$B$2:$E$405,3,FALSE)</f>
        <v>0.6</v>
      </c>
      <c r="J1310" s="10">
        <f>VLOOKUP(B1310,home!$B$2:$E$405,4,FALSE)</f>
        <v>0.51</v>
      </c>
      <c r="K1310" s="12">
        <f t="shared" si="1568"/>
        <v>0.64475806451612794</v>
      </c>
      <c r="L1310" s="12">
        <f t="shared" si="1569"/>
        <v>0.39977419354838839</v>
      </c>
      <c r="M1310" s="13">
        <f t="shared" si="1570"/>
        <v>0.35185635886836653</v>
      </c>
      <c r="N1310" s="13">
        <f t="shared" si="1571"/>
        <v>0.22686222493166008</v>
      </c>
      <c r="O1310" s="13">
        <f t="shared" si="1572"/>
        <v>0.14066309211147357</v>
      </c>
      <c r="P1310" s="13">
        <f t="shared" si="1573"/>
        <v>9.0693663018647494E-2</v>
      </c>
      <c r="Q1310" s="13">
        <f t="shared" si="1574"/>
        <v>7.3135624529379814E-2</v>
      </c>
      <c r="R1310" s="13">
        <f t="shared" si="1575"/>
        <v>2.8116737105443507E-2</v>
      </c>
      <c r="S1310" s="13">
        <f t="shared" si="1576"/>
        <v>5.8442460285456892E-3</v>
      </c>
      <c r="T1310" s="13">
        <f t="shared" si="1577"/>
        <v>2.9237735315890547E-2</v>
      </c>
      <c r="U1310" s="13">
        <f t="shared" si="1578"/>
        <v>1.8128492996614551E-2</v>
      </c>
      <c r="V1310" s="13">
        <f t="shared" si="1579"/>
        <v>1.6737767069862882E-4</v>
      </c>
      <c r="W1310" s="13">
        <f t="shared" si="1580"/>
        <v>1.5718261239580394E-2</v>
      </c>
      <c r="X1310" s="13">
        <f t="shared" si="1581"/>
        <v>6.2837552110361445E-3</v>
      </c>
      <c r="Y1310" s="13">
        <f t="shared" si="1582"/>
        <v>1.2560415859737288E-3</v>
      </c>
      <c r="Z1310" s="13">
        <f t="shared" si="1583"/>
        <v>3.7467819671802441E-3</v>
      </c>
      <c r="AA1310" s="13">
        <f t="shared" si="1584"/>
        <v>2.4157678893230641E-3</v>
      </c>
      <c r="AB1310" s="13">
        <f t="shared" si="1585"/>
        <v>7.7879291432007521E-4</v>
      </c>
      <c r="AC1310" s="13">
        <f t="shared" si="1586"/>
        <v>2.6964295373276586E-6</v>
      </c>
      <c r="AD1310" s="13">
        <f t="shared" si="1587"/>
        <v>2.5336189235976819E-3</v>
      </c>
      <c r="AE1310" s="13">
        <f t="shared" si="1588"/>
        <v>1.0128754619401991E-3</v>
      </c>
      <c r="AF1310" s="13">
        <f t="shared" si="1589"/>
        <v>2.0246073548104722E-4</v>
      </c>
      <c r="AG1310" s="13">
        <f t="shared" si="1590"/>
        <v>2.6979525750716427E-5</v>
      </c>
      <c r="AH1310" s="13">
        <f t="shared" si="1591"/>
        <v>3.7446668483278147E-4</v>
      </c>
      <c r="AI1310" s="13">
        <f t="shared" si="1592"/>
        <v>2.4144041493855502E-4</v>
      </c>
      <c r="AJ1310" s="13">
        <f t="shared" si="1593"/>
        <v>7.7835327315876784E-5</v>
      </c>
      <c r="AK1310" s="13">
        <f t="shared" si="1594"/>
        <v>1.6728318330388009E-5</v>
      </c>
      <c r="AL1310" s="13">
        <f t="shared" si="1595"/>
        <v>2.7801012049171009E-8</v>
      </c>
      <c r="AM1310" s="13">
        <f t="shared" si="1596"/>
        <v>3.2671424668005543E-4</v>
      </c>
      <c r="AN1310" s="13">
        <f t="shared" si="1597"/>
        <v>1.3061192448728839E-4</v>
      </c>
      <c r="AO1310" s="13">
        <f t="shared" si="1598"/>
        <v>2.6107638389854355E-5</v>
      </c>
      <c r="AP1310" s="13">
        <f t="shared" si="1599"/>
        <v>3.4790533609189919E-6</v>
      </c>
      <c r="AQ1310" s="13">
        <f t="shared" si="1600"/>
        <v>3.4770893791829996E-7</v>
      </c>
      <c r="AR1310" s="13">
        <f t="shared" si="1601"/>
        <v>2.9940423387952754E-5</v>
      </c>
      <c r="AS1310" s="13">
        <f t="shared" si="1602"/>
        <v>1.9304329434409822E-5</v>
      </c>
      <c r="AT1310" s="13">
        <f t="shared" si="1603"/>
        <v>6.2233110414558985E-6</v>
      </c>
      <c r="AU1310" s="13">
        <f t="shared" si="1604"/>
        <v>1.3375099939903181E-6</v>
      </c>
      <c r="AV1310" s="13">
        <f t="shared" si="1605"/>
        <v>2.1559258874904379E-7</v>
      </c>
      <c r="AW1310" s="13">
        <f t="shared" si="1606"/>
        <v>1.9905342011297463E-10</v>
      </c>
      <c r="AX1310" s="13">
        <f t="shared" si="1607"/>
        <v>3.5108607556546214E-5</v>
      </c>
      <c r="AY1310" s="13">
        <f t="shared" si="1608"/>
        <v>1.4035515272525118E-5</v>
      </c>
      <c r="AZ1310" s="13">
        <f t="shared" si="1609"/>
        <v>2.8055183995549087E-6</v>
      </c>
      <c r="BA1310" s="13">
        <f t="shared" si="1610"/>
        <v>3.7385795188907651E-7</v>
      </c>
      <c r="BB1310" s="13">
        <f t="shared" si="1611"/>
        <v>3.7364690304526931E-8</v>
      </c>
      <c r="BC1310" s="13">
        <f t="shared" si="1612"/>
        <v>2.9874877867355084E-9</v>
      </c>
      <c r="BD1310" s="13">
        <f t="shared" si="1613"/>
        <v>1.9949014357360199E-6</v>
      </c>
      <c r="BE1310" s="13">
        <f t="shared" si="1614"/>
        <v>1.2862287886056009E-6</v>
      </c>
      <c r="BF1310" s="13">
        <f t="shared" si="1615"/>
        <v>4.1465319213313559E-7</v>
      </c>
      <c r="BG1310" s="13">
        <f t="shared" si="1616"/>
        <v>8.9116996535064878E-8</v>
      </c>
      <c r="BH1310" s="13">
        <f t="shared" si="1617"/>
        <v>1.4364725550359725E-8</v>
      </c>
      <c r="BI1310" s="13">
        <f t="shared" si="1618"/>
        <v>1.8523545286310616E-9</v>
      </c>
      <c r="BJ1310" s="14">
        <f t="shared" si="1619"/>
        <v>0.35680920188350485</v>
      </c>
      <c r="BK1310" s="14">
        <f t="shared" si="1620"/>
        <v>0.44857840533208021</v>
      </c>
      <c r="BL1310" s="14">
        <f t="shared" si="1621"/>
        <v>0.19087417604653203</v>
      </c>
      <c r="BM1310" s="14">
        <f t="shared" si="1622"/>
        <v>8.866682934810742E-2</v>
      </c>
      <c r="BN1310" s="14">
        <f t="shared" si="1623"/>
        <v>0.91132770056497092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1.6532258064516101</v>
      </c>
      <c r="F1311" s="10">
        <f>VLOOKUP(B1311,home!$B$2:$E$405,3,FALSE)</f>
        <v>1.71</v>
      </c>
      <c r="G1311" s="10">
        <f>VLOOKUP(C1311,away!$B$2:$E$405,4,FALSE)</f>
        <v>0.71</v>
      </c>
      <c r="H1311" s="10">
        <f>VLOOKUP(A1311,away!$A$2:$E$405,3,FALSE)</f>
        <v>1.30645161290323</v>
      </c>
      <c r="I1311" s="10">
        <f>VLOOKUP(C1311,away!$B$2:$E$405,3,FALSE)</f>
        <v>0.6</v>
      </c>
      <c r="J1311" s="10">
        <f>VLOOKUP(B1311,home!$B$2:$E$405,4,FALSE)</f>
        <v>0.77</v>
      </c>
      <c r="K1311" s="12">
        <f t="shared" si="1568"/>
        <v>2.0071814516128996</v>
      </c>
      <c r="L1311" s="12">
        <f t="shared" si="1569"/>
        <v>0.60358064516129228</v>
      </c>
      <c r="M1311" s="13">
        <f t="shared" si="1570"/>
        <v>7.347852467315874E-2</v>
      </c>
      <c r="N1311" s="13">
        <f t="shared" si="1571"/>
        <v>0.14748473181584501</v>
      </c>
      <c r="O1311" s="13">
        <f t="shared" si="1572"/>
        <v>4.4350215327725089E-2</v>
      </c>
      <c r="P1311" s="13">
        <f t="shared" si="1573"/>
        <v>8.9018929580847894E-2</v>
      </c>
      <c r="Q1311" s="13">
        <f t="shared" si="1574"/>
        <v>0.14801430904843352</v>
      </c>
      <c r="R1311" s="13">
        <f t="shared" si="1575"/>
        <v>1.3384465790275269E-2</v>
      </c>
      <c r="S1311" s="13">
        <f t="shared" si="1576"/>
        <v>2.6961516507607163E-2</v>
      </c>
      <c r="T1311" s="13">
        <f t="shared" si="1577"/>
        <v>8.9338572148556408E-2</v>
      </c>
      <c r="U1311" s="13">
        <f t="shared" si="1578"/>
        <v>2.6865051473987905E-2</v>
      </c>
      <c r="V1311" s="13">
        <f t="shared" si="1579"/>
        <v>3.6293073385264859E-3</v>
      </c>
      <c r="W1311" s="13">
        <f t="shared" si="1580"/>
        <v>9.9030525231771707E-2</v>
      </c>
      <c r="X1311" s="13">
        <f t="shared" si="1581"/>
        <v>5.9772908310054405E-2</v>
      </c>
      <c r="Y1311" s="13">
        <f t="shared" si="1582"/>
        <v>1.80388852804747E-2</v>
      </c>
      <c r="Z1311" s="13">
        <f t="shared" si="1583"/>
        <v>2.6928681656111972E-3</v>
      </c>
      <c r="AA1311" s="13">
        <f t="shared" si="1584"/>
        <v>5.4050750336536481E-3</v>
      </c>
      <c r="AB1311" s="13">
        <f t="shared" si="1585"/>
        <v>5.4244831760627875E-3</v>
      </c>
      <c r="AC1311" s="13">
        <f t="shared" si="1586"/>
        <v>2.7480567947627308E-4</v>
      </c>
      <c r="AD1311" s="13">
        <f t="shared" si="1587"/>
        <v>4.969305834717385E-2</v>
      </c>
      <c r="AE1311" s="13">
        <f t="shared" si="1588"/>
        <v>2.9993768217224933E-2</v>
      </c>
      <c r="AF1311" s="13">
        <f t="shared" si="1589"/>
        <v>9.0518289856854426E-3</v>
      </c>
      <c r="AG1311" s="13">
        <f t="shared" si="1590"/>
        <v>1.821169593023235E-3</v>
      </c>
      <c r="AH1311" s="13">
        <f t="shared" si="1591"/>
        <v>4.0634077618347799E-4</v>
      </c>
      <c r="AI1311" s="13">
        <f t="shared" si="1592"/>
        <v>8.1559966898946568E-4</v>
      </c>
      <c r="AJ1311" s="13">
        <f t="shared" si="1593"/>
        <v>8.1852826376863834E-4</v>
      </c>
      <c r="AK1311" s="13">
        <f t="shared" si="1594"/>
        <v>5.4764491621910722E-4</v>
      </c>
      <c r="AL1311" s="13">
        <f t="shared" si="1595"/>
        <v>1.331703789020226E-5</v>
      </c>
      <c r="AM1311" s="13">
        <f t="shared" si="1596"/>
        <v>1.9948596997672974E-2</v>
      </c>
      <c r="AN1311" s="13">
        <f t="shared" si="1597"/>
        <v>1.2040587045918073E-2</v>
      </c>
      <c r="AO1311" s="13">
        <f t="shared" si="1598"/>
        <v>3.6337326486479637E-3</v>
      </c>
      <c r="AP1311" s="13">
        <f t="shared" si="1599"/>
        <v>7.3108356547152973E-4</v>
      </c>
      <c r="AQ1311" s="13">
        <f t="shared" si="1600"/>
        <v>1.1031697252853095E-4</v>
      </c>
      <c r="AR1311" s="13">
        <f t="shared" si="1601"/>
        <v>4.9051885568832812E-5</v>
      </c>
      <c r="AS1311" s="13">
        <f t="shared" si="1602"/>
        <v>9.8456034880399669E-5</v>
      </c>
      <c r="AT1311" s="13">
        <f t="shared" si="1603"/>
        <v>9.8809563505645475E-5</v>
      </c>
      <c r="AU1311" s="13">
        <f t="shared" si="1604"/>
        <v>6.6109574370166161E-5</v>
      </c>
      <c r="AV1311" s="13">
        <f t="shared" si="1605"/>
        <v>3.3173477862455256E-5</v>
      </c>
      <c r="AW1311" s="13">
        <f t="shared" si="1606"/>
        <v>4.4815379105909684E-7</v>
      </c>
      <c r="AX1311" s="13">
        <f t="shared" si="1607"/>
        <v>6.6734089799049936E-3</v>
      </c>
      <c r="AY1311" s="13">
        <f t="shared" si="1608"/>
        <v>4.0279404975162173E-3</v>
      </c>
      <c r="AZ1311" s="13">
        <f t="shared" si="1609"/>
        <v>1.2155934620810673E-3</v>
      </c>
      <c r="BA1311" s="13">
        <f t="shared" si="1610"/>
        <v>2.4456956203224646E-4</v>
      </c>
      <c r="BB1311" s="13">
        <f t="shared" si="1611"/>
        <v>3.6904363509559508E-5</v>
      </c>
      <c r="BC1311" s="13">
        <f t="shared" si="1612"/>
        <v>4.4549519072733585E-6</v>
      </c>
      <c r="BD1311" s="13">
        <f t="shared" si="1613"/>
        <v>4.9344614563356612E-6</v>
      </c>
      <c r="BE1311" s="13">
        <f t="shared" si="1614"/>
        <v>9.9043595088557147E-6</v>
      </c>
      <c r="BF1311" s="13">
        <f t="shared" si="1615"/>
        <v>9.9399233481405218E-6</v>
      </c>
      <c r="BG1311" s="13">
        <f t="shared" si="1616"/>
        <v>6.6504099249472157E-6</v>
      </c>
      <c r="BH1311" s="13">
        <f t="shared" si="1617"/>
        <v>3.3371448617440962E-6</v>
      </c>
      <c r="BI1311" s="13">
        <f t="shared" si="1618"/>
        <v>1.3396510535676081E-6</v>
      </c>
      <c r="BJ1311" s="14">
        <f t="shared" si="1619"/>
        <v>0.70090694602543357</v>
      </c>
      <c r="BK1311" s="14">
        <f t="shared" si="1620"/>
        <v>0.19740434131502299</v>
      </c>
      <c r="BL1311" s="14">
        <f t="shared" si="1621"/>
        <v>9.8399110913206467E-2</v>
      </c>
      <c r="BM1311" s="14">
        <f t="shared" si="1622"/>
        <v>0.47964459783926372</v>
      </c>
      <c r="BN1311" s="14">
        <f t="shared" si="1623"/>
        <v>0.5157311762362855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1.6532258064516101</v>
      </c>
      <c r="F1312" s="10">
        <f>VLOOKUP(B1312,home!$B$2:$E$405,3,FALSE)</f>
        <v>0.26</v>
      </c>
      <c r="G1312" s="10">
        <f>VLOOKUP(C1312,away!$B$2:$E$405,4,FALSE)</f>
        <v>1.01</v>
      </c>
      <c r="H1312" s="10">
        <f>VLOOKUP(A1312,away!$A$2:$E$405,3,FALSE)</f>
        <v>1.30645161290323</v>
      </c>
      <c r="I1312" s="10">
        <f>VLOOKUP(C1312,away!$B$2:$E$405,3,FALSE)</f>
        <v>0.5</v>
      </c>
      <c r="J1312" s="10">
        <f>VLOOKUP(B1312,home!$B$2:$E$405,4,FALSE)</f>
        <v>0.77</v>
      </c>
      <c r="K1312" s="12">
        <f t="shared" si="1568"/>
        <v>0.43413709677419288</v>
      </c>
      <c r="L1312" s="12">
        <f t="shared" si="1569"/>
        <v>0.50298387096774355</v>
      </c>
      <c r="M1312" s="13">
        <f t="shared" si="1570"/>
        <v>0.3917540859754029</v>
      </c>
      <c r="N1312" s="13">
        <f t="shared" si="1571"/>
        <v>0.17007498153478898</v>
      </c>
      <c r="O1312" s="13">
        <f t="shared" si="1572"/>
        <v>0.19704598663133835</v>
      </c>
      <c r="P1312" s="13">
        <f t="shared" si="1573"/>
        <v>8.5544972567135655E-2</v>
      </c>
      <c r="Q1312" s="13">
        <f t="shared" si="1574"/>
        <v>3.6917929358718869E-2</v>
      </c>
      <c r="R1312" s="13">
        <f t="shared" si="1575"/>
        <v>4.9555476557244398E-2</v>
      </c>
      <c r="S1312" s="13">
        <f t="shared" si="1576"/>
        <v>4.6699846877739154E-3</v>
      </c>
      <c r="T1312" s="13">
        <f t="shared" si="1577"/>
        <v>1.8569123016962123E-2</v>
      </c>
      <c r="U1312" s="13">
        <f t="shared" si="1578"/>
        <v>2.1513870721823657E-2</v>
      </c>
      <c r="V1312" s="13">
        <f t="shared" si="1579"/>
        <v>1.1330625974764249E-4</v>
      </c>
      <c r="W1312" s="13">
        <f t="shared" si="1580"/>
        <v>5.342480890236318E-3</v>
      </c>
      <c r="X1312" s="13">
        <f t="shared" si="1581"/>
        <v>2.6871817187422596E-3</v>
      </c>
      <c r="Y1312" s="13">
        <f t="shared" si="1582"/>
        <v>6.7580453144336795E-4</v>
      </c>
      <c r="Z1312" s="13">
        <f t="shared" si="1583"/>
        <v>8.3085351421380207E-3</v>
      </c>
      <c r="AA1312" s="13">
        <f t="shared" si="1584"/>
        <v>3.6070433250541571E-3</v>
      </c>
      <c r="AB1312" s="13">
        <f t="shared" si="1585"/>
        <v>7.8297565853887132E-4</v>
      </c>
      <c r="AC1312" s="13">
        <f t="shared" si="1586"/>
        <v>1.5463752052616433E-6</v>
      </c>
      <c r="AD1312" s="13">
        <f t="shared" si="1587"/>
        <v>5.7984228581469993E-4</v>
      </c>
      <c r="AE1312" s="13">
        <f t="shared" si="1588"/>
        <v>2.9165131746986244E-4</v>
      </c>
      <c r="AF1312" s="13">
        <f t="shared" si="1589"/>
        <v>7.3347954316916846E-5</v>
      </c>
      <c r="AG1312" s="13">
        <f t="shared" si="1590"/>
        <v>1.2297612663296021E-5</v>
      </c>
      <c r="AH1312" s="13">
        <f t="shared" si="1591"/>
        <v>1.044764791966028E-3</v>
      </c>
      <c r="AI1312" s="13">
        <f t="shared" si="1592"/>
        <v>4.53571153596025E-4</v>
      </c>
      <c r="AJ1312" s="13">
        <f t="shared" si="1593"/>
        <v>9.8456031901349896E-5</v>
      </c>
      <c r="AK1312" s="13">
        <f t="shared" si="1594"/>
        <v>1.4247805283186456E-5</v>
      </c>
      <c r="AL1312" s="13">
        <f t="shared" si="1595"/>
        <v>1.3506904381940444E-8</v>
      </c>
      <c r="AM1312" s="13">
        <f t="shared" si="1596"/>
        <v>5.0346209310101121E-5</v>
      </c>
      <c r="AN1312" s="13">
        <f t="shared" si="1597"/>
        <v>2.5323331247346909E-5</v>
      </c>
      <c r="AO1312" s="13">
        <f t="shared" si="1598"/>
        <v>6.3686135882944812E-6</v>
      </c>
      <c r="AP1312" s="13">
        <f t="shared" si="1599"/>
        <v>1.067769971779377E-6</v>
      </c>
      <c r="AQ1312" s="13">
        <f t="shared" si="1600"/>
        <v>1.342677684271773E-7</v>
      </c>
      <c r="AR1312" s="13">
        <f t="shared" si="1601"/>
        <v>1.0509996786277643E-4</v>
      </c>
      <c r="AS1312" s="13">
        <f t="shared" si="1602"/>
        <v>4.562779491900674E-5</v>
      </c>
      <c r="AT1312" s="13">
        <f t="shared" si="1603"/>
        <v>9.9043592091729253E-6</v>
      </c>
      <c r="AU1312" s="13">
        <f t="shared" si="1604"/>
        <v>1.4332832508263587E-6</v>
      </c>
      <c r="AV1312" s="13">
        <f t="shared" si="1605"/>
        <v>1.5556035734220808E-7</v>
      </c>
      <c r="AW1312" s="13">
        <f t="shared" si="1606"/>
        <v>8.1928363721050652E-11</v>
      </c>
      <c r="AX1312" s="13">
        <f t="shared" si="1607"/>
        <v>3.6428595239121911E-6</v>
      </c>
      <c r="AY1312" s="13">
        <f t="shared" si="1608"/>
        <v>1.832299584729065E-6</v>
      </c>
      <c r="AZ1312" s="13">
        <f t="shared" si="1609"/>
        <v>4.6080856894980695E-7</v>
      </c>
      <c r="BA1312" s="13">
        <f t="shared" si="1610"/>
        <v>7.7259759261826782E-8</v>
      </c>
      <c r="BB1312" s="13">
        <f t="shared" si="1611"/>
        <v>9.7151031958873997E-9</v>
      </c>
      <c r="BC1312" s="13">
        <f t="shared" si="1612"/>
        <v>9.7730804246370841E-10</v>
      </c>
      <c r="BD1312" s="13">
        <f t="shared" si="1613"/>
        <v>8.8105981123674563E-6</v>
      </c>
      <c r="BE1312" s="13">
        <f t="shared" si="1614"/>
        <v>3.8250074853473917E-6</v>
      </c>
      <c r="BF1312" s="13">
        <f t="shared" si="1615"/>
        <v>8.3028882241413624E-7</v>
      </c>
      <c r="BG1312" s="13">
        <f t="shared" si="1616"/>
        <v>1.2015305961564555E-7</v>
      </c>
      <c r="BH1312" s="13">
        <f t="shared" si="1617"/>
        <v>1.3040725117518212E-8</v>
      </c>
      <c r="BI1312" s="13">
        <f t="shared" si="1618"/>
        <v>1.1322925084699306E-9</v>
      </c>
      <c r="BJ1312" s="14">
        <f t="shared" si="1619"/>
        <v>0.23531390433289073</v>
      </c>
      <c r="BK1312" s="14">
        <f t="shared" si="1620"/>
        <v>0.4820857416717545</v>
      </c>
      <c r="BL1312" s="14">
        <f t="shared" si="1621"/>
        <v>0.27429221386284247</v>
      </c>
      <c r="BM1312" s="14">
        <f t="shared" si="1622"/>
        <v>6.9105130167340212E-2</v>
      </c>
      <c r="BN1312" s="14">
        <f t="shared" si="1623"/>
        <v>0.93089343262462909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1.3561643835616399</v>
      </c>
      <c r="F1313" s="10">
        <f>VLOOKUP(B1313,home!$B$2:$E$405,3,FALSE)</f>
        <v>0.92</v>
      </c>
      <c r="G1313" s="10">
        <f>VLOOKUP(C1313,away!$B$2:$E$405,4,FALSE)</f>
        <v>0.98</v>
      </c>
      <c r="H1313" s="10">
        <f>VLOOKUP(A1313,away!$A$2:$E$405,3,FALSE)</f>
        <v>1.0958904109589001</v>
      </c>
      <c r="I1313" s="10">
        <f>VLOOKUP(C1313,away!$B$2:$E$405,3,FALSE)</f>
        <v>0.61</v>
      </c>
      <c r="J1313" s="10">
        <f>VLOOKUP(B1313,home!$B$2:$E$405,4,FALSE)</f>
        <v>0.46</v>
      </c>
      <c r="K1313" s="12">
        <f t="shared" si="1568"/>
        <v>1.2227178082191745</v>
      </c>
      <c r="L1313" s="12">
        <f t="shared" si="1569"/>
        <v>0.30750684931506733</v>
      </c>
      <c r="M1313" s="13">
        <f t="shared" si="1570"/>
        <v>0.21648702641088996</v>
      </c>
      <c r="N1313" s="13">
        <f t="shared" si="1571"/>
        <v>0.26470254244100988</v>
      </c>
      <c r="O1313" s="13">
        <f t="shared" si="1572"/>
        <v>6.6571243409200523E-2</v>
      </c>
      <c r="P1313" s="13">
        <f t="shared" si="1573"/>
        <v>8.1397844831722826E-2</v>
      </c>
      <c r="Q1313" s="13">
        <f t="shared" si="1574"/>
        <v>0.16182825626175734</v>
      </c>
      <c r="R1313" s="13">
        <f t="shared" si="1575"/>
        <v>1.0235556657874846E-2</v>
      </c>
      <c r="S1313" s="13">
        <f t="shared" si="1576"/>
        <v>7.6512773687808615E-3</v>
      </c>
      <c r="T1313" s="13">
        <f t="shared" si="1577"/>
        <v>4.9763297213204306E-2</v>
      </c>
      <c r="U1313" s="13">
        <f t="shared" si="1578"/>
        <v>1.2515197402619908E-2</v>
      </c>
      <c r="V1313" s="13">
        <f t="shared" si="1579"/>
        <v>3.1964835047766318E-4</v>
      </c>
      <c r="W1313" s="13">
        <f t="shared" si="1580"/>
        <v>6.5956763601435639E-2</v>
      </c>
      <c r="X1313" s="13">
        <f t="shared" si="1581"/>
        <v>2.0282156566096183E-2</v>
      </c>
      <c r="Y1313" s="13">
        <f t="shared" si="1582"/>
        <v>3.1184510314775705E-3</v>
      </c>
      <c r="Z1313" s="13">
        <f t="shared" si="1583"/>
        <v>1.0491679262829847E-3</v>
      </c>
      <c r="AA1313" s="13">
        <f t="shared" si="1584"/>
        <v>1.2828363072785874E-3</v>
      </c>
      <c r="AB1313" s="13">
        <f t="shared" si="1585"/>
        <v>7.8427339896982706E-4</v>
      </c>
      <c r="AC1313" s="13">
        <f t="shared" si="1586"/>
        <v>7.5116183820161726E-6</v>
      </c>
      <c r="AD1313" s="13">
        <f t="shared" si="1587"/>
        <v>2.0161627356994397E-2</v>
      </c>
      <c r="AE1313" s="13">
        <f t="shared" si="1588"/>
        <v>6.1998385056138148E-3</v>
      </c>
      <c r="AF1313" s="13">
        <f t="shared" si="1589"/>
        <v>9.5324640256176955E-4</v>
      </c>
      <c r="AG1313" s="13">
        <f t="shared" si="1590"/>
        <v>9.7709932624230687E-5</v>
      </c>
      <c r="AH1313" s="13">
        <f t="shared" si="1591"/>
        <v>8.0656580853425872E-5</v>
      </c>
      <c r="AI1313" s="13">
        <f t="shared" si="1592"/>
        <v>9.8620237759553501E-5</v>
      </c>
      <c r="AJ1313" s="13">
        <f t="shared" si="1593"/>
        <v>6.0292360479707578E-5</v>
      </c>
      <c r="AK1313" s="13">
        <f t="shared" si="1594"/>
        <v>2.4573514286036155E-5</v>
      </c>
      <c r="AL1313" s="13">
        <f t="shared" si="1595"/>
        <v>1.1297296796603093E-7</v>
      </c>
      <c r="AM1313" s="13">
        <f t="shared" si="1596"/>
        <v>4.9303961624151821E-3</v>
      </c>
      <c r="AN1313" s="13">
        <f t="shared" si="1597"/>
        <v>1.5161305897793914E-3</v>
      </c>
      <c r="AO1313" s="13">
        <f t="shared" si="1598"/>
        <v>2.3311027040662769E-4</v>
      </c>
      <c r="AP1313" s="13">
        <f t="shared" si="1599"/>
        <v>2.3894334931908487E-5</v>
      </c>
      <c r="AQ1313" s="13">
        <f t="shared" si="1600"/>
        <v>1.8369179128475332E-6</v>
      </c>
      <c r="AR1313" s="13">
        <f t="shared" si="1601"/>
        <v>4.960490210952597E-6</v>
      </c>
      <c r="AS1313" s="13">
        <f t="shared" si="1602"/>
        <v>6.0652797184286288E-6</v>
      </c>
      <c r="AT1313" s="13">
        <f t="shared" si="1603"/>
        <v>3.7080627617766331E-6</v>
      </c>
      <c r="AU1313" s="13">
        <f t="shared" si="1604"/>
        <v>1.5113047909395555E-6</v>
      </c>
      <c r="AV1313" s="13">
        <f t="shared" si="1605"/>
        <v>4.6197482038218763E-7</v>
      </c>
      <c r="AW1313" s="13">
        <f t="shared" si="1606"/>
        <v>1.1799213751631891E-9</v>
      </c>
      <c r="AX1313" s="13">
        <f t="shared" si="1607"/>
        <v>1.004747198226753E-3</v>
      </c>
      <c r="AY1313" s="13">
        <f t="shared" si="1608"/>
        <v>3.0896664528485022E-4</v>
      </c>
      <c r="AZ1313" s="13">
        <f t="shared" si="1609"/>
        <v>4.7504679817495135E-5</v>
      </c>
      <c r="BA1313" s="13">
        <f t="shared" si="1610"/>
        <v>4.869338139466332E-6</v>
      </c>
      <c r="BB1313" s="13">
        <f t="shared" si="1611"/>
        <v>3.7433870737924595E-7</v>
      </c>
      <c r="BC1313" s="13">
        <f t="shared" si="1612"/>
        <v>2.3022343296573382E-8</v>
      </c>
      <c r="BD1313" s="13">
        <f t="shared" si="1613"/>
        <v>2.542307859713775E-7</v>
      </c>
      <c r="BE1313" s="13">
        <f t="shared" si="1614"/>
        <v>3.1085250940476073E-7</v>
      </c>
      <c r="BF1313" s="13">
        <f t="shared" si="1615"/>
        <v>1.9004244948940972E-7</v>
      </c>
      <c r="BG1313" s="13">
        <f t="shared" si="1616"/>
        <v>7.7456095769431444E-8</v>
      </c>
      <c r="BH1313" s="13">
        <f t="shared" si="1617"/>
        <v>2.3676736913103419E-8</v>
      </c>
      <c r="BI1313" s="13">
        <f t="shared" si="1618"/>
        <v>5.7899935728343602E-9</v>
      </c>
      <c r="BJ1313" s="14">
        <f t="shared" si="1619"/>
        <v>0.60113574281074045</v>
      </c>
      <c r="BK1313" s="14">
        <f t="shared" si="1620"/>
        <v>0.30617238819850612</v>
      </c>
      <c r="BL1313" s="14">
        <f t="shared" si="1621"/>
        <v>9.1670819030195985E-2</v>
      </c>
      <c r="BM1313" s="14">
        <f t="shared" si="1622"/>
        <v>0.19849668248790669</v>
      </c>
      <c r="BN1313" s="14">
        <f t="shared" si="1623"/>
        <v>0.8012224700124555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1.3561643835616399</v>
      </c>
      <c r="F1314" s="10">
        <f>VLOOKUP(B1314,home!$B$2:$E$405,3,FALSE)</f>
        <v>2.09</v>
      </c>
      <c r="G1314" s="10">
        <f>VLOOKUP(C1314,away!$B$2:$E$405,4,FALSE)</f>
        <v>1.26</v>
      </c>
      <c r="H1314" s="10">
        <f>VLOOKUP(A1314,away!$A$2:$E$405,3,FALSE)</f>
        <v>1.0958904109589001</v>
      </c>
      <c r="I1314" s="10">
        <f>VLOOKUP(C1314,away!$B$2:$E$405,3,FALSE)</f>
        <v>0.84</v>
      </c>
      <c r="J1314" s="10">
        <f>VLOOKUP(B1314,home!$B$2:$E$405,4,FALSE)</f>
        <v>0.91</v>
      </c>
      <c r="K1314" s="12">
        <f t="shared" si="1568"/>
        <v>3.5713232876712224</v>
      </c>
      <c r="L1314" s="12">
        <f t="shared" si="1569"/>
        <v>0.8376986301369832</v>
      </c>
      <c r="M1314" s="13">
        <f t="shared" si="1570"/>
        <v>1.2167072909367443E-2</v>
      </c>
      <c r="N1314" s="13">
        <f t="shared" si="1571"/>
        <v>4.3452550824017597E-2</v>
      </c>
      <c r="O1314" s="13">
        <f t="shared" si="1572"/>
        <v>1.0192340308953904E-2</v>
      </c>
      <c r="P1314" s="13">
        <f t="shared" si="1573"/>
        <v>3.6400142301237177E-2</v>
      </c>
      <c r="Q1314" s="13">
        <f t="shared" si="1574"/>
        <v>7.7591553333265714E-2</v>
      </c>
      <c r="R1314" s="13">
        <f t="shared" si="1575"/>
        <v>4.2690547573503209E-3</v>
      </c>
      <c r="S1314" s="13">
        <f t="shared" si="1576"/>
        <v>2.722450932570274E-2</v>
      </c>
      <c r="T1314" s="13">
        <f t="shared" si="1577"/>
        <v>6.4998337937477349E-2</v>
      </c>
      <c r="U1314" s="13">
        <f t="shared" si="1578"/>
        <v>1.524617467126882E-2</v>
      </c>
      <c r="V1314" s="13">
        <f t="shared" si="1579"/>
        <v>9.0497070880356228E-3</v>
      </c>
      <c r="W1314" s="13">
        <f t="shared" si="1580"/>
        <v>9.2368173781891855E-2</v>
      </c>
      <c r="X1314" s="13">
        <f t="shared" si="1581"/>
        <v>7.7376692645345593E-2</v>
      </c>
      <c r="Y1314" s="13">
        <f t="shared" si="1582"/>
        <v>3.2409174716768192E-2</v>
      </c>
      <c r="Z1314" s="13">
        <f t="shared" si="1583"/>
        <v>1.1920604407373784E-3</v>
      </c>
      <c r="AA1314" s="13">
        <f t="shared" si="1584"/>
        <v>4.2572332123170208E-3</v>
      </c>
      <c r="AB1314" s="13">
        <f t="shared" si="1585"/>
        <v>7.6019780560975716E-3</v>
      </c>
      <c r="AC1314" s="13">
        <f t="shared" si="1586"/>
        <v>1.6921213725909674E-3</v>
      </c>
      <c r="AD1314" s="13">
        <f t="shared" si="1587"/>
        <v>8.2469152516733202E-2</v>
      </c>
      <c r="AE1314" s="13">
        <f t="shared" si="1588"/>
        <v>6.9084296091825328E-2</v>
      </c>
      <c r="AF1314" s="13">
        <f t="shared" si="1589"/>
        <v>2.8935910100049912E-2</v>
      </c>
      <c r="AG1314" s="13">
        <f t="shared" si="1590"/>
        <v>8.0798574175262369E-3</v>
      </c>
      <c r="AH1314" s="13">
        <f t="shared" si="1591"/>
        <v>2.4964684956154754E-4</v>
      </c>
      <c r="AI1314" s="13">
        <f t="shared" si="1592"/>
        <v>8.9156960753290901E-4</v>
      </c>
      <c r="AJ1314" s="13">
        <f t="shared" si="1593"/>
        <v>1.5920416509810852E-3</v>
      </c>
      <c r="AK1314" s="13">
        <f t="shared" si="1594"/>
        <v>1.8952318076970967E-3</v>
      </c>
      <c r="AL1314" s="13">
        <f t="shared" si="1595"/>
        <v>2.024922812975178E-4</v>
      </c>
      <c r="AM1314" s="13">
        <f t="shared" si="1596"/>
        <v>5.8904800979503805E-2</v>
      </c>
      <c r="AN1314" s="13">
        <f t="shared" si="1597"/>
        <v>4.9344471089021957E-2</v>
      </c>
      <c r="AO1314" s="13">
        <f t="shared" si="1598"/>
        <v>2.0667897918053832E-2</v>
      </c>
      <c r="AP1314" s="13">
        <f t="shared" si="1599"/>
        <v>5.7711565912549013E-3</v>
      </c>
      <c r="AQ1314" s="13">
        <f t="shared" si="1600"/>
        <v>1.2086224927000627E-3</v>
      </c>
      <c r="AR1314" s="13">
        <f t="shared" si="1601"/>
        <v>4.1825764779144398E-5</v>
      </c>
      <c r="AS1314" s="13">
        <f t="shared" si="1602"/>
        <v>1.4937332778041718E-4</v>
      </c>
      <c r="AT1314" s="13">
        <f t="shared" si="1603"/>
        <v>2.6673022202957535E-4</v>
      </c>
      <c r="AU1314" s="13">
        <f t="shared" si="1604"/>
        <v>3.1752661781997942E-4</v>
      </c>
      <c r="AV1314" s="13">
        <f t="shared" si="1605"/>
        <v>2.8349755116899316E-4</v>
      </c>
      <c r="AW1314" s="13">
        <f t="shared" si="1606"/>
        <v>1.6827629576417973E-5</v>
      </c>
      <c r="AX1314" s="13">
        <f t="shared" si="1607"/>
        <v>3.5061347915623438E-2</v>
      </c>
      <c r="AY1314" s="13">
        <f t="shared" si="1608"/>
        <v>2.9370843119673921E-2</v>
      </c>
      <c r="AZ1314" s="13">
        <f t="shared" si="1609"/>
        <v>1.2301957523659542E-2</v>
      </c>
      <c r="BA1314" s="13">
        <f t="shared" si="1610"/>
        <v>3.4351109885243179E-3</v>
      </c>
      <c r="BB1314" s="13">
        <f t="shared" si="1611"/>
        <v>7.1939694236382962E-4</v>
      </c>
      <c r="BC1314" s="13">
        <f t="shared" si="1612"/>
        <v>1.2052756662858291E-4</v>
      </c>
      <c r="BD1314" s="13">
        <f t="shared" si="1613"/>
        <v>5.8395643099868213E-6</v>
      </c>
      <c r="BE1314" s="13">
        <f t="shared" si="1614"/>
        <v>2.0854972010109666E-5</v>
      </c>
      <c r="BF1314" s="13">
        <f t="shared" si="1615"/>
        <v>3.7239923601718089E-5</v>
      </c>
      <c r="BG1314" s="13">
        <f t="shared" si="1616"/>
        <v>4.4331935463304339E-5</v>
      </c>
      <c r="BH1314" s="13">
        <f t="shared" si="1617"/>
        <v>3.9580918376909124E-5</v>
      </c>
      <c r="BI1314" s="13">
        <f t="shared" si="1618"/>
        <v>2.8271251109373876E-5</v>
      </c>
      <c r="BJ1314" s="14">
        <f t="shared" si="1619"/>
        <v>0.7936718324919092</v>
      </c>
      <c r="BK1314" s="14">
        <f t="shared" si="1620"/>
        <v>0.11610688839790538</v>
      </c>
      <c r="BL1314" s="14">
        <f t="shared" si="1621"/>
        <v>4.7430342970209781E-2</v>
      </c>
      <c r="BM1314" s="14">
        <f t="shared" si="1622"/>
        <v>0.74497439437647206</v>
      </c>
      <c r="BN1314" s="14">
        <f t="shared" si="1623"/>
        <v>0.18407271443419213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1.3561643835616399</v>
      </c>
      <c r="F1315" s="10">
        <f>VLOOKUP(B1315,home!$B$2:$E$405,3,FALSE)</f>
        <v>1.84</v>
      </c>
      <c r="G1315" s="10">
        <f>VLOOKUP(C1315,away!$B$2:$E$405,4,FALSE)</f>
        <v>1.58</v>
      </c>
      <c r="H1315" s="10">
        <f>VLOOKUP(A1315,away!$A$2:$E$405,3,FALSE)</f>
        <v>1.0958904109589001</v>
      </c>
      <c r="I1315" s="10">
        <f>VLOOKUP(C1315,away!$B$2:$E$405,3,FALSE)</f>
        <v>0.63</v>
      </c>
      <c r="J1315" s="10">
        <f>VLOOKUP(B1315,home!$B$2:$E$405,4,FALSE)</f>
        <v>0.76</v>
      </c>
      <c r="K1315" s="12">
        <f t="shared" si="1568"/>
        <v>3.9426410958904001</v>
      </c>
      <c r="L1315" s="12">
        <f t="shared" si="1569"/>
        <v>0.52471232876712137</v>
      </c>
      <c r="M1315" s="13">
        <f t="shared" si="1570"/>
        <v>1.1477652160330799E-2</v>
      </c>
      <c r="N1315" s="13">
        <f t="shared" si="1571"/>
        <v>4.5252263091655434E-2</v>
      </c>
      <c r="O1315" s="13">
        <f t="shared" si="1572"/>
        <v>6.0224655938261552E-3</v>
      </c>
      <c r="P1315" s="13">
        <f t="shared" si="1573"/>
        <v>2.374442034880498E-2</v>
      </c>
      <c r="Q1315" s="13">
        <f t="shared" si="1574"/>
        <v>8.9206716073602574E-2</v>
      </c>
      <c r="R1315" s="13">
        <f t="shared" si="1575"/>
        <v>1.5800309733281928E-3</v>
      </c>
      <c r="S1315" s="13">
        <f t="shared" si="1576"/>
        <v>1.2280331591885749E-2</v>
      </c>
      <c r="T1315" s="13">
        <f t="shared" si="1577"/>
        <v>4.6807863732647406E-2</v>
      </c>
      <c r="U1315" s="13">
        <f t="shared" si="1578"/>
        <v>6.2294950482234407E-3</v>
      </c>
      <c r="V1315" s="13">
        <f t="shared" si="1579"/>
        <v>2.8227739268860742E-3</v>
      </c>
      <c r="W1315" s="13">
        <f t="shared" si="1580"/>
        <v>0.11723668827373737</v>
      </c>
      <c r="X1315" s="13">
        <f t="shared" si="1581"/>
        <v>6.1515535721057814E-2</v>
      </c>
      <c r="Y1315" s="13">
        <f t="shared" si="1582"/>
        <v>1.6138980001776639E-2</v>
      </c>
      <c r="Z1315" s="13">
        <f t="shared" si="1583"/>
        <v>2.7635391051307256E-4</v>
      </c>
      <c r="AA1315" s="13">
        <f t="shared" si="1584"/>
        <v>1.0895642845988578E-3</v>
      </c>
      <c r="AB1315" s="13">
        <f t="shared" si="1585"/>
        <v>2.1478804625369411E-3</v>
      </c>
      <c r="AC1315" s="13">
        <f t="shared" si="1586"/>
        <v>3.6497626939159056E-4</v>
      </c>
      <c r="AD1315" s="13">
        <f t="shared" si="1587"/>
        <v>0.1155555462835323</v>
      </c>
      <c r="AE1315" s="13">
        <f t="shared" si="1588"/>
        <v>6.0633419792389114E-2</v>
      </c>
      <c r="AF1315" s="13">
        <f t="shared" si="1589"/>
        <v>1.5907551450189475E-2</v>
      </c>
      <c r="AG1315" s="13">
        <f t="shared" si="1590"/>
        <v>2.7822961221372405E-3</v>
      </c>
      <c r="AH1315" s="13">
        <f t="shared" si="1591"/>
        <v>3.6251575987303733E-5</v>
      </c>
      <c r="AI1315" s="13">
        <f t="shared" si="1592"/>
        <v>1.429269532783373E-4</v>
      </c>
      <c r="AJ1315" s="13">
        <f t="shared" si="1593"/>
        <v>2.8175483985279001E-4</v>
      </c>
      <c r="AK1315" s="13">
        <f t="shared" si="1594"/>
        <v>3.7028607018987594E-4</v>
      </c>
      <c r="AL1315" s="13">
        <f t="shared" si="1595"/>
        <v>3.0201821197281655E-5</v>
      </c>
      <c r="AM1315" s="13">
        <f t="shared" si="1596"/>
        <v>9.1118809127103892E-2</v>
      </c>
      <c r="AN1315" s="13">
        <f t="shared" si="1597"/>
        <v>4.7811162531569522E-2</v>
      </c>
      <c r="AO1315" s="13">
        <f t="shared" si="1598"/>
        <v>1.2543553216501588E-2</v>
      </c>
      <c r="AP1315" s="13">
        <f t="shared" si="1599"/>
        <v>2.1939190064149553E-3</v>
      </c>
      <c r="AQ1315" s="13">
        <f t="shared" si="1600"/>
        <v>2.8779408774561E-4</v>
      </c>
      <c r="AR1315" s="13">
        <f t="shared" si="1601"/>
        <v>3.8043297715552799E-6</v>
      </c>
      <c r="AS1315" s="13">
        <f t="shared" si="1602"/>
        <v>1.4999106899653182E-5</v>
      </c>
      <c r="AT1315" s="13">
        <f t="shared" si="1603"/>
        <v>2.9568047632112954E-5</v>
      </c>
      <c r="AU1315" s="13">
        <f t="shared" si="1604"/>
        <v>3.8858733239871109E-5</v>
      </c>
      <c r="AV1315" s="13">
        <f t="shared" si="1605"/>
        <v>3.8301509651439545E-5</v>
      </c>
      <c r="AW1315" s="13">
        <f t="shared" si="1606"/>
        <v>1.7355580503317363E-6</v>
      </c>
      <c r="AX1315" s="13">
        <f t="shared" si="1607"/>
        <v>5.9874793578852198E-2</v>
      </c>
      <c r="AY1315" s="13">
        <f t="shared" si="1608"/>
        <v>3.1417042373210226E-2</v>
      </c>
      <c r="AZ1315" s="13">
        <f t="shared" si="1609"/>
        <v>8.2424547333112309E-3</v>
      </c>
      <c r="BA1315" s="13">
        <f t="shared" si="1610"/>
        <v>1.4416392059577732E-3</v>
      </c>
      <c r="BB1315" s="13">
        <f t="shared" si="1611"/>
        <v>1.8911146625002169E-4</v>
      </c>
      <c r="BC1315" s="13">
        <f t="shared" si="1612"/>
        <v>1.984582357052275E-5</v>
      </c>
      <c r="BD1315" s="13">
        <f t="shared" si="1613"/>
        <v>3.3269645563847693E-7</v>
      </c>
      <c r="BE1315" s="13">
        <f t="shared" si="1614"/>
        <v>1.3117027184573364E-6</v>
      </c>
      <c r="BF1315" s="13">
        <f t="shared" si="1615"/>
        <v>2.5857865216905258E-6</v>
      </c>
      <c r="BG1315" s="13">
        <f t="shared" si="1616"/>
        <v>3.3982760685388524E-6</v>
      </c>
      <c r="BH1315" s="13">
        <f t="shared" si="1617"/>
        <v>3.3495457207505357E-6</v>
      </c>
      <c r="BI1315" s="13">
        <f t="shared" si="1618"/>
        <v>2.6412113222389776E-6</v>
      </c>
      <c r="BJ1315" s="14">
        <f t="shared" si="1619"/>
        <v>0.82617698569321274</v>
      </c>
      <c r="BK1315" s="14">
        <f t="shared" si="1620"/>
        <v>8.2137398491706703E-2</v>
      </c>
      <c r="BL1315" s="14">
        <f t="shared" si="1621"/>
        <v>1.8039806747823843E-2</v>
      </c>
      <c r="BM1315" s="14">
        <f t="shared" si="1622"/>
        <v>0.71793168978654809</v>
      </c>
      <c r="BN1315" s="14">
        <f t="shared" si="1623"/>
        <v>0.17728354824154813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1.3561643835616399</v>
      </c>
      <c r="F1316" s="10">
        <f>VLOOKUP(B1316,home!$B$2:$E$405,3,FALSE)</f>
        <v>1.26</v>
      </c>
      <c r="G1316" s="10">
        <f>VLOOKUP(C1316,away!$B$2:$E$405,4,FALSE)</f>
        <v>1.1100000000000001</v>
      </c>
      <c r="H1316" s="10">
        <f>VLOOKUP(A1316,away!$A$2:$E$405,3,FALSE)</f>
        <v>1.0958904109589001</v>
      </c>
      <c r="I1316" s="10">
        <f>VLOOKUP(C1316,away!$B$2:$E$405,3,FALSE)</f>
        <v>0.55000000000000004</v>
      </c>
      <c r="J1316" s="10">
        <f>VLOOKUP(B1316,home!$B$2:$E$405,4,FALSE)</f>
        <v>1.17</v>
      </c>
      <c r="K1316" s="12">
        <f t="shared" ref="K1316:K1333" si="1624">E1316*F1316*G1316</f>
        <v>1.8967315068493096</v>
      </c>
      <c r="L1316" s="12">
        <f t="shared" ref="L1316:L1333" si="1625">H1316*I1316*J1316</f>
        <v>0.70520547945205225</v>
      </c>
      <c r="M1316" s="13">
        <f t="shared" ref="M1316:M1333" si="1626">_xlfn.POISSON.DIST(0,K1316,FALSE) * _xlfn.POISSON.DIST(0,L1316,FALSE)</f>
        <v>7.4129850554971094E-2</v>
      </c>
      <c r="N1316" s="13">
        <f t="shared" ref="N1316:N1333" si="1627">_xlfn.POISSON.DIST(1,K1316,FALSE) * _xlfn.POISSON.DIST(0,L1316,FALSE)</f>
        <v>0.14060442314564445</v>
      </c>
      <c r="O1316" s="13">
        <f t="shared" ref="O1316:O1333" si="1628">_xlfn.POISSON.DIST(0,K1316,FALSE) * _xlfn.POISSON.DIST(1,L1316,FALSE)</f>
        <v>5.2276776802327361E-2</v>
      </c>
      <c r="P1316" s="13">
        <f t="shared" ref="P1316:P1333" si="1629">_xlfn.POISSON.DIST(1,K1316,FALSE) * _xlfn.POISSON.DIST(1,L1316,FALSE)</f>
        <v>9.9155009637503413E-2</v>
      </c>
      <c r="Q1316" s="13">
        <f t="shared" ref="Q1316:Q1333" si="1630">_xlfn.POISSON.DIST(2,K1316,FALSE) * _xlfn.POISSON.DIST(0,L1316,FALSE)</f>
        <v>0.1333444196913581</v>
      </c>
      <c r="R1316" s="13">
        <f t="shared" ref="R1316:R1333" si="1631">_xlfn.POISSON.DIST(0,K1316,FALSE) * _xlfn.POISSON.DIST(2,L1316,FALSE)</f>
        <v>1.8432934724546598E-2</v>
      </c>
      <c r="S1316" s="13">
        <f t="shared" ref="S1316:S1333" si="1632">_xlfn.POISSON.DIST(2,K1316,FALSE) * _xlfn.POISSON.DIST(2,L1316,FALSE)</f>
        <v>3.3157074588065827E-2</v>
      </c>
      <c r="T1316" s="13">
        <f t="shared" ref="T1316:T1333" si="1633">_xlfn.POISSON.DIST(2,K1316,FALSE) * _xlfn.POISSON.DIST(1,L1316,FALSE)</f>
        <v>9.4035215420699855E-2</v>
      </c>
      <c r="U1316" s="13">
        <f t="shared" ref="U1316:U1333" si="1634">_xlfn.POISSON.DIST(1,K1316,FALSE) * _xlfn.POISSON.DIST(2,L1316,FALSE)</f>
        <v>3.496232805574423E-2</v>
      </c>
      <c r="V1316" s="13">
        <f t="shared" ref="V1316:V1333" si="1635">_xlfn.POISSON.DIST(3,K1316,FALSE) * _xlfn.POISSON.DIST(3,L1316,FALSE)</f>
        <v>4.9278245099164744E-3</v>
      </c>
      <c r="W1316" s="13">
        <f t="shared" ref="W1316:W1333" si="1636">_xlfn.POISSON.DIST(3,K1316,FALSE) * _xlfn.POISSON.DIST(0,L1316,FALSE)</f>
        <v>8.4306187363712135E-2</v>
      </c>
      <c r="X1316" s="13">
        <f t="shared" ref="X1316:X1333" si="1637">_xlfn.POISSON.DIST(3,K1316,FALSE) * _xlfn.POISSON.DIST(1,L1316,FALSE)</f>
        <v>5.9453185280601152E-2</v>
      </c>
      <c r="Y1316" s="13">
        <f t="shared" ref="Y1316:Y1333" si="1638">_xlfn.POISSON.DIST(3,K1316,FALSE) * _xlfn.POISSON.DIST(2,L1316,FALSE)</f>
        <v>2.0963356015379016E-2</v>
      </c>
      <c r="Z1316" s="13">
        <f t="shared" ref="Z1316:Z1333" si="1639">_xlfn.POISSON.DIST(0,K1316,FALSE) * _xlfn.POISSON.DIST(3,L1316,FALSE)</f>
        <v>4.3330021900440888E-3</v>
      </c>
      <c r="AA1316" s="13">
        <f t="shared" ref="AA1316:AA1333" si="1640">_xlfn.POISSON.DIST(1,K1316,FALSE) * _xlfn.POISSON.DIST(3,L1316,FALSE)</f>
        <v>8.2185417731036828E-3</v>
      </c>
      <c r="AB1316" s="13">
        <f t="shared" ref="AB1316:AB1333" si="1641">_xlfn.POISSON.DIST(2,K1316,FALSE) * _xlfn.POISSON.DIST(3,L1316,FALSE)</f>
        <v>7.7941835607014745E-3</v>
      </c>
      <c r="AC1316" s="13">
        <f t="shared" ref="AC1316:AC1333" si="1642">_xlfn.POISSON.DIST(4,K1316,FALSE) * _xlfn.POISSON.DIST(4,L1316,FALSE)</f>
        <v>4.1196164830586539E-4</v>
      </c>
      <c r="AD1316" s="13">
        <f t="shared" ref="AD1316:AD1333" si="1643">_xlfn.POISSON.DIST(4,K1316,FALSE) * _xlfn.POISSON.DIST(0,L1316,FALSE)</f>
        <v>3.9976550448773497E-2</v>
      </c>
      <c r="AE1316" s="13">
        <f t="shared" ref="AE1316:AE1333" si="1644">_xlfn.POISSON.DIST(4,K1316,FALSE) * _xlfn.POISSON.DIST(1,L1316,FALSE)</f>
        <v>2.8191682426066463E-2</v>
      </c>
      <c r="AF1316" s="13">
        <f t="shared" ref="AF1316:AF1333" si="1645">_xlfn.POISSON.DIST(4,K1316,FALSE) * _xlfn.POISSON.DIST(2,L1316,FALSE)</f>
        <v>9.9404644609170992E-3</v>
      </c>
      <c r="AG1316" s="13">
        <f t="shared" ref="AG1316:AG1333" si="1646">_xlfn.POISSON.DIST(4,K1316,FALSE) * _xlfn.POISSON.DIST(3,L1316,FALSE)</f>
        <v>2.3366900020457097E-3</v>
      </c>
      <c r="AH1316" s="13">
        <f t="shared" ref="AH1316:AH1333" si="1647">_xlfn.POISSON.DIST(0,K1316,FALSE) * _xlfn.POISSON.DIST(4,L1316,FALSE)</f>
        <v>7.6391422172420842E-4</v>
      </c>
      <c r="AI1316" s="13">
        <f t="shared" ref="AI1316:AI1333" si="1648">_xlfn.POISSON.DIST(1,K1316,FALSE) * _xlfn.POISSON.DIST(4,L1316,FALSE)</f>
        <v>1.4489401728745755E-3</v>
      </c>
      <c r="AJ1316" s="13">
        <f t="shared" ref="AJ1316:AJ1333" si="1649">_xlfn.POISSON.DIST(2,K1316,FALSE) * _xlfn.POISSON.DIST(4,L1316,FALSE)</f>
        <v>1.3741252387154466E-3</v>
      </c>
      <c r="AK1316" s="13">
        <f t="shared" ref="AK1316:AK1333" si="1650">_xlfn.POISSON.DIST(3,K1316,FALSE) * _xlfn.POISSON.DIST(4,L1316,FALSE)</f>
        <v>8.6878221154280543E-4</v>
      </c>
      <c r="AL1316" s="13">
        <f t="shared" ref="AL1316:AL1333" si="1651">_xlfn.POISSON.DIST(5,K1316,FALSE) * _xlfn.POISSON.DIST(5,L1316,FALSE)</f>
        <v>2.2041356296952978E-5</v>
      </c>
      <c r="AM1316" s="13">
        <f t="shared" ref="AM1316:AM1333" si="1652">_xlfn.POISSON.DIST(5,K1316,FALSE) * _xlfn.POISSON.DIST(0,L1316,FALSE)</f>
        <v>1.5164956554267918E-2</v>
      </c>
      <c r="AN1316" s="13">
        <f t="shared" ref="AN1316:AN1333" si="1653">_xlfn.POISSON.DIST(5,K1316,FALSE) * _xlfn.POISSON.DIST(1,L1316,FALSE)</f>
        <v>1.0694410457722047E-2</v>
      </c>
      <c r="AO1316" s="13">
        <f t="shared" ref="AO1316:AO1333" si="1654">_xlfn.POISSON.DIST(5,K1316,FALSE) * _xlfn.POISSON.DIST(2,L1316,FALSE)</f>
        <v>3.770878427147459E-3</v>
      </c>
      <c r="AP1316" s="13">
        <f t="shared" ref="AP1316:AP1333" si="1655">_xlfn.POISSON.DIST(5,K1316,FALSE) * _xlfn.POISSON.DIST(3,L1316,FALSE)</f>
        <v>8.8641470972397498E-4</v>
      </c>
      <c r="AQ1316" s="13">
        <f t="shared" ref="AQ1316:AQ1333" si="1656">_xlfn.POISSON.DIST(5,K1316,FALSE) * _xlfn.POISSON.DIST(4,L1316,FALSE)</f>
        <v>1.5627612759106185E-4</v>
      </c>
      <c r="AR1316" s="13">
        <f t="shared" ref="AR1316:AR1333" si="1657">_xlfn.POISSON.DIST(0,K1316,FALSE) * _xlfn.POISSON.DIST(5,L1316,FALSE)</f>
        <v>1.0774329899825237E-4</v>
      </c>
      <c r="AS1316" s="13">
        <f t="shared" ref="AS1316:AS1333" si="1658">_xlfn.POISSON.DIST(1,K1316,FALSE) * _xlfn.POISSON.DIST(5,L1316,FALSE)</f>
        <v>2.0436010986187096E-4</v>
      </c>
      <c r="AT1316" s="13">
        <f t="shared" ref="AT1316:AT1333" si="1659">_xlfn.POISSON.DIST(2,K1316,FALSE) * _xlfn.POISSON.DIST(5,L1316,FALSE)</f>
        <v>1.9380812955909851E-4</v>
      </c>
      <c r="AU1316" s="13">
        <f t="shared" ref="AU1316:AU1333" si="1660">_xlfn.POISSON.DIST(3,K1316,FALSE) * _xlfn.POISSON.DIST(5,L1316,FALSE)</f>
        <v>1.2253399520609172E-4</v>
      </c>
      <c r="AV1316" s="13">
        <f t="shared" ref="AV1316:AV1333" si="1661">_xlfn.POISSON.DIST(4,K1316,FALSE) * _xlfn.POISSON.DIST(5,L1316,FALSE)</f>
        <v>5.8103522341879117E-5</v>
      </c>
      <c r="AW1316" s="13">
        <f t="shared" ref="AW1316:AW1333" si="1662">_xlfn.POISSON.DIST(6,K1316,FALSE) * _xlfn.POISSON.DIST(6,L1316,FALSE)</f>
        <v>8.1894993105800532E-7</v>
      </c>
      <c r="AX1316" s="13">
        <f t="shared" ref="AX1316:AX1333" si="1663">_xlfn.POISSON.DIST(6,K1316,FALSE) * _xlfn.POISSON.DIST(0,L1316,FALSE)</f>
        <v>4.7939751494134814E-3</v>
      </c>
      <c r="AY1316" s="13">
        <f t="shared" ref="AY1316:AY1333" si="1664">_xlfn.POISSON.DIST(6,K1316,FALSE) * _xlfn.POISSON.DIST(1,L1316,FALSE)</f>
        <v>3.3807375437233575E-3</v>
      </c>
      <c r="AZ1316" s="13">
        <f t="shared" ref="AZ1316:AZ1333" si="1665">_xlfn.POISSON.DIST(6,K1316,FALSE) * _xlfn.POISSON.DIST(2,L1316,FALSE)</f>
        <v>1.1920573202114919E-3</v>
      </c>
      <c r="BA1316" s="13">
        <f t="shared" ref="BA1316:BA1333" si="1666">_xlfn.POISSON.DIST(6,K1316,FALSE) * _xlfn.POISSON.DIST(3,L1316,FALSE)</f>
        <v>2.8021511801135796E-4</v>
      </c>
      <c r="BB1316" s="13">
        <f t="shared" ref="BB1316:BB1333" si="1667">_xlfn.POISSON.DIST(6,K1316,FALSE) * _xlfn.POISSON.DIST(4,L1316,FALSE)</f>
        <v>4.9402309161728267E-5</v>
      </c>
      <c r="BC1316" s="13">
        <f t="shared" ref="BC1316:BC1333" si="1668">_xlfn.POISSON.DIST(6,K1316,FALSE) * _xlfn.POISSON.DIST(5,L1316,FALSE)</f>
        <v>6.9677558236870208E-6</v>
      </c>
      <c r="BD1316" s="13">
        <f t="shared" ref="BD1316:BD1333" si="1669">_xlfn.POISSON.DIST(0,K1316,FALSE) * _xlfn.POISSON.DIST(6,L1316,FALSE)</f>
        <v>1.2663527471301392E-5</v>
      </c>
      <c r="BE1316" s="13">
        <f t="shared" ref="BE1316:BE1333" si="1670">_xlfn.POISSON.DIST(1,K1316,FALSE) * _xlfn.POISSON.DIST(6,L1316,FALSE)</f>
        <v>2.4019311542669116E-5</v>
      </c>
      <c r="BF1316" s="13">
        <f t="shared" ref="BF1316:BF1333" si="1671">_xlfn.POISSON.DIST(2,K1316,FALSE) * _xlfn.POISSON.DIST(6,L1316,FALSE)</f>
        <v>2.2779092487904908E-5</v>
      </c>
      <c r="BG1316" s="13">
        <f t="shared" ref="BG1316:BG1333" si="1672">_xlfn.POISSON.DIST(3,K1316,FALSE) * _xlfn.POISSON.DIST(6,L1316,FALSE)</f>
        <v>1.4401940806414554E-5</v>
      </c>
      <c r="BH1316" s="13">
        <f t="shared" ref="BH1316:BH1333" si="1673">_xlfn.POISSON.DIST(4,K1316,FALSE) * _xlfn.POISSON.DIST(6,L1316,FALSE)</f>
        <v>6.8291537218263119E-6</v>
      </c>
      <c r="BI1316" s="13">
        <f t="shared" ref="BI1316:BI1333" si="1674">_xlfn.POISSON.DIST(5,K1316,FALSE) * _xlfn.POISSON.DIST(6,L1316,FALSE)</f>
        <v>2.5906142058610382E-6</v>
      </c>
      <c r="BJ1316" s="14">
        <f t="shared" ref="BJ1316:BJ1333" si="1675">SUM(N1316,Q1316,T1316,W1316,X1316,Y1316,AD1316,AE1316,AF1316,AG1316,AM1316,AN1316,AO1316,AP1316,AQ1316,AX1316,AY1316,AZ1316,BA1316,BB1316,BC1316)</f>
        <v>0.65352846572799494</v>
      </c>
      <c r="BK1316" s="14">
        <f t="shared" ref="BK1316:BK1333" si="1676">SUM(M1316,P1316,S1316,V1316,AC1316,AL1316,AY1316)</f>
        <v>0.21518449983878302</v>
      </c>
      <c r="BL1316" s="14">
        <f t="shared" ref="BL1316:BL1333" si="1677">SUM(O1316,R1316,U1316,AA1316,AB1316,AH1316,AI1316,AJ1316,AK1316,AR1316,AS1316,AT1316,AU1316,AV1316,BD1316,BE1316,BF1316,BG1316,BH1316,BI1316)</f>
        <v>0.12691035945748355</v>
      </c>
      <c r="BM1316" s="14">
        <f t="shared" ref="BM1316:BM1333" si="1678">SUM(S1316:BI1316)</f>
        <v>0.47863299406416238</v>
      </c>
      <c r="BN1316" s="14">
        <f t="shared" ref="BN1316:BN1333" si="1679">SUM(M1316:R1316)</f>
        <v>0.51794341455635096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</v>
      </c>
      <c r="F1317" s="10">
        <f>VLOOKUP(B1317,home!$B$2:$E$405,3,FALSE)</f>
        <v>1.2</v>
      </c>
      <c r="G1317" s="10">
        <f>VLOOKUP(C1317,away!$B$2:$E$405,4,FALSE)</f>
        <v>1.08</v>
      </c>
      <c r="H1317" s="10">
        <f>VLOOKUP(A1317,away!$A$2:$E$405,3,FALSE)</f>
        <v>1.0857142857142901</v>
      </c>
      <c r="I1317" s="10">
        <f>VLOOKUP(C1317,away!$B$2:$E$405,3,FALSE)</f>
        <v>0.86</v>
      </c>
      <c r="J1317" s="10">
        <f>VLOOKUP(B1317,home!$B$2:$E$405,4,FALSE)</f>
        <v>0.53</v>
      </c>
      <c r="K1317" s="12">
        <f t="shared" si="1624"/>
        <v>2.0087999999999999</v>
      </c>
      <c r="L1317" s="12">
        <f t="shared" si="1625"/>
        <v>0.49486857142857343</v>
      </c>
      <c r="M1317" s="13">
        <f t="shared" si="1626"/>
        <v>8.178441563542857E-2</v>
      </c>
      <c r="N1317" s="13">
        <f t="shared" si="1627"/>
        <v>0.1642885341284489</v>
      </c>
      <c r="O1317" s="13">
        <f t="shared" si="1628"/>
        <v>4.0472536930625219E-2</v>
      </c>
      <c r="P1317" s="13">
        <f t="shared" si="1629"/>
        <v>8.1301232186239927E-2</v>
      </c>
      <c r="Q1317" s="13">
        <f t="shared" si="1630"/>
        <v>0.16501140367861411</v>
      </c>
      <c r="R1317" s="13">
        <f t="shared" si="1631"/>
        <v>1.001429326647434E-2</v>
      </c>
      <c r="S1317" s="13">
        <f t="shared" si="1632"/>
        <v>2.020522584787391E-2</v>
      </c>
      <c r="T1317" s="13">
        <f t="shared" si="1633"/>
        <v>8.1658957607859406E-2</v>
      </c>
      <c r="U1317" s="13">
        <f t="shared" si="1634"/>
        <v>2.0116712313693653E-2</v>
      </c>
      <c r="V1317" s="13">
        <f t="shared" si="1635"/>
        <v>2.2317614551627227E-3</v>
      </c>
      <c r="W1317" s="13">
        <f t="shared" si="1636"/>
        <v>0.11049163590319999</v>
      </c>
      <c r="X1317" s="13">
        <f t="shared" si="1637"/>
        <v>5.4678838014222651E-2</v>
      </c>
      <c r="Y1317" s="13">
        <f t="shared" si="1638"/>
        <v>1.3529419227736367E-2</v>
      </c>
      <c r="Z1317" s="13">
        <f t="shared" si="1639"/>
        <v>1.6519196675489794E-3</v>
      </c>
      <c r="AA1317" s="13">
        <f t="shared" si="1640"/>
        <v>3.3183762281723895E-3</v>
      </c>
      <c r="AB1317" s="13">
        <f t="shared" si="1641"/>
        <v>3.3329770835763485E-3</v>
      </c>
      <c r="AC1317" s="13">
        <f t="shared" si="1642"/>
        <v>1.3866101111741351E-4</v>
      </c>
      <c r="AD1317" s="13">
        <f t="shared" si="1643"/>
        <v>5.5488899550587036E-2</v>
      </c>
      <c r="AE1317" s="13">
        <f t="shared" si="1644"/>
        <v>2.7459712450742618E-2</v>
      </c>
      <c r="AF1317" s="13">
        <f t="shared" si="1645"/>
        <v>6.7944743361692045E-3</v>
      </c>
      <c r="AG1317" s="13">
        <f t="shared" si="1646"/>
        <v>1.1207906027827193E-3</v>
      </c>
      <c r="AH1317" s="13">
        <f t="shared" si="1647"/>
        <v>2.0437078149868185E-4</v>
      </c>
      <c r="AI1317" s="13">
        <f t="shared" si="1648"/>
        <v>4.1054002587455205E-4</v>
      </c>
      <c r="AJ1317" s="13">
        <f t="shared" si="1649"/>
        <v>4.1234640198840015E-4</v>
      </c>
      <c r="AK1317" s="13">
        <f t="shared" si="1650"/>
        <v>2.7610715077143271E-4</v>
      </c>
      <c r="AL1317" s="13">
        <f t="shared" si="1651"/>
        <v>5.5136719984838257E-6</v>
      </c>
      <c r="AM1317" s="13">
        <f t="shared" si="1652"/>
        <v>2.229322028344383E-2</v>
      </c>
      <c r="AN1317" s="13">
        <f t="shared" si="1653"/>
        <v>1.1032214074210345E-2</v>
      </c>
      <c r="AO1317" s="13">
        <f t="shared" si="1654"/>
        <v>2.7297480092993371E-3</v>
      </c>
      <c r="AP1317" s="13">
        <f t="shared" si="1655"/>
        <v>4.5028883257398498E-4</v>
      </c>
      <c r="AQ1317" s="13">
        <f t="shared" si="1656"/>
        <v>5.5708447826532011E-5</v>
      </c>
      <c r="AR1317" s="13">
        <f t="shared" si="1657"/>
        <v>2.0227335336398777E-5</v>
      </c>
      <c r="AS1317" s="13">
        <f t="shared" si="1658"/>
        <v>4.0632671223757857E-5</v>
      </c>
      <c r="AT1317" s="13">
        <f t="shared" si="1659"/>
        <v>4.08114549771424E-5</v>
      </c>
      <c r="AU1317" s="13">
        <f t="shared" si="1660"/>
        <v>2.7327350252694548E-5</v>
      </c>
      <c r="AV1317" s="13">
        <f t="shared" si="1661"/>
        <v>1.3723795296903202E-5</v>
      </c>
      <c r="AW1317" s="13">
        <f t="shared" si="1662"/>
        <v>1.5225269857502028E-7</v>
      </c>
      <c r="AX1317" s="13">
        <f t="shared" si="1663"/>
        <v>7.4637701508969987E-3</v>
      </c>
      <c r="AY1317" s="13">
        <f t="shared" si="1664"/>
        <v>3.6935852720456257E-3</v>
      </c>
      <c r="AZ1317" s="13">
        <f t="shared" si="1665"/>
        <v>9.1391963351341861E-4</v>
      </c>
      <c r="BA1317" s="13">
        <f t="shared" si="1666"/>
        <v>1.5075670114577026E-4</v>
      </c>
      <c r="BB1317" s="13">
        <f t="shared" si="1667"/>
        <v>1.8651188332322927E-5</v>
      </c>
      <c r="BC1317" s="13">
        <f t="shared" si="1668"/>
        <v>1.8459773850923861E-6</v>
      </c>
      <c r="BD1317" s="13">
        <f t="shared" si="1669"/>
        <v>1.6683120902883923E-6</v>
      </c>
      <c r="BE1317" s="13">
        <f t="shared" si="1670"/>
        <v>3.351305326971322E-6</v>
      </c>
      <c r="BF1317" s="13">
        <f t="shared" si="1671"/>
        <v>3.3660510704099966E-6</v>
      </c>
      <c r="BG1317" s="13">
        <f t="shared" si="1672"/>
        <v>2.2539077967465334E-6</v>
      </c>
      <c r="BH1317" s="13">
        <f t="shared" si="1673"/>
        <v>1.1319124955261091E-6</v>
      </c>
      <c r="BI1317" s="13">
        <f t="shared" si="1674"/>
        <v>4.5475716420256921E-7</v>
      </c>
      <c r="BJ1317" s="14">
        <f t="shared" si="1675"/>
        <v>0.72932637407103618</v>
      </c>
      <c r="BK1317" s="14">
        <f t="shared" si="1676"/>
        <v>0.18936039507986668</v>
      </c>
      <c r="BL1317" s="14">
        <f t="shared" si="1677"/>
        <v>7.8713209035706069E-2</v>
      </c>
      <c r="BM1317" s="14">
        <f t="shared" si="1678"/>
        <v>0.45248604900897976</v>
      </c>
      <c r="BN1317" s="14">
        <f t="shared" si="1679"/>
        <v>0.54287241582583101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</v>
      </c>
      <c r="F1318" s="10">
        <f>VLOOKUP(B1318,home!$B$2:$E$405,3,FALSE)</f>
        <v>0.28000000000000003</v>
      </c>
      <c r="G1318" s="10">
        <f>VLOOKUP(C1318,away!$B$2:$E$405,4,FALSE)</f>
        <v>0.74</v>
      </c>
      <c r="H1318" s="10">
        <f>VLOOKUP(A1318,away!$A$2:$E$405,3,FALSE)</f>
        <v>1.0857142857142901</v>
      </c>
      <c r="I1318" s="10">
        <f>VLOOKUP(C1318,away!$B$2:$E$405,3,FALSE)</f>
        <v>0.74</v>
      </c>
      <c r="J1318" s="10">
        <f>VLOOKUP(B1318,home!$B$2:$E$405,4,FALSE)</f>
        <v>1.18</v>
      </c>
      <c r="K1318" s="12">
        <f t="shared" si="1624"/>
        <v>0.32116000000000006</v>
      </c>
      <c r="L1318" s="12">
        <f t="shared" si="1625"/>
        <v>0.94804571428571793</v>
      </c>
      <c r="M1318" s="13">
        <f t="shared" si="1626"/>
        <v>0.28105477093403841</v>
      </c>
      <c r="N1318" s="13">
        <f t="shared" si="1627"/>
        <v>9.0263550233175782E-2</v>
      </c>
      <c r="O1318" s="13">
        <f t="shared" si="1628"/>
        <v>0.26645277106356924</v>
      </c>
      <c r="P1318" s="13">
        <f t="shared" si="1629"/>
        <v>8.557397195477591E-2</v>
      </c>
      <c r="Q1318" s="13">
        <f t="shared" si="1630"/>
        <v>1.4494520896443371E-2</v>
      </c>
      <c r="R1318" s="13">
        <f t="shared" si="1631"/>
        <v>0.12630470383318518</v>
      </c>
      <c r="S1318" s="13">
        <f t="shared" si="1632"/>
        <v>6.5137701201267014E-3</v>
      </c>
      <c r="T1318" s="13">
        <f t="shared" si="1633"/>
        <v>1.3741468416497919E-2</v>
      </c>
      <c r="U1318" s="13">
        <f t="shared" si="1634"/>
        <v>4.0564018683065757E-2</v>
      </c>
      <c r="V1318" s="13">
        <f t="shared" si="1635"/>
        <v>2.2036399988163786E-4</v>
      </c>
      <c r="W1318" s="13">
        <f t="shared" si="1636"/>
        <v>1.5516867770339179E-3</v>
      </c>
      <c r="X1318" s="13">
        <f t="shared" si="1637"/>
        <v>1.471069998880824E-3</v>
      </c>
      <c r="Y1318" s="13">
        <f t="shared" si="1638"/>
        <v>6.9732080392663053E-4</v>
      </c>
      <c r="Z1318" s="13">
        <f t="shared" si="1639"/>
        <v>3.9914211054392697E-2</v>
      </c>
      <c r="AA1318" s="13">
        <f t="shared" si="1640"/>
        <v>1.2818848022228761E-2</v>
      </c>
      <c r="AB1318" s="13">
        <f t="shared" si="1641"/>
        <v>2.0584506154094954E-3</v>
      </c>
      <c r="AC1318" s="13">
        <f t="shared" si="1642"/>
        <v>4.193449261474027E-6</v>
      </c>
      <c r="AD1318" s="13">
        <f t="shared" si="1643"/>
        <v>1.2458493132805329E-4</v>
      </c>
      <c r="AE1318" s="13">
        <f t="shared" si="1644"/>
        <v>1.1811221021014139E-4</v>
      </c>
      <c r="AF1318" s="13">
        <f t="shared" si="1645"/>
        <v>5.5987887347269181E-5</v>
      </c>
      <c r="AG1318" s="13">
        <f t="shared" si="1646"/>
        <v>1.7693025550496707E-5</v>
      </c>
      <c r="AH1318" s="13">
        <f t="shared" si="1647"/>
        <v>9.4601241823031555E-3</v>
      </c>
      <c r="AI1318" s="13">
        <f t="shared" si="1648"/>
        <v>3.0382134823884821E-3</v>
      </c>
      <c r="AJ1318" s="13">
        <f t="shared" si="1649"/>
        <v>4.8787632100194263E-4</v>
      </c>
      <c r="AK1318" s="13">
        <f t="shared" si="1650"/>
        <v>5.22287864176613E-5</v>
      </c>
      <c r="AL1318" s="13">
        <f t="shared" si="1651"/>
        <v>5.1071911471572078E-8</v>
      </c>
      <c r="AM1318" s="13">
        <f t="shared" si="1652"/>
        <v>8.0023393090635264E-6</v>
      </c>
      <c r="AN1318" s="13">
        <f t="shared" si="1653"/>
        <v>7.5865834862178077E-6</v>
      </c>
      <c r="AO1318" s="13">
        <f t="shared" si="1654"/>
        <v>3.5962139800897968E-6</v>
      </c>
      <c r="AP1318" s="13">
        <f t="shared" si="1655"/>
        <v>1.1364584171595055E-6</v>
      </c>
      <c r="AQ1318" s="13">
        <f t="shared" si="1656"/>
        <v>2.6935363296299992E-7</v>
      </c>
      <c r="AR1318" s="13">
        <f t="shared" si="1657"/>
        <v>1.7937260375286382E-3</v>
      </c>
      <c r="AS1318" s="13">
        <f t="shared" si="1658"/>
        <v>5.7607305421269756E-4</v>
      </c>
      <c r="AT1318" s="13">
        <f t="shared" si="1659"/>
        <v>9.2505811045474998E-5</v>
      </c>
      <c r="AU1318" s="13">
        <f t="shared" si="1660"/>
        <v>9.9030554251215845E-6</v>
      </c>
      <c r="AV1318" s="13">
        <f t="shared" si="1661"/>
        <v>7.9511632008301223E-7</v>
      </c>
      <c r="AW1318" s="13">
        <f t="shared" si="1662"/>
        <v>4.3194687891662961E-10</v>
      </c>
      <c r="AX1318" s="13">
        <f t="shared" si="1663"/>
        <v>4.2833854874980665E-7</v>
      </c>
      <c r="AY1318" s="13">
        <f t="shared" si="1664"/>
        <v>4.0608452540561819E-7</v>
      </c>
      <c r="AZ1318" s="13">
        <f t="shared" si="1665"/>
        <v>1.9249334697427303E-7</v>
      </c>
      <c r="BA1318" s="13">
        <f t="shared" si="1666"/>
        <v>6.0830830875824407E-8</v>
      </c>
      <c r="BB1318" s="13">
        <f t="shared" si="1667"/>
        <v>1.4417602127066163E-8</v>
      </c>
      <c r="BC1318" s="13">
        <f t="shared" si="1668"/>
        <v>2.7337091813683459E-9</v>
      </c>
      <c r="BD1318" s="13">
        <f t="shared" si="1669"/>
        <v>2.8342238041362126E-4</v>
      </c>
      <c r="BE1318" s="13">
        <f t="shared" si="1670"/>
        <v>9.102393169363862E-5</v>
      </c>
      <c r="BF1318" s="13">
        <f t="shared" si="1671"/>
        <v>1.4616622951364494E-5</v>
      </c>
      <c r="BG1318" s="13">
        <f t="shared" si="1672"/>
        <v>1.5647582090200738E-6</v>
      </c>
      <c r="BH1318" s="13">
        <f t="shared" si="1673"/>
        <v>1.2563443660222176E-7</v>
      </c>
      <c r="BI1318" s="13">
        <f t="shared" si="1674"/>
        <v>8.0697511318339141E-9</v>
      </c>
      <c r="BJ1318" s="14">
        <f t="shared" si="1675"/>
        <v>0.12255769102778324</v>
      </c>
      <c r="BK1318" s="14">
        <f t="shared" si="1676"/>
        <v>0.37336752761452097</v>
      </c>
      <c r="BL1318" s="14">
        <f t="shared" si="1677"/>
        <v>0.46410099946155697</v>
      </c>
      <c r="BM1318" s="14">
        <f t="shared" si="1678"/>
        <v>0.13579573459048755</v>
      </c>
      <c r="BN1318" s="14">
        <f t="shared" si="1679"/>
        <v>0.8641442889151878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</v>
      </c>
      <c r="F1319" s="10">
        <f>VLOOKUP(B1319,home!$B$2:$E$405,3,FALSE)</f>
        <v>1.08</v>
      </c>
      <c r="G1319" s="10">
        <f>VLOOKUP(C1319,away!$B$2:$E$405,4,FALSE)</f>
        <v>0.97</v>
      </c>
      <c r="H1319" s="10">
        <f>VLOOKUP(A1319,away!$A$2:$E$405,3,FALSE)</f>
        <v>1.0857142857142901</v>
      </c>
      <c r="I1319" s="10">
        <f>VLOOKUP(C1319,away!$B$2:$E$405,3,FALSE)</f>
        <v>0.89</v>
      </c>
      <c r="J1319" s="10">
        <f>VLOOKUP(B1319,home!$B$2:$E$405,4,FALSE)</f>
        <v>0.77</v>
      </c>
      <c r="K1319" s="12">
        <f t="shared" si="1624"/>
        <v>1.62378</v>
      </c>
      <c r="L1319" s="12">
        <f t="shared" si="1625"/>
        <v>0.74404000000000303</v>
      </c>
      <c r="M1319" s="13">
        <f t="shared" si="1626"/>
        <v>9.3684736551747819E-2</v>
      </c>
      <c r="N1319" s="13">
        <f t="shared" si="1627"/>
        <v>0.15212340151799708</v>
      </c>
      <c r="O1319" s="13">
        <f t="shared" si="1628"/>
        <v>6.9705191383962722E-2</v>
      </c>
      <c r="P1319" s="13">
        <f t="shared" si="1629"/>
        <v>0.11318589566545099</v>
      </c>
      <c r="Q1319" s="13">
        <f t="shared" si="1630"/>
        <v>0.12350746845844666</v>
      </c>
      <c r="R1319" s="13">
        <f t="shared" si="1631"/>
        <v>2.5931725298661921E-2</v>
      </c>
      <c r="S1319" s="13">
        <f t="shared" si="1632"/>
        <v>3.4186590711374948E-2</v>
      </c>
      <c r="T1319" s="13">
        <f t="shared" si="1633"/>
        <v>9.1894496831823019E-2</v>
      </c>
      <c r="U1319" s="13">
        <f t="shared" si="1634"/>
        <v>4.2107416905461256E-2</v>
      </c>
      <c r="V1319" s="13">
        <f t="shared" si="1635"/>
        <v>4.5891975717206861E-3</v>
      </c>
      <c r="W1319" s="13">
        <f t="shared" si="1636"/>
        <v>6.6849652377818827E-2</v>
      </c>
      <c r="X1319" s="13">
        <f t="shared" si="1637"/>
        <v>4.973881535519252E-2</v>
      </c>
      <c r="Y1319" s="13">
        <f t="shared" si="1638"/>
        <v>1.8503834088438798E-2</v>
      </c>
      <c r="Z1319" s="13">
        <f t="shared" si="1639"/>
        <v>6.4314136304054973E-3</v>
      </c>
      <c r="AA1319" s="13">
        <f t="shared" si="1640"/>
        <v>1.0443200824779838E-2</v>
      </c>
      <c r="AB1319" s="13">
        <f t="shared" si="1641"/>
        <v>8.4787303176305055E-3</v>
      </c>
      <c r="AC1319" s="13">
        <f t="shared" si="1642"/>
        <v>3.4652952595298455E-4</v>
      </c>
      <c r="AD1319" s="13">
        <f t="shared" si="1643"/>
        <v>2.7137282134513663E-2</v>
      </c>
      <c r="AE1319" s="13">
        <f t="shared" si="1644"/>
        <v>2.0191223399363623E-2</v>
      </c>
      <c r="AF1319" s="13">
        <f t="shared" si="1645"/>
        <v>7.5115389290312876E-3</v>
      </c>
      <c r="AG1319" s="13">
        <f t="shared" si="1646"/>
        <v>1.8629618082521538E-3</v>
      </c>
      <c r="AH1319" s="13">
        <f t="shared" si="1647"/>
        <v>1.1963072493917314E-3</v>
      </c>
      <c r="AI1319" s="13">
        <f t="shared" si="1648"/>
        <v>1.9425397854173057E-3</v>
      </c>
      <c r="AJ1319" s="13">
        <f t="shared" si="1649"/>
        <v>1.5771286263824567E-3</v>
      </c>
      <c r="AK1319" s="13">
        <f t="shared" si="1650"/>
        <v>8.5363664031576835E-4</v>
      </c>
      <c r="AL1319" s="13">
        <f t="shared" si="1651"/>
        <v>1.6746486658623571E-5</v>
      </c>
      <c r="AM1319" s="13">
        <f t="shared" si="1652"/>
        <v>8.8129951968761201E-3</v>
      </c>
      <c r="AN1319" s="13">
        <f t="shared" si="1653"/>
        <v>6.5572209462837336E-3</v>
      </c>
      <c r="AO1319" s="13">
        <f t="shared" si="1654"/>
        <v>2.4394173364364847E-3</v>
      </c>
      <c r="AP1319" s="13">
        <f t="shared" si="1655"/>
        <v>6.0500802500073649E-4</v>
      </c>
      <c r="AQ1319" s="13">
        <f t="shared" si="1656"/>
        <v>1.1253754273038746E-4</v>
      </c>
      <c r="AR1319" s="13">
        <f t="shared" si="1657"/>
        <v>1.7802008916748558E-4</v>
      </c>
      <c r="AS1319" s="13">
        <f t="shared" si="1658"/>
        <v>2.8906546038837973E-4</v>
      </c>
      <c r="AT1319" s="13">
        <f t="shared" si="1659"/>
        <v>2.3468935663472168E-4</v>
      </c>
      <c r="AU1319" s="13">
        <f t="shared" si="1660"/>
        <v>1.2702796117210942E-4</v>
      </c>
      <c r="AV1319" s="13">
        <f t="shared" si="1661"/>
        <v>5.1566365698011953E-5</v>
      </c>
      <c r="AW1319" s="13">
        <f t="shared" si="1662"/>
        <v>5.6201082287972032E-7</v>
      </c>
      <c r="AX1319" s="13">
        <f t="shared" si="1663"/>
        <v>2.3850608901305847E-3</v>
      </c>
      <c r="AY1319" s="13">
        <f t="shared" si="1664"/>
        <v>1.7745807046927672E-3</v>
      </c>
      <c r="AZ1319" s="13">
        <f t="shared" si="1665"/>
        <v>6.6017951375980607E-4</v>
      </c>
      <c r="BA1319" s="13">
        <f t="shared" si="1666"/>
        <v>1.6373332180594935E-4</v>
      </c>
      <c r="BB1319" s="13">
        <f t="shared" si="1667"/>
        <v>3.0456035189124764E-5</v>
      </c>
      <c r="BC1319" s="13">
        <f t="shared" si="1668"/>
        <v>4.5321016844232979E-6</v>
      </c>
      <c r="BD1319" s="13">
        <f t="shared" si="1669"/>
        <v>2.2075677857362734E-5</v>
      </c>
      <c r="BE1319" s="13">
        <f t="shared" si="1670"/>
        <v>3.5846044191228465E-5</v>
      </c>
      <c r="BF1319" s="13">
        <f t="shared" si="1671"/>
        <v>2.9103044818416484E-5</v>
      </c>
      <c r="BG1319" s="13">
        <f t="shared" si="1672"/>
        <v>1.5752314038416102E-5</v>
      </c>
      <c r="BH1319" s="13">
        <f t="shared" si="1673"/>
        <v>6.3945731223248239E-6</v>
      </c>
      <c r="BI1319" s="13">
        <f t="shared" si="1674"/>
        <v>2.0766759889137208E-6</v>
      </c>
      <c r="BJ1319" s="14">
        <f t="shared" si="1675"/>
        <v>0.5828663965154679</v>
      </c>
      <c r="BK1319" s="14">
        <f t="shared" si="1676"/>
        <v>0.24778427721759883</v>
      </c>
      <c r="BL1319" s="14">
        <f t="shared" si="1677"/>
        <v>0.1632274945950809</v>
      </c>
      <c r="BM1319" s="14">
        <f t="shared" si="1678"/>
        <v>0.42039714438841597</v>
      </c>
      <c r="BN1319" s="14">
        <f t="shared" si="1679"/>
        <v>0.57813841887626716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1.6111111111111101</v>
      </c>
      <c r="F1320" s="10">
        <f>VLOOKUP(B1320,home!$B$2:$E$405,3,FALSE)</f>
        <v>1.55</v>
      </c>
      <c r="G1320" s="10">
        <f>VLOOKUP(C1320,away!$B$2:$E$405,4,FALSE)</f>
        <v>0.54</v>
      </c>
      <c r="H1320" s="10">
        <f>VLOOKUP(A1320,away!$A$2:$E$405,3,FALSE)</f>
        <v>1.4652777777777799</v>
      </c>
      <c r="I1320" s="10">
        <f>VLOOKUP(C1320,away!$B$2:$E$405,3,FALSE)</f>
        <v>0.54</v>
      </c>
      <c r="J1320" s="10">
        <f>VLOOKUP(B1320,home!$B$2:$E$405,4,FALSE)</f>
        <v>1.02</v>
      </c>
      <c r="K1320" s="12">
        <f t="shared" si="1624"/>
        <v>1.3484999999999991</v>
      </c>
      <c r="L1320" s="12">
        <f t="shared" si="1625"/>
        <v>0.80707500000000132</v>
      </c>
      <c r="M1320" s="13">
        <f t="shared" si="1626"/>
        <v>0.11583656543485066</v>
      </c>
      <c r="N1320" s="13">
        <f t="shared" si="1627"/>
        <v>0.156205608488896</v>
      </c>
      <c r="O1320" s="13">
        <f t="shared" si="1628"/>
        <v>9.348879604833224E-2</v>
      </c>
      <c r="P1320" s="13">
        <f t="shared" si="1629"/>
        <v>0.12606964147117594</v>
      </c>
      <c r="Q1320" s="13">
        <f t="shared" si="1630"/>
        <v>0.10532163152363808</v>
      </c>
      <c r="R1320" s="13">
        <f t="shared" si="1631"/>
        <v>3.7726235035353925E-2</v>
      </c>
      <c r="S1320" s="13">
        <f t="shared" si="1632"/>
        <v>3.4301678492034048E-2</v>
      </c>
      <c r="T1320" s="13">
        <f t="shared" si="1633"/>
        <v>8.5002455761940335E-2</v>
      </c>
      <c r="U1320" s="13">
        <f t="shared" si="1634"/>
        <v>5.0873827945174734E-2</v>
      </c>
      <c r="V1320" s="13">
        <f t="shared" si="1635"/>
        <v>4.1479900708156041E-3</v>
      </c>
      <c r="W1320" s="13">
        <f t="shared" si="1636"/>
        <v>4.7342073369875316E-2</v>
      </c>
      <c r="X1320" s="13">
        <f t="shared" si="1637"/>
        <v>3.8208603864992183E-2</v>
      </c>
      <c r="Y1320" s="13">
        <f t="shared" si="1638"/>
        <v>1.5418604482169303E-2</v>
      </c>
      <c r="Z1320" s="13">
        <f t="shared" si="1639"/>
        <v>1.0149300380386108E-2</v>
      </c>
      <c r="AA1320" s="13">
        <f t="shared" si="1640"/>
        <v>1.3686331562950656E-2</v>
      </c>
      <c r="AB1320" s="13">
        <f t="shared" si="1641"/>
        <v>9.2280090563194757E-3</v>
      </c>
      <c r="AC1320" s="13">
        <f t="shared" si="1642"/>
        <v>2.821516348759454E-4</v>
      </c>
      <c r="AD1320" s="13">
        <f t="shared" si="1643"/>
        <v>1.5960196484819195E-2</v>
      </c>
      <c r="AE1320" s="13">
        <f t="shared" si="1644"/>
        <v>1.2881075577985474E-2</v>
      </c>
      <c r="AF1320" s="13">
        <f t="shared" si="1645"/>
        <v>5.1979970360513201E-3</v>
      </c>
      <c r="AG1320" s="13">
        <f t="shared" si="1646"/>
        <v>1.3983911526237089E-3</v>
      </c>
      <c r="AH1320" s="13">
        <f t="shared" si="1647"/>
        <v>2.0478116511250324E-3</v>
      </c>
      <c r="AI1320" s="13">
        <f t="shared" si="1648"/>
        <v>2.761474011542104E-3</v>
      </c>
      <c r="AJ1320" s="13">
        <f t="shared" si="1649"/>
        <v>1.8619238522822629E-3</v>
      </c>
      <c r="AK1320" s="13">
        <f t="shared" si="1650"/>
        <v>8.3693477160087717E-4</v>
      </c>
      <c r="AL1320" s="13">
        <f t="shared" si="1651"/>
        <v>1.2283083606902159E-5</v>
      </c>
      <c r="AM1320" s="13">
        <f t="shared" si="1652"/>
        <v>4.3044649919557329E-3</v>
      </c>
      <c r="AN1320" s="13">
        <f t="shared" si="1653"/>
        <v>3.4740260833826787E-3</v>
      </c>
      <c r="AO1320" s="13">
        <f t="shared" si="1654"/>
        <v>1.4018998006230397E-3</v>
      </c>
      <c r="AP1320" s="13">
        <f t="shared" si="1655"/>
        <v>3.7714609386261389E-4</v>
      </c>
      <c r="AQ1320" s="13">
        <f t="shared" si="1656"/>
        <v>7.609629592604239E-5</v>
      </c>
      <c r="AR1320" s="13">
        <f t="shared" si="1657"/>
        <v>3.3054751766634782E-4</v>
      </c>
      <c r="AS1320" s="13">
        <f t="shared" si="1658"/>
        <v>4.4574332757306971E-4</v>
      </c>
      <c r="AT1320" s="13">
        <f t="shared" si="1659"/>
        <v>3.0054243861614216E-4</v>
      </c>
      <c r="AU1320" s="13">
        <f t="shared" si="1660"/>
        <v>1.3509382615795588E-4</v>
      </c>
      <c r="AV1320" s="13">
        <f t="shared" si="1661"/>
        <v>4.5543506143500824E-5</v>
      </c>
      <c r="AW1320" s="13">
        <f t="shared" si="1662"/>
        <v>3.7133830675560282E-7</v>
      </c>
      <c r="AX1320" s="13">
        <f t="shared" si="1663"/>
        <v>9.674285069420504E-4</v>
      </c>
      <c r="AY1320" s="13">
        <f t="shared" si="1664"/>
        <v>7.8078736224025658E-4</v>
      </c>
      <c r="AZ1320" s="13">
        <f t="shared" si="1665"/>
        <v>3.1507698019002801E-4</v>
      </c>
      <c r="BA1320" s="13">
        <f t="shared" si="1666"/>
        <v>8.4763584595622427E-5</v>
      </c>
      <c r="BB1320" s="13">
        <f t="shared" si="1667"/>
        <v>1.7102642509378018E-5</v>
      </c>
      <c r="BC1320" s="13">
        <f t="shared" si="1668"/>
        <v>2.7606230406512587E-6</v>
      </c>
      <c r="BD1320" s="13">
        <f t="shared" si="1669"/>
        <v>4.4462772970094658E-5</v>
      </c>
      <c r="BE1320" s="13">
        <f t="shared" si="1670"/>
        <v>5.99580493501726E-5</v>
      </c>
      <c r="BF1320" s="13">
        <f t="shared" si="1671"/>
        <v>4.0426714774353863E-5</v>
      </c>
      <c r="BG1320" s="13">
        <f t="shared" si="1672"/>
        <v>1.817180829107206E-5</v>
      </c>
      <c r="BH1320" s="13">
        <f t="shared" si="1673"/>
        <v>6.1261708701276609E-6</v>
      </c>
      <c r="BI1320" s="13">
        <f t="shared" si="1674"/>
        <v>1.6522282836734285E-6</v>
      </c>
      <c r="BJ1320" s="14">
        <f t="shared" si="1675"/>
        <v>0.49473819070825897</v>
      </c>
      <c r="BK1320" s="14">
        <f t="shared" si="1676"/>
        <v>0.28143109754959933</v>
      </c>
      <c r="BL1320" s="14">
        <f t="shared" si="1677"/>
        <v>0.21393961229537778</v>
      </c>
      <c r="BM1320" s="14">
        <f t="shared" si="1678"/>
        <v>0.36482930690744192</v>
      </c>
      <c r="BN1320" s="14">
        <f t="shared" si="1679"/>
        <v>0.63464847800224677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1.4155844155844199</v>
      </c>
      <c r="F1321" s="10">
        <f>VLOOKUP(B1321,home!$B$2:$E$405,3,FALSE)</f>
        <v>0.56999999999999995</v>
      </c>
      <c r="G1321" s="10">
        <f>VLOOKUP(C1321,away!$B$2:$E$405,4,FALSE)</f>
        <v>0.28000000000000003</v>
      </c>
      <c r="H1321" s="10">
        <f>VLOOKUP(A1321,away!$A$2:$E$405,3,FALSE)</f>
        <v>1.1818181818181801</v>
      </c>
      <c r="I1321" s="10">
        <f>VLOOKUP(C1321,away!$B$2:$E$405,3,FALSE)</f>
        <v>0.99</v>
      </c>
      <c r="J1321" s="10">
        <f>VLOOKUP(B1321,home!$B$2:$E$405,4,FALSE)</f>
        <v>0.68</v>
      </c>
      <c r="K1321" s="12">
        <f t="shared" si="1624"/>
        <v>0.22592727272727342</v>
      </c>
      <c r="L1321" s="12">
        <f t="shared" si="1625"/>
        <v>0.79559999999999897</v>
      </c>
      <c r="M1321" s="13">
        <f t="shared" si="1626"/>
        <v>0.36004463369636497</v>
      </c>
      <c r="N1321" s="13">
        <f t="shared" si="1627"/>
        <v>8.1343902151109898E-2</v>
      </c>
      <c r="O1321" s="13">
        <f t="shared" si="1628"/>
        <v>0.28645151056882756</v>
      </c>
      <c r="P1321" s="13">
        <f t="shared" si="1629"/>
        <v>6.4717208551422947E-2</v>
      </c>
      <c r="Q1321" s="13">
        <f t="shared" si="1630"/>
        <v>9.1889029829972258E-3</v>
      </c>
      <c r="R1321" s="13">
        <f t="shared" si="1631"/>
        <v>0.11395041090427946</v>
      </c>
      <c r="S1321" s="13">
        <f t="shared" si="1632"/>
        <v>2.9081929646398294E-3</v>
      </c>
      <c r="T1321" s="13">
        <f t="shared" si="1633"/>
        <v>7.3106912132725821E-3</v>
      </c>
      <c r="U1321" s="13">
        <f t="shared" si="1634"/>
        <v>2.5744505561756014E-2</v>
      </c>
      <c r="V1321" s="13">
        <f t="shared" si="1635"/>
        <v>5.8082345287809599E-5</v>
      </c>
      <c r="W1321" s="13">
        <f t="shared" si="1636"/>
        <v>6.9200793010135652E-4</v>
      </c>
      <c r="X1321" s="13">
        <f t="shared" si="1637"/>
        <v>5.5056150918863849E-4</v>
      </c>
      <c r="Y1321" s="13">
        <f t="shared" si="1638"/>
        <v>2.1901336835524008E-4</v>
      </c>
      <c r="Z1321" s="13">
        <f t="shared" si="1639"/>
        <v>3.0219648971814873E-2</v>
      </c>
      <c r="AA1321" s="13">
        <f t="shared" si="1640"/>
        <v>6.8274428749776871E-3</v>
      </c>
      <c r="AB1321" s="13">
        <f t="shared" si="1641"/>
        <v>7.7125277422248186E-4</v>
      </c>
      <c r="AC1321" s="13">
        <f t="shared" si="1642"/>
        <v>6.5251063711119874E-7</v>
      </c>
      <c r="AD1321" s="13">
        <f t="shared" si="1643"/>
        <v>3.9085866088361296E-5</v>
      </c>
      <c r="AE1321" s="13">
        <f t="shared" si="1644"/>
        <v>3.1096715059900203E-5</v>
      </c>
      <c r="AF1321" s="13">
        <f t="shared" si="1645"/>
        <v>1.2370273250828284E-5</v>
      </c>
      <c r="AG1321" s="13">
        <f t="shared" si="1646"/>
        <v>3.280596466119657E-6</v>
      </c>
      <c r="AH1321" s="13">
        <f t="shared" si="1647"/>
        <v>6.0106881804939697E-3</v>
      </c>
      <c r="AI1321" s="13">
        <f t="shared" si="1648"/>
        <v>1.3579783878330599E-3</v>
      </c>
      <c r="AJ1321" s="13">
        <f t="shared" si="1649"/>
        <v>1.534021767928514E-4</v>
      </c>
      <c r="AK1321" s="13">
        <f t="shared" si="1650"/>
        <v>1.1552578477745312E-5</v>
      </c>
      <c r="AL1321" s="13">
        <f t="shared" si="1651"/>
        <v>4.6914924464126197E-9</v>
      </c>
      <c r="AM1321" s="13">
        <f t="shared" si="1652"/>
        <v>1.7661126255053791E-6</v>
      </c>
      <c r="AN1321" s="13">
        <f t="shared" si="1653"/>
        <v>1.4051192048520778E-6</v>
      </c>
      <c r="AO1321" s="13">
        <f t="shared" si="1654"/>
        <v>5.5895641969015583E-7</v>
      </c>
      <c r="AP1321" s="13">
        <f t="shared" si="1655"/>
        <v>1.4823524250182912E-7</v>
      </c>
      <c r="AQ1321" s="13">
        <f t="shared" si="1656"/>
        <v>2.9483989733613771E-8</v>
      </c>
      <c r="AR1321" s="13">
        <f t="shared" si="1657"/>
        <v>9.5642070328019974E-4</v>
      </c>
      <c r="AS1321" s="13">
        <f t="shared" si="1658"/>
        <v>2.1608152107199631E-4</v>
      </c>
      <c r="AT1321" s="13">
        <f t="shared" si="1659"/>
        <v>2.4409354371278496E-5</v>
      </c>
      <c r="AU1321" s="13">
        <f t="shared" si="1660"/>
        <v>1.8382462873788326E-6</v>
      </c>
      <c r="AV1321" s="13">
        <f t="shared" si="1661"/>
        <v>1.0382749257713387E-7</v>
      </c>
      <c r="AW1321" s="13">
        <f t="shared" si="1662"/>
        <v>2.3424587664993138E-11</v>
      </c>
      <c r="AX1321" s="13">
        <f t="shared" si="1663"/>
        <v>6.6502168134939002E-8</v>
      </c>
      <c r="AY1321" s="13">
        <f t="shared" si="1664"/>
        <v>5.2909124968157402E-8</v>
      </c>
      <c r="AZ1321" s="13">
        <f t="shared" si="1665"/>
        <v>2.1047249912332987E-8</v>
      </c>
      <c r="BA1321" s="13">
        <f t="shared" si="1666"/>
        <v>5.581730676750701E-9</v>
      </c>
      <c r="BB1321" s="13">
        <f t="shared" si="1667"/>
        <v>1.1102062316057127E-9</v>
      </c>
      <c r="BC1321" s="13">
        <f t="shared" si="1668"/>
        <v>1.7665601557310089E-10</v>
      </c>
      <c r="BD1321" s="13">
        <f t="shared" si="1669"/>
        <v>1.2682138525495426E-4</v>
      </c>
      <c r="BE1321" s="13">
        <f t="shared" si="1670"/>
        <v>2.8652409694146666E-5</v>
      </c>
      <c r="BF1321" s="13">
        <f t="shared" si="1671"/>
        <v>3.2366803896315234E-6</v>
      </c>
      <c r="BG1321" s="13">
        <f t="shared" si="1672"/>
        <v>2.4375145770643282E-7</v>
      </c>
      <c r="BH1321" s="13">
        <f t="shared" si="1673"/>
        <v>1.376752551572793E-8</v>
      </c>
      <c r="BI1321" s="13">
        <f t="shared" si="1674"/>
        <v>6.2209189839431231E-10</v>
      </c>
      <c r="BJ1321" s="14">
        <f t="shared" si="1675"/>
        <v>9.9394967840508358E-2</v>
      </c>
      <c r="BK1321" s="14">
        <f t="shared" si="1676"/>
        <v>0.42772882766897014</v>
      </c>
      <c r="BL1321" s="14">
        <f t="shared" si="1677"/>
        <v>0.44263656627657805</v>
      </c>
      <c r="BM1321" s="14">
        <f t="shared" si="1678"/>
        <v>8.4283389017168989E-2</v>
      </c>
      <c r="BN1321" s="14">
        <f t="shared" si="1679"/>
        <v>0.91569656885500206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1.4155844155844199</v>
      </c>
      <c r="F1322" s="10">
        <f>VLOOKUP(B1322,home!$B$2:$E$405,3,FALSE)</f>
        <v>1.06</v>
      </c>
      <c r="G1322" s="10">
        <f>VLOOKUP(C1322,away!$B$2:$E$405,4,FALSE)</f>
        <v>1.88</v>
      </c>
      <c r="H1322" s="10">
        <f>VLOOKUP(A1322,away!$A$2:$E$405,3,FALSE)</f>
        <v>1.1818181818181801</v>
      </c>
      <c r="I1322" s="10">
        <f>VLOOKUP(C1322,away!$B$2:$E$405,3,FALSE)</f>
        <v>0.47</v>
      </c>
      <c r="J1322" s="10">
        <f>VLOOKUP(B1322,home!$B$2:$E$405,4,FALSE)</f>
        <v>1.27</v>
      </c>
      <c r="K1322" s="12">
        <f t="shared" si="1624"/>
        <v>2.820976623376632</v>
      </c>
      <c r="L1322" s="12">
        <f t="shared" si="1625"/>
        <v>0.70542727272727168</v>
      </c>
      <c r="M1322" s="13">
        <f t="shared" si="1626"/>
        <v>2.9410489101552559E-2</v>
      </c>
      <c r="N1322" s="13">
        <f t="shared" si="1627"/>
        <v>8.2966302237552969E-2</v>
      </c>
      <c r="O1322" s="13">
        <f t="shared" si="1628"/>
        <v>2.0746961116483369E-2</v>
      </c>
      <c r="P1322" s="13">
        <f t="shared" si="1629"/>
        <v>5.8526692315703531E-2</v>
      </c>
      <c r="Q1322" s="13">
        <f t="shared" si="1630"/>
        <v>0.11702299957006868</v>
      </c>
      <c r="R1322" s="13">
        <f t="shared" si="1631"/>
        <v>7.3177360988898061E-3</v>
      </c>
      <c r="S1322" s="13">
        <f t="shared" si="1632"/>
        <v>2.9116939381638916E-2</v>
      </c>
      <c r="T1322" s="13">
        <f t="shared" si="1633"/>
        <v>8.2551215433078223E-2</v>
      </c>
      <c r="U1322" s="13">
        <f t="shared" si="1634"/>
        <v>2.0643162471007455E-2</v>
      </c>
      <c r="V1322" s="13">
        <f t="shared" si="1635"/>
        <v>6.4380589088469603E-3</v>
      </c>
      <c r="W1322" s="13">
        <f t="shared" si="1636"/>
        <v>0.11003971539485914</v>
      </c>
      <c r="X1322" s="13">
        <f t="shared" si="1637"/>
        <v>7.7625016322680651E-2</v>
      </c>
      <c r="Y1322" s="13">
        <f t="shared" si="1638"/>
        <v>2.7379401779959279E-2</v>
      </c>
      <c r="Z1322" s="13">
        <f t="shared" si="1639"/>
        <v>1.720710206259247E-3</v>
      </c>
      <c r="AA1322" s="13">
        <f t="shared" si="1640"/>
        <v>4.8540832674629185E-3</v>
      </c>
      <c r="AB1322" s="13">
        <f t="shared" si="1641"/>
        <v>6.8466277127182777E-3</v>
      </c>
      <c r="AC1322" s="13">
        <f t="shared" si="1642"/>
        <v>8.007311004914762E-4</v>
      </c>
      <c r="AD1322" s="13">
        <f t="shared" si="1643"/>
        <v>7.7604866192978822E-2</v>
      </c>
      <c r="AE1322" s="13">
        <f t="shared" si="1644"/>
        <v>5.4744589108877896E-2</v>
      </c>
      <c r="AF1322" s="13">
        <f t="shared" si="1645"/>
        <v>1.9309163095825414E-2</v>
      </c>
      <c r="AG1322" s="13">
        <f t="shared" si="1646"/>
        <v>4.5404034204447347E-3</v>
      </c>
      <c r="AH1322" s="13">
        <f t="shared" si="1647"/>
        <v>3.0345897698886036E-4</v>
      </c>
      <c r="AI1322" s="13">
        <f t="shared" si="1648"/>
        <v>8.5605068023936247E-4</v>
      </c>
      <c r="AJ1322" s="13">
        <f t="shared" si="1649"/>
        <v>1.2074494786904529E-3</v>
      </c>
      <c r="AK1322" s="13">
        <f t="shared" si="1650"/>
        <v>1.1353955844313564E-3</v>
      </c>
      <c r="AL1322" s="13">
        <f t="shared" si="1651"/>
        <v>6.3737998486540509E-5</v>
      </c>
      <c r="AM1322" s="13">
        <f t="shared" si="1652"/>
        <v>4.3784302678132943E-2</v>
      </c>
      <c r="AN1322" s="13">
        <f t="shared" si="1653"/>
        <v>3.08866412265007E-2</v>
      </c>
      <c r="AO1322" s="13">
        <f t="shared" si="1654"/>
        <v>1.089413954205805E-2</v>
      </c>
      <c r="AP1322" s="13">
        <f t="shared" si="1655"/>
        <v>2.5616743819547798E-3</v>
      </c>
      <c r="AQ1322" s="13">
        <f t="shared" si="1656"/>
        <v>4.5176874321941983E-4</v>
      </c>
      <c r="AR1322" s="13">
        <f t="shared" si="1657"/>
        <v>4.2813647704371946E-5</v>
      </c>
      <c r="AS1322" s="13">
        <f t="shared" si="1658"/>
        <v>1.2077629933551587E-4</v>
      </c>
      <c r="AT1322" s="13">
        <f t="shared" si="1659"/>
        <v>1.7035355854171449E-4</v>
      </c>
      <c r="AU1322" s="13">
        <f t="shared" si="1660"/>
        <v>1.6018780211839973E-4</v>
      </c>
      <c r="AV1322" s="13">
        <f t="shared" si="1661"/>
        <v>1.1297151128152183E-4</v>
      </c>
      <c r="AW1322" s="13">
        <f t="shared" si="1662"/>
        <v>3.5232840204275651E-6</v>
      </c>
      <c r="AX1322" s="13">
        <f t="shared" si="1663"/>
        <v>2.0585749054309981E-2</v>
      </c>
      <c r="AY1322" s="13">
        <f t="shared" si="1664"/>
        <v>1.4521748812429902E-2</v>
      </c>
      <c r="AZ1322" s="13">
        <f t="shared" si="1665"/>
        <v>5.1220188299914609E-3</v>
      </c>
      <c r="BA1322" s="13">
        <f t="shared" si="1666"/>
        <v>1.2044039246995356E-3</v>
      </c>
      <c r="BB1322" s="13">
        <f t="shared" si="1667"/>
        <v>2.124048439657039E-4</v>
      </c>
      <c r="BC1322" s="13">
        <f t="shared" si="1668"/>
        <v>2.9967233958557649E-5</v>
      </c>
      <c r="BD1322" s="13">
        <f t="shared" si="1669"/>
        <v>5.0336524559335504E-6</v>
      </c>
      <c r="BE1322" s="13">
        <f t="shared" si="1670"/>
        <v>1.4199815908390916E-5</v>
      </c>
      <c r="BF1322" s="13">
        <f t="shared" si="1671"/>
        <v>2.0028674366911199E-5</v>
      </c>
      <c r="BG1322" s="13">
        <f t="shared" si="1672"/>
        <v>1.8833474062093089E-5</v>
      </c>
      <c r="BH1322" s="13">
        <f t="shared" si="1673"/>
        <v>1.3282197516533683E-5</v>
      </c>
      <c r="BI1322" s="13">
        <f t="shared" si="1674"/>
        <v>7.4937537402425357E-6</v>
      </c>
      <c r="BJ1322" s="14">
        <f t="shared" si="1675"/>
        <v>0.7840384918275467</v>
      </c>
      <c r="BK1322" s="14">
        <f t="shared" si="1676"/>
        <v>0.13887839761914988</v>
      </c>
      <c r="BL1322" s="14">
        <f t="shared" si="1677"/>
        <v>6.4596899773943492E-2</v>
      </c>
      <c r="BM1322" s="14">
        <f t="shared" si="1678"/>
        <v>0.65872509345823904</v>
      </c>
      <c r="BN1322" s="14">
        <f t="shared" si="1679"/>
        <v>0.31599118044025093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1.6571428571428599</v>
      </c>
      <c r="F1323" s="10">
        <f>VLOOKUP(B1323,home!$B$2:$E$405,3,FALSE)</f>
        <v>0.91</v>
      </c>
      <c r="G1323" s="10">
        <f>VLOOKUP(C1323,away!$B$2:$E$405,4,FALSE)</f>
        <v>0.43</v>
      </c>
      <c r="H1323" s="10">
        <f>VLOOKUP(A1323,away!$A$2:$E$405,3,FALSE)</f>
        <v>1.3785714285714299</v>
      </c>
      <c r="I1323" s="10">
        <f>VLOOKUP(C1323,away!$B$2:$E$405,3,FALSE)</f>
        <v>1.29</v>
      </c>
      <c r="J1323" s="10">
        <f>VLOOKUP(B1323,home!$B$2:$E$405,4,FALSE)</f>
        <v>1.54</v>
      </c>
      <c r="K1323" s="12">
        <f t="shared" si="1624"/>
        <v>0.64844000000000113</v>
      </c>
      <c r="L1323" s="12">
        <f t="shared" si="1625"/>
        <v>2.7386700000000026</v>
      </c>
      <c r="M1323" s="13">
        <f t="shared" si="1626"/>
        <v>3.380623588063783E-2</v>
      </c>
      <c r="N1323" s="13">
        <f t="shared" si="1627"/>
        <v>2.192131559444083E-2</v>
      </c>
      <c r="O1323" s="13">
        <f t="shared" si="1628"/>
        <v>9.2584124019226485E-2</v>
      </c>
      <c r="P1323" s="13">
        <f t="shared" si="1629"/>
        <v>6.0035249379027322E-2</v>
      </c>
      <c r="Q1323" s="13">
        <f t="shared" si="1630"/>
        <v>7.1073289420296171E-3</v>
      </c>
      <c r="R1323" s="13">
        <f t="shared" si="1631"/>
        <v>0.12677868146386764</v>
      </c>
      <c r="S1323" s="13">
        <f t="shared" si="1632"/>
        <v>2.6653597140537371E-2</v>
      </c>
      <c r="T1323" s="13">
        <f t="shared" si="1633"/>
        <v>1.9464628553668269E-2</v>
      </c>
      <c r="U1323" s="13">
        <f t="shared" si="1634"/>
        <v>8.2208368208430471E-2</v>
      </c>
      <c r="V1323" s="13">
        <f t="shared" si="1635"/>
        <v>5.2592379597594463E-3</v>
      </c>
      <c r="W1323" s="13">
        <f t="shared" si="1636"/>
        <v>1.5362254597232308E-3</v>
      </c>
      <c r="X1323" s="13">
        <f t="shared" si="1637"/>
        <v>4.2072145797802246E-3</v>
      </c>
      <c r="Y1323" s="13">
        <f t="shared" si="1638"/>
        <v>5.7610861766033607E-3</v>
      </c>
      <c r="Z1323" s="13">
        <f t="shared" si="1639"/>
        <v>0.11573499052155024</v>
      </c>
      <c r="AA1323" s="13">
        <f t="shared" si="1640"/>
        <v>7.5047197253794162E-2</v>
      </c>
      <c r="AB1323" s="13">
        <f t="shared" si="1641"/>
        <v>2.4331802293625183E-2</v>
      </c>
      <c r="AC1323" s="13">
        <f t="shared" si="1642"/>
        <v>5.8373043876544441E-4</v>
      </c>
      <c r="AD1323" s="13">
        <f t="shared" si="1643"/>
        <v>2.4903750927573337E-4</v>
      </c>
      <c r="AE1323" s="13">
        <f t="shared" si="1644"/>
        <v>6.8203155552817331E-4</v>
      </c>
      <c r="AF1323" s="13">
        <f t="shared" si="1645"/>
        <v>9.3392968008917227E-4</v>
      </c>
      <c r="AG1323" s="13">
        <f t="shared" si="1646"/>
        <v>8.5257506565660532E-4</v>
      </c>
      <c r="AH1323" s="13">
        <f t="shared" si="1647"/>
        <v>7.923998662291358E-2</v>
      </c>
      <c r="AI1323" s="13">
        <f t="shared" si="1648"/>
        <v>5.1382376925762169E-2</v>
      </c>
      <c r="AJ1323" s="13">
        <f t="shared" si="1649"/>
        <v>1.6659194246870634E-2</v>
      </c>
      <c r="AK1323" s="13">
        <f t="shared" si="1650"/>
        <v>3.6008293058136043E-3</v>
      </c>
      <c r="AL1323" s="13">
        <f t="shared" si="1651"/>
        <v>4.1465015608536074E-5</v>
      </c>
      <c r="AM1323" s="13">
        <f t="shared" si="1652"/>
        <v>3.229717650295138E-5</v>
      </c>
      <c r="AN1323" s="13">
        <f t="shared" si="1653"/>
        <v>8.845130837333793E-5</v>
      </c>
      <c r="AO1323" s="13">
        <f t="shared" si="1654"/>
        <v>1.2111947235140483E-4</v>
      </c>
      <c r="AP1323" s="13">
        <f t="shared" si="1655"/>
        <v>1.1056875511487406E-4</v>
      </c>
      <c r="AQ1323" s="13">
        <f t="shared" si="1656"/>
        <v>7.5702833142613114E-5</v>
      </c>
      <c r="AR1323" s="13">
        <f t="shared" si="1657"/>
        <v>4.3402434832914977E-2</v>
      </c>
      <c r="AS1323" s="13">
        <f t="shared" si="1658"/>
        <v>2.8143874843055434E-2</v>
      </c>
      <c r="AT1323" s="13">
        <f t="shared" si="1659"/>
        <v>9.1248071016154474E-3</v>
      </c>
      <c r="AU1323" s="13">
        <f t="shared" si="1660"/>
        <v>1.9722966389905099E-3</v>
      </c>
      <c r="AV1323" s="13">
        <f t="shared" si="1661"/>
        <v>3.1972900814675214E-4</v>
      </c>
      <c r="AW1323" s="13">
        <f t="shared" si="1662"/>
        <v>2.0454498406029603E-6</v>
      </c>
      <c r="AX1323" s="13">
        <f t="shared" si="1663"/>
        <v>3.490463521928969E-6</v>
      </c>
      <c r="AY1323" s="13">
        <f t="shared" si="1664"/>
        <v>9.5592277336012176E-6</v>
      </c>
      <c r="AZ1323" s="13">
        <f t="shared" si="1665"/>
        <v>1.3089785108590839E-5</v>
      </c>
      <c r="BA1323" s="13">
        <f t="shared" si="1666"/>
        <v>1.1949533927781501E-5</v>
      </c>
      <c r="BB1323" s="13">
        <f t="shared" si="1667"/>
        <v>8.1814575204993492E-6</v>
      </c>
      <c r="BC1323" s="13">
        <f t="shared" si="1668"/>
        <v>4.4812624535331935E-6</v>
      </c>
      <c r="BD1323" s="13">
        <f t="shared" si="1669"/>
        <v>1.9810824367309892E-2</v>
      </c>
      <c r="BE1323" s="13">
        <f t="shared" si="1670"/>
        <v>1.2846130952738448E-2</v>
      </c>
      <c r="BF1323" s="13">
        <f t="shared" si="1671"/>
        <v>4.1649725774968657E-3</v>
      </c>
      <c r="BG1323" s="13">
        <f t="shared" si="1672"/>
        <v>9.0024493938402404E-4</v>
      </c>
      <c r="BH1323" s="13">
        <f t="shared" si="1673"/>
        <v>1.459387071235444E-4</v>
      </c>
      <c r="BI1323" s="13">
        <f t="shared" si="1674"/>
        <v>1.8926499049438264E-5</v>
      </c>
      <c r="BJ1323" s="14">
        <f t="shared" si="1675"/>
        <v>6.3194264392546357E-2</v>
      </c>
      <c r="BK1323" s="14">
        <f t="shared" si="1676"/>
        <v>0.12638907504206956</v>
      </c>
      <c r="BL1323" s="14">
        <f t="shared" si="1677"/>
        <v>0.67268274080812929</v>
      </c>
      <c r="BM1323" s="14">
        <f t="shared" si="1678"/>
        <v>0.63576062170717262</v>
      </c>
      <c r="BN1323" s="14">
        <f t="shared" si="1679"/>
        <v>0.34223293527922971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1.6571428571428599</v>
      </c>
      <c r="F1324" s="10">
        <f>VLOOKUP(B1324,home!$B$2:$E$405,3,FALSE)</f>
        <v>1.21</v>
      </c>
      <c r="G1324" s="10">
        <f>VLOOKUP(C1324,away!$B$2:$E$405,4,FALSE)</f>
        <v>1.47</v>
      </c>
      <c r="H1324" s="10">
        <f>VLOOKUP(A1324,away!$A$2:$E$405,3,FALSE)</f>
        <v>1.3785714285714299</v>
      </c>
      <c r="I1324" s="10">
        <f>VLOOKUP(C1324,away!$B$2:$E$405,3,FALSE)</f>
        <v>0.6</v>
      </c>
      <c r="J1324" s="10">
        <f>VLOOKUP(B1324,home!$B$2:$E$405,4,FALSE)</f>
        <v>0.73</v>
      </c>
      <c r="K1324" s="12">
        <f t="shared" si="1624"/>
        <v>2.9475600000000046</v>
      </c>
      <c r="L1324" s="12">
        <f t="shared" si="1625"/>
        <v>0.6038142857142863</v>
      </c>
      <c r="M1324" s="13">
        <f t="shared" si="1626"/>
        <v>2.8685190905449184E-2</v>
      </c>
      <c r="N1324" s="13">
        <f t="shared" si="1627"/>
        <v>8.4551321305265922E-2</v>
      </c>
      <c r="O1324" s="13">
        <f t="shared" si="1628"/>
        <v>1.732052805715174E-2</v>
      </c>
      <c r="P1324" s="13">
        <f t="shared" si="1629"/>
        <v>5.1053295680138257E-2</v>
      </c>
      <c r="Q1324" s="13">
        <f t="shared" si="1630"/>
        <v>0.12461004631327502</v>
      </c>
      <c r="R1324" s="13">
        <f t="shared" si="1631"/>
        <v>5.2291911385116659E-3</v>
      </c>
      <c r="S1324" s="13">
        <f t="shared" si="1632"/>
        <v>2.2715893789890133E-2</v>
      </c>
      <c r="T1324" s="13">
        <f t="shared" si="1633"/>
        <v>7.5241326107474291E-2</v>
      </c>
      <c r="U1324" s="13">
        <f t="shared" si="1634"/>
        <v>1.5413354632231469E-2</v>
      </c>
      <c r="V1324" s="13">
        <f t="shared" si="1635"/>
        <v>4.492140778674489E-3</v>
      </c>
      <c r="W1324" s="13">
        <f t="shared" si="1636"/>
        <v>0.12243186270371917</v>
      </c>
      <c r="X1324" s="13">
        <f t="shared" si="1637"/>
        <v>7.3926107727115761E-2</v>
      </c>
      <c r="Y1324" s="13">
        <f t="shared" si="1638"/>
        <v>2.2318819966442891E-2</v>
      </c>
      <c r="Z1324" s="13">
        <f t="shared" si="1639"/>
        <v>1.0524867707212991E-3</v>
      </c>
      <c r="AA1324" s="13">
        <f t="shared" si="1640"/>
        <v>3.1022679059072768E-3</v>
      </c>
      <c r="AB1324" s="13">
        <f t="shared" si="1641"/>
        <v>4.5720603943680349E-3</v>
      </c>
      <c r="AC1324" s="13">
        <f t="shared" si="1642"/>
        <v>4.9968856788858965E-4</v>
      </c>
      <c r="AD1324" s="13">
        <f t="shared" si="1643"/>
        <v>9.0218815307743755E-2</v>
      </c>
      <c r="AE1324" s="13">
        <f t="shared" si="1644"/>
        <v>5.4475409523034417E-2</v>
      </c>
      <c r="AF1324" s="13">
        <f t="shared" si="1645"/>
        <v>1.6446515245072128E-2</v>
      </c>
      <c r="AG1324" s="13">
        <f t="shared" si="1646"/>
        <v>3.3102136183974489E-3</v>
      </c>
      <c r="AH1324" s="13">
        <f t="shared" si="1647"/>
        <v>1.5887663692170425E-4</v>
      </c>
      <c r="AI1324" s="13">
        <f t="shared" si="1648"/>
        <v>4.6829841992493924E-4</v>
      </c>
      <c r="AJ1324" s="13">
        <f t="shared" si="1649"/>
        <v>6.9016884531697821E-4</v>
      </c>
      <c r="AK1324" s="13">
        <f t="shared" si="1650"/>
        <v>6.7810469390083849E-4</v>
      </c>
      <c r="AL1324" s="13">
        <f t="shared" si="1651"/>
        <v>3.557340550877053E-5</v>
      </c>
      <c r="AM1324" s="13">
        <f t="shared" si="1652"/>
        <v>5.3185074249698712E-2</v>
      </c>
      <c r="AN1324" s="13">
        <f t="shared" si="1653"/>
        <v>3.2113907618743109E-2</v>
      </c>
      <c r="AO1324" s="13">
        <f t="shared" si="1654"/>
        <v>9.6954180951529731E-3</v>
      </c>
      <c r="AP1324" s="13">
        <f t="shared" si="1655"/>
        <v>1.9514106506087197E-3</v>
      </c>
      <c r="AQ1324" s="13">
        <f t="shared" si="1656"/>
        <v>2.9457240703313869E-4</v>
      </c>
      <c r="AR1324" s="13">
        <f t="shared" si="1657"/>
        <v>1.9186396607913377E-5</v>
      </c>
      <c r="AS1324" s="13">
        <f t="shared" si="1658"/>
        <v>5.6553055185621229E-5</v>
      </c>
      <c r="AT1324" s="13">
        <f t="shared" si="1659"/>
        <v>8.3346761671465006E-5</v>
      </c>
      <c r="AU1324" s="13">
        <f t="shared" si="1660"/>
        <v>8.1889860277447926E-5</v>
      </c>
      <c r="AV1324" s="13">
        <f t="shared" si="1661"/>
        <v>6.0343819139848692E-5</v>
      </c>
      <c r="AW1324" s="13">
        <f t="shared" si="1662"/>
        <v>1.7586887291376588E-6</v>
      </c>
      <c r="AX1324" s="13">
        <f t="shared" si="1663"/>
        <v>2.6127699575907017E-2</v>
      </c>
      <c r="AY1324" s="13">
        <f t="shared" si="1664"/>
        <v>1.5776278256783755E-2</v>
      </c>
      <c r="AZ1324" s="13">
        <f t="shared" si="1665"/>
        <v>4.7629710934248542E-3</v>
      </c>
      <c r="BA1324" s="13">
        <f t="shared" si="1666"/>
        <v>9.5864999621804057E-4</v>
      </c>
      <c r="BB1324" s="13">
        <f t="shared" si="1667"/>
        <v>1.4471164067909986E-4</v>
      </c>
      <c r="BC1324" s="13">
        <f t="shared" si="1668"/>
        <v>1.7475791190238631E-5</v>
      </c>
      <c r="BD1324" s="13">
        <f t="shared" si="1669"/>
        <v>1.9308367272063696E-6</v>
      </c>
      <c r="BE1324" s="13">
        <f t="shared" si="1670"/>
        <v>5.691257103644415E-6</v>
      </c>
      <c r="BF1324" s="13">
        <f t="shared" si="1671"/>
        <v>8.3876608942090808E-6</v>
      </c>
      <c r="BG1324" s="13">
        <f t="shared" si="1672"/>
        <v>8.2410445817783185E-6</v>
      </c>
      <c r="BH1324" s="13">
        <f t="shared" si="1673"/>
        <v>6.0727433418666349E-6</v>
      </c>
      <c r="BI1324" s="13">
        <f t="shared" si="1674"/>
        <v>3.5799550729504884E-6</v>
      </c>
      <c r="BJ1324" s="14">
        <f t="shared" si="1675"/>
        <v>0.81255860719298045</v>
      </c>
      <c r="BK1324" s="14">
        <f t="shared" si="1676"/>
        <v>0.12325806138433319</v>
      </c>
      <c r="BL1324" s="14">
        <f t="shared" si="1677"/>
        <v>4.7968074114838603E-2</v>
      </c>
      <c r="BM1324" s="14">
        <f t="shared" si="1678"/>
        <v>0.65761313649502684</v>
      </c>
      <c r="BN1324" s="14">
        <f t="shared" si="1679"/>
        <v>0.31144957339979179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1.6571428571428599</v>
      </c>
      <c r="F1325" s="10">
        <f>VLOOKUP(B1325,home!$B$2:$E$405,3,FALSE)</f>
        <v>0.86</v>
      </c>
      <c r="G1325" s="10">
        <f>VLOOKUP(C1325,away!$B$2:$E$405,4,FALSE)</f>
        <v>0.91</v>
      </c>
      <c r="H1325" s="10">
        <f>VLOOKUP(A1325,away!$A$2:$E$405,3,FALSE)</f>
        <v>1.3785714285714299</v>
      </c>
      <c r="I1325" s="10">
        <f>VLOOKUP(C1325,away!$B$2:$E$405,3,FALSE)</f>
        <v>0.6</v>
      </c>
      <c r="J1325" s="10">
        <f>VLOOKUP(B1325,home!$B$2:$E$405,4,FALSE)</f>
        <v>0.41</v>
      </c>
      <c r="K1325" s="12">
        <f t="shared" si="1624"/>
        <v>1.2968800000000023</v>
      </c>
      <c r="L1325" s="12">
        <f t="shared" si="1625"/>
        <v>0.33912857142857172</v>
      </c>
      <c r="M1325" s="13">
        <f t="shared" si="1626"/>
        <v>0.19475584702859855</v>
      </c>
      <c r="N1325" s="13">
        <f t="shared" si="1627"/>
        <v>0.25257496289444931</v>
      </c>
      <c r="O1325" s="13">
        <f t="shared" si="1628"/>
        <v>6.6047272180170064E-2</v>
      </c>
      <c r="P1325" s="13">
        <f t="shared" si="1629"/>
        <v>8.5655386345019111E-2</v>
      </c>
      <c r="Q1325" s="13">
        <f t="shared" si="1630"/>
        <v>0.16377970893927701</v>
      </c>
      <c r="R1325" s="13">
        <f t="shared" si="1631"/>
        <v>1.119925853060756E-2</v>
      </c>
      <c r="S1325" s="13">
        <f t="shared" si="1632"/>
        <v>9.4180037747943982E-3</v>
      </c>
      <c r="T1325" s="13">
        <f t="shared" si="1633"/>
        <v>5.5542378721564298E-2</v>
      </c>
      <c r="U1325" s="13">
        <f t="shared" si="1634"/>
        <v>1.4524094403174358E-2</v>
      </c>
      <c r="V1325" s="13">
        <f t="shared" si="1635"/>
        <v>4.6023593371265968E-4</v>
      </c>
      <c r="W1325" s="13">
        <f t="shared" si="1636"/>
        <v>7.0800876309723315E-2</v>
      </c>
      <c r="X1325" s="13">
        <f t="shared" si="1637"/>
        <v>2.4010600038807478E-2</v>
      </c>
      <c r="Y1325" s="13">
        <f t="shared" si="1638"/>
        <v>4.0713402451517935E-3</v>
      </c>
      <c r="Z1325" s="13">
        <f t="shared" si="1639"/>
        <v>1.265996182181396E-3</v>
      </c>
      <c r="AA1325" s="13">
        <f t="shared" si="1640"/>
        <v>1.6418451287474115E-3</v>
      </c>
      <c r="AB1325" s="13">
        <f t="shared" si="1641"/>
        <v>1.0646380552849736E-3</v>
      </c>
      <c r="AC1325" s="13">
        <f t="shared" si="1642"/>
        <v>1.2650995885835216E-5</v>
      </c>
      <c r="AD1325" s="13">
        <f t="shared" si="1643"/>
        <v>2.2955060117138531E-2</v>
      </c>
      <c r="AE1325" s="13">
        <f t="shared" si="1644"/>
        <v>7.7847167445821725E-3</v>
      </c>
      <c r="AF1325" s="13">
        <f t="shared" si="1645"/>
        <v>1.3200099342831166E-3</v>
      </c>
      <c r="AG1325" s="13">
        <f t="shared" si="1646"/>
        <v>1.4921769442831874E-4</v>
      </c>
      <c r="AH1325" s="13">
        <f t="shared" si="1647"/>
        <v>1.0733386917430062E-4</v>
      </c>
      <c r="AI1325" s="13">
        <f t="shared" si="1648"/>
        <v>1.3919914825476722E-4</v>
      </c>
      <c r="AJ1325" s="13">
        <f t="shared" si="1649"/>
        <v>9.0262295694321429E-5</v>
      </c>
      <c r="AK1325" s="13">
        <f t="shared" si="1650"/>
        <v>3.9019788680017263E-5</v>
      </c>
      <c r="AL1325" s="13">
        <f t="shared" si="1651"/>
        <v>2.2256090521201984E-7</v>
      </c>
      <c r="AM1325" s="13">
        <f t="shared" si="1652"/>
        <v>5.9539916729429354E-3</v>
      </c>
      <c r="AN1325" s="13">
        <f t="shared" si="1653"/>
        <v>2.0191686903427495E-3</v>
      </c>
      <c r="AO1325" s="13">
        <f t="shared" si="1654"/>
        <v>3.4237889671461837E-4</v>
      </c>
      <c r="AP1325" s="13">
        <f t="shared" si="1655"/>
        <v>3.8703488710039686E-5</v>
      </c>
      <c r="AQ1325" s="13">
        <f t="shared" si="1656"/>
        <v>3.2813647088844018E-6</v>
      </c>
      <c r="AR1325" s="13">
        <f t="shared" si="1657"/>
        <v>7.2799963437963615E-6</v>
      </c>
      <c r="AS1325" s="13">
        <f t="shared" si="1658"/>
        <v>9.4412816583426416E-6</v>
      </c>
      <c r="AT1325" s="13">
        <f t="shared" si="1659"/>
        <v>6.1221046785357141E-6</v>
      </c>
      <c r="AU1325" s="13">
        <f t="shared" si="1660"/>
        <v>2.6465450384998037E-6</v>
      </c>
      <c r="AV1325" s="13">
        <f t="shared" si="1661"/>
        <v>8.5806283238240769E-7</v>
      </c>
      <c r="AW1325" s="13">
        <f t="shared" si="1662"/>
        <v>2.7190084137661267E-9</v>
      </c>
      <c r="AX1325" s="13">
        <f t="shared" si="1663"/>
        <v>1.2869354534677062E-3</v>
      </c>
      <c r="AY1325" s="13">
        <f t="shared" si="1664"/>
        <v>4.3643658185528439E-4</v>
      </c>
      <c r="AZ1325" s="13">
        <f t="shared" si="1665"/>
        <v>7.4004057261875734E-5</v>
      </c>
      <c r="BA1325" s="13">
        <f t="shared" si="1666"/>
        <v>8.3656300730460465E-6</v>
      </c>
      <c r="BB1325" s="13">
        <f t="shared" si="1667"/>
        <v>7.0925604394300075E-7</v>
      </c>
      <c r="BC1325" s="13">
        <f t="shared" si="1668"/>
        <v>4.8105797791894066E-8</v>
      </c>
      <c r="BD1325" s="13">
        <f t="shared" si="1669"/>
        <v>4.1147579334614718E-7</v>
      </c>
      <c r="BE1325" s="13">
        <f t="shared" si="1670"/>
        <v>5.3363472687475225E-7</v>
      </c>
      <c r="BF1325" s="13">
        <f t="shared" si="1671"/>
        <v>3.4603010229466501E-7</v>
      </c>
      <c r="BG1325" s="13">
        <f t="shared" si="1672"/>
        <v>1.4958650635463534E-7</v>
      </c>
      <c r="BH1325" s="13">
        <f t="shared" si="1673"/>
        <v>4.8498937090299939E-8</v>
      </c>
      <c r="BI1325" s="13">
        <f t="shared" si="1674"/>
        <v>1.2579460306733663E-8</v>
      </c>
      <c r="BJ1325" s="14">
        <f t="shared" si="1675"/>
        <v>0.61315289483732427</v>
      </c>
      <c r="BK1325" s="14">
        <f t="shared" si="1676"/>
        <v>0.29073878322077101</v>
      </c>
      <c r="BL1325" s="14">
        <f t="shared" si="1677"/>
        <v>9.4880773195865589E-2</v>
      </c>
      <c r="BM1325" s="14">
        <f t="shared" si="1678"/>
        <v>0.22558957765517379</v>
      </c>
      <c r="BN1325" s="14">
        <f t="shared" si="1679"/>
        <v>0.77401243591812152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1.6532258064516101</v>
      </c>
      <c r="F1326" s="10">
        <f>VLOOKUP(B1326,home!$B$2:$E$405,3,FALSE)</f>
        <v>1.3</v>
      </c>
      <c r="G1326" s="10">
        <f>VLOOKUP(C1326,away!$B$2:$E$405,4,FALSE)</f>
        <v>1.01</v>
      </c>
      <c r="H1326" s="10">
        <f>VLOOKUP(A1326,away!$A$2:$E$405,3,FALSE)</f>
        <v>1.30645161290323</v>
      </c>
      <c r="I1326" s="10">
        <f>VLOOKUP(C1326,away!$B$2:$E$405,3,FALSE)</f>
        <v>0.4</v>
      </c>
      <c r="J1326" s="10">
        <f>VLOOKUP(B1326,home!$B$2:$E$405,4,FALSE)</f>
        <v>1.31</v>
      </c>
      <c r="K1326" s="12">
        <f t="shared" si="1624"/>
        <v>2.1706854838709644</v>
      </c>
      <c r="L1326" s="12">
        <f t="shared" si="1625"/>
        <v>0.68458064516129258</v>
      </c>
      <c r="M1326" s="13">
        <f t="shared" si="1626"/>
        <v>5.7540505883919374E-2</v>
      </c>
      <c r="N1326" s="13">
        <f t="shared" si="1627"/>
        <v>0.12490234085681558</v>
      </c>
      <c r="O1326" s="13">
        <f t="shared" si="1628"/>
        <v>3.9391116640920674E-2</v>
      </c>
      <c r="P1326" s="13">
        <f t="shared" si="1629"/>
        <v>8.5505725085914475E-2</v>
      </c>
      <c r="Q1326" s="13">
        <f t="shared" si="1630"/>
        <v>0.13556184909969646</v>
      </c>
      <c r="R1326" s="13">
        <f t="shared" si="1631"/>
        <v>1.3483198021832603E-2</v>
      </c>
      <c r="S1326" s="13">
        <f t="shared" si="1632"/>
        <v>3.1765575007358555E-2</v>
      </c>
      <c r="T1326" s="13">
        <f t="shared" si="1633"/>
        <v>9.280301811592799E-2</v>
      </c>
      <c r="U1326" s="13">
        <f t="shared" si="1634"/>
        <v>2.9267782222149728E-2</v>
      </c>
      <c r="V1326" s="13">
        <f t="shared" si="1635"/>
        <v>5.2448820995280154E-3</v>
      </c>
      <c r="W1326" s="13">
        <f t="shared" si="1636"/>
        <v>9.8087379335805761E-2</v>
      </c>
      <c r="X1326" s="13">
        <f t="shared" si="1637"/>
        <v>6.7148721427886332E-2</v>
      </c>
      <c r="Y1326" s="13">
        <f t="shared" si="1638"/>
        <v>2.2984357518429172E-2</v>
      </c>
      <c r="Z1326" s="13">
        <f t="shared" si="1639"/>
        <v>3.0767788002078753E-3</v>
      </c>
      <c r="AA1326" s="13">
        <f t="shared" si="1640"/>
        <v>6.6787190786931558E-3</v>
      </c>
      <c r="AB1326" s="13">
        <f t="shared" si="1641"/>
        <v>7.2486992774856499E-3</v>
      </c>
      <c r="AC1326" s="13">
        <f t="shared" si="1642"/>
        <v>4.8712146341635669E-4</v>
      </c>
      <c r="AD1326" s="13">
        <f t="shared" si="1643"/>
        <v>5.3229212618794604E-2</v>
      </c>
      <c r="AE1326" s="13">
        <f t="shared" si="1644"/>
        <v>3.6439688716002026E-2</v>
      </c>
      <c r="AF1326" s="13">
        <f t="shared" si="1645"/>
        <v>1.247295280533867E-2</v>
      </c>
      <c r="AG1326" s="13">
        <f t="shared" si="1646"/>
        <v>2.8462473595150333E-3</v>
      </c>
      <c r="AH1326" s="13">
        <f t="shared" si="1647"/>
        <v>5.2657580401622376E-4</v>
      </c>
      <c r="AI1326" s="13">
        <f t="shared" si="1648"/>
        <v>1.1430304539356987E-3</v>
      </c>
      <c r="AJ1326" s="13">
        <f t="shared" si="1649"/>
        <v>1.2405798069903304E-3</v>
      </c>
      <c r="AK1326" s="13">
        <f t="shared" si="1650"/>
        <v>8.9763619287245081E-4</v>
      </c>
      <c r="AL1326" s="13">
        <f t="shared" si="1651"/>
        <v>2.8954680390439581E-5</v>
      </c>
      <c r="AM1326" s="13">
        <f t="shared" si="1652"/>
        <v>2.3108775829899703E-2</v>
      </c>
      <c r="AN1326" s="13">
        <f t="shared" si="1653"/>
        <v>1.5819820666520421E-2</v>
      </c>
      <c r="AO1326" s="13">
        <f t="shared" si="1654"/>
        <v>5.4149715191112498E-3</v>
      </c>
      <c r="AP1326" s="13">
        <f t="shared" si="1655"/>
        <v>1.235661565361068E-3</v>
      </c>
      <c r="AQ1326" s="13">
        <f t="shared" si="1656"/>
        <v>2.1147749790397313E-4</v>
      </c>
      <c r="AR1326" s="13">
        <f t="shared" si="1657"/>
        <v>7.2096720727950596E-5</v>
      </c>
      <c r="AS1326" s="13">
        <f t="shared" si="1658"/>
        <v>1.5649930511886121E-4</v>
      </c>
      <c r="AT1326" s="13">
        <f t="shared" si="1659"/>
        <v>1.6985538492870253E-4</v>
      </c>
      <c r="AU1326" s="13">
        <f t="shared" si="1660"/>
        <v>1.2290087280734984E-4</v>
      </c>
      <c r="AV1326" s="13">
        <f t="shared" si="1661"/>
        <v>6.6694785139496531E-5</v>
      </c>
      <c r="AW1326" s="13">
        <f t="shared" si="1662"/>
        <v>1.1951923178015185E-6</v>
      </c>
      <c r="AX1326" s="13">
        <f t="shared" si="1663"/>
        <v>8.360314040665253E-3</v>
      </c>
      <c r="AY1326" s="13">
        <f t="shared" si="1664"/>
        <v>5.7233091797096319E-3</v>
      </c>
      <c r="AZ1326" s="13">
        <f t="shared" si="1665"/>
        <v>1.9590333453515839E-3</v>
      </c>
      <c r="BA1326" s="13">
        <f t="shared" si="1666"/>
        <v>4.4703877048442417E-4</v>
      </c>
      <c r="BB1326" s="13">
        <f t="shared" si="1667"/>
        <v>7.6508522477584519E-5</v>
      </c>
      <c r="BC1326" s="13">
        <f t="shared" si="1668"/>
        <v>1.0475250735608419E-5</v>
      </c>
      <c r="BD1326" s="13">
        <f t="shared" si="1669"/>
        <v>8.2260032649923199E-6</v>
      </c>
      <c r="BE1326" s="13">
        <f t="shared" si="1670"/>
        <v>1.7856065877593982E-5</v>
      </c>
      <c r="BF1326" s="13">
        <f t="shared" si="1671"/>
        <v>1.937995149976846E-5</v>
      </c>
      <c r="BG1326" s="13">
        <f t="shared" si="1672"/>
        <v>1.402259313289024E-5</v>
      </c>
      <c r="BH1326" s="13">
        <f t="shared" si="1673"/>
        <v>7.6096598399483803E-6</v>
      </c>
      <c r="BI1326" s="13">
        <f t="shared" si="1674"/>
        <v>3.3036356303543565E-6</v>
      </c>
      <c r="BJ1326" s="14">
        <f t="shared" si="1675"/>
        <v>0.70884315404243226</v>
      </c>
      <c r="BK1326" s="14">
        <f t="shared" si="1676"/>
        <v>0.18629607340023685</v>
      </c>
      <c r="BL1326" s="14">
        <f t="shared" si="1677"/>
        <v>0.10053578247686443</v>
      </c>
      <c r="BM1326" s="14">
        <f t="shared" si="1678"/>
        <v>0.53664493914325051</v>
      </c>
      <c r="BN1326" s="14">
        <f t="shared" si="1679"/>
        <v>0.4563847355890992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1.6532258064516101</v>
      </c>
      <c r="F1327" s="10">
        <f>VLOOKUP(B1327,home!$B$2:$E$405,3,FALSE)</f>
        <v>0.69</v>
      </c>
      <c r="G1327" s="10">
        <f>VLOOKUP(C1327,away!$B$2:$E$405,4,FALSE)</f>
        <v>0.91</v>
      </c>
      <c r="H1327" s="10">
        <f>VLOOKUP(A1327,away!$A$2:$E$405,3,FALSE)</f>
        <v>1.30645161290323</v>
      </c>
      <c r="I1327" s="10">
        <f>VLOOKUP(C1327,away!$B$2:$E$405,3,FALSE)</f>
        <v>0.68</v>
      </c>
      <c r="J1327" s="10">
        <f>VLOOKUP(B1327,home!$B$2:$E$405,4,FALSE)</f>
        <v>0.55000000000000004</v>
      </c>
      <c r="K1327" s="12">
        <f t="shared" si="1624"/>
        <v>1.0380604838709659</v>
      </c>
      <c r="L1327" s="12">
        <f t="shared" si="1625"/>
        <v>0.48861290322580808</v>
      </c>
      <c r="M1327" s="13">
        <f t="shared" si="1626"/>
        <v>0.21725719712069647</v>
      </c>
      <c r="N1327" s="13">
        <f t="shared" si="1627"/>
        <v>0.22552611116756002</v>
      </c>
      <c r="O1327" s="13">
        <f t="shared" si="1628"/>
        <v>0.10615466983184516</v>
      </c>
      <c r="P1327" s="13">
        <f t="shared" si="1629"/>
        <v>0.11019496793080782</v>
      </c>
      <c r="Q1327" s="13">
        <f t="shared" si="1630"/>
        <v>0.11705487204206727</v>
      </c>
      <c r="R1327" s="13">
        <f t="shared" si="1631"/>
        <v>2.5934270708757482E-2</v>
      </c>
      <c r="S1327" s="13">
        <f t="shared" si="1632"/>
        <v>1.3972990444277203E-2</v>
      </c>
      <c r="T1327" s="13">
        <f t="shared" si="1633"/>
        <v>5.7194520865199959E-2</v>
      </c>
      <c r="U1327" s="13">
        <f t="shared" si="1634"/>
        <v>2.6921341600773412E-2</v>
      </c>
      <c r="V1327" s="13">
        <f t="shared" si="1635"/>
        <v>7.8747077161739755E-4</v>
      </c>
      <c r="W1327" s="13">
        <f t="shared" si="1636"/>
        <v>4.0503345703814128E-2</v>
      </c>
      <c r="X1327" s="13">
        <f t="shared" si="1637"/>
        <v>1.9790457334699179E-2</v>
      </c>
      <c r="Y1327" s="13">
        <f t="shared" si="1638"/>
        <v>4.8349364072369262E-3</v>
      </c>
      <c r="Z1327" s="13">
        <f t="shared" si="1639"/>
        <v>4.2239397680166766E-3</v>
      </c>
      <c r="AA1327" s="13">
        <f t="shared" si="1640"/>
        <v>4.3847049594292068E-3</v>
      </c>
      <c r="AB1327" s="13">
        <f t="shared" si="1641"/>
        <v>2.2757944759082527E-3</v>
      </c>
      <c r="AC1327" s="13">
        <f t="shared" si="1642"/>
        <v>2.4963303165228362E-5</v>
      </c>
      <c r="AD1327" s="13">
        <f t="shared" si="1643"/>
        <v>1.0511230659923574E-2</v>
      </c>
      <c r="AE1327" s="13">
        <f t="shared" si="1644"/>
        <v>5.1359229292213832E-3</v>
      </c>
      <c r="AF1327" s="13">
        <f t="shared" si="1645"/>
        <v>1.2547391065954282E-3</v>
      </c>
      <c r="AG1327" s="13">
        <f t="shared" si="1646"/>
        <v>2.0436057255484962E-4</v>
      </c>
      <c r="AH1327" s="13">
        <f t="shared" si="1647"/>
        <v>5.1596786827539363E-4</v>
      </c>
      <c r="AI1327" s="13">
        <f t="shared" si="1648"/>
        <v>5.3560585500382586E-4</v>
      </c>
      <c r="AJ1327" s="13">
        <f t="shared" si="1649"/>
        <v>2.7799563650469689E-4</v>
      </c>
      <c r="AK1327" s="13">
        <f t="shared" si="1650"/>
        <v>9.6192094981360955E-5</v>
      </c>
      <c r="AL1327" s="13">
        <f t="shared" si="1651"/>
        <v>5.0646522705734096E-7</v>
      </c>
      <c r="AM1327" s="13">
        <f t="shared" si="1652"/>
        <v>2.1822586369839203E-3</v>
      </c>
      <c r="AN1327" s="13">
        <f t="shared" si="1653"/>
        <v>1.066279728206308E-3</v>
      </c>
      <c r="AO1327" s="13">
        <f t="shared" si="1654"/>
        <v>2.6049901682485485E-4</v>
      </c>
      <c r="AP1327" s="13">
        <f t="shared" si="1655"/>
        <v>4.2427726966086984E-5</v>
      </c>
      <c r="AQ1327" s="13">
        <f t="shared" si="1656"/>
        <v>5.1826837125429165E-6</v>
      </c>
      <c r="AR1327" s="13">
        <f t="shared" si="1657"/>
        <v>5.0421711617854294E-5</v>
      </c>
      <c r="AS1327" s="13">
        <f t="shared" si="1658"/>
        <v>5.2340786359632138E-5</v>
      </c>
      <c r="AT1327" s="13">
        <f t="shared" si="1659"/>
        <v>2.7166451007333287E-5</v>
      </c>
      <c r="AU1327" s="13">
        <f t="shared" si="1660"/>
        <v>9.4001397592430967E-6</v>
      </c>
      <c r="AV1327" s="13">
        <f t="shared" si="1661"/>
        <v>2.4394784067336482E-6</v>
      </c>
      <c r="AW1327" s="13">
        <f t="shared" si="1662"/>
        <v>7.1356694320142495E-9</v>
      </c>
      <c r="AX1327" s="13">
        <f t="shared" si="1663"/>
        <v>3.7755274277318694E-4</v>
      </c>
      <c r="AY1327" s="13">
        <f t="shared" si="1664"/>
        <v>1.8447714176727357E-4</v>
      </c>
      <c r="AZ1327" s="13">
        <f t="shared" si="1665"/>
        <v>4.5068955908853263E-5</v>
      </c>
      <c r="BA1327" s="13">
        <f t="shared" si="1666"/>
        <v>7.340424463993576E-6</v>
      </c>
      <c r="BB1327" s="13">
        <f t="shared" si="1667"/>
        <v>8.9665652706541179E-7</v>
      </c>
      <c r="BC1327" s="13">
        <f t="shared" si="1668"/>
        <v>8.7623589777160282E-8</v>
      </c>
      <c r="BD1327" s="13">
        <f t="shared" si="1669"/>
        <v>4.1061164832023716E-6</v>
      </c>
      <c r="BE1327" s="13">
        <f t="shared" si="1670"/>
        <v>4.2623972633836034E-6</v>
      </c>
      <c r="BF1327" s="13">
        <f t="shared" si="1671"/>
        <v>2.2123130828391316E-6</v>
      </c>
      <c r="BG1327" s="13">
        <f t="shared" si="1672"/>
        <v>7.6550492974868586E-7</v>
      </c>
      <c r="BH1327" s="13">
        <f t="shared" si="1673"/>
        <v>1.9866010444513264E-7</v>
      </c>
      <c r="BI1327" s="13">
        <f t="shared" si="1674"/>
        <v>4.1244240829234216E-8</v>
      </c>
      <c r="BJ1327" s="14">
        <f t="shared" si="1675"/>
        <v>0.48618256812659655</v>
      </c>
      <c r="BK1327" s="14">
        <f t="shared" si="1676"/>
        <v>0.34242257317755842</v>
      </c>
      <c r="BL1327" s="14">
        <f t="shared" si="1677"/>
        <v>0.16724989783473404</v>
      </c>
      <c r="BM1327" s="14">
        <f t="shared" si="1678"/>
        <v>0.19777242009907367</v>
      </c>
      <c r="BN1327" s="14">
        <f t="shared" si="1679"/>
        <v>0.80212208880173441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1.3561643835616399</v>
      </c>
      <c r="F1328" s="10">
        <f>VLOOKUP(B1328,home!$B$2:$E$405,3,FALSE)</f>
        <v>0.86</v>
      </c>
      <c r="G1328" s="10">
        <f>VLOOKUP(C1328,away!$B$2:$E$405,4,FALSE)</f>
        <v>0.92</v>
      </c>
      <c r="H1328" s="10">
        <f>VLOOKUP(A1328,away!$A$2:$E$405,3,FALSE)</f>
        <v>1.0958904109589001</v>
      </c>
      <c r="I1328" s="10">
        <f>VLOOKUP(C1328,away!$B$2:$E$405,3,FALSE)</f>
        <v>1.29</v>
      </c>
      <c r="J1328" s="10">
        <f>VLOOKUP(B1328,home!$B$2:$E$405,4,FALSE)</f>
        <v>1.67</v>
      </c>
      <c r="K1328" s="12">
        <f t="shared" si="1624"/>
        <v>1.0729972602739695</v>
      </c>
      <c r="L1328" s="12">
        <f t="shared" si="1625"/>
        <v>2.3608767123287584</v>
      </c>
      <c r="M1328" s="13">
        <f t="shared" si="1626"/>
        <v>3.2261717364302903E-2</v>
      </c>
      <c r="N1328" s="13">
        <f t="shared" si="1627"/>
        <v>3.4616734343630155E-2</v>
      </c>
      <c r="O1328" s="13">
        <f t="shared" si="1628"/>
        <v>7.6165937225115055E-2</v>
      </c>
      <c r="P1328" s="13">
        <f t="shared" si="1629"/>
        <v>8.172584196874759E-2</v>
      </c>
      <c r="Q1328" s="13">
        <f t="shared" si="1630"/>
        <v>1.8571830555173491E-2</v>
      </c>
      <c r="R1328" s="13">
        <f t="shared" si="1631"/>
        <v>8.9909193733734113E-2</v>
      </c>
      <c r="S1328" s="13">
        <f t="shared" si="1632"/>
        <v>5.1757266748073391E-2</v>
      </c>
      <c r="T1328" s="13">
        <f t="shared" si="1633"/>
        <v>4.3845802263024779E-2</v>
      </c>
      <c r="U1328" s="13">
        <f t="shared" si="1634"/>
        <v>9.6472318549738242E-2</v>
      </c>
      <c r="V1328" s="13">
        <f t="shared" si="1635"/>
        <v>1.4568027262855606E-2</v>
      </c>
      <c r="W1328" s="13">
        <f t="shared" si="1636"/>
        <v>6.6425077679911852E-3</v>
      </c>
      <c r="X1328" s="13">
        <f t="shared" si="1637"/>
        <v>1.5682141900913268E-2</v>
      </c>
      <c r="Y1328" s="13">
        <f t="shared" si="1638"/>
        <v>1.8511801806650595E-2</v>
      </c>
      <c r="Z1328" s="13">
        <f t="shared" si="1639"/>
        <v>7.0754840570075861E-2</v>
      </c>
      <c r="AA1328" s="13">
        <f t="shared" si="1640"/>
        <v>7.5919750082812903E-2</v>
      </c>
      <c r="AB1328" s="13">
        <f t="shared" si="1641"/>
        <v>4.0730841919771353E-2</v>
      </c>
      <c r="AC1328" s="13">
        <f t="shared" si="1642"/>
        <v>2.3064958857357417E-3</v>
      </c>
      <c r="AD1328" s="13">
        <f t="shared" si="1643"/>
        <v>1.7818481591007748E-3</v>
      </c>
      <c r="AE1328" s="13">
        <f t="shared" si="1644"/>
        <v>4.2067238237268878E-3</v>
      </c>
      <c r="AF1328" s="13">
        <f t="shared" si="1645"/>
        <v>4.9657781553176994E-3</v>
      </c>
      <c r="AG1328" s="13">
        <f t="shared" si="1646"/>
        <v>3.9078633351601385E-3</v>
      </c>
      <c r="AH1328" s="13">
        <f t="shared" si="1647"/>
        <v>4.1760863846606551E-2</v>
      </c>
      <c r="AI1328" s="13">
        <f t="shared" si="1648"/>
        <v>4.4809292494083088E-2</v>
      </c>
      <c r="AJ1328" s="13">
        <f t="shared" si="1649"/>
        <v>2.4040124040483047E-2</v>
      </c>
      <c r="AK1328" s="13">
        <f t="shared" si="1650"/>
        <v>8.5983290773615686E-3</v>
      </c>
      <c r="AL1328" s="13">
        <f t="shared" si="1651"/>
        <v>2.3371392927492256E-4</v>
      </c>
      <c r="AM1328" s="13">
        <f t="shared" si="1652"/>
        <v>3.8238363858786962E-4</v>
      </c>
      <c r="AN1328" s="13">
        <f t="shared" si="1653"/>
        <v>9.0276062751763785E-4</v>
      </c>
      <c r="AO1328" s="13">
        <f t="shared" si="1654"/>
        <v>1.0656532711568439E-3</v>
      </c>
      <c r="AP1328" s="13">
        <f t="shared" si="1655"/>
        <v>8.3862533043038549E-4</v>
      </c>
      <c r="AQ1328" s="13">
        <f t="shared" si="1656"/>
        <v>4.9497275324552692E-4</v>
      </c>
      <c r="AR1328" s="13">
        <f t="shared" si="1657"/>
        <v>1.9718450188437067E-2</v>
      </c>
      <c r="AS1328" s="13">
        <f t="shared" si="1658"/>
        <v>2.1157843029041709E-2</v>
      </c>
      <c r="AT1328" s="13">
        <f t="shared" si="1659"/>
        <v>1.1351153801734229E-2</v>
      </c>
      <c r="AU1328" s="13">
        <f t="shared" si="1660"/>
        <v>4.059918976736427E-3</v>
      </c>
      <c r="AV1328" s="13">
        <f t="shared" si="1661"/>
        <v>1.0890704847431206E-3</v>
      </c>
      <c r="AW1328" s="13">
        <f t="shared" si="1662"/>
        <v>1.6445762630582284E-5</v>
      </c>
      <c r="AX1328" s="13">
        <f t="shared" si="1663"/>
        <v>6.8382766096395953E-5</v>
      </c>
      <c r="AY1328" s="13">
        <f t="shared" si="1664"/>
        <v>1.6144328000160577E-4</v>
      </c>
      <c r="AZ1328" s="13">
        <f t="shared" si="1665"/>
        <v>1.9057384005888113E-4</v>
      </c>
      <c r="BA1328" s="13">
        <f t="shared" si="1666"/>
        <v>1.4997378032469261E-4</v>
      </c>
      <c r="BB1328" s="13">
        <f t="shared" si="1667"/>
        <v>8.851740135711896E-5</v>
      </c>
      <c r="BC1328" s="13">
        <f t="shared" si="1668"/>
        <v>4.1795734299976017E-5</v>
      </c>
      <c r="BD1328" s="13">
        <f t="shared" si="1669"/>
        <v>7.7588049755159486E-3</v>
      </c>
      <c r="BE1328" s="13">
        <f t="shared" si="1670"/>
        <v>8.3251764817286553E-3</v>
      </c>
      <c r="BF1328" s="13">
        <f t="shared" si="1671"/>
        <v>4.4664457780960653E-3</v>
      </c>
      <c r="BG1328" s="13">
        <f t="shared" si="1672"/>
        <v>1.5974946943531057E-3</v>
      </c>
      <c r="BH1328" s="13">
        <f t="shared" si="1673"/>
        <v>4.2852685758577099E-4</v>
      </c>
      <c r="BI1328" s="13">
        <f t="shared" si="1674"/>
        <v>9.1961628828669199E-5</v>
      </c>
      <c r="BJ1328" s="14">
        <f t="shared" si="1675"/>
        <v>0.15711811453376592</v>
      </c>
      <c r="BK1328" s="14">
        <f t="shared" si="1676"/>
        <v>0.18301450643899181</v>
      </c>
      <c r="BL1328" s="14">
        <f t="shared" si="1677"/>
        <v>0.57845149786650674</v>
      </c>
      <c r="BM1328" s="14">
        <f t="shared" si="1678"/>
        <v>0.65594270670126575</v>
      </c>
      <c r="BN1328" s="14">
        <f t="shared" si="1679"/>
        <v>0.33325125519070331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1.3561643835616399</v>
      </c>
      <c r="F1329" s="10">
        <f>VLOOKUP(B1329,home!$B$2:$E$405,3,FALSE)</f>
        <v>0.46</v>
      </c>
      <c r="G1329" s="10">
        <f>VLOOKUP(C1329,away!$B$2:$E$405,4,FALSE)</f>
        <v>0.84</v>
      </c>
      <c r="H1329" s="10">
        <f>VLOOKUP(A1329,away!$A$2:$E$405,3,FALSE)</f>
        <v>1.0958904109589001</v>
      </c>
      <c r="I1329" s="10">
        <f>VLOOKUP(C1329,away!$B$2:$E$405,3,FALSE)</f>
        <v>1.05</v>
      </c>
      <c r="J1329" s="10">
        <f>VLOOKUP(B1329,home!$B$2:$E$405,4,FALSE)</f>
        <v>1.25</v>
      </c>
      <c r="K1329" s="12">
        <f t="shared" si="1624"/>
        <v>0.52402191780821772</v>
      </c>
      <c r="L1329" s="12">
        <f t="shared" si="1625"/>
        <v>1.4383561643835563</v>
      </c>
      <c r="M1329" s="13">
        <f t="shared" si="1626"/>
        <v>0.14052384599969844</v>
      </c>
      <c r="N1329" s="13">
        <f t="shared" si="1627"/>
        <v>7.3637575278548625E-2</v>
      </c>
      <c r="O1329" s="13">
        <f t="shared" si="1628"/>
        <v>0.20212334013655181</v>
      </c>
      <c r="P1329" s="13">
        <f t="shared" si="1629"/>
        <v>0.1059170603321586</v>
      </c>
      <c r="Q1329" s="13">
        <f t="shared" si="1630"/>
        <v>1.9293851710106027E-2</v>
      </c>
      <c r="R1329" s="13">
        <f t="shared" si="1631"/>
        <v>0.14536267612560183</v>
      </c>
      <c r="S1329" s="13">
        <f t="shared" si="1632"/>
        <v>1.9958220595225878E-2</v>
      </c>
      <c r="T1329" s="13">
        <f t="shared" si="1633"/>
        <v>2.7751430541933225E-2</v>
      </c>
      <c r="U1329" s="13">
        <f t="shared" si="1634"/>
        <v>7.6173228321072692E-2</v>
      </c>
      <c r="V1329" s="13">
        <f t="shared" si="1635"/>
        <v>1.6714569686403623E-3</v>
      </c>
      <c r="W1329" s="13">
        <f t="shared" si="1636"/>
        <v>3.3701337250123739E-3</v>
      </c>
      <c r="X1329" s="13">
        <f t="shared" si="1637"/>
        <v>4.8474526181684656E-3</v>
      </c>
      <c r="Y1329" s="13">
        <f t="shared" si="1638"/>
        <v>3.4861816774499114E-3</v>
      </c>
      <c r="Z1329" s="13">
        <f t="shared" si="1639"/>
        <v>6.9694433758849927E-2</v>
      </c>
      <c r="AA1329" s="13">
        <f t="shared" si="1640"/>
        <v>3.6521410838870338E-2</v>
      </c>
      <c r="AB1329" s="13">
        <f t="shared" si="1641"/>
        <v>9.5690098744233305E-3</v>
      </c>
      <c r="AC1329" s="13">
        <f t="shared" si="1642"/>
        <v>7.8739220081581356E-5</v>
      </c>
      <c r="AD1329" s="13">
        <f t="shared" si="1643"/>
        <v>4.415059844627841E-4</v>
      </c>
      <c r="AE1329" s="13">
        <f t="shared" si="1644"/>
        <v>6.3504285436427621E-4</v>
      </c>
      <c r="AF1329" s="13">
        <f t="shared" si="1645"/>
        <v>4.567089021112929E-4</v>
      </c>
      <c r="AG1329" s="13">
        <f t="shared" si="1646"/>
        <v>2.1897002156020813E-4</v>
      </c>
      <c r="AH1329" s="13">
        <f t="shared" si="1647"/>
        <v>2.5061354605065794E-2</v>
      </c>
      <c r="AI1329" s="13">
        <f t="shared" si="1648"/>
        <v>1.3132699103018387E-2</v>
      </c>
      <c r="AJ1329" s="13">
        <f t="shared" si="1649"/>
        <v>3.4409110849809776E-3</v>
      </c>
      <c r="AK1329" s="13">
        <f t="shared" si="1650"/>
        <v>6.0103760858642909E-4</v>
      </c>
      <c r="AL1329" s="13">
        <f t="shared" si="1651"/>
        <v>2.3739249846338147E-6</v>
      </c>
      <c r="AM1329" s="13">
        <f t="shared" si="1652"/>
        <v>4.6271762540398674E-5</v>
      </c>
      <c r="AN1329" s="13">
        <f t="shared" si="1653"/>
        <v>6.6555274886874563E-5</v>
      </c>
      <c r="AO1329" s="13">
        <f t="shared" si="1654"/>
        <v>4.7865094952889074E-5</v>
      </c>
      <c r="AP1329" s="13">
        <f t="shared" si="1655"/>
        <v>2.2949018128097415E-5</v>
      </c>
      <c r="AQ1329" s="13">
        <f t="shared" si="1656"/>
        <v>8.2522154227747215E-6</v>
      </c>
      <c r="AR1329" s="13">
        <f t="shared" si="1657"/>
        <v>7.2094307767997211E-3</v>
      </c>
      <c r="AS1329" s="13">
        <f t="shared" si="1658"/>
        <v>3.7778997419641788E-3</v>
      </c>
      <c r="AT1329" s="13">
        <f t="shared" si="1659"/>
        <v>9.8985113403561998E-4</v>
      </c>
      <c r="AU1329" s="13">
        <f t="shared" si="1660"/>
        <v>1.7290122986732826E-4</v>
      </c>
      <c r="AV1329" s="13">
        <f t="shared" si="1661"/>
        <v>2.2651008516619207E-5</v>
      </c>
      <c r="AW1329" s="13">
        <f t="shared" si="1662"/>
        <v>4.9702745789181292E-8</v>
      </c>
      <c r="AX1329" s="13">
        <f t="shared" si="1663"/>
        <v>4.041236291131025E-6</v>
      </c>
      <c r="AY1329" s="13">
        <f t="shared" si="1664"/>
        <v>5.8127371310788507E-6</v>
      </c>
      <c r="AZ1329" s="13">
        <f t="shared" si="1665"/>
        <v>4.1803931422142271E-6</v>
      </c>
      <c r="BA1329" s="13">
        <f t="shared" si="1666"/>
        <v>2.0042980818835262E-6</v>
      </c>
      <c r="BB1329" s="13">
        <f t="shared" si="1667"/>
        <v>7.2072362533482649E-7</v>
      </c>
      <c r="BC1329" s="13">
        <f t="shared" si="1668"/>
        <v>2.0733145386344246E-7</v>
      </c>
      <c r="BD1329" s="13">
        <f t="shared" si="1669"/>
        <v>1.7282881999177374E-3</v>
      </c>
      <c r="BE1329" s="13">
        <f t="shared" si="1670"/>
        <v>9.0566089704620519E-4</v>
      </c>
      <c r="BF1329" s="13">
        <f t="shared" si="1671"/>
        <v>2.3729308007703161E-4</v>
      </c>
      <c r="BG1329" s="13">
        <f t="shared" si="1672"/>
        <v>4.1448924968195035E-5</v>
      </c>
      <c r="BH1329" s="13">
        <f t="shared" si="1673"/>
        <v>5.4300362882306191E-6</v>
      </c>
      <c r="BI1329" s="13">
        <f t="shared" si="1674"/>
        <v>5.6909160590536516E-7</v>
      </c>
      <c r="BJ1329" s="14">
        <f t="shared" si="1675"/>
        <v>0.13434771339937379</v>
      </c>
      <c r="BK1329" s="14">
        <f t="shared" si="1676"/>
        <v>0.26815750977792058</v>
      </c>
      <c r="BL1329" s="14">
        <f t="shared" si="1677"/>
        <v>0.52707709181925855</v>
      </c>
      <c r="BM1329" s="14">
        <f t="shared" si="1678"/>
        <v>0.31241263613835191</v>
      </c>
      <c r="BN1329" s="14">
        <f t="shared" si="1679"/>
        <v>0.68685834958266534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1.3561643835616399</v>
      </c>
      <c r="F1330" s="10">
        <f>VLOOKUP(B1330,home!$B$2:$E$405,3,FALSE)</f>
        <v>0.46</v>
      </c>
      <c r="G1330" s="10">
        <f>VLOOKUP(C1330,away!$B$2:$E$405,4,FALSE)</f>
        <v>0.98</v>
      </c>
      <c r="H1330" s="10">
        <f>VLOOKUP(A1330,away!$A$2:$E$405,3,FALSE)</f>
        <v>1.0958904109589001</v>
      </c>
      <c r="I1330" s="10">
        <f>VLOOKUP(C1330,away!$B$2:$E$405,3,FALSE)</f>
        <v>0.86</v>
      </c>
      <c r="J1330" s="10">
        <f>VLOOKUP(B1330,home!$B$2:$E$405,4,FALSE)</f>
        <v>1.48</v>
      </c>
      <c r="K1330" s="12">
        <f t="shared" si="1624"/>
        <v>0.61135890410958726</v>
      </c>
      <c r="L1330" s="12">
        <f t="shared" si="1625"/>
        <v>1.394849315068488</v>
      </c>
      <c r="M1330" s="13">
        <f t="shared" si="1626"/>
        <v>0.13449769479226642</v>
      </c>
      <c r="N1330" s="13">
        <f t="shared" si="1627"/>
        <v>8.2226363293465721E-2</v>
      </c>
      <c r="O1330" s="13">
        <f t="shared" si="1628"/>
        <v>0.18760401745928337</v>
      </c>
      <c r="P1330" s="13">
        <f t="shared" si="1629"/>
        <v>0.11469338652046333</v>
      </c>
      <c r="Q1330" s="13">
        <f t="shared" si="1630"/>
        <v>2.5134909676004999E-2</v>
      </c>
      <c r="R1330" s="13">
        <f t="shared" si="1631"/>
        <v>0.13083966762858903</v>
      </c>
      <c r="S1330" s="13">
        <f t="shared" si="1632"/>
        <v>2.4451298090740193E-2</v>
      </c>
      <c r="T1330" s="13">
        <f t="shared" si="1633"/>
        <v>3.5059411545883885E-2</v>
      </c>
      <c r="U1330" s="13">
        <f t="shared" si="1634"/>
        <v>7.9989995815476819E-2</v>
      </c>
      <c r="V1330" s="13">
        <f t="shared" si="1635"/>
        <v>2.3167701351311239E-3</v>
      </c>
      <c r="W1330" s="13">
        <f t="shared" si="1636"/>
        <v>5.1221502781386274E-3</v>
      </c>
      <c r="X1330" s="13">
        <f t="shared" si="1637"/>
        <v>7.1446278071395294E-3</v>
      </c>
      <c r="Y1330" s="13">
        <f t="shared" si="1638"/>
        <v>4.9828396016039231E-3</v>
      </c>
      <c r="Z1330" s="13">
        <f t="shared" si="1639"/>
        <v>6.083387359184203E-2</v>
      </c>
      <c r="AA1330" s="13">
        <f t="shared" si="1640"/>
        <v>3.7191330291849699E-2</v>
      </c>
      <c r="AB1330" s="13">
        <f t="shared" si="1641"/>
        <v>1.1368625464801465E-2</v>
      </c>
      <c r="AC1330" s="13">
        <f t="shared" si="1642"/>
        <v>1.2347712213491171E-4</v>
      </c>
      <c r="AD1330" s="13">
        <f t="shared" si="1643"/>
        <v>7.8286804518186187E-4</v>
      </c>
      <c r="AE1330" s="13">
        <f t="shared" si="1644"/>
        <v>1.0919829566109263E-3</v>
      </c>
      <c r="AF1330" s="13">
        <f t="shared" si="1645"/>
        <v>7.6157583954760647E-4</v>
      </c>
      <c r="AG1330" s="13">
        <f t="shared" si="1646"/>
        <v>3.5409451272189597E-4</v>
      </c>
      <c r="AH1330" s="13">
        <f t="shared" si="1647"/>
        <v>2.1213521728135967E-2</v>
      </c>
      <c r="AI1330" s="13">
        <f t="shared" si="1648"/>
        <v>1.2969075396018119E-2</v>
      </c>
      <c r="AJ1330" s="13">
        <f t="shared" si="1649"/>
        <v>3.9643798607121245E-3</v>
      </c>
      <c r="AK1330" s="13">
        <f t="shared" si="1650"/>
        <v>8.078863090396944E-4</v>
      </c>
      <c r="AL1330" s="13">
        <f t="shared" si="1651"/>
        <v>4.2118221631463039E-6</v>
      </c>
      <c r="AM1330" s="13">
        <f t="shared" si="1652"/>
        <v>9.5722670032959606E-5</v>
      </c>
      <c r="AN1330" s="13">
        <f t="shared" si="1653"/>
        <v>1.3351870073200059E-4</v>
      </c>
      <c r="AO1330" s="13">
        <f t="shared" si="1654"/>
        <v>9.3119234132432721E-5</v>
      </c>
      <c r="AP1330" s="13">
        <f t="shared" si="1655"/>
        <v>4.3295766649775332E-5</v>
      </c>
      <c r="AQ1330" s="13">
        <f t="shared" si="1656"/>
        <v>1.5097767614201055E-5</v>
      </c>
      <c r="AR1330" s="13">
        <f t="shared" si="1657"/>
        <v>5.9179332505361814E-3</v>
      </c>
      <c r="AS1330" s="13">
        <f t="shared" si="1658"/>
        <v>3.6179811866414867E-3</v>
      </c>
      <c r="AT1330" s="13">
        <f t="shared" si="1659"/>
        <v>1.1059425066771216E-3</v>
      </c>
      <c r="AU1330" s="13">
        <f t="shared" si="1660"/>
        <v>2.2537593296344507E-4</v>
      </c>
      <c r="AV1330" s="13">
        <f t="shared" si="1661"/>
        <v>3.4446395847301886E-5</v>
      </c>
      <c r="AW1330" s="13">
        <f t="shared" si="1662"/>
        <v>9.9767952665016719E-8</v>
      </c>
      <c r="AX1330" s="13">
        <f t="shared" si="1663"/>
        <v>9.7534844416323013E-6</v>
      </c>
      <c r="AY1330" s="13">
        <f t="shared" si="1664"/>
        <v>1.3604641092941972E-5</v>
      </c>
      <c r="AZ1330" s="13">
        <f t="shared" si="1665"/>
        <v>9.488212155121358E-6</v>
      </c>
      <c r="BA1330" s="13">
        <f t="shared" si="1666"/>
        <v>4.4115420752651767E-6</v>
      </c>
      <c r="BB1330" s="13">
        <f t="shared" si="1667"/>
        <v>1.5383591105198625E-6</v>
      </c>
      <c r="BC1330" s="13">
        <f t="shared" si="1668"/>
        <v>4.2915583032759928E-7</v>
      </c>
      <c r="BD1330" s="13">
        <f t="shared" si="1669"/>
        <v>1.3757708568552377E-3</v>
      </c>
      <c r="BE1330" s="13">
        <f t="shared" si="1670"/>
        <v>8.4108976335292573E-4</v>
      </c>
      <c r="BF1330" s="13">
        <f t="shared" si="1671"/>
        <v>2.5710385799061839E-4</v>
      </c>
      <c r="BG1330" s="13">
        <f t="shared" si="1672"/>
        <v>5.2394244287830484E-5</v>
      </c>
      <c r="BH1330" s="13">
        <f t="shared" si="1673"/>
        <v>8.007921942364509E-6</v>
      </c>
      <c r="BI1330" s="13">
        <f t="shared" si="1674"/>
        <v>9.7914287657581699E-7</v>
      </c>
      <c r="BJ1330" s="14">
        <f t="shared" si="1675"/>
        <v>0.16308080309016612</v>
      </c>
      <c r="BK1330" s="14">
        <f t="shared" si="1676"/>
        <v>0.27610044312399207</v>
      </c>
      <c r="BL1330" s="14">
        <f t="shared" si="1677"/>
        <v>0.4993855250138774</v>
      </c>
      <c r="BM1330" s="14">
        <f t="shared" si="1678"/>
        <v>0.32439110057666459</v>
      </c>
      <c r="BN1330" s="14">
        <f t="shared" si="1679"/>
        <v>0.6749960393700728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</v>
      </c>
      <c r="F1331" s="10">
        <f>VLOOKUP(B1331,home!$B$2:$E$405,3,FALSE)</f>
        <v>1.38</v>
      </c>
      <c r="G1331" s="10">
        <f>VLOOKUP(C1331,away!$B$2:$E$405,4,FALSE)</f>
        <v>0.4</v>
      </c>
      <c r="H1331" s="10">
        <f>VLOOKUP(A1331,away!$A$2:$E$405,3,FALSE)</f>
        <v>1.0857142857142901</v>
      </c>
      <c r="I1331" s="10">
        <f>VLOOKUP(C1331,away!$B$2:$E$405,3,FALSE)</f>
        <v>1.29</v>
      </c>
      <c r="J1331" s="10">
        <f>VLOOKUP(B1331,home!$B$2:$E$405,4,FALSE)</f>
        <v>0.79</v>
      </c>
      <c r="K1331" s="12">
        <f t="shared" si="1624"/>
        <v>0.85559999999999992</v>
      </c>
      <c r="L1331" s="12">
        <f t="shared" si="1625"/>
        <v>1.1064514285714331</v>
      </c>
      <c r="M1331" s="13">
        <f t="shared" si="1626"/>
        <v>0.1405697561206839</v>
      </c>
      <c r="N1331" s="13">
        <f t="shared" si="1627"/>
        <v>0.12027148333685712</v>
      </c>
      <c r="O1331" s="13">
        <f t="shared" si="1628"/>
        <v>0.15553360747366865</v>
      </c>
      <c r="P1331" s="13">
        <f t="shared" si="1629"/>
        <v>0.13307455455447087</v>
      </c>
      <c r="Q1331" s="13">
        <f t="shared" si="1630"/>
        <v>5.1452140571507467E-2</v>
      </c>
      <c r="R1331" s="13">
        <f t="shared" si="1631"/>
        <v>8.604519109005461E-2</v>
      </c>
      <c r="S1331" s="13">
        <f t="shared" si="1632"/>
        <v>3.1494749579467164E-2</v>
      </c>
      <c r="T1331" s="13">
        <f t="shared" si="1633"/>
        <v>5.6929294438402632E-2</v>
      </c>
      <c r="U1331" s="13">
        <f t="shared" si="1634"/>
        <v>7.3620265496650711E-2</v>
      </c>
      <c r="V1331" s="13">
        <f t="shared" si="1635"/>
        <v>3.3128271738575741E-3</v>
      </c>
      <c r="W1331" s="13">
        <f t="shared" si="1636"/>
        <v>1.4674150490993932E-2</v>
      </c>
      <c r="X1331" s="13">
        <f t="shared" si="1637"/>
        <v>1.6236234773832431E-2</v>
      </c>
      <c r="Y1331" s="13">
        <f t="shared" si="1638"/>
        <v>8.9823025800640378E-3</v>
      </c>
      <c r="Z1331" s="13">
        <f t="shared" si="1639"/>
        <v>3.1734941534430954E-2</v>
      </c>
      <c r="AA1331" s="13">
        <f t="shared" si="1640"/>
        <v>2.7152415976859121E-2</v>
      </c>
      <c r="AB1331" s="13">
        <f t="shared" si="1641"/>
        <v>1.161580355490033E-2</v>
      </c>
      <c r="AC1331" s="13">
        <f t="shared" si="1642"/>
        <v>1.9601166915420796E-4</v>
      </c>
      <c r="AD1331" s="13">
        <f t="shared" si="1643"/>
        <v>3.1388007900236014E-3</v>
      </c>
      <c r="AE1331" s="13">
        <f t="shared" si="1644"/>
        <v>3.4729306181227565E-3</v>
      </c>
      <c r="AF1331" s="13">
        <f t="shared" si="1645"/>
        <v>1.9213145218756973E-3</v>
      </c>
      <c r="AG1331" s="13">
        <f t="shared" si="1646"/>
        <v>7.0861373248813501E-4</v>
      </c>
      <c r="AH1331" s="13">
        <f t="shared" si="1647"/>
        <v>8.7782928491005035E-3</v>
      </c>
      <c r="AI1331" s="13">
        <f t="shared" si="1648"/>
        <v>7.5107073616903896E-3</v>
      </c>
      <c r="AJ1331" s="13">
        <f t="shared" si="1649"/>
        <v>3.2130806093311481E-3</v>
      </c>
      <c r="AK1331" s="13">
        <f t="shared" si="1650"/>
        <v>9.1637058978124349E-4</v>
      </c>
      <c r="AL1331" s="13">
        <f t="shared" si="1651"/>
        <v>7.4224118416426349E-6</v>
      </c>
      <c r="AM1331" s="13">
        <f t="shared" si="1652"/>
        <v>5.3711159118883872E-4</v>
      </c>
      <c r="AN1331" s="13">
        <f t="shared" si="1653"/>
        <v>5.9428788737316614E-4</v>
      </c>
      <c r="AO1331" s="13">
        <f t="shared" si="1654"/>
        <v>3.2877534098336932E-4</v>
      </c>
      <c r="AP1331" s="13">
        <f t="shared" si="1655"/>
        <v>1.2125798190336967E-4</v>
      </c>
      <c r="AQ1331" s="13">
        <f t="shared" si="1656"/>
        <v>3.3541516825668067E-5</v>
      </c>
      <c r="AR1331" s="13">
        <f t="shared" si="1657"/>
        <v>1.9425509326611286E-3</v>
      </c>
      <c r="AS1331" s="13">
        <f t="shared" si="1658"/>
        <v>1.6620465779848615E-3</v>
      </c>
      <c r="AT1331" s="13">
        <f t="shared" si="1659"/>
        <v>7.110235260619236E-4</v>
      </c>
      <c r="AU1331" s="13">
        <f t="shared" si="1660"/>
        <v>2.0278390963286063E-4</v>
      </c>
      <c r="AV1331" s="13">
        <f t="shared" si="1661"/>
        <v>4.337547827046888E-5</v>
      </c>
      <c r="AW1331" s="13">
        <f t="shared" si="1662"/>
        <v>1.9518465754516381E-7</v>
      </c>
      <c r="AX1331" s="13">
        <f t="shared" si="1663"/>
        <v>7.6592112903528365E-5</v>
      </c>
      <c r="AY1331" s="13">
        <f t="shared" si="1664"/>
        <v>8.4745452739413453E-5</v>
      </c>
      <c r="AZ1331" s="13">
        <f t="shared" si="1665"/>
        <v>4.688336362422845E-5</v>
      </c>
      <c r="BA1331" s="13">
        <f t="shared" si="1666"/>
        <v>1.7291388219420506E-5</v>
      </c>
      <c r="BB1331" s="13">
        <f t="shared" si="1667"/>
        <v>4.7830202993402648E-6</v>
      </c>
      <c r="BC1331" s="13">
        <f t="shared" si="1668"/>
        <v>1.0584359286182394E-6</v>
      </c>
      <c r="BD1331" s="13">
        <f t="shared" si="1669"/>
        <v>3.5822304241927942E-4</v>
      </c>
      <c r="BE1331" s="13">
        <f t="shared" si="1670"/>
        <v>3.0649563509393545E-4</v>
      </c>
      <c r="BF1331" s="13">
        <f t="shared" si="1671"/>
        <v>1.3111883269318554E-4</v>
      </c>
      <c r="BG1331" s="13">
        <f t="shared" si="1672"/>
        <v>3.739509108409652E-5</v>
      </c>
      <c r="BH1331" s="13">
        <f t="shared" si="1673"/>
        <v>7.9988099828882449E-6</v>
      </c>
      <c r="BI1331" s="13">
        <f t="shared" si="1674"/>
        <v>1.3687563642718366E-6</v>
      </c>
      <c r="BJ1331" s="14">
        <f t="shared" si="1675"/>
        <v>0.27963359394615683</v>
      </c>
      <c r="BK1331" s="14">
        <f t="shared" si="1676"/>
        <v>0.30874006696221479</v>
      </c>
      <c r="BL1331" s="14">
        <f t="shared" si="1677"/>
        <v>0.3797901155942856</v>
      </c>
      <c r="BM1331" s="14">
        <f t="shared" si="1678"/>
        <v>0.31286743462176358</v>
      </c>
      <c r="BN1331" s="14">
        <f t="shared" si="1679"/>
        <v>0.68694673314724264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</v>
      </c>
      <c r="F1332" s="10">
        <f>VLOOKUP(B1332,home!$B$2:$E$405,3,FALSE)</f>
        <v>1.51</v>
      </c>
      <c r="G1332" s="10">
        <f>VLOOKUP(C1332,away!$B$2:$E$405,4,FALSE)</f>
        <v>1.01</v>
      </c>
      <c r="H1332" s="10">
        <f>VLOOKUP(A1332,away!$A$2:$E$405,3,FALSE)</f>
        <v>1.0857142857142901</v>
      </c>
      <c r="I1332" s="10">
        <f>VLOOKUP(C1332,away!$B$2:$E$405,3,FALSE)</f>
        <v>0.28000000000000003</v>
      </c>
      <c r="J1332" s="10">
        <f>VLOOKUP(B1332,home!$B$2:$E$405,4,FALSE)</f>
        <v>1.38</v>
      </c>
      <c r="K1332" s="12">
        <f t="shared" si="1624"/>
        <v>2.3639049999999999</v>
      </c>
      <c r="L1332" s="12">
        <f t="shared" si="1625"/>
        <v>0.41952000000000172</v>
      </c>
      <c r="M1332" s="13">
        <f t="shared" si="1626"/>
        <v>6.1826388949754799E-2</v>
      </c>
      <c r="N1332" s="13">
        <f t="shared" si="1627"/>
        <v>0.14615170997027011</v>
      </c>
      <c r="O1332" s="13">
        <f t="shared" si="1628"/>
        <v>2.593740669220124E-2</v>
      </c>
      <c r="P1332" s="13">
        <f t="shared" si="1629"/>
        <v>6.1313565366727961E-2</v>
      </c>
      <c r="Q1332" s="13">
        <f t="shared" si="1630"/>
        <v>0.17274437897863573</v>
      </c>
      <c r="R1332" s="13">
        <f t="shared" si="1631"/>
        <v>5.4406304277561544E-3</v>
      </c>
      <c r="S1332" s="13">
        <f t="shared" si="1632"/>
        <v>1.520124885926616E-2</v>
      </c>
      <c r="T1332" s="13">
        <f t="shared" si="1633"/>
        <v>7.2469721869117557E-2</v>
      </c>
      <c r="U1332" s="13">
        <f t="shared" si="1634"/>
        <v>1.286113347132491E-2</v>
      </c>
      <c r="V1332" s="13">
        <f t="shared" si="1635"/>
        <v>1.6750178855144584E-3</v>
      </c>
      <c r="W1332" s="13">
        <f t="shared" si="1636"/>
        <v>0.13611710039649727</v>
      </c>
      <c r="X1332" s="13">
        <f t="shared" si="1637"/>
        <v>5.7103845958338763E-2</v>
      </c>
      <c r="Y1332" s="13">
        <f t="shared" si="1638"/>
        <v>1.1978102728221187E-2</v>
      </c>
      <c r="Z1332" s="13">
        <f t="shared" si="1639"/>
        <v>7.60817759017424E-4</v>
      </c>
      <c r="AA1332" s="13">
        <f t="shared" si="1640"/>
        <v>1.7985009046300835E-3</v>
      </c>
      <c r="AB1332" s="13">
        <f t="shared" si="1641"/>
        <v>2.1257426404797893E-3</v>
      </c>
      <c r="AC1332" s="13">
        <f t="shared" si="1642"/>
        <v>1.038202703151084E-4</v>
      </c>
      <c r="AD1332" s="13">
        <f t="shared" si="1643"/>
        <v>8.0441973553195475E-2</v>
      </c>
      <c r="AE1332" s="13">
        <f t="shared" si="1644"/>
        <v>3.3747016745036704E-2</v>
      </c>
      <c r="AF1332" s="13">
        <f t="shared" si="1645"/>
        <v>7.0787742324389278E-3</v>
      </c>
      <c r="AG1332" s="13">
        <f t="shared" si="1646"/>
        <v>9.8989578866426407E-4</v>
      </c>
      <c r="AH1332" s="13">
        <f t="shared" si="1647"/>
        <v>7.9794566565747729E-5</v>
      </c>
      <c r="AI1332" s="13">
        <f t="shared" si="1648"/>
        <v>1.8862677487760385E-4</v>
      </c>
      <c r="AJ1332" s="13">
        <f t="shared" si="1649"/>
        <v>2.2294788813352113E-4</v>
      </c>
      <c r="AK1332" s="13">
        <f t="shared" si="1650"/>
        <v>1.7567587583275704E-4</v>
      </c>
      <c r="AL1332" s="13">
        <f t="shared" si="1651"/>
        <v>4.1183650143500793E-6</v>
      </c>
      <c r="AM1332" s="13">
        <f t="shared" si="1652"/>
        <v>3.803143669845329E-2</v>
      </c>
      <c r="AN1332" s="13">
        <f t="shared" si="1653"/>
        <v>1.5954948323735188E-2</v>
      </c>
      <c r="AO1332" s="13">
        <f t="shared" si="1654"/>
        <v>3.3467099603867066E-3</v>
      </c>
      <c r="AP1332" s="13">
        <f t="shared" si="1655"/>
        <v>4.6800392086047916E-4</v>
      </c>
      <c r="AQ1332" s="13">
        <f t="shared" si="1656"/>
        <v>4.9084251219847232E-5</v>
      </c>
      <c r="AR1332" s="13">
        <f t="shared" si="1657"/>
        <v>6.6950833131325255E-6</v>
      </c>
      <c r="AS1332" s="13">
        <f t="shared" si="1658"/>
        <v>1.5826540919330541E-5</v>
      </c>
      <c r="AT1332" s="13">
        <f t="shared" si="1659"/>
        <v>1.8706219605955033E-5</v>
      </c>
      <c r="AU1332" s="13">
        <f t="shared" si="1660"/>
        <v>1.4739908685871708E-5</v>
      </c>
      <c r="AV1332" s="13">
        <f t="shared" si="1661"/>
        <v>8.7109359605188914E-6</v>
      </c>
      <c r="AW1332" s="13">
        <f t="shared" si="1662"/>
        <v>1.1345013692589487E-7</v>
      </c>
      <c r="AX1332" s="13">
        <f t="shared" si="1663"/>
        <v>1.4983783894776207E-2</v>
      </c>
      <c r="AY1332" s="13">
        <f t="shared" si="1664"/>
        <v>6.2859970195365397E-3</v>
      </c>
      <c r="AZ1332" s="13">
        <f t="shared" si="1665"/>
        <v>1.31855073481799E-3</v>
      </c>
      <c r="BA1332" s="13">
        <f t="shared" si="1666"/>
        <v>1.8438613475694855E-4</v>
      </c>
      <c r="BB1332" s="13">
        <f t="shared" si="1667"/>
        <v>1.9338417813308836E-5</v>
      </c>
      <c r="BC1332" s="13">
        <f t="shared" si="1668"/>
        <v>1.6225706082078712E-6</v>
      </c>
      <c r="BD1332" s="13">
        <f t="shared" si="1669"/>
        <v>4.6812022525422826E-7</v>
      </c>
      <c r="BE1332" s="13">
        <f t="shared" si="1670"/>
        <v>1.1065917410795962E-6</v>
      </c>
      <c r="BF1332" s="13">
        <f t="shared" si="1671"/>
        <v>1.3079388748483818E-6</v>
      </c>
      <c r="BG1332" s="13">
        <f t="shared" si="1672"/>
        <v>1.0306144153161544E-6</v>
      </c>
      <c r="BH1332" s="13">
        <f t="shared" si="1673"/>
        <v>6.0906864235948363E-7</v>
      </c>
      <c r="BI1332" s="13">
        <f t="shared" si="1674"/>
        <v>2.8795608180335889E-7</v>
      </c>
      <c r="BJ1332" s="14">
        <f t="shared" si="1675"/>
        <v>0.79946638214738075</v>
      </c>
      <c r="BK1332" s="14">
        <f t="shared" si="1676"/>
        <v>0.14641015671612936</v>
      </c>
      <c r="BL1332" s="14">
        <f t="shared" si="1677"/>
        <v>4.8899948220267275E-2</v>
      </c>
      <c r="BM1332" s="14">
        <f t="shared" si="1678"/>
        <v>0.51583734088804944</v>
      </c>
      <c r="BN1332" s="14">
        <f t="shared" si="1679"/>
        <v>0.47341408038534599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</v>
      </c>
      <c r="F1333" s="15">
        <f>VLOOKUP(B1333,home!$B$2:$E$405,3,FALSE)</f>
        <v>1.08</v>
      </c>
      <c r="G1333" s="15">
        <f>VLOOKUP(C1333,away!$B$2:$E$405,4,FALSE)</f>
        <v>0.55000000000000004</v>
      </c>
      <c r="H1333" s="15">
        <f>VLOOKUP(A1333,away!$A$2:$E$405,3,FALSE)</f>
        <v>1.0857142857142901</v>
      </c>
      <c r="I1333" s="15">
        <f>VLOOKUP(C1333,away!$B$2:$E$405,3,FALSE)</f>
        <v>0.65</v>
      </c>
      <c r="J1333" s="15">
        <f>VLOOKUP(B1333,home!$B$2:$E$405,4,FALSE)</f>
        <v>1.07</v>
      </c>
      <c r="K1333" s="20">
        <f t="shared" si="1624"/>
        <v>0.92070000000000018</v>
      </c>
      <c r="L1333" s="20">
        <f t="shared" si="1625"/>
        <v>0.75511428571428885</v>
      </c>
      <c r="M1333" s="21">
        <f t="shared" si="1626"/>
        <v>0.18715571918877896</v>
      </c>
      <c r="N1333" s="21">
        <f t="shared" si="1627"/>
        <v>0.1723142706571088</v>
      </c>
      <c r="O1333" s="21">
        <f t="shared" si="1628"/>
        <v>0.14132395721257884</v>
      </c>
      <c r="P1333" s="21">
        <f t="shared" si="1629"/>
        <v>0.13011696740562134</v>
      </c>
      <c r="Q1333" s="21">
        <f t="shared" si="1630"/>
        <v>7.9324874497000042E-2</v>
      </c>
      <c r="R1333" s="21">
        <f t="shared" si="1631"/>
        <v>5.3357869502446587E-2</v>
      </c>
      <c r="S1333" s="21">
        <f t="shared" si="1632"/>
        <v>2.2615425914073003E-2</v>
      </c>
      <c r="T1333" s="21">
        <f t="shared" si="1633"/>
        <v>5.989934594517779E-2</v>
      </c>
      <c r="U1333" s="21">
        <f t="shared" si="1634"/>
        <v>4.9126590450902577E-2</v>
      </c>
      <c r="V1333" s="21">
        <f t="shared" si="1635"/>
        <v>1.7470007502489947E-3</v>
      </c>
      <c r="W1333" s="21">
        <f t="shared" si="1636"/>
        <v>2.4344803983129323E-2</v>
      </c>
      <c r="X1333" s="21">
        <f t="shared" si="1637"/>
        <v>1.8383109270575071E-2</v>
      </c>
      <c r="Y1333" s="21">
        <f t="shared" si="1638"/>
        <v>6.9406742130290076E-3</v>
      </c>
      <c r="Z1333" s="21">
        <f t="shared" si="1639"/>
        <v>1.3430429838858733E-2</v>
      </c>
      <c r="AA1333" s="21">
        <f t="shared" si="1640"/>
        <v>1.2365396752637238E-2</v>
      </c>
      <c r="AB1333" s="21">
        <f t="shared" si="1641"/>
        <v>5.6924103950765524E-3</v>
      </c>
      <c r="AC1333" s="21">
        <f t="shared" si="1642"/>
        <v>7.5910864714364684E-5</v>
      </c>
      <c r="AD1333" s="21">
        <f t="shared" si="1643"/>
        <v>5.6035652568167931E-3</v>
      </c>
      <c r="AE1333" s="21">
        <f t="shared" si="1644"/>
        <v>4.2313321763546175E-3</v>
      </c>
      <c r="AF1333" s="21">
        <f t="shared" si="1645"/>
        <v>1.597569686983952E-3</v>
      </c>
      <c r="AG1333" s="21">
        <f t="shared" si="1646"/>
        <v>4.0211589768856241E-4</v>
      </c>
      <c r="AH1333" s="21">
        <f t="shared" si="1647"/>
        <v>2.5353773586514203E-3</v>
      </c>
      <c r="AI1333" s="21">
        <f t="shared" si="1648"/>
        <v>2.3343219341103627E-3</v>
      </c>
      <c r="AJ1333" s="21">
        <f t="shared" si="1649"/>
        <v>1.0746051023677054E-3</v>
      </c>
      <c r="AK1333" s="21">
        <f t="shared" si="1650"/>
        <v>3.2979630591664899E-4</v>
      </c>
      <c r="AL1333" s="21">
        <f t="shared" si="1651"/>
        <v>2.1110317232269182E-6</v>
      </c>
      <c r="AM1333" s="21">
        <f t="shared" si="1652"/>
        <v>1.0318405063902449E-3</v>
      </c>
      <c r="AN1333" s="21">
        <f t="shared" si="1653"/>
        <v>7.791575069539397E-4</v>
      </c>
      <c r="AO1333" s="21">
        <f t="shared" si="1654"/>
        <v>2.9417648216122506E-4</v>
      </c>
      <c r="AP1333" s="21">
        <f t="shared" si="1655"/>
        <v>7.4045621400371927E-5</v>
      </c>
      <c r="AQ1333" s="21">
        <f t="shared" si="1656"/>
        <v>1.3978226628503121E-5</v>
      </c>
      <c r="AR1333" s="21">
        <f t="shared" si="1657"/>
        <v>3.8289993263884969E-4</v>
      </c>
      <c r="AS1333" s="21">
        <f t="shared" si="1658"/>
        <v>3.5253596798058893E-4</v>
      </c>
      <c r="AT1333" s="21">
        <f t="shared" si="1659"/>
        <v>1.6228993285986412E-4</v>
      </c>
      <c r="AU1333" s="21">
        <f t="shared" si="1660"/>
        <v>4.9806780394692319E-5</v>
      </c>
      <c r="AV1333" s="21">
        <f t="shared" si="1661"/>
        <v>1.1464275677348307E-5</v>
      </c>
      <c r="AW1333" s="21">
        <f t="shared" si="1662"/>
        <v>4.0768345666905143E-8</v>
      </c>
      <c r="AX1333" s="21">
        <f t="shared" si="1663"/>
        <v>1.5833592570558302E-4</v>
      </c>
      <c r="AY1333" s="21">
        <f t="shared" si="1664"/>
        <v>1.1956171944208203E-4</v>
      </c>
      <c r="AZ1333" s="21">
        <f t="shared" si="1665"/>
        <v>4.5141381187639979E-5</v>
      </c>
      <c r="BA1333" s="21">
        <f t="shared" si="1666"/>
        <v>1.1362300603887069E-5</v>
      </c>
      <c r="BB1333" s="21">
        <f t="shared" si="1667"/>
        <v>2.1449588761438034E-6</v>
      </c>
      <c r="BC1333" s="21">
        <f t="shared" si="1668"/>
        <v>3.2393781792917052E-7</v>
      </c>
      <c r="BD1333" s="21">
        <f t="shared" si="1669"/>
        <v>4.818886818910569E-5</v>
      </c>
      <c r="BE1333" s="21">
        <f t="shared" si="1670"/>
        <v>4.4367490941709619E-5</v>
      </c>
      <c r="BF1333" s="21">
        <f t="shared" si="1671"/>
        <v>2.0424574455016023E-5</v>
      </c>
      <c r="BG1333" s="21">
        <f t="shared" si="1672"/>
        <v>6.2683019002444201E-6</v>
      </c>
      <c r="BH1333" s="21">
        <f t="shared" si="1673"/>
        <v>1.4428063898887597E-6</v>
      </c>
      <c r="BI1333" s="21">
        <f t="shared" si="1674"/>
        <v>2.6567836863411633E-7</v>
      </c>
      <c r="BJ1333" s="22">
        <f t="shared" si="1675"/>
        <v>0.37557173015103162</v>
      </c>
      <c r="BK1333" s="22">
        <f t="shared" si="1676"/>
        <v>0.34183269687460199</v>
      </c>
      <c r="BL1333" s="22">
        <f t="shared" si="1677"/>
        <v>0.26922027962448392</v>
      </c>
      <c r="BM1333" s="22">
        <f t="shared" si="1678"/>
        <v>0.23634195707434516</v>
      </c>
      <c r="BN1333" s="22">
        <f t="shared" si="1679"/>
        <v>0.76359365846353455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1.6111111111111101</v>
      </c>
      <c r="F1334" s="10">
        <f>VLOOKUP(B1334,home!$B$2:$E$405,3,FALSE)</f>
        <v>1.24</v>
      </c>
      <c r="G1334" s="10">
        <f>VLOOKUP(C1334,away!$B$2:$E$405,4,FALSE)</f>
        <v>1.1599999999999999</v>
      </c>
      <c r="H1334" s="10">
        <f>VLOOKUP(A1334,away!$A$2:$E$405,3,FALSE)</f>
        <v>1.4652777777777799</v>
      </c>
      <c r="I1334" s="10">
        <f>VLOOKUP(C1334,away!$B$2:$E$405,3,FALSE)</f>
        <v>0.85</v>
      </c>
      <c r="J1334" s="10">
        <f>VLOOKUP(B1334,home!$B$2:$E$405,4,FALSE)</f>
        <v>0.78</v>
      </c>
      <c r="K1334" s="12">
        <f t="shared" ref="K1334:K1397" si="1680">E1334*F1334*G1334</f>
        <v>2.3174222222222207</v>
      </c>
      <c r="L1334" s="12">
        <f t="shared" ref="L1334:L1397" si="1681">H1334*I1334*J1334</f>
        <v>0.971479166666668</v>
      </c>
      <c r="M1334" s="13">
        <f t="shared" ref="M1334:M1397" si="1682">_xlfn.POISSON.DIST(0,K1334,FALSE) * _xlfn.POISSON.DIST(0,L1334,FALSE)</f>
        <v>3.7294799379028513E-2</v>
      </c>
      <c r="N1334" s="13">
        <f t="shared" ref="N1334:N1397" si="1683">_xlfn.POISSON.DIST(1,K1334,FALSE) * _xlfn.POISSON.DIST(0,L1334,FALSE)</f>
        <v>8.6427796854280162E-2</v>
      </c>
      <c r="O1334" s="13">
        <f t="shared" ref="O1334:O1397" si="1684">_xlfn.POISSON.DIST(0,K1334,FALSE) * _xlfn.POISSON.DIST(1,L1334,FALSE)</f>
        <v>3.6231120621739187E-2</v>
      </c>
      <c r="P1334" s="13">
        <f t="shared" ref="P1334:P1397" si="1685">_xlfn.POISSON.DIST(1,K1334,FALSE) * _xlfn.POISSON.DIST(1,L1334,FALSE)</f>
        <v>8.3962804064832156E-2</v>
      </c>
      <c r="Q1334" s="13">
        <f t="shared" ref="Q1334:Q1397" si="1686">_xlfn.POISSON.DIST(2,K1334,FALSE) * _xlfn.POISSON.DIST(0,L1334,FALSE)</f>
        <v>0.10014484852390831</v>
      </c>
      <c r="R1334" s="13">
        <f t="shared" ref="R1334:R1397" si="1687">_xlfn.POISSON.DIST(0,K1334,FALSE) * _xlfn.POISSON.DIST(2,L1334,FALSE)</f>
        <v>1.7598889434503356E-2</v>
      </c>
      <c r="S1334" s="13">
        <f t="shared" ref="S1334:S1397" si="1688">_xlfn.POISSON.DIST(2,K1334,FALSE) * _xlfn.POISSON.DIST(2,L1334,FALSE)</f>
        <v>4.725694053735538E-2</v>
      </c>
      <c r="T1334" s="13">
        <f t="shared" ref="T1334:T1397" si="1689">_xlfn.POISSON.DIST(2,K1334,FALSE) * _xlfn.POISSON.DIST(1,L1334,FALSE)</f>
        <v>9.7288633989966136E-2</v>
      </c>
      <c r="U1334" s="13">
        <f t="shared" ref="U1334:U1397" si="1690">_xlfn.POISSON.DIST(1,K1334,FALSE) * _xlfn.POISSON.DIST(2,L1334,FALSE)</f>
        <v>4.0784057461949928E-2</v>
      </c>
      <c r="V1334" s="13">
        <f t="shared" ref="V1334:V1397" si="1691">_xlfn.POISSON.DIST(3,K1334,FALSE) * _xlfn.POISSON.DIST(3,L1334,FALSE)</f>
        <v>1.1821205056609252E-2</v>
      </c>
      <c r="W1334" s="13">
        <f t="shared" ref="W1334:W1397" si="1692">_xlfn.POISSON.DIST(3,K1334,FALSE) * _xlfn.POISSON.DIST(0,L1334,FALSE)</f>
        <v>7.7359299136794429E-2</v>
      </c>
      <c r="X1334" s="13">
        <f t="shared" ref="X1334:X1397" si="1693">_xlfn.POISSON.DIST(3,K1334,FALSE) * _xlfn.POISSON.DIST(1,L1334,FALSE)</f>
        <v>7.5152947459330544E-2</v>
      </c>
      <c r="Y1334" s="13">
        <f t="shared" ref="Y1334:Y1397" si="1694">_xlfn.POISSON.DIST(3,K1334,FALSE) * _xlfn.POISSON.DIST(2,L1334,FALSE)</f>
        <v>3.6504761385167152E-2</v>
      </c>
      <c r="Z1334" s="13">
        <f t="shared" ref="Z1334:Z1397" si="1695">_xlfn.POISSON.DIST(0,K1334,FALSE) * _xlfn.POISSON.DIST(3,L1334,FALSE)</f>
        <v>5.6989848140300507E-3</v>
      </c>
      <c r="AA1334" s="13">
        <f t="shared" ref="AA1334:AA1397" si="1696">_xlfn.POISSON.DIST(1,K1334,FALSE) * _xlfn.POISSON.DIST(3,L1334,FALSE)</f>
        <v>1.3206954052140209E-2</v>
      </c>
      <c r="AB1334" s="13">
        <f t="shared" ref="AB1334:AB1397" si="1697">_xlfn.POISSON.DIST(2,K1334,FALSE) * _xlfn.POISSON.DIST(3,L1334,FALSE)</f>
        <v>1.5303044404148765E-2</v>
      </c>
      <c r="AC1334" s="13">
        <f t="shared" ref="AC1334:AC1397" si="1698">_xlfn.POISSON.DIST(4,K1334,FALSE) * _xlfn.POISSON.DIST(4,L1334,FALSE)</f>
        <v>1.6633376846511602E-3</v>
      </c>
      <c r="AD1334" s="13">
        <f t="shared" ref="AD1334:AD1397" si="1699">_xlfn.POISSON.DIST(4,K1334,FALSE) * _xlfn.POISSON.DIST(0,L1334,FALSE)</f>
        <v>4.4818539728785904E-2</v>
      </c>
      <c r="AE1334" s="13">
        <f t="shared" ref="AE1334:AE1397" si="1700">_xlfn.POISSON.DIST(4,K1334,FALSE) * _xlfn.POISSON.DIST(1,L1334,FALSE)</f>
        <v>4.3540277626937879E-2</v>
      </c>
      <c r="AF1334" s="13">
        <f t="shared" ref="AF1334:AF1397" si="1701">_xlfn.POISSON.DIST(4,K1334,FALSE) * _xlfn.POISSON.DIST(2,L1334,FALSE)</f>
        <v>2.1149236312726485E-2</v>
      </c>
      <c r="AG1334" s="13">
        <f t="shared" ref="AG1334:AG1397" si="1702">_xlfn.POISSON.DIST(4,K1334,FALSE) * _xlfn.POISSON.DIST(3,L1334,FALSE)</f>
        <v>6.8486808229079885E-3</v>
      </c>
      <c r="AH1334" s="13">
        <f t="shared" ref="AH1334:AH1397" si="1703">_xlfn.POISSON.DIST(0,K1334,FALSE) * _xlfn.POISSON.DIST(4,L1334,FALSE)</f>
        <v>1.3841112544949769E-3</v>
      </c>
      <c r="AI1334" s="13">
        <f t="shared" ref="AI1334:AI1397" si="1704">_xlfn.POISSON.DIST(1,K1334,FALSE) * _xlfn.POISSON.DIST(4,L1334,FALSE)</f>
        <v>3.2075701791945354E-3</v>
      </c>
      <c r="AJ1334" s="13">
        <f t="shared" ref="AJ1334:AJ1397" si="1705">_xlfn.POISSON.DIST(2,K1334,FALSE) * _xlfn.POISSON.DIST(4,L1334,FALSE)</f>
        <v>3.716647206301364E-3</v>
      </c>
      <c r="AK1334" s="13">
        <f t="shared" ref="AK1334:AK1397" si="1706">_xlfn.POISSON.DIST(3,K1334,FALSE) * _xlfn.POISSON.DIST(4,L1334,FALSE)</f>
        <v>2.8710136093476387E-3</v>
      </c>
      <c r="AL1334" s="13">
        <f t="shared" ref="AL1334:AL1397" si="1707">_xlfn.POISSON.DIST(5,K1334,FALSE) * _xlfn.POISSON.DIST(5,L1334,FALSE)</f>
        <v>1.4978870881235986E-4</v>
      </c>
      <c r="AM1334" s="13">
        <f t="shared" ref="AM1334:AM1397" si="1708">_xlfn.POISSON.DIST(5,K1334,FALSE) * _xlfn.POISSON.DIST(0,L1334,FALSE)</f>
        <v>2.0772695987007588E-2</v>
      </c>
      <c r="AN1334" s="13">
        <f t="shared" ref="AN1334:AN1397" si="1709">_xlfn.POISSON.DIST(5,K1334,FALSE) * _xlfn.POISSON.DIST(1,L1334,FALSE)</f>
        <v>2.0180241386878166E-2</v>
      </c>
      <c r="AO1334" s="13">
        <f t="shared" ref="AO1334:AO1397" si="1710">_xlfn.POISSON.DIST(5,K1334,FALSE) * _xlfn.POISSON.DIST(2,L1334,FALSE)</f>
        <v>9.802342042828302E-3</v>
      </c>
      <c r="AP1334" s="13">
        <f t="shared" ref="AP1334:AP1397" si="1711">_xlfn.POISSON.DIST(5,K1334,FALSE) * _xlfn.POISSON.DIST(3,L1334,FALSE)</f>
        <v>3.1742570263828284E-3</v>
      </c>
      <c r="AQ1334" s="13">
        <f t="shared" ref="AQ1334:AQ1397" si="1712">_xlfn.POISSON.DIST(5,K1334,FALSE) * _xlfn.POISSON.DIST(4,L1334,FALSE)</f>
        <v>7.7093114269405122E-4</v>
      </c>
      <c r="AR1334" s="13">
        <f t="shared" ref="AR1334:AR1397" si="1713">_xlfn.POISSON.DIST(0,K1334,FALSE) * _xlfn.POISSON.DIST(5,L1334,FALSE)</f>
        <v>2.6892704961814745E-4</v>
      </c>
      <c r="AS1334" s="13">
        <f t="shared" ref="AS1334:AS1397" si="1714">_xlfn.POISSON.DIST(1,K1334,FALSE) * _xlfn.POISSON.DIST(5,L1334,FALSE)</f>
        <v>6.2321752094175265E-4</v>
      </c>
      <c r="AT1334" s="13">
        <f t="shared" ref="AT1334:AT1397" si="1715">_xlfn.POISSON.DIST(2,K1334,FALSE) * _xlfn.POISSON.DIST(5,L1334,FALSE)</f>
        <v>7.2212906615433002E-4</v>
      </c>
      <c r="AU1334" s="13">
        <f t="shared" ref="AU1334:AU1397" si="1716">_xlfn.POISSON.DIST(3,K1334,FALSE) * _xlfn.POISSON.DIST(5,L1334,FALSE)</f>
        <v>5.5782598173954152E-4</v>
      </c>
      <c r="AV1334" s="13">
        <f t="shared" ref="AV1334:AV1397" si="1717">_xlfn.POISSON.DIST(4,K1334,FALSE) * _xlfn.POISSON.DIST(5,L1334,FALSE)</f>
        <v>3.2317958155403495E-4</v>
      </c>
      <c r="AW1334" s="13">
        <f t="shared" ref="AW1334:AW1397" si="1718">_xlfn.POISSON.DIST(6,K1334,FALSE) * _xlfn.POISSON.DIST(6,L1334,FALSE)</f>
        <v>9.3673173818561042E-6</v>
      </c>
      <c r="AX1334" s="13">
        <f t="shared" ref="AX1334:AX1397" si="1719">_xlfn.POISSON.DIST(6,K1334,FALSE) * _xlfn.POISSON.DIST(0,L1334,FALSE)</f>
        <v>8.023184549292954E-3</v>
      </c>
      <c r="AY1334" s="13">
        <f t="shared" ref="AY1334:AY1397" si="1720">_xlfn.POISSON.DIST(6,K1334,FALSE) * _xlfn.POISSON.DIST(1,L1334,FALSE)</f>
        <v>7.7943566399600048E-3</v>
      </c>
      <c r="AZ1334" s="13">
        <f t="shared" ref="AZ1334:AZ1397" si="1721">_xlfn.POISSON.DIST(6,K1334,FALSE) * _xlfn.POISSON.DIST(2,L1334,FALSE)</f>
        <v>3.7860275466455777E-3</v>
      </c>
      <c r="BA1334" s="13">
        <f t="shared" ref="BA1334:BA1397" si="1722">_xlfn.POISSON.DIST(6,K1334,FALSE) * _xlfn.POISSON.DIST(3,L1334,FALSE)</f>
        <v>1.2260156286640986E-3</v>
      </c>
      <c r="BB1334" s="13">
        <f t="shared" ref="BB1334:BB1397" si="1723">_xlfn.POISSON.DIST(6,K1334,FALSE) * _xlfn.POISSON.DIST(4,L1334,FALSE)</f>
        <v>2.9776216031372733E-4</v>
      </c>
      <c r="BC1334" s="13">
        <f t="shared" ref="BC1334:BC1397" si="1724">_xlfn.POISSON.DIST(6,K1334,FALSE) * _xlfn.POISSON.DIST(5,L1334,FALSE)</f>
        <v>5.785394707328935E-5</v>
      </c>
      <c r="BD1334" s="13">
        <f t="shared" ref="BD1334:BD1397" si="1725">_xlfn.POISSON.DIST(0,K1334,FALSE) * _xlfn.POISSON.DIST(6,L1334,FALSE)</f>
        <v>4.3542837676193904E-5</v>
      </c>
      <c r="BE1334" s="13">
        <f t="shared" ref="BE1334:BE1397" si="1726">_xlfn.POISSON.DIST(1,K1334,FALSE) * _xlfn.POISSON.DIST(6,L1334,FALSE)</f>
        <v>1.0090713964942672E-4</v>
      </c>
      <c r="BF1334" s="13">
        <f t="shared" ref="BF1334:BF1397" si="1727">_xlfn.POISSON.DIST(2,K1334,FALSE) * _xlfn.POISSON.DIST(6,L1334,FALSE)</f>
        <v>1.1692222390223123E-4</v>
      </c>
      <c r="BG1334" s="13">
        <f t="shared" ref="BG1334:BG1397" si="1728">_xlfn.POISSON.DIST(3,K1334,FALSE) * _xlfn.POISSON.DIST(6,L1334,FALSE)</f>
        <v>9.0319386647557599E-5</v>
      </c>
      <c r="BH1334" s="13">
        <f t="shared" ref="BH1334:BH1397" si="1729">_xlfn.POISSON.DIST(4,K1334,FALSE) * _xlfn.POISSON.DIST(6,L1334,FALSE)</f>
        <v>5.2327038428632701E-5</v>
      </c>
      <c r="BI1334" s="13">
        <f t="shared" ref="BI1334:BI1397" si="1730">_xlfn.POISSON.DIST(5,K1334,FALSE) * _xlfn.POISSON.DIST(6,L1334,FALSE)</f>
        <v>2.4252768335517914E-5</v>
      </c>
      <c r="BJ1334" s="14">
        <f t="shared" ref="BJ1334:BJ1397" si="1731">SUM(N1334,Q1334,T1334,W1334,X1334,Y1334,AD1334,AE1334,AF1334,AG1334,AM1334,AN1334,AO1334,AP1334,AQ1334,AX1334,AY1334,AZ1334,BA1334,BB1334,BC1334)</f>
        <v>0.66512068989854545</v>
      </c>
      <c r="BK1334" s="14">
        <f t="shared" ref="BK1334:BK1397" si="1732">SUM(M1334,P1334,S1334,V1334,AC1334,AL1334,AY1334)</f>
        <v>0.1899432320712488</v>
      </c>
      <c r="BL1334" s="14">
        <f t="shared" ref="BL1334:BL1397" si="1733">SUM(O1334,R1334,U1334,AA1334,AB1334,AH1334,AI1334,AJ1334,AK1334,AR1334,AS1334,AT1334,AU1334,AV1334,BD1334,BE1334,BF1334,BG1334,BH1334,BI1334)</f>
        <v>0.13722695881846725</v>
      </c>
      <c r="BM1334" s="14">
        <f t="shared" ref="BM1334:BM1397" si="1734">SUM(S1334:BI1334)</f>
        <v>0.62854461740142176</v>
      </c>
      <c r="BN1334" s="14">
        <f t="shared" ref="BN1334:BN1397" si="1735">SUM(M1334:R1334)</f>
        <v>0.36166025887829167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1.8034188034187999</v>
      </c>
      <c r="F1335" s="10">
        <f>VLOOKUP(B1335,home!$B$2:$E$405,3,FALSE)</f>
        <v>0.55000000000000004</v>
      </c>
      <c r="G1335" s="10">
        <f>VLOOKUP(C1335,away!$B$2:$E$405,4,FALSE)</f>
        <v>0.74</v>
      </c>
      <c r="H1335" s="10">
        <f>VLOOKUP(A1335,away!$A$2:$E$405,3,FALSE)</f>
        <v>1.23931623931624</v>
      </c>
      <c r="I1335" s="10">
        <f>VLOOKUP(C1335,away!$B$2:$E$405,3,FALSE)</f>
        <v>1.76</v>
      </c>
      <c r="J1335" s="10">
        <f>VLOOKUP(B1335,home!$B$2:$E$405,4,FALSE)</f>
        <v>2.02</v>
      </c>
      <c r="K1335" s="12">
        <f t="shared" si="1680"/>
        <v>0.73399145299145163</v>
      </c>
      <c r="L1335" s="12">
        <f t="shared" si="1681"/>
        <v>4.4060170940170966</v>
      </c>
      <c r="M1335" s="13">
        <f t="shared" si="1682"/>
        <v>5.8576396478255237E-3</v>
      </c>
      <c r="N1335" s="13">
        <f t="shared" si="1683"/>
        <v>4.2994574362077908E-3</v>
      </c>
      <c r="O1335" s="13">
        <f t="shared" si="1684"/>
        <v>2.5808860418911544E-2</v>
      </c>
      <c r="P1335" s="13">
        <f t="shared" si="1685"/>
        <v>1.894348295893045E-2</v>
      </c>
      <c r="Q1335" s="13">
        <f t="shared" si="1686"/>
        <v>1.5778825053385287E-3</v>
      </c>
      <c r="R1335" s="13">
        <f t="shared" si="1687"/>
        <v>5.685714009141276E-2</v>
      </c>
      <c r="S1335" s="13">
        <f t="shared" si="1688"/>
        <v>1.5315705992109928E-2</v>
      </c>
      <c r="T1335" s="13">
        <f t="shared" si="1689"/>
        <v>6.9521772908720803E-3</v>
      </c>
      <c r="U1335" s="13">
        <f t="shared" si="1690"/>
        <v>4.1732654868634568E-2</v>
      </c>
      <c r="V1335" s="13">
        <f t="shared" si="1691"/>
        <v>5.5034077605194279E-3</v>
      </c>
      <c r="W1335" s="13">
        <f t="shared" si="1692"/>
        <v>3.8605075758107299E-4</v>
      </c>
      <c r="X1335" s="13">
        <f t="shared" si="1693"/>
        <v>1.7009462370604579E-3</v>
      </c>
      <c r="Y1335" s="13">
        <f t="shared" si="1694"/>
        <v>3.7471990982462173E-3</v>
      </c>
      <c r="Z1335" s="13">
        <f t="shared" si="1695"/>
        <v>8.3504510386563133E-2</v>
      </c>
      <c r="AA1335" s="13">
        <f t="shared" si="1696"/>
        <v>6.1291596909973232E-2</v>
      </c>
      <c r="AB1335" s="13">
        <f t="shared" si="1697"/>
        <v>2.2493754136058808E-2</v>
      </c>
      <c r="AC1335" s="13">
        <f t="shared" si="1698"/>
        <v>1.1123690321039386E-3</v>
      </c>
      <c r="AD1335" s="13">
        <f t="shared" si="1699"/>
        <v>7.0839489121345589E-5</v>
      </c>
      <c r="AE1335" s="13">
        <f t="shared" si="1700"/>
        <v>3.1212000000008683E-4</v>
      </c>
      <c r="AF1335" s="13">
        <f t="shared" si="1701"/>
        <v>6.876030276924994E-4</v>
      </c>
      <c r="AG1335" s="13">
        <f t="shared" si="1702"/>
        <v>1.0098635646370211E-3</v>
      </c>
      <c r="AH1335" s="13">
        <f t="shared" si="1703"/>
        <v>9.198057504768134E-2</v>
      </c>
      <c r="AI1335" s="13">
        <f t="shared" si="1704"/>
        <v>6.7512955926236892E-2</v>
      </c>
      <c r="AJ1335" s="13">
        <f t="shared" si="1705"/>
        <v>2.4776966308023219E-2</v>
      </c>
      <c r="AK1335" s="13">
        <f t="shared" si="1706"/>
        <v>6.062027167048737E-3</v>
      </c>
      <c r="AL1335" s="13">
        <f t="shared" si="1707"/>
        <v>1.4389511865261516E-4</v>
      </c>
      <c r="AM1335" s="13">
        <f t="shared" si="1708"/>
        <v>1.0399115909869717E-5</v>
      </c>
      <c r="AN1335" s="13">
        <f t="shared" si="1709"/>
        <v>4.5818682461551126E-5</v>
      </c>
      <c r="AO1335" s="13">
        <f t="shared" si="1710"/>
        <v>1.0093894907546781E-4</v>
      </c>
      <c r="AP1335" s="13">
        <f t="shared" si="1711"/>
        <v>1.4824624502621079E-4</v>
      </c>
      <c r="AQ1335" s="13">
        <f t="shared" si="1712"/>
        <v>1.6329387242733294E-4</v>
      </c>
      <c r="AR1335" s="13">
        <f t="shared" si="1713"/>
        <v>8.1053597195521271E-2</v>
      </c>
      <c r="AS1335" s="13">
        <f t="shared" si="1714"/>
        <v>5.9492647575724505E-2</v>
      </c>
      <c r="AT1335" s="13">
        <f t="shared" si="1715"/>
        <v>2.1833547418207193E-2</v>
      </c>
      <c r="AU1335" s="13">
        <f t="shared" si="1716"/>
        <v>5.3418790644825529E-3</v>
      </c>
      <c r="AV1335" s="13">
        <f t="shared" si="1717"/>
        <v>9.8022339406104108E-4</v>
      </c>
      <c r="AW1335" s="13">
        <f t="shared" si="1718"/>
        <v>1.2926493775435969E-5</v>
      </c>
      <c r="AX1335" s="13">
        <f t="shared" si="1719"/>
        <v>1.2721436994186319E-6</v>
      </c>
      <c r="AY1335" s="13">
        <f t="shared" si="1720"/>
        <v>5.6050868856846403E-6</v>
      </c>
      <c r="AZ1335" s="13">
        <f t="shared" si="1721"/>
        <v>1.2348054315888788E-5</v>
      </c>
      <c r="BA1335" s="13">
        <f t="shared" si="1722"/>
        <v>1.8135246131219198E-5</v>
      </c>
      <c r="BB1335" s="13">
        <f t="shared" si="1723"/>
        <v>1.9976051114589801E-5</v>
      </c>
      <c r="BC1335" s="13">
        <f t="shared" si="1724"/>
        <v>1.7602964536368383E-5</v>
      </c>
      <c r="BD1335" s="13">
        <f t="shared" si="1725"/>
        <v>5.9520589129173802E-2</v>
      </c>
      <c r="BE1335" s="13">
        <f t="shared" si="1726"/>
        <v>4.368760369782948E-2</v>
      </c>
      <c r="BF1335" s="13">
        <f t="shared" si="1727"/>
        <v>1.6033163857942286E-2</v>
      </c>
      <c r="BG1335" s="13">
        <f t="shared" si="1728"/>
        <v>3.9227350787136963E-3</v>
      </c>
      <c r="BH1335" s="13">
        <f t="shared" si="1729"/>
        <v>7.1981350503140041E-4</v>
      </c>
      <c r="BI1335" s="13">
        <f t="shared" si="1730"/>
        <v>1.0566739208817344E-4</v>
      </c>
      <c r="BJ1335" s="14">
        <f t="shared" si="1731"/>
        <v>2.1287775818340706E-2</v>
      </c>
      <c r="BK1335" s="14">
        <f t="shared" si="1732"/>
        <v>4.6882105597027567E-2</v>
      </c>
      <c r="BL1335" s="14">
        <f t="shared" si="1733"/>
        <v>0.69120799818275636</v>
      </c>
      <c r="BM1335" s="14">
        <f t="shared" si="1734"/>
        <v>0.72954524833295098</v>
      </c>
      <c r="BN1335" s="14">
        <f t="shared" si="1735"/>
        <v>0.1133444630586266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1.5777777777777799</v>
      </c>
      <c r="F1336" s="10">
        <f>VLOOKUP(B1336,home!$B$2:$E$405,3,FALSE)</f>
        <v>0.79</v>
      </c>
      <c r="G1336" s="10">
        <f>VLOOKUP(C1336,away!$B$2:$E$405,4,FALSE)</f>
        <v>1.1100000000000001</v>
      </c>
      <c r="H1336" s="10">
        <f>VLOOKUP(A1336,away!$A$2:$E$405,3,FALSE)</f>
        <v>1.31111111111111</v>
      </c>
      <c r="I1336" s="10">
        <f>VLOOKUP(C1336,away!$B$2:$E$405,3,FALSE)</f>
        <v>1.35</v>
      </c>
      <c r="J1336" s="10">
        <f>VLOOKUP(B1336,home!$B$2:$E$405,4,FALSE)</f>
        <v>0.76</v>
      </c>
      <c r="K1336" s="12">
        <f t="shared" si="1680"/>
        <v>1.3835533333333354</v>
      </c>
      <c r="L1336" s="12">
        <f t="shared" si="1681"/>
        <v>1.3451999999999991</v>
      </c>
      <c r="M1336" s="13">
        <f t="shared" si="1682"/>
        <v>6.5300647084833144E-2</v>
      </c>
      <c r="N1336" s="13">
        <f t="shared" si="1683"/>
        <v>9.034692794304465E-2</v>
      </c>
      <c r="O1336" s="13">
        <f t="shared" si="1684"/>
        <v>8.7842430458517473E-2</v>
      </c>
      <c r="P1336" s="13">
        <f t="shared" si="1685"/>
        <v>0.12153468746898356</v>
      </c>
      <c r="Q1336" s="13">
        <f t="shared" si="1686"/>
        <v>6.2499896656013056E-2</v>
      </c>
      <c r="R1336" s="13">
        <f t="shared" si="1687"/>
        <v>5.9082818726398832E-2</v>
      </c>
      <c r="S1336" s="13">
        <f t="shared" si="1688"/>
        <v>5.6548751496270339E-2</v>
      </c>
      <c r="T1336" s="13">
        <f t="shared" si="1689"/>
        <v>8.4074860981668692E-2</v>
      </c>
      <c r="U1336" s="13">
        <f t="shared" si="1690"/>
        <v>8.1744230791638312E-2</v>
      </c>
      <c r="V1336" s="13">
        <f t="shared" si="1691"/>
        <v>1.1694004997006938E-2</v>
      </c>
      <c r="W1336" s="13">
        <f t="shared" si="1692"/>
        <v>2.8823980117138603E-2</v>
      </c>
      <c r="X1336" s="13">
        <f t="shared" si="1693"/>
        <v>3.8774018053574819E-2</v>
      </c>
      <c r="Y1336" s="13">
        <f t="shared" si="1694"/>
        <v>2.6079404542834413E-2</v>
      </c>
      <c r="Z1336" s="13">
        <f t="shared" si="1695"/>
        <v>2.6492735916917209E-2</v>
      </c>
      <c r="AA1336" s="13">
        <f t="shared" si="1696"/>
        <v>3.6654113086970579E-2</v>
      </c>
      <c r="AB1336" s="13">
        <f t="shared" si="1697"/>
        <v>2.5356460170927592E-2</v>
      </c>
      <c r="AC1336" s="13">
        <f t="shared" si="1698"/>
        <v>1.360272931834075E-3</v>
      </c>
      <c r="AD1336" s="13">
        <f t="shared" si="1699"/>
        <v>9.969878442750232E-3</v>
      </c>
      <c r="AE1336" s="13">
        <f t="shared" si="1700"/>
        <v>1.3411480481187602E-2</v>
      </c>
      <c r="AF1336" s="13">
        <f t="shared" si="1701"/>
        <v>9.0205617716467776E-3</v>
      </c>
      <c r="AG1336" s="13">
        <f t="shared" si="1702"/>
        <v>4.0448198984064107E-3</v>
      </c>
      <c r="AH1336" s="13">
        <f t="shared" si="1703"/>
        <v>8.9095070888592504E-3</v>
      </c>
      <c r="AI1336" s="13">
        <f t="shared" si="1704"/>
        <v>1.2326778231148198E-2</v>
      </c>
      <c r="AJ1336" s="13">
        <f t="shared" si="1705"/>
        <v>8.5273775554829435E-3</v>
      </c>
      <c r="AK1336" s="13">
        <f t="shared" si="1706"/>
        <v>3.93269388049343E-3</v>
      </c>
      <c r="AL1336" s="13">
        <f t="shared" si="1707"/>
        <v>1.0126720210181192E-4</v>
      </c>
      <c r="AM1336" s="13">
        <f t="shared" si="1708"/>
        <v>2.7587717104790499E-3</v>
      </c>
      <c r="AN1336" s="13">
        <f t="shared" si="1709"/>
        <v>3.7110997049364146E-3</v>
      </c>
      <c r="AO1336" s="13">
        <f t="shared" si="1710"/>
        <v>2.4960856615402313E-3</v>
      </c>
      <c r="AP1336" s="13">
        <f t="shared" si="1711"/>
        <v>1.1192448106346385E-3</v>
      </c>
      <c r="AQ1336" s="13">
        <f t="shared" si="1712"/>
        <v>3.764020298164287E-4</v>
      </c>
      <c r="AR1336" s="13">
        <f t="shared" si="1713"/>
        <v>2.3970137871866916E-3</v>
      </c>
      <c r="AS1336" s="13">
        <f t="shared" si="1714"/>
        <v>3.3163964153081092E-3</v>
      </c>
      <c r="AT1336" s="13">
        <f t="shared" si="1715"/>
        <v>2.2942056575271296E-3</v>
      </c>
      <c r="AU1336" s="13">
        <f t="shared" si="1716"/>
        <v>1.0580519616079521E-3</v>
      </c>
      <c r="AV1336" s="13">
        <f t="shared" si="1717"/>
        <v>3.6596782958063935E-4</v>
      </c>
      <c r="AW1336" s="13">
        <f t="shared" si="1718"/>
        <v>5.2353904201121271E-6</v>
      </c>
      <c r="AX1336" s="13">
        <f t="shared" si="1719"/>
        <v>6.3615129932316614E-4</v>
      </c>
      <c r="AY1336" s="13">
        <f t="shared" si="1720"/>
        <v>8.5575072784952236E-4</v>
      </c>
      <c r="AZ1336" s="13">
        <f t="shared" si="1721"/>
        <v>5.7557793955158852E-4</v>
      </c>
      <c r="BA1336" s="13">
        <f t="shared" si="1722"/>
        <v>2.5808914809493202E-4</v>
      </c>
      <c r="BB1336" s="13">
        <f t="shared" si="1723"/>
        <v>8.6795380504325569E-5</v>
      </c>
      <c r="BC1336" s="13">
        <f t="shared" si="1724"/>
        <v>2.3351429170883741E-5</v>
      </c>
      <c r="BD1336" s="13">
        <f t="shared" si="1725"/>
        <v>5.3741049108725549E-4</v>
      </c>
      <c r="BE1336" s="13">
        <f t="shared" si="1726"/>
        <v>7.4353607631207704E-4</v>
      </c>
      <c r="BF1336" s="13">
        <f t="shared" si="1727"/>
        <v>5.1436090841758177E-4</v>
      </c>
      <c r="BG1336" s="13">
        <f t="shared" si="1728"/>
        <v>2.372152497925025E-4</v>
      </c>
      <c r="BH1336" s="13">
        <f t="shared" si="1729"/>
        <v>8.2049987391979228E-5</v>
      </c>
      <c r="BI1336" s="13">
        <f t="shared" si="1730"/>
        <v>2.2704106711226201E-5</v>
      </c>
      <c r="BJ1336" s="14">
        <f t="shared" si="1731"/>
        <v>0.37994314873016655</v>
      </c>
      <c r="BK1336" s="14">
        <f t="shared" si="1732"/>
        <v>0.25739538190887939</v>
      </c>
      <c r="BL1336" s="14">
        <f t="shared" si="1733"/>
        <v>0.33594532246135972</v>
      </c>
      <c r="BM1336" s="14">
        <f t="shared" si="1734"/>
        <v>0.51231866534210257</v>
      </c>
      <c r="BN1336" s="14">
        <f t="shared" si="1735"/>
        <v>0.4866074083377907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1.5777777777777799</v>
      </c>
      <c r="F1337" s="10">
        <f>VLOOKUP(B1337,home!$B$2:$E$405,3,FALSE)</f>
        <v>1.74</v>
      </c>
      <c r="G1337" s="10">
        <f>VLOOKUP(C1337,away!$B$2:$E$405,4,FALSE)</f>
        <v>1</v>
      </c>
      <c r="H1337" s="10">
        <f>VLOOKUP(A1337,away!$A$2:$E$405,3,FALSE)</f>
        <v>1.31111111111111</v>
      </c>
      <c r="I1337" s="10">
        <f>VLOOKUP(C1337,away!$B$2:$E$405,3,FALSE)</f>
        <v>0.63</v>
      </c>
      <c r="J1337" s="10">
        <f>VLOOKUP(B1337,home!$B$2:$E$405,4,FALSE)</f>
        <v>1.1399999999999999</v>
      </c>
      <c r="K1337" s="12">
        <f t="shared" si="1680"/>
        <v>2.745333333333337</v>
      </c>
      <c r="L1337" s="12">
        <f t="shared" si="1681"/>
        <v>0.94163999999999914</v>
      </c>
      <c r="M1337" s="13">
        <f t="shared" si="1682"/>
        <v>2.5047698464590398E-2</v>
      </c>
      <c r="N1337" s="13">
        <f t="shared" si="1683"/>
        <v>6.8764281518122264E-2</v>
      </c>
      <c r="O1337" s="13">
        <f t="shared" si="1684"/>
        <v>2.358591478219688E-2</v>
      </c>
      <c r="P1337" s="13">
        <f t="shared" si="1685"/>
        <v>6.475119804872459E-2</v>
      </c>
      <c r="Q1337" s="13">
        <f t="shared" si="1686"/>
        <v>9.439043709720929E-2</v>
      </c>
      <c r="R1337" s="13">
        <f t="shared" si="1687"/>
        <v>1.1104720397753924E-2</v>
      </c>
      <c r="S1337" s="13">
        <f t="shared" si="1688"/>
        <v>4.1847334343635849E-2</v>
      </c>
      <c r="T1337" s="13">
        <f t="shared" si="1689"/>
        <v>8.8881811188216073E-2</v>
      </c>
      <c r="U1337" s="13">
        <f t="shared" si="1690"/>
        <v>3.0486159065300483E-2</v>
      </c>
      <c r="V1337" s="13">
        <f t="shared" si="1691"/>
        <v>1.2020022241992846E-2</v>
      </c>
      <c r="W1337" s="13">
        <f t="shared" si="1692"/>
        <v>8.6377737770290758E-2</v>
      </c>
      <c r="X1337" s="13">
        <f t="shared" si="1693"/>
        <v>8.1336732994016503E-2</v>
      </c>
      <c r="Y1337" s="13">
        <f t="shared" si="1694"/>
        <v>3.8294960628242815E-2</v>
      </c>
      <c r="Z1337" s="13">
        <f t="shared" si="1695"/>
        <v>3.4855496384469989E-3</v>
      </c>
      <c r="AA1337" s="13">
        <f t="shared" si="1696"/>
        <v>9.568995607416508E-3</v>
      </c>
      <c r="AB1337" s="13">
        <f t="shared" si="1697"/>
        <v>1.3135041303780411E-2</v>
      </c>
      <c r="AC1337" s="13">
        <f t="shared" si="1698"/>
        <v>1.942071748232779E-3</v>
      </c>
      <c r="AD1337" s="13">
        <f t="shared" si="1699"/>
        <v>5.9283920689676299E-2</v>
      </c>
      <c r="AE1337" s="13">
        <f t="shared" si="1700"/>
        <v>5.5824111078226733E-2</v>
      </c>
      <c r="AF1337" s="13">
        <f t="shared" si="1701"/>
        <v>2.6283107977850686E-2</v>
      </c>
      <c r="AG1337" s="13">
        <f t="shared" si="1702"/>
        <v>8.2497419320877678E-3</v>
      </c>
      <c r="AH1337" s="13">
        <f t="shared" si="1703"/>
        <v>8.2053324038680706E-4</v>
      </c>
      <c r="AI1337" s="13">
        <f t="shared" si="1704"/>
        <v>2.2526372559419174E-3</v>
      </c>
      <c r="AJ1337" s="13">
        <f t="shared" si="1705"/>
        <v>3.0921200733229431E-3</v>
      </c>
      <c r="AK1337" s="13">
        <f t="shared" si="1706"/>
        <v>2.8296334359875323E-3</v>
      </c>
      <c r="AL1337" s="13">
        <f t="shared" si="1707"/>
        <v>2.0081920512166298E-4</v>
      </c>
      <c r="AM1337" s="13">
        <f t="shared" si="1708"/>
        <v>3.2550824720011647E-2</v>
      </c>
      <c r="AN1337" s="13">
        <f t="shared" si="1709"/>
        <v>3.0651158589351739E-2</v>
      </c>
      <c r="AO1337" s="13">
        <f t="shared" si="1710"/>
        <v>1.4431178487038572E-2</v>
      </c>
      <c r="AP1337" s="13">
        <f t="shared" si="1711"/>
        <v>4.5296583035116635E-3</v>
      </c>
      <c r="AQ1337" s="13">
        <f t="shared" si="1712"/>
        <v>1.0663268612296794E-3</v>
      </c>
      <c r="AR1337" s="13">
        <f t="shared" si="1713"/>
        <v>1.5452938409556653E-4</v>
      </c>
      <c r="AS1337" s="13">
        <f t="shared" si="1714"/>
        <v>4.2423466913702926E-4</v>
      </c>
      <c r="AT1337" s="13">
        <f t="shared" si="1715"/>
        <v>5.8233278916876297E-4</v>
      </c>
      <c r="AU1337" s="13">
        <f t="shared" si="1716"/>
        <v>5.3289920573265973E-4</v>
      </c>
      <c r="AV1337" s="13">
        <f t="shared" si="1717"/>
        <v>3.6574648820118262E-4</v>
      </c>
      <c r="AW1337" s="13">
        <f t="shared" si="1718"/>
        <v>1.4420579889031866E-5</v>
      </c>
      <c r="AX1337" s="13">
        <f t="shared" si="1719"/>
        <v>1.4893810688556459E-2</v>
      </c>
      <c r="AY1337" s="13">
        <f t="shared" si="1720"/>
        <v>1.402460789677229E-2</v>
      </c>
      <c r="AZ1337" s="13">
        <f t="shared" si="1721"/>
        <v>6.6030658899583232E-3</v>
      </c>
      <c r="BA1337" s="13">
        <f t="shared" si="1722"/>
        <v>2.0725703215401167E-3</v>
      </c>
      <c r="BB1337" s="13">
        <f t="shared" si="1723"/>
        <v>4.8790377939375833E-4</v>
      </c>
      <c r="BC1337" s="13">
        <f t="shared" si="1724"/>
        <v>9.1885942965667673E-5</v>
      </c>
      <c r="BD1337" s="13">
        <f t="shared" si="1725"/>
        <v>2.425184153995818E-5</v>
      </c>
      <c r="BE1337" s="13">
        <f t="shared" si="1726"/>
        <v>6.6579388974365278E-5</v>
      </c>
      <c r="BF1337" s="13">
        <f t="shared" si="1727"/>
        <v>9.1391307932145528E-5</v>
      </c>
      <c r="BG1337" s="13">
        <f t="shared" si="1728"/>
        <v>8.3633201347683511E-5</v>
      </c>
      <c r="BH1337" s="13">
        <f t="shared" si="1729"/>
        <v>5.740025385829353E-5</v>
      </c>
      <c r="BI1337" s="13">
        <f t="shared" si="1730"/>
        <v>3.151656605179375E-5</v>
      </c>
      <c r="BJ1337" s="14">
        <f t="shared" si="1731"/>
        <v>0.72908983435426911</v>
      </c>
      <c r="BK1337" s="14">
        <f t="shared" si="1732"/>
        <v>0.1598337519490704</v>
      </c>
      <c r="BL1337" s="14">
        <f t="shared" si="1733"/>
        <v>9.9290270258126867E-2</v>
      </c>
      <c r="BM1337" s="14">
        <f t="shared" si="1734"/>
        <v>0.69004496857443265</v>
      </c>
      <c r="BN1337" s="14">
        <f t="shared" si="1735"/>
        <v>0.2876442503085973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1.36666666666667</v>
      </c>
      <c r="F1338" s="10">
        <f>VLOOKUP(B1338,home!$B$2:$E$405,3,FALSE)</f>
        <v>1.39</v>
      </c>
      <c r="G1338" s="10">
        <f>VLOOKUP(C1338,away!$B$2:$E$405,4,FALSE)</f>
        <v>2.0499999999999998</v>
      </c>
      <c r="H1338" s="10">
        <f>VLOOKUP(A1338,away!$A$2:$E$405,3,FALSE)</f>
        <v>1.0874999999999999</v>
      </c>
      <c r="I1338" s="10">
        <f>VLOOKUP(C1338,away!$B$2:$E$405,3,FALSE)</f>
        <v>0.37</v>
      </c>
      <c r="J1338" s="10">
        <f>VLOOKUP(B1338,home!$B$2:$E$405,4,FALSE)</f>
        <v>0.74</v>
      </c>
      <c r="K1338" s="12">
        <f t="shared" si="1680"/>
        <v>3.894316666666676</v>
      </c>
      <c r="L1338" s="12">
        <f t="shared" si="1681"/>
        <v>0.29775750000000001</v>
      </c>
      <c r="M1338" s="13">
        <f t="shared" si="1682"/>
        <v>1.5114901512251129E-2</v>
      </c>
      <c r="N1338" s="13">
        <f t="shared" si="1683"/>
        <v>5.8862212874184909E-2</v>
      </c>
      <c r="O1338" s="13">
        <f t="shared" si="1684"/>
        <v>4.5005752870341158E-3</v>
      </c>
      <c r="P1338" s="13">
        <f t="shared" si="1685"/>
        <v>1.7526665349885114E-2</v>
      </c>
      <c r="Q1338" s="13">
        <f t="shared" si="1686"/>
        <v>0.11461404831641009</v>
      </c>
      <c r="R1338" s="13">
        <f t="shared" si="1687"/>
        <v>6.7004002301453028E-4</v>
      </c>
      <c r="S1338" s="13">
        <f t="shared" si="1688"/>
        <v>5.0808137591548449E-3</v>
      </c>
      <c r="T1338" s="13">
        <f t="shared" si="1689"/>
        <v>3.4127192491573477E-2</v>
      </c>
      <c r="U1338" s="13">
        <f t="shared" si="1690"/>
        <v>2.6093480289592083E-3</v>
      </c>
      <c r="V1338" s="13">
        <f t="shared" si="1691"/>
        <v>6.5461317090599472E-4</v>
      </c>
      <c r="W1338" s="13">
        <f t="shared" si="1692"/>
        <v>0.14878113286424513</v>
      </c>
      <c r="X1338" s="13">
        <f t="shared" si="1693"/>
        <v>4.4300698168825467E-2</v>
      </c>
      <c r="Y1338" s="13">
        <f t="shared" si="1694"/>
        <v>6.5954325675020246E-3</v>
      </c>
      <c r="Z1338" s="13">
        <f t="shared" si="1695"/>
        <v>6.6503147384249672E-5</v>
      </c>
      <c r="AA1338" s="13">
        <f t="shared" si="1696"/>
        <v>2.5898431524427385E-4</v>
      </c>
      <c r="AB1338" s="13">
        <f t="shared" si="1697"/>
        <v>5.0428346763051624E-4</v>
      </c>
      <c r="AC1338" s="13">
        <f t="shared" si="1698"/>
        <v>4.7441534645450418E-5</v>
      </c>
      <c r="AD1338" s="13">
        <f t="shared" si="1699"/>
        <v>0.14485021134969475</v>
      </c>
      <c r="AE1338" s="13">
        <f t="shared" si="1700"/>
        <v>4.3130236805956734E-2</v>
      </c>
      <c r="AF1338" s="13">
        <f t="shared" si="1701"/>
        <v>6.4211757428748314E-3</v>
      </c>
      <c r="AG1338" s="13">
        <f t="shared" si="1702"/>
        <v>6.3731774541968419E-4</v>
      </c>
      <c r="AH1338" s="13">
        <f t="shared" si="1703"/>
        <v>4.9504527268164315E-6</v>
      </c>
      <c r="AI1338" s="13">
        <f t="shared" si="1704"/>
        <v>1.9278630561586721E-5</v>
      </c>
      <c r="AJ1338" s="13">
        <f t="shared" si="1705"/>
        <v>3.7538546153248371E-5</v>
      </c>
      <c r="AK1338" s="13">
        <f t="shared" si="1706"/>
        <v>4.8728995309010447E-5</v>
      </c>
      <c r="AL1338" s="13">
        <f t="shared" si="1707"/>
        <v>2.2004560221364027E-6</v>
      </c>
      <c r="AM1338" s="13">
        <f t="shared" si="1708"/>
        <v>0.11281851844586134</v>
      </c>
      <c r="AN1338" s="13">
        <f t="shared" si="1709"/>
        <v>3.3592560006143558E-2</v>
      </c>
      <c r="AO1338" s="13">
        <f t="shared" si="1710"/>
        <v>5.0012183430146453E-3</v>
      </c>
      <c r="AP1338" s="13">
        <f t="shared" si="1711"/>
        <v>4.9638342359006112E-4</v>
      </c>
      <c r="AQ1338" s="13">
        <f t="shared" si="1712"/>
        <v>3.6950471812404409E-5</v>
      </c>
      <c r="AR1338" s="13">
        <f t="shared" si="1713"/>
        <v>2.9480688556100888E-7</v>
      </c>
      <c r="AS1338" s="13">
        <f t="shared" si="1714"/>
        <v>1.1480713678883322E-6</v>
      </c>
      <c r="AT1338" s="13">
        <f t="shared" si="1715"/>
        <v>2.2354767312451716E-6</v>
      </c>
      <c r="AU1338" s="13">
        <f t="shared" si="1716"/>
        <v>2.9018847641445372E-6</v>
      </c>
      <c r="AV1338" s="13">
        <f t="shared" si="1717"/>
        <v>2.8252145504385421E-6</v>
      </c>
      <c r="AW1338" s="13">
        <f t="shared" si="1718"/>
        <v>7.0876810407311085E-8</v>
      </c>
      <c r="AX1338" s="13">
        <f t="shared" si="1719"/>
        <v>7.3225172782059963E-2</v>
      </c>
      <c r="AY1338" s="13">
        <f t="shared" si="1720"/>
        <v>2.180334438465422E-2</v>
      </c>
      <c r="AZ1338" s="13">
        <f t="shared" si="1721"/>
        <v>3.2460546578068393E-3</v>
      </c>
      <c r="BA1338" s="13">
        <f t="shared" si="1722"/>
        <v>3.2217903992397333E-4</v>
      </c>
      <c r="BB1338" s="13">
        <f t="shared" si="1723"/>
        <v>2.3982806370040631E-5</v>
      </c>
      <c r="BC1338" s="13">
        <f t="shared" si="1724"/>
        <v>1.4282120935454753E-6</v>
      </c>
      <c r="BD1338" s="13">
        <f t="shared" si="1725"/>
        <v>1.4630160204572005E-8</v>
      </c>
      <c r="BE1338" s="13">
        <f t="shared" si="1726"/>
        <v>5.6974476720668301E-8</v>
      </c>
      <c r="BF1338" s="13">
        <f t="shared" si="1727"/>
        <v>1.1093832713395561E-7</v>
      </c>
      <c r="BG1338" s="13">
        <f t="shared" si="1728"/>
        <v>1.4400965877662771E-7</v>
      </c>
      <c r="BH1338" s="13">
        <f t="shared" si="1729"/>
        <v>1.4020480358370057E-7</v>
      </c>
      <c r="BI1338" s="13">
        <f t="shared" si="1730"/>
        <v>1.0920038066854655E-7</v>
      </c>
      <c r="BJ1338" s="14">
        <f t="shared" si="1731"/>
        <v>0.85288745150001755</v>
      </c>
      <c r="BK1338" s="14">
        <f t="shared" si="1732"/>
        <v>6.022998016751889E-2</v>
      </c>
      <c r="BL1338" s="14">
        <f t="shared" si="1733"/>
        <v>8.6637091587396693E-3</v>
      </c>
      <c r="BM1338" s="14">
        <f t="shared" si="1734"/>
        <v>0.68875592710303657</v>
      </c>
      <c r="BN1338" s="14">
        <f t="shared" si="1735"/>
        <v>0.21128844336277985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1.36666666666667</v>
      </c>
      <c r="F1339" s="10">
        <f>VLOOKUP(B1339,home!$B$2:$E$405,3,FALSE)</f>
        <v>1.17</v>
      </c>
      <c r="G1339" s="10">
        <f>VLOOKUP(C1339,away!$B$2:$E$405,4,FALSE)</f>
        <v>1.24</v>
      </c>
      <c r="H1339" s="10">
        <f>VLOOKUP(A1339,away!$A$2:$E$405,3,FALSE)</f>
        <v>1.0874999999999999</v>
      </c>
      <c r="I1339" s="10">
        <f>VLOOKUP(C1339,away!$B$2:$E$405,3,FALSE)</f>
        <v>1.24</v>
      </c>
      <c r="J1339" s="10">
        <f>VLOOKUP(B1339,home!$B$2:$E$405,4,FALSE)</f>
        <v>0.46</v>
      </c>
      <c r="K1339" s="12">
        <f t="shared" si="1680"/>
        <v>1.9827600000000047</v>
      </c>
      <c r="L1339" s="12">
        <f t="shared" si="1681"/>
        <v>0.62030999999999992</v>
      </c>
      <c r="M1339" s="13">
        <f t="shared" si="1682"/>
        <v>7.4045907981836481E-2</v>
      </c>
      <c r="N1339" s="13">
        <f t="shared" si="1683"/>
        <v>0.14681526451006643</v>
      </c>
      <c r="O1339" s="13">
        <f t="shared" si="1684"/>
        <v>4.5931417180212979E-2</v>
      </c>
      <c r="P1339" s="13">
        <f t="shared" si="1685"/>
        <v>9.1070976728239286E-2</v>
      </c>
      <c r="Q1339" s="13">
        <f t="shared" si="1686"/>
        <v>0.14554971692999005</v>
      </c>
      <c r="R1339" s="13">
        <f t="shared" si="1687"/>
        <v>1.4245858695528954E-2</v>
      </c>
      <c r="S1339" s="13">
        <f t="shared" si="1688"/>
        <v>2.8002637243201921E-2</v>
      </c>
      <c r="T1339" s="13">
        <f t="shared" si="1689"/>
        <v>9.0285944908842106E-2</v>
      </c>
      <c r="U1339" s="13">
        <f t="shared" si="1690"/>
        <v>2.824611878714705E-2</v>
      </c>
      <c r="V1339" s="13">
        <f t="shared" si="1691"/>
        <v>3.8267963967112922E-3</v>
      </c>
      <c r="W1339" s="13">
        <f t="shared" si="1692"/>
        <v>9.6196718913369256E-2</v>
      </c>
      <c r="X1339" s="13">
        <f t="shared" si="1693"/>
        <v>5.9671786709152068E-2</v>
      </c>
      <c r="Y1339" s="13">
        <f t="shared" si="1694"/>
        <v>1.8507503006777056E-2</v>
      </c>
      <c r="Z1339" s="13">
        <f t="shared" si="1695"/>
        <v>2.9456162024745218E-3</v>
      </c>
      <c r="AA1339" s="13">
        <f t="shared" si="1696"/>
        <v>5.8404499816183961E-3</v>
      </c>
      <c r="AB1339" s="13">
        <f t="shared" si="1697"/>
        <v>5.7901053027768611E-3</v>
      </c>
      <c r="AC1339" s="13">
        <f t="shared" si="1698"/>
        <v>2.9416723952700898E-4</v>
      </c>
      <c r="AD1339" s="13">
        <f t="shared" si="1699"/>
        <v>4.7683751598168123E-2</v>
      </c>
      <c r="AE1339" s="13">
        <f t="shared" si="1700"/>
        <v>2.9578707953859664E-2</v>
      </c>
      <c r="AF1339" s="13">
        <f t="shared" si="1701"/>
        <v>9.1739841654293417E-3</v>
      </c>
      <c r="AG1339" s="13">
        <f t="shared" si="1702"/>
        <v>1.8969047058858251E-3</v>
      </c>
      <c r="AH1339" s="13">
        <f t="shared" si="1703"/>
        <v>4.567987966392426E-4</v>
      </c>
      <c r="AI1339" s="13">
        <f t="shared" si="1704"/>
        <v>9.0572238202442661E-4</v>
      </c>
      <c r="AJ1339" s="13">
        <f t="shared" si="1705"/>
        <v>8.9791505509137851E-4</v>
      </c>
      <c r="AK1339" s="13">
        <f t="shared" si="1706"/>
        <v>5.9345001821099535E-4</v>
      </c>
      <c r="AL1339" s="13">
        <f t="shared" si="1707"/>
        <v>1.44721557505899E-5</v>
      </c>
      <c r="AM1339" s="13">
        <f t="shared" si="1708"/>
        <v>1.8909087063756807E-2</v>
      </c>
      <c r="AN1339" s="13">
        <f t="shared" si="1709"/>
        <v>1.1729495796518982E-2</v>
      </c>
      <c r="AO1339" s="13">
        <f t="shared" si="1710"/>
        <v>3.6379617687693445E-3</v>
      </c>
      <c r="AP1339" s="13">
        <f t="shared" si="1711"/>
        <v>7.522213549284373E-4</v>
      </c>
      <c r="AQ1339" s="13">
        <f t="shared" si="1712"/>
        <v>1.1665260716891472E-4</v>
      </c>
      <c r="AR1339" s="13">
        <f t="shared" si="1713"/>
        <v>5.6671372308657719E-5</v>
      </c>
      <c r="AS1339" s="13">
        <f t="shared" si="1714"/>
        <v>1.1236573015871443E-4</v>
      </c>
      <c r="AT1339" s="13">
        <f t="shared" si="1715"/>
        <v>1.1139713756474661E-4</v>
      </c>
      <c r="AU1339" s="13">
        <f t="shared" si="1716"/>
        <v>7.3624596159292503E-5</v>
      </c>
      <c r="AV1339" s="13">
        <f t="shared" si="1717"/>
        <v>3.6494976070199797E-5</v>
      </c>
      <c r="AW1339" s="13">
        <f t="shared" si="1718"/>
        <v>4.9443551510891029E-7</v>
      </c>
      <c r="AX1339" s="13">
        <f t="shared" si="1719"/>
        <v>6.2486969110890876E-3</v>
      </c>
      <c r="AY1339" s="13">
        <f t="shared" si="1720"/>
        <v>3.8761291809176713E-3</v>
      </c>
      <c r="AZ1339" s="13">
        <f t="shared" si="1721"/>
        <v>1.20220084610752E-3</v>
      </c>
      <c r="BA1339" s="13">
        <f t="shared" si="1722"/>
        <v>2.4857906894965194E-4</v>
      </c>
      <c r="BB1339" s="13">
        <f t="shared" si="1723"/>
        <v>3.8549020565039641E-5</v>
      </c>
      <c r="BC1339" s="13">
        <f t="shared" si="1724"/>
        <v>4.7824685893399489E-6</v>
      </c>
      <c r="BD1339" s="13">
        <f t="shared" si="1725"/>
        <v>5.858969826130575E-6</v>
      </c>
      <c r="BE1339" s="13">
        <f t="shared" si="1726"/>
        <v>1.1616931012458684E-5</v>
      </c>
      <c r="BF1339" s="13">
        <f t="shared" si="1727"/>
        <v>1.1516793067131322E-5</v>
      </c>
      <c r="BG1339" s="13">
        <f t="shared" si="1728"/>
        <v>7.6116788739284517E-6</v>
      </c>
      <c r="BH1339" s="13">
        <f t="shared" si="1729"/>
        <v>3.7730331010176037E-6</v>
      </c>
      <c r="BI1339" s="13">
        <f t="shared" si="1730"/>
        <v>1.496203822274736E-6</v>
      </c>
      <c r="BJ1339" s="14">
        <f t="shared" si="1731"/>
        <v>0.69212463948890068</v>
      </c>
      <c r="BK1339" s="14">
        <f t="shared" si="1732"/>
        <v>0.20113108692618428</v>
      </c>
      <c r="BL1339" s="14">
        <f t="shared" si="1733"/>
        <v>0.10334026362121485</v>
      </c>
      <c r="BM1339" s="14">
        <f t="shared" si="1734"/>
        <v>0.47800682946749756</v>
      </c>
      <c r="BN1339" s="14">
        <f t="shared" si="1735"/>
        <v>0.51765914202587415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1.3644444444444399</v>
      </c>
      <c r="F1340" s="10">
        <f>VLOOKUP(B1340,home!$B$2:$E$405,3,FALSE)</f>
        <v>0.9</v>
      </c>
      <c r="G1340" s="10">
        <f>VLOOKUP(C1340,away!$B$2:$E$405,4,FALSE)</f>
        <v>1</v>
      </c>
      <c r="H1340" s="10">
        <f>VLOOKUP(A1340,away!$A$2:$E$405,3,FALSE)</f>
        <v>1.1155555555555601</v>
      </c>
      <c r="I1340" s="10">
        <f>VLOOKUP(C1340,away!$B$2:$E$405,3,FALSE)</f>
        <v>1</v>
      </c>
      <c r="J1340" s="10">
        <f>VLOOKUP(B1340,home!$B$2:$E$405,4,FALSE)</f>
        <v>1.2</v>
      </c>
      <c r="K1340" s="12">
        <f t="shared" si="1680"/>
        <v>1.227999999999996</v>
      </c>
      <c r="L1340" s="12">
        <f t="shared" si="1681"/>
        <v>1.338666666666672</v>
      </c>
      <c r="M1340" s="13">
        <f t="shared" si="1682"/>
        <v>7.679108957896795E-2</v>
      </c>
      <c r="N1340" s="13">
        <f t="shared" si="1683"/>
        <v>9.4299458002972333E-2</v>
      </c>
      <c r="O1340" s="13">
        <f t="shared" si="1684"/>
        <v>0.10279767191637884</v>
      </c>
      <c r="P1340" s="13">
        <f t="shared" si="1685"/>
        <v>0.12623554111331278</v>
      </c>
      <c r="Q1340" s="13">
        <f t="shared" si="1686"/>
        <v>5.7899867213824827E-2</v>
      </c>
      <c r="R1340" s="13">
        <f t="shared" si="1687"/>
        <v>6.8805908402696528E-2</v>
      </c>
      <c r="S1340" s="13">
        <f t="shared" si="1688"/>
        <v>5.1879104488365628E-2</v>
      </c>
      <c r="T1340" s="13">
        <f t="shared" si="1689"/>
        <v>7.7508622243573813E-2</v>
      </c>
      <c r="U1340" s="13">
        <f t="shared" si="1690"/>
        <v>8.4493655518511068E-2</v>
      </c>
      <c r="V1340" s="13">
        <f t="shared" si="1691"/>
        <v>9.4759067367348009E-3</v>
      </c>
      <c r="W1340" s="13">
        <f t="shared" si="1692"/>
        <v>2.3700345646192215E-2</v>
      </c>
      <c r="X1340" s="13">
        <f t="shared" si="1693"/>
        <v>3.17268627050361E-2</v>
      </c>
      <c r="Y1340" s="13">
        <f t="shared" si="1694"/>
        <v>2.1235846770570922E-2</v>
      </c>
      <c r="Z1340" s="13">
        <f t="shared" si="1695"/>
        <v>3.0702725349470054E-2</v>
      </c>
      <c r="AA1340" s="13">
        <f t="shared" si="1696"/>
        <v>3.7702946729149103E-2</v>
      </c>
      <c r="AB1340" s="13">
        <f t="shared" si="1697"/>
        <v>2.3149609291697473E-2</v>
      </c>
      <c r="AC1340" s="13">
        <f t="shared" si="1698"/>
        <v>9.7357992721676422E-4</v>
      </c>
      <c r="AD1340" s="13">
        <f t="shared" si="1699"/>
        <v>7.2760061133809832E-3</v>
      </c>
      <c r="AE1340" s="13">
        <f t="shared" si="1700"/>
        <v>9.7401468504460468E-3</v>
      </c>
      <c r="AF1340" s="13">
        <f t="shared" si="1701"/>
        <v>6.5194049585652492E-3</v>
      </c>
      <c r="AG1340" s="13">
        <f t="shared" si="1702"/>
        <v>2.9091033681775728E-3</v>
      </c>
      <c r="AH1340" s="13">
        <f t="shared" si="1703"/>
        <v>1.0275178750289346E-2</v>
      </c>
      <c r="AI1340" s="13">
        <f t="shared" si="1704"/>
        <v>1.2617919505355273E-2</v>
      </c>
      <c r="AJ1340" s="13">
        <f t="shared" si="1705"/>
        <v>7.7474025762881132E-3</v>
      </c>
      <c r="AK1340" s="13">
        <f t="shared" si="1706"/>
        <v>3.1712701212272569E-3</v>
      </c>
      <c r="AL1340" s="13">
        <f t="shared" si="1707"/>
        <v>6.4018046678649359E-5</v>
      </c>
      <c r="AM1340" s="13">
        <f t="shared" si="1708"/>
        <v>1.7869871014463627E-3</v>
      </c>
      <c r="AN1340" s="13">
        <f t="shared" si="1709"/>
        <v>2.3921800664695402E-3</v>
      </c>
      <c r="AO1340" s="13">
        <f t="shared" si="1710"/>
        <v>1.6011658578236191E-3</v>
      </c>
      <c r="AP1340" s="13">
        <f t="shared" si="1711"/>
        <v>7.1447578722440915E-4</v>
      </c>
      <c r="AQ1340" s="13">
        <f t="shared" si="1712"/>
        <v>2.3911123012443637E-4</v>
      </c>
      <c r="AR1340" s="13">
        <f t="shared" si="1713"/>
        <v>2.7510078574108118E-3</v>
      </c>
      <c r="AS1340" s="13">
        <f t="shared" si="1714"/>
        <v>3.3782376489004656E-3</v>
      </c>
      <c r="AT1340" s="13">
        <f t="shared" si="1715"/>
        <v>2.0742379164248792E-3</v>
      </c>
      <c r="AU1340" s="13">
        <f t="shared" si="1716"/>
        <v>8.4905472045658102E-4</v>
      </c>
      <c r="AV1340" s="13">
        <f t="shared" si="1717"/>
        <v>2.6065979918016936E-4</v>
      </c>
      <c r="AW1340" s="13">
        <f t="shared" si="1718"/>
        <v>2.9232821469135918E-6</v>
      </c>
      <c r="AX1340" s="13">
        <f t="shared" si="1719"/>
        <v>3.6573669342935395E-4</v>
      </c>
      <c r="AY1340" s="13">
        <f t="shared" si="1720"/>
        <v>4.8959952027076371E-4</v>
      </c>
      <c r="AZ1340" s="13">
        <f t="shared" si="1721"/>
        <v>3.2770527890123259E-4</v>
      </c>
      <c r="BA1340" s="13">
        <f t="shared" si="1722"/>
        <v>1.4622937778526176E-4</v>
      </c>
      <c r="BB1340" s="13">
        <f t="shared" si="1723"/>
        <v>4.893809843213443E-5</v>
      </c>
      <c r="BC1340" s="13">
        <f t="shared" si="1724"/>
        <v>1.3102360220230176E-5</v>
      </c>
      <c r="BD1340" s="13">
        <f t="shared" si="1725"/>
        <v>6.1378041974232637E-4</v>
      </c>
      <c r="BE1340" s="13">
        <f t="shared" si="1726"/>
        <v>7.5372235544357428E-4</v>
      </c>
      <c r="BF1340" s="13">
        <f t="shared" si="1727"/>
        <v>4.6278552624235314E-4</v>
      </c>
      <c r="BG1340" s="13">
        <f t="shared" si="1728"/>
        <v>1.8943354207520257E-4</v>
      </c>
      <c r="BH1340" s="13">
        <f t="shared" si="1729"/>
        <v>5.8156097417086974E-5</v>
      </c>
      <c r="BI1340" s="13">
        <f t="shared" si="1730"/>
        <v>1.4283137525636506E-5</v>
      </c>
      <c r="BJ1340" s="14">
        <f t="shared" si="1731"/>
        <v>0.34094089524486743</v>
      </c>
      <c r="BK1340" s="14">
        <f t="shared" si="1732"/>
        <v>0.26590883941154736</v>
      </c>
      <c r="BL1340" s="14">
        <f t="shared" si="1733"/>
        <v>0.362166921832412</v>
      </c>
      <c r="BM1340" s="14">
        <f t="shared" si="1734"/>
        <v>0.47240316937201965</v>
      </c>
      <c r="BN1340" s="14">
        <f t="shared" si="1735"/>
        <v>0.52682953622815332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1.175</v>
      </c>
      <c r="F1341" s="10">
        <f>VLOOKUP(B1341,home!$B$2:$E$405,3,FALSE)</f>
        <v>1.1299999999999999</v>
      </c>
      <c r="G1341" s="10">
        <f>VLOOKUP(C1341,away!$B$2:$E$405,4,FALSE)</f>
        <v>0.74</v>
      </c>
      <c r="H1341" s="10">
        <f>VLOOKUP(A1341,away!$A$2:$E$405,3,FALSE)</f>
        <v>0.99375000000000002</v>
      </c>
      <c r="I1341" s="10">
        <f>VLOOKUP(C1341,away!$B$2:$E$405,3,FALSE)</f>
        <v>0.64</v>
      </c>
      <c r="J1341" s="10">
        <f>VLOOKUP(B1341,home!$B$2:$E$405,4,FALSE)</f>
        <v>1.34</v>
      </c>
      <c r="K1341" s="12">
        <f t="shared" si="1680"/>
        <v>0.98253499999999994</v>
      </c>
      <c r="L1341" s="12">
        <f t="shared" si="1681"/>
        <v>0.85224000000000011</v>
      </c>
      <c r="M1341" s="13">
        <f t="shared" si="1682"/>
        <v>0.15964941884653563</v>
      </c>
      <c r="N1341" s="13">
        <f t="shared" si="1683"/>
        <v>0.15686114174638088</v>
      </c>
      <c r="O1341" s="13">
        <f t="shared" si="1684"/>
        <v>0.13605962071777156</v>
      </c>
      <c r="P1341" s="13">
        <f t="shared" si="1685"/>
        <v>0.13368333944193567</v>
      </c>
      <c r="Q1341" s="13">
        <f t="shared" si="1686"/>
        <v>7.7060780952890151E-2</v>
      </c>
      <c r="R1341" s="13">
        <f t="shared" si="1687"/>
        <v>5.7977725580256816E-2</v>
      </c>
      <c r="S1341" s="13">
        <f t="shared" si="1688"/>
        <v>2.798512417625313E-2</v>
      </c>
      <c r="T1341" s="13">
        <f t="shared" si="1689"/>
        <v>6.5674279959291121E-2</v>
      </c>
      <c r="U1341" s="13">
        <f t="shared" si="1690"/>
        <v>5.6965144602997626E-2</v>
      </c>
      <c r="V1341" s="13">
        <f t="shared" si="1691"/>
        <v>2.6037223600509428E-3</v>
      </c>
      <c r="W1341" s="13">
        <f t="shared" si="1692"/>
        <v>2.5238304804515978E-2</v>
      </c>
      <c r="X1341" s="13">
        <f t="shared" si="1693"/>
        <v>2.1509092886600703E-2</v>
      </c>
      <c r="Y1341" s="13">
        <f t="shared" si="1694"/>
        <v>9.1654546608382903E-3</v>
      </c>
      <c r="Z1341" s="13">
        <f t="shared" si="1695"/>
        <v>1.647031228283936E-2</v>
      </c>
      <c r="AA1341" s="13">
        <f t="shared" si="1696"/>
        <v>1.6182658278819571E-2</v>
      </c>
      <c r="AB1341" s="13">
        <f t="shared" si="1697"/>
        <v>7.9500140759899921E-3</v>
      </c>
      <c r="AC1341" s="13">
        <f t="shared" si="1698"/>
        <v>1.362650983112242E-4</v>
      </c>
      <c r="AD1341" s="13">
        <f t="shared" si="1699"/>
        <v>6.1993794527762745E-3</v>
      </c>
      <c r="AE1341" s="13">
        <f t="shared" si="1700"/>
        <v>5.2833591448340532E-3</v>
      </c>
      <c r="AF1341" s="13">
        <f t="shared" si="1701"/>
        <v>2.2513449987966866E-3</v>
      </c>
      <c r="AG1341" s="13">
        <f t="shared" si="1702"/>
        <v>6.3956208725816303E-4</v>
      </c>
      <c r="AH1341" s="13">
        <f t="shared" si="1703"/>
        <v>3.5091647349817538E-3</v>
      </c>
      <c r="AI1341" s="13">
        <f t="shared" si="1704"/>
        <v>3.4478771728852975E-3</v>
      </c>
      <c r="AJ1341" s="13">
        <f t="shared" si="1705"/>
        <v>1.6938299990304274E-3</v>
      </c>
      <c r="AK1341" s="13">
        <f t="shared" si="1706"/>
        <v>5.5474908603245373E-4</v>
      </c>
      <c r="AL1341" s="13">
        <f t="shared" si="1707"/>
        <v>4.5640938810153196E-6</v>
      </c>
      <c r="AM1341" s="13">
        <f t="shared" si="1708"/>
        <v>1.2182214581267078E-3</v>
      </c>
      <c r="AN1341" s="13">
        <f t="shared" si="1709"/>
        <v>1.0382170554739055E-3</v>
      </c>
      <c r="AO1341" s="13">
        <f t="shared" si="1710"/>
        <v>4.4240505167854061E-4</v>
      </c>
      <c r="AP1341" s="13">
        <f t="shared" si="1711"/>
        <v>1.2567842708083988E-4</v>
      </c>
      <c r="AQ1341" s="13">
        <f t="shared" si="1712"/>
        <v>2.677704567384374E-5</v>
      </c>
      <c r="AR1341" s="13">
        <f t="shared" si="1713"/>
        <v>5.9813011074817029E-4</v>
      </c>
      <c r="AS1341" s="13">
        <f t="shared" si="1714"/>
        <v>5.8768376836395349E-4</v>
      </c>
      <c r="AT1341" s="13">
        <f t="shared" si="1715"/>
        <v>2.8870993567473843E-4</v>
      </c>
      <c r="AU1341" s="13">
        <f t="shared" si="1716"/>
        <v>9.4555872216059718E-5</v>
      </c>
      <c r="AV1341" s="13">
        <f t="shared" si="1717"/>
        <v>2.3226113476951554E-5</v>
      </c>
      <c r="AW1341" s="13">
        <f t="shared" si="1718"/>
        <v>1.0616026943928264E-7</v>
      </c>
      <c r="AX1341" s="13">
        <f t="shared" si="1719"/>
        <v>1.9949087006008737E-4</v>
      </c>
      <c r="AY1341" s="13">
        <f t="shared" si="1720"/>
        <v>1.7001409910000892E-4</v>
      </c>
      <c r="AZ1341" s="13">
        <f t="shared" si="1721"/>
        <v>7.244640790849579E-5</v>
      </c>
      <c r="BA1341" s="13">
        <f t="shared" si="1722"/>
        <v>2.0580575558645492E-5</v>
      </c>
      <c r="BB1341" s="13">
        <f t="shared" si="1723"/>
        <v>4.3848974285250077E-6</v>
      </c>
      <c r="BC1341" s="13">
        <f t="shared" si="1724"/>
        <v>7.4739699689723092E-7</v>
      </c>
      <c r="BD1341" s="13">
        <f t="shared" si="1725"/>
        <v>8.4958400930670074E-5</v>
      </c>
      <c r="BE1341" s="13">
        <f t="shared" si="1726"/>
        <v>8.3474602458415912E-5</v>
      </c>
      <c r="BF1341" s="13">
        <f t="shared" si="1727"/>
        <v>4.1008359263239828E-5</v>
      </c>
      <c r="BG1341" s="13">
        <f t="shared" si="1728"/>
        <v>1.3430716089569118E-5</v>
      </c>
      <c r="BH1341" s="13">
        <f t="shared" si="1729"/>
        <v>3.299037158266197E-6</v>
      </c>
      <c r="BI1341" s="13">
        <f t="shared" si="1730"/>
        <v>6.4828389485941574E-7</v>
      </c>
      <c r="BJ1341" s="14">
        <f t="shared" si="1731"/>
        <v>0.37320166397926885</v>
      </c>
      <c r="BK1341" s="14">
        <f t="shared" si="1732"/>
        <v>0.32423244811606761</v>
      </c>
      <c r="BL1341" s="14">
        <f t="shared" si="1733"/>
        <v>0.28615990944904041</v>
      </c>
      <c r="BM1341" s="14">
        <f t="shared" si="1734"/>
        <v>0.27860239860261493</v>
      </c>
      <c r="BN1341" s="14">
        <f t="shared" si="1735"/>
        <v>0.72129202728577069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1.175</v>
      </c>
      <c r="F1342" s="10">
        <f>VLOOKUP(B1342,home!$B$2:$E$405,3,FALSE)</f>
        <v>0.53</v>
      </c>
      <c r="G1342" s="10">
        <f>VLOOKUP(C1342,away!$B$2:$E$405,4,FALSE)</f>
        <v>0.96</v>
      </c>
      <c r="H1342" s="10">
        <f>VLOOKUP(A1342,away!$A$2:$E$405,3,FALSE)</f>
        <v>0.99375000000000002</v>
      </c>
      <c r="I1342" s="10">
        <f>VLOOKUP(C1342,away!$B$2:$E$405,3,FALSE)</f>
        <v>0.85</v>
      </c>
      <c r="J1342" s="10">
        <f>VLOOKUP(B1342,home!$B$2:$E$405,4,FALSE)</f>
        <v>1.76</v>
      </c>
      <c r="K1342" s="12">
        <f t="shared" si="1680"/>
        <v>0.59784000000000004</v>
      </c>
      <c r="L1342" s="12">
        <f t="shared" si="1681"/>
        <v>1.48665</v>
      </c>
      <c r="M1342" s="13">
        <f t="shared" si="1682"/>
        <v>0.1243705329659535</v>
      </c>
      <c r="N1342" s="13">
        <f t="shared" si="1683"/>
        <v>7.435367942836564E-2</v>
      </c>
      <c r="O1342" s="13">
        <f t="shared" si="1684"/>
        <v>0.18489545283383477</v>
      </c>
      <c r="P1342" s="13">
        <f t="shared" si="1685"/>
        <v>0.11053789752217977</v>
      </c>
      <c r="Q1342" s="13">
        <f t="shared" si="1686"/>
        <v>2.2225801854727056E-2</v>
      </c>
      <c r="R1342" s="13">
        <f t="shared" si="1687"/>
        <v>0.13743741247771027</v>
      </c>
      <c r="S1342" s="13">
        <f t="shared" si="1688"/>
        <v>2.4560935973412561E-2</v>
      </c>
      <c r="T1342" s="13">
        <f t="shared" si="1689"/>
        <v>3.3041988327329977E-2</v>
      </c>
      <c r="U1342" s="13">
        <f t="shared" si="1690"/>
        <v>8.2165582675674295E-2</v>
      </c>
      <c r="V1342" s="13">
        <f t="shared" si="1691"/>
        <v>2.4254711206133503E-3</v>
      </c>
      <c r="W1342" s="13">
        <f t="shared" si="1692"/>
        <v>4.429157793610008E-3</v>
      </c>
      <c r="X1342" s="13">
        <f t="shared" si="1693"/>
        <v>6.5846074338703191E-3</v>
      </c>
      <c r="Y1342" s="13">
        <f t="shared" si="1694"/>
        <v>4.8945033207816561E-3</v>
      </c>
      <c r="Z1342" s="13">
        <f t="shared" si="1695"/>
        <v>6.8107109753329342E-2</v>
      </c>
      <c r="AA1342" s="13">
        <f t="shared" si="1696"/>
        <v>4.0717154494930415E-2</v>
      </c>
      <c r="AB1342" s="13">
        <f t="shared" si="1697"/>
        <v>1.21711718216246E-2</v>
      </c>
      <c r="AC1342" s="13">
        <f t="shared" si="1698"/>
        <v>1.3473171245814675E-4</v>
      </c>
      <c r="AD1342" s="13">
        <f t="shared" si="1699"/>
        <v>6.6198192383295172E-4</v>
      </c>
      <c r="AE1342" s="13">
        <f t="shared" si="1700"/>
        <v>9.8413542706625771E-4</v>
      </c>
      <c r="AF1342" s="13">
        <f t="shared" si="1701"/>
        <v>7.3153246632402618E-4</v>
      </c>
      <c r="AG1342" s="13">
        <f t="shared" si="1702"/>
        <v>3.625109136868713E-4</v>
      </c>
      <c r="AH1342" s="13">
        <f t="shared" si="1703"/>
        <v>2.5312858678696756E-2</v>
      </c>
      <c r="AI1342" s="13">
        <f t="shared" si="1704"/>
        <v>1.5133039432472068E-2</v>
      </c>
      <c r="AJ1342" s="13">
        <f t="shared" si="1705"/>
        <v>4.5235681471545502E-3</v>
      </c>
      <c r="AK1342" s="13">
        <f t="shared" si="1706"/>
        <v>9.0145666036495892E-4</v>
      </c>
      <c r="AL1342" s="13">
        <f t="shared" si="1707"/>
        <v>4.7898677828335337E-6</v>
      </c>
      <c r="AM1342" s="13">
        <f t="shared" si="1708"/>
        <v>7.9151854668858379E-5</v>
      </c>
      <c r="AN1342" s="13">
        <f t="shared" si="1709"/>
        <v>1.1767110474345831E-4</v>
      </c>
      <c r="AO1342" s="13">
        <f t="shared" si="1710"/>
        <v>8.7467873933431164E-5</v>
      </c>
      <c r="AP1342" s="13">
        <f t="shared" si="1711"/>
        <v>4.3344704927711829E-5</v>
      </c>
      <c r="AQ1342" s="13">
        <f t="shared" si="1712"/>
        <v>1.6109601395195692E-5</v>
      </c>
      <c r="AR1342" s="13">
        <f t="shared" si="1713"/>
        <v>7.5262722709369045E-3</v>
      </c>
      <c r="AS1342" s="13">
        <f t="shared" si="1714"/>
        <v>4.4995066144569188E-3</v>
      </c>
      <c r="AT1342" s="13">
        <f t="shared" si="1715"/>
        <v>1.3449925171934623E-3</v>
      </c>
      <c r="AU1342" s="13">
        <f t="shared" si="1716"/>
        <v>2.6803010882631319E-4</v>
      </c>
      <c r="AV1342" s="13">
        <f t="shared" si="1717"/>
        <v>4.0059780065180762E-5</v>
      </c>
      <c r="AW1342" s="13">
        <f t="shared" si="1718"/>
        <v>1.1825369757279695E-7</v>
      </c>
      <c r="AX1342" s="13">
        <f t="shared" si="1719"/>
        <v>7.8866907992050485E-6</v>
      </c>
      <c r="AY1342" s="13">
        <f t="shared" si="1720"/>
        <v>1.1724748876638185E-5</v>
      </c>
      <c r="AZ1342" s="13">
        <f t="shared" si="1721"/>
        <v>8.7152989587270813E-6</v>
      </c>
      <c r="BA1342" s="13">
        <f t="shared" si="1722"/>
        <v>4.3188663989972065E-6</v>
      </c>
      <c r="BB1342" s="13">
        <f t="shared" si="1723"/>
        <v>1.6051606830172984E-6</v>
      </c>
      <c r="BC1342" s="13">
        <f t="shared" si="1724"/>
        <v>4.7726242588153327E-7</v>
      </c>
      <c r="BD1342" s="13">
        <f t="shared" si="1725"/>
        <v>1.8648221119313922E-3</v>
      </c>
      <c r="BE1342" s="13">
        <f t="shared" si="1726"/>
        <v>1.1148652513970636E-3</v>
      </c>
      <c r="BF1342" s="13">
        <f t="shared" si="1727"/>
        <v>3.3325552094761021E-4</v>
      </c>
      <c r="BG1342" s="13">
        <f t="shared" si="1728"/>
        <v>6.6411160214439776E-5</v>
      </c>
      <c r="BH1342" s="13">
        <f t="shared" si="1729"/>
        <v>9.9258120056501657E-6</v>
      </c>
      <c r="BI1342" s="13">
        <f t="shared" si="1730"/>
        <v>1.1868094898915793E-6</v>
      </c>
      <c r="BJ1342" s="14">
        <f t="shared" si="1731"/>
        <v>0.14864837205740586</v>
      </c>
      <c r="BK1342" s="14">
        <f t="shared" si="1732"/>
        <v>0.26204608391127682</v>
      </c>
      <c r="BL1342" s="14">
        <f t="shared" si="1733"/>
        <v>0.52032702517992768</v>
      </c>
      <c r="BM1342" s="14">
        <f t="shared" si="1734"/>
        <v>0.34529620732398941</v>
      </c>
      <c r="BN1342" s="14">
        <f t="shared" si="1735"/>
        <v>0.65382077708277109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1.175</v>
      </c>
      <c r="F1343" s="10">
        <f>VLOOKUP(B1343,home!$B$2:$E$405,3,FALSE)</f>
        <v>0.85</v>
      </c>
      <c r="G1343" s="10">
        <f>VLOOKUP(C1343,away!$B$2:$E$405,4,FALSE)</f>
        <v>0.49</v>
      </c>
      <c r="H1343" s="10">
        <f>VLOOKUP(A1343,away!$A$2:$E$405,3,FALSE)</f>
        <v>0.99375000000000002</v>
      </c>
      <c r="I1343" s="10">
        <f>VLOOKUP(C1343,away!$B$2:$E$405,3,FALSE)</f>
        <v>0.73</v>
      </c>
      <c r="J1343" s="10">
        <f>VLOOKUP(B1343,home!$B$2:$E$405,4,FALSE)</f>
        <v>1.26</v>
      </c>
      <c r="K1343" s="12">
        <f t="shared" si="1680"/>
        <v>0.48938750000000003</v>
      </c>
      <c r="L1343" s="12">
        <f t="shared" si="1681"/>
        <v>0.91405124999999998</v>
      </c>
      <c r="M1343" s="13">
        <f t="shared" si="1682"/>
        <v>0.24575043496679205</v>
      </c>
      <c r="N1343" s="13">
        <f t="shared" si="1683"/>
        <v>0.12026719099231095</v>
      </c>
      <c r="O1343" s="13">
        <f t="shared" si="1684"/>
        <v>0.22462849226943996</v>
      </c>
      <c r="P1343" s="13">
        <f t="shared" si="1685"/>
        <v>0.10993037626051055</v>
      </c>
      <c r="Q1343" s="13">
        <f t="shared" si="1686"/>
        <v>2.9428629965874788E-2</v>
      </c>
      <c r="R1343" s="13">
        <f t="shared" si="1687"/>
        <v>0.10266097707224846</v>
      </c>
      <c r="S1343" s="13">
        <f t="shared" si="1688"/>
        <v>1.2293658428733209E-2</v>
      </c>
      <c r="T1343" s="13">
        <f t="shared" si="1689"/>
        <v>2.6899276006095305E-2</v>
      </c>
      <c r="U1343" s="13">
        <f t="shared" si="1690"/>
        <v>5.0240998916944994E-2</v>
      </c>
      <c r="V1343" s="13">
        <f t="shared" si="1691"/>
        <v>6.1102932279491799E-4</v>
      </c>
      <c r="W1343" s="13">
        <f t="shared" si="1692"/>
        <v>4.8006678824748499E-3</v>
      </c>
      <c r="X1343" s="13">
        <f t="shared" si="1693"/>
        <v>4.3880564788109895E-3</v>
      </c>
      <c r="Y1343" s="13">
        <f t="shared" si="1694"/>
        <v>2.0054542547638917E-3</v>
      </c>
      <c r="Z1343" s="13">
        <f t="shared" si="1695"/>
        <v>3.1279131473036688E-2</v>
      </c>
      <c r="AA1343" s="13">
        <f t="shared" si="1696"/>
        <v>1.5307615953760742E-2</v>
      </c>
      <c r="AB1343" s="13">
        <f t="shared" si="1697"/>
        <v>3.7456779512855427E-3</v>
      </c>
      <c r="AC1343" s="13">
        <f t="shared" si="1698"/>
        <v>1.7083053019348412E-5</v>
      </c>
      <c r="AD1343" s="13">
        <f t="shared" si="1699"/>
        <v>5.8734671333366512E-4</v>
      </c>
      <c r="AE1343" s="13">
        <f t="shared" si="1700"/>
        <v>5.3686499750602826E-4</v>
      </c>
      <c r="AF1343" s="13">
        <f t="shared" si="1701"/>
        <v>2.45361061025816E-4</v>
      </c>
      <c r="AG1343" s="13">
        <f t="shared" si="1702"/>
        <v>7.4757528177324471E-5</v>
      </c>
      <c r="AH1343" s="13">
        <f t="shared" si="1703"/>
        <v>7.1476823054608795E-3</v>
      </c>
      <c r="AI1343" s="13">
        <f t="shared" si="1704"/>
        <v>3.4979863742637366E-3</v>
      </c>
      <c r="AJ1343" s="13">
        <f t="shared" si="1705"/>
        <v>8.5593540336749722E-4</v>
      </c>
      <c r="AK1343" s="13">
        <f t="shared" si="1706"/>
        <v>1.3962802907183705E-4</v>
      </c>
      <c r="AL1343" s="13">
        <f t="shared" si="1707"/>
        <v>3.0566724268040257E-7</v>
      </c>
      <c r="AM1343" s="13">
        <f t="shared" si="1708"/>
        <v>5.7488027934315833E-5</v>
      </c>
      <c r="AN1343" s="13">
        <f t="shared" si="1709"/>
        <v>5.2547003793396299E-5</v>
      </c>
      <c r="AO1343" s="13">
        <f t="shared" si="1710"/>
        <v>2.4015327250554315E-5</v>
      </c>
      <c r="AP1343" s="13">
        <f t="shared" si="1711"/>
        <v>7.317079964176079E-6</v>
      </c>
      <c r="AQ1343" s="13">
        <f t="shared" si="1712"/>
        <v>1.6720465219012747E-6</v>
      </c>
      <c r="AR1343" s="13">
        <f t="shared" si="1713"/>
        <v>1.3066695891818803E-3</v>
      </c>
      <c r="AS1343" s="13">
        <f t="shared" si="1714"/>
        <v>6.3946776357574745E-4</v>
      </c>
      <c r="AT1343" s="13">
        <f t="shared" si="1715"/>
        <v>1.5647376507346304E-4</v>
      </c>
      <c r="AU1343" s="13">
        <f t="shared" si="1716"/>
        <v>2.5525434901629802E-5</v>
      </c>
      <c r="AV1343" s="13">
        <f t="shared" si="1717"/>
        <v>3.1229571932303388E-6</v>
      </c>
      <c r="AW1343" s="13">
        <f t="shared" si="1718"/>
        <v>3.798129933784931E-9</v>
      </c>
      <c r="AX1343" s="13">
        <f t="shared" si="1719"/>
        <v>4.6889870451174985E-6</v>
      </c>
      <c r="AY1343" s="13">
        <f t="shared" si="1720"/>
        <v>4.2859744698234555E-6</v>
      </c>
      <c r="AZ1343" s="13">
        <f t="shared" si="1721"/>
        <v>1.9588001608051081E-6</v>
      </c>
      <c r="BA1343" s="13">
        <f t="shared" si="1722"/>
        <v>5.9681457849470344E-7</v>
      </c>
      <c r="BB1343" s="13">
        <f t="shared" si="1723"/>
        <v>1.3637977787282668E-7</v>
      </c>
      <c r="BC1343" s="13">
        <f t="shared" si="1724"/>
        <v>2.4931621287875922E-8</v>
      </c>
      <c r="BD1343" s="13">
        <f t="shared" si="1725"/>
        <v>1.9906049522144725E-4</v>
      </c>
      <c r="BE1343" s="13">
        <f t="shared" si="1726"/>
        <v>9.7417718105186025E-5</v>
      </c>
      <c r="BF1343" s="13">
        <f t="shared" si="1727"/>
        <v>2.3837506759600861E-5</v>
      </c>
      <c r="BG1343" s="13">
        <f t="shared" si="1728"/>
        <v>3.8885926131047235E-6</v>
      </c>
      <c r="BH1343" s="13">
        <f t="shared" si="1729"/>
        <v>4.7575715436144692E-7</v>
      </c>
      <c r="BI1343" s="13">
        <f t="shared" si="1730"/>
        <v>4.6565920876012541E-8</v>
      </c>
      <c r="BJ1343" s="14">
        <f t="shared" si="1731"/>
        <v>0.18938833725349136</v>
      </c>
      <c r="BK1343" s="14">
        <f t="shared" si="1732"/>
        <v>0.3686071736735626</v>
      </c>
      <c r="BL1343" s="14">
        <f t="shared" si="1733"/>
        <v>0.41068098042154411</v>
      </c>
      <c r="BM1343" s="14">
        <f t="shared" si="1734"/>
        <v>0.16728523911811813</v>
      </c>
      <c r="BN1343" s="14">
        <f t="shared" si="1735"/>
        <v>0.83266610152717679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1.175</v>
      </c>
      <c r="F1344" s="10">
        <f>VLOOKUP(B1344,home!$B$2:$E$405,3,FALSE)</f>
        <v>0.97</v>
      </c>
      <c r="G1344" s="10">
        <f>VLOOKUP(C1344,away!$B$2:$E$405,4,FALSE)</f>
        <v>0.85</v>
      </c>
      <c r="H1344" s="10">
        <f>VLOOKUP(A1344,away!$A$2:$E$405,3,FALSE)</f>
        <v>0.99375000000000002</v>
      </c>
      <c r="I1344" s="10">
        <f>VLOOKUP(C1344,away!$B$2:$E$405,3,FALSE)</f>
        <v>0.95</v>
      </c>
      <c r="J1344" s="10">
        <f>VLOOKUP(B1344,home!$B$2:$E$405,4,FALSE)</f>
        <v>1.01</v>
      </c>
      <c r="K1344" s="12">
        <f t="shared" si="1680"/>
        <v>0.96878750000000002</v>
      </c>
      <c r="L1344" s="12">
        <f t="shared" si="1681"/>
        <v>0.95350312500000001</v>
      </c>
      <c r="M1344" s="13">
        <f t="shared" si="1682"/>
        <v>0.14627152488485942</v>
      </c>
      <c r="N1344" s="13">
        <f t="shared" si="1683"/>
        <v>0.14170602491439074</v>
      </c>
      <c r="O1344" s="13">
        <f t="shared" si="1684"/>
        <v>0.13947035607622871</v>
      </c>
      <c r="P1344" s="13">
        <f t="shared" si="1685"/>
        <v>0.13511713758719943</v>
      </c>
      <c r="Q1344" s="13">
        <f t="shared" si="1686"/>
        <v>6.8641512805875146E-2</v>
      </c>
      <c r="R1344" s="13">
        <f t="shared" si="1687"/>
        <v>6.6492710181773412E-2</v>
      </c>
      <c r="S1344" s="13">
        <f t="shared" si="1688"/>
        <v>3.1203340643589483E-2</v>
      </c>
      <c r="T1344" s="13">
        <f t="shared" si="1689"/>
        <v>6.544989696512947E-2</v>
      </c>
      <c r="U1344" s="13">
        <f t="shared" si="1690"/>
        <v>6.4417306465224797E-2</v>
      </c>
      <c r="V1344" s="13">
        <f t="shared" si="1691"/>
        <v>3.2026481604741034E-3</v>
      </c>
      <c r="W1344" s="13">
        <f t="shared" si="1692"/>
        <v>2.2166346529140596E-2</v>
      </c>
      <c r="X1344" s="13">
        <f t="shared" si="1693"/>
        <v>2.113568068536846E-2</v>
      </c>
      <c r="Y1344" s="13">
        <f t="shared" si="1694"/>
        <v>1.0076468791250483E-2</v>
      </c>
      <c r="Z1344" s="13">
        <f t="shared" si="1695"/>
        <v>2.1133668982680088E-2</v>
      </c>
      <c r="AA1344" s="13">
        <f t="shared" si="1696"/>
        <v>2.0474034339558186E-2</v>
      </c>
      <c r="AB1344" s="13">
        <f t="shared" si="1697"/>
        <v>9.9174942713673615E-3</v>
      </c>
      <c r="AC1344" s="13">
        <f t="shared" si="1698"/>
        <v>1.8490127029286999E-4</v>
      </c>
      <c r="AD1344" s="13">
        <f t="shared" si="1699"/>
        <v>5.3686198595249476E-3</v>
      </c>
      <c r="AE1344" s="13">
        <f t="shared" si="1700"/>
        <v>5.1189958129940986E-3</v>
      </c>
      <c r="AF1344" s="13">
        <f t="shared" si="1701"/>
        <v>2.4404892522758943E-3</v>
      </c>
      <c r="AG1344" s="13">
        <f t="shared" si="1702"/>
        <v>7.7567137619132627E-4</v>
      </c>
      <c r="AH1344" s="13">
        <f t="shared" si="1703"/>
        <v>5.0377548544252573E-3</v>
      </c>
      <c r="AI1344" s="13">
        <f t="shared" si="1704"/>
        <v>4.8805139310315092E-3</v>
      </c>
      <c r="AJ1344" s="13">
        <f t="shared" si="1705"/>
        <v>2.3640904449795937E-3</v>
      </c>
      <c r="AK1344" s="13">
        <f t="shared" si="1706"/>
        <v>7.6343375732188955E-4</v>
      </c>
      <c r="AL1344" s="13">
        <f t="shared" si="1707"/>
        <v>6.8320420937365105E-6</v>
      </c>
      <c r="AM1344" s="13">
        <f t="shared" si="1708"/>
        <v>1.0402103624319052E-3</v>
      </c>
      <c r="AN1344" s="13">
        <f t="shared" si="1709"/>
        <v>9.9184383123620428E-4</v>
      </c>
      <c r="AO1344" s="13">
        <f t="shared" si="1710"/>
        <v>4.7286309629784667E-4</v>
      </c>
      <c r="AP1344" s="13">
        <f t="shared" si="1711"/>
        <v>1.5029214667239092E-4</v>
      </c>
      <c r="AQ1344" s="13">
        <f t="shared" si="1712"/>
        <v>3.5826007878770768E-5</v>
      </c>
      <c r="AR1344" s="13">
        <f t="shared" si="1713"/>
        <v>9.6070299933568085E-4</v>
      </c>
      <c r="AS1344" s="13">
        <f t="shared" si="1714"/>
        <v>9.3071705696891587E-4</v>
      </c>
      <c r="AT1344" s="13">
        <f t="shared" si="1715"/>
        <v>4.5083352541413672E-4</v>
      </c>
      <c r="AU1344" s="13">
        <f t="shared" si="1716"/>
        <v>1.455872946673827E-4</v>
      </c>
      <c r="AV1344" s="13">
        <f t="shared" si="1717"/>
        <v>3.5260787808144253E-5</v>
      </c>
      <c r="AW1344" s="13">
        <f t="shared" si="1718"/>
        <v>1.7530676677948979E-7</v>
      </c>
      <c r="AX1344" s="13">
        <f t="shared" si="1719"/>
        <v>1.6795713274908323E-4</v>
      </c>
      <c r="AY1344" s="13">
        <f t="shared" si="1720"/>
        <v>1.6014765094229068E-4</v>
      </c>
      <c r="AZ1344" s="13">
        <f t="shared" si="1721"/>
        <v>7.6350642817441677E-5</v>
      </c>
      <c r="BA1344" s="13">
        <f t="shared" si="1722"/>
        <v>2.4266858840729817E-5</v>
      </c>
      <c r="BB1344" s="13">
        <f t="shared" si="1723"/>
        <v>5.784631434642438E-6</v>
      </c>
      <c r="BC1344" s="13">
        <f t="shared" si="1724"/>
        <v>1.1031328299809599E-6</v>
      </c>
      <c r="BD1344" s="13">
        <f t="shared" si="1725"/>
        <v>1.5267221867724075E-4</v>
      </c>
      <c r="BE1344" s="13">
        <f t="shared" si="1726"/>
        <v>1.4790693705177735E-4</v>
      </c>
      <c r="BF1344" s="13">
        <f t="shared" si="1727"/>
        <v>7.1645195889524365E-5</v>
      </c>
      <c r="BG1344" s="13">
        <f t="shared" si="1728"/>
        <v>2.3136323404274203E-5</v>
      </c>
      <c r="BH1344" s="13">
        <f t="shared" si="1729"/>
        <v>5.6035452275045729E-6</v>
      </c>
      <c r="BI1344" s="13">
        <f t="shared" si="1730"/>
        <v>1.0857289144182173E-6</v>
      </c>
      <c r="BJ1344" s="14">
        <f t="shared" si="1731"/>
        <v>0.34600635248627243</v>
      </c>
      <c r="BK1344" s="14">
        <f t="shared" si="1732"/>
        <v>0.31614653223945133</v>
      </c>
      <c r="BL1344" s="14">
        <f t="shared" si="1733"/>
        <v>0.3167428459352698</v>
      </c>
      <c r="BM1344" s="14">
        <f t="shared" si="1734"/>
        <v>0.30217016084917131</v>
      </c>
      <c r="BN1344" s="14">
        <f t="shared" si="1735"/>
        <v>0.69769926645032687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1.175</v>
      </c>
      <c r="F1345" s="10">
        <f>VLOOKUP(B1345,home!$B$2:$E$405,3,FALSE)</f>
        <v>1.1299999999999999</v>
      </c>
      <c r="G1345" s="10">
        <f>VLOOKUP(C1345,away!$B$2:$E$405,4,FALSE)</f>
        <v>1.22</v>
      </c>
      <c r="H1345" s="10">
        <f>VLOOKUP(A1345,away!$A$2:$E$405,3,FALSE)</f>
        <v>0.99375000000000002</v>
      </c>
      <c r="I1345" s="10">
        <f>VLOOKUP(C1345,away!$B$2:$E$405,3,FALSE)</f>
        <v>0.97</v>
      </c>
      <c r="J1345" s="10">
        <f>VLOOKUP(B1345,home!$B$2:$E$405,4,FALSE)</f>
        <v>0.56000000000000005</v>
      </c>
      <c r="K1345" s="12">
        <f t="shared" si="1680"/>
        <v>1.619855</v>
      </c>
      <c r="L1345" s="12">
        <f t="shared" si="1681"/>
        <v>0.53980500000000009</v>
      </c>
      <c r="M1345" s="13">
        <f t="shared" si="1682"/>
        <v>0.11536433824576298</v>
      </c>
      <c r="N1345" s="13">
        <f t="shared" si="1683"/>
        <v>0.18687350012909038</v>
      </c>
      <c r="O1345" s="13">
        <f t="shared" si="1684"/>
        <v>6.227424660675409E-2</v>
      </c>
      <c r="P1345" s="13">
        <f t="shared" si="1685"/>
        <v>0.10087524973718363</v>
      </c>
      <c r="Q1345" s="13">
        <f t="shared" si="1686"/>
        <v>0.15135398677580392</v>
      </c>
      <c r="R1345" s="13">
        <f t="shared" si="1687"/>
        <v>1.6807974844779448E-2</v>
      </c>
      <c r="S1345" s="13">
        <f t="shared" si="1688"/>
        <v>2.2051476574722395E-2</v>
      </c>
      <c r="T1345" s="13">
        <f t="shared" si="1689"/>
        <v>8.1701638831512838E-2</v>
      </c>
      <c r="U1345" s="13">
        <f t="shared" si="1690"/>
        <v>2.722648209219021E-2</v>
      </c>
      <c r="V1345" s="13">
        <f t="shared" si="1691"/>
        <v>2.1424377376674337E-3</v>
      </c>
      <c r="W1345" s="13">
        <f t="shared" si="1692"/>
        <v>8.1723837416239953E-2</v>
      </c>
      <c r="X1345" s="13">
        <f t="shared" si="1693"/>
        <v>4.411493605647341E-2</v>
      </c>
      <c r="Y1345" s="13">
        <f t="shared" si="1694"/>
        <v>1.1906731528982317E-2</v>
      </c>
      <c r="Z1345" s="13">
        <f t="shared" si="1695"/>
        <v>3.0243429536953906E-3</v>
      </c>
      <c r="AA1345" s="13">
        <f t="shared" si="1696"/>
        <v>4.8989970552582472E-3</v>
      </c>
      <c r="AB1345" s="13">
        <f t="shared" si="1697"/>
        <v>3.9678324374726754E-3</v>
      </c>
      <c r="AC1345" s="13">
        <f t="shared" si="1698"/>
        <v>1.1708500278329431E-4</v>
      </c>
      <c r="AD1345" s="13">
        <f t="shared" si="1699"/>
        <v>3.3095191664470835E-2</v>
      </c>
      <c r="AE1345" s="13">
        <f t="shared" si="1700"/>
        <v>1.7864949936439681E-2</v>
      </c>
      <c r="AF1345" s="13">
        <f t="shared" si="1701"/>
        <v>4.8217946502199117E-3</v>
      </c>
      <c r="AG1345" s="13">
        <f t="shared" si="1702"/>
        <v>8.6760962038732006E-4</v>
      </c>
      <c r="AH1345" s="13">
        <f t="shared" si="1703"/>
        <v>4.0813886202988508E-4</v>
      </c>
      <c r="AI1345" s="13">
        <f t="shared" si="1704"/>
        <v>6.6112577635341952E-4</v>
      </c>
      <c r="AJ1345" s="13">
        <f t="shared" si="1705"/>
        <v>5.354639472274844E-4</v>
      </c>
      <c r="AK1345" s="13">
        <f t="shared" si="1706"/>
        <v>2.8912465074539228E-4</v>
      </c>
      <c r="AL1345" s="13">
        <f t="shared" si="1707"/>
        <v>4.0951923534922861E-6</v>
      </c>
      <c r="AM1345" s="13">
        <f t="shared" si="1708"/>
        <v>1.0721882338730272E-2</v>
      </c>
      <c r="AN1345" s="13">
        <f t="shared" si="1709"/>
        <v>5.7877256958582951E-3</v>
      </c>
      <c r="AO1345" s="13">
        <f t="shared" si="1710"/>
        <v>1.5621216346263936E-3</v>
      </c>
      <c r="AP1345" s="13">
        <f t="shared" si="1711"/>
        <v>2.8108035632650022E-4</v>
      </c>
      <c r="AQ1345" s="13">
        <f t="shared" si="1712"/>
        <v>3.7932145436706612E-5</v>
      </c>
      <c r="AR1345" s="13">
        <f t="shared" si="1713"/>
        <v>4.4063079683608461E-5</v>
      </c>
      <c r="AS1345" s="13">
        <f t="shared" si="1714"/>
        <v>7.1375799940891576E-5</v>
      </c>
      <c r="AT1345" s="13">
        <f t="shared" si="1715"/>
        <v>5.7809223206626489E-5</v>
      </c>
      <c r="AU1345" s="13">
        <f t="shared" si="1716"/>
        <v>3.1214186419123319E-5</v>
      </c>
      <c r="AV1345" s="13">
        <f t="shared" si="1717"/>
        <v>1.2640613985487248E-5</v>
      </c>
      <c r="AW1345" s="13">
        <f t="shared" si="1718"/>
        <v>9.9468335050024084E-8</v>
      </c>
      <c r="AX1345" s="13">
        <f t="shared" si="1719"/>
        <v>2.8946491193006549E-3</v>
      </c>
      <c r="AY1345" s="13">
        <f t="shared" si="1720"/>
        <v>1.5625460678440901E-3</v>
      </c>
      <c r="AZ1345" s="13">
        <f t="shared" si="1721"/>
        <v>4.2173509007628959E-4</v>
      </c>
      <c r="BA1345" s="13">
        <f t="shared" si="1722"/>
        <v>7.5884903432877181E-5</v>
      </c>
      <c r="BB1345" s="13">
        <f t="shared" si="1723"/>
        <v>1.0240762574396067E-5</v>
      </c>
      <c r="BC1345" s="13">
        <f t="shared" si="1724"/>
        <v>1.1056029682943747E-6</v>
      </c>
      <c r="BD1345" s="13">
        <f t="shared" si="1725"/>
        <v>3.9642451214350418E-6</v>
      </c>
      <c r="BE1345" s="13">
        <f t="shared" si="1726"/>
        <v>6.4215022811821591E-6</v>
      </c>
      <c r="BF1345" s="13">
        <f t="shared" si="1727"/>
        <v>5.2009512888421652E-6</v>
      </c>
      <c r="BG1345" s="13">
        <f t="shared" si="1728"/>
        <v>2.8082623166624754E-6</v>
      </c>
      <c r="BH1345" s="13">
        <f t="shared" si="1729"/>
        <v>1.1372444387393233E-6</v>
      </c>
      <c r="BI1345" s="13">
        <f t="shared" si="1730"/>
        <v>3.6843421806281699E-7</v>
      </c>
      <c r="BJ1345" s="14">
        <f t="shared" si="1731"/>
        <v>0.63768108032679549</v>
      </c>
      <c r="BK1345" s="14">
        <f t="shared" si="1732"/>
        <v>0.24211722855831733</v>
      </c>
      <c r="BL1345" s="14">
        <f t="shared" si="1733"/>
        <v>0.1173063898157115</v>
      </c>
      <c r="BM1345" s="14">
        <f t="shared" si="1734"/>
        <v>0.36501729871563615</v>
      </c>
      <c r="BN1345" s="14">
        <f t="shared" si="1735"/>
        <v>0.6335492963393744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1.175</v>
      </c>
      <c r="F1346" s="10">
        <f>VLOOKUP(B1346,home!$B$2:$E$405,3,FALSE)</f>
        <v>0.61</v>
      </c>
      <c r="G1346" s="10">
        <f>VLOOKUP(C1346,away!$B$2:$E$405,4,FALSE)</f>
        <v>1.04</v>
      </c>
      <c r="H1346" s="10">
        <f>VLOOKUP(A1346,away!$A$2:$E$405,3,FALSE)</f>
        <v>0.99375000000000002</v>
      </c>
      <c r="I1346" s="10">
        <f>VLOOKUP(C1346,away!$B$2:$E$405,3,FALSE)</f>
        <v>0.76</v>
      </c>
      <c r="J1346" s="10">
        <f>VLOOKUP(B1346,home!$B$2:$E$405,4,FALSE)</f>
        <v>1.29</v>
      </c>
      <c r="K1346" s="12">
        <f t="shared" si="1680"/>
        <v>0.74541999999999997</v>
      </c>
      <c r="L1346" s="12">
        <f t="shared" si="1681"/>
        <v>0.97427249999999999</v>
      </c>
      <c r="M1346" s="13">
        <f t="shared" si="1682"/>
        <v>0.17912121921875557</v>
      </c>
      <c r="N1346" s="13">
        <f t="shared" si="1683"/>
        <v>0.13352053923004475</v>
      </c>
      <c r="O1346" s="13">
        <f t="shared" si="1684"/>
        <v>0.17451287805130503</v>
      </c>
      <c r="P1346" s="13">
        <f t="shared" si="1685"/>
        <v>0.13008538955700377</v>
      </c>
      <c r="Q1346" s="13">
        <f t="shared" si="1686"/>
        <v>4.9764440176429975E-2</v>
      </c>
      <c r="R1346" s="13">
        <f t="shared" si="1687"/>
        <v>8.5011548990620023E-2</v>
      </c>
      <c r="S1346" s="13">
        <f t="shared" si="1688"/>
        <v>2.3618375100957219E-2</v>
      </c>
      <c r="T1346" s="13">
        <f t="shared" si="1689"/>
        <v>4.8484125541790872E-2</v>
      </c>
      <c r="U1346" s="13">
        <f t="shared" si="1690"/>
        <v>6.3369308848587977E-2</v>
      </c>
      <c r="V1346" s="13">
        <f t="shared" si="1691"/>
        <v>1.9058512064324561E-3</v>
      </c>
      <c r="W1346" s="13">
        <f t="shared" si="1692"/>
        <v>1.2365136332104811E-2</v>
      </c>
      <c r="X1346" s="13">
        <f t="shared" si="1693"/>
        <v>1.2047012287120585E-2</v>
      </c>
      <c r="Y1346" s="13">
        <f t="shared" si="1694"/>
        <v>5.868536389251844E-3</v>
      </c>
      <c r="Z1346" s="13">
        <f t="shared" si="1695"/>
        <v>2.7608138121321287E-2</v>
      </c>
      <c r="AA1346" s="13">
        <f t="shared" si="1696"/>
        <v>2.0579658318395311E-2</v>
      </c>
      <c r="AB1346" s="13">
        <f t="shared" si="1697"/>
        <v>7.6702444518491151E-3</v>
      </c>
      <c r="AC1346" s="13">
        <f t="shared" si="1698"/>
        <v>8.6506849142364159E-5</v>
      </c>
      <c r="AD1346" s="13">
        <f t="shared" si="1699"/>
        <v>2.3043049811693919E-3</v>
      </c>
      <c r="AE1346" s="13">
        <f t="shared" si="1700"/>
        <v>2.2450209747663565E-3</v>
      </c>
      <c r="AF1346" s="13">
        <f t="shared" si="1701"/>
        <v>1.0936310988190273E-3</v>
      </c>
      <c r="AG1346" s="13">
        <f t="shared" si="1702"/>
        <v>3.5516490157472031E-4</v>
      </c>
      <c r="AH1346" s="13">
        <f t="shared" si="1703"/>
        <v>6.7244624369512474E-3</v>
      </c>
      <c r="AI1346" s="13">
        <f t="shared" si="1704"/>
        <v>5.012548789752198E-3</v>
      </c>
      <c r="AJ1346" s="13">
        <f t="shared" si="1705"/>
        <v>1.8682270594285414E-3</v>
      </c>
      <c r="AK1346" s="13">
        <f t="shared" si="1706"/>
        <v>4.6420460487974115E-4</v>
      </c>
      <c r="AL1346" s="13">
        <f t="shared" si="1707"/>
        <v>2.5129970014976517E-6</v>
      </c>
      <c r="AM1346" s="13">
        <f t="shared" si="1708"/>
        <v>3.4353500381265772E-4</v>
      </c>
      <c r="AN1346" s="13">
        <f t="shared" si="1709"/>
        <v>3.3469670700206751E-4</v>
      </c>
      <c r="AO1346" s="13">
        <f t="shared" si="1710"/>
        <v>1.6304289873633588E-4</v>
      </c>
      <c r="AP1346" s="13">
        <f t="shared" si="1711"/>
        <v>5.2949404186365608E-5</v>
      </c>
      <c r="AQ1346" s="13">
        <f t="shared" si="1712"/>
        <v>1.2896787097540219E-5</v>
      </c>
      <c r="AR1346" s="13">
        <f t="shared" si="1713"/>
        <v>1.3102917659209173E-3</v>
      </c>
      <c r="AS1346" s="13">
        <f t="shared" si="1714"/>
        <v>9.7671768815277E-4</v>
      </c>
      <c r="AT1346" s="13">
        <f t="shared" si="1715"/>
        <v>3.6403244955141885E-4</v>
      </c>
      <c r="AU1346" s="13">
        <f t="shared" si="1716"/>
        <v>9.0452356181539552E-5</v>
      </c>
      <c r="AV1346" s="13">
        <f t="shared" si="1717"/>
        <v>1.6856248836210801E-5</v>
      </c>
      <c r="AW1346" s="13">
        <f t="shared" si="1718"/>
        <v>5.0695680234066262E-8</v>
      </c>
      <c r="AX1346" s="13">
        <f t="shared" si="1719"/>
        <v>4.2679643757005198E-5</v>
      </c>
      <c r="AY1346" s="13">
        <f t="shared" si="1720"/>
        <v>4.1581603222246846E-5</v>
      </c>
      <c r="AZ1346" s="13">
        <f t="shared" si="1721"/>
        <v>2.0255906262673242E-5</v>
      </c>
      <c r="BA1346" s="13">
        <f t="shared" si="1722"/>
        <v>6.5782574781001061E-6</v>
      </c>
      <c r="BB1346" s="13">
        <f t="shared" si="1723"/>
        <v>1.6022538397080711E-6</v>
      </c>
      <c r="BC1346" s="13">
        <f t="shared" si="1724"/>
        <v>3.122063708093965E-7</v>
      </c>
      <c r="BD1346" s="13">
        <f t="shared" si="1725"/>
        <v>2.1276353908553105E-4</v>
      </c>
      <c r="BE1346" s="13">
        <f t="shared" si="1726"/>
        <v>1.5859819730513653E-4</v>
      </c>
      <c r="BF1346" s="13">
        <f t="shared" si="1727"/>
        <v>5.911113411759743E-5</v>
      </c>
      <c r="BG1346" s="13">
        <f t="shared" si="1728"/>
        <v>1.468754053131316E-5</v>
      </c>
      <c r="BH1346" s="13">
        <f t="shared" si="1729"/>
        <v>2.7370966157128635E-6</v>
      </c>
      <c r="BI1346" s="13">
        <f t="shared" si="1730"/>
        <v>4.0805731185693662E-7</v>
      </c>
      <c r="BJ1346" s="14">
        <f t="shared" si="1731"/>
        <v>0.26906804258483791</v>
      </c>
      <c r="BK1346" s="14">
        <f t="shared" si="1732"/>
        <v>0.3348614365325151</v>
      </c>
      <c r="BL1346" s="14">
        <f t="shared" si="1733"/>
        <v>0.36841973762537905</v>
      </c>
      <c r="BM1346" s="14">
        <f t="shared" si="1734"/>
        <v>0.24789980873235232</v>
      </c>
      <c r="BN1346" s="14">
        <f t="shared" si="1735"/>
        <v>0.75201601522415917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1.175</v>
      </c>
      <c r="F1347" s="10">
        <f>VLOOKUP(B1347,home!$B$2:$E$405,3,FALSE)</f>
        <v>0.85</v>
      </c>
      <c r="G1347" s="10">
        <f>VLOOKUP(C1347,away!$B$2:$E$405,4,FALSE)</f>
        <v>1.17</v>
      </c>
      <c r="H1347" s="10">
        <f>VLOOKUP(A1347,away!$A$2:$E$405,3,FALSE)</f>
        <v>0.99375000000000002</v>
      </c>
      <c r="I1347" s="10">
        <f>VLOOKUP(C1347,away!$B$2:$E$405,3,FALSE)</f>
        <v>0.32</v>
      </c>
      <c r="J1347" s="10">
        <f>VLOOKUP(B1347,home!$B$2:$E$405,4,FALSE)</f>
        <v>0.86</v>
      </c>
      <c r="K1347" s="12">
        <f t="shared" si="1680"/>
        <v>1.1685375</v>
      </c>
      <c r="L1347" s="12">
        <f t="shared" si="1681"/>
        <v>0.27348</v>
      </c>
      <c r="M1347" s="13">
        <f t="shared" si="1682"/>
        <v>0.23645023878914359</v>
      </c>
      <c r="N1347" s="13">
        <f t="shared" si="1683"/>
        <v>0.27630097090906885</v>
      </c>
      <c r="O1347" s="13">
        <f t="shared" si="1684"/>
        <v>6.4664411304054994E-2</v>
      </c>
      <c r="P1347" s="13">
        <f t="shared" si="1685"/>
        <v>7.5562789524212151E-2</v>
      </c>
      <c r="Q1347" s="13">
        <f t="shared" si="1686"/>
        <v>0.16143402289682809</v>
      </c>
      <c r="R1347" s="13">
        <f t="shared" si="1687"/>
        <v>8.8422116017164796E-3</v>
      </c>
      <c r="S1347" s="13">
        <f t="shared" si="1688"/>
        <v>6.0369310577986883E-3</v>
      </c>
      <c r="T1347" s="13">
        <f t="shared" si="1689"/>
        <v>4.4148976581824546E-2</v>
      </c>
      <c r="U1347" s="13">
        <f t="shared" si="1690"/>
        <v>1.0332455839540769E-2</v>
      </c>
      <c r="V1347" s="13">
        <f t="shared" si="1691"/>
        <v>2.1435910350460797E-4</v>
      </c>
      <c r="W1347" s="13">
        <f t="shared" si="1692"/>
        <v>6.2880569843600742E-2</v>
      </c>
      <c r="X1347" s="13">
        <f t="shared" si="1693"/>
        <v>1.7196578240827931E-2</v>
      </c>
      <c r="Y1347" s="13">
        <f t="shared" si="1694"/>
        <v>2.3514601086508111E-3</v>
      </c>
      <c r="Z1347" s="13">
        <f t="shared" si="1695"/>
        <v>8.0605600961247432E-4</v>
      </c>
      <c r="AA1347" s="13">
        <f t="shared" si="1696"/>
        <v>9.419066743325367E-4</v>
      </c>
      <c r="AB1347" s="13">
        <f t="shared" si="1697"/>
        <v>5.5032663522892845E-4</v>
      </c>
      <c r="AC1347" s="13">
        <f t="shared" si="1698"/>
        <v>4.2814430807050802E-6</v>
      </c>
      <c r="AD1347" s="13">
        <f t="shared" si="1699"/>
        <v>1.8369575970904141E-2</v>
      </c>
      <c r="AE1347" s="13">
        <f t="shared" si="1700"/>
        <v>5.0237116365228649E-3</v>
      </c>
      <c r="AF1347" s="13">
        <f t="shared" si="1701"/>
        <v>6.8694232917813653E-4</v>
      </c>
      <c r="AG1347" s="13">
        <f t="shared" si="1702"/>
        <v>6.2621662727878932E-5</v>
      </c>
      <c r="AH1347" s="13">
        <f t="shared" si="1703"/>
        <v>5.5110049377204846E-5</v>
      </c>
      <c r="AI1347" s="13">
        <f t="shared" si="1704"/>
        <v>6.4398159324115508E-5</v>
      </c>
      <c r="AJ1347" s="13">
        <f t="shared" si="1705"/>
        <v>3.7625832050601818E-5</v>
      </c>
      <c r="AK1347" s="13">
        <f t="shared" si="1706"/>
        <v>1.465573190661004E-5</v>
      </c>
      <c r="AL1347" s="13">
        <f t="shared" si="1707"/>
        <v>5.472911070404322E-8</v>
      </c>
      <c r="AM1347" s="13">
        <f t="shared" si="1708"/>
        <v>4.2931076762200791E-3</v>
      </c>
      <c r="AN1347" s="13">
        <f t="shared" si="1709"/>
        <v>1.174079087292667E-3</v>
      </c>
      <c r="AO1347" s="13">
        <f t="shared" si="1710"/>
        <v>1.6054357439639928E-4</v>
      </c>
      <c r="AP1347" s="13">
        <f t="shared" si="1711"/>
        <v>1.4635152241975762E-5</v>
      </c>
      <c r="AQ1347" s="13">
        <f t="shared" si="1712"/>
        <v>1.0006053587838824E-6</v>
      </c>
      <c r="AR1347" s="13">
        <f t="shared" si="1713"/>
        <v>3.0142992607355955E-6</v>
      </c>
      <c r="AS1347" s="13">
        <f t="shared" si="1714"/>
        <v>3.5223217223918209E-6</v>
      </c>
      <c r="AT1347" s="13">
        <f t="shared" si="1715"/>
        <v>2.0579825098397167E-6</v>
      </c>
      <c r="AU1347" s="13">
        <f t="shared" si="1716"/>
        <v>8.0160991236394268E-7</v>
      </c>
      <c r="AV1347" s="13">
        <f t="shared" si="1717"/>
        <v>2.3417781074224504E-7</v>
      </c>
      <c r="AW1347" s="13">
        <f t="shared" si="1718"/>
        <v>4.8582976158754605E-10</v>
      </c>
      <c r="AX1347" s="13">
        <f t="shared" si="1719"/>
        <v>8.3610955186683709E-4</v>
      </c>
      <c r="AY1347" s="13">
        <f t="shared" si="1720"/>
        <v>2.2865924024454261E-4</v>
      </c>
      <c r="AZ1347" s="13">
        <f t="shared" si="1721"/>
        <v>3.1266864511038754E-5</v>
      </c>
      <c r="BA1347" s="13">
        <f t="shared" si="1722"/>
        <v>2.8502873688262933E-6</v>
      </c>
      <c r="BB1347" s="13">
        <f t="shared" si="1723"/>
        <v>1.9487414740665359E-7</v>
      </c>
      <c r="BC1347" s="13">
        <f t="shared" si="1724"/>
        <v>1.0658836366554322E-8</v>
      </c>
      <c r="BD1347" s="13">
        <f t="shared" si="1725"/>
        <v>1.3739176030432848E-7</v>
      </c>
      <c r="BE1347" s="13">
        <f t="shared" si="1726"/>
        <v>1.6054742410661923E-7</v>
      </c>
      <c r="BF1347" s="13">
        <f t="shared" si="1727"/>
        <v>9.3802842798494312E-8</v>
      </c>
      <c r="BG1347" s="13">
        <f t="shared" si="1728"/>
        <v>3.6537379805548513E-8</v>
      </c>
      <c r="BH1347" s="13">
        <f t="shared" si="1729"/>
        <v>1.067382461363153E-8</v>
      </c>
      <c r="BI1347" s="13">
        <f t="shared" si="1730"/>
        <v>2.49455286589029E-9</v>
      </c>
      <c r="BJ1347" s="14">
        <f t="shared" si="1731"/>
        <v>0.59519788775261884</v>
      </c>
      <c r="BK1347" s="14">
        <f t="shared" si="1732"/>
        <v>0.31849731388709496</v>
      </c>
      <c r="BL1347" s="14">
        <f t="shared" si="1733"/>
        <v>8.5513173666532827E-2</v>
      </c>
      <c r="BM1347" s="14">
        <f t="shared" si="1734"/>
        <v>0.17653112753642025</v>
      </c>
      <c r="BN1347" s="14">
        <f t="shared" si="1735"/>
        <v>0.8232546450250241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1.175</v>
      </c>
      <c r="F1348" s="10">
        <f>VLOOKUP(B1348,home!$B$2:$E$405,3,FALSE)</f>
        <v>0.64</v>
      </c>
      <c r="G1348" s="10">
        <f>VLOOKUP(C1348,away!$B$2:$E$405,4,FALSE)</f>
        <v>1.38</v>
      </c>
      <c r="H1348" s="10">
        <f>VLOOKUP(A1348,away!$A$2:$E$405,3,FALSE)</f>
        <v>0.99375000000000002</v>
      </c>
      <c r="I1348" s="10">
        <f>VLOOKUP(C1348,away!$B$2:$E$405,3,FALSE)</f>
        <v>1.06</v>
      </c>
      <c r="J1348" s="10">
        <f>VLOOKUP(B1348,home!$B$2:$E$405,4,FALSE)</f>
        <v>0.5</v>
      </c>
      <c r="K1348" s="12">
        <f t="shared" si="1680"/>
        <v>1.03776</v>
      </c>
      <c r="L1348" s="12">
        <f t="shared" si="1681"/>
        <v>0.52668750000000009</v>
      </c>
      <c r="M1348" s="13">
        <f t="shared" si="1682"/>
        <v>0.20920356621915062</v>
      </c>
      <c r="N1348" s="13">
        <f t="shared" si="1683"/>
        <v>0.21710309287958574</v>
      </c>
      <c r="O1348" s="13">
        <f t="shared" si="1684"/>
        <v>0.11018490328304893</v>
      </c>
      <c r="P1348" s="13">
        <f t="shared" si="1685"/>
        <v>0.11434548523101684</v>
      </c>
      <c r="Q1348" s="13">
        <f t="shared" si="1686"/>
        <v>0.11265045283335944</v>
      </c>
      <c r="R1348" s="13">
        <f t="shared" si="1687"/>
        <v>2.9016505623945411E-2</v>
      </c>
      <c r="S1348" s="13">
        <f t="shared" si="1688"/>
        <v>1.5624602186537441E-2</v>
      </c>
      <c r="T1348" s="13">
        <f t="shared" si="1689"/>
        <v>5.9331585376670014E-2</v>
      </c>
      <c r="U1348" s="13">
        <f t="shared" si="1690"/>
        <v>3.0112168876305585E-2</v>
      </c>
      <c r="V1348" s="13">
        <f t="shared" si="1691"/>
        <v>9.4889115305768761E-4</v>
      </c>
      <c r="W1348" s="13">
        <f t="shared" si="1692"/>
        <v>3.8968044644115699E-2</v>
      </c>
      <c r="X1348" s="13">
        <f t="shared" si="1693"/>
        <v>2.0523982013497696E-2</v>
      </c>
      <c r="Y1348" s="13">
        <f t="shared" si="1694"/>
        <v>5.4048623883670328E-3</v>
      </c>
      <c r="Z1348" s="13">
        <f t="shared" si="1695"/>
        <v>5.0942102686039187E-3</v>
      </c>
      <c r="AA1348" s="13">
        <f t="shared" si="1696"/>
        <v>5.2865676483464024E-3</v>
      </c>
      <c r="AB1348" s="13">
        <f t="shared" si="1697"/>
        <v>2.743094221373981E-3</v>
      </c>
      <c r="AC1348" s="13">
        <f t="shared" si="1698"/>
        <v>3.2415024421159946E-5</v>
      </c>
      <c r="AD1348" s="13">
        <f t="shared" si="1699"/>
        <v>1.0109869502469377E-2</v>
      </c>
      <c r="AE1348" s="13">
        <f t="shared" si="1700"/>
        <v>5.3247418935818414E-3</v>
      </c>
      <c r="AF1348" s="13">
        <f t="shared" si="1701"/>
        <v>1.4022374980379429E-3</v>
      </c>
      <c r="AG1348" s="13">
        <f t="shared" si="1702"/>
        <v>2.4618032074928648E-4</v>
      </c>
      <c r="AH1348" s="13">
        <f t="shared" si="1703"/>
        <v>6.7076421771133151E-4</v>
      </c>
      <c r="AI1348" s="13">
        <f t="shared" si="1704"/>
        <v>6.9609227457211129E-4</v>
      </c>
      <c r="AJ1348" s="13">
        <f t="shared" si="1705"/>
        <v>3.6118835942997707E-4</v>
      </c>
      <c r="AK1348" s="13">
        <f t="shared" si="1706"/>
        <v>1.249422772940177E-4</v>
      </c>
      <c r="AL1348" s="13">
        <f t="shared" si="1707"/>
        <v>7.0868996417203536E-7</v>
      </c>
      <c r="AM1348" s="13">
        <f t="shared" si="1708"/>
        <v>2.0983236349765249E-3</v>
      </c>
      <c r="AN1348" s="13">
        <f t="shared" si="1709"/>
        <v>1.1051608294966988E-3</v>
      </c>
      <c r="AO1348" s="13">
        <f t="shared" si="1710"/>
        <v>2.9103719719277124E-4</v>
      </c>
      <c r="AP1348" s="13">
        <f t="shared" si="1711"/>
        <v>5.1095217932155921E-5</v>
      </c>
      <c r="AQ1348" s="13">
        <f t="shared" si="1712"/>
        <v>6.7278031486605919E-6</v>
      </c>
      <c r="AR1348" s="13">
        <f t="shared" si="1713"/>
        <v>7.06566257831674E-5</v>
      </c>
      <c r="AS1348" s="13">
        <f t="shared" si="1714"/>
        <v>7.3324619972739804E-5</v>
      </c>
      <c r="AT1348" s="13">
        <f t="shared" si="1715"/>
        <v>3.8046678811455222E-5</v>
      </c>
      <c r="AU1348" s="13">
        <f t="shared" si="1716"/>
        <v>1.3161107134458594E-5</v>
      </c>
      <c r="AV1348" s="13">
        <f t="shared" si="1717"/>
        <v>3.4145176349639374E-6</v>
      </c>
      <c r="AW1348" s="13">
        <f t="shared" si="1718"/>
        <v>1.075978814108673E-8</v>
      </c>
      <c r="AX1348" s="13">
        <f t="shared" si="1719"/>
        <v>3.629260559055396E-4</v>
      </c>
      <c r="AY1348" s="13">
        <f t="shared" si="1720"/>
        <v>1.9114861706974893E-4</v>
      </c>
      <c r="AZ1348" s="13">
        <f t="shared" si="1721"/>
        <v>5.033779362646169E-5</v>
      </c>
      <c r="BA1348" s="13">
        <f t="shared" si="1722"/>
        <v>8.837428893545684E-6</v>
      </c>
      <c r="BB1348" s="13">
        <f t="shared" si="1723"/>
        <v>1.1636408325923355E-6</v>
      </c>
      <c r="BC1348" s="13">
        <f t="shared" si="1724"/>
        <v>1.2257501620319519E-7</v>
      </c>
      <c r="BD1348" s="13">
        <f t="shared" si="1725"/>
        <v>6.202326932028665E-6</v>
      </c>
      <c r="BE1348" s="13">
        <f t="shared" si="1726"/>
        <v>6.4365267969820673E-6</v>
      </c>
      <c r="BF1348" s="13">
        <f t="shared" si="1727"/>
        <v>3.3397850244180545E-6</v>
      </c>
      <c r="BG1348" s="13">
        <f t="shared" si="1728"/>
        <v>1.1552984356466937E-6</v>
      </c>
      <c r="BH1348" s="13">
        <f t="shared" si="1729"/>
        <v>2.9973062614417818E-7</v>
      </c>
      <c r="BI1348" s="13">
        <f t="shared" si="1730"/>
        <v>6.2209690917476495E-8</v>
      </c>
      <c r="BJ1348" s="14">
        <f t="shared" si="1731"/>
        <v>0.47523193014452492</v>
      </c>
      <c r="BK1348" s="14">
        <f t="shared" si="1732"/>
        <v>0.34034681712121762</v>
      </c>
      <c r="BL1348" s="14">
        <f t="shared" si="1733"/>
        <v>0.17941232620887071</v>
      </c>
      <c r="BM1348" s="14">
        <f t="shared" si="1734"/>
        <v>0.20739013981582871</v>
      </c>
      <c r="BN1348" s="14">
        <f t="shared" si="1735"/>
        <v>0.79250400607010696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1.3831775700934601</v>
      </c>
      <c r="F1349" s="10">
        <f>VLOOKUP(B1349,home!$B$2:$E$405,3,FALSE)</f>
        <v>1.1399999999999999</v>
      </c>
      <c r="G1349" s="10">
        <f>VLOOKUP(C1349,away!$B$2:$E$405,4,FALSE)</f>
        <v>1.2</v>
      </c>
      <c r="H1349" s="10">
        <f>VLOOKUP(A1349,away!$A$2:$E$405,3,FALSE)</f>
        <v>1.2429906542056099</v>
      </c>
      <c r="I1349" s="10">
        <f>VLOOKUP(C1349,away!$B$2:$E$405,3,FALSE)</f>
        <v>0.72</v>
      </c>
      <c r="J1349" s="10">
        <f>VLOOKUP(B1349,home!$B$2:$E$405,4,FALSE)</f>
        <v>0.11</v>
      </c>
      <c r="K1349" s="12">
        <f t="shared" si="1680"/>
        <v>1.892186915887853</v>
      </c>
      <c r="L1349" s="12">
        <f t="shared" si="1681"/>
        <v>9.8444859813084304E-2</v>
      </c>
      <c r="M1349" s="13">
        <f t="shared" si="1682"/>
        <v>0.13660909187189668</v>
      </c>
      <c r="N1349" s="13">
        <f t="shared" si="1683"/>
        <v>0.25848993623132455</v>
      </c>
      <c r="O1349" s="13">
        <f t="shared" si="1684"/>
        <v>1.3448462898521621E-2</v>
      </c>
      <c r="P1349" s="13">
        <f t="shared" si="1685"/>
        <v>2.5447005535385842E-2</v>
      </c>
      <c r="Q1349" s="13">
        <f t="shared" si="1686"/>
        <v>0.24455563761279894</v>
      </c>
      <c r="R1349" s="13">
        <f t="shared" si="1687"/>
        <v>6.6196602237321303E-4</v>
      </c>
      <c r="S1349" s="13">
        <f t="shared" si="1688"/>
        <v>1.1850420822012145E-3</v>
      </c>
      <c r="T1349" s="13">
        <f t="shared" si="1689"/>
        <v>2.4075245461291434E-2</v>
      </c>
      <c r="U1349" s="13">
        <f t="shared" si="1690"/>
        <v>1.2525634462969195E-3</v>
      </c>
      <c r="V1349" s="13">
        <f t="shared" si="1691"/>
        <v>2.452722095353951E-5</v>
      </c>
      <c r="W1349" s="13">
        <f t="shared" si="1692"/>
        <v>0.15424832589918319</v>
      </c>
      <c r="X1349" s="13">
        <f t="shared" si="1693"/>
        <v>1.5184954819548027E-2</v>
      </c>
      <c r="Y1349" s="13">
        <f t="shared" si="1694"/>
        <v>7.4744037423921203E-4</v>
      </c>
      <c r="Z1349" s="13">
        <f t="shared" si="1695"/>
        <v>2.1722384091185336E-5</v>
      </c>
      <c r="AA1349" s="13">
        <f t="shared" si="1696"/>
        <v>4.1102810959231348E-5</v>
      </c>
      <c r="AB1349" s="13">
        <f t="shared" si="1697"/>
        <v>3.8887100551634709E-5</v>
      </c>
      <c r="AC1349" s="13">
        <f t="shared" si="1698"/>
        <v>2.8555215415202456E-7</v>
      </c>
      <c r="AD1349" s="13">
        <f t="shared" si="1699"/>
        <v>7.2966666016009943E-2</v>
      </c>
      <c r="AE1349" s="13">
        <f t="shared" si="1700"/>
        <v>7.183193206974239E-3</v>
      </c>
      <c r="AF1349" s="13">
        <f t="shared" si="1701"/>
        <v>3.5357422413543916E-4</v>
      </c>
      <c r="AG1349" s="13">
        <f t="shared" si="1702"/>
        <v>1.1602521642844456E-5</v>
      </c>
      <c r="AH1349" s="13">
        <f t="shared" si="1703"/>
        <v>5.3461426416567785E-7</v>
      </c>
      <c r="AI1349" s="13">
        <f t="shared" si="1704"/>
        <v>1.0115901157013079E-6</v>
      </c>
      <c r="AJ1349" s="13">
        <f t="shared" si="1705"/>
        <v>9.5705879058574734E-7</v>
      </c>
      <c r="AK1349" s="13">
        <f t="shared" si="1706"/>
        <v>6.0364470709393479E-7</v>
      </c>
      <c r="AL1349" s="13">
        <f t="shared" si="1707"/>
        <v>2.1276613870362088E-9</v>
      </c>
      <c r="AM1349" s="13">
        <f t="shared" si="1708"/>
        <v>2.7613314146290549E-2</v>
      </c>
      <c r="AN1349" s="13">
        <f t="shared" si="1709"/>
        <v>2.7183888401062302E-3</v>
      </c>
      <c r="AO1349" s="13">
        <f t="shared" si="1710"/>
        <v>1.3380570414085532E-4</v>
      </c>
      <c r="AP1349" s="13">
        <f t="shared" si="1711"/>
        <v>4.3908279287791797E-6</v>
      </c>
      <c r="AQ1349" s="13">
        <f t="shared" si="1712"/>
        <v>1.0806360997801035E-7</v>
      </c>
      <c r="AR1349" s="13">
        <f t="shared" si="1713"/>
        <v>1.0526005257973073E-8</v>
      </c>
      <c r="AS1349" s="13">
        <f t="shared" si="1714"/>
        <v>1.9917169425703393E-8</v>
      </c>
      <c r="AT1349" s="13">
        <f t="shared" si="1715"/>
        <v>1.8843503694418776E-8</v>
      </c>
      <c r="AU1349" s="13">
        <f t="shared" si="1716"/>
        <v>1.1885143713354546E-8</v>
      </c>
      <c r="AV1349" s="13">
        <f t="shared" si="1717"/>
        <v>5.6222283569640582E-9</v>
      </c>
      <c r="AW1349" s="13">
        <f t="shared" si="1718"/>
        <v>1.1009233709493416E-11</v>
      </c>
      <c r="AX1349" s="13">
        <f t="shared" si="1719"/>
        <v>8.7082586219853347E-3</v>
      </c>
      <c r="AY1349" s="13">
        <f t="shared" si="1720"/>
        <v>8.5728329925742876E-4</v>
      </c>
      <c r="AZ1349" s="13">
        <f t="shared" si="1721"/>
        <v>4.2197567107747978E-5</v>
      </c>
      <c r="BA1349" s="13">
        <f t="shared" si="1722"/>
        <v>1.3847111927918227E-6</v>
      </c>
      <c r="BB1349" s="13">
        <f t="shared" si="1723"/>
        <v>3.4079424813999913E-8</v>
      </c>
      <c r="BC1349" s="13">
        <f t="shared" si="1724"/>
        <v>6.7098883966495337E-10</v>
      </c>
      <c r="BD1349" s="13">
        <f t="shared" si="1725"/>
        <v>1.727051853354914E-10</v>
      </c>
      <c r="BE1349" s="13">
        <f t="shared" si="1726"/>
        <v>3.2679049199780354E-10</v>
      </c>
      <c r="BF1349" s="13">
        <f t="shared" si="1727"/>
        <v>3.0917434659739903E-10</v>
      </c>
      <c r="BG1349" s="13">
        <f t="shared" si="1728"/>
        <v>1.9500521778659156E-10</v>
      </c>
      <c r="BH1349" s="13">
        <f t="shared" si="1729"/>
        <v>9.2246580406412403E-11</v>
      </c>
      <c r="BI1349" s="13">
        <f t="shared" si="1730"/>
        <v>3.4909554496082043E-11</v>
      </c>
      <c r="BJ1349" s="14">
        <f t="shared" si="1731"/>
        <v>0.81789574289918143</v>
      </c>
      <c r="BK1349" s="14">
        <f t="shared" si="1732"/>
        <v>0.16412323768951023</v>
      </c>
      <c r="BL1349" s="14">
        <f t="shared" si="1733"/>
        <v>1.5446157111461991E-2</v>
      </c>
      <c r="BM1349" s="14">
        <f t="shared" si="1734"/>
        <v>0.31741747662369563</v>
      </c>
      <c r="BN1349" s="14">
        <f t="shared" si="1735"/>
        <v>0.67921210017230094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1.3831775700934601</v>
      </c>
      <c r="F1350" s="10">
        <f>VLOOKUP(B1350,home!$B$2:$E$405,3,FALSE)</f>
        <v>0.84</v>
      </c>
      <c r="G1350" s="10">
        <f>VLOOKUP(C1350,away!$B$2:$E$405,4,FALSE)</f>
        <v>0.6</v>
      </c>
      <c r="H1350" s="10">
        <f>VLOOKUP(A1350,away!$A$2:$E$405,3,FALSE)</f>
        <v>1.2429906542056099</v>
      </c>
      <c r="I1350" s="10">
        <f>VLOOKUP(C1350,away!$B$2:$E$405,3,FALSE)</f>
        <v>1.45</v>
      </c>
      <c r="J1350" s="10">
        <f>VLOOKUP(B1350,home!$B$2:$E$405,4,FALSE)</f>
        <v>1.07</v>
      </c>
      <c r="K1350" s="12">
        <f t="shared" si="1680"/>
        <v>0.69712149532710377</v>
      </c>
      <c r="L1350" s="12">
        <f t="shared" si="1681"/>
        <v>1.9285000000000039</v>
      </c>
      <c r="M1350" s="13">
        <f t="shared" si="1682"/>
        <v>7.2394750051021431E-2</v>
      </c>
      <c r="N1350" s="13">
        <f t="shared" si="1683"/>
        <v>5.0467936409399984E-2</v>
      </c>
      <c r="O1350" s="13">
        <f t="shared" si="1684"/>
        <v>0.13961327547339511</v>
      </c>
      <c r="P1350" s="13">
        <f t="shared" si="1685"/>
        <v>9.7327415365528053E-2</v>
      </c>
      <c r="Q1350" s="13">
        <f t="shared" si="1686"/>
        <v>1.7591141647897046E-2</v>
      </c>
      <c r="R1350" s="13">
        <f t="shared" si="1687"/>
        <v>0.13462210087522153</v>
      </c>
      <c r="S1350" s="13">
        <f t="shared" si="1688"/>
        <v>3.271171519708968E-2</v>
      </c>
      <c r="T1350" s="13">
        <f t="shared" si="1689"/>
        <v>3.3924516667969522E-2</v>
      </c>
      <c r="U1350" s="13">
        <f t="shared" si="1690"/>
        <v>9.3847960266210631E-2</v>
      </c>
      <c r="V1350" s="13">
        <f t="shared" si="1691"/>
        <v>4.8863989754662305E-3</v>
      </c>
      <c r="W1350" s="13">
        <f t="shared" si="1692"/>
        <v>4.0877209900309613E-3</v>
      </c>
      <c r="X1350" s="13">
        <f t="shared" si="1693"/>
        <v>7.8831699292747255E-3</v>
      </c>
      <c r="Y1350" s="13">
        <f t="shared" si="1694"/>
        <v>7.6013466043031693E-3</v>
      </c>
      <c r="Z1350" s="13">
        <f t="shared" si="1695"/>
        <v>8.6539573845955078E-2</v>
      </c>
      <c r="AA1350" s="13">
        <f t="shared" si="1696"/>
        <v>6.0328597124462521E-2</v>
      </c>
      <c r="AB1350" s="13">
        <f t="shared" si="1697"/>
        <v>2.1028180919195859E-2</v>
      </c>
      <c r="AC1350" s="13">
        <f t="shared" si="1698"/>
        <v>4.1057930857530994E-4</v>
      </c>
      <c r="AD1350" s="13">
        <f t="shared" si="1699"/>
        <v>7.124095422625929E-4</v>
      </c>
      <c r="AE1350" s="13">
        <f t="shared" si="1700"/>
        <v>1.3738818022534132E-3</v>
      </c>
      <c r="AF1350" s="13">
        <f t="shared" si="1701"/>
        <v>1.3247655278228565E-3</v>
      </c>
      <c r="AG1350" s="13">
        <f t="shared" si="1702"/>
        <v>8.5160344013546121E-4</v>
      </c>
      <c r="AH1350" s="13">
        <f t="shared" si="1703"/>
        <v>4.1722892040481158E-2</v>
      </c>
      <c r="AI1350" s="13">
        <f t="shared" si="1704"/>
        <v>2.9085924888631539E-2</v>
      </c>
      <c r="AJ1350" s="13">
        <f t="shared" si="1705"/>
        <v>1.0138211725667319E-2</v>
      </c>
      <c r="AK1350" s="13">
        <f t="shared" si="1706"/>
        <v>2.3558551060466602E-3</v>
      </c>
      <c r="AL1350" s="13">
        <f t="shared" si="1707"/>
        <v>2.207929325153417E-5</v>
      </c>
      <c r="AM1350" s="13">
        <f t="shared" si="1708"/>
        <v>9.9327201077479299E-5</v>
      </c>
      <c r="AN1350" s="13">
        <f t="shared" si="1709"/>
        <v>1.9155250727791921E-4</v>
      </c>
      <c r="AO1350" s="13">
        <f t="shared" si="1710"/>
        <v>1.8470450514273398E-4</v>
      </c>
      <c r="AP1350" s="13">
        <f t="shared" si="1711"/>
        <v>1.1873421272258773E-4</v>
      </c>
      <c r="AQ1350" s="13">
        <f t="shared" si="1712"/>
        <v>5.7244732308877705E-5</v>
      </c>
      <c r="AR1350" s="13">
        <f t="shared" si="1713"/>
        <v>1.6092519460013614E-2</v>
      </c>
      <c r="AS1350" s="13">
        <f t="shared" si="1714"/>
        <v>1.1218441229545205E-2</v>
      </c>
      <c r="AT1350" s="13">
        <f t="shared" si="1715"/>
        <v>3.9103082625898929E-3</v>
      </c>
      <c r="AU1350" s="13">
        <f t="shared" si="1716"/>
        <v>9.0865331440219855E-4</v>
      </c>
      <c r="AV1350" s="13">
        <f t="shared" si="1717"/>
        <v>1.5836043931749733E-4</v>
      </c>
      <c r="AW1350" s="13">
        <f t="shared" si="1718"/>
        <v>8.245382065208376E-7</v>
      </c>
      <c r="AX1350" s="13">
        <f t="shared" si="1719"/>
        <v>1.1540521156964707E-5</v>
      </c>
      <c r="AY1350" s="13">
        <f t="shared" si="1720"/>
        <v>2.2255895051206484E-5</v>
      </c>
      <c r="AZ1350" s="13">
        <f t="shared" si="1721"/>
        <v>2.1460246803125897E-5</v>
      </c>
      <c r="BA1350" s="13">
        <f t="shared" si="1722"/>
        <v>1.3795361986609457E-5</v>
      </c>
      <c r="BB1350" s="13">
        <f t="shared" si="1723"/>
        <v>6.6510888977940955E-6</v>
      </c>
      <c r="BC1350" s="13">
        <f t="shared" si="1724"/>
        <v>2.5653249878791875E-6</v>
      </c>
      <c r="BD1350" s="13">
        <f t="shared" si="1725"/>
        <v>5.1724039631060549E-3</v>
      </c>
      <c r="BE1350" s="13">
        <f t="shared" si="1726"/>
        <v>3.6057939851963307E-3</v>
      </c>
      <c r="BF1350" s="13">
        <f t="shared" si="1727"/>
        <v>1.2568382474007712E-3</v>
      </c>
      <c r="BG1350" s="13">
        <f t="shared" si="1728"/>
        <v>2.9205631947077406E-4</v>
      </c>
      <c r="BH1350" s="13">
        <f t="shared" si="1729"/>
        <v>5.0899684537299066E-5</v>
      </c>
      <c r="BI1350" s="13">
        <f t="shared" si="1730"/>
        <v>7.0966528392639599E-6</v>
      </c>
      <c r="BJ1350" s="14">
        <f t="shared" si="1731"/>
        <v>0.12654832415876291</v>
      </c>
      <c r="BK1350" s="14">
        <f t="shared" si="1732"/>
        <v>0.20777519408598344</v>
      </c>
      <c r="BL1350" s="14">
        <f t="shared" si="1733"/>
        <v>0.57541636997773105</v>
      </c>
      <c r="BM1350" s="14">
        <f t="shared" si="1734"/>
        <v>0.4842414108891247</v>
      </c>
      <c r="BN1350" s="14">
        <f t="shared" si="1735"/>
        <v>0.51201661982246316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1.21333333333333</v>
      </c>
      <c r="F1351" s="10">
        <f>VLOOKUP(B1351,home!$B$2:$E$405,3,FALSE)</f>
        <v>1.53</v>
      </c>
      <c r="G1351" s="10">
        <f>VLOOKUP(C1351,away!$B$2:$E$405,4,FALSE)</f>
        <v>0.24</v>
      </c>
      <c r="H1351" s="10">
        <f>VLOOKUP(A1351,away!$A$2:$E$405,3,FALSE)</f>
        <v>1.2533333333333301</v>
      </c>
      <c r="I1351" s="10">
        <f>VLOOKUP(C1351,away!$B$2:$E$405,3,FALSE)</f>
        <v>1.18</v>
      </c>
      <c r="J1351" s="10">
        <f>VLOOKUP(B1351,home!$B$2:$E$405,4,FALSE)</f>
        <v>0.68</v>
      </c>
      <c r="K1351" s="12">
        <f t="shared" si="1680"/>
        <v>0.44553599999999877</v>
      </c>
      <c r="L1351" s="12">
        <f t="shared" si="1681"/>
        <v>1.0056746666666641</v>
      </c>
      <c r="M1351" s="13">
        <f t="shared" si="1682"/>
        <v>0.23428647350211174</v>
      </c>
      <c r="N1351" s="13">
        <f t="shared" si="1683"/>
        <v>0.10438305825823657</v>
      </c>
      <c r="O1351" s="13">
        <f t="shared" si="1684"/>
        <v>0.23561597114374444</v>
      </c>
      <c r="P1351" s="13">
        <f t="shared" si="1685"/>
        <v>0.10497539731949904</v>
      </c>
      <c r="Q1351" s="13">
        <f t="shared" si="1686"/>
        <v>2.3253205122070776E-2</v>
      </c>
      <c r="R1351" s="13">
        <f t="shared" si="1687"/>
        <v>0.11847650662066374</v>
      </c>
      <c r="S1351" s="13">
        <f t="shared" si="1688"/>
        <v>1.1758931147050785E-2</v>
      </c>
      <c r="T1351" s="13">
        <f t="shared" si="1689"/>
        <v>2.3385159310070094E-2</v>
      </c>
      <c r="U1351" s="13">
        <f t="shared" si="1690"/>
        <v>5.2785548853743897E-2</v>
      </c>
      <c r="V1351" s="13">
        <f t="shared" si="1691"/>
        <v>5.8541743113913944E-4</v>
      </c>
      <c r="W1351" s="13">
        <f t="shared" si="1692"/>
        <v>3.4533799990889651E-3</v>
      </c>
      <c r="X1351" s="13">
        <f t="shared" si="1693"/>
        <v>3.4729767794571195E-3</v>
      </c>
      <c r="Y1351" s="13">
        <f t="shared" si="1694"/>
        <v>1.7463423825108011E-3</v>
      </c>
      <c r="Z1351" s="13">
        <f t="shared" si="1695"/>
        <v>3.9716273767855616E-2</v>
      </c>
      <c r="AA1351" s="13">
        <f t="shared" si="1696"/>
        <v>1.7695029749435272E-2</v>
      </c>
      <c r="AB1351" s="13">
        <f t="shared" si="1697"/>
        <v>3.9418863872221852E-3</v>
      </c>
      <c r="AC1351" s="13">
        <f t="shared" si="1698"/>
        <v>1.6394039557899859E-5</v>
      </c>
      <c r="AD1351" s="13">
        <f t="shared" si="1699"/>
        <v>3.8465127781852428E-4</v>
      </c>
      <c r="AE1351" s="13">
        <f t="shared" si="1700"/>
        <v>3.8683404560305076E-4</v>
      </c>
      <c r="AF1351" s="13">
        <f t="shared" si="1701"/>
        <v>1.9451459993358256E-4</v>
      </c>
      <c r="AG1351" s="13">
        <f t="shared" si="1702"/>
        <v>6.520613515000173E-5</v>
      </c>
      <c r="AH1351" s="13">
        <f t="shared" si="1703"/>
        <v>9.9854125956825423E-3</v>
      </c>
      <c r="AI1351" s="13">
        <f t="shared" si="1704"/>
        <v>4.4488607862300045E-3</v>
      </c>
      <c r="AJ1351" s="13">
        <f t="shared" si="1705"/>
        <v>9.9106381962688278E-4</v>
      </c>
      <c r="AK1351" s="13">
        <f t="shared" si="1706"/>
        <v>1.4718486998042718E-4</v>
      </c>
      <c r="AL1351" s="13">
        <f t="shared" si="1707"/>
        <v>2.9382333355179568E-7</v>
      </c>
      <c r="AM1351" s="13">
        <f t="shared" si="1708"/>
        <v>3.4275198342830725E-5</v>
      </c>
      <c r="AN1351" s="13">
        <f t="shared" si="1709"/>
        <v>3.4469698668360083E-5</v>
      </c>
      <c r="AO1351" s="13">
        <f t="shared" si="1710"/>
        <v>1.7332651359201686E-5</v>
      </c>
      <c r="AP1351" s="13">
        <f t="shared" si="1711"/>
        <v>5.8103361260382207E-6</v>
      </c>
      <c r="AQ1351" s="13">
        <f t="shared" si="1712"/>
        <v>1.4608269616936907E-6</v>
      </c>
      <c r="AR1351" s="13">
        <f t="shared" si="1713"/>
        <v>2.0084152967384302E-3</v>
      </c>
      <c r="AS1351" s="13">
        <f t="shared" si="1714"/>
        <v>8.9482131764765088E-4</v>
      </c>
      <c r="AT1351" s="13">
        <f t="shared" si="1715"/>
        <v>1.993375552897313E-4</v>
      </c>
      <c r="AU1351" s="13">
        <f t="shared" si="1716"/>
        <v>2.9604019011188491E-5</v>
      </c>
      <c r="AV1351" s="13">
        <f t="shared" si="1717"/>
        <v>3.29741405354221E-6</v>
      </c>
      <c r="AW1351" s="13">
        <f t="shared" si="1718"/>
        <v>3.6569926931618176E-9</v>
      </c>
      <c r="AX1351" s="13">
        <f t="shared" si="1719"/>
        <v>2.5451391281452289E-6</v>
      </c>
      <c r="AY1351" s="13">
        <f t="shared" si="1720"/>
        <v>2.5595819443177371E-6</v>
      </c>
      <c r="AZ1351" s="13">
        <f t="shared" si="1721"/>
        <v>1.2870533593288758E-6</v>
      </c>
      <c r="BA1351" s="13">
        <f t="shared" si="1722"/>
        <v>4.3145231937509256E-7</v>
      </c>
      <c r="BB1351" s="13">
        <f t="shared" si="1723"/>
        <v>1.0847516686752632E-7</v>
      </c>
      <c r="BC1351" s="13">
        <f t="shared" si="1724"/>
        <v>2.1818145456222064E-8</v>
      </c>
      <c r="BD1351" s="13">
        <f t="shared" si="1725"/>
        <v>3.3663539734594158E-4</v>
      </c>
      <c r="BE1351" s="13">
        <f t="shared" si="1726"/>
        <v>1.49983188391921E-4</v>
      </c>
      <c r="BF1351" s="13">
        <f t="shared" si="1727"/>
        <v>3.3411454911691361E-5</v>
      </c>
      <c r="BG1351" s="13">
        <f t="shared" si="1728"/>
        <v>4.9620019918450926E-6</v>
      </c>
      <c r="BH1351" s="13">
        <f t="shared" si="1729"/>
        <v>5.5268762985967241E-7</v>
      </c>
      <c r="BI1351" s="13">
        <f t="shared" si="1730"/>
        <v>4.9248447171431679E-8</v>
      </c>
      <c r="BJ1351" s="14">
        <f t="shared" si="1731"/>
        <v>0.16082563014146115</v>
      </c>
      <c r="BK1351" s="14">
        <f t="shared" si="1732"/>
        <v>0.35162546684463647</v>
      </c>
      <c r="BL1351" s="14">
        <f t="shared" si="1733"/>
        <v>0.4477485344077885</v>
      </c>
      <c r="BM1351" s="14">
        <f t="shared" si="1734"/>
        <v>0.17892273727046365</v>
      </c>
      <c r="BN1351" s="14">
        <f t="shared" si="1735"/>
        <v>0.82099061196632628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1.3434343434343401</v>
      </c>
      <c r="F1352" s="10">
        <f>VLOOKUP(B1352,home!$B$2:$E$405,3,FALSE)</f>
        <v>0.5</v>
      </c>
      <c r="G1352" s="10">
        <f>VLOOKUP(C1352,away!$B$2:$E$405,4,FALSE)</f>
        <v>0.83</v>
      </c>
      <c r="H1352" s="10">
        <f>VLOOKUP(A1352,away!$A$2:$E$405,3,FALSE)</f>
        <v>0.98989898989898994</v>
      </c>
      <c r="I1352" s="10">
        <f>VLOOKUP(C1352,away!$B$2:$E$405,3,FALSE)</f>
        <v>0.91</v>
      </c>
      <c r="J1352" s="10">
        <f>VLOOKUP(B1352,home!$B$2:$E$405,4,FALSE)</f>
        <v>1.23</v>
      </c>
      <c r="K1352" s="12">
        <f t="shared" si="1680"/>
        <v>0.55752525252525109</v>
      </c>
      <c r="L1352" s="12">
        <f t="shared" si="1681"/>
        <v>1.1079939393939393</v>
      </c>
      <c r="M1352" s="13">
        <f t="shared" si="1682"/>
        <v>0.18909245721589948</v>
      </c>
      <c r="N1352" s="13">
        <f t="shared" si="1683"/>
        <v>0.10542381995991458</v>
      </c>
      <c r="O1352" s="13">
        <f t="shared" si="1684"/>
        <v>0.20951329658032439</v>
      </c>
      <c r="P1352" s="13">
        <f t="shared" si="1685"/>
        <v>0.11680895358334316</v>
      </c>
      <c r="Q1352" s="13">
        <f t="shared" si="1686"/>
        <v>2.9388220922663993E-2</v>
      </c>
      <c r="R1352" s="13">
        <f t="shared" si="1687"/>
        <v>0.11606973141672224</v>
      </c>
      <c r="S1352" s="13">
        <f t="shared" si="1688"/>
        <v>1.803923307958416E-2</v>
      </c>
      <c r="T1352" s="13">
        <f t="shared" si="1689"/>
        <v>3.2561970671881865E-2</v>
      </c>
      <c r="U1352" s="13">
        <f t="shared" si="1690"/>
        <v>6.471180631864612E-2</v>
      </c>
      <c r="V1352" s="13">
        <f t="shared" si="1691"/>
        <v>1.2381620495760315E-3</v>
      </c>
      <c r="W1352" s="13">
        <f t="shared" si="1692"/>
        <v>5.461558430392038E-3</v>
      </c>
      <c r="X1352" s="13">
        <f t="shared" si="1693"/>
        <v>6.0513736405202537E-3</v>
      </c>
      <c r="Y1352" s="13">
        <f t="shared" si="1694"/>
        <v>3.3524426593523411E-3</v>
      </c>
      <c r="Z1352" s="13">
        <f t="shared" si="1695"/>
        <v>4.2868186318936845E-2</v>
      </c>
      <c r="AA1352" s="13">
        <f t="shared" si="1696"/>
        <v>2.3900096402764776E-2</v>
      </c>
      <c r="AB1352" s="13">
        <f t="shared" si="1697"/>
        <v>6.6624536411646383E-3</v>
      </c>
      <c r="AC1352" s="13">
        <f t="shared" si="1698"/>
        <v>4.7803471218200083E-5</v>
      </c>
      <c r="AD1352" s="13">
        <f t="shared" si="1699"/>
        <v>7.6123918577143364E-4</v>
      </c>
      <c r="AE1352" s="13">
        <f t="shared" si="1700"/>
        <v>8.4344840426392551E-4</v>
      </c>
      <c r="AF1352" s="13">
        <f t="shared" si="1701"/>
        <v>4.6726786005795953E-4</v>
      </c>
      <c r="AG1352" s="13">
        <f t="shared" si="1702"/>
        <v>1.7257665233926485E-4</v>
      </c>
      <c r="AH1352" s="13">
        <f t="shared" si="1703"/>
        <v>1.1874422658548052E-2</v>
      </c>
      <c r="AI1352" s="13">
        <f t="shared" si="1704"/>
        <v>6.6202904912985644E-3</v>
      </c>
      <c r="AJ1352" s="13">
        <f t="shared" si="1705"/>
        <v>1.8454895639758756E-3</v>
      </c>
      <c r="AK1352" s="13">
        <f t="shared" si="1706"/>
        <v>3.4296901172945529E-4</v>
      </c>
      <c r="AL1352" s="13">
        <f t="shared" si="1707"/>
        <v>1.181194328502259E-6</v>
      </c>
      <c r="AM1352" s="13">
        <f t="shared" si="1708"/>
        <v>8.4882013855867007E-5</v>
      </c>
      <c r="AN1352" s="13">
        <f t="shared" si="1709"/>
        <v>9.4048756915853025E-5</v>
      </c>
      <c r="AO1352" s="13">
        <f t="shared" si="1710"/>
        <v>5.2102726335149514E-5</v>
      </c>
      <c r="AP1352" s="13">
        <f t="shared" si="1711"/>
        <v>1.9243168335082217E-5</v>
      </c>
      <c r="AQ1352" s="13">
        <f t="shared" si="1712"/>
        <v>5.3303284725021139E-6</v>
      </c>
      <c r="AR1352" s="13">
        <f t="shared" si="1713"/>
        <v>2.631357667894661E-3</v>
      </c>
      <c r="AS1352" s="13">
        <f t="shared" si="1714"/>
        <v>1.4670483482772266E-3</v>
      </c>
      <c r="AT1352" s="13">
        <f t="shared" si="1715"/>
        <v>4.0895825042000663E-4</v>
      </c>
      <c r="AU1352" s="13">
        <f t="shared" si="1716"/>
        <v>7.6001517279233045E-5</v>
      </c>
      <c r="AV1352" s="13">
        <f t="shared" si="1717"/>
        <v>1.0593191278351658E-5</v>
      </c>
      <c r="AW1352" s="13">
        <f t="shared" si="1718"/>
        <v>2.0268461306998861E-8</v>
      </c>
      <c r="AX1352" s="13">
        <f t="shared" si="1719"/>
        <v>7.8873110349740191E-6</v>
      </c>
      <c r="AY1352" s="13">
        <f t="shared" si="1720"/>
        <v>8.7390928248661515E-6</v>
      </c>
      <c r="AZ1352" s="13">
        <f t="shared" si="1721"/>
        <v>4.8414309428763798E-6</v>
      </c>
      <c r="BA1352" s="13">
        <f t="shared" si="1722"/>
        <v>1.7880920475671048E-6</v>
      </c>
      <c r="BB1352" s="13">
        <f t="shared" si="1723"/>
        <v>4.952987879457128E-7</v>
      </c>
      <c r="BC1352" s="13">
        <f t="shared" si="1724"/>
        <v>1.0975761104660272E-7</v>
      </c>
      <c r="BD1352" s="13">
        <f t="shared" si="1725"/>
        <v>4.8592139140084272E-4</v>
      </c>
      <c r="BE1352" s="13">
        <f t="shared" si="1726"/>
        <v>2.7091344644817618E-4</v>
      </c>
      <c r="BF1352" s="13">
        <f t="shared" si="1727"/>
        <v>7.5520543821752762E-5</v>
      </c>
      <c r="BG1352" s="13">
        <f t="shared" si="1728"/>
        <v>1.403487008835567E-5</v>
      </c>
      <c r="BH1352" s="13">
        <f t="shared" si="1729"/>
        <v>1.9561986225423966E-6</v>
      </c>
      <c r="BI1352" s="13">
        <f t="shared" si="1730"/>
        <v>2.1812602620449961E-7</v>
      </c>
      <c r="BJ1352" s="14">
        <f t="shared" si="1731"/>
        <v>0.18476338636432141</v>
      </c>
      <c r="BK1352" s="14">
        <f t="shared" si="1732"/>
        <v>0.32523652968677441</v>
      </c>
      <c r="BL1352" s="14">
        <f t="shared" si="1733"/>
        <v>0.44698307963673156</v>
      </c>
      <c r="BM1352" s="14">
        <f t="shared" si="1734"/>
        <v>0.2335459835035327</v>
      </c>
      <c r="BN1352" s="14">
        <f t="shared" si="1735"/>
        <v>0.76629647967886794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1.3434343434343401</v>
      </c>
      <c r="F1353" s="10">
        <f>VLOOKUP(B1353,home!$B$2:$E$405,3,FALSE)</f>
        <v>1.41</v>
      </c>
      <c r="G1353" s="10">
        <f>VLOOKUP(C1353,away!$B$2:$E$405,4,FALSE)</f>
        <v>0.74</v>
      </c>
      <c r="H1353" s="10">
        <f>VLOOKUP(A1353,away!$A$2:$E$405,3,FALSE)</f>
        <v>0.98989898989898994</v>
      </c>
      <c r="I1353" s="10">
        <f>VLOOKUP(C1353,away!$B$2:$E$405,3,FALSE)</f>
        <v>0.83</v>
      </c>
      <c r="J1353" s="10">
        <f>VLOOKUP(B1353,home!$B$2:$E$405,4,FALSE)</f>
        <v>0.56000000000000005</v>
      </c>
      <c r="K1353" s="12">
        <f t="shared" si="1680"/>
        <v>1.4017393939393903</v>
      </c>
      <c r="L1353" s="12">
        <f t="shared" si="1681"/>
        <v>0.46010505050505052</v>
      </c>
      <c r="M1353" s="13">
        <f t="shared" si="1682"/>
        <v>0.15538576548425972</v>
      </c>
      <c r="N1353" s="13">
        <f t="shared" si="1683"/>
        <v>0.21781034873671445</v>
      </c>
      <c r="O1353" s="13">
        <f t="shared" si="1684"/>
        <v>7.1493775475901258E-2</v>
      </c>
      <c r="P1353" s="13">
        <f t="shared" si="1685"/>
        <v>0.10021564150602867</v>
      </c>
      <c r="Q1353" s="13">
        <f t="shared" si="1686"/>
        <v>0.15265667311596473</v>
      </c>
      <c r="R1353" s="13">
        <f t="shared" si="1687"/>
        <v>1.6447323588068146E-2</v>
      </c>
      <c r="S1353" s="13">
        <f t="shared" si="1688"/>
        <v>1.6158453721879393E-2</v>
      </c>
      <c r="T1353" s="13">
        <f t="shared" si="1689"/>
        <v>7.0238106293953939E-2</v>
      </c>
      <c r="U1353" s="13">
        <f t="shared" si="1690"/>
        <v>2.3054861398263678E-2</v>
      </c>
      <c r="V1353" s="13">
        <f t="shared" si="1691"/>
        <v>1.1579280340247807E-3</v>
      </c>
      <c r="W1353" s="13">
        <f t="shared" si="1692"/>
        <v>7.1328290818125334E-2</v>
      </c>
      <c r="X1353" s="13">
        <f t="shared" si="1693"/>
        <v>3.2818506849312493E-2</v>
      </c>
      <c r="Y1353" s="13">
        <f t="shared" si="1694"/>
        <v>7.5499803757016343E-3</v>
      </c>
      <c r="Z1353" s="13">
        <f t="shared" si="1695"/>
        <v>2.5224988833870018E-3</v>
      </c>
      <c r="AA1353" s="13">
        <f t="shared" si="1696"/>
        <v>3.5358860560116847E-3</v>
      </c>
      <c r="AB1353" s="13">
        <f t="shared" si="1697"/>
        <v>2.4781953885962805E-3</v>
      </c>
      <c r="AC1353" s="13">
        <f t="shared" si="1698"/>
        <v>4.6675165348142374E-5</v>
      </c>
      <c r="AD1353" s="13">
        <f t="shared" si="1699"/>
        <v>2.4995918785532895E-2</v>
      </c>
      <c r="AE1353" s="13">
        <f t="shared" si="1700"/>
        <v>1.1500748475237755E-2</v>
      </c>
      <c r="AF1353" s="13">
        <f t="shared" si="1701"/>
        <v>2.6457762290225751E-3</v>
      </c>
      <c r="AG1353" s="13">
        <f t="shared" si="1702"/>
        <v>4.0577833515983145E-4</v>
      </c>
      <c r="AH1353" s="13">
        <f t="shared" si="1703"/>
        <v>2.9015361903492735E-4</v>
      </c>
      <c r="AI1353" s="13">
        <f t="shared" si="1704"/>
        <v>4.0671975809533981E-4</v>
      </c>
      <c r="AJ1353" s="13">
        <f t="shared" si="1705"/>
        <v>2.850575536078686E-4</v>
      </c>
      <c r="AK1353" s="13">
        <f t="shared" si="1706"/>
        <v>1.3319213414404634E-4</v>
      </c>
      <c r="AL1353" s="13">
        <f t="shared" si="1707"/>
        <v>1.2041210140932442E-6</v>
      </c>
      <c r="AM1353" s="13">
        <f t="shared" si="1708"/>
        <v>7.0075528098782151E-3</v>
      </c>
      <c r="AN1353" s="13">
        <f t="shared" si="1709"/>
        <v>3.2242104395058253E-3</v>
      </c>
      <c r="AO1353" s="13">
        <f t="shared" si="1710"/>
        <v>7.4173775355386939E-4</v>
      </c>
      <c r="AP1353" s="13">
        <f t="shared" si="1711"/>
        <v>1.1375909552013531E-4</v>
      </c>
      <c r="AQ1353" s="13">
        <f t="shared" si="1712"/>
        <v>1.3085283597425174E-5</v>
      </c>
      <c r="AR1353" s="13">
        <f t="shared" si="1713"/>
        <v>2.6700229108057696E-5</v>
      </c>
      <c r="AS1353" s="13">
        <f t="shared" si="1714"/>
        <v>3.7426762967971663E-5</v>
      </c>
      <c r="AT1353" s="13">
        <f t="shared" si="1715"/>
        <v>2.6231284019918912E-5</v>
      </c>
      <c r="AU1353" s="13">
        <f t="shared" si="1716"/>
        <v>1.2256474721444384E-5</v>
      </c>
      <c r="AV1353" s="13">
        <f t="shared" si="1717"/>
        <v>4.2950958619677274E-6</v>
      </c>
      <c r="AW1353" s="13">
        <f t="shared" si="1718"/>
        <v>2.1572074633121893E-8</v>
      </c>
      <c r="AX1353" s="13">
        <f t="shared" si="1719"/>
        <v>1.6371271381194926E-3</v>
      </c>
      <c r="AY1353" s="13">
        <f t="shared" si="1720"/>
        <v>7.5325046456765801E-4</v>
      </c>
      <c r="AZ1353" s="13">
        <f t="shared" si="1721"/>
        <v>1.7328717152142754E-4</v>
      </c>
      <c r="BA1353" s="13">
        <f t="shared" si="1722"/>
        <v>2.6576767601581264E-5</v>
      </c>
      <c r="BB1353" s="13">
        <f t="shared" si="1723"/>
        <v>3.057026249896633E-6</v>
      </c>
      <c r="BC1353" s="13">
        <f t="shared" si="1724"/>
        <v>2.8131064342079117E-7</v>
      </c>
      <c r="BD1353" s="13">
        <f t="shared" si="1725"/>
        <v>2.0474850437098843E-6</v>
      </c>
      <c r="BE1353" s="13">
        <f t="shared" si="1726"/>
        <v>2.870040444269859E-6</v>
      </c>
      <c r="BF1353" s="13">
        <f t="shared" si="1727"/>
        <v>2.0115243764661858E-6</v>
      </c>
      <c r="BG1353" s="13">
        <f t="shared" si="1728"/>
        <v>9.3987765345400715E-7</v>
      </c>
      <c r="BH1353" s="13">
        <f t="shared" si="1729"/>
        <v>3.2936588308244906E-7</v>
      </c>
      <c r="BI1353" s="13">
        <f t="shared" si="1730"/>
        <v>9.2337026667260782E-8</v>
      </c>
      <c r="BJ1353" s="14">
        <f t="shared" si="1731"/>
        <v>0.60564405327548476</v>
      </c>
      <c r="BK1353" s="14">
        <f t="shared" si="1732"/>
        <v>0.27371891849712243</v>
      </c>
      <c r="BL1353" s="14">
        <f t="shared" si="1733"/>
        <v>0.11824036544883025</v>
      </c>
      <c r="BM1353" s="14">
        <f t="shared" si="1734"/>
        <v>0.28536307930539428</v>
      </c>
      <c r="BN1353" s="14">
        <f t="shared" si="1735"/>
        <v>0.71400952790693695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</v>
      </c>
      <c r="F1354" s="10">
        <f>VLOOKUP(B1354,home!$B$2:$E$405,3,FALSE)</f>
        <v>0.83</v>
      </c>
      <c r="G1354" s="10">
        <f>VLOOKUP(C1354,away!$B$2:$E$405,4,FALSE)</f>
        <v>1.08</v>
      </c>
      <c r="H1354" s="10">
        <f>VLOOKUP(A1354,away!$A$2:$E$405,3,FALSE)</f>
        <v>1.0857142857142901</v>
      </c>
      <c r="I1354" s="10">
        <f>VLOOKUP(C1354,away!$B$2:$E$405,3,FALSE)</f>
        <v>0.65</v>
      </c>
      <c r="J1354" s="10">
        <f>VLOOKUP(B1354,home!$B$2:$E$405,4,FALSE)</f>
        <v>1.18</v>
      </c>
      <c r="K1354" s="12">
        <f t="shared" si="1680"/>
        <v>1.3894200000000001</v>
      </c>
      <c r="L1354" s="12">
        <f t="shared" si="1681"/>
        <v>0.83274285714286056</v>
      </c>
      <c r="M1354" s="13">
        <f t="shared" si="1682"/>
        <v>0.10837445668915445</v>
      </c>
      <c r="N1354" s="13">
        <f t="shared" si="1683"/>
        <v>0.15057763761304499</v>
      </c>
      <c r="O1354" s="13">
        <f t="shared" si="1684"/>
        <v>9.0248054704631681E-2</v>
      </c>
      <c r="P1354" s="13">
        <f t="shared" si="1685"/>
        <v>0.12539245216770933</v>
      </c>
      <c r="Q1354" s="13">
        <f t="shared" si="1686"/>
        <v>0.10460779062615849</v>
      </c>
      <c r="R1354" s="13">
        <f t="shared" si="1687"/>
        <v>3.7576711463160078E-2</v>
      </c>
      <c r="S1354" s="13">
        <f t="shared" si="1688"/>
        <v>3.6270694084607071E-2</v>
      </c>
      <c r="T1354" s="13">
        <f t="shared" si="1689"/>
        <v>8.7111390445429371E-2</v>
      </c>
      <c r="U1354" s="13">
        <f t="shared" si="1690"/>
        <v>5.2209834441143875E-2</v>
      </c>
      <c r="V1354" s="13">
        <f t="shared" si="1691"/>
        <v>4.6629184404164119E-3</v>
      </c>
      <c r="W1354" s="13">
        <f t="shared" si="1692"/>
        <v>4.8448052150599066E-2</v>
      </c>
      <c r="X1354" s="13">
        <f t="shared" si="1693"/>
        <v>4.0344769370896177E-2</v>
      </c>
      <c r="Y1354" s="13">
        <f t="shared" si="1694"/>
        <v>1.6798409258344922E-2</v>
      </c>
      <c r="Z1354" s="13">
        <f t="shared" si="1695"/>
        <v>1.043057935528827E-2</v>
      </c>
      <c r="AA1354" s="13">
        <f t="shared" si="1696"/>
        <v>1.4492455567824627E-2</v>
      </c>
      <c r="AB1354" s="13">
        <f t="shared" si="1697"/>
        <v>1.006805380752345E-2</v>
      </c>
      <c r="AC1354" s="13">
        <f t="shared" si="1698"/>
        <v>3.3719591045961258E-4</v>
      </c>
      <c r="AD1354" s="13">
        <f t="shared" si="1699"/>
        <v>1.6828673154771337E-2</v>
      </c>
      <c r="AE1354" s="13">
        <f t="shared" si="1700"/>
        <v>1.4013957364827639E-2</v>
      </c>
      <c r="AF1354" s="13">
        <f t="shared" si="1701"/>
        <v>5.8350114479324006E-3</v>
      </c>
      <c r="AG1354" s="13">
        <f t="shared" si="1702"/>
        <v>1.6196880348708425E-3</v>
      </c>
      <c r="AH1354" s="13">
        <f t="shared" si="1703"/>
        <v>2.1714976134945222E-3</v>
      </c>
      <c r="AI1354" s="13">
        <f t="shared" si="1704"/>
        <v>3.0171222141415592E-3</v>
      </c>
      <c r="AJ1354" s="13">
        <f t="shared" si="1705"/>
        <v>2.0960249733862828E-3</v>
      </c>
      <c r="AK1354" s="13">
        <f t="shared" si="1706"/>
        <v>9.7075300617412348E-4</v>
      </c>
      <c r="AL1354" s="13">
        <f t="shared" si="1707"/>
        <v>1.5605825713979535E-5</v>
      </c>
      <c r="AM1354" s="13">
        <f t="shared" si="1708"/>
        <v>4.6764190109404788E-3</v>
      </c>
      <c r="AN1354" s="13">
        <f t="shared" si="1709"/>
        <v>3.8942545283677642E-3</v>
      </c>
      <c r="AO1354" s="13">
        <f t="shared" si="1710"/>
        <v>1.6214563211972473E-3</v>
      </c>
      <c r="AP1354" s="13">
        <f t="shared" si="1711"/>
        <v>4.500853898820493E-4</v>
      </c>
      <c r="AQ1354" s="13">
        <f t="shared" si="1712"/>
        <v>9.3701348382159007E-5</v>
      </c>
      <c r="AR1354" s="13">
        <f t="shared" si="1713"/>
        <v>3.6165982538806645E-4</v>
      </c>
      <c r="AS1354" s="13">
        <f t="shared" si="1714"/>
        <v>5.0249739459068724E-4</v>
      </c>
      <c r="AT1354" s="13">
        <f t="shared" si="1715"/>
        <v>3.490899649960964E-4</v>
      </c>
      <c r="AU1354" s="13">
        <f t="shared" si="1716"/>
        <v>1.6167752638829216E-4</v>
      </c>
      <c r="AV1354" s="13">
        <f t="shared" si="1717"/>
        <v>5.6159497178605213E-5</v>
      </c>
      <c r="AW1354" s="13">
        <f t="shared" si="1718"/>
        <v>5.0156672167546174E-7</v>
      </c>
      <c r="AX1354" s="13">
        <f t="shared" si="1719"/>
        <v>1.0829183503634867E-3</v>
      </c>
      <c r="AY1354" s="13">
        <f t="shared" si="1720"/>
        <v>9.0179252113412327E-4</v>
      </c>
      <c r="AZ1354" s="13">
        <f t="shared" si="1721"/>
        <v>3.7548064029964656E-4</v>
      </c>
      <c r="BA1354" s="13">
        <f t="shared" si="1722"/>
        <v>1.0422627373498616E-4</v>
      </c>
      <c r="BB1354" s="13">
        <f t="shared" si="1723"/>
        <v>2.169842124485656E-5</v>
      </c>
      <c r="BC1354" s="13">
        <f t="shared" si="1724"/>
        <v>3.6138410605862407E-6</v>
      </c>
      <c r="BD1354" s="13">
        <f t="shared" si="1725"/>
        <v>5.0194939384574387E-5</v>
      </c>
      <c r="BE1354" s="13">
        <f t="shared" si="1726"/>
        <v>6.974185267971535E-5</v>
      </c>
      <c r="BF1354" s="13">
        <f t="shared" si="1727"/>
        <v>4.8450362475125062E-5</v>
      </c>
      <c r="BG1354" s="13">
        <f t="shared" si="1728"/>
        <v>2.2439300876729428E-5</v>
      </c>
      <c r="BH1354" s="13">
        <f t="shared" si="1729"/>
        <v>7.7944033560363497E-6</v>
      </c>
      <c r="BI1354" s="13">
        <f t="shared" si="1730"/>
        <v>2.1659399821888052E-6</v>
      </c>
      <c r="BJ1354" s="14">
        <f t="shared" si="1731"/>
        <v>0.49941102611348254</v>
      </c>
      <c r="BK1354" s="14">
        <f t="shared" si="1732"/>
        <v>0.275955115639195</v>
      </c>
      <c r="BL1354" s="14">
        <f t="shared" si="1733"/>
        <v>0.21448237879877641</v>
      </c>
      <c r="BM1354" s="14">
        <f t="shared" si="1734"/>
        <v>0.38260070568847077</v>
      </c>
      <c r="BN1354" s="14">
        <f t="shared" si="1735"/>
        <v>0.61677710326385904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1.6111111111111101</v>
      </c>
      <c r="F1355" s="10">
        <f>VLOOKUP(B1355,home!$B$2:$E$405,3,FALSE)</f>
        <v>0.39</v>
      </c>
      <c r="G1355" s="10">
        <f>VLOOKUP(C1355,away!$B$2:$E$405,4,FALSE)</f>
        <v>0.85</v>
      </c>
      <c r="H1355" s="10">
        <f>VLOOKUP(A1355,away!$A$2:$E$405,3,FALSE)</f>
        <v>1.4652777777777799</v>
      </c>
      <c r="I1355" s="10">
        <f>VLOOKUP(C1355,away!$B$2:$E$405,3,FALSE)</f>
        <v>1.0900000000000001</v>
      </c>
      <c r="J1355" s="10">
        <f>VLOOKUP(B1355,home!$B$2:$E$405,4,FALSE)</f>
        <v>0.85</v>
      </c>
      <c r="K1355" s="12">
        <f t="shared" si="1680"/>
        <v>0.53408333333333302</v>
      </c>
      <c r="L1355" s="12">
        <f t="shared" si="1681"/>
        <v>1.3575798611111132</v>
      </c>
      <c r="M1355" s="13">
        <f t="shared" si="1682"/>
        <v>0.15082075587601843</v>
      </c>
      <c r="N1355" s="13">
        <f t="shared" si="1683"/>
        <v>8.0550852034116799E-2</v>
      </c>
      <c r="O1355" s="13">
        <f t="shared" si="1684"/>
        <v>0.20475122081483818</v>
      </c>
      <c r="P1355" s="13">
        <f t="shared" si="1685"/>
        <v>0.10935421451685809</v>
      </c>
      <c r="Q1355" s="13">
        <f t="shared" si="1686"/>
        <v>2.1510433778610592E-2</v>
      </c>
      <c r="R1355" s="13">
        <f t="shared" si="1687"/>
        <v>0.13898306695806947</v>
      </c>
      <c r="S1355" s="13">
        <f t="shared" si="1688"/>
        <v>1.9822112949807333E-2</v>
      </c>
      <c r="T1355" s="13">
        <f t="shared" si="1689"/>
        <v>2.9202131701605964E-2</v>
      </c>
      <c r="U1355" s="13">
        <f t="shared" si="1690"/>
        <v>7.422853967785556E-2</v>
      </c>
      <c r="V1355" s="13">
        <f t="shared" si="1691"/>
        <v>1.5969151807611907E-3</v>
      </c>
      <c r="W1355" s="13">
        <f t="shared" si="1692"/>
        <v>3.8294547246420893E-3</v>
      </c>
      <c r="X1355" s="13">
        <f t="shared" si="1693"/>
        <v>5.1987906132109031E-3</v>
      </c>
      <c r="Y1355" s="13">
        <f t="shared" si="1694"/>
        <v>3.5288867193143092E-3</v>
      </c>
      <c r="Z1355" s="13">
        <f t="shared" si="1695"/>
        <v>6.289353757924418E-2</v>
      </c>
      <c r="AA1355" s="13">
        <f t="shared" si="1696"/>
        <v>3.3590390195447968E-2</v>
      </c>
      <c r="AB1355" s="13">
        <f t="shared" si="1697"/>
        <v>8.9700337817760802E-3</v>
      </c>
      <c r="AC1355" s="13">
        <f t="shared" si="1698"/>
        <v>7.23662851591112E-5</v>
      </c>
      <c r="AD1355" s="13">
        <f t="shared" si="1699"/>
        <v>5.1131198604648185E-4</v>
      </c>
      <c r="AE1355" s="13">
        <f t="shared" si="1700"/>
        <v>6.941468550014302E-4</v>
      </c>
      <c r="AF1355" s="13">
        <f t="shared" si="1701"/>
        <v>4.7117989550177891E-4</v>
      </c>
      <c r="AG1355" s="13">
        <f t="shared" si="1702"/>
        <v>2.1322144569788464E-4</v>
      </c>
      <c r="AH1355" s="13">
        <f t="shared" si="1703"/>
        <v>2.1345750002904208E-2</v>
      </c>
      <c r="AI1355" s="13">
        <f t="shared" si="1704"/>
        <v>1.1400409314051081E-2</v>
      </c>
      <c r="AJ1355" s="13">
        <f t="shared" si="1705"/>
        <v>3.044384303906389E-3</v>
      </c>
      <c r="AK1355" s="13">
        <f t="shared" si="1706"/>
        <v>5.4198497232600098E-4</v>
      </c>
      <c r="AL1355" s="13">
        <f t="shared" si="1707"/>
        <v>2.0987981992565752E-6</v>
      </c>
      <c r="AM1355" s="13">
        <f t="shared" si="1708"/>
        <v>5.4616641976198371E-5</v>
      </c>
      <c r="AN1355" s="13">
        <f t="shared" si="1709"/>
        <v>7.414645322840277E-5</v>
      </c>
      <c r="AO1355" s="13">
        <f t="shared" si="1710"/>
        <v>5.032986583784835E-5</v>
      </c>
      <c r="AP1355" s="13">
        <f t="shared" si="1711"/>
        <v>2.2775604091295708E-5</v>
      </c>
      <c r="AQ1355" s="13">
        <f t="shared" si="1712"/>
        <v>7.7299253597457283E-6</v>
      </c>
      <c r="AR1355" s="13">
        <f t="shared" si="1713"/>
        <v>5.7957120648510479E-3</v>
      </c>
      <c r="AS1355" s="13">
        <f t="shared" si="1714"/>
        <v>3.0953932186358617E-3</v>
      </c>
      <c r="AT1355" s="13">
        <f t="shared" si="1715"/>
        <v>8.265989640932177E-4</v>
      </c>
      <c r="AU1355" s="13">
        <f t="shared" si="1716"/>
        <v>1.471575766909286E-4</v>
      </c>
      <c r="AV1355" s="13">
        <f t="shared" si="1717"/>
        <v>1.964860227108668E-5</v>
      </c>
      <c r="AW1355" s="13">
        <f t="shared" si="1718"/>
        <v>4.2271007059563404E-8</v>
      </c>
      <c r="AX1355" s="13">
        <f t="shared" si="1719"/>
        <v>4.8616397003535395E-6</v>
      </c>
      <c r="AY1355" s="13">
        <f t="shared" si="1720"/>
        <v>6.6000641491782318E-6</v>
      </c>
      <c r="AZ1355" s="13">
        <f t="shared" si="1721"/>
        <v>4.480057085482911E-6</v>
      </c>
      <c r="BA1355" s="13">
        <f t="shared" si="1722"/>
        <v>2.0273450919599164E-6</v>
      </c>
      <c r="BB1355" s="13">
        <f t="shared" si="1723"/>
        <v>6.8807071709180969E-7</v>
      </c>
      <c r="BC1355" s="13">
        <f t="shared" si="1724"/>
        <v>1.8682218970882462E-7</v>
      </c>
      <c r="BD1355" s="13">
        <f t="shared" si="1725"/>
        <v>1.311356996673416E-3</v>
      </c>
      <c r="BE1355" s="13">
        <f t="shared" si="1726"/>
        <v>7.0037391597332639E-4</v>
      </c>
      <c r="BF1355" s="13">
        <f t="shared" si="1727"/>
        <v>1.8702901781137693E-4</v>
      </c>
      <c r="BG1355" s="13">
        <f t="shared" si="1728"/>
        <v>3.3296360420919836E-5</v>
      </c>
      <c r="BH1355" s="13">
        <f t="shared" si="1729"/>
        <v>4.4457577903682309E-6</v>
      </c>
      <c r="BI1355" s="13">
        <f t="shared" si="1730"/>
        <v>4.7488102797449981E-7</v>
      </c>
      <c r="BJ1355" s="14">
        <f t="shared" si="1731"/>
        <v>0.14593885224317552</v>
      </c>
      <c r="BK1355" s="14">
        <f t="shared" si="1732"/>
        <v>0.28167506367095257</v>
      </c>
      <c r="BL1355" s="14">
        <f t="shared" si="1733"/>
        <v>0.50897726737741444</v>
      </c>
      <c r="BM1355" s="14">
        <f t="shared" si="1734"/>
        <v>0.29350761909913303</v>
      </c>
      <c r="BN1355" s="14">
        <f t="shared" si="1735"/>
        <v>0.70597054397851167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1.6111111111111101</v>
      </c>
      <c r="F1356" s="10">
        <f>VLOOKUP(B1356,home!$B$2:$E$405,3,FALSE)</f>
        <v>0.97</v>
      </c>
      <c r="G1356" s="10">
        <f>VLOOKUP(C1356,away!$B$2:$E$405,4,FALSE)</f>
        <v>0.83</v>
      </c>
      <c r="H1356" s="10">
        <f>VLOOKUP(A1356,away!$A$2:$E$405,3,FALSE)</f>
        <v>1.4652777777777799</v>
      </c>
      <c r="I1356" s="10">
        <f>VLOOKUP(C1356,away!$B$2:$E$405,3,FALSE)</f>
        <v>0.69</v>
      </c>
      <c r="J1356" s="10">
        <f>VLOOKUP(B1356,home!$B$2:$E$405,4,FALSE)</f>
        <v>1.74</v>
      </c>
      <c r="K1356" s="12">
        <f t="shared" si="1680"/>
        <v>1.2971055555555546</v>
      </c>
      <c r="L1356" s="12">
        <f t="shared" si="1681"/>
        <v>1.7592125000000023</v>
      </c>
      <c r="M1356" s="13">
        <f t="shared" si="1682"/>
        <v>4.7060651320900905E-2</v>
      </c>
      <c r="N1356" s="13">
        <f t="shared" si="1683"/>
        <v>6.104263227640342E-2</v>
      </c>
      <c r="O1356" s="13">
        <f t="shared" si="1684"/>
        <v>8.2789686061870496E-2</v>
      </c>
      <c r="P1356" s="13">
        <f t="shared" si="1685"/>
        <v>0.1073869617335525</v>
      </c>
      <c r="Q1356" s="13">
        <f t="shared" si="1686"/>
        <v>3.9589368725728852E-2</v>
      </c>
      <c r="R1356" s="13">
        <f t="shared" si="1687"/>
        <v>7.2822325295559279E-2</v>
      </c>
      <c r="S1356" s="13">
        <f t="shared" si="1688"/>
        <v>6.1261155693152373E-2</v>
      </c>
      <c r="T1356" s="13">
        <f t="shared" si="1689"/>
        <v>6.9646112329411355E-2</v>
      </c>
      <c r="U1356" s="13">
        <f t="shared" si="1690"/>
        <v>9.4458242709343734E-2</v>
      </c>
      <c r="V1356" s="13">
        <f t="shared" si="1691"/>
        <v>1.5532318868249727E-2</v>
      </c>
      <c r="W1356" s="13">
        <f t="shared" si="1692"/>
        <v>1.7117196705026743E-2</v>
      </c>
      <c r="X1356" s="13">
        <f t="shared" si="1693"/>
        <v>3.0112786408441897E-2</v>
      </c>
      <c r="Y1356" s="13">
        <f t="shared" si="1694"/>
        <v>2.6487395129780582E-2</v>
      </c>
      <c r="Z1356" s="13">
        <f t="shared" si="1695"/>
        <v>4.2703314979671413E-2</v>
      </c>
      <c r="AA1356" s="13">
        <f t="shared" si="1696"/>
        <v>5.5390707100770528E-2</v>
      </c>
      <c r="AB1356" s="13">
        <f t="shared" si="1697"/>
        <v>3.5923796953279984E-2</v>
      </c>
      <c r="AC1356" s="13">
        <f t="shared" si="1698"/>
        <v>2.215184667447005E-3</v>
      </c>
      <c r="AD1356" s="13">
        <f t="shared" si="1699"/>
        <v>5.5507027354068563E-3</v>
      </c>
      <c r="AE1356" s="13">
        <f t="shared" si="1700"/>
        <v>9.7648656359119474E-3</v>
      </c>
      <c r="AF1356" s="13">
        <f t="shared" si="1701"/>
        <v>8.5892368437583844E-3</v>
      </c>
      <c r="AG1356" s="13">
        <f t="shared" si="1702"/>
        <v>5.0367642736667724E-3</v>
      </c>
      <c r="AH1356" s="13">
        <f t="shared" si="1703"/>
        <v>1.8781051375918827E-2</v>
      </c>
      <c r="AI1356" s="13">
        <f t="shared" si="1704"/>
        <v>2.4361006078878606E-2</v>
      </c>
      <c r="AJ1356" s="13">
        <f t="shared" si="1705"/>
        <v>1.5799398161918041E-2</v>
      </c>
      <c r="AK1356" s="13">
        <f t="shared" si="1706"/>
        <v>6.8311623767527046E-3</v>
      </c>
      <c r="AL1356" s="13">
        <f t="shared" si="1707"/>
        <v>2.021918052037106E-4</v>
      </c>
      <c r="AM1356" s="13">
        <f t="shared" si="1708"/>
        <v>1.4399694710667279E-3</v>
      </c>
      <c r="AN1356" s="13">
        <f t="shared" si="1709"/>
        <v>2.5332122931189791E-3</v>
      </c>
      <c r="AO1356" s="13">
        <f t="shared" si="1710"/>
        <v>2.2282293656042894E-3</v>
      </c>
      <c r="AP1356" s="13">
        <f t="shared" si="1711"/>
        <v>1.3066429842793802E-3</v>
      </c>
      <c r="AQ1356" s="13">
        <f t="shared" si="1712"/>
        <v>5.7466566774539817E-4</v>
      </c>
      <c r="AR1356" s="13">
        <f t="shared" si="1713"/>
        <v>6.6079720687317314E-3</v>
      </c>
      <c r="AS1356" s="13">
        <f t="shared" si="1714"/>
        <v>8.5712372813078613E-3</v>
      </c>
      <c r="AT1356" s="13">
        <f t="shared" si="1715"/>
        <v>5.5588997477846579E-3</v>
      </c>
      <c r="AU1356" s="13">
        <f t="shared" si="1716"/>
        <v>2.4034932485426175E-3</v>
      </c>
      <c r="AV1356" s="13">
        <f t="shared" si="1717"/>
        <v>7.7939611135622428E-4</v>
      </c>
      <c r="AW1356" s="13">
        <f t="shared" si="1718"/>
        <v>1.2816064092478856E-5</v>
      </c>
      <c r="AX1356" s="13">
        <f t="shared" si="1719"/>
        <v>3.1129873345850763E-4</v>
      </c>
      <c r="AY1356" s="13">
        <f t="shared" si="1720"/>
        <v>5.4764062313437565E-4</v>
      </c>
      <c r="AZ1356" s="13">
        <f t="shared" si="1721"/>
        <v>4.8170811486289206E-4</v>
      </c>
      <c r="BA1356" s="13">
        <f t="shared" si="1722"/>
        <v>2.8247564567274554E-4</v>
      </c>
      <c r="BB1356" s="13">
        <f t="shared" si="1723"/>
        <v>1.242336717032664E-4</v>
      </c>
      <c r="BC1356" s="13">
        <f t="shared" si="1724"/>
        <v>4.3710685636256585E-5</v>
      </c>
      <c r="BD1356" s="13">
        <f t="shared" si="1725"/>
        <v>1.9374711771606228E-3</v>
      </c>
      <c r="BE1356" s="13">
        <f t="shared" si="1726"/>
        <v>2.5131046276238044E-3</v>
      </c>
      <c r="BF1356" s="13">
        <f t="shared" si="1727"/>
        <v>1.6298809870916053E-3</v>
      </c>
      <c r="BG1356" s="13">
        <f t="shared" si="1728"/>
        <v>7.0470922775029755E-4</v>
      </c>
      <c r="BH1356" s="13">
        <f t="shared" si="1729"/>
        <v>2.2852056359154395E-4</v>
      </c>
      <c r="BI1356" s="13">
        <f t="shared" si="1730"/>
        <v>5.9283058518655546E-5</v>
      </c>
      <c r="BJ1356" s="14">
        <f t="shared" si="1731"/>
        <v>0.28281084831981967</v>
      </c>
      <c r="BK1356" s="14">
        <f t="shared" si="1732"/>
        <v>0.23420610471164058</v>
      </c>
      <c r="BL1356" s="14">
        <f t="shared" si="1733"/>
        <v>0.43815134421375185</v>
      </c>
      <c r="BM1356" s="14">
        <f t="shared" si="1734"/>
        <v>0.58664516225182628</v>
      </c>
      <c r="BN1356" s="14">
        <f t="shared" si="1735"/>
        <v>0.41069162541401544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1.6111111111111101</v>
      </c>
      <c r="F1357" s="10">
        <f>VLOOKUP(B1357,home!$B$2:$E$405,3,FALSE)</f>
        <v>0.7</v>
      </c>
      <c r="G1357" s="10">
        <f>VLOOKUP(C1357,away!$B$2:$E$405,4,FALSE)</f>
        <v>0.7</v>
      </c>
      <c r="H1357" s="10">
        <f>VLOOKUP(A1357,away!$A$2:$E$405,3,FALSE)</f>
        <v>1.4652777777777799</v>
      </c>
      <c r="I1357" s="10">
        <f>VLOOKUP(C1357,away!$B$2:$E$405,3,FALSE)</f>
        <v>0.54</v>
      </c>
      <c r="J1357" s="10">
        <f>VLOOKUP(B1357,home!$B$2:$E$405,4,FALSE)</f>
        <v>1.02</v>
      </c>
      <c r="K1357" s="12">
        <f t="shared" si="1680"/>
        <v>0.78944444444444373</v>
      </c>
      <c r="L1357" s="12">
        <f t="shared" si="1681"/>
        <v>0.80707500000000132</v>
      </c>
      <c r="M1357" s="13">
        <f t="shared" si="1682"/>
        <v>0.20260045437621141</v>
      </c>
      <c r="N1357" s="13">
        <f t="shared" si="1683"/>
        <v>0.15994180314922007</v>
      </c>
      <c r="O1357" s="13">
        <f t="shared" si="1684"/>
        <v>0.16351376171568108</v>
      </c>
      <c r="P1357" s="13">
        <f t="shared" si="1685"/>
        <v>0.12908503077665701</v>
      </c>
      <c r="Q1357" s="13">
        <f t="shared" si="1686"/>
        <v>6.3132583965289299E-2</v>
      </c>
      <c r="R1357" s="13">
        <f t="shared" si="1687"/>
        <v>6.5983934618341747E-2</v>
      </c>
      <c r="S1357" s="13">
        <f t="shared" si="1688"/>
        <v>2.0561337364610299E-2</v>
      </c>
      <c r="T1357" s="13">
        <f t="shared" si="1689"/>
        <v>5.0952730203785941E-2</v>
      </c>
      <c r="U1357" s="13">
        <f t="shared" si="1690"/>
        <v>5.2090650607035306E-2</v>
      </c>
      <c r="V1357" s="13">
        <f t="shared" si="1691"/>
        <v>1.4556076088508907E-3</v>
      </c>
      <c r="W1357" s="13">
        <f t="shared" si="1692"/>
        <v>1.6613222558273341E-2</v>
      </c>
      <c r="X1357" s="13">
        <f t="shared" si="1693"/>
        <v>1.3408116596218479E-2</v>
      </c>
      <c r="Y1357" s="13">
        <f t="shared" si="1694"/>
        <v>5.4106778509465225E-3</v>
      </c>
      <c r="Z1357" s="13">
        <f t="shared" si="1695"/>
        <v>1.7751328010699421E-2</v>
      </c>
      <c r="AA1357" s="13">
        <f t="shared" si="1696"/>
        <v>1.4013687279557697E-2</v>
      </c>
      <c r="AB1357" s="13">
        <f t="shared" si="1697"/>
        <v>5.5315137845142956E-3</v>
      </c>
      <c r="AC1357" s="13">
        <f t="shared" si="1698"/>
        <v>5.7964194097494658E-5</v>
      </c>
      <c r="AD1357" s="13">
        <f t="shared" si="1699"/>
        <v>3.2788040632369987E-3</v>
      </c>
      <c r="AE1357" s="13">
        <f t="shared" si="1700"/>
        <v>2.6462407893370053E-3</v>
      </c>
      <c r="AF1357" s="13">
        <f t="shared" si="1701"/>
        <v>1.0678573925270833E-3</v>
      </c>
      <c r="AG1357" s="13">
        <f t="shared" si="1702"/>
        <v>2.8728033502459905E-4</v>
      </c>
      <c r="AH1357" s="13">
        <f t="shared" si="1703"/>
        <v>3.5816632635588138E-3</v>
      </c>
      <c r="AI1357" s="13">
        <f t="shared" si="1704"/>
        <v>2.827524165287261E-3</v>
      </c>
      <c r="AJ1357" s="13">
        <f t="shared" si="1705"/>
        <v>1.1160866219092204E-3</v>
      </c>
      <c r="AK1357" s="13">
        <f t="shared" si="1706"/>
        <v>2.9369612772833358E-4</v>
      </c>
      <c r="AL1357" s="13">
        <f t="shared" si="1707"/>
        <v>1.4772542938379057E-6</v>
      </c>
      <c r="AM1357" s="13">
        <f t="shared" si="1708"/>
        <v>5.1768673042886361E-4</v>
      </c>
      <c r="AN1357" s="13">
        <f t="shared" si="1709"/>
        <v>4.1781201796087578E-4</v>
      </c>
      <c r="AO1357" s="13">
        <f t="shared" si="1710"/>
        <v>1.6860281719788714E-4</v>
      </c>
      <c r="AP1357" s="13">
        <f t="shared" si="1711"/>
        <v>4.5358372896661671E-5</v>
      </c>
      <c r="AQ1357" s="13">
        <f t="shared" si="1712"/>
        <v>9.1519022013933183E-6</v>
      </c>
      <c r="AR1357" s="13">
        <f t="shared" si="1713"/>
        <v>5.7813417568734716E-4</v>
      </c>
      <c r="AS1357" s="13">
        <f t="shared" si="1714"/>
        <v>4.5640481313984424E-4</v>
      </c>
      <c r="AT1357" s="13">
        <f t="shared" si="1715"/>
        <v>1.801531220754772E-4</v>
      </c>
      <c r="AU1357" s="13">
        <f t="shared" si="1716"/>
        <v>4.7406960457269069E-5</v>
      </c>
      <c r="AV1357" s="13">
        <f t="shared" si="1717"/>
        <v>9.3562903902471199E-6</v>
      </c>
      <c r="AW1357" s="13">
        <f t="shared" si="1718"/>
        <v>2.6144974815927507E-8</v>
      </c>
      <c r="AX1357" s="13">
        <f t="shared" si="1719"/>
        <v>6.8114152216612448E-5</v>
      </c>
      <c r="AY1357" s="13">
        <f t="shared" si="1720"/>
        <v>5.4973229400222576E-5</v>
      </c>
      <c r="AZ1357" s="13">
        <f t="shared" si="1721"/>
        <v>2.2183759559092351E-5</v>
      </c>
      <c r="BA1357" s="13">
        <f t="shared" si="1722"/>
        <v>5.9679859153848292E-6</v>
      </c>
      <c r="BB1357" s="13">
        <f t="shared" si="1723"/>
        <v>1.2041530581648047E-6</v>
      </c>
      <c r="BC1357" s="13">
        <f t="shared" si="1724"/>
        <v>1.9436836588367237E-7</v>
      </c>
      <c r="BD1357" s="13">
        <f t="shared" si="1725"/>
        <v>7.7766273307144373E-5</v>
      </c>
      <c r="BE1357" s="13">
        <f t="shared" si="1726"/>
        <v>6.1392152427473365E-5</v>
      </c>
      <c r="BF1357" s="13">
        <f t="shared" si="1727"/>
        <v>2.4232846833177652E-5</v>
      </c>
      <c r="BG1357" s="13">
        <f t="shared" si="1728"/>
        <v>6.3768287685084119E-6</v>
      </c>
      <c r="BH1357" s="13">
        <f t="shared" si="1729"/>
        <v>1.2585380111181171E-6</v>
      </c>
      <c r="BI1357" s="13">
        <f t="shared" si="1730"/>
        <v>1.9870916819987149E-7</v>
      </c>
      <c r="BJ1357" s="14">
        <f t="shared" si="1731"/>
        <v>0.31805056639306045</v>
      </c>
      <c r="BK1357" s="14">
        <f t="shared" si="1732"/>
        <v>0.35381684480412118</v>
      </c>
      <c r="BL1357" s="14">
        <f t="shared" si="1733"/>
        <v>0.31039519889387951</v>
      </c>
      <c r="BM1357" s="14">
        <f t="shared" si="1734"/>
        <v>0.2157014224159344</v>
      </c>
      <c r="BN1357" s="14">
        <f t="shared" si="1735"/>
        <v>0.78425756860140061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1.8034188034187999</v>
      </c>
      <c r="F1358" s="10">
        <f>VLOOKUP(B1358,home!$B$2:$E$405,3,FALSE)</f>
        <v>0.55000000000000004</v>
      </c>
      <c r="G1358" s="10">
        <f>VLOOKUP(C1358,away!$B$2:$E$405,4,FALSE)</f>
        <v>1.2</v>
      </c>
      <c r="H1358" s="10">
        <f>VLOOKUP(A1358,away!$A$2:$E$405,3,FALSE)</f>
        <v>1.23931623931624</v>
      </c>
      <c r="I1358" s="10">
        <f>VLOOKUP(C1358,away!$B$2:$E$405,3,FALSE)</f>
        <v>0.46</v>
      </c>
      <c r="J1358" s="10">
        <f>VLOOKUP(B1358,home!$B$2:$E$405,4,FALSE)</f>
        <v>0.81</v>
      </c>
      <c r="K1358" s="12">
        <f t="shared" si="1680"/>
        <v>1.1902564102564079</v>
      </c>
      <c r="L1358" s="12">
        <f t="shared" si="1681"/>
        <v>0.46176923076923104</v>
      </c>
      <c r="M1358" s="13">
        <f t="shared" si="1682"/>
        <v>0.19166127819263756</v>
      </c>
      <c r="N1358" s="13">
        <f t="shared" si="1683"/>
        <v>0.22812606496672358</v>
      </c>
      <c r="O1358" s="13">
        <f t="shared" si="1684"/>
        <v>8.8503280999261844E-2</v>
      </c>
      <c r="P1358" s="13">
        <f t="shared" si="1685"/>
        <v>0.10534159753809558</v>
      </c>
      <c r="Q1358" s="13">
        <f t="shared" si="1686"/>
        <v>0.13576425558660626</v>
      </c>
      <c r="R1358" s="13">
        <f t="shared" si="1687"/>
        <v>2.043404599379112E-2</v>
      </c>
      <c r="S1358" s="13">
        <f t="shared" si="1688"/>
        <v>1.4474561941411982E-2</v>
      </c>
      <c r="T1358" s="13">
        <f t="shared" si="1689"/>
        <v>6.2691755868184457E-2</v>
      </c>
      <c r="U1358" s="13">
        <f t="shared" si="1690"/>
        <v>2.4321754231584159E-2</v>
      </c>
      <c r="V1358" s="13">
        <f t="shared" si="1691"/>
        <v>8.8395150546088594E-4</v>
      </c>
      <c r="W1358" s="13">
        <f t="shared" si="1692"/>
        <v>5.3864758498549166E-2</v>
      </c>
      <c r="X1358" s="13">
        <f t="shared" si="1693"/>
        <v>2.4873088097445449E-2</v>
      </c>
      <c r="Y1358" s="13">
        <f t="shared" si="1694"/>
        <v>5.7428133788063503E-3</v>
      </c>
      <c r="Z1358" s="13">
        <f t="shared" si="1695"/>
        <v>3.1452712333520051E-3</v>
      </c>
      <c r="AA1358" s="13">
        <f t="shared" si="1696"/>
        <v>3.7436792474923029E-3</v>
      </c>
      <c r="AB1358" s="13">
        <f t="shared" si="1697"/>
        <v>2.2279691111358E-3</v>
      </c>
      <c r="AC1358" s="13">
        <f t="shared" si="1698"/>
        <v>3.0365048371254428E-5</v>
      </c>
      <c r="AD1358" s="13">
        <f t="shared" si="1699"/>
        <v>1.6028218522452863E-2</v>
      </c>
      <c r="AE1358" s="13">
        <f t="shared" si="1700"/>
        <v>7.4013381377142006E-3</v>
      </c>
      <c r="AF1358" s="13">
        <f t="shared" si="1701"/>
        <v>1.7088551092576296E-3</v>
      </c>
      <c r="AG1358" s="13">
        <f t="shared" si="1702"/>
        <v>2.6303223643265537E-4</v>
      </c>
      <c r="AH1358" s="13">
        <f t="shared" si="1703"/>
        <v>3.6309736949638634E-4</v>
      </c>
      <c r="AI1358" s="13">
        <f t="shared" si="1704"/>
        <v>4.3217897159031343E-4</v>
      </c>
      <c r="AJ1358" s="13">
        <f t="shared" si="1705"/>
        <v>2.5720189565669636E-4</v>
      </c>
      <c r="AK1358" s="13">
        <f t="shared" si="1706"/>
        <v>1.0204540167849421E-4</v>
      </c>
      <c r="AL1358" s="13">
        <f t="shared" si="1707"/>
        <v>6.6757411510831941E-7</v>
      </c>
      <c r="AM1358" s="13">
        <f t="shared" si="1708"/>
        <v>3.8155379682679987E-3</v>
      </c>
      <c r="AN1358" s="13">
        <f t="shared" si="1709"/>
        <v>1.7618980325779087E-3</v>
      </c>
      <c r="AO1358" s="13">
        <f t="shared" si="1710"/>
        <v>4.067951495986612E-4</v>
      </c>
      <c r="AP1358" s="13">
        <f t="shared" si="1711"/>
        <v>6.2615161103609358E-5</v>
      </c>
      <c r="AQ1358" s="13">
        <f t="shared" si="1712"/>
        <v>7.2284386943262899E-6</v>
      </c>
      <c r="AR1358" s="13">
        <f t="shared" si="1713"/>
        <v>3.3533438601335534E-5</v>
      </c>
      <c r="AS1358" s="13">
        <f t="shared" si="1714"/>
        <v>3.9913390253179296E-5</v>
      </c>
      <c r="AT1358" s="13">
        <f t="shared" si="1715"/>
        <v>2.3753584301956148E-5</v>
      </c>
      <c r="AU1358" s="13">
        <f t="shared" si="1716"/>
        <v>9.4242853273230985E-6</v>
      </c>
      <c r="AV1358" s="13">
        <f t="shared" si="1717"/>
        <v>2.8043290057329313E-6</v>
      </c>
      <c r="AW1358" s="13">
        <f t="shared" si="1718"/>
        <v>1.019207258992105E-8</v>
      </c>
      <c r="AX1358" s="13">
        <f t="shared" si="1719"/>
        <v>7.5691142088461674E-4</v>
      </c>
      <c r="AY1358" s="13">
        <f t="shared" si="1720"/>
        <v>3.4951840458233519E-4</v>
      </c>
      <c r="AZ1358" s="13">
        <f t="shared" si="1721"/>
        <v>8.0698422411836892E-5</v>
      </c>
      <c r="BA1358" s="13">
        <f t="shared" si="1722"/>
        <v>1.2421349480468135E-5</v>
      </c>
      <c r="BB1358" s="13">
        <f t="shared" si="1723"/>
        <v>1.433949248677889E-6</v>
      </c>
      <c r="BC1358" s="13">
        <f t="shared" si="1724"/>
        <v>1.3243072830482116E-7</v>
      </c>
      <c r="BD1358" s="13">
        <f t="shared" si="1725"/>
        <v>2.5807850246643244E-6</v>
      </c>
      <c r="BE1358" s="13">
        <f t="shared" si="1726"/>
        <v>3.0717959191004544E-6</v>
      </c>
      <c r="BF1358" s="13">
        <f t="shared" si="1727"/>
        <v>1.8281123918543954E-6</v>
      </c>
      <c r="BG1358" s="13">
        <f t="shared" si="1728"/>
        <v>7.2530749769128969E-7</v>
      </c>
      <c r="BH1358" s="13">
        <f t="shared" si="1729"/>
        <v>2.1582547463352303E-7</v>
      </c>
      <c r="BI1358" s="13">
        <f t="shared" si="1730"/>
        <v>5.1377530935836458E-8</v>
      </c>
      <c r="BJ1358" s="14">
        <f t="shared" si="1731"/>
        <v>0.54371937112975099</v>
      </c>
      <c r="BK1358" s="14">
        <f t="shared" si="1732"/>
        <v>0.31274194020467472</v>
      </c>
      <c r="BL1358" s="14">
        <f t="shared" si="1733"/>
        <v>0.14050315545301548</v>
      </c>
      <c r="BM1358" s="14">
        <f t="shared" si="1734"/>
        <v>0.22992970653116787</v>
      </c>
      <c r="BN1358" s="14">
        <f t="shared" si="1735"/>
        <v>0.76983052327711599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1.8034188034187999</v>
      </c>
      <c r="F1359" s="10">
        <f>VLOOKUP(B1359,home!$B$2:$E$405,3,FALSE)</f>
        <v>1.29</v>
      </c>
      <c r="G1359" s="10">
        <f>VLOOKUP(C1359,away!$B$2:$E$405,4,FALSE)</f>
        <v>0.74</v>
      </c>
      <c r="H1359" s="10">
        <f>VLOOKUP(A1359,away!$A$2:$E$405,3,FALSE)</f>
        <v>1.23931623931624</v>
      </c>
      <c r="I1359" s="10">
        <f>VLOOKUP(C1359,away!$B$2:$E$405,3,FALSE)</f>
        <v>0.83</v>
      </c>
      <c r="J1359" s="10">
        <f>VLOOKUP(B1359,home!$B$2:$E$405,4,FALSE)</f>
        <v>0.67</v>
      </c>
      <c r="K1359" s="12">
        <f t="shared" si="1680"/>
        <v>1.7215435897435862</v>
      </c>
      <c r="L1359" s="12">
        <f t="shared" si="1681"/>
        <v>0.68918376068376108</v>
      </c>
      <c r="M1359" s="13">
        <f t="shared" si="1682"/>
        <v>8.9749991131479967E-2</v>
      </c>
      <c r="N1359" s="13">
        <f t="shared" si="1683"/>
        <v>0.15450852191194303</v>
      </c>
      <c r="O1359" s="13">
        <f t="shared" si="1684"/>
        <v>6.1854236409327565E-2</v>
      </c>
      <c r="P1359" s="13">
        <f t="shared" si="1685"/>
        <v>0.1064847641889622</v>
      </c>
      <c r="Q1359" s="13">
        <f t="shared" si="1686"/>
        <v>0.13299657772913104</v>
      </c>
      <c r="R1359" s="13">
        <f t="shared" si="1687"/>
        <v>2.1314467631401393E-2</v>
      </c>
      <c r="S1359" s="13">
        <f t="shared" si="1688"/>
        <v>3.158497527806918E-2</v>
      </c>
      <c r="T1359" s="13">
        <f t="shared" si="1689"/>
        <v>9.1659081597432662E-2</v>
      </c>
      <c r="U1359" s="13">
        <f t="shared" si="1690"/>
        <v>3.6693785119636224E-2</v>
      </c>
      <c r="V1359" s="13">
        <f t="shared" si="1691"/>
        <v>4.1638117941702668E-3</v>
      </c>
      <c r="W1359" s="13">
        <f t="shared" si="1692"/>
        <v>7.6319801949140037E-2</v>
      </c>
      <c r="X1359" s="13">
        <f t="shared" si="1693"/>
        <v>5.2598368121948159E-2</v>
      </c>
      <c r="Y1359" s="13">
        <f t="shared" si="1694"/>
        <v>1.8124970574056543E-2</v>
      </c>
      <c r="Z1359" s="13">
        <f t="shared" si="1695"/>
        <v>4.8965283197271716E-3</v>
      </c>
      <c r="AA1359" s="13">
        <f t="shared" si="1696"/>
        <v>8.4295869408242442E-3</v>
      </c>
      <c r="AB1359" s="13">
        <f t="shared" si="1697"/>
        <v>7.2559506810811148E-3</v>
      </c>
      <c r="AC1359" s="13">
        <f t="shared" si="1698"/>
        <v>3.0876222899837383E-4</v>
      </c>
      <c r="AD1359" s="13">
        <f t="shared" si="1699"/>
        <v>3.2846966454010536E-2</v>
      </c>
      <c r="AE1359" s="13">
        <f t="shared" si="1700"/>
        <v>2.2637595867828327E-2</v>
      </c>
      <c r="AF1359" s="13">
        <f t="shared" si="1701"/>
        <v>7.8007317265145464E-3</v>
      </c>
      <c r="AG1359" s="13">
        <f t="shared" si="1702"/>
        <v>1.7920458757881418E-3</v>
      </c>
      <c r="AH1359" s="13">
        <f t="shared" si="1703"/>
        <v>8.4365195042102709E-4</v>
      </c>
      <c r="AI1359" s="13">
        <f t="shared" si="1704"/>
        <v>1.4523836072219928E-3</v>
      </c>
      <c r="AJ1359" s="13">
        <f t="shared" si="1705"/>
        <v>1.2501708444308446E-3</v>
      </c>
      <c r="AK1359" s="13">
        <f t="shared" si="1706"/>
        <v>7.1740786777141547E-4</v>
      </c>
      <c r="AL1359" s="13">
        <f t="shared" si="1707"/>
        <v>1.4653359952842594E-5</v>
      </c>
      <c r="AM1359" s="13">
        <f t="shared" si="1708"/>
        <v>1.1309496908284878E-2</v>
      </c>
      <c r="AN1359" s="13">
        <f t="shared" si="1709"/>
        <v>7.7943216106931409E-3</v>
      </c>
      <c r="AO1359" s="13">
        <f t="shared" si="1710"/>
        <v>2.6858599398181041E-3</v>
      </c>
      <c r="AP1359" s="13">
        <f t="shared" si="1711"/>
        <v>6.1701701799790057E-4</v>
      </c>
      <c r="AQ1359" s="13">
        <f t="shared" si="1712"/>
        <v>1.0630952721741822E-4</v>
      </c>
      <c r="AR1359" s="13">
        <f t="shared" si="1713"/>
        <v>1.1628624477987072E-4</v>
      </c>
      <c r="AS1359" s="13">
        <f t="shared" si="1714"/>
        <v>2.0019183927613999E-4</v>
      </c>
      <c r="AT1359" s="13">
        <f t="shared" si="1715"/>
        <v>1.7231948881240862E-4</v>
      </c>
      <c r="AU1359" s="13">
        <f t="shared" si="1716"/>
        <v>9.888517045096454E-5</v>
      </c>
      <c r="AV1359" s="13">
        <f t="shared" si="1717"/>
        <v>4.2558782827639993E-5</v>
      </c>
      <c r="AW1359" s="13">
        <f t="shared" si="1718"/>
        <v>4.8293399360544044E-7</v>
      </c>
      <c r="AX1359" s="13">
        <f t="shared" si="1719"/>
        <v>3.2449653176137897E-3</v>
      </c>
      <c r="AY1359" s="13">
        <f t="shared" si="1720"/>
        <v>2.2363774008814464E-3</v>
      </c>
      <c r="AZ1359" s="13">
        <f t="shared" si="1721"/>
        <v>7.7063749372382518E-4</v>
      </c>
      <c r="BA1359" s="13">
        <f t="shared" si="1722"/>
        <v>1.7703694868283142E-4</v>
      </c>
      <c r="BB1359" s="13">
        <f t="shared" si="1723"/>
        <v>3.0502747518302934E-5</v>
      </c>
      <c r="BC1359" s="13">
        <f t="shared" si="1724"/>
        <v>4.2043996491702568E-6</v>
      </c>
      <c r="BD1359" s="13">
        <f t="shared" si="1725"/>
        <v>1.3357098582197275E-5</v>
      </c>
      <c r="BE1359" s="13">
        <f t="shared" si="1726"/>
        <v>2.2994827441754861E-5</v>
      </c>
      <c r="BF1359" s="13">
        <f t="shared" si="1727"/>
        <v>1.9793298889806502E-5</v>
      </c>
      <c r="BG1359" s="13">
        <f t="shared" si="1728"/>
        <v>1.1358342274541739E-5</v>
      </c>
      <c r="BH1359" s="13">
        <f t="shared" si="1729"/>
        <v>4.888470333212732E-6</v>
      </c>
      <c r="BI1359" s="13">
        <f t="shared" si="1730"/>
        <v>1.6831429531588124E-6</v>
      </c>
      <c r="BJ1359" s="14">
        <f t="shared" si="1731"/>
        <v>0.62026139111987377</v>
      </c>
      <c r="BK1359" s="14">
        <f t="shared" si="1732"/>
        <v>0.23454333538251429</v>
      </c>
      <c r="BL1359" s="14">
        <f t="shared" si="1733"/>
        <v>0.14051595775873751</v>
      </c>
      <c r="BM1359" s="14">
        <f t="shared" si="1734"/>
        <v>0.43107275911171977</v>
      </c>
      <c r="BN1359" s="14">
        <f t="shared" si="1735"/>
        <v>0.56690855900224524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1.8034188034187999</v>
      </c>
      <c r="F1360" s="10">
        <f>VLOOKUP(B1360,home!$B$2:$E$405,3,FALSE)</f>
        <v>0.92</v>
      </c>
      <c r="G1360" s="10">
        <f>VLOOKUP(C1360,away!$B$2:$E$405,4,FALSE)</f>
        <v>0.83</v>
      </c>
      <c r="H1360" s="10">
        <f>VLOOKUP(A1360,away!$A$2:$E$405,3,FALSE)</f>
        <v>1.23931623931624</v>
      </c>
      <c r="I1360" s="10">
        <f>VLOOKUP(C1360,away!$B$2:$E$405,3,FALSE)</f>
        <v>0.55000000000000004</v>
      </c>
      <c r="J1360" s="10">
        <f>VLOOKUP(B1360,home!$B$2:$E$405,4,FALSE)</f>
        <v>1.48</v>
      </c>
      <c r="K1360" s="12">
        <f t="shared" si="1680"/>
        <v>1.3770905982905957</v>
      </c>
      <c r="L1360" s="12">
        <f t="shared" si="1681"/>
        <v>1.0088034188034194</v>
      </c>
      <c r="M1360" s="13">
        <f t="shared" si="1682"/>
        <v>9.2006687248223348E-2</v>
      </c>
      <c r="N1360" s="13">
        <f t="shared" si="1683"/>
        <v>0.1267015439893916</v>
      </c>
      <c r="O1360" s="13">
        <f t="shared" si="1684"/>
        <v>9.2816660648784688E-2</v>
      </c>
      <c r="P1360" s="13">
        <f t="shared" si="1685"/>
        <v>0.12781695074417007</v>
      </c>
      <c r="Q1360" s="13">
        <f t="shared" si="1686"/>
        <v>8.7239752508346771E-2</v>
      </c>
      <c r="R1360" s="13">
        <f t="shared" si="1687"/>
        <v>4.6816882292205389E-2</v>
      </c>
      <c r="S1360" s="13">
        <f t="shared" si="1688"/>
        <v>4.4391264880186944E-2</v>
      </c>
      <c r="T1360" s="13">
        <f t="shared" si="1689"/>
        <v>8.8007760585984418E-2</v>
      </c>
      <c r="U1360" s="13">
        <f t="shared" si="1690"/>
        <v>6.4471088445873515E-2</v>
      </c>
      <c r="V1360" s="13">
        <f t="shared" si="1691"/>
        <v>6.8521059433123222E-3</v>
      </c>
      <c r="W1360" s="13">
        <f t="shared" si="1692"/>
        <v>4.0045680992147586E-2</v>
      </c>
      <c r="X1360" s="13">
        <f t="shared" si="1693"/>
        <v>4.0398219893189598E-2</v>
      </c>
      <c r="Y1360" s="13">
        <f t="shared" si="1694"/>
        <v>2.0376931170910981E-2</v>
      </c>
      <c r="Z1360" s="13">
        <f t="shared" si="1695"/>
        <v>1.5743010304698025E-2</v>
      </c>
      <c r="AA1360" s="13">
        <f t="shared" si="1696"/>
        <v>2.1679551479391612E-2</v>
      </c>
      <c r="AB1360" s="13">
        <f t="shared" si="1697"/>
        <v>1.4927353258713586E-2</v>
      </c>
      <c r="AC1360" s="13">
        <f t="shared" si="1698"/>
        <v>5.9493996716737175E-4</v>
      </c>
      <c r="AD1360" s="13">
        <f t="shared" si="1699"/>
        <v>1.3786632699107714E-2</v>
      </c>
      <c r="AE1360" s="13">
        <f t="shared" si="1700"/>
        <v>1.3908002200646877E-2</v>
      </c>
      <c r="AF1360" s="13">
        <f t="shared" si="1701"/>
        <v>7.0152200843690239E-3</v>
      </c>
      <c r="AG1360" s="13">
        <f t="shared" si="1702"/>
        <v>2.3589926682566283E-3</v>
      </c>
      <c r="AH1360" s="13">
        <f t="shared" si="1703"/>
        <v>3.9704006544092063E-3</v>
      </c>
      <c r="AI1360" s="13">
        <f t="shared" si="1704"/>
        <v>5.4676014126337465E-3</v>
      </c>
      <c r="AJ1360" s="13">
        <f t="shared" si="1705"/>
        <v>3.7646912502691571E-3</v>
      </c>
      <c r="AK1360" s="13">
        <f t="shared" si="1706"/>
        <v>1.7281069754041746E-3</v>
      </c>
      <c r="AL1360" s="13">
        <f t="shared" si="1707"/>
        <v>3.305995020732083E-5</v>
      </c>
      <c r="AM1360" s="13">
        <f t="shared" si="1708"/>
        <v>3.7970884544053841E-3</v>
      </c>
      <c r="AN1360" s="13">
        <f t="shared" si="1709"/>
        <v>3.8305158143031436E-3</v>
      </c>
      <c r="AO1360" s="13">
        <f t="shared" si="1710"/>
        <v>1.9321187246247873E-3</v>
      </c>
      <c r="AP1360" s="13">
        <f t="shared" si="1711"/>
        <v>6.4970932497852938E-4</v>
      </c>
      <c r="AQ1360" s="13">
        <f t="shared" si="1712"/>
        <v>1.6385724706670054E-4</v>
      </c>
      <c r="AR1360" s="13">
        <f t="shared" si="1713"/>
        <v>8.0107075083746856E-4</v>
      </c>
      <c r="AS1360" s="13">
        <f t="shared" si="1714"/>
        <v>1.103146999543866E-3</v>
      </c>
      <c r="AT1360" s="13">
        <f t="shared" si="1715"/>
        <v>7.5956668080216924E-4</v>
      </c>
      <c r="AU1360" s="13">
        <f t="shared" si="1716"/>
        <v>3.4866404496915372E-4</v>
      </c>
      <c r="AV1360" s="13">
        <f t="shared" si="1717"/>
        <v>1.2003549457224778E-4</v>
      </c>
      <c r="AW1360" s="13">
        <f t="shared" si="1718"/>
        <v>1.2757593296372761E-6</v>
      </c>
      <c r="AX1360" s="13">
        <f t="shared" si="1719"/>
        <v>8.7148913523990351E-4</v>
      </c>
      <c r="AY1360" s="13">
        <f t="shared" si="1720"/>
        <v>8.7916121908005026E-4</v>
      </c>
      <c r="AZ1360" s="13">
        <f t="shared" si="1721"/>
        <v>4.4345042174366827E-4</v>
      </c>
      <c r="BA1360" s="13">
        <f t="shared" si="1722"/>
        <v>1.4911810050827694E-4</v>
      </c>
      <c r="BB1360" s="13">
        <f t="shared" si="1723"/>
        <v>3.7607712399555418E-5</v>
      </c>
      <c r="BC1360" s="13">
        <f t="shared" si="1724"/>
        <v>7.5877577684094529E-6</v>
      </c>
      <c r="BD1360" s="13">
        <f t="shared" si="1725"/>
        <v>1.3468715202470999E-4</v>
      </c>
      <c r="BE1360" s="13">
        <f t="shared" si="1726"/>
        <v>1.8547641076376427E-4</v>
      </c>
      <c r="BF1360" s="13">
        <f t="shared" si="1727"/>
        <v>1.2770891073373225E-4</v>
      </c>
      <c r="BG1360" s="13">
        <f t="shared" si="1728"/>
        <v>5.862224676311854E-5</v>
      </c>
      <c r="BH1360" s="13">
        <f t="shared" si="1729"/>
        <v>2.0182036217040466E-5</v>
      </c>
      <c r="BI1360" s="13">
        <f t="shared" si="1730"/>
        <v>5.5584984657693415E-6</v>
      </c>
      <c r="BJ1360" s="14">
        <f t="shared" si="1731"/>
        <v>0.45260044070446959</v>
      </c>
      <c r="BK1360" s="14">
        <f t="shared" si="1732"/>
        <v>0.2725741699523474</v>
      </c>
      <c r="BL1360" s="14">
        <f t="shared" si="1733"/>
        <v>0.25930705564337808</v>
      </c>
      <c r="BM1360" s="14">
        <f t="shared" si="1734"/>
        <v>0.42594831371402087</v>
      </c>
      <c r="BN1360" s="14">
        <f t="shared" si="1735"/>
        <v>0.57339847743112193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1.8034188034187999</v>
      </c>
      <c r="F1361" s="10">
        <f>VLOOKUP(B1361,home!$B$2:$E$405,3,FALSE)</f>
        <v>1.66</v>
      </c>
      <c r="G1361" s="10">
        <f>VLOOKUP(C1361,away!$B$2:$E$405,4,FALSE)</f>
        <v>1.58</v>
      </c>
      <c r="H1361" s="10">
        <f>VLOOKUP(A1361,away!$A$2:$E$405,3,FALSE)</f>
        <v>1.23931623931624</v>
      </c>
      <c r="I1361" s="10">
        <f>VLOOKUP(C1361,away!$B$2:$E$405,3,FALSE)</f>
        <v>0.48</v>
      </c>
      <c r="J1361" s="10">
        <f>VLOOKUP(B1361,home!$B$2:$E$405,4,FALSE)</f>
        <v>1.04</v>
      </c>
      <c r="K1361" s="12">
        <f t="shared" si="1680"/>
        <v>4.7300068376068287</v>
      </c>
      <c r="L1361" s="12">
        <f t="shared" si="1681"/>
        <v>0.61866666666666703</v>
      </c>
      <c r="M1361" s="13">
        <f t="shared" si="1682"/>
        <v>4.7544535806703812E-3</v>
      </c>
      <c r="N1361" s="13">
        <f t="shared" si="1683"/>
        <v>2.2488597945655171E-2</v>
      </c>
      <c r="O1361" s="13">
        <f t="shared" si="1684"/>
        <v>2.941421948574744E-3</v>
      </c>
      <c r="P1361" s="13">
        <f t="shared" si="1685"/>
        <v>1.3912945929045338E-2</v>
      </c>
      <c r="Q1361" s="13">
        <f t="shared" si="1686"/>
        <v>5.3185611025569943E-2</v>
      </c>
      <c r="R1361" s="13">
        <f t="shared" si="1687"/>
        <v>9.0987985609245457E-4</v>
      </c>
      <c r="S1361" s="13">
        <f t="shared" si="1688"/>
        <v>1.0178354943432104E-2</v>
      </c>
      <c r="T1361" s="13">
        <f t="shared" si="1689"/>
        <v>3.2904164687819287E-2</v>
      </c>
      <c r="U1361" s="13">
        <f t="shared" si="1690"/>
        <v>4.3037379407180271E-3</v>
      </c>
      <c r="V1361" s="13">
        <f t="shared" si="1691"/>
        <v>3.3094328079707764E-3</v>
      </c>
      <c r="W1361" s="13">
        <f t="shared" si="1692"/>
        <v>8.3856101271080966E-2</v>
      </c>
      <c r="X1361" s="13">
        <f t="shared" si="1693"/>
        <v>5.1878974653042115E-2</v>
      </c>
      <c r="Y1361" s="13">
        <f t="shared" si="1694"/>
        <v>1.6047896159341036E-2</v>
      </c>
      <c r="Z1361" s="13">
        <f t="shared" si="1695"/>
        <v>1.8763744587862189E-4</v>
      </c>
      <c r="AA1361" s="13">
        <f t="shared" si="1696"/>
        <v>8.8752640199696265E-4</v>
      </c>
      <c r="AB1361" s="13">
        <f t="shared" si="1697"/>
        <v>2.0990029750011111E-3</v>
      </c>
      <c r="AC1361" s="13">
        <f t="shared" si="1698"/>
        <v>6.052740726650163E-4</v>
      </c>
      <c r="AD1361" s="13">
        <f t="shared" si="1699"/>
        <v>9.9159983096815923E-2</v>
      </c>
      <c r="AE1361" s="13">
        <f t="shared" si="1700"/>
        <v>6.1346976209230145E-2</v>
      </c>
      <c r="AF1361" s="13">
        <f t="shared" si="1701"/>
        <v>1.8976664640721869E-2</v>
      </c>
      <c r="AG1361" s="13">
        <f t="shared" si="1702"/>
        <v>3.9134099525755346E-3</v>
      </c>
      <c r="AH1361" s="13">
        <f t="shared" si="1703"/>
        <v>2.9021258295893526E-5</v>
      </c>
      <c r="AI1361" s="13">
        <f t="shared" si="1704"/>
        <v>1.3727075017553028E-4</v>
      </c>
      <c r="AJ1361" s="13">
        <f t="shared" si="1705"/>
        <v>3.246457934668386E-4</v>
      </c>
      <c r="AK1361" s="13">
        <f t="shared" si="1706"/>
        <v>5.1185894096614692E-4</v>
      </c>
      <c r="AL1361" s="13">
        <f t="shared" si="1707"/>
        <v>7.0848481764367518E-5</v>
      </c>
      <c r="AM1361" s="13">
        <f t="shared" si="1708"/>
        <v>9.3805479612983356E-2</v>
      </c>
      <c r="AN1361" s="13">
        <f t="shared" si="1709"/>
        <v>5.8034323387232398E-2</v>
      </c>
      <c r="AO1361" s="13">
        <f t="shared" si="1710"/>
        <v>1.7951950701117231E-2</v>
      </c>
      <c r="AP1361" s="13">
        <f t="shared" si="1711"/>
        <v>3.7020911668081782E-3</v>
      </c>
      <c r="AQ1361" s="13">
        <f t="shared" si="1712"/>
        <v>5.7259010046633175E-4</v>
      </c>
      <c r="AR1361" s="13">
        <f t="shared" si="1713"/>
        <v>3.5908970264785624E-6</v>
      </c>
      <c r="AS1361" s="13">
        <f t="shared" si="1714"/>
        <v>1.6984967488385629E-5</v>
      </c>
      <c r="AT1361" s="13">
        <f t="shared" si="1715"/>
        <v>4.016950617829687E-5</v>
      </c>
      <c r="AU1361" s="13">
        <f t="shared" si="1716"/>
        <v>6.3334012962211301E-5</v>
      </c>
      <c r="AV1361" s="13">
        <f t="shared" si="1717"/>
        <v>7.4892578591084753E-5</v>
      </c>
      <c r="AW1361" s="13">
        <f t="shared" si="1718"/>
        <v>5.7589927657517707E-6</v>
      </c>
      <c r="AX1361" s="13">
        <f t="shared" si="1719"/>
        <v>7.3950093329066546E-2</v>
      </c>
      <c r="AY1361" s="13">
        <f t="shared" si="1720"/>
        <v>4.5750457739582522E-2</v>
      </c>
      <c r="AZ1361" s="13">
        <f t="shared" si="1721"/>
        <v>1.4152141594110868E-2</v>
      </c>
      <c r="BA1361" s="13">
        <f t="shared" si="1722"/>
        <v>2.9184860887410879E-3</v>
      </c>
      <c r="BB1361" s="13">
        <f t="shared" si="1723"/>
        <v>4.5139251505862173E-4</v>
      </c>
      <c r="BC1361" s="13">
        <f t="shared" si="1724"/>
        <v>5.5852300529920177E-5</v>
      </c>
      <c r="BD1361" s="13">
        <f t="shared" si="1725"/>
        <v>3.7026138228578962E-7</v>
      </c>
      <c r="BE1361" s="13">
        <f t="shared" si="1726"/>
        <v>1.7513388699135406E-6</v>
      </c>
      <c r="BF1361" s="13">
        <f t="shared" si="1727"/>
        <v>4.1419224148288331E-6</v>
      </c>
      <c r="BG1361" s="13">
        <f t="shared" si="1728"/>
        <v>6.5304404476591221E-6</v>
      </c>
      <c r="BH1361" s="13">
        <f t="shared" si="1729"/>
        <v>7.7222569925029618E-6</v>
      </c>
      <c r="BI1361" s="13">
        <f t="shared" si="1730"/>
        <v>7.3052656752592296E-6</v>
      </c>
      <c r="BJ1361" s="14">
        <f t="shared" si="1731"/>
        <v>0.75510323817754899</v>
      </c>
      <c r="BK1361" s="14">
        <f t="shared" si="1732"/>
        <v>7.8581767555130508E-2</v>
      </c>
      <c r="BL1361" s="14">
        <f t="shared" si="1733"/>
        <v>1.2371159313316615E-2</v>
      </c>
      <c r="BM1361" s="14">
        <f t="shared" si="1734"/>
        <v>0.70230619345945011</v>
      </c>
      <c r="BN1361" s="14">
        <f t="shared" si="1735"/>
        <v>9.8192910285608032E-2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1.8034188034187999</v>
      </c>
      <c r="F1362" s="10">
        <f>VLOOKUP(B1362,home!$B$2:$E$405,3,FALSE)</f>
        <v>0.79</v>
      </c>
      <c r="G1362" s="10">
        <f>VLOOKUP(C1362,away!$B$2:$E$405,4,FALSE)</f>
        <v>0.65</v>
      </c>
      <c r="H1362" s="10">
        <f>VLOOKUP(A1362,away!$A$2:$E$405,3,FALSE)</f>
        <v>1.23931623931624</v>
      </c>
      <c r="I1362" s="10">
        <f>VLOOKUP(C1362,away!$B$2:$E$405,3,FALSE)</f>
        <v>0.37</v>
      </c>
      <c r="J1362" s="10">
        <f>VLOOKUP(B1362,home!$B$2:$E$405,4,FALSE)</f>
        <v>0.81</v>
      </c>
      <c r="K1362" s="12">
        <f t="shared" si="1680"/>
        <v>0.92605555555555374</v>
      </c>
      <c r="L1362" s="12">
        <f t="shared" si="1681"/>
        <v>0.37142307692307713</v>
      </c>
      <c r="M1362" s="13">
        <f t="shared" si="1682"/>
        <v>0.27321981285643088</v>
      </c>
      <c r="N1362" s="13">
        <f t="shared" si="1683"/>
        <v>0.25301672558354654</v>
      </c>
      <c r="O1362" s="13">
        <f t="shared" si="1684"/>
        <v>0.10148014356748286</v>
      </c>
      <c r="P1362" s="13">
        <f t="shared" si="1685"/>
        <v>9.3976250729242691E-2</v>
      </c>
      <c r="Q1362" s="13">
        <f t="shared" si="1686"/>
        <v>0.11715377218755914</v>
      </c>
      <c r="R1362" s="13">
        <f t="shared" si="1687"/>
        <v>1.8846033585215052E-2</v>
      </c>
      <c r="S1362" s="13">
        <f t="shared" si="1688"/>
        <v>8.0809803000690562E-3</v>
      </c>
      <c r="T1362" s="13">
        <f t="shared" si="1689"/>
        <v>4.351361453904843E-2</v>
      </c>
      <c r="U1362" s="13">
        <f t="shared" si="1690"/>
        <v>1.7452474101774949E-2</v>
      </c>
      <c r="V1362" s="13">
        <f t="shared" si="1691"/>
        <v>3.0883567616932922E-4</v>
      </c>
      <c r="W1362" s="13">
        <f t="shared" si="1692"/>
        <v>3.6163633862859618E-2</v>
      </c>
      <c r="X1362" s="13">
        <f t="shared" si="1693"/>
        <v>1.3432008162062904E-2</v>
      </c>
      <c r="Y1362" s="13">
        <f t="shared" si="1694"/>
        <v>2.494478900404645E-3</v>
      </c>
      <c r="Z1362" s="13">
        <f t="shared" si="1695"/>
        <v>2.3332839273387425E-3</v>
      </c>
      <c r="AA1362" s="13">
        <f t="shared" si="1696"/>
        <v>2.1607505436005234E-3</v>
      </c>
      <c r="AB1362" s="13">
        <f t="shared" si="1697"/>
        <v>1.0004875225354736E-3</v>
      </c>
      <c r="AC1362" s="13">
        <f t="shared" si="1698"/>
        <v>6.6391641391218698E-6</v>
      </c>
      <c r="AD1362" s="13">
        <f t="shared" si="1699"/>
        <v>8.3723835119445238E-3</v>
      </c>
      <c r="AE1362" s="13">
        <f t="shared" si="1700"/>
        <v>3.1096964451864731E-3</v>
      </c>
      <c r="AF1362" s="13">
        <f t="shared" si="1701"/>
        <v>5.775065109839575E-4</v>
      </c>
      <c r="AG1362" s="13">
        <f t="shared" si="1702"/>
        <v>7.1499748417590801E-5</v>
      </c>
      <c r="AH1362" s="13">
        <f t="shared" si="1703"/>
        <v>2.1665887390682922E-4</v>
      </c>
      <c r="AI1362" s="13">
        <f t="shared" si="1704"/>
        <v>2.0063815384182938E-4</v>
      </c>
      <c r="AJ1362" s="13">
        <f t="shared" si="1705"/>
        <v>9.2901038510817985E-5</v>
      </c>
      <c r="AK1362" s="13">
        <f t="shared" si="1706"/>
        <v>2.8677174276607814E-5</v>
      </c>
      <c r="AL1362" s="13">
        <f t="shared" si="1707"/>
        <v>9.1343852006599227E-8</v>
      </c>
      <c r="AM1362" s="13">
        <f t="shared" si="1708"/>
        <v>1.5506584528955894E-3</v>
      </c>
      <c r="AN1362" s="13">
        <f t="shared" si="1709"/>
        <v>5.759503338312582E-4</v>
      </c>
      <c r="AO1362" s="13">
        <f t="shared" si="1710"/>
        <v>1.0696062257323968E-4</v>
      </c>
      <c r="AP1362" s="13">
        <f t="shared" si="1711"/>
        <v>1.3242547848586879E-5</v>
      </c>
      <c r="AQ1362" s="13">
        <f t="shared" si="1712"/>
        <v>1.229646967055803E-6</v>
      </c>
      <c r="AR1362" s="13">
        <f t="shared" si="1713"/>
        <v>1.6094421117832702E-5</v>
      </c>
      <c r="AS1362" s="13">
        <f t="shared" si="1714"/>
        <v>1.49043280896196E-5</v>
      </c>
      <c r="AT1362" s="13">
        <f t="shared" si="1715"/>
        <v>6.9011179146074618E-6</v>
      </c>
      <c r="AU1362" s="13">
        <f t="shared" si="1716"/>
        <v>2.1302728614553991E-6</v>
      </c>
      <c r="AV1362" s="13">
        <f t="shared" si="1717"/>
        <v>4.9318775454999961E-7</v>
      </c>
      <c r="AW1362" s="13">
        <f t="shared" si="1718"/>
        <v>8.7273570937080863E-10</v>
      </c>
      <c r="AX1362" s="13">
        <f t="shared" si="1719"/>
        <v>2.3933264584552328E-4</v>
      </c>
      <c r="AY1362" s="13">
        <f t="shared" si="1720"/>
        <v>8.8893667728085366E-5</v>
      </c>
      <c r="AZ1362" s="13">
        <f t="shared" si="1721"/>
        <v>1.6508579793271555E-5</v>
      </c>
      <c r="BA1362" s="13">
        <f t="shared" si="1722"/>
        <v>2.0438891674823533E-6</v>
      </c>
      <c r="BB1362" s="13">
        <f t="shared" si="1723"/>
        <v>1.8978690086901047E-7</v>
      </c>
      <c r="BC1362" s="13">
        <f t="shared" si="1724"/>
        <v>1.4098246936092581E-8</v>
      </c>
      <c r="BD1362" s="13">
        <f t="shared" si="1725"/>
        <v>9.9630656881352898E-7</v>
      </c>
      <c r="BE1362" s="13">
        <f t="shared" si="1726"/>
        <v>9.2263523308626001E-7</v>
      </c>
      <c r="BF1362" s="13">
        <f t="shared" si="1727"/>
        <v>4.2720574167541219E-7</v>
      </c>
      <c r="BG1362" s="13">
        <f t="shared" si="1728"/>
        <v>1.3187208348124872E-7</v>
      </c>
      <c r="BH1362" s="13">
        <f t="shared" si="1729"/>
        <v>3.0530218882624034E-8</v>
      </c>
      <c r="BI1362" s="13">
        <f t="shared" si="1730"/>
        <v>5.6545357617162136E-9</v>
      </c>
      <c r="BJ1362" s="14">
        <f t="shared" si="1731"/>
        <v>0.48050034372381178</v>
      </c>
      <c r="BK1362" s="14">
        <f t="shared" si="1732"/>
        <v>0.37568150373763115</v>
      </c>
      <c r="BL1362" s="14">
        <f t="shared" si="1733"/>
        <v>0.14152180209326462</v>
      </c>
      <c r="BM1362" s="14">
        <f t="shared" si="1734"/>
        <v>0.14225530217757668</v>
      </c>
      <c r="BN1362" s="14">
        <f t="shared" si="1735"/>
        <v>0.85769273850947714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1.8034188034187999</v>
      </c>
      <c r="F1363" s="10">
        <f>VLOOKUP(B1363,home!$B$2:$E$405,3,FALSE)</f>
        <v>1.1100000000000001</v>
      </c>
      <c r="G1363" s="10">
        <f>VLOOKUP(C1363,away!$B$2:$E$405,4,FALSE)</f>
        <v>0.92</v>
      </c>
      <c r="H1363" s="10">
        <f>VLOOKUP(A1363,away!$A$2:$E$405,3,FALSE)</f>
        <v>1.23931623931624</v>
      </c>
      <c r="I1363" s="10">
        <f>VLOOKUP(C1363,away!$B$2:$E$405,3,FALSE)</f>
        <v>1.1100000000000001</v>
      </c>
      <c r="J1363" s="10">
        <f>VLOOKUP(B1363,home!$B$2:$E$405,4,FALSE)</f>
        <v>0.54</v>
      </c>
      <c r="K1363" s="12">
        <f t="shared" si="1680"/>
        <v>1.8416512820512787</v>
      </c>
      <c r="L1363" s="12">
        <f t="shared" si="1681"/>
        <v>0.74284615384615438</v>
      </c>
      <c r="M1363" s="13">
        <f t="shared" si="1682"/>
        <v>7.5433980487224259E-2</v>
      </c>
      <c r="N1363" s="13">
        <f t="shared" si="1683"/>
        <v>0.13892308687452767</v>
      </c>
      <c r="O1363" s="13">
        <f t="shared" si="1684"/>
        <v>5.6035842274240397E-2</v>
      </c>
      <c r="P1363" s="13">
        <f t="shared" si="1685"/>
        <v>0.10319848076517806</v>
      </c>
      <c r="Q1363" s="13">
        <f t="shared" si="1686"/>
        <v>0.12792394052449757</v>
      </c>
      <c r="R1363" s="13">
        <f t="shared" si="1687"/>
        <v>2.0813004955474609E-2</v>
      </c>
      <c r="S1363" s="13">
        <f t="shared" si="1688"/>
        <v>3.5295520544764751E-2</v>
      </c>
      <c r="T1363" s="13">
        <f t="shared" si="1689"/>
        <v>9.5027807203467221E-2</v>
      </c>
      <c r="U1363" s="13">
        <f t="shared" si="1690"/>
        <v>3.8330297259589433E-2</v>
      </c>
      <c r="V1363" s="13">
        <f t="shared" si="1691"/>
        <v>5.3651684330964945E-3</v>
      </c>
      <c r="W1363" s="13">
        <f t="shared" si="1692"/>
        <v>7.8530429690664136E-2</v>
      </c>
      <c r="X1363" s="13">
        <f t="shared" si="1693"/>
        <v>5.8336027655595701E-2</v>
      </c>
      <c r="Y1363" s="13">
        <f t="shared" si="1694"/>
        <v>2.1667346887311079E-2</v>
      </c>
      <c r="Z1363" s="13">
        <f t="shared" si="1695"/>
        <v>5.1536202270517561E-3</v>
      </c>
      <c r="AA1363" s="13">
        <f t="shared" si="1696"/>
        <v>9.4911712983552689E-3</v>
      </c>
      <c r="AB1363" s="13">
        <f t="shared" si="1697"/>
        <v>8.7397138948921427E-3</v>
      </c>
      <c r="AC1363" s="13">
        <f t="shared" si="1698"/>
        <v>4.5874321805030357E-4</v>
      </c>
      <c r="AD1363" s="13">
        <f t="shared" si="1699"/>
        <v>3.6156416629962357E-2</v>
      </c>
      <c r="AE1363" s="13">
        <f t="shared" si="1700"/>
        <v>2.685865503042667E-2</v>
      </c>
      <c r="AF1363" s="13">
        <f t="shared" si="1701"/>
        <v>9.975924293416559E-3</v>
      </c>
      <c r="AG1363" s="13">
        <f t="shared" si="1702"/>
        <v>2.4701923308083026E-3</v>
      </c>
      <c r="AH1363" s="13">
        <f t="shared" si="1703"/>
        <v>9.5708674101228517E-4</v>
      </c>
      <c r="AI1363" s="13">
        <f t="shared" si="1704"/>
        <v>1.7626200236195552E-3</v>
      </c>
      <c r="AJ1363" s="13">
        <f t="shared" si="1705"/>
        <v>1.6230657131341049E-3</v>
      </c>
      <c r="AK1363" s="13">
        <f t="shared" si="1706"/>
        <v>9.9637368381563221E-4</v>
      </c>
      <c r="AL1363" s="13">
        <f t="shared" si="1707"/>
        <v>2.5103595413283578E-5</v>
      </c>
      <c r="AM1363" s="13">
        <f t="shared" si="1708"/>
        <v>1.3317502208190066E-2</v>
      </c>
      <c r="AN1363" s="13">
        <f t="shared" si="1709"/>
        <v>9.8928552941916579E-3</v>
      </c>
      <c r="AO1363" s="13">
        <f t="shared" si="1710"/>
        <v>3.6744347529234197E-3</v>
      </c>
      <c r="AP1363" s="13">
        <f t="shared" si="1711"/>
        <v>9.0984657458926914E-4</v>
      </c>
      <c r="AQ1363" s="13">
        <f t="shared" si="1712"/>
        <v>1.6896900713093415E-4</v>
      </c>
      <c r="AR1363" s="13">
        <f t="shared" si="1713"/>
        <v>1.4219364089162535E-4</v>
      </c>
      <c r="AS1363" s="13">
        <f t="shared" si="1714"/>
        <v>2.618711010476009E-4</v>
      </c>
      <c r="AT1363" s="13">
        <f t="shared" si="1715"/>
        <v>2.4113762448824716E-4</v>
      </c>
      <c r="AU1363" s="13">
        <f t="shared" si="1716"/>
        <v>1.4803047176319335E-4</v>
      </c>
      <c r="AV1363" s="13">
        <f t="shared" si="1717"/>
        <v>6.815512702633517E-5</v>
      </c>
      <c r="AW1363" s="13">
        <f t="shared" si="1718"/>
        <v>9.5398095558440715E-7</v>
      </c>
      <c r="AX1363" s="13">
        <f t="shared" si="1719"/>
        <v>4.0876991692389954E-3</v>
      </c>
      <c r="AY1363" s="13">
        <f t="shared" si="1720"/>
        <v>3.0365316059493084E-3</v>
      </c>
      <c r="AZ1363" s="13">
        <f t="shared" si="1721"/>
        <v>1.1278379122558651E-3</v>
      </c>
      <c r="BA1363" s="13">
        <f t="shared" si="1722"/>
        <v>2.7927001842704871E-4</v>
      </c>
      <c r="BB1363" s="13">
        <f t="shared" si="1723"/>
        <v>5.1863664768269425E-5</v>
      </c>
      <c r="BC1363" s="13">
        <f t="shared" si="1724"/>
        <v>7.7053447794950506E-6</v>
      </c>
      <c r="BD1363" s="13">
        <f t="shared" si="1725"/>
        <v>1.7604666539620857E-5</v>
      </c>
      <c r="BE1363" s="13">
        <f t="shared" si="1726"/>
        <v>3.2421656702777993E-5</v>
      </c>
      <c r="BF1363" s="13">
        <f t="shared" si="1727"/>
        <v>2.9854692816448772E-5</v>
      </c>
      <c r="BG1363" s="13">
        <f t="shared" si="1728"/>
        <v>1.832731110021999E-5</v>
      </c>
      <c r="BH1363" s="13">
        <f t="shared" si="1729"/>
        <v>8.4381289960681941E-6</v>
      </c>
      <c r="BI1363" s="13">
        <f t="shared" si="1730"/>
        <v>3.1080182167446111E-6</v>
      </c>
      <c r="BJ1363" s="14">
        <f t="shared" si="1731"/>
        <v>0.63242434267312153</v>
      </c>
      <c r="BK1363" s="14">
        <f t="shared" si="1732"/>
        <v>0.22281352864967646</v>
      </c>
      <c r="BL1363" s="14">
        <f t="shared" si="1733"/>
        <v>0.13972031828372231</v>
      </c>
      <c r="BM1363" s="14">
        <f t="shared" si="1734"/>
        <v>0.47474789632743564</v>
      </c>
      <c r="BN1363" s="14">
        <f t="shared" si="1735"/>
        <v>0.52232833588114247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1.5777777777777799</v>
      </c>
      <c r="F1364" s="10">
        <f>VLOOKUP(B1364,home!$B$2:$E$405,3,FALSE)</f>
        <v>0.36</v>
      </c>
      <c r="G1364" s="10">
        <f>VLOOKUP(C1364,away!$B$2:$E$405,4,FALSE)</f>
        <v>0.79</v>
      </c>
      <c r="H1364" s="10">
        <f>VLOOKUP(A1364,away!$A$2:$E$405,3,FALSE)</f>
        <v>1.31111111111111</v>
      </c>
      <c r="I1364" s="10">
        <f>VLOOKUP(C1364,away!$B$2:$E$405,3,FALSE)</f>
        <v>0.63</v>
      </c>
      <c r="J1364" s="10">
        <f>VLOOKUP(B1364,home!$B$2:$E$405,4,FALSE)</f>
        <v>1.31</v>
      </c>
      <c r="K1364" s="12">
        <f t="shared" si="1680"/>
        <v>0.44872000000000062</v>
      </c>
      <c r="L1364" s="12">
        <f t="shared" si="1681"/>
        <v>1.0820599999999991</v>
      </c>
      <c r="M1364" s="13">
        <f t="shared" si="1682"/>
        <v>0.21636683534852769</v>
      </c>
      <c r="N1364" s="13">
        <f t="shared" si="1683"/>
        <v>9.7088126357591481E-2</v>
      </c>
      <c r="O1364" s="13">
        <f t="shared" si="1684"/>
        <v>0.2341218978572277</v>
      </c>
      <c r="P1364" s="13">
        <f t="shared" si="1685"/>
        <v>0.10505517800649536</v>
      </c>
      <c r="Q1364" s="13">
        <f t="shared" si="1686"/>
        <v>2.1782692029589251E-2</v>
      </c>
      <c r="R1364" s="13">
        <f t="shared" si="1687"/>
        <v>0.12666697039769578</v>
      </c>
      <c r="S1364" s="13">
        <f t="shared" si="1688"/>
        <v>1.2752174343399808E-2</v>
      </c>
      <c r="T1364" s="13">
        <f t="shared" si="1689"/>
        <v>2.3570179737537326E-2</v>
      </c>
      <c r="U1364" s="13">
        <f t="shared" si="1690"/>
        <v>5.6838002956854129E-2</v>
      </c>
      <c r="V1364" s="13">
        <f t="shared" si="1691"/>
        <v>6.8796841841811305E-4</v>
      </c>
      <c r="W1364" s="13">
        <f t="shared" si="1692"/>
        <v>3.2581098558391005E-3</v>
      </c>
      <c r="X1364" s="13">
        <f t="shared" si="1693"/>
        <v>3.525470350609254E-3</v>
      </c>
      <c r="Y1364" s="13">
        <f t="shared" si="1694"/>
        <v>1.9073852237901229E-3</v>
      </c>
      <c r="Z1364" s="13">
        <f t="shared" si="1695"/>
        <v>4.5687087329510205E-2</v>
      </c>
      <c r="AA1364" s="13">
        <f t="shared" si="1696"/>
        <v>2.0500709826497845E-2</v>
      </c>
      <c r="AB1364" s="13">
        <f t="shared" si="1697"/>
        <v>4.5995392566730627E-3</v>
      </c>
      <c r="AC1364" s="13">
        <f t="shared" si="1698"/>
        <v>2.0877346031145612E-5</v>
      </c>
      <c r="AD1364" s="13">
        <f t="shared" si="1699"/>
        <v>3.6549476362803077E-4</v>
      </c>
      <c r="AE1364" s="13">
        <f t="shared" si="1700"/>
        <v>3.954872639313467E-4</v>
      </c>
      <c r="AF1364" s="13">
        <f t="shared" si="1701"/>
        <v>2.139704744047763E-4</v>
      </c>
      <c r="AG1364" s="13">
        <f t="shared" si="1702"/>
        <v>7.7176297178144026E-5</v>
      </c>
      <c r="AH1364" s="13">
        <f t="shared" si="1703"/>
        <v>1.2359042428942441E-2</v>
      </c>
      <c r="AI1364" s="13">
        <f t="shared" si="1704"/>
        <v>5.5457495187150596E-3</v>
      </c>
      <c r="AJ1364" s="13">
        <f t="shared" si="1705"/>
        <v>1.2442443620189123E-3</v>
      </c>
      <c r="AK1364" s="13">
        <f t="shared" si="1706"/>
        <v>1.8610577670837567E-4</v>
      </c>
      <c r="AL1364" s="13">
        <f t="shared" si="1707"/>
        <v>4.0547310313472723E-7</v>
      </c>
      <c r="AM1364" s="13">
        <f t="shared" si="1708"/>
        <v>3.2800962067034055E-5</v>
      </c>
      <c r="AN1364" s="13">
        <f t="shared" si="1709"/>
        <v>3.5492609014254837E-5</v>
      </c>
      <c r="AO1364" s="13">
        <f t="shared" si="1710"/>
        <v>1.9202566254982279E-5</v>
      </c>
      <c r="AP1364" s="13">
        <f t="shared" si="1711"/>
        <v>6.9261096139553698E-6</v>
      </c>
      <c r="AQ1364" s="13">
        <f t="shared" si="1712"/>
        <v>1.8736165422191353E-6</v>
      </c>
      <c r="AR1364" s="13">
        <f t="shared" si="1713"/>
        <v>2.6746450901322899E-3</v>
      </c>
      <c r="AS1364" s="13">
        <f t="shared" si="1714"/>
        <v>1.2001667448441628E-3</v>
      </c>
      <c r="AT1364" s="13">
        <f t="shared" si="1715"/>
        <v>2.6926941087323668E-4</v>
      </c>
      <c r="AU1364" s="13">
        <f t="shared" si="1716"/>
        <v>4.0275523349012974E-5</v>
      </c>
      <c r="AV1364" s="13">
        <f t="shared" si="1717"/>
        <v>4.5181082092922819E-6</v>
      </c>
      <c r="AW1364" s="13">
        <f t="shared" si="1718"/>
        <v>5.4687279589119845E-9</v>
      </c>
      <c r="AX1364" s="13">
        <f t="shared" si="1719"/>
        <v>2.4530746164532546E-6</v>
      </c>
      <c r="AY1364" s="13">
        <f t="shared" si="1720"/>
        <v>2.6543739194794066E-6</v>
      </c>
      <c r="AZ1364" s="13">
        <f t="shared" si="1721"/>
        <v>1.4360959216559419E-6</v>
      </c>
      <c r="BA1364" s="13">
        <f t="shared" si="1722"/>
        <v>5.1798065099567586E-7</v>
      </c>
      <c r="BB1364" s="13">
        <f t="shared" si="1723"/>
        <v>1.4012153580409512E-7</v>
      </c>
      <c r="BC1364" s="13">
        <f t="shared" si="1724"/>
        <v>3.0323981806435814E-8</v>
      </c>
      <c r="BD1364" s="13">
        <f t="shared" si="1725"/>
        <v>4.823544110380905E-4</v>
      </c>
      <c r="BE1364" s="13">
        <f t="shared" si="1726"/>
        <v>2.1644207132101226E-4</v>
      </c>
      <c r="BF1364" s="13">
        <f t="shared" si="1727"/>
        <v>4.8560943121582366E-5</v>
      </c>
      <c r="BG1364" s="13">
        <f t="shared" si="1728"/>
        <v>7.263422132505489E-6</v>
      </c>
      <c r="BH1364" s="13">
        <f t="shared" si="1729"/>
        <v>8.1481069482446688E-7</v>
      </c>
      <c r="BI1364" s="13">
        <f t="shared" si="1730"/>
        <v>7.3124370996327089E-8</v>
      </c>
      <c r="BJ1364" s="14">
        <f t="shared" si="1731"/>
        <v>0.15228762018821748</v>
      </c>
      <c r="BK1364" s="14">
        <f t="shared" si="1732"/>
        <v>0.33488609330989477</v>
      </c>
      <c r="BL1364" s="14">
        <f t="shared" si="1733"/>
        <v>0.46700664604142028</v>
      </c>
      <c r="BM1364" s="14">
        <f t="shared" si="1734"/>
        <v>0.19878309796672397</v>
      </c>
      <c r="BN1364" s="14">
        <f t="shared" si="1735"/>
        <v>0.80108169999712731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1.5777777777777799</v>
      </c>
      <c r="F1365" s="10">
        <f>VLOOKUP(B1365,home!$B$2:$E$405,3,FALSE)</f>
        <v>1.19</v>
      </c>
      <c r="G1365" s="10">
        <f>VLOOKUP(C1365,away!$B$2:$E$405,4,FALSE)</f>
        <v>1.1100000000000001</v>
      </c>
      <c r="H1365" s="10">
        <f>VLOOKUP(A1365,away!$A$2:$E$405,3,FALSE)</f>
        <v>1.31111111111111</v>
      </c>
      <c r="I1365" s="10">
        <f>VLOOKUP(C1365,away!$B$2:$E$405,3,FALSE)</f>
        <v>0.95</v>
      </c>
      <c r="J1365" s="10">
        <f>VLOOKUP(B1365,home!$B$2:$E$405,4,FALSE)</f>
        <v>1.05</v>
      </c>
      <c r="K1365" s="12">
        <f t="shared" si="1680"/>
        <v>2.0840866666666695</v>
      </c>
      <c r="L1365" s="12">
        <f t="shared" si="1681"/>
        <v>1.3078333333333323</v>
      </c>
      <c r="M1365" s="13">
        <f t="shared" si="1682"/>
        <v>3.364401833201313E-2</v>
      </c>
      <c r="N1365" s="13">
        <f t="shared" si="1683"/>
        <v>7.0117050018837571E-2</v>
      </c>
      <c r="O1365" s="13">
        <f t="shared" si="1684"/>
        <v>4.4000768641884465E-2</v>
      </c>
      <c r="P1365" s="13">
        <f t="shared" si="1685"/>
        <v>9.170141524963632E-2</v>
      </c>
      <c r="Q1365" s="13">
        <f t="shared" si="1686"/>
        <v>7.3065004525129679E-2</v>
      </c>
      <c r="R1365" s="13">
        <f t="shared" si="1687"/>
        <v>2.877283596107227E-2</v>
      </c>
      <c r="S1365" s="13">
        <f t="shared" si="1688"/>
        <v>6.2486215794745892E-2</v>
      </c>
      <c r="T1365" s="13">
        <f t="shared" si="1689"/>
        <v>9.5556848418115348E-2</v>
      </c>
      <c r="U1365" s="13">
        <f t="shared" si="1690"/>
        <v>5.9965083788657988E-2</v>
      </c>
      <c r="V1365" s="13">
        <f t="shared" si="1691"/>
        <v>1.8923867223342227E-2</v>
      </c>
      <c r="W1365" s="13">
        <f t="shared" si="1692"/>
        <v>5.0757933910254197E-2</v>
      </c>
      <c r="X1365" s="13">
        <f t="shared" si="1693"/>
        <v>6.6382917898960725E-2</v>
      </c>
      <c r="Y1365" s="13">
        <f t="shared" si="1694"/>
        <v>4.3408896396095381E-2</v>
      </c>
      <c r="Z1365" s="13">
        <f t="shared" si="1695"/>
        <v>1.254335798814077E-2</v>
      </c>
      <c r="AA1365" s="13">
        <f t="shared" si="1696"/>
        <v>2.6141445138311042E-2</v>
      </c>
      <c r="AB1365" s="13">
        <f t="shared" si="1697"/>
        <v>2.7240518630076142E-2</v>
      </c>
      <c r="AC1365" s="13">
        <f t="shared" si="1698"/>
        <v>3.2237257401367403E-3</v>
      </c>
      <c r="AD1365" s="13">
        <f t="shared" si="1699"/>
        <v>2.64459833224772E-2</v>
      </c>
      <c r="AE1365" s="13">
        <f t="shared" si="1700"/>
        <v>3.4586938521913073E-2</v>
      </c>
      <c r="AF1365" s="13">
        <f t="shared" si="1701"/>
        <v>2.2616975548454311E-2</v>
      </c>
      <c r="AG1365" s="13">
        <f t="shared" si="1702"/>
        <v>9.8597448404844894E-3</v>
      </c>
      <c r="AH1365" s="13">
        <f t="shared" si="1703"/>
        <v>4.1011554222058592E-3</v>
      </c>
      <c r="AI1365" s="13">
        <f t="shared" si="1704"/>
        <v>8.5471633333469455E-3</v>
      </c>
      <c r="AJ1365" s="13">
        <f t="shared" si="1705"/>
        <v>8.9065145704253102E-3</v>
      </c>
      <c r="AK1365" s="13">
        <f t="shared" si="1706"/>
        <v>6.1873160875652684E-3</v>
      </c>
      <c r="AL1365" s="13">
        <f t="shared" si="1707"/>
        <v>3.5146837673183655E-4</v>
      </c>
      <c r="AM1365" s="13">
        <f t="shared" si="1708"/>
        <v>1.1023144245852764E-2</v>
      </c>
      <c r="AN1365" s="13">
        <f t="shared" si="1709"/>
        <v>1.4416435482867761E-2</v>
      </c>
      <c r="AO1365" s="13">
        <f t="shared" si="1710"/>
        <v>9.4271474361719391E-3</v>
      </c>
      <c r="AP1365" s="13">
        <f t="shared" si="1711"/>
        <v>4.1097125517578405E-3</v>
      </c>
      <c r="AQ1365" s="13">
        <f t="shared" si="1712"/>
        <v>1.3437047664018238E-3</v>
      </c>
      <c r="AR1365" s="13">
        <f t="shared" si="1713"/>
        <v>1.072725553268311E-3</v>
      </c>
      <c r="AS1365" s="13">
        <f t="shared" si="1714"/>
        <v>2.2356530225591132E-3</v>
      </c>
      <c r="AT1365" s="13">
        <f t="shared" si="1715"/>
        <v>2.329647327804244E-3</v>
      </c>
      <c r="AU1365" s="13">
        <f t="shared" si="1716"/>
        <v>1.6183956446374865E-3</v>
      </c>
      <c r="AV1365" s="13">
        <f t="shared" si="1717"/>
        <v>8.4321919609509901E-4</v>
      </c>
      <c r="AW1365" s="13">
        <f t="shared" si="1718"/>
        <v>2.6610432436509308E-5</v>
      </c>
      <c r="AX1365" s="13">
        <f t="shared" si="1719"/>
        <v>3.8288646579208601E-3</v>
      </c>
      <c r="AY1365" s="13">
        <f t="shared" si="1720"/>
        <v>5.0075168284508271E-3</v>
      </c>
      <c r="AZ1365" s="13">
        <f t="shared" si="1721"/>
        <v>3.2744987127378018E-3</v>
      </c>
      <c r="BA1365" s="13">
        <f t="shared" si="1722"/>
        <v>1.427499522158528E-3</v>
      </c>
      <c r="BB1365" s="13">
        <f t="shared" si="1723"/>
        <v>4.6673286459908197E-4</v>
      </c>
      <c r="BC1365" s="13">
        <f t="shared" si="1724"/>
        <v>1.2208175961696637E-4</v>
      </c>
      <c r="BD1365" s="13">
        <f t="shared" si="1725"/>
        <v>2.3382437268045655E-4</v>
      </c>
      <c r="BE1365" s="13">
        <f t="shared" si="1726"/>
        <v>4.8731025744503775E-4</v>
      </c>
      <c r="BF1365" s="13">
        <f t="shared" si="1727"/>
        <v>5.0779840503555279E-4</v>
      </c>
      <c r="BG1365" s="13">
        <f t="shared" si="1728"/>
        <v>3.5276529509639876E-4</v>
      </c>
      <c r="BH1365" s="13">
        <f t="shared" si="1729"/>
        <v>1.8379836199328446E-4</v>
      </c>
      <c r="BI1365" s="13">
        <f t="shared" si="1730"/>
        <v>7.6610343117075591E-5</v>
      </c>
      <c r="BJ1365" s="14">
        <f t="shared" si="1731"/>
        <v>0.54724563222925793</v>
      </c>
      <c r="BK1365" s="14">
        <f t="shared" si="1732"/>
        <v>0.21533822754505696</v>
      </c>
      <c r="BL1365" s="14">
        <f t="shared" si="1733"/>
        <v>0.22380454935327737</v>
      </c>
      <c r="BM1365" s="14">
        <f t="shared" si="1734"/>
        <v>0.65264976799114549</v>
      </c>
      <c r="BN1365" s="14">
        <f t="shared" si="1735"/>
        <v>0.34130109272857345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1.5777777777777799</v>
      </c>
      <c r="F1366" s="10">
        <f>VLOOKUP(B1366,home!$B$2:$E$405,3,FALSE)</f>
        <v>0.87</v>
      </c>
      <c r="G1366" s="10">
        <f>VLOOKUP(C1366,away!$B$2:$E$405,4,FALSE)</f>
        <v>1.0900000000000001</v>
      </c>
      <c r="H1366" s="10">
        <f>VLOOKUP(A1366,away!$A$2:$E$405,3,FALSE)</f>
        <v>1.31111111111111</v>
      </c>
      <c r="I1366" s="10">
        <f>VLOOKUP(C1366,away!$B$2:$E$405,3,FALSE)</f>
        <v>0.81</v>
      </c>
      <c r="J1366" s="10">
        <f>VLOOKUP(B1366,home!$B$2:$E$405,4,FALSE)</f>
        <v>1.05</v>
      </c>
      <c r="K1366" s="12">
        <f t="shared" si="1680"/>
        <v>1.4962066666666687</v>
      </c>
      <c r="L1366" s="12">
        <f t="shared" si="1681"/>
        <v>1.1150999999999991</v>
      </c>
      <c r="M1366" s="13">
        <f t="shared" si="1682"/>
        <v>7.3438521374162888E-2</v>
      </c>
      <c r="N1366" s="13">
        <f t="shared" si="1683"/>
        <v>0.10987920527016518</v>
      </c>
      <c r="O1366" s="13">
        <f t="shared" si="1684"/>
        <v>8.1891295184328972E-2</v>
      </c>
      <c r="P1366" s="13">
        <f t="shared" si="1685"/>
        <v>0.12252630179676109</v>
      </c>
      <c r="Q1366" s="13">
        <f t="shared" si="1686"/>
        <v>8.2200999726628254E-2</v>
      </c>
      <c r="R1366" s="13">
        <f t="shared" si="1687"/>
        <v>4.5658491630022606E-2</v>
      </c>
      <c r="S1366" s="13">
        <f t="shared" si="1688"/>
        <v>5.1106334765043164E-2</v>
      </c>
      <c r="T1366" s="13">
        <f t="shared" si="1689"/>
        <v>9.16623347951631E-2</v>
      </c>
      <c r="U1366" s="13">
        <f t="shared" si="1690"/>
        <v>6.8314539566784113E-2</v>
      </c>
      <c r="V1366" s="13">
        <f t="shared" si="1691"/>
        <v>9.4740926453817115E-3</v>
      </c>
      <c r="W1366" s="13">
        <f t="shared" si="1692"/>
        <v>4.0996561265882074E-2</v>
      </c>
      <c r="X1366" s="13">
        <f t="shared" si="1693"/>
        <v>4.5715265467585066E-2</v>
      </c>
      <c r="Y1366" s="13">
        <f t="shared" si="1694"/>
        <v>2.5488546261452041E-2</v>
      </c>
      <c r="Z1366" s="13">
        <f t="shared" si="1695"/>
        <v>1.6971261338879377E-2</v>
      </c>
      <c r="AA1366" s="13">
        <f t="shared" si="1696"/>
        <v>2.5392514356973622E-2</v>
      </c>
      <c r="AB1366" s="13">
        <f t="shared" si="1697"/>
        <v>1.8996224632166516E-2</v>
      </c>
      <c r="AC1366" s="13">
        <f t="shared" si="1698"/>
        <v>9.8792288518804875E-4</v>
      </c>
      <c r="AD1366" s="13">
        <f t="shared" si="1699"/>
        <v>1.5334832069105327E-2</v>
      </c>
      <c r="AE1366" s="13">
        <f t="shared" si="1700"/>
        <v>1.7099871240259336E-2</v>
      </c>
      <c r="AF1366" s="13">
        <f t="shared" si="1701"/>
        <v>9.5340332100065893E-3</v>
      </c>
      <c r="AG1366" s="13">
        <f t="shared" si="1702"/>
        <v>3.5438001441594445E-3</v>
      </c>
      <c r="AH1366" s="13">
        <f t="shared" si="1703"/>
        <v>4.7311633797460974E-3</v>
      </c>
      <c r="AI1366" s="13">
        <f t="shared" si="1704"/>
        <v>7.0787981898653186E-3</v>
      </c>
      <c r="AJ1366" s="13">
        <f t="shared" si="1705"/>
        <v>5.2956725218322193E-3</v>
      </c>
      <c r="AK1366" s="13">
        <f t="shared" si="1706"/>
        <v>2.6411401772162856E-3</v>
      </c>
      <c r="AL1366" s="13">
        <f t="shared" si="1707"/>
        <v>6.593081413813122E-5</v>
      </c>
      <c r="AM1366" s="13">
        <f t="shared" si="1708"/>
        <v>4.5888155948018419E-3</v>
      </c>
      <c r="AN1366" s="13">
        <f t="shared" si="1709"/>
        <v>5.1169882697635295E-3</v>
      </c>
      <c r="AO1366" s="13">
        <f t="shared" si="1710"/>
        <v>2.8529768098066546E-3</v>
      </c>
      <c r="AP1366" s="13">
        <f t="shared" si="1711"/>
        <v>1.0604514802051322E-3</v>
      </c>
      <c r="AQ1366" s="13">
        <f t="shared" si="1712"/>
        <v>2.9562736139418559E-4</v>
      </c>
      <c r="AR1366" s="13">
        <f t="shared" si="1713"/>
        <v>1.0551440569509737E-3</v>
      </c>
      <c r="AS1366" s="13">
        <f t="shared" si="1714"/>
        <v>1.5787135723037621E-3</v>
      </c>
      <c r="AT1366" s="13">
        <f t="shared" si="1715"/>
        <v>1.1810408858190205E-3</v>
      </c>
      <c r="AU1366" s="13">
        <f t="shared" si="1716"/>
        <v>5.8902708232277555E-4</v>
      </c>
      <c r="AV1366" s="13">
        <f t="shared" si="1717"/>
        <v>2.2032656185463846E-4</v>
      </c>
      <c r="AW1366" s="13">
        <f t="shared" si="1718"/>
        <v>3.0555636801279159E-6</v>
      </c>
      <c r="AX1366" s="13">
        <f t="shared" si="1719"/>
        <v>1.1443027475077497E-3</v>
      </c>
      <c r="AY1366" s="13">
        <f t="shared" si="1720"/>
        <v>1.2760119937458908E-3</v>
      </c>
      <c r="AZ1366" s="13">
        <f t="shared" si="1721"/>
        <v>7.1144048711302118E-4</v>
      </c>
      <c r="BA1366" s="13">
        <f t="shared" si="1722"/>
        <v>2.644424290599096E-4</v>
      </c>
      <c r="BB1366" s="13">
        <f t="shared" si="1723"/>
        <v>7.3719938161176271E-5</v>
      </c>
      <c r="BC1366" s="13">
        <f t="shared" si="1724"/>
        <v>1.6441020608705518E-5</v>
      </c>
      <c r="BD1366" s="13">
        <f t="shared" si="1725"/>
        <v>1.9609852298433815E-4</v>
      </c>
      <c r="BE1366" s="13">
        <f t="shared" si="1726"/>
        <v>2.9340391741265373E-4</v>
      </c>
      <c r="BF1366" s="13">
        <f t="shared" si="1727"/>
        <v>2.1949644862946462E-4</v>
      </c>
      <c r="BG1366" s="13">
        <f t="shared" si="1728"/>
        <v>1.0947068324968767E-4</v>
      </c>
      <c r="BH1366" s="13">
        <f t="shared" si="1729"/>
        <v>4.0947691520684491E-5</v>
      </c>
      <c r="BI1366" s="13">
        <f t="shared" si="1730"/>
        <v>1.2253241807571668E-5</v>
      </c>
      <c r="BJ1366" s="14">
        <f t="shared" si="1731"/>
        <v>0.45885666758257432</v>
      </c>
      <c r="BK1366" s="14">
        <f t="shared" si="1732"/>
        <v>0.25887511627442095</v>
      </c>
      <c r="BL1366" s="14">
        <f t="shared" si="1733"/>
        <v>0.26549576230379135</v>
      </c>
      <c r="BM1366" s="14">
        <f t="shared" si="1734"/>
        <v>0.4833310360875312</v>
      </c>
      <c r="BN1366" s="14">
        <f t="shared" si="1735"/>
        <v>0.51559481498206894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1.5777777777777799</v>
      </c>
      <c r="F1367" s="10">
        <f>VLOOKUP(B1367,home!$B$2:$E$405,3,FALSE)</f>
        <v>0.72</v>
      </c>
      <c r="G1367" s="10">
        <f>VLOOKUP(C1367,away!$B$2:$E$405,4,FALSE)</f>
        <v>0.54</v>
      </c>
      <c r="H1367" s="10">
        <f>VLOOKUP(A1367,away!$A$2:$E$405,3,FALSE)</f>
        <v>1.31111111111111</v>
      </c>
      <c r="I1367" s="10">
        <f>VLOOKUP(C1367,away!$B$2:$E$405,3,FALSE)</f>
        <v>0.81</v>
      </c>
      <c r="J1367" s="10">
        <f>VLOOKUP(B1367,home!$B$2:$E$405,4,FALSE)</f>
        <v>1.42</v>
      </c>
      <c r="K1367" s="12">
        <f t="shared" si="1680"/>
        <v>0.61344000000000087</v>
      </c>
      <c r="L1367" s="12">
        <f t="shared" si="1681"/>
        <v>1.5080399999999987</v>
      </c>
      <c r="M1367" s="13">
        <f t="shared" si="1682"/>
        <v>0.11985411309507042</v>
      </c>
      <c r="N1367" s="13">
        <f t="shared" si="1683"/>
        <v>7.3523307137040111E-2</v>
      </c>
      <c r="O1367" s="13">
        <f t="shared" si="1684"/>
        <v>0.18074479671188984</v>
      </c>
      <c r="P1367" s="13">
        <f t="shared" si="1685"/>
        <v>0.11087608809494186</v>
      </c>
      <c r="Q1367" s="13">
        <f t="shared" si="1686"/>
        <v>2.2551068765072974E-2</v>
      </c>
      <c r="R1367" s="13">
        <f t="shared" si="1687"/>
        <v>0.13628519161669911</v>
      </c>
      <c r="S1367" s="13">
        <f t="shared" si="1688"/>
        <v>2.5642647118597182E-2</v>
      </c>
      <c r="T1367" s="13">
        <f t="shared" si="1689"/>
        <v>3.4007913740480615E-2</v>
      </c>
      <c r="U1367" s="13">
        <f t="shared" si="1690"/>
        <v>8.360278794534802E-2</v>
      </c>
      <c r="V1367" s="13">
        <f t="shared" si="1691"/>
        <v>2.6357565761393103E-3</v>
      </c>
      <c r="W1367" s="13">
        <f t="shared" si="1692"/>
        <v>4.6112425410821294E-3</v>
      </c>
      <c r="X1367" s="13">
        <f t="shared" si="1693"/>
        <v>6.9539382016534871E-3</v>
      </c>
      <c r="Y1367" s="13">
        <f t="shared" si="1694"/>
        <v>5.2434084828107599E-3</v>
      </c>
      <c r="Z1367" s="13">
        <f t="shared" si="1695"/>
        <v>6.8507840121882241E-2</v>
      </c>
      <c r="AA1367" s="13">
        <f t="shared" si="1696"/>
        <v>4.2025449444367501E-2</v>
      </c>
      <c r="AB1367" s="13">
        <f t="shared" si="1697"/>
        <v>1.2890045853576417E-2</v>
      </c>
      <c r="AC1367" s="13">
        <f t="shared" si="1698"/>
        <v>1.5239484214709051E-4</v>
      </c>
      <c r="AD1367" s="13">
        <f t="shared" si="1699"/>
        <v>7.0718015610035613E-4</v>
      </c>
      <c r="AE1367" s="13">
        <f t="shared" si="1700"/>
        <v>1.0664559626055799E-3</v>
      </c>
      <c r="AF1367" s="13">
        <f t="shared" si="1701"/>
        <v>8.0412912492385902E-4</v>
      </c>
      <c r="AG1367" s="13">
        <f t="shared" si="1702"/>
        <v>4.0421962851672503E-4</v>
      </c>
      <c r="AH1367" s="13">
        <f t="shared" si="1703"/>
        <v>2.5828140804350821E-2</v>
      </c>
      <c r="AI1367" s="13">
        <f t="shared" si="1704"/>
        <v>1.5844014695020992E-2</v>
      </c>
      <c r="AJ1367" s="13">
        <f t="shared" si="1705"/>
        <v>4.8596761872568457E-3</v>
      </c>
      <c r="AK1367" s="13">
        <f t="shared" si="1706"/>
        <v>9.9370658677028147E-4</v>
      </c>
      <c r="AL1367" s="13">
        <f t="shared" si="1707"/>
        <v>5.6391703235791666E-6</v>
      </c>
      <c r="AM1367" s="13">
        <f t="shared" si="1708"/>
        <v>8.6762518991640618E-5</v>
      </c>
      <c r="AN1367" s="13">
        <f t="shared" si="1709"/>
        <v>1.3084134914015359E-4</v>
      </c>
      <c r="AO1367" s="13">
        <f t="shared" si="1710"/>
        <v>9.8656994078658567E-5</v>
      </c>
      <c r="AP1367" s="13">
        <f t="shared" si="1711"/>
        <v>4.9592897783460037E-5</v>
      </c>
      <c r="AQ1367" s="13">
        <f t="shared" si="1712"/>
        <v>1.869701839334227E-5</v>
      </c>
      <c r="AR1367" s="13">
        <f t="shared" si="1713"/>
        <v>7.7899738917186307E-3</v>
      </c>
      <c r="AS1367" s="13">
        <f t="shared" si="1714"/>
        <v>4.7786815841358837E-3</v>
      </c>
      <c r="AT1367" s="13">
        <f t="shared" si="1715"/>
        <v>1.4657172154861604E-3</v>
      </c>
      <c r="AU1367" s="13">
        <f t="shared" si="1716"/>
        <v>2.9970985622261055E-4</v>
      </c>
      <c r="AV1367" s="13">
        <f t="shared" si="1717"/>
        <v>4.5963503550299609E-5</v>
      </c>
      <c r="AW1367" s="13">
        <f t="shared" si="1718"/>
        <v>1.4490976882768634E-7</v>
      </c>
      <c r="AX1367" s="13">
        <f t="shared" si="1719"/>
        <v>8.8705999417053488E-6</v>
      </c>
      <c r="AY1367" s="13">
        <f t="shared" si="1720"/>
        <v>1.3377219536089322E-5</v>
      </c>
      <c r="AZ1367" s="13">
        <f t="shared" si="1721"/>
        <v>1.0086691074602066E-5</v>
      </c>
      <c r="BA1367" s="13">
        <f t="shared" si="1722"/>
        <v>5.0703778693809614E-6</v>
      </c>
      <c r="BB1367" s="13">
        <f t="shared" si="1723"/>
        <v>1.9115831605353163E-6</v>
      </c>
      <c r="BC1367" s="13">
        <f t="shared" si="1724"/>
        <v>5.7654877388273486E-7</v>
      </c>
      <c r="BD1367" s="13">
        <f t="shared" si="1725"/>
        <v>1.9579320379445576E-3</v>
      </c>
      <c r="BE1367" s="13">
        <f t="shared" si="1726"/>
        <v>1.2010738293567111E-3</v>
      </c>
      <c r="BF1367" s="13">
        <f t="shared" si="1727"/>
        <v>3.6839336494029094E-4</v>
      </c>
      <c r="BG1367" s="13">
        <f t="shared" si="1728"/>
        <v>7.532907526299081E-5</v>
      </c>
      <c r="BH1367" s="13">
        <f t="shared" si="1729"/>
        <v>1.1552466982332285E-5</v>
      </c>
      <c r="BI1367" s="13">
        <f t="shared" si="1730"/>
        <v>1.4173490691283854E-6</v>
      </c>
      <c r="BJ1367" s="14">
        <f t="shared" si="1731"/>
        <v>0.15029730753903009</v>
      </c>
      <c r="BK1367" s="14">
        <f t="shared" si="1732"/>
        <v>0.25918001611675551</v>
      </c>
      <c r="BL1367" s="14">
        <f t="shared" si="1733"/>
        <v>0.52106955401994948</v>
      </c>
      <c r="BM1367" s="14">
        <f t="shared" si="1734"/>
        <v>0.35520692006713556</v>
      </c>
      <c r="BN1367" s="14">
        <f t="shared" si="1735"/>
        <v>0.64383456542071427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1.5193798449612399</v>
      </c>
      <c r="F1368" s="10">
        <f>VLOOKUP(B1368,home!$B$2:$E$405,3,FALSE)</f>
        <v>1.69</v>
      </c>
      <c r="G1368" s="10">
        <f>VLOOKUP(C1368,away!$B$2:$E$405,4,FALSE)</f>
        <v>0.44</v>
      </c>
      <c r="H1368" s="10">
        <f>VLOOKUP(A1368,away!$A$2:$E$405,3,FALSE)</f>
        <v>1.26356589147287</v>
      </c>
      <c r="I1368" s="10">
        <f>VLOOKUP(C1368,away!$B$2:$E$405,3,FALSE)</f>
        <v>1.1000000000000001</v>
      </c>
      <c r="J1368" s="10">
        <f>VLOOKUP(B1368,home!$B$2:$E$405,4,FALSE)</f>
        <v>0.45</v>
      </c>
      <c r="K1368" s="12">
        <f t="shared" si="1680"/>
        <v>1.129810852713178</v>
      </c>
      <c r="L1368" s="12">
        <f t="shared" si="1681"/>
        <v>0.62546511627907075</v>
      </c>
      <c r="M1368" s="13">
        <f t="shared" si="1682"/>
        <v>0.17285953183791436</v>
      </c>
      <c r="N1368" s="13">
        <f t="shared" si="1683"/>
        <v>0.19529857506539477</v>
      </c>
      <c r="O1368" s="13">
        <f t="shared" si="1684"/>
        <v>0.10811760718094682</v>
      </c>
      <c r="P1368" s="13">
        <f t="shared" si="1685"/>
        <v>0.12215244596241394</v>
      </c>
      <c r="Q1368" s="13">
        <f t="shared" si="1686"/>
        <v>0.11032522481415119</v>
      </c>
      <c r="R1368" s="13">
        <f t="shared" si="1687"/>
        <v>3.3811895873622898E-2</v>
      </c>
      <c r="S1368" s="13">
        <f t="shared" si="1688"/>
        <v>2.1579978691299025E-2</v>
      </c>
      <c r="T1368" s="13">
        <f t="shared" si="1689"/>
        <v>6.9004579566897692E-2</v>
      </c>
      <c r="U1368" s="13">
        <f t="shared" si="1690"/>
        <v>3.8201046908827072E-2</v>
      </c>
      <c r="V1368" s="13">
        <f t="shared" si="1691"/>
        <v>1.6944054406690149E-3</v>
      </c>
      <c r="W1368" s="13">
        <f t="shared" si="1692"/>
        <v>4.1548878774349721E-2</v>
      </c>
      <c r="X1368" s="13">
        <f t="shared" si="1693"/>
        <v>2.598737429386366E-2</v>
      </c>
      <c r="Y1368" s="13">
        <f t="shared" si="1694"/>
        <v>8.1270980422495833E-3</v>
      </c>
      <c r="Z1368" s="13">
        <f t="shared" si="1695"/>
        <v>7.0493871280704612E-3</v>
      </c>
      <c r="AA1368" s="13">
        <f t="shared" si="1696"/>
        <v>7.9644740822705888E-3</v>
      </c>
      <c r="AB1368" s="13">
        <f t="shared" si="1697"/>
        <v>4.4991746271510723E-3</v>
      </c>
      <c r="AC1368" s="13">
        <f t="shared" si="1698"/>
        <v>7.4835245860139225E-5</v>
      </c>
      <c r="AD1368" s="13">
        <f t="shared" si="1699"/>
        <v>1.1735593539331138E-2</v>
      </c>
      <c r="AE1368" s="13">
        <f t="shared" si="1700"/>
        <v>7.3402043776816597E-3</v>
      </c>
      <c r="AF1368" s="13">
        <f t="shared" si="1701"/>
        <v>2.2955208922994016E-3</v>
      </c>
      <c r="AG1368" s="13">
        <f t="shared" si="1702"/>
        <v>4.7858941394102726E-4</v>
      </c>
      <c r="AH1368" s="13">
        <f t="shared" si="1703"/>
        <v>1.1022864349386936E-3</v>
      </c>
      <c r="AI1368" s="13">
        <f t="shared" si="1704"/>
        <v>1.2453751769922544E-3</v>
      </c>
      <c r="AJ1368" s="13">
        <f t="shared" si="1705"/>
        <v>7.0351919533272233E-4</v>
      </c>
      <c r="AK1368" s="13">
        <f t="shared" si="1706"/>
        <v>2.6494787399298386E-4</v>
      </c>
      <c r="AL1368" s="13">
        <f t="shared" si="1707"/>
        <v>2.1153148406270533E-6</v>
      </c>
      <c r="AM1368" s="13">
        <f t="shared" si="1708"/>
        <v>2.651800188753395E-3</v>
      </c>
      <c r="AN1368" s="13">
        <f t="shared" si="1709"/>
        <v>1.6586085134075038E-3</v>
      </c>
      <c r="AO1368" s="13">
        <f t="shared" si="1710"/>
        <v>5.1870088334994048E-4</v>
      </c>
      <c r="AP1368" s="13">
        <f t="shared" si="1711"/>
        <v>1.0814310277284243E-4</v>
      </c>
      <c r="AQ1368" s="13">
        <f t="shared" si="1712"/>
        <v>1.6909934587648845E-5</v>
      </c>
      <c r="AR1368" s="13">
        <f t="shared" si="1713"/>
        <v>1.378883426403545E-4</v>
      </c>
      <c r="AS1368" s="13">
        <f t="shared" si="1714"/>
        <v>1.5578774597770577E-4</v>
      </c>
      <c r="AT1368" s="13">
        <f t="shared" si="1715"/>
        <v>8.8005343062667922E-5</v>
      </c>
      <c r="AU1368" s="13">
        <f t="shared" si="1716"/>
        <v>3.3143130562982854E-5</v>
      </c>
      <c r="AV1368" s="13">
        <f t="shared" si="1717"/>
        <v>9.3613671507369681E-6</v>
      </c>
      <c r="AW1368" s="13">
        <f t="shared" si="1718"/>
        <v>4.1522295109257004E-8</v>
      </c>
      <c r="AX1368" s="13">
        <f t="shared" si="1719"/>
        <v>4.993387720800724E-4</v>
      </c>
      <c r="AY1368" s="13">
        <f t="shared" si="1720"/>
        <v>3.1231898314171085E-4</v>
      </c>
      <c r="AZ1368" s="13">
        <f t="shared" si="1721"/>
        <v>9.7672314553445651E-5</v>
      </c>
      <c r="BA1368" s="13">
        <f t="shared" si="1722"/>
        <v>2.0363541859805623E-5</v>
      </c>
      <c r="BB1368" s="13">
        <f t="shared" si="1723"/>
        <v>3.1841712692992616E-6</v>
      </c>
      <c r="BC1368" s="13">
        <f t="shared" si="1724"/>
        <v>3.9831761064094787E-7</v>
      </c>
      <c r="BD1368" s="13">
        <f t="shared" si="1725"/>
        <v>1.4374058043846276E-5</v>
      </c>
      <c r="BE1368" s="13">
        <f t="shared" si="1726"/>
        <v>1.6239966775466677E-5</v>
      </c>
      <c r="BF1368" s="13">
        <f t="shared" si="1727"/>
        <v>9.1740453553118479E-6</v>
      </c>
      <c r="BG1368" s="13">
        <f t="shared" si="1728"/>
        <v>3.4549786685714149E-6</v>
      </c>
      <c r="BH1368" s="13">
        <f t="shared" si="1729"/>
        <v>9.7586809891112809E-7</v>
      </c>
      <c r="BI1368" s="13">
        <f t="shared" si="1730"/>
        <v>2.2050927379327393E-7</v>
      </c>
      <c r="BJ1368" s="14">
        <f t="shared" si="1731"/>
        <v>0.47802907750354612</v>
      </c>
      <c r="BK1368" s="14">
        <f t="shared" si="1732"/>
        <v>0.31867563147613881</v>
      </c>
      <c r="BL1368" s="14">
        <f t="shared" si="1733"/>
        <v>0.19637895270968547</v>
      </c>
      <c r="BM1368" s="14">
        <f t="shared" si="1734"/>
        <v>0.25725549062215014</v>
      </c>
      <c r="BN1368" s="14">
        <f t="shared" si="1735"/>
        <v>0.74256528073444394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1.5193798449612399</v>
      </c>
      <c r="F1369" s="10">
        <f>VLOOKUP(B1369,home!$B$2:$E$405,3,FALSE)</f>
        <v>1.1000000000000001</v>
      </c>
      <c r="G1369" s="10">
        <f>VLOOKUP(C1369,away!$B$2:$E$405,4,FALSE)</f>
        <v>1.22</v>
      </c>
      <c r="H1369" s="10">
        <f>VLOOKUP(A1369,away!$A$2:$E$405,3,FALSE)</f>
        <v>1.26356589147287</v>
      </c>
      <c r="I1369" s="10">
        <f>VLOOKUP(C1369,away!$B$2:$E$405,3,FALSE)</f>
        <v>0.66</v>
      </c>
      <c r="J1369" s="10">
        <f>VLOOKUP(B1369,home!$B$2:$E$405,4,FALSE)</f>
        <v>1.45</v>
      </c>
      <c r="K1369" s="12">
        <f t="shared" si="1680"/>
        <v>2.0390077519379841</v>
      </c>
      <c r="L1369" s="12">
        <f t="shared" si="1681"/>
        <v>1.2092325581395367</v>
      </c>
      <c r="M1369" s="13">
        <f t="shared" si="1682"/>
        <v>3.884249848205832E-2</v>
      </c>
      <c r="N1369" s="13">
        <f t="shared" si="1683"/>
        <v>7.9200155509556308E-2</v>
      </c>
      <c r="O1369" s="13">
        <f t="shared" si="1684"/>
        <v>4.6969613803990458E-2</v>
      </c>
      <c r="P1369" s="13">
        <f t="shared" si="1685"/>
        <v>9.5771406651869881E-2</v>
      </c>
      <c r="Q1369" s="13">
        <f t="shared" si="1686"/>
        <v>8.0744865519339584E-2</v>
      </c>
      <c r="R1369" s="13">
        <f t="shared" si="1687"/>
        <v>2.8398593127512736E-2</v>
      </c>
      <c r="S1369" s="13">
        <f t="shared" si="1688"/>
        <v>5.9034322523784918E-2</v>
      </c>
      <c r="T1369" s="13">
        <f t="shared" si="1689"/>
        <v>9.7639320288583867E-2</v>
      </c>
      <c r="U1369" s="13">
        <f t="shared" si="1690"/>
        <v>5.7904951531131232E-2</v>
      </c>
      <c r="V1369" s="13">
        <f t="shared" si="1691"/>
        <v>1.6173007315269453E-2</v>
      </c>
      <c r="W1369" s="13">
        <f t="shared" si="1692"/>
        <v>5.4879802241041144E-2</v>
      </c>
      <c r="X1369" s="13">
        <f t="shared" si="1693"/>
        <v>6.6362443654126066E-2</v>
      </c>
      <c r="Y1369" s="13">
        <f t="shared" si="1694"/>
        <v>4.0123813752134863E-2</v>
      </c>
      <c r="Z1369" s="13">
        <f t="shared" si="1695"/>
        <v>1.1446834471715364E-2</v>
      </c>
      <c r="AA1369" s="13">
        <f t="shared" si="1696"/>
        <v>2.3340184222978566E-2</v>
      </c>
      <c r="AB1369" s="13">
        <f t="shared" si="1697"/>
        <v>2.3795408281156966E-2</v>
      </c>
      <c r="AC1369" s="13">
        <f t="shared" si="1698"/>
        <v>2.4922953609205151E-3</v>
      </c>
      <c r="AD1369" s="13">
        <f t="shared" si="1699"/>
        <v>2.7975085548576615E-2</v>
      </c>
      <c r="AE1369" s="13">
        <f t="shared" si="1700"/>
        <v>3.3828384262077682E-2</v>
      </c>
      <c r="AF1369" s="13">
        <f t="shared" si="1701"/>
        <v>2.0453191819479719E-2</v>
      </c>
      <c r="AG1369" s="13">
        <f t="shared" si="1702"/>
        <v>8.244221821996035E-3</v>
      </c>
      <c r="AH1369" s="13">
        <f t="shared" si="1703"/>
        <v>3.4604712327080513E-3</v>
      </c>
      <c r="AI1369" s="13">
        <f t="shared" si="1704"/>
        <v>7.0559276688501081E-3</v>
      </c>
      <c r="AJ1369" s="13">
        <f t="shared" si="1705"/>
        <v>7.1935456069495409E-3</v>
      </c>
      <c r="AK1369" s="13">
        <f t="shared" si="1706"/>
        <v>4.8892317521631815E-3</v>
      </c>
      <c r="AL1369" s="13">
        <f t="shared" si="1707"/>
        <v>2.4580358301878094E-4</v>
      </c>
      <c r="AM1369" s="13">
        <f t="shared" si="1708"/>
        <v>1.1408283258935196E-2</v>
      </c>
      <c r="AN1369" s="13">
        <f t="shared" si="1709"/>
        <v>1.3795267549182659E-2</v>
      </c>
      <c r="AO1369" s="13">
        <f t="shared" si="1710"/>
        <v>8.3408433343587409E-3</v>
      </c>
      <c r="AP1369" s="13">
        <f t="shared" si="1711"/>
        <v>3.3620064407492412E-3</v>
      </c>
      <c r="AQ1369" s="13">
        <f t="shared" si="1712"/>
        <v>1.0163619122072012E-3</v>
      </c>
      <c r="AR1369" s="13">
        <f t="shared" si="1713"/>
        <v>8.3690289621916631E-4</v>
      </c>
      <c r="AS1369" s="13">
        <f t="shared" si="1714"/>
        <v>1.7064514930102304E-3</v>
      </c>
      <c r="AT1369" s="13">
        <f t="shared" si="1715"/>
        <v>1.7397339112770035E-3</v>
      </c>
      <c r="AU1369" s="13">
        <f t="shared" si="1716"/>
        <v>1.1824436438010663E-3</v>
      </c>
      <c r="AV1369" s="13">
        <f t="shared" si="1717"/>
        <v>6.0275293898504273E-4</v>
      </c>
      <c r="AW1369" s="13">
        <f t="shared" si="1718"/>
        <v>1.6835050256909878E-5</v>
      </c>
      <c r="AX1369" s="13">
        <f t="shared" si="1719"/>
        <v>3.876929666878861E-3</v>
      </c>
      <c r="AY1369" s="13">
        <f t="shared" si="1720"/>
        <v>4.6881095788069869E-3</v>
      </c>
      <c r="AZ1369" s="13">
        <f t="shared" si="1721"/>
        <v>2.8345073694096192E-3</v>
      </c>
      <c r="BA1369" s="13">
        <f t="shared" si="1722"/>
        <v>1.1425261991255208E-3</v>
      </c>
      <c r="BB1369" s="13">
        <f t="shared" si="1723"/>
        <v>3.453949696274989E-4</v>
      </c>
      <c r="BC1369" s="13">
        <f t="shared" si="1724"/>
        <v>8.3532568538237592E-5</v>
      </c>
      <c r="BD1369" s="13">
        <f t="shared" si="1725"/>
        <v>1.6866837168491504E-4</v>
      </c>
      <c r="BE1369" s="13">
        <f t="shared" si="1726"/>
        <v>3.4391611737229894E-4</v>
      </c>
      <c r="BF1369" s="13">
        <f t="shared" si="1727"/>
        <v>3.5062381466926558E-4</v>
      </c>
      <c r="BG1369" s="13">
        <f t="shared" si="1728"/>
        <v>2.3830822537489988E-4</v>
      </c>
      <c r="BH1369" s="13">
        <f t="shared" si="1729"/>
        <v>1.2147807972250127E-4</v>
      </c>
      <c r="BI1369" s="13">
        <f t="shared" si="1730"/>
        <v>4.9538949248944103E-5</v>
      </c>
      <c r="BJ1369" s="14">
        <f t="shared" si="1731"/>
        <v>0.56034504726473156</v>
      </c>
      <c r="BK1369" s="14">
        <f t="shared" si="1732"/>
        <v>0.21724744349572886</v>
      </c>
      <c r="BL1369" s="14">
        <f t="shared" si="1733"/>
        <v>0.21034874566880621</v>
      </c>
      <c r="BM1369" s="14">
        <f t="shared" si="1734"/>
        <v>0.62478966327810448</v>
      </c>
      <c r="BN1369" s="14">
        <f t="shared" si="1735"/>
        <v>0.36992713309432729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1.5193798449612399</v>
      </c>
      <c r="F1370" s="10">
        <f>VLOOKUP(B1370,home!$B$2:$E$405,3,FALSE)</f>
        <v>1.1000000000000001</v>
      </c>
      <c r="G1370" s="10">
        <f>VLOOKUP(C1370,away!$B$2:$E$405,4,FALSE)</f>
        <v>1.76</v>
      </c>
      <c r="H1370" s="10">
        <f>VLOOKUP(A1370,away!$A$2:$E$405,3,FALSE)</f>
        <v>1.26356589147287</v>
      </c>
      <c r="I1370" s="10">
        <f>VLOOKUP(C1370,away!$B$2:$E$405,3,FALSE)</f>
        <v>0.22</v>
      </c>
      <c r="J1370" s="10">
        <f>VLOOKUP(B1370,home!$B$2:$E$405,4,FALSE)</f>
        <v>1.06</v>
      </c>
      <c r="K1370" s="12">
        <f t="shared" si="1680"/>
        <v>2.9415193798449608</v>
      </c>
      <c r="L1370" s="12">
        <f t="shared" si="1681"/>
        <v>0.2946635658914733</v>
      </c>
      <c r="M1370" s="13">
        <f t="shared" si="1682"/>
        <v>3.9313671482191309E-2</v>
      </c>
      <c r="N1370" s="13">
        <f t="shared" si="1683"/>
        <v>0.11564192655772393</v>
      </c>
      <c r="O1370" s="13">
        <f t="shared" si="1684"/>
        <v>1.1584306627228416E-2</v>
      </c>
      <c r="P1370" s="13">
        <f t="shared" si="1685"/>
        <v>3.4075462446058802E-2</v>
      </c>
      <c r="Q1370" s="13">
        <f t="shared" si="1686"/>
        <v>0.17008148404607631</v>
      </c>
      <c r="R1370" s="13">
        <f t="shared" si="1687"/>
        <v>1.7067365495796753E-3</v>
      </c>
      <c r="S1370" s="13">
        <f t="shared" si="1688"/>
        <v>7.3837999424624249E-3</v>
      </c>
      <c r="T1370" s="13">
        <f t="shared" si="1689"/>
        <v>5.0116816581130576E-2</v>
      </c>
      <c r="U1370" s="13">
        <f t="shared" si="1690"/>
        <v>5.0203986368783354E-3</v>
      </c>
      <c r="V1370" s="13">
        <f t="shared" si="1691"/>
        <v>7.1110800267186252E-4</v>
      </c>
      <c r="W1370" s="13">
        <f t="shared" si="1692"/>
        <v>0.16676599382477497</v>
      </c>
      <c r="X1370" s="13">
        <f t="shared" si="1693"/>
        <v>4.913986240984361E-2</v>
      </c>
      <c r="Y1370" s="13">
        <f t="shared" si="1694"/>
        <v>7.2398635425504421E-3</v>
      </c>
      <c r="Z1370" s="13">
        <f t="shared" si="1695"/>
        <v>1.6763769257881883E-4</v>
      </c>
      <c r="AA1370" s="13">
        <f t="shared" si="1696"/>
        <v>4.9310952151308742E-4</v>
      </c>
      <c r="AB1370" s="13">
        <f t="shared" si="1697"/>
        <v>7.2524560695841117E-4</v>
      </c>
      <c r="AC1370" s="13">
        <f t="shared" si="1698"/>
        <v>3.8522435590748436E-5</v>
      </c>
      <c r="AD1370" s="13">
        <f t="shared" si="1699"/>
        <v>0.12263635068367018</v>
      </c>
      <c r="AE1370" s="13">
        <f t="shared" si="1700"/>
        <v>3.6136464400367475E-2</v>
      </c>
      <c r="AF1370" s="13">
        <f t="shared" si="1701"/>
        <v>5.3240497294612804E-3</v>
      </c>
      <c r="AG1370" s="13">
        <f t="shared" si="1702"/>
        <v>5.2293449275553155E-4</v>
      </c>
      <c r="AH1370" s="13">
        <f t="shared" si="1703"/>
        <v>1.2349180068273331E-5</v>
      </c>
      <c r="AI1370" s="13">
        <f t="shared" si="1704"/>
        <v>3.6325352496021123E-5</v>
      </c>
      <c r="AJ1370" s="13">
        <f t="shared" si="1705"/>
        <v>5.3425864173372832E-5</v>
      </c>
      <c r="AK1370" s="13">
        <f t="shared" si="1706"/>
        <v>5.2384404950313582E-5</v>
      </c>
      <c r="AL1370" s="13">
        <f t="shared" si="1707"/>
        <v>1.3355860776299094E-6</v>
      </c>
      <c r="AM1370" s="13">
        <f t="shared" si="1708"/>
        <v>7.2147440441895735E-2</v>
      </c>
      <c r="AN1370" s="13">
        <f t="shared" si="1709"/>
        <v>2.1259222070551691E-2</v>
      </c>
      <c r="AO1370" s="13">
        <f t="shared" si="1710"/>
        <v>3.1321590916937353E-3</v>
      </c>
      <c r="AP1370" s="13">
        <f t="shared" si="1711"/>
        <v>3.0764438896595806E-4</v>
      </c>
      <c r="AQ1370" s="13">
        <f t="shared" si="1712"/>
        <v>2.2662898169803157E-5</v>
      </c>
      <c r="AR1370" s="13">
        <f t="shared" si="1713"/>
        <v>7.2777068695066606E-7</v>
      </c>
      <c r="AS1370" s="13">
        <f t="shared" si="1714"/>
        <v>2.1407515797484647E-6</v>
      </c>
      <c r="AT1370" s="13">
        <f t="shared" si="1715"/>
        <v>3.1485311296319122E-6</v>
      </c>
      <c r="AU1370" s="13">
        <f t="shared" si="1716"/>
        <v>3.0871551119524718E-6</v>
      </c>
      <c r="AV1370" s="13">
        <f t="shared" si="1717"/>
        <v>2.2702316475989091E-6</v>
      </c>
      <c r="AW1370" s="13">
        <f t="shared" si="1718"/>
        <v>3.215640847058962E-8</v>
      </c>
      <c r="AX1370" s="13">
        <f t="shared" si="1719"/>
        <v>3.537051571100773E-2</v>
      </c>
      <c r="AY1370" s="13">
        <f t="shared" si="1720"/>
        <v>1.042240228682592E-2</v>
      </c>
      <c r="AZ1370" s="13">
        <f t="shared" si="1721"/>
        <v>1.5355511114957855E-3</v>
      </c>
      <c r="BA1370" s="13">
        <f t="shared" si="1722"/>
        <v>1.5082365537398784E-4</v>
      </c>
      <c r="BB1370" s="13">
        <f t="shared" si="1723"/>
        <v>1.1110559028321481E-5</v>
      </c>
      <c r="BC1370" s="13">
        <f t="shared" si="1724"/>
        <v>6.5477538846658253E-7</v>
      </c>
      <c r="BD1370" s="13">
        <f t="shared" si="1725"/>
        <v>3.5741250961361705E-8</v>
      </c>
      <c r="BE1370" s="13">
        <f t="shared" si="1726"/>
        <v>1.051335823627478E-7</v>
      </c>
      <c r="BF1370" s="13">
        <f t="shared" si="1727"/>
        <v>1.5462623499627454E-7</v>
      </c>
      <c r="BG1370" s="13">
        <f t="shared" si="1728"/>
        <v>1.516120222913342E-7</v>
      </c>
      <c r="BH1370" s="13">
        <f t="shared" si="1729"/>
        <v>1.1149242544686145E-7</v>
      </c>
      <c r="BI1370" s="13">
        <f t="shared" si="1730"/>
        <v>6.5591426031572483E-8</v>
      </c>
      <c r="BJ1370" s="14">
        <f t="shared" si="1731"/>
        <v>0.86796593325875127</v>
      </c>
      <c r="BK1370" s="14">
        <f t="shared" si="1732"/>
        <v>9.19463021818787E-2</v>
      </c>
      <c r="BL1370" s="14">
        <f t="shared" si="1733"/>
        <v>1.9696280380943884E-2</v>
      </c>
      <c r="BM1370" s="14">
        <f t="shared" si="1734"/>
        <v>0.59695019567487684</v>
      </c>
      <c r="BN1370" s="14">
        <f t="shared" si="1735"/>
        <v>0.37240358770885845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1.5193798449612399</v>
      </c>
      <c r="F1371" s="10">
        <f>VLOOKUP(B1371,home!$B$2:$E$405,3,FALSE)</f>
        <v>0.66</v>
      </c>
      <c r="G1371" s="10">
        <f>VLOOKUP(C1371,away!$B$2:$E$405,4,FALSE)</f>
        <v>0.66</v>
      </c>
      <c r="H1371" s="10">
        <f>VLOOKUP(A1371,away!$A$2:$E$405,3,FALSE)</f>
        <v>1.26356589147287</v>
      </c>
      <c r="I1371" s="10">
        <f>VLOOKUP(C1371,away!$B$2:$E$405,3,FALSE)</f>
        <v>1.1299999999999999</v>
      </c>
      <c r="J1371" s="10">
        <f>VLOOKUP(B1371,home!$B$2:$E$405,4,FALSE)</f>
        <v>1.19</v>
      </c>
      <c r="K1371" s="12">
        <f t="shared" si="1680"/>
        <v>0.66184186046511606</v>
      </c>
      <c r="L1371" s="12">
        <f t="shared" si="1681"/>
        <v>1.6991170542635683</v>
      </c>
      <c r="M1371" s="13">
        <f t="shared" si="1682"/>
        <v>9.4329725650243168E-2</v>
      </c>
      <c r="N1371" s="13">
        <f t="shared" si="1683"/>
        <v>6.2431361121520902E-2</v>
      </c>
      <c r="O1371" s="13">
        <f t="shared" si="1684"/>
        <v>0.16027724557633172</v>
      </c>
      <c r="P1371" s="13">
        <f t="shared" si="1685"/>
        <v>0.10607819040246366</v>
      </c>
      <c r="Q1371" s="13">
        <f t="shared" si="1686"/>
        <v>2.0659844098018455E-2</v>
      </c>
      <c r="R1371" s="13">
        <f t="shared" si="1687"/>
        <v>0.13616490068456769</v>
      </c>
      <c r="S1371" s="13">
        <f t="shared" si="1688"/>
        <v>2.9822472188628515E-2</v>
      </c>
      <c r="T1371" s="13">
        <f t="shared" si="1689"/>
        <v>3.5103493445369685E-2</v>
      </c>
      <c r="U1371" s="13">
        <f t="shared" si="1690"/>
        <v>9.0119631199122016E-2</v>
      </c>
      <c r="V1371" s="13">
        <f t="shared" si="1691"/>
        <v>3.7263072710472175E-3</v>
      </c>
      <c r="W1371" s="13">
        <f t="shared" si="1692"/>
        <v>4.5578498849172602E-3</v>
      </c>
      <c r="X1371" s="13">
        <f t="shared" si="1693"/>
        <v>7.7443204702361598E-3</v>
      </c>
      <c r="Y1371" s="13">
        <f t="shared" si="1694"/>
        <v>6.5792534923303598E-3</v>
      </c>
      <c r="Z1371" s="13">
        <f t="shared" si="1695"/>
        <v>7.7120034981751309E-2</v>
      </c>
      <c r="AA1371" s="13">
        <f t="shared" si="1696"/>
        <v>5.1041267431457107E-2</v>
      </c>
      <c r="AB1371" s="13">
        <f t="shared" si="1697"/>
        <v>1.6890623698666556E-2</v>
      </c>
      <c r="AC1371" s="13">
        <f t="shared" si="1698"/>
        <v>2.6190043055850657E-4</v>
      </c>
      <c r="AD1371" s="13">
        <f t="shared" si="1699"/>
        <v>7.5414396188858851E-4</v>
      </c>
      <c r="AE1371" s="13">
        <f t="shared" si="1700"/>
        <v>1.2813788670147951E-3</v>
      </c>
      <c r="AF1371" s="13">
        <f t="shared" si="1701"/>
        <v>1.0886063429588842E-3</v>
      </c>
      <c r="AG1371" s="13">
        <f t="shared" si="1702"/>
        <v>6.1655653423364483E-4</v>
      </c>
      <c r="AH1371" s="13">
        <f t="shared" si="1703"/>
        <v>3.2758991665724185E-2</v>
      </c>
      <c r="AI1371" s="13">
        <f t="shared" si="1704"/>
        <v>2.1681271991004121E-2</v>
      </c>
      <c r="AJ1371" s="13">
        <f t="shared" si="1705"/>
        <v>7.1747866958881889E-3</v>
      </c>
      <c r="AK1371" s="13">
        <f t="shared" si="1706"/>
        <v>1.5828580584156674E-3</v>
      </c>
      <c r="AL1371" s="13">
        <f t="shared" si="1707"/>
        <v>1.1780771563900273E-5</v>
      </c>
      <c r="AM1371" s="13">
        <f t="shared" si="1708"/>
        <v>9.9824808558975441E-5</v>
      </c>
      <c r="AN1371" s="13">
        <f t="shared" si="1709"/>
        <v>1.6961403466115099E-4</v>
      </c>
      <c r="AO1371" s="13">
        <f t="shared" si="1710"/>
        <v>1.4409704946760686E-4</v>
      </c>
      <c r="AP1371" s="13">
        <f t="shared" si="1711"/>
        <v>8.1612584739823934E-5</v>
      </c>
      <c r="AQ1371" s="13">
        <f t="shared" si="1712"/>
        <v>3.4667333643491401E-5</v>
      </c>
      <c r="AR1371" s="13">
        <f t="shared" si="1713"/>
        <v>1.1132272283942004E-2</v>
      </c>
      <c r="AS1371" s="13">
        <f t="shared" si="1714"/>
        <v>7.3678037996084212E-3</v>
      </c>
      <c r="AT1371" s="13">
        <f t="shared" si="1715"/>
        <v>2.4381604871373946E-3</v>
      </c>
      <c r="AU1371" s="13">
        <f t="shared" si="1716"/>
        <v>5.3789222430651563E-4</v>
      </c>
      <c r="AV1371" s="13">
        <f t="shared" si="1717"/>
        <v>8.8999897616185935E-5</v>
      </c>
      <c r="AW1371" s="13">
        <f t="shared" si="1718"/>
        <v>3.6800080204154534E-7</v>
      </c>
      <c r="AX1371" s="13">
        <f t="shared" si="1719"/>
        <v>1.101137283620772E-5</v>
      </c>
      <c r="AY1371" s="13">
        <f t="shared" si="1720"/>
        <v>1.8709611376855134E-5</v>
      </c>
      <c r="AZ1371" s="13">
        <f t="shared" si="1721"/>
        <v>1.5894909884529124E-5</v>
      </c>
      <c r="BA1371" s="13">
        <f t="shared" si="1722"/>
        <v>9.0024374869286651E-6</v>
      </c>
      <c r="BB1371" s="13">
        <f t="shared" si="1723"/>
        <v>3.8240487659955414E-6</v>
      </c>
      <c r="BC1371" s="13">
        <f t="shared" si="1724"/>
        <v>1.2995012949277148E-6</v>
      </c>
      <c r="BD1371" s="13">
        <f t="shared" si="1725"/>
        <v>3.1525056150585851E-3</v>
      </c>
      <c r="BE1371" s="13">
        <f t="shared" si="1726"/>
        <v>2.0864601813970988E-3</v>
      </c>
      <c r="BF1371" s="13">
        <f t="shared" si="1727"/>
        <v>6.9045334412111967E-4</v>
      </c>
      <c r="BG1371" s="13">
        <f t="shared" si="1728"/>
        <v>1.5232364194582763E-4</v>
      </c>
      <c r="BH1371" s="13">
        <f t="shared" si="1729"/>
        <v>2.5203540644562179E-5</v>
      </c>
      <c r="BI1371" s="13">
        <f t="shared" si="1730"/>
        <v>3.3361516461010418E-6</v>
      </c>
      <c r="BJ1371" s="14">
        <f t="shared" si="1731"/>
        <v>0.14140636591120517</v>
      </c>
      <c r="BK1371" s="14">
        <f t="shared" si="1732"/>
        <v>0.23424908632588184</v>
      </c>
      <c r="BL1371" s="14">
        <f t="shared" si="1733"/>
        <v>0.54536698816860107</v>
      </c>
      <c r="BM1371" s="14">
        <f t="shared" si="1734"/>
        <v>0.41818286624371886</v>
      </c>
      <c r="BN1371" s="14">
        <f t="shared" si="1735"/>
        <v>0.57994126753314557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1.5193798449612399</v>
      </c>
      <c r="F1372" s="10">
        <f>VLOOKUP(B1372,home!$B$2:$E$405,3,FALSE)</f>
        <v>1.03</v>
      </c>
      <c r="G1372" s="10">
        <f>VLOOKUP(C1372,away!$B$2:$E$405,4,FALSE)</f>
        <v>1.32</v>
      </c>
      <c r="H1372" s="10">
        <f>VLOOKUP(A1372,away!$A$2:$E$405,3,FALSE)</f>
        <v>1.26356589147287</v>
      </c>
      <c r="I1372" s="10">
        <f>VLOOKUP(C1372,away!$B$2:$E$405,3,FALSE)</f>
        <v>0.66</v>
      </c>
      <c r="J1372" s="10">
        <f>VLOOKUP(B1372,home!$B$2:$E$405,4,FALSE)</f>
        <v>1.36</v>
      </c>
      <c r="K1372" s="12">
        <f t="shared" si="1680"/>
        <v>2.065748837209302</v>
      </c>
      <c r="L1372" s="12">
        <f t="shared" si="1681"/>
        <v>1.1341767441860482</v>
      </c>
      <c r="M1372" s="13">
        <f t="shared" si="1682"/>
        <v>4.0765237557584703E-2</v>
      </c>
      <c r="N1372" s="13">
        <f t="shared" si="1683"/>
        <v>8.4210742083141554E-2</v>
      </c>
      <c r="O1372" s="13">
        <f t="shared" si="1684"/>
        <v>4.6234984409032232E-2</v>
      </c>
      <c r="P1372" s="13">
        <f t="shared" si="1685"/>
        <v>9.5509865281348527E-2</v>
      </c>
      <c r="Q1372" s="13">
        <f t="shared" si="1686"/>
        <v>8.6979121269391085E-2</v>
      </c>
      <c r="R1372" s="13">
        <f t="shared" si="1687"/>
        <v>2.6219322042264445E-2</v>
      </c>
      <c r="S1372" s="13">
        <f t="shared" si="1688"/>
        <v>5.594309583732638E-2</v>
      </c>
      <c r="T1372" s="13">
        <f t="shared" si="1689"/>
        <v>9.8649696573481424E-2</v>
      </c>
      <c r="U1372" s="13">
        <f t="shared" si="1690"/>
        <v>5.4162534021223993E-2</v>
      </c>
      <c r="V1372" s="13">
        <f t="shared" si="1691"/>
        <v>1.4563382013622537E-2</v>
      </c>
      <c r="W1372" s="13">
        <f t="shared" si="1692"/>
        <v>5.9892339541243823E-2</v>
      </c>
      <c r="X1372" s="13">
        <f t="shared" si="1693"/>
        <v>6.7928498662573236E-2</v>
      </c>
      <c r="Y1372" s="13">
        <f t="shared" si="1694"/>
        <v>3.8521461725281834E-2</v>
      </c>
      <c r="Z1372" s="13">
        <f t="shared" si="1695"/>
        <v>9.9124484362203228E-3</v>
      </c>
      <c r="AA1372" s="13">
        <f t="shared" si="1696"/>
        <v>2.0476628831019295E-2</v>
      </c>
      <c r="AB1372" s="13">
        <f t="shared" si="1697"/>
        <v>2.1149786098822294E-2</v>
      </c>
      <c r="AC1372" s="13">
        <f t="shared" si="1698"/>
        <v>2.1325563419645568E-3</v>
      </c>
      <c r="AD1372" s="13">
        <f t="shared" si="1699"/>
        <v>3.093063269126729E-2</v>
      </c>
      <c r="AE1372" s="13">
        <f t="shared" si="1700"/>
        <v>3.508080428139608E-2</v>
      </c>
      <c r="AF1372" s="13">
        <f t="shared" si="1701"/>
        <v>1.9893916191650901E-2</v>
      </c>
      <c r="AG1372" s="13">
        <f t="shared" si="1702"/>
        <v>7.5210723651189066E-3</v>
      </c>
      <c r="AH1372" s="13">
        <f t="shared" si="1703"/>
        <v>2.8106171235761147E-3</v>
      </c>
      <c r="AI1372" s="13">
        <f t="shared" si="1704"/>
        <v>5.8060290548679104E-3</v>
      </c>
      <c r="AJ1372" s="13">
        <f t="shared" si="1705"/>
        <v>5.9968988844484065E-3</v>
      </c>
      <c r="AK1372" s="13">
        <f t="shared" si="1706"/>
        <v>4.1293622991370182E-3</v>
      </c>
      <c r="AL1372" s="13">
        <f t="shared" si="1707"/>
        <v>1.9985672217727433E-4</v>
      </c>
      <c r="AM1372" s="13">
        <f t="shared" si="1708"/>
        <v>1.2778983703226681E-2</v>
      </c>
      <c r="AN1372" s="13">
        <f t="shared" si="1709"/>
        <v>1.4493626130532206E-2</v>
      </c>
      <c r="AO1372" s="13">
        <f t="shared" si="1710"/>
        <v>8.2191668480884276E-3</v>
      </c>
      <c r="AP1372" s="13">
        <f t="shared" si="1711"/>
        <v>3.107329298562278E-3</v>
      </c>
      <c r="AQ1372" s="13">
        <f t="shared" si="1712"/>
        <v>8.8106515673932084E-4</v>
      </c>
      <c r="AR1372" s="13">
        <f t="shared" si="1713"/>
        <v>6.3754731567422171E-4</v>
      </c>
      <c r="AS1372" s="13">
        <f t="shared" si="1714"/>
        <v>1.3170126260199351E-3</v>
      </c>
      <c r="AT1372" s="13">
        <f t="shared" si="1715"/>
        <v>1.3603086503953257E-3</v>
      </c>
      <c r="AU1372" s="13">
        <f t="shared" si="1716"/>
        <v>9.3668533759996614E-4</v>
      </c>
      <c r="AV1372" s="13">
        <f t="shared" si="1717"/>
        <v>4.8373916174453325E-4</v>
      </c>
      <c r="AW1372" s="13">
        <f t="shared" si="1718"/>
        <v>1.3006921361313325E-5</v>
      </c>
      <c r="AX1372" s="13">
        <f t="shared" si="1719"/>
        <v>4.3996951209428542E-3</v>
      </c>
      <c r="AY1372" s="13">
        <f t="shared" si="1720"/>
        <v>4.9900318876822079E-3</v>
      </c>
      <c r="AZ1372" s="13">
        <f t="shared" si="1721"/>
        <v>2.8297890598779842E-3</v>
      </c>
      <c r="BA1372" s="13">
        <f t="shared" si="1722"/>
        <v>1.0698269808885699E-3</v>
      </c>
      <c r="BB1372" s="13">
        <f t="shared" si="1723"/>
        <v>3.0334322050664715E-4</v>
      </c>
      <c r="BC1372" s="13">
        <f t="shared" si="1724"/>
        <v>6.8808965241027808E-5</v>
      </c>
      <c r="BD1372" s="13">
        <f t="shared" si="1725"/>
        <v>1.205152231259907E-4</v>
      </c>
      <c r="BE1372" s="13">
        <f t="shared" si="1726"/>
        <v>2.4895418203853482E-4</v>
      </c>
      <c r="BF1372" s="13">
        <f t="shared" si="1727"/>
        <v>2.5713840603224821E-4</v>
      </c>
      <c r="BG1372" s="13">
        <f t="shared" si="1728"/>
        <v>1.7706112108765667E-4</v>
      </c>
      <c r="BH1372" s="13">
        <f t="shared" si="1729"/>
        <v>9.1440951250450566E-5</v>
      </c>
      <c r="BI1372" s="13">
        <f t="shared" si="1730"/>
        <v>3.7778807743786134E-5</v>
      </c>
      <c r="BJ1372" s="14">
        <f t="shared" si="1731"/>
        <v>0.58274995175683419</v>
      </c>
      <c r="BK1372" s="14">
        <f t="shared" si="1732"/>
        <v>0.21410402564170616</v>
      </c>
      <c r="BL1372" s="14">
        <f t="shared" si="1733"/>
        <v>0.19265434454710434</v>
      </c>
      <c r="BM1372" s="14">
        <f t="shared" si="1734"/>
        <v>0.61452447277278155</v>
      </c>
      <c r="BN1372" s="14">
        <f t="shared" si="1735"/>
        <v>0.37991927264276254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1.5193798449612399</v>
      </c>
      <c r="F1373" s="10">
        <f>VLOOKUP(B1373,home!$B$2:$E$405,3,FALSE)</f>
        <v>0.88</v>
      </c>
      <c r="G1373" s="10">
        <f>VLOOKUP(C1373,away!$B$2:$E$405,4,FALSE)</f>
        <v>1.22</v>
      </c>
      <c r="H1373" s="10">
        <f>VLOOKUP(A1373,away!$A$2:$E$405,3,FALSE)</f>
        <v>1.26356589147287</v>
      </c>
      <c r="I1373" s="10">
        <f>VLOOKUP(C1373,away!$B$2:$E$405,3,FALSE)</f>
        <v>0.47</v>
      </c>
      <c r="J1373" s="10">
        <f>VLOOKUP(B1373,home!$B$2:$E$405,4,FALSE)</f>
        <v>1.58</v>
      </c>
      <c r="K1373" s="12">
        <f t="shared" si="1680"/>
        <v>1.631206201550387</v>
      </c>
      <c r="L1373" s="12">
        <f t="shared" si="1681"/>
        <v>0.9383240310077533</v>
      </c>
      <c r="M1373" s="13">
        <f t="shared" si="1682"/>
        <v>7.6571507777606726E-2</v>
      </c>
      <c r="N1373" s="13">
        <f t="shared" si="1683"/>
        <v>0.12490391834889578</v>
      </c>
      <c r="O1373" s="13">
        <f t="shared" si="1684"/>
        <v>7.1848885838225462E-2</v>
      </c>
      <c r="P1373" s="13">
        <f t="shared" si="1685"/>
        <v>0.11720034815379915</v>
      </c>
      <c r="Q1373" s="13">
        <f t="shared" si="1686"/>
        <v>0.10187202310433101</v>
      </c>
      <c r="R1373" s="13">
        <f t="shared" si="1687"/>
        <v>3.37087680915698E-2</v>
      </c>
      <c r="S1373" s="13">
        <f t="shared" si="1688"/>
        <v>4.4846712589446995E-2</v>
      </c>
      <c r="T1373" s="13">
        <f t="shared" si="1689"/>
        <v>9.5588967366170827E-2</v>
      </c>
      <c r="U1373" s="13">
        <f t="shared" si="1690"/>
        <v>5.4985951557592457E-2</v>
      </c>
      <c r="V1373" s="13">
        <f t="shared" si="1691"/>
        <v>7.6269308136304604E-3</v>
      </c>
      <c r="W1373" s="13">
        <f t="shared" si="1692"/>
        <v>5.5391425284089697E-2</v>
      </c>
      <c r="X1373" s="13">
        <f t="shared" si="1693"/>
        <v>5.1975105455831824E-2</v>
      </c>
      <c r="Y1373" s="13">
        <f t="shared" si="1694"/>
        <v>2.4384745231684594E-2</v>
      </c>
      <c r="Z1373" s="13">
        <f t="shared" si="1695"/>
        <v>1.054324905199577E-2</v>
      </c>
      <c r="AA1373" s="13">
        <f t="shared" si="1696"/>
        <v>1.7198213238105737E-2</v>
      </c>
      <c r="AB1373" s="13">
        <f t="shared" si="1697"/>
        <v>1.4026916044792023E-2</v>
      </c>
      <c r="AC1373" s="13">
        <f t="shared" si="1698"/>
        <v>7.2961125868335253E-4</v>
      </c>
      <c r="AD1373" s="13">
        <f t="shared" si="1699"/>
        <v>2.2588709109030495E-2</v>
      </c>
      <c r="AE1373" s="13">
        <f t="shared" si="1700"/>
        <v>2.1195528586447045E-2</v>
      </c>
      <c r="AF1373" s="13">
        <f t="shared" si="1701"/>
        <v>9.9441369112875291E-3</v>
      </c>
      <c r="AG1373" s="13">
        <f t="shared" si="1702"/>
        <v>3.1102742104974351E-3</v>
      </c>
      <c r="AH1373" s="13">
        <f t="shared" si="1703"/>
        <v>2.4732459875968357E-3</v>
      </c>
      <c r="AI1373" s="13">
        <f t="shared" si="1704"/>
        <v>4.03437419292757E-3</v>
      </c>
      <c r="AJ1373" s="13">
        <f t="shared" si="1705"/>
        <v>3.2904481014391449E-3</v>
      </c>
      <c r="AK1373" s="13">
        <f t="shared" si="1706"/>
        <v>1.7891331163157442E-3</v>
      </c>
      <c r="AL1373" s="13">
        <f t="shared" si="1707"/>
        <v>4.4669719072518023E-5</v>
      </c>
      <c r="AM1373" s="13">
        <f t="shared" si="1708"/>
        <v>7.3693684767336494E-3</v>
      </c>
      <c r="AN1373" s="13">
        <f t="shared" si="1709"/>
        <v>6.9148555350701827E-3</v>
      </c>
      <c r="AO1373" s="13">
        <f t="shared" si="1710"/>
        <v>3.2441875597516647E-3</v>
      </c>
      <c r="AP1373" s="13">
        <f t="shared" si="1711"/>
        <v>1.0146997161371296E-3</v>
      </c>
      <c r="AQ1373" s="13">
        <f t="shared" si="1712"/>
        <v>2.3802928197705358E-4</v>
      </c>
      <c r="AR1373" s="13">
        <f t="shared" si="1713"/>
        <v>4.6414122895112298E-4</v>
      </c>
      <c r="AS1373" s="13">
        <f t="shared" si="1714"/>
        <v>7.5711005106028986E-4</v>
      </c>
      <c r="AT1373" s="13">
        <f t="shared" si="1715"/>
        <v>6.1750130527283762E-4</v>
      </c>
      <c r="AU1373" s="13">
        <f t="shared" si="1716"/>
        <v>3.3575731954217056E-4</v>
      </c>
      <c r="AV1373" s="13">
        <f t="shared" si="1717"/>
        <v>1.3692235546328081E-4</v>
      </c>
      <c r="AW1373" s="13">
        <f t="shared" si="1718"/>
        <v>1.8992075291521668E-6</v>
      </c>
      <c r="AX1373" s="13">
        <f t="shared" si="1719"/>
        <v>2.003493260126311E-3</v>
      </c>
      <c r="AY1373" s="13">
        <f t="shared" si="1720"/>
        <v>1.8799258719385851E-3</v>
      </c>
      <c r="AZ1373" s="13">
        <f t="shared" si="1721"/>
        <v>8.8198981107658937E-4</v>
      </c>
      <c r="BA1373" s="13">
        <f t="shared" si="1722"/>
        <v>2.7586407827905074E-4</v>
      </c>
      <c r="BB1373" s="13">
        <f t="shared" si="1723"/>
        <v>6.4712473485259314E-5</v>
      </c>
      <c r="BC1373" s="13">
        <f t="shared" si="1724"/>
        <v>1.2144253795434177E-5</v>
      </c>
      <c r="BD1373" s="13">
        <f t="shared" si="1725"/>
        <v>7.2585811484385029E-5</v>
      </c>
      <c r="BE1373" s="13">
        <f t="shared" si="1726"/>
        <v>1.1840242583789615E-4</v>
      </c>
      <c r="BF1373" s="13">
        <f t="shared" si="1727"/>
        <v>9.6569385652693011E-5</v>
      </c>
      <c r="BG1373" s="13">
        <f t="shared" si="1728"/>
        <v>5.2508193585527951E-5</v>
      </c>
      <c r="BH1373" s="13">
        <f t="shared" si="1729"/>
        <v>2.141292275223035E-5</v>
      </c>
      <c r="BI1373" s="13">
        <f t="shared" si="1730"/>
        <v>6.9857784773515033E-6</v>
      </c>
      <c r="BJ1373" s="14">
        <f t="shared" si="1731"/>
        <v>0.53485410392663713</v>
      </c>
      <c r="BK1373" s="14">
        <f t="shared" si="1732"/>
        <v>0.24889970618417781</v>
      </c>
      <c r="BL1373" s="14">
        <f t="shared" si="1733"/>
        <v>0.20603583294664451</v>
      </c>
      <c r="BM1373" s="14">
        <f t="shared" si="1734"/>
        <v>0.47234941413061782</v>
      </c>
      <c r="BN1373" s="14">
        <f t="shared" si="1735"/>
        <v>0.52610545131442787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1.5193798449612399</v>
      </c>
      <c r="F1374" s="10">
        <f>VLOOKUP(B1374,home!$B$2:$E$405,3,FALSE)</f>
        <v>0.75</v>
      </c>
      <c r="G1374" s="10">
        <f>VLOOKUP(C1374,away!$B$2:$E$405,4,FALSE)</f>
        <v>0.66</v>
      </c>
      <c r="H1374" s="10">
        <f>VLOOKUP(A1374,away!$A$2:$E$405,3,FALSE)</f>
        <v>1.26356589147287</v>
      </c>
      <c r="I1374" s="10">
        <f>VLOOKUP(C1374,away!$B$2:$E$405,3,FALSE)</f>
        <v>2.2999999999999998</v>
      </c>
      <c r="J1374" s="10">
        <f>VLOOKUP(B1374,home!$B$2:$E$405,4,FALSE)</f>
        <v>1.02</v>
      </c>
      <c r="K1374" s="12">
        <f t="shared" si="1680"/>
        <v>0.75209302325581384</v>
      </c>
      <c r="L1374" s="12">
        <f t="shared" si="1681"/>
        <v>2.9643255813953528</v>
      </c>
      <c r="M1374" s="13">
        <f t="shared" si="1682"/>
        <v>2.4320914868313958E-2</v>
      </c>
      <c r="N1374" s="13">
        <f t="shared" si="1683"/>
        <v>1.8291590391657519E-2</v>
      </c>
      <c r="O1374" s="13">
        <f t="shared" si="1684"/>
        <v>7.2095110107081653E-2</v>
      </c>
      <c r="P1374" s="13">
        <f t="shared" si="1685"/>
        <v>5.4222229322395815E-2</v>
      </c>
      <c r="Q1374" s="13">
        <f t="shared" si="1686"/>
        <v>6.8784887589093497E-3</v>
      </c>
      <c r="R1374" s="13">
        <f t="shared" si="1687"/>
        <v>0.10685668959196841</v>
      </c>
      <c r="S1374" s="13">
        <f t="shared" si="1688"/>
        <v>3.0221418156033988E-2</v>
      </c>
      <c r="T1374" s="13">
        <f t="shared" si="1689"/>
        <v>2.0390080189375357E-2</v>
      </c>
      <c r="U1374" s="13">
        <f t="shared" si="1690"/>
        <v>8.0366170730331574E-2</v>
      </c>
      <c r="V1374" s="13">
        <f t="shared" si="1691"/>
        <v>7.486344227578586E-3</v>
      </c>
      <c r="W1374" s="13">
        <f t="shared" si="1692"/>
        <v>1.724421135373088E-3</v>
      </c>
      <c r="X1374" s="13">
        <f t="shared" si="1693"/>
        <v>5.1117456846852634E-3</v>
      </c>
      <c r="Y1374" s="13">
        <f t="shared" si="1694"/>
        <v>7.5764392493499148E-3</v>
      </c>
      <c r="Z1374" s="13">
        <f t="shared" si="1695"/>
        <v>0.10558600616689817</v>
      </c>
      <c r="AA1374" s="13">
        <f t="shared" si="1696"/>
        <v>7.9410498591569442E-2</v>
      </c>
      <c r="AB1374" s="13">
        <f t="shared" si="1697"/>
        <v>2.9862040981992508E-2</v>
      </c>
      <c r="AC1374" s="13">
        <f t="shared" si="1698"/>
        <v>1.043151223165472E-3</v>
      </c>
      <c r="AD1374" s="13">
        <f t="shared" si="1699"/>
        <v>3.2423127626724212E-4</v>
      </c>
      <c r="AE1374" s="13">
        <f t="shared" si="1700"/>
        <v>9.6112706652744977E-4</v>
      </c>
      <c r="AF1374" s="13">
        <f t="shared" si="1701"/>
        <v>1.4245467751393965E-3</v>
      </c>
      <c r="AG1374" s="13">
        <f t="shared" si="1702"/>
        <v>1.4076068158133221E-3</v>
      </c>
      <c r="AH1374" s="13">
        <f t="shared" si="1703"/>
        <v>7.8247824779475936E-2</v>
      </c>
      <c r="AI1374" s="13">
        <f t="shared" si="1704"/>
        <v>5.8849643101587239E-2</v>
      </c>
      <c r="AJ1374" s="13">
        <f t="shared" si="1705"/>
        <v>2.2130202998899198E-2</v>
      </c>
      <c r="AK1374" s="13">
        <f t="shared" si="1706"/>
        <v>5.5479904262356588E-3</v>
      </c>
      <c r="AL1374" s="13">
        <f t="shared" si="1707"/>
        <v>9.3026080880052127E-5</v>
      </c>
      <c r="AM1374" s="13">
        <f t="shared" si="1708"/>
        <v>4.8770416160384252E-5</v>
      </c>
      <c r="AN1374" s="13">
        <f t="shared" si="1709"/>
        <v>1.4457139223952436E-4</v>
      </c>
      <c r="AO1374" s="13">
        <f t="shared" si="1710"/>
        <v>2.1427833817678184E-4</v>
      </c>
      <c r="AP1374" s="13">
        <f t="shared" si="1711"/>
        <v>2.1173025313210629E-4</v>
      </c>
      <c r="AQ1374" s="13">
        <f t="shared" si="1712"/>
        <v>1.5690935142870406E-4</v>
      </c>
      <c r="AR1374" s="13">
        <f t="shared" si="1713"/>
        <v>4.6390405736468313E-2</v>
      </c>
      <c r="AS1374" s="13">
        <f t="shared" si="1714"/>
        <v>3.4889900500404303E-2</v>
      </c>
      <c r="AT1374" s="13">
        <f t="shared" si="1715"/>
        <v>1.3120225374221802E-2</v>
      </c>
      <c r="AU1374" s="13">
        <f t="shared" si="1716"/>
        <v>3.2892099891653724E-3</v>
      </c>
      <c r="AV1374" s="13">
        <f t="shared" si="1717"/>
        <v>6.1844797121865188E-4</v>
      </c>
      <c r="AW1374" s="13">
        <f t="shared" si="1718"/>
        <v>5.7610240195792168E-6</v>
      </c>
      <c r="AX1374" s="13">
        <f t="shared" si="1719"/>
        <v>6.1133149559179293E-6</v>
      </c>
      <c r="AY1374" s="13">
        <f t="shared" si="1720"/>
        <v>1.8121855910954323E-5</v>
      </c>
      <c r="AZ1374" s="13">
        <f t="shared" si="1721"/>
        <v>2.6859540529601244E-5</v>
      </c>
      <c r="BA1374" s="13">
        <f t="shared" si="1722"/>
        <v>2.6540141032140749E-5</v>
      </c>
      <c r="BB1374" s="13">
        <f t="shared" si="1723"/>
        <v>1.9668404748853823E-5</v>
      </c>
      <c r="BC1374" s="13">
        <f t="shared" si="1724"/>
        <v>1.1660711068453039E-5</v>
      </c>
      <c r="BD1374" s="13">
        <f t="shared" si="1725"/>
        <v>2.2919377742653804E-2</v>
      </c>
      <c r="BE1374" s="13">
        <f t="shared" si="1726"/>
        <v>1.7237504097614507E-2</v>
      </c>
      <c r="BF1374" s="13">
        <f t="shared" si="1727"/>
        <v>6.4821032850796876E-3</v>
      </c>
      <c r="BG1374" s="13">
        <f t="shared" si="1728"/>
        <v>1.625048218910675E-3</v>
      </c>
      <c r="BH1374" s="13">
        <f t="shared" si="1729"/>
        <v>3.0554685697425129E-4</v>
      </c>
      <c r="BI1374" s="13">
        <f t="shared" si="1730"/>
        <v>4.5959931881615302E-5</v>
      </c>
      <c r="BJ1374" s="14">
        <f t="shared" si="1731"/>
        <v>6.4975501062481331E-2</v>
      </c>
      <c r="BK1374" s="14">
        <f t="shared" si="1732"/>
        <v>0.11740520573427883</v>
      </c>
      <c r="BL1374" s="14">
        <f t="shared" si="1733"/>
        <v>0.68028990101373465</v>
      </c>
      <c r="BM1374" s="14">
        <f t="shared" si="1734"/>
        <v>0.68557923010517507</v>
      </c>
      <c r="BN1374" s="14">
        <f t="shared" si="1735"/>
        <v>0.2826650230403267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1.36666666666667</v>
      </c>
      <c r="F1375" s="10">
        <f>VLOOKUP(B1375,home!$B$2:$E$405,3,FALSE)</f>
        <v>1.1000000000000001</v>
      </c>
      <c r="G1375" s="10">
        <f>VLOOKUP(C1375,away!$B$2:$E$405,4,FALSE)</f>
        <v>0.8</v>
      </c>
      <c r="H1375" s="10">
        <f>VLOOKUP(A1375,away!$A$2:$E$405,3,FALSE)</f>
        <v>1.0874999999999999</v>
      </c>
      <c r="I1375" s="10">
        <f>VLOOKUP(C1375,away!$B$2:$E$405,3,FALSE)</f>
        <v>0.66</v>
      </c>
      <c r="J1375" s="10">
        <f>VLOOKUP(B1375,home!$B$2:$E$405,4,FALSE)</f>
        <v>1.38</v>
      </c>
      <c r="K1375" s="12">
        <f t="shared" si="1680"/>
        <v>1.2026666666666699</v>
      </c>
      <c r="L1375" s="12">
        <f t="shared" si="1681"/>
        <v>0.9904949999999999</v>
      </c>
      <c r="M1375" s="13">
        <f t="shared" si="1682"/>
        <v>0.11156346394226399</v>
      </c>
      <c r="N1375" s="13">
        <f t="shared" si="1683"/>
        <v>0.13417365930122988</v>
      </c>
      <c r="O1375" s="13">
        <f t="shared" si="1684"/>
        <v>0.11050305321749274</v>
      </c>
      <c r="P1375" s="13">
        <f t="shared" si="1685"/>
        <v>0.13289833866957165</v>
      </c>
      <c r="Q1375" s="13">
        <f t="shared" si="1686"/>
        <v>8.0683093793139773E-2</v>
      </c>
      <c r="R1375" s="13">
        <f t="shared" si="1687"/>
        <v>5.4726360848330227E-2</v>
      </c>
      <c r="S1375" s="13">
        <f t="shared" si="1688"/>
        <v>3.9578298748128987E-2</v>
      </c>
      <c r="T1375" s="13">
        <f t="shared" si="1689"/>
        <v>7.991620098663596E-2</v>
      </c>
      <c r="U1375" s="13">
        <f t="shared" si="1690"/>
        <v>6.5817569980258672E-2</v>
      </c>
      <c r="V1375" s="13">
        <f t="shared" si="1691"/>
        <v>5.2385630415870167E-3</v>
      </c>
      <c r="W1375" s="13">
        <f t="shared" si="1692"/>
        <v>3.2344955822849887E-2</v>
      </c>
      <c r="X1375" s="13">
        <f t="shared" si="1693"/>
        <v>3.2037517017753689E-2</v>
      </c>
      <c r="Y1375" s="13">
        <f t="shared" si="1694"/>
        <v>1.5866500209249967E-2</v>
      </c>
      <c r="Z1375" s="13">
        <f t="shared" si="1695"/>
        <v>1.8068728929488954E-2</v>
      </c>
      <c r="AA1375" s="13">
        <f t="shared" si="1696"/>
        <v>2.1730657992532109E-2</v>
      </c>
      <c r="AB1375" s="13">
        <f t="shared" si="1697"/>
        <v>1.306736900617601E-2</v>
      </c>
      <c r="AC1375" s="13">
        <f t="shared" si="1698"/>
        <v>3.9002258257406848E-4</v>
      </c>
      <c r="AD1375" s="13">
        <f t="shared" si="1699"/>
        <v>9.7250500507368894E-3</v>
      </c>
      <c r="AE1375" s="13">
        <f t="shared" si="1700"/>
        <v>9.6326134500046325E-3</v>
      </c>
      <c r="AF1375" s="13">
        <f t="shared" si="1701"/>
        <v>4.770527729581169E-3</v>
      </c>
      <c r="AG1375" s="13">
        <f t="shared" si="1702"/>
        <v>1.5750612878371669E-3</v>
      </c>
      <c r="AH1375" s="13">
        <f t="shared" si="1703"/>
        <v>4.4742464152535385E-3</v>
      </c>
      <c r="AI1375" s="13">
        <f t="shared" si="1704"/>
        <v>5.3810270220782707E-3</v>
      </c>
      <c r="AJ1375" s="13">
        <f t="shared" si="1705"/>
        <v>3.2357909159430754E-3</v>
      </c>
      <c r="AK1375" s="13">
        <f t="shared" si="1706"/>
        <v>1.2971926249691825E-3</v>
      </c>
      <c r="AL1375" s="13">
        <f t="shared" si="1707"/>
        <v>1.8584347038393929E-5</v>
      </c>
      <c r="AM1375" s="13">
        <f t="shared" si="1708"/>
        <v>2.3391987055372526E-3</v>
      </c>
      <c r="AN1375" s="13">
        <f t="shared" si="1709"/>
        <v>2.3169646218411206E-3</v>
      </c>
      <c r="AO1375" s="13">
        <f t="shared" si="1710"/>
        <v>1.1474709365552603E-3</v>
      </c>
      <c r="AP1375" s="13">
        <f t="shared" si="1711"/>
        <v>3.7885474176776752E-4</v>
      </c>
      <c r="AQ1375" s="13">
        <f t="shared" si="1712"/>
        <v>9.3813431861816197E-5</v>
      </c>
      <c r="AR1375" s="13">
        <f t="shared" si="1713"/>
        <v>8.8634374061531099E-4</v>
      </c>
      <c r="AS1375" s="13">
        <f t="shared" si="1714"/>
        <v>1.0659760720466837E-3</v>
      </c>
      <c r="AT1375" s="13">
        <f t="shared" si="1715"/>
        <v>6.4100694465740748E-4</v>
      </c>
      <c r="AU1375" s="13">
        <f t="shared" si="1716"/>
        <v>2.5697256181377015E-4</v>
      </c>
      <c r="AV1375" s="13">
        <f t="shared" si="1717"/>
        <v>7.7263083585340413E-5</v>
      </c>
      <c r="AW1375" s="13">
        <f t="shared" si="1718"/>
        <v>6.1495362753534056E-7</v>
      </c>
      <c r="AX1375" s="13">
        <f t="shared" si="1719"/>
        <v>4.6887938497657873E-4</v>
      </c>
      <c r="AY1375" s="13">
        <f t="shared" si="1720"/>
        <v>4.6442268642237622E-4</v>
      </c>
      <c r="AZ1375" s="13">
        <f t="shared" si="1721"/>
        <v>2.3000417439396576E-4</v>
      </c>
      <c r="BA1375" s="13">
        <f t="shared" si="1722"/>
        <v>7.5939328238783707E-5</v>
      </c>
      <c r="BB1375" s="13">
        <f t="shared" si="1723"/>
        <v>1.8804381230968511E-5</v>
      </c>
      <c r="BC1375" s="13">
        <f t="shared" si="1724"/>
        <v>3.7251291174736322E-6</v>
      </c>
      <c r="BD1375" s="13">
        <f t="shared" si="1725"/>
        <v>1.4631984056012699E-4</v>
      </c>
      <c r="BE1375" s="13">
        <f t="shared" si="1726"/>
        <v>1.7597399491364656E-4</v>
      </c>
      <c r="BF1375" s="13">
        <f t="shared" si="1727"/>
        <v>1.0581902894140641E-4</v>
      </c>
      <c r="BG1375" s="13">
        <f t="shared" si="1728"/>
        <v>4.2421672935621688E-5</v>
      </c>
      <c r="BH1375" s="13">
        <f t="shared" si="1729"/>
        <v>1.2754782995976953E-5</v>
      </c>
      <c r="BI1375" s="13">
        <f t="shared" si="1730"/>
        <v>3.0679504699656645E-6</v>
      </c>
      <c r="BJ1375" s="14">
        <f t="shared" si="1731"/>
        <v>0.40826325717096229</v>
      </c>
      <c r="BK1375" s="14">
        <f t="shared" si="1732"/>
        <v>0.2901516940175865</v>
      </c>
      <c r="BL1375" s="14">
        <f t="shared" si="1733"/>
        <v>0.28364718769656899</v>
      </c>
      <c r="BM1375" s="14">
        <f t="shared" si="1734"/>
        <v>0.37511909030978363</v>
      </c>
      <c r="BN1375" s="14">
        <f t="shared" si="1735"/>
        <v>0.62454796977202831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1.36666666666667</v>
      </c>
      <c r="F1376" s="10">
        <f>VLOOKUP(B1376,home!$B$2:$E$405,3,FALSE)</f>
        <v>0.73</v>
      </c>
      <c r="G1376" s="10">
        <f>VLOOKUP(C1376,away!$B$2:$E$405,4,FALSE)</f>
        <v>1.1000000000000001</v>
      </c>
      <c r="H1376" s="10">
        <f>VLOOKUP(A1376,away!$A$2:$E$405,3,FALSE)</f>
        <v>1.0874999999999999</v>
      </c>
      <c r="I1376" s="10">
        <f>VLOOKUP(C1376,away!$B$2:$E$405,3,FALSE)</f>
        <v>0.66</v>
      </c>
      <c r="J1376" s="10">
        <f>VLOOKUP(B1376,home!$B$2:$E$405,4,FALSE)</f>
        <v>1.1000000000000001</v>
      </c>
      <c r="K1376" s="12">
        <f t="shared" si="1680"/>
        <v>1.0974333333333361</v>
      </c>
      <c r="L1376" s="12">
        <f t="shared" si="1681"/>
        <v>0.78952500000000003</v>
      </c>
      <c r="M1376" s="13">
        <f t="shared" si="1682"/>
        <v>0.15153201846891909</v>
      </c>
      <c r="N1376" s="13">
        <f t="shared" si="1683"/>
        <v>0.16629628813507452</v>
      </c>
      <c r="O1376" s="13">
        <f t="shared" si="1684"/>
        <v>0.11963831688167335</v>
      </c>
      <c r="P1376" s="13">
        <f t="shared" si="1685"/>
        <v>0.13129507688984471</v>
      </c>
      <c r="Q1376" s="13">
        <f t="shared" si="1686"/>
        <v>9.1249544904517879E-2</v>
      </c>
      <c r="R1376" s="13">
        <f t="shared" si="1687"/>
        <v>4.7228721068001571E-2</v>
      </c>
      <c r="S1376" s="13">
        <f t="shared" si="1688"/>
        <v>2.8440189389818668E-2</v>
      </c>
      <c r="T1376" s="13">
        <f t="shared" si="1689"/>
        <v>7.204379694073948E-2</v>
      </c>
      <c r="U1376" s="13">
        <f t="shared" si="1690"/>
        <v>5.1830372790727323E-2</v>
      </c>
      <c r="V1376" s="13">
        <f t="shared" si="1691"/>
        <v>2.7380035589008641E-3</v>
      </c>
      <c r="W1376" s="13">
        <f t="shared" si="1692"/>
        <v>3.3380097409904989E-2</v>
      </c>
      <c r="X1376" s="13">
        <f t="shared" si="1693"/>
        <v>2.6354421407555242E-2</v>
      </c>
      <c r="Y1376" s="13">
        <f t="shared" si="1694"/>
        <v>1.0403737280900025E-2</v>
      </c>
      <c r="Z1376" s="13">
        <f t="shared" si="1695"/>
        <v>1.2429418667071314E-2</v>
      </c>
      <c r="AA1376" s="13">
        <f t="shared" si="1696"/>
        <v>1.3640458359199662E-2</v>
      </c>
      <c r="AB1376" s="13">
        <f t="shared" si="1697"/>
        <v>7.4847468426655281E-3</v>
      </c>
      <c r="AC1376" s="13">
        <f t="shared" si="1698"/>
        <v>1.4827162908490036E-4</v>
      </c>
      <c r="AD1376" s="13">
        <f t="shared" si="1699"/>
        <v>9.1581078918858746E-3</v>
      </c>
      <c r="AE1376" s="13">
        <f t="shared" si="1700"/>
        <v>7.2305551333411962E-3</v>
      </c>
      <c r="AF1376" s="13">
        <f t="shared" si="1701"/>
        <v>2.8543520208256039E-3</v>
      </c>
      <c r="AG1376" s="13">
        <f t="shared" si="1702"/>
        <v>7.5119409308077828E-4</v>
      </c>
      <c r="AH1376" s="13">
        <f t="shared" si="1703"/>
        <v>2.4533341932798693E-3</v>
      </c>
      <c r="AI1376" s="13">
        <f t="shared" si="1704"/>
        <v>2.6923707215117782E-3</v>
      </c>
      <c r="AJ1376" s="13">
        <f t="shared" si="1705"/>
        <v>1.477348687738875E-3</v>
      </c>
      <c r="AK1376" s="13">
        <f t="shared" si="1706"/>
        <v>5.4043056496030114E-4</v>
      </c>
      <c r="AL1376" s="13">
        <f t="shared" si="1707"/>
        <v>5.1388043630600772E-6</v>
      </c>
      <c r="AM1376" s="13">
        <f t="shared" si="1708"/>
        <v>2.0100825741637299E-3</v>
      </c>
      <c r="AN1376" s="13">
        <f t="shared" si="1709"/>
        <v>1.5870104443666188E-3</v>
      </c>
      <c r="AO1376" s="13">
        <f t="shared" si="1710"/>
        <v>6.2649221054427741E-4</v>
      </c>
      <c r="AP1376" s="13">
        <f t="shared" si="1711"/>
        <v>1.6487708750999021E-4</v>
      </c>
      <c r="AQ1376" s="13">
        <f t="shared" si="1712"/>
        <v>3.2543645629081247E-5</v>
      </c>
      <c r="AR1376" s="13">
        <f t="shared" si="1713"/>
        <v>3.8739373578985795E-4</v>
      </c>
      <c r="AS1376" s="13">
        <f t="shared" si="1714"/>
        <v>4.2513879878031748E-4</v>
      </c>
      <c r="AT1376" s="13">
        <f t="shared" si="1715"/>
        <v>2.3328074453740717E-4</v>
      </c>
      <c r="AU1376" s="13">
        <f t="shared" si="1716"/>
        <v>8.5336688360056385E-5</v>
      </c>
      <c r="AV1376" s="13">
        <f t="shared" si="1717"/>
        <v>2.3412831590651201E-5</v>
      </c>
      <c r="AW1376" s="13">
        <f t="shared" si="1718"/>
        <v>1.2368117913791676E-7</v>
      </c>
      <c r="AX1376" s="13">
        <f t="shared" si="1719"/>
        <v>3.6765526993995899E-4</v>
      </c>
      <c r="AY1376" s="13">
        <f t="shared" si="1720"/>
        <v>2.9027302699934614E-4</v>
      </c>
      <c r="AZ1376" s="13">
        <f t="shared" si="1721"/>
        <v>1.1458890582082938E-4</v>
      </c>
      <c r="BA1376" s="13">
        <f t="shared" si="1722"/>
        <v>3.015693528939677E-5</v>
      </c>
      <c r="BB1376" s="13">
        <f t="shared" si="1723"/>
        <v>5.9524135835902454E-6</v>
      </c>
      <c r="BC1376" s="13">
        <f t="shared" si="1724"/>
        <v>9.3991586691681814E-7</v>
      </c>
      <c r="BD1376" s="13">
        <f t="shared" si="1725"/>
        <v>5.0976173208247917E-5</v>
      </c>
      <c r="BE1376" s="13">
        <f t="shared" si="1726"/>
        <v>5.5942951684505006E-5</v>
      </c>
      <c r="BF1376" s="13">
        <f t="shared" si="1727"/>
        <v>3.0696829971816052E-5</v>
      </c>
      <c r="BG1376" s="13">
        <f t="shared" si="1728"/>
        <v>1.1229241479578916E-5</v>
      </c>
      <c r="BH1376" s="13">
        <f t="shared" si="1729"/>
        <v>3.0808359769348134E-6</v>
      </c>
      <c r="BI1376" s="13">
        <f t="shared" si="1730"/>
        <v>6.7620241912416759E-7</v>
      </c>
      <c r="BJ1376" s="14">
        <f t="shared" si="1731"/>
        <v>0.42495266764753942</v>
      </c>
      <c r="BK1376" s="14">
        <f t="shared" si="1732"/>
        <v>0.31444897176793063</v>
      </c>
      <c r="BL1376" s="14">
        <f t="shared" si="1733"/>
        <v>0.24829326514355679</v>
      </c>
      <c r="BM1376" s="14">
        <f t="shared" si="1734"/>
        <v>0.29259420753224669</v>
      </c>
      <c r="BN1376" s="14">
        <f t="shared" si="1735"/>
        <v>0.7072399663480311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1.36666666666667</v>
      </c>
      <c r="F1377" s="10">
        <f>VLOOKUP(B1377,home!$B$2:$E$405,3,FALSE)</f>
        <v>1.68</v>
      </c>
      <c r="G1377" s="10">
        <f>VLOOKUP(C1377,away!$B$2:$E$405,4,FALSE)</f>
        <v>1.39</v>
      </c>
      <c r="H1377" s="10">
        <f>VLOOKUP(A1377,away!$A$2:$E$405,3,FALSE)</f>
        <v>1.0874999999999999</v>
      </c>
      <c r="I1377" s="10">
        <f>VLOOKUP(C1377,away!$B$2:$E$405,3,FALSE)</f>
        <v>1.02</v>
      </c>
      <c r="J1377" s="10">
        <f>VLOOKUP(B1377,home!$B$2:$E$405,4,FALSE)</f>
        <v>1.47</v>
      </c>
      <c r="K1377" s="12">
        <f t="shared" si="1680"/>
        <v>3.1914400000000076</v>
      </c>
      <c r="L1377" s="12">
        <f t="shared" si="1681"/>
        <v>1.6305974999999997</v>
      </c>
      <c r="M1377" s="13">
        <f t="shared" si="1682"/>
        <v>8.0503677931925664E-3</v>
      </c>
      <c r="N1377" s="13">
        <f t="shared" si="1683"/>
        <v>2.5692265789906542E-2</v>
      </c>
      <c r="O1377" s="13">
        <f t="shared" si="1684"/>
        <v>1.3126909597660313E-2</v>
      </c>
      <c r="P1377" s="13">
        <f t="shared" si="1685"/>
        <v>4.1893744366357122E-2</v>
      </c>
      <c r="Q1377" s="13">
        <f t="shared" si="1686"/>
        <v>4.0997662366269776E-2</v>
      </c>
      <c r="R1377" s="13">
        <f t="shared" si="1687"/>
        <v>1.0702352986335458E-2</v>
      </c>
      <c r="S1377" s="13">
        <f t="shared" si="1688"/>
        <v>5.4503280537002E-2</v>
      </c>
      <c r="T1377" s="13">
        <f t="shared" si="1689"/>
        <v>6.6850685760283565E-2</v>
      </c>
      <c r="U1377" s="13">
        <f t="shared" si="1690"/>
        <v>3.415591741471051E-2</v>
      </c>
      <c r="V1377" s="13">
        <f t="shared" si="1691"/>
        <v>3.1514729935359385E-2</v>
      </c>
      <c r="W1377" s="13">
        <f t="shared" si="1692"/>
        <v>4.3613859860736105E-2</v>
      </c>
      <c r="X1377" s="13">
        <f t="shared" si="1693"/>
        <v>7.1116650854266619E-2</v>
      </c>
      <c r="Y1377" s="13">
        <f t="shared" si="1694"/>
        <v>5.7981316545670021E-2</v>
      </c>
      <c r="Z1377" s="13">
        <f t="shared" si="1695"/>
        <v>5.8170766745453762E-3</v>
      </c>
      <c r="AA1377" s="13">
        <f t="shared" si="1696"/>
        <v>1.8564851182211139E-2</v>
      </c>
      <c r="AB1377" s="13">
        <f t="shared" si="1697"/>
        <v>2.9624304328478037E-2</v>
      </c>
      <c r="AC1377" s="13">
        <f t="shared" si="1698"/>
        <v>1.0250075474836974E-2</v>
      </c>
      <c r="AD1377" s="13">
        <f t="shared" si="1699"/>
        <v>3.4797754228486993E-2</v>
      </c>
      <c r="AE1377" s="13">
        <f t="shared" si="1700"/>
        <v>5.6741131050585307E-2</v>
      </c>
      <c r="AF1377" s="13">
        <f t="shared" si="1701"/>
        <v>4.62609732191284E-2</v>
      </c>
      <c r="AG1377" s="13">
        <f t="shared" si="1702"/>
        <v>2.5144342426225902E-2</v>
      </c>
      <c r="AH1377" s="13">
        <f t="shared" si="1703"/>
        <v>2.3713276707055015E-3</v>
      </c>
      <c r="AI1377" s="13">
        <f t="shared" si="1704"/>
        <v>7.5679499813963826E-3</v>
      </c>
      <c r="AJ1377" s="13">
        <f t="shared" si="1705"/>
        <v>1.2076329144313868E-2</v>
      </c>
      <c r="AK1377" s="13">
        <f t="shared" si="1706"/>
        <v>1.2846959961443047E-2</v>
      </c>
      <c r="AL1377" s="13">
        <f t="shared" si="1707"/>
        <v>2.1336368857174503E-3</v>
      </c>
      <c r="AM1377" s="13">
        <f t="shared" si="1708"/>
        <v>2.2210988950992543E-2</v>
      </c>
      <c r="AN1377" s="13">
        <f t="shared" si="1709"/>
        <v>3.6217183056016053E-2</v>
      </c>
      <c r="AO1377" s="13">
        <f t="shared" si="1710"/>
        <v>2.9527824074091075E-2</v>
      </c>
      <c r="AP1377" s="13">
        <f t="shared" si="1711"/>
        <v>1.6049332038550905E-2</v>
      </c>
      <c r="AQ1377" s="13">
        <f t="shared" si="1712"/>
        <v>6.5425001746827532E-3</v>
      </c>
      <c r="AR1377" s="13">
        <f t="shared" si="1713"/>
        <v>7.7333619430664208E-4</v>
      </c>
      <c r="AS1377" s="13">
        <f t="shared" si="1714"/>
        <v>2.4680560639579953E-3</v>
      </c>
      <c r="AT1377" s="13">
        <f t="shared" si="1715"/>
        <v>3.938326422379063E-3</v>
      </c>
      <c r="AU1377" s="13">
        <f t="shared" si="1716"/>
        <v>4.1896441591458217E-3</v>
      </c>
      <c r="AV1377" s="13">
        <f t="shared" si="1717"/>
        <v>3.3427494888160938E-3</v>
      </c>
      <c r="AW1377" s="13">
        <f t="shared" si="1718"/>
        <v>3.0842634411637471E-4</v>
      </c>
      <c r="AX1377" s="13">
        <f t="shared" si="1719"/>
        <v>1.181417309629264E-2</v>
      </c>
      <c r="AY1377" s="13">
        <f t="shared" si="1720"/>
        <v>1.9264161115382032E-2</v>
      </c>
      <c r="AZ1377" s="13">
        <f t="shared" si="1721"/>
        <v>1.5706046477169583E-2</v>
      </c>
      <c r="BA1377" s="13">
        <f t="shared" si="1722"/>
        <v>8.5367467068521736E-3</v>
      </c>
      <c r="BB1377" s="13">
        <f t="shared" si="1723"/>
        <v>3.4799994595815973E-3</v>
      </c>
      <c r="BC1377" s="13">
        <f t="shared" si="1724"/>
        <v>1.1348956837590198E-3</v>
      </c>
      <c r="BD1377" s="13">
        <f t="shared" si="1725"/>
        <v>2.1016667751598745E-4</v>
      </c>
      <c r="BE1377" s="13">
        <f t="shared" si="1726"/>
        <v>6.7073434129162461E-4</v>
      </c>
      <c r="BF1377" s="13">
        <f t="shared" si="1727"/>
        <v>1.0703042030858739E-3</v>
      </c>
      <c r="BG1377" s="13">
        <f t="shared" si="1728"/>
        <v>1.1386038819654631E-3</v>
      </c>
      <c r="BH1377" s="13">
        <f t="shared" si="1729"/>
        <v>9.0844649326496667E-4</v>
      </c>
      <c r="BI1377" s="13">
        <f t="shared" si="1730"/>
        <v>5.7985049529310994E-4</v>
      </c>
      <c r="BJ1377" s="14">
        <f t="shared" si="1731"/>
        <v>0.63968049293492946</v>
      </c>
      <c r="BK1377" s="14">
        <f t="shared" si="1732"/>
        <v>0.16760999610784752</v>
      </c>
      <c r="BL1377" s="14">
        <f t="shared" si="1733"/>
        <v>0.16032712068827693</v>
      </c>
      <c r="BM1377" s="14">
        <f t="shared" si="1734"/>
        <v>0.81401564873461141</v>
      </c>
      <c r="BN1377" s="14">
        <f t="shared" si="1735"/>
        <v>0.14046330289972178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1.36666666666667</v>
      </c>
      <c r="F1378" s="10">
        <f>VLOOKUP(B1378,home!$B$2:$E$405,3,FALSE)</f>
        <v>0.51</v>
      </c>
      <c r="G1378" s="10">
        <f>VLOOKUP(C1378,away!$B$2:$E$405,4,FALSE)</f>
        <v>1.24</v>
      </c>
      <c r="H1378" s="10">
        <f>VLOOKUP(A1378,away!$A$2:$E$405,3,FALSE)</f>
        <v>1.0874999999999999</v>
      </c>
      <c r="I1378" s="10">
        <f>VLOOKUP(C1378,away!$B$2:$E$405,3,FALSE)</f>
        <v>0.44</v>
      </c>
      <c r="J1378" s="10">
        <f>VLOOKUP(B1378,home!$B$2:$E$405,4,FALSE)</f>
        <v>0.83</v>
      </c>
      <c r="K1378" s="12">
        <f t="shared" si="1680"/>
        <v>0.86428000000000216</v>
      </c>
      <c r="L1378" s="12">
        <f t="shared" si="1681"/>
        <v>0.39715499999999998</v>
      </c>
      <c r="M1378" s="13">
        <f t="shared" si="1682"/>
        <v>0.28324727488582502</v>
      </c>
      <c r="N1378" s="13">
        <f t="shared" si="1683"/>
        <v>0.24480495473832145</v>
      </c>
      <c r="O1378" s="13">
        <f t="shared" si="1684"/>
        <v>0.11249307145727984</v>
      </c>
      <c r="P1378" s="13">
        <f t="shared" si="1685"/>
        <v>9.7225511799098052E-2</v>
      </c>
      <c r="Q1378" s="13">
        <f t="shared" si="1686"/>
        <v>0.10579001314061848</v>
      </c>
      <c r="R1378" s="13">
        <f t="shared" si="1687"/>
        <v>2.2338592897307986E-2</v>
      </c>
      <c r="S1378" s="13">
        <f t="shared" si="1688"/>
        <v>8.3432401498010102E-3</v>
      </c>
      <c r="T1378" s="13">
        <f t="shared" si="1689"/>
        <v>4.2015032668862334E-2</v>
      </c>
      <c r="U1378" s="13">
        <f t="shared" si="1690"/>
        <v>1.9306799069285393E-2</v>
      </c>
      <c r="V1378" s="13">
        <f t="shared" si="1691"/>
        <v>3.1820480452172083E-4</v>
      </c>
      <c r="W1378" s="13">
        <f t="shared" si="1692"/>
        <v>3.0477397519057991E-2</v>
      </c>
      <c r="X1378" s="13">
        <f t="shared" si="1693"/>
        <v>1.2104250811681476E-2</v>
      </c>
      <c r="Y1378" s="13">
        <f t="shared" si="1694"/>
        <v>2.4036318655566782E-3</v>
      </c>
      <c r="Z1378" s="13">
        <f t="shared" si="1695"/>
        <v>2.9572946207101175E-3</v>
      </c>
      <c r="AA1378" s="13">
        <f t="shared" si="1696"/>
        <v>2.5559305947873462E-3</v>
      </c>
      <c r="AB1378" s="13">
        <f t="shared" si="1697"/>
        <v>1.1045198472314065E-3</v>
      </c>
      <c r="AC1378" s="13">
        <f t="shared" si="1698"/>
        <v>6.8265495645604601E-6</v>
      </c>
      <c r="AD1378" s="13">
        <f t="shared" si="1699"/>
        <v>6.5852512819428747E-3</v>
      </c>
      <c r="AE1378" s="13">
        <f t="shared" si="1700"/>
        <v>2.6153654728800226E-3</v>
      </c>
      <c r="AF1378" s="13">
        <f t="shared" si="1701"/>
        <v>5.1935273719083263E-4</v>
      </c>
      <c r="AG1378" s="13">
        <f t="shared" si="1702"/>
        <v>6.8754512113008371E-5</v>
      </c>
      <c r="AH1378" s="13">
        <f t="shared" si="1703"/>
        <v>2.9362608627203168E-4</v>
      </c>
      <c r="AI1378" s="13">
        <f t="shared" si="1704"/>
        <v>2.5377515384319218E-4</v>
      </c>
      <c r="AJ1378" s="13">
        <f t="shared" si="1705"/>
        <v>1.0966639498179731E-4</v>
      </c>
      <c r="AK1378" s="13">
        <f t="shared" si="1706"/>
        <v>3.1594157284956011E-5</v>
      </c>
      <c r="AL1378" s="13">
        <f t="shared" si="1707"/>
        <v>9.372937840321181E-8</v>
      </c>
      <c r="AM1378" s="13">
        <f t="shared" si="1708"/>
        <v>1.1383001955915207E-3</v>
      </c>
      <c r="AN1378" s="13">
        <f t="shared" si="1709"/>
        <v>4.5208161418015043E-4</v>
      </c>
      <c r="AO1378" s="13">
        <f t="shared" si="1710"/>
        <v>8.9773236739858819E-5</v>
      </c>
      <c r="AP1378" s="13">
        <f t="shared" si="1711"/>
        <v>1.1884629945806209E-5</v>
      </c>
      <c r="AQ1378" s="13">
        <f t="shared" si="1712"/>
        <v>1.1800100515316661E-6</v>
      </c>
      <c r="AR1378" s="13">
        <f t="shared" si="1713"/>
        <v>2.3323013658673757E-5</v>
      </c>
      <c r="AS1378" s="13">
        <f t="shared" si="1714"/>
        <v>2.0157614244918604E-5</v>
      </c>
      <c r="AT1378" s="13">
        <f t="shared" si="1715"/>
        <v>8.7109114197991459E-6</v>
      </c>
      <c r="AU1378" s="13">
        <f t="shared" si="1716"/>
        <v>2.5095555073013414E-6</v>
      </c>
      <c r="AV1378" s="13">
        <f t="shared" si="1717"/>
        <v>5.4223965846260211E-7</v>
      </c>
      <c r="AW1378" s="13">
        <f t="shared" si="1718"/>
        <v>8.9369171920119432E-10</v>
      </c>
      <c r="AX1378" s="13">
        <f t="shared" si="1719"/>
        <v>1.6396834884097364E-4</v>
      </c>
      <c r="AY1378" s="13">
        <f t="shared" si="1720"/>
        <v>6.5120849583936893E-5</v>
      </c>
      <c r="AZ1378" s="13">
        <f t="shared" si="1721"/>
        <v>1.2931535508254226E-5</v>
      </c>
      <c r="BA1378" s="13">
        <f t="shared" si="1722"/>
        <v>1.7119413282602355E-6</v>
      </c>
      <c r="BB1378" s="13">
        <f t="shared" si="1723"/>
        <v>1.6997651455629847E-7</v>
      </c>
      <c r="BC1378" s="13">
        <f t="shared" si="1724"/>
        <v>1.3501404527721348E-8</v>
      </c>
      <c r="BD1378" s="13">
        <f t="shared" si="1725"/>
        <v>1.5438085816017608E-6</v>
      </c>
      <c r="BE1378" s="13">
        <f t="shared" si="1726"/>
        <v>1.3342828809067731E-6</v>
      </c>
      <c r="BF1378" s="13">
        <f t="shared" si="1727"/>
        <v>5.765970041550543E-7</v>
      </c>
      <c r="BG1378" s="13">
        <f t="shared" si="1728"/>
        <v>1.6611375291704385E-7</v>
      </c>
      <c r="BH1378" s="13">
        <f t="shared" si="1729"/>
        <v>3.5892198592785749E-8</v>
      </c>
      <c r="BI1378" s="13">
        <f t="shared" si="1730"/>
        <v>6.2041818799545903E-9</v>
      </c>
      <c r="BJ1378" s="14">
        <f t="shared" si="1731"/>
        <v>0.4493211405879145</v>
      </c>
      <c r="BK1378" s="14">
        <f t="shared" si="1732"/>
        <v>0.38920627276777275</v>
      </c>
      <c r="BL1378" s="14">
        <f t="shared" si="1733"/>
        <v>0.15854648189136317</v>
      </c>
      <c r="BM1378" s="14">
        <f t="shared" si="1734"/>
        <v>0.13406665099341744</v>
      </c>
      <c r="BN1378" s="14">
        <f t="shared" si="1735"/>
        <v>0.86589941891845068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1.36666666666667</v>
      </c>
      <c r="F1379" s="10">
        <f>VLOOKUP(B1379,home!$B$2:$E$405,3,FALSE)</f>
        <v>1.68</v>
      </c>
      <c r="G1379" s="10">
        <f>VLOOKUP(C1379,away!$B$2:$E$405,4,FALSE)</f>
        <v>1.02</v>
      </c>
      <c r="H1379" s="10">
        <f>VLOOKUP(A1379,away!$A$2:$E$405,3,FALSE)</f>
        <v>1.0874999999999999</v>
      </c>
      <c r="I1379" s="10">
        <f>VLOOKUP(C1379,away!$B$2:$E$405,3,FALSE)</f>
        <v>0.8</v>
      </c>
      <c r="J1379" s="10">
        <f>VLOOKUP(B1379,home!$B$2:$E$405,4,FALSE)</f>
        <v>1.01</v>
      </c>
      <c r="K1379" s="12">
        <f t="shared" si="1680"/>
        <v>2.3419200000000058</v>
      </c>
      <c r="L1379" s="12">
        <f t="shared" si="1681"/>
        <v>0.87870000000000004</v>
      </c>
      <c r="M1379" s="13">
        <f t="shared" si="1682"/>
        <v>3.9930293802307448E-2</v>
      </c>
      <c r="N1379" s="13">
        <f t="shared" si="1683"/>
        <v>9.351355366150009E-2</v>
      </c>
      <c r="O1379" s="13">
        <f t="shared" si="1684"/>
        <v>3.5086749164087556E-2</v>
      </c>
      <c r="P1379" s="13">
        <f t="shared" si="1685"/>
        <v>8.2170359602360132E-2</v>
      </c>
      <c r="Q1379" s="13">
        <f t="shared" si="1686"/>
        <v>0.10950063079547043</v>
      </c>
      <c r="R1379" s="13">
        <f t="shared" si="1687"/>
        <v>1.5415363245241866E-2</v>
      </c>
      <c r="S1379" s="13">
        <f t="shared" si="1688"/>
        <v>4.2273468050409151E-2</v>
      </c>
      <c r="T1379" s="13">
        <f t="shared" si="1689"/>
        <v>9.621820427997986E-2</v>
      </c>
      <c r="U1379" s="13">
        <f t="shared" si="1690"/>
        <v>3.6101547491296918E-2</v>
      </c>
      <c r="V1379" s="13">
        <f t="shared" si="1691"/>
        <v>9.6658054729594576E-3</v>
      </c>
      <c r="W1379" s="13">
        <f t="shared" si="1692"/>
        <v>8.548057242417624E-2</v>
      </c>
      <c r="X1379" s="13">
        <f t="shared" si="1693"/>
        <v>7.5111778989123662E-2</v>
      </c>
      <c r="Y1379" s="13">
        <f t="shared" si="1694"/>
        <v>3.300036009887148E-2</v>
      </c>
      <c r="Z1379" s="13">
        <f t="shared" si="1695"/>
        <v>4.5151598945313426E-3</v>
      </c>
      <c r="AA1379" s="13">
        <f t="shared" si="1696"/>
        <v>1.0574143260200869E-2</v>
      </c>
      <c r="AB1379" s="13">
        <f t="shared" si="1697"/>
        <v>1.238189879196484E-2</v>
      </c>
      <c r="AC1379" s="13">
        <f t="shared" si="1698"/>
        <v>1.2431706542966295E-3</v>
      </c>
      <c r="AD1379" s="13">
        <f t="shared" si="1699"/>
        <v>5.0047165542906835E-2</v>
      </c>
      <c r="AE1379" s="13">
        <f t="shared" si="1700"/>
        <v>4.3976444362552235E-2</v>
      </c>
      <c r="AF1379" s="13">
        <f t="shared" si="1701"/>
        <v>1.9321050830687324E-2</v>
      </c>
      <c r="AG1379" s="13">
        <f t="shared" si="1702"/>
        <v>5.6591357883083171E-3</v>
      </c>
      <c r="AH1379" s="13">
        <f t="shared" si="1703"/>
        <v>9.9186774983117264E-4</v>
      </c>
      <c r="AI1379" s="13">
        <f t="shared" si="1704"/>
        <v>2.3228749206846257E-3</v>
      </c>
      <c r="AJ1379" s="13">
        <f t="shared" si="1705"/>
        <v>2.7199936171248759E-3</v>
      </c>
      <c r="AK1379" s="13">
        <f t="shared" si="1706"/>
        <v>2.1233358172723688E-3</v>
      </c>
      <c r="AL1379" s="13">
        <f t="shared" si="1707"/>
        <v>1.0233010577523211E-4</v>
      </c>
      <c r="AM1379" s="13">
        <f t="shared" si="1708"/>
        <v>2.3441291585648932E-2</v>
      </c>
      <c r="AN1379" s="13">
        <f t="shared" si="1709"/>
        <v>2.0597862916309717E-2</v>
      </c>
      <c r="AO1379" s="13">
        <f t="shared" si="1710"/>
        <v>9.0496710722806732E-3</v>
      </c>
      <c r="AP1379" s="13">
        <f t="shared" si="1711"/>
        <v>2.6506486570710094E-3</v>
      </c>
      <c r="AQ1379" s="13">
        <f t="shared" si="1712"/>
        <v>5.8228124374207397E-4</v>
      </c>
      <c r="AR1379" s="13">
        <f t="shared" si="1713"/>
        <v>1.7431083835533034E-4</v>
      </c>
      <c r="AS1379" s="13">
        <f t="shared" si="1714"/>
        <v>4.0822203856111618E-4</v>
      </c>
      <c r="AT1379" s="13">
        <f t="shared" si="1715"/>
        <v>4.7801167827352586E-4</v>
      </c>
      <c r="AU1379" s="13">
        <f t="shared" si="1716"/>
        <v>3.7315503652744618E-4</v>
      </c>
      <c r="AV1379" s="13">
        <f t="shared" si="1717"/>
        <v>2.1847481078608971E-4</v>
      </c>
      <c r="AW1379" s="13">
        <f t="shared" si="1718"/>
        <v>5.8494307544823343E-6</v>
      </c>
      <c r="AX1379" s="13">
        <f t="shared" si="1719"/>
        <v>9.1496049317105147E-3</v>
      </c>
      <c r="AY1379" s="13">
        <f t="shared" si="1720"/>
        <v>8.0397578534940305E-3</v>
      </c>
      <c r="AZ1379" s="13">
        <f t="shared" si="1721"/>
        <v>3.5322676129326018E-3</v>
      </c>
      <c r="BA1379" s="13">
        <f t="shared" si="1722"/>
        <v>1.0346011838279592E-3</v>
      </c>
      <c r="BB1379" s="13">
        <f t="shared" si="1723"/>
        <v>2.272760150574069E-4</v>
      </c>
      <c r="BC1379" s="13">
        <f t="shared" si="1724"/>
        <v>3.9941486886188697E-5</v>
      </c>
      <c r="BD1379" s="13">
        <f t="shared" si="1725"/>
        <v>2.5527822277138121E-5</v>
      </c>
      <c r="BE1379" s="13">
        <f t="shared" si="1726"/>
        <v>5.9784117547275464E-5</v>
      </c>
      <c r="BF1379" s="13">
        <f t="shared" si="1727"/>
        <v>7.0004810283157847E-5</v>
      </c>
      <c r="BG1379" s="13">
        <f t="shared" si="1728"/>
        <v>5.4648555099444481E-5</v>
      </c>
      <c r="BH1379" s="13">
        <f t="shared" si="1729"/>
        <v>3.1995636039622833E-5</v>
      </c>
      <c r="BI1379" s="13">
        <f t="shared" si="1730"/>
        <v>1.4986243990782739E-5</v>
      </c>
      <c r="BJ1379" s="14">
        <f t="shared" si="1731"/>
        <v>0.69017410133253743</v>
      </c>
      <c r="BK1379" s="14">
        <f t="shared" si="1732"/>
        <v>0.18342518554160209</v>
      </c>
      <c r="BL1379" s="14">
        <f t="shared" si="1733"/>
        <v>0.11962689564544599</v>
      </c>
      <c r="BM1379" s="14">
        <f t="shared" si="1734"/>
        <v>0.61409048372040975</v>
      </c>
      <c r="BN1379" s="14">
        <f t="shared" si="1735"/>
        <v>0.37561695027096753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1.36666666666667</v>
      </c>
      <c r="F1380" s="10">
        <f>VLOOKUP(B1380,home!$B$2:$E$405,3,FALSE)</f>
        <v>0.59</v>
      </c>
      <c r="G1380" s="10">
        <f>VLOOKUP(C1380,away!$B$2:$E$405,4,FALSE)</f>
        <v>0.73</v>
      </c>
      <c r="H1380" s="10">
        <f>VLOOKUP(A1380,away!$A$2:$E$405,3,FALSE)</f>
        <v>1.0874999999999999</v>
      </c>
      <c r="I1380" s="10">
        <f>VLOOKUP(C1380,away!$B$2:$E$405,3,FALSE)</f>
        <v>1.9</v>
      </c>
      <c r="J1380" s="10">
        <f>VLOOKUP(B1380,home!$B$2:$E$405,4,FALSE)</f>
        <v>0.92</v>
      </c>
      <c r="K1380" s="12">
        <f t="shared" si="1680"/>
        <v>0.58862333333333472</v>
      </c>
      <c r="L1380" s="12">
        <f t="shared" si="1681"/>
        <v>1.9009499999999997</v>
      </c>
      <c r="M1380" s="13">
        <f t="shared" si="1682"/>
        <v>8.2945349041967487E-2</v>
      </c>
      <c r="N1380" s="13">
        <f t="shared" si="1683"/>
        <v>4.8823567837579816E-2</v>
      </c>
      <c r="O1380" s="13">
        <f t="shared" si="1684"/>
        <v>0.15767496126132804</v>
      </c>
      <c r="P1380" s="13">
        <f t="shared" si="1685"/>
        <v>9.2811161280847335E-2</v>
      </c>
      <c r="Q1380" s="13">
        <f t="shared" si="1686"/>
        <v>1.4369345622891211E-2</v>
      </c>
      <c r="R1380" s="13">
        <f t="shared" si="1687"/>
        <v>0.14986610880486081</v>
      </c>
      <c r="S1380" s="13">
        <f t="shared" si="1688"/>
        <v>2.5962612002335163E-2</v>
      </c>
      <c r="T1380" s="13">
        <f t="shared" si="1689"/>
        <v>2.731540756183504E-2</v>
      </c>
      <c r="U1380" s="13">
        <f t="shared" si="1690"/>
        <v>8.8214688518413381E-2</v>
      </c>
      <c r="V1380" s="13">
        <f t="shared" si="1691"/>
        <v>3.2278551783423981E-3</v>
      </c>
      <c r="W1380" s="13">
        <f t="shared" si="1692"/>
        <v>2.8193773727883298E-3</v>
      </c>
      <c r="X1380" s="13">
        <f t="shared" si="1693"/>
        <v>5.3594954168019737E-3</v>
      </c>
      <c r="Y1380" s="13">
        <f t="shared" si="1694"/>
        <v>5.0940664062848568E-3</v>
      </c>
      <c r="Z1380" s="13">
        <f t="shared" si="1695"/>
        <v>9.4962659844200006E-2</v>
      </c>
      <c r="AA1380" s="13">
        <f t="shared" si="1696"/>
        <v>5.5897237379692613E-2</v>
      </c>
      <c r="AB1380" s="13">
        <f t="shared" si="1697"/>
        <v>1.6451209095279671E-2</v>
      </c>
      <c r="AC1380" s="13">
        <f t="shared" si="1698"/>
        <v>2.2573672831611766E-4</v>
      </c>
      <c r="AD1380" s="13">
        <f t="shared" si="1699"/>
        <v>4.1488782677381154E-4</v>
      </c>
      <c r="AE1380" s="13">
        <f t="shared" si="1700"/>
        <v>7.8868101430567682E-4</v>
      </c>
      <c r="AF1380" s="13">
        <f t="shared" si="1701"/>
        <v>7.4962158707218829E-4</v>
      </c>
      <c r="AG1380" s="13">
        <f t="shared" si="1702"/>
        <v>4.7499771864829192E-4</v>
      </c>
      <c r="AH1380" s="13">
        <f t="shared" si="1703"/>
        <v>4.5129817057708008E-2</v>
      </c>
      <c r="AI1380" s="13">
        <f t="shared" si="1704"/>
        <v>2.6564463349231675E-2</v>
      </c>
      <c r="AJ1380" s="13">
        <f t="shared" si="1705"/>
        <v>7.8182314824179738E-3</v>
      </c>
      <c r="AK1380" s="13">
        <f t="shared" si="1706"/>
        <v>1.5339978253174958E-3</v>
      </c>
      <c r="AL1380" s="13">
        <f t="shared" si="1707"/>
        <v>1.0103466024674913E-5</v>
      </c>
      <c r="AM1380" s="13">
        <f t="shared" si="1708"/>
        <v>4.8842531111004844E-5</v>
      </c>
      <c r="AN1380" s="13">
        <f t="shared" si="1709"/>
        <v>9.2847209515464616E-5</v>
      </c>
      <c r="AO1380" s="13">
        <f t="shared" si="1710"/>
        <v>8.8248951464211251E-5</v>
      </c>
      <c r="AP1380" s="13">
        <f t="shared" si="1711"/>
        <v>5.5918948095297436E-5</v>
      </c>
      <c r="AQ1380" s="13">
        <f t="shared" si="1712"/>
        <v>2.6574781095438919E-5</v>
      </c>
      <c r="AR1380" s="13">
        <f t="shared" si="1713"/>
        <v>1.7157905147169989E-2</v>
      </c>
      <c r="AS1380" s="13">
        <f t="shared" si="1714"/>
        <v>1.009954332074438E-2</v>
      </c>
      <c r="AT1380" s="13">
        <f t="shared" si="1715"/>
        <v>2.9724134273004864E-3</v>
      </c>
      <c r="AU1380" s="13">
        <f t="shared" si="1716"/>
        <v>5.8321063320745806E-4</v>
      </c>
      <c r="AV1380" s="13">
        <f t="shared" si="1717"/>
        <v>8.5822846738504689E-5</v>
      </c>
      <c r="AW1380" s="13">
        <f t="shared" si="1718"/>
        <v>3.1403355259497879E-7</v>
      </c>
      <c r="AX1380" s="13">
        <f t="shared" si="1719"/>
        <v>4.7916422451661275E-6</v>
      </c>
      <c r="AY1380" s="13">
        <f t="shared" si="1720"/>
        <v>9.1086723259485473E-6</v>
      </c>
      <c r="AZ1380" s="13">
        <f t="shared" si="1721"/>
        <v>8.657565329005946E-6</v>
      </c>
      <c r="BA1380" s="13">
        <f t="shared" si="1722"/>
        <v>5.4858662707246156E-6</v>
      </c>
      <c r="BB1380" s="13">
        <f t="shared" si="1723"/>
        <v>2.6070893718334898E-6</v>
      </c>
      <c r="BC1380" s="13">
        <f t="shared" si="1724"/>
        <v>9.9118930827737354E-7</v>
      </c>
      <c r="BD1380" s="13">
        <f t="shared" si="1725"/>
        <v>5.436053298252131E-3</v>
      </c>
      <c r="BE1380" s="13">
        <f t="shared" si="1726"/>
        <v>3.1997878125948373E-3</v>
      </c>
      <c r="BF1380" s="13">
        <f t="shared" si="1727"/>
        <v>9.4173488410447632E-4</v>
      </c>
      <c r="BG1380" s="13">
        <f t="shared" si="1728"/>
        <v>1.8477570886595287E-4</v>
      </c>
      <c r="BH1380" s="13">
        <f t="shared" si="1729"/>
        <v>2.7190823417926741E-5</v>
      </c>
      <c r="BI1380" s="13">
        <f t="shared" si="1730"/>
        <v>3.2010306232676283E-6</v>
      </c>
      <c r="BJ1380" s="14">
        <f t="shared" si="1731"/>
        <v>0.10655352281111358</v>
      </c>
      <c r="BK1380" s="14">
        <f t="shared" si="1732"/>
        <v>0.20519192637015909</v>
      </c>
      <c r="BL1380" s="14">
        <f t="shared" si="1733"/>
        <v>0.58984235370726912</v>
      </c>
      <c r="BM1380" s="14">
        <f t="shared" si="1734"/>
        <v>0.4500511742444937</v>
      </c>
      <c r="BN1380" s="14">
        <f t="shared" si="1735"/>
        <v>0.54649049384947468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1.36666666666667</v>
      </c>
      <c r="F1381" s="10">
        <f>VLOOKUP(B1381,home!$B$2:$E$405,3,FALSE)</f>
        <v>0.73</v>
      </c>
      <c r="G1381" s="10">
        <f>VLOOKUP(C1381,away!$B$2:$E$405,4,FALSE)</f>
        <v>0.8</v>
      </c>
      <c r="H1381" s="10">
        <f>VLOOKUP(A1381,away!$A$2:$E$405,3,FALSE)</f>
        <v>1.0874999999999999</v>
      </c>
      <c r="I1381" s="10">
        <f>VLOOKUP(C1381,away!$B$2:$E$405,3,FALSE)</f>
        <v>0.66</v>
      </c>
      <c r="J1381" s="10">
        <f>VLOOKUP(B1381,home!$B$2:$E$405,4,FALSE)</f>
        <v>1.38</v>
      </c>
      <c r="K1381" s="12">
        <f t="shared" si="1680"/>
        <v>0.79813333333333536</v>
      </c>
      <c r="L1381" s="12">
        <f t="shared" si="1681"/>
        <v>0.9904949999999999</v>
      </c>
      <c r="M1381" s="13">
        <f t="shared" si="1682"/>
        <v>0.16718934050350087</v>
      </c>
      <c r="N1381" s="13">
        <f t="shared" si="1683"/>
        <v>0.13343938563386115</v>
      </c>
      <c r="O1381" s="13">
        <f t="shared" si="1684"/>
        <v>0.16560020582201504</v>
      </c>
      <c r="P1381" s="13">
        <f t="shared" si="1685"/>
        <v>0.13217104427341128</v>
      </c>
      <c r="Q1381" s="13">
        <f t="shared" si="1686"/>
        <v>5.3251210826952985E-2</v>
      </c>
      <c r="R1381" s="13">
        <f t="shared" si="1687"/>
        <v>8.2013087932838374E-2</v>
      </c>
      <c r="S1381" s="13">
        <f t="shared" si="1688"/>
        <v>2.6121858145553015E-2</v>
      </c>
      <c r="T1381" s="13">
        <f t="shared" si="1689"/>
        <v>5.2745058068042784E-2</v>
      </c>
      <c r="U1381" s="13">
        <f t="shared" si="1690"/>
        <v>6.5457379248796244E-2</v>
      </c>
      <c r="V1381" s="13">
        <f t="shared" si="1691"/>
        <v>2.2945065085170865E-3</v>
      </c>
      <c r="W1381" s="13">
        <f t="shared" si="1692"/>
        <v>1.4167188800450731E-2</v>
      </c>
      <c r="X1381" s="13">
        <f t="shared" si="1693"/>
        <v>1.4032529670902443E-2</v>
      </c>
      <c r="Y1381" s="13">
        <f t="shared" si="1694"/>
        <v>6.949575238190257E-3</v>
      </c>
      <c r="Z1381" s="13">
        <f t="shared" si="1695"/>
        <v>2.707785117734559E-2</v>
      </c>
      <c r="AA1381" s="13">
        <f t="shared" si="1696"/>
        <v>2.1611735619678815E-2</v>
      </c>
      <c r="AB1381" s="13">
        <f t="shared" si="1697"/>
        <v>8.6245232946265127E-3</v>
      </c>
      <c r="AC1381" s="13">
        <f t="shared" si="1698"/>
        <v>1.1336971319819723E-4</v>
      </c>
      <c r="AD1381" s="13">
        <f t="shared" si="1699"/>
        <v>2.8268264053166094E-3</v>
      </c>
      <c r="AE1381" s="13">
        <f t="shared" si="1700"/>
        <v>2.7999574203340745E-3</v>
      </c>
      <c r="AF1381" s="13">
        <f t="shared" si="1701"/>
        <v>1.3866719125268992E-3</v>
      </c>
      <c r="AG1381" s="13">
        <f t="shared" si="1702"/>
        <v>4.5783053199944379E-4</v>
      </c>
      <c r="AH1381" s="13">
        <f t="shared" si="1703"/>
        <v>6.7051190504762272E-3</v>
      </c>
      <c r="AI1381" s="13">
        <f t="shared" si="1704"/>
        <v>5.3515790181534401E-3</v>
      </c>
      <c r="AJ1381" s="13">
        <f t="shared" si="1705"/>
        <v>2.135636800177771E-3</v>
      </c>
      <c r="AK1381" s="13">
        <f t="shared" si="1706"/>
        <v>5.6817430603840768E-4</v>
      </c>
      <c r="AL1381" s="13">
        <f t="shared" si="1707"/>
        <v>3.5849638110317486E-6</v>
      </c>
      <c r="AM1381" s="13">
        <f t="shared" si="1708"/>
        <v>4.5123687632600735E-4</v>
      </c>
      <c r="AN1381" s="13">
        <f t="shared" si="1709"/>
        <v>4.4694786981652854E-4</v>
      </c>
      <c r="AO1381" s="13">
        <f t="shared" si="1710"/>
        <v>2.2134981515696116E-4</v>
      </c>
      <c r="AP1381" s="13">
        <f t="shared" si="1711"/>
        <v>7.3081961721298098E-5</v>
      </c>
      <c r="AQ1381" s="13">
        <f t="shared" si="1712"/>
        <v>1.8096829418784282E-5</v>
      </c>
      <c r="AR1381" s="13">
        <f t="shared" si="1713"/>
        <v>1.3282773787802904E-3</v>
      </c>
      <c r="AS1381" s="13">
        <f t="shared" si="1714"/>
        <v>1.0601424519171786E-3</v>
      </c>
      <c r="AT1381" s="13">
        <f t="shared" si="1715"/>
        <v>4.2306751447841642E-4</v>
      </c>
      <c r="AU1381" s="13">
        <f t="shared" si="1716"/>
        <v>1.1255476185190256E-4</v>
      </c>
      <c r="AV1381" s="13">
        <f t="shared" si="1717"/>
        <v>2.2458426814849679E-5</v>
      </c>
      <c r="AW1381" s="13">
        <f t="shared" si="1718"/>
        <v>7.8724518288249147E-8</v>
      </c>
      <c r="AX1381" s="13">
        <f t="shared" si="1719"/>
        <v>6.0024532037499662E-5</v>
      </c>
      <c r="AY1381" s="13">
        <f t="shared" si="1720"/>
        <v>5.9453998860483212E-5</v>
      </c>
      <c r="AZ1381" s="13">
        <f t="shared" si="1721"/>
        <v>2.9444444300657156E-5</v>
      </c>
      <c r="BA1381" s="13">
        <f t="shared" si="1722"/>
        <v>9.7215249525264715E-6</v>
      </c>
      <c r="BB1381" s="13">
        <f t="shared" si="1723"/>
        <v>2.4072804644631759E-6</v>
      </c>
      <c r="BC1381" s="13">
        <f t="shared" si="1724"/>
        <v>4.7687985272969084E-7</v>
      </c>
      <c r="BD1381" s="13">
        <f t="shared" si="1725"/>
        <v>2.1927535038249719E-4</v>
      </c>
      <c r="BE1381" s="13">
        <f t="shared" si="1726"/>
        <v>1.7501096631861754E-4</v>
      </c>
      <c r="BF1381" s="13">
        <f t="shared" si="1727"/>
        <v>6.9841042958883139E-5</v>
      </c>
      <c r="BG1381" s="13">
        <f t="shared" si="1728"/>
        <v>1.8580821473416693E-5</v>
      </c>
      <c r="BH1381" s="13">
        <f t="shared" si="1729"/>
        <v>3.7074932446624201E-6</v>
      </c>
      <c r="BI1381" s="13">
        <f t="shared" si="1730"/>
        <v>5.9181478833464838E-7</v>
      </c>
      <c r="BJ1381" s="14">
        <f t="shared" si="1731"/>
        <v>0.28342847652148534</v>
      </c>
      <c r="BK1381" s="14">
        <f t="shared" si="1732"/>
        <v>0.32795315810685199</v>
      </c>
      <c r="BL1381" s="14">
        <f t="shared" si="1733"/>
        <v>0.36150094911580988</v>
      </c>
      <c r="BM1381" s="14">
        <f t="shared" si="1734"/>
        <v>0.2662367846545709</v>
      </c>
      <c r="BN1381" s="14">
        <f t="shared" si="1735"/>
        <v>0.73366427499257969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1.36666666666667</v>
      </c>
      <c r="F1382" s="10">
        <f>VLOOKUP(B1382,home!$B$2:$E$405,3,FALSE)</f>
        <v>1.1000000000000001</v>
      </c>
      <c r="G1382" s="10">
        <f>VLOOKUP(C1382,away!$B$2:$E$405,4,FALSE)</f>
        <v>0.66</v>
      </c>
      <c r="H1382" s="10">
        <f>VLOOKUP(A1382,away!$A$2:$E$405,3,FALSE)</f>
        <v>1.0874999999999999</v>
      </c>
      <c r="I1382" s="10">
        <f>VLOOKUP(C1382,away!$B$2:$E$405,3,FALSE)</f>
        <v>0.37</v>
      </c>
      <c r="J1382" s="10">
        <f>VLOOKUP(B1382,home!$B$2:$E$405,4,FALSE)</f>
        <v>1.01</v>
      </c>
      <c r="K1382" s="12">
        <f t="shared" si="1680"/>
        <v>0.99220000000000264</v>
      </c>
      <c r="L1382" s="12">
        <f t="shared" si="1681"/>
        <v>0.40639874999999998</v>
      </c>
      <c r="M1382" s="13">
        <f t="shared" si="1682"/>
        <v>0.24694275014721004</v>
      </c>
      <c r="N1382" s="13">
        <f t="shared" si="1683"/>
        <v>0.24501659669606241</v>
      </c>
      <c r="O1382" s="13">
        <f t="shared" si="1684"/>
        <v>0.10035722498138847</v>
      </c>
      <c r="P1382" s="13">
        <f t="shared" si="1685"/>
        <v>9.9574438626533895E-2</v>
      </c>
      <c r="Q1382" s="13">
        <f t="shared" si="1686"/>
        <v>0.12155273362091688</v>
      </c>
      <c r="R1382" s="13">
        <f t="shared" si="1687"/>
        <v>2.0392525392952523E-2</v>
      </c>
      <c r="S1382" s="13">
        <f t="shared" si="1688"/>
        <v>1.0037821339033737E-2</v>
      </c>
      <c r="T1382" s="13">
        <f t="shared" si="1689"/>
        <v>4.9398879002623595E-2</v>
      </c>
      <c r="U1382" s="13">
        <f t="shared" si="1690"/>
        <v>2.0233463694887543E-2</v>
      </c>
      <c r="V1382" s="13">
        <f t="shared" si="1691"/>
        <v>4.4972656135070844E-4</v>
      </c>
      <c r="W1382" s="13">
        <f t="shared" si="1692"/>
        <v>4.0201540766224689E-2</v>
      </c>
      <c r="X1382" s="13">
        <f t="shared" si="1693"/>
        <v>1.6337855915467756E-2</v>
      </c>
      <c r="Y1382" s="13">
        <f t="shared" si="1694"/>
        <v>3.3198421108631003E-3</v>
      </c>
      <c r="Z1382" s="13">
        <f t="shared" si="1695"/>
        <v>2.7624989430130547E-3</v>
      </c>
      <c r="AA1382" s="13">
        <f t="shared" si="1696"/>
        <v>2.7409514512575597E-3</v>
      </c>
      <c r="AB1382" s="13">
        <f t="shared" si="1697"/>
        <v>1.359786014968879E-3</v>
      </c>
      <c r="AC1382" s="13">
        <f t="shared" si="1698"/>
        <v>1.1333919971137738E-5</v>
      </c>
      <c r="AD1382" s="13">
        <f t="shared" si="1699"/>
        <v>9.9719921870620593E-3</v>
      </c>
      <c r="AE1382" s="13">
        <f t="shared" si="1700"/>
        <v>4.0526051598317866E-3</v>
      </c>
      <c r="AF1382" s="13">
        <f t="shared" si="1701"/>
        <v>8.2348683559959419E-4</v>
      </c>
      <c r="AG1382" s="13">
        <f t="shared" si="1702"/>
        <v>1.1155467354304352E-4</v>
      </c>
      <c r="AH1382" s="13">
        <f t="shared" si="1703"/>
        <v>2.8066902932920659E-4</v>
      </c>
      <c r="AI1382" s="13">
        <f t="shared" si="1704"/>
        <v>2.784798109004395E-4</v>
      </c>
      <c r="AJ1382" s="13">
        <f t="shared" si="1705"/>
        <v>1.381538341877084E-4</v>
      </c>
      <c r="AK1382" s="13">
        <f t="shared" si="1706"/>
        <v>4.5692078093681548E-5</v>
      </c>
      <c r="AL1382" s="13">
        <f t="shared" si="1707"/>
        <v>1.8280653599124948E-7</v>
      </c>
      <c r="AM1382" s="13">
        <f t="shared" si="1708"/>
        <v>1.9788421296006004E-3</v>
      </c>
      <c r="AN1382" s="13">
        <f t="shared" si="1709"/>
        <v>8.0419896791702203E-4</v>
      </c>
      <c r="AO1382" s="13">
        <f t="shared" si="1710"/>
        <v>1.6341272765638392E-4</v>
      </c>
      <c r="AP1382" s="13">
        <f t="shared" si="1711"/>
        <v>2.2136909417881617E-5</v>
      </c>
      <c r="AQ1382" s="13">
        <f t="shared" si="1712"/>
        <v>2.2491030790725789E-6</v>
      </c>
      <c r="AR1382" s="13">
        <f t="shared" si="1713"/>
        <v>2.2812708536620584E-5</v>
      </c>
      <c r="AS1382" s="13">
        <f t="shared" si="1714"/>
        <v>2.2634769410035E-5</v>
      </c>
      <c r="AT1382" s="13">
        <f t="shared" si="1715"/>
        <v>1.1229109104318393E-5</v>
      </c>
      <c r="AU1382" s="13">
        <f t="shared" si="1716"/>
        <v>3.7138406844349134E-6</v>
      </c>
      <c r="AV1382" s="13">
        <f t="shared" si="1717"/>
        <v>9.2121818177408261E-7</v>
      </c>
      <c r="AW1382" s="13">
        <f t="shared" si="1718"/>
        <v>2.0475796501796748E-9</v>
      </c>
      <c r="AX1382" s="13">
        <f t="shared" si="1719"/>
        <v>3.2723452683162008E-4</v>
      </c>
      <c r="AY1382" s="13">
        <f t="shared" si="1720"/>
        <v>1.3298770266121187E-4</v>
      </c>
      <c r="AZ1382" s="13">
        <f t="shared" si="1721"/>
        <v>2.7023018063444087E-5</v>
      </c>
      <c r="BA1382" s="13">
        <f t="shared" si="1722"/>
        <v>3.6607069207370322E-6</v>
      </c>
      <c r="BB1382" s="13">
        <f t="shared" si="1723"/>
        <v>3.7192667917596971E-7</v>
      </c>
      <c r="BC1382" s="13">
        <f t="shared" si="1724"/>
        <v>3.0230107501753027E-8</v>
      </c>
      <c r="BD1382" s="13">
        <f t="shared" si="1725"/>
        <v>1.5451760388994884E-6</v>
      </c>
      <c r="BE1382" s="13">
        <f t="shared" si="1726"/>
        <v>1.5331236657960763E-6</v>
      </c>
      <c r="BF1382" s="13">
        <f t="shared" si="1727"/>
        <v>7.6058265060143546E-7</v>
      </c>
      <c r="BG1382" s="13">
        <f t="shared" si="1728"/>
        <v>2.5155003530891542E-7</v>
      </c>
      <c r="BH1382" s="13">
        <f t="shared" si="1729"/>
        <v>6.2396986258376629E-8</v>
      </c>
      <c r="BI1382" s="13">
        <f t="shared" si="1730"/>
        <v>1.2382057953112294E-8</v>
      </c>
      <c r="BJ1382" s="14">
        <f t="shared" si="1731"/>
        <v>0.49424923491712969</v>
      </c>
      <c r="BK1382" s="14">
        <f t="shared" si="1732"/>
        <v>0.35714924110329677</v>
      </c>
      <c r="BL1382" s="14">
        <f t="shared" si="1733"/>
        <v>0.145892423145318</v>
      </c>
      <c r="BM1382" s="14">
        <f t="shared" si="1734"/>
        <v>0.1660841429886116</v>
      </c>
      <c r="BN1382" s="14">
        <f t="shared" si="1735"/>
        <v>0.83383626946506428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1.36666666666667</v>
      </c>
      <c r="F1383" s="10">
        <f>VLOOKUP(B1383,home!$B$2:$E$405,3,FALSE)</f>
        <v>1.1000000000000001</v>
      </c>
      <c r="G1383" s="10">
        <f>VLOOKUP(C1383,away!$B$2:$E$405,4,FALSE)</f>
        <v>0.8</v>
      </c>
      <c r="H1383" s="10">
        <f>VLOOKUP(A1383,away!$A$2:$E$405,3,FALSE)</f>
        <v>1.0874999999999999</v>
      </c>
      <c r="I1383" s="10">
        <f>VLOOKUP(C1383,away!$B$2:$E$405,3,FALSE)</f>
        <v>0.51</v>
      </c>
      <c r="J1383" s="10">
        <f>VLOOKUP(B1383,home!$B$2:$E$405,4,FALSE)</f>
        <v>0.83</v>
      </c>
      <c r="K1383" s="12">
        <f t="shared" si="1680"/>
        <v>1.2026666666666699</v>
      </c>
      <c r="L1383" s="12">
        <f t="shared" si="1681"/>
        <v>0.46033874999999991</v>
      </c>
      <c r="M1383" s="13">
        <f t="shared" si="1682"/>
        <v>0.18956839110007559</v>
      </c>
      <c r="N1383" s="13">
        <f t="shared" si="1683"/>
        <v>0.22798758502969155</v>
      </c>
      <c r="O1383" s="13">
        <f t="shared" si="1684"/>
        <v>8.7265676198519895E-2</v>
      </c>
      <c r="P1383" s="13">
        <f t="shared" si="1685"/>
        <v>0.10495151990808689</v>
      </c>
      <c r="Q1383" s="13">
        <f t="shared" si="1686"/>
        <v>0.13709653446452155</v>
      </c>
      <c r="R1383" s="13">
        <f t="shared" si="1687"/>
        <v>2.0085886149565697E-2</v>
      </c>
      <c r="S1383" s="13">
        <f t="shared" si="1688"/>
        <v>1.452618427985008E-2</v>
      </c>
      <c r="T1383" s="13">
        <f t="shared" si="1689"/>
        <v>6.3110847304729753E-2</v>
      </c>
      <c r="U1383" s="13">
        <f t="shared" si="1690"/>
        <v>2.4156625742544412E-2</v>
      </c>
      <c r="V1383" s="13">
        <f t="shared" si="1691"/>
        <v>8.9357672493593733E-4</v>
      </c>
      <c r="W1383" s="13">
        <f t="shared" si="1692"/>
        <v>5.4960477371999432E-2</v>
      </c>
      <c r="X1383" s="13">
        <f t="shared" si="1693"/>
        <v>2.5300437452829498E-2</v>
      </c>
      <c r="Y1383" s="13">
        <f t="shared" si="1694"/>
        <v>5.8233858757443559E-3</v>
      </c>
      <c r="Z1383" s="13">
        <f t="shared" si="1695"/>
        <v>3.0821039075777951E-3</v>
      </c>
      <c r="AA1383" s="13">
        <f t="shared" si="1696"/>
        <v>3.7067436328469053E-3</v>
      </c>
      <c r="AB1383" s="13">
        <f t="shared" si="1697"/>
        <v>2.2289885045519453E-3</v>
      </c>
      <c r="AC1383" s="13">
        <f t="shared" si="1698"/>
        <v>3.0919657442722157E-5</v>
      </c>
      <c r="AD1383" s="13">
        <f t="shared" si="1699"/>
        <v>1.6524783529847872E-2</v>
      </c>
      <c r="AE1383" s="13">
        <f t="shared" si="1700"/>
        <v>7.6069981941507539E-3</v>
      </c>
      <c r="AF1383" s="13">
        <f t="shared" si="1701"/>
        <v>1.7508980199738074E-3</v>
      </c>
      <c r="AG1383" s="13">
        <f t="shared" si="1702"/>
        <v>2.6866873529740582E-4</v>
      </c>
      <c r="AH1383" s="13">
        <f t="shared" si="1703"/>
        <v>3.5470296504611933E-4</v>
      </c>
      <c r="AI1383" s="13">
        <f t="shared" si="1704"/>
        <v>4.2658943262880068E-4</v>
      </c>
      <c r="AJ1383" s="13">
        <f t="shared" si="1705"/>
        <v>2.5652244548745283E-4</v>
      </c>
      <c r="AK1383" s="13">
        <f t="shared" si="1706"/>
        <v>1.0283699814652578E-4</v>
      </c>
      <c r="AL1383" s="13">
        <f t="shared" si="1707"/>
        <v>6.8472703172080439E-7</v>
      </c>
      <c r="AM1383" s="13">
        <f t="shared" si="1708"/>
        <v>3.9747612650460852E-3</v>
      </c>
      <c r="AN1383" s="13">
        <f t="shared" si="1709"/>
        <v>1.829736632299733E-3</v>
      </c>
      <c r="AO1383" s="13">
        <f t="shared" si="1710"/>
        <v>4.2114933707103428E-4</v>
      </c>
      <c r="AP1383" s="13">
        <f t="shared" si="1711"/>
        <v>6.462378646353619E-5</v>
      </c>
      <c r="AQ1383" s="13">
        <f t="shared" si="1712"/>
        <v>7.4372082702227894E-6</v>
      </c>
      <c r="AR1383" s="13">
        <f t="shared" si="1713"/>
        <v>3.2656703910124864E-5</v>
      </c>
      <c r="AS1383" s="13">
        <f t="shared" si="1714"/>
        <v>3.9275129235910276E-5</v>
      </c>
      <c r="AT1383" s="13">
        <f t="shared" si="1715"/>
        <v>2.3617444380527443E-5</v>
      </c>
      <c r="AU1383" s="13">
        <f t="shared" si="1716"/>
        <v>9.4679710361048002E-6</v>
      </c>
      <c r="AV1383" s="13">
        <f t="shared" si="1717"/>
        <v>2.8467032915221835E-6</v>
      </c>
      <c r="AW1383" s="13">
        <f t="shared" si="1718"/>
        <v>1.0530228150294671E-8</v>
      </c>
      <c r="AX1383" s="13">
        <f t="shared" si="1719"/>
        <v>7.9671881357146061E-4</v>
      </c>
      <c r="AY1383" s="13">
        <f t="shared" si="1720"/>
        <v>3.6676054274096908E-4</v>
      </c>
      <c r="AZ1383" s="13">
        <f t="shared" si="1721"/>
        <v>8.4417044897349634E-5</v>
      </c>
      <c r="BA1383" s="13">
        <f t="shared" si="1722"/>
        <v>1.2953478975579935E-5</v>
      </c>
      <c r="BB1383" s="13">
        <f t="shared" si="1723"/>
        <v>1.4907470799424364E-6</v>
      </c>
      <c r="BC1383" s="13">
        <f t="shared" si="1724"/>
        <v>1.372497294693703E-7</v>
      </c>
      <c r="BD1383" s="13">
        <f t="shared" si="1725"/>
        <v>2.5055243761844964E-6</v>
      </c>
      <c r="BE1383" s="13">
        <f t="shared" si="1726"/>
        <v>3.0133106497578959E-6</v>
      </c>
      <c r="BF1383" s="13">
        <f t="shared" si="1727"/>
        <v>1.8120041373877529E-6</v>
      </c>
      <c r="BG1383" s="13">
        <f t="shared" si="1728"/>
        <v>7.264123252994475E-7</v>
      </c>
      <c r="BH1383" s="13">
        <f t="shared" si="1729"/>
        <v>2.1840797247336776E-7</v>
      </c>
      <c r="BI1383" s="13">
        <f t="shared" si="1730"/>
        <v>5.2534397645594195E-8</v>
      </c>
      <c r="BJ1383" s="14">
        <f t="shared" si="1731"/>
        <v>0.54799080208493134</v>
      </c>
      <c r="BK1383" s="14">
        <f t="shared" si="1732"/>
        <v>0.31033803694016399</v>
      </c>
      <c r="BL1383" s="14">
        <f t="shared" si="1733"/>
        <v>0.13870076421505065</v>
      </c>
      <c r="BM1383" s="14">
        <f t="shared" si="1734"/>
        <v>0.23278936428474978</v>
      </c>
      <c r="BN1383" s="14">
        <f t="shared" si="1735"/>
        <v>0.76695559285046122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1.36666666666667</v>
      </c>
      <c r="F1384" s="10">
        <f>VLOOKUP(B1384,home!$B$2:$E$405,3,FALSE)</f>
        <v>0.95</v>
      </c>
      <c r="G1384" s="10">
        <f>VLOOKUP(C1384,away!$B$2:$E$405,4,FALSE)</f>
        <v>0.88</v>
      </c>
      <c r="H1384" s="10">
        <f>VLOOKUP(A1384,away!$A$2:$E$405,3,FALSE)</f>
        <v>1.0874999999999999</v>
      </c>
      <c r="I1384" s="10">
        <f>VLOOKUP(C1384,away!$B$2:$E$405,3,FALSE)</f>
        <v>0.66</v>
      </c>
      <c r="J1384" s="10">
        <f>VLOOKUP(B1384,home!$B$2:$E$405,4,FALSE)</f>
        <v>0.74</v>
      </c>
      <c r="K1384" s="12">
        <f t="shared" si="1680"/>
        <v>1.1425333333333361</v>
      </c>
      <c r="L1384" s="12">
        <f t="shared" si="1681"/>
        <v>0.53113500000000002</v>
      </c>
      <c r="M1384" s="13">
        <f t="shared" si="1682"/>
        <v>0.18755777769489163</v>
      </c>
      <c r="N1384" s="13">
        <f t="shared" si="1683"/>
        <v>0.21429101294233738</v>
      </c>
      <c r="O1384" s="13">
        <f t="shared" si="1684"/>
        <v>9.9618500255976267E-2</v>
      </c>
      <c r="P1384" s="13">
        <f t="shared" si="1685"/>
        <v>0.11381745715912835</v>
      </c>
      <c r="Q1384" s="13">
        <f t="shared" si="1686"/>
        <v>0.12241731266019287</v>
      </c>
      <c r="R1384" s="13">
        <f t="shared" si="1687"/>
        <v>2.6455436066728979E-2</v>
      </c>
      <c r="S1384" s="13">
        <f t="shared" si="1688"/>
        <v>1.7267230548076131E-2</v>
      </c>
      <c r="T1384" s="13">
        <f t="shared" si="1689"/>
        <v>6.5020119359771533E-2</v>
      </c>
      <c r="U1384" s="13">
        <f t="shared" si="1690"/>
        <v>3.0226217554106819E-2</v>
      </c>
      <c r="V1384" s="13">
        <f t="shared" si="1691"/>
        <v>1.1642707278533223E-3</v>
      </c>
      <c r="W1384" s="13">
        <f t="shared" si="1692"/>
        <v>4.6621953430453132E-2</v>
      </c>
      <c r="X1384" s="13">
        <f t="shared" si="1693"/>
        <v>2.476255123528372E-2</v>
      </c>
      <c r="Y1384" s="13">
        <f t="shared" si="1694"/>
        <v>6.57612882517621E-3</v>
      </c>
      <c r="Z1384" s="13">
        <f t="shared" si="1695"/>
        <v>4.6838026784340328E-3</v>
      </c>
      <c r="AA1384" s="13">
        <f t="shared" si="1696"/>
        <v>5.351400686866843E-3</v>
      </c>
      <c r="AB1384" s="13">
        <f t="shared" si="1697"/>
        <v>3.0570768323841392E-3</v>
      </c>
      <c r="AC1384" s="13">
        <f t="shared" si="1698"/>
        <v>4.4157837426715318E-5</v>
      </c>
      <c r="AD1384" s="13">
        <f t="shared" si="1699"/>
        <v>1.3316783964851784E-2</v>
      </c>
      <c r="AE1384" s="13">
        <f t="shared" si="1700"/>
        <v>7.0730100511715525E-3</v>
      </c>
      <c r="AF1384" s="13">
        <f t="shared" si="1701"/>
        <v>1.8783615967645014E-3</v>
      </c>
      <c r="AG1384" s="13">
        <f t="shared" si="1702"/>
        <v>3.3255452889917119E-4</v>
      </c>
      <c r="AH1384" s="13">
        <f t="shared" si="1703"/>
        <v>6.2193288390251494E-4</v>
      </c>
      <c r="AI1384" s="13">
        <f t="shared" si="1704"/>
        <v>7.1057905095475509E-4</v>
      </c>
      <c r="AJ1384" s="13">
        <f t="shared" si="1705"/>
        <v>4.0593012584208733E-4</v>
      </c>
      <c r="AK1384" s="13">
        <f t="shared" si="1706"/>
        <v>1.5459623325959356E-4</v>
      </c>
      <c r="AL1384" s="13">
        <f t="shared" si="1707"/>
        <v>1.0718686969581885E-6</v>
      </c>
      <c r="AM1384" s="13">
        <f t="shared" si="1708"/>
        <v>3.0429739145284053E-3</v>
      </c>
      <c r="AN1384" s="13">
        <f t="shared" si="1709"/>
        <v>1.6162299500930444E-3</v>
      </c>
      <c r="AO1384" s="13">
        <f t="shared" si="1710"/>
        <v>4.292181472713346E-4</v>
      </c>
      <c r="AP1384" s="13">
        <f t="shared" si="1711"/>
        <v>7.5990926883653457E-5</v>
      </c>
      <c r="AQ1384" s="13">
        <f t="shared" si="1712"/>
        <v>1.0090360237587317E-5</v>
      </c>
      <c r="AR1384" s="13">
        <f t="shared" si="1713"/>
        <v>6.6066064458312481E-5</v>
      </c>
      <c r="AS1384" s="13">
        <f t="shared" si="1714"/>
        <v>7.5482680845770801E-5</v>
      </c>
      <c r="AT1384" s="13">
        <f t="shared" si="1715"/>
        <v>4.3120739477827429E-5</v>
      </c>
      <c r="AU1384" s="13">
        <f t="shared" si="1716"/>
        <v>1.6422294070466853E-5</v>
      </c>
      <c r="AV1384" s="13">
        <f t="shared" si="1717"/>
        <v>4.69075459632769E-6</v>
      </c>
      <c r="AW1384" s="13">
        <f t="shared" si="1718"/>
        <v>1.806811672109378E-8</v>
      </c>
      <c r="AX1384" s="13">
        <f t="shared" si="1719"/>
        <v>5.7944985496875541E-4</v>
      </c>
      <c r="AY1384" s="13">
        <f t="shared" si="1720"/>
        <v>3.0776609871882988E-4</v>
      </c>
      <c r="AZ1384" s="13">
        <f t="shared" si="1721"/>
        <v>8.1732673421512858E-5</v>
      </c>
      <c r="BA1384" s="13">
        <f t="shared" si="1722"/>
        <v>1.4470361165911748E-5</v>
      </c>
      <c r="BB1384" s="13">
        <f t="shared" si="1723"/>
        <v>1.9214288194641338E-6</v>
      </c>
      <c r="BC1384" s="13">
        <f t="shared" si="1724"/>
        <v>2.0410761920521661E-7</v>
      </c>
      <c r="BD1384" s="13">
        <f t="shared" si="1725"/>
        <v>5.8483331910109634E-6</v>
      </c>
      <c r="BE1384" s="13">
        <f t="shared" si="1726"/>
        <v>6.6819156151697419E-6</v>
      </c>
      <c r="BF1384" s="13">
        <f t="shared" si="1727"/>
        <v>3.8171556604259764E-6</v>
      </c>
      <c r="BG1384" s="13">
        <f t="shared" si="1728"/>
        <v>1.4537425268529012E-6</v>
      </c>
      <c r="BH1384" s="13">
        <f t="shared" si="1729"/>
        <v>4.1523732375341768E-7</v>
      </c>
      <c r="BI1384" s="13">
        <f t="shared" si="1730"/>
        <v>9.4884496726481184E-8</v>
      </c>
      <c r="BJ1384" s="14">
        <f t="shared" si="1731"/>
        <v>0.50844983641862962</v>
      </c>
      <c r="BK1384" s="14">
        <f t="shared" si="1732"/>
        <v>0.32015973193479191</v>
      </c>
      <c r="BL1384" s="14">
        <f t="shared" si="1733"/>
        <v>0.16682576349228465</v>
      </c>
      <c r="BM1384" s="14">
        <f t="shared" si="1734"/>
        <v>0.23565388971428264</v>
      </c>
      <c r="BN1384" s="14">
        <f t="shared" si="1735"/>
        <v>0.76415749677925549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1.5021645021645</v>
      </c>
      <c r="F1385" s="10">
        <f>VLOOKUP(B1385,home!$B$2:$E$405,3,FALSE)</f>
        <v>1.0900000000000001</v>
      </c>
      <c r="G1385" s="10">
        <f>VLOOKUP(C1385,away!$B$2:$E$405,4,FALSE)</f>
        <v>0.81</v>
      </c>
      <c r="H1385" s="10">
        <f>VLOOKUP(A1385,away!$A$2:$E$405,3,FALSE)</f>
        <v>1.2640692640692599</v>
      </c>
      <c r="I1385" s="10">
        <f>VLOOKUP(C1385,away!$B$2:$E$405,3,FALSE)</f>
        <v>0.89</v>
      </c>
      <c r="J1385" s="10">
        <f>VLOOKUP(B1385,home!$B$2:$E$405,4,FALSE)</f>
        <v>0.86</v>
      </c>
      <c r="K1385" s="12">
        <f t="shared" si="1680"/>
        <v>1.3262610389610372</v>
      </c>
      <c r="L1385" s="12">
        <f t="shared" si="1681"/>
        <v>0.96751861471861145</v>
      </c>
      <c r="M1385" s="13">
        <f t="shared" si="1682"/>
        <v>0.10088443212354972</v>
      </c>
      <c r="N1385" s="13">
        <f t="shared" si="1683"/>
        <v>0.13379909176317331</v>
      </c>
      <c r="O1385" s="13">
        <f t="shared" si="1684"/>
        <v>9.76075660148506E-2</v>
      </c>
      <c r="P1385" s="13">
        <f t="shared" si="1685"/>
        <v>0.1294531119133138</v>
      </c>
      <c r="Q1385" s="13">
        <f t="shared" si="1686"/>
        <v>8.872626122693468E-2</v>
      </c>
      <c r="R1385" s="13">
        <f t="shared" si="1687"/>
        <v>4.7218568528371835E-2</v>
      </c>
      <c r="S1385" s="13">
        <f t="shared" si="1688"/>
        <v>4.1527983632593239E-2</v>
      </c>
      <c r="T1385" s="13">
        <f t="shared" si="1689"/>
        <v>8.5844309351445477E-2</v>
      </c>
      <c r="U1385" s="13">
        <f t="shared" si="1690"/>
        <v>6.262414775469137E-2</v>
      </c>
      <c r="V1385" s="13">
        <f t="shared" si="1691"/>
        <v>5.9208856880037016E-3</v>
      </c>
      <c r="W1385" s="13">
        <f t="shared" si="1692"/>
        <v>3.9224727799320944E-2</v>
      </c>
      <c r="X1385" s="13">
        <f t="shared" si="1693"/>
        <v>3.7950654303113604E-2</v>
      </c>
      <c r="Y1385" s="13">
        <f t="shared" si="1694"/>
        <v>1.8358982239506692E-2</v>
      </c>
      <c r="Z1385" s="13">
        <f t="shared" si="1695"/>
        <v>1.5228281337188714E-2</v>
      </c>
      <c r="AA1385" s="13">
        <f t="shared" si="1696"/>
        <v>2.0196676227850881E-2</v>
      </c>
      <c r="AB1385" s="13">
        <f t="shared" si="1697"/>
        <v>1.3393032398754593E-2</v>
      </c>
      <c r="AC1385" s="13">
        <f t="shared" si="1698"/>
        <v>4.7484846116817254E-4</v>
      </c>
      <c r="AD1385" s="13">
        <f t="shared" si="1699"/>
        <v>1.3005557061022811E-2</v>
      </c>
      <c r="AE1385" s="13">
        <f t="shared" si="1700"/>
        <v>1.2583118551324645E-2</v>
      </c>
      <c r="AF1385" s="13">
        <f t="shared" si="1701"/>
        <v>6.0872007148088398E-3</v>
      </c>
      <c r="AG1385" s="13">
        <f t="shared" si="1702"/>
        <v>1.9631600010353301E-3</v>
      </c>
      <c r="AH1385" s="13">
        <f t="shared" si="1703"/>
        <v>3.6834114159755267E-3</v>
      </c>
      <c r="AI1385" s="13">
        <f t="shared" si="1704"/>
        <v>4.8851650514726477E-3</v>
      </c>
      <c r="AJ1385" s="13">
        <f t="shared" si="1705"/>
        <v>3.2395020383311308E-3</v>
      </c>
      <c r="AK1385" s="13">
        <f t="shared" si="1706"/>
        <v>1.4321417796911483E-3</v>
      </c>
      <c r="AL1385" s="13">
        <f t="shared" si="1707"/>
        <v>2.4372684542720062E-5</v>
      </c>
      <c r="AM1385" s="13">
        <f t="shared" si="1708"/>
        <v>3.449752724003833E-3</v>
      </c>
      <c r="AN1385" s="13">
        <f t="shared" si="1709"/>
        <v>3.3376999766499445E-3</v>
      </c>
      <c r="AO1385" s="13">
        <f t="shared" si="1710"/>
        <v>1.6146434288773479E-3</v>
      </c>
      <c r="AP1385" s="13">
        <f t="shared" si="1711"/>
        <v>5.207325245239735E-4</v>
      </c>
      <c r="AQ1385" s="13">
        <f t="shared" si="1712"/>
        <v>1.2595460269159003E-4</v>
      </c>
      <c r="AR1385" s="13">
        <f t="shared" si="1713"/>
        <v>7.1275382212467227E-4</v>
      </c>
      <c r="AS1385" s="13">
        <f t="shared" si="1714"/>
        <v>9.4529762465451832E-4</v>
      </c>
      <c r="AT1385" s="13">
        <f t="shared" si="1715"/>
        <v>6.2685570490085085E-4</v>
      </c>
      <c r="AU1385" s="13">
        <f t="shared" si="1716"/>
        <v>2.7712476615348539E-4</v>
      </c>
      <c r="AV1385" s="13">
        <f t="shared" si="1717"/>
        <v>9.1884945070138958E-5</v>
      </c>
      <c r="AW1385" s="13">
        <f t="shared" si="1718"/>
        <v>8.687387784339715E-7</v>
      </c>
      <c r="AX1385" s="13">
        <f t="shared" si="1719"/>
        <v>7.6254543864933137E-4</v>
      </c>
      <c r="AY1385" s="13">
        <f t="shared" si="1720"/>
        <v>7.3777690646199693E-4</v>
      </c>
      <c r="AZ1385" s="13">
        <f t="shared" si="1721"/>
        <v>3.5690644525574692E-4</v>
      </c>
      <c r="BA1385" s="13">
        <f t="shared" si="1722"/>
        <v>1.1510454316599474E-4</v>
      </c>
      <c r="BB1385" s="13">
        <f t="shared" si="1723"/>
        <v>2.7841447037945456E-5</v>
      </c>
      <c r="BC1385" s="13">
        <f t="shared" si="1724"/>
        <v>5.3874236539829161E-6</v>
      </c>
      <c r="BD1385" s="13">
        <f t="shared" si="1725"/>
        <v>1.1493376510290972E-4</v>
      </c>
      <c r="BE1385" s="13">
        <f t="shared" si="1726"/>
        <v>1.5243217471708887E-4</v>
      </c>
      <c r="BF1385" s="13">
        <f t="shared" si="1727"/>
        <v>1.010824272056883E-4</v>
      </c>
      <c r="BG1385" s="13">
        <f t="shared" si="1728"/>
        <v>4.4687228308839872E-5</v>
      </c>
      <c r="BH1385" s="13">
        <f t="shared" si="1729"/>
        <v>1.4816732461292753E-5</v>
      </c>
      <c r="BI1385" s="13">
        <f t="shared" si="1730"/>
        <v>3.9301709976243698E-6</v>
      </c>
      <c r="BJ1385" s="14">
        <f t="shared" si="1731"/>
        <v>0.44859740847265811</v>
      </c>
      <c r="BK1385" s="14">
        <f t="shared" si="1732"/>
        <v>0.27902341140963333</v>
      </c>
      <c r="BL1385" s="14">
        <f t="shared" si="1733"/>
        <v>0.25736601057168684</v>
      </c>
      <c r="BM1385" s="14">
        <f t="shared" si="1734"/>
        <v>0.40178917205328935</v>
      </c>
      <c r="BN1385" s="14">
        <f t="shared" si="1735"/>
        <v>0.59768903157019393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1.5021645021645</v>
      </c>
      <c r="F1386" s="10">
        <f>VLOOKUP(B1386,home!$B$2:$E$405,3,FALSE)</f>
        <v>0.91</v>
      </c>
      <c r="G1386" s="10">
        <f>VLOOKUP(C1386,away!$B$2:$E$405,4,FALSE)</f>
        <v>1.33</v>
      </c>
      <c r="H1386" s="10">
        <f>VLOOKUP(A1386,away!$A$2:$E$405,3,FALSE)</f>
        <v>1.2640692640692599</v>
      </c>
      <c r="I1386" s="10">
        <f>VLOOKUP(C1386,away!$B$2:$E$405,3,FALSE)</f>
        <v>1.1100000000000001</v>
      </c>
      <c r="J1386" s="10">
        <f>VLOOKUP(B1386,home!$B$2:$E$405,4,FALSE)</f>
        <v>1.22</v>
      </c>
      <c r="K1386" s="12">
        <f t="shared" si="1680"/>
        <v>1.8180696969696948</v>
      </c>
      <c r="L1386" s="12">
        <f t="shared" si="1681"/>
        <v>1.7118025974025919</v>
      </c>
      <c r="M1386" s="13">
        <f t="shared" si="1682"/>
        <v>2.9308658508689751E-2</v>
      </c>
      <c r="N1386" s="13">
        <f t="shared" si="1683"/>
        <v>5.3285183893481844E-2</v>
      </c>
      <c r="O1386" s="13">
        <f t="shared" si="1684"/>
        <v>5.0170637761560694E-2</v>
      </c>
      <c r="P1386" s="13">
        <f t="shared" si="1685"/>
        <v>9.121371619193698E-2</v>
      </c>
      <c r="Q1386" s="13">
        <f t="shared" si="1686"/>
        <v>4.8438089067098511E-2</v>
      </c>
      <c r="R1386" s="13">
        <f t="shared" si="1687"/>
        <v>4.2941114016792084E-2</v>
      </c>
      <c r="S1386" s="13">
        <f t="shared" si="1688"/>
        <v>7.0968294395634318E-2</v>
      </c>
      <c r="T1386" s="13">
        <f t="shared" si="1689"/>
        <v>8.2916446678277314E-2</v>
      </c>
      <c r="U1386" s="13">
        <f t="shared" si="1690"/>
        <v>7.80699381480503E-2</v>
      </c>
      <c r="V1386" s="13">
        <f t="shared" si="1691"/>
        <v>2.4540650340239705E-2</v>
      </c>
      <c r="W1386" s="13">
        <f t="shared" si="1692"/>
        <v>2.9354607304003619E-2</v>
      </c>
      <c r="X1386" s="13">
        <f t="shared" si="1693"/>
        <v>5.0249293028726487E-2</v>
      </c>
      <c r="Y1386" s="13">
        <f t="shared" si="1694"/>
        <v>4.3008435162108984E-2</v>
      </c>
      <c r="Z1386" s="13">
        <f t="shared" si="1695"/>
        <v>2.4502236836435175E-2</v>
      </c>
      <c r="AA1386" s="13">
        <f t="shared" si="1696"/>
        <v>4.4546774300297388E-2</v>
      </c>
      <c r="AB1386" s="13">
        <f t="shared" si="1697"/>
        <v>4.0494570226559536E-2</v>
      </c>
      <c r="AC1386" s="13">
        <f t="shared" si="1698"/>
        <v>4.7734270971420203E-3</v>
      </c>
      <c r="AD1386" s="13">
        <f t="shared" si="1699"/>
        <v>1.3342180501463564E-2</v>
      </c>
      <c r="AE1386" s="13">
        <f t="shared" si="1700"/>
        <v>2.2839179237419543E-2</v>
      </c>
      <c r="AF1386" s="13">
        <f t="shared" si="1701"/>
        <v>1.9548083170579066E-2</v>
      </c>
      <c r="AG1386" s="13">
        <f t="shared" si="1702"/>
        <v>1.1154153181879711E-2</v>
      </c>
      <c r="AH1386" s="13">
        <f t="shared" si="1703"/>
        <v>1.0485748164695803E-2</v>
      </c>
      <c r="AI1386" s="13">
        <f t="shared" si="1704"/>
        <v>1.9063820988289033E-2</v>
      </c>
      <c r="AJ1386" s="13">
        <f t="shared" si="1705"/>
        <v>1.7329677623631575E-2</v>
      </c>
      <c r="AK1386" s="13">
        <f t="shared" si="1706"/>
        <v>1.0502187248592785E-2</v>
      </c>
      <c r="AL1386" s="13">
        <f t="shared" si="1707"/>
        <v>5.942298919925259E-4</v>
      </c>
      <c r="AM1386" s="13">
        <f t="shared" si="1708"/>
        <v>4.8514028122421679E-3</v>
      </c>
      <c r="AN1386" s="13">
        <f t="shared" si="1709"/>
        <v>8.3046439350423825E-3</v>
      </c>
      <c r="AO1386" s="13">
        <f t="shared" si="1710"/>
        <v>7.1079555292546176E-3</v>
      </c>
      <c r="AP1386" s="13">
        <f t="shared" si="1711"/>
        <v>4.0558055790667225E-3</v>
      </c>
      <c r="AQ1386" s="13">
        <f t="shared" si="1712"/>
        <v>1.7356846312015851E-3</v>
      </c>
      <c r="AR1386" s="13">
        <f t="shared" si="1713"/>
        <v>3.5899061888071426E-3</v>
      </c>
      <c r="AS1386" s="13">
        <f t="shared" si="1714"/>
        <v>6.5266996568342332E-3</v>
      </c>
      <c r="AT1386" s="13">
        <f t="shared" si="1715"/>
        <v>5.9329974336564143E-3</v>
      </c>
      <c r="AU1386" s="13">
        <f t="shared" si="1716"/>
        <v>3.5955342821098971E-3</v>
      </c>
      <c r="AV1386" s="13">
        <f t="shared" si="1717"/>
        <v>1.6342329806799227E-3</v>
      </c>
      <c r="AW1386" s="13">
        <f t="shared" si="1718"/>
        <v>5.1370785099508013E-5</v>
      </c>
      <c r="AX1386" s="13">
        <f t="shared" si="1719"/>
        <v>1.4700314067885066E-3</v>
      </c>
      <c r="AY1386" s="13">
        <f t="shared" si="1720"/>
        <v>2.5164035804039519E-3</v>
      </c>
      <c r="AZ1386" s="13">
        <f t="shared" si="1721"/>
        <v>2.1537930925243339E-3</v>
      </c>
      <c r="BA1386" s="13">
        <f t="shared" si="1722"/>
        <v>1.2289562033503049E-3</v>
      </c>
      <c r="BB1386" s="13">
        <f t="shared" si="1723"/>
        <v>5.2593260524727017E-4</v>
      </c>
      <c r="BC1386" s="13">
        <f t="shared" si="1724"/>
        <v>1.8005855994419757E-4</v>
      </c>
      <c r="BD1386" s="13">
        <f t="shared" si="1725"/>
        <v>1.0242017897386189E-3</v>
      </c>
      <c r="BE1386" s="13">
        <f t="shared" si="1726"/>
        <v>1.8620702375059099E-3</v>
      </c>
      <c r="BF1386" s="13">
        <f t="shared" si="1727"/>
        <v>1.6926867362193289E-3</v>
      </c>
      <c r="BG1386" s="13">
        <f t="shared" si="1728"/>
        <v>1.0258074871942987E-3</v>
      </c>
      <c r="BH1386" s="13">
        <f t="shared" si="1729"/>
        <v>4.6624737684814577E-4</v>
      </c>
      <c r="BI1386" s="13">
        <f t="shared" si="1730"/>
        <v>1.6953404542784477E-4</v>
      </c>
      <c r="BJ1386" s="14">
        <f t="shared" si="1731"/>
        <v>0.40826631916010475</v>
      </c>
      <c r="BK1386" s="14">
        <f t="shared" si="1732"/>
        <v>0.22391538000603925</v>
      </c>
      <c r="BL1386" s="14">
        <f t="shared" si="1733"/>
        <v>0.34112438669349099</v>
      </c>
      <c r="BM1386" s="14">
        <f t="shared" si="1734"/>
        <v>0.67998589046120583</v>
      </c>
      <c r="BN1386" s="14">
        <f t="shared" si="1735"/>
        <v>0.31535739943955987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1.5021645021645</v>
      </c>
      <c r="F1387" s="10">
        <f>VLOOKUP(B1387,home!$B$2:$E$405,3,FALSE)</f>
        <v>1</v>
      </c>
      <c r="G1387" s="10">
        <f>VLOOKUP(C1387,away!$B$2:$E$405,4,FALSE)</f>
        <v>0.73</v>
      </c>
      <c r="H1387" s="10">
        <f>VLOOKUP(A1387,away!$A$2:$E$405,3,FALSE)</f>
        <v>1.2640692640692599</v>
      </c>
      <c r="I1387" s="10">
        <f>VLOOKUP(C1387,away!$B$2:$E$405,3,FALSE)</f>
        <v>0.73</v>
      </c>
      <c r="J1387" s="10">
        <f>VLOOKUP(B1387,home!$B$2:$E$405,4,FALSE)</f>
        <v>1.1100000000000001</v>
      </c>
      <c r="K1387" s="12">
        <f t="shared" si="1680"/>
        <v>1.096580086580085</v>
      </c>
      <c r="L1387" s="12">
        <f t="shared" si="1681"/>
        <v>1.0242753246753213</v>
      </c>
      <c r="M1387" s="13">
        <f t="shared" si="1682"/>
        <v>0.11992899600818076</v>
      </c>
      <c r="N1387" s="13">
        <f t="shared" si="1683"/>
        <v>0.13151174882611352</v>
      </c>
      <c r="O1387" s="13">
        <f t="shared" si="1684"/>
        <v>0.12284031132426466</v>
      </c>
      <c r="P1387" s="13">
        <f t="shared" si="1685"/>
        <v>0.13470423922748673</v>
      </c>
      <c r="Q1387" s="13">
        <f t="shared" si="1686"/>
        <v>7.2106582457018981E-2</v>
      </c>
      <c r="R1387" s="13">
        <f t="shared" si="1687"/>
        <v>6.2911149882439357E-2</v>
      </c>
      <c r="S1387" s="13">
        <f t="shared" si="1688"/>
        <v>3.782494782291479E-2</v>
      </c>
      <c r="T1387" s="13">
        <f t="shared" si="1689"/>
        <v>7.3856993157390943E-2</v>
      </c>
      <c r="U1387" s="13">
        <f t="shared" si="1690"/>
        <v>6.8987114184938053E-2</v>
      </c>
      <c r="V1387" s="13">
        <f t="shared" si="1691"/>
        <v>4.720553169789787E-3</v>
      </c>
      <c r="W1387" s="13">
        <f t="shared" si="1692"/>
        <v>2.6356880811237306E-2</v>
      </c>
      <c r="X1387" s="13">
        <f t="shared" si="1693"/>
        <v>2.6996702650358841E-2</v>
      </c>
      <c r="Y1387" s="13">
        <f t="shared" si="1694"/>
        <v>1.3826028186179701E-2</v>
      </c>
      <c r="Z1387" s="13">
        <f t="shared" si="1695"/>
        <v>2.1479446157177798E-2</v>
      </c>
      <c r="AA1387" s="13">
        <f t="shared" si="1696"/>
        <v>2.3553932926730303E-2</v>
      </c>
      <c r="AB1387" s="13">
        <f t="shared" si="1697"/>
        <v>1.2914386904047715E-2</v>
      </c>
      <c r="AC1387" s="13">
        <f t="shared" si="1698"/>
        <v>3.3138281015984391E-4</v>
      </c>
      <c r="AD1387" s="13">
        <f t="shared" si="1699"/>
        <v>7.2256076604918966E-3</v>
      </c>
      <c r="AE1387" s="13">
        <f t="shared" si="1700"/>
        <v>7.4010116324268261E-3</v>
      </c>
      <c r="AF1387" s="13">
        <f t="shared" si="1701"/>
        <v>3.7903367963649081E-3</v>
      </c>
      <c r="AG1387" s="13">
        <f t="shared" si="1702"/>
        <v>1.2941161509084948E-3</v>
      </c>
      <c r="AH1387" s="13">
        <f t="shared" si="1703"/>
        <v>5.5002166716223424E-3</v>
      </c>
      <c r="AI1387" s="13">
        <f t="shared" si="1704"/>
        <v>6.0314280739768552E-3</v>
      </c>
      <c r="AJ1387" s="13">
        <f t="shared" si="1705"/>
        <v>3.3069719597815478E-3</v>
      </c>
      <c r="AK1387" s="13">
        <f t="shared" si="1706"/>
        <v>1.2087865326583878E-3</v>
      </c>
      <c r="AL1387" s="13">
        <f t="shared" si="1707"/>
        <v>1.4888365890298457E-5</v>
      </c>
      <c r="AM1387" s="13">
        <f t="shared" si="1708"/>
        <v>1.5846914947871861E-3</v>
      </c>
      <c r="AN1387" s="13">
        <f t="shared" si="1709"/>
        <v>1.6231603953333652E-3</v>
      </c>
      <c r="AO1387" s="13">
        <f t="shared" si="1710"/>
        <v>8.3128157046510269E-4</v>
      </c>
      <c r="AP1387" s="13">
        <f t="shared" si="1711"/>
        <v>2.8382040016158475E-4</v>
      </c>
      <c r="AQ1387" s="13">
        <f t="shared" si="1712"/>
        <v>7.2677558131246714E-5</v>
      </c>
      <c r="AR1387" s="13">
        <f t="shared" si="1713"/>
        <v>1.1267472434221184E-3</v>
      </c>
      <c r="AS1387" s="13">
        <f t="shared" si="1714"/>
        <v>1.2355685897456987E-3</v>
      </c>
      <c r="AT1387" s="13">
        <f t="shared" si="1715"/>
        <v>6.7744995555948592E-4</v>
      </c>
      <c r="AU1387" s="13">
        <f t="shared" si="1716"/>
        <v>2.4762604364036528E-4</v>
      </c>
      <c r="AV1387" s="13">
        <f t="shared" si="1717"/>
        <v>6.7885447093658921E-5</v>
      </c>
      <c r="AW1387" s="13">
        <f t="shared" si="1718"/>
        <v>4.6451698443494745E-7</v>
      </c>
      <c r="AX1387" s="13">
        <f t="shared" si="1719"/>
        <v>2.8962352275940936E-4</v>
      </c>
      <c r="AY1387" s="13">
        <f t="shared" si="1720"/>
        <v>2.9665422780800432E-4</v>
      </c>
      <c r="AZ1387" s="13">
        <f t="shared" si="1721"/>
        <v>1.5192780275217517E-4</v>
      </c>
      <c r="BA1387" s="13">
        <f t="shared" si="1722"/>
        <v>5.1871966497064149E-5</v>
      </c>
      <c r="BB1387" s="13">
        <f t="shared" si="1723"/>
        <v>1.3282793831331941E-5</v>
      </c>
      <c r="BC1387" s="13">
        <f t="shared" si="1724"/>
        <v>2.7210475928365769E-6</v>
      </c>
      <c r="BD1387" s="13">
        <f t="shared" si="1725"/>
        <v>1.9234989976386885E-4</v>
      </c>
      <c r="BE1387" s="13">
        <f t="shared" si="1726"/>
        <v>2.1092706973673396E-4</v>
      </c>
      <c r="BF1387" s="13">
        <f t="shared" si="1727"/>
        <v>1.1564921219699568E-4</v>
      </c>
      <c r="BG1387" s="13">
        <f t="shared" si="1728"/>
        <v>4.2272874374633384E-5</v>
      </c>
      <c r="BH1387" s="13">
        <f t="shared" si="1729"/>
        <v>1.1588898060431133E-5</v>
      </c>
      <c r="BI1387" s="13">
        <f t="shared" si="1730"/>
        <v>2.5416309676950707E-6</v>
      </c>
      <c r="BJ1387" s="14">
        <f t="shared" si="1731"/>
        <v>0.36956772110861086</v>
      </c>
      <c r="BK1387" s="14">
        <f t="shared" si="1732"/>
        <v>0.29782166163223023</v>
      </c>
      <c r="BL1387" s="14">
        <f t="shared" si="1733"/>
        <v>0.3111849053250208</v>
      </c>
      <c r="BM1387" s="14">
        <f t="shared" si="1734"/>
        <v>0.35575451678671199</v>
      </c>
      <c r="BN1387" s="14">
        <f t="shared" si="1735"/>
        <v>0.644003027725504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1.5021645021645</v>
      </c>
      <c r="F1388" s="10">
        <f>VLOOKUP(B1388,home!$B$2:$E$405,3,FALSE)</f>
        <v>1.27</v>
      </c>
      <c r="G1388" s="10">
        <f>VLOOKUP(C1388,away!$B$2:$E$405,4,FALSE)</f>
        <v>0.87</v>
      </c>
      <c r="H1388" s="10">
        <f>VLOOKUP(A1388,away!$A$2:$E$405,3,FALSE)</f>
        <v>1.2640692640692599</v>
      </c>
      <c r="I1388" s="10">
        <f>VLOOKUP(C1388,away!$B$2:$E$405,3,FALSE)</f>
        <v>0.87</v>
      </c>
      <c r="J1388" s="10">
        <f>VLOOKUP(B1388,home!$B$2:$E$405,4,FALSE)</f>
        <v>1.22</v>
      </c>
      <c r="K1388" s="12">
        <f t="shared" si="1680"/>
        <v>1.659741558441556</v>
      </c>
      <c r="L1388" s="12">
        <f t="shared" si="1681"/>
        <v>1.3416831168831125</v>
      </c>
      <c r="M1388" s="13">
        <f t="shared" si="1682"/>
        <v>4.9716188462487515E-2</v>
      </c>
      <c r="N1388" s="13">
        <f t="shared" si="1683"/>
        <v>8.2516024118503131E-2</v>
      </c>
      <c r="O1388" s="13">
        <f t="shared" si="1684"/>
        <v>6.6703370695898476E-2</v>
      </c>
      <c r="P1388" s="13">
        <f t="shared" si="1685"/>
        <v>0.11071035643211537</v>
      </c>
      <c r="Q1388" s="13">
        <f t="shared" si="1686"/>
        <v>6.8477637233422706E-2</v>
      </c>
      <c r="R1388" s="13">
        <f t="shared" si="1687"/>
        <v>4.4747393150941381E-2</v>
      </c>
      <c r="S1388" s="13">
        <f t="shared" si="1688"/>
        <v>6.1633762564954939E-2</v>
      </c>
      <c r="T1388" s="13">
        <f t="shared" si="1689"/>
        <v>9.1875289760129653E-2</v>
      </c>
      <c r="U1388" s="13">
        <f t="shared" si="1690"/>
        <v>7.4269108044540455E-2</v>
      </c>
      <c r="V1388" s="13">
        <f t="shared" si="1691"/>
        <v>1.5249885919881849E-2</v>
      </c>
      <c r="W1388" s="13">
        <f t="shared" si="1692"/>
        <v>3.788506011339883E-2</v>
      </c>
      <c r="X1388" s="13">
        <f t="shared" si="1693"/>
        <v>5.0829745536249027E-2</v>
      </c>
      <c r="Y1388" s="13">
        <f t="shared" si="1694"/>
        <v>3.4098705710725041E-2</v>
      </c>
      <c r="Z1388" s="13">
        <f t="shared" si="1695"/>
        <v>2.001227397171635E-2</v>
      </c>
      <c r="AA1388" s="13">
        <f t="shared" si="1696"/>
        <v>3.3215202789775883E-2</v>
      </c>
      <c r="AB1388" s="13">
        <f t="shared" si="1697"/>
        <v>2.7564326221127474E-2</v>
      </c>
      <c r="AC1388" s="13">
        <f t="shared" si="1698"/>
        <v>2.122447886131083E-3</v>
      </c>
      <c r="AD1388" s="13">
        <f t="shared" si="1699"/>
        <v>1.5719852178566165E-2</v>
      </c>
      <c r="AE1388" s="13">
        <f t="shared" si="1700"/>
        <v>2.1091060267880435E-2</v>
      </c>
      <c r="AF1388" s="13">
        <f t="shared" si="1701"/>
        <v>1.4148759739289701E-2</v>
      </c>
      <c r="AG1388" s="13">
        <f t="shared" si="1702"/>
        <v>6.3277173556801651E-3</v>
      </c>
      <c r="AH1388" s="13">
        <f t="shared" si="1703"/>
        <v>6.7125325295727964E-3</v>
      </c>
      <c r="AI1388" s="13">
        <f t="shared" si="1704"/>
        <v>1.1141069201722793E-2</v>
      </c>
      <c r="AJ1388" s="13">
        <f t="shared" si="1705"/>
        <v>9.2456477797863059E-3</v>
      </c>
      <c r="AK1388" s="13">
        <f t="shared" si="1706"/>
        <v>5.1151286182747439E-3</v>
      </c>
      <c r="AL1388" s="13">
        <f t="shared" si="1707"/>
        <v>1.8905468761706021E-4</v>
      </c>
      <c r="AM1388" s="13">
        <f t="shared" si="1708"/>
        <v>5.2181783906648524E-3</v>
      </c>
      <c r="AN1388" s="13">
        <f t="shared" si="1709"/>
        <v>7.0011418476393231E-3</v>
      </c>
      <c r="AO1388" s="13">
        <f t="shared" si="1710"/>
        <v>4.6966569079407612E-3</v>
      </c>
      <c r="AP1388" s="13">
        <f t="shared" si="1711"/>
        <v>2.1004750930588532E-3</v>
      </c>
      <c r="AQ1388" s="13">
        <f t="shared" si="1712"/>
        <v>7.0454299244763715E-4</v>
      </c>
      <c r="AR1388" s="13">
        <f t="shared" si="1713"/>
        <v>1.8012183132913025E-3</v>
      </c>
      <c r="AS1388" s="13">
        <f t="shared" si="1714"/>
        <v>2.9895568903955771E-3</v>
      </c>
      <c r="AT1388" s="13">
        <f t="shared" si="1715"/>
        <v>2.4809459061574239E-3</v>
      </c>
      <c r="AU1388" s="13">
        <f t="shared" si="1716"/>
        <v>1.3725763415649733E-3</v>
      </c>
      <c r="AV1388" s="13">
        <f t="shared" si="1717"/>
        <v>5.6953049905726497E-4</v>
      </c>
      <c r="AW1388" s="13">
        <f t="shared" si="1718"/>
        <v>1.1694330748267426E-5</v>
      </c>
      <c r="AX1388" s="13">
        <f t="shared" si="1719"/>
        <v>1.4434712557246899E-3</v>
      </c>
      <c r="AY1388" s="13">
        <f t="shared" si="1720"/>
        <v>1.9366810135118821E-3</v>
      </c>
      <c r="AZ1388" s="13">
        <f t="shared" si="1721"/>
        <v>1.2992061093084839E-3</v>
      </c>
      <c r="BA1388" s="13">
        <f t="shared" si="1722"/>
        <v>5.8104096740352925E-4</v>
      </c>
      <c r="BB1388" s="13">
        <f t="shared" si="1723"/>
        <v>1.948932140456866E-4</v>
      </c>
      <c r="BC1388" s="13">
        <f t="shared" si="1724"/>
        <v>5.2296986976036878E-5</v>
      </c>
      <c r="BD1388" s="13">
        <f t="shared" si="1725"/>
        <v>4.0277736679393544E-4</v>
      </c>
      <c r="BE1388" s="13">
        <f t="shared" si="1726"/>
        <v>6.6850633446755264E-4</v>
      </c>
      <c r="BF1388" s="13">
        <f t="shared" si="1727"/>
        <v>5.5477387269861394E-4</v>
      </c>
      <c r="BG1388" s="13">
        <f t="shared" si="1728"/>
        <v>3.0692708401848496E-4</v>
      </c>
      <c r="BH1388" s="13">
        <f t="shared" si="1729"/>
        <v>1.2735490918919072E-4</v>
      </c>
      <c r="BI1388" s="13">
        <f t="shared" si="1730"/>
        <v>4.2275247090570001E-5</v>
      </c>
      <c r="BJ1388" s="14">
        <f t="shared" si="1731"/>
        <v>0.4481984367925666</v>
      </c>
      <c r="BK1388" s="14">
        <f t="shared" si="1732"/>
        <v>0.24155837696669974</v>
      </c>
      <c r="BL1388" s="14">
        <f t="shared" si="1733"/>
        <v>0.29003022179636523</v>
      </c>
      <c r="BM1388" s="14">
        <f t="shared" si="1734"/>
        <v>0.5750033527512155</v>
      </c>
      <c r="BN1388" s="14">
        <f t="shared" si="1735"/>
        <v>0.4228709700933686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1.5021645021645</v>
      </c>
      <c r="F1389" s="10">
        <f>VLOOKUP(B1389,home!$B$2:$E$405,3,FALSE)</f>
        <v>1.1100000000000001</v>
      </c>
      <c r="G1389" s="10">
        <f>VLOOKUP(C1389,away!$B$2:$E$405,4,FALSE)</f>
        <v>0.73</v>
      </c>
      <c r="H1389" s="10">
        <f>VLOOKUP(A1389,away!$A$2:$E$405,3,FALSE)</f>
        <v>1.2640692640692599</v>
      </c>
      <c r="I1389" s="10">
        <f>VLOOKUP(C1389,away!$B$2:$E$405,3,FALSE)</f>
        <v>1.03</v>
      </c>
      <c r="J1389" s="10">
        <f>VLOOKUP(B1389,home!$B$2:$E$405,4,FALSE)</f>
        <v>0.88</v>
      </c>
      <c r="K1389" s="12">
        <f t="shared" si="1680"/>
        <v>1.2172038961038945</v>
      </c>
      <c r="L1389" s="12">
        <f t="shared" si="1681"/>
        <v>1.1457523809523773</v>
      </c>
      <c r="M1389" s="13">
        <f t="shared" si="1682"/>
        <v>9.4141503046801855E-2</v>
      </c>
      <c r="N1389" s="13">
        <f t="shared" si="1683"/>
        <v>0.11458940429364388</v>
      </c>
      <c r="O1389" s="13">
        <f t="shared" si="1684"/>
        <v>0.10786285126230871</v>
      </c>
      <c r="P1389" s="13">
        <f t="shared" si="1685"/>
        <v>0.13129108280135704</v>
      </c>
      <c r="Q1389" s="13">
        <f t="shared" si="1686"/>
        <v>6.973933467922383E-2</v>
      </c>
      <c r="R1389" s="13">
        <f t="shared" si="1687"/>
        <v>6.1792059325051177E-2</v>
      </c>
      <c r="S1389" s="13">
        <f t="shared" si="1688"/>
        <v>4.5775104139200308E-2</v>
      </c>
      <c r="T1389" s="13">
        <f t="shared" si="1689"/>
        <v>7.990400875475541E-2</v>
      </c>
      <c r="U1389" s="13">
        <f t="shared" si="1690"/>
        <v>7.5213535358735276E-2</v>
      </c>
      <c r="V1389" s="13">
        <f t="shared" si="1691"/>
        <v>7.0931792311182598E-3</v>
      </c>
      <c r="W1389" s="13">
        <f t="shared" si="1692"/>
        <v>2.8295663294414887E-2</v>
      </c>
      <c r="X1389" s="13">
        <f t="shared" si="1693"/>
        <v>3.2419823590202644E-2</v>
      </c>
      <c r="Y1389" s="13">
        <f t="shared" si="1694"/>
        <v>1.8572545034265368E-2</v>
      </c>
      <c r="Z1389" s="13">
        <f t="shared" si="1695"/>
        <v>2.3599466365209293E-2</v>
      </c>
      <c r="AA1389" s="13">
        <f t="shared" si="1696"/>
        <v>2.8725362405705567E-2</v>
      </c>
      <c r="AB1389" s="13">
        <f t="shared" si="1697"/>
        <v>1.7482311518610578E-2</v>
      </c>
      <c r="AC1389" s="13">
        <f t="shared" si="1698"/>
        <v>6.1826555744404221E-4</v>
      </c>
      <c r="AD1389" s="13">
        <f t="shared" si="1699"/>
        <v>8.6103979012014439E-3</v>
      </c>
      <c r="AE1389" s="13">
        <f t="shared" si="1700"/>
        <v>9.8653838962489068E-3</v>
      </c>
      <c r="AF1389" s="13">
        <f t="shared" si="1701"/>
        <v>5.6516435440682137E-3</v>
      </c>
      <c r="AG1389" s="13">
        <f t="shared" si="1702"/>
        <v>2.1584613489700941E-3</v>
      </c>
      <c r="AH1389" s="13">
        <f t="shared" si="1703"/>
        <v>6.759786194286032E-3</v>
      </c>
      <c r="AI1389" s="13">
        <f t="shared" si="1704"/>
        <v>8.2280380925142758E-3</v>
      </c>
      <c r="AJ1389" s="13">
        <f t="shared" si="1705"/>
        <v>5.0076000117498165E-3</v>
      </c>
      <c r="AK1389" s="13">
        <f t="shared" si="1706"/>
        <v>2.0317567481439275E-3</v>
      </c>
      <c r="AL1389" s="13">
        <f t="shared" si="1707"/>
        <v>3.4489678566214687E-5</v>
      </c>
      <c r="AM1389" s="13">
        <f t="shared" si="1708"/>
        <v>2.0961219744694386E-3</v>
      </c>
      <c r="AN1389" s="13">
        <f t="shared" si="1709"/>
        <v>2.4016367430149577E-3</v>
      </c>
      <c r="AO1389" s="13">
        <f t="shared" si="1710"/>
        <v>1.3758405082460504E-3</v>
      </c>
      <c r="AP1389" s="13">
        <f t="shared" si="1711"/>
        <v>5.2545751271121334E-4</v>
      </c>
      <c r="AQ1389" s="13">
        <f t="shared" si="1712"/>
        <v>1.5051104906954686E-4</v>
      </c>
      <c r="AR1389" s="13">
        <f t="shared" si="1713"/>
        <v>1.5490082253664464E-3</v>
      </c>
      <c r="AS1389" s="13">
        <f t="shared" si="1714"/>
        <v>1.8854588470130179E-3</v>
      </c>
      <c r="AT1389" s="13">
        <f t="shared" si="1715"/>
        <v>1.1474939272639012E-3</v>
      </c>
      <c r="AU1389" s="13">
        <f t="shared" si="1716"/>
        <v>4.6557802634039294E-4</v>
      </c>
      <c r="AV1389" s="13">
        <f t="shared" si="1717"/>
        <v>1.4167584690047205E-4</v>
      </c>
      <c r="AW1389" s="13">
        <f t="shared" si="1718"/>
        <v>1.3361054895138685E-6</v>
      </c>
      <c r="AX1389" s="13">
        <f t="shared" si="1719"/>
        <v>4.2523463900553124E-4</v>
      </c>
      <c r="AY1389" s="13">
        <f t="shared" si="1720"/>
        <v>4.8721360010401207E-4</v>
      </c>
      <c r="AZ1389" s="13">
        <f t="shared" si="1721"/>
        <v>2.7911307117577566E-4</v>
      </c>
      <c r="BA1389" s="13">
        <f t="shared" si="1722"/>
        <v>1.0659815528485836E-4</v>
      </c>
      <c r="BB1389" s="13">
        <f t="shared" si="1723"/>
        <v>3.0533772555689466E-5</v>
      </c>
      <c r="BC1389" s="13">
        <f t="shared" si="1724"/>
        <v>6.9968285210279124E-6</v>
      </c>
      <c r="BD1389" s="13">
        <f t="shared" si="1725"/>
        <v>2.9579664372140298E-4</v>
      </c>
      <c r="BE1389" s="13">
        <f t="shared" si="1726"/>
        <v>3.6004482719214731E-4</v>
      </c>
      <c r="BF1389" s="13">
        <f t="shared" si="1727"/>
        <v>2.1912398321516756E-4</v>
      </c>
      <c r="BG1389" s="13">
        <f t="shared" si="1728"/>
        <v>8.8906188699768748E-5</v>
      </c>
      <c r="BH1389" s="13">
        <f t="shared" si="1729"/>
        <v>2.7054239818276652E-5</v>
      </c>
      <c r="BI1389" s="13">
        <f t="shared" si="1730"/>
        <v>6.5861052225870921E-6</v>
      </c>
      <c r="BJ1389" s="14">
        <f t="shared" si="1731"/>
        <v>0.37769192419115277</v>
      </c>
      <c r="BK1389" s="14">
        <f t="shared" si="1732"/>
        <v>0.27944083805459174</v>
      </c>
      <c r="BL1389" s="14">
        <f t="shared" si="1733"/>
        <v>0.31929002777785892</v>
      </c>
      <c r="BM1389" s="14">
        <f t="shared" si="1734"/>
        <v>0.42012014348581173</v>
      </c>
      <c r="BN1389" s="14">
        <f t="shared" si="1735"/>
        <v>0.57941623540838649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1.5021645021645</v>
      </c>
      <c r="F1390" s="10">
        <f>VLOOKUP(B1390,home!$B$2:$E$405,3,FALSE)</f>
        <v>0.93</v>
      </c>
      <c r="G1390" s="10">
        <f>VLOOKUP(C1390,away!$B$2:$E$405,4,FALSE)</f>
        <v>1.27</v>
      </c>
      <c r="H1390" s="10">
        <f>VLOOKUP(A1390,away!$A$2:$E$405,3,FALSE)</f>
        <v>1.2640692640692599</v>
      </c>
      <c r="I1390" s="10">
        <f>VLOOKUP(C1390,away!$B$2:$E$405,3,FALSE)</f>
        <v>0.67</v>
      </c>
      <c r="J1390" s="10">
        <f>VLOOKUP(B1390,home!$B$2:$E$405,4,FALSE)</f>
        <v>1.34</v>
      </c>
      <c r="K1390" s="12">
        <f t="shared" si="1680"/>
        <v>1.774206493506491</v>
      </c>
      <c r="L1390" s="12">
        <f t="shared" si="1681"/>
        <v>1.1348813852813817</v>
      </c>
      <c r="M1390" s="13">
        <f t="shared" si="1682"/>
        <v>5.4525441005794269E-2</v>
      </c>
      <c r="N1390" s="13">
        <f t="shared" si="1683"/>
        <v>9.6739391493785271E-2</v>
      </c>
      <c r="O1390" s="13">
        <f t="shared" si="1684"/>
        <v>6.1879908021734049E-2</v>
      </c>
      <c r="P1390" s="13">
        <f t="shared" si="1685"/>
        <v>0.10978773462974493</v>
      </c>
      <c r="Q1390" s="13">
        <f t="shared" si="1686"/>
        <v>8.5817828283070247E-2</v>
      </c>
      <c r="R1390" s="13">
        <f t="shared" si="1687"/>
        <v>3.5113177868395018E-2</v>
      </c>
      <c r="S1390" s="13">
        <f t="shared" si="1688"/>
        <v>5.5264783066359929E-2</v>
      </c>
      <c r="T1390" s="13">
        <f t="shared" si="1689"/>
        <v>9.7393055843730494E-2</v>
      </c>
      <c r="U1390" s="13">
        <f t="shared" si="1690"/>
        <v>6.2298028181754846E-2</v>
      </c>
      <c r="V1390" s="13">
        <f t="shared" si="1691"/>
        <v>1.2364045573627382E-2</v>
      </c>
      <c r="W1390" s="13">
        <f t="shared" si="1692"/>
        <v>5.0752849399482741E-2</v>
      </c>
      <c r="X1390" s="13">
        <f t="shared" si="1693"/>
        <v>5.7598464033462311E-2</v>
      </c>
      <c r="Y1390" s="13">
        <f t="shared" si="1694"/>
        <v>3.2683712326187782E-2</v>
      </c>
      <c r="Z1390" s="13">
        <f t="shared" si="1695"/>
        <v>1.3283097313638558E-2</v>
      </c>
      <c r="AA1390" s="13">
        <f t="shared" si="1696"/>
        <v>2.3566957507736155E-2</v>
      </c>
      <c r="AB1390" s="13">
        <f t="shared" si="1697"/>
        <v>2.0906324521208525E-2</v>
      </c>
      <c r="AC1390" s="13">
        <f t="shared" si="1698"/>
        <v>1.5559486192913443E-3</v>
      </c>
      <c r="AD1390" s="13">
        <f t="shared" si="1699"/>
        <v>2.2511508742129815E-2</v>
      </c>
      <c r="AE1390" s="13">
        <f t="shared" si="1700"/>
        <v>2.5547892226042215E-2</v>
      </c>
      <c r="AF1390" s="13">
        <f t="shared" si="1701"/>
        <v>1.449691366025512E-2</v>
      </c>
      <c r="AG1390" s="13">
        <f t="shared" si="1702"/>
        <v>5.4840924856849691E-3</v>
      </c>
      <c r="AH1390" s="13">
        <f t="shared" si="1703"/>
        <v>3.7686849700323834E-3</v>
      </c>
      <c r="AI1390" s="13">
        <f t="shared" si="1704"/>
        <v>6.6864253458117692E-3</v>
      </c>
      <c r="AJ1390" s="13">
        <f t="shared" si="1705"/>
        <v>5.9315496334428151E-3</v>
      </c>
      <c r="AK1390" s="13">
        <f t="shared" si="1706"/>
        <v>3.5079312920700961E-3</v>
      </c>
      <c r="AL1390" s="13">
        <f t="shared" si="1707"/>
        <v>1.253169683444638E-4</v>
      </c>
      <c r="AM1390" s="13">
        <f t="shared" si="1708"/>
        <v>7.9880129977829718E-3</v>
      </c>
      <c r="AN1390" s="13">
        <f t="shared" si="1709"/>
        <v>9.0654472565696222E-3</v>
      </c>
      <c r="AO1390" s="13">
        <f t="shared" si="1710"/>
        <v>5.144103670365518E-3</v>
      </c>
      <c r="AP1390" s="13">
        <f t="shared" si="1711"/>
        <v>1.9459824998184854E-3</v>
      </c>
      <c r="AQ1390" s="13">
        <f t="shared" si="1712"/>
        <v>5.5211482878183248E-4</v>
      </c>
      <c r="AR1390" s="13">
        <f t="shared" si="1713"/>
        <v>8.554020838958948E-4</v>
      </c>
      <c r="AS1390" s="13">
        <f t="shared" si="1714"/>
        <v>1.5176599318070805E-3</v>
      </c>
      <c r="AT1390" s="13">
        <f t="shared" si="1715"/>
        <v>1.3463210529733708E-3</v>
      </c>
      <c r="AU1390" s="13">
        <f t="shared" si="1716"/>
        <v>7.9621718484328358E-4</v>
      </c>
      <c r="AV1390" s="13">
        <f t="shared" si="1717"/>
        <v>3.5316342489760276E-4</v>
      </c>
      <c r="AW1390" s="13">
        <f t="shared" si="1718"/>
        <v>7.0090961268194731E-6</v>
      </c>
      <c r="AX1390" s="13">
        <f t="shared" si="1719"/>
        <v>2.3620640884801322E-3</v>
      </c>
      <c r="AY1390" s="13">
        <f t="shared" si="1720"/>
        <v>2.680662564857736E-3</v>
      </c>
      <c r="AZ1390" s="13">
        <f t="shared" si="1721"/>
        <v>1.5211170225388451E-3</v>
      </c>
      <c r="BA1390" s="13">
        <f t="shared" si="1722"/>
        <v>5.7542913123799142E-4</v>
      </c>
      <c r="BB1390" s="13">
        <f t="shared" si="1723"/>
        <v>1.6326095239765852E-4</v>
      </c>
      <c r="BC1390" s="13">
        <f t="shared" si="1724"/>
        <v>3.7056363163882483E-5</v>
      </c>
      <c r="BD1390" s="13">
        <f t="shared" si="1725"/>
        <v>1.6179665032405865E-4</v>
      </c>
      <c r="BE1390" s="13">
        <f t="shared" si="1726"/>
        <v>2.8706066763254393E-4</v>
      </c>
      <c r="BF1390" s="13">
        <f t="shared" si="1727"/>
        <v>2.546524502719841E-4</v>
      </c>
      <c r="BG1390" s="13">
        <f t="shared" si="1728"/>
        <v>1.5060201028663101E-4</v>
      </c>
      <c r="BH1390" s="13">
        <f t="shared" si="1729"/>
        <v>6.6799766146417991E-5</v>
      </c>
      <c r="BI1390" s="13">
        <f t="shared" si="1730"/>
        <v>2.3703315772337975E-5</v>
      </c>
      <c r="BJ1390" s="14">
        <f t="shared" si="1731"/>
        <v>0.52106095986982559</v>
      </c>
      <c r="BK1390" s="14">
        <f t="shared" si="1732"/>
        <v>0.23630393242802009</v>
      </c>
      <c r="BL1390" s="14">
        <f t="shared" si="1733"/>
        <v>0.22947236588103687</v>
      </c>
      <c r="BM1390" s="14">
        <f t="shared" si="1734"/>
        <v>0.55358322072126631</v>
      </c>
      <c r="BN1390" s="14">
        <f t="shared" si="1735"/>
        <v>0.44386348130252379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1.5021645021645</v>
      </c>
      <c r="F1391" s="10">
        <f>VLOOKUP(B1391,home!$B$2:$E$405,3,FALSE)</f>
        <v>1.27</v>
      </c>
      <c r="G1391" s="10">
        <f>VLOOKUP(C1391,away!$B$2:$E$405,4,FALSE)</f>
        <v>0.87</v>
      </c>
      <c r="H1391" s="10">
        <f>VLOOKUP(A1391,away!$A$2:$E$405,3,FALSE)</f>
        <v>1.2640692640692599</v>
      </c>
      <c r="I1391" s="10">
        <f>VLOOKUP(C1391,away!$B$2:$E$405,3,FALSE)</f>
        <v>0.6</v>
      </c>
      <c r="J1391" s="10">
        <f>VLOOKUP(B1391,home!$B$2:$E$405,4,FALSE)</f>
        <v>0.65</v>
      </c>
      <c r="K1391" s="12">
        <f t="shared" si="1680"/>
        <v>1.659741558441556</v>
      </c>
      <c r="L1391" s="12">
        <f t="shared" si="1681"/>
        <v>0.49298701298701136</v>
      </c>
      <c r="M1391" s="13">
        <f t="shared" si="1682"/>
        <v>0.11616675565281863</v>
      </c>
      <c r="N1391" s="13">
        <f t="shared" si="1683"/>
        <v>0.19280679206630863</v>
      </c>
      <c r="O1391" s="13">
        <f t="shared" si="1684"/>
        <v>5.726870187767507E-2</v>
      </c>
      <c r="P1391" s="13">
        <f t="shared" si="1685"/>
        <v>9.5051244504377283E-2</v>
      </c>
      <c r="Q1391" s="13">
        <f t="shared" si="1686"/>
        <v>0.16000472277112607</v>
      </c>
      <c r="R1391" s="13">
        <f t="shared" si="1687"/>
        <v>1.4116363138159343E-2</v>
      </c>
      <c r="S1391" s="13">
        <f t="shared" si="1688"/>
        <v>1.9443469500070566E-2</v>
      </c>
      <c r="T1391" s="13">
        <f t="shared" si="1689"/>
        <v>7.888025034275227E-2</v>
      </c>
      <c r="U1391" s="13">
        <f t="shared" si="1690"/>
        <v>2.3429514554455522E-2</v>
      </c>
      <c r="V1391" s="13">
        <f t="shared" si="1691"/>
        <v>1.7676944598389855E-3</v>
      </c>
      <c r="W1391" s="13">
        <f t="shared" si="1692"/>
        <v>8.8522162643385943E-2</v>
      </c>
      <c r="X1391" s="13">
        <f t="shared" si="1693"/>
        <v>4.3640276544713238E-2</v>
      </c>
      <c r="Y1391" s="13">
        <f t="shared" si="1694"/>
        <v>1.0757044789852658E-2</v>
      </c>
      <c r="Z1391" s="13">
        <f t="shared" si="1695"/>
        <v>2.3197278992403768E-3</v>
      </c>
      <c r="AA1391" s="13">
        <f t="shared" si="1696"/>
        <v>3.8501487986455796E-3</v>
      </c>
      <c r="AB1391" s="13">
        <f t="shared" si="1697"/>
        <v>3.1951259836479496E-3</v>
      </c>
      <c r="AC1391" s="13">
        <f t="shared" si="1698"/>
        <v>9.0398904018926921E-5</v>
      </c>
      <c r="AD1391" s="13">
        <f t="shared" si="1699"/>
        <v>3.6730978045587594E-2</v>
      </c>
      <c r="AE1391" s="13">
        <f t="shared" si="1700"/>
        <v>1.810789515078572E-2</v>
      </c>
      <c r="AF1391" s="13">
        <f t="shared" si="1701"/>
        <v>4.4634785709339207E-3</v>
      </c>
      <c r="AG1391" s="13">
        <f t="shared" si="1702"/>
        <v>7.3347898940541608E-4</v>
      </c>
      <c r="AH1391" s="13">
        <f t="shared" si="1703"/>
        <v>2.8589893199728694E-4</v>
      </c>
      <c r="AI1391" s="13">
        <f t="shared" si="1704"/>
        <v>4.745183389499535E-4</v>
      </c>
      <c r="AJ1391" s="13">
        <f t="shared" si="1705"/>
        <v>3.9378890369894717E-4</v>
      </c>
      <c r="AK1391" s="13">
        <f t="shared" si="1706"/>
        <v>2.1786260290742742E-4</v>
      </c>
      <c r="AL1391" s="13">
        <f t="shared" si="1707"/>
        <v>2.9586875455180239E-6</v>
      </c>
      <c r="AM1391" s="13">
        <f t="shared" si="1708"/>
        <v>1.2192786148893213E-2</v>
      </c>
      <c r="AN1391" s="13">
        <f t="shared" si="1709"/>
        <v>6.0108852235322705E-3</v>
      </c>
      <c r="AO1391" s="13">
        <f t="shared" si="1710"/>
        <v>1.4816441758784692E-3</v>
      </c>
      <c r="AP1391" s="13">
        <f t="shared" si="1711"/>
        <v>2.4347711219197628E-4</v>
      </c>
      <c r="AQ1391" s="13">
        <f t="shared" si="1712"/>
        <v>3.0007763567556445E-5</v>
      </c>
      <c r="AR1391" s="13">
        <f t="shared" si="1713"/>
        <v>2.8188892100303844E-5</v>
      </c>
      <c r="AS1391" s="13">
        <f t="shared" si="1714"/>
        <v>4.6786275705299169E-5</v>
      </c>
      <c r="AT1391" s="13">
        <f t="shared" si="1715"/>
        <v>3.882656307639478E-5</v>
      </c>
      <c r="AU1391" s="13">
        <f t="shared" si="1716"/>
        <v>2.1480686769781609E-5</v>
      </c>
      <c r="AV1391" s="13">
        <f t="shared" si="1717"/>
        <v>8.9130971339180667E-6</v>
      </c>
      <c r="AW1391" s="13">
        <f t="shared" si="1718"/>
        <v>6.7246943537878361E-8</v>
      </c>
      <c r="AX1391" s="13">
        <f t="shared" si="1719"/>
        <v>3.3728123140847753E-3</v>
      </c>
      <c r="AY1391" s="13">
        <f t="shared" si="1720"/>
        <v>1.6627526680864629E-3</v>
      </c>
      <c r="AZ1391" s="13">
        <f t="shared" si="1721"/>
        <v>4.0985773558806449E-4</v>
      </c>
      <c r="BA1391" s="13">
        <f t="shared" si="1722"/>
        <v>6.7351513605726755E-5</v>
      </c>
      <c r="BB1391" s="13">
        <f t="shared" si="1723"/>
        <v>8.3008553781603198E-6</v>
      </c>
      <c r="BC1391" s="13">
        <f t="shared" si="1724"/>
        <v>8.184427796232851E-7</v>
      </c>
      <c r="BD1391" s="13">
        <f t="shared" si="1725"/>
        <v>2.3161262859903256E-6</v>
      </c>
      <c r="BE1391" s="13">
        <f t="shared" si="1726"/>
        <v>3.8441710514570358E-6</v>
      </c>
      <c r="BF1391" s="13">
        <f t="shared" si="1727"/>
        <v>3.1901652259306079E-6</v>
      </c>
      <c r="BG1391" s="13">
        <f t="shared" si="1728"/>
        <v>1.7649499345907082E-6</v>
      </c>
      <c r="BH1391" s="13">
        <f t="shared" si="1729"/>
        <v>7.3234018875222661E-7</v>
      </c>
      <c r="BI1391" s="13">
        <f t="shared" si="1730"/>
        <v>2.4309908923780051E-7</v>
      </c>
      <c r="BJ1391" s="14">
        <f t="shared" si="1731"/>
        <v>0.66012777386843779</v>
      </c>
      <c r="BK1391" s="14">
        <f t="shared" si="1732"/>
        <v>0.23418527437675637</v>
      </c>
      <c r="BL1391" s="14">
        <f t="shared" si="1733"/>
        <v>0.10338820949669873</v>
      </c>
      <c r="BM1391" s="14">
        <f t="shared" si="1734"/>
        <v>0.36294372020952526</v>
      </c>
      <c r="BN1391" s="14">
        <f t="shared" si="1735"/>
        <v>0.63541458001046502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1.5021645021645</v>
      </c>
      <c r="F1392" s="10">
        <f>VLOOKUP(B1392,home!$B$2:$E$405,3,FALSE)</f>
        <v>1.03</v>
      </c>
      <c r="G1392" s="10">
        <f>VLOOKUP(C1392,away!$B$2:$E$405,4,FALSE)</f>
        <v>1.57</v>
      </c>
      <c r="H1392" s="10">
        <f>VLOOKUP(A1392,away!$A$2:$E$405,3,FALSE)</f>
        <v>1.2640692640692599</v>
      </c>
      <c r="I1392" s="10">
        <f>VLOOKUP(C1392,away!$B$2:$E$405,3,FALSE)</f>
        <v>0.18</v>
      </c>
      <c r="J1392" s="10">
        <f>VLOOKUP(B1392,home!$B$2:$E$405,4,FALSE)</f>
        <v>0.79</v>
      </c>
      <c r="K1392" s="12">
        <f t="shared" si="1680"/>
        <v>2.4291502164502132</v>
      </c>
      <c r="L1392" s="12">
        <f t="shared" si="1681"/>
        <v>0.17975064935064877</v>
      </c>
      <c r="M1392" s="13">
        <f t="shared" si="1682"/>
        <v>7.3615412529597107E-2</v>
      </c>
      <c r="N1392" s="13">
        <f t="shared" si="1683"/>
        <v>0.17882289528034259</v>
      </c>
      <c r="O1392" s="13">
        <f t="shared" si="1684"/>
        <v>1.3232418204410965E-2</v>
      </c>
      <c r="P1392" s="13">
        <f t="shared" si="1685"/>
        <v>3.2143531545404641E-2</v>
      </c>
      <c r="Q1392" s="13">
        <f t="shared" si="1686"/>
        <v>0.21719383738824904</v>
      </c>
      <c r="R1392" s="13">
        <f t="shared" si="1687"/>
        <v>1.1892678823611086E-3</v>
      </c>
      <c r="S1392" s="13">
        <f t="shared" si="1688"/>
        <v>3.5087985813942913E-3</v>
      </c>
      <c r="T1392" s="13">
        <f t="shared" si="1689"/>
        <v>3.9040733305496976E-2</v>
      </c>
      <c r="U1392" s="13">
        <f t="shared" si="1690"/>
        <v>2.8889103338547739E-3</v>
      </c>
      <c r="V1392" s="13">
        <f t="shared" si="1691"/>
        <v>1.7023183055461558E-4</v>
      </c>
      <c r="W1392" s="13">
        <f t="shared" si="1692"/>
        <v>0.17586548570110583</v>
      </c>
      <c r="X1392" s="13">
        <f t="shared" si="1693"/>
        <v>3.1611935253141002E-2</v>
      </c>
      <c r="Y1392" s="13">
        <f t="shared" si="1694"/>
        <v>2.8411329444913811E-3</v>
      </c>
      <c r="Z1392" s="13">
        <f t="shared" si="1695"/>
        <v>7.1257224702093438E-5</v>
      </c>
      <c r="AA1392" s="13">
        <f t="shared" si="1696"/>
        <v>1.7309450280873179E-4</v>
      </c>
      <c r="AB1392" s="13">
        <f t="shared" si="1697"/>
        <v>2.1023627448208646E-4</v>
      </c>
      <c r="AC1392" s="13">
        <f t="shared" si="1698"/>
        <v>4.6456407933463493E-6</v>
      </c>
      <c r="AD1392" s="13">
        <f t="shared" si="1699"/>
        <v>0.10680092066424077</v>
      </c>
      <c r="AE1392" s="13">
        <f t="shared" si="1700"/>
        <v>1.9197534840644397E-2</v>
      </c>
      <c r="AF1392" s="13">
        <f t="shared" si="1701"/>
        <v>1.7253846767687673E-3</v>
      </c>
      <c r="AG1392" s="13">
        <f t="shared" si="1702"/>
        <v>1.033796720096151E-4</v>
      </c>
      <c r="AH1392" s="13">
        <f t="shared" si="1703"/>
        <v>3.2021331027815957E-6</v>
      </c>
      <c r="AI1392" s="13">
        <f t="shared" si="1704"/>
        <v>7.7784623197243067E-6</v>
      </c>
      <c r="AJ1392" s="13">
        <f t="shared" si="1705"/>
        <v>9.4475267138040651E-6</v>
      </c>
      <c r="AK1392" s="13">
        <f t="shared" si="1706"/>
        <v>7.6498205205854386E-6</v>
      </c>
      <c r="AL1392" s="13">
        <f t="shared" si="1707"/>
        <v>8.1139150761131641E-8</v>
      </c>
      <c r="AM1392" s="13">
        <f t="shared" si="1708"/>
        <v>5.1887095909724484E-2</v>
      </c>
      <c r="AN1392" s="13">
        <f t="shared" si="1709"/>
        <v>9.3267391826923653E-3</v>
      </c>
      <c r="AO1392" s="13">
        <f t="shared" si="1710"/>
        <v>8.3824371220654614E-4</v>
      </c>
      <c r="AP1392" s="13">
        <f t="shared" si="1711"/>
        <v>5.0224950527741693E-5</v>
      </c>
      <c r="AQ1392" s="13">
        <f t="shared" si="1712"/>
        <v>2.2569918677414439E-6</v>
      </c>
      <c r="AR1392" s="13">
        <f t="shared" si="1713"/>
        <v>1.1511710090643992E-7</v>
      </c>
      <c r="AS1392" s="13">
        <f t="shared" si="1714"/>
        <v>2.796367305839996E-7</v>
      </c>
      <c r="AT1392" s="13">
        <f t="shared" si="1715"/>
        <v>3.3963981231277633E-7</v>
      </c>
      <c r="AU1392" s="13">
        <f t="shared" si="1716"/>
        <v>2.7501204119823013E-7</v>
      </c>
      <c r="AV1392" s="13">
        <f t="shared" si="1717"/>
        <v>1.6701138985077392E-7</v>
      </c>
      <c r="AW1392" s="13">
        <f t="shared" si="1718"/>
        <v>9.8413073900538023E-10</v>
      </c>
      <c r="AX1392" s="13">
        <f t="shared" si="1719"/>
        <v>2.1006925043346714E-2</v>
      </c>
      <c r="AY1392" s="13">
        <f t="shared" si="1720"/>
        <v>3.7760084174019767E-3</v>
      </c>
      <c r="AZ1392" s="13">
        <f t="shared" si="1721"/>
        <v>3.3936998249076047E-4</v>
      </c>
      <c r="BA1392" s="13">
        <f t="shared" si="1722"/>
        <v>2.0333991574277511E-5</v>
      </c>
      <c r="BB1392" s="13">
        <f t="shared" si="1723"/>
        <v>9.1376204734175049E-7</v>
      </c>
      <c r="BC1392" s="13">
        <f t="shared" si="1724"/>
        <v>3.284986427233159E-8</v>
      </c>
      <c r="BD1392" s="13">
        <f t="shared" si="1725"/>
        <v>3.4487289398827899E-9</v>
      </c>
      <c r="BE1392" s="13">
        <f t="shared" si="1726"/>
        <v>8.3774806507943942E-9</v>
      </c>
      <c r="BF1392" s="13">
        <f t="shared" si="1727"/>
        <v>1.0175079468092339E-8</v>
      </c>
      <c r="BG1392" s="13">
        <f t="shared" si="1728"/>
        <v>8.2389321641048746E-9</v>
      </c>
      <c r="BH1392" s="13">
        <f t="shared" si="1729"/>
        <v>5.003400962438495E-9</v>
      </c>
      <c r="BI1392" s="13">
        <f t="shared" si="1730"/>
        <v>2.430802506178934E-9</v>
      </c>
      <c r="BJ1392" s="14">
        <f t="shared" si="1731"/>
        <v>0.8604513845202344</v>
      </c>
      <c r="BK1392" s="14">
        <f t="shared" si="1732"/>
        <v>0.11321870968429673</v>
      </c>
      <c r="BL1392" s="14">
        <f t="shared" si="1733"/>
        <v>1.7723219232074101E-2</v>
      </c>
      <c r="BM1392" s="14">
        <f t="shared" si="1734"/>
        <v>0.47149120039767073</v>
      </c>
      <c r="BN1392" s="14">
        <f t="shared" si="1735"/>
        <v>0.51619736283036544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1.5021645021645</v>
      </c>
      <c r="F1393" s="10">
        <f>VLOOKUP(B1393,home!$B$2:$E$405,3,FALSE)</f>
        <v>1.46</v>
      </c>
      <c r="G1393" s="10">
        <f>VLOOKUP(C1393,away!$B$2:$E$405,4,FALSE)</f>
        <v>1.21</v>
      </c>
      <c r="H1393" s="10">
        <f>VLOOKUP(A1393,away!$A$2:$E$405,3,FALSE)</f>
        <v>1.2640692640692599</v>
      </c>
      <c r="I1393" s="10">
        <f>VLOOKUP(C1393,away!$B$2:$E$405,3,FALSE)</f>
        <v>0.42</v>
      </c>
      <c r="J1393" s="10">
        <f>VLOOKUP(B1393,home!$B$2:$E$405,4,FALSE)</f>
        <v>0.79</v>
      </c>
      <c r="K1393" s="12">
        <f t="shared" si="1680"/>
        <v>2.6537238095238056</v>
      </c>
      <c r="L1393" s="12">
        <f t="shared" si="1681"/>
        <v>0.41941818181818041</v>
      </c>
      <c r="M1393" s="13">
        <f t="shared" si="1682"/>
        <v>4.6275528888354164E-2</v>
      </c>
      <c r="N1393" s="13">
        <f t="shared" si="1683"/>
        <v>0.12280247280933212</v>
      </c>
      <c r="O1393" s="13">
        <f t="shared" si="1684"/>
        <v>1.9408798189028187E-2</v>
      </c>
      <c r="P1393" s="13">
        <f t="shared" si="1685"/>
        <v>5.1505589868466616E-2</v>
      </c>
      <c r="Q1393" s="13">
        <f t="shared" si="1686"/>
        <v>0.16294192298126225</v>
      </c>
      <c r="R1393" s="13">
        <f t="shared" si="1687"/>
        <v>4.0702014238590978E-3</v>
      </c>
      <c r="S1393" s="13">
        <f t="shared" si="1688"/>
        <v>1.4331688105061885E-2</v>
      </c>
      <c r="T1393" s="13">
        <f t="shared" si="1689"/>
        <v>6.834080507875899E-2</v>
      </c>
      <c r="U1393" s="13">
        <f t="shared" si="1690"/>
        <v>1.0801190428052582E-2</v>
      </c>
      <c r="V1393" s="13">
        <f t="shared" si="1691"/>
        <v>1.7723839681203927E-3</v>
      </c>
      <c r="W1393" s="13">
        <f t="shared" si="1692"/>
        <v>0.14413428686165658</v>
      </c>
      <c r="X1393" s="13">
        <f t="shared" si="1693"/>
        <v>6.0452540533176058E-2</v>
      </c>
      <c r="Y1393" s="13">
        <f t="shared" si="1694"/>
        <v>1.2677447318357278E-2</v>
      </c>
      <c r="Z1393" s="13">
        <f t="shared" si="1695"/>
        <v>5.6903882694291736E-4</v>
      </c>
      <c r="AA1393" s="13">
        <f t="shared" si="1696"/>
        <v>1.5100718836019162E-3</v>
      </c>
      <c r="AB1393" s="13">
        <f t="shared" si="1697"/>
        <v>2.0036568558034337E-3</v>
      </c>
      <c r="AC1393" s="13">
        <f t="shared" si="1698"/>
        <v>1.2329367695031906E-4</v>
      </c>
      <c r="AD1393" s="13">
        <f t="shared" si="1699"/>
        <v>9.5623147203378084E-2</v>
      </c>
      <c r="AE1393" s="13">
        <f t="shared" si="1700"/>
        <v>4.0106086539773059E-2</v>
      </c>
      <c r="AF1393" s="13">
        <f t="shared" si="1701"/>
        <v>8.4106109481771087E-3</v>
      </c>
      <c r="AG1393" s="13">
        <f t="shared" si="1702"/>
        <v>1.1758543839548419E-3</v>
      </c>
      <c r="AH1393" s="13">
        <f t="shared" si="1703"/>
        <v>5.9666307545087136E-5</v>
      </c>
      <c r="AI1393" s="13">
        <f t="shared" si="1704"/>
        <v>1.5833790095876762E-4</v>
      </c>
      <c r="AJ1393" s="13">
        <f t="shared" si="1705"/>
        <v>2.1009252886215198E-4</v>
      </c>
      <c r="AK1393" s="13">
        <f t="shared" si="1706"/>
        <v>1.8584251534818668E-4</v>
      </c>
      <c r="AL1393" s="13">
        <f t="shared" si="1707"/>
        <v>5.4891332079201721E-6</v>
      </c>
      <c r="AM1393" s="13">
        <f t="shared" si="1708"/>
        <v>5.0751484495040834E-2</v>
      </c>
      <c r="AN1393" s="13">
        <f t="shared" si="1709"/>
        <v>2.1286095351483601E-2</v>
      </c>
      <c r="AO1393" s="13">
        <f t="shared" si="1710"/>
        <v>4.4638877051638368E-3</v>
      </c>
      <c r="AP1393" s="13">
        <f t="shared" si="1711"/>
        <v>6.2407855504678221E-4</v>
      </c>
      <c r="AQ1393" s="13">
        <f t="shared" si="1712"/>
        <v>6.5437473217359629E-5</v>
      </c>
      <c r="AR1393" s="13">
        <f t="shared" si="1713"/>
        <v>5.0050268452729659E-6</v>
      </c>
      <c r="AS1393" s="13">
        <f t="shared" si="1714"/>
        <v>1.328195890660669E-5</v>
      </c>
      <c r="AT1393" s="13">
        <f t="shared" si="1715"/>
        <v>1.7623325293789478E-5</v>
      </c>
      <c r="AU1393" s="13">
        <f t="shared" si="1716"/>
        <v>1.5589145978370751E-5</v>
      </c>
      <c r="AV1393" s="13">
        <f t="shared" si="1717"/>
        <v>1.0342321963236186E-5</v>
      </c>
      <c r="AW1393" s="13">
        <f t="shared" si="1718"/>
        <v>1.6970875352008943E-7</v>
      </c>
      <c r="AX1393" s="13">
        <f t="shared" si="1719"/>
        <v>2.2446737128861367E-2</v>
      </c>
      <c r="AY1393" s="13">
        <f t="shared" si="1720"/>
        <v>9.4145696743376788E-3</v>
      </c>
      <c r="AZ1393" s="13">
        <f t="shared" si="1721"/>
        <v>1.9743208477056439E-3</v>
      </c>
      <c r="BA1393" s="13">
        <f t="shared" si="1722"/>
        <v>2.7602202009014337E-4</v>
      </c>
      <c r="BB1393" s="13">
        <f t="shared" si="1723"/>
        <v>2.894216345199729E-5</v>
      </c>
      <c r="BC1393" s="13">
        <f t="shared" si="1724"/>
        <v>2.4277739145842595E-6</v>
      </c>
      <c r="BD1393" s="13">
        <f t="shared" si="1725"/>
        <v>3.498665432325952E-7</v>
      </c>
      <c r="BE1393" s="13">
        <f t="shared" si="1726"/>
        <v>9.2844917593212763E-7</v>
      </c>
      <c r="BF1393" s="13">
        <f t="shared" si="1727"/>
        <v>1.2319238420519224E-6</v>
      </c>
      <c r="BG1393" s="13">
        <f t="shared" si="1728"/>
        <v>1.0897285437244101E-6</v>
      </c>
      <c r="BH1393" s="13">
        <f t="shared" si="1729"/>
        <v>7.2295964559979265E-7</v>
      </c>
      <c r="BI1393" s="13">
        <f t="shared" si="1730"/>
        <v>3.8370704497061247E-7</v>
      </c>
      <c r="BJ1393" s="14">
        <f t="shared" si="1731"/>
        <v>0.82799917784614019</v>
      </c>
      <c r="BK1393" s="14">
        <f t="shared" si="1732"/>
        <v>0.12342854331449897</v>
      </c>
      <c r="BL1393" s="14">
        <f t="shared" si="1733"/>
        <v>3.8474406446842177E-2</v>
      </c>
      <c r="BM1393" s="14">
        <f t="shared" si="1734"/>
        <v>0.57405225230853751</v>
      </c>
      <c r="BN1393" s="14">
        <f t="shared" si="1735"/>
        <v>0.40700451416030242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1.5021645021645</v>
      </c>
      <c r="F1394" s="10">
        <f>VLOOKUP(B1394,home!$B$2:$E$405,3,FALSE)</f>
        <v>0.87</v>
      </c>
      <c r="G1394" s="10">
        <f>VLOOKUP(C1394,away!$B$2:$E$405,4,FALSE)</f>
        <v>1.1100000000000001</v>
      </c>
      <c r="H1394" s="10">
        <f>VLOOKUP(A1394,away!$A$2:$E$405,3,FALSE)</f>
        <v>1.2640692640692599</v>
      </c>
      <c r="I1394" s="10">
        <f>VLOOKUP(C1394,away!$B$2:$E$405,3,FALSE)</f>
        <v>0.81</v>
      </c>
      <c r="J1394" s="10">
        <f>VLOOKUP(B1394,home!$B$2:$E$405,4,FALSE)</f>
        <v>0.87</v>
      </c>
      <c r="K1394" s="12">
        <f t="shared" si="1680"/>
        <v>1.4506402597402577</v>
      </c>
      <c r="L1394" s="12">
        <f t="shared" si="1681"/>
        <v>0.89078961038960747</v>
      </c>
      <c r="M1394" s="13">
        <f t="shared" si="1682"/>
        <v>9.6190000643294457E-2</v>
      </c>
      <c r="N1394" s="13">
        <f t="shared" si="1683"/>
        <v>0.13953708751760421</v>
      </c>
      <c r="O1394" s="13">
        <f t="shared" si="1684"/>
        <v>8.5685053196416366E-2</v>
      </c>
      <c r="P1394" s="13">
        <f t="shared" si="1685"/>
        <v>0.12429818782470724</v>
      </c>
      <c r="Q1394" s="13">
        <f t="shared" si="1686"/>
        <v>0.10120905843996825</v>
      </c>
      <c r="R1394" s="13">
        <f t="shared" si="1687"/>
        <v>3.8163677576524252E-2</v>
      </c>
      <c r="S1394" s="13">
        <f t="shared" si="1688"/>
        <v>4.0155004140711693E-2</v>
      </c>
      <c r="T1394" s="13">
        <f t="shared" si="1689"/>
        <v>9.015597773563834E-2</v>
      </c>
      <c r="U1394" s="13">
        <f t="shared" si="1690"/>
        <v>5.5361767152252592E-2</v>
      </c>
      <c r="V1394" s="13">
        <f t="shared" si="1691"/>
        <v>5.7654343988220447E-3</v>
      </c>
      <c r="W1394" s="13">
        <f t="shared" si="1692"/>
        <v>4.8939311607807505E-2</v>
      </c>
      <c r="X1394" s="13">
        <f t="shared" si="1693"/>
        <v>4.3594630319854444E-2</v>
      </c>
      <c r="Y1394" s="13">
        <f t="shared" si="1694"/>
        <v>1.9416821878851052E-2</v>
      </c>
      <c r="Z1394" s="13">
        <f t="shared" si="1695"/>
        <v>1.1331935826475547E-2</v>
      </c>
      <c r="AA1394" s="13">
        <f t="shared" si="1696"/>
        <v>1.6438562330678419E-2</v>
      </c>
      <c r="AB1394" s="13">
        <f t="shared" si="1697"/>
        <v>1.192322016456588E-2</v>
      </c>
      <c r="AC1394" s="13">
        <f t="shared" si="1698"/>
        <v>4.6563639866614866E-4</v>
      </c>
      <c r="AD1394" s="13">
        <f t="shared" si="1699"/>
        <v>1.7748333925564821E-2</v>
      </c>
      <c r="AE1394" s="13">
        <f t="shared" si="1700"/>
        <v>1.5810031462618543E-2</v>
      </c>
      <c r="AF1394" s="13">
        <f t="shared" si="1701"/>
        <v>7.0417058834167023E-3</v>
      </c>
      <c r="AG1394" s="13">
        <f t="shared" si="1702"/>
        <v>2.090892813455657E-3</v>
      </c>
      <c r="AH1394" s="13">
        <f t="shared" si="1703"/>
        <v>2.5235926749565462E-3</v>
      </c>
      <c r="AI1394" s="13">
        <f t="shared" si="1704"/>
        <v>3.6608251334775761E-3</v>
      </c>
      <c r="AJ1394" s="13">
        <f t="shared" si="1705"/>
        <v>2.6552701612457879E-3</v>
      </c>
      <c r="AK1394" s="13">
        <f t="shared" si="1706"/>
        <v>1.2839472654633823E-3</v>
      </c>
      <c r="AL1394" s="13">
        <f t="shared" si="1707"/>
        <v>2.4068098618298478E-5</v>
      </c>
      <c r="AM1394" s="13">
        <f t="shared" si="1708"/>
        <v>5.149289547147628E-3</v>
      </c>
      <c r="AN1394" s="13">
        <f t="shared" si="1709"/>
        <v>4.5869336294869145E-3</v>
      </c>
      <c r="AO1394" s="13">
        <f t="shared" si="1710"/>
        <v>2.0429964103468178E-3</v>
      </c>
      <c r="AP1394" s="13">
        <f t="shared" si="1711"/>
        <v>6.0662665880006949E-4</v>
      </c>
      <c r="AQ1394" s="13">
        <f t="shared" si="1712"/>
        <v>1.3509418126111581E-4</v>
      </c>
      <c r="AR1394" s="13">
        <f t="shared" si="1713"/>
        <v>4.4959802714132201E-4</v>
      </c>
      <c r="AS1394" s="13">
        <f t="shared" si="1714"/>
        <v>6.5220499887099479E-4</v>
      </c>
      <c r="AT1394" s="13">
        <f t="shared" si="1715"/>
        <v>4.7305741448305723E-4</v>
      </c>
      <c r="AU1394" s="13">
        <f t="shared" si="1716"/>
        <v>2.2874537687258572E-4</v>
      </c>
      <c r="AV1394" s="13">
        <f t="shared" si="1717"/>
        <v>8.2956813230207726E-5</v>
      </c>
      <c r="AW1394" s="13">
        <f t="shared" si="1718"/>
        <v>8.6392123881947639E-7</v>
      </c>
      <c r="AX1394" s="13">
        <f t="shared" si="1719"/>
        <v>1.2449611210253394E-3</v>
      </c>
      <c r="AY1394" s="13">
        <f t="shared" si="1720"/>
        <v>1.1089984319483713E-3</v>
      </c>
      <c r="AZ1394" s="13">
        <f t="shared" si="1721"/>
        <v>4.9394214055898744E-4</v>
      </c>
      <c r="BA1394" s="13">
        <f t="shared" si="1722"/>
        <v>1.4666617564784972E-4</v>
      </c>
      <c r="BB1394" s="13">
        <f t="shared" si="1723"/>
        <v>3.2662176365670447E-5</v>
      </c>
      <c r="BC1394" s="13">
        <f t="shared" si="1724"/>
        <v>5.8190254718504459E-6</v>
      </c>
      <c r="BD1394" s="13">
        <f t="shared" si="1725"/>
        <v>6.6749541904859033E-5</v>
      </c>
      <c r="BE1394" s="13">
        <f t="shared" si="1726"/>
        <v>9.6829572806407928E-5</v>
      </c>
      <c r="BF1394" s="13">
        <f t="shared" si="1727"/>
        <v>7.0232438323212905E-5</v>
      </c>
      <c r="BG1394" s="13">
        <f t="shared" si="1728"/>
        <v>3.3960667523792413E-5</v>
      </c>
      <c r="BH1394" s="13">
        <f t="shared" si="1729"/>
        <v>1.231617788941669E-5</v>
      </c>
      <c r="BI1394" s="13">
        <f t="shared" si="1730"/>
        <v>3.5732686985021236E-6</v>
      </c>
      <c r="BJ1394" s="14">
        <f t="shared" si="1731"/>
        <v>0.50109784108284006</v>
      </c>
      <c r="BK1394" s="14">
        <f t="shared" si="1732"/>
        <v>0.26800732993676829</v>
      </c>
      <c r="BL1394" s="14">
        <f t="shared" si="1733"/>
        <v>0.21986613995332516</v>
      </c>
      <c r="BM1394" s="14">
        <f t="shared" si="1734"/>
        <v>0.4141120470901849</v>
      </c>
      <c r="BN1394" s="14">
        <f t="shared" si="1735"/>
        <v>0.58508306519851472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1.5021645021645</v>
      </c>
      <c r="F1395" s="10">
        <f>VLOOKUP(B1395,home!$B$2:$E$405,3,FALSE)</f>
        <v>1.33</v>
      </c>
      <c r="G1395" s="10">
        <f>VLOOKUP(C1395,away!$B$2:$E$405,4,FALSE)</f>
        <v>0.93</v>
      </c>
      <c r="H1395" s="10">
        <f>VLOOKUP(A1395,away!$A$2:$E$405,3,FALSE)</f>
        <v>1.2640692640692599</v>
      </c>
      <c r="I1395" s="10">
        <f>VLOOKUP(C1395,away!$B$2:$E$405,3,FALSE)</f>
        <v>0.87</v>
      </c>
      <c r="J1395" s="10">
        <f>VLOOKUP(B1395,home!$B$2:$E$405,4,FALSE)</f>
        <v>0.4</v>
      </c>
      <c r="K1395" s="12">
        <f t="shared" si="1680"/>
        <v>1.8580272727272702</v>
      </c>
      <c r="L1395" s="12">
        <f t="shared" si="1681"/>
        <v>0.43989610389610245</v>
      </c>
      <c r="M1395" s="13">
        <f t="shared" si="1682"/>
        <v>0.10046725990745548</v>
      </c>
      <c r="N1395" s="13">
        <f t="shared" si="1683"/>
        <v>0.1866709089242313</v>
      </c>
      <c r="O1395" s="13">
        <f t="shared" si="1684"/>
        <v>4.4195156202406757E-2</v>
      </c>
      <c r="P1395" s="13">
        <f t="shared" si="1685"/>
        <v>8.2115805546513529E-2</v>
      </c>
      <c r="Q1395" s="13">
        <f t="shared" si="1686"/>
        <v>0.17341981990300512</v>
      </c>
      <c r="R1395" s="13">
        <f t="shared" si="1687"/>
        <v>9.7206385122591988E-3</v>
      </c>
      <c r="S1395" s="13">
        <f t="shared" si="1688"/>
        <v>1.6779111739396703E-2</v>
      </c>
      <c r="T1395" s="13">
        <f t="shared" si="1689"/>
        <v>7.6286703113695703E-2</v>
      </c>
      <c r="U1395" s="13">
        <f t="shared" si="1690"/>
        <v>1.806121146410063E-2</v>
      </c>
      <c r="V1395" s="13">
        <f t="shared" si="1691"/>
        <v>1.5238024120767732E-3</v>
      </c>
      <c r="W1395" s="13">
        <f t="shared" si="1692"/>
        <v>0.10740625167041168</v>
      </c>
      <c r="X1395" s="13">
        <f t="shared" si="1693"/>
        <v>4.7247591643898336E-2</v>
      </c>
      <c r="Y1395" s="13">
        <f t="shared" si="1694"/>
        <v>1.0392015741312462E-2</v>
      </c>
      <c r="Z1395" s="13">
        <f t="shared" si="1695"/>
        <v>1.4253570029750761E-3</v>
      </c>
      <c r="AA1395" s="13">
        <f t="shared" si="1696"/>
        <v>2.648352184900496E-3</v>
      </c>
      <c r="AB1395" s="13">
        <f t="shared" si="1697"/>
        <v>2.4603552936659882E-3</v>
      </c>
      <c r="AC1395" s="13">
        <f t="shared" si="1698"/>
        <v>7.7841442249859159E-5</v>
      </c>
      <c r="AD1395" s="13">
        <f t="shared" si="1699"/>
        <v>4.9890936216258459E-2</v>
      </c>
      <c r="AE1395" s="13">
        <f t="shared" si="1700"/>
        <v>2.1946828461261048E-2</v>
      </c>
      <c r="AF1395" s="13">
        <f t="shared" si="1701"/>
        <v>4.8271621664924139E-3</v>
      </c>
      <c r="AG1395" s="13">
        <f t="shared" si="1702"/>
        <v>7.0781660997156068E-4</v>
      </c>
      <c r="AH1395" s="13">
        <f t="shared" si="1703"/>
        <v>1.5675224806744028E-4</v>
      </c>
      <c r="AI1395" s="13">
        <f t="shared" si="1704"/>
        <v>2.9124995197061458E-4</v>
      </c>
      <c r="AJ1395" s="13">
        <f t="shared" si="1705"/>
        <v>2.7057517697095477E-4</v>
      </c>
      <c r="AK1395" s="13">
        <f t="shared" si="1706"/>
        <v>1.6757868604501389E-4</v>
      </c>
      <c r="AL1395" s="13">
        <f t="shared" si="1707"/>
        <v>2.5449137325483139E-6</v>
      </c>
      <c r="AM1395" s="13">
        <f t="shared" si="1708"/>
        <v>1.8539744030340977E-2</v>
      </c>
      <c r="AN1395" s="13">
        <f t="shared" si="1709"/>
        <v>8.1555611661780197E-3</v>
      </c>
      <c r="AO1395" s="13">
        <f t="shared" si="1710"/>
        <v>1.7937997910440321E-3</v>
      </c>
      <c r="AP1395" s="13">
        <f t="shared" si="1711"/>
        <v>2.6302851308330415E-4</v>
      </c>
      <c r="AQ1395" s="13">
        <f t="shared" si="1712"/>
        <v>2.8926304529732622E-5</v>
      </c>
      <c r="AR1395" s="13">
        <f t="shared" si="1713"/>
        <v>1.3790940640364477E-5</v>
      </c>
      <c r="AS1395" s="13">
        <f t="shared" si="1714"/>
        <v>2.5623943826360083E-5</v>
      </c>
      <c r="AT1395" s="13">
        <f t="shared" si="1715"/>
        <v>2.3804993232104304E-5</v>
      </c>
      <c r="AU1395" s="13">
        <f t="shared" si="1716"/>
        <v>1.4743442217445965E-5</v>
      </c>
      <c r="AV1395" s="13">
        <f t="shared" si="1717"/>
        <v>6.8484294334733058E-6</v>
      </c>
      <c r="AW1395" s="13">
        <f t="shared" si="1718"/>
        <v>5.7779364968992345E-8</v>
      </c>
      <c r="AX1395" s="13">
        <f t="shared" si="1719"/>
        <v>5.7412250062926955E-3</v>
      </c>
      <c r="AY1395" s="13">
        <f t="shared" si="1720"/>
        <v>2.5255425118590326E-3</v>
      </c>
      <c r="AZ1395" s="13">
        <f t="shared" si="1721"/>
        <v>5.5548815559538231E-4</v>
      </c>
      <c r="BA1395" s="13">
        <f t="shared" si="1722"/>
        <v>8.1452358468946874E-5</v>
      </c>
      <c r="BB1395" s="13">
        <f t="shared" si="1723"/>
        <v>8.9576437859096078E-6</v>
      </c>
      <c r="BC1395" s="13">
        <f t="shared" si="1724"/>
        <v>7.8808652030215437E-7</v>
      </c>
      <c r="BD1395" s="13">
        <f t="shared" si="1725"/>
        <v>1.0110968427931247E-6</v>
      </c>
      <c r="BE1395" s="13">
        <f t="shared" si="1726"/>
        <v>1.8786455092780628E-6</v>
      </c>
      <c r="BF1395" s="13">
        <f t="shared" si="1727"/>
        <v>1.7452872960126268E-6</v>
      </c>
      <c r="BG1395" s="13">
        <f t="shared" si="1728"/>
        <v>1.0809304649119644E-6</v>
      </c>
      <c r="BH1395" s="13">
        <f t="shared" si="1729"/>
        <v>5.0209957093204949E-7</v>
      </c>
      <c r="BI1395" s="13">
        <f t="shared" si="1730"/>
        <v>1.8658293928328166E-7</v>
      </c>
      <c r="BJ1395" s="14">
        <f t="shared" si="1731"/>
        <v>0.71649054801823642</v>
      </c>
      <c r="BK1395" s="14">
        <f t="shared" si="1732"/>
        <v>0.20349190847328394</v>
      </c>
      <c r="BL1395" s="14">
        <f t="shared" si="1733"/>
        <v>7.8063086112360083E-2</v>
      </c>
      <c r="BM1395" s="14">
        <f t="shared" si="1734"/>
        <v>0.40035582587849006</v>
      </c>
      <c r="BN1395" s="14">
        <f t="shared" si="1735"/>
        <v>0.59658958899587144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1.5021645021645</v>
      </c>
      <c r="F1396" s="10">
        <f>VLOOKUP(B1396,home!$B$2:$E$405,3,FALSE)</f>
        <v>0.89</v>
      </c>
      <c r="G1396" s="10">
        <f>VLOOKUP(C1396,away!$B$2:$E$405,4,FALSE)</f>
        <v>1.26</v>
      </c>
      <c r="H1396" s="10">
        <f>VLOOKUP(A1396,away!$A$2:$E$405,3,FALSE)</f>
        <v>1.2640692640692599</v>
      </c>
      <c r="I1396" s="10">
        <f>VLOOKUP(C1396,away!$B$2:$E$405,3,FALSE)</f>
        <v>0.87</v>
      </c>
      <c r="J1396" s="10">
        <f>VLOOKUP(B1396,home!$B$2:$E$405,4,FALSE)</f>
        <v>0.7</v>
      </c>
      <c r="K1396" s="12">
        <f t="shared" si="1680"/>
        <v>1.6845272727272704</v>
      </c>
      <c r="L1396" s="12">
        <f t="shared" si="1681"/>
        <v>0.76981818181817929</v>
      </c>
      <c r="M1396" s="13">
        <f t="shared" si="1682"/>
        <v>8.5919415202643498E-2</v>
      </c>
      <c r="N1396" s="13">
        <f t="shared" si="1683"/>
        <v>0.14473359816563103</v>
      </c>
      <c r="O1396" s="13">
        <f t="shared" si="1684"/>
        <v>6.6142327994180253E-2</v>
      </c>
      <c r="P1396" s="13">
        <f t="shared" si="1685"/>
        <v>0.11141855538786904</v>
      </c>
      <c r="Q1396" s="13">
        <f t="shared" si="1686"/>
        <v>0.12190384669497756</v>
      </c>
      <c r="R1396" s="13">
        <f t="shared" si="1687"/>
        <v>2.5458783338850748E-2</v>
      </c>
      <c r="S1396" s="13">
        <f t="shared" si="1688"/>
        <v>3.6121330829128176E-2</v>
      </c>
      <c r="T1396" s="13">
        <f t="shared" si="1689"/>
        <v>9.3843797619369687E-2</v>
      </c>
      <c r="U1396" s="13">
        <f t="shared" si="1690"/>
        <v>4.2886014864748724E-2</v>
      </c>
      <c r="V1396" s="13">
        <f t="shared" si="1691"/>
        <v>5.2046010402456147E-3</v>
      </c>
      <c r="W1396" s="13">
        <f t="shared" si="1692"/>
        <v>6.8450118136017923E-2</v>
      </c>
      <c r="X1396" s="13">
        <f t="shared" si="1693"/>
        <v>5.2694145488708898E-2</v>
      </c>
      <c r="Y1396" s="13">
        <f t="shared" si="1694"/>
        <v>2.0282455636290244E-2</v>
      </c>
      <c r="Z1396" s="13">
        <f t="shared" si="1695"/>
        <v>6.5328781004056809E-3</v>
      </c>
      <c r="AA1396" s="13">
        <f t="shared" si="1696"/>
        <v>1.1004811329536093E-2</v>
      </c>
      <c r="AB1396" s="13">
        <f t="shared" si="1697"/>
        <v>9.2689524079108011E-3</v>
      </c>
      <c r="AC1396" s="13">
        <f t="shared" si="1698"/>
        <v>4.2182631823281828E-4</v>
      </c>
      <c r="AD1396" s="13">
        <f t="shared" si="1699"/>
        <v>2.8826522705381448E-2</v>
      </c>
      <c r="AE1396" s="13">
        <f t="shared" si="1700"/>
        <v>2.2191181297197212E-2</v>
      </c>
      <c r="AF1396" s="13">
        <f t="shared" si="1701"/>
        <v>8.5415874193029706E-3</v>
      </c>
      <c r="AG1396" s="13">
        <f t="shared" si="1702"/>
        <v>2.1918230989896158E-3</v>
      </c>
      <c r="AH1396" s="13">
        <f t="shared" si="1703"/>
        <v>1.2572820853235253E-3</v>
      </c>
      <c r="AI1396" s="13">
        <f t="shared" si="1704"/>
        <v>2.1179259622388937E-3</v>
      </c>
      <c r="AJ1396" s="13">
        <f t="shared" si="1705"/>
        <v>1.7838520225042817E-3</v>
      </c>
      <c r="AK1396" s="13">
        <f t="shared" si="1706"/>
        <v>1.0016491274727206E-3</v>
      </c>
      <c r="AL1396" s="13">
        <f t="shared" si="1707"/>
        <v>2.1880632632908357E-5</v>
      </c>
      <c r="AM1396" s="13">
        <f t="shared" si="1708"/>
        <v>9.7118127350213808E-3</v>
      </c>
      <c r="AN1396" s="13">
        <f t="shared" si="1709"/>
        <v>7.4763300218327975E-3</v>
      </c>
      <c r="AO1396" s="13">
        <f t="shared" si="1710"/>
        <v>2.8777073920399961E-3</v>
      </c>
      <c r="AP1396" s="13">
        <f t="shared" si="1711"/>
        <v>7.3843715744832162E-4</v>
      </c>
      <c r="AQ1396" s="13">
        <f t="shared" si="1712"/>
        <v>1.4211558748346287E-4</v>
      </c>
      <c r="AR1396" s="13">
        <f t="shared" si="1713"/>
        <v>1.9357572179126508E-4</v>
      </c>
      <c r="AS1396" s="13">
        <f t="shared" si="1714"/>
        <v>3.2608358269525263E-4</v>
      </c>
      <c r="AT1396" s="13">
        <f t="shared" si="1715"/>
        <v>2.7464834411938561E-4</v>
      </c>
      <c r="AU1396" s="13">
        <f t="shared" si="1716"/>
        <v>1.5421754202616313E-4</v>
      </c>
      <c r="AV1396" s="13">
        <f t="shared" si="1717"/>
        <v>6.4945913869008987E-5</v>
      </c>
      <c r="AW1396" s="13">
        <f t="shared" si="1718"/>
        <v>7.8817668638218111E-7</v>
      </c>
      <c r="AX1396" s="13">
        <f t="shared" si="1719"/>
        <v>2.726635569960592E-3</v>
      </c>
      <c r="AY1396" s="13">
        <f t="shared" si="1720"/>
        <v>2.0990136369478381E-3</v>
      </c>
      <c r="AZ1396" s="13">
        <f t="shared" si="1721"/>
        <v>8.0792943080337418E-4</v>
      </c>
      <c r="BA1396" s="13">
        <f t="shared" si="1722"/>
        <v>2.0731958848615005E-4</v>
      </c>
      <c r="BB1396" s="13">
        <f t="shared" si="1723"/>
        <v>3.9899597165925282E-5</v>
      </c>
      <c r="BC1396" s="13">
        <f t="shared" si="1724"/>
        <v>6.1430870691100771E-6</v>
      </c>
      <c r="BD1396" s="13">
        <f t="shared" si="1725"/>
        <v>2.4836351698915559E-5</v>
      </c>
      <c r="BE1396" s="13">
        <f t="shared" si="1726"/>
        <v>4.1837511791869538E-5</v>
      </c>
      <c r="BF1396" s="13">
        <f t="shared" si="1727"/>
        <v>3.5238214818226504E-5</v>
      </c>
      <c r="BG1396" s="13">
        <f t="shared" si="1728"/>
        <v>1.9786577967841589E-5</v>
      </c>
      <c r="BH1396" s="13">
        <f t="shared" si="1729"/>
        <v>8.3327575551934271E-6</v>
      </c>
      <c r="BI1396" s="13">
        <f t="shared" si="1730"/>
        <v>2.807351471749505E-6</v>
      </c>
      <c r="BJ1396" s="14">
        <f t="shared" si="1731"/>
        <v>0.59049242006612546</v>
      </c>
      <c r="BK1396" s="14">
        <f t="shared" si="1732"/>
        <v>0.24120662304769991</v>
      </c>
      <c r="BL1396" s="14">
        <f t="shared" si="1733"/>
        <v>0.16206790900257095</v>
      </c>
      <c r="BM1396" s="14">
        <f t="shared" si="1734"/>
        <v>0.44262507797238848</v>
      </c>
      <c r="BN1396" s="14">
        <f t="shared" si="1735"/>
        <v>0.55557652678415215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1.3644444444444399</v>
      </c>
      <c r="F1397" s="10">
        <f>VLOOKUP(B1397,home!$B$2:$E$405,3,FALSE)</f>
        <v>0.88</v>
      </c>
      <c r="G1397" s="10">
        <f>VLOOKUP(C1397,away!$B$2:$E$405,4,FALSE)</f>
        <v>0.88</v>
      </c>
      <c r="H1397" s="10">
        <f>VLOOKUP(A1397,away!$A$2:$E$405,3,FALSE)</f>
        <v>1.1155555555555601</v>
      </c>
      <c r="I1397" s="10">
        <f>VLOOKUP(C1397,away!$B$2:$E$405,3,FALSE)</f>
        <v>0.73</v>
      </c>
      <c r="J1397" s="10">
        <f>VLOOKUP(B1397,home!$B$2:$E$405,4,FALSE)</f>
        <v>1.43</v>
      </c>
      <c r="K1397" s="12">
        <f t="shared" si="1680"/>
        <v>1.0566257777777743</v>
      </c>
      <c r="L1397" s="12">
        <f t="shared" si="1681"/>
        <v>1.164528444444449</v>
      </c>
      <c r="M1397" s="13">
        <f t="shared" si="1682"/>
        <v>0.10848382209628876</v>
      </c>
      <c r="N1397" s="13">
        <f t="shared" si="1683"/>
        <v>0.1146268028987968</v>
      </c>
      <c r="O1397" s="13">
        <f t="shared" si="1684"/>
        <v>0.12633249659317949</v>
      </c>
      <c r="P1397" s="13">
        <f t="shared" si="1685"/>
        <v>0.13348617247137629</v>
      </c>
      <c r="Q1397" s="13">
        <f t="shared" si="1686"/>
        <v>6.05588173835604E-2</v>
      </c>
      <c r="R1397" s="13">
        <f t="shared" si="1687"/>
        <v>7.3558892870219494E-2</v>
      </c>
      <c r="S1397" s="13">
        <f t="shared" si="1688"/>
        <v>4.10627084682786E-2</v>
      </c>
      <c r="T1397" s="13">
        <f t="shared" si="1689"/>
        <v>7.0522465405073051E-2</v>
      </c>
      <c r="U1397" s="13">
        <f t="shared" si="1690"/>
        <v>7.7724222391467646E-2</v>
      </c>
      <c r="V1397" s="13">
        <f t="shared" si="1691"/>
        <v>5.6140514050036072E-3</v>
      </c>
      <c r="W1397" s="13">
        <f t="shared" si="1692"/>
        <v>2.1329335839735567E-2</v>
      </c>
      <c r="X1397" s="13">
        <f t="shared" si="1693"/>
        <v>2.4838618286480495E-2</v>
      </c>
      <c r="Y1397" s="13">
        <f t="shared" si="1694"/>
        <v>1.4462638757652291E-2</v>
      </c>
      <c r="Z1397" s="13">
        <f t="shared" si="1695"/>
        <v>2.8553807696404195E-2</v>
      </c>
      <c r="AA1397" s="13">
        <f t="shared" si="1696"/>
        <v>3.0170689265730077E-2</v>
      </c>
      <c r="AB1397" s="13">
        <f t="shared" si="1697"/>
        <v>1.5939564005746795E-2</v>
      </c>
      <c r="AC1397" s="13">
        <f t="shared" si="1698"/>
        <v>4.3174538587325537E-4</v>
      </c>
      <c r="AD1397" s="13">
        <f t="shared" si="1699"/>
        <v>5.6342815177859882E-3</v>
      </c>
      <c r="AE1397" s="13">
        <f t="shared" si="1700"/>
        <v>6.5612810914694253E-3</v>
      </c>
      <c r="AF1397" s="13">
        <f t="shared" si="1701"/>
        <v>3.820399231505834E-3</v>
      </c>
      <c r="AG1397" s="13">
        <f t="shared" si="1702"/>
        <v>1.4829878580740858E-3</v>
      </c>
      <c r="AH1397" s="13">
        <f t="shared" si="1703"/>
        <v>8.312930314914882E-3</v>
      </c>
      <c r="AI1397" s="13">
        <f t="shared" si="1704"/>
        <v>8.7836564596093757E-3</v>
      </c>
      <c r="AJ1397" s="13">
        <f t="shared" si="1705"/>
        <v>4.6405189191837636E-3</v>
      </c>
      <c r="AK1397" s="13">
        <f t="shared" si="1706"/>
        <v>1.634430637425007E-3</v>
      </c>
      <c r="AL1397" s="13">
        <f t="shared" si="1707"/>
        <v>2.1250003153924575E-5</v>
      </c>
      <c r="AM1397" s="13">
        <f t="shared" si="1708"/>
        <v>1.1906654181899122E-3</v>
      </c>
      <c r="AN1397" s="13">
        <f t="shared" si="1709"/>
        <v>1.3865637472984978E-3</v>
      </c>
      <c r="AO1397" s="13">
        <f t="shared" si="1710"/>
        <v>8.0734646188229296E-4</v>
      </c>
      <c r="AP1397" s="13">
        <f t="shared" si="1711"/>
        <v>3.1339263979450547E-4</v>
      </c>
      <c r="AQ1397" s="13">
        <f t="shared" si="1712"/>
        <v>9.1238660830058788E-5</v>
      </c>
      <c r="AR1397" s="13">
        <f t="shared" si="1713"/>
        <v>1.9361287616805833E-3</v>
      </c>
      <c r="AS1397" s="13">
        <f t="shared" si="1714"/>
        <v>2.0457635586886651E-3</v>
      </c>
      <c r="AT1397" s="13">
        <f t="shared" si="1715"/>
        <v>1.0808032556744191E-3</v>
      </c>
      <c r="AU1397" s="13">
        <f t="shared" si="1716"/>
        <v>3.8066819355057793E-4</v>
      </c>
      <c r="AV1397" s="13">
        <f t="shared" si="1717"/>
        <v>1.0055595652140993E-4</v>
      </c>
      <c r="AW1397" s="13">
        <f t="shared" si="1718"/>
        <v>7.263196615170973E-7</v>
      </c>
      <c r="AX1397" s="13">
        <f t="shared" si="1719"/>
        <v>2.0968129559466908E-4</v>
      </c>
      <c r="AY1397" s="13">
        <f t="shared" si="1720"/>
        <v>2.4417983298795663E-4</v>
      </c>
      <c r="AZ1397" s="13">
        <f t="shared" si="1721"/>
        <v>1.4217718053708529E-4</v>
      </c>
      <c r="BA1397" s="13">
        <f t="shared" si="1722"/>
        <v>5.5189790295449839E-5</v>
      </c>
      <c r="BB1397" s="13">
        <f t="shared" si="1723"/>
        <v>1.6067520160493895E-5</v>
      </c>
      <c r="BC1397" s="13">
        <f t="shared" si="1724"/>
        <v>3.7422168517159501E-6</v>
      </c>
      <c r="BD1397" s="13">
        <f t="shared" si="1725"/>
        <v>3.7577950251400829E-4</v>
      </c>
      <c r="BE1397" s="13">
        <f t="shared" si="1726"/>
        <v>3.9705830911680907E-4</v>
      </c>
      <c r="BF1397" s="13">
        <f t="shared" si="1727"/>
        <v>2.0977102234683815E-4</v>
      </c>
      <c r="BG1397" s="13">
        <f t="shared" si="1728"/>
        <v>7.3883156547488918E-5</v>
      </c>
      <c r="BH1397" s="13">
        <f t="shared" si="1729"/>
        <v>1.9516711937916885E-5</v>
      </c>
      <c r="BI1397" s="13">
        <f t="shared" si="1730"/>
        <v>4.1243721862132418E-6</v>
      </c>
      <c r="BJ1397" s="14">
        <f t="shared" si="1731"/>
        <v>0.32829787303455665</v>
      </c>
      <c r="BK1397" s="14">
        <f t="shared" si="1732"/>
        <v>0.28934392966296241</v>
      </c>
      <c r="BL1397" s="14">
        <f t="shared" si="1733"/>
        <v>0.35372145425824147</v>
      </c>
      <c r="BM1397" s="14">
        <f t="shared" si="1734"/>
        <v>0.3826266068254171</v>
      </c>
      <c r="BN1397" s="14">
        <f t="shared" si="1735"/>
        <v>0.6170470043134213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1.3644444444444399</v>
      </c>
      <c r="F1398" s="10">
        <f>VLOOKUP(B1398,home!$B$2:$E$405,3,FALSE)</f>
        <v>1.3</v>
      </c>
      <c r="G1398" s="10">
        <f>VLOOKUP(C1398,away!$B$2:$E$405,4,FALSE)</f>
        <v>0.65</v>
      </c>
      <c r="H1398" s="10">
        <f>VLOOKUP(A1398,away!$A$2:$E$405,3,FALSE)</f>
        <v>1.1155555555555601</v>
      </c>
      <c r="I1398" s="10">
        <f>VLOOKUP(C1398,away!$B$2:$E$405,3,FALSE)</f>
        <v>0.41</v>
      </c>
      <c r="J1398" s="10">
        <f>VLOOKUP(B1398,home!$B$2:$E$405,4,FALSE)</f>
        <v>0.9</v>
      </c>
      <c r="K1398" s="12">
        <f t="shared" ref="K1398:K1461" si="1736">E1398*F1398*G1398</f>
        <v>1.1529555555555517</v>
      </c>
      <c r="L1398" s="12">
        <f t="shared" ref="L1398:L1461" si="1737">H1398*I1398*J1398</f>
        <v>0.41164000000000167</v>
      </c>
      <c r="M1398" s="13">
        <f t="shared" ref="M1398:M1461" si="1738">_xlfn.POISSON.DIST(0,K1398,FALSE) * _xlfn.POISSON.DIST(0,L1398,FALSE)</f>
        <v>0.20917259476173508</v>
      </c>
      <c r="N1398" s="13">
        <f t="shared" ref="N1398:N1461" si="1739">_xlfn.POISSON.DIST(1,K1398,FALSE) * _xlfn.POISSON.DIST(0,L1398,FALSE)</f>
        <v>0.24116670520051253</v>
      </c>
      <c r="O1398" s="13">
        <f t="shared" ref="O1398:O1461" si="1740">_xlfn.POISSON.DIST(0,K1398,FALSE) * _xlfn.POISSON.DIST(1,L1398,FALSE)</f>
        <v>8.6103806907720973E-2</v>
      </c>
      <c r="P1398" s="13">
        <f t="shared" ref="P1398:P1461" si="1741">_xlfn.POISSON.DIST(1,K1398,FALSE) * _xlfn.POISSON.DIST(1,L1398,FALSE)</f>
        <v>9.9273862528739376E-2</v>
      </c>
      <c r="Q1398" s="13">
        <f t="shared" ref="Q1398:Q1461" si="1742">_xlfn.POISSON.DIST(2,K1398,FALSE) * _xlfn.POISSON.DIST(0,L1398,FALSE)</f>
        <v>0.13902724628797949</v>
      </c>
      <c r="R1398" s="13">
        <f t="shared" ref="R1398:R1461" si="1743">_xlfn.POISSON.DIST(0,K1398,FALSE) * _xlfn.POISSON.DIST(2,L1398,FALSE)</f>
        <v>1.7721885537747197E-2</v>
      </c>
      <c r="S1398" s="13">
        <f t="shared" ref="S1398:S1461" si="1744">_xlfn.POISSON.DIST(2,K1398,FALSE) * _xlfn.POISSON.DIST(2,L1398,FALSE)</f>
        <v>1.1778908934749614E-2</v>
      </c>
      <c r="T1398" s="13">
        <f t="shared" ref="T1398:T1461" si="1745">_xlfn.POISSON.DIST(2,K1398,FALSE) * _xlfn.POISSON.DIST(1,L1398,FALSE)</f>
        <v>5.7229175661984107E-2</v>
      </c>
      <c r="U1398" s="13">
        <f t="shared" ref="U1398:U1461" si="1746">_xlfn.POISSON.DIST(1,K1398,FALSE) * _xlfn.POISSON.DIST(2,L1398,FALSE)</f>
        <v>2.0432546385665218E-2</v>
      </c>
      <c r="V1398" s="13">
        <f t="shared" ref="V1398:V1461" si="1747">_xlfn.POISSON.DIST(3,K1398,FALSE) * _xlfn.POISSON.DIST(3,L1398,FALSE)</f>
        <v>6.2114456652881758E-4</v>
      </c>
      <c r="W1398" s="13">
        <f t="shared" ref="W1398:W1461" si="1748">_xlfn.POISSON.DIST(3,K1398,FALSE) * _xlfn.POISSON.DIST(0,L1398,FALSE)</f>
        <v>5.3430745327105303E-2</v>
      </c>
      <c r="X1398" s="13">
        <f t="shared" ref="X1398:X1461" si="1749">_xlfn.POISSON.DIST(3,K1398,FALSE) * _xlfn.POISSON.DIST(1,L1398,FALSE)</f>
        <v>2.1994232006449715E-2</v>
      </c>
      <c r="Y1398" s="13">
        <f t="shared" ref="Y1398:Y1461" si="1750">_xlfn.POISSON.DIST(3,K1398,FALSE) * _xlfn.POISSON.DIST(2,L1398,FALSE)</f>
        <v>4.5268528315674976E-3</v>
      </c>
      <c r="Z1398" s="13">
        <f t="shared" ref="Z1398:Z1461" si="1751">_xlfn.POISSON.DIST(0,K1398,FALSE) * _xlfn.POISSON.DIST(3,L1398,FALSE)</f>
        <v>2.4316789875860959E-3</v>
      </c>
      <c r="AA1398" s="13">
        <f t="shared" ref="AA1398:AA1461" si="1752">_xlfn.POISSON.DIST(1,K1398,FALSE) * _xlfn.POISSON.DIST(3,L1398,FALSE)</f>
        <v>2.8036177980650884E-3</v>
      </c>
      <c r="AB1398" s="13">
        <f t="shared" ref="AB1398:AB1461" si="1753">_xlfn.POISSON.DIST(2,K1398,FALSE) * _xlfn.POISSON.DIST(3,L1398,FALSE)</f>
        <v>1.616223357966784E-3</v>
      </c>
      <c r="AC1398" s="13">
        <f t="shared" ref="AC1398:AC1461" si="1754">_xlfn.POISSON.DIST(4,K1398,FALSE) * _xlfn.POISSON.DIST(4,L1398,FALSE)</f>
        <v>1.8424802606878011E-5</v>
      </c>
      <c r="AD1398" s="13">
        <f t="shared" ref="AD1398:AD1461" si="1755">_xlfn.POISSON.DIST(4,K1398,FALSE) * _xlfn.POISSON.DIST(0,L1398,FALSE)</f>
        <v>1.5400818665589979E-2</v>
      </c>
      <c r="AE1398" s="13">
        <f t="shared" ref="AE1398:AE1461" si="1756">_xlfn.POISSON.DIST(4,K1398,FALSE) * _xlfn.POISSON.DIST(1,L1398,FALSE)</f>
        <v>6.3395929955034841E-3</v>
      </c>
      <c r="AF1398" s="13">
        <f t="shared" ref="AF1398:AF1461" si="1757">_xlfn.POISSON.DIST(4,K1398,FALSE) * _xlfn.POISSON.DIST(2,L1398,FALSE)</f>
        <v>1.3048150303345322E-3</v>
      </c>
      <c r="AG1398" s="13">
        <f t="shared" ref="AG1398:AG1461" si="1758">_xlfn.POISSON.DIST(4,K1398,FALSE) * _xlfn.POISSON.DIST(3,L1398,FALSE)</f>
        <v>1.7903801969563636E-4</v>
      </c>
      <c r="AH1398" s="13">
        <f t="shared" ref="AH1398:AH1461" si="1759">_xlfn.POISSON.DIST(0,K1398,FALSE) * _xlfn.POISSON.DIST(4,L1398,FALSE)</f>
        <v>2.5024408461248612E-4</v>
      </c>
      <c r="AI1398" s="13">
        <f t="shared" ref="AI1398:AI1461" si="1760">_xlfn.POISSON.DIST(1,K1398,FALSE) * _xlfn.POISSON.DIST(4,L1398,FALSE)</f>
        <v>2.8852030759887943E-4</v>
      </c>
      <c r="AJ1398" s="13">
        <f t="shared" ref="AJ1398:AJ1461" si="1761">_xlfn.POISSON.DIST(2,K1398,FALSE) * _xlfn.POISSON.DIST(4,L1398,FALSE)</f>
        <v>1.6632554576836241E-4</v>
      </c>
      <c r="AK1398" s="13">
        <f t="shared" ref="AK1398:AK1461" si="1762">_xlfn.POISSON.DIST(3,K1398,FALSE) * _xlfn.POISSON.DIST(4,L1398,FALSE)</f>
        <v>6.3921987341480872E-5</v>
      </c>
      <c r="AL1398" s="13">
        <f t="shared" ref="AL1398:AL1461" si="1763">_xlfn.POISSON.DIST(5,K1398,FALSE) * _xlfn.POISSON.DIST(5,L1398,FALSE)</f>
        <v>3.4977838721135767E-7</v>
      </c>
      <c r="AM1398" s="13">
        <f t="shared" ref="AM1398:AM1461" si="1764">_xlfn.POISSON.DIST(5,K1398,FALSE) * _xlfn.POISSON.DIST(0,L1398,FALSE)</f>
        <v>3.5512918881191158E-3</v>
      </c>
      <c r="AN1398" s="13">
        <f t="shared" ref="AN1398:AN1461" si="1765">_xlfn.POISSON.DIST(5,K1398,FALSE) * _xlfn.POISSON.DIST(1,L1398,FALSE)</f>
        <v>1.4618537928253587E-3</v>
      </c>
      <c r="AO1398" s="13">
        <f t="shared" ref="AO1398:AO1461" si="1766">_xlfn.POISSON.DIST(5,K1398,FALSE) * _xlfn.POISSON.DIST(2,L1398,FALSE)</f>
        <v>3.0087874763931653E-4</v>
      </c>
      <c r="AP1398" s="13">
        <f t="shared" ref="AP1398:AP1461" si="1767">_xlfn.POISSON.DIST(5,K1398,FALSE) * _xlfn.POISSON.DIST(3,L1398,FALSE)</f>
        <v>4.1284575892749592E-5</v>
      </c>
      <c r="AQ1398" s="13">
        <f t="shared" ref="AQ1398:AQ1461" si="1768">_xlfn.POISSON.DIST(5,K1398,FALSE) * _xlfn.POISSON.DIST(4,L1398,FALSE)</f>
        <v>4.2485957051228776E-6</v>
      </c>
      <c r="AR1398" s="13">
        <f t="shared" ref="AR1398:AR1461" si="1769">_xlfn.POISSON.DIST(0,K1398,FALSE) * _xlfn.POISSON.DIST(5,L1398,FALSE)</f>
        <v>2.0602094997976842E-5</v>
      </c>
      <c r="AS1398" s="13">
        <f t="shared" ref="AS1398:AS1461" si="1770">_xlfn.POISSON.DIST(1,K1398,FALSE) * _xlfn.POISSON.DIST(5,L1398,FALSE)</f>
        <v>2.3753299884000642E-5</v>
      </c>
      <c r="AT1398" s="13">
        <f t="shared" ref="AT1398:AT1461" si="1771">_xlfn.POISSON.DIST(2,K1398,FALSE) * _xlfn.POISSON.DIST(5,L1398,FALSE)</f>
        <v>1.3693249532017796E-5</v>
      </c>
      <c r="AU1398" s="13">
        <f t="shared" ref="AU1398:AU1461" si="1772">_xlfn.POISSON.DIST(3,K1398,FALSE) * _xlfn.POISSON.DIST(5,L1398,FALSE)</f>
        <v>5.2625693738494588E-6</v>
      </c>
      <c r="AV1398" s="13">
        <f t="shared" ref="AV1398:AV1461" si="1773">_xlfn.POISSON.DIST(4,K1398,FALSE) * _xlfn.POISSON.DIST(5,L1398,FALSE)</f>
        <v>1.5168771490190591E-6</v>
      </c>
      <c r="AW1398" s="13">
        <f t="shared" ref="AW1398:AW1461" si="1774">_xlfn.POISSON.DIST(6,K1398,FALSE) * _xlfn.POISSON.DIST(6,L1398,FALSE)</f>
        <v>4.6112705749975728E-9</v>
      </c>
      <c r="AX1398" s="13">
        <f t="shared" ref="AX1398:AX1461" si="1775">_xlfn.POISSON.DIST(6,K1398,FALSE) * _xlfn.POISSON.DIST(0,L1398,FALSE)</f>
        <v>6.8241361863438329E-4</v>
      </c>
      <c r="AY1398" s="13">
        <f t="shared" ref="AY1398:AY1461" si="1776">_xlfn.POISSON.DIST(6,K1398,FALSE) * _xlfn.POISSON.DIST(1,L1398,FALSE)</f>
        <v>2.8090874197465865E-4</v>
      </c>
      <c r="AZ1398" s="13">
        <f t="shared" ref="AZ1398:AZ1461" si="1777">_xlfn.POISSON.DIST(6,K1398,FALSE) * _xlfn.POISSON.DIST(2,L1398,FALSE)</f>
        <v>5.7816637273224469E-5</v>
      </c>
      <c r="BA1398" s="13">
        <f t="shared" ref="BA1398:BA1461" si="1778">_xlfn.POISSON.DIST(6,K1398,FALSE) * _xlfn.POISSON.DIST(3,L1398,FALSE)</f>
        <v>7.9332135223834072E-6</v>
      </c>
      <c r="BB1398" s="13">
        <f t="shared" ref="BB1398:BB1461" si="1779">_xlfn.POISSON.DIST(6,K1398,FALSE) * _xlfn.POISSON.DIST(4,L1398,FALSE)</f>
        <v>8.1640700358847976E-7</v>
      </c>
      <c r="BC1398" s="13">
        <f t="shared" ref="BC1398:BC1461" si="1780">_xlfn.POISSON.DIST(6,K1398,FALSE) * _xlfn.POISSON.DIST(5,L1398,FALSE)</f>
        <v>6.7213155791432633E-8</v>
      </c>
      <c r="BD1398" s="13">
        <f t="shared" ref="BD1398:BD1461" si="1781">_xlfn.POISSON.DIST(0,K1398,FALSE) * _xlfn.POISSON.DIST(6,L1398,FALSE)</f>
        <v>1.4134410641612033E-6</v>
      </c>
      <c r="BE1398" s="13">
        <f t="shared" ref="BE1398:BE1461" si="1782">_xlfn.POISSON.DIST(1,K1398,FALSE) * _xlfn.POISSON.DIST(6,L1398,FALSE)</f>
        <v>1.6296347273750102E-6</v>
      </c>
      <c r="BF1398" s="13">
        <f t="shared" ref="BF1398:BF1461" si="1783">_xlfn.POISSON.DIST(2,K1398,FALSE) * _xlfn.POISSON.DIST(6,L1398,FALSE)</f>
        <v>9.3944820622663787E-7</v>
      </c>
      <c r="BG1398" s="13">
        <f t="shared" ref="BG1398:BG1461" si="1784">_xlfn.POISSON.DIST(3,K1398,FALSE) * _xlfn.POISSON.DIST(6,L1398,FALSE)</f>
        <v>3.6104734284189989E-7</v>
      </c>
      <c r="BH1398" s="13">
        <f t="shared" ref="BH1398:BH1461" si="1785">_xlfn.POISSON.DIST(4,K1398,FALSE) * _xlfn.POISSON.DIST(6,L1398,FALSE)</f>
        <v>1.0406788493703465E-7</v>
      </c>
      <c r="BI1398" s="13">
        <f t="shared" ref="BI1398:BI1461" si="1786">_xlfn.POISSON.DIST(5,K1398,FALSE) * _xlfn.POISSON.DIST(6,L1398,FALSE)</f>
        <v>2.399712921861397E-8</v>
      </c>
      <c r="BJ1398" s="14">
        <f t="shared" ref="BJ1398:BJ1461" si="1787">SUM(N1398,Q1398,T1398,W1398,X1398,Y1398,AD1398,AE1398,AF1398,AG1398,AM1398,AN1398,AO1398,AP1398,AQ1398,AX1398,AY1398,AZ1398,BA1398,BB1398,BC1398)</f>
        <v>0.54698873545846782</v>
      </c>
      <c r="BK1398" s="14">
        <f t="shared" ref="BK1398:BK1461" si="1788">SUM(M1398,P1398,S1398,V1398,AC1398,AL1398,AY1398)</f>
        <v>0.32114619411472167</v>
      </c>
      <c r="BL1398" s="14">
        <f t="shared" ref="BL1398:BL1461" si="1789">SUM(O1398,R1398,U1398,AA1398,AB1398,AH1398,AI1398,AJ1398,AK1398,AR1398,AS1398,AT1398,AU1398,AV1398,BD1398,BE1398,BF1398,BG1398,BH1398,BI1398)</f>
        <v>0.12951639163977816</v>
      </c>
      <c r="BM1398" s="14">
        <f t="shared" ref="BM1398:BM1461" si="1790">SUM(S1398:BI1398)</f>
        <v>0.20733599484541512</v>
      </c>
      <c r="BN1398" s="14">
        <f t="shared" ref="BN1398:BN1461" si="1791">SUM(M1398:R1398)</f>
        <v>0.79246610122443473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1.3644444444444399</v>
      </c>
      <c r="F1399" s="10">
        <f>VLOOKUP(B1399,home!$B$2:$E$405,3,FALSE)</f>
        <v>1.3</v>
      </c>
      <c r="G1399" s="10">
        <f>VLOOKUP(C1399,away!$B$2:$E$405,4,FALSE)</f>
        <v>1.63</v>
      </c>
      <c r="H1399" s="10">
        <f>VLOOKUP(A1399,away!$A$2:$E$405,3,FALSE)</f>
        <v>1.1155555555555601</v>
      </c>
      <c r="I1399" s="10">
        <f>VLOOKUP(C1399,away!$B$2:$E$405,3,FALSE)</f>
        <v>0.49</v>
      </c>
      <c r="J1399" s="10">
        <f>VLOOKUP(B1399,home!$B$2:$E$405,4,FALSE)</f>
        <v>1.2</v>
      </c>
      <c r="K1399" s="12">
        <f t="shared" si="1736"/>
        <v>2.8912577777777679</v>
      </c>
      <c r="L1399" s="12">
        <f t="shared" si="1737"/>
        <v>0.65594666666666934</v>
      </c>
      <c r="M1399" s="13">
        <f t="shared" si="1738"/>
        <v>2.8805053328282707E-2</v>
      </c>
      <c r="N1399" s="13">
        <f t="shared" si="1739"/>
        <v>8.3282834474700765E-2</v>
      </c>
      <c r="O1399" s="13">
        <f t="shared" si="1740"/>
        <v>1.8894578713842692E-2</v>
      </c>
      <c r="P1399" s="13">
        <f t="shared" si="1741"/>
        <v>5.4629097664231935E-2</v>
      </c>
      <c r="Q1399" s="13">
        <f t="shared" si="1742"/>
        <v>0.12039607146517851</v>
      </c>
      <c r="R1399" s="13">
        <f t="shared" si="1743"/>
        <v>6.1969179627080588E-3</v>
      </c>
      <c r="S1399" s="13">
        <f t="shared" si="1744"/>
        <v>2.5901169819029381E-2</v>
      </c>
      <c r="T1399" s="13">
        <f t="shared" si="1745"/>
        <v>7.8973401757345948E-2</v>
      </c>
      <c r="U1399" s="13">
        <f t="shared" si="1746"/>
        <v>1.7916887257930437E-2</v>
      </c>
      <c r="V1399" s="13">
        <f t="shared" si="1747"/>
        <v>5.4579834368171385E-3</v>
      </c>
      <c r="W1399" s="13">
        <f t="shared" si="1748"/>
        <v>0.11603202601252845</v>
      </c>
      <c r="X1399" s="13">
        <f t="shared" si="1749"/>
        <v>7.6110820689498301E-2</v>
      </c>
      <c r="Y1399" s="13">
        <f t="shared" si="1750"/>
        <v>2.4962319564270492E-2</v>
      </c>
      <c r="Z1399" s="13">
        <f t="shared" si="1751"/>
        <v>1.3549492270817196E-3</v>
      </c>
      <c r="AA1399" s="13">
        <f t="shared" si="1752"/>
        <v>3.9175074912939974E-3</v>
      </c>
      <c r="AB1399" s="13">
        <f t="shared" si="1753"/>
        <v>5.6632620018532203E-3</v>
      </c>
      <c r="AC1399" s="13">
        <f t="shared" si="1754"/>
        <v>6.4694531811299808E-4</v>
      </c>
      <c r="AD1399" s="13">
        <f t="shared" si="1755"/>
        <v>8.3869624420008781E-2</v>
      </c>
      <c r="AE1399" s="13">
        <f t="shared" si="1756"/>
        <v>5.501400057289025E-2</v>
      </c>
      <c r="AF1399" s="13">
        <f t="shared" si="1757"/>
        <v>1.8043125147892799E-2</v>
      </c>
      <c r="AG1399" s="13">
        <f t="shared" si="1758"/>
        <v>3.9451092656699457E-3</v>
      </c>
      <c r="AH1399" s="13">
        <f t="shared" si="1759"/>
        <v>2.2219360725170848E-4</v>
      </c>
      <c r="AI1399" s="13">
        <f t="shared" si="1760"/>
        <v>6.4241899513900079E-4</v>
      </c>
      <c r="AJ1399" s="13">
        <f t="shared" si="1761"/>
        <v>9.286994581439072E-4</v>
      </c>
      <c r="AK1399" s="13">
        <f t="shared" si="1762"/>
        <v>8.9503651052552332E-4</v>
      </c>
      <c r="AL1399" s="13">
        <f t="shared" si="1763"/>
        <v>4.9077553946982527E-5</v>
      </c>
      <c r="AM1399" s="13">
        <f t="shared" si="1764"/>
        <v>4.8497740784730119E-2</v>
      </c>
      <c r="AN1399" s="13">
        <f t="shared" si="1765"/>
        <v>3.1811931408607906E-2</v>
      </c>
      <c r="AO1399" s="13">
        <f t="shared" si="1766"/>
        <v>1.0433465183852539E-2</v>
      </c>
      <c r="AP1399" s="13">
        <f t="shared" si="1767"/>
        <v>2.2812655697102735E-3</v>
      </c>
      <c r="AQ1399" s="13">
        <f t="shared" si="1768"/>
        <v>3.7409713655822354E-4</v>
      </c>
      <c r="AR1399" s="13">
        <f t="shared" si="1769"/>
        <v>2.9149431206280262E-5</v>
      </c>
      <c r="AS1399" s="13">
        <f t="shared" si="1770"/>
        <v>8.4278519692955792E-5</v>
      </c>
      <c r="AT1399" s="13">
        <f t="shared" si="1771"/>
        <v>1.2183546278092762E-4</v>
      </c>
      <c r="AU1399" s="13">
        <f t="shared" si="1772"/>
        <v>1.1741924312483692E-4</v>
      </c>
      <c r="AV1399" s="13">
        <f t="shared" si="1773"/>
        <v>8.4872324986365858E-5</v>
      </c>
      <c r="AW1399" s="13">
        <f t="shared" si="1774"/>
        <v>2.5854476692914889E-6</v>
      </c>
      <c r="AX1399" s="13">
        <f t="shared" si="1775"/>
        <v>2.3369911708083526E-2</v>
      </c>
      <c r="AY1399" s="13">
        <f t="shared" si="1776"/>
        <v>1.5329415685211756E-2</v>
      </c>
      <c r="AZ1399" s="13">
        <f t="shared" si="1777"/>
        <v>5.0276395603312046E-3</v>
      </c>
      <c r="BA1399" s="13">
        <f t="shared" si="1778"/>
        <v>1.0992878036002443E-3</v>
      </c>
      <c r="BB1399" s="13">
        <f t="shared" si="1779"/>
        <v>1.8026854261972609E-4</v>
      </c>
      <c r="BC1399" s="13">
        <f t="shared" si="1780"/>
        <v>2.3649309927253559E-5</v>
      </c>
      <c r="BD1399" s="13">
        <f t="shared" si="1781"/>
        <v>3.1867453724981521E-6</v>
      </c>
      <c r="BE1399" s="13">
        <f t="shared" si="1782"/>
        <v>9.2137023440325943E-6</v>
      </c>
      <c r="BF1399" s="13">
        <f t="shared" si="1783"/>
        <v>1.3319594282156745E-5</v>
      </c>
      <c r="BG1399" s="13">
        <f t="shared" si="1784"/>
        <v>1.2836793521709991E-5</v>
      </c>
      <c r="BH1399" s="13">
        <f t="shared" si="1785"/>
        <v>9.2786197778428186E-6</v>
      </c>
      <c r="BI1399" s="13">
        <f t="shared" si="1786"/>
        <v>5.3653763199461346E-6</v>
      </c>
      <c r="BJ1399" s="14">
        <f t="shared" si="1787"/>
        <v>0.7990580060632172</v>
      </c>
      <c r="BK1399" s="14">
        <f t="shared" si="1788"/>
        <v>0.13081874280563288</v>
      </c>
      <c r="BL1399" s="14">
        <f t="shared" si="1789"/>
        <v>5.5768257812098092E-2</v>
      </c>
      <c r="BM1399" s="14">
        <f t="shared" si="1790"/>
        <v>0.65946857206154263</v>
      </c>
      <c r="BN1399" s="14">
        <f t="shared" si="1791"/>
        <v>0.31220455360894467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1.3644444444444399</v>
      </c>
      <c r="F1400" s="10">
        <f>VLOOKUP(B1400,home!$B$2:$E$405,3,FALSE)</f>
        <v>1.1399999999999999</v>
      </c>
      <c r="G1400" s="10">
        <f>VLOOKUP(C1400,away!$B$2:$E$405,4,FALSE)</f>
        <v>0.95</v>
      </c>
      <c r="H1400" s="10">
        <f>VLOOKUP(A1400,away!$A$2:$E$405,3,FALSE)</f>
        <v>1.1155555555555601</v>
      </c>
      <c r="I1400" s="10">
        <f>VLOOKUP(C1400,away!$B$2:$E$405,3,FALSE)</f>
        <v>1.1000000000000001</v>
      </c>
      <c r="J1400" s="10">
        <f>VLOOKUP(B1400,home!$B$2:$E$405,4,FALSE)</f>
        <v>1</v>
      </c>
      <c r="K1400" s="12">
        <f t="shared" si="1736"/>
        <v>1.4776933333333282</v>
      </c>
      <c r="L1400" s="12">
        <f t="shared" si="1737"/>
        <v>1.2271111111111161</v>
      </c>
      <c r="M1400" s="13">
        <f t="shared" si="1738"/>
        <v>6.6883401988633809E-2</v>
      </c>
      <c r="N1400" s="13">
        <f t="shared" si="1739"/>
        <v>9.8833157229257243E-2</v>
      </c>
      <c r="O1400" s="13">
        <f t="shared" si="1740"/>
        <v>8.2073365729163864E-2</v>
      </c>
      <c r="P1400" s="13">
        <f t="shared" si="1741"/>
        <v>0.12127926538221349</v>
      </c>
      <c r="Q1400" s="13">
        <f t="shared" si="1742"/>
        <v>7.3022548774979046E-2</v>
      </c>
      <c r="R1400" s="13">
        <f t="shared" si="1743"/>
        <v>5.035656950627164E-2</v>
      </c>
      <c r="S1400" s="13">
        <f t="shared" si="1744"/>
        <v>5.4978738275562634E-2</v>
      </c>
      <c r="T1400" s="13">
        <f t="shared" si="1745"/>
        <v>8.9606780963430221E-2</v>
      </c>
      <c r="U1400" s="13">
        <f t="shared" si="1746"/>
        <v>7.4411567048953978E-2</v>
      </c>
      <c r="V1400" s="13">
        <f t="shared" si="1747"/>
        <v>1.1076956799194361E-2</v>
      </c>
      <c r="W1400" s="13">
        <f t="shared" si="1748"/>
        <v>3.5968311169264779E-2</v>
      </c>
      <c r="X1400" s="13">
        <f t="shared" si="1749"/>
        <v>4.4137114283706869E-2</v>
      </c>
      <c r="Y1400" s="13">
        <f t="shared" si="1750"/>
        <v>2.7080571674958927E-2</v>
      </c>
      <c r="Z1400" s="13">
        <f t="shared" si="1751"/>
        <v>2.0597701986195056E-2</v>
      </c>
      <c r="AA1400" s="13">
        <f t="shared" si="1752"/>
        <v>3.0437086906987092E-2</v>
      </c>
      <c r="AB1400" s="13">
        <f t="shared" si="1753"/>
        <v>2.2488340204270981E-2</v>
      </c>
      <c r="AC1400" s="13">
        <f t="shared" si="1754"/>
        <v>1.25536114279996E-3</v>
      </c>
      <c r="AD1400" s="13">
        <f t="shared" si="1755"/>
        <v>1.3287533406520311E-2</v>
      </c>
      <c r="AE1400" s="13">
        <f t="shared" si="1756"/>
        <v>1.6305279882401214E-2</v>
      </c>
      <c r="AF1400" s="13">
        <f t="shared" si="1757"/>
        <v>1.0004195056735542E-2</v>
      </c>
      <c r="AG1400" s="13">
        <f t="shared" si="1758"/>
        <v>4.0920863039476969E-3</v>
      </c>
      <c r="AH1400" s="13">
        <f t="shared" si="1759"/>
        <v>6.3189172426538652E-3</v>
      </c>
      <c r="AI1400" s="13">
        <f t="shared" si="1760"/>
        <v>9.3374218833546345E-3</v>
      </c>
      <c r="AJ1400" s="13">
        <f t="shared" si="1761"/>
        <v>6.8989230337769382E-3</v>
      </c>
      <c r="AK1400" s="13">
        <f t="shared" si="1762"/>
        <v>3.3981641913973068E-3</v>
      </c>
      <c r="AL1400" s="13">
        <f t="shared" si="1763"/>
        <v>9.1053548510602658E-5</v>
      </c>
      <c r="AM1400" s="13">
        <f t="shared" si="1764"/>
        <v>3.9269799062517921E-3</v>
      </c>
      <c r="AN1400" s="13">
        <f t="shared" si="1765"/>
        <v>4.8188406760716635E-3</v>
      </c>
      <c r="AO1400" s="13">
        <f t="shared" si="1766"/>
        <v>2.9566264681408706E-3</v>
      </c>
      <c r="AP1400" s="13">
        <f t="shared" si="1767"/>
        <v>1.2093697301536269E-3</v>
      </c>
      <c r="AQ1400" s="13">
        <f t="shared" si="1768"/>
        <v>3.7100775832824196E-4</v>
      </c>
      <c r="AR1400" s="13">
        <f t="shared" si="1769"/>
        <v>1.5508027117304344E-3</v>
      </c>
      <c r="AS1400" s="13">
        <f t="shared" si="1770"/>
        <v>2.2916108284393101E-3</v>
      </c>
      <c r="AT1400" s="13">
        <f t="shared" si="1771"/>
        <v>1.6931490218896174E-3</v>
      </c>
      <c r="AU1400" s="13">
        <f t="shared" si="1772"/>
        <v>8.3398500732871097E-4</v>
      </c>
      <c r="AV1400" s="13">
        <f t="shared" si="1773"/>
        <v>3.0809352135739574E-4</v>
      </c>
      <c r="AW1400" s="13">
        <f t="shared" si="1774"/>
        <v>4.5863012452652117E-6</v>
      </c>
      <c r="AX1400" s="13">
        <f t="shared" si="1775"/>
        <v>9.6714533793370086E-4</v>
      </c>
      <c r="AY1400" s="13">
        <f t="shared" si="1776"/>
        <v>1.1867947902377595E-3</v>
      </c>
      <c r="AZ1400" s="13">
        <f t="shared" si="1777"/>
        <v>7.281645368547706E-4</v>
      </c>
      <c r="BA1400" s="13">
        <f t="shared" si="1778"/>
        <v>2.9784626463052311E-4</v>
      </c>
      <c r="BB1400" s="13">
        <f t="shared" si="1779"/>
        <v>9.1372615182764192E-5</v>
      </c>
      <c r="BC1400" s="13">
        <f t="shared" si="1780"/>
        <v>2.2424870268410034E-5</v>
      </c>
      <c r="BD1400" s="13">
        <f t="shared" si="1781"/>
        <v>3.1716787311761091E-4</v>
      </c>
      <c r="BE1400" s="13">
        <f t="shared" si="1782"/>
        <v>4.6867685165340455E-4</v>
      </c>
      <c r="BF1400" s="13">
        <f t="shared" si="1783"/>
        <v>3.4628032958794469E-4</v>
      </c>
      <c r="BG1400" s="13">
        <f t="shared" si="1784"/>
        <v>1.7056537816552447E-4</v>
      </c>
      <c r="BH1400" s="13">
        <f t="shared" si="1785"/>
        <v>6.3010830553168377E-5</v>
      </c>
      <c r="BI1400" s="13">
        <f t="shared" si="1786"/>
        <v>1.8622136847242589E-5</v>
      </c>
      <c r="BJ1400" s="14">
        <f t="shared" si="1787"/>
        <v>0.42891415169925606</v>
      </c>
      <c r="BK1400" s="14">
        <f t="shared" si="1788"/>
        <v>0.25675157192715259</v>
      </c>
      <c r="BL1400" s="14">
        <f t="shared" si="1789"/>
        <v>0.29378232023750062</v>
      </c>
      <c r="BM1400" s="14">
        <f t="shared" si="1790"/>
        <v>0.50641522875059264</v>
      </c>
      <c r="BN1400" s="14">
        <f t="shared" si="1791"/>
        <v>0.49244830861051914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1.3644444444444399</v>
      </c>
      <c r="F1401" s="10">
        <f>VLOOKUP(B1401,home!$B$2:$E$405,3,FALSE)</f>
        <v>1.55</v>
      </c>
      <c r="G1401" s="10">
        <f>VLOOKUP(C1401,away!$B$2:$E$405,4,FALSE)</f>
        <v>1.06</v>
      </c>
      <c r="H1401" s="10">
        <f>VLOOKUP(A1401,away!$A$2:$E$405,3,FALSE)</f>
        <v>1.1155555555555601</v>
      </c>
      <c r="I1401" s="10">
        <f>VLOOKUP(C1401,away!$B$2:$E$405,3,FALSE)</f>
        <v>0.56999999999999995</v>
      </c>
      <c r="J1401" s="10">
        <f>VLOOKUP(B1401,home!$B$2:$E$405,4,FALSE)</f>
        <v>0.4</v>
      </c>
      <c r="K1401" s="12">
        <f t="shared" si="1736"/>
        <v>2.2417822222222146</v>
      </c>
      <c r="L1401" s="12">
        <f t="shared" si="1737"/>
        <v>0.25434666666666766</v>
      </c>
      <c r="M1401" s="13">
        <f t="shared" si="1738"/>
        <v>8.2403374610953137E-2</v>
      </c>
      <c r="N1401" s="13">
        <f t="shared" si="1739"/>
        <v>0.18473042025395214</v>
      </c>
      <c r="O1401" s="13">
        <f t="shared" si="1740"/>
        <v>2.0959023654380644E-2</v>
      </c>
      <c r="P1401" s="13">
        <f t="shared" si="1741"/>
        <v>4.6985566623525397E-2</v>
      </c>
      <c r="Q1401" s="13">
        <f t="shared" si="1742"/>
        <v>0.20706268601447428</v>
      </c>
      <c r="R1401" s="13">
        <f t="shared" si="1743"/>
        <v>2.6654289015397778E-3</v>
      </c>
      <c r="S1401" s="13">
        <f t="shared" si="1744"/>
        <v>6.6976731273342234E-3</v>
      </c>
      <c r="T1401" s="13">
        <f t="shared" si="1745"/>
        <v>5.266570397882836E-2</v>
      </c>
      <c r="U1401" s="13">
        <f t="shared" si="1746"/>
        <v>5.9753111260691591E-3</v>
      </c>
      <c r="V1401" s="13">
        <f t="shared" si="1747"/>
        <v>4.2432723771960735E-4</v>
      </c>
      <c r="W1401" s="13">
        <f t="shared" si="1748"/>
        <v>0.15472981613094292</v>
      </c>
      <c r="X1401" s="13">
        <f t="shared" si="1749"/>
        <v>3.9355012966851712E-2</v>
      </c>
      <c r="Y1401" s="13">
        <f t="shared" si="1750"/>
        <v>5.0049081823711076E-3</v>
      </c>
      <c r="Z1401" s="13">
        <f t="shared" si="1751"/>
        <v>2.2598098544788009E-4</v>
      </c>
      <c r="AA1401" s="13">
        <f t="shared" si="1752"/>
        <v>5.0660015573731449E-4</v>
      </c>
      <c r="AB1401" s="13">
        <f t="shared" si="1753"/>
        <v>5.6784361145345867E-4</v>
      </c>
      <c r="AC1401" s="13">
        <f t="shared" si="1754"/>
        <v>1.5121692370139464E-5</v>
      </c>
      <c r="AD1401" s="13">
        <f t="shared" si="1755"/>
        <v>8.6717637762514968E-2</v>
      </c>
      <c r="AE1401" s="13">
        <f t="shared" si="1756"/>
        <v>2.2056342106103227E-2</v>
      </c>
      <c r="AF1401" s="13">
        <f t="shared" si="1757"/>
        <v>2.804978546773512E-3</v>
      </c>
      <c r="AG1401" s="13">
        <f t="shared" si="1758"/>
        <v>2.3781231448111883E-4</v>
      </c>
      <c r="AH1401" s="13">
        <f t="shared" si="1759"/>
        <v>1.4369377594679253E-5</v>
      </c>
      <c r="AI1401" s="13">
        <f t="shared" si="1760"/>
        <v>3.2213015236150156E-5</v>
      </c>
      <c r="AJ1401" s="13">
        <f t="shared" si="1761"/>
        <v>3.6107282440287384E-5</v>
      </c>
      <c r="AK1401" s="13">
        <f t="shared" si="1762"/>
        <v>2.6981554622464194E-5</v>
      </c>
      <c r="AL1401" s="13">
        <f t="shared" si="1763"/>
        <v>3.4488941146990507E-7</v>
      </c>
      <c r="AM1401" s="13">
        <f t="shared" si="1764"/>
        <v>3.8880411737822376E-2</v>
      </c>
      <c r="AN1401" s="13">
        <f t="shared" si="1765"/>
        <v>9.8891031241427011E-3</v>
      </c>
      <c r="AO1401" s="13">
        <f t="shared" si="1766"/>
        <v>1.2576302079743125E-3</v>
      </c>
      <c r="AP1401" s="13">
        <f t="shared" si="1767"/>
        <v>1.0662468376585817E-4</v>
      </c>
      <c r="AQ1401" s="13">
        <f t="shared" si="1768"/>
        <v>6.7799082250583925E-6</v>
      </c>
      <c r="AR1401" s="13">
        <f t="shared" si="1769"/>
        <v>7.3096065865627338E-7</v>
      </c>
      <c r="AS1401" s="13">
        <f t="shared" si="1770"/>
        <v>1.6386546097194741E-6</v>
      </c>
      <c r="AT1401" s="13">
        <f t="shared" si="1771"/>
        <v>1.8367533862157997E-6</v>
      </c>
      <c r="AU1401" s="13">
        <f t="shared" si="1772"/>
        <v>1.3725336959416774E-6</v>
      </c>
      <c r="AV1401" s="13">
        <f t="shared" si="1773"/>
        <v>7.6923040974075081E-7</v>
      </c>
      <c r="AW1401" s="13">
        <f t="shared" si="1774"/>
        <v>5.4625676897587639E-9</v>
      </c>
      <c r="AX1401" s="13">
        <f t="shared" si="1775"/>
        <v>1.4526902637755017E-2</v>
      </c>
      <c r="AY1401" s="13">
        <f t="shared" si="1776"/>
        <v>3.6948692629042105E-3</v>
      </c>
      <c r="AZ1401" s="13">
        <f t="shared" si="1777"/>
        <v>4.6988884039440658E-4</v>
      </c>
      <c r="BA1401" s="13">
        <f t="shared" si="1778"/>
        <v>3.9838220086061057E-5</v>
      </c>
      <c r="BB1401" s="13">
        <f t="shared" si="1779"/>
        <v>2.5331796212056785E-6</v>
      </c>
      <c r="BC1401" s="13">
        <f t="shared" si="1780"/>
        <v>1.2886115854431922E-7</v>
      </c>
      <c r="BD1401" s="13">
        <f t="shared" si="1781"/>
        <v>3.0986234498949177E-8</v>
      </c>
      <c r="BE1401" s="13">
        <f t="shared" si="1782"/>
        <v>6.9464389633352926E-8</v>
      </c>
      <c r="BF1401" s="13">
        <f t="shared" si="1783"/>
        <v>7.7862016878783863E-8</v>
      </c>
      <c r="BG1401" s="13">
        <f t="shared" si="1784"/>
        <v>5.818322840840788E-8</v>
      </c>
      <c r="BH1401" s="13">
        <f t="shared" si="1785"/>
        <v>3.2608531769365827E-8</v>
      </c>
      <c r="BI1401" s="13">
        <f t="shared" si="1786"/>
        <v>1.4620245362666527E-8</v>
      </c>
      <c r="BJ1401" s="14">
        <f t="shared" si="1787"/>
        <v>0.82424002892114312</v>
      </c>
      <c r="BK1401" s="14">
        <f t="shared" si="1788"/>
        <v>0.14022127744421817</v>
      </c>
      <c r="BL1401" s="14">
        <f t="shared" si="1789"/>
        <v>3.0790510536480759E-2</v>
      </c>
      <c r="BM1401" s="14">
        <f t="shared" si="1790"/>
        <v>0.44697643402812803</v>
      </c>
      <c r="BN1401" s="14">
        <f t="shared" si="1791"/>
        <v>0.54480650005882536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1.3644444444444399</v>
      </c>
      <c r="F1402" s="10">
        <f>VLOOKUP(B1402,home!$B$2:$E$405,3,FALSE)</f>
        <v>0.81</v>
      </c>
      <c r="G1402" s="10">
        <f>VLOOKUP(C1402,away!$B$2:$E$405,4,FALSE)</f>
        <v>1.03</v>
      </c>
      <c r="H1402" s="10">
        <f>VLOOKUP(A1402,away!$A$2:$E$405,3,FALSE)</f>
        <v>1.1155555555555601</v>
      </c>
      <c r="I1402" s="10">
        <f>VLOOKUP(C1402,away!$B$2:$E$405,3,FALSE)</f>
        <v>0.44</v>
      </c>
      <c r="J1402" s="10">
        <f>VLOOKUP(B1402,home!$B$2:$E$405,4,FALSE)</f>
        <v>1.08</v>
      </c>
      <c r="K1402" s="12">
        <f t="shared" si="1736"/>
        <v>1.1383559999999964</v>
      </c>
      <c r="L1402" s="12">
        <f t="shared" si="1737"/>
        <v>0.53011200000000214</v>
      </c>
      <c r="M1402" s="13">
        <f t="shared" si="1738"/>
        <v>0.18853568116635078</v>
      </c>
      <c r="N1402" s="13">
        <f t="shared" si="1739"/>
        <v>0.21462072386980174</v>
      </c>
      <c r="O1402" s="13">
        <f t="shared" si="1740"/>
        <v>9.9945027014456941E-2</v>
      </c>
      <c r="P1402" s="13">
        <f t="shared" si="1741"/>
        <v>0.11377302117206879</v>
      </c>
      <c r="Q1402" s="13">
        <f t="shared" si="1742"/>
        <v>0.12215739437076563</v>
      </c>
      <c r="R1402" s="13">
        <f t="shared" si="1743"/>
        <v>2.6491029080344005E-2</v>
      </c>
      <c r="S1402" s="13">
        <f t="shared" si="1744"/>
        <v>1.7164258068475196E-2</v>
      </c>
      <c r="T1402" s="13">
        <f t="shared" si="1745"/>
        <v>6.4757100644675575E-2</v>
      </c>
      <c r="U1402" s="13">
        <f t="shared" si="1746"/>
        <v>3.0156221899783984E-2</v>
      </c>
      <c r="V1402" s="13">
        <f t="shared" si="1747"/>
        <v>1.1508752817424633E-3</v>
      </c>
      <c r="W1402" s="13">
        <f t="shared" si="1748"/>
        <v>4.6352867608775598E-2</v>
      </c>
      <c r="X1402" s="13">
        <f t="shared" si="1749"/>
        <v>2.4572211353823349E-2</v>
      </c>
      <c r="Y1402" s="13">
        <f t="shared" si="1750"/>
        <v>6.513012052599027E-3</v>
      </c>
      <c r="Z1402" s="13">
        <f t="shared" si="1751"/>
        <v>4.681070802613126E-3</v>
      </c>
      <c r="AA1402" s="13">
        <f t="shared" si="1752"/>
        <v>5.3287250345794516E-3</v>
      </c>
      <c r="AB1402" s="13">
        <f t="shared" si="1753"/>
        <v>3.0329930577318535E-3</v>
      </c>
      <c r="AC1402" s="13">
        <f t="shared" si="1754"/>
        <v>4.3406424776619902E-5</v>
      </c>
      <c r="AD1402" s="13">
        <f t="shared" si="1755"/>
        <v>1.3191516239913804E-2</v>
      </c>
      <c r="AE1402" s="13">
        <f t="shared" si="1756"/>
        <v>6.9929810569732149E-3</v>
      </c>
      <c r="AF1402" s="13">
        <f t="shared" si="1757"/>
        <v>1.8535315870370998E-3</v>
      </c>
      <c r="AG1402" s="13">
        <f t="shared" si="1758"/>
        <v>3.2752644555580505E-4</v>
      </c>
      <c r="AH1402" s="13">
        <f t="shared" si="1759"/>
        <v>6.2037295132871492E-4</v>
      </c>
      <c r="AI1402" s="13">
        <f t="shared" si="1760"/>
        <v>7.0620527138274831E-4</v>
      </c>
      <c r="AJ1402" s="13">
        <f t="shared" si="1761"/>
        <v>4.0195650395508868E-4</v>
      </c>
      <c r="AK1402" s="13">
        <f t="shared" si="1762"/>
        <v>1.5252319933876577E-4</v>
      </c>
      <c r="AL1402" s="13">
        <f t="shared" si="1763"/>
        <v>1.0477550041589881E-6</v>
      </c>
      <c r="AM1402" s="13">
        <f t="shared" si="1764"/>
        <v>3.0033283321606527E-3</v>
      </c>
      <c r="AN1402" s="13">
        <f t="shared" si="1765"/>
        <v>1.5921003888183544E-3</v>
      </c>
      <c r="AO1402" s="13">
        <f t="shared" si="1766"/>
        <v>4.2199576065863942E-4</v>
      </c>
      <c r="AP1402" s="13">
        <f t="shared" si="1767"/>
        <v>7.4568338891424534E-5</v>
      </c>
      <c r="AQ1402" s="13">
        <f t="shared" si="1768"/>
        <v>9.8823928166027501E-6</v>
      </c>
      <c r="AR1402" s="13">
        <f t="shared" si="1769"/>
        <v>6.5773429194953837E-5</v>
      </c>
      <c r="AS1402" s="13">
        <f t="shared" si="1770"/>
        <v>7.4873577764650643E-5</v>
      </c>
      <c r="AT1402" s="13">
        <f t="shared" si="1771"/>
        <v>4.2616393244928184E-5</v>
      </c>
      <c r="AU1402" s="13">
        <f t="shared" si="1772"/>
        <v>1.6170875649574435E-5</v>
      </c>
      <c r="AV1402" s="13">
        <f t="shared" si="1773"/>
        <v>4.6020533302367273E-6</v>
      </c>
      <c r="AW1402" s="13">
        <f t="shared" si="1774"/>
        <v>1.7563173001681501E-8</v>
      </c>
      <c r="AX1402" s="13">
        <f t="shared" si="1775"/>
        <v>5.698094711475099E-4</v>
      </c>
      <c r="AY1402" s="13">
        <f t="shared" si="1776"/>
        <v>3.0206283836895002E-4</v>
      </c>
      <c r="AZ1402" s="13">
        <f t="shared" si="1777"/>
        <v>8.0063567686720734E-5</v>
      </c>
      <c r="BA1402" s="13">
        <f t="shared" si="1778"/>
        <v>1.4147552664514359E-5</v>
      </c>
      <c r="BB1402" s="13">
        <f t="shared" si="1779"/>
        <v>1.8749468595227664E-6</v>
      </c>
      <c r="BC1402" s="13">
        <f t="shared" si="1780"/>
        <v>1.9878636591906745E-7</v>
      </c>
      <c r="BD1402" s="13">
        <f t="shared" si="1781"/>
        <v>5.8112140162325795E-6</v>
      </c>
      <c r="BE1402" s="13">
        <f t="shared" si="1782"/>
        <v>6.6152303426624331E-6</v>
      </c>
      <c r="BF1402" s="13">
        <f t="shared" si="1783"/>
        <v>3.7652435759759066E-6</v>
      </c>
      <c r="BG1402" s="13">
        <f t="shared" si="1784"/>
        <v>1.4287292053912049E-6</v>
      </c>
      <c r="BH1402" s="13">
        <f t="shared" si="1785"/>
        <v>4.0660061583307655E-7</v>
      </c>
      <c r="BI1402" s="13">
        <f t="shared" si="1786"/>
        <v>9.2571250127455201E-8</v>
      </c>
      <c r="BJ1402" s="14">
        <f t="shared" si="1787"/>
        <v>0.50740889760635965</v>
      </c>
      <c r="BK1402" s="14">
        <f t="shared" si="1788"/>
        <v>0.32097035270678698</v>
      </c>
      <c r="BL1402" s="14">
        <f t="shared" si="1789"/>
        <v>0.1670572099310921</v>
      </c>
      <c r="BM1402" s="14">
        <f t="shared" si="1790"/>
        <v>0.23429260909786798</v>
      </c>
      <c r="BN1402" s="14">
        <f t="shared" si="1791"/>
        <v>0.76552287667378782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1.3644444444444399</v>
      </c>
      <c r="F1403" s="10">
        <f>VLOOKUP(B1403,home!$B$2:$E$405,3,FALSE)</f>
        <v>0.87</v>
      </c>
      <c r="G1403" s="10">
        <f>VLOOKUP(C1403,away!$B$2:$E$405,4,FALSE)</f>
        <v>0.65</v>
      </c>
      <c r="H1403" s="10">
        <f>VLOOKUP(A1403,away!$A$2:$E$405,3,FALSE)</f>
        <v>1.1155555555555601</v>
      </c>
      <c r="I1403" s="10">
        <f>VLOOKUP(C1403,away!$B$2:$E$405,3,FALSE)</f>
        <v>0.73</v>
      </c>
      <c r="J1403" s="10">
        <f>VLOOKUP(B1403,home!$B$2:$E$405,4,FALSE)</f>
        <v>0.56999999999999995</v>
      </c>
      <c r="K1403" s="12">
        <f t="shared" si="1736"/>
        <v>0.7715933333333308</v>
      </c>
      <c r="L1403" s="12">
        <f t="shared" si="1737"/>
        <v>0.46418266666666852</v>
      </c>
      <c r="M1403" s="13">
        <f t="shared" si="1738"/>
        <v>0.29060916213646504</v>
      </c>
      <c r="N1403" s="13">
        <f t="shared" si="1739"/>
        <v>0.22423209211008141</v>
      </c>
      <c r="O1403" s="13">
        <f t="shared" si="1740"/>
        <v>0.13489573583827058</v>
      </c>
      <c r="P1403" s="13">
        <f t="shared" si="1741"/>
        <v>0.10408465046790363</v>
      </c>
      <c r="Q1403" s="13">
        <f t="shared" si="1742"/>
        <v>8.6507993695762092E-2</v>
      </c>
      <c r="R1403" s="13">
        <f t="shared" si="1743"/>
        <v>3.1308131191685455E-2</v>
      </c>
      <c r="S1403" s="13">
        <f t="shared" si="1744"/>
        <v>9.319746135480058E-3</v>
      </c>
      <c r="T1403" s="13">
        <f t="shared" si="1745"/>
        <v>4.0155511201682197E-2</v>
      </c>
      <c r="U1403" s="13">
        <f t="shared" si="1746"/>
        <v>2.4157145306629803E-2</v>
      </c>
      <c r="V1403" s="13">
        <f t="shared" si="1747"/>
        <v>3.7088473506616146E-4</v>
      </c>
      <c r="W1403" s="13">
        <f t="shared" si="1748"/>
        <v>2.2249663738563945E-2</v>
      </c>
      <c r="X1403" s="13">
        <f t="shared" si="1749"/>
        <v>1.032790824660329E-2</v>
      </c>
      <c r="Y1403" s="13">
        <f t="shared" si="1750"/>
        <v>2.3970179954984957E-3</v>
      </c>
      <c r="Z1403" s="13">
        <f t="shared" si="1751"/>
        <v>4.8442306083021532E-3</v>
      </c>
      <c r="AA1403" s="13">
        <f t="shared" si="1752"/>
        <v>3.737776042495207E-3</v>
      </c>
      <c r="AB1403" s="13">
        <f t="shared" si="1753"/>
        <v>1.4420215379411709E-3</v>
      </c>
      <c r="AC1403" s="13">
        <f t="shared" si="1754"/>
        <v>8.3022606138435663E-6</v>
      </c>
      <c r="AD1403" s="13">
        <f t="shared" si="1755"/>
        <v>4.2919230523960723E-3</v>
      </c>
      <c r="AE1403" s="13">
        <f t="shared" si="1756"/>
        <v>1.9922362875893565E-3</v>
      </c>
      <c r="AF1403" s="13">
        <f t="shared" si="1757"/>
        <v>4.6238077630166567E-4</v>
      </c>
      <c r="AG1403" s="13">
        <f t="shared" si="1758"/>
        <v>7.1543047253037179E-5</v>
      </c>
      <c r="AH1403" s="13">
        <f t="shared" si="1759"/>
        <v>5.6215197042749757E-4</v>
      </c>
      <c r="AI1403" s="13">
        <f t="shared" si="1760"/>
        <v>4.337527127020529E-4</v>
      </c>
      <c r="AJ1403" s="13">
        <f t="shared" si="1761"/>
        <v>1.6734035071807576E-4</v>
      </c>
      <c r="AK1403" s="13">
        <f t="shared" si="1762"/>
        <v>4.3039566337242909E-5</v>
      </c>
      <c r="AL1403" s="13">
        <f t="shared" si="1763"/>
        <v>1.1894158982910074E-7</v>
      </c>
      <c r="AM1403" s="13">
        <f t="shared" si="1764"/>
        <v>6.6232384288169015E-4</v>
      </c>
      <c r="AN1403" s="13">
        <f t="shared" si="1765"/>
        <v>3.0743924758573854E-4</v>
      </c>
      <c r="AO1403" s="13">
        <f t="shared" si="1766"/>
        <v>7.1353984891171107E-5</v>
      </c>
      <c r="AP1403" s="13">
        <f t="shared" si="1767"/>
        <v>1.1040427661358996E-5</v>
      </c>
      <c r="AQ1403" s="13">
        <f t="shared" si="1768"/>
        <v>1.281193788247517E-6</v>
      </c>
      <c r="AR1403" s="13">
        <f t="shared" si="1769"/>
        <v>5.2188240140991628E-5</v>
      </c>
      <c r="AS1403" s="13">
        <f t="shared" si="1770"/>
        <v>4.0268098171188065E-5</v>
      </c>
      <c r="AT1403" s="13">
        <f t="shared" si="1771"/>
        <v>1.5535298047450401E-5</v>
      </c>
      <c r="AU1403" s="13">
        <f t="shared" si="1772"/>
        <v>3.9956441349196801E-6</v>
      </c>
      <c r="AV1403" s="13">
        <f t="shared" si="1773"/>
        <v>7.7075309421911206E-7</v>
      </c>
      <c r="AW1403" s="13">
        <f t="shared" si="1774"/>
        <v>1.1833374909262412E-9</v>
      </c>
      <c r="AX1403" s="13">
        <f t="shared" si="1775"/>
        <v>8.5174110279204057E-5</v>
      </c>
      <c r="AY1403" s="13">
        <f t="shared" si="1776"/>
        <v>3.9536345640361841E-5</v>
      </c>
      <c r="AZ1403" s="13">
        <f t="shared" si="1777"/>
        <v>9.1760431747991358E-6</v>
      </c>
      <c r="BA1403" s="13">
        <f t="shared" si="1778"/>
        <v>1.4197867301089156E-6</v>
      </c>
      <c r="BB1403" s="13">
        <f t="shared" si="1779"/>
        <v>1.6476009761997646E-7</v>
      </c>
      <c r="BC1403" s="13">
        <f t="shared" si="1780"/>
        <v>1.5295756294700267E-8</v>
      </c>
      <c r="BD1403" s="13">
        <f t="shared" si="1781"/>
        <v>4.0374794128809924E-6</v>
      </c>
      <c r="BE1403" s="13">
        <f t="shared" si="1782"/>
        <v>3.1152921984495444E-6</v>
      </c>
      <c r="BF1403" s="13">
        <f t="shared" si="1783"/>
        <v>1.201869345854502E-6</v>
      </c>
      <c r="BG1403" s="13">
        <f t="shared" si="1784"/>
        <v>3.0911812493300836E-7</v>
      </c>
      <c r="BH1403" s="13">
        <f t="shared" si="1785"/>
        <v>5.9628371102702221E-8</v>
      </c>
      <c r="BI1403" s="13">
        <f t="shared" si="1786"/>
        <v>9.2017707240741752E-9</v>
      </c>
      <c r="BJ1403" s="14">
        <f t="shared" si="1787"/>
        <v>0.39387719519021819</v>
      </c>
      <c r="BK1403" s="14">
        <f t="shared" si="1788"/>
        <v>0.40443240102275885</v>
      </c>
      <c r="BL1403" s="14">
        <f t="shared" si="1789"/>
        <v>0.19686858514001981</v>
      </c>
      <c r="BM1403" s="14">
        <f t="shared" si="1790"/>
        <v>0.12834511135882798</v>
      </c>
      <c r="BN1403" s="14">
        <f t="shared" si="1791"/>
        <v>0.87163776544016824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1.3644444444444399</v>
      </c>
      <c r="F1404" s="10">
        <f>VLOOKUP(B1404,home!$B$2:$E$405,3,FALSE)</f>
        <v>0.59</v>
      </c>
      <c r="G1404" s="10">
        <f>VLOOKUP(C1404,away!$B$2:$E$405,4,FALSE)</f>
        <v>0.98</v>
      </c>
      <c r="H1404" s="10">
        <f>VLOOKUP(A1404,away!$A$2:$E$405,3,FALSE)</f>
        <v>1.1155555555555601</v>
      </c>
      <c r="I1404" s="10">
        <f>VLOOKUP(C1404,away!$B$2:$E$405,3,FALSE)</f>
        <v>1.3</v>
      </c>
      <c r="J1404" s="10">
        <f>VLOOKUP(B1404,home!$B$2:$E$405,4,FALSE)</f>
        <v>1.34</v>
      </c>
      <c r="K1404" s="12">
        <f t="shared" si="1736"/>
        <v>0.78892177777777517</v>
      </c>
      <c r="L1404" s="12">
        <f t="shared" si="1737"/>
        <v>1.9432977777777858</v>
      </c>
      <c r="M1404" s="13">
        <f t="shared" si="1738"/>
        <v>6.5074692361654682E-2</v>
      </c>
      <c r="N1404" s="13">
        <f t="shared" si="1739"/>
        <v>5.1338841986298414E-2</v>
      </c>
      <c r="O1404" s="13">
        <f t="shared" si="1740"/>
        <v>0.12645950505597658</v>
      </c>
      <c r="P1404" s="13">
        <f t="shared" si="1741"/>
        <v>9.9766657545658596E-2</v>
      </c>
      <c r="Q1404" s="13">
        <f t="shared" si="1742"/>
        <v>2.0251165244441413E-2</v>
      </c>
      <c r="R1404" s="13">
        <f t="shared" si="1743"/>
        <v>0.12287423757707901</v>
      </c>
      <c r="S1404" s="13">
        <f t="shared" si="1744"/>
        <v>3.8238313530997797E-2</v>
      </c>
      <c r="T1404" s="13">
        <f t="shared" si="1745"/>
        <v>3.9354044416933721E-2</v>
      </c>
      <c r="U1404" s="13">
        <f t="shared" si="1746"/>
        <v>9.6938161952397878E-2</v>
      </c>
      <c r="V1404" s="13">
        <f t="shared" si="1747"/>
        <v>6.5137264968095831E-3</v>
      </c>
      <c r="W1404" s="13">
        <f t="shared" si="1748"/>
        <v>5.3255284289054046E-3</v>
      </c>
      <c r="X1404" s="13">
        <f t="shared" si="1749"/>
        <v>1.0349087561384295E-2</v>
      </c>
      <c r="Y1404" s="13">
        <f t="shared" si="1750"/>
        <v>1.0055679430032915E-2</v>
      </c>
      <c r="Z1404" s="13">
        <f t="shared" si="1751"/>
        <v>7.9593744276559089E-2</v>
      </c>
      <c r="AA1404" s="13">
        <f t="shared" si="1752"/>
        <v>6.2793238234652604E-2</v>
      </c>
      <c r="AB1404" s="13">
        <f t="shared" si="1753"/>
        <v>2.4769476570252746E-2</v>
      </c>
      <c r="AC1404" s="13">
        <f t="shared" si="1754"/>
        <v>6.2414117644009272E-4</v>
      </c>
      <c r="AD1404" s="13">
        <f t="shared" si="1755"/>
        <v>1.0503563389345331E-3</v>
      </c>
      <c r="AE1404" s="13">
        <f t="shared" si="1756"/>
        <v>2.041155139326289E-3</v>
      </c>
      <c r="AF1404" s="13">
        <f t="shared" si="1757"/>
        <v>1.9832861231762425E-3</v>
      </c>
      <c r="AG1404" s="13">
        <f t="shared" si="1758"/>
        <v>1.2847051719553036E-3</v>
      </c>
      <c r="AH1404" s="13">
        <f t="shared" si="1759"/>
        <v>3.8668586594412677E-2</v>
      </c>
      <c r="AI1404" s="13">
        <f t="shared" si="1760"/>
        <v>3.0506490080217892E-2</v>
      </c>
      <c r="AJ1404" s="13">
        <f t="shared" si="1761"/>
        <v>1.2033617193922779E-2</v>
      </c>
      <c r="AK1404" s="13">
        <f t="shared" si="1762"/>
        <v>3.1645275565755871E-3</v>
      </c>
      <c r="AL1404" s="13">
        <f t="shared" si="1763"/>
        <v>3.8275081602527871E-5</v>
      </c>
      <c r="AM1404" s="13">
        <f t="shared" si="1764"/>
        <v>1.6572979804247752E-4</v>
      </c>
      <c r="AN1404" s="13">
        <f t="shared" si="1765"/>
        <v>3.2206234824750778E-4</v>
      </c>
      <c r="AO1404" s="13">
        <f t="shared" si="1766"/>
        <v>3.1293152282763868E-4</v>
      </c>
      <c r="AP1404" s="13">
        <f t="shared" si="1767"/>
        <v>2.0270637763585616E-4</v>
      </c>
      <c r="AQ1404" s="13">
        <f t="shared" si="1768"/>
        <v>9.8479713300286028E-5</v>
      </c>
      <c r="AR1404" s="13">
        <f t="shared" si="1769"/>
        <v>1.502891567974601E-2</v>
      </c>
      <c r="AS1404" s="13">
        <f t="shared" si="1770"/>
        <v>1.1856638876137502E-2</v>
      </c>
      <c r="AT1404" s="13">
        <f t="shared" si="1771"/>
        <v>4.6769803103157391E-3</v>
      </c>
      <c r="AU1404" s="13">
        <f t="shared" si="1772"/>
        <v>1.2299238736819813E-3</v>
      </c>
      <c r="AV1404" s="13">
        <f t="shared" si="1773"/>
        <v>2.4257843223912906E-4</v>
      </c>
      <c r="AW1404" s="13">
        <f t="shared" si="1774"/>
        <v>1.6299974435315331E-6</v>
      </c>
      <c r="AX1404" s="13">
        <f t="shared" si="1775"/>
        <v>2.179130781707049E-5</v>
      </c>
      <c r="AY1404" s="13">
        <f t="shared" si="1776"/>
        <v>4.2347000055784776E-5</v>
      </c>
      <c r="AZ1404" s="13">
        <f t="shared" si="1777"/>
        <v>4.1146415551981167E-5</v>
      </c>
      <c r="BA1404" s="13">
        <f t="shared" si="1778"/>
        <v>2.6653245968562101E-5</v>
      </c>
      <c r="BB1404" s="13">
        <f t="shared" si="1779"/>
        <v>1.2948798415317871E-5</v>
      </c>
      <c r="BC1404" s="13">
        <f t="shared" si="1780"/>
        <v>5.0326742370759481E-6</v>
      </c>
      <c r="BD1404" s="13">
        <f t="shared" si="1781"/>
        <v>4.867609740476688E-3</v>
      </c>
      <c r="BE1404" s="13">
        <f t="shared" si="1782"/>
        <v>3.8401633299852836E-3</v>
      </c>
      <c r="BF1404" s="13">
        <f t="shared" si="1783"/>
        <v>1.5147942406245052E-3</v>
      </c>
      <c r="BG1404" s="13">
        <f t="shared" si="1784"/>
        <v>3.9835138842700662E-4</v>
      </c>
      <c r="BH1404" s="13">
        <f t="shared" si="1785"/>
        <v>7.856702138451976E-5</v>
      </c>
      <c r="BI1404" s="13">
        <f t="shared" si="1786"/>
        <v>1.2396646837075965E-5</v>
      </c>
      <c r="BJ1404" s="14">
        <f t="shared" si="1787"/>
        <v>0.14428567904348807</v>
      </c>
      <c r="BK1404" s="14">
        <f t="shared" si="1788"/>
        <v>0.21029815319321907</v>
      </c>
      <c r="BL1404" s="14">
        <f t="shared" si="1789"/>
        <v>0.5619547603553432</v>
      </c>
      <c r="BM1404" s="14">
        <f t="shared" si="1790"/>
        <v>0.51032652009488844</v>
      </c>
      <c r="BN1404" s="14">
        <f t="shared" si="1791"/>
        <v>0.48576509977110871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1.3644444444444399</v>
      </c>
      <c r="F1405" s="10">
        <f>VLOOKUP(B1405,home!$B$2:$E$405,3,FALSE)</f>
        <v>1.3</v>
      </c>
      <c r="G1405" s="10">
        <f>VLOOKUP(C1405,away!$B$2:$E$405,4,FALSE)</f>
        <v>1.55</v>
      </c>
      <c r="H1405" s="10">
        <f>VLOOKUP(A1405,away!$A$2:$E$405,3,FALSE)</f>
        <v>1.1155555555555601</v>
      </c>
      <c r="I1405" s="10">
        <f>VLOOKUP(C1405,away!$B$2:$E$405,3,FALSE)</f>
        <v>0.56999999999999995</v>
      </c>
      <c r="J1405" s="10">
        <f>VLOOKUP(B1405,home!$B$2:$E$405,4,FALSE)</f>
        <v>0.9</v>
      </c>
      <c r="K1405" s="12">
        <f t="shared" si="1736"/>
        <v>2.7493555555555464</v>
      </c>
      <c r="L1405" s="12">
        <f t="shared" si="1737"/>
        <v>0.57228000000000223</v>
      </c>
      <c r="M1405" s="13">
        <f t="shared" si="1738"/>
        <v>3.6093750118041758E-2</v>
      </c>
      <c r="N1405" s="13">
        <f t="shared" si="1739"/>
        <v>9.9234552407871768E-2</v>
      </c>
      <c r="O1405" s="13">
        <f t="shared" si="1740"/>
        <v>2.0655731317553015E-2</v>
      </c>
      <c r="P1405" s="13">
        <f t="shared" si="1741"/>
        <v>5.6789949651977076E-2</v>
      </c>
      <c r="Q1405" s="13">
        <f t="shared" si="1742"/>
        <v>0.13641553398282516</v>
      </c>
      <c r="R1405" s="13">
        <f t="shared" si="1743"/>
        <v>5.9104309592046432E-3</v>
      </c>
      <c r="S1405" s="13">
        <f t="shared" si="1744"/>
        <v>2.2338343694730128E-2</v>
      </c>
      <c r="T1405" s="13">
        <f t="shared" si="1745"/>
        <v>7.8067881787691473E-2</v>
      </c>
      <c r="U1405" s="13">
        <f t="shared" si="1746"/>
        <v>1.6249876193416782E-2</v>
      </c>
      <c r="V1405" s="13">
        <f t="shared" si="1747"/>
        <v>3.9052418573035474E-3</v>
      </c>
      <c r="W1405" s="13">
        <f t="shared" si="1748"/>
        <v>0.12501826873991892</v>
      </c>
      <c r="X1405" s="13">
        <f t="shared" si="1749"/>
        <v>7.1545454834481076E-2</v>
      </c>
      <c r="Y1405" s="13">
        <f t="shared" si="1750"/>
        <v>2.0472016446338493E-2</v>
      </c>
      <c r="Z1405" s="13">
        <f t="shared" si="1751"/>
        <v>1.1274738097778823E-3</v>
      </c>
      <c r="AA1405" s="13">
        <f t="shared" si="1752"/>
        <v>3.0998263826561979E-3</v>
      </c>
      <c r="AB1405" s="13">
        <f t="shared" si="1753"/>
        <v>4.2612624432067361E-3</v>
      </c>
      <c r="AC1405" s="13">
        <f t="shared" si="1754"/>
        <v>3.8403201338485331E-4</v>
      </c>
      <c r="AD1405" s="13">
        <f t="shared" si="1755"/>
        <v>8.5929917926508087E-2</v>
      </c>
      <c r="AE1405" s="13">
        <f t="shared" si="1756"/>
        <v>4.9175973430982234E-2</v>
      </c>
      <c r="AF1405" s="13">
        <f t="shared" si="1757"/>
        <v>1.4071213037541311E-2</v>
      </c>
      <c r="AG1405" s="13">
        <f t="shared" si="1758"/>
        <v>2.6842245990413918E-3</v>
      </c>
      <c r="AH1405" s="13">
        <f t="shared" si="1759"/>
        <v>1.613076779649222E-4</v>
      </c>
      <c r="AI1405" s="13">
        <f t="shared" si="1760"/>
        <v>4.4349216056662388E-4</v>
      </c>
      <c r="AJ1405" s="13">
        <f t="shared" si="1761"/>
        <v>6.0965881774958995E-4</v>
      </c>
      <c r="AK1405" s="13">
        <f t="shared" si="1762"/>
        <v>5.5872295252442055E-4</v>
      </c>
      <c r="AL1405" s="13">
        <f t="shared" si="1763"/>
        <v>2.4169457186962389E-5</v>
      </c>
      <c r="AM1405" s="13">
        <f t="shared" si="1764"/>
        <v>4.7250379447935448E-2</v>
      </c>
      <c r="AN1405" s="13">
        <f t="shared" si="1765"/>
        <v>2.7040447150464601E-2</v>
      </c>
      <c r="AO1405" s="13">
        <f t="shared" si="1766"/>
        <v>7.7373535476339709E-3</v>
      </c>
      <c r="AP1405" s="13">
        <f t="shared" si="1767"/>
        <v>1.4759775627466623E-3</v>
      </c>
      <c r="AQ1405" s="13">
        <f t="shared" si="1768"/>
        <v>2.1116810990216573E-4</v>
      </c>
      <c r="AR1405" s="13">
        <f t="shared" si="1769"/>
        <v>1.8462631589153217E-5</v>
      </c>
      <c r="AS1405" s="13">
        <f t="shared" si="1770"/>
        <v>5.0760338729813731E-5</v>
      </c>
      <c r="AT1405" s="13">
        <f t="shared" si="1771"/>
        <v>6.9779109644347377E-5</v>
      </c>
      <c r="AU1405" s="13">
        <f t="shared" si="1772"/>
        <v>6.3949194254135367E-5</v>
      </c>
      <c r="AV1405" s="13">
        <f t="shared" si="1773"/>
        <v>4.3954768123976967E-5</v>
      </c>
      <c r="AW1405" s="13">
        <f t="shared" si="1774"/>
        <v>1.056340357690649E-6</v>
      </c>
      <c r="AX1405" s="13">
        <f t="shared" si="1775"/>
        <v>2.1651348872881487E-2</v>
      </c>
      <c r="AY1405" s="13">
        <f t="shared" si="1776"/>
        <v>1.2390633932972666E-2</v>
      </c>
      <c r="AZ1405" s="13">
        <f t="shared" si="1777"/>
        <v>3.5454559935808121E-3</v>
      </c>
      <c r="BA1405" s="13">
        <f t="shared" si="1778"/>
        <v>6.7633118533547848E-4</v>
      </c>
      <c r="BB1405" s="13">
        <f t="shared" si="1779"/>
        <v>9.6762702685947264E-5</v>
      </c>
      <c r="BC1405" s="13">
        <f t="shared" si="1780"/>
        <v>1.107507189862283E-5</v>
      </c>
      <c r="BD1405" s="13">
        <f t="shared" si="1781"/>
        <v>1.7609658009734397E-6</v>
      </c>
      <c r="BE1405" s="13">
        <f t="shared" si="1782"/>
        <v>4.8415211080496489E-6</v>
      </c>
      <c r="BF1405" s="13">
        <f t="shared" si="1783"/>
        <v>6.6555314778778749E-6</v>
      </c>
      <c r="BG1405" s="13">
        <f t="shared" si="1784"/>
        <v>6.0994741479594505E-6</v>
      </c>
      <c r="BH1405" s="13">
        <f t="shared" si="1785"/>
        <v>4.1924057836649363E-6</v>
      </c>
      <c r="BI1405" s="13">
        <f t="shared" si="1786"/>
        <v>2.3052828264924801E-6</v>
      </c>
      <c r="BJ1405" s="14">
        <f t="shared" si="1787"/>
        <v>0.80470197077123762</v>
      </c>
      <c r="BK1405" s="14">
        <f t="shared" si="1788"/>
        <v>0.13192612072559701</v>
      </c>
      <c r="BL1405" s="14">
        <f t="shared" si="1789"/>
        <v>5.2223070128329371E-2</v>
      </c>
      <c r="BM1405" s="14">
        <f t="shared" si="1790"/>
        <v>0.62248910940485369</v>
      </c>
      <c r="BN1405" s="14">
        <f t="shared" si="1791"/>
        <v>0.35509994843747339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1.3644444444444399</v>
      </c>
      <c r="F1406" s="10">
        <f>VLOOKUP(B1406,home!$B$2:$E$405,3,FALSE)</f>
        <v>0.81</v>
      </c>
      <c r="G1406" s="10">
        <f>VLOOKUP(C1406,away!$B$2:$E$405,4,FALSE)</f>
        <v>0.92</v>
      </c>
      <c r="H1406" s="10">
        <f>VLOOKUP(A1406,away!$A$2:$E$405,3,FALSE)</f>
        <v>1.1155555555555601</v>
      </c>
      <c r="I1406" s="10">
        <f>VLOOKUP(C1406,away!$B$2:$E$405,3,FALSE)</f>
        <v>0.55000000000000004</v>
      </c>
      <c r="J1406" s="10">
        <f>VLOOKUP(B1406,home!$B$2:$E$405,4,FALSE)</f>
        <v>1.1000000000000001</v>
      </c>
      <c r="K1406" s="12">
        <f t="shared" si="1736"/>
        <v>1.0167839999999968</v>
      </c>
      <c r="L1406" s="12">
        <f t="shared" si="1737"/>
        <v>0.6749111111111139</v>
      </c>
      <c r="M1406" s="13">
        <f t="shared" si="1738"/>
        <v>0.18420700784727939</v>
      </c>
      <c r="N1406" s="13">
        <f t="shared" si="1739"/>
        <v>0.18729873826698756</v>
      </c>
      <c r="O1406" s="13">
        <f t="shared" si="1740"/>
        <v>0.12432335634066105</v>
      </c>
      <c r="P1406" s="13">
        <f t="shared" si="1741"/>
        <v>0.12640999955348231</v>
      </c>
      <c r="Q1406" s="13">
        <f t="shared" si="1742"/>
        <v>9.5221180145030018E-2</v>
      </c>
      <c r="R1406" s="13">
        <f t="shared" si="1743"/>
        <v>4.1953607282469239E-2</v>
      </c>
      <c r="S1406" s="13">
        <f t="shared" si="1744"/>
        <v>2.1686862207163569E-2</v>
      </c>
      <c r="T1406" s="13">
        <f t="shared" si="1745"/>
        <v>6.4265832492993766E-2</v>
      </c>
      <c r="U1406" s="13">
        <f t="shared" si="1746"/>
        <v>4.2657756627098073E-2</v>
      </c>
      <c r="V1406" s="13">
        <f t="shared" si="1747"/>
        <v>1.6535963014663389E-3</v>
      </c>
      <c r="W1406" s="13">
        <f t="shared" si="1748"/>
        <v>3.2273124144194636E-2</v>
      </c>
      <c r="X1406" s="13">
        <f t="shared" si="1749"/>
        <v>2.1781490075185324E-2</v>
      </c>
      <c r="Y1406" s="13">
        <f t="shared" si="1750"/>
        <v>7.3502848341495119E-3</v>
      </c>
      <c r="Z1406" s="13">
        <f t="shared" si="1751"/>
        <v>9.438318568710212E-3</v>
      </c>
      <c r="AA1406" s="13">
        <f t="shared" si="1752"/>
        <v>9.596731307567415E-3</v>
      </c>
      <c r="AB1406" s="13">
        <f t="shared" si="1753"/>
        <v>4.8789014229167968E-3</v>
      </c>
      <c r="AC1406" s="13">
        <f t="shared" si="1754"/>
        <v>7.0922623334484285E-5</v>
      </c>
      <c r="AD1406" s="13">
        <f t="shared" si="1755"/>
        <v>8.203699064957673E-3</v>
      </c>
      <c r="AE1406" s="13">
        <f t="shared" si="1756"/>
        <v>5.5367676511517911E-3</v>
      </c>
      <c r="AF1406" s="13">
        <f t="shared" si="1757"/>
        <v>1.8684130037014634E-3</v>
      </c>
      <c r="AG1406" s="13">
        <f t="shared" si="1758"/>
        <v>4.2033756544753619E-4</v>
      </c>
      <c r="AH1406" s="13">
        <f t="shared" si="1759"/>
        <v>1.5925065180572167E-3</v>
      </c>
      <c r="AI1406" s="13">
        <f t="shared" si="1760"/>
        <v>1.6192351474562841E-3</v>
      </c>
      <c r="AJ1406" s="13">
        <f t="shared" si="1761"/>
        <v>8.2320619508559237E-4</v>
      </c>
      <c r="AK1406" s="13">
        <f t="shared" si="1762"/>
        <v>2.790076292879688E-4</v>
      </c>
      <c r="AL1406" s="13">
        <f t="shared" si="1763"/>
        <v>1.9467942916649182E-6</v>
      </c>
      <c r="AM1406" s="13">
        <f t="shared" si="1764"/>
        <v>1.66827799001278E-3</v>
      </c>
      <c r="AN1406" s="13">
        <f t="shared" si="1765"/>
        <v>1.1259393518817415E-3</v>
      </c>
      <c r="AO1406" s="13">
        <f t="shared" si="1766"/>
        <v>3.799544895111167E-4</v>
      </c>
      <c r="AP1406" s="13">
        <f t="shared" si="1767"/>
        <v>8.5478502229201285E-5</v>
      </c>
      <c r="AQ1406" s="13">
        <f t="shared" si="1768"/>
        <v>1.4422597728906015E-5</v>
      </c>
      <c r="AR1406" s="13">
        <f t="shared" si="1769"/>
        <v>2.1496006871073755E-4</v>
      </c>
      <c r="AS1406" s="13">
        <f t="shared" si="1770"/>
        <v>2.185679585039779E-4</v>
      </c>
      <c r="AT1406" s="13">
        <f t="shared" si="1771"/>
        <v>1.1111820155975394E-4</v>
      </c>
      <c r="AU1406" s="13">
        <f t="shared" si="1772"/>
        <v>3.7661069818244174E-5</v>
      </c>
      <c r="AV1406" s="13">
        <f t="shared" si="1773"/>
        <v>9.5732933035183658E-6</v>
      </c>
      <c r="AW1406" s="13">
        <f t="shared" si="1774"/>
        <v>3.7110161553817604E-8</v>
      </c>
      <c r="AX1406" s="13">
        <f t="shared" si="1775"/>
        <v>2.8271306129952473E-4</v>
      </c>
      <c r="AY1406" s="13">
        <f t="shared" si="1776"/>
        <v>1.9080618632728673E-4</v>
      </c>
      <c r="AZ1406" s="13">
        <f t="shared" si="1777"/>
        <v>6.4388607610511649E-5</v>
      </c>
      <c r="BA1406" s="13">
        <f t="shared" si="1778"/>
        <v>1.4485528901769314E-5</v>
      </c>
      <c r="BB1406" s="13">
        <f t="shared" si="1779"/>
        <v>2.44411110153132E-6</v>
      </c>
      <c r="BC1406" s="13">
        <f t="shared" si="1780"/>
        <v>3.2991154784270246E-7</v>
      </c>
      <c r="BD1406" s="13">
        <f t="shared" si="1781"/>
        <v>2.4179823136347532E-5</v>
      </c>
      <c r="BE1406" s="13">
        <f t="shared" si="1782"/>
        <v>2.4585657287867915E-5</v>
      </c>
      <c r="BF1406" s="13">
        <f t="shared" si="1783"/>
        <v>1.2499151479893702E-5</v>
      </c>
      <c r="BG1406" s="13">
        <f t="shared" si="1784"/>
        <v>4.2363124127773993E-6</v>
      </c>
      <c r="BH1406" s="13">
        <f t="shared" si="1785"/>
        <v>1.0768536700783604E-6</v>
      </c>
      <c r="BI1406" s="13">
        <f t="shared" si="1786"/>
        <v>2.1898551641539053E-7</v>
      </c>
      <c r="BJ1406" s="14">
        <f t="shared" si="1787"/>
        <v>0.42804910758195136</v>
      </c>
      <c r="BK1406" s="14">
        <f t="shared" si="1788"/>
        <v>0.33422114151334503</v>
      </c>
      <c r="BL1406" s="14">
        <f t="shared" si="1789"/>
        <v>0.22838298584599925</v>
      </c>
      <c r="BM1406" s="14">
        <f t="shared" si="1790"/>
        <v>0.24048689499793072</v>
      </c>
      <c r="BN1406" s="14">
        <f t="shared" si="1791"/>
        <v>0.75941388943590959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1.3644444444444399</v>
      </c>
      <c r="F1407" s="10">
        <f>VLOOKUP(B1407,home!$B$2:$E$405,3,FALSE)</f>
        <v>0.98</v>
      </c>
      <c r="G1407" s="10">
        <f>VLOOKUP(C1407,away!$B$2:$E$405,4,FALSE)</f>
        <v>1.1000000000000001</v>
      </c>
      <c r="H1407" s="10">
        <f>VLOOKUP(A1407,away!$A$2:$E$405,3,FALSE)</f>
        <v>1.1155555555555601</v>
      </c>
      <c r="I1407" s="10">
        <f>VLOOKUP(C1407,away!$B$2:$E$405,3,FALSE)</f>
        <v>0.73</v>
      </c>
      <c r="J1407" s="10">
        <f>VLOOKUP(B1407,home!$B$2:$E$405,4,FALSE)</f>
        <v>1.29</v>
      </c>
      <c r="K1407" s="12">
        <f t="shared" si="1736"/>
        <v>1.4708711111111061</v>
      </c>
      <c r="L1407" s="12">
        <f t="shared" si="1737"/>
        <v>1.0505186666666708</v>
      </c>
      <c r="M1407" s="13">
        <f t="shared" si="1738"/>
        <v>8.0347863443231068E-2</v>
      </c>
      <c r="N1407" s="13">
        <f t="shared" si="1739"/>
        <v>0.11818135117814871</v>
      </c>
      <c r="O1407" s="13">
        <f t="shared" si="1740"/>
        <v>8.4406930373898847E-2</v>
      </c>
      <c r="P1407" s="13">
        <f t="shared" si="1741"/>
        <v>0.12415171546453438</v>
      </c>
      <c r="Q1407" s="13">
        <f t="shared" si="1742"/>
        <v>8.6914767660007719E-2</v>
      </c>
      <c r="R1407" s="13">
        <f t="shared" si="1743"/>
        <v>4.4335527976907367E-2</v>
      </c>
      <c r="S1407" s="13">
        <f t="shared" si="1744"/>
        <v>4.795911114574021E-2</v>
      </c>
      <c r="T1407" s="13">
        <f t="shared" si="1745"/>
        <v>9.1305585835834785E-2</v>
      </c>
      <c r="U1407" s="13">
        <f t="shared" si="1746"/>
        <v>6.5211847297091272E-2</v>
      </c>
      <c r="V1407" s="13">
        <f t="shared" si="1747"/>
        <v>8.2339269185764397E-3</v>
      </c>
      <c r="W1407" s="13">
        <f t="shared" si="1748"/>
        <v>4.2613473626679721E-2</v>
      </c>
      <c r="X1407" s="13">
        <f t="shared" si="1749"/>
        <v>4.4766249496334926E-2</v>
      </c>
      <c r="Y1407" s="13">
        <f t="shared" si="1750"/>
        <v>2.3513890366278642E-2</v>
      </c>
      <c r="Z1407" s="13">
        <f t="shared" si="1751"/>
        <v>1.5525099912087871E-2</v>
      </c>
      <c r="AA1407" s="13">
        <f t="shared" si="1752"/>
        <v>2.2835420957803623E-2</v>
      </c>
      <c r="AB1407" s="13">
        <f t="shared" si="1753"/>
        <v>1.6793980498447228E-2</v>
      </c>
      <c r="AC1407" s="13">
        <f t="shared" si="1754"/>
        <v>7.9517994329831915E-4</v>
      </c>
      <c r="AD1407" s="13">
        <f t="shared" si="1755"/>
        <v>1.5669731825394568E-2</v>
      </c>
      <c r="AE1407" s="13">
        <f t="shared" si="1756"/>
        <v>1.6461345784237798E-2</v>
      </c>
      <c r="AF1407" s="13">
        <f t="shared" si="1757"/>
        <v>8.6464755123982565E-3</v>
      </c>
      <c r="AG1407" s="13">
        <f t="shared" si="1758"/>
        <v>3.0277613088835463E-3</v>
      </c>
      <c r="AH1407" s="13">
        <f t="shared" si="1759"/>
        <v>4.0773518148783496E-3</v>
      </c>
      <c r="AI1407" s="13">
        <f t="shared" si="1760"/>
        <v>5.9972589943410037E-3</v>
      </c>
      <c r="AJ1407" s="13">
        <f t="shared" si="1761"/>
        <v>4.4105975003137137E-3</v>
      </c>
      <c r="AK1407" s="13">
        <f t="shared" si="1762"/>
        <v>2.1624734819834326E-3</v>
      </c>
      <c r="AL1407" s="13">
        <f t="shared" si="1763"/>
        <v>4.9147768133612695E-5</v>
      </c>
      <c r="AM1407" s="13">
        <f t="shared" si="1764"/>
        <v>4.6096311721662295E-3</v>
      </c>
      <c r="AN1407" s="13">
        <f t="shared" si="1765"/>
        <v>4.8425035928091904E-3</v>
      </c>
      <c r="AO1407" s="13">
        <f t="shared" si="1766"/>
        <v>2.5435702088232367E-3</v>
      </c>
      <c r="AP1407" s="13">
        <f t="shared" si="1767"/>
        <v>8.9068932811535082E-4</v>
      </c>
      <c r="AQ1407" s="13">
        <f t="shared" si="1768"/>
        <v>2.339214413464928E-4</v>
      </c>
      <c r="AR1407" s="13">
        <f t="shared" si="1769"/>
        <v>8.5666683841938694E-4</v>
      </c>
      <c r="AS1407" s="13">
        <f t="shared" si="1770"/>
        <v>1.2600465044779621E-3</v>
      </c>
      <c r="AT1407" s="13">
        <f t="shared" si="1771"/>
        <v>9.2668300104658272E-4</v>
      </c>
      <c r="AU1407" s="13">
        <f t="shared" si="1772"/>
        <v>4.5434375179905374E-4</v>
      </c>
      <c r="AV1407" s="13">
        <f t="shared" si="1773"/>
        <v>1.6707027475876585E-4</v>
      </c>
      <c r="AW1407" s="13">
        <f t="shared" si="1774"/>
        <v>2.1095007880439565E-6</v>
      </c>
      <c r="AX1407" s="13">
        <f t="shared" si="1775"/>
        <v>1.1300288873360882E-3</v>
      </c>
      <c r="AY1407" s="13">
        <f t="shared" si="1776"/>
        <v>1.187116440019129E-3</v>
      </c>
      <c r="AZ1407" s="13">
        <f t="shared" si="1777"/>
        <v>6.2354398987349009E-4</v>
      </c>
      <c r="BA1407" s="13">
        <f t="shared" si="1778"/>
        <v>2.1834820028330501E-4</v>
      </c>
      <c r="BB1407" s="13">
        <f t="shared" si="1779"/>
        <v>5.7344715057671195E-5</v>
      </c>
      <c r="BC1407" s="13">
        <f t="shared" si="1780"/>
        <v>1.2048338720552981E-5</v>
      </c>
      <c r="BD1407" s="13">
        <f t="shared" si="1781"/>
        <v>1.4999075081231441E-4</v>
      </c>
      <c r="BE1407" s="13">
        <f t="shared" si="1782"/>
        <v>2.2061706230369797E-4</v>
      </c>
      <c r="BF1407" s="13">
        <f t="shared" si="1783"/>
        <v>1.6224963178035419E-4</v>
      </c>
      <c r="BG1407" s="13">
        <f t="shared" si="1784"/>
        <v>7.9549432058045787E-5</v>
      </c>
      <c r="BH1407" s="13">
        <f t="shared" si="1785"/>
        <v>2.9251740379868835E-5</v>
      </c>
      <c r="BI1407" s="13">
        <f t="shared" si="1786"/>
        <v>8.6051079748942486E-6</v>
      </c>
      <c r="BJ1407" s="14">
        <f t="shared" si="1787"/>
        <v>0.46744937890874944</v>
      </c>
      <c r="BK1407" s="14">
        <f t="shared" si="1788"/>
        <v>0.26272406112353314</v>
      </c>
      <c r="BL1407" s="14">
        <f t="shared" si="1789"/>
        <v>0.25454646299147576</v>
      </c>
      <c r="BM1407" s="14">
        <f t="shared" si="1790"/>
        <v>0.46072183989988713</v>
      </c>
      <c r="BN1407" s="14">
        <f t="shared" si="1791"/>
        <v>0.53833815609672808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1.5103092783505201</v>
      </c>
      <c r="F1408" s="10">
        <f>VLOOKUP(B1408,home!$B$2:$E$405,3,FALSE)</f>
        <v>0.51</v>
      </c>
      <c r="G1408" s="10">
        <f>VLOOKUP(C1408,away!$B$2:$E$405,4,FALSE)</f>
        <v>0.66</v>
      </c>
      <c r="H1408" s="10">
        <f>VLOOKUP(A1408,away!$A$2:$E$405,3,FALSE)</f>
        <v>1.3453608247422699</v>
      </c>
      <c r="I1408" s="10">
        <f>VLOOKUP(C1408,away!$B$2:$E$405,3,FALSE)</f>
        <v>0.88</v>
      </c>
      <c r="J1408" s="10">
        <f>VLOOKUP(B1408,home!$B$2:$E$405,4,FALSE)</f>
        <v>1.49</v>
      </c>
      <c r="K1408" s="12">
        <f t="shared" si="1736"/>
        <v>0.50837010309278508</v>
      </c>
      <c r="L1408" s="12">
        <f t="shared" si="1737"/>
        <v>1.7640371134020643</v>
      </c>
      <c r="M1408" s="13">
        <f t="shared" si="1738"/>
        <v>0.10306378439013801</v>
      </c>
      <c r="N1408" s="13">
        <f t="shared" si="1739"/>
        <v>5.239454669554703E-2</v>
      </c>
      <c r="O1408" s="13">
        <f t="shared" si="1740"/>
        <v>0.1818083407118718</v>
      </c>
      <c r="P1408" s="13">
        <f t="shared" si="1741"/>
        <v>9.2425924910822438E-2</v>
      </c>
      <c r="Q1408" s="13">
        <f t="shared" si="1742"/>
        <v>1.3317910552557492E-2</v>
      </c>
      <c r="R1408" s="13">
        <f t="shared" si="1743"/>
        <v>0.16035833027089469</v>
      </c>
      <c r="S1408" s="13">
        <f t="shared" si="1744"/>
        <v>2.0721516404064853E-2</v>
      </c>
      <c r="T1408" s="13">
        <f t="shared" si="1745"/>
        <v>2.3493288487680408E-2</v>
      </c>
      <c r="U1408" s="13">
        <f t="shared" si="1746"/>
        <v>8.1521380891601603E-2</v>
      </c>
      <c r="V1408" s="13">
        <f t="shared" si="1747"/>
        <v>2.0647465283900194E-3</v>
      </c>
      <c r="W1408" s="13">
        <f t="shared" si="1748"/>
        <v>2.2568091868613812E-3</v>
      </c>
      <c r="X1408" s="13">
        <f t="shared" si="1749"/>
        <v>3.9810951634902106E-3</v>
      </c>
      <c r="Y1408" s="13">
        <f t="shared" si="1750"/>
        <v>3.5113998101910962E-3</v>
      </c>
      <c r="Z1408" s="13">
        <f t="shared" si="1751"/>
        <v>9.4292682013681323E-2</v>
      </c>
      <c r="AA1408" s="13">
        <f t="shared" si="1752"/>
        <v>4.793558047619037E-2</v>
      </c>
      <c r="AB1408" s="13">
        <f t="shared" si="1753"/>
        <v>1.2184507994246696E-2</v>
      </c>
      <c r="AC1408" s="13">
        <f t="shared" si="1754"/>
        <v>1.1572694322385928E-4</v>
      </c>
      <c r="AD1408" s="13">
        <f t="shared" si="1755"/>
        <v>2.8682357974636611E-4</v>
      </c>
      <c r="AE1408" s="13">
        <f t="shared" si="1756"/>
        <v>5.0596743967142651E-4</v>
      </c>
      <c r="AF1408" s="13">
        <f t="shared" si="1757"/>
        <v>4.4627267087670824E-4</v>
      </c>
      <c r="AG1408" s="13">
        <f t="shared" si="1758"/>
        <v>2.6241385137452597E-4</v>
      </c>
      <c r="AH1408" s="13">
        <f t="shared" si="1759"/>
        <v>4.1583947648588283E-2</v>
      </c>
      <c r="AI1408" s="13">
        <f t="shared" si="1760"/>
        <v>2.1140035753117802E-2</v>
      </c>
      <c r="AJ1408" s="13">
        <f t="shared" si="1761"/>
        <v>5.3734810775988295E-3</v>
      </c>
      <c r="AK1408" s="13">
        <f t="shared" si="1762"/>
        <v>9.1057237646201576E-4</v>
      </c>
      <c r="AL1408" s="13">
        <f t="shared" si="1763"/>
        <v>4.151281588527007E-6</v>
      </c>
      <c r="AM1408" s="13">
        <f t="shared" si="1764"/>
        <v>2.9162506561020367E-5</v>
      </c>
      <c r="AN1408" s="13">
        <f t="shared" si="1765"/>
        <v>5.144374389347113E-5</v>
      </c>
      <c r="AO1408" s="13">
        <f t="shared" si="1766"/>
        <v>4.5374336740216952E-5</v>
      </c>
      <c r="AP1408" s="13">
        <f t="shared" si="1767"/>
        <v>2.6680671335248516E-5</v>
      </c>
      <c r="AQ1408" s="13">
        <f t="shared" si="1768"/>
        <v>1.1766423611465249E-5</v>
      </c>
      <c r="AR1408" s="13">
        <f t="shared" si="1769"/>
        <v>1.4671125394775636E-2</v>
      </c>
      <c r="AS1408" s="13">
        <f t="shared" si="1770"/>
        <v>7.4583615294292671E-3</v>
      </c>
      <c r="AT1408" s="13">
        <f t="shared" si="1771"/>
        <v>1.8958040098096094E-3</v>
      </c>
      <c r="AU1408" s="13">
        <f t="shared" si="1772"/>
        <v>3.212566933035422E-4</v>
      </c>
      <c r="AV1408" s="13">
        <f t="shared" si="1773"/>
        <v>4.0829324573492234E-5</v>
      </c>
      <c r="AW1408" s="13">
        <f t="shared" si="1774"/>
        <v>1.0341116066437033E-7</v>
      </c>
      <c r="AX1408" s="13">
        <f t="shared" si="1775"/>
        <v>2.4708910778116571E-6</v>
      </c>
      <c r="AY1408" s="13">
        <f t="shared" si="1776"/>
        <v>4.3587435644337913E-6</v>
      </c>
      <c r="AZ1408" s="13">
        <f t="shared" si="1777"/>
        <v>3.8444927077318052E-6</v>
      </c>
      <c r="BA1408" s="13">
        <f t="shared" si="1778"/>
        <v>2.2606092728808336E-6</v>
      </c>
      <c r="BB1408" s="13">
        <f t="shared" si="1779"/>
        <v>9.9694966406566124E-7</v>
      </c>
      <c r="BC1408" s="13">
        <f t="shared" si="1780"/>
        <v>3.5173124152110911E-7</v>
      </c>
      <c r="BD1408" s="13">
        <f t="shared" si="1781"/>
        <v>4.3134016152932917E-3</v>
      </c>
      <c r="BE1408" s="13">
        <f t="shared" si="1782"/>
        <v>2.192804423847236E-3</v>
      </c>
      <c r="BF1408" s="13">
        <f t="shared" si="1783"/>
        <v>5.5737810550676725E-4</v>
      </c>
      <c r="BG1408" s="13">
        <f t="shared" si="1784"/>
        <v>9.4451454986045524E-5</v>
      </c>
      <c r="BH1408" s="13">
        <f t="shared" si="1785"/>
        <v>1.2004073977129875E-5</v>
      </c>
      <c r="BI1408" s="13">
        <f t="shared" si="1786"/>
        <v>1.2205024650573869E-6</v>
      </c>
      <c r="BJ1408" s="14">
        <f t="shared" si="1787"/>
        <v>0.10063523853766652</v>
      </c>
      <c r="BK1408" s="14">
        <f t="shared" si="1788"/>
        <v>0.21840020920179218</v>
      </c>
      <c r="BL1408" s="14">
        <f t="shared" si="1789"/>
        <v>0.58437481432853933</v>
      </c>
      <c r="BM1408" s="14">
        <f t="shared" si="1790"/>
        <v>0.39432985121744396</v>
      </c>
      <c r="BN1408" s="14">
        <f t="shared" si="1791"/>
        <v>0.60336883753183157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1.5103092783505201</v>
      </c>
      <c r="F1409" s="10">
        <f>VLOOKUP(B1409,home!$B$2:$E$405,3,FALSE)</f>
        <v>1.24</v>
      </c>
      <c r="G1409" s="10">
        <f>VLOOKUP(C1409,away!$B$2:$E$405,4,FALSE)</f>
        <v>0.66</v>
      </c>
      <c r="H1409" s="10">
        <f>VLOOKUP(A1409,away!$A$2:$E$405,3,FALSE)</f>
        <v>1.3453608247422699</v>
      </c>
      <c r="I1409" s="10">
        <f>VLOOKUP(C1409,away!$B$2:$E$405,3,FALSE)</f>
        <v>0.96</v>
      </c>
      <c r="J1409" s="10">
        <f>VLOOKUP(B1409,home!$B$2:$E$405,4,FALSE)</f>
        <v>1.02</v>
      </c>
      <c r="K1409" s="12">
        <f t="shared" si="1736"/>
        <v>1.2360371134020656</v>
      </c>
      <c r="L1409" s="12">
        <f t="shared" si="1737"/>
        <v>1.3173773195876308</v>
      </c>
      <c r="M1409" s="13">
        <f t="shared" si="1738"/>
        <v>7.7815516019080336E-2</v>
      </c>
      <c r="N1409" s="13">
        <f t="shared" si="1739"/>
        <v>9.618286579811626E-2</v>
      </c>
      <c r="O1409" s="13">
        <f t="shared" si="1740"/>
        <v>0.10251239591554442</v>
      </c>
      <c r="P1409" s="13">
        <f t="shared" si="1741"/>
        <v>0.12670912593537922</v>
      </c>
      <c r="Q1409" s="13">
        <f t="shared" si="1742"/>
        <v>5.9442795899920943E-2</v>
      </c>
      <c r="R1409" s="13">
        <f t="shared" si="1743"/>
        <v>6.7523752677862953E-2</v>
      </c>
      <c r="S1409" s="13">
        <f t="shared" si="1744"/>
        <v>5.1580980942705114E-2</v>
      </c>
      <c r="T1409" s="13">
        <f t="shared" si="1745"/>
        <v>7.8308591131432459E-2</v>
      </c>
      <c r="U1409" s="13">
        <f t="shared" si="1746"/>
        <v>8.3461864346020723E-2</v>
      </c>
      <c r="V1409" s="13">
        <f t="shared" si="1747"/>
        <v>9.3323019259738613E-3</v>
      </c>
      <c r="W1409" s="13">
        <f t="shared" si="1748"/>
        <v>2.4491167285562148E-2</v>
      </c>
      <c r="X1409" s="13">
        <f t="shared" si="1749"/>
        <v>3.226410831222614E-2</v>
      </c>
      <c r="Y1409" s="13">
        <f t="shared" si="1750"/>
        <v>2.1252002263622737E-2</v>
      </c>
      <c r="Z1409" s="13">
        <f t="shared" si="1751"/>
        <v>2.9651420103753736E-2</v>
      </c>
      <c r="AA1409" s="13">
        <f t="shared" si="1752"/>
        <v>3.6650255713315746E-2</v>
      </c>
      <c r="AB1409" s="13">
        <f t="shared" si="1753"/>
        <v>2.2650538138667176E-2</v>
      </c>
      <c r="AC1409" s="13">
        <f t="shared" si="1754"/>
        <v>9.4975260116766014E-4</v>
      </c>
      <c r="AD1409" s="13">
        <f t="shared" si="1755"/>
        <v>7.5679979288733349E-3</v>
      </c>
      <c r="AE1409" s="13">
        <f t="shared" si="1756"/>
        <v>9.9699088261838969E-3</v>
      </c>
      <c r="AF1409" s="13">
        <f t="shared" si="1757"/>
        <v>6.5670658829856026E-3</v>
      </c>
      <c r="AG1409" s="13">
        <f t="shared" si="1758"/>
        <v>2.8837678834943174E-3</v>
      </c>
      <c r="AH1409" s="13">
        <f t="shared" si="1759"/>
        <v>9.7655270845624764E-3</v>
      </c>
      <c r="AI1409" s="13">
        <f t="shared" si="1760"/>
        <v>1.2070553908452292E-2</v>
      </c>
      <c r="AJ1409" s="13">
        <f t="shared" si="1761"/>
        <v>7.4598263050836954E-3</v>
      </c>
      <c r="AK1409" s="13">
        <f t="shared" si="1762"/>
        <v>3.0735407242054838E-3</v>
      </c>
      <c r="AL1409" s="13">
        <f t="shared" si="1763"/>
        <v>6.1860322005343472E-5</v>
      </c>
      <c r="AM1409" s="13">
        <f t="shared" si="1764"/>
        <v>1.870865262847479E-3</v>
      </c>
      <c r="AN1409" s="13">
        <f t="shared" si="1765"/>
        <v>2.4646354652796206E-3</v>
      </c>
      <c r="AO1409" s="13">
        <f t="shared" si="1766"/>
        <v>1.6234274315053401E-3</v>
      </c>
      <c r="AP1409" s="13">
        <f t="shared" si="1767"/>
        <v>7.1288882608717898E-4</v>
      </c>
      <c r="AQ1409" s="13">
        <f t="shared" si="1768"/>
        <v>2.3478589271867524E-4</v>
      </c>
      <c r="AR1409" s="13">
        <f t="shared" si="1769"/>
        <v>2.5729767790042641E-3</v>
      </c>
      <c r="AS1409" s="13">
        <f t="shared" si="1770"/>
        <v>3.1802947907709754E-3</v>
      </c>
      <c r="AT1409" s="13">
        <f t="shared" si="1771"/>
        <v>1.9654811964760913E-3</v>
      </c>
      <c r="AU1409" s="13">
        <f t="shared" si="1772"/>
        <v>8.0980256817944889E-4</v>
      </c>
      <c r="AV1409" s="13">
        <f t="shared" si="1773"/>
        <v>2.5023650719952639E-4</v>
      </c>
      <c r="AW1409" s="13">
        <f t="shared" si="1774"/>
        <v>2.7980235720656418E-6</v>
      </c>
      <c r="AX1409" s="13">
        <f t="shared" si="1775"/>
        <v>3.8540981650903239E-4</v>
      </c>
      <c r="AY1409" s="13">
        <f t="shared" si="1776"/>
        <v>5.0773015101542984E-4</v>
      </c>
      <c r="AZ1409" s="13">
        <f t="shared" si="1777"/>
        <v>3.3443609270926498E-4</v>
      </c>
      <c r="BA1409" s="13">
        <f t="shared" si="1778"/>
        <v>1.4685950779556398E-4</v>
      </c>
      <c r="BB1409" s="13">
        <f t="shared" si="1779"/>
        <v>4.8367346183919733E-5</v>
      </c>
      <c r="BC1409" s="13">
        <f t="shared" si="1780"/>
        <v>1.2743608974267836E-5</v>
      </c>
      <c r="BD1409" s="13">
        <f t="shared" si="1781"/>
        <v>5.6493020874764271E-4</v>
      </c>
      <c r="BE1409" s="13">
        <f t="shared" si="1782"/>
        <v>6.9827470449406251E-4</v>
      </c>
      <c r="BF1409" s="13">
        <f t="shared" si="1783"/>
        <v>4.3154672505226073E-4</v>
      </c>
      <c r="BG1409" s="13">
        <f t="shared" si="1784"/>
        <v>1.7780258944390381E-4</v>
      </c>
      <c r="BH1409" s="13">
        <f t="shared" si="1785"/>
        <v>5.4942649852913862E-5</v>
      </c>
      <c r="BI1409" s="13">
        <f t="shared" si="1786"/>
        <v>1.3582230865371196E-5</v>
      </c>
      <c r="BJ1409" s="14">
        <f t="shared" si="1787"/>
        <v>0.34727242061404362</v>
      </c>
      <c r="BK1409" s="14">
        <f t="shared" si="1788"/>
        <v>0.26695726789732693</v>
      </c>
      <c r="BL1409" s="14">
        <f t="shared" si="1789"/>
        <v>0.35588812576380141</v>
      </c>
      <c r="BM1409" s="14">
        <f t="shared" si="1790"/>
        <v>0.46907785000557817</v>
      </c>
      <c r="BN1409" s="14">
        <f t="shared" si="1791"/>
        <v>0.53018645224590411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1.5103092783505201</v>
      </c>
      <c r="F1410" s="10">
        <f>VLOOKUP(B1410,home!$B$2:$E$405,3,FALSE)</f>
        <v>0.66</v>
      </c>
      <c r="G1410" s="10">
        <f>VLOOKUP(C1410,away!$B$2:$E$405,4,FALSE)</f>
        <v>1.66</v>
      </c>
      <c r="H1410" s="10">
        <f>VLOOKUP(A1410,away!$A$2:$E$405,3,FALSE)</f>
        <v>1.3453608247422699</v>
      </c>
      <c r="I1410" s="10">
        <f>VLOOKUP(C1410,away!$B$2:$E$405,3,FALSE)</f>
        <v>0.74</v>
      </c>
      <c r="J1410" s="10">
        <f>VLOOKUP(B1410,home!$B$2:$E$405,4,FALSE)</f>
        <v>1.3</v>
      </c>
      <c r="K1410" s="12">
        <f t="shared" si="1736"/>
        <v>1.6546948453608299</v>
      </c>
      <c r="L1410" s="12">
        <f t="shared" si="1737"/>
        <v>1.2942371134020636</v>
      </c>
      <c r="M1410" s="13">
        <f t="shared" si="1738"/>
        <v>5.2395636775621535E-2</v>
      </c>
      <c r="N1410" s="13">
        <f t="shared" si="1739"/>
        <v>8.6698790092019279E-2</v>
      </c>
      <c r="O1410" s="13">
        <f t="shared" si="1740"/>
        <v>6.7812377695343415E-2</v>
      </c>
      <c r="P1410" s="13">
        <f t="shared" si="1741"/>
        <v>0.11220879182414646</v>
      </c>
      <c r="Q1410" s="13">
        <f t="shared" si="1742"/>
        <v>7.1730020532142461E-2</v>
      </c>
      <c r="R1410" s="13">
        <f t="shared" si="1743"/>
        <v>4.3882647980675885E-2</v>
      </c>
      <c r="S1410" s="13">
        <f t="shared" si="1744"/>
        <v>6.0075674891372138E-2</v>
      </c>
      <c r="T1410" s="13">
        <f t="shared" si="1745"/>
        <v>9.2835654717790816E-2</v>
      </c>
      <c r="U1410" s="13">
        <f t="shared" si="1746"/>
        <v>7.2612391414408214E-2</v>
      </c>
      <c r="V1410" s="13">
        <f t="shared" si="1747"/>
        <v>1.429512352218848E-2</v>
      </c>
      <c r="W1410" s="13">
        <f t="shared" si="1748"/>
        <v>3.9563765077387548E-2</v>
      </c>
      <c r="X1410" s="13">
        <f t="shared" si="1749"/>
        <v>5.1204893109075431E-2</v>
      </c>
      <c r="Y1410" s="13">
        <f t="shared" si="1750"/>
        <v>3.3135636524775511E-2</v>
      </c>
      <c r="Z1410" s="13">
        <f t="shared" si="1751"/>
        <v>1.8931517216982951E-2</v>
      </c>
      <c r="AA1410" s="13">
        <f t="shared" si="1752"/>
        <v>3.1325883953801488E-2</v>
      </c>
      <c r="AB1410" s="13">
        <f t="shared" si="1753"/>
        <v>2.5917389352363433E-2</v>
      </c>
      <c r="AC1410" s="13">
        <f t="shared" si="1754"/>
        <v>1.9133732288038872E-3</v>
      </c>
      <c r="AD1410" s="13">
        <f t="shared" si="1755"/>
        <v>1.6366489534154996E-2</v>
      </c>
      <c r="AE1410" s="13">
        <f t="shared" si="1756"/>
        <v>2.1182118171209845E-2</v>
      </c>
      <c r="AF1410" s="13">
        <f t="shared" si="1757"/>
        <v>1.3707341738824017E-2</v>
      </c>
      <c r="AG1410" s="13">
        <f t="shared" si="1758"/>
        <v>5.9135168014904059E-3</v>
      </c>
      <c r="AH1410" s="13">
        <f t="shared" si="1759"/>
        <v>6.1254680488073716E-3</v>
      </c>
      <c r="AI1410" s="13">
        <f t="shared" si="1760"/>
        <v>1.0135780405784018E-2</v>
      </c>
      <c r="AJ1410" s="13">
        <f t="shared" si="1761"/>
        <v>8.3858117955800584E-3</v>
      </c>
      <c r="AK1410" s="13">
        <f t="shared" si="1762"/>
        <v>4.6253198507707908E-3</v>
      </c>
      <c r="AL1410" s="13">
        <f t="shared" si="1763"/>
        <v>1.6390471537327996E-4</v>
      </c>
      <c r="AM1410" s="13">
        <f t="shared" si="1764"/>
        <v>5.4163091737636461E-3</v>
      </c>
      <c r="AN1410" s="13">
        <f t="shared" si="1765"/>
        <v>7.009988350344977E-3</v>
      </c>
      <c r="AO1410" s="13">
        <f t="shared" si="1766"/>
        <v>4.5362935437662892E-3</v>
      </c>
      <c r="AP1410" s="13">
        <f t="shared" si="1767"/>
        <v>1.9570131538761667E-3</v>
      </c>
      <c r="AQ1410" s="13">
        <f t="shared" si="1768"/>
        <v>6.332097637906397E-4</v>
      </c>
      <c r="AR1410" s="13">
        <f t="shared" si="1769"/>
        <v>1.585561617145004E-3</v>
      </c>
      <c r="AS1410" s="13">
        <f t="shared" si="1770"/>
        <v>2.6236206348918198E-3</v>
      </c>
      <c r="AT1410" s="13">
        <f t="shared" si="1771"/>
        <v>2.1706457703689016E-3</v>
      </c>
      <c r="AU1410" s="13">
        <f t="shared" si="1772"/>
        <v>1.1972521224445699E-3</v>
      </c>
      <c r="AV1410" s="13">
        <f t="shared" si="1773"/>
        <v>4.9527172890158561E-4</v>
      </c>
      <c r="AW1410" s="13">
        <f t="shared" si="1774"/>
        <v>9.7503613416196657E-6</v>
      </c>
      <c r="AX1410" s="13">
        <f t="shared" si="1775"/>
        <v>1.4937231451178808E-3</v>
      </c>
      <c r="AY1410" s="13">
        <f t="shared" si="1776"/>
        <v>1.9332319315592177E-3</v>
      </c>
      <c r="AZ1410" s="13">
        <f t="shared" si="1777"/>
        <v>1.2510302573189491E-3</v>
      </c>
      <c r="BA1410" s="13">
        <f t="shared" si="1778"/>
        <v>5.3970992967037246E-4</v>
      </c>
      <c r="BB1410" s="13">
        <f t="shared" si="1779"/>
        <v>1.7462815536275345E-4</v>
      </c>
      <c r="BC1410" s="13">
        <f t="shared" si="1780"/>
        <v>4.5202047943083408E-5</v>
      </c>
      <c r="BD1410" s="13">
        <f t="shared" si="1781"/>
        <v>3.4201544841580989E-4</v>
      </c>
      <c r="BE1410" s="13">
        <f t="shared" si="1782"/>
        <v>5.6593119952741346E-4</v>
      </c>
      <c r="BF1410" s="13">
        <f t="shared" si="1783"/>
        <v>4.6822171934344126E-4</v>
      </c>
      <c r="BG1410" s="13">
        <f t="shared" si="1784"/>
        <v>2.5825468849452585E-4</v>
      </c>
      <c r="BH1410" s="13">
        <f t="shared" si="1785"/>
        <v>1.0683317546053968E-4</v>
      </c>
      <c r="BI1410" s="13">
        <f t="shared" si="1786"/>
        <v>3.5355260949616803E-5</v>
      </c>
      <c r="BJ1410" s="14">
        <f t="shared" si="1787"/>
        <v>0.45732856575138425</v>
      </c>
      <c r="BK1410" s="14">
        <f t="shared" si="1788"/>
        <v>0.242985736889065</v>
      </c>
      <c r="BL1410" s="14">
        <f t="shared" si="1789"/>
        <v>0.280672033863478</v>
      </c>
      <c r="BM1410" s="14">
        <f t="shared" si="1790"/>
        <v>0.56326610725074366</v>
      </c>
      <c r="BN1410" s="14">
        <f t="shared" si="1791"/>
        <v>0.43472826489994898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1.5103092783505201</v>
      </c>
      <c r="F1411" s="10">
        <f>VLOOKUP(B1411,home!$B$2:$E$405,3,FALSE)</f>
        <v>1.1000000000000001</v>
      </c>
      <c r="G1411" s="10">
        <f>VLOOKUP(C1411,away!$B$2:$E$405,4,FALSE)</f>
        <v>0.56999999999999995</v>
      </c>
      <c r="H1411" s="10">
        <f>VLOOKUP(A1411,away!$A$2:$E$405,3,FALSE)</f>
        <v>1.3453608247422699</v>
      </c>
      <c r="I1411" s="10">
        <f>VLOOKUP(C1411,away!$B$2:$E$405,3,FALSE)</f>
        <v>0.85</v>
      </c>
      <c r="J1411" s="10">
        <f>VLOOKUP(B1411,home!$B$2:$E$405,4,FALSE)</f>
        <v>0.33</v>
      </c>
      <c r="K1411" s="12">
        <f t="shared" si="1736"/>
        <v>0.94696391752577613</v>
      </c>
      <c r="L1411" s="12">
        <f t="shared" si="1737"/>
        <v>0.3773737113402067</v>
      </c>
      <c r="M1411" s="13">
        <f t="shared" si="1738"/>
        <v>0.26597907761783918</v>
      </c>
      <c r="N1411" s="13">
        <f t="shared" si="1739"/>
        <v>0.25187258932088147</v>
      </c>
      <c r="O1411" s="13">
        <f t="shared" si="1740"/>
        <v>0.10037351165948886</v>
      </c>
      <c r="P1411" s="13">
        <f t="shared" si="1741"/>
        <v>9.5050093816888739E-2</v>
      </c>
      <c r="Q1411" s="13">
        <f t="shared" si="1742"/>
        <v>0.11925712695033143</v>
      </c>
      <c r="R1411" s="13">
        <f t="shared" si="1743"/>
        <v>1.893916230759541E-2</v>
      </c>
      <c r="S1411" s="13">
        <f t="shared" si="1744"/>
        <v>8.4917584641565486E-3</v>
      </c>
      <c r="T1411" s="13">
        <f t="shared" si="1745"/>
        <v>4.5004504601016751E-2</v>
      </c>
      <c r="U1411" s="13">
        <f t="shared" si="1746"/>
        <v>1.7934703333457067E-2</v>
      </c>
      <c r="V1411" s="13">
        <f t="shared" si="1747"/>
        <v>3.3717875101612645E-4</v>
      </c>
      <c r="W1411" s="13">
        <f t="shared" si="1748"/>
        <v>3.7644065376584893E-2</v>
      </c>
      <c r="X1411" s="13">
        <f t="shared" si="1749"/>
        <v>1.4205880661095214E-2</v>
      </c>
      <c r="Y1411" s="13">
        <f t="shared" si="1750"/>
        <v>2.6804629539667847E-3</v>
      </c>
      <c r="Z1411" s="13">
        <f t="shared" si="1751"/>
        <v>2.3823806565639451E-3</v>
      </c>
      <c r="AA1411" s="13">
        <f t="shared" si="1752"/>
        <v>2.2560285195774238E-3</v>
      </c>
      <c r="AB1411" s="13">
        <f t="shared" si="1753"/>
        <v>1.068188802474457E-3</v>
      </c>
      <c r="AC1411" s="13">
        <f t="shared" si="1754"/>
        <v>7.5308724007965617E-6</v>
      </c>
      <c r="AD1411" s="13">
        <f t="shared" si="1755"/>
        <v>8.911892905151814E-3</v>
      </c>
      <c r="AE1411" s="13">
        <f t="shared" si="1756"/>
        <v>3.3631141006835964E-3</v>
      </c>
      <c r="AF1411" s="13">
        <f t="shared" si="1757"/>
        <v>6.3457542491777508E-4</v>
      </c>
      <c r="AG1411" s="13">
        <f t="shared" si="1758"/>
        <v>7.9824027742169835E-5</v>
      </c>
      <c r="AH1411" s="13">
        <f t="shared" si="1759"/>
        <v>2.2476195754816351E-4</v>
      </c>
      <c r="AI1411" s="13">
        <f t="shared" si="1760"/>
        <v>2.1284146383057111E-4</v>
      </c>
      <c r="AJ1411" s="13">
        <f t="shared" si="1761"/>
        <v>1.0077659320045918E-4</v>
      </c>
      <c r="AK1411" s="13">
        <f t="shared" si="1762"/>
        <v>3.1810599164002777E-5</v>
      </c>
      <c r="AL1411" s="13">
        <f t="shared" si="1763"/>
        <v>1.0764908798536608E-7</v>
      </c>
      <c r="AM1411" s="13">
        <f t="shared" si="1764"/>
        <v>1.687848203606547E-3</v>
      </c>
      <c r="AN1411" s="13">
        <f t="shared" si="1765"/>
        <v>6.3694954077390335E-4</v>
      </c>
      <c r="AO1411" s="13">
        <f t="shared" si="1766"/>
        <v>1.201840060691441E-4</v>
      </c>
      <c r="AP1411" s="13">
        <f t="shared" si="1767"/>
        <v>1.5118094804682281E-5</v>
      </c>
      <c r="AQ1411" s="13">
        <f t="shared" si="1768"/>
        <v>1.4262928862090122E-6</v>
      </c>
      <c r="AR1411" s="13">
        <f t="shared" si="1769"/>
        <v>1.6963850817608102E-5</v>
      </c>
      <c r="AS1411" s="13">
        <f t="shared" si="1770"/>
        <v>1.6064154626565008E-5</v>
      </c>
      <c r="AT1411" s="13">
        <f t="shared" si="1771"/>
        <v>7.6060873984559088E-6</v>
      </c>
      <c r="AU1411" s="13">
        <f t="shared" si="1772"/>
        <v>2.4008967732950824E-6</v>
      </c>
      <c r="AV1411" s="13">
        <f t="shared" si="1773"/>
        <v>5.6839065350362653E-7</v>
      </c>
      <c r="AW1411" s="13">
        <f t="shared" si="1774"/>
        <v>1.0685944845269459E-9</v>
      </c>
      <c r="AX1411" s="13">
        <f t="shared" si="1775"/>
        <v>2.663885578460165E-4</v>
      </c>
      <c r="AY1411" s="13">
        <f t="shared" si="1776"/>
        <v>1.0052803873291657E-4</v>
      </c>
      <c r="AZ1411" s="13">
        <f t="shared" si="1777"/>
        <v>1.8968319535196387E-5</v>
      </c>
      <c r="BA1411" s="13">
        <f t="shared" si="1778"/>
        <v>2.3860483802946686E-6</v>
      </c>
      <c r="BB1411" s="13">
        <f t="shared" si="1779"/>
        <v>2.2510798317727195E-7</v>
      </c>
      <c r="BC1411" s="13">
        <f t="shared" si="1780"/>
        <v>1.6989967012783198E-8</v>
      </c>
      <c r="BD1411" s="13">
        <f t="shared" si="1781"/>
        <v>1.0669518902770605E-6</v>
      </c>
      <c r="BE1411" s="13">
        <f t="shared" si="1782"/>
        <v>1.0103649418282973E-6</v>
      </c>
      <c r="BF1411" s="13">
        <f t="shared" si="1783"/>
        <v>4.7838957172221355E-7</v>
      </c>
      <c r="BG1411" s="13">
        <f t="shared" si="1784"/>
        <v>1.5100588764718189E-7</v>
      </c>
      <c r="BH1411" s="13">
        <f t="shared" si="1785"/>
        <v>3.5749281733958143E-8</v>
      </c>
      <c r="BI1411" s="13">
        <f t="shared" si="1786"/>
        <v>6.7706559759043365E-9</v>
      </c>
      <c r="BJ1411" s="14">
        <f t="shared" si="1787"/>
        <v>0.48650407552295699</v>
      </c>
      <c r="BK1411" s="14">
        <f t="shared" si="1788"/>
        <v>0.36996627521012226</v>
      </c>
      <c r="BL1411" s="14">
        <f t="shared" si="1789"/>
        <v>0.14118813784883508</v>
      </c>
      <c r="BM1411" s="14">
        <f t="shared" si="1790"/>
        <v>0.14846878059531474</v>
      </c>
      <c r="BN1411" s="14">
        <f t="shared" si="1791"/>
        <v>0.85147156167302507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1.5103092783505201</v>
      </c>
      <c r="F1412" s="10">
        <f>VLOOKUP(B1412,home!$B$2:$E$405,3,FALSE)</f>
        <v>1.62</v>
      </c>
      <c r="G1412" s="10">
        <f>VLOOKUP(C1412,away!$B$2:$E$405,4,FALSE)</f>
        <v>0.85</v>
      </c>
      <c r="H1412" s="10">
        <f>VLOOKUP(A1412,away!$A$2:$E$405,3,FALSE)</f>
        <v>1.3453608247422699</v>
      </c>
      <c r="I1412" s="10">
        <f>VLOOKUP(C1412,away!$B$2:$E$405,3,FALSE)</f>
        <v>0.56999999999999995</v>
      </c>
      <c r="J1412" s="10">
        <f>VLOOKUP(B1412,home!$B$2:$E$405,4,FALSE)</f>
        <v>1.1599999999999999</v>
      </c>
      <c r="K1412" s="12">
        <f t="shared" si="1736"/>
        <v>2.0796958762886661</v>
      </c>
      <c r="L1412" s="12">
        <f t="shared" si="1737"/>
        <v>0.8895525773195887</v>
      </c>
      <c r="M1412" s="13">
        <f t="shared" si="1738"/>
        <v>5.1341881641932596E-2</v>
      </c>
      <c r="N1412" s="13">
        <f t="shared" si="1739"/>
        <v>0.10677549953162799</v>
      </c>
      <c r="O1412" s="13">
        <f t="shared" si="1740"/>
        <v>4.5671303139018411E-2</v>
      </c>
      <c r="P1412" s="13">
        <f t="shared" si="1741"/>
        <v>9.4982420802946207E-2</v>
      </c>
      <c r="Q1412" s="13">
        <f t="shared" si="1742"/>
        <v>0.11103028303229459</v>
      </c>
      <c r="R1412" s="13">
        <f t="shared" si="1743"/>
        <v>2.0313512708429023E-2</v>
      </c>
      <c r="S1412" s="13">
        <f t="shared" si="1744"/>
        <v>4.3929341762864345E-2</v>
      </c>
      <c r="T1412" s="13">
        <f t="shared" si="1745"/>
        <v>9.8767274431901045E-2</v>
      </c>
      <c r="U1412" s="13">
        <f t="shared" si="1746"/>
        <v>4.2245928612657253E-2</v>
      </c>
      <c r="V1412" s="13">
        <f t="shared" si="1747"/>
        <v>9.0299145247899892E-3</v>
      </c>
      <c r="W1412" s="13">
        <f t="shared" si="1748"/>
        <v>7.6969740588475499E-2</v>
      </c>
      <c r="X1412" s="13">
        <f t="shared" si="1749"/>
        <v>6.8468631116098536E-2</v>
      </c>
      <c r="Y1412" s="13">
        <f t="shared" si="1750"/>
        <v>3.0453223637434818E-2</v>
      </c>
      <c r="Z1412" s="13">
        <f t="shared" si="1751"/>
        <v>6.0233125280657537E-3</v>
      </c>
      <c r="AA1412" s="13">
        <f t="shared" si="1752"/>
        <v>1.2526658226216209E-2</v>
      </c>
      <c r="AB1412" s="13">
        <f t="shared" si="1753"/>
        <v>1.3025819728369676E-2</v>
      </c>
      <c r="AC1412" s="13">
        <f t="shared" si="1754"/>
        <v>1.0440832048066934E-3</v>
      </c>
      <c r="AD1412" s="13">
        <f t="shared" si="1755"/>
        <v>4.0018413025215228E-2</v>
      </c>
      <c r="AE1412" s="13">
        <f t="shared" si="1756"/>
        <v>3.5598482446819998E-2</v>
      </c>
      <c r="AF1412" s="13">
        <f t="shared" si="1757"/>
        <v>1.5833360904617434E-2</v>
      </c>
      <c r="AG1412" s="13">
        <f t="shared" si="1758"/>
        <v>4.6948690001112191E-3</v>
      </c>
      <c r="AH1412" s="13">
        <f t="shared" si="1759"/>
        <v>1.3395132958355642E-3</v>
      </c>
      <c r="AI1412" s="13">
        <f t="shared" si="1760"/>
        <v>2.7857802775830632E-3</v>
      </c>
      <c r="AJ1412" s="13">
        <f t="shared" si="1761"/>
        <v>2.8967878777678966E-3</v>
      </c>
      <c r="AK1412" s="13">
        <f t="shared" si="1762"/>
        <v>2.0081459346256302E-3</v>
      </c>
      <c r="AL1412" s="13">
        <f t="shared" si="1763"/>
        <v>7.7262108158687335E-5</v>
      </c>
      <c r="AM1412" s="13">
        <f t="shared" si="1764"/>
        <v>1.6645225708831337E-2</v>
      </c>
      <c r="AN1412" s="13">
        <f t="shared" si="1765"/>
        <v>1.4806803429357192E-2</v>
      </c>
      <c r="AO1412" s="13">
        <f t="shared" si="1766"/>
        <v>6.585715076224608E-3</v>
      </c>
      <c r="AP1412" s="13">
        <f t="shared" si="1767"/>
        <v>1.9527799398493576E-3</v>
      </c>
      <c r="AQ1412" s="13">
        <f t="shared" si="1768"/>
        <v>4.3427510710774674E-4</v>
      </c>
      <c r="AR1412" s="13">
        <f t="shared" si="1769"/>
        <v>2.3831350093287667E-4</v>
      </c>
      <c r="AS1412" s="13">
        <f t="shared" si="1770"/>
        <v>4.9561960515401879E-4</v>
      </c>
      <c r="AT1412" s="13">
        <f t="shared" si="1771"/>
        <v>5.1536902452331502E-4</v>
      </c>
      <c r="AU1412" s="13">
        <f t="shared" si="1772"/>
        <v>3.5727027835601692E-4</v>
      </c>
      <c r="AV1412" s="13">
        <f t="shared" si="1773"/>
        <v>1.8575338115437811E-4</v>
      </c>
      <c r="AW1412" s="13">
        <f t="shared" si="1774"/>
        <v>3.9704113735878957E-6</v>
      </c>
      <c r="AX1412" s="13">
        <f t="shared" si="1775"/>
        <v>5.7695012110917689E-3</v>
      </c>
      <c r="AY1412" s="13">
        <f t="shared" si="1776"/>
        <v>5.1322746721751715E-3</v>
      </c>
      <c r="AZ1412" s="13">
        <f t="shared" si="1777"/>
        <v>2.2827140810727353E-3</v>
      </c>
      <c r="BA1412" s="13">
        <f t="shared" si="1778"/>
        <v>6.7686473136732293E-4</v>
      </c>
      <c r="BB1412" s="13">
        <f t="shared" si="1779"/>
        <v>1.5052669157113323E-4</v>
      </c>
      <c r="BC1412" s="13">
        <f t="shared" si="1780"/>
        <v>2.6780281288498486E-5</v>
      </c>
      <c r="BD1412" s="13">
        <f t="shared" si="1781"/>
        <v>3.5332064827482426E-5</v>
      </c>
      <c r="BE1412" s="13">
        <f t="shared" si="1782"/>
        <v>7.3479949522479028E-5</v>
      </c>
      <c r="BF1412" s="13">
        <f t="shared" si="1783"/>
        <v>7.640797400589951E-5</v>
      </c>
      <c r="BG1412" s="13">
        <f t="shared" si="1784"/>
        <v>5.2968449485213595E-5</v>
      </c>
      <c r="BH1412" s="13">
        <f t="shared" si="1785"/>
        <v>2.7539566491950817E-5</v>
      </c>
      <c r="BI1412" s="13">
        <f t="shared" si="1786"/>
        <v>1.1454784573617519E-5</v>
      </c>
      <c r="BJ1412" s="14">
        <f t="shared" si="1787"/>
        <v>0.64307323864453292</v>
      </c>
      <c r="BK1412" s="14">
        <f t="shared" si="1788"/>
        <v>0.20553717871767371</v>
      </c>
      <c r="BL1412" s="14">
        <f t="shared" si="1789"/>
        <v>0.14488295837952997</v>
      </c>
      <c r="BM1412" s="14">
        <f t="shared" si="1790"/>
        <v>0.56427348315275205</v>
      </c>
      <c r="BN1412" s="14">
        <f t="shared" si="1791"/>
        <v>0.43011490085624876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1.5103092783505201</v>
      </c>
      <c r="F1413" s="10">
        <f>VLOOKUP(B1413,home!$B$2:$E$405,3,FALSE)</f>
        <v>0.51</v>
      </c>
      <c r="G1413" s="10">
        <f>VLOOKUP(C1413,away!$B$2:$E$405,4,FALSE)</f>
        <v>0.99</v>
      </c>
      <c r="H1413" s="10">
        <f>VLOOKUP(A1413,away!$A$2:$E$405,3,FALSE)</f>
        <v>1.3453608247422699</v>
      </c>
      <c r="I1413" s="10">
        <f>VLOOKUP(C1413,away!$B$2:$E$405,3,FALSE)</f>
        <v>0.99</v>
      </c>
      <c r="J1413" s="10">
        <f>VLOOKUP(B1413,home!$B$2:$E$405,4,FALSE)</f>
        <v>1.4</v>
      </c>
      <c r="K1413" s="12">
        <f t="shared" si="1736"/>
        <v>0.76255515463917756</v>
      </c>
      <c r="L1413" s="12">
        <f t="shared" si="1737"/>
        <v>1.8646701030927859</v>
      </c>
      <c r="M1413" s="13">
        <f t="shared" si="1738"/>
        <v>7.2278739124427518E-2</v>
      </c>
      <c r="N1413" s="13">
        <f t="shared" si="1739"/>
        <v>5.5116525090152593E-2</v>
      </c>
      <c r="O1413" s="13">
        <f t="shared" si="1740"/>
        <v>0.13477600393456282</v>
      </c>
      <c r="P1413" s="13">
        <f t="shared" si="1741"/>
        <v>0.10277413652197095</v>
      </c>
      <c r="Q1413" s="13">
        <f t="shared" si="1742"/>
        <v>2.1014695156647709E-2</v>
      </c>
      <c r="R1413" s="13">
        <f t="shared" si="1743"/>
        <v>0.1256563925755475</v>
      </c>
      <c r="S1413" s="13">
        <f t="shared" si="1744"/>
        <v>3.6533990720471032E-2</v>
      </c>
      <c r="T1413" s="13">
        <f t="shared" si="1745"/>
        <v>3.9185473784209751E-2</v>
      </c>
      <c r="U1413" s="13">
        <f t="shared" si="1746"/>
        <v>9.5819929871847828E-2</v>
      </c>
      <c r="V1413" s="13">
        <f t="shared" si="1747"/>
        <v>5.7720206145795393E-3</v>
      </c>
      <c r="W1413" s="13">
        <f t="shared" si="1748"/>
        <v>5.3416213716242231E-3</v>
      </c>
      <c r="X1413" s="13">
        <f t="shared" si="1749"/>
        <v>9.9603616737091692E-3</v>
      </c>
      <c r="Y1413" s="13">
        <f t="shared" si="1750"/>
        <v>9.2863943144783564E-3</v>
      </c>
      <c r="Z1413" s="13">
        <f t="shared" si="1751"/>
        <v>7.8102572832704595E-2</v>
      </c>
      <c r="AA1413" s="13">
        <f t="shared" si="1752"/>
        <v>5.9557519504160675E-2</v>
      </c>
      <c r="AB1413" s="13">
        <f t="shared" si="1753"/>
        <v>2.2707946747710536E-2</v>
      </c>
      <c r="AC1413" s="13">
        <f t="shared" si="1754"/>
        <v>5.1295723493219466E-4</v>
      </c>
      <c r="AD1413" s="13">
        <f t="shared" si="1755"/>
        <v>1.0183202277657111E-3</v>
      </c>
      <c r="AE1413" s="13">
        <f t="shared" si="1756"/>
        <v>1.8988312840893579E-3</v>
      </c>
      <c r="AF1413" s="13">
        <f t="shared" si="1757"/>
        <v>1.7703469631293552E-3</v>
      </c>
      <c r="AG1413" s="13">
        <f t="shared" si="1758"/>
        <v>1.1003710180828052E-3</v>
      </c>
      <c r="AH1413" s="13">
        <f t="shared" si="1759"/>
        <v>3.6408883133942777E-2</v>
      </c>
      <c r="AI1413" s="13">
        <f t="shared" si="1760"/>
        <v>2.776378150844348E-2</v>
      </c>
      <c r="AJ1413" s="13">
        <f t="shared" si="1761"/>
        <v>1.0585707350769727E-2</v>
      </c>
      <c r="AK1413" s="13">
        <f t="shared" si="1762"/>
        <v>2.6907285686104294E-3</v>
      </c>
      <c r="AL1413" s="13">
        <f t="shared" si="1763"/>
        <v>2.9175238822082374E-5</v>
      </c>
      <c r="AM1413" s="13">
        <f t="shared" si="1764"/>
        <v>1.5530506775121691E-4</v>
      </c>
      <c r="AN1413" s="13">
        <f t="shared" si="1765"/>
        <v>2.8959271669449371E-4</v>
      </c>
      <c r="AO1413" s="13">
        <f t="shared" si="1766"/>
        <v>2.6999744044682084E-4</v>
      </c>
      <c r="AP1413" s="13">
        <f t="shared" si="1767"/>
        <v>1.6781871837092058E-4</v>
      </c>
      <c r="AQ1413" s="13">
        <f t="shared" si="1768"/>
        <v>7.8231636721400936E-5</v>
      </c>
      <c r="AR1413" s="13">
        <f t="shared" si="1769"/>
        <v>1.3578111173372438E-2</v>
      </c>
      <c r="AS1413" s="13">
        <f t="shared" si="1770"/>
        <v>1.0354058665518964E-2</v>
      </c>
      <c r="AT1413" s="13">
        <f t="shared" si="1771"/>
        <v>3.9477704034139643E-3</v>
      </c>
      <c r="AU1413" s="13">
        <f t="shared" si="1772"/>
        <v>1.0034642234851014E-3</v>
      </c>
      <c r="AV1413" s="13">
        <f t="shared" si="1773"/>
        <v>1.9129920402864091E-4</v>
      </c>
      <c r="AW1413" s="13">
        <f t="shared" si="1774"/>
        <v>1.1523520740233662E-6</v>
      </c>
      <c r="AX1413" s="13">
        <f t="shared" si="1775"/>
        <v>1.9738113325879517E-5</v>
      </c>
      <c r="AY1413" s="13">
        <f t="shared" si="1776"/>
        <v>3.6805069810224852E-5</v>
      </c>
      <c r="AZ1413" s="13">
        <f t="shared" si="1777"/>
        <v>3.4314656658684585E-5</v>
      </c>
      <c r="BA1413" s="13">
        <f t="shared" si="1778"/>
        <v>2.1328504789780979E-5</v>
      </c>
      <c r="BB1413" s="13">
        <f t="shared" si="1779"/>
        <v>9.9426563062939715E-6</v>
      </c>
      <c r="BC1413" s="13">
        <f t="shared" si="1780"/>
        <v>3.7079547919346584E-6</v>
      </c>
      <c r="BD1413" s="13">
        <f t="shared" si="1781"/>
        <v>4.2197829935762864E-3</v>
      </c>
      <c r="BE1413" s="13">
        <f t="shared" si="1782"/>
        <v>3.2178172732103367E-3</v>
      </c>
      <c r="BF1413" s="13">
        <f t="shared" si="1783"/>
        <v>1.2268815741867624E-3</v>
      </c>
      <c r="BG1413" s="13">
        <f t="shared" si="1784"/>
        <v>3.1185495617598141E-4</v>
      </c>
      <c r="BH1413" s="13">
        <f t="shared" si="1785"/>
        <v>5.9451651082942345E-5</v>
      </c>
      <c r="BI1413" s="13">
        <f t="shared" si="1786"/>
        <v>9.0670325970215072E-6</v>
      </c>
      <c r="BJ1413" s="14">
        <f t="shared" si="1787"/>
        <v>0.14677972341955667</v>
      </c>
      <c r="BK1413" s="14">
        <f t="shared" si="1788"/>
        <v>0.21793782452501356</v>
      </c>
      <c r="BL1413" s="14">
        <f t="shared" si="1789"/>
        <v>0.55408645234624421</v>
      </c>
      <c r="BM1413" s="14">
        <f t="shared" si="1790"/>
        <v>0.48525442800247387</v>
      </c>
      <c r="BN1413" s="14">
        <f t="shared" si="1791"/>
        <v>0.51161649240330909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1.5103092783505201</v>
      </c>
      <c r="F1414" s="10">
        <f>VLOOKUP(B1414,home!$B$2:$E$405,3,FALSE)</f>
        <v>1.32</v>
      </c>
      <c r="G1414" s="10">
        <f>VLOOKUP(C1414,away!$B$2:$E$405,4,FALSE)</f>
        <v>0.96</v>
      </c>
      <c r="H1414" s="10">
        <f>VLOOKUP(A1414,away!$A$2:$E$405,3,FALSE)</f>
        <v>1.3453608247422699</v>
      </c>
      <c r="I1414" s="10">
        <f>VLOOKUP(C1414,away!$B$2:$E$405,3,FALSE)</f>
        <v>1.4</v>
      </c>
      <c r="J1414" s="10">
        <f>VLOOKUP(B1414,home!$B$2:$E$405,4,FALSE)</f>
        <v>0.93</v>
      </c>
      <c r="K1414" s="12">
        <f t="shared" si="1736"/>
        <v>1.913863917525779</v>
      </c>
      <c r="L1414" s="12">
        <f t="shared" si="1737"/>
        <v>1.7516597938144354</v>
      </c>
      <c r="M1414" s="13">
        <f t="shared" si="1738"/>
        <v>2.5590765599515407E-2</v>
      </c>
      <c r="N1414" s="13">
        <f t="shared" si="1739"/>
        <v>4.89772429027725E-2</v>
      </c>
      <c r="O1414" s="13">
        <f t="shared" si="1740"/>
        <v>4.4826315193600703E-2</v>
      </c>
      <c r="P1414" s="13">
        <f t="shared" si="1741"/>
        <v>8.5791467204669986E-2</v>
      </c>
      <c r="Q1414" s="13">
        <f t="shared" si="1742"/>
        <v>4.6867888985755925E-2</v>
      </c>
      <c r="R1414" s="13">
        <f t="shared" si="1743"/>
        <v>3.9260227014741758E-2</v>
      </c>
      <c r="S1414" s="13">
        <f t="shared" si="1744"/>
        <v>7.1902653874385686E-2</v>
      </c>
      <c r="T1414" s="13">
        <f t="shared" si="1745"/>
        <v>8.2096596757307058E-2</v>
      </c>
      <c r="U1414" s="13">
        <f t="shared" si="1746"/>
        <v>7.5138731877385082E-2</v>
      </c>
      <c r="V1414" s="13">
        <f t="shared" si="1747"/>
        <v>2.6783247034972587E-2</v>
      </c>
      <c r="W1414" s="13">
        <f t="shared" si="1748"/>
        <v>2.989958720681404E-2</v>
      </c>
      <c r="X1414" s="13">
        <f t="shared" si="1749"/>
        <v>5.2373904761824609E-2</v>
      </c>
      <c r="Y1414" s="13">
        <f t="shared" si="1750"/>
        <v>4.5870631608177295E-2</v>
      </c>
      <c r="Z1414" s="13">
        <f t="shared" si="1751"/>
        <v>2.2923520385916826E-2</v>
      </c>
      <c r="AA1414" s="13">
        <f t="shared" si="1752"/>
        <v>4.387249852927283E-2</v>
      </c>
      <c r="AB1414" s="13">
        <f t="shared" si="1753"/>
        <v>4.1982995953439045E-2</v>
      </c>
      <c r="AC1414" s="13">
        <f t="shared" si="1754"/>
        <v>5.6118242406133197E-3</v>
      </c>
      <c r="AD1414" s="13">
        <f t="shared" si="1755"/>
        <v>1.4305935276009193E-2</v>
      </c>
      <c r="AE1414" s="13">
        <f t="shared" si="1756"/>
        <v>2.505913163589692E-2</v>
      </c>
      <c r="AF1414" s="13">
        <f t="shared" si="1757"/>
        <v>2.1947536677252001E-2</v>
      </c>
      <c r="AG1414" s="13">
        <f t="shared" si="1758"/>
        <v>1.2814872523603334E-2</v>
      </c>
      <c r="AH1414" s="13">
        <f t="shared" si="1759"/>
        <v>1.0038552248174014E-2</v>
      </c>
      <c r="AI1414" s="13">
        <f t="shared" si="1760"/>
        <v>1.9212422931977533E-2</v>
      </c>
      <c r="AJ1414" s="13">
        <f t="shared" si="1761"/>
        <v>1.8384981508878323E-2</v>
      </c>
      <c r="AK1414" s="13">
        <f t="shared" si="1762"/>
        <v>1.1728784244740288E-2</v>
      </c>
      <c r="AL1414" s="13">
        <f t="shared" si="1763"/>
        <v>7.5253182000317579E-4</v>
      </c>
      <c r="AM1414" s="13">
        <f t="shared" si="1764"/>
        <v>5.4759226662426429E-3</v>
      </c>
      <c r="AN1414" s="13">
        <f t="shared" si="1765"/>
        <v>9.5919535684943803E-3</v>
      </c>
      <c r="AO1414" s="13">
        <f t="shared" si="1766"/>
        <v>8.4009197050332537E-3</v>
      </c>
      <c r="AP1414" s="13">
        <f t="shared" si="1767"/>
        <v>4.9051844261233926E-3</v>
      </c>
      <c r="AQ1414" s="13">
        <f t="shared" si="1768"/>
        <v>2.1480535851212696E-3</v>
      </c>
      <c r="AR1414" s="13">
        <f t="shared" si="1769"/>
        <v>3.5168256722463835E-3</v>
      </c>
      <c r="AS1414" s="13">
        <f t="shared" si="1770"/>
        <v>6.7307257583406948E-3</v>
      </c>
      <c r="AT1414" s="13">
        <f t="shared" si="1771"/>
        <v>6.4408465838247976E-3</v>
      </c>
      <c r="AU1414" s="13">
        <f t="shared" si="1772"/>
        <v>4.108967958367152E-3</v>
      </c>
      <c r="AV1414" s="13">
        <f t="shared" si="1773"/>
        <v>1.9660013784471146E-3</v>
      </c>
      <c r="AW1414" s="13">
        <f t="shared" si="1774"/>
        <v>7.0078239643399989E-5</v>
      </c>
      <c r="AX1414" s="13">
        <f t="shared" si="1775"/>
        <v>1.7466951343472245E-3</v>
      </c>
      <c r="AY1414" s="13">
        <f t="shared" si="1776"/>
        <v>3.0596156388873366E-3</v>
      </c>
      <c r="AZ1414" s="13">
        <f t="shared" si="1777"/>
        <v>2.6797028495824074E-3</v>
      </c>
      <c r="BA1414" s="13">
        <f t="shared" si="1778"/>
        <v>1.5646425803278251E-3</v>
      </c>
      <c r="BB1414" s="13">
        <f t="shared" si="1779"/>
        <v>6.8518037491258077E-4</v>
      </c>
      <c r="BC1414" s="13">
        <f t="shared" si="1780"/>
        <v>2.4004058284901359E-4</v>
      </c>
      <c r="BD1414" s="13">
        <f t="shared" si="1781"/>
        <v>1.0267136886547353E-3</v>
      </c>
      <c r="BE1414" s="13">
        <f t="shared" si="1782"/>
        <v>1.9649902823460946E-3</v>
      </c>
      <c r="BF1414" s="13">
        <f t="shared" si="1783"/>
        <v>1.8803619998354921E-3</v>
      </c>
      <c r="BG1414" s="13">
        <f t="shared" si="1784"/>
        <v>1.1995856611239208E-3</v>
      </c>
      <c r="BH1414" s="13">
        <f t="shared" si="1785"/>
        <v>5.7396092820159457E-4</v>
      </c>
      <c r="BI1414" s="13">
        <f t="shared" si="1786"/>
        <v>2.1969662211092741E-4</v>
      </c>
      <c r="BJ1414" s="14">
        <f t="shared" si="1787"/>
        <v>0.42071123944733424</v>
      </c>
      <c r="BK1414" s="14">
        <f t="shared" si="1788"/>
        <v>0.21949210541304751</v>
      </c>
      <c r="BL1414" s="14">
        <f t="shared" si="1789"/>
        <v>0.33407418603570849</v>
      </c>
      <c r="BM1414" s="14">
        <f t="shared" si="1790"/>
        <v>0.70289760698170689</v>
      </c>
      <c r="BN1414" s="14">
        <f t="shared" si="1791"/>
        <v>0.2913139069010563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1.5103092783505201</v>
      </c>
      <c r="F1415" s="10">
        <f>VLOOKUP(B1415,home!$B$2:$E$405,3,FALSE)</f>
        <v>0.28999999999999998</v>
      </c>
      <c r="G1415" s="10">
        <f>VLOOKUP(C1415,away!$B$2:$E$405,4,FALSE)</f>
        <v>1.24</v>
      </c>
      <c r="H1415" s="10">
        <f>VLOOKUP(A1415,away!$A$2:$E$405,3,FALSE)</f>
        <v>1.3453608247422699</v>
      </c>
      <c r="I1415" s="10">
        <f>VLOOKUP(C1415,away!$B$2:$E$405,3,FALSE)</f>
        <v>0.74</v>
      </c>
      <c r="J1415" s="10">
        <f>VLOOKUP(B1415,home!$B$2:$E$405,4,FALSE)</f>
        <v>1.32</v>
      </c>
      <c r="K1415" s="12">
        <f t="shared" si="1736"/>
        <v>0.54310721649484694</v>
      </c>
      <c r="L1415" s="12">
        <f t="shared" si="1737"/>
        <v>1.3141484536082493</v>
      </c>
      <c r="M1415" s="13">
        <f t="shared" si="1738"/>
        <v>0.15610043417053365</v>
      </c>
      <c r="N1415" s="13">
        <f t="shared" si="1739"/>
        <v>8.4779272295995606E-2</v>
      </c>
      <c r="O1415" s="13">
        <f t="shared" si="1740"/>
        <v>0.20513914417278312</v>
      </c>
      <c r="P1415" s="13">
        <f t="shared" si="1741"/>
        <v>0.11141254958581531</v>
      </c>
      <c r="Q1415" s="13">
        <f t="shared" si="1742"/>
        <v>2.3022117296568435E-2</v>
      </c>
      <c r="R1415" s="13">
        <f t="shared" si="1743"/>
        <v>0.13479164454459136</v>
      </c>
      <c r="S1415" s="13">
        <f t="shared" si="1744"/>
        <v>1.9879438950905333E-2</v>
      </c>
      <c r="T1415" s="13">
        <f t="shared" si="1745"/>
        <v>3.0254479844073135E-2</v>
      </c>
      <c r="U1415" s="13">
        <f t="shared" si="1746"/>
        <v>7.3206314875375808E-2</v>
      </c>
      <c r="V1415" s="13">
        <f t="shared" si="1747"/>
        <v>1.5764914354479186E-3</v>
      </c>
      <c r="W1415" s="13">
        <f t="shared" si="1748"/>
        <v>4.1678260142523861E-3</v>
      </c>
      <c r="X1415" s="13">
        <f t="shared" si="1749"/>
        <v>5.4771421115380062E-3</v>
      </c>
      <c r="Y1415" s="13">
        <f t="shared" si="1750"/>
        <v>3.5988889180351468E-3</v>
      </c>
      <c r="Z1415" s="13">
        <f t="shared" si="1751"/>
        <v>5.9045410412529205E-2</v>
      </c>
      <c r="AA1415" s="13">
        <f t="shared" si="1752"/>
        <v>3.2067988495944583E-2</v>
      </c>
      <c r="AB1415" s="13">
        <f t="shared" si="1753"/>
        <v>8.7081779853106188E-3</v>
      </c>
      <c r="AC1415" s="13">
        <f t="shared" si="1754"/>
        <v>7.0323687421479803E-5</v>
      </c>
      <c r="AD1415" s="13">
        <f t="shared" si="1755"/>
        <v>5.6589409635885617E-4</v>
      </c>
      <c r="AE1415" s="13">
        <f t="shared" si="1756"/>
        <v>7.4366885163602847E-4</v>
      </c>
      <c r="AF1415" s="13">
        <f t="shared" si="1757"/>
        <v>4.8864563568705476E-4</v>
      </c>
      <c r="AG1415" s="13">
        <f t="shared" si="1758"/>
        <v>2.1405096883352111E-4</v>
      </c>
      <c r="AH1415" s="13">
        <f t="shared" si="1759"/>
        <v>1.9398608696572412E-2</v>
      </c>
      <c r="AI1415" s="13">
        <f t="shared" si="1760"/>
        <v>1.0535524373068171E-2</v>
      </c>
      <c r="AJ1415" s="13">
        <f t="shared" si="1761"/>
        <v>2.8609596582853357E-3</v>
      </c>
      <c r="AK1415" s="13">
        <f t="shared" si="1762"/>
        <v>5.179359455051326E-4</v>
      </c>
      <c r="AL1415" s="13">
        <f t="shared" si="1763"/>
        <v>2.0076667572477413E-6</v>
      </c>
      <c r="AM1415" s="13">
        <f t="shared" si="1764"/>
        <v>6.1468233500865035E-5</v>
      </c>
      <c r="AN1415" s="13">
        <f t="shared" si="1765"/>
        <v>8.0778384001192557E-5</v>
      </c>
      <c r="AO1415" s="13">
        <f t="shared" si="1766"/>
        <v>5.3077394210070288E-5</v>
      </c>
      <c r="AP1415" s="13">
        <f t="shared" si="1767"/>
        <v>2.3250525174239782E-5</v>
      </c>
      <c r="AQ1415" s="13">
        <f t="shared" si="1768"/>
        <v>7.6386604258267162E-6</v>
      </c>
      <c r="AR1415" s="13">
        <f t="shared" si="1769"/>
        <v>5.0985303241504317E-3</v>
      </c>
      <c r="AS1415" s="13">
        <f t="shared" si="1770"/>
        <v>2.7690486125639098E-3</v>
      </c>
      <c r="AT1415" s="13">
        <f t="shared" si="1771"/>
        <v>7.5194514215425154E-4</v>
      </c>
      <c r="AU1415" s="13">
        <f t="shared" si="1772"/>
        <v>1.3612894437073922E-4</v>
      </c>
      <c r="AV1415" s="13">
        <f t="shared" si="1773"/>
        <v>1.8483153015393507E-5</v>
      </c>
      <c r="AW1415" s="13">
        <f t="shared" si="1774"/>
        <v>3.9803304507877183E-8</v>
      </c>
      <c r="AX1415" s="13">
        <f t="shared" si="1775"/>
        <v>5.5639735332516849E-6</v>
      </c>
      <c r="AY1415" s="13">
        <f t="shared" si="1776"/>
        <v>7.3118872146399281E-6</v>
      </c>
      <c r="AZ1415" s="13">
        <f t="shared" si="1777"/>
        <v>4.8044526380384966E-6</v>
      </c>
      <c r="BA1415" s="13">
        <f t="shared" si="1778"/>
        <v>2.104588001570789E-6</v>
      </c>
      <c r="BB1415" s="13">
        <f t="shared" si="1779"/>
        <v>6.9143526693668173E-7</v>
      </c>
      <c r="BC1415" s="13">
        <f t="shared" si="1780"/>
        <v>1.8172971736300937E-7</v>
      </c>
      <c r="BD1415" s="13">
        <f t="shared" si="1781"/>
        <v>1.1167042901928431E-3</v>
      </c>
      <c r="BE1415" s="13">
        <f t="shared" si="1782"/>
        <v>6.0649015869448865E-4</v>
      </c>
      <c r="BF1415" s="13">
        <f t="shared" si="1783"/>
        <v>1.6469459096004086E-4</v>
      </c>
      <c r="BG1415" s="13">
        <f t="shared" si="1784"/>
        <v>2.981560695602174E-5</v>
      </c>
      <c r="BH1415" s="13">
        <f t="shared" si="1785"/>
        <v>4.0482678254973391E-6</v>
      </c>
      <c r="BI1415" s="13">
        <f t="shared" si="1786"/>
        <v>4.3972869406630146E-7</v>
      </c>
      <c r="BJ1415" s="14">
        <f t="shared" si="1787"/>
        <v>0.15355885729666216</v>
      </c>
      <c r="BK1415" s="14">
        <f t="shared" si="1788"/>
        <v>0.28904855738409557</v>
      </c>
      <c r="BL1415" s="14">
        <f t="shared" si="1789"/>
        <v>0.49792262756701411</v>
      </c>
      <c r="BM1415" s="14">
        <f t="shared" si="1790"/>
        <v>0.28432301851010344</v>
      </c>
      <c r="BN1415" s="14">
        <f t="shared" si="1791"/>
        <v>0.71524516206628752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1.5103092783505201</v>
      </c>
      <c r="F1416" s="10">
        <f>VLOOKUP(B1416,home!$B$2:$E$405,3,FALSE)</f>
        <v>1.24</v>
      </c>
      <c r="G1416" s="10">
        <f>VLOOKUP(C1416,away!$B$2:$E$405,4,FALSE)</f>
        <v>0.88</v>
      </c>
      <c r="H1416" s="10">
        <f>VLOOKUP(A1416,away!$A$2:$E$405,3,FALSE)</f>
        <v>1.3453608247422699</v>
      </c>
      <c r="I1416" s="10">
        <f>VLOOKUP(C1416,away!$B$2:$E$405,3,FALSE)</f>
        <v>0.74</v>
      </c>
      <c r="J1416" s="10">
        <f>VLOOKUP(B1416,home!$B$2:$E$405,4,FALSE)</f>
        <v>1.67</v>
      </c>
      <c r="K1416" s="12">
        <f t="shared" si="1736"/>
        <v>1.6480494845360876</v>
      </c>
      <c r="L1416" s="12">
        <f t="shared" si="1737"/>
        <v>1.662596907216497</v>
      </c>
      <c r="M1416" s="13">
        <f t="shared" si="1738"/>
        <v>3.6492577627182422E-2</v>
      </c>
      <c r="N1416" s="13">
        <f t="shared" si="1739"/>
        <v>6.0141573747871158E-2</v>
      </c>
      <c r="O1416" s="13">
        <f t="shared" si="1740"/>
        <v>6.0672446699311426E-2</v>
      </c>
      <c r="P1416" s="13">
        <f t="shared" si="1741"/>
        <v>9.9991194508343456E-2</v>
      </c>
      <c r="Q1416" s="13">
        <f t="shared" si="1742"/>
        <v>4.9558144807184082E-2</v>
      </c>
      <c r="R1416" s="13">
        <f t="shared" si="1743"/>
        <v>5.0436911117766478E-2</v>
      </c>
      <c r="S1416" s="13">
        <f t="shared" si="1744"/>
        <v>6.8495017544046632E-2</v>
      </c>
      <c r="T1416" s="13">
        <f t="shared" si="1745"/>
        <v>8.239521828381155E-2</v>
      </c>
      <c r="U1416" s="13">
        <f t="shared" si="1746"/>
        <v>8.3122525369227512E-2</v>
      </c>
      <c r="V1416" s="13">
        <f t="shared" si="1747"/>
        <v>2.0853247023634589E-2</v>
      </c>
      <c r="W1416" s="13">
        <f t="shared" si="1748"/>
        <v>2.7224758334681499E-2</v>
      </c>
      <c r="X1416" s="13">
        <f t="shared" si="1749"/>
        <v>4.5263799006958011E-2</v>
      </c>
      <c r="Y1416" s="13">
        <f t="shared" si="1750"/>
        <v>3.7627726118918771E-2</v>
      </c>
      <c r="Z1416" s="13">
        <f t="shared" si="1751"/>
        <v>2.7952084144650637E-2</v>
      </c>
      <c r="AA1416" s="13">
        <f t="shared" si="1752"/>
        <v>4.6066417866300828E-2</v>
      </c>
      <c r="AB1416" s="13">
        <f t="shared" si="1753"/>
        <v>3.7959868109490549E-2</v>
      </c>
      <c r="AC1416" s="13">
        <f t="shared" si="1754"/>
        <v>3.5711732611990272E-3</v>
      </c>
      <c r="AD1416" s="13">
        <f t="shared" si="1755"/>
        <v>1.1216937235022848E-2</v>
      </c>
      <c r="AE1416" s="13">
        <f t="shared" si="1756"/>
        <v>1.8649245155390553E-2</v>
      </c>
      <c r="AF1416" s="13">
        <f t="shared" si="1757"/>
        <v>1.5503088658637289E-2</v>
      </c>
      <c r="AG1416" s="13">
        <f t="shared" si="1758"/>
        <v>8.5917957520511706E-3</v>
      </c>
      <c r="AH1416" s="13">
        <f t="shared" si="1759"/>
        <v>1.1618262162287854E-2</v>
      </c>
      <c r="AI1416" s="13">
        <f t="shared" si="1760"/>
        <v>1.9147470967763629E-2</v>
      </c>
      <c r="AJ1416" s="13">
        <f t="shared" si="1761"/>
        <v>1.5777989829296277E-2</v>
      </c>
      <c r="AK1416" s="13">
        <f t="shared" si="1762"/>
        <v>8.6676360017291197E-3</v>
      </c>
      <c r="AL1416" s="13">
        <f t="shared" si="1763"/>
        <v>3.9140658556008709E-4</v>
      </c>
      <c r="AM1416" s="13">
        <f t="shared" si="1764"/>
        <v>3.6972135256506129E-3</v>
      </c>
      <c r="AN1416" s="13">
        <f t="shared" si="1765"/>
        <v>6.1469757730657102E-3</v>
      </c>
      <c r="AO1416" s="13">
        <f t="shared" si="1766"/>
        <v>5.1099714545168934E-3</v>
      </c>
      <c r="AP1416" s="13">
        <f t="shared" si="1767"/>
        <v>2.8319409120814575E-3</v>
      </c>
      <c r="AQ1416" s="13">
        <f t="shared" si="1768"/>
        <v>1.1770940504616239E-3</v>
      </c>
      <c r="AR1416" s="13">
        <f t="shared" si="1769"/>
        <v>3.8632973476500484E-3</v>
      </c>
      <c r="AS1416" s="13">
        <f t="shared" si="1770"/>
        <v>6.3669052024042964E-3</v>
      </c>
      <c r="AT1416" s="13">
        <f t="shared" si="1771"/>
        <v>5.2464874184562681E-3</v>
      </c>
      <c r="AU1416" s="13">
        <f t="shared" si="1772"/>
        <v>2.8821569618706403E-3</v>
      </c>
      <c r="AV1416" s="13">
        <f t="shared" si="1773"/>
        <v>1.187484323840751E-3</v>
      </c>
      <c r="AW1416" s="13">
        <f t="shared" si="1774"/>
        <v>2.9790846502495979E-5</v>
      </c>
      <c r="AX1416" s="13">
        <f t="shared" si="1775"/>
        <v>1.0155318075280566E-3</v>
      </c>
      <c r="AY1416" s="13">
        <f t="shared" si="1776"/>
        <v>1.6884200423761258E-3</v>
      </c>
      <c r="AZ1416" s="13">
        <f t="shared" si="1777"/>
        <v>1.4035809702684469E-3</v>
      </c>
      <c r="BA1416" s="13">
        <f t="shared" si="1778"/>
        <v>7.7786312673208343E-4</v>
      </c>
      <c r="BB1416" s="13">
        <f t="shared" si="1779"/>
        <v>3.2331820718562891E-4</v>
      </c>
      <c r="BC1416" s="13">
        <f t="shared" si="1780"/>
        <v>1.0750957026272187E-4</v>
      </c>
      <c r="BD1416" s="13">
        <f t="shared" si="1781"/>
        <v>1.0705177036434434E-3</v>
      </c>
      <c r="BE1416" s="13">
        <f t="shared" si="1782"/>
        <v>1.764266149676333E-3</v>
      </c>
      <c r="BF1416" s="13">
        <f t="shared" si="1783"/>
        <v>1.4537989592792744E-3</v>
      </c>
      <c r="BG1416" s="13">
        <f t="shared" si="1784"/>
        <v>7.9864420848643617E-4</v>
      </c>
      <c r="BH1416" s="13">
        <f t="shared" si="1785"/>
        <v>3.2905129403095065E-4</v>
      </c>
      <c r="BI1416" s="13">
        <f t="shared" si="1786"/>
        <v>1.0845856310272823E-4</v>
      </c>
      <c r="BJ1416" s="14">
        <f t="shared" si="1787"/>
        <v>0.38045170654065635</v>
      </c>
      <c r="BK1416" s="14">
        <f t="shared" si="1788"/>
        <v>0.23148303659234232</v>
      </c>
      <c r="BL1416" s="14">
        <f t="shared" si="1789"/>
        <v>0.35854059625561485</v>
      </c>
      <c r="BM1416" s="14">
        <f t="shared" si="1790"/>
        <v>0.63947594582973155</v>
      </c>
      <c r="BN1416" s="14">
        <f t="shared" si="1791"/>
        <v>0.35729284850765902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1.5103092783505201</v>
      </c>
      <c r="F1417" s="10">
        <f>VLOOKUP(B1417,home!$B$2:$E$405,3,FALSE)</f>
        <v>0.91</v>
      </c>
      <c r="G1417" s="10">
        <f>VLOOKUP(C1417,away!$B$2:$E$405,4,FALSE)</f>
        <v>0.99</v>
      </c>
      <c r="H1417" s="10">
        <f>VLOOKUP(A1417,away!$A$2:$E$405,3,FALSE)</f>
        <v>1.3453608247422699</v>
      </c>
      <c r="I1417" s="10">
        <f>VLOOKUP(C1417,away!$B$2:$E$405,3,FALSE)</f>
        <v>1.72</v>
      </c>
      <c r="J1417" s="10">
        <f>VLOOKUP(B1417,home!$B$2:$E$405,4,FALSE)</f>
        <v>0.93</v>
      </c>
      <c r="K1417" s="12">
        <f t="shared" si="1736"/>
        <v>1.3606376288659836</v>
      </c>
      <c r="L1417" s="12">
        <f t="shared" si="1737"/>
        <v>2.1520391752577352</v>
      </c>
      <c r="M1417" s="13">
        <f t="shared" si="1738"/>
        <v>2.9816993267454548E-2</v>
      </c>
      <c r="N1417" s="13">
        <f t="shared" si="1739"/>
        <v>4.0570123019342347E-2</v>
      </c>
      <c r="O1417" s="13">
        <f t="shared" si="1740"/>
        <v>6.4167337599958324E-2</v>
      </c>
      <c r="P1417" s="13">
        <f t="shared" si="1741"/>
        <v>8.7308494082650345E-2</v>
      </c>
      <c r="Q1417" s="13">
        <f t="shared" si="1742"/>
        <v>2.7600617993919628E-2</v>
      </c>
      <c r="R1417" s="13">
        <f t="shared" si="1743"/>
        <v>6.9045312143549517E-2</v>
      </c>
      <c r="S1417" s="13">
        <f t="shared" si="1744"/>
        <v>6.3912993092604245E-2</v>
      </c>
      <c r="T1417" s="13">
        <f t="shared" si="1745"/>
        <v>5.9397611184238593E-2</v>
      </c>
      <c r="U1417" s="13">
        <f t="shared" si="1746"/>
        <v>9.3945649799310887E-2</v>
      </c>
      <c r="V1417" s="13">
        <f t="shared" si="1747"/>
        <v>2.0794060208764991E-2</v>
      </c>
      <c r="W1417" s="13">
        <f t="shared" si="1748"/>
        <v>1.2518146474160866E-2</v>
      </c>
      <c r="X1417" s="13">
        <f t="shared" si="1749"/>
        <v>2.6939541614008675E-2</v>
      </c>
      <c r="Y1417" s="13">
        <f t="shared" si="1750"/>
        <v>2.8987474458416342E-2</v>
      </c>
      <c r="Z1417" s="13">
        <f t="shared" si="1751"/>
        <v>4.9529405533605735E-2</v>
      </c>
      <c r="AA1417" s="13">
        <f t="shared" si="1752"/>
        <v>6.739157290438702E-2</v>
      </c>
      <c r="AB1417" s="13">
        <f t="shared" si="1753"/>
        <v>4.5847754981087126E-2</v>
      </c>
      <c r="AC1417" s="13">
        <f t="shared" si="1754"/>
        <v>3.8055020890404097E-3</v>
      </c>
      <c r="AD1417" s="13">
        <f t="shared" si="1755"/>
        <v>4.25816528409983E-3</v>
      </c>
      <c r="AE1417" s="13">
        <f t="shared" si="1756"/>
        <v>9.1637385061053168E-3</v>
      </c>
      <c r="AF1417" s="13">
        <f t="shared" si="1757"/>
        <v>9.8603621284782204E-3</v>
      </c>
      <c r="AG1417" s="13">
        <f t="shared" si="1758"/>
        <v>7.0732951942376263E-3</v>
      </c>
      <c r="AH1417" s="13">
        <f t="shared" si="1759"/>
        <v>2.6647305258886686E-2</v>
      </c>
      <c r="AI1417" s="13">
        <f t="shared" si="1760"/>
        <v>3.6257326243119628E-2</v>
      </c>
      <c r="AJ1417" s="13">
        <f t="shared" si="1761"/>
        <v>2.4666541204229359E-2</v>
      </c>
      <c r="AK1417" s="13">
        <f t="shared" si="1762"/>
        <v>1.1187408045482572E-2</v>
      </c>
      <c r="AL1417" s="13">
        <f t="shared" si="1763"/>
        <v>4.4572254974501916E-4</v>
      </c>
      <c r="AM1417" s="13">
        <f t="shared" si="1764"/>
        <v>1.1587639830954071E-3</v>
      </c>
      <c r="AN1417" s="13">
        <f t="shared" si="1765"/>
        <v>2.4937054864990079E-3</v>
      </c>
      <c r="AO1417" s="13">
        <f t="shared" si="1766"/>
        <v>2.6832759492505078E-3</v>
      </c>
      <c r="AP1417" s="13">
        <f t="shared" si="1767"/>
        <v>1.9248383202713267E-3</v>
      </c>
      <c r="AQ1417" s="13">
        <f t="shared" si="1768"/>
        <v>1.0355818678152971E-3</v>
      </c>
      <c r="AR1417" s="13">
        <f t="shared" si="1769"/>
        <v>1.1469208966435116E-2</v>
      </c>
      <c r="AS1417" s="13">
        <f t="shared" si="1770"/>
        <v>1.5605437293058751E-2</v>
      </c>
      <c r="AT1417" s="13">
        <f t="shared" si="1771"/>
        <v>1.0616672597922131E-2</v>
      </c>
      <c r="AU1417" s="13">
        <f t="shared" si="1772"/>
        <v>4.8151480766944104E-3</v>
      </c>
      <c r="AV1417" s="13">
        <f t="shared" si="1773"/>
        <v>1.6379179154280214E-3</v>
      </c>
      <c r="AW1417" s="13">
        <f t="shared" si="1774"/>
        <v>3.6253901934983398E-5</v>
      </c>
      <c r="AX1417" s="13">
        <f t="shared" si="1775"/>
        <v>2.6277631306237311E-4</v>
      </c>
      <c r="AY1417" s="13">
        <f t="shared" si="1776"/>
        <v>5.6550492004001779E-4</v>
      </c>
      <c r="AZ1417" s="13">
        <f t="shared" si="1777"/>
        <v>6.0849437086355591E-4</v>
      </c>
      <c r="BA1417" s="13">
        <f t="shared" si="1778"/>
        <v>4.3650124134072713E-4</v>
      </c>
      <c r="BB1417" s="13">
        <f t="shared" si="1779"/>
        <v>2.3484194285346895E-4</v>
      </c>
      <c r="BC1417" s="13">
        <f t="shared" si="1780"/>
        <v>1.0107781220286063E-4</v>
      </c>
      <c r="BD1417" s="13">
        <f t="shared" si="1781"/>
        <v>4.1136978341642736E-3</v>
      </c>
      <c r="BE1417" s="13">
        <f t="shared" si="1782"/>
        <v>5.5972520669484082E-3</v>
      </c>
      <c r="BF1417" s="13">
        <f t="shared" si="1783"/>
        <v>3.807915890268956E-3</v>
      </c>
      <c r="BG1417" s="13">
        <f t="shared" si="1784"/>
        <v>1.727064549285551E-3</v>
      </c>
      <c r="BH1417" s="13">
        <f t="shared" si="1785"/>
        <v>5.8747725330959789E-4</v>
      </c>
      <c r="BI1417" s="13">
        <f t="shared" si="1786"/>
        <v>1.5986873139117426E-4</v>
      </c>
      <c r="BJ1417" s="14">
        <f t="shared" si="1787"/>
        <v>0.237874438064302</v>
      </c>
      <c r="BK1417" s="14">
        <f t="shared" si="1788"/>
        <v>0.20664927021029955</v>
      </c>
      <c r="BL1417" s="14">
        <f t="shared" si="1789"/>
        <v>0.49929386935491749</v>
      </c>
      <c r="BM1417" s="14">
        <f t="shared" si="1790"/>
        <v>0.67430885403814489</v>
      </c>
      <c r="BN1417" s="14">
        <f t="shared" si="1791"/>
        <v>0.31850887810687473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1.5103092783505201</v>
      </c>
      <c r="F1418" s="10">
        <f>VLOOKUP(B1418,home!$B$2:$E$405,3,FALSE)</f>
        <v>1.57</v>
      </c>
      <c r="G1418" s="10">
        <f>VLOOKUP(C1418,away!$B$2:$E$405,4,FALSE)</f>
        <v>1.18</v>
      </c>
      <c r="H1418" s="10">
        <f>VLOOKUP(A1418,away!$A$2:$E$405,3,FALSE)</f>
        <v>1.3453608247422699</v>
      </c>
      <c r="I1418" s="10">
        <f>VLOOKUP(C1418,away!$B$2:$E$405,3,FALSE)</f>
        <v>0.74</v>
      </c>
      <c r="J1418" s="10">
        <f>VLOOKUP(B1418,home!$B$2:$E$405,4,FALSE)</f>
        <v>0.84</v>
      </c>
      <c r="K1418" s="12">
        <f t="shared" si="1736"/>
        <v>2.7979989690721734</v>
      </c>
      <c r="L1418" s="12">
        <f t="shared" si="1737"/>
        <v>0.83627628865979498</v>
      </c>
      <c r="M1418" s="13">
        <f t="shared" si="1738"/>
        <v>2.6403062870644568E-2</v>
      </c>
      <c r="N1418" s="13">
        <f t="shared" si="1739"/>
        <v>7.3875742692411275E-2</v>
      </c>
      <c r="O1418" s="13">
        <f t="shared" si="1740"/>
        <v>2.2080255426713869E-2</v>
      </c>
      <c r="P1418" s="13">
        <f t="shared" si="1741"/>
        <v>6.1780531920795669E-2</v>
      </c>
      <c r="Q1418" s="13">
        <f t="shared" si="1742"/>
        <v>0.10335212594640397</v>
      </c>
      <c r="R1418" s="13">
        <f t="shared" si="1743"/>
        <v>9.2325970304562872E-3</v>
      </c>
      <c r="S1418" s="13">
        <f t="shared" si="1744"/>
        <v>3.6140069649458012E-2</v>
      </c>
      <c r="T1418" s="13">
        <f t="shared" si="1745"/>
        <v>8.6430932311558406E-2</v>
      </c>
      <c r="U1418" s="13">
        <f t="shared" si="1746"/>
        <v>2.58327969730755E-2</v>
      </c>
      <c r="V1418" s="13">
        <f t="shared" si="1747"/>
        <v>9.3960173296600419E-3</v>
      </c>
      <c r="W1418" s="13">
        <f t="shared" si="1748"/>
        <v>9.6393047283151914E-2</v>
      </c>
      <c r="X1418" s="13">
        <f t="shared" si="1749"/>
        <v>8.0611219834562403E-2</v>
      </c>
      <c r="Y1418" s="13">
        <f t="shared" si="1750"/>
        <v>3.3706625873793354E-2</v>
      </c>
      <c r="Z1418" s="13">
        <f t="shared" si="1751"/>
        <v>2.5736673264404762E-3</v>
      </c>
      <c r="AA1418" s="13">
        <f t="shared" si="1752"/>
        <v>7.2011185261151881E-3</v>
      </c>
      <c r="AB1418" s="13">
        <f t="shared" si="1753"/>
        <v>1.0074361106118415E-2</v>
      </c>
      <c r="AC1418" s="13">
        <f t="shared" si="1754"/>
        <v>1.3741089230049437E-3</v>
      </c>
      <c r="AD1418" s="13">
        <f t="shared" si="1755"/>
        <v>6.7426911730996089E-2</v>
      </c>
      <c r="AE1418" s="13">
        <f t="shared" si="1756"/>
        <v>5.6387527498188997E-2</v>
      </c>
      <c r="AF1418" s="13">
        <f t="shared" si="1757"/>
        <v>2.3577776111443818E-2</v>
      </c>
      <c r="AG1418" s="13">
        <f t="shared" si="1758"/>
        <v>6.5725117004432699E-3</v>
      </c>
      <c r="AH1418" s="13">
        <f t="shared" si="1759"/>
        <v>5.3807424000015455E-4</v>
      </c>
      <c r="AI1418" s="13">
        <f t="shared" si="1760"/>
        <v>1.5055311688047255E-3</v>
      </c>
      <c r="AJ1418" s="13">
        <f t="shared" si="1761"/>
        <v>2.1062373291108236E-3</v>
      </c>
      <c r="AK1418" s="13">
        <f t="shared" si="1762"/>
        <v>1.9644166251578041E-3</v>
      </c>
      <c r="AL1418" s="13">
        <f t="shared" si="1763"/>
        <v>1.2861110939480118E-4</v>
      </c>
      <c r="AM1418" s="13">
        <f t="shared" si="1764"/>
        <v>3.7732085902209465E-2</v>
      </c>
      <c r="AN1418" s="13">
        <f t="shared" si="1765"/>
        <v>3.1554448761692305E-2</v>
      </c>
      <c r="AO1418" s="13">
        <f t="shared" si="1766"/>
        <v>1.3194118650566853E-2</v>
      </c>
      <c r="AP1418" s="13">
        <f t="shared" si="1767"/>
        <v>3.6779761924110098E-3</v>
      </c>
      <c r="AQ1418" s="13">
        <f t="shared" si="1768"/>
        <v>7.689510699921408E-4</v>
      </c>
      <c r="AR1418" s="13">
        <f t="shared" si="1769"/>
        <v>8.9995745690153839E-5</v>
      </c>
      <c r="AS1418" s="13">
        <f t="shared" si="1770"/>
        <v>2.5180800366193194E-4</v>
      </c>
      <c r="AT1418" s="13">
        <f t="shared" si="1771"/>
        <v>3.5227926732510389E-4</v>
      </c>
      <c r="AU1418" s="13">
        <f t="shared" si="1772"/>
        <v>3.2855900893371376E-4</v>
      </c>
      <c r="AV1418" s="13">
        <f t="shared" si="1773"/>
        <v>2.2982694206897654E-4</v>
      </c>
      <c r="AW1418" s="13">
        <f t="shared" si="1774"/>
        <v>8.3593655489709191E-6</v>
      </c>
      <c r="AX1418" s="13">
        <f t="shared" si="1775"/>
        <v>1.7595722909220804E-2</v>
      </c>
      <c r="AY1418" s="13">
        <f t="shared" si="1776"/>
        <v>1.4714885850809304E-2</v>
      </c>
      <c r="AZ1418" s="13">
        <f t="shared" si="1777"/>
        <v>6.1528550636836682E-3</v>
      </c>
      <c r="BA1418" s="13">
        <f t="shared" si="1778"/>
        <v>1.7151622657730014E-3</v>
      </c>
      <c r="BB1418" s="13">
        <f t="shared" si="1779"/>
        <v>3.5858738351749261E-4</v>
      </c>
      <c r="BC1418" s="13">
        <f t="shared" si="1780"/>
        <v>5.9975625249647068E-5</v>
      </c>
      <c r="BD1418" s="13">
        <f t="shared" si="1781"/>
        <v>1.2543551366822093E-5</v>
      </c>
      <c r="BE1418" s="13">
        <f t="shared" si="1782"/>
        <v>3.5096843792872065E-5</v>
      </c>
      <c r="BF1418" s="13">
        <f t="shared" si="1783"/>
        <v>4.9100466375071585E-5</v>
      </c>
      <c r="BG1418" s="13">
        <f t="shared" si="1784"/>
        <v>4.5794351432804402E-5</v>
      </c>
      <c r="BH1418" s="13">
        <f t="shared" si="1785"/>
        <v>3.2033137024578888E-5</v>
      </c>
      <c r="BI1418" s="13">
        <f t="shared" si="1786"/>
        <v>1.7925736874183862E-5</v>
      </c>
      <c r="BJ1418" s="14">
        <f t="shared" si="1787"/>
        <v>0.75585919065807916</v>
      </c>
      <c r="BK1418" s="14">
        <f t="shared" si="1788"/>
        <v>0.14993728765376732</v>
      </c>
      <c r="BL1418" s="14">
        <f t="shared" si="1789"/>
        <v>8.1980351480098981E-2</v>
      </c>
      <c r="BM1418" s="14">
        <f t="shared" si="1790"/>
        <v>0.67891965474570004</v>
      </c>
      <c r="BN1418" s="14">
        <f t="shared" si="1791"/>
        <v>0.29672431588742565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1.6241610738254999</v>
      </c>
      <c r="F1419" s="10">
        <f>VLOOKUP(B1419,home!$B$2:$E$405,3,FALSE)</f>
        <v>0.77</v>
      </c>
      <c r="G1419" s="10">
        <f>VLOOKUP(C1419,away!$B$2:$E$405,4,FALSE)</f>
        <v>0.35</v>
      </c>
      <c r="H1419" s="10">
        <f>VLOOKUP(A1419,away!$A$2:$E$405,3,FALSE)</f>
        <v>1.2013422818791899</v>
      </c>
      <c r="I1419" s="10">
        <f>VLOOKUP(C1419,away!$B$2:$E$405,3,FALSE)</f>
        <v>1.1399999999999999</v>
      </c>
      <c r="J1419" s="10">
        <f>VLOOKUP(B1419,home!$B$2:$E$405,4,FALSE)</f>
        <v>1.56</v>
      </c>
      <c r="K1419" s="12">
        <f t="shared" si="1736"/>
        <v>0.4377114093959722</v>
      </c>
      <c r="L1419" s="12">
        <f t="shared" si="1737"/>
        <v>2.1364671140939513</v>
      </c>
      <c r="M1419" s="13">
        <f t="shared" si="1738"/>
        <v>7.6216407077429951E-2</v>
      </c>
      <c r="N1419" s="13">
        <f t="shared" si="1739"/>
        <v>3.3360790960959015E-2</v>
      </c>
      <c r="O1419" s="13">
        <f t="shared" si="1740"/>
        <v>0.16283384727532654</v>
      </c>
      <c r="P1419" s="13">
        <f t="shared" si="1741"/>
        <v>7.1274232788251665E-2</v>
      </c>
      <c r="Q1419" s="13">
        <f t="shared" si="1742"/>
        <v>7.3011994150428902E-3</v>
      </c>
      <c r="R1419" s="13">
        <f t="shared" si="1743"/>
        <v>0.17394457988256612</v>
      </c>
      <c r="S1419" s="13">
        <f t="shared" si="1744"/>
        <v>1.6663132173079839E-2</v>
      </c>
      <c r="T1419" s="13">
        <f t="shared" si="1745"/>
        <v>1.5598772443681127E-2</v>
      </c>
      <c r="U1419" s="13">
        <f t="shared" si="1746"/>
        <v>7.6137527217188292E-2</v>
      </c>
      <c r="V1419" s="13">
        <f t="shared" si="1747"/>
        <v>1.7314031730711458E-3</v>
      </c>
      <c r="W1419" s="13">
        <f t="shared" si="1748"/>
        <v>1.0652727620798241E-3</v>
      </c>
      <c r="X1419" s="13">
        <f t="shared" si="1749"/>
        <v>2.2759202237235742E-3</v>
      </c>
      <c r="Y1419" s="13">
        <f t="shared" si="1750"/>
        <v>2.4312143561433827E-3</v>
      </c>
      <c r="Z1419" s="13">
        <f t="shared" si="1751"/>
        <v>0.12387562486466362</v>
      </c>
      <c r="AA1419" s="13">
        <f t="shared" si="1752"/>
        <v>5.4221774349318651E-2</v>
      </c>
      <c r="AB1419" s="13">
        <f t="shared" si="1753"/>
        <v>1.186674463519532E-2</v>
      </c>
      <c r="AC1419" s="13">
        <f t="shared" si="1754"/>
        <v>1.0119575753093839E-4</v>
      </c>
      <c r="AD1419" s="13">
        <f t="shared" si="1755"/>
        <v>1.1657051052027494E-4</v>
      </c>
      <c r="AE1419" s="13">
        <f t="shared" si="1756"/>
        <v>2.4904906219971038E-4</v>
      </c>
      <c r="AF1419" s="13">
        <f t="shared" si="1757"/>
        <v>2.6604256559281019E-4</v>
      </c>
      <c r="AG1419" s="13">
        <f t="shared" si="1758"/>
        <v>1.8946373077940732E-4</v>
      </c>
      <c r="AH1419" s="13">
        <f t="shared" si="1759"/>
        <v>6.6164049690298182E-2</v>
      </c>
      <c r="AI1419" s="13">
        <f t="shared" si="1760"/>
        <v>2.8960759441285552E-2</v>
      </c>
      <c r="AJ1419" s="13">
        <f t="shared" si="1761"/>
        <v>6.3382274161114041E-3</v>
      </c>
      <c r="AK1419" s="13">
        <f t="shared" si="1762"/>
        <v>9.2477148512610499E-4</v>
      </c>
      <c r="AL1419" s="13">
        <f t="shared" si="1763"/>
        <v>3.7853529212501886E-6</v>
      </c>
      <c r="AM1419" s="13">
        <f t="shared" si="1764"/>
        <v>1.0204848490767514E-5</v>
      </c>
      <c r="AN1419" s="13">
        <f t="shared" si="1765"/>
        <v>2.1802323204836083E-5</v>
      </c>
      <c r="AO1419" s="13">
        <f t="shared" si="1766"/>
        <v>2.3289973268989873E-5</v>
      </c>
      <c r="AP1419" s="13">
        <f t="shared" si="1767"/>
        <v>1.6586087325774687E-5</v>
      </c>
      <c r="AQ1419" s="13">
        <f t="shared" si="1768"/>
        <v>8.8589075307520255E-6</v>
      </c>
      <c r="AR1419" s="13">
        <f t="shared" si="1769"/>
        <v>2.8271463259720016E-2</v>
      </c>
      <c r="AS1419" s="13">
        <f t="shared" si="1770"/>
        <v>1.2374742029098494E-2</v>
      </c>
      <c r="AT1419" s="13">
        <f t="shared" si="1771"/>
        <v>2.7082828872341375E-3</v>
      </c>
      <c r="AU1419" s="13">
        <f t="shared" si="1772"/>
        <v>3.951487732047492E-4</v>
      </c>
      <c r="AV1419" s="13">
        <f t="shared" si="1773"/>
        <v>4.3240281610135018E-5</v>
      </c>
      <c r="AW1419" s="13">
        <f t="shared" si="1774"/>
        <v>9.833043378295647E-8</v>
      </c>
      <c r="AX1419" s="13">
        <f t="shared" si="1775"/>
        <v>7.4446310259436811E-7</v>
      </c>
      <c r="AY1419" s="13">
        <f t="shared" si="1776"/>
        <v>1.5905209363492185E-6</v>
      </c>
      <c r="AZ1419" s="13">
        <f t="shared" si="1777"/>
        <v>1.6990478373940126E-6</v>
      </c>
      <c r="BA1419" s="13">
        <f t="shared" si="1778"/>
        <v>1.2099866099549186E-6</v>
      </c>
      <c r="BB1419" s="13">
        <f t="shared" si="1779"/>
        <v>6.4627415016567689E-7</v>
      </c>
      <c r="BC1419" s="13">
        <f t="shared" si="1780"/>
        <v>2.7614869370359678E-7</v>
      </c>
      <c r="BD1419" s="13">
        <f t="shared" si="1781"/>
        <v>1.0066841920284546E-2</v>
      </c>
      <c r="BE1419" s="13">
        <f t="shared" si="1782"/>
        <v>4.4063715650942041E-3</v>
      </c>
      <c r="BF1419" s="13">
        <f t="shared" si="1783"/>
        <v>9.6435955403986002E-4</v>
      </c>
      <c r="BG1419" s="13">
        <f t="shared" si="1784"/>
        <v>1.4070372652108618E-4</v>
      </c>
      <c r="BH1419" s="13">
        <f t="shared" si="1785"/>
        <v>1.539690661070251E-5</v>
      </c>
      <c r="BI1419" s="13">
        <f t="shared" si="1786"/>
        <v>1.3478803385817516E-6</v>
      </c>
      <c r="BJ1419" s="14">
        <f t="shared" si="1787"/>
        <v>6.2941204611873289E-2</v>
      </c>
      <c r="BK1419" s="14">
        <f t="shared" si="1788"/>
        <v>0.16599174684322113</v>
      </c>
      <c r="BL1419" s="14">
        <f t="shared" si="1789"/>
        <v>0.64078018017617255</v>
      </c>
      <c r="BM1419" s="14">
        <f t="shared" si="1790"/>
        <v>0.4686562069058518</v>
      </c>
      <c r="BN1419" s="14">
        <f t="shared" si="1791"/>
        <v>0.52493105739957624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1.6241610738254999</v>
      </c>
      <c r="F1420" s="10">
        <f>VLOOKUP(B1420,home!$B$2:$E$405,3,FALSE)</f>
        <v>1.39</v>
      </c>
      <c r="G1420" s="10">
        <f>VLOOKUP(C1420,away!$B$2:$E$405,4,FALSE)</f>
        <v>1</v>
      </c>
      <c r="H1420" s="10">
        <f>VLOOKUP(A1420,away!$A$2:$E$405,3,FALSE)</f>
        <v>1.2013422818791899</v>
      </c>
      <c r="I1420" s="10">
        <f>VLOOKUP(C1420,away!$B$2:$E$405,3,FALSE)</f>
        <v>0.77</v>
      </c>
      <c r="J1420" s="10">
        <f>VLOOKUP(B1420,home!$B$2:$E$405,4,FALSE)</f>
        <v>0.83</v>
      </c>
      <c r="K1420" s="12">
        <f t="shared" si="1736"/>
        <v>2.2575838926174447</v>
      </c>
      <c r="L1420" s="12">
        <f t="shared" si="1737"/>
        <v>0.76777785234899021</v>
      </c>
      <c r="M1420" s="13">
        <f t="shared" si="1738"/>
        <v>4.854025889932561E-2</v>
      </c>
      <c r="N1420" s="13">
        <f t="shared" si="1739"/>
        <v>0.10958370663459807</v>
      </c>
      <c r="O1420" s="13">
        <f t="shared" si="1740"/>
        <v>3.7268135730188175E-2</v>
      </c>
      <c r="P1420" s="13">
        <f t="shared" si="1741"/>
        <v>8.4135942932353491E-2</v>
      </c>
      <c r="Q1420" s="13">
        <f t="shared" si="1742"/>
        <v>0.12369720549579204</v>
      </c>
      <c r="R1420" s="13">
        <f t="shared" si="1743"/>
        <v>1.4306824605987272E-2</v>
      </c>
      <c r="S1420" s="13">
        <f t="shared" si="1744"/>
        <v>3.6458689413864022E-2</v>
      </c>
      <c r="T1420" s="13">
        <f t="shared" si="1745"/>
        <v>9.4971974777130916E-2</v>
      </c>
      <c r="U1420" s="13">
        <f t="shared" si="1746"/>
        <v>3.2298856784979783E-2</v>
      </c>
      <c r="V1420" s="13">
        <f t="shared" si="1747"/>
        <v>7.0216313025975906E-3</v>
      </c>
      <c r="W1420" s="13">
        <f t="shared" si="1748"/>
        <v>9.3085606229696707E-2</v>
      </c>
      <c r="X1420" s="13">
        <f t="shared" si="1749"/>
        <v>7.1469066835640332E-2</v>
      </c>
      <c r="Y1420" s="13">
        <f t="shared" si="1750"/>
        <v>2.7436183322227185E-2</v>
      </c>
      <c r="Z1420" s="13">
        <f t="shared" si="1751"/>
        <v>3.661487689972865E-3</v>
      </c>
      <c r="AA1420" s="13">
        <f t="shared" si="1752"/>
        <v>8.2661156318997956E-3</v>
      </c>
      <c r="AB1420" s="13">
        <f t="shared" si="1753"/>
        <v>9.3307247525451272E-3</v>
      </c>
      <c r="AC1420" s="13">
        <f t="shared" si="1754"/>
        <v>7.6067215127635212E-4</v>
      </c>
      <c r="AD1420" s="13">
        <f t="shared" si="1755"/>
        <v>5.2537141314673332E-2</v>
      </c>
      <c r="AE1420" s="13">
        <f t="shared" si="1756"/>
        <v>4.0336853527135293E-2</v>
      </c>
      <c r="AF1420" s="13">
        <f t="shared" si="1757"/>
        <v>1.5484871385789863E-2</v>
      </c>
      <c r="AG1420" s="13">
        <f t="shared" si="1758"/>
        <v>3.9629804321606905E-3</v>
      </c>
      <c r="AH1420" s="13">
        <f t="shared" si="1759"/>
        <v>7.0280228875240793E-4</v>
      </c>
      <c r="AI1420" s="13">
        <f t="shared" si="1760"/>
        <v>1.5866351267821105E-3</v>
      </c>
      <c r="AJ1420" s="13">
        <f t="shared" si="1761"/>
        <v>1.7909809528421654E-3</v>
      </c>
      <c r="AK1420" s="13">
        <f t="shared" si="1762"/>
        <v>1.3477632503737054E-3</v>
      </c>
      <c r="AL1420" s="13">
        <f t="shared" si="1763"/>
        <v>5.2739618750494103E-5</v>
      </c>
      <c r="AM1420" s="13">
        <f t="shared" si="1764"/>
        <v>2.3721400799234606E-2</v>
      </c>
      <c r="AN1420" s="13">
        <f t="shared" si="1765"/>
        <v>1.8212766160345967E-2</v>
      </c>
      <c r="AO1420" s="13">
        <f t="shared" si="1766"/>
        <v>6.9916792439623952E-3</v>
      </c>
      <c r="AP1420" s="13">
        <f t="shared" si="1767"/>
        <v>1.7893521580808198E-3</v>
      </c>
      <c r="AQ1420" s="13">
        <f t="shared" si="1768"/>
        <v>3.4345623925683067E-4</v>
      </c>
      <c r="AR1420" s="13">
        <f t="shared" si="1769"/>
        <v>1.0791920637685577E-4</v>
      </c>
      <c r="AS1420" s="13">
        <f t="shared" si="1770"/>
        <v>2.4363666202044742E-4</v>
      </c>
      <c r="AT1420" s="13">
        <f t="shared" si="1771"/>
        <v>2.7501510191422129E-4</v>
      </c>
      <c r="AU1420" s="13">
        <f t="shared" si="1772"/>
        <v>2.0695655476936364E-4</v>
      </c>
      <c r="AV1420" s="13">
        <f t="shared" si="1773"/>
        <v>1.1680544612972881E-4</v>
      </c>
      <c r="AW1420" s="13">
        <f t="shared" si="1774"/>
        <v>2.5392997105699037E-6</v>
      </c>
      <c r="AX1420" s="13">
        <f t="shared" si="1775"/>
        <v>8.9255087257790969E-3</v>
      </c>
      <c r="AY1420" s="13">
        <f t="shared" si="1776"/>
        <v>6.8528079206008471E-3</v>
      </c>
      <c r="AZ1420" s="13">
        <f t="shared" si="1777"/>
        <v>2.630717073919534E-3</v>
      </c>
      <c r="BA1420" s="13">
        <f t="shared" si="1778"/>
        <v>6.7326876838391984E-4</v>
      </c>
      <c r="BB1420" s="13">
        <f t="shared" si="1779"/>
        <v>1.2923021226086392E-4</v>
      </c>
      <c r="BC1420" s="13">
        <f t="shared" si="1780"/>
        <v>1.9844018965650056E-5</v>
      </c>
      <c r="BD1420" s="13">
        <f t="shared" si="1781"/>
        <v>1.3809662749871621E-5</v>
      </c>
      <c r="BE1420" s="13">
        <f t="shared" si="1782"/>
        <v>3.1176472186589295E-5</v>
      </c>
      <c r="BF1420" s="13">
        <f t="shared" si="1783"/>
        <v>3.5191750718539893E-5</v>
      </c>
      <c r="BG1420" s="13">
        <f t="shared" si="1784"/>
        <v>2.6482776525061346E-5</v>
      </c>
      <c r="BH1420" s="13">
        <f t="shared" si="1785"/>
        <v>1.4946772428691466E-5</v>
      </c>
      <c r="BI1420" s="13">
        <f t="shared" si="1786"/>
        <v>6.7487185363264784E-6</v>
      </c>
      <c r="BJ1420" s="14">
        <f t="shared" si="1787"/>
        <v>0.70285562127563495</v>
      </c>
      <c r="BK1420" s="14">
        <f t="shared" si="1788"/>
        <v>0.18382274223876838</v>
      </c>
      <c r="BL1420" s="14">
        <f t="shared" si="1789"/>
        <v>0.10797752824870625</v>
      </c>
      <c r="BM1420" s="14">
        <f t="shared" si="1790"/>
        <v>0.5739350365339474</v>
      </c>
      <c r="BN1420" s="14">
        <f t="shared" si="1791"/>
        <v>0.41753207429824468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1.6241610738254999</v>
      </c>
      <c r="F1421" s="10">
        <f>VLOOKUP(B1421,home!$B$2:$E$405,3,FALSE)</f>
        <v>1.32</v>
      </c>
      <c r="G1421" s="10">
        <f>VLOOKUP(C1421,away!$B$2:$E$405,4,FALSE)</f>
        <v>1.23</v>
      </c>
      <c r="H1421" s="10">
        <f>VLOOKUP(A1421,away!$A$2:$E$405,3,FALSE)</f>
        <v>1.2013422818791899</v>
      </c>
      <c r="I1421" s="10">
        <f>VLOOKUP(C1421,away!$B$2:$E$405,3,FALSE)</f>
        <v>0.46</v>
      </c>
      <c r="J1421" s="10">
        <f>VLOOKUP(B1421,home!$B$2:$E$405,4,FALSE)</f>
        <v>0.95</v>
      </c>
      <c r="K1421" s="12">
        <f t="shared" si="1736"/>
        <v>2.6369879194630816</v>
      </c>
      <c r="L1421" s="12">
        <f t="shared" si="1737"/>
        <v>0.524986577181206</v>
      </c>
      <c r="M1421" s="13">
        <f t="shared" si="1738"/>
        <v>4.2342054243994155E-2</v>
      </c>
      <c r="N1421" s="13">
        <f t="shared" si="1739"/>
        <v>0.1116554855266631</v>
      </c>
      <c r="O1421" s="13">
        <f t="shared" si="1740"/>
        <v>2.2229010128375446E-2</v>
      </c>
      <c r="P1421" s="13">
        <f t="shared" si="1741"/>
        <v>5.8617631170148544E-2</v>
      </c>
      <c r="Q1421" s="13">
        <f t="shared" si="1742"/>
        <v>0.14721708323779781</v>
      </c>
      <c r="R1421" s="13">
        <f t="shared" si="1743"/>
        <v>5.8349659707110924E-3</v>
      </c>
      <c r="S1421" s="13">
        <f t="shared" si="1744"/>
        <v>2.0287316861149575E-2</v>
      </c>
      <c r="T1421" s="13">
        <f t="shared" si="1745"/>
        <v>7.7286992631612164E-2</v>
      </c>
      <c r="U1421" s="13">
        <f t="shared" si="1746"/>
        <v>1.5386734775243324E-2</v>
      </c>
      <c r="V1421" s="13">
        <f t="shared" si="1747"/>
        <v>3.1206024323979361E-3</v>
      </c>
      <c r="W1421" s="13">
        <f t="shared" si="1748"/>
        <v>0.12940322334555457</v>
      </c>
      <c r="X1421" s="13">
        <f t="shared" si="1749"/>
        <v>6.7934955300397823E-2</v>
      </c>
      <c r="Y1421" s="13">
        <f t="shared" si="1750"/>
        <v>1.7832469827057038E-2</v>
      </c>
      <c r="Z1421" s="13">
        <f t="shared" si="1751"/>
        <v>1.0210929376441435E-3</v>
      </c>
      <c r="AA1421" s="13">
        <f t="shared" si="1752"/>
        <v>2.692609741216676E-3</v>
      </c>
      <c r="AB1421" s="13">
        <f t="shared" si="1753"/>
        <v>3.5501896797084957E-3</v>
      </c>
      <c r="AC1421" s="13">
        <f t="shared" si="1754"/>
        <v>2.7000686090489532E-4</v>
      </c>
      <c r="AD1421" s="13">
        <f t="shared" si="1755"/>
        <v>8.5308684175452607E-2</v>
      </c>
      <c r="AE1421" s="13">
        <f t="shared" si="1756"/>
        <v>4.4785914109103375E-2</v>
      </c>
      <c r="AF1421" s="13">
        <f t="shared" si="1757"/>
        <v>1.1756001877034829E-2</v>
      </c>
      <c r="AG1421" s="13">
        <f t="shared" si="1758"/>
        <v>2.0572477289201164E-3</v>
      </c>
      <c r="AH1421" s="13">
        <f t="shared" si="1759"/>
        <v>1.3401502157942534E-4</v>
      </c>
      <c r="AI1421" s="13">
        <f t="shared" si="1760"/>
        <v>3.5339599293152883E-4</v>
      </c>
      <c r="AJ1421" s="13">
        <f t="shared" si="1761"/>
        <v>4.6595048207355119E-4</v>
      </c>
      <c r="AK1421" s="13">
        <f t="shared" si="1762"/>
        <v>4.0956859743198449E-4</v>
      </c>
      <c r="AL1421" s="13">
        <f t="shared" si="1763"/>
        <v>1.495171915347277E-5</v>
      </c>
      <c r="AM1421" s="13">
        <f t="shared" si="1764"/>
        <v>4.4991593919191962E-2</v>
      </c>
      <c r="AN1421" s="13">
        <f t="shared" si="1765"/>
        <v>2.3619982893563349E-2</v>
      </c>
      <c r="AO1421" s="13">
        <f t="shared" si="1766"/>
        <v>6.2000869861852295E-3</v>
      </c>
      <c r="AP1421" s="13">
        <f t="shared" si="1767"/>
        <v>1.0849874817010412E-3</v>
      </c>
      <c r="AQ1421" s="13">
        <f t="shared" si="1768"/>
        <v>1.4240096607567146E-4</v>
      </c>
      <c r="AR1421" s="13">
        <f t="shared" si="1769"/>
        <v>1.4071217493969603E-5</v>
      </c>
      <c r="AS1421" s="13">
        <f t="shared" si="1770"/>
        <v>3.7105630543735421E-5</v>
      </c>
      <c r="AT1421" s="13">
        <f t="shared" si="1771"/>
        <v>4.8923549743945339E-5</v>
      </c>
      <c r="AU1421" s="13">
        <f t="shared" si="1772"/>
        <v>4.3003603217344993E-5</v>
      </c>
      <c r="AV1421" s="13">
        <f t="shared" si="1773"/>
        <v>2.8349995544380615E-5</v>
      </c>
      <c r="AW1421" s="13">
        <f t="shared" si="1774"/>
        <v>5.749697148001027E-7</v>
      </c>
      <c r="AX1421" s="13">
        <f t="shared" si="1775"/>
        <v>1.9773714940382995E-2</v>
      </c>
      <c r="AY1421" s="13">
        <f t="shared" si="1776"/>
        <v>1.0380934924708544E-2</v>
      </c>
      <c r="AZ1421" s="13">
        <f t="shared" si="1777"/>
        <v>2.7249257470317889E-3</v>
      </c>
      <c r="BA1421" s="13">
        <f t="shared" si="1778"/>
        <v>4.7684981366905336E-4</v>
      </c>
      <c r="BB1421" s="13">
        <f t="shared" si="1779"/>
        <v>6.2584937876903035E-5</v>
      </c>
      <c r="BC1421" s="13">
        <f t="shared" si="1780"/>
        <v>6.5712504638187519E-6</v>
      </c>
      <c r="BD1421" s="13">
        <f t="shared" si="1781"/>
        <v>1.2312000514885674E-6</v>
      </c>
      <c r="BE1421" s="13">
        <f t="shared" si="1782"/>
        <v>3.2466596622176762E-6</v>
      </c>
      <c r="BF1421" s="13">
        <f t="shared" si="1783"/>
        <v>4.2807011539380524E-6</v>
      </c>
      <c r="BG1421" s="13">
        <f t="shared" si="1784"/>
        <v>3.7627190765887719E-6</v>
      </c>
      <c r="BH1421" s="13">
        <f t="shared" si="1785"/>
        <v>2.4805611873244682E-6</v>
      </c>
      <c r="BI1421" s="13">
        <f t="shared" si="1786"/>
        <v>1.3082419768927239E-6</v>
      </c>
      <c r="BJ1421" s="14">
        <f t="shared" si="1787"/>
        <v>0.80470269162044372</v>
      </c>
      <c r="BK1421" s="14">
        <f t="shared" si="1788"/>
        <v>0.13503349821245714</v>
      </c>
      <c r="BL1421" s="14">
        <f t="shared" si="1789"/>
        <v>5.1244204468923353E-2</v>
      </c>
      <c r="BM1421" s="14">
        <f t="shared" si="1790"/>
        <v>0.59372489700678455</v>
      </c>
      <c r="BN1421" s="14">
        <f t="shared" si="1791"/>
        <v>0.38789623027769016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1.6241610738254999</v>
      </c>
      <c r="F1422" s="10">
        <f>VLOOKUP(B1422,home!$B$2:$E$405,3,FALSE)</f>
        <v>1.67</v>
      </c>
      <c r="G1422" s="10">
        <f>VLOOKUP(C1422,away!$B$2:$E$405,4,FALSE)</f>
        <v>1.1399999999999999</v>
      </c>
      <c r="H1422" s="10">
        <f>VLOOKUP(A1422,away!$A$2:$E$405,3,FALSE)</f>
        <v>1.2013422818791899</v>
      </c>
      <c r="I1422" s="10">
        <f>VLOOKUP(C1422,away!$B$2:$E$405,3,FALSE)</f>
        <v>0.62</v>
      </c>
      <c r="J1422" s="10">
        <f>VLOOKUP(B1422,home!$B$2:$E$405,4,FALSE)</f>
        <v>0.71</v>
      </c>
      <c r="K1422" s="12">
        <f t="shared" si="1736"/>
        <v>3.0920778523489862</v>
      </c>
      <c r="L1422" s="12">
        <f t="shared" si="1737"/>
        <v>0.52883087248321936</v>
      </c>
      <c r="M1422" s="13">
        <f t="shared" si="1738"/>
        <v>2.6758349464397781E-2</v>
      </c>
      <c r="N1422" s="13">
        <f t="shared" si="1739"/>
        <v>8.2738899744278741E-2</v>
      </c>
      <c r="O1422" s="13">
        <f t="shared" si="1740"/>
        <v>1.4150641293468364E-2</v>
      </c>
      <c r="P1422" s="13">
        <f t="shared" si="1741"/>
        <v>4.3754884540068546E-2</v>
      </c>
      <c r="Q1422" s="13">
        <f t="shared" si="1742"/>
        <v>0.12791755971350377</v>
      </c>
      <c r="R1422" s="13">
        <f t="shared" si="1743"/>
        <v>3.7416479907109736E-3</v>
      </c>
      <c r="S1422" s="13">
        <f t="shared" si="1744"/>
        <v>1.7886846156766646E-2</v>
      </c>
      <c r="T1422" s="13">
        <f t="shared" si="1745"/>
        <v>6.7646754709216508E-2</v>
      </c>
      <c r="U1422" s="13">
        <f t="shared" si="1746"/>
        <v>1.1569466883363487E-2</v>
      </c>
      <c r="V1422" s="13">
        <f t="shared" si="1747"/>
        <v>3.2498138339818786E-3</v>
      </c>
      <c r="W1422" s="13">
        <f t="shared" si="1748"/>
        <v>0.13184368443888464</v>
      </c>
      <c r="X1422" s="13">
        <f t="shared" si="1749"/>
        <v>6.9723010673217622E-2</v>
      </c>
      <c r="Y1422" s="13">
        <f t="shared" si="1750"/>
        <v>1.8435840283237245E-2</v>
      </c>
      <c r="Z1422" s="13">
        <f t="shared" si="1751"/>
        <v>6.5956632381758971E-4</v>
      </c>
      <c r="AA1422" s="13">
        <f t="shared" si="1752"/>
        <v>2.0394304220316089E-3</v>
      </c>
      <c r="AB1422" s="13">
        <f t="shared" si="1753"/>
        <v>3.1530388196853421E-3</v>
      </c>
      <c r="AC1422" s="13">
        <f t="shared" si="1754"/>
        <v>3.3212817664582265E-4</v>
      </c>
      <c r="AD1422" s="13">
        <f t="shared" si="1755"/>
        <v>0.10191773415639098</v>
      </c>
      <c r="AE1422" s="13">
        <f t="shared" si="1756"/>
        <v>5.3897244275437052E-2</v>
      </c>
      <c r="AF1422" s="13">
        <f t="shared" si="1757"/>
        <v>1.4251263357310287E-2</v>
      </c>
      <c r="AG1422" s="13">
        <f t="shared" si="1758"/>
        <v>2.5121693450781781E-3</v>
      </c>
      <c r="AH1422" s="13">
        <f t="shared" si="1759"/>
        <v>8.7199758621251379E-5</v>
      </c>
      <c r="AI1422" s="13">
        <f t="shared" si="1760"/>
        <v>2.6962844236294895E-4</v>
      </c>
      <c r="AJ1422" s="13">
        <f t="shared" si="1761"/>
        <v>4.1685606749691486E-4</v>
      </c>
      <c r="AK1422" s="13">
        <f t="shared" si="1762"/>
        <v>4.2965047130816823E-4</v>
      </c>
      <c r="AL1422" s="13">
        <f t="shared" si="1763"/>
        <v>2.1723656821175349E-5</v>
      </c>
      <c r="AM1422" s="13">
        <f t="shared" si="1764"/>
        <v>6.3027513709313671E-2</v>
      </c>
      <c r="AN1422" s="13">
        <f t="shared" si="1765"/>
        <v>3.3330895065344424E-2</v>
      </c>
      <c r="AO1422" s="13">
        <f t="shared" si="1766"/>
        <v>8.8132031590263601E-3</v>
      </c>
      <c r="AP1422" s="13">
        <f t="shared" si="1767"/>
        <v>1.5535646386532586E-3</v>
      </c>
      <c r="AQ1422" s="13">
        <f t="shared" si="1768"/>
        <v>2.0539323582952003E-4</v>
      </c>
      <c r="AR1422" s="13">
        <f t="shared" si="1769"/>
        <v>9.2227848864005031E-6</v>
      </c>
      <c r="AS1422" s="13">
        <f t="shared" si="1770"/>
        <v>2.8517568884217957E-5</v>
      </c>
      <c r="AT1422" s="13">
        <f t="shared" si="1771"/>
        <v>4.4089271574863466E-5</v>
      </c>
      <c r="AU1422" s="13">
        <f t="shared" si="1772"/>
        <v>4.5442486720945018E-5</v>
      </c>
      <c r="AV1422" s="13">
        <f t="shared" si="1773"/>
        <v>3.5127926686374254E-5</v>
      </c>
      <c r="AW1422" s="13">
        <f t="shared" si="1774"/>
        <v>9.867284573728925E-7</v>
      </c>
      <c r="AX1422" s="13">
        <f t="shared" si="1775"/>
        <v>3.2480996538198491E-2</v>
      </c>
      <c r="AY1422" s="13">
        <f t="shared" si="1776"/>
        <v>1.7176953738419935E-2</v>
      </c>
      <c r="AZ1422" s="13">
        <f t="shared" si="1777"/>
        <v>4.5418517160462557E-3</v>
      </c>
      <c r="BA1422" s="13">
        <f t="shared" si="1778"/>
        <v>8.0062380189538287E-4</v>
      </c>
      <c r="BB1422" s="13">
        <f t="shared" si="1779"/>
        <v>1.0584864592179186E-4</v>
      </c>
      <c r="BC1422" s="13">
        <f t="shared" si="1780"/>
        <v>1.1195206354797714E-5</v>
      </c>
      <c r="BD1422" s="13">
        <f t="shared" si="1781"/>
        <v>8.1288222970003758E-7</v>
      </c>
      <c r="BE1422" s="13">
        <f t="shared" si="1782"/>
        <v>2.5134951390235475E-6</v>
      </c>
      <c r="BF1422" s="13">
        <f t="shared" si="1783"/>
        <v>3.8859613256807739E-6</v>
      </c>
      <c r="BG1422" s="13">
        <f t="shared" si="1784"/>
        <v>4.005231650074076E-6</v>
      </c>
      <c r="BH1422" s="13">
        <f t="shared" si="1785"/>
        <v>3.0961220196803092E-6</v>
      </c>
      <c r="BI1422" s="13">
        <f t="shared" si="1786"/>
        <v>1.9146900650446991E-6</v>
      </c>
      <c r="BJ1422" s="14">
        <f t="shared" si="1787"/>
        <v>0.83293220015155889</v>
      </c>
      <c r="BK1422" s="14">
        <f t="shared" si="1788"/>
        <v>0.10918069956710177</v>
      </c>
      <c r="BL1422" s="14">
        <f t="shared" si="1789"/>
        <v>3.6036188570231074E-2</v>
      </c>
      <c r="BM1422" s="14">
        <f t="shared" si="1790"/>
        <v>0.66257070485631875</v>
      </c>
      <c r="BN1422" s="14">
        <f t="shared" si="1791"/>
        <v>0.29906198274642815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1.175</v>
      </c>
      <c r="F1423" s="10">
        <f>VLOOKUP(B1423,home!$B$2:$E$405,3,FALSE)</f>
        <v>0.74</v>
      </c>
      <c r="G1423" s="10">
        <f>VLOOKUP(C1423,away!$B$2:$E$405,4,FALSE)</f>
        <v>0.64</v>
      </c>
      <c r="H1423" s="10">
        <f>VLOOKUP(A1423,away!$A$2:$E$405,3,FALSE)</f>
        <v>0.99375000000000002</v>
      </c>
      <c r="I1423" s="10">
        <f>VLOOKUP(C1423,away!$B$2:$E$405,3,FALSE)</f>
        <v>0.85</v>
      </c>
      <c r="J1423" s="10">
        <f>VLOOKUP(B1423,home!$B$2:$E$405,4,FALSE)</f>
        <v>0.38</v>
      </c>
      <c r="K1423" s="12">
        <f t="shared" si="1736"/>
        <v>0.55648000000000009</v>
      </c>
      <c r="L1423" s="12">
        <f t="shared" si="1737"/>
        <v>0.32098125</v>
      </c>
      <c r="M1423" s="13">
        <f t="shared" si="1738"/>
        <v>0.41583727962061007</v>
      </c>
      <c r="N1423" s="13">
        <f t="shared" si="1739"/>
        <v>0.23140512936327706</v>
      </c>
      <c r="O1423" s="13">
        <f t="shared" si="1740"/>
        <v>0.13347596980922297</v>
      </c>
      <c r="P1423" s="13">
        <f t="shared" si="1741"/>
        <v>7.427670767943638E-2</v>
      </c>
      <c r="Q1423" s="13">
        <f t="shared" si="1742"/>
        <v>6.4386163194038226E-2</v>
      </c>
      <c r="R1423" s="13">
        <f t="shared" si="1743"/>
        <v>2.1421641817163321E-2</v>
      </c>
      <c r="S1423" s="13">
        <f t="shared" si="1744"/>
        <v>3.3168198079366025E-3</v>
      </c>
      <c r="T1423" s="13">
        <f t="shared" si="1745"/>
        <v>2.0666751144726384E-2</v>
      </c>
      <c r="U1423" s="13">
        <f t="shared" si="1746"/>
        <v>1.1920715238415043E-2</v>
      </c>
      <c r="V1423" s="13">
        <f t="shared" si="1747"/>
        <v>6.5827686659936015E-5</v>
      </c>
      <c r="W1423" s="13">
        <f t="shared" si="1748"/>
        <v>1.1943204031406132E-2</v>
      </c>
      <c r="X1423" s="13">
        <f t="shared" si="1749"/>
        <v>3.83354455900578E-3</v>
      </c>
      <c r="Y1423" s="13">
        <f t="shared" si="1750"/>
        <v>6.1524796224018692E-4</v>
      </c>
      <c r="Z1423" s="13">
        <f t="shared" si="1751"/>
        <v>2.2919817891751183E-3</v>
      </c>
      <c r="AA1423" s="13">
        <f t="shared" si="1752"/>
        <v>1.2754420260401697E-3</v>
      </c>
      <c r="AB1423" s="13">
        <f t="shared" si="1753"/>
        <v>3.5487898932541693E-4</v>
      </c>
      <c r="AC1423" s="13">
        <f t="shared" si="1754"/>
        <v>7.3488238051229302E-7</v>
      </c>
      <c r="AD1423" s="13">
        <f t="shared" si="1755"/>
        <v>1.6615385448492208E-3</v>
      </c>
      <c r="AE1423" s="13">
        <f t="shared" si="1756"/>
        <v>5.3332271904888405E-4</v>
      </c>
      <c r="AF1423" s="13">
        <f t="shared" si="1757"/>
        <v>8.5593296506854787E-5</v>
      </c>
      <c r="AG1423" s="13">
        <f t="shared" si="1758"/>
        <v>9.1579477681302962E-6</v>
      </c>
      <c r="AH1423" s="13">
        <f t="shared" si="1759"/>
        <v>1.8392079491666647E-4</v>
      </c>
      <c r="AI1423" s="13">
        <f t="shared" si="1760"/>
        <v>1.0234824395522653E-4</v>
      </c>
      <c r="AJ1423" s="13">
        <f t="shared" si="1761"/>
        <v>2.847737539810224E-5</v>
      </c>
      <c r="AK1423" s="13">
        <f t="shared" si="1762"/>
        <v>5.282363287178646E-6</v>
      </c>
      <c r="AL1423" s="13">
        <f t="shared" si="1763"/>
        <v>5.2505772263497253E-9</v>
      </c>
      <c r="AM1423" s="13">
        <f t="shared" si="1764"/>
        <v>1.8492259388753899E-4</v>
      </c>
      <c r="AN1423" s="13">
        <f t="shared" si="1765"/>
        <v>5.9356685339264626E-5</v>
      </c>
      <c r="AO1423" s="13">
        <f t="shared" si="1766"/>
        <v>9.5261915280269163E-6</v>
      </c>
      <c r="AP1423" s="13">
        <f t="shared" si="1767"/>
        <v>1.0192429548018299E-6</v>
      </c>
      <c r="AQ1423" s="13">
        <f t="shared" si="1768"/>
        <v>8.1789469421496207E-8</v>
      </c>
      <c r="AR1423" s="13">
        <f t="shared" si="1769"/>
        <v>1.1807025330669048E-5</v>
      </c>
      <c r="AS1423" s="13">
        <f t="shared" si="1770"/>
        <v>6.5703734560107108E-6</v>
      </c>
      <c r="AT1423" s="13">
        <f t="shared" si="1771"/>
        <v>1.8281407104004208E-6</v>
      </c>
      <c r="AU1423" s="13">
        <f t="shared" si="1772"/>
        <v>3.3910791417454212E-7</v>
      </c>
      <c r="AV1423" s="13">
        <f t="shared" si="1773"/>
        <v>4.7176693019962288E-8</v>
      </c>
      <c r="AW1423" s="13">
        <f t="shared" si="1774"/>
        <v>2.6051562374062489E-11</v>
      </c>
      <c r="AX1423" s="13">
        <f t="shared" si="1775"/>
        <v>1.7150954174422945E-5</v>
      </c>
      <c r="AY1423" s="13">
        <f t="shared" si="1776"/>
        <v>5.5051347095989959E-6</v>
      </c>
      <c r="AZ1423" s="13">
        <f t="shared" si="1777"/>
        <v>8.8352251025273622E-7</v>
      </c>
      <c r="BA1423" s="13">
        <f t="shared" si="1778"/>
        <v>9.4531386581353703E-8</v>
      </c>
      <c r="BB1423" s="13">
        <f t="shared" si="1779"/>
        <v>7.5857006572790345E-9</v>
      </c>
      <c r="BC1423" s="13">
        <f t="shared" si="1780"/>
        <v>4.8697353581984916E-10</v>
      </c>
      <c r="BD1423" s="13">
        <f t="shared" si="1781"/>
        <v>6.3163895823663569E-7</v>
      </c>
      <c r="BE1423" s="13">
        <f t="shared" si="1782"/>
        <v>3.5149444747952294E-7</v>
      </c>
      <c r="BF1423" s="13">
        <f t="shared" si="1783"/>
        <v>9.7799815066702501E-8</v>
      </c>
      <c r="BG1423" s="13">
        <f t="shared" si="1784"/>
        <v>1.8141213696106206E-8</v>
      </c>
      <c r="BH1423" s="13">
        <f t="shared" si="1785"/>
        <v>2.5238056494022946E-9</v>
      </c>
      <c r="BI1423" s="13">
        <f t="shared" si="1786"/>
        <v>2.8088947355587793E-10</v>
      </c>
      <c r="BJ1423" s="14">
        <f t="shared" si="1787"/>
        <v>0.33541820148150098</v>
      </c>
      <c r="BK1423" s="14">
        <f t="shared" si="1788"/>
        <v>0.4935028800623103</v>
      </c>
      <c r="BL1423" s="14">
        <f t="shared" si="1789"/>
        <v>0.16879037036095795</v>
      </c>
      <c r="BM1423" s="14">
        <f t="shared" si="1790"/>
        <v>5.9195037101538305E-2</v>
      </c>
      <c r="BN1423" s="14">
        <f t="shared" si="1791"/>
        <v>0.94080289148374796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1.6571428571428599</v>
      </c>
      <c r="F1424" s="10">
        <f>VLOOKUP(B1424,home!$B$2:$E$405,3,FALSE)</f>
        <v>0.6</v>
      </c>
      <c r="G1424" s="10">
        <f>VLOOKUP(C1424,away!$B$2:$E$405,4,FALSE)</f>
        <v>0.95</v>
      </c>
      <c r="H1424" s="10">
        <f>VLOOKUP(A1424,away!$A$2:$E$405,3,FALSE)</f>
        <v>1.3785714285714299</v>
      </c>
      <c r="I1424" s="10">
        <f>VLOOKUP(C1424,away!$B$2:$E$405,3,FALSE)</f>
        <v>1.38</v>
      </c>
      <c r="J1424" s="10">
        <f>VLOOKUP(B1424,home!$B$2:$E$405,4,FALSE)</f>
        <v>0.93</v>
      </c>
      <c r="K1424" s="12">
        <f t="shared" si="1736"/>
        <v>0.94457142857143006</v>
      </c>
      <c r="L1424" s="12">
        <f t="shared" si="1737"/>
        <v>1.7692585714285731</v>
      </c>
      <c r="M1424" s="13">
        <f t="shared" si="1738"/>
        <v>6.6282458133749E-2</v>
      </c>
      <c r="N1424" s="13">
        <f t="shared" si="1739"/>
        <v>6.2608516168621287E-2</v>
      </c>
      <c r="O1424" s="13">
        <f t="shared" si="1740"/>
        <v>0.11727080718849096</v>
      </c>
      <c r="P1424" s="13">
        <f t="shared" si="1741"/>
        <v>0.11077065387575763</v>
      </c>
      <c r="Q1424" s="13">
        <f t="shared" si="1742"/>
        <v>2.9569107779066045E-2</v>
      </c>
      <c r="R1424" s="13">
        <f t="shared" si="1743"/>
        <v>0.1037411903982926</v>
      </c>
      <c r="S1424" s="13">
        <f t="shared" si="1744"/>
        <v>4.6279732622858637E-2</v>
      </c>
      <c r="T1424" s="13">
        <f t="shared" si="1745"/>
        <v>5.2315397387607904E-2</v>
      </c>
      <c r="U1424" s="13">
        <f t="shared" si="1746"/>
        <v>9.7990964416215964E-2</v>
      </c>
      <c r="V1424" s="13">
        <f t="shared" si="1747"/>
        <v>8.5935863444104484E-3</v>
      </c>
      <c r="W1424" s="13">
        <f t="shared" si="1748"/>
        <v>9.3100447921516671E-3</v>
      </c>
      <c r="X1424" s="13">
        <f t="shared" si="1749"/>
        <v>1.6471876548898288E-2</v>
      </c>
      <c r="Y1424" s="13">
        <f t="shared" si="1750"/>
        <v>1.4571504385825803E-2</v>
      </c>
      <c r="Z1424" s="13">
        <f t="shared" si="1751"/>
        <v>6.1181663440794253E-2</v>
      </c>
      <c r="AA1424" s="13">
        <f t="shared" si="1752"/>
        <v>5.7790451238647456E-2</v>
      </c>
      <c r="AB1424" s="13">
        <f t="shared" si="1753"/>
        <v>2.7293604542138399E-2</v>
      </c>
      <c r="AC1424" s="13">
        <f t="shared" si="1754"/>
        <v>8.9759531151825255E-4</v>
      </c>
      <c r="AD1424" s="13">
        <f t="shared" si="1755"/>
        <v>2.1985005773466752E-3</v>
      </c>
      <c r="AE1424" s="13">
        <f t="shared" si="1756"/>
        <v>3.8897159907612723E-3</v>
      </c>
      <c r="AF1424" s="13">
        <f t="shared" si="1757"/>
        <v>3.4409566785385836E-3</v>
      </c>
      <c r="AG1424" s="13">
        <f t="shared" si="1758"/>
        <v>2.0293140324729271E-3</v>
      </c>
      <c r="AH1424" s="13">
        <f t="shared" si="1759"/>
        <v>2.7061545614220864E-2</v>
      </c>
      <c r="AI1424" s="13">
        <f t="shared" si="1760"/>
        <v>2.5561562800175519E-2</v>
      </c>
      <c r="AJ1424" s="13">
        <f t="shared" si="1761"/>
        <v>1.2072360945340057E-2</v>
      </c>
      <c r="AK1424" s="13">
        <f t="shared" si="1762"/>
        <v>3.8010690747899327E-3</v>
      </c>
      <c r="AL1424" s="13">
        <f t="shared" si="1763"/>
        <v>6.0002131708549821E-5</v>
      </c>
      <c r="AM1424" s="13">
        <f t="shared" si="1764"/>
        <v>4.1532816621189274E-4</v>
      </c>
      <c r="AN1424" s="13">
        <f t="shared" si="1765"/>
        <v>7.3482291802610239E-4</v>
      </c>
      <c r="AO1424" s="13">
        <f t="shared" si="1766"/>
        <v>6.5004587309991878E-4</v>
      </c>
      <c r="AP1424" s="13">
        <f t="shared" si="1767"/>
        <v>3.8336641093460059E-4</v>
      </c>
      <c r="AQ1424" s="13">
        <f t="shared" si="1768"/>
        <v>1.6956857713596279E-4</v>
      </c>
      <c r="AR1424" s="13">
        <f t="shared" si="1769"/>
        <v>9.5757743068131083E-3</v>
      </c>
      <c r="AS1424" s="13">
        <f t="shared" si="1770"/>
        <v>9.0450028166640523E-3</v>
      </c>
      <c r="AT1424" s="13">
        <f t="shared" si="1771"/>
        <v>4.2718256159844864E-3</v>
      </c>
      <c r="AU1424" s="13">
        <f t="shared" si="1772"/>
        <v>1.3450148082328321E-3</v>
      </c>
      <c r="AV1424" s="13">
        <f t="shared" si="1773"/>
        <v>3.1761563971555347E-4</v>
      </c>
      <c r="AW1424" s="13">
        <f t="shared" si="1774"/>
        <v>2.7854174519983464E-6</v>
      </c>
      <c r="AX1424" s="13">
        <f t="shared" si="1775"/>
        <v>6.5384519880786623E-5</v>
      </c>
      <c r="AY1424" s="13">
        <f t="shared" si="1776"/>
        <v>1.1568212223782369E-4</v>
      </c>
      <c r="AZ1424" s="13">
        <f t="shared" si="1777"/>
        <v>1.0233579316515877E-4</v>
      </c>
      <c r="BA1424" s="13">
        <f t="shared" si="1778"/>
        <v>6.0352826407132905E-5</v>
      </c>
      <c r="BB1424" s="13">
        <f t="shared" si="1779"/>
        <v>2.6694938857690172E-5</v>
      </c>
      <c r="BC1424" s="13">
        <f t="shared" si="1780"/>
        <v>9.4460498775459977E-6</v>
      </c>
      <c r="BD1424" s="13">
        <f t="shared" si="1781"/>
        <v>2.823670128399099E-3</v>
      </c>
      <c r="BE1424" s="13">
        <f t="shared" si="1782"/>
        <v>2.6671581269964101E-3</v>
      </c>
      <c r="BF1424" s="13">
        <f t="shared" si="1783"/>
        <v>1.2596606811214493E-3</v>
      </c>
      <c r="BG1424" s="13">
        <f t="shared" si="1784"/>
        <v>3.9661316302738275E-4</v>
      </c>
      <c r="BH1424" s="13">
        <f t="shared" si="1785"/>
        <v>9.3657365497752088E-5</v>
      </c>
      <c r="BI1424" s="13">
        <f t="shared" si="1786"/>
        <v>1.7693214304889659E-5</v>
      </c>
      <c r="BJ1424" s="14">
        <f t="shared" si="1787"/>
        <v>0.19913796253712499</v>
      </c>
      <c r="BK1424" s="14">
        <f t="shared" si="1788"/>
        <v>0.23299971054224036</v>
      </c>
      <c r="BL1424" s="14">
        <f t="shared" si="1789"/>
        <v>0.50439724208506886</v>
      </c>
      <c r="BM1424" s="14">
        <f t="shared" si="1790"/>
        <v>0.50736094835646506</v>
      </c>
      <c r="BN1424" s="14">
        <f t="shared" si="1791"/>
        <v>0.49024273354397757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1.6571428571428599</v>
      </c>
      <c r="F1425" s="10">
        <f>VLOOKUP(B1425,home!$B$2:$E$405,3,FALSE)</f>
        <v>1.81</v>
      </c>
      <c r="G1425" s="10">
        <f>VLOOKUP(C1425,away!$B$2:$E$405,4,FALSE)</f>
        <v>0.52</v>
      </c>
      <c r="H1425" s="10">
        <f>VLOOKUP(A1425,away!$A$2:$E$405,3,FALSE)</f>
        <v>1.3785714285714299</v>
      </c>
      <c r="I1425" s="10">
        <f>VLOOKUP(C1425,away!$B$2:$E$405,3,FALSE)</f>
        <v>1.29</v>
      </c>
      <c r="J1425" s="10">
        <f>VLOOKUP(B1425,home!$B$2:$E$405,4,FALSE)</f>
        <v>0.73</v>
      </c>
      <c r="K1425" s="12">
        <f t="shared" si="1736"/>
        <v>1.5597028571428597</v>
      </c>
      <c r="L1425" s="12">
        <f t="shared" si="1737"/>
        <v>1.2982007142857155</v>
      </c>
      <c r="M1425" s="13">
        <f t="shared" si="1738"/>
        <v>5.7388946067194087E-2</v>
      </c>
      <c r="N1425" s="13">
        <f t="shared" si="1739"/>
        <v>8.9509703149420097E-2</v>
      </c>
      <c r="O1425" s="13">
        <f t="shared" si="1740"/>
        <v>7.4502370776535765E-2</v>
      </c>
      <c r="P1425" s="13">
        <f t="shared" si="1741"/>
        <v>0.11620156056407953</v>
      </c>
      <c r="Q1425" s="13">
        <f t="shared" si="1742"/>
        <v>6.9804269872079897E-2</v>
      </c>
      <c r="R1425" s="13">
        <f t="shared" si="1743"/>
        <v>4.8359515479038988E-2</v>
      </c>
      <c r="S1425" s="13">
        <f t="shared" si="1744"/>
        <v>5.8821443861844215E-2</v>
      </c>
      <c r="T1425" s="13">
        <f t="shared" si="1745"/>
        <v>9.0619953008126961E-2</v>
      </c>
      <c r="U1425" s="13">
        <f t="shared" si="1746"/>
        <v>7.5426474462701468E-2</v>
      </c>
      <c r="V1425" s="13">
        <f t="shared" si="1747"/>
        <v>1.3233565849608697E-2</v>
      </c>
      <c r="W1425" s="13">
        <f t="shared" si="1748"/>
        <v>3.6291306386751411E-2</v>
      </c>
      <c r="X1425" s="13">
        <f t="shared" si="1749"/>
        <v>4.7113399873642423E-2</v>
      </c>
      <c r="Y1425" s="13">
        <f t="shared" si="1750"/>
        <v>3.0581324684195575E-2</v>
      </c>
      <c r="Z1425" s="13">
        <f t="shared" si="1751"/>
        <v>2.0926785845799847E-2</v>
      </c>
      <c r="AA1425" s="13">
        <f t="shared" si="1752"/>
        <v>3.2639567674510782E-2</v>
      </c>
      <c r="AB1425" s="13">
        <f t="shared" si="1753"/>
        <v>2.5454013478921098E-2</v>
      </c>
      <c r="AC1425" s="13">
        <f t="shared" si="1754"/>
        <v>1.6747138483684946E-3</v>
      </c>
      <c r="AD1425" s="13">
        <f t="shared" si="1755"/>
        <v>1.4150913565215782E-2</v>
      </c>
      <c r="AE1425" s="13">
        <f t="shared" si="1756"/>
        <v>1.8370726098158548E-2</v>
      </c>
      <c r="AF1425" s="13">
        <f t="shared" si="1757"/>
        <v>1.1924444871288334E-2</v>
      </c>
      <c r="AG1425" s="13">
        <f t="shared" si="1758"/>
        <v>5.1601076164557187E-3</v>
      </c>
      <c r="AH1425" s="13">
        <f t="shared" si="1759"/>
        <v>6.7917920831803945E-3</v>
      </c>
      <c r="AI1425" s="13">
        <f t="shared" si="1760"/>
        <v>1.0593177517256715E-2</v>
      </c>
      <c r="AJ1425" s="13">
        <f t="shared" si="1761"/>
        <v>8.2611046199434039E-3</v>
      </c>
      <c r="AK1425" s="13">
        <f t="shared" si="1762"/>
        <v>4.2949561596272671E-3</v>
      </c>
      <c r="AL1425" s="13">
        <f t="shared" si="1763"/>
        <v>1.3563891725827532E-4</v>
      </c>
      <c r="AM1425" s="13">
        <f t="shared" si="1764"/>
        <v>4.4142440637697407E-3</v>
      </c>
      <c r="AN1425" s="13">
        <f t="shared" si="1765"/>
        <v>5.7305747966173567E-3</v>
      </c>
      <c r="AO1425" s="13">
        <f t="shared" si="1766"/>
        <v>3.7197181471181869E-3</v>
      </c>
      <c r="AP1425" s="13">
        <f t="shared" si="1767"/>
        <v>1.6096469185101232E-3</v>
      </c>
      <c r="AQ1425" s="13">
        <f t="shared" si="1768"/>
        <v>5.2241119483941096E-4</v>
      </c>
      <c r="AR1425" s="13">
        <f t="shared" si="1769"/>
        <v>1.7634218667329691E-3</v>
      </c>
      <c r="AS1425" s="13">
        <f t="shared" si="1770"/>
        <v>2.7504141238916071E-3</v>
      </c>
      <c r="AT1425" s="13">
        <f t="shared" si="1771"/>
        <v>2.1449143836799077E-3</v>
      </c>
      <c r="AU1425" s="13">
        <f t="shared" si="1772"/>
        <v>1.115143030850789E-3</v>
      </c>
      <c r="AV1425" s="13">
        <f t="shared" si="1773"/>
        <v>4.3482294283523129E-4</v>
      </c>
      <c r="AW1425" s="13">
        <f t="shared" si="1774"/>
        <v>7.6289632889790777E-6</v>
      </c>
      <c r="AX1425" s="13">
        <f t="shared" si="1775"/>
        <v>1.1474848463979275E-3</v>
      </c>
      <c r="AY1425" s="13">
        <f t="shared" si="1776"/>
        <v>1.489665647225824E-3</v>
      </c>
      <c r="AZ1425" s="13">
        <f t="shared" si="1777"/>
        <v>9.66942503637729E-4</v>
      </c>
      <c r="BA1425" s="13">
        <f t="shared" si="1778"/>
        <v>4.184284829652394E-4</v>
      </c>
      <c r="BB1425" s="13">
        <f t="shared" si="1779"/>
        <v>1.3580103886574058E-4</v>
      </c>
      <c r="BC1425" s="13">
        <f t="shared" si="1780"/>
        <v>3.5259401131249286E-5</v>
      </c>
      <c r="BD1425" s="13">
        <f t="shared" si="1781"/>
        <v>3.8154592116329897E-4</v>
      </c>
      <c r="BE1425" s="13">
        <f t="shared" si="1782"/>
        <v>5.9509826336960169E-4</v>
      </c>
      <c r="BF1425" s="13">
        <f t="shared" si="1783"/>
        <v>4.6408823082916099E-4</v>
      </c>
      <c r="BG1425" s="13">
        <f t="shared" si="1784"/>
        <v>2.412799131968724E-4</v>
      </c>
      <c r="BH1425" s="13">
        <f t="shared" si="1785"/>
        <v>9.4081242496085843E-5</v>
      </c>
      <c r="BI1425" s="13">
        <f t="shared" si="1786"/>
        <v>2.934775654493906E-5</v>
      </c>
      <c r="BJ1425" s="14">
        <f t="shared" si="1787"/>
        <v>0.43371632616641331</v>
      </c>
      <c r="BK1425" s="14">
        <f t="shared" si="1788"/>
        <v>0.2489455347555791</v>
      </c>
      <c r="BL1425" s="14">
        <f t="shared" si="1789"/>
        <v>0.29633712992730638</v>
      </c>
      <c r="BM1425" s="14">
        <f t="shared" si="1790"/>
        <v>0.54267737410281358</v>
      </c>
      <c r="BN1425" s="14">
        <f t="shared" si="1791"/>
        <v>0.45576636590834835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1.6571428571428599</v>
      </c>
      <c r="F1426" s="10">
        <f>VLOOKUP(B1426,home!$B$2:$E$405,3,FALSE)</f>
        <v>0.7</v>
      </c>
      <c r="G1426" s="10">
        <f>VLOOKUP(C1426,away!$B$2:$E$405,4,FALSE)</f>
        <v>1.21</v>
      </c>
      <c r="H1426" s="10">
        <f>VLOOKUP(A1426,away!$A$2:$E$405,3,FALSE)</f>
        <v>1.3785714285714299</v>
      </c>
      <c r="I1426" s="10">
        <f>VLOOKUP(C1426,away!$B$2:$E$405,3,FALSE)</f>
        <v>0.86</v>
      </c>
      <c r="J1426" s="10">
        <f>VLOOKUP(B1426,home!$B$2:$E$405,4,FALSE)</f>
        <v>1.33</v>
      </c>
      <c r="K1426" s="12">
        <f t="shared" si="1736"/>
        <v>1.4036000000000022</v>
      </c>
      <c r="L1426" s="12">
        <f t="shared" si="1737"/>
        <v>1.5768100000000014</v>
      </c>
      <c r="M1426" s="13">
        <f t="shared" si="1738"/>
        <v>5.0772013071568013E-2</v>
      </c>
      <c r="N1426" s="13">
        <f t="shared" si="1739"/>
        <v>7.1263597547252963E-2</v>
      </c>
      <c r="O1426" s="13">
        <f t="shared" si="1740"/>
        <v>8.0057817931379227E-2</v>
      </c>
      <c r="P1426" s="13">
        <f t="shared" si="1741"/>
        <v>0.11236915324848407</v>
      </c>
      <c r="Q1426" s="13">
        <f t="shared" si="1742"/>
        <v>5.0012792758662231E-2</v>
      </c>
      <c r="R1426" s="13">
        <f t="shared" si="1743"/>
        <v>6.3117983946189102E-2</v>
      </c>
      <c r="S1426" s="13">
        <f t="shared" si="1744"/>
        <v>6.2174147910890307E-2</v>
      </c>
      <c r="T1426" s="13">
        <f t="shared" si="1745"/>
        <v>7.8860671749786268E-2</v>
      </c>
      <c r="U1426" s="13">
        <f t="shared" si="1746"/>
        <v>8.8592402266871165E-2</v>
      </c>
      <c r="V1426" s="13">
        <f t="shared" si="1747"/>
        <v>1.5289386442191348E-2</v>
      </c>
      <c r="W1426" s="13">
        <f t="shared" si="1748"/>
        <v>2.3399318638686127E-2</v>
      </c>
      <c r="X1426" s="13">
        <f t="shared" si="1749"/>
        <v>3.6896279622666707E-2</v>
      </c>
      <c r="Y1426" s="13">
        <f t="shared" si="1750"/>
        <v>2.9089211335908575E-2</v>
      </c>
      <c r="Z1426" s="13">
        <f t="shared" si="1751"/>
        <v>3.3175022755396848E-2</v>
      </c>
      <c r="AA1426" s="13">
        <f t="shared" si="1752"/>
        <v>4.6564461939475082E-2</v>
      </c>
      <c r="AB1426" s="13">
        <f t="shared" si="1753"/>
        <v>3.2678939389123675E-2</v>
      </c>
      <c r="AC1426" s="13">
        <f t="shared" si="1754"/>
        <v>2.1149144285653627E-3</v>
      </c>
      <c r="AD1426" s="13">
        <f t="shared" si="1755"/>
        <v>8.2108209103149751E-3</v>
      </c>
      <c r="AE1426" s="13">
        <f t="shared" si="1756"/>
        <v>1.2946904519593769E-2</v>
      </c>
      <c r="AF1426" s="13">
        <f t="shared" si="1757"/>
        <v>1.0207404257770336E-2</v>
      </c>
      <c r="AG1426" s="13">
        <f t="shared" si="1758"/>
        <v>5.365045702564953E-3</v>
      </c>
      <c r="AH1426" s="13">
        <f t="shared" si="1759"/>
        <v>1.3077676907734335E-2</v>
      </c>
      <c r="AI1426" s="13">
        <f t="shared" si="1760"/>
        <v>1.8355827307695943E-2</v>
      </c>
      <c r="AJ1426" s="13">
        <f t="shared" si="1761"/>
        <v>1.2882119604541036E-2</v>
      </c>
      <c r="AK1426" s="13">
        <f t="shared" si="1762"/>
        <v>6.0271143589779395E-3</v>
      </c>
      <c r="AL1426" s="13">
        <f t="shared" si="1763"/>
        <v>1.8723003414964002E-4</v>
      </c>
      <c r="AM1426" s="13">
        <f t="shared" si="1764"/>
        <v>2.3049416459436237E-3</v>
      </c>
      <c r="AN1426" s="13">
        <f t="shared" si="1765"/>
        <v>3.634455036740369E-3</v>
      </c>
      <c r="AO1426" s="13">
        <f t="shared" si="1766"/>
        <v>2.8654225232412935E-3</v>
      </c>
      <c r="AP1426" s="13">
        <f t="shared" si="1767"/>
        <v>1.506075629624036E-3</v>
      </c>
      <c r="AQ1426" s="13">
        <f t="shared" si="1768"/>
        <v>5.9369877838686953E-4</v>
      </c>
      <c r="AR1426" s="13">
        <f t="shared" si="1769"/>
        <v>4.1242023449769172E-3</v>
      </c>
      <c r="AS1426" s="13">
        <f t="shared" si="1770"/>
        <v>5.7887304114096092E-3</v>
      </c>
      <c r="AT1426" s="13">
        <f t="shared" si="1771"/>
        <v>4.0625310027272718E-3</v>
      </c>
      <c r="AU1426" s="13">
        <f t="shared" si="1772"/>
        <v>1.9007228384760016E-3</v>
      </c>
      <c r="AV1426" s="13">
        <f t="shared" si="1773"/>
        <v>6.6696364402123003E-4</v>
      </c>
      <c r="AW1426" s="13">
        <f t="shared" si="1774"/>
        <v>1.1510541124750633E-5</v>
      </c>
      <c r="AX1426" s="13">
        <f t="shared" si="1775"/>
        <v>5.3920268237441188E-4</v>
      </c>
      <c r="AY1426" s="13">
        <f t="shared" si="1776"/>
        <v>8.5022018159479731E-4</v>
      </c>
      <c r="AZ1426" s="13">
        <f t="shared" si="1777"/>
        <v>6.7031784227024685E-4</v>
      </c>
      <c r="BA1426" s="13">
        <f t="shared" si="1778"/>
        <v>3.5232129229004959E-4</v>
      </c>
      <c r="BB1426" s="13">
        <f t="shared" si="1779"/>
        <v>1.3888593422396839E-4</v>
      </c>
      <c r="BC1426" s="13">
        <f t="shared" si="1780"/>
        <v>4.3799345988739136E-5</v>
      </c>
      <c r="BD1426" s="13">
        <f t="shared" si="1781"/>
        <v>1.0838472499305094E-3</v>
      </c>
      <c r="BE1426" s="13">
        <f t="shared" si="1782"/>
        <v>1.5212880000024652E-3</v>
      </c>
      <c r="BF1426" s="13">
        <f t="shared" si="1783"/>
        <v>1.0676399184017321E-3</v>
      </c>
      <c r="BG1426" s="13">
        <f t="shared" si="1784"/>
        <v>4.9951312982289098E-4</v>
      </c>
      <c r="BH1426" s="13">
        <f t="shared" si="1785"/>
        <v>1.7527915725485272E-4</v>
      </c>
      <c r="BI1426" s="13">
        <f t="shared" si="1786"/>
        <v>4.9204365024582343E-5</v>
      </c>
      <c r="BJ1426" s="14">
        <f t="shared" si="1787"/>
        <v>0.33975138793588538</v>
      </c>
      <c r="BK1426" s="14">
        <f t="shared" si="1788"/>
        <v>0.24375706531744354</v>
      </c>
      <c r="BL1426" s="14">
        <f t="shared" si="1789"/>
        <v>0.38229426571403557</v>
      </c>
      <c r="BM1426" s="14">
        <f t="shared" si="1790"/>
        <v>0.57054567357875552</v>
      </c>
      <c r="BN1426" s="14">
        <f t="shared" si="1791"/>
        <v>0.42759335850353558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1.36879432624113</v>
      </c>
      <c r="F1427" s="10">
        <f>VLOOKUP(B1427,home!$B$2:$E$405,3,FALSE)</f>
        <v>0.73</v>
      </c>
      <c r="G1427" s="10">
        <f>VLOOKUP(C1427,away!$B$2:$E$405,4,FALSE)</f>
        <v>0.83</v>
      </c>
      <c r="H1427" s="10">
        <f>VLOOKUP(A1427,away!$A$2:$E$405,3,FALSE)</f>
        <v>1.1489361702127701</v>
      </c>
      <c r="I1427" s="10">
        <f>VLOOKUP(C1427,away!$B$2:$E$405,3,FALSE)</f>
        <v>1.46</v>
      </c>
      <c r="J1427" s="10">
        <f>VLOOKUP(B1427,home!$B$2:$E$405,4,FALSE)</f>
        <v>1.1200000000000001</v>
      </c>
      <c r="K1427" s="12">
        <f t="shared" si="1736"/>
        <v>0.82935248226950065</v>
      </c>
      <c r="L1427" s="12">
        <f t="shared" si="1737"/>
        <v>1.8787404255319218</v>
      </c>
      <c r="M1427" s="13">
        <f t="shared" si="1738"/>
        <v>6.6663819614180386E-2</v>
      </c>
      <c r="N1427" s="13">
        <f t="shared" si="1739"/>
        <v>5.5287804274586731E-2</v>
      </c>
      <c r="O1427" s="13">
        <f t="shared" si="1740"/>
        <v>0.12524401282952852</v>
      </c>
      <c r="P1427" s="13">
        <f t="shared" si="1741"/>
        <v>0.10387143292956268</v>
      </c>
      <c r="Q1427" s="13">
        <f t="shared" si="1742"/>
        <v>2.2926538857179404E-2</v>
      </c>
      <c r="R1427" s="13">
        <f t="shared" si="1743"/>
        <v>0.11765049497933695</v>
      </c>
      <c r="S1427" s="13">
        <f t="shared" si="1744"/>
        <v>4.0461507611190037E-2</v>
      </c>
      <c r="T1427" s="13">
        <f t="shared" si="1745"/>
        <v>4.3073015368511373E-2</v>
      </c>
      <c r="U1427" s="13">
        <f t="shared" si="1746"/>
        <v>9.7573730051348534E-2</v>
      </c>
      <c r="V1427" s="13">
        <f t="shared" si="1747"/>
        <v>7.004957108982828E-3</v>
      </c>
      <c r="W1427" s="13">
        <f t="shared" si="1748"/>
        <v>6.3380606370166325E-3</v>
      </c>
      <c r="X1427" s="13">
        <f t="shared" si="1749"/>
        <v>1.1907570738235751E-2</v>
      </c>
      <c r="Y1427" s="13">
        <f t="shared" si="1750"/>
        <v>1.1185617257902248E-2</v>
      </c>
      <c r="Z1427" s="13">
        <f t="shared" si="1751"/>
        <v>7.367824700050693E-2</v>
      </c>
      <c r="AA1427" s="13">
        <f t="shared" si="1752"/>
        <v>6.1105237039135826E-2</v>
      </c>
      <c r="AB1427" s="13">
        <f t="shared" si="1753"/>
        <v>2.533889000903676E-2</v>
      </c>
      <c r="AC1427" s="13">
        <f t="shared" si="1754"/>
        <v>6.8216813176479648E-4</v>
      </c>
      <c r="AD1427" s="13">
        <f t="shared" si="1755"/>
        <v>1.314121580521089E-3</v>
      </c>
      <c r="AE1427" s="13">
        <f t="shared" si="1756"/>
        <v>2.4688933373888727E-3</v>
      </c>
      <c r="AF1427" s="13">
        <f t="shared" si="1757"/>
        <v>2.3192048596394487E-3</v>
      </c>
      <c r="AG1427" s="13">
        <f t="shared" si="1758"/>
        <v>1.4523946416315733E-3</v>
      </c>
      <c r="AH1427" s="13">
        <f t="shared" si="1759"/>
        <v>3.4605575280544622E-2</v>
      </c>
      <c r="AI1427" s="13">
        <f t="shared" si="1760"/>
        <v>2.8700219759283756E-2</v>
      </c>
      <c r="AJ1427" s="13">
        <f t="shared" si="1761"/>
        <v>1.1901299249521076E-2</v>
      </c>
      <c r="AK1427" s="13">
        <f t="shared" si="1762"/>
        <v>3.2901240249408161E-3</v>
      </c>
      <c r="AL1427" s="13">
        <f t="shared" si="1763"/>
        <v>4.2516484507119115E-5</v>
      </c>
      <c r="AM1427" s="13">
        <f t="shared" si="1764"/>
        <v>2.1797399896181702E-4</v>
      </c>
      <c r="AN1427" s="13">
        <f t="shared" si="1765"/>
        <v>4.0951656356441878E-4</v>
      </c>
      <c r="AO1427" s="13">
        <f t="shared" si="1766"/>
        <v>3.8468766144669325E-4</v>
      </c>
      <c r="AP1427" s="13">
        <f t="shared" si="1767"/>
        <v>2.409094202544135E-4</v>
      </c>
      <c r="AQ1427" s="13">
        <f t="shared" si="1768"/>
        <v>1.131515666808564E-4</v>
      </c>
      <c r="AR1427" s="13">
        <f t="shared" si="1769"/>
        <v>1.3002978645669461E-2</v>
      </c>
      <c r="AS1427" s="13">
        <f t="shared" si="1770"/>
        <v>1.0784052616683278E-2</v>
      </c>
      <c r="AT1427" s="13">
        <f t="shared" si="1771"/>
        <v>4.4718904032855899E-3</v>
      </c>
      <c r="AU1427" s="13">
        <f t="shared" si="1772"/>
        <v>1.2362578021340206E-3</v>
      </c>
      <c r="AV1427" s="13">
        <f t="shared" si="1773"/>
        <v>2.5632336923122175E-4</v>
      </c>
      <c r="AW1427" s="13">
        <f t="shared" si="1774"/>
        <v>1.8401819901214913E-6</v>
      </c>
      <c r="AX1427" s="13">
        <f t="shared" si="1775"/>
        <v>3.0129546184865404E-5</v>
      </c>
      <c r="AY1427" s="13">
        <f t="shared" si="1776"/>
        <v>5.660559642043772E-5</v>
      </c>
      <c r="AZ1427" s="13">
        <f t="shared" si="1777"/>
        <v>5.3173611153210702E-5</v>
      </c>
      <c r="BA1427" s="13">
        <f t="shared" si="1778"/>
        <v>3.3299804281684012E-5</v>
      </c>
      <c r="BB1427" s="13">
        <f t="shared" si="1779"/>
        <v>1.564042211657519E-5</v>
      </c>
      <c r="BC1427" s="13">
        <f t="shared" si="1780"/>
        <v>5.8768586605586656E-6</v>
      </c>
      <c r="BD1427" s="13">
        <f t="shared" si="1781"/>
        <v>4.071536938991256E-3</v>
      </c>
      <c r="BE1427" s="13">
        <f t="shared" si="1782"/>
        <v>3.3767392670043632E-3</v>
      </c>
      <c r="BF1427" s="13">
        <f t="shared" si="1783"/>
        <v>1.4002535465334812E-3</v>
      </c>
      <c r="BG1427" s="13">
        <f t="shared" si="1784"/>
        <v>3.8710125154140472E-4</v>
      </c>
      <c r="BH1427" s="13">
        <f t="shared" si="1785"/>
        <v>8.0260845963873586E-5</v>
      </c>
      <c r="BI1427" s="13">
        <f t="shared" si="1786"/>
        <v>1.3312906365837723E-5</v>
      </c>
      <c r="BJ1427" s="14">
        <f t="shared" si="1787"/>
        <v>0.15983418660233861</v>
      </c>
      <c r="BK1427" s="14">
        <f t="shared" si="1788"/>
        <v>0.21878300747660831</v>
      </c>
      <c r="BL1427" s="14">
        <f t="shared" si="1789"/>
        <v>0.54449029081608047</v>
      </c>
      <c r="BM1427" s="14">
        <f t="shared" si="1790"/>
        <v>0.50508686299672967</v>
      </c>
      <c r="BN1427" s="14">
        <f t="shared" si="1791"/>
        <v>0.49164410348437465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1.36879432624113</v>
      </c>
      <c r="F1428" s="10">
        <f>VLOOKUP(B1428,home!$B$2:$E$405,3,FALSE)</f>
        <v>1.04</v>
      </c>
      <c r="G1428" s="10">
        <f>VLOOKUP(C1428,away!$B$2:$E$405,4,FALSE)</f>
        <v>0.63</v>
      </c>
      <c r="H1428" s="10">
        <f>VLOOKUP(A1428,away!$A$2:$E$405,3,FALSE)</f>
        <v>1.1489361702127701</v>
      </c>
      <c r="I1428" s="10">
        <f>VLOOKUP(C1428,away!$B$2:$E$405,3,FALSE)</f>
        <v>0.73</v>
      </c>
      <c r="J1428" s="10">
        <f>VLOOKUP(B1428,home!$B$2:$E$405,4,FALSE)</f>
        <v>0.75</v>
      </c>
      <c r="K1428" s="12">
        <f t="shared" si="1736"/>
        <v>0.89683404255318833</v>
      </c>
      <c r="L1428" s="12">
        <f t="shared" si="1737"/>
        <v>0.6290425531914916</v>
      </c>
      <c r="M1428" s="13">
        <f t="shared" si="1738"/>
        <v>0.21743037476060315</v>
      </c>
      <c r="N1428" s="13">
        <f t="shared" si="1739"/>
        <v>0.19499896197040645</v>
      </c>
      <c r="O1428" s="13">
        <f t="shared" si="1740"/>
        <v>0.13677295808079268</v>
      </c>
      <c r="P1428" s="13">
        <f t="shared" si="1741"/>
        <v>0.12266264490755506</v>
      </c>
      <c r="Q1428" s="13">
        <f t="shared" si="1742"/>
        <v>8.7440853678797517E-2</v>
      </c>
      <c r="R1428" s="13">
        <f t="shared" si="1743"/>
        <v>4.3018005379347329E-2</v>
      </c>
      <c r="S1428" s="13">
        <f t="shared" si="1744"/>
        <v>1.7299933912503181E-2</v>
      </c>
      <c r="T1428" s="13">
        <f t="shared" si="1745"/>
        <v>5.5004017851354427E-2</v>
      </c>
      <c r="U1428" s="13">
        <f t="shared" si="1746"/>
        <v>3.8580011666934866E-2</v>
      </c>
      <c r="V1428" s="13">
        <f t="shared" si="1747"/>
        <v>1.0844113267011925E-3</v>
      </c>
      <c r="W1428" s="13">
        <f t="shared" si="1748"/>
        <v>2.6139978096352608E-2</v>
      </c>
      <c r="X1428" s="13">
        <f t="shared" si="1749"/>
        <v>1.6443158562099311E-2</v>
      </c>
      <c r="Y1428" s="13">
        <f t="shared" si="1750"/>
        <v>5.1717232222177429E-3</v>
      </c>
      <c r="Z1428" s="13">
        <f t="shared" si="1751"/>
        <v>9.0200519790099905E-3</v>
      </c>
      <c r="AA1428" s="13">
        <f t="shared" si="1752"/>
        <v>8.0894896803754158E-3</v>
      </c>
      <c r="AB1428" s="13">
        <f t="shared" si="1753"/>
        <v>3.6274648661216917E-3</v>
      </c>
      <c r="AC1428" s="13">
        <f t="shared" si="1754"/>
        <v>3.8235447107877098E-5</v>
      </c>
      <c r="AD1428" s="13">
        <f t="shared" si="1755"/>
        <v>5.8608055571009255E-3</v>
      </c>
      <c r="AE1428" s="13">
        <f t="shared" si="1756"/>
        <v>3.6866960913976487E-3</v>
      </c>
      <c r="AF1428" s="13">
        <f t="shared" si="1757"/>
        <v>1.1595443610869346E-3</v>
      </c>
      <c r="AG1428" s="13">
        <f t="shared" si="1758"/>
        <v>2.4313424847897415E-4</v>
      </c>
      <c r="AH1428" s="13">
        <f t="shared" si="1759"/>
        <v>1.4184991316991025E-3</v>
      </c>
      <c r="AI1428" s="13">
        <f t="shared" si="1760"/>
        <v>1.2721583106398936E-3</v>
      </c>
      <c r="AJ1428" s="13">
        <f t="shared" si="1761"/>
        <v>5.704574402494052E-4</v>
      </c>
      <c r="AK1428" s="13">
        <f t="shared" si="1762"/>
        <v>1.7053521741447269E-4</v>
      </c>
      <c r="AL1428" s="13">
        <f t="shared" si="1763"/>
        <v>8.6281616846570191E-7</v>
      </c>
      <c r="AM1428" s="13">
        <f t="shared" si="1764"/>
        <v>1.0512339880786028E-3</v>
      </c>
      <c r="AN1428" s="13">
        <f t="shared" si="1765"/>
        <v>6.6127091186263839E-4</v>
      </c>
      <c r="AO1428" s="13">
        <f t="shared" si="1766"/>
        <v>2.0798377137466991E-4</v>
      </c>
      <c r="AP1428" s="13">
        <f t="shared" si="1767"/>
        <v>4.3610214189305951E-5</v>
      </c>
      <c r="AQ1428" s="13">
        <f t="shared" si="1768"/>
        <v>6.8581701197172061E-6</v>
      </c>
      <c r="AR1428" s="13">
        <f t="shared" si="1769"/>
        <v>1.7845926310078349E-4</v>
      </c>
      <c r="AS1428" s="13">
        <f t="shared" si="1770"/>
        <v>1.6004834235773869E-4</v>
      </c>
      <c r="AT1428" s="13">
        <f t="shared" si="1771"/>
        <v>7.1768400940313727E-5</v>
      </c>
      <c r="AU1428" s="13">
        <f t="shared" si="1772"/>
        <v>2.1454781714293206E-5</v>
      </c>
      <c r="AV1428" s="13">
        <f t="shared" si="1773"/>
        <v>4.8103446542314491E-6</v>
      </c>
      <c r="AW1428" s="13">
        <f t="shared" si="1774"/>
        <v>1.3520971101353598E-8</v>
      </c>
      <c r="AX1428" s="13">
        <f t="shared" si="1775"/>
        <v>1.5713040453297389E-4</v>
      </c>
      <c r="AY1428" s="13">
        <f t="shared" si="1776"/>
        <v>9.8841710851433812E-5</v>
      </c>
      <c r="AZ1428" s="13">
        <f t="shared" si="1777"/>
        <v>3.1087821077900537E-5</v>
      </c>
      <c r="BA1428" s="13">
        <f t="shared" si="1778"/>
        <v>6.5185207813342767E-6</v>
      </c>
      <c r="BB1428" s="13">
        <f t="shared" si="1779"/>
        <v>1.0251067388305772E-6</v>
      </c>
      <c r="BC1428" s="13">
        <f t="shared" si="1780"/>
        <v>1.2896715205755799E-7</v>
      </c>
      <c r="BD1428" s="13">
        <f t="shared" si="1781"/>
        <v>1.8709745083598162E-5</v>
      </c>
      <c r="BE1428" s="13">
        <f t="shared" si="1782"/>
        <v>1.6779536318462978E-5</v>
      </c>
      <c r="BF1428" s="13">
        <f t="shared" si="1783"/>
        <v>7.524229694327597E-6</v>
      </c>
      <c r="BG1428" s="13">
        <f t="shared" si="1784"/>
        <v>2.2493284446208536E-6</v>
      </c>
      <c r="BH1428" s="13">
        <f t="shared" si="1785"/>
        <v>5.0431858050479886E-7</v>
      </c>
      <c r="BI1428" s="13">
        <f t="shared" si="1786"/>
        <v>9.045801425776086E-8</v>
      </c>
      <c r="BJ1428" s="14">
        <f t="shared" si="1787"/>
        <v>0.39841456322605207</v>
      </c>
      <c r="BK1428" s="14">
        <f t="shared" si="1788"/>
        <v>0.35861530488149035</v>
      </c>
      <c r="BL1428" s="14">
        <f t="shared" si="1789"/>
        <v>0.23400197852247803</v>
      </c>
      <c r="BM1428" s="14">
        <f t="shared" si="1790"/>
        <v>0.19762927164164784</v>
      </c>
      <c r="BN1428" s="14">
        <f t="shared" si="1791"/>
        <v>0.80232379877750215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1.36879432624113</v>
      </c>
      <c r="F1429" s="10">
        <f>VLOOKUP(B1429,home!$B$2:$E$405,3,FALSE)</f>
        <v>0.94</v>
      </c>
      <c r="G1429" s="10">
        <f>VLOOKUP(C1429,away!$B$2:$E$405,4,FALSE)</f>
        <v>0.49</v>
      </c>
      <c r="H1429" s="10">
        <f>VLOOKUP(A1429,away!$A$2:$E$405,3,FALSE)</f>
        <v>1.1489361702127701</v>
      </c>
      <c r="I1429" s="10">
        <f>VLOOKUP(C1429,away!$B$2:$E$405,3,FALSE)</f>
        <v>0.73</v>
      </c>
      <c r="J1429" s="10">
        <f>VLOOKUP(B1429,home!$B$2:$E$405,4,FALSE)</f>
        <v>0.75</v>
      </c>
      <c r="K1429" s="12">
        <f t="shared" si="1736"/>
        <v>0.63046666666666451</v>
      </c>
      <c r="L1429" s="12">
        <f t="shared" si="1737"/>
        <v>0.6290425531914916</v>
      </c>
      <c r="M1429" s="13">
        <f t="shared" si="1738"/>
        <v>0.28379327242990421</v>
      </c>
      <c r="N1429" s="13">
        <f t="shared" si="1739"/>
        <v>0.17892219849130636</v>
      </c>
      <c r="O1429" s="13">
        <f t="shared" si="1740"/>
        <v>0.17851804466787549</v>
      </c>
      <c r="P1429" s="13">
        <f t="shared" si="1741"/>
        <v>0.11254967656160621</v>
      </c>
      <c r="Q1429" s="13">
        <f t="shared" si="1742"/>
        <v>5.6402241037742606E-2</v>
      </c>
      <c r="R1429" s="13">
        <f t="shared" si="1743"/>
        <v>5.6147723304316569E-2</v>
      </c>
      <c r="S1429" s="13">
        <f t="shared" si="1744"/>
        <v>1.1159029234256219E-2</v>
      </c>
      <c r="T1429" s="13">
        <f t="shared" si="1745"/>
        <v>3.5479409708103538E-2</v>
      </c>
      <c r="U1429" s="13">
        <f t="shared" si="1746"/>
        <v>3.5399267952594668E-2</v>
      </c>
      <c r="V1429" s="13">
        <f t="shared" si="1747"/>
        <v>4.9172927113981047E-4</v>
      </c>
      <c r="W1429" s="13">
        <f t="shared" si="1748"/>
        <v>1.1853244299865114E-2</v>
      </c>
      <c r="X1429" s="13">
        <f t="shared" si="1749"/>
        <v>7.4561950579896466E-3</v>
      </c>
      <c r="Y1429" s="13">
        <f t="shared" si="1750"/>
        <v>2.3451319881857943E-3</v>
      </c>
      <c r="Z1429" s="13">
        <f t="shared" si="1751"/>
        <v>1.1773102407745572E-2</v>
      </c>
      <c r="AA1429" s="13">
        <f t="shared" si="1752"/>
        <v>7.4225486313366333E-3</v>
      </c>
      <c r="AB1429" s="13">
        <f t="shared" si="1753"/>
        <v>2.3398347468850098E-3</v>
      </c>
      <c r="AC1429" s="13">
        <f t="shared" si="1754"/>
        <v>1.2188443093803809E-5</v>
      </c>
      <c r="AD1429" s="13">
        <f t="shared" si="1755"/>
        <v>1.8682688557303995E-3</v>
      </c>
      <c r="AE1429" s="13">
        <f t="shared" si="1756"/>
        <v>1.175220611056797E-3</v>
      </c>
      <c r="AF1429" s="13">
        <f t="shared" si="1757"/>
        <v>3.6963188687121621E-4</v>
      </c>
      <c r="AG1429" s="13">
        <f t="shared" si="1758"/>
        <v>7.7504728619486165E-5</v>
      </c>
      <c r="AH1429" s="13">
        <f t="shared" si="1759"/>
        <v>1.8514455993882924E-3</v>
      </c>
      <c r="AI1429" s="13">
        <f t="shared" si="1760"/>
        <v>1.1672747355610017E-3</v>
      </c>
      <c r="AJ1429" s="13">
        <f t="shared" si="1761"/>
        <v>3.6796390580667843E-4</v>
      </c>
      <c r="AK1429" s="13">
        <f t="shared" si="1762"/>
        <v>7.7329659049194387E-5</v>
      </c>
      <c r="AL1429" s="13">
        <f t="shared" si="1763"/>
        <v>1.9335276220629822E-7</v>
      </c>
      <c r="AM1429" s="13">
        <f t="shared" si="1764"/>
        <v>2.3557624758189778E-4</v>
      </c>
      <c r="AN1429" s="13">
        <f t="shared" si="1765"/>
        <v>1.4818748425018795E-4</v>
      </c>
      <c r="AO1429" s="13">
        <f t="shared" si="1766"/>
        <v>4.660811672188108E-5</v>
      </c>
      <c r="AP1429" s="13">
        <f t="shared" si="1767"/>
        <v>9.7728295807263782E-6</v>
      </c>
      <c r="AQ1429" s="13">
        <f t="shared" si="1768"/>
        <v>1.5368814178413636E-6</v>
      </c>
      <c r="AR1429" s="13">
        <f t="shared" si="1769"/>
        <v>2.3292761338687264E-4</v>
      </c>
      <c r="AS1429" s="13">
        <f t="shared" si="1770"/>
        <v>1.4685309598664315E-4</v>
      </c>
      <c r="AT1429" s="13">
        <f t="shared" si="1771"/>
        <v>4.6292990958189309E-5</v>
      </c>
      <c r="AU1429" s="13">
        <f t="shared" si="1772"/>
        <v>9.7287292331465555E-6</v>
      </c>
      <c r="AV1429" s="13">
        <f t="shared" si="1773"/>
        <v>1.5334098726311103E-6</v>
      </c>
      <c r="AW1429" s="13">
        <f t="shared" si="1774"/>
        <v>2.1300511638750346E-9</v>
      </c>
      <c r="AX1429" s="13">
        <f t="shared" si="1775"/>
        <v>2.4753828593133317E-5</v>
      </c>
      <c r="AY1429" s="13">
        <f t="shared" si="1776"/>
        <v>1.5571211539489132E-5</v>
      </c>
      <c r="AZ1429" s="13">
        <f t="shared" si="1777"/>
        <v>4.897477331542529E-6</v>
      </c>
      <c r="BA1429" s="13">
        <f t="shared" si="1778"/>
        <v>1.0269072149436555E-6</v>
      </c>
      <c r="BB1429" s="13">
        <f t="shared" si="1779"/>
        <v>1.6149208409473019E-7</v>
      </c>
      <c r="BC1429" s="13">
        <f t="shared" si="1780"/>
        <v>2.0317078579832835E-8</v>
      </c>
      <c r="BD1429" s="13">
        <f t="shared" si="1781"/>
        <v>2.4420230105613163E-5</v>
      </c>
      <c r="BE1429" s="13">
        <f t="shared" si="1782"/>
        <v>1.5396141073918863E-5</v>
      </c>
      <c r="BF1429" s="13">
        <f t="shared" si="1783"/>
        <v>4.8533768712016722E-6</v>
      </c>
      <c r="BG1429" s="13">
        <f t="shared" si="1784"/>
        <v>1.0199641126878683E-6</v>
      </c>
      <c r="BH1429" s="13">
        <f t="shared" si="1785"/>
        <v>1.6076334356148556E-7</v>
      </c>
      <c r="BI1429" s="13">
        <f t="shared" si="1786"/>
        <v>2.0271185867479525E-8</v>
      </c>
      <c r="BJ1429" s="14">
        <f t="shared" si="1787"/>
        <v>0.29643715945886528</v>
      </c>
      <c r="BK1429" s="14">
        <f t="shared" si="1788"/>
        <v>0.40802166050430194</v>
      </c>
      <c r="BL1429" s="14">
        <f t="shared" si="1789"/>
        <v>0.28377463978894396</v>
      </c>
      <c r="BM1429" s="14">
        <f t="shared" si="1790"/>
        <v>0.13365783658561695</v>
      </c>
      <c r="BN1429" s="14">
        <f t="shared" si="1791"/>
        <v>0.86633315649275144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1.36879432624113</v>
      </c>
      <c r="F1430" s="10">
        <f>VLOOKUP(B1430,home!$B$2:$E$405,3,FALSE)</f>
        <v>1.22</v>
      </c>
      <c r="G1430" s="10">
        <f>VLOOKUP(C1430,away!$B$2:$E$405,4,FALSE)</f>
        <v>1.46</v>
      </c>
      <c r="H1430" s="10">
        <f>VLOOKUP(A1430,away!$A$2:$E$405,3,FALSE)</f>
        <v>1.1489361702127701</v>
      </c>
      <c r="I1430" s="10">
        <f>VLOOKUP(C1430,away!$B$2:$E$405,3,FALSE)</f>
        <v>0.42</v>
      </c>
      <c r="J1430" s="10">
        <f>VLOOKUP(B1430,home!$B$2:$E$405,4,FALSE)</f>
        <v>0.57999999999999996</v>
      </c>
      <c r="K1430" s="12">
        <f t="shared" si="1736"/>
        <v>2.4380964539007004</v>
      </c>
      <c r="L1430" s="12">
        <f t="shared" si="1737"/>
        <v>0.27988085106383076</v>
      </c>
      <c r="M1430" s="13">
        <f t="shared" si="1738"/>
        <v>6.6008133812580569E-2</v>
      </c>
      <c r="N1430" s="13">
        <f t="shared" si="1739"/>
        <v>0.1609341969770556</v>
      </c>
      <c r="O1430" s="13">
        <f t="shared" si="1740"/>
        <v>1.8474412668600275E-2</v>
      </c>
      <c r="P1430" s="13">
        <f t="shared" si="1741"/>
        <v>4.5042400015212508E-2</v>
      </c>
      <c r="Q1430" s="13">
        <f t="shared" si="1742"/>
        <v>0.19618654748055808</v>
      </c>
      <c r="R1430" s="13">
        <f t="shared" si="1743"/>
        <v>2.5853171702961302E-3</v>
      </c>
      <c r="S1430" s="13">
        <f t="shared" si="1744"/>
        <v>7.6839689366575478E-3</v>
      </c>
      <c r="T1430" s="13">
        <f t="shared" si="1745"/>
        <v>5.4908857876133248E-2</v>
      </c>
      <c r="U1430" s="13">
        <f t="shared" si="1746"/>
        <v>6.3032526251075886E-3</v>
      </c>
      <c r="V1430" s="13">
        <f t="shared" si="1747"/>
        <v>5.8259554552625957E-4</v>
      </c>
      <c r="W1430" s="13">
        <f t="shared" si="1748"/>
        <v>0.15944057523845667</v>
      </c>
      <c r="X1430" s="13">
        <f t="shared" si="1749"/>
        <v>4.4624363891846E-2</v>
      </c>
      <c r="Y1430" s="13">
        <f t="shared" si="1750"/>
        <v>6.2447524721159671E-3</v>
      </c>
      <c r="Z1430" s="13">
        <f t="shared" si="1751"/>
        <v>2.4119358996413866E-4</v>
      </c>
      <c r="AA1430" s="13">
        <f t="shared" si="1752"/>
        <v>5.8805323639514603E-4</v>
      </c>
      <c r="AB1430" s="13">
        <f t="shared" si="1753"/>
        <v>7.1686525517991812E-4</v>
      </c>
      <c r="AC1430" s="13">
        <f t="shared" si="1754"/>
        <v>2.4846844711576781E-5</v>
      </c>
      <c r="AD1430" s="13">
        <f t="shared" si="1755"/>
        <v>9.718287527419224E-2</v>
      </c>
      <c r="AE1430" s="13">
        <f t="shared" si="1756"/>
        <v>2.7199625840571041E-2</v>
      </c>
      <c r="AF1430" s="13">
        <f t="shared" si="1757"/>
        <v>3.8063272144383924E-3</v>
      </c>
      <c r="AG1430" s="13">
        <f t="shared" si="1758"/>
        <v>3.5510603340147933E-4</v>
      </c>
      <c r="AH1430" s="13">
        <f t="shared" si="1759"/>
        <v>1.6876366807575937E-5</v>
      </c>
      <c r="AI1430" s="13">
        <f t="shared" si="1760"/>
        <v>4.1146210068278374E-5</v>
      </c>
      <c r="AJ1430" s="13">
        <f t="shared" si="1761"/>
        <v>5.0159214429461409E-5</v>
      </c>
      <c r="AK1430" s="13">
        <f t="shared" si="1762"/>
        <v>4.0764334276971566E-5</v>
      </c>
      <c r="AL1430" s="13">
        <f t="shared" si="1763"/>
        <v>6.7819612764232198E-7</v>
      </c>
      <c r="AM1430" s="13">
        <f t="shared" si="1764"/>
        <v>4.7388244717176446E-2</v>
      </c>
      <c r="AN1430" s="13">
        <f t="shared" si="1765"/>
        <v>1.3263062261864427E-2</v>
      </c>
      <c r="AO1430" s="13">
        <f t="shared" si="1766"/>
        <v>1.8560385767815955E-3</v>
      </c>
      <c r="AP1430" s="13">
        <f t="shared" si="1767"/>
        <v>1.7315655215897815E-4</v>
      </c>
      <c r="AQ1430" s="13">
        <f t="shared" si="1768"/>
        <v>1.2115800796383349E-5</v>
      </c>
      <c r="AR1430" s="13">
        <f t="shared" si="1769"/>
        <v>9.4467438099394759E-7</v>
      </c>
      <c r="AS1430" s="13">
        <f t="shared" si="1770"/>
        <v>2.3032072583921827E-6</v>
      </c>
      <c r="AT1430" s="13">
        <f t="shared" si="1771"/>
        <v>2.8077207246421679E-6</v>
      </c>
      <c r="AU1430" s="13">
        <f t="shared" si="1772"/>
        <v>2.2818313140978579E-6</v>
      </c>
      <c r="AV1430" s="13">
        <f t="shared" si="1773"/>
        <v>1.3908312088253904E-6</v>
      </c>
      <c r="AW1430" s="13">
        <f t="shared" si="1774"/>
        <v>1.2855141861409122E-8</v>
      </c>
      <c r="AX1430" s="13">
        <f t="shared" si="1775"/>
        <v>1.9256185233587741E-2</v>
      </c>
      <c r="AY1430" s="13">
        <f t="shared" si="1776"/>
        <v>5.3894375114193083E-3</v>
      </c>
      <c r="AZ1430" s="13">
        <f t="shared" si="1777"/>
        <v>7.5420017872568487E-4</v>
      </c>
      <c r="BA1430" s="13">
        <f t="shared" si="1778"/>
        <v>7.0362062631412685E-5</v>
      </c>
      <c r="BB1430" s="13">
        <f t="shared" si="1779"/>
        <v>4.9232484929715856E-6</v>
      </c>
      <c r="BC1430" s="13">
        <f t="shared" si="1780"/>
        <v>2.7558459564232189E-7</v>
      </c>
      <c r="BD1430" s="13">
        <f t="shared" si="1781"/>
        <v>4.4066044955130597E-8</v>
      </c>
      <c r="BE1430" s="13">
        <f t="shared" si="1782"/>
        <v>1.0743726794253275E-7</v>
      </c>
      <c r="BF1430" s="13">
        <f t="shared" si="1783"/>
        <v>1.3097121099373427E-7</v>
      </c>
      <c r="BG1430" s="13">
        <f t="shared" si="1784"/>
        <v>1.0644014836230131E-7</v>
      </c>
      <c r="BH1430" s="13">
        <f t="shared" si="1785"/>
        <v>6.4877837068697811E-8</v>
      </c>
      <c r="BI1430" s="13">
        <f t="shared" si="1786"/>
        <v>3.1635684898787916E-8</v>
      </c>
      <c r="BJ1430" s="14">
        <f t="shared" si="1787"/>
        <v>0.83905123002699933</v>
      </c>
      <c r="BK1430" s="14">
        <f t="shared" si="1788"/>
        <v>0.1247320608622354</v>
      </c>
      <c r="BL1430" s="14">
        <f t="shared" si="1789"/>
        <v>2.8827060774242522E-2</v>
      </c>
      <c r="BM1430" s="14">
        <f t="shared" si="1790"/>
        <v>0.49823111247286089</v>
      </c>
      <c r="BN1430" s="14">
        <f t="shared" si="1791"/>
        <v>0.48923100812430315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1.36879432624113</v>
      </c>
      <c r="F1431" s="10">
        <f>VLOOKUP(B1431,home!$B$2:$E$405,3,FALSE)</f>
        <v>0.83</v>
      </c>
      <c r="G1431" s="10">
        <f>VLOOKUP(C1431,away!$B$2:$E$405,4,FALSE)</f>
        <v>0.37</v>
      </c>
      <c r="H1431" s="10">
        <f>VLOOKUP(A1431,away!$A$2:$E$405,3,FALSE)</f>
        <v>1.1489361702127701</v>
      </c>
      <c r="I1431" s="10">
        <f>VLOOKUP(C1431,away!$B$2:$E$405,3,FALSE)</f>
        <v>1.22</v>
      </c>
      <c r="J1431" s="10">
        <f>VLOOKUP(B1431,home!$B$2:$E$405,4,FALSE)</f>
        <v>0.87</v>
      </c>
      <c r="K1431" s="12">
        <f t="shared" si="1736"/>
        <v>0.42035673758865094</v>
      </c>
      <c r="L1431" s="12">
        <f t="shared" si="1737"/>
        <v>1.219480851063834</v>
      </c>
      <c r="M1431" s="13">
        <f t="shared" si="1738"/>
        <v>0.19401154940943893</v>
      </c>
      <c r="N1431" s="13">
        <f t="shared" si="1739"/>
        <v>8.1554061964271118E-2</v>
      </c>
      <c r="O1431" s="13">
        <f t="shared" si="1740"/>
        <v>0.23659336939003567</v>
      </c>
      <c r="P1431" s="13">
        <f t="shared" si="1741"/>
        <v>9.9453616891901991E-2</v>
      </c>
      <c r="Q1431" s="13">
        <f t="shared" si="1742"/>
        <v>1.7140899712201844E-2</v>
      </c>
      <c r="R1431" s="13">
        <f t="shared" si="1743"/>
        <v>0.1442605417299104</v>
      </c>
      <c r="S1431" s="13">
        <f t="shared" si="1744"/>
        <v>1.2745403486273073E-2</v>
      </c>
      <c r="T1431" s="13">
        <f t="shared" si="1745"/>
        <v>2.0902998969035733E-2</v>
      </c>
      <c r="U1431" s="13">
        <f t="shared" si="1746"/>
        <v>6.0640890684356581E-2</v>
      </c>
      <c r="V1431" s="13">
        <f t="shared" si="1747"/>
        <v>7.2594559981091109E-4</v>
      </c>
      <c r="W1431" s="13">
        <f t="shared" si="1748"/>
        <v>2.401764227451805E-3</v>
      </c>
      <c r="X1431" s="13">
        <f t="shared" si="1749"/>
        <v>2.9289054841475991E-3</v>
      </c>
      <c r="Y1431" s="13">
        <f t="shared" si="1750"/>
        <v>1.7858720762469228E-3</v>
      </c>
      <c r="Z1431" s="13">
        <f t="shared" si="1751"/>
        <v>5.8640989401240282E-2</v>
      </c>
      <c r="AA1431" s="13">
        <f t="shared" si="1752"/>
        <v>2.4650134993676024E-2</v>
      </c>
      <c r="AB1431" s="13">
        <f t="shared" si="1753"/>
        <v>5.1809251635307465E-3</v>
      </c>
      <c r="AC1431" s="13">
        <f t="shared" si="1754"/>
        <v>2.3258253112934197E-5</v>
      </c>
      <c r="AD1431" s="13">
        <f t="shared" si="1755"/>
        <v>2.5239944377719175E-4</v>
      </c>
      <c r="AE1431" s="13">
        <f t="shared" si="1756"/>
        <v>3.0779628850544815E-4</v>
      </c>
      <c r="AF1431" s="13">
        <f t="shared" si="1757"/>
        <v>1.8767583993045667E-4</v>
      </c>
      <c r="AG1431" s="13">
        <f t="shared" si="1758"/>
        <v>7.6289031000837721E-5</v>
      </c>
      <c r="AH1431" s="13">
        <f t="shared" si="1759"/>
        <v>1.7877890915562442E-2</v>
      </c>
      <c r="AI1431" s="13">
        <f t="shared" si="1760"/>
        <v>7.5150919002316078E-3</v>
      </c>
      <c r="AJ1431" s="13">
        <f t="shared" si="1761"/>
        <v>1.5795097569301271E-3</v>
      </c>
      <c r="AK1431" s="13">
        <f t="shared" si="1762"/>
        <v>2.2131918947086382E-4</v>
      </c>
      <c r="AL1431" s="13">
        <f t="shared" si="1763"/>
        <v>4.7690303009478671E-7</v>
      </c>
      <c r="AM1431" s="13">
        <f t="shared" si="1764"/>
        <v>2.1219561351074099E-5</v>
      </c>
      <c r="AN1431" s="13">
        <f t="shared" si="1765"/>
        <v>2.5876848735609081E-5</v>
      </c>
      <c r="AO1431" s="13">
        <f t="shared" si="1766"/>
        <v>1.5778160759475332E-5</v>
      </c>
      <c r="AP1431" s="13">
        <f t="shared" si="1767"/>
        <v>6.413721637062321E-6</v>
      </c>
      <c r="AQ1431" s="13">
        <f t="shared" si="1768"/>
        <v>1.9553526801128216E-6</v>
      </c>
      <c r="AR1431" s="13">
        <f t="shared" si="1769"/>
        <v>4.3603491257872967E-3</v>
      </c>
      <c r="AS1431" s="13">
        <f t="shared" si="1770"/>
        <v>1.8329021332634744E-3</v>
      </c>
      <c r="AT1431" s="13">
        <f t="shared" si="1771"/>
        <v>3.8523638052895639E-4</v>
      </c>
      <c r="AU1431" s="13">
        <f t="shared" si="1772"/>
        <v>5.3978902706537413E-5</v>
      </c>
      <c r="AV1431" s="13">
        <f t="shared" si="1773"/>
        <v>5.672598860083815E-6</v>
      </c>
      <c r="AW1431" s="13">
        <f t="shared" si="1774"/>
        <v>6.7907943559155971E-9</v>
      </c>
      <c r="AX1431" s="13">
        <f t="shared" si="1775"/>
        <v>1.4866309304332894E-6</v>
      </c>
      <c r="AY1431" s="13">
        <f t="shared" si="1776"/>
        <v>1.812917952262607E-6</v>
      </c>
      <c r="AZ1431" s="13">
        <f t="shared" si="1777"/>
        <v>1.1054093636670539E-6</v>
      </c>
      <c r="BA1431" s="13">
        <f t="shared" si="1778"/>
        <v>4.4934185052620991E-7</v>
      </c>
      <c r="BB1431" s="13">
        <f t="shared" si="1779"/>
        <v>1.3699094557457514E-7</v>
      </c>
      <c r="BC1431" s="13">
        <f t="shared" si="1780"/>
        <v>3.3411566979464466E-8</v>
      </c>
      <c r="BD1431" s="13">
        <f t="shared" si="1781"/>
        <v>8.8622704380842202E-4</v>
      </c>
      <c r="BE1431" s="13">
        <f t="shared" si="1782"/>
        <v>3.7253150889814276E-4</v>
      </c>
      <c r="BF1431" s="13">
        <f t="shared" si="1783"/>
        <v>7.8298064864700377E-5</v>
      </c>
      <c r="BG1431" s="13">
        <f t="shared" si="1784"/>
        <v>1.0971039702010013E-5</v>
      </c>
      <c r="BH1431" s="13">
        <f t="shared" si="1785"/>
        <v>1.1529376142731231E-6</v>
      </c>
      <c r="BI1431" s="13">
        <f t="shared" si="1786"/>
        <v>9.6929018835818529E-8</v>
      </c>
      <c r="BJ1431" s="14">
        <f t="shared" si="1787"/>
        <v>0.12761493138434177</v>
      </c>
      <c r="BK1431" s="14">
        <f t="shared" si="1788"/>
        <v>0.30696206346152022</v>
      </c>
      <c r="BL1431" s="14">
        <f t="shared" si="1789"/>
        <v>0.5065070903887573</v>
      </c>
      <c r="BM1431" s="14">
        <f t="shared" si="1790"/>
        <v>0.22670922941094157</v>
      </c>
      <c r="BN1431" s="14">
        <f t="shared" si="1791"/>
        <v>0.77301403909776001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1.36879432624113</v>
      </c>
      <c r="F1432" s="10">
        <f>VLOOKUP(B1432,home!$B$2:$E$405,3,FALSE)</f>
        <v>0.94</v>
      </c>
      <c r="G1432" s="10">
        <f>VLOOKUP(C1432,away!$B$2:$E$405,4,FALSE)</f>
        <v>1.36</v>
      </c>
      <c r="H1432" s="10">
        <f>VLOOKUP(A1432,away!$A$2:$E$405,3,FALSE)</f>
        <v>1.1489361702127701</v>
      </c>
      <c r="I1432" s="10">
        <f>VLOOKUP(C1432,away!$B$2:$E$405,3,FALSE)</f>
        <v>0.52</v>
      </c>
      <c r="J1432" s="10">
        <f>VLOOKUP(B1432,home!$B$2:$E$405,4,FALSE)</f>
        <v>0.62</v>
      </c>
      <c r="K1432" s="12">
        <f t="shared" si="1736"/>
        <v>1.7498666666666607</v>
      </c>
      <c r="L1432" s="12">
        <f t="shared" si="1737"/>
        <v>0.37041702127659709</v>
      </c>
      <c r="M1432" s="13">
        <f t="shared" si="1738"/>
        <v>0.1199975818151854</v>
      </c>
      <c r="N1432" s="13">
        <f t="shared" si="1739"/>
        <v>0.2099797684989983</v>
      </c>
      <c r="O1432" s="13">
        <f t="shared" si="1740"/>
        <v>4.4449146816375733E-2</v>
      </c>
      <c r="P1432" s="13">
        <f t="shared" si="1741"/>
        <v>7.7780080375748392E-2</v>
      </c>
      <c r="Q1432" s="13">
        <f t="shared" si="1742"/>
        <v>0.18371829878538967</v>
      </c>
      <c r="R1432" s="13">
        <f t="shared" si="1743"/>
        <v>8.2323602810040163E-3</v>
      </c>
      <c r="S1432" s="13">
        <f t="shared" si="1744"/>
        <v>1.2603880869398282E-2</v>
      </c>
      <c r="T1432" s="13">
        <f t="shared" si="1745"/>
        <v>6.8052384990087922E-2</v>
      </c>
      <c r="U1432" s="13">
        <f t="shared" si="1746"/>
        <v>1.4405532843719508E-2</v>
      </c>
      <c r="V1432" s="13">
        <f t="shared" si="1747"/>
        <v>9.0773205800283492E-4</v>
      </c>
      <c r="W1432" s="13">
        <f t="shared" si="1748"/>
        <v>0.10716084236708648</v>
      </c>
      <c r="X1432" s="13">
        <f t="shared" si="1749"/>
        <v>3.9694200027107142E-2</v>
      </c>
      <c r="Y1432" s="13">
        <f t="shared" si="1750"/>
        <v>7.3517036679992221E-3</v>
      </c>
      <c r="Z1432" s="13">
        <f t="shared" si="1751"/>
        <v>1.0164687911217592E-3</v>
      </c>
      <c r="AA1432" s="13">
        <f t="shared" si="1752"/>
        <v>1.7786848552909223E-3</v>
      </c>
      <c r="AB1432" s="13">
        <f t="shared" si="1753"/>
        <v>1.5562306693891995E-3</v>
      </c>
      <c r="AC1432" s="13">
        <f t="shared" si="1754"/>
        <v>3.6773382931501573E-5</v>
      </c>
      <c r="AD1432" s="13">
        <f t="shared" si="1755"/>
        <v>4.687929650752129E-2</v>
      </c>
      <c r="AE1432" s="13">
        <f t="shared" si="1756"/>
        <v>1.736488937185842E-2</v>
      </c>
      <c r="AF1432" s="13">
        <f t="shared" si="1757"/>
        <v>3.2161252979607162E-3</v>
      </c>
      <c r="AG1432" s="13">
        <f t="shared" si="1758"/>
        <v>3.9710251764097228E-4</v>
      </c>
      <c r="AH1432" s="13">
        <f t="shared" si="1759"/>
        <v>9.4129335456986387E-5</v>
      </c>
      <c r="AI1432" s="13">
        <f t="shared" si="1760"/>
        <v>1.6471378647166463E-4</v>
      </c>
      <c r="AJ1432" s="13">
        <f t="shared" si="1761"/>
        <v>1.44113582243608E-4</v>
      </c>
      <c r="AK1432" s="13">
        <f t="shared" si="1762"/>
        <v>8.4059851260671331E-5</v>
      </c>
      <c r="AL1432" s="13">
        <f t="shared" si="1763"/>
        <v>9.5343143981203446E-7</v>
      </c>
      <c r="AM1432" s="13">
        <f t="shared" si="1764"/>
        <v>1.6406503663058854E-2</v>
      </c>
      <c r="AN1432" s="13">
        <f t="shared" si="1765"/>
        <v>6.07724821643384E-3</v>
      </c>
      <c r="AO1432" s="13">
        <f t="shared" si="1766"/>
        <v>1.1255580909449673E-3</v>
      </c>
      <c r="AP1432" s="13">
        <f t="shared" si="1767"/>
        <v>1.3897529177386934E-4</v>
      </c>
      <c r="AQ1432" s="13">
        <f t="shared" si="1768"/>
        <v>1.2869703402480659E-5</v>
      </c>
      <c r="AR1432" s="13">
        <f t="shared" si="1769"/>
        <v>6.9734216109444945E-6</v>
      </c>
      <c r="AS1432" s="13">
        <f t="shared" si="1770"/>
        <v>1.2202558029604693E-5</v>
      </c>
      <c r="AT1432" s="13">
        <f t="shared" si="1771"/>
        <v>1.0676424772035434E-5</v>
      </c>
      <c r="AU1432" s="13">
        <f t="shared" si="1772"/>
        <v>6.2274399425863358E-6</v>
      </c>
      <c r="AV1432" s="13">
        <f t="shared" si="1773"/>
        <v>2.7242973935500942E-6</v>
      </c>
      <c r="AW1432" s="13">
        <f t="shared" si="1774"/>
        <v>1.7166543622418845E-8</v>
      </c>
      <c r="AX1432" s="13">
        <f t="shared" si="1775"/>
        <v>4.7848656460885266E-3</v>
      </c>
      <c r="AY1432" s="13">
        <f t="shared" si="1776"/>
        <v>1.7723956798328323E-3</v>
      </c>
      <c r="AZ1432" s="13">
        <f t="shared" si="1777"/>
        <v>3.282627641235934E-4</v>
      </c>
      <c r="BA1432" s="13">
        <f t="shared" si="1778"/>
        <v>4.0531371760894559E-5</v>
      </c>
      <c r="BB1432" s="13">
        <f t="shared" si="1779"/>
        <v>3.7533774989812363E-6</v>
      </c>
      <c r="BC1432" s="13">
        <f t="shared" si="1780"/>
        <v>2.7806298257984668E-7</v>
      </c>
      <c r="BD1432" s="13">
        <f t="shared" si="1781"/>
        <v>4.3051234353865132E-7</v>
      </c>
      <c r="BE1432" s="13">
        <f t="shared" si="1782"/>
        <v>7.5333919954683192E-7</v>
      </c>
      <c r="BF1432" s="13">
        <f t="shared" si="1783"/>
        <v>6.5912157699017272E-7</v>
      </c>
      <c r="BG1432" s="13">
        <f t="shared" si="1784"/>
        <v>3.8445829228528878E-7</v>
      </c>
      <c r="BH1432" s="13">
        <f t="shared" si="1785"/>
        <v>1.6818768759840382E-7</v>
      </c>
      <c r="BI1432" s="13">
        <f t="shared" si="1786"/>
        <v>5.8861205654438476E-8</v>
      </c>
      <c r="BJ1432" s="14">
        <f t="shared" si="1787"/>
        <v>0.71450585389955135</v>
      </c>
      <c r="BK1432" s="14">
        <f t="shared" si="1788"/>
        <v>0.21309939761253907</v>
      </c>
      <c r="BL1432" s="14">
        <f t="shared" si="1789"/>
        <v>7.0950230643266637E-2</v>
      </c>
      <c r="BM1432" s="14">
        <f t="shared" si="1790"/>
        <v>0.35364233586048827</v>
      </c>
      <c r="BN1432" s="14">
        <f t="shared" si="1791"/>
        <v>0.64415723657270152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1.6532258064516101</v>
      </c>
      <c r="F1433" s="10">
        <f>VLOOKUP(B1433,home!$B$2:$E$405,3,FALSE)</f>
        <v>0.52</v>
      </c>
      <c r="G1433" s="10">
        <f>VLOOKUP(C1433,away!$B$2:$E$405,4,FALSE)</f>
        <v>0.86</v>
      </c>
      <c r="H1433" s="10">
        <f>VLOOKUP(A1433,away!$A$2:$E$405,3,FALSE)</f>
        <v>1.30645161290323</v>
      </c>
      <c r="I1433" s="10">
        <f>VLOOKUP(C1433,away!$B$2:$E$405,3,FALSE)</f>
        <v>1.1200000000000001</v>
      </c>
      <c r="J1433" s="10">
        <f>VLOOKUP(B1433,home!$B$2:$E$405,4,FALSE)</f>
        <v>1.2</v>
      </c>
      <c r="K1433" s="12">
        <f t="shared" si="1736"/>
        <v>0.7393225806451601</v>
      </c>
      <c r="L1433" s="12">
        <f t="shared" si="1737"/>
        <v>1.7558709677419413</v>
      </c>
      <c r="M1433" s="13">
        <f t="shared" si="1738"/>
        <v>8.2480485881735746E-2</v>
      </c>
      <c r="N1433" s="13">
        <f t="shared" si="1739"/>
        <v>6.0979685674951566E-2</v>
      </c>
      <c r="O1433" s="13">
        <f t="shared" si="1740"/>
        <v>0.14482509056498885</v>
      </c>
      <c r="P1433" s="13">
        <f t="shared" si="1741"/>
        <v>0.10707245969867658</v>
      </c>
      <c r="Q1433" s="13">
        <f t="shared" si="1742"/>
        <v>2.2541829290067945E-2</v>
      </c>
      <c r="R1433" s="13">
        <f t="shared" si="1743"/>
        <v>0.12714708596183066</v>
      </c>
      <c r="S1433" s="13">
        <f t="shared" si="1744"/>
        <v>3.4749163706319156E-2</v>
      </c>
      <c r="T1433" s="13">
        <f t="shared" si="1745"/>
        <v>3.9580543610225234E-2</v>
      </c>
      <c r="U1433" s="13">
        <f t="shared" si="1746"/>
        <v>9.4002711714812656E-2</v>
      </c>
      <c r="V1433" s="13">
        <f t="shared" si="1747"/>
        <v>5.0122002808471022E-3</v>
      </c>
      <c r="W1433" s="13">
        <f t="shared" si="1748"/>
        <v>5.5552278010652292E-3</v>
      </c>
      <c r="X1433" s="13">
        <f t="shared" si="1749"/>
        <v>9.7542632150833392E-3</v>
      </c>
      <c r="Y1433" s="13">
        <f t="shared" si="1750"/>
        <v>8.5636137955390039E-3</v>
      </c>
      <c r="Z1433" s="13">
        <f t="shared" si="1751"/>
        <v>7.4417958957789132E-2</v>
      </c>
      <c r="AA1433" s="13">
        <f t="shared" si="1752"/>
        <v>5.501887746301827E-2</v>
      </c>
      <c r="AB1433" s="13">
        <f t="shared" si="1753"/>
        <v>2.033834923507925E-2</v>
      </c>
      <c r="AC1433" s="13">
        <f t="shared" si="1754"/>
        <v>4.0666332075064743E-4</v>
      </c>
      <c r="AD1433" s="13">
        <f t="shared" si="1755"/>
        <v>1.0267763384888206E-3</v>
      </c>
      <c r="AE1433" s="13">
        <f t="shared" si="1756"/>
        <v>1.8028867631168924E-3</v>
      </c>
      <c r="AF1433" s="13">
        <f t="shared" si="1757"/>
        <v>1.5828182627415975E-3</v>
      </c>
      <c r="AG1433" s="13">
        <f t="shared" si="1758"/>
        <v>9.2640821158656889E-4</v>
      </c>
      <c r="AH1433" s="13">
        <f t="shared" si="1759"/>
        <v>3.2667083403148313E-2</v>
      </c>
      <c r="AI1433" s="13">
        <f t="shared" si="1760"/>
        <v>2.4151512403766291E-2</v>
      </c>
      <c r="AJ1433" s="13">
        <f t="shared" si="1761"/>
        <v>8.9278792384180419E-3</v>
      </c>
      <c r="AK1433" s="13">
        <f t="shared" si="1762"/>
        <v>2.2001942394118579E-3</v>
      </c>
      <c r="AL1433" s="13">
        <f t="shared" si="1763"/>
        <v>2.1116481823075974E-5</v>
      </c>
      <c r="AM1433" s="13">
        <f t="shared" si="1764"/>
        <v>1.518237864633887E-4</v>
      </c>
      <c r="AN1433" s="13">
        <f t="shared" si="1765"/>
        <v>2.6658297886371617E-4</v>
      </c>
      <c r="AO1433" s="13">
        <f t="shared" si="1766"/>
        <v>2.3404265654048144E-4</v>
      </c>
      <c r="AP1433" s="13">
        <f t="shared" si="1767"/>
        <v>1.3698290194420998E-4</v>
      </c>
      <c r="AQ1433" s="13">
        <f t="shared" si="1768"/>
        <v>6.0131075150219846E-5</v>
      </c>
      <c r="AR1433" s="13">
        <f t="shared" si="1769"/>
        <v>1.1471836669678541E-2</v>
      </c>
      <c r="AS1433" s="13">
        <f t="shared" si="1770"/>
        <v>8.4813878913665187E-3</v>
      </c>
      <c r="AT1433" s="13">
        <f t="shared" si="1771"/>
        <v>3.1352407916488533E-3</v>
      </c>
      <c r="AU1433" s="13">
        <f t="shared" si="1772"/>
        <v>7.7265143767526827E-4</v>
      </c>
      <c r="AV1433" s="13">
        <f t="shared" si="1773"/>
        <v>1.4280966371031808E-4</v>
      </c>
      <c r="AW1433" s="13">
        <f t="shared" si="1774"/>
        <v>7.6145743404521907E-7</v>
      </c>
      <c r="AX1433" s="13">
        <f t="shared" si="1775"/>
        <v>1.8707792268572039E-5</v>
      </c>
      <c r="AY1433" s="13">
        <f t="shared" si="1776"/>
        <v>3.284846931493279E-5</v>
      </c>
      <c r="AZ1433" s="13">
        <f t="shared" si="1777"/>
        <v>2.8838836802426259E-5</v>
      </c>
      <c r="BA1433" s="13">
        <f t="shared" si="1778"/>
        <v>1.68790920949427E-5</v>
      </c>
      <c r="BB1433" s="13">
        <f t="shared" si="1779"/>
        <v>7.4093769428380969E-6</v>
      </c>
      <c r="BC1433" s="13">
        <f t="shared" si="1780"/>
        <v>2.6019819725971901E-6</v>
      </c>
      <c r="BD1433" s="13">
        <f t="shared" si="1781"/>
        <v>3.3571774924943255E-3</v>
      </c>
      <c r="BE1433" s="13">
        <f t="shared" si="1782"/>
        <v>2.4820371274347527E-3</v>
      </c>
      <c r="BF1433" s="13">
        <f t="shared" si="1783"/>
        <v>9.1751304715608059E-4</v>
      </c>
      <c r="BG1433" s="13">
        <f t="shared" si="1784"/>
        <v>2.2611270459967929E-4</v>
      </c>
      <c r="BH1433" s="13">
        <f t="shared" si="1785"/>
        <v>4.1792557070322911E-5</v>
      </c>
      <c r="BI1433" s="13">
        <f t="shared" si="1786"/>
        <v>6.1796362289982552E-6</v>
      </c>
      <c r="BJ1433" s="14">
        <f t="shared" si="1787"/>
        <v>0.15327090191122456</v>
      </c>
      <c r="BK1433" s="14">
        <f t="shared" si="1788"/>
        <v>0.22977493783946723</v>
      </c>
      <c r="BL1433" s="14">
        <f t="shared" si="1789"/>
        <v>0.54031352324353787</v>
      </c>
      <c r="BM1433" s="14">
        <f t="shared" si="1790"/>
        <v>0.45269859786788658</v>
      </c>
      <c r="BN1433" s="14">
        <f t="shared" si="1791"/>
        <v>0.54504663707225132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1.6532258064516101</v>
      </c>
      <c r="F1434" s="10">
        <f>VLOOKUP(B1434,home!$B$2:$E$405,3,FALSE)</f>
        <v>2.33</v>
      </c>
      <c r="G1434" s="10">
        <f>VLOOKUP(C1434,away!$B$2:$E$405,4,FALSE)</f>
        <v>1.21</v>
      </c>
      <c r="H1434" s="10">
        <f>VLOOKUP(A1434,away!$A$2:$E$405,3,FALSE)</f>
        <v>1.30645161290323</v>
      </c>
      <c r="I1434" s="10">
        <f>VLOOKUP(C1434,away!$B$2:$E$405,3,FALSE)</f>
        <v>0.83</v>
      </c>
      <c r="J1434" s="10">
        <f>VLOOKUP(B1434,home!$B$2:$E$405,4,FALSE)</f>
        <v>0.11</v>
      </c>
      <c r="K1434" s="12">
        <f t="shared" si="1736"/>
        <v>4.6609395161290239</v>
      </c>
      <c r="L1434" s="12">
        <f t="shared" si="1737"/>
        <v>0.1192790322580649</v>
      </c>
      <c r="M1434" s="13">
        <f t="shared" si="1738"/>
        <v>8.3941642359552406E-3</v>
      </c>
      <c r="N1434" s="13">
        <f t="shared" si="1739"/>
        <v>3.9124691792240776E-2</v>
      </c>
      <c r="O1434" s="13">
        <f t="shared" si="1740"/>
        <v>1.0012477866799998E-3</v>
      </c>
      <c r="P1434" s="13">
        <f t="shared" si="1741"/>
        <v>4.6667553743735346E-3</v>
      </c>
      <c r="Q1434" s="13">
        <f t="shared" si="1742"/>
        <v>9.1178911015411951E-2</v>
      </c>
      <c r="R1434" s="13">
        <f t="shared" si="1743"/>
        <v>5.9713933522859907E-5</v>
      </c>
      <c r="S1434" s="13">
        <f t="shared" si="1744"/>
        <v>6.486234100280834E-4</v>
      </c>
      <c r="T1434" s="13">
        <f t="shared" si="1745"/>
        <v>1.0875732268262554E-2</v>
      </c>
      <c r="U1434" s="13">
        <f t="shared" si="1746"/>
        <v>2.7832303242019936E-4</v>
      </c>
      <c r="V1434" s="13">
        <f t="shared" si="1747"/>
        <v>4.0067079138510375E-5</v>
      </c>
      <c r="W1434" s="13">
        <f t="shared" si="1748"/>
        <v>0.14165979646311522</v>
      </c>
      <c r="X1434" s="13">
        <f t="shared" si="1749"/>
        <v>1.6897043431994833E-2</v>
      </c>
      <c r="Y1434" s="13">
        <f t="shared" si="1750"/>
        <v>1.0077314942954177E-3</v>
      </c>
      <c r="Z1434" s="13">
        <f t="shared" si="1751"/>
        <v>2.3742067343097173E-6</v>
      </c>
      <c r="AA1434" s="13">
        <f t="shared" si="1752"/>
        <v>1.1066033987403804E-5</v>
      </c>
      <c r="AB1434" s="13">
        <f t="shared" si="1753"/>
        <v>2.5789057549358613E-5</v>
      </c>
      <c r="AC1434" s="13">
        <f t="shared" si="1754"/>
        <v>1.3922116875568152E-6</v>
      </c>
      <c r="AD1434" s="13">
        <f t="shared" si="1755"/>
        <v>0.16506693579543202</v>
      </c>
      <c r="AE1434" s="13">
        <f t="shared" si="1756"/>
        <v>1.9689024359483269E-2</v>
      </c>
      <c r="AF1434" s="13">
        <f t="shared" si="1757"/>
        <v>1.1742438858523155E-3</v>
      </c>
      <c r="AG1434" s="13">
        <f t="shared" si="1758"/>
        <v>4.6687558113137949E-5</v>
      </c>
      <c r="AH1434" s="13">
        <f t="shared" si="1759"/>
        <v>7.0798270412260924E-8</v>
      </c>
      <c r="AI1434" s="13">
        <f t="shared" si="1760"/>
        <v>3.2998645623809526E-7</v>
      </c>
      <c r="AJ1434" s="13">
        <f t="shared" si="1761"/>
        <v>7.6902345683375955E-7</v>
      </c>
      <c r="AK1434" s="13">
        <f t="shared" si="1762"/>
        <v>1.1947906062622045E-6</v>
      </c>
      <c r="AL1434" s="13">
        <f t="shared" si="1763"/>
        <v>3.0960134648507076E-8</v>
      </c>
      <c r="AM1434" s="13">
        <f t="shared" si="1764"/>
        <v>0.1538734007710523</v>
      </c>
      <c r="AN1434" s="13">
        <f t="shared" si="1765"/>
        <v>1.83538703342285E-2</v>
      </c>
      <c r="AO1434" s="13">
        <f t="shared" si="1766"/>
        <v>1.094615945828391E-3</v>
      </c>
      <c r="AP1434" s="13">
        <f t="shared" si="1767"/>
        <v>4.3521576904218968E-5</v>
      </c>
      <c r="AQ1434" s="13">
        <f t="shared" si="1768"/>
        <v>1.2978028938700467E-6</v>
      </c>
      <c r="AR1434" s="13">
        <f t="shared" si="1769"/>
        <v>1.6889498360638556E-9</v>
      </c>
      <c r="AS1434" s="13">
        <f t="shared" si="1770"/>
        <v>7.8720930316696611E-9</v>
      </c>
      <c r="AT1434" s="13">
        <f t="shared" si="1771"/>
        <v>1.8345674742976528E-8</v>
      </c>
      <c r="AU1434" s="13">
        <f t="shared" si="1772"/>
        <v>2.8502693453196497E-8</v>
      </c>
      <c r="AV1434" s="13">
        <f t="shared" si="1773"/>
        <v>3.3212332558028886E-8</v>
      </c>
      <c r="AW1434" s="13">
        <f t="shared" si="1774"/>
        <v>4.7812110460481204E-10</v>
      </c>
      <c r="AX1434" s="13">
        <f t="shared" si="1775"/>
        <v>0.11953243568915929</v>
      </c>
      <c r="AY1434" s="13">
        <f t="shared" si="1776"/>
        <v>1.4257713252452302E-2</v>
      </c>
      <c r="AZ1434" s="13">
        <f t="shared" si="1777"/>
        <v>8.5032311948274894E-4</v>
      </c>
      <c r="BA1434" s="13">
        <f t="shared" si="1778"/>
        <v>3.380857293285374E-5</v>
      </c>
      <c r="BB1434" s="13">
        <f t="shared" si="1779"/>
        <v>1.0081634653642503E-6</v>
      </c>
      <c r="BC1434" s="13">
        <f t="shared" si="1780"/>
        <v>2.4050552501316993E-8</v>
      </c>
      <c r="BD1434" s="13">
        <f t="shared" si="1781"/>
        <v>3.3576050329685664E-11</v>
      </c>
      <c r="BE1434" s="13">
        <f t="shared" si="1782"/>
        <v>1.5649593977716885E-10</v>
      </c>
      <c r="BF1434" s="13">
        <f t="shared" si="1783"/>
        <v>3.6470905491057718E-10</v>
      </c>
      <c r="BG1434" s="13">
        <f t="shared" si="1784"/>
        <v>5.6662894864092655E-10</v>
      </c>
      <c r="BH1434" s="13">
        <f t="shared" si="1785"/>
        <v>6.6025581442578427E-10</v>
      </c>
      <c r="BI1434" s="13">
        <f t="shared" si="1786"/>
        <v>6.1548248324221787E-10</v>
      </c>
      <c r="BJ1434" s="14">
        <f t="shared" si="1787"/>
        <v>0.7947628173431539</v>
      </c>
      <c r="BK1434" s="14">
        <f t="shared" si="1788"/>
        <v>2.8008746523769876E-2</v>
      </c>
      <c r="BL1434" s="14">
        <f t="shared" si="1789"/>
        <v>1.3785964618414812E-3</v>
      </c>
      <c r="BM1434" s="14">
        <f t="shared" si="1790"/>
        <v>0.66546933762298388</v>
      </c>
      <c r="BN1434" s="14">
        <f t="shared" si="1791"/>
        <v>0.14442548413818437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1.6532258064516101</v>
      </c>
      <c r="F1435" s="10">
        <f>VLOOKUP(B1435,home!$B$2:$E$405,3,FALSE)</f>
        <v>0.6</v>
      </c>
      <c r="G1435" s="10">
        <f>VLOOKUP(C1435,away!$B$2:$E$405,4,FALSE)</f>
        <v>1.31</v>
      </c>
      <c r="H1435" s="10">
        <f>VLOOKUP(A1435,away!$A$2:$E$405,3,FALSE)</f>
        <v>1.30645161290323</v>
      </c>
      <c r="I1435" s="10">
        <f>VLOOKUP(C1435,away!$B$2:$E$405,3,FALSE)</f>
        <v>0.71</v>
      </c>
      <c r="J1435" s="10">
        <f>VLOOKUP(B1435,home!$B$2:$E$405,4,FALSE)</f>
        <v>1.31</v>
      </c>
      <c r="K1435" s="12">
        <f t="shared" si="1736"/>
        <v>1.2994354838709654</v>
      </c>
      <c r="L1435" s="12">
        <f t="shared" si="1737"/>
        <v>1.2151306451612942</v>
      </c>
      <c r="M1435" s="13">
        <f t="shared" si="1738"/>
        <v>8.0898003888757647E-2</v>
      </c>
      <c r="N1435" s="13">
        <f t="shared" si="1739"/>
        <v>0.10512173682738302</v>
      </c>
      <c r="O1435" s="13">
        <f t="shared" si="1740"/>
        <v>9.8301643657606963E-2</v>
      </c>
      <c r="P1435" s="13">
        <f t="shared" si="1741"/>
        <v>0.12773664389153369</v>
      </c>
      <c r="Q1435" s="13">
        <f t="shared" si="1742"/>
        <v>6.8299457479823397E-2</v>
      </c>
      <c r="R1435" s="13">
        <f t="shared" si="1743"/>
        <v>5.9724669839041802E-2</v>
      </c>
      <c r="S1435" s="13">
        <f t="shared" si="1744"/>
        <v>5.042352532922021E-2</v>
      </c>
      <c r="T1435" s="13">
        <f t="shared" si="1745"/>
        <v>8.2992763831624183E-2</v>
      </c>
      <c r="U1435" s="13">
        <f t="shared" si="1746"/>
        <v>7.760835525132892E-2</v>
      </c>
      <c r="V1435" s="13">
        <f t="shared" si="1747"/>
        <v>8.8464370621983302E-3</v>
      </c>
      <c r="W1435" s="13">
        <f t="shared" si="1748"/>
        <v>2.9583579526139579E-2</v>
      </c>
      <c r="X1435" s="13">
        <f t="shared" si="1749"/>
        <v>3.5947914075778437E-2</v>
      </c>
      <c r="Y1435" s="13">
        <f t="shared" si="1750"/>
        <v>2.1840706011551712E-2</v>
      </c>
      <c r="Z1435" s="13">
        <f t="shared" si="1751"/>
        <v>2.4191092197853384E-2</v>
      </c>
      <c r="AA1435" s="13">
        <f t="shared" si="1752"/>
        <v>3.1434763595484742E-2</v>
      </c>
      <c r="AB1435" s="13">
        <f t="shared" si="1753"/>
        <v>2.0423723621534072E-2</v>
      </c>
      <c r="AC1435" s="13">
        <f t="shared" si="1754"/>
        <v>8.7302384360803326E-4</v>
      </c>
      <c r="AD1435" s="13">
        <f t="shared" si="1755"/>
        <v>9.6104882440460893E-3</v>
      </c>
      <c r="AE1435" s="13">
        <f t="shared" si="1756"/>
        <v>1.1677998780302758E-2</v>
      </c>
      <c r="AF1435" s="13">
        <f t="shared" si="1757"/>
        <v>7.0951470960510495E-3</v>
      </c>
      <c r="AG1435" s="13">
        <f t="shared" si="1758"/>
        <v>2.8738435561129314E-3</v>
      </c>
      <c r="AH1435" s="13">
        <f t="shared" si="1759"/>
        <v>7.3488343673834807E-3</v>
      </c>
      <c r="AI1435" s="13">
        <f t="shared" si="1760"/>
        <v>9.5493361420685308E-3</v>
      </c>
      <c r="AJ1435" s="13">
        <f t="shared" si="1761"/>
        <v>6.2043731152076629E-3</v>
      </c>
      <c r="AK1435" s="13">
        <f t="shared" si="1762"/>
        <v>2.6873941936919592E-3</v>
      </c>
      <c r="AL1435" s="13">
        <f t="shared" si="1763"/>
        <v>5.5139622961834219E-5</v>
      </c>
      <c r="AM1435" s="13">
        <f t="shared" si="1764"/>
        <v>2.4976418883276516E-3</v>
      </c>
      <c r="AN1435" s="13">
        <f t="shared" si="1765"/>
        <v>3.0349611991454524E-3</v>
      </c>
      <c r="AO1435" s="13">
        <f t="shared" si="1766"/>
        <v>1.8439371799785543E-3</v>
      </c>
      <c r="AP1435" s="13">
        <f t="shared" si="1767"/>
        <v>7.4687485838141273E-4</v>
      </c>
      <c r="AQ1435" s="13">
        <f t="shared" si="1768"/>
        <v>2.2688763212993899E-4</v>
      </c>
      <c r="AR1435" s="13">
        <f t="shared" si="1769"/>
        <v>1.7859587692044356E-3</v>
      </c>
      <c r="AS1435" s="13">
        <f t="shared" si="1770"/>
        <v>2.3207381974347592E-3</v>
      </c>
      <c r="AT1435" s="13">
        <f t="shared" si="1771"/>
        <v>1.507824781260735E-3</v>
      </c>
      <c r="AU1435" s="13">
        <f t="shared" si="1772"/>
        <v>6.5310700807672515E-4</v>
      </c>
      <c r="AV1435" s="13">
        <f t="shared" si="1773"/>
        <v>2.1216760526492442E-4</v>
      </c>
      <c r="AW1435" s="13">
        <f t="shared" si="1774"/>
        <v>2.4184604357806569E-6</v>
      </c>
      <c r="AX1435" s="13">
        <f t="shared" si="1775"/>
        <v>5.4092074928257182E-4</v>
      </c>
      <c r="AY1435" s="13">
        <f t="shared" si="1776"/>
        <v>6.5728937905686221E-4</v>
      </c>
      <c r="AZ1435" s="13">
        <f t="shared" si="1777"/>
        <v>3.9934623361551573E-4</v>
      </c>
      <c r="BA1435" s="13">
        <f t="shared" si="1778"/>
        <v>1.6175261549865151E-4</v>
      </c>
      <c r="BB1435" s="13">
        <f t="shared" si="1779"/>
        <v>4.9137640006850773E-5</v>
      </c>
      <c r="BC1435" s="13">
        <f t="shared" si="1780"/>
        <v>1.1941730440645599E-5</v>
      </c>
      <c r="BD1435" s="13">
        <f t="shared" si="1781"/>
        <v>3.6169553857580921E-4</v>
      </c>
      <c r="BE1435" s="13">
        <f t="shared" si="1782"/>
        <v>4.7000001718322602E-4</v>
      </c>
      <c r="BF1435" s="13">
        <f t="shared" si="1783"/>
        <v>3.053673498739238E-4</v>
      </c>
      <c r="BG1435" s="13">
        <f t="shared" si="1784"/>
        <v>1.3226839001393884E-4</v>
      </c>
      <c r="BH1435" s="13">
        <f t="shared" si="1785"/>
        <v>4.2968559844649039E-5</v>
      </c>
      <c r="BI1435" s="13">
        <f t="shared" si="1786"/>
        <v>1.1166974270594013E-5</v>
      </c>
      <c r="BJ1435" s="14">
        <f t="shared" si="1787"/>
        <v>0.38521432653467719</v>
      </c>
      <c r="BK1435" s="14">
        <f t="shared" si="1788"/>
        <v>0.26949006301733663</v>
      </c>
      <c r="BL1435" s="14">
        <f t="shared" si="1789"/>
        <v>0.32108635697435189</v>
      </c>
      <c r="BM1435" s="14">
        <f t="shared" si="1790"/>
        <v>0.45924481222145147</v>
      </c>
      <c r="BN1435" s="14">
        <f t="shared" si="1791"/>
        <v>0.54008215558414663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1.6532258064516101</v>
      </c>
      <c r="F1436" s="10">
        <f>VLOOKUP(B1436,home!$B$2:$E$405,3,FALSE)</f>
        <v>1.71</v>
      </c>
      <c r="G1436" s="10">
        <f>VLOOKUP(C1436,away!$B$2:$E$405,4,FALSE)</f>
        <v>1.21</v>
      </c>
      <c r="H1436" s="10">
        <f>VLOOKUP(A1436,away!$A$2:$E$405,3,FALSE)</f>
        <v>1.30645161290323</v>
      </c>
      <c r="I1436" s="10">
        <f>VLOOKUP(C1436,away!$B$2:$E$405,3,FALSE)</f>
        <v>0.95</v>
      </c>
      <c r="J1436" s="10">
        <f>VLOOKUP(B1436,home!$B$2:$E$405,4,FALSE)</f>
        <v>0.77</v>
      </c>
      <c r="K1436" s="12">
        <f t="shared" si="1736"/>
        <v>3.4206895161290265</v>
      </c>
      <c r="L1436" s="12">
        <f t="shared" si="1737"/>
        <v>0.95566935483871263</v>
      </c>
      <c r="M1436" s="13">
        <f t="shared" si="1738"/>
        <v>1.2571048198333499E-2</v>
      </c>
      <c r="N1436" s="13">
        <f t="shared" si="1739"/>
        <v>4.3001652778792081E-2</v>
      </c>
      <c r="O1436" s="13">
        <f t="shared" si="1740"/>
        <v>1.2013765521347735E-2</v>
      </c>
      <c r="P1436" s="13">
        <f t="shared" si="1741"/>
        <v>4.1095361768106561E-2</v>
      </c>
      <c r="Q1436" s="13">
        <f t="shared" si="1742"/>
        <v>7.3547651418317359E-2</v>
      </c>
      <c r="R1436" s="13">
        <f t="shared" si="1743"/>
        <v>5.7405937724849801E-3</v>
      </c>
      <c r="S1436" s="13">
        <f t="shared" si="1744"/>
        <v>3.3585679018306468E-2</v>
      </c>
      <c r="T1436" s="13">
        <f t="shared" si="1745"/>
        <v>7.0287236580845874E-2</v>
      </c>
      <c r="U1436" s="13">
        <f t="shared" si="1746"/>
        <v>1.9636788933894946E-2</v>
      </c>
      <c r="V1436" s="13">
        <f t="shared" si="1747"/>
        <v>1.2199244625067067E-2</v>
      </c>
      <c r="W1436" s="13">
        <f t="shared" si="1748"/>
        <v>8.3861226714183432E-2</v>
      </c>
      <c r="X1436" s="13">
        <f t="shared" si="1749"/>
        <v>8.0143604429926699E-2</v>
      </c>
      <c r="Y1436" s="13">
        <f t="shared" si="1750"/>
        <v>3.8295393369998515E-2</v>
      </c>
      <c r="Z1436" s="13">
        <f t="shared" si="1751"/>
        <v>1.8287031823139511E-3</v>
      </c>
      <c r="AA1436" s="13">
        <f t="shared" si="1752"/>
        <v>6.2554258038531197E-3</v>
      </c>
      <c r="AB1436" s="13">
        <f t="shared" si="1753"/>
        <v>1.0698934733081677E-2</v>
      </c>
      <c r="AC1436" s="13">
        <f t="shared" si="1754"/>
        <v>2.492494874210353E-3</v>
      </c>
      <c r="AD1436" s="13">
        <f t="shared" si="1755"/>
        <v>7.1715804757731691E-2</v>
      </c>
      <c r="AE1436" s="13">
        <f t="shared" si="1756"/>
        <v>6.8536596864560526E-2</v>
      </c>
      <c r="AF1436" s="13">
        <f t="shared" si="1757"/>
        <v>3.2749162654197743E-2</v>
      </c>
      <c r="AG1436" s="13">
        <f t="shared" si="1758"/>
        <v>1.0432457048415077E-2</v>
      </c>
      <c r="AH1436" s="13">
        <f t="shared" si="1759"/>
        <v>4.3690889760836845E-4</v>
      </c>
      <c r="AI1436" s="13">
        <f t="shared" si="1760"/>
        <v>1.4945296855524361E-3</v>
      </c>
      <c r="AJ1436" s="13">
        <f t="shared" si="1761"/>
        <v>2.5561610134564143E-3</v>
      </c>
      <c r="AK1436" s="13">
        <f t="shared" si="1762"/>
        <v>2.9146110600893685E-3</v>
      </c>
      <c r="AL1436" s="13">
        <f t="shared" si="1763"/>
        <v>3.2592342959723771E-4</v>
      </c>
      <c r="AM1436" s="13">
        <f t="shared" si="1764"/>
        <v>4.9063500295105783E-2</v>
      </c>
      <c r="AN1436" s="13">
        <f t="shared" si="1765"/>
        <v>4.688848367315273E-2</v>
      </c>
      <c r="AO1436" s="13">
        <f t="shared" si="1766"/>
        <v>2.2404943470643687E-2</v>
      </c>
      <c r="AP1436" s="13">
        <f t="shared" si="1767"/>
        <v>7.1372392905959614E-3</v>
      </c>
      <c r="AQ1436" s="13">
        <f t="shared" si="1768"/>
        <v>1.7052102170433379E-3</v>
      </c>
      <c r="AR1436" s="13">
        <f t="shared" si="1769"/>
        <v>8.3508088860136548E-5</v>
      </c>
      <c r="AS1436" s="13">
        <f t="shared" si="1770"/>
        <v>2.8565524407584022E-4</v>
      </c>
      <c r="AT1436" s="13">
        <f t="shared" si="1771"/>
        <v>4.885689493187525E-4</v>
      </c>
      <c r="AU1436" s="13">
        <f t="shared" si="1772"/>
        <v>5.5708089428027684E-4</v>
      </c>
      <c r="AV1436" s="13">
        <f t="shared" si="1773"/>
        <v>4.7640019367508143E-4</v>
      </c>
      <c r="AW1436" s="13">
        <f t="shared" si="1774"/>
        <v>2.9596093952204492E-5</v>
      </c>
      <c r="AX1436" s="13">
        <f t="shared" si="1775"/>
        <v>2.7971833514010301E-2</v>
      </c>
      <c r="AY1436" s="13">
        <f t="shared" si="1776"/>
        <v>2.6731824087990103E-2</v>
      </c>
      <c r="AZ1436" s="13">
        <f t="shared" si="1777"/>
        <v>1.277339253991573E-2</v>
      </c>
      <c r="BA1436" s="13">
        <f t="shared" si="1778"/>
        <v>4.0690466025742975E-3</v>
      </c>
      <c r="BB1436" s="13">
        <f t="shared" si="1779"/>
        <v>9.7216578537270826E-4</v>
      </c>
      <c r="BC1436" s="13">
        <f t="shared" si="1780"/>
        <v>1.8581380978068137E-4</v>
      </c>
      <c r="BD1436" s="13">
        <f t="shared" si="1781"/>
        <v>1.3301020234130091E-5</v>
      </c>
      <c r="BE1436" s="13">
        <f t="shared" si="1782"/>
        <v>4.5498660468708848E-5</v>
      </c>
      <c r="BF1436" s="13">
        <f t="shared" si="1783"/>
        <v>7.7818395431613268E-5</v>
      </c>
      <c r="BG1436" s="13">
        <f t="shared" si="1784"/>
        <v>8.873085647163416E-5</v>
      </c>
      <c r="BH1436" s="13">
        <f t="shared" si="1785"/>
        <v>7.5880177622417099E-5</v>
      </c>
      <c r="BI1436" s="13">
        <f t="shared" si="1786"/>
        <v>5.1912505615002097E-5</v>
      </c>
      <c r="BJ1436" s="14">
        <f t="shared" si="1787"/>
        <v>0.77247423990315434</v>
      </c>
      <c r="BK1436" s="14">
        <f t="shared" si="1788"/>
        <v>0.12900157600161127</v>
      </c>
      <c r="BL1436" s="14">
        <f t="shared" si="1789"/>
        <v>6.3992074407422633E-2</v>
      </c>
      <c r="BM1436" s="14">
        <f t="shared" si="1790"/>
        <v>0.75262429204308223</v>
      </c>
      <c r="BN1436" s="14">
        <f t="shared" si="1791"/>
        <v>0.1879700734573822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1.6532258064516101</v>
      </c>
      <c r="F1437" s="10">
        <f>VLOOKUP(B1437,home!$B$2:$E$405,3,FALSE)</f>
        <v>1.9</v>
      </c>
      <c r="G1437" s="10">
        <f>VLOOKUP(C1437,away!$B$2:$E$405,4,FALSE)</f>
        <v>1.64</v>
      </c>
      <c r="H1437" s="10">
        <f>VLOOKUP(A1437,away!$A$2:$E$405,3,FALSE)</f>
        <v>1.30645161290323</v>
      </c>
      <c r="I1437" s="10">
        <f>VLOOKUP(C1437,away!$B$2:$E$405,3,FALSE)</f>
        <v>0.35</v>
      </c>
      <c r="J1437" s="10">
        <f>VLOOKUP(B1437,home!$B$2:$E$405,4,FALSE)</f>
        <v>0.66</v>
      </c>
      <c r="K1437" s="12">
        <f t="shared" si="1736"/>
        <v>5.1514516129032168</v>
      </c>
      <c r="L1437" s="12">
        <f t="shared" si="1737"/>
        <v>0.30179032258064609</v>
      </c>
      <c r="M1437" s="13">
        <f t="shared" si="1738"/>
        <v>4.2823989011416099E-3</v>
      </c>
      <c r="N1437" s="13">
        <f t="shared" si="1739"/>
        <v>2.2060570726380908E-2</v>
      </c>
      <c r="O1437" s="13">
        <f t="shared" si="1740"/>
        <v>1.2923865457945309E-3</v>
      </c>
      <c r="P1437" s="13">
        <f t="shared" si="1741"/>
        <v>6.6576667558276518E-3</v>
      </c>
      <c r="Q1437" s="13">
        <f t="shared" si="1742"/>
        <v>5.6821981324990216E-2</v>
      </c>
      <c r="R1437" s="13">
        <f t="shared" si="1743"/>
        <v>1.9501487627710914E-4</v>
      </c>
      <c r="S1437" s="13">
        <f t="shared" si="1744"/>
        <v>2.5875991269657633E-3</v>
      </c>
      <c r="T1437" s="13">
        <f t="shared" si="1745"/>
        <v>1.7148324073740246E-2</v>
      </c>
      <c r="U1437" s="13">
        <f t="shared" si="1746"/>
        <v>1.004609698937835E-3</v>
      </c>
      <c r="V1437" s="13">
        <f t="shared" si="1747"/>
        <v>4.4698136832751291E-4</v>
      </c>
      <c r="W1437" s="13">
        <f t="shared" si="1748"/>
        <v>9.7571895781659132E-2</v>
      </c>
      <c r="X1437" s="13">
        <f t="shared" si="1749"/>
        <v>2.944625390275209E-2</v>
      </c>
      <c r="Y1437" s="13">
        <f t="shared" si="1750"/>
        <v>4.4432972320515799E-3</v>
      </c>
      <c r="Z1437" s="13">
        <f t="shared" si="1751"/>
        <v>1.9617867473231192E-5</v>
      </c>
      <c r="AA1437" s="13">
        <f t="shared" si="1752"/>
        <v>1.0106049503669837E-4</v>
      </c>
      <c r="AB1437" s="13">
        <f t="shared" si="1753"/>
        <v>2.6030412507879871E-4</v>
      </c>
      <c r="AC1437" s="13">
        <f t="shared" si="1754"/>
        <v>4.3431454324513182E-5</v>
      </c>
      <c r="AD1437" s="13">
        <f t="shared" si="1755"/>
        <v>0.1256592249746131</v>
      </c>
      <c r="AE1437" s="13">
        <f t="shared" si="1756"/>
        <v>3.7922738040322465E-2</v>
      </c>
      <c r="AF1437" s="13">
        <f t="shared" si="1757"/>
        <v>5.722357673165126E-3</v>
      </c>
      <c r="AG1437" s="13">
        <f t="shared" si="1758"/>
        <v>5.7565072270211314E-4</v>
      </c>
      <c r="AH1437" s="13">
        <f t="shared" si="1759"/>
        <v>1.4801206382727009E-6</v>
      </c>
      <c r="AI1437" s="13">
        <f t="shared" si="1760"/>
        <v>7.6247698493212436E-6</v>
      </c>
      <c r="AJ1437" s="13">
        <f t="shared" si="1761"/>
        <v>1.9639316469150872E-5</v>
      </c>
      <c r="AK1437" s="13">
        <f t="shared" si="1762"/>
        <v>3.3723662833774666E-5</v>
      </c>
      <c r="AL1437" s="13">
        <f t="shared" si="1763"/>
        <v>2.7008427406094826E-6</v>
      </c>
      <c r="AM1437" s="13">
        <f t="shared" si="1764"/>
        <v>0.12946548343432776</v>
      </c>
      <c r="AN1437" s="13">
        <f t="shared" si="1765"/>
        <v>3.9071430008705062E-2</v>
      </c>
      <c r="AO1437" s="13">
        <f t="shared" si="1766"/>
        <v>5.8956897330071168E-3</v>
      </c>
      <c r="AP1437" s="13">
        <f t="shared" si="1767"/>
        <v>5.9308736878654054E-4</v>
      </c>
      <c r="AQ1437" s="13">
        <f t="shared" si="1768"/>
        <v>4.4747007086149156E-5</v>
      </c>
      <c r="AR1437" s="13">
        <f t="shared" si="1769"/>
        <v>8.9337216976518057E-8</v>
      </c>
      <c r="AS1437" s="13">
        <f t="shared" si="1770"/>
        <v>4.6021635048596855E-7</v>
      </c>
      <c r="AT1437" s="13">
        <f t="shared" si="1771"/>
        <v>1.1853911304976875E-6</v>
      </c>
      <c r="AU1437" s="13">
        <f t="shared" si="1772"/>
        <v>2.0354950170411606E-6</v>
      </c>
      <c r="AV1437" s="13">
        <f t="shared" si="1773"/>
        <v>2.6214385221482864E-6</v>
      </c>
      <c r="AW1437" s="13">
        <f t="shared" si="1774"/>
        <v>1.1663576201336274E-7</v>
      </c>
      <c r="AX1437" s="13">
        <f t="shared" si="1775"/>
        <v>0.11115586224217706</v>
      </c>
      <c r="AY1437" s="13">
        <f t="shared" si="1776"/>
        <v>3.3545763522796472E-2</v>
      </c>
      <c r="AZ1437" s="13">
        <f t="shared" si="1777"/>
        <v>5.0618933973794076E-3</v>
      </c>
      <c r="BA1437" s="13">
        <f t="shared" si="1778"/>
        <v>5.0921014708799159E-4</v>
      </c>
      <c r="BB1437" s="13">
        <f t="shared" si="1779"/>
        <v>3.841867363775579E-5</v>
      </c>
      <c r="BC1437" s="13">
        <f t="shared" si="1780"/>
        <v>2.3188767820517772E-6</v>
      </c>
      <c r="BD1437" s="13">
        <f t="shared" si="1781"/>
        <v>4.4935179216334264E-9</v>
      </c>
      <c r="BE1437" s="13">
        <f t="shared" si="1782"/>
        <v>2.3148140145008022E-8</v>
      </c>
      <c r="BF1437" s="13">
        <f t="shared" si="1783"/>
        <v>5.9623261942855652E-8</v>
      </c>
      <c r="BG1437" s="13">
        <f t="shared" si="1784"/>
        <v>1.0238211630069159E-7</v>
      </c>
      <c r="BH1437" s="13">
        <f t="shared" si="1785"/>
        <v>1.3185412953741059E-7</v>
      </c>
      <c r="BI1437" s="13">
        <f t="shared" si="1786"/>
        <v>1.3584803365468868E-7</v>
      </c>
      <c r="BJ1437" s="14">
        <f t="shared" si="1787"/>
        <v>0.72275619886415043</v>
      </c>
      <c r="BK1437" s="14">
        <f t="shared" si="1788"/>
        <v>4.7566541972124135E-2</v>
      </c>
      <c r="BL1437" s="14">
        <f t="shared" si="1789"/>
        <v>2.9226928383521431E-3</v>
      </c>
      <c r="BM1437" s="14">
        <f t="shared" si="1790"/>
        <v>0.64840938552465344</v>
      </c>
      <c r="BN1437" s="14">
        <f t="shared" si="1791"/>
        <v>9.1310019130412021E-2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1.3831775700934601</v>
      </c>
      <c r="F1438" s="10">
        <f>VLOOKUP(B1438,home!$B$2:$E$405,3,FALSE)</f>
        <v>1.2</v>
      </c>
      <c r="G1438" s="10">
        <f>VLOOKUP(C1438,away!$B$2:$E$405,4,FALSE)</f>
        <v>1.2</v>
      </c>
      <c r="H1438" s="10">
        <f>VLOOKUP(A1438,away!$A$2:$E$405,3,FALSE)</f>
        <v>1.2429906542056099</v>
      </c>
      <c r="I1438" s="10">
        <f>VLOOKUP(C1438,away!$B$2:$E$405,3,FALSE)</f>
        <v>0.48</v>
      </c>
      <c r="J1438" s="10">
        <f>VLOOKUP(B1438,home!$B$2:$E$405,4,FALSE)</f>
        <v>1.47</v>
      </c>
      <c r="K1438" s="12">
        <f t="shared" si="1736"/>
        <v>1.9917757009345824</v>
      </c>
      <c r="L1438" s="12">
        <f t="shared" si="1737"/>
        <v>0.87705420560747838</v>
      </c>
      <c r="M1438" s="13">
        <f t="shared" si="1738"/>
        <v>5.6765308451833509E-2</v>
      </c>
      <c r="N1438" s="13">
        <f t="shared" si="1739"/>
        <v>0.11306376203041847</v>
      </c>
      <c r="O1438" s="13">
        <f t="shared" si="1740"/>
        <v>4.9786252510286309E-2</v>
      </c>
      <c r="P1438" s="13">
        <f t="shared" si="1741"/>
        <v>9.9163047990581635E-2</v>
      </c>
      <c r="Q1438" s="13">
        <f t="shared" si="1742"/>
        <v>0.11259882693421881</v>
      </c>
      <c r="R1438" s="13">
        <f t="shared" si="1743"/>
        <v>2.1832621072791245E-2</v>
      </c>
      <c r="S1438" s="13">
        <f t="shared" si="1744"/>
        <v>4.3306864504780059E-2</v>
      </c>
      <c r="T1438" s="13">
        <f t="shared" si="1745"/>
        <v>9.8755274709125207E-2</v>
      </c>
      <c r="U1438" s="13">
        <f t="shared" si="1746"/>
        <v>4.3485684140497916E-2</v>
      </c>
      <c r="V1438" s="13">
        <f t="shared" si="1747"/>
        <v>8.4058395686690286E-3</v>
      </c>
      <c r="W1438" s="13">
        <f t="shared" si="1748"/>
        <v>7.4757202480438462E-2</v>
      </c>
      <c r="X1438" s="13">
        <f t="shared" si="1749"/>
        <v>6.5566118834918363E-2</v>
      </c>
      <c r="Y1438" s="13">
        <f t="shared" si="1750"/>
        <v>2.8752520134762424E-2</v>
      </c>
      <c r="Z1438" s="13">
        <f t="shared" si="1751"/>
        <v>6.3827973771086724E-3</v>
      </c>
      <c r="AA1438" s="13">
        <f t="shared" si="1752"/>
        <v>1.271310071971404E-2</v>
      </c>
      <c r="AB1438" s="13">
        <f t="shared" si="1753"/>
        <v>1.2660822548530192E-2</v>
      </c>
      <c r="AC1438" s="13">
        <f t="shared" si="1754"/>
        <v>9.1775757861901192E-4</v>
      </c>
      <c r="AD1438" s="13">
        <f t="shared" si="1755"/>
        <v>3.722489484259596E-2</v>
      </c>
      <c r="AE1438" s="13">
        <f t="shared" si="1756"/>
        <v>3.2648250574994916E-2</v>
      </c>
      <c r="AF1438" s="13">
        <f t="shared" si="1757"/>
        <v>1.4317142736263033E-2</v>
      </c>
      <c r="AG1438" s="13">
        <f t="shared" si="1758"/>
        <v>4.1856367497073513E-3</v>
      </c>
      <c r="AH1438" s="13">
        <f t="shared" si="1759"/>
        <v>1.3995148207833854E-3</v>
      </c>
      <c r="AI1438" s="13">
        <f t="shared" si="1760"/>
        <v>2.7875196131341641E-3</v>
      </c>
      <c r="AJ1438" s="13">
        <f t="shared" si="1761"/>
        <v>2.7760569156595988E-3</v>
      </c>
      <c r="AK1438" s="13">
        <f t="shared" si="1762"/>
        <v>1.8430942363407304E-3</v>
      </c>
      <c r="AL1438" s="13">
        <f t="shared" si="1763"/>
        <v>6.4129054378019566E-5</v>
      </c>
      <c r="AM1438" s="13">
        <f t="shared" si="1764"/>
        <v>1.4828728203465539E-2</v>
      </c>
      <c r="AN1438" s="13">
        <f t="shared" si="1765"/>
        <v>1.3005598434659676E-2</v>
      </c>
      <c r="AO1438" s="13">
        <f t="shared" si="1766"/>
        <v>5.7033074017801538E-3</v>
      </c>
      <c r="AP1438" s="13">
        <f t="shared" si="1767"/>
        <v>1.6673699142011815E-3</v>
      </c>
      <c r="AQ1438" s="13">
        <f t="shared" si="1768"/>
        <v>3.6559344888838154E-4</v>
      </c>
      <c r="AR1438" s="13">
        <f t="shared" si="1769"/>
        <v>2.45490071875613E-4</v>
      </c>
      <c r="AS1438" s="13">
        <f t="shared" si="1770"/>
        <v>4.8896115998253015E-4</v>
      </c>
      <c r="AT1438" s="13">
        <f t="shared" si="1771"/>
        <v>4.8695047857699535E-4</v>
      </c>
      <c r="AU1438" s="13">
        <f t="shared" si="1772"/>
        <v>3.2329871026270837E-4</v>
      </c>
      <c r="AV1438" s="13">
        <f t="shared" si="1773"/>
        <v>1.6098462881118815E-4</v>
      </c>
      <c r="AW1438" s="13">
        <f t="shared" si="1774"/>
        <v>3.1118539113619346E-6</v>
      </c>
      <c r="AX1438" s="13">
        <f t="shared" si="1775"/>
        <v>4.9225834185709994E-3</v>
      </c>
      <c r="AY1438" s="13">
        <f t="shared" si="1776"/>
        <v>4.3173724897113321E-3</v>
      </c>
      <c r="AZ1438" s="13">
        <f t="shared" si="1777"/>
        <v>1.8932848496376769E-3</v>
      </c>
      <c r="BA1438" s="13">
        <f t="shared" si="1778"/>
        <v>5.5350447992921564E-4</v>
      </c>
      <c r="BB1438" s="13">
        <f t="shared" si="1779"/>
        <v>1.2136335798612463E-4</v>
      </c>
      <c r="BC1438" s="13">
        <f t="shared" si="1780"/>
        <v>2.1288448705675317E-5</v>
      </c>
      <c r="BD1438" s="13">
        <f t="shared" si="1781"/>
        <v>3.5884683328898074E-5</v>
      </c>
      <c r="BE1438" s="13">
        <f t="shared" si="1782"/>
        <v>7.1474240290231479E-5</v>
      </c>
      <c r="BF1438" s="13">
        <f t="shared" si="1783"/>
        <v>7.1180327526421314E-5</v>
      </c>
      <c r="BG1438" s="13">
        <f t="shared" si="1784"/>
        <v>4.7258415583896981E-5</v>
      </c>
      <c r="BH1438" s="13">
        <f t="shared" si="1785"/>
        <v>2.3532040956168552E-5</v>
      </c>
      <c r="BI1438" s="13">
        <f t="shared" si="1786"/>
        <v>9.3741094739787852E-6</v>
      </c>
      <c r="BJ1438" s="14">
        <f t="shared" si="1787"/>
        <v>0.62926962447497892</v>
      </c>
      <c r="BK1438" s="14">
        <f t="shared" si="1788"/>
        <v>0.2129403196385726</v>
      </c>
      <c r="BL1438" s="14">
        <f t="shared" si="1789"/>
        <v>0.15124905544440626</v>
      </c>
      <c r="BM1438" s="14">
        <f t="shared" si="1790"/>
        <v>0.54231771730913625</v>
      </c>
      <c r="BN1438" s="14">
        <f t="shared" si="1791"/>
        <v>0.45320981899013002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1.3831775700934601</v>
      </c>
      <c r="F1439" s="10">
        <f>VLOOKUP(B1439,home!$B$2:$E$405,3,FALSE)</f>
        <v>1.08</v>
      </c>
      <c r="G1439" s="10">
        <f>VLOOKUP(C1439,away!$B$2:$E$405,4,FALSE)</f>
        <v>0.31</v>
      </c>
      <c r="H1439" s="10">
        <f>VLOOKUP(A1439,away!$A$2:$E$405,3,FALSE)</f>
        <v>1.2429906542056099</v>
      </c>
      <c r="I1439" s="10">
        <f>VLOOKUP(C1439,away!$B$2:$E$405,3,FALSE)</f>
        <v>2.17</v>
      </c>
      <c r="J1439" s="10">
        <f>VLOOKUP(B1439,home!$B$2:$E$405,4,FALSE)</f>
        <v>0.8</v>
      </c>
      <c r="K1439" s="12">
        <f t="shared" si="1736"/>
        <v>0.46308785046729045</v>
      </c>
      <c r="L1439" s="12">
        <f t="shared" si="1737"/>
        <v>2.1578317757009389</v>
      </c>
      <c r="M1439" s="13">
        <f t="shared" si="1738"/>
        <v>7.27359421853606E-2</v>
      </c>
      <c r="N1439" s="13">
        <f t="shared" si="1739"/>
        <v>3.3683131118331752E-2</v>
      </c>
      <c r="O1439" s="13">
        <f t="shared" si="1740"/>
        <v>0.15695192728311749</v>
      </c>
      <c r="P1439" s="13">
        <f t="shared" si="1741"/>
        <v>7.2682530632237355E-2</v>
      </c>
      <c r="Q1439" s="13">
        <f t="shared" si="1742"/>
        <v>7.7991243932980766E-3</v>
      </c>
      <c r="R1439" s="13">
        <f t="shared" si="1743"/>
        <v>0.16933792797450706</v>
      </c>
      <c r="S1439" s="13">
        <f t="shared" si="1744"/>
        <v>1.8157289575089091E-2</v>
      </c>
      <c r="T1439" s="13">
        <f t="shared" si="1745"/>
        <v>1.6829198438502897E-2</v>
      </c>
      <c r="U1439" s="13">
        <f t="shared" si="1746"/>
        <v>7.8418337068299329E-2</v>
      </c>
      <c r="V1439" s="13">
        <f t="shared" si="1747"/>
        <v>2.0159951433587936E-3</v>
      </c>
      <c r="W1439" s="13">
        <f t="shared" si="1748"/>
        <v>1.2038932502731392E-3</v>
      </c>
      <c r="X1439" s="13">
        <f t="shared" si="1749"/>
        <v>2.5977991099912622E-3</v>
      </c>
      <c r="Y1439" s="13">
        <f t="shared" si="1750"/>
        <v>2.8028067332133829E-3</v>
      </c>
      <c r="Z1439" s="13">
        <f t="shared" si="1751"/>
        <v>0.12180092060491607</v>
      </c>
      <c r="AA1439" s="13">
        <f t="shared" si="1752"/>
        <v>5.6404526507867689E-2</v>
      </c>
      <c r="AB1439" s="13">
        <f t="shared" si="1753"/>
        <v>1.3060125468576878E-2</v>
      </c>
      <c r="AC1439" s="13">
        <f t="shared" si="1754"/>
        <v>1.2590717219642053E-4</v>
      </c>
      <c r="AD1439" s="13">
        <f t="shared" si="1755"/>
        <v>1.3937708436526693E-4</v>
      </c>
      <c r="AE1439" s="13">
        <f t="shared" si="1756"/>
        <v>3.0075230144792348E-4</v>
      </c>
      <c r="AF1439" s="13">
        <f t="shared" si="1757"/>
        <v>3.2448643633975846E-4</v>
      </c>
      <c r="AG1439" s="13">
        <f t="shared" si="1758"/>
        <v>2.3339571437263018E-4</v>
      </c>
      <c r="AH1439" s="13">
        <f t="shared" si="1759"/>
        <v>6.570647419772882E-2</v>
      </c>
      <c r="AI1439" s="13">
        <f t="shared" si="1760"/>
        <v>3.0427869898010725E-2</v>
      </c>
      <c r="AJ1439" s="13">
        <f t="shared" si="1761"/>
        <v>7.0453884326840792E-3</v>
      </c>
      <c r="AK1439" s="13">
        <f t="shared" si="1762"/>
        <v>1.0875445949995943E-3</v>
      </c>
      <c r="AL1439" s="13">
        <f t="shared" si="1763"/>
        <v>5.0325886350182276E-6</v>
      </c>
      <c r="AM1439" s="13">
        <f t="shared" si="1764"/>
        <v>1.2908766880621937E-5</v>
      </c>
      <c r="AN1439" s="13">
        <f t="shared" si="1765"/>
        <v>2.78549473601219E-5</v>
      </c>
      <c r="AO1439" s="13">
        <f t="shared" si="1766"/>
        <v>3.0053145262074018E-5</v>
      </c>
      <c r="AP1439" s="13">
        <f t="shared" si="1767"/>
        <v>2.1616543935419808E-5</v>
      </c>
      <c r="AQ1439" s="13">
        <f t="shared" si="1768"/>
        <v>1.166121634617108E-5</v>
      </c>
      <c r="AR1439" s="13">
        <f t="shared" si="1769"/>
        <v>2.8356703578626605E-2</v>
      </c>
      <c r="AS1439" s="13">
        <f t="shared" si="1770"/>
        <v>1.3131644906564318E-2</v>
      </c>
      <c r="AT1439" s="13">
        <f t="shared" si="1771"/>
        <v>3.0405526064403066E-3</v>
      </c>
      <c r="AU1439" s="13">
        <f t="shared" si="1772"/>
        <v>4.6934765691638631E-4</v>
      </c>
      <c r="AV1439" s="13">
        <f t="shared" si="1773"/>
        <v>5.4337299390817163E-5</v>
      </c>
      <c r="AW1439" s="13">
        <f t="shared" si="1774"/>
        <v>1.3969147494126505E-7</v>
      </c>
      <c r="AX1439" s="13">
        <f t="shared" si="1775"/>
        <v>9.9631551782175998E-7</v>
      </c>
      <c r="AY1439" s="13">
        <f t="shared" si="1776"/>
        <v>2.1498812829797287E-6</v>
      </c>
      <c r="AZ1439" s="13">
        <f t="shared" si="1777"/>
        <v>2.3195410731991809E-6</v>
      </c>
      <c r="BA1439" s="13">
        <f t="shared" si="1778"/>
        <v>1.6683931442642166E-6</v>
      </c>
      <c r="BB1439" s="13">
        <f t="shared" si="1779"/>
        <v>9.0002793526373236E-7</v>
      </c>
      <c r="BC1439" s="13">
        <f t="shared" si="1780"/>
        <v>3.8842177554611757E-7</v>
      </c>
      <c r="BD1439" s="13">
        <f t="shared" si="1781"/>
        <v>1.01981660060155E-2</v>
      </c>
      <c r="BE1439" s="13">
        <f t="shared" si="1782"/>
        <v>4.7226467744343106E-3</v>
      </c>
      <c r="BF1439" s="13">
        <f t="shared" si="1783"/>
        <v>1.0935001716445339E-3</v>
      </c>
      <c r="BG1439" s="13">
        <f t="shared" si="1784"/>
        <v>1.6879554799082677E-4</v>
      </c>
      <c r="BH1439" s="13">
        <f t="shared" si="1785"/>
        <v>1.9541791871880085E-5</v>
      </c>
      <c r="BI1439" s="13">
        <f t="shared" si="1786"/>
        <v>1.8099132784456242E-6</v>
      </c>
      <c r="BJ1439" s="14">
        <f t="shared" si="1787"/>
        <v>6.6026481780649585E-2</v>
      </c>
      <c r="BK1439" s="14">
        <f t="shared" si="1788"/>
        <v>0.16572484717816025</v>
      </c>
      <c r="BL1439" s="14">
        <f t="shared" si="1789"/>
        <v>0.63969716767896589</v>
      </c>
      <c r="BM1439" s="14">
        <f t="shared" si="1790"/>
        <v>0.48005682346603118</v>
      </c>
      <c r="BN1439" s="14">
        <f t="shared" si="1791"/>
        <v>0.51319058358685232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1.3831775700934601</v>
      </c>
      <c r="F1440" s="10">
        <f>VLOOKUP(B1440,home!$B$2:$E$405,3,FALSE)</f>
        <v>1.45</v>
      </c>
      <c r="G1440" s="10">
        <f>VLOOKUP(C1440,away!$B$2:$E$405,4,FALSE)</f>
        <v>1.33</v>
      </c>
      <c r="H1440" s="10">
        <f>VLOOKUP(A1440,away!$A$2:$E$405,3,FALSE)</f>
        <v>1.2429906542056099</v>
      </c>
      <c r="I1440" s="10">
        <f>VLOOKUP(C1440,away!$B$2:$E$405,3,FALSE)</f>
        <v>1.45</v>
      </c>
      <c r="J1440" s="10">
        <f>VLOOKUP(B1440,home!$B$2:$E$405,4,FALSE)</f>
        <v>1.61</v>
      </c>
      <c r="K1440" s="12">
        <f t="shared" si="1736"/>
        <v>2.6674579439252382</v>
      </c>
      <c r="L1440" s="12">
        <f t="shared" si="1737"/>
        <v>2.9017616822429964</v>
      </c>
      <c r="M1440" s="13">
        <f t="shared" si="1738"/>
        <v>3.8134551923694657E-3</v>
      </c>
      <c r="N1440" s="13">
        <f t="shared" si="1739"/>
        <v>1.0172231346688878E-2</v>
      </c>
      <c r="O1440" s="13">
        <f t="shared" si="1740"/>
        <v>1.1065738154168307E-2</v>
      </c>
      <c r="P1440" s="13">
        <f t="shared" si="1741"/>
        <v>2.9517391144732851E-2</v>
      </c>
      <c r="Q1440" s="13">
        <f t="shared" si="1742"/>
        <v>1.3566999656585289E-2</v>
      </c>
      <c r="R1440" s="13">
        <f t="shared" si="1743"/>
        <v>1.6055067480749974E-2</v>
      </c>
      <c r="S1440" s="13">
        <f t="shared" si="1744"/>
        <v>5.7118566761616536E-2</v>
      </c>
      <c r="T1440" s="13">
        <f t="shared" si="1745"/>
        <v>3.9368199746483076E-2</v>
      </c>
      <c r="U1440" s="13">
        <f t="shared" si="1746"/>
        <v>4.2826217291782272E-2</v>
      </c>
      <c r="V1440" s="13">
        <f t="shared" si="1747"/>
        <v>4.9124044313838967E-2</v>
      </c>
      <c r="W1440" s="13">
        <f t="shared" si="1748"/>
        <v>1.2063133669729801E-2</v>
      </c>
      <c r="X1440" s="13">
        <f t="shared" si="1749"/>
        <v>3.5004339050597272E-2</v>
      </c>
      <c r="Y1440" s="13">
        <f t="shared" si="1750"/>
        <v>5.0787124884632689E-2</v>
      </c>
      <c r="Z1440" s="13">
        <f t="shared" si="1751"/>
        <v>1.5529326540488624E-2</v>
      </c>
      <c r="AA1440" s="13">
        <f t="shared" si="1752"/>
        <v>4.142382544423541E-2</v>
      </c>
      <c r="AB1440" s="13">
        <f t="shared" si="1753"/>
        <v>5.5248156124499098E-2</v>
      </c>
      <c r="AC1440" s="13">
        <f t="shared" si="1754"/>
        <v>2.3764761179116845E-2</v>
      </c>
      <c r="AD1440" s="13">
        <f t="shared" si="1755"/>
        <v>8.0444754339881915E-3</v>
      </c>
      <c r="AE1440" s="13">
        <f t="shared" si="1756"/>
        <v>2.3343150568092032E-2</v>
      </c>
      <c r="AF1440" s="13">
        <f t="shared" si="1757"/>
        <v>3.3868129930659151E-2</v>
      </c>
      <c r="AG1440" s="13">
        <f t="shared" si="1758"/>
        <v>3.2759080560671297E-2</v>
      </c>
      <c r="AH1440" s="13">
        <f t="shared" si="1759"/>
        <v>1.1265601176557271E-2</v>
      </c>
      <c r="AI1440" s="13">
        <f t="shared" si="1760"/>
        <v>3.0050517351501195E-2</v>
      </c>
      <c r="AJ1440" s="13">
        <f t="shared" si="1761"/>
        <v>4.0079245614162554E-2</v>
      </c>
      <c r="AK1440" s="13">
        <f t="shared" si="1762"/>
        <v>3.5636567366676218E-2</v>
      </c>
      <c r="AL1440" s="13">
        <f t="shared" si="1763"/>
        <v>7.3578811424219008E-3</v>
      </c>
      <c r="AM1440" s="13">
        <f t="shared" si="1764"/>
        <v>4.2916599802206449E-3</v>
      </c>
      <c r="AN1440" s="13">
        <f t="shared" si="1765"/>
        <v>1.2453374483819999E-2</v>
      </c>
      <c r="AO1440" s="13">
        <f t="shared" si="1766"/>
        <v>1.806836244588577E-2</v>
      </c>
      <c r="AP1440" s="13">
        <f t="shared" si="1767"/>
        <v>1.7476693935449893E-2</v>
      </c>
      <c r="AQ1440" s="13">
        <f t="shared" si="1768"/>
        <v>1.2678300198544263E-2</v>
      </c>
      <c r="AR1440" s="13">
        <f t="shared" si="1769"/>
        <v>6.5380179643130991E-3</v>
      </c>
      <c r="AS1440" s="13">
        <f t="shared" si="1770"/>
        <v>1.7439887956432889E-2</v>
      </c>
      <c r="AT1440" s="13">
        <f t="shared" si="1771"/>
        <v>2.3260083835276509E-2</v>
      </c>
      <c r="AU1440" s="13">
        <f t="shared" si="1772"/>
        <v>2.0681765134258446E-2</v>
      </c>
      <c r="AV1440" s="13">
        <f t="shared" si="1773"/>
        <v>1.3791934675443426E-2</v>
      </c>
      <c r="AW1440" s="13">
        <f t="shared" si="1774"/>
        <v>1.5820113309425083E-3</v>
      </c>
      <c r="AX1440" s="13">
        <f t="shared" si="1775"/>
        <v>1.9079704178109329E-3</v>
      </c>
      <c r="AY1440" s="13">
        <f t="shared" si="1776"/>
        <v>5.536475449256925E-3</v>
      </c>
      <c r="AZ1440" s="13">
        <f t="shared" si="1777"/>
        <v>8.0327661566664144E-3</v>
      </c>
      <c r="BA1440" s="13">
        <f t="shared" si="1778"/>
        <v>7.7697243452776472E-3</v>
      </c>
      <c r="BB1440" s="13">
        <f t="shared" si="1779"/>
        <v>5.6364720966793078E-3</v>
      </c>
      <c r="BC1440" s="13">
        <f t="shared" si="1780"/>
        <v>3.2711397506351705E-3</v>
      </c>
      <c r="BD1440" s="13">
        <f t="shared" si="1781"/>
        <v>3.1619616677766855E-3</v>
      </c>
      <c r="BE1440" s="13">
        <f t="shared" si="1782"/>
        <v>8.4343997690980131E-3</v>
      </c>
      <c r="BF1440" s="13">
        <f t="shared" si="1783"/>
        <v>1.1249203333160849E-2</v>
      </c>
      <c r="BG1440" s="13">
        <f t="shared" si="1784"/>
        <v>1.0002258931290057E-2</v>
      </c>
      <c r="BH1440" s="13">
        <f t="shared" si="1785"/>
        <v>6.6701512608667059E-3</v>
      </c>
      <c r="BI1440" s="13">
        <f t="shared" si="1786"/>
        <v>3.5584695935963664E-3</v>
      </c>
      <c r="BJ1440" s="14">
        <f t="shared" si="1787"/>
        <v>0.35609980410837472</v>
      </c>
      <c r="BK1440" s="14">
        <f t="shared" si="1788"/>
        <v>0.17623257518335347</v>
      </c>
      <c r="BL1440" s="14">
        <f t="shared" si="1789"/>
        <v>0.40843907012584524</v>
      </c>
      <c r="BM1440" s="14">
        <f t="shared" si="1790"/>
        <v>0.86815542886445274</v>
      </c>
      <c r="BN1440" s="14">
        <f t="shared" si="1791"/>
        <v>8.4190882975294756E-2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1.4302325581395301</v>
      </c>
      <c r="F1441" s="10">
        <f>VLOOKUP(B1441,home!$B$2:$E$405,3,FALSE)</f>
        <v>0.96</v>
      </c>
      <c r="G1441" s="10">
        <f>VLOOKUP(C1441,away!$B$2:$E$405,4,FALSE)</f>
        <v>0.7</v>
      </c>
      <c r="H1441" s="10">
        <f>VLOOKUP(A1441,away!$A$2:$E$405,3,FALSE)</f>
        <v>1.19767441860465</v>
      </c>
      <c r="I1441" s="10">
        <f>VLOOKUP(C1441,away!$B$2:$E$405,3,FALSE)</f>
        <v>1.8</v>
      </c>
      <c r="J1441" s="10">
        <f>VLOOKUP(B1441,home!$B$2:$E$405,4,FALSE)</f>
        <v>1.57</v>
      </c>
      <c r="K1441" s="12">
        <f t="shared" si="1736"/>
        <v>0.96111627906976405</v>
      </c>
      <c r="L1441" s="12">
        <f t="shared" si="1737"/>
        <v>3.3846279069767409</v>
      </c>
      <c r="M1441" s="13">
        <f t="shared" si="1738"/>
        <v>1.2961858623331062E-2</v>
      </c>
      <c r="N1441" s="13">
        <f t="shared" si="1739"/>
        <v>1.2457853329884286E-2</v>
      </c>
      <c r="O1441" s="13">
        <f t="shared" si="1740"/>
        <v>4.3871068422813436E-2</v>
      </c>
      <c r="P1441" s="13">
        <f t="shared" si="1741"/>
        <v>4.2165198041349473E-2</v>
      </c>
      <c r="Q1441" s="13">
        <f t="shared" si="1742"/>
        <v>5.9867228188076266E-3</v>
      </c>
      <c r="R1441" s="13">
        <f t="shared" si="1743"/>
        <v>7.4243621246370226E-2</v>
      </c>
      <c r="S1441" s="13">
        <f t="shared" si="1744"/>
        <v>3.4291068463477008E-2</v>
      </c>
      <c r="T1441" s="13">
        <f t="shared" si="1745"/>
        <v>2.026282912387075E-2</v>
      </c>
      <c r="U1441" s="13">
        <f t="shared" si="1746"/>
        <v>7.1356752996976233E-2</v>
      </c>
      <c r="V1441" s="13">
        <f t="shared" si="1747"/>
        <v>1.2394396126437297E-2</v>
      </c>
      <c r="W1441" s="13">
        <f t="shared" si="1748"/>
        <v>1.9179789198114786E-3</v>
      </c>
      <c r="X1441" s="13">
        <f t="shared" si="1749"/>
        <v>6.4916449769870351E-3</v>
      </c>
      <c r="Y1441" s="13">
        <f t="shared" si="1750"/>
        <v>1.0985901375647852E-2</v>
      </c>
      <c r="Z1441" s="13">
        <f t="shared" si="1751"/>
        <v>8.3762344128491983E-2</v>
      </c>
      <c r="AA1441" s="13">
        <f t="shared" si="1752"/>
        <v>8.0505352514937317E-2</v>
      </c>
      <c r="AB1441" s="13">
        <f t="shared" si="1753"/>
        <v>3.8687502427178104E-2</v>
      </c>
      <c r="AC1441" s="13">
        <f t="shared" si="1754"/>
        <v>2.5199519145998129E-3</v>
      </c>
      <c r="AD1441" s="13">
        <f t="shared" si="1755"/>
        <v>4.6085019068586337E-4</v>
      </c>
      <c r="AE1441" s="13">
        <f t="shared" si="1756"/>
        <v>1.5598064163309256E-3</v>
      </c>
      <c r="AF1441" s="13">
        <f t="shared" si="1757"/>
        <v>2.6396821630975164E-3</v>
      </c>
      <c r="AG1441" s="13">
        <f t="shared" si="1758"/>
        <v>2.9781139715895277E-3</v>
      </c>
      <c r="AH1441" s="13">
        <f t="shared" si="1759"/>
        <v>7.087609187277083E-2</v>
      </c>
      <c r="AI1441" s="13">
        <f t="shared" si="1760"/>
        <v>6.8120165695764248E-2</v>
      </c>
      <c r="AJ1441" s="13">
        <f t="shared" si="1761"/>
        <v>3.2735700091564353E-2</v>
      </c>
      <c r="AK1441" s="13">
        <f t="shared" si="1762"/>
        <v>1.0487604754916023E-2</v>
      </c>
      <c r="AL1441" s="13">
        <f t="shared" si="1763"/>
        <v>3.2789825787028261E-4</v>
      </c>
      <c r="AM1441" s="13">
        <f t="shared" si="1764"/>
        <v>8.8586124096117668E-5</v>
      </c>
      <c r="AN1441" s="13">
        <f t="shared" si="1765"/>
        <v>2.9983106778662454E-4</v>
      </c>
      <c r="AO1441" s="13">
        <f t="shared" si="1766"/>
        <v>5.0740829970462233E-4</v>
      </c>
      <c r="AP1441" s="13">
        <f t="shared" si="1767"/>
        <v>5.7246276380396087E-4</v>
      </c>
      <c r="AQ1441" s="13">
        <f t="shared" si="1768"/>
        <v>4.8439336151898013E-4</v>
      </c>
      <c r="AR1441" s="13">
        <f t="shared" si="1769"/>
        <v>4.7977839698005495E-2</v>
      </c>
      <c r="AS1441" s="13">
        <f t="shared" si="1770"/>
        <v>4.6112282768352657E-2</v>
      </c>
      <c r="AT1441" s="13">
        <f t="shared" si="1771"/>
        <v>2.2159632816865948E-2</v>
      </c>
      <c r="AU1441" s="13">
        <f t="shared" si="1772"/>
        <v>7.0993279461661462E-3</v>
      </c>
      <c r="AV1441" s="13">
        <f t="shared" si="1773"/>
        <v>1.7058199148787989E-3</v>
      </c>
      <c r="AW1441" s="13">
        <f t="shared" si="1774"/>
        <v>2.9629442004275774E-5</v>
      </c>
      <c r="AX1441" s="13">
        <f t="shared" si="1775"/>
        <v>1.4190260994745492E-5</v>
      </c>
      <c r="AY1441" s="13">
        <f t="shared" si="1776"/>
        <v>4.8028753370099115E-5</v>
      </c>
      <c r="AZ1441" s="13">
        <f t="shared" si="1777"/>
        <v>8.1279729496870347E-5</v>
      </c>
      <c r="BA1441" s="13">
        <f t="shared" si="1778"/>
        <v>9.1700546908875981E-5</v>
      </c>
      <c r="BB1441" s="13">
        <f t="shared" si="1779"/>
        <v>7.7593057538202841E-5</v>
      </c>
      <c r="BC1441" s="13">
        <f t="shared" si="1780"/>
        <v>5.2524725586290657E-5</v>
      </c>
      <c r="BD1441" s="13">
        <f t="shared" si="1781"/>
        <v>2.706452252638766E-2</v>
      </c>
      <c r="BE1441" s="13">
        <f t="shared" si="1782"/>
        <v>2.6012153185361521E-2</v>
      </c>
      <c r="BF1441" s="13">
        <f t="shared" si="1783"/>
        <v>1.2500351940053684E-2</v>
      </c>
      <c r="BG1441" s="13">
        <f t="shared" si="1784"/>
        <v>4.0047639145623015E-3</v>
      </c>
      <c r="BH1441" s="13">
        <f t="shared" si="1785"/>
        <v>9.6226094802924543E-4</v>
      </c>
      <c r="BI1441" s="13">
        <f t="shared" si="1786"/>
        <v>1.8496893237280243E-4</v>
      </c>
      <c r="BJ1441" s="14">
        <f t="shared" si="1787"/>
        <v>6.8059381977518249E-2</v>
      </c>
      <c r="BK1441" s="14">
        <f t="shared" si="1788"/>
        <v>0.10470840018043504</v>
      </c>
      <c r="BL1441" s="14">
        <f t="shared" si="1789"/>
        <v>0.68666778461432709</v>
      </c>
      <c r="BM1441" s="14">
        <f t="shared" si="1790"/>
        <v>0.75149318910685048</v>
      </c>
      <c r="BN1441" s="14">
        <f t="shared" si="1791"/>
        <v>0.19168632248255613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1.4302325581395301</v>
      </c>
      <c r="F1442" s="10">
        <f>VLOOKUP(B1442,home!$B$2:$E$405,3,FALSE)</f>
        <v>1.4</v>
      </c>
      <c r="G1442" s="10">
        <f>VLOOKUP(C1442,away!$B$2:$E$405,4,FALSE)</f>
        <v>0.96</v>
      </c>
      <c r="H1442" s="10">
        <f>VLOOKUP(A1442,away!$A$2:$E$405,3,FALSE)</f>
        <v>1.19767441860465</v>
      </c>
      <c r="I1442" s="10">
        <f>VLOOKUP(C1442,away!$B$2:$E$405,3,FALSE)</f>
        <v>0.61</v>
      </c>
      <c r="J1442" s="10">
        <f>VLOOKUP(B1442,home!$B$2:$E$405,4,FALSE)</f>
        <v>0.52</v>
      </c>
      <c r="K1442" s="12">
        <f t="shared" si="1736"/>
        <v>1.9222325581395283</v>
      </c>
      <c r="L1442" s="12">
        <f t="shared" si="1737"/>
        <v>0.37990232558139497</v>
      </c>
      <c r="M1442" s="13">
        <f t="shared" si="1738"/>
        <v>0.10004503106325277</v>
      </c>
      <c r="N1442" s="13">
        <f t="shared" si="1739"/>
        <v>0.19230981598986494</v>
      </c>
      <c r="O1442" s="13">
        <f t="shared" si="1740"/>
        <v>3.8007339963792623E-2</v>
      </c>
      <c r="P1442" s="13">
        <f t="shared" si="1741"/>
        <v>7.3058946326679822E-2</v>
      </c>
      <c r="Q1442" s="13">
        <f t="shared" si="1742"/>
        <v>0.18483209477277004</v>
      </c>
      <c r="R1442" s="13">
        <f t="shared" si="1743"/>
        <v>7.2195384207037559E-3</v>
      </c>
      <c r="S1442" s="13">
        <f t="shared" si="1744"/>
        <v>1.3338017844659418E-2</v>
      </c>
      <c r="T1442" s="13">
        <f t="shared" si="1745"/>
        <v>7.0218142646256143E-2</v>
      </c>
      <c r="U1442" s="13">
        <f t="shared" si="1746"/>
        <v>1.387763180701599E-2</v>
      </c>
      <c r="V1442" s="13">
        <f t="shared" si="1747"/>
        <v>1.0822476854904955E-3</v>
      </c>
      <c r="W1442" s="13">
        <f t="shared" si="1748"/>
        <v>0.11843009012044985</v>
      </c>
      <c r="X1442" s="13">
        <f t="shared" si="1749"/>
        <v>4.499186665557308E-2</v>
      </c>
      <c r="Y1442" s="13">
        <f t="shared" si="1750"/>
        <v>8.5462573873501171E-3</v>
      </c>
      <c r="Z1442" s="13">
        <f t="shared" si="1751"/>
        <v>9.1423981188319616E-4</v>
      </c>
      <c r="AA1442" s="13">
        <f t="shared" si="1752"/>
        <v>1.7573815323492373E-3</v>
      </c>
      <c r="AB1442" s="13">
        <f t="shared" si="1753"/>
        <v>1.6890479992774197E-3</v>
      </c>
      <c r="AC1442" s="13">
        <f t="shared" si="1754"/>
        <v>4.9395179054690797E-5</v>
      </c>
      <c r="AD1442" s="13">
        <f t="shared" si="1755"/>
        <v>5.6912543773231808E-2</v>
      </c>
      <c r="AE1442" s="13">
        <f t="shared" si="1756"/>
        <v>2.1621207734203705E-2</v>
      </c>
      <c r="AF1442" s="13">
        <f t="shared" si="1757"/>
        <v>4.1069735500512154E-3</v>
      </c>
      <c r="AG1442" s="13">
        <f t="shared" si="1758"/>
        <v>5.2008293425524483E-4</v>
      </c>
      <c r="AH1442" s="13">
        <f t="shared" si="1759"/>
        <v>8.6830457668380794E-5</v>
      </c>
      <c r="AI1442" s="13">
        <f t="shared" si="1760"/>
        <v>1.6690833276831763E-4</v>
      </c>
      <c r="AJ1442" s="13">
        <f t="shared" si="1761"/>
        <v>1.6041831573602343E-4</v>
      </c>
      <c r="AK1442" s="13">
        <f t="shared" si="1762"/>
        <v>1.027871031432303E-4</v>
      </c>
      <c r="AL1442" s="13">
        <f t="shared" si="1763"/>
        <v>1.4428541615712136E-6</v>
      </c>
      <c r="AM1442" s="13">
        <f t="shared" si="1764"/>
        <v>2.1879828921489427E-2</v>
      </c>
      <c r="AN1442" s="13">
        <f t="shared" si="1765"/>
        <v>8.3121978905968969E-3</v>
      </c>
      <c r="AO1442" s="13">
        <f t="shared" si="1766"/>
        <v>1.5789116546652635E-3</v>
      </c>
      <c r="AP1442" s="13">
        <f t="shared" si="1767"/>
        <v>1.9994406983163404E-4</v>
      </c>
      <c r="AQ1442" s="13">
        <f t="shared" si="1768"/>
        <v>1.8989804278811642E-5</v>
      </c>
      <c r="AR1442" s="13">
        <f t="shared" si="1769"/>
        <v>6.5974185599029462E-6</v>
      </c>
      <c r="AS1442" s="13">
        <f t="shared" si="1770"/>
        <v>1.2681772755519443E-5</v>
      </c>
      <c r="AT1442" s="13">
        <f t="shared" si="1771"/>
        <v>1.2188658242793159E-5</v>
      </c>
      <c r="AU1442" s="13">
        <f t="shared" si="1772"/>
        <v>7.8098119047775798E-6</v>
      </c>
      <c r="AV1442" s="13">
        <f t="shared" si="1773"/>
        <v>3.7530686790772885E-6</v>
      </c>
      <c r="AW1442" s="13">
        <f t="shared" si="1774"/>
        <v>2.9268321482378587E-8</v>
      </c>
      <c r="AX1442" s="13">
        <f t="shared" si="1775"/>
        <v>7.0096865865683167E-3</v>
      </c>
      <c r="AY1442" s="13">
        <f t="shared" si="1776"/>
        <v>2.6629962358340137E-3</v>
      </c>
      <c r="AZ1442" s="13">
        <f t="shared" si="1777"/>
        <v>5.058392315039214E-4</v>
      </c>
      <c r="BA1442" s="13">
        <f t="shared" si="1778"/>
        <v>6.4056500139548453E-5</v>
      </c>
      <c r="BB1442" s="13">
        <f t="shared" si="1779"/>
        <v>6.0838033429048503E-6</v>
      </c>
      <c r="BC1442" s="13">
        <f t="shared" si="1780"/>
        <v>4.6225020766988348E-7</v>
      </c>
      <c r="BD1442" s="13">
        <f t="shared" si="1781"/>
        <v>4.177291089568312E-7</v>
      </c>
      <c r="BE1442" s="13">
        <f t="shared" si="1782"/>
        <v>8.0297249371943531E-7</v>
      </c>
      <c r="BF1442" s="13">
        <f t="shared" si="1783"/>
        <v>7.7174993535899336E-7</v>
      </c>
      <c r="BG1442" s="13">
        <f t="shared" si="1784"/>
        <v>4.9449428416304453E-7</v>
      </c>
      <c r="BH1442" s="13">
        <f t="shared" si="1785"/>
        <v>2.3763325320802604E-7</v>
      </c>
      <c r="BI1442" s="13">
        <f t="shared" si="1786"/>
        <v>9.1357275242616316E-8</v>
      </c>
      <c r="BJ1442" s="14">
        <f t="shared" si="1787"/>
        <v>0.74472807251246453</v>
      </c>
      <c r="BK1442" s="14">
        <f t="shared" si="1788"/>
        <v>0.1902380771891328</v>
      </c>
      <c r="BL1442" s="14">
        <f t="shared" si="1789"/>
        <v>6.3113730598947704E-2</v>
      </c>
      <c r="BM1442" s="14">
        <f t="shared" si="1790"/>
        <v>0.40085838660785189</v>
      </c>
      <c r="BN1442" s="14">
        <f t="shared" si="1791"/>
        <v>0.59547276653706394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1.4302325581395301</v>
      </c>
      <c r="F1443" s="10">
        <f>VLOOKUP(B1443,home!$B$2:$E$405,3,FALSE)</f>
        <v>1.05</v>
      </c>
      <c r="G1443" s="10">
        <f>VLOOKUP(C1443,away!$B$2:$E$405,4,FALSE)</f>
        <v>1.4</v>
      </c>
      <c r="H1443" s="10">
        <f>VLOOKUP(A1443,away!$A$2:$E$405,3,FALSE)</f>
        <v>1.19767441860465</v>
      </c>
      <c r="I1443" s="10">
        <f>VLOOKUP(C1443,away!$B$2:$E$405,3,FALSE)</f>
        <v>0.9</v>
      </c>
      <c r="J1443" s="10">
        <f>VLOOKUP(B1443,home!$B$2:$E$405,4,FALSE)</f>
        <v>1.46</v>
      </c>
      <c r="K1443" s="12">
        <f t="shared" si="1736"/>
        <v>2.1024418604651092</v>
      </c>
      <c r="L1443" s="12">
        <f t="shared" si="1737"/>
        <v>1.57374418604651</v>
      </c>
      <c r="M1443" s="13">
        <f t="shared" si="1738"/>
        <v>2.5319357771270853E-2</v>
      </c>
      <c r="N1443" s="13">
        <f t="shared" si="1739"/>
        <v>5.3232477658412401E-2</v>
      </c>
      <c r="O1443" s="13">
        <f t="shared" si="1740"/>
        <v>3.9846192086969025E-2</v>
      </c>
      <c r="P1443" s="13">
        <f t="shared" si="1741"/>
        <v>8.3774302223777256E-2</v>
      </c>
      <c r="Q1443" s="13">
        <f t="shared" si="1742"/>
        <v>5.5959094682659978E-2</v>
      </c>
      <c r="R1443" s="13">
        <f t="shared" si="1743"/>
        <v>3.1353856566479987E-2</v>
      </c>
      <c r="S1443" s="13">
        <f t="shared" si="1744"/>
        <v>6.9296126865469418E-2</v>
      </c>
      <c r="T1443" s="13">
        <f t="shared" si="1745"/>
        <v>8.8065299913262327E-2</v>
      </c>
      <c r="U1443" s="13">
        <f t="shared" si="1746"/>
        <v>6.5919660532386348E-2</v>
      </c>
      <c r="V1443" s="13">
        <f t="shared" si="1747"/>
        <v>2.5475609643148558E-2</v>
      </c>
      <c r="W1443" s="13">
        <f t="shared" si="1748"/>
        <v>3.9216914378184947E-2</v>
      </c>
      <c r="X1443" s="13">
        <f t="shared" si="1749"/>
        <v>6.171739099735235E-2</v>
      </c>
      <c r="Y1443" s="13">
        <f t="shared" si="1750"/>
        <v>4.8563692630021249E-2</v>
      </c>
      <c r="Z1443" s="13">
        <f t="shared" si="1751"/>
        <v>1.6447649827211353E-2</v>
      </c>
      <c r="AA1443" s="13">
        <f t="shared" si="1752"/>
        <v>3.4580227503000868E-2</v>
      </c>
      <c r="AB1443" s="13">
        <f t="shared" si="1753"/>
        <v>3.6351458923357949E-2</v>
      </c>
      <c r="AC1443" s="13">
        <f t="shared" si="1754"/>
        <v>5.2682058547356787E-3</v>
      </c>
      <c r="AD1443" s="13">
        <f t="shared" si="1755"/>
        <v>2.0612820606743017E-2</v>
      </c>
      <c r="AE1443" s="13">
        <f t="shared" si="1756"/>
        <v>3.2439306587881522E-2</v>
      </c>
      <c r="AF1443" s="13">
        <f t="shared" si="1757"/>
        <v>2.5525585071029401E-2</v>
      </c>
      <c r="AG1443" s="13">
        <f t="shared" si="1758"/>
        <v>1.3390247033656037E-2</v>
      </c>
      <c r="AH1443" s="13">
        <f t="shared" si="1759"/>
        <v>6.4710983224256884E-3</v>
      </c>
      <c r="AI1443" s="13">
        <f t="shared" si="1760"/>
        <v>1.3605107996253309E-2</v>
      </c>
      <c r="AJ1443" s="13">
        <f t="shared" si="1761"/>
        <v>1.4301974283735775E-2</v>
      </c>
      <c r="AK1443" s="13">
        <f t="shared" si="1762"/>
        <v>1.0023023140473862E-2</v>
      </c>
      <c r="AL1443" s="13">
        <f t="shared" si="1763"/>
        <v>6.9723770000592212E-4</v>
      </c>
      <c r="AM1443" s="13">
        <f t="shared" si="1764"/>
        <v>8.6674513811748639E-3</v>
      </c>
      <c r="AN1443" s="13">
        <f t="shared" si="1765"/>
        <v>1.3640351218964737E-2</v>
      </c>
      <c r="AO1443" s="13">
        <f t="shared" si="1766"/>
        <v>1.0733211713239092E-2</v>
      </c>
      <c r="AP1443" s="13">
        <f t="shared" si="1767"/>
        <v>5.6304431771054403E-3</v>
      </c>
      <c r="AQ1443" s="13">
        <f t="shared" si="1768"/>
        <v>2.2152193037087318E-3</v>
      </c>
      <c r="AR1443" s="13">
        <f t="shared" si="1769"/>
        <v>2.0367706724505477E-3</v>
      </c>
      <c r="AS1443" s="13">
        <f t="shared" si="1770"/>
        <v>4.2821919219277003E-3</v>
      </c>
      <c r="AT1443" s="13">
        <f t="shared" si="1771"/>
        <v>4.50152977560317E-3</v>
      </c>
      <c r="AU1443" s="13">
        <f t="shared" si="1772"/>
        <v>3.154734878786071E-3</v>
      </c>
      <c r="AV1443" s="13">
        <f t="shared" si="1773"/>
        <v>1.6581616669572898E-3</v>
      </c>
      <c r="AW1443" s="13">
        <f t="shared" si="1774"/>
        <v>6.4082064457662922E-5</v>
      </c>
      <c r="AX1443" s="13">
        <f t="shared" si="1775"/>
        <v>3.0371354345546937E-3</v>
      </c>
      <c r="AY1443" s="13">
        <f t="shared" si="1776"/>
        <v>4.7796742323662905E-3</v>
      </c>
      <c r="AZ1443" s="13">
        <f t="shared" si="1777"/>
        <v>3.7609922671913831E-3</v>
      </c>
      <c r="BA1443" s="13">
        <f t="shared" si="1778"/>
        <v>1.9729465714194406E-3</v>
      </c>
      <c r="BB1443" s="13">
        <f t="shared" si="1779"/>
        <v>7.7622829903793494E-4</v>
      </c>
      <c r="BC1443" s="13">
        <f t="shared" si="1780"/>
        <v>2.4431695453114408E-4</v>
      </c>
      <c r="BD1443" s="13">
        <f t="shared" si="1781"/>
        <v>5.3422600067984827E-4</v>
      </c>
      <c r="BE1443" s="13">
        <f t="shared" si="1782"/>
        <v>1.1231791067781748E-3</v>
      </c>
      <c r="BF1443" s="13">
        <f t="shared" si="1783"/>
        <v>1.1807093854451229E-3</v>
      </c>
      <c r="BG1443" s="13">
        <f t="shared" si="1784"/>
        <v>8.2745761233461994E-4</v>
      </c>
      <c r="BH1443" s="13">
        <f t="shared" si="1785"/>
        <v>4.3492038048320396E-4</v>
      </c>
      <c r="BI1443" s="13">
        <f t="shared" si="1786"/>
        <v>1.8287896277946009E-4</v>
      </c>
      <c r="BJ1443" s="14">
        <f t="shared" si="1787"/>
        <v>0.49418080011249704</v>
      </c>
      <c r="BK1443" s="14">
        <f t="shared" si="1788"/>
        <v>0.21461051429077399</v>
      </c>
      <c r="BL1443" s="14">
        <f t="shared" si="1789"/>
        <v>0.27236935971930809</v>
      </c>
      <c r="BM1443" s="14">
        <f t="shared" si="1790"/>
        <v>0.70340745079231215</v>
      </c>
      <c r="BN1443" s="14">
        <f t="shared" si="1791"/>
        <v>0.28948528098956949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1.21333333333333</v>
      </c>
      <c r="F1444" s="10">
        <f>VLOOKUP(B1444,home!$B$2:$E$405,3,FALSE)</f>
        <v>0.93</v>
      </c>
      <c r="G1444" s="10">
        <f>VLOOKUP(C1444,away!$B$2:$E$405,4,FALSE)</f>
        <v>0.93</v>
      </c>
      <c r="H1444" s="10">
        <f>VLOOKUP(A1444,away!$A$2:$E$405,3,FALSE)</f>
        <v>1.2533333333333301</v>
      </c>
      <c r="I1444" s="10">
        <f>VLOOKUP(C1444,away!$B$2:$E$405,3,FALSE)</f>
        <v>0.52</v>
      </c>
      <c r="J1444" s="10">
        <f>VLOOKUP(B1444,home!$B$2:$E$405,4,FALSE)</f>
        <v>1.3</v>
      </c>
      <c r="K1444" s="12">
        <f t="shared" si="1736"/>
        <v>1.0494119999999971</v>
      </c>
      <c r="L1444" s="12">
        <f t="shared" si="1737"/>
        <v>0.84725333333333108</v>
      </c>
      <c r="M1444" s="13">
        <f t="shared" si="1738"/>
        <v>0.1500682132383353</v>
      </c>
      <c r="N1444" s="13">
        <f t="shared" si="1739"/>
        <v>0.15748338379086746</v>
      </c>
      <c r="O1444" s="13">
        <f t="shared" si="1740"/>
        <v>0.12714579389355671</v>
      </c>
      <c r="P1444" s="13">
        <f t="shared" si="1741"/>
        <v>0.13342832186142473</v>
      </c>
      <c r="Q1444" s="13">
        <f t="shared" si="1742"/>
        <v>8.2632476375370689E-2</v>
      </c>
      <c r="R1444" s="13">
        <f t="shared" si="1743"/>
        <v>5.3862348847814302E-2</v>
      </c>
      <c r="S1444" s="13">
        <f t="shared" si="1744"/>
        <v>2.9658374499470799E-2</v>
      </c>
      <c r="T1444" s="13">
        <f t="shared" si="1745"/>
        <v>7.0010641050620548E-2</v>
      </c>
      <c r="U1444" s="13">
        <f t="shared" si="1746"/>
        <v>5.6523795229082338E-2</v>
      </c>
      <c r="V1444" s="13">
        <f t="shared" si="1747"/>
        <v>2.9299765702897095E-3</v>
      </c>
      <c r="W1444" s="13">
        <f t="shared" si="1748"/>
        <v>2.8905170766010086E-2</v>
      </c>
      <c r="X1444" s="13">
        <f t="shared" si="1749"/>
        <v>2.44900022820712E-2</v>
      </c>
      <c r="Y1444" s="13">
        <f t="shared" si="1750"/>
        <v>1.0374618033412854E-2</v>
      </c>
      <c r="Z1444" s="13">
        <f t="shared" si="1751"/>
        <v>1.5211684867491125E-2</v>
      </c>
      <c r="AA1444" s="13">
        <f t="shared" si="1752"/>
        <v>1.5963324640163548E-2</v>
      </c>
      <c r="AB1444" s="13">
        <f t="shared" si="1753"/>
        <v>8.3760522186416345E-3</v>
      </c>
      <c r="AC1444" s="13">
        <f t="shared" si="1754"/>
        <v>1.6281839789339779E-4</v>
      </c>
      <c r="AD1444" s="13">
        <f t="shared" si="1755"/>
        <v>7.5833582659750234E-3</v>
      </c>
      <c r="AE1444" s="13">
        <f t="shared" si="1756"/>
        <v>6.4250255687082081E-3</v>
      </c>
      <c r="AF1444" s="13">
        <f t="shared" si="1757"/>
        <v>2.7218121649199554E-3</v>
      </c>
      <c r="AG1444" s="13">
        <f t="shared" si="1758"/>
        <v>7.6868814314521412E-4</v>
      </c>
      <c r="AH1444" s="13">
        <f t="shared" si="1759"/>
        <v>3.2220376773995107E-3</v>
      </c>
      <c r="AI1444" s="13">
        <f t="shared" si="1760"/>
        <v>3.3812450031151654E-3</v>
      </c>
      <c r="AJ1444" s="13">
        <f t="shared" si="1761"/>
        <v>1.7741595406045414E-3</v>
      </c>
      <c r="AK1444" s="13">
        <f t="shared" si="1762"/>
        <v>6.2060810394162921E-4</v>
      </c>
      <c r="AL1444" s="13">
        <f t="shared" si="1763"/>
        <v>5.7905895273316201E-6</v>
      </c>
      <c r="AM1444" s="13">
        <f t="shared" si="1764"/>
        <v>1.5916134329226723E-3</v>
      </c>
      <c r="AN1444" s="13">
        <f t="shared" si="1765"/>
        <v>1.3484997864218404E-3</v>
      </c>
      <c r="AO1444" s="13">
        <f t="shared" si="1766"/>
        <v>5.7126046952259461E-4</v>
      </c>
      <c r="AP1444" s="13">
        <f t="shared" si="1767"/>
        <v>1.6133411233486069E-4</v>
      </c>
      <c r="AQ1444" s="13">
        <f t="shared" si="1768"/>
        <v>3.4172716114021188E-5</v>
      </c>
      <c r="AR1444" s="13">
        <f t="shared" si="1769"/>
        <v>5.4597643246046413E-4</v>
      </c>
      <c r="AS1444" s="13">
        <f t="shared" si="1770"/>
        <v>5.7295421994119891E-4</v>
      </c>
      <c r="AT1444" s="13">
        <f t="shared" si="1771"/>
        <v>3.0063251692846591E-4</v>
      </c>
      <c r="AU1444" s="13">
        <f t="shared" si="1772"/>
        <v>1.051624569516448E-4</v>
      </c>
      <c r="AV1444" s="13">
        <f t="shared" si="1773"/>
        <v>2.7589686068634791E-5</v>
      </c>
      <c r="AW1444" s="13">
        <f t="shared" si="1774"/>
        <v>1.4301434189818236E-7</v>
      </c>
      <c r="AX1444" s="13">
        <f t="shared" si="1775"/>
        <v>2.7837637264504031E-4</v>
      </c>
      <c r="AY1444" s="13">
        <f t="shared" si="1776"/>
        <v>2.3585530964475193E-4</v>
      </c>
      <c r="AZ1444" s="13">
        <f t="shared" si="1777"/>
        <v>9.9914598640440515E-5</v>
      </c>
      <c r="BA1444" s="13">
        <f t="shared" si="1778"/>
        <v>2.821765891559171E-5</v>
      </c>
      <c r="BB1444" s="13">
        <f t="shared" si="1779"/>
        <v>5.9768763937745148E-6</v>
      </c>
      <c r="BC1444" s="13">
        <f t="shared" si="1780"/>
        <v>1.0127856895093518E-6</v>
      </c>
      <c r="BD1444" s="13">
        <f t="shared" si="1781"/>
        <v>7.7096725387261402E-5</v>
      </c>
      <c r="BE1444" s="13">
        <f t="shared" si="1782"/>
        <v>8.0906228782096526E-5</v>
      </c>
      <c r="BF1444" s="13">
        <f t="shared" si="1783"/>
        <v>4.2451983679338624E-5</v>
      </c>
      <c r="BG1444" s="13">
        <f t="shared" si="1784"/>
        <v>1.4849873698967327E-5</v>
      </c>
      <c r="BH1444" s="13">
        <f t="shared" si="1785"/>
        <v>3.8959089145451642E-6</v>
      </c>
      <c r="BI1444" s="13">
        <f t="shared" si="1786"/>
        <v>8.1768271316613196E-7</v>
      </c>
      <c r="BJ1444" s="14">
        <f t="shared" si="1787"/>
        <v>0.39575141056034635</v>
      </c>
      <c r="BK1444" s="14">
        <f t="shared" si="1788"/>
        <v>0.31648935046658599</v>
      </c>
      <c r="BL1444" s="14">
        <f t="shared" si="1789"/>
        <v>0.27264169886984518</v>
      </c>
      <c r="BM1444" s="14">
        <f t="shared" si="1790"/>
        <v>0.29523789446159671</v>
      </c>
      <c r="BN1444" s="14">
        <f t="shared" si="1791"/>
        <v>0.70462053800736912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1.21333333333333</v>
      </c>
      <c r="F1445" s="10">
        <f>VLOOKUP(B1445,home!$B$2:$E$405,3,FALSE)</f>
        <v>0.72</v>
      </c>
      <c r="G1445" s="10">
        <f>VLOOKUP(C1445,away!$B$2:$E$405,4,FALSE)</f>
        <v>1.53</v>
      </c>
      <c r="H1445" s="10">
        <f>VLOOKUP(A1445,away!$A$2:$E$405,3,FALSE)</f>
        <v>1.2533333333333301</v>
      </c>
      <c r="I1445" s="10">
        <f>VLOOKUP(C1445,away!$B$2:$E$405,3,FALSE)</f>
        <v>0.94</v>
      </c>
      <c r="J1445" s="10">
        <f>VLOOKUP(B1445,home!$B$2:$E$405,4,FALSE)</f>
        <v>1.2</v>
      </c>
      <c r="K1445" s="12">
        <f t="shared" si="1736"/>
        <v>1.3366079999999962</v>
      </c>
      <c r="L1445" s="12">
        <f t="shared" si="1737"/>
        <v>1.4137599999999961</v>
      </c>
      <c r="M1445" s="13">
        <f t="shared" si="1738"/>
        <v>6.3904340081936392E-2</v>
      </c>
      <c r="N1445" s="13">
        <f t="shared" si="1739"/>
        <v>8.5415052188236598E-2</v>
      </c>
      <c r="O1445" s="13">
        <f t="shared" si="1740"/>
        <v>9.0345399834238144E-2</v>
      </c>
      <c r="P1445" s="13">
        <f t="shared" si="1741"/>
        <v>0.12075638418164103</v>
      </c>
      <c r="Q1445" s="13">
        <f t="shared" si="1742"/>
        <v>5.7083221037607122E-2</v>
      </c>
      <c r="R1445" s="13">
        <f t="shared" si="1743"/>
        <v>6.3863356234826099E-2</v>
      </c>
      <c r="S1445" s="13">
        <f t="shared" si="1744"/>
        <v>5.7046611786958905E-2</v>
      </c>
      <c r="T1445" s="13">
        <f t="shared" si="1745"/>
        <v>8.0701974574127214E-2</v>
      </c>
      <c r="U1445" s="13">
        <f t="shared" si="1746"/>
        <v>8.5360272850318206E-2</v>
      </c>
      <c r="V1445" s="13">
        <f t="shared" si="1747"/>
        <v>1.1977525157784247E-2</v>
      </c>
      <c r="W1445" s="13">
        <f t="shared" si="1748"/>
        <v>2.5432629968211256E-2</v>
      </c>
      <c r="X1445" s="13">
        <f t="shared" si="1749"/>
        <v>3.5955634943858242E-2</v>
      </c>
      <c r="Y1445" s="13">
        <f t="shared" si="1750"/>
        <v>2.5416319229114453E-2</v>
      </c>
      <c r="Z1445" s="13">
        <f t="shared" si="1751"/>
        <v>3.0095819503515826E-2</v>
      </c>
      <c r="AA1445" s="13">
        <f t="shared" si="1752"/>
        <v>4.0226313114955163E-2</v>
      </c>
      <c r="AB1445" s="13">
        <f t="shared" si="1753"/>
        <v>2.6883405959976927E-2</v>
      </c>
      <c r="AC1445" s="13">
        <f t="shared" si="1754"/>
        <v>1.4145778553970069E-3</v>
      </c>
      <c r="AD1445" s="13">
        <f t="shared" si="1755"/>
        <v>8.4983641691377051E-3</v>
      </c>
      <c r="AE1445" s="13">
        <f t="shared" si="1756"/>
        <v>1.2014647327760086E-2</v>
      </c>
      <c r="AF1445" s="13">
        <f t="shared" si="1757"/>
        <v>8.4929139030470308E-3</v>
      </c>
      <c r="AG1445" s="13">
        <f t="shared" si="1758"/>
        <v>4.0023139865239107E-3</v>
      </c>
      <c r="AH1445" s="13">
        <f t="shared" si="1759"/>
        <v>1.0637066445322602E-2</v>
      </c>
      <c r="AI1445" s="13">
        <f t="shared" si="1760"/>
        <v>1.4217588107349712E-2</v>
      </c>
      <c r="AJ1445" s="13">
        <f t="shared" si="1761"/>
        <v>9.5016710024942181E-3</v>
      </c>
      <c r="AK1445" s="13">
        <f t="shared" si="1762"/>
        <v>4.2333364917672518E-3</v>
      </c>
      <c r="AL1445" s="13">
        <f t="shared" si="1763"/>
        <v>1.0692188151361419E-4</v>
      </c>
      <c r="AM1445" s="13">
        <f t="shared" si="1764"/>
        <v>2.2717963070765547E-3</v>
      </c>
      <c r="AN1445" s="13">
        <f t="shared" si="1765"/>
        <v>3.2117747470925403E-3</v>
      </c>
      <c r="AO1445" s="13">
        <f t="shared" si="1766"/>
        <v>2.2703393332247695E-3</v>
      </c>
      <c r="AP1445" s="13">
        <f t="shared" si="1767"/>
        <v>1.0699049785799469E-3</v>
      </c>
      <c r="AQ1445" s="13">
        <f t="shared" si="1768"/>
        <v>3.7814721562929535E-4</v>
      </c>
      <c r="AR1445" s="13">
        <f t="shared" si="1769"/>
        <v>3.0076518115478477E-3</v>
      </c>
      <c r="AS1445" s="13">
        <f t="shared" si="1770"/>
        <v>4.0200514725293335E-3</v>
      </c>
      <c r="AT1445" s="13">
        <f t="shared" si="1771"/>
        <v>2.6866164792972366E-3</v>
      </c>
      <c r="AU1445" s="13">
        <f t="shared" si="1772"/>
        <v>1.1969843597201704E-3</v>
      </c>
      <c r="AV1445" s="13">
        <f t="shared" si="1773"/>
        <v>3.999747177692133E-4</v>
      </c>
      <c r="AW1445" s="13">
        <f t="shared" si="1774"/>
        <v>5.6123382512601107E-6</v>
      </c>
      <c r="AX1445" s="13">
        <f t="shared" si="1775"/>
        <v>5.060835197348289E-4</v>
      </c>
      <c r="AY1445" s="13">
        <f t="shared" si="1776"/>
        <v>7.1548063686030961E-4</v>
      </c>
      <c r="AZ1445" s="13">
        <f t="shared" si="1777"/>
        <v>5.0575895258381438E-4</v>
      </c>
      <c r="BA1445" s="13">
        <f t="shared" si="1778"/>
        <v>2.3834059226829709E-4</v>
      </c>
      <c r="BB1445" s="13">
        <f t="shared" si="1779"/>
        <v>8.4239098931306687E-5</v>
      </c>
      <c r="BC1445" s="13">
        <f t="shared" si="1780"/>
        <v>2.3818773701024754E-5</v>
      </c>
      <c r="BD1445" s="13">
        <f t="shared" si="1781"/>
        <v>7.0868297084897877E-4</v>
      </c>
      <c r="BE1445" s="13">
        <f t="shared" si="1782"/>
        <v>9.4723132830050916E-4</v>
      </c>
      <c r="BF1445" s="13">
        <f t="shared" si="1783"/>
        <v>6.3303848562854177E-4</v>
      </c>
      <c r="BG1445" s="13">
        <f t="shared" si="1784"/>
        <v>2.8204143473299718E-4</v>
      </c>
      <c r="BH1445" s="13">
        <f t="shared" si="1785"/>
        <v>9.4244709498900238E-5</v>
      </c>
      <c r="BI1445" s="13">
        <f t="shared" si="1786"/>
        <v>2.5193646534781127E-5</v>
      </c>
      <c r="BJ1445" s="14">
        <f t="shared" si="1787"/>
        <v>0.35428875548330629</v>
      </c>
      <c r="BK1445" s="14">
        <f t="shared" si="1788"/>
        <v>0.25592184158209152</v>
      </c>
      <c r="BL1445" s="14">
        <f t="shared" si="1789"/>
        <v>0.3592701214576568</v>
      </c>
      <c r="BM1445" s="14">
        <f t="shared" si="1790"/>
        <v>0.51749891616947619</v>
      </c>
      <c r="BN1445" s="14">
        <f t="shared" si="1791"/>
        <v>0.48136775355848538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1.21333333333333</v>
      </c>
      <c r="F1446" s="10">
        <f>VLOOKUP(B1446,home!$B$2:$E$405,3,FALSE)</f>
        <v>1.18</v>
      </c>
      <c r="G1446" s="10">
        <f>VLOOKUP(C1446,away!$B$2:$E$405,4,FALSE)</f>
        <v>1.55</v>
      </c>
      <c r="H1446" s="10">
        <f>VLOOKUP(A1446,away!$A$2:$E$405,3,FALSE)</f>
        <v>1.2533333333333301</v>
      </c>
      <c r="I1446" s="10">
        <f>VLOOKUP(C1446,away!$B$2:$E$405,3,FALSE)</f>
        <v>0.93</v>
      </c>
      <c r="J1446" s="10">
        <f>VLOOKUP(B1446,home!$B$2:$E$405,4,FALSE)</f>
        <v>0.56999999999999995</v>
      </c>
      <c r="K1446" s="12">
        <f t="shared" si="1736"/>
        <v>2.2191866666666606</v>
      </c>
      <c r="L1446" s="12">
        <f t="shared" si="1737"/>
        <v>0.66439199999999832</v>
      </c>
      <c r="M1446" s="13">
        <f t="shared" si="1738"/>
        <v>5.5934234256019164E-2</v>
      </c>
      <c r="N1446" s="13">
        <f t="shared" si="1739"/>
        <v>0.12412850687116732</v>
      </c>
      <c r="O1446" s="13">
        <f t="shared" si="1740"/>
        <v>3.7162257765824984E-2</v>
      </c>
      <c r="P1446" s="13">
        <f t="shared" si="1741"/>
        <v>8.2469986937148382E-2</v>
      </c>
      <c r="Q1446" s="13">
        <f t="shared" si="1742"/>
        <v>0.13773216370086774</v>
      </c>
      <c r="R1446" s="13">
        <f t="shared" si="1743"/>
        <v>1.2345153380775966E-2</v>
      </c>
      <c r="S1446" s="13">
        <f t="shared" si="1744"/>
        <v>3.0398640635191706E-2</v>
      </c>
      <c r="T1446" s="13">
        <f t="shared" si="1745"/>
        <v>9.1508147705546689E-2</v>
      </c>
      <c r="U1446" s="13">
        <f t="shared" si="1746"/>
        <v>2.739619978057287E-2</v>
      </c>
      <c r="V1446" s="13">
        <f t="shared" si="1747"/>
        <v>4.980006191272048E-3</v>
      </c>
      <c r="W1446" s="13">
        <f t="shared" si="1748"/>
        <v>0.10188446041870518</v>
      </c>
      <c r="X1446" s="13">
        <f t="shared" si="1749"/>
        <v>6.7691220426504189E-2</v>
      </c>
      <c r="Y1446" s="13">
        <f t="shared" si="1750"/>
        <v>2.2486752660802928E-2</v>
      </c>
      <c r="Z1446" s="13">
        <f t="shared" si="1751"/>
        <v>2.7340070483201618E-3</v>
      </c>
      <c r="AA1446" s="13">
        <f t="shared" si="1752"/>
        <v>6.0672719882047758E-3</v>
      </c>
      <c r="AB1446" s="13">
        <f t="shared" si="1753"/>
        <v>6.7322045496320806E-3</v>
      </c>
      <c r="AC1446" s="13">
        <f t="shared" si="1754"/>
        <v>4.5891064189473532E-4</v>
      </c>
      <c r="AD1446" s="13">
        <f t="shared" si="1755"/>
        <v>5.6525159025429435E-2</v>
      </c>
      <c r="AE1446" s="13">
        <f t="shared" si="1756"/>
        <v>3.7554863455223013E-2</v>
      </c>
      <c r="AF1446" s="13">
        <f t="shared" si="1757"/>
        <v>1.2475575420371232E-2</v>
      </c>
      <c r="AG1446" s="13">
        <f t="shared" si="1758"/>
        <v>2.7628908348970881E-3</v>
      </c>
      <c r="AH1446" s="13">
        <f t="shared" si="1759"/>
        <v>4.5411310271188101E-4</v>
      </c>
      <c r="AI1446" s="13">
        <f t="shared" si="1760"/>
        <v>1.0077617426968342E-3</v>
      </c>
      <c r="AJ1446" s="13">
        <f t="shared" si="1761"/>
        <v>1.1182057112847862E-3</v>
      </c>
      <c r="AK1446" s="13">
        <f t="shared" si="1762"/>
        <v>8.2716906835790234E-4</v>
      </c>
      <c r="AL1446" s="13">
        <f t="shared" si="1763"/>
        <v>2.706489515465532E-5</v>
      </c>
      <c r="AM1446" s="13">
        <f t="shared" si="1764"/>
        <v>2.5087975848089139E-2</v>
      </c>
      <c r="AN1446" s="13">
        <f t="shared" si="1765"/>
        <v>1.6668250449663594E-2</v>
      </c>
      <c r="AO1446" s="13">
        <f t="shared" si="1766"/>
        <v>5.5371261263764326E-3</v>
      </c>
      <c r="AP1446" s="13">
        <f t="shared" si="1767"/>
        <v>1.2262741004518275E-3</v>
      </c>
      <c r="AQ1446" s="13">
        <f t="shared" si="1768"/>
        <v>2.0368167553684707E-4</v>
      </c>
      <c r="AR1446" s="13">
        <f t="shared" si="1769"/>
        <v>6.0341822507390271E-5</v>
      </c>
      <c r="AS1446" s="13">
        <f t="shared" si="1770"/>
        <v>1.3390976795076671E-4</v>
      </c>
      <c r="AT1446" s="13">
        <f t="shared" si="1771"/>
        <v>1.48585385786384E-4</v>
      </c>
      <c r="AU1446" s="13">
        <f t="shared" si="1772"/>
        <v>1.0991290233288844E-4</v>
      </c>
      <c r="AV1446" s="13">
        <f t="shared" si="1773"/>
        <v>6.0979311837945257E-5</v>
      </c>
      <c r="AW1446" s="13">
        <f t="shared" si="1774"/>
        <v>1.1084652357799603E-6</v>
      </c>
      <c r="AX1446" s="13">
        <f t="shared" si="1775"/>
        <v>9.2791502492890997E-3</v>
      </c>
      <c r="AY1446" s="13">
        <f t="shared" si="1776"/>
        <v>6.1649931924256671E-3</v>
      </c>
      <c r="AZ1446" s="13">
        <f t="shared" si="1777"/>
        <v>2.0479860785510319E-3</v>
      </c>
      <c r="BA1446" s="13">
        <f t="shared" si="1778"/>
        <v>4.5355518890022458E-4</v>
      </c>
      <c r="BB1446" s="13">
        <f t="shared" si="1779"/>
        <v>7.5334609765949302E-5</v>
      </c>
      <c r="BC1446" s="13">
        <f t="shared" si="1780"/>
        <v>1.0010342410323694E-5</v>
      </c>
      <c r="BD1446" s="13">
        <f t="shared" si="1781"/>
        <v>6.6817706898883207E-6</v>
      </c>
      <c r="BE1446" s="13">
        <f t="shared" si="1782"/>
        <v>1.4828096424724256E-5</v>
      </c>
      <c r="BF1446" s="13">
        <f t="shared" si="1783"/>
        <v>1.6453156938897828E-5</v>
      </c>
      <c r="BG1446" s="13">
        <f t="shared" si="1784"/>
        <v>1.2170875501125368E-5</v>
      </c>
      <c r="BH1446" s="13">
        <f t="shared" si="1785"/>
        <v>6.7523611584393347E-6</v>
      </c>
      <c r="BI1446" s="13">
        <f t="shared" si="1786"/>
        <v>2.9969499702652846E-6</v>
      </c>
      <c r="BJ1446" s="14">
        <f t="shared" si="1787"/>
        <v>0.72150407838097497</v>
      </c>
      <c r="BK1446" s="14">
        <f t="shared" si="1788"/>
        <v>0.18043383674910635</v>
      </c>
      <c r="BL1446" s="14">
        <f t="shared" si="1789"/>
        <v>9.3683949491160781E-2</v>
      </c>
      <c r="BM1446" s="14">
        <f t="shared" si="1790"/>
        <v>0.54241968403056884</v>
      </c>
      <c r="BN1446" s="14">
        <f t="shared" si="1791"/>
        <v>0.44977230291180353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1.61333333333333</v>
      </c>
      <c r="F1447" s="10">
        <f>VLOOKUP(B1447,home!$B$2:$E$405,3,FALSE)</f>
        <v>1.51</v>
      </c>
      <c r="G1447" s="10">
        <f>VLOOKUP(C1447,away!$B$2:$E$405,4,FALSE)</f>
        <v>0.62</v>
      </c>
      <c r="H1447" s="10">
        <f>VLOOKUP(A1447,away!$A$2:$E$405,3,FALSE)</f>
        <v>1.4</v>
      </c>
      <c r="I1447" s="10">
        <f>VLOOKUP(C1447,away!$B$2:$E$405,3,FALSE)</f>
        <v>0.89</v>
      </c>
      <c r="J1447" s="10">
        <f>VLOOKUP(B1447,home!$B$2:$E$405,4,FALSE)</f>
        <v>0.71</v>
      </c>
      <c r="K1447" s="12">
        <f t="shared" si="1736"/>
        <v>1.5104026666666637</v>
      </c>
      <c r="L1447" s="12">
        <f t="shared" si="1737"/>
        <v>0.88466</v>
      </c>
      <c r="M1447" s="13">
        <f t="shared" si="1738"/>
        <v>9.1166965613737869E-2</v>
      </c>
      <c r="N1447" s="13">
        <f t="shared" si="1739"/>
        <v>0.13769882797489771</v>
      </c>
      <c r="O1447" s="13">
        <f t="shared" si="1740"/>
        <v>8.0651767799849325E-2</v>
      </c>
      <c r="P1447" s="13">
        <f t="shared" si="1741"/>
        <v>0.12181664515627298</v>
      </c>
      <c r="Q1447" s="13">
        <f t="shared" si="1742"/>
        <v>0.10399033848507985</v>
      </c>
      <c r="R1447" s="13">
        <f t="shared" si="1743"/>
        <v>3.5674696450907352E-2</v>
      </c>
      <c r="S1447" s="13">
        <f t="shared" si="1744"/>
        <v>4.0692631747779734E-2</v>
      </c>
      <c r="T1447" s="13">
        <f t="shared" si="1745"/>
        <v>9.1996092844210731E-2</v>
      </c>
      <c r="U1447" s="13">
        <f t="shared" si="1746"/>
        <v>5.3883156651974226E-2</v>
      </c>
      <c r="V1447" s="13">
        <f t="shared" si="1747"/>
        <v>6.0414669437958996E-3</v>
      </c>
      <c r="W1447" s="13">
        <f t="shared" si="1748"/>
        <v>5.2355761518477852E-2</v>
      </c>
      <c r="X1447" s="13">
        <f t="shared" si="1749"/>
        <v>4.6317047984936612E-2</v>
      </c>
      <c r="Y1447" s="13">
        <f t="shared" si="1750"/>
        <v>2.0487419835177011E-2</v>
      </c>
      <c r="Z1447" s="13">
        <f t="shared" si="1751"/>
        <v>1.0519992320753235E-2</v>
      </c>
      <c r="AA1447" s="13">
        <f t="shared" si="1752"/>
        <v>1.5889424454578513E-2</v>
      </c>
      <c r="AB1447" s="13">
        <f t="shared" si="1753"/>
        <v>1.1999714533996944E-2</v>
      </c>
      <c r="AC1447" s="13">
        <f t="shared" si="1754"/>
        <v>5.0453529820348021E-4</v>
      </c>
      <c r="AD1447" s="13">
        <f t="shared" si="1755"/>
        <v>1.9769570453218224E-2</v>
      </c>
      <c r="AE1447" s="13">
        <f t="shared" si="1756"/>
        <v>1.7489348197144032E-2</v>
      </c>
      <c r="AF1447" s="13">
        <f t="shared" si="1757"/>
        <v>7.73606338804272E-3</v>
      </c>
      <c r="AG1447" s="13">
        <f t="shared" si="1758"/>
        <v>2.281261945621958E-3</v>
      </c>
      <c r="AH1447" s="13">
        <f t="shared" si="1759"/>
        <v>2.3266541016193883E-3</v>
      </c>
      <c r="AI1447" s="13">
        <f t="shared" si="1760"/>
        <v>3.5141845594968552E-3</v>
      </c>
      <c r="AJ1447" s="13">
        <f t="shared" si="1761"/>
        <v>2.6539168649114329E-3</v>
      </c>
      <c r="AK1447" s="13">
        <f t="shared" si="1762"/>
        <v>1.3361610366246196E-3</v>
      </c>
      <c r="AL1447" s="13">
        <f t="shared" si="1763"/>
        <v>2.6966257778269741E-5</v>
      </c>
      <c r="AM1447" s="13">
        <f t="shared" si="1764"/>
        <v>5.9720023862790544E-3</v>
      </c>
      <c r="AN1447" s="13">
        <f t="shared" si="1765"/>
        <v>5.2831916310456277E-3</v>
      </c>
      <c r="AO1447" s="13">
        <f t="shared" si="1766"/>
        <v>2.3369141541604121E-3</v>
      </c>
      <c r="AP1447" s="13">
        <f t="shared" si="1767"/>
        <v>6.8912482520651699E-4</v>
      </c>
      <c r="AQ1447" s="13">
        <f t="shared" si="1768"/>
        <v>1.5241029196679927E-4</v>
      </c>
      <c r="AR1447" s="13">
        <f t="shared" si="1769"/>
        <v>4.116595635077218E-4</v>
      </c>
      <c r="AS1447" s="13">
        <f t="shared" si="1770"/>
        <v>6.2177170248089791E-4</v>
      </c>
      <c r="AT1447" s="13">
        <f t="shared" si="1771"/>
        <v>4.6956281874250985E-4</v>
      </c>
      <c r="AU1447" s="13">
        <f t="shared" si="1772"/>
        <v>2.3640964453206729E-4</v>
      </c>
      <c r="AV1447" s="13">
        <f t="shared" si="1773"/>
        <v>8.9268439381738201E-5</v>
      </c>
      <c r="AW1447" s="13">
        <f t="shared" si="1774"/>
        <v>1.0008922252502407E-6</v>
      </c>
      <c r="AX1447" s="13">
        <f t="shared" si="1775"/>
        <v>1.5033547215959251E-3</v>
      </c>
      <c r="AY1447" s="13">
        <f t="shared" si="1776"/>
        <v>1.329957788007051E-3</v>
      </c>
      <c r="AZ1447" s="13">
        <f t="shared" si="1777"/>
        <v>5.8828022836915881E-4</v>
      </c>
      <c r="BA1447" s="13">
        <f t="shared" si="1778"/>
        <v>1.7347599560968674E-4</v>
      </c>
      <c r="BB1447" s="13">
        <f t="shared" si="1779"/>
        <v>3.8366818569016354E-5</v>
      </c>
      <c r="BC1447" s="13">
        <f t="shared" si="1780"/>
        <v>6.7883179430532041E-6</v>
      </c>
      <c r="BD1447" s="13">
        <f t="shared" si="1781"/>
        <v>6.0696458242123503E-5</v>
      </c>
      <c r="BE1447" s="13">
        <f t="shared" si="1782"/>
        <v>9.1676092386125139E-5</v>
      </c>
      <c r="BF1447" s="13">
        <f t="shared" si="1783"/>
        <v>6.9233907204791425E-5</v>
      </c>
      <c r="BG1447" s="13">
        <f t="shared" si="1784"/>
        <v>3.4857026021956429E-5</v>
      </c>
      <c r="BH1447" s="13">
        <f t="shared" si="1785"/>
        <v>1.3162036263908079E-5</v>
      </c>
      <c r="BI1447" s="13">
        <f t="shared" si="1786"/>
        <v>3.9759949343540159E-6</v>
      </c>
      <c r="BJ1447" s="14">
        <f t="shared" si="1787"/>
        <v>0.51819559978555907</v>
      </c>
      <c r="BK1447" s="14">
        <f t="shared" si="1788"/>
        <v>0.2615791688055753</v>
      </c>
      <c r="BL1447" s="14">
        <f t="shared" si="1789"/>
        <v>0.2100319501376568</v>
      </c>
      <c r="BM1447" s="14">
        <f t="shared" si="1790"/>
        <v>0.42799851267301742</v>
      </c>
      <c r="BN1447" s="14">
        <f t="shared" si="1791"/>
        <v>0.5709992414807451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1.61333333333333</v>
      </c>
      <c r="F1448" s="10">
        <f>VLOOKUP(B1448,home!$B$2:$E$405,3,FALSE)</f>
        <v>0.89</v>
      </c>
      <c r="G1448" s="10">
        <f>VLOOKUP(C1448,away!$B$2:$E$405,4,FALSE)</f>
        <v>0.97</v>
      </c>
      <c r="H1448" s="10">
        <f>VLOOKUP(A1448,away!$A$2:$E$405,3,FALSE)</f>
        <v>1.4</v>
      </c>
      <c r="I1448" s="10">
        <f>VLOOKUP(C1448,away!$B$2:$E$405,3,FALSE)</f>
        <v>0.89</v>
      </c>
      <c r="J1448" s="10">
        <f>VLOOKUP(B1448,home!$B$2:$E$405,4,FALSE)</f>
        <v>1.33</v>
      </c>
      <c r="K1448" s="12">
        <f t="shared" si="1736"/>
        <v>1.3927906666666638</v>
      </c>
      <c r="L1448" s="12">
        <f t="shared" si="1737"/>
        <v>1.6571800000000001</v>
      </c>
      <c r="M1448" s="13">
        <f t="shared" si="1738"/>
        <v>4.7360313606631586E-2</v>
      </c>
      <c r="N1448" s="13">
        <f t="shared" si="1739"/>
        <v>6.5963002761722678E-2</v>
      </c>
      <c r="O1448" s="13">
        <f t="shared" si="1740"/>
        <v>7.848456450263773E-2</v>
      </c>
      <c r="P1448" s="13">
        <f t="shared" si="1741"/>
        <v>0.10931256891667158</v>
      </c>
      <c r="Q1448" s="13">
        <f t="shared" si="1742"/>
        <v>4.5936327295917366E-2</v>
      </c>
      <c r="R1448" s="13">
        <f t="shared" si="1743"/>
        <v>6.5031525301240622E-2</v>
      </c>
      <c r="S1448" s="13">
        <f t="shared" si="1744"/>
        <v>6.3076217265001913E-2</v>
      </c>
      <c r="T1448" s="13">
        <f t="shared" si="1745"/>
        <v>7.6124762868248347E-2</v>
      </c>
      <c r="U1448" s="13">
        <f t="shared" si="1746"/>
        <v>9.0575301478664938E-2</v>
      </c>
      <c r="V1448" s="13">
        <f t="shared" si="1747"/>
        <v>1.6176280240908055E-2</v>
      </c>
      <c r="W1448" s="13">
        <f t="shared" si="1748"/>
        <v>2.1326562639566272E-2</v>
      </c>
      <c r="X1448" s="13">
        <f t="shared" si="1749"/>
        <v>3.5341953075036438E-2</v>
      </c>
      <c r="Y1448" s="13">
        <f t="shared" si="1750"/>
        <v>2.9283988898444451E-2</v>
      </c>
      <c r="Z1448" s="13">
        <f t="shared" si="1751"/>
        <v>3.5922981032903305E-2</v>
      </c>
      <c r="AA1448" s="13">
        <f t="shared" si="1752"/>
        <v>5.0033192701471316E-2</v>
      </c>
      <c r="AB1448" s="13">
        <f t="shared" si="1753"/>
        <v>3.4842881909071956E-2</v>
      </c>
      <c r="AC1448" s="13">
        <f t="shared" si="1754"/>
        <v>2.3335344167807284E-3</v>
      </c>
      <c r="AD1448" s="13">
        <f t="shared" si="1755"/>
        <v>7.4258593491174692E-3</v>
      </c>
      <c r="AE1448" s="13">
        <f t="shared" si="1756"/>
        <v>1.2305985596170486E-2</v>
      </c>
      <c r="AF1448" s="13">
        <f t="shared" si="1757"/>
        <v>1.0196616605130908E-2</v>
      </c>
      <c r="AG1448" s="13">
        <f t="shared" si="1758"/>
        <v>5.6325430352302782E-3</v>
      </c>
      <c r="AH1448" s="13">
        <f t="shared" si="1759"/>
        <v>1.4882711427026676E-2</v>
      </c>
      <c r="AI1448" s="13">
        <f t="shared" si="1760"/>
        <v>2.0728501570256061E-2</v>
      </c>
      <c r="AJ1448" s="13">
        <f t="shared" si="1761"/>
        <v>1.4435231760518965E-2</v>
      </c>
      <c r="AK1448" s="13">
        <f t="shared" si="1762"/>
        <v>6.7017520224070034E-3</v>
      </c>
      <c r="AL1448" s="13">
        <f t="shared" si="1763"/>
        <v>2.154416829858577E-4</v>
      </c>
      <c r="AM1448" s="13">
        <f t="shared" si="1764"/>
        <v>2.0685335186860403E-3</v>
      </c>
      <c r="AN1448" s="13">
        <f t="shared" si="1765"/>
        <v>3.4279323764961327E-3</v>
      </c>
      <c r="AO1448" s="13">
        <f t="shared" si="1766"/>
        <v>2.8403504878409314E-3</v>
      </c>
      <c r="AP1448" s="13">
        <f t="shared" si="1767"/>
        <v>1.5689906738134115E-3</v>
      </c>
      <c r="AQ1448" s="13">
        <f t="shared" si="1768"/>
        <v>6.5002499120752732E-4</v>
      </c>
      <c r="AR1448" s="13">
        <f t="shared" si="1769"/>
        <v>4.9326663445280056E-3</v>
      </c>
      <c r="AS1448" s="13">
        <f t="shared" si="1770"/>
        <v>6.8701716464393773E-3</v>
      </c>
      <c r="AT1448" s="13">
        <f t="shared" si="1771"/>
        <v>4.7843554737793566E-3</v>
      </c>
      <c r="AU1448" s="13">
        <f t="shared" si="1772"/>
        <v>2.2212018832984842E-3</v>
      </c>
      <c r="AV1448" s="13">
        <f t="shared" si="1773"/>
        <v>7.7341731296013631E-4</v>
      </c>
      <c r="AW1448" s="13">
        <f t="shared" si="1774"/>
        <v>1.3812833071894582E-5</v>
      </c>
      <c r="AX1448" s="13">
        <f t="shared" si="1775"/>
        <v>4.8017236308551099E-4</v>
      </c>
      <c r="AY1448" s="13">
        <f t="shared" si="1776"/>
        <v>7.957320366580471E-4</v>
      </c>
      <c r="AZ1448" s="13">
        <f t="shared" si="1777"/>
        <v>6.5933560825449152E-4</v>
      </c>
      <c r="BA1448" s="13">
        <f t="shared" si="1778"/>
        <v>3.6421259442905935E-4</v>
      </c>
      <c r="BB1448" s="13">
        <f t="shared" si="1779"/>
        <v>1.5089145680898715E-4</v>
      </c>
      <c r="BC1448" s="13">
        <f t="shared" si="1780"/>
        <v>5.0010860878943392E-5</v>
      </c>
      <c r="BD1448" s="13">
        <f t="shared" si="1781"/>
        <v>1.3623860021374883E-3</v>
      </c>
      <c r="BE1448" s="13">
        <f t="shared" si="1782"/>
        <v>1.8975185081744031E-3</v>
      </c>
      <c r="BF1448" s="13">
        <f t="shared" si="1783"/>
        <v>1.3214230340062804E-3</v>
      </c>
      <c r="BG1448" s="13">
        <f t="shared" si="1784"/>
        <v>6.1348855616076428E-4</v>
      </c>
      <c r="BH1448" s="13">
        <f t="shared" si="1785"/>
        <v>2.1361528378188E-4</v>
      </c>
      <c r="BI1448" s="13">
        <f t="shared" si="1786"/>
        <v>5.950427470175067E-5</v>
      </c>
      <c r="BJ1448" s="14">
        <f t="shared" si="1787"/>
        <v>0.32259378909274367</v>
      </c>
      <c r="BK1448" s="14">
        <f t="shared" si="1788"/>
        <v>0.23927008816563777</v>
      </c>
      <c r="BL1448" s="14">
        <f t="shared" si="1789"/>
        <v>0.40076541099326335</v>
      </c>
      <c r="BM1448" s="14">
        <f t="shared" si="1790"/>
        <v>0.58568204769614018</v>
      </c>
      <c r="BN1448" s="14">
        <f t="shared" si="1791"/>
        <v>0.41208830238482153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1.61333333333333</v>
      </c>
      <c r="F1449" s="10">
        <f>VLOOKUP(B1449,home!$B$2:$E$405,3,FALSE)</f>
        <v>0.89</v>
      </c>
      <c r="G1449" s="10">
        <f>VLOOKUP(C1449,away!$B$2:$E$405,4,FALSE)</f>
        <v>1.08</v>
      </c>
      <c r="H1449" s="10">
        <f>VLOOKUP(A1449,away!$A$2:$E$405,3,FALSE)</f>
        <v>1.4</v>
      </c>
      <c r="I1449" s="10">
        <f>VLOOKUP(C1449,away!$B$2:$E$405,3,FALSE)</f>
        <v>0.62</v>
      </c>
      <c r="J1449" s="10">
        <f>VLOOKUP(B1449,home!$B$2:$E$405,4,FALSE)</f>
        <v>0.92</v>
      </c>
      <c r="K1449" s="12">
        <f t="shared" si="1736"/>
        <v>1.550735999999997</v>
      </c>
      <c r="L1449" s="12">
        <f t="shared" si="1737"/>
        <v>0.79856000000000005</v>
      </c>
      <c r="M1449" s="13">
        <f t="shared" si="1738"/>
        <v>9.5436325744537906E-2</v>
      </c>
      <c r="N1449" s="13">
        <f t="shared" si="1739"/>
        <v>0.14799654603978143</v>
      </c>
      <c r="O1449" s="13">
        <f t="shared" si="1740"/>
        <v>7.6211632286558181E-2</v>
      </c>
      <c r="P1449" s="13">
        <f t="shared" si="1741"/>
        <v>0.11818412180552786</v>
      </c>
      <c r="Q1449" s="13">
        <f t="shared" si="1742"/>
        <v>0.11475178590977309</v>
      </c>
      <c r="R1449" s="13">
        <f t="shared" si="1743"/>
        <v>3.0429780539376953E-2</v>
      </c>
      <c r="S1449" s="13">
        <f t="shared" si="1744"/>
        <v>3.6588496408410956E-2</v>
      </c>
      <c r="T1449" s="13">
        <f t="shared" si="1745"/>
        <v>9.1636186156108385E-2</v>
      </c>
      <c r="U1449" s="13">
        <f t="shared" si="1746"/>
        <v>4.7188556154511167E-2</v>
      </c>
      <c r="V1449" s="13">
        <f t="shared" si="1747"/>
        <v>5.0343971723532414E-3</v>
      </c>
      <c r="W1449" s="13">
        <f t="shared" si="1748"/>
        <v>5.9316575158192504E-2</v>
      </c>
      <c r="X1449" s="13">
        <f t="shared" si="1749"/>
        <v>4.73678442583262E-2</v>
      </c>
      <c r="Y1449" s="13">
        <f t="shared" si="1750"/>
        <v>1.8913032855464487E-2</v>
      </c>
      <c r="Z1449" s="13">
        <f t="shared" si="1751"/>
        <v>8.1000018491749551E-3</v>
      </c>
      <c r="AA1449" s="13">
        <f t="shared" si="1752"/>
        <v>1.2560964467582147E-2</v>
      </c>
      <c r="AB1449" s="13">
        <f t="shared" si="1753"/>
        <v>9.7393698973002197E-3</v>
      </c>
      <c r="AC1449" s="13">
        <f t="shared" si="1754"/>
        <v>3.8964841478930596E-4</v>
      </c>
      <c r="AD1449" s="13">
        <f t="shared" si="1755"/>
        <v>2.2996087123628654E-2</v>
      </c>
      <c r="AE1449" s="13">
        <f t="shared" si="1756"/>
        <v>1.8363755333444899E-2</v>
      </c>
      <c r="AF1449" s="13">
        <f t="shared" si="1757"/>
        <v>7.3322802295378792E-3</v>
      </c>
      <c r="AG1449" s="13">
        <f t="shared" si="1758"/>
        <v>1.9517552333665898E-3</v>
      </c>
      <c r="AH1449" s="13">
        <f t="shared" si="1759"/>
        <v>1.6170843691692878E-3</v>
      </c>
      <c r="AI1449" s="13">
        <f t="shared" si="1760"/>
        <v>2.5076709463080996E-3</v>
      </c>
      <c r="AJ1449" s="13">
        <f t="shared" si="1761"/>
        <v>1.9443678062970157E-3</v>
      </c>
      <c r="AK1449" s="13">
        <f t="shared" si="1762"/>
        <v>1.005067051488601E-3</v>
      </c>
      <c r="AL1449" s="13">
        <f t="shared" si="1763"/>
        <v>1.9300934043943225E-5</v>
      </c>
      <c r="AM1449" s="13">
        <f t="shared" si="1764"/>
        <v>7.1321720323494642E-3</v>
      </c>
      <c r="AN1449" s="13">
        <f t="shared" si="1765"/>
        <v>5.6954672981529876E-3</v>
      </c>
      <c r="AO1449" s="13">
        <f t="shared" si="1766"/>
        <v>2.2740861828065249E-3</v>
      </c>
      <c r="AP1449" s="13">
        <f t="shared" si="1767"/>
        <v>6.0533142071399302E-4</v>
      </c>
      <c r="AQ1449" s="13">
        <f t="shared" si="1768"/>
        <v>1.2084836483134155E-4</v>
      </c>
      <c r="AR1449" s="13">
        <f t="shared" si="1769"/>
        <v>2.5826777876876531E-4</v>
      </c>
      <c r="AS1449" s="13">
        <f t="shared" si="1770"/>
        <v>4.005051421767593E-4</v>
      </c>
      <c r="AT1449" s="13">
        <f t="shared" si="1771"/>
        <v>3.1053887107930901E-4</v>
      </c>
      <c r="AU1449" s="13">
        <f t="shared" si="1772"/>
        <v>1.6052126892734746E-4</v>
      </c>
      <c r="AV1449" s="13">
        <f t="shared" si="1773"/>
        <v>6.2231527622829644E-5</v>
      </c>
      <c r="AW1449" s="13">
        <f t="shared" si="1774"/>
        <v>6.6392840177129403E-7</v>
      </c>
      <c r="AX1449" s="13">
        <f t="shared" si="1775"/>
        <v>1.843352654792908E-3</v>
      </c>
      <c r="AY1449" s="13">
        <f t="shared" si="1776"/>
        <v>1.4720276960114246E-3</v>
      </c>
      <c r="AZ1449" s="13">
        <f t="shared" si="1777"/>
        <v>5.8775121846344164E-4</v>
      </c>
      <c r="BA1449" s="13">
        <f t="shared" si="1778"/>
        <v>1.5645153767205534E-4</v>
      </c>
      <c r="BB1449" s="13">
        <f t="shared" si="1779"/>
        <v>3.1233984980849126E-5</v>
      </c>
      <c r="BC1449" s="13">
        <f t="shared" si="1780"/>
        <v>4.9884422092613762E-6</v>
      </c>
      <c r="BD1449" s="13">
        <f t="shared" si="1781"/>
        <v>3.4373719568930873E-5</v>
      </c>
      <c r="BE1449" s="13">
        <f t="shared" si="1782"/>
        <v>5.3304564389445481E-5</v>
      </c>
      <c r="BF1449" s="13">
        <f t="shared" si="1783"/>
        <v>4.1330653481515502E-5</v>
      </c>
      <c r="BG1449" s="13">
        <f t="shared" si="1784"/>
        <v>2.1364310752437096E-5</v>
      </c>
      <c r="BH1449" s="13">
        <f t="shared" si="1785"/>
        <v>8.282601449747807E-6</v>
      </c>
      <c r="BI1449" s="13">
        <f t="shared" si="1786"/>
        <v>2.5688256483552166E-6</v>
      </c>
      <c r="BJ1449" s="14">
        <f t="shared" si="1787"/>
        <v>0.55054955913060843</v>
      </c>
      <c r="BK1449" s="14">
        <f t="shared" si="1788"/>
        <v>0.2571243181756746</v>
      </c>
      <c r="BL1449" s="14">
        <f t="shared" si="1789"/>
        <v>0.18455778278245719</v>
      </c>
      <c r="BM1449" s="14">
        <f t="shared" si="1790"/>
        <v>0.41585010584475002</v>
      </c>
      <c r="BN1449" s="14">
        <f t="shared" si="1791"/>
        <v>0.5830101923255554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1.61333333333333</v>
      </c>
      <c r="F1450" s="10">
        <f>VLOOKUP(B1450,home!$B$2:$E$405,3,FALSE)</f>
        <v>0.89</v>
      </c>
      <c r="G1450" s="10">
        <f>VLOOKUP(C1450,away!$B$2:$E$405,4,FALSE)</f>
        <v>0.62</v>
      </c>
      <c r="H1450" s="10">
        <f>VLOOKUP(A1450,away!$A$2:$E$405,3,FALSE)</f>
        <v>1.4</v>
      </c>
      <c r="I1450" s="10">
        <f>VLOOKUP(C1450,away!$B$2:$E$405,3,FALSE)</f>
        <v>0.97</v>
      </c>
      <c r="J1450" s="10">
        <f>VLOOKUP(B1450,home!$B$2:$E$405,4,FALSE)</f>
        <v>0.92</v>
      </c>
      <c r="K1450" s="12">
        <f t="shared" si="1736"/>
        <v>0.89023733333333155</v>
      </c>
      <c r="L1450" s="12">
        <f t="shared" si="1737"/>
        <v>1.24936</v>
      </c>
      <c r="M1450" s="13">
        <f t="shared" si="1738"/>
        <v>0.11770222824482082</v>
      </c>
      <c r="N1450" s="13">
        <f t="shared" si="1739"/>
        <v>0.10478291780006042</v>
      </c>
      <c r="O1450" s="13">
        <f t="shared" si="1740"/>
        <v>0.14705245587994933</v>
      </c>
      <c r="P1450" s="13">
        <f t="shared" si="1741"/>
        <v>0.13091158618268348</v>
      </c>
      <c r="Q1450" s="13">
        <f t="shared" si="1742"/>
        <v>4.664083266060573E-2</v>
      </c>
      <c r="R1450" s="13">
        <f t="shared" si="1743"/>
        <v>9.1860728139086759E-2</v>
      </c>
      <c r="S1450" s="13">
        <f t="shared" si="1744"/>
        <v>3.6400847402012278E-2</v>
      </c>
      <c r="T1450" s="13">
        <f t="shared" si="1745"/>
        <v>5.8271190692854372E-2</v>
      </c>
      <c r="U1450" s="13">
        <f t="shared" si="1746"/>
        <v>8.1777849656598733E-2</v>
      </c>
      <c r="V1450" s="13">
        <f t="shared" si="1747"/>
        <v>4.4984446890083294E-3</v>
      </c>
      <c r="W1450" s="13">
        <f t="shared" si="1748"/>
        <v>1.3840470164074602E-2</v>
      </c>
      <c r="X1450" s="13">
        <f t="shared" si="1749"/>
        <v>1.7291729804188243E-2</v>
      </c>
      <c r="Y1450" s="13">
        <f t="shared" si="1750"/>
        <v>1.0801797774080314E-2</v>
      </c>
      <c r="Z1450" s="13">
        <f t="shared" si="1751"/>
        <v>3.8255706435949832E-2</v>
      </c>
      <c r="AA1450" s="13">
        <f t="shared" si="1752"/>
        <v>3.4056658082322749E-2</v>
      </c>
      <c r="AB1450" s="13">
        <f t="shared" si="1753"/>
        <v>1.5159254236726028E-2</v>
      </c>
      <c r="AC1450" s="13">
        <f t="shared" si="1754"/>
        <v>3.1270570360838801E-4</v>
      </c>
      <c r="AD1450" s="13">
        <f t="shared" si="1755"/>
        <v>3.0803258127363275E-3</v>
      </c>
      <c r="AE1450" s="13">
        <f t="shared" si="1756"/>
        <v>3.8484358574002579E-3</v>
      </c>
      <c r="AF1450" s="13">
        <f t="shared" si="1757"/>
        <v>2.4040409114007935E-3</v>
      </c>
      <c r="AG1450" s="13">
        <f t="shared" si="1758"/>
        <v>1.0011708510225656E-3</v>
      </c>
      <c r="AH1450" s="13">
        <f t="shared" si="1759"/>
        <v>1.1948787348204565E-2</v>
      </c>
      <c r="AI1450" s="13">
        <f t="shared" si="1760"/>
        <v>1.0637256585432683E-2</v>
      </c>
      <c r="AJ1450" s="13">
        <f t="shared" si="1761"/>
        <v>4.7348414682990047E-3</v>
      </c>
      <c r="AK1450" s="13">
        <f t="shared" si="1762"/>
        <v>1.4050442141648608E-3</v>
      </c>
      <c r="AL1450" s="13">
        <f t="shared" si="1763"/>
        <v>1.3911987998255246E-5</v>
      </c>
      <c r="AM1450" s="13">
        <f t="shared" si="1764"/>
        <v>5.4844420746564323E-4</v>
      </c>
      <c r="AN1450" s="13">
        <f t="shared" si="1765"/>
        <v>6.8520425503927596E-4</v>
      </c>
      <c r="AO1450" s="13">
        <f t="shared" si="1766"/>
        <v>4.2803339403793501E-4</v>
      </c>
      <c r="AP1450" s="13">
        <f t="shared" si="1767"/>
        <v>1.7825593372507826E-4</v>
      </c>
      <c r="AQ1450" s="13">
        <f t="shared" si="1768"/>
        <v>5.5676458339690915E-5</v>
      </c>
      <c r="AR1450" s="13">
        <f t="shared" si="1769"/>
        <v>2.9856673922705706E-3</v>
      </c>
      <c r="AS1450" s="13">
        <f t="shared" si="1770"/>
        <v>2.6579525775152347E-3</v>
      </c>
      <c r="AT1450" s="13">
        <f t="shared" si="1771"/>
        <v>1.1831043073668088E-3</v>
      </c>
      <c r="AU1450" s="13">
        <f t="shared" si="1772"/>
        <v>3.5108120788180205E-4</v>
      </c>
      <c r="AV1450" s="13">
        <f t="shared" si="1773"/>
        <v>7.8136399572035112E-5</v>
      </c>
      <c r="AW1450" s="13">
        <f t="shared" si="1774"/>
        <v>4.2981354137952882E-7</v>
      </c>
      <c r="AX1450" s="13">
        <f t="shared" si="1775"/>
        <v>8.1374251456054421E-5</v>
      </c>
      <c r="AY1450" s="13">
        <f t="shared" si="1776"/>
        <v>1.0166573479913615E-4</v>
      </c>
      <c r="AZ1450" s="13">
        <f t="shared" si="1777"/>
        <v>6.3508551214324377E-5</v>
      </c>
      <c r="BA1450" s="13">
        <f t="shared" si="1778"/>
        <v>2.6448347848376119E-5</v>
      </c>
      <c r="BB1450" s="13">
        <f t="shared" si="1779"/>
        <v>8.2608769669617928E-6</v>
      </c>
      <c r="BC1450" s="13">
        <f t="shared" si="1780"/>
        <v>2.0641618494886767E-6</v>
      </c>
      <c r="BD1450" s="13">
        <f t="shared" si="1781"/>
        <v>6.2169556886786006E-4</v>
      </c>
      <c r="BE1450" s="13">
        <f t="shared" si="1782"/>
        <v>5.5345660537407229E-4</v>
      </c>
      <c r="BF1450" s="13">
        <f t="shared" si="1783"/>
        <v>2.4635386624196606E-4</v>
      </c>
      <c r="BG1450" s="13">
        <f t="shared" si="1784"/>
        <v>7.3104469646534699E-5</v>
      </c>
      <c r="BH1450" s="13">
        <f t="shared" si="1785"/>
        <v>1.627008202821963E-5</v>
      </c>
      <c r="BI1450" s="13">
        <f t="shared" si="1786"/>
        <v>2.8968468875833625E-6</v>
      </c>
      <c r="BJ1450" s="14">
        <f t="shared" si="1787"/>
        <v>0.26414184850116557</v>
      </c>
      <c r="BK1450" s="14">
        <f t="shared" si="1788"/>
        <v>0.28994138994493068</v>
      </c>
      <c r="BL1450" s="14">
        <f t="shared" si="1789"/>
        <v>0.40740259493443748</v>
      </c>
      <c r="BM1450" s="14">
        <f t="shared" si="1790"/>
        <v>0.36068955498801919</v>
      </c>
      <c r="BN1450" s="14">
        <f t="shared" si="1791"/>
        <v>0.63895074890720649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1.61333333333333</v>
      </c>
      <c r="F1451" s="10">
        <f>VLOOKUP(B1451,home!$B$2:$E$405,3,FALSE)</f>
        <v>1.01</v>
      </c>
      <c r="G1451" s="10">
        <f>VLOOKUP(C1451,away!$B$2:$E$405,4,FALSE)</f>
        <v>1.51</v>
      </c>
      <c r="H1451" s="10">
        <f>VLOOKUP(A1451,away!$A$2:$E$405,3,FALSE)</f>
        <v>1.4</v>
      </c>
      <c r="I1451" s="10">
        <f>VLOOKUP(C1451,away!$B$2:$E$405,3,FALSE)</f>
        <v>0.71</v>
      </c>
      <c r="J1451" s="10">
        <f>VLOOKUP(B1451,home!$B$2:$E$405,4,FALSE)</f>
        <v>0.71</v>
      </c>
      <c r="K1451" s="12">
        <f t="shared" si="1736"/>
        <v>2.4604946666666616</v>
      </c>
      <c r="L1451" s="12">
        <f t="shared" si="1737"/>
        <v>0.70573999999999992</v>
      </c>
      <c r="M1451" s="13">
        <f t="shared" si="1738"/>
        <v>4.2162053582765292E-2</v>
      </c>
      <c r="N1451" s="13">
        <f t="shared" si="1739"/>
        <v>0.10373950797610802</v>
      </c>
      <c r="O1451" s="13">
        <f t="shared" si="1740"/>
        <v>2.9755447695500776E-2</v>
      </c>
      <c r="P1451" s="13">
        <f t="shared" si="1741"/>
        <v>7.321312035905847E-2</v>
      </c>
      <c r="Q1451" s="13">
        <f t="shared" si="1742"/>
        <v>0.1276252530489187</v>
      </c>
      <c r="R1451" s="13">
        <f t="shared" si="1743"/>
        <v>1.0499804828311357E-2</v>
      </c>
      <c r="S1451" s="13">
        <f t="shared" si="1744"/>
        <v>3.1783087736629301E-2</v>
      </c>
      <c r="T1451" s="13">
        <f t="shared" si="1745"/>
        <v>9.0070246086743869E-2</v>
      </c>
      <c r="U1451" s="13">
        <f t="shared" si="1746"/>
        <v>2.5834713781100953E-2</v>
      </c>
      <c r="V1451" s="13">
        <f t="shared" si="1747"/>
        <v>6.132262518097148E-3</v>
      </c>
      <c r="W1451" s="13">
        <f t="shared" si="1748"/>
        <v>0.10467375148628251</v>
      </c>
      <c r="X1451" s="13">
        <f t="shared" si="1749"/>
        <v>7.3872453373929017E-2</v>
      </c>
      <c r="Y1451" s="13">
        <f t="shared" si="1750"/>
        <v>2.6067372622058327E-2</v>
      </c>
      <c r="Z1451" s="13">
        <f t="shared" si="1751"/>
        <v>2.4700440865108191E-3</v>
      </c>
      <c r="AA1451" s="13">
        <f t="shared" si="1752"/>
        <v>6.0775303012913966E-3</v>
      </c>
      <c r="AB1451" s="13">
        <f t="shared" si="1753"/>
        <v>7.4768654464162556E-3</v>
      </c>
      <c r="AC1451" s="13">
        <f t="shared" si="1754"/>
        <v>6.6553042911184372E-4</v>
      </c>
      <c r="AD1451" s="13">
        <f t="shared" si="1755"/>
        <v>6.4387301817997414E-2</v>
      </c>
      <c r="AE1451" s="13">
        <f t="shared" si="1756"/>
        <v>4.5440694385033495E-2</v>
      </c>
      <c r="AF1451" s="13">
        <f t="shared" si="1757"/>
        <v>1.6034657827646764E-2</v>
      </c>
      <c r="AG1451" s="13">
        <f t="shared" si="1758"/>
        <v>3.7720998050944764E-3</v>
      </c>
      <c r="AH1451" s="13">
        <f t="shared" si="1759"/>
        <v>4.3580222840353621E-4</v>
      </c>
      <c r="AI1451" s="13">
        <f t="shared" si="1760"/>
        <v>1.0722890587083471E-3</v>
      </c>
      <c r="AJ1451" s="13">
        <f t="shared" si="1761"/>
        <v>1.3191807550384516E-3</v>
      </c>
      <c r="AK1451" s="13">
        <f t="shared" si="1762"/>
        <v>1.08194573738047E-3</v>
      </c>
      <c r="AL1451" s="13">
        <f t="shared" si="1763"/>
        <v>4.6226931820132178E-5</v>
      </c>
      <c r="AM1451" s="13">
        <f t="shared" si="1764"/>
        <v>3.1684922544847866E-2</v>
      </c>
      <c r="AN1451" s="13">
        <f t="shared" si="1765"/>
        <v>2.2361317236800932E-2</v>
      </c>
      <c r="AO1451" s="13">
        <f t="shared" si="1766"/>
        <v>7.8906380133499428E-3</v>
      </c>
      <c r="AP1451" s="13">
        <f t="shared" si="1767"/>
        <v>1.8562462905138632E-3</v>
      </c>
      <c r="AQ1451" s="13">
        <f t="shared" si="1768"/>
        <v>3.275068142668133E-4</v>
      </c>
      <c r="AR1451" s="13">
        <f t="shared" si="1769"/>
        <v>6.1512612934702345E-5</v>
      </c>
      <c r="AS1451" s="13">
        <f t="shared" si="1770"/>
        <v>1.5135145605856581E-4</v>
      </c>
      <c r="AT1451" s="13">
        <f t="shared" si="1771"/>
        <v>1.861997252121674E-4</v>
      </c>
      <c r="AU1451" s="13">
        <f t="shared" si="1772"/>
        <v>1.5271447693977861E-4</v>
      </c>
      <c r="AV1451" s="13">
        <f t="shared" si="1773"/>
        <v>9.3938289008278539E-5</v>
      </c>
      <c r="AW1451" s="13">
        <f t="shared" si="1774"/>
        <v>2.2297682628907175E-6</v>
      </c>
      <c r="AX1451" s="13">
        <f t="shared" si="1775"/>
        <v>1.2993430489224075E-2</v>
      </c>
      <c r="AY1451" s="13">
        <f t="shared" si="1776"/>
        <v>9.1699836334649988E-3</v>
      </c>
      <c r="AZ1451" s="13">
        <f t="shared" si="1777"/>
        <v>3.235812124740793E-3</v>
      </c>
      <c r="BA1451" s="13">
        <f t="shared" si="1778"/>
        <v>7.6121401630485587E-4</v>
      </c>
      <c r="BB1451" s="13">
        <f t="shared" si="1779"/>
        <v>1.3430479496674718E-4</v>
      </c>
      <c r="BC1451" s="13">
        <f t="shared" si="1780"/>
        <v>1.8956853199966437E-5</v>
      </c>
      <c r="BD1451" s="13">
        <f t="shared" si="1781"/>
        <v>7.2353185754228009E-6</v>
      </c>
      <c r="BE1451" s="13">
        <f t="shared" si="1782"/>
        <v>1.7802462766462029E-5</v>
      </c>
      <c r="BF1451" s="13">
        <f t="shared" si="1783"/>
        <v>2.1901432345205822E-5</v>
      </c>
      <c r="BG1451" s="13">
        <f t="shared" si="1784"/>
        <v>1.7962785825913213E-5</v>
      </c>
      <c r="BH1451" s="13">
        <f t="shared" si="1785"/>
        <v>1.1049334680783742E-5</v>
      </c>
      <c r="BI1451" s="13">
        <f t="shared" si="1786"/>
        <v>5.4373658104566771E-6</v>
      </c>
      <c r="BJ1451" s="14">
        <f t="shared" si="1787"/>
        <v>0.74611767124149353</v>
      </c>
      <c r="BK1451" s="14">
        <f t="shared" si="1788"/>
        <v>0.16317226519094719</v>
      </c>
      <c r="BL1451" s="14">
        <f t="shared" si="1789"/>
        <v>8.4280685092309265E-2</v>
      </c>
      <c r="BM1451" s="14">
        <f t="shared" si="1790"/>
        <v>0.59987772425539609</v>
      </c>
      <c r="BN1451" s="14">
        <f t="shared" si="1791"/>
        <v>0.38699518749066264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1.3428571428571401</v>
      </c>
      <c r="F1452" s="10">
        <f>VLOOKUP(B1452,home!$B$2:$E$405,3,FALSE)</f>
        <v>0.96</v>
      </c>
      <c r="G1452" s="10">
        <f>VLOOKUP(C1452,away!$B$2:$E$405,4,FALSE)</f>
        <v>0.85</v>
      </c>
      <c r="H1452" s="10">
        <f>VLOOKUP(A1452,away!$A$2:$E$405,3,FALSE)</f>
        <v>1.2</v>
      </c>
      <c r="I1452" s="10">
        <f>VLOOKUP(C1452,away!$B$2:$E$405,3,FALSE)</f>
        <v>0.74</v>
      </c>
      <c r="J1452" s="10">
        <f>VLOOKUP(B1452,home!$B$2:$E$405,4,FALSE)</f>
        <v>1.31</v>
      </c>
      <c r="K1452" s="12">
        <f t="shared" si="1736"/>
        <v>1.0957714285714262</v>
      </c>
      <c r="L1452" s="12">
        <f t="shared" si="1737"/>
        <v>1.1632800000000001</v>
      </c>
      <c r="M1452" s="13">
        <f t="shared" si="1738"/>
        <v>0.10444951560465301</v>
      </c>
      <c r="N1452" s="13">
        <f t="shared" si="1739"/>
        <v>0.11445279492770409</v>
      </c>
      <c r="O1452" s="13">
        <f t="shared" si="1740"/>
        <v>0.12150403251258077</v>
      </c>
      <c r="P1452" s="13">
        <f t="shared" si="1741"/>
        <v>0.13314064728349961</v>
      </c>
      <c r="Q1452" s="13">
        <f t="shared" si="1742"/>
        <v>6.2707051300961394E-2</v>
      </c>
      <c r="R1452" s="13">
        <f t="shared" si="1743"/>
        <v>7.0671605470617502E-2</v>
      </c>
      <c r="S1452" s="13">
        <f t="shared" si="1744"/>
        <v>4.2428229217847099E-2</v>
      </c>
      <c r="T1452" s="13">
        <f t="shared" si="1745"/>
        <v>7.2945858637382371E-2</v>
      </c>
      <c r="U1452" s="13">
        <f t="shared" si="1746"/>
        <v>7.7439926085974747E-2</v>
      </c>
      <c r="V1452" s="13">
        <f t="shared" si="1747"/>
        <v>6.0091996155649694E-3</v>
      </c>
      <c r="W1452" s="13">
        <f t="shared" si="1748"/>
        <v>2.2904198395185395E-2</v>
      </c>
      <c r="X1452" s="13">
        <f t="shared" si="1749"/>
        <v>2.6643995909151268E-2</v>
      </c>
      <c r="Y1452" s="13">
        <f t="shared" si="1750"/>
        <v>1.5497213780598748E-2</v>
      </c>
      <c r="Z1452" s="13">
        <f t="shared" si="1751"/>
        <v>2.7403621737286634E-2</v>
      </c>
      <c r="AA1452" s="13">
        <f t="shared" si="1752"/>
        <v>3.0028105739097557E-2</v>
      </c>
      <c r="AB1452" s="13">
        <f t="shared" si="1753"/>
        <v>1.6451970161512387E-2</v>
      </c>
      <c r="AC1452" s="13">
        <f t="shared" si="1754"/>
        <v>4.7874128582629116E-4</v>
      </c>
      <c r="AD1452" s="13">
        <f t="shared" si="1755"/>
        <v>6.2744415489439168E-3</v>
      </c>
      <c r="AE1452" s="13">
        <f t="shared" si="1756"/>
        <v>7.2989323650554799E-3</v>
      </c>
      <c r="AF1452" s="13">
        <f t="shared" si="1757"/>
        <v>4.24535102081087E-3</v>
      </c>
      <c r="AG1452" s="13">
        <f t="shared" si="1758"/>
        <v>1.6461773118296226E-3</v>
      </c>
      <c r="AH1452" s="13">
        <f t="shared" si="1759"/>
        <v>7.969521273637703E-3</v>
      </c>
      <c r="AI1452" s="13">
        <f t="shared" si="1760"/>
        <v>8.732773711044358E-3</v>
      </c>
      <c r="AJ1452" s="13">
        <f t="shared" si="1761"/>
        <v>4.784561962371035E-3</v>
      </c>
      <c r="AK1452" s="13">
        <f t="shared" si="1762"/>
        <v>1.7475954321986055E-3</v>
      </c>
      <c r="AL1452" s="13">
        <f t="shared" si="1763"/>
        <v>2.4409849794806649E-5</v>
      </c>
      <c r="AM1452" s="13">
        <f t="shared" si="1764"/>
        <v>1.3750707559148378E-3</v>
      </c>
      <c r="AN1452" s="13">
        <f t="shared" si="1765"/>
        <v>1.5995923089406126E-3</v>
      </c>
      <c r="AO1452" s="13">
        <f t="shared" si="1766"/>
        <v>9.3038687057221822E-4</v>
      </c>
      <c r="AP1452" s="13">
        <f t="shared" si="1767"/>
        <v>3.6076681293308326E-4</v>
      </c>
      <c r="AQ1452" s="13">
        <f t="shared" si="1768"/>
        <v>1.0491820453719934E-4</v>
      </c>
      <c r="AR1452" s="13">
        <f t="shared" si="1769"/>
        <v>1.8541569414394538E-3</v>
      </c>
      <c r="AS1452" s="13">
        <f t="shared" si="1770"/>
        <v>2.0317322005167361E-3</v>
      </c>
      <c r="AT1452" s="13">
        <f t="shared" si="1771"/>
        <v>1.1131570479173956E-3</v>
      </c>
      <c r="AU1452" s="13">
        <f t="shared" si="1772"/>
        <v>4.065885628735988E-4</v>
      </c>
      <c r="AV1452" s="13">
        <f t="shared" si="1773"/>
        <v>1.113820325952016E-4</v>
      </c>
      <c r="AW1452" s="13">
        <f t="shared" si="1774"/>
        <v>8.6430463106182038E-7</v>
      </c>
      <c r="AX1452" s="13">
        <f t="shared" si="1775"/>
        <v>2.5112720776593203E-4</v>
      </c>
      <c r="AY1452" s="13">
        <f t="shared" si="1776"/>
        <v>2.9213125824995343E-4</v>
      </c>
      <c r="AZ1452" s="13">
        <f t="shared" si="1777"/>
        <v>1.6991522504850295E-4</v>
      </c>
      <c r="BA1452" s="13">
        <f t="shared" si="1778"/>
        <v>6.588632766480749E-5</v>
      </c>
      <c r="BB1452" s="13">
        <f t="shared" si="1779"/>
        <v>1.9161061811479324E-5</v>
      </c>
      <c r="BC1452" s="13">
        <f t="shared" si="1780"/>
        <v>4.4579359968115345E-6</v>
      </c>
      <c r="BD1452" s="13">
        <f t="shared" si="1781"/>
        <v>3.5948394780628134E-4</v>
      </c>
      <c r="BE1452" s="13">
        <f t="shared" si="1782"/>
        <v>3.9391223903618489E-4</v>
      </c>
      <c r="BF1452" s="13">
        <f t="shared" si="1783"/>
        <v>2.1581888845022471E-4</v>
      </c>
      <c r="BG1452" s="13">
        <f t="shared" si="1784"/>
        <v>7.8829390569933343E-5</v>
      </c>
      <c r="BH1452" s="13">
        <f t="shared" si="1785"/>
        <v>2.1594748479557691E-5</v>
      </c>
      <c r="BI1452" s="13">
        <f t="shared" si="1786"/>
        <v>4.7325816782171141E-6</v>
      </c>
      <c r="BJ1452" s="14">
        <f t="shared" si="1787"/>
        <v>0.33978942916705862</v>
      </c>
      <c r="BK1452" s="14">
        <f t="shared" si="1788"/>
        <v>0.28682287411543572</v>
      </c>
      <c r="BL1452" s="14">
        <f t="shared" si="1789"/>
        <v>0.34592148093039737</v>
      </c>
      <c r="BM1452" s="14">
        <f t="shared" si="1790"/>
        <v>0.39272049189654312</v>
      </c>
      <c r="BN1452" s="14">
        <f t="shared" si="1791"/>
        <v>0.6069256471000164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1.3428571428571401</v>
      </c>
      <c r="F1453" s="10">
        <f>VLOOKUP(B1453,home!$B$2:$E$405,3,FALSE)</f>
        <v>1.6</v>
      </c>
      <c r="G1453" s="10">
        <f>VLOOKUP(C1453,away!$B$2:$E$405,4,FALSE)</f>
        <v>1.38</v>
      </c>
      <c r="H1453" s="10">
        <f>VLOOKUP(A1453,away!$A$2:$E$405,3,FALSE)</f>
        <v>1.2</v>
      </c>
      <c r="I1453" s="10">
        <f>VLOOKUP(C1453,away!$B$2:$E$405,3,FALSE)</f>
        <v>0.85</v>
      </c>
      <c r="J1453" s="10">
        <f>VLOOKUP(B1453,home!$B$2:$E$405,4,FALSE)</f>
        <v>0.6</v>
      </c>
      <c r="K1453" s="12">
        <f t="shared" si="1736"/>
        <v>2.9650285714285651</v>
      </c>
      <c r="L1453" s="12">
        <f t="shared" si="1737"/>
        <v>0.61199999999999999</v>
      </c>
      <c r="M1453" s="13">
        <f t="shared" si="1738"/>
        <v>2.7958652086147028E-2</v>
      </c>
      <c r="N1453" s="13">
        <f t="shared" si="1739"/>
        <v>8.2898202254056794E-2</v>
      </c>
      <c r="O1453" s="13">
        <f t="shared" si="1740"/>
        <v>1.7110695076721978E-2</v>
      </c>
      <c r="P1453" s="13">
        <f t="shared" si="1741"/>
        <v>5.0733699779482756E-2</v>
      </c>
      <c r="Q1453" s="13">
        <f t="shared" si="1742"/>
        <v>0.12289776910167118</v>
      </c>
      <c r="R1453" s="13">
        <f t="shared" si="1743"/>
        <v>5.2358726934769242E-3</v>
      </c>
      <c r="S1453" s="13">
        <f t="shared" si="1744"/>
        <v>2.3015311015208158E-2</v>
      </c>
      <c r="T1453" s="13">
        <f t="shared" si="1745"/>
        <v>7.521343469022275E-2</v>
      </c>
      <c r="U1453" s="13">
        <f t="shared" si="1746"/>
        <v>1.552451213252172E-2</v>
      </c>
      <c r="V1453" s="13">
        <f t="shared" si="1747"/>
        <v>4.6403917223476589E-3</v>
      </c>
      <c r="W1453" s="13">
        <f t="shared" si="1748"/>
        <v>0.12146513225042856</v>
      </c>
      <c r="X1453" s="13">
        <f t="shared" si="1749"/>
        <v>7.4336660937262267E-2</v>
      </c>
      <c r="Y1453" s="13">
        <f t="shared" si="1750"/>
        <v>2.274701824680225E-2</v>
      </c>
      <c r="Z1453" s="13">
        <f t="shared" si="1751"/>
        <v>1.0681180294692925E-3</v>
      </c>
      <c r="AA1453" s="13">
        <f t="shared" si="1752"/>
        <v>3.1670004750344307E-3</v>
      </c>
      <c r="AB1453" s="13">
        <f t="shared" si="1753"/>
        <v>4.6951234471024643E-3</v>
      </c>
      <c r="AC1453" s="13">
        <f t="shared" si="1754"/>
        <v>5.2627769700633916E-4</v>
      </c>
      <c r="AD1453" s="13">
        <f t="shared" si="1755"/>
        <v>9.003689688871748E-2</v>
      </c>
      <c r="AE1453" s="13">
        <f t="shared" si="1756"/>
        <v>5.5102580895895092E-2</v>
      </c>
      <c r="AF1453" s="13">
        <f t="shared" si="1757"/>
        <v>1.6861389754143894E-2</v>
      </c>
      <c r="AG1453" s="13">
        <f t="shared" si="1758"/>
        <v>3.4397235098453543E-3</v>
      </c>
      <c r="AH1453" s="13">
        <f t="shared" si="1759"/>
        <v>1.6342205850880173E-4</v>
      </c>
      <c r="AI1453" s="13">
        <f t="shared" si="1760"/>
        <v>4.8455107268026784E-4</v>
      </c>
      <c r="AJ1453" s="13">
        <f t="shared" si="1761"/>
        <v>7.1835388740667692E-4</v>
      </c>
      <c r="AK1453" s="13">
        <f t="shared" si="1762"/>
        <v>7.0997993351919176E-4</v>
      </c>
      <c r="AL1453" s="13">
        <f t="shared" si="1763"/>
        <v>3.8199287431008253E-5</v>
      </c>
      <c r="AM1453" s="13">
        <f t="shared" si="1764"/>
        <v>5.3392394351563018E-2</v>
      </c>
      <c r="AN1453" s="13">
        <f t="shared" si="1765"/>
        <v>3.2676145343156562E-2</v>
      </c>
      <c r="AO1453" s="13">
        <f t="shared" si="1766"/>
        <v>9.9989004750059059E-3</v>
      </c>
      <c r="AP1453" s="13">
        <f t="shared" si="1767"/>
        <v>2.0397756969012049E-3</v>
      </c>
      <c r="AQ1453" s="13">
        <f t="shared" si="1768"/>
        <v>3.1208568162588429E-4</v>
      </c>
      <c r="AR1453" s="13">
        <f t="shared" si="1769"/>
        <v>2.000285996147734E-5</v>
      </c>
      <c r="AS1453" s="13">
        <f t="shared" si="1770"/>
        <v>5.9309051296064805E-5</v>
      </c>
      <c r="AT1453" s="13">
        <f t="shared" si="1771"/>
        <v>8.7926515818577289E-5</v>
      </c>
      <c r="AU1453" s="13">
        <f t="shared" si="1772"/>
        <v>8.6901543862749094E-5</v>
      </c>
      <c r="AV1453" s="13">
        <f t="shared" si="1773"/>
        <v>6.4416390113575939E-5</v>
      </c>
      <c r="AW1453" s="13">
        <f t="shared" si="1774"/>
        <v>1.9254536368995731E-6</v>
      </c>
      <c r="AX1453" s="13">
        <f t="shared" si="1775"/>
        <v>2.6384995791560888E-2</v>
      </c>
      <c r="AY1453" s="13">
        <f t="shared" si="1776"/>
        <v>1.6147617424435261E-2</v>
      </c>
      <c r="AZ1453" s="13">
        <f t="shared" si="1777"/>
        <v>4.9411709318771891E-3</v>
      </c>
      <c r="BA1453" s="13">
        <f t="shared" si="1778"/>
        <v>1.0079988701029465E-3</v>
      </c>
      <c r="BB1453" s="13">
        <f t="shared" si="1779"/>
        <v>1.542238271257508E-4</v>
      </c>
      <c r="BC1453" s="13">
        <f t="shared" si="1780"/>
        <v>1.8876996440191904E-5</v>
      </c>
      <c r="BD1453" s="13">
        <f t="shared" si="1781"/>
        <v>2.0402917160706876E-6</v>
      </c>
      <c r="BE1453" s="13">
        <f t="shared" si="1782"/>
        <v>6.0495232321986062E-6</v>
      </c>
      <c r="BF1453" s="13">
        <f t="shared" si="1783"/>
        <v>8.9685046134948776E-6</v>
      </c>
      <c r="BG1453" s="13">
        <f t="shared" si="1784"/>
        <v>8.8639574740004022E-6</v>
      </c>
      <c r="BH1453" s="13">
        <f t="shared" si="1785"/>
        <v>6.5704717915847414E-6</v>
      </c>
      <c r="BI1453" s="13">
        <f t="shared" si="1786"/>
        <v>3.8963273179628395E-6</v>
      </c>
      <c r="BJ1453" s="14">
        <f t="shared" si="1787"/>
        <v>0.81207299391884025</v>
      </c>
      <c r="BK1453" s="14">
        <f t="shared" si="1788"/>
        <v>0.1230601490120582</v>
      </c>
      <c r="BL1453" s="14">
        <f t="shared" si="1789"/>
        <v>4.8164456214170204E-2</v>
      </c>
      <c r="BM1453" s="14">
        <f t="shared" si="1790"/>
        <v>0.66138513421218303</v>
      </c>
      <c r="BN1453" s="14">
        <f t="shared" si="1791"/>
        <v>0.30683489099155664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1.3428571428571401</v>
      </c>
      <c r="F1454" s="10">
        <f>VLOOKUP(B1454,home!$B$2:$E$405,3,FALSE)</f>
        <v>1.02</v>
      </c>
      <c r="G1454" s="10">
        <f>VLOOKUP(C1454,away!$B$2:$E$405,4,FALSE)</f>
        <v>1.06</v>
      </c>
      <c r="H1454" s="10">
        <f>VLOOKUP(A1454,away!$A$2:$E$405,3,FALSE)</f>
        <v>1.2</v>
      </c>
      <c r="I1454" s="10">
        <f>VLOOKUP(C1454,away!$B$2:$E$405,3,FALSE)</f>
        <v>0.85</v>
      </c>
      <c r="J1454" s="10">
        <f>VLOOKUP(B1454,home!$B$2:$E$405,4,FALSE)</f>
        <v>0.31</v>
      </c>
      <c r="K1454" s="12">
        <f t="shared" si="1736"/>
        <v>1.4518971428571401</v>
      </c>
      <c r="L1454" s="12">
        <f t="shared" si="1737"/>
        <v>0.31619999999999998</v>
      </c>
      <c r="M1454" s="13">
        <f t="shared" si="1738"/>
        <v>0.17065741674195725</v>
      </c>
      <c r="N1454" s="13">
        <f t="shared" si="1739"/>
        <v>0.247777015775028</v>
      </c>
      <c r="O1454" s="13">
        <f t="shared" si="1740"/>
        <v>5.3961875173806864E-2</v>
      </c>
      <c r="P1454" s="13">
        <f t="shared" si="1741"/>
        <v>7.8347092388063824E-2</v>
      </c>
      <c r="Q1454" s="13">
        <f t="shared" si="1742"/>
        <v>0.17987337063471587</v>
      </c>
      <c r="R1454" s="13">
        <f t="shared" si="1743"/>
        <v>8.531372464978865E-3</v>
      </c>
      <c r="S1454" s="13">
        <f t="shared" si="1744"/>
        <v>8.9920892435416174E-3</v>
      </c>
      <c r="T1454" s="13">
        <f t="shared" si="1745"/>
        <v>5.6875959794697145E-2</v>
      </c>
      <c r="U1454" s="13">
        <f t="shared" si="1746"/>
        <v>1.238667530655289E-2</v>
      </c>
      <c r="V1454" s="13">
        <f t="shared" si="1747"/>
        <v>4.5868634899297615E-4</v>
      </c>
      <c r="W1454" s="13">
        <f t="shared" si="1748"/>
        <v>8.7052544300209145E-2</v>
      </c>
      <c r="X1454" s="13">
        <f t="shared" si="1749"/>
        <v>2.7526014507726123E-2</v>
      </c>
      <c r="Y1454" s="13">
        <f t="shared" si="1750"/>
        <v>4.3518628936714994E-3</v>
      </c>
      <c r="Z1454" s="13">
        <f t="shared" si="1751"/>
        <v>8.9920665780877246E-4</v>
      </c>
      <c r="AA1454" s="13">
        <f t="shared" si="1752"/>
        <v>1.3055555773106749E-3</v>
      </c>
      <c r="AB1454" s="13">
        <f t="shared" si="1753"/>
        <v>9.4776620626928665E-4</v>
      </c>
      <c r="AC1454" s="13">
        <f t="shared" si="1754"/>
        <v>1.3161141209011504E-5</v>
      </c>
      <c r="AD1454" s="13">
        <f t="shared" si="1755"/>
        <v>3.1597835086979567E-2</v>
      </c>
      <c r="AE1454" s="13">
        <f t="shared" si="1756"/>
        <v>9.9912354545029364E-3</v>
      </c>
      <c r="AF1454" s="13">
        <f t="shared" si="1757"/>
        <v>1.579614325356914E-3</v>
      </c>
      <c r="AG1454" s="13">
        <f t="shared" si="1758"/>
        <v>1.6649134989261876E-4</v>
      </c>
      <c r="AH1454" s="13">
        <f t="shared" si="1759"/>
        <v>7.1082286299783422E-5</v>
      </c>
      <c r="AI1454" s="13">
        <f t="shared" si="1760"/>
        <v>1.0320416838640878E-4</v>
      </c>
      <c r="AJ1454" s="13">
        <f t="shared" si="1761"/>
        <v>7.4920918605587058E-5</v>
      </c>
      <c r="AK1454" s="13">
        <f t="shared" si="1762"/>
        <v>3.6259155887894742E-5</v>
      </c>
      <c r="AL1454" s="13">
        <f t="shared" si="1763"/>
        <v>2.4168586772736882E-7</v>
      </c>
      <c r="AM1454" s="13">
        <f t="shared" si="1764"/>
        <v>9.1753612966513423E-3</v>
      </c>
      <c r="AN1454" s="13">
        <f t="shared" si="1765"/>
        <v>2.9012492420011533E-3</v>
      </c>
      <c r="AO1454" s="13">
        <f t="shared" si="1766"/>
        <v>4.5868750516038232E-4</v>
      </c>
      <c r="AP1454" s="13">
        <f t="shared" si="1767"/>
        <v>4.8345663043904305E-5</v>
      </c>
      <c r="AQ1454" s="13">
        <f t="shared" si="1768"/>
        <v>3.8217246636206333E-6</v>
      </c>
      <c r="AR1454" s="13">
        <f t="shared" si="1769"/>
        <v>4.4952437855983031E-6</v>
      </c>
      <c r="AS1454" s="13">
        <f t="shared" si="1770"/>
        <v>6.5266316087564917E-6</v>
      </c>
      <c r="AT1454" s="13">
        <f t="shared" si="1771"/>
        <v>4.7379988926173261E-6</v>
      </c>
      <c r="AU1454" s="13">
        <f t="shared" si="1772"/>
        <v>2.2930290183504636E-6</v>
      </c>
      <c r="AV1454" s="13">
        <f t="shared" si="1773"/>
        <v>8.3231057005788758E-7</v>
      </c>
      <c r="AW1454" s="13">
        <f t="shared" si="1774"/>
        <v>3.0820981995560031E-9</v>
      </c>
      <c r="AX1454" s="13">
        <f t="shared" si="1775"/>
        <v>2.2202801418816764E-3</v>
      </c>
      <c r="AY1454" s="13">
        <f t="shared" si="1776"/>
        <v>7.0205258086298596E-4</v>
      </c>
      <c r="AZ1454" s="13">
        <f t="shared" si="1777"/>
        <v>1.1099451303443807E-4</v>
      </c>
      <c r="BA1454" s="13">
        <f t="shared" si="1778"/>
        <v>1.1698821673829775E-5</v>
      </c>
      <c r="BB1454" s="13">
        <f t="shared" si="1779"/>
        <v>9.2479185331624304E-7</v>
      </c>
      <c r="BC1454" s="13">
        <f t="shared" si="1780"/>
        <v>5.8483836803719213E-8</v>
      </c>
      <c r="BD1454" s="13">
        <f t="shared" si="1781"/>
        <v>2.3689934750103063E-7</v>
      </c>
      <c r="BE1454" s="13">
        <f t="shared" si="1782"/>
        <v>3.4395348578146714E-7</v>
      </c>
      <c r="BF1454" s="13">
        <f t="shared" si="1783"/>
        <v>2.4969254164093312E-7</v>
      </c>
      <c r="BG1454" s="13">
        <f t="shared" si="1784"/>
        <v>1.2084262926706946E-7</v>
      </c>
      <c r="BH1454" s="13">
        <f t="shared" si="1785"/>
        <v>4.3862767042050682E-8</v>
      </c>
      <c r="BI1454" s="13">
        <f t="shared" si="1786"/>
        <v>1.273684522923234E-8</v>
      </c>
      <c r="BJ1454" s="14">
        <f t="shared" si="1787"/>
        <v>0.66242541888744333</v>
      </c>
      <c r="BK1454" s="14">
        <f t="shared" si="1788"/>
        <v>0.2591707401304954</v>
      </c>
      <c r="BL1454" s="14">
        <f t="shared" si="1789"/>
        <v>7.7438604459590082E-2</v>
      </c>
      <c r="BM1454" s="14">
        <f t="shared" si="1790"/>
        <v>0.26008377745802219</v>
      </c>
      <c r="BN1454" s="14">
        <f t="shared" si="1791"/>
        <v>0.7391481431785506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1.3428571428571401</v>
      </c>
      <c r="F1455" s="10">
        <f>VLOOKUP(B1455,home!$B$2:$E$405,3,FALSE)</f>
        <v>0.96</v>
      </c>
      <c r="G1455" s="10">
        <f>VLOOKUP(C1455,away!$B$2:$E$405,4,FALSE)</f>
        <v>1.28</v>
      </c>
      <c r="H1455" s="10">
        <f>VLOOKUP(A1455,away!$A$2:$E$405,3,FALSE)</f>
        <v>1.2</v>
      </c>
      <c r="I1455" s="10">
        <f>VLOOKUP(C1455,away!$B$2:$E$405,3,FALSE)</f>
        <v>0.53</v>
      </c>
      <c r="J1455" s="10">
        <f>VLOOKUP(B1455,home!$B$2:$E$405,4,FALSE)</f>
        <v>1.19</v>
      </c>
      <c r="K1455" s="12">
        <f t="shared" si="1736"/>
        <v>1.6501028571428538</v>
      </c>
      <c r="L1455" s="12">
        <f t="shared" si="1737"/>
        <v>0.75683999999999996</v>
      </c>
      <c r="M1455" s="13">
        <f t="shared" si="1738"/>
        <v>9.0090292898916097E-2</v>
      </c>
      <c r="N1455" s="13">
        <f t="shared" si="1739"/>
        <v>0.14865824971333799</v>
      </c>
      <c r="O1455" s="13">
        <f t="shared" si="1740"/>
        <v>6.8183937277615667E-2</v>
      </c>
      <c r="P1455" s="13">
        <f t="shared" si="1741"/>
        <v>0.11251050971304273</v>
      </c>
      <c r="Q1455" s="13">
        <f t="shared" si="1742"/>
        <v>0.12265070129491744</v>
      </c>
      <c r="R1455" s="13">
        <f t="shared" si="1743"/>
        <v>2.5802165544595308E-2</v>
      </c>
      <c r="S1455" s="13">
        <f t="shared" si="1744"/>
        <v>3.5127576980163694E-2</v>
      </c>
      <c r="T1455" s="13">
        <f t="shared" si="1745"/>
        <v>9.282695676804531E-2</v>
      </c>
      <c r="U1455" s="13">
        <f t="shared" si="1746"/>
        <v>4.2576227085609611E-2</v>
      </c>
      <c r="V1455" s="13">
        <f t="shared" si="1747"/>
        <v>4.8743956557954727E-3</v>
      </c>
      <c r="W1455" s="13">
        <f t="shared" si="1748"/>
        <v>6.7462090879106013E-2</v>
      </c>
      <c r="X1455" s="13">
        <f t="shared" si="1749"/>
        <v>5.105800886094259E-2</v>
      </c>
      <c r="Y1455" s="13">
        <f t="shared" si="1750"/>
        <v>1.9321371713157887E-2</v>
      </c>
      <c r="Z1455" s="13">
        <f t="shared" si="1751"/>
        <v>6.5093703235905055E-3</v>
      </c>
      <c r="AA1455" s="13">
        <f t="shared" si="1752"/>
        <v>1.0741130569157594E-2</v>
      </c>
      <c r="AB1455" s="13">
        <f t="shared" si="1753"/>
        <v>8.8619851205556984E-3</v>
      </c>
      <c r="AC1455" s="13">
        <f t="shared" si="1754"/>
        <v>3.8046603172326061E-4</v>
      </c>
      <c r="AD1455" s="13">
        <f t="shared" si="1755"/>
        <v>2.7829847227110918E-2</v>
      </c>
      <c r="AE1455" s="13">
        <f t="shared" si="1756"/>
        <v>2.1062741575366625E-2</v>
      </c>
      <c r="AF1455" s="13">
        <f t="shared" si="1757"/>
        <v>7.9705626669502351E-3</v>
      </c>
      <c r="AG1455" s="13">
        <f t="shared" si="1758"/>
        <v>2.0108135496182057E-3</v>
      </c>
      <c r="AH1455" s="13">
        <f t="shared" si="1759"/>
        <v>1.2316379589265593E-3</v>
      </c>
      <c r="AI1455" s="13">
        <f t="shared" si="1760"/>
        <v>2.032329314990308E-3</v>
      </c>
      <c r="AJ1455" s="13">
        <f t="shared" si="1761"/>
        <v>1.6767762046603432E-3</v>
      </c>
      <c r="AK1455" s="13">
        <f t="shared" si="1762"/>
        <v>9.2228440203306113E-4</v>
      </c>
      <c r="AL1455" s="13">
        <f t="shared" si="1763"/>
        <v>1.9006010872098188E-5</v>
      </c>
      <c r="AM1455" s="13">
        <f t="shared" si="1764"/>
        <v>9.1844220846609669E-3</v>
      </c>
      <c r="AN1455" s="13">
        <f t="shared" si="1765"/>
        <v>6.9511380105548061E-3</v>
      </c>
      <c r="AO1455" s="13">
        <f t="shared" si="1766"/>
        <v>2.6304496459541487E-3</v>
      </c>
      <c r="AP1455" s="13">
        <f t="shared" si="1767"/>
        <v>6.6360983668131278E-4</v>
      </c>
      <c r="AQ1455" s="13">
        <f t="shared" si="1768"/>
        <v>1.2556161719847115E-4</v>
      </c>
      <c r="AR1455" s="13">
        <f t="shared" si="1769"/>
        <v>1.8643057456679547E-4</v>
      </c>
      <c r="AS1455" s="13">
        <f t="shared" si="1770"/>
        <v>3.0762962375145301E-4</v>
      </c>
      <c r="AT1455" s="13">
        <f t="shared" si="1771"/>
        <v>2.5381026054702692E-4</v>
      </c>
      <c r="AU1455" s="13">
        <f t="shared" si="1772"/>
        <v>1.3960434536694044E-4</v>
      </c>
      <c r="AV1455" s="13">
        <f t="shared" si="1773"/>
        <v>5.7590382289886531E-5</v>
      </c>
      <c r="AW1455" s="13">
        <f t="shared" si="1774"/>
        <v>6.5933110673468594E-7</v>
      </c>
      <c r="AX1455" s="13">
        <f t="shared" si="1775"/>
        <v>2.5258735205174973E-3</v>
      </c>
      <c r="AY1455" s="13">
        <f t="shared" si="1776"/>
        <v>1.9116821152684626E-3</v>
      </c>
      <c r="AZ1455" s="13">
        <f t="shared" si="1777"/>
        <v>7.2341874605989125E-4</v>
      </c>
      <c r="BA1455" s="13">
        <f t="shared" si="1778"/>
        <v>1.825040812559894E-4</v>
      </c>
      <c r="BB1455" s="13">
        <f t="shared" si="1779"/>
        <v>3.4531597214445749E-5</v>
      </c>
      <c r="BC1455" s="13">
        <f t="shared" si="1780"/>
        <v>5.2269788071562259E-6</v>
      </c>
      <c r="BD1455" s="13">
        <f t="shared" si="1781"/>
        <v>2.351635267585557E-5</v>
      </c>
      <c r="BE1455" s="13">
        <f t="shared" si="1782"/>
        <v>3.8804400740008265E-5</v>
      </c>
      <c r="BF1455" s="13">
        <f t="shared" si="1783"/>
        <v>3.2015626265401962E-5</v>
      </c>
      <c r="BG1455" s="13">
        <f t="shared" si="1784"/>
        <v>1.7609692124585858E-5</v>
      </c>
      <c r="BH1455" s="13">
        <f t="shared" si="1785"/>
        <v>7.2644508220462838E-6</v>
      </c>
      <c r="BI1455" s="13">
        <f t="shared" si="1786"/>
        <v>2.3974182114064642E-6</v>
      </c>
      <c r="BJ1455" s="14">
        <f t="shared" si="1787"/>
        <v>0.58578976248272618</v>
      </c>
      <c r="BK1455" s="14">
        <f t="shared" si="1788"/>
        <v>0.24491392940578183</v>
      </c>
      <c r="BL1455" s="14">
        <f t="shared" si="1789"/>
        <v>0.16309514660550553</v>
      </c>
      <c r="BM1455" s="14">
        <f t="shared" si="1790"/>
        <v>0.43050132959101728</v>
      </c>
      <c r="BN1455" s="14">
        <f t="shared" si="1791"/>
        <v>0.56789585644242524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1.3428571428571401</v>
      </c>
      <c r="F1456" s="10">
        <f>VLOOKUP(B1456,home!$B$2:$E$405,3,FALSE)</f>
        <v>1.17</v>
      </c>
      <c r="G1456" s="10">
        <f>VLOOKUP(C1456,away!$B$2:$E$405,4,FALSE)</f>
        <v>1.4</v>
      </c>
      <c r="H1456" s="10">
        <f>VLOOKUP(A1456,away!$A$2:$E$405,3,FALSE)</f>
        <v>1.2</v>
      </c>
      <c r="I1456" s="10">
        <f>VLOOKUP(C1456,away!$B$2:$E$405,3,FALSE)</f>
        <v>0.28000000000000003</v>
      </c>
      <c r="J1456" s="10">
        <f>VLOOKUP(B1456,home!$B$2:$E$405,4,FALSE)</f>
        <v>1.19</v>
      </c>
      <c r="K1456" s="12">
        <f t="shared" si="1736"/>
        <v>2.1995999999999953</v>
      </c>
      <c r="L1456" s="12">
        <f t="shared" si="1737"/>
        <v>0.39984000000000003</v>
      </c>
      <c r="M1456" s="13">
        <f t="shared" si="1738"/>
        <v>7.4315183066405568E-2</v>
      </c>
      <c r="N1456" s="13">
        <f t="shared" si="1739"/>
        <v>0.16346367667286535</v>
      </c>
      <c r="O1456" s="13">
        <f t="shared" si="1740"/>
        <v>2.9714182797271598E-2</v>
      </c>
      <c r="P1456" s="13">
        <f t="shared" si="1741"/>
        <v>6.5359316480878477E-2</v>
      </c>
      <c r="Q1456" s="13">
        <f t="shared" si="1742"/>
        <v>0.17977735160481695</v>
      </c>
      <c r="R1456" s="13">
        <f t="shared" si="1743"/>
        <v>5.9404594248305383E-3</v>
      </c>
      <c r="S1456" s="13">
        <f t="shared" si="1744"/>
        <v>1.4370684679032748E-2</v>
      </c>
      <c r="T1456" s="13">
        <f t="shared" si="1745"/>
        <v>7.1882176265670006E-2</v>
      </c>
      <c r="U1456" s="13">
        <f t="shared" si="1746"/>
        <v>1.3066634550857225E-2</v>
      </c>
      <c r="V1456" s="13">
        <f t="shared" si="1747"/>
        <v>1.4043161829685501E-3</v>
      </c>
      <c r="W1456" s="13">
        <f t="shared" si="1748"/>
        <v>0.1318127541966515</v>
      </c>
      <c r="X1456" s="13">
        <f t="shared" si="1749"/>
        <v>5.2704011637989136E-2</v>
      </c>
      <c r="Y1456" s="13">
        <f t="shared" si="1750"/>
        <v>1.0536586006666789E-2</v>
      </c>
      <c r="Z1456" s="13">
        <f t="shared" si="1751"/>
        <v>7.9174443214141438E-4</v>
      </c>
      <c r="AA1456" s="13">
        <f t="shared" si="1752"/>
        <v>1.7415210529382517E-3</v>
      </c>
      <c r="AB1456" s="13">
        <f t="shared" si="1753"/>
        <v>1.9153248540214852E-3</v>
      </c>
      <c r="AC1456" s="13">
        <f t="shared" si="1754"/>
        <v>7.7192457562679805E-5</v>
      </c>
      <c r="AD1456" s="13">
        <f t="shared" si="1755"/>
        <v>7.2483833532738504E-2</v>
      </c>
      <c r="AE1456" s="13">
        <f t="shared" si="1756"/>
        <v>2.898193599973016E-2</v>
      </c>
      <c r="AF1456" s="13">
        <f t="shared" si="1757"/>
        <v>5.7940686450660538E-3</v>
      </c>
      <c r="AG1456" s="13">
        <f t="shared" si="1758"/>
        <v>7.7223346901440391E-4</v>
      </c>
      <c r="AH1456" s="13">
        <f t="shared" si="1759"/>
        <v>7.9142773436855776E-5</v>
      </c>
      <c r="AI1456" s="13">
        <f t="shared" si="1760"/>
        <v>1.7408244445170761E-4</v>
      </c>
      <c r="AJ1456" s="13">
        <f t="shared" si="1761"/>
        <v>1.9145587240798764E-4</v>
      </c>
      <c r="AK1456" s="13">
        <f t="shared" si="1762"/>
        <v>1.4037544564953625E-4</v>
      </c>
      <c r="AL1456" s="13">
        <f t="shared" si="1763"/>
        <v>2.7155938022881319E-6</v>
      </c>
      <c r="AM1456" s="13">
        <f t="shared" si="1764"/>
        <v>3.1887088047722244E-2</v>
      </c>
      <c r="AN1456" s="13">
        <f t="shared" si="1765"/>
        <v>1.2749733285001261E-2</v>
      </c>
      <c r="AO1456" s="13">
        <f t="shared" si="1766"/>
        <v>2.5489266783374522E-3</v>
      </c>
      <c r="AP1456" s="13">
        <f t="shared" si="1767"/>
        <v>3.3972094768881572E-4</v>
      </c>
      <c r="AQ1456" s="13">
        <f t="shared" si="1768"/>
        <v>3.3958505930974018E-5</v>
      </c>
      <c r="AR1456" s="13">
        <f t="shared" si="1769"/>
        <v>6.3288893061984865E-6</v>
      </c>
      <c r="AS1456" s="13">
        <f t="shared" si="1770"/>
        <v>1.3921024917914162E-5</v>
      </c>
      <c r="AT1456" s="13">
        <f t="shared" si="1771"/>
        <v>1.5310343204721964E-5</v>
      </c>
      <c r="AU1456" s="13">
        <f t="shared" si="1772"/>
        <v>1.1225543637702121E-5</v>
      </c>
      <c r="AV1456" s="13">
        <f t="shared" si="1773"/>
        <v>6.1729264463723822E-6</v>
      </c>
      <c r="AW1456" s="13">
        <f t="shared" si="1774"/>
        <v>6.6342564882910583E-8</v>
      </c>
      <c r="AX1456" s="13">
        <f t="shared" si="1775"/>
        <v>1.1689806478294944E-2</v>
      </c>
      <c r="AY1456" s="13">
        <f t="shared" si="1776"/>
        <v>4.6740522222814508E-3</v>
      </c>
      <c r="AZ1456" s="13">
        <f t="shared" si="1777"/>
        <v>9.3443652027850764E-4</v>
      </c>
      <c r="BA1456" s="13">
        <f t="shared" si="1778"/>
        <v>1.2454169942271954E-4</v>
      </c>
      <c r="BB1456" s="13">
        <f t="shared" si="1779"/>
        <v>1.2449188274295043E-5</v>
      </c>
      <c r="BC1456" s="13">
        <f t="shared" si="1780"/>
        <v>9.9553668791882664E-7</v>
      </c>
      <c r="BD1456" s="13">
        <f t="shared" si="1781"/>
        <v>4.21757183365067E-7</v>
      </c>
      <c r="BE1456" s="13">
        <f t="shared" si="1782"/>
        <v>9.2769710052979941E-7</v>
      </c>
      <c r="BF1456" s="13">
        <f t="shared" si="1783"/>
        <v>1.0202812711626713E-6</v>
      </c>
      <c r="BG1456" s="13">
        <f t="shared" si="1784"/>
        <v>7.4807022801646905E-7</v>
      </c>
      <c r="BH1456" s="13">
        <f t="shared" si="1785"/>
        <v>4.1136381838625542E-7</v>
      </c>
      <c r="BI1456" s="13">
        <f t="shared" si="1786"/>
        <v>1.8096717098448105E-7</v>
      </c>
      <c r="BJ1456" s="14">
        <f t="shared" si="1787"/>
        <v>0.78320433714112936</v>
      </c>
      <c r="BK1456" s="14">
        <f t="shared" si="1788"/>
        <v>0.16020346068293179</v>
      </c>
      <c r="BL1456" s="14">
        <f t="shared" si="1789"/>
        <v>5.3019848080150533E-2</v>
      </c>
      <c r="BM1456" s="14">
        <f t="shared" si="1790"/>
        <v>0.47397523440956801</v>
      </c>
      <c r="BN1456" s="14">
        <f t="shared" si="1791"/>
        <v>0.51857017004706851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1.3561643835616399</v>
      </c>
      <c r="F1457" s="10">
        <f>VLOOKUP(B1457,home!$B$2:$E$405,3,FALSE)</f>
        <v>0.55000000000000004</v>
      </c>
      <c r="G1457" s="10">
        <f>VLOOKUP(C1457,away!$B$2:$E$405,4,FALSE)</f>
        <v>1.05</v>
      </c>
      <c r="H1457" s="10">
        <f>VLOOKUP(A1457,away!$A$2:$E$405,3,FALSE)</f>
        <v>1.0958904109589001</v>
      </c>
      <c r="I1457" s="10">
        <f>VLOOKUP(C1457,away!$B$2:$E$405,3,FALSE)</f>
        <v>1.58</v>
      </c>
      <c r="J1457" s="10">
        <f>VLOOKUP(B1457,home!$B$2:$E$405,4,FALSE)</f>
        <v>1.25</v>
      </c>
      <c r="K1457" s="12">
        <f t="shared" si="1736"/>
        <v>0.7831849315068472</v>
      </c>
      <c r="L1457" s="12">
        <f t="shared" si="1737"/>
        <v>2.1643835616438278</v>
      </c>
      <c r="M1457" s="13">
        <f t="shared" si="1738"/>
        <v>5.2467125149490132E-2</v>
      </c>
      <c r="N1457" s="13">
        <f t="shared" si="1739"/>
        <v>4.1091461816564603E-2</v>
      </c>
      <c r="O1457" s="13">
        <f t="shared" si="1740"/>
        <v>0.11355898320026589</v>
      </c>
      <c r="P1457" s="13">
        <f t="shared" si="1741"/>
        <v>8.8937684479687446E-2</v>
      </c>
      <c r="Q1457" s="13">
        <f t="shared" si="1742"/>
        <v>1.6091106854161187E-2</v>
      </c>
      <c r="R1457" s="13">
        <f t="shared" si="1743"/>
        <v>0.1228925982578216</v>
      </c>
      <c r="S1457" s="13">
        <f t="shared" si="1744"/>
        <v>3.7689847204661016E-2</v>
      </c>
      <c r="T1457" s="13">
        <f t="shared" si="1745"/>
        <v>3.4827327163800798E-2</v>
      </c>
      <c r="U1457" s="13">
        <f t="shared" si="1746"/>
        <v>9.6247631149250487E-2</v>
      </c>
      <c r="V1457" s="13">
        <f t="shared" si="1747"/>
        <v>7.0987260630666158E-3</v>
      </c>
      <c r="W1457" s="13">
        <f t="shared" si="1748"/>
        <v>4.2007708064818634E-3</v>
      </c>
      <c r="X1457" s="13">
        <f t="shared" si="1749"/>
        <v>9.0920792797826288E-3</v>
      </c>
      <c r="Y1457" s="13">
        <f t="shared" si="1750"/>
        <v>9.8393734671619916E-3</v>
      </c>
      <c r="Z1457" s="13">
        <f t="shared" si="1751"/>
        <v>8.866223983897599E-2</v>
      </c>
      <c r="AA1457" s="13">
        <f t="shared" si="1752"/>
        <v>6.9438930235532062E-2</v>
      </c>
      <c r="AB1457" s="13">
        <f t="shared" si="1753"/>
        <v>2.7191761910211956E-2</v>
      </c>
      <c r="AC1457" s="13">
        <f t="shared" si="1754"/>
        <v>7.5207124581096825E-4</v>
      </c>
      <c r="AD1457" s="13">
        <f t="shared" si="1755"/>
        <v>8.2249509908761519E-4</v>
      </c>
      <c r="AE1457" s="13">
        <f t="shared" si="1756"/>
        <v>1.7801948719978454E-3</v>
      </c>
      <c r="AF1457" s="13">
        <f t="shared" si="1757"/>
        <v>1.9265122587373881E-3</v>
      </c>
      <c r="AG1457" s="13">
        <f t="shared" si="1758"/>
        <v>1.3899038213721743E-3</v>
      </c>
      <c r="AH1457" s="13">
        <f t="shared" si="1759"/>
        <v>4.7974773611500522E-2</v>
      </c>
      <c r="AI1457" s="13">
        <f t="shared" si="1760"/>
        <v>3.7573119784979535E-2</v>
      </c>
      <c r="AJ1457" s="13">
        <f t="shared" si="1761"/>
        <v>1.4713350622648879E-2</v>
      </c>
      <c r="AK1457" s="13">
        <f t="shared" si="1762"/>
        <v>3.8410914998784971E-3</v>
      </c>
      <c r="AL1457" s="13">
        <f t="shared" si="1763"/>
        <v>5.0993817538586001E-5</v>
      </c>
      <c r="AM1457" s="13">
        <f t="shared" si="1764"/>
        <v>1.2883315356873034E-4</v>
      </c>
      <c r="AN1457" s="13">
        <f t="shared" si="1765"/>
        <v>2.7884435977889476E-4</v>
      </c>
      <c r="AO1457" s="13">
        <f t="shared" si="1766"/>
        <v>3.0176307428126872E-4</v>
      </c>
      <c r="AP1457" s="13">
        <f t="shared" si="1767"/>
        <v>2.1771034582849442E-4</v>
      </c>
      <c r="AQ1457" s="13">
        <f t="shared" si="1768"/>
        <v>1.1780217342774654E-4</v>
      </c>
      <c r="AR1457" s="13">
        <f t="shared" si="1769"/>
        <v>2.0767162275663168E-2</v>
      </c>
      <c r="AS1457" s="13">
        <f t="shared" si="1770"/>
        <v>1.6264528564456839E-2</v>
      </c>
      <c r="AT1457" s="13">
        <f t="shared" si="1771"/>
        <v>6.3690668448726437E-3</v>
      </c>
      <c r="AU1457" s="13">
        <f t="shared" si="1772"/>
        <v>1.6627190602213711E-3</v>
      </c>
      <c r="AV1457" s="13">
        <f t="shared" si="1773"/>
        <v>3.2555412832365089E-4</v>
      </c>
      <c r="AW1457" s="13">
        <f t="shared" si="1774"/>
        <v>2.4011183943699939E-6</v>
      </c>
      <c r="AX1457" s="13">
        <f t="shared" si="1775"/>
        <v>1.6816697425589525E-5</v>
      </c>
      <c r="AY1457" s="13">
        <f t="shared" si="1776"/>
        <v>3.639778346908404E-5</v>
      </c>
      <c r="AZ1457" s="13">
        <f t="shared" si="1777"/>
        <v>3.9389382110378493E-5</v>
      </c>
      <c r="BA1457" s="13">
        <f t="shared" si="1778"/>
        <v>2.8417910381003556E-5</v>
      </c>
      <c r="BB1457" s="13">
        <f t="shared" si="1779"/>
        <v>1.5376814521227894E-5</v>
      </c>
      <c r="BC1457" s="13">
        <f t="shared" si="1780"/>
        <v>6.6562649160383531E-6</v>
      </c>
      <c r="BD1457" s="13">
        <f t="shared" si="1781"/>
        <v>7.4913507752392078E-3</v>
      </c>
      <c r="BE1457" s="13">
        <f t="shared" si="1782"/>
        <v>5.8671130437994851E-3</v>
      </c>
      <c r="BF1457" s="13">
        <f t="shared" si="1783"/>
        <v>2.2975172636755144E-3</v>
      </c>
      <c r="BG1457" s="13">
        <f t="shared" si="1784"/>
        <v>5.9979363359583568E-4</v>
      </c>
      <c r="BH1457" s="13">
        <f t="shared" si="1785"/>
        <v>1.1743733396149936E-4</v>
      </c>
      <c r="BI1457" s="13">
        <f t="shared" si="1786"/>
        <v>1.8395030070996734E-5</v>
      </c>
      <c r="BJ1457" s="14">
        <f t="shared" si="1787"/>
        <v>0.12224923339885659</v>
      </c>
      <c r="BK1457" s="14">
        <f t="shared" si="1788"/>
        <v>0.18703284574372384</v>
      </c>
      <c r="BL1457" s="14">
        <f t="shared" si="1789"/>
        <v>0.5952128782259698</v>
      </c>
      <c r="BM1457" s="14">
        <f t="shared" si="1790"/>
        <v>0.55808424078446039</v>
      </c>
      <c r="BN1457" s="14">
        <f t="shared" si="1791"/>
        <v>0.4350389597579909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1.3561643835616399</v>
      </c>
      <c r="F1458" s="10">
        <f>VLOOKUP(B1458,home!$B$2:$E$405,3,FALSE)</f>
        <v>1.29</v>
      </c>
      <c r="G1458" s="10">
        <f>VLOOKUP(C1458,away!$B$2:$E$405,4,FALSE)</f>
        <v>0.32</v>
      </c>
      <c r="H1458" s="10">
        <f>VLOOKUP(A1458,away!$A$2:$E$405,3,FALSE)</f>
        <v>1.0958904109589001</v>
      </c>
      <c r="I1458" s="10">
        <f>VLOOKUP(C1458,away!$B$2:$E$405,3,FALSE)</f>
        <v>0.42</v>
      </c>
      <c r="J1458" s="10">
        <f>VLOOKUP(B1458,home!$B$2:$E$405,4,FALSE)</f>
        <v>1.03</v>
      </c>
      <c r="K1458" s="12">
        <f t="shared" si="1736"/>
        <v>0.55982465753424504</v>
      </c>
      <c r="L1458" s="12">
        <f t="shared" si="1737"/>
        <v>0.47408219178082017</v>
      </c>
      <c r="M1458" s="13">
        <f t="shared" si="1738"/>
        <v>0.35561490920785555</v>
      </c>
      <c r="N1458" s="13">
        <f t="shared" si="1739"/>
        <v>0.19908199476135935</v>
      </c>
      <c r="O1458" s="13">
        <f t="shared" si="1740"/>
        <v>0.16859069558719755</v>
      </c>
      <c r="P1458" s="13">
        <f t="shared" si="1741"/>
        <v>9.4381228420563013E-2</v>
      </c>
      <c r="Q1458" s="13">
        <f t="shared" si="1742"/>
        <v>5.5725504769256168E-2</v>
      </c>
      <c r="R1458" s="13">
        <f t="shared" si="1743"/>
        <v>3.9962923238915822E-2</v>
      </c>
      <c r="S1458" s="13">
        <f t="shared" si="1744"/>
        <v>6.2622629475919296E-3</v>
      </c>
      <c r="T1458" s="13">
        <f t="shared" si="1745"/>
        <v>2.6418469439101516E-2</v>
      </c>
      <c r="U1458" s="13">
        <f t="shared" si="1746"/>
        <v>2.237222981629337E-2</v>
      </c>
      <c r="V1458" s="13">
        <f t="shared" si="1747"/>
        <v>1.8466919455182082E-4</v>
      </c>
      <c r="W1458" s="13">
        <f t="shared" si="1748"/>
        <v>1.0398837207790593E-2</v>
      </c>
      <c r="X1458" s="13">
        <f t="shared" si="1749"/>
        <v>4.9299035354413087E-3</v>
      </c>
      <c r="Y1458" s="13">
        <f t="shared" si="1750"/>
        <v>1.1685897366750147E-3</v>
      </c>
      <c r="Z1458" s="13">
        <f t="shared" si="1751"/>
        <v>6.3152367463579617E-3</v>
      </c>
      <c r="AA1458" s="13">
        <f t="shared" si="1752"/>
        <v>3.5354252487775255E-3</v>
      </c>
      <c r="AB1458" s="13">
        <f t="shared" si="1753"/>
        <v>9.8960911456740051E-4</v>
      </c>
      <c r="AC1458" s="13">
        <f t="shared" si="1754"/>
        <v>3.0632337435003024E-6</v>
      </c>
      <c r="AD1458" s="13">
        <f t="shared" si="1755"/>
        <v>1.4553813696514331E-3</v>
      </c>
      <c r="AE1458" s="13">
        <f t="shared" si="1756"/>
        <v>6.8997038960132357E-4</v>
      </c>
      <c r="AF1458" s="13">
        <f t="shared" si="1757"/>
        <v>1.6355133728303091E-4</v>
      </c>
      <c r="AG1458" s="13">
        <f t="shared" si="1758"/>
        <v>2.5845592149274487E-5</v>
      </c>
      <c r="AH1458" s="13">
        <f t="shared" si="1759"/>
        <v>7.4848531958203956E-4</v>
      </c>
      <c r="AI1458" s="13">
        <f t="shared" si="1760"/>
        <v>4.1902053770442524E-4</v>
      </c>
      <c r="AJ1458" s="13">
        <f t="shared" si="1761"/>
        <v>1.172890145100975E-4</v>
      </c>
      <c r="AK1458" s="13">
        <f t="shared" si="1762"/>
        <v>2.1887094126881479E-5</v>
      </c>
      <c r="AL1458" s="13">
        <f t="shared" si="1763"/>
        <v>3.2519644836588536E-8</v>
      </c>
      <c r="AM1458" s="13">
        <f t="shared" si="1764"/>
        <v>1.6295167536936684E-4</v>
      </c>
      <c r="AN1458" s="13">
        <f t="shared" si="1765"/>
        <v>7.725248741346614E-5</v>
      </c>
      <c r="AO1458" s="13">
        <f t="shared" si="1766"/>
        <v>1.8312014276748119E-5</v>
      </c>
      <c r="AP1458" s="13">
        <f t="shared" si="1767"/>
        <v>2.8937999547474729E-6</v>
      </c>
      <c r="AQ1458" s="13">
        <f t="shared" si="1768"/>
        <v>3.4297475628048009E-7</v>
      </c>
      <c r="AR1458" s="13">
        <f t="shared" si="1769"/>
        <v>7.0968712164644208E-5</v>
      </c>
      <c r="AS1458" s="13">
        <f t="shared" si="1770"/>
        <v>3.9730034983218349E-5</v>
      </c>
      <c r="AT1458" s="13">
        <f t="shared" si="1771"/>
        <v>1.1120926614151892E-5</v>
      </c>
      <c r="AU1458" s="13">
        <f t="shared" si="1772"/>
        <v>2.0752563110770185E-6</v>
      </c>
      <c r="AV1458" s="13">
        <f t="shared" si="1773"/>
        <v>2.9044491341111806E-7</v>
      </c>
      <c r="AW1458" s="13">
        <f t="shared" si="1774"/>
        <v>2.3974466855441473E-10</v>
      </c>
      <c r="AX1458" s="13">
        <f t="shared" si="1775"/>
        <v>1.5204060976381207E-5</v>
      </c>
      <c r="AY1458" s="13">
        <f t="shared" si="1776"/>
        <v>7.20797455165204E-6</v>
      </c>
      <c r="AZ1458" s="13">
        <f t="shared" si="1777"/>
        <v>1.7085861868737864E-6</v>
      </c>
      <c r="BA1458" s="13">
        <f t="shared" si="1778"/>
        <v>2.7000342810651958E-7</v>
      </c>
      <c r="BB1458" s="13">
        <f t="shared" si="1779"/>
        <v>3.2000954246268478E-8</v>
      </c>
      <c r="BC1458" s="13">
        <f t="shared" si="1780"/>
        <v>3.0342165056297416E-9</v>
      </c>
      <c r="BD1458" s="13">
        <f t="shared" si="1781"/>
        <v>5.6075004351461099E-6</v>
      </c>
      <c r="BE1458" s="13">
        <f t="shared" si="1782"/>
        <v>3.1392170107288007E-6</v>
      </c>
      <c r="BF1458" s="13">
        <f t="shared" si="1783"/>
        <v>8.7870554397846349E-7</v>
      </c>
      <c r="BG1458" s="13">
        <f t="shared" si="1784"/>
        <v>1.6397367674372862E-7</v>
      </c>
      <c r="BH1458" s="13">
        <f t="shared" si="1785"/>
        <v>2.2949126856922215E-8</v>
      </c>
      <c r="BI1458" s="13">
        <f t="shared" si="1786"/>
        <v>2.5694974166772853E-9</v>
      </c>
      <c r="BJ1458" s="14">
        <f t="shared" si="1787"/>
        <v>0.30034422675039352</v>
      </c>
      <c r="BK1458" s="14">
        <f t="shared" si="1788"/>
        <v>0.45645337349850229</v>
      </c>
      <c r="BL1458" s="14">
        <f t="shared" si="1789"/>
        <v>0.23689156526195249</v>
      </c>
      <c r="BM1458" s="14">
        <f t="shared" si="1790"/>
        <v>8.6639938537251687E-2</v>
      </c>
      <c r="BN1458" s="14">
        <f t="shared" si="1791"/>
        <v>0.9133572559851475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1.3561643835616399</v>
      </c>
      <c r="F1459" s="10">
        <f>VLOOKUP(B1459,home!$B$2:$E$405,3,FALSE)</f>
        <v>2.09</v>
      </c>
      <c r="G1459" s="10">
        <f>VLOOKUP(C1459,away!$B$2:$E$405,4,FALSE)</f>
        <v>1.05</v>
      </c>
      <c r="H1459" s="10">
        <f>VLOOKUP(A1459,away!$A$2:$E$405,3,FALSE)</f>
        <v>1.0958904109589001</v>
      </c>
      <c r="I1459" s="10">
        <f>VLOOKUP(C1459,away!$B$2:$E$405,3,FALSE)</f>
        <v>0.53</v>
      </c>
      <c r="J1459" s="10">
        <f>VLOOKUP(B1459,home!$B$2:$E$405,4,FALSE)</f>
        <v>0.91</v>
      </c>
      <c r="K1459" s="12">
        <f t="shared" si="1736"/>
        <v>2.9761027397260187</v>
      </c>
      <c r="L1459" s="12">
        <f t="shared" si="1737"/>
        <v>0.52854794520547754</v>
      </c>
      <c r="M1459" s="13">
        <f t="shared" si="1738"/>
        <v>3.0057270968244568E-2</v>
      </c>
      <c r="N1459" s="13">
        <f t="shared" si="1739"/>
        <v>8.9453526477279971E-2</v>
      </c>
      <c r="O1459" s="13">
        <f t="shared" si="1740"/>
        <v>1.5886708808749921E-2</v>
      </c>
      <c r="P1459" s="13">
        <f t="shared" si="1741"/>
        <v>4.7280477610950104E-2</v>
      </c>
      <c r="Q1459" s="13">
        <f t="shared" si="1742"/>
        <v>0.13311144261359345</v>
      </c>
      <c r="R1459" s="13">
        <f t="shared" si="1743"/>
        <v>4.198443648471265E-3</v>
      </c>
      <c r="S1459" s="13">
        <f t="shared" si="1744"/>
        <v>1.8593201337883399E-2</v>
      </c>
      <c r="T1459" s="13">
        <f t="shared" si="1745"/>
        <v>7.0355779476751659E-2</v>
      </c>
      <c r="U1459" s="13">
        <f t="shared" si="1746"/>
        <v>1.2494999644800633E-2</v>
      </c>
      <c r="V1459" s="13">
        <f t="shared" si="1747"/>
        <v>3.2497052432576535E-3</v>
      </c>
      <c r="W1459" s="13">
        <f t="shared" si="1748"/>
        <v>0.13205110968373274</v>
      </c>
      <c r="X1459" s="13">
        <f t="shared" si="1749"/>
        <v>6.9795342685440062E-2</v>
      </c>
      <c r="Y1459" s="13">
        <f t="shared" si="1750"/>
        <v>1.8445092480650752E-2</v>
      </c>
      <c r="Z1459" s="13">
        <f t="shared" si="1751"/>
        <v>7.3969292115349183E-4</v>
      </c>
      <c r="AA1459" s="13">
        <f t="shared" si="1752"/>
        <v>2.2014021292008487E-3</v>
      </c>
      <c r="AB1459" s="13">
        <f t="shared" si="1753"/>
        <v>3.275799453976669E-3</v>
      </c>
      <c r="AC1459" s="13">
        <f t="shared" si="1754"/>
        <v>3.1948928463590193E-4</v>
      </c>
      <c r="AD1459" s="13">
        <f t="shared" si="1755"/>
        <v>9.8249417328404531E-2</v>
      </c>
      <c r="AE1459" s="13">
        <f t="shared" si="1756"/>
        <v>5.1929527646563646E-2</v>
      </c>
      <c r="AF1459" s="13">
        <f t="shared" si="1757"/>
        <v>1.3723622566541128E-2</v>
      </c>
      <c r="AG1459" s="13">
        <f t="shared" si="1758"/>
        <v>2.4178641694402783E-3</v>
      </c>
      <c r="AH1459" s="13">
        <f t="shared" si="1759"/>
        <v>9.7740793389678848E-5</v>
      </c>
      <c r="AI1459" s="13">
        <f t="shared" si="1760"/>
        <v>2.9088664299001791E-4</v>
      </c>
      <c r="AJ1459" s="13">
        <f t="shared" si="1761"/>
        <v>4.328542675761484E-4</v>
      </c>
      <c r="AK1459" s="13">
        <f t="shared" si="1762"/>
        <v>4.2940625721182483E-4</v>
      </c>
      <c r="AL1459" s="13">
        <f t="shared" si="1763"/>
        <v>2.0102431767841151E-5</v>
      </c>
      <c r="AM1459" s="13">
        <f t="shared" si="1764"/>
        <v>5.8480072017509904E-2</v>
      </c>
      <c r="AN1459" s="13">
        <f t="shared" si="1765"/>
        <v>3.0909521900323204E-2</v>
      </c>
      <c r="AO1459" s="13">
        <f t="shared" si="1766"/>
        <v>8.1685821438497695E-3</v>
      </c>
      <c r="AP1459" s="13">
        <f t="shared" si="1767"/>
        <v>1.4391624357913168E-3</v>
      </c>
      <c r="AQ1459" s="13">
        <f t="shared" si="1768"/>
        <v>1.9016658706360261E-4</v>
      </c>
      <c r="AR1459" s="13">
        <f t="shared" si="1769"/>
        <v>1.0332139101773579E-5</v>
      </c>
      <c r="AS1459" s="13">
        <f t="shared" si="1770"/>
        <v>3.0749507488018676E-5</v>
      </c>
      <c r="AT1459" s="13">
        <f t="shared" si="1771"/>
        <v>4.5756846740159054E-5</v>
      </c>
      <c r="AU1459" s="13">
        <f t="shared" si="1772"/>
        <v>4.5392358981536976E-5</v>
      </c>
      <c r="AV1459" s="13">
        <f t="shared" si="1773"/>
        <v>3.3773080981894798E-5</v>
      </c>
      <c r="AW1459" s="13">
        <f t="shared" si="1774"/>
        <v>8.7837184047859103E-7</v>
      </c>
      <c r="AX1459" s="13">
        <f t="shared" si="1775"/>
        <v>2.9007117091781026E-2</v>
      </c>
      <c r="AY1459" s="13">
        <f t="shared" si="1776"/>
        <v>1.5331652135195547E-2</v>
      </c>
      <c r="AZ1459" s="13">
        <f t="shared" si="1777"/>
        <v>4.0517566163313897E-3</v>
      </c>
      <c r="BA1459" s="13">
        <f t="shared" si="1778"/>
        <v>7.1384921134488486E-4</v>
      </c>
      <c r="BB1459" s="13">
        <f t="shared" si="1779"/>
        <v>9.4325883460722373E-5</v>
      </c>
      <c r="BC1459" s="13">
        <f t="shared" si="1780"/>
        <v>9.9711503765712347E-6</v>
      </c>
      <c r="BD1459" s="13">
        <f t="shared" si="1781"/>
        <v>9.1017181530326503E-7</v>
      </c>
      <c r="BE1459" s="13">
        <f t="shared" si="1782"/>
        <v>2.7087648331454508E-6</v>
      </c>
      <c r="BF1459" s="13">
        <f t="shared" si="1783"/>
        <v>4.0307812205988342E-6</v>
      </c>
      <c r="BG1459" s="13">
        <f t="shared" si="1784"/>
        <v>3.9986730112867926E-6</v>
      </c>
      <c r="BH1459" s="13">
        <f t="shared" si="1785"/>
        <v>2.9751154260397792E-6</v>
      </c>
      <c r="BI1459" s="13">
        <f t="shared" si="1786"/>
        <v>1.7708498340876247E-6</v>
      </c>
      <c r="BJ1459" s="14">
        <f t="shared" si="1787"/>
        <v>0.82792890230142624</v>
      </c>
      <c r="BK1459" s="14">
        <f t="shared" si="1788"/>
        <v>0.11485189901193502</v>
      </c>
      <c r="BL1459" s="14">
        <f t="shared" si="1789"/>
        <v>3.9490639935800854E-2</v>
      </c>
      <c r="BM1459" s="14">
        <f t="shared" si="1790"/>
        <v>0.64769249027967102</v>
      </c>
      <c r="BN1459" s="14">
        <f t="shared" si="1791"/>
        <v>0.3199878701272893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1.3561643835616399</v>
      </c>
      <c r="F1460" s="10">
        <f>VLOOKUP(B1460,home!$B$2:$E$405,3,FALSE)</f>
        <v>1.84</v>
      </c>
      <c r="G1460" s="10">
        <f>VLOOKUP(C1460,away!$B$2:$E$405,4,FALSE)</f>
        <v>0.74</v>
      </c>
      <c r="H1460" s="10">
        <f>VLOOKUP(A1460,away!$A$2:$E$405,3,FALSE)</f>
        <v>1.0958904109589001</v>
      </c>
      <c r="I1460" s="10">
        <f>VLOOKUP(C1460,away!$B$2:$E$405,3,FALSE)</f>
        <v>0.42</v>
      </c>
      <c r="J1460" s="10">
        <f>VLOOKUP(B1460,home!$B$2:$E$405,4,FALSE)</f>
        <v>0.76</v>
      </c>
      <c r="K1460" s="12">
        <f t="shared" si="1736"/>
        <v>1.846553424657529</v>
      </c>
      <c r="L1460" s="12">
        <f t="shared" si="1737"/>
        <v>0.34980821917808086</v>
      </c>
      <c r="M1460" s="13">
        <f t="shared" si="1738"/>
        <v>0.1112070339927604</v>
      </c>
      <c r="N1460" s="13">
        <f t="shared" si="1739"/>
        <v>0.205349729465338</v>
      </c>
      <c r="O1460" s="13">
        <f t="shared" si="1740"/>
        <v>3.8901134521083819E-2</v>
      </c>
      <c r="P1460" s="13">
        <f t="shared" si="1741"/>
        <v>7.183302317297055E-2</v>
      </c>
      <c r="Q1460" s="13">
        <f t="shared" si="1742"/>
        <v>0.18959462309835851</v>
      </c>
      <c r="R1460" s="13">
        <f t="shared" si="1743"/>
        <v>6.8039682954136455E-3</v>
      </c>
      <c r="S1460" s="13">
        <f t="shared" si="1744"/>
        <v>1.1599947936981306E-2</v>
      </c>
      <c r="T1460" s="13">
        <f t="shared" si="1745"/>
        <v>6.6321757471776224E-2</v>
      </c>
      <c r="U1460" s="13">
        <f t="shared" si="1746"/>
        <v>1.256389095715732E-2</v>
      </c>
      <c r="V1460" s="13">
        <f t="shared" si="1747"/>
        <v>8.3254059172859266E-4</v>
      </c>
      <c r="W1460" s="13">
        <f t="shared" si="1748"/>
        <v>0.11669886685964243</v>
      </c>
      <c r="X1460" s="13">
        <f t="shared" si="1749"/>
        <v>4.0822222796271471E-2</v>
      </c>
      <c r="Y1460" s="13">
        <f t="shared" si="1750"/>
        <v>7.1399745296272885E-3</v>
      </c>
      <c r="Z1460" s="13">
        <f t="shared" si="1751"/>
        <v>7.9336134425425685E-4</v>
      </c>
      <c r="AA1460" s="13">
        <f t="shared" si="1752"/>
        <v>1.464984107223599E-3</v>
      </c>
      <c r="AB1460" s="13">
        <f t="shared" si="1753"/>
        <v>1.3525857101312948E-3</v>
      </c>
      <c r="AC1460" s="13">
        <f t="shared" si="1754"/>
        <v>3.3610681734153991E-5</v>
      </c>
      <c r="AD1460" s="13">
        <f t="shared" si="1755"/>
        <v>5.3872673063331482E-2</v>
      </c>
      <c r="AE1460" s="13">
        <f t="shared" si="1756"/>
        <v>1.8845103826646951E-2</v>
      </c>
      <c r="AF1460" s="13">
        <f t="shared" si="1757"/>
        <v>3.2960861049127024E-3</v>
      </c>
      <c r="AG1460" s="13">
        <f t="shared" si="1758"/>
        <v>3.8433267020570992E-4</v>
      </c>
      <c r="AH1460" s="13">
        <f t="shared" si="1759"/>
        <v>6.9381079749577444E-5</v>
      </c>
      <c r="AI1460" s="13">
        <f t="shared" si="1760"/>
        <v>1.2811587041801939E-4</v>
      </c>
      <c r="AJ1460" s="13">
        <f t="shared" si="1761"/>
        <v>1.1828639963668697E-4</v>
      </c>
      <c r="AK1460" s="13">
        <f t="shared" si="1762"/>
        <v>7.280738544651113E-5</v>
      </c>
      <c r="AL1460" s="13">
        <f t="shared" si="1763"/>
        <v>8.6841876567843528E-7</v>
      </c>
      <c r="AM1460" s="13">
        <f t="shared" si="1764"/>
        <v>1.989575378811001E-2</v>
      </c>
      <c r="AN1460" s="13">
        <f t="shared" si="1765"/>
        <v>6.9596982018243188E-3</v>
      </c>
      <c r="AO1460" s="13">
        <f t="shared" si="1766"/>
        <v>1.217279816998528E-3</v>
      </c>
      <c r="AP1460" s="13">
        <f t="shared" si="1767"/>
        <v>1.4193816167522511E-4</v>
      </c>
      <c r="AQ1460" s="13">
        <f t="shared" si="1768"/>
        <v>1.2412783892255248E-5</v>
      </c>
      <c r="AR1460" s="13">
        <f t="shared" si="1769"/>
        <v>4.8540143903704197E-6</v>
      </c>
      <c r="AS1460" s="13">
        <f t="shared" si="1770"/>
        <v>8.9631968958754266E-6</v>
      </c>
      <c r="AT1460" s="13">
        <f t="shared" si="1771"/>
        <v>8.2755109619792532E-6</v>
      </c>
      <c r="AU1460" s="13">
        <f t="shared" si="1772"/>
        <v>5.0937243692112363E-6</v>
      </c>
      <c r="AV1460" s="13">
        <f t="shared" si="1773"/>
        <v>2.3514585445571319E-6</v>
      </c>
      <c r="AW1460" s="13">
        <f t="shared" si="1774"/>
        <v>1.5581834439557974E-8</v>
      </c>
      <c r="AX1460" s="13">
        <f t="shared" si="1775"/>
        <v>6.123095382262929E-3</v>
      </c>
      <c r="AY1460" s="13">
        <f t="shared" si="1776"/>
        <v>2.1419090915269254E-3</v>
      </c>
      <c r="AZ1460" s="13">
        <f t="shared" si="1777"/>
        <v>3.7462870247418728E-4</v>
      </c>
      <c r="BA1460" s="13">
        <f t="shared" si="1778"/>
        <v>4.3682733088496862E-5</v>
      </c>
      <c r="BB1460" s="13">
        <f t="shared" si="1779"/>
        <v>3.8201447676296271E-6</v>
      </c>
      <c r="BC1460" s="13">
        <f t="shared" si="1780"/>
        <v>2.6726360763339666E-7</v>
      </c>
      <c r="BD1460" s="13">
        <f t="shared" si="1781"/>
        <v>2.8299568829337575E-7</v>
      </c>
      <c r="BE1460" s="13">
        <f t="shared" si="1782"/>
        <v>5.2256665738144768E-7</v>
      </c>
      <c r="BF1460" s="13">
        <f t="shared" si="1783"/>
        <v>4.8247362539977496E-7</v>
      </c>
      <c r="BG1460" s="13">
        <f t="shared" si="1784"/>
        <v>2.9697110842962934E-7</v>
      </c>
      <c r="BH1460" s="13">
        <f t="shared" si="1785"/>
        <v>1.3709325432376873E-7</v>
      </c>
      <c r="BI1460" s="13">
        <f t="shared" si="1786"/>
        <v>5.0630003653800097E-8</v>
      </c>
      <c r="BJ1460" s="14">
        <f t="shared" si="1787"/>
        <v>0.73923985595633879</v>
      </c>
      <c r="BK1460" s="14">
        <f t="shared" si="1788"/>
        <v>0.19764893388646762</v>
      </c>
      <c r="BL1460" s="14">
        <f t="shared" si="1789"/>
        <v>6.1506464961759939E-2</v>
      </c>
      <c r="BM1460" s="14">
        <f t="shared" si="1790"/>
        <v>0.37335721009320322</v>
      </c>
      <c r="BN1460" s="14">
        <f t="shared" si="1791"/>
        <v>0.62368951254592497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1.3434343434343401</v>
      </c>
      <c r="F1461" s="10">
        <f>VLOOKUP(B1461,home!$B$2:$E$405,3,FALSE)</f>
        <v>0.74</v>
      </c>
      <c r="G1461" s="10">
        <f>VLOOKUP(C1461,away!$B$2:$E$405,4,FALSE)</f>
        <v>1.1599999999999999</v>
      </c>
      <c r="H1461" s="10">
        <f>VLOOKUP(A1461,away!$A$2:$E$405,3,FALSE)</f>
        <v>0.98989898989898994</v>
      </c>
      <c r="I1461" s="10">
        <f>VLOOKUP(C1461,away!$B$2:$E$405,3,FALSE)</f>
        <v>0.41</v>
      </c>
      <c r="J1461" s="10">
        <f>VLOOKUP(B1461,home!$B$2:$E$405,4,FALSE)</f>
        <v>1.01</v>
      </c>
      <c r="K1461" s="12">
        <f t="shared" si="1736"/>
        <v>1.1532040404040373</v>
      </c>
      <c r="L1461" s="12">
        <f t="shared" si="1737"/>
        <v>0.40991717171717174</v>
      </c>
      <c r="M1461" s="13">
        <f t="shared" si="1738"/>
        <v>0.2094812144532712</v>
      </c>
      <c r="N1461" s="13">
        <f t="shared" si="1739"/>
        <v>0.24157458289625691</v>
      </c>
      <c r="O1461" s="13">
        <f t="shared" si="1740"/>
        <v>8.5869946956563234E-2</v>
      </c>
      <c r="P1461" s="13">
        <f t="shared" si="1741"/>
        <v>9.9025569779589068E-2</v>
      </c>
      <c r="Q1461" s="13">
        <f t="shared" si="1742"/>
        <v>0.1392923925274418</v>
      </c>
      <c r="R1461" s="13">
        <f t="shared" si="1743"/>
        <v>1.7599782895968977E-2</v>
      </c>
      <c r="S1461" s="13">
        <f t="shared" si="1744"/>
        <v>1.1702795756370437E-2</v>
      </c>
      <c r="T1461" s="13">
        <f t="shared" si="1745"/>
        <v>5.7098343586567048E-2</v>
      </c>
      <c r="U1461" s="13">
        <f t="shared" si="1746"/>
        <v>2.029614074586529E-2</v>
      </c>
      <c r="V1461" s="13">
        <f t="shared" si="1747"/>
        <v>6.1468042522376109E-4</v>
      </c>
      <c r="W1461" s="13">
        <f t="shared" si="1748"/>
        <v>5.3544183286730315E-2</v>
      </c>
      <c r="X1461" s="13">
        <f t="shared" si="1749"/>
        <v>2.1948680174802344E-2</v>
      </c>
      <c r="Y1461" s="13">
        <f t="shared" si="1750"/>
        <v>4.4985704500898676E-3</v>
      </c>
      <c r="Z1461" s="13">
        <f t="shared" si="1751"/>
        <v>2.4048177425172864E-3</v>
      </c>
      <c r="AA1461" s="13">
        <f t="shared" si="1752"/>
        <v>2.7732455371062502E-3</v>
      </c>
      <c r="AB1461" s="13">
        <f t="shared" si="1753"/>
        <v>1.5990589792116965E-3</v>
      </c>
      <c r="AC1461" s="13">
        <f t="shared" si="1754"/>
        <v>1.816066165497417E-5</v>
      </c>
      <c r="AD1461" s="13">
        <f t="shared" si="1755"/>
        <v>1.5436842126597943E-2</v>
      </c>
      <c r="AE1461" s="13">
        <f t="shared" si="1756"/>
        <v>6.3278266647795187E-3</v>
      </c>
      <c r="AF1461" s="13">
        <f t="shared" si="1757"/>
        <v>1.2969424047714619E-3</v>
      </c>
      <c r="AG1461" s="13">
        <f t="shared" si="1758"/>
        <v>1.7721298748132837E-4</v>
      </c>
      <c r="AH1461" s="13">
        <f t="shared" si="1759"/>
        <v>2.4644402187698993E-4</v>
      </c>
      <c r="AI1461" s="13">
        <f t="shared" si="1760"/>
        <v>2.8420024176196567E-4</v>
      </c>
      <c r="AJ1461" s="13">
        <f t="shared" si="1761"/>
        <v>1.6387043354185158E-4</v>
      </c>
      <c r="AK1461" s="13">
        <f t="shared" si="1762"/>
        <v>6.2992015354408143E-5</v>
      </c>
      <c r="AL1461" s="13">
        <f t="shared" si="1763"/>
        <v>3.4339496697147783E-7</v>
      </c>
      <c r="AM1461" s="13">
        <f t="shared" si="1764"/>
        <v>3.5603657422944002E-3</v>
      </c>
      <c r="AN1461" s="13">
        <f t="shared" si="1765"/>
        <v>1.4594550553600292E-3</v>
      </c>
      <c r="AO1461" s="13">
        <f t="shared" si="1766"/>
        <v>2.9912784427075568E-4</v>
      </c>
      <c r="AP1461" s="13">
        <f t="shared" si="1767"/>
        <v>4.0872546635107599E-5</v>
      </c>
      <c r="AQ1461" s="13">
        <f t="shared" si="1768"/>
        <v>4.1885896793853775E-6</v>
      </c>
      <c r="AR1461" s="13">
        <f t="shared" si="1769"/>
        <v>2.0204327286884102E-5</v>
      </c>
      <c r="AS1461" s="13">
        <f t="shared" si="1770"/>
        <v>2.3299711860880286E-5</v>
      </c>
      <c r="AT1461" s="13">
        <f t="shared" si="1771"/>
        <v>1.3434660929108511E-5</v>
      </c>
      <c r="AU1461" s="13">
        <f t="shared" si="1772"/>
        <v>5.1643017549687288E-6</v>
      </c>
      <c r="AV1461" s="13">
        <f t="shared" si="1773"/>
        <v>1.4888734124239008E-6</v>
      </c>
      <c r="AW1461" s="13">
        <f t="shared" si="1774"/>
        <v>4.50913971139816E-9</v>
      </c>
      <c r="AX1461" s="13">
        <f t="shared" si="1775"/>
        <v>6.843046932216699E-4</v>
      </c>
      <c r="AY1461" s="13">
        <f t="shared" si="1776"/>
        <v>2.8050824443821376E-4</v>
      </c>
      <c r="AZ1461" s="13">
        <f t="shared" si="1777"/>
        <v>5.7492573101730817E-5</v>
      </c>
      <c r="BA1461" s="13">
        <f t="shared" si="1778"/>
        <v>7.8557309868680821E-6</v>
      </c>
      <c r="BB1461" s="13">
        <f t="shared" si="1779"/>
        <v>8.0504975697697753E-7</v>
      </c>
      <c r="BC1461" s="13">
        <f t="shared" si="1780"/>
        <v>6.6000743894319823E-8</v>
      </c>
      <c r="BD1461" s="13">
        <f t="shared" si="1781"/>
        <v>1.380350116314601E-6</v>
      </c>
      <c r="BE1461" s="13">
        <f t="shared" si="1782"/>
        <v>1.5918253313061804E-6</v>
      </c>
      <c r="BF1461" s="13">
        <f t="shared" si="1783"/>
        <v>9.1784970183989162E-7</v>
      </c>
      <c r="BG1461" s="13">
        <f t="shared" si="1784"/>
        <v>3.5282266154846783E-7</v>
      </c>
      <c r="BH1461" s="13">
        <f t="shared" si="1785"/>
        <v>1.017191297109499E-7</v>
      </c>
      <c r="BI1461" s="13">
        <f t="shared" si="1786"/>
        <v>2.3460582273809958E-8</v>
      </c>
      <c r="BJ1461" s="14">
        <f t="shared" si="1787"/>
        <v>0.5475906191760076</v>
      </c>
      <c r="BK1461" s="14">
        <f t="shared" si="1788"/>
        <v>0.32112327271551466</v>
      </c>
      <c r="BL1461" s="14">
        <f t="shared" si="1789"/>
        <v>0.1289636417300179</v>
      </c>
      <c r="BM1461" s="14">
        <f t="shared" si="1790"/>
        <v>0.20695835811966756</v>
      </c>
      <c r="BN1461" s="14">
        <f t="shared" si="1791"/>
        <v>0.79284348950909111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1.3434343434343401</v>
      </c>
      <c r="F1462" s="10">
        <f>VLOOKUP(B1462,home!$B$2:$E$405,3,FALSE)</f>
        <v>1.24</v>
      </c>
      <c r="G1462" s="10">
        <f>VLOOKUP(C1462,away!$B$2:$E$405,4,FALSE)</f>
        <v>0.99</v>
      </c>
      <c r="H1462" s="10">
        <f>VLOOKUP(A1462,away!$A$2:$E$405,3,FALSE)</f>
        <v>0.98989898989898994</v>
      </c>
      <c r="I1462" s="10">
        <f>VLOOKUP(C1462,away!$B$2:$E$405,3,FALSE)</f>
        <v>0.91</v>
      </c>
      <c r="J1462" s="10">
        <f>VLOOKUP(B1462,home!$B$2:$E$405,4,FALSE)</f>
        <v>1.68</v>
      </c>
      <c r="K1462" s="12">
        <f t="shared" ref="K1462:K1525" si="1792">E1462*F1462*G1462</f>
        <v>1.6491999999999958</v>
      </c>
      <c r="L1462" s="12">
        <f t="shared" ref="L1462:L1525" si="1793">H1462*I1462*J1462</f>
        <v>1.5133575757575757</v>
      </c>
      <c r="M1462" s="13">
        <f t="shared" ref="M1462:M1525" si="1794">_xlfn.POISSON.DIST(0,K1462,FALSE) * _xlfn.POISSON.DIST(0,L1462,FALSE)</f>
        <v>4.2317372672904516E-2</v>
      </c>
      <c r="N1462" s="13">
        <f t="shared" ref="N1462:N1525" si="1795">_xlfn.POISSON.DIST(1,K1462,FALSE) * _xlfn.POISSON.DIST(0,L1462,FALSE)</f>
        <v>6.9789811012153938E-2</v>
      </c>
      <c r="O1462" s="13">
        <f t="shared" ref="O1462:O1525" si="1796">_xlfn.POISSON.DIST(0,K1462,FALSE) * _xlfn.POISSON.DIST(1,L1462,FALSE)</f>
        <v>6.4041316520696653E-2</v>
      </c>
      <c r="P1462" s="13">
        <f t="shared" ref="P1462:P1525" si="1797">_xlfn.POISSON.DIST(1,K1462,FALSE) * _xlfn.POISSON.DIST(1,L1462,FALSE)</f>
        <v>0.10561693920593264</v>
      </c>
      <c r="Q1462" s="13">
        <f t="shared" ref="Q1462:Q1525" si="1798">_xlfn.POISSON.DIST(2,K1462,FALSE) * _xlfn.POISSON.DIST(0,L1462,FALSE)</f>
        <v>5.7548678160622008E-2</v>
      </c>
      <c r="R1462" s="13">
        <f t="shared" ref="R1462:R1525" si="1799">_xlfn.POISSON.DIST(0,K1462,FALSE) * _xlfn.POISSON.DIST(2,L1462,FALSE)</f>
        <v>4.8458705759042542E-2</v>
      </c>
      <c r="S1462" s="13">
        <f t="shared" ref="S1462:S1525" si="1800">_xlfn.POISSON.DIST(2,K1462,FALSE) * _xlfn.POISSON.DIST(2,L1462,FALSE)</f>
        <v>6.590046322968024E-2</v>
      </c>
      <c r="T1462" s="13">
        <f t="shared" ref="T1462:T1525" si="1801">_xlfn.POISSON.DIST(2,K1462,FALSE) * _xlfn.POISSON.DIST(1,L1462,FALSE)</f>
        <v>8.7091728069211866E-2</v>
      </c>
      <c r="U1462" s="13">
        <f t="shared" ref="U1462:U1525" si="1802">_xlfn.POISSON.DIST(1,K1462,FALSE) * _xlfn.POISSON.DIST(2,L1462,FALSE)</f>
        <v>7.991809753781276E-2</v>
      </c>
      <c r="V1462" s="13">
        <f t="shared" ref="V1462:V1525" si="1803">_xlfn.POISSON.DIST(3,K1462,FALSE) * _xlfn.POISSON.DIST(3,L1462,FALSE)</f>
        <v>1.8275145325646745E-2</v>
      </c>
      <c r="W1462" s="13">
        <f t="shared" ref="W1462:W1525" si="1804">_xlfn.POISSON.DIST(3,K1462,FALSE) * _xlfn.POISSON.DIST(0,L1462,FALSE)</f>
        <v>3.163642667416585E-2</v>
      </c>
      <c r="X1462" s="13">
        <f t="shared" ref="X1462:X1525" si="1805">_xlfn.POISSON.DIST(3,K1462,FALSE) * _xlfn.POISSON.DIST(1,L1462,FALSE)</f>
        <v>4.7877225977247931E-2</v>
      </c>
      <c r="Y1462" s="13">
        <f t="shared" ref="Y1462:Y1525" si="1806">_xlfn.POISSON.DIST(3,K1462,FALSE) * _xlfn.POISSON.DIST(2,L1462,FALSE)</f>
        <v>3.6227681319462787E-2</v>
      </c>
      <c r="Z1462" s="13">
        <f t="shared" ref="Z1462:Z1525" si="1807">_xlfn.POISSON.DIST(0,K1462,FALSE) * _xlfn.POISSON.DIST(3,L1462,FALSE)</f>
        <v>2.4445116490618108E-2</v>
      </c>
      <c r="AA1462" s="13">
        <f t="shared" ref="AA1462:AA1525" si="1808">_xlfn.POISSON.DIST(1,K1462,FALSE) * _xlfn.POISSON.DIST(3,L1462,FALSE)</f>
        <v>4.0314886116327282E-2</v>
      </c>
      <c r="AB1462" s="13">
        <f t="shared" ref="AB1462:AB1525" si="1809">_xlfn.POISSON.DIST(2,K1462,FALSE) * _xlfn.POISSON.DIST(3,L1462,FALSE)</f>
        <v>3.3243655091523397E-2</v>
      </c>
      <c r="AC1462" s="13">
        <f t="shared" ref="AC1462:AC1525" si="1810">_xlfn.POISSON.DIST(4,K1462,FALSE) * _xlfn.POISSON.DIST(4,L1462,FALSE)</f>
        <v>2.8507277137657192E-3</v>
      </c>
      <c r="AD1462" s="13">
        <f t="shared" ref="AD1462:AD1525" si="1811">_xlfn.POISSON.DIST(4,K1462,FALSE) * _xlfn.POISSON.DIST(0,L1462,FALSE)</f>
        <v>1.3043698717758548E-2</v>
      </c>
      <c r="AE1462" s="13">
        <f t="shared" ref="AE1462:AE1525" si="1812">_xlfn.POISSON.DIST(4,K1462,FALSE) * _xlfn.POISSON.DIST(1,L1462,FALSE)</f>
        <v>1.9739780270419272E-2</v>
      </c>
      <c r="AF1462" s="13">
        <f t="shared" ref="AF1462:AF1525" si="1813">_xlfn.POISSON.DIST(4,K1462,FALSE) * _xlfn.POISSON.DIST(2,L1462,FALSE)</f>
        <v>1.493667300801447E-2</v>
      </c>
      <c r="AG1462" s="13">
        <f t="shared" ref="AG1462:AG1525" si="1814">_xlfn.POISSON.DIST(4,K1462,FALSE) * _xlfn.POISSON.DIST(3,L1462,FALSE)</f>
        <v>7.534842417764134E-3</v>
      </c>
      <c r="AH1462" s="13">
        <f t="shared" ref="AH1462:AH1525" si="1815">_xlfn.POISSON.DIST(0,K1462,FALSE) * _xlfn.POISSON.DIST(4,L1462,FALSE)</f>
        <v>9.2485505578383375E-3</v>
      </c>
      <c r="AI1462" s="13">
        <f t="shared" ref="AI1462:AI1525" si="1816">_xlfn.POISSON.DIST(1,K1462,FALSE) * _xlfn.POISSON.DIST(4,L1462,FALSE)</f>
        <v>1.5252709579986945E-2</v>
      </c>
      <c r="AJ1462" s="13">
        <f t="shared" ref="AJ1462:AJ1525" si="1817">_xlfn.POISSON.DIST(2,K1462,FALSE) * _xlfn.POISSON.DIST(4,L1462,FALSE)</f>
        <v>1.2577384319657206E-2</v>
      </c>
      <c r="AK1462" s="13">
        <f t="shared" ref="AK1462:AK1525" si="1818">_xlfn.POISSON.DIST(3,K1462,FALSE) * _xlfn.POISSON.DIST(4,L1462,FALSE)</f>
        <v>6.9142074066595354E-3</v>
      </c>
      <c r="AL1462" s="13">
        <f t="shared" ref="AL1462:AL1525" si="1819">_xlfn.POISSON.DIST(5,K1462,FALSE) * _xlfn.POISSON.DIST(5,L1462,FALSE)</f>
        <v>2.845971917630354E-4</v>
      </c>
      <c r="AM1462" s="13">
        <f t="shared" ref="AM1462:AM1525" si="1820">_xlfn.POISSON.DIST(5,K1462,FALSE) * _xlfn.POISSON.DIST(0,L1462,FALSE)</f>
        <v>4.3023335850654659E-3</v>
      </c>
      <c r="AN1462" s="13">
        <f t="shared" ref="AN1462:AN1525" si="1821">_xlfn.POISSON.DIST(5,K1462,FALSE) * _xlfn.POISSON.DIST(1,L1462,FALSE)</f>
        <v>6.5109691243950725E-3</v>
      </c>
      <c r="AO1462" s="13">
        <f t="shared" ref="AO1462:AO1525" si="1822">_xlfn.POISSON.DIST(5,K1462,FALSE) * _xlfn.POISSON.DIST(2,L1462,FALSE)</f>
        <v>4.9267122249634764E-3</v>
      </c>
      <c r="AP1462" s="13">
        <f t="shared" ref="AP1462:AP1525" si="1823">_xlfn.POISSON.DIST(5,K1462,FALSE) * _xlfn.POISSON.DIST(3,L1462,FALSE)</f>
        <v>2.485292423075314E-3</v>
      </c>
      <c r="AQ1462" s="13">
        <f t="shared" ref="AQ1462:AQ1525" si="1824">_xlfn.POISSON.DIST(5,K1462,FALSE) * _xlfn.POISSON.DIST(4,L1462,FALSE)</f>
        <v>9.402840291084819E-4</v>
      </c>
      <c r="AR1462" s="13">
        <f t="shared" ref="AR1462:AR1525" si="1825">_xlfn.POISSON.DIST(0,K1462,FALSE) * _xlfn.POISSON.DIST(5,L1462,FALSE)</f>
        <v>2.7992728102963181E-3</v>
      </c>
      <c r="AS1462" s="13">
        <f t="shared" ref="AS1462:AS1525" si="1826">_xlfn.POISSON.DIST(1,K1462,FALSE) * _xlfn.POISSON.DIST(5,L1462,FALSE)</f>
        <v>4.6165607187406759E-3</v>
      </c>
      <c r="AT1462" s="13">
        <f t="shared" ref="AT1462:AT1525" si="1827">_xlfn.POISSON.DIST(2,K1462,FALSE) * _xlfn.POISSON.DIST(5,L1462,FALSE)</f>
        <v>3.8068159686735527E-3</v>
      </c>
      <c r="AU1462" s="13">
        <f t="shared" ref="AU1462:AU1525" si="1828">_xlfn.POISSON.DIST(3,K1462,FALSE) * _xlfn.POISSON.DIST(5,L1462,FALSE)</f>
        <v>2.0927336318454686E-3</v>
      </c>
      <c r="AV1462" s="13">
        <f t="shared" ref="AV1462:AV1525" si="1829">_xlfn.POISSON.DIST(4,K1462,FALSE) * _xlfn.POISSON.DIST(5,L1462,FALSE)</f>
        <v>8.6283407640988454E-4</v>
      </c>
      <c r="AW1462" s="13">
        <f t="shared" ref="AW1462:AW1525" si="1830">_xlfn.POISSON.DIST(6,K1462,FALSE) * _xlfn.POISSON.DIST(6,L1462,FALSE)</f>
        <v>1.9730722607417058E-5</v>
      </c>
      <c r="AX1462" s="13">
        <f t="shared" ref="AX1462:AX1525" si="1831">_xlfn.POISSON.DIST(6,K1462,FALSE) * _xlfn.POISSON.DIST(0,L1462,FALSE)</f>
        <v>1.1825680914149927E-3</v>
      </c>
      <c r="AY1462" s="13">
        <f t="shared" ref="AY1462:AY1525" si="1832">_xlfn.POISSON.DIST(6,K1462,FALSE) * _xlfn.POISSON.DIST(1,L1462,FALSE)</f>
        <v>1.7896483799920565E-3</v>
      </c>
      <c r="AZ1462" s="13">
        <f t="shared" ref="AZ1462:AZ1525" si="1833">_xlfn.POISSON.DIST(6,K1462,FALSE) * _xlfn.POISSON.DIST(2,L1462,FALSE)</f>
        <v>1.3541889669016259E-3</v>
      </c>
      <c r="BA1462" s="13">
        <f t="shared" ref="BA1462:BA1525" si="1834">_xlfn.POISSON.DIST(6,K1462,FALSE) * _xlfn.POISSON.DIST(3,L1462,FALSE)</f>
        <v>6.8312404402263375E-4</v>
      </c>
      <c r="BB1462" s="13">
        <f t="shared" ref="BB1462:BB1525" si="1835">_xlfn.POISSON.DIST(6,K1462,FALSE) * _xlfn.POISSON.DIST(4,L1462,FALSE)</f>
        <v>2.5845273680095103E-4</v>
      </c>
      <c r="BC1462" s="13">
        <f t="shared" ref="BC1462:BC1525" si="1836">_xlfn.POISSON.DIST(6,K1462,FALSE) * _xlfn.POISSON.DIST(5,L1462,FALSE)</f>
        <v>7.8226281442599565E-5</v>
      </c>
      <c r="BD1462" s="13">
        <f t="shared" ref="BD1462:BD1525" si="1837">_xlfn.POISSON.DIST(0,K1462,FALSE) * _xlfn.POISSON.DIST(6,L1462,FALSE)</f>
        <v>7.0605011901235569E-4</v>
      </c>
      <c r="BE1462" s="13">
        <f t="shared" ref="BE1462:BE1525" si="1838">_xlfn.POISSON.DIST(1,K1462,FALSE) * _xlfn.POISSON.DIST(6,L1462,FALSE)</f>
        <v>1.1644178562751739E-3</v>
      </c>
      <c r="BF1462" s="13">
        <f t="shared" ref="BF1462:BF1525" si="1839">_xlfn.POISSON.DIST(2,K1462,FALSE) * _xlfn.POISSON.DIST(6,L1462,FALSE)</f>
        <v>9.601789642845062E-4</v>
      </c>
      <c r="BG1462" s="13">
        <f t="shared" ref="BG1462:BG1525" si="1840">_xlfn.POISSON.DIST(3,K1462,FALSE) * _xlfn.POISSON.DIST(6,L1462,FALSE)</f>
        <v>5.2784238263266778E-4</v>
      </c>
      <c r="BH1462" s="13">
        <f t="shared" ref="BH1462:BH1525" si="1841">_xlfn.POISSON.DIST(4,K1462,FALSE) * _xlfn.POISSON.DIST(6,L1462,FALSE)</f>
        <v>2.1762941435944836E-4</v>
      </c>
      <c r="BI1462" s="13">
        <f t="shared" ref="BI1462:BI1525" si="1842">_xlfn.POISSON.DIST(5,K1462,FALSE) * _xlfn.POISSON.DIST(6,L1462,FALSE)</f>
        <v>7.1782886032320224E-5</v>
      </c>
      <c r="BJ1462" s="14">
        <f t="shared" ref="BJ1462:BJ1525" si="1843">SUM(N1462,Q1462,T1462,W1462,X1462,Y1462,AD1462,AE1462,AF1462,AG1462,AM1462,AN1462,AO1462,AP1462,AQ1462,AX1462,AY1462,AZ1462,BA1462,BB1462,BC1462)</f>
        <v>0.40993834551400371</v>
      </c>
      <c r="BK1462" s="14">
        <f t="shared" ref="BK1462:BK1525" si="1844">SUM(M1462,P1462,S1462,V1462,AC1462,AL1462,AY1462)</f>
        <v>0.23703489371968495</v>
      </c>
      <c r="BL1462" s="14">
        <f t="shared" ref="BL1462:BL1525" si="1845">SUM(O1462,R1462,U1462,AA1462,AB1462,AH1462,AI1462,AJ1462,AK1462,AR1462,AS1462,AT1462,AU1462,AV1462,BD1462,BE1462,BF1462,BG1462,BH1462,BI1462)</f>
        <v>0.32779563171810699</v>
      </c>
      <c r="BM1462" s="14">
        <f t="shared" ref="BM1462:BM1525" si="1846">SUM(S1462:BI1462)</f>
        <v>0.60967124645367654</v>
      </c>
      <c r="BN1462" s="14">
        <f t="shared" ref="BN1462:BN1525" si="1847">SUM(M1462:R1462)</f>
        <v>0.38777282333135232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1.3434343434343401</v>
      </c>
      <c r="F1463" s="10">
        <f>VLOOKUP(B1463,home!$B$2:$E$405,3,FALSE)</f>
        <v>1.57</v>
      </c>
      <c r="G1463" s="10">
        <f>VLOOKUP(C1463,away!$B$2:$E$405,4,FALSE)</f>
        <v>0.66</v>
      </c>
      <c r="H1463" s="10">
        <f>VLOOKUP(A1463,away!$A$2:$E$405,3,FALSE)</f>
        <v>0.98989898989898994</v>
      </c>
      <c r="I1463" s="10">
        <f>VLOOKUP(C1463,away!$B$2:$E$405,3,FALSE)</f>
        <v>0.66</v>
      </c>
      <c r="J1463" s="10">
        <f>VLOOKUP(B1463,home!$B$2:$E$405,4,FALSE)</f>
        <v>1.1200000000000001</v>
      </c>
      <c r="K1463" s="12">
        <f t="shared" si="1792"/>
        <v>1.3920666666666635</v>
      </c>
      <c r="L1463" s="12">
        <f t="shared" si="1793"/>
        <v>0.73173333333333357</v>
      </c>
      <c r="M1463" s="13">
        <f t="shared" si="1794"/>
        <v>0.1195763738547842</v>
      </c>
      <c r="N1463" s="13">
        <f t="shared" si="1795"/>
        <v>0.1664582841641162</v>
      </c>
      <c r="O1463" s="13">
        <f t="shared" si="1796"/>
        <v>8.7498018628674123E-2</v>
      </c>
      <c r="P1463" s="13">
        <f t="shared" si="1797"/>
        <v>0.121803075132356</v>
      </c>
      <c r="Q1463" s="13">
        <f t="shared" si="1798"/>
        <v>0.11586051438769678</v>
      </c>
      <c r="R1463" s="13">
        <f t="shared" si="1799"/>
        <v>3.2012608415610919E-2</v>
      </c>
      <c r="S1463" s="13">
        <f t="shared" si="1800"/>
        <v>3.1017810277713116E-2</v>
      </c>
      <c r="T1463" s="13">
        <f t="shared" si="1801"/>
        <v>8.4779000394624007E-2</v>
      </c>
      <c r="U1463" s="13">
        <f t="shared" si="1802"/>
        <v>4.4563685088424669E-2</v>
      </c>
      <c r="V1463" s="13">
        <f t="shared" si="1803"/>
        <v>3.5106012202391966E-3</v>
      </c>
      <c r="W1463" s="13">
        <f t="shared" si="1804"/>
        <v>5.376185335398867E-2</v>
      </c>
      <c r="X1463" s="13">
        <f t="shared" si="1805"/>
        <v>3.9339340160891988E-2</v>
      </c>
      <c r="Y1463" s="13">
        <f t="shared" si="1806"/>
        <v>1.4392953253531687E-2</v>
      </c>
      <c r="Z1463" s="13">
        <f t="shared" si="1807"/>
        <v>7.8082308882165673E-3</v>
      </c>
      <c r="AA1463" s="13">
        <f t="shared" si="1808"/>
        <v>1.0869577945123318E-2</v>
      </c>
      <c r="AB1463" s="13">
        <f t="shared" si="1809"/>
        <v>7.5655885690706507E-3</v>
      </c>
      <c r="AC1463" s="13">
        <f t="shared" si="1810"/>
        <v>2.2349838559445674E-4</v>
      </c>
      <c r="AD1463" s="13">
        <f t="shared" si="1811"/>
        <v>1.871002099807725E-2</v>
      </c>
      <c r="AE1463" s="13">
        <f t="shared" si="1812"/>
        <v>1.3690746031659731E-2</v>
      </c>
      <c r="AF1463" s="13">
        <f t="shared" si="1813"/>
        <v>5.008987614783242E-3</v>
      </c>
      <c r="AG1463" s="13">
        <f t="shared" si="1814"/>
        <v>1.2217477346635752E-3</v>
      </c>
      <c r="AH1463" s="13">
        <f t="shared" si="1815"/>
        <v>1.4283857038177509E-3</v>
      </c>
      <c r="AI1463" s="13">
        <f t="shared" si="1816"/>
        <v>1.9884081254278926E-3</v>
      </c>
      <c r="AJ1463" s="13">
        <f t="shared" si="1817"/>
        <v>1.3839983355686579E-3</v>
      </c>
      <c r="AK1463" s="13">
        <f t="shared" si="1818"/>
        <v>6.422059832224238E-4</v>
      </c>
      <c r="AL1463" s="13">
        <f t="shared" si="1819"/>
        <v>9.1064111663334962E-6</v>
      </c>
      <c r="AM1463" s="13">
        <f t="shared" si="1820"/>
        <v>5.209119312811334E-3</v>
      </c>
      <c r="AN1463" s="13">
        <f t="shared" si="1821"/>
        <v>3.8116862384944814E-3</v>
      </c>
      <c r="AO1463" s="13">
        <f t="shared" si="1822"/>
        <v>1.3945689384571814E-3</v>
      </c>
      <c r="AP1463" s="13">
        <f t="shared" si="1823"/>
        <v>3.4015085930013398E-4</v>
      </c>
      <c r="AQ1463" s="13">
        <f t="shared" si="1824"/>
        <v>6.2224930527971184E-5</v>
      </c>
      <c r="AR1463" s="13">
        <f t="shared" si="1825"/>
        <v>2.090394864680486E-4</v>
      </c>
      <c r="AS1463" s="13">
        <f t="shared" si="1826"/>
        <v>2.9099690112928753E-4</v>
      </c>
      <c r="AT1463" s="13">
        <f t="shared" si="1827"/>
        <v>2.0254354308268799E-4</v>
      </c>
      <c r="AU1463" s="13">
        <f t="shared" si="1828"/>
        <v>9.3984704957991044E-5</v>
      </c>
      <c r="AV1463" s="13">
        <f t="shared" si="1829"/>
        <v>3.2708243737130115E-5</v>
      </c>
      <c r="AW1463" s="13">
        <f t="shared" si="1830"/>
        <v>2.5766630418379746E-7</v>
      </c>
      <c r="AX1463" s="13">
        <f t="shared" si="1831"/>
        <v>1.2085735596757013E-3</v>
      </c>
      <c r="AY1463" s="13">
        <f t="shared" si="1832"/>
        <v>8.8435355940003351E-4</v>
      </c>
      <c r="AZ1463" s="13">
        <f t="shared" si="1833"/>
        <v>3.2355548893249237E-4</v>
      </c>
      <c r="BA1463" s="13">
        <f t="shared" si="1834"/>
        <v>7.8918778811623054E-5</v>
      </c>
      <c r="BB1463" s="13">
        <f t="shared" si="1835"/>
        <v>1.4436875270606246E-5</v>
      </c>
      <c r="BC1463" s="13">
        <f t="shared" si="1836"/>
        <v>2.1127885729356567E-6</v>
      </c>
      <c r="BD1463" s="13">
        <f t="shared" si="1837"/>
        <v>2.5493526705258907E-5</v>
      </c>
      <c r="BE1463" s="13">
        <f t="shared" si="1838"/>
        <v>3.5488688742167333E-5</v>
      </c>
      <c r="BF1463" s="13">
        <f t="shared" si="1839"/>
        <v>2.4701310320839815E-5</v>
      </c>
      <c r="BG1463" s="13">
        <f t="shared" si="1840"/>
        <v>1.1461956906876775E-5</v>
      </c>
      <c r="BH1463" s="13">
        <f t="shared" si="1841"/>
        <v>3.9889520362082239E-6</v>
      </c>
      <c r="BI1463" s="13">
        <f t="shared" si="1842"/>
        <v>1.1105774329075161E-6</v>
      </c>
      <c r="BJ1463" s="14">
        <f t="shared" si="1843"/>
        <v>0.52655314942428755</v>
      </c>
      <c r="BK1463" s="14">
        <f t="shared" si="1844"/>
        <v>0.27702481884125335</v>
      </c>
      <c r="BL1463" s="14">
        <f t="shared" si="1845"/>
        <v>0.18888399468645983</v>
      </c>
      <c r="BM1463" s="14">
        <f t="shared" si="1846"/>
        <v>0.35617722336388308</v>
      </c>
      <c r="BN1463" s="14">
        <f t="shared" si="1847"/>
        <v>0.64320887458323817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</v>
      </c>
      <c r="F1464" s="10">
        <f>VLOOKUP(B1464,home!$B$2:$E$405,3,FALSE)</f>
        <v>1.1299999999999999</v>
      </c>
      <c r="G1464" s="10">
        <f>VLOOKUP(C1464,away!$B$2:$E$405,4,FALSE)</f>
        <v>1.01</v>
      </c>
      <c r="H1464" s="10">
        <f>VLOOKUP(A1464,away!$A$2:$E$405,3,FALSE)</f>
        <v>1.0857142857142901</v>
      </c>
      <c r="I1464" s="10">
        <f>VLOOKUP(C1464,away!$B$2:$E$405,3,FALSE)</f>
        <v>0.83</v>
      </c>
      <c r="J1464" s="10">
        <f>VLOOKUP(B1464,home!$B$2:$E$405,4,FALSE)</f>
        <v>0.81</v>
      </c>
      <c r="K1464" s="12">
        <f t="shared" si="1792"/>
        <v>1.7690149999999998</v>
      </c>
      <c r="L1464" s="12">
        <f t="shared" si="1793"/>
        <v>0.72992571428571718</v>
      </c>
      <c r="M1464" s="13">
        <f t="shared" si="1794"/>
        <v>8.2171996159786612E-2</v>
      </c>
      <c r="N1464" s="13">
        <f t="shared" si="1795"/>
        <v>0.1453634937866049</v>
      </c>
      <c r="O1464" s="13">
        <f t="shared" si="1796"/>
        <v>5.9979452991215446E-2</v>
      </c>
      <c r="P1464" s="13">
        <f t="shared" si="1797"/>
        <v>0.10610455203325499</v>
      </c>
      <c r="Q1464" s="13">
        <f t="shared" si="1798"/>
        <v>0.12857510048045542</v>
      </c>
      <c r="R1464" s="13">
        <f t="shared" si="1799"/>
        <v>2.1890272533539763E-2</v>
      </c>
      <c r="S1464" s="13">
        <f t="shared" si="1800"/>
        <v>3.4251863433759591E-2</v>
      </c>
      <c r="T1464" s="13">
        <f t="shared" si="1801"/>
        <v>9.3850272057554279E-2</v>
      </c>
      <c r="U1464" s="13">
        <f t="shared" si="1802"/>
        <v>3.8724220465919841E-2</v>
      </c>
      <c r="V1464" s="13">
        <f t="shared" si="1803"/>
        <v>4.914189201765274E-3</v>
      </c>
      <c r="W1464" s="13">
        <f t="shared" si="1804"/>
        <v>7.5817093792144255E-2</v>
      </c>
      <c r="X1464" s="13">
        <f t="shared" si="1805"/>
        <v>5.5340846341298107E-2</v>
      </c>
      <c r="Y1464" s="13">
        <f t="shared" si="1806"/>
        <v>2.0197353397424067E-2</v>
      </c>
      <c r="Z1464" s="13">
        <f t="shared" si="1807"/>
        <v>5.3260909383176774E-3</v>
      </c>
      <c r="AA1464" s="13">
        <f t="shared" si="1808"/>
        <v>9.4219347612480436E-3</v>
      </c>
      <c r="AB1464" s="13">
        <f t="shared" si="1809"/>
        <v>8.3337719608346048E-3</v>
      </c>
      <c r="AC1464" s="13">
        <f t="shared" si="1810"/>
        <v>3.9659028335977E-4</v>
      </c>
      <c r="AD1464" s="13">
        <f t="shared" si="1811"/>
        <v>3.3530394043677525E-2</v>
      </c>
      <c r="AE1464" s="13">
        <f t="shared" si="1812"/>
        <v>2.4474696822612871E-2</v>
      </c>
      <c r="AF1464" s="13">
        <f t="shared" si="1813"/>
        <v>8.9323552800860354E-3</v>
      </c>
      <c r="AG1464" s="13">
        <f t="shared" si="1814"/>
        <v>2.1733186026901994E-3</v>
      </c>
      <c r="AH1464" s="13">
        <f t="shared" si="1815"/>
        <v>9.7191268312555364E-4</v>
      </c>
      <c r="AI1464" s="13">
        <f t="shared" si="1816"/>
        <v>1.7193281151393512E-3</v>
      </c>
      <c r="AJ1464" s="13">
        <f t="shared" si="1817"/>
        <v>1.5207586128016197E-3</v>
      </c>
      <c r="AK1464" s="13">
        <f t="shared" si="1818"/>
        <v>8.9674826580841862E-4</v>
      </c>
      <c r="AL1464" s="13">
        <f t="shared" si="1819"/>
        <v>2.0483880797932108E-5</v>
      </c>
      <c r="AM1464" s="13">
        <f t="shared" si="1820"/>
        <v>1.1863154003835244E-2</v>
      </c>
      <c r="AN1464" s="13">
        <f t="shared" si="1821"/>
        <v>8.6592211599309053E-3</v>
      </c>
      <c r="AO1464" s="13">
        <f t="shared" si="1822"/>
        <v>3.1602940951602808E-3</v>
      </c>
      <c r="AP1464" s="13">
        <f t="shared" si="1823"/>
        <v>7.6892664158760094E-4</v>
      </c>
      <c r="AQ1464" s="13">
        <f t="shared" si="1824"/>
        <v>1.4031483202353676E-4</v>
      </c>
      <c r="AR1464" s="13">
        <f t="shared" si="1825"/>
        <v>1.418848118907536E-4</v>
      </c>
      <c r="AS1464" s="13">
        <f t="shared" si="1826"/>
        <v>2.5099636050692143E-4</v>
      </c>
      <c r="AT1464" s="13">
        <f t="shared" si="1827"/>
        <v>2.2200816334107582E-4</v>
      </c>
      <c r="AU1464" s="13">
        <f t="shared" si="1828"/>
        <v>1.309119236909377E-4</v>
      </c>
      <c r="AV1464" s="13">
        <f t="shared" si="1829"/>
        <v>5.7896289172031043E-5</v>
      </c>
      <c r="AW1464" s="13">
        <f t="shared" si="1830"/>
        <v>7.3471671126825437E-7</v>
      </c>
      <c r="AX1464" s="13">
        <f t="shared" si="1831"/>
        <v>3.4976828966824312E-3</v>
      </c>
      <c r="AY1464" s="13">
        <f t="shared" si="1832"/>
        <v>2.5530486867058597E-3</v>
      </c>
      <c r="AZ1464" s="13">
        <f t="shared" si="1833"/>
        <v>9.3176794312499326E-4</v>
      </c>
      <c r="BA1464" s="13">
        <f t="shared" si="1834"/>
        <v>2.2670712714468146E-4</v>
      </c>
      <c r="BB1464" s="13">
        <f t="shared" si="1835"/>
        <v>4.1369840428686113E-5</v>
      </c>
      <c r="BC1464" s="13">
        <f t="shared" si="1836"/>
        <v>6.0393820649589729E-6</v>
      </c>
      <c r="BD1464" s="13">
        <f t="shared" si="1837"/>
        <v>1.7260895444275482E-5</v>
      </c>
      <c r="BE1464" s="13">
        <f t="shared" si="1838"/>
        <v>3.0534782954354985E-5</v>
      </c>
      <c r="BF1464" s="13">
        <f t="shared" si="1839"/>
        <v>2.7008244533999145E-5</v>
      </c>
      <c r="BG1464" s="13">
        <f t="shared" si="1840"/>
        <v>1.592599656810416E-5</v>
      </c>
      <c r="BH1464" s="13">
        <f t="shared" si="1841"/>
        <v>7.0433317047311959E-6</v>
      </c>
      <c r="BI1464" s="13">
        <f t="shared" si="1842"/>
        <v>2.4919518871290125E-6</v>
      </c>
      <c r="BJ1464" s="14">
        <f t="shared" si="1843"/>
        <v>0.62010345121323673</v>
      </c>
      <c r="BK1464" s="14">
        <f t="shared" si="1844"/>
        <v>0.23041272367943005</v>
      </c>
      <c r="BL1464" s="14">
        <f t="shared" si="1845"/>
        <v>0.14436236314132697</v>
      </c>
      <c r="BM1464" s="14">
        <f t="shared" si="1846"/>
        <v>0.45356744701745966</v>
      </c>
      <c r="BN1464" s="14">
        <f t="shared" si="1847"/>
        <v>0.54408486798485711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</v>
      </c>
      <c r="F1465" s="10">
        <f>VLOOKUP(B1465,home!$B$2:$E$405,3,FALSE)</f>
        <v>1.05</v>
      </c>
      <c r="G1465" s="10">
        <f>VLOOKUP(C1465,away!$B$2:$E$405,4,FALSE)</f>
        <v>0.75</v>
      </c>
      <c r="H1465" s="10">
        <f>VLOOKUP(A1465,away!$A$2:$E$405,3,FALSE)</f>
        <v>1.0857142857142901</v>
      </c>
      <c r="I1465" s="10">
        <f>VLOOKUP(C1465,away!$B$2:$E$405,3,FALSE)</f>
        <v>0.32</v>
      </c>
      <c r="J1465" s="10">
        <f>VLOOKUP(B1465,home!$B$2:$E$405,4,FALSE)</f>
        <v>1.1499999999999999</v>
      </c>
      <c r="K1465" s="12">
        <f t="shared" si="1792"/>
        <v>1.2206250000000001</v>
      </c>
      <c r="L1465" s="12">
        <f t="shared" si="1793"/>
        <v>0.3995428571428587</v>
      </c>
      <c r="M1465" s="13">
        <f t="shared" si="1794"/>
        <v>0.19786548316125394</v>
      </c>
      <c r="N1465" s="13">
        <f t="shared" si="1795"/>
        <v>0.24151955538370559</v>
      </c>
      <c r="O1465" s="13">
        <f t="shared" si="1796"/>
        <v>7.9055740472199598E-2</v>
      </c>
      <c r="P1465" s="13">
        <f t="shared" si="1797"/>
        <v>9.6497413213878627E-2</v>
      </c>
      <c r="Q1465" s="13">
        <f t="shared" si="1798"/>
        <v>0.14740240364511786</v>
      </c>
      <c r="R1465" s="13">
        <f t="shared" si="1799"/>
        <v>1.5793078210903474E-2</v>
      </c>
      <c r="S1465" s="13">
        <f t="shared" si="1800"/>
        <v>1.1765254111275771E-2</v>
      </c>
      <c r="T1465" s="13">
        <f t="shared" si="1801"/>
        <v>5.8893577502095319E-2</v>
      </c>
      <c r="U1465" s="13">
        <f t="shared" si="1802"/>
        <v>1.9277426091184054E-2</v>
      </c>
      <c r="V1465" s="13">
        <f t="shared" si="1803"/>
        <v>6.3753558978181426E-4</v>
      </c>
      <c r="W1465" s="13">
        <f t="shared" si="1804"/>
        <v>5.9974352983107347E-2</v>
      </c>
      <c r="X1465" s="13">
        <f t="shared" si="1805"/>
        <v>2.3962324346165041E-2</v>
      </c>
      <c r="Y1465" s="13">
        <f t="shared" si="1806"/>
        <v>4.7869877665253305E-3</v>
      </c>
      <c r="Z1465" s="13">
        <f t="shared" si="1807"/>
        <v>2.1033371971550009E-3</v>
      </c>
      <c r="AA1465" s="13">
        <f t="shared" si="1808"/>
        <v>2.5673859662773231E-3</v>
      </c>
      <c r="AB1465" s="13">
        <f t="shared" si="1809"/>
        <v>1.5669077475436292E-3</v>
      </c>
      <c r="AC1465" s="13">
        <f t="shared" si="1810"/>
        <v>1.9432562928242103E-5</v>
      </c>
      <c r="AD1465" s="13">
        <f t="shared" si="1811"/>
        <v>1.8301548652501349E-2</v>
      </c>
      <c r="AE1465" s="13">
        <f t="shared" si="1812"/>
        <v>7.312253038759424E-3</v>
      </c>
      <c r="AF1465" s="13">
        <f t="shared" si="1813"/>
        <v>1.4607792356287452E-3</v>
      </c>
      <c r="AG1465" s="13">
        <f t="shared" si="1814"/>
        <v>1.9454796981935673E-4</v>
      </c>
      <c r="AH1465" s="13">
        <f t="shared" si="1815"/>
        <v>2.1009333832154025E-4</v>
      </c>
      <c r="AI1465" s="13">
        <f t="shared" si="1816"/>
        <v>2.5644518108873006E-4</v>
      </c>
      <c r="AJ1465" s="13">
        <f t="shared" si="1817"/>
        <v>1.5651169958321562E-4</v>
      </c>
      <c r="AK1465" s="13">
        <f t="shared" si="1818"/>
        <v>6.3680697767920876E-5</v>
      </c>
      <c r="AL1465" s="13">
        <f t="shared" si="1819"/>
        <v>3.7908421918401148E-7</v>
      </c>
      <c r="AM1465" s="13">
        <f t="shared" si="1820"/>
        <v>4.4678655647918909E-3</v>
      </c>
      <c r="AN1465" s="13">
        <f t="shared" si="1821"/>
        <v>1.7851037730871439E-3</v>
      </c>
      <c r="AO1465" s="13">
        <f t="shared" si="1822"/>
        <v>3.5661273089786731E-4</v>
      </c>
      <c r="AP1465" s="13">
        <f t="shared" si="1823"/>
        <v>4.7494023132150448E-5</v>
      </c>
      <c r="AQ1465" s="13">
        <f t="shared" si="1824"/>
        <v>4.7439744248571018E-6</v>
      </c>
      <c r="AR1465" s="13">
        <f t="shared" si="1825"/>
        <v>1.6788258531933897E-5</v>
      </c>
      <c r="AS1465" s="13">
        <f t="shared" si="1826"/>
        <v>2.0492168070541814E-5</v>
      </c>
      <c r="AT1465" s="13">
        <f t="shared" si="1827"/>
        <v>1.2506626325552556E-5</v>
      </c>
      <c r="AU1465" s="13">
        <f t="shared" si="1828"/>
        <v>5.0886335862091972E-6</v>
      </c>
      <c r="AV1465" s="13">
        <f t="shared" si="1829"/>
        <v>1.55282834279165E-6</v>
      </c>
      <c r="AW1465" s="13">
        <f t="shared" si="1830"/>
        <v>5.1354539172858241E-9</v>
      </c>
      <c r="AX1465" s="13">
        <f t="shared" si="1831"/>
        <v>9.0893140083735092E-4</v>
      </c>
      <c r="AY1465" s="13">
        <f t="shared" si="1832"/>
        <v>3.6315704883741612E-4</v>
      </c>
      <c r="AZ1465" s="13">
        <f t="shared" si="1833"/>
        <v>7.2548402442034935E-5</v>
      </c>
      <c r="BA1465" s="13">
        <f t="shared" si="1834"/>
        <v>9.6620653309468647E-6</v>
      </c>
      <c r="BB1465" s="13">
        <f t="shared" si="1835"/>
        <v>9.651022970568673E-7</v>
      </c>
      <c r="BC1465" s="13">
        <f t="shared" si="1836"/>
        <v>7.7119945840247384E-8</v>
      </c>
      <c r="BD1465" s="13">
        <f t="shared" si="1837"/>
        <v>1.1179381300503067E-6</v>
      </c>
      <c r="BE1465" s="13">
        <f t="shared" si="1838"/>
        <v>1.3645832299926556E-6</v>
      </c>
      <c r="BF1465" s="13">
        <f t="shared" si="1839"/>
        <v>8.3282220255489293E-7</v>
      </c>
      <c r="BG1465" s="13">
        <f t="shared" si="1840"/>
        <v>3.3885453366452215E-7</v>
      </c>
      <c r="BH1465" s="13">
        <f t="shared" si="1841"/>
        <v>1.0340357878856432E-7</v>
      </c>
      <c r="BI1465" s="13">
        <f t="shared" si="1842"/>
        <v>2.5243398671758257E-8</v>
      </c>
      <c r="BJ1465" s="14">
        <f t="shared" si="1843"/>
        <v>0.57182549172944985</v>
      </c>
      <c r="BK1465" s="14">
        <f t="shared" si="1844"/>
        <v>0.30714865477217501</v>
      </c>
      <c r="BL1465" s="14">
        <f t="shared" si="1845"/>
        <v>0.11900748076480025</v>
      </c>
      <c r="BM1465" s="14">
        <f t="shared" si="1846"/>
        <v>0.22158813846313749</v>
      </c>
      <c r="BN1465" s="14">
        <f t="shared" si="1847"/>
        <v>0.77813367408705902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</v>
      </c>
      <c r="F1466" s="10">
        <f>VLOOKUP(B1466,home!$B$2:$E$405,3,FALSE)</f>
        <v>0.83</v>
      </c>
      <c r="G1466" s="10">
        <f>VLOOKUP(C1466,away!$B$2:$E$405,4,FALSE)</f>
        <v>1.57</v>
      </c>
      <c r="H1466" s="10">
        <f>VLOOKUP(A1466,away!$A$2:$E$405,3,FALSE)</f>
        <v>1.0857142857142901</v>
      </c>
      <c r="I1466" s="10">
        <f>VLOOKUP(C1466,away!$B$2:$E$405,3,FALSE)</f>
        <v>0.37</v>
      </c>
      <c r="J1466" s="10">
        <f>VLOOKUP(B1466,home!$B$2:$E$405,4,FALSE)</f>
        <v>0.66</v>
      </c>
      <c r="K1466" s="12">
        <f t="shared" si="1792"/>
        <v>2.0198049999999999</v>
      </c>
      <c r="L1466" s="12">
        <f t="shared" si="1793"/>
        <v>0.26513142857142963</v>
      </c>
      <c r="M1466" s="13">
        <f t="shared" si="1794"/>
        <v>0.10178053223445874</v>
      </c>
      <c r="N1466" s="13">
        <f t="shared" si="1795"/>
        <v>0.20557682790982093</v>
      </c>
      <c r="O1466" s="13">
        <f t="shared" si="1796"/>
        <v>2.6985217912082488E-2</v>
      </c>
      <c r="P1466" s="13">
        <f t="shared" si="1797"/>
        <v>5.4504878064913762E-2</v>
      </c>
      <c r="Q1466" s="13">
        <f t="shared" si="1798"/>
        <v>0.20761255244819793</v>
      </c>
      <c r="R1466" s="13">
        <f t="shared" si="1799"/>
        <v>3.5773146876708806E-3</v>
      </c>
      <c r="S1466" s="13">
        <f t="shared" si="1800"/>
        <v>7.297028389544353E-3</v>
      </c>
      <c r="T1466" s="13">
        <f t="shared" si="1801"/>
        <v>5.5044612619951576E-2</v>
      </c>
      <c r="U1466" s="13">
        <f t="shared" si="1802"/>
        <v>7.2254780927310828E-3</v>
      </c>
      <c r="V1466" s="13">
        <f t="shared" si="1803"/>
        <v>4.3418436586253645E-4</v>
      </c>
      <c r="W1466" s="13">
        <f t="shared" si="1804"/>
        <v>0.13977895716587749</v>
      </c>
      <c r="X1466" s="13">
        <f t="shared" si="1805"/>
        <v>3.7059794597613771E-2</v>
      </c>
      <c r="Y1466" s="13">
        <f t="shared" si="1806"/>
        <v>4.9128581421145441E-3</v>
      </c>
      <c r="Z1466" s="13">
        <f t="shared" si="1807"/>
        <v>3.161528511972462E-4</v>
      </c>
      <c r="AA1466" s="13">
        <f t="shared" si="1808"/>
        <v>6.3856710961245381E-4</v>
      </c>
      <c r="AB1466" s="13">
        <f t="shared" si="1809"/>
        <v>6.4489052041539119E-4</v>
      </c>
      <c r="AC1466" s="13">
        <f t="shared" si="1810"/>
        <v>1.4531982074255511E-5</v>
      </c>
      <c r="AD1466" s="13">
        <f t="shared" si="1811"/>
        <v>7.0581559144606273E-2</v>
      </c>
      <c r="AE1466" s="13">
        <f t="shared" si="1812"/>
        <v>1.8713389606808312E-2</v>
      </c>
      <c r="AF1466" s="13">
        <f t="shared" si="1813"/>
        <v>2.4807538599334157E-3</v>
      </c>
      <c r="AG1466" s="13">
        <f t="shared" si="1814"/>
        <v>2.1924193827274502E-4</v>
      </c>
      <c r="AH1466" s="13">
        <f t="shared" si="1815"/>
        <v>2.0955514271214113E-5</v>
      </c>
      <c r="AI1466" s="13">
        <f t="shared" si="1816"/>
        <v>4.2326052502569621E-5</v>
      </c>
      <c r="AJ1466" s="13">
        <f t="shared" si="1817"/>
        <v>4.2745186237476319E-5</v>
      </c>
      <c r="AK1466" s="13">
        <f t="shared" si="1818"/>
        <v>2.8778980296128623E-5</v>
      </c>
      <c r="AL1466" s="13">
        <f t="shared" si="1819"/>
        <v>3.1128306901529422E-7</v>
      </c>
      <c r="AM1466" s="13">
        <f t="shared" si="1820"/>
        <v>2.8512197213614292E-2</v>
      </c>
      <c r="AN1466" s="13">
        <f t="shared" si="1821"/>
        <v>7.5594795789558919E-3</v>
      </c>
      <c r="AO1466" s="13">
        <f t="shared" si="1822"/>
        <v>1.0021278100125625E-3</v>
      </c>
      <c r="AP1466" s="13">
        <f t="shared" si="1823"/>
        <v>8.8565192626596345E-5</v>
      </c>
      <c r="AQ1466" s="13">
        <f t="shared" si="1824"/>
        <v>5.8703540106983308E-6</v>
      </c>
      <c r="AR1466" s="13">
        <f t="shared" si="1825"/>
        <v>1.1111930870351966E-6</v>
      </c>
      <c r="AS1466" s="13">
        <f t="shared" si="1826"/>
        <v>2.2443933531591253E-6</v>
      </c>
      <c r="AT1466" s="13">
        <f t="shared" si="1827"/>
        <v>2.2666184583387838E-6</v>
      </c>
      <c r="AU1466" s="13">
        <f t="shared" si="1828"/>
        <v>1.5260424317483224E-6</v>
      </c>
      <c r="AV1466" s="13">
        <f t="shared" si="1829"/>
        <v>7.7057703346435478E-7</v>
      </c>
      <c r="AW1466" s="13">
        <f t="shared" si="1830"/>
        <v>4.630454847818844E-9</v>
      </c>
      <c r="AX1466" s="13">
        <f t="shared" si="1831"/>
        <v>9.5981797488406996E-3</v>
      </c>
      <c r="AY1466" s="13">
        <f t="shared" si="1832"/>
        <v>2.5447791084955004E-3</v>
      </c>
      <c r="AZ1466" s="13">
        <f t="shared" si="1833"/>
        <v>3.3735046021707055E-4</v>
      </c>
      <c r="BA1466" s="13">
        <f t="shared" si="1834"/>
        <v>2.9814069815527064E-5</v>
      </c>
      <c r="BB1466" s="13">
        <f t="shared" si="1835"/>
        <v>1.9761617304297563E-6</v>
      </c>
      <c r="BC1466" s="13">
        <f t="shared" si="1836"/>
        <v>1.0478851653540604E-7</v>
      </c>
      <c r="BD1466" s="13">
        <f t="shared" si="1837"/>
        <v>4.910203509738975E-8</v>
      </c>
      <c r="BE1466" s="13">
        <f t="shared" si="1838"/>
        <v>9.9176535999883294E-8</v>
      </c>
      <c r="BF1466" s="13">
        <f t="shared" si="1839"/>
        <v>1.0015863164762215E-7</v>
      </c>
      <c r="BG1466" s="13">
        <f t="shared" si="1840"/>
        <v>6.743363499834182E-8</v>
      </c>
      <c r="BH1466" s="13">
        <f t="shared" si="1841"/>
        <v>3.4050698284456436E-8</v>
      </c>
      <c r="BI1466" s="13">
        <f t="shared" si="1842"/>
        <v>1.3755154129687306E-8</v>
      </c>
      <c r="BJ1466" s="14">
        <f t="shared" si="1843"/>
        <v>0.7916609919200327</v>
      </c>
      <c r="BK1466" s="14">
        <f t="shared" si="1844"/>
        <v>0.16657624542841815</v>
      </c>
      <c r="BL1466" s="14">
        <f t="shared" si="1845"/>
        <v>3.9214556556873573E-2</v>
      </c>
      <c r="BM1466" s="14">
        <f t="shared" si="1846"/>
        <v>0.39518584902133636</v>
      </c>
      <c r="BN1466" s="14">
        <f t="shared" si="1847"/>
        <v>0.60003732325714465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1.6111111111111101</v>
      </c>
      <c r="F1467" s="10">
        <f>VLOOKUP(B1467,home!$B$2:$E$405,3,FALSE)</f>
        <v>1.4</v>
      </c>
      <c r="G1467" s="10">
        <f>VLOOKUP(C1467,away!$B$2:$E$405,4,FALSE)</f>
        <v>0.85</v>
      </c>
      <c r="H1467" s="10">
        <f>VLOOKUP(A1467,away!$A$2:$E$405,3,FALSE)</f>
        <v>1.4652777777777799</v>
      </c>
      <c r="I1467" s="10">
        <f>VLOOKUP(C1467,away!$B$2:$E$405,3,FALSE)</f>
        <v>1.0900000000000001</v>
      </c>
      <c r="J1467" s="10">
        <f>VLOOKUP(B1467,home!$B$2:$E$405,4,FALSE)</f>
        <v>0.77</v>
      </c>
      <c r="K1467" s="12">
        <f t="shared" si="1792"/>
        <v>1.9172222222222206</v>
      </c>
      <c r="L1467" s="12">
        <f t="shared" si="1793"/>
        <v>1.2298076388888908</v>
      </c>
      <c r="M1467" s="13">
        <f t="shared" si="1794"/>
        <v>4.2979592837631898E-2</v>
      </c>
      <c r="N1467" s="13">
        <f t="shared" si="1795"/>
        <v>8.2401430490370867E-2</v>
      </c>
      <c r="O1467" s="13">
        <f t="shared" si="1796"/>
        <v>5.2856631588053968E-2</v>
      </c>
      <c r="P1467" s="13">
        <f t="shared" si="1797"/>
        <v>0.10133790867243006</v>
      </c>
      <c r="Q1467" s="13">
        <f t="shared" si="1798"/>
        <v>7.899092683951936E-2</v>
      </c>
      <c r="R1467" s="13">
        <f t="shared" si="1799"/>
        <v>3.2501744646462313E-2</v>
      </c>
      <c r="S1467" s="13">
        <f t="shared" si="1800"/>
        <v>5.9733998486778142E-2</v>
      </c>
      <c r="T1467" s="13">
        <f t="shared" si="1801"/>
        <v>9.714364523015441E-2</v>
      </c>
      <c r="U1467" s="13">
        <f t="shared" si="1802"/>
        <v>6.2313067097189645E-2</v>
      </c>
      <c r="V1467" s="13">
        <f t="shared" si="1803"/>
        <v>1.5649076647350581E-2</v>
      </c>
      <c r="W1467" s="13">
        <f t="shared" si="1804"/>
        <v>5.0481053430218713E-2</v>
      </c>
      <c r="X1467" s="13">
        <f t="shared" si="1805"/>
        <v>6.2081985127641216E-2</v>
      </c>
      <c r="Y1467" s="13">
        <f t="shared" si="1806"/>
        <v>3.8174449773679849E-2</v>
      </c>
      <c r="Z1467" s="13">
        <f t="shared" si="1807"/>
        <v>1.332363128114515E-2</v>
      </c>
      <c r="AA1467" s="13">
        <f t="shared" si="1808"/>
        <v>2.5544361972906597E-2</v>
      </c>
      <c r="AB1467" s="13">
        <f t="shared" si="1809"/>
        <v>2.4487109213472389E-2</v>
      </c>
      <c r="AC1467" s="13">
        <f t="shared" si="1810"/>
        <v>2.3061012730042434E-3</v>
      </c>
      <c r="AD1467" s="13">
        <f t="shared" si="1811"/>
        <v>2.4195849359400647E-2</v>
      </c>
      <c r="AE1467" s="13">
        <f t="shared" si="1812"/>
        <v>2.9756240371595789E-2</v>
      </c>
      <c r="AF1467" s="13">
        <f t="shared" si="1813"/>
        <v>1.8297225856801259E-2</v>
      </c>
      <c r="AG1467" s="13">
        <f t="shared" si="1814"/>
        <v>7.5006893763898356E-3</v>
      </c>
      <c r="AH1467" s="13">
        <f t="shared" si="1815"/>
        <v>4.0963758818228224E-3</v>
      </c>
      <c r="AI1467" s="13">
        <f t="shared" si="1816"/>
        <v>7.85366287120586E-3</v>
      </c>
      <c r="AJ1467" s="13">
        <f t="shared" si="1817"/>
        <v>7.5286084912587238E-3</v>
      </c>
      <c r="AK1467" s="13">
        <f t="shared" si="1818"/>
        <v>4.8113385006173758E-3</v>
      </c>
      <c r="AL1467" s="13">
        <f t="shared" si="1819"/>
        <v>2.1749436396564507E-4</v>
      </c>
      <c r="AM1467" s="13">
        <f t="shared" si="1820"/>
        <v>9.2777640154768377E-3</v>
      </c>
      <c r="AN1467" s="13">
        <f t="shared" si="1821"/>
        <v>1.1409865058041884E-2</v>
      </c>
      <c r="AO1467" s="13">
        <f t="shared" si="1822"/>
        <v>7.0159696035356741E-3</v>
      </c>
      <c r="AP1467" s="13">
        <f t="shared" si="1823"/>
        <v>2.8760976708801437E-3</v>
      </c>
      <c r="AQ1467" s="13">
        <f t="shared" si="1824"/>
        <v>8.8426172145973723E-4</v>
      </c>
      <c r="AR1467" s="13">
        <f t="shared" si="1825"/>
        <v>1.0075508702451844E-3</v>
      </c>
      <c r="AS1467" s="13">
        <f t="shared" si="1826"/>
        <v>1.9316989184534048E-3</v>
      </c>
      <c r="AT1467" s="13">
        <f t="shared" si="1827"/>
        <v>1.8517480465507488E-3</v>
      </c>
      <c r="AU1467" s="13">
        <f t="shared" si="1828"/>
        <v>1.1834041682678941E-3</v>
      </c>
      <c r="AV1467" s="13">
        <f t="shared" si="1829"/>
        <v>5.6721219231840273E-4</v>
      </c>
      <c r="AW1467" s="13">
        <f t="shared" si="1830"/>
        <v>1.4244760347068142E-5</v>
      </c>
      <c r="AX1467" s="13">
        <f t="shared" si="1831"/>
        <v>2.9645892238343101E-3</v>
      </c>
      <c r="AY1467" s="13">
        <f t="shared" si="1832"/>
        <v>3.6458744736391222E-3</v>
      </c>
      <c r="AZ1467" s="13">
        <f t="shared" si="1833"/>
        <v>2.2418621390557039E-3</v>
      </c>
      <c r="BA1467" s="13">
        <f t="shared" si="1834"/>
        <v>9.19019727982164E-4</v>
      </c>
      <c r="BB1467" s="13">
        <f t="shared" si="1835"/>
        <v>2.8255437044051406E-4</v>
      </c>
      <c r="BC1467" s="13">
        <f t="shared" si="1836"/>
        <v>6.9497504633837107E-5</v>
      </c>
      <c r="BD1467" s="13">
        <f t="shared" si="1837"/>
        <v>2.0651562613277933E-4</v>
      </c>
      <c r="BE1467" s="13">
        <f t="shared" si="1838"/>
        <v>3.9593634765790051E-4</v>
      </c>
      <c r="BF1467" s="13">
        <f t="shared" si="1839"/>
        <v>3.795489821576149E-4</v>
      </c>
      <c r="BG1467" s="13">
        <f t="shared" si="1840"/>
        <v>2.4255991433813477E-4</v>
      </c>
      <c r="BH1467" s="13">
        <f t="shared" si="1841"/>
        <v>1.1626031449734757E-4</v>
      </c>
      <c r="BI1467" s="13">
        <f t="shared" si="1842"/>
        <v>4.4579371703371778E-5</v>
      </c>
      <c r="BJ1467" s="14">
        <f t="shared" si="1843"/>
        <v>0.53061085136475206</v>
      </c>
      <c r="BK1467" s="14">
        <f t="shared" si="1844"/>
        <v>0.22587004675479966</v>
      </c>
      <c r="BL1467" s="14">
        <f t="shared" si="1845"/>
        <v>0.22991991501531248</v>
      </c>
      <c r="BM1467" s="14">
        <f t="shared" si="1846"/>
        <v>0.60502457962824852</v>
      </c>
      <c r="BN1467" s="14">
        <f t="shared" si="1847"/>
        <v>0.39106823507446847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1.6111111111111101</v>
      </c>
      <c r="F1468" s="10">
        <f>VLOOKUP(B1468,home!$B$2:$E$405,3,FALSE)</f>
        <v>1.47</v>
      </c>
      <c r="G1468" s="10">
        <f>VLOOKUP(C1468,away!$B$2:$E$405,4,FALSE)</f>
        <v>0.89</v>
      </c>
      <c r="H1468" s="10">
        <f>VLOOKUP(A1468,away!$A$2:$E$405,3,FALSE)</f>
        <v>1.4652777777777799</v>
      </c>
      <c r="I1468" s="10">
        <f>VLOOKUP(C1468,away!$B$2:$E$405,3,FALSE)</f>
        <v>0.89</v>
      </c>
      <c r="J1468" s="10">
        <f>VLOOKUP(B1468,home!$B$2:$E$405,4,FALSE)</f>
        <v>0.85</v>
      </c>
      <c r="K1468" s="12">
        <f t="shared" si="1792"/>
        <v>2.1078166666666656</v>
      </c>
      <c r="L1468" s="12">
        <f t="shared" si="1793"/>
        <v>1.1084826388888906</v>
      </c>
      <c r="M1468" s="13">
        <f t="shared" si="1794"/>
        <v>4.0103193655641967E-2</v>
      </c>
      <c r="N1468" s="13">
        <f t="shared" si="1795"/>
        <v>8.4530179973923009E-2</v>
      </c>
      <c r="O1468" s="13">
        <f t="shared" si="1796"/>
        <v>4.4453693931278217E-2</v>
      </c>
      <c r="P1468" s="13">
        <f t="shared" si="1797"/>
        <v>9.370023696324703E-2</v>
      </c>
      <c r="Q1468" s="13">
        <f t="shared" si="1798"/>
        <v>8.9087061092683884E-2</v>
      </c>
      <c r="R1468" s="13">
        <f t="shared" si="1799"/>
        <v>2.4638073978651177E-2</v>
      </c>
      <c r="S1468" s="13">
        <f t="shared" si="1800"/>
        <v>5.4732139803867361E-2</v>
      </c>
      <c r="T1468" s="13">
        <f t="shared" si="1801"/>
        <v>9.8751460570874042E-2</v>
      </c>
      <c r="U1468" s="13">
        <f t="shared" si="1802"/>
        <v>5.1932542966767227E-2</v>
      </c>
      <c r="V1468" s="13">
        <f t="shared" si="1803"/>
        <v>1.4208938938780445E-2</v>
      </c>
      <c r="W1468" s="13">
        <f t="shared" si="1804"/>
        <v>6.2593064051836844E-2</v>
      </c>
      <c r="X1468" s="13">
        <f t="shared" si="1805"/>
        <v>6.9383324816321451E-2</v>
      </c>
      <c r="Y1468" s="13">
        <f t="shared" si="1806"/>
        <v>3.8455105493640535E-2</v>
      </c>
      <c r="Z1468" s="13">
        <f t="shared" si="1807"/>
        <v>9.1036257536649869E-3</v>
      </c>
      <c r="AA1468" s="13">
        <f t="shared" si="1808"/>
        <v>1.9188774090670942E-2</v>
      </c>
      <c r="AB1468" s="13">
        <f t="shared" si="1809"/>
        <v>2.0223208920608856E-2</v>
      </c>
      <c r="AC1468" s="13">
        <f t="shared" si="1810"/>
        <v>2.0749297378164179E-3</v>
      </c>
      <c r="AD1468" s="13">
        <f t="shared" si="1811"/>
        <v>3.2983675906548958E-2</v>
      </c>
      <c r="AE1468" s="13">
        <f t="shared" si="1812"/>
        <v>3.6561832109147312E-2</v>
      </c>
      <c r="AF1468" s="13">
        <f t="shared" si="1813"/>
        <v>2.0264078069480097E-2</v>
      </c>
      <c r="AG1468" s="13">
        <f t="shared" si="1814"/>
        <v>7.4874595777025968E-3</v>
      </c>
      <c r="AH1468" s="13">
        <f t="shared" si="1815"/>
        <v>2.522802774719857E-3</v>
      </c>
      <c r="AI1468" s="13">
        <f t="shared" si="1816"/>
        <v>5.3176057352674238E-3</v>
      </c>
      <c r="AJ1468" s="13">
        <f t="shared" si="1817"/>
        <v>5.6042689977794631E-3</v>
      </c>
      <c r="AK1468" s="13">
        <f t="shared" si="1818"/>
        <v>3.9375905326676144E-3</v>
      </c>
      <c r="AL1468" s="13">
        <f t="shared" si="1819"/>
        <v>1.9392112237737869E-4</v>
      </c>
      <c r="AM1468" s="13">
        <f t="shared" si="1820"/>
        <v>1.3904708360751136E-2</v>
      </c>
      <c r="AN1468" s="13">
        <f t="shared" si="1821"/>
        <v>1.5413127816705839E-2</v>
      </c>
      <c r="AO1468" s="13">
        <f t="shared" si="1822"/>
        <v>8.5425922978969292E-3</v>
      </c>
      <c r="AP1468" s="13">
        <f t="shared" si="1823"/>
        <v>3.1564384177748994E-3</v>
      </c>
      <c r="AQ1468" s="13">
        <f t="shared" si="1824"/>
        <v>8.7471429670634858E-4</v>
      </c>
      <c r="AR1468" s="13">
        <f t="shared" si="1825"/>
        <v>5.592966154235366E-4</v>
      </c>
      <c r="AS1468" s="13">
        <f t="shared" si="1826"/>
        <v>1.1788947275999868E-3</v>
      </c>
      <c r="AT1468" s="13">
        <f t="shared" si="1827"/>
        <v>1.2424469775403557E-3</v>
      </c>
      <c r="AU1468" s="13">
        <f t="shared" si="1828"/>
        <v>8.7295014890306191E-4</v>
      </c>
      <c r="AV1468" s="13">
        <f t="shared" si="1829"/>
        <v>4.6000471825675536E-4</v>
      </c>
      <c r="AW1468" s="13">
        <f t="shared" si="1830"/>
        <v>1.2585901979504028E-5</v>
      </c>
      <c r="AX1468" s="13">
        <f t="shared" si="1831"/>
        <v>4.884762671321762E-3</v>
      </c>
      <c r="AY1468" s="13">
        <f t="shared" si="1832"/>
        <v>5.4146746162526934E-3</v>
      </c>
      <c r="AZ1468" s="13">
        <f t="shared" si="1833"/>
        <v>3.0010364036742389E-3</v>
      </c>
      <c r="BA1468" s="13">
        <f t="shared" si="1834"/>
        <v>1.1088655840488153E-3</v>
      </c>
      <c r="BB1468" s="13">
        <f t="shared" si="1835"/>
        <v>3.0728956219487537E-4</v>
      </c>
      <c r="BC1468" s="13">
        <f t="shared" si="1836"/>
        <v>6.8125028960957468E-5</v>
      </c>
      <c r="BD1468" s="13">
        <f t="shared" si="1837"/>
        <v>1.0332843136438438E-4</v>
      </c>
      <c r="BE1468" s="13">
        <f t="shared" si="1838"/>
        <v>2.17797389770372E-4</v>
      </c>
      <c r="BF1468" s="13">
        <f t="shared" si="1839"/>
        <v>2.295384840572431E-4</v>
      </c>
      <c r="BG1468" s="13">
        <f t="shared" si="1840"/>
        <v>1.6127501411241922E-4</v>
      </c>
      <c r="BH1468" s="13">
        <f t="shared" si="1841"/>
        <v>8.4984540665764734E-5</v>
      </c>
      <c r="BI1468" s="13">
        <f t="shared" si="1842"/>
        <v>3.5826366244862006E-5</v>
      </c>
      <c r="BJ1468" s="14">
        <f t="shared" si="1843"/>
        <v>0.59677357671844689</v>
      </c>
      <c r="BK1468" s="14">
        <f t="shared" si="1844"/>
        <v>0.21042803483798331</v>
      </c>
      <c r="BL1468" s="14">
        <f t="shared" si="1845"/>
        <v>0.18296490534234955</v>
      </c>
      <c r="BM1468" s="14">
        <f t="shared" si="1846"/>
        <v>0.61735561434274633</v>
      </c>
      <c r="BN1468" s="14">
        <f t="shared" si="1847"/>
        <v>0.3765124395954253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1.6111111111111101</v>
      </c>
      <c r="F1469" s="10">
        <f>VLOOKUP(B1469,home!$B$2:$E$405,3,FALSE)</f>
        <v>0.85</v>
      </c>
      <c r="G1469" s="10">
        <f>VLOOKUP(C1469,away!$B$2:$E$405,4,FALSE)</f>
        <v>0.78</v>
      </c>
      <c r="H1469" s="10">
        <f>VLOOKUP(A1469,away!$A$2:$E$405,3,FALSE)</f>
        <v>1.4652777777777799</v>
      </c>
      <c r="I1469" s="10">
        <f>VLOOKUP(C1469,away!$B$2:$E$405,3,FALSE)</f>
        <v>0.85</v>
      </c>
      <c r="J1469" s="10">
        <f>VLOOKUP(B1469,home!$B$2:$E$405,4,FALSE)</f>
        <v>1.71</v>
      </c>
      <c r="K1469" s="12">
        <f t="shared" si="1792"/>
        <v>1.068166666666666</v>
      </c>
      <c r="L1469" s="12">
        <f t="shared" si="1793"/>
        <v>2.1297812500000028</v>
      </c>
      <c r="M1469" s="13">
        <f t="shared" si="1794"/>
        <v>4.0845937302275544E-2</v>
      </c>
      <c r="N1469" s="13">
        <f t="shared" si="1795"/>
        <v>4.3630268695047297E-2</v>
      </c>
      <c r="O1469" s="13">
        <f t="shared" si="1796"/>
        <v>8.699291140506217E-2</v>
      </c>
      <c r="P1469" s="13">
        <f t="shared" si="1797"/>
        <v>9.2922928199173846E-2</v>
      </c>
      <c r="Q1469" s="13">
        <f t="shared" si="1798"/>
        <v>2.330219933887983E-2</v>
      </c>
      <c r="R1469" s="13">
        <f t="shared" si="1799"/>
        <v>9.26379357967064E-2</v>
      </c>
      <c r="S1469" s="13">
        <f t="shared" si="1800"/>
        <v>5.2849017279300962E-2</v>
      </c>
      <c r="T1469" s="13">
        <f t="shared" si="1801"/>
        <v>4.9628587235708732E-2</v>
      </c>
      <c r="U1469" s="13">
        <f t="shared" si="1802"/>
        <v>9.895275508684849E-2</v>
      </c>
      <c r="V1469" s="13">
        <f t="shared" si="1803"/>
        <v>1.3358830121147809E-2</v>
      </c>
      <c r="W1469" s="13">
        <f t="shared" si="1804"/>
        <v>8.2968775312711532E-3</v>
      </c>
      <c r="X1469" s="13">
        <f t="shared" si="1805"/>
        <v>1.7670534199647616E-2</v>
      </c>
      <c r="Y1469" s="13">
        <f t="shared" si="1806"/>
        <v>1.8817186207946653E-2</v>
      </c>
      <c r="Z1469" s="13">
        <f t="shared" si="1807"/>
        <v>6.5766179566176447E-2</v>
      </c>
      <c r="AA1469" s="13">
        <f t="shared" si="1808"/>
        <v>7.0249240806604094E-2</v>
      </c>
      <c r="AB1469" s="13">
        <f t="shared" si="1809"/>
        <v>3.7518948694127113E-2</v>
      </c>
      <c r="AC1469" s="13">
        <f t="shared" si="1810"/>
        <v>1.8994263783598236E-3</v>
      </c>
      <c r="AD1469" s="13">
        <f t="shared" si="1811"/>
        <v>2.2156120040798658E-3</v>
      </c>
      <c r="AE1469" s="13">
        <f t="shared" si="1812"/>
        <v>4.7187689035642294E-3</v>
      </c>
      <c r="AF1469" s="13">
        <f t="shared" si="1813"/>
        <v>5.0249727669470839E-3</v>
      </c>
      <c r="AG1469" s="13">
        <f t="shared" si="1814"/>
        <v>3.5673642602681772E-3</v>
      </c>
      <c r="AH1469" s="13">
        <f t="shared" si="1815"/>
        <v>3.5016894031043987E-2</v>
      </c>
      <c r="AI1469" s="13">
        <f t="shared" si="1816"/>
        <v>3.7403878974160129E-2</v>
      </c>
      <c r="AJ1469" s="13">
        <f t="shared" si="1817"/>
        <v>1.9976788362116006E-2</v>
      </c>
      <c r="AK1469" s="13">
        <f t="shared" si="1818"/>
        <v>7.1128464784889689E-3</v>
      </c>
      <c r="AL1469" s="13">
        <f t="shared" si="1819"/>
        <v>1.7284486304699272E-4</v>
      </c>
      <c r="AM1469" s="13">
        <f t="shared" si="1820"/>
        <v>4.7332857780492854E-4</v>
      </c>
      <c r="AN1469" s="13">
        <f t="shared" si="1821"/>
        <v>1.0080863300981045E-3</v>
      </c>
      <c r="AO1469" s="13">
        <f t="shared" si="1822"/>
        <v>1.0735016821121284E-3</v>
      </c>
      <c r="AP1469" s="13">
        <f t="shared" si="1823"/>
        <v>7.6210791813529136E-4</v>
      </c>
      <c r="AQ1469" s="13">
        <f t="shared" si="1824"/>
        <v>4.057807886302702E-4</v>
      </c>
      <c r="AR1469" s="13">
        <f t="shared" si="1825"/>
        <v>1.4915664868110896E-2</v>
      </c>
      <c r="AS1469" s="13">
        <f t="shared" si="1826"/>
        <v>1.5932416023287113E-2</v>
      </c>
      <c r="AT1469" s="13">
        <f t="shared" si="1827"/>
        <v>8.5092378577705866E-3</v>
      </c>
      <c r="AU1469" s="13">
        <f t="shared" si="1828"/>
        <v>3.0297614128028702E-3</v>
      </c>
      <c r="AV1469" s="13">
        <f t="shared" si="1829"/>
        <v>8.0907253727723256E-4</v>
      </c>
      <c r="AW1469" s="13">
        <f t="shared" si="1830"/>
        <v>1.0922649472151061E-5</v>
      </c>
      <c r="AX1469" s="13">
        <f t="shared" si="1831"/>
        <v>8.4265634865327322E-5</v>
      </c>
      <c r="AY1469" s="13">
        <f t="shared" si="1832"/>
        <v>1.7946736915552068E-4</v>
      </c>
      <c r="AZ1469" s="13">
        <f t="shared" si="1833"/>
        <v>1.9111311890712842E-4</v>
      </c>
      <c r="BA1469" s="13">
        <f t="shared" si="1834"/>
        <v>1.3567637909247436E-4</v>
      </c>
      <c r="BB1469" s="13">
        <f t="shared" si="1835"/>
        <v>7.2240252064761085E-5</v>
      </c>
      <c r="BC1469" s="13">
        <f t="shared" si="1836"/>
        <v>3.0771186868560421E-5</v>
      </c>
      <c r="BD1469" s="13">
        <f t="shared" si="1837"/>
        <v>5.2945172278977314E-3</v>
      </c>
      <c r="BE1469" s="13">
        <f t="shared" si="1838"/>
        <v>5.6554268189327565E-3</v>
      </c>
      <c r="BF1469" s="13">
        <f t="shared" si="1839"/>
        <v>3.0204692068783344E-3</v>
      </c>
      <c r="BG1469" s="13">
        <f t="shared" si="1840"/>
        <v>1.0754548414935131E-3</v>
      </c>
      <c r="BH1469" s="13">
        <f t="shared" si="1841"/>
        <v>2.8719125329716336E-4</v>
      </c>
      <c r="BI1469" s="13">
        <f t="shared" si="1842"/>
        <v>6.1353624746050649E-5</v>
      </c>
      <c r="BJ1469" s="14">
        <f t="shared" si="1843"/>
        <v>0.18128871038109515</v>
      </c>
      <c r="BK1469" s="14">
        <f t="shared" si="1844"/>
        <v>0.20222845151246052</v>
      </c>
      <c r="BL1469" s="14">
        <f t="shared" si="1845"/>
        <v>0.54445276530765163</v>
      </c>
      <c r="BM1469" s="14">
        <f t="shared" si="1846"/>
        <v>0.61323538131055511</v>
      </c>
      <c r="BN1469" s="14">
        <f t="shared" si="1847"/>
        <v>0.38033218073714514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1.6111111111111101</v>
      </c>
      <c r="F1470" s="10">
        <f>VLOOKUP(B1470,home!$B$2:$E$405,3,FALSE)</f>
        <v>0.93</v>
      </c>
      <c r="G1470" s="10">
        <f>VLOOKUP(C1470,away!$B$2:$E$405,4,FALSE)</f>
        <v>1.32</v>
      </c>
      <c r="H1470" s="10">
        <f>VLOOKUP(A1470,away!$A$2:$E$405,3,FALSE)</f>
        <v>1.4652777777777799</v>
      </c>
      <c r="I1470" s="10">
        <f>VLOOKUP(C1470,away!$B$2:$E$405,3,FALSE)</f>
        <v>0.93</v>
      </c>
      <c r="J1470" s="10">
        <f>VLOOKUP(B1470,home!$B$2:$E$405,4,FALSE)</f>
        <v>0.77</v>
      </c>
      <c r="K1470" s="12">
        <f t="shared" si="1792"/>
        <v>1.9777999999999989</v>
      </c>
      <c r="L1470" s="12">
        <f t="shared" si="1793"/>
        <v>1.0492854166666683</v>
      </c>
      <c r="M1470" s="13">
        <f t="shared" si="1794"/>
        <v>4.8456663494952416E-2</v>
      </c>
      <c r="N1470" s="13">
        <f t="shared" si="1795"/>
        <v>9.583758906031685E-2</v>
      </c>
      <c r="O1470" s="13">
        <f t="shared" si="1796"/>
        <v>5.0844870345577685E-2</v>
      </c>
      <c r="P1470" s="13">
        <f t="shared" si="1797"/>
        <v>0.10056098456948349</v>
      </c>
      <c r="Q1470" s="13">
        <f t="shared" si="1798"/>
        <v>9.4773791821747291E-2</v>
      </c>
      <c r="R1470" s="13">
        <f t="shared" si="1799"/>
        <v>2.6675390482961102E-2</v>
      </c>
      <c r="S1470" s="13">
        <f t="shared" si="1800"/>
        <v>5.21729669782015E-2</v>
      </c>
      <c r="T1470" s="13">
        <f t="shared" si="1801"/>
        <v>9.9444757640762188E-2</v>
      </c>
      <c r="U1470" s="13">
        <f t="shared" si="1802"/>
        <v>5.2758587297200447E-2</v>
      </c>
      <c r="V1470" s="13">
        <f t="shared" si="1803"/>
        <v>1.2030371398617771E-2</v>
      </c>
      <c r="W1470" s="13">
        <f t="shared" si="1804"/>
        <v>6.2481201821683902E-2</v>
      </c>
      <c r="X1470" s="13">
        <f t="shared" si="1805"/>
        <v>6.5560613887299779E-2</v>
      </c>
      <c r="Y1470" s="13">
        <f t="shared" si="1806"/>
        <v>3.439589802982896E-2</v>
      </c>
      <c r="Z1470" s="13">
        <f t="shared" si="1807"/>
        <v>9.3300327392199719E-3</v>
      </c>
      <c r="AA1470" s="13">
        <f t="shared" si="1808"/>
        <v>1.8452938751629254E-2</v>
      </c>
      <c r="AB1470" s="13">
        <f t="shared" si="1809"/>
        <v>1.824811113148616E-2</v>
      </c>
      <c r="AC1470" s="13">
        <f t="shared" si="1810"/>
        <v>1.560396838800581E-3</v>
      </c>
      <c r="AD1470" s="13">
        <f t="shared" si="1811"/>
        <v>3.0893830240731567E-2</v>
      </c>
      <c r="AE1470" s="13">
        <f t="shared" si="1812"/>
        <v>3.2416445536575342E-2</v>
      </c>
      <c r="AF1470" s="13">
        <f t="shared" si="1813"/>
        <v>1.7007051780848909E-2</v>
      </c>
      <c r="AG1470" s="13">
        <f t="shared" si="1814"/>
        <v>5.94841713804655E-3</v>
      </c>
      <c r="AH1470" s="13">
        <f t="shared" si="1815"/>
        <v>2.447466822571521E-3</v>
      </c>
      <c r="AI1470" s="13">
        <f t="shared" si="1816"/>
        <v>4.8405998816819524E-3</v>
      </c>
      <c r="AJ1470" s="13">
        <f t="shared" si="1817"/>
        <v>4.7868692229952811E-3</v>
      </c>
      <c r="AK1470" s="13">
        <f t="shared" si="1818"/>
        <v>3.1558233164133537E-3</v>
      </c>
      <c r="AL1470" s="13">
        <f t="shared" si="1819"/>
        <v>1.2953020791061398E-4</v>
      </c>
      <c r="AM1470" s="13">
        <f t="shared" si="1820"/>
        <v>1.2220363490023776E-2</v>
      </c>
      <c r="AN1470" s="13">
        <f t="shared" si="1821"/>
        <v>1.282264919644774E-2</v>
      </c>
      <c r="AO1470" s="13">
        <f t="shared" si="1822"/>
        <v>6.7273094024325932E-3</v>
      </c>
      <c r="AP1470" s="13">
        <f t="shared" si="1823"/>
        <v>2.3529558831256927E-3</v>
      </c>
      <c r="AQ1470" s="13">
        <f t="shared" si="1824"/>
        <v>6.1723057355595769E-4</v>
      </c>
      <c r="AR1470" s="13">
        <f t="shared" si="1825"/>
        <v>5.1361824893996118E-4</v>
      </c>
      <c r="AS1470" s="13">
        <f t="shared" si="1826"/>
        <v>1.015834172753455E-3</v>
      </c>
      <c r="AT1470" s="13">
        <f t="shared" si="1827"/>
        <v>1.004558413435891E-3</v>
      </c>
      <c r="AU1470" s="13">
        <f t="shared" si="1828"/>
        <v>6.6227187669783475E-4</v>
      </c>
      <c r="AV1470" s="13">
        <f t="shared" si="1829"/>
        <v>3.2746032943324404E-4</v>
      </c>
      <c r="AW1470" s="13">
        <f t="shared" si="1830"/>
        <v>7.4669728345904685E-6</v>
      </c>
      <c r="AX1470" s="13">
        <f t="shared" si="1831"/>
        <v>4.0282391517615064E-3</v>
      </c>
      <c r="AY1470" s="13">
        <f t="shared" si="1832"/>
        <v>4.2267725967890584E-3</v>
      </c>
      <c r="AZ1470" s="13">
        <f t="shared" si="1833"/>
        <v>2.2175454226885313E-3</v>
      </c>
      <c r="BA1470" s="13">
        <f t="shared" si="1834"/>
        <v>7.7561269094099958E-4</v>
      </c>
      <c r="BB1470" s="13">
        <f t="shared" si="1835"/>
        <v>2.0345977139649564E-4</v>
      </c>
      <c r="BC1470" s="13">
        <f t="shared" si="1836"/>
        <v>4.269747420093541E-5</v>
      </c>
      <c r="BD1470" s="13">
        <f t="shared" si="1837"/>
        <v>8.9822023057761926E-5</v>
      </c>
      <c r="BE1470" s="13">
        <f t="shared" si="1838"/>
        <v>1.7764999720364146E-4</v>
      </c>
      <c r="BF1470" s="13">
        <f t="shared" si="1839"/>
        <v>1.7567808223468097E-4</v>
      </c>
      <c r="BG1470" s="13">
        <f t="shared" si="1840"/>
        <v>1.1581870368125061E-4</v>
      </c>
      <c r="BH1470" s="13">
        <f t="shared" si="1841"/>
        <v>5.7266558035194297E-5</v>
      </c>
      <c r="BI1470" s="13">
        <f t="shared" si="1842"/>
        <v>2.2652359696401454E-5</v>
      </c>
      <c r="BJ1470" s="14">
        <f t="shared" si="1843"/>
        <v>0.58499443261120443</v>
      </c>
      <c r="BK1470" s="14">
        <f t="shared" si="1844"/>
        <v>0.21913768608475542</v>
      </c>
      <c r="BL1470" s="14">
        <f t="shared" si="1845"/>
        <v>0.18637328801768607</v>
      </c>
      <c r="BM1470" s="14">
        <f t="shared" si="1846"/>
        <v>0.57846684405387272</v>
      </c>
      <c r="BN1470" s="14">
        <f t="shared" si="1847"/>
        <v>0.41714928977503879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1.6111111111111101</v>
      </c>
      <c r="F1471" s="10">
        <f>VLOOKUP(B1471,home!$B$2:$E$405,3,FALSE)</f>
        <v>1.1599999999999999</v>
      </c>
      <c r="G1471" s="10">
        <f>VLOOKUP(C1471,away!$B$2:$E$405,4,FALSE)</f>
        <v>1.47</v>
      </c>
      <c r="H1471" s="10">
        <f>VLOOKUP(A1471,away!$A$2:$E$405,3,FALSE)</f>
        <v>1.4652777777777799</v>
      </c>
      <c r="I1471" s="10">
        <f>VLOOKUP(C1471,away!$B$2:$E$405,3,FALSE)</f>
        <v>0.62</v>
      </c>
      <c r="J1471" s="10">
        <f>VLOOKUP(B1471,home!$B$2:$E$405,4,FALSE)</f>
        <v>1.02</v>
      </c>
      <c r="K1471" s="12">
        <f t="shared" si="1792"/>
        <v>2.7472666666666647</v>
      </c>
      <c r="L1471" s="12">
        <f t="shared" si="1793"/>
        <v>0.92664166666666803</v>
      </c>
      <c r="M1471" s="13">
        <f t="shared" si="1794"/>
        <v>2.5377093734152915E-2</v>
      </c>
      <c r="N1471" s="13">
        <f t="shared" si="1795"/>
        <v>6.9717643712713773E-2</v>
      </c>
      <c r="O1471" s="13">
        <f t="shared" si="1796"/>
        <v>2.3515472432971713E-2</v>
      </c>
      <c r="P1471" s="13">
        <f t="shared" si="1797"/>
        <v>6.4603273566022024E-2</v>
      </c>
      <c r="Q1471" s="13">
        <f t="shared" si="1798"/>
        <v>9.5766479325240697E-2</v>
      </c>
      <c r="R1471" s="13">
        <f t="shared" si="1799"/>
        <v>1.0895208283871497E-2</v>
      </c>
      <c r="S1471" s="13">
        <f t="shared" si="1800"/>
        <v>4.1115651374111113E-2</v>
      </c>
      <c r="T1471" s="13">
        <f t="shared" si="1801"/>
        <v>8.8741210012740032E-2</v>
      </c>
      <c r="U1471" s="13">
        <f t="shared" si="1802"/>
        <v>2.9932042544670672E-2</v>
      </c>
      <c r="V1471" s="13">
        <f t="shared" si="1803"/>
        <v>1.1629935516708059E-2</v>
      </c>
      <c r="W1471" s="13">
        <f t="shared" si="1804"/>
        <v>8.7698685478085348E-2</v>
      </c>
      <c r="X1471" s="13">
        <f t="shared" si="1805"/>
        <v>8.1265256075888914E-2</v>
      </c>
      <c r="Y1471" s="13">
        <f t="shared" si="1806"/>
        <v>3.7651886166127635E-2</v>
      </c>
      <c r="Z1471" s="13">
        <f t="shared" si="1807"/>
        <v>3.3653179876157245E-3</v>
      </c>
      <c r="AA1471" s="13">
        <f t="shared" si="1808"/>
        <v>9.2454259301104173E-3</v>
      </c>
      <c r="AB1471" s="13">
        <f t="shared" si="1809"/>
        <v>1.2699825238464002E-2</v>
      </c>
      <c r="AC1471" s="13">
        <f t="shared" si="1810"/>
        <v>1.8504185152463197E-3</v>
      </c>
      <c r="AD1471" s="13">
        <f t="shared" si="1811"/>
        <v>6.0232918831106957E-2</v>
      </c>
      <c r="AE1471" s="13">
        <f t="shared" si="1812"/>
        <v>5.5814332293855073E-2</v>
      </c>
      <c r="AF1471" s="13">
        <f t="shared" si="1813"/>
        <v>2.5859942950332546E-2</v>
      </c>
      <c r="AG1471" s="13">
        <f t="shared" si="1814"/>
        <v>7.987633545133703E-3</v>
      </c>
      <c r="AH1471" s="13">
        <f t="shared" si="1815"/>
        <v>7.7961096722688791E-4</v>
      </c>
      <c r="AI1471" s="13">
        <f t="shared" si="1816"/>
        <v>2.1417992232301863E-3</v>
      </c>
      <c r="AJ1471" s="13">
        <f t="shared" si="1817"/>
        <v>2.9420468063364241E-3</v>
      </c>
      <c r="AK1471" s="13">
        <f t="shared" si="1818"/>
        <v>2.6941957076070579E-3</v>
      </c>
      <c r="AL1471" s="13">
        <f t="shared" si="1819"/>
        <v>1.8842676754778621E-4</v>
      </c>
      <c r="AM1471" s="13">
        <f t="shared" si="1820"/>
        <v>3.3095178028147786E-2</v>
      </c>
      <c r="AN1471" s="13">
        <f t="shared" si="1821"/>
        <v>3.066737092663295E-2</v>
      </c>
      <c r="AO1471" s="13">
        <f t="shared" si="1822"/>
        <v>1.4208831853870037E-2</v>
      </c>
      <c r="AP1471" s="13">
        <f t="shared" si="1823"/>
        <v>4.388831876818859E-3</v>
      </c>
      <c r="AQ1471" s="13">
        <f t="shared" si="1824"/>
        <v>1.0167186212638069E-3</v>
      </c>
      <c r="AR1471" s="13">
        <f t="shared" si="1825"/>
        <v>1.4448400120454735E-4</v>
      </c>
      <c r="AS1471" s="13">
        <f t="shared" si="1826"/>
        <v>3.9693608037587904E-4</v>
      </c>
      <c r="AT1471" s="13">
        <f t="shared" si="1827"/>
        <v>5.4524463120698649E-4</v>
      </c>
      <c r="AU1471" s="13">
        <f t="shared" si="1828"/>
        <v>4.9931080016463755E-4</v>
      </c>
      <c r="AV1471" s="13">
        <f t="shared" si="1829"/>
        <v>3.4293497939974228E-4</v>
      </c>
      <c r="AW1471" s="13">
        <f t="shared" si="1830"/>
        <v>1.3324555752887354E-5</v>
      </c>
      <c r="AX1471" s="13">
        <f t="shared" si="1831"/>
        <v>1.515354657068824E-2</v>
      </c>
      <c r="AY1471" s="13">
        <f t="shared" si="1832"/>
        <v>1.404190765017352E-2</v>
      </c>
      <c r="AZ1471" s="13">
        <f t="shared" si="1833"/>
        <v>6.5059083540681129E-3</v>
      </c>
      <c r="BA1471" s="13">
        <f t="shared" si="1834"/>
        <v>2.0095485867980922E-3</v>
      </c>
      <c r="BB1471" s="13">
        <f t="shared" si="1835"/>
        <v>4.6553286292955778E-4</v>
      </c>
      <c r="BC1471" s="13">
        <f t="shared" si="1836"/>
        <v>8.62764295986302E-5</v>
      </c>
      <c r="BD1471" s="13">
        <f t="shared" si="1837"/>
        <v>2.23141492804751E-5</v>
      </c>
      <c r="BE1471" s="13">
        <f t="shared" si="1838"/>
        <v>6.1302918513273162E-5</v>
      </c>
      <c r="BF1471" s="13">
        <f t="shared" si="1839"/>
        <v>8.4207732300449096E-5</v>
      </c>
      <c r="BG1471" s="13">
        <f t="shared" si="1840"/>
        <v>7.7113698674871205E-5</v>
      </c>
      <c r="BH1471" s="13">
        <f t="shared" si="1841"/>
        <v>5.2962973478212766E-5</v>
      </c>
      <c r="BI1471" s="13">
        <f t="shared" si="1842"/>
        <v>2.9100682320848902E-5</v>
      </c>
      <c r="BJ1471" s="14">
        <f t="shared" si="1843"/>
        <v>0.73237564015221424</v>
      </c>
      <c r="BK1471" s="14">
        <f t="shared" si="1844"/>
        <v>0.15880670712396172</v>
      </c>
      <c r="BL1471" s="14">
        <f t="shared" si="1845"/>
        <v>9.7101539781408758E-2</v>
      </c>
      <c r="BM1471" s="14">
        <f t="shared" si="1846"/>
        <v>0.68774545089580741</v>
      </c>
      <c r="BN1471" s="14">
        <f t="shared" si="1847"/>
        <v>0.28987517105497257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1.8034188034187999</v>
      </c>
      <c r="F1472" s="10">
        <f>VLOOKUP(B1472,home!$B$2:$E$405,3,FALSE)</f>
        <v>0.83</v>
      </c>
      <c r="G1472" s="10">
        <f>VLOOKUP(C1472,away!$B$2:$E$405,4,FALSE)</f>
        <v>1.1100000000000001</v>
      </c>
      <c r="H1472" s="10">
        <f>VLOOKUP(A1472,away!$A$2:$E$405,3,FALSE)</f>
        <v>1.23931623931624</v>
      </c>
      <c r="I1472" s="10">
        <f>VLOOKUP(C1472,away!$B$2:$E$405,3,FALSE)</f>
        <v>0.37</v>
      </c>
      <c r="J1472" s="10">
        <f>VLOOKUP(B1472,home!$B$2:$E$405,4,FALSE)</f>
        <v>0.54</v>
      </c>
      <c r="K1472" s="12">
        <f t="shared" si="1792"/>
        <v>1.6614897435897404</v>
      </c>
      <c r="L1472" s="12">
        <f t="shared" si="1793"/>
        <v>0.24761538461538476</v>
      </c>
      <c r="M1472" s="13">
        <f t="shared" si="1794"/>
        <v>0.14821295886554658</v>
      </c>
      <c r="N1472" s="13">
        <f t="shared" si="1795"/>
        <v>0.24625431102219375</v>
      </c>
      <c r="O1472" s="13">
        <f t="shared" si="1796"/>
        <v>3.6699808814476521E-2</v>
      </c>
      <c r="P1472" s="13">
        <f t="shared" si="1797"/>
        <v>6.0976355936957091E-2</v>
      </c>
      <c r="Q1472" s="13">
        <f t="shared" si="1798"/>
        <v>0.20457450603906649</v>
      </c>
      <c r="R1472" s="13">
        <f t="shared" si="1799"/>
        <v>4.5437186374538445E-3</v>
      </c>
      <c r="S1472" s="13">
        <f t="shared" si="1800"/>
        <v>6.2715770803877906E-3</v>
      </c>
      <c r="T1472" s="13">
        <f t="shared" si="1801"/>
        <v>5.0655794995365801E-2</v>
      </c>
      <c r="U1472" s="13">
        <f t="shared" si="1802"/>
        <v>7.5493419138871129E-3</v>
      </c>
      <c r="V1472" s="13">
        <f t="shared" si="1803"/>
        <v>2.8668801917554321E-4</v>
      </c>
      <c r="W1472" s="13">
        <f t="shared" si="1804"/>
        <v>0.11329948119461547</v>
      </c>
      <c r="X1472" s="13">
        <f t="shared" si="1805"/>
        <v>2.8054694612728262E-2</v>
      </c>
      <c r="Y1472" s="13">
        <f t="shared" si="1806"/>
        <v>3.4733869983989349E-3</v>
      </c>
      <c r="Z1472" s="13">
        <f t="shared" si="1807"/>
        <v>3.750315459990755E-4</v>
      </c>
      <c r="AA1472" s="13">
        <f t="shared" si="1808"/>
        <v>6.2311106720006786E-4</v>
      </c>
      <c r="AB1472" s="13">
        <f t="shared" si="1809"/>
        <v>5.1764632363508528E-4</v>
      </c>
      <c r="AC1472" s="13">
        <f t="shared" si="1810"/>
        <v>7.3716524325512028E-6</v>
      </c>
      <c r="AD1472" s="13">
        <f t="shared" si="1811"/>
        <v>4.7061481489723056E-2</v>
      </c>
      <c r="AE1472" s="13">
        <f t="shared" si="1812"/>
        <v>1.1653146839647585E-2</v>
      </c>
      <c r="AF1472" s="13">
        <f t="shared" si="1813"/>
        <v>1.4427492183394458E-3</v>
      </c>
      <c r="AG1472" s="13">
        <f t="shared" si="1814"/>
        <v>1.1908230086755594E-4</v>
      </c>
      <c r="AH1472" s="13">
        <f t="shared" si="1815"/>
        <v>2.3215895126365846E-5</v>
      </c>
      <c r="AI1472" s="13">
        <f t="shared" si="1816"/>
        <v>3.8572971640711895E-5</v>
      </c>
      <c r="AJ1472" s="13">
        <f t="shared" si="1817"/>
        <v>3.2044298380410373E-5</v>
      </c>
      <c r="AK1472" s="13">
        <f t="shared" si="1818"/>
        <v>1.7747091033193724E-5</v>
      </c>
      <c r="AL1472" s="13">
        <f t="shared" si="1819"/>
        <v>1.2131098549312256E-7</v>
      </c>
      <c r="AM1472" s="13">
        <f t="shared" si="1820"/>
        <v>1.5638433762662645E-2</v>
      </c>
      <c r="AN1472" s="13">
        <f t="shared" si="1821"/>
        <v>3.8723167909239299E-3</v>
      </c>
      <c r="AO1472" s="13">
        <f t="shared" si="1822"/>
        <v>4.7942260576862056E-4</v>
      </c>
      <c r="AP1472" s="13">
        <f t="shared" si="1823"/>
        <v>3.9570804306902346E-5</v>
      </c>
      <c r="AQ1472" s="13">
        <f t="shared" si="1824"/>
        <v>2.4495849819984357E-6</v>
      </c>
      <c r="AR1472" s="13">
        <f t="shared" si="1825"/>
        <v>1.1497225601811027E-6</v>
      </c>
      <c r="AS1472" s="13">
        <f t="shared" si="1826"/>
        <v>1.9102522417146405E-6</v>
      </c>
      <c r="AT1472" s="13">
        <f t="shared" si="1827"/>
        <v>1.5869322536390927E-6</v>
      </c>
      <c r="AU1472" s="13">
        <f t="shared" si="1828"/>
        <v>8.7889055439770177E-7</v>
      </c>
      <c r="AV1472" s="13">
        <f t="shared" si="1829"/>
        <v>3.6506691046742045E-7</v>
      </c>
      <c r="AW1472" s="13">
        <f t="shared" si="1830"/>
        <v>1.3863501033900218E-9</v>
      </c>
      <c r="AX1472" s="13">
        <f t="shared" si="1831"/>
        <v>4.330516217078589E-3</v>
      </c>
      <c r="AY1472" s="13">
        <f t="shared" si="1832"/>
        <v>1.0723024386750759E-3</v>
      </c>
      <c r="AZ1472" s="13">
        <f t="shared" si="1833"/>
        <v>1.3275929038827195E-4</v>
      </c>
      <c r="BA1472" s="13">
        <f t="shared" si="1834"/>
        <v>1.0957747583585843E-5</v>
      </c>
      <c r="BB1472" s="13">
        <f t="shared" si="1835"/>
        <v>6.7832672060697754E-7</v>
      </c>
      <c r="BC1472" s="13">
        <f t="shared" si="1836"/>
        <v>3.3592826363597865E-8</v>
      </c>
      <c r="BD1472" s="13">
        <f t="shared" si="1837"/>
        <v>4.7448165656704821E-8</v>
      </c>
      <c r="BE1472" s="13">
        <f t="shared" si="1838"/>
        <v>7.8834640590762013E-8</v>
      </c>
      <c r="BF1472" s="13">
        <f t="shared" si="1839"/>
        <v>6.5491473390567272E-8</v>
      </c>
      <c r="BG1472" s="13">
        <f t="shared" si="1840"/>
        <v>3.6271137110335982E-8</v>
      </c>
      <c r="BH1472" s="13">
        <f t="shared" si="1841"/>
        <v>1.5066030574290109E-8</v>
      </c>
      <c r="BI1472" s="13">
        <f t="shared" si="1842"/>
        <v>5.0064110551584892E-9</v>
      </c>
      <c r="BJ1472" s="14">
        <f t="shared" si="1843"/>
        <v>0.7321680758728627</v>
      </c>
      <c r="BK1472" s="14">
        <f t="shared" si="1844"/>
        <v>0.21682737530416013</v>
      </c>
      <c r="BL1472" s="14">
        <f t="shared" si="1845"/>
        <v>5.0051345995212097E-2</v>
      </c>
      <c r="BM1472" s="14">
        <f t="shared" si="1846"/>
        <v>0.29708786835021495</v>
      </c>
      <c r="BN1472" s="14">
        <f t="shared" si="1847"/>
        <v>0.70126165931569429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1.8034188034187999</v>
      </c>
      <c r="F1473" s="10">
        <f>VLOOKUP(B1473,home!$B$2:$E$405,3,FALSE)</f>
        <v>0.92</v>
      </c>
      <c r="G1473" s="10">
        <f>VLOOKUP(C1473,away!$B$2:$E$405,4,FALSE)</f>
        <v>0.87</v>
      </c>
      <c r="H1473" s="10">
        <f>VLOOKUP(A1473,away!$A$2:$E$405,3,FALSE)</f>
        <v>1.23931623931624</v>
      </c>
      <c r="I1473" s="10">
        <f>VLOOKUP(C1473,away!$B$2:$E$405,3,FALSE)</f>
        <v>0.24</v>
      </c>
      <c r="J1473" s="10">
        <f>VLOOKUP(B1473,home!$B$2:$E$405,4,FALSE)</f>
        <v>0.81</v>
      </c>
      <c r="K1473" s="12">
        <f t="shared" si="1792"/>
        <v>1.4434564102564076</v>
      </c>
      <c r="L1473" s="12">
        <f t="shared" si="1793"/>
        <v>0.24092307692307707</v>
      </c>
      <c r="M1473" s="13">
        <f t="shared" si="1794"/>
        <v>0.18555953831228433</v>
      </c>
      <c r="N1473" s="13">
        <f t="shared" si="1795"/>
        <v>0.26784710506108628</v>
      </c>
      <c r="O1473" s="13">
        <f t="shared" si="1796"/>
        <v>4.4705574922621144E-2</v>
      </c>
      <c r="P1473" s="13">
        <f t="shared" si="1797"/>
        <v>6.4530548696255588E-2</v>
      </c>
      <c r="Q1473" s="13">
        <f t="shared" si="1798"/>
        <v>0.19331281038452325</v>
      </c>
      <c r="R1473" s="13">
        <f t="shared" si="1799"/>
        <v>5.3853023329865184E-3</v>
      </c>
      <c r="S1473" s="13">
        <f t="shared" si="1800"/>
        <v>5.6103175198029395E-3</v>
      </c>
      <c r="T1473" s="13">
        <f t="shared" si="1801"/>
        <v>4.6573517086486702E-2</v>
      </c>
      <c r="U1473" s="13">
        <f t="shared" si="1802"/>
        <v>7.773449173718177E-3</v>
      </c>
      <c r="V1473" s="13">
        <f t="shared" si="1803"/>
        <v>2.1678389062012459E-4</v>
      </c>
      <c r="W1473" s="13">
        <f t="shared" si="1804"/>
        <v>9.3012871778073852E-2</v>
      </c>
      <c r="X1473" s="13">
        <f t="shared" si="1805"/>
        <v>2.2408947262225188E-2</v>
      </c>
      <c r="Y1473" s="13">
        <f t="shared" si="1806"/>
        <v>2.6994162625111279E-3</v>
      </c>
      <c r="Z1473" s="13">
        <f t="shared" si="1807"/>
        <v>4.3248120274137921E-4</v>
      </c>
      <c r="AA1473" s="13">
        <f t="shared" si="1808"/>
        <v>6.2426776441244477E-4</v>
      </c>
      <c r="AB1473" s="13">
        <f t="shared" si="1809"/>
        <v>4.5055165312879024E-4</v>
      </c>
      <c r="AC1473" s="13">
        <f t="shared" si="1810"/>
        <v>4.7118244154481394E-6</v>
      </c>
      <c r="AD1473" s="13">
        <f t="shared" si="1811"/>
        <v>3.3565006501104493E-2</v>
      </c>
      <c r="AE1473" s="13">
        <f t="shared" si="1812"/>
        <v>8.0865846431891798E-3</v>
      </c>
      <c r="AF1473" s="13">
        <f t="shared" si="1813"/>
        <v>9.7412242701802013E-4</v>
      </c>
      <c r="AG1473" s="13">
        <f t="shared" si="1814"/>
        <v>7.8229524138985672E-5</v>
      </c>
      <c r="AH1473" s="13">
        <f t="shared" si="1815"/>
        <v>2.6048675518961547E-5</v>
      </c>
      <c r="AI1473" s="13">
        <f t="shared" si="1816"/>
        <v>3.7600127656534201E-5</v>
      </c>
      <c r="AJ1473" s="13">
        <f t="shared" si="1817"/>
        <v>2.7137072646141765E-5</v>
      </c>
      <c r="AK1473" s="13">
        <f t="shared" si="1818"/>
        <v>1.305706048888905E-5</v>
      </c>
      <c r="AL1473" s="13">
        <f t="shared" si="1819"/>
        <v>6.5543731711074893E-8</v>
      </c>
      <c r="AM1473" s="13">
        <f t="shared" si="1820"/>
        <v>9.6899247588634538E-3</v>
      </c>
      <c r="AN1473" s="13">
        <f t="shared" si="1821"/>
        <v>2.3345264880584886E-3</v>
      </c>
      <c r="AO1473" s="13">
        <f t="shared" si="1822"/>
        <v>2.8122065233073809E-4</v>
      </c>
      <c r="AP1473" s="13">
        <f t="shared" si="1823"/>
        <v>2.2584181617945444E-5</v>
      </c>
      <c r="AQ1473" s="13">
        <f t="shared" si="1824"/>
        <v>1.3602626312962534E-6</v>
      </c>
      <c r="AR1473" s="13">
        <f t="shared" si="1825"/>
        <v>1.2551454111598094E-6</v>
      </c>
      <c r="AS1473" s="13">
        <f t="shared" si="1826"/>
        <v>1.8117476895425412E-6</v>
      </c>
      <c r="AT1473" s="13">
        <f t="shared" si="1827"/>
        <v>1.3075894081187086E-6</v>
      </c>
      <c r="AU1473" s="13">
        <f t="shared" si="1828"/>
        <v>6.2914943771077734E-7</v>
      </c>
      <c r="AV1473" s="13">
        <f t="shared" si="1829"/>
        <v>2.2703744721820895E-7</v>
      </c>
      <c r="AW1473" s="13">
        <f t="shared" si="1830"/>
        <v>6.3315601639011718E-10</v>
      </c>
      <c r="AX1473" s="13">
        <f t="shared" si="1831"/>
        <v>2.3311640013472883E-3</v>
      </c>
      <c r="AY1473" s="13">
        <f t="shared" si="1832"/>
        <v>5.6163120401690086E-4</v>
      </c>
      <c r="AZ1473" s="13">
        <f t="shared" si="1833"/>
        <v>6.7654958883882086E-5</v>
      </c>
      <c r="BA1473" s="13">
        <f t="shared" si="1834"/>
        <v>5.4332136211363809E-6</v>
      </c>
      <c r="BB1473" s="13">
        <f t="shared" si="1835"/>
        <v>3.2724663579613759E-7</v>
      </c>
      <c r="BC1473" s="13">
        <f t="shared" si="1836"/>
        <v>1.5768253281746207E-8</v>
      </c>
      <c r="BD1473" s="13">
        <f t="shared" si="1837"/>
        <v>5.0398915740416979E-8</v>
      </c>
      <c r="BE1473" s="13">
        <f t="shared" si="1838"/>
        <v>7.2748637995477448E-8</v>
      </c>
      <c r="BF1473" s="13">
        <f t="shared" si="1839"/>
        <v>5.2504743925997395E-8</v>
      </c>
      <c r="BG1473" s="13">
        <f t="shared" si="1840"/>
        <v>2.5262769729617378E-8</v>
      </c>
      <c r="BH1473" s="13">
        <f t="shared" si="1841"/>
        <v>9.1164267267619323E-9</v>
      </c>
      <c r="BI1473" s="13">
        <f t="shared" si="1842"/>
        <v>2.6318329194754697E-9</v>
      </c>
      <c r="BJ1473" s="14">
        <f t="shared" si="1843"/>
        <v>0.68385445366661712</v>
      </c>
      <c r="BK1473" s="14">
        <f t="shared" si="1844"/>
        <v>0.25648359699112711</v>
      </c>
      <c r="BL1473" s="14">
        <f t="shared" si="1845"/>
        <v>5.90484321158984E-2</v>
      </c>
      <c r="BM1473" s="14">
        <f t="shared" si="1846"/>
        <v>0.23791645369576617</v>
      </c>
      <c r="BN1473" s="14">
        <f t="shared" si="1847"/>
        <v>0.76134087970975706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1.5777777777777799</v>
      </c>
      <c r="F1474" s="10">
        <f>VLOOKUP(B1474,home!$B$2:$E$405,3,FALSE)</f>
        <v>0.81</v>
      </c>
      <c r="G1474" s="10">
        <f>VLOOKUP(C1474,away!$B$2:$E$405,4,FALSE)</f>
        <v>1.03</v>
      </c>
      <c r="H1474" s="10">
        <f>VLOOKUP(A1474,away!$A$2:$E$405,3,FALSE)</f>
        <v>1.31111111111111</v>
      </c>
      <c r="I1474" s="10">
        <f>VLOOKUP(C1474,away!$B$2:$E$405,3,FALSE)</f>
        <v>0.87</v>
      </c>
      <c r="J1474" s="10">
        <f>VLOOKUP(B1474,home!$B$2:$E$405,4,FALSE)</f>
        <v>0.54</v>
      </c>
      <c r="K1474" s="12">
        <f t="shared" si="1792"/>
        <v>1.3163400000000018</v>
      </c>
      <c r="L1474" s="12">
        <f t="shared" si="1793"/>
        <v>0.61595999999999951</v>
      </c>
      <c r="M1474" s="13">
        <f t="shared" si="1794"/>
        <v>0.14481474124992902</v>
      </c>
      <c r="N1474" s="13">
        <f t="shared" si="1795"/>
        <v>0.19062543649693181</v>
      </c>
      <c r="O1474" s="13">
        <f t="shared" si="1796"/>
        <v>8.9200088020306198E-2</v>
      </c>
      <c r="P1474" s="13">
        <f t="shared" si="1797"/>
        <v>0.11741764386465001</v>
      </c>
      <c r="Q1474" s="13">
        <f t="shared" si="1798"/>
        <v>0.1254639435391858</v>
      </c>
      <c r="R1474" s="13">
        <f t="shared" si="1799"/>
        <v>2.747184310849388E-2</v>
      </c>
      <c r="S1474" s="13">
        <f t="shared" si="1800"/>
        <v>2.3800931748604953E-2</v>
      </c>
      <c r="T1474" s="13">
        <f t="shared" si="1801"/>
        <v>7.7280770662396817E-2</v>
      </c>
      <c r="U1474" s="13">
        <f t="shared" si="1802"/>
        <v>3.6162285957434877E-2</v>
      </c>
      <c r="V1474" s="13">
        <f t="shared" si="1803"/>
        <v>2.1442333100002908E-3</v>
      </c>
      <c r="W1474" s="13">
        <f t="shared" si="1804"/>
        <v>5.5051069146124017E-2</v>
      </c>
      <c r="X1474" s="13">
        <f t="shared" si="1805"/>
        <v>3.3909256551246519E-2</v>
      </c>
      <c r="Y1474" s="13">
        <f t="shared" si="1806"/>
        <v>1.0443372832652894E-2</v>
      </c>
      <c r="Z1474" s="13">
        <f t="shared" si="1807"/>
        <v>5.6405188270359586E-3</v>
      </c>
      <c r="AA1474" s="13">
        <f t="shared" si="1808"/>
        <v>7.4248405527805239E-3</v>
      </c>
      <c r="AB1474" s="13">
        <f t="shared" si="1809"/>
        <v>4.886807306623565E-3</v>
      </c>
      <c r="AC1474" s="13">
        <f t="shared" si="1810"/>
        <v>1.0866073654831445E-4</v>
      </c>
      <c r="AD1474" s="13">
        <f t="shared" si="1811"/>
        <v>1.8116481089952244E-2</v>
      </c>
      <c r="AE1474" s="13">
        <f t="shared" si="1812"/>
        <v>1.1159027692166975E-2</v>
      </c>
      <c r="AF1474" s="13">
        <f t="shared" si="1813"/>
        <v>3.436757348633582E-3</v>
      </c>
      <c r="AG1474" s="13">
        <f t="shared" si="1814"/>
        <v>7.0563501882144649E-4</v>
      </c>
      <c r="AH1474" s="13">
        <f t="shared" si="1815"/>
        <v>8.6858349417526649E-4</v>
      </c>
      <c r="AI1474" s="13">
        <f t="shared" si="1816"/>
        <v>1.1433511967226719E-3</v>
      </c>
      <c r="AJ1474" s="13">
        <f t="shared" si="1817"/>
        <v>7.525194571469621E-4</v>
      </c>
      <c r="AK1474" s="13">
        <f t="shared" si="1818"/>
        <v>3.3019048740694446E-4</v>
      </c>
      <c r="AL1474" s="13">
        <f t="shared" si="1819"/>
        <v>3.5241405829206091E-6</v>
      </c>
      <c r="AM1474" s="13">
        <f t="shared" si="1820"/>
        <v>4.7694897435895537E-3</v>
      </c>
      <c r="AN1474" s="13">
        <f t="shared" si="1821"/>
        <v>2.9378149024614189E-3</v>
      </c>
      <c r="AO1474" s="13">
        <f t="shared" si="1822"/>
        <v>9.04788233660067E-4</v>
      </c>
      <c r="AP1474" s="13">
        <f t="shared" si="1823"/>
        <v>1.8577112013508482E-4</v>
      </c>
      <c r="AQ1474" s="13">
        <f t="shared" si="1824"/>
        <v>2.8606894789601687E-5</v>
      </c>
      <c r="AR1474" s="13">
        <f t="shared" si="1825"/>
        <v>1.0700253781443939E-4</v>
      </c>
      <c r="AS1474" s="13">
        <f t="shared" si="1826"/>
        <v>1.4085172062665931E-4</v>
      </c>
      <c r="AT1474" s="13">
        <f t="shared" si="1827"/>
        <v>9.2704376964848509E-5</v>
      </c>
      <c r="AU1474" s="13">
        <f t="shared" si="1828"/>
        <v>4.0676826524636284E-5</v>
      </c>
      <c r="AV1474" s="13">
        <f t="shared" si="1829"/>
        <v>1.3386133456859948E-5</v>
      </c>
      <c r="AW1474" s="13">
        <f t="shared" si="1830"/>
        <v>7.9372729047310551E-8</v>
      </c>
      <c r="AX1474" s="13">
        <f t="shared" si="1831"/>
        <v>1.0463783548461134E-3</v>
      </c>
      <c r="AY1474" s="13">
        <f t="shared" si="1832"/>
        <v>6.4452721145101142E-4</v>
      </c>
      <c r="AZ1474" s="13">
        <f t="shared" si="1833"/>
        <v>1.9850149058268235E-4</v>
      </c>
      <c r="BA1474" s="13">
        <f t="shared" si="1834"/>
        <v>4.075632604643631E-5</v>
      </c>
      <c r="BB1474" s="13">
        <f t="shared" si="1835"/>
        <v>6.2760666478907218E-6</v>
      </c>
      <c r="BC1474" s="13">
        <f t="shared" si="1836"/>
        <v>7.7316120248695335E-7</v>
      </c>
      <c r="BD1474" s="13">
        <f t="shared" si="1837"/>
        <v>1.0984880532030335E-5</v>
      </c>
      <c r="BE1474" s="13">
        <f t="shared" si="1838"/>
        <v>1.4459837639532829E-5</v>
      </c>
      <c r="BF1474" s="13">
        <f t="shared" si="1839"/>
        <v>9.5170313392113372E-6</v>
      </c>
      <c r="BG1474" s="13">
        <f t="shared" si="1840"/>
        <v>4.1758830110191561E-6</v>
      </c>
      <c r="BH1474" s="13">
        <f t="shared" si="1841"/>
        <v>1.3742204606812407E-6</v>
      </c>
      <c r="BI1474" s="13">
        <f t="shared" si="1842"/>
        <v>3.6178827224262935E-7</v>
      </c>
      <c r="BJ1474" s="14">
        <f t="shared" si="1843"/>
        <v>0.5369554338835244</v>
      </c>
      <c r="BK1474" s="14">
        <f t="shared" si="1844"/>
        <v>0.28893426226176655</v>
      </c>
      <c r="BL1474" s="14">
        <f t="shared" si="1845"/>
        <v>0.16867600481773307</v>
      </c>
      <c r="BM1474" s="14">
        <f t="shared" si="1846"/>
        <v>0.3045680756718413</v>
      </c>
      <c r="BN1474" s="14">
        <f t="shared" si="1847"/>
        <v>0.69499369627949681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1.5777777777777799</v>
      </c>
      <c r="F1475" s="10">
        <f>VLOOKUP(B1475,home!$B$2:$E$405,3,FALSE)</f>
        <v>1.27</v>
      </c>
      <c r="G1475" s="10">
        <f>VLOOKUP(C1475,away!$B$2:$E$405,4,FALSE)</f>
        <v>0.81</v>
      </c>
      <c r="H1475" s="10">
        <f>VLOOKUP(A1475,away!$A$2:$E$405,3,FALSE)</f>
        <v>1.31111111111111</v>
      </c>
      <c r="I1475" s="10">
        <f>VLOOKUP(C1475,away!$B$2:$E$405,3,FALSE)</f>
        <v>0.81</v>
      </c>
      <c r="J1475" s="10">
        <f>VLOOKUP(B1475,home!$B$2:$E$405,4,FALSE)</f>
        <v>0.86</v>
      </c>
      <c r="K1475" s="12">
        <f t="shared" si="1792"/>
        <v>1.6230600000000026</v>
      </c>
      <c r="L1475" s="12">
        <f t="shared" si="1793"/>
        <v>0.91331999999999924</v>
      </c>
      <c r="M1475" s="13">
        <f t="shared" si="1794"/>
        <v>7.9152413530449578E-2</v>
      </c>
      <c r="N1475" s="13">
        <f t="shared" si="1795"/>
        <v>0.12846911630473168</v>
      </c>
      <c r="O1475" s="13">
        <f t="shared" si="1796"/>
        <v>7.2291482325630138E-2</v>
      </c>
      <c r="P1475" s="13">
        <f t="shared" si="1797"/>
        <v>0.11733341330343743</v>
      </c>
      <c r="Q1475" s="13">
        <f t="shared" si="1798"/>
        <v>0.1042565419547791</v>
      </c>
      <c r="R1475" s="13">
        <f t="shared" si="1799"/>
        <v>3.3012628318822228E-2</v>
      </c>
      <c r="S1475" s="13">
        <f t="shared" si="1800"/>
        <v>4.3482975639584004E-2</v>
      </c>
      <c r="T1475" s="13">
        <f t="shared" si="1801"/>
        <v>9.5219584898138754E-2</v>
      </c>
      <c r="U1475" s="13">
        <f t="shared" si="1802"/>
        <v>5.3581476519147686E-2</v>
      </c>
      <c r="V1475" s="13">
        <f t="shared" si="1803"/>
        <v>7.1619995522518732E-3</v>
      </c>
      <c r="W1475" s="13">
        <f t="shared" si="1804"/>
        <v>5.6404874328374682E-2</v>
      </c>
      <c r="X1475" s="13">
        <f t="shared" si="1805"/>
        <v>5.151569982159112E-2</v>
      </c>
      <c r="Y1475" s="13">
        <f t="shared" si="1806"/>
        <v>2.3525159480527778E-2</v>
      </c>
      <c r="Z1475" s="13">
        <f t="shared" si="1807"/>
        <v>1.0050364565382233E-2</v>
      </c>
      <c r="AA1475" s="13">
        <f t="shared" si="1808"/>
        <v>1.6312344711489315E-2</v>
      </c>
      <c r="AB1475" s="13">
        <f t="shared" si="1809"/>
        <v>1.3237957103714946E-2</v>
      </c>
      <c r="AC1475" s="13">
        <f t="shared" si="1810"/>
        <v>6.6354724390378747E-4</v>
      </c>
      <c r="AD1475" s="13">
        <f t="shared" si="1811"/>
        <v>2.2887123831852995E-2</v>
      </c>
      <c r="AE1475" s="13">
        <f t="shared" si="1812"/>
        <v>2.0903267938107959E-2</v>
      </c>
      <c r="AF1475" s="13">
        <f t="shared" si="1813"/>
        <v>9.5456863366163713E-3</v>
      </c>
      <c r="AG1475" s="13">
        <f t="shared" si="1814"/>
        <v>2.9060887483194865E-3</v>
      </c>
      <c r="AH1475" s="13">
        <f t="shared" si="1815"/>
        <v>2.2947997412137225E-3</v>
      </c>
      <c r="AI1475" s="13">
        <f t="shared" si="1816"/>
        <v>3.7245976679743504E-3</v>
      </c>
      <c r="AJ1475" s="13">
        <f t="shared" si="1817"/>
        <v>3.0226227454912299E-3</v>
      </c>
      <c r="AK1475" s="13">
        <f t="shared" si="1818"/>
        <v>1.635299357765668E-3</v>
      </c>
      <c r="AL1475" s="13">
        <f t="shared" si="1819"/>
        <v>3.9344984968964485E-5</v>
      </c>
      <c r="AM1475" s="13">
        <f t="shared" si="1820"/>
        <v>7.4294350413054797E-3</v>
      </c>
      <c r="AN1475" s="13">
        <f t="shared" si="1821"/>
        <v>6.7854516119251144E-3</v>
      </c>
      <c r="AO1475" s="13">
        <f t="shared" si="1822"/>
        <v>3.0986443331017196E-3</v>
      </c>
      <c r="AP1475" s="13">
        <f t="shared" si="1823"/>
        <v>9.4335128076948713E-4</v>
      </c>
      <c r="AQ1475" s="13">
        <f t="shared" si="1824"/>
        <v>2.1539539793809671E-4</v>
      </c>
      <c r="AR1475" s="13">
        <f t="shared" si="1825"/>
        <v>4.1917729992906326E-4</v>
      </c>
      <c r="AS1475" s="13">
        <f t="shared" si="1826"/>
        <v>6.8034990842286646E-4</v>
      </c>
      <c r="AT1475" s="13">
        <f t="shared" si="1827"/>
        <v>5.521243611824098E-4</v>
      </c>
      <c r="AU1475" s="13">
        <f t="shared" si="1828"/>
        <v>2.9871032188690785E-4</v>
      </c>
      <c r="AV1475" s="13">
        <f t="shared" si="1829"/>
        <v>1.212061937604414E-4</v>
      </c>
      <c r="AW1475" s="13">
        <f t="shared" si="1830"/>
        <v>1.6201097129755654E-6</v>
      </c>
      <c r="AX1475" s="13">
        <f t="shared" si="1831"/>
        <v>2.0097364730235464E-3</v>
      </c>
      <c r="AY1475" s="13">
        <f t="shared" si="1832"/>
        <v>1.8355325155418637E-3</v>
      </c>
      <c r="AZ1475" s="13">
        <f t="shared" si="1833"/>
        <v>8.3821427854734664E-4</v>
      </c>
      <c r="BA1475" s="13">
        <f t="shared" si="1834"/>
        <v>2.5518595496095407E-4</v>
      </c>
      <c r="BB1475" s="13">
        <f t="shared" si="1835"/>
        <v>5.8266609096234571E-5</v>
      </c>
      <c r="BC1475" s="13">
        <f t="shared" si="1836"/>
        <v>1.0643211883954588E-5</v>
      </c>
      <c r="BD1475" s="13">
        <f t="shared" si="1837"/>
        <v>6.3807168595201921E-5</v>
      </c>
      <c r="BE1475" s="13">
        <f t="shared" si="1838"/>
        <v>1.035628630601286E-4</v>
      </c>
      <c r="BF1475" s="13">
        <f t="shared" si="1839"/>
        <v>8.4044370259186318E-5</v>
      </c>
      <c r="BG1475" s="13">
        <f t="shared" si="1840"/>
        <v>4.546968519762506E-5</v>
      </c>
      <c r="BH1475" s="13">
        <f t="shared" si="1841"/>
        <v>1.8450006814214365E-5</v>
      </c>
      <c r="BI1475" s="13">
        <f t="shared" si="1842"/>
        <v>5.9890936119757656E-6</v>
      </c>
      <c r="BJ1475" s="14">
        <f t="shared" si="1843"/>
        <v>0.53911300035113363</v>
      </c>
      <c r="BK1475" s="14">
        <f t="shared" si="1844"/>
        <v>0.2496692267701375</v>
      </c>
      <c r="BL1475" s="14">
        <f t="shared" si="1845"/>
        <v>0.20150609976396924</v>
      </c>
      <c r="BM1475" s="14">
        <f t="shared" si="1846"/>
        <v>0.46398918330694372</v>
      </c>
      <c r="BN1475" s="14">
        <f t="shared" si="1847"/>
        <v>0.53451559573785012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1.5777777777777799</v>
      </c>
      <c r="F1476" s="10">
        <f>VLOOKUP(B1476,home!$B$2:$E$405,3,FALSE)</f>
        <v>0.36</v>
      </c>
      <c r="G1476" s="10">
        <f>VLOOKUP(C1476,away!$B$2:$E$405,4,FALSE)</f>
        <v>1.27</v>
      </c>
      <c r="H1476" s="10">
        <f>VLOOKUP(A1476,away!$A$2:$E$405,3,FALSE)</f>
        <v>1.31111111111111</v>
      </c>
      <c r="I1476" s="10">
        <f>VLOOKUP(C1476,away!$B$2:$E$405,3,FALSE)</f>
        <v>0.87</v>
      </c>
      <c r="J1476" s="10">
        <f>VLOOKUP(B1476,home!$B$2:$E$405,4,FALSE)</f>
        <v>0.76</v>
      </c>
      <c r="K1476" s="12">
        <f t="shared" si="1792"/>
        <v>0.72136000000000089</v>
      </c>
      <c r="L1476" s="12">
        <f t="shared" si="1793"/>
        <v>0.86690666666666583</v>
      </c>
      <c r="M1476" s="13">
        <f t="shared" si="1794"/>
        <v>0.20427938931321243</v>
      </c>
      <c r="N1476" s="13">
        <f t="shared" si="1795"/>
        <v>0.14735898027497907</v>
      </c>
      <c r="O1476" s="13">
        <f t="shared" si="1796"/>
        <v>0.17709116445821912</v>
      </c>
      <c r="P1476" s="13">
        <f t="shared" si="1797"/>
        <v>0.12774648239358108</v>
      </c>
      <c r="Q1476" s="13">
        <f t="shared" si="1798"/>
        <v>5.3149437005579524E-2</v>
      </c>
      <c r="R1476" s="13">
        <f t="shared" si="1799"/>
        <v>7.6760755538296532E-2</v>
      </c>
      <c r="S1476" s="13">
        <f t="shared" si="1800"/>
        <v>1.9971622955696329E-2</v>
      </c>
      <c r="T1476" s="13">
        <f t="shared" si="1801"/>
        <v>4.6075601269716888E-2</v>
      </c>
      <c r="U1476" s="13">
        <f t="shared" si="1802"/>
        <v>5.5372138615105641E-2</v>
      </c>
      <c r="V1476" s="13">
        <f t="shared" si="1803"/>
        <v>1.3876989139773451E-3</v>
      </c>
      <c r="W1476" s="13">
        <f t="shared" si="1804"/>
        <v>1.2779959292781633E-2</v>
      </c>
      <c r="X1476" s="13">
        <f t="shared" si="1805"/>
        <v>1.1079031910641007E-2</v>
      </c>
      <c r="Y1476" s="13">
        <f t="shared" si="1806"/>
        <v>4.8022433117737079E-3</v>
      </c>
      <c r="Z1476" s="13">
        <f t="shared" si="1807"/>
        <v>2.218147023817315E-2</v>
      </c>
      <c r="AA1476" s="13">
        <f t="shared" si="1808"/>
        <v>1.6000825371008602E-2</v>
      </c>
      <c r="AB1476" s="13">
        <f t="shared" si="1809"/>
        <v>5.7711776948153898E-3</v>
      </c>
      <c r="AC1476" s="13">
        <f t="shared" si="1810"/>
        <v>5.4237500255774924E-5</v>
      </c>
      <c r="AD1476" s="13">
        <f t="shared" si="1811"/>
        <v>2.3047378588602419E-3</v>
      </c>
      <c r="AE1476" s="13">
        <f t="shared" si="1812"/>
        <v>1.9979926147650011E-3</v>
      </c>
      <c r="AF1476" s="13">
        <f t="shared" si="1813"/>
        <v>8.6603655884527132E-4</v>
      </c>
      <c r="AG1476" s="13">
        <f t="shared" si="1814"/>
        <v>2.5025762214667466E-4</v>
      </c>
      <c r="AH1476" s="13">
        <f t="shared" si="1815"/>
        <v>4.8073161064851348E-3</v>
      </c>
      <c r="AI1476" s="13">
        <f t="shared" si="1816"/>
        <v>3.4678055465741206E-3</v>
      </c>
      <c r="AJ1476" s="13">
        <f t="shared" si="1817"/>
        <v>1.2507681045383554E-3</v>
      </c>
      <c r="AK1476" s="13">
        <f t="shared" si="1818"/>
        <v>3.0075135996326312E-4</v>
      </c>
      <c r="AL1476" s="13">
        <f t="shared" si="1819"/>
        <v>1.356700721456107E-6</v>
      </c>
      <c r="AM1476" s="13">
        <f t="shared" si="1820"/>
        <v>3.3250914037348539E-4</v>
      </c>
      <c r="AN1476" s="13">
        <f t="shared" si="1821"/>
        <v>2.8825439051737673E-4</v>
      </c>
      <c r="AO1476" s="13">
        <f t="shared" si="1822"/>
        <v>1.249448264177252E-4</v>
      </c>
      <c r="AP1476" s="13">
        <f t="shared" si="1823"/>
        <v>3.6105167662345108E-5</v>
      </c>
      <c r="AQ1476" s="13">
        <f t="shared" si="1824"/>
        <v>7.8249526369011738E-6</v>
      </c>
      <c r="AR1476" s="13">
        <f t="shared" si="1825"/>
        <v>8.3349887629720072E-4</v>
      </c>
      <c r="AS1476" s="13">
        <f t="shared" si="1826"/>
        <v>6.012527494057493E-4</v>
      </c>
      <c r="AT1476" s="13">
        <f t="shared" si="1827"/>
        <v>2.1685984165566594E-4</v>
      </c>
      <c r="AU1476" s="13">
        <f t="shared" si="1828"/>
        <v>5.2144671792243803E-5</v>
      </c>
      <c r="AV1476" s="13">
        <f t="shared" si="1829"/>
        <v>9.4037701110132571E-6</v>
      </c>
      <c r="AW1476" s="13">
        <f t="shared" si="1830"/>
        <v>2.356708968937267E-8</v>
      </c>
      <c r="AX1476" s="13">
        <f t="shared" si="1831"/>
        <v>3.9976465583302934E-5</v>
      </c>
      <c r="AY1476" s="13">
        <f t="shared" si="1832"/>
        <v>3.4655864523935837E-5</v>
      </c>
      <c r="AZ1476" s="13">
        <f t="shared" si="1833"/>
        <v>1.5021699997448387E-5</v>
      </c>
      <c r="BA1476" s="13">
        <f t="shared" si="1834"/>
        <v>4.3408039574848813E-6</v>
      </c>
      <c r="BB1476" s="13">
        <f t="shared" si="1835"/>
        <v>9.4076797235917249E-7</v>
      </c>
      <c r="BC1476" s="13">
        <f t="shared" si="1836"/>
        <v>1.6311160540492967E-7</v>
      </c>
      <c r="BD1476" s="13">
        <f t="shared" si="1837"/>
        <v>1.204276220868696E-4</v>
      </c>
      <c r="BE1476" s="13">
        <f t="shared" si="1838"/>
        <v>8.6871669468584344E-5</v>
      </c>
      <c r="BF1476" s="13">
        <f t="shared" si="1839"/>
        <v>3.133287374392904E-5</v>
      </c>
      <c r="BG1476" s="13">
        <f t="shared" si="1840"/>
        <v>7.5340939346402288E-6</v>
      </c>
      <c r="BH1476" s="13">
        <f t="shared" si="1841"/>
        <v>1.3586985001730201E-6</v>
      </c>
      <c r="BI1476" s="13">
        <f t="shared" si="1842"/>
        <v>1.9602215001696231E-7</v>
      </c>
      <c r="BJ1476" s="14">
        <f t="shared" si="1843"/>
        <v>0.28154901491133683</v>
      </c>
      <c r="BK1476" s="14">
        <f t="shared" si="1844"/>
        <v>0.35347544364196837</v>
      </c>
      <c r="BL1476" s="14">
        <f t="shared" si="1845"/>
        <v>0.34278358368415218</v>
      </c>
      <c r="BM1476" s="14">
        <f t="shared" si="1846"/>
        <v>0.21356867119432851</v>
      </c>
      <c r="BN1476" s="14">
        <f t="shared" si="1847"/>
        <v>0.7863862089838678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1.5193798449612399</v>
      </c>
      <c r="F1477" s="10">
        <f>VLOOKUP(B1477,home!$B$2:$E$405,3,FALSE)</f>
        <v>0.55000000000000004</v>
      </c>
      <c r="G1477" s="10">
        <f>VLOOKUP(C1477,away!$B$2:$E$405,4,FALSE)</f>
        <v>0.56000000000000005</v>
      </c>
      <c r="H1477" s="10">
        <f>VLOOKUP(A1477,away!$A$2:$E$405,3,FALSE)</f>
        <v>1.26356589147287</v>
      </c>
      <c r="I1477" s="10">
        <f>VLOOKUP(C1477,away!$B$2:$E$405,3,FALSE)</f>
        <v>0.66</v>
      </c>
      <c r="J1477" s="10">
        <f>VLOOKUP(B1477,home!$B$2:$E$405,4,FALSE)</f>
        <v>0.53</v>
      </c>
      <c r="K1477" s="12">
        <f t="shared" si="1792"/>
        <v>0.46796899224806199</v>
      </c>
      <c r="L1477" s="12">
        <f t="shared" si="1793"/>
        <v>0.44199534883720998</v>
      </c>
      <c r="M1477" s="13">
        <f t="shared" si="1794"/>
        <v>0.4025385778665363</v>
      </c>
      <c r="N1477" s="13">
        <f t="shared" si="1795"/>
        <v>0.18837557262517099</v>
      </c>
      <c r="O1477" s="13">
        <f t="shared" si="1796"/>
        <v>0.17792017914455413</v>
      </c>
      <c r="P1477" s="13">
        <f t="shared" si="1797"/>
        <v>8.3261126934871643E-2</v>
      </c>
      <c r="Q1477" s="13">
        <f t="shared" si="1798"/>
        <v>4.407696344277643E-2</v>
      </c>
      <c r="R1477" s="13">
        <f t="shared" si="1799"/>
        <v>3.9319945823088044E-2</v>
      </c>
      <c r="S1477" s="13">
        <f t="shared" si="1800"/>
        <v>4.3054353294575921E-3</v>
      </c>
      <c r="T1477" s="13">
        <f t="shared" si="1801"/>
        <v>1.948181283257492E-2</v>
      </c>
      <c r="U1477" s="13">
        <f t="shared" si="1802"/>
        <v>1.8400515422078902E-2</v>
      </c>
      <c r="V1477" s="13">
        <f t="shared" si="1803"/>
        <v>9.8948527941450853E-5</v>
      </c>
      <c r="W1477" s="13">
        <f t="shared" si="1804"/>
        <v>6.8755507212235854E-3</v>
      </c>
      <c r="X1477" s="13">
        <f t="shared" si="1805"/>
        <v>3.0389614394751496E-3</v>
      </c>
      <c r="Y1477" s="13">
        <f t="shared" si="1806"/>
        <v>6.7160341077182422E-4</v>
      </c>
      <c r="Z1477" s="13">
        <f t="shared" si="1807"/>
        <v>5.7930777234453338E-3</v>
      </c>
      <c r="AA1477" s="13">
        <f t="shared" si="1808"/>
        <v>2.7109807442554095E-3</v>
      </c>
      <c r="AB1477" s="13">
        <f t="shared" si="1809"/>
        <v>6.3432746344655236E-4</v>
      </c>
      <c r="AC1477" s="13">
        <f t="shared" si="1810"/>
        <v>1.2791578245457271E-6</v>
      </c>
      <c r="AD1477" s="13">
        <f t="shared" si="1811"/>
        <v>8.0438613554035913E-4</v>
      </c>
      <c r="AE1477" s="13">
        <f t="shared" si="1812"/>
        <v>3.5553493057797635E-4</v>
      </c>
      <c r="AF1477" s="13">
        <f t="shared" si="1813"/>
        <v>7.8572392832312936E-5</v>
      </c>
      <c r="AG1477" s="13">
        <f t="shared" si="1814"/>
        <v>1.1576210726297488E-5</v>
      </c>
      <c r="AH1477" s="13">
        <f t="shared" si="1815"/>
        <v>6.4012835230382252E-4</v>
      </c>
      <c r="AI1477" s="13">
        <f t="shared" si="1816"/>
        <v>2.9956021993703217E-4</v>
      </c>
      <c r="AJ1477" s="13">
        <f t="shared" si="1817"/>
        <v>7.0092447120770346E-5</v>
      </c>
      <c r="AK1477" s="13">
        <f t="shared" si="1818"/>
        <v>1.0933697281102493E-5</v>
      </c>
      <c r="AL1477" s="13">
        <f t="shared" si="1819"/>
        <v>1.0583246213439755E-8</v>
      </c>
      <c r="AM1477" s="13">
        <f t="shared" si="1820"/>
        <v>7.5285553845427008E-5</v>
      </c>
      <c r="AN1477" s="13">
        <f t="shared" si="1821"/>
        <v>3.3275864634312067E-5</v>
      </c>
      <c r="AO1477" s="13">
        <f t="shared" si="1822"/>
        <v>7.3538886984512698E-6</v>
      </c>
      <c r="AP1477" s="13">
        <f t="shared" si="1823"/>
        <v>1.0834615335273286E-6</v>
      </c>
      <c r="AQ1477" s="13">
        <f t="shared" si="1824"/>
        <v>1.197212396157775E-7</v>
      </c>
      <c r="AR1477" s="13">
        <f t="shared" si="1825"/>
        <v>5.6586750875423291E-5</v>
      </c>
      <c r="AS1477" s="13">
        <f t="shared" si="1826"/>
        <v>2.6480844781763972E-5</v>
      </c>
      <c r="AT1477" s="13">
        <f t="shared" si="1827"/>
        <v>6.1961071231997172E-6</v>
      </c>
      <c r="AU1477" s="13">
        <f t="shared" si="1828"/>
        <v>9.6652866876827011E-7</v>
      </c>
      <c r="AV1477" s="13">
        <f t="shared" si="1829"/>
        <v>1.1307636177558705E-7</v>
      </c>
      <c r="AW1477" s="13">
        <f t="shared" si="1830"/>
        <v>6.0806663759232715E-11</v>
      </c>
      <c r="AX1477" s="13">
        <f t="shared" si="1831"/>
        <v>5.8718841273136099E-6</v>
      </c>
      <c r="AY1477" s="13">
        <f t="shared" si="1832"/>
        <v>2.5953454731836554E-6</v>
      </c>
      <c r="AZ1477" s="13">
        <f t="shared" si="1833"/>
        <v>5.7356531388644175E-7</v>
      </c>
      <c r="BA1477" s="13">
        <f t="shared" si="1834"/>
        <v>8.4504400330720582E-8</v>
      </c>
      <c r="BB1477" s="13">
        <f t="shared" si="1835"/>
        <v>9.3376379756140184E-9</v>
      </c>
      <c r="BC1477" s="13">
        <f t="shared" si="1836"/>
        <v>8.2543851086941943E-10</v>
      </c>
      <c r="BD1477" s="13">
        <f t="shared" si="1837"/>
        <v>4.1685134487911699E-6</v>
      </c>
      <c r="BE1477" s="13">
        <f t="shared" si="1838"/>
        <v>1.950735037803297E-6</v>
      </c>
      <c r="BF1477" s="13">
        <f t="shared" si="1839"/>
        <v>4.5644175489189688E-7</v>
      </c>
      <c r="BG1477" s="13">
        <f t="shared" si="1840"/>
        <v>7.1200196018899315E-8</v>
      </c>
      <c r="BH1477" s="13">
        <f t="shared" si="1841"/>
        <v>8.3298709947071949E-9</v>
      </c>
      <c r="BI1477" s="13">
        <f t="shared" si="1842"/>
        <v>7.7962426698989796E-10</v>
      </c>
      <c r="BJ1477" s="14">
        <f t="shared" si="1843"/>
        <v>0.2638967880940124</v>
      </c>
      <c r="BK1477" s="14">
        <f t="shared" si="1844"/>
        <v>0.49020797374535097</v>
      </c>
      <c r="BL1477" s="14">
        <f t="shared" si="1845"/>
        <v>0.24010366262180946</v>
      </c>
      <c r="BM1477" s="14">
        <f t="shared" si="1846"/>
        <v>6.4506541062954045E-2</v>
      </c>
      <c r="BN1477" s="14">
        <f t="shared" si="1847"/>
        <v>0.93549236583699757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1.5193798449612399</v>
      </c>
      <c r="F1478" s="10">
        <f>VLOOKUP(B1478,home!$B$2:$E$405,3,FALSE)</f>
        <v>1.1299999999999999</v>
      </c>
      <c r="G1478" s="10">
        <f>VLOOKUP(C1478,away!$B$2:$E$405,4,FALSE)</f>
        <v>0.99</v>
      </c>
      <c r="H1478" s="10">
        <f>VLOOKUP(A1478,away!$A$2:$E$405,3,FALSE)</f>
        <v>1.26356589147287</v>
      </c>
      <c r="I1478" s="10">
        <f>VLOOKUP(C1478,away!$B$2:$E$405,3,FALSE)</f>
        <v>0.55000000000000004</v>
      </c>
      <c r="J1478" s="10">
        <f>VLOOKUP(B1478,home!$B$2:$E$405,4,FALSE)</f>
        <v>0.68</v>
      </c>
      <c r="K1478" s="12">
        <f t="shared" si="1792"/>
        <v>1.6997302325581389</v>
      </c>
      <c r="L1478" s="12">
        <f t="shared" si="1793"/>
        <v>0.47257364341085345</v>
      </c>
      <c r="M1478" s="13">
        <f t="shared" si="1794"/>
        <v>0.11391486862898392</v>
      </c>
      <c r="N1478" s="13">
        <f t="shared" si="1795"/>
        <v>0.19362454614657271</v>
      </c>
      <c r="O1478" s="13">
        <f t="shared" si="1796"/>
        <v>5.3833164506667669E-2</v>
      </c>
      <c r="P1478" s="13">
        <f t="shared" si="1797"/>
        <v>9.1501857226258809E-2</v>
      </c>
      <c r="Q1478" s="13">
        <f t="shared" si="1798"/>
        <v>0.16455474742533907</v>
      </c>
      <c r="R1478" s="13">
        <f t="shared" si="1799"/>
        <v>1.2720067343625888E-2</v>
      </c>
      <c r="S1478" s="13">
        <f t="shared" si="1800"/>
        <v>1.8374664292340605E-2</v>
      </c>
      <c r="T1478" s="13">
        <f t="shared" si="1801"/>
        <v>7.776423653134526E-2</v>
      </c>
      <c r="U1478" s="13">
        <f t="shared" si="1802"/>
        <v>2.1620683024136424E-2</v>
      </c>
      <c r="V1478" s="13">
        <f t="shared" si="1803"/>
        <v>1.6399341103419988E-3</v>
      </c>
      <c r="W1478" s="13">
        <f t="shared" si="1804"/>
        <v>9.3232893036605813E-2</v>
      </c>
      <c r="X1478" s="13">
        <f t="shared" si="1805"/>
        <v>4.4059407948043208E-2</v>
      </c>
      <c r="Y1478" s="13">
        <f t="shared" si="1806"/>
        <v>1.0410657470265944E-2</v>
      </c>
      <c r="Z1478" s="13">
        <f t="shared" si="1807"/>
        <v>2.0037228563362344E-3</v>
      </c>
      <c r="AA1478" s="13">
        <f t="shared" si="1808"/>
        <v>3.4057883165824463E-3</v>
      </c>
      <c r="AB1478" s="13">
        <f t="shared" si="1809"/>
        <v>2.8944606836942373E-3</v>
      </c>
      <c r="AC1478" s="13">
        <f t="shared" si="1810"/>
        <v>8.2329582296295157E-5</v>
      </c>
      <c r="AD1478" s="13">
        <f t="shared" si="1811"/>
        <v>3.961769174079454E-2</v>
      </c>
      <c r="AE1478" s="13">
        <f t="shared" si="1812"/>
        <v>1.8722276929475357E-2</v>
      </c>
      <c r="AF1478" s="13">
        <f t="shared" si="1813"/>
        <v>4.423827310754567E-3</v>
      </c>
      <c r="AG1478" s="13">
        <f t="shared" si="1814"/>
        <v>6.968613966879079E-4</v>
      </c>
      <c r="AH1478" s="13">
        <f t="shared" si="1815"/>
        <v>2.3672665265110404E-4</v>
      </c>
      <c r="AI1478" s="13">
        <f t="shared" si="1816"/>
        <v>4.023714483633709E-4</v>
      </c>
      <c r="AJ1478" s="13">
        <f t="shared" si="1817"/>
        <v>3.4196145775071385E-4</v>
      </c>
      <c r="AK1478" s="13">
        <f t="shared" si="1818"/>
        <v>1.9374740936951371E-4</v>
      </c>
      <c r="AL1478" s="13">
        <f t="shared" si="1819"/>
        <v>2.6452419338897015E-6</v>
      </c>
      <c r="AM1478" s="13">
        <f t="shared" si="1820"/>
        <v>1.346787767919946E-2</v>
      </c>
      <c r="AN1478" s="13">
        <f t="shared" si="1821"/>
        <v>6.3645640238709986E-3</v>
      </c>
      <c r="AO1478" s="13">
        <f t="shared" si="1822"/>
        <v>1.5038626047411798E-3</v>
      </c>
      <c r="AP1478" s="13">
        <f t="shared" si="1823"/>
        <v>2.368952767706252E-4</v>
      </c>
      <c r="AQ1478" s="13">
        <f t="shared" si="1824"/>
        <v>2.7987616012579212E-5</v>
      </c>
      <c r="AR1478" s="13">
        <f t="shared" si="1825"/>
        <v>2.2374155347157575E-5</v>
      </c>
      <c r="AS1478" s="13">
        <f t="shared" si="1826"/>
        <v>3.8030028271516076E-5</v>
      </c>
      <c r="AT1478" s="13">
        <f t="shared" si="1827"/>
        <v>3.2320394399068311E-5</v>
      </c>
      <c r="AU1478" s="13">
        <f t="shared" si="1828"/>
        <v>1.8311983829433053E-5</v>
      </c>
      <c r="AV1478" s="13">
        <f t="shared" si="1829"/>
        <v>7.7813581332507847E-6</v>
      </c>
      <c r="AW1478" s="13">
        <f t="shared" si="1830"/>
        <v>5.9021792296105299E-8</v>
      </c>
      <c r="AX1478" s="13">
        <f t="shared" si="1831"/>
        <v>3.8152931432883829E-3</v>
      </c>
      <c r="AY1478" s="13">
        <f t="shared" si="1832"/>
        <v>1.8030069814042387E-3</v>
      </c>
      <c r="AZ1478" s="13">
        <f t="shared" si="1833"/>
        <v>4.2602678914870296E-4</v>
      </c>
      <c r="BA1478" s="13">
        <f t="shared" si="1834"/>
        <v>6.7109677312876667E-5</v>
      </c>
      <c r="BB1478" s="13">
        <f t="shared" si="1835"/>
        <v>7.9285661789682049E-6</v>
      </c>
      <c r="BC1478" s="13">
        <f t="shared" si="1836"/>
        <v>7.4936628124381499E-7</v>
      </c>
      <c r="BD1478" s="13">
        <f t="shared" si="1837"/>
        <v>1.7622393517744464E-6</v>
      </c>
      <c r="BE1478" s="13">
        <f t="shared" si="1838"/>
        <v>2.9953315032146843E-6</v>
      </c>
      <c r="BF1478" s="13">
        <f t="shared" si="1839"/>
        <v>2.5456277562739077E-6</v>
      </c>
      <c r="BG1478" s="13">
        <f t="shared" si="1840"/>
        <v>1.442293486059301E-6</v>
      </c>
      <c r="BH1478" s="13">
        <f t="shared" si="1841"/>
        <v>6.1287746061916644E-7</v>
      </c>
      <c r="BI1478" s="13">
        <f t="shared" si="1842"/>
        <v>2.0834526973357127E-7</v>
      </c>
      <c r="BJ1478" s="14">
        <f t="shared" si="1843"/>
        <v>0.67482844766009342</v>
      </c>
      <c r="BK1478" s="14">
        <f t="shared" si="1844"/>
        <v>0.22731930606355974</v>
      </c>
      <c r="BL1478" s="14">
        <f t="shared" si="1845"/>
        <v>9.5777355477649498E-2</v>
      </c>
      <c r="BM1478" s="14">
        <f t="shared" si="1846"/>
        <v>0.36797663282057907</v>
      </c>
      <c r="BN1478" s="14">
        <f t="shared" si="1847"/>
        <v>0.63014925127744803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1.6241610738254999</v>
      </c>
      <c r="F1479" s="10">
        <f>VLOOKUP(B1479,home!$B$2:$E$405,3,FALSE)</f>
        <v>0.85</v>
      </c>
      <c r="G1479" s="10">
        <f>VLOOKUP(C1479,away!$B$2:$E$405,4,FALSE)</f>
        <v>0.7</v>
      </c>
      <c r="H1479" s="10">
        <f>VLOOKUP(A1479,away!$A$2:$E$405,3,FALSE)</f>
        <v>1.2013422818791899</v>
      </c>
      <c r="I1479" s="10">
        <f>VLOOKUP(C1479,away!$B$2:$E$405,3,FALSE)</f>
        <v>0.79</v>
      </c>
      <c r="J1479" s="10">
        <f>VLOOKUP(B1479,home!$B$2:$E$405,4,FALSE)</f>
        <v>1.56</v>
      </c>
      <c r="K1479" s="12">
        <f t="shared" si="1792"/>
        <v>0.9663758389261724</v>
      </c>
      <c r="L1479" s="12">
        <f t="shared" si="1793"/>
        <v>1.4805342281879137</v>
      </c>
      <c r="M1479" s="13">
        <f t="shared" si="1794"/>
        <v>8.6560640266768726E-2</v>
      </c>
      <c r="N1479" s="13">
        <f t="shared" si="1795"/>
        <v>8.3650111355785248E-2</v>
      </c>
      <c r="O1479" s="13">
        <f t="shared" si="1796"/>
        <v>0.12815599072881209</v>
      </c>
      <c r="P1479" s="13">
        <f t="shared" si="1797"/>
        <v>0.12384685305397056</v>
      </c>
      <c r="Q1479" s="13">
        <f t="shared" si="1798"/>
        <v>4.041872326885735E-2</v>
      </c>
      <c r="R1479" s="13">
        <f t="shared" si="1799"/>
        <v>9.4869665410669629E-2</v>
      </c>
      <c r="S1479" s="13">
        <f t="shared" si="1800"/>
        <v>4.4298548867308246E-2</v>
      </c>
      <c r="T1479" s="13">
        <f t="shared" si="1801"/>
        <v>5.9841303259198592E-2</v>
      </c>
      <c r="U1479" s="13">
        <f t="shared" si="1802"/>
        <v>9.1679752499881154E-2</v>
      </c>
      <c r="V1479" s="13">
        <f t="shared" si="1803"/>
        <v>7.0422510933963439E-3</v>
      </c>
      <c r="W1479" s="13">
        <f t="shared" si="1804"/>
        <v>1.301989253575561E-2</v>
      </c>
      <c r="X1479" s="13">
        <f t="shared" si="1805"/>
        <v>1.9276396546514512E-2</v>
      </c>
      <c r="Y1479" s="13">
        <f t="shared" si="1806"/>
        <v>1.4269682441619016E-2</v>
      </c>
      <c r="Z1479" s="13">
        <f t="shared" si="1807"/>
        <v>4.681926228574379E-2</v>
      </c>
      <c r="AA1479" s="13">
        <f t="shared" si="1808"/>
        <v>4.524500386929016E-2</v>
      </c>
      <c r="AB1479" s="13">
        <f t="shared" si="1809"/>
        <v>2.1861839285701595E-2</v>
      </c>
      <c r="AC1479" s="13">
        <f t="shared" si="1810"/>
        <v>6.297324003475582E-4</v>
      </c>
      <c r="AD1479" s="13">
        <f t="shared" si="1811"/>
        <v>3.1455273929923582E-3</v>
      </c>
      <c r="AE1479" s="13">
        <f t="shared" si="1812"/>
        <v>4.6570609710278824E-3</v>
      </c>
      <c r="AF1479" s="13">
        <f t="shared" si="1813"/>
        <v>3.4474690851824109E-3</v>
      </c>
      <c r="AG1479" s="13">
        <f t="shared" si="1814"/>
        <v>1.7013653270774112E-3</v>
      </c>
      <c r="AH1479" s="13">
        <f t="shared" si="1815"/>
        <v>1.7329380088137798E-2</v>
      </c>
      <c r="AI1479" s="13">
        <f t="shared" si="1816"/>
        <v>1.6746694220744672E-2</v>
      </c>
      <c r="AJ1479" s="13">
        <f t="shared" si="1817"/>
        <v>8.0918003384061066E-3</v>
      </c>
      <c r="AK1479" s="13">
        <f t="shared" si="1818"/>
        <v>2.6065734468167625E-3</v>
      </c>
      <c r="AL1479" s="13">
        <f t="shared" si="1819"/>
        <v>3.6039648417022771E-5</v>
      </c>
      <c r="AM1479" s="13">
        <f t="shared" si="1820"/>
        <v>6.0795233465364966E-4</v>
      </c>
      <c r="AN1479" s="13">
        <f t="shared" si="1821"/>
        <v>9.0009424056148159E-4</v>
      </c>
      <c r="AO1479" s="13">
        <f t="shared" si="1822"/>
        <v>6.6631016587303984E-4</v>
      </c>
      <c r="AP1479" s="13">
        <f t="shared" si="1823"/>
        <v>3.288316690548672E-4</v>
      </c>
      <c r="AQ1479" s="13">
        <f t="shared" si="1824"/>
        <v>1.2171163533697285E-4</v>
      </c>
      <c r="AR1479" s="13">
        <f t="shared" si="1825"/>
        <v>5.1313480747532166E-3</v>
      </c>
      <c r="AS1479" s="13">
        <f t="shared" si="1826"/>
        <v>4.95881080056184E-3</v>
      </c>
      <c r="AT1479" s="13">
        <f t="shared" si="1827"/>
        <v>2.3960374737345561E-3</v>
      </c>
      <c r="AU1479" s="13">
        <f t="shared" si="1828"/>
        <v>7.7182424125959276E-4</v>
      </c>
      <c r="AV1479" s="13">
        <f t="shared" si="1829"/>
        <v>1.8646807466269881E-4</v>
      </c>
      <c r="AW1479" s="13">
        <f t="shared" si="1830"/>
        <v>1.4323282588253104E-6</v>
      </c>
      <c r="AX1479" s="13">
        <f t="shared" si="1831"/>
        <v>9.7918407904674251E-5</v>
      </c>
      <c r="AY1479" s="13">
        <f t="shared" si="1832"/>
        <v>1.4497155447253622E-4</v>
      </c>
      <c r="AZ1479" s="13">
        <f t="shared" si="1833"/>
        <v>1.0731767425509925E-4</v>
      </c>
      <c r="BA1479" s="13">
        <f t="shared" si="1834"/>
        <v>5.2962496674731764E-5</v>
      </c>
      <c r="BB1479" s="13">
        <f t="shared" si="1835"/>
        <v>1.960319728430724E-5</v>
      </c>
      <c r="BC1479" s="13">
        <f t="shared" si="1836"/>
        <v>5.8046409122674427E-6</v>
      </c>
      <c r="BD1479" s="13">
        <f t="shared" si="1837"/>
        <v>1.2661894102363814E-3</v>
      </c>
      <c r="BE1479" s="13">
        <f t="shared" si="1838"/>
        <v>1.2236148535566187E-3</v>
      </c>
      <c r="BF1479" s="13">
        <f t="shared" si="1839"/>
        <v>5.9123591531415136E-4</v>
      </c>
      <c r="BG1479" s="13">
        <f t="shared" si="1840"/>
        <v>1.9045203455499881E-4</v>
      </c>
      <c r="BH1479" s="13">
        <f t="shared" si="1841"/>
        <v>4.6012061167070824E-5</v>
      </c>
      <c r="BI1479" s="13">
        <f t="shared" si="1842"/>
        <v>8.8929888422100923E-6</v>
      </c>
      <c r="BJ1479" s="14">
        <f t="shared" si="1843"/>
        <v>0.24648101020099403</v>
      </c>
      <c r="BK1479" s="14">
        <f t="shared" si="1844"/>
        <v>0.26255903688468096</v>
      </c>
      <c r="BL1479" s="14">
        <f t="shared" si="1845"/>
        <v>0.44335758581710322</v>
      </c>
      <c r="BM1479" s="14">
        <f t="shared" si="1846"/>
        <v>0.44157137187744466</v>
      </c>
      <c r="BN1479" s="14">
        <f t="shared" si="1847"/>
        <v>0.55750198408486362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1.6241610738254999</v>
      </c>
      <c r="F1480" s="10">
        <f>VLOOKUP(B1480,home!$B$2:$E$405,3,FALSE)</f>
        <v>1.06</v>
      </c>
      <c r="G1480" s="10">
        <f>VLOOKUP(C1480,away!$B$2:$E$405,4,FALSE)</f>
        <v>1.1499999999999999</v>
      </c>
      <c r="H1480" s="10">
        <f>VLOOKUP(A1480,away!$A$2:$E$405,3,FALSE)</f>
        <v>1.2013422818791899</v>
      </c>
      <c r="I1480" s="10">
        <f>VLOOKUP(C1480,away!$B$2:$E$405,3,FALSE)</f>
        <v>0.62</v>
      </c>
      <c r="J1480" s="10">
        <f>VLOOKUP(B1480,home!$B$2:$E$405,4,FALSE)</f>
        <v>1.07</v>
      </c>
      <c r="K1480" s="12">
        <f t="shared" si="1792"/>
        <v>1.9798523489932844</v>
      </c>
      <c r="L1480" s="12">
        <f t="shared" si="1793"/>
        <v>0.7969704697986546</v>
      </c>
      <c r="M1480" s="13">
        <f t="shared" si="1794"/>
        <v>6.2235928412303083E-2</v>
      </c>
      <c r="N1480" s="13">
        <f t="shared" si="1795"/>
        <v>0.12321794905887613</v>
      </c>
      <c r="O1480" s="13">
        <f t="shared" si="1796"/>
        <v>4.9600197105108622E-2</v>
      </c>
      <c r="P1480" s="13">
        <f t="shared" si="1797"/>
        <v>9.8201066749079205E-2</v>
      </c>
      <c r="Q1480" s="13">
        <f t="shared" si="1798"/>
        <v>0.12197667294117544</v>
      </c>
      <c r="R1480" s="13">
        <f t="shared" si="1799"/>
        <v>1.9764946194482144E-2</v>
      </c>
      <c r="S1480" s="13">
        <f t="shared" si="1800"/>
        <v>3.87374694837474E-2</v>
      </c>
      <c r="T1480" s="13">
        <f t="shared" si="1801"/>
        <v>9.7211806338405427E-2</v>
      </c>
      <c r="U1480" s="13">
        <f t="shared" si="1802"/>
        <v>3.9131675150871341E-2</v>
      </c>
      <c r="V1480" s="13">
        <f t="shared" si="1803"/>
        <v>6.7914697497964728E-3</v>
      </c>
      <c r="W1480" s="13">
        <f t="shared" si="1804"/>
        <v>8.0498600814990579E-2</v>
      </c>
      <c r="X1480" s="13">
        <f t="shared" si="1805"/>
        <v>6.4155007709657402E-2</v>
      </c>
      <c r="Y1480" s="13">
        <f t="shared" si="1806"/>
        <v>2.5564823317150983E-2</v>
      </c>
      <c r="Z1480" s="13">
        <f t="shared" si="1807"/>
        <v>5.2506928180538551E-3</v>
      </c>
      <c r="AA1480" s="13">
        <f t="shared" si="1808"/>
        <v>1.0395596509666091E-2</v>
      </c>
      <c r="AB1480" s="13">
        <f t="shared" si="1809"/>
        <v>1.0290873084424404E-2</v>
      </c>
      <c r="AC1480" s="13">
        <f t="shared" si="1810"/>
        <v>6.6975940509577357E-4</v>
      </c>
      <c r="AD1480" s="13">
        <f t="shared" si="1811"/>
        <v>3.9843835978557986E-2</v>
      </c>
      <c r="AE1480" s="13">
        <f t="shared" si="1812"/>
        <v>3.1754360678411898E-2</v>
      </c>
      <c r="AF1480" s="13">
        <f t="shared" si="1813"/>
        <v>1.2653643874014927E-2</v>
      </c>
      <c r="AG1480" s="13">
        <f t="shared" si="1814"/>
        <v>3.3615268343128481E-3</v>
      </c>
      <c r="AH1480" s="13">
        <f t="shared" si="1815"/>
        <v>1.0461617804932005E-3</v>
      </c>
      <c r="AI1480" s="13">
        <f t="shared" si="1816"/>
        <v>2.0712458585364596E-3</v>
      </c>
      <c r="AJ1480" s="13">
        <f t="shared" si="1817"/>
        <v>2.0503804891830115E-3</v>
      </c>
      <c r="AK1480" s="13">
        <f t="shared" si="1818"/>
        <v>1.3531502092796615E-3</v>
      </c>
      <c r="AL1480" s="13">
        <f t="shared" si="1819"/>
        <v>4.2272102127189739E-5</v>
      </c>
      <c r="AM1480" s="13">
        <f t="shared" si="1820"/>
        <v>1.5776982451010224E-2</v>
      </c>
      <c r="AN1480" s="13">
        <f t="shared" si="1821"/>
        <v>1.2573789115986748E-2</v>
      </c>
      <c r="AO1480" s="13">
        <f t="shared" si="1822"/>
        <v>5.0104693094585847E-3</v>
      </c>
      <c r="AP1480" s="13">
        <f t="shared" si="1823"/>
        <v>1.3310653598236494E-3</v>
      </c>
      <c r="AQ1480" s="13">
        <f t="shared" si="1824"/>
        <v>2.6520494628784225E-4</v>
      </c>
      <c r="AR1480" s="13">
        <f t="shared" si="1825"/>
        <v>1.6675200913701267E-4</v>
      </c>
      <c r="AS1480" s="13">
        <f t="shared" si="1826"/>
        <v>3.3014435698926409E-4</v>
      </c>
      <c r="AT1480" s="13">
        <f t="shared" si="1827"/>
        <v>3.2681854034603613E-4</v>
      </c>
      <c r="AU1480" s="13">
        <f t="shared" si="1828"/>
        <v>2.1568415159955201E-4</v>
      </c>
      <c r="AV1480" s="13">
        <f t="shared" si="1829"/>
        <v>1.0675569354624927E-4</v>
      </c>
      <c r="AW1480" s="13">
        <f t="shared" si="1830"/>
        <v>1.8527907648792505E-6</v>
      </c>
      <c r="AX1480" s="13">
        <f t="shared" si="1831"/>
        <v>5.2060159609430643E-3</v>
      </c>
      <c r="AY1480" s="13">
        <f t="shared" si="1832"/>
        <v>4.1490409861720881E-3</v>
      </c>
      <c r="AZ1480" s="13">
        <f t="shared" si="1833"/>
        <v>1.6533315719817212E-3</v>
      </c>
      <c r="BA1480" s="13">
        <f t="shared" si="1834"/>
        <v>4.3921881321840685E-4</v>
      </c>
      <c r="BB1480" s="13">
        <f t="shared" si="1835"/>
        <v>8.7511105978770298E-5</v>
      </c>
      <c r="BC1480" s="13">
        <f t="shared" si="1836"/>
        <v>1.394875344890009E-5</v>
      </c>
      <c r="BD1480" s="13">
        <f t="shared" si="1837"/>
        <v>2.2149404510299081E-5</v>
      </c>
      <c r="BE1480" s="13">
        <f t="shared" si="1838"/>
        <v>4.3852550548518077E-5</v>
      </c>
      <c r="BF1480" s="13">
        <f t="shared" si="1839"/>
        <v>4.3410787606415145E-5</v>
      </c>
      <c r="BG1480" s="13">
        <f t="shared" si="1840"/>
        <v>2.864898327140319E-5</v>
      </c>
      <c r="BH1480" s="13">
        <f t="shared" si="1841"/>
        <v>1.418018920653924E-5</v>
      </c>
      <c r="BI1480" s="13">
        <f t="shared" si="1842"/>
        <v>5.6149361819471837E-6</v>
      </c>
      <c r="BJ1480" s="14">
        <f t="shared" si="1843"/>
        <v>0.64674480591986361</v>
      </c>
      <c r="BK1480" s="14">
        <f t="shared" si="1844"/>
        <v>0.21082700688832121</v>
      </c>
      <c r="BL1480" s="14">
        <f t="shared" si="1845"/>
        <v>0.13700823798498818</v>
      </c>
      <c r="BM1480" s="14">
        <f t="shared" si="1846"/>
        <v>0.52068679495479486</v>
      </c>
      <c r="BN1480" s="14">
        <f t="shared" si="1847"/>
        <v>0.47499676046102463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1.6241610738254999</v>
      </c>
      <c r="F1481" s="10">
        <f>VLOOKUP(B1481,home!$B$2:$E$405,3,FALSE)</f>
        <v>0.7</v>
      </c>
      <c r="G1481" s="10">
        <f>VLOOKUP(C1481,away!$B$2:$E$405,4,FALSE)</f>
        <v>1</v>
      </c>
      <c r="H1481" s="10">
        <f>VLOOKUP(A1481,away!$A$2:$E$405,3,FALSE)</f>
        <v>1.2013422818791899</v>
      </c>
      <c r="I1481" s="10">
        <f>VLOOKUP(C1481,away!$B$2:$E$405,3,FALSE)</f>
        <v>0.69</v>
      </c>
      <c r="J1481" s="10">
        <f>VLOOKUP(B1481,home!$B$2:$E$405,4,FALSE)</f>
        <v>0.95</v>
      </c>
      <c r="K1481" s="12">
        <f t="shared" si="1792"/>
        <v>1.1369127516778499</v>
      </c>
      <c r="L1481" s="12">
        <f t="shared" si="1793"/>
        <v>0.78747986577180884</v>
      </c>
      <c r="M1481" s="13">
        <f t="shared" si="1794"/>
        <v>0.14596438615868085</v>
      </c>
      <c r="N1481" s="13">
        <f t="shared" si="1795"/>
        <v>0.16594877191463409</v>
      </c>
      <c r="O1481" s="13">
        <f t="shared" si="1796"/>
        <v>0.11494401521970246</v>
      </c>
      <c r="P1481" s="13">
        <f t="shared" si="1797"/>
        <v>0.13068131663233257</v>
      </c>
      <c r="Q1481" s="13">
        <f t="shared" si="1798"/>
        <v>9.433463745751329E-2</v>
      </c>
      <c r="R1481" s="13">
        <f t="shared" si="1799"/>
        <v>4.525804883824202E-2</v>
      </c>
      <c r="S1481" s="13">
        <f t="shared" si="1800"/>
        <v>2.9249611782346949E-2</v>
      </c>
      <c r="T1481" s="13">
        <f t="shared" si="1801"/>
        <v>7.428662764267481E-2</v>
      </c>
      <c r="U1481" s="13">
        <f t="shared" si="1802"/>
        <v>5.1454452840256244E-2</v>
      </c>
      <c r="V1481" s="13">
        <f t="shared" si="1803"/>
        <v>2.9096730596753642E-3</v>
      </c>
      <c r="W1481" s="13">
        <f t="shared" si="1804"/>
        <v>3.5750084083451261E-2</v>
      </c>
      <c r="X1481" s="13">
        <f t="shared" si="1805"/>
        <v>2.8152471415367076E-2</v>
      </c>
      <c r="Y1481" s="13">
        <f t="shared" si="1806"/>
        <v>1.1084752205658974E-2</v>
      </c>
      <c r="Z1481" s="13">
        <f t="shared" si="1807"/>
        <v>1.1879934074744266E-2</v>
      </c>
      <c r="AA1481" s="13">
        <f t="shared" si="1808"/>
        <v>1.3506448538668954E-2</v>
      </c>
      <c r="AB1481" s="13">
        <f t="shared" si="1809"/>
        <v>7.6778267867466986E-3</v>
      </c>
      <c r="AC1481" s="13">
        <f t="shared" si="1810"/>
        <v>1.6281364773914684E-4</v>
      </c>
      <c r="AD1481" s="13">
        <f t="shared" si="1811"/>
        <v>1.0161181617007771E-2</v>
      </c>
      <c r="AE1481" s="13">
        <f t="shared" si="1812"/>
        <v>8.0017259358442505E-3</v>
      </c>
      <c r="AF1481" s="13">
        <f t="shared" si="1813"/>
        <v>3.1505990329507155E-3</v>
      </c>
      <c r="AG1481" s="13">
        <f t="shared" si="1814"/>
        <v>8.2701110118960693E-4</v>
      </c>
      <c r="AH1481" s="13">
        <f t="shared" si="1815"/>
        <v>2.3388022226393879E-3</v>
      </c>
      <c r="AI1481" s="13">
        <f t="shared" si="1816"/>
        <v>2.6590140705712176E-3</v>
      </c>
      <c r="AJ1481" s="13">
        <f t="shared" si="1817"/>
        <v>1.5115335018616222E-3</v>
      </c>
      <c r="AK1481" s="13">
        <f t="shared" si="1818"/>
        <v>5.7282723761825096E-4</v>
      </c>
      <c r="AL1481" s="13">
        <f t="shared" si="1819"/>
        <v>5.8306556584656663E-6</v>
      </c>
      <c r="AM1481" s="13">
        <f t="shared" si="1820"/>
        <v>2.3104753904981366E-3</v>
      </c>
      <c r="AN1481" s="13">
        <f t="shared" si="1821"/>
        <v>1.81945285037854E-3</v>
      </c>
      <c r="AO1481" s="13">
        <f t="shared" si="1822"/>
        <v>7.1639124319711374E-4</v>
      </c>
      <c r="AP1481" s="13">
        <f t="shared" si="1823"/>
        <v>1.8804789334432082E-4</v>
      </c>
      <c r="AQ1481" s="13">
        <f t="shared" si="1824"/>
        <v>3.7020982452364296E-5</v>
      </c>
      <c r="AR1481" s="13">
        <f t="shared" si="1825"/>
        <v>3.6835193207017473E-4</v>
      </c>
      <c r="AS1481" s="13">
        <f t="shared" si="1826"/>
        <v>4.1878400867575478E-4</v>
      </c>
      <c r="AT1481" s="13">
        <f t="shared" si="1827"/>
        <v>2.380604398311165E-4</v>
      </c>
      <c r="AU1481" s="13">
        <f t="shared" si="1828"/>
        <v>9.021798323801128E-5</v>
      </c>
      <c r="AV1481" s="13">
        <f t="shared" si="1829"/>
        <v>2.5642493893488389E-5</v>
      </c>
      <c r="AW1481" s="13">
        <f t="shared" si="1830"/>
        <v>1.4500450310181851E-7</v>
      </c>
      <c r="AX1481" s="13">
        <f t="shared" si="1831"/>
        <v>4.378014889825318E-4</v>
      </c>
      <c r="AY1481" s="13">
        <f t="shared" si="1832"/>
        <v>3.4475985777866216E-4</v>
      </c>
      <c r="AZ1481" s="13">
        <f t="shared" si="1833"/>
        <v>1.357457232635244E-4</v>
      </c>
      <c r="BA1481" s="13">
        <f t="shared" si="1834"/>
        <v>3.5632341311552433E-5</v>
      </c>
      <c r="BB1481" s="13">
        <f t="shared" si="1835"/>
        <v>7.0149378382891472E-6</v>
      </c>
      <c r="BC1481" s="13">
        <f t="shared" si="1836"/>
        <v>1.1048244614587042E-6</v>
      </c>
      <c r="BD1481" s="13">
        <f t="shared" si="1837"/>
        <v>4.834495500390126E-5</v>
      </c>
      <c r="BE1481" s="13">
        <f t="shared" si="1838"/>
        <v>5.4963995823227212E-5</v>
      </c>
      <c r="BF1481" s="13">
        <f t="shared" si="1839"/>
        <v>3.1244633867297552E-5</v>
      </c>
      <c r="BG1481" s="13">
        <f t="shared" si="1840"/>
        <v>1.1840807555078733E-5</v>
      </c>
      <c r="BH1481" s="13">
        <f t="shared" si="1841"/>
        <v>3.3654912748831095E-6</v>
      </c>
      <c r="BI1481" s="13">
        <f t="shared" si="1842"/>
        <v>7.6525398921502976E-7</v>
      </c>
      <c r="BJ1481" s="14">
        <f t="shared" si="1843"/>
        <v>0.43773130993979831</v>
      </c>
      <c r="BK1481" s="14">
        <f t="shared" si="1844"/>
        <v>0.309318391794212</v>
      </c>
      <c r="BL1481" s="14">
        <f t="shared" si="1845"/>
        <v>0.24121455125152907</v>
      </c>
      <c r="BM1481" s="14">
        <f t="shared" si="1846"/>
        <v>0.30266839598590273</v>
      </c>
      <c r="BN1481" s="14">
        <f t="shared" si="1847"/>
        <v>0.69713117622110521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1.6241610738254999</v>
      </c>
      <c r="F1482" s="10">
        <f>VLOOKUP(B1482,home!$B$2:$E$405,3,FALSE)</f>
        <v>0.62</v>
      </c>
      <c r="G1482" s="10">
        <f>VLOOKUP(C1482,away!$B$2:$E$405,4,FALSE)</f>
        <v>0.77</v>
      </c>
      <c r="H1482" s="10">
        <f>VLOOKUP(A1482,away!$A$2:$E$405,3,FALSE)</f>
        <v>1.2013422818791899</v>
      </c>
      <c r="I1482" s="10">
        <f>VLOOKUP(C1482,away!$B$2:$E$405,3,FALSE)</f>
        <v>0.85</v>
      </c>
      <c r="J1482" s="10">
        <f>VLOOKUP(B1482,home!$B$2:$E$405,4,FALSE)</f>
        <v>1.07</v>
      </c>
      <c r="K1482" s="12">
        <f t="shared" si="1792"/>
        <v>0.77537449664429359</v>
      </c>
      <c r="L1482" s="12">
        <f t="shared" si="1793"/>
        <v>1.0926208053691233</v>
      </c>
      <c r="M1482" s="13">
        <f t="shared" si="1794"/>
        <v>0.15443294311387681</v>
      </c>
      <c r="N1482" s="13">
        <f t="shared" si="1795"/>
        <v>0.11974336553221905</v>
      </c>
      <c r="O1482" s="13">
        <f t="shared" si="1796"/>
        <v>0.16873664668060809</v>
      </c>
      <c r="P1482" s="13">
        <f t="shared" si="1797"/>
        <v>0.13083409248542252</v>
      </c>
      <c r="Q1482" s="13">
        <f t="shared" si="1798"/>
        <v>4.6422975888018997E-2</v>
      </c>
      <c r="R1482" s="13">
        <f t="shared" si="1799"/>
        <v>9.2182585395725589E-2</v>
      </c>
      <c r="S1482" s="13">
        <f t="shared" si="1800"/>
        <v>2.7710343744245396E-2</v>
      </c>
      <c r="T1482" s="13">
        <f t="shared" si="1801"/>
        <v>5.0722709302398715E-2</v>
      </c>
      <c r="U1482" s="13">
        <f t="shared" si="1802"/>
        <v>7.1476025750580346E-2</v>
      </c>
      <c r="V1482" s="13">
        <f t="shared" si="1803"/>
        <v>2.6084371803754966E-3</v>
      </c>
      <c r="W1482" s="13">
        <f t="shared" si="1804"/>
        <v>1.1998397187300971E-2</v>
      </c>
      <c r="X1482" s="13">
        <f t="shared" si="1805"/>
        <v>1.3109698397927411E-2</v>
      </c>
      <c r="Y1482" s="13">
        <f t="shared" si="1806"/>
        <v>7.1619646108448762E-3</v>
      </c>
      <c r="Z1482" s="13">
        <f t="shared" si="1807"/>
        <v>3.3573536898695237E-2</v>
      </c>
      <c r="AA1482" s="13">
        <f t="shared" si="1808"/>
        <v>2.6032064273394436E-2</v>
      </c>
      <c r="AB1482" s="13">
        <f t="shared" si="1809"/>
        <v>1.0092299366297554E-2</v>
      </c>
      <c r="AC1482" s="13">
        <f t="shared" si="1810"/>
        <v>1.3811516847477795E-4</v>
      </c>
      <c r="AD1482" s="13">
        <f t="shared" si="1811"/>
        <v>2.3258127949104495E-3</v>
      </c>
      <c r="AE1482" s="13">
        <f t="shared" si="1812"/>
        <v>2.5412314491128668E-3</v>
      </c>
      <c r="AF1482" s="13">
        <f t="shared" si="1813"/>
        <v>1.3883011762795222E-3</v>
      </c>
      <c r="AG1482" s="13">
        <f t="shared" si="1814"/>
        <v>5.056289164404777E-4</v>
      </c>
      <c r="AH1482" s="13">
        <f t="shared" si="1815"/>
        <v>9.1707862313355898E-3</v>
      </c>
      <c r="AI1482" s="13">
        <f t="shared" si="1816"/>
        <v>7.1107937579542512E-3</v>
      </c>
      <c r="AJ1482" s="13">
        <f t="shared" si="1817"/>
        <v>2.7567640654075809E-3</v>
      </c>
      <c r="AK1482" s="13">
        <f t="shared" si="1818"/>
        <v>7.1250818319415997E-4</v>
      </c>
      <c r="AL1482" s="13">
        <f t="shared" si="1819"/>
        <v>4.6803932791837333E-6</v>
      </c>
      <c r="AM1482" s="13">
        <f t="shared" si="1820"/>
        <v>3.6067518502850958E-4</v>
      </c>
      <c r="AN1482" s="13">
        <f t="shared" si="1821"/>
        <v>3.9408121114250773E-4</v>
      </c>
      <c r="AO1482" s="13">
        <f t="shared" si="1822"/>
        <v>2.1529066514968312E-4</v>
      </c>
      <c r="AP1482" s="13">
        <f t="shared" si="1823"/>
        <v>7.8410353314767027E-5</v>
      </c>
      <c r="AQ1482" s="13">
        <f t="shared" si="1824"/>
        <v>2.1418195847014561E-5</v>
      </c>
      <c r="AR1482" s="13">
        <f t="shared" si="1825"/>
        <v>2.0040383675899924E-3</v>
      </c>
      <c r="AS1482" s="13">
        <f t="shared" si="1826"/>
        <v>1.5538802405259424E-3</v>
      </c>
      <c r="AT1482" s="13">
        <f t="shared" si="1827"/>
        <v>6.0241955467165808E-4</v>
      </c>
      <c r="AU1482" s="13">
        <f t="shared" si="1828"/>
        <v>1.5570025299073884E-4</v>
      </c>
      <c r="AV1482" s="13">
        <f t="shared" si="1829"/>
        <v>3.0181501322520817E-5</v>
      </c>
      <c r="AW1482" s="13">
        <f t="shared" si="1830"/>
        <v>1.1014399497243484E-7</v>
      </c>
      <c r="AX1482" s="13">
        <f t="shared" si="1831"/>
        <v>4.6609723340594657E-5</v>
      </c>
      <c r="AY1482" s="13">
        <f t="shared" si="1832"/>
        <v>5.0926753454432559E-5</v>
      </c>
      <c r="AZ1482" s="13">
        <f t="shared" si="1833"/>
        <v>2.7821815187108439E-5</v>
      </c>
      <c r="BA1482" s="13">
        <f t="shared" si="1834"/>
        <v>1.0132898038856444E-5</v>
      </c>
      <c r="BB1482" s="13">
        <f t="shared" si="1835"/>
        <v>2.7678538039846343E-6</v>
      </c>
      <c r="BC1482" s="13">
        <f t="shared" si="1836"/>
        <v>6.0484293049073669E-7</v>
      </c>
      <c r="BD1482" s="13">
        <f t="shared" si="1837"/>
        <v>3.649423358644666E-4</v>
      </c>
      <c r="BE1482" s="13">
        <f t="shared" si="1838"/>
        <v>2.8296697997510351E-4</v>
      </c>
      <c r="BF1482" s="13">
        <f t="shared" si="1839"/>
        <v>1.0970268983257588E-4</v>
      </c>
      <c r="BG1482" s="13">
        <f t="shared" si="1840"/>
        <v>2.8353555969819534E-5</v>
      </c>
      <c r="BH1482" s="13">
        <f t="shared" si="1841"/>
        <v>5.4961560470436564E-6</v>
      </c>
      <c r="BI1482" s="13">
        <f t="shared" si="1842"/>
        <v>8.5231584569099324E-7</v>
      </c>
      <c r="BJ1482" s="14">
        <f t="shared" si="1843"/>
        <v>0.25712882475269128</v>
      </c>
      <c r="BK1482" s="14">
        <f t="shared" si="1844"/>
        <v>0.31577953883912863</v>
      </c>
      <c r="BL1482" s="14">
        <f t="shared" si="1845"/>
        <v>0.3934090076551332</v>
      </c>
      <c r="BM1482" s="14">
        <f t="shared" si="1846"/>
        <v>0.2874874824403178</v>
      </c>
      <c r="BN1482" s="14">
        <f t="shared" si="1847"/>
        <v>0.71235260909587106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1.6241610738254999</v>
      </c>
      <c r="F1483" s="10">
        <f>VLOOKUP(B1483,home!$B$2:$E$405,3,FALSE)</f>
        <v>0.7</v>
      </c>
      <c r="G1483" s="10">
        <f>VLOOKUP(C1483,away!$B$2:$E$405,4,FALSE)</f>
        <v>0.79</v>
      </c>
      <c r="H1483" s="10">
        <f>VLOOKUP(A1483,away!$A$2:$E$405,3,FALSE)</f>
        <v>1.2013422818791899</v>
      </c>
      <c r="I1483" s="10">
        <f>VLOOKUP(C1483,away!$B$2:$E$405,3,FALSE)</f>
        <v>0.62</v>
      </c>
      <c r="J1483" s="10">
        <f>VLOOKUP(B1483,home!$B$2:$E$405,4,FALSE)</f>
        <v>1.07</v>
      </c>
      <c r="K1483" s="12">
        <f t="shared" si="1792"/>
        <v>0.89816107382550148</v>
      </c>
      <c r="L1483" s="12">
        <f t="shared" si="1793"/>
        <v>0.7969704697986546</v>
      </c>
      <c r="M1483" s="13">
        <f t="shared" si="1794"/>
        <v>0.18357507930814493</v>
      </c>
      <c r="N1483" s="13">
        <f t="shared" si="1795"/>
        <v>0.16487999035900505</v>
      </c>
      <c r="O1483" s="13">
        <f t="shared" si="1796"/>
        <v>0.14630391719953753</v>
      </c>
      <c r="P1483" s="13">
        <f t="shared" si="1797"/>
        <v>0.13140448337681387</v>
      </c>
      <c r="Q1483" s="13">
        <f t="shared" si="1798"/>
        <v>7.4044394596591151E-2</v>
      </c>
      <c r="R1483" s="13">
        <f t="shared" si="1799"/>
        <v>5.8299950811949448E-2</v>
      </c>
      <c r="S1483" s="13">
        <f t="shared" si="1800"/>
        <v>2.3515090278870499E-2</v>
      </c>
      <c r="T1483" s="13">
        <f t="shared" si="1801"/>
        <v>5.9011195947602214E-2</v>
      </c>
      <c r="U1483" s="13">
        <f t="shared" si="1802"/>
        <v>5.2362746425234433E-2</v>
      </c>
      <c r="V1483" s="13">
        <f t="shared" si="1803"/>
        <v>1.8702540316350971E-3</v>
      </c>
      <c r="W1483" s="13">
        <f t="shared" si="1804"/>
        <v>2.2167930987211159E-2</v>
      </c>
      <c r="X1483" s="13">
        <f t="shared" si="1805"/>
        <v>1.7667186373341831E-2</v>
      </c>
      <c r="Y1483" s="13">
        <f t="shared" si="1806"/>
        <v>7.0401129119913135E-3</v>
      </c>
      <c r="Z1483" s="13">
        <f t="shared" si="1807"/>
        <v>1.5487779729279269E-2</v>
      </c>
      <c r="AA1483" s="13">
        <f t="shared" si="1808"/>
        <v>1.3910520872822301E-2</v>
      </c>
      <c r="AB1483" s="13">
        <f t="shared" si="1809"/>
        <v>6.2469441823030658E-3</v>
      </c>
      <c r="AC1483" s="13">
        <f t="shared" si="1810"/>
        <v>8.3671407679840386E-5</v>
      </c>
      <c r="AD1483" s="13">
        <f t="shared" si="1811"/>
        <v>4.9775931749907951E-3</v>
      </c>
      <c r="AE1483" s="13">
        <f t="shared" si="1812"/>
        <v>3.9669947711389901E-3</v>
      </c>
      <c r="AF1483" s="13">
        <f t="shared" si="1813"/>
        <v>1.5807888432217236E-3</v>
      </c>
      <c r="AG1483" s="13">
        <f t="shared" si="1814"/>
        <v>4.1994734234496298E-4</v>
      </c>
      <c r="AH1483" s="13">
        <f t="shared" si="1815"/>
        <v>3.0858257717454444E-3</v>
      </c>
      <c r="AI1483" s="13">
        <f t="shared" si="1816"/>
        <v>2.771568588789295E-3</v>
      </c>
      <c r="AJ1483" s="13">
        <f t="shared" si="1817"/>
        <v>1.2446575099440114E-3</v>
      </c>
      <c r="AK1483" s="13">
        <f t="shared" si="1818"/>
        <v>3.7263430855876279E-4</v>
      </c>
      <c r="AL1483" s="13">
        <f t="shared" si="1819"/>
        <v>2.395706027423166E-6</v>
      </c>
      <c r="AM1483" s="13">
        <f t="shared" si="1820"/>
        <v>8.9413608622324417E-4</v>
      </c>
      <c r="AN1483" s="13">
        <f t="shared" si="1821"/>
        <v>7.126000567012692E-4</v>
      </c>
      <c r="AO1483" s="13">
        <f t="shared" si="1822"/>
        <v>2.8396060098387924E-4</v>
      </c>
      <c r="AP1483" s="13">
        <f t="shared" si="1823"/>
        <v>7.5436071190143503E-5</v>
      </c>
      <c r="AQ1483" s="13">
        <f t="shared" si="1824"/>
        <v>1.5030080274043355E-5</v>
      </c>
      <c r="AR1483" s="13">
        <f t="shared" si="1825"/>
        <v>4.9186240300495279E-4</v>
      </c>
      <c r="AS1483" s="13">
        <f t="shared" si="1826"/>
        <v>4.4177166405731991E-4</v>
      </c>
      <c r="AT1483" s="13">
        <f t="shared" si="1827"/>
        <v>1.9839105608770058E-4</v>
      </c>
      <c r="AU1483" s="13">
        <f t="shared" si="1828"/>
        <v>5.9395707991034827E-5</v>
      </c>
      <c r="AV1483" s="13">
        <f t="shared" si="1829"/>
        <v>1.3336728217463436E-5</v>
      </c>
      <c r="AW1483" s="13">
        <f t="shared" si="1830"/>
        <v>4.7635144106024354E-8</v>
      </c>
      <c r="AX1483" s="13">
        <f t="shared" si="1831"/>
        <v>1.3384637122473332E-4</v>
      </c>
      <c r="AY1483" s="13">
        <f t="shared" si="1832"/>
        <v>1.0667160535582083E-4</v>
      </c>
      <c r="AZ1483" s="13">
        <f t="shared" si="1833"/>
        <v>4.25070597173026E-5</v>
      </c>
      <c r="BA1483" s="13">
        <f t="shared" si="1834"/>
        <v>1.1292290450886041E-5</v>
      </c>
      <c r="BB1483" s="13">
        <f t="shared" si="1835"/>
        <v>2.2499055064363771E-6</v>
      </c>
      <c r="BC1483" s="13">
        <f t="shared" si="1836"/>
        <v>3.5862164969343603E-7</v>
      </c>
      <c r="BD1483" s="13">
        <f t="shared" si="1837"/>
        <v>6.533330173319204E-5</v>
      </c>
      <c r="BE1483" s="13">
        <f t="shared" si="1838"/>
        <v>5.8679828441249254E-5</v>
      </c>
      <c r="BF1483" s="13">
        <f t="shared" si="1839"/>
        <v>2.6351968862344318E-5</v>
      </c>
      <c r="BG1483" s="13">
        <f t="shared" si="1840"/>
        <v>7.8894375502731184E-6</v>
      </c>
      <c r="BH1483" s="13">
        <f t="shared" si="1841"/>
        <v>1.771496425508134E-6</v>
      </c>
      <c r="BI1483" s="13">
        <f t="shared" si="1842"/>
        <v>3.1821782636248468E-7</v>
      </c>
      <c r="BJ1483" s="14">
        <f t="shared" si="1843"/>
        <v>0.35803422405671664</v>
      </c>
      <c r="BK1483" s="14">
        <f t="shared" si="1844"/>
        <v>0.34055764571452751</v>
      </c>
      <c r="BL1483" s="14">
        <f t="shared" si="1845"/>
        <v>0.28596386748108177</v>
      </c>
      <c r="BM1483" s="14">
        <f t="shared" si="1846"/>
        <v>0.24142907735935132</v>
      </c>
      <c r="BN1483" s="14">
        <f t="shared" si="1847"/>
        <v>0.75850781565204206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1.6241610738254999</v>
      </c>
      <c r="F1484" s="10">
        <f>VLOOKUP(B1484,home!$B$2:$E$405,3,FALSE)</f>
        <v>1.08</v>
      </c>
      <c r="G1484" s="10">
        <f>VLOOKUP(C1484,away!$B$2:$E$405,4,FALSE)</f>
        <v>1.06</v>
      </c>
      <c r="H1484" s="10">
        <f>VLOOKUP(A1484,away!$A$2:$E$405,3,FALSE)</f>
        <v>1.2013422818791899</v>
      </c>
      <c r="I1484" s="10">
        <f>VLOOKUP(C1484,away!$B$2:$E$405,3,FALSE)</f>
        <v>0.88</v>
      </c>
      <c r="J1484" s="10">
        <f>VLOOKUP(B1484,home!$B$2:$E$405,4,FALSE)</f>
        <v>0.73</v>
      </c>
      <c r="K1484" s="12">
        <f t="shared" si="1792"/>
        <v>1.8593395973154323</v>
      </c>
      <c r="L1484" s="12">
        <f t="shared" si="1793"/>
        <v>0.77174228187919158</v>
      </c>
      <c r="M1484" s="13">
        <f t="shared" si="1794"/>
        <v>7.2000524217453316E-2</v>
      </c>
      <c r="N1484" s="13">
        <f t="shared" si="1795"/>
        <v>0.13387342570497968</v>
      </c>
      <c r="O1484" s="13">
        <f t="shared" si="1796"/>
        <v>5.5565848856075413E-2</v>
      </c>
      <c r="P1484" s="13">
        <f t="shared" si="1797"/>
        <v>0.10331578303654543</v>
      </c>
      <c r="Q1484" s="13">
        <f t="shared" si="1798"/>
        <v>0.12445808072076721</v>
      </c>
      <c r="R1484" s="13">
        <f t="shared" si="1799"/>
        <v>2.1441257495370951E-2</v>
      </c>
      <c r="S1484" s="13">
        <f t="shared" si="1800"/>
        <v>3.7062754544039345E-2</v>
      </c>
      <c r="T1484" s="13">
        <f t="shared" si="1801"/>
        <v>9.6049563213749495E-2</v>
      </c>
      <c r="U1484" s="13">
        <f t="shared" si="1802"/>
        <v>3.9866579077379519E-2</v>
      </c>
      <c r="V1484" s="13">
        <f t="shared" si="1803"/>
        <v>5.9091660926183717E-3</v>
      </c>
      <c r="W1484" s="13">
        <f t="shared" si="1804"/>
        <v>7.7136612563334289E-2</v>
      </c>
      <c r="X1484" s="13">
        <f t="shared" si="1805"/>
        <v>5.9529585396058723E-2</v>
      </c>
      <c r="Y1484" s="13">
        <f t="shared" si="1806"/>
        <v>2.2970749036438278E-2</v>
      </c>
      <c r="Z1484" s="13">
        <f t="shared" si="1807"/>
        <v>5.5157083286122991E-3</v>
      </c>
      <c r="AA1484" s="13">
        <f t="shared" si="1808"/>
        <v>1.0255574902631369E-2</v>
      </c>
      <c r="AB1484" s="13">
        <f t="shared" si="1809"/>
        <v>9.5342982548484341E-3</v>
      </c>
      <c r="AC1484" s="13">
        <f t="shared" si="1810"/>
        <v>5.2995284460362975E-4</v>
      </c>
      <c r="AD1484" s="13">
        <f t="shared" si="1811"/>
        <v>3.5855789535446617E-2</v>
      </c>
      <c r="AE1484" s="13">
        <f t="shared" si="1812"/>
        <v>2.7671428834665609E-2</v>
      </c>
      <c r="AF1484" s="13">
        <f t="shared" si="1813"/>
        <v>1.0677605815861248E-2</v>
      </c>
      <c r="AG1484" s="13">
        <f t="shared" si="1814"/>
        <v>2.746786625779762E-3</v>
      </c>
      <c r="AH1484" s="13">
        <f t="shared" si="1815"/>
        <v>1.0641763329258295E-3</v>
      </c>
      <c r="AI1484" s="13">
        <f t="shared" si="1816"/>
        <v>1.978665194334925E-3</v>
      </c>
      <c r="AJ1484" s="13">
        <f t="shared" si="1817"/>
        <v>1.8395052728283812E-3</v>
      </c>
      <c r="AK1484" s="13">
        <f t="shared" si="1818"/>
        <v>1.1400883310801124E-3</v>
      </c>
      <c r="AL1484" s="13">
        <f t="shared" si="1819"/>
        <v>3.0417830263183783E-5</v>
      </c>
      <c r="AM1484" s="13">
        <f t="shared" si="1820"/>
        <v>1.3333617855252843E-2</v>
      </c>
      <c r="AN1484" s="13">
        <f t="shared" si="1821"/>
        <v>1.0290116669317962E-2</v>
      </c>
      <c r="AO1484" s="13">
        <f t="shared" si="1822"/>
        <v>3.9706590595912751E-3</v>
      </c>
      <c r="AP1484" s="13">
        <f t="shared" si="1823"/>
        <v>1.0214418277377517E-3</v>
      </c>
      <c r="AQ1484" s="13">
        <f t="shared" si="1824"/>
        <v>1.9707246173629618E-4</v>
      </c>
      <c r="AR1484" s="13">
        <f t="shared" si="1825"/>
        <v>1.6425397429880201E-4</v>
      </c>
      <c r="AS1484" s="13">
        <f t="shared" si="1826"/>
        <v>3.0540391843019387E-4</v>
      </c>
      <c r="AT1484" s="13">
        <f t="shared" si="1827"/>
        <v>2.8392479935627601E-4</v>
      </c>
      <c r="AU1484" s="13">
        <f t="shared" si="1828"/>
        <v>1.7597087403432106E-4</v>
      </c>
      <c r="AV1484" s="13">
        <f t="shared" si="1829"/>
        <v>8.1797403516554768E-5</v>
      </c>
      <c r="AW1484" s="13">
        <f t="shared" si="1830"/>
        <v>1.2124301971986991E-6</v>
      </c>
      <c r="AX1484" s="13">
        <f t="shared" si="1831"/>
        <v>4.1319539422906126E-3</v>
      </c>
      <c r="AY1484" s="13">
        <f t="shared" si="1832"/>
        <v>3.1888035640430788E-3</v>
      </c>
      <c r="AZ1484" s="13">
        <f t="shared" si="1833"/>
        <v>1.230467269489552E-3</v>
      </c>
      <c r="BA1484" s="13">
        <f t="shared" si="1834"/>
        <v>3.1653453944450837E-4</v>
      </c>
      <c r="BB1484" s="13">
        <f t="shared" si="1835"/>
        <v>6.1070771941120966E-5</v>
      </c>
      <c r="BC1484" s="13">
        <f t="shared" si="1836"/>
        <v>9.4261793787928821E-6</v>
      </c>
      <c r="BD1484" s="13">
        <f t="shared" si="1837"/>
        <v>2.1126956155513913E-5</v>
      </c>
      <c r="BE1484" s="13">
        <f t="shared" si="1838"/>
        <v>3.9282186150694029E-5</v>
      </c>
      <c r="BF1484" s="13">
        <f t="shared" si="1839"/>
        <v>3.6519462089550652E-5</v>
      </c>
      <c r="BG1484" s="13">
        <f t="shared" si="1840"/>
        <v>2.2634027311920439E-5</v>
      </c>
      <c r="BH1484" s="13">
        <f t="shared" si="1841"/>
        <v>1.0521085806943158E-5</v>
      </c>
      <c r="BI1484" s="13">
        <f t="shared" si="1842"/>
        <v>3.9124542895205618E-6</v>
      </c>
      <c r="BJ1484" s="14">
        <f t="shared" si="1843"/>
        <v>0.62872079158730476</v>
      </c>
      <c r="BK1484" s="14">
        <f t="shared" si="1844"/>
        <v>0.22203740212956638</v>
      </c>
      <c r="BL1484" s="14">
        <f t="shared" si="1845"/>
        <v>0.14383134085891525</v>
      </c>
      <c r="BM1484" s="14">
        <f t="shared" si="1846"/>
        <v>0.48626273173936063</v>
      </c>
      <c r="BN1484" s="14">
        <f t="shared" si="1847"/>
        <v>0.51065492003119195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1.4155844155844199</v>
      </c>
      <c r="F1485" s="10">
        <f>VLOOKUP(B1485,home!$B$2:$E$405,3,FALSE)</f>
        <v>1.1299999999999999</v>
      </c>
      <c r="G1485" s="10">
        <f>VLOOKUP(C1485,away!$B$2:$E$405,4,FALSE)</f>
        <v>0.71</v>
      </c>
      <c r="H1485" s="10">
        <f>VLOOKUP(A1485,away!$A$2:$E$405,3,FALSE)</f>
        <v>1.1818181818181801</v>
      </c>
      <c r="I1485" s="10">
        <f>VLOOKUP(C1485,away!$B$2:$E$405,3,FALSE)</f>
        <v>1.55</v>
      </c>
      <c r="J1485" s="10">
        <f>VLOOKUP(B1485,home!$B$2:$E$405,4,FALSE)</f>
        <v>1.18</v>
      </c>
      <c r="K1485" s="12">
        <f t="shared" si="1792"/>
        <v>1.1357233766233799</v>
      </c>
      <c r="L1485" s="12">
        <f t="shared" si="1793"/>
        <v>2.1615454545454513</v>
      </c>
      <c r="M1485" s="13">
        <f t="shared" si="1794"/>
        <v>3.6984039244755899E-2</v>
      </c>
      <c r="N1485" s="13">
        <f t="shared" si="1795"/>
        <v>4.2003637932225772E-2</v>
      </c>
      <c r="O1485" s="13">
        <f t="shared" si="1796"/>
        <v>7.9942681920232697E-2</v>
      </c>
      <c r="P1485" s="13">
        <f t="shared" si="1797"/>
        <v>9.0792772646775516E-2</v>
      </c>
      <c r="Q1485" s="13">
        <f t="shared" si="1798"/>
        <v>2.3852256751426673E-2</v>
      </c>
      <c r="R1485" s="13">
        <f t="shared" si="1799"/>
        <v>8.6399870364425937E-2</v>
      </c>
      <c r="S1485" s="13">
        <f t="shared" si="1800"/>
        <v>5.572219620425805E-2</v>
      </c>
      <c r="T1485" s="13">
        <f t="shared" si="1801"/>
        <v>5.1557737161697377E-2</v>
      </c>
      <c r="U1485" s="13">
        <f t="shared" si="1802"/>
        <v>9.8126352510108122E-2</v>
      </c>
      <c r="V1485" s="13">
        <f t="shared" si="1803"/>
        <v>1.5199267319586819E-2</v>
      </c>
      <c r="W1485" s="13">
        <f t="shared" si="1804"/>
        <v>9.0298551926060316E-3</v>
      </c>
      <c r="X1485" s="13">
        <f t="shared" si="1805"/>
        <v>1.9518442446781206E-2</v>
      </c>
      <c r="Y1485" s="13">
        <f t="shared" si="1806"/>
        <v>2.1095000275323465E-2</v>
      </c>
      <c r="Z1485" s="13">
        <f t="shared" si="1807"/>
        <v>6.2252415686513685E-2</v>
      </c>
      <c r="AA1485" s="13">
        <f t="shared" si="1808"/>
        <v>7.0701523746449585E-2</v>
      </c>
      <c r="AB1485" s="13">
        <f t="shared" si="1809"/>
        <v>4.014868664086791E-2</v>
      </c>
      <c r="AC1485" s="13">
        <f t="shared" si="1810"/>
        <v>2.3320594003609372E-3</v>
      </c>
      <c r="AD1485" s="13">
        <f t="shared" si="1811"/>
        <v>2.5638544074416724E-3</v>
      </c>
      <c r="AE1485" s="13">
        <f t="shared" si="1812"/>
        <v>5.5418878405218688E-3</v>
      </c>
      <c r="AF1485" s="13">
        <f t="shared" si="1813"/>
        <v>5.9895212356403773E-3</v>
      </c>
      <c r="AG1485" s="13">
        <f t="shared" si="1814"/>
        <v>4.3155408006006358E-3</v>
      </c>
      <c r="AH1485" s="13">
        <f t="shared" si="1815"/>
        <v>3.3640356540414425E-2</v>
      </c>
      <c r="AI1485" s="13">
        <f t="shared" si="1816"/>
        <v>3.8206139320893874E-2</v>
      </c>
      <c r="AJ1485" s="13">
        <f t="shared" si="1817"/>
        <v>2.1695802778634442E-2</v>
      </c>
      <c r="AK1485" s="13">
        <f t="shared" si="1818"/>
        <v>8.2134767967685339E-3</v>
      </c>
      <c r="AL1485" s="13">
        <f t="shared" si="1819"/>
        <v>2.2900055619616327E-4</v>
      </c>
      <c r="AM1485" s="13">
        <f t="shared" si="1820"/>
        <v>5.8236587695807717E-4</v>
      </c>
      <c r="AN1485" s="13">
        <f t="shared" si="1821"/>
        <v>1.2588103142211074E-3</v>
      </c>
      <c r="AO1485" s="13">
        <f t="shared" si="1822"/>
        <v>1.3604878564197832E-3</v>
      </c>
      <c r="AP1485" s="13">
        <f t="shared" si="1823"/>
        <v>9.8025211400282197E-4</v>
      </c>
      <c r="AQ1485" s="13">
        <f t="shared" si="1824"/>
        <v>5.297148753328427E-4</v>
      </c>
      <c r="AR1485" s="13">
        <f t="shared" si="1825"/>
        <v>1.4543031953844227E-2</v>
      </c>
      <c r="AS1485" s="13">
        <f t="shared" si="1826"/>
        <v>1.6516861356961676E-2</v>
      </c>
      <c r="AT1485" s="13">
        <f t="shared" si="1827"/>
        <v>9.3792927757743692E-3</v>
      </c>
      <c r="AU1485" s="13">
        <f t="shared" si="1828"/>
        <v>3.5507606872139112E-3</v>
      </c>
      <c r="AV1485" s="13">
        <f t="shared" si="1829"/>
        <v>1.0081704793160349E-3</v>
      </c>
      <c r="AW1485" s="13">
        <f t="shared" si="1830"/>
        <v>1.561604220157053E-5</v>
      </c>
      <c r="AX1485" s="13">
        <f t="shared" si="1831"/>
        <v>1.1023442336817715E-4</v>
      </c>
      <c r="AY1485" s="13">
        <f t="shared" si="1832"/>
        <v>2.3827671676592219E-4</v>
      </c>
      <c r="AZ1485" s="13">
        <f t="shared" si="1833"/>
        <v>2.575229770246966E-4</v>
      </c>
      <c r="BA1485" s="13">
        <f t="shared" si="1834"/>
        <v>1.855492068095818E-4</v>
      </c>
      <c r="BB1485" s="13">
        <f t="shared" si="1835"/>
        <v>1.0026826114344142E-4</v>
      </c>
      <c r="BC1485" s="13">
        <f t="shared" si="1836"/>
        <v>4.3346880821956417E-5</v>
      </c>
      <c r="BD1485" s="13">
        <f t="shared" si="1837"/>
        <v>5.2392374358568678E-3</v>
      </c>
      <c r="BE1485" s="13">
        <f t="shared" si="1838"/>
        <v>5.9503244315829819E-3</v>
      </c>
      <c r="BF1485" s="13">
        <f t="shared" si="1839"/>
        <v>3.3789612777210096E-3</v>
      </c>
      <c r="BG1485" s="13">
        <f t="shared" si="1840"/>
        <v>1.2791884372709841E-3</v>
      </c>
      <c r="BH1485" s="13">
        <f t="shared" si="1841"/>
        <v>3.6320105282874697E-4</v>
      </c>
      <c r="BI1485" s="13">
        <f t="shared" si="1842"/>
        <v>8.2499185222366074E-5</v>
      </c>
      <c r="BJ1485" s="14">
        <f t="shared" si="1843"/>
        <v>0.19111456354713349</v>
      </c>
      <c r="BK1485" s="14">
        <f t="shared" si="1844"/>
        <v>0.20149761208869932</v>
      </c>
      <c r="BL1485" s="14">
        <f t="shared" si="1845"/>
        <v>0.53836641969238863</v>
      </c>
      <c r="BM1485" s="14">
        <f t="shared" si="1846"/>
        <v>0.63303309148032816</v>
      </c>
      <c r="BN1485" s="14">
        <f t="shared" si="1847"/>
        <v>0.3599752588598425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1.4155844155844199</v>
      </c>
      <c r="F1486" s="10">
        <f>VLOOKUP(B1486,home!$B$2:$E$405,3,FALSE)</f>
        <v>1.88</v>
      </c>
      <c r="G1486" s="10">
        <f>VLOOKUP(C1486,away!$B$2:$E$405,4,FALSE)</f>
        <v>1.84</v>
      </c>
      <c r="H1486" s="10">
        <f>VLOOKUP(A1486,away!$A$2:$E$405,3,FALSE)</f>
        <v>1.1818181818181801</v>
      </c>
      <c r="I1486" s="10">
        <f>VLOOKUP(C1486,away!$B$2:$E$405,3,FALSE)</f>
        <v>1.41</v>
      </c>
      <c r="J1486" s="10">
        <f>VLOOKUP(B1486,home!$B$2:$E$405,4,FALSE)</f>
        <v>0.71</v>
      </c>
      <c r="K1486" s="12">
        <f t="shared" si="1792"/>
        <v>4.8967896103896251</v>
      </c>
      <c r="L1486" s="12">
        <f t="shared" si="1793"/>
        <v>1.18311818181818</v>
      </c>
      <c r="M1486" s="13">
        <f t="shared" si="1794"/>
        <v>2.2883876503671423E-3</v>
      </c>
      <c r="N1486" s="13">
        <f t="shared" si="1795"/>
        <v>1.1205752870861752E-2</v>
      </c>
      <c r="O1486" s="13">
        <f t="shared" si="1796"/>
        <v>2.7074330361975497E-3</v>
      </c>
      <c r="P1486" s="13">
        <f t="shared" si="1797"/>
        <v>1.3257729962477802E-2</v>
      </c>
      <c r="Q1486" s="13">
        <f t="shared" si="1798"/>
        <v>2.7436107117314767E-2</v>
      </c>
      <c r="R1486" s="13">
        <f t="shared" si="1799"/>
        <v>1.6016066255902606E-3</v>
      </c>
      <c r="S1486" s="13">
        <f t="shared" si="1800"/>
        <v>1.9202101065545225E-2</v>
      </c>
      <c r="T1486" s="13">
        <f t="shared" si="1801"/>
        <v>3.2460157168806271E-2</v>
      </c>
      <c r="U1486" s="13">
        <f t="shared" si="1802"/>
        <v>7.8427306841215745E-3</v>
      </c>
      <c r="V1486" s="13">
        <f t="shared" si="1803"/>
        <v>1.2360778248697035E-2</v>
      </c>
      <c r="W1486" s="13">
        <f t="shared" si="1804"/>
        <v>4.478294809386793E-2</v>
      </c>
      <c r="X1486" s="13">
        <f t="shared" si="1805"/>
        <v>5.2983520125274942E-2</v>
      </c>
      <c r="Y1486" s="13">
        <f t="shared" si="1806"/>
        <v>3.1342882998471128E-2</v>
      </c>
      <c r="Z1486" s="13">
        <f t="shared" si="1807"/>
        <v>6.3162997295209983E-4</v>
      </c>
      <c r="AA1486" s="13">
        <f t="shared" si="1808"/>
        <v>3.0929590891625226E-3</v>
      </c>
      <c r="AB1486" s="13">
        <f t="shared" si="1809"/>
        <v>7.5727849665855997E-3</v>
      </c>
      <c r="AC1486" s="13">
        <f t="shared" si="1810"/>
        <v>4.4757457319622726E-3</v>
      </c>
      <c r="AD1486" s="13">
        <f t="shared" si="1811"/>
        <v>5.4823168737167596E-2</v>
      </c>
      <c r="AE1486" s="13">
        <f t="shared" si="1812"/>
        <v>6.4862287717828995E-2</v>
      </c>
      <c r="AF1486" s="13">
        <f t="shared" si="1813"/>
        <v>3.836987595664277E-2</v>
      </c>
      <c r="AG1486" s="13">
        <f t="shared" si="1814"/>
        <v>1.513203262613743E-2</v>
      </c>
      <c r="AH1486" s="13">
        <f t="shared" si="1815"/>
        <v>1.8682322629523857E-4</v>
      </c>
      <c r="AI1486" s="13">
        <f t="shared" si="1816"/>
        <v>9.1483403350199415E-4</v>
      </c>
      <c r="AJ1486" s="13">
        <f t="shared" si="1817"/>
        <v>2.2398748952416996E-3</v>
      </c>
      <c r="AK1486" s="13">
        <f t="shared" si="1818"/>
        <v>3.6560653718640348E-3</v>
      </c>
      <c r="AL1486" s="13">
        <f t="shared" si="1819"/>
        <v>1.0372058822384973E-3</v>
      </c>
      <c r="AM1486" s="13">
        <f t="shared" si="1820"/>
        <v>5.3691504616159909E-2</v>
      </c>
      <c r="AN1486" s="13">
        <f t="shared" si="1821"/>
        <v>6.3523395320553511E-2</v>
      </c>
      <c r="AO1486" s="13">
        <f t="shared" si="1822"/>
        <v>3.7577841987285386E-2</v>
      </c>
      <c r="AP1486" s="13">
        <f t="shared" si="1823"/>
        <v>1.4819676029549316E-2</v>
      </c>
      <c r="AQ1486" s="13">
        <f t="shared" si="1824"/>
        <v>4.3833570398037116E-3</v>
      </c>
      <c r="AR1486" s="13">
        <f t="shared" si="1825"/>
        <v>4.4206791163165814E-5</v>
      </c>
      <c r="AS1486" s="13">
        <f t="shared" si="1826"/>
        <v>2.1647135567645428E-4</v>
      </c>
      <c r="AT1486" s="13">
        <f t="shared" si="1827"/>
        <v>5.3000734271170925E-4</v>
      </c>
      <c r="AU1486" s="13">
        <f t="shared" si="1828"/>
        <v>8.6511148307363698E-4</v>
      </c>
      <c r="AV1486" s="13">
        <f t="shared" si="1829"/>
        <v>1.0590672305359366E-3</v>
      </c>
      <c r="AW1486" s="13">
        <f t="shared" si="1830"/>
        <v>1.6691756627089461E-4</v>
      </c>
      <c r="AX1486" s="13">
        <f t="shared" si="1831"/>
        <v>4.3819333661766401E-2</v>
      </c>
      <c r="AY1486" s="13">
        <f t="shared" si="1832"/>
        <v>5.1843450370393215E-2</v>
      </c>
      <c r="AZ1486" s="13">
        <f t="shared" si="1833"/>
        <v>3.0668464370700348E-2</v>
      </c>
      <c r="BA1486" s="13">
        <f t="shared" si="1834"/>
        <v>1.2094805935139542E-2</v>
      </c>
      <c r="BB1486" s="13">
        <f t="shared" si="1835"/>
        <v>3.5773962018565055E-3</v>
      </c>
      <c r="BC1486" s="13">
        <f t="shared" si="1836"/>
        <v>8.4649649799674645E-4</v>
      </c>
      <c r="BD1486" s="13">
        <f t="shared" si="1837"/>
        <v>8.7169763974967911E-6</v>
      </c>
      <c r="BE1486" s="13">
        <f t="shared" si="1838"/>
        <v>4.2685199457273881E-5</v>
      </c>
      <c r="BF1486" s="13">
        <f t="shared" si="1839"/>
        <v>1.045102206098938E-4</v>
      </c>
      <c r="BG1486" s="13">
        <f t="shared" si="1840"/>
        <v>1.7058818748735184E-4</v>
      </c>
      <c r="BH1486" s="13">
        <f t="shared" si="1841"/>
        <v>2.0883361603581555E-4</v>
      </c>
      <c r="BI1486" s="13">
        <f t="shared" si="1842"/>
        <v>2.0452285626085549E-4</v>
      </c>
      <c r="BJ1486" s="14">
        <f t="shared" si="1843"/>
        <v>0.69024445544357815</v>
      </c>
      <c r="BK1486" s="14">
        <f t="shared" si="1844"/>
        <v>0.10446539891168119</v>
      </c>
      <c r="BL1486" s="14">
        <f t="shared" si="1845"/>
        <v>3.3269833187970055E-2</v>
      </c>
      <c r="BM1486" s="14">
        <f t="shared" si="1846"/>
        <v>0.71843776744924992</v>
      </c>
      <c r="BN1486" s="14">
        <f t="shared" si="1847"/>
        <v>5.8497017262809273E-2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1.4155844155844199</v>
      </c>
      <c r="F1487" s="10">
        <f>VLOOKUP(B1487,home!$B$2:$E$405,3,FALSE)</f>
        <v>0.85</v>
      </c>
      <c r="G1487" s="10">
        <f>VLOOKUP(C1487,away!$B$2:$E$405,4,FALSE)</f>
        <v>1.84</v>
      </c>
      <c r="H1487" s="10">
        <f>VLOOKUP(A1487,away!$A$2:$E$405,3,FALSE)</f>
        <v>1.1818181818181801</v>
      </c>
      <c r="I1487" s="10">
        <f>VLOOKUP(C1487,away!$B$2:$E$405,3,FALSE)</f>
        <v>0.71</v>
      </c>
      <c r="J1487" s="10">
        <f>VLOOKUP(B1487,home!$B$2:$E$405,4,FALSE)</f>
        <v>1.69</v>
      </c>
      <c r="K1487" s="12">
        <f t="shared" si="1792"/>
        <v>2.213974025974033</v>
      </c>
      <c r="L1487" s="12">
        <f t="shared" si="1793"/>
        <v>1.4180636363636341</v>
      </c>
      <c r="M1487" s="13">
        <f t="shared" si="1794"/>
        <v>2.646220838971226E-2</v>
      </c>
      <c r="N1487" s="13">
        <f t="shared" si="1795"/>
        <v>5.8586642044735078E-2</v>
      </c>
      <c r="O1487" s="13">
        <f t="shared" si="1796"/>
        <v>3.7525095455327631E-2</v>
      </c>
      <c r="P1487" s="13">
        <f t="shared" si="1797"/>
        <v>8.3079586660291596E-2</v>
      </c>
      <c r="Q1487" s="13">
        <f t="shared" si="1798"/>
        <v>6.4854651878040862E-2</v>
      </c>
      <c r="R1487" s="13">
        <f t="shared" si="1799"/>
        <v>2.6606486658137189E-2</v>
      </c>
      <c r="S1487" s="13">
        <f t="shared" si="1800"/>
        <v>6.5208254900678359E-2</v>
      </c>
      <c r="T1487" s="13">
        <f t="shared" si="1801"/>
        <v>9.1968023477272218E-2</v>
      </c>
      <c r="U1487" s="13">
        <f t="shared" si="1802"/>
        <v>5.8906070383540385E-2</v>
      </c>
      <c r="V1487" s="13">
        <f t="shared" si="1803"/>
        <v>2.2747219078970024E-2</v>
      </c>
      <c r="W1487" s="13">
        <f t="shared" si="1804"/>
        <v>4.7862171573856825E-2</v>
      </c>
      <c r="X1487" s="13">
        <f t="shared" si="1805"/>
        <v>6.7871605066283563E-2</v>
      </c>
      <c r="Y1487" s="13">
        <f t="shared" si="1806"/>
        <v>4.8123127543065261E-2</v>
      </c>
      <c r="Z1487" s="13">
        <f t="shared" si="1807"/>
        <v>1.2576563740432844E-2</v>
      </c>
      <c r="AA1487" s="13">
        <f t="shared" si="1808"/>
        <v>2.7844185457325143E-2</v>
      </c>
      <c r="AB1487" s="13">
        <f t="shared" si="1809"/>
        <v>3.0823151688460899E-2</v>
      </c>
      <c r="AC1487" s="13">
        <f t="shared" si="1810"/>
        <v>4.4635105915013153E-3</v>
      </c>
      <c r="AD1487" s="13">
        <f t="shared" si="1811"/>
        <v>2.6491401172807929E-2</v>
      </c>
      <c r="AE1487" s="13">
        <f t="shared" si="1812"/>
        <v>3.7566492679479847E-2</v>
      </c>
      <c r="AF1487" s="13">
        <f t="shared" si="1813"/>
        <v>2.663583860724552E-2</v>
      </c>
      <c r="AG1487" s="13">
        <f t="shared" si="1814"/>
        <v>1.259043805099515E-2</v>
      </c>
      <c r="AH1487" s="13">
        <f t="shared" si="1815"/>
        <v>4.4585919276793106E-3</v>
      </c>
      <c r="AI1487" s="13">
        <f t="shared" si="1816"/>
        <v>9.8712067202994854E-3</v>
      </c>
      <c r="AJ1487" s="13">
        <f t="shared" si="1817"/>
        <v>1.0927297641881696E-2</v>
      </c>
      <c r="AK1487" s="13">
        <f t="shared" si="1818"/>
        <v>8.0642510510711227E-3</v>
      </c>
      <c r="AL1487" s="13">
        <f t="shared" si="1819"/>
        <v>5.6053766871540429E-4</v>
      </c>
      <c r="AM1487" s="13">
        <f t="shared" si="1820"/>
        <v>1.173025482165096E-2</v>
      </c>
      <c r="AN1487" s="13">
        <f t="shared" si="1821"/>
        <v>1.6634247807862414E-2</v>
      </c>
      <c r="AO1487" s="13">
        <f t="shared" si="1822"/>
        <v>1.179421096729559E-2</v>
      </c>
      <c r="AP1487" s="13">
        <f t="shared" si="1823"/>
        <v>5.5749805641076792E-3</v>
      </c>
      <c r="AQ1487" s="13">
        <f t="shared" si="1824"/>
        <v>1.9764193028487813E-3</v>
      </c>
      <c r="AR1487" s="13">
        <f t="shared" si="1825"/>
        <v>1.2645134164052936E-3</v>
      </c>
      <c r="AS1487" s="13">
        <f t="shared" si="1826"/>
        <v>2.7995998594170061E-3</v>
      </c>
      <c r="AT1487" s="13">
        <f t="shared" si="1827"/>
        <v>3.0991206859349043E-3</v>
      </c>
      <c r="AU1487" s="13">
        <f t="shared" si="1828"/>
        <v>2.2871242340062347E-3</v>
      </c>
      <c r="AV1487" s="13">
        <f t="shared" si="1829"/>
        <v>1.2659084120663902E-3</v>
      </c>
      <c r="AW1487" s="13">
        <f t="shared" si="1830"/>
        <v>4.8884428711156E-5</v>
      </c>
      <c r="AX1487" s="13">
        <f t="shared" si="1831"/>
        <v>4.3284132488653126E-3</v>
      </c>
      <c r="AY1487" s="13">
        <f t="shared" si="1832"/>
        <v>6.1379654313704771E-3</v>
      </c>
      <c r="AZ1487" s="13">
        <f t="shared" si="1833"/>
        <v>4.35201278974175E-3</v>
      </c>
      <c r="BA1487" s="13">
        <f t="shared" si="1834"/>
        <v>2.0571436940407428E-3</v>
      </c>
      <c r="BB1487" s="13">
        <f t="shared" si="1835"/>
        <v>7.2929016682348434E-4</v>
      </c>
      <c r="BC1487" s="13">
        <f t="shared" si="1836"/>
        <v>2.0683597318599031E-4</v>
      </c>
      <c r="BD1487" s="13">
        <f t="shared" si="1837"/>
        <v>2.9886008224971493E-4</v>
      </c>
      <c r="BE1487" s="13">
        <f t="shared" si="1838"/>
        <v>6.6166845950133186E-4</v>
      </c>
      <c r="BF1487" s="13">
        <f t="shared" si="1839"/>
        <v>7.3245839157110037E-4</v>
      </c>
      <c r="BG1487" s="13">
        <f t="shared" si="1840"/>
        <v>5.4054795134837784E-4</v>
      </c>
      <c r="BH1487" s="13">
        <f t="shared" si="1841"/>
        <v>2.9918978101969591E-4</v>
      </c>
      <c r="BI1487" s="13">
        <f t="shared" si="1842"/>
        <v>1.3247968080289314E-4</v>
      </c>
      <c r="BJ1487" s="14">
        <f t="shared" si="1843"/>
        <v>0.54807216686157523</v>
      </c>
      <c r="BK1487" s="14">
        <f t="shared" si="1844"/>
        <v>0.20865928272123949</v>
      </c>
      <c r="BL1487" s="14">
        <f t="shared" si="1845"/>
        <v>0.2284078079380458</v>
      </c>
      <c r="BM1487" s="14">
        <f t="shared" si="1846"/>
        <v>0.69451206917238939</v>
      </c>
      <c r="BN1487" s="14">
        <f t="shared" si="1847"/>
        <v>0.29711467108624462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1.4155844155844199</v>
      </c>
      <c r="F1488" s="10">
        <f>VLOOKUP(B1488,home!$B$2:$E$405,3,FALSE)</f>
        <v>1.41</v>
      </c>
      <c r="G1488" s="10">
        <f>VLOOKUP(C1488,away!$B$2:$E$405,4,FALSE)</f>
        <v>1.18</v>
      </c>
      <c r="H1488" s="10">
        <f>VLOOKUP(A1488,away!$A$2:$E$405,3,FALSE)</f>
        <v>1.1818181818181801</v>
      </c>
      <c r="I1488" s="10">
        <f>VLOOKUP(C1488,away!$B$2:$E$405,3,FALSE)</f>
        <v>1.53</v>
      </c>
      <c r="J1488" s="10">
        <f>VLOOKUP(B1488,home!$B$2:$E$405,4,FALSE)</f>
        <v>1.18</v>
      </c>
      <c r="K1488" s="12">
        <f t="shared" si="1792"/>
        <v>2.3552493506493577</v>
      </c>
      <c r="L1488" s="12">
        <f t="shared" si="1793"/>
        <v>2.1336545454545424</v>
      </c>
      <c r="M1488" s="13">
        <f t="shared" si="1794"/>
        <v>1.1232949543935153E-2</v>
      </c>
      <c r="N1488" s="13">
        <f t="shared" si="1795"/>
        <v>2.6456397119230268E-2</v>
      </c>
      <c r="O1488" s="13">
        <f t="shared" si="1796"/>
        <v>2.3967233853278768E-2</v>
      </c>
      <c r="P1488" s="13">
        <f t="shared" si="1797"/>
        <v>5.6448811969796113E-2</v>
      </c>
      <c r="Q1488" s="13">
        <f t="shared" si="1798"/>
        <v>3.1155706067794317E-2</v>
      </c>
      <c r="R1488" s="13">
        <f t="shared" si="1799"/>
        <v>2.5568898726510123E-2</v>
      </c>
      <c r="S1488" s="13">
        <f t="shared" si="1800"/>
        <v>7.091789116336375E-2</v>
      </c>
      <c r="T1488" s="13">
        <f t="shared" si="1801"/>
        <v>6.6475513868395009E-2</v>
      </c>
      <c r="U1488" s="13">
        <f t="shared" si="1802"/>
        <v>6.0221132122432151E-2</v>
      </c>
      <c r="V1488" s="13">
        <f t="shared" si="1803"/>
        <v>3.9598095742227425E-2</v>
      </c>
      <c r="W1488" s="13">
        <f t="shared" si="1804"/>
        <v>2.4459818828398271E-2</v>
      </c>
      <c r="X1488" s="13">
        <f t="shared" si="1805"/>
        <v>5.2188803624206567E-2</v>
      </c>
      <c r="Y1488" s="13">
        <f t="shared" si="1806"/>
        <v>5.5676439037311433E-2</v>
      </c>
      <c r="Z1488" s="13">
        <f t="shared" si="1807"/>
        <v>1.8185065663361727E-2</v>
      </c>
      <c r="AA1488" s="13">
        <f t="shared" si="1808"/>
        <v>4.2830364095148635E-2</v>
      </c>
      <c r="AB1488" s="13">
        <f t="shared" si="1809"/>
        <v>5.0438093611587201E-2</v>
      </c>
      <c r="AC1488" s="13">
        <f t="shared" si="1810"/>
        <v>1.2436990904371573E-2</v>
      </c>
      <c r="AD1488" s="13">
        <f t="shared" si="1811"/>
        <v>1.4402243103146493E-2</v>
      </c>
      <c r="AE1488" s="13">
        <f t="shared" si="1812"/>
        <v>3.0729411461769846E-2</v>
      </c>
      <c r="AF1488" s="13">
        <f t="shared" si="1813"/>
        <v>3.2782974222274081E-2</v>
      </c>
      <c r="AG1488" s="13">
        <f t="shared" si="1814"/>
        <v>2.3315847320958063E-2</v>
      </c>
      <c r="AH1488" s="13">
        <f t="shared" si="1815"/>
        <v>9.7001620030052679E-3</v>
      </c>
      <c r="AI1488" s="13">
        <f t="shared" si="1816"/>
        <v>2.284630025877173E-2</v>
      </c>
      <c r="AJ1488" s="13">
        <f t="shared" si="1817"/>
        <v>2.6904366924606189E-2</v>
      </c>
      <c r="AK1488" s="13">
        <f t="shared" si="1818"/>
        <v>2.1122164242936926E-2</v>
      </c>
      <c r="AL1488" s="13">
        <f t="shared" si="1819"/>
        <v>2.4999786860432729E-3</v>
      </c>
      <c r="AM1488" s="13">
        <f t="shared" si="1820"/>
        <v>6.7841747433159917E-3</v>
      </c>
      <c r="AN1488" s="13">
        <f t="shared" si="1821"/>
        <v>1.4475085278234068E-2</v>
      </c>
      <c r="AO1488" s="13">
        <f t="shared" si="1822"/>
        <v>1.5442415749873128E-2</v>
      </c>
      <c r="AP1488" s="13">
        <f t="shared" si="1823"/>
        <v>1.0982926852505206E-2</v>
      </c>
      <c r="AQ1488" s="13">
        <f t="shared" si="1824"/>
        <v>5.8584429503106212E-3</v>
      </c>
      <c r="AR1488" s="13">
        <f t="shared" si="1825"/>
        <v>4.1393589498715218E-3</v>
      </c>
      <c r="AS1488" s="13">
        <f t="shared" si="1826"/>
        <v>9.7492224787895081E-3</v>
      </c>
      <c r="AT1488" s="13">
        <f t="shared" si="1827"/>
        <v>1.1480924956252558E-2</v>
      </c>
      <c r="AU1488" s="13">
        <f t="shared" si="1828"/>
        <v>9.0134803493559477E-3</v>
      </c>
      <c r="AV1488" s="13">
        <f t="shared" si="1829"/>
        <v>5.3072484349778364E-3</v>
      </c>
      <c r="AW1488" s="13">
        <f t="shared" si="1830"/>
        <v>3.4897539160967769E-4</v>
      </c>
      <c r="AX1488" s="13">
        <f t="shared" si="1831"/>
        <v>2.6630705264811252E-3</v>
      </c>
      <c r="AY1488" s="13">
        <f t="shared" si="1832"/>
        <v>5.6820725336924737E-3</v>
      </c>
      <c r="AZ1488" s="13">
        <f t="shared" si="1833"/>
        <v>6.0617899445576792E-3</v>
      </c>
      <c r="BA1488" s="13">
        <f t="shared" si="1834"/>
        <v>4.3112552229320434E-3</v>
      </c>
      <c r="BB1488" s="13">
        <f t="shared" si="1835"/>
        <v>2.2996823257558979E-3</v>
      </c>
      <c r="BC1488" s="13">
        <f t="shared" si="1836"/>
        <v>9.8134552949010823E-4</v>
      </c>
      <c r="BD1488" s="13">
        <f t="shared" si="1837"/>
        <v>1.4719936731102206E-3</v>
      </c>
      <c r="BE1488" s="13">
        <f t="shared" si="1838"/>
        <v>3.46691214275281E-3</v>
      </c>
      <c r="BF1488" s="13">
        <f t="shared" si="1839"/>
        <v>4.082721286488465E-3</v>
      </c>
      <c r="BG1488" s="13">
        <f t="shared" si="1840"/>
        <v>3.2052755529614224E-3</v>
      </c>
      <c r="BH1488" s="13">
        <f t="shared" si="1841"/>
        <v>1.8873057911911631E-3</v>
      </c>
      <c r="BI1488" s="13">
        <f t="shared" si="1842"/>
        <v>8.8901514783595154E-4</v>
      </c>
      <c r="BJ1488" s="14">
        <f t="shared" si="1843"/>
        <v>0.43318541631063257</v>
      </c>
      <c r="BK1488" s="14">
        <f t="shared" si="1844"/>
        <v>0.19881679054342974</v>
      </c>
      <c r="BL1488" s="14">
        <f t="shared" si="1845"/>
        <v>0.33829217460186445</v>
      </c>
      <c r="BM1488" s="14">
        <f t="shared" si="1846"/>
        <v>0.80831635269666091</v>
      </c>
      <c r="BN1488" s="14">
        <f t="shared" si="1847"/>
        <v>0.17482999728054477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1.6571428571428599</v>
      </c>
      <c r="F1489" s="10">
        <f>VLOOKUP(B1489,home!$B$2:$E$405,3,FALSE)</f>
        <v>0.6</v>
      </c>
      <c r="G1489" s="10">
        <f>VLOOKUP(C1489,away!$B$2:$E$405,4,FALSE)</f>
        <v>0.91</v>
      </c>
      <c r="H1489" s="10">
        <f>VLOOKUP(A1489,away!$A$2:$E$405,3,FALSE)</f>
        <v>1.3785714285714299</v>
      </c>
      <c r="I1489" s="10">
        <f>VLOOKUP(C1489,away!$B$2:$E$405,3,FALSE)</f>
        <v>0.8</v>
      </c>
      <c r="J1489" s="10">
        <f>VLOOKUP(B1489,home!$B$2:$E$405,4,FALSE)</f>
        <v>0.73</v>
      </c>
      <c r="K1489" s="12">
        <f t="shared" si="1792"/>
        <v>0.90480000000000149</v>
      </c>
      <c r="L1489" s="12">
        <f t="shared" si="1793"/>
        <v>0.80508571428571496</v>
      </c>
      <c r="M1489" s="13">
        <f t="shared" si="1794"/>
        <v>0.18088646417463017</v>
      </c>
      <c r="N1489" s="13">
        <f t="shared" si="1795"/>
        <v>0.16366607278520559</v>
      </c>
      <c r="O1489" s="13">
        <f t="shared" si="1796"/>
        <v>0.1456291082146495</v>
      </c>
      <c r="P1489" s="13">
        <f t="shared" si="1797"/>
        <v>0.13176521711261505</v>
      </c>
      <c r="Q1489" s="13">
        <f t="shared" si="1798"/>
        <v>7.4042531328027142E-2</v>
      </c>
      <c r="R1489" s="13">
        <f t="shared" si="1799"/>
        <v>5.8621957303891387E-2</v>
      </c>
      <c r="S1489" s="13">
        <f t="shared" si="1800"/>
        <v>2.3995814888577039E-2</v>
      </c>
      <c r="T1489" s="13">
        <f t="shared" si="1801"/>
        <v>5.961058422174715E-2</v>
      </c>
      <c r="U1489" s="13">
        <f t="shared" si="1802"/>
        <v>5.3041146968561007E-2</v>
      </c>
      <c r="V1489" s="13">
        <f t="shared" si="1803"/>
        <v>1.9421720770874879E-3</v>
      </c>
      <c r="W1489" s="13">
        <f t="shared" si="1804"/>
        <v>2.2331227448533022E-2</v>
      </c>
      <c r="X1489" s="13">
        <f t="shared" si="1805"/>
        <v>1.7978552201278971E-2</v>
      </c>
      <c r="Y1489" s="13">
        <f t="shared" si="1806"/>
        <v>7.2371377703948471E-3</v>
      </c>
      <c r="Z1489" s="13">
        <f t="shared" si="1807"/>
        <v>1.5731900122943364E-2</v>
      </c>
      <c r="AA1489" s="13">
        <f t="shared" si="1808"/>
        <v>1.4234223231239176E-2</v>
      </c>
      <c r="AB1489" s="13">
        <f t="shared" si="1809"/>
        <v>6.4395625898126148E-3</v>
      </c>
      <c r="AC1489" s="13">
        <f t="shared" si="1810"/>
        <v>8.8422427907745412E-5</v>
      </c>
      <c r="AD1489" s="13">
        <f t="shared" si="1811"/>
        <v>5.0513236488581772E-3</v>
      </c>
      <c r="AE1489" s="13">
        <f t="shared" si="1812"/>
        <v>4.0667485079293091E-3</v>
      </c>
      <c r="AF1489" s="13">
        <f t="shared" si="1813"/>
        <v>1.637040563663317E-3</v>
      </c>
      <c r="AG1489" s="13">
        <f t="shared" si="1814"/>
        <v>4.3931932383719043E-4</v>
      </c>
      <c r="AH1489" s="13">
        <f t="shared" si="1815"/>
        <v>3.1663820118878454E-3</v>
      </c>
      <c r="AI1489" s="13">
        <f t="shared" si="1816"/>
        <v>2.8649424443561266E-3</v>
      </c>
      <c r="AJ1489" s="13">
        <f t="shared" si="1817"/>
        <v>1.296099961826714E-3</v>
      </c>
      <c r="AK1489" s="13">
        <f t="shared" si="1818"/>
        <v>3.9090374848693758E-4</v>
      </c>
      <c r="AL1489" s="13">
        <f t="shared" si="1819"/>
        <v>2.5764228327533912E-6</v>
      </c>
      <c r="AM1489" s="13">
        <f t="shared" si="1820"/>
        <v>9.1408752749737743E-4</v>
      </c>
      <c r="AN1489" s="13">
        <f t="shared" si="1821"/>
        <v>7.3591880999488921E-4</v>
      </c>
      <c r="AO1489" s="13">
        <f t="shared" si="1822"/>
        <v>2.9623886040051439E-4</v>
      </c>
      <c r="AP1489" s="13">
        <f t="shared" si="1823"/>
        <v>7.9499224841578128E-5</v>
      </c>
      <c r="AQ1489" s="13">
        <f t="shared" si="1824"/>
        <v>1.6000922554185639E-5</v>
      </c>
      <c r="AR1489" s="13">
        <f t="shared" si="1825"/>
        <v>5.0984178474843315E-4</v>
      </c>
      <c r="AS1489" s="13">
        <f t="shared" si="1826"/>
        <v>4.6130484684038297E-4</v>
      </c>
      <c r="AT1489" s="13">
        <f t="shared" si="1827"/>
        <v>2.0869431271058962E-4</v>
      </c>
      <c r="AU1489" s="13">
        <f t="shared" si="1828"/>
        <v>6.294220471351393E-5</v>
      </c>
      <c r="AV1489" s="13">
        <f t="shared" si="1829"/>
        <v>1.4237526706196874E-5</v>
      </c>
      <c r="AW1489" s="13">
        <f t="shared" si="1830"/>
        <v>5.2132595910780185E-8</v>
      </c>
      <c r="AX1489" s="13">
        <f t="shared" si="1831"/>
        <v>1.3784439914660471E-4</v>
      </c>
      <c r="AY1489" s="13">
        <f t="shared" si="1832"/>
        <v>1.1097655654722943E-4</v>
      </c>
      <c r="AZ1489" s="13">
        <f t="shared" si="1833"/>
        <v>4.467282014839763E-5</v>
      </c>
      <c r="BA1489" s="13">
        <f t="shared" si="1834"/>
        <v>1.1988483106109997E-5</v>
      </c>
      <c r="BB1489" s="13">
        <f t="shared" si="1835"/>
        <v>2.4129391211711978E-6</v>
      </c>
      <c r="BC1489" s="13">
        <f t="shared" si="1836"/>
        <v>3.8852456317921192E-7</v>
      </c>
      <c r="BD1489" s="13">
        <f t="shared" si="1837"/>
        <v>6.8411056241149331E-5</v>
      </c>
      <c r="BE1489" s="13">
        <f t="shared" si="1838"/>
        <v>6.1898323686992001E-5</v>
      </c>
      <c r="BF1489" s="13">
        <f t="shared" si="1839"/>
        <v>2.8002801635995229E-5</v>
      </c>
      <c r="BG1489" s="13">
        <f t="shared" si="1840"/>
        <v>8.4456449734161749E-6</v>
      </c>
      <c r="BH1489" s="13">
        <f t="shared" si="1841"/>
        <v>1.9104048929867416E-6</v>
      </c>
      <c r="BI1489" s="13">
        <f t="shared" si="1842"/>
        <v>3.4570686943488139E-7</v>
      </c>
      <c r="BJ1489" s="14">
        <f t="shared" si="1843"/>
        <v>0.35841056686739603</v>
      </c>
      <c r="BK1489" s="14">
        <f t="shared" si="1844"/>
        <v>0.33879164366019743</v>
      </c>
      <c r="BL1489" s="14">
        <f t="shared" si="1845"/>
        <v>0.28711036108873045</v>
      </c>
      <c r="BM1489" s="14">
        <f t="shared" si="1846"/>
        <v>0.24532219639629704</v>
      </c>
      <c r="BN1489" s="14">
        <f t="shared" si="1847"/>
        <v>0.75461135091901888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1.6571428571428599</v>
      </c>
      <c r="F1490" s="10">
        <f>VLOOKUP(B1490,home!$B$2:$E$405,3,FALSE)</f>
        <v>0.83</v>
      </c>
      <c r="G1490" s="10">
        <f>VLOOKUP(C1490,away!$B$2:$E$405,4,FALSE)</f>
        <v>1.29</v>
      </c>
      <c r="H1490" s="10">
        <f>VLOOKUP(A1490,away!$A$2:$E$405,3,FALSE)</f>
        <v>1.3785714285714299</v>
      </c>
      <c r="I1490" s="10">
        <f>VLOOKUP(C1490,away!$B$2:$E$405,3,FALSE)</f>
        <v>0.6</v>
      </c>
      <c r="J1490" s="10">
        <f>VLOOKUP(B1490,home!$B$2:$E$405,4,FALSE)</f>
        <v>1.72</v>
      </c>
      <c r="K1490" s="12">
        <f t="shared" si="1792"/>
        <v>1.7743028571428601</v>
      </c>
      <c r="L1490" s="12">
        <f t="shared" si="1793"/>
        <v>1.4226857142857157</v>
      </c>
      <c r="M1490" s="13">
        <f t="shared" si="1794"/>
        <v>4.0885141459876109E-2</v>
      </c>
      <c r="N1490" s="13">
        <f t="shared" si="1795"/>
        <v>7.2542623306948203E-2</v>
      </c>
      <c r="O1490" s="13">
        <f t="shared" si="1796"/>
        <v>5.8166706681516384E-2</v>
      </c>
      <c r="P1490" s="13">
        <f t="shared" si="1797"/>
        <v>0.10320535385560521</v>
      </c>
      <c r="Q1490" s="13">
        <f t="shared" si="1798"/>
        <v>6.4356291899078211E-2</v>
      </c>
      <c r="R1490" s="13">
        <f t="shared" si="1799"/>
        <v>4.1376471321420423E-2</v>
      </c>
      <c r="S1490" s="13">
        <f t="shared" si="1800"/>
        <v>6.5129682105378728E-2</v>
      </c>
      <c r="T1490" s="13">
        <f t="shared" si="1801"/>
        <v>9.1558777109220113E-2</v>
      </c>
      <c r="U1490" s="13">
        <f t="shared" si="1802"/>
        <v>7.3414391284085875E-2</v>
      </c>
      <c r="V1490" s="13">
        <f t="shared" si="1803"/>
        <v>1.8267249959758251E-2</v>
      </c>
      <c r="W1490" s="13">
        <f t="shared" si="1804"/>
        <v>3.8062517530551468E-2</v>
      </c>
      <c r="X1490" s="13">
        <f t="shared" si="1805"/>
        <v>5.4150999940465197E-2</v>
      </c>
      <c r="Y1490" s="13">
        <f t="shared" si="1806"/>
        <v>3.8519927014793238E-2</v>
      </c>
      <c r="Z1490" s="13">
        <f t="shared" si="1807"/>
        <v>1.9621904885512478E-2</v>
      </c>
      <c r="AA1490" s="13">
        <f t="shared" si="1808"/>
        <v>3.4815201900950242E-2</v>
      </c>
      <c r="AB1490" s="13">
        <f t="shared" si="1809"/>
        <v>3.0886356102430772E-2</v>
      </c>
      <c r="AC1490" s="13">
        <f t="shared" si="1810"/>
        <v>2.8819730236163792E-3</v>
      </c>
      <c r="AD1490" s="13">
        <f t="shared" si="1811"/>
        <v>1.6883608401126911E-2</v>
      </c>
      <c r="AE1490" s="13">
        <f t="shared" si="1812"/>
        <v>2.4020068477877549E-2</v>
      </c>
      <c r="AF1490" s="13">
        <f t="shared" si="1813"/>
        <v>1.7086504139820515E-2</v>
      </c>
      <c r="AG1490" s="13">
        <f t="shared" si="1814"/>
        <v>8.1029084489354607E-3</v>
      </c>
      <c r="AH1490" s="13">
        <f t="shared" si="1815"/>
        <v>6.9789509419229305E-3</v>
      </c>
      <c r="AI1490" s="13">
        <f t="shared" si="1816"/>
        <v>1.2382772596113711E-2</v>
      </c>
      <c r="AJ1490" s="13">
        <f t="shared" si="1817"/>
        <v>1.0985394398317434E-2</v>
      </c>
      <c r="AK1490" s="13">
        <f t="shared" si="1818"/>
        <v>6.4971388892586003E-3</v>
      </c>
      <c r="AL1490" s="13">
        <f t="shared" si="1819"/>
        <v>2.909957359414135E-4</v>
      </c>
      <c r="AM1490" s="13">
        <f t="shared" si="1820"/>
        <v>5.9913269250001294E-3</v>
      </c>
      <c r="AN1490" s="13">
        <f t="shared" si="1821"/>
        <v>8.5237752258130496E-3</v>
      </c>
      <c r="AO1490" s="13">
        <f t="shared" si="1822"/>
        <v>6.0633266227733641E-3</v>
      </c>
      <c r="AP1490" s="13">
        <f t="shared" si="1823"/>
        <v>2.8754027224226395E-3</v>
      </c>
      <c r="AQ1490" s="13">
        <f t="shared" si="1824"/>
        <v>1.022698594002237E-3</v>
      </c>
      <c r="AR1490" s="13">
        <f t="shared" si="1825"/>
        <v>1.9857707611549156E-3</v>
      </c>
      <c r="AS1490" s="13">
        <f t="shared" si="1826"/>
        <v>3.523358735147919E-3</v>
      </c>
      <c r="AT1490" s="13">
        <f t="shared" si="1827"/>
        <v>3.1257527352561028E-3</v>
      </c>
      <c r="AU1490" s="13">
        <f t="shared" si="1828"/>
        <v>1.8486773362956716E-3</v>
      </c>
      <c r="AV1490" s="13">
        <f t="shared" si="1829"/>
        <v>8.2002836993116523E-4</v>
      </c>
      <c r="AW1490" s="13">
        <f t="shared" si="1830"/>
        <v>2.0404259908197137E-5</v>
      </c>
      <c r="AX1490" s="13">
        <f t="shared" si="1831"/>
        <v>1.771738080184114E-3</v>
      </c>
      <c r="AY1490" s="13">
        <f t="shared" si="1832"/>
        <v>2.520626456133939E-3</v>
      </c>
      <c r="AZ1490" s="13">
        <f t="shared" si="1833"/>
        <v>1.7930296250961927E-3</v>
      </c>
      <c r="BA1490" s="13">
        <f t="shared" si="1834"/>
        <v>8.5030587763847522E-4</v>
      </c>
      <c r="BB1490" s="13">
        <f t="shared" si="1835"/>
        <v>3.0242950622235939E-4</v>
      </c>
      <c r="BC1490" s="13">
        <f t="shared" si="1836"/>
        <v>8.60524276162066E-5</v>
      </c>
      <c r="BD1490" s="13">
        <f t="shared" si="1837"/>
        <v>4.7085461562356199E-4</v>
      </c>
      <c r="BE1490" s="13">
        <f t="shared" si="1838"/>
        <v>8.3543868979978932E-4</v>
      </c>
      <c r="BF1490" s="13">
        <f t="shared" si="1839"/>
        <v>7.4116062713972691E-4</v>
      </c>
      <c r="BG1490" s="13">
        <f t="shared" si="1840"/>
        <v>4.3834780611193725E-4</v>
      </c>
      <c r="BH1490" s="13">
        <f t="shared" si="1841"/>
        <v>1.9444044120167859E-4</v>
      </c>
      <c r="BI1490" s="13">
        <f t="shared" si="1842"/>
        <v>6.8999246073651264E-5</v>
      </c>
      <c r="BJ1490" s="14">
        <f t="shared" si="1843"/>
        <v>0.45708493833171948</v>
      </c>
      <c r="BK1490" s="14">
        <f t="shared" si="1844"/>
        <v>0.23318102259631002</v>
      </c>
      <c r="BL1490" s="14">
        <f t="shared" si="1845"/>
        <v>0.28955621347975263</v>
      </c>
      <c r="BM1490" s="14">
        <f t="shared" si="1846"/>
        <v>0.61641126857262407</v>
      </c>
      <c r="BN1490" s="14">
        <f t="shared" si="1847"/>
        <v>0.38053258852444455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1.6571428571428599</v>
      </c>
      <c r="F1491" s="10">
        <f>VLOOKUP(B1491,home!$B$2:$E$405,3,FALSE)</f>
        <v>0.69</v>
      </c>
      <c r="G1491" s="10">
        <f>VLOOKUP(C1491,away!$B$2:$E$405,4,FALSE)</f>
        <v>1.29</v>
      </c>
      <c r="H1491" s="10">
        <f>VLOOKUP(A1491,away!$A$2:$E$405,3,FALSE)</f>
        <v>1.3785714285714299</v>
      </c>
      <c r="I1491" s="10">
        <f>VLOOKUP(C1491,away!$B$2:$E$405,3,FALSE)</f>
        <v>0.52</v>
      </c>
      <c r="J1491" s="10">
        <f>VLOOKUP(B1491,home!$B$2:$E$405,4,FALSE)</f>
        <v>0.83</v>
      </c>
      <c r="K1491" s="12">
        <f t="shared" si="1792"/>
        <v>1.4750228571428594</v>
      </c>
      <c r="L1491" s="12">
        <f t="shared" si="1793"/>
        <v>0.59499142857142906</v>
      </c>
      <c r="M1491" s="13">
        <f t="shared" si="1794"/>
        <v>0.12618397906389006</v>
      </c>
      <c r="N1491" s="13">
        <f t="shared" si="1795"/>
        <v>0.18612425332447388</v>
      </c>
      <c r="O1491" s="13">
        <f t="shared" si="1796"/>
        <v>7.507838596605125E-2</v>
      </c>
      <c r="P1491" s="13">
        <f t="shared" si="1797"/>
        <v>0.11074233537731926</v>
      </c>
      <c r="Q1491" s="13">
        <f t="shared" si="1798"/>
        <v>0.13726876396112345</v>
      </c>
      <c r="R1491" s="13">
        <f t="shared" si="1799"/>
        <v>2.2335498060388981E-2</v>
      </c>
      <c r="S1491" s="13">
        <f t="shared" si="1800"/>
        <v>2.4297587015014725E-2</v>
      </c>
      <c r="T1491" s="13">
        <f t="shared" si="1801"/>
        <v>8.1673737967463134E-2</v>
      </c>
      <c r="U1491" s="13">
        <f t="shared" si="1802"/>
        <v>3.2945370164743748E-2</v>
      </c>
      <c r="V1491" s="13">
        <f t="shared" si="1803"/>
        <v>2.3693547839504299E-3</v>
      </c>
      <c r="W1491" s="13">
        <f t="shared" si="1804"/>
        <v>6.7491521471468363E-2</v>
      </c>
      <c r="X1491" s="13">
        <f t="shared" si="1805"/>
        <v>4.0156876776768241E-2</v>
      </c>
      <c r="Y1491" s="13">
        <f t="shared" si="1806"/>
        <v>1.1946498740188088E-2</v>
      </c>
      <c r="Z1491" s="13">
        <f t="shared" si="1807"/>
        <v>4.429809966268408E-3</v>
      </c>
      <c r="AA1491" s="13">
        <f t="shared" si="1808"/>
        <v>6.5340709530451405E-3</v>
      </c>
      <c r="AB1491" s="13">
        <f t="shared" si="1809"/>
        <v>4.8189520029674063E-3</v>
      </c>
      <c r="AC1491" s="13">
        <f t="shared" si="1810"/>
        <v>1.2996295372570674E-4</v>
      </c>
      <c r="AD1491" s="13">
        <f t="shared" si="1811"/>
        <v>2.4887884208440979E-2</v>
      </c>
      <c r="AE1491" s="13">
        <f t="shared" si="1812"/>
        <v>1.4808077779300608E-2</v>
      </c>
      <c r="AF1491" s="13">
        <f t="shared" si="1813"/>
        <v>4.405339676151452E-3</v>
      </c>
      <c r="AG1491" s="13">
        <f t="shared" si="1814"/>
        <v>8.7371311575191644E-4</v>
      </c>
      <c r="AH1491" s="13">
        <f t="shared" si="1815"/>
        <v>6.5892474003249825E-4</v>
      </c>
      <c r="AI1491" s="13">
        <f t="shared" si="1816"/>
        <v>9.7192905268485145E-4</v>
      </c>
      <c r="AJ1491" s="13">
        <f t="shared" si="1817"/>
        <v>7.1680878411568133E-4</v>
      </c>
      <c r="AK1491" s="13">
        <f t="shared" si="1818"/>
        <v>3.5243644692380382E-4</v>
      </c>
      <c r="AL1491" s="13">
        <f t="shared" si="1819"/>
        <v>4.5623544652469711E-6</v>
      </c>
      <c r="AM1491" s="13">
        <f t="shared" si="1820"/>
        <v>7.342039614675046E-3</v>
      </c>
      <c r="AN1491" s="13">
        <f t="shared" si="1821"/>
        <v>4.3684506389635299E-3</v>
      </c>
      <c r="AO1491" s="13">
        <f t="shared" si="1822"/>
        <v>1.2995953431603415E-3</v>
      </c>
      <c r="AP1491" s="13">
        <f t="shared" si="1823"/>
        <v>2.5774936326391611E-4</v>
      </c>
      <c r="AQ1491" s="13">
        <f t="shared" si="1824"/>
        <v>3.8339665465443397E-5</v>
      </c>
      <c r="AR1491" s="13">
        <f t="shared" si="1825"/>
        <v>7.8410914478598752E-5</v>
      </c>
      <c r="AS1491" s="13">
        <f t="shared" si="1826"/>
        <v>1.1565789110540712E-4</v>
      </c>
      <c r="AT1491" s="13">
        <f t="shared" si="1827"/>
        <v>8.5299016494707683E-5</v>
      </c>
      <c r="AU1491" s="13">
        <f t="shared" si="1828"/>
        <v>4.1939333007166546E-5</v>
      </c>
      <c r="AV1491" s="13">
        <f t="shared" si="1829"/>
        <v>1.5465368699724158E-5</v>
      </c>
      <c r="AW1491" s="13">
        <f t="shared" si="1830"/>
        <v>1.1122335287482016E-7</v>
      </c>
      <c r="AX1491" s="13">
        <f t="shared" si="1831"/>
        <v>1.8049460416156768E-3</v>
      </c>
      <c r="AY1491" s="13">
        <f t="shared" si="1832"/>
        <v>1.0739274237952575E-3</v>
      </c>
      <c r="AZ1491" s="13">
        <f t="shared" si="1833"/>
        <v>3.1948880603298736E-4</v>
      </c>
      <c r="BA1491" s="13">
        <f t="shared" si="1834"/>
        <v>6.3364367038049136E-5</v>
      </c>
      <c r="BB1491" s="13">
        <f t="shared" si="1835"/>
        <v>9.4253138161233021E-6</v>
      </c>
      <c r="BC1491" s="13">
        <f t="shared" si="1836"/>
        <v>1.1215961864378465E-6</v>
      </c>
      <c r="BD1491" s="13">
        <f t="shared" si="1837"/>
        <v>7.775637003535602E-6</v>
      </c>
      <c r="BE1491" s="13">
        <f t="shared" si="1838"/>
        <v>1.1469242309060823E-5</v>
      </c>
      <c r="BF1491" s="13">
        <f t="shared" si="1839"/>
        <v>8.4586972799873346E-6</v>
      </c>
      <c r="BG1491" s="13">
        <f t="shared" si="1840"/>
        <v>4.1589239432111503E-6</v>
      </c>
      <c r="BH1491" s="13">
        <f t="shared" si="1841"/>
        <v>1.5336269693387898E-6</v>
      </c>
      <c r="BI1491" s="13">
        <f t="shared" si="1842"/>
        <v>4.5242696682108885E-7</v>
      </c>
      <c r="BJ1491" s="14">
        <f t="shared" si="1843"/>
        <v>0.5862151151951428</v>
      </c>
      <c r="BK1491" s="14">
        <f t="shared" si="1844"/>
        <v>0.26480170897216065</v>
      </c>
      <c r="BL1491" s="14">
        <f t="shared" si="1845"/>
        <v>0.14478299724921095</v>
      </c>
      <c r="BM1491" s="14">
        <f t="shared" si="1846"/>
        <v>0.34142259942909364</v>
      </c>
      <c r="BN1491" s="14">
        <f t="shared" si="1847"/>
        <v>0.65773321575324695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1.6571428571428599</v>
      </c>
      <c r="F1492" s="10">
        <f>VLOOKUP(B1492,home!$B$2:$E$405,3,FALSE)</f>
        <v>0.75</v>
      </c>
      <c r="G1492" s="10">
        <f>VLOOKUP(C1492,away!$B$2:$E$405,4,FALSE)</f>
        <v>0.75</v>
      </c>
      <c r="H1492" s="10">
        <f>VLOOKUP(A1492,away!$A$2:$E$405,3,FALSE)</f>
        <v>1.3785714285714299</v>
      </c>
      <c r="I1492" s="10">
        <f>VLOOKUP(C1492,away!$B$2:$E$405,3,FALSE)</f>
        <v>0.53</v>
      </c>
      <c r="J1492" s="10">
        <f>VLOOKUP(B1492,home!$B$2:$E$405,4,FALSE)</f>
        <v>1</v>
      </c>
      <c r="K1492" s="12">
        <f t="shared" si="1792"/>
        <v>0.93214285714285872</v>
      </c>
      <c r="L1492" s="12">
        <f t="shared" si="1793"/>
        <v>0.73064285714285793</v>
      </c>
      <c r="M1492" s="13">
        <f t="shared" si="1794"/>
        <v>0.18961004430244008</v>
      </c>
      <c r="N1492" s="13">
        <f t="shared" si="1795"/>
        <v>0.17674364843906051</v>
      </c>
      <c r="O1492" s="13">
        <f t="shared" si="1796"/>
        <v>0.13853722451211867</v>
      </c>
      <c r="P1492" s="13">
        <f t="shared" si="1797"/>
        <v>0.12913648427736799</v>
      </c>
      <c r="Q1492" s="13">
        <f t="shared" si="1798"/>
        <v>8.2375164718919411E-2</v>
      </c>
      <c r="R1492" s="13">
        <f t="shared" si="1799"/>
        <v>5.0610616769087978E-2</v>
      </c>
      <c r="S1492" s="13">
        <f t="shared" si="1800"/>
        <v>2.1987537148769474E-2</v>
      </c>
      <c r="T1492" s="13">
        <f t="shared" si="1801"/>
        <v>6.0186825707844817E-2</v>
      </c>
      <c r="U1492" s="13">
        <f t="shared" si="1802"/>
        <v>4.7176324916899944E-2</v>
      </c>
      <c r="V1492" s="13">
        <f t="shared" si="1803"/>
        <v>1.6638788284051393E-3</v>
      </c>
      <c r="W1492" s="13">
        <f t="shared" si="1804"/>
        <v>2.5595140466235723E-2</v>
      </c>
      <c r="X1492" s="13">
        <f t="shared" si="1805"/>
        <v>1.8700906559223247E-2</v>
      </c>
      <c r="Y1492" s="13">
        <f t="shared" si="1806"/>
        <v>6.8318418997962418E-3</v>
      </c>
      <c r="Z1492" s="13">
        <f t="shared" si="1807"/>
        <v>1.2326095212642895E-2</v>
      </c>
      <c r="AA1492" s="13">
        <f t="shared" si="1808"/>
        <v>1.1489681608927861E-2</v>
      </c>
      <c r="AB1492" s="13">
        <f t="shared" si="1809"/>
        <v>5.3550123213038864E-3</v>
      </c>
      <c r="AC1492" s="13">
        <f t="shared" si="1810"/>
        <v>7.0825448275388571E-5</v>
      </c>
      <c r="AD1492" s="13">
        <f t="shared" si="1811"/>
        <v>5.9645818407924409E-3</v>
      </c>
      <c r="AE1492" s="13">
        <f t="shared" si="1812"/>
        <v>4.3579791178189956E-3</v>
      </c>
      <c r="AF1492" s="13">
        <f t="shared" si="1813"/>
        <v>1.5920631570060912E-3</v>
      </c>
      <c r="AG1492" s="13">
        <f t="shared" si="1814"/>
        <v>3.8774319126226966E-4</v>
      </c>
      <c r="AH1492" s="13">
        <f t="shared" si="1815"/>
        <v>2.2514933558950762E-3</v>
      </c>
      <c r="AI1492" s="13">
        <f t="shared" si="1816"/>
        <v>2.0987134496022E-3</v>
      </c>
      <c r="AJ1492" s="13">
        <f t="shared" si="1817"/>
        <v>9.7815037561816971E-4</v>
      </c>
      <c r="AK1492" s="13">
        <f t="shared" si="1818"/>
        <v>3.0392529528136043E-4</v>
      </c>
      <c r="AL1492" s="13">
        <f t="shared" si="1819"/>
        <v>1.9294651654769025E-6</v>
      </c>
      <c r="AM1492" s="13">
        <f t="shared" si="1820"/>
        <v>1.1119684717477356E-3</v>
      </c>
      <c r="AN1492" s="13">
        <f t="shared" si="1821"/>
        <v>8.1245182125054278E-4</v>
      </c>
      <c r="AO1492" s="13">
        <f t="shared" si="1822"/>
        <v>2.9680605998470751E-4</v>
      </c>
      <c r="AP1492" s="13">
        <f t="shared" si="1823"/>
        <v>7.2286409228180401E-5</v>
      </c>
      <c r="AQ1492" s="13">
        <f t="shared" si="1824"/>
        <v>1.3203887142768893E-5</v>
      </c>
      <c r="AR1492" s="13">
        <f t="shared" si="1825"/>
        <v>3.2900750767786809E-4</v>
      </c>
      <c r="AS1492" s="13">
        <f t="shared" si="1826"/>
        <v>3.0668199822829901E-4</v>
      </c>
      <c r="AT1492" s="13">
        <f t="shared" si="1827"/>
        <v>1.4293571703140386E-4</v>
      </c>
      <c r="AU1492" s="13">
        <f t="shared" si="1828"/>
        <v>4.4412169220472E-5</v>
      </c>
      <c r="AV1492" s="13">
        <f t="shared" si="1829"/>
        <v>1.0349621577270723E-5</v>
      </c>
      <c r="AW1492" s="13">
        <f t="shared" si="1830"/>
        <v>3.6502453836239478E-8</v>
      </c>
      <c r="AX1492" s="13">
        <f t="shared" si="1831"/>
        <v>1.7275224471795204E-4</v>
      </c>
      <c r="AY1492" s="13">
        <f t="shared" si="1832"/>
        <v>1.2622019365856663E-4</v>
      </c>
      <c r="AZ1492" s="13">
        <f t="shared" si="1833"/>
        <v>4.6110941461909982E-5</v>
      </c>
      <c r="BA1492" s="13">
        <f t="shared" si="1834"/>
        <v>1.1230210005092329E-5</v>
      </c>
      <c r="BB1492" s="13">
        <f t="shared" si="1835"/>
        <v>2.0513181811087416E-6</v>
      </c>
      <c r="BC1492" s="13">
        <f t="shared" si="1836"/>
        <v>2.9975619535087635E-7</v>
      </c>
      <c r="BD1492" s="13">
        <f t="shared" si="1837"/>
        <v>4.0064497571868034E-5</v>
      </c>
      <c r="BE1492" s="13">
        <f t="shared" si="1838"/>
        <v>3.7345835236634198E-5</v>
      </c>
      <c r="BF1492" s="13">
        <f t="shared" si="1839"/>
        <v>1.7405826779931322E-5</v>
      </c>
      <c r="BG1492" s="13">
        <f t="shared" si="1840"/>
        <v>5.4082390351929571E-6</v>
      </c>
      <c r="BH1492" s="13">
        <f t="shared" si="1841"/>
        <v>1.2603128465940751E-6</v>
      </c>
      <c r="BI1492" s="13">
        <f t="shared" si="1842"/>
        <v>2.3495832354361011E-7</v>
      </c>
      <c r="BJ1492" s="14">
        <f t="shared" si="1843"/>
        <v>0.38540127641153371</v>
      </c>
      <c r="BK1492" s="14">
        <f t="shared" si="1844"/>
        <v>0.34259691966408212</v>
      </c>
      <c r="BL1492" s="14">
        <f t="shared" si="1845"/>
        <v>0.25973624928826422</v>
      </c>
      <c r="BM1492" s="14">
        <f t="shared" si="1846"/>
        <v>0.23292117386632344</v>
      </c>
      <c r="BN1492" s="14">
        <f t="shared" si="1847"/>
        <v>0.76701318301899457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1.6571428571428599</v>
      </c>
      <c r="F1493" s="10">
        <f>VLOOKUP(B1493,home!$B$2:$E$405,3,FALSE)</f>
        <v>1.55</v>
      </c>
      <c r="G1493" s="10">
        <f>VLOOKUP(C1493,away!$B$2:$E$405,4,FALSE)</f>
        <v>0.95</v>
      </c>
      <c r="H1493" s="10">
        <f>VLOOKUP(A1493,away!$A$2:$E$405,3,FALSE)</f>
        <v>1.3785714285714299</v>
      </c>
      <c r="I1493" s="10">
        <f>VLOOKUP(C1493,away!$B$2:$E$405,3,FALSE)</f>
        <v>1.21</v>
      </c>
      <c r="J1493" s="10">
        <f>VLOOKUP(B1493,home!$B$2:$E$405,4,FALSE)</f>
        <v>0.83</v>
      </c>
      <c r="K1493" s="12">
        <f t="shared" si="1792"/>
        <v>2.4401428571428614</v>
      </c>
      <c r="L1493" s="12">
        <f t="shared" si="1793"/>
        <v>1.384499285714287</v>
      </c>
      <c r="M1493" s="13">
        <f t="shared" si="1794"/>
        <v>2.1826244811263416E-2</v>
      </c>
      <c r="N1493" s="13">
        <f t="shared" si="1795"/>
        <v>5.3259155374455858E-2</v>
      </c>
      <c r="O1493" s="13">
        <f t="shared" si="1796"/>
        <v>3.0218420351019359E-2</v>
      </c>
      <c r="P1493" s="13">
        <f t="shared" si="1797"/>
        <v>7.3737262573680365E-2</v>
      </c>
      <c r="Q1493" s="13">
        <f t="shared" si="1798"/>
        <v>6.497997378222016E-2</v>
      </c>
      <c r="R1493" s="13">
        <f t="shared" si="1799"/>
        <v>2.0918690695700192E-2</v>
      </c>
      <c r="S1493" s="13">
        <f t="shared" si="1800"/>
        <v>6.2278050334316236E-2</v>
      </c>
      <c r="T1493" s="13">
        <f t="shared" si="1801"/>
        <v>8.9964727287216911E-2</v>
      </c>
      <c r="U1493" s="13">
        <f t="shared" si="1802"/>
        <v>5.1044593681893659E-2</v>
      </c>
      <c r="V1493" s="13">
        <f t="shared" si="1803"/>
        <v>2.3377630359883429E-2</v>
      </c>
      <c r="W1493" s="13">
        <f t="shared" si="1804"/>
        <v>5.2853472960671638E-2</v>
      </c>
      <c r="X1493" s="13">
        <f t="shared" si="1805"/>
        <v>7.3175595561569259E-2</v>
      </c>
      <c r="Y1493" s="13">
        <f t="shared" si="1806"/>
        <v>5.065577989335511E-2</v>
      </c>
      <c r="Z1493" s="13">
        <f t="shared" si="1807"/>
        <v>9.6539707754250068E-3</v>
      </c>
      <c r="AA1493" s="13">
        <f t="shared" si="1808"/>
        <v>2.3557067830719258E-2</v>
      </c>
      <c r="AB1493" s="13">
        <f t="shared" si="1809"/>
        <v>2.8741305401179744E-2</v>
      </c>
      <c r="AC1493" s="13">
        <f t="shared" si="1810"/>
        <v>4.9361516465134233E-3</v>
      </c>
      <c r="AD1493" s="13">
        <f t="shared" si="1811"/>
        <v>3.2242506130044077E-2</v>
      </c>
      <c r="AE1493" s="13">
        <f t="shared" si="1812"/>
        <v>4.4639726706684535E-2</v>
      </c>
      <c r="AF1493" s="13">
        <f t="shared" si="1813"/>
        <v>3.0901834869942871E-2</v>
      </c>
      <c r="AG1493" s="13">
        <f t="shared" si="1814"/>
        <v>1.4261189434898918E-2</v>
      </c>
      <c r="AH1493" s="13">
        <f t="shared" si="1815"/>
        <v>3.3414789107206314E-3</v>
      </c>
      <c r="AI1493" s="13">
        <f t="shared" si="1816"/>
        <v>8.1536858962884574E-3</v>
      </c>
      <c r="AJ1493" s="13">
        <f t="shared" si="1817"/>
        <v>9.9480791996073865E-3</v>
      </c>
      <c r="AK1493" s="13">
        <f t="shared" si="1818"/>
        <v>8.0915781337378111E-3</v>
      </c>
      <c r="AL1493" s="13">
        <f t="shared" si="1819"/>
        <v>6.6704705863948545E-4</v>
      </c>
      <c r="AM1493" s="13">
        <f t="shared" si="1820"/>
        <v>1.5735264205922389E-2</v>
      </c>
      <c r="AN1493" s="13">
        <f t="shared" si="1821"/>
        <v>2.1785462053625134E-2</v>
      </c>
      <c r="AO1493" s="13">
        <f t="shared" si="1822"/>
        <v>1.5080978326099857E-2</v>
      </c>
      <c r="AP1493" s="13">
        <f t="shared" si="1823"/>
        <v>6.9598679067859647E-3</v>
      </c>
      <c r="AQ1493" s="13">
        <f t="shared" si="1824"/>
        <v>2.4089830364027402E-3</v>
      </c>
      <c r="AR1493" s="13">
        <f t="shared" si="1825"/>
        <v>9.2525503302441343E-4</v>
      </c>
      <c r="AS1493" s="13">
        <f t="shared" si="1826"/>
        <v>2.2577544598700048E-3</v>
      </c>
      <c r="AT1493" s="13">
        <f t="shared" si="1827"/>
        <v>2.7546217092171161E-3</v>
      </c>
      <c r="AU1493" s="13">
        <f t="shared" si="1828"/>
        <v>2.2405568292922684E-3</v>
      </c>
      <c r="AV1493" s="13">
        <f t="shared" si="1829"/>
        <v>1.366819685755047E-3</v>
      </c>
      <c r="AW1493" s="13">
        <f t="shared" si="1830"/>
        <v>6.2598216730497236E-5</v>
      </c>
      <c r="AX1493" s="13">
        <f t="shared" si="1831"/>
        <v>6.399382092889541E-3</v>
      </c>
      <c r="AY1493" s="13">
        <f t="shared" si="1832"/>
        <v>8.8599399366183669E-3</v>
      </c>
      <c r="AZ1493" s="13">
        <f t="shared" si="1833"/>
        <v>6.1332902568598099E-3</v>
      </c>
      <c r="BA1493" s="13">
        <f t="shared" si="1834"/>
        <v>2.8305119932336004E-3</v>
      </c>
      <c r="BB1493" s="13">
        <f t="shared" si="1835"/>
        <v>9.7971045820941091E-4</v>
      </c>
      <c r="BC1493" s="13">
        <f t="shared" si="1836"/>
        <v>2.7128168591954919E-4</v>
      </c>
      <c r="BD1493" s="13">
        <f t="shared" si="1837"/>
        <v>2.1350248872097489E-4</v>
      </c>
      <c r="BE1493" s="13">
        <f t="shared" si="1838"/>
        <v>5.2097657283471123E-4</v>
      </c>
      <c r="BF1493" s="13">
        <f t="shared" si="1839"/>
        <v>6.3562863147069426E-4</v>
      </c>
      <c r="BG1493" s="13">
        <f t="shared" si="1840"/>
        <v>5.1700822162623549E-4</v>
      </c>
      <c r="BH1493" s="13">
        <f t="shared" si="1841"/>
        <v>3.153934797713481E-4</v>
      </c>
      <c r="BI1493" s="13">
        <f t="shared" si="1842"/>
        <v>1.5392102937069729E-4</v>
      </c>
      <c r="BJ1493" s="14">
        <f t="shared" si="1843"/>
        <v>0.59437863395362578</v>
      </c>
      <c r="BK1493" s="14">
        <f t="shared" si="1844"/>
        <v>0.19568232672091473</v>
      </c>
      <c r="BL1493" s="14">
        <f t="shared" si="1845"/>
        <v>0.19591633824182</v>
      </c>
      <c r="BM1493" s="14">
        <f t="shared" si="1846"/>
        <v>0.72189418038355857</v>
      </c>
      <c r="BN1493" s="14">
        <f t="shared" si="1847"/>
        <v>0.26493974758833932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1.6571428571428599</v>
      </c>
      <c r="F1494" s="10">
        <f>VLOOKUP(B1494,home!$B$2:$E$405,3,FALSE)</f>
        <v>1.29</v>
      </c>
      <c r="G1494" s="10">
        <f>VLOOKUP(C1494,away!$B$2:$E$405,4,FALSE)</f>
        <v>1.51</v>
      </c>
      <c r="H1494" s="10">
        <f>VLOOKUP(A1494,away!$A$2:$E$405,3,FALSE)</f>
        <v>1.3785714285714299</v>
      </c>
      <c r="I1494" s="10">
        <f>VLOOKUP(C1494,away!$B$2:$E$405,3,FALSE)</f>
        <v>0.5</v>
      </c>
      <c r="J1494" s="10">
        <f>VLOOKUP(B1494,home!$B$2:$E$405,4,FALSE)</f>
        <v>0.21</v>
      </c>
      <c r="K1494" s="12">
        <f t="shared" si="1792"/>
        <v>3.2279485714285769</v>
      </c>
      <c r="L1494" s="12">
        <f t="shared" si="1793"/>
        <v>0.14475000000000013</v>
      </c>
      <c r="M1494" s="13">
        <f t="shared" si="1794"/>
        <v>3.4296959555755673E-2</v>
      </c>
      <c r="N1494" s="13">
        <f t="shared" si="1795"/>
        <v>0.1107088216023452</v>
      </c>
      <c r="O1494" s="13">
        <f t="shared" si="1796"/>
        <v>4.9644848956956391E-3</v>
      </c>
      <c r="P1494" s="13">
        <f t="shared" si="1797"/>
        <v>1.6025101926939483E-2</v>
      </c>
      <c r="Q1494" s="13">
        <f t="shared" si="1798"/>
        <v>0.17868119126791573</v>
      </c>
      <c r="R1494" s="13">
        <f t="shared" si="1799"/>
        <v>3.5930459432597208E-4</v>
      </c>
      <c r="S1494" s="13">
        <f t="shared" si="1800"/>
        <v>1.8719144138077321E-3</v>
      </c>
      <c r="T1494" s="13">
        <f t="shared" si="1801"/>
        <v>2.5864102436030826E-2</v>
      </c>
      <c r="U1494" s="13">
        <f t="shared" si="1802"/>
        <v>1.1598167519622459E-3</v>
      </c>
      <c r="V1494" s="13">
        <f t="shared" si="1803"/>
        <v>9.7182632281019688E-5</v>
      </c>
      <c r="W1494" s="13">
        <f t="shared" si="1804"/>
        <v>0.19225789869814164</v>
      </c>
      <c r="X1494" s="13">
        <f t="shared" si="1805"/>
        <v>2.7829330836556029E-2</v>
      </c>
      <c r="Y1494" s="13">
        <f t="shared" si="1806"/>
        <v>2.0141478192957436E-3</v>
      </c>
      <c r="Z1494" s="13">
        <f t="shared" si="1807"/>
        <v>1.7336446676228162E-5</v>
      </c>
      <c r="AA1494" s="13">
        <f t="shared" si="1808"/>
        <v>5.5961158282178395E-5</v>
      </c>
      <c r="AB1494" s="13">
        <f t="shared" si="1809"/>
        <v>9.0319870466223123E-5</v>
      </c>
      <c r="AC1494" s="13">
        <f t="shared" si="1810"/>
        <v>2.8380095641201416E-6</v>
      </c>
      <c r="AD1494" s="13">
        <f t="shared" si="1811"/>
        <v>0.1551496523621316</v>
      </c>
      <c r="AE1494" s="13">
        <f t="shared" si="1812"/>
        <v>2.2457912179418574E-2</v>
      </c>
      <c r="AF1494" s="13">
        <f t="shared" si="1813"/>
        <v>1.6253913939854201E-3</v>
      </c>
      <c r="AG1494" s="13">
        <f t="shared" si="1814"/>
        <v>7.8425134759796565E-5</v>
      </c>
      <c r="AH1494" s="13">
        <f t="shared" si="1815"/>
        <v>6.2736266409600738E-7</v>
      </c>
      <c r="AI1494" s="13">
        <f t="shared" si="1816"/>
        <v>2.0250944153363331E-6</v>
      </c>
      <c r="AJ1494" s="13">
        <f t="shared" si="1817"/>
        <v>3.2684503124964535E-6</v>
      </c>
      <c r="AK1494" s="13">
        <f t="shared" si="1818"/>
        <v>3.5167965056694045E-6</v>
      </c>
      <c r="AL1494" s="13">
        <f t="shared" si="1819"/>
        <v>5.3041894236391112E-8</v>
      </c>
      <c r="AM1494" s="13">
        <f t="shared" si="1820"/>
        <v>0.10016301973999661</v>
      </c>
      <c r="AN1494" s="13">
        <f t="shared" si="1821"/>
        <v>1.4498597107364522E-2</v>
      </c>
      <c r="AO1494" s="13">
        <f t="shared" si="1822"/>
        <v>1.049335965645508E-3</v>
      </c>
      <c r="AP1494" s="13">
        <f t="shared" si="1823"/>
        <v>5.0630460342395789E-5</v>
      </c>
      <c r="AQ1494" s="13">
        <f t="shared" si="1824"/>
        <v>1.8321897836404498E-6</v>
      </c>
      <c r="AR1494" s="13">
        <f t="shared" si="1825"/>
        <v>1.8162149125579446E-8</v>
      </c>
      <c r="AS1494" s="13">
        <f t="shared" si="1826"/>
        <v>5.8626483323986943E-8</v>
      </c>
      <c r="AT1494" s="13">
        <f t="shared" si="1827"/>
        <v>9.4621636546772488E-8</v>
      </c>
      <c r="AU1494" s="13">
        <f t="shared" si="1828"/>
        <v>1.0181125883912944E-7</v>
      </c>
      <c r="AV1494" s="13">
        <f t="shared" si="1829"/>
        <v>8.2160376881278241E-8</v>
      </c>
      <c r="AW1494" s="13">
        <f t="shared" si="1830"/>
        <v>6.8843303746169296E-10</v>
      </c>
      <c r="AX1494" s="13">
        <f t="shared" si="1831"/>
        <v>5.3886846079949056E-2</v>
      </c>
      <c r="AY1494" s="13">
        <f t="shared" si="1832"/>
        <v>7.8001209700726331E-3</v>
      </c>
      <c r="AZ1494" s="13">
        <f t="shared" si="1833"/>
        <v>5.6453375520900718E-4</v>
      </c>
      <c r="BA1494" s="13">
        <f t="shared" si="1834"/>
        <v>2.7238753688834612E-5</v>
      </c>
      <c r="BB1494" s="13">
        <f t="shared" si="1835"/>
        <v>9.8570239911470378E-7</v>
      </c>
      <c r="BC1494" s="13">
        <f t="shared" si="1836"/>
        <v>2.8536084454370723E-8</v>
      </c>
      <c r="BD1494" s="13">
        <f t="shared" si="1837"/>
        <v>4.381618476546037E-10</v>
      </c>
      <c r="BE1494" s="13">
        <f t="shared" si="1838"/>
        <v>1.4143639101911837E-9</v>
      </c>
      <c r="BF1494" s="13">
        <f t="shared" si="1839"/>
        <v>2.2827469816908841E-9</v>
      </c>
      <c r="BG1494" s="13">
        <f t="shared" si="1840"/>
        <v>2.4561966194939951E-9</v>
      </c>
      <c r="BH1494" s="13">
        <f t="shared" si="1841"/>
        <v>1.9821190922608356E-9</v>
      </c>
      <c r="BI1494" s="13">
        <f t="shared" si="1842"/>
        <v>1.2796356984529342E-9</v>
      </c>
      <c r="BJ1494" s="14">
        <f t="shared" si="1843"/>
        <v>0.89471004299111656</v>
      </c>
      <c r="BK1494" s="14">
        <f t="shared" si="1844"/>
        <v>6.00941705503149E-2</v>
      </c>
      <c r="BL1494" s="14">
        <f t="shared" si="1845"/>
        <v>6.6396902097587227E-3</v>
      </c>
      <c r="BM1494" s="14">
        <f t="shared" si="1846"/>
        <v>0.60862525607324913</v>
      </c>
      <c r="BN1494" s="14">
        <f t="shared" si="1847"/>
        <v>0.34503586384297769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1.36879432624113</v>
      </c>
      <c r="F1495" s="10">
        <f>VLOOKUP(B1495,home!$B$2:$E$405,3,FALSE)</f>
        <v>0.83</v>
      </c>
      <c r="G1495" s="10">
        <f>VLOOKUP(C1495,away!$B$2:$E$405,4,FALSE)</f>
        <v>1.57</v>
      </c>
      <c r="H1495" s="10">
        <f>VLOOKUP(A1495,away!$A$2:$E$405,3,FALSE)</f>
        <v>1.1489361702127701</v>
      </c>
      <c r="I1495" s="10">
        <f>VLOOKUP(C1495,away!$B$2:$E$405,3,FALSE)</f>
        <v>0.94</v>
      </c>
      <c r="J1495" s="10">
        <f>VLOOKUP(B1495,home!$B$2:$E$405,4,FALSE)</f>
        <v>0.99</v>
      </c>
      <c r="K1495" s="12">
        <f t="shared" si="1792"/>
        <v>1.7836758865248163</v>
      </c>
      <c r="L1495" s="12">
        <f t="shared" si="1793"/>
        <v>1.0692000000000037</v>
      </c>
      <c r="M1495" s="13">
        <f t="shared" si="1794"/>
        <v>5.7678206149937336E-2</v>
      </c>
      <c r="N1495" s="13">
        <f t="shared" si="1795"/>
        <v>0.10287922548765056</v>
      </c>
      <c r="O1495" s="13">
        <f t="shared" si="1796"/>
        <v>6.1669538015513212E-2</v>
      </c>
      <c r="P1495" s="13">
        <f t="shared" si="1797"/>
        <v>0.10999846789139636</v>
      </c>
      <c r="Q1495" s="13">
        <f t="shared" si="1798"/>
        <v>9.1751596863335838E-2</v>
      </c>
      <c r="R1495" s="13">
        <f t="shared" si="1799"/>
        <v>3.2968535023093472E-2</v>
      </c>
      <c r="S1495" s="13">
        <f t="shared" si="1800"/>
        <v>5.2444691618012941E-2</v>
      </c>
      <c r="T1495" s="13">
        <f t="shared" si="1801"/>
        <v>9.8100807366279019E-2</v>
      </c>
      <c r="U1495" s="13">
        <f t="shared" si="1802"/>
        <v>5.88051809347407E-2</v>
      </c>
      <c r="V1495" s="13">
        <f t="shared" si="1803"/>
        <v>1.1113066619655285E-2</v>
      </c>
      <c r="W1495" s="13">
        <f t="shared" si="1804"/>
        <v>5.4551703625092707E-2</v>
      </c>
      <c r="X1495" s="13">
        <f t="shared" si="1805"/>
        <v>5.8326681515949323E-2</v>
      </c>
      <c r="Y1495" s="13">
        <f t="shared" si="1806"/>
        <v>3.1181443938426614E-2</v>
      </c>
      <c r="Z1495" s="13">
        <f t="shared" si="1807"/>
        <v>1.1749985882230555E-2</v>
      </c>
      <c r="AA1495" s="13">
        <f t="shared" si="1808"/>
        <v>2.095816648514166E-2</v>
      </c>
      <c r="AB1495" s="13">
        <f t="shared" si="1809"/>
        <v>1.8691288092659877E-2</v>
      </c>
      <c r="AC1495" s="13">
        <f t="shared" si="1810"/>
        <v>1.3246124309060506E-3</v>
      </c>
      <c r="AD1495" s="13">
        <f t="shared" si="1811"/>
        <v>2.4325639581231573E-2</v>
      </c>
      <c r="AE1495" s="13">
        <f t="shared" si="1812"/>
        <v>2.6008973840252886E-2</v>
      </c>
      <c r="AF1495" s="13">
        <f t="shared" si="1813"/>
        <v>1.390439741499924E-2</v>
      </c>
      <c r="AG1495" s="13">
        <f t="shared" si="1814"/>
        <v>4.9555272387057465E-3</v>
      </c>
      <c r="AH1495" s="13">
        <f t="shared" si="1815"/>
        <v>3.1407712263202383E-3</v>
      </c>
      <c r="AI1495" s="13">
        <f t="shared" si="1816"/>
        <v>5.6021179014783843E-3</v>
      </c>
      <c r="AJ1495" s="13">
        <f t="shared" si="1817"/>
        <v>4.9961813071680026E-3</v>
      </c>
      <c r="AK1495" s="13">
        <f t="shared" si="1818"/>
        <v>2.9705227074338677E-3</v>
      </c>
      <c r="AL1495" s="13">
        <f t="shared" si="1819"/>
        <v>1.0104706624945684E-4</v>
      </c>
      <c r="AM1495" s="13">
        <f t="shared" si="1820"/>
        <v>8.6778113490672722E-3</v>
      </c>
      <c r="AN1495" s="13">
        <f t="shared" si="1821"/>
        <v>9.2783158944227603E-3</v>
      </c>
      <c r="AO1495" s="13">
        <f t="shared" si="1822"/>
        <v>4.9601876771584244E-3</v>
      </c>
      <c r="AP1495" s="13">
        <f t="shared" si="1823"/>
        <v>1.7678108881392686E-3</v>
      </c>
      <c r="AQ1495" s="13">
        <f t="shared" si="1824"/>
        <v>4.725358503996281E-4</v>
      </c>
      <c r="AR1495" s="13">
        <f t="shared" si="1825"/>
        <v>6.7162251903632214E-4</v>
      </c>
      <c r="AS1495" s="13">
        <f t="shared" si="1826"/>
        <v>1.197956892052142E-3</v>
      </c>
      <c r="AT1495" s="13">
        <f t="shared" si="1827"/>
        <v>1.0683834107248096E-3</v>
      </c>
      <c r="AU1495" s="13">
        <f t="shared" si="1828"/>
        <v>6.3521657575766059E-4</v>
      </c>
      <c r="AV1495" s="13">
        <f t="shared" si="1829"/>
        <v>2.8325512222495092E-4</v>
      </c>
      <c r="AW1495" s="13">
        <f t="shared" si="1830"/>
        <v>5.352985899554998E-6</v>
      </c>
      <c r="AX1495" s="13">
        <f t="shared" si="1831"/>
        <v>2.5797338085237786E-3</v>
      </c>
      <c r="AY1495" s="13">
        <f t="shared" si="1832"/>
        <v>2.7582513880736338E-3</v>
      </c>
      <c r="AZ1495" s="13">
        <f t="shared" si="1833"/>
        <v>1.4745611920641696E-3</v>
      </c>
      <c r="BA1495" s="13">
        <f t="shared" si="1834"/>
        <v>5.2553360885167189E-4</v>
      </c>
      <c r="BB1495" s="13">
        <f t="shared" si="1835"/>
        <v>1.4047513364605238E-4</v>
      </c>
      <c r="BC1495" s="13">
        <f t="shared" si="1836"/>
        <v>3.0039202578871946E-5</v>
      </c>
      <c r="BD1495" s="13">
        <f t="shared" si="1837"/>
        <v>1.19683132892273E-4</v>
      </c>
      <c r="BE1495" s="13">
        <f t="shared" si="1838"/>
        <v>2.134759181636924E-4</v>
      </c>
      <c r="BF1495" s="13">
        <f t="shared" si="1839"/>
        <v>1.9038592379116168E-4</v>
      </c>
      <c r="BG1495" s="13">
        <f t="shared" si="1840"/>
        <v>1.1319559380001548E-4</v>
      </c>
      <c r="BH1495" s="13">
        <f t="shared" si="1841"/>
        <v>5.0476062780486412E-5</v>
      </c>
      <c r="BI1495" s="13">
        <f t="shared" si="1842"/>
        <v>1.8006587205653266E-5</v>
      </c>
      <c r="BJ1495" s="14">
        <f t="shared" si="1843"/>
        <v>0.53865125286484894</v>
      </c>
      <c r="BK1495" s="14">
        <f t="shared" si="1844"/>
        <v>0.23541834316423105</v>
      </c>
      <c r="BL1495" s="14">
        <f t="shared" si="1845"/>
        <v>0.21436395943197864</v>
      </c>
      <c r="BM1495" s="14">
        <f t="shared" si="1846"/>
        <v>0.54048507351018815</v>
      </c>
      <c r="BN1495" s="14">
        <f t="shared" si="1847"/>
        <v>0.45694556943092685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1.36879432624113</v>
      </c>
      <c r="F1496" s="10">
        <f>VLOOKUP(B1496,home!$B$2:$E$405,3,FALSE)</f>
        <v>0.61</v>
      </c>
      <c r="G1496" s="10">
        <f>VLOOKUP(C1496,away!$B$2:$E$405,4,FALSE)</f>
        <v>0.83</v>
      </c>
      <c r="H1496" s="10">
        <f>VLOOKUP(A1496,away!$A$2:$E$405,3,FALSE)</f>
        <v>1.1489361702127701</v>
      </c>
      <c r="I1496" s="10">
        <f>VLOOKUP(C1496,away!$B$2:$E$405,3,FALSE)</f>
        <v>1.1499999999999999</v>
      </c>
      <c r="J1496" s="10">
        <f>VLOOKUP(B1496,home!$B$2:$E$405,4,FALSE)</f>
        <v>0.57999999999999996</v>
      </c>
      <c r="K1496" s="12">
        <f t="shared" si="1792"/>
        <v>0.69302056737588402</v>
      </c>
      <c r="L1496" s="12">
        <f t="shared" si="1793"/>
        <v>0.7663404255319175</v>
      </c>
      <c r="M1496" s="13">
        <f t="shared" si="1794"/>
        <v>0.23238472278100436</v>
      </c>
      <c r="N1496" s="13">
        <f t="shared" si="1795"/>
        <v>0.16104739243117916</v>
      </c>
      <c r="O1496" s="13">
        <f t="shared" si="1796"/>
        <v>0.17808580734311155</v>
      </c>
      <c r="P1496" s="13">
        <f t="shared" si="1797"/>
        <v>0.12341712724651555</v>
      </c>
      <c r="Q1496" s="13">
        <f t="shared" si="1798"/>
        <v>5.5804577638531215E-2</v>
      </c>
      <c r="R1496" s="13">
        <f t="shared" si="1799"/>
        <v>6.8237176690257584E-2</v>
      </c>
      <c r="S1496" s="13">
        <f t="shared" si="1800"/>
        <v>1.6386390546138441E-2</v>
      </c>
      <c r="T1496" s="13">
        <f t="shared" si="1801"/>
        <v>4.2765303774140943E-2</v>
      </c>
      <c r="U1496" s="13">
        <f t="shared" si="1802"/>
        <v>4.7289766906010756E-2</v>
      </c>
      <c r="V1496" s="13">
        <f t="shared" si="1803"/>
        <v>9.6696031713740336E-4</v>
      </c>
      <c r="W1496" s="13">
        <f t="shared" si="1804"/>
        <v>1.2891240019075495E-2</v>
      </c>
      <c r="X1496" s="13">
        <f t="shared" si="1805"/>
        <v>9.8790783618523982E-3</v>
      </c>
      <c r="Y1496" s="13">
        <f t="shared" si="1806"/>
        <v>3.785368557842562E-3</v>
      </c>
      <c r="Z1496" s="13">
        <f t="shared" si="1807"/>
        <v>1.7430969007302882E-2</v>
      </c>
      <c r="AA1496" s="13">
        <f t="shared" si="1808"/>
        <v>1.2080020031352492E-2</v>
      </c>
      <c r="AB1496" s="13">
        <f t="shared" si="1809"/>
        <v>4.1858511680199747E-3</v>
      </c>
      <c r="AC1496" s="13">
        <f t="shared" si="1810"/>
        <v>3.2096415126367173E-5</v>
      </c>
      <c r="AD1496" s="13">
        <f t="shared" si="1811"/>
        <v>2.2334736180495999E-3</v>
      </c>
      <c r="AE1496" s="13">
        <f t="shared" si="1812"/>
        <v>1.7116011228704416E-3</v>
      </c>
      <c r="AF1496" s="13">
        <f t="shared" si="1813"/>
        <v>6.5583456642072098E-4</v>
      </c>
      <c r="AG1496" s="13">
        <f t="shared" si="1814"/>
        <v>1.6753084690313198E-4</v>
      </c>
      <c r="AH1496" s="13">
        <f t="shared" si="1815"/>
        <v>3.3395140516225387E-3</v>
      </c>
      <c r="AI1496" s="13">
        <f t="shared" si="1816"/>
        <v>2.3143519228151889E-3</v>
      </c>
      <c r="AJ1496" s="13">
        <f t="shared" si="1817"/>
        <v>8.0194674132842529E-4</v>
      </c>
      <c r="AK1496" s="13">
        <f t="shared" si="1818"/>
        <v>1.8525519522688891E-4</v>
      </c>
      <c r="AL1496" s="13">
        <f t="shared" si="1819"/>
        <v>6.818429890575658E-7</v>
      </c>
      <c r="AM1496" s="13">
        <f t="shared" si="1820"/>
        <v>3.0956863079996053E-4</v>
      </c>
      <c r="AN1496" s="13">
        <f t="shared" si="1821"/>
        <v>2.3723495625857481E-4</v>
      </c>
      <c r="AO1496" s="13">
        <f t="shared" si="1822"/>
        <v>9.0901368665121003E-5</v>
      </c>
      <c r="AP1496" s="13">
        <f t="shared" si="1823"/>
        <v>2.3220464514754184E-5</v>
      </c>
      <c r="AQ1496" s="13">
        <f t="shared" si="1824"/>
        <v>4.448695164321378E-6</v>
      </c>
      <c r="AR1496" s="13">
        <f t="shared" si="1825"/>
        <v>5.1184092387804693E-4</v>
      </c>
      <c r="AS1496" s="13">
        <f t="shared" si="1826"/>
        <v>3.5471628747216075E-4</v>
      </c>
      <c r="AT1496" s="13">
        <f t="shared" si="1827"/>
        <v>1.2291284140071202E-4</v>
      </c>
      <c r="AU1496" s="13">
        <f t="shared" si="1828"/>
        <v>2.8393709028434503E-5</v>
      </c>
      <c r="AV1496" s="13">
        <f t="shared" si="1829"/>
        <v>4.919356085197859E-6</v>
      </c>
      <c r="AW1496" s="13">
        <f t="shared" si="1830"/>
        <v>1.0058882569053474E-8</v>
      </c>
      <c r="AX1496" s="13">
        <f t="shared" si="1831"/>
        <v>3.5756238026460692E-5</v>
      </c>
      <c r="AY1496" s="13">
        <f t="shared" si="1832"/>
        <v>2.7401450664618417E-5</v>
      </c>
      <c r="AZ1496" s="13">
        <f t="shared" si="1833"/>
        <v>1.0499419681257759E-5</v>
      </c>
      <c r="BA1496" s="13">
        <f t="shared" si="1834"/>
        <v>2.6820432487910869E-6</v>
      </c>
      <c r="BB1496" s="13">
        <f t="shared" si="1835"/>
        <v>5.1383954114339201E-7</v>
      </c>
      <c r="BC1496" s="13">
        <f t="shared" si="1836"/>
        <v>7.8755202522990472E-8</v>
      </c>
      <c r="BD1496" s="13">
        <f t="shared" si="1837"/>
        <v>6.5374065234892034E-5</v>
      </c>
      <c r="BE1496" s="13">
        <f t="shared" si="1838"/>
        <v>4.5305571780752927E-5</v>
      </c>
      <c r="BF1496" s="13">
        <f t="shared" si="1839"/>
        <v>1.5698846530393118E-5</v>
      </c>
      <c r="BG1496" s="13">
        <f t="shared" si="1840"/>
        <v>3.6265411765466566E-6</v>
      </c>
      <c r="BH1496" s="13">
        <f t="shared" si="1841"/>
        <v>6.2831690594559232E-7</v>
      </c>
      <c r="BI1496" s="13">
        <f t="shared" si="1842"/>
        <v>8.7087307730054898E-8</v>
      </c>
      <c r="BJ1496" s="14">
        <f t="shared" si="1843"/>
        <v>0.29168370679863309</v>
      </c>
      <c r="BK1496" s="14">
        <f t="shared" si="1844"/>
        <v>0.37321538059957576</v>
      </c>
      <c r="BL1496" s="14">
        <f t="shared" si="1845"/>
        <v>0.31767319359654617</v>
      </c>
      <c r="BM1496" s="14">
        <f t="shared" si="1846"/>
        <v>0.18099905447967657</v>
      </c>
      <c r="BN1496" s="14">
        <f t="shared" si="1847"/>
        <v>0.81897680413059937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1.36879432624113</v>
      </c>
      <c r="F1497" s="10">
        <f>VLOOKUP(B1497,home!$B$2:$E$405,3,FALSE)</f>
        <v>1.19</v>
      </c>
      <c r="G1497" s="10">
        <f>VLOOKUP(C1497,away!$B$2:$E$405,4,FALSE)</f>
        <v>0.52</v>
      </c>
      <c r="H1497" s="10">
        <f>VLOOKUP(A1497,away!$A$2:$E$405,3,FALSE)</f>
        <v>1.1489361702127701</v>
      </c>
      <c r="I1497" s="10">
        <f>VLOOKUP(C1497,away!$B$2:$E$405,3,FALSE)</f>
        <v>0.42</v>
      </c>
      <c r="J1497" s="10">
        <f>VLOOKUP(B1497,home!$B$2:$E$405,4,FALSE)</f>
        <v>1.0900000000000001</v>
      </c>
      <c r="K1497" s="12">
        <f t="shared" si="1792"/>
        <v>0.8470099290780112</v>
      </c>
      <c r="L1497" s="12">
        <f t="shared" si="1793"/>
        <v>0.52598297872340616</v>
      </c>
      <c r="M1497" s="13">
        <f t="shared" si="1794"/>
        <v>0.25334757779779626</v>
      </c>
      <c r="N1497" s="13">
        <f t="shared" si="1795"/>
        <v>0.21458791390259732</v>
      </c>
      <c r="O1497" s="13">
        <f t="shared" si="1796"/>
        <v>0.13325651362244476</v>
      </c>
      <c r="P1497" s="13">
        <f t="shared" si="1797"/>
        <v>0.11286959015252997</v>
      </c>
      <c r="Q1497" s="13">
        <f t="shared" si="1798"/>
        <v>9.0879046867818655E-2</v>
      </c>
      <c r="R1497" s="13">
        <f t="shared" si="1799"/>
        <v>3.5045328984714817E-2</v>
      </c>
      <c r="S1497" s="13">
        <f t="shared" si="1800"/>
        <v>1.2571211941256323E-2</v>
      </c>
      <c r="T1497" s="13">
        <f t="shared" si="1801"/>
        <v>4.7800831775079294E-2</v>
      </c>
      <c r="U1497" s="13">
        <f t="shared" si="1802"/>
        <v>2.9683741617858868E-2</v>
      </c>
      <c r="V1497" s="13">
        <f t="shared" si="1803"/>
        <v>6.2229287783821779E-4</v>
      </c>
      <c r="W1497" s="13">
        <f t="shared" si="1804"/>
        <v>2.565848501406278E-2</v>
      </c>
      <c r="X1497" s="13">
        <f t="shared" si="1805"/>
        <v>1.349592637722662E-2</v>
      </c>
      <c r="Y1497" s="13">
        <f t="shared" si="1806"/>
        <v>3.5493137782627222E-3</v>
      </c>
      <c r="Z1497" s="13">
        <f t="shared" si="1807"/>
        <v>6.1444155099073397E-3</v>
      </c>
      <c r="AA1497" s="13">
        <f t="shared" si="1808"/>
        <v>5.2043809452724486E-3</v>
      </c>
      <c r="AB1497" s="13">
        <f t="shared" si="1809"/>
        <v>2.2040811676750844E-3</v>
      </c>
      <c r="AC1497" s="13">
        <f t="shared" si="1810"/>
        <v>1.7327465365708197E-5</v>
      </c>
      <c r="AD1497" s="13">
        <f t="shared" si="1811"/>
        <v>5.4332478930026323E-3</v>
      </c>
      <c r="AE1497" s="13">
        <f t="shared" si="1812"/>
        <v>2.8577959109041952E-3</v>
      </c>
      <c r="AF1497" s="13">
        <f t="shared" si="1813"/>
        <v>7.5157600290047901E-4</v>
      </c>
      <c r="AG1497" s="13">
        <f t="shared" si="1814"/>
        <v>1.3177206158087508E-4</v>
      </c>
      <c r="AH1497" s="13">
        <f t="shared" si="1815"/>
        <v>8.0796449310383976E-4</v>
      </c>
      <c r="AI1497" s="13">
        <f t="shared" si="1816"/>
        <v>6.8435394800143458E-4</v>
      </c>
      <c r="AJ1497" s="13">
        <f t="shared" si="1817"/>
        <v>2.8982729448047602E-4</v>
      </c>
      <c r="AK1497" s="13">
        <f t="shared" si="1818"/>
        <v>8.1828865380926616E-5</v>
      </c>
      <c r="AL1497" s="13">
        <f t="shared" si="1819"/>
        <v>3.0878430829452442E-7</v>
      </c>
      <c r="AM1497" s="13">
        <f t="shared" si="1820"/>
        <v>9.2040298250308287E-4</v>
      </c>
      <c r="AN1497" s="13">
        <f t="shared" si="1821"/>
        <v>4.8411630236287864E-4</v>
      </c>
      <c r="AO1497" s="13">
        <f t="shared" si="1822"/>
        <v>1.2731846738269401E-4</v>
      </c>
      <c r="AP1497" s="13">
        <f t="shared" si="1823"/>
        <v>2.2322448906816071E-5</v>
      </c>
      <c r="AQ1497" s="13">
        <f t="shared" si="1824"/>
        <v>2.9353070421020395E-6</v>
      </c>
      <c r="AR1497" s="13">
        <f t="shared" si="1825"/>
        <v>8.4995114157100949E-5</v>
      </c>
      <c r="AS1497" s="13">
        <f t="shared" si="1826"/>
        <v>7.1991705614183547E-5</v>
      </c>
      <c r="AT1497" s="13">
        <f t="shared" si="1827"/>
        <v>3.0488844733237329E-5</v>
      </c>
      <c r="AU1497" s="13">
        <f t="shared" si="1828"/>
        <v>8.6081180717232829E-6</v>
      </c>
      <c r="AV1497" s="13">
        <f t="shared" si="1829"/>
        <v>1.8227903693563709E-6</v>
      </c>
      <c r="AW1497" s="13">
        <f t="shared" si="1830"/>
        <v>3.8213156523371687E-9</v>
      </c>
      <c r="AX1497" s="13">
        <f t="shared" si="1831"/>
        <v>1.2993174415552099E-4</v>
      </c>
      <c r="AY1497" s="13">
        <f t="shared" si="1832"/>
        <v>6.8341885821648443E-5</v>
      </c>
      <c r="AZ1497" s="13">
        <f t="shared" si="1833"/>
        <v>1.7973334338022781E-5</v>
      </c>
      <c r="BA1497" s="13">
        <f t="shared" si="1834"/>
        <v>3.1512226442349669E-6</v>
      </c>
      <c r="BB1497" s="13">
        <f t="shared" si="1835"/>
        <v>4.1437236825883907E-7</v>
      </c>
      <c r="BC1497" s="13">
        <f t="shared" si="1836"/>
        <v>4.359056251149129E-8</v>
      </c>
      <c r="BD1497" s="13">
        <f t="shared" si="1837"/>
        <v>7.4509972202146457E-6</v>
      </c>
      <c r="BE1497" s="13">
        <f t="shared" si="1838"/>
        <v>6.3110686270544662E-6</v>
      </c>
      <c r="BF1497" s="13">
        <f t="shared" si="1839"/>
        <v>2.6727688951039322E-6</v>
      </c>
      <c r="BG1497" s="13">
        <f t="shared" si="1840"/>
        <v>7.5462059742796531E-7</v>
      </c>
      <c r="BH1497" s="13">
        <f t="shared" si="1841"/>
        <v>1.5979278467706683E-7</v>
      </c>
      <c r="BI1497" s="13">
        <f t="shared" si="1842"/>
        <v>2.7069215043300064E-8</v>
      </c>
      <c r="BJ1497" s="14">
        <f t="shared" si="1843"/>
        <v>0.40692286124152327</v>
      </c>
      <c r="BK1497" s="14">
        <f t="shared" si="1844"/>
        <v>0.37949665090491641</v>
      </c>
      <c r="BL1497" s="14">
        <f t="shared" si="1845"/>
        <v>0.20747330382921778</v>
      </c>
      <c r="BM1497" s="14">
        <f t="shared" si="1846"/>
        <v>0.15998292209315718</v>
      </c>
      <c r="BN1497" s="14">
        <f t="shared" si="1847"/>
        <v>0.83998597132790176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1.36879432624113</v>
      </c>
      <c r="F1498" s="10">
        <f>VLOOKUP(B1498,home!$B$2:$E$405,3,FALSE)</f>
        <v>0.49</v>
      </c>
      <c r="G1498" s="10">
        <f>VLOOKUP(C1498,away!$B$2:$E$405,4,FALSE)</f>
        <v>0.73</v>
      </c>
      <c r="H1498" s="10">
        <f>VLOOKUP(A1498,away!$A$2:$E$405,3,FALSE)</f>
        <v>1.1489361702127701</v>
      </c>
      <c r="I1498" s="10">
        <f>VLOOKUP(C1498,away!$B$2:$E$405,3,FALSE)</f>
        <v>0.73</v>
      </c>
      <c r="J1498" s="10">
        <f>VLOOKUP(B1498,home!$B$2:$E$405,4,FALSE)</f>
        <v>1.6</v>
      </c>
      <c r="K1498" s="12">
        <f t="shared" si="1792"/>
        <v>0.48961773049645219</v>
      </c>
      <c r="L1498" s="12">
        <f t="shared" si="1793"/>
        <v>1.3419574468085154</v>
      </c>
      <c r="M1498" s="13">
        <f t="shared" si="1794"/>
        <v>0.16016108686710687</v>
      </c>
      <c r="N1498" s="13">
        <f t="shared" si="1795"/>
        <v>7.8417707865718E-2</v>
      </c>
      <c r="O1498" s="13">
        <f t="shared" si="1796"/>
        <v>0.2149293632102596</v>
      </c>
      <c r="P1498" s="13">
        <f t="shared" si="1797"/>
        <v>0.10523322703205497</v>
      </c>
      <c r="Q1498" s="13">
        <f t="shared" si="1798"/>
        <v>1.9197350077973317E-2</v>
      </c>
      <c r="R1498" s="13">
        <f t="shared" si="1799"/>
        <v>0.14421302974891004</v>
      </c>
      <c r="S1498" s="13">
        <f t="shared" si="1800"/>
        <v>1.7285771919068996E-2</v>
      </c>
      <c r="T1498" s="13">
        <f t="shared" si="1801"/>
        <v>2.5762026896126326E-2</v>
      </c>
      <c r="U1498" s="13">
        <f t="shared" si="1802"/>
        <v>7.0609256333678677E-2</v>
      </c>
      <c r="V1498" s="13">
        <f t="shared" si="1803"/>
        <v>1.2619500059913285E-3</v>
      </c>
      <c r="W1498" s="13">
        <f t="shared" si="1804"/>
        <v>3.1331209922410615E-3</v>
      </c>
      <c r="X1498" s="13">
        <f t="shared" si="1805"/>
        <v>4.2045150472899773E-3</v>
      </c>
      <c r="Y1498" s="13">
        <f t="shared" si="1806"/>
        <v>2.8211401389646217E-3</v>
      </c>
      <c r="Z1498" s="13">
        <f t="shared" si="1807"/>
        <v>6.4509249732789292E-2</v>
      </c>
      <c r="AA1498" s="13">
        <f t="shared" si="1808"/>
        <v>3.1584872450197157E-2</v>
      </c>
      <c r="AB1498" s="13">
        <f t="shared" si="1809"/>
        <v>7.7322567835427236E-3</v>
      </c>
      <c r="AC1498" s="13">
        <f t="shared" si="1810"/>
        <v>5.1822462809653183E-5</v>
      </c>
      <c r="AD1498" s="13">
        <f t="shared" si="1811"/>
        <v>3.8350789739796513E-4</v>
      </c>
      <c r="AE1498" s="13">
        <f t="shared" si="1812"/>
        <v>5.1465127882307539E-4</v>
      </c>
      <c r="AF1498" s="13">
        <f t="shared" si="1813"/>
        <v>3.4532005806307587E-4</v>
      </c>
      <c r="AG1498" s="13">
        <f t="shared" si="1814"/>
        <v>1.5446827448336458E-4</v>
      </c>
      <c r="AH1498" s="13">
        <f t="shared" si="1815"/>
        <v>2.1642167016736685E-2</v>
      </c>
      <c r="AI1498" s="13">
        <f t="shared" si="1816"/>
        <v>1.0596388697759789E-2</v>
      </c>
      <c r="AJ1498" s="13">
        <f t="shared" si="1817"/>
        <v>2.5940898928277023E-3</v>
      </c>
      <c r="AK1498" s="13">
        <f t="shared" si="1818"/>
        <v>4.2337080201002811E-4</v>
      </c>
      <c r="AL1498" s="13">
        <f t="shared" si="1819"/>
        <v>1.3619900066570939E-6</v>
      </c>
      <c r="AM1498" s="13">
        <f t="shared" si="1820"/>
        <v>3.7554453270291594E-5</v>
      </c>
      <c r="AN1498" s="13">
        <f t="shared" si="1821"/>
        <v>5.0396478226890214E-5</v>
      </c>
      <c r="AO1498" s="13">
        <f t="shared" si="1822"/>
        <v>3.3814964624749271E-5</v>
      </c>
      <c r="AP1498" s="13">
        <f t="shared" si="1823"/>
        <v>1.5126081197249606E-5</v>
      </c>
      <c r="AQ1498" s="13">
        <f t="shared" si="1824"/>
        <v>5.0746393259198387E-6</v>
      </c>
      <c r="AR1498" s="13">
        <f t="shared" si="1825"/>
        <v>5.8085734386366826E-3</v>
      </c>
      <c r="AS1498" s="13">
        <f t="shared" si="1826"/>
        <v>2.8439805444472658E-3</v>
      </c>
      <c r="AT1498" s="13">
        <f t="shared" si="1827"/>
        <v>6.9623164987416735E-4</v>
      </c>
      <c r="AU1498" s="13">
        <f t="shared" si="1828"/>
        <v>1.1362912010373011E-4</v>
      </c>
      <c r="AV1498" s="13">
        <f t="shared" si="1829"/>
        <v>1.3908707975874279E-5</v>
      </c>
      <c r="AW1498" s="13">
        <f t="shared" si="1830"/>
        <v>2.4858063977533103E-8</v>
      </c>
      <c r="AX1498" s="13">
        <f t="shared" si="1831"/>
        <v>3.0645543633725391E-6</v>
      </c>
      <c r="AY1498" s="13">
        <f t="shared" si="1832"/>
        <v>4.1125015490773083E-6</v>
      </c>
      <c r="AZ1498" s="13">
        <f t="shared" si="1833"/>
        <v>2.7594010393979249E-6</v>
      </c>
      <c r="BA1498" s="13">
        <f t="shared" si="1834"/>
        <v>1.2343329245170681E-6</v>
      </c>
      <c r="BB1498" s="13">
        <f t="shared" si="1835"/>
        <v>4.1410556497415284E-7</v>
      </c>
      <c r="BC1498" s="13">
        <f t="shared" si="1836"/>
        <v>1.1114240933638233E-7</v>
      </c>
      <c r="BD1498" s="13">
        <f t="shared" si="1837"/>
        <v>1.2991430635521076E-3</v>
      </c>
      <c r="BE1498" s="13">
        <f t="shared" si="1838"/>
        <v>6.3608347836659109E-4</v>
      </c>
      <c r="BF1498" s="13">
        <f t="shared" si="1839"/>
        <v>1.5571887454206973E-4</v>
      </c>
      <c r="BG1498" s="13">
        <f t="shared" si="1840"/>
        <v>2.5414240649583317E-5</v>
      </c>
      <c r="BH1498" s="13">
        <f t="shared" si="1841"/>
        <v>3.1108157072849155E-6</v>
      </c>
      <c r="BI1498" s="13">
        <f t="shared" si="1842"/>
        <v>3.0462210531871128E-7</v>
      </c>
      <c r="BJ1498" s="14">
        <f t="shared" si="1843"/>
        <v>0.13508747118157657</v>
      </c>
      <c r="BK1498" s="14">
        <f t="shared" si="1844"/>
        <v>0.28399933277858758</v>
      </c>
      <c r="BL1498" s="14">
        <f t="shared" si="1845"/>
        <v>0.51592089349188308</v>
      </c>
      <c r="BM1498" s="14">
        <f t="shared" si="1846"/>
        <v>0.27736109473932868</v>
      </c>
      <c r="BN1498" s="14">
        <f t="shared" si="1847"/>
        <v>0.72215176480202281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1.6532258064516101</v>
      </c>
      <c r="F1499" s="10">
        <f>VLOOKUP(B1499,home!$B$2:$E$405,3,FALSE)</f>
        <v>0.45</v>
      </c>
      <c r="G1499" s="10">
        <f>VLOOKUP(C1499,away!$B$2:$E$405,4,FALSE)</f>
        <v>1.47</v>
      </c>
      <c r="H1499" s="10">
        <f>VLOOKUP(A1499,away!$A$2:$E$405,3,FALSE)</f>
        <v>1.30645161290323</v>
      </c>
      <c r="I1499" s="10">
        <f>VLOOKUP(C1499,away!$B$2:$E$405,3,FALSE)</f>
        <v>0.95</v>
      </c>
      <c r="J1499" s="10">
        <f>VLOOKUP(B1499,home!$B$2:$E$405,4,FALSE)</f>
        <v>1.05</v>
      </c>
      <c r="K1499" s="12">
        <f t="shared" si="1792"/>
        <v>1.0936088709677401</v>
      </c>
      <c r="L1499" s="12">
        <f t="shared" si="1793"/>
        <v>1.3031854838709718</v>
      </c>
      <c r="M1499" s="13">
        <f t="shared" si="1794"/>
        <v>9.1009229472025999E-2</v>
      </c>
      <c r="N1499" s="13">
        <f t="shared" si="1795"/>
        <v>9.9528500690546334E-2</v>
      </c>
      <c r="O1499" s="13">
        <f t="shared" si="1796"/>
        <v>0.11860190674622652</v>
      </c>
      <c r="P1499" s="13">
        <f t="shared" si="1797"/>
        <v>0.12970409733136198</v>
      </c>
      <c r="Q1499" s="13">
        <f t="shared" si="1798"/>
        <v>5.4422625634650147E-2</v>
      </c>
      <c r="R1499" s="13">
        <f t="shared" si="1799"/>
        <v>7.7280141615550552E-2</v>
      </c>
      <c r="S1499" s="13">
        <f t="shared" si="1800"/>
        <v>4.6212765897865458E-2</v>
      </c>
      <c r="T1499" s="13">
        <f t="shared" si="1801"/>
        <v>7.0922775721220299E-2</v>
      </c>
      <c r="U1499" s="13">
        <f t="shared" si="1802"/>
        <v>8.4514248420409305E-2</v>
      </c>
      <c r="V1499" s="13">
        <f t="shared" si="1803"/>
        <v>7.3179209048249965E-3</v>
      </c>
      <c r="W1499" s="13">
        <f t="shared" si="1804"/>
        <v>1.9839022058469914E-2</v>
      </c>
      <c r="X1499" s="13">
        <f t="shared" si="1805"/>
        <v>2.5853925560793998E-2</v>
      </c>
      <c r="Y1499" s="13">
        <f t="shared" si="1806"/>
        <v>1.6846230245953712E-2</v>
      </c>
      <c r="Z1499" s="13">
        <f t="shared" si="1807"/>
        <v>3.3570119581626159E-2</v>
      </c>
      <c r="AA1499" s="13">
        <f t="shared" si="1808"/>
        <v>3.6712580573914209E-2</v>
      </c>
      <c r="AB1499" s="13">
        <f t="shared" si="1809"/>
        <v>2.0074601895875246E-2</v>
      </c>
      <c r="AC1499" s="13">
        <f t="shared" si="1810"/>
        <v>6.5183246441668542E-4</v>
      </c>
      <c r="AD1499" s="13">
        <f t="shared" si="1811"/>
        <v>5.4240326286168422E-3</v>
      </c>
      <c r="AE1499" s="13">
        <f t="shared" si="1812"/>
        <v>7.0685205856559786E-3</v>
      </c>
      <c r="AF1499" s="13">
        <f t="shared" si="1813"/>
        <v>4.6057967098350073E-3</v>
      </c>
      <c r="AG1499" s="13">
        <f t="shared" si="1814"/>
        <v>2.0007358046392212E-3</v>
      </c>
      <c r="AH1499" s="13">
        <f t="shared" si="1815"/>
        <v>1.0937023132646967E-2</v>
      </c>
      <c r="AI1499" s="13">
        <f t="shared" si="1816"/>
        <v>1.1960825519842106E-2</v>
      </c>
      <c r="AJ1499" s="13">
        <f t="shared" si="1817"/>
        <v>6.5402324462983273E-3</v>
      </c>
      <c r="AK1499" s="13">
        <f t="shared" si="1818"/>
        <v>2.3841520738209655E-3</v>
      </c>
      <c r="AL1499" s="13">
        <f t="shared" si="1819"/>
        <v>3.7159018661697602E-5</v>
      </c>
      <c r="AM1499" s="13">
        <f t="shared" si="1820"/>
        <v>1.1863540398147703E-3</v>
      </c>
      <c r="AN1499" s="13">
        <f t="shared" si="1821"/>
        <v>1.5460393634182936E-3</v>
      </c>
      <c r="AO1499" s="13">
        <f t="shared" si="1822"/>
        <v>1.0073880279499194E-3</v>
      </c>
      <c r="AP1499" s="13">
        <f t="shared" si="1823"/>
        <v>4.3760448488324658E-4</v>
      </c>
      <c r="AQ1499" s="13">
        <f t="shared" si="1824"/>
        <v>1.4256995309417026E-4</v>
      </c>
      <c r="AR1499" s="13">
        <f t="shared" si="1825"/>
        <v>2.8505939566453096E-3</v>
      </c>
      <c r="AS1499" s="13">
        <f t="shared" si="1826"/>
        <v>3.1174348385143405E-3</v>
      </c>
      <c r="AT1499" s="13">
        <f t="shared" si="1827"/>
        <v>1.7046271970315829E-3</v>
      </c>
      <c r="AU1499" s="13">
        <f t="shared" si="1828"/>
        <v>6.2139847478887109E-4</v>
      </c>
      <c r="AV1499" s="13">
        <f t="shared" si="1829"/>
        <v>1.6989172110873322E-4</v>
      </c>
      <c r="AW1499" s="13">
        <f t="shared" si="1830"/>
        <v>1.4710586684434891E-6</v>
      </c>
      <c r="AX1499" s="13">
        <f t="shared" si="1831"/>
        <v>2.1623455034164125E-4</v>
      </c>
      <c r="AY1499" s="13">
        <f t="shared" si="1832"/>
        <v>2.8179372711659379E-4</v>
      </c>
      <c r="AZ1499" s="13">
        <f t="shared" si="1833"/>
        <v>1.8361474731212147E-4</v>
      </c>
      <c r="BA1499" s="13">
        <f t="shared" si="1834"/>
        <v>7.9761357773931084E-5</v>
      </c>
      <c r="BB1499" s="13">
        <f t="shared" si="1835"/>
        <v>2.5985960906206515E-5</v>
      </c>
      <c r="BC1499" s="13">
        <f t="shared" si="1836"/>
        <v>6.7729054074813788E-6</v>
      </c>
      <c r="BD1499" s="13">
        <f t="shared" si="1837"/>
        <v>6.1914211078508048E-4</v>
      </c>
      <c r="BE1499" s="13">
        <f t="shared" si="1838"/>
        <v>6.7709930474425535E-4</v>
      </c>
      <c r="BF1499" s="13">
        <f t="shared" si="1839"/>
        <v>3.7024090309720334E-4</v>
      </c>
      <c r="BG1499" s="13">
        <f t="shared" si="1840"/>
        <v>1.3496624534073637E-4</v>
      </c>
      <c r="BH1499" s="13">
        <f t="shared" si="1841"/>
        <v>3.6900070796459416E-5</v>
      </c>
      <c r="BI1499" s="13">
        <f t="shared" si="1842"/>
        <v>8.0708489524691372E-6</v>
      </c>
      <c r="BJ1499" s="14">
        <f t="shared" si="1843"/>
        <v>0.31162628475839982</v>
      </c>
      <c r="BK1499" s="14">
        <f t="shared" si="1844"/>
        <v>0.27521479881627342</v>
      </c>
      <c r="BL1499" s="14">
        <f t="shared" si="1845"/>
        <v>0.37931607809638929</v>
      </c>
      <c r="BM1499" s="14">
        <f t="shared" si="1846"/>
        <v>0.42890045709387897</v>
      </c>
      <c r="BN1499" s="14">
        <f t="shared" si="1847"/>
        <v>0.57054650149036157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1.6532258064516101</v>
      </c>
      <c r="F1500" s="10">
        <f>VLOOKUP(B1500,home!$B$2:$E$405,3,FALSE)</f>
        <v>1.69</v>
      </c>
      <c r="G1500" s="10">
        <f>VLOOKUP(C1500,away!$B$2:$E$405,4,FALSE)</f>
        <v>1.21</v>
      </c>
      <c r="H1500" s="10">
        <f>VLOOKUP(A1500,away!$A$2:$E$405,3,FALSE)</f>
        <v>1.30645161290323</v>
      </c>
      <c r="I1500" s="10">
        <f>VLOOKUP(C1500,away!$B$2:$E$405,3,FALSE)</f>
        <v>0.52</v>
      </c>
      <c r="J1500" s="10">
        <f>VLOOKUP(B1500,home!$B$2:$E$405,4,FALSE)</f>
        <v>1.07</v>
      </c>
      <c r="K1500" s="12">
        <f t="shared" si="1792"/>
        <v>3.3806814516128973</v>
      </c>
      <c r="L1500" s="12">
        <f t="shared" si="1793"/>
        <v>0.72690967741935719</v>
      </c>
      <c r="M1500" s="13">
        <f t="shared" si="1794"/>
        <v>1.6447346380604681E-2</v>
      </c>
      <c r="N1500" s="13">
        <f t="shared" si="1795"/>
        <v>5.5603238837162776E-2</v>
      </c>
      <c r="O1500" s="13">
        <f t="shared" si="1796"/>
        <v>1.1955735251929783E-2</v>
      </c>
      <c r="P1500" s="13">
        <f t="shared" si="1797"/>
        <v>4.0418532406593467E-2</v>
      </c>
      <c r="Q1500" s="13">
        <f t="shared" si="1798"/>
        <v>9.3988419093199063E-2</v>
      </c>
      <c r="R1500" s="13">
        <f t="shared" si="1799"/>
        <v>4.3453698276457566E-3</v>
      </c>
      <c r="S1500" s="13">
        <f t="shared" si="1800"/>
        <v>2.4831631256780055E-2</v>
      </c>
      <c r="T1500" s="13">
        <f t="shared" si="1801"/>
        <v>6.832109140419268E-2</v>
      </c>
      <c r="U1500" s="13">
        <f t="shared" si="1802"/>
        <v>1.4690311176720343E-2</v>
      </c>
      <c r="V1500" s="13">
        <f t="shared" si="1803"/>
        <v>6.780277089725513E-3</v>
      </c>
      <c r="W1500" s="13">
        <f t="shared" si="1804"/>
        <v>0.10591496836493251</v>
      </c>
      <c r="X1500" s="13">
        <f t="shared" si="1805"/>
        <v>7.6990615488034514E-2</v>
      </c>
      <c r="Y1500" s="13">
        <f t="shared" si="1806"/>
        <v>2.7982611734362461E-2</v>
      </c>
      <c r="Z1500" s="13">
        <f t="shared" si="1807"/>
        <v>1.052897126560595E-3</v>
      </c>
      <c r="AA1500" s="13">
        <f t="shared" si="1808"/>
        <v>3.559509786219921E-3</v>
      </c>
      <c r="AB1500" s="13">
        <f t="shared" si="1809"/>
        <v>6.0167843555541398E-3</v>
      </c>
      <c r="AC1500" s="13">
        <f t="shared" si="1810"/>
        <v>1.0413870227719618E-3</v>
      </c>
      <c r="AD1500" s="13">
        <f t="shared" si="1811"/>
        <v>8.9516192249873533E-2</v>
      </c>
      <c r="AE1500" s="13">
        <f t="shared" si="1812"/>
        <v>6.5070186432164737E-2</v>
      </c>
      <c r="AF1500" s="13">
        <f t="shared" si="1813"/>
        <v>2.3650074114511144E-2</v>
      </c>
      <c r="AG1500" s="13">
        <f t="shared" si="1814"/>
        <v>5.7304892485077292E-3</v>
      </c>
      <c r="AH1500" s="13">
        <f t="shared" si="1815"/>
        <v>1.9134027765598251E-4</v>
      </c>
      <c r="AI1500" s="13">
        <f t="shared" si="1816"/>
        <v>6.4686052761804178E-4</v>
      </c>
      <c r="AJ1500" s="13">
        <f t="shared" si="1817"/>
        <v>1.0934146937494234E-3</v>
      </c>
      <c r="AK1500" s="13">
        <f t="shared" si="1818"/>
        <v>1.2321622580265571E-3</v>
      </c>
      <c r="AL1500" s="13">
        <f t="shared" si="1819"/>
        <v>1.0236626420745923E-4</v>
      </c>
      <c r="AM1500" s="13">
        <f t="shared" si="1820"/>
        <v>6.0525146151632327E-2</v>
      </c>
      <c r="AN1500" s="13">
        <f t="shared" si="1821"/>
        <v>4.3996314464842506E-2</v>
      </c>
      <c r="AO1500" s="13">
        <f t="shared" si="1822"/>
        <v>1.5990673377639628E-2</v>
      </c>
      <c r="AP1500" s="13">
        <f t="shared" si="1823"/>
        <v>3.8745917422194423E-3</v>
      </c>
      <c r="AQ1500" s="13">
        <f t="shared" si="1824"/>
        <v>7.0411955836710983E-4</v>
      </c>
      <c r="AR1500" s="13">
        <f t="shared" si="1825"/>
        <v>2.7817419901648105E-5</v>
      </c>
      <c r="AS1500" s="13">
        <f t="shared" si="1826"/>
        <v>9.404183549322921E-5</v>
      </c>
      <c r="AT1500" s="13">
        <f t="shared" si="1827"/>
        <v>1.5896274446379575E-4</v>
      </c>
      <c r="AU1500" s="13">
        <f t="shared" si="1828"/>
        <v>1.7913413390207835E-4</v>
      </c>
      <c r="AV1500" s="13">
        <f t="shared" si="1829"/>
        <v>1.5139886095837435E-4</v>
      </c>
      <c r="AW1500" s="13">
        <f t="shared" si="1830"/>
        <v>6.9877772908809056E-6</v>
      </c>
      <c r="AX1500" s="13">
        <f t="shared" si="1831"/>
        <v>3.4102706491830538E-2</v>
      </c>
      <c r="AY1500" s="13">
        <f t="shared" si="1832"/>
        <v>2.4789587375103554E-2</v>
      </c>
      <c r="AZ1500" s="13">
        <f t="shared" si="1833"/>
        <v>9.0098954810977454E-3</v>
      </c>
      <c r="BA1500" s="13">
        <f t="shared" si="1834"/>
        <v>2.183126739248962E-3</v>
      </c>
      <c r="BB1500" s="13">
        <f t="shared" si="1835"/>
        <v>3.9673398844825892E-4</v>
      </c>
      <c r="BC1500" s="13">
        <f t="shared" si="1836"/>
        <v>5.7677955112843792E-5</v>
      </c>
      <c r="BD1500" s="13">
        <f t="shared" si="1837"/>
        <v>3.3701252878909707E-6</v>
      </c>
      <c r="BE1500" s="13">
        <f t="shared" si="1838"/>
        <v>1.139332005038458E-5</v>
      </c>
      <c r="BF1500" s="13">
        <f t="shared" si="1839"/>
        <v>1.9258592883312243E-5</v>
      </c>
      <c r="BG1500" s="13">
        <f t="shared" si="1840"/>
        <v>2.1702389248259279E-5</v>
      </c>
      <c r="BH1500" s="13">
        <f t="shared" si="1841"/>
        <v>1.834221619681833E-5</v>
      </c>
      <c r="BI1500" s="13">
        <f t="shared" si="1842"/>
        <v>1.2401838015611477E-5</v>
      </c>
      <c r="BJ1500" s="14">
        <f t="shared" si="1843"/>
        <v>0.80839846029248408</v>
      </c>
      <c r="BK1500" s="14">
        <f t="shared" si="1844"/>
        <v>0.11441112779578669</v>
      </c>
      <c r="BL1500" s="14">
        <f t="shared" si="1845"/>
        <v>4.4429311631521334E-2</v>
      </c>
      <c r="BM1500" s="14">
        <f t="shared" si="1846"/>
        <v>0.72075055545140454</v>
      </c>
      <c r="BN1500" s="14">
        <f t="shared" si="1847"/>
        <v>0.22275864179713553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1.6532258064516101</v>
      </c>
      <c r="F1501" s="10">
        <f>VLOOKUP(B1501,home!$B$2:$E$405,3,FALSE)</f>
        <v>0.83</v>
      </c>
      <c r="G1501" s="10">
        <f>VLOOKUP(C1501,away!$B$2:$E$405,4,FALSE)</f>
        <v>1.1200000000000001</v>
      </c>
      <c r="H1501" s="10">
        <f>VLOOKUP(A1501,away!$A$2:$E$405,3,FALSE)</f>
        <v>1.30645161290323</v>
      </c>
      <c r="I1501" s="10">
        <f>VLOOKUP(C1501,away!$B$2:$E$405,3,FALSE)</f>
        <v>1.04</v>
      </c>
      <c r="J1501" s="10">
        <f>VLOOKUP(B1501,home!$B$2:$E$405,4,FALSE)</f>
        <v>1.34</v>
      </c>
      <c r="K1501" s="12">
        <f t="shared" si="1792"/>
        <v>1.536838709677417</v>
      </c>
      <c r="L1501" s="12">
        <f t="shared" si="1793"/>
        <v>1.8206709677419415</v>
      </c>
      <c r="M1501" s="13">
        <f t="shared" si="1794"/>
        <v>3.4821868742840323E-2</v>
      </c>
      <c r="N1501" s="13">
        <f t="shared" si="1795"/>
        <v>5.3515595827303107E-2</v>
      </c>
      <c r="O1501" s="13">
        <f t="shared" si="1796"/>
        <v>6.3399165462609944E-2</v>
      </c>
      <c r="P1501" s="13">
        <f t="shared" si="1797"/>
        <v>9.7434291644182547E-2</v>
      </c>
      <c r="Q1501" s="13">
        <f t="shared" si="1798"/>
        <v>4.1122419619425338E-2</v>
      </c>
      <c r="R1501" s="13">
        <f t="shared" si="1799"/>
        <v>5.7714509968420778E-2</v>
      </c>
      <c r="S1501" s="13">
        <f t="shared" si="1800"/>
        <v>6.8157177737305938E-2</v>
      </c>
      <c r="T1501" s="13">
        <f t="shared" si="1801"/>
        <v>7.487039552438933E-2</v>
      </c>
      <c r="U1501" s="13">
        <f t="shared" si="1802"/>
        <v>8.8697893029532224E-2</v>
      </c>
      <c r="V1501" s="13">
        <f t="shared" si="1803"/>
        <v>2.118989708049315E-2</v>
      </c>
      <c r="W1501" s="13">
        <f t="shared" si="1804"/>
        <v>2.1066175435576973E-2</v>
      </c>
      <c r="X1501" s="13">
        <f t="shared" si="1805"/>
        <v>3.8354574016913438E-2</v>
      </c>
      <c r="Y1501" s="13">
        <f t="shared" si="1806"/>
        <v>3.4915529696351866E-2</v>
      </c>
      <c r="Z1501" s="13">
        <f t="shared" si="1807"/>
        <v>3.5026377572318863E-2</v>
      </c>
      <c r="AA1501" s="13">
        <f t="shared" si="1808"/>
        <v>5.3829892912916545E-2</v>
      </c>
      <c r="AB1501" s="13">
        <f t="shared" si="1809"/>
        <v>4.1363931583180108E-2</v>
      </c>
      <c r="AC1501" s="13">
        <f t="shared" si="1810"/>
        <v>3.7056860505143901E-3</v>
      </c>
      <c r="AD1501" s="13">
        <f t="shared" si="1811"/>
        <v>8.0938284685625576E-3</v>
      </c>
      <c r="AE1501" s="13">
        <f t="shared" si="1812"/>
        <v>1.4736198510595067E-2</v>
      </c>
      <c r="AF1501" s="13">
        <f t="shared" si="1813"/>
        <v>1.3414884401561241E-2</v>
      </c>
      <c r="AG1501" s="13">
        <f t="shared" si="1814"/>
        <v>8.1413635218455932E-3</v>
      </c>
      <c r="AH1501" s="13">
        <f t="shared" si="1815"/>
        <v>1.5942877187772108E-2</v>
      </c>
      <c r="AI1501" s="13">
        <f t="shared" si="1816"/>
        <v>2.4501630805801214E-2</v>
      </c>
      <c r="AJ1501" s="13">
        <f t="shared" si="1817"/>
        <v>1.8827527336289999E-2</v>
      </c>
      <c r="AK1501" s="13">
        <f t="shared" si="1818"/>
        <v>9.6449576059734025E-3</v>
      </c>
      <c r="AL1501" s="13">
        <f t="shared" si="1819"/>
        <v>4.147518883079298E-4</v>
      </c>
      <c r="AM1501" s="13">
        <f t="shared" si="1820"/>
        <v>2.4877817799952026E-3</v>
      </c>
      <c r="AN1501" s="13">
        <f t="shared" si="1821"/>
        <v>4.5294320609146344E-3</v>
      </c>
      <c r="AO1501" s="13">
        <f t="shared" si="1822"/>
        <v>4.1233027268334135E-3</v>
      </c>
      <c r="AP1501" s="13">
        <f t="shared" si="1823"/>
        <v>2.5023925219855923E-3</v>
      </c>
      <c r="AQ1501" s="13">
        <f t="shared" si="1824"/>
        <v>1.1390083536684267E-3</v>
      </c>
      <c r="AR1501" s="13">
        <f t="shared" si="1825"/>
        <v>5.8053467276103906E-3</v>
      </c>
      <c r="AS1501" s="13">
        <f t="shared" si="1826"/>
        <v>8.9218815740907693E-3</v>
      </c>
      <c r="AT1501" s="13">
        <f t="shared" si="1827"/>
        <v>6.855746483110191E-3</v>
      </c>
      <c r="AU1501" s="13">
        <f t="shared" si="1828"/>
        <v>3.5120588596595174E-3</v>
      </c>
      <c r="AV1501" s="13">
        <f t="shared" si="1829"/>
        <v>1.3493670015475691E-3</v>
      </c>
      <c r="AW1501" s="13">
        <f t="shared" si="1830"/>
        <v>3.2236332690661012E-5</v>
      </c>
      <c r="AX1501" s="13">
        <f t="shared" si="1831"/>
        <v>6.3721989012113626E-4</v>
      </c>
      <c r="AY1501" s="13">
        <f t="shared" si="1832"/>
        <v>1.1601677540112626E-3</v>
      </c>
      <c r="AZ1501" s="13">
        <f t="shared" si="1833"/>
        <v>1.0561418737193406E-3</v>
      </c>
      <c r="BA1501" s="13">
        <f t="shared" si="1834"/>
        <v>6.4096228243245971E-4</v>
      </c>
      <c r="BB1501" s="13">
        <f t="shared" si="1835"/>
        <v>2.9174535476059757E-4</v>
      </c>
      <c r="BC1501" s="13">
        <f t="shared" si="1836"/>
        <v>1.0623445947723859E-4</v>
      </c>
      <c r="BD1501" s="13">
        <f t="shared" si="1837"/>
        <v>1.7616043741059875E-3</v>
      </c>
      <c r="BE1501" s="13">
        <f t="shared" si="1838"/>
        <v>2.7073017932631397E-3</v>
      </c>
      <c r="BF1501" s="13">
        <f t="shared" si="1839"/>
        <v>2.0803430973329409E-3</v>
      </c>
      <c r="BG1501" s="13">
        <f t="shared" si="1840"/>
        <v>1.0657172671304923E-3</v>
      </c>
      <c r="BH1501" s="13">
        <f t="shared" si="1841"/>
        <v>4.0945888742444244E-4</v>
      </c>
      <c r="BI1501" s="13">
        <f t="shared" si="1842"/>
        <v>1.2585445364306604E-4</v>
      </c>
      <c r="BJ1501" s="14">
        <f t="shared" si="1843"/>
        <v>0.3269053540804438</v>
      </c>
      <c r="BK1501" s="14">
        <f t="shared" si="1844"/>
        <v>0.22688384089765554</v>
      </c>
      <c r="BL1501" s="14">
        <f t="shared" si="1845"/>
        <v>0.40851706641141489</v>
      </c>
      <c r="BM1501" s="14">
        <f t="shared" si="1846"/>
        <v>0.64819685627573054</v>
      </c>
      <c r="BN1501" s="14">
        <f t="shared" si="1847"/>
        <v>0.34800785126478206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1.6532258064516101</v>
      </c>
      <c r="F1502" s="10">
        <f>VLOOKUP(B1502,home!$B$2:$E$405,3,FALSE)</f>
        <v>0.86</v>
      </c>
      <c r="G1502" s="10">
        <f>VLOOKUP(C1502,away!$B$2:$E$405,4,FALSE)</f>
        <v>0.95</v>
      </c>
      <c r="H1502" s="10">
        <f>VLOOKUP(A1502,away!$A$2:$E$405,3,FALSE)</f>
        <v>1.30645161290323</v>
      </c>
      <c r="I1502" s="10">
        <f>VLOOKUP(C1502,away!$B$2:$E$405,3,FALSE)</f>
        <v>0.78</v>
      </c>
      <c r="J1502" s="10">
        <f>VLOOKUP(B1502,home!$B$2:$E$405,4,FALSE)</f>
        <v>0.87</v>
      </c>
      <c r="K1502" s="12">
        <f t="shared" si="1792"/>
        <v>1.3506854838709654</v>
      </c>
      <c r="L1502" s="12">
        <f t="shared" si="1793"/>
        <v>0.88655806451613195</v>
      </c>
      <c r="M1502" s="13">
        <f t="shared" si="1794"/>
        <v>0.10675235690443148</v>
      </c>
      <c r="N1502" s="13">
        <f t="shared" si="1795"/>
        <v>0.14418885883982804</v>
      </c>
      <c r="O1502" s="13">
        <f t="shared" si="1796"/>
        <v>9.4642162919728115E-2</v>
      </c>
      <c r="P1502" s="13">
        <f t="shared" si="1797"/>
        <v>0.1278317956178277</v>
      </c>
      <c r="Q1502" s="13">
        <f t="shared" si="1798"/>
        <v>9.7376899285437746E-2</v>
      </c>
      <c r="R1502" s="13">
        <f t="shared" si="1799"/>
        <v>4.1952886389867286E-2</v>
      </c>
      <c r="S1502" s="13">
        <f t="shared" si="1800"/>
        <v>3.8268400915745342E-2</v>
      </c>
      <c r="T1502" s="13">
        <f t="shared" si="1801"/>
        <v>8.6330275359080014E-2</v>
      </c>
      <c r="U1502" s="13">
        <f t="shared" si="1802"/>
        <v>5.6665154653281535E-2</v>
      </c>
      <c r="V1502" s="13">
        <f t="shared" si="1803"/>
        <v>5.091657975041834E-3</v>
      </c>
      <c r="W1502" s="13">
        <f t="shared" si="1804"/>
        <v>4.3841854776401901E-2</v>
      </c>
      <c r="X1502" s="13">
        <f t="shared" si="1805"/>
        <v>3.8868349915364205E-2</v>
      </c>
      <c r="Y1502" s="13">
        <f t="shared" si="1806"/>
        <v>1.7229524535950523E-2</v>
      </c>
      <c r="Z1502" s="13">
        <f t="shared" si="1807"/>
        <v>1.2397889919555306E-2</v>
      </c>
      <c r="AA1502" s="13">
        <f t="shared" si="1808"/>
        <v>1.6745649944973524E-2</v>
      </c>
      <c r="AB1502" s="13">
        <f t="shared" si="1809"/>
        <v>1.1309053149330187E-2</v>
      </c>
      <c r="AC1502" s="13">
        <f t="shared" si="1810"/>
        <v>3.8106640013351058E-4</v>
      </c>
      <c r="AD1502" s="13">
        <f t="shared" si="1811"/>
        <v>1.4804139208116261E-2</v>
      </c>
      <c r="AE1502" s="13">
        <f t="shared" si="1812"/>
        <v>1.3124729003174934E-2</v>
      </c>
      <c r="AF1502" s="13">
        <f t="shared" si="1813"/>
        <v>5.8179171711767556E-3</v>
      </c>
      <c r="AG1502" s="13">
        <f t="shared" si="1814"/>
        <v>1.7193071289312112E-3</v>
      </c>
      <c r="AH1502" s="13">
        <f t="shared" si="1815"/>
        <v>2.7478623227912536E-3</v>
      </c>
      <c r="AI1502" s="13">
        <f t="shared" si="1816"/>
        <v>3.7114977510700991E-3</v>
      </c>
      <c r="AJ1502" s="13">
        <f t="shared" si="1817"/>
        <v>2.506533067895059E-3</v>
      </c>
      <c r="AK1502" s="13">
        <f t="shared" si="1818"/>
        <v>1.1285126098828039E-3</v>
      </c>
      <c r="AL1502" s="13">
        <f t="shared" si="1819"/>
        <v>1.825248775436307E-5</v>
      </c>
      <c r="AM1502" s="13">
        <f t="shared" si="1820"/>
        <v>3.9991471859215288E-3</v>
      </c>
      <c r="AN1502" s="13">
        <f t="shared" si="1821"/>
        <v>3.5454761888657261E-3</v>
      </c>
      <c r="AO1502" s="13">
        <f t="shared" si="1822"/>
        <v>1.5716352538944149E-3</v>
      </c>
      <c r="AP1502" s="13">
        <f t="shared" si="1823"/>
        <v>4.6444863627265068E-4</v>
      </c>
      <c r="AQ1502" s="13">
        <f t="shared" si="1824"/>
        <v>1.0294017101025953E-4</v>
      </c>
      <c r="AR1502" s="13">
        <f t="shared" si="1825"/>
        <v>4.872279004901234E-4</v>
      </c>
      <c r="AS1502" s="13">
        <f t="shared" si="1826"/>
        <v>6.58091652528937E-4</v>
      </c>
      <c r="AT1502" s="13">
        <f t="shared" si="1827"/>
        <v>4.4443742106374534E-4</v>
      </c>
      <c r="AU1502" s="13">
        <f t="shared" si="1828"/>
        <v>2.0009839103994953E-4</v>
      </c>
      <c r="AV1502" s="13">
        <f t="shared" si="1829"/>
        <v>6.7567498030899031E-5</v>
      </c>
      <c r="AW1502" s="13">
        <f t="shared" si="1830"/>
        <v>6.0712900601379928E-7</v>
      </c>
      <c r="AX1502" s="13">
        <f t="shared" si="1831"/>
        <v>9.0026500864793819E-4</v>
      </c>
      <c r="AY1502" s="13">
        <f t="shared" si="1832"/>
        <v>7.9813720361851493E-4</v>
      </c>
      <c r="AZ1502" s="13">
        <f t="shared" si="1833"/>
        <v>3.537974872291742E-4</v>
      </c>
      <c r="BA1502" s="13">
        <f t="shared" si="1834"/>
        <v>1.0455400516952253E-4</v>
      </c>
      <c r="BB1502" s="13">
        <f t="shared" si="1835"/>
        <v>2.3173299115125385E-5</v>
      </c>
      <c r="BC1502" s="13">
        <f t="shared" si="1836"/>
        <v>4.1088950423917927E-6</v>
      </c>
      <c r="BD1502" s="13">
        <f t="shared" si="1837"/>
        <v>7.1992637406130357E-5</v>
      </c>
      <c r="BE1502" s="13">
        <f t="shared" si="1838"/>
        <v>9.7239410290046141E-5</v>
      </c>
      <c r="BF1502" s="13">
        <f t="shared" si="1839"/>
        <v>6.5669929969469173E-5</v>
      </c>
      <c r="BG1502" s="13">
        <f t="shared" si="1840"/>
        <v>2.9566473712194946E-5</v>
      </c>
      <c r="BH1502" s="13">
        <f t="shared" si="1841"/>
        <v>9.9837517130785611E-6</v>
      </c>
      <c r="BI1502" s="13">
        <f t="shared" si="1842"/>
        <v>2.6969817026854191E-6</v>
      </c>
      <c r="BJ1502" s="14">
        <f t="shared" si="1843"/>
        <v>0.47516953855824878</v>
      </c>
      <c r="BK1502" s="14">
        <f t="shared" si="1844"/>
        <v>0.27914166750455277</v>
      </c>
      <c r="BL1502" s="14">
        <f t="shared" si="1845"/>
        <v>0.23354388485676719</v>
      </c>
      <c r="BM1502" s="14">
        <f t="shared" si="1846"/>
        <v>0.38671049080739106</v>
      </c>
      <c r="BN1502" s="14">
        <f t="shared" si="1847"/>
        <v>0.61274495995712042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1.3831775700934601</v>
      </c>
      <c r="F1503" s="10">
        <f>VLOOKUP(B1503,home!$B$2:$E$405,3,FALSE)</f>
        <v>0.48</v>
      </c>
      <c r="G1503" s="10">
        <f>VLOOKUP(C1503,away!$B$2:$E$405,4,FALSE)</f>
        <v>1.08</v>
      </c>
      <c r="H1503" s="10">
        <f>VLOOKUP(A1503,away!$A$2:$E$405,3,FALSE)</f>
        <v>1.2429906542056099</v>
      </c>
      <c r="I1503" s="10">
        <f>VLOOKUP(C1503,away!$B$2:$E$405,3,FALSE)</f>
        <v>0.96</v>
      </c>
      <c r="J1503" s="10">
        <f>VLOOKUP(B1503,home!$B$2:$E$405,4,FALSE)</f>
        <v>1.74</v>
      </c>
      <c r="K1503" s="12">
        <f t="shared" si="1792"/>
        <v>0.71703925233644972</v>
      </c>
      <c r="L1503" s="12">
        <f t="shared" si="1793"/>
        <v>2.0762915887850508</v>
      </c>
      <c r="M1503" s="13">
        <f t="shared" si="1794"/>
        <v>6.1216969950888871E-2</v>
      </c>
      <c r="N1503" s="13">
        <f t="shared" si="1795"/>
        <v>4.3894970363888265E-2</v>
      </c>
      <c r="O1503" s="13">
        <f t="shared" si="1796"/>
        <v>0.12710427979993777</v>
      </c>
      <c r="P1503" s="13">
        <f t="shared" si="1797"/>
        <v>9.1138757756510286E-2</v>
      </c>
      <c r="Q1503" s="13">
        <f t="shared" si="1798"/>
        <v>1.5737208365526525E-2</v>
      </c>
      <c r="R1503" s="13">
        <f t="shared" si="1799"/>
        <v>0.13195277352359625</v>
      </c>
      <c r="S1503" s="13">
        <f t="shared" si="1800"/>
        <v>3.3921448464631403E-2</v>
      </c>
      <c r="T1503" s="13">
        <f t="shared" si="1801"/>
        <v>3.2675033360300462E-2</v>
      </c>
      <c r="U1503" s="13">
        <f t="shared" si="1802"/>
        <v>9.461531807108034E-2</v>
      </c>
      <c r="V1503" s="13">
        <f t="shared" si="1803"/>
        <v>5.6112956856537999E-3</v>
      </c>
      <c r="W1503" s="13">
        <f t="shared" si="1804"/>
        <v>3.7613987067600216E-3</v>
      </c>
      <c r="X1503" s="13">
        <f t="shared" si="1805"/>
        <v>7.8097604969127998E-3</v>
      </c>
      <c r="Y1503" s="13">
        <f t="shared" si="1806"/>
        <v>8.1076700150829045E-3</v>
      </c>
      <c r="Z1503" s="13">
        <f t="shared" si="1807"/>
        <v>9.1324144594633866E-2</v>
      </c>
      <c r="AA1503" s="13">
        <f t="shared" si="1808"/>
        <v>6.5482996360402099E-2</v>
      </c>
      <c r="AB1503" s="13">
        <f t="shared" si="1809"/>
        <v>2.3476939375506583E-2</v>
      </c>
      <c r="AC1503" s="13">
        <f t="shared" si="1810"/>
        <v>5.2212495020296981E-4</v>
      </c>
      <c r="AD1503" s="13">
        <f t="shared" si="1811"/>
        <v>6.7426762910862358E-4</v>
      </c>
      <c r="AE1503" s="13">
        <f t="shared" si="1812"/>
        <v>1.3999762069082735E-3</v>
      </c>
      <c r="AF1503" s="13">
        <f t="shared" si="1813"/>
        <v>1.4533794114514244E-3</v>
      </c>
      <c r="AG1503" s="13">
        <f t="shared" si="1814"/>
        <v>1.0058798157699866E-3</v>
      </c>
      <c r="AH1503" s="13">
        <f t="shared" si="1815"/>
        <v>4.7403888318707003E-2</v>
      </c>
      <c r="AI1503" s="13">
        <f t="shared" si="1816"/>
        <v>3.3990448637886236E-2</v>
      </c>
      <c r="AJ1503" s="13">
        <f t="shared" si="1817"/>
        <v>1.2186242938945217E-2</v>
      </c>
      <c r="AK1503" s="13">
        <f t="shared" si="1818"/>
        <v>2.9126715085772067E-3</v>
      </c>
      <c r="AL1503" s="13">
        <f t="shared" si="1819"/>
        <v>3.109322097670242E-5</v>
      </c>
      <c r="AM1503" s="13">
        <f t="shared" si="1820"/>
        <v>9.6695271330143651E-5</v>
      </c>
      <c r="AN1503" s="13">
        <f t="shared" si="1821"/>
        <v>2.0076757853806551E-4</v>
      </c>
      <c r="AO1503" s="13">
        <f t="shared" si="1822"/>
        <v>2.0842601730966382E-4</v>
      </c>
      <c r="AP1503" s="13">
        <f t="shared" si="1823"/>
        <v>1.4425106220800746E-4</v>
      </c>
      <c r="AQ1503" s="13">
        <f t="shared" si="1824"/>
        <v>7.4876816783948723E-5</v>
      </c>
      <c r="AR1503" s="13">
        <f t="shared" si="1825"/>
        <v>1.9684858918367458E-2</v>
      </c>
      <c r="AS1503" s="13">
        <f t="shared" si="1826"/>
        <v>1.4114816521174698E-2</v>
      </c>
      <c r="AT1503" s="13">
        <f t="shared" si="1827"/>
        <v>5.0604387426046345E-3</v>
      </c>
      <c r="AU1503" s="13">
        <f t="shared" si="1828"/>
        <v>1.209511070830544E-3</v>
      </c>
      <c r="AV1503" s="13">
        <f t="shared" si="1829"/>
        <v>2.1681672848024796E-4</v>
      </c>
      <c r="AW1503" s="13">
        <f t="shared" si="1830"/>
        <v>1.2858623718675147E-6</v>
      </c>
      <c r="AX1503" s="13">
        <f t="shared" si="1831"/>
        <v>1.1555717509839383E-5</v>
      </c>
      <c r="AY1503" s="13">
        <f t="shared" si="1832"/>
        <v>2.3993039068055644E-5</v>
      </c>
      <c r="AZ1503" s="13">
        <f t="shared" si="1833"/>
        <v>2.4908272603197532E-5</v>
      </c>
      <c r="BA1503" s="13">
        <f t="shared" si="1834"/>
        <v>1.7238945632394715E-5</v>
      </c>
      <c r="BB1503" s="13">
        <f t="shared" si="1835"/>
        <v>8.9482694540159826E-6</v>
      </c>
      <c r="BC1503" s="13">
        <f t="shared" si="1836"/>
        <v>3.715843320311117E-6</v>
      </c>
      <c r="BD1503" s="13">
        <f t="shared" si="1837"/>
        <v>6.8119178331044576E-3</v>
      </c>
      <c r="BE1503" s="13">
        <f t="shared" si="1838"/>
        <v>4.8844124700265492E-3</v>
      </c>
      <c r="BF1503" s="13">
        <f t="shared" si="1839"/>
        <v>1.7511577328053337E-3</v>
      </c>
      <c r="BG1503" s="13">
        <f t="shared" si="1840"/>
        <v>4.1854961048464308E-4</v>
      </c>
      <c r="BH1503" s="13">
        <f t="shared" si="1841"/>
        <v>7.5029124941905173E-5</v>
      </c>
      <c r="BI1503" s="13">
        <f t="shared" si="1842"/>
        <v>1.0759765530360355E-5</v>
      </c>
      <c r="BJ1503" s="14">
        <f t="shared" si="1843"/>
        <v>0.11733492120546692</v>
      </c>
      <c r="BK1503" s="14">
        <f t="shared" si="1844"/>
        <v>0.19246568306793208</v>
      </c>
      <c r="BL1503" s="14">
        <f t="shared" si="1845"/>
        <v>0.59336382705298962</v>
      </c>
      <c r="BM1503" s="14">
        <f t="shared" si="1846"/>
        <v>0.52342090898397842</v>
      </c>
      <c r="BN1503" s="14">
        <f t="shared" si="1847"/>
        <v>0.47104495976034794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1.3831775700934601</v>
      </c>
      <c r="F1504" s="10">
        <f>VLOOKUP(B1504,home!$B$2:$E$405,3,FALSE)</f>
        <v>0.48</v>
      </c>
      <c r="G1504" s="10">
        <f>VLOOKUP(C1504,away!$B$2:$E$405,4,FALSE)</f>
        <v>1.45</v>
      </c>
      <c r="H1504" s="10">
        <f>VLOOKUP(A1504,away!$A$2:$E$405,3,FALSE)</f>
        <v>1.2429906542056099</v>
      </c>
      <c r="I1504" s="10">
        <f>VLOOKUP(C1504,away!$B$2:$E$405,3,FALSE)</f>
        <v>0.43</v>
      </c>
      <c r="J1504" s="10">
        <f>VLOOKUP(B1504,home!$B$2:$E$405,4,FALSE)</f>
        <v>0.67</v>
      </c>
      <c r="K1504" s="12">
        <f t="shared" si="1792"/>
        <v>0.96269158878504812</v>
      </c>
      <c r="L1504" s="12">
        <f t="shared" si="1793"/>
        <v>0.35810560747663628</v>
      </c>
      <c r="M1504" s="13">
        <f t="shared" si="1794"/>
        <v>0.26692242756437168</v>
      </c>
      <c r="N1504" s="13">
        <f t="shared" si="1795"/>
        <v>0.25696397587430686</v>
      </c>
      <c r="O1504" s="13">
        <f t="shared" si="1796"/>
        <v>9.5586418072077767E-2</v>
      </c>
      <c r="P1504" s="13">
        <f t="shared" si="1797"/>
        <v>9.202024068008037E-2</v>
      </c>
      <c r="Q1504" s="13">
        <f t="shared" si="1798"/>
        <v>0.12368852909747963</v>
      </c>
      <c r="R1504" s="13">
        <f t="shared" si="1799"/>
        <v>1.7115016155108565E-2</v>
      </c>
      <c r="S1504" s="13">
        <f t="shared" si="1800"/>
        <v>7.9308853625439761E-3</v>
      </c>
      <c r="T1504" s="13">
        <f t="shared" si="1801"/>
        <v>4.429355585034455E-2</v>
      </c>
      <c r="U1504" s="13">
        <f t="shared" si="1802"/>
        <v>1.6476482094443232E-2</v>
      </c>
      <c r="V1504" s="13">
        <f t="shared" si="1803"/>
        <v>3.0379278959091028E-4</v>
      </c>
      <c r="W1504" s="13">
        <f t="shared" si="1804"/>
        <v>3.9691302197112775E-2</v>
      </c>
      <c r="X1504" s="13">
        <f t="shared" si="1805"/>
        <v>1.4213677884835818E-2</v>
      </c>
      <c r="Y1504" s="13">
        <f t="shared" si="1806"/>
        <v>2.5449988767131809E-3</v>
      </c>
      <c r="Z1504" s="13">
        <f t="shared" si="1807"/>
        <v>2.042994419065866E-3</v>
      </c>
      <c r="AA1504" s="13">
        <f t="shared" si="1808"/>
        <v>1.9667735431695053E-3</v>
      </c>
      <c r="AB1504" s="13">
        <f t="shared" si="1809"/>
        <v>9.4669817352712468E-4</v>
      </c>
      <c r="AC1504" s="13">
        <f t="shared" si="1810"/>
        <v>6.5456951927275888E-6</v>
      </c>
      <c r="AD1504" s="13">
        <f t="shared" si="1811"/>
        <v>9.5526206932714901E-3</v>
      </c>
      <c r="AE1504" s="13">
        <f t="shared" si="1812"/>
        <v>3.4208470363578736E-3</v>
      </c>
      <c r="AF1504" s="13">
        <f t="shared" si="1813"/>
        <v>6.1251225301979365E-4</v>
      </c>
      <c r="AG1504" s="13">
        <f t="shared" si="1814"/>
        <v>7.3114690818178803E-5</v>
      </c>
      <c r="AH1504" s="13">
        <f t="shared" si="1815"/>
        <v>1.8290193937773989E-4</v>
      </c>
      <c r="AI1504" s="13">
        <f t="shared" si="1816"/>
        <v>1.7607815861142296E-4</v>
      </c>
      <c r="AJ1504" s="13">
        <f t="shared" si="1817"/>
        <v>8.4754481131988236E-5</v>
      </c>
      <c r="AK1504" s="13">
        <f t="shared" si="1818"/>
        <v>2.7197475365868712E-5</v>
      </c>
      <c r="AL1504" s="13">
        <f t="shared" si="1819"/>
        <v>9.0263894652760468E-8</v>
      </c>
      <c r="AM1504" s="13">
        <f t="shared" si="1820"/>
        <v>1.8392455184532922E-3</v>
      </c>
      <c r="AN1504" s="13">
        <f t="shared" si="1821"/>
        <v>6.5864413368439711E-4</v>
      </c>
      <c r="AO1504" s="13">
        <f t="shared" si="1822"/>
        <v>1.1793207880198693E-4</v>
      </c>
      <c r="AP1504" s="13">
        <f t="shared" si="1823"/>
        <v>1.4077379573456026E-5</v>
      </c>
      <c r="AQ1504" s="13">
        <f t="shared" si="1824"/>
        <v>1.2602971409579151E-6</v>
      </c>
      <c r="AR1504" s="13">
        <f t="shared" si="1825"/>
        <v>1.3099642021904096E-5</v>
      </c>
      <c r="AS1504" s="13">
        <f t="shared" si="1826"/>
        <v>1.2610915190582234E-5</v>
      </c>
      <c r="AT1504" s="13">
        <f t="shared" si="1827"/>
        <v>6.0702109904275545E-6</v>
      </c>
      <c r="AU1504" s="13">
        <f t="shared" si="1828"/>
        <v>1.9479136875450545E-6</v>
      </c>
      <c r="AV1504" s="13">
        <f t="shared" si="1829"/>
        <v>4.6881003066972246E-7</v>
      </c>
      <c r="AW1504" s="13">
        <f t="shared" si="1830"/>
        <v>8.643902635829481E-10</v>
      </c>
      <c r="AX1504" s="13">
        <f t="shared" si="1831"/>
        <v>2.9510436505426316E-4</v>
      </c>
      <c r="AY1504" s="13">
        <f t="shared" si="1832"/>
        <v>1.0567852791676395E-4</v>
      </c>
      <c r="AZ1504" s="13">
        <f t="shared" si="1833"/>
        <v>1.8922036718434709E-5</v>
      </c>
      <c r="BA1504" s="13">
        <f t="shared" si="1834"/>
        <v>2.2586958179167603E-6</v>
      </c>
      <c r="BB1504" s="13">
        <f t="shared" si="1835"/>
        <v>2.0221290949500478E-7</v>
      </c>
      <c r="BC1504" s="13">
        <f t="shared" si="1836"/>
        <v>1.4482715358865362E-8</v>
      </c>
      <c r="BD1504" s="13">
        <f t="shared" si="1837"/>
        <v>7.8184254399673938E-7</v>
      </c>
      <c r="BE1504" s="13">
        <f t="shared" si="1838"/>
        <v>7.5267324085996484E-7</v>
      </c>
      <c r="BF1504" s="13">
        <f t="shared" si="1839"/>
        <v>3.6229609903973542E-7</v>
      </c>
      <c r="BG1504" s="13">
        <f t="shared" si="1840"/>
        <v>1.1625980239839601E-7</v>
      </c>
      <c r="BH1504" s="13">
        <f t="shared" si="1841"/>
        <v>2.7980583470686895E-8</v>
      </c>
      <c r="BI1504" s="13">
        <f t="shared" si="1842"/>
        <v>5.387334471305646E-9</v>
      </c>
      <c r="BJ1504" s="14">
        <f t="shared" si="1843"/>
        <v>0.49810847418304638</v>
      </c>
      <c r="BK1504" s="14">
        <f t="shared" si="1844"/>
        <v>0.36728966088359105</v>
      </c>
      <c r="BL1504" s="14">
        <f t="shared" si="1845"/>
        <v>0.13259856402433853</v>
      </c>
      <c r="BM1504" s="14">
        <f t="shared" si="1846"/>
        <v>0.14763740840309053</v>
      </c>
      <c r="BN1504" s="14">
        <f t="shared" si="1847"/>
        <v>0.85229660744342495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1.4302325581395301</v>
      </c>
      <c r="F1505" s="10">
        <f>VLOOKUP(B1505,home!$B$2:$E$405,3,FALSE)</f>
        <v>0.6</v>
      </c>
      <c r="G1505" s="10">
        <f>VLOOKUP(C1505,away!$B$2:$E$405,4,FALSE)</f>
        <v>1.22</v>
      </c>
      <c r="H1505" s="10">
        <f>VLOOKUP(A1505,away!$A$2:$E$405,3,FALSE)</f>
        <v>1.19767441860465</v>
      </c>
      <c r="I1505" s="10">
        <f>VLOOKUP(C1505,away!$B$2:$E$405,3,FALSE)</f>
        <v>0.79</v>
      </c>
      <c r="J1505" s="10">
        <f>VLOOKUP(B1505,home!$B$2:$E$405,4,FALSE)</f>
        <v>0.95</v>
      </c>
      <c r="K1505" s="12">
        <f t="shared" si="1792"/>
        <v>1.046930232558136</v>
      </c>
      <c r="L1505" s="12">
        <f t="shared" si="1793"/>
        <v>0.89885465116278984</v>
      </c>
      <c r="M1505" s="13">
        <f t="shared" si="1794"/>
        <v>0.14287503902577386</v>
      </c>
      <c r="N1505" s="13">
        <f t="shared" si="1795"/>
        <v>0.1495801978340062</v>
      </c>
      <c r="O1505" s="13">
        <f t="shared" si="1796"/>
        <v>0.12842389336338195</v>
      </c>
      <c r="P1505" s="13">
        <f t="shared" si="1797"/>
        <v>0.13445085654494673</v>
      </c>
      <c r="Q1505" s="13">
        <f t="shared" si="1798"/>
        <v>7.8300015652224025E-2</v>
      </c>
      <c r="R1505" s="13">
        <f t="shared" si="1799"/>
        <v>5.7717206935054999E-2</v>
      </c>
      <c r="S1505" s="13">
        <f t="shared" si="1800"/>
        <v>3.1630844948376258E-2</v>
      </c>
      <c r="T1505" s="13">
        <f t="shared" si="1801"/>
        <v>7.0380333255120817E-2</v>
      </c>
      <c r="U1505" s="13">
        <f t="shared" si="1802"/>
        <v>6.0425888879123188E-2</v>
      </c>
      <c r="V1505" s="13">
        <f t="shared" si="1803"/>
        <v>3.3073145017322989E-3</v>
      </c>
      <c r="W1505" s="13">
        <f t="shared" si="1804"/>
        <v>2.7324884532029536E-2</v>
      </c>
      <c r="X1505" s="13">
        <f t="shared" si="1805"/>
        <v>2.4561099554100921E-2</v>
      </c>
      <c r="Y1505" s="13">
        <f t="shared" si="1806"/>
        <v>1.1038429285937967E-2</v>
      </c>
      <c r="Z1505" s="13">
        <f t="shared" si="1807"/>
        <v>1.7293126635233143E-2</v>
      </c>
      <c r="AA1505" s="13">
        <f t="shared" si="1808"/>
        <v>1.8104697089881928E-2</v>
      </c>
      <c r="AB1505" s="13">
        <f t="shared" si="1809"/>
        <v>9.4771773673523463E-3</v>
      </c>
      <c r="AC1505" s="13">
        <f t="shared" si="1810"/>
        <v>1.9451931153156802E-4</v>
      </c>
      <c r="AD1505" s="13">
        <f t="shared" si="1811"/>
        <v>7.151811929435474E-3</v>
      </c>
      <c r="AE1505" s="13">
        <f t="shared" si="1812"/>
        <v>6.428439417014601E-3</v>
      </c>
      <c r="AF1505" s="13">
        <f t="shared" si="1813"/>
        <v>2.8891163348508937E-3</v>
      </c>
      <c r="AG1505" s="13">
        <f t="shared" si="1814"/>
        <v>8.6563188511037286E-4</v>
      </c>
      <c r="AH1505" s="13">
        <f t="shared" si="1815"/>
        <v>3.8860018273066074E-3</v>
      </c>
      <c r="AI1505" s="13">
        <f t="shared" si="1816"/>
        <v>4.068372796783448E-3</v>
      </c>
      <c r="AJ1505" s="13">
        <f t="shared" si="1817"/>
        <v>2.1296512391348445E-3</v>
      </c>
      <c r="AK1505" s="13">
        <f t="shared" si="1818"/>
        <v>7.4319875568505515E-4</v>
      </c>
      <c r="AL1505" s="13">
        <f t="shared" si="1819"/>
        <v>7.3220034033333872E-6</v>
      </c>
      <c r="AM1505" s="13">
        <f t="shared" si="1820"/>
        <v>1.4974896252991866E-3</v>
      </c>
      <c r="AN1505" s="13">
        <f t="shared" si="1821"/>
        <v>1.3460255147681973E-3</v>
      </c>
      <c r="AO1505" s="13">
        <f t="shared" si="1822"/>
        <v>6.0494064726659123E-4</v>
      </c>
      <c r="AP1505" s="13">
        <f t="shared" si="1823"/>
        <v>1.812512381576681E-4</v>
      </c>
      <c r="AQ1505" s="13">
        <f t="shared" si="1824"/>
        <v>4.0729629611758612E-5</v>
      </c>
      <c r="AR1505" s="13">
        <f t="shared" si="1825"/>
        <v>6.9859016338032914E-4</v>
      </c>
      <c r="AS1505" s="13">
        <f t="shared" si="1826"/>
        <v>7.3137516221059428E-4</v>
      </c>
      <c r="AT1505" s="13">
        <f t="shared" si="1827"/>
        <v>3.8284938433019082E-4</v>
      </c>
      <c r="AU1505" s="13">
        <f t="shared" si="1828"/>
        <v>1.3360553165718198E-4</v>
      </c>
      <c r="AV1505" s="13">
        <f t="shared" si="1829"/>
        <v>3.4968917582226734E-5</v>
      </c>
      <c r="AW1505" s="13">
        <f t="shared" si="1830"/>
        <v>1.9139678435005613E-7</v>
      </c>
      <c r="AX1505" s="13">
        <f t="shared" si="1831"/>
        <v>2.6129452694464544E-4</v>
      </c>
      <c r="AY1505" s="13">
        <f t="shared" si="1832"/>
        <v>2.3486580086757547E-4</v>
      </c>
      <c r="AZ1505" s="13">
        <f t="shared" si="1833"/>
        <v>1.055551087544469E-4</v>
      </c>
      <c r="BA1505" s="13">
        <f t="shared" si="1834"/>
        <v>3.1626233485976245E-5</v>
      </c>
      <c r="BB1505" s="13">
        <f t="shared" si="1835"/>
        <v>7.1068467669075279E-6</v>
      </c>
      <c r="BC1505" s="13">
        <f t="shared" si="1836"/>
        <v>1.2776044543072137E-6</v>
      </c>
      <c r="BD1505" s="13">
        <f t="shared" si="1837"/>
        <v>1.0465516960183032E-4</v>
      </c>
      <c r="BE1505" s="13">
        <f t="shared" si="1838"/>
        <v>1.0956666104965539E-4</v>
      </c>
      <c r="BF1505" s="13">
        <f t="shared" si="1839"/>
        <v>5.7354324966667074E-5</v>
      </c>
      <c r="BG1505" s="13">
        <f t="shared" si="1840"/>
        <v>2.0015325591855893E-5</v>
      </c>
      <c r="BH1505" s="13">
        <f t="shared" si="1841"/>
        <v>5.2386623691521251E-6</v>
      </c>
      <c r="BI1505" s="13">
        <f t="shared" si="1842"/>
        <v>1.0969028024859983E-6</v>
      </c>
      <c r="BJ1505" s="14">
        <f t="shared" si="1843"/>
        <v>0.3828321224562079</v>
      </c>
      <c r="BK1505" s="14">
        <f t="shared" si="1844"/>
        <v>0.31270076213663162</v>
      </c>
      <c r="BL1505" s="14">
        <f t="shared" si="1845"/>
        <v>0.28725540445924658</v>
      </c>
      <c r="BM1505" s="14">
        <f t="shared" si="1846"/>
        <v>0.30849953192784824</v>
      </c>
      <c r="BN1505" s="14">
        <f t="shared" si="1847"/>
        <v>0.69134720935538774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1.4302325581395301</v>
      </c>
      <c r="F1506" s="10">
        <f>VLOOKUP(B1506,home!$B$2:$E$405,3,FALSE)</f>
        <v>2</v>
      </c>
      <c r="G1506" s="10">
        <f>VLOOKUP(C1506,away!$B$2:$E$405,4,FALSE)</f>
        <v>0.87</v>
      </c>
      <c r="H1506" s="10">
        <f>VLOOKUP(A1506,away!$A$2:$E$405,3,FALSE)</f>
        <v>1.19767441860465</v>
      </c>
      <c r="I1506" s="10">
        <f>VLOOKUP(C1506,away!$B$2:$E$405,3,FALSE)</f>
        <v>0.79</v>
      </c>
      <c r="J1506" s="10">
        <f>VLOOKUP(B1506,home!$B$2:$E$405,4,FALSE)</f>
        <v>0.24</v>
      </c>
      <c r="K1506" s="12">
        <f t="shared" si="1792"/>
        <v>2.4886046511627824</v>
      </c>
      <c r="L1506" s="12">
        <f t="shared" si="1793"/>
        <v>0.22707906976744163</v>
      </c>
      <c r="M1506" s="13">
        <f t="shared" si="1794"/>
        <v>6.6159702766049017E-2</v>
      </c>
      <c r="N1506" s="13">
        <f t="shared" si="1795"/>
        <v>0.1646453440231368</v>
      </c>
      <c r="O1506" s="13">
        <f t="shared" si="1796"/>
        <v>1.5023483760204846E-2</v>
      </c>
      <c r="P1506" s="13">
        <f t="shared" si="1797"/>
        <v>3.7387511562314305E-2</v>
      </c>
      <c r="Q1506" s="13">
        <f t="shared" si="1798"/>
        <v>0.20486858446413736</v>
      </c>
      <c r="R1506" s="13">
        <f t="shared" si="1799"/>
        <v>1.7057593584667912E-3</v>
      </c>
      <c r="S1506" s="13">
        <f t="shared" si="1800"/>
        <v>5.2820144377201785E-3</v>
      </c>
      <c r="T1506" s="13">
        <f t="shared" si="1801"/>
        <v>4.6521367584688854E-2</v>
      </c>
      <c r="U1506" s="13">
        <f t="shared" si="1802"/>
        <v>4.2449606732449007E-3</v>
      </c>
      <c r="V1506" s="13">
        <f t="shared" si="1803"/>
        <v>3.3165770368457118E-4</v>
      </c>
      <c r="W1506" s="13">
        <f t="shared" si="1804"/>
        <v>0.16994563739152918</v>
      </c>
      <c r="X1506" s="13">
        <f t="shared" si="1805"/>
        <v>3.8591097249903387E-2</v>
      </c>
      <c r="Y1506" s="13">
        <f t="shared" si="1806"/>
        <v>4.3816152324064684E-3</v>
      </c>
      <c r="Z1506" s="13">
        <f t="shared" si="1807"/>
        <v>1.2911408278924901E-4</v>
      </c>
      <c r="AA1506" s="13">
        <f t="shared" si="1808"/>
        <v>3.2131390695994166E-4</v>
      </c>
      <c r="AB1506" s="13">
        <f t="shared" si="1809"/>
        <v>3.998116416718982E-4</v>
      </c>
      <c r="AC1506" s="13">
        <f t="shared" si="1810"/>
        <v>1.1713943413452647E-5</v>
      </c>
      <c r="AD1506" s="13">
        <f t="shared" si="1811"/>
        <v>0.10573187591434575</v>
      </c>
      <c r="AE1506" s="13">
        <f t="shared" si="1812"/>
        <v>2.4009496027396202E-2</v>
      </c>
      <c r="AF1506" s="13">
        <f t="shared" si="1813"/>
        <v>2.7260270117431076E-3</v>
      </c>
      <c r="AG1506" s="13">
        <f t="shared" si="1814"/>
        <v>2.0634122599584784E-4</v>
      </c>
      <c r="AH1506" s="13">
        <f t="shared" si="1815"/>
        <v>7.3297764534147782E-6</v>
      </c>
      <c r="AI1506" s="13">
        <f t="shared" si="1816"/>
        <v>1.8240915773951464E-5</v>
      </c>
      <c r="AJ1506" s="13">
        <f t="shared" si="1817"/>
        <v>2.2697213918262091E-5</v>
      </c>
      <c r="AK1506" s="13">
        <f t="shared" si="1818"/>
        <v>1.8828130708474558E-5</v>
      </c>
      <c r="AL1506" s="13">
        <f t="shared" si="1819"/>
        <v>2.6478667617926535E-7</v>
      </c>
      <c r="AM1506" s="13">
        <f t="shared" si="1820"/>
        <v>5.2624967635321415E-2</v>
      </c>
      <c r="AN1506" s="13">
        <f t="shared" si="1821"/>
        <v>1.1950028697170509E-2</v>
      </c>
      <c r="AO1506" s="13">
        <f t="shared" si="1822"/>
        <v>1.3568007001238558E-3</v>
      </c>
      <c r="AP1506" s="13">
        <f t="shared" si="1823"/>
        <v>1.0270034694797957E-4</v>
      </c>
      <c r="AQ1506" s="13">
        <f t="shared" si="1824"/>
        <v>5.8302748124351797E-6</v>
      </c>
      <c r="AR1506" s="13">
        <f t="shared" si="1825"/>
        <v>3.3288776372894527E-7</v>
      </c>
      <c r="AS1506" s="13">
        <f t="shared" si="1826"/>
        <v>8.2842603713103058E-7</v>
      </c>
      <c r="AT1506" s="13">
        <f t="shared" si="1827"/>
        <v>1.0308124445743175E-6</v>
      </c>
      <c r="AU1506" s="13">
        <f t="shared" si="1828"/>
        <v>8.5509488134804143E-7</v>
      </c>
      <c r="AV1506" s="13">
        <f t="shared" si="1829"/>
        <v>5.3199827472705574E-7</v>
      </c>
      <c r="AW1506" s="13">
        <f t="shared" si="1830"/>
        <v>4.1564890641320124E-9</v>
      </c>
      <c r="AX1506" s="13">
        <f t="shared" si="1831"/>
        <v>2.1827123204091983E-2</v>
      </c>
      <c r="AY1506" s="13">
        <f t="shared" si="1832"/>
        <v>4.9564828328845477E-3</v>
      </c>
      <c r="AZ1506" s="13">
        <f t="shared" si="1833"/>
        <v>5.6275675550485841E-4</v>
      </c>
      <c r="BA1506" s="13">
        <f t="shared" si="1834"/>
        <v>4.2596760181795621E-5</v>
      </c>
      <c r="BB1506" s="13">
        <f t="shared" si="1835"/>
        <v>2.4182081692972373E-6</v>
      </c>
      <c r="BC1506" s="13">
        <f t="shared" si="1836"/>
        <v>1.0982489231760899E-7</v>
      </c>
      <c r="BD1506" s="13">
        <f t="shared" si="1837"/>
        <v>1.2598640620755453E-8</v>
      </c>
      <c r="BE1506" s="13">
        <f t="shared" si="1838"/>
        <v>3.1353035647140382E-8</v>
      </c>
      <c r="BF1506" s="13">
        <f t="shared" si="1839"/>
        <v>3.901265516977305E-8</v>
      </c>
      <c r="BG1506" s="13">
        <f t="shared" si="1840"/>
        <v>3.2362358369902323E-8</v>
      </c>
      <c r="BH1506" s="13">
        <f t="shared" si="1841"/>
        <v>2.0134278890483924E-8</v>
      </c>
      <c r="BI1506" s="13">
        <f t="shared" si="1842"/>
        <v>1.0021252018933385E-8</v>
      </c>
      <c r="BJ1506" s="14">
        <f t="shared" si="1843"/>
        <v>0.85505920136538394</v>
      </c>
      <c r="BK1506" s="14">
        <f t="shared" si="1844"/>
        <v>0.11412934803274226</v>
      </c>
      <c r="BL1506" s="14">
        <f t="shared" si="1845"/>
        <v>2.1766150079024708E-2</v>
      </c>
      <c r="BM1506" s="14">
        <f t="shared" si="1846"/>
        <v>0.49633694894923558</v>
      </c>
      <c r="BN1506" s="14">
        <f t="shared" si="1847"/>
        <v>0.48979038593430912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1.4302325581395301</v>
      </c>
      <c r="F1507" s="10">
        <f>VLOOKUP(B1507,home!$B$2:$E$405,3,FALSE)</f>
        <v>1.05</v>
      </c>
      <c r="G1507" s="10">
        <f>VLOOKUP(C1507,away!$B$2:$E$405,4,FALSE)</f>
        <v>0.35</v>
      </c>
      <c r="H1507" s="10">
        <f>VLOOKUP(A1507,away!$A$2:$E$405,3,FALSE)</f>
        <v>1.19767441860465</v>
      </c>
      <c r="I1507" s="10">
        <f>VLOOKUP(C1507,away!$B$2:$E$405,3,FALSE)</f>
        <v>0.23</v>
      </c>
      <c r="J1507" s="10">
        <f>VLOOKUP(B1507,home!$B$2:$E$405,4,FALSE)</f>
        <v>1.1100000000000001</v>
      </c>
      <c r="K1507" s="12">
        <f t="shared" si="1792"/>
        <v>0.52561046511627729</v>
      </c>
      <c r="L1507" s="12">
        <f t="shared" si="1793"/>
        <v>0.30576627906976717</v>
      </c>
      <c r="M1507" s="13">
        <f t="shared" si="1794"/>
        <v>0.43544937106144471</v>
      </c>
      <c r="N1507" s="13">
        <f t="shared" si="1795"/>
        <v>0.22887674645819636</v>
      </c>
      <c r="O1507" s="13">
        <f t="shared" si="1796"/>
        <v>0.1331457339127283</v>
      </c>
      <c r="P1507" s="13">
        <f t="shared" si="1797"/>
        <v>6.9982791130117197E-2</v>
      </c>
      <c r="Q1507" s="13">
        <f t="shared" si="1798"/>
        <v>6.0150006580096421E-2</v>
      </c>
      <c r="R1507" s="13">
        <f t="shared" si="1799"/>
        <v>2.0355737816254115E-2</v>
      </c>
      <c r="S1507" s="13">
        <f t="shared" si="1800"/>
        <v>2.8118028063878688E-3</v>
      </c>
      <c r="T1507" s="13">
        <f t="shared" si="1801"/>
        <v>1.8391843698018093E-2</v>
      </c>
      <c r="U1507" s="13">
        <f t="shared" si="1802"/>
        <v>1.069918882138632E-2</v>
      </c>
      <c r="V1507" s="13">
        <f t="shared" si="1803"/>
        <v>5.0210661439202735E-5</v>
      </c>
      <c r="W1507" s="13">
        <f t="shared" si="1804"/>
        <v>1.0538490978437209E-2</v>
      </c>
      <c r="X1507" s="13">
        <f t="shared" si="1805"/>
        <v>3.2223151734870549E-3</v>
      </c>
      <c r="Y1507" s="13">
        <f t="shared" si="1806"/>
        <v>4.9263766029359398E-4</v>
      </c>
      <c r="Z1507" s="13">
        <f t="shared" si="1807"/>
        <v>2.0746994032652564E-3</v>
      </c>
      <c r="AA1507" s="13">
        <f t="shared" si="1808"/>
        <v>1.0904837183267145E-3</v>
      </c>
      <c r="AB1507" s="13">
        <f t="shared" si="1809"/>
        <v>2.8658482719571589E-4</v>
      </c>
      <c r="AC1507" s="13">
        <f t="shared" si="1810"/>
        <v>5.0434712757756577E-7</v>
      </c>
      <c r="AD1507" s="13">
        <f t="shared" si="1811"/>
        <v>1.384785286200018E-3</v>
      </c>
      <c r="AE1507" s="13">
        <f t="shared" si="1812"/>
        <v>4.2342064427194209E-4</v>
      </c>
      <c r="AF1507" s="13">
        <f t="shared" si="1813"/>
        <v>6.4733877440177623E-5</v>
      </c>
      <c r="AG1507" s="13">
        <f t="shared" si="1814"/>
        <v>6.5978122782138187E-6</v>
      </c>
      <c r="AH1507" s="13">
        <f t="shared" si="1815"/>
        <v>1.58593279181171E-4</v>
      </c>
      <c r="AI1507" s="13">
        <f t="shared" si="1816"/>
        <v>8.3358287234730897E-5</v>
      </c>
      <c r="AJ1507" s="13">
        <f t="shared" si="1817"/>
        <v>2.1906994062371572E-5</v>
      </c>
      <c r="AK1507" s="13">
        <f t="shared" si="1818"/>
        <v>3.8381817794742157E-6</v>
      </c>
      <c r="AL1507" s="13">
        <f t="shared" si="1819"/>
        <v>3.2422248860113711E-9</v>
      </c>
      <c r="AM1507" s="13">
        <f t="shared" si="1820"/>
        <v>1.4557152767315375E-4</v>
      </c>
      <c r="AN1507" s="13">
        <f t="shared" si="1821"/>
        <v>4.4510864355121859E-5</v>
      </c>
      <c r="AO1507" s="13">
        <f t="shared" si="1822"/>
        <v>6.8049606860223701E-6</v>
      </c>
      <c r="AP1507" s="13">
        <f t="shared" si="1823"/>
        <v>6.9357583606037019E-7</v>
      </c>
      <c r="AQ1507" s="13">
        <f t="shared" si="1824"/>
        <v>5.301802566122057E-8</v>
      </c>
      <c r="AR1507" s="13">
        <f t="shared" si="1825"/>
        <v>9.6984953721398919E-6</v>
      </c>
      <c r="AS1507" s="13">
        <f t="shared" si="1826"/>
        <v>5.097630663478511E-6</v>
      </c>
      <c r="AT1507" s="13">
        <f t="shared" si="1827"/>
        <v>1.3396840120109685E-6</v>
      </c>
      <c r="AU1507" s="13">
        <f t="shared" si="1828"/>
        <v>2.3471731222064191E-7</v>
      </c>
      <c r="AV1507" s="13">
        <f t="shared" si="1829"/>
        <v>3.084246891178351E-8</v>
      </c>
      <c r="AW1507" s="13">
        <f t="shared" si="1830"/>
        <v>1.4474188560755177E-11</v>
      </c>
      <c r="AX1507" s="13">
        <f t="shared" si="1831"/>
        <v>1.2752319727995558E-5</v>
      </c>
      <c r="AY1507" s="13">
        <f t="shared" si="1832"/>
        <v>3.8992293527371868E-6</v>
      </c>
      <c r="AZ1507" s="13">
        <f t="shared" si="1833"/>
        <v>5.9612642521303305E-7</v>
      </c>
      <c r="BA1507" s="13">
        <f t="shared" si="1834"/>
        <v>6.0758452964183658E-8</v>
      </c>
      <c r="BB1507" s="13">
        <f t="shared" si="1835"/>
        <v>4.6444715212234766E-9</v>
      </c>
      <c r="BC1507" s="13">
        <f t="shared" si="1836"/>
        <v>2.8402455505800091E-10</v>
      </c>
      <c r="BD1507" s="13">
        <f t="shared" si="1837"/>
        <v>4.9424547375242811E-7</v>
      </c>
      <c r="BE1507" s="13">
        <f t="shared" si="1838"/>
        <v>2.5978059334062852E-7</v>
      </c>
      <c r="BF1507" s="13">
        <f t="shared" si="1839"/>
        <v>6.8271699246975111E-8</v>
      </c>
      <c r="BG1507" s="13">
        <f t="shared" si="1840"/>
        <v>1.1961439865160398E-8</v>
      </c>
      <c r="BH1507" s="13">
        <f t="shared" si="1841"/>
        <v>1.5717644927468343E-9</v>
      </c>
      <c r="BI1507" s="13">
        <f t="shared" si="1842"/>
        <v>1.6522717321718265E-10</v>
      </c>
      <c r="BJ1507" s="14">
        <f t="shared" si="1843"/>
        <v>0.32376652547775003</v>
      </c>
      <c r="BK1507" s="14">
        <f t="shared" si="1844"/>
        <v>0.50829858247809423</v>
      </c>
      <c r="BL1507" s="14">
        <f t="shared" si="1845"/>
        <v>0.1658626632041755</v>
      </c>
      <c r="BM1507" s="14">
        <f t="shared" si="1846"/>
        <v>5.2038184389569406E-2</v>
      </c>
      <c r="BN1507" s="14">
        <f t="shared" si="1847"/>
        <v>0.94796038695883711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1.21333333333333</v>
      </c>
      <c r="F1508" s="10">
        <f>VLOOKUP(B1508,home!$B$2:$E$405,3,FALSE)</f>
        <v>1.55</v>
      </c>
      <c r="G1508" s="10">
        <f>VLOOKUP(C1508,away!$B$2:$E$405,4,FALSE)</f>
        <v>1.03</v>
      </c>
      <c r="H1508" s="10">
        <f>VLOOKUP(A1508,away!$A$2:$E$405,3,FALSE)</f>
        <v>1.2533333333333301</v>
      </c>
      <c r="I1508" s="10">
        <f>VLOOKUP(C1508,away!$B$2:$E$405,3,FALSE)</f>
        <v>1.85</v>
      </c>
      <c r="J1508" s="10">
        <f>VLOOKUP(B1508,home!$B$2:$E$405,4,FALSE)</f>
        <v>1.2</v>
      </c>
      <c r="K1508" s="12">
        <f t="shared" si="1792"/>
        <v>1.9370866666666615</v>
      </c>
      <c r="L1508" s="12">
        <f t="shared" si="1793"/>
        <v>2.7823999999999929</v>
      </c>
      <c r="M1508" s="13">
        <f t="shared" si="1794"/>
        <v>8.9197561815865106E-3</v>
      </c>
      <c r="N1508" s="13">
        <f t="shared" si="1795"/>
        <v>1.7278340769268763E-2</v>
      </c>
      <c r="O1508" s="13">
        <f t="shared" si="1796"/>
        <v>2.4818329599646246E-2</v>
      </c>
      <c r="P1508" s="13">
        <f t="shared" si="1797"/>
        <v>4.8075255356413285E-2</v>
      </c>
      <c r="Q1508" s="13">
        <f t="shared" si="1798"/>
        <v>1.6734821763136759E-2</v>
      </c>
      <c r="R1508" s="13">
        <f t="shared" si="1799"/>
        <v>3.4527260139027779E-2</v>
      </c>
      <c r="S1508" s="13">
        <f t="shared" si="1800"/>
        <v>6.4778401184203083E-2</v>
      </c>
      <c r="T1508" s="13">
        <f t="shared" si="1801"/>
        <v>4.6562968073751605E-2</v>
      </c>
      <c r="U1508" s="13">
        <f t="shared" si="1802"/>
        <v>6.6882295251842014E-2</v>
      </c>
      <c r="V1508" s="13">
        <f t="shared" si="1803"/>
        <v>3.8793264886913745E-2</v>
      </c>
      <c r="W1508" s="13">
        <f t="shared" si="1804"/>
        <v>1.0805600035471759E-2</v>
      </c>
      <c r="X1508" s="13">
        <f t="shared" si="1805"/>
        <v>3.0065501538696551E-2</v>
      </c>
      <c r="Y1508" s="13">
        <f t="shared" si="1806"/>
        <v>4.182712574063454E-2</v>
      </c>
      <c r="Z1508" s="13">
        <f t="shared" si="1807"/>
        <v>3.2022882870276874E-2</v>
      </c>
      <c r="AA1508" s="13">
        <f t="shared" si="1808"/>
        <v>6.203109943624157E-2</v>
      </c>
      <c r="AB1508" s="13">
        <f t="shared" si="1809"/>
        <v>6.0079807818308725E-2</v>
      </c>
      <c r="AC1508" s="13">
        <f t="shared" si="1810"/>
        <v>1.3067874821773179E-2</v>
      </c>
      <c r="AD1508" s="13">
        <f t="shared" si="1811"/>
        <v>5.2328459385112911E-3</v>
      </c>
      <c r="AE1508" s="13">
        <f t="shared" si="1812"/>
        <v>1.4559870539313778E-2</v>
      </c>
      <c r="AF1508" s="13">
        <f t="shared" si="1813"/>
        <v>2.0255691894293281E-2</v>
      </c>
      <c r="AG1508" s="13">
        <f t="shared" si="1814"/>
        <v>1.8786479042227161E-2</v>
      </c>
      <c r="AH1508" s="13">
        <f t="shared" si="1815"/>
        <v>2.2275117324564539E-2</v>
      </c>
      <c r="AI1508" s="13">
        <f t="shared" si="1816"/>
        <v>4.3148832767849532E-2</v>
      </c>
      <c r="AJ1508" s="13">
        <f t="shared" si="1817"/>
        <v>4.1791514318415449E-2</v>
      </c>
      <c r="AK1508" s="13">
        <f t="shared" si="1818"/>
        <v>2.6984595055337134E-2</v>
      </c>
      <c r="AL1508" s="13">
        <f t="shared" si="1819"/>
        <v>2.8173031021601173E-3</v>
      </c>
      <c r="AM1508" s="13">
        <f t="shared" si="1820"/>
        <v>2.0272952192422022E-3</v>
      </c>
      <c r="AN1508" s="13">
        <f t="shared" si="1821"/>
        <v>5.640746218019489E-3</v>
      </c>
      <c r="AO1508" s="13">
        <f t="shared" si="1822"/>
        <v>7.8474061385086953E-3</v>
      </c>
      <c r="AP1508" s="13">
        <f t="shared" si="1823"/>
        <v>7.278207613262179E-3</v>
      </c>
      <c r="AQ1508" s="13">
        <f t="shared" si="1824"/>
        <v>5.0627212157851589E-3</v>
      </c>
      <c r="AR1508" s="13">
        <f t="shared" si="1825"/>
        <v>1.239565728877364E-2</v>
      </c>
      <c r="AS1508" s="13">
        <f t="shared" si="1826"/>
        <v>2.4011462458652839E-2</v>
      </c>
      <c r="AT1508" s="13">
        <f t="shared" si="1827"/>
        <v>2.3256141887911759E-2</v>
      </c>
      <c r="AU1508" s="13">
        <f t="shared" si="1828"/>
        <v>1.5016387456393965E-2</v>
      </c>
      <c r="AV1508" s="13">
        <f t="shared" si="1829"/>
        <v>7.272010980820318E-3</v>
      </c>
      <c r="AW1508" s="13">
        <f t="shared" si="1830"/>
        <v>4.2179331193293408E-4</v>
      </c>
      <c r="AX1508" s="13">
        <f t="shared" si="1831"/>
        <v>6.5450775643185555E-4</v>
      </c>
      <c r="AY1508" s="13">
        <f t="shared" si="1832"/>
        <v>1.8211023814959904E-3</v>
      </c>
      <c r="AZ1508" s="13">
        <f t="shared" si="1833"/>
        <v>2.5335176331372157E-3</v>
      </c>
      <c r="BA1508" s="13">
        <f t="shared" si="1834"/>
        <v>2.3497531541469903E-3</v>
      </c>
      <c r="BB1508" s="13">
        <f t="shared" si="1835"/>
        <v>1.6344882940246424E-3</v>
      </c>
      <c r="BC1508" s="13">
        <f t="shared" si="1836"/>
        <v>9.0956004585883031E-4</v>
      </c>
      <c r="BD1508" s="13">
        <f t="shared" si="1837"/>
        <v>5.7482794733806179E-3</v>
      </c>
      <c r="BE1508" s="13">
        <f t="shared" si="1838"/>
        <v>1.1134915524159253E-2</v>
      </c>
      <c r="BF1508" s="13">
        <f t="shared" si="1839"/>
        <v>1.0784648198154259E-2</v>
      </c>
      <c r="BG1508" s="13">
        <f t="shared" si="1840"/>
        <v>6.9635994097784143E-3</v>
      </c>
      <c r="BH1508" s="13">
        <f t="shared" si="1841"/>
        <v>3.3722738921724022E-3</v>
      </c>
      <c r="BI1508" s="13">
        <f t="shared" si="1842"/>
        <v>1.3064773585750491E-3</v>
      </c>
      <c r="BJ1508" s="14">
        <f t="shared" si="1843"/>
        <v>0.25986855100521866</v>
      </c>
      <c r="BK1508" s="14">
        <f t="shared" si="1844"/>
        <v>0.17827295791454592</v>
      </c>
      <c r="BL1508" s="14">
        <f t="shared" si="1845"/>
        <v>0.50380070564000545</v>
      </c>
      <c r="BM1508" s="14">
        <f t="shared" si="1846"/>
        <v>0.82221202455140474</v>
      </c>
      <c r="BN1508" s="14">
        <f t="shared" si="1847"/>
        <v>0.15035376380907933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1.3561643835616399</v>
      </c>
      <c r="F1509" s="10">
        <f>VLOOKUP(B1509,home!$B$2:$E$405,3,FALSE)</f>
        <v>0.74</v>
      </c>
      <c r="G1509" s="10">
        <f>VLOOKUP(C1509,away!$B$2:$E$405,4,FALSE)</f>
        <v>0.84</v>
      </c>
      <c r="H1509" s="10">
        <f>VLOOKUP(A1509,away!$A$2:$E$405,3,FALSE)</f>
        <v>1.0958904109589001</v>
      </c>
      <c r="I1509" s="10">
        <f>VLOOKUP(C1509,away!$B$2:$E$405,3,FALSE)</f>
        <v>1.05</v>
      </c>
      <c r="J1509" s="10">
        <f>VLOOKUP(B1509,home!$B$2:$E$405,4,FALSE)</f>
        <v>0.8</v>
      </c>
      <c r="K1509" s="12">
        <f t="shared" si="1792"/>
        <v>0.84299178082191539</v>
      </c>
      <c r="L1509" s="12">
        <f t="shared" si="1793"/>
        <v>0.92054794520547611</v>
      </c>
      <c r="M1509" s="13">
        <f t="shared" si="1794"/>
        <v>0.17143694870193274</v>
      </c>
      <c r="N1509" s="13">
        <f t="shared" si="1795"/>
        <v>0.14451993868491764</v>
      </c>
      <c r="O1509" s="13">
        <f t="shared" si="1796"/>
        <v>0.15781593085986081</v>
      </c>
      <c r="P1509" s="13">
        <f t="shared" si="1797"/>
        <v>0.13303753259762235</v>
      </c>
      <c r="Q1509" s="13">
        <f t="shared" si="1798"/>
        <v>6.0914560238136364E-2</v>
      </c>
      <c r="R1509" s="13">
        <f t="shared" si="1799"/>
        <v>7.263856543686717E-2</v>
      </c>
      <c r="S1509" s="13">
        <f t="shared" si="1800"/>
        <v>2.5809758651321419E-2</v>
      </c>
      <c r="T1509" s="13">
        <f t="shared" si="1801"/>
        <v>5.6074773260311635E-2</v>
      </c>
      <c r="U1509" s="13">
        <f t="shared" si="1802"/>
        <v>6.1233713633973889E-2</v>
      </c>
      <c r="V1509" s="13">
        <f t="shared" si="1803"/>
        <v>2.2254159029249823E-3</v>
      </c>
      <c r="W1509" s="13">
        <f t="shared" si="1804"/>
        <v>1.711682453771014E-2</v>
      </c>
      <c r="X1509" s="13">
        <f t="shared" si="1805"/>
        <v>1.5756857656631745E-2</v>
      </c>
      <c r="Y1509" s="13">
        <f t="shared" si="1806"/>
        <v>7.2524714693537615E-3</v>
      </c>
      <c r="Z1509" s="13">
        <f t="shared" si="1807"/>
        <v>2.2289094051860532E-2</v>
      </c>
      <c r="AA1509" s="13">
        <f t="shared" si="1808"/>
        <v>1.8789523087685073E-2</v>
      </c>
      <c r="AB1509" s="13">
        <f t="shared" si="1809"/>
        <v>7.9197067642410666E-3</v>
      </c>
      <c r="AC1509" s="13">
        <f t="shared" si="1810"/>
        <v>1.0793466744273647E-4</v>
      </c>
      <c r="AD1509" s="13">
        <f t="shared" si="1811"/>
        <v>3.6073355997651314E-3</v>
      </c>
      <c r="AE1509" s="13">
        <f t="shared" si="1812"/>
        <v>3.3207253740303558E-3</v>
      </c>
      <c r="AF1509" s="13">
        <f t="shared" si="1813"/>
        <v>1.5284434598276649E-3</v>
      </c>
      <c r="AG1509" s="13">
        <f t="shared" si="1814"/>
        <v>4.6900182876903526E-4</v>
      </c>
      <c r="AH1509" s="13">
        <f t="shared" si="1815"/>
        <v>5.1295449324829517E-3</v>
      </c>
      <c r="AI1509" s="13">
        <f t="shared" si="1816"/>
        <v>4.3241642174398362E-3</v>
      </c>
      <c r="AJ1509" s="13">
        <f t="shared" si="1817"/>
        <v>1.8226174471130054E-3</v>
      </c>
      <c r="AK1509" s="13">
        <f t="shared" si="1818"/>
        <v>5.1215050916629534E-4</v>
      </c>
      <c r="AL1509" s="13">
        <f t="shared" si="1819"/>
        <v>3.3503540390916218E-6</v>
      </c>
      <c r="AM1509" s="13">
        <f t="shared" si="1820"/>
        <v>6.0819085225366032E-4</v>
      </c>
      <c r="AN1509" s="13">
        <f t="shared" si="1821"/>
        <v>5.5986883933487432E-4</v>
      </c>
      <c r="AO1509" s="13">
        <f t="shared" si="1822"/>
        <v>2.5769305481714667E-4</v>
      </c>
      <c r="AP1509" s="13">
        <f t="shared" si="1823"/>
        <v>7.9072937368548848E-5</v>
      </c>
      <c r="AQ1509" s="13">
        <f t="shared" si="1824"/>
        <v>1.8197607503994733E-5</v>
      </c>
      <c r="AR1509" s="13">
        <f t="shared" si="1825"/>
        <v>9.4439840948726912E-4</v>
      </c>
      <c r="AS1509" s="13">
        <f t="shared" si="1826"/>
        <v>7.961200970190576E-4</v>
      </c>
      <c r="AT1509" s="13">
        <f t="shared" si="1827"/>
        <v>3.3556134916710566E-4</v>
      </c>
      <c r="AU1509" s="13">
        <f t="shared" si="1828"/>
        <v>9.4291819769794333E-5</v>
      </c>
      <c r="AV1509" s="13">
        <f t="shared" si="1829"/>
        <v>1.9871807266169496E-5</v>
      </c>
      <c r="AW1509" s="13">
        <f t="shared" si="1830"/>
        <v>7.222007826332097E-8</v>
      </c>
      <c r="AX1509" s="13">
        <f t="shared" si="1831"/>
        <v>8.5449981603485223E-5</v>
      </c>
      <c r="AY1509" s="13">
        <f t="shared" si="1832"/>
        <v>7.8660804982934066E-5</v>
      </c>
      <c r="AZ1509" s="13">
        <f t="shared" si="1833"/>
        <v>3.6205521197624308E-5</v>
      </c>
      <c r="BA1509" s="13">
        <f t="shared" si="1834"/>
        <v>1.110963938118879E-5</v>
      </c>
      <c r="BB1509" s="13">
        <f t="shared" si="1835"/>
        <v>2.5567389260817941E-6</v>
      </c>
      <c r="BC1509" s="13">
        <f t="shared" si="1836"/>
        <v>4.7072015296629036E-7</v>
      </c>
      <c r="BD1509" s="13">
        <f t="shared" si="1837"/>
        <v>1.4489400255147085E-4</v>
      </c>
      <c r="BE1509" s="13">
        <f t="shared" si="1838"/>
        <v>1.2214445324127958E-4</v>
      </c>
      <c r="BF1509" s="13">
        <f t="shared" si="1839"/>
        <v>5.1483385077692716E-5</v>
      </c>
      <c r="BG1509" s="13">
        <f t="shared" si="1840"/>
        <v>1.4466690156461538E-5</v>
      </c>
      <c r="BH1509" s="13">
        <f t="shared" si="1841"/>
        <v>3.0488252243985959E-6</v>
      </c>
      <c r="BI1509" s="13">
        <f t="shared" si="1842"/>
        <v>5.1402692106610976E-7</v>
      </c>
      <c r="BJ1509" s="14">
        <f t="shared" si="1843"/>
        <v>0.3122984088069759</v>
      </c>
      <c r="BK1509" s="14">
        <f t="shared" si="1844"/>
        <v>0.33269960168026624</v>
      </c>
      <c r="BL1509" s="14">
        <f t="shared" si="1845"/>
        <v>0.33271271175471195</v>
      </c>
      <c r="BM1509" s="14">
        <f t="shared" si="1846"/>
        <v>0.25955775118957292</v>
      </c>
      <c r="BN1509" s="14">
        <f t="shared" si="1847"/>
        <v>0.74036347651933698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1.3561643835616399</v>
      </c>
      <c r="F1510" s="10">
        <f>VLOOKUP(B1510,home!$B$2:$E$405,3,FALSE)</f>
        <v>1.47</v>
      </c>
      <c r="G1510" s="10">
        <f>VLOOKUP(C1510,away!$B$2:$E$405,4,FALSE)</f>
        <v>1.57</v>
      </c>
      <c r="H1510" s="10">
        <f>VLOOKUP(A1510,away!$A$2:$E$405,3,FALSE)</f>
        <v>1.0958904109589001</v>
      </c>
      <c r="I1510" s="10">
        <f>VLOOKUP(C1510,away!$B$2:$E$405,3,FALSE)</f>
        <v>0.65</v>
      </c>
      <c r="J1510" s="10">
        <f>VLOOKUP(B1510,home!$B$2:$E$405,4,FALSE)</f>
        <v>0.91</v>
      </c>
      <c r="K1510" s="12">
        <f t="shared" si="1792"/>
        <v>3.1298917808219091</v>
      </c>
      <c r="L1510" s="12">
        <f t="shared" si="1793"/>
        <v>0.64821917808218943</v>
      </c>
      <c r="M1510" s="13">
        <f t="shared" si="1794"/>
        <v>2.2865845173883747E-2</v>
      </c>
      <c r="N1510" s="13">
        <f t="shared" si="1795"/>
        <v>7.1567620871285056E-2</v>
      </c>
      <c r="O1510" s="13">
        <f t="shared" si="1796"/>
        <v>1.482207936476952E-2</v>
      </c>
      <c r="P1510" s="13">
        <f t="shared" si="1797"/>
        <v>4.6391504378482148E-2</v>
      </c>
      <c r="Q1510" s="13">
        <f t="shared" si="1798"/>
        <v>0.11199945416900682</v>
      </c>
      <c r="R1510" s="13">
        <f t="shared" si="1799"/>
        <v>4.8039780516499391E-3</v>
      </c>
      <c r="S1510" s="13">
        <f t="shared" si="1800"/>
        <v>2.3530419082834007E-2</v>
      </c>
      <c r="T1510" s="13">
        <f t="shared" si="1801"/>
        <v>7.2600194127087445E-2</v>
      </c>
      <c r="U1510" s="13">
        <f t="shared" si="1802"/>
        <v>1.5035931419107994E-2</v>
      </c>
      <c r="V1510" s="13">
        <f t="shared" si="1803"/>
        <v>5.3044254510876783E-3</v>
      </c>
      <c r="W1510" s="13">
        <f t="shared" si="1804"/>
        <v>0.11684872368670486</v>
      </c>
      <c r="X1510" s="13">
        <f t="shared" si="1805"/>
        <v>7.5743583628148675E-2</v>
      </c>
      <c r="Y1510" s="13">
        <f t="shared" si="1806"/>
        <v>2.4549221762219055E-2</v>
      </c>
      <c r="Z1510" s="13">
        <f t="shared" si="1807"/>
        <v>1.0380102347218004E-3</v>
      </c>
      <c r="AA1510" s="13">
        <f t="shared" si="1808"/>
        <v>3.2488597020647837E-3</v>
      </c>
      <c r="AB1510" s="13">
        <f t="shared" si="1809"/>
        <v>5.0842896392680418E-3</v>
      </c>
      <c r="AC1510" s="13">
        <f t="shared" si="1810"/>
        <v>6.7261967212490972E-4</v>
      </c>
      <c r="AD1510" s="13">
        <f t="shared" si="1811"/>
        <v>9.1430964966636982E-2</v>
      </c>
      <c r="AE1510" s="13">
        <f t="shared" si="1812"/>
        <v>5.9267304961934879E-2</v>
      </c>
      <c r="AF1510" s="13">
        <f t="shared" si="1813"/>
        <v>1.9209101854785946E-2</v>
      </c>
      <c r="AG1510" s="13">
        <f t="shared" si="1814"/>
        <v>4.1505694053354681E-3</v>
      </c>
      <c r="AH1510" s="13">
        <f t="shared" si="1815"/>
        <v>1.6821453529806648E-4</v>
      </c>
      <c r="AI1510" s="13">
        <f t="shared" si="1816"/>
        <v>5.2649329144419522E-4</v>
      </c>
      <c r="AJ1510" s="13">
        <f t="shared" si="1817"/>
        <v>8.239335127745303E-4</v>
      </c>
      <c r="AK1510" s="13">
        <f t="shared" si="1818"/>
        <v>8.596075765255753E-4</v>
      </c>
      <c r="AL1510" s="13">
        <f t="shared" si="1819"/>
        <v>5.4585935008561095E-5</v>
      </c>
      <c r="AM1510" s="13">
        <f t="shared" si="1820"/>
        <v>5.7233805152338578E-2</v>
      </c>
      <c r="AN1510" s="13">
        <f t="shared" si="1821"/>
        <v>3.7100050134365091E-2</v>
      </c>
      <c r="AO1510" s="13">
        <f t="shared" si="1822"/>
        <v>1.2024482002453079E-2</v>
      </c>
      <c r="AP1510" s="13">
        <f t="shared" si="1823"/>
        <v>2.5981666134980712E-3</v>
      </c>
      <c r="AQ1510" s="13">
        <f t="shared" si="1824"/>
        <v>4.2104535668057629E-4</v>
      </c>
      <c r="AR1510" s="13">
        <f t="shared" si="1825"/>
        <v>2.1807977562478021E-5</v>
      </c>
      <c r="AS1510" s="13">
        <f t="shared" si="1826"/>
        <v>6.8256609729148564E-5</v>
      </c>
      <c r="AT1510" s="13">
        <f t="shared" si="1827"/>
        <v>1.0681790088901544E-4</v>
      </c>
      <c r="AU1510" s="13">
        <f t="shared" si="1828"/>
        <v>1.1144282334572624E-4</v>
      </c>
      <c r="AV1510" s="13">
        <f t="shared" si="1829"/>
        <v>8.7200994205344155E-5</v>
      </c>
      <c r="AW1510" s="13">
        <f t="shared" si="1830"/>
        <v>3.0763054188658795E-6</v>
      </c>
      <c r="AX1510" s="13">
        <f t="shared" si="1831"/>
        <v>2.9855936055244538E-2</v>
      </c>
      <c r="AY1510" s="13">
        <f t="shared" si="1832"/>
        <v>1.9353190330605018E-2</v>
      </c>
      <c r="AZ1510" s="13">
        <f t="shared" si="1833"/>
        <v>6.2725545646864795E-3</v>
      </c>
      <c r="BA1510" s="13">
        <f t="shared" si="1834"/>
        <v>1.3553300547989183E-3</v>
      </c>
      <c r="BB1510" s="13">
        <f t="shared" si="1835"/>
        <v>2.1963773353796091E-4</v>
      </c>
      <c r="BC1510" s="13">
        <f t="shared" si="1836"/>
        <v>2.8474678221962392E-5</v>
      </c>
      <c r="BD1510" s="13">
        <f t="shared" si="1837"/>
        <v>2.3560582151973882E-6</v>
      </c>
      <c r="BE1510" s="13">
        <f t="shared" si="1838"/>
        <v>7.3742072428842417E-6</v>
      </c>
      <c r="BF1510" s="13">
        <f t="shared" si="1839"/>
        <v>1.1540235319790392E-5</v>
      </c>
      <c r="BG1510" s="13">
        <f t="shared" si="1840"/>
        <v>1.2039895892054213E-5</v>
      </c>
      <c r="BH1510" s="13">
        <f t="shared" si="1841"/>
        <v>9.4208927986229896E-6</v>
      </c>
      <c r="BI1510" s="13">
        <f t="shared" si="1842"/>
        <v>5.8972749876828791E-6</v>
      </c>
      <c r="BJ1510" s="14">
        <f t="shared" si="1843"/>
        <v>0.81382941210957538</v>
      </c>
      <c r="BK1510" s="14">
        <f t="shared" si="1844"/>
        <v>0.11817259002402609</v>
      </c>
      <c r="BL1510" s="14">
        <f t="shared" si="1845"/>
        <v>4.5817541963090611E-2</v>
      </c>
      <c r="BM1510" s="14">
        <f t="shared" si="1846"/>
        <v>0.68705695829715041</v>
      </c>
      <c r="BN1510" s="14">
        <f t="shared" si="1847"/>
        <v>0.27245048200907723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1.3561643835616399</v>
      </c>
      <c r="F1511" s="10">
        <f>VLOOKUP(B1511,home!$B$2:$E$405,3,FALSE)</f>
        <v>0.53</v>
      </c>
      <c r="G1511" s="10">
        <f>VLOOKUP(C1511,away!$B$2:$E$405,4,FALSE)</f>
        <v>1.1100000000000001</v>
      </c>
      <c r="H1511" s="10">
        <f>VLOOKUP(A1511,away!$A$2:$E$405,3,FALSE)</f>
        <v>1.0958904109589001</v>
      </c>
      <c r="I1511" s="10">
        <f>VLOOKUP(C1511,away!$B$2:$E$405,3,FALSE)</f>
        <v>0.55000000000000004</v>
      </c>
      <c r="J1511" s="10">
        <f>VLOOKUP(B1511,home!$B$2:$E$405,4,FALSE)</f>
        <v>0.13</v>
      </c>
      <c r="K1511" s="12">
        <f t="shared" si="1792"/>
        <v>0.79783150684931292</v>
      </c>
      <c r="L1511" s="12">
        <f t="shared" si="1793"/>
        <v>7.8356164383561369E-2</v>
      </c>
      <c r="M1511" s="13">
        <f t="shared" si="1794"/>
        <v>0.41636721853836073</v>
      </c>
      <c r="N1511" s="13">
        <f t="shared" si="1795"/>
        <v>0.33219088536911756</v>
      </c>
      <c r="O1511" s="13">
        <f t="shared" si="1796"/>
        <v>3.2624938219718014E-2</v>
      </c>
      <c r="P1511" s="13">
        <f t="shared" si="1797"/>
        <v>2.6029203620703364E-2</v>
      </c>
      <c r="Q1511" s="13">
        <f t="shared" si="1798"/>
        <v>0.1325161773178252</v>
      </c>
      <c r="R1511" s="13">
        <f t="shared" si="1799"/>
        <v>1.2781825110738793E-3</v>
      </c>
      <c r="S1511" s="13">
        <f t="shared" si="1800"/>
        <v>4.0680402476595055E-4</v>
      </c>
      <c r="T1511" s="13">
        <f t="shared" si="1801"/>
        <v>1.0383459373396676E-2</v>
      </c>
      <c r="U1511" s="13">
        <f t="shared" si="1802"/>
        <v>1.0197742788385117E-3</v>
      </c>
      <c r="V1511" s="13">
        <f t="shared" si="1803"/>
        <v>2.8257067113672885E-6</v>
      </c>
      <c r="W1511" s="13">
        <f t="shared" si="1804"/>
        <v>3.5241860477130411E-2</v>
      </c>
      <c r="X1511" s="13">
        <f t="shared" si="1805"/>
        <v>2.7614170127285647E-3</v>
      </c>
      <c r="Y1511" s="13">
        <f t="shared" si="1806"/>
        <v>1.0818702269046119E-4</v>
      </c>
      <c r="Z1511" s="13">
        <f t="shared" si="1807"/>
        <v>3.3384492983299396E-5</v>
      </c>
      <c r="AA1511" s="13">
        <f t="shared" si="1808"/>
        <v>2.6635200342266074E-5</v>
      </c>
      <c r="AB1511" s="13">
        <f t="shared" si="1809"/>
        <v>1.0625201012151737E-5</v>
      </c>
      <c r="AC1511" s="13">
        <f t="shared" si="1810"/>
        <v>1.1040568890840584E-8</v>
      </c>
      <c r="AD1511" s="13">
        <f t="shared" si="1811"/>
        <v>7.0292666621605488E-3</v>
      </c>
      <c r="AE1511" s="13">
        <f t="shared" si="1812"/>
        <v>5.5078637407613969E-4</v>
      </c>
      <c r="AF1511" s="13">
        <f t="shared" si="1813"/>
        <v>2.1578753833667861E-5</v>
      </c>
      <c r="AG1511" s="13">
        <f t="shared" si="1814"/>
        <v>5.6360946086109497E-7</v>
      </c>
      <c r="AH1511" s="13">
        <f t="shared" si="1815"/>
        <v>6.5397020501531428E-7</v>
      </c>
      <c r="AI1511" s="13">
        <f t="shared" si="1816"/>
        <v>5.2175803410192236E-7</v>
      </c>
      <c r="AJ1511" s="13">
        <f t="shared" si="1817"/>
        <v>2.0813749927913591E-7</v>
      </c>
      <c r="AK1511" s="13">
        <f t="shared" si="1818"/>
        <v>5.5352884893906939E-8</v>
      </c>
      <c r="AL1511" s="13">
        <f t="shared" si="1819"/>
        <v>2.7608053944008186E-11</v>
      </c>
      <c r="AM1511" s="13">
        <f t="shared" si="1820"/>
        <v>1.1216340826234385E-3</v>
      </c>
      <c r="AN1511" s="13">
        <f t="shared" si="1821"/>
        <v>8.7886944556247201E-5</v>
      </c>
      <c r="AO1511" s="13">
        <f t="shared" si="1822"/>
        <v>3.4432419374091244E-6</v>
      </c>
      <c r="AP1511" s="13">
        <f t="shared" si="1823"/>
        <v>8.9933077086667276E-8</v>
      </c>
      <c r="AQ1511" s="13">
        <f t="shared" si="1824"/>
        <v>1.7617027429305986E-9</v>
      </c>
      <c r="AR1511" s="13">
        <f t="shared" si="1825"/>
        <v>1.0248519377226259E-8</v>
      </c>
      <c r="AS1511" s="13">
        <f t="shared" si="1826"/>
        <v>8.1765916577068094E-9</v>
      </c>
      <c r="AT1511" s="13">
        <f t="shared" si="1827"/>
        <v>3.2617712215798716E-9</v>
      </c>
      <c r="AU1511" s="13">
        <f t="shared" si="1828"/>
        <v>8.6744794957026448E-10</v>
      </c>
      <c r="AV1511" s="13">
        <f t="shared" si="1829"/>
        <v>1.7301932617974772E-10</v>
      </c>
      <c r="AW1511" s="13">
        <f t="shared" si="1830"/>
        <v>4.7942165372047026E-14</v>
      </c>
      <c r="AX1511" s="13">
        <f t="shared" si="1831"/>
        <v>1.4914583504550073E-4</v>
      </c>
      <c r="AY1511" s="13">
        <f t="shared" si="1832"/>
        <v>1.1686495567948781E-5</v>
      </c>
      <c r="AZ1511" s="13">
        <f t="shared" si="1833"/>
        <v>4.5785448389497803E-7</v>
      </c>
      <c r="BA1511" s="13">
        <f t="shared" si="1834"/>
        <v>1.1958573734608523E-8</v>
      </c>
      <c r="BB1511" s="13">
        <f t="shared" si="1835"/>
        <v>2.3425699233548108E-10</v>
      </c>
      <c r="BC1511" s="13">
        <f t="shared" si="1836"/>
        <v>3.6710958798875263E-12</v>
      </c>
      <c r="BD1511" s="13">
        <f t="shared" si="1837"/>
        <v>1.3383911150167593E-10</v>
      </c>
      <c r="BE1511" s="13">
        <f t="shared" si="1838"/>
        <v>1.0678106000475532E-10</v>
      </c>
      <c r="BF1511" s="13">
        <f t="shared" si="1839"/>
        <v>4.2596647003280408E-11</v>
      </c>
      <c r="BG1511" s="13">
        <f t="shared" si="1840"/>
        <v>1.1328315688451828E-11</v>
      </c>
      <c r="BH1511" s="13">
        <f t="shared" si="1841"/>
        <v>2.259521793945558E-12</v>
      </c>
      <c r="BI1511" s="13">
        <f t="shared" si="1842"/>
        <v>3.6054353552448956E-13</v>
      </c>
      <c r="BJ1511" s="14">
        <f t="shared" si="1843"/>
        <v>0.52217854031791611</v>
      </c>
      <c r="BK1511" s="14">
        <f t="shared" si="1844"/>
        <v>0.44281774945428626</v>
      </c>
      <c r="BL1511" s="14">
        <f t="shared" si="1845"/>
        <v>3.4961617654122853E-2</v>
      </c>
      <c r="BM1511" s="14">
        <f t="shared" si="1846"/>
        <v>5.89729998469899E-2</v>
      </c>
      <c r="BN1511" s="14">
        <f t="shared" si="1847"/>
        <v>0.94100660557679872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1.3561643835616399</v>
      </c>
      <c r="F1512" s="10">
        <f>VLOOKUP(B1512,home!$B$2:$E$405,3,FALSE)</f>
        <v>1.69</v>
      </c>
      <c r="G1512" s="10">
        <f>VLOOKUP(C1512,away!$B$2:$E$405,4,FALSE)</f>
        <v>1.47</v>
      </c>
      <c r="H1512" s="10">
        <f>VLOOKUP(A1512,away!$A$2:$E$405,3,FALSE)</f>
        <v>1.0958904109589001</v>
      </c>
      <c r="I1512" s="10">
        <f>VLOOKUP(C1512,away!$B$2:$E$405,3,FALSE)</f>
        <v>0.84</v>
      </c>
      <c r="J1512" s="10">
        <f>VLOOKUP(B1512,home!$B$2:$E$405,4,FALSE)</f>
        <v>0.39</v>
      </c>
      <c r="K1512" s="12">
        <f t="shared" si="1792"/>
        <v>3.3691191780821819</v>
      </c>
      <c r="L1512" s="12">
        <f t="shared" si="1793"/>
        <v>0.35901369863013566</v>
      </c>
      <c r="M1512" s="13">
        <f t="shared" si="1794"/>
        <v>2.4037675266582886E-2</v>
      </c>
      <c r="N1512" s="13">
        <f t="shared" si="1795"/>
        <v>8.0985792737156129E-2</v>
      </c>
      <c r="O1512" s="13">
        <f t="shared" si="1796"/>
        <v>8.6298547039260539E-3</v>
      </c>
      <c r="P1512" s="13">
        <f t="shared" si="1797"/>
        <v>2.9075008987059999E-2</v>
      </c>
      <c r="Q1512" s="13">
        <f t="shared" si="1798"/>
        <v>0.13642539373147072</v>
      </c>
      <c r="R1512" s="13">
        <f t="shared" si="1799"/>
        <v>1.5491180279485833E-3</v>
      </c>
      <c r="S1512" s="13">
        <f t="shared" si="1800"/>
        <v>8.7919915114756508E-3</v>
      </c>
      <c r="T1512" s="13">
        <f t="shared" si="1801"/>
        <v>4.8978585190607826E-2</v>
      </c>
      <c r="U1512" s="13">
        <f t="shared" si="1802"/>
        <v>5.2191632570744214E-3</v>
      </c>
      <c r="V1512" s="13">
        <f t="shared" si="1803"/>
        <v>1.18160452232381E-3</v>
      </c>
      <c r="W1512" s="13">
        <f t="shared" si="1804"/>
        <v>0.15321113679937023</v>
      </c>
      <c r="X1512" s="13">
        <f t="shared" si="1805"/>
        <v>5.5004896893669594E-2</v>
      </c>
      <c r="Y1512" s="13">
        <f t="shared" si="1806"/>
        <v>9.8737557382827888E-3</v>
      </c>
      <c r="Z1512" s="13">
        <f t="shared" si="1807"/>
        <v>1.8538486427614761E-4</v>
      </c>
      <c r="AA1512" s="13">
        <f t="shared" si="1808"/>
        <v>6.2458370155893124E-4</v>
      </c>
      <c r="AB1512" s="13">
        <f t="shared" si="1809"/>
        <v>1.0521484636198768E-3</v>
      </c>
      <c r="AC1512" s="13">
        <f t="shared" si="1810"/>
        <v>8.9326343242195644E-5</v>
      </c>
      <c r="AD1512" s="13">
        <f t="shared" si="1811"/>
        <v>0.12904664482163275</v>
      </c>
      <c r="AE1512" s="13">
        <f t="shared" si="1812"/>
        <v>4.632951325322382E-2</v>
      </c>
      <c r="AF1512" s="13">
        <f t="shared" si="1813"/>
        <v>8.3164649543868846E-3</v>
      </c>
      <c r="AG1512" s="13">
        <f t="shared" si="1814"/>
        <v>9.9524161426744594E-4</v>
      </c>
      <c r="AH1512" s="13">
        <f t="shared" si="1815"/>
        <v>1.6638926448456365E-5</v>
      </c>
      <c r="AI1512" s="13">
        <f t="shared" si="1816"/>
        <v>5.6058526200193184E-5</v>
      </c>
      <c r="AJ1512" s="13">
        <f t="shared" si="1817"/>
        <v>9.4433927858046684E-5</v>
      </c>
      <c r="AK1512" s="13">
        <f t="shared" si="1818"/>
        <v>1.0605305246939143E-4</v>
      </c>
      <c r="AL1512" s="13">
        <f t="shared" si="1819"/>
        <v>4.3218226450685349E-6</v>
      </c>
      <c r="AM1512" s="13">
        <f t="shared" si="1820"/>
        <v>8.6954705187144501E-2</v>
      </c>
      <c r="AN1512" s="13">
        <f t="shared" si="1821"/>
        <v>3.1217930322529792E-2</v>
      </c>
      <c r="AO1512" s="13">
        <f t="shared" si="1822"/>
        <v>5.6038323143346412E-3</v>
      </c>
      <c r="AP1512" s="13">
        <f t="shared" si="1823"/>
        <v>6.7061752189078426E-4</v>
      </c>
      <c r="AQ1512" s="13">
        <f t="shared" si="1824"/>
        <v>6.0190219225046602E-5</v>
      </c>
      <c r="AR1512" s="13">
        <f t="shared" si="1825"/>
        <v>1.194720505099021E-6</v>
      </c>
      <c r="AS1512" s="13">
        <f t="shared" si="1826"/>
        <v>4.0251557661771432E-6</v>
      </c>
      <c r="AT1512" s="13">
        <f t="shared" si="1827"/>
        <v>6.7806147432977471E-6</v>
      </c>
      <c r="AU1512" s="13">
        <f t="shared" si="1828"/>
        <v>7.6148997236104106E-6</v>
      </c>
      <c r="AV1512" s="13">
        <f t="shared" si="1829"/>
        <v>6.4138761744971354E-6</v>
      </c>
      <c r="AW1512" s="13">
        <f t="shared" si="1830"/>
        <v>1.4520843131584547E-7</v>
      </c>
      <c r="AX1512" s="13">
        <f t="shared" si="1831"/>
        <v>4.8826794145081821E-2</v>
      </c>
      <c r="AY1512" s="13">
        <f t="shared" si="1832"/>
        <v>1.7529487958278075E-2</v>
      </c>
      <c r="AZ1512" s="13">
        <f t="shared" si="1833"/>
        <v>3.1466631534969184E-3</v>
      </c>
      <c r="BA1512" s="13">
        <f t="shared" si="1834"/>
        <v>3.7656505902669833E-4</v>
      </c>
      <c r="BB1512" s="13">
        <f t="shared" si="1835"/>
        <v>3.3798003654012582E-5</v>
      </c>
      <c r="BC1512" s="13">
        <f t="shared" si="1836"/>
        <v>2.4267892596283789E-6</v>
      </c>
      <c r="BD1512" s="13">
        <f t="shared" si="1837"/>
        <v>7.1486837894143902E-8</v>
      </c>
      <c r="BE1512" s="13">
        <f t="shared" si="1838"/>
        <v>2.408476765296123E-7</v>
      </c>
      <c r="BF1512" s="13">
        <f t="shared" si="1839"/>
        <v>4.0572226299622537E-7</v>
      </c>
      <c r="BG1512" s="13">
        <f t="shared" si="1840"/>
        <v>4.556422190784952E-7</v>
      </c>
      <c r="BH1512" s="13">
        <f t="shared" si="1841"/>
        <v>3.8377823466032032E-7</v>
      </c>
      <c r="BI1512" s="13">
        <f t="shared" si="1842"/>
        <v>2.5859892210492182E-7</v>
      </c>
      <c r="BJ1512" s="14">
        <f t="shared" si="1843"/>
        <v>0.86359043640799005</v>
      </c>
      <c r="BK1512" s="14">
        <f t="shared" si="1844"/>
        <v>8.0709416411607685E-2</v>
      </c>
      <c r="BL1512" s="14">
        <f t="shared" si="1845"/>
        <v>1.7375897930169901E-2</v>
      </c>
      <c r="BM1512" s="14">
        <f t="shared" si="1846"/>
        <v>0.66362894941005279</v>
      </c>
      <c r="BN1512" s="14">
        <f t="shared" si="1847"/>
        <v>0.28070284345414437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1.3561643835616399</v>
      </c>
      <c r="F1513" s="10">
        <f>VLOOKUP(B1513,home!$B$2:$E$405,3,FALSE)</f>
        <v>1.38</v>
      </c>
      <c r="G1513" s="10">
        <f>VLOOKUP(C1513,away!$B$2:$E$405,4,FALSE)</f>
        <v>0.92</v>
      </c>
      <c r="H1513" s="10">
        <f>VLOOKUP(A1513,away!$A$2:$E$405,3,FALSE)</f>
        <v>1.0958904109589001</v>
      </c>
      <c r="I1513" s="10">
        <f>VLOOKUP(C1513,away!$B$2:$E$405,3,FALSE)</f>
        <v>0.18</v>
      </c>
      <c r="J1513" s="10">
        <f>VLOOKUP(B1513,home!$B$2:$E$405,4,FALSE)</f>
        <v>1.1399999999999999</v>
      </c>
      <c r="K1513" s="12">
        <f t="shared" si="1792"/>
        <v>1.721786301369858</v>
      </c>
      <c r="L1513" s="12">
        <f t="shared" si="1793"/>
        <v>0.22487671232876627</v>
      </c>
      <c r="M1513" s="13">
        <f t="shared" si="1794"/>
        <v>0.14274963124116669</v>
      </c>
      <c r="N1513" s="13">
        <f t="shared" si="1795"/>
        <v>0.24578435959663952</v>
      </c>
      <c r="O1513" s="13">
        <f t="shared" si="1796"/>
        <v>3.2101067759657306E-2</v>
      </c>
      <c r="P1513" s="13">
        <f t="shared" si="1797"/>
        <v>5.5271178727923552E-2</v>
      </c>
      <c r="Q1513" s="13">
        <f t="shared" si="1798"/>
        <v>0.2115940717222286</v>
      </c>
      <c r="R1513" s="13">
        <f t="shared" si="1799"/>
        <v>3.6093912900173452E-3</v>
      </c>
      <c r="S1513" s="13">
        <f t="shared" si="1800"/>
        <v>5.3501069869893378E-3</v>
      </c>
      <c r="T1513" s="13">
        <f t="shared" si="1801"/>
        <v>4.758257919715194E-2</v>
      </c>
      <c r="U1513" s="13">
        <f t="shared" si="1802"/>
        <v>6.2146004794355449E-3</v>
      </c>
      <c r="V1513" s="13">
        <f t="shared" si="1803"/>
        <v>2.3016733479473895E-4</v>
      </c>
      <c r="W1513" s="13">
        <f t="shared" si="1804"/>
        <v>0.1214399247141348</v>
      </c>
      <c r="X1513" s="13">
        <f t="shared" si="1805"/>
        <v>2.7309011015167525E-2</v>
      </c>
      <c r="Y1513" s="13">
        <f t="shared" si="1806"/>
        <v>3.0705803070204688E-3</v>
      </c>
      <c r="Z1513" s="13">
        <f t="shared" si="1807"/>
        <v>2.7055601560239511E-4</v>
      </c>
      <c r="AA1513" s="13">
        <f t="shared" si="1808"/>
        <v>4.6583964141741344E-4</v>
      </c>
      <c r="AB1513" s="13">
        <f t="shared" si="1809"/>
        <v>4.0103815661377467E-4</v>
      </c>
      <c r="AC1513" s="13">
        <f t="shared" si="1810"/>
        <v>5.5699005087434522E-6</v>
      </c>
      <c r="AD1513" s="13">
        <f t="shared" si="1811"/>
        <v>5.227339970304605E-2</v>
      </c>
      <c r="AE1513" s="13">
        <f t="shared" si="1812"/>
        <v>1.1755070267468503E-2</v>
      </c>
      <c r="AF1513" s="13">
        <f t="shared" si="1813"/>
        <v>1.3217207774709741E-3</v>
      </c>
      <c r="AG1513" s="13">
        <f t="shared" si="1814"/>
        <v>9.9074741018097869E-5</v>
      </c>
      <c r="AH1513" s="13">
        <f t="shared" si="1815"/>
        <v>1.5210436822359248E-5</v>
      </c>
      <c r="AI1513" s="13">
        <f t="shared" si="1816"/>
        <v>2.6189121758589823E-5</v>
      </c>
      <c r="AJ1513" s="13">
        <f t="shared" si="1817"/>
        <v>2.2546035544423627E-5</v>
      </c>
      <c r="AK1513" s="13">
        <f t="shared" si="1818"/>
        <v>1.2939818383528834E-5</v>
      </c>
      <c r="AL1513" s="13">
        <f t="shared" si="1819"/>
        <v>8.6264311533081245E-8</v>
      </c>
      <c r="AM1513" s="13">
        <f t="shared" si="1820"/>
        <v>1.8000724706947177E-2</v>
      </c>
      <c r="AN1513" s="13">
        <f t="shared" si="1821"/>
        <v>4.0479437916334758E-3</v>
      </c>
      <c r="AO1513" s="13">
        <f t="shared" si="1822"/>
        <v>4.5514414577708825E-4</v>
      </c>
      <c r="AP1513" s="13">
        <f t="shared" si="1823"/>
        <v>3.4117106379345449E-5</v>
      </c>
      <c r="AQ1513" s="13">
        <f t="shared" si="1824"/>
        <v>1.9180356791894957E-6</v>
      </c>
      <c r="AR1513" s="13">
        <f t="shared" si="1825"/>
        <v>6.8409460513931115E-7</v>
      </c>
      <c r="AS1513" s="13">
        <f t="shared" si="1826"/>
        <v>1.1778647199698881E-6</v>
      </c>
      <c r="AT1513" s="13">
        <f t="shared" si="1827"/>
        <v>1.0140156698554985E-6</v>
      </c>
      <c r="AU1513" s="13">
        <f t="shared" si="1828"/>
        <v>5.8197276324385928E-7</v>
      </c>
      <c r="AV1513" s="13">
        <f t="shared" si="1829"/>
        <v>2.5050818288091014E-7</v>
      </c>
      <c r="AW1513" s="13">
        <f t="shared" si="1830"/>
        <v>9.2779577687686044E-10</v>
      </c>
      <c r="AX1513" s="13">
        <f t="shared" si="1831"/>
        <v>5.1655668691919345E-3</v>
      </c>
      <c r="AY1513" s="13">
        <f t="shared" si="1832"/>
        <v>1.1616156948582805E-3</v>
      </c>
      <c r="AZ1513" s="13">
        <f t="shared" si="1833"/>
        <v>1.3061015922461274E-4</v>
      </c>
      <c r="BA1513" s="13">
        <f t="shared" si="1834"/>
        <v>9.7903944010558693E-6</v>
      </c>
      <c r="BB1513" s="13">
        <f t="shared" si="1835"/>
        <v>5.5040792632785099E-7</v>
      </c>
      <c r="BC1513" s="13">
        <f t="shared" si="1836"/>
        <v>2.4754784982460198E-8</v>
      </c>
      <c r="BD1513" s="13">
        <f t="shared" si="1837"/>
        <v>2.5639490954262292E-8</v>
      </c>
      <c r="BE1513" s="13">
        <f t="shared" si="1838"/>
        <v>4.4145724299145205E-8</v>
      </c>
      <c r="BF1513" s="13">
        <f t="shared" si="1839"/>
        <v>3.8004751681159351E-8</v>
      </c>
      <c r="BG1513" s="13">
        <f t="shared" si="1840"/>
        <v>2.1812020277194414E-8</v>
      </c>
      <c r="BH1513" s="13">
        <f t="shared" si="1841"/>
        <v>9.3889094296187303E-9</v>
      </c>
      <c r="BI1513" s="13">
        <f t="shared" si="1842"/>
        <v>3.233139128143963E-9</v>
      </c>
      <c r="BJ1513" s="14">
        <f t="shared" si="1843"/>
        <v>0.75123779810814972</v>
      </c>
      <c r="BK1513" s="14">
        <f t="shared" si="1844"/>
        <v>0.20476835615055289</v>
      </c>
      <c r="BL1513" s="14">
        <f t="shared" si="1845"/>
        <v>4.2872673419627153E-2</v>
      </c>
      <c r="BM1513" s="14">
        <f t="shared" si="1846"/>
        <v>0.306878068589237</v>
      </c>
      <c r="BN1513" s="14">
        <f t="shared" si="1847"/>
        <v>0.69110970033763308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1.3434343434343401</v>
      </c>
      <c r="F1514" s="10">
        <f>VLOOKUP(B1514,home!$B$2:$E$405,3,FALSE)</f>
        <v>1.27</v>
      </c>
      <c r="G1514" s="10">
        <f>VLOOKUP(C1514,away!$B$2:$E$405,4,FALSE)</f>
        <v>0.91</v>
      </c>
      <c r="H1514" s="10">
        <f>VLOOKUP(A1514,away!$A$2:$E$405,3,FALSE)</f>
        <v>0.98989898989898994</v>
      </c>
      <c r="I1514" s="10">
        <f>VLOOKUP(C1514,away!$B$2:$E$405,3,FALSE)</f>
        <v>0.99</v>
      </c>
      <c r="J1514" s="10">
        <f>VLOOKUP(B1514,home!$B$2:$E$405,4,FALSE)</f>
        <v>2.02</v>
      </c>
      <c r="K1514" s="12">
        <f t="shared" si="1792"/>
        <v>1.5526070707070669</v>
      </c>
      <c r="L1514" s="12">
        <f t="shared" si="1793"/>
        <v>1.9796</v>
      </c>
      <c r="M1514" s="13">
        <f t="shared" si="1794"/>
        <v>2.924030916766019E-2</v>
      </c>
      <c r="N1514" s="13">
        <f t="shared" si="1795"/>
        <v>4.5398710763369876E-2</v>
      </c>
      <c r="O1514" s="13">
        <f t="shared" si="1796"/>
        <v>5.7884116028300112E-2</v>
      </c>
      <c r="P1514" s="13">
        <f t="shared" si="1797"/>
        <v>8.987128782716701E-2</v>
      </c>
      <c r="Q1514" s="13">
        <f t="shared" si="1798"/>
        <v>3.5243179666096559E-2</v>
      </c>
      <c r="R1514" s="13">
        <f t="shared" si="1799"/>
        <v>5.729369804481145E-2</v>
      </c>
      <c r="S1514" s="13">
        <f t="shared" si="1800"/>
        <v>6.9055771002641306E-2</v>
      </c>
      <c r="T1514" s="13">
        <f t="shared" si="1801"/>
        <v>6.9767398467004749E-2</v>
      </c>
      <c r="U1514" s="13">
        <f t="shared" si="1802"/>
        <v>8.8954600691329919E-2</v>
      </c>
      <c r="V1514" s="13">
        <f t="shared" si="1803"/>
        <v>2.3582860056187607E-2</v>
      </c>
      <c r="W1514" s="13">
        <f t="shared" si="1804"/>
        <v>1.8239603314593678E-2</v>
      </c>
      <c r="X1514" s="13">
        <f t="shared" si="1805"/>
        <v>3.6107118721569638E-2</v>
      </c>
      <c r="Y1514" s="13">
        <f t="shared" si="1806"/>
        <v>3.5738826110609634E-2</v>
      </c>
      <c r="Z1514" s="13">
        <f t="shared" si="1807"/>
        <v>3.7806201549836251E-2</v>
      </c>
      <c r="AA1514" s="13">
        <f t="shared" si="1808"/>
        <v>5.8698175842852231E-2</v>
      </c>
      <c r="AB1514" s="13">
        <f t="shared" si="1809"/>
        <v>4.5567601425609575E-2</v>
      </c>
      <c r="AC1514" s="13">
        <f t="shared" si="1810"/>
        <v>4.5301803918713357E-3</v>
      </c>
      <c r="AD1514" s="13">
        <f t="shared" si="1811"/>
        <v>7.079734268282554E-3</v>
      </c>
      <c r="AE1514" s="13">
        <f t="shared" si="1812"/>
        <v>1.4015041957492145E-2</v>
      </c>
      <c r="AF1514" s="13">
        <f t="shared" si="1813"/>
        <v>1.3872088529525727E-2</v>
      </c>
      <c r="AG1514" s="13">
        <f t="shared" si="1814"/>
        <v>9.1537288176830427E-3</v>
      </c>
      <c r="AH1514" s="13">
        <f t="shared" si="1815"/>
        <v>1.8710289147013955E-2</v>
      </c>
      <c r="AI1514" s="13">
        <f t="shared" si="1816"/>
        <v>2.904972722462756E-2</v>
      </c>
      <c r="AJ1514" s="13">
        <f t="shared" si="1817"/>
        <v>2.2551405945534168E-2</v>
      </c>
      <c r="AK1514" s="13">
        <f t="shared" si="1818"/>
        <v>1.1671157441807243E-2</v>
      </c>
      <c r="AL1514" s="13">
        <f t="shared" si="1819"/>
        <v>5.5694779911170912E-4</v>
      </c>
      <c r="AM1514" s="13">
        <f t="shared" si="1820"/>
        <v>2.1984090967325227E-3</v>
      </c>
      <c r="AN1514" s="13">
        <f t="shared" si="1821"/>
        <v>4.3519706478917022E-3</v>
      </c>
      <c r="AO1514" s="13">
        <f t="shared" si="1822"/>
        <v>4.3075805472832067E-3</v>
      </c>
      <c r="AP1514" s="13">
        <f t="shared" si="1823"/>
        <v>2.8424288171339453E-3</v>
      </c>
      <c r="AQ1514" s="13">
        <f t="shared" si="1824"/>
        <v>1.406718021599589E-3</v>
      </c>
      <c r="AR1514" s="13">
        <f t="shared" si="1825"/>
        <v>7.4077776790857615E-3</v>
      </c>
      <c r="AS1514" s="13">
        <f t="shared" si="1826"/>
        <v>1.1501368002774539E-2</v>
      </c>
      <c r="AT1514" s="13">
        <f t="shared" si="1827"/>
        <v>8.9285526419558853E-3</v>
      </c>
      <c r="AU1514" s="13">
        <f t="shared" si="1828"/>
        <v>4.6208446543603227E-3</v>
      </c>
      <c r="AV1514" s="13">
        <f t="shared" si="1829"/>
        <v>1.7935890207496988E-3</v>
      </c>
      <c r="AW1514" s="13">
        <f t="shared" si="1830"/>
        <v>4.7550051988235586E-5</v>
      </c>
      <c r="AX1514" s="13">
        <f t="shared" si="1831"/>
        <v>5.6887758464894164E-4</v>
      </c>
      <c r="AY1514" s="13">
        <f t="shared" si="1832"/>
        <v>1.1261500665710449E-3</v>
      </c>
      <c r="AZ1514" s="13">
        <f t="shared" si="1833"/>
        <v>1.1146633358920203E-3</v>
      </c>
      <c r="BA1514" s="13">
        <f t="shared" si="1834"/>
        <v>7.3552917991061447E-4</v>
      </c>
      <c r="BB1514" s="13">
        <f t="shared" si="1835"/>
        <v>3.6401339113776297E-4</v>
      </c>
      <c r="BC1514" s="13">
        <f t="shared" si="1836"/>
        <v>1.4412018181926306E-4</v>
      </c>
      <c r="BD1514" s="13">
        <f t="shared" si="1837"/>
        <v>2.4440727822530321E-3</v>
      </c>
      <c r="BE1514" s="13">
        <f t="shared" si="1838"/>
        <v>3.7946846830487508E-3</v>
      </c>
      <c r="BF1514" s="13">
        <f t="shared" si="1839"/>
        <v>2.9458271350026486E-3</v>
      </c>
      <c r="BG1514" s="13">
        <f t="shared" si="1840"/>
        <v>1.5245706796286175E-3</v>
      </c>
      <c r="BH1514" s="13">
        <f t="shared" si="1841"/>
        <v>5.9176480424601803E-4</v>
      </c>
      <c r="BI1514" s="13">
        <f t="shared" si="1842"/>
        <v>1.8375564385359012E-4</v>
      </c>
      <c r="BJ1514" s="14">
        <f t="shared" si="1843"/>
        <v>0.30377589148684814</v>
      </c>
      <c r="BK1514" s="14">
        <f t="shared" si="1844"/>
        <v>0.2179635063112102</v>
      </c>
      <c r="BL1514" s="14">
        <f t="shared" si="1845"/>
        <v>0.43611757951884511</v>
      </c>
      <c r="BM1514" s="14">
        <f t="shared" si="1846"/>
        <v>0.67965327735475201</v>
      </c>
      <c r="BN1514" s="14">
        <f t="shared" si="1847"/>
        <v>0.31493130149740522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1.3434343434343401</v>
      </c>
      <c r="F1515" s="10">
        <f>VLOOKUP(B1515,home!$B$2:$E$405,3,FALSE)</f>
        <v>0.83</v>
      </c>
      <c r="G1515" s="10">
        <f>VLOOKUP(C1515,away!$B$2:$E$405,4,FALSE)</f>
        <v>1.57</v>
      </c>
      <c r="H1515" s="10">
        <f>VLOOKUP(A1515,away!$A$2:$E$405,3,FALSE)</f>
        <v>0.98989898989898994</v>
      </c>
      <c r="I1515" s="10">
        <f>VLOOKUP(C1515,away!$B$2:$E$405,3,FALSE)</f>
        <v>0.5</v>
      </c>
      <c r="J1515" s="10">
        <f>VLOOKUP(B1515,home!$B$2:$E$405,4,FALSE)</f>
        <v>0.9</v>
      </c>
      <c r="K1515" s="12">
        <f t="shared" si="1792"/>
        <v>1.7506292929292886</v>
      </c>
      <c r="L1515" s="12">
        <f t="shared" si="1793"/>
        <v>0.44545454545454549</v>
      </c>
      <c r="M1515" s="13">
        <f t="shared" si="1794"/>
        <v>0.11123793220472657</v>
      </c>
      <c r="N1515" s="13">
        <f t="shared" si="1795"/>
        <v>0.19473638260247661</v>
      </c>
      <c r="O1515" s="13">
        <f t="shared" si="1796"/>
        <v>4.9551442527560025E-2</v>
      </c>
      <c r="P1515" s="13">
        <f t="shared" si="1797"/>
        <v>8.6746206795648678E-2</v>
      </c>
      <c r="Q1515" s="13">
        <f t="shared" si="1798"/>
        <v>0.17045560789149056</v>
      </c>
      <c r="R1515" s="13">
        <f t="shared" si="1799"/>
        <v>1.1036457653865638E-2</v>
      </c>
      <c r="S1515" s="13">
        <f t="shared" si="1800"/>
        <v>1.6911732006093749E-2</v>
      </c>
      <c r="T1515" s="13">
        <f t="shared" si="1801"/>
        <v>7.5930225333482163E-2</v>
      </c>
      <c r="U1515" s="13">
        <f t="shared" si="1802"/>
        <v>1.9320746059030836E-2</v>
      </c>
      <c r="V1515" s="13">
        <f t="shared" si="1803"/>
        <v>1.4653560593513529E-3</v>
      </c>
      <c r="W1515" s="13">
        <f t="shared" si="1804"/>
        <v>9.9468193439637406E-2</v>
      </c>
      <c r="X1515" s="13">
        <f t="shared" si="1805"/>
        <v>4.4308558895838485E-2</v>
      </c>
      <c r="Y1515" s="13">
        <f t="shared" si="1806"/>
        <v>9.8687244813458423E-3</v>
      </c>
      <c r="Z1515" s="13">
        <f t="shared" si="1807"/>
        <v>1.6387467425436864E-3</v>
      </c>
      <c r="AA1515" s="13">
        <f t="shared" si="1808"/>
        <v>2.8688380511894284E-3</v>
      </c>
      <c r="AB1515" s="13">
        <f t="shared" si="1809"/>
        <v>2.5111359645411942E-3</v>
      </c>
      <c r="AC1515" s="13">
        <f t="shared" si="1810"/>
        <v>7.1420151625865594E-5</v>
      </c>
      <c r="AD1515" s="13">
        <f t="shared" si="1811"/>
        <v>4.3532983287546533E-2</v>
      </c>
      <c r="AE1515" s="13">
        <f t="shared" si="1812"/>
        <v>1.9391965282634368E-2</v>
      </c>
      <c r="AF1515" s="13">
        <f t="shared" si="1813"/>
        <v>4.3191195402231082E-3</v>
      </c>
      <c r="AG1515" s="13">
        <f t="shared" si="1814"/>
        <v>6.4132381051797691E-4</v>
      </c>
      <c r="AH1515" s="13">
        <f t="shared" si="1815"/>
        <v>1.8249679632872869E-4</v>
      </c>
      <c r="AI1515" s="13">
        <f t="shared" si="1816"/>
        <v>3.1948423751882268E-4</v>
      </c>
      <c r="AJ1515" s="13">
        <f t="shared" si="1817"/>
        <v>2.7964923241481475E-4</v>
      </c>
      <c r="AK1515" s="13">
        <f t="shared" si="1818"/>
        <v>1.6318737933685519E-4</v>
      </c>
      <c r="AL1515" s="13">
        <f t="shared" si="1819"/>
        <v>2.2278110063792327E-6</v>
      </c>
      <c r="AM1515" s="13">
        <f t="shared" si="1820"/>
        <v>1.5242023150356011E-2</v>
      </c>
      <c r="AN1515" s="13">
        <f t="shared" si="1821"/>
        <v>6.7896284942494962E-3</v>
      </c>
      <c r="AO1515" s="13">
        <f t="shared" si="1822"/>
        <v>1.5122354373555693E-3</v>
      </c>
      <c r="AP1515" s="13">
        <f t="shared" si="1823"/>
        <v>2.2454404978916039E-4</v>
      </c>
      <c r="AQ1515" s="13">
        <f t="shared" si="1824"/>
        <v>2.5006041908338312E-5</v>
      </c>
      <c r="AR1515" s="13">
        <f t="shared" si="1825"/>
        <v>1.6258805491104927E-5</v>
      </c>
      <c r="AS1515" s="13">
        <f t="shared" si="1826"/>
        <v>2.846314116076785E-5</v>
      </c>
      <c r="AT1515" s="13">
        <f t="shared" si="1827"/>
        <v>2.4914204342410782E-5</v>
      </c>
      <c r="AU1515" s="13">
        <f t="shared" si="1828"/>
        <v>1.453851197728347E-5</v>
      </c>
      <c r="AV1515" s="13">
        <f t="shared" si="1829"/>
        <v>6.3628862357589388E-6</v>
      </c>
      <c r="AW1515" s="13">
        <f t="shared" si="1830"/>
        <v>4.8258456852780391E-8</v>
      </c>
      <c r="AX1515" s="13">
        <f t="shared" si="1831"/>
        <v>4.4471887017532661E-3</v>
      </c>
      <c r="AY1515" s="13">
        <f t="shared" si="1832"/>
        <v>1.9810204216900913E-3</v>
      </c>
      <c r="AZ1515" s="13">
        <f t="shared" si="1833"/>
        <v>4.4122727574006569E-4</v>
      </c>
      <c r="BA1515" s="13">
        <f t="shared" si="1834"/>
        <v>6.5515565185646153E-5</v>
      </c>
      <c r="BB1515" s="13">
        <f t="shared" si="1835"/>
        <v>7.2960515774924111E-6</v>
      </c>
      <c r="BC1515" s="13">
        <f t="shared" si="1836"/>
        <v>6.500118678129606E-7</v>
      </c>
      <c r="BD1515" s="13">
        <f t="shared" si="1837"/>
        <v>1.2070931349456684E-6</v>
      </c>
      <c r="BE1515" s="13">
        <f t="shared" si="1838"/>
        <v>2.1131726013297338E-6</v>
      </c>
      <c r="BF1515" s="13">
        <f t="shared" si="1839"/>
        <v>1.8496909284517091E-6</v>
      </c>
      <c r="BG1515" s="13">
        <f t="shared" si="1840"/>
        <v>1.0793743740710451E-6</v>
      </c>
      <c r="BH1515" s="13">
        <f t="shared" si="1841"/>
        <v>4.7239609932149676E-7</v>
      </c>
      <c r="BI1515" s="13">
        <f t="shared" si="1842"/>
        <v>1.6539808986754903E-7</v>
      </c>
      <c r="BJ1515" s="14">
        <f t="shared" si="1843"/>
        <v>0.69338941976666579</v>
      </c>
      <c r="BK1515" s="14">
        <f t="shared" si="1844"/>
        <v>0.2184158954501427</v>
      </c>
      <c r="BL1515" s="14">
        <f t="shared" si="1845"/>
        <v>8.6330862576221662E-2</v>
      </c>
      <c r="BM1515" s="14">
        <f t="shared" si="1846"/>
        <v>0.37402992269657276</v>
      </c>
      <c r="BN1515" s="14">
        <f t="shared" si="1847"/>
        <v>0.62376402967576816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1.3434343434343401</v>
      </c>
      <c r="F1516" s="10">
        <f>VLOOKUP(B1516,home!$B$2:$E$405,3,FALSE)</f>
        <v>0.91</v>
      </c>
      <c r="G1516" s="10">
        <f>VLOOKUP(C1516,away!$B$2:$E$405,4,FALSE)</f>
        <v>1.1599999999999999</v>
      </c>
      <c r="H1516" s="10">
        <f>VLOOKUP(A1516,away!$A$2:$E$405,3,FALSE)</f>
        <v>0.98989898989898994</v>
      </c>
      <c r="I1516" s="10">
        <f>VLOOKUP(C1516,away!$B$2:$E$405,3,FALSE)</f>
        <v>0.83</v>
      </c>
      <c r="J1516" s="10">
        <f>VLOOKUP(B1516,home!$B$2:$E$405,4,FALSE)</f>
        <v>0.9</v>
      </c>
      <c r="K1516" s="12">
        <f t="shared" si="1792"/>
        <v>1.4181292929292892</v>
      </c>
      <c r="L1516" s="12">
        <f t="shared" si="1793"/>
        <v>0.73945454545454548</v>
      </c>
      <c r="M1516" s="13">
        <f t="shared" si="1794"/>
        <v>0.11560410206479806</v>
      </c>
      <c r="N1516" s="13">
        <f t="shared" si="1795"/>
        <v>0.16394156352087746</v>
      </c>
      <c r="O1516" s="13">
        <f t="shared" si="1796"/>
        <v>8.5483978745006128E-2</v>
      </c>
      <c r="P1516" s="13">
        <f t="shared" si="1797"/>
        <v>0.12122733433443796</v>
      </c>
      <c r="Q1516" s="13">
        <f t="shared" si="1798"/>
        <v>0.11624516677879207</v>
      </c>
      <c r="R1516" s="13">
        <f t="shared" si="1799"/>
        <v>3.1605758323267258E-2</v>
      </c>
      <c r="S1516" s="13">
        <f t="shared" si="1800"/>
        <v>3.1781023180293806E-2</v>
      </c>
      <c r="T1516" s="13">
        <f t="shared" si="1801"/>
        <v>8.5958016961699524E-2</v>
      </c>
      <c r="U1516" s="13">
        <f t="shared" si="1802"/>
        <v>4.4821051703469006E-2</v>
      </c>
      <c r="V1516" s="13">
        <f t="shared" si="1803"/>
        <v>3.7029911701080935E-3</v>
      </c>
      <c r="W1516" s="13">
        <f t="shared" si="1804"/>
        <v>5.4950225390151881E-2</v>
      </c>
      <c r="X1516" s="13">
        <f t="shared" si="1805"/>
        <v>4.0633193938499582E-2</v>
      </c>
      <c r="Y1516" s="13">
        <f t="shared" si="1806"/>
        <v>1.5023199977079798E-2</v>
      </c>
      <c r="Z1516" s="13">
        <f t="shared" si="1807"/>
        <v>7.7903405515592702E-3</v>
      </c>
      <c r="AA1516" s="13">
        <f t="shared" si="1808"/>
        <v>1.1047710138061119E-2</v>
      </c>
      <c r="AB1516" s="13">
        <f t="shared" si="1809"/>
        <v>7.8335406832881777E-3</v>
      </c>
      <c r="AC1516" s="13">
        <f t="shared" si="1810"/>
        <v>2.4269453927148899E-4</v>
      </c>
      <c r="AD1516" s="13">
        <f t="shared" si="1811"/>
        <v>1.9481631069710306E-2</v>
      </c>
      <c r="AE1516" s="13">
        <f t="shared" si="1812"/>
        <v>1.4405780647365786E-2</v>
      </c>
      <c r="AF1516" s="13">
        <f t="shared" si="1813"/>
        <v>5.3262099902578767E-3</v>
      </c>
      <c r="AG1516" s="13">
        <f t="shared" si="1814"/>
        <v>1.3128300624471992E-3</v>
      </c>
      <c r="AH1516" s="13">
        <f t="shared" si="1815"/>
        <v>1.4401506828723429E-3</v>
      </c>
      <c r="AI1516" s="13">
        <f t="shared" si="1816"/>
        <v>2.042319869613389E-3</v>
      </c>
      <c r="AJ1516" s="13">
        <f t="shared" si="1817"/>
        <v>1.4481368163151368E-3</v>
      </c>
      <c r="AK1516" s="13">
        <f t="shared" si="1818"/>
        <v>6.8454841312861876E-4</v>
      </c>
      <c r="AL1516" s="13">
        <f t="shared" si="1819"/>
        <v>1.0179988954688165E-5</v>
      </c>
      <c r="AM1516" s="13">
        <f t="shared" si="1820"/>
        <v>5.5254943387995107E-3</v>
      </c>
      <c r="AN1516" s="13">
        <f t="shared" si="1821"/>
        <v>4.0858519047086567E-3</v>
      </c>
      <c r="AO1516" s="13">
        <f t="shared" si="1822"/>
        <v>1.510650881495464E-3</v>
      </c>
      <c r="AP1516" s="13">
        <f t="shared" si="1823"/>
        <v>3.7235255363891228E-4</v>
      </c>
      <c r="AQ1516" s="13">
        <f t="shared" si="1824"/>
        <v>6.8834447074975265E-5</v>
      </c>
      <c r="AR1516" s="13">
        <f t="shared" si="1825"/>
        <v>2.1298519371788438E-4</v>
      </c>
      <c r="AS1516" s="13">
        <f t="shared" si="1826"/>
        <v>3.0204054217155115E-4</v>
      </c>
      <c r="AT1516" s="13">
        <f t="shared" si="1827"/>
        <v>2.1416627025286049E-4</v>
      </c>
      <c r="AU1516" s="13">
        <f t="shared" si="1828"/>
        <v>1.0123848713433067E-4</v>
      </c>
      <c r="AV1516" s="13">
        <f t="shared" si="1829"/>
        <v>3.5892316044259856E-5</v>
      </c>
      <c r="AW1516" s="13">
        <f t="shared" si="1830"/>
        <v>2.9653237560317291E-7</v>
      </c>
      <c r="AX1516" s="13">
        <f t="shared" si="1831"/>
        <v>1.3059775632944205E-3</v>
      </c>
      <c r="AY1516" s="13">
        <f t="shared" si="1832"/>
        <v>9.6571104543971065E-4</v>
      </c>
      <c r="AZ1516" s="13">
        <f t="shared" si="1833"/>
        <v>3.5704971107302752E-4</v>
      </c>
      <c r="BA1516" s="13">
        <f t="shared" si="1834"/>
        <v>8.8007343935394121E-5</v>
      </c>
      <c r="BB1516" s="13">
        <f t="shared" si="1835"/>
        <v>1.6269357626602173E-5</v>
      </c>
      <c r="BC1516" s="13">
        <f t="shared" si="1836"/>
        <v>2.4060900897233112E-6</v>
      </c>
      <c r="BD1516" s="13">
        <f t="shared" si="1837"/>
        <v>2.6248811601534415E-5</v>
      </c>
      <c r="BE1516" s="13">
        <f t="shared" si="1838"/>
        <v>3.7224208636718133E-5</v>
      </c>
      <c r="BF1516" s="13">
        <f t="shared" si="1839"/>
        <v>2.6394370336920711E-5</v>
      </c>
      <c r="BG1516" s="13">
        <f t="shared" si="1840"/>
        <v>1.2476876581070387E-5</v>
      </c>
      <c r="BH1516" s="13">
        <f t="shared" si="1841"/>
        <v>4.4234560409698433E-6</v>
      </c>
      <c r="BI1516" s="13">
        <f t="shared" si="1842"/>
        <v>1.2546065175368713E-6</v>
      </c>
      <c r="BJ1516" s="14">
        <f t="shared" si="1843"/>
        <v>0.53157642357405788</v>
      </c>
      <c r="BK1516" s="14">
        <f t="shared" si="1844"/>
        <v>0.27353403632330381</v>
      </c>
      <c r="BL1516" s="14">
        <f t="shared" si="1845"/>
        <v>0.18738154051405681</v>
      </c>
      <c r="BM1516" s="14">
        <f t="shared" si="1846"/>
        <v>0.36520902268273464</v>
      </c>
      <c r="BN1516" s="14">
        <f t="shared" si="1847"/>
        <v>0.63410790376717896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1.3434343434343401</v>
      </c>
      <c r="F1517" s="10">
        <f>VLOOKUP(B1517,home!$B$2:$E$405,3,FALSE)</f>
        <v>0.91</v>
      </c>
      <c r="G1517" s="10">
        <f>VLOOKUP(C1517,away!$B$2:$E$405,4,FALSE)</f>
        <v>0.83</v>
      </c>
      <c r="H1517" s="10">
        <f>VLOOKUP(A1517,away!$A$2:$E$405,3,FALSE)</f>
        <v>0.98989898989898994</v>
      </c>
      <c r="I1517" s="10">
        <f>VLOOKUP(C1517,away!$B$2:$E$405,3,FALSE)</f>
        <v>0.91</v>
      </c>
      <c r="J1517" s="10">
        <f>VLOOKUP(B1517,home!$B$2:$E$405,4,FALSE)</f>
        <v>1.1200000000000001</v>
      </c>
      <c r="K1517" s="12">
        <f t="shared" si="1792"/>
        <v>1.014695959595957</v>
      </c>
      <c r="L1517" s="12">
        <f t="shared" si="1793"/>
        <v>1.0089050505050505</v>
      </c>
      <c r="M1517" s="13">
        <f t="shared" si="1794"/>
        <v>0.13217863046881057</v>
      </c>
      <c r="N1517" s="13">
        <f t="shared" si="1795"/>
        <v>0.13412112228162915</v>
      </c>
      <c r="O1517" s="13">
        <f t="shared" si="1796"/>
        <v>0.13335568784882371</v>
      </c>
      <c r="P1517" s="13">
        <f t="shared" si="1797"/>
        <v>0.1353154776493411</v>
      </c>
      <c r="Q1517" s="13">
        <f t="shared" si="1798"/>
        <v>6.804608043782219E-2</v>
      </c>
      <c r="R1517" s="13">
        <f t="shared" si="1799"/>
        <v>6.7271613492126611E-2</v>
      </c>
      <c r="S1517" s="13">
        <f t="shared" si="1800"/>
        <v>3.4631692026401165E-2</v>
      </c>
      <c r="T1517" s="13">
        <f t="shared" si="1801"/>
        <v>6.8652034220791719E-2</v>
      </c>
      <c r="U1517" s="13">
        <f t="shared" si="1802"/>
        <v>6.8260234405961753E-2</v>
      </c>
      <c r="V1517" s="13">
        <f t="shared" si="1803"/>
        <v>3.9392852365657208E-3</v>
      </c>
      <c r="W1517" s="13">
        <f t="shared" si="1804"/>
        <v>2.3015360962199891E-2</v>
      </c>
      <c r="X1517" s="13">
        <f t="shared" si="1805"/>
        <v>2.3220313913960247E-2</v>
      </c>
      <c r="Y1517" s="13">
        <f t="shared" si="1806"/>
        <v>1.1713545991053596E-2</v>
      </c>
      <c r="Z1517" s="13">
        <f t="shared" si="1807"/>
        <v>2.2623556869276751E-2</v>
      </c>
      <c r="AA1517" s="13">
        <f t="shared" si="1808"/>
        <v>2.295603174694448E-2</v>
      </c>
      <c r="AB1517" s="13">
        <f t="shared" si="1809"/>
        <v>1.1646696330990542E-2</v>
      </c>
      <c r="AC1517" s="13">
        <f t="shared" si="1810"/>
        <v>2.5204824216492201E-4</v>
      </c>
      <c r="AD1517" s="13">
        <f t="shared" si="1811"/>
        <v>5.8383984442466862E-3</v>
      </c>
      <c r="AE1517" s="13">
        <f t="shared" si="1812"/>
        <v>5.8903896772613106E-3</v>
      </c>
      <c r="AF1517" s="13">
        <f t="shared" si="1813"/>
        <v>2.9714219474158755E-3</v>
      </c>
      <c r="AG1517" s="13">
        <f t="shared" si="1814"/>
        <v>9.9929420330980992E-4</v>
      </c>
      <c r="AH1517" s="13">
        <f t="shared" si="1815"/>
        <v>5.7062551964503858E-3</v>
      </c>
      <c r="AI1517" s="13">
        <f t="shared" si="1816"/>
        <v>5.7901140922616409E-3</v>
      </c>
      <c r="AJ1517" s="13">
        <f t="shared" si="1817"/>
        <v>2.9376026875087497E-3</v>
      </c>
      <c r="AK1517" s="13">
        <f t="shared" si="1818"/>
        <v>9.9359119263778446E-4</v>
      </c>
      <c r="AL1517" s="13">
        <f t="shared" si="1819"/>
        <v>1.0321192815587854E-5</v>
      </c>
      <c r="AM1517" s="13">
        <f t="shared" si="1820"/>
        <v>1.1848398623776871E-3</v>
      </c>
      <c r="AN1517" s="13">
        <f t="shared" si="1821"/>
        <v>1.1953909211925573E-3</v>
      </c>
      <c r="AO1517" s="13">
        <f t="shared" si="1822"/>
        <v>6.0301796885952794E-4</v>
      </c>
      <c r="AP1517" s="13">
        <f t="shared" si="1823"/>
        <v>2.0279595810922504E-4</v>
      </c>
      <c r="AQ1517" s="13">
        <f t="shared" si="1824"/>
        <v>5.1150466589601946E-5</v>
      </c>
      <c r="AR1517" s="13">
        <f t="shared" si="1825"/>
        <v>1.151413937433897E-3</v>
      </c>
      <c r="AS1517" s="13">
        <f t="shared" si="1826"/>
        <v>1.1683350701366475E-3</v>
      </c>
      <c r="AT1517" s="13">
        <f t="shared" si="1827"/>
        <v>5.9275243756095762E-4</v>
      </c>
      <c r="AU1517" s="13">
        <f t="shared" si="1828"/>
        <v>2.0048783447791952E-4</v>
      </c>
      <c r="AV1517" s="13">
        <f t="shared" si="1829"/>
        <v>5.085854889822198E-5</v>
      </c>
      <c r="AW1517" s="13">
        <f t="shared" si="1830"/>
        <v>2.9350372522369117E-7</v>
      </c>
      <c r="AX1517" s="13">
        <f t="shared" si="1831"/>
        <v>2.0037537018714475E-4</v>
      </c>
      <c r="AY1517" s="13">
        <f t="shared" si="1832"/>
        <v>2.0215972297862945E-4</v>
      </c>
      <c r="AZ1517" s="13">
        <f t="shared" si="1833"/>
        <v>1.0197998276092058E-4</v>
      </c>
      <c r="BA1517" s="13">
        <f t="shared" si="1834"/>
        <v>3.4296039885970257E-5</v>
      </c>
      <c r="BB1517" s="13">
        <f t="shared" si="1835"/>
        <v>8.6503619633195114E-6</v>
      </c>
      <c r="BC1517" s="13">
        <f t="shared" si="1836"/>
        <v>1.7454787746979686E-6</v>
      </c>
      <c r="BD1517" s="13">
        <f t="shared" si="1837"/>
        <v>1.9361122278316073E-4</v>
      </c>
      <c r="BE1517" s="13">
        <f t="shared" si="1838"/>
        <v>1.9645652549050594E-4</v>
      </c>
      <c r="BF1517" s="13">
        <f t="shared" si="1839"/>
        <v>9.9671821325738244E-5</v>
      </c>
      <c r="BG1517" s="13">
        <f t="shared" si="1840"/>
        <v>3.3712198128265589E-5</v>
      </c>
      <c r="BH1517" s="13">
        <f t="shared" si="1841"/>
        <v>8.5519078074623676E-6</v>
      </c>
      <c r="BI1517" s="13">
        <f t="shared" si="1842"/>
        <v>1.7355172598138373E-6</v>
      </c>
      <c r="BJ1517" s="14">
        <f t="shared" si="1843"/>
        <v>0.34825436421336969</v>
      </c>
      <c r="BK1517" s="14">
        <f t="shared" si="1844"/>
        <v>0.30652961453907768</v>
      </c>
      <c r="BL1517" s="14">
        <f t="shared" si="1845"/>
        <v>0.32261541401500826</v>
      </c>
      <c r="BM1517" s="14">
        <f t="shared" si="1846"/>
        <v>0.32953247123892571</v>
      </c>
      <c r="BN1517" s="14">
        <f t="shared" si="1847"/>
        <v>0.67028861217855329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1.3434343434343401</v>
      </c>
      <c r="F1518" s="10">
        <f>VLOOKUP(B1518,home!$B$2:$E$405,3,FALSE)</f>
        <v>1.32</v>
      </c>
      <c r="G1518" s="10">
        <f>VLOOKUP(C1518,away!$B$2:$E$405,4,FALSE)</f>
        <v>1.24</v>
      </c>
      <c r="H1518" s="10">
        <f>VLOOKUP(A1518,away!$A$2:$E$405,3,FALSE)</f>
        <v>0.98989898989898994</v>
      </c>
      <c r="I1518" s="10">
        <f>VLOOKUP(C1518,away!$B$2:$E$405,3,FALSE)</f>
        <v>0.41</v>
      </c>
      <c r="J1518" s="10">
        <f>VLOOKUP(B1518,home!$B$2:$E$405,4,FALSE)</f>
        <v>0.56000000000000005</v>
      </c>
      <c r="K1518" s="12">
        <f t="shared" si="1792"/>
        <v>2.1989333333333279</v>
      </c>
      <c r="L1518" s="12">
        <f t="shared" si="1793"/>
        <v>0.22728080808080811</v>
      </c>
      <c r="M1518" s="13">
        <f t="shared" si="1794"/>
        <v>8.837075928166771E-2</v>
      </c>
      <c r="N1518" s="13">
        <f t="shared" si="1795"/>
        <v>0.19432140827643471</v>
      </c>
      <c r="O1518" s="13">
        <f t="shared" si="1796"/>
        <v>2.008497758025201E-2</v>
      </c>
      <c r="P1518" s="13">
        <f t="shared" si="1797"/>
        <v>4.4165526700468707E-2</v>
      </c>
      <c r="Q1518" s="13">
        <f t="shared" si="1798"/>
        <v>0.2136499110196636</v>
      </c>
      <c r="R1518" s="13">
        <f t="shared" si="1799"/>
        <v>2.2824649673622958E-3</v>
      </c>
      <c r="S1518" s="13">
        <f t="shared" si="1800"/>
        <v>5.5182103350289455E-3</v>
      </c>
      <c r="T1518" s="13">
        <f t="shared" si="1801"/>
        <v>4.8558524422941896E-2</v>
      </c>
      <c r="U1518" s="13">
        <f t="shared" si="1802"/>
        <v>5.0189882988985182E-3</v>
      </c>
      <c r="V1518" s="13">
        <f t="shared" si="1803"/>
        <v>3.0642949705635055E-4</v>
      </c>
      <c r="W1518" s="13">
        <f t="shared" si="1804"/>
        <v>0.15660063700161259</v>
      </c>
      <c r="X1518" s="13">
        <f t="shared" si="1805"/>
        <v>3.5592319323695804E-2</v>
      </c>
      <c r="Y1518" s="13">
        <f t="shared" si="1806"/>
        <v>4.0447255486798723E-3</v>
      </c>
      <c r="Z1518" s="13">
        <f t="shared" si="1807"/>
        <v>1.7292016073274601E-4</v>
      </c>
      <c r="AA1518" s="13">
        <f t="shared" si="1808"/>
        <v>3.8023990544059201E-4</v>
      </c>
      <c r="AB1518" s="13">
        <f t="shared" si="1809"/>
        <v>4.180611013684153E-4</v>
      </c>
      <c r="AC1518" s="13">
        <f t="shared" si="1810"/>
        <v>9.5716192239824946E-6</v>
      </c>
      <c r="AD1518" s="13">
        <f t="shared" si="1811"/>
        <v>8.6088590181019581E-2</v>
      </c>
      <c r="AE1518" s="13">
        <f t="shared" si="1812"/>
        <v>1.9566284342879652E-2</v>
      </c>
      <c r="AF1518" s="13">
        <f t="shared" si="1813"/>
        <v>2.2235204582942759E-3</v>
      </c>
      <c r="AG1518" s="13">
        <f t="shared" si="1814"/>
        <v>1.6845450884844397E-4</v>
      </c>
      <c r="AH1518" s="13">
        <f t="shared" si="1815"/>
        <v>9.8253584662004316E-6</v>
      </c>
      <c r="AI1518" s="13">
        <f t="shared" si="1816"/>
        <v>2.1605308243276949E-5</v>
      </c>
      <c r="AJ1518" s="13">
        <f t="shared" si="1817"/>
        <v>2.375431623654151E-5</v>
      </c>
      <c r="AK1518" s="13">
        <f t="shared" si="1818"/>
        <v>1.7411385927690738E-5</v>
      </c>
      <c r="AL1518" s="13">
        <f t="shared" si="1819"/>
        <v>1.913463719627513E-7</v>
      </c>
      <c r="AM1518" s="13">
        <f t="shared" si="1820"/>
        <v>3.7860614113743238E-2</v>
      </c>
      <c r="AN1518" s="13">
        <f t="shared" si="1821"/>
        <v>8.6049909702072113E-3</v>
      </c>
      <c r="AO1518" s="13">
        <f t="shared" si="1822"/>
        <v>9.7787465061837612E-4</v>
      </c>
      <c r="AP1518" s="13">
        <f t="shared" si="1823"/>
        <v>7.4084046931427485E-5</v>
      </c>
      <c r="AQ1518" s="13">
        <f t="shared" si="1824"/>
        <v>4.2094705131178369E-6</v>
      </c>
      <c r="AR1518" s="13">
        <f t="shared" si="1825"/>
        <v>4.4662308237632892E-7</v>
      </c>
      <c r="AS1518" s="13">
        <f t="shared" si="1826"/>
        <v>9.8209438327338639E-7</v>
      </c>
      <c r="AT1518" s="13">
        <f t="shared" si="1827"/>
        <v>1.0797800379296436E-6</v>
      </c>
      <c r="AU1518" s="13">
        <f t="shared" si="1828"/>
        <v>7.9145477269047268E-7</v>
      </c>
      <c r="AV1518" s="13">
        <f t="shared" si="1829"/>
        <v>4.3508907037370795E-7</v>
      </c>
      <c r="AW1518" s="13">
        <f t="shared" si="1830"/>
        <v>2.6563944179465432E-9</v>
      </c>
      <c r="AX1518" s="13">
        <f t="shared" si="1831"/>
        <v>1.3875494399196718E-2</v>
      </c>
      <c r="AY1518" s="13">
        <f t="shared" si="1832"/>
        <v>3.1536335795701569E-3</v>
      </c>
      <c r="AZ1518" s="13">
        <f t="shared" si="1833"/>
        <v>3.5838019417773839E-4</v>
      </c>
      <c r="BA1518" s="13">
        <f t="shared" si="1834"/>
        <v>2.7150980044291109E-5</v>
      </c>
      <c r="BB1518" s="13">
        <f t="shared" si="1835"/>
        <v>1.5427241711630943E-6</v>
      </c>
      <c r="BC1518" s="13">
        <f t="shared" si="1836"/>
        <v>7.0126319253548627E-8</v>
      </c>
      <c r="BD1518" s="13">
        <f t="shared" si="1837"/>
        <v>1.6918142511672224E-8</v>
      </c>
      <c r="BE1518" s="13">
        <f t="shared" si="1838"/>
        <v>3.7201867506999675E-8</v>
      </c>
      <c r="BF1518" s="13">
        <f t="shared" si="1839"/>
        <v>4.0902213261695822E-8</v>
      </c>
      <c r="BG1518" s="13">
        <f t="shared" si="1840"/>
        <v>2.9980413382750476E-8</v>
      </c>
      <c r="BH1518" s="13">
        <f t="shared" si="1841"/>
        <v>1.6481232583610649E-8</v>
      </c>
      <c r="BI1518" s="13">
        <f t="shared" si="1842"/>
        <v>7.2482263405041634E-9</v>
      </c>
      <c r="BJ1518" s="14">
        <f t="shared" si="1843"/>
        <v>0.82575242033956298</v>
      </c>
      <c r="BK1518" s="14">
        <f t="shared" si="1844"/>
        <v>0.14152432235938781</v>
      </c>
      <c r="BL1518" s="14">
        <f t="shared" si="1845"/>
        <v>2.8261211995637768E-2</v>
      </c>
      <c r="BM1518" s="14">
        <f t="shared" si="1846"/>
        <v>0.42968219610629677</v>
      </c>
      <c r="BN1518" s="14">
        <f t="shared" si="1847"/>
        <v>0.56287504782584907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</v>
      </c>
      <c r="F1519" s="10">
        <f>VLOOKUP(B1519,home!$B$2:$E$405,3,FALSE)</f>
        <v>0.46</v>
      </c>
      <c r="G1519" s="10">
        <f>VLOOKUP(C1519,away!$B$2:$E$405,4,FALSE)</f>
        <v>1.37</v>
      </c>
      <c r="H1519" s="10">
        <f>VLOOKUP(A1519,away!$A$2:$E$405,3,FALSE)</f>
        <v>1.0857142857142901</v>
      </c>
      <c r="I1519" s="10">
        <f>VLOOKUP(C1519,away!$B$2:$E$405,3,FALSE)</f>
        <v>0.65</v>
      </c>
      <c r="J1519" s="10">
        <f>VLOOKUP(B1519,home!$B$2:$E$405,4,FALSE)</f>
        <v>0.79</v>
      </c>
      <c r="K1519" s="12">
        <f t="shared" si="1792"/>
        <v>0.97681000000000018</v>
      </c>
      <c r="L1519" s="12">
        <f t="shared" si="1793"/>
        <v>0.55751428571428807</v>
      </c>
      <c r="M1519" s="13">
        <f t="shared" si="1794"/>
        <v>0.21560132685671915</v>
      </c>
      <c r="N1519" s="13">
        <f t="shared" si="1795"/>
        <v>0.21060153208691187</v>
      </c>
      <c r="O1519" s="13">
        <f t="shared" si="1796"/>
        <v>0.12020081974157652</v>
      </c>
      <c r="P1519" s="13">
        <f t="shared" si="1797"/>
        <v>0.11741336273176937</v>
      </c>
      <c r="Q1519" s="13">
        <f t="shared" si="1798"/>
        <v>0.10285884127890821</v>
      </c>
      <c r="R1519" s="13">
        <f t="shared" si="1799"/>
        <v>3.3506837080248458E-2</v>
      </c>
      <c r="S1519" s="13">
        <f t="shared" si="1800"/>
        <v>1.598540457631745E-2</v>
      </c>
      <c r="T1519" s="13">
        <f t="shared" si="1801"/>
        <v>5.7345273425009835E-2</v>
      </c>
      <c r="U1519" s="13">
        <f t="shared" si="1802"/>
        <v>3.27298135283575E-2</v>
      </c>
      <c r="V1519" s="13">
        <f t="shared" si="1803"/>
        <v>9.6726889048042082E-4</v>
      </c>
      <c r="W1519" s="13">
        <f t="shared" si="1804"/>
        <v>3.3491181583216782E-2</v>
      </c>
      <c r="X1519" s="13">
        <f t="shared" si="1805"/>
        <v>1.8671812178094622E-2</v>
      </c>
      <c r="Y1519" s="13">
        <f t="shared" si="1806"/>
        <v>5.2049010147308837E-3</v>
      </c>
      <c r="Z1519" s="13">
        <f t="shared" si="1807"/>
        <v>6.2268467804465818E-3</v>
      </c>
      <c r="AA1519" s="13">
        <f t="shared" si="1808"/>
        <v>6.0824462036080263E-3</v>
      </c>
      <c r="AB1519" s="13">
        <f t="shared" si="1809"/>
        <v>2.9706971380731788E-3</v>
      </c>
      <c r="AC1519" s="13">
        <f t="shared" si="1810"/>
        <v>3.2922540051379309E-5</v>
      </c>
      <c r="AD1519" s="13">
        <f t="shared" si="1811"/>
        <v>8.178630270575497E-3</v>
      </c>
      <c r="AE1519" s="13">
        <f t="shared" si="1812"/>
        <v>4.5597032134211523E-3</v>
      </c>
      <c r="AF1519" s="13">
        <f t="shared" si="1813"/>
        <v>1.2710498400498188E-3</v>
      </c>
      <c r="AG1519" s="13">
        <f t="shared" si="1814"/>
        <v>2.3620948122754498E-4</v>
      </c>
      <c r="AH1519" s="13">
        <f t="shared" si="1815"/>
        <v>8.6788900876324723E-4</v>
      </c>
      <c r="AI1519" s="13">
        <f t="shared" si="1816"/>
        <v>8.4776266265002768E-4</v>
      </c>
      <c r="AJ1519" s="13">
        <f t="shared" si="1817"/>
        <v>4.1405152325158683E-4</v>
      </c>
      <c r="AK1519" s="13">
        <f t="shared" si="1818"/>
        <v>1.3481655614246089E-4</v>
      </c>
      <c r="AL1519" s="13">
        <f t="shared" si="1819"/>
        <v>7.1716555616055359E-7</v>
      </c>
      <c r="AM1519" s="13">
        <f t="shared" si="1820"/>
        <v>1.5977935669201711E-3</v>
      </c>
      <c r="AN1519" s="13">
        <f t="shared" si="1821"/>
        <v>8.9079273918038363E-4</v>
      </c>
      <c r="AO1519" s="13">
        <f t="shared" si="1822"/>
        <v>2.483148388518128E-4</v>
      </c>
      <c r="AP1519" s="13">
        <f t="shared" si="1823"/>
        <v>4.6146356671575665E-5</v>
      </c>
      <c r="AQ1519" s="13">
        <f t="shared" si="1824"/>
        <v>6.4318132695175674E-6</v>
      </c>
      <c r="AR1519" s="13">
        <f t="shared" si="1825"/>
        <v>9.6772104159984702E-5</v>
      </c>
      <c r="AS1519" s="13">
        <f t="shared" si="1826"/>
        <v>9.4527959064514679E-5</v>
      </c>
      <c r="AT1519" s="13">
        <f t="shared" si="1827"/>
        <v>4.6167927846904296E-5</v>
      </c>
      <c r="AU1519" s="13">
        <f t="shared" si="1828"/>
        <v>1.5032431200044867E-5</v>
      </c>
      <c r="AV1519" s="13">
        <f t="shared" si="1829"/>
        <v>3.6709572801289567E-6</v>
      </c>
      <c r="AW1519" s="13">
        <f t="shared" si="1830"/>
        <v>1.0848832891378677E-8</v>
      </c>
      <c r="AX1519" s="13">
        <f t="shared" si="1831"/>
        <v>2.6012345568388197E-4</v>
      </c>
      <c r="AY1519" s="13">
        <f t="shared" si="1832"/>
        <v>1.4502254259313172E-4</v>
      </c>
      <c r="AZ1519" s="13">
        <f t="shared" si="1833"/>
        <v>4.042606962313987E-5</v>
      </c>
      <c r="BA1519" s="13">
        <f t="shared" si="1834"/>
        <v>7.5127037767269688E-6</v>
      </c>
      <c r="BB1519" s="13">
        <f t="shared" si="1835"/>
        <v>1.0471099199662422E-6</v>
      </c>
      <c r="BC1519" s="13">
        <f t="shared" si="1836"/>
        <v>1.1675574781886504E-7</v>
      </c>
      <c r="BD1519" s="13">
        <f t="shared" si="1837"/>
        <v>8.9919717546370893E-6</v>
      </c>
      <c r="BE1519" s="13">
        <f t="shared" si="1838"/>
        <v>8.7834479296470571E-6</v>
      </c>
      <c r="BF1519" s="13">
        <f t="shared" si="1839"/>
        <v>4.2898798860792716E-6</v>
      </c>
      <c r="BG1519" s="13">
        <f t="shared" si="1840"/>
        <v>1.3967991905070315E-6</v>
      </c>
      <c r="BH1519" s="13">
        <f t="shared" si="1841"/>
        <v>3.4110185431979338E-7</v>
      </c>
      <c r="BI1519" s="13">
        <f t="shared" si="1842"/>
        <v>6.6638340463623504E-8</v>
      </c>
      <c r="BJ1519" s="14">
        <f t="shared" si="1843"/>
        <v>0.44566286232438429</v>
      </c>
      <c r="BK1519" s="14">
        <f t="shared" si="1844"/>
        <v>0.3501460253034871</v>
      </c>
      <c r="BL1519" s="14">
        <f t="shared" si="1845"/>
        <v>0.19803517466117818</v>
      </c>
      <c r="BM1519" s="14">
        <f t="shared" si="1846"/>
        <v>0.19974317759960236</v>
      </c>
      <c r="BN1519" s="14">
        <f t="shared" si="1847"/>
        <v>0.80018271977613364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</v>
      </c>
      <c r="F1520" s="10">
        <f>VLOOKUP(B1520,home!$B$2:$E$405,3,FALSE)</f>
        <v>0.97</v>
      </c>
      <c r="G1520" s="10">
        <f>VLOOKUP(C1520,away!$B$2:$E$405,4,FALSE)</f>
        <v>1.75</v>
      </c>
      <c r="H1520" s="10">
        <f>VLOOKUP(A1520,away!$A$2:$E$405,3,FALSE)</f>
        <v>1.0857142857142901</v>
      </c>
      <c r="I1520" s="10">
        <f>VLOOKUP(C1520,away!$B$2:$E$405,3,FALSE)</f>
        <v>0.37</v>
      </c>
      <c r="J1520" s="10">
        <f>VLOOKUP(B1520,home!$B$2:$E$405,4,FALSE)</f>
        <v>0.69</v>
      </c>
      <c r="K1520" s="12">
        <f t="shared" si="1792"/>
        <v>2.6311249999999999</v>
      </c>
      <c r="L1520" s="12">
        <f t="shared" si="1793"/>
        <v>0.27718285714285823</v>
      </c>
      <c r="M1520" s="13">
        <f t="shared" si="1794"/>
        <v>5.4567988621856196E-2</v>
      </c>
      <c r="N1520" s="13">
        <f t="shared" si="1795"/>
        <v>0.14357519906268137</v>
      </c>
      <c r="O1520" s="13">
        <f t="shared" si="1796"/>
        <v>1.5125310994745079E-2</v>
      </c>
      <c r="P1520" s="13">
        <f t="shared" si="1797"/>
        <v>3.9796583891048641E-2</v>
      </c>
      <c r="Q1520" s="13">
        <f t="shared" si="1798"/>
        <v>0.1888821478168988</v>
      </c>
      <c r="R1520" s="13">
        <f t="shared" si="1799"/>
        <v>2.0962384583488635E-3</v>
      </c>
      <c r="S1520" s="13">
        <f t="shared" si="1800"/>
        <v>7.2559394683411674E-3</v>
      </c>
      <c r="T1520" s="13">
        <f t="shared" si="1801"/>
        <v>5.235489339516769E-2</v>
      </c>
      <c r="U1520" s="13">
        <f t="shared" si="1802"/>
        <v>5.5154654137231536E-3</v>
      </c>
      <c r="V1520" s="13">
        <f t="shared" si="1803"/>
        <v>5.8797517464611942E-4</v>
      </c>
      <c r="W1520" s="13">
        <f t="shared" si="1804"/>
        <v>0.16565751372491264</v>
      </c>
      <c r="X1520" s="13">
        <f t="shared" si="1805"/>
        <v>4.5917422961453527E-2</v>
      </c>
      <c r="Y1520" s="13">
        <f t="shared" si="1806"/>
        <v>6.3637612445463848E-3</v>
      </c>
      <c r="Z1520" s="13">
        <f t="shared" si="1807"/>
        <v>1.9368045504595947E-4</v>
      </c>
      <c r="AA1520" s="13">
        <f t="shared" si="1808"/>
        <v>5.0959748728280003E-4</v>
      </c>
      <c r="AB1520" s="13">
        <f t="shared" si="1809"/>
        <v>6.7040734436347885E-4</v>
      </c>
      <c r="AC1520" s="13">
        <f t="shared" si="1810"/>
        <v>2.6800744303829423E-5</v>
      </c>
      <c r="AD1520" s="13">
        <f t="shared" si="1811"/>
        <v>0.10896640644986516</v>
      </c>
      <c r="AE1520" s="13">
        <f t="shared" si="1812"/>
        <v>3.0203619872363599E-2</v>
      </c>
      <c r="AF1520" s="13">
        <f t="shared" si="1813"/>
        <v>4.1859628261392756E-3</v>
      </c>
      <c r="AG1520" s="13">
        <f t="shared" si="1814"/>
        <v>3.8675904534769264E-4</v>
      </c>
      <c r="AH1520" s="13">
        <f t="shared" si="1815"/>
        <v>1.3421225475591986E-5</v>
      </c>
      <c r="AI1520" s="13">
        <f t="shared" si="1816"/>
        <v>3.531292187946696E-5</v>
      </c>
      <c r="AJ1520" s="13">
        <f t="shared" si="1817"/>
        <v>4.6456355790056268E-5</v>
      </c>
      <c r="AK1520" s="13">
        <f t="shared" si="1818"/>
        <v>4.0744159709370594E-5</v>
      </c>
      <c r="AL1520" s="13">
        <f t="shared" si="1819"/>
        <v>7.8183425555303981E-7</v>
      </c>
      <c r="AM1520" s="13">
        <f t="shared" si="1820"/>
        <v>5.7340847234080304E-2</v>
      </c>
      <c r="AN1520" s="13">
        <f t="shared" si="1821"/>
        <v>1.5893899867334537E-2</v>
      </c>
      <c r="AO1520" s="13">
        <f t="shared" si="1822"/>
        <v>2.2027582881851407E-3</v>
      </c>
      <c r="AP1520" s="13">
        <f t="shared" si="1823"/>
        <v>2.0352227863808961E-4</v>
      </c>
      <c r="AQ1520" s="13">
        <f t="shared" si="1824"/>
        <v>1.410322167128264E-5</v>
      </c>
      <c r="AR1520" s="13">
        <f t="shared" si="1825"/>
        <v>7.4402672473662077E-7</v>
      </c>
      <c r="AS1520" s="13">
        <f t="shared" si="1826"/>
        <v>1.9576273161226412E-6</v>
      </c>
      <c r="AT1520" s="13">
        <f t="shared" si="1827"/>
        <v>2.5753810860665926E-6</v>
      </c>
      <c r="AU1520" s="13">
        <f t="shared" si="1828"/>
        <v>2.2587165200256544E-6</v>
      </c>
      <c r="AV1520" s="13">
        <f t="shared" si="1829"/>
        <v>1.4857413759381249E-6</v>
      </c>
      <c r="AW1520" s="13">
        <f t="shared" si="1830"/>
        <v>1.5838718575274043E-8</v>
      </c>
      <c r="AX1520" s="13">
        <f t="shared" si="1831"/>
        <v>2.5145156113128266E-2</v>
      </c>
      <c r="AY1520" s="13">
        <f t="shared" si="1832"/>
        <v>6.9698062147400992E-3</v>
      </c>
      <c r="AZ1520" s="13">
        <f t="shared" si="1833"/>
        <v>9.6595540016685506E-4</v>
      </c>
      <c r="BA1520" s="13">
        <f t="shared" si="1834"/>
        <v>8.9248759230273943E-5</v>
      </c>
      <c r="BB1520" s="13">
        <f t="shared" si="1835"/>
        <v>6.1845565199755909E-6</v>
      </c>
      <c r="BC1520" s="13">
        <f t="shared" si="1836"/>
        <v>3.428506092736654E-7</v>
      </c>
      <c r="BD1520" s="13">
        <f t="shared" si="1837"/>
        <v>3.437190889218989E-8</v>
      </c>
      <c r="BE1520" s="13">
        <f t="shared" si="1838"/>
        <v>9.0436788783963128E-8</v>
      </c>
      <c r="BF1520" s="13">
        <f t="shared" si="1839"/>
        <v>1.1897524794460251E-7</v>
      </c>
      <c r="BG1520" s="13">
        <f t="shared" si="1840"/>
        <v>1.043462497494141E-7</v>
      </c>
      <c r="BH1520" s="13">
        <f t="shared" si="1841"/>
        <v>6.8637006592981776E-8</v>
      </c>
      <c r="BI1520" s="13">
        <f t="shared" si="1842"/>
        <v>3.6118508794391844E-8</v>
      </c>
      <c r="BJ1520" s="14">
        <f t="shared" si="1843"/>
        <v>0.85532551118368028</v>
      </c>
      <c r="BK1520" s="14">
        <f t="shared" si="1844"/>
        <v>0.10920587594919161</v>
      </c>
      <c r="BL1520" s="14">
        <f t="shared" si="1845"/>
        <v>2.4062428740051513E-2</v>
      </c>
      <c r="BM1520" s="14">
        <f t="shared" si="1846"/>
        <v>0.53777423710636896</v>
      </c>
      <c r="BN1520" s="14">
        <f t="shared" si="1847"/>
        <v>0.44404346884557894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</v>
      </c>
      <c r="F1521" s="10">
        <f>VLOOKUP(B1521,home!$B$2:$E$405,3,FALSE)</f>
        <v>1.38</v>
      </c>
      <c r="G1521" s="10">
        <f>VLOOKUP(C1521,away!$B$2:$E$405,4,FALSE)</f>
        <v>0.81</v>
      </c>
      <c r="H1521" s="10">
        <f>VLOOKUP(A1521,away!$A$2:$E$405,3,FALSE)</f>
        <v>1.0857142857142901</v>
      </c>
      <c r="I1521" s="10">
        <f>VLOOKUP(C1521,away!$B$2:$E$405,3,FALSE)</f>
        <v>0.81</v>
      </c>
      <c r="J1521" s="10">
        <f>VLOOKUP(B1521,home!$B$2:$E$405,4,FALSE)</f>
        <v>0.79</v>
      </c>
      <c r="K1521" s="12">
        <f t="shared" si="1792"/>
        <v>1.7325899999999999</v>
      </c>
      <c r="L1521" s="12">
        <f t="shared" si="1793"/>
        <v>0.69474857142857427</v>
      </c>
      <c r="M1521" s="13">
        <f t="shared" si="1794"/>
        <v>8.8271448392068824E-2</v>
      </c>
      <c r="N1521" s="13">
        <f t="shared" si="1795"/>
        <v>0.15293822876961449</v>
      </c>
      <c r="O1521" s="13">
        <f t="shared" si="1796"/>
        <v>6.1326462668320939E-2</v>
      </c>
      <c r="P1521" s="13">
        <f t="shared" si="1797"/>
        <v>0.10625361595450614</v>
      </c>
      <c r="Q1521" s="13">
        <f t="shared" si="1798"/>
        <v>0.13248962289197322</v>
      </c>
      <c r="R1521" s="13">
        <f t="shared" si="1799"/>
        <v>2.1303236164791878E-2</v>
      </c>
      <c r="S1521" s="13">
        <f t="shared" si="1800"/>
        <v>3.1974752621205645E-2</v>
      </c>
      <c r="T1521" s="13">
        <f t="shared" si="1801"/>
        <v>9.2046976233308916E-2</v>
      </c>
      <c r="U1521" s="13">
        <f t="shared" si="1802"/>
        <v>3.6909773946756749E-2</v>
      </c>
      <c r="V1521" s="13">
        <f t="shared" si="1803"/>
        <v>4.2764967824197569E-3</v>
      </c>
      <c r="W1521" s="13">
        <f t="shared" si="1804"/>
        <v>7.6516731908801303E-2</v>
      </c>
      <c r="X1521" s="13">
        <f t="shared" si="1805"/>
        <v>5.3159890184022909E-2</v>
      </c>
      <c r="Y1521" s="13">
        <f t="shared" si="1806"/>
        <v>1.8466378881324901E-2</v>
      </c>
      <c r="Z1521" s="13">
        <f t="shared" si="1807"/>
        <v>4.9334642974315666E-3</v>
      </c>
      <c r="AA1521" s="13">
        <f t="shared" si="1808"/>
        <v>8.5476709070869562E-3</v>
      </c>
      <c r="AB1521" s="13">
        <f t="shared" si="1809"/>
        <v>7.4048045684548961E-3</v>
      </c>
      <c r="AC1521" s="13">
        <f t="shared" si="1810"/>
        <v>3.2173005472538568E-4</v>
      </c>
      <c r="AD1521" s="13">
        <f t="shared" si="1811"/>
        <v>3.3143031134467489E-2</v>
      </c>
      <c r="AE1521" s="13">
        <f t="shared" si="1812"/>
        <v>2.3026073533484046E-2</v>
      </c>
      <c r="AF1521" s="13">
        <f t="shared" si="1813"/>
        <v>7.9986658464986718E-3</v>
      </c>
      <c r="AG1521" s="13">
        <f t="shared" si="1814"/>
        <v>1.8523538900631605E-3</v>
      </c>
      <c r="AH1521" s="13">
        <f t="shared" si="1815"/>
        <v>8.5687931820861382E-4</v>
      </c>
      <c r="AI1521" s="13">
        <f t="shared" si="1816"/>
        <v>1.4846205379350618E-3</v>
      </c>
      <c r="AJ1521" s="13">
        <f t="shared" si="1817"/>
        <v>1.2861193489104546E-3</v>
      </c>
      <c r="AK1521" s="13">
        <f t="shared" si="1818"/>
        <v>7.4277250757625495E-4</v>
      </c>
      <c r="AL1521" s="13">
        <f t="shared" si="1819"/>
        <v>1.5490844343677911E-5</v>
      </c>
      <c r="AM1521" s="13">
        <f t="shared" si="1820"/>
        <v>1.148465686265341E-2</v>
      </c>
      <c r="AN1521" s="13">
        <f t="shared" si="1821"/>
        <v>7.9789489486758267E-3</v>
      </c>
      <c r="AO1521" s="13">
        <f t="shared" si="1822"/>
        <v>2.7716816917970279E-3</v>
      </c>
      <c r="AP1521" s="13">
        <f t="shared" si="1823"/>
        <v>6.4187396527690642E-4</v>
      </c>
      <c r="AQ1521" s="13">
        <f t="shared" si="1824"/>
        <v>1.1148525510333123E-4</v>
      </c>
      <c r="AR1521" s="13">
        <f t="shared" si="1825"/>
        <v>1.1906313644242505E-4</v>
      </c>
      <c r="AS1521" s="13">
        <f t="shared" si="1826"/>
        <v>2.0628759956878116E-4</v>
      </c>
      <c r="AT1521" s="13">
        <f t="shared" si="1827"/>
        <v>1.7870591606843731E-4</v>
      </c>
      <c r="AU1521" s="13">
        <f t="shared" si="1828"/>
        <v>1.0320802770700461E-4</v>
      </c>
      <c r="AV1521" s="13">
        <f t="shared" si="1829"/>
        <v>4.4704299181219754E-5</v>
      </c>
      <c r="AW1521" s="13">
        <f t="shared" si="1830"/>
        <v>5.1795980079584095E-7</v>
      </c>
      <c r="AX1521" s="13">
        <f t="shared" si="1831"/>
        <v>3.3163669389441137E-3</v>
      </c>
      <c r="AY1521" s="13">
        <f t="shared" si="1832"/>
        <v>2.3040411931643766E-3</v>
      </c>
      <c r="AZ1521" s="13">
        <f t="shared" si="1833"/>
        <v>8.0036466373176911E-4</v>
      </c>
      <c r="BA1521" s="13">
        <f t="shared" si="1834"/>
        <v>1.85350735583186E-4</v>
      </c>
      <c r="BB1521" s="13">
        <f t="shared" si="1835"/>
        <v>3.219303968991346E-5</v>
      </c>
      <c r="BC1521" s="13">
        <f t="shared" si="1836"/>
        <v>4.4732136669021545E-6</v>
      </c>
      <c r="BD1521" s="13">
        <f t="shared" si="1837"/>
        <v>1.3786490658863369E-5</v>
      </c>
      <c r="BE1521" s="13">
        <f t="shared" si="1838"/>
        <v>2.3886335850640079E-5</v>
      </c>
      <c r="BF1521" s="13">
        <f t="shared" si="1839"/>
        <v>2.0692613315730252E-5</v>
      </c>
      <c r="BG1521" s="13">
        <f t="shared" si="1840"/>
        <v>1.1950604968233694E-5</v>
      </c>
      <c r="BH1521" s="13">
        <f t="shared" si="1841"/>
        <v>5.1763746654780002E-6</v>
      </c>
      <c r="BI1521" s="13">
        <f t="shared" si="1842"/>
        <v>1.7937069963321062E-6</v>
      </c>
      <c r="BJ1521" s="14">
        <f t="shared" si="1843"/>
        <v>0.62126938978184587</v>
      </c>
      <c r="BK1521" s="14">
        <f t="shared" si="1844"/>
        <v>0.23341757584243381</v>
      </c>
      <c r="BL1521" s="14">
        <f t="shared" si="1845"/>
        <v>0.14059159507346494</v>
      </c>
      <c r="BM1521" s="14">
        <f t="shared" si="1846"/>
        <v>0.43532588692053725</v>
      </c>
      <c r="BN1521" s="14">
        <f t="shared" si="1847"/>
        <v>0.56258261484127547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</v>
      </c>
      <c r="F1522" s="10">
        <f>VLOOKUP(B1522,home!$B$2:$E$405,3,FALSE)</f>
        <v>0.86</v>
      </c>
      <c r="G1522" s="10">
        <f>VLOOKUP(C1522,away!$B$2:$E$405,4,FALSE)</f>
        <v>1.01</v>
      </c>
      <c r="H1522" s="10">
        <f>VLOOKUP(A1522,away!$A$2:$E$405,3,FALSE)</f>
        <v>1.0857142857142901</v>
      </c>
      <c r="I1522" s="10">
        <f>VLOOKUP(C1522,away!$B$2:$E$405,3,FALSE)</f>
        <v>0.92</v>
      </c>
      <c r="J1522" s="10">
        <f>VLOOKUP(B1522,home!$B$2:$E$405,4,FALSE)</f>
        <v>0.77</v>
      </c>
      <c r="K1522" s="12">
        <f t="shared" si="1792"/>
        <v>1.34633</v>
      </c>
      <c r="L1522" s="12">
        <f t="shared" si="1793"/>
        <v>0.76912000000000313</v>
      </c>
      <c r="M1522" s="13">
        <f t="shared" si="1794"/>
        <v>0.12057901678514764</v>
      </c>
      <c r="N1522" s="13">
        <f t="shared" si="1795"/>
        <v>0.16233914766834784</v>
      </c>
      <c r="O1522" s="13">
        <f t="shared" si="1796"/>
        <v>9.2739733389793133E-2</v>
      </c>
      <c r="P1522" s="13">
        <f t="shared" si="1797"/>
        <v>0.12485828525468019</v>
      </c>
      <c r="Q1522" s="13">
        <f t="shared" si="1798"/>
        <v>0.1092810323401634</v>
      </c>
      <c r="R1522" s="13">
        <f t="shared" si="1799"/>
        <v>3.5663991872378988E-2</v>
      </c>
      <c r="S1522" s="13">
        <f t="shared" si="1800"/>
        <v>3.2322355523343727E-2</v>
      </c>
      <c r="T1522" s="13">
        <f t="shared" si="1801"/>
        <v>8.4050227593466809E-2</v>
      </c>
      <c r="U1522" s="13">
        <f t="shared" si="1802"/>
        <v>4.8015502177540005E-2</v>
      </c>
      <c r="V1522" s="13">
        <f t="shared" si="1803"/>
        <v>3.7188282502177983E-3</v>
      </c>
      <c r="W1522" s="13">
        <f t="shared" si="1804"/>
        <v>4.9042777423510722E-2</v>
      </c>
      <c r="X1522" s="13">
        <f t="shared" si="1805"/>
        <v>3.7719780971970721E-2</v>
      </c>
      <c r="Y1522" s="13">
        <f t="shared" si="1806"/>
        <v>1.4505518970581117E-2</v>
      </c>
      <c r="Z1522" s="13">
        <f t="shared" si="1807"/>
        <v>9.1432964762947471E-3</v>
      </c>
      <c r="AA1522" s="13">
        <f t="shared" si="1808"/>
        <v>1.2309894344929908E-2</v>
      </c>
      <c r="AB1522" s="13">
        <f t="shared" si="1809"/>
        <v>8.2865900267047425E-3</v>
      </c>
      <c r="AC1522" s="13">
        <f t="shared" si="1810"/>
        <v>2.406754357322241E-4</v>
      </c>
      <c r="AD1522" s="13">
        <f t="shared" si="1811"/>
        <v>1.6506940632148803E-2</v>
      </c>
      <c r="AE1522" s="13">
        <f t="shared" si="1812"/>
        <v>1.269581817899834E-2</v>
      </c>
      <c r="AF1522" s="13">
        <f t="shared" si="1813"/>
        <v>4.8823038389156203E-3</v>
      </c>
      <c r="AG1522" s="13">
        <f t="shared" si="1814"/>
        <v>1.2516925095289325E-3</v>
      </c>
      <c r="AH1522" s="13">
        <f t="shared" si="1815"/>
        <v>1.7580730464619608E-3</v>
      </c>
      <c r="AI1522" s="13">
        <f t="shared" si="1816"/>
        <v>2.366946484643132E-3</v>
      </c>
      <c r="AJ1522" s="13">
        <f t="shared" si="1817"/>
        <v>1.5933455303347942E-3</v>
      </c>
      <c r="AK1522" s="13">
        <f t="shared" si="1818"/>
        <v>7.150562959518811E-4</v>
      </c>
      <c r="AL1522" s="13">
        <f t="shared" si="1819"/>
        <v>9.9686738239019897E-6</v>
      </c>
      <c r="AM1522" s="13">
        <f t="shared" si="1820"/>
        <v>4.4447578762561802E-3</v>
      </c>
      <c r="AN1522" s="13">
        <f t="shared" si="1821"/>
        <v>3.4185521777861669E-3</v>
      </c>
      <c r="AO1522" s="13">
        <f t="shared" si="1822"/>
        <v>1.3146384254894535E-3</v>
      </c>
      <c r="AP1522" s="13">
        <f t="shared" si="1823"/>
        <v>3.3703823527081759E-4</v>
      </c>
      <c r="AQ1522" s="13">
        <f t="shared" si="1824"/>
        <v>6.4805711877873056E-5</v>
      </c>
      <c r="AR1522" s="13">
        <f t="shared" si="1825"/>
        <v>2.7043382829896586E-4</v>
      </c>
      <c r="AS1522" s="13">
        <f t="shared" si="1826"/>
        <v>3.6409317605374673E-4</v>
      </c>
      <c r="AT1522" s="13">
        <f t="shared" si="1827"/>
        <v>2.4509478285822048E-4</v>
      </c>
      <c r="AU1522" s="13">
        <f t="shared" si="1828"/>
        <v>1.0999281966850264E-4</v>
      </c>
      <c r="AV1522" s="13">
        <f t="shared" si="1829"/>
        <v>3.7021658226073802E-5</v>
      </c>
      <c r="AW1522" s="13">
        <f t="shared" si="1830"/>
        <v>2.8673487152537141E-7</v>
      </c>
      <c r="AX1522" s="13">
        <f t="shared" si="1831"/>
        <v>9.9735181192332984E-4</v>
      </c>
      <c r="AY1522" s="13">
        <f t="shared" si="1832"/>
        <v>7.6708322558647463E-4</v>
      </c>
      <c r="AZ1522" s="13">
        <f t="shared" si="1833"/>
        <v>2.9498952523153584E-4</v>
      </c>
      <c r="BA1522" s="13">
        <f t="shared" si="1834"/>
        <v>7.5627447882026591E-5</v>
      </c>
      <c r="BB1522" s="13">
        <f t="shared" si="1835"/>
        <v>1.4541645678756132E-5</v>
      </c>
      <c r="BC1522" s="13">
        <f t="shared" si="1836"/>
        <v>2.2368541048889929E-6</v>
      </c>
      <c r="BD1522" s="13">
        <f t="shared" si="1837"/>
        <v>3.4666011003550227E-5</v>
      </c>
      <c r="BE1522" s="13">
        <f t="shared" si="1838"/>
        <v>4.6671890594409784E-5</v>
      </c>
      <c r="BF1522" s="13">
        <f t="shared" si="1839"/>
        <v>3.1417883231985868E-5</v>
      </c>
      <c r="BG1522" s="13">
        <f t="shared" si="1840"/>
        <v>1.4099612910573175E-5</v>
      </c>
      <c r="BH1522" s="13">
        <f t="shared" si="1841"/>
        <v>4.7456829624729976E-6</v>
      </c>
      <c r="BI1522" s="13">
        <f t="shared" si="1842"/>
        <v>1.2778510685732544E-6</v>
      </c>
      <c r="BJ1522" s="14">
        <f t="shared" si="1843"/>
        <v>0.50400686306471976</v>
      </c>
      <c r="BK1522" s="14">
        <f t="shared" si="1844"/>
        <v>0.28249621314853202</v>
      </c>
      <c r="BL1522" s="14">
        <f t="shared" si="1845"/>
        <v>0.20460864836561563</v>
      </c>
      <c r="BM1522" s="14">
        <f t="shared" si="1846"/>
        <v>0.35402701725393615</v>
      </c>
      <c r="BN1522" s="14">
        <f t="shared" si="1847"/>
        <v>0.64546120731051126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1.5193798449612399</v>
      </c>
      <c r="F1523" s="10">
        <f>VLOOKUP(B1523,home!$B$2:$E$405,3,FALSE)</f>
        <v>0.94</v>
      </c>
      <c r="G1523" s="10">
        <f>VLOOKUP(C1523,away!$B$2:$E$405,4,FALSE)</f>
        <v>0.66</v>
      </c>
      <c r="H1523" s="10">
        <f>VLOOKUP(A1523,away!$A$2:$E$405,3,FALSE)</f>
        <v>1.26356589147287</v>
      </c>
      <c r="I1523" s="10">
        <f>VLOOKUP(C1523,away!$B$2:$E$405,3,FALSE)</f>
        <v>0.66</v>
      </c>
      <c r="J1523" s="10">
        <f>VLOOKUP(B1523,home!$B$2:$E$405,4,FALSE)</f>
        <v>0.68</v>
      </c>
      <c r="K1523" s="12">
        <f t="shared" si="1792"/>
        <v>0.94262325581395323</v>
      </c>
      <c r="L1523" s="12">
        <f t="shared" si="1793"/>
        <v>0.5670883720930241</v>
      </c>
      <c r="M1523" s="13">
        <f t="shared" si="1794"/>
        <v>0.22097369141824214</v>
      </c>
      <c r="N1523" s="13">
        <f t="shared" si="1795"/>
        <v>0.20829494045389124</v>
      </c>
      <c r="O1523" s="13">
        <f t="shared" si="1796"/>
        <v>0.12531161094175719</v>
      </c>
      <c r="P1523" s="13">
        <f t="shared" si="1797"/>
        <v>0.11812163869721057</v>
      </c>
      <c r="Q1523" s="13">
        <f t="shared" si="1798"/>
        <v>9.8171827470110218E-2</v>
      </c>
      <c r="R1523" s="13">
        <f t="shared" si="1799"/>
        <v>3.5531378726657729E-2</v>
      </c>
      <c r="S1523" s="13">
        <f t="shared" si="1800"/>
        <v>1.5785500797587827E-2</v>
      </c>
      <c r="T1523" s="13">
        <f t="shared" si="1801"/>
        <v>5.5672101825422031E-2</v>
      </c>
      <c r="U1523" s="13">
        <f t="shared" si="1802"/>
        <v>3.3492703898880746E-2</v>
      </c>
      <c r="V1523" s="13">
        <f t="shared" si="1803"/>
        <v>9.3757225622645077E-4</v>
      </c>
      <c r="W1523" s="13">
        <f t="shared" si="1804"/>
        <v>3.0846349213026997E-2</v>
      </c>
      <c r="X1523" s="13">
        <f t="shared" si="1805"/>
        <v>1.7492605960228415E-2</v>
      </c>
      <c r="Y1523" s="13">
        <f t="shared" si="1806"/>
        <v>4.9599267188253308E-3</v>
      </c>
      <c r="Z1523" s="13">
        <f t="shared" si="1807"/>
        <v>6.7164772401070161E-3</v>
      </c>
      <c r="AA1523" s="13">
        <f t="shared" si="1808"/>
        <v>6.3311076436699905E-3</v>
      </c>
      <c r="AB1523" s="13">
        <f t="shared" si="1809"/>
        <v>2.9839246499924056E-3</v>
      </c>
      <c r="AC1523" s="13">
        <f t="shared" si="1810"/>
        <v>3.1323743392175689E-5</v>
      </c>
      <c r="AD1523" s="13">
        <f t="shared" si="1811"/>
        <v>7.2691215312894204E-3</v>
      </c>
      <c r="AE1523" s="13">
        <f t="shared" si="1812"/>
        <v>4.1222342957252679E-3</v>
      </c>
      <c r="AF1523" s="13">
        <f t="shared" si="1813"/>
        <v>1.1688355680744378E-3</v>
      </c>
      <c r="AG1523" s="13">
        <f t="shared" si="1814"/>
        <v>2.2094435318125273E-4</v>
      </c>
      <c r="AH1523" s="13">
        <f t="shared" si="1815"/>
        <v>9.5220903607303353E-4</v>
      </c>
      <c r="AI1523" s="13">
        <f t="shared" si="1816"/>
        <v>8.9757438179862889E-4</v>
      </c>
      <c r="AJ1523" s="13">
        <f t="shared" si="1817"/>
        <v>4.2303724305310989E-4</v>
      </c>
      <c r="AK1523" s="13">
        <f t="shared" si="1818"/>
        <v>1.3292158112576037E-4</v>
      </c>
      <c r="AL1523" s="13">
        <f t="shared" si="1819"/>
        <v>6.697651427855481E-7</v>
      </c>
      <c r="AM1523" s="13">
        <f t="shared" si="1820"/>
        <v>1.3704086009462687E-3</v>
      </c>
      <c r="AN1523" s="13">
        <f t="shared" si="1821"/>
        <v>7.771427826128983E-4</v>
      </c>
      <c r="AO1523" s="13">
        <f t="shared" si="1822"/>
        <v>2.2035431773789567E-4</v>
      </c>
      <c r="AP1523" s="13">
        <f t="shared" si="1823"/>
        <v>4.1653457109884093E-5</v>
      </c>
      <c r="AQ1523" s="13">
        <f t="shared" si="1824"/>
        <v>5.9052977961226911E-6</v>
      </c>
      <c r="AR1523" s="13">
        <f t="shared" si="1825"/>
        <v>1.0799733443178487E-4</v>
      </c>
      <c r="AS1523" s="13">
        <f t="shared" si="1826"/>
        <v>1.018007990013174E-4</v>
      </c>
      <c r="AT1523" s="13">
        <f t="shared" si="1827"/>
        <v>4.7979900299541822E-5</v>
      </c>
      <c r="AU1523" s="13">
        <f t="shared" si="1828"/>
        <v>1.5075656611327661E-5</v>
      </c>
      <c r="AV1523" s="13">
        <f t="shared" si="1829"/>
        <v>3.5526661296257072E-6</v>
      </c>
      <c r="AW1523" s="13">
        <f t="shared" si="1830"/>
        <v>9.9450949341948354E-9</v>
      </c>
      <c r="AX1523" s="13">
        <f t="shared" si="1831"/>
        <v>2.1529650286990267E-4</v>
      </c>
      <c r="AY1523" s="13">
        <f t="shared" si="1832"/>
        <v>1.2209214332981419E-4</v>
      </c>
      <c r="AZ1523" s="13">
        <f t="shared" si="1833"/>
        <v>3.461851740312625E-5</v>
      </c>
      <c r="BA1523" s="13">
        <f t="shared" si="1834"/>
        <v>6.5439195594709652E-6</v>
      </c>
      <c r="BB1523" s="13">
        <f t="shared" si="1835"/>
        <v>9.2774517252202205E-7</v>
      </c>
      <c r="BC1523" s="13">
        <f t="shared" si="1836"/>
        <v>1.0522269992053507E-7</v>
      </c>
      <c r="BD1523" s="13">
        <f t="shared" si="1837"/>
        <v>1.0207338762217797E-5</v>
      </c>
      <c r="BE1523" s="13">
        <f t="shared" si="1838"/>
        <v>9.6216748972377084E-6</v>
      </c>
      <c r="BF1523" s="13">
        <f t="shared" si="1839"/>
        <v>4.5348072590087951E-6</v>
      </c>
      <c r="BG1523" s="13">
        <f t="shared" si="1840"/>
        <v>1.4248715943252066E-6</v>
      </c>
      <c r="BH1523" s="13">
        <f t="shared" si="1841"/>
        <v>3.3577927533991117E-7</v>
      </c>
      <c r="BI1523" s="13">
        <f t="shared" si="1842"/>
        <v>6.33026707511514E-8</v>
      </c>
      <c r="BJ1523" s="14">
        <f t="shared" si="1843"/>
        <v>0.43101393589701242</v>
      </c>
      <c r="BK1523" s="14">
        <f t="shared" si="1844"/>
        <v>0.35597248882113169</v>
      </c>
      <c r="BL1523" s="14">
        <f t="shared" si="1845"/>
        <v>0.20635906223394107</v>
      </c>
      <c r="BM1523" s="14">
        <f t="shared" si="1846"/>
        <v>0.19353479428608839</v>
      </c>
      <c r="BN1523" s="14">
        <f t="shared" si="1847"/>
        <v>0.80640508770786912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1.175</v>
      </c>
      <c r="F1524" s="10">
        <f>VLOOKUP(B1524,home!$B$2:$E$405,3,FALSE)</f>
        <v>2.34</v>
      </c>
      <c r="G1524" s="10">
        <f>VLOOKUP(C1524,away!$B$2:$E$405,4,FALSE)</f>
        <v>0.73</v>
      </c>
      <c r="H1524" s="10">
        <f>VLOOKUP(A1524,away!$A$2:$E$405,3,FALSE)</f>
        <v>0.99375000000000002</v>
      </c>
      <c r="I1524" s="10">
        <f>VLOOKUP(C1524,away!$B$2:$E$405,3,FALSE)</f>
        <v>0.73</v>
      </c>
      <c r="J1524" s="10">
        <f>VLOOKUP(B1524,home!$B$2:$E$405,4,FALSE)</f>
        <v>1.1299999999999999</v>
      </c>
      <c r="K1524" s="12">
        <f t="shared" si="1792"/>
        <v>2.0071349999999999</v>
      </c>
      <c r="L1524" s="12">
        <f t="shared" si="1793"/>
        <v>0.81974437499999986</v>
      </c>
      <c r="M1524" s="13">
        <f t="shared" si="1794"/>
        <v>5.9197298297507389E-2</v>
      </c>
      <c r="N1524" s="13">
        <f t="shared" si="1795"/>
        <v>0.11881696931836747</v>
      </c>
      <c r="O1524" s="13">
        <f t="shared" si="1796"/>
        <v>4.8526652294578754E-2</v>
      </c>
      <c r="P1524" s="13">
        <f t="shared" si="1797"/>
        <v>9.7399542253279306E-2</v>
      </c>
      <c r="Q1524" s="13">
        <f t="shared" si="1798"/>
        <v>0.11924084885641077</v>
      </c>
      <c r="R1524" s="13">
        <f t="shared" si="1799"/>
        <v>1.9889725128030881E-2</v>
      </c>
      <c r="S1524" s="13">
        <f t="shared" si="1800"/>
        <v>4.006378290893977E-2</v>
      </c>
      <c r="T1524" s="13">
        <f t="shared" si="1801"/>
        <v>9.7747015120267899E-2</v>
      </c>
      <c r="U1524" s="13">
        <f t="shared" si="1802"/>
        <v>3.9921363444850255E-2</v>
      </c>
      <c r="V1524" s="13">
        <f t="shared" si="1803"/>
        <v>7.3242721627340777E-3</v>
      </c>
      <c r="W1524" s="13">
        <f t="shared" si="1804"/>
        <v>7.9777493723137347E-2</v>
      </c>
      <c r="X1524" s="13">
        <f t="shared" si="1805"/>
        <v>6.5397151731139636E-2</v>
      </c>
      <c r="Y1524" s="13">
        <f t="shared" si="1806"/>
        <v>2.6804473636311606E-2</v>
      </c>
      <c r="Z1524" s="13">
        <f t="shared" si="1807"/>
        <v>5.4348300979998225E-3</v>
      </c>
      <c r="AA1524" s="13">
        <f t="shared" si="1808"/>
        <v>1.0908437708748872E-2</v>
      </c>
      <c r="AB1524" s="13">
        <f t="shared" si="1809"/>
        <v>1.0947353560274835E-2</v>
      </c>
      <c r="AC1524" s="13">
        <f t="shared" si="1810"/>
        <v>7.5318128582860244E-4</v>
      </c>
      <c r="AD1524" s="13">
        <f t="shared" si="1811"/>
        <v>4.0031049965997323E-2</v>
      </c>
      <c r="AE1524" s="13">
        <f t="shared" si="1812"/>
        <v>3.2815228034970237E-2</v>
      </c>
      <c r="AF1524" s="13">
        <f t="shared" si="1813"/>
        <v>1.3450049298004575E-2</v>
      </c>
      <c r="AG1524" s="13">
        <f t="shared" si="1814"/>
        <v>3.6752007518373159E-3</v>
      </c>
      <c r="AH1524" s="13">
        <f t="shared" si="1815"/>
        <v>1.1137928504790129E-3</v>
      </c>
      <c r="AI1524" s="13">
        <f t="shared" si="1816"/>
        <v>2.2355326129461931E-3</v>
      </c>
      <c r="AJ1524" s="13">
        <f t="shared" si="1817"/>
        <v>2.2435078755428791E-3</v>
      </c>
      <c r="AK1524" s="13">
        <f t="shared" si="1818"/>
        <v>1.5010077265925857E-3</v>
      </c>
      <c r="AL1524" s="13">
        <f t="shared" si="1819"/>
        <v>4.9569500354397827E-5</v>
      </c>
      <c r="AM1524" s="13">
        <f t="shared" si="1820"/>
        <v>1.6069544294700391E-2</v>
      </c>
      <c r="AN1524" s="13">
        <f t="shared" si="1821"/>
        <v>1.3172918544393985E-2</v>
      </c>
      <c r="AO1524" s="13">
        <f t="shared" si="1822"/>
        <v>5.3992129395500771E-3</v>
      </c>
      <c r="AP1524" s="13">
        <f t="shared" si="1823"/>
        <v>1.4753248122077968E-3</v>
      </c>
      <c r="AQ1524" s="13">
        <f t="shared" si="1824"/>
        <v>3.0234730402631807E-4</v>
      </c>
      <c r="AR1524" s="13">
        <f t="shared" si="1825"/>
        <v>1.8260508481907743E-4</v>
      </c>
      <c r="AS1524" s="13">
        <f t="shared" si="1826"/>
        <v>3.6651305691833886E-4</v>
      </c>
      <c r="AT1524" s="13">
        <f t="shared" si="1827"/>
        <v>3.6782059224889509E-4</v>
      </c>
      <c r="AU1524" s="13">
        <f t="shared" si="1828"/>
        <v>2.4608852814116204E-4</v>
      </c>
      <c r="AV1524" s="13">
        <f t="shared" si="1829"/>
        <v>1.2348322448265281E-4</v>
      </c>
      <c r="AW1524" s="13">
        <f t="shared" si="1830"/>
        <v>2.2655156678011796E-6</v>
      </c>
      <c r="AX1524" s="13">
        <f t="shared" si="1831"/>
        <v>5.3756241313239099E-3</v>
      </c>
      <c r="AY1524" s="13">
        <f t="shared" si="1832"/>
        <v>4.4066376437670359E-3</v>
      </c>
      <c r="AZ1524" s="13">
        <f t="shared" si="1833"/>
        <v>1.8061582105706401E-3</v>
      </c>
      <c r="BA1524" s="13">
        <f t="shared" si="1834"/>
        <v>4.9352934449178258E-4</v>
      </c>
      <c r="BB1524" s="13">
        <f t="shared" si="1835"/>
        <v>1.0114197601114396E-4</v>
      </c>
      <c r="BC1524" s="13">
        <f t="shared" si="1836"/>
        <v>1.6582113182304042E-5</v>
      </c>
      <c r="BD1524" s="13">
        <f t="shared" si="1837"/>
        <v>2.4948248521139417E-5</v>
      </c>
      <c r="BE1524" s="13">
        <f t="shared" si="1838"/>
        <v>5.007450279547715E-5</v>
      </c>
      <c r="BF1524" s="13">
        <f t="shared" si="1839"/>
        <v>5.0253143584200026E-5</v>
      </c>
      <c r="BG1524" s="13">
        <f t="shared" si="1840"/>
        <v>3.3621614449291105E-5</v>
      </c>
      <c r="BH1524" s="13">
        <f t="shared" si="1841"/>
        <v>1.6870779779419478E-5</v>
      </c>
      <c r="BI1524" s="13">
        <f t="shared" si="1842"/>
        <v>6.7723865145130154E-6</v>
      </c>
      <c r="BJ1524" s="14">
        <f t="shared" si="1843"/>
        <v>0.64637450175066946</v>
      </c>
      <c r="BK1524" s="14">
        <f t="shared" si="1844"/>
        <v>0.20919428405241058</v>
      </c>
      <c r="BL1524" s="14">
        <f t="shared" si="1845"/>
        <v>0.13875642436429847</v>
      </c>
      <c r="BM1524" s="14">
        <f t="shared" si="1846"/>
        <v>0.53228463198910458</v>
      </c>
      <c r="BN1524" s="14">
        <f t="shared" si="1847"/>
        <v>0.46307103614817458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1.4155844155844199</v>
      </c>
      <c r="F1525" s="10">
        <f>VLOOKUP(B1525,home!$B$2:$E$405,3,FALSE)</f>
        <v>0.94</v>
      </c>
      <c r="G1525" s="10">
        <f>VLOOKUP(C1525,away!$B$2:$E$405,4,FALSE)</f>
        <v>0.28000000000000003</v>
      </c>
      <c r="H1525" s="10">
        <f>VLOOKUP(A1525,away!$A$2:$E$405,3,FALSE)</f>
        <v>1.1818181818181801</v>
      </c>
      <c r="I1525" s="10">
        <f>VLOOKUP(C1525,away!$B$2:$E$405,3,FALSE)</f>
        <v>0.71</v>
      </c>
      <c r="J1525" s="10">
        <f>VLOOKUP(B1525,home!$B$2:$E$405,4,FALSE)</f>
        <v>0.85</v>
      </c>
      <c r="K1525" s="12">
        <f t="shared" si="1792"/>
        <v>0.37258181818181935</v>
      </c>
      <c r="L1525" s="12">
        <f t="shared" si="1793"/>
        <v>0.7132272727272716</v>
      </c>
      <c r="M1525" s="13">
        <f t="shared" si="1794"/>
        <v>0.33762850320175947</v>
      </c>
      <c r="N1525" s="13">
        <f t="shared" si="1795"/>
        <v>0.12579424159291774</v>
      </c>
      <c r="O1525" s="13">
        <f t="shared" si="1796"/>
        <v>0.24080585653358177</v>
      </c>
      <c r="P1525" s="13">
        <f t="shared" si="1797"/>
        <v>8.9719883856112237E-2</v>
      </c>
      <c r="Q1525" s="13">
        <f t="shared" si="1798"/>
        <v>2.3434323624746164E-2</v>
      </c>
      <c r="R1525" s="13">
        <f t="shared" si="1799"/>
        <v>8.5874652156100587E-2</v>
      </c>
      <c r="S1525" s="13">
        <f t="shared" si="1800"/>
        <v>5.9604398642433103E-3</v>
      </c>
      <c r="T1525" s="13">
        <f t="shared" si="1801"/>
        <v>1.6713998727085976E-2</v>
      </c>
      <c r="U1525" s="13">
        <f t="shared" si="1802"/>
        <v>3.1995334036051246E-2</v>
      </c>
      <c r="V1525" s="13">
        <f t="shared" si="1803"/>
        <v>1.7598895014292749E-4</v>
      </c>
      <c r="W1525" s="13">
        <f t="shared" si="1804"/>
        <v>2.9104009679896958E-3</v>
      </c>
      <c r="X1525" s="13">
        <f t="shared" si="1805"/>
        <v>2.0757773449421018E-3</v>
      </c>
      <c r="Y1525" s="13">
        <f t="shared" si="1806"/>
        <v>7.402505072610561E-4</v>
      </c>
      <c r="Z1525" s="13">
        <f t="shared" si="1807"/>
        <v>2.0416047984566248E-2</v>
      </c>
      <c r="AA1525" s="13">
        <f t="shared" si="1808"/>
        <v>7.6066482781769612E-3</v>
      </c>
      <c r="AB1525" s="13">
        <f t="shared" si="1809"/>
        <v>1.4170494228763885E-3</v>
      </c>
      <c r="AC1525" s="13">
        <f t="shared" si="1810"/>
        <v>2.9229071333298744E-6</v>
      </c>
      <c r="AD1525" s="13">
        <f t="shared" si="1811"/>
        <v>2.7109062107293194E-4</v>
      </c>
      <c r="AE1525" s="13">
        <f t="shared" si="1812"/>
        <v>1.9334922432978947E-4</v>
      </c>
      <c r="AF1525" s="13">
        <f t="shared" si="1813"/>
        <v>6.8950969976334586E-5</v>
      </c>
      <c r="AG1525" s="13">
        <f t="shared" si="1814"/>
        <v>1.6392570756040369E-5</v>
      </c>
      <c r="AH1525" s="13">
        <f t="shared" si="1815"/>
        <v>3.6403205559753225E-3</v>
      </c>
      <c r="AI1525" s="13">
        <f t="shared" si="1816"/>
        <v>1.3563172515099371E-3</v>
      </c>
      <c r="AJ1525" s="13">
        <f t="shared" si="1817"/>
        <v>2.5266957379947009E-4</v>
      </c>
      <c r="AK1525" s="13">
        <f t="shared" si="1818"/>
        <v>3.1380029735143981E-5</v>
      </c>
      <c r="AL1525" s="13">
        <f t="shared" si="1819"/>
        <v>3.1068809183784809E-8</v>
      </c>
      <c r="AM1525" s="13">
        <f t="shared" si="1820"/>
        <v>2.0200687298278335E-5</v>
      </c>
      <c r="AN1525" s="13">
        <f t="shared" si="1821"/>
        <v>1.4407681108967494E-5</v>
      </c>
      <c r="AO1525" s="13">
        <f t="shared" si="1822"/>
        <v>5.1379755518365591E-6</v>
      </c>
      <c r="AP1525" s="13">
        <f t="shared" si="1823"/>
        <v>1.2215147633919293E-6</v>
      </c>
      <c r="AQ1525" s="13">
        <f t="shared" si="1824"/>
        <v>2.1780441082253097E-7</v>
      </c>
      <c r="AR1525" s="13">
        <f t="shared" si="1825"/>
        <v>5.1927518039826103E-4</v>
      </c>
      <c r="AS1525" s="13">
        <f t="shared" si="1826"/>
        <v>1.9347249084947633E-4</v>
      </c>
      <c r="AT1525" s="13">
        <f t="shared" si="1827"/>
        <v>3.6042166204431645E-5</v>
      </c>
      <c r="AU1525" s="13">
        <f t="shared" si="1828"/>
        <v>4.4762186052194875E-6</v>
      </c>
      <c r="AV1525" s="13">
        <f t="shared" si="1829"/>
        <v>4.1693941662799094E-7</v>
      </c>
      <c r="AW1525" s="13">
        <f t="shared" si="1830"/>
        <v>2.2933572164893277E-10</v>
      </c>
      <c r="AX1525" s="13">
        <f t="shared" si="1831"/>
        <v>1.254401467019153E-6</v>
      </c>
      <c r="AY1525" s="13">
        <f t="shared" si="1832"/>
        <v>8.9467333722715903E-7</v>
      </c>
      <c r="AZ1525" s="13">
        <f t="shared" si="1833"/>
        <v>3.1905271214616658E-7</v>
      </c>
      <c r="BA1525" s="13">
        <f t="shared" si="1834"/>
        <v>7.5852365246749893E-8</v>
      </c>
      <c r="BB1525" s="13">
        <f t="shared" si="1835"/>
        <v>1.3524993898713071E-8</v>
      </c>
      <c r="BC1525" s="13">
        <f t="shared" si="1836"/>
        <v>1.9292789024064233E-9</v>
      </c>
      <c r="BD1525" s="13">
        <f t="shared" si="1837"/>
        <v>6.1726870118402255E-5</v>
      </c>
      <c r="BE1525" s="13">
        <f t="shared" si="1838"/>
        <v>2.2998309499387327E-5</v>
      </c>
      <c r="BF1525" s="13">
        <f t="shared" si="1839"/>
        <v>4.2843759841949676E-6</v>
      </c>
      <c r="BG1525" s="13">
        <f t="shared" si="1840"/>
        <v>5.3209353132196082E-7</v>
      </c>
      <c r="BH1525" s="13">
        <f t="shared" si="1841"/>
        <v>4.9562093835680248E-8</v>
      </c>
      <c r="BI1525" s="13">
        <f t="shared" si="1842"/>
        <v>3.6931870068391401E-9</v>
      </c>
      <c r="BJ1525" s="14">
        <f t="shared" si="1843"/>
        <v>0.17226252124836561</v>
      </c>
      <c r="BK1525" s="14">
        <f t="shared" si="1844"/>
        <v>0.43348866452153773</v>
      </c>
      <c r="BL1525" s="14">
        <f t="shared" si="1845"/>
        <v>0.37382350573769502</v>
      </c>
      <c r="BM1525" s="14">
        <f t="shared" si="1846"/>
        <v>9.6732384082944989E-2</v>
      </c>
      <c r="BN1525" s="14">
        <f t="shared" si="1847"/>
        <v>0.90325746096521797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1.4155844155844199</v>
      </c>
      <c r="F1526" s="10">
        <f>VLOOKUP(B1526,home!$B$2:$E$405,3,FALSE)</f>
        <v>0.47</v>
      </c>
      <c r="G1526" s="10">
        <f>VLOOKUP(C1526,away!$B$2:$E$405,4,FALSE)</f>
        <v>1.18</v>
      </c>
      <c r="H1526" s="10">
        <f>VLOOKUP(A1526,away!$A$2:$E$405,3,FALSE)</f>
        <v>1.1818181818181801</v>
      </c>
      <c r="I1526" s="10">
        <f>VLOOKUP(C1526,away!$B$2:$E$405,3,FALSE)</f>
        <v>0.47</v>
      </c>
      <c r="J1526" s="10">
        <f>VLOOKUP(B1526,home!$B$2:$E$405,4,FALSE)</f>
        <v>0.85</v>
      </c>
      <c r="K1526" s="12">
        <f t="shared" ref="K1526:K1534" si="1848">E1526*F1526*G1526</f>
        <v>0.78508311688311916</v>
      </c>
      <c r="L1526" s="12">
        <f t="shared" ref="L1526:L1534" si="1849">H1526*I1526*J1526</f>
        <v>0.47213636363636291</v>
      </c>
      <c r="M1526" s="13">
        <f t="shared" ref="M1526:M1534" si="1850">_xlfn.POISSON.DIST(0,K1526,FALSE) * _xlfn.POISSON.DIST(0,L1526,FALSE)</f>
        <v>0.28444382956874026</v>
      </c>
      <c r="N1526" s="13">
        <f t="shared" ref="N1526:N1534" si="1851">_xlfn.POISSON.DIST(1,K1526,FALSE) * _xlfn.POISSON.DIST(0,L1526,FALSE)</f>
        <v>0.22331204829599735</v>
      </c>
      <c r="O1526" s="13">
        <f t="shared" ref="O1526:O1534" si="1852">_xlfn.POISSON.DIST(0,K1526,FALSE) * _xlfn.POISSON.DIST(1,L1526,FALSE)</f>
        <v>0.13429627535138638</v>
      </c>
      <c r="P1526" s="13">
        <f t="shared" ref="P1526:P1534" si="1853">_xlfn.POISSON.DIST(1,K1526,FALSE) * _xlfn.POISSON.DIST(1,L1526,FALSE)</f>
        <v>0.10543373843866004</v>
      </c>
      <c r="Q1526" s="13">
        <f t="shared" ref="Q1526:Q1534" si="1854">_xlfn.POISSON.DIST(2,K1526,FALSE) * _xlfn.POISSON.DIST(0,L1526,FALSE)</f>
        <v>8.7659259456887614E-2</v>
      </c>
      <c r="R1526" s="13">
        <f t="shared" ref="R1526:R1534" si="1855">_xlfn.POISSON.DIST(0,K1526,FALSE) * _xlfn.POISSON.DIST(2,L1526,FALSE)</f>
        <v>3.170307754715565E-2</v>
      </c>
      <c r="S1526" s="13">
        <f t="shared" ref="S1526:S1534" si="1856">_xlfn.POISSON.DIST(2,K1526,FALSE) * _xlfn.POISSON.DIST(2,L1526,FALSE)</f>
        <v>9.7701831131349615E-3</v>
      </c>
      <c r="T1526" s="13">
        <f t="shared" ref="T1526:T1534" si="1857">_xlfn.POISSON.DIST(2,K1526,FALSE) * _xlfn.POISSON.DIST(1,L1526,FALSE)</f>
        <v>4.1387123999031376E-2</v>
      </c>
      <c r="U1526" s="13">
        <f t="shared" ref="U1526:U1534" si="1858">_xlfn.POISSON.DIST(1,K1526,FALSE) * _xlfn.POISSON.DIST(2,L1526,FALSE)</f>
        <v>2.4889550935508188E-2</v>
      </c>
      <c r="V1526" s="13">
        <f t="shared" ref="V1526:V1534" si="1859">_xlfn.POISSON.DIST(3,K1526,FALSE) * _xlfn.POISSON.DIST(3,L1526,FALSE)</f>
        <v>4.023863896900848E-4</v>
      </c>
      <c r="W1526" s="13">
        <f t="shared" ref="W1526:W1534" si="1860">_xlfn.POISSON.DIST(3,K1526,FALSE) * _xlfn.POISSON.DIST(0,L1526,FALSE)</f>
        <v>2.2939934879359788E-2</v>
      </c>
      <c r="X1526" s="13">
        <f t="shared" ref="X1526:X1534" si="1861">_xlfn.POISSON.DIST(3,K1526,FALSE) * _xlfn.POISSON.DIST(1,L1526,FALSE)</f>
        <v>1.0830777435995897E-2</v>
      </c>
      <c r="Y1526" s="13">
        <f t="shared" ref="Y1526:Y1534" si="1862">_xlfn.POISSON.DIST(3,K1526,FALSE) * _xlfn.POISSON.DIST(2,L1526,FALSE)</f>
        <v>2.5568019369929373E-3</v>
      </c>
      <c r="Z1526" s="13">
        <f t="shared" ref="Z1526:Z1534" si="1863">_xlfn.POISSON.DIST(0,K1526,FALSE) * _xlfn.POISSON.DIST(3,L1526,FALSE)</f>
        <v>4.9893919163985639E-3</v>
      </c>
      <c r="AA1526" s="13">
        <f t="shared" ref="AA1526:AA1534" si="1864">_xlfn.POISSON.DIST(1,K1526,FALSE) * _xlfn.POISSON.DIST(3,L1526,FALSE)</f>
        <v>3.9170873570776232E-3</v>
      </c>
      <c r="AB1526" s="13">
        <f t="shared" ref="AB1526:AB1534" si="1865">_xlfn.POISSON.DIST(2,K1526,FALSE) * _xlfn.POISSON.DIST(3,L1526,FALSE)</f>
        <v>1.5376195756989801E-3</v>
      </c>
      <c r="AC1526" s="13">
        <f t="shared" ref="AC1526:AC1534" si="1866">_xlfn.POISSON.DIST(4,K1526,FALSE) * _xlfn.POISSON.DIST(4,L1526,FALSE)</f>
        <v>9.3219418369401754E-6</v>
      </c>
      <c r="AD1526" s="13">
        <f t="shared" ref="AD1526:AD1534" si="1867">_xlfn.POISSON.DIST(4,K1526,FALSE) * _xlfn.POISSON.DIST(0,L1526,FALSE)</f>
        <v>4.5024388940458904E-3</v>
      </c>
      <c r="AE1526" s="13">
        <f t="shared" ref="AE1526:AE1534" si="1868">_xlfn.POISSON.DIST(4,K1526,FALSE) * _xlfn.POISSON.DIST(1,L1526,FALSE)</f>
        <v>2.125765126929754E-3</v>
      </c>
      <c r="AF1526" s="13">
        <f t="shared" ref="AF1526:AF1534" si="1869">_xlfn.POISSON.DIST(4,K1526,FALSE) * _xlfn.POISSON.DIST(2,L1526,FALSE)</f>
        <v>5.0182550848680292E-4</v>
      </c>
      <c r="AG1526" s="13">
        <f t="shared" ref="AG1526:AG1534" si="1870">_xlfn.POISSON.DIST(4,K1526,FALSE) * _xlfn.POISSON.DIST(3,L1526,FALSE)</f>
        <v>7.8976690252309287E-5</v>
      </c>
      <c r="AH1526" s="13">
        <f t="shared" ref="AH1526:AH1534" si="1871">_xlfn.POISSON.DIST(0,K1526,FALSE) * _xlfn.POISSON.DIST(4,L1526,FALSE)</f>
        <v>5.8891833904127044E-4</v>
      </c>
      <c r="AI1526" s="13">
        <f t="shared" ref="AI1526:AI1534" si="1872">_xlfn.POISSON.DIST(1,K1526,FALSE) * _xlfn.POISSON.DIST(4,L1526,FALSE)</f>
        <v>4.6234984520415019E-4</v>
      </c>
      <c r="AJ1526" s="13">
        <f t="shared" ref="AJ1526:AJ1534" si="1873">_xlfn.POISSON.DIST(2,K1526,FALSE) * _xlfn.POISSON.DIST(4,L1526,FALSE)</f>
        <v>1.8149152878165094E-4</v>
      </c>
      <c r="AK1526" s="13">
        <f t="shared" ref="AK1526:AK1534" si="1874">_xlfn.POISSON.DIST(3,K1526,FALSE) * _xlfn.POISSON.DIST(4,L1526,FALSE)</f>
        <v>4.749531170126028E-5</v>
      </c>
      <c r="AL1526" s="13">
        <f t="shared" ref="AL1526:AL1534" si="1875">_xlfn.POISSON.DIST(5,K1526,FALSE) * _xlfn.POISSON.DIST(5,L1526,FALSE)</f>
        <v>1.382131830901725E-7</v>
      </c>
      <c r="AM1526" s="13">
        <f t="shared" ref="AM1526:AM1534" si="1876">_xlfn.POISSON.DIST(5,K1526,FALSE) * _xlfn.POISSON.DIST(0,L1526,FALSE)</f>
        <v>7.0695775210266652E-4</v>
      </c>
      <c r="AN1526" s="13">
        <f t="shared" ref="AN1526:AN1534" si="1877">_xlfn.POISSON.DIST(5,K1526,FALSE) * _xlfn.POISSON.DIST(1,L1526,FALSE)</f>
        <v>3.337804623222902E-4</v>
      </c>
      <c r="AO1526" s="13">
        <f t="shared" ref="AO1526:AO1534" si="1878">_xlfn.POISSON.DIST(5,K1526,FALSE) * _xlfn.POISSON.DIST(2,L1526,FALSE)</f>
        <v>7.8794946866855083E-5</v>
      </c>
      <c r="AP1526" s="13">
        <f t="shared" ref="AP1526:AP1534" si="1879">_xlfn.POISSON.DIST(5,K1526,FALSE) * _xlfn.POISSON.DIST(3,L1526,FALSE)</f>
        <v>1.2400653228879129E-5</v>
      </c>
      <c r="AQ1526" s="13">
        <f t="shared" ref="AQ1526:AQ1534" si="1880">_xlfn.POISSON.DIST(5,K1526,FALSE) * _xlfn.POISSON.DIST(4,L1526,FALSE)</f>
        <v>1.4636998305496285E-6</v>
      </c>
      <c r="AR1526" s="13">
        <f t="shared" ref="AR1526:AR1534" si="1881">_xlfn.POISSON.DIST(0,K1526,FALSE) * _xlfn.POISSON.DIST(5,L1526,FALSE)</f>
        <v>5.5609952614742455E-5</v>
      </c>
      <c r="AS1526" s="13">
        <f t="shared" ref="AS1526:AS1534" si="1882">_xlfn.POISSON.DIST(1,K1526,FALSE) * _xlfn.POISSON.DIST(5,L1526,FALSE)</f>
        <v>4.3658434928504569E-5</v>
      </c>
      <c r="AT1526" s="13">
        <f t="shared" ref="AT1526:AT1534" si="1883">_xlfn.POISSON.DIST(2,K1526,FALSE) * _xlfn.POISSON.DIST(5,L1526,FALSE)</f>
        <v>1.7137750085954603E-5</v>
      </c>
      <c r="AU1526" s="13">
        <f t="shared" ref="AU1526:AU1534" si="1884">_xlfn.POISSON.DIST(3,K1526,FALSE) * _xlfn.POISSON.DIST(5,L1526,FALSE)</f>
        <v>4.4848527512817268E-6</v>
      </c>
      <c r="AV1526" s="13">
        <f t="shared" ref="AV1526:AV1534" si="1885">_xlfn.POISSON.DIST(4,K1526,FALSE) * _xlfn.POISSON.DIST(5,L1526,FALSE)</f>
        <v>8.8024554418452263E-7</v>
      </c>
      <c r="AW1526" s="13">
        <f t="shared" ref="AW1526:AW1534" si="1886">_xlfn.POISSON.DIST(6,K1526,FALSE) * _xlfn.POISSON.DIST(6,L1526,FALSE)</f>
        <v>1.4230824311895605E-9</v>
      </c>
      <c r="AX1526" s="13">
        <f t="shared" ref="AX1526:AX1534" si="1887">_xlfn.POISSON.DIST(6,K1526,FALSE) * _xlfn.POISSON.DIST(0,L1526,FALSE)</f>
        <v>9.2503432587574125E-5</v>
      </c>
      <c r="AY1526" s="13">
        <f t="shared" ref="AY1526:AY1534" si="1888">_xlfn.POISSON.DIST(6,K1526,FALSE) * _xlfn.POISSON.DIST(1,L1526,FALSE)</f>
        <v>4.367423428577868E-5</v>
      </c>
      <c r="AZ1526" s="13">
        <f t="shared" ref="AZ1526:AZ1534" si="1889">_xlfn.POISSON.DIST(6,K1526,FALSE) * _xlfn.POISSON.DIST(2,L1526,FALSE)</f>
        <v>1.0310097080145058E-5</v>
      </c>
      <c r="BA1526" s="13">
        <f t="shared" ref="BA1526:BA1534" si="1890">_xlfn.POISSON.DIST(6,K1526,FALSE) * _xlfn.POISSON.DIST(3,L1526,FALSE)</f>
        <v>1.6225905813858567E-6</v>
      </c>
      <c r="BB1526" s="13">
        <f t="shared" ref="BB1526:BB1534" si="1891">_xlfn.POISSON.DIST(6,K1526,FALSE) * _xlfn.POISSON.DIST(4,L1526,FALSE)</f>
        <v>1.915210041915326E-7</v>
      </c>
      <c r="BC1526" s="13">
        <f t="shared" ref="BC1526:BC1534" si="1892">_xlfn.POISSON.DIST(6,K1526,FALSE) * _xlfn.POISSON.DIST(5,L1526,FALSE)</f>
        <v>1.808480609579497E-8</v>
      </c>
      <c r="BD1526" s="13">
        <f t="shared" ref="BD1526:BD1534" si="1893">_xlfn.POISSON.DIST(0,K1526,FALSE) * _xlfn.POISSON.DIST(6,L1526,FALSE)</f>
        <v>4.3759134682524896E-6</v>
      </c>
      <c r="BE1526" s="13">
        <f t="shared" ref="BE1526:BE1534" si="1894">_xlfn.POISSON.DIST(1,K1526,FALSE) * _xlfn.POISSON.DIST(6,L1526,FALSE)</f>
        <v>3.4354557848664852E-6</v>
      </c>
      <c r="BF1526" s="13">
        <f t="shared" ref="BF1526:BF1534" si="1895">_xlfn.POISSON.DIST(2,K1526,FALSE) * _xlfn.POISSON.DIST(6,L1526,FALSE)</f>
        <v>1.3485591677485612E-6</v>
      </c>
      <c r="BG1526" s="13">
        <f t="shared" ref="BG1526:BG1534" si="1896">_xlfn.POISSON.DIST(3,K1526,FALSE) * _xlfn.POISSON.DIST(6,L1526,FALSE)</f>
        <v>3.5291034490578186E-7</v>
      </c>
      <c r="BH1526" s="13">
        <f t="shared" ref="BH1526:BH1534" si="1897">_xlfn.POISSON.DIST(4,K1526,FALSE) * _xlfn.POISSON.DIST(6,L1526,FALSE)</f>
        <v>6.9265988389731945E-8</v>
      </c>
      <c r="BI1526" s="13">
        <f t="shared" ref="BI1526:BI1534" si="1898">_xlfn.POISSON.DIST(5,K1526,FALSE) * _xlfn.POISSON.DIST(6,L1526,FALSE)</f>
        <v>1.0875911611800143E-8</v>
      </c>
      <c r="BJ1526" s="14">
        <f t="shared" ref="BJ1526:BJ1534" si="1899">SUM(N1526,Q1526,T1526,W1526,X1526,Y1526,AD1526,AE1526,AF1526,AG1526,AM1526,AN1526,AO1526,AP1526,AQ1526,AX1526,AY1526,AZ1526,BA1526,BB1526,BC1526)</f>
        <v>0.39717666969867615</v>
      </c>
      <c r="BK1526" s="14">
        <f t="shared" ref="BK1526:BK1534" si="1900">SUM(M1526,P1526,S1526,V1526,AC1526,AL1526,AY1526)</f>
        <v>0.40010327189953115</v>
      </c>
      <c r="BL1526" s="14">
        <f t="shared" ref="BL1526:BL1534" si="1901">SUM(O1526,R1526,U1526,AA1526,AB1526,AH1526,AI1526,AJ1526,AK1526,AR1526,AS1526,AT1526,AU1526,AV1526,BD1526,BE1526,BF1526,BG1526,BH1526,BI1526)</f>
        <v>0.19775523000814565</v>
      </c>
      <c r="BM1526" s="14">
        <f t="shared" ref="BM1526:BM1534" si="1902">SUM(S1526:BI1526)</f>
        <v>0.13313266205272087</v>
      </c>
      <c r="BN1526" s="14">
        <f t="shared" ref="BN1526:BN1534" si="1903">SUM(M1526:R1526)</f>
        <v>0.86684822865882727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1.4155844155844199</v>
      </c>
      <c r="F1527" s="10">
        <f>VLOOKUP(B1527,home!$B$2:$E$405,3,FALSE)</f>
        <v>0.71</v>
      </c>
      <c r="G1527" s="10">
        <f>VLOOKUP(C1527,away!$B$2:$E$405,4,FALSE)</f>
        <v>0.59</v>
      </c>
      <c r="H1527" s="10">
        <f>VLOOKUP(A1527,away!$A$2:$E$405,3,FALSE)</f>
        <v>1.1818181818181801</v>
      </c>
      <c r="I1527" s="10">
        <f>VLOOKUP(C1527,away!$B$2:$E$405,3,FALSE)</f>
        <v>0.94</v>
      </c>
      <c r="J1527" s="10">
        <f>VLOOKUP(B1527,home!$B$2:$E$405,4,FALSE)</f>
        <v>1.35</v>
      </c>
      <c r="K1527" s="12">
        <f t="shared" si="1848"/>
        <v>0.59298831168831345</v>
      </c>
      <c r="L1527" s="12">
        <f t="shared" si="1849"/>
        <v>1.4997272727272706</v>
      </c>
      <c r="M1527" s="13">
        <f t="shared" si="1850"/>
        <v>0.12335170860560639</v>
      </c>
      <c r="N1527" s="13">
        <f t="shared" si="1851"/>
        <v>7.3146121429907326E-2</v>
      </c>
      <c r="O1527" s="13">
        <f t="shared" si="1852"/>
        <v>0.18499392153333505</v>
      </c>
      <c r="P1527" s="13">
        <f t="shared" si="1853"/>
        <v>0.10969923320265267</v>
      </c>
      <c r="Q1527" s="13">
        <f t="shared" si="1854"/>
        <v>2.1687397526634559E-2</v>
      </c>
      <c r="R1527" s="13">
        <f t="shared" si="1855"/>
        <v>0.13872021470615567</v>
      </c>
      <c r="S1527" s="13">
        <f t="shared" si="1856"/>
        <v>2.4389450906849932E-2</v>
      </c>
      <c r="T1527" s="13">
        <f t="shared" si="1857"/>
        <v>3.2525181545171797E-2</v>
      </c>
      <c r="U1527" s="13">
        <f t="shared" si="1858"/>
        <v>8.2259465915643579E-2</v>
      </c>
      <c r="V1527" s="13">
        <f t="shared" si="1859"/>
        <v>2.4100049569727986E-3</v>
      </c>
      <c r="W1527" s="13">
        <f t="shared" si="1860"/>
        <v>4.2867910814107773E-3</v>
      </c>
      <c r="X1527" s="13">
        <f t="shared" si="1861"/>
        <v>6.4290174972757722E-3</v>
      </c>
      <c r="Y1527" s="13">
        <f t="shared" si="1862"/>
        <v>4.8208864387526496E-3</v>
      </c>
      <c r="Z1527" s="13">
        <f t="shared" si="1863"/>
        <v>6.9347496424468094E-2</v>
      </c>
      <c r="AA1527" s="13">
        <f t="shared" si="1864"/>
        <v>4.1122254824556677E-2</v>
      </c>
      <c r="AB1527" s="13">
        <f t="shared" si="1865"/>
        <v>1.2192508230615236E-2</v>
      </c>
      <c r="AC1527" s="13">
        <f t="shared" si="1866"/>
        <v>1.3395421250294494E-4</v>
      </c>
      <c r="AD1527" s="13">
        <f t="shared" si="1867"/>
        <v>6.3550425148157402E-4</v>
      </c>
      <c r="AE1527" s="13">
        <f t="shared" si="1868"/>
        <v>9.530830578810465E-4</v>
      </c>
      <c r="AF1527" s="13">
        <f t="shared" si="1869"/>
        <v>7.1468232753925474E-4</v>
      </c>
      <c r="AG1527" s="13">
        <f t="shared" si="1870"/>
        <v>3.5727619264894152E-4</v>
      </c>
      <c r="AH1527" s="13">
        <f t="shared" si="1871"/>
        <v>2.6000582920782913E-2</v>
      </c>
      <c r="AI1527" s="13">
        <f t="shared" si="1872"/>
        <v>1.5418041769107053E-2</v>
      </c>
      <c r="AJ1527" s="13">
        <f t="shared" si="1873"/>
        <v>4.5713592791013459E-3</v>
      </c>
      <c r="AK1527" s="13">
        <f t="shared" si="1874"/>
        <v>9.0358754034500428E-4</v>
      </c>
      <c r="AL1527" s="13">
        <f t="shared" si="1875"/>
        <v>4.7651303940415379E-6</v>
      </c>
      <c r="AM1527" s="13">
        <f t="shared" si="1876"/>
        <v>7.5369318631360801E-5</v>
      </c>
      <c r="AN1527" s="13">
        <f t="shared" si="1877"/>
        <v>1.130334226783234E-4</v>
      </c>
      <c r="AO1527" s="13">
        <f t="shared" si="1878"/>
        <v>8.4759653360195393E-5</v>
      </c>
      <c r="AP1527" s="13">
        <f t="shared" si="1879"/>
        <v>4.2372121257064902E-5</v>
      </c>
      <c r="AQ1527" s="13">
        <f t="shared" si="1880"/>
        <v>1.5886656463131782E-5</v>
      </c>
      <c r="AR1527" s="13">
        <f t="shared" si="1881"/>
        <v>7.798756662621001E-3</v>
      </c>
      <c r="AS1527" s="13">
        <f t="shared" si="1882"/>
        <v>4.6245715466356118E-3</v>
      </c>
      <c r="AT1527" s="13">
        <f t="shared" si="1883"/>
        <v>1.3711584368606324E-3</v>
      </c>
      <c r="AU1527" s="13">
        <f t="shared" si="1884"/>
        <v>2.7102697551039116E-4</v>
      </c>
      <c r="AV1527" s="13">
        <f t="shared" si="1885"/>
        <v>4.017895715747417E-5</v>
      </c>
      <c r="AW1527" s="13">
        <f t="shared" si="1886"/>
        <v>1.1771470290703128E-7</v>
      </c>
      <c r="AX1527" s="13">
        <f t="shared" si="1887"/>
        <v>7.4488541680515315E-6</v>
      </c>
      <c r="AY1527" s="13">
        <f t="shared" si="1888"/>
        <v>1.1171249746395086E-5</v>
      </c>
      <c r="AZ1527" s="13">
        <f t="shared" si="1889"/>
        <v>8.3769139575581582E-6</v>
      </c>
      <c r="BA1527" s="13">
        <f t="shared" si="1890"/>
        <v>4.1876954411465685E-6</v>
      </c>
      <c r="BB1527" s="13">
        <f t="shared" si="1891"/>
        <v>1.5701002657407913E-6</v>
      </c>
      <c r="BC1527" s="13">
        <f t="shared" si="1892"/>
        <v>4.7094443788955994E-7</v>
      </c>
      <c r="BD1527" s="13">
        <f t="shared" si="1893"/>
        <v>1.9493346767160387E-3</v>
      </c>
      <c r="BE1527" s="13">
        <f t="shared" si="1894"/>
        <v>1.1559326788613278E-3</v>
      </c>
      <c r="BF1527" s="13">
        <f t="shared" si="1895"/>
        <v>3.427272838316642E-4</v>
      </c>
      <c r="BG1527" s="13">
        <f t="shared" si="1896"/>
        <v>6.7744424469619996E-5</v>
      </c>
      <c r="BH1527" s="13">
        <f t="shared" si="1897"/>
        <v>1.0042912973134104E-5</v>
      </c>
      <c r="BI1527" s="13">
        <f t="shared" si="1898"/>
        <v>1.1910660016742909E-6</v>
      </c>
      <c r="BJ1527" s="14">
        <f t="shared" si="1899"/>
        <v>0.14592058827911056</v>
      </c>
      <c r="BK1527" s="14">
        <f t="shared" si="1900"/>
        <v>0.26000028826472521</v>
      </c>
      <c r="BL1527" s="14">
        <f t="shared" si="1901"/>
        <v>0.5238146023412813</v>
      </c>
      <c r="BM1527" s="14">
        <f t="shared" si="1902"/>
        <v>0.34747332477024967</v>
      </c>
      <c r="BN1527" s="14">
        <f t="shared" si="1903"/>
        <v>0.65159859700429168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1.6571428571428599</v>
      </c>
      <c r="F1528" s="10">
        <f>VLOOKUP(B1528,home!$B$2:$E$405,3,FALSE)</f>
        <v>0.7</v>
      </c>
      <c r="G1528" s="10">
        <f>VLOOKUP(C1528,away!$B$2:$E$405,4,FALSE)</f>
        <v>0.6</v>
      </c>
      <c r="H1528" s="10">
        <f>VLOOKUP(A1528,away!$A$2:$E$405,3,FALSE)</f>
        <v>1.3785714285714299</v>
      </c>
      <c r="I1528" s="10">
        <f>VLOOKUP(C1528,away!$B$2:$E$405,3,FALSE)</f>
        <v>0.26</v>
      </c>
      <c r="J1528" s="10">
        <f>VLOOKUP(B1528,home!$B$2:$E$405,4,FALSE)</f>
        <v>1.0900000000000001</v>
      </c>
      <c r="K1528" s="12">
        <f t="shared" si="1848"/>
        <v>0.69600000000000117</v>
      </c>
      <c r="L1528" s="12">
        <f t="shared" si="1849"/>
        <v>0.39068714285714323</v>
      </c>
      <c r="M1528" s="13">
        <f t="shared" si="1850"/>
        <v>0.33733217795032516</v>
      </c>
      <c r="N1528" s="13">
        <f t="shared" si="1851"/>
        <v>0.23478319585342672</v>
      </c>
      <c r="O1528" s="13">
        <f t="shared" si="1852"/>
        <v>0.13179134479718999</v>
      </c>
      <c r="P1528" s="13">
        <f t="shared" si="1853"/>
        <v>9.1726775978844377E-2</v>
      </c>
      <c r="Q1528" s="13">
        <f t="shared" si="1854"/>
        <v>8.1704552156992627E-2</v>
      </c>
      <c r="R1528" s="13">
        <f t="shared" si="1855"/>
        <v>2.5744591976057392E-2</v>
      </c>
      <c r="S1528" s="13">
        <f t="shared" si="1856"/>
        <v>6.2355461333369281E-3</v>
      </c>
      <c r="T1528" s="13">
        <f t="shared" si="1857"/>
        <v>3.1920918040637895E-2</v>
      </c>
      <c r="U1528" s="13">
        <f t="shared" si="1858"/>
        <v>1.7918236015335973E-2</v>
      </c>
      <c r="V1528" s="13">
        <f t="shared" si="1859"/>
        <v>1.8839542236435251E-4</v>
      </c>
      <c r="W1528" s="13">
        <f t="shared" si="1860"/>
        <v>1.8955456100422322E-2</v>
      </c>
      <c r="X1528" s="13">
        <f t="shared" si="1861"/>
        <v>7.4056529854280044E-3</v>
      </c>
      <c r="Y1528" s="13">
        <f t="shared" si="1862"/>
        <v>1.4466467029341701E-3</v>
      </c>
      <c r="Z1528" s="13">
        <f t="shared" si="1863"/>
        <v>3.3526936943829334E-3</v>
      </c>
      <c r="AA1528" s="13">
        <f t="shared" si="1864"/>
        <v>2.3334748112905255E-3</v>
      </c>
      <c r="AB1528" s="13">
        <f t="shared" si="1865"/>
        <v>8.1204923432910421E-4</v>
      </c>
      <c r="AC1528" s="13">
        <f t="shared" si="1866"/>
        <v>3.2017596141538769E-6</v>
      </c>
      <c r="AD1528" s="13">
        <f t="shared" si="1867"/>
        <v>3.2982493614734901E-3</v>
      </c>
      <c r="AE1528" s="13">
        <f t="shared" si="1868"/>
        <v>1.288583619464475E-3</v>
      </c>
      <c r="AF1528" s="13">
        <f t="shared" si="1869"/>
        <v>2.5171652631054601E-4</v>
      </c>
      <c r="AG1528" s="13">
        <f t="shared" si="1870"/>
        <v>3.2780803491397394E-5</v>
      </c>
      <c r="AH1528" s="13">
        <f t="shared" si="1871"/>
        <v>3.2746358008340699E-4</v>
      </c>
      <c r="AI1528" s="13">
        <f t="shared" si="1872"/>
        <v>2.2791465173805164E-4</v>
      </c>
      <c r="AJ1528" s="13">
        <f t="shared" si="1873"/>
        <v>7.9314298804842096E-5</v>
      </c>
      <c r="AK1528" s="13">
        <f t="shared" si="1874"/>
        <v>1.84009173227234E-5</v>
      </c>
      <c r="AL1528" s="13">
        <f t="shared" si="1875"/>
        <v>3.4824675031013703E-8</v>
      </c>
      <c r="AM1528" s="13">
        <f t="shared" si="1876"/>
        <v>4.5911631111711073E-4</v>
      </c>
      <c r="AN1528" s="13">
        <f t="shared" si="1877"/>
        <v>1.7937083982945529E-4</v>
      </c>
      <c r="AO1528" s="13">
        <f t="shared" si="1878"/>
        <v>3.503894046242808E-5</v>
      </c>
      <c r="AP1528" s="13">
        <f t="shared" si="1879"/>
        <v>4.5630878460025264E-6</v>
      </c>
      <c r="AQ1528" s="13">
        <f t="shared" si="1880"/>
        <v>4.4568493829022062E-7</v>
      </c>
      <c r="AR1528" s="13">
        <f t="shared" si="1881"/>
        <v>2.5587162098511521E-5</v>
      </c>
      <c r="AS1528" s="13">
        <f t="shared" si="1882"/>
        <v>1.7808664820564051E-5</v>
      </c>
      <c r="AT1528" s="13">
        <f t="shared" si="1883"/>
        <v>6.1974153575562989E-6</v>
      </c>
      <c r="AU1528" s="13">
        <f t="shared" si="1884"/>
        <v>1.437800362953064E-6</v>
      </c>
      <c r="AV1528" s="13">
        <f t="shared" si="1885"/>
        <v>2.5017726315383352E-7</v>
      </c>
      <c r="AW1528" s="13">
        <f t="shared" si="1886"/>
        <v>2.630406872500416E-10</v>
      </c>
      <c r="AX1528" s="13">
        <f t="shared" si="1887"/>
        <v>5.3257492089584903E-5</v>
      </c>
      <c r="AY1528" s="13">
        <f t="shared" si="1888"/>
        <v>2.0807017420216835E-5</v>
      </c>
      <c r="AZ1528" s="13">
        <f t="shared" si="1889"/>
        <v>4.0645170936416612E-6</v>
      </c>
      <c r="BA1528" s="13">
        <f t="shared" si="1890"/>
        <v>5.2931819013629361E-7</v>
      </c>
      <c r="BB1528" s="13">
        <f t="shared" si="1891"/>
        <v>5.1699452841665641E-8</v>
      </c>
      <c r="BC1528" s="13">
        <f t="shared" si="1892"/>
        <v>4.0396623035975938E-9</v>
      </c>
      <c r="BD1528" s="13">
        <f t="shared" si="1893"/>
        <v>1.6660958756816758E-6</v>
      </c>
      <c r="BE1528" s="13">
        <f t="shared" si="1894"/>
        <v>1.1596027294744483E-6</v>
      </c>
      <c r="BF1528" s="13">
        <f t="shared" si="1895"/>
        <v>4.0354174985710863E-7</v>
      </c>
      <c r="BG1528" s="13">
        <f t="shared" si="1896"/>
        <v>9.3621685966849369E-8</v>
      </c>
      <c r="BH1528" s="13">
        <f t="shared" si="1897"/>
        <v>1.6290173358231817E-8</v>
      </c>
      <c r="BI1528" s="13">
        <f t="shared" si="1898"/>
        <v>2.2675921314658739E-9</v>
      </c>
      <c r="BJ1528" s="14">
        <f t="shared" si="1899"/>
        <v>0.38184500109868363</v>
      </c>
      <c r="BK1528" s="14">
        <f t="shared" si="1900"/>
        <v>0.43550693908658028</v>
      </c>
      <c r="BL1528" s="14">
        <f t="shared" si="1901"/>
        <v>0.1793074129218612</v>
      </c>
      <c r="BM1528" s="14">
        <f t="shared" si="1902"/>
        <v>9.6908601334292244E-2</v>
      </c>
      <c r="BN1528" s="14">
        <f t="shared" si="1903"/>
        <v>0.90308263871283623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1.3831775700934601</v>
      </c>
      <c r="F1529" s="10">
        <f>VLOOKUP(B1529,home!$B$2:$E$405,3,FALSE)</f>
        <v>0.6</v>
      </c>
      <c r="G1529" s="10">
        <f>VLOOKUP(C1529,away!$B$2:$E$405,4,FALSE)</f>
        <v>0.96</v>
      </c>
      <c r="H1529" s="10">
        <f>VLOOKUP(A1529,away!$A$2:$E$405,3,FALSE)</f>
        <v>1.2429906542056099</v>
      </c>
      <c r="I1529" s="10">
        <f>VLOOKUP(C1529,away!$B$2:$E$405,3,FALSE)</f>
        <v>0.24</v>
      </c>
      <c r="J1529" s="10">
        <f>VLOOKUP(B1529,home!$B$2:$E$405,4,FALSE)</f>
        <v>0.94</v>
      </c>
      <c r="K1529" s="12">
        <f t="shared" si="1848"/>
        <v>0.79671028037383296</v>
      </c>
      <c r="L1529" s="12">
        <f t="shared" si="1849"/>
        <v>0.28041869158878557</v>
      </c>
      <c r="M1529" s="13">
        <f t="shared" si="1850"/>
        <v>0.3405719148701738</v>
      </c>
      <c r="N1529" s="13">
        <f t="shared" si="1851"/>
        <v>0.2713371457836693</v>
      </c>
      <c r="O1529" s="13">
        <f t="shared" si="1852"/>
        <v>9.5502730759781398E-2</v>
      </c>
      <c r="P1529" s="13">
        <f t="shared" si="1853"/>
        <v>7.6088007400092125E-2</v>
      </c>
      <c r="Q1529" s="13">
        <f t="shared" si="1854"/>
        <v>0.10808854674657135</v>
      </c>
      <c r="R1529" s="13">
        <f t="shared" si="1855"/>
        <v>1.3390375401406984E-2</v>
      </c>
      <c r="S1529" s="13">
        <f t="shared" si="1856"/>
        <v>4.2497521208724664E-3</v>
      </c>
      <c r="T1529" s="13">
        <f t="shared" si="1857"/>
        <v>3.0310048854406829E-2</v>
      </c>
      <c r="U1529" s="13">
        <f t="shared" si="1858"/>
        <v>1.0668249740365834E-2</v>
      </c>
      <c r="V1529" s="13">
        <f t="shared" si="1859"/>
        <v>1.0549417243402495E-4</v>
      </c>
      <c r="W1529" s="13">
        <f t="shared" si="1860"/>
        <v>2.8705085461220341E-2</v>
      </c>
      <c r="X1529" s="13">
        <f t="shared" si="1861"/>
        <v>8.0494425069796809E-3</v>
      </c>
      <c r="Y1529" s="13">
        <f t="shared" si="1862"/>
        <v>1.1286070679131981E-3</v>
      </c>
      <c r="Z1529" s="13">
        <f t="shared" si="1863"/>
        <v>1.2516371833150692E-3</v>
      </c>
      <c r="AA1529" s="13">
        <f t="shared" si="1864"/>
        <v>9.971922112452633E-4</v>
      </c>
      <c r="AB1529" s="13">
        <f t="shared" si="1865"/>
        <v>3.9723664310390805E-4</v>
      </c>
      <c r="AC1529" s="13">
        <f t="shared" si="1866"/>
        <v>1.4730444992591572E-6</v>
      </c>
      <c r="AD1529" s="13">
        <f t="shared" si="1867"/>
        <v>5.7174091714909236E-3</v>
      </c>
      <c r="AE1529" s="13">
        <f t="shared" si="1868"/>
        <v>1.6032683991472076E-3</v>
      </c>
      <c r="AF1529" s="13">
        <f t="shared" si="1869"/>
        <v>2.2479321337725338E-4</v>
      </c>
      <c r="AG1529" s="13">
        <f t="shared" si="1870"/>
        <v>2.1012072924429372E-5</v>
      </c>
      <c r="AH1529" s="13">
        <f t="shared" si="1871"/>
        <v>8.7745615322271117E-5</v>
      </c>
      <c r="AI1529" s="13">
        <f t="shared" si="1872"/>
        <v>6.9907833784981115E-5</v>
      </c>
      <c r="AJ1529" s="13">
        <f t="shared" si="1873"/>
        <v>2.7848144927579803E-5</v>
      </c>
      <c r="AK1529" s="13">
        <f t="shared" si="1874"/>
        <v>7.3956344510477478E-6</v>
      </c>
      <c r="AL1529" s="13">
        <f t="shared" si="1875"/>
        <v>1.3163859480664595E-8</v>
      </c>
      <c r="AM1529" s="13">
        <f t="shared" si="1876"/>
        <v>9.110237328060917E-4</v>
      </c>
      <c r="AN1529" s="13">
        <f t="shared" si="1877"/>
        <v>2.5546808315981564E-4</v>
      </c>
      <c r="AO1529" s="13">
        <f t="shared" si="1878"/>
        <v>3.5819012811185283E-5</v>
      </c>
      <c r="AP1529" s="13">
        <f t="shared" si="1879"/>
        <v>3.3481069021715102E-6</v>
      </c>
      <c r="AQ1529" s="13">
        <f t="shared" si="1880"/>
        <v>2.3471793920157914E-7</v>
      </c>
      <c r="AR1529" s="13">
        <f t="shared" si="1881"/>
        <v>4.9211021282648353E-6</v>
      </c>
      <c r="AS1529" s="13">
        <f t="shared" si="1882"/>
        <v>3.9206926563581425E-6</v>
      </c>
      <c r="AT1529" s="13">
        <f t="shared" si="1883"/>
        <v>1.5618280727533617E-6</v>
      </c>
      <c r="AU1529" s="13">
        <f t="shared" si="1884"/>
        <v>4.1477482724635137E-7</v>
      </c>
      <c r="AV1529" s="13">
        <f t="shared" si="1885"/>
        <v>8.2613842226862181E-8</v>
      </c>
      <c r="AW1529" s="13">
        <f t="shared" si="1886"/>
        <v>8.1693615442293361E-11</v>
      </c>
      <c r="AX1529" s="13">
        <f t="shared" si="1887"/>
        <v>1.2097032893185948E-4</v>
      </c>
      <c r="AY1529" s="13">
        <f t="shared" si="1888"/>
        <v>3.3922341360137055E-5</v>
      </c>
      <c r="AZ1529" s="13">
        <f t="shared" si="1889"/>
        <v>4.7562292899188886E-6</v>
      </c>
      <c r="BA1529" s="13">
        <f t="shared" si="1890"/>
        <v>4.4457853145843805E-7</v>
      </c>
      <c r="BB1529" s="13">
        <f t="shared" si="1891"/>
        <v>3.1167032525009722E-8</v>
      </c>
      <c r="BC1529" s="13">
        <f t="shared" si="1892"/>
        <v>1.7479636962736708E-9</v>
      </c>
      <c r="BD1529" s="13">
        <f t="shared" si="1893"/>
        <v>2.2999483666380223E-7</v>
      </c>
      <c r="BE1529" s="13">
        <f t="shared" si="1894"/>
        <v>1.8323925080295179E-7</v>
      </c>
      <c r="BF1529" s="13">
        <f t="shared" si="1895"/>
        <v>7.2994297441355388E-8</v>
      </c>
      <c r="BG1529" s="13">
        <f t="shared" si="1896"/>
        <v>1.938510239339774E-8</v>
      </c>
      <c r="BH1529" s="13">
        <f t="shared" si="1897"/>
        <v>3.8610775907298428E-9</v>
      </c>
      <c r="BI1529" s="13">
        <f t="shared" si="1898"/>
        <v>6.1523204197109948E-10</v>
      </c>
      <c r="BJ1529" s="14">
        <f t="shared" si="1899"/>
        <v>0.45655137932442863</v>
      </c>
      <c r="BK1529" s="14">
        <f t="shared" si="1900"/>
        <v>0.42105057711329136</v>
      </c>
      <c r="BL1529" s="14">
        <f t="shared" si="1901"/>
        <v>0.12116009308571307</v>
      </c>
      <c r="BM1529" s="14">
        <f t="shared" si="1902"/>
        <v>9.5001043485386516E-2</v>
      </c>
      <c r="BN1529" s="14">
        <f t="shared" si="1903"/>
        <v>0.90497872096169496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1.3831775700934601</v>
      </c>
      <c r="F1530" s="10">
        <f>VLOOKUP(B1530,home!$B$2:$E$405,3,FALSE)</f>
        <v>1.08</v>
      </c>
      <c r="G1530" s="10">
        <f>VLOOKUP(C1530,away!$B$2:$E$405,4,FALSE)</f>
        <v>0.48</v>
      </c>
      <c r="H1530" s="10">
        <f>VLOOKUP(A1530,away!$A$2:$E$405,3,FALSE)</f>
        <v>1.2429906542056099</v>
      </c>
      <c r="I1530" s="10">
        <f>VLOOKUP(C1530,away!$B$2:$E$405,3,FALSE)</f>
        <v>1.33</v>
      </c>
      <c r="J1530" s="10">
        <f>VLOOKUP(B1530,home!$B$2:$E$405,4,FALSE)</f>
        <v>0.94</v>
      </c>
      <c r="K1530" s="12">
        <f t="shared" si="1848"/>
        <v>0.71703925233644972</v>
      </c>
      <c r="L1530" s="12">
        <f t="shared" si="1849"/>
        <v>1.5539869158878534</v>
      </c>
      <c r="M1530" s="13">
        <f t="shared" si="1850"/>
        <v>0.10320621878307328</v>
      </c>
      <c r="N1530" s="13">
        <f t="shared" si="1851"/>
        <v>7.4002909952686921E-2</v>
      </c>
      <c r="O1530" s="13">
        <f t="shared" si="1852"/>
        <v>0.16038111362715507</v>
      </c>
      <c r="P1530" s="13">
        <f t="shared" si="1853"/>
        <v>0.11499955380410247</v>
      </c>
      <c r="Q1530" s="13">
        <f t="shared" si="1854"/>
        <v>2.6531495611598111E-2</v>
      </c>
      <c r="R1530" s="13">
        <f t="shared" si="1855"/>
        <v>0.12461507606606108</v>
      </c>
      <c r="S1530" s="13">
        <f t="shared" si="1856"/>
        <v>3.2035127173246601E-2</v>
      </c>
      <c r="T1530" s="13">
        <f t="shared" si="1857"/>
        <v>4.1229597039359467E-2</v>
      </c>
      <c r="U1530" s="13">
        <f t="shared" si="1858"/>
        <v>8.935390097225826E-2</v>
      </c>
      <c r="V1530" s="13">
        <f t="shared" si="1859"/>
        <v>3.9661965404154181E-3</v>
      </c>
      <c r="W1530" s="13">
        <f t="shared" si="1860"/>
        <v>6.3413745922360366E-3</v>
      </c>
      <c r="X1530" s="13">
        <f t="shared" si="1861"/>
        <v>9.8544131450784729E-3</v>
      </c>
      <c r="Y1530" s="13">
        <f t="shared" si="1862"/>
        <v>7.6568145456026105E-3</v>
      </c>
      <c r="Z1530" s="13">
        <f t="shared" si="1863"/>
        <v>6.4550065909676158E-2</v>
      </c>
      <c r="AA1530" s="13">
        <f t="shared" si="1864"/>
        <v>4.6284930998142751E-2</v>
      </c>
      <c r="AB1530" s="13">
        <f t="shared" si="1865"/>
        <v>1.6594056158676214E-2</v>
      </c>
      <c r="AC1530" s="13">
        <f t="shared" si="1866"/>
        <v>2.7621326858088651E-4</v>
      </c>
      <c r="AD1530" s="13">
        <f t="shared" si="1867"/>
        <v>1.1367536241005717E-3</v>
      </c>
      <c r="AE1530" s="13">
        <f t="shared" si="1868"/>
        <v>1.7665002584403874E-3</v>
      </c>
      <c r="AF1530" s="13">
        <f t="shared" si="1869"/>
        <v>1.3725591442644372E-3</v>
      </c>
      <c r="AG1530" s="13">
        <f t="shared" si="1870"/>
        <v>7.1097965048972126E-4</v>
      </c>
      <c r="AH1530" s="13">
        <f t="shared" si="1871"/>
        <v>2.5077489460833834E-2</v>
      </c>
      <c r="AI1530" s="13">
        <f t="shared" si="1872"/>
        <v>1.7981544293471492E-2</v>
      </c>
      <c r="AJ1530" s="13">
        <f t="shared" si="1873"/>
        <v>6.4467365380227746E-3</v>
      </c>
      <c r="AK1530" s="13">
        <f t="shared" si="1874"/>
        <v>1.5408543824113078E-3</v>
      </c>
      <c r="AL1530" s="13">
        <f t="shared" si="1875"/>
        <v>1.2311042112041525E-5</v>
      </c>
      <c r="AM1530" s="13">
        <f t="shared" si="1876"/>
        <v>1.6301939374316476E-4</v>
      </c>
      <c r="AN1530" s="13">
        <f t="shared" si="1877"/>
        <v>2.5333000491284819E-4</v>
      </c>
      <c r="AO1530" s="13">
        <f t="shared" si="1878"/>
        <v>1.9683575651818593E-4</v>
      </c>
      <c r="AP1530" s="13">
        <f t="shared" si="1879"/>
        <v>1.0196006340271604E-4</v>
      </c>
      <c r="AQ1530" s="13">
        <f t="shared" si="1880"/>
        <v>3.9611151117729181E-5</v>
      </c>
      <c r="AR1530" s="13">
        <f t="shared" si="1881"/>
        <v>7.7940181010902583E-3</v>
      </c>
      <c r="AS1530" s="13">
        <f t="shared" si="1882"/>
        <v>5.5886169119025147E-3</v>
      </c>
      <c r="AT1530" s="13">
        <f t="shared" si="1883"/>
        <v>2.0036288460527083E-3</v>
      </c>
      <c r="AU1530" s="13">
        <f t="shared" si="1884"/>
        <v>4.7889350991112589E-4</v>
      </c>
      <c r="AV1530" s="13">
        <f t="shared" si="1885"/>
        <v>8.5846361073862966E-5</v>
      </c>
      <c r="AW1530" s="13">
        <f t="shared" si="1886"/>
        <v>3.8105056029296181E-7</v>
      </c>
      <c r="AX1530" s="13">
        <f t="shared" si="1887"/>
        <v>1.9481884034323351E-5</v>
      </c>
      <c r="AY1530" s="13">
        <f t="shared" si="1888"/>
        <v>3.027459288618295E-5</v>
      </c>
      <c r="AZ1530" s="13">
        <f t="shared" si="1889"/>
        <v>2.3523160614479902E-5</v>
      </c>
      <c r="BA1530" s="13">
        <f t="shared" si="1890"/>
        <v>1.2184894605076747E-5</v>
      </c>
      <c r="BB1530" s="13">
        <f t="shared" si="1891"/>
        <v>4.7337916969404402E-6</v>
      </c>
      <c r="BC1530" s="13">
        <f t="shared" si="1892"/>
        <v>1.4712500719167995E-6</v>
      </c>
      <c r="BD1530" s="13">
        <f t="shared" si="1893"/>
        <v>2.0186336918812265E-3</v>
      </c>
      <c r="BE1530" s="13">
        <f t="shared" si="1894"/>
        <v>1.4474395931676821E-3</v>
      </c>
      <c r="BF1530" s="13">
        <f t="shared" si="1895"/>
        <v>5.1893550184356463E-4</v>
      </c>
      <c r="BG1530" s="13">
        <f t="shared" si="1896"/>
        <v>1.2403237475091668E-4</v>
      </c>
      <c r="BH1530" s="13">
        <f t="shared" si="1897"/>
        <v>2.2234020314227908E-5</v>
      </c>
      <c r="BI1530" s="13">
        <f t="shared" si="1898"/>
        <v>3.1885330605094841E-6</v>
      </c>
      <c r="BJ1530" s="14">
        <f t="shared" si="1899"/>
        <v>0.1714498235074603</v>
      </c>
      <c r="BK1530" s="14">
        <f t="shared" si="1900"/>
        <v>0.25452589520441687</v>
      </c>
      <c r="BL1530" s="14">
        <f t="shared" si="1901"/>
        <v>0.50836116994208147</v>
      </c>
      <c r="BM1530" s="14">
        <f t="shared" si="1902"/>
        <v>0.3951206931766319</v>
      </c>
      <c r="BN1530" s="14">
        <f t="shared" si="1903"/>
        <v>0.60373636784467688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1.3561643835616399</v>
      </c>
      <c r="F1531" s="10">
        <f>VLOOKUP(B1531,home!$B$2:$E$405,3,FALSE)</f>
        <v>0.65</v>
      </c>
      <c r="G1531" s="10">
        <f>VLOOKUP(C1531,away!$B$2:$E$405,4,FALSE)</f>
        <v>1.01</v>
      </c>
      <c r="H1531" s="10">
        <f>VLOOKUP(A1531,away!$A$2:$E$405,3,FALSE)</f>
        <v>1.0958904109589001</v>
      </c>
      <c r="I1531" s="10">
        <f>VLOOKUP(C1531,away!$B$2:$E$405,3,FALSE)</f>
        <v>0.65</v>
      </c>
      <c r="J1531" s="10">
        <f>VLOOKUP(B1531,home!$B$2:$E$405,4,FALSE)</f>
        <v>1.37</v>
      </c>
      <c r="K1531" s="12">
        <f t="shared" si="1848"/>
        <v>0.89032191780821657</v>
      </c>
      <c r="L1531" s="12">
        <f t="shared" si="1849"/>
        <v>0.97589041095890061</v>
      </c>
      <c r="M1531" s="13">
        <f t="shared" si="1850"/>
        <v>0.15470853853641911</v>
      </c>
      <c r="N1531" s="13">
        <f t="shared" si="1851"/>
        <v>0.13774040273105104</v>
      </c>
      <c r="O1531" s="13">
        <f t="shared" si="1852"/>
        <v>0.15097857925115693</v>
      </c>
      <c r="P1531" s="13">
        <f t="shared" si="1853"/>
        <v>0.13441953822684985</v>
      </c>
      <c r="Q1531" s="13">
        <f t="shared" si="1854"/>
        <v>6.1316649759592723E-2</v>
      </c>
      <c r="R1531" s="13">
        <f t="shared" si="1855"/>
        <v>7.3669273875701241E-2</v>
      </c>
      <c r="S1531" s="13">
        <f t="shared" si="1856"/>
        <v>2.9197826487233788E-2</v>
      </c>
      <c r="T1531" s="13">
        <f t="shared" si="1857"/>
        <v>5.9838330532511905E-2</v>
      </c>
      <c r="U1531" s="13">
        <f t="shared" si="1858"/>
        <v>6.5589369200553069E-2</v>
      </c>
      <c r="V1531" s="13">
        <f t="shared" si="1859"/>
        <v>2.8187472109891536E-3</v>
      </c>
      <c r="W1531" s="13">
        <f t="shared" si="1860"/>
        <v>1.8197185735845112E-2</v>
      </c>
      <c r="X1531" s="13">
        <f t="shared" si="1861"/>
        <v>1.7758459066049326E-2</v>
      </c>
      <c r="Y1531" s="13">
        <f t="shared" si="1862"/>
        <v>8.6651549579818462E-3</v>
      </c>
      <c r="Z1531" s="13">
        <f t="shared" si="1863"/>
        <v>2.3964379319200636E-2</v>
      </c>
      <c r="AA1531" s="13">
        <f t="shared" si="1864"/>
        <v>2.133601215455427E-2</v>
      </c>
      <c r="AB1531" s="13">
        <f t="shared" si="1865"/>
        <v>9.4979596299110871E-3</v>
      </c>
      <c r="AC1531" s="13">
        <f t="shared" si="1866"/>
        <v>1.5306794879577269E-4</v>
      </c>
      <c r="AD1531" s="13">
        <f t="shared" si="1867"/>
        <v>4.0503383257624844E-3</v>
      </c>
      <c r="AE1531" s="13">
        <f t="shared" si="1868"/>
        <v>3.9526863332509359E-3</v>
      </c>
      <c r="AF1531" s="13">
        <f t="shared" si="1869"/>
        <v>1.9286943450739431E-3</v>
      </c>
      <c r="AG1531" s="13">
        <f t="shared" si="1870"/>
        <v>6.2739810567610604E-4</v>
      </c>
      <c r="AH1531" s="13">
        <f t="shared" si="1871"/>
        <v>5.8466519955474201E-3</v>
      </c>
      <c r="AI1531" s="13">
        <f t="shared" si="1872"/>
        <v>5.2054024174330148E-3</v>
      </c>
      <c r="AJ1531" s="13">
        <f t="shared" si="1873"/>
        <v>2.3172419316262443E-3</v>
      </c>
      <c r="AK1531" s="13">
        <f t="shared" si="1874"/>
        <v>6.8769709353036479E-4</v>
      </c>
      <c r="AL1531" s="13">
        <f t="shared" si="1875"/>
        <v>5.31976403865139E-6</v>
      </c>
      <c r="AM1531" s="13">
        <f t="shared" si="1876"/>
        <v>7.2122099719299545E-4</v>
      </c>
      <c r="AN1531" s="13">
        <f t="shared" si="1877"/>
        <v>7.0383265534286032E-4</v>
      </c>
      <c r="AO1531" s="13">
        <f t="shared" si="1878"/>
        <v>3.4343176963441913E-4</v>
      </c>
      <c r="AP1531" s="13">
        <f t="shared" si="1879"/>
        <v>1.1171725693495861E-4</v>
      </c>
      <c r="AQ1531" s="13">
        <f t="shared" si="1880"/>
        <v>2.7255949945364458E-5</v>
      </c>
      <c r="AR1531" s="13">
        <f t="shared" si="1881"/>
        <v>1.1411383237336899E-3</v>
      </c>
      <c r="AS1531" s="13">
        <f t="shared" si="1882"/>
        <v>1.0159804608710322E-3</v>
      </c>
      <c r="AT1531" s="13">
        <f t="shared" si="1883"/>
        <v>4.5227483618918648E-4</v>
      </c>
      <c r="AU1531" s="13">
        <f t="shared" si="1884"/>
        <v>1.3422339984411788E-4</v>
      </c>
      <c r="AV1531" s="13">
        <f t="shared" si="1885"/>
        <v>2.987550869098852E-5</v>
      </c>
      <c r="AW1531" s="13">
        <f t="shared" si="1886"/>
        <v>1.2839200593942584E-7</v>
      </c>
      <c r="AX1531" s="13">
        <f t="shared" si="1887"/>
        <v>1.0701981023073697E-4</v>
      </c>
      <c r="AY1531" s="13">
        <f t="shared" si="1888"/>
        <v>1.0443960658681743E-4</v>
      </c>
      <c r="AZ1531" s="13">
        <f t="shared" si="1889"/>
        <v>5.0960805296197585E-5</v>
      </c>
      <c r="BA1531" s="13">
        <f t="shared" si="1890"/>
        <v>1.6577387074434263E-5</v>
      </c>
      <c r="BB1531" s="13">
        <f t="shared" si="1891"/>
        <v>4.044428271173604E-6</v>
      </c>
      <c r="BC1531" s="13">
        <f t="shared" si="1892"/>
        <v>7.893837535298811E-7</v>
      </c>
      <c r="BD1531" s="13">
        <f t="shared" si="1893"/>
        <v>1.8560432461823688E-4</v>
      </c>
      <c r="BE1531" s="13">
        <f t="shared" si="1894"/>
        <v>1.6524759824760742E-4</v>
      </c>
      <c r="BF1531" s="13">
        <f t="shared" si="1895"/>
        <v>7.3561779292505752E-5</v>
      </c>
      <c r="BG1531" s="13">
        <f t="shared" si="1896"/>
        <v>2.1831221472362834E-5</v>
      </c>
      <c r="BH1531" s="13">
        <f t="shared" si="1897"/>
        <v>4.859203742342498E-6</v>
      </c>
      <c r="BI1531" s="13">
        <f t="shared" si="1898"/>
        <v>8.6525111898064734E-7</v>
      </c>
      <c r="BJ1531" s="14">
        <f t="shared" si="1899"/>
        <v>0.3162665899430589</v>
      </c>
      <c r="BK1531" s="14">
        <f t="shared" si="1900"/>
        <v>0.32140747778091316</v>
      </c>
      <c r="BL1531" s="14">
        <f t="shared" si="1901"/>
        <v>0.33835364945783458</v>
      </c>
      <c r="BM1531" s="14">
        <f t="shared" si="1902"/>
        <v>0.28705480290565549</v>
      </c>
      <c r="BN1531" s="14">
        <f t="shared" si="1903"/>
        <v>0.71283298238077086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1.3434343434343401</v>
      </c>
      <c r="F1532" s="10">
        <f>VLOOKUP(B1532,home!$B$2:$E$405,3,FALSE)</f>
        <v>0.74</v>
      </c>
      <c r="G1532" s="10">
        <f>VLOOKUP(C1532,away!$B$2:$E$405,4,FALSE)</f>
        <v>1.41</v>
      </c>
      <c r="H1532" s="10">
        <f>VLOOKUP(A1532,away!$A$2:$E$405,3,FALSE)</f>
        <v>0.98989898989898994</v>
      </c>
      <c r="I1532" s="10">
        <f>VLOOKUP(C1532,away!$B$2:$E$405,3,FALSE)</f>
        <v>0.6</v>
      </c>
      <c r="J1532" s="10">
        <f>VLOOKUP(B1532,home!$B$2:$E$405,4,FALSE)</f>
        <v>1.01</v>
      </c>
      <c r="K1532" s="12">
        <f t="shared" si="1848"/>
        <v>1.4017393939393903</v>
      </c>
      <c r="L1532" s="12">
        <f t="shared" si="1849"/>
        <v>0.5998787878787879</v>
      </c>
      <c r="M1532" s="13">
        <f t="shared" si="1850"/>
        <v>0.13511646323494386</v>
      </c>
      <c r="N1532" s="13">
        <f t="shared" si="1851"/>
        <v>0.18939806928618411</v>
      </c>
      <c r="O1532" s="13">
        <f t="shared" si="1852"/>
        <v>8.1053500187846933E-2</v>
      </c>
      <c r="P1532" s="13">
        <f t="shared" si="1853"/>
        <v>0.1136158842299788</v>
      </c>
      <c r="Q1532" s="13">
        <f t="shared" si="1854"/>
        <v>0.13274336742725321</v>
      </c>
      <c r="R1532" s="13">
        <f t="shared" si="1855"/>
        <v>2.4311137723009357E-2</v>
      </c>
      <c r="S1532" s="13">
        <f t="shared" si="1856"/>
        <v>2.3884153048977848E-2</v>
      </c>
      <c r="T1532" s="13">
        <f t="shared" si="1857"/>
        <v>7.962993035120923E-2</v>
      </c>
      <c r="U1532" s="13">
        <f t="shared" si="1858"/>
        <v>3.4077879457828184E-2</v>
      </c>
      <c r="V1532" s="13">
        <f t="shared" si="1859"/>
        <v>2.2315063141945882E-3</v>
      </c>
      <c r="W1532" s="13">
        <f t="shared" si="1860"/>
        <v>6.2023869135650576E-2</v>
      </c>
      <c r="X1532" s="13">
        <f t="shared" si="1861"/>
        <v>3.7206803436646632E-2</v>
      </c>
      <c r="Y1532" s="13">
        <f t="shared" si="1862"/>
        <v>1.115978607320995E-2</v>
      </c>
      <c r="Z1532" s="13">
        <f t="shared" si="1863"/>
        <v>4.8612452764110444E-3</v>
      </c>
      <c r="AA1532" s="13">
        <f t="shared" si="1864"/>
        <v>6.8141990075471408E-3</v>
      </c>
      <c r="AB1532" s="13">
        <f t="shared" si="1865"/>
        <v>4.7758655935107638E-3</v>
      </c>
      <c r="AC1532" s="13">
        <f t="shared" si="1866"/>
        <v>1.1727593966988816E-4</v>
      </c>
      <c r="AD1532" s="13">
        <f t="shared" si="1867"/>
        <v>2.1735325182995723E-2</v>
      </c>
      <c r="AE1532" s="13">
        <f t="shared" si="1868"/>
        <v>1.3038560524926768E-2</v>
      </c>
      <c r="AF1532" s="13">
        <f t="shared" si="1869"/>
        <v>3.910777941688641E-3</v>
      </c>
      <c r="AG1532" s="13">
        <f t="shared" si="1870"/>
        <v>7.819975771077612E-4</v>
      </c>
      <c r="AH1532" s="13">
        <f t="shared" si="1871"/>
        <v>7.2903948099873499E-4</v>
      </c>
      <c r="AI1532" s="13">
        <f t="shared" si="1872"/>
        <v>1.0219233602530545E-3</v>
      </c>
      <c r="AJ1532" s="13">
        <f t="shared" si="1873"/>
        <v>7.162351158268111E-4</v>
      </c>
      <c r="AK1532" s="13">
        <f t="shared" si="1874"/>
        <v>3.3465832572572774E-4</v>
      </c>
      <c r="AL1532" s="13">
        <f t="shared" si="1875"/>
        <v>3.9445702664159209E-6</v>
      </c>
      <c r="AM1532" s="13">
        <f t="shared" si="1876"/>
        <v>6.0934523098175944E-3</v>
      </c>
      <c r="AN1532" s="13">
        <f t="shared" si="1877"/>
        <v>3.6553327856105786E-3</v>
      </c>
      <c r="AO1532" s="13">
        <f t="shared" si="1878"/>
        <v>1.0963783003628334E-3</v>
      </c>
      <c r="AP1532" s="13">
        <f t="shared" si="1879"/>
        <v>2.1923136195942079E-4</v>
      </c>
      <c r="AQ1532" s="13">
        <f t="shared" si="1880"/>
        <v>3.287806091930828E-5</v>
      </c>
      <c r="AR1532" s="13">
        <f t="shared" si="1881"/>
        <v>8.7467064035460387E-5</v>
      </c>
      <c r="AS1532" s="13">
        <f t="shared" si="1882"/>
        <v>1.2260602933072409E-4</v>
      </c>
      <c r="AT1532" s="13">
        <f t="shared" si="1883"/>
        <v>8.5930850623682167E-5</v>
      </c>
      <c r="AU1532" s="13">
        <f t="shared" si="1884"/>
        <v>4.0150886157978838E-5</v>
      </c>
      <c r="AV1532" s="13">
        <f t="shared" si="1885"/>
        <v>1.4070269707303678E-5</v>
      </c>
      <c r="AW1532" s="13">
        <f t="shared" si="1886"/>
        <v>9.2135708541149774E-8</v>
      </c>
      <c r="AX1532" s="13">
        <f t="shared" si="1887"/>
        <v>1.4235720246270479E-3</v>
      </c>
      <c r="AY1532" s="13">
        <f t="shared" si="1888"/>
        <v>8.5397066059142554E-4</v>
      </c>
      <c r="AZ1532" s="13">
        <f t="shared" si="1889"/>
        <v>2.5613944237981606E-4</v>
      </c>
      <c r="BA1532" s="13">
        <f t="shared" si="1890"/>
        <v>5.121753940758424E-5</v>
      </c>
      <c r="BB1532" s="13">
        <f t="shared" si="1891"/>
        <v>7.6810788644889206E-6</v>
      </c>
      <c r="BC1532" s="13">
        <f t="shared" si="1892"/>
        <v>9.2154325576619824E-7</v>
      </c>
      <c r="BD1532" s="13">
        <f t="shared" si="1893"/>
        <v>8.7449393921513805E-6</v>
      </c>
      <c r="BE1532" s="13">
        <f t="shared" si="1894"/>
        <v>1.2258126043590975E-5</v>
      </c>
      <c r="BF1532" s="13">
        <f t="shared" si="1895"/>
        <v>8.5913490855879369E-6</v>
      </c>
      <c r="BG1532" s="13">
        <f t="shared" si="1896"/>
        <v>4.0142774867845902E-6</v>
      </c>
      <c r="BH1532" s="13">
        <f t="shared" si="1897"/>
        <v>1.4067427228574925E-6</v>
      </c>
      <c r="BI1532" s="13">
        <f t="shared" si="1898"/>
        <v>3.9437733835338156E-7</v>
      </c>
      <c r="BJ1532" s="14">
        <f t="shared" si="1899"/>
        <v>0.56531926204466865</v>
      </c>
      <c r="BK1532" s="14">
        <f t="shared" si="1900"/>
        <v>0.27582319799862287</v>
      </c>
      <c r="BL1532" s="14">
        <f t="shared" si="1901"/>
        <v>0.15422007316447117</v>
      </c>
      <c r="BM1532" s="14">
        <f t="shared" si="1902"/>
        <v>0.3231314778700744</v>
      </c>
      <c r="BN1532" s="14">
        <f t="shared" si="1903"/>
        <v>0.67623842208921636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</v>
      </c>
      <c r="F1533" s="10">
        <f>VLOOKUP(B1533,home!$B$2:$E$405,3,FALSE)</f>
        <v>0.92</v>
      </c>
      <c r="G1533" s="10">
        <f>VLOOKUP(C1533,away!$B$2:$E$405,4,FALSE)</f>
        <v>0.65</v>
      </c>
      <c r="H1533" s="10">
        <f>VLOOKUP(A1533,away!$A$2:$E$405,3,FALSE)</f>
        <v>1.0857142857142901</v>
      </c>
      <c r="I1533" s="10">
        <f>VLOOKUP(C1533,away!$B$2:$E$405,3,FALSE)</f>
        <v>0.74</v>
      </c>
      <c r="J1533" s="10">
        <f>VLOOKUP(B1533,home!$B$2:$E$405,4,FALSE)</f>
        <v>1.32</v>
      </c>
      <c r="K1533" s="12">
        <f t="shared" si="1848"/>
        <v>0.92690000000000017</v>
      </c>
      <c r="L1533" s="12">
        <f t="shared" si="1849"/>
        <v>1.0605257142857185</v>
      </c>
      <c r="M1533" s="13">
        <f t="shared" si="1850"/>
        <v>0.13704777185203454</v>
      </c>
      <c r="N1533" s="13">
        <f t="shared" si="1851"/>
        <v>0.12702957972965084</v>
      </c>
      <c r="O1533" s="13">
        <f t="shared" si="1852"/>
        <v>0.1453426861346451</v>
      </c>
      <c r="P1533" s="13">
        <f t="shared" si="1853"/>
        <v>0.13471813577820257</v>
      </c>
      <c r="Q1533" s="13">
        <f t="shared" si="1854"/>
        <v>5.8871858725706681E-2</v>
      </c>
      <c r="R1533" s="13">
        <f t="shared" si="1855"/>
        <v>7.7069828014574737E-2</v>
      </c>
      <c r="S1533" s="13">
        <f t="shared" si="1856"/>
        <v>3.3107025131260445E-2</v>
      </c>
      <c r="T1533" s="13">
        <f t="shared" si="1857"/>
        <v>6.2435120026407991E-2</v>
      </c>
      <c r="U1533" s="13">
        <f t="shared" si="1858"/>
        <v>7.1436023586709349E-2</v>
      </c>
      <c r="V1533" s="13">
        <f t="shared" si="1859"/>
        <v>3.6160275813741918E-3</v>
      </c>
      <c r="W1533" s="13">
        <f t="shared" si="1860"/>
        <v>1.8189441950952512E-2</v>
      </c>
      <c r="X1533" s="13">
        <f t="shared" si="1861"/>
        <v>1.9290370917492528E-2</v>
      </c>
      <c r="Y1533" s="13">
        <f t="shared" si="1862"/>
        <v>1.0228967198055106E-2</v>
      </c>
      <c r="Z1533" s="13">
        <f t="shared" si="1863"/>
        <v>2.724484480167812E-2</v>
      </c>
      <c r="AA1533" s="13">
        <f t="shared" si="1864"/>
        <v>2.5253246646675456E-2</v>
      </c>
      <c r="AB1533" s="13">
        <f t="shared" si="1865"/>
        <v>1.1703617158401741E-2</v>
      </c>
      <c r="AC1533" s="13">
        <f t="shared" si="1866"/>
        <v>2.2215998484603503E-4</v>
      </c>
      <c r="AD1533" s="13">
        <f t="shared" si="1867"/>
        <v>4.2149484360844711E-3</v>
      </c>
      <c r="AE1533" s="13">
        <f t="shared" si="1868"/>
        <v>4.4700612008559551E-3</v>
      </c>
      <c r="AF1533" s="13">
        <f t="shared" si="1869"/>
        <v>2.3703074239693192E-3</v>
      </c>
      <c r="AG1533" s="13">
        <f t="shared" si="1870"/>
        <v>8.379239912939346E-4</v>
      </c>
      <c r="AH1533" s="13">
        <f t="shared" si="1871"/>
        <v>7.2234646234758081E-3</v>
      </c>
      <c r="AI1533" s="13">
        <f t="shared" si="1872"/>
        <v>6.6954293594997279E-3</v>
      </c>
      <c r="AJ1533" s="13">
        <f t="shared" si="1873"/>
        <v>3.1029967366601489E-3</v>
      </c>
      <c r="AK1533" s="13">
        <f t="shared" si="1874"/>
        <v>9.5872255840343098E-4</v>
      </c>
      <c r="AL1533" s="13">
        <f t="shared" si="1875"/>
        <v>8.7353420193609056E-6</v>
      </c>
      <c r="AM1533" s="13">
        <f t="shared" si="1876"/>
        <v>7.813671410813398E-4</v>
      </c>
      <c r="AN1533" s="13">
        <f t="shared" si="1877"/>
        <v>8.2865994541467757E-4</v>
      </c>
      <c r="AO1533" s="13">
        <f t="shared" si="1878"/>
        <v>4.394075902554327E-4</v>
      </c>
      <c r="AP1533" s="13">
        <f t="shared" si="1879"/>
        <v>1.553343495060697E-4</v>
      </c>
      <c r="AQ1533" s="13">
        <f t="shared" si="1880"/>
        <v>4.1184017990758003E-5</v>
      </c>
      <c r="AR1533" s="13">
        <f t="shared" si="1881"/>
        <v>1.5321339958858605E-3</v>
      </c>
      <c r="AS1533" s="13">
        <f t="shared" si="1882"/>
        <v>1.4201350007866044E-3</v>
      </c>
      <c r="AT1533" s="13">
        <f t="shared" si="1883"/>
        <v>6.5816156611455182E-4</v>
      </c>
      <c r="AU1533" s="13">
        <f t="shared" si="1884"/>
        <v>2.0334998521052608E-4</v>
      </c>
      <c r="AV1533" s="13">
        <f t="shared" si="1885"/>
        <v>4.7121275322909157E-5</v>
      </c>
      <c r="AW1533" s="13">
        <f t="shared" si="1886"/>
        <v>2.3852367850562705E-7</v>
      </c>
      <c r="AX1533" s="13">
        <f t="shared" si="1887"/>
        <v>1.2070820051138226E-4</v>
      </c>
      <c r="AY1533" s="13">
        <f t="shared" si="1888"/>
        <v>1.280141505674774E-4</v>
      </c>
      <c r="AZ1533" s="13">
        <f t="shared" si="1889"/>
        <v>6.7881149234626741E-5</v>
      </c>
      <c r="BA1533" s="13">
        <f t="shared" si="1890"/>
        <v>2.3996568092862661E-5</v>
      </c>
      <c r="BB1533" s="13">
        <f t="shared" si="1891"/>
        <v>6.3622443792722635E-6</v>
      </c>
      <c r="BC1533" s="13">
        <f t="shared" si="1892"/>
        <v>1.3494647529576034E-6</v>
      </c>
      <c r="BD1533" s="13">
        <f t="shared" si="1893"/>
        <v>2.708112500613806E-4</v>
      </c>
      <c r="BE1533" s="13">
        <f t="shared" si="1894"/>
        <v>2.5101494768189371E-4</v>
      </c>
      <c r="BF1533" s="13">
        <f t="shared" si="1895"/>
        <v>1.1633287750317366E-4</v>
      </c>
      <c r="BG1533" s="13">
        <f t="shared" si="1896"/>
        <v>3.5942981385897233E-5</v>
      </c>
      <c r="BH1533" s="13">
        <f t="shared" si="1897"/>
        <v>8.328887361647036E-6</v>
      </c>
      <c r="BI1533" s="13">
        <f t="shared" si="1898"/>
        <v>1.5440091391021284E-6</v>
      </c>
      <c r="BJ1533" s="14">
        <f t="shared" si="1899"/>
        <v>0.3105328444222562</v>
      </c>
      <c r="BK1533" s="14">
        <f t="shared" si="1900"/>
        <v>0.3088478698203046</v>
      </c>
      <c r="BL1533" s="14">
        <f t="shared" si="1901"/>
        <v>0.35333089159549896</v>
      </c>
      <c r="BM1533" s="14">
        <f t="shared" si="1902"/>
        <v>0.31974881477803452</v>
      </c>
      <c r="BN1533" s="14">
        <f t="shared" si="1903"/>
        <v>0.68007986023481448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</v>
      </c>
      <c r="F1534" s="31">
        <f>VLOOKUP(B1534,home!$B$2:$E$405,3,FALSE)</f>
        <v>1.4</v>
      </c>
      <c r="G1534" s="31">
        <f>VLOOKUP(C1534,away!$B$2:$E$405,4,FALSE)</f>
        <v>1.05</v>
      </c>
      <c r="H1534" s="31">
        <f>VLOOKUP(A1534,away!$A$2:$E$405,3,FALSE)</f>
        <v>1.0857142857142901</v>
      </c>
      <c r="I1534" s="31">
        <f>VLOOKUP(C1534,away!$B$2:$E$405,3,FALSE)</f>
        <v>0.48</v>
      </c>
      <c r="J1534" s="31">
        <f>VLOOKUP(B1534,home!$B$2:$E$405,4,FALSE)</f>
        <v>0.92</v>
      </c>
      <c r="K1534" s="33">
        <f t="shared" si="1848"/>
        <v>2.2785000000000002</v>
      </c>
      <c r="L1534" s="33">
        <f t="shared" si="1849"/>
        <v>0.47945142857143053</v>
      </c>
      <c r="M1534" s="34">
        <f t="shared" si="1850"/>
        <v>6.3421558965238656E-2</v>
      </c>
      <c r="N1534" s="34">
        <f t="shared" si="1851"/>
        <v>0.14450602210229629</v>
      </c>
      <c r="O1534" s="34">
        <f t="shared" si="1852"/>
        <v>3.0407557048110889E-2</v>
      </c>
      <c r="P1534" s="34">
        <f t="shared" si="1853"/>
        <v>6.9283618734120658E-2</v>
      </c>
      <c r="Q1534" s="34">
        <f t="shared" si="1854"/>
        <v>0.1646284856800411</v>
      </c>
      <c r="R1534" s="34">
        <f t="shared" si="1855"/>
        <v>7.289473333042017E-3</v>
      </c>
      <c r="S1534" s="34">
        <f t="shared" si="1856"/>
        <v>1.8921877289101316E-2</v>
      </c>
      <c r="T1534" s="34">
        <f t="shared" si="1857"/>
        <v>7.8931362642846989E-2</v>
      </c>
      <c r="U1534" s="34">
        <f t="shared" si="1858"/>
        <v>1.6609064989336238E-2</v>
      </c>
      <c r="V1534" s="34">
        <f t="shared" si="1859"/>
        <v>2.296758657853692E-3</v>
      </c>
      <c r="W1534" s="34">
        <f t="shared" si="1860"/>
        <v>0.12503533487399124</v>
      </c>
      <c r="X1534" s="34">
        <f t="shared" si="1861"/>
        <v>5.9948369927242298E-2</v>
      </c>
      <c r="Y1534" s="34">
        <f t="shared" si="1862"/>
        <v>1.437116580107245E-2</v>
      </c>
      <c r="Z1534" s="34">
        <f t="shared" si="1863"/>
        <v>1.1649828010201146E-3</v>
      </c>
      <c r="AA1534" s="34">
        <f t="shared" si="1864"/>
        <v>2.6544133121243312E-3</v>
      </c>
      <c r="AB1534" s="34">
        <f t="shared" si="1865"/>
        <v>3.0240403658376453E-3</v>
      </c>
      <c r="AC1534" s="34">
        <f t="shared" si="1866"/>
        <v>1.5681551527123823E-4</v>
      </c>
      <c r="AD1534" s="34">
        <f t="shared" si="1867"/>
        <v>7.122325262759728E-2</v>
      </c>
      <c r="AE1534" s="34">
        <f t="shared" si="1868"/>
        <v>3.4148090219805409E-2</v>
      </c>
      <c r="AF1534" s="34">
        <f t="shared" si="1869"/>
        <v>8.1861753194358983E-3</v>
      </c>
      <c r="AG1534" s="34">
        <f t="shared" si="1870"/>
        <v>1.3082911504799096E-3</v>
      </c>
      <c r="AH1534" s="34">
        <f t="shared" si="1871"/>
        <v>1.3963816705256008E-4</v>
      </c>
      <c r="AI1534" s="34">
        <f t="shared" si="1872"/>
        <v>3.1816556362925815E-4</v>
      </c>
      <c r="AJ1534" s="34">
        <f t="shared" si="1873"/>
        <v>3.6247011836463248E-4</v>
      </c>
      <c r="AK1534" s="34">
        <f t="shared" si="1874"/>
        <v>2.7529605489793842E-4</v>
      </c>
      <c r="AL1534" s="34">
        <f t="shared" si="1875"/>
        <v>6.8523994357200225E-6</v>
      </c>
      <c r="AM1534" s="34">
        <f t="shared" si="1876"/>
        <v>3.2456436222396044E-2</v>
      </c>
      <c r="AN1534" s="34">
        <f t="shared" si="1877"/>
        <v>1.5561284713165306E-2</v>
      </c>
      <c r="AO1534" s="34">
        <f t="shared" si="1878"/>
        <v>3.7304400930669346E-3</v>
      </c>
      <c r="AP1534" s="34">
        <f t="shared" si="1879"/>
        <v>5.9618827727369423E-4</v>
      </c>
      <c r="AQ1534" s="34">
        <f t="shared" si="1880"/>
        <v>7.146083030910318E-5</v>
      </c>
      <c r="AR1534" s="34">
        <f t="shared" si="1881"/>
        <v>1.3389943735289204E-5</v>
      </c>
      <c r="AS1534" s="34">
        <f t="shared" si="1882"/>
        <v>3.0508986800856452E-5</v>
      </c>
      <c r="AT1534" s="34">
        <f t="shared" si="1883"/>
        <v>3.4757363212875723E-5</v>
      </c>
      <c r="AU1534" s="34">
        <f t="shared" si="1884"/>
        <v>2.6398217360179115E-5</v>
      </c>
      <c r="AV1534" s="34">
        <f t="shared" si="1885"/>
        <v>1.5037084563792035E-5</v>
      </c>
      <c r="AW1534" s="34">
        <f t="shared" si="1886"/>
        <v>2.0793797954876715E-7</v>
      </c>
      <c r="AX1534" s="34">
        <f t="shared" si="1887"/>
        <v>1.2325331655454907E-2</v>
      </c>
      <c r="AY1534" s="34">
        <f t="shared" si="1888"/>
        <v>5.9093978698245304E-3</v>
      </c>
      <c r="AZ1534" s="34">
        <f t="shared" si="1889"/>
        <v>1.4166346253421695E-3</v>
      </c>
      <c r="BA1534" s="34">
        <f t="shared" si="1890"/>
        <v>2.2640249829468558E-4</v>
      </c>
      <c r="BB1534" s="34">
        <f t="shared" si="1891"/>
        <v>2.7137250309881954E-5</v>
      </c>
      <c r="BC1534" s="34">
        <f t="shared" si="1892"/>
        <v>2.6021986857146807E-6</v>
      </c>
      <c r="BD1534" s="34">
        <f t="shared" si="1893"/>
        <v>1.0699712753959144E-6</v>
      </c>
      <c r="BE1534" s="34">
        <f t="shared" si="1894"/>
        <v>2.437929550989591E-6</v>
      </c>
      <c r="BF1534" s="34">
        <f t="shared" si="1895"/>
        <v>2.7774112409648925E-6</v>
      </c>
      <c r="BG1534" s="34">
        <f t="shared" si="1896"/>
        <v>2.1094438375128363E-6</v>
      </c>
      <c r="BH1534" s="34">
        <f t="shared" si="1897"/>
        <v>1.2015919459432497E-6</v>
      </c>
      <c r="BI1534" s="34">
        <f t="shared" si="1898"/>
        <v>5.4756544976633832E-7</v>
      </c>
      <c r="BJ1534" s="35">
        <f t="shared" si="1899"/>
        <v>0.77460986657893183</v>
      </c>
      <c r="BK1534" s="35">
        <f t="shared" si="1900"/>
        <v>0.15999687943084581</v>
      </c>
      <c r="BL1534" s="35">
        <f t="shared" si="1901"/>
        <v>6.1210354461369069E-2</v>
      </c>
      <c r="BM1534" s="35">
        <f t="shared" si="1902"/>
        <v>0.51153617747747226</v>
      </c>
      <c r="BN1534" s="35">
        <f t="shared" si="1903"/>
        <v>0.47953671586284957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1.36666666666667</v>
      </c>
      <c r="F1535" s="10">
        <f>VLOOKUP(B1535,home!$B$2:$E$405,3,FALSE)</f>
        <v>0.51</v>
      </c>
      <c r="G1535" s="10">
        <f>VLOOKUP(C1535,away!$B$2:$E$405,4,FALSE)</f>
        <v>0.59</v>
      </c>
      <c r="H1535" s="10">
        <f>VLOOKUP(A1535,away!$A$2:$E$405,3,FALSE)</f>
        <v>1.0874999999999999</v>
      </c>
      <c r="I1535" s="10">
        <f>VLOOKUP(C1535,away!$B$2:$E$405,3,FALSE)</f>
        <v>1.02</v>
      </c>
      <c r="J1535" s="10">
        <f>VLOOKUP(B1535,home!$B$2:$E$405,4,FALSE)</f>
        <v>1.29</v>
      </c>
      <c r="K1535" s="12">
        <f t="shared" ref="K1535:K1598" si="1904">E1535*F1535*G1535</f>
        <v>0.41123000000000098</v>
      </c>
      <c r="L1535" s="12">
        <f t="shared" ref="L1535:L1598" si="1905">H1535*I1535*J1535</f>
        <v>1.4309324999999999</v>
      </c>
      <c r="M1535" s="13">
        <f t="shared" ref="M1535:M1598" si="1906">_xlfn.POISSON.DIST(0,K1535,FALSE) * _xlfn.POISSON.DIST(0,L1535,FALSE)</f>
        <v>0.1584743545028314</v>
      </c>
      <c r="N1535" s="13">
        <f t="shared" ref="N1535:N1598" si="1907">_xlfn.POISSON.DIST(1,K1535,FALSE) * _xlfn.POISSON.DIST(0,L1535,FALSE)</f>
        <v>6.5169408802199527E-2</v>
      </c>
      <c r="O1535" s="13">
        <f t="shared" ref="O1535:O1598" si="1908">_xlfn.POISSON.DIST(0,K1535,FALSE) * _xlfn.POISSON.DIST(1,L1535,FALSE)</f>
        <v>0.22676610427462279</v>
      </c>
      <c r="P1535" s="13">
        <f t="shared" ref="P1535:P1598" si="1909">_xlfn.POISSON.DIST(1,K1535,FALSE) * _xlfn.POISSON.DIST(1,L1535,FALSE)</f>
        <v>9.3253025060853367E-2</v>
      </c>
      <c r="Q1535" s="13">
        <f t="shared" ref="Q1535:Q1598" si="1910">_xlfn.POISSON.DIST(2,K1535,FALSE) * _xlfn.POISSON.DIST(0,L1535,FALSE)</f>
        <v>1.3399807990864286E-2</v>
      </c>
      <c r="R1535" s="13">
        <f t="shared" ref="R1535:R1598" si="1911">_xlfn.POISSON.DIST(0,K1535,FALSE) * _xlfn.POISSON.DIST(2,L1535,FALSE)</f>
        <v>0.16224349425247339</v>
      </c>
      <c r="S1535" s="13">
        <f t="shared" ref="S1535:S1598" si="1912">_xlfn.POISSON.DIST(2,K1535,FALSE) * _xlfn.POISSON.DIST(2,L1535,FALSE)</f>
        <v>1.3718507815163202E-2</v>
      </c>
      <c r="T1535" s="13">
        <f t="shared" ref="T1535:T1598" si="1913">_xlfn.POISSON.DIST(2,K1535,FALSE) * _xlfn.POISSON.DIST(1,L1535,FALSE)</f>
        <v>1.9174220747887407E-2</v>
      </c>
      <c r="U1535" s="13">
        <f t="shared" ref="U1535:U1598" si="1914">_xlfn.POISSON.DIST(1,K1535,FALSE) * _xlfn.POISSON.DIST(2,L1535,FALSE)</f>
        <v>6.6719392141444803E-2</v>
      </c>
      <c r="V1535" s="13">
        <f t="shared" ref="V1535:V1598" si="1915">_xlfn.POISSON.DIST(3,K1535,FALSE) * _xlfn.POISSON.DIST(3,L1535,FALSE)</f>
        <v>8.9695014207913642E-4</v>
      </c>
      <c r="W1535" s="13">
        <f t="shared" ref="W1535:W1598" si="1916">_xlfn.POISSON.DIST(3,K1535,FALSE) * _xlfn.POISSON.DIST(0,L1535,FALSE)</f>
        <v>1.8368010133610441E-3</v>
      </c>
      <c r="X1535" s="13">
        <f t="shared" ref="X1535:X1598" si="1917">_xlfn.POISSON.DIST(3,K1535,FALSE) * _xlfn.POISSON.DIST(1,L1535,FALSE)</f>
        <v>2.6283382660512522E-3</v>
      </c>
      <c r="Y1535" s="13">
        <f t="shared" ref="Y1535:Y1598" si="1918">_xlfn.POISSON.DIST(3,K1535,FALSE) * _xlfn.POISSON.DIST(2,L1535,FALSE)</f>
        <v>1.8804873229431923E-3</v>
      </c>
      <c r="Z1535" s="13">
        <f t="shared" ref="Z1535:Z1598" si="1919">_xlfn.POISSON.DIST(0,K1535,FALSE) * _xlfn.POISSON.DIST(3,L1535,FALSE)</f>
        <v>7.7386496279809119E-2</v>
      </c>
      <c r="AA1535" s="13">
        <f t="shared" ref="AA1535:AA1598" si="1920">_xlfn.POISSON.DIST(1,K1535,FALSE) * _xlfn.POISSON.DIST(3,L1535,FALSE)</f>
        <v>3.1823648865145986E-2</v>
      </c>
      <c r="AB1535" s="13">
        <f t="shared" ref="AB1535:AB1598" si="1921">_xlfn.POISSON.DIST(2,K1535,FALSE) * _xlfn.POISSON.DIST(3,L1535,FALSE)</f>
        <v>6.5434195614070059E-3</v>
      </c>
      <c r="AC1535" s="13">
        <f t="shared" ref="AC1535:AC1598" si="1922">_xlfn.POISSON.DIST(4,K1535,FALSE) * _xlfn.POISSON.DIST(4,L1535,FALSE)</f>
        <v>3.2987716821772588E-5</v>
      </c>
      <c r="AD1535" s="13">
        <f t="shared" ref="AD1535:AD1598" si="1923">_xlfn.POISSON.DIST(4,K1535,FALSE) * _xlfn.POISSON.DIST(0,L1535,FALSE)</f>
        <v>1.8883692018111602E-4</v>
      </c>
      <c r="AE1535" s="13">
        <f t="shared" ref="AE1535:AE1598" si="1924">_xlfn.POISSON.DIST(4,K1535,FALSE) * _xlfn.POISSON.DIST(1,L1535,FALSE)</f>
        <v>2.7021288628706477E-4</v>
      </c>
      <c r="AF1535" s="13">
        <f t="shared" ref="AF1535:AF1598" si="1925">_xlfn.POISSON.DIST(4,K1535,FALSE) * _xlfn.POISSON.DIST(2,L1535,FALSE)</f>
        <v>1.9332820045348271E-4</v>
      </c>
      <c r="AG1535" s="13">
        <f t="shared" ref="AG1535:AG1598" si="1926">_xlfn.POISSON.DIST(4,K1535,FALSE) * _xlfn.POISSON.DIST(3,L1535,FALSE)</f>
        <v>9.2213201731801043E-5</v>
      </c>
      <c r="AH1535" s="13">
        <f t="shared" ref="AH1535:AH1598" si="1927">_xlfn.POISSON.DIST(0,K1535,FALSE) * _xlfn.POISSON.DIST(4,L1535,FALSE)</f>
        <v>2.7683713146976978E-2</v>
      </c>
      <c r="AI1535" s="13">
        <f t="shared" ref="AI1535:AI1598" si="1928">_xlfn.POISSON.DIST(1,K1535,FALSE) * _xlfn.POISSON.DIST(4,L1535,FALSE)</f>
        <v>1.1384373357431372E-2</v>
      </c>
      <c r="AJ1535" s="13">
        <f t="shared" ref="AJ1535:AJ1598" si="1929">_xlfn.POISSON.DIST(2,K1535,FALSE) * _xlfn.POISSON.DIST(4,L1535,FALSE)</f>
        <v>2.3407979278882566E-3</v>
      </c>
      <c r="AK1535" s="13">
        <f t="shared" ref="AK1535:AK1598" si="1930">_xlfn.POISSON.DIST(3,K1535,FALSE) * _xlfn.POISSON.DIST(4,L1535,FALSE)</f>
        <v>3.2086877729516333E-4</v>
      </c>
      <c r="AL1535" s="13">
        <f t="shared" ref="AL1535:AL1598" si="1931">_xlfn.POISSON.DIST(5,K1535,FALSE) * _xlfn.POISSON.DIST(5,L1535,FALSE)</f>
        <v>7.7645481330574044E-7</v>
      </c>
      <c r="AM1535" s="13">
        <f t="shared" ref="AM1535:AM1598" si="1932">_xlfn.POISSON.DIST(5,K1535,FALSE) * _xlfn.POISSON.DIST(0,L1535,FALSE)</f>
        <v>1.5531081337216108E-5</v>
      </c>
      <c r="AN1535" s="13">
        <f t="shared" ref="AN1535:AN1598" si="1933">_xlfn.POISSON.DIST(5,K1535,FALSE) * _xlfn.POISSON.DIST(1,L1535,FALSE)</f>
        <v>2.2223929045565987E-5</v>
      </c>
      <c r="AO1535" s="13">
        <f t="shared" ref="AO1535:AO1598" si="1934">_xlfn.POISSON.DIST(5,K1535,FALSE) * _xlfn.POISSON.DIST(2,L1535,FALSE)</f>
        <v>1.5900471174497182E-5</v>
      </c>
      <c r="AP1535" s="13">
        <f t="shared" ref="AP1535:AP1598" si="1935">_xlfn.POISSON.DIST(5,K1535,FALSE) * _xlfn.POISSON.DIST(3,L1535,FALSE)</f>
        <v>7.5841669896337286E-6</v>
      </c>
      <c r="AQ1535" s="13">
        <f t="shared" ref="AQ1535:AQ1598" si="1936">_xlfn.POISSON.DIST(5,K1535,FALSE) * _xlfn.POISSON.DIST(4,L1535,FALSE)</f>
        <v>2.7131077577235152E-6</v>
      </c>
      <c r="AR1535" s="13">
        <f t="shared" ref="AR1535:AR1598" si="1937">_xlfn.POISSON.DIST(0,K1535,FALSE) * _xlfn.POISSON.DIST(5,L1535,FALSE)</f>
        <v>7.9227049725373224E-3</v>
      </c>
      <c r="AS1535" s="13">
        <f t="shared" ref="AS1535:AS1598" si="1938">_xlfn.POISSON.DIST(1,K1535,FALSE) * _xlfn.POISSON.DIST(5,L1535,FALSE)</f>
        <v>3.2580539658565318E-3</v>
      </c>
      <c r="AT1535" s="13">
        <f t="shared" ref="AT1535:AT1598" si="1939">_xlfn.POISSON.DIST(2,K1535,FALSE) * _xlfn.POISSON.DIST(5,L1535,FALSE)</f>
        <v>6.6990476618959227E-4</v>
      </c>
      <c r="AU1535" s="13">
        <f t="shared" ref="AU1535:AU1598" si="1940">_xlfn.POISSON.DIST(3,K1535,FALSE) * _xlfn.POISSON.DIST(5,L1535,FALSE)</f>
        <v>9.1828312333382209E-5</v>
      </c>
      <c r="AV1535" s="13">
        <f t="shared" ref="AV1535:AV1598" si="1941">_xlfn.POISSON.DIST(4,K1535,FALSE) * _xlfn.POISSON.DIST(5,L1535,FALSE)</f>
        <v>9.4406392202142149E-6</v>
      </c>
      <c r="AW1535" s="13">
        <f t="shared" ref="AW1535:AW1598" si="1942">_xlfn.POISSON.DIST(6,K1535,FALSE) * _xlfn.POISSON.DIST(6,L1535,FALSE)</f>
        <v>1.2691636446473245E-8</v>
      </c>
      <c r="AX1535" s="13">
        <f t="shared" ref="AX1535:AX1598" si="1943">_xlfn.POISSON.DIST(6,K1535,FALSE) * _xlfn.POISSON.DIST(0,L1535,FALSE)</f>
        <v>1.0644744297172322E-6</v>
      </c>
      <c r="AY1535" s="13">
        <f t="shared" ref="AY1535:AY1598" si="1944">_xlfn.POISSON.DIST(6,K1535,FALSE) * _xlfn.POISSON.DIST(1,L1535,FALSE)</f>
        <v>1.5231910569013532E-6</v>
      </c>
      <c r="AZ1535" s="13">
        <f t="shared" ref="AZ1535:AZ1598" si="1945">_xlfn.POISSON.DIST(6,K1535,FALSE) * _xlfn.POISSON.DIST(2,L1535,FALSE)</f>
        <v>1.0897917935147482E-6</v>
      </c>
      <c r="BA1535" s="13">
        <f t="shared" ref="BA1535:BA1598" si="1946">_xlfn.POISSON.DIST(6,K1535,FALSE) * _xlfn.POISSON.DIST(3,L1535,FALSE)</f>
        <v>5.1980616519118074E-7</v>
      </c>
      <c r="BB1535" s="13">
        <f t="shared" ref="BB1535:BB1598" si="1947">_xlfn.POISSON.DIST(6,K1535,FALSE) * _xlfn.POISSON.DIST(4,L1535,FALSE)</f>
        <v>1.8595188386810723E-7</v>
      </c>
      <c r="BC1535" s="13">
        <f t="shared" ref="BC1535:BC1598" si="1948">_xlfn.POISSON.DIST(6,K1535,FALSE) * _xlfn.POISSON.DIST(5,L1535,FALSE)</f>
        <v>5.3216918812620043E-8</v>
      </c>
      <c r="BD1535" s="13">
        <f t="shared" ref="BD1535:BD1598" si="1949">_xlfn.POISSON.DIST(0,K1535,FALSE) * _xlfn.POISSON.DIST(6,L1535,FALSE)</f>
        <v>1.8894760055192116E-3</v>
      </c>
      <c r="BE1535" s="13">
        <f t="shared" ref="BE1535:BE1598" si="1950">_xlfn.POISSON.DIST(1,K1535,FALSE) * _xlfn.POISSON.DIST(6,L1535,FALSE)</f>
        <v>7.7700921774966742E-4</v>
      </c>
      <c r="BF1535" s="13">
        <f t="shared" ref="BF1535:BF1598" si="1951">_xlfn.POISSON.DIST(2,K1535,FALSE) * _xlfn.POISSON.DIST(6,L1535,FALSE)</f>
        <v>1.5976475030759821E-4</v>
      </c>
      <c r="BG1535" s="13">
        <f t="shared" ref="BG1535:BG1598" si="1952">_xlfn.POISSON.DIST(3,K1535,FALSE) * _xlfn.POISSON.DIST(6,L1535,FALSE)</f>
        <v>2.1900019422997922E-5</v>
      </c>
      <c r="BH1535" s="13">
        <f t="shared" ref="BH1535:BH1598" si="1953">_xlfn.POISSON.DIST(4,K1535,FALSE) * _xlfn.POISSON.DIST(6,L1535,FALSE)</f>
        <v>2.2514862468298643E-6</v>
      </c>
      <c r="BI1535" s="13">
        <f t="shared" ref="BI1535:BI1598" si="1954">_xlfn.POISSON.DIST(5,K1535,FALSE) * _xlfn.POISSON.DIST(6,L1535,FALSE)</f>
        <v>1.851757378567695E-7</v>
      </c>
      <c r="BJ1535" s="14">
        <f t="shared" ref="BJ1535:BJ1598" si="1955">SUM(N1535,Q1535,T1535,W1535,X1535,Y1535,AD1535,AE1535,AF1535,AG1535,AM1535,AN1535,AO1535,AP1535,AQ1535,AX1535,AY1535,AZ1535,BA1535,BB1535,BC1535)</f>
        <v>0.1049020445405128</v>
      </c>
      <c r="BK1535" s="14">
        <f t="shared" ref="BK1535:BK1598" si="1956">SUM(M1535,P1535,S1535,V1535,AC1535,AL1535,AY1535)</f>
        <v>0.26637812488361901</v>
      </c>
      <c r="BL1535" s="14">
        <f t="shared" ref="BL1535:BL1598" si="1957">SUM(O1535,R1535,U1535,AA1535,AB1535,AH1535,AI1535,AJ1535,AK1535,AR1535,AS1535,AT1535,AU1535,AV1535,BD1535,BE1535,BF1535,BG1535,BH1535,BI1535)</f>
        <v>0.55062833161580704</v>
      </c>
      <c r="BM1535" s="14">
        <f t="shared" ref="BM1535:BM1598" si="1958">SUM(S1535:BI1535)</f>
        <v>0.27998729193648275</v>
      </c>
      <c r="BN1535" s="14">
        <f t="shared" ref="BN1535:BN1598" si="1959">SUM(M1535:R1535)</f>
        <v>0.71930619488384484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1.36666666666667</v>
      </c>
      <c r="F1536" s="10">
        <f>VLOOKUP(B1536,home!$B$2:$E$405,3,FALSE)</f>
        <v>0.88</v>
      </c>
      <c r="G1536" s="10">
        <f>VLOOKUP(C1536,away!$B$2:$E$405,4,FALSE)</f>
        <v>1.24</v>
      </c>
      <c r="H1536" s="10">
        <f>VLOOKUP(A1536,away!$A$2:$E$405,3,FALSE)</f>
        <v>1.0874999999999999</v>
      </c>
      <c r="I1536" s="10">
        <f>VLOOKUP(C1536,away!$B$2:$E$405,3,FALSE)</f>
        <v>0.8</v>
      </c>
      <c r="J1536" s="10">
        <f>VLOOKUP(B1536,home!$B$2:$E$405,4,FALSE)</f>
        <v>1.01</v>
      </c>
      <c r="K1536" s="12">
        <f t="shared" si="1904"/>
        <v>1.4913066666666703</v>
      </c>
      <c r="L1536" s="12">
        <f t="shared" si="1905"/>
        <v>0.87870000000000004</v>
      </c>
      <c r="M1536" s="13">
        <f t="shared" si="1906"/>
        <v>9.3480103075293627E-2</v>
      </c>
      <c r="N1536" s="13">
        <f t="shared" si="1907"/>
        <v>0.1394075009168729</v>
      </c>
      <c r="O1536" s="13">
        <f t="shared" si="1908"/>
        <v>8.2140966572260499E-2</v>
      </c>
      <c r="P1536" s="13">
        <f t="shared" si="1909"/>
        <v>0.12249737105565621</v>
      </c>
      <c r="Q1536" s="13">
        <f t="shared" si="1910"/>
        <v>0.10394966775033627</v>
      </c>
      <c r="R1536" s="13">
        <f t="shared" si="1911"/>
        <v>3.6088633663522648E-2</v>
      </c>
      <c r="S1536" s="13">
        <f t="shared" si="1912"/>
        <v>4.0130480770493068E-2</v>
      </c>
      <c r="T1536" s="13">
        <f t="shared" si="1913"/>
        <v>9.1340573052220486E-2</v>
      </c>
      <c r="U1536" s="13">
        <f t="shared" si="1914"/>
        <v>5.3819219973302551E-2</v>
      </c>
      <c r="V1536" s="13">
        <f t="shared" si="1915"/>
        <v>5.8430477976514949E-3</v>
      </c>
      <c r="W1536" s="13">
        <f t="shared" si="1916"/>
        <v>5.1673610837953916E-2</v>
      </c>
      <c r="X1536" s="13">
        <f t="shared" si="1917"/>
        <v>4.5405601843310106E-2</v>
      </c>
      <c r="Y1536" s="13">
        <f t="shared" si="1918"/>
        <v>1.9948951169858294E-2</v>
      </c>
      <c r="Z1536" s="13">
        <f t="shared" si="1919"/>
        <v>1.0570360800045786E-2</v>
      </c>
      <c r="AA1536" s="13">
        <f t="shared" si="1920"/>
        <v>1.5763649530180317E-2</v>
      </c>
      <c r="AB1536" s="13">
        <f t="shared" si="1921"/>
        <v>1.1754217817677421E-2</v>
      </c>
      <c r="AC1536" s="13">
        <f t="shared" si="1922"/>
        <v>4.785496930750219E-4</v>
      </c>
      <c r="AD1536" s="13">
        <f t="shared" si="1923"/>
        <v>1.9265300083344969E-2</v>
      </c>
      <c r="AE1536" s="13">
        <f t="shared" si="1924"/>
        <v>1.6928419183235226E-2</v>
      </c>
      <c r="AF1536" s="13">
        <f t="shared" si="1925"/>
        <v>7.4375009681543957E-3</v>
      </c>
      <c r="AG1536" s="13">
        <f t="shared" si="1926"/>
        <v>2.1784440335724225E-3</v>
      </c>
      <c r="AH1536" s="13">
        <f t="shared" si="1927"/>
        <v>2.3220440087500576E-3</v>
      </c>
      <c r="AI1536" s="13">
        <f t="shared" si="1928"/>
        <v>3.4628797105423614E-3</v>
      </c>
      <c r="AJ1536" s="13">
        <f t="shared" si="1929"/>
        <v>2.5821077990982873E-3</v>
      </c>
      <c r="AK1536" s="13">
        <f t="shared" si="1930"/>
        <v>1.2835715249490921E-3</v>
      </c>
      <c r="AL1536" s="13">
        <f t="shared" si="1931"/>
        <v>2.5083874489939304E-5</v>
      </c>
      <c r="AM1536" s="13">
        <f t="shared" si="1932"/>
        <v>5.7460940899252628E-3</v>
      </c>
      <c r="AN1536" s="13">
        <f t="shared" si="1933"/>
        <v>5.0490928768173278E-3</v>
      </c>
      <c r="AO1536" s="13">
        <f t="shared" si="1934"/>
        <v>2.2183189554296928E-3</v>
      </c>
      <c r="AP1536" s="13">
        <f t="shared" si="1935"/>
        <v>6.4974562204535714E-4</v>
      </c>
      <c r="AQ1536" s="13">
        <f t="shared" si="1936"/>
        <v>1.4273286952281382E-4</v>
      </c>
      <c r="AR1536" s="13">
        <f t="shared" si="1937"/>
        <v>4.0807601409773524E-4</v>
      </c>
      <c r="AS1536" s="13">
        <f t="shared" si="1938"/>
        <v>6.0856648033071471E-4</v>
      </c>
      <c r="AT1536" s="13">
        <f t="shared" si="1939"/>
        <v>4.5377962461353312E-4</v>
      </c>
      <c r="AU1536" s="13">
        <f t="shared" si="1940"/>
        <v>2.2557485979455348E-4</v>
      </c>
      <c r="AV1536" s="13">
        <f t="shared" si="1941"/>
        <v>8.4100323061004365E-5</v>
      </c>
      <c r="AW1536" s="13">
        <f t="shared" si="1942"/>
        <v>9.1306081300907885E-7</v>
      </c>
      <c r="AX1536" s="13">
        <f t="shared" si="1943"/>
        <v>1.428198070599916E-3</v>
      </c>
      <c r="AY1536" s="13">
        <f t="shared" si="1944"/>
        <v>1.2549576446361462E-3</v>
      </c>
      <c r="AZ1536" s="13">
        <f t="shared" si="1945"/>
        <v>5.5136564117089074E-4</v>
      </c>
      <c r="BA1536" s="13">
        <f t="shared" si="1946"/>
        <v>1.6149499629895394E-4</v>
      </c>
      <c r="BB1536" s="13">
        <f t="shared" si="1947"/>
        <v>3.5476413311972697E-5</v>
      </c>
      <c r="BC1536" s="13">
        <f t="shared" si="1948"/>
        <v>6.2346248754460841E-6</v>
      </c>
      <c r="BD1536" s="13">
        <f t="shared" si="1949"/>
        <v>5.976273226461332E-5</v>
      </c>
      <c r="BE1536" s="13">
        <f t="shared" si="1950"/>
        <v>8.9124561044433157E-5</v>
      </c>
      <c r="BF1536" s="13">
        <f t="shared" si="1951"/>
        <v>6.6456026024651918E-5</v>
      </c>
      <c r="BG1536" s="13">
        <f t="shared" si="1952"/>
        <v>3.3035438216912354E-5</v>
      </c>
      <c r="BH1536" s="13">
        <f t="shared" si="1953"/>
        <v>1.2316492312284088E-5</v>
      </c>
      <c r="BI1536" s="13">
        <f t="shared" si="1954"/>
        <v>3.6735334190516108E-6</v>
      </c>
      <c r="BJ1536" s="14">
        <f t="shared" si="1955"/>
        <v>0.51477928164349263</v>
      </c>
      <c r="BK1536" s="14">
        <f t="shared" si="1956"/>
        <v>0.2637095939112955</v>
      </c>
      <c r="BL1536" s="14">
        <f t="shared" si="1957"/>
        <v>0.21126175668546265</v>
      </c>
      <c r="BM1536" s="14">
        <f t="shared" si="1958"/>
        <v>0.42150270542253154</v>
      </c>
      <c r="BN1536" s="14">
        <f t="shared" si="1959"/>
        <v>0.57756424303394216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1.36666666666667</v>
      </c>
      <c r="F1537" s="10">
        <f>VLOOKUP(B1537,home!$B$2:$E$405,3,FALSE)</f>
        <v>1.68</v>
      </c>
      <c r="G1537" s="10">
        <f>VLOOKUP(C1537,away!$B$2:$E$405,4,FALSE)</f>
        <v>1.32</v>
      </c>
      <c r="H1537" s="10">
        <f>VLOOKUP(A1537,away!$A$2:$E$405,3,FALSE)</f>
        <v>1.0874999999999999</v>
      </c>
      <c r="I1537" s="10">
        <f>VLOOKUP(C1537,away!$B$2:$E$405,3,FALSE)</f>
        <v>0.88</v>
      </c>
      <c r="J1537" s="10">
        <f>VLOOKUP(B1537,home!$B$2:$E$405,4,FALSE)</f>
        <v>0.55000000000000004</v>
      </c>
      <c r="K1537" s="12">
        <f t="shared" si="1904"/>
        <v>3.0307200000000076</v>
      </c>
      <c r="L1537" s="12">
        <f t="shared" si="1905"/>
        <v>0.52634999999999998</v>
      </c>
      <c r="M1537" s="13">
        <f t="shared" si="1906"/>
        <v>2.852227266214126E-2</v>
      </c>
      <c r="N1537" s="13">
        <f t="shared" si="1907"/>
        <v>8.6443022202604969E-2</v>
      </c>
      <c r="O1537" s="13">
        <f t="shared" si="1908"/>
        <v>1.5012698215718051E-2</v>
      </c>
      <c r="P1537" s="13">
        <f t="shared" si="1909"/>
        <v>4.5499284736341121E-2</v>
      </c>
      <c r="Q1537" s="13">
        <f t="shared" si="1910"/>
        <v>0.13099229812493982</v>
      </c>
      <c r="R1537" s="13">
        <f t="shared" si="1911"/>
        <v>3.9509668529215973E-3</v>
      </c>
      <c r="S1537" s="13">
        <f t="shared" si="1912"/>
        <v>1.8145336243370981E-2</v>
      </c>
      <c r="T1537" s="13">
        <f t="shared" si="1913"/>
        <v>6.8947796118062066E-2</v>
      </c>
      <c r="U1537" s="13">
        <f t="shared" si="1914"/>
        <v>1.1974274260486572E-2</v>
      </c>
      <c r="V1537" s="13">
        <f t="shared" si="1915"/>
        <v>3.2161993001569768E-3</v>
      </c>
      <c r="W1537" s="13">
        <f t="shared" si="1916"/>
        <v>0.13233365925773954</v>
      </c>
      <c r="X1537" s="13">
        <f t="shared" si="1917"/>
        <v>6.965382155031119E-2</v>
      </c>
      <c r="Y1537" s="13">
        <f t="shared" si="1918"/>
        <v>1.8331144486503144E-2</v>
      </c>
      <c r="Z1537" s="13">
        <f t="shared" si="1919"/>
        <v>6.9319713434509429E-4</v>
      </c>
      <c r="AA1537" s="13">
        <f t="shared" si="1920"/>
        <v>2.1008864190023694E-3</v>
      </c>
      <c r="AB1537" s="13">
        <f t="shared" si="1921"/>
        <v>3.1835992438994389E-3</v>
      </c>
      <c r="AC1537" s="13">
        <f t="shared" si="1922"/>
        <v>3.2065898434019971E-4</v>
      </c>
      <c r="AD1537" s="13">
        <f t="shared" si="1923"/>
        <v>0.10026656694640436</v>
      </c>
      <c r="AE1537" s="13">
        <f t="shared" si="1924"/>
        <v>5.2775307512239931E-2</v>
      </c>
      <c r="AF1537" s="13">
        <f t="shared" si="1925"/>
        <v>1.3889141554533741E-2</v>
      </c>
      <c r="AG1537" s="13">
        <f t="shared" si="1926"/>
        <v>2.4368498857429452E-3</v>
      </c>
      <c r="AH1537" s="13">
        <f t="shared" si="1927"/>
        <v>9.1216077915635073E-5</v>
      </c>
      <c r="AI1537" s="13">
        <f t="shared" si="1928"/>
        <v>2.7645039166047421E-4</v>
      </c>
      <c r="AJ1537" s="13">
        <f t="shared" si="1929"/>
        <v>4.1892186550661733E-4</v>
      </c>
      <c r="AK1537" s="13">
        <f t="shared" si="1930"/>
        <v>4.2321162540940612E-4</v>
      </c>
      <c r="AL1537" s="13">
        <f t="shared" si="1931"/>
        <v>2.0460858227649243E-5</v>
      </c>
      <c r="AM1537" s="13">
        <f t="shared" si="1932"/>
        <v>6.0775977955161459E-2</v>
      </c>
      <c r="AN1537" s="13">
        <f t="shared" si="1933"/>
        <v>3.1989435996699234E-2</v>
      </c>
      <c r="AO1537" s="13">
        <f t="shared" si="1934"/>
        <v>8.4188198184313185E-3</v>
      </c>
      <c r="AP1537" s="13">
        <f t="shared" si="1935"/>
        <v>1.4770819371437748E-3</v>
      </c>
      <c r="AQ1537" s="13">
        <f t="shared" si="1936"/>
        <v>1.9436551940390644E-4</v>
      </c>
      <c r="AR1537" s="13">
        <f t="shared" si="1937"/>
        <v>9.6023165221789103E-6</v>
      </c>
      <c r="AS1537" s="13">
        <f t="shared" si="1938"/>
        <v>2.9101932730098135E-5</v>
      </c>
      <c r="AT1537" s="13">
        <f t="shared" si="1939"/>
        <v>4.4099904781881625E-5</v>
      </c>
      <c r="AU1537" s="13">
        <f t="shared" si="1940"/>
        <v>4.4551487806848206E-5</v>
      </c>
      <c r="AV1537" s="13">
        <f t="shared" si="1941"/>
        <v>3.375577128149284E-5</v>
      </c>
      <c r="AW1537" s="13">
        <f t="shared" si="1942"/>
        <v>9.0665442940493173E-7</v>
      </c>
      <c r="AX1537" s="13">
        <f t="shared" si="1943"/>
        <v>3.0699161984711235E-2</v>
      </c>
      <c r="AY1537" s="13">
        <f t="shared" si="1944"/>
        <v>1.6158503910652756E-2</v>
      </c>
      <c r="AZ1537" s="13">
        <f t="shared" si="1945"/>
        <v>4.2525142666860385E-3</v>
      </c>
      <c r="BA1537" s="13">
        <f t="shared" si="1946"/>
        <v>7.4610362809006544E-4</v>
      </c>
      <c r="BB1537" s="13">
        <f t="shared" si="1947"/>
        <v>9.8177911161301471E-5</v>
      </c>
      <c r="BC1537" s="13">
        <f t="shared" si="1948"/>
        <v>1.0335188707950211E-5</v>
      </c>
      <c r="BD1537" s="13">
        <f t="shared" si="1949"/>
        <v>8.4236321690814431E-7</v>
      </c>
      <c r="BE1537" s="13">
        <f t="shared" si="1950"/>
        <v>2.5529670487478571E-6</v>
      </c>
      <c r="BF1537" s="13">
        <f t="shared" si="1951"/>
        <v>3.8686641469905636E-6</v>
      </c>
      <c r="BG1537" s="13">
        <f t="shared" si="1952"/>
        <v>3.9082792678557563E-6</v>
      </c>
      <c r="BH1537" s="13">
        <f t="shared" si="1953"/>
        <v>2.9612250356689578E-6</v>
      </c>
      <c r="BI1537" s="13">
        <f t="shared" si="1954"/>
        <v>1.7949287880205287E-6</v>
      </c>
      <c r="BJ1537" s="14">
        <f t="shared" si="1955"/>
        <v>0.83089008575593071</v>
      </c>
      <c r="BK1537" s="14">
        <f t="shared" si="1956"/>
        <v>0.11188271669523092</v>
      </c>
      <c r="BL1537" s="14">
        <f t="shared" si="1957"/>
        <v>3.760926479314685E-2</v>
      </c>
      <c r="BM1537" s="14">
        <f t="shared" si="1958"/>
        <v>0.65449712432776341</v>
      </c>
      <c r="BN1537" s="14">
        <f t="shared" si="1959"/>
        <v>0.31042054279466685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1.36666666666667</v>
      </c>
      <c r="F1538" s="10">
        <f>VLOOKUP(B1538,home!$B$2:$E$405,3,FALSE)</f>
        <v>1.17</v>
      </c>
      <c r="G1538" s="10">
        <f>VLOOKUP(C1538,away!$B$2:$E$405,4,FALSE)</f>
        <v>1.1000000000000001</v>
      </c>
      <c r="H1538" s="10">
        <f>VLOOKUP(A1538,away!$A$2:$E$405,3,FALSE)</f>
        <v>1.0874999999999999</v>
      </c>
      <c r="I1538" s="10">
        <f>VLOOKUP(C1538,away!$B$2:$E$405,3,FALSE)</f>
        <v>0.59</v>
      </c>
      <c r="J1538" s="10">
        <f>VLOOKUP(B1538,home!$B$2:$E$405,4,FALSE)</f>
        <v>1.1000000000000001</v>
      </c>
      <c r="K1538" s="12">
        <f t="shared" si="1904"/>
        <v>1.7589000000000043</v>
      </c>
      <c r="L1538" s="12">
        <f t="shared" si="1905"/>
        <v>0.7057874999999999</v>
      </c>
      <c r="M1538" s="13">
        <f t="shared" si="1906"/>
        <v>8.5035411786195128E-2</v>
      </c>
      <c r="N1538" s="13">
        <f t="shared" si="1907"/>
        <v>0.14956878579073898</v>
      </c>
      <c r="O1538" s="13">
        <f t="shared" si="1908"/>
        <v>6.0016930696049187E-2</v>
      </c>
      <c r="P1538" s="13">
        <f t="shared" si="1909"/>
        <v>0.10556377940128117</v>
      </c>
      <c r="Q1538" s="13">
        <f t="shared" si="1910"/>
        <v>0.13153826866366577</v>
      </c>
      <c r="R1538" s="13">
        <f t="shared" si="1911"/>
        <v>2.1179599736818901E-2</v>
      </c>
      <c r="S1538" s="13">
        <f t="shared" si="1912"/>
        <v>3.2761973180952642E-2</v>
      </c>
      <c r="T1538" s="13">
        <f t="shared" si="1913"/>
        <v>9.2838065794456984E-2</v>
      </c>
      <c r="U1538" s="13">
        <f t="shared" si="1914"/>
        <v>3.7252797977090857E-2</v>
      </c>
      <c r="V1538" s="13">
        <f t="shared" si="1915"/>
        <v>4.5190032363882022E-3</v>
      </c>
      <c r="W1538" s="13">
        <f t="shared" si="1916"/>
        <v>7.7120886917507389E-2</v>
      </c>
      <c r="X1538" s="13">
        <f t="shared" si="1917"/>
        <v>5.4430957975290239E-2</v>
      </c>
      <c r="Y1538" s="13">
        <f t="shared" si="1918"/>
        <v>1.9208344875992576E-2</v>
      </c>
      <c r="Z1538" s="13">
        <f t="shared" si="1919"/>
        <v>4.982765583083356E-3</v>
      </c>
      <c r="AA1538" s="13">
        <f t="shared" si="1920"/>
        <v>8.7641863840853367E-3</v>
      </c>
      <c r="AB1538" s="13">
        <f t="shared" si="1921"/>
        <v>7.7076637154838701E-3</v>
      </c>
      <c r="AC1538" s="13">
        <f t="shared" si="1922"/>
        <v>3.5062088453748492E-4</v>
      </c>
      <c r="AD1538" s="13">
        <f t="shared" si="1923"/>
        <v>3.3911981999801041E-2</v>
      </c>
      <c r="AE1538" s="13">
        <f t="shared" si="1924"/>
        <v>2.393465299568457E-2</v>
      </c>
      <c r="AF1538" s="13">
        <f t="shared" si="1925"/>
        <v>8.4463894505958596E-3</v>
      </c>
      <c r="AG1538" s="13">
        <f t="shared" si="1926"/>
        <v>1.9871186981208081E-3</v>
      </c>
      <c r="AH1538" s="13">
        <f t="shared" si="1927"/>
        <v>8.7919341599261081E-4</v>
      </c>
      <c r="AI1538" s="13">
        <f t="shared" si="1928"/>
        <v>1.5464132993894071E-3</v>
      </c>
      <c r="AJ1538" s="13">
        <f t="shared" si="1929"/>
        <v>1.3599931761480177E-3</v>
      </c>
      <c r="AK1538" s="13">
        <f t="shared" si="1930"/>
        <v>7.9736399917558444E-4</v>
      </c>
      <c r="AL1538" s="13">
        <f t="shared" si="1931"/>
        <v>1.7410565754351253E-5</v>
      </c>
      <c r="AM1538" s="13">
        <f t="shared" si="1932"/>
        <v>1.1929557027890041E-2</v>
      </c>
      <c r="AN1538" s="13">
        <f t="shared" si="1933"/>
        <v>8.4197322308219406E-3</v>
      </c>
      <c r="AO1538" s="13">
        <f t="shared" si="1934"/>
        <v>2.9712708809306195E-3</v>
      </c>
      <c r="AP1538" s="13">
        <f t="shared" si="1935"/>
        <v>6.9902861562493978E-4</v>
      </c>
      <c r="AQ1538" s="13">
        <f t="shared" si="1936"/>
        <v>1.2334141476259676E-4</v>
      </c>
      <c r="AR1538" s="13">
        <f t="shared" si="1937"/>
        <v>1.2410474461797697E-4</v>
      </c>
      <c r="AS1538" s="13">
        <f t="shared" si="1938"/>
        <v>2.1828783530856023E-4</v>
      </c>
      <c r="AT1538" s="13">
        <f t="shared" si="1939"/>
        <v>1.9197323676211383E-4</v>
      </c>
      <c r="AU1538" s="13">
        <f t="shared" si="1940"/>
        <v>1.1255390871362757E-4</v>
      </c>
      <c r="AV1538" s="13">
        <f t="shared" si="1941"/>
        <v>4.949276750910003E-5</v>
      </c>
      <c r="AW1538" s="13">
        <f t="shared" si="1942"/>
        <v>6.0037900156915316E-7</v>
      </c>
      <c r="AX1538" s="13">
        <f t="shared" si="1943"/>
        <v>3.4971496427259729E-3</v>
      </c>
      <c r="AY1538" s="13">
        <f t="shared" si="1944"/>
        <v>2.4682445034654569E-3</v>
      </c>
      <c r="AZ1538" s="13">
        <f t="shared" si="1945"/>
        <v>8.7102805874481287E-4</v>
      </c>
      <c r="BA1538" s="13">
        <f t="shared" si="1946"/>
        <v>2.0492023867045152E-4</v>
      </c>
      <c r="BB1538" s="13">
        <f t="shared" si="1947"/>
        <v>3.6157535737655315E-5</v>
      </c>
      <c r="BC1538" s="13">
        <f t="shared" si="1948"/>
        <v>5.1039073508880812E-6</v>
      </c>
      <c r="BD1538" s="13">
        <f t="shared" si="1949"/>
        <v>1.4598596240343395E-5</v>
      </c>
      <c r="BE1538" s="13">
        <f t="shared" si="1950"/>
        <v>2.5677470927140059E-5</v>
      </c>
      <c r="BF1538" s="13">
        <f t="shared" si="1951"/>
        <v>2.2582051806873388E-5</v>
      </c>
      <c r="BG1538" s="13">
        <f t="shared" si="1952"/>
        <v>1.3239856974369895E-5</v>
      </c>
      <c r="BH1538" s="13">
        <f t="shared" si="1953"/>
        <v>5.8218961080548191E-6</v>
      </c>
      <c r="BI1538" s="13">
        <f t="shared" si="1954"/>
        <v>2.0480266128915298E-6</v>
      </c>
      <c r="BJ1538" s="14">
        <f t="shared" si="1955"/>
        <v>0.62421098721857959</v>
      </c>
      <c r="BK1538" s="14">
        <f t="shared" si="1956"/>
        <v>0.23071644355857446</v>
      </c>
      <c r="BL1538" s="14">
        <f t="shared" si="1957"/>
        <v>0.14028452279181478</v>
      </c>
      <c r="BM1538" s="14">
        <f t="shared" si="1958"/>
        <v>0.44482429895283931</v>
      </c>
      <c r="BN1538" s="14">
        <f t="shared" si="1959"/>
        <v>0.55290277607474925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1.36666666666667</v>
      </c>
      <c r="F1539" s="10">
        <f>VLOOKUP(B1539,home!$B$2:$E$405,3,FALSE)</f>
        <v>0.8</v>
      </c>
      <c r="G1539" s="10">
        <f>VLOOKUP(C1539,away!$B$2:$E$405,4,FALSE)</f>
        <v>1.46</v>
      </c>
      <c r="H1539" s="10">
        <f>VLOOKUP(A1539,away!$A$2:$E$405,3,FALSE)</f>
        <v>1.0874999999999999</v>
      </c>
      <c r="I1539" s="10">
        <f>VLOOKUP(C1539,away!$B$2:$E$405,3,FALSE)</f>
        <v>0.95</v>
      </c>
      <c r="J1539" s="10">
        <f>VLOOKUP(B1539,home!$B$2:$E$405,4,FALSE)</f>
        <v>0.92</v>
      </c>
      <c r="K1539" s="12">
        <f t="shared" si="1904"/>
        <v>1.5962666666666707</v>
      </c>
      <c r="L1539" s="12">
        <f t="shared" si="1905"/>
        <v>0.95047499999999985</v>
      </c>
      <c r="M1539" s="13">
        <f t="shared" si="1906"/>
        <v>7.8336497032973171E-2</v>
      </c>
      <c r="N1539" s="13">
        <f t="shared" si="1907"/>
        <v>0.12504593899716762</v>
      </c>
      <c r="O1539" s="13">
        <f t="shared" si="1908"/>
        <v>7.4456882017415155E-2</v>
      </c>
      <c r="P1539" s="13">
        <f t="shared" si="1909"/>
        <v>0.11885303886833287</v>
      </c>
      <c r="Q1539" s="13">
        <f t="shared" si="1910"/>
        <v>9.9803332111606316E-2</v>
      </c>
      <c r="R1539" s="13">
        <f t="shared" si="1911"/>
        <v>3.5384702467751328E-2</v>
      </c>
      <c r="S1539" s="13">
        <f t="shared" si="1912"/>
        <v>4.5081301128041096E-2</v>
      </c>
      <c r="T1539" s="13">
        <f t="shared" si="1913"/>
        <v>9.4860572088779002E-2</v>
      </c>
      <c r="U1539" s="13">
        <f t="shared" si="1914"/>
        <v>5.6483421059189319E-2</v>
      </c>
      <c r="V1539" s="13">
        <f t="shared" si="1915"/>
        <v>7.5997634679227984E-3</v>
      </c>
      <c r="W1539" s="13">
        <f t="shared" si="1916"/>
        <v>5.3104244090673519E-2</v>
      </c>
      <c r="X1539" s="13">
        <f t="shared" si="1917"/>
        <v>5.0474256402082904E-2</v>
      </c>
      <c r="Y1539" s="13">
        <f t="shared" si="1918"/>
        <v>2.3987259426884865E-2</v>
      </c>
      <c r="Z1539" s="13">
        <f t="shared" si="1919"/>
        <v>1.1210758359345315E-2</v>
      </c>
      <c r="AA1539" s="13">
        <f t="shared" si="1920"/>
        <v>1.789535987707766E-2</v>
      </c>
      <c r="AB1539" s="13">
        <f t="shared" si="1921"/>
        <v>1.4282883229891621E-2</v>
      </c>
      <c r="AC1539" s="13">
        <f t="shared" si="1922"/>
        <v>7.2065306167488604E-4</v>
      </c>
      <c r="AD1539" s="13">
        <f t="shared" si="1923"/>
        <v>2.1192133675118151E-2</v>
      </c>
      <c r="AE1539" s="13">
        <f t="shared" si="1924"/>
        <v>2.014259325485792E-2</v>
      </c>
      <c r="AF1539" s="13">
        <f t="shared" si="1925"/>
        <v>9.5725156619555374E-3</v>
      </c>
      <c r="AG1539" s="13">
        <f t="shared" si="1926"/>
        <v>3.0328122745990637E-3</v>
      </c>
      <c r="AH1539" s="13">
        <f t="shared" si="1927"/>
        <v>2.6638863878996836E-3</v>
      </c>
      <c r="AI1539" s="13">
        <f t="shared" si="1928"/>
        <v>4.2522730447913451E-3</v>
      </c>
      <c r="AJ1539" s="13">
        <f t="shared" si="1929"/>
        <v>3.3938808594828084E-3</v>
      </c>
      <c r="AK1539" s="13">
        <f t="shared" si="1930"/>
        <v>1.8058462955434797E-3</v>
      </c>
      <c r="AL1539" s="13">
        <f t="shared" si="1931"/>
        <v>4.3735326236901325E-5</v>
      </c>
      <c r="AM1539" s="13">
        <f t="shared" si="1932"/>
        <v>6.7656593162270726E-3</v>
      </c>
      <c r="AN1539" s="13">
        <f t="shared" si="1933"/>
        <v>6.4305900385909255E-3</v>
      </c>
      <c r="AO1539" s="13">
        <f t="shared" si="1934"/>
        <v>3.0560575334648539E-3</v>
      </c>
      <c r="AP1539" s="13">
        <f t="shared" si="1935"/>
        <v>9.6823542804000244E-4</v>
      </c>
      <c r="AQ1539" s="13">
        <f t="shared" si="1936"/>
        <v>2.3007089211658026E-4</v>
      </c>
      <c r="AR1539" s="13">
        <f t="shared" si="1937"/>
        <v>5.0639148290779039E-4</v>
      </c>
      <c r="AS1539" s="13">
        <f t="shared" si="1938"/>
        <v>8.0833584444961091E-4</v>
      </c>
      <c r="AT1539" s="13">
        <f t="shared" si="1939"/>
        <v>6.4515978198338448E-4</v>
      </c>
      <c r="AU1539" s="13">
        <f t="shared" si="1940"/>
        <v>3.4328235155133783E-4</v>
      </c>
      <c r="AV1539" s="13">
        <f t="shared" si="1941"/>
        <v>1.3699254375908746E-4</v>
      </c>
      <c r="AW1539" s="13">
        <f t="shared" si="1942"/>
        <v>1.843215070749949E-6</v>
      </c>
      <c r="AX1539" s="13">
        <f t="shared" si="1943"/>
        <v>1.7999660740860173E-3</v>
      </c>
      <c r="AY1539" s="13">
        <f t="shared" si="1944"/>
        <v>1.710822754266907E-3</v>
      </c>
      <c r="AZ1539" s="13">
        <f t="shared" si="1945"/>
        <v>8.130471286809189E-4</v>
      </c>
      <c r="BA1539" s="13">
        <f t="shared" si="1946"/>
        <v>2.5759365654433216E-4</v>
      </c>
      <c r="BB1539" s="13">
        <f t="shared" si="1947"/>
        <v>6.1209082675993509E-5</v>
      </c>
      <c r="BC1539" s="13">
        <f t="shared" si="1948"/>
        <v>1.1635540571292988E-5</v>
      </c>
      <c r="BD1539" s="13">
        <f t="shared" si="1949"/>
        <v>8.0218740786130297E-5</v>
      </c>
      <c r="BE1539" s="13">
        <f t="shared" si="1950"/>
        <v>1.280505019588739E-4</v>
      </c>
      <c r="BF1539" s="13">
        <f t="shared" si="1951"/>
        <v>1.0220137396344283E-4</v>
      </c>
      <c r="BG1539" s="13">
        <f t="shared" si="1952"/>
        <v>5.4380215515126264E-5</v>
      </c>
      <c r="BH1539" s="13">
        <f t="shared" si="1953"/>
        <v>2.1701331338236431E-5</v>
      </c>
      <c r="BI1539" s="13">
        <f t="shared" si="1954"/>
        <v>6.9282223675031269E-6</v>
      </c>
      <c r="BJ1539" s="14">
        <f t="shared" si="1955"/>
        <v>0.52332054542898987</v>
      </c>
      <c r="BK1539" s="14">
        <f t="shared" si="1956"/>
        <v>0.25234581163944869</v>
      </c>
      <c r="BL1539" s="14">
        <f t="shared" si="1957"/>
        <v>0.21345277762962295</v>
      </c>
      <c r="BM1539" s="14">
        <f t="shared" si="1958"/>
        <v>0.46674052202296401</v>
      </c>
      <c r="BN1539" s="14">
        <f t="shared" si="1959"/>
        <v>0.53188039149524635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1.36666666666667</v>
      </c>
      <c r="F1540" s="10">
        <f>VLOOKUP(B1540,home!$B$2:$E$405,3,FALSE)</f>
        <v>0.88</v>
      </c>
      <c r="G1540" s="10">
        <f>VLOOKUP(C1540,away!$B$2:$E$405,4,FALSE)</f>
        <v>0.37</v>
      </c>
      <c r="H1540" s="10">
        <f>VLOOKUP(A1540,away!$A$2:$E$405,3,FALSE)</f>
        <v>1.0874999999999999</v>
      </c>
      <c r="I1540" s="10">
        <f>VLOOKUP(C1540,away!$B$2:$E$405,3,FALSE)</f>
        <v>0.95</v>
      </c>
      <c r="J1540" s="10">
        <f>VLOOKUP(B1540,home!$B$2:$E$405,4,FALSE)</f>
        <v>0.92</v>
      </c>
      <c r="K1540" s="12">
        <f t="shared" si="1904"/>
        <v>0.44498666666666775</v>
      </c>
      <c r="L1540" s="12">
        <f t="shared" si="1905"/>
        <v>0.95047499999999985</v>
      </c>
      <c r="M1540" s="13">
        <f t="shared" si="1906"/>
        <v>0.2477186465224599</v>
      </c>
      <c r="N1540" s="13">
        <f t="shared" si="1907"/>
        <v>0.11023149478720794</v>
      </c>
      <c r="O1540" s="13">
        <f t="shared" si="1908"/>
        <v>0.23545038055343501</v>
      </c>
      <c r="P1540" s="13">
        <f t="shared" si="1909"/>
        <v>0.10477228000787145</v>
      </c>
      <c r="Q1540" s="13">
        <f t="shared" si="1910"/>
        <v>2.4525772713521913E-2</v>
      </c>
      <c r="R1540" s="13">
        <f t="shared" si="1911"/>
        <v>0.11189485022826304</v>
      </c>
      <c r="S1540" s="13">
        <f t="shared" si="1912"/>
        <v>1.1078324958727468E-2</v>
      </c>
      <c r="T1540" s="13">
        <f t="shared" si="1913"/>
        <v>2.3311133819884734E-2</v>
      </c>
      <c r="U1540" s="13">
        <f t="shared" si="1914"/>
        <v>4.9791716420240786E-2</v>
      </c>
      <c r="V1540" s="13">
        <f t="shared" si="1915"/>
        <v>5.2061812906977758E-4</v>
      </c>
      <c r="W1540" s="13">
        <f t="shared" si="1916"/>
        <v>3.6378806157381437E-3</v>
      </c>
      <c r="X1540" s="13">
        <f t="shared" si="1917"/>
        <v>3.4577145782437113E-3</v>
      </c>
      <c r="Y1540" s="13">
        <f t="shared" si="1918"/>
        <v>1.6432356318780953E-3</v>
      </c>
      <c r="Z1540" s="13">
        <f t="shared" si="1919"/>
        <v>3.5451085923569443E-2</v>
      </c>
      <c r="AA1540" s="13">
        <f t="shared" si="1920"/>
        <v>1.5775260554842789E-2</v>
      </c>
      <c r="AB1540" s="13">
        <f t="shared" si="1921"/>
        <v>3.5098903050488303E-3</v>
      </c>
      <c r="AC1540" s="13">
        <f t="shared" si="1922"/>
        <v>1.376217262048321E-5</v>
      </c>
      <c r="AD1540" s="13">
        <f t="shared" si="1923"/>
        <v>4.0470209223215036E-4</v>
      </c>
      <c r="AE1540" s="13">
        <f t="shared" si="1924"/>
        <v>3.8465922111435304E-4</v>
      </c>
      <c r="AF1540" s="13">
        <f t="shared" si="1925"/>
        <v>1.828044865943323E-4</v>
      </c>
      <c r="AG1540" s="13">
        <f t="shared" si="1926"/>
        <v>5.7917031465249332E-5</v>
      </c>
      <c r="AH1540" s="13">
        <f t="shared" si="1927"/>
        <v>8.4238427233011628E-3</v>
      </c>
      <c r="AI1540" s="13">
        <f t="shared" si="1928"/>
        <v>3.7484976939660486E-3</v>
      </c>
      <c r="AJ1540" s="13">
        <f t="shared" si="1929"/>
        <v>8.3401574692282146E-4</v>
      </c>
      <c r="AK1540" s="13">
        <f t="shared" si="1930"/>
        <v>1.2370862905689917E-4</v>
      </c>
      <c r="AL1540" s="13">
        <f t="shared" si="1931"/>
        <v>2.3282772186133319E-7</v>
      </c>
      <c r="AM1540" s="13">
        <f t="shared" si="1932"/>
        <v>3.6017407003082201E-5</v>
      </c>
      <c r="AN1540" s="13">
        <f t="shared" si="1933"/>
        <v>3.4233644921254545E-5</v>
      </c>
      <c r="AO1540" s="13">
        <f t="shared" si="1934"/>
        <v>1.6269111828264703E-5</v>
      </c>
      <c r="AP1540" s="13">
        <f t="shared" si="1935"/>
        <v>5.1544613549899653E-6</v>
      </c>
      <c r="AQ1540" s="13">
        <f t="shared" si="1936"/>
        <v>1.2247966640960212E-6</v>
      </c>
      <c r="AR1540" s="13">
        <f t="shared" si="1937"/>
        <v>1.6013303824859346E-3</v>
      </c>
      <c r="AS1540" s="13">
        <f t="shared" si="1938"/>
        <v>7.1257066913447606E-4</v>
      </c>
      <c r="AT1540" s="13">
        <f t="shared" si="1939"/>
        <v>1.5854222341129377E-4</v>
      </c>
      <c r="AU1540" s="13">
        <f t="shared" si="1940"/>
        <v>2.3516391840571247E-5</v>
      </c>
      <c r="AV1540" s="13">
        <f t="shared" si="1941"/>
        <v>2.6161202042907562E-6</v>
      </c>
      <c r="AW1540" s="13">
        <f t="shared" si="1942"/>
        <v>2.7353939653018889E-9</v>
      </c>
      <c r="AX1540" s="13">
        <f t="shared" si="1943"/>
        <v>2.6712109807130386E-6</v>
      </c>
      <c r="AY1540" s="13">
        <f t="shared" si="1944"/>
        <v>2.538919256893225E-6</v>
      </c>
      <c r="AZ1540" s="13">
        <f t="shared" si="1945"/>
        <v>1.2065896403477936E-6</v>
      </c>
      <c r="BA1540" s="13">
        <f t="shared" si="1946"/>
        <v>3.8227776280318977E-7</v>
      </c>
      <c r="BB1540" s="13">
        <f t="shared" si="1947"/>
        <v>9.0836364150090417E-8</v>
      </c>
      <c r="BC1540" s="13">
        <f t="shared" si="1948"/>
        <v>1.7267538643111437E-8</v>
      </c>
      <c r="BD1540" s="13">
        <f t="shared" si="1949"/>
        <v>2.5367074921555299E-4</v>
      </c>
      <c r="BE1540" s="13">
        <f t="shared" si="1950"/>
        <v>1.1288010112426512E-4</v>
      </c>
      <c r="BF1540" s="13">
        <f t="shared" si="1951"/>
        <v>2.5115069966141556E-5</v>
      </c>
      <c r="BG1540" s="13">
        <f t="shared" si="1952"/>
        <v>3.7252904224444906E-6</v>
      </c>
      <c r="BH1540" s="13">
        <f t="shared" si="1953"/>
        <v>4.1442614186220915E-7</v>
      </c>
      <c r="BI1540" s="13">
        <f t="shared" si="1954"/>
        <v>3.6882821489358422E-8</v>
      </c>
      <c r="BJ1540" s="14">
        <f t="shared" si="1955"/>
        <v>0.1679371215011958</v>
      </c>
      <c r="BK1540" s="14">
        <f t="shared" si="1956"/>
        <v>0.36410640353772783</v>
      </c>
      <c r="BL1540" s="14">
        <f t="shared" si="1957"/>
        <v>0.4324465811618457</v>
      </c>
      <c r="BM1540" s="14">
        <f t="shared" si="1958"/>
        <v>0.16534523112771662</v>
      </c>
      <c r="BN1540" s="14">
        <f t="shared" si="1959"/>
        <v>0.83459342481275933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1.8034188034187999</v>
      </c>
      <c r="F1541" s="10">
        <f>VLOOKUP(B1541,home!$B$2:$E$405,3,FALSE)</f>
        <v>1.35</v>
      </c>
      <c r="G1541" s="10">
        <f>VLOOKUP(C1541,away!$B$2:$E$405,4,FALSE)</f>
        <v>1.9</v>
      </c>
      <c r="H1541" s="10">
        <f>VLOOKUP(A1541,away!$A$2:$E$405,3,FALSE)</f>
        <v>1.23931623931624</v>
      </c>
      <c r="I1541" s="10">
        <f>VLOOKUP(C1541,away!$B$2:$E$405,3,FALSE)</f>
        <v>0.4</v>
      </c>
      <c r="J1541" s="10">
        <f>VLOOKUP(B1541,home!$B$2:$E$405,4,FALSE)</f>
        <v>1.04</v>
      </c>
      <c r="K1541" s="12">
        <f t="shared" si="1904"/>
        <v>4.6257692307692215</v>
      </c>
      <c r="L1541" s="12">
        <f t="shared" si="1905"/>
        <v>0.51555555555555588</v>
      </c>
      <c r="M1541" s="13">
        <f t="shared" si="1906"/>
        <v>5.8499346641343831E-3</v>
      </c>
      <c r="N1541" s="13">
        <f t="shared" si="1907"/>
        <v>2.706044777136311E-2</v>
      </c>
      <c r="O1541" s="13">
        <f t="shared" si="1908"/>
        <v>3.0159663157315062E-3</v>
      </c>
      <c r="P1541" s="13">
        <f t="shared" si="1909"/>
        <v>1.3951164184347213E-2</v>
      </c>
      <c r="Q1541" s="13">
        <f t="shared" si="1910"/>
        <v>6.2587693335804523E-2</v>
      </c>
      <c r="R1541" s="13">
        <f t="shared" si="1911"/>
        <v>7.7744909472189975E-4</v>
      </c>
      <c r="S1541" s="13">
        <f t="shared" si="1912"/>
        <v>8.3178271755712258E-3</v>
      </c>
      <c r="T1541" s="13">
        <f t="shared" si="1913"/>
        <v>3.2267433008681463E-2</v>
      </c>
      <c r="U1541" s="13">
        <f t="shared" si="1914"/>
        <v>3.5963001008539495E-3</v>
      </c>
      <c r="V1541" s="13">
        <f t="shared" si="1915"/>
        <v>2.204077276943783E-3</v>
      </c>
      <c r="W1541" s="13">
        <f t="shared" si="1916"/>
        <v>9.6505408685861466E-2</v>
      </c>
      <c r="X1541" s="13">
        <f t="shared" si="1917"/>
        <v>4.975389958915527E-2</v>
      </c>
      <c r="Y1541" s="13">
        <f t="shared" si="1918"/>
        <v>1.2825449671871141E-2</v>
      </c>
      <c r="Z1541" s="13">
        <f t="shared" si="1919"/>
        <v>1.3360606664850432E-4</v>
      </c>
      <c r="AA1541" s="13">
        <f t="shared" si="1920"/>
        <v>6.1803083214675319E-4</v>
      </c>
      <c r="AB1541" s="13">
        <f t="shared" si="1921"/>
        <v>1.4294340035055743E-3</v>
      </c>
      <c r="AC1541" s="13">
        <f t="shared" si="1922"/>
        <v>3.2852336960866773E-4</v>
      </c>
      <c r="AD1541" s="13">
        <f t="shared" si="1923"/>
        <v>0.1116029375254667</v>
      </c>
      <c r="AE1541" s="13">
        <f t="shared" si="1924"/>
        <v>5.7537514457573984E-2</v>
      </c>
      <c r="AF1541" s="13">
        <f t="shared" si="1925"/>
        <v>1.4831892615730187E-2</v>
      </c>
      <c r="AG1541" s="13">
        <f t="shared" si="1926"/>
        <v>2.5488882124810415E-3</v>
      </c>
      <c r="AH1541" s="13">
        <f t="shared" si="1927"/>
        <v>1.7220337479140568E-5</v>
      </c>
      <c r="AI1541" s="13">
        <f t="shared" si="1928"/>
        <v>7.9657307254470469E-5</v>
      </c>
      <c r="AJ1541" s="13">
        <f t="shared" si="1929"/>
        <v>1.842381604518297E-4</v>
      </c>
      <c r="AK1541" s="13">
        <f t="shared" si="1930"/>
        <v>2.8408107125053221E-4</v>
      </c>
      <c r="AL1541" s="13">
        <f t="shared" si="1931"/>
        <v>3.13390403889832E-5</v>
      </c>
      <c r="AM1541" s="13">
        <f t="shared" si="1932"/>
        <v>0.10324988689375271</v>
      </c>
      <c r="AN1541" s="13">
        <f t="shared" si="1933"/>
        <v>5.3231052798556985E-2</v>
      </c>
      <c r="AO1541" s="13">
        <f t="shared" si="1934"/>
        <v>1.3721782499183583E-2</v>
      </c>
      <c r="AP1541" s="13">
        <f t="shared" si="1935"/>
        <v>2.3581137331930321E-3</v>
      </c>
      <c r="AQ1541" s="13">
        <f t="shared" si="1936"/>
        <v>3.039346589448799E-4</v>
      </c>
      <c r="AR1541" s="13">
        <f t="shared" si="1937"/>
        <v>1.7756081311824962E-6</v>
      </c>
      <c r="AS1541" s="13">
        <f t="shared" si="1938"/>
        <v>8.2135534591276295E-6</v>
      </c>
      <c r="AT1541" s="13">
        <f t="shared" si="1939"/>
        <v>1.8997001433255351E-5</v>
      </c>
      <c r="AU1541" s="13">
        <f t="shared" si="1940"/>
        <v>2.9291914902277129E-5</v>
      </c>
      <c r="AV1541" s="13">
        <f t="shared" si="1941"/>
        <v>3.3874409666315995E-5</v>
      </c>
      <c r="AW1541" s="13">
        <f t="shared" si="1942"/>
        <v>2.0760730339963354E-6</v>
      </c>
      <c r="AX1541" s="13">
        <f t="shared" si="1943"/>
        <v>7.9601691645587253E-2</v>
      </c>
      <c r="AY1541" s="13">
        <f t="shared" si="1944"/>
        <v>4.1039094359502787E-2</v>
      </c>
      <c r="AZ1541" s="13">
        <f t="shared" si="1945"/>
        <v>1.0578966546005167E-2</v>
      </c>
      <c r="BA1541" s="13">
        <f t="shared" si="1946"/>
        <v>1.8180149916097782E-3</v>
      </c>
      <c r="BB1541" s="13">
        <f t="shared" si="1947"/>
        <v>2.3432193225192711E-4</v>
      </c>
      <c r="BC1541" s="13">
        <f t="shared" si="1948"/>
        <v>2.416119479219873E-5</v>
      </c>
      <c r="BD1541" s="13">
        <f t="shared" si="1949"/>
        <v>1.5257077275345893E-7</v>
      </c>
      <c r="BE1541" s="13">
        <f t="shared" si="1950"/>
        <v>7.0575718611763339E-7</v>
      </c>
      <c r="BF1541" s="13">
        <f t="shared" si="1951"/>
        <v>1.6323349379686078E-6</v>
      </c>
      <c r="BG1541" s="13">
        <f t="shared" si="1952"/>
        <v>2.5169349101215905E-6</v>
      </c>
      <c r="BH1541" s="13">
        <f t="shared" si="1953"/>
        <v>2.9106900157723376E-6</v>
      </c>
      <c r="BI1541" s="13">
        <f t="shared" si="1954"/>
        <v>2.6928360630533715E-6</v>
      </c>
      <c r="BJ1541" s="14">
        <f t="shared" si="1955"/>
        <v>0.7736825861273694</v>
      </c>
      <c r="BK1541" s="14">
        <f t="shared" si="1956"/>
        <v>7.172196007049704E-2</v>
      </c>
      <c r="BL1541" s="14">
        <f t="shared" si="1957"/>
        <v>1.0105140834873605E-2</v>
      </c>
      <c r="BM1541" s="14">
        <f t="shared" si="1958"/>
        <v>0.70136361944681724</v>
      </c>
      <c r="BN1541" s="14">
        <f t="shared" si="1959"/>
        <v>0.11324265536610263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1.8034188034187999</v>
      </c>
      <c r="F1542" s="10">
        <f>VLOOKUP(B1542,home!$B$2:$E$405,3,FALSE)</f>
        <v>0.4</v>
      </c>
      <c r="G1542" s="10">
        <f>VLOOKUP(C1542,away!$B$2:$E$405,4,FALSE)</f>
        <v>0.55000000000000004</v>
      </c>
      <c r="H1542" s="10">
        <f>VLOOKUP(A1542,away!$A$2:$E$405,3,FALSE)</f>
        <v>1.23931623931624</v>
      </c>
      <c r="I1542" s="10">
        <f>VLOOKUP(C1542,away!$B$2:$E$405,3,FALSE)</f>
        <v>1.43</v>
      </c>
      <c r="J1542" s="10">
        <f>VLOOKUP(B1542,home!$B$2:$E$405,4,FALSE)</f>
        <v>1.38</v>
      </c>
      <c r="K1542" s="12">
        <f t="shared" si="1904"/>
        <v>0.39675213675213605</v>
      </c>
      <c r="L1542" s="12">
        <f t="shared" si="1905"/>
        <v>2.4456666666666678</v>
      </c>
      <c r="M1542" s="13">
        <f t="shared" si="1906"/>
        <v>5.8284516539093882E-2</v>
      </c>
      <c r="N1542" s="13">
        <f t="shared" si="1907"/>
        <v>2.3124506476450708E-2</v>
      </c>
      <c r="O1542" s="13">
        <f t="shared" si="1908"/>
        <v>0.142544499282444</v>
      </c>
      <c r="P1542" s="13">
        <f t="shared" si="1909"/>
        <v>5.6554834672572975E-2</v>
      </c>
      <c r="Q1542" s="13">
        <f t="shared" si="1910"/>
        <v>4.5873486779352129E-3</v>
      </c>
      <c r="R1542" s="13">
        <f t="shared" si="1911"/>
        <v>0.17430816520588205</v>
      </c>
      <c r="S1542" s="13">
        <f t="shared" si="1912"/>
        <v>1.3719120937962693E-2</v>
      </c>
      <c r="T1542" s="13">
        <f t="shared" si="1913"/>
        <v>1.1219125750003557E-2</v>
      </c>
      <c r="U1542" s="13">
        <f t="shared" si="1914"/>
        <v>6.9157136998778027E-2</v>
      </c>
      <c r="V1542" s="13">
        <f t="shared" si="1915"/>
        <v>1.4791094570242003E-3</v>
      </c>
      <c r="W1542" s="13">
        <f t="shared" si="1916"/>
        <v>6.0668012999929427E-4</v>
      </c>
      <c r="X1542" s="13">
        <f t="shared" si="1917"/>
        <v>1.4837373712682745E-3</v>
      </c>
      <c r="Y1542" s="13">
        <f t="shared" si="1918"/>
        <v>1.814363515499223E-3</v>
      </c>
      <c r="Z1542" s="13">
        <f t="shared" si="1919"/>
        <v>0.14209988979061744</v>
      </c>
      <c r="AA1542" s="13">
        <f t="shared" si="1920"/>
        <v>5.6378434906670508E-2</v>
      </c>
      <c r="AB1542" s="13">
        <f t="shared" si="1921"/>
        <v>1.1184132257981368E-2</v>
      </c>
      <c r="AC1542" s="13">
        <f t="shared" si="1922"/>
        <v>8.9700914337745557E-5</v>
      </c>
      <c r="AD1542" s="13">
        <f t="shared" si="1923"/>
        <v>6.0175409475570895E-5</v>
      </c>
      <c r="AE1542" s="13">
        <f t="shared" si="1924"/>
        <v>1.4716899310742129E-4</v>
      </c>
      <c r="AF1542" s="13">
        <f t="shared" si="1925"/>
        <v>1.7996315040485846E-4</v>
      </c>
      <c r="AG1542" s="13">
        <f t="shared" si="1926"/>
        <v>1.4670995939116075E-4</v>
      </c>
      <c r="AH1542" s="13">
        <f t="shared" si="1927"/>
        <v>8.6882240949480036E-2</v>
      </c>
      <c r="AI1542" s="13">
        <f t="shared" si="1928"/>
        <v>3.4470714742520135E-2</v>
      </c>
      <c r="AJ1542" s="13">
        <f t="shared" si="1929"/>
        <v>6.8381648647341097E-3</v>
      </c>
      <c r="AK1542" s="13">
        <f t="shared" si="1930"/>
        <v>9.0435217384888004E-4</v>
      </c>
      <c r="AL1542" s="13">
        <f t="shared" si="1931"/>
        <v>3.481556119246282E-6</v>
      </c>
      <c r="AM1542" s="13">
        <f t="shared" si="1932"/>
        <v>4.7749444578734972E-6</v>
      </c>
      <c r="AN1542" s="13">
        <f t="shared" si="1933"/>
        <v>1.1677922495805956E-5</v>
      </c>
      <c r="AO1542" s="13">
        <f t="shared" si="1934"/>
        <v>1.4280152891954726E-5</v>
      </c>
      <c r="AP1542" s="13">
        <f t="shared" si="1935"/>
        <v>1.1641497974252428E-5</v>
      </c>
      <c r="AQ1542" s="13">
        <f t="shared" si="1936"/>
        <v>7.117805886424174E-6</v>
      </c>
      <c r="AR1542" s="13">
        <f t="shared" si="1937"/>
        <v>4.2497000123089053E-2</v>
      </c>
      <c r="AS1542" s="13">
        <f t="shared" si="1938"/>
        <v>1.6860775604391368E-2</v>
      </c>
      <c r="AT1542" s="13">
        <f t="shared" si="1939"/>
        <v>3.3447743741702816E-3</v>
      </c>
      <c r="AU1542" s="13">
        <f t="shared" si="1940"/>
        <v>4.4234879330194937E-4</v>
      </c>
      <c r="AV1542" s="13">
        <f t="shared" si="1941"/>
        <v>4.3875707233069332E-5</v>
      </c>
      <c r="AW1542" s="13">
        <f t="shared" si="1942"/>
        <v>9.3839878743396566E-8</v>
      </c>
      <c r="AX1542" s="13">
        <f t="shared" si="1943"/>
        <v>3.1574490275568006E-7</v>
      </c>
      <c r="AY1542" s="13">
        <f t="shared" si="1944"/>
        <v>7.7220678383947522E-7</v>
      </c>
      <c r="AZ1542" s="13">
        <f t="shared" si="1945"/>
        <v>9.44280195505039E-7</v>
      </c>
      <c r="BA1542" s="13">
        <f t="shared" si="1946"/>
        <v>7.6979819938005252E-7</v>
      </c>
      <c r="BB1542" s="13">
        <f t="shared" si="1947"/>
        <v>4.7066744907095391E-7</v>
      </c>
      <c r="BC1542" s="13">
        <f t="shared" si="1948"/>
        <v>2.3021913825557287E-7</v>
      </c>
      <c r="BD1542" s="13">
        <f t="shared" si="1949"/>
        <v>1.7322249439061358E-2</v>
      </c>
      <c r="BE1542" s="13">
        <f t="shared" si="1950"/>
        <v>6.8726394783010826E-3</v>
      </c>
      <c r="BF1542" s="13">
        <f t="shared" si="1951"/>
        <v>1.36336719907152E-3</v>
      </c>
      <c r="BG1542" s="13">
        <f t="shared" si="1952"/>
        <v>1.8030628313646683E-4</v>
      </c>
      <c r="BH1542" s="13">
        <f t="shared" si="1953"/>
        <v>1.7884225776057206E-5</v>
      </c>
      <c r="BI1542" s="13">
        <f t="shared" si="1954"/>
        <v>1.4191209581616652E-6</v>
      </c>
      <c r="BJ1542" s="14">
        <f t="shared" si="1955"/>
        <v>4.342277467391039E-2</v>
      </c>
      <c r="BK1542" s="14">
        <f t="shared" si="1956"/>
        <v>0.13013153628389457</v>
      </c>
      <c r="BL1542" s="14">
        <f t="shared" si="1957"/>
        <v>0.67161448173082949</v>
      </c>
      <c r="BM1542" s="14">
        <f t="shared" si="1958"/>
        <v>0.5278641332579681</v>
      </c>
      <c r="BN1542" s="14">
        <f t="shared" si="1959"/>
        <v>0.45940387085437884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1.8034188034187999</v>
      </c>
      <c r="F1543" s="10">
        <f>VLOOKUP(B1543,home!$B$2:$E$405,3,FALSE)</f>
        <v>0.65</v>
      </c>
      <c r="G1543" s="10">
        <f>VLOOKUP(C1543,away!$B$2:$E$405,4,FALSE)</f>
        <v>0.55000000000000004</v>
      </c>
      <c r="H1543" s="10">
        <f>VLOOKUP(A1543,away!$A$2:$E$405,3,FALSE)</f>
        <v>1.23931623931624</v>
      </c>
      <c r="I1543" s="10">
        <f>VLOOKUP(C1543,away!$B$2:$E$405,3,FALSE)</f>
        <v>0.71</v>
      </c>
      <c r="J1543" s="10">
        <f>VLOOKUP(B1543,home!$B$2:$E$405,4,FALSE)</f>
        <v>0.94</v>
      </c>
      <c r="K1543" s="12">
        <f t="shared" si="1904"/>
        <v>0.64472222222222109</v>
      </c>
      <c r="L1543" s="12">
        <f t="shared" si="1905"/>
        <v>0.82711965811965849</v>
      </c>
      <c r="M1543" s="13">
        <f t="shared" si="1906"/>
        <v>0.22950237972988929</v>
      </c>
      <c r="N1543" s="13">
        <f t="shared" si="1907"/>
        <v>0.14796528426474223</v>
      </c>
      <c r="O1543" s="13">
        <f t="shared" si="1908"/>
        <v>0.18982592985983407</v>
      </c>
      <c r="P1543" s="13">
        <f t="shared" si="1909"/>
        <v>0.12238499533463169</v>
      </c>
      <c r="Q1543" s="13">
        <f t="shared" si="1910"/>
        <v>4.7698253441453627E-2</v>
      </c>
      <c r="R1543" s="13">
        <f t="shared" si="1911"/>
        <v>7.8504379103956093E-2</v>
      </c>
      <c r="S1543" s="13">
        <f t="shared" si="1912"/>
        <v>1.6315829819157145E-2</v>
      </c>
      <c r="T1543" s="13">
        <f t="shared" si="1913"/>
        <v>3.945216307939995E-2</v>
      </c>
      <c r="U1543" s="13">
        <f t="shared" si="1914"/>
        <v>5.0613517750078267E-2</v>
      </c>
      <c r="V1543" s="13">
        <f t="shared" si="1915"/>
        <v>9.6673543992989604E-4</v>
      </c>
      <c r="W1543" s="13">
        <f t="shared" si="1916"/>
        <v>1.0250707984964233E-2</v>
      </c>
      <c r="X1543" s="13">
        <f t="shared" si="1917"/>
        <v>8.4785620840080698E-3</v>
      </c>
      <c r="Y1543" s="13">
        <f t="shared" si="1918"/>
        <v>3.5063926861355265E-3</v>
      </c>
      <c r="Z1543" s="13">
        <f t="shared" si="1919"/>
        <v>2.164417173512008E-2</v>
      </c>
      <c r="AA1543" s="13">
        <f t="shared" si="1920"/>
        <v>1.3954478499226005E-2</v>
      </c>
      <c r="AB1543" s="13">
        <f t="shared" si="1921"/>
        <v>4.4983811939865968E-3</v>
      </c>
      <c r="AC1543" s="13">
        <f t="shared" si="1922"/>
        <v>3.2220230255589253E-5</v>
      </c>
      <c r="AD1543" s="13">
        <f t="shared" si="1923"/>
        <v>1.6522148078543012E-3</v>
      </c>
      <c r="AE1543" s="13">
        <f t="shared" si="1924"/>
        <v>1.366579347012687E-3</v>
      </c>
      <c r="AF1543" s="13">
        <f t="shared" si="1925"/>
        <v>5.6516232114725974E-4</v>
      </c>
      <c r="AG1543" s="13">
        <f t="shared" si="1926"/>
        <v>1.5581895528314472E-4</v>
      </c>
      <c r="AH1543" s="13">
        <f t="shared" si="1927"/>
        <v>4.4755799814589232E-3</v>
      </c>
      <c r="AI1543" s="13">
        <f t="shared" si="1928"/>
        <v>2.8855058713794842E-3</v>
      </c>
      <c r="AJ1543" s="13">
        <f t="shared" si="1929"/>
        <v>9.3017487881552369E-4</v>
      </c>
      <c r="AK1543" s="13">
        <f t="shared" si="1930"/>
        <v>1.9990147164174329E-4</v>
      </c>
      <c r="AL1543" s="13">
        <f t="shared" si="1931"/>
        <v>6.8727352355161629E-7</v>
      </c>
      <c r="AM1543" s="13">
        <f t="shared" si="1932"/>
        <v>2.1304392050165705E-4</v>
      </c>
      <c r="AN1543" s="13">
        <f t="shared" si="1933"/>
        <v>1.762128146898023E-4</v>
      </c>
      <c r="AO1543" s="13">
        <f t="shared" si="1934"/>
        <v>7.2874541521265987E-5</v>
      </c>
      <c r="AP1543" s="13">
        <f t="shared" si="1935"/>
        <v>2.0091988622898797E-5</v>
      </c>
      <c r="AQ1543" s="13">
        <f t="shared" si="1936"/>
        <v>4.1546196901790298E-6</v>
      </c>
      <c r="AR1543" s="13">
        <f t="shared" si="1937"/>
        <v>7.4036803683029861E-4</v>
      </c>
      <c r="AS1543" s="13">
        <f t="shared" si="1938"/>
        <v>4.7733172596753332E-4</v>
      </c>
      <c r="AT1543" s="13">
        <f t="shared" si="1939"/>
        <v>1.5387318555147819E-4</v>
      </c>
      <c r="AU1543" s="13">
        <f t="shared" si="1940"/>
        <v>3.3068487376387074E-5</v>
      </c>
      <c r="AV1543" s="13">
        <f t="shared" si="1941"/>
        <v>5.3299971667079331E-6</v>
      </c>
      <c r="AW1543" s="13">
        <f t="shared" si="1942"/>
        <v>1.0180476253845288E-8</v>
      </c>
      <c r="AX1543" s="13">
        <f t="shared" si="1943"/>
        <v>2.2892358309460421E-5</v>
      </c>
      <c r="AY1543" s="13">
        <f t="shared" si="1944"/>
        <v>1.8934719578473628E-5</v>
      </c>
      <c r="AZ1543" s="13">
        <f t="shared" si="1945"/>
        <v>7.8306393921693539E-6</v>
      </c>
      <c r="BA1543" s="13">
        <f t="shared" si="1946"/>
        <v>2.158958592303149E-6</v>
      </c>
      <c r="BB1543" s="13">
        <f t="shared" si="1947"/>
        <v>4.4642927319006987E-7</v>
      </c>
      <c r="BC1543" s="13">
        <f t="shared" si="1948"/>
        <v>7.3850085563115663E-8</v>
      </c>
      <c r="BD1543" s="13">
        <f t="shared" si="1949"/>
        <v>1.0206215958429985E-4</v>
      </c>
      <c r="BE1543" s="13">
        <f t="shared" si="1950"/>
        <v>6.5801742331988755E-5</v>
      </c>
      <c r="BF1543" s="13">
        <f t="shared" si="1951"/>
        <v>2.1211922771186893E-5</v>
      </c>
      <c r="BG1543" s="13">
        <f t="shared" si="1952"/>
        <v>4.558599328881918E-6</v>
      </c>
      <c r="BH1543" s="13">
        <f t="shared" si="1953"/>
        <v>7.3475757238436871E-7</v>
      </c>
      <c r="BI1543" s="13">
        <f t="shared" si="1954"/>
        <v>9.4742906972450952E-8</v>
      </c>
      <c r="BJ1543" s="14">
        <f t="shared" si="1955"/>
        <v>0.26162985381225801</v>
      </c>
      <c r="BK1543" s="14">
        <f t="shared" si="1956"/>
        <v>0.36922178254696564</v>
      </c>
      <c r="BL1543" s="14">
        <f t="shared" si="1957"/>
        <v>0.34749228396776488</v>
      </c>
      <c r="BM1543" s="14">
        <f t="shared" si="1958"/>
        <v>0.18408794578849932</v>
      </c>
      <c r="BN1543" s="14">
        <f t="shared" si="1959"/>
        <v>0.81588122173450695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1.8034188034187999</v>
      </c>
      <c r="F1544" s="10">
        <f>VLOOKUP(B1544,home!$B$2:$E$405,3,FALSE)</f>
        <v>0.87</v>
      </c>
      <c r="G1544" s="10">
        <f>VLOOKUP(C1544,away!$B$2:$E$405,4,FALSE)</f>
        <v>1.1100000000000001</v>
      </c>
      <c r="H1544" s="10">
        <f>VLOOKUP(A1544,away!$A$2:$E$405,3,FALSE)</f>
        <v>1.23931623931624</v>
      </c>
      <c r="I1544" s="10">
        <f>VLOOKUP(C1544,away!$B$2:$E$405,3,FALSE)</f>
        <v>0.92</v>
      </c>
      <c r="J1544" s="10">
        <f>VLOOKUP(B1544,home!$B$2:$E$405,4,FALSE)</f>
        <v>0.57999999999999996</v>
      </c>
      <c r="K1544" s="12">
        <f t="shared" si="1904"/>
        <v>1.7415615384615353</v>
      </c>
      <c r="L1544" s="12">
        <f t="shared" si="1905"/>
        <v>0.66129914529914557</v>
      </c>
      <c r="M1544" s="13">
        <f t="shared" si="1906"/>
        <v>9.0458808755640982E-2</v>
      </c>
      <c r="N1544" s="13">
        <f t="shared" si="1907"/>
        <v>0.1575395821438719</v>
      </c>
      <c r="O1544" s="13">
        <f t="shared" si="1908"/>
        <v>5.9820332914884249E-2</v>
      </c>
      <c r="P1544" s="13">
        <f t="shared" si="1909"/>
        <v>0.10418079102252703</v>
      </c>
      <c r="Q1544" s="13">
        <f t="shared" si="1910"/>
        <v>0.13718243852353451</v>
      </c>
      <c r="R1544" s="13">
        <f t="shared" si="1911"/>
        <v>1.9779567514061649E-2</v>
      </c>
      <c r="S1544" s="13">
        <f t="shared" si="1912"/>
        <v>2.9996076024499441E-2</v>
      </c>
      <c r="T1544" s="13">
        <f t="shared" si="1913"/>
        <v>9.0718629345665963E-2</v>
      </c>
      <c r="U1544" s="13">
        <f t="shared" si="1914"/>
        <v>3.4447334029893008E-2</v>
      </c>
      <c r="V1544" s="13">
        <f t="shared" si="1915"/>
        <v>3.8384750544869575E-3</v>
      </c>
      <c r="W1544" s="13">
        <f t="shared" si="1916"/>
        <v>7.9637219561650568E-2</v>
      </c>
      <c r="X1544" s="13">
        <f t="shared" si="1917"/>
        <v>5.2664025230119919E-2</v>
      </c>
      <c r="Y1544" s="13">
        <f t="shared" si="1918"/>
        <v>1.7413337436345468E-2</v>
      </c>
      <c r="Z1544" s="13">
        <f t="shared" si="1919"/>
        <v>4.360070363811904E-3</v>
      </c>
      <c r="AA1544" s="13">
        <f t="shared" si="1920"/>
        <v>7.5933308506008065E-3</v>
      </c>
      <c r="AB1544" s="13">
        <f t="shared" si="1921"/>
        <v>6.6121264791098901E-3</v>
      </c>
      <c r="AC1544" s="13">
        <f t="shared" si="1922"/>
        <v>2.7629659081691659E-4</v>
      </c>
      <c r="AD1544" s="13">
        <f t="shared" si="1923"/>
        <v>3.467327965464681E-2</v>
      </c>
      <c r="AE1544" s="13">
        <f t="shared" si="1924"/>
        <v>2.2929410200336193E-2</v>
      </c>
      <c r="AF1544" s="13">
        <f t="shared" si="1925"/>
        <v>7.5815996838479163E-3</v>
      </c>
      <c r="AG1544" s="13">
        <f t="shared" si="1926"/>
        <v>1.671235130309633E-3</v>
      </c>
      <c r="AH1544" s="13">
        <f t="shared" si="1927"/>
        <v>7.2082770125823665E-4</v>
      </c>
      <c r="AI1544" s="13">
        <f t="shared" si="1928"/>
        <v>1.2553658003689866E-3</v>
      </c>
      <c r="AJ1544" s="13">
        <f t="shared" si="1929"/>
        <v>1.0931483973113047E-3</v>
      </c>
      <c r="AK1544" s="13">
        <f t="shared" si="1930"/>
        <v>6.3459506819607894E-4</v>
      </c>
      <c r="AL1544" s="13">
        <f t="shared" si="1931"/>
        <v>1.2728355716419418E-5</v>
      </c>
      <c r="AM1544" s="13">
        <f t="shared" si="1932"/>
        <v>1.2077130051770751E-2</v>
      </c>
      <c r="AN1544" s="13">
        <f t="shared" si="1933"/>
        <v>7.9865957809026229E-3</v>
      </c>
      <c r="AO1544" s="13">
        <f t="shared" si="1934"/>
        <v>2.6407644818803333E-3</v>
      </c>
      <c r="AP1544" s="13">
        <f t="shared" si="1935"/>
        <v>5.8211176493460173E-4</v>
      </c>
      <c r="AQ1544" s="13">
        <f t="shared" si="1936"/>
        <v>9.6237503154957308E-5</v>
      </c>
      <c r="AR1544" s="13">
        <f t="shared" si="1937"/>
        <v>9.5336548550003947E-5</v>
      </c>
      <c r="AS1544" s="13">
        <f t="shared" si="1938"/>
        <v>1.6603446616435773E-4</v>
      </c>
      <c r="AT1544" s="13">
        <f t="shared" si="1939"/>
        <v>1.4457962016541933E-4</v>
      </c>
      <c r="AU1544" s="13">
        <f t="shared" si="1940"/>
        <v>8.3931435241824007E-5</v>
      </c>
      <c r="AV1544" s="13">
        <f t="shared" si="1941"/>
        <v>3.6542939871258942E-5</v>
      </c>
      <c r="AW1544" s="13">
        <f t="shared" si="1942"/>
        <v>4.0719889380037409E-7</v>
      </c>
      <c r="AX1544" s="13">
        <f t="shared" si="1943"/>
        <v>3.5055108655269829E-3</v>
      </c>
      <c r="AY1544" s="13">
        <f t="shared" si="1944"/>
        <v>2.3181913392098619E-3</v>
      </c>
      <c r="AZ1544" s="13">
        <f t="shared" si="1945"/>
        <v>7.6650897562968159E-4</v>
      </c>
      <c r="BA1544" s="13">
        <f t="shared" si="1946"/>
        <v>1.6896391014934402E-4</v>
      </c>
      <c r="BB1544" s="13">
        <f t="shared" si="1947"/>
        <v>2.79339223420407E-5</v>
      </c>
      <c r="BC1544" s="13">
        <f t="shared" si="1948"/>
        <v>3.6945357939288446E-6</v>
      </c>
      <c r="BD1544" s="13">
        <f t="shared" si="1949"/>
        <v>1.0507663011981349E-5</v>
      </c>
      <c r="BE1544" s="13">
        <f t="shared" si="1950"/>
        <v>1.8299741760781607E-5</v>
      </c>
      <c r="BF1544" s="13">
        <f t="shared" si="1951"/>
        <v>1.5935063207177813E-5</v>
      </c>
      <c r="BG1544" s="13">
        <f t="shared" si="1952"/>
        <v>9.25063106485813E-6</v>
      </c>
      <c r="BH1544" s="13">
        <f t="shared" si="1953"/>
        <v>4.0276358172636E-6</v>
      </c>
      <c r="BI1544" s="13">
        <f t="shared" si="1954"/>
        <v>1.4028751260552756E-6</v>
      </c>
      <c r="BJ1544" s="14">
        <f t="shared" si="1955"/>
        <v>0.63218440004162402</v>
      </c>
      <c r="BK1544" s="14">
        <f t="shared" si="1956"/>
        <v>0.23108136714289759</v>
      </c>
      <c r="BL1544" s="14">
        <f t="shared" si="1957"/>
        <v>0.13254247737566521</v>
      </c>
      <c r="BM1544" s="14">
        <f t="shared" si="1958"/>
        <v>0.42888900990916229</v>
      </c>
      <c r="BN1544" s="14">
        <f t="shared" si="1959"/>
        <v>0.56896152087452034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1.8034188034187999</v>
      </c>
      <c r="F1545" s="10">
        <f>VLOOKUP(B1545,home!$B$2:$E$405,3,FALSE)</f>
        <v>1.1100000000000001</v>
      </c>
      <c r="G1545" s="10">
        <f>VLOOKUP(C1545,away!$B$2:$E$405,4,FALSE)</f>
        <v>1.19</v>
      </c>
      <c r="H1545" s="10">
        <f>VLOOKUP(A1545,away!$A$2:$E$405,3,FALSE)</f>
        <v>1.23931623931624</v>
      </c>
      <c r="I1545" s="10">
        <f>VLOOKUP(C1545,away!$B$2:$E$405,3,FALSE)</f>
        <v>1.03</v>
      </c>
      <c r="J1545" s="10">
        <f>VLOOKUP(B1545,home!$B$2:$E$405,4,FALSE)</f>
        <v>1.27</v>
      </c>
      <c r="K1545" s="12">
        <f t="shared" si="1904"/>
        <v>2.382135897435893</v>
      </c>
      <c r="L1545" s="12">
        <f t="shared" si="1905"/>
        <v>1.6211495726495737</v>
      </c>
      <c r="M1545" s="13">
        <f t="shared" si="1906"/>
        <v>1.8255562149274783E-2</v>
      </c>
      <c r="N1545" s="13">
        <f t="shared" si="1907"/>
        <v>4.3487229923659408E-2</v>
      </c>
      <c r="O1545" s="13">
        <f t="shared" si="1908"/>
        <v>2.9594996776774542E-2</v>
      </c>
      <c r="P1545" s="13">
        <f t="shared" si="1909"/>
        <v>7.0499304206454186E-2</v>
      </c>
      <c r="Q1545" s="13">
        <f t="shared" si="1910"/>
        <v>5.1796245740598726E-2</v>
      </c>
      <c r="R1545" s="13">
        <f t="shared" si="1911"/>
        <v>2.398895818861679E-2</v>
      </c>
      <c r="S1545" s="13">
        <f t="shared" si="1912"/>
        <v>6.8063528432505932E-2</v>
      </c>
      <c r="T1545" s="13">
        <f t="shared" si="1913"/>
        <v>8.3969461647223909E-2</v>
      </c>
      <c r="U1545" s="13">
        <f t="shared" si="1914"/>
        <v>5.714495844319277E-2</v>
      </c>
      <c r="V1545" s="13">
        <f t="shared" si="1915"/>
        <v>2.9205293141718526E-2</v>
      </c>
      <c r="W1545" s="13">
        <f t="shared" si="1916"/>
        <v>4.1128565443697064E-2</v>
      </c>
      <c r="X1545" s="13">
        <f t="shared" si="1917"/>
        <v>6.667555629273951E-2</v>
      </c>
      <c r="Y1545" s="13">
        <f t="shared" si="1918"/>
        <v>5.4045524795073636E-2</v>
      </c>
      <c r="Z1545" s="13">
        <f t="shared" si="1919"/>
        <v>1.29632297719282E-2</v>
      </c>
      <c r="AA1545" s="13">
        <f t="shared" si="1920"/>
        <v>3.0880174986419869E-2</v>
      </c>
      <c r="AB1545" s="13">
        <f t="shared" si="1921"/>
        <v>3.6780386677126367E-2</v>
      </c>
      <c r="AC1545" s="13">
        <f t="shared" si="1922"/>
        <v>7.0490599960738483E-3</v>
      </c>
      <c r="AD1545" s="13">
        <f t="shared" si="1923"/>
        <v>2.4493458038368041E-2</v>
      </c>
      <c r="AE1545" s="13">
        <f t="shared" si="1924"/>
        <v>3.9707559031610606E-2</v>
      </c>
      <c r="AF1545" s="13">
        <f t="shared" si="1925"/>
        <v>3.2185946177526639E-2</v>
      </c>
      <c r="AG1545" s="13">
        <f t="shared" si="1926"/>
        <v>1.7392744297006497E-2</v>
      </c>
      <c r="AH1545" s="13">
        <f t="shared" si="1927"/>
        <v>5.2538336012299073E-3</v>
      </c>
      <c r="AI1545" s="13">
        <f t="shared" si="1928"/>
        <v>1.2515345620644656E-2</v>
      </c>
      <c r="AJ1545" s="13">
        <f t="shared" si="1929"/>
        <v>1.4906627035877369E-2</v>
      </c>
      <c r="AK1545" s="13">
        <f t="shared" si="1930"/>
        <v>1.1836537123950627E-2</v>
      </c>
      <c r="AL1545" s="13">
        <f t="shared" si="1931"/>
        <v>1.0888819987446916E-3</v>
      </c>
      <c r="AM1545" s="13">
        <f t="shared" si="1932"/>
        <v>1.1669349129107248E-2</v>
      </c>
      <c r="AN1545" s="13">
        <f t="shared" si="1933"/>
        <v>1.8917760353750885E-2</v>
      </c>
      <c r="AO1545" s="13">
        <f t="shared" si="1934"/>
        <v>1.5334259556485154E-2</v>
      </c>
      <c r="AP1545" s="13">
        <f t="shared" si="1935"/>
        <v>8.286376108964516E-3</v>
      </c>
      <c r="AQ1545" s="13">
        <f t="shared" si="1936"/>
        <v>3.3583637719653654E-3</v>
      </c>
      <c r="AR1545" s="13">
        <f t="shared" si="1937"/>
        <v>1.7034500194811656E-3</v>
      </c>
      <c r="AS1545" s="13">
        <f t="shared" si="1938"/>
        <v>4.0578494408939556E-3</v>
      </c>
      <c r="AT1545" s="13">
        <f t="shared" si="1939"/>
        <v>4.833174409771831E-3</v>
      </c>
      <c r="AU1545" s="13">
        <f t="shared" si="1940"/>
        <v>3.8377594200286712E-3</v>
      </c>
      <c r="AV1545" s="13">
        <f t="shared" si="1941"/>
        <v>2.2855161200432627E-3</v>
      </c>
      <c r="AW1545" s="13">
        <f t="shared" si="1942"/>
        <v>1.1680674915940546E-4</v>
      </c>
      <c r="AX1545" s="13">
        <f t="shared" si="1943"/>
        <v>4.6329959100264405E-3</v>
      </c>
      <c r="AY1545" s="13">
        <f t="shared" si="1944"/>
        <v>7.5107793396265859E-3</v>
      </c>
      <c r="AZ1545" s="13">
        <f t="shared" si="1945"/>
        <v>6.0880483583504452E-3</v>
      </c>
      <c r="BA1545" s="13">
        <f t="shared" si="1946"/>
        <v>3.2898789981365877E-3</v>
      </c>
      <c r="BB1545" s="13">
        <f t="shared" si="1947"/>
        <v>1.3333464829744842E-3</v>
      </c>
      <c r="BC1545" s="13">
        <f t="shared" si="1948"/>
        <v>4.3231081621357902E-4</v>
      </c>
      <c r="BD1545" s="13">
        <f t="shared" si="1949"/>
        <v>4.602578785186337E-4</v>
      </c>
      <c r="BE1545" s="13">
        <f t="shared" si="1950"/>
        <v>1.0963968144969258E-3</v>
      </c>
      <c r="BF1545" s="13">
        <f t="shared" si="1951"/>
        <v>1.3058831048237446E-3</v>
      </c>
      <c r="BG1545" s="13">
        <f t="shared" si="1952"/>
        <v>1.0369303406185604E-3</v>
      </c>
      <c r="BH1545" s="13">
        <f t="shared" si="1953"/>
        <v>6.1752724688197524E-4</v>
      </c>
      <c r="BI1545" s="13">
        <f t="shared" si="1954"/>
        <v>2.9420676448846205E-4</v>
      </c>
      <c r="BJ1545" s="14">
        <f t="shared" si="1955"/>
        <v>0.53573576021310532</v>
      </c>
      <c r="BK1545" s="14">
        <f t="shared" si="1956"/>
        <v>0.20167240926439856</v>
      </c>
      <c r="BL1545" s="14">
        <f t="shared" si="1957"/>
        <v>0.24443077001388006</v>
      </c>
      <c r="BM1545" s="14">
        <f t="shared" si="1958"/>
        <v>0.74978589968746645</v>
      </c>
      <c r="BN1545" s="14">
        <f t="shared" si="1959"/>
        <v>0.23762229698537846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1.8034188034187999</v>
      </c>
      <c r="F1546" s="10">
        <f>VLOOKUP(B1546,home!$B$2:$E$405,3,FALSE)</f>
        <v>0.48</v>
      </c>
      <c r="G1546" s="10">
        <f>VLOOKUP(C1546,away!$B$2:$E$405,4,FALSE)</f>
        <v>1.1100000000000001</v>
      </c>
      <c r="H1546" s="10">
        <f>VLOOKUP(A1546,away!$A$2:$E$405,3,FALSE)</f>
        <v>1.23931623931624</v>
      </c>
      <c r="I1546" s="10">
        <f>VLOOKUP(C1546,away!$B$2:$E$405,3,FALSE)</f>
        <v>0.48</v>
      </c>
      <c r="J1546" s="10">
        <f>VLOOKUP(B1546,home!$B$2:$E$405,4,FALSE)</f>
        <v>1.04</v>
      </c>
      <c r="K1546" s="12">
        <f t="shared" si="1904"/>
        <v>0.96086153846153666</v>
      </c>
      <c r="L1546" s="12">
        <f t="shared" si="1905"/>
        <v>0.61866666666666703</v>
      </c>
      <c r="M1546" s="13">
        <f t="shared" si="1906"/>
        <v>0.20607229912757971</v>
      </c>
      <c r="N1546" s="13">
        <f t="shared" si="1907"/>
        <v>0.19800694637403218</v>
      </c>
      <c r="O1546" s="13">
        <f t="shared" si="1908"/>
        <v>0.12749006239359603</v>
      </c>
      <c r="P1546" s="13">
        <f t="shared" si="1909"/>
        <v>0.12250029749006798</v>
      </c>
      <c r="Q1546" s="13">
        <f t="shared" si="1910"/>
        <v>9.5128629559511776E-2</v>
      </c>
      <c r="R1546" s="13">
        <f t="shared" si="1911"/>
        <v>3.9436925967085729E-2</v>
      </c>
      <c r="S1546" s="13">
        <f t="shared" si="1912"/>
        <v>1.8205167493017482E-2</v>
      </c>
      <c r="T1546" s="13">
        <f t="shared" si="1913"/>
        <v>5.885291215415131E-2</v>
      </c>
      <c r="U1546" s="13">
        <f t="shared" si="1914"/>
        <v>3.7893425356927711E-2</v>
      </c>
      <c r="V1546" s="13">
        <f t="shared" si="1915"/>
        <v>1.2024573916762829E-3</v>
      </c>
      <c r="W1546" s="13">
        <f t="shared" si="1916"/>
        <v>3.0468480450096709E-2</v>
      </c>
      <c r="X1546" s="13">
        <f t="shared" si="1917"/>
        <v>1.8849833238459839E-2</v>
      </c>
      <c r="Y1546" s="13">
        <f t="shared" si="1918"/>
        <v>5.8308817484302462E-3</v>
      </c>
      <c r="Z1546" s="13">
        <f t="shared" si="1919"/>
        <v>8.1327705105456848E-3</v>
      </c>
      <c r="AA1546" s="13">
        <f t="shared" si="1920"/>
        <v>7.8144663847175434E-3</v>
      </c>
      <c r="AB1546" s="13">
        <f t="shared" si="1921"/>
        <v>3.7543100963378299E-3</v>
      </c>
      <c r="AC1546" s="13">
        <f t="shared" si="1922"/>
        <v>4.4675275626286756E-5</v>
      </c>
      <c r="AD1546" s="13">
        <f t="shared" si="1923"/>
        <v>7.3189977499662912E-3</v>
      </c>
      <c r="AE1546" s="13">
        <f t="shared" si="1924"/>
        <v>4.5280199413124805E-3</v>
      </c>
      <c r="AF1546" s="13">
        <f t="shared" si="1925"/>
        <v>1.4006675018459949E-3</v>
      </c>
      <c r="AG1546" s="13">
        <f t="shared" si="1926"/>
        <v>2.8884876482512979E-4</v>
      </c>
      <c r="AH1546" s="13">
        <f t="shared" si="1927"/>
        <v>1.2578685056310664E-3</v>
      </c>
      <c r="AI1546" s="13">
        <f t="shared" si="1928"/>
        <v>1.2086374675029804E-3</v>
      </c>
      <c r="AJ1546" s="13">
        <f t="shared" si="1929"/>
        <v>5.8066662823358459E-4</v>
      </c>
      <c r="AK1546" s="13">
        <f t="shared" si="1930"/>
        <v>1.8598007657926515E-4</v>
      </c>
      <c r="AL1546" s="13">
        <f t="shared" si="1931"/>
        <v>1.0622940740390801E-6</v>
      </c>
      <c r="AM1546" s="13">
        <f t="shared" si="1932"/>
        <v>1.4065086876058276E-3</v>
      </c>
      <c r="AN1546" s="13">
        <f t="shared" si="1933"/>
        <v>8.7016004139880575E-4</v>
      </c>
      <c r="AO1546" s="13">
        <f t="shared" si="1934"/>
        <v>2.6916950613936402E-4</v>
      </c>
      <c r="AP1546" s="13">
        <f t="shared" si="1935"/>
        <v>5.5508733710517782E-5</v>
      </c>
      <c r="AQ1546" s="13">
        <f t="shared" si="1936"/>
        <v>8.5853508138934192E-6</v>
      </c>
      <c r="AR1546" s="13">
        <f t="shared" si="1937"/>
        <v>1.5564026309675076E-4</v>
      </c>
      <c r="AS1546" s="13">
        <f t="shared" si="1938"/>
        <v>1.4954874264570223E-4</v>
      </c>
      <c r="AT1546" s="13">
        <f t="shared" si="1939"/>
        <v>7.1847817466768924E-5</v>
      </c>
      <c r="AU1546" s="13">
        <f t="shared" si="1940"/>
        <v>2.3011934808741094E-5</v>
      </c>
      <c r="AV1546" s="13">
        <f t="shared" si="1941"/>
        <v>5.5278207708258863E-6</v>
      </c>
      <c r="AW1546" s="13">
        <f t="shared" si="1942"/>
        <v>1.7541219573400388E-8</v>
      </c>
      <c r="AX1546" s="13">
        <f t="shared" si="1943"/>
        <v>2.2524335023874201E-4</v>
      </c>
      <c r="AY1546" s="13">
        <f t="shared" si="1944"/>
        <v>1.3935055268103511E-4</v>
      </c>
      <c r="AZ1546" s="13">
        <f t="shared" si="1945"/>
        <v>4.3105770962666884E-5</v>
      </c>
      <c r="BA1546" s="13">
        <f t="shared" si="1946"/>
        <v>8.8893678785233111E-6</v>
      </c>
      <c r="BB1546" s="13">
        <f t="shared" si="1947"/>
        <v>1.3748888985449392E-6</v>
      </c>
      <c r="BC1546" s="13">
        <f t="shared" si="1948"/>
        <v>1.7011958637996063E-7</v>
      </c>
      <c r="BD1546" s="13">
        <f t="shared" si="1949"/>
        <v>1.6048240461531637E-5</v>
      </c>
      <c r="BE1546" s="13">
        <f t="shared" si="1950"/>
        <v>1.5420137019467968E-5</v>
      </c>
      <c r="BF1546" s="13">
        <f t="shared" si="1951"/>
        <v>7.4083082899068417E-6</v>
      </c>
      <c r="BG1546" s="13">
        <f t="shared" si="1952"/>
        <v>2.3727861669457487E-6</v>
      </c>
      <c r="BH1546" s="13">
        <f t="shared" si="1953"/>
        <v>5.6997974170293595E-7</v>
      </c>
      <c r="BI1546" s="13">
        <f t="shared" si="1954"/>
        <v>1.095343223009185E-7</v>
      </c>
      <c r="BJ1546" s="14">
        <f t="shared" si="1955"/>
        <v>0.42370228385254627</v>
      </c>
      <c r="BK1546" s="14">
        <f t="shared" si="1956"/>
        <v>0.34816530962472286</v>
      </c>
      <c r="BL1546" s="14">
        <f t="shared" si="1957"/>
        <v>0.22006984844140243</v>
      </c>
      <c r="BM1546" s="14">
        <f t="shared" si="1958"/>
        <v>0.2112957185058823</v>
      </c>
      <c r="BN1546" s="14">
        <f t="shared" si="1959"/>
        <v>0.78863516091187336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1.8034188034187999</v>
      </c>
      <c r="F1547" s="10">
        <f>VLOOKUP(B1547,home!$B$2:$E$405,3,FALSE)</f>
        <v>1.66</v>
      </c>
      <c r="G1547" s="10">
        <f>VLOOKUP(C1547,away!$B$2:$E$405,4,FALSE)</f>
        <v>0.87</v>
      </c>
      <c r="H1547" s="10">
        <f>VLOOKUP(A1547,away!$A$2:$E$405,3,FALSE)</f>
        <v>1.23931623931624</v>
      </c>
      <c r="I1547" s="10">
        <f>VLOOKUP(C1547,away!$B$2:$E$405,3,FALSE)</f>
        <v>0.24</v>
      </c>
      <c r="J1547" s="10">
        <f>VLOOKUP(B1547,home!$B$2:$E$405,4,FALSE)</f>
        <v>1.04</v>
      </c>
      <c r="K1547" s="12">
        <f t="shared" si="1904"/>
        <v>2.6044974358974309</v>
      </c>
      <c r="L1547" s="12">
        <f t="shared" si="1905"/>
        <v>0.30933333333333352</v>
      </c>
      <c r="M1547" s="13">
        <f t="shared" si="1906"/>
        <v>5.4267445119499956E-2</v>
      </c>
      <c r="N1547" s="13">
        <f t="shared" si="1907"/>
        <v>0.14133942166644217</v>
      </c>
      <c r="O1547" s="13">
        <f t="shared" si="1908"/>
        <v>1.6786729690298662E-2</v>
      </c>
      <c r="P1547" s="13">
        <f t="shared" si="1909"/>
        <v>4.3720994435486139E-2</v>
      </c>
      <c r="Q1547" s="13">
        <f t="shared" si="1910"/>
        <v>0.18405908066073723</v>
      </c>
      <c r="R1547" s="13">
        <f t="shared" si="1911"/>
        <v>2.5963475254328606E-3</v>
      </c>
      <c r="S1547" s="13">
        <f t="shared" si="1912"/>
        <v>8.8060408510964704E-3</v>
      </c>
      <c r="T1547" s="13">
        <f t="shared" si="1913"/>
        <v>5.6935608951054748E-2</v>
      </c>
      <c r="U1547" s="13">
        <f t="shared" si="1914"/>
        <v>6.7621804726885242E-3</v>
      </c>
      <c r="V1547" s="13">
        <f t="shared" si="1915"/>
        <v>7.8829512734290396E-4</v>
      </c>
      <c r="W1547" s="13">
        <f t="shared" si="1916"/>
        <v>0.15979380121150949</v>
      </c>
      <c r="X1547" s="13">
        <f t="shared" si="1917"/>
        <v>4.94295491747603E-2</v>
      </c>
      <c r="Y1547" s="13">
        <f t="shared" si="1918"/>
        <v>7.6451036056962617E-3</v>
      </c>
      <c r="Z1547" s="13">
        <f t="shared" si="1919"/>
        <v>2.6771227817796626E-4</v>
      </c>
      <c r="AA1547" s="13">
        <f t="shared" si="1920"/>
        <v>6.972559420727728E-4</v>
      </c>
      <c r="AB1547" s="13">
        <f t="shared" si="1921"/>
        <v>9.0800065664639227E-4</v>
      </c>
      <c r="AC1547" s="13">
        <f t="shared" si="1922"/>
        <v>3.9693510999303968E-5</v>
      </c>
      <c r="AD1547" s="13">
        <f t="shared" si="1923"/>
        <v>0.10404563638192008</v>
      </c>
      <c r="AE1547" s="13">
        <f t="shared" si="1924"/>
        <v>3.2184783520807295E-2</v>
      </c>
      <c r="AF1547" s="13">
        <f t="shared" si="1925"/>
        <v>4.9779131845515299E-3</v>
      </c>
      <c r="AG1547" s="13">
        <f t="shared" si="1926"/>
        <v>5.1327815947375813E-4</v>
      </c>
      <c r="AH1547" s="13">
        <f t="shared" si="1927"/>
        <v>2.0703082845762729E-5</v>
      </c>
      <c r="AI1547" s="13">
        <f t="shared" si="1928"/>
        <v>5.3921126186961109E-5</v>
      </c>
      <c r="AJ1547" s="13">
        <f t="shared" si="1929"/>
        <v>7.0218717447321019E-5</v>
      </c>
      <c r="AK1547" s="13">
        <f t="shared" si="1930"/>
        <v>6.0961489847851261E-5</v>
      </c>
      <c r="AL1547" s="13">
        <f t="shared" si="1931"/>
        <v>1.2791755865447069E-6</v>
      </c>
      <c r="AM1547" s="13">
        <f t="shared" si="1932"/>
        <v>5.4197318634605453E-2</v>
      </c>
      <c r="AN1547" s="13">
        <f t="shared" si="1933"/>
        <v>1.6765037230971298E-2</v>
      </c>
      <c r="AO1547" s="13">
        <f t="shared" si="1934"/>
        <v>2.5929924250568943E-3</v>
      </c>
      <c r="AP1547" s="13">
        <f t="shared" si="1935"/>
        <v>2.6736633005031108E-4</v>
      </c>
      <c r="AQ1547" s="13">
        <f t="shared" si="1936"/>
        <v>2.0676329523890728E-5</v>
      </c>
      <c r="AR1547" s="13">
        <f t="shared" si="1937"/>
        <v>1.2808307253911878E-6</v>
      </c>
      <c r="AS1547" s="13">
        <f t="shared" si="1938"/>
        <v>3.335920340099995E-6</v>
      </c>
      <c r="AT1547" s="13">
        <f t="shared" si="1939"/>
        <v>4.3441979860742619E-6</v>
      </c>
      <c r="AU1547" s="13">
        <f t="shared" si="1940"/>
        <v>3.7714841719203988E-6</v>
      </c>
      <c r="AV1547" s="13">
        <f t="shared" si="1941"/>
        <v>2.4557052138236064E-6</v>
      </c>
      <c r="AW1547" s="13">
        <f t="shared" si="1942"/>
        <v>2.8627163413727474E-8</v>
      </c>
      <c r="AX1547" s="13">
        <f t="shared" si="1943"/>
        <v>2.3526129569390992E-2</v>
      </c>
      <c r="AY1547" s="13">
        <f t="shared" si="1944"/>
        <v>7.2774160801316184E-3</v>
      </c>
      <c r="AZ1547" s="13">
        <f t="shared" si="1945"/>
        <v>1.1255736870603573E-3</v>
      </c>
      <c r="BA1547" s="13">
        <f t="shared" si="1946"/>
        <v>1.1605915351022358E-4</v>
      </c>
      <c r="BB1547" s="13">
        <f t="shared" si="1947"/>
        <v>8.9752412047906257E-6</v>
      </c>
      <c r="BC1547" s="13">
        <f t="shared" si="1948"/>
        <v>5.5526825586971357E-7</v>
      </c>
      <c r="BD1547" s="13">
        <f t="shared" si="1949"/>
        <v>6.6033939620167942E-8</v>
      </c>
      <c r="BE1547" s="13">
        <f t="shared" si="1950"/>
        <v>1.7198522642293317E-7</v>
      </c>
      <c r="BF1547" s="13">
        <f t="shared" si="1951"/>
        <v>2.239675406153843E-7</v>
      </c>
      <c r="BG1547" s="13">
        <f t="shared" si="1952"/>
        <v>1.9444096175234068E-7</v>
      </c>
      <c r="BH1547" s="13">
        <f t="shared" si="1953"/>
        <v>1.2660524657935045E-7</v>
      </c>
      <c r="BI1547" s="13">
        <f t="shared" si="1954"/>
        <v>6.5948608017416041E-8</v>
      </c>
      <c r="BJ1547" s="14">
        <f t="shared" si="1955"/>
        <v>0.84682227646671449</v>
      </c>
      <c r="BK1547" s="14">
        <f t="shared" si="1956"/>
        <v>0.11490116430014294</v>
      </c>
      <c r="BL1547" s="14">
        <f t="shared" si="1957"/>
        <v>2.7972355823427421E-2</v>
      </c>
      <c r="BM1547" s="14">
        <f t="shared" si="1958"/>
        <v>0.53991610231759779</v>
      </c>
      <c r="BN1547" s="14">
        <f t="shared" si="1959"/>
        <v>0.44277001909789704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1.8034188034187999</v>
      </c>
      <c r="F1548" s="10">
        <f>VLOOKUP(B1548,home!$B$2:$E$405,3,FALSE)</f>
        <v>1.66</v>
      </c>
      <c r="G1548" s="10">
        <f>VLOOKUP(C1548,away!$B$2:$E$405,4,FALSE)</f>
        <v>1.27</v>
      </c>
      <c r="H1548" s="10">
        <f>VLOOKUP(A1548,away!$A$2:$E$405,3,FALSE)</f>
        <v>1.23931623931624</v>
      </c>
      <c r="I1548" s="10">
        <f>VLOOKUP(C1548,away!$B$2:$E$405,3,FALSE)</f>
        <v>0.24</v>
      </c>
      <c r="J1548" s="10">
        <f>VLOOKUP(B1548,home!$B$2:$E$405,4,FALSE)</f>
        <v>1.04</v>
      </c>
      <c r="K1548" s="12">
        <f t="shared" si="1904"/>
        <v>3.8019675213675139</v>
      </c>
      <c r="L1548" s="12">
        <f t="shared" si="1905"/>
        <v>0.30933333333333352</v>
      </c>
      <c r="M1548" s="13">
        <f t="shared" si="1906"/>
        <v>1.6386444272458126E-2</v>
      </c>
      <c r="N1548" s="13">
        <f t="shared" si="1907"/>
        <v>6.2300728914584512E-2</v>
      </c>
      <c r="O1548" s="13">
        <f t="shared" si="1908"/>
        <v>5.0688734282803832E-3</v>
      </c>
      <c r="P1548" s="13">
        <f t="shared" si="1909"/>
        <v>1.9271692144244821E-2</v>
      </c>
      <c r="Q1548" s="13">
        <f t="shared" si="1910"/>
        <v>0.11843267394538613</v>
      </c>
      <c r="R1548" s="13">
        <f t="shared" si="1911"/>
        <v>7.8398575690736617E-4</v>
      </c>
      <c r="S1548" s="13">
        <f t="shared" si="1912"/>
        <v>5.6662402154990833E-3</v>
      </c>
      <c r="T1548" s="13">
        <f t="shared" si="1913"/>
        <v>3.6635173807106132E-2</v>
      </c>
      <c r="U1548" s="13">
        <f t="shared" si="1914"/>
        <v>2.9806883849765329E-3</v>
      </c>
      <c r="V1548" s="13">
        <f t="shared" si="1915"/>
        <v>7.4043612060471222E-4</v>
      </c>
      <c r="W1548" s="13">
        <f t="shared" si="1916"/>
        <v>0.15009239326968893</v>
      </c>
      <c r="X1548" s="13">
        <f t="shared" si="1917"/>
        <v>4.6428580318090468E-2</v>
      </c>
      <c r="Y1548" s="13">
        <f t="shared" si="1918"/>
        <v>7.1809537558646611E-3</v>
      </c>
      <c r="Z1548" s="13">
        <f t="shared" si="1919"/>
        <v>8.0837642490004028E-5</v>
      </c>
      <c r="AA1548" s="13">
        <f t="shared" si="1920"/>
        <v>3.0734209125091383E-4</v>
      </c>
      <c r="AB1548" s="13">
        <f t="shared" si="1921"/>
        <v>5.8425232444257258E-4</v>
      </c>
      <c r="AC1548" s="13">
        <f t="shared" si="1922"/>
        <v>5.4425538922271868E-5</v>
      </c>
      <c r="AD1548" s="13">
        <f t="shared" si="1923"/>
        <v>0.14266160110391932</v>
      </c>
      <c r="AE1548" s="13">
        <f t="shared" si="1924"/>
        <v>4.4129988608145737E-2</v>
      </c>
      <c r="AF1548" s="13">
        <f t="shared" si="1925"/>
        <v>6.8254382380598761E-3</v>
      </c>
      <c r="AG1548" s="13">
        <f t="shared" si="1926"/>
        <v>7.0377852054661879E-4</v>
      </c>
      <c r="AH1548" s="13">
        <f t="shared" si="1927"/>
        <v>6.2514443525603131E-6</v>
      </c>
      <c r="AI1548" s="13">
        <f t="shared" si="1928"/>
        <v>2.3767788390070677E-5</v>
      </c>
      <c r="AJ1548" s="13">
        <f t="shared" si="1929"/>
        <v>4.5182179756892289E-5</v>
      </c>
      <c r="AK1548" s="13">
        <f t="shared" si="1930"/>
        <v>5.7260393326764426E-5</v>
      </c>
      <c r="AL1548" s="13">
        <f t="shared" si="1931"/>
        <v>2.5603412514758971E-6</v>
      </c>
      <c r="AM1548" s="13">
        <f t="shared" si="1932"/>
        <v>0.10847895478867782</v>
      </c>
      <c r="AN1548" s="13">
        <f t="shared" si="1933"/>
        <v>3.3556156681297689E-2</v>
      </c>
      <c r="AO1548" s="13">
        <f t="shared" si="1934"/>
        <v>5.1900189000407106E-3</v>
      </c>
      <c r="AP1548" s="13">
        <f t="shared" si="1935"/>
        <v>5.3514861547086486E-4</v>
      </c>
      <c r="AQ1548" s="13">
        <f t="shared" si="1936"/>
        <v>4.1384826263080222E-5</v>
      </c>
      <c r="AR1548" s="13">
        <f t="shared" si="1937"/>
        <v>3.8675602394506481E-7</v>
      </c>
      <c r="AS1548" s="13">
        <f t="shared" si="1938"/>
        <v>1.470433841732373E-6</v>
      </c>
      <c r="AT1548" s="13">
        <f t="shared" si="1939"/>
        <v>2.7952708542930705E-6</v>
      </c>
      <c r="AU1548" s="13">
        <f t="shared" si="1940"/>
        <v>3.5425096671491604E-6</v>
      </c>
      <c r="AV1548" s="13">
        <f t="shared" si="1941"/>
        <v>3.3671266746578874E-6</v>
      </c>
      <c r="AW1548" s="13">
        <f t="shared" si="1942"/>
        <v>8.3643168643003228E-8</v>
      </c>
      <c r="AX1548" s="13">
        <f t="shared" si="1943"/>
        <v>6.8738910476408024E-2</v>
      </c>
      <c r="AY1548" s="13">
        <f t="shared" si="1944"/>
        <v>2.1263236307368892E-2</v>
      </c>
      <c r="AZ1548" s="13">
        <f t="shared" si="1945"/>
        <v>3.2887138822063895E-3</v>
      </c>
      <c r="BA1548" s="13">
        <f t="shared" si="1946"/>
        <v>3.3910294252083686E-4</v>
      </c>
      <c r="BB1548" s="13">
        <f t="shared" si="1947"/>
        <v>2.6223960888278057E-5</v>
      </c>
      <c r="BC1548" s="13">
        <f t="shared" si="1948"/>
        <v>1.6223890469548031E-6</v>
      </c>
      <c r="BD1548" s="13">
        <f t="shared" si="1949"/>
        <v>1.9939421678945578E-8</v>
      </c>
      <c r="BE1548" s="13">
        <f t="shared" si="1950"/>
        <v>7.5809033618202379E-8</v>
      </c>
      <c r="BF1548" s="13">
        <f t="shared" si="1951"/>
        <v>1.4411174182133172E-7</v>
      </c>
      <c r="BG1548" s="13">
        <f t="shared" si="1952"/>
        <v>1.8263605395080126E-7</v>
      </c>
      <c r="BH1548" s="13">
        <f t="shared" si="1953"/>
        <v>1.7359408633791785E-7</v>
      </c>
      <c r="BI1548" s="13">
        <f t="shared" si="1954"/>
        <v>1.3199981563164632E-7</v>
      </c>
      <c r="BJ1548" s="14">
        <f t="shared" si="1955"/>
        <v>0.85685078425158201</v>
      </c>
      <c r="BK1548" s="14">
        <f t="shared" si="1956"/>
        <v>6.3385034940349375E-2</v>
      </c>
      <c r="BL1548" s="14">
        <f t="shared" si="1957"/>
        <v>9.8698939788988728E-3</v>
      </c>
      <c r="BM1548" s="14">
        <f t="shared" si="1958"/>
        <v>0.68667899968725876</v>
      </c>
      <c r="BN1548" s="14">
        <f t="shared" si="1959"/>
        <v>0.22224439846186134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1.8034188034187999</v>
      </c>
      <c r="F1549" s="10">
        <f>VLOOKUP(B1549,home!$B$2:$E$405,3,FALSE)</f>
        <v>1.82</v>
      </c>
      <c r="G1549" s="10">
        <f>VLOOKUP(C1549,away!$B$2:$E$405,4,FALSE)</f>
        <v>0.87</v>
      </c>
      <c r="H1549" s="10">
        <f>VLOOKUP(A1549,away!$A$2:$E$405,3,FALSE)</f>
        <v>1.23931623931624</v>
      </c>
      <c r="I1549" s="10">
        <f>VLOOKUP(C1549,away!$B$2:$E$405,3,FALSE)</f>
        <v>0.79</v>
      </c>
      <c r="J1549" s="10">
        <f>VLOOKUP(B1549,home!$B$2:$E$405,4,FALSE)</f>
        <v>0.57999999999999996</v>
      </c>
      <c r="K1549" s="12">
        <f t="shared" si="1904"/>
        <v>2.8555333333333275</v>
      </c>
      <c r="L1549" s="12">
        <f t="shared" si="1905"/>
        <v>0.56785470085470113</v>
      </c>
      <c r="M1549" s="13">
        <f t="shared" si="1906"/>
        <v>3.2601791628569451E-2</v>
      </c>
      <c r="N1549" s="13">
        <f t="shared" si="1907"/>
        <v>9.3095502721767504E-2</v>
      </c>
      <c r="O1549" s="13">
        <f t="shared" si="1908"/>
        <v>1.8513080632568603E-2</v>
      </c>
      <c r="P1549" s="13">
        <f t="shared" si="1909"/>
        <v>5.2864718848987302E-2</v>
      </c>
      <c r="Q1549" s="13">
        <f t="shared" si="1910"/>
        <v>0.13291865560271532</v>
      </c>
      <c r="R1549" s="13">
        <f t="shared" si="1911"/>
        <v>5.2563699322531032E-3</v>
      </c>
      <c r="S1549" s="13">
        <f t="shared" si="1912"/>
        <v>2.1430405810377716E-2</v>
      </c>
      <c r="T1549" s="13">
        <f t="shared" si="1913"/>
        <v>7.5478483415288955E-2</v>
      </c>
      <c r="U1549" s="13">
        <f t="shared" si="1914"/>
        <v>1.5009739553879782E-2</v>
      </c>
      <c r="V1549" s="13">
        <f t="shared" si="1915"/>
        <v>3.8611115163121996E-3</v>
      </c>
      <c r="W1549" s="13">
        <f t="shared" si="1916"/>
        <v>0.12651788389846874</v>
      </c>
      <c r="X1549" s="13">
        <f t="shared" si="1917"/>
        <v>7.1843775113934777E-2</v>
      </c>
      <c r="Y1549" s="13">
        <f t="shared" si="1918"/>
        <v>2.0398412712797926E-2</v>
      </c>
      <c r="Z1549" s="13">
        <f t="shared" si="1919"/>
        <v>9.9495145848707708E-4</v>
      </c>
      <c r="AA1549" s="13">
        <f t="shared" si="1920"/>
        <v>2.8411170547584597E-3</v>
      </c>
      <c r="AB1549" s="13">
        <f t="shared" si="1921"/>
        <v>4.0564522268822954E-3</v>
      </c>
      <c r="AC1549" s="13">
        <f t="shared" si="1922"/>
        <v>3.9130628363910408E-4</v>
      </c>
      <c r="AD1549" s="13">
        <f t="shared" si="1923"/>
        <v>9.0319008683718338E-2</v>
      </c>
      <c r="AE1549" s="13">
        <f t="shared" si="1924"/>
        <v>5.1288073657586031E-2</v>
      </c>
      <c r="AF1549" s="13">
        <f t="shared" si="1925"/>
        <v>1.4562086862121196E-2</v>
      </c>
      <c r="AG1549" s="13">
        <f t="shared" si="1926"/>
        <v>2.7563831596366683E-3</v>
      </c>
      <c r="AH1549" s="13">
        <f t="shared" si="1927"/>
        <v>1.4124696570603194E-4</v>
      </c>
      <c r="AI1549" s="13">
        <f t="shared" si="1928"/>
        <v>4.0333541880576361E-4</v>
      </c>
      <c r="AJ1549" s="13">
        <f t="shared" si="1929"/>
        <v>5.7586886645690806E-4</v>
      </c>
      <c r="AK1549" s="13">
        <f t="shared" si="1930"/>
        <v>5.4813758126552635E-4</v>
      </c>
      <c r="AL1549" s="13">
        <f t="shared" si="1931"/>
        <v>2.538056423904703E-5</v>
      </c>
      <c r="AM1549" s="13">
        <f t="shared" si="1932"/>
        <v>5.1581787985995997E-2</v>
      </c>
      <c r="AN1549" s="13">
        <f t="shared" si="1933"/>
        <v>2.9290960786338374E-2</v>
      </c>
      <c r="AO1549" s="13">
        <f t="shared" si="1934"/>
        <v>8.3165048875364789E-3</v>
      </c>
      <c r="AP1549" s="13">
        <f t="shared" si="1935"/>
        <v>1.574188798356229E-3</v>
      </c>
      <c r="AQ1549" s="13">
        <f t="shared" si="1936"/>
        <v>2.2347762729484948E-4</v>
      </c>
      <c r="AR1549" s="13">
        <f t="shared" si="1937"/>
        <v>1.6041550691526601E-5</v>
      </c>
      <c r="AS1549" s="13">
        <f t="shared" si="1938"/>
        <v>4.5807182718010505E-5</v>
      </c>
      <c r="AT1549" s="13">
        <f t="shared" si="1939"/>
        <v>6.540196857868467E-5</v>
      </c>
      <c r="AU1549" s="13">
        <f t="shared" si="1940"/>
        <v>6.2252500447350985E-5</v>
      </c>
      <c r="AV1549" s="13">
        <f t="shared" si="1941"/>
        <v>4.4441022527689658E-5</v>
      </c>
      <c r="AW1549" s="13">
        <f t="shared" si="1942"/>
        <v>1.1432026735866887E-6</v>
      </c>
      <c r="AX1549" s="13">
        <f t="shared" si="1943"/>
        <v>2.454891916449068E-2</v>
      </c>
      <c r="AY1549" s="13">
        <f t="shared" si="1944"/>
        <v>1.3940219148458095E-2</v>
      </c>
      <c r="AZ1549" s="13">
        <f t="shared" si="1945"/>
        <v>3.9580094871983244E-3</v>
      </c>
      <c r="BA1549" s="13">
        <f t="shared" si="1946"/>
        <v>7.4919143111102445E-4</v>
      </c>
      <c r="BB1549" s="13">
        <f t="shared" si="1947"/>
        <v>1.0635796899911406E-4</v>
      </c>
      <c r="BC1549" s="13">
        <f t="shared" si="1948"/>
        <v>1.2079174533901099E-5</v>
      </c>
      <c r="BD1549" s="13">
        <f t="shared" si="1949"/>
        <v>1.5182116615303936E-6</v>
      </c>
      <c r="BE1549" s="13">
        <f t="shared" si="1950"/>
        <v>4.3353040065554149E-6</v>
      </c>
      <c r="BF1549" s="13">
        <f t="shared" si="1951"/>
        <v>6.1898025504262572E-6</v>
      </c>
      <c r="BG1549" s="13">
        <f t="shared" si="1952"/>
        <v>5.8917291698312732E-6</v>
      </c>
      <c r="BH1549" s="13">
        <f t="shared" si="1953"/>
        <v>4.2060072588563731E-6</v>
      </c>
      <c r="BI1549" s="13">
        <f t="shared" si="1954"/>
        <v>2.4020787855812627E-6</v>
      </c>
      <c r="BJ1549" s="14">
        <f t="shared" si="1955"/>
        <v>0.81347996228834873</v>
      </c>
      <c r="BK1549" s="14">
        <f t="shared" si="1956"/>
        <v>0.12511493380058292</v>
      </c>
      <c r="BL1549" s="14">
        <f t="shared" si="1957"/>
        <v>4.7603835590972511E-2</v>
      </c>
      <c r="BM1549" s="14">
        <f t="shared" si="1958"/>
        <v>0.63800448782574537</v>
      </c>
      <c r="BN1549" s="14">
        <f t="shared" si="1959"/>
        <v>0.33525011936686122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1.6241610738254999</v>
      </c>
      <c r="F1550" s="10">
        <f>VLOOKUP(B1550,home!$B$2:$E$405,3,FALSE)</f>
        <v>1.31</v>
      </c>
      <c r="G1550" s="10">
        <f>VLOOKUP(C1550,away!$B$2:$E$405,4,FALSE)</f>
        <v>0.77</v>
      </c>
      <c r="H1550" s="10">
        <f>VLOOKUP(A1550,away!$A$2:$E$405,3,FALSE)</f>
        <v>1.2013422818791899</v>
      </c>
      <c r="I1550" s="10">
        <f>VLOOKUP(C1550,away!$B$2:$E$405,3,FALSE)</f>
        <v>0.62</v>
      </c>
      <c r="J1550" s="10">
        <f>VLOOKUP(B1550,home!$B$2:$E$405,4,FALSE)</f>
        <v>0.83</v>
      </c>
      <c r="K1550" s="12">
        <f t="shared" si="1904"/>
        <v>1.6382912751677818</v>
      </c>
      <c r="L1550" s="12">
        <f t="shared" si="1905"/>
        <v>0.61821073825503114</v>
      </c>
      <c r="M1550" s="13">
        <f t="shared" si="1906"/>
        <v>0.10471614050637147</v>
      </c>
      <c r="N1550" s="13">
        <f t="shared" si="1907"/>
        <v>0.17155553936083193</v>
      </c>
      <c r="O1550" s="13">
        <f t="shared" si="1908"/>
        <v>6.4736642529661478E-2</v>
      </c>
      <c r="P1550" s="13">
        <f t="shared" si="1909"/>
        <v>0.10605747663999995</v>
      </c>
      <c r="Q1550" s="13">
        <f t="shared" si="1910"/>
        <v>0.14052897167077702</v>
      </c>
      <c r="R1550" s="13">
        <f t="shared" si="1911"/>
        <v>2.0010443785207031E-2</v>
      </c>
      <c r="S1550" s="13">
        <f t="shared" si="1912"/>
        <v>2.6853998573791359E-2</v>
      </c>
      <c r="T1550" s="13">
        <f t="shared" si="1913"/>
        <v>8.6876519322811402E-2</v>
      </c>
      <c r="U1550" s="13">
        <f t="shared" si="1914"/>
        <v>3.2782935465540043E-2</v>
      </c>
      <c r="V1550" s="13">
        <f t="shared" si="1915"/>
        <v>3.0219975987339446E-3</v>
      </c>
      <c r="W1550" s="13">
        <f t="shared" si="1916"/>
        <v>7.6742462732178107E-2</v>
      </c>
      <c r="X1550" s="13">
        <f t="shared" si="1917"/>
        <v>4.7443014541169039E-2</v>
      </c>
      <c r="Y1550" s="13">
        <f t="shared" si="1918"/>
        <v>1.4664890522270144E-2</v>
      </c>
      <c r="Z1550" s="13">
        <f t="shared" si="1919"/>
        <v>4.1235570750878794E-3</v>
      </c>
      <c r="AA1550" s="13">
        <f t="shared" si="1920"/>
        <v>6.7555875787728512E-3</v>
      </c>
      <c r="AB1550" s="13">
        <f t="shared" si="1921"/>
        <v>5.5338100944677029E-3</v>
      </c>
      <c r="AC1550" s="13">
        <f t="shared" si="1922"/>
        <v>1.912941967351013E-4</v>
      </c>
      <c r="AD1550" s="13">
        <f t="shared" si="1923"/>
        <v>3.1431626782254023E-2</v>
      </c>
      <c r="AE1550" s="13">
        <f t="shared" si="1924"/>
        <v>1.9431369197613867E-2</v>
      </c>
      <c r="AF1550" s="13">
        <f t="shared" si="1925"/>
        <v>6.0063405484814701E-3</v>
      </c>
      <c r="AG1550" s="13">
        <f t="shared" si="1926"/>
        <v>1.2377280748959527E-3</v>
      </c>
      <c r="AH1550" s="13">
        <f t="shared" si="1927"/>
        <v>6.3730681590670865E-4</v>
      </c>
      <c r="AI1550" s="13">
        <f t="shared" si="1928"/>
        <v>1.0440941961049205E-3</v>
      </c>
      <c r="AJ1550" s="13">
        <f t="shared" si="1929"/>
        <v>8.5526520596600534E-4</v>
      </c>
      <c r="AK1550" s="13">
        <f t="shared" si="1930"/>
        <v>4.6705784162956075E-4</v>
      </c>
      <c r="AL1550" s="13">
        <f t="shared" si="1931"/>
        <v>7.7497813435422058E-6</v>
      </c>
      <c r="AM1550" s="13">
        <f t="shared" si="1932"/>
        <v>1.0298831984339337E-2</v>
      </c>
      <c r="AN1550" s="13">
        <f t="shared" si="1933"/>
        <v>6.366848524202948E-3</v>
      </c>
      <c r="AO1550" s="13">
        <f t="shared" si="1934"/>
        <v>1.9680270632527301E-3</v>
      </c>
      <c r="AP1550" s="13">
        <f t="shared" si="1935"/>
        <v>4.0555182122645038E-4</v>
      </c>
      <c r="AQ1550" s="13">
        <f t="shared" si="1936"/>
        <v>6.2679122700269068E-5</v>
      </c>
      <c r="AR1550" s="13">
        <f t="shared" si="1937"/>
        <v>7.8797983431329939E-5</v>
      </c>
      <c r="AS1550" s="13">
        <f t="shared" si="1938"/>
        <v>1.2909404875636327E-4</v>
      </c>
      <c r="AT1550" s="13">
        <f t="shared" si="1939"/>
        <v>1.0574682687681713E-4</v>
      </c>
      <c r="AU1550" s="13">
        <f t="shared" si="1940"/>
        <v>5.7748034616322453E-5</v>
      </c>
      <c r="AV1550" s="13">
        <f t="shared" si="1941"/>
        <v>2.3652025317502038E-5</v>
      </c>
      <c r="AW1550" s="13">
        <f t="shared" si="1942"/>
        <v>2.1802917493407008E-7</v>
      </c>
      <c r="AX1550" s="13">
        <f t="shared" si="1943"/>
        <v>2.8120810973936762E-3</v>
      </c>
      <c r="AY1550" s="13">
        <f t="shared" si="1944"/>
        <v>1.7384587312527626E-3</v>
      </c>
      <c r="AZ1550" s="13">
        <f t="shared" si="1945"/>
        <v>5.3736692783683748E-4</v>
      </c>
      <c r="BA1550" s="13">
        <f t="shared" si="1946"/>
        <v>1.1073533505728311E-4</v>
      </c>
      <c r="BB1550" s="13">
        <f t="shared" si="1947"/>
        <v>1.7114443309170303E-5</v>
      </c>
      <c r="BC1550" s="13">
        <f t="shared" si="1948"/>
        <v>2.116066526597211E-6</v>
      </c>
      <c r="BD1550" s="13">
        <f t="shared" si="1949"/>
        <v>8.1189599183483603E-6</v>
      </c>
      <c r="BE1550" s="13">
        <f t="shared" si="1950"/>
        <v>1.3301221197667046E-5</v>
      </c>
      <c r="BF1550" s="13">
        <f t="shared" si="1951"/>
        <v>1.0895637318607341E-5</v>
      </c>
      <c r="BG1550" s="13">
        <f t="shared" si="1952"/>
        <v>5.9500758521556288E-6</v>
      </c>
      <c r="BH1550" s="13">
        <f t="shared" si="1953"/>
        <v>2.4369893387932686E-6</v>
      </c>
      <c r="BI1550" s="13">
        <f t="shared" si="1954"/>
        <v>7.9849967428438183E-7</v>
      </c>
      <c r="BJ1550" s="14">
        <f t="shared" si="1955"/>
        <v>0.62023827387038111</v>
      </c>
      <c r="BK1550" s="14">
        <f t="shared" si="1956"/>
        <v>0.24258711602822816</v>
      </c>
      <c r="BL1550" s="14">
        <f t="shared" si="1957"/>
        <v>0.13325968381555453</v>
      </c>
      <c r="BM1550" s="14">
        <f t="shared" si="1958"/>
        <v>0.39086517559432482</v>
      </c>
      <c r="BN1550" s="14">
        <f t="shared" si="1959"/>
        <v>0.60760521449284888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1.6532258064516101</v>
      </c>
      <c r="F1551" s="10">
        <f>VLOOKUP(B1551,home!$B$2:$E$405,3,FALSE)</f>
        <v>0.5</v>
      </c>
      <c r="G1551" s="10">
        <f>VLOOKUP(C1551,away!$B$2:$E$405,4,FALSE)</f>
        <v>1.1200000000000001</v>
      </c>
      <c r="H1551" s="10">
        <f>VLOOKUP(A1551,away!$A$2:$E$405,3,FALSE)</f>
        <v>1.30645161290323</v>
      </c>
      <c r="I1551" s="10">
        <f>VLOOKUP(C1551,away!$B$2:$E$405,3,FALSE)</f>
        <v>1.04</v>
      </c>
      <c r="J1551" s="10">
        <f>VLOOKUP(B1551,home!$B$2:$E$405,4,FALSE)</f>
        <v>0.51</v>
      </c>
      <c r="K1551" s="12">
        <f t="shared" si="1904"/>
        <v>0.92580645161290176</v>
      </c>
      <c r="L1551" s="12">
        <f t="shared" si="1905"/>
        <v>0.69294193548387317</v>
      </c>
      <c r="M1551" s="13">
        <f t="shared" si="1906"/>
        <v>0.19814654672121465</v>
      </c>
      <c r="N1551" s="13">
        <f t="shared" si="1907"/>
        <v>0.1834453513193178</v>
      </c>
      <c r="O1551" s="13">
        <f t="shared" si="1908"/>
        <v>0.1373040515944442</v>
      </c>
      <c r="P1551" s="13">
        <f t="shared" si="1909"/>
        <v>0.12711697679872716</v>
      </c>
      <c r="Q1551" s="13">
        <f t="shared" si="1910"/>
        <v>8.4917444884909876E-2</v>
      </c>
      <c r="R1551" s="13">
        <f t="shared" si="1911"/>
        <v>4.7571867630815869E-2</v>
      </c>
      <c r="S1551" s="13">
        <f t="shared" si="1912"/>
        <v>2.0387342169004473E-2</v>
      </c>
      <c r="T1551" s="13">
        <f t="shared" si="1913"/>
        <v>5.8842858614894578E-2</v>
      </c>
      <c r="U1551" s="13">
        <f t="shared" si="1914"/>
        <v>4.4042341967884299E-2</v>
      </c>
      <c r="V1551" s="13">
        <f t="shared" si="1915"/>
        <v>1.453232661700026E-3</v>
      </c>
      <c r="W1551" s="13">
        <f t="shared" si="1916"/>
        <v>2.6205706109644188E-2</v>
      </c>
      <c r="X1551" s="13">
        <f t="shared" si="1917"/>
        <v>1.8159032712338406E-2</v>
      </c>
      <c r="Y1551" s="13">
        <f t="shared" si="1918"/>
        <v>6.2915776371013695E-3</v>
      </c>
      <c r="Z1551" s="13">
        <f t="shared" si="1919"/>
        <v>1.098818067689339E-2</v>
      </c>
      <c r="AA1551" s="13">
        <f t="shared" si="1920"/>
        <v>1.0172928562156121E-2</v>
      </c>
      <c r="AB1551" s="13">
        <f t="shared" si="1921"/>
        <v>4.7090814473206488E-3</v>
      </c>
      <c r="AC1551" s="13">
        <f t="shared" si="1922"/>
        <v>5.8268282237711709E-5</v>
      </c>
      <c r="AD1551" s="13">
        <f t="shared" si="1923"/>
        <v>6.0653529463450557E-3</v>
      </c>
      <c r="AE1551" s="13">
        <f t="shared" si="1924"/>
        <v>4.2029374100331562E-3</v>
      </c>
      <c r="AF1551" s="13">
        <f t="shared" si="1925"/>
        <v>1.4561957918129758E-3</v>
      </c>
      <c r="AG1551" s="13">
        <f t="shared" si="1926"/>
        <v>3.363530434741183E-4</v>
      </c>
      <c r="AH1551" s="13">
        <f t="shared" si="1927"/>
        <v>1.9035427964232499E-3</v>
      </c>
      <c r="AI1551" s="13">
        <f t="shared" si="1928"/>
        <v>1.7623122018499092E-3</v>
      </c>
      <c r="AJ1551" s="13">
        <f t="shared" si="1929"/>
        <v>8.1578000311439221E-4</v>
      </c>
      <c r="AK1551" s="13">
        <f t="shared" si="1930"/>
        <v>2.5175146332669909E-4</v>
      </c>
      <c r="AL1551" s="13">
        <f t="shared" si="1931"/>
        <v>1.4952343109434298E-6</v>
      </c>
      <c r="AM1551" s="13">
        <f t="shared" si="1932"/>
        <v>1.1230685778071152E-3</v>
      </c>
      <c r="AN1551" s="13">
        <f t="shared" si="1933"/>
        <v>7.7822131398678324E-4</v>
      </c>
      <c r="AO1551" s="13">
        <f t="shared" si="1934"/>
        <v>2.6963109177440225E-4</v>
      </c>
      <c r="AP1551" s="13">
        <f t="shared" si="1935"/>
        <v>6.2279563533594725E-5</v>
      </c>
      <c r="AQ1551" s="13">
        <f t="shared" si="1936"/>
        <v>1.0789030324014991E-5</v>
      </c>
      <c r="AR1551" s="13">
        <f t="shared" si="1937"/>
        <v>2.638089259259823E-4</v>
      </c>
      <c r="AS1551" s="13">
        <f t="shared" si="1938"/>
        <v>2.442360056153445E-4</v>
      </c>
      <c r="AT1551" s="13">
        <f t="shared" si="1939"/>
        <v>1.1305763485742542E-4</v>
      </c>
      <c r="AU1551" s="13">
        <f t="shared" si="1940"/>
        <v>3.4889829251700047E-5</v>
      </c>
      <c r="AV1551" s="13">
        <f t="shared" si="1941"/>
        <v>8.0753072542241095E-6</v>
      </c>
      <c r="AW1551" s="13">
        <f t="shared" si="1942"/>
        <v>2.6645495518060809E-8</v>
      </c>
      <c r="AX1551" s="13">
        <f t="shared" si="1943"/>
        <v>1.7329068915625885E-4</v>
      </c>
      <c r="AY1551" s="13">
        <f t="shared" si="1944"/>
        <v>1.2008038554527225E-4</v>
      </c>
      <c r="AZ1551" s="13">
        <f t="shared" si="1945"/>
        <v>4.1604367386695322E-5</v>
      </c>
      <c r="BA1551" s="13">
        <f t="shared" si="1946"/>
        <v>9.6098036205062647E-6</v>
      </c>
      <c r="BB1551" s="13">
        <f t="shared" si="1947"/>
        <v>1.6647589801033854E-6</v>
      </c>
      <c r="BC1551" s="13">
        <f t="shared" si="1948"/>
        <v>2.3071626195739976E-7</v>
      </c>
      <c r="BD1551" s="13">
        <f t="shared" si="1949"/>
        <v>3.0467377954845309E-5</v>
      </c>
      <c r="BE1551" s="13">
        <f t="shared" si="1950"/>
        <v>2.8206895074324484E-5</v>
      </c>
      <c r="BF1551" s="13">
        <f t="shared" si="1951"/>
        <v>1.3057062719888894E-5</v>
      </c>
      <c r="BG1551" s="13">
        <f t="shared" si="1952"/>
        <v>4.0294376350624799E-6</v>
      </c>
      <c r="BH1551" s="13">
        <f t="shared" si="1953"/>
        <v>9.3261983972816918E-7</v>
      </c>
      <c r="BI1551" s="13">
        <f t="shared" si="1954"/>
        <v>1.7268509290450591E-7</v>
      </c>
      <c r="BJ1551" s="14">
        <f t="shared" si="1955"/>
        <v>0.39251328076824843</v>
      </c>
      <c r="BK1551" s="14">
        <f t="shared" si="1956"/>
        <v>0.34728394225274017</v>
      </c>
      <c r="BL1551" s="14">
        <f t="shared" si="1957"/>
        <v>0.24927459144855676</v>
      </c>
      <c r="BM1551" s="14">
        <f t="shared" si="1958"/>
        <v>0.22143770245695935</v>
      </c>
      <c r="BN1551" s="14">
        <f t="shared" si="1959"/>
        <v>0.7785022389494296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1.6111111111111101</v>
      </c>
      <c r="F1552" s="10">
        <f>VLOOKUP(B1552,home!$B$2:$E$405,3,FALSE)</f>
        <v>0.85</v>
      </c>
      <c r="G1552" s="10">
        <f>VLOOKUP(C1552,away!$B$2:$E$405,4,FALSE)</f>
        <v>1.55</v>
      </c>
      <c r="H1552" s="10">
        <f>VLOOKUP(A1552,away!$A$2:$E$405,3,FALSE)</f>
        <v>1.4652777777777799</v>
      </c>
      <c r="I1552" s="10">
        <f>VLOOKUP(C1552,away!$B$2:$E$405,3,FALSE)</f>
        <v>0.78</v>
      </c>
      <c r="J1552" s="10">
        <f>VLOOKUP(B1552,home!$B$2:$E$405,4,FALSE)</f>
        <v>0.94</v>
      </c>
      <c r="K1552" s="12">
        <f t="shared" si="1904"/>
        <v>2.1226388888888876</v>
      </c>
      <c r="L1552" s="12">
        <f t="shared" si="1905"/>
        <v>1.0743416666666683</v>
      </c>
      <c r="M1552" s="13">
        <f t="shared" si="1906"/>
        <v>4.0885469191291983E-2</v>
      </c>
      <c r="N1552" s="13">
        <f t="shared" si="1907"/>
        <v>8.6785086895904848E-2</v>
      </c>
      <c r="O1552" s="13">
        <f t="shared" si="1908"/>
        <v>4.3924963113421346E-2</v>
      </c>
      <c r="P1552" s="13">
        <f t="shared" si="1909"/>
        <v>9.323683489755806E-2</v>
      </c>
      <c r="Q1552" s="13">
        <f t="shared" si="1910"/>
        <v>9.2106700210424539E-2</v>
      </c>
      <c r="R1552" s="13">
        <f t="shared" si="1911"/>
        <v>2.3595209039772507E-2</v>
      </c>
      <c r="S1552" s="13">
        <f t="shared" si="1912"/>
        <v>5.3155237995691204E-2</v>
      </c>
      <c r="T1552" s="13">
        <f t="shared" si="1913"/>
        <v>9.8954065815234679E-2</v>
      </c>
      <c r="U1552" s="13">
        <f t="shared" si="1914"/>
        <v>5.0084108299283753E-2</v>
      </c>
      <c r="V1552" s="13">
        <f t="shared" si="1915"/>
        <v>1.346858879198695E-2</v>
      </c>
      <c r="W1552" s="13">
        <f t="shared" si="1916"/>
        <v>6.5169754597959137E-2</v>
      </c>
      <c r="X1552" s="13">
        <f t="shared" si="1917"/>
        <v>7.0014582771029191E-2</v>
      </c>
      <c r="Y1552" s="13">
        <f t="shared" si="1918"/>
        <v>3.7609791772599446E-2</v>
      </c>
      <c r="Z1552" s="13">
        <f t="shared" si="1919"/>
        <v>8.4497720683792132E-3</v>
      </c>
      <c r="AA1552" s="13">
        <f t="shared" si="1920"/>
        <v>1.7935814794588809E-2</v>
      </c>
      <c r="AB1552" s="13">
        <f t="shared" si="1921"/>
        <v>1.9035628993451438E-2</v>
      </c>
      <c r="AC1552" s="13">
        <f t="shared" si="1922"/>
        <v>1.9196437853418479E-3</v>
      </c>
      <c r="AD1552" s="13">
        <f t="shared" si="1923"/>
        <v>3.4582963872243369E-2</v>
      </c>
      <c r="AE1552" s="13">
        <f t="shared" si="1924"/>
        <v>3.7153919044779118E-2</v>
      </c>
      <c r="AF1552" s="13">
        <f t="shared" si="1925"/>
        <v>1.9958001654883234E-2</v>
      </c>
      <c r="AG1552" s="13">
        <f t="shared" si="1926"/>
        <v>7.1472375870811266E-3</v>
      </c>
      <c r="AH1552" s="13">
        <f t="shared" si="1927"/>
        <v>2.2694855517239954E-3</v>
      </c>
      <c r="AI1552" s="13">
        <f t="shared" si="1928"/>
        <v>4.8172982898608057E-3</v>
      </c>
      <c r="AJ1552" s="13">
        <f t="shared" si="1929"/>
        <v>5.1126923447182403E-3</v>
      </c>
      <c r="AK1552" s="13">
        <f t="shared" si="1930"/>
        <v>3.6174665326078157E-3</v>
      </c>
      <c r="AL1552" s="13">
        <f t="shared" si="1931"/>
        <v>1.7510525300676923E-4</v>
      </c>
      <c r="AM1552" s="13">
        <f t="shared" si="1932"/>
        <v>1.4681428801652638E-2</v>
      </c>
      <c r="AN1552" s="13">
        <f t="shared" si="1933"/>
        <v>1.5772870687815525E-2</v>
      </c>
      <c r="AO1552" s="13">
        <f t="shared" si="1934"/>
        <v>8.4727260914327831E-3</v>
      </c>
      <c r="AP1552" s="13">
        <f t="shared" si="1935"/>
        <v>3.0342008900933548E-3</v>
      </c>
      <c r="AQ1552" s="13">
        <f t="shared" si="1936"/>
        <v>8.1494211031609548E-4</v>
      </c>
      <c r="AR1552" s="13">
        <f t="shared" si="1937"/>
        <v>4.8764057802301629E-4</v>
      </c>
      <c r="AS1552" s="13">
        <f t="shared" si="1938"/>
        <v>1.0350848547119101E-3</v>
      </c>
      <c r="AT1552" s="13">
        <f t="shared" si="1939"/>
        <v>1.0985556829557026E-3</v>
      </c>
      <c r="AU1552" s="13">
        <f t="shared" si="1940"/>
        <v>7.7727900475055517E-4</v>
      </c>
      <c r="AV1552" s="13">
        <f t="shared" si="1941"/>
        <v>4.1247066075009473E-4</v>
      </c>
      <c r="AW1552" s="13">
        <f t="shared" si="1942"/>
        <v>1.1092136621870572E-5</v>
      </c>
      <c r="AX1552" s="13">
        <f t="shared" si="1943"/>
        <v>5.1938952864735441E-3</v>
      </c>
      <c r="AY1552" s="13">
        <f t="shared" si="1944"/>
        <v>5.5800181185621401E-3</v>
      </c>
      <c r="AZ1552" s="13">
        <f t="shared" si="1945"/>
        <v>2.9974229827631278E-3</v>
      </c>
      <c r="BA1552" s="13">
        <f t="shared" si="1946"/>
        <v>1.0734188010022385E-3</v>
      </c>
      <c r="BB1552" s="13">
        <f t="shared" si="1947"/>
        <v>2.8830463592502035E-4</v>
      </c>
      <c r="BC1552" s="13">
        <f t="shared" si="1948"/>
        <v>6.1947536613482688E-5</v>
      </c>
      <c r="BD1552" s="13">
        <f t="shared" si="1949"/>
        <v>8.7315431887924092E-5</v>
      </c>
      <c r="BE1552" s="13">
        <f t="shared" si="1950"/>
        <v>1.8533913132543655E-4</v>
      </c>
      <c r="BF1552" s="13">
        <f t="shared" si="1951"/>
        <v>1.967040238921282E-4</v>
      </c>
      <c r="BG1552" s="13">
        <f t="shared" si="1952"/>
        <v>1.3917720357145338E-4</v>
      </c>
      <c r="BH1552" s="13">
        <f t="shared" si="1953"/>
        <v>7.3855736186893094E-5</v>
      </c>
      <c r="BI1552" s="13">
        <f t="shared" si="1954"/>
        <v>3.1353811559563505E-5</v>
      </c>
      <c r="BJ1552" s="14">
        <f t="shared" si="1955"/>
        <v>0.60745328016478861</v>
      </c>
      <c r="BK1552" s="14">
        <f t="shared" si="1956"/>
        <v>0.20842089803343894</v>
      </c>
      <c r="BL1552" s="14">
        <f t="shared" si="1957"/>
        <v>0.17491744307904333</v>
      </c>
      <c r="BM1552" s="14">
        <f t="shared" si="1958"/>
        <v>0.61313820401533681</v>
      </c>
      <c r="BN1552" s="14">
        <f t="shared" si="1959"/>
        <v>0.38053426334837331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1.6111111111111101</v>
      </c>
      <c r="F1553" s="10">
        <f>VLOOKUP(B1553,home!$B$2:$E$405,3,FALSE)</f>
        <v>0.89</v>
      </c>
      <c r="G1553" s="10">
        <f>VLOOKUP(C1553,away!$B$2:$E$405,4,FALSE)</f>
        <v>1.01</v>
      </c>
      <c r="H1553" s="10">
        <f>VLOOKUP(A1553,away!$A$2:$E$405,3,FALSE)</f>
        <v>1.4652777777777799</v>
      </c>
      <c r="I1553" s="10">
        <f>VLOOKUP(C1553,away!$B$2:$E$405,3,FALSE)</f>
        <v>1.24</v>
      </c>
      <c r="J1553" s="10">
        <f>VLOOKUP(B1553,home!$B$2:$E$405,4,FALSE)</f>
        <v>0.68</v>
      </c>
      <c r="K1553" s="12">
        <f t="shared" si="1904"/>
        <v>1.4482277777777768</v>
      </c>
      <c r="L1553" s="12">
        <f t="shared" si="1905"/>
        <v>1.2355222222222242</v>
      </c>
      <c r="M1553" s="13">
        <f t="shared" si="1906"/>
        <v>6.8306523808835631E-2</v>
      </c>
      <c r="N1553" s="13">
        <f t="shared" si="1907"/>
        <v>9.8923405183394819E-2</v>
      </c>
      <c r="O1553" s="13">
        <f t="shared" si="1908"/>
        <v>8.4394228088567877E-2</v>
      </c>
      <c r="P1553" s="13">
        <f t="shared" si="1909"/>
        <v>0.12222206540197748</v>
      </c>
      <c r="Q1553" s="13">
        <f t="shared" si="1910"/>
        <v>7.1631811629479264E-2</v>
      </c>
      <c r="R1553" s="13">
        <f t="shared" si="1911"/>
        <v>5.2135472115358322E-2</v>
      </c>
      <c r="S1553" s="13">
        <f t="shared" si="1912"/>
        <v>5.4673523252814701E-2</v>
      </c>
      <c r="T1553" s="13">
        <f t="shared" si="1913"/>
        <v>8.8502695086257993E-2</v>
      </c>
      <c r="U1553" s="13">
        <f t="shared" si="1914"/>
        <v>7.5504038925020625E-2</v>
      </c>
      <c r="V1553" s="13">
        <f t="shared" si="1915"/>
        <v>1.0869810837238038E-2</v>
      </c>
      <c r="W1553" s="13">
        <f t="shared" si="1916"/>
        <v>3.457972645811902E-2</v>
      </c>
      <c r="X1553" s="13">
        <f t="shared" si="1917"/>
        <v>4.2724020477371859E-2</v>
      </c>
      <c r="Y1553" s="13">
        <f t="shared" si="1918"/>
        <v>2.6393238361235149E-2</v>
      </c>
      <c r="Z1553" s="13">
        <f t="shared" si="1919"/>
        <v>2.1471511454857446E-2</v>
      </c>
      <c r="AA1553" s="13">
        <f t="shared" si="1920"/>
        <v>3.1095639319798276E-2</v>
      </c>
      <c r="AB1553" s="13">
        <f t="shared" si="1921"/>
        <v>2.2516784315345362E-2</v>
      </c>
      <c r="AC1553" s="13">
        <f t="shared" si="1922"/>
        <v>1.2155964915354308E-3</v>
      </c>
      <c r="AD1553" s="13">
        <f t="shared" si="1923"/>
        <v>1.2519830101151276E-2</v>
      </c>
      <c r="AE1553" s="13">
        <f t="shared" si="1924"/>
        <v>1.5468528308419121E-2</v>
      </c>
      <c r="AF1553" s="13">
        <f t="shared" si="1925"/>
        <v>9.5558552350626883E-3</v>
      </c>
      <c r="AG1553" s="13">
        <f t="shared" si="1926"/>
        <v>3.9354904984195103E-3</v>
      </c>
      <c r="AH1553" s="13">
        <f t="shared" si="1927"/>
        <v>6.6321323867938545E-3</v>
      </c>
      <c r="AI1553" s="13">
        <f t="shared" si="1928"/>
        <v>9.6048383484544867E-3</v>
      </c>
      <c r="AJ1553" s="13">
        <f t="shared" si="1929"/>
        <v>6.954996848648508E-3</v>
      </c>
      <c r="AK1553" s="13">
        <f t="shared" si="1930"/>
        <v>3.3574732101898899E-3</v>
      </c>
      <c r="AL1553" s="13">
        <f t="shared" si="1931"/>
        <v>8.7003527983158286E-5</v>
      </c>
      <c r="AM1553" s="13">
        <f t="shared" si="1932"/>
        <v>3.6263131451091239E-3</v>
      </c>
      <c r="AN1553" s="13">
        <f t="shared" si="1933"/>
        <v>4.480390475518888E-3</v>
      </c>
      <c r="AO1553" s="13">
        <f t="shared" si="1934"/>
        <v>2.7678109983681927E-3</v>
      </c>
      <c r="AP1553" s="13">
        <f t="shared" si="1935"/>
        <v>1.1398973317983277E-3</v>
      </c>
      <c r="AQ1553" s="13">
        <f t="shared" si="1936"/>
        <v>3.5209212112216354E-4</v>
      </c>
      <c r="AR1553" s="13">
        <f t="shared" si="1937"/>
        <v>1.6388293889207032E-3</v>
      </c>
      <c r="AS1553" s="13">
        <f t="shared" si="1938"/>
        <v>2.3733982440735418E-3</v>
      </c>
      <c r="AT1553" s="13">
        <f t="shared" si="1939"/>
        <v>1.7186106323981518E-3</v>
      </c>
      <c r="AU1553" s="13">
        <f t="shared" si="1940"/>
        <v>8.2964655234107833E-4</v>
      </c>
      <c r="AV1553" s="13">
        <f t="shared" si="1941"/>
        <v>3.0037929570947847E-4</v>
      </c>
      <c r="AW1553" s="13">
        <f t="shared" si="1942"/>
        <v>4.3243595578074894E-6</v>
      </c>
      <c r="AX1553" s="13">
        <f t="shared" si="1943"/>
        <v>8.7528790461128777E-4</v>
      </c>
      <c r="AY1553" s="13">
        <f t="shared" si="1944"/>
        <v>1.0814376569895725E-3</v>
      </c>
      <c r="AZ1553" s="13">
        <f t="shared" si="1945"/>
        <v>6.6807012857927612E-4</v>
      </c>
      <c r="BA1553" s="13">
        <f t="shared" si="1946"/>
        <v>2.7513849662085151E-4</v>
      </c>
      <c r="BB1553" s="13">
        <f t="shared" si="1947"/>
        <v>8.4984931690969124E-5</v>
      </c>
      <c r="BC1553" s="13">
        <f t="shared" si="1948"/>
        <v>2.1000154331645989E-5</v>
      </c>
      <c r="BD1553" s="13">
        <f t="shared" si="1949"/>
        <v>3.3746835474039971E-4</v>
      </c>
      <c r="BE1553" s="13">
        <f t="shared" si="1950"/>
        <v>4.8873104545601141E-4</v>
      </c>
      <c r="BF1553" s="13">
        <f t="shared" si="1951"/>
        <v>3.5389693794588467E-4</v>
      </c>
      <c r="BG1553" s="13">
        <f t="shared" si="1952"/>
        <v>1.708411253345761E-4</v>
      </c>
      <c r="BH1553" s="13">
        <f t="shared" si="1953"/>
        <v>6.1854215824086949E-5</v>
      </c>
      <c r="BI1553" s="13">
        <f t="shared" si="1954"/>
        <v>1.7915798705820876E-5</v>
      </c>
      <c r="BJ1553" s="14">
        <f t="shared" si="1955"/>
        <v>0.41960702468365096</v>
      </c>
      <c r="BK1553" s="14">
        <f t="shared" si="1956"/>
        <v>0.258455960977374</v>
      </c>
      <c r="BL1553" s="14">
        <f t="shared" si="1957"/>
        <v>0.30048717514962686</v>
      </c>
      <c r="BM1553" s="14">
        <f t="shared" si="1958"/>
        <v>0.50133105274046397</v>
      </c>
      <c r="BN1553" s="14">
        <f t="shared" si="1959"/>
        <v>0.49761350622761336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1.6111111111111101</v>
      </c>
      <c r="F1554" s="10">
        <f>VLOOKUP(B1554,home!$B$2:$E$405,3,FALSE)</f>
        <v>1.55</v>
      </c>
      <c r="G1554" s="10">
        <f>VLOOKUP(C1554,away!$B$2:$E$405,4,FALSE)</f>
        <v>0.9</v>
      </c>
      <c r="H1554" s="10">
        <f>VLOOKUP(A1554,away!$A$2:$E$405,3,FALSE)</f>
        <v>1.4652777777777799</v>
      </c>
      <c r="I1554" s="10">
        <f>VLOOKUP(C1554,away!$B$2:$E$405,3,FALSE)</f>
        <v>1.03</v>
      </c>
      <c r="J1554" s="10">
        <f>VLOOKUP(B1554,home!$B$2:$E$405,4,FALSE)</f>
        <v>1.02</v>
      </c>
      <c r="K1554" s="12">
        <f t="shared" si="1904"/>
        <v>2.2474999999999983</v>
      </c>
      <c r="L1554" s="12">
        <f t="shared" si="1905"/>
        <v>1.5394208333333357</v>
      </c>
      <c r="M1554" s="13">
        <f t="shared" si="1906"/>
        <v>2.2665284702655133E-2</v>
      </c>
      <c r="N1554" s="13">
        <f t="shared" si="1907"/>
        <v>5.0940227369217363E-2</v>
      </c>
      <c r="O1554" s="13">
        <f t="shared" si="1908"/>
        <v>3.4891411464698673E-2</v>
      </c>
      <c r="P1554" s="13">
        <f t="shared" si="1909"/>
        <v>7.8418447266910191E-2</v>
      </c>
      <c r="Q1554" s="13">
        <f t="shared" si="1910"/>
        <v>5.7244080506157993E-2</v>
      </c>
      <c r="R1554" s="13">
        <f t="shared" si="1911"/>
        <v>2.6856282856581374E-2</v>
      </c>
      <c r="S1554" s="13">
        <f t="shared" si="1912"/>
        <v>6.7828983315537161E-2</v>
      </c>
      <c r="T1554" s="13">
        <f t="shared" si="1913"/>
        <v>8.812273011619029E-2</v>
      </c>
      <c r="U1554" s="13">
        <f t="shared" si="1914"/>
        <v>6.0359495720166578E-2</v>
      </c>
      <c r="V1554" s="13">
        <f t="shared" si="1915"/>
        <v>2.6075332685489332E-2</v>
      </c>
      <c r="W1554" s="13">
        <f t="shared" si="1916"/>
        <v>4.2885356979196668E-2</v>
      </c>
      <c r="X1554" s="13">
        <f t="shared" si="1917"/>
        <v>6.6018611978712519E-2</v>
      </c>
      <c r="Y1554" s="13">
        <f t="shared" si="1918"/>
        <v>5.0815213333889893E-2</v>
      </c>
      <c r="Z1554" s="13">
        <f t="shared" si="1919"/>
        <v>1.3781040445104755E-2</v>
      </c>
      <c r="AA1554" s="13">
        <f t="shared" si="1920"/>
        <v>3.0972888400372909E-2</v>
      </c>
      <c r="AB1554" s="13">
        <f t="shared" si="1921"/>
        <v>3.4805783339919044E-2</v>
      </c>
      <c r="AC1554" s="13">
        <f t="shared" si="1922"/>
        <v>5.6385435038365283E-3</v>
      </c>
      <c r="AD1554" s="13">
        <f t="shared" si="1923"/>
        <v>2.4096209952686097E-2</v>
      </c>
      <c r="AE1554" s="13">
        <f t="shared" si="1924"/>
        <v>3.7094207605539047E-2</v>
      </c>
      <c r="AF1554" s="13">
        <f t="shared" si="1925"/>
        <v>2.8551797991979346E-2</v>
      </c>
      <c r="AG1554" s="13">
        <f t="shared" si="1926"/>
        <v>1.4651077552659299E-2</v>
      </c>
      <c r="AH1554" s="13">
        <f t="shared" si="1927"/>
        <v>5.3037051915508929E-3</v>
      </c>
      <c r="AI1554" s="13">
        <f t="shared" si="1928"/>
        <v>1.192007741801062E-2</v>
      </c>
      <c r="AJ1554" s="13">
        <f t="shared" si="1929"/>
        <v>1.339518699848943E-2</v>
      </c>
      <c r="AK1554" s="13">
        <f t="shared" si="1930"/>
        <v>1.0035227593034992E-2</v>
      </c>
      <c r="AL1554" s="13">
        <f t="shared" si="1931"/>
        <v>7.8034021141765977E-4</v>
      </c>
      <c r="AM1554" s="13">
        <f t="shared" si="1932"/>
        <v>1.08312463737324E-2</v>
      </c>
      <c r="AN1554" s="13">
        <f t="shared" si="1933"/>
        <v>1.6673846318689803E-2</v>
      </c>
      <c r="AO1554" s="13">
        <f t="shared" si="1934"/>
        <v>1.2834033197394717E-2</v>
      </c>
      <c r="AP1554" s="13">
        <f t="shared" si="1935"/>
        <v>6.5856593599203555E-3</v>
      </c>
      <c r="AQ1554" s="13">
        <f t="shared" si="1936"/>
        <v>2.5345253049745197E-3</v>
      </c>
      <c r="AR1554" s="13">
        <f t="shared" si="1937"/>
        <v>1.6329268531463216E-3</v>
      </c>
      <c r="AS1554" s="13">
        <f t="shared" si="1938"/>
        <v>3.6700031024463546E-3</v>
      </c>
      <c r="AT1554" s="13">
        <f t="shared" si="1939"/>
        <v>4.1241659863740891E-3</v>
      </c>
      <c r="AU1554" s="13">
        <f t="shared" si="1940"/>
        <v>3.0896876847919196E-3</v>
      </c>
      <c r="AV1554" s="13">
        <f t="shared" si="1941"/>
        <v>1.7360182678924578E-3</v>
      </c>
      <c r="AW1554" s="13">
        <f t="shared" si="1942"/>
        <v>7.4996076993828574E-5</v>
      </c>
      <c r="AX1554" s="13">
        <f t="shared" si="1943"/>
        <v>4.0572043708272578E-3</v>
      </c>
      <c r="AY1554" s="13">
        <f t="shared" si="1944"/>
        <v>6.2457449335425489E-3</v>
      </c>
      <c r="AZ1554" s="13">
        <f t="shared" si="1945"/>
        <v>4.8074149351907663E-3</v>
      </c>
      <c r="BA1554" s="13">
        <f t="shared" si="1946"/>
        <v>2.4668782352368305E-3</v>
      </c>
      <c r="BB1554" s="13">
        <f t="shared" si="1947"/>
        <v>9.4939093715503786E-4</v>
      </c>
      <c r="BC1554" s="13">
        <f t="shared" si="1948"/>
        <v>2.9230243752686476E-4</v>
      </c>
      <c r="BD1554" s="13">
        <f t="shared" si="1949"/>
        <v>4.1896026950714865E-4</v>
      </c>
      <c r="BE1554" s="13">
        <f t="shared" si="1950"/>
        <v>9.4161320571731579E-4</v>
      </c>
      <c r="BF1554" s="13">
        <f t="shared" si="1951"/>
        <v>1.0581378399248333E-3</v>
      </c>
      <c r="BG1554" s="13">
        <f t="shared" si="1952"/>
        <v>7.9272159841035363E-4</v>
      </c>
      <c r="BH1554" s="13">
        <f t="shared" si="1953"/>
        <v>4.4541044810681688E-4</v>
      </c>
      <c r="BI1554" s="13">
        <f t="shared" si="1954"/>
        <v>2.0021199642401421E-4</v>
      </c>
      <c r="BJ1554" s="14">
        <f t="shared" si="1955"/>
        <v>0.52869775979041966</v>
      </c>
      <c r="BK1554" s="14">
        <f t="shared" si="1956"/>
        <v>0.20765267661938855</v>
      </c>
      <c r="BL1554" s="14">
        <f t="shared" si="1957"/>
        <v>0.24664991623556612</v>
      </c>
      <c r="BM1554" s="14">
        <f t="shared" si="1958"/>
        <v>0.71959491006770993</v>
      </c>
      <c r="BN1554" s="14">
        <f t="shared" si="1959"/>
        <v>0.27101573416622071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1.6111111111111101</v>
      </c>
      <c r="F1555" s="10">
        <f>VLOOKUP(B1555,home!$B$2:$E$405,3,FALSE)</f>
        <v>0.93</v>
      </c>
      <c r="G1555" s="10">
        <f>VLOOKUP(C1555,away!$B$2:$E$405,4,FALSE)</f>
        <v>1.24</v>
      </c>
      <c r="H1555" s="10">
        <f>VLOOKUP(A1555,away!$A$2:$E$405,3,FALSE)</f>
        <v>1.4652777777777799</v>
      </c>
      <c r="I1555" s="10">
        <f>VLOOKUP(C1555,away!$B$2:$E$405,3,FALSE)</f>
        <v>1.1599999999999999</v>
      </c>
      <c r="J1555" s="10">
        <f>VLOOKUP(B1555,home!$B$2:$E$405,4,FALSE)</f>
        <v>1.1100000000000001</v>
      </c>
      <c r="K1555" s="12">
        <f t="shared" si="1904"/>
        <v>1.8579333333333321</v>
      </c>
      <c r="L1555" s="12">
        <f t="shared" si="1905"/>
        <v>1.8866916666666695</v>
      </c>
      <c r="M1555" s="13">
        <f t="shared" si="1906"/>
        <v>2.364449407065921E-2</v>
      </c>
      <c r="N1555" s="13">
        <f t="shared" si="1907"/>
        <v>4.3929893683680062E-2</v>
      </c>
      <c r="O1555" s="13">
        <f t="shared" si="1908"/>
        <v>4.460986992566221E-2</v>
      </c>
      <c r="P1555" s="13">
        <f t="shared" si="1909"/>
        <v>8.2882164330551941E-2</v>
      </c>
      <c r="Q1555" s="13">
        <f t="shared" si="1910"/>
        <v>4.0809406902349313E-2</v>
      </c>
      <c r="R1555" s="13">
        <f t="shared" si="1911"/>
        <v>4.2082534919915496E-2</v>
      </c>
      <c r="S1555" s="13">
        <f t="shared" si="1912"/>
        <v>7.263269350982883E-2</v>
      </c>
      <c r="T1555" s="13">
        <f t="shared" si="1913"/>
        <v>7.699476792427172E-2</v>
      </c>
      <c r="U1555" s="13">
        <f t="shared" si="1914"/>
        <v>7.8186544378874942E-2</v>
      </c>
      <c r="V1555" s="13">
        <f t="shared" si="1915"/>
        <v>2.8289202087772938E-2</v>
      </c>
      <c r="W1555" s="13">
        <f t="shared" si="1916"/>
        <v>2.5273719132479382E-2</v>
      </c>
      <c r="X1555" s="13">
        <f t="shared" si="1917"/>
        <v>4.7683715272922818E-2</v>
      </c>
      <c r="Y1555" s="13">
        <f t="shared" si="1918"/>
        <v>4.4982234120564853E-2</v>
      </c>
      <c r="Z1555" s="13">
        <f t="shared" si="1919"/>
        <v>2.6465589315204562E-2</v>
      </c>
      <c r="AA1555" s="13">
        <f t="shared" si="1920"/>
        <v>4.9171300575029019E-2</v>
      </c>
      <c r="AB1555" s="13">
        <f t="shared" si="1921"/>
        <v>4.5678499190849445E-2</v>
      </c>
      <c r="AC1555" s="13">
        <f t="shared" si="1922"/>
        <v>6.1977174506572651E-3</v>
      </c>
      <c r="AD1555" s="13">
        <f t="shared" si="1923"/>
        <v>1.1739221308384451E-2</v>
      </c>
      <c r="AE1555" s="13">
        <f t="shared" si="1924"/>
        <v>2.2148291015684742E-2</v>
      </c>
      <c r="AF1555" s="13">
        <f t="shared" si="1925"/>
        <v>2.089349804510034E-2</v>
      </c>
      <c r="AG1555" s="13">
        <f t="shared" si="1926"/>
        <v>1.3139862883069052E-2</v>
      </c>
      <c r="AH1555" s="13">
        <f t="shared" si="1927"/>
        <v>1.2483101703604723E-2</v>
      </c>
      <c r="AI1555" s="13">
        <f t="shared" si="1928"/>
        <v>2.3192770758517316E-2</v>
      </c>
      <c r="AJ1555" s="13">
        <f t="shared" si="1929"/>
        <v>2.1545310942303962E-2</v>
      </c>
      <c r="AK1555" s="13">
        <f t="shared" si="1930"/>
        <v>1.3343250458912638E-2</v>
      </c>
      <c r="AL1555" s="13">
        <f t="shared" si="1931"/>
        <v>8.6900609450068719E-4</v>
      </c>
      <c r="AM1555" s="13">
        <f t="shared" si="1932"/>
        <v>4.3621381152448837E-3</v>
      </c>
      <c r="AN1555" s="13">
        <f t="shared" si="1933"/>
        <v>8.2300096308815743E-3</v>
      </c>
      <c r="AO1555" s="13">
        <f t="shared" si="1934"/>
        <v>7.7637452935853521E-3</v>
      </c>
      <c r="AP1555" s="13">
        <f t="shared" si="1935"/>
        <v>4.8825978491766854E-3</v>
      </c>
      <c r="AQ1555" s="13">
        <f t="shared" si="1936"/>
        <v>2.3029891684315643E-3</v>
      </c>
      <c r="AR1555" s="13">
        <f t="shared" si="1937"/>
        <v>4.7103527916687081E-3</v>
      </c>
      <c r="AS1555" s="13">
        <f t="shared" si="1938"/>
        <v>8.7515214634010085E-3</v>
      </c>
      <c r="AT1555" s="13">
        <f t="shared" si="1939"/>
        <v>8.12987172211742E-3</v>
      </c>
      <c r="AU1555" s="13">
        <f t="shared" si="1940"/>
        <v>5.0349198894153388E-3</v>
      </c>
      <c r="AV1555" s="13">
        <f t="shared" si="1941"/>
        <v>2.3386363733019317E-3</v>
      </c>
      <c r="AW1555" s="13">
        <f t="shared" si="1942"/>
        <v>8.4615783316329757E-5</v>
      </c>
      <c r="AX1555" s="13">
        <f t="shared" si="1943"/>
        <v>1.3507603014862183E-3</v>
      </c>
      <c r="AY1555" s="13">
        <f t="shared" si="1944"/>
        <v>2.5484682044782064E-3</v>
      </c>
      <c r="AZ1555" s="13">
        <f t="shared" si="1945"/>
        <v>2.4040868620770015E-3</v>
      </c>
      <c r="BA1555" s="13">
        <f t="shared" si="1946"/>
        <v>1.5119235495411672E-3</v>
      </c>
      <c r="BB1555" s="13">
        <f t="shared" si="1947"/>
        <v>7.131333903891029E-4</v>
      </c>
      <c r="BC1555" s="13">
        <f t="shared" si="1948"/>
        <v>2.6909256497377389E-4</v>
      </c>
      <c r="BD1555" s="13">
        <f t="shared" si="1949"/>
        <v>1.4811638931835726E-3</v>
      </c>
      <c r="BE1555" s="13">
        <f t="shared" si="1950"/>
        <v>2.75190376927553E-3</v>
      </c>
      <c r="BF1555" s="13">
        <f t="shared" si="1951"/>
        <v>2.5564268715313242E-3</v>
      </c>
      <c r="BG1555" s="13">
        <f t="shared" si="1952"/>
        <v>1.5832235662823649E-3</v>
      </c>
      <c r="BH1555" s="13">
        <f t="shared" si="1953"/>
        <v>7.3538095947871967E-4</v>
      </c>
      <c r="BI1555" s="13">
        <f t="shared" si="1954"/>
        <v>2.7325775946283252E-4</v>
      </c>
      <c r="BJ1555" s="14">
        <f t="shared" si="1955"/>
        <v>0.38393355521877215</v>
      </c>
      <c r="BK1555" s="14">
        <f t="shared" si="1956"/>
        <v>0.21706374574844908</v>
      </c>
      <c r="BL1555" s="14">
        <f t="shared" si="1957"/>
        <v>0.36863984191278865</v>
      </c>
      <c r="BM1555" s="14">
        <f t="shared" si="1958"/>
        <v>0.71568051594123394</v>
      </c>
      <c r="BN1555" s="14">
        <f t="shared" si="1959"/>
        <v>0.27795836383281819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1.6111111111111101</v>
      </c>
      <c r="F1556" s="10">
        <f>VLOOKUP(B1556,home!$B$2:$E$405,3,FALSE)</f>
        <v>1.1599999999999999</v>
      </c>
      <c r="G1556" s="10">
        <f>VLOOKUP(C1556,away!$B$2:$E$405,4,FALSE)</f>
        <v>0.54</v>
      </c>
      <c r="H1556" s="10">
        <f>VLOOKUP(A1556,away!$A$2:$E$405,3,FALSE)</f>
        <v>1.4652777777777799</v>
      </c>
      <c r="I1556" s="10">
        <f>VLOOKUP(C1556,away!$B$2:$E$405,3,FALSE)</f>
        <v>0.54</v>
      </c>
      <c r="J1556" s="10">
        <f>VLOOKUP(B1556,home!$B$2:$E$405,4,FALSE)</f>
        <v>0.6</v>
      </c>
      <c r="K1556" s="12">
        <f t="shared" si="1904"/>
        <v>1.0091999999999992</v>
      </c>
      <c r="L1556" s="12">
        <f t="shared" si="1905"/>
        <v>0.47475000000000073</v>
      </c>
      <c r="M1556" s="13">
        <f t="shared" si="1906"/>
        <v>0.22674029303730664</v>
      </c>
      <c r="N1556" s="13">
        <f t="shared" si="1907"/>
        <v>0.22882630373324969</v>
      </c>
      <c r="O1556" s="13">
        <f t="shared" si="1908"/>
        <v>0.10764495411946148</v>
      </c>
      <c r="P1556" s="13">
        <f t="shared" si="1909"/>
        <v>0.10863528769736046</v>
      </c>
      <c r="Q1556" s="13">
        <f t="shared" si="1910"/>
        <v>0.11546575286379769</v>
      </c>
      <c r="R1556" s="13">
        <f t="shared" si="1911"/>
        <v>2.5552220984107209E-2</v>
      </c>
      <c r="S1556" s="13">
        <f t="shared" si="1912"/>
        <v>1.3012272295099417E-2</v>
      </c>
      <c r="T1556" s="13">
        <f t="shared" si="1913"/>
        <v>5.4817366172088038E-2</v>
      </c>
      <c r="U1556" s="13">
        <f t="shared" si="1914"/>
        <v>2.5787301417160978E-2</v>
      </c>
      <c r="V1556" s="13">
        <f t="shared" si="1915"/>
        <v>6.9271221931130648E-4</v>
      </c>
      <c r="W1556" s="13">
        <f t="shared" si="1916"/>
        <v>3.8842679263381516E-2</v>
      </c>
      <c r="X1556" s="13">
        <f t="shared" si="1917"/>
        <v>1.8440561980290402E-2</v>
      </c>
      <c r="Y1556" s="13">
        <f t="shared" si="1918"/>
        <v>4.377328400071441E-3</v>
      </c>
      <c r="Z1556" s="13">
        <f t="shared" si="1919"/>
        <v>4.0436389707349711E-3</v>
      </c>
      <c r="AA1556" s="13">
        <f t="shared" si="1920"/>
        <v>4.0808404492657302E-3</v>
      </c>
      <c r="AB1556" s="13">
        <f t="shared" si="1921"/>
        <v>2.0591920906994857E-3</v>
      </c>
      <c r="AC1556" s="13">
        <f t="shared" si="1922"/>
        <v>2.0743167829895561E-5</v>
      </c>
      <c r="AD1556" s="13">
        <f t="shared" si="1923"/>
        <v>9.8000079781511481E-3</v>
      </c>
      <c r="AE1556" s="13">
        <f t="shared" si="1924"/>
        <v>4.6525537876272649E-3</v>
      </c>
      <c r="AF1556" s="13">
        <f t="shared" si="1925"/>
        <v>1.1043999553380236E-3</v>
      </c>
      <c r="AG1556" s="13">
        <f t="shared" si="1926"/>
        <v>1.7477129293224248E-4</v>
      </c>
      <c r="AH1556" s="13">
        <f t="shared" si="1927"/>
        <v>4.7992940033910771E-4</v>
      </c>
      <c r="AI1556" s="13">
        <f t="shared" si="1928"/>
        <v>4.8434475082222714E-4</v>
      </c>
      <c r="AJ1556" s="13">
        <f t="shared" si="1929"/>
        <v>2.4440036126489558E-4</v>
      </c>
      <c r="AK1556" s="13">
        <f t="shared" si="1930"/>
        <v>8.2216281529510818E-5</v>
      </c>
      <c r="AL1556" s="13">
        <f t="shared" si="1931"/>
        <v>3.9753675445494264E-7</v>
      </c>
      <c r="AM1556" s="13">
        <f t="shared" si="1932"/>
        <v>1.9780336103100266E-3</v>
      </c>
      <c r="AN1556" s="13">
        <f t="shared" si="1933"/>
        <v>9.3907145649468643E-4</v>
      </c>
      <c r="AO1556" s="13">
        <f t="shared" si="1934"/>
        <v>2.2291208698542653E-4</v>
      </c>
      <c r="AP1556" s="13">
        <f t="shared" si="1935"/>
        <v>3.5275837765443799E-5</v>
      </c>
      <c r="AQ1556" s="13">
        <f t="shared" si="1936"/>
        <v>4.1868009947861172E-6</v>
      </c>
      <c r="AR1556" s="13">
        <f t="shared" si="1937"/>
        <v>4.5569296562198366E-5</v>
      </c>
      <c r="AS1556" s="13">
        <f t="shared" si="1938"/>
        <v>4.5988534090570558E-5</v>
      </c>
      <c r="AT1556" s="13">
        <f t="shared" si="1939"/>
        <v>2.3205814302101882E-5</v>
      </c>
      <c r="AU1556" s="13">
        <f t="shared" si="1940"/>
        <v>7.8064359312270679E-6</v>
      </c>
      <c r="AV1556" s="13">
        <f t="shared" si="1941"/>
        <v>1.9695637854485878E-6</v>
      </c>
      <c r="AW1556" s="13">
        <f t="shared" si="1942"/>
        <v>5.2907470961087998E-9</v>
      </c>
      <c r="AX1556" s="13">
        <f t="shared" si="1943"/>
        <v>3.327052532541461E-4</v>
      </c>
      <c r="AY1556" s="13">
        <f t="shared" si="1944"/>
        <v>1.579518189824061E-4</v>
      </c>
      <c r="AZ1556" s="13">
        <f t="shared" si="1945"/>
        <v>3.7493813030948706E-5</v>
      </c>
      <c r="BA1556" s="13">
        <f t="shared" si="1946"/>
        <v>5.9333959121476406E-6</v>
      </c>
      <c r="BB1556" s="13">
        <f t="shared" si="1947"/>
        <v>7.0421992732302421E-7</v>
      </c>
      <c r="BC1556" s="13">
        <f t="shared" si="1948"/>
        <v>6.6865682099321293E-8</v>
      </c>
      <c r="BD1556" s="13">
        <f t="shared" si="1949"/>
        <v>3.6056705904839479E-6</v>
      </c>
      <c r="BE1556" s="13">
        <f t="shared" si="1950"/>
        <v>3.6388427599163977E-6</v>
      </c>
      <c r="BF1556" s="13">
        <f t="shared" si="1951"/>
        <v>1.8361600566538125E-6</v>
      </c>
      <c r="BG1556" s="13">
        <f t="shared" si="1952"/>
        <v>6.1768424305834209E-7</v>
      </c>
      <c r="BH1556" s="13">
        <f t="shared" si="1953"/>
        <v>1.5584173452361958E-7</v>
      </c>
      <c r="BI1556" s="13">
        <f t="shared" si="1954"/>
        <v>3.1455095696247358E-8</v>
      </c>
      <c r="BJ1556" s="14">
        <f t="shared" si="1955"/>
        <v>0.48021606058626698</v>
      </c>
      <c r="BK1556" s="14">
        <f t="shared" si="1956"/>
        <v>0.34925965777264467</v>
      </c>
      <c r="BL1556" s="14">
        <f t="shared" si="1957"/>
        <v>0.16654982515380254</v>
      </c>
      <c r="BM1556" s="14">
        <f t="shared" si="1958"/>
        <v>0.18704642351993053</v>
      </c>
      <c r="BN1556" s="14">
        <f t="shared" si="1959"/>
        <v>0.81286481243528319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1.6111111111111101</v>
      </c>
      <c r="F1557" s="10">
        <f>VLOOKUP(B1557,home!$B$2:$E$405,3,FALSE)</f>
        <v>0.78</v>
      </c>
      <c r="G1557" s="10">
        <f>VLOOKUP(C1557,away!$B$2:$E$405,4,FALSE)</f>
        <v>1.1599999999999999</v>
      </c>
      <c r="H1557" s="10">
        <f>VLOOKUP(A1557,away!$A$2:$E$405,3,FALSE)</f>
        <v>1.4652777777777799</v>
      </c>
      <c r="I1557" s="10">
        <f>VLOOKUP(C1557,away!$B$2:$E$405,3,FALSE)</f>
        <v>0.62</v>
      </c>
      <c r="J1557" s="10">
        <f>VLOOKUP(B1557,home!$B$2:$E$405,4,FALSE)</f>
        <v>1.19</v>
      </c>
      <c r="K1557" s="12">
        <f t="shared" si="1904"/>
        <v>1.4577333333333324</v>
      </c>
      <c r="L1557" s="12">
        <f t="shared" si="1905"/>
        <v>1.0810819444444459</v>
      </c>
      <c r="M1557" s="13">
        <f t="shared" si="1906"/>
        <v>7.895988993608502E-2</v>
      </c>
      <c r="N1557" s="13">
        <f t="shared" si="1907"/>
        <v>0.11510246355616228</v>
      </c>
      <c r="O1557" s="13">
        <f t="shared" si="1908"/>
        <v>8.5362111345222216E-2</v>
      </c>
      <c r="P1557" s="13">
        <f t="shared" si="1909"/>
        <v>0.12443519511164187</v>
      </c>
      <c r="Q1557" s="13">
        <f t="shared" si="1910"/>
        <v>8.3894348937301438E-2</v>
      </c>
      <c r="R1557" s="13">
        <f t="shared" si="1911"/>
        <v>4.6141718657488055E-2</v>
      </c>
      <c r="S1557" s="13">
        <f t="shared" si="1912"/>
        <v>4.9025263950488583E-2</v>
      </c>
      <c r="T1557" s="13">
        <f t="shared" si="1913"/>
        <v>9.069666587703866E-2</v>
      </c>
      <c r="U1557" s="13">
        <f t="shared" si="1914"/>
        <v>6.7262321344308901E-2</v>
      </c>
      <c r="V1557" s="13">
        <f t="shared" si="1915"/>
        <v>8.5844827038370469E-3</v>
      </c>
      <c r="W1557" s="13">
        <f t="shared" si="1916"/>
        <v>4.076519630806736E-2</v>
      </c>
      <c r="X1557" s="13">
        <f t="shared" si="1917"/>
        <v>4.4070517690385003E-2</v>
      </c>
      <c r="Y1557" s="13">
        <f t="shared" si="1918"/>
        <v>2.3821920478697384E-2</v>
      </c>
      <c r="Z1557" s="13">
        <f t="shared" si="1919"/>
        <v>1.6627659642081925E-2</v>
      </c>
      <c r="AA1557" s="13">
        <f t="shared" si="1920"/>
        <v>2.4238693715584212E-2</v>
      </c>
      <c r="AB1557" s="13">
        <f t="shared" si="1921"/>
        <v>1.7666775892832137E-2</v>
      </c>
      <c r="AC1557" s="13">
        <f t="shared" si="1922"/>
        <v>8.4553355273889262E-4</v>
      </c>
      <c r="AD1557" s="13">
        <f t="shared" si="1923"/>
        <v>1.4856196374536685E-2</v>
      </c>
      <c r="AE1557" s="13">
        <f t="shared" si="1924"/>
        <v>1.6060765663632643E-2</v>
      </c>
      <c r="AF1557" s="13">
        <f t="shared" si="1925"/>
        <v>8.6815018864532835E-3</v>
      </c>
      <c r="AG1557" s="13">
        <f t="shared" si="1926"/>
        <v>3.1284716467016816E-3</v>
      </c>
      <c r="AH1557" s="13">
        <f t="shared" si="1927"/>
        <v>4.4939656543555905E-3</v>
      </c>
      <c r="AI1557" s="13">
        <f t="shared" si="1928"/>
        <v>6.5510035332092863E-3</v>
      </c>
      <c r="AJ1557" s="13">
        <f t="shared" si="1929"/>
        <v>4.7748081085718054E-3</v>
      </c>
      <c r="AK1557" s="13">
        <f t="shared" si="1930"/>
        <v>2.3201323133784668E-3</v>
      </c>
      <c r="AL1557" s="13">
        <f t="shared" si="1931"/>
        <v>5.3300040156424004E-5</v>
      </c>
      <c r="AM1557" s="13">
        <f t="shared" si="1932"/>
        <v>4.3312745323415809E-3</v>
      </c>
      <c r="AN1557" s="13">
        <f t="shared" si="1933"/>
        <v>4.6824626933465443E-3</v>
      </c>
      <c r="AO1557" s="13">
        <f t="shared" si="1934"/>
        <v>2.5310629366558294E-3</v>
      </c>
      <c r="AP1557" s="13">
        <f t="shared" si="1935"/>
        <v>9.1209548035705136E-4</v>
      </c>
      <c r="AQ1557" s="13">
        <f t="shared" si="1936"/>
        <v>2.4651248885584795E-4</v>
      </c>
      <c r="AR1557" s="13">
        <f t="shared" si="1937"/>
        <v>9.7166902557546014E-4</v>
      </c>
      <c r="AS1557" s="13">
        <f t="shared" si="1938"/>
        <v>1.4164343275488668E-3</v>
      </c>
      <c r="AT1557" s="13">
        <f t="shared" si="1939"/>
        <v>1.0323917668727835E-3</v>
      </c>
      <c r="AU1557" s="13">
        <f t="shared" si="1940"/>
        <v>5.0165063054311682E-4</v>
      </c>
      <c r="AV1557" s="13">
        <f t="shared" si="1941"/>
        <v>1.8281821145759659E-4</v>
      </c>
      <c r="AW1557" s="13">
        <f t="shared" si="1942"/>
        <v>2.3332524700873214E-6</v>
      </c>
      <c r="AX1557" s="13">
        <f t="shared" si="1943"/>
        <v>1.0523072102686768E-3</v>
      </c>
      <c r="AY1557" s="13">
        <f t="shared" si="1944"/>
        <v>1.1376303250301713E-3</v>
      </c>
      <c r="AZ1557" s="13">
        <f t="shared" si="1945"/>
        <v>6.1493580192129222E-4</v>
      </c>
      <c r="BA1557" s="13">
        <f t="shared" si="1946"/>
        <v>2.215986641498585E-4</v>
      </c>
      <c r="BB1557" s="13">
        <f t="shared" si="1947"/>
        <v>5.9891578681355174E-5</v>
      </c>
      <c r="BC1557" s="13">
        <f t="shared" si="1948"/>
        <v>1.2949540867337401E-5</v>
      </c>
      <c r="BD1557" s="13">
        <f t="shared" si="1949"/>
        <v>1.7507563992092635E-4</v>
      </c>
      <c r="BE1557" s="13">
        <f t="shared" si="1950"/>
        <v>2.5521359616739828E-4</v>
      </c>
      <c r="BF1557" s="13">
        <f t="shared" si="1951"/>
        <v>1.8601668312654424E-4</v>
      </c>
      <c r="BG1557" s="13">
        <f t="shared" si="1952"/>
        <v>9.0387573183222498E-5</v>
      </c>
      <c r="BH1557" s="13">
        <f t="shared" si="1953"/>
        <v>3.294024458707239E-5</v>
      </c>
      <c r="BI1557" s="13">
        <f t="shared" si="1954"/>
        <v>9.6036185085456489E-6</v>
      </c>
      <c r="BJ1557" s="14">
        <f t="shared" si="1955"/>
        <v>0.4568807696714518</v>
      </c>
      <c r="BK1557" s="14">
        <f t="shared" si="1956"/>
        <v>0.26304129561997802</v>
      </c>
      <c r="BL1557" s="14">
        <f t="shared" si="1957"/>
        <v>0.26366573188244224</v>
      </c>
      <c r="BM1557" s="14">
        <f t="shared" si="1958"/>
        <v>0.46518443219949301</v>
      </c>
      <c r="BN1557" s="14">
        <f t="shared" si="1959"/>
        <v>0.53389572754390091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1.6111111111111101</v>
      </c>
      <c r="F1558" s="10">
        <f>VLOOKUP(B1558,home!$B$2:$E$405,3,FALSE)</f>
        <v>1.24</v>
      </c>
      <c r="G1558" s="10">
        <f>VLOOKUP(C1558,away!$B$2:$E$405,4,FALSE)</f>
        <v>1.0900000000000001</v>
      </c>
      <c r="H1558" s="10">
        <f>VLOOKUP(A1558,away!$A$2:$E$405,3,FALSE)</f>
        <v>1.4652777777777799</v>
      </c>
      <c r="I1558" s="10">
        <f>VLOOKUP(C1558,away!$B$2:$E$405,3,FALSE)</f>
        <v>0.7</v>
      </c>
      <c r="J1558" s="10">
        <f>VLOOKUP(B1558,home!$B$2:$E$405,4,FALSE)</f>
        <v>0.94</v>
      </c>
      <c r="K1558" s="12">
        <f t="shared" si="1904"/>
        <v>2.1775777777777767</v>
      </c>
      <c r="L1558" s="12">
        <f t="shared" si="1905"/>
        <v>0.96415277777777897</v>
      </c>
      <c r="M1558" s="13">
        <f t="shared" si="1906"/>
        <v>4.3207959390375E-2</v>
      </c>
      <c r="N1558" s="13">
        <f t="shared" si="1907"/>
        <v>9.4088692191605192E-2</v>
      </c>
      <c r="O1558" s="13">
        <f t="shared" si="1908"/>
        <v>4.1659074068339519E-2</v>
      </c>
      <c r="P1558" s="13">
        <f t="shared" si="1909"/>
        <v>9.0715873934014576E-2</v>
      </c>
      <c r="Q1558" s="13">
        <f t="shared" si="1910"/>
        <v>0.10244272262830648</v>
      </c>
      <c r="R1558" s="13">
        <f t="shared" si="1911"/>
        <v>2.0082855991319891E-2</v>
      </c>
      <c r="S1558" s="13">
        <f t="shared" si="1912"/>
        <v>4.7614894915895982E-2</v>
      </c>
      <c r="T1558" s="13">
        <f t="shared" si="1913"/>
        <v>9.8770435585200225E-2</v>
      </c>
      <c r="U1558" s="13">
        <f t="shared" si="1914"/>
        <v>4.3731980921009474E-2</v>
      </c>
      <c r="V1558" s="13">
        <f t="shared" si="1915"/>
        <v>1.1107590323416117E-2</v>
      </c>
      <c r="W1558" s="13">
        <f t="shared" si="1916"/>
        <v>7.4358998763484258E-2</v>
      </c>
      <c r="X1558" s="13">
        <f t="shared" si="1917"/>
        <v>7.1693435210587783E-2</v>
      </c>
      <c r="Y1558" s="13">
        <f t="shared" si="1918"/>
        <v>3.4561712353359711E-2</v>
      </c>
      <c r="Z1558" s="13">
        <f t="shared" si="1919"/>
        <v>6.454313796580729E-3</v>
      </c>
      <c r="AA1558" s="13">
        <f t="shared" si="1920"/>
        <v>1.4054770294238709E-2</v>
      </c>
      <c r="AB1558" s="13">
        <f t="shared" si="1921"/>
        <v>1.5302677732252723E-2</v>
      </c>
      <c r="AC1558" s="13">
        <f t="shared" si="1922"/>
        <v>1.4575363800248071E-3</v>
      </c>
      <c r="AD1558" s="13">
        <f t="shared" si="1923"/>
        <v>4.0480625821292138E-2</v>
      </c>
      <c r="AE1558" s="13">
        <f t="shared" si="1924"/>
        <v>3.9029507831781697E-2</v>
      </c>
      <c r="AF1558" s="13">
        <f t="shared" si="1925"/>
        <v>1.8815204195655948E-2</v>
      </c>
      <c r="AG1558" s="13">
        <f t="shared" si="1926"/>
        <v>6.0469104632326024E-3</v>
      </c>
      <c r="AH1558" s="13">
        <f t="shared" si="1927"/>
        <v>1.5557361439056878E-3</v>
      </c>
      <c r="AI1558" s="13">
        <f t="shared" si="1928"/>
        <v>3.387736455054715E-3</v>
      </c>
      <c r="AJ1558" s="13">
        <f t="shared" si="1929"/>
        <v>3.6885298107474057E-3</v>
      </c>
      <c r="AK1558" s="13">
        <f t="shared" si="1930"/>
        <v>2.6773535161848062E-3</v>
      </c>
      <c r="AL1558" s="13">
        <f t="shared" si="1931"/>
        <v>1.2240493498892157E-4</v>
      </c>
      <c r="AM1558" s="13">
        <f t="shared" si="1932"/>
        <v>1.76299422437966E-2</v>
      </c>
      <c r="AN1558" s="13">
        <f t="shared" si="1933"/>
        <v>1.69979577864183E-2</v>
      </c>
      <c r="AO1558" s="13">
        <f t="shared" si="1934"/>
        <v>8.1943141081623136E-3</v>
      </c>
      <c r="AP1558" s="13">
        <f t="shared" si="1935"/>
        <v>2.6335235697894466E-3</v>
      </c>
      <c r="AQ1558" s="13">
        <f t="shared" si="1936"/>
        <v>6.3477976628893674E-4</v>
      </c>
      <c r="AR1558" s="13">
        <f t="shared" si="1937"/>
        <v>2.9999346492719199E-4</v>
      </c>
      <c r="AS1558" s="13">
        <f t="shared" si="1938"/>
        <v>6.5325910270401001E-4</v>
      </c>
      <c r="AT1558" s="13">
        <f t="shared" si="1939"/>
        <v>7.1126125258965148E-4</v>
      </c>
      <c r="AU1558" s="13">
        <f t="shared" si="1940"/>
        <v>5.1627556594453707E-4</v>
      </c>
      <c r="AV1558" s="13">
        <f t="shared" si="1941"/>
        <v>2.8105754990261734E-4</v>
      </c>
      <c r="AW1558" s="13">
        <f t="shared" si="1942"/>
        <v>7.1386478633570373E-6</v>
      </c>
      <c r="AX1558" s="13">
        <f t="shared" si="1943"/>
        <v>6.3984284089328549E-3</v>
      </c>
      <c r="AY1558" s="13">
        <f t="shared" si="1944"/>
        <v>6.1690625238848664E-3</v>
      </c>
      <c r="AZ1558" s="13">
        <f t="shared" si="1945"/>
        <v>2.9739593843441945E-3</v>
      </c>
      <c r="BA1558" s="13">
        <f t="shared" si="1946"/>
        <v>9.5578373380458305E-4</v>
      </c>
      <c r="BB1558" s="13">
        <f t="shared" si="1947"/>
        <v>2.3038038547562643E-4</v>
      </c>
      <c r="BC1558" s="13">
        <f t="shared" si="1948"/>
        <v>4.442437772036816E-5</v>
      </c>
      <c r="BD1558" s="13">
        <f t="shared" si="1949"/>
        <v>4.8206588754122128E-5</v>
      </c>
      <c r="BE1558" s="13">
        <f t="shared" si="1950"/>
        <v>1.0497359641344841E-4</v>
      </c>
      <c r="BF1558" s="13">
        <f t="shared" si="1951"/>
        <v>1.1429408540166914E-4</v>
      </c>
      <c r="BG1558" s="13">
        <f t="shared" si="1952"/>
        <v>8.2961420167370034E-5</v>
      </c>
      <c r="BH1558" s="13">
        <f t="shared" si="1953"/>
        <v>4.5163736242337523E-5</v>
      </c>
      <c r="BI1558" s="13">
        <f t="shared" si="1954"/>
        <v>1.9669509680546192E-5</v>
      </c>
      <c r="BJ1558" s="14">
        <f t="shared" si="1955"/>
        <v>0.64315080133312386</v>
      </c>
      <c r="BK1558" s="14">
        <f t="shared" si="1956"/>
        <v>0.20039532240260025</v>
      </c>
      <c r="BL1558" s="14">
        <f t="shared" si="1957"/>
        <v>0.14901783080578043</v>
      </c>
      <c r="BM1558" s="14">
        <f t="shared" si="1958"/>
        <v>0.60065916625810334</v>
      </c>
      <c r="BN1558" s="14">
        <f t="shared" si="1959"/>
        <v>0.39219717820396061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1.6111111111111101</v>
      </c>
      <c r="F1559" s="10">
        <f>VLOOKUP(B1559,home!$B$2:$E$405,3,FALSE)</f>
        <v>0.55000000000000004</v>
      </c>
      <c r="G1559" s="10">
        <f>VLOOKUP(C1559,away!$B$2:$E$405,4,FALSE)</f>
        <v>0.62</v>
      </c>
      <c r="H1559" s="10">
        <f>VLOOKUP(A1559,away!$A$2:$E$405,3,FALSE)</f>
        <v>1.4652777777777799</v>
      </c>
      <c r="I1559" s="10">
        <f>VLOOKUP(C1559,away!$B$2:$E$405,3,FALSE)</f>
        <v>1.78</v>
      </c>
      <c r="J1559" s="10">
        <f>VLOOKUP(B1559,home!$B$2:$E$405,4,FALSE)</f>
        <v>1.06</v>
      </c>
      <c r="K1559" s="12">
        <f t="shared" si="1904"/>
        <v>0.54938888888888859</v>
      </c>
      <c r="L1559" s="12">
        <f t="shared" si="1905"/>
        <v>2.7646861111111156</v>
      </c>
      <c r="M1559" s="13">
        <f t="shared" si="1906"/>
        <v>3.6367673121227927E-2</v>
      </c>
      <c r="N1559" s="13">
        <f t="shared" si="1907"/>
        <v>1.9979995527545709E-2</v>
      </c>
      <c r="O1559" s="13">
        <f t="shared" si="1908"/>
        <v>0.10054520077168788</v>
      </c>
      <c r="P1559" s="13">
        <f t="shared" si="1909"/>
        <v>5.5238416135067823E-2</v>
      </c>
      <c r="Q1559" s="13">
        <f t="shared" si="1910"/>
        <v>5.4883937714416504E-3</v>
      </c>
      <c r="R1559" s="13">
        <f t="shared" si="1911"/>
        <v>0.13898796005618211</v>
      </c>
      <c r="S1559" s="13">
        <f t="shared" si="1912"/>
        <v>2.0975239513810681E-2</v>
      </c>
      <c r="T1559" s="13">
        <f t="shared" si="1913"/>
        <v>1.5173686032213484E-2</v>
      </c>
      <c r="U1559" s="13">
        <f t="shared" si="1914"/>
        <v>7.6358440944199107E-2</v>
      </c>
      <c r="V1559" s="13">
        <f t="shared" si="1915"/>
        <v>3.5398928937502259E-3</v>
      </c>
      <c r="W1559" s="13">
        <f t="shared" si="1916"/>
        <v>1.0050875186256752E-3</v>
      </c>
      <c r="X1559" s="13">
        <f t="shared" si="1917"/>
        <v>2.7787515031955385E-3</v>
      </c>
      <c r="Y1559" s="13">
        <f t="shared" si="1918"/>
        <v>3.8411878435569216E-3</v>
      </c>
      <c r="Z1559" s="13">
        <f t="shared" si="1919"/>
        <v>0.12808602759299773</v>
      </c>
      <c r="AA1559" s="13">
        <f t="shared" si="1920"/>
        <v>7.0369040381508527E-2</v>
      </c>
      <c r="AB1559" s="13">
        <f t="shared" si="1921"/>
        <v>1.9329984453687152E-2</v>
      </c>
      <c r="AC1559" s="13">
        <f t="shared" si="1922"/>
        <v>3.3604376489584957E-4</v>
      </c>
      <c r="AD1559" s="13">
        <f t="shared" si="1923"/>
        <v>1.3804597877346242E-4</v>
      </c>
      <c r="AE1559" s="13">
        <f t="shared" si="1924"/>
        <v>3.816538002097314E-4</v>
      </c>
      <c r="AF1559" s="13">
        <f t="shared" si="1925"/>
        <v>5.2757648034631067E-4</v>
      </c>
      <c r="AG1559" s="13">
        <f t="shared" si="1926"/>
        <v>4.8619445592077717E-4</v>
      </c>
      <c r="AH1559" s="13">
        <f t="shared" si="1927"/>
        <v>8.8529415378438989E-2</v>
      </c>
      <c r="AI1559" s="13">
        <f t="shared" si="1928"/>
        <v>4.8637077148743477E-2</v>
      </c>
      <c r="AJ1559" s="13">
        <f t="shared" si="1929"/>
        <v>1.3360334886775667E-2</v>
      </c>
      <c r="AK1559" s="13">
        <f t="shared" si="1930"/>
        <v>2.4466731795430466E-3</v>
      </c>
      <c r="AL1559" s="13">
        <f t="shared" si="1931"/>
        <v>2.0416511403449477E-5</v>
      </c>
      <c r="AM1559" s="13">
        <f t="shared" si="1932"/>
        <v>1.5168185378786324E-5</v>
      </c>
      <c r="AN1559" s="13">
        <f t="shared" si="1933"/>
        <v>4.1935271447489246E-5</v>
      </c>
      <c r="AO1559" s="13">
        <f t="shared" si="1934"/>
        <v>5.7968931268274042E-5</v>
      </c>
      <c r="AP1559" s="13">
        <f t="shared" si="1935"/>
        <v>5.3421966384450702E-5</v>
      </c>
      <c r="AQ1559" s="13">
        <f t="shared" si="1936"/>
        <v>3.6923742122833942E-5</v>
      </c>
      <c r="AR1559" s="13">
        <f t="shared" si="1937"/>
        <v>4.8951209024311382E-2</v>
      </c>
      <c r="AS1559" s="13">
        <f t="shared" si="1938"/>
        <v>2.6893250335634163E-2</v>
      </c>
      <c r="AT1559" s="13">
        <f t="shared" si="1939"/>
        <v>7.3874264602523916E-3</v>
      </c>
      <c r="AU1559" s="13">
        <f t="shared" si="1940"/>
        <v>1.352856671582146E-3</v>
      </c>
      <c r="AV1559" s="13">
        <f t="shared" si="1941"/>
        <v>1.8581110590660873E-4</v>
      </c>
      <c r="AW1559" s="13">
        <f t="shared" si="1942"/>
        <v>8.6139974211802424E-7</v>
      </c>
      <c r="AX1559" s="13">
        <f t="shared" si="1943"/>
        <v>1.3888720852853508E-6</v>
      </c>
      <c r="AY1559" s="13">
        <f t="shared" si="1944"/>
        <v>3.8397953642983417E-6</v>
      </c>
      <c r="AZ1559" s="13">
        <f t="shared" si="1945"/>
        <v>5.3079144565922382E-6</v>
      </c>
      <c r="BA1559" s="13">
        <f t="shared" si="1946"/>
        <v>4.8915724590354882E-6</v>
      </c>
      <c r="BB1559" s="13">
        <f t="shared" si="1947"/>
        <v>3.3809156097472659E-6</v>
      </c>
      <c r="BC1559" s="13">
        <f t="shared" si="1948"/>
        <v>1.8694340858214055E-6</v>
      </c>
      <c r="BD1559" s="13">
        <f t="shared" si="1949"/>
        <v>2.2555787951935129E-2</v>
      </c>
      <c r="BE1559" s="13">
        <f t="shared" si="1950"/>
        <v>1.2391899280927019E-2</v>
      </c>
      <c r="BF1559" s="13">
        <f t="shared" si="1951"/>
        <v>3.4039858885857566E-3</v>
      </c>
      <c r="BG1559" s="13">
        <f t="shared" si="1952"/>
        <v>6.2337067504119508E-4</v>
      </c>
      <c r="BH1559" s="13">
        <f t="shared" si="1953"/>
        <v>8.561823063169963E-5</v>
      </c>
      <c r="BI1559" s="13">
        <f t="shared" si="1954"/>
        <v>9.4075409190764134E-6</v>
      </c>
      <c r="BJ1559" s="14">
        <f t="shared" si="1955"/>
        <v>5.0026669512491878E-2</v>
      </c>
      <c r="BK1559" s="14">
        <f t="shared" si="1956"/>
        <v>0.11648152173552025</v>
      </c>
      <c r="BL1559" s="14">
        <f t="shared" si="1957"/>
        <v>0.6824047503664924</v>
      </c>
      <c r="BM1559" s="14">
        <f t="shared" si="1958"/>
        <v>0.62038835142872717</v>
      </c>
      <c r="BN1559" s="14">
        <f t="shared" si="1959"/>
        <v>0.3566076393831531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1.6111111111111101</v>
      </c>
      <c r="F1560" s="10">
        <f>VLOOKUP(B1560,home!$B$2:$E$405,3,FALSE)</f>
        <v>1.01</v>
      </c>
      <c r="G1560" s="10">
        <f>VLOOKUP(C1560,away!$B$2:$E$405,4,FALSE)</f>
        <v>1.06</v>
      </c>
      <c r="H1560" s="10">
        <f>VLOOKUP(A1560,away!$A$2:$E$405,3,FALSE)</f>
        <v>1.4652777777777799</v>
      </c>
      <c r="I1560" s="10">
        <f>VLOOKUP(C1560,away!$B$2:$E$405,3,FALSE)</f>
        <v>0.98</v>
      </c>
      <c r="J1560" s="10">
        <f>VLOOKUP(B1560,home!$B$2:$E$405,4,FALSE)</f>
        <v>0.77</v>
      </c>
      <c r="K1560" s="12">
        <f t="shared" si="1904"/>
        <v>1.7248555555555547</v>
      </c>
      <c r="L1560" s="12">
        <f t="shared" si="1905"/>
        <v>1.1056986111111127</v>
      </c>
      <c r="M1560" s="13">
        <f t="shared" si="1906"/>
        <v>5.8980159772809876E-2</v>
      </c>
      <c r="N1560" s="13">
        <f t="shared" si="1907"/>
        <v>0.10173225625168535</v>
      </c>
      <c r="O1560" s="13">
        <f t="shared" si="1908"/>
        <v>6.5214280743907393E-2</v>
      </c>
      <c r="P1560" s="13">
        <f t="shared" si="1909"/>
        <v>0.11248521444268829</v>
      </c>
      <c r="Q1560" s="13">
        <f t="shared" si="1910"/>
        <v>8.7736723687460424E-2</v>
      </c>
      <c r="R1560" s="13">
        <f t="shared" si="1911"/>
        <v>3.6053669821574305E-2</v>
      </c>
      <c r="S1560" s="13">
        <f t="shared" si="1912"/>
        <v>5.3632117634795876E-2</v>
      </c>
      <c r="T1560" s="13">
        <f t="shared" si="1913"/>
        <v>9.7010373524664434E-2</v>
      </c>
      <c r="U1560" s="13">
        <f t="shared" si="1914"/>
        <v>6.218737268990808E-2</v>
      </c>
      <c r="V1560" s="13">
        <f t="shared" si="1915"/>
        <v>1.1365065202347088E-2</v>
      </c>
      <c r="W1560" s="13">
        <f t="shared" si="1916"/>
        <v>5.0444391759519563E-2</v>
      </c>
      <c r="X1560" s="13">
        <f t="shared" si="1917"/>
        <v>5.5776293906845631E-2</v>
      </c>
      <c r="Y1560" s="13">
        <f t="shared" si="1918"/>
        <v>3.0835885352862226E-2</v>
      </c>
      <c r="Z1560" s="13">
        <f t="shared" si="1919"/>
        <v>1.3288164215724447E-2</v>
      </c>
      <c r="AA1560" s="13">
        <f t="shared" si="1920"/>
        <v>2.2920163870626831E-2</v>
      </c>
      <c r="AB1560" s="13">
        <f t="shared" si="1921"/>
        <v>1.9766985993247204E-2</v>
      </c>
      <c r="AC1560" s="13">
        <f t="shared" si="1922"/>
        <v>1.3546947411696574E-3</v>
      </c>
      <c r="AD1560" s="13">
        <f t="shared" si="1923"/>
        <v>2.1752322343257042E-2</v>
      </c>
      <c r="AE1560" s="13">
        <f t="shared" si="1924"/>
        <v>2.4051512603380534E-2</v>
      </c>
      <c r="AF1560" s="13">
        <f t="shared" si="1925"/>
        <v>1.3296862040339643E-2</v>
      </c>
      <c r="AG1560" s="13">
        <f t="shared" si="1926"/>
        <v>4.900773963379873E-3</v>
      </c>
      <c r="AH1560" s="13">
        <f t="shared" si="1927"/>
        <v>3.6731761793857278E-3</v>
      </c>
      <c r="AI1560" s="13">
        <f t="shared" si="1928"/>
        <v>6.3356983395477986E-3</v>
      </c>
      <c r="AJ1560" s="13">
        <f t="shared" si="1929"/>
        <v>5.4640822396465633E-3</v>
      </c>
      <c r="AK1560" s="13">
        <f t="shared" si="1930"/>
        <v>3.141584202355603E-3</v>
      </c>
      <c r="AL1560" s="13">
        <f t="shared" si="1931"/>
        <v>1.0334534803013563E-4</v>
      </c>
      <c r="AM1560" s="13">
        <f t="shared" si="1932"/>
        <v>7.5039228080004275E-3</v>
      </c>
      <c r="AN1560" s="13">
        <f t="shared" si="1933"/>
        <v>8.2970770266910729E-3</v>
      </c>
      <c r="AO1560" s="13">
        <f t="shared" si="1934"/>
        <v>4.5870332723471213E-3</v>
      </c>
      <c r="AP1560" s="13">
        <f t="shared" si="1935"/>
        <v>1.6906254394515577E-3</v>
      </c>
      <c r="AQ1560" s="13">
        <f t="shared" si="1936"/>
        <v>4.6733055007767553E-4</v>
      </c>
      <c r="AR1560" s="13">
        <f t="shared" si="1937"/>
        <v>8.1228515998264448E-4</v>
      </c>
      <c r="AS1560" s="13">
        <f t="shared" si="1938"/>
        <v>1.4010745708913969E-3</v>
      </c>
      <c r="AT1560" s="13">
        <f t="shared" si="1939"/>
        <v>1.2083256286748206E-3</v>
      </c>
      <c r="AU1560" s="13">
        <f t="shared" si="1940"/>
        <v>6.9472905784664061E-4</v>
      </c>
      <c r="AV1560" s="13">
        <f t="shared" si="1941"/>
        <v>2.9957681875816366E-4</v>
      </c>
      <c r="AW1560" s="13">
        <f t="shared" si="1942"/>
        <v>5.4749218869167157E-6</v>
      </c>
      <c r="AX1560" s="13">
        <f t="shared" si="1943"/>
        <v>2.157197157306594E-3</v>
      </c>
      <c r="AY1560" s="13">
        <f t="shared" si="1944"/>
        <v>2.3852099007267411E-3</v>
      </c>
      <c r="AZ1560" s="13">
        <f t="shared" si="1945"/>
        <v>1.3186616372210169E-3</v>
      </c>
      <c r="BA1560" s="13">
        <f t="shared" si="1946"/>
        <v>4.8601411360026136E-4</v>
      </c>
      <c r="BB1560" s="13">
        <f t="shared" si="1947"/>
        <v>1.3434628259705191E-4</v>
      </c>
      <c r="BC1560" s="13">
        <f t="shared" si="1948"/>
        <v>2.9709299615100267E-5</v>
      </c>
      <c r="BD1560" s="13">
        <f t="shared" si="1949"/>
        <v>1.4969042886982974E-4</v>
      </c>
      <c r="BE1560" s="13">
        <f t="shared" si="1950"/>
        <v>2.5819436784961936E-4</v>
      </c>
      <c r="BF1560" s="13">
        <f t="shared" si="1951"/>
        <v>2.2267399489928533E-4</v>
      </c>
      <c r="BG1560" s="13">
        <f t="shared" si="1952"/>
        <v>1.2802682572659379E-4</v>
      </c>
      <c r="BH1560" s="13">
        <f t="shared" si="1953"/>
        <v>5.520694540366454E-5</v>
      </c>
      <c r="BI1560" s="13">
        <f t="shared" si="1954"/>
        <v>1.9044801296952598E-5</v>
      </c>
      <c r="BJ1560" s="14">
        <f t="shared" si="1955"/>
        <v>0.51659452292102925</v>
      </c>
      <c r="BK1560" s="14">
        <f t="shared" si="1956"/>
        <v>0.24030580704256768</v>
      </c>
      <c r="BL1560" s="14">
        <f t="shared" si="1957"/>
        <v>0.23000584268039914</v>
      </c>
      <c r="BM1560" s="14">
        <f t="shared" si="1958"/>
        <v>0.53561229716075487</v>
      </c>
      <c r="BN1560" s="14">
        <f t="shared" si="1959"/>
        <v>0.46220230472012563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1.5193798449612399</v>
      </c>
      <c r="F1561" s="10">
        <f>VLOOKUP(B1561,home!$B$2:$E$405,3,FALSE)</f>
        <v>1.1000000000000001</v>
      </c>
      <c r="G1561" s="10">
        <f>VLOOKUP(C1561,away!$B$2:$E$405,4,FALSE)</f>
        <v>1.1299999999999999</v>
      </c>
      <c r="H1561" s="10">
        <f>VLOOKUP(A1561,away!$A$2:$E$405,3,FALSE)</f>
        <v>1.26356589147287</v>
      </c>
      <c r="I1561" s="10">
        <f>VLOOKUP(C1561,away!$B$2:$E$405,3,FALSE)</f>
        <v>0.56000000000000005</v>
      </c>
      <c r="J1561" s="10">
        <f>VLOOKUP(B1561,home!$B$2:$E$405,4,FALSE)</f>
        <v>1.45</v>
      </c>
      <c r="K1561" s="12">
        <f t="shared" si="1904"/>
        <v>1.8885891472868213</v>
      </c>
      <c r="L1561" s="12">
        <f t="shared" si="1905"/>
        <v>1.0260155038759706</v>
      </c>
      <c r="M1561" s="13">
        <f t="shared" si="1906"/>
        <v>5.4225464770236716E-2</v>
      </c>
      <c r="N1561" s="13">
        <f t="shared" si="1907"/>
        <v>0.10240962427165293</v>
      </c>
      <c r="O1561" s="13">
        <f t="shared" si="1908"/>
        <v>5.5636167559143121E-2</v>
      </c>
      <c r="P1561" s="13">
        <f t="shared" si="1909"/>
        <v>0.10507386224882881</v>
      </c>
      <c r="Q1561" s="13">
        <f t="shared" si="1910"/>
        <v>9.6704852488582405E-2</v>
      </c>
      <c r="R1561" s="13">
        <f t="shared" si="1911"/>
        <v>2.8541785245961081E-2</v>
      </c>
      <c r="S1561" s="13">
        <f t="shared" si="1912"/>
        <v>5.0900976942597716E-2</v>
      </c>
      <c r="T1561" s="13">
        <f t="shared" si="1913"/>
        <v>9.9220677953324288E-2</v>
      </c>
      <c r="U1561" s="13">
        <f t="shared" si="1914"/>
        <v>5.3903705859713213E-2</v>
      </c>
      <c r="V1561" s="13">
        <f t="shared" si="1915"/>
        <v>1.0959103321370667E-2</v>
      </c>
      <c r="W1561" s="13">
        <f t="shared" si="1916"/>
        <v>6.0878578299969892E-2</v>
      </c>
      <c r="X1561" s="13">
        <f t="shared" si="1917"/>
        <v>6.2462365189696341E-2</v>
      </c>
      <c r="Y1561" s="13">
        <f t="shared" si="1918"/>
        <v>3.2043677546695591E-2</v>
      </c>
      <c r="Z1561" s="13">
        <f t="shared" si="1919"/>
        <v>9.7614380568848344E-3</v>
      </c>
      <c r="AA1561" s="13">
        <f t="shared" si="1920"/>
        <v>1.8435345976145254E-2</v>
      </c>
      <c r="AB1561" s="13">
        <f t="shared" si="1921"/>
        <v>1.7408397168512852E-2</v>
      </c>
      <c r="AC1561" s="13">
        <f t="shared" si="1922"/>
        <v>1.3272308011092737E-3</v>
      </c>
      <c r="AD1561" s="13">
        <f t="shared" si="1923"/>
        <v>2.8743655569893532E-2</v>
      </c>
      <c r="AE1561" s="13">
        <f t="shared" si="1924"/>
        <v>2.9491436252781663E-2</v>
      </c>
      <c r="AF1561" s="13">
        <f t="shared" si="1925"/>
        <v>1.5129335413461923E-2</v>
      </c>
      <c r="AG1561" s="13">
        <f t="shared" si="1926"/>
        <v>5.1743108991839006E-3</v>
      </c>
      <c r="AH1561" s="13">
        <f t="shared" si="1927"/>
        <v>2.5038466966221919E-3</v>
      </c>
      <c r="AI1561" s="13">
        <f t="shared" si="1928"/>
        <v>4.7287376977106291E-3</v>
      </c>
      <c r="AJ1561" s="13">
        <f t="shared" si="1929"/>
        <v>4.4653213481311831E-3</v>
      </c>
      <c r="AK1561" s="13">
        <f t="shared" si="1930"/>
        <v>2.8110524790762367E-3</v>
      </c>
      <c r="AL1561" s="13">
        <f t="shared" si="1931"/>
        <v>1.0287215938789248E-4</v>
      </c>
      <c r="AM1561" s="13">
        <f t="shared" si="1932"/>
        <v>1.0856991192530255E-2</v>
      </c>
      <c r="AN1561" s="13">
        <f t="shared" si="1933"/>
        <v>1.1139441288980905E-2</v>
      </c>
      <c r="AO1561" s="13">
        <f t="shared" si="1934"/>
        <v>5.7146197335052676E-3</v>
      </c>
      <c r="AP1561" s="13">
        <f t="shared" si="1935"/>
        <v>1.9544294817773239E-3</v>
      </c>
      <c r="AQ1561" s="13">
        <f t="shared" si="1936"/>
        <v>5.0131873738395321E-4</v>
      </c>
      <c r="AR1561" s="13">
        <f t="shared" si="1937"/>
        <v>5.137971060126008E-4</v>
      </c>
      <c r="AS1561" s="13">
        <f t="shared" si="1938"/>
        <v>9.7035163832277413E-4</v>
      </c>
      <c r="AT1561" s="13">
        <f t="shared" si="1939"/>
        <v>9.1629778659418925E-4</v>
      </c>
      <c r="AU1561" s="13">
        <f t="shared" si="1940"/>
        <v>5.768366851482405E-4</v>
      </c>
      <c r="AV1561" s="13">
        <f t="shared" si="1941"/>
        <v>2.7235187583196809E-4</v>
      </c>
      <c r="AW1561" s="13">
        <f t="shared" si="1942"/>
        <v>5.5371561183187406E-6</v>
      </c>
      <c r="AX1561" s="13">
        <f t="shared" si="1943"/>
        <v>3.4173992897335399E-3</v>
      </c>
      <c r="AY1561" s="13">
        <f t="shared" si="1944"/>
        <v>3.506304654201342E-3</v>
      </c>
      <c r="AZ1561" s="13">
        <f t="shared" si="1945"/>
        <v>1.7987614682615255E-3</v>
      </c>
      <c r="BA1561" s="13">
        <f t="shared" si="1946"/>
        <v>6.1518571807034328E-4</v>
      </c>
      <c r="BB1561" s="13">
        <f t="shared" si="1947"/>
        <v>1.5779752112581098E-4</v>
      </c>
      <c r="BC1561" s="13">
        <f t="shared" si="1948"/>
        <v>3.2380540629655632E-5</v>
      </c>
      <c r="BD1561" s="13">
        <f t="shared" si="1949"/>
        <v>8.7860632769255629E-5</v>
      </c>
      <c r="BE1561" s="13">
        <f t="shared" si="1950"/>
        <v>1.6593263752176903E-4</v>
      </c>
      <c r="BF1561" s="13">
        <f t="shared" si="1951"/>
        <v>1.5668928920214552E-4</v>
      </c>
      <c r="BG1561" s="13">
        <f t="shared" si="1952"/>
        <v>9.864056369441938E-5</v>
      </c>
      <c r="BH1561" s="13">
        <f t="shared" si="1953"/>
        <v>4.6572874518883728E-5</v>
      </c>
      <c r="BI1561" s="13">
        <f t="shared" si="1954"/>
        <v>1.7591405074862936E-5</v>
      </c>
      <c r="BJ1561" s="14">
        <f t="shared" si="1955"/>
        <v>0.57195314351144233</v>
      </c>
      <c r="BK1561" s="14">
        <f t="shared" si="1956"/>
        <v>0.22609581489773242</v>
      </c>
      <c r="BL1561" s="14">
        <f t="shared" si="1957"/>
        <v>0.19225728252570687</v>
      </c>
      <c r="BM1561" s="14">
        <f t="shared" si="1958"/>
        <v>0.55397515490927818</v>
      </c>
      <c r="BN1561" s="14">
        <f t="shared" si="1959"/>
        <v>0.44259175658440503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1.5193798449612399</v>
      </c>
      <c r="F1562" s="10">
        <f>VLOOKUP(B1562,home!$B$2:$E$405,3,FALSE)</f>
        <v>0.88</v>
      </c>
      <c r="G1562" s="10">
        <f>VLOOKUP(C1562,away!$B$2:$E$405,4,FALSE)</f>
        <v>1.76</v>
      </c>
      <c r="H1562" s="10">
        <f>VLOOKUP(A1562,away!$A$2:$E$405,3,FALSE)</f>
        <v>1.26356589147287</v>
      </c>
      <c r="I1562" s="10">
        <f>VLOOKUP(C1562,away!$B$2:$E$405,3,FALSE)</f>
        <v>0.22</v>
      </c>
      <c r="J1562" s="10">
        <f>VLOOKUP(B1562,home!$B$2:$E$405,4,FALSE)</f>
        <v>1.06</v>
      </c>
      <c r="K1562" s="12">
        <f t="shared" si="1904"/>
        <v>2.3532155038759681</v>
      </c>
      <c r="L1562" s="12">
        <f t="shared" si="1905"/>
        <v>0.2946635658914733</v>
      </c>
      <c r="M1562" s="13">
        <f t="shared" si="1906"/>
        <v>7.0801218373346686E-2</v>
      </c>
      <c r="N1562" s="13">
        <f t="shared" si="1907"/>
        <v>0.1666105247694675</v>
      </c>
      <c r="O1562" s="13">
        <f t="shared" si="1908"/>
        <v>2.0862539475351233E-2</v>
      </c>
      <c r="P1562" s="13">
        <f t="shared" si="1909"/>
        <v>4.909405134362093E-2</v>
      </c>
      <c r="Q1562" s="13">
        <f t="shared" si="1910"/>
        <v>0.19603523499821099</v>
      </c>
      <c r="R1562" s="13">
        <f t="shared" si="1911"/>
        <v>3.0737151376793105E-3</v>
      </c>
      <c r="S1562" s="13">
        <f t="shared" si="1912"/>
        <v>8.5105381401085617E-3</v>
      </c>
      <c r="T1562" s="13">
        <f t="shared" si="1913"/>
        <v>5.7764441384945804E-2</v>
      </c>
      <c r="U1562" s="13">
        <f t="shared" si="1914"/>
        <v>7.2331141164852092E-3</v>
      </c>
      <c r="V1562" s="13">
        <f t="shared" si="1915"/>
        <v>6.5569618089701958E-4</v>
      </c>
      <c r="W1562" s="13">
        <f t="shared" si="1916"/>
        <v>0.15377105143458628</v>
      </c>
      <c r="X1562" s="13">
        <f t="shared" si="1917"/>
        <v>4.5310726346596344E-2</v>
      </c>
      <c r="Y1562" s="13">
        <f t="shared" si="1918"/>
        <v>6.6757100992104034E-3</v>
      </c>
      <c r="Z1562" s="13">
        <f t="shared" si="1919"/>
        <v>3.0190395433439548E-4</v>
      </c>
      <c r="AA1562" s="13">
        <f t="shared" si="1920"/>
        <v>7.1044506602116182E-4</v>
      </c>
      <c r="AB1562" s="13">
        <f t="shared" si="1921"/>
        <v>8.3591517200659203E-4</v>
      </c>
      <c r="AC1562" s="13">
        <f t="shared" si="1922"/>
        <v>2.84165148481512E-5</v>
      </c>
      <c r="AD1562" s="13">
        <f t="shared" si="1923"/>
        <v>9.0464105570794331E-2</v>
      </c>
      <c r="AE1562" s="13">
        <f t="shared" si="1924"/>
        <v>2.6656475932672955E-2</v>
      </c>
      <c r="AF1562" s="13">
        <f t="shared" si="1925"/>
        <v>3.9273461262108247E-3</v>
      </c>
      <c r="AG1562" s="13">
        <f t="shared" si="1926"/>
        <v>3.8574860467978193E-4</v>
      </c>
      <c r="AH1562" s="13">
        <f t="shared" si="1927"/>
        <v>2.2240023935227373E-5</v>
      </c>
      <c r="AI1562" s="13">
        <f t="shared" si="1928"/>
        <v>5.233556913094967E-5</v>
      </c>
      <c r="AJ1562" s="13">
        <f t="shared" si="1929"/>
        <v>6.1578436341561664E-5</v>
      </c>
      <c r="AK1562" s="13">
        <f t="shared" si="1930"/>
        <v>4.8302443701134075E-5</v>
      </c>
      <c r="AL1562" s="13">
        <f t="shared" si="1931"/>
        <v>7.8816826659982152E-7</v>
      </c>
      <c r="AM1562" s="13">
        <f t="shared" si="1932"/>
        <v>4.2576307154693113E-2</v>
      </c>
      <c r="AN1562" s="13">
        <f t="shared" si="1933"/>
        <v>1.2545686488692521E-2</v>
      </c>
      <c r="AO1562" s="13">
        <f t="shared" si="1934"/>
        <v>1.8483783586573073E-3</v>
      </c>
      <c r="AP1562" s="13">
        <f t="shared" si="1935"/>
        <v>1.8154991942619694E-4</v>
      </c>
      <c r="AQ1562" s="13">
        <f t="shared" si="1936"/>
        <v>1.3374036661358212E-5</v>
      </c>
      <c r="AR1562" s="13">
        <f t="shared" si="1937"/>
        <v>1.3106649516531639E-6</v>
      </c>
      <c r="AS1562" s="13">
        <f t="shared" si="1938"/>
        <v>3.0842770846170713E-6</v>
      </c>
      <c r="AT1562" s="13">
        <f t="shared" si="1939"/>
        <v>3.6289843268851325E-6</v>
      </c>
      <c r="AU1562" s="13">
        <f t="shared" si="1940"/>
        <v>2.8465940604496619E-6</v>
      </c>
      <c r="AV1562" s="13">
        <f t="shared" si="1941"/>
        <v>1.6746623190728472E-6</v>
      </c>
      <c r="AW1562" s="13">
        <f t="shared" si="1942"/>
        <v>1.5181147002859632E-8</v>
      </c>
      <c r="AX1562" s="13">
        <f t="shared" si="1943"/>
        <v>1.6698537682368193E-2</v>
      </c>
      <c r="AY1562" s="13">
        <f t="shared" si="1944"/>
        <v>4.9204506586597507E-3</v>
      </c>
      <c r="AZ1562" s="13">
        <f t="shared" si="1945"/>
        <v>7.249387684368653E-4</v>
      </c>
      <c r="BA1562" s="13">
        <f t="shared" si="1946"/>
        <v>7.120434752019325E-5</v>
      </c>
      <c r="BB1562" s="13">
        <f t="shared" si="1947"/>
        <v>5.2453317368189567E-6</v>
      </c>
      <c r="BC1562" s="13">
        <f t="shared" si="1948"/>
        <v>3.0912163077095799E-7</v>
      </c>
      <c r="BD1562" s="13">
        <f t="shared" si="1949"/>
        <v>6.436753472384941E-8</v>
      </c>
      <c r="BE1562" s="13">
        <f t="shared" si="1950"/>
        <v>1.5147068065843717E-7</v>
      </c>
      <c r="BF1562" s="13">
        <f t="shared" si="1951"/>
        <v>1.7822157705404006E-7</v>
      </c>
      <c r="BG1562" s="13">
        <f t="shared" si="1952"/>
        <v>1.3979792608293084E-7</v>
      </c>
      <c r="BH1562" s="13">
        <f t="shared" si="1953"/>
        <v>8.2243661767014849E-8</v>
      </c>
      <c r="BI1562" s="13">
        <f t="shared" si="1954"/>
        <v>3.8707411993134112E-8</v>
      </c>
      <c r="BJ1562" s="14">
        <f t="shared" si="1955"/>
        <v>0.82718734713585806</v>
      </c>
      <c r="BK1562" s="14">
        <f t="shared" si="1956"/>
        <v>0.1340111593797477</v>
      </c>
      <c r="BL1562" s="14">
        <f t="shared" si="1957"/>
        <v>3.2913385432187331E-2</v>
      </c>
      <c r="BM1562" s="14">
        <f t="shared" si="1958"/>
        <v>0.48301607632693833</v>
      </c>
      <c r="BN1562" s="14">
        <f t="shared" si="1959"/>
        <v>0.50647728409767667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1.5193798449612399</v>
      </c>
      <c r="F1563" s="10">
        <f>VLOOKUP(B1563,home!$B$2:$E$405,3,FALSE)</f>
        <v>1.69</v>
      </c>
      <c r="G1563" s="10">
        <f>VLOOKUP(C1563,away!$B$2:$E$405,4,FALSE)</f>
        <v>1.32</v>
      </c>
      <c r="H1563" s="10">
        <f>VLOOKUP(A1563,away!$A$2:$E$405,3,FALSE)</f>
        <v>1.26356589147287</v>
      </c>
      <c r="I1563" s="10">
        <f>VLOOKUP(C1563,away!$B$2:$E$405,3,FALSE)</f>
        <v>0.56000000000000005</v>
      </c>
      <c r="J1563" s="10">
        <f>VLOOKUP(B1563,home!$B$2:$E$405,4,FALSE)</f>
        <v>0.45</v>
      </c>
      <c r="K1563" s="12">
        <f t="shared" si="1904"/>
        <v>3.3894325581395339</v>
      </c>
      <c r="L1563" s="12">
        <f t="shared" si="1905"/>
        <v>0.31841860465116328</v>
      </c>
      <c r="M1563" s="13">
        <f t="shared" si="1906"/>
        <v>2.4530178037449248E-2</v>
      </c>
      <c r="N1563" s="13">
        <f t="shared" si="1907"/>
        <v>8.3143384097089823E-2</v>
      </c>
      <c r="O1563" s="13">
        <f t="shared" si="1908"/>
        <v>7.8108650625292016E-3</v>
      </c>
      <c r="P1563" s="13">
        <f t="shared" si="1909"/>
        <v>2.6474400350171061E-2</v>
      </c>
      <c r="Q1563" s="13">
        <f t="shared" si="1910"/>
        <v>0.14090444652628853</v>
      </c>
      <c r="R1563" s="13">
        <f t="shared" si="1911"/>
        <v>1.2435623771645348E-3</v>
      </c>
      <c r="S1563" s="13">
        <f t="shared" si="1912"/>
        <v>7.1431796462209816E-3</v>
      </c>
      <c r="T1563" s="13">
        <f t="shared" si="1913"/>
        <v>4.4866597252045247E-2</v>
      </c>
      <c r="U1563" s="13">
        <f t="shared" si="1914"/>
        <v>4.2149708092388688E-3</v>
      </c>
      <c r="V1563" s="13">
        <f t="shared" si="1915"/>
        <v>8.5659294821142245E-4</v>
      </c>
      <c r="W1563" s="13">
        <f t="shared" si="1916"/>
        <v>0.15919537288094443</v>
      </c>
      <c r="X1563" s="13">
        <f t="shared" si="1917"/>
        <v>5.0690768499671968E-2</v>
      </c>
      <c r="Y1563" s="13">
        <f t="shared" si="1918"/>
        <v>8.0704418871803442E-3</v>
      </c>
      <c r="Z1563" s="13">
        <f t="shared" si="1919"/>
        <v>1.3199113231113834E-4</v>
      </c>
      <c r="AA1563" s="13">
        <f t="shared" si="1920"/>
        <v>4.473750412410753E-4</v>
      </c>
      <c r="AB1563" s="13">
        <f t="shared" si="1921"/>
        <v>7.5817376524075879E-4</v>
      </c>
      <c r="AC1563" s="13">
        <f t="shared" si="1922"/>
        <v>5.7780320156719961E-5</v>
      </c>
      <c r="AD1563" s="13">
        <f t="shared" si="1923"/>
        <v>0.1348954949869591</v>
      </c>
      <c r="AE1563" s="13">
        <f t="shared" si="1924"/>
        <v>4.2953235287475508E-2</v>
      </c>
      <c r="AF1563" s="13">
        <f t="shared" si="1925"/>
        <v>6.8385546227455298E-3</v>
      </c>
      <c r="AG1563" s="13">
        <f t="shared" si="1926"/>
        <v>7.2584100693513169E-4</v>
      </c>
      <c r="AH1563" s="13">
        <f t="shared" si="1927"/>
        <v>1.0507108044209929E-5</v>
      </c>
      <c r="AI1563" s="13">
        <f t="shared" si="1928"/>
        <v>3.5613134096934938E-5</v>
      </c>
      <c r="AJ1563" s="13">
        <f t="shared" si="1929"/>
        <v>6.0354158102770234E-5</v>
      </c>
      <c r="AK1563" s="13">
        <f t="shared" si="1930"/>
        <v>6.8188782830876801E-5</v>
      </c>
      <c r="AL1563" s="13">
        <f t="shared" si="1931"/>
        <v>2.4943958023537083E-6</v>
      </c>
      <c r="AM1563" s="13">
        <f t="shared" si="1932"/>
        <v>9.1443836531029513E-2</v>
      </c>
      <c r="AN1563" s="13">
        <f t="shared" si="1933"/>
        <v>2.911741883215949E-2</v>
      </c>
      <c r="AO1563" s="13">
        <f t="shared" si="1934"/>
        <v>4.6357639377898642E-3</v>
      </c>
      <c r="AP1563" s="13">
        <f t="shared" si="1935"/>
        <v>4.9203782818774383E-4</v>
      </c>
      <c r="AQ1563" s="13">
        <f t="shared" si="1936"/>
        <v>3.9168499671782535E-5</v>
      </c>
      <c r="AR1563" s="13">
        <f t="shared" si="1937"/>
        <v>6.6913173647126786E-7</v>
      </c>
      <c r="AS1563" s="13">
        <f t="shared" si="1938"/>
        <v>2.2679768932801579E-6</v>
      </c>
      <c r="AT1563" s="13">
        <f t="shared" si="1939"/>
        <v>3.84357736159596E-6</v>
      </c>
      <c r="AU1563" s="13">
        <f t="shared" si="1940"/>
        <v>4.3425154163737977E-6</v>
      </c>
      <c r="AV1563" s="13">
        <f t="shared" si="1941"/>
        <v>3.6796657841200509E-6</v>
      </c>
      <c r="AW1563" s="13">
        <f t="shared" si="1942"/>
        <v>7.4780488527778601E-8</v>
      </c>
      <c r="AX1563" s="13">
        <f t="shared" si="1943"/>
        <v>5.1657119463243438E-2</v>
      </c>
      <c r="AY1563" s="13">
        <f t="shared" si="1944"/>
        <v>1.6448587899784425E-2</v>
      </c>
      <c r="AZ1563" s="13">
        <f t="shared" si="1945"/>
        <v>2.6187682037656823E-3</v>
      </c>
      <c r="BA1563" s="13">
        <f t="shared" si="1946"/>
        <v>2.7795483911596743E-4</v>
      </c>
      <c r="BB1563" s="13">
        <f t="shared" si="1947"/>
        <v>2.212649800683622E-5</v>
      </c>
      <c r="BC1563" s="13">
        <f t="shared" si="1948"/>
        <v>1.409097724230707E-6</v>
      </c>
      <c r="BD1563" s="13">
        <f t="shared" si="1949"/>
        <v>3.5510665642498514E-8</v>
      </c>
      <c r="BE1563" s="13">
        <f t="shared" si="1950"/>
        <v>1.2036100628989141E-7</v>
      </c>
      <c r="BF1563" s="13">
        <f t="shared" si="1951"/>
        <v>2.0397775672469761E-7</v>
      </c>
      <c r="BG1563" s="13">
        <f t="shared" si="1952"/>
        <v>2.3045628325965179E-7</v>
      </c>
      <c r="BH1563" s="13">
        <f t="shared" si="1953"/>
        <v>1.9527900742702262E-7</v>
      </c>
      <c r="BI1563" s="13">
        <f t="shared" si="1954"/>
        <v>1.323770051388645E-7</v>
      </c>
      <c r="BJ1563" s="14">
        <f t="shared" si="1955"/>
        <v>0.86903832867781472</v>
      </c>
      <c r="BK1563" s="14">
        <f t="shared" si="1956"/>
        <v>7.5513213597796211E-2</v>
      </c>
      <c r="BL1563" s="14">
        <f t="shared" si="1957"/>
        <v>1.4665331067405555E-2</v>
      </c>
      <c r="BM1563" s="14">
        <f t="shared" si="1958"/>
        <v>0.65879351490533933</v>
      </c>
      <c r="BN1563" s="14">
        <f t="shared" si="1959"/>
        <v>0.2841068364506924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1.5193798449612399</v>
      </c>
      <c r="F1564" s="10">
        <f>VLOOKUP(B1564,home!$B$2:$E$405,3,FALSE)</f>
        <v>0.66</v>
      </c>
      <c r="G1564" s="10">
        <f>VLOOKUP(C1564,away!$B$2:$E$405,4,FALSE)</f>
        <v>1.1299999999999999</v>
      </c>
      <c r="H1564" s="10">
        <f>VLOOKUP(A1564,away!$A$2:$E$405,3,FALSE)</f>
        <v>1.26356589147287</v>
      </c>
      <c r="I1564" s="10">
        <f>VLOOKUP(C1564,away!$B$2:$E$405,3,FALSE)</f>
        <v>0.94</v>
      </c>
      <c r="J1564" s="10">
        <f>VLOOKUP(B1564,home!$B$2:$E$405,4,FALSE)</f>
        <v>1.19</v>
      </c>
      <c r="K1564" s="12">
        <f t="shared" si="1904"/>
        <v>1.1331534883720926</v>
      </c>
      <c r="L1564" s="12">
        <f t="shared" si="1905"/>
        <v>1.4134248062015524</v>
      </c>
      <c r="M1564" s="13">
        <f t="shared" si="1906"/>
        <v>7.8349296075928485E-2</v>
      </c>
      <c r="N1564" s="13">
        <f t="shared" si="1907"/>
        <v>8.8781778159936264E-2</v>
      </c>
      <c r="O1564" s="13">
        <f t="shared" si="1908"/>
        <v>0.11074083862214726</v>
      </c>
      <c r="P1564" s="13">
        <f t="shared" si="1909"/>
        <v>0.12548636758993714</v>
      </c>
      <c r="Q1564" s="13">
        <f t="shared" si="1910"/>
        <v>5.0301690812904538E-2</v>
      </c>
      <c r="R1564" s="13">
        <f t="shared" si="1911"/>
        <v>7.826192418405295E-2</v>
      </c>
      <c r="S1564" s="13">
        <f t="shared" si="1912"/>
        <v>5.0245596449445269E-2</v>
      </c>
      <c r="T1564" s="13">
        <f t="shared" si="1913"/>
        <v>7.1097657588840013E-2</v>
      </c>
      <c r="U1564" s="13">
        <f t="shared" si="1914"/>
        <v>8.8682772395871842E-2</v>
      </c>
      <c r="V1564" s="13">
        <f t="shared" si="1915"/>
        <v>8.9416351612008615E-3</v>
      </c>
      <c r="W1564" s="13">
        <f t="shared" si="1916"/>
        <v>1.8999845471885737E-2</v>
      </c>
      <c r="X1564" s="13">
        <f t="shared" si="1917"/>
        <v>2.6854852903959538E-2</v>
      </c>
      <c r="Y1564" s="13">
        <f t="shared" si="1918"/>
        <v>1.8978657630675105E-2</v>
      </c>
      <c r="Z1564" s="13">
        <f t="shared" si="1919"/>
        <v>3.6872448340935227E-2</v>
      </c>
      <c r="AA1564" s="13">
        <f t="shared" si="1920"/>
        <v>4.1782143462350527E-2</v>
      </c>
      <c r="AB1564" s="13">
        <f t="shared" si="1921"/>
        <v>2.3672790808012871E-2</v>
      </c>
      <c r="AC1564" s="13">
        <f t="shared" si="1922"/>
        <v>8.950729081903413E-4</v>
      </c>
      <c r="AD1564" s="13">
        <f t="shared" si="1923"/>
        <v>5.3824352937495096E-3</v>
      </c>
      <c r="AE1564" s="13">
        <f t="shared" si="1924"/>
        <v>7.6076675619602963E-3</v>
      </c>
      <c r="AF1564" s="13">
        <f t="shared" si="1925"/>
        <v>5.376433024704785E-3</v>
      </c>
      <c r="AG1564" s="13">
        <f t="shared" si="1926"/>
        <v>2.5330612686663301E-3</v>
      </c>
      <c r="AH1564" s="13">
        <f t="shared" si="1927"/>
        <v>1.3029108287615778E-2</v>
      </c>
      <c r="AI1564" s="13">
        <f t="shared" si="1928"/>
        <v>1.476397950648956E-2</v>
      </c>
      <c r="AJ1564" s="13">
        <f t="shared" si="1929"/>
        <v>8.3649274400163683E-3</v>
      </c>
      <c r="AK1564" s="13">
        <f t="shared" si="1930"/>
        <v>3.159582236211328E-3</v>
      </c>
      <c r="AL1564" s="13">
        <f t="shared" si="1931"/>
        <v>5.7342926408996913E-5</v>
      </c>
      <c r="AM1564" s="13">
        <f t="shared" si="1932"/>
        <v>1.2198250658098638E-3</v>
      </c>
      <c r="AN1564" s="13">
        <f t="shared" si="1933"/>
        <v>1.7241310072421026E-3</v>
      </c>
      <c r="AO1564" s="13">
        <f t="shared" si="1934"/>
        <v>1.2184647673886284E-3</v>
      </c>
      <c r="AP1564" s="13">
        <f t="shared" si="1935"/>
        <v>5.7406944256989736E-4</v>
      </c>
      <c r="AQ1564" s="13">
        <f t="shared" si="1936"/>
        <v>2.0285099765264756E-4</v>
      </c>
      <c r="AR1564" s="13">
        <f t="shared" si="1937"/>
        <v>3.6831329712804692E-3</v>
      </c>
      <c r="AS1564" s="13">
        <f t="shared" si="1938"/>
        <v>4.1735549745447343E-3</v>
      </c>
      <c r="AT1564" s="13">
        <f t="shared" si="1939"/>
        <v>2.3646391891590339E-3</v>
      </c>
      <c r="AU1564" s="13">
        <f t="shared" si="1940"/>
        <v>8.931663819789716E-4</v>
      </c>
      <c r="AV1564" s="13">
        <f t="shared" si="1941"/>
        <v>2.5302365035903828E-4</v>
      </c>
      <c r="AW1564" s="13">
        <f t="shared" si="1942"/>
        <v>2.5511664865036242E-6</v>
      </c>
      <c r="AX1564" s="13">
        <f t="shared" si="1943"/>
        <v>2.3037483808769434E-4</v>
      </c>
      <c r="AY1564" s="13">
        <f t="shared" si="1944"/>
        <v>3.2561751087781341E-4</v>
      </c>
      <c r="AZ1564" s="13">
        <f t="shared" si="1945"/>
        <v>2.3011793360415268E-4</v>
      </c>
      <c r="BA1564" s="13">
        <f t="shared" si="1946"/>
        <v>1.0841813190265044E-4</v>
      </c>
      <c r="BB1564" s="13">
        <f t="shared" si="1947"/>
        <v>3.83102192683095E-5</v>
      </c>
      <c r="BC1564" s="13">
        <f t="shared" si="1948"/>
        <v>1.0829722848969853E-5</v>
      </c>
      <c r="BD1564" s="13">
        <f t="shared" si="1949"/>
        <v>8.6763858435777452E-4</v>
      </c>
      <c r="BE1564" s="13">
        <f t="shared" si="1950"/>
        <v>9.8316768851123637E-4</v>
      </c>
      <c r="BF1564" s="13">
        <f t="shared" si="1951"/>
        <v>5.5703994794561746E-4</v>
      </c>
      <c r="BG1564" s="13">
        <f t="shared" si="1952"/>
        <v>2.1040392005906169E-4</v>
      </c>
      <c r="BH1564" s="13">
        <f t="shared" si="1953"/>
        <v>5.9604983995522197E-5</v>
      </c>
      <c r="BI1564" s="13">
        <f t="shared" si="1954"/>
        <v>1.3508319107777729E-5</v>
      </c>
      <c r="BJ1564" s="14">
        <f t="shared" si="1955"/>
        <v>0.30179708935453486</v>
      </c>
      <c r="BK1564" s="14">
        <f t="shared" si="1956"/>
        <v>0.26430092862198901</v>
      </c>
      <c r="BL1564" s="14">
        <f t="shared" si="1957"/>
        <v>0.3965169475540678</v>
      </c>
      <c r="BM1564" s="14">
        <f t="shared" si="1958"/>
        <v>0.46724245208222892</v>
      </c>
      <c r="BN1564" s="14">
        <f t="shared" si="1959"/>
        <v>0.53192189544490664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1.5193798449612399</v>
      </c>
      <c r="F1565" s="10">
        <f>VLOOKUP(B1565,home!$B$2:$E$405,3,FALSE)</f>
        <v>0.55000000000000004</v>
      </c>
      <c r="G1565" s="10">
        <f>VLOOKUP(C1565,away!$B$2:$E$405,4,FALSE)</f>
        <v>1.22</v>
      </c>
      <c r="H1565" s="10">
        <f>VLOOKUP(A1565,away!$A$2:$E$405,3,FALSE)</f>
        <v>1.26356589147287</v>
      </c>
      <c r="I1565" s="10">
        <f>VLOOKUP(C1565,away!$B$2:$E$405,3,FALSE)</f>
        <v>0.47</v>
      </c>
      <c r="J1565" s="10">
        <f>VLOOKUP(B1565,home!$B$2:$E$405,4,FALSE)</f>
        <v>0.79</v>
      </c>
      <c r="K1565" s="12">
        <f t="shared" si="1904"/>
        <v>1.0195038759689921</v>
      </c>
      <c r="L1565" s="12">
        <f t="shared" si="1905"/>
        <v>0.46916201550387665</v>
      </c>
      <c r="M1565" s="13">
        <f t="shared" si="1906"/>
        <v>0.22567352777445779</v>
      </c>
      <c r="N1565" s="13">
        <f t="shared" si="1907"/>
        <v>0.2300750362696557</v>
      </c>
      <c r="O1565" s="13">
        <f t="shared" si="1908"/>
        <v>0.1058774471365347</v>
      </c>
      <c r="P1565" s="13">
        <f t="shared" si="1909"/>
        <v>0.10794246773339919</v>
      </c>
      <c r="Q1565" s="13">
        <f t="shared" si="1910"/>
        <v>0.11728119562031018</v>
      </c>
      <c r="R1565" s="13">
        <f t="shared" si="1911"/>
        <v>2.4836838247490885E-2</v>
      </c>
      <c r="S1565" s="13">
        <f t="shared" si="1912"/>
        <v>1.2907557717647679E-2</v>
      </c>
      <c r="T1565" s="13">
        <f t="shared" si="1913"/>
        <v>5.5023882117929163E-2</v>
      </c>
      <c r="U1565" s="13">
        <f t="shared" si="1914"/>
        <v>2.5321252860131864E-2</v>
      </c>
      <c r="V1565" s="13">
        <f t="shared" si="1915"/>
        <v>6.8598290154135873E-4</v>
      </c>
      <c r="W1565" s="13">
        <f t="shared" si="1916"/>
        <v>3.9856211171061272E-2</v>
      </c>
      <c r="X1565" s="13">
        <f t="shared" si="1917"/>
        <v>1.8699020363363232E-2</v>
      </c>
      <c r="Y1565" s="13">
        <f t="shared" si="1918"/>
        <v>4.3864350408117621E-3</v>
      </c>
      <c r="Z1565" s="13">
        <f t="shared" si="1919"/>
        <v>3.8841670303121989E-3</v>
      </c>
      <c r="AA1565" s="13">
        <f t="shared" si="1920"/>
        <v>3.9599233423142565E-3</v>
      </c>
      <c r="AB1565" s="13">
        <f t="shared" si="1921"/>
        <v>2.0185785980147346E-3</v>
      </c>
      <c r="AC1565" s="13">
        <f t="shared" si="1922"/>
        <v>2.0507136998279002E-5</v>
      </c>
      <c r="AD1565" s="13">
        <f t="shared" si="1923"/>
        <v>1.0158390442583902E-2</v>
      </c>
      <c r="AE1565" s="13">
        <f t="shared" si="1924"/>
        <v>4.7659309343179804E-3</v>
      </c>
      <c r="AF1565" s="13">
        <f t="shared" si="1925"/>
        <v>1.1179968814484487E-3</v>
      </c>
      <c r="AG1565" s="13">
        <f t="shared" si="1926"/>
        <v>1.7484055674246764E-4</v>
      </c>
      <c r="AH1565" s="13">
        <f t="shared" si="1927"/>
        <v>4.555759081237445E-4</v>
      </c>
      <c r="AI1565" s="13">
        <f t="shared" si="1928"/>
        <v>4.6446140413025091E-4</v>
      </c>
      <c r="AJ1565" s="13">
        <f t="shared" si="1929"/>
        <v>2.3676010087439559E-4</v>
      </c>
      <c r="AK1565" s="13">
        <f t="shared" si="1930"/>
        <v>8.045928017208529E-5</v>
      </c>
      <c r="AL1565" s="13">
        <f t="shared" si="1931"/>
        <v>3.92352793093824E-7</v>
      </c>
      <c r="AM1565" s="13">
        <f t="shared" si="1932"/>
        <v>2.071303685964131E-3</v>
      </c>
      <c r="AN1565" s="13">
        <f t="shared" si="1933"/>
        <v>9.7177701202754059E-4</v>
      </c>
      <c r="AO1565" s="13">
        <f t="shared" si="1934"/>
        <v>2.2796043079158793E-4</v>
      </c>
      <c r="AP1565" s="13">
        <f t="shared" si="1935"/>
        <v>3.5650125055104461E-5</v>
      </c>
      <c r="AQ1565" s="13">
        <f t="shared" si="1936"/>
        <v>4.1814211309545143E-6</v>
      </c>
      <c r="AR1565" s="13">
        <f t="shared" si="1937"/>
        <v>4.2747782254068991E-5</v>
      </c>
      <c r="AS1565" s="13">
        <f t="shared" si="1938"/>
        <v>4.3581529697101836E-5</v>
      </c>
      <c r="AT1565" s="13">
        <f t="shared" si="1939"/>
        <v>2.2215769223426522E-5</v>
      </c>
      <c r="AU1565" s="13">
        <f t="shared" si="1940"/>
        <v>7.5496876103053288E-6</v>
      </c>
      <c r="AV1565" s="13">
        <f t="shared" si="1941"/>
        <v>1.9242339452653398E-6</v>
      </c>
      <c r="AW1565" s="13">
        <f t="shared" si="1942"/>
        <v>5.2129789639904076E-9</v>
      </c>
      <c r="AX1565" s="13">
        <f t="shared" si="1943"/>
        <v>3.5195035602488174E-4</v>
      </c>
      <c r="AY1565" s="13">
        <f t="shared" si="1944"/>
        <v>1.6512173838994048E-4</v>
      </c>
      <c r="AZ1565" s="13">
        <f t="shared" si="1945"/>
        <v>3.8734423793264159E-5</v>
      </c>
      <c r="BA1565" s="13">
        <f t="shared" si="1946"/>
        <v>6.0575734454097094E-6</v>
      </c>
      <c r="BB1565" s="13">
        <f t="shared" si="1947"/>
        <v>7.104958416777953E-7</v>
      </c>
      <c r="BC1565" s="13">
        <f t="shared" si="1948"/>
        <v>6.6667532217735558E-8</v>
      </c>
      <c r="BD1565" s="13">
        <f t="shared" si="1949"/>
        <v>3.3426059467733099E-6</v>
      </c>
      <c r="BE1565" s="13">
        <f t="shared" si="1950"/>
        <v>3.4077997185723917E-6</v>
      </c>
      <c r="BF1565" s="13">
        <f t="shared" si="1951"/>
        <v>1.7371325108052967E-6</v>
      </c>
      <c r="BG1565" s="13">
        <f t="shared" si="1952"/>
        <v>5.9033777594591569E-7</v>
      </c>
      <c r="BH1565" s="13">
        <f t="shared" si="1953"/>
        <v>1.5046291267694385E-7</v>
      </c>
      <c r="BI1565" s="13">
        <f t="shared" si="1954"/>
        <v>3.0679504532745662E-8</v>
      </c>
      <c r="BJ1565" s="14">
        <f t="shared" si="1955"/>
        <v>0.48541245332822086</v>
      </c>
      <c r="BK1565" s="14">
        <f t="shared" si="1956"/>
        <v>0.34739555735522737</v>
      </c>
      <c r="BL1565" s="14">
        <f t="shared" si="1957"/>
        <v>0.16337857489888644</v>
      </c>
      <c r="BM1565" s="14">
        <f t="shared" si="1958"/>
        <v>0.18821912330538743</v>
      </c>
      <c r="BN1565" s="14">
        <f t="shared" si="1959"/>
        <v>0.81168651278184833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1.5193798449612399</v>
      </c>
      <c r="F1566" s="10">
        <f>VLOOKUP(B1566,home!$B$2:$E$405,3,FALSE)</f>
        <v>0.56000000000000005</v>
      </c>
      <c r="G1566" s="10">
        <f>VLOOKUP(C1566,away!$B$2:$E$405,4,FALSE)</f>
        <v>1.21</v>
      </c>
      <c r="H1566" s="10">
        <f>VLOOKUP(A1566,away!$A$2:$E$405,3,FALSE)</f>
        <v>1.26356589147287</v>
      </c>
      <c r="I1566" s="10">
        <f>VLOOKUP(C1566,away!$B$2:$E$405,3,FALSE)</f>
        <v>0.33</v>
      </c>
      <c r="J1566" s="10">
        <f>VLOOKUP(B1566,home!$B$2:$E$405,4,FALSE)</f>
        <v>0.9</v>
      </c>
      <c r="K1566" s="12">
        <f t="shared" si="1904"/>
        <v>1.0295317829457362</v>
      </c>
      <c r="L1566" s="12">
        <f t="shared" si="1905"/>
        <v>0.37527906976744241</v>
      </c>
      <c r="M1566" s="13">
        <f t="shared" si="1906"/>
        <v>0.24541347135541783</v>
      </c>
      <c r="N1566" s="13">
        <f t="shared" si="1907"/>
        <v>0.25266096872344568</v>
      </c>
      <c r="O1566" s="13">
        <f t="shared" si="1908"/>
        <v>9.2098539238660071E-2</v>
      </c>
      <c r="P1566" s="13">
        <f t="shared" si="1909"/>
        <v>9.481837330907554E-2</v>
      </c>
      <c r="Q1566" s="13">
        <f t="shared" si="1910"/>
        <v>0.13006124880532294</v>
      </c>
      <c r="R1566" s="13">
        <f t="shared" si="1911"/>
        <v>1.7281327066212323E-2</v>
      </c>
      <c r="S1566" s="13">
        <f t="shared" si="1912"/>
        <v>9.1585476821265908E-3</v>
      </c>
      <c r="T1566" s="13">
        <f t="shared" si="1913"/>
        <v>4.8809264464453474E-2</v>
      </c>
      <c r="U1566" s="13">
        <f t="shared" si="1914"/>
        <v>1.7791675466145979E-2</v>
      </c>
      <c r="V1566" s="13">
        <f t="shared" si="1915"/>
        <v>3.9316803610235835E-4</v>
      </c>
      <c r="W1566" s="13">
        <f t="shared" si="1916"/>
        <v>4.4634063124897719E-2</v>
      </c>
      <c r="X1566" s="13">
        <f t="shared" si="1917"/>
        <v>1.675022968945292E-2</v>
      </c>
      <c r="Y1566" s="13">
        <f t="shared" si="1918"/>
        <v>3.1430053081244434E-3</v>
      </c>
      <c r="Z1566" s="13">
        <f t="shared" si="1919"/>
        <v>2.1617734485850286E-3</v>
      </c>
      <c r="AA1566" s="13">
        <f t="shared" si="1920"/>
        <v>2.2256144728464971E-3</v>
      </c>
      <c r="AB1566" s="13">
        <f t="shared" si="1921"/>
        <v>1.1456704181897444E-3</v>
      </c>
      <c r="AC1566" s="13">
        <f t="shared" si="1922"/>
        <v>9.4940676581583533E-6</v>
      </c>
      <c r="AD1566" s="13">
        <f t="shared" si="1923"/>
        <v>1.148804664727212E-2</v>
      </c>
      <c r="AE1566" s="13">
        <f t="shared" si="1924"/>
        <v>4.3112234592332663E-3</v>
      </c>
      <c r="AF1566" s="13">
        <f t="shared" si="1925"/>
        <v>8.0895596467031768E-4</v>
      </c>
      <c r="AG1566" s="13">
        <f t="shared" si="1926"/>
        <v>1.0119474730143363E-4</v>
      </c>
      <c r="AH1566" s="13">
        <f t="shared" si="1927"/>
        <v>2.0281708220823636E-4</v>
      </c>
      <c r="AI1566" s="13">
        <f t="shared" si="1928"/>
        <v>2.0880663225769752E-4</v>
      </c>
      <c r="AJ1566" s="13">
        <f t="shared" si="1929"/>
        <v>1.0748653219958099E-4</v>
      </c>
      <c r="AK1566" s="13">
        <f t="shared" si="1930"/>
        <v>3.6886933712696311E-5</v>
      </c>
      <c r="AL1566" s="13">
        <f t="shared" si="1931"/>
        <v>1.4672577612973106E-7</v>
      </c>
      <c r="AM1566" s="13">
        <f t="shared" si="1932"/>
        <v>2.3654618294659717E-3</v>
      </c>
      <c r="AN1566" s="13">
        <f t="shared" si="1933"/>
        <v>8.8770831493238233E-4</v>
      </c>
      <c r="AO1566" s="13">
        <f t="shared" si="1934"/>
        <v>1.6656917532632411E-4</v>
      </c>
      <c r="AP1566" s="13">
        <f t="shared" si="1935"/>
        <v>2.0836641722797648E-5</v>
      </c>
      <c r="AQ1566" s="13">
        <f t="shared" si="1936"/>
        <v>1.9548888807022445E-6</v>
      </c>
      <c r="AR1566" s="13">
        <f t="shared" si="1937"/>
        <v>1.5222601188810771E-5</v>
      </c>
      <c r="AS1566" s="13">
        <f t="shared" si="1938"/>
        <v>1.5672151742988236E-5</v>
      </c>
      <c r="AT1566" s="13">
        <f t="shared" si="1939"/>
        <v>8.0674891632774033E-6</v>
      </c>
      <c r="AU1566" s="13">
        <f t="shared" si="1940"/>
        <v>2.7685788340547972E-6</v>
      </c>
      <c r="AV1566" s="13">
        <f t="shared" si="1941"/>
        <v>7.1258497581256558E-7</v>
      </c>
      <c r="AW1566" s="13">
        <f t="shared" si="1942"/>
        <v>1.574700685325405E-9</v>
      </c>
      <c r="AX1566" s="13">
        <f t="shared" si="1943"/>
        <v>4.0588635579669728E-4</v>
      </c>
      <c r="AY1566" s="13">
        <f t="shared" si="1944"/>
        <v>1.523206540346817E-4</v>
      </c>
      <c r="AZ1566" s="13">
        <f t="shared" si="1945"/>
        <v>2.8581376676251882E-5</v>
      </c>
      <c r="BA1566" s="13">
        <f t="shared" si="1946"/>
        <v>3.575330817245561E-6</v>
      </c>
      <c r="BB1566" s="13">
        <f t="shared" si="1947"/>
        <v>3.3543670580169594E-7</v>
      </c>
      <c r="BC1566" s="13">
        <f t="shared" si="1948"/>
        <v>2.5176474983823146E-8</v>
      </c>
      <c r="BD1566" s="13">
        <f t="shared" si="1949"/>
        <v>9.5212060226294438E-7</v>
      </c>
      <c r="BE1566" s="13">
        <f t="shared" si="1950"/>
        <v>9.8023842122713727E-7</v>
      </c>
      <c r="BF1566" s="13">
        <f t="shared" si="1951"/>
        <v>5.0459330475894402E-7</v>
      </c>
      <c r="BG1566" s="13">
        <f t="shared" si="1952"/>
        <v>1.7316494823698568E-7</v>
      </c>
      <c r="BH1566" s="13">
        <f t="shared" si="1953"/>
        <v>4.4569704475532489E-8</v>
      </c>
      <c r="BI1566" s="13">
        <f t="shared" si="1954"/>
        <v>9.1771854628119081E-9</v>
      </c>
      <c r="BJ1566" s="14">
        <f t="shared" si="1955"/>
        <v>0.51680145611500838</v>
      </c>
      <c r="BK1566" s="14">
        <f t="shared" si="1956"/>
        <v>0.34994552183019129</v>
      </c>
      <c r="BL1566" s="14">
        <f t="shared" si="1957"/>
        <v>0.13114393111250422</v>
      </c>
      <c r="BM1566" s="14">
        <f t="shared" si="1958"/>
        <v>0.16756643492882028</v>
      </c>
      <c r="BN1566" s="14">
        <f t="shared" si="1959"/>
        <v>0.83233392849813426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1.36666666666667</v>
      </c>
      <c r="F1567" s="10">
        <f>VLOOKUP(B1567,home!$B$2:$E$405,3,FALSE)</f>
        <v>0.51</v>
      </c>
      <c r="G1567" s="10">
        <f>VLOOKUP(C1567,away!$B$2:$E$405,4,FALSE)</f>
        <v>0.8</v>
      </c>
      <c r="H1567" s="10">
        <f>VLOOKUP(A1567,away!$A$2:$E$405,3,FALSE)</f>
        <v>1.0874999999999999</v>
      </c>
      <c r="I1567" s="10">
        <f>VLOOKUP(C1567,away!$B$2:$E$405,3,FALSE)</f>
        <v>0.66</v>
      </c>
      <c r="J1567" s="10">
        <f>VLOOKUP(B1567,home!$B$2:$E$405,4,FALSE)</f>
        <v>1.29</v>
      </c>
      <c r="K1567" s="12">
        <f t="shared" si="1904"/>
        <v>0.55760000000000143</v>
      </c>
      <c r="L1567" s="12">
        <f t="shared" si="1905"/>
        <v>0.92589750000000004</v>
      </c>
      <c r="M1567" s="13">
        <f t="shared" si="1906"/>
        <v>0.22684291623665345</v>
      </c>
      <c r="N1567" s="13">
        <f t="shared" si="1907"/>
        <v>0.1264876100935583</v>
      </c>
      <c r="O1567" s="13">
        <f t="shared" si="1908"/>
        <v>0.21003328903622687</v>
      </c>
      <c r="P1567" s="13">
        <f t="shared" si="1909"/>
        <v>0.1171145619666004</v>
      </c>
      <c r="Q1567" s="13">
        <f t="shared" si="1910"/>
        <v>3.5264745694084138E-2</v>
      </c>
      <c r="R1567" s="13">
        <f t="shared" si="1911"/>
        <v>9.7234648617709918E-2</v>
      </c>
      <c r="S1567" s="13">
        <f t="shared" si="1912"/>
        <v>1.5115989571302809E-2</v>
      </c>
      <c r="T1567" s="13">
        <f t="shared" si="1913"/>
        <v>3.2651539876288271E-2</v>
      </c>
      <c r="U1567" s="13">
        <f t="shared" si="1914"/>
        <v>5.4218040069235189E-2</v>
      </c>
      <c r="V1567" s="13">
        <f t="shared" si="1915"/>
        <v>8.6712109306706479E-4</v>
      </c>
      <c r="W1567" s="13">
        <f t="shared" si="1916"/>
        <v>6.5545407330071222E-3</v>
      </c>
      <c r="X1567" s="13">
        <f t="shared" si="1917"/>
        <v>6.0688328783394625E-3</v>
      </c>
      <c r="Y1567" s="13">
        <f t="shared" si="1918"/>
        <v>2.809558594986156E-3</v>
      </c>
      <c r="Z1567" s="13">
        <f t="shared" si="1919"/>
        <v>3.000977268950536E-2</v>
      </c>
      <c r="AA1567" s="13">
        <f t="shared" si="1920"/>
        <v>1.6733449251668232E-2</v>
      </c>
      <c r="AB1567" s="13">
        <f t="shared" si="1921"/>
        <v>4.6652856513651145E-3</v>
      </c>
      <c r="AC1567" s="13">
        <f t="shared" si="1922"/>
        <v>2.797985404154205E-5</v>
      </c>
      <c r="AD1567" s="13">
        <f t="shared" si="1923"/>
        <v>9.1370297818119508E-4</v>
      </c>
      <c r="AE1567" s="13">
        <f t="shared" si="1924"/>
        <v>8.4599530324052318E-4</v>
      </c>
      <c r="AF1567" s="13">
        <f t="shared" si="1925"/>
        <v>3.9165246814107108E-4</v>
      </c>
      <c r="AG1567" s="13">
        <f t="shared" si="1926"/>
        <v>1.2087668037354914E-4</v>
      </c>
      <c r="AH1567" s="13">
        <f t="shared" si="1927"/>
        <v>6.9464933771953216E-3</v>
      </c>
      <c r="AI1567" s="13">
        <f t="shared" si="1928"/>
        <v>3.8733647071241212E-3</v>
      </c>
      <c r="AJ1567" s="13">
        <f t="shared" si="1929"/>
        <v>1.0798940803462076E-3</v>
      </c>
      <c r="AK1567" s="13">
        <f t="shared" si="1930"/>
        <v>2.0071631306701565E-4</v>
      </c>
      <c r="AL1567" s="13">
        <f t="shared" si="1931"/>
        <v>5.7781806094329112E-7</v>
      </c>
      <c r="AM1567" s="13">
        <f t="shared" si="1932"/>
        <v>1.0189615612676714E-4</v>
      </c>
      <c r="AN1567" s="13">
        <f t="shared" si="1933"/>
        <v>9.4345396217383385E-5</v>
      </c>
      <c r="AO1567" s="13">
        <f t="shared" si="1934"/>
        <v>4.3677083247092361E-5</v>
      </c>
      <c r="AP1567" s="13">
        <f t="shared" si="1935"/>
        <v>1.3480167395258235E-5</v>
      </c>
      <c r="AQ1567" s="13">
        <f t="shared" si="1936"/>
        <v>3.1203133227127776E-6</v>
      </c>
      <c r="AR1567" s="13">
        <f t="shared" si="1937"/>
        <v>1.2863481703423419E-3</v>
      </c>
      <c r="AS1567" s="13">
        <f t="shared" si="1938"/>
        <v>7.1726773978289158E-4</v>
      </c>
      <c r="AT1567" s="13">
        <f t="shared" si="1939"/>
        <v>1.999742458514707E-4</v>
      </c>
      <c r="AU1567" s="13">
        <f t="shared" si="1940"/>
        <v>3.7168546495593449E-5</v>
      </c>
      <c r="AV1567" s="13">
        <f t="shared" si="1941"/>
        <v>5.1812953814857394E-6</v>
      </c>
      <c r="AW1567" s="13">
        <f t="shared" si="1942"/>
        <v>8.2865601725182779E-9</v>
      </c>
      <c r="AX1567" s="13">
        <f t="shared" si="1943"/>
        <v>9.4695494427142471E-6</v>
      </c>
      <c r="AY1567" s="13">
        <f t="shared" si="1944"/>
        <v>8.767832155135516E-6</v>
      </c>
      <c r="AZ1567" s="13">
        <f t="shared" si="1945"/>
        <v>4.0590569364297924E-6</v>
      </c>
      <c r="BA1567" s="13">
        <f t="shared" si="1946"/>
        <v>1.2527568899326681E-6</v>
      </c>
      <c r="BB1567" s="13">
        <f t="shared" si="1947"/>
        <v>2.899811181241081E-7</v>
      </c>
      <c r="BC1567" s="13">
        <f t="shared" si="1948"/>
        <v>5.3698558463663309E-8</v>
      </c>
      <c r="BD1567" s="13">
        <f t="shared" si="1949"/>
        <v>1.9850442584159127E-4</v>
      </c>
      <c r="BE1567" s="13">
        <f t="shared" si="1950"/>
        <v>1.1068606784927157E-4</v>
      </c>
      <c r="BF1567" s="13">
        <f t="shared" si="1951"/>
        <v>3.0859275716376993E-5</v>
      </c>
      <c r="BG1567" s="13">
        <f t="shared" si="1952"/>
        <v>5.7357107131506188E-6</v>
      </c>
      <c r="BH1567" s="13">
        <f t="shared" si="1953"/>
        <v>7.9955807341319823E-7</v>
      </c>
      <c r="BI1567" s="13">
        <f t="shared" si="1954"/>
        <v>8.9166716347040088E-8</v>
      </c>
      <c r="BJ1567" s="14">
        <f t="shared" si="1955"/>
        <v>0.21238946729160982</v>
      </c>
      <c r="BK1567" s="14">
        <f t="shared" si="1956"/>
        <v>0.35997791437188137</v>
      </c>
      <c r="BL1567" s="14">
        <f t="shared" si="1957"/>
        <v>0.3975777953067019</v>
      </c>
      <c r="BM1567" s="14">
        <f t="shared" si="1958"/>
        <v>0.18696841846927048</v>
      </c>
      <c r="BN1567" s="14">
        <f t="shared" si="1959"/>
        <v>0.81297777164483309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1.36666666666667</v>
      </c>
      <c r="F1568" s="10">
        <f>VLOOKUP(B1568,home!$B$2:$E$405,3,FALSE)</f>
        <v>0.73</v>
      </c>
      <c r="G1568" s="10">
        <f>VLOOKUP(C1568,away!$B$2:$E$405,4,FALSE)</f>
        <v>0.59</v>
      </c>
      <c r="H1568" s="10">
        <f>VLOOKUP(A1568,away!$A$2:$E$405,3,FALSE)</f>
        <v>1.0874999999999999</v>
      </c>
      <c r="I1568" s="10">
        <f>VLOOKUP(C1568,away!$B$2:$E$405,3,FALSE)</f>
        <v>1.02</v>
      </c>
      <c r="J1568" s="10">
        <f>VLOOKUP(B1568,home!$B$2:$E$405,4,FALSE)</f>
        <v>1.1000000000000001</v>
      </c>
      <c r="K1568" s="12">
        <f t="shared" si="1904"/>
        <v>0.58862333333333472</v>
      </c>
      <c r="L1568" s="12">
        <f t="shared" si="1905"/>
        <v>1.220175</v>
      </c>
      <c r="M1568" s="13">
        <f t="shared" si="1906"/>
        <v>0.16385091272961913</v>
      </c>
      <c r="N1568" s="13">
        <f t="shared" si="1907"/>
        <v>9.6446470420617714E-2</v>
      </c>
      <c r="O1568" s="13">
        <f t="shared" si="1908"/>
        <v>0.19992678743986297</v>
      </c>
      <c r="P1568" s="13">
        <f t="shared" si="1909"/>
        <v>0.1176815720454772</v>
      </c>
      <c r="Q1568" s="13">
        <f t="shared" si="1910"/>
        <v>2.8385321453609433E-2</v>
      </c>
      <c r="R1568" s="13">
        <f t="shared" si="1911"/>
        <v>0.12197283393221744</v>
      </c>
      <c r="S1568" s="13">
        <f t="shared" si="1912"/>
        <v>2.1130416926556723E-2</v>
      </c>
      <c r="T1568" s="13">
        <f t="shared" si="1913"/>
        <v>3.4635059604657882E-2</v>
      </c>
      <c r="U1568" s="13">
        <f t="shared" si="1914"/>
        <v>7.1796056085295101E-2</v>
      </c>
      <c r="V1568" s="13">
        <f t="shared" si="1915"/>
        <v>1.6862623876709149E-3</v>
      </c>
      <c r="W1568" s="13">
        <f t="shared" si="1916"/>
        <v>5.5694208439206021E-3</v>
      </c>
      <c r="X1568" s="13">
        <f t="shared" si="1917"/>
        <v>6.7956680782308189E-3</v>
      </c>
      <c r="Y1568" s="13">
        <f t="shared" si="1918"/>
        <v>4.1459521486776462E-3</v>
      </c>
      <c r="Z1568" s="13">
        <f t="shared" si="1919"/>
        <v>4.9609400881081123E-2</v>
      </c>
      <c r="AA1568" s="13">
        <f t="shared" si="1920"/>
        <v>2.9201250911291637E-2</v>
      </c>
      <c r="AB1568" s="13">
        <f t="shared" si="1921"/>
        <v>8.5942688244537799E-3</v>
      </c>
      <c r="AC1568" s="13">
        <f t="shared" si="1922"/>
        <v>7.5694577068718884E-5</v>
      </c>
      <c r="AD1568" s="13">
        <f t="shared" si="1923"/>
        <v>8.1957276547117448E-4</v>
      </c>
      <c r="AE1568" s="13">
        <f t="shared" si="1924"/>
        <v>1.0000221991087902E-3</v>
      </c>
      <c r="AF1568" s="13">
        <f t="shared" si="1925"/>
        <v>6.1010104339878418E-4</v>
      </c>
      <c r="AG1568" s="13">
        <f t="shared" si="1926"/>
        <v>2.4814334687637039E-4</v>
      </c>
      <c r="AH1568" s="13">
        <f t="shared" si="1927"/>
        <v>1.5133037680018302E-2</v>
      </c>
      <c r="AI1568" s="13">
        <f t="shared" si="1928"/>
        <v>8.9076590826713264E-3</v>
      </c>
      <c r="AJ1568" s="13">
        <f t="shared" si="1929"/>
        <v>2.6216279907194753E-3</v>
      </c>
      <c r="AK1568" s="13">
        <f t="shared" si="1930"/>
        <v>5.1438380221909008E-4</v>
      </c>
      <c r="AL1568" s="13">
        <f t="shared" si="1931"/>
        <v>2.1746248895088651E-6</v>
      </c>
      <c r="AM1568" s="13">
        <f t="shared" si="1932"/>
        <v>9.6483930624172455E-5</v>
      </c>
      <c r="AN1568" s="13">
        <f t="shared" si="1933"/>
        <v>1.1772728004934962E-4</v>
      </c>
      <c r="AO1568" s="13">
        <f t="shared" si="1934"/>
        <v>7.1823941967107607E-5</v>
      </c>
      <c r="AP1568" s="13">
        <f t="shared" si="1935"/>
        <v>2.9212592796571827E-5</v>
      </c>
      <c r="AQ1568" s="13">
        <f t="shared" si="1936"/>
        <v>8.911118853889265E-6</v>
      </c>
      <c r="AR1568" s="13">
        <f t="shared" si="1937"/>
        <v>3.6929908502432631E-3</v>
      </c>
      <c r="AS1568" s="13">
        <f t="shared" si="1938"/>
        <v>2.173780584239695E-3</v>
      </c>
      <c r="AT1568" s="13">
        <f t="shared" si="1939"/>
        <v>6.3976898671522654E-4</v>
      </c>
      <c r="AU1568" s="13">
        <f t="shared" si="1940"/>
        <v>1.2552765117453555E-4</v>
      </c>
      <c r="AV1568" s="13">
        <f t="shared" si="1941"/>
        <v>1.8472126114964797E-5</v>
      </c>
      <c r="AW1568" s="13">
        <f t="shared" si="1942"/>
        <v>4.33851846276533E-8</v>
      </c>
      <c r="AX1568" s="13">
        <f t="shared" si="1943"/>
        <v>9.4654488095170979E-6</v>
      </c>
      <c r="AY1568" s="13">
        <f t="shared" si="1944"/>
        <v>1.1549504001152523E-5</v>
      </c>
      <c r="AZ1568" s="13">
        <f t="shared" si="1945"/>
        <v>7.0462080223031421E-6</v>
      </c>
      <c r="BA1568" s="13">
        <f t="shared" si="1946"/>
        <v>2.8658689578712444E-6</v>
      </c>
      <c r="BB1568" s="13">
        <f t="shared" si="1947"/>
        <v>8.7421541391763721E-7</v>
      </c>
      <c r="BC1568" s="13">
        <f t="shared" si="1948"/>
        <v>2.1333915853539041E-7</v>
      </c>
      <c r="BD1568" s="13">
        <f t="shared" si="1949"/>
        <v>7.5101585178259515E-4</v>
      </c>
      <c r="BE1568" s="13">
        <f t="shared" si="1950"/>
        <v>4.4206545406244471E-4</v>
      </c>
      <c r="BF1568" s="13">
        <f t="shared" si="1951"/>
        <v>1.3010502056087518E-4</v>
      </c>
      <c r="BG1568" s="13">
        <f t="shared" si="1952"/>
        <v>2.5527616961981467E-5</v>
      </c>
      <c r="BH1568" s="13">
        <f t="shared" si="1953"/>
        <v>3.7565377470545258E-6</v>
      </c>
      <c r="BI1568" s="13">
        <f t="shared" si="1954"/>
        <v>4.4223715409274626E-7</v>
      </c>
      <c r="BJ1568" s="14">
        <f t="shared" si="1955"/>
        <v>0.17901190535322359</v>
      </c>
      <c r="BK1568" s="14">
        <f t="shared" si="1956"/>
        <v>0.30443858279528335</v>
      </c>
      <c r="BL1568" s="14">
        <f t="shared" si="1957"/>
        <v>0.4666713586655058</v>
      </c>
      <c r="BM1568" s="14">
        <f t="shared" si="1958"/>
        <v>0.2714558435548734</v>
      </c>
      <c r="BN1568" s="14">
        <f t="shared" si="1959"/>
        <v>0.7282638980214039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1.36666666666667</v>
      </c>
      <c r="F1569" s="10">
        <f>VLOOKUP(B1569,home!$B$2:$E$405,3,FALSE)</f>
        <v>0.51</v>
      </c>
      <c r="G1569" s="10">
        <f>VLOOKUP(C1569,away!$B$2:$E$405,4,FALSE)</f>
        <v>0.8</v>
      </c>
      <c r="H1569" s="10">
        <f>VLOOKUP(A1569,away!$A$2:$E$405,3,FALSE)</f>
        <v>1.0874999999999999</v>
      </c>
      <c r="I1569" s="10">
        <f>VLOOKUP(C1569,away!$B$2:$E$405,3,FALSE)</f>
        <v>0.8</v>
      </c>
      <c r="J1569" s="10">
        <f>VLOOKUP(B1569,home!$B$2:$E$405,4,FALSE)</f>
        <v>0.83</v>
      </c>
      <c r="K1569" s="12">
        <f t="shared" si="1904"/>
        <v>0.55760000000000143</v>
      </c>
      <c r="L1569" s="12">
        <f t="shared" si="1905"/>
        <v>0.72209999999999996</v>
      </c>
      <c r="M1569" s="13">
        <f t="shared" si="1906"/>
        <v>0.27812072415625949</v>
      </c>
      <c r="N1569" s="13">
        <f t="shared" si="1907"/>
        <v>0.15508011578953068</v>
      </c>
      <c r="O1569" s="13">
        <f t="shared" si="1908"/>
        <v>0.20083097491323493</v>
      </c>
      <c r="P1569" s="13">
        <f t="shared" si="1909"/>
        <v>0.11198335161162008</v>
      </c>
      <c r="Q1569" s="13">
        <f t="shared" si="1910"/>
        <v>4.3236336282121264E-2</v>
      </c>
      <c r="R1569" s="13">
        <f t="shared" si="1911"/>
        <v>7.2510023492423456E-2</v>
      </c>
      <c r="S1569" s="13">
        <f t="shared" si="1912"/>
        <v>1.1272327040905897E-2</v>
      </c>
      <c r="T1569" s="13">
        <f t="shared" si="1913"/>
        <v>3.122095842931976E-2</v>
      </c>
      <c r="U1569" s="13">
        <f t="shared" si="1914"/>
        <v>4.0431589099375422E-2</v>
      </c>
      <c r="V1569" s="13">
        <f t="shared" si="1915"/>
        <v>5.0430256953760044E-4</v>
      </c>
      <c r="W1569" s="13">
        <f t="shared" si="1916"/>
        <v>8.0361937036369582E-3</v>
      </c>
      <c r="X1569" s="13">
        <f t="shared" si="1917"/>
        <v>5.8029354733962471E-3</v>
      </c>
      <c r="Y1569" s="13">
        <f t="shared" si="1918"/>
        <v>2.0951498526697145E-3</v>
      </c>
      <c r="Z1569" s="13">
        <f t="shared" si="1919"/>
        <v>1.745316265462633E-2</v>
      </c>
      <c r="AA1569" s="13">
        <f t="shared" si="1920"/>
        <v>9.7318834962196663E-3</v>
      </c>
      <c r="AB1569" s="13">
        <f t="shared" si="1921"/>
        <v>2.7132491187460499E-3</v>
      </c>
      <c r="AC1569" s="13">
        <f t="shared" si="1922"/>
        <v>1.2690867458389109E-5</v>
      </c>
      <c r="AD1569" s="13">
        <f t="shared" si="1923"/>
        <v>1.1202454022869949E-3</v>
      </c>
      <c r="AE1569" s="13">
        <f t="shared" si="1924"/>
        <v>8.0892920499143887E-4</v>
      </c>
      <c r="AF1569" s="13">
        <f t="shared" si="1925"/>
        <v>2.9206388946215894E-4</v>
      </c>
      <c r="AG1569" s="13">
        <f t="shared" si="1926"/>
        <v>7.0299778193541669E-5</v>
      </c>
      <c r="AH1569" s="13">
        <f t="shared" si="1927"/>
        <v>3.1507321882264178E-3</v>
      </c>
      <c r="AI1569" s="13">
        <f t="shared" si="1928"/>
        <v>1.7568482681550549E-3</v>
      </c>
      <c r="AJ1569" s="13">
        <f t="shared" si="1929"/>
        <v>4.898092971616306E-4</v>
      </c>
      <c r="AK1569" s="13">
        <f t="shared" si="1930"/>
        <v>9.10392213657753E-5</v>
      </c>
      <c r="AL1569" s="13">
        <f t="shared" si="1931"/>
        <v>2.0439553753653924E-7</v>
      </c>
      <c r="AM1569" s="13">
        <f t="shared" si="1932"/>
        <v>1.2492976726304598E-4</v>
      </c>
      <c r="AN1569" s="13">
        <f t="shared" si="1933"/>
        <v>9.0211784940645503E-5</v>
      </c>
      <c r="AO1569" s="13">
        <f t="shared" si="1934"/>
        <v>3.2570964952820049E-5</v>
      </c>
      <c r="AP1569" s="13">
        <f t="shared" si="1935"/>
        <v>7.8398312641437879E-6</v>
      </c>
      <c r="AQ1569" s="13">
        <f t="shared" si="1936"/>
        <v>1.4152855389595569E-6</v>
      </c>
      <c r="AR1569" s="13">
        <f t="shared" si="1937"/>
        <v>4.550287426236593E-4</v>
      </c>
      <c r="AS1569" s="13">
        <f t="shared" si="1938"/>
        <v>2.537240268869531E-4</v>
      </c>
      <c r="AT1569" s="13">
        <f t="shared" si="1939"/>
        <v>7.0738258696082703E-5</v>
      </c>
      <c r="AU1569" s="13">
        <f t="shared" si="1940"/>
        <v>1.3147884349645271E-5</v>
      </c>
      <c r="AV1569" s="13">
        <f t="shared" si="1941"/>
        <v>1.8328150783405552E-6</v>
      </c>
      <c r="AW1569" s="13">
        <f t="shared" si="1942"/>
        <v>2.2860673401250952E-9</v>
      </c>
      <c r="AX1569" s="13">
        <f t="shared" si="1943"/>
        <v>1.1610139704312433E-5</v>
      </c>
      <c r="AY1569" s="13">
        <f t="shared" si="1944"/>
        <v>8.3836818804840067E-6</v>
      </c>
      <c r="AZ1569" s="13">
        <f t="shared" si="1945"/>
        <v>3.02692834294875E-6</v>
      </c>
      <c r="BA1569" s="13">
        <f t="shared" si="1946"/>
        <v>7.285816521477643E-7</v>
      </c>
      <c r="BB1569" s="13">
        <f t="shared" si="1947"/>
        <v>1.315272027539751E-7</v>
      </c>
      <c r="BC1569" s="13">
        <f t="shared" si="1948"/>
        <v>1.8995158621729088E-8</v>
      </c>
      <c r="BD1569" s="13">
        <f t="shared" si="1949"/>
        <v>5.4762709174757386E-5</v>
      </c>
      <c r="BE1569" s="13">
        <f t="shared" si="1950"/>
        <v>3.0535686635844799E-5</v>
      </c>
      <c r="BF1569" s="13">
        <f t="shared" si="1951"/>
        <v>8.5133494340735511E-6</v>
      </c>
      <c r="BG1569" s="13">
        <f t="shared" si="1952"/>
        <v>1.582347881479808E-6</v>
      </c>
      <c r="BH1569" s="13">
        <f t="shared" si="1953"/>
        <v>2.2057929467828579E-7</v>
      </c>
      <c r="BI1569" s="13">
        <f t="shared" si="1954"/>
        <v>2.4599002942522493E-8</v>
      </c>
      <c r="BJ1569" s="14">
        <f t="shared" si="1955"/>
        <v>0.2480440952935096</v>
      </c>
      <c r="BK1569" s="14">
        <f t="shared" si="1956"/>
        <v>0.40190198432319951</v>
      </c>
      <c r="BL1569" s="14">
        <f t="shared" si="1957"/>
        <v>0.33259626009396687</v>
      </c>
      <c r="BM1569" s="14">
        <f t="shared" si="1958"/>
        <v>0.13822559472429924</v>
      </c>
      <c r="BN1569" s="14">
        <f t="shared" si="1959"/>
        <v>0.86176152624518998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1.36666666666667</v>
      </c>
      <c r="F1570" s="10">
        <f>VLOOKUP(B1570,home!$B$2:$E$405,3,FALSE)</f>
        <v>1.68</v>
      </c>
      <c r="G1570" s="10">
        <f>VLOOKUP(C1570,away!$B$2:$E$405,4,FALSE)</f>
        <v>1.1000000000000001</v>
      </c>
      <c r="H1570" s="10">
        <f>VLOOKUP(A1570,away!$A$2:$E$405,3,FALSE)</f>
        <v>1.0874999999999999</v>
      </c>
      <c r="I1570" s="10">
        <f>VLOOKUP(C1570,away!$B$2:$E$405,3,FALSE)</f>
        <v>0.73</v>
      </c>
      <c r="J1570" s="10">
        <f>VLOOKUP(B1570,home!$B$2:$E$405,4,FALSE)</f>
        <v>1.01</v>
      </c>
      <c r="K1570" s="12">
        <f t="shared" si="1904"/>
        <v>2.5256000000000065</v>
      </c>
      <c r="L1570" s="12">
        <f t="shared" si="1905"/>
        <v>0.80181374999999988</v>
      </c>
      <c r="M1570" s="13">
        <f t="shared" si="1906"/>
        <v>3.5885794793373477E-2</v>
      </c>
      <c r="N1570" s="13">
        <f t="shared" si="1907"/>
        <v>9.0633163330144262E-2</v>
      </c>
      <c r="O1570" s="13">
        <f t="shared" si="1908"/>
        <v>2.8773723695005259E-2</v>
      </c>
      <c r="P1570" s="13">
        <f t="shared" si="1909"/>
        <v>7.2670916564105459E-2</v>
      </c>
      <c r="Q1570" s="13">
        <f t="shared" si="1910"/>
        <v>0.11445155865330651</v>
      </c>
      <c r="R1570" s="13">
        <f t="shared" si="1911"/>
        <v>1.1535583648678009E-2</v>
      </c>
      <c r="S1570" s="13">
        <f t="shared" si="1912"/>
        <v>3.6790756235684362E-2</v>
      </c>
      <c r="T1570" s="13">
        <f t="shared" si="1913"/>
        <v>9.1768833437152642E-2</v>
      </c>
      <c r="U1570" s="13">
        <f t="shared" si="1914"/>
        <v>2.913427006310125E-2</v>
      </c>
      <c r="V1570" s="13">
        <f t="shared" si="1915"/>
        <v>8.2781687236417167E-3</v>
      </c>
      <c r="W1570" s="13">
        <f t="shared" si="1916"/>
        <v>9.6352952178263881E-2</v>
      </c>
      <c r="X1570" s="13">
        <f t="shared" si="1917"/>
        <v>7.7257121909624429E-2</v>
      </c>
      <c r="Y1570" s="13">
        <f t="shared" si="1918"/>
        <v>3.0972911316281555E-2</v>
      </c>
      <c r="Z1570" s="13">
        <f t="shared" si="1919"/>
        <v>3.0831298612617321E-3</v>
      </c>
      <c r="AA1570" s="13">
        <f t="shared" si="1920"/>
        <v>7.786752777602649E-3</v>
      </c>
      <c r="AB1570" s="13">
        <f t="shared" si="1921"/>
        <v>9.8331114075566536E-3</v>
      </c>
      <c r="AC1570" s="13">
        <f t="shared" si="1922"/>
        <v>1.0477371897487557E-3</v>
      </c>
      <c r="AD1570" s="13">
        <f t="shared" si="1923"/>
        <v>6.083725400535598E-2</v>
      </c>
      <c r="AE1570" s="13">
        <f t="shared" si="1924"/>
        <v>4.8780146773736995E-2</v>
      </c>
      <c r="AF1570" s="13">
        <f t="shared" si="1925"/>
        <v>1.9556296205100226E-2</v>
      </c>
      <c r="AG1570" s="13">
        <f t="shared" si="1926"/>
        <v>5.2268357321073929E-3</v>
      </c>
      <c r="AH1570" s="13">
        <f t="shared" si="1927"/>
        <v>6.1802397894881208E-4</v>
      </c>
      <c r="AI1570" s="13">
        <f t="shared" si="1928"/>
        <v>1.5608813612331236E-3</v>
      </c>
      <c r="AJ1570" s="13">
        <f t="shared" si="1929"/>
        <v>1.9710809829651941E-3</v>
      </c>
      <c r="AK1570" s="13">
        <f t="shared" si="1930"/>
        <v>1.659387376858969E-3</v>
      </c>
      <c r="AL1570" s="13">
        <f t="shared" si="1931"/>
        <v>8.4869260759861285E-5</v>
      </c>
      <c r="AM1570" s="13">
        <f t="shared" si="1932"/>
        <v>3.0730113743185475E-2</v>
      </c>
      <c r="AN1570" s="13">
        <f t="shared" si="1933"/>
        <v>2.4639827738350082E-2</v>
      </c>
      <c r="AO1570" s="13">
        <f t="shared" si="1934"/>
        <v>9.8782763391202458E-3</v>
      </c>
      <c r="AP1570" s="13">
        <f t="shared" si="1935"/>
        <v>2.6401792650020922E-3</v>
      </c>
      <c r="AQ1570" s="13">
        <f t="shared" si="1936"/>
        <v>5.2923300928589263E-4</v>
      </c>
      <c r="AR1570" s="13">
        <f t="shared" si="1937"/>
        <v>9.9108024830173616E-5</v>
      </c>
      <c r="AS1570" s="13">
        <f t="shared" si="1938"/>
        <v>2.5030722751108708E-4</v>
      </c>
      <c r="AT1570" s="13">
        <f t="shared" si="1939"/>
        <v>3.160879669010017E-4</v>
      </c>
      <c r="AU1570" s="13">
        <f t="shared" si="1940"/>
        <v>2.6610392306839061E-4</v>
      </c>
      <c r="AV1570" s="13">
        <f t="shared" si="1941"/>
        <v>1.680180170253823E-4</v>
      </c>
      <c r="AW1570" s="13">
        <f t="shared" si="1942"/>
        <v>4.7740392689960736E-6</v>
      </c>
      <c r="AX1570" s="13">
        <f t="shared" si="1943"/>
        <v>1.2935329211631584E-2</v>
      </c>
      <c r="AY1570" s="13">
        <f t="shared" si="1944"/>
        <v>1.0371724822662864E-2</v>
      </c>
      <c r="AZ1570" s="13">
        <f t="shared" si="1945"/>
        <v>4.1580957870136969E-3</v>
      </c>
      <c r="BA1570" s="13">
        <f t="shared" si="1946"/>
        <v>1.1113394586148844E-3</v>
      </c>
      <c r="BB1570" s="13">
        <f t="shared" si="1947"/>
        <v>2.227718147087425E-4</v>
      </c>
      <c r="BC1570" s="13">
        <f t="shared" si="1948"/>
        <v>3.5724300829184397E-5</v>
      </c>
      <c r="BD1570" s="13">
        <f t="shared" si="1949"/>
        <v>1.3244362840695766E-5</v>
      </c>
      <c r="BE1570" s="13">
        <f t="shared" si="1950"/>
        <v>3.3449962790461307E-5</v>
      </c>
      <c r="BF1570" s="13">
        <f t="shared" si="1951"/>
        <v>4.2240613011794662E-5</v>
      </c>
      <c r="BG1570" s="13">
        <f t="shared" si="1952"/>
        <v>3.5560964074196287E-5</v>
      </c>
      <c r="BH1570" s="13">
        <f t="shared" si="1953"/>
        <v>2.2453192716447597E-5</v>
      </c>
      <c r="BI1570" s="13">
        <f t="shared" si="1954"/>
        <v>1.1341556704932033E-5</v>
      </c>
      <c r="BJ1570" s="14">
        <f t="shared" si="1955"/>
        <v>0.73308968903147842</v>
      </c>
      <c r="BK1570" s="14">
        <f t="shared" si="1956"/>
        <v>0.1651299675899765</v>
      </c>
      <c r="BL1570" s="14">
        <f t="shared" si="1957"/>
        <v>9.4130731103424486E-2</v>
      </c>
      <c r="BM1570" s="14">
        <f t="shared" si="1958"/>
        <v>0.63111582611813422</v>
      </c>
      <c r="BN1570" s="14">
        <f t="shared" si="1959"/>
        <v>0.35395074068461296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1.36666666666667</v>
      </c>
      <c r="F1571" s="10">
        <f>VLOOKUP(B1571,home!$B$2:$E$405,3,FALSE)</f>
        <v>0.51</v>
      </c>
      <c r="G1571" s="10">
        <f>VLOOKUP(C1571,away!$B$2:$E$405,4,FALSE)</f>
        <v>1.24</v>
      </c>
      <c r="H1571" s="10">
        <f>VLOOKUP(A1571,away!$A$2:$E$405,3,FALSE)</f>
        <v>1.0874999999999999</v>
      </c>
      <c r="I1571" s="10">
        <f>VLOOKUP(C1571,away!$B$2:$E$405,3,FALSE)</f>
        <v>0.8</v>
      </c>
      <c r="J1571" s="10">
        <f>VLOOKUP(B1571,home!$B$2:$E$405,4,FALSE)</f>
        <v>1.38</v>
      </c>
      <c r="K1571" s="12">
        <f t="shared" si="1904"/>
        <v>0.86428000000000216</v>
      </c>
      <c r="L1571" s="12">
        <f t="shared" si="1905"/>
        <v>1.2005999999999999</v>
      </c>
      <c r="M1571" s="13">
        <f t="shared" si="1906"/>
        <v>0.12683350967599122</v>
      </c>
      <c r="N1571" s="13">
        <f t="shared" si="1907"/>
        <v>0.10961966574276595</v>
      </c>
      <c r="O1571" s="13">
        <f t="shared" si="1908"/>
        <v>0.15227631171699504</v>
      </c>
      <c r="P1571" s="13">
        <f t="shared" si="1909"/>
        <v>0.13160937069076478</v>
      </c>
      <c r="Q1571" s="13">
        <f t="shared" si="1910"/>
        <v>4.737104235407899E-2</v>
      </c>
      <c r="R1571" s="13">
        <f t="shared" si="1911"/>
        <v>9.141146992371213E-2</v>
      </c>
      <c r="S1571" s="13">
        <f t="shared" si="1912"/>
        <v>3.414126617221943E-2</v>
      </c>
      <c r="T1571" s="13">
        <f t="shared" si="1913"/>
        <v>5.6873673450307229E-2</v>
      </c>
      <c r="U1571" s="13">
        <f t="shared" si="1914"/>
        <v>7.9005105225666103E-2</v>
      </c>
      <c r="V1571" s="13">
        <f t="shared" si="1915"/>
        <v>3.9363156445452714E-3</v>
      </c>
      <c r="W1571" s="13">
        <f t="shared" si="1916"/>
        <v>1.3647281495261164E-2</v>
      </c>
      <c r="X1571" s="13">
        <f t="shared" si="1917"/>
        <v>1.638492616321055E-2</v>
      </c>
      <c r="Y1571" s="13">
        <f t="shared" si="1918"/>
        <v>9.8358711757752949E-3</v>
      </c>
      <c r="Z1571" s="13">
        <f t="shared" si="1919"/>
        <v>3.6582870263469576E-2</v>
      </c>
      <c r="AA1571" s="13">
        <f t="shared" si="1920"/>
        <v>3.1617843111311564E-2</v>
      </c>
      <c r="AB1571" s="13">
        <f t="shared" si="1921"/>
        <v>1.366333472212221E-2</v>
      </c>
      <c r="AC1571" s="13">
        <f t="shared" si="1922"/>
        <v>2.5528349435326712E-4</v>
      </c>
      <c r="AD1571" s="13">
        <f t="shared" si="1923"/>
        <v>2.9487681126810863E-3</v>
      </c>
      <c r="AE1571" s="13">
        <f t="shared" si="1924"/>
        <v>3.5402909960849118E-3</v>
      </c>
      <c r="AF1571" s="13">
        <f t="shared" si="1925"/>
        <v>2.1252366849497726E-3</v>
      </c>
      <c r="AG1571" s="13">
        <f t="shared" si="1926"/>
        <v>8.5051972131689867E-4</v>
      </c>
      <c r="AH1571" s="13">
        <f t="shared" si="1927"/>
        <v>1.0980348509580393E-2</v>
      </c>
      <c r="AI1571" s="13">
        <f t="shared" si="1928"/>
        <v>9.4900956098601646E-3</v>
      </c>
      <c r="AJ1571" s="13">
        <f t="shared" si="1929"/>
        <v>4.1010499168449809E-3</v>
      </c>
      <c r="AK1571" s="13">
        <f t="shared" si="1930"/>
        <v>1.181485140710263E-3</v>
      </c>
      <c r="AL1571" s="13">
        <f t="shared" si="1931"/>
        <v>1.0595843362026815E-5</v>
      </c>
      <c r="AM1571" s="13">
        <f t="shared" si="1932"/>
        <v>5.0971226088560332E-4</v>
      </c>
      <c r="AN1571" s="13">
        <f t="shared" si="1933"/>
        <v>6.1196054041925529E-4</v>
      </c>
      <c r="AO1571" s="13">
        <f t="shared" si="1934"/>
        <v>3.6735991241367894E-4</v>
      </c>
      <c r="AP1571" s="13">
        <f t="shared" si="1935"/>
        <v>1.4701743694795426E-4</v>
      </c>
      <c r="AQ1571" s="13">
        <f t="shared" si="1936"/>
        <v>4.4127283699928465E-5</v>
      </c>
      <c r="AR1571" s="13">
        <f t="shared" si="1937"/>
        <v>2.6366012841204422E-3</v>
      </c>
      <c r="AS1571" s="13">
        <f t="shared" si="1938"/>
        <v>2.2787617578396212E-3</v>
      </c>
      <c r="AT1571" s="13">
        <f t="shared" si="1939"/>
        <v>9.8474410603281606E-4</v>
      </c>
      <c r="AU1571" s="13">
        <f t="shared" si="1940"/>
        <v>2.8369821198734817E-4</v>
      </c>
      <c r="AV1571" s="13">
        <f t="shared" si="1941"/>
        <v>6.1298672664106458E-5</v>
      </c>
      <c r="AW1571" s="13">
        <f t="shared" si="1942"/>
        <v>3.054118129561006E-7</v>
      </c>
      <c r="AX1571" s="13">
        <f t="shared" si="1943"/>
        <v>7.3422352139701705E-5</v>
      </c>
      <c r="AY1571" s="13">
        <f t="shared" si="1944"/>
        <v>8.8150875978925859E-5</v>
      </c>
      <c r="AZ1571" s="13">
        <f t="shared" si="1945"/>
        <v>5.2916970850149195E-5</v>
      </c>
      <c r="BA1571" s="13">
        <f t="shared" si="1946"/>
        <v>2.1177371734229699E-5</v>
      </c>
      <c r="BB1571" s="13">
        <f t="shared" si="1947"/>
        <v>6.3563881260290441E-6</v>
      </c>
      <c r="BC1571" s="13">
        <f t="shared" si="1948"/>
        <v>1.5262959168220928E-6</v>
      </c>
      <c r="BD1571" s="13">
        <f t="shared" si="1949"/>
        <v>5.2758391695250002E-4</v>
      </c>
      <c r="BE1571" s="13">
        <f t="shared" si="1950"/>
        <v>4.5598022774370788E-4</v>
      </c>
      <c r="BF1571" s="13">
        <f t="shared" si="1951"/>
        <v>1.9704729561716638E-4</v>
      </c>
      <c r="BG1571" s="13">
        <f t="shared" si="1952"/>
        <v>5.6768012218668334E-5</v>
      </c>
      <c r="BH1571" s="13">
        <f t="shared" si="1953"/>
        <v>1.2265864400087694E-5</v>
      </c>
      <c r="BI1571" s="13">
        <f t="shared" si="1954"/>
        <v>2.1202282567415643E-6</v>
      </c>
      <c r="BJ1571" s="14">
        <f t="shared" si="1955"/>
        <v>0.26512100358554402</v>
      </c>
      <c r="BK1571" s="14">
        <f t="shared" si="1956"/>
        <v>0.29687449239721492</v>
      </c>
      <c r="BL1571" s="14">
        <f t="shared" si="1957"/>
        <v>0.40122391345463609</v>
      </c>
      <c r="BM1571" s="14">
        <f t="shared" si="1958"/>
        <v>0.3405930641323906</v>
      </c>
      <c r="BN1571" s="14">
        <f t="shared" si="1959"/>
        <v>0.65912137010430794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1.36666666666667</v>
      </c>
      <c r="F1572" s="10">
        <f>VLOOKUP(B1572,home!$B$2:$E$405,3,FALSE)</f>
        <v>1.39</v>
      </c>
      <c r="G1572" s="10">
        <f>VLOOKUP(C1572,away!$B$2:$E$405,4,FALSE)</f>
        <v>0.73</v>
      </c>
      <c r="H1572" s="10">
        <f>VLOOKUP(A1572,away!$A$2:$E$405,3,FALSE)</f>
        <v>1.0874999999999999</v>
      </c>
      <c r="I1572" s="10">
        <f>VLOOKUP(C1572,away!$B$2:$E$405,3,FALSE)</f>
        <v>1.9</v>
      </c>
      <c r="J1572" s="10">
        <f>VLOOKUP(B1572,home!$B$2:$E$405,4,FALSE)</f>
        <v>0.74</v>
      </c>
      <c r="K1572" s="12">
        <f t="shared" si="1904"/>
        <v>1.38675666666667</v>
      </c>
      <c r="L1572" s="12">
        <f t="shared" si="1905"/>
        <v>1.5290249999999999</v>
      </c>
      <c r="M1572" s="13">
        <f t="shared" si="1906"/>
        <v>5.4161678103808814E-2</v>
      </c>
      <c r="N1572" s="13">
        <f t="shared" si="1907"/>
        <v>7.5109068188311076E-2</v>
      </c>
      <c r="O1572" s="13">
        <f t="shared" si="1908"/>
        <v>8.2814559862676274E-2</v>
      </c>
      <c r="P1572" s="13">
        <f t="shared" si="1909"/>
        <v>0.11484364298663233</v>
      </c>
      <c r="Q1572" s="13">
        <f t="shared" si="1910"/>
        <v>5.2079000518630951E-2</v>
      </c>
      <c r="R1572" s="13">
        <f t="shared" si="1911"/>
        <v>6.33127661970143E-2</v>
      </c>
      <c r="S1572" s="13">
        <f t="shared" si="1912"/>
        <v>6.0878202061807864E-2</v>
      </c>
      <c r="T1572" s="13">
        <f t="shared" si="1913"/>
        <v>7.9630093767999691E-2</v>
      </c>
      <c r="U1572" s="13">
        <f t="shared" si="1914"/>
        <v>8.779940060881776E-2</v>
      </c>
      <c r="V1572" s="13">
        <f t="shared" si="1915"/>
        <v>1.4342807083500669E-2</v>
      </c>
      <c r="W1572" s="13">
        <f t="shared" si="1916"/>
        <v>2.4073633720849485E-2</v>
      </c>
      <c r="X1572" s="13">
        <f t="shared" si="1917"/>
        <v>3.6809187800021882E-2</v>
      </c>
      <c r="Y1572" s="13">
        <f t="shared" si="1918"/>
        <v>2.8141084187964231E-2</v>
      </c>
      <c r="Z1572" s="13">
        <f t="shared" si="1919"/>
        <v>3.2268934111463261E-2</v>
      </c>
      <c r="AA1572" s="13">
        <f t="shared" si="1920"/>
        <v>4.4749159505299188E-2</v>
      </c>
      <c r="AB1572" s="13">
        <f t="shared" si="1921"/>
        <v>3.1028097635851921E-2</v>
      </c>
      <c r="AC1572" s="13">
        <f t="shared" si="1922"/>
        <v>1.9007676111957666E-3</v>
      </c>
      <c r="AD1572" s="13">
        <f t="shared" si="1923"/>
        <v>8.346068013319892E-3</v>
      </c>
      <c r="AE1572" s="13">
        <f t="shared" si="1924"/>
        <v>1.2761346644066446E-2</v>
      </c>
      <c r="AF1572" s="13">
        <f t="shared" si="1925"/>
        <v>9.7562090262218494E-3</v>
      </c>
      <c r="AG1572" s="13">
        <f t="shared" si="1926"/>
        <v>4.9724958354396206E-3</v>
      </c>
      <c r="AH1572" s="13">
        <f t="shared" si="1927"/>
        <v>1.2335001744945027E-2</v>
      </c>
      <c r="AI1572" s="13">
        <f t="shared" si="1928"/>
        <v>1.7105645903147521E-2</v>
      </c>
      <c r="AJ1572" s="13">
        <f t="shared" si="1929"/>
        <v>1.1860684246914621E-2</v>
      </c>
      <c r="AK1572" s="13">
        <f t="shared" si="1930"/>
        <v>5.4826276502124025E-3</v>
      </c>
      <c r="AL1572" s="13">
        <f t="shared" si="1931"/>
        <v>1.6121441180041247E-4</v>
      </c>
      <c r="AM1572" s="13">
        <f t="shared" si="1932"/>
        <v>2.3147930915849617E-3</v>
      </c>
      <c r="AN1572" s="13">
        <f t="shared" si="1933"/>
        <v>3.5393765068606961E-3</v>
      </c>
      <c r="AO1572" s="13">
        <f t="shared" si="1934"/>
        <v>2.7058975817013382E-3</v>
      </c>
      <c r="AP1572" s="13">
        <f t="shared" si="1935"/>
        <v>1.3791283499536295E-3</v>
      </c>
      <c r="AQ1572" s="13">
        <f t="shared" si="1936"/>
        <v>5.2718043132196201E-4</v>
      </c>
      <c r="AR1572" s="13">
        <f t="shared" si="1937"/>
        <v>3.7721052086129108E-3</v>
      </c>
      <c r="AS1572" s="13">
        <f t="shared" si="1938"/>
        <v>5.2309920454120234E-3</v>
      </c>
      <c r="AT1572" s="13">
        <f t="shared" si="1939"/>
        <v>3.6270565461277225E-3</v>
      </c>
      <c r="AU1572" s="13">
        <f t="shared" si="1940"/>
        <v>1.6766149485732021E-3</v>
      </c>
      <c r="AV1572" s="13">
        <f t="shared" si="1941"/>
        <v>5.8126423934172088E-4</v>
      </c>
      <c r="AW1572" s="13">
        <f t="shared" si="1942"/>
        <v>9.4954644241372868E-6</v>
      </c>
      <c r="AX1572" s="13">
        <f t="shared" si="1943"/>
        <v>5.3500912528489989E-4</v>
      </c>
      <c r="AY1572" s="13">
        <f t="shared" si="1944"/>
        <v>8.1804232778874401E-4</v>
      </c>
      <c r="AZ1572" s="13">
        <f t="shared" si="1945"/>
        <v>6.2540358512359223E-4</v>
      </c>
      <c r="BA1572" s="13">
        <f t="shared" si="1946"/>
        <v>3.1875257224786682E-4</v>
      </c>
      <c r="BB1572" s="13">
        <f t="shared" si="1947"/>
        <v>1.2184516294532364E-4</v>
      </c>
      <c r="BC1572" s="13">
        <f t="shared" si="1948"/>
        <v>3.7260860054494662E-5</v>
      </c>
      <c r="BD1572" s="13">
        <f t="shared" si="1949"/>
        <v>9.612738610998929E-4</v>
      </c>
      <c r="BE1572" s="13">
        <f t="shared" si="1950"/>
        <v>1.3330529353726868E-3</v>
      </c>
      <c r="BF1572" s="13">
        <f t="shared" si="1951"/>
        <v>9.2431002257382369E-4</v>
      </c>
      <c r="BG1572" s="13">
        <f t="shared" si="1952"/>
        <v>4.272643619570235E-4</v>
      </c>
      <c r="BH1572" s="13">
        <f t="shared" si="1953"/>
        <v>1.4812792559324583E-4</v>
      </c>
      <c r="BI1572" s="13">
        <f t="shared" si="1954"/>
        <v>4.1083477667187623E-5</v>
      </c>
      <c r="BJ1572" s="14">
        <f t="shared" si="1955"/>
        <v>0.34460087729769268</v>
      </c>
      <c r="BK1572" s="14">
        <f t="shared" si="1956"/>
        <v>0.24710635458653457</v>
      </c>
      <c r="BL1572" s="14">
        <f t="shared" si="1957"/>
        <v>0.37521108892721033</v>
      </c>
      <c r="BM1572" s="14">
        <f t="shared" si="1958"/>
        <v>0.55605799220246288</v>
      </c>
      <c r="BN1572" s="14">
        <f t="shared" si="1959"/>
        <v>0.44232071585707372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1.36666666666667</v>
      </c>
      <c r="F1573" s="10">
        <f>VLOOKUP(B1573,home!$B$2:$E$405,3,FALSE)</f>
        <v>0.88</v>
      </c>
      <c r="G1573" s="10">
        <f>VLOOKUP(C1573,away!$B$2:$E$405,4,FALSE)</f>
        <v>1.32</v>
      </c>
      <c r="H1573" s="10">
        <f>VLOOKUP(A1573,away!$A$2:$E$405,3,FALSE)</f>
        <v>1.0874999999999999</v>
      </c>
      <c r="I1573" s="10">
        <f>VLOOKUP(C1573,away!$B$2:$E$405,3,FALSE)</f>
        <v>0.88</v>
      </c>
      <c r="J1573" s="10">
        <f>VLOOKUP(B1573,home!$B$2:$E$405,4,FALSE)</f>
        <v>1.01</v>
      </c>
      <c r="K1573" s="12">
        <f t="shared" si="1904"/>
        <v>1.587520000000004</v>
      </c>
      <c r="L1573" s="12">
        <f t="shared" si="1905"/>
        <v>0.96656999999999993</v>
      </c>
      <c r="M1573" s="13">
        <f t="shared" si="1906"/>
        <v>7.7762964176711982E-2</v>
      </c>
      <c r="N1573" s="13">
        <f t="shared" si="1907"/>
        <v>0.12345026088981412</v>
      </c>
      <c r="O1573" s="13">
        <f t="shared" si="1908"/>
        <v>7.5163348284284504E-2</v>
      </c>
      <c r="P1573" s="13">
        <f t="shared" si="1909"/>
        <v>0.11932331866826762</v>
      </c>
      <c r="Q1573" s="13">
        <f t="shared" si="1910"/>
        <v>9.798987908389914E-2</v>
      </c>
      <c r="R1573" s="13">
        <f t="shared" si="1911"/>
        <v>3.6325318775570423E-2</v>
      </c>
      <c r="S1573" s="13">
        <f t="shared" si="1912"/>
        <v>4.5773892908884513E-2</v>
      </c>
      <c r="T1573" s="13">
        <f t="shared" si="1913"/>
        <v>9.471407742612438E-2</v>
      </c>
      <c r="U1573" s="13">
        <f t="shared" si="1914"/>
        <v>5.7667170062593705E-2</v>
      </c>
      <c r="V1573" s="13">
        <f t="shared" si="1915"/>
        <v>7.8041904053196224E-3</v>
      </c>
      <c r="W1573" s="13">
        <f t="shared" si="1916"/>
        <v>5.1853630947757315E-2</v>
      </c>
      <c r="X1573" s="13">
        <f t="shared" si="1917"/>
        <v>5.0120164065173778E-2</v>
      </c>
      <c r="Y1573" s="13">
        <f t="shared" si="1918"/>
        <v>2.4222323490237504E-2</v>
      </c>
      <c r="Z1573" s="13">
        <f t="shared" si="1919"/>
        <v>1.1703654456301036E-2</v>
      </c>
      <c r="AA1573" s="13">
        <f t="shared" si="1920"/>
        <v>1.8579785522467068E-2</v>
      </c>
      <c r="AB1573" s="13">
        <f t="shared" si="1921"/>
        <v>1.4747890556313502E-2</v>
      </c>
      <c r="AC1573" s="13">
        <f t="shared" si="1922"/>
        <v>7.4844586087732584E-4</v>
      </c>
      <c r="AD1573" s="13">
        <f t="shared" si="1923"/>
        <v>2.0579669050545972E-2</v>
      </c>
      <c r="AE1573" s="13">
        <f t="shared" si="1924"/>
        <v>1.9891690714186217E-2</v>
      </c>
      <c r="AF1573" s="13">
        <f t="shared" si="1925"/>
        <v>9.6133557468054825E-3</v>
      </c>
      <c r="AG1573" s="13">
        <f t="shared" si="1926"/>
        <v>3.0973270880632589E-3</v>
      </c>
      <c r="AH1573" s="13">
        <f t="shared" si="1927"/>
        <v>2.8281003219567222E-3</v>
      </c>
      <c r="AI1573" s="13">
        <f t="shared" si="1928"/>
        <v>4.4896658231127467E-3</v>
      </c>
      <c r="AJ1573" s="13">
        <f t="shared" si="1929"/>
        <v>3.5637171437539845E-3</v>
      </c>
      <c r="AK1573" s="13">
        <f t="shared" si="1930"/>
        <v>1.8858240800174464E-3</v>
      </c>
      <c r="AL1573" s="13">
        <f t="shared" si="1931"/>
        <v>4.593808629026321E-5</v>
      </c>
      <c r="AM1573" s="13">
        <f t="shared" si="1932"/>
        <v>6.5341272422245623E-3</v>
      </c>
      <c r="AN1573" s="13">
        <f t="shared" si="1933"/>
        <v>6.3156913685169947E-3</v>
      </c>
      <c r="AO1573" s="13">
        <f t="shared" si="1934"/>
        <v>3.0522789030337349E-3</v>
      </c>
      <c r="AP1573" s="13">
        <f t="shared" si="1935"/>
        <v>9.8341373976843904E-4</v>
      </c>
      <c r="AQ1573" s="13">
        <f t="shared" si="1936"/>
        <v>2.37634554611995E-4</v>
      </c>
      <c r="AR1573" s="13">
        <f t="shared" si="1937"/>
        <v>5.4671138563874204E-4</v>
      </c>
      <c r="AS1573" s="13">
        <f t="shared" si="1938"/>
        <v>8.6791525892921783E-4</v>
      </c>
      <c r="AT1573" s="13">
        <f t="shared" si="1939"/>
        <v>6.889164159276579E-4</v>
      </c>
      <c r="AU1573" s="13">
        <f t="shared" si="1940"/>
        <v>3.6455619620449274E-4</v>
      </c>
      <c r="AV1573" s="13">
        <f t="shared" si="1941"/>
        <v>1.4468506314963941E-4</v>
      </c>
      <c r="AW1573" s="13">
        <f t="shared" si="1942"/>
        <v>1.9580461125452585E-6</v>
      </c>
      <c r="AX1573" s="13">
        <f t="shared" si="1943"/>
        <v>1.7288429465960621E-3</v>
      </c>
      <c r="AY1573" s="13">
        <f t="shared" si="1944"/>
        <v>1.6710477268913556E-3</v>
      </c>
      <c r="AZ1573" s="13">
        <f t="shared" si="1945"/>
        <v>8.0759230069068859E-4</v>
      </c>
      <c r="BA1573" s="13">
        <f t="shared" si="1946"/>
        <v>2.6019816335953299E-4</v>
      </c>
      <c r="BB1573" s="13">
        <f t="shared" si="1947"/>
        <v>6.2874934689605928E-5</v>
      </c>
      <c r="BC1573" s="13">
        <f t="shared" si="1948"/>
        <v>1.2154605124586484E-5</v>
      </c>
      <c r="BD1573" s="13">
        <f t="shared" si="1949"/>
        <v>8.8072470669473088E-5</v>
      </c>
      <c r="BE1573" s="13">
        <f t="shared" si="1950"/>
        <v>1.3981680863720227E-4</v>
      </c>
      <c r="BF1573" s="13">
        <f t="shared" si="1951"/>
        <v>1.1098099002386599E-4</v>
      </c>
      <c r="BG1573" s="13">
        <f t="shared" si="1952"/>
        <v>5.8728180427562719E-5</v>
      </c>
      <c r="BH1573" s="13">
        <f t="shared" si="1953"/>
        <v>2.3308040248091146E-5</v>
      </c>
      <c r="BI1573" s="13">
        <f t="shared" si="1954"/>
        <v>7.4003960109299474E-6</v>
      </c>
      <c r="BJ1573" s="14">
        <f t="shared" si="1955"/>
        <v>0.51719823498811457</v>
      </c>
      <c r="BK1573" s="14">
        <f t="shared" si="1956"/>
        <v>0.25312979783324263</v>
      </c>
      <c r="BL1573" s="14">
        <f t="shared" si="1957"/>
        <v>0.21829191177593696</v>
      </c>
      <c r="BM1573" s="14">
        <f t="shared" si="1958"/>
        <v>0.46863941949426896</v>
      </c>
      <c r="BN1573" s="14">
        <f t="shared" si="1959"/>
        <v>0.53001508987854784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1.36666666666667</v>
      </c>
      <c r="F1574" s="10">
        <f>VLOOKUP(B1574,home!$B$2:$E$405,3,FALSE)</f>
        <v>0.66</v>
      </c>
      <c r="G1574" s="10">
        <f>VLOOKUP(C1574,away!$B$2:$E$405,4,FALSE)</f>
        <v>0.8</v>
      </c>
      <c r="H1574" s="10">
        <f>VLOOKUP(A1574,away!$A$2:$E$405,3,FALSE)</f>
        <v>1.0874999999999999</v>
      </c>
      <c r="I1574" s="10">
        <f>VLOOKUP(C1574,away!$B$2:$E$405,3,FALSE)</f>
        <v>0.66</v>
      </c>
      <c r="J1574" s="10">
        <f>VLOOKUP(B1574,home!$B$2:$E$405,4,FALSE)</f>
        <v>1.1000000000000001</v>
      </c>
      <c r="K1574" s="12">
        <f t="shared" si="1904"/>
        <v>0.7216000000000018</v>
      </c>
      <c r="L1574" s="12">
        <f t="shared" si="1905"/>
        <v>0.78952500000000003</v>
      </c>
      <c r="M1574" s="13">
        <f t="shared" si="1906"/>
        <v>0.22066159397636068</v>
      </c>
      <c r="N1574" s="13">
        <f t="shared" si="1907"/>
        <v>0.15922940621334225</v>
      </c>
      <c r="O1574" s="13">
        <f t="shared" si="1908"/>
        <v>0.17421784498418619</v>
      </c>
      <c r="P1574" s="13">
        <f t="shared" si="1909"/>
        <v>0.12571559694058906</v>
      </c>
      <c r="Q1574" s="13">
        <f t="shared" si="1910"/>
        <v>5.7449969761774022E-2</v>
      </c>
      <c r="R1574" s="13">
        <f t="shared" si="1911"/>
        <v>6.8774672030569792E-2</v>
      </c>
      <c r="S1574" s="13">
        <f t="shared" si="1912"/>
        <v>1.7905711444083192E-2</v>
      </c>
      <c r="T1574" s="13">
        <f t="shared" si="1913"/>
        <v>4.5358187376164635E-2</v>
      </c>
      <c r="U1574" s="13">
        <f t="shared" si="1914"/>
        <v>4.9627803337259281E-2</v>
      </c>
      <c r="V1574" s="13">
        <f t="shared" si="1915"/>
        <v>1.1334737918894772E-3</v>
      </c>
      <c r="W1574" s="13">
        <f t="shared" si="1916"/>
        <v>1.3818632726698749E-2</v>
      </c>
      <c r="X1574" s="13">
        <f t="shared" si="1917"/>
        <v>1.091015600354683E-2</v>
      </c>
      <c r="Y1574" s="13">
        <f t="shared" si="1918"/>
        <v>4.3069204593501557E-3</v>
      </c>
      <c r="Z1574" s="13">
        <f t="shared" si="1919"/>
        <v>1.8099774311645205E-2</v>
      </c>
      <c r="AA1574" s="13">
        <f t="shared" si="1920"/>
        <v>1.3060797143283212E-2</v>
      </c>
      <c r="AB1574" s="13">
        <f t="shared" si="1921"/>
        <v>4.7123356092965939E-3</v>
      </c>
      <c r="AC1574" s="13">
        <f t="shared" si="1922"/>
        <v>4.0360255888923515E-5</v>
      </c>
      <c r="AD1574" s="13">
        <f t="shared" si="1923"/>
        <v>2.4928813438964601E-3</v>
      </c>
      <c r="AE1574" s="13">
        <f t="shared" si="1924"/>
        <v>1.9681921430398527E-3</v>
      </c>
      <c r="AF1574" s="13">
        <f t="shared" si="1925"/>
        <v>7.7696845086676987E-4</v>
      </c>
      <c r="AG1574" s="13">
        <f t="shared" si="1926"/>
        <v>2.0447867205686216E-4</v>
      </c>
      <c r="AH1574" s="13">
        <f t="shared" si="1927"/>
        <v>3.5725560783504196E-3</v>
      </c>
      <c r="AI1574" s="13">
        <f t="shared" si="1928"/>
        <v>2.577956466137669E-3</v>
      </c>
      <c r="AJ1574" s="13">
        <f t="shared" si="1929"/>
        <v>9.3012669298247325E-4</v>
      </c>
      <c r="AK1574" s="13">
        <f t="shared" si="1930"/>
        <v>2.2372647388538484E-4</v>
      </c>
      <c r="AL1574" s="13">
        <f t="shared" si="1931"/>
        <v>9.1976380127019519E-7</v>
      </c>
      <c r="AM1574" s="13">
        <f t="shared" si="1932"/>
        <v>3.5977263555113804E-4</v>
      </c>
      <c r="AN1574" s="13">
        <f t="shared" si="1933"/>
        <v>2.8404949008351232E-4</v>
      </c>
      <c r="AO1574" s="13">
        <f t="shared" si="1934"/>
        <v>1.1213208682909252E-4</v>
      </c>
      <c r="AP1574" s="13">
        <f t="shared" si="1935"/>
        <v>2.9510361951246424E-5</v>
      </c>
      <c r="AQ1574" s="13">
        <f t="shared" si="1936"/>
        <v>5.8247921298894577E-6</v>
      </c>
      <c r="AR1574" s="13">
        <f t="shared" si="1937"/>
        <v>5.6412446755192323E-4</v>
      </c>
      <c r="AS1574" s="13">
        <f t="shared" si="1938"/>
        <v>4.0707221578546883E-4</v>
      </c>
      <c r="AT1574" s="13">
        <f t="shared" si="1939"/>
        <v>1.468716554553975E-4</v>
      </c>
      <c r="AU1574" s="13">
        <f t="shared" si="1940"/>
        <v>3.532752885887171E-5</v>
      </c>
      <c r="AV1574" s="13">
        <f t="shared" si="1941"/>
        <v>6.3730862061404704E-6</v>
      </c>
      <c r="AW1574" s="13">
        <f t="shared" si="1942"/>
        <v>1.4555804815743615E-8</v>
      </c>
      <c r="AX1574" s="13">
        <f t="shared" si="1943"/>
        <v>4.3268655635616971E-5</v>
      </c>
      <c r="AY1574" s="13">
        <f t="shared" si="1944"/>
        <v>3.4161685340710493E-5</v>
      </c>
      <c r="AZ1574" s="13">
        <f t="shared" si="1945"/>
        <v>1.3485752309312225E-5</v>
      </c>
      <c r="BA1574" s="13">
        <f t="shared" si="1946"/>
        <v>3.5491128640032447E-6</v>
      </c>
      <c r="BB1574" s="13">
        <f t="shared" si="1947"/>
        <v>7.0052833348804035E-7</v>
      </c>
      <c r="BC1574" s="13">
        <f t="shared" si="1948"/>
        <v>1.1061692649942906E-7</v>
      </c>
      <c r="BD1574" s="13">
        <f t="shared" si="1949"/>
        <v>7.4231728373988674E-5</v>
      </c>
      <c r="BE1574" s="13">
        <f t="shared" si="1950"/>
        <v>5.3565615194670359E-5</v>
      </c>
      <c r="BF1574" s="13">
        <f t="shared" si="1951"/>
        <v>1.9326473962237111E-5</v>
      </c>
      <c r="BG1574" s="13">
        <f t="shared" si="1952"/>
        <v>4.6486612037167788E-6</v>
      </c>
      <c r="BH1574" s="13">
        <f t="shared" si="1953"/>
        <v>8.3861848115050888E-7</v>
      </c>
      <c r="BI1574" s="13">
        <f t="shared" si="1954"/>
        <v>1.2102941919964175E-7</v>
      </c>
      <c r="BJ1574" s="14">
        <f t="shared" si="1955"/>
        <v>0.29740235886869121</v>
      </c>
      <c r="BK1574" s="14">
        <f t="shared" si="1956"/>
        <v>0.36549181785795337</v>
      </c>
      <c r="BL1574" s="14">
        <f t="shared" si="1957"/>
        <v>0.31901031989644391</v>
      </c>
      <c r="BM1574" s="14">
        <f t="shared" si="1958"/>
        <v>0.19392103989837553</v>
      </c>
      <c r="BN1574" s="14">
        <f t="shared" si="1959"/>
        <v>0.80604908390682195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1.36666666666667</v>
      </c>
      <c r="F1575" s="10">
        <f>VLOOKUP(B1575,home!$B$2:$E$405,3,FALSE)</f>
        <v>1.17</v>
      </c>
      <c r="G1575" s="10">
        <f>VLOOKUP(C1575,away!$B$2:$E$405,4,FALSE)</f>
        <v>0.88</v>
      </c>
      <c r="H1575" s="10">
        <f>VLOOKUP(A1575,away!$A$2:$E$405,3,FALSE)</f>
        <v>1.0874999999999999</v>
      </c>
      <c r="I1575" s="10">
        <f>VLOOKUP(C1575,away!$B$2:$E$405,3,FALSE)</f>
        <v>0.66</v>
      </c>
      <c r="J1575" s="10">
        <f>VLOOKUP(B1575,home!$B$2:$E$405,4,FALSE)</f>
        <v>1.1000000000000001</v>
      </c>
      <c r="K1575" s="12">
        <f t="shared" si="1904"/>
        <v>1.4071200000000033</v>
      </c>
      <c r="L1575" s="12">
        <f t="shared" si="1905"/>
        <v>0.78952500000000003</v>
      </c>
      <c r="M1575" s="13">
        <f t="shared" si="1906"/>
        <v>0.11117552725817918</v>
      </c>
      <c r="N1575" s="13">
        <f t="shared" si="1907"/>
        <v>0.15643730791552946</v>
      </c>
      <c r="O1575" s="13">
        <f t="shared" si="1908"/>
        <v>8.7775858158513922E-2</v>
      </c>
      <c r="P1575" s="13">
        <f t="shared" si="1909"/>
        <v>0.12351116553200839</v>
      </c>
      <c r="Q1575" s="13">
        <f t="shared" si="1910"/>
        <v>0.11006303235705019</v>
      </c>
      <c r="R1575" s="13">
        <f t="shared" si="1911"/>
        <v>3.4650617206300353E-2</v>
      </c>
      <c r="S1575" s="13">
        <f t="shared" si="1912"/>
        <v>3.4303880510611368E-2</v>
      </c>
      <c r="T1575" s="13">
        <f t="shared" si="1913"/>
        <v>8.6897515621700047E-2</v>
      </c>
      <c r="U1575" s="13">
        <f t="shared" si="1914"/>
        <v>4.8757576483329464E-2</v>
      </c>
      <c r="V1575" s="13">
        <f t="shared" si="1915"/>
        <v>4.2344573572854326E-3</v>
      </c>
      <c r="W1575" s="13">
        <f t="shared" si="1916"/>
        <v>5.1623964696750929E-2</v>
      </c>
      <c r="X1575" s="13">
        <f t="shared" si="1917"/>
        <v>4.0758410727202279E-2</v>
      </c>
      <c r="Y1575" s="13">
        <f t="shared" si="1918"/>
        <v>1.6089892114697191E-2</v>
      </c>
      <c r="Z1575" s="13">
        <f t="shared" si="1919"/>
        <v>9.1191761832680965E-3</v>
      </c>
      <c r="AA1575" s="13">
        <f t="shared" si="1920"/>
        <v>1.2831775191000231E-2</v>
      </c>
      <c r="AB1575" s="13">
        <f t="shared" si="1921"/>
        <v>9.0279237533801467E-3</v>
      </c>
      <c r="AC1575" s="13">
        <f t="shared" si="1922"/>
        <v>2.9401859861397377E-4</v>
      </c>
      <c r="AD1575" s="13">
        <f t="shared" si="1923"/>
        <v>1.816027830102308E-2</v>
      </c>
      <c r="AE1575" s="13">
        <f t="shared" si="1924"/>
        <v>1.4337993725615249E-2</v>
      </c>
      <c r="AF1575" s="13">
        <f t="shared" si="1925"/>
        <v>5.6601022481081896E-3</v>
      </c>
      <c r="AG1575" s="13">
        <f t="shared" si="1926"/>
        <v>1.4895974091458728E-3</v>
      </c>
      <c r="AH1575" s="13">
        <f t="shared" si="1927"/>
        <v>1.7999543940236855E-3</v>
      </c>
      <c r="AI1575" s="13">
        <f t="shared" si="1928"/>
        <v>2.5327518269186141E-3</v>
      </c>
      <c r="AJ1575" s="13">
        <f t="shared" si="1929"/>
        <v>1.7819428753468648E-3</v>
      </c>
      <c r="AK1575" s="13">
        <f t="shared" si="1930"/>
        <v>8.3580248625269519E-4</v>
      </c>
      <c r="AL1575" s="13">
        <f t="shared" si="1931"/>
        <v>1.3065673965662439E-5</v>
      </c>
      <c r="AM1575" s="13">
        <f t="shared" si="1932"/>
        <v>5.1107381605871322E-3</v>
      </c>
      <c r="AN1575" s="13">
        <f t="shared" si="1933"/>
        <v>4.0350555462375553E-3</v>
      </c>
      <c r="AO1575" s="13">
        <f t="shared" si="1934"/>
        <v>1.592888615071603E-3</v>
      </c>
      <c r="AP1575" s="13">
        <f t="shared" si="1935"/>
        <v>4.1920846127146912E-4</v>
      </c>
      <c r="AQ1575" s="13">
        <f t="shared" si="1936"/>
        <v>8.2743890096339154E-5</v>
      </c>
      <c r="AR1575" s="13">
        <f t="shared" si="1937"/>
        <v>2.842217985883102E-4</v>
      </c>
      <c r="AS1575" s="13">
        <f t="shared" si="1938"/>
        <v>3.9993417722958394E-4</v>
      </c>
      <c r="AT1575" s="13">
        <f t="shared" si="1939"/>
        <v>2.8137768973164677E-4</v>
      </c>
      <c r="AU1575" s="13">
        <f t="shared" si="1940"/>
        <v>1.3197739159173189E-4</v>
      </c>
      <c r="AV1575" s="13">
        <f t="shared" si="1941"/>
        <v>4.6427006814139545E-5</v>
      </c>
      <c r="AW1575" s="13">
        <f t="shared" si="1942"/>
        <v>4.0320539854578357E-7</v>
      </c>
      <c r="AX1575" s="13">
        <f t="shared" si="1943"/>
        <v>1.1985703134208955E-3</v>
      </c>
      <c r="AY1575" s="13">
        <f t="shared" si="1944"/>
        <v>9.4630122670363252E-4</v>
      </c>
      <c r="AZ1575" s="13">
        <f t="shared" si="1945"/>
        <v>3.7356423800659274E-4</v>
      </c>
      <c r="BA1575" s="13">
        <f t="shared" si="1946"/>
        <v>9.8312768337385038E-5</v>
      </c>
      <c r="BB1575" s="13">
        <f t="shared" si="1947"/>
        <v>1.9405097105393477E-5</v>
      </c>
      <c r="BC1575" s="13">
        <f t="shared" si="1948"/>
        <v>3.0641618584271585E-6</v>
      </c>
      <c r="BD1575" s="13">
        <f t="shared" si="1949"/>
        <v>3.7400035921739251E-5</v>
      </c>
      <c r="BE1575" s="13">
        <f t="shared" si="1950"/>
        <v>5.2626338546197851E-5</v>
      </c>
      <c r="BF1575" s="13">
        <f t="shared" si="1951"/>
        <v>3.7025786747563058E-5</v>
      </c>
      <c r="BG1575" s="13">
        <f t="shared" si="1952"/>
        <v>1.7366575016077013E-5</v>
      </c>
      <c r="BH1575" s="13">
        <f t="shared" si="1953"/>
        <v>6.1092137591555851E-6</v>
      </c>
      <c r="BI1575" s="13">
        <f t="shared" si="1954"/>
        <v>1.7192793729566055E-6</v>
      </c>
      <c r="BJ1575" s="14">
        <f t="shared" si="1955"/>
        <v>0.51539794759551871</v>
      </c>
      <c r="BK1575" s="14">
        <f t="shared" si="1956"/>
        <v>0.27447841615736762</v>
      </c>
      <c r="BL1575" s="14">
        <f t="shared" si="1957"/>
        <v>0.20129038766838508</v>
      </c>
      <c r="BM1575" s="14">
        <f t="shared" si="1958"/>
        <v>0.37572652115565319</v>
      </c>
      <c r="BN1575" s="14">
        <f t="shared" si="1959"/>
        <v>0.62361350842758145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1.36666666666667</v>
      </c>
      <c r="F1576" s="10">
        <f>VLOOKUP(B1576,home!$B$2:$E$405,3,FALSE)</f>
        <v>0.88</v>
      </c>
      <c r="G1576" s="10">
        <f>VLOOKUP(C1576,away!$B$2:$E$405,4,FALSE)</f>
        <v>1.46</v>
      </c>
      <c r="H1576" s="10">
        <f>VLOOKUP(A1576,away!$A$2:$E$405,3,FALSE)</f>
        <v>1.0874999999999999</v>
      </c>
      <c r="I1576" s="10">
        <f>VLOOKUP(C1576,away!$B$2:$E$405,3,FALSE)</f>
        <v>0.95</v>
      </c>
      <c r="J1576" s="10">
        <f>VLOOKUP(B1576,home!$B$2:$E$405,4,FALSE)</f>
        <v>0.92</v>
      </c>
      <c r="K1576" s="12">
        <f t="shared" si="1904"/>
        <v>1.7558933333333377</v>
      </c>
      <c r="L1576" s="12">
        <f t="shared" si="1905"/>
        <v>0.95047499999999985</v>
      </c>
      <c r="M1576" s="13">
        <f t="shared" si="1906"/>
        <v>6.6778885526780851E-2</v>
      </c>
      <c r="N1576" s="13">
        <f t="shared" si="1907"/>
        <v>0.11725659990390459</v>
      </c>
      <c r="O1576" s="13">
        <f t="shared" si="1908"/>
        <v>6.3471661221067011E-2</v>
      </c>
      <c r="P1576" s="13">
        <f t="shared" si="1909"/>
        <v>0.11144946679366369</v>
      </c>
      <c r="Q1576" s="13">
        <f t="shared" si="1910"/>
        <v>0.1029450410303003</v>
      </c>
      <c r="R1576" s="13">
        <f t="shared" si="1911"/>
        <v>3.0164113599546825E-2</v>
      </c>
      <c r="S1576" s="13">
        <f t="shared" si="1912"/>
        <v>4.6500415328175351E-2</v>
      </c>
      <c r="T1576" s="13">
        <f t="shared" si="1913"/>
        <v>9.7846687873274663E-2</v>
      </c>
      <c r="U1576" s="13">
        <f t="shared" si="1914"/>
        <v>5.2964965975353731E-2</v>
      </c>
      <c r="V1576" s="13">
        <f t="shared" si="1915"/>
        <v>8.6228960498644369E-3</v>
      </c>
      <c r="W1576" s="13">
        <f t="shared" si="1916"/>
        <v>6.0253503748277086E-2</v>
      </c>
      <c r="X1576" s="13">
        <f t="shared" si="1917"/>
        <v>5.7269448975143647E-2</v>
      </c>
      <c r="Y1576" s="13">
        <f t="shared" si="1918"/>
        <v>2.721658975732482E-2</v>
      </c>
      <c r="Z1576" s="13">
        <f t="shared" si="1919"/>
        <v>9.5567452911764234E-3</v>
      </c>
      <c r="AA1576" s="13">
        <f t="shared" si="1920"/>
        <v>1.6780625345141447E-2</v>
      </c>
      <c r="AB1576" s="13">
        <f t="shared" si="1921"/>
        <v>1.4732494086349157E-2</v>
      </c>
      <c r="AC1576" s="13">
        <f t="shared" si="1922"/>
        <v>8.994395827678724E-4</v>
      </c>
      <c r="AD1576" s="13">
        <f t="shared" si="1923"/>
        <v>2.6449681385393754E-2</v>
      </c>
      <c r="AE1576" s="13">
        <f t="shared" si="1924"/>
        <v>2.5139760914782122E-2</v>
      </c>
      <c r="AF1576" s="13">
        <f t="shared" si="1925"/>
        <v>1.1947357127738764E-2</v>
      </c>
      <c r="AG1576" s="13">
        <f t="shared" si="1926"/>
        <v>3.7852214219958346E-3</v>
      </c>
      <c r="AH1576" s="13">
        <f t="shared" si="1927"/>
        <v>2.270861870157727E-3</v>
      </c>
      <c r="AI1576" s="13">
        <f t="shared" si="1928"/>
        <v>3.9873912187308276E-3</v>
      </c>
      <c r="AJ1576" s="13">
        <f t="shared" si="1929"/>
        <v>3.5007168291806777E-3</v>
      </c>
      <c r="AK1576" s="13">
        <f t="shared" si="1930"/>
        <v>2.0489617807487245E-3</v>
      </c>
      <c r="AL1576" s="13">
        <f t="shared" si="1931"/>
        <v>6.0044165829867805E-5</v>
      </c>
      <c r="AM1576" s="13">
        <f t="shared" si="1932"/>
        <v>9.2885638426807495E-3</v>
      </c>
      <c r="AN1576" s="13">
        <f t="shared" si="1933"/>
        <v>8.8285477183719825E-3</v>
      </c>
      <c r="AO1576" s="13">
        <f t="shared" si="1934"/>
        <v>4.1956569463098038E-3</v>
      </c>
      <c r="AP1576" s="13">
        <f t="shared" si="1935"/>
        <v>1.3292890120146037E-3</v>
      </c>
      <c r="AQ1576" s="13">
        <f t="shared" si="1936"/>
        <v>3.1586399342364499E-4</v>
      </c>
      <c r="AR1576" s="13">
        <f t="shared" si="1937"/>
        <v>4.3167948720763315E-4</v>
      </c>
      <c r="AS1576" s="13">
        <f t="shared" si="1938"/>
        <v>7.5798313372463677E-4</v>
      </c>
      <c r="AT1576" s="13">
        <f t="shared" si="1939"/>
        <v>6.6546876564310101E-4</v>
      </c>
      <c r="AU1576" s="13">
        <f t="shared" si="1940"/>
        <v>3.8949738971142881E-4</v>
      </c>
      <c r="AV1576" s="13">
        <f t="shared" si="1941"/>
        <v>1.7097896748625871E-4</v>
      </c>
      <c r="AW1576" s="13">
        <f t="shared" si="1942"/>
        <v>2.7836020210665513E-6</v>
      </c>
      <c r="AX1576" s="13">
        <f t="shared" si="1943"/>
        <v>2.7182878879340355E-3</v>
      </c>
      <c r="AY1576" s="13">
        <f t="shared" si="1944"/>
        <v>2.5836646802841019E-3</v>
      </c>
      <c r="AZ1576" s="13">
        <f t="shared" si="1945"/>
        <v>1.2278543434965155E-3</v>
      </c>
      <c r="BA1576" s="13">
        <f t="shared" si="1946"/>
        <v>3.8901495237828358E-4</v>
      </c>
      <c r="BB1576" s="13">
        <f t="shared" si="1947"/>
        <v>9.2437246715437233E-5</v>
      </c>
      <c r="BC1576" s="13">
        <f t="shared" si="1948"/>
        <v>1.7571858414371044E-5</v>
      </c>
      <c r="BD1576" s="13">
        <f t="shared" si="1949"/>
        <v>6.8383426767279148E-5</v>
      </c>
      <c r="BE1576" s="13">
        <f t="shared" si="1950"/>
        <v>1.2007400317115395E-4</v>
      </c>
      <c r="BF1576" s="13">
        <f t="shared" si="1951"/>
        <v>1.0541857083743766E-4</v>
      </c>
      <c r="BG1576" s="13">
        <f t="shared" si="1952"/>
        <v>6.1701255247661682E-5</v>
      </c>
      <c r="BH1576" s="13">
        <f t="shared" si="1953"/>
        <v>2.7085205686916944E-5</v>
      </c>
      <c r="BI1576" s="13">
        <f t="shared" si="1954"/>
        <v>9.5117464195239278E-6</v>
      </c>
      <c r="BJ1576" s="14">
        <f t="shared" si="1955"/>
        <v>0.56109664462015918</v>
      </c>
      <c r="BK1576" s="14">
        <f t="shared" si="1956"/>
        <v>0.23689481212736613</v>
      </c>
      <c r="BL1576" s="14">
        <f t="shared" si="1957"/>
        <v>0.19272957387817913</v>
      </c>
      <c r="BM1576" s="14">
        <f t="shared" si="1958"/>
        <v>0.50563112676335464</v>
      </c>
      <c r="BN1576" s="14">
        <f t="shared" si="1959"/>
        <v>0.49206576807526325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1.36666666666667</v>
      </c>
      <c r="F1577" s="10">
        <f>VLOOKUP(B1577,home!$B$2:$E$405,3,FALSE)</f>
        <v>1.17</v>
      </c>
      <c r="G1577" s="10">
        <f>VLOOKUP(C1577,away!$B$2:$E$405,4,FALSE)</f>
        <v>1.1000000000000001</v>
      </c>
      <c r="H1577" s="10">
        <f>VLOOKUP(A1577,away!$A$2:$E$405,3,FALSE)</f>
        <v>1.0874999999999999</v>
      </c>
      <c r="I1577" s="10">
        <f>VLOOKUP(C1577,away!$B$2:$E$405,3,FALSE)</f>
        <v>0.66</v>
      </c>
      <c r="J1577" s="10">
        <f>VLOOKUP(B1577,home!$B$2:$E$405,4,FALSE)</f>
        <v>0.74</v>
      </c>
      <c r="K1577" s="12">
        <f t="shared" si="1904"/>
        <v>1.7589000000000043</v>
      </c>
      <c r="L1577" s="12">
        <f t="shared" si="1905"/>
        <v>0.53113500000000002</v>
      </c>
      <c r="M1577" s="13">
        <f t="shared" si="1906"/>
        <v>0.10126291758974305</v>
      </c>
      <c r="N1577" s="13">
        <f t="shared" si="1907"/>
        <v>0.17811134574859949</v>
      </c>
      <c r="O1577" s="13">
        <f t="shared" si="1908"/>
        <v>5.3784279734028169E-2</v>
      </c>
      <c r="P1577" s="13">
        <f t="shared" si="1909"/>
        <v>9.4601169624182385E-2</v>
      </c>
      <c r="Q1577" s="13">
        <f t="shared" si="1910"/>
        <v>0.15664002301860624</v>
      </c>
      <c r="R1577" s="13">
        <f t="shared" si="1911"/>
        <v>1.4283356708266528E-2</v>
      </c>
      <c r="S1577" s="13">
        <f t="shared" si="1912"/>
        <v>2.2094418932606916E-2</v>
      </c>
      <c r="T1577" s="13">
        <f t="shared" si="1913"/>
        <v>8.3196998625987423E-2</v>
      </c>
      <c r="U1577" s="13">
        <f t="shared" si="1914"/>
        <v>2.5122996114170057E-2</v>
      </c>
      <c r="V1577" s="13">
        <f t="shared" si="1915"/>
        <v>2.2934334622750898E-3</v>
      </c>
      <c r="W1577" s="13">
        <f t="shared" si="1916"/>
        <v>9.1838045495809026E-2</v>
      </c>
      <c r="X1577" s="13">
        <f t="shared" si="1917"/>
        <v>4.8778400294416525E-2</v>
      </c>
      <c r="Y1577" s="13">
        <f t="shared" si="1918"/>
        <v>1.2953957820187462E-2</v>
      </c>
      <c r="Z1577" s="13">
        <f t="shared" si="1919"/>
        <v>2.5287968884150479E-3</v>
      </c>
      <c r="AA1577" s="13">
        <f t="shared" si="1920"/>
        <v>4.447900847033239E-3</v>
      </c>
      <c r="AB1577" s="13">
        <f t="shared" si="1921"/>
        <v>3.9117063999233931E-3</v>
      </c>
      <c r="AC1577" s="13">
        <f t="shared" si="1922"/>
        <v>1.3390976007714164E-4</v>
      </c>
      <c r="AD1577" s="13">
        <f t="shared" si="1923"/>
        <v>4.038348455564475E-2</v>
      </c>
      <c r="AE1577" s="13">
        <f t="shared" si="1924"/>
        <v>2.1449082069462371E-2</v>
      </c>
      <c r="AF1577" s="13">
        <f t="shared" si="1925"/>
        <v>5.6961791024819491E-3</v>
      </c>
      <c r="AG1577" s="13">
        <f t="shared" si="1926"/>
        <v>1.0084800291989169E-3</v>
      </c>
      <c r="AH1577" s="13">
        <f t="shared" si="1927"/>
        <v>3.3578313383208157E-4</v>
      </c>
      <c r="AI1577" s="13">
        <f t="shared" si="1928"/>
        <v>5.9060895409724973E-4</v>
      </c>
      <c r="AJ1577" s="13">
        <f t="shared" si="1929"/>
        <v>5.1941104468082773E-4</v>
      </c>
      <c r="AK1577" s="13">
        <f t="shared" si="1930"/>
        <v>3.0453069549636987E-4</v>
      </c>
      <c r="AL1577" s="13">
        <f t="shared" si="1931"/>
        <v>5.004011430409111E-6</v>
      </c>
      <c r="AM1577" s="13">
        <f t="shared" si="1932"/>
        <v>1.4206102196984746E-2</v>
      </c>
      <c r="AN1577" s="13">
        <f t="shared" si="1933"/>
        <v>7.5453580903954926E-3</v>
      </c>
      <c r="AO1577" s="13">
        <f t="shared" si="1934"/>
        <v>2.003801884671105E-3</v>
      </c>
      <c r="AP1577" s="13">
        <f t="shared" si="1935"/>
        <v>3.547631046715959E-4</v>
      </c>
      <c r="AQ1577" s="13">
        <f t="shared" si="1936"/>
        <v>4.7106775399937014E-5</v>
      </c>
      <c r="AR1577" s="13">
        <f t="shared" si="1937"/>
        <v>3.5669234957580539E-5</v>
      </c>
      <c r="AS1577" s="13">
        <f t="shared" si="1938"/>
        <v>6.2738617366888563E-5</v>
      </c>
      <c r="AT1577" s="13">
        <f t="shared" si="1939"/>
        <v>5.5175477043310303E-5</v>
      </c>
      <c r="AU1577" s="13">
        <f t="shared" si="1940"/>
        <v>3.2349382190492895E-5</v>
      </c>
      <c r="AV1577" s="13">
        <f t="shared" si="1941"/>
        <v>1.4224832083714532E-5</v>
      </c>
      <c r="AW1577" s="13">
        <f t="shared" si="1942"/>
        <v>1.298559524818559E-7</v>
      </c>
      <c r="AX1577" s="13">
        <f t="shared" si="1943"/>
        <v>4.1645188590460876E-3</v>
      </c>
      <c r="AY1577" s="13">
        <f t="shared" si="1944"/>
        <v>2.2119217241994434E-3</v>
      </c>
      <c r="AZ1577" s="13">
        <f t="shared" si="1945"/>
        <v>5.8741452249133576E-4</v>
      </c>
      <c r="BA1577" s="13">
        <f t="shared" si="1946"/>
        <v>1.0399880413447856E-4</v>
      </c>
      <c r="BB1577" s="13">
        <f t="shared" si="1947"/>
        <v>1.3809351208491564E-5</v>
      </c>
      <c r="BC1577" s="13">
        <f t="shared" si="1948"/>
        <v>1.4669259508244339E-6</v>
      </c>
      <c r="BD1577" s="13">
        <f t="shared" si="1949"/>
        <v>3.1575298515324218E-6</v>
      </c>
      <c r="BE1577" s="13">
        <f t="shared" si="1950"/>
        <v>5.5537792558603906E-6</v>
      </c>
      <c r="BF1577" s="13">
        <f t="shared" si="1951"/>
        <v>4.8842711665664344E-6</v>
      </c>
      <c r="BG1577" s="13">
        <f t="shared" si="1952"/>
        <v>2.863648184957906E-6</v>
      </c>
      <c r="BH1577" s="13">
        <f t="shared" si="1953"/>
        <v>1.259217698130619E-6</v>
      </c>
      <c r="BI1577" s="13">
        <f t="shared" si="1954"/>
        <v>4.429676018483903E-7</v>
      </c>
      <c r="BJ1577" s="14">
        <f t="shared" si="1955"/>
        <v>0.67129625899954792</v>
      </c>
      <c r="BK1577" s="14">
        <f t="shared" si="1956"/>
        <v>0.22260277510451448</v>
      </c>
      <c r="BL1577" s="14">
        <f t="shared" si="1957"/>
        <v>0.10351889258892878</v>
      </c>
      <c r="BM1577" s="14">
        <f t="shared" si="1958"/>
        <v>0.39905183928973303</v>
      </c>
      <c r="BN1577" s="14">
        <f t="shared" si="1959"/>
        <v>0.59868309242342588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1.36666666666667</v>
      </c>
      <c r="F1578" s="10">
        <f>VLOOKUP(B1578,home!$B$2:$E$405,3,FALSE)</f>
        <v>1.1000000000000001</v>
      </c>
      <c r="G1578" s="10">
        <f>VLOOKUP(C1578,away!$B$2:$E$405,4,FALSE)</f>
        <v>0.8</v>
      </c>
      <c r="H1578" s="10">
        <f>VLOOKUP(A1578,away!$A$2:$E$405,3,FALSE)</f>
        <v>1.0874999999999999</v>
      </c>
      <c r="I1578" s="10">
        <f>VLOOKUP(C1578,away!$B$2:$E$405,3,FALSE)</f>
        <v>0.8</v>
      </c>
      <c r="J1578" s="10">
        <f>VLOOKUP(B1578,home!$B$2:$E$405,4,FALSE)</f>
        <v>0.83</v>
      </c>
      <c r="K1578" s="12">
        <f t="shared" si="1904"/>
        <v>1.2026666666666699</v>
      </c>
      <c r="L1578" s="12">
        <f t="shared" si="1905"/>
        <v>0.72209999999999996</v>
      </c>
      <c r="M1578" s="13">
        <f t="shared" si="1906"/>
        <v>0.14590979850419783</v>
      </c>
      <c r="N1578" s="13">
        <f t="shared" si="1907"/>
        <v>0.1754808510010491</v>
      </c>
      <c r="O1578" s="13">
        <f t="shared" si="1908"/>
        <v>0.10536146549988125</v>
      </c>
      <c r="P1578" s="13">
        <f t="shared" si="1909"/>
        <v>0.12671472250785754</v>
      </c>
      <c r="Q1578" s="13">
        <f t="shared" si="1910"/>
        <v>0.10552248506863114</v>
      </c>
      <c r="R1578" s="13">
        <f t="shared" si="1911"/>
        <v>3.8040757118732116E-2</v>
      </c>
      <c r="S1578" s="13">
        <f t="shared" si="1912"/>
        <v>2.751121080429253E-2</v>
      </c>
      <c r="T1578" s="13">
        <f t="shared" si="1913"/>
        <v>7.619778646805854E-2</v>
      </c>
      <c r="U1578" s="13">
        <f t="shared" si="1914"/>
        <v>4.5750350561461949E-2</v>
      </c>
      <c r="V1578" s="13">
        <f t="shared" si="1915"/>
        <v>2.6546655526289297E-3</v>
      </c>
      <c r="W1578" s="13">
        <f t="shared" si="1916"/>
        <v>4.2302791791957998E-2</v>
      </c>
      <c r="X1578" s="13">
        <f t="shared" si="1917"/>
        <v>3.054684595297287E-2</v>
      </c>
      <c r="Y1578" s="13">
        <f t="shared" si="1918"/>
        <v>1.1028938731320851E-2</v>
      </c>
      <c r="Z1578" s="13">
        <f t="shared" si="1919"/>
        <v>9.156410238478822E-3</v>
      </c>
      <c r="AA1578" s="13">
        <f t="shared" si="1920"/>
        <v>1.1012109380143895E-2</v>
      </c>
      <c r="AB1578" s="13">
        <f t="shared" si="1921"/>
        <v>6.6219484405932137E-3</v>
      </c>
      <c r="AC1578" s="13">
        <f t="shared" si="1922"/>
        <v>1.4408953866576048E-4</v>
      </c>
      <c r="AD1578" s="13">
        <f t="shared" si="1923"/>
        <v>1.271903939878207E-2</v>
      </c>
      <c r="AE1578" s="13">
        <f t="shared" si="1924"/>
        <v>9.1844183498605309E-3</v>
      </c>
      <c r="AF1578" s="13">
        <f t="shared" si="1925"/>
        <v>3.3160342452171442E-3</v>
      </c>
      <c r="AG1578" s="13">
        <f t="shared" si="1926"/>
        <v>7.9816944282376685E-4</v>
      </c>
      <c r="AH1578" s="13">
        <f t="shared" si="1927"/>
        <v>1.6529609583013892E-3</v>
      </c>
      <c r="AI1578" s="13">
        <f t="shared" si="1928"/>
        <v>1.9879610458504761E-3</v>
      </c>
      <c r="AJ1578" s="13">
        <f t="shared" si="1929"/>
        <v>1.1954272422380896E-3</v>
      </c>
      <c r="AK1578" s="13">
        <f t="shared" si="1930"/>
        <v>4.792334988883374E-4</v>
      </c>
      <c r="AL1578" s="13">
        <f t="shared" si="1931"/>
        <v>5.005357034412396E-6</v>
      </c>
      <c r="AM1578" s="13">
        <f t="shared" si="1932"/>
        <v>3.0593529433870555E-3</v>
      </c>
      <c r="AN1578" s="13">
        <f t="shared" si="1933"/>
        <v>2.2091587604197924E-3</v>
      </c>
      <c r="AO1578" s="13">
        <f t="shared" si="1934"/>
        <v>7.9761677044956592E-4</v>
      </c>
      <c r="AP1578" s="13">
        <f t="shared" si="1935"/>
        <v>1.9198635664721057E-4</v>
      </c>
      <c r="AQ1578" s="13">
        <f t="shared" si="1936"/>
        <v>3.4658337033737676E-5</v>
      </c>
      <c r="AR1578" s="13">
        <f t="shared" si="1937"/>
        <v>2.3872062159788665E-4</v>
      </c>
      <c r="AS1578" s="13">
        <f t="shared" si="1938"/>
        <v>2.8710133424172582E-4</v>
      </c>
      <c r="AT1578" s="13">
        <f t="shared" si="1939"/>
        <v>1.7264360232402491E-4</v>
      </c>
      <c r="AU1578" s="13">
        <f t="shared" si="1940"/>
        <v>6.9210901909453706E-5</v>
      </c>
      <c r="AV1578" s="13">
        <f t="shared" si="1941"/>
        <v>2.0809411174109131E-5</v>
      </c>
      <c r="AW1578" s="13">
        <f t="shared" si="1942"/>
        <v>1.2074667480456938E-7</v>
      </c>
      <c r="AX1578" s="13">
        <f t="shared" si="1943"/>
        <v>6.1323030109669498E-4</v>
      </c>
      <c r="AY1578" s="13">
        <f t="shared" si="1944"/>
        <v>4.4281360042192335E-4</v>
      </c>
      <c r="AZ1578" s="13">
        <f t="shared" si="1945"/>
        <v>1.5987785043233539E-4</v>
      </c>
      <c r="BA1578" s="13">
        <f t="shared" si="1946"/>
        <v>3.8482598599063142E-5</v>
      </c>
      <c r="BB1578" s="13">
        <f t="shared" si="1947"/>
        <v>6.9470711120958716E-6</v>
      </c>
      <c r="BC1578" s="13">
        <f t="shared" si="1948"/>
        <v>1.0032960100088859E-6</v>
      </c>
      <c r="BD1578" s="13">
        <f t="shared" si="1949"/>
        <v>2.8730026809305651E-5</v>
      </c>
      <c r="BE1578" s="13">
        <f t="shared" si="1950"/>
        <v>3.4552645575991696E-5</v>
      </c>
      <c r="BF1578" s="13">
        <f t="shared" si="1951"/>
        <v>2.0777657539696395E-5</v>
      </c>
      <c r="BG1578" s="13">
        <f t="shared" si="1952"/>
        <v>8.329532044802752E-6</v>
      </c>
      <c r="BH1578" s="13">
        <f t="shared" si="1953"/>
        <v>2.5044126348040333E-6</v>
      </c>
      <c r="BI1578" s="13">
        <f t="shared" si="1954"/>
        <v>6.0239471909153171E-7</v>
      </c>
      <c r="BJ1578" s="14">
        <f t="shared" si="1955"/>
        <v>0.47465248833628337</v>
      </c>
      <c r="BK1578" s="14">
        <f t="shared" si="1956"/>
        <v>0.3033823058650989</v>
      </c>
      <c r="BL1578" s="14">
        <f t="shared" si="1957"/>
        <v>0.21298619628666157</v>
      </c>
      <c r="BM1578" s="14">
        <f t="shared" si="1958"/>
        <v>0.30270462817242683</v>
      </c>
      <c r="BN1578" s="14">
        <f t="shared" si="1959"/>
        <v>0.69703007970034891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1.5021645021645</v>
      </c>
      <c r="F1579" s="10">
        <f>VLOOKUP(B1579,home!$B$2:$E$405,3,FALSE)</f>
        <v>1.1100000000000001</v>
      </c>
      <c r="G1579" s="10">
        <f>VLOOKUP(C1579,away!$B$2:$E$405,4,FALSE)</f>
        <v>0.81</v>
      </c>
      <c r="H1579" s="10">
        <f>VLOOKUP(A1579,away!$A$2:$E$405,3,FALSE)</f>
        <v>1.2640692640692599</v>
      </c>
      <c r="I1579" s="10">
        <f>VLOOKUP(C1579,away!$B$2:$E$405,3,FALSE)</f>
        <v>0.3</v>
      </c>
      <c r="J1579" s="10">
        <f>VLOOKUP(B1579,home!$B$2:$E$405,4,FALSE)</f>
        <v>1.32</v>
      </c>
      <c r="K1579" s="12">
        <f t="shared" si="1904"/>
        <v>1.3505961038961023</v>
      </c>
      <c r="L1579" s="12">
        <f t="shared" si="1905"/>
        <v>0.50057142857142689</v>
      </c>
      <c r="M1579" s="13">
        <f t="shared" si="1906"/>
        <v>0.15705369394267057</v>
      </c>
      <c r="N1579" s="13">
        <f t="shared" si="1907"/>
        <v>0.21211610714146173</v>
      </c>
      <c r="O1579" s="13">
        <f t="shared" si="1908"/>
        <v>7.8616591939302274E-2</v>
      </c>
      <c r="P1579" s="13">
        <f t="shared" si="1909"/>
        <v>0.10617926277481135</v>
      </c>
      <c r="Q1579" s="13">
        <f t="shared" si="1910"/>
        <v>0.14324159393943325</v>
      </c>
      <c r="R1579" s="13">
        <f t="shared" si="1911"/>
        <v>1.967660986823673E-2</v>
      </c>
      <c r="S1579" s="13">
        <f t="shared" si="1912"/>
        <v>1.7946148798508702E-2</v>
      </c>
      <c r="T1579" s="13">
        <f t="shared" si="1913"/>
        <v>7.1702649309110356E-2</v>
      </c>
      <c r="U1579" s="13">
        <f t="shared" si="1914"/>
        <v>2.6575152625924123E-2</v>
      </c>
      <c r="V1579" s="13">
        <f t="shared" si="1915"/>
        <v>1.3480944009493345E-3</v>
      </c>
      <c r="W1579" s="13">
        <f t="shared" si="1916"/>
        <v>6.4487179563488706E-2</v>
      </c>
      <c r="X1579" s="13">
        <f t="shared" si="1917"/>
        <v>3.2280439598637668E-2</v>
      </c>
      <c r="Y1579" s="13">
        <f t="shared" si="1918"/>
        <v>8.079332882401858E-3</v>
      </c>
      <c r="Z1579" s="13">
        <f t="shared" si="1919"/>
        <v>3.2831829037286331E-3</v>
      </c>
      <c r="AA1579" s="13">
        <f t="shared" si="1920"/>
        <v>4.4342540381541833E-3</v>
      </c>
      <c r="AB1579" s="13">
        <f t="shared" si="1921"/>
        <v>2.9944431138082999E-3</v>
      </c>
      <c r="AC1579" s="13">
        <f t="shared" si="1922"/>
        <v>5.6962871283968978E-5</v>
      </c>
      <c r="AD1579" s="13">
        <f t="shared" si="1923"/>
        <v>2.1774033367424048E-2</v>
      </c>
      <c r="AE1579" s="13">
        <f t="shared" si="1924"/>
        <v>1.0899458988493373E-2</v>
      </c>
      <c r="AF1579" s="13">
        <f t="shared" si="1925"/>
        <v>2.7279788782629036E-3</v>
      </c>
      <c r="AG1579" s="13">
        <f t="shared" si="1926"/>
        <v>4.5518276140158023E-4</v>
      </c>
      <c r="AH1579" s="13">
        <f t="shared" si="1927"/>
        <v>4.1086688909518172E-4</v>
      </c>
      <c r="AI1579" s="13">
        <f t="shared" si="1928"/>
        <v>5.5491521963186435E-4</v>
      </c>
      <c r="AJ1579" s="13">
        <f t="shared" si="1929"/>
        <v>3.7473316681372302E-4</v>
      </c>
      <c r="AK1579" s="13">
        <f t="shared" si="1930"/>
        <v>1.6870438503308754E-4</v>
      </c>
      <c r="AL1579" s="13">
        <f t="shared" si="1931"/>
        <v>1.5404351280463622E-6</v>
      </c>
      <c r="AM1579" s="13">
        <f t="shared" si="1932"/>
        <v>5.8815849264293269E-3</v>
      </c>
      <c r="AN1579" s="13">
        <f t="shared" si="1933"/>
        <v>2.944153368886899E-3</v>
      </c>
      <c r="AO1579" s="13">
        <f t="shared" si="1934"/>
        <v>7.368795288985471E-4</v>
      </c>
      <c r="AP1579" s="13">
        <f t="shared" si="1935"/>
        <v>1.2295361282192862E-4</v>
      </c>
      <c r="AQ1579" s="13">
        <f t="shared" si="1936"/>
        <v>1.5386766404572728E-5</v>
      </c>
      <c r="AR1579" s="13">
        <f t="shared" si="1937"/>
        <v>4.1133645125414644E-5</v>
      </c>
      <c r="AS1579" s="13">
        <f t="shared" si="1938"/>
        <v>5.5554940845429909E-5</v>
      </c>
      <c r="AT1579" s="13">
        <f t="shared" si="1939"/>
        <v>3.7516143329008043E-5</v>
      </c>
      <c r="AU1579" s="13">
        <f t="shared" si="1940"/>
        <v>1.6889719004455343E-5</v>
      </c>
      <c r="AV1579" s="13">
        <f t="shared" si="1941"/>
        <v>5.7027971708293346E-6</v>
      </c>
      <c r="AW1579" s="13">
        <f t="shared" si="1942"/>
        <v>2.8928936153108465E-8</v>
      </c>
      <c r="AX1579" s="13">
        <f t="shared" si="1943"/>
        <v>1.3239409477282481E-3</v>
      </c>
      <c r="AY1579" s="13">
        <f t="shared" si="1944"/>
        <v>6.6272701154853795E-4</v>
      </c>
      <c r="AZ1579" s="13">
        <f t="shared" si="1945"/>
        <v>1.6587110346186207E-4</v>
      </c>
      <c r="BA1579" s="13">
        <f t="shared" si="1946"/>
        <v>2.7676778406207761E-5</v>
      </c>
      <c r="BB1579" s="13">
        <f t="shared" si="1947"/>
        <v>3.4635511262625587E-6</v>
      </c>
      <c r="BC1579" s="13">
        <f t="shared" si="1948"/>
        <v>3.4675094704068484E-7</v>
      </c>
      <c r="BD1579" s="13">
        <f t="shared" si="1949"/>
        <v>3.4317212504631524E-6</v>
      </c>
      <c r="BE1579" s="13">
        <f t="shared" si="1950"/>
        <v>4.6348693505329932E-6</v>
      </c>
      <c r="BF1579" s="13">
        <f t="shared" si="1951"/>
        <v>3.1299182434486603E-6</v>
      </c>
      <c r="BG1579" s="13">
        <f t="shared" si="1952"/>
        <v>1.409085128371698E-6</v>
      </c>
      <c r="BH1579" s="13">
        <f t="shared" si="1953"/>
        <v>4.7577622110918852E-7</v>
      </c>
      <c r="BI1579" s="13">
        <f t="shared" si="1954"/>
        <v>1.2851630211129605E-7</v>
      </c>
      <c r="BJ1579" s="14">
        <f t="shared" si="1955"/>
        <v>0.57964894077677487</v>
      </c>
      <c r="BK1579" s="14">
        <f t="shared" si="1956"/>
        <v>0.28324843023490054</v>
      </c>
      <c r="BL1579" s="14">
        <f t="shared" si="1957"/>
        <v>0.13397627837797066</v>
      </c>
      <c r="BM1579" s="14">
        <f t="shared" si="1958"/>
        <v>0.28261027460484645</v>
      </c>
      <c r="BN1579" s="14">
        <f t="shared" si="1959"/>
        <v>0.71688385960591594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1.5021645021645</v>
      </c>
      <c r="F1580" s="10">
        <f>VLOOKUP(B1580,home!$B$2:$E$405,3,FALSE)</f>
        <v>0.74</v>
      </c>
      <c r="G1580" s="10">
        <f>VLOOKUP(C1580,away!$B$2:$E$405,4,FALSE)</f>
        <v>1.33</v>
      </c>
      <c r="H1580" s="10">
        <f>VLOOKUP(A1580,away!$A$2:$E$405,3,FALSE)</f>
        <v>1.2640692640692599</v>
      </c>
      <c r="I1580" s="10">
        <f>VLOOKUP(C1580,away!$B$2:$E$405,3,FALSE)</f>
        <v>0.89</v>
      </c>
      <c r="J1580" s="10">
        <f>VLOOKUP(B1580,home!$B$2:$E$405,4,FALSE)</f>
        <v>1.41</v>
      </c>
      <c r="K1580" s="12">
        <f t="shared" si="1904"/>
        <v>1.478430303030301</v>
      </c>
      <c r="L1580" s="12">
        <f t="shared" si="1905"/>
        <v>1.5862805194805141</v>
      </c>
      <c r="M1580" s="13">
        <f t="shared" si="1906"/>
        <v>4.6667335056192444E-2</v>
      </c>
      <c r="N1580" s="13">
        <f t="shared" si="1907"/>
        <v>6.899440230874318E-2</v>
      </c>
      <c r="O1580" s="13">
        <f t="shared" si="1908"/>
        <v>7.402748449570816E-2</v>
      </c>
      <c r="P1580" s="13">
        <f t="shared" si="1909"/>
        <v>0.10944447633556073</v>
      </c>
      <c r="Q1580" s="13">
        <f t="shared" si="1910"/>
        <v>5.1001707556354851E-2</v>
      </c>
      <c r="R1580" s="13">
        <f t="shared" si="1911"/>
        <v>5.8714178280843833E-2</v>
      </c>
      <c r="S1580" s="13">
        <f t="shared" si="1912"/>
        <v>6.4167438455303982E-2</v>
      </c>
      <c r="T1580" s="13">
        <f t="shared" si="1913"/>
        <v>8.0903015156887845E-2</v>
      </c>
      <c r="U1580" s="13">
        <f t="shared" si="1914"/>
        <v>8.6804820387923073E-2</v>
      </c>
      <c r="V1580" s="13">
        <f t="shared" si="1915"/>
        <v>1.6720645515228876E-2</v>
      </c>
      <c r="W1580" s="13">
        <f t="shared" si="1916"/>
        <v>2.513415665253484E-2</v>
      </c>
      <c r="X1580" s="13">
        <f t="shared" si="1917"/>
        <v>3.9869823071487585E-2</v>
      </c>
      <c r="Y1580" s="13">
        <f t="shared" si="1918"/>
        <v>3.1622361826717765E-2</v>
      </c>
      <c r="Z1580" s="13">
        <f t="shared" si="1919"/>
        <v>3.1045719074736154E-2</v>
      </c>
      <c r="AA1580" s="13">
        <f t="shared" si="1920"/>
        <v>4.5898931859455767E-2</v>
      </c>
      <c r="AB1580" s="13">
        <f t="shared" si="1921"/>
        <v>3.392918586887117E-2</v>
      </c>
      <c r="AC1580" s="13">
        <f t="shared" si="1922"/>
        <v>2.4508340392204652E-3</v>
      </c>
      <c r="AD1580" s="13">
        <f t="shared" si="1923"/>
        <v>9.2897747090545362E-3</v>
      </c>
      <c r="AE1580" s="13">
        <f t="shared" si="1924"/>
        <v>1.4736188651335972E-2</v>
      </c>
      <c r="AF1580" s="13">
        <f t="shared" si="1925"/>
        <v>1.1687864494502043E-2</v>
      </c>
      <c r="AG1580" s="13">
        <f t="shared" si="1926"/>
        <v>6.1800772539855183E-3</v>
      </c>
      <c r="AH1580" s="13">
        <f t="shared" si="1927"/>
        <v>1.2311804845379647E-2</v>
      </c>
      <c r="AI1580" s="13">
        <f t="shared" si="1928"/>
        <v>1.820214536840456E-2</v>
      </c>
      <c r="AJ1580" s="13">
        <f t="shared" si="1929"/>
        <v>1.3455301646405975E-2</v>
      </c>
      <c r="AK1580" s="13">
        <f t="shared" si="1930"/>
        <v>6.6309085634866996E-3</v>
      </c>
      <c r="AL1580" s="13">
        <f t="shared" si="1931"/>
        <v>2.2990834825676066E-4</v>
      </c>
      <c r="AM1580" s="13">
        <f t="shared" si="1932"/>
        <v>2.7468568876381446E-3</v>
      </c>
      <c r="AN1580" s="13">
        <f t="shared" si="1933"/>
        <v>4.3572855706612646E-3</v>
      </c>
      <c r="AO1580" s="13">
        <f t="shared" si="1934"/>
        <v>3.4559386092767501E-3</v>
      </c>
      <c r="AP1580" s="13">
        <f t="shared" si="1935"/>
        <v>1.827362697472096E-3</v>
      </c>
      <c r="AQ1580" s="13">
        <f t="shared" si="1936"/>
        <v>7.2467746225633777E-4</v>
      </c>
      <c r="AR1580" s="13">
        <f t="shared" si="1937"/>
        <v>3.9059952371743047E-3</v>
      </c>
      <c r="AS1580" s="13">
        <f t="shared" si="1938"/>
        <v>5.7747417221305202E-3</v>
      </c>
      <c r="AT1580" s="13">
        <f t="shared" si="1939"/>
        <v>4.2687765770855739E-3</v>
      </c>
      <c r="AU1580" s="13">
        <f t="shared" si="1940"/>
        <v>2.103696216143093E-3</v>
      </c>
      <c r="AV1580" s="13">
        <f t="shared" si="1941"/>
        <v>7.7754205857903267E-4</v>
      </c>
      <c r="AW1580" s="13">
        <f t="shared" si="1942"/>
        <v>1.4977284759741438E-5</v>
      </c>
      <c r="AX1580" s="13">
        <f t="shared" si="1943"/>
        <v>6.7683941012862175E-4</v>
      </c>
      <c r="AY1580" s="13">
        <f t="shared" si="1944"/>
        <v>1.073657171103715E-3</v>
      </c>
      <c r="AZ1580" s="13">
        <f t="shared" si="1945"/>
        <v>8.5156072756119023E-4</v>
      </c>
      <c r="BA1580" s="13">
        <f t="shared" si="1946"/>
        <v>4.5027139776165637E-4</v>
      </c>
      <c r="BB1580" s="13">
        <f t="shared" si="1947"/>
        <v>1.7856418668714443E-4</v>
      </c>
      <c r="BC1580" s="13">
        <f t="shared" si="1948"/>
        <v>5.6650578163739759E-5</v>
      </c>
      <c r="BD1580" s="13">
        <f t="shared" si="1949"/>
        <v>1.0326673589855456E-3</v>
      </c>
      <c r="BE1580" s="13">
        <f t="shared" si="1950"/>
        <v>1.526726716474501E-3</v>
      </c>
      <c r="BF1580" s="13">
        <f t="shared" si="1951"/>
        <v>1.1285795210409265E-3</v>
      </c>
      <c r="BG1580" s="13">
        <f t="shared" si="1952"/>
        <v>5.5617538776210986E-4</v>
      </c>
      <c r="BH1580" s="13">
        <f t="shared" si="1953"/>
        <v>2.0556663676678282E-4</v>
      </c>
      <c r="BI1580" s="13">
        <f t="shared" si="1954"/>
        <v>6.0783189017606909E-5</v>
      </c>
      <c r="BJ1580" s="14">
        <f t="shared" si="1955"/>
        <v>0.35581903638031476</v>
      </c>
      <c r="BK1580" s="14">
        <f t="shared" si="1956"/>
        <v>0.24075429492086697</v>
      </c>
      <c r="BL1580" s="14">
        <f t="shared" si="1957"/>
        <v>0.37131601193763891</v>
      </c>
      <c r="BM1580" s="14">
        <f t="shared" si="1958"/>
        <v>0.58902679839380967</v>
      </c>
      <c r="BN1580" s="14">
        <f t="shared" si="1959"/>
        <v>0.40884958403340321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1.5021645021645</v>
      </c>
      <c r="F1581" s="10">
        <f>VLOOKUP(B1581,home!$B$2:$E$405,3,FALSE)</f>
        <v>1.1100000000000001</v>
      </c>
      <c r="G1581" s="10">
        <f>VLOOKUP(C1581,away!$B$2:$E$405,4,FALSE)</f>
        <v>0.87</v>
      </c>
      <c r="H1581" s="10">
        <f>VLOOKUP(A1581,away!$A$2:$E$405,3,FALSE)</f>
        <v>1.2640692640692599</v>
      </c>
      <c r="I1581" s="10">
        <f>VLOOKUP(C1581,away!$B$2:$E$405,3,FALSE)</f>
        <v>0.73</v>
      </c>
      <c r="J1581" s="10">
        <f>VLOOKUP(B1581,home!$B$2:$E$405,4,FALSE)</f>
        <v>1.41</v>
      </c>
      <c r="K1581" s="12">
        <f t="shared" si="1904"/>
        <v>1.4506402597402579</v>
      </c>
      <c r="L1581" s="12">
        <f t="shared" si="1905"/>
        <v>1.3011064935064891</v>
      </c>
      <c r="M1581" s="13">
        <f t="shared" si="1906"/>
        <v>6.381629247747489E-2</v>
      </c>
      <c r="N1581" s="13">
        <f t="shared" si="1907"/>
        <v>9.2574483095184429E-2</v>
      </c>
      <c r="O1581" s="13">
        <f t="shared" si="1908"/>
        <v>8.3031792533951876E-2</v>
      </c>
      <c r="P1581" s="13">
        <f t="shared" si="1909"/>
        <v>0.12044926108815115</v>
      </c>
      <c r="Q1581" s="13">
        <f t="shared" si="1910"/>
        <v>6.7146136101259246E-2</v>
      </c>
      <c r="R1581" s="13">
        <f t="shared" si="1911"/>
        <v>5.4016602216704221E-2</v>
      </c>
      <c r="S1581" s="13">
        <f t="shared" si="1912"/>
        <v>5.6835111902663743E-2</v>
      </c>
      <c r="T1581" s="13">
        <f t="shared" si="1913"/>
        <v>8.7364273695218889E-2</v>
      </c>
      <c r="U1581" s="13">
        <f t="shared" si="1914"/>
        <v>7.8358657869925991E-2</v>
      </c>
      <c r="V1581" s="13">
        <f t="shared" si="1915"/>
        <v>1.1919191038270016E-2</v>
      </c>
      <c r="W1581" s="13">
        <f t="shared" si="1916"/>
        <v>3.2468296104828473E-2</v>
      </c>
      <c r="X1581" s="13">
        <f t="shared" si="1917"/>
        <v>4.2244710895083769E-2</v>
      </c>
      <c r="Y1581" s="13">
        <f t="shared" si="1918"/>
        <v>2.7482433830948914E-2</v>
      </c>
      <c r="Z1581" s="13">
        <f t="shared" si="1919"/>
        <v>2.3427117300436957E-2</v>
      </c>
      <c r="AA1581" s="13">
        <f t="shared" si="1920"/>
        <v>3.3984319525671353E-2</v>
      </c>
      <c r="AB1581" s="13">
        <f t="shared" si="1921"/>
        <v>2.4649511051907911E-2</v>
      </c>
      <c r="AC1581" s="13">
        <f t="shared" si="1922"/>
        <v>1.4060454799169034E-3</v>
      </c>
      <c r="AD1581" s="13">
        <f t="shared" si="1923"/>
        <v>1.1774954373708006E-2</v>
      </c>
      <c r="AE1581" s="13">
        <f t="shared" si="1924"/>
        <v>1.532046959637412E-2</v>
      </c>
      <c r="AF1581" s="13">
        <f t="shared" si="1925"/>
        <v>9.9667812377055558E-3</v>
      </c>
      <c r="AG1581" s="13">
        <f t="shared" si="1926"/>
        <v>4.3226145959124468E-3</v>
      </c>
      <c r="AH1581" s="13">
        <f t="shared" si="1927"/>
        <v>7.6202936109341854E-3</v>
      </c>
      <c r="AI1581" s="13">
        <f t="shared" si="1928"/>
        <v>1.1054304703062593E-2</v>
      </c>
      <c r="AJ1581" s="13">
        <f t="shared" si="1929"/>
        <v>8.0179097228493396E-3</v>
      </c>
      <c r="AK1581" s="13">
        <f t="shared" si="1930"/>
        <v>3.8770342143093681E-3</v>
      </c>
      <c r="AL1581" s="13">
        <f t="shared" si="1931"/>
        <v>1.0615291646540157E-4</v>
      </c>
      <c r="AM1581" s="13">
        <f t="shared" si="1932"/>
        <v>3.4162445742210888E-3</v>
      </c>
      <c r="AN1581" s="13">
        <f t="shared" si="1933"/>
        <v>4.4448979989253692E-3</v>
      </c>
      <c r="AO1581" s="13">
        <f t="shared" si="1934"/>
        <v>2.891642824687899E-3</v>
      </c>
      <c r="AP1581" s="13">
        <f t="shared" si="1935"/>
        <v>1.2541117520342906E-3</v>
      </c>
      <c r="AQ1581" s="13">
        <f t="shared" si="1936"/>
        <v>4.0793323603865393E-4</v>
      </c>
      <c r="AR1581" s="13">
        <f t="shared" si="1937"/>
        <v>1.9829626999224958E-3</v>
      </c>
      <c r="AS1581" s="13">
        <f t="shared" si="1938"/>
        <v>2.8765655260708121E-3</v>
      </c>
      <c r="AT1581" s="13">
        <f t="shared" si="1939"/>
        <v>2.0864308809496177E-3</v>
      </c>
      <c r="AU1581" s="13">
        <f t="shared" si="1940"/>
        <v>1.0088868783569495E-3</v>
      </c>
      <c r="AV1581" s="13">
        <f t="shared" si="1941"/>
        <v>3.6588298081706612E-4</v>
      </c>
      <c r="AW1581" s="13">
        <f t="shared" si="1942"/>
        <v>5.5654719779013047E-6</v>
      </c>
      <c r="AX1581" s="13">
        <f t="shared" si="1943"/>
        <v>8.2595698608072096E-4</v>
      </c>
      <c r="AY1581" s="13">
        <f t="shared" si="1944"/>
        <v>1.0746579979466746E-3</v>
      </c>
      <c r="AZ1581" s="13">
        <f t="shared" si="1945"/>
        <v>6.9912224971355099E-4</v>
      </c>
      <c r="BA1581" s="13">
        <f t="shared" si="1946"/>
        <v>3.032108329523888E-4</v>
      </c>
      <c r="BB1581" s="13">
        <f t="shared" si="1947"/>
        <v>9.8627395913966111E-5</v>
      </c>
      <c r="BC1581" s="13">
        <f t="shared" si="1948"/>
        <v>2.5664949052259334E-5</v>
      </c>
      <c r="BD1581" s="13">
        <f t="shared" si="1949"/>
        <v>4.3000760754171978E-4</v>
      </c>
      <c r="BE1581" s="13">
        <f t="shared" si="1950"/>
        <v>6.2378634749460718E-4</v>
      </c>
      <c r="BF1581" s="13">
        <f t="shared" si="1951"/>
        <v>4.5244479457600203E-4</v>
      </c>
      <c r="BG1581" s="13">
        <f t="shared" si="1952"/>
        <v>2.1877821144061972E-4</v>
      </c>
      <c r="BH1581" s="13">
        <f t="shared" si="1953"/>
        <v>7.9342120367432493E-5</v>
      </c>
      <c r="BI1581" s="13">
        <f t="shared" si="1954"/>
        <v>2.3019374819630982E-5</v>
      </c>
      <c r="BJ1581" s="14">
        <f t="shared" si="1955"/>
        <v>0.40610722432379065</v>
      </c>
      <c r="BK1581" s="14">
        <f t="shared" si="1956"/>
        <v>0.25560671290088871</v>
      </c>
      <c r="BL1581" s="14">
        <f t="shared" si="1957"/>
        <v>0.31475853287167371</v>
      </c>
      <c r="BM1581" s="14">
        <f t="shared" si="1958"/>
        <v>0.51779592735809554</v>
      </c>
      <c r="BN1581" s="14">
        <f t="shared" si="1959"/>
        <v>0.48103456751272583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1.5021645021645</v>
      </c>
      <c r="F1582" s="10">
        <f>VLOOKUP(B1582,home!$B$2:$E$405,3,FALSE)</f>
        <v>1</v>
      </c>
      <c r="G1582" s="10">
        <f>VLOOKUP(C1582,away!$B$2:$E$405,4,FALSE)</f>
        <v>0.96</v>
      </c>
      <c r="H1582" s="10">
        <f>VLOOKUP(A1582,away!$A$2:$E$405,3,FALSE)</f>
        <v>1.2640692640692599</v>
      </c>
      <c r="I1582" s="10">
        <f>VLOOKUP(C1582,away!$B$2:$E$405,3,FALSE)</f>
        <v>1.1100000000000001</v>
      </c>
      <c r="J1582" s="10">
        <f>VLOOKUP(B1582,home!$B$2:$E$405,4,FALSE)</f>
        <v>1.48</v>
      </c>
      <c r="K1582" s="12">
        <f t="shared" si="1904"/>
        <v>1.4420779220779201</v>
      </c>
      <c r="L1582" s="12">
        <f t="shared" si="1905"/>
        <v>2.0766129870129801</v>
      </c>
      <c r="M1582" s="13">
        <f t="shared" si="1906"/>
        <v>2.9638208893013038E-2</v>
      </c>
      <c r="N1582" s="13">
        <f t="shared" si="1907"/>
        <v>4.2740606694547573E-2</v>
      </c>
      <c r="O1582" s="13">
        <f t="shared" si="1908"/>
        <v>6.1547089499034466E-2</v>
      </c>
      <c r="P1582" s="13">
        <f t="shared" si="1909"/>
        <v>8.8755698934711386E-2</v>
      </c>
      <c r="Q1582" s="13">
        <f t="shared" si="1910"/>
        <v>3.0817642645211408E-2</v>
      </c>
      <c r="R1582" s="13">
        <f t="shared" si="1911"/>
        <v>6.390474268327262E-2</v>
      </c>
      <c r="S1582" s="13">
        <f t="shared" si="1912"/>
        <v>6.6447791445708865E-2</v>
      </c>
      <c r="T1582" s="13">
        <f t="shared" si="1913"/>
        <v>6.3996316946171056E-2</v>
      </c>
      <c r="U1582" s="13">
        <f t="shared" si="1914"/>
        <v>9.2155618539617942E-2</v>
      </c>
      <c r="V1582" s="13">
        <f t="shared" si="1915"/>
        <v>2.2109673787496727E-2</v>
      </c>
      <c r="W1582" s="13">
        <f t="shared" si="1916"/>
        <v>1.4813814023048785E-2</v>
      </c>
      <c r="X1582" s="13">
        <f t="shared" si="1917"/>
        <v>3.0762558587458102E-2</v>
      </c>
      <c r="Y1582" s="13">
        <f t="shared" si="1918"/>
        <v>3.1940964338231598E-2</v>
      </c>
      <c r="Z1582" s="13">
        <f t="shared" si="1919"/>
        <v>4.4235139529268865E-2</v>
      </c>
      <c r="AA1582" s="13">
        <f t="shared" si="1920"/>
        <v>6.3790518095194912E-2</v>
      </c>
      <c r="AB1582" s="13">
        <f t="shared" si="1921"/>
        <v>4.5995448891496329E-2</v>
      </c>
      <c r="AC1582" s="13">
        <f t="shared" si="1922"/>
        <v>4.1381539732027132E-3</v>
      </c>
      <c r="AD1582" s="13">
        <f t="shared" si="1923"/>
        <v>5.3406685361017409E-3</v>
      </c>
      <c r="AE1582" s="13">
        <f t="shared" si="1924"/>
        <v>1.1090501641400475E-2</v>
      </c>
      <c r="AF1582" s="13">
        <f t="shared" si="1925"/>
        <v>1.1515339870510503E-2</v>
      </c>
      <c r="AG1582" s="13">
        <f t="shared" si="1926"/>
        <v>7.970968108323491E-3</v>
      </c>
      <c r="AH1582" s="13">
        <f t="shared" si="1927"/>
        <v>2.2964816307202745E-2</v>
      </c>
      <c r="AI1582" s="13">
        <f t="shared" si="1928"/>
        <v>3.3117054581192067E-2</v>
      </c>
      <c r="AJ1582" s="13">
        <f t="shared" si="1929"/>
        <v>2.3878686627893265E-2</v>
      </c>
      <c r="AK1582" s="13">
        <f t="shared" si="1930"/>
        <v>1.1478308931434042E-2</v>
      </c>
      <c r="AL1582" s="13">
        <f t="shared" si="1931"/>
        <v>4.956908826938513E-4</v>
      </c>
      <c r="AM1582" s="13">
        <f t="shared" si="1932"/>
        <v>1.5403320370097038E-3</v>
      </c>
      <c r="AN1582" s="13">
        <f t="shared" si="1933"/>
        <v>3.198673512366509E-3</v>
      </c>
      <c r="AO1582" s="13">
        <f t="shared" si="1934"/>
        <v>3.3212034784973598E-3</v>
      </c>
      <c r="AP1582" s="13">
        <f t="shared" si="1935"/>
        <v>2.2989514253200999E-3</v>
      </c>
      <c r="AQ1582" s="13">
        <f t="shared" si="1936"/>
        <v>1.1935080965829303E-3</v>
      </c>
      <c r="AR1582" s="13">
        <f t="shared" si="1937"/>
        <v>9.5378071575809419E-3</v>
      </c>
      <c r="AS1582" s="13">
        <f t="shared" si="1938"/>
        <v>1.3754261126984236E-2</v>
      </c>
      <c r="AT1582" s="13">
        <f t="shared" si="1939"/>
        <v>9.9173581528592715E-3</v>
      </c>
      <c r="AU1582" s="13">
        <f t="shared" si="1940"/>
        <v>4.7672010791926052E-3</v>
      </c>
      <c r="AV1582" s="13">
        <f t="shared" si="1941"/>
        <v>1.718668856602424E-3</v>
      </c>
      <c r="AW1582" s="13">
        <f t="shared" si="1942"/>
        <v>4.123373959220246E-5</v>
      </c>
      <c r="AX1582" s="13">
        <f t="shared" si="1943"/>
        <v>3.7021313720683366E-4</v>
      </c>
      <c r="AY1582" s="13">
        <f t="shared" si="1944"/>
        <v>7.6878940868652904E-4</v>
      </c>
      <c r="AZ1582" s="13">
        <f t="shared" si="1945"/>
        <v>7.9823903517823821E-4</v>
      </c>
      <c r="BA1582" s="13">
        <f t="shared" si="1946"/>
        <v>5.5254451573061335E-4</v>
      </c>
      <c r="BB1582" s="13">
        <f t="shared" si="1947"/>
        <v>2.8685527931724742E-4</v>
      </c>
      <c r="BC1582" s="13">
        <f t="shared" si="1948"/>
        <v>1.1913747968468643E-4</v>
      </c>
      <c r="BD1582" s="13">
        <f t="shared" si="1949"/>
        <v>3.301055701842988E-3</v>
      </c>
      <c r="BE1582" s="13">
        <f t="shared" si="1950"/>
        <v>4.7603795471772058E-3</v>
      </c>
      <c r="BF1582" s="13">
        <f t="shared" si="1951"/>
        <v>3.4324191228477683E-3</v>
      </c>
      <c r="BG1582" s="13">
        <f t="shared" si="1952"/>
        <v>1.6499386121256085E-3</v>
      </c>
      <c r="BH1582" s="13">
        <f t="shared" si="1953"/>
        <v>5.9483501133255679E-4</v>
      </c>
      <c r="BI1582" s="13">
        <f t="shared" si="1954"/>
        <v>1.7155968742432976E-4</v>
      </c>
      <c r="BJ1582" s="14">
        <f t="shared" si="1955"/>
        <v>0.26543782879658545</v>
      </c>
      <c r="BK1582" s="14">
        <f t="shared" si="1956"/>
        <v>0.21235400732551313</v>
      </c>
      <c r="BL1582" s="14">
        <f t="shared" si="1957"/>
        <v>0.47243776821230837</v>
      </c>
      <c r="BM1582" s="14">
        <f t="shared" si="1958"/>
        <v>0.67633319884479104</v>
      </c>
      <c r="BN1582" s="14">
        <f t="shared" si="1959"/>
        <v>0.31740398934979047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1.5021645021645</v>
      </c>
      <c r="F1583" s="10">
        <f>VLOOKUP(B1583,home!$B$2:$E$405,3,FALSE)</f>
        <v>0.67</v>
      </c>
      <c r="G1583" s="10">
        <f>VLOOKUP(C1583,away!$B$2:$E$405,4,FALSE)</f>
        <v>0.93</v>
      </c>
      <c r="H1583" s="10">
        <f>VLOOKUP(A1583,away!$A$2:$E$405,3,FALSE)</f>
        <v>1.2640692640692599</v>
      </c>
      <c r="I1583" s="10">
        <f>VLOOKUP(C1583,away!$B$2:$E$405,3,FALSE)</f>
        <v>1.46</v>
      </c>
      <c r="J1583" s="10">
        <f>VLOOKUP(B1583,home!$B$2:$E$405,4,FALSE)</f>
        <v>0.79</v>
      </c>
      <c r="K1583" s="12">
        <f t="shared" si="1904"/>
        <v>0.93599870129870011</v>
      </c>
      <c r="L1583" s="12">
        <f t="shared" si="1905"/>
        <v>1.4579774891774844</v>
      </c>
      <c r="M1583" s="13">
        <f t="shared" si="1906"/>
        <v>9.1266070178861763E-2</v>
      </c>
      <c r="N1583" s="13">
        <f t="shared" si="1907"/>
        <v>8.5424923160050625E-2</v>
      </c>
      <c r="O1583" s="13">
        <f t="shared" si="1908"/>
        <v>0.13306387584647295</v>
      </c>
      <c r="P1583" s="13">
        <f t="shared" si="1909"/>
        <v>0.12454761498207015</v>
      </c>
      <c r="Q1583" s="13">
        <f t="shared" si="1910"/>
        <v>3.9978808568174325E-2</v>
      </c>
      <c r="R1583" s="13">
        <f t="shared" si="1911"/>
        <v>9.7002067803432596E-2</v>
      </c>
      <c r="S1583" s="13">
        <f t="shared" si="1912"/>
        <v>4.2491443883037841E-2</v>
      </c>
      <c r="T1583" s="13">
        <f t="shared" si="1913"/>
        <v>5.8288202936534091E-2</v>
      </c>
      <c r="U1583" s="13">
        <f t="shared" si="1914"/>
        <v>9.0793809487301355E-2</v>
      </c>
      <c r="V1583" s="13">
        <f t="shared" si="1915"/>
        <v>6.442954201447912E-3</v>
      </c>
      <c r="W1583" s="13">
        <f t="shared" si="1916"/>
        <v>1.2473370966426837E-2</v>
      </c>
      <c r="X1583" s="13">
        <f t="shared" si="1917"/>
        <v>1.8185894083210332E-2</v>
      </c>
      <c r="Y1583" s="13">
        <f t="shared" si="1918"/>
        <v>1.3257312096943339E-2</v>
      </c>
      <c r="Z1583" s="13">
        <f t="shared" si="1919"/>
        <v>4.7142277087024245E-2</v>
      </c>
      <c r="AA1583" s="13">
        <f t="shared" si="1920"/>
        <v>4.4125110129718162E-2</v>
      </c>
      <c r="AB1583" s="13">
        <f t="shared" si="1921"/>
        <v>2.0650522888039161E-2</v>
      </c>
      <c r="AC1583" s="13">
        <f t="shared" si="1922"/>
        <v>5.4952964561227988E-4</v>
      </c>
      <c r="AD1583" s="13">
        <f t="shared" si="1923"/>
        <v>2.9187647563481073E-3</v>
      </c>
      <c r="AE1583" s="13">
        <f t="shared" si="1924"/>
        <v>4.2554933109601447E-3</v>
      </c>
      <c r="AF1583" s="13">
        <f t="shared" si="1925"/>
        <v>3.1022067263626269E-3</v>
      </c>
      <c r="AG1583" s="13">
        <f t="shared" si="1926"/>
        <v>1.5076491912705619E-3</v>
      </c>
      <c r="AH1583" s="13">
        <f t="shared" si="1927"/>
        <v>1.7183094695362222E-2</v>
      </c>
      <c r="AI1583" s="13">
        <f t="shared" si="1928"/>
        <v>1.6083354319151623E-2</v>
      </c>
      <c r="AJ1583" s="13">
        <f t="shared" si="1929"/>
        <v>7.5269993776263793E-3</v>
      </c>
      <c r="AK1583" s="13">
        <f t="shared" si="1930"/>
        <v>2.3484205473781384E-3</v>
      </c>
      <c r="AL1583" s="13">
        <f t="shared" si="1931"/>
        <v>2.9996955753137605E-5</v>
      </c>
      <c r="AM1583" s="13">
        <f t="shared" si="1932"/>
        <v>5.463920042676492E-4</v>
      </c>
      <c r="AN1583" s="13">
        <f t="shared" si="1933"/>
        <v>7.9662724248880047E-4</v>
      </c>
      <c r="AO1583" s="13">
        <f t="shared" si="1934"/>
        <v>5.8073229340710236E-4</v>
      </c>
      <c r="AP1583" s="13">
        <f t="shared" si="1935"/>
        <v>2.8223153700865638E-4</v>
      </c>
      <c r="AQ1583" s="13">
        <f t="shared" si="1936"/>
        <v>1.0287180692364581E-4</v>
      </c>
      <c r="AR1583" s="13">
        <f t="shared" si="1937"/>
        <v>5.0105130520486313E-3</v>
      </c>
      <c r="AS1583" s="13">
        <f t="shared" si="1938"/>
        <v>4.6898337095577043E-3</v>
      </c>
      <c r="AT1583" s="13">
        <f t="shared" si="1939"/>
        <v>2.1948391307264384E-3</v>
      </c>
      <c r="AU1583" s="13">
        <f t="shared" si="1940"/>
        <v>6.8478885863983814E-4</v>
      </c>
      <c r="AV1583" s="13">
        <f t="shared" si="1941"/>
        <v>1.6024037058767686E-4</v>
      </c>
      <c r="AW1583" s="13">
        <f t="shared" si="1942"/>
        <v>1.1371054642925182E-6</v>
      </c>
      <c r="AX1583" s="13">
        <f t="shared" si="1943"/>
        <v>8.5237034399085547E-5</v>
      </c>
      <c r="AY1583" s="13">
        <f t="shared" si="1944"/>
        <v>1.2427367739811359E-4</v>
      </c>
      <c r="AZ1583" s="13">
        <f t="shared" si="1945"/>
        <v>9.0594112071877203E-5</v>
      </c>
      <c r="BA1583" s="13">
        <f t="shared" si="1946"/>
        <v>4.4028058684273044E-5</v>
      </c>
      <c r="BB1583" s="13">
        <f t="shared" si="1947"/>
        <v>1.6047979613463845E-5</v>
      </c>
      <c r="BC1583" s="13">
        <f t="shared" si="1948"/>
        <v>4.6795186046418926E-6</v>
      </c>
      <c r="BD1583" s="13">
        <f t="shared" si="1949"/>
        <v>1.2175358731861458E-3</v>
      </c>
      <c r="BE1583" s="13">
        <f t="shared" si="1950"/>
        <v>1.1396119960868111E-3</v>
      </c>
      <c r="BF1583" s="13">
        <f t="shared" si="1951"/>
        <v>5.3333767416083734E-4</v>
      </c>
      <c r="BG1583" s="13">
        <f t="shared" si="1952"/>
        <v>1.6640112345607104E-4</v>
      </c>
      <c r="BH1583" s="13">
        <f t="shared" si="1953"/>
        <v>3.8937808862381774E-5</v>
      </c>
      <c r="BI1583" s="13">
        <f t="shared" si="1954"/>
        <v>7.2891477053212745E-6</v>
      </c>
      <c r="BJ1583" s="14">
        <f t="shared" si="1955"/>
        <v>0.2420663410611483</v>
      </c>
      <c r="BK1583" s="14">
        <f t="shared" si="1956"/>
        <v>0.26545188352418114</v>
      </c>
      <c r="BL1583" s="14">
        <f t="shared" si="1957"/>
        <v>0.44462058383950037</v>
      </c>
      <c r="BM1583" s="14">
        <f t="shared" si="1958"/>
        <v>0.4278745884008579</v>
      </c>
      <c r="BN1583" s="14">
        <f t="shared" si="1959"/>
        <v>0.57128336053906237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1.5021645021645</v>
      </c>
      <c r="F1584" s="10">
        <f>VLOOKUP(B1584,home!$B$2:$E$405,3,FALSE)</f>
        <v>1.1100000000000001</v>
      </c>
      <c r="G1584" s="10">
        <f>VLOOKUP(C1584,away!$B$2:$E$405,4,FALSE)</f>
        <v>1.48</v>
      </c>
      <c r="H1584" s="10">
        <f>VLOOKUP(A1584,away!$A$2:$E$405,3,FALSE)</f>
        <v>1.2640692640692599</v>
      </c>
      <c r="I1584" s="10">
        <f>VLOOKUP(C1584,away!$B$2:$E$405,3,FALSE)</f>
        <v>1.1100000000000001</v>
      </c>
      <c r="J1584" s="10">
        <f>VLOOKUP(B1584,home!$B$2:$E$405,4,FALSE)</f>
        <v>0.97</v>
      </c>
      <c r="K1584" s="12">
        <f t="shared" si="1904"/>
        <v>2.4677558441558407</v>
      </c>
      <c r="L1584" s="12">
        <f t="shared" si="1905"/>
        <v>1.3610233766233721</v>
      </c>
      <c r="M1584" s="13">
        <f t="shared" si="1906"/>
        <v>2.1736134461026381E-2</v>
      </c>
      <c r="N1584" s="13">
        <f t="shared" si="1907"/>
        <v>5.3639472845555002E-2</v>
      </c>
      <c r="O1584" s="13">
        <f t="shared" si="1908"/>
        <v>2.9583387118885765E-2</v>
      </c>
      <c r="P1584" s="13">
        <f t="shared" si="1909"/>
        <v>7.3004576452554953E-2</v>
      </c>
      <c r="Q1584" s="13">
        <f t="shared" si="1910"/>
        <v>6.6184561296028468E-2</v>
      </c>
      <c r="R1584" s="13">
        <f t="shared" si="1911"/>
        <v>2.0131840714251139E-2</v>
      </c>
      <c r="S1584" s="13">
        <f t="shared" si="1912"/>
        <v>6.1299632100790716E-2</v>
      </c>
      <c r="T1584" s="13">
        <f t="shared" si="1913"/>
        <v>9.0078735095457219E-2</v>
      </c>
      <c r="U1584" s="13">
        <f t="shared" si="1914"/>
        <v>4.9680467576207733E-2</v>
      </c>
      <c r="V1584" s="13">
        <f t="shared" si="1915"/>
        <v>2.287616036195789E-2</v>
      </c>
      <c r="W1584" s="13">
        <f t="shared" si="1916"/>
        <v>5.4442445977054887E-2</v>
      </c>
      <c r="X1584" s="13">
        <f t="shared" si="1917"/>
        <v>7.4097441655326765E-2</v>
      </c>
      <c r="Y1584" s="13">
        <f t="shared" si="1918"/>
        <v>5.0424175120443074E-2</v>
      </c>
      <c r="Z1584" s="13">
        <f t="shared" si="1919"/>
        <v>9.1333019421846549E-3</v>
      </c>
      <c r="AA1584" s="13">
        <f t="shared" si="1920"/>
        <v>2.2538759244266068E-2</v>
      </c>
      <c r="AB1584" s="13">
        <f t="shared" si="1921"/>
        <v>2.7810077422529545E-2</v>
      </c>
      <c r="AC1584" s="13">
        <f t="shared" si="1922"/>
        <v>4.8020969444910553E-3</v>
      </c>
      <c r="AD1584" s="13">
        <f t="shared" si="1923"/>
        <v>3.3587666057503976E-2</v>
      </c>
      <c r="AE1584" s="13">
        <f t="shared" si="1924"/>
        <v>4.5713598670482289E-2</v>
      </c>
      <c r="AF1584" s="13">
        <f t="shared" si="1925"/>
        <v>3.110863821005275E-2</v>
      </c>
      <c r="AG1584" s="13">
        <f t="shared" si="1926"/>
        <v>1.4113194606266951E-2</v>
      </c>
      <c r="AH1584" s="13">
        <f t="shared" si="1927"/>
        <v>3.1076593622682423E-3</v>
      </c>
      <c r="AI1584" s="13">
        <f t="shared" si="1928"/>
        <v>7.6689445528830662E-3</v>
      </c>
      <c r="AJ1584" s="13">
        <f t="shared" si="1929"/>
        <v>9.4625413694421467E-3</v>
      </c>
      <c r="AK1584" s="13">
        <f t="shared" si="1930"/>
        <v>7.7837472550024217E-3</v>
      </c>
      <c r="AL1584" s="13">
        <f t="shared" si="1931"/>
        <v>6.45147009272087E-4</v>
      </c>
      <c r="AM1584" s="13">
        <f t="shared" si="1932"/>
        <v>1.6577231840992038E-2</v>
      </c>
      <c r="AN1584" s="13">
        <f t="shared" si="1933"/>
        <v>2.2562000055295461E-2</v>
      </c>
      <c r="AO1584" s="13">
        <f t="shared" si="1934"/>
        <v>1.535370474931747E-2</v>
      </c>
      <c r="AP1584" s="13">
        <f t="shared" si="1935"/>
        <v>6.9655836938647894E-3</v>
      </c>
      <c r="AQ1584" s="13">
        <f t="shared" si="1936"/>
        <v>2.3700805597941408E-3</v>
      </c>
      <c r="AR1584" s="13">
        <f t="shared" si="1937"/>
        <v>8.4591940772591216E-4</v>
      </c>
      <c r="AS1584" s="13">
        <f t="shared" si="1938"/>
        <v>2.0875225621004665E-3</v>
      </c>
      <c r="AT1584" s="13">
        <f t="shared" si="1939"/>
        <v>2.5757480012153014E-3</v>
      </c>
      <c r="AU1584" s="13">
        <f t="shared" si="1940"/>
        <v>2.1187723943572614E-3</v>
      </c>
      <c r="AV1584" s="13">
        <f t="shared" si="1941"/>
        <v>1.3071532396527995E-3</v>
      </c>
      <c r="AW1584" s="13">
        <f t="shared" si="1942"/>
        <v>6.0189947049271825E-5</v>
      </c>
      <c r="AX1584" s="13">
        <f t="shared" si="1943"/>
        <v>6.8180934592557271E-3</v>
      </c>
      <c r="AY1584" s="13">
        <f t="shared" si="1944"/>
        <v>9.2795845820499573E-3</v>
      </c>
      <c r="AZ1584" s="13">
        <f t="shared" si="1945"/>
        <v>6.3148657707619085E-3</v>
      </c>
      <c r="BA1584" s="13">
        <f t="shared" si="1946"/>
        <v>2.864893311415242E-3</v>
      </c>
      <c r="BB1584" s="13">
        <f t="shared" si="1947"/>
        <v>9.7479669209202225E-4</v>
      </c>
      <c r="BC1584" s="13">
        <f t="shared" si="1948"/>
        <v>2.6534421707847568E-4</v>
      </c>
      <c r="BD1584" s="13">
        <f t="shared" si="1949"/>
        <v>1.9188601477572676E-4</v>
      </c>
      <c r="BE1584" s="13">
        <f t="shared" si="1950"/>
        <v>4.7352783437457362E-4</v>
      </c>
      <c r="BF1584" s="13">
        <f t="shared" si="1951"/>
        <v>5.8427554032415671E-4</v>
      </c>
      <c r="BG1584" s="13">
        <f t="shared" si="1952"/>
        <v>4.8061645974408303E-4</v>
      </c>
      <c r="BH1584" s="13">
        <f t="shared" si="1953"/>
        <v>2.9651101933273795E-4</v>
      </c>
      <c r="BI1584" s="13">
        <f t="shared" si="1954"/>
        <v>1.4634336016299386E-4</v>
      </c>
      <c r="BJ1584" s="14">
        <f t="shared" si="1955"/>
        <v>0.60373610846608861</v>
      </c>
      <c r="BK1584" s="14">
        <f t="shared" si="1956"/>
        <v>0.193643331912143</v>
      </c>
      <c r="BL1584" s="14">
        <f t="shared" si="1957"/>
        <v>0.18887570044950217</v>
      </c>
      <c r="BM1584" s="14">
        <f t="shared" si="1958"/>
        <v>0.72188907524661594</v>
      </c>
      <c r="BN1584" s="14">
        <f t="shared" si="1959"/>
        <v>0.26427997288830168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1.5021645021645</v>
      </c>
      <c r="F1585" s="10">
        <f>VLOOKUP(B1585,home!$B$2:$E$405,3,FALSE)</f>
        <v>1</v>
      </c>
      <c r="G1585" s="10">
        <f>VLOOKUP(C1585,away!$B$2:$E$405,4,FALSE)</f>
        <v>0.86</v>
      </c>
      <c r="H1585" s="10">
        <f>VLOOKUP(A1585,away!$A$2:$E$405,3,FALSE)</f>
        <v>1.2640692640692599</v>
      </c>
      <c r="I1585" s="10">
        <f>VLOOKUP(C1585,away!$B$2:$E$405,3,FALSE)</f>
        <v>0.76</v>
      </c>
      <c r="J1585" s="10">
        <f>VLOOKUP(B1585,home!$B$2:$E$405,4,FALSE)</f>
        <v>0.63</v>
      </c>
      <c r="K1585" s="12">
        <f t="shared" si="1904"/>
        <v>1.29186147186147</v>
      </c>
      <c r="L1585" s="12">
        <f t="shared" si="1905"/>
        <v>0.60523636363636157</v>
      </c>
      <c r="M1585" s="13">
        <f t="shared" si="1906"/>
        <v>0.15000332244500236</v>
      </c>
      <c r="N1585" s="13">
        <f t="shared" si="1907"/>
        <v>0.1937835129179114</v>
      </c>
      <c r="O1585" s="13">
        <f t="shared" si="1908"/>
        <v>9.0787465409985876E-2</v>
      </c>
      <c r="P1585" s="13">
        <f t="shared" si="1909"/>
        <v>0.11728482869111662</v>
      </c>
      <c r="Q1585" s="13">
        <f t="shared" si="1910"/>
        <v>0.12517072711030966</v>
      </c>
      <c r="R1585" s="13">
        <f t="shared" si="1911"/>
        <v>2.7473937714250898E-2</v>
      </c>
      <c r="S1585" s="13">
        <f t="shared" si="1912"/>
        <v>2.2925710605756777E-2</v>
      </c>
      <c r="T1585" s="13">
        <f t="shared" si="1913"/>
        <v>7.5757875709963174E-2</v>
      </c>
      <c r="U1585" s="13">
        <f t="shared" si="1914"/>
        <v>3.5492521613362513E-2</v>
      </c>
      <c r="V1585" s="13">
        <f t="shared" si="1915"/>
        <v>1.9916877670819906E-3</v>
      </c>
      <c r="W1585" s="13">
        <f t="shared" si="1916"/>
        <v>5.3901079919565026E-2</v>
      </c>
      <c r="X1585" s="13">
        <f t="shared" si="1917"/>
        <v>3.2622893606590452E-2</v>
      </c>
      <c r="Y1585" s="13">
        <f t="shared" si="1918"/>
        <v>9.8722807488743555E-3</v>
      </c>
      <c r="Z1585" s="13">
        <f t="shared" si="1919"/>
        <v>5.5427420523150358E-3</v>
      </c>
      <c r="AA1585" s="13">
        <f t="shared" si="1920"/>
        <v>7.160454905852166E-3</v>
      </c>
      <c r="AB1585" s="13">
        <f t="shared" si="1921"/>
        <v>4.6251579069359339E-3</v>
      </c>
      <c r="AC1585" s="13">
        <f t="shared" si="1922"/>
        <v>9.7328993601979136E-5</v>
      </c>
      <c r="AD1585" s="13">
        <f t="shared" si="1923"/>
        <v>1.7408182109953013E-2</v>
      </c>
      <c r="AE1585" s="13">
        <f t="shared" si="1924"/>
        <v>1.0536064837747527E-2</v>
      </c>
      <c r="AF1585" s="13">
        <f t="shared" si="1925"/>
        <v>3.1884047847176218E-3</v>
      </c>
      <c r="AG1585" s="13">
        <f t="shared" si="1926"/>
        <v>6.4324617256775673E-4</v>
      </c>
      <c r="AH1585" s="13">
        <f t="shared" si="1927"/>
        <v>8.3866726107937402E-4</v>
      </c>
      <c r="AI1585" s="13">
        <f t="shared" si="1928"/>
        <v>1.0834419223000277E-3</v>
      </c>
      <c r="AJ1585" s="13">
        <f t="shared" si="1929"/>
        <v>6.9982843820946741E-4</v>
      </c>
      <c r="AK1585" s="13">
        <f t="shared" si="1930"/>
        <v>3.0136046541193217E-4</v>
      </c>
      <c r="AL1585" s="13">
        <f t="shared" si="1931"/>
        <v>3.0439897344199706E-6</v>
      </c>
      <c r="AM1585" s="13">
        <f t="shared" si="1932"/>
        <v>4.4977919525992765E-3</v>
      </c>
      <c r="AN1585" s="13">
        <f t="shared" si="1933"/>
        <v>2.7222272457840769E-3</v>
      </c>
      <c r="AO1585" s="13">
        <f t="shared" si="1934"/>
        <v>8.2379545961509121E-4</v>
      </c>
      <c r="AP1585" s="13">
        <f t="shared" si="1935"/>
        <v>1.6619698945252769E-4</v>
      </c>
      <c r="AQ1585" s="13">
        <f t="shared" si="1936"/>
        <v>2.5147115385889647E-5</v>
      </c>
      <c r="AR1585" s="13">
        <f t="shared" si="1937"/>
        <v>1.015183846793095E-4</v>
      </c>
      <c r="AS1585" s="13">
        <f t="shared" si="1938"/>
        <v>1.3114768985281167E-4</v>
      </c>
      <c r="AT1585" s="13">
        <f t="shared" si="1939"/>
        <v>8.471232382224247E-5</v>
      </c>
      <c r="AU1585" s="13">
        <f t="shared" si="1940"/>
        <v>3.6478862445935881E-5</v>
      </c>
      <c r="AV1585" s="13">
        <f t="shared" si="1941"/>
        <v>1.1781409232809714E-5</v>
      </c>
      <c r="AW1585" s="13">
        <f t="shared" si="1942"/>
        <v>6.6112204997966743E-8</v>
      </c>
      <c r="AX1585" s="13">
        <f t="shared" si="1943"/>
        <v>9.6842068866859611E-4</v>
      </c>
      <c r="AY1585" s="13">
        <f t="shared" si="1944"/>
        <v>5.8612341608000218E-4</v>
      </c>
      <c r="AZ1585" s="13">
        <f t="shared" si="1945"/>
        <v>1.773716024951913E-4</v>
      </c>
      <c r="BA1585" s="13">
        <f t="shared" si="1946"/>
        <v>3.5783914568847933E-5</v>
      </c>
      <c r="BB1585" s="13">
        <f t="shared" si="1947"/>
        <v>5.4144315825809356E-6</v>
      </c>
      <c r="BC1585" s="13">
        <f t="shared" si="1948"/>
        <v>6.5540217643983135E-7</v>
      </c>
      <c r="BD1585" s="13">
        <f t="shared" si="1949"/>
        <v>1.0240436330923764E-5</v>
      </c>
      <c r="BE1585" s="13">
        <f t="shared" si="1950"/>
        <v>1.3229225150970843E-5</v>
      </c>
      <c r="BF1585" s="13">
        <f t="shared" si="1951"/>
        <v>8.5451631375599899E-6</v>
      </c>
      <c r="BG1585" s="13">
        <f t="shared" si="1952"/>
        <v>3.6797223427282091E-6</v>
      </c>
      <c r="BH1585" s="13">
        <f t="shared" si="1953"/>
        <v>1.188422880429601E-6</v>
      </c>
      <c r="BI1585" s="13">
        <f t="shared" si="1954"/>
        <v>3.0705554630112608E-7</v>
      </c>
      <c r="BJ1585" s="14">
        <f t="shared" si="1955"/>
        <v>0.53289319613660835</v>
      </c>
      <c r="BK1585" s="14">
        <f t="shared" si="1956"/>
        <v>0.29289204590837414</v>
      </c>
      <c r="BL1585" s="14">
        <f t="shared" si="1957"/>
        <v>0.16886566433281017</v>
      </c>
      <c r="BM1585" s="14">
        <f t="shared" si="1958"/>
        <v>0.29510379683765608</v>
      </c>
      <c r="BN1585" s="14">
        <f t="shared" si="1959"/>
        <v>0.70450379428857679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1.5021645021645</v>
      </c>
      <c r="F1586" s="10">
        <f>VLOOKUP(B1586,home!$B$2:$E$405,3,FALSE)</f>
        <v>0.53</v>
      </c>
      <c r="G1586" s="10">
        <f>VLOOKUP(C1586,away!$B$2:$E$405,4,FALSE)</f>
        <v>0.81</v>
      </c>
      <c r="H1586" s="10">
        <f>VLOOKUP(A1586,away!$A$2:$E$405,3,FALSE)</f>
        <v>1.2640692640692599</v>
      </c>
      <c r="I1586" s="10">
        <f>VLOOKUP(C1586,away!$B$2:$E$405,3,FALSE)</f>
        <v>1.18</v>
      </c>
      <c r="J1586" s="10">
        <f>VLOOKUP(B1586,home!$B$2:$E$405,4,FALSE)</f>
        <v>1.03</v>
      </c>
      <c r="K1586" s="12">
        <f t="shared" si="1904"/>
        <v>0.64487922077921989</v>
      </c>
      <c r="L1586" s="12">
        <f t="shared" si="1905"/>
        <v>1.5363497835497786</v>
      </c>
      <c r="M1586" s="13">
        <f t="shared" si="1906"/>
        <v>0.11290268744685546</v>
      </c>
      <c r="N1586" s="13">
        <f t="shared" si="1907"/>
        <v>7.280859710460795E-2</v>
      </c>
      <c r="O1586" s="13">
        <f t="shared" si="1908"/>
        <v>0.17345801942116468</v>
      </c>
      <c r="P1586" s="13">
        <f t="shared" si="1909"/>
        <v>0.11185947240222746</v>
      </c>
      <c r="Q1586" s="13">
        <f t="shared" si="1910"/>
        <v>2.3476375683423874E-2</v>
      </c>
      <c r="R1586" s="13">
        <f t="shared" si="1911"/>
        <v>0.13324609529633982</v>
      </c>
      <c r="S1586" s="13">
        <f t="shared" si="1912"/>
        <v>2.770647415278419E-2</v>
      </c>
      <c r="T1586" s="13">
        <f t="shared" si="1913"/>
        <v>3.6067924699761549E-2</v>
      </c>
      <c r="U1586" s="13">
        <f t="shared" si="1914"/>
        <v>8.5927638106577303E-2</v>
      </c>
      <c r="V1586" s="13">
        <f t="shared" si="1915"/>
        <v>3.0500519724270749E-3</v>
      </c>
      <c r="W1586" s="13">
        <f t="shared" si="1916"/>
        <v>5.046475619148871E-3</v>
      </c>
      <c r="X1586" s="13">
        <f t="shared" si="1917"/>
        <v>7.753151725168602E-3</v>
      </c>
      <c r="Y1586" s="13">
        <f t="shared" si="1918"/>
        <v>5.9557764873956875E-3</v>
      </c>
      <c r="Z1586" s="13">
        <f t="shared" si="1919"/>
        <v>6.8237536555794953E-2</v>
      </c>
      <c r="AA1586" s="13">
        <f t="shared" si="1920"/>
        <v>4.4004969401994574E-2</v>
      </c>
      <c r="AB1586" s="13">
        <f t="shared" si="1921"/>
        <v>1.418894518918584E-2</v>
      </c>
      <c r="AC1586" s="13">
        <f t="shared" si="1922"/>
        <v>1.888668530342014E-4</v>
      </c>
      <c r="AD1586" s="13">
        <f t="shared" si="1923"/>
        <v>8.135918162395136E-4</v>
      </c>
      <c r="AE1586" s="13">
        <f t="shared" si="1924"/>
        <v>1.2499616107774479E-3</v>
      </c>
      <c r="AF1586" s="13">
        <f t="shared" si="1925"/>
        <v>9.6018912508173248E-4</v>
      </c>
      <c r="AG1586" s="13">
        <f t="shared" si="1926"/>
        <v>4.9172878482872358E-4</v>
      </c>
      <c r="AH1586" s="13">
        <f t="shared" si="1927"/>
        <v>2.6209181129366432E-2</v>
      </c>
      <c r="AI1586" s="13">
        <f t="shared" si="1928"/>
        <v>1.6901756303967258E-2</v>
      </c>
      <c r="AJ1586" s="13">
        <f t="shared" si="1929"/>
        <v>5.4497957175513373E-3</v>
      </c>
      <c r="AK1586" s="13">
        <f t="shared" si="1930"/>
        <v>1.1714866719134786E-3</v>
      </c>
      <c r="AL1586" s="13">
        <f t="shared" si="1931"/>
        <v>7.4848693197384911E-6</v>
      </c>
      <c r="AM1586" s="13">
        <f t="shared" si="1932"/>
        <v>1.0493369129777759E-4</v>
      </c>
      <c r="AN1586" s="13">
        <f t="shared" si="1933"/>
        <v>1.6121485391241988E-4</v>
      </c>
      <c r="AO1586" s="13">
        <f t="shared" si="1934"/>
        <v>1.2384120295667775E-4</v>
      </c>
      <c r="AP1586" s="13">
        <f t="shared" si="1935"/>
        <v>6.3421135119012009E-5</v>
      </c>
      <c r="AQ1586" s="13">
        <f t="shared" si="1936"/>
        <v>2.4359261803143853E-5</v>
      </c>
      <c r="AR1586" s="13">
        <f t="shared" si="1937"/>
        <v>8.0532939510238131E-3</v>
      </c>
      <c r="AS1586" s="13">
        <f t="shared" si="1938"/>
        <v>5.1934019278422417E-3</v>
      </c>
      <c r="AT1586" s="13">
        <f t="shared" si="1939"/>
        <v>1.6745584942101017E-3</v>
      </c>
      <c r="AU1586" s="13">
        <f t="shared" si="1940"/>
        <v>3.5996265896514473E-4</v>
      </c>
      <c r="AV1586" s="13">
        <f t="shared" si="1941"/>
        <v>5.8033109755764642E-5</v>
      </c>
      <c r="AW1586" s="13">
        <f t="shared" si="1942"/>
        <v>2.059919308582719E-7</v>
      </c>
      <c r="AX1586" s="13">
        <f t="shared" si="1943"/>
        <v>1.1278259512933E-5</v>
      </c>
      <c r="AY1586" s="13">
        <f t="shared" si="1944"/>
        <v>1.7327351561512844E-5</v>
      </c>
      <c r="AZ1586" s="13">
        <f t="shared" si="1945"/>
        <v>1.331043641051059E-5</v>
      </c>
      <c r="BA1586" s="13">
        <f t="shared" si="1946"/>
        <v>6.8164953660803447E-6</v>
      </c>
      <c r="BB1586" s="13">
        <f t="shared" si="1947"/>
        <v>2.618130295061403E-6</v>
      </c>
      <c r="BC1586" s="13">
        <f t="shared" si="1948"/>
        <v>8.04472782424541E-7</v>
      </c>
      <c r="BD1586" s="13">
        <f t="shared" si="1949"/>
        <v>2.0621127364196957E-3</v>
      </c>
      <c r="BE1586" s="13">
        <f t="shared" si="1950"/>
        <v>1.3298136546212381E-3</v>
      </c>
      <c r="BF1586" s="13">
        <f t="shared" si="1951"/>
        <v>4.287845966868554E-4</v>
      </c>
      <c r="BG1586" s="13">
        <f t="shared" si="1952"/>
        <v>9.2171425531183785E-5</v>
      </c>
      <c r="BH1586" s="13">
        <f t="shared" si="1953"/>
        <v>1.4859859268664922E-5</v>
      </c>
      <c r="BI1586" s="13">
        <f t="shared" si="1954"/>
        <v>1.9165628932131012E-6</v>
      </c>
      <c r="BJ1586" s="14">
        <f t="shared" si="1955"/>
        <v>0.15515369794745149</v>
      </c>
      <c r="BK1586" s="14">
        <f t="shared" si="1956"/>
        <v>0.25573236504820968</v>
      </c>
      <c r="BL1586" s="14">
        <f t="shared" si="1957"/>
        <v>0.51982679621527839</v>
      </c>
      <c r="BM1586" s="14">
        <f t="shared" si="1958"/>
        <v>0.37118202705248493</v>
      </c>
      <c r="BN1586" s="14">
        <f t="shared" si="1959"/>
        <v>0.62775124735461918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1.5021645021645</v>
      </c>
      <c r="F1587" s="10">
        <f>VLOOKUP(B1587,home!$B$2:$E$405,3,FALSE)</f>
        <v>0.96</v>
      </c>
      <c r="G1587" s="10">
        <f>VLOOKUP(C1587,away!$B$2:$E$405,4,FALSE)</f>
        <v>0.22</v>
      </c>
      <c r="H1587" s="10">
        <f>VLOOKUP(A1587,away!$A$2:$E$405,3,FALSE)</f>
        <v>1.2640692640692599</v>
      </c>
      <c r="I1587" s="10">
        <f>VLOOKUP(C1587,away!$B$2:$E$405,3,FALSE)</f>
        <v>0.89</v>
      </c>
      <c r="J1587" s="10">
        <f>VLOOKUP(B1587,home!$B$2:$E$405,4,FALSE)</f>
        <v>0.97</v>
      </c>
      <c r="K1587" s="12">
        <f t="shared" si="1904"/>
        <v>0.3172571428571424</v>
      </c>
      <c r="L1587" s="12">
        <f t="shared" si="1905"/>
        <v>1.0912709956709921</v>
      </c>
      <c r="M1587" s="13">
        <f t="shared" si="1906"/>
        <v>0.24450289282841733</v>
      </c>
      <c r="N1587" s="13">
        <f t="shared" si="1907"/>
        <v>7.7570289199049777E-2</v>
      </c>
      <c r="O1587" s="13">
        <f t="shared" si="1908"/>
        <v>0.2668189153013048</v>
      </c>
      <c r="P1587" s="13">
        <f t="shared" si="1909"/>
        <v>8.4650206728733829E-2</v>
      </c>
      <c r="Q1587" s="13">
        <f t="shared" si="1910"/>
        <v>1.2304864160946389E-2</v>
      </c>
      <c r="R1587" s="13">
        <f t="shared" si="1911"/>
        <v>0.14558587168235448</v>
      </c>
      <c r="S1587" s="13">
        <f t="shared" si="1912"/>
        <v>7.3267614713315018E-3</v>
      </c>
      <c r="T1587" s="13">
        <f t="shared" si="1913"/>
        <v>1.342794136451227E-2</v>
      </c>
      <c r="U1587" s="13">
        <f t="shared" si="1914"/>
        <v>4.6188157690310337E-2</v>
      </c>
      <c r="V1587" s="13">
        <f t="shared" si="1915"/>
        <v>2.8184709619756006E-4</v>
      </c>
      <c r="W1587" s="13">
        <f t="shared" si="1916"/>
        <v>1.3012686823157E-3</v>
      </c>
      <c r="X1587" s="13">
        <f t="shared" si="1917"/>
        <v>1.4200367705861335E-3</v>
      </c>
      <c r="Y1587" s="13">
        <f t="shared" si="1918"/>
        <v>7.7482247026347496E-4</v>
      </c>
      <c r="Z1587" s="13">
        <f t="shared" si="1919"/>
        <v>5.2957879715477434E-2</v>
      </c>
      <c r="AA1587" s="13">
        <f t="shared" si="1920"/>
        <v>1.6801265610304587E-2</v>
      </c>
      <c r="AB1587" s="13">
        <f t="shared" si="1921"/>
        <v>2.6651607619545977E-3</v>
      </c>
      <c r="AC1587" s="13">
        <f t="shared" si="1922"/>
        <v>6.0987046725250043E-6</v>
      </c>
      <c r="AD1587" s="13">
        <f t="shared" si="1923"/>
        <v>1.0320919606023935E-4</v>
      </c>
      <c r="AE1587" s="13">
        <f t="shared" si="1924"/>
        <v>1.1262920214706002E-4</v>
      </c>
      <c r="AF1587" s="13">
        <f t="shared" si="1925"/>
        <v>6.1454490784325802E-5</v>
      </c>
      <c r="AG1587" s="13">
        <f t="shared" si="1926"/>
        <v>2.2354501115555017E-5</v>
      </c>
      <c r="AH1587" s="13">
        <f t="shared" si="1927"/>
        <v>1.444784953143342E-2</v>
      </c>
      <c r="AI1587" s="13">
        <f t="shared" si="1928"/>
        <v>4.5836834627724704E-3</v>
      </c>
      <c r="AJ1587" s="13">
        <f t="shared" si="1929"/>
        <v>7.2710315958036324E-4</v>
      </c>
      <c r="AK1587" s="13">
        <f t="shared" si="1930"/>
        <v>7.689289032362229E-5</v>
      </c>
      <c r="AL1587" s="13">
        <f t="shared" si="1931"/>
        <v>8.4458160038053378E-8</v>
      </c>
      <c r="AM1587" s="13">
        <f t="shared" si="1932"/>
        <v>6.5487709317308382E-6</v>
      </c>
      <c r="AN1587" s="13">
        <f t="shared" si="1933"/>
        <v>7.1464837750911604E-6</v>
      </c>
      <c r="AO1587" s="13">
        <f t="shared" si="1934"/>
        <v>3.8993752323951606E-6</v>
      </c>
      <c r="AP1587" s="13">
        <f t="shared" si="1935"/>
        <v>1.418425030783558E-6</v>
      </c>
      <c r="AQ1587" s="13">
        <f t="shared" si="1936"/>
        <v>3.8697152390695761E-7</v>
      </c>
      <c r="AR1587" s="13">
        <f t="shared" si="1937"/>
        <v>3.1533038286944062E-3</v>
      </c>
      <c r="AS1587" s="13">
        <f t="shared" si="1938"/>
        <v>1.0004081632520752E-3</v>
      </c>
      <c r="AT1587" s="13">
        <f t="shared" si="1939"/>
        <v>1.586933177821575E-4</v>
      </c>
      <c r="AU1587" s="13">
        <f t="shared" si="1940"/>
        <v>1.6782196196695944E-5</v>
      </c>
      <c r="AV1587" s="13">
        <f t="shared" si="1941"/>
        <v>1.3310679040579393E-6</v>
      </c>
      <c r="AW1587" s="13">
        <f t="shared" si="1942"/>
        <v>8.1223768680257483E-10</v>
      </c>
      <c r="AX1587" s="13">
        <f t="shared" si="1943"/>
        <v>3.4627405917113829E-7</v>
      </c>
      <c r="AY1587" s="13">
        <f t="shared" si="1944"/>
        <v>3.7787883732672402E-7</v>
      </c>
      <c r="AZ1587" s="13">
        <f t="shared" si="1945"/>
        <v>2.0618410752626547E-7</v>
      </c>
      <c r="BA1587" s="13">
        <f t="shared" si="1946"/>
        <v>7.5000912103907553E-8</v>
      </c>
      <c r="BB1587" s="13">
        <f t="shared" si="1947"/>
        <v>2.0461580006965936E-8</v>
      </c>
      <c r="BC1587" s="13">
        <f t="shared" si="1948"/>
        <v>4.4658257574406782E-9</v>
      </c>
      <c r="BD1587" s="13">
        <f t="shared" si="1949"/>
        <v>5.7351816813208244E-4</v>
      </c>
      <c r="BE1587" s="13">
        <f t="shared" si="1950"/>
        <v>1.819527353982467E-4</v>
      </c>
      <c r="BF1587" s="13">
        <f t="shared" si="1951"/>
        <v>2.8862902483744683E-5</v>
      </c>
      <c r="BG1587" s="13">
        <f t="shared" si="1952"/>
        <v>3.0523206588523855E-6</v>
      </c>
      <c r="BH1587" s="13">
        <f t="shared" si="1953"/>
        <v>2.4209263282783456E-7</v>
      </c>
      <c r="BI1587" s="13">
        <f t="shared" si="1954"/>
        <v>1.5361123399544413E-8</v>
      </c>
      <c r="BJ1587" s="14">
        <f t="shared" si="1955"/>
        <v>0.10711930032959674</v>
      </c>
      <c r="BK1587" s="14">
        <f t="shared" si="1956"/>
        <v>0.33676826916635011</v>
      </c>
      <c r="BL1587" s="14">
        <f t="shared" si="1957"/>
        <v>0.5030130622445973</v>
      </c>
      <c r="BM1587" s="14">
        <f t="shared" si="1958"/>
        <v>0.16842509448861534</v>
      </c>
      <c r="BN1587" s="14">
        <f t="shared" si="1959"/>
        <v>0.83143303990080653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1.5021645021645</v>
      </c>
      <c r="F1588" s="10">
        <f>VLOOKUP(B1588,home!$B$2:$E$405,3,FALSE)</f>
        <v>1.07</v>
      </c>
      <c r="G1588" s="10">
        <f>VLOOKUP(C1588,away!$B$2:$E$405,4,FALSE)</f>
        <v>1.04</v>
      </c>
      <c r="H1588" s="10">
        <f>VLOOKUP(A1588,away!$A$2:$E$405,3,FALSE)</f>
        <v>1.2640692640692599</v>
      </c>
      <c r="I1588" s="10">
        <f>VLOOKUP(C1588,away!$B$2:$E$405,3,FALSE)</f>
        <v>0.37</v>
      </c>
      <c r="J1588" s="10">
        <f>VLOOKUP(B1588,home!$B$2:$E$405,4,FALSE)</f>
        <v>1.19</v>
      </c>
      <c r="K1588" s="12">
        <f t="shared" si="1904"/>
        <v>1.6716086580086558</v>
      </c>
      <c r="L1588" s="12">
        <f t="shared" si="1905"/>
        <v>0.55656969696969516</v>
      </c>
      <c r="M1588" s="13">
        <f t="shared" si="1906"/>
        <v>0.10772448728428564</v>
      </c>
      <c r="N1588" s="13">
        <f t="shared" si="1907"/>
        <v>0.18007318562395522</v>
      </c>
      <c r="O1588" s="13">
        <f t="shared" si="1908"/>
        <v>5.9956185244030631E-2</v>
      </c>
      <c r="P1588" s="13">
        <f t="shared" si="1909"/>
        <v>0.1002232783550924</v>
      </c>
      <c r="Q1588" s="13">
        <f t="shared" si="1910"/>
        <v>0.15050594808210171</v>
      </c>
      <c r="R1588" s="13">
        <f t="shared" si="1911"/>
        <v>1.6684897926364517E-2</v>
      </c>
      <c r="S1588" s="13">
        <f t="shared" si="1912"/>
        <v>2.331110079395016E-2</v>
      </c>
      <c r="T1588" s="13">
        <f t="shared" si="1913"/>
        <v>8.3767049916192021E-2</v>
      </c>
      <c r="U1588" s="13">
        <f t="shared" si="1914"/>
        <v>2.7890619831701595E-2</v>
      </c>
      <c r="V1588" s="13">
        <f t="shared" si="1915"/>
        <v>2.4097636093434586E-3</v>
      </c>
      <c r="W1588" s="13">
        <f t="shared" si="1916"/>
        <v>8.3862348631947484E-2</v>
      </c>
      <c r="X1588" s="13">
        <f t="shared" si="1917"/>
        <v>4.6675241965249935E-2</v>
      </c>
      <c r="Y1588" s="13">
        <f t="shared" si="1918"/>
        <v>1.2989012638293176E-2</v>
      </c>
      <c r="Z1588" s="13">
        <f t="shared" si="1919"/>
        <v>3.0954361942823324E-3</v>
      </c>
      <c r="AA1588" s="13">
        <f t="shared" si="1920"/>
        <v>5.1743579426757101E-3</v>
      </c>
      <c r="AB1588" s="13">
        <f t="shared" si="1921"/>
        <v>4.324750768306288E-3</v>
      </c>
      <c r="AC1588" s="13">
        <f t="shared" si="1922"/>
        <v>1.4012274221357143E-4</v>
      </c>
      <c r="AD1588" s="13">
        <f t="shared" si="1923"/>
        <v>3.5046257013525955E-2</v>
      </c>
      <c r="AE1588" s="13">
        <f t="shared" si="1924"/>
        <v>1.9505684645940193E-2</v>
      </c>
      <c r="AF1588" s="13">
        <f t="shared" si="1925"/>
        <v>5.4281364962886847E-3</v>
      </c>
      <c r="AG1588" s="13">
        <f t="shared" si="1926"/>
        <v>1.0070454282831789E-3</v>
      </c>
      <c r="AH1588" s="13">
        <f t="shared" si="1927"/>
        <v>4.3070649616018601E-4</v>
      </c>
      <c r="AI1588" s="13">
        <f t="shared" si="1928"/>
        <v>7.1997270804193881E-4</v>
      </c>
      <c r="AJ1588" s="13">
        <f t="shared" si="1929"/>
        <v>6.0175630614642175E-4</v>
      </c>
      <c r="AK1588" s="13">
        <f t="shared" si="1930"/>
        <v>3.3530035045522188E-4</v>
      </c>
      <c r="AL1588" s="13">
        <f t="shared" si="1931"/>
        <v>5.2146214665895186E-6</v>
      </c>
      <c r="AM1588" s="13">
        <f t="shared" si="1932"/>
        <v>1.1716725330921317E-2</v>
      </c>
      <c r="AN1588" s="13">
        <f t="shared" si="1933"/>
        <v>6.521174266908028E-3</v>
      </c>
      <c r="AO1588" s="13">
        <f t="shared" si="1934"/>
        <v>1.8147439928097875E-3</v>
      </c>
      <c r="AP1588" s="13">
        <f t="shared" si="1935"/>
        <v>3.3667717138523946E-4</v>
      </c>
      <c r="AQ1588" s="13">
        <f t="shared" si="1936"/>
        <v>4.6846077813624208E-5</v>
      </c>
      <c r="AR1588" s="13">
        <f t="shared" si="1937"/>
        <v>4.79436368101508E-5</v>
      </c>
      <c r="AS1588" s="13">
        <f t="shared" si="1938"/>
        <v>8.0142998388270555E-5</v>
      </c>
      <c r="AT1588" s="13">
        <f t="shared" si="1939"/>
        <v>6.698386499230343E-5</v>
      </c>
      <c r="AU1588" s="13">
        <f t="shared" si="1940"/>
        <v>3.7323602889339101E-5</v>
      </c>
      <c r="AV1588" s="13">
        <f t="shared" si="1941"/>
        <v>1.5597614434474037E-5</v>
      </c>
      <c r="AW1588" s="13">
        <f t="shared" si="1942"/>
        <v>1.347641747783723E-7</v>
      </c>
      <c r="AX1588" s="13">
        <f t="shared" si="1943"/>
        <v>3.2642965844462296E-3</v>
      </c>
      <c r="AY1588" s="13">
        <f t="shared" si="1944"/>
        <v>1.8168085608244488E-3</v>
      </c>
      <c r="AZ1588" s="13">
        <f t="shared" si="1945"/>
        <v>5.0559029507500565E-4</v>
      </c>
      <c r="BA1588" s="13">
        <f t="shared" si="1946"/>
        <v>9.3798745773571572E-5</v>
      </c>
      <c r="BB1588" s="13">
        <f t="shared" si="1947"/>
        <v>1.3051384877833552E-5</v>
      </c>
      <c r="BC1588" s="13">
        <f t="shared" si="1948"/>
        <v>1.4528010652981368E-6</v>
      </c>
      <c r="BD1588" s="13">
        <f t="shared" si="1949"/>
        <v>4.4473292351751224E-6</v>
      </c>
      <c r="BE1588" s="13">
        <f t="shared" si="1950"/>
        <v>7.4341940545337465E-6</v>
      </c>
      <c r="BF1588" s="13">
        <f t="shared" si="1951"/>
        <v>6.2135315734375441E-6</v>
      </c>
      <c r="BG1588" s="13">
        <f t="shared" si="1952"/>
        <v>3.4621977249894478E-6</v>
      </c>
      <c r="BH1588" s="13">
        <f t="shared" si="1953"/>
        <v>1.4468599232075587E-6</v>
      </c>
      <c r="BI1588" s="13">
        <f t="shared" si="1954"/>
        <v>4.8371671491189893E-7</v>
      </c>
      <c r="BJ1588" s="14">
        <f t="shared" si="1955"/>
        <v>0.64499107565367786</v>
      </c>
      <c r="BK1588" s="14">
        <f t="shared" si="1956"/>
        <v>0.23563077596717624</v>
      </c>
      <c r="BL1588" s="14">
        <f t="shared" si="1957"/>
        <v>0.11639002712062328</v>
      </c>
      <c r="BM1588" s="14">
        <f t="shared" si="1958"/>
        <v>0.38312265862327999</v>
      </c>
      <c r="BN1588" s="14">
        <f t="shared" si="1959"/>
        <v>0.61516798251583016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1.5021645021645</v>
      </c>
      <c r="F1589" s="10">
        <f>VLOOKUP(B1589,home!$B$2:$E$405,3,FALSE)</f>
        <v>1.04</v>
      </c>
      <c r="G1589" s="10">
        <f>VLOOKUP(C1589,away!$B$2:$E$405,4,FALSE)</f>
        <v>1.26</v>
      </c>
      <c r="H1589" s="10">
        <f>VLOOKUP(A1589,away!$A$2:$E$405,3,FALSE)</f>
        <v>1.2640692640692599</v>
      </c>
      <c r="I1589" s="10">
        <f>VLOOKUP(C1589,away!$B$2:$E$405,3,FALSE)</f>
        <v>0.93</v>
      </c>
      <c r="J1589" s="10">
        <f>VLOOKUP(B1589,home!$B$2:$E$405,4,FALSE)</f>
        <v>0.88</v>
      </c>
      <c r="K1589" s="12">
        <f t="shared" si="1904"/>
        <v>1.9684363636363609</v>
      </c>
      <c r="L1589" s="12">
        <f t="shared" si="1905"/>
        <v>1.0345142857142824</v>
      </c>
      <c r="M1589" s="13">
        <f t="shared" si="1906"/>
        <v>4.9640380705268002E-2</v>
      </c>
      <c r="N1589" s="13">
        <f t="shared" si="1907"/>
        <v>9.7713930485002307E-2</v>
      </c>
      <c r="O1589" s="13">
        <f t="shared" si="1908"/>
        <v>5.1353682987895381E-2</v>
      </c>
      <c r="P1589" s="13">
        <f t="shared" si="1909"/>
        <v>0.10108645700002721</v>
      </c>
      <c r="Q1589" s="13">
        <f t="shared" si="1910"/>
        <v>9.617182700025706E-2</v>
      </c>
      <c r="R1589" s="13">
        <f t="shared" si="1911"/>
        <v>2.6563059337510134E-2</v>
      </c>
      <c r="S1589" s="13">
        <f t="shared" si="1912"/>
        <v>5.1462497082208777E-2</v>
      </c>
      <c r="T1589" s="13">
        <f t="shared" si="1913"/>
        <v>9.9491128915008484E-2</v>
      </c>
      <c r="U1589" s="13">
        <f t="shared" si="1914"/>
        <v>5.2287691929385323E-2</v>
      </c>
      <c r="V1589" s="13">
        <f t="shared" si="1915"/>
        <v>1.1644107802077388E-2</v>
      </c>
      <c r="W1589" s="13">
        <f t="shared" si="1916"/>
        <v>6.3102707141550432E-2</v>
      </c>
      <c r="X1589" s="13">
        <f t="shared" si="1917"/>
        <v>6.5280652005178588E-2</v>
      </c>
      <c r="Y1589" s="13">
        <f t="shared" si="1918"/>
        <v>3.3766883540049974E-2</v>
      </c>
      <c r="Z1589" s="13">
        <f t="shared" si="1919"/>
        <v>9.1599547856434666E-3</v>
      </c>
      <c r="AA1589" s="13">
        <f t="shared" si="1920"/>
        <v>1.8030788089325501E-2</v>
      </c>
      <c r="AB1589" s="13">
        <f t="shared" si="1921"/>
        <v>1.7746229470024855E-2</v>
      </c>
      <c r="AC1589" s="13">
        <f t="shared" si="1922"/>
        <v>1.4819860186344521E-3</v>
      </c>
      <c r="AD1589" s="13">
        <f t="shared" si="1923"/>
        <v>3.1053415845330948E-2</v>
      </c>
      <c r="AE1589" s="13">
        <f t="shared" si="1924"/>
        <v>3.2125202312221129E-2</v>
      </c>
      <c r="AF1589" s="13">
        <f t="shared" si="1925"/>
        <v>1.6616990361727122E-2</v>
      </c>
      <c r="AG1589" s="13">
        <f t="shared" si="1926"/>
        <v>5.7301713049277506E-3</v>
      </c>
      <c r="AH1589" s="13">
        <f t="shared" si="1927"/>
        <v>2.3690260205612682E-3</v>
      </c>
      <c r="AI1589" s="13">
        <f t="shared" si="1928"/>
        <v>4.66327696527354E-3</v>
      </c>
      <c r="AJ1589" s="13">
        <f t="shared" si="1929"/>
        <v>4.589681976076127E-3</v>
      </c>
      <c r="AK1589" s="13">
        <f t="shared" si="1930"/>
        <v>3.0114989664115476E-3</v>
      </c>
      <c r="AL1589" s="13">
        <f t="shared" si="1931"/>
        <v>1.2071520308178048E-4</v>
      </c>
      <c r="AM1589" s="13">
        <f t="shared" si="1932"/>
        <v>1.2225334593014199E-2</v>
      </c>
      <c r="AN1589" s="13">
        <f t="shared" si="1933"/>
        <v>1.2647283284110192E-2</v>
      </c>
      <c r="AO1589" s="13">
        <f t="shared" si="1934"/>
        <v>6.5418976164437178E-3</v>
      </c>
      <c r="AP1589" s="13">
        <f t="shared" si="1935"/>
        <v>2.2558955132970801E-3</v>
      </c>
      <c r="AQ1589" s="13">
        <f t="shared" si="1936"/>
        <v>5.8343903389614571E-4</v>
      </c>
      <c r="AR1589" s="13">
        <f t="shared" si="1937"/>
        <v>4.9015825229989797E-4</v>
      </c>
      <c r="AS1589" s="13">
        <f t="shared" si="1938"/>
        <v>9.6484532776356486E-4</v>
      </c>
      <c r="AT1589" s="13">
        <f t="shared" si="1939"/>
        <v>9.4961831422722242E-4</v>
      </c>
      <c r="AU1589" s="13">
        <f t="shared" si="1940"/>
        <v>6.2308774043330856E-4</v>
      </c>
      <c r="AV1589" s="13">
        <f t="shared" si="1941"/>
        <v>3.0662714150123479E-4</v>
      </c>
      <c r="AW1589" s="13">
        <f t="shared" si="1942"/>
        <v>6.8283746306971143E-6</v>
      </c>
      <c r="AX1589" s="13">
        <f t="shared" si="1943"/>
        <v>4.0107988617517788E-3</v>
      </c>
      <c r="AY1589" s="13">
        <f t="shared" si="1944"/>
        <v>4.1492287196087984E-3</v>
      </c>
      <c r="AZ1589" s="13">
        <f t="shared" si="1945"/>
        <v>2.1462181925656406E-3</v>
      </c>
      <c r="BA1589" s="13">
        <f t="shared" si="1946"/>
        <v>7.4009779348968075E-4</v>
      </c>
      <c r="BB1589" s="13">
        <f t="shared" si="1947"/>
        <v>1.9141043504767338E-4</v>
      </c>
      <c r="BC1589" s="13">
        <f t="shared" si="1948"/>
        <v>3.9603365898320784E-5</v>
      </c>
      <c r="BD1589" s="13">
        <f t="shared" si="1949"/>
        <v>8.4512619044164975E-5</v>
      </c>
      <c r="BE1589" s="13">
        <f t="shared" si="1950"/>
        <v>1.6635771251268113E-4</v>
      </c>
      <c r="BF1589" s="13">
        <f t="shared" si="1951"/>
        <v>1.6373228534066262E-4</v>
      </c>
      <c r="BG1589" s="13">
        <f t="shared" si="1952"/>
        <v>1.0743219478861503E-4</v>
      </c>
      <c r="BH1589" s="13">
        <f t="shared" si="1953"/>
        <v>5.2868359711793666E-5</v>
      </c>
      <c r="BI1589" s="13">
        <f t="shared" si="1954"/>
        <v>2.0813600348500441E-5</v>
      </c>
      <c r="BJ1589" s="14">
        <f t="shared" si="1955"/>
        <v>0.58658411632037721</v>
      </c>
      <c r="BK1589" s="14">
        <f t="shared" si="1956"/>
        <v>0.2195853725309064</v>
      </c>
      <c r="BL1589" s="14">
        <f t="shared" si="1957"/>
        <v>0.18454498929043534</v>
      </c>
      <c r="BM1589" s="14">
        <f t="shared" si="1958"/>
        <v>0.57320269506642396</v>
      </c>
      <c r="BN1589" s="14">
        <f t="shared" si="1959"/>
        <v>0.42252933751596011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1.5021645021645</v>
      </c>
      <c r="F1590" s="10">
        <f>VLOOKUP(B1590,home!$B$2:$E$405,3,FALSE)</f>
        <v>0.47</v>
      </c>
      <c r="G1590" s="10">
        <f>VLOOKUP(C1590,away!$B$2:$E$405,4,FALSE)</f>
        <v>0.59</v>
      </c>
      <c r="H1590" s="10">
        <f>VLOOKUP(A1590,away!$A$2:$E$405,3,FALSE)</f>
        <v>1.2640692640692599</v>
      </c>
      <c r="I1590" s="10">
        <f>VLOOKUP(C1590,away!$B$2:$E$405,3,FALSE)</f>
        <v>1.63</v>
      </c>
      <c r="J1590" s="10">
        <f>VLOOKUP(B1590,home!$B$2:$E$405,4,FALSE)</f>
        <v>1.1100000000000001</v>
      </c>
      <c r="K1590" s="12">
        <f t="shared" si="1904"/>
        <v>0.41655021645021584</v>
      </c>
      <c r="L1590" s="12">
        <f t="shared" si="1905"/>
        <v>2.2870805194805119</v>
      </c>
      <c r="M1590" s="13">
        <f t="shared" si="1906"/>
        <v>6.6961949694012243E-2</v>
      </c>
      <c r="N1590" s="13">
        <f t="shared" si="1907"/>
        <v>2.789301463896926E-2</v>
      </c>
      <c r="O1590" s="13">
        <f t="shared" si="1908"/>
        <v>0.15314737069160944</v>
      </c>
      <c r="P1590" s="13">
        <f t="shared" si="1909"/>
        <v>6.3793570410371342E-2</v>
      </c>
      <c r="Q1590" s="13">
        <f t="shared" si="1910"/>
        <v>5.8094206426558418E-3</v>
      </c>
      <c r="R1590" s="13">
        <f t="shared" si="1911"/>
        <v>0.17513018405922035</v>
      </c>
      <c r="S1590" s="13">
        <f t="shared" si="1912"/>
        <v>1.5193776630980149E-2</v>
      </c>
      <c r="T1590" s="13">
        <f t="shared" si="1913"/>
        <v>1.3286612781286133E-2</v>
      </c>
      <c r="U1590" s="13">
        <f t="shared" si="1914"/>
        <v>7.2950516076834365E-2</v>
      </c>
      <c r="V1590" s="13">
        <f t="shared" si="1915"/>
        <v>1.6083184616819594E-3</v>
      </c>
      <c r="W1590" s="13">
        <f t="shared" si="1916"/>
        <v>8.0663847538288078E-4</v>
      </c>
      <c r="X1590" s="13">
        <f t="shared" si="1917"/>
        <v>1.8448471433116472E-3</v>
      </c>
      <c r="Y1590" s="13">
        <f t="shared" si="1918"/>
        <v>2.1096569814436704E-3</v>
      </c>
      <c r="Z1590" s="13">
        <f t="shared" si="1919"/>
        <v>0.13351227744495978</v>
      </c>
      <c r="AA1590" s="13">
        <f t="shared" si="1920"/>
        <v>5.5614568068459255E-2</v>
      </c>
      <c r="AB1590" s="13">
        <f t="shared" si="1921"/>
        <v>1.1583130183350981E-2</v>
      </c>
      <c r="AC1590" s="13">
        <f t="shared" si="1922"/>
        <v>9.5763692567615383E-5</v>
      </c>
      <c r="AD1590" s="13">
        <f t="shared" si="1923"/>
        <v>8.4001357879452782E-5</v>
      </c>
      <c r="AE1590" s="13">
        <f t="shared" si="1924"/>
        <v>1.9211786921600728E-4</v>
      </c>
      <c r="AF1590" s="13">
        <f t="shared" si="1925"/>
        <v>2.1969451806401751E-4</v>
      </c>
      <c r="AG1590" s="13">
        <f t="shared" si="1926"/>
        <v>1.6748635083362463E-4</v>
      </c>
      <c r="AH1590" s="13">
        <f t="shared" si="1927"/>
        <v>7.6338332213961219E-2</v>
      </c>
      <c r="AI1590" s="13">
        <f t="shared" si="1928"/>
        <v>3.1798748807174024E-2</v>
      </c>
      <c r="AJ1590" s="13">
        <f t="shared" si="1929"/>
        <v>6.622887849237191E-3</v>
      </c>
      <c r="AK1590" s="13">
        <f t="shared" si="1930"/>
        <v>9.1958845570841853E-4</v>
      </c>
      <c r="AL1590" s="13">
        <f t="shared" si="1931"/>
        <v>3.6493010687325336E-6</v>
      </c>
      <c r="AM1590" s="13">
        <f t="shared" si="1932"/>
        <v>6.9981567613596234E-6</v>
      </c>
      <c r="AN1590" s="13">
        <f t="shared" si="1933"/>
        <v>1.6005348001176426E-5</v>
      </c>
      <c r="AO1590" s="13">
        <f t="shared" si="1934"/>
        <v>1.8302759810498476E-5</v>
      </c>
      <c r="AP1590" s="13">
        <f t="shared" si="1935"/>
        <v>1.3953295138440631E-5</v>
      </c>
      <c r="AQ1590" s="13">
        <f t="shared" si="1936"/>
        <v>7.9780773734224262E-6</v>
      </c>
      <c r="AR1590" s="13">
        <f t="shared" si="1937"/>
        <v>3.4918382499236442E-2</v>
      </c>
      <c r="AS1590" s="13">
        <f t="shared" si="1938"/>
        <v>1.4545259788148366E-2</v>
      </c>
      <c r="AT1590" s="13">
        <f t="shared" si="1939"/>
        <v>3.0294155565389106E-3</v>
      </c>
      <c r="AU1590" s="13">
        <f t="shared" si="1940"/>
        <v>4.2063456859797803E-4</v>
      </c>
      <c r="AV1590" s="13">
        <f t="shared" si="1941"/>
        <v>4.3803855148982734E-5</v>
      </c>
      <c r="AW1590" s="13">
        <f t="shared" si="1942"/>
        <v>9.6573064479420576E-8</v>
      </c>
      <c r="AX1590" s="13">
        <f t="shared" si="1943"/>
        <v>4.8584728561614825E-7</v>
      </c>
      <c r="AY1590" s="13">
        <f t="shared" si="1944"/>
        <v>1.111171862375177E-6</v>
      </c>
      <c r="AZ1590" s="13">
        <f t="shared" si="1945"/>
        <v>1.2706697601165739E-6</v>
      </c>
      <c r="BA1590" s="13">
        <f t="shared" si="1946"/>
        <v>9.6870801835186385E-7</v>
      </c>
      <c r="BB1590" s="13">
        <f t="shared" si="1947"/>
        <v>5.5387830945927957E-7</v>
      </c>
      <c r="BC1590" s="13">
        <f t="shared" si="1948"/>
        <v>2.5335285834542318E-7</v>
      </c>
      <c r="BD1590" s="13">
        <f t="shared" si="1949"/>
        <v>1.3310192064295491E-2</v>
      </c>
      <c r="BE1590" s="13">
        <f t="shared" si="1950"/>
        <v>5.544363385376231E-3</v>
      </c>
      <c r="BF1590" s="13">
        <f t="shared" si="1951"/>
        <v>1.1547528841285601E-3</v>
      </c>
      <c r="BG1590" s="13">
        <f t="shared" si="1952"/>
        <v>1.6033752127675422E-4</v>
      </c>
      <c r="BH1590" s="13">
        <f t="shared" si="1953"/>
        <v>1.6697157298230766E-5</v>
      </c>
      <c r="BI1590" s="13">
        <f t="shared" si="1954"/>
        <v>1.3910408973362659E-6</v>
      </c>
      <c r="BJ1590" s="14">
        <f t="shared" si="1955"/>
        <v>5.2481372024221713E-2</v>
      </c>
      <c r="BK1590" s="14">
        <f t="shared" si="1956"/>
        <v>0.1476581393625444</v>
      </c>
      <c r="BL1590" s="14">
        <f t="shared" si="1957"/>
        <v>0.65725055672649846</v>
      </c>
      <c r="BM1590" s="14">
        <f t="shared" si="1958"/>
        <v>0.49816582082258826</v>
      </c>
      <c r="BN1590" s="14">
        <f t="shared" si="1959"/>
        <v>0.49273551013683847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1.3644444444444399</v>
      </c>
      <c r="F1591" s="10">
        <f>VLOOKUP(B1591,home!$B$2:$E$405,3,FALSE)</f>
        <v>1.03</v>
      </c>
      <c r="G1591" s="10">
        <f>VLOOKUP(C1591,away!$B$2:$E$405,4,FALSE)</f>
        <v>0.88</v>
      </c>
      <c r="H1591" s="10">
        <f>VLOOKUP(A1591,away!$A$2:$E$405,3,FALSE)</f>
        <v>1.1155555555555601</v>
      </c>
      <c r="I1591" s="10">
        <f>VLOOKUP(C1591,away!$B$2:$E$405,3,FALSE)</f>
        <v>0.66</v>
      </c>
      <c r="J1591" s="10">
        <f>VLOOKUP(B1591,home!$B$2:$E$405,4,FALSE)</f>
        <v>1.08</v>
      </c>
      <c r="K1591" s="12">
        <f t="shared" si="1904"/>
        <v>1.2367324444444403</v>
      </c>
      <c r="L1591" s="12">
        <f t="shared" si="1905"/>
        <v>0.79516800000000332</v>
      </c>
      <c r="M1591" s="13">
        <f t="shared" si="1906"/>
        <v>0.13108616230833009</v>
      </c>
      <c r="N1591" s="13">
        <f t="shared" si="1907"/>
        <v>0.16211850994442173</v>
      </c>
      <c r="O1591" s="13">
        <f t="shared" si="1908"/>
        <v>0.10423552151039066</v>
      </c>
      <c r="P1591" s="13">
        <f t="shared" si="1909"/>
        <v>0.12891145131548648</v>
      </c>
      <c r="Q1591" s="13">
        <f t="shared" si="1910"/>
        <v>0.10024861054662751</v>
      </c>
      <c r="R1591" s="13">
        <f t="shared" si="1911"/>
        <v>4.1442375584187334E-2</v>
      </c>
      <c r="S1591" s="13">
        <f t="shared" si="1912"/>
        <v>3.1693204659499388E-2</v>
      </c>
      <c r="T1591" s="13">
        <f t="shared" si="1913"/>
        <v>7.9714487151141031E-2</v>
      </c>
      <c r="U1591" s="13">
        <f t="shared" si="1914"/>
        <v>5.1253130459816588E-2</v>
      </c>
      <c r="V1591" s="13">
        <f t="shared" si="1915"/>
        <v>3.4630462705259562E-3</v>
      </c>
      <c r="W1591" s="13">
        <f t="shared" si="1916"/>
        <v>4.1326903057829781E-2</v>
      </c>
      <c r="X1591" s="13">
        <f t="shared" si="1917"/>
        <v>3.2861830850688528E-2</v>
      </c>
      <c r="Y1591" s="13">
        <f t="shared" si="1918"/>
        <v>1.30653381569402E-2</v>
      </c>
      <c r="Z1591" s="13">
        <f t="shared" si="1919"/>
        <v>1.0984550302842405E-2</v>
      </c>
      <c r="AA1591" s="13">
        <f t="shared" si="1920"/>
        <v>1.3584949747157203E-2</v>
      </c>
      <c r="AB1591" s="13">
        <f t="shared" si="1921"/>
        <v>8.4004740542283057E-3</v>
      </c>
      <c r="AC1591" s="13">
        <f t="shared" si="1922"/>
        <v>2.1284965974141906E-4</v>
      </c>
      <c r="AD1591" s="13">
        <f t="shared" si="1923"/>
        <v>1.277758046000706E-2</v>
      </c>
      <c r="AE1591" s="13">
        <f t="shared" si="1924"/>
        <v>1.0160323099222938E-2</v>
      </c>
      <c r="AF1591" s="13">
        <f t="shared" si="1925"/>
        <v>4.0395818990814686E-3</v>
      </c>
      <c r="AG1591" s="13">
        <f t="shared" si="1926"/>
        <v>1.0707154198429424E-3</v>
      </c>
      <c r="AH1591" s="13">
        <f t="shared" si="1927"/>
        <v>2.183640723802656E-3</v>
      </c>
      <c r="AI1591" s="13">
        <f t="shared" si="1928"/>
        <v>2.7005793301368855E-3</v>
      </c>
      <c r="AJ1591" s="13">
        <f t="shared" si="1929"/>
        <v>1.6699470381881601E-3</v>
      </c>
      <c r="AK1591" s="13">
        <f t="shared" si="1930"/>
        <v>6.8842589421039876E-4</v>
      </c>
      <c r="AL1591" s="13">
        <f t="shared" si="1931"/>
        <v>8.3727399036168627E-6</v>
      </c>
      <c r="AM1591" s="13">
        <f t="shared" si="1932"/>
        <v>3.1604896632780092E-3</v>
      </c>
      <c r="AN1591" s="13">
        <f t="shared" si="1933"/>
        <v>2.5131202445694582E-3</v>
      </c>
      <c r="AO1591" s="13">
        <f t="shared" si="1934"/>
        <v>9.9917639931690751E-4</v>
      </c>
      <c r="AP1591" s="13">
        <f t="shared" si="1935"/>
        <v>2.6483769969734339E-4</v>
      </c>
      <c r="AQ1591" s="13">
        <f t="shared" si="1936"/>
        <v>5.2647615998234503E-5</v>
      </c>
      <c r="AR1591" s="13">
        <f t="shared" si="1937"/>
        <v>3.4727224541294363E-4</v>
      </c>
      <c r="AS1591" s="13">
        <f t="shared" si="1938"/>
        <v>4.2948285295725931E-4</v>
      </c>
      <c r="AT1591" s="13">
        <f t="shared" si="1939"/>
        <v>2.6557768929240177E-4</v>
      </c>
      <c r="AU1591" s="13">
        <f t="shared" si="1940"/>
        <v>1.0948284828949935E-4</v>
      </c>
      <c r="AV1591" s="13">
        <f t="shared" si="1941"/>
        <v>3.3850247647453091E-5</v>
      </c>
      <c r="AW1591" s="13">
        <f t="shared" si="1942"/>
        <v>2.2871768576906501E-7</v>
      </c>
      <c r="AX1591" s="13">
        <f t="shared" si="1943"/>
        <v>6.5144668448453228E-4</v>
      </c>
      <c r="AY1591" s="13">
        <f t="shared" si="1944"/>
        <v>5.1800955720819868E-4</v>
      </c>
      <c r="AZ1591" s="13">
        <f t="shared" si="1945"/>
        <v>2.0595231179306532E-4</v>
      </c>
      <c r="BA1591" s="13">
        <f t="shared" si="1946"/>
        <v>5.4588895954622952E-5</v>
      </c>
      <c r="BB1591" s="13">
        <f t="shared" si="1947"/>
        <v>1.0851835804611449E-5</v>
      </c>
      <c r="BC1591" s="13">
        <f t="shared" si="1948"/>
        <v>1.725806514616263E-6</v>
      </c>
      <c r="BD1591" s="13">
        <f t="shared" si="1949"/>
        <v>4.6023296140086774E-5</v>
      </c>
      <c r="BE1591" s="13">
        <f t="shared" si="1950"/>
        <v>5.6918503536719888E-5</v>
      </c>
      <c r="BF1591" s="13">
        <f t="shared" si="1951"/>
        <v>3.5196480006543559E-5</v>
      </c>
      <c r="BG1591" s="13">
        <f t="shared" si="1952"/>
        <v>1.4509542918110826E-5</v>
      </c>
      <c r="BH1591" s="13">
        <f t="shared" si="1953"/>
        <v>4.486105620221681E-6</v>
      </c>
      <c r="BI1591" s="13">
        <f t="shared" si="1954"/>
        <v>1.1096224739465401E-6</v>
      </c>
      <c r="BJ1591" s="14">
        <f t="shared" si="1955"/>
        <v>0.46581672730042284</v>
      </c>
      <c r="BK1591" s="14">
        <f t="shared" si="1956"/>
        <v>0.29589309651069517</v>
      </c>
      <c r="BL1591" s="14">
        <f t="shared" si="1957"/>
        <v>0.22750295377641341</v>
      </c>
      <c r="BM1591" s="14">
        <f t="shared" si="1958"/>
        <v>0.33163691584140748</v>
      </c>
      <c r="BN1591" s="14">
        <f t="shared" si="1959"/>
        <v>0.66804263120944374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1.3644444444444399</v>
      </c>
      <c r="F1592" s="10">
        <f>VLOOKUP(B1592,home!$B$2:$E$405,3,FALSE)</f>
        <v>0.81</v>
      </c>
      <c r="G1592" s="10">
        <f>VLOOKUP(C1592,away!$B$2:$E$405,4,FALSE)</f>
        <v>1.1000000000000001</v>
      </c>
      <c r="H1592" s="10">
        <f>VLOOKUP(A1592,away!$A$2:$E$405,3,FALSE)</f>
        <v>1.1155555555555601</v>
      </c>
      <c r="I1592" s="10">
        <f>VLOOKUP(C1592,away!$B$2:$E$405,3,FALSE)</f>
        <v>0.73</v>
      </c>
      <c r="J1592" s="10">
        <f>VLOOKUP(B1592,home!$B$2:$E$405,4,FALSE)</f>
        <v>0.6</v>
      </c>
      <c r="K1592" s="12">
        <f t="shared" si="1904"/>
        <v>1.2157199999999961</v>
      </c>
      <c r="L1592" s="12">
        <f t="shared" si="1905"/>
        <v>0.48861333333333529</v>
      </c>
      <c r="M1592" s="13">
        <f t="shared" si="1906"/>
        <v>0.18189360816899292</v>
      </c>
      <c r="N1592" s="13">
        <f t="shared" si="1907"/>
        <v>0.22113169732320742</v>
      </c>
      <c r="O1592" s="13">
        <f t="shared" si="1908"/>
        <v>8.8875642199479216E-2</v>
      </c>
      <c r="P1592" s="13">
        <f t="shared" si="1909"/>
        <v>0.10804789573475054</v>
      </c>
      <c r="Q1592" s="13">
        <f t="shared" si="1910"/>
        <v>0.13441711353488445</v>
      </c>
      <c r="R1592" s="13">
        <f t="shared" si="1911"/>
        <v>2.1712911893614184E-2</v>
      </c>
      <c r="S1592" s="13">
        <f t="shared" si="1912"/>
        <v>1.6045571763386498E-2</v>
      </c>
      <c r="T1592" s="13">
        <f t="shared" si="1913"/>
        <v>6.5677993901325254E-2</v>
      </c>
      <c r="U1592" s="13">
        <f t="shared" si="1914"/>
        <v>2.6396821247304556E-2</v>
      </c>
      <c r="V1592" s="13">
        <f t="shared" si="1915"/>
        <v>1.0590380475382756E-3</v>
      </c>
      <c r="W1592" s="13">
        <f t="shared" si="1916"/>
        <v>5.4471191088876401E-2</v>
      </c>
      <c r="X1592" s="13">
        <f t="shared" si="1917"/>
        <v>2.6615350248572967E-2</v>
      </c>
      <c r="Y1592" s="13">
        <f t="shared" si="1918"/>
        <v>6.5023075013947241E-3</v>
      </c>
      <c r="Z1592" s="13">
        <f t="shared" si="1919"/>
        <v>3.5364060855706159E-3</v>
      </c>
      <c r="AA1592" s="13">
        <f t="shared" si="1920"/>
        <v>4.2992796063498961E-3</v>
      </c>
      <c r="AB1592" s="13">
        <f t="shared" si="1921"/>
        <v>2.6133601015158395E-3</v>
      </c>
      <c r="AC1592" s="13">
        <f t="shared" si="1922"/>
        <v>3.9317912848687804E-5</v>
      </c>
      <c r="AD1592" s="13">
        <f t="shared" si="1923"/>
        <v>1.6555429107642142E-2</v>
      </c>
      <c r="AE1592" s="13">
        <f t="shared" si="1924"/>
        <v>8.0892034010487512E-3</v>
      </c>
      <c r="AF1592" s="13">
        <f t="shared" si="1925"/>
        <v>1.9762463188988909E-3</v>
      </c>
      <c r="AG1592" s="13">
        <f t="shared" si="1926"/>
        <v>3.218734337883069E-4</v>
      </c>
      <c r="AH1592" s="13">
        <f t="shared" si="1927"/>
        <v>4.3198379137273767E-4</v>
      </c>
      <c r="AI1592" s="13">
        <f t="shared" si="1928"/>
        <v>5.25171334847663E-4</v>
      </c>
      <c r="AJ1592" s="13">
        <f t="shared" si="1929"/>
        <v>3.1923064760049942E-4</v>
      </c>
      <c r="AK1592" s="13">
        <f t="shared" si="1930"/>
        <v>1.2936502763362601E-4</v>
      </c>
      <c r="AL1592" s="13">
        <f t="shared" si="1931"/>
        <v>9.3422034798190748E-7</v>
      </c>
      <c r="AM1592" s="13">
        <f t="shared" si="1932"/>
        <v>4.0253532549485308E-3</v>
      </c>
      <c r="AN1592" s="13">
        <f t="shared" si="1933"/>
        <v>1.9668412717445925E-3</v>
      </c>
      <c r="AO1592" s="13">
        <f t="shared" si="1934"/>
        <v>4.8051243496235075E-4</v>
      </c>
      <c r="AP1592" s="13">
        <f t="shared" si="1935"/>
        <v>7.8261594185023898E-5</v>
      </c>
      <c r="AQ1592" s="13">
        <f t="shared" si="1936"/>
        <v>9.5599146016813225E-6</v>
      </c>
      <c r="AR1592" s="13">
        <f t="shared" si="1937"/>
        <v>4.2214608049721101E-5</v>
      </c>
      <c r="AS1592" s="13">
        <f t="shared" si="1938"/>
        <v>5.1321143298206789E-5</v>
      </c>
      <c r="AT1592" s="13">
        <f t="shared" si="1939"/>
        <v>3.1196070165247877E-5</v>
      </c>
      <c r="AU1592" s="13">
        <f t="shared" si="1940"/>
        <v>1.2641895473765012E-5</v>
      </c>
      <c r="AV1592" s="13">
        <f t="shared" si="1941"/>
        <v>3.8422512913413857E-6</v>
      </c>
      <c r="AW1592" s="13">
        <f t="shared" si="1942"/>
        <v>1.5415076942831133E-8</v>
      </c>
      <c r="AX1592" s="13">
        <f t="shared" si="1943"/>
        <v>8.156170765176681E-4</v>
      </c>
      <c r="AY1592" s="13">
        <f t="shared" si="1944"/>
        <v>3.9852137848088779E-4</v>
      </c>
      <c r="AZ1592" s="13">
        <f t="shared" si="1945"/>
        <v>9.736142957207113E-5</v>
      </c>
      <c r="BA1592" s="13">
        <f t="shared" si="1946"/>
        <v>1.5857364213769479E-5</v>
      </c>
      <c r="BB1592" s="13">
        <f t="shared" si="1947"/>
        <v>1.937029896592662E-6</v>
      </c>
      <c r="BC1592" s="13">
        <f t="shared" si="1948"/>
        <v>1.8929172690809337E-7</v>
      </c>
      <c r="BD1592" s="13">
        <f t="shared" si="1949"/>
        <v>3.4377700590890764E-6</v>
      </c>
      <c r="BE1592" s="13">
        <f t="shared" si="1950"/>
        <v>4.1793658162357596E-6</v>
      </c>
      <c r="BF1592" s="13">
        <f t="shared" si="1951"/>
        <v>2.5404693050570604E-6</v>
      </c>
      <c r="BG1592" s="13">
        <f t="shared" si="1952"/>
        <v>1.0294997811813201E-6</v>
      </c>
      <c r="BH1592" s="13">
        <f t="shared" si="1953"/>
        <v>3.1289586849443743E-7</v>
      </c>
      <c r="BI1592" s="13">
        <f t="shared" si="1954"/>
        <v>7.6078753049211297E-8</v>
      </c>
      <c r="BJ1592" s="14">
        <f t="shared" si="1955"/>
        <v>0.54364841790048946</v>
      </c>
      <c r="BK1592" s="14">
        <f t="shared" si="1956"/>
        <v>0.30748488722634576</v>
      </c>
      <c r="BL1592" s="14">
        <f t="shared" si="1957"/>
        <v>0.14545655789757964</v>
      </c>
      <c r="BM1592" s="14">
        <f t="shared" si="1958"/>
        <v>0.24364889429165282</v>
      </c>
      <c r="BN1592" s="14">
        <f t="shared" si="1959"/>
        <v>0.7560788688549287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1.3644444444444399</v>
      </c>
      <c r="F1593" s="10">
        <f>VLOOKUP(B1593,home!$B$2:$E$405,3,FALSE)</f>
        <v>0.44</v>
      </c>
      <c r="G1593" s="10">
        <f>VLOOKUP(C1593,away!$B$2:$E$405,4,FALSE)</f>
        <v>0.41</v>
      </c>
      <c r="H1593" s="10">
        <f>VLOOKUP(A1593,away!$A$2:$E$405,3,FALSE)</f>
        <v>1.1155555555555601</v>
      </c>
      <c r="I1593" s="10">
        <f>VLOOKUP(C1593,away!$B$2:$E$405,3,FALSE)</f>
        <v>1.47</v>
      </c>
      <c r="J1593" s="10">
        <f>VLOOKUP(B1593,home!$B$2:$E$405,4,FALSE)</f>
        <v>0.81</v>
      </c>
      <c r="K1593" s="12">
        <f t="shared" si="1904"/>
        <v>0.24614577777777694</v>
      </c>
      <c r="L1593" s="12">
        <f t="shared" si="1905"/>
        <v>1.3282920000000054</v>
      </c>
      <c r="M1593" s="13">
        <f t="shared" si="1906"/>
        <v>0.20712396965047389</v>
      </c>
      <c r="N1593" s="13">
        <f t="shared" si="1907"/>
        <v>5.0982690606036565E-2</v>
      </c>
      <c r="O1593" s="13">
        <f t="shared" si="1908"/>
        <v>0.27512111189496835</v>
      </c>
      <c r="P1593" s="13">
        <f t="shared" si="1909"/>
        <v>6.7719900070473793E-2</v>
      </c>
      <c r="Q1593" s="13">
        <f t="shared" si="1910"/>
        <v>6.2745870162133162E-3</v>
      </c>
      <c r="R1593" s="13">
        <f t="shared" si="1911"/>
        <v>0.18272058598059646</v>
      </c>
      <c r="S1593" s="13">
        <f t="shared" si="1912"/>
        <v>5.5353140359538115E-3</v>
      </c>
      <c r="T1593" s="13">
        <f t="shared" si="1913"/>
        <v>8.3344837369400526E-3</v>
      </c>
      <c r="U1593" s="13">
        <f t="shared" si="1914"/>
        <v>4.4975900752205082E-2</v>
      </c>
      <c r="V1593" s="13">
        <f t="shared" si="1915"/>
        <v>2.0108779083477394E-4</v>
      </c>
      <c r="W1593" s="13">
        <f t="shared" si="1916"/>
        <v>5.1482103378005584E-4</v>
      </c>
      <c r="X1593" s="13">
        <f t="shared" si="1917"/>
        <v>6.8383266060178063E-4</v>
      </c>
      <c r="Y1593" s="13">
        <f t="shared" si="1918"/>
        <v>4.541647262080322E-4</v>
      </c>
      <c r="Z1593" s="13">
        <f t="shared" si="1919"/>
        <v>8.0902097531113118E-2</v>
      </c>
      <c r="AA1593" s="13">
        <f t="shared" si="1920"/>
        <v>1.9913709720649406E-2</v>
      </c>
      <c r="AB1593" s="13">
        <f t="shared" si="1921"/>
        <v>2.4508377838150627E-3</v>
      </c>
      <c r="AC1593" s="13">
        <f t="shared" si="1922"/>
        <v>4.1091469047810161E-6</v>
      </c>
      <c r="AD1593" s="13">
        <f t="shared" si="1923"/>
        <v>3.1680255944037748E-5</v>
      </c>
      <c r="AE1593" s="13">
        <f t="shared" si="1924"/>
        <v>4.208063052841796E-5</v>
      </c>
      <c r="AF1593" s="13">
        <f t="shared" si="1925"/>
        <v>2.7947682442926794E-5</v>
      </c>
      <c r="AG1593" s="13">
        <f t="shared" si="1926"/>
        <v>1.2374227669160085E-5</v>
      </c>
      <c r="AH1593" s="13">
        <f t="shared" si="1927"/>
        <v>2.6865402233449451E-2</v>
      </c>
      <c r="AI1593" s="13">
        <f t="shared" si="1928"/>
        <v>6.612805328065241E-3</v>
      </c>
      <c r="AJ1593" s="13">
        <f t="shared" si="1929"/>
        <v>8.1385705538482322E-4</v>
      </c>
      <c r="AK1593" s="13">
        <f t="shared" si="1930"/>
        <v>6.6775825965876203E-5</v>
      </c>
      <c r="AL1593" s="13">
        <f t="shared" si="1931"/>
        <v>5.3739993152169725E-8</v>
      </c>
      <c r="AM1593" s="13">
        <f t="shared" si="1932"/>
        <v>1.5595922479088431E-6</v>
      </c>
      <c r="AN1593" s="13">
        <f t="shared" si="1933"/>
        <v>2.0715939061593412E-6</v>
      </c>
      <c r="AO1593" s="13">
        <f t="shared" si="1934"/>
        <v>1.3758408064001077E-6</v>
      </c>
      <c r="AP1593" s="13">
        <f t="shared" si="1935"/>
        <v>6.0917277880493961E-7</v>
      </c>
      <c r="AQ1593" s="13">
        <f t="shared" si="1936"/>
        <v>2.0228983217609367E-7</v>
      </c>
      <c r="AR1593" s="13">
        <f t="shared" si="1937"/>
        <v>7.1370197726946293E-3</v>
      </c>
      <c r="AS1593" s="13">
        <f t="shared" si="1938"/>
        <v>1.7567472829652924E-3</v>
      </c>
      <c r="AT1593" s="13">
        <f t="shared" si="1939"/>
        <v>2.1620796316224416E-4</v>
      </c>
      <c r="AU1593" s="13">
        <f t="shared" si="1940"/>
        <v>1.7739559084773178E-5</v>
      </c>
      <c r="AV1593" s="13">
        <f t="shared" si="1941"/>
        <v>1.0916293920890805E-6</v>
      </c>
      <c r="AW1593" s="13">
        <f t="shared" si="1942"/>
        <v>4.8806880839343309E-10</v>
      </c>
      <c r="AX1593" s="13">
        <f t="shared" si="1943"/>
        <v>6.3981174479618925E-8</v>
      </c>
      <c r="AY1593" s="13">
        <f t="shared" si="1944"/>
        <v>8.4985682211882329E-8</v>
      </c>
      <c r="AZ1593" s="13">
        <f t="shared" si="1945"/>
        <v>5.6442900898293044E-8</v>
      </c>
      <c r="BA1593" s="13">
        <f t="shared" si="1946"/>
        <v>2.4990884573331914E-8</v>
      </c>
      <c r="BB1593" s="13">
        <f t="shared" si="1947"/>
        <v>8.2987980129200885E-9</v>
      </c>
      <c r="BC1593" s="13">
        <f t="shared" si="1948"/>
        <v>2.2046454020355368E-9</v>
      </c>
      <c r="BD1593" s="13">
        <f t="shared" si="1949"/>
        <v>1.5800077113186887E-3</v>
      </c>
      <c r="BE1593" s="13">
        <f t="shared" si="1950"/>
        <v>3.8891222699742383E-4</v>
      </c>
      <c r="BF1593" s="13">
        <f t="shared" si="1951"/>
        <v>4.7864551300784119E-5</v>
      </c>
      <c r="BG1593" s="13">
        <f t="shared" si="1952"/>
        <v>3.9272190693052714E-6</v>
      </c>
      <c r="BH1593" s="13">
        <f t="shared" si="1953"/>
        <v>2.4166709807946575E-7</v>
      </c>
      <c r="BI1593" s="13">
        <f t="shared" si="1954"/>
        <v>1.1897067164013685E-8</v>
      </c>
      <c r="BJ1593" s="14">
        <f t="shared" si="1955"/>
        <v>6.7364721970021343E-2</v>
      </c>
      <c r="BK1593" s="14">
        <f t="shared" si="1956"/>
        <v>0.28058451942031643</v>
      </c>
      <c r="BL1593" s="14">
        <f t="shared" si="1957"/>
        <v>0.57069075805525038</v>
      </c>
      <c r="BM1593" s="14">
        <f t="shared" si="1958"/>
        <v>0.20959916726032538</v>
      </c>
      <c r="BN1593" s="14">
        <f t="shared" si="1959"/>
        <v>0.78994284521876246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1.3644444444444399</v>
      </c>
      <c r="F1594" s="10">
        <f>VLOOKUP(B1594,home!$B$2:$E$405,3,FALSE)</f>
        <v>0.81</v>
      </c>
      <c r="G1594" s="10">
        <f>VLOOKUP(C1594,away!$B$2:$E$405,4,FALSE)</f>
        <v>0.88</v>
      </c>
      <c r="H1594" s="10">
        <f>VLOOKUP(A1594,away!$A$2:$E$405,3,FALSE)</f>
        <v>1.1155555555555601</v>
      </c>
      <c r="I1594" s="10">
        <f>VLOOKUP(C1594,away!$B$2:$E$405,3,FALSE)</f>
        <v>1.25</v>
      </c>
      <c r="J1594" s="10">
        <f>VLOOKUP(B1594,home!$B$2:$E$405,4,FALSE)</f>
        <v>1.59</v>
      </c>
      <c r="K1594" s="12">
        <f t="shared" si="1904"/>
        <v>0.97257599999999689</v>
      </c>
      <c r="L1594" s="12">
        <f t="shared" si="1905"/>
        <v>2.2171666666666758</v>
      </c>
      <c r="M1594" s="13">
        <f t="shared" si="1906"/>
        <v>4.1182467197182542E-2</v>
      </c>
      <c r="N1594" s="13">
        <f t="shared" si="1907"/>
        <v>4.0053079216766888E-2</v>
      </c>
      <c r="O1594" s="13">
        <f t="shared" si="1908"/>
        <v>9.1308393520686926E-2</v>
      </c>
      <c r="P1594" s="13">
        <f t="shared" si="1909"/>
        <v>8.880435213677533E-2</v>
      </c>
      <c r="Q1594" s="13">
        <f t="shared" si="1910"/>
        <v>1.9477331786163069E-2</v>
      </c>
      <c r="R1594" s="13">
        <f t="shared" si="1911"/>
        <v>0.10122296325047529</v>
      </c>
      <c r="S1594" s="13">
        <f t="shared" si="1912"/>
        <v>4.7873606750374109E-2</v>
      </c>
      <c r="T1594" s="13">
        <f t="shared" si="1913"/>
        <v>4.3184490791888054E-2</v>
      </c>
      <c r="U1594" s="13">
        <f t="shared" si="1914"/>
        <v>9.8447024706293962E-2</v>
      </c>
      <c r="V1594" s="13">
        <f t="shared" si="1915"/>
        <v>1.1470319831770499E-2</v>
      </c>
      <c r="W1594" s="13">
        <f t="shared" si="1916"/>
        <v>6.3143951464197587E-3</v>
      </c>
      <c r="X1594" s="13">
        <f t="shared" si="1917"/>
        <v>1.400006643880373E-2</v>
      </c>
      <c r="Y1594" s="13">
        <f t="shared" si="1918"/>
        <v>1.5520240319617237E-2</v>
      </c>
      <c r="Z1594" s="13">
        <f t="shared" si="1919"/>
        <v>7.4809393340059913E-2</v>
      </c>
      <c r="AA1594" s="13">
        <f t="shared" si="1920"/>
        <v>7.2757820537101892E-2</v>
      </c>
      <c r="AB1594" s="13">
        <f t="shared" si="1921"/>
        <v>3.5381255033346083E-2</v>
      </c>
      <c r="AC1594" s="13">
        <f t="shared" si="1922"/>
        <v>1.5458858932990182E-3</v>
      </c>
      <c r="AD1594" s="13">
        <f t="shared" si="1923"/>
        <v>1.5353072934810804E-3</v>
      </c>
      <c r="AE1594" s="13">
        <f t="shared" si="1924"/>
        <v>3.4040321541964824E-3</v>
      </c>
      <c r="AF1594" s="13">
        <f t="shared" si="1925"/>
        <v>3.7736533122730005E-3</v>
      </c>
      <c r="AG1594" s="13">
        <f t="shared" si="1926"/>
        <v>2.7889394451759966E-3</v>
      </c>
      <c r="AH1594" s="13">
        <f t="shared" si="1927"/>
        <v>4.1466223316784213E-2</v>
      </c>
      <c r="AI1594" s="13">
        <f t="shared" si="1928"/>
        <v>4.03290536085446E-2</v>
      </c>
      <c r="AJ1594" s="13">
        <f t="shared" si="1929"/>
        <v>1.9611534821191871E-2</v>
      </c>
      <c r="AK1594" s="13">
        <f t="shared" si="1930"/>
        <v>6.3579026967518154E-3</v>
      </c>
      <c r="AL1594" s="13">
        <f t="shared" si="1931"/>
        <v>1.3333965114279653E-4</v>
      </c>
      <c r="AM1594" s="13">
        <f t="shared" si="1932"/>
        <v>2.9864060525293021E-4</v>
      </c>
      <c r="AN1594" s="13">
        <f t="shared" si="1933"/>
        <v>6.6213599527995774E-4</v>
      </c>
      <c r="AO1594" s="13">
        <f t="shared" si="1934"/>
        <v>7.3403292876744308E-4</v>
      </c>
      <c r="AP1594" s="13">
        <f t="shared" si="1935"/>
        <v>5.4249111396629645E-4</v>
      </c>
      <c r="AQ1594" s="13">
        <f t="shared" si="1936"/>
        <v>3.0069830371223631E-4</v>
      </c>
      <c r="AR1594" s="13">
        <f t="shared" si="1937"/>
        <v>1.8387505626106089E-2</v>
      </c>
      <c r="AS1594" s="13">
        <f t="shared" si="1938"/>
        <v>1.7883246671815702E-2</v>
      </c>
      <c r="AT1594" s="13">
        <f t="shared" si="1939"/>
        <v>8.6964082575438847E-3</v>
      </c>
      <c r="AU1594" s="13">
        <f t="shared" si="1940"/>
        <v>2.8193059858296582E-3</v>
      </c>
      <c r="AV1594" s="13">
        <f t="shared" si="1941"/>
        <v>6.8549733461856406E-4</v>
      </c>
      <c r="AW1594" s="13">
        <f t="shared" si="1942"/>
        <v>7.9869083858645411E-6</v>
      </c>
      <c r="AX1594" s="13">
        <f t="shared" si="1943"/>
        <v>4.8408447549078806E-5</v>
      </c>
      <c r="AY1594" s="13">
        <f t="shared" si="1944"/>
        <v>1.0732959629089966E-4</v>
      </c>
      <c r="AZ1594" s="13">
        <f t="shared" si="1945"/>
        <v>1.1898380162148704E-4</v>
      </c>
      <c r="BA1594" s="13">
        <f t="shared" si="1946"/>
        <v>8.7935639609480482E-5</v>
      </c>
      <c r="BB1594" s="13">
        <f t="shared" si="1947"/>
        <v>4.8741992238538491E-5</v>
      </c>
      <c r="BC1594" s="13">
        <f t="shared" si="1948"/>
        <v>2.1613824091642672E-5</v>
      </c>
      <c r="BD1594" s="13">
        <f t="shared" si="1949"/>
        <v>6.7946940928913938E-3</v>
      </c>
      <c r="BE1594" s="13">
        <f t="shared" si="1950"/>
        <v>6.6083564020879195E-3</v>
      </c>
      <c r="BF1594" s="13">
        <f t="shared" si="1951"/>
        <v>3.2135644180585191E-3</v>
      </c>
      <c r="BG1594" s="13">
        <f t="shared" si="1952"/>
        <v>1.0418118758192243E-3</v>
      </c>
      <c r="BH1594" s="13">
        <f t="shared" si="1953"/>
        <v>2.5331030673418858E-4</v>
      </c>
      <c r="BI1594" s="13">
        <f t="shared" si="1954"/>
        <v>4.927270497646191E-5</v>
      </c>
      <c r="BJ1594" s="14">
        <f t="shared" si="1955"/>
        <v>0.15302254815316527</v>
      </c>
      <c r="BK1594" s="14">
        <f t="shared" si="1956"/>
        <v>0.19111730105683516</v>
      </c>
      <c r="BL1594" s="14">
        <f t="shared" si="1957"/>
        <v>0.57331514516765836</v>
      </c>
      <c r="BM1594" s="14">
        <f t="shared" si="1958"/>
        <v>0.61011645792176361</v>
      </c>
      <c r="BN1594" s="14">
        <f t="shared" si="1959"/>
        <v>0.38204858710805006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1.3644444444444399</v>
      </c>
      <c r="F1595" s="10">
        <f>VLOOKUP(B1595,home!$B$2:$E$405,3,FALSE)</f>
        <v>0.73</v>
      </c>
      <c r="G1595" s="10">
        <f>VLOOKUP(C1595,away!$B$2:$E$405,4,FALSE)</f>
        <v>1.47</v>
      </c>
      <c r="H1595" s="10">
        <f>VLOOKUP(A1595,away!$A$2:$E$405,3,FALSE)</f>
        <v>1.1155555555555601</v>
      </c>
      <c r="I1595" s="10">
        <f>VLOOKUP(C1595,away!$B$2:$E$405,3,FALSE)</f>
        <v>0.44</v>
      </c>
      <c r="J1595" s="10">
        <f>VLOOKUP(B1595,home!$B$2:$E$405,4,FALSE)</f>
        <v>1</v>
      </c>
      <c r="K1595" s="12">
        <f t="shared" si="1904"/>
        <v>1.4641853333333283</v>
      </c>
      <c r="L1595" s="12">
        <f t="shared" si="1905"/>
        <v>0.49084444444444641</v>
      </c>
      <c r="M1595" s="13">
        <f t="shared" si="1906"/>
        <v>0.14156026128136934</v>
      </c>
      <c r="N1595" s="13">
        <f t="shared" si="1907"/>
        <v>0.20727045835101485</v>
      </c>
      <c r="O1595" s="13">
        <f t="shared" si="1908"/>
        <v>6.9484067804064409E-2</v>
      </c>
      <c r="P1595" s="13">
        <f t="shared" si="1909"/>
        <v>0.10173755297904964</v>
      </c>
      <c r="Q1595" s="13">
        <f t="shared" si="1910"/>
        <v>0.15174118257541624</v>
      </c>
      <c r="R1595" s="13">
        <f t="shared" si="1911"/>
        <v>1.705293432951312E-2</v>
      </c>
      <c r="S1595" s="13">
        <f t="shared" si="1912"/>
        <v>1.8279370199790597E-2</v>
      </c>
      <c r="T1595" s="13">
        <f t="shared" si="1913"/>
        <v>7.4481316460573488E-2</v>
      </c>
      <c r="U1595" s="13">
        <f t="shared" si="1914"/>
        <v>2.4968656335569526E-2</v>
      </c>
      <c r="V1595" s="13">
        <f t="shared" si="1915"/>
        <v>1.4596833393239631E-3</v>
      </c>
      <c r="W1595" s="13">
        <f t="shared" si="1916"/>
        <v>7.4059071329859741E-2</v>
      </c>
      <c r="X1595" s="13">
        <f t="shared" si="1917"/>
        <v>3.6351483722976627E-2</v>
      </c>
      <c r="Y1595" s="13">
        <f t="shared" si="1918"/>
        <v>8.9214619163679003E-3</v>
      </c>
      <c r="Z1595" s="13">
        <f t="shared" si="1919"/>
        <v>2.7901126923724992E-3</v>
      </c>
      <c r="AA1595" s="13">
        <f t="shared" si="1920"/>
        <v>4.085242082518978E-3</v>
      </c>
      <c r="AB1595" s="13">
        <f t="shared" si="1921"/>
        <v>2.9907757701701956E-3</v>
      </c>
      <c r="AC1595" s="13">
        <f t="shared" si="1922"/>
        <v>6.5565986581827342E-5</v>
      </c>
      <c r="AD1595" s="13">
        <f t="shared" si="1923"/>
        <v>2.7109051510366862E-2</v>
      </c>
      <c r="AE1595" s="13">
        <f t="shared" si="1924"/>
        <v>1.3306327328021903E-2</v>
      </c>
      <c r="AF1595" s="13">
        <f t="shared" si="1925"/>
        <v>3.2656684224594327E-3</v>
      </c>
      <c r="AG1595" s="13">
        <f t="shared" si="1926"/>
        <v>5.3431173418729081E-4</v>
      </c>
      <c r="AH1595" s="13">
        <f t="shared" si="1927"/>
        <v>3.4237782860624437E-4</v>
      </c>
      <c r="AI1595" s="13">
        <f t="shared" si="1928"/>
        <v>5.0130459510377512E-4</v>
      </c>
      <c r="AJ1595" s="13">
        <f t="shared" si="1929"/>
        <v>3.6700141784177517E-4</v>
      </c>
      <c r="AK1595" s="13">
        <f t="shared" si="1930"/>
        <v>1.7911936443882118E-4</v>
      </c>
      <c r="AL1595" s="13">
        <f t="shared" si="1931"/>
        <v>1.8848575082052979E-6</v>
      </c>
      <c r="AM1595" s="13">
        <f t="shared" si="1932"/>
        <v>7.9385351244113719E-3</v>
      </c>
      <c r="AN1595" s="13">
        <f t="shared" si="1933"/>
        <v>3.8965858628444237E-3</v>
      </c>
      <c r="AO1595" s="13">
        <f t="shared" si="1934"/>
        <v>9.563087615389775E-4</v>
      </c>
      <c r="AP1595" s="13">
        <f t="shared" si="1935"/>
        <v>1.5646628092498536E-4</v>
      </c>
      <c r="AQ1595" s="13">
        <f t="shared" si="1936"/>
        <v>1.9200151183728272E-5</v>
      </c>
      <c r="AR1595" s="13">
        <f t="shared" si="1937"/>
        <v>3.3610851014465601E-5</v>
      </c>
      <c r="AS1595" s="13">
        <f t="shared" si="1938"/>
        <v>4.921251509623215E-5</v>
      </c>
      <c r="AT1595" s="13">
        <f t="shared" si="1939"/>
        <v>3.6028121410174071E-5</v>
      </c>
      <c r="AU1595" s="13">
        <f t="shared" si="1940"/>
        <v>1.7583948985443112E-5</v>
      </c>
      <c r="AV1595" s="13">
        <f t="shared" si="1941"/>
        <v>6.436540051641817E-6</v>
      </c>
      <c r="AW1595" s="13">
        <f t="shared" si="1942"/>
        <v>3.7628417604870127E-8</v>
      </c>
      <c r="AX1595" s="13">
        <f t="shared" si="1943"/>
        <v>1.9372477828857686E-3</v>
      </c>
      <c r="AY1595" s="13">
        <f t="shared" si="1944"/>
        <v>9.5088731174180054E-4</v>
      </c>
      <c r="AZ1595" s="13">
        <f t="shared" si="1945"/>
        <v>2.3336887713058861E-4</v>
      </c>
      <c r="BA1595" s="13">
        <f t="shared" si="1946"/>
        <v>3.8182605615262686E-5</v>
      </c>
      <c r="BB1595" s="13">
        <f t="shared" si="1947"/>
        <v>4.6854299601662517E-6</v>
      </c>
      <c r="BC1595" s="13">
        <f t="shared" si="1948"/>
        <v>4.5996345315623393E-7</v>
      </c>
      <c r="BD1595" s="13">
        <f t="shared" si="1949"/>
        <v>2.7496165822500705E-6</v>
      </c>
      <c r="BE1595" s="13">
        <f t="shared" si="1950"/>
        <v>4.0259482720206664E-6</v>
      </c>
      <c r="BF1595" s="13">
        <f t="shared" si="1951"/>
        <v>2.947367206325659E-6</v>
      </c>
      <c r="BG1595" s="13">
        <f t="shared" si="1952"/>
        <v>1.4384972784832185E-6</v>
      </c>
      <c r="BH1595" s="13">
        <f t="shared" si="1953"/>
        <v>5.2655665429875928E-7</v>
      </c>
      <c r="BI1595" s="13">
        <f t="shared" si="1954"/>
        <v>1.5419530607866213E-7</v>
      </c>
      <c r="BJ1595" s="14">
        <f t="shared" si="1955"/>
        <v>0.61317226150293447</v>
      </c>
      <c r="BK1595" s="14">
        <f t="shared" si="1956"/>
        <v>0.2640552059553653</v>
      </c>
      <c r="BL1595" s="14">
        <f t="shared" si="1957"/>
        <v>0.12012619368568428</v>
      </c>
      <c r="BM1595" s="14">
        <f t="shared" si="1958"/>
        <v>0.31034646683260497</v>
      </c>
      <c r="BN1595" s="14">
        <f t="shared" si="1959"/>
        <v>0.68884645732042771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1.3644444444444399</v>
      </c>
      <c r="F1596" s="10">
        <f>VLOOKUP(B1596,home!$B$2:$E$405,3,FALSE)</f>
        <v>1.17</v>
      </c>
      <c r="G1596" s="10">
        <f>VLOOKUP(C1596,away!$B$2:$E$405,4,FALSE)</f>
        <v>0.95</v>
      </c>
      <c r="H1596" s="10">
        <f>VLOOKUP(A1596,away!$A$2:$E$405,3,FALSE)</f>
        <v>1.1155555555555601</v>
      </c>
      <c r="I1596" s="10">
        <f>VLOOKUP(C1596,away!$B$2:$E$405,3,FALSE)</f>
        <v>0.95</v>
      </c>
      <c r="J1596" s="10">
        <f>VLOOKUP(B1596,home!$B$2:$E$405,4,FALSE)</f>
        <v>0.72</v>
      </c>
      <c r="K1596" s="12">
        <f t="shared" si="1904"/>
        <v>1.5165799999999947</v>
      </c>
      <c r="L1596" s="12">
        <f t="shared" si="1905"/>
        <v>0.76304000000000294</v>
      </c>
      <c r="M1596" s="13">
        <f t="shared" si="1906"/>
        <v>0.10232308209994484</v>
      </c>
      <c r="N1596" s="13">
        <f t="shared" si="1907"/>
        <v>0.15518113985113383</v>
      </c>
      <c r="O1596" s="13">
        <f t="shared" si="1908"/>
        <v>7.8076604565542218E-2</v>
      </c>
      <c r="P1596" s="13">
        <f t="shared" si="1909"/>
        <v>0.1184094169520096</v>
      </c>
      <c r="Q1596" s="13">
        <f t="shared" si="1910"/>
        <v>0.11767230653771588</v>
      </c>
      <c r="R1596" s="13">
        <f t="shared" si="1911"/>
        <v>2.9787786173845778E-2</v>
      </c>
      <c r="S1596" s="13">
        <f t="shared" si="1912"/>
        <v>3.42561759653114E-2</v>
      </c>
      <c r="T1596" s="13">
        <f t="shared" si="1913"/>
        <v>8.9788676780539076E-2</v>
      </c>
      <c r="U1596" s="13">
        <f t="shared" si="1914"/>
        <v>4.5175560755530877E-2</v>
      </c>
      <c r="V1596" s="13">
        <f t="shared" si="1915"/>
        <v>4.4046256228721043E-3</v>
      </c>
      <c r="W1596" s="13">
        <f t="shared" si="1916"/>
        <v>5.9486488882989505E-2</v>
      </c>
      <c r="X1596" s="13">
        <f t="shared" si="1917"/>
        <v>4.5390570477276487E-2</v>
      </c>
      <c r="Y1596" s="13">
        <f t="shared" si="1918"/>
        <v>1.731741044849059E-2</v>
      </c>
      <c r="Z1596" s="13">
        <f t="shared" si="1919"/>
        <v>7.5764241206971242E-3</v>
      </c>
      <c r="AA1596" s="13">
        <f t="shared" si="1920"/>
        <v>1.1490253292966804E-2</v>
      </c>
      <c r="AB1596" s="13">
        <f t="shared" si="1921"/>
        <v>8.7129441695237703E-3</v>
      </c>
      <c r="AC1596" s="13">
        <f t="shared" si="1922"/>
        <v>3.1856763229308596E-4</v>
      </c>
      <c r="AD1596" s="13">
        <f t="shared" si="1923"/>
        <v>2.2554004827540965E-2</v>
      </c>
      <c r="AE1596" s="13">
        <f t="shared" si="1924"/>
        <v>1.7209607843606926E-2</v>
      </c>
      <c r="AF1596" s="13">
        <f t="shared" si="1925"/>
        <v>6.565809584492939E-3</v>
      </c>
      <c r="AG1596" s="13">
        <f t="shared" si="1926"/>
        <v>1.6699917817838371E-3</v>
      </c>
      <c r="AH1596" s="13">
        <f t="shared" si="1927"/>
        <v>1.4452786652641885E-3</v>
      </c>
      <c r="AI1596" s="13">
        <f t="shared" si="1928"/>
        <v>2.1918807181663556E-3</v>
      </c>
      <c r="AJ1596" s="13">
        <f t="shared" si="1929"/>
        <v>1.6620812297783603E-3</v>
      </c>
      <c r="AK1596" s="13">
        <f t="shared" si="1930"/>
        <v>8.4022638381908558E-4</v>
      </c>
      <c r="AL1596" s="13">
        <f t="shared" si="1931"/>
        <v>1.4746001322658294E-5</v>
      </c>
      <c r="AM1596" s="13">
        <f t="shared" si="1932"/>
        <v>6.8409905282703909E-3</v>
      </c>
      <c r="AN1596" s="13">
        <f t="shared" si="1933"/>
        <v>5.2199494126914598E-3</v>
      </c>
      <c r="AO1596" s="13">
        <f t="shared" si="1934"/>
        <v>1.9915150999300531E-3</v>
      </c>
      <c r="AP1596" s="13">
        <f t="shared" si="1935"/>
        <v>5.0653522728354454E-4</v>
      </c>
      <c r="AQ1596" s="13">
        <f t="shared" si="1936"/>
        <v>9.6626659956609319E-5</v>
      </c>
      <c r="AR1596" s="13">
        <f t="shared" si="1937"/>
        <v>2.2056108654863819E-4</v>
      </c>
      <c r="AS1596" s="13">
        <f t="shared" si="1938"/>
        <v>3.3449853263793259E-4</v>
      </c>
      <c r="AT1596" s="13">
        <f t="shared" si="1939"/>
        <v>2.5364689231401706E-4</v>
      </c>
      <c r="AU1596" s="13">
        <f t="shared" si="1940"/>
        <v>1.2822526798186355E-4</v>
      </c>
      <c r="AV1596" s="13">
        <f t="shared" si="1941"/>
        <v>4.8615969228983457E-5</v>
      </c>
      <c r="AW1596" s="13">
        <f t="shared" si="1942"/>
        <v>4.7400660924950544E-7</v>
      </c>
      <c r="AX1596" s="13">
        <f t="shared" si="1943"/>
        <v>1.7291515692273787E-3</v>
      </c>
      <c r="AY1596" s="13">
        <f t="shared" si="1944"/>
        <v>1.3194118133832641E-3</v>
      </c>
      <c r="AZ1596" s="13">
        <f t="shared" si="1945"/>
        <v>5.0338199504198491E-4</v>
      </c>
      <c r="BA1596" s="13">
        <f t="shared" si="1946"/>
        <v>1.2803353249894587E-4</v>
      </c>
      <c r="BB1596" s="13">
        <f t="shared" si="1947"/>
        <v>2.4423676659499005E-5</v>
      </c>
      <c r="BC1596" s="13">
        <f t="shared" si="1948"/>
        <v>3.7272484476528394E-6</v>
      </c>
      <c r="BD1596" s="13">
        <f t="shared" si="1949"/>
        <v>2.8049488580012248E-5</v>
      </c>
      <c r="BE1596" s="13">
        <f t="shared" si="1950"/>
        <v>4.2539293390674833E-5</v>
      </c>
      <c r="BF1596" s="13">
        <f t="shared" si="1951"/>
        <v>3.2257120785214715E-5</v>
      </c>
      <c r="BG1596" s="13">
        <f t="shared" si="1952"/>
        <v>1.6306834746813585E-5</v>
      </c>
      <c r="BH1596" s="13">
        <f t="shared" si="1953"/>
        <v>6.1826548600806115E-6</v>
      </c>
      <c r="BI1596" s="13">
        <f t="shared" si="1954"/>
        <v>1.8752981415402042E-6</v>
      </c>
      <c r="BJ1596" s="14">
        <f t="shared" si="1955"/>
        <v>0.55119975377896047</v>
      </c>
      <c r="BK1596" s="14">
        <f t="shared" si="1956"/>
        <v>0.26104602608713695</v>
      </c>
      <c r="BL1596" s="14">
        <f t="shared" si="1957"/>
        <v>0.18049537439365326</v>
      </c>
      <c r="BM1596" s="14">
        <f t="shared" si="1958"/>
        <v>0.39754830439348199</v>
      </c>
      <c r="BN1596" s="14">
        <f t="shared" si="1959"/>
        <v>0.60145033618019217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1.3644444444444399</v>
      </c>
      <c r="F1597" s="10">
        <f>VLOOKUP(B1597,home!$B$2:$E$405,3,FALSE)</f>
        <v>1.22</v>
      </c>
      <c r="G1597" s="10">
        <f>VLOOKUP(C1597,away!$B$2:$E$405,4,FALSE)</f>
        <v>0.98</v>
      </c>
      <c r="H1597" s="10">
        <f>VLOOKUP(A1597,away!$A$2:$E$405,3,FALSE)</f>
        <v>1.1155555555555601</v>
      </c>
      <c r="I1597" s="10">
        <f>VLOOKUP(C1597,away!$B$2:$E$405,3,FALSE)</f>
        <v>1.06</v>
      </c>
      <c r="J1597" s="10">
        <f>VLOOKUP(B1597,home!$B$2:$E$405,4,FALSE)</f>
        <v>1.1000000000000001</v>
      </c>
      <c r="K1597" s="12">
        <f t="shared" si="1904"/>
        <v>1.6313297777777722</v>
      </c>
      <c r="L1597" s="12">
        <f t="shared" si="1905"/>
        <v>1.3007377777777833</v>
      </c>
      <c r="M1597" s="13">
        <f t="shared" si="1906"/>
        <v>5.3286750854168285E-2</v>
      </c>
      <c r="N1597" s="13">
        <f t="shared" si="1907"/>
        <v>8.6928263429429858E-2</v>
      </c>
      <c r="O1597" s="13">
        <f t="shared" si="1908"/>
        <v>6.9312089891049256E-2</v>
      </c>
      <c r="P1597" s="13">
        <f t="shared" si="1909"/>
        <v>0.11307087619927834</v>
      </c>
      <c r="Q1597" s="13">
        <f t="shared" si="1910"/>
        <v>7.0904332331469741E-2</v>
      </c>
      <c r="R1597" s="13">
        <f t="shared" si="1911"/>
        <v>4.5078426889008705E-2</v>
      </c>
      <c r="S1597" s="13">
        <f t="shared" si="1912"/>
        <v>5.9982185250240523E-2</v>
      </c>
      <c r="T1597" s="13">
        <f t="shared" si="1913"/>
        <v>9.2227943671653392E-2</v>
      </c>
      <c r="U1597" s="13">
        <f t="shared" si="1914"/>
        <v>7.3537780119418097E-2</v>
      </c>
      <c r="V1597" s="13">
        <f t="shared" si="1915"/>
        <v>1.4142014945085225E-2</v>
      </c>
      <c r="W1597" s="13">
        <f t="shared" si="1916"/>
        <v>3.8556116235259286E-2</v>
      </c>
      <c r="X1597" s="13">
        <f t="shared" si="1917"/>
        <v>5.0151396951593083E-2</v>
      </c>
      <c r="Y1597" s="13">
        <f t="shared" si="1918"/>
        <v>3.2616908311633351E-2</v>
      </c>
      <c r="Z1597" s="13">
        <f t="shared" si="1919"/>
        <v>1.9545070939109149E-2</v>
      </c>
      <c r="AA1597" s="13">
        <f t="shared" si="1920"/>
        <v>3.1884456231747717E-2</v>
      </c>
      <c r="AB1597" s="13">
        <f t="shared" si="1921"/>
        <v>2.6007031449551063E-2</v>
      </c>
      <c r="AC1597" s="13">
        <f t="shared" si="1922"/>
        <v>1.8755248671478526E-3</v>
      </c>
      <c r="AD1597" s="13">
        <f t="shared" si="1923"/>
        <v>1.572443513250987E-2</v>
      </c>
      <c r="AE1597" s="13">
        <f t="shared" si="1924"/>
        <v>2.0453366811071794E-2</v>
      </c>
      <c r="AF1597" s="13">
        <f t="shared" si="1925"/>
        <v>1.33022334469537E-2</v>
      </c>
      <c r="AG1597" s="13">
        <f t="shared" si="1926"/>
        <v>5.7675725244239534E-3</v>
      </c>
      <c r="AH1597" s="13">
        <f t="shared" si="1927"/>
        <v>6.3557530349614907E-3</v>
      </c>
      <c r="AI1597" s="13">
        <f t="shared" si="1928"/>
        <v>1.0368329186134128E-2</v>
      </c>
      <c r="AJ1597" s="13">
        <f t="shared" si="1929"/>
        <v>8.4570820735714904E-3</v>
      </c>
      <c r="AK1597" s="13">
        <f t="shared" si="1930"/>
        <v>4.5987632732425879E-3</v>
      </c>
      <c r="AL1597" s="13">
        <f t="shared" si="1931"/>
        <v>1.5918946954924281E-4</v>
      </c>
      <c r="AM1597" s="13">
        <f t="shared" si="1932"/>
        <v>5.1303478540796641E-3</v>
      </c>
      <c r="AN1597" s="13">
        <f t="shared" si="1933"/>
        <v>6.673237266942602E-3</v>
      </c>
      <c r="AO1597" s="13">
        <f t="shared" si="1934"/>
        <v>4.340065906593406E-3</v>
      </c>
      <c r="AP1597" s="13">
        <f t="shared" si="1935"/>
        <v>1.8817625609171423E-3</v>
      </c>
      <c r="AQ1597" s="13">
        <f t="shared" si="1936"/>
        <v>6.1191991294819842E-4</v>
      </c>
      <c r="AR1597" s="13">
        <f t="shared" si="1937"/>
        <v>1.6534336157600419E-3</v>
      </c>
      <c r="AS1597" s="13">
        <f t="shared" si="1938"/>
        <v>2.697295492968127E-3</v>
      </c>
      <c r="AT1597" s="13">
        <f t="shared" si="1939"/>
        <v>2.2000892285723413E-3</v>
      </c>
      <c r="AU1597" s="13">
        <f t="shared" si="1940"/>
        <v>1.1963570241127295E-3</v>
      </c>
      <c r="AV1597" s="13">
        <f t="shared" si="1941"/>
        <v>4.8791320957217388E-4</v>
      </c>
      <c r="AW1597" s="13">
        <f t="shared" si="1942"/>
        <v>9.3830353465513133E-6</v>
      </c>
      <c r="AX1597" s="13">
        <f t="shared" si="1943"/>
        <v>1.3948815374530753E-3</v>
      </c>
      <c r="AY1597" s="13">
        <f t="shared" si="1944"/>
        <v>1.8143751112899712E-3</v>
      </c>
      <c r="AZ1597" s="13">
        <f t="shared" si="1945"/>
        <v>1.180013125157318E-3</v>
      </c>
      <c r="BA1597" s="13">
        <f t="shared" si="1946"/>
        <v>5.1162921672191569E-4</v>
      </c>
      <c r="BB1597" s="13">
        <f t="shared" si="1947"/>
        <v>1.6637386260126308E-4</v>
      </c>
      <c r="BC1597" s="13">
        <f t="shared" si="1948"/>
        <v>4.3281753664054628E-5</v>
      </c>
      <c r="BD1597" s="13">
        <f t="shared" si="1949"/>
        <v>3.5844726117780054E-4</v>
      </c>
      <c r="BE1597" s="13">
        <f t="shared" si="1950"/>
        <v>5.8474569092223231E-4</v>
      </c>
      <c r="BF1597" s="13">
        <f t="shared" si="1951"/>
        <v>4.7695652901433771E-4</v>
      </c>
      <c r="BG1597" s="13">
        <f t="shared" si="1952"/>
        <v>2.5935779616220571E-4</v>
      </c>
      <c r="BH1597" s="13">
        <f t="shared" si="1953"/>
        <v>1.0577452399455595E-4</v>
      </c>
      <c r="BI1597" s="13">
        <f t="shared" si="1954"/>
        <v>3.4510626144517718E-5</v>
      </c>
      <c r="BJ1597" s="14">
        <f t="shared" si="1955"/>
        <v>0.45038045695436663</v>
      </c>
      <c r="BK1597" s="14">
        <f t="shared" si="1956"/>
        <v>0.24433091669675944</v>
      </c>
      <c r="BL1597" s="14">
        <f t="shared" si="1957"/>
        <v>0.28565459314708558</v>
      </c>
      <c r="BM1597" s="14">
        <f t="shared" si="1958"/>
        <v>0.55952530606697337</v>
      </c>
      <c r="BN1597" s="14">
        <f t="shared" si="1959"/>
        <v>0.43858073959440419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1.3644444444444399</v>
      </c>
      <c r="F1598" s="10">
        <f>VLOOKUP(B1598,home!$B$2:$E$405,3,FALSE)</f>
        <v>0.73</v>
      </c>
      <c r="G1598" s="10">
        <f>VLOOKUP(C1598,away!$B$2:$E$405,4,FALSE)</f>
        <v>1.1000000000000001</v>
      </c>
      <c r="H1598" s="10">
        <f>VLOOKUP(A1598,away!$A$2:$E$405,3,FALSE)</f>
        <v>1.1155555555555601</v>
      </c>
      <c r="I1598" s="10">
        <f>VLOOKUP(C1598,away!$B$2:$E$405,3,FALSE)</f>
        <v>0.82</v>
      </c>
      <c r="J1598" s="10">
        <f>VLOOKUP(B1598,home!$B$2:$E$405,4,FALSE)</f>
        <v>1.08</v>
      </c>
      <c r="K1598" s="12">
        <f t="shared" si="1904"/>
        <v>1.0956488888888853</v>
      </c>
      <c r="L1598" s="12">
        <f t="shared" si="1905"/>
        <v>0.98793600000000403</v>
      </c>
      <c r="M1598" s="13">
        <f t="shared" si="1906"/>
        <v>0.12448315307640395</v>
      </c>
      <c r="N1598" s="13">
        <f t="shared" si="1907"/>
        <v>0.13638982835354702</v>
      </c>
      <c r="O1598" s="13">
        <f t="shared" si="1908"/>
        <v>0.12298138831769072</v>
      </c>
      <c r="P1598" s="13">
        <f t="shared" si="1909"/>
        <v>0.13474442146429039</v>
      </c>
      <c r="Q1598" s="13">
        <f t="shared" si="1910"/>
        <v>7.4717681945654785E-2</v>
      </c>
      <c r="R1598" s="13">
        <f t="shared" si="1911"/>
        <v>6.0748870424513289E-2</v>
      </c>
      <c r="S1598" s="13">
        <f t="shared" si="1912"/>
        <v>3.6462884067136936E-2</v>
      </c>
      <c r="T1598" s="13">
        <f t="shared" si="1913"/>
        <v>7.38162878306627E-2</v>
      </c>
      <c r="U1598" s="13">
        <f t="shared" si="1914"/>
        <v>6.6559432381872854E-2</v>
      </c>
      <c r="V1598" s="13">
        <f t="shared" si="1915"/>
        <v>4.3853950399664887E-3</v>
      </c>
      <c r="W1598" s="13">
        <f t="shared" si="1916"/>
        <v>2.7288115068036599E-2</v>
      </c>
      <c r="X1598" s="13">
        <f t="shared" si="1917"/>
        <v>2.6958911247855915E-2</v>
      </c>
      <c r="Y1598" s="13">
        <f t="shared" si="1918"/>
        <v>1.3316839471280944E-2</v>
      </c>
      <c r="Z1598" s="13">
        <f t="shared" si="1919"/>
        <v>2.0005332017237403E-2</v>
      </c>
      <c r="AA1598" s="13">
        <f t="shared" si="1920"/>
        <v>2.1918819796539406E-2</v>
      </c>
      <c r="AB1598" s="13">
        <f t="shared" si="1921"/>
        <v>1.2007665277917049E-2</v>
      </c>
      <c r="AC1598" s="13">
        <f t="shared" si="1922"/>
        <v>2.9668046586491306E-4</v>
      </c>
      <c r="AD1598" s="13">
        <f t="shared" si="1923"/>
        <v>7.4745482385415868E-3</v>
      </c>
      <c r="AE1598" s="13">
        <f t="shared" si="1924"/>
        <v>7.3843752885918513E-3</v>
      </c>
      <c r="AF1598" s="13">
        <f t="shared" si="1925"/>
        <v>3.6476450925551538E-3</v>
      </c>
      <c r="AG1598" s="13">
        <f t="shared" si="1926"/>
        <v>1.2012133007195279E-3</v>
      </c>
      <c r="AH1598" s="13">
        <f t="shared" si="1927"/>
        <v>4.9409969229453829E-3</v>
      </c>
      <c r="AI1598" s="13">
        <f t="shared" si="1928"/>
        <v>5.4135977886285097E-3</v>
      </c>
      <c r="AJ1598" s="13">
        <f t="shared" si="1929"/>
        <v>2.9657012010010763E-3</v>
      </c>
      <c r="AK1598" s="13">
        <f t="shared" si="1930"/>
        <v>1.0831224085510874E-3</v>
      </c>
      <c r="AL1598" s="13">
        <f t="shared" si="1931"/>
        <v>1.284544510474853E-5</v>
      </c>
      <c r="AM1598" s="13">
        <f t="shared" si="1932"/>
        <v>1.6378960945008932E-3</v>
      </c>
      <c r="AN1598" s="13">
        <f t="shared" si="1933"/>
        <v>1.6181365160168411E-3</v>
      </c>
      <c r="AO1598" s="13">
        <f t="shared" si="1934"/>
        <v>7.9930765854381016E-4</v>
      </c>
      <c r="AP1598" s="13">
        <f t="shared" si="1935"/>
        <v>2.6322160365038028E-4</v>
      </c>
      <c r="AQ1598" s="13">
        <f t="shared" si="1936"/>
        <v>6.5011524555985784E-5</v>
      </c>
      <c r="AR1598" s="13">
        <f t="shared" si="1937"/>
        <v>9.7627774721339815E-4</v>
      </c>
      <c r="AS1598" s="13">
        <f t="shared" si="1938"/>
        <v>1.0696576289813038E-3</v>
      </c>
      <c r="AT1598" s="13">
        <f t="shared" si="1939"/>
        <v>5.8598459634244234E-4</v>
      </c>
      <c r="AU1598" s="13">
        <f t="shared" si="1940"/>
        <v>2.1401112396286635E-4</v>
      </c>
      <c r="AV1598" s="13">
        <f t="shared" si="1941"/>
        <v>5.8620262544944001E-5</v>
      </c>
      <c r="AW1598" s="13">
        <f t="shared" si="1942"/>
        <v>3.8623077061598144E-7</v>
      </c>
      <c r="AX1598" s="13">
        <f t="shared" si="1943"/>
        <v>2.9909317267589128E-4</v>
      </c>
      <c r="AY1598" s="13">
        <f t="shared" si="1944"/>
        <v>2.9548491264073056E-4</v>
      </c>
      <c r="AZ1598" s="13">
        <f t="shared" si="1945"/>
        <v>1.4596009132731698E-4</v>
      </c>
      <c r="BA1598" s="13">
        <f t="shared" si="1946"/>
        <v>4.8066409595181608E-5</v>
      </c>
      <c r="BB1598" s="13">
        <f t="shared" si="1947"/>
        <v>1.1871634107456381E-5</v>
      </c>
      <c r="BC1598" s="13">
        <f t="shared" si="1948"/>
        <v>2.3456829427168156E-6</v>
      </c>
      <c r="BD1598" s="13">
        <f t="shared" si="1949"/>
        <v>1.6074998874516987E-4</v>
      </c>
      <c r="BE1598" s="13">
        <f t="shared" si="1950"/>
        <v>1.761255465575462E-4</v>
      </c>
      <c r="BF1598" s="13">
        <f t="shared" si="1951"/>
        <v>9.6485879695361554E-5</v>
      </c>
      <c r="BG1598" s="13">
        <f t="shared" si="1952"/>
        <v>3.5238215627229854E-5</v>
      </c>
      <c r="BH1598" s="13">
        <f t="shared" si="1953"/>
        <v>9.6521779496003355E-6</v>
      </c>
      <c r="BI1598" s="13">
        <f t="shared" si="1954"/>
        <v>2.115079609167482E-6</v>
      </c>
      <c r="BJ1598" s="14">
        <f t="shared" si="1955"/>
        <v>0.37738184113800338</v>
      </c>
      <c r="BK1598" s="14">
        <f t="shared" si="1956"/>
        <v>0.30068086447140818</v>
      </c>
      <c r="BL1598" s="14">
        <f t="shared" si="1957"/>
        <v>0.30200451276688833</v>
      </c>
      <c r="BM1598" s="14">
        <f t="shared" si="1958"/>
        <v>0.3457121081295671</v>
      </c>
      <c r="BN1598" s="14">
        <f t="shared" si="1959"/>
        <v>0.65406534358210011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1.3644444444444399</v>
      </c>
      <c r="F1599" s="10">
        <f>VLOOKUP(B1599,home!$B$2:$E$405,3,FALSE)</f>
        <v>1.37</v>
      </c>
      <c r="G1599" s="10">
        <f>VLOOKUP(C1599,away!$B$2:$E$405,4,FALSE)</f>
        <v>1.63</v>
      </c>
      <c r="H1599" s="10">
        <f>VLOOKUP(A1599,away!$A$2:$E$405,3,FALSE)</f>
        <v>1.1155555555555601</v>
      </c>
      <c r="I1599" s="10">
        <f>VLOOKUP(C1599,away!$B$2:$E$405,3,FALSE)</f>
        <v>0.56999999999999995</v>
      </c>
      <c r="J1599" s="10">
        <f>VLOOKUP(B1599,home!$B$2:$E$405,4,FALSE)</f>
        <v>0.9</v>
      </c>
      <c r="K1599" s="12">
        <f t="shared" ref="K1599:K1662" si="1960">E1599*F1599*G1599</f>
        <v>3.0469408888888787</v>
      </c>
      <c r="L1599" s="12">
        <f t="shared" ref="L1599:L1662" si="1961">H1599*I1599*J1599</f>
        <v>0.57228000000000223</v>
      </c>
      <c r="M1599" s="13">
        <f t="shared" ref="M1599:M1662" si="1962">_xlfn.POISSON.DIST(0,K1599,FALSE) * _xlfn.POISSON.DIST(0,L1599,FALSE)</f>
        <v>2.6803551304322021E-2</v>
      </c>
      <c r="N1599" s="13">
        <f t="shared" ref="N1599:N1662" si="1963">_xlfn.POISSON.DIST(1,K1599,FALSE) * _xlfn.POISSON.DIST(0,L1599,FALSE)</f>
        <v>8.1668836436569608E-2</v>
      </c>
      <c r="O1599" s="13">
        <f t="shared" ref="O1599:O1662" si="1964">_xlfn.POISSON.DIST(0,K1599,FALSE) * _xlfn.POISSON.DIST(1,L1599,FALSE)</f>
        <v>1.5339136340437464E-2</v>
      </c>
      <c r="P1599" s="13">
        <f t="shared" ref="P1599:P1662" si="1965">_xlfn.POISSON.DIST(1,K1599,FALSE) * _xlfn.POISSON.DIST(1,L1599,FALSE)</f>
        <v>4.673744171592023E-2</v>
      </c>
      <c r="Q1599" s="13">
        <f t="shared" ref="Q1599:Q1662" si="1966">_xlfn.POISSON.DIST(2,K1599,FALSE) * _xlfn.POISSON.DIST(0,L1599,FALSE)</f>
        <v>0.12442005854328091</v>
      </c>
      <c r="R1599" s="13">
        <f t="shared" ref="R1599:R1662" si="1967">_xlfn.POISSON.DIST(0,K1599,FALSE) * _xlfn.POISSON.DIST(2,L1599,FALSE)</f>
        <v>4.3891404724527927E-3</v>
      </c>
      <c r="S1599" s="13">
        <f t="shared" ref="S1599:S1662" si="1968">_xlfn.POISSON.DIST(2,K1599,FALSE) * _xlfn.POISSON.DIST(2,L1599,FALSE)</f>
        <v>2.0374058211055153E-2</v>
      </c>
      <c r="T1599" s="13">
        <f t="shared" ref="T1599:T1662" si="1969">_xlfn.POISSON.DIST(2,K1599,FALSE) * _xlfn.POISSON.DIST(1,L1599,FALSE)</f>
        <v>7.1203111103149072E-2</v>
      </c>
      <c r="U1599" s="13">
        <f t="shared" ref="U1599:U1662" si="1970">_xlfn.POISSON.DIST(1,K1599,FALSE) * _xlfn.POISSON.DIST(2,L1599,FALSE)</f>
        <v>1.3373451572593467E-2</v>
      </c>
      <c r="V1599" s="13">
        <f t="shared" ref="V1599:V1662" si="1971">_xlfn.POISSON.DIST(3,K1599,FALSE) * _xlfn.POISSON.DIST(3,L1599,FALSE)</f>
        <v>3.947368131867292E-3</v>
      </c>
      <c r="W1599" s="13">
        <f t="shared" ref="W1599:W1662" si="1972">_xlfn.POISSON.DIST(3,K1599,FALSE) * _xlfn.POISSON.DIST(0,L1599,FALSE)</f>
        <v>0.1263668545911569</v>
      </c>
      <c r="X1599" s="13">
        <f t="shared" ref="X1599:X1662" si="1973">_xlfn.POISSON.DIST(3,K1599,FALSE) * _xlfn.POISSON.DIST(1,L1599,FALSE)</f>
        <v>7.231722354542755E-2</v>
      </c>
      <c r="Y1599" s="13">
        <f t="shared" ref="Y1599:Y1662" si="1974">_xlfn.POISSON.DIST(3,K1599,FALSE) * _xlfn.POISSON.DIST(2,L1599,FALSE)</f>
        <v>2.0692850345288717E-2</v>
      </c>
      <c r="Z1599" s="13">
        <f t="shared" ref="Z1599:Z1662" si="1975">_xlfn.POISSON.DIST(0,K1599,FALSE) * _xlfn.POISSON.DIST(3,L1599,FALSE)</f>
        <v>8.372724365250982E-4</v>
      </c>
      <c r="AA1599" s="13">
        <f t="shared" ref="AA1599:AA1662" si="1976">_xlfn.POISSON.DIST(1,K1599,FALSE) * _xlfn.POISSON.DIST(3,L1599,FALSE)</f>
        <v>2.5511196219879404E-3</v>
      </c>
      <c r="AB1599" s="13">
        <f t="shared" ref="AB1599:AB1662" si="1977">_xlfn.POISSON.DIST(2,K1599,FALSE) * _xlfn.POISSON.DIST(3,L1599,FALSE)</f>
        <v>3.8865553443408972E-3</v>
      </c>
      <c r="AC1599" s="13">
        <f t="shared" ref="AC1599:AC1662" si="1978">_xlfn.POISSON.DIST(4,K1599,FALSE) * _xlfn.POISSON.DIST(4,L1599,FALSE)</f>
        <v>4.3018993523416017E-4</v>
      </c>
      <c r="AD1599" s="13">
        <f t="shared" ref="AD1599:AD1662" si="1979">_xlfn.POISSON.DIST(4,K1599,FALSE) * _xlfn.POISSON.DIST(0,L1599,FALSE)</f>
        <v>9.6258084063517824E-2</v>
      </c>
      <c r="AE1599" s="13">
        <f t="shared" ref="AE1599:AE1662" si="1980">_xlfn.POISSON.DIST(4,K1599,FALSE) * _xlfn.POISSON.DIST(1,L1599,FALSE)</f>
        <v>5.5086576347870196E-2</v>
      </c>
      <c r="AF1599" s="13">
        <f t="shared" ref="AF1599:AF1662" si="1981">_xlfn.POISSON.DIST(4,K1599,FALSE) * _xlfn.POISSON.DIST(2,L1599,FALSE)</f>
        <v>1.5762472956179639E-2</v>
      </c>
      <c r="AG1599" s="13">
        <f t="shared" ref="AG1599:AG1662" si="1982">_xlfn.POISSON.DIST(4,K1599,FALSE) * _xlfn.POISSON.DIST(3,L1599,FALSE)</f>
        <v>3.0068493411208401E-3</v>
      </c>
      <c r="AH1599" s="13">
        <f t="shared" ref="AH1599:AH1662" si="1983">_xlfn.POISSON.DIST(0,K1599,FALSE) * _xlfn.POISSON.DIST(4,L1599,FALSE)</f>
        <v>1.1978856749364624E-4</v>
      </c>
      <c r="AI1599" s="13">
        <f t="shared" ref="AI1599:AI1662" si="1984">_xlfn.POISSON.DIST(1,K1599,FALSE) * _xlfn.POISSON.DIST(4,L1599,FALSE)</f>
        <v>3.6498868431781596E-4</v>
      </c>
      <c r="AJ1599" s="13">
        <f t="shared" ref="AJ1599:AJ1662" si="1985">_xlfn.POISSON.DIST(2,K1599,FALSE) * _xlfn.POISSON.DIST(4,L1599,FALSE)</f>
        <v>5.5604947311485413E-4</v>
      </c>
      <c r="AK1599" s="13">
        <f t="shared" ref="AK1599:AK1662" si="1986">_xlfn.POISSON.DIST(3,K1599,FALSE) * _xlfn.POISSON.DIST(4,L1599,FALSE)</f>
        <v>5.6474995862625555E-4</v>
      </c>
      <c r="AL1599" s="13">
        <f t="shared" ref="AL1599:AL1662" si="1987">_xlfn.POISSON.DIST(5,K1599,FALSE) * _xlfn.POISSON.DIST(5,L1599,FALSE)</f>
        <v>3.0004944936591328E-5</v>
      </c>
      <c r="AM1599" s="13">
        <f t="shared" ref="AM1599:AM1662" si="1988">_xlfn.POISSON.DIST(5,K1599,FALSE) * _xlfn.POISSON.DIST(0,L1599,FALSE)</f>
        <v>5.8658538443847087E-2</v>
      </c>
      <c r="AN1599" s="13">
        <f t="shared" ref="AN1599:AN1662" si="1989">_xlfn.POISSON.DIST(5,K1599,FALSE) * _xlfn.POISSON.DIST(1,L1599,FALSE)</f>
        <v>3.3569108380644939E-2</v>
      </c>
      <c r="AO1599" s="13">
        <f t="shared" ref="AO1599:AO1662" si="1990">_xlfn.POISSON.DIST(5,K1599,FALSE) * _xlfn.POISSON.DIST(2,L1599,FALSE)</f>
        <v>9.6054646720377806E-3</v>
      </c>
      <c r="AP1599" s="13">
        <f t="shared" ref="AP1599:AP1662" si="1991">_xlfn.POISSON.DIST(5,K1599,FALSE) * _xlfn.POISSON.DIST(3,L1599,FALSE)</f>
        <v>1.8323384408379345E-3</v>
      </c>
      <c r="AQ1599" s="13">
        <f t="shared" ref="AQ1599:AQ1662" si="1992">_xlfn.POISSON.DIST(5,K1599,FALSE) * _xlfn.POISSON.DIST(4,L1599,FALSE)</f>
        <v>2.6215266073068423E-4</v>
      </c>
      <c r="AR1599" s="13">
        <f t="shared" ref="AR1599:AR1662" si="1993">_xlfn.POISSON.DIST(0,K1599,FALSE) * _xlfn.POISSON.DIST(5,L1599,FALSE)</f>
        <v>1.3710520281052835E-5</v>
      </c>
      <c r="AS1599" s="13">
        <f t="shared" ref="AS1599:AS1662" si="1994">_xlfn.POISSON.DIST(1,K1599,FALSE) * _xlfn.POISSON.DIST(5,L1599,FALSE)</f>
        <v>4.1775144852280126E-5</v>
      </c>
      <c r="AT1599" s="13">
        <f t="shared" ref="AT1599:AT1662" si="1995">_xlfn.POISSON.DIST(2,K1599,FALSE) * _xlfn.POISSON.DIST(5,L1599,FALSE)</f>
        <v>6.3643198494834027E-5</v>
      </c>
      <c r="AU1599" s="13">
        <f t="shared" ref="AU1599:AU1662" si="1996">_xlfn.POISSON.DIST(3,K1599,FALSE) * _xlfn.POISSON.DIST(5,L1599,FALSE)</f>
        <v>6.4639021264526993E-5</v>
      </c>
      <c r="AV1599" s="13">
        <f t="shared" ref="AV1599:AV1662" si="1997">_xlfn.POISSON.DIST(4,K1599,FALSE) * _xlfn.POISSON.DIST(5,L1599,FALSE)</f>
        <v>4.9237819227161257E-5</v>
      </c>
      <c r="AW1599" s="13">
        <f t="shared" ref="AW1599:AW1662" si="1998">_xlfn.POISSON.DIST(6,K1599,FALSE) * _xlfn.POISSON.DIST(6,L1599,FALSE)</f>
        <v>1.4533256238669509E-6</v>
      </c>
      <c r="AX1599" s="13">
        <f t="shared" ref="AX1599:AX1662" si="1999">_xlfn.POISSON.DIST(6,K1599,FALSE) * _xlfn.POISSON.DIST(0,L1599,FALSE)</f>
        <v>2.9788183211169616E-2</v>
      </c>
      <c r="AY1599" s="13">
        <f t="shared" ref="AY1599:AY1662" si="2000">_xlfn.POISSON.DIST(6,K1599,FALSE) * _xlfn.POISSON.DIST(1,L1599,FALSE)</f>
        <v>1.7047181488088214E-2</v>
      </c>
      <c r="AZ1599" s="13">
        <f t="shared" ref="AZ1599:AZ1662" si="2001">_xlfn.POISSON.DIST(6,K1599,FALSE) * _xlfn.POISSON.DIST(2,L1599,FALSE)</f>
        <v>4.8778805110015807E-3</v>
      </c>
      <c r="BA1599" s="13">
        <f t="shared" ref="BA1599:BA1662" si="2002">_xlfn.POISSON.DIST(6,K1599,FALSE) * _xlfn.POISSON.DIST(3,L1599,FALSE)</f>
        <v>9.305044862786653E-4</v>
      </c>
      <c r="BB1599" s="13">
        <f t="shared" ref="BB1599:BB1662" si="2003">_xlfn.POISSON.DIST(6,K1599,FALSE) * _xlfn.POISSON.DIST(4,L1599,FALSE)</f>
        <v>1.3312727685188913E-4</v>
      </c>
      <c r="BC1599" s="13">
        <f t="shared" ref="BC1599:BC1662" si="2004">_xlfn.POISSON.DIST(6,K1599,FALSE) * _xlfn.POISSON.DIST(5,L1599,FALSE)</f>
        <v>1.523721559935989E-5</v>
      </c>
      <c r="BD1599" s="13">
        <f t="shared" ref="BD1599:BD1662" si="2005">_xlfn.POISSON.DIST(0,K1599,FALSE) * _xlfn.POISSON.DIST(6,L1599,FALSE)</f>
        <v>1.3077094244068237E-6</v>
      </c>
      <c r="BE1599" s="13">
        <f t="shared" ref="BE1599:BE1662" si="2006">_xlfn.POISSON.DIST(1,K1599,FALSE) * _xlfn.POISSON.DIST(6,L1599,FALSE)</f>
        <v>3.9845133160104915E-6</v>
      </c>
      <c r="BF1599" s="13">
        <f t="shared" ref="BF1599:BF1662" si="2007">_xlfn.POISSON.DIST(2,K1599,FALSE) * _xlfn.POISSON.DIST(6,L1599,FALSE)</f>
        <v>6.07028827243729E-6</v>
      </c>
      <c r="BG1599" s="13">
        <f t="shared" ref="BG1599:BG1662" si="2008">_xlfn.POISSON.DIST(3,K1599,FALSE) * _xlfn.POISSON.DIST(6,L1599,FALSE)</f>
        <v>6.1652698482106045E-6</v>
      </c>
      <c r="BH1599" s="13">
        <f t="shared" ref="BH1599:BH1662" si="2009">_xlfn.POISSON.DIST(4,K1599,FALSE) * _xlfn.POISSON.DIST(6,L1599,FALSE)</f>
        <v>4.6963031978866553E-6</v>
      </c>
      <c r="BI1599" s="13">
        <f t="shared" ref="BI1599:BI1662" si="2010">_xlfn.POISSON.DIST(5,K1599,FALSE) * _xlfn.POISSON.DIST(6,L1599,FALSE)</f>
        <v>2.8618716480520901E-6</v>
      </c>
      <c r="BJ1599" s="14">
        <f t="shared" ref="BJ1599:BJ1662" si="2011">SUM(N1599,Q1599,T1599,W1599,X1599,Y1599,AD1599,AE1599,AF1599,AG1599,AM1599,AN1599,AO1599,AP1599,AQ1599,AX1599,AY1599,AZ1599,BA1599,BB1599,BC1599)</f>
        <v>0.82350263406064905</v>
      </c>
      <c r="BK1599" s="14">
        <f t="shared" ref="BK1599:BK1662" si="2012">SUM(M1599,P1599,S1599,V1599,AC1599,AL1599,AY1599)</f>
        <v>0.11536979573142365</v>
      </c>
      <c r="BL1599" s="14">
        <f t="shared" ref="BL1599:BL1662" si="2013">SUM(O1599,R1599,U1599,AA1599,AB1599,AH1599,AI1599,AJ1599,AK1599,AR1599,AS1599,AT1599,AU1599,AV1599,BD1599,BE1599,BF1599,BG1599,BH1599,BI1599)</f>
        <v>4.1403071695191994E-2</v>
      </c>
      <c r="BM1599" s="14">
        <f t="shared" ref="BM1599:BM1662" si="2014">SUM(S1599:BI1599)</f>
        <v>0.66470888094834224</v>
      </c>
      <c r="BN1599" s="14">
        <f t="shared" ref="BN1599:BN1662" si="2015">SUM(M1599:R1599)</f>
        <v>0.29935816481298305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1.3644444444444399</v>
      </c>
      <c r="F1600" s="10">
        <f>VLOOKUP(B1600,home!$B$2:$E$405,3,FALSE)</f>
        <v>1.17</v>
      </c>
      <c r="G1600" s="10">
        <f>VLOOKUP(C1600,away!$B$2:$E$405,4,FALSE)</f>
        <v>0.95</v>
      </c>
      <c r="H1600" s="10">
        <f>VLOOKUP(A1600,away!$A$2:$E$405,3,FALSE)</f>
        <v>1.1155555555555601</v>
      </c>
      <c r="I1600" s="10">
        <f>VLOOKUP(C1600,away!$B$2:$E$405,3,FALSE)</f>
        <v>0.88</v>
      </c>
      <c r="J1600" s="10">
        <f>VLOOKUP(B1600,home!$B$2:$E$405,4,FALSE)</f>
        <v>0.63</v>
      </c>
      <c r="K1600" s="12">
        <f t="shared" si="1960"/>
        <v>1.5165799999999947</v>
      </c>
      <c r="L1600" s="12">
        <f t="shared" si="1961"/>
        <v>0.61846400000000246</v>
      </c>
      <c r="M1600" s="13">
        <f t="shared" si="1962"/>
        <v>0.11823938772911827</v>
      </c>
      <c r="N1600" s="13">
        <f t="shared" si="1963"/>
        <v>0.17931949064222558</v>
      </c>
      <c r="O1600" s="13">
        <f t="shared" si="1964"/>
        <v>7.3126804692501685E-2</v>
      </c>
      <c r="P1600" s="13">
        <f t="shared" si="1965"/>
        <v>0.11090264946055384</v>
      </c>
      <c r="Q1600" s="13">
        <f t="shared" si="1966"/>
        <v>0.13597617655909278</v>
      </c>
      <c r="R1600" s="13">
        <f t="shared" si="1967"/>
        <v>2.2613148068671769E-2</v>
      </c>
      <c r="S1600" s="13">
        <f t="shared" si="1968"/>
        <v>2.6005288706221805E-2</v>
      </c>
      <c r="T1600" s="13">
        <f t="shared" si="1969"/>
        <v>8.4096370059443093E-2</v>
      </c>
      <c r="U1600" s="13">
        <f t="shared" si="1970"/>
        <v>3.4294648097986116E-2</v>
      </c>
      <c r="V1600" s="13">
        <f t="shared" si="1971"/>
        <v>2.7101848893138652E-3</v>
      </c>
      <c r="W1600" s="13">
        <f t="shared" si="1972"/>
        <v>6.8739583281996072E-2</v>
      </c>
      <c r="X1600" s="13">
        <f t="shared" si="1973"/>
        <v>4.2512957634916582E-2</v>
      </c>
      <c r="Y1600" s="13">
        <f t="shared" si="1974"/>
        <v>1.3146366915360575E-2</v>
      </c>
      <c r="Z1600" s="13">
        <f t="shared" si="1975"/>
        <v>4.6618060023810243E-3</v>
      </c>
      <c r="AA1600" s="13">
        <f t="shared" si="1976"/>
        <v>7.07000174709099E-3</v>
      </c>
      <c r="AB1600" s="13">
        <f t="shared" si="1977"/>
        <v>5.3611116248016098E-3</v>
      </c>
      <c r="AC1600" s="13">
        <f t="shared" si="1978"/>
        <v>1.5887614235698448E-4</v>
      </c>
      <c r="AD1600" s="13">
        <f t="shared" si="1979"/>
        <v>2.6062269303452294E-2</v>
      </c>
      <c r="AE1600" s="13">
        <f t="shared" si="1980"/>
        <v>1.6118575322490385E-2</v>
      </c>
      <c r="AF1600" s="13">
        <f t="shared" si="1981"/>
        <v>4.9843792841243652E-3</v>
      </c>
      <c r="AG1600" s="13">
        <f t="shared" si="1982"/>
        <v>1.0275530498589014E-3</v>
      </c>
      <c r="AH1600" s="13">
        <f t="shared" si="1983"/>
        <v>7.2078979686414726E-4</v>
      </c>
      <c r="AI1600" s="13">
        <f t="shared" si="1984"/>
        <v>1.0931353901282247E-3</v>
      </c>
      <c r="AJ1600" s="13">
        <f t="shared" si="1985"/>
        <v>8.2891363498032876E-4</v>
      </c>
      <c r="AK1600" s="13">
        <f t="shared" si="1986"/>
        <v>4.190379468461542E-4</v>
      </c>
      <c r="AL1600" s="13">
        <f t="shared" si="1987"/>
        <v>5.9607159549330326E-6</v>
      </c>
      <c r="AM1600" s="13">
        <f t="shared" si="1988"/>
        <v>7.9051032760459085E-3</v>
      </c>
      <c r="AN1600" s="13">
        <f t="shared" si="1989"/>
        <v>4.8890217925164764E-3</v>
      </c>
      <c r="AO1600" s="13">
        <f t="shared" si="1990"/>
        <v>1.5118419869434606E-3</v>
      </c>
      <c r="AP1600" s="13">
        <f t="shared" si="1991"/>
        <v>3.1167328087100142E-4</v>
      </c>
      <c r="AQ1600" s="13">
        <f t="shared" si="1992"/>
        <v>4.8189675995150938E-5</v>
      </c>
      <c r="AR1600" s="13">
        <f t="shared" si="1993"/>
        <v>8.9156508185557977E-5</v>
      </c>
      <c r="AS1600" s="13">
        <f t="shared" si="1994"/>
        <v>1.3521297718405305E-4</v>
      </c>
      <c r="AT1600" s="13">
        <f t="shared" si="1995"/>
        <v>1.0253064846889526E-4</v>
      </c>
      <c r="AU1600" s="13">
        <f t="shared" si="1996"/>
        <v>5.1831976951652211E-5</v>
      </c>
      <c r="AV1600" s="13">
        <f t="shared" si="1997"/>
        <v>1.9651834901334098E-5</v>
      </c>
      <c r="AW1600" s="13">
        <f t="shared" si="1998"/>
        <v>1.5530150898388736E-7</v>
      </c>
      <c r="AX1600" s="13">
        <f t="shared" si="1999"/>
        <v>1.9981202543976101E-3</v>
      </c>
      <c r="AY1600" s="13">
        <f t="shared" si="2000"/>
        <v>1.2357654450157684E-3</v>
      </c>
      <c r="AZ1600" s="13">
        <f t="shared" si="2001"/>
        <v>3.8213822009311752E-4</v>
      </c>
      <c r="BA1600" s="13">
        <f t="shared" si="2002"/>
        <v>7.8779577383890264E-5</v>
      </c>
      <c r="BB1600" s="13">
        <f t="shared" si="2003"/>
        <v>1.2180583136787623E-5</v>
      </c>
      <c r="BC1600" s="13">
        <f t="shared" si="2004"/>
        <v>1.506650433822051E-6</v>
      </c>
      <c r="BD1600" s="13">
        <f t="shared" si="2005"/>
        <v>9.1900151130788539E-6</v>
      </c>
      <c r="BE1600" s="13">
        <f t="shared" si="2006"/>
        <v>1.393739312019308E-5</v>
      </c>
      <c r="BF1600" s="13">
        <f t="shared" si="2007"/>
        <v>1.0568585829111177E-5</v>
      </c>
      <c r="BG1600" s="13">
        <f t="shared" si="2008"/>
        <v>5.3427019655711238E-6</v>
      </c>
      <c r="BH1600" s="13">
        <f t="shared" si="2009"/>
        <v>2.0256587367364555E-6</v>
      </c>
      <c r="BI1600" s="13">
        <f t="shared" si="2010"/>
        <v>6.1441470539195261E-7</v>
      </c>
      <c r="BJ1600" s="14">
        <f t="shared" si="2011"/>
        <v>0.59035804279579362</v>
      </c>
      <c r="BK1600" s="14">
        <f t="shared" si="2012"/>
        <v>0.25925811308853541</v>
      </c>
      <c r="BL1600" s="14">
        <f t="shared" si="2013"/>
        <v>0.14596765371503265</v>
      </c>
      <c r="BM1600" s="14">
        <f t="shared" si="2014"/>
        <v>0.35883234830607202</v>
      </c>
      <c r="BN1600" s="14">
        <f t="shared" si="2015"/>
        <v>0.6401776571521639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1.3644444444444399</v>
      </c>
      <c r="F1601" s="10">
        <f>VLOOKUP(B1601,home!$B$2:$E$405,3,FALSE)</f>
        <v>0.98</v>
      </c>
      <c r="G1601" s="10">
        <f>VLOOKUP(C1601,away!$B$2:$E$405,4,FALSE)</f>
        <v>0.56999999999999995</v>
      </c>
      <c r="H1601" s="10">
        <f>VLOOKUP(A1601,away!$A$2:$E$405,3,FALSE)</f>
        <v>1.1155555555555601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0.76217866666666401</v>
      </c>
      <c r="L1601" s="12">
        <f t="shared" si="1961"/>
        <v>2.2794146666666757</v>
      </c>
      <c r="M1601" s="13">
        <f t="shared" si="1962"/>
        <v>4.7758733257517422E-2</v>
      </c>
      <c r="N1601" s="13">
        <f t="shared" si="1963"/>
        <v>3.6400687635903491E-2</v>
      </c>
      <c r="O1601" s="13">
        <f t="shared" si="1964"/>
        <v>0.10886195704860677</v>
      </c>
      <c r="P1601" s="13">
        <f t="shared" si="1965"/>
        <v>8.2972261274030748E-2</v>
      </c>
      <c r="Q1601" s="13">
        <f t="shared" si="1966"/>
        <v>1.3871913784041321E-2</v>
      </c>
      <c r="R1601" s="13">
        <f t="shared" si="1967"/>
        <v>0.124070770769316</v>
      </c>
      <c r="S1601" s="13">
        <f t="shared" si="1968"/>
        <v>3.6037367782584505E-2</v>
      </c>
      <c r="T1601" s="13">
        <f t="shared" si="1969"/>
        <v>3.1619843734079417E-2</v>
      </c>
      <c r="U1601" s="13">
        <f t="shared" si="1970"/>
        <v>9.4564094637262577E-2</v>
      </c>
      <c r="V1601" s="13">
        <f t="shared" si="1971"/>
        <v>6.9564982414656871E-3</v>
      </c>
      <c r="W1601" s="13">
        <f t="shared" si="1972"/>
        <v>3.5242922506785101E-3</v>
      </c>
      <c r="X1601" s="13">
        <f t="shared" si="1973"/>
        <v>8.0333234458163059E-3</v>
      </c>
      <c r="Y1601" s="13">
        <f t="shared" si="1974"/>
        <v>9.155637642235483E-3</v>
      </c>
      <c r="Z1601" s="13">
        <f t="shared" si="1975"/>
        <v>9.4269578198739296E-2</v>
      </c>
      <c r="AA1601" s="13">
        <f t="shared" si="1976"/>
        <v>7.1850261418743941E-2</v>
      </c>
      <c r="AB1601" s="13">
        <f t="shared" si="1977"/>
        <v>2.738136822389475E-2</v>
      </c>
      <c r="AC1601" s="13">
        <f t="shared" si="1978"/>
        <v>7.5535450570233338E-4</v>
      </c>
      <c r="AD1601" s="13">
        <f t="shared" si="1979"/>
        <v>6.7153509214145073E-4</v>
      </c>
      <c r="AE1601" s="13">
        <f t="shared" si="1980"/>
        <v>1.5307069382085804E-3</v>
      </c>
      <c r="AF1601" s="13">
        <f t="shared" si="1981"/>
        <v>1.7445579226605399E-3</v>
      </c>
      <c r="AG1601" s="13">
        <f t="shared" si="1982"/>
        <v>1.3255236385873274E-3</v>
      </c>
      <c r="AH1601" s="13">
        <f t="shared" si="1983"/>
        <v>5.3719864791671887E-2</v>
      </c>
      <c r="AI1601" s="13">
        <f t="shared" si="1984"/>
        <v>4.0944134920429948E-2</v>
      </c>
      <c r="AJ1601" s="13">
        <f t="shared" si="1985"/>
        <v>1.5603373080736647E-2</v>
      </c>
      <c r="AK1601" s="13">
        <f t="shared" si="1986"/>
        <v>3.9641860300594581E-3</v>
      </c>
      <c r="AL1601" s="13">
        <f t="shared" si="1987"/>
        <v>5.2491736800230348E-5</v>
      </c>
      <c r="AM1601" s="13">
        <f t="shared" si="1988"/>
        <v>1.0236594422964926E-4</v>
      </c>
      <c r="AN1601" s="13">
        <f t="shared" si="1989"/>
        <v>2.3333443464424551E-4</v>
      </c>
      <c r="AO1601" s="13">
        <f t="shared" si="1990"/>
        <v>2.659329662832351E-4</v>
      </c>
      <c r="AP1601" s="13">
        <f t="shared" si="1991"/>
        <v>2.0205716789872686E-4</v>
      </c>
      <c r="AQ1601" s="13">
        <f t="shared" si="1992"/>
        <v>1.151430180033723E-4</v>
      </c>
      <c r="AR1601" s="13">
        <f t="shared" si="1993"/>
        <v>2.448996953949752E-2</v>
      </c>
      <c r="AS1601" s="13">
        <f t="shared" si="1994"/>
        <v>1.8665732330321434E-2</v>
      </c>
      <c r="AT1601" s="13">
        <f t="shared" si="1995"/>
        <v>7.1133114899406156E-3</v>
      </c>
      <c r="AU1601" s="13">
        <f t="shared" si="1996"/>
        <v>1.8072047556625332E-3</v>
      </c>
      <c r="AV1601" s="13">
        <f t="shared" si="1997"/>
        <v>3.4435322776613092E-4</v>
      </c>
      <c r="AW1601" s="13">
        <f t="shared" si="1998"/>
        <v>2.5331946893659456E-6</v>
      </c>
      <c r="AX1601" s="13">
        <f t="shared" si="1999"/>
        <v>1.3003523147504692E-5</v>
      </c>
      <c r="AY1601" s="13">
        <f t="shared" si="2000"/>
        <v>2.964042138076181E-5</v>
      </c>
      <c r="AZ1601" s="13">
        <f t="shared" si="2001"/>
        <v>3.3781405610744503E-5</v>
      </c>
      <c r="BA1601" s="13">
        <f t="shared" si="2002"/>
        <v>2.5667277136582312E-5</v>
      </c>
      <c r="BB1601" s="13">
        <f t="shared" si="2003"/>
        <v>1.4626591989630995E-5</v>
      </c>
      <c r="BC1601" s="13">
        <f t="shared" si="2004"/>
        <v>6.6680136609028367E-6</v>
      </c>
      <c r="BD1601" s="13">
        <f t="shared" si="2005"/>
        <v>9.3037992924251273E-3</v>
      </c>
      <c r="BE1601" s="13">
        <f t="shared" si="2006"/>
        <v>7.0911573396348349E-3</v>
      </c>
      <c r="BF1601" s="13">
        <f t="shared" si="2007"/>
        <v>2.7023644231232032E-3</v>
      </c>
      <c r="BG1601" s="13">
        <f t="shared" si="2008"/>
        <v>6.8656150428782377E-4</v>
      </c>
      <c r="BH1601" s="13">
        <f t="shared" si="2009"/>
        <v>1.3082063298068815E-4</v>
      </c>
      <c r="BI1601" s="13">
        <f t="shared" si="2010"/>
        <v>1.9941739123541984E-5</v>
      </c>
      <c r="BJ1601" s="14">
        <f t="shared" si="2011"/>
        <v>0.10892024284833779</v>
      </c>
      <c r="BK1601" s="14">
        <f t="shared" si="2012"/>
        <v>0.17456234721948169</v>
      </c>
      <c r="BL1601" s="14">
        <f t="shared" si="2013"/>
        <v>0.61331522719548548</v>
      </c>
      <c r="BM1601" s="14">
        <f t="shared" si="2014"/>
        <v>0.57710396446593692</v>
      </c>
      <c r="BN1601" s="14">
        <f t="shared" si="2015"/>
        <v>0.41393632376941575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1.3644444444444399</v>
      </c>
      <c r="F1602" s="10">
        <f>VLOOKUP(B1602,home!$B$2:$E$405,3,FALSE)</f>
        <v>1.3</v>
      </c>
      <c r="G1602" s="10">
        <f>VLOOKUP(C1602,away!$B$2:$E$405,4,FALSE)</f>
        <v>0.73</v>
      </c>
      <c r="H1602" s="10">
        <f>VLOOKUP(A1602,away!$A$2:$E$405,3,FALSE)</f>
        <v>1.1155555555555601</v>
      </c>
      <c r="I1602" s="10">
        <f>VLOOKUP(C1602,away!$B$2:$E$405,3,FALSE)</f>
        <v>0.66</v>
      </c>
      <c r="J1602" s="10">
        <f>VLOOKUP(B1602,home!$B$2:$E$405,4,FALSE)</f>
        <v>0.8</v>
      </c>
      <c r="K1602" s="12">
        <f t="shared" si="1960"/>
        <v>1.2948577777777734</v>
      </c>
      <c r="L1602" s="12">
        <f t="shared" si="1961"/>
        <v>0.58901333333333583</v>
      </c>
      <c r="M1602" s="13">
        <f t="shared" si="1962"/>
        <v>0.15200055434877308</v>
      </c>
      <c r="N1602" s="13">
        <f t="shared" si="1963"/>
        <v>0.19681910002504199</v>
      </c>
      <c r="O1602" s="13">
        <f t="shared" si="1964"/>
        <v>8.9530353185485703E-2</v>
      </c>
      <c r="P1602" s="13">
        <f t="shared" si="1965"/>
        <v>0.11592907416941722</v>
      </c>
      <c r="Q1602" s="13">
        <f t="shared" si="1966"/>
        <v>0.12742637124132358</v>
      </c>
      <c r="R1602" s="13">
        <f t="shared" si="1967"/>
        <v>2.6367285882146888E-2</v>
      </c>
      <c r="S1602" s="13">
        <f t="shared" si="1968"/>
        <v>2.2104442801801402E-2</v>
      </c>
      <c r="T1602" s="13">
        <f t="shared" si="1969"/>
        <v>7.5055831679423132E-2</v>
      </c>
      <c r="U1602" s="13">
        <f t="shared" si="1970"/>
        <v>3.4141885203387977E-2</v>
      </c>
      <c r="V1602" s="13">
        <f t="shared" si="1971"/>
        <v>1.8732004703115746E-3</v>
      </c>
      <c r="W1602" s="13">
        <f t="shared" si="1972"/>
        <v>5.4999675965275281E-2</v>
      </c>
      <c r="X1602" s="13">
        <f t="shared" si="1973"/>
        <v>3.239554247256015E-2</v>
      </c>
      <c r="Y1602" s="13">
        <f t="shared" si="1974"/>
        <v>9.5407032284521541E-3</v>
      </c>
      <c r="Z1602" s="13">
        <f t="shared" si="1975"/>
        <v>5.1768943161321157E-3</v>
      </c>
      <c r="AA1602" s="13">
        <f t="shared" si="1976"/>
        <v>6.7033418699772186E-3</v>
      </c>
      <c r="AB1602" s="13">
        <f t="shared" si="1977"/>
        <v>4.3399371787217027E-3</v>
      </c>
      <c r="AC1602" s="13">
        <f t="shared" si="1978"/>
        <v>8.9291778074151261E-5</v>
      </c>
      <c r="AD1602" s="13">
        <f t="shared" si="1979"/>
        <v>1.7804189549723501E-2</v>
      </c>
      <c r="AE1602" s="13">
        <f t="shared" si="1980"/>
        <v>1.0486905033981182E-2</v>
      </c>
      <c r="AF1602" s="13">
        <f t="shared" si="1981"/>
        <v>3.088463445207698E-3</v>
      </c>
      <c r="AG1602" s="13">
        <f t="shared" si="1982"/>
        <v>6.0638204957998165E-4</v>
      </c>
      <c r="AH1602" s="13">
        <f t="shared" si="1983"/>
        <v>7.6231494436484418E-4</v>
      </c>
      <c r="AI1602" s="13">
        <f t="shared" si="1984"/>
        <v>9.8708943482704917E-4</v>
      </c>
      <c r="AJ1602" s="13">
        <f t="shared" si="1985"/>
        <v>6.3907021602403562E-4</v>
      </c>
      <c r="AK1602" s="13">
        <f t="shared" si="1986"/>
        <v>2.7583501325494818E-4</v>
      </c>
      <c r="AL1602" s="13">
        <f t="shared" si="1987"/>
        <v>2.7240724765583014E-6</v>
      </c>
      <c r="AM1602" s="13">
        <f t="shared" si="1988"/>
        <v>4.6107786630978443E-3</v>
      </c>
      <c r="AN1602" s="13">
        <f t="shared" si="1989"/>
        <v>2.7158101096134831E-3</v>
      </c>
      <c r="AO1602" s="13">
        <f t="shared" si="1990"/>
        <v>7.9982418268190495E-4</v>
      </c>
      <c r="AP1602" s="13">
        <f t="shared" si="1991"/>
        <v>1.570357026406933E-4</v>
      </c>
      <c r="AQ1602" s="13">
        <f t="shared" si="1992"/>
        <v>2.3124030666184314E-5</v>
      </c>
      <c r="AR1602" s="13">
        <f t="shared" si="1993"/>
        <v>8.9802733286030697E-5</v>
      </c>
      <c r="AS1602" s="13">
        <f t="shared" si="1994"/>
        <v>1.162817676611198E-4</v>
      </c>
      <c r="AT1602" s="13">
        <f t="shared" si="1995"/>
        <v>7.5284175634874475E-5</v>
      </c>
      <c r="AU1602" s="13">
        <f t="shared" si="1996"/>
        <v>3.2494100121468385E-5</v>
      </c>
      <c r="AV1602" s="13">
        <f t="shared" si="1997"/>
        <v>1.0518809568543264E-5</v>
      </c>
      <c r="AW1602" s="13">
        <f t="shared" si="1998"/>
        <v>5.7711631661622007E-8</v>
      </c>
      <c r="AX1602" s="13">
        <f t="shared" si="1999"/>
        <v>9.9505043558734E-4</v>
      </c>
      <c r="AY1602" s="13">
        <f t="shared" si="2000"/>
        <v>5.8609797390008704E-4</v>
      </c>
      <c r="AZ1602" s="13">
        <f t="shared" si="2001"/>
        <v>1.7260976063340235E-4</v>
      </c>
      <c r="BA1602" s="13">
        <f t="shared" si="2002"/>
        <v>3.3889816825516514E-5</v>
      </c>
      <c r="BB1602" s="13">
        <f t="shared" si="2003"/>
        <v>4.9903884936134121E-6</v>
      </c>
      <c r="BC1602" s="13">
        <f t="shared" si="2004"/>
        <v>5.8788107225031228E-7</v>
      </c>
      <c r="BD1602" s="13">
        <f t="shared" si="2005"/>
        <v>8.8158345458749086E-6</v>
      </c>
      <c r="BE1602" s="13">
        <f t="shared" si="2006"/>
        <v>1.141525192932811E-5</v>
      </c>
      <c r="BF1602" s="13">
        <f t="shared" si="2007"/>
        <v>7.3905638729916192E-6</v>
      </c>
      <c r="BG1602" s="13">
        <f t="shared" si="2008"/>
        <v>3.1899097043688746E-6</v>
      </c>
      <c r="BH1602" s="13">
        <f t="shared" si="2009"/>
        <v>1.0326198477777092E-6</v>
      </c>
      <c r="BI1602" s="13">
        <f t="shared" si="2010"/>
        <v>2.6741916827653338E-7</v>
      </c>
      <c r="BJ1602" s="14">
        <f t="shared" si="2011"/>
        <v>0.53832296363578114</v>
      </c>
      <c r="BK1602" s="14">
        <f t="shared" si="2012"/>
        <v>0.29258538561475406</v>
      </c>
      <c r="BL1602" s="14">
        <f t="shared" si="2013"/>
        <v>0.16410360611353106</v>
      </c>
      <c r="BM1602" s="14">
        <f t="shared" si="2014"/>
        <v>0.29153007056574121</v>
      </c>
      <c r="BN1602" s="14">
        <f t="shared" si="2015"/>
        <v>0.70807273885218847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1.5103092783505201</v>
      </c>
      <c r="F1603" s="10">
        <f>VLOOKUP(B1603,home!$B$2:$E$405,3,FALSE)</f>
        <v>0.51</v>
      </c>
      <c r="G1603" s="10">
        <f>VLOOKUP(C1603,away!$B$2:$E$405,4,FALSE)</f>
        <v>0.99</v>
      </c>
      <c r="H1603" s="10">
        <f>VLOOKUP(A1603,away!$A$2:$E$405,3,FALSE)</f>
        <v>1.3453608247422699</v>
      </c>
      <c r="I1603" s="10">
        <f>VLOOKUP(C1603,away!$B$2:$E$405,3,FALSE)</f>
        <v>1.72</v>
      </c>
      <c r="J1603" s="10">
        <f>VLOOKUP(B1603,home!$B$2:$E$405,4,FALSE)</f>
        <v>1.49</v>
      </c>
      <c r="K1603" s="12">
        <f t="shared" si="1960"/>
        <v>0.76255515463917756</v>
      </c>
      <c r="L1603" s="12">
        <f t="shared" si="1961"/>
        <v>3.4478907216494892</v>
      </c>
      <c r="M1603" s="13">
        <f t="shared" si="1962"/>
        <v>1.4839750170023818E-2</v>
      </c>
      <c r="N1603" s="13">
        <f t="shared" si="1963"/>
        <v>1.1316127985709275E-2</v>
      </c>
      <c r="O1603" s="13">
        <f t="shared" si="1964"/>
        <v>5.1165836922821548E-2</v>
      </c>
      <c r="P1603" s="13">
        <f t="shared" si="1965"/>
        <v>3.9016772686925126E-2</v>
      </c>
      <c r="Q1603" s="13">
        <f t="shared" si="1966"/>
        <v>4.3145858630296297E-3</v>
      </c>
      <c r="R1603" s="13">
        <f t="shared" si="1967"/>
        <v>8.8207107195813664E-2</v>
      </c>
      <c r="S1603" s="13">
        <f t="shared" si="1968"/>
        <v>2.5645791429464875E-2</v>
      </c>
      <c r="T1603" s="13">
        <f t="shared" si="1969"/>
        <v>1.4876220564899912E-2</v>
      </c>
      <c r="U1603" s="13">
        <f t="shared" si="1970"/>
        <v>6.7262784267978201E-2</v>
      </c>
      <c r="V1603" s="13">
        <f t="shared" si="1971"/>
        <v>7.49201003397663E-3</v>
      </c>
      <c r="W1603" s="13">
        <f t="shared" si="1972"/>
        <v>1.0967032299955229E-3</v>
      </c>
      <c r="X1603" s="13">
        <f t="shared" si="1973"/>
        <v>3.7813128911045892E-3</v>
      </c>
      <c r="Y1603" s="13">
        <f t="shared" si="1974"/>
        <v>6.518776816446561E-3</v>
      </c>
      <c r="Z1603" s="13">
        <f t="shared" si="1975"/>
        <v>0.1013761554946626</v>
      </c>
      <c r="AA1603" s="13">
        <f t="shared" si="1976"/>
        <v>7.7304909929957741E-2</v>
      </c>
      <c r="AB1603" s="13">
        <f t="shared" si="1977"/>
        <v>2.9474628773003306E-2</v>
      </c>
      <c r="AC1603" s="13">
        <f t="shared" si="1978"/>
        <v>1.2311277528036678E-3</v>
      </c>
      <c r="AD1603" s="13">
        <f t="shared" si="1979"/>
        <v>2.0907417528563034E-4</v>
      </c>
      <c r="AE1603" s="13">
        <f t="shared" si="1980"/>
        <v>7.2086490910384373E-4</v>
      </c>
      <c r="AF1603" s="13">
        <f t="shared" si="1981"/>
        <v>1.2427317158309229E-3</v>
      </c>
      <c r="AG1603" s="13">
        <f t="shared" si="1982"/>
        <v>1.4282677175043294E-3</v>
      </c>
      <c r="AH1603" s="13">
        <f t="shared" si="1983"/>
        <v>8.7383476481635761E-2</v>
      </c>
      <c r="AI1603" s="13">
        <f t="shared" si="1984"/>
        <v>6.6634720421362689E-2</v>
      </c>
      <c r="AJ1603" s="13">
        <f t="shared" si="1985"/>
        <v>2.5406324767625291E-2</v>
      </c>
      <c r="AK1603" s="13">
        <f t="shared" si="1986"/>
        <v>6.457907970663224E-3</v>
      </c>
      <c r="AL1603" s="13">
        <f t="shared" si="1987"/>
        <v>1.2947558046289822E-4</v>
      </c>
      <c r="AM1603" s="13">
        <f t="shared" si="1988"/>
        <v>3.1886118013198476E-5</v>
      </c>
      <c r="AN1603" s="13">
        <f t="shared" si="1989"/>
        <v>1.0993985044712767E-4</v>
      </c>
      <c r="AO1603" s="13">
        <f t="shared" si="1990"/>
        <v>1.8953029514809204E-4</v>
      </c>
      <c r="AP1603" s="13">
        <f t="shared" si="1991"/>
        <v>2.1782658203753187E-4</v>
      </c>
      <c r="AQ1603" s="13">
        <f t="shared" si="1992"/>
        <v>1.8776056278395687E-4</v>
      </c>
      <c r="AR1603" s="13">
        <f t="shared" si="1993"/>
        <v>6.0257735557301649E-2</v>
      </c>
      <c r="AS1603" s="13">
        <f t="shared" si="1994"/>
        <v>4.5949846856104822E-2</v>
      </c>
      <c r="AT1603" s="13">
        <f t="shared" si="1995"/>
        <v>1.7519646287501769E-2</v>
      </c>
      <c r="AU1603" s="13">
        <f t="shared" si="1996"/>
        <v>4.4532321946632019E-3</v>
      </c>
      <c r="AV1603" s="13">
        <f t="shared" si="1997"/>
        <v>8.4895879121139027E-4</v>
      </c>
      <c r="AW1603" s="13">
        <f t="shared" si="1998"/>
        <v>9.4560578355606482E-6</v>
      </c>
      <c r="AX1603" s="13">
        <f t="shared" si="1999"/>
        <v>4.0524872753996033E-6</v>
      </c>
      <c r="AY1603" s="13">
        <f t="shared" si="2000"/>
        <v>1.397253327645291E-5</v>
      </c>
      <c r="AZ1603" s="13">
        <f t="shared" si="2001"/>
        <v>2.4087883920910372E-5</v>
      </c>
      <c r="BA1603" s="13">
        <f t="shared" si="2002"/>
        <v>2.7684130491692258E-5</v>
      </c>
      <c r="BB1603" s="13">
        <f t="shared" si="2003"/>
        <v>2.386296416480986E-5</v>
      </c>
      <c r="BC1603" s="13">
        <f t="shared" si="2004"/>
        <v>1.6455378546980431E-5</v>
      </c>
      <c r="BD1603" s="13">
        <f t="shared" si="2005"/>
        <v>3.4627014555938147E-2</v>
      </c>
      <c r="BE1603" s="13">
        <f t="shared" si="2006"/>
        <v>2.6405008439396464E-2</v>
      </c>
      <c r="BF1603" s="13">
        <f t="shared" si="2007"/>
        <v>1.0067637646876378E-2</v>
      </c>
      <c r="BG1603" s="13">
        <f t="shared" si="2008"/>
        <v>2.5590429942216743E-3</v>
      </c>
      <c r="BH1603" s="13">
        <f t="shared" si="2009"/>
        <v>4.8785285654675311E-4</v>
      </c>
      <c r="BI1603" s="13">
        <f t="shared" si="2010"/>
        <v>7.4402942093034779E-5</v>
      </c>
      <c r="BJ1603" s="14">
        <f t="shared" si="2011"/>
        <v>4.6351724655016358E-2</v>
      </c>
      <c r="BK1603" s="14">
        <f t="shared" si="2012"/>
        <v>8.8368900186933483E-2</v>
      </c>
      <c r="BL1603" s="14">
        <f t="shared" si="2013"/>
        <v>0.70254807585271672</v>
      </c>
      <c r="BM1603" s="14">
        <f t="shared" si="2014"/>
        <v>0.72978015888956538</v>
      </c>
      <c r="BN1603" s="14">
        <f t="shared" si="2015"/>
        <v>0.20886018082432306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1.5103092783505201</v>
      </c>
      <c r="F1604" s="10">
        <f>VLOOKUP(B1604,home!$B$2:$E$405,3,FALSE)</f>
        <v>0.66</v>
      </c>
      <c r="G1604" s="10">
        <f>VLOOKUP(C1604,away!$B$2:$E$405,4,FALSE)</f>
        <v>0.66</v>
      </c>
      <c r="H1604" s="10">
        <f>VLOOKUP(A1604,away!$A$2:$E$405,3,FALSE)</f>
        <v>1.3453608247422699</v>
      </c>
      <c r="I1604" s="10">
        <f>VLOOKUP(C1604,away!$B$2:$E$405,3,FALSE)</f>
        <v>0.88</v>
      </c>
      <c r="J1604" s="10">
        <f>VLOOKUP(B1604,home!$B$2:$E$405,4,FALSE)</f>
        <v>1.3</v>
      </c>
      <c r="K1604" s="12">
        <f t="shared" si="1960"/>
        <v>0.65789072164948659</v>
      </c>
      <c r="L1604" s="12">
        <f t="shared" si="1961"/>
        <v>1.5390927835051569</v>
      </c>
      <c r="M1604" s="13">
        <f t="shared" si="1962"/>
        <v>0.11113790013797882</v>
      </c>
      <c r="N1604" s="13">
        <f t="shared" si="1963"/>
        <v>7.3116593324383458E-2</v>
      </c>
      <c r="O1604" s="13">
        <f t="shared" si="1964"/>
        <v>0.17105154007628001</v>
      </c>
      <c r="P1604" s="13">
        <f t="shared" si="1965"/>
        <v>0.11253322114003993</v>
      </c>
      <c r="Q1604" s="13">
        <f t="shared" si="1966"/>
        <v>2.4051364173365331E-2</v>
      </c>
      <c r="R1604" s="13">
        <f t="shared" si="1967"/>
        <v>0.13163209546942284</v>
      </c>
      <c r="S1604" s="13">
        <f t="shared" si="1968"/>
        <v>2.8486515051190868E-2</v>
      </c>
      <c r="T1604" s="13">
        <f t="shared" si="1969"/>
        <v>3.7017281032681058E-2</v>
      </c>
      <c r="U1604" s="13">
        <f t="shared" si="1970"/>
        <v>8.6599534280612706E-2</v>
      </c>
      <c r="V1604" s="13">
        <f t="shared" si="1971"/>
        <v>3.2049065908058114E-3</v>
      </c>
      <c r="W1604" s="13">
        <f t="shared" si="1972"/>
        <v>5.2743897775566423E-3</v>
      </c>
      <c r="X1604" s="13">
        <f t="shared" si="1973"/>
        <v>8.1177752440307997E-3</v>
      </c>
      <c r="Y1604" s="13">
        <f t="shared" si="1974"/>
        <v>6.2470046481023084E-3</v>
      </c>
      <c r="Z1604" s="13">
        <f t="shared" si="1975"/>
        <v>6.753133607155018E-2</v>
      </c>
      <c r="AA1604" s="13">
        <f t="shared" si="1976"/>
        <v>4.4428239422066154E-2</v>
      </c>
      <c r="AB1604" s="13">
        <f t="shared" si="1977"/>
        <v>1.4614463247499633E-2</v>
      </c>
      <c r="AC1604" s="13">
        <f t="shared" si="1978"/>
        <v>2.028214844286696E-4</v>
      </c>
      <c r="AD1604" s="13">
        <f t="shared" si="1979"/>
        <v>8.6749302425435341E-4</v>
      </c>
      <c r="AE1604" s="13">
        <f t="shared" si="1980"/>
        <v>1.3351522533709395E-3</v>
      </c>
      <c r="AF1604" s="13">
        <f t="shared" si="1981"/>
        <v>1.0274615990219307E-3</v>
      </c>
      <c r="AG1604" s="13">
        <f t="shared" si="1982"/>
        <v>5.2711957746110762E-4</v>
      </c>
      <c r="AH1604" s="13">
        <f t="shared" si="1983"/>
        <v>2.5984248002046094E-2</v>
      </c>
      <c r="AI1604" s="13">
        <f t="shared" si="1984"/>
        <v>1.7094795669585338E-2</v>
      </c>
      <c r="AJ1604" s="13">
        <f t="shared" si="1985"/>
        <v>5.6232537297570074E-3</v>
      </c>
      <c r="AK1604" s="13">
        <f t="shared" si="1986"/>
        <v>1.2331621514293349E-3</v>
      </c>
      <c r="AL1604" s="13">
        <f t="shared" si="1987"/>
        <v>8.214715207260965E-6</v>
      </c>
      <c r="AM1604" s="13">
        <f t="shared" si="1988"/>
        <v>1.1414312235051848E-4</v>
      </c>
      <c r="AN1604" s="13">
        <f t="shared" si="1989"/>
        <v>1.7567685589642919E-4</v>
      </c>
      <c r="AO1604" s="13">
        <f t="shared" si="1990"/>
        <v>1.3519149056953476E-4</v>
      </c>
      <c r="AP1604" s="13">
        <f t="shared" si="1991"/>
        <v>6.935741584229214E-5</v>
      </c>
      <c r="AQ1604" s="13">
        <f t="shared" si="1992"/>
        <v>2.6686874551359521E-5</v>
      </c>
      <c r="AR1604" s="13">
        <f t="shared" si="1993"/>
        <v>7.9984337169514801E-3</v>
      </c>
      <c r="AS1604" s="13">
        <f t="shared" si="1994"/>
        <v>5.2620953301107951E-3</v>
      </c>
      <c r="AT1604" s="13">
        <f t="shared" si="1995"/>
        <v>1.7309418470574918E-3</v>
      </c>
      <c r="AU1604" s="13">
        <f t="shared" si="1996"/>
        <v>3.7959019363131624E-4</v>
      </c>
      <c r="AV1604" s="13">
        <f t="shared" si="1997"/>
        <v>6.2432216604793727E-5</v>
      </c>
      <c r="AW1604" s="13">
        <f t="shared" si="1998"/>
        <v>2.3105138397968718E-7</v>
      </c>
      <c r="AX1604" s="13">
        <f t="shared" si="1999"/>
        <v>1.2515616855751371E-5</v>
      </c>
      <c r="AY1604" s="13">
        <f t="shared" si="2000"/>
        <v>1.926269558380244E-5</v>
      </c>
      <c r="AZ1604" s="13">
        <f t="shared" si="2001"/>
        <v>1.4823537881943492E-5</v>
      </c>
      <c r="BA1604" s="13">
        <f t="shared" si="2002"/>
        <v>7.6049333933715156E-6</v>
      </c>
      <c r="BB1604" s="13">
        <f t="shared" si="2003"/>
        <v>2.9261745261938716E-6</v>
      </c>
      <c r="BC1604" s="13">
        <f t="shared" si="2004"/>
        <v>9.0073081930832105E-7</v>
      </c>
      <c r="BD1604" s="13">
        <f t="shared" si="2005"/>
        <v>2.05172193551739E-3</v>
      </c>
      <c r="BE1604" s="13">
        <f t="shared" si="2006"/>
        <v>1.3498088247816172E-3</v>
      </c>
      <c r="BF1604" s="13">
        <f t="shared" si="2007"/>
        <v>4.4401335091221172E-4</v>
      </c>
      <c r="BG1604" s="13">
        <f t="shared" si="2008"/>
        <v>9.7370754617880578E-5</v>
      </c>
      <c r="BH1604" s="13">
        <f t="shared" si="2009"/>
        <v>1.6014829005778127E-5</v>
      </c>
      <c r="BI1604" s="13">
        <f t="shared" si="2010"/>
        <v>2.1072014823409015E-6</v>
      </c>
      <c r="BJ1604" s="14">
        <f t="shared" si="2011"/>
        <v>0.15816072410249843</v>
      </c>
      <c r="BK1604" s="14">
        <f t="shared" si="2012"/>
        <v>0.25559284181523517</v>
      </c>
      <c r="BL1604" s="14">
        <f t="shared" si="2013"/>
        <v>0.51765586224937243</v>
      </c>
      <c r="BM1604" s="14">
        <f t="shared" si="2014"/>
        <v>0.37539901827298577</v>
      </c>
      <c r="BN1604" s="14">
        <f t="shared" si="2015"/>
        <v>0.62352271432147044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1.5103092783505201</v>
      </c>
      <c r="F1605" s="10">
        <f>VLOOKUP(B1605,home!$B$2:$E$405,3,FALSE)</f>
        <v>1.57</v>
      </c>
      <c r="G1605" s="10">
        <f>VLOOKUP(C1605,away!$B$2:$E$405,4,FALSE)</f>
        <v>0.56999999999999995</v>
      </c>
      <c r="H1605" s="10">
        <f>VLOOKUP(A1605,away!$A$2:$E$405,3,FALSE)</f>
        <v>1.3453608247422699</v>
      </c>
      <c r="I1605" s="10">
        <f>VLOOKUP(C1605,away!$B$2:$E$405,3,FALSE)</f>
        <v>0.85</v>
      </c>
      <c r="J1605" s="10">
        <f>VLOOKUP(B1605,home!$B$2:$E$405,4,FALSE)</f>
        <v>0.84</v>
      </c>
      <c r="K1605" s="12">
        <f t="shared" si="1960"/>
        <v>1.3515757731958804</v>
      </c>
      <c r="L1605" s="12">
        <f t="shared" si="1961"/>
        <v>0.96058762886598059</v>
      </c>
      <c r="M1605" s="13">
        <f t="shared" si="1962"/>
        <v>9.9046741682578154E-2</v>
      </c>
      <c r="N1605" s="13">
        <f t="shared" si="1963"/>
        <v>0.13386917647216318</v>
      </c>
      <c r="O1605" s="13">
        <f t="shared" si="1964"/>
        <v>9.5143074739769018E-2</v>
      </c>
      <c r="P1605" s="13">
        <f t="shared" si="1965"/>
        <v>0.12859307480563673</v>
      </c>
      <c r="Q1605" s="13">
        <f t="shared" si="1966"/>
        <v>9.0467167848729879E-2</v>
      </c>
      <c r="R1605" s="13">
        <f t="shared" si="1967"/>
        <v>4.5696630283646754E-2</v>
      </c>
      <c r="S1605" s="13">
        <f t="shared" si="1968"/>
        <v>4.1738321238680202E-2</v>
      </c>
      <c r="T1605" s="13">
        <f t="shared" si="1969"/>
        <v>8.6901642254032102E-2</v>
      </c>
      <c r="U1605" s="13">
        <f t="shared" si="1970"/>
        <v>6.1762458408066129E-2</v>
      </c>
      <c r="V1605" s="13">
        <f t="shared" si="1971"/>
        <v>6.0210170292999696E-3</v>
      </c>
      <c r="W1605" s="13">
        <f t="shared" si="1972"/>
        <v>4.0757744111329541E-2</v>
      </c>
      <c r="X1605" s="13">
        <f t="shared" si="1973"/>
        <v>3.9151384773828422E-2</v>
      </c>
      <c r="Y1605" s="13">
        <f t="shared" si="1974"/>
        <v>1.880416793335575E-2</v>
      </c>
      <c r="Z1605" s="13">
        <f t="shared" si="1975"/>
        <v>1.46318725771112E-2</v>
      </c>
      <c r="AA1605" s="13">
        <f t="shared" si="1976"/>
        <v>1.9776084491712666E-2</v>
      </c>
      <c r="AB1605" s="13">
        <f t="shared" si="1977"/>
        <v>1.3364438343836806E-2</v>
      </c>
      <c r="AC1605" s="13">
        <f t="shared" si="1978"/>
        <v>4.8857052242573442E-4</v>
      </c>
      <c r="AD1605" s="13">
        <f t="shared" si="1979"/>
        <v>1.3771794877747514E-2</v>
      </c>
      <c r="AE1605" s="13">
        <f t="shared" si="1980"/>
        <v>1.322901578684414E-2</v>
      </c>
      <c r="AF1605" s="13">
        <f t="shared" si="1981"/>
        <v>6.353814453457618E-3</v>
      </c>
      <c r="AG1605" s="13">
        <f t="shared" si="1982"/>
        <v>2.0344651867004169E-3</v>
      </c>
      <c r="AH1605" s="13">
        <f t="shared" si="1983"/>
        <v>3.5137989461791024E-3</v>
      </c>
      <c r="AI1605" s="13">
        <f t="shared" si="1984"/>
        <v>4.7491655275368888E-3</v>
      </c>
      <c r="AJ1605" s="13">
        <f t="shared" si="1985"/>
        <v>3.2094285349579467E-3</v>
      </c>
      <c r="AK1605" s="13">
        <f t="shared" si="1986"/>
        <v>1.4459286178842368E-3</v>
      </c>
      <c r="AL1605" s="13">
        <f t="shared" si="1987"/>
        <v>2.5372580529490535E-5</v>
      </c>
      <c r="AM1605" s="13">
        <f t="shared" si="1988"/>
        <v>3.7227248620373327E-3</v>
      </c>
      <c r="AN1605" s="13">
        <f t="shared" si="1989"/>
        <v>3.5760034481448757E-3</v>
      </c>
      <c r="AO1605" s="13">
        <f t="shared" si="1990"/>
        <v>1.7175323365350285E-3</v>
      </c>
      <c r="AP1605" s="13">
        <f t="shared" si="1991"/>
        <v>5.4994677155094352E-4</v>
      </c>
      <c r="AQ1605" s="13">
        <f t="shared" si="1992"/>
        <v>1.3206801632165545E-4</v>
      </c>
      <c r="AR1605" s="13">
        <f t="shared" si="1993"/>
        <v>6.7506235960439317E-4</v>
      </c>
      <c r="AS1605" s="13">
        <f t="shared" si="1994"/>
        <v>9.123979306377431E-4</v>
      </c>
      <c r="AT1605" s="13">
        <f t="shared" si="1995"/>
        <v>6.1658746928201454E-4</v>
      </c>
      <c r="AU1605" s="13">
        <f t="shared" si="1996"/>
        <v>2.7778822851257676E-4</v>
      </c>
      <c r="AV1605" s="13">
        <f t="shared" si="1997"/>
        <v>9.386295993414994E-5</v>
      </c>
      <c r="AW1605" s="13">
        <f t="shared" si="1998"/>
        <v>9.1503883548490516E-7</v>
      </c>
      <c r="AX1605" s="13">
        <f t="shared" si="1999"/>
        <v>8.3859078896727276E-4</v>
      </c>
      <c r="AY1605" s="13">
        <f t="shared" si="2000"/>
        <v>8.055399375629243E-4</v>
      </c>
      <c r="AZ1605" s="13">
        <f t="shared" si="2001"/>
        <v>3.8689584929020978E-4</v>
      </c>
      <c r="BA1605" s="13">
        <f t="shared" si="2002"/>
        <v>1.2388245549592415E-4</v>
      </c>
      <c r="BB1605" s="13">
        <f t="shared" si="2003"/>
        <v>2.9749988545731278E-5</v>
      </c>
      <c r="BC1605" s="13">
        <f t="shared" si="2004"/>
        <v>5.7154941911868194E-6</v>
      </c>
      <c r="BD1605" s="13">
        <f t="shared" si="2005"/>
        <v>1.0807609189150963E-4</v>
      </c>
      <c r="BE1605" s="13">
        <f t="shared" si="2006"/>
        <v>1.4607302746225611E-4</v>
      </c>
      <c r="BF1605" s="13">
        <f t="shared" si="2007"/>
        <v>9.8714382517680973E-5</v>
      </c>
      <c r="BG1605" s="13">
        <f t="shared" si="2008"/>
        <v>4.4473322625629533E-5</v>
      </c>
      <c r="BH1605" s="13">
        <f t="shared" si="2009"/>
        <v>1.5027266353581267E-5</v>
      </c>
      <c r="BI1605" s="13">
        <f t="shared" si="2010"/>
        <v>4.0620978281724083E-6</v>
      </c>
      <c r="BJ1605" s="14">
        <f t="shared" si="2011"/>
        <v>0.45722902364683166</v>
      </c>
      <c r="BK1605" s="14">
        <f t="shared" si="2012"/>
        <v>0.27671863779671318</v>
      </c>
      <c r="BL1605" s="14">
        <f t="shared" si="2013"/>
        <v>0.25165313303023934</v>
      </c>
      <c r="BM1605" s="14">
        <f t="shared" si="2014"/>
        <v>0.40661217631964414</v>
      </c>
      <c r="BN1605" s="14">
        <f t="shared" si="2015"/>
        <v>0.59281586583252377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1.5103092783505201</v>
      </c>
      <c r="F1606" s="10">
        <f>VLOOKUP(B1606,home!$B$2:$E$405,3,FALSE)</f>
        <v>1.62</v>
      </c>
      <c r="G1606" s="10">
        <f>VLOOKUP(C1606,away!$B$2:$E$405,4,FALSE)</f>
        <v>1.1000000000000001</v>
      </c>
      <c r="H1606" s="10">
        <f>VLOOKUP(A1606,away!$A$2:$E$405,3,FALSE)</f>
        <v>1.3453608247422699</v>
      </c>
      <c r="I1606" s="10">
        <f>VLOOKUP(C1606,away!$B$2:$E$405,3,FALSE)</f>
        <v>1.18</v>
      </c>
      <c r="J1606" s="10">
        <f>VLOOKUP(B1606,home!$B$2:$E$405,4,FALSE)</f>
        <v>1.1599999999999999</v>
      </c>
      <c r="K1606" s="12">
        <f t="shared" si="1960"/>
        <v>2.6913711340206268</v>
      </c>
      <c r="L1606" s="12">
        <f t="shared" si="1961"/>
        <v>1.8415298969072189</v>
      </c>
      <c r="M1606" s="13">
        <f t="shared" si="1962"/>
        <v>1.0749446319175867E-2</v>
      </c>
      <c r="N1606" s="13">
        <f t="shared" si="1963"/>
        <v>2.8930749530134209E-2</v>
      </c>
      <c r="O1606" s="13">
        <f t="shared" si="1964"/>
        <v>1.9795426771961618E-2</v>
      </c>
      <c r="P1606" s="13">
        <f t="shared" si="1965"/>
        <v>5.3276840199676621E-2</v>
      </c>
      <c r="Q1606" s="13">
        <f t="shared" si="1966"/>
        <v>3.8931692085492013E-2</v>
      </c>
      <c r="R1606" s="13">
        <f t="shared" si="1967"/>
        <v>1.8226935111302443E-2</v>
      </c>
      <c r="S1606" s="13">
        <f t="shared" si="1968"/>
        <v>6.6013207038357807E-2</v>
      </c>
      <c r="T1606" s="13">
        <f t="shared" si="1969"/>
        <v>7.1693874912619693E-2</v>
      </c>
      <c r="U1606" s="13">
        <f t="shared" si="1970"/>
        <v>4.9055447020226441E-2</v>
      </c>
      <c r="V1606" s="13">
        <f t="shared" si="1971"/>
        <v>3.6353036013035779E-2</v>
      </c>
      <c r="W1606" s="13">
        <f t="shared" si="1972"/>
        <v>3.4926544092490838E-2</v>
      </c>
      <c r="X1606" s="13">
        <f t="shared" si="1973"/>
        <v>6.4318275141970097E-2</v>
      </c>
      <c r="Y1606" s="13">
        <f t="shared" si="1974"/>
        <v>5.9222013295721174E-2</v>
      </c>
      <c r="Z1606" s="13">
        <f t="shared" si="1975"/>
        <v>1.1188481978817118E-2</v>
      </c>
      <c r="AA1606" s="13">
        <f t="shared" si="1976"/>
        <v>3.0112357431298375E-2</v>
      </c>
      <c r="AB1606" s="13">
        <f t="shared" si="1977"/>
        <v>4.052176478395398E-2</v>
      </c>
      <c r="AC1606" s="13">
        <f t="shared" si="1978"/>
        <v>1.126089912524492E-2</v>
      </c>
      <c r="AD1606" s="13">
        <f t="shared" si="1979"/>
        <v>2.3500073145407124E-2</v>
      </c>
      <c r="AE1606" s="13">
        <f t="shared" si="1980"/>
        <v>4.3276087276773685E-2</v>
      </c>
      <c r="AF1606" s="13">
        <f t="shared" si="1981"/>
        <v>3.984710427067243E-2</v>
      </c>
      <c r="AG1606" s="13">
        <f t="shared" si="1982"/>
        <v>2.4459877939874197E-2</v>
      </c>
      <c r="AH1606" s="13">
        <f t="shared" si="1983"/>
        <v>5.1509810162498389E-3</v>
      </c>
      <c r="AI1606" s="13">
        <f t="shared" si="1984"/>
        <v>1.3863201619023052E-2</v>
      </c>
      <c r="AJ1606" s="13">
        <f t="shared" si="1985"/>
        <v>1.8655510331273332E-2</v>
      </c>
      <c r="AK1606" s="13">
        <f t="shared" si="1986"/>
        <v>1.6736300665337545E-2</v>
      </c>
      <c r="AL1606" s="13">
        <f t="shared" si="1987"/>
        <v>2.2324689305350128E-3</v>
      </c>
      <c r="AM1606" s="13">
        <f t="shared" si="1988"/>
        <v>1.2649483702184409E-2</v>
      </c>
      <c r="AN1606" s="13">
        <f t="shared" si="1989"/>
        <v>2.3294402418013199E-2</v>
      </c>
      <c r="AO1606" s="13">
        <f t="shared" si="1990"/>
        <v>2.1448669241679562E-2</v>
      </c>
      <c r="AP1606" s="13">
        <f t="shared" si="1991"/>
        <v>1.3166121885809066E-2</v>
      </c>
      <c r="AQ1606" s="13">
        <f t="shared" si="1992"/>
        <v>6.0614517697604601E-3</v>
      </c>
      <c r="AR1606" s="13">
        <f t="shared" si="1993"/>
        <v>1.8971371079651224E-3</v>
      </c>
      <c r="AS1606" s="13">
        <f t="shared" si="1994"/>
        <v>5.1059000496567041E-3</v>
      </c>
      <c r="AT1606" s="13">
        <f t="shared" si="1995"/>
        <v>6.8709360034202695E-3</v>
      </c>
      <c r="AU1606" s="13">
        <f t="shared" si="1996"/>
        <v>6.1640796077694557E-3</v>
      </c>
      <c r="AV1606" s="13">
        <f t="shared" si="1997"/>
        <v>4.147456481038975E-3</v>
      </c>
      <c r="AW1606" s="13">
        <f t="shared" si="1998"/>
        <v>3.0735146446742652E-4</v>
      </c>
      <c r="AX1606" s="13">
        <f t="shared" si="1999"/>
        <v>5.6740758827205813E-3</v>
      </c>
      <c r="AY1606" s="13">
        <f t="shared" si="2000"/>
        <v>1.0448980375350169E-2</v>
      </c>
      <c r="AZ1606" s="13">
        <f t="shared" si="2001"/>
        <v>9.6210548767020759E-3</v>
      </c>
      <c r="BA1606" s="13">
        <f t="shared" si="2002"/>
        <v>5.9058200650772899E-3</v>
      </c>
      <c r="BB1606" s="13">
        <f t="shared" si="2003"/>
        <v>2.7189360538985908E-3</v>
      </c>
      <c r="BC1606" s="13">
        <f t="shared" si="2004"/>
        <v>1.0014004062066388E-3</v>
      </c>
      <c r="BD1606" s="13">
        <f t="shared" si="2005"/>
        <v>5.8227245047497861E-4</v>
      </c>
      <c r="BE1606" s="13">
        <f t="shared" si="2006"/>
        <v>1.5671112653438126E-3</v>
      </c>
      <c r="BF1606" s="13">
        <f t="shared" si="2007"/>
        <v>2.1088390116724381E-3</v>
      </c>
      <c r="BG1606" s="13">
        <f t="shared" si="2008"/>
        <v>1.8918894807705964E-3</v>
      </c>
      <c r="BH1606" s="13">
        <f t="shared" si="2009"/>
        <v>1.2729441843258135E-3</v>
      </c>
      <c r="BI1606" s="13">
        <f t="shared" si="2010"/>
        <v>6.8519304658278533E-4</v>
      </c>
      <c r="BJ1606" s="14">
        <f t="shared" si="2011"/>
        <v>0.54109668836855751</v>
      </c>
      <c r="BK1606" s="14">
        <f t="shared" si="2012"/>
        <v>0.19033487800137616</v>
      </c>
      <c r="BL1606" s="14">
        <f t="shared" si="2013"/>
        <v>0.24441168343964759</v>
      </c>
      <c r="BM1606" s="14">
        <f t="shared" si="2014"/>
        <v>0.80697901285977292</v>
      </c>
      <c r="BN1606" s="14">
        <f t="shared" si="2015"/>
        <v>0.16991109001774277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1.5103092783505201</v>
      </c>
      <c r="F1607" s="10">
        <f>VLOOKUP(B1607,home!$B$2:$E$405,3,FALSE)</f>
        <v>1.32</v>
      </c>
      <c r="G1607" s="10">
        <f>VLOOKUP(C1607,away!$B$2:$E$405,4,FALSE)</f>
        <v>0.74</v>
      </c>
      <c r="H1607" s="10">
        <f>VLOOKUP(A1607,away!$A$2:$E$405,3,FALSE)</f>
        <v>1.3453608247422699</v>
      </c>
      <c r="I1607" s="10">
        <f>VLOOKUP(C1607,away!$B$2:$E$405,3,FALSE)</f>
        <v>0.91</v>
      </c>
      <c r="J1607" s="10">
        <f>VLOOKUP(B1607,home!$B$2:$E$405,4,FALSE)</f>
        <v>0.93</v>
      </c>
      <c r="K1607" s="12">
        <f t="shared" si="1960"/>
        <v>1.4752701030927882</v>
      </c>
      <c r="L1607" s="12">
        <f t="shared" si="1961"/>
        <v>1.1385788659793832</v>
      </c>
      <c r="M1607" s="13">
        <f t="shared" si="1962"/>
        <v>7.3252055571278396E-2</v>
      </c>
      <c r="N1607" s="13">
        <f t="shared" si="1963"/>
        <v>0.10806656757439852</v>
      </c>
      <c r="O1607" s="13">
        <f t="shared" si="1964"/>
        <v>8.3403242363004906E-2</v>
      </c>
      <c r="P1607" s="13">
        <f t="shared" si="1965"/>
        <v>0.12304230995914305</v>
      </c>
      <c r="Q1607" s="13">
        <f t="shared" si="1966"/>
        <v>7.9713688143183345E-2</v>
      </c>
      <c r="R1607" s="13">
        <f t="shared" si="1967"/>
        <v>4.7480584554336895E-2</v>
      </c>
      <c r="S1607" s="13">
        <f t="shared" si="1968"/>
        <v>5.1668891480288685E-2</v>
      </c>
      <c r="T1607" s="13">
        <f t="shared" si="1969"/>
        <v>9.076032064909989E-2</v>
      </c>
      <c r="U1607" s="13">
        <f t="shared" si="1970"/>
        <v>7.0046686870382444E-2</v>
      </c>
      <c r="V1607" s="13">
        <f t="shared" si="1971"/>
        <v>9.6432026699265014E-3</v>
      </c>
      <c r="W1607" s="13">
        <f t="shared" si="1972"/>
        <v>3.9199740308300167E-2</v>
      </c>
      <c r="X1607" s="13">
        <f t="shared" si="1973"/>
        <v>4.4631995866910718E-2</v>
      </c>
      <c r="Y1607" s="13">
        <f t="shared" si="1974"/>
        <v>2.5408523620271867E-2</v>
      </c>
      <c r="Z1607" s="13">
        <f t="shared" si="1975"/>
        <v>1.8020130039305034E-2</v>
      </c>
      <c r="AA1607" s="13">
        <f t="shared" si="1976"/>
        <v>2.6584559100830987E-2</v>
      </c>
      <c r="AB1607" s="13">
        <f t="shared" si="1977"/>
        <v>1.960970262267963E-2</v>
      </c>
      <c r="AC1607" s="13">
        <f t="shared" si="1978"/>
        <v>1.0123623175644022E-3</v>
      </c>
      <c r="AD1607" s="13">
        <f t="shared" si="1979"/>
        <v>1.4457551231459123E-2</v>
      </c>
      <c r="AE1607" s="13">
        <f t="shared" si="1980"/>
        <v>1.6461062285953565E-2</v>
      </c>
      <c r="AF1607" s="13">
        <f t="shared" si="1981"/>
        <v>9.3711088151785023E-3</v>
      </c>
      <c r="AG1607" s="13">
        <f t="shared" si="1982"/>
        <v>3.5565821492517793E-3</v>
      </c>
      <c r="AH1607" s="13">
        <f t="shared" si="1983"/>
        <v>5.1293348062382369E-3</v>
      </c>
      <c r="AI1607" s="13">
        <f t="shared" si="1984"/>
        <v>7.5671542883965102E-3</v>
      </c>
      <c r="AJ1607" s="13">
        <f t="shared" si="1985"/>
        <v>5.5817982435808784E-3</v>
      </c>
      <c r="AK1607" s="13">
        <f t="shared" si="1986"/>
        <v>2.7448866900835695E-3</v>
      </c>
      <c r="AL1607" s="13">
        <f t="shared" si="1987"/>
        <v>6.8019059450151928E-5</v>
      </c>
      <c r="AM1607" s="13">
        <f t="shared" si="1988"/>
        <v>4.2657586191407922E-3</v>
      </c>
      <c r="AN1607" s="13">
        <f t="shared" si="1989"/>
        <v>4.8569026111231024E-3</v>
      </c>
      <c r="AO1607" s="13">
        <f t="shared" si="1990"/>
        <v>2.764983333572424E-3</v>
      </c>
      <c r="AP1607" s="13">
        <f t="shared" si="1991"/>
        <v>1.0493838627969282E-3</v>
      </c>
      <c r="AQ1607" s="13">
        <f t="shared" si="1992"/>
        <v>2.9870157212009778E-4</v>
      </c>
      <c r="AR1607" s="13">
        <f t="shared" si="1993"/>
        <v>1.1680304413830612E-3</v>
      </c>
      <c r="AS1607" s="13">
        <f t="shared" si="1994"/>
        <v>1.7231603896747036E-3</v>
      </c>
      <c r="AT1607" s="13">
        <f t="shared" si="1995"/>
        <v>1.2710635028604048E-3</v>
      </c>
      <c r="AU1607" s="13">
        <f t="shared" si="1996"/>
        <v>6.2505399496745021E-4</v>
      </c>
      <c r="AV1607" s="13">
        <f t="shared" si="1997"/>
        <v>2.3053086789854725E-4</v>
      </c>
      <c r="AW1607" s="13">
        <f t="shared" si="1998"/>
        <v>3.1736774145126733E-6</v>
      </c>
      <c r="AX1607" s="13">
        <f t="shared" si="1999"/>
        <v>1.0488576929714641E-3</v>
      </c>
      <c r="AY1607" s="13">
        <f t="shared" si="2000"/>
        <v>1.1942072026372016E-3</v>
      </c>
      <c r="AZ1607" s="13">
        <f t="shared" si="2001"/>
        <v>6.7984954126153836E-4</v>
      </c>
      <c r="BA1607" s="13">
        <f t="shared" si="2002"/>
        <v>2.5802077324205537E-4</v>
      </c>
      <c r="BB1607" s="13">
        <f t="shared" si="2003"/>
        <v>7.3444249849265744E-5</v>
      </c>
      <c r="BC1607" s="13">
        <f t="shared" si="2004"/>
        <v>1.6724414141216683E-5</v>
      </c>
      <c r="BD1607" s="13">
        <f t="shared" si="2005"/>
        <v>2.2164912922988724E-4</v>
      </c>
      <c r="BE1607" s="13">
        <f t="shared" si="2006"/>
        <v>3.2699233372940247E-4</v>
      </c>
      <c r="BF1607" s="13">
        <f t="shared" si="2007"/>
        <v>2.4120100694576354E-4</v>
      </c>
      <c r="BG1607" s="13">
        <f t="shared" si="2008"/>
        <v>1.1861221146098701E-4</v>
      </c>
      <c r="BH1607" s="13">
        <f t="shared" si="2009"/>
        <v>4.3746262357528461E-5</v>
      </c>
      <c r="BI1607" s="13">
        <f t="shared" si="2010"/>
        <v>1.290751059562303E-5</v>
      </c>
      <c r="BJ1607" s="14">
        <f t="shared" si="2011"/>
        <v>0.44813397451686349</v>
      </c>
      <c r="BK1607" s="14">
        <f t="shared" si="2012"/>
        <v>0.25988104826028841</v>
      </c>
      <c r="BL1607" s="14">
        <f t="shared" si="2013"/>
        <v>0.27413089719063738</v>
      </c>
      <c r="BM1607" s="14">
        <f t="shared" si="2014"/>
        <v>0.48401656831652645</v>
      </c>
      <c r="BN1607" s="14">
        <f t="shared" si="2015"/>
        <v>0.51495844816534508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1.5103092783505201</v>
      </c>
      <c r="F1608" s="10">
        <f>VLOOKUP(B1608,home!$B$2:$E$405,3,FALSE)</f>
        <v>1.57</v>
      </c>
      <c r="G1608" s="10">
        <f>VLOOKUP(C1608,away!$B$2:$E$405,4,FALSE)</f>
        <v>1.9</v>
      </c>
      <c r="H1608" s="10">
        <f>VLOOKUP(A1608,away!$A$2:$E$405,3,FALSE)</f>
        <v>1.3453608247422699</v>
      </c>
      <c r="I1608" s="10">
        <f>VLOOKUP(C1608,away!$B$2:$E$405,3,FALSE)</f>
        <v>0.57999999999999996</v>
      </c>
      <c r="J1608" s="10">
        <f>VLOOKUP(B1608,home!$B$2:$E$405,4,FALSE)</f>
        <v>0.46</v>
      </c>
      <c r="K1608" s="12">
        <f t="shared" si="1960"/>
        <v>4.5052525773196015</v>
      </c>
      <c r="L1608" s="12">
        <f t="shared" si="1961"/>
        <v>0.35894226804123763</v>
      </c>
      <c r="M1608" s="13">
        <f t="shared" si="1962"/>
        <v>7.7180399060674792E-3</v>
      </c>
      <c r="N1608" s="13">
        <f t="shared" si="1963"/>
        <v>3.4771719178666047E-2</v>
      </c>
      <c r="O1608" s="13">
        <f t="shared" si="1964"/>
        <v>2.7703307487166413E-3</v>
      </c>
      <c r="P1608" s="13">
        <f t="shared" si="1965"/>
        <v>1.2481039745683389E-2</v>
      </c>
      <c r="Q1608" s="13">
        <f t="shared" si="1966"/>
        <v>7.8327688723759323E-2</v>
      </c>
      <c r="R1608" s="13">
        <f t="shared" si="1967"/>
        <v>4.9719440108436555E-4</v>
      </c>
      <c r="S1608" s="13">
        <f t="shared" si="1968"/>
        <v>5.0458521538242537E-3</v>
      </c>
      <c r="T1608" s="13">
        <f t="shared" si="1969"/>
        <v>2.8115118240934246E-2</v>
      </c>
      <c r="U1608" s="13">
        <f t="shared" si="1970"/>
        <v>2.2399863569142133E-3</v>
      </c>
      <c r="V1608" s="13">
        <f t="shared" si="1971"/>
        <v>9.0664184241927618E-4</v>
      </c>
      <c r="W1608" s="13">
        <f t="shared" si="1972"/>
        <v>0.11762867383273472</v>
      </c>
      <c r="X1608" s="13">
        <f t="shared" si="1973"/>
        <v>4.2221902972204781E-2</v>
      </c>
      <c r="Y1608" s="13">
        <f t="shared" si="1974"/>
        <v>7.5776128069301261E-3</v>
      </c>
      <c r="Z1608" s="13">
        <f t="shared" si="1975"/>
        <v>5.9488028660875645E-5</v>
      </c>
      <c r="AA1608" s="13">
        <f t="shared" si="1976"/>
        <v>2.6800859444407233E-4</v>
      </c>
      <c r="AB1608" s="13">
        <f t="shared" si="1977"/>
        <v>6.0372320543148044E-4</v>
      </c>
      <c r="AC1608" s="13">
        <f t="shared" si="1978"/>
        <v>9.1634607102759568E-5</v>
      </c>
      <c r="AD1608" s="13">
        <f t="shared" si="1979"/>
        <v>0.13248672148790375</v>
      </c>
      <c r="AE1608" s="13">
        <f t="shared" si="1980"/>
        <v>4.7555084296215938E-2</v>
      </c>
      <c r="AF1608" s="13">
        <f t="shared" si="1981"/>
        <v>8.5347649070879935E-3</v>
      </c>
      <c r="AG1608" s="13">
        <f t="shared" si="1982"/>
        <v>1.0211626243163091E-3</v>
      </c>
      <c r="AH1608" s="13">
        <f t="shared" si="1983"/>
        <v>5.3381919822092128E-6</v>
      </c>
      <c r="AI1608" s="13">
        <f t="shared" si="1984"/>
        <v>2.404990318607489E-5</v>
      </c>
      <c r="AJ1608" s="13">
        <f t="shared" si="1985"/>
        <v>5.417544415667541E-5</v>
      </c>
      <c r="AK1608" s="13">
        <f t="shared" si="1986"/>
        <v>8.1358019804765334E-5</v>
      </c>
      <c r="AL1608" s="13">
        <f t="shared" si="1987"/>
        <v>5.9273866797735298E-6</v>
      </c>
      <c r="AM1608" s="13">
        <f t="shared" si="1988"/>
        <v>0.11937722868880046</v>
      </c>
      <c r="AN1608" s="13">
        <f t="shared" si="1989"/>
        <v>4.2849533218035536E-2</v>
      </c>
      <c r="AO1608" s="13">
        <f t="shared" si="1990"/>
        <v>7.6902543188950125E-3</v>
      </c>
      <c r="AP1608" s="13">
        <f t="shared" si="1991"/>
        <v>9.2011910901269964E-4</v>
      </c>
      <c r="AQ1608" s="13">
        <f t="shared" si="1992"/>
        <v>8.2567409964275293E-5</v>
      </c>
      <c r="AR1608" s="13">
        <f t="shared" si="1993"/>
        <v>3.8322054746674489E-7</v>
      </c>
      <c r="AS1608" s="13">
        <f t="shared" si="1994"/>
        <v>1.7265053591563813E-6</v>
      </c>
      <c r="AT1608" s="13">
        <f t="shared" si="1995"/>
        <v>3.8891713595476965E-6</v>
      </c>
      <c r="AU1608" s="13">
        <f t="shared" si="1996"/>
        <v>5.8405664304132784E-6</v>
      </c>
      <c r="AV1608" s="13">
        <f t="shared" si="1997"/>
        <v>6.5783067409064426E-6</v>
      </c>
      <c r="AW1608" s="13">
        <f t="shared" si="1998"/>
        <v>2.6625912810427771E-7</v>
      </c>
      <c r="AX1608" s="13">
        <f t="shared" si="1999"/>
        <v>8.9637427870581626E-2</v>
      </c>
      <c r="AY1608" s="13">
        <f t="shared" si="2000"/>
        <v>3.2174661661249417E-2</v>
      </c>
      <c r="AZ1608" s="13">
        <f t="shared" si="2001"/>
        <v>5.7744230150741588E-3</v>
      </c>
      <c r="BA1608" s="13">
        <f t="shared" si="2002"/>
        <v>6.9089483122008013E-4</v>
      </c>
      <c r="BB1608" s="13">
        <f t="shared" si="2003"/>
        <v>6.1997839424025904E-5</v>
      </c>
      <c r="BC1608" s="13">
        <f t="shared" si="2004"/>
        <v>4.4507290193032623E-6</v>
      </c>
      <c r="BD1608" s="13">
        <f t="shared" si="2005"/>
        <v>2.2925675411286365E-8</v>
      </c>
      <c r="BE1608" s="13">
        <f t="shared" si="2006"/>
        <v>1.0328595823349052E-7</v>
      </c>
      <c r="BF1608" s="13">
        <f t="shared" si="2007"/>
        <v>2.3266466476617899E-7</v>
      </c>
      <c r="BG1608" s="13">
        <f t="shared" si="2008"/>
        <v>3.4940436019634296E-7</v>
      </c>
      <c r="BH1608" s="13">
        <f t="shared" si="2009"/>
        <v>3.9353872357532017E-7</v>
      </c>
      <c r="BI1608" s="13">
        <f t="shared" si="2010"/>
        <v>3.5459826973255537E-7</v>
      </c>
      <c r="BJ1608" s="14">
        <f t="shared" si="2011"/>
        <v>0.79750400776202979</v>
      </c>
      <c r="BK1608" s="14">
        <f t="shared" si="2012"/>
        <v>5.8423797303026354E-2</v>
      </c>
      <c r="BL1608" s="14">
        <f t="shared" si="2013"/>
        <v>6.5640390538099025E-3</v>
      </c>
      <c r="BM1608" s="14">
        <f t="shared" si="2014"/>
        <v>0.6938109240414283</v>
      </c>
      <c r="BN1608" s="14">
        <f t="shared" si="2015"/>
        <v>0.13656601270397725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1.5103092783505201</v>
      </c>
      <c r="F1609" s="10">
        <f>VLOOKUP(B1609,home!$B$2:$E$405,3,FALSE)</f>
        <v>1.24</v>
      </c>
      <c r="G1609" s="10">
        <f>VLOOKUP(C1609,away!$B$2:$E$405,4,FALSE)</f>
        <v>1.74</v>
      </c>
      <c r="H1609" s="10">
        <f>VLOOKUP(A1609,away!$A$2:$E$405,3,FALSE)</f>
        <v>1.3453608247422699</v>
      </c>
      <c r="I1609" s="10">
        <f>VLOOKUP(C1609,away!$B$2:$E$405,3,FALSE)</f>
        <v>0.91</v>
      </c>
      <c r="J1609" s="10">
        <f>VLOOKUP(B1609,home!$B$2:$E$405,4,FALSE)</f>
        <v>1.67</v>
      </c>
      <c r="K1609" s="12">
        <f t="shared" si="1960"/>
        <v>3.2586432989690821</v>
      </c>
      <c r="L1609" s="12">
        <f t="shared" si="1961"/>
        <v>2.0445448453608277</v>
      </c>
      <c r="M1609" s="13">
        <f t="shared" si="1962"/>
        <v>4.9757053261010719E-3</v>
      </c>
      <c r="N1609" s="13">
        <f t="shared" si="1963"/>
        <v>1.6214048818544029E-2</v>
      </c>
      <c r="O1609" s="13">
        <f t="shared" si="1964"/>
        <v>1.0173052676514362E-2</v>
      </c>
      <c r="P1609" s="13">
        <f t="shared" si="1965"/>
        <v>3.3150349934383011E-2</v>
      </c>
      <c r="Q1609" s="13">
        <f t="shared" si="1966"/>
        <v>2.6417900765853042E-2</v>
      </c>
      <c r="R1609" s="13">
        <f t="shared" si="1967"/>
        <v>1.0399631205675807E-2</v>
      </c>
      <c r="S1609" s="13">
        <f t="shared" si="1968"/>
        <v>5.5215573911064721E-2</v>
      </c>
      <c r="T1609" s="13">
        <f t="shared" si="1969"/>
        <v>5.4012582836078689E-2</v>
      </c>
      <c r="U1609" s="13">
        <f t="shared" si="1970"/>
        <v>3.3888688540125229E-2</v>
      </c>
      <c r="V1609" s="13">
        <f t="shared" si="1971"/>
        <v>4.0874508727162924E-2</v>
      </c>
      <c r="W1609" s="13">
        <f t="shared" si="1972"/>
        <v>2.869550510115906E-2</v>
      </c>
      <c r="X1609" s="13">
        <f t="shared" si="1973"/>
        <v>5.8669247039600081E-2</v>
      </c>
      <c r="Y1609" s="13">
        <f t="shared" si="1974"/>
        <v>5.9975953308007694E-2</v>
      </c>
      <c r="Z1609" s="13">
        <f t="shared" si="1975"/>
        <v>7.0875041250726923E-3</v>
      </c>
      <c r="AA1609" s="13">
        <f t="shared" si="1976"/>
        <v>2.3095647823583854E-2</v>
      </c>
      <c r="AB1609" s="13">
        <f t="shared" si="1977"/>
        <v>3.7630239007835707E-2</v>
      </c>
      <c r="AC1609" s="13">
        <f t="shared" si="1978"/>
        <v>1.7020253648682412E-2</v>
      </c>
      <c r="AD1609" s="13">
        <f t="shared" si="1979"/>
        <v>2.3377103852106274E-2</v>
      </c>
      <c r="AE1609" s="13">
        <f t="shared" si="1980"/>
        <v>4.7795537180288623E-2</v>
      </c>
      <c r="AF1609" s="13">
        <f t="shared" si="1981"/>
        <v>4.8860059586605463E-2</v>
      </c>
      <c r="AG1609" s="13">
        <f t="shared" si="1982"/>
        <v>3.3298860990605687E-2</v>
      </c>
      <c r="AH1609" s="13">
        <f t="shared" si="1983"/>
        <v>3.6226800063477466E-3</v>
      </c>
      <c r="AI1609" s="13">
        <f t="shared" si="1984"/>
        <v>1.1805021926994357E-2</v>
      </c>
      <c r="AJ1609" s="13">
        <f t="shared" si="1985"/>
        <v>1.9234177798291625E-2</v>
      </c>
      <c r="AK1609" s="13">
        <f t="shared" si="1986"/>
        <v>2.0892441531194298E-2</v>
      </c>
      <c r="AL1609" s="13">
        <f t="shared" si="1987"/>
        <v>4.5358583553251211E-3</v>
      </c>
      <c r="AM1609" s="13">
        <f t="shared" si="1988"/>
        <v>1.5235528563394087E-2</v>
      </c>
      <c r="AN1609" s="13">
        <f t="shared" si="1989"/>
        <v>3.114972139063503E-2</v>
      </c>
      <c r="AO1609" s="13">
        <f t="shared" si="1990"/>
        <v>3.1843501151824397E-2</v>
      </c>
      <c r="AP1609" s="13">
        <f t="shared" si="1991"/>
        <v>2.1701822046068041E-2</v>
      </c>
      <c r="AQ1609" s="13">
        <f t="shared" si="1992"/>
        <v>1.1092587099806605E-2</v>
      </c>
      <c r="AR1609" s="13">
        <f t="shared" si="1993"/>
        <v>1.4813463466740032E-3</v>
      </c>
      <c r="AS1609" s="13">
        <f t="shared" si="1994"/>
        <v>4.8271793460415713E-3</v>
      </c>
      <c r="AT1609" s="13">
        <f t="shared" si="1995"/>
        <v>7.8650278144501637E-3</v>
      </c>
      <c r="AU1609" s="13">
        <f t="shared" si="1996"/>
        <v>8.5431067279211556E-3</v>
      </c>
      <c r="AV1609" s="13">
        <f t="shared" si="1997"/>
        <v>6.959734372829489E-3</v>
      </c>
      <c r="AW1609" s="13">
        <f t="shared" si="1998"/>
        <v>8.3944152345738206E-4</v>
      </c>
      <c r="AX1609" s="13">
        <f t="shared" si="1999"/>
        <v>8.2745255098926971E-3</v>
      </c>
      <c r="AY1609" s="13">
        <f t="shared" si="2000"/>
        <v>1.6917638479057785E-2</v>
      </c>
      <c r="AZ1609" s="13">
        <f t="shared" si="2001"/>
        <v>1.7294435274017798E-2</v>
      </c>
      <c r="BA1609" s="13">
        <f t="shared" si="2002"/>
        <v>1.1786416164306517E-2</v>
      </c>
      <c r="BB1609" s="13">
        <f t="shared" si="2003"/>
        <v>6.0244641035026121E-3</v>
      </c>
      <c r="BC1609" s="13">
        <f t="shared" si="2004"/>
        <v>2.4634574057755209E-3</v>
      </c>
      <c r="BD1609" s="13">
        <f t="shared" si="2005"/>
        <v>5.0477983954773722E-4</v>
      </c>
      <c r="BE1609" s="13">
        <f t="shared" si="2006"/>
        <v>1.6448974415969224E-3</v>
      </c>
      <c r="BF1609" s="13">
        <f t="shared" si="2007"/>
        <v>2.6800670127756E-3</v>
      </c>
      <c r="BG1609" s="13">
        <f t="shared" si="2008"/>
        <v>2.9111274706564308E-3</v>
      </c>
      <c r="BH1609" s="13">
        <f t="shared" si="2009"/>
        <v>2.3715815061748483E-3</v>
      </c>
      <c r="BI1609" s="13">
        <f t="shared" si="2010"/>
        <v>1.5456276366111346E-3</v>
      </c>
      <c r="BJ1609" s="14">
        <f t="shared" si="2011"/>
        <v>0.57110089666712971</v>
      </c>
      <c r="BK1609" s="14">
        <f t="shared" si="2012"/>
        <v>0.17268988838177707</v>
      </c>
      <c r="BL1609" s="14">
        <f t="shared" si="2013"/>
        <v>0.21207605603184207</v>
      </c>
      <c r="BM1609" s="14">
        <f t="shared" si="2014"/>
        <v>0.84554545952314997</v>
      </c>
      <c r="BN1609" s="14">
        <f t="shared" si="2015"/>
        <v>0.10133068872707132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1.5103092783505201</v>
      </c>
      <c r="F1610" s="10">
        <f>VLOOKUP(B1610,home!$B$2:$E$405,3,FALSE)</f>
        <v>1.18</v>
      </c>
      <c r="G1610" s="10">
        <f>VLOOKUP(C1610,away!$B$2:$E$405,4,FALSE)</f>
        <v>0.96</v>
      </c>
      <c r="H1610" s="10">
        <f>VLOOKUP(A1610,away!$A$2:$E$405,3,FALSE)</f>
        <v>1.3453608247422699</v>
      </c>
      <c r="I1610" s="10">
        <f>VLOOKUP(C1610,away!$B$2:$E$405,3,FALSE)</f>
        <v>1.4</v>
      </c>
      <c r="J1610" s="10">
        <f>VLOOKUP(B1610,home!$B$2:$E$405,4,FALSE)</f>
        <v>0.99</v>
      </c>
      <c r="K1610" s="12">
        <f t="shared" si="1960"/>
        <v>1.710878350515469</v>
      </c>
      <c r="L1610" s="12">
        <f t="shared" si="1961"/>
        <v>1.8646701030927859</v>
      </c>
      <c r="M1610" s="13">
        <f t="shared" si="1962"/>
        <v>2.8000064825638032E-2</v>
      </c>
      <c r="N1610" s="13">
        <f t="shared" si="1963"/>
        <v>4.7904704723213801E-2</v>
      </c>
      <c r="O1610" s="13">
        <f t="shared" si="1964"/>
        <v>5.2210883765027159E-2</v>
      </c>
      <c r="P1610" s="13">
        <f t="shared" si="1965"/>
        <v>8.9326470694864546E-2</v>
      </c>
      <c r="Q1610" s="13">
        <f t="shared" si="1966"/>
        <v>4.0979561099391319E-2</v>
      </c>
      <c r="R1610" s="13">
        <f t="shared" si="1967"/>
        <v>4.8678037006349331E-2</v>
      </c>
      <c r="S1610" s="13">
        <f t="shared" si="1968"/>
        <v>7.1242856190589871E-2</v>
      </c>
      <c r="T1610" s="13">
        <f t="shared" si="1969"/>
        <v>7.6413362419899128E-2</v>
      </c>
      <c r="U1610" s="13">
        <f t="shared" si="1970"/>
        <v>8.3282199659753905E-2</v>
      </c>
      <c r="V1610" s="13">
        <f t="shared" si="1971"/>
        <v>2.5253405444897188E-2</v>
      </c>
      <c r="W1610" s="13">
        <f t="shared" si="1972"/>
        <v>2.3370347966191501E-2</v>
      </c>
      <c r="X1610" s="13">
        <f t="shared" si="1973"/>
        <v>4.3577989151432586E-2</v>
      </c>
      <c r="Y1610" s="13">
        <f t="shared" si="1974"/>
        <v>4.0629286761789056E-2</v>
      </c>
      <c r="Z1610" s="13">
        <f t="shared" si="1975"/>
        <v>3.0256160094327952E-2</v>
      </c>
      <c r="AA1610" s="13">
        <f t="shared" si="1976"/>
        <v>5.1764609275115774E-2</v>
      </c>
      <c r="AB1610" s="13">
        <f t="shared" si="1977"/>
        <v>4.4281474665843916E-2</v>
      </c>
      <c r="AC1610" s="13">
        <f t="shared" si="1978"/>
        <v>5.0352508009053765E-3</v>
      </c>
      <c r="AD1610" s="13">
        <f t="shared" si="1979"/>
        <v>9.9959555948425649E-3</v>
      </c>
      <c r="AE1610" s="13">
        <f t="shared" si="1980"/>
        <v>1.8639159549545994E-2</v>
      </c>
      <c r="AF1610" s="13">
        <f t="shared" si="1981"/>
        <v>1.7377941779407411E-2</v>
      </c>
      <c r="AG1610" s="13">
        <f t="shared" si="1982"/>
        <v>1.0801376163116017E-2</v>
      </c>
      <c r="AH1610" s="13">
        <f t="shared" si="1983"/>
        <v>1.4104439290570588E-2</v>
      </c>
      <c r="AI1610" s="13">
        <f t="shared" si="1984"/>
        <v>2.413097982839698E-2</v>
      </c>
      <c r="AJ1610" s="13">
        <f t="shared" si="1985"/>
        <v>2.0642585482564944E-2</v>
      </c>
      <c r="AK1610" s="13">
        <f t="shared" si="1986"/>
        <v>1.1772317533595093E-2</v>
      </c>
      <c r="AL1610" s="13">
        <f t="shared" si="1987"/>
        <v>6.4254305968110216E-4</v>
      </c>
      <c r="AM1610" s="13">
        <f t="shared" si="1988"/>
        <v>3.4203728039860237E-3</v>
      </c>
      <c r="AN1610" s="13">
        <f t="shared" si="1989"/>
        <v>6.3778669090243803E-3</v>
      </c>
      <c r="AO1610" s="13">
        <f t="shared" si="1990"/>
        <v>5.9463088733812796E-3</v>
      </c>
      <c r="AP1610" s="13">
        <f t="shared" si="1991"/>
        <v>3.6959681266498065E-3</v>
      </c>
      <c r="AQ1610" s="13">
        <f t="shared" si="1992"/>
        <v>1.7229403169369368E-3</v>
      </c>
      <c r="AR1610" s="13">
        <f t="shared" si="1993"/>
        <v>5.2600252532028326E-3</v>
      </c>
      <c r="AS1610" s="13">
        <f t="shared" si="1994"/>
        <v>8.9992633288693748E-3</v>
      </c>
      <c r="AT1610" s="13">
        <f t="shared" si="1995"/>
        <v>7.6983223999751932E-3</v>
      </c>
      <c r="AU1610" s="13">
        <f t="shared" si="1996"/>
        <v>4.3902977098019486E-3</v>
      </c>
      <c r="AV1610" s="13">
        <f t="shared" si="1997"/>
        <v>1.8778163260044498E-3</v>
      </c>
      <c r="AW1610" s="13">
        <f t="shared" si="1998"/>
        <v>5.6940447328931398E-5</v>
      </c>
      <c r="AX1610" s="13">
        <f t="shared" si="1999"/>
        <v>9.7530696350526332E-4</v>
      </c>
      <c r="AY1610" s="13">
        <f t="shared" si="2000"/>
        <v>1.8186257361864713E-3</v>
      </c>
      <c r="AZ1610" s="13">
        <f t="shared" si="2001"/>
        <v>1.6955685194910107E-3</v>
      </c>
      <c r="BA1610" s="13">
        <f t="shared" si="2002"/>
        <v>1.0538919753467287E-3</v>
      </c>
      <c r="BB1610" s="13">
        <f t="shared" si="2003"/>
        <v>4.9129021457961115E-4</v>
      </c>
      <c r="BC1610" s="13">
        <f t="shared" si="2004"/>
        <v>1.8321883501372783E-4</v>
      </c>
      <c r="BD1610" s="13">
        <f t="shared" si="2005"/>
        <v>1.6347019718600656E-3</v>
      </c>
      <c r="BE1610" s="13">
        <f t="shared" si="2006"/>
        <v>2.7967762132003341E-3</v>
      </c>
      <c r="BF1610" s="13">
        <f t="shared" si="2007"/>
        <v>2.3924719372005439E-3</v>
      </c>
      <c r="BG1610" s="13">
        <f t="shared" si="2008"/>
        <v>1.3644094805240717E-3</v>
      </c>
      <c r="BH1610" s="13">
        <f t="shared" si="2009"/>
        <v>5.8358466036667297E-4</v>
      </c>
      <c r="BI1610" s="13">
        <f t="shared" si="2010"/>
        <v>1.996884722228527E-4</v>
      </c>
      <c r="BJ1610" s="14">
        <f t="shared" si="2011"/>
        <v>0.35707104448293053</v>
      </c>
      <c r="BK1610" s="14">
        <f t="shared" si="2012"/>
        <v>0.22131921675276256</v>
      </c>
      <c r="BL1610" s="14">
        <f t="shared" si="2013"/>
        <v>0.38806488426044594</v>
      </c>
      <c r="BM1610" s="14">
        <f t="shared" si="2014"/>
        <v>0.68784989818712561</v>
      </c>
      <c r="BN1610" s="14">
        <f t="shared" si="2015"/>
        <v>0.30709972211448416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1.5103092783505201</v>
      </c>
      <c r="F1611" s="10">
        <f>VLOOKUP(B1611,home!$B$2:$E$405,3,FALSE)</f>
        <v>1.06</v>
      </c>
      <c r="G1611" s="10">
        <f>VLOOKUP(C1611,away!$B$2:$E$405,4,FALSE)</f>
        <v>0.88</v>
      </c>
      <c r="H1611" s="10">
        <f>VLOOKUP(A1611,away!$A$2:$E$405,3,FALSE)</f>
        <v>1.3453608247422699</v>
      </c>
      <c r="I1611" s="10">
        <f>VLOOKUP(C1611,away!$B$2:$E$405,3,FALSE)</f>
        <v>0.28999999999999998</v>
      </c>
      <c r="J1611" s="10">
        <f>VLOOKUP(B1611,home!$B$2:$E$405,4,FALSE)</f>
        <v>0.82</v>
      </c>
      <c r="K1611" s="12">
        <f t="shared" si="1960"/>
        <v>1.4088164948453652</v>
      </c>
      <c r="L1611" s="12">
        <f t="shared" si="1961"/>
        <v>0.31992680412371177</v>
      </c>
      <c r="M1611" s="13">
        <f t="shared" si="1962"/>
        <v>0.17750734352172587</v>
      </c>
      <c r="N1611" s="13">
        <f t="shared" si="1963"/>
        <v>0.25007527350959002</v>
      </c>
      <c r="O1611" s="13">
        <f t="shared" si="1964"/>
        <v>5.6789357121395607E-2</v>
      </c>
      <c r="P1611" s="13">
        <f t="shared" si="1965"/>
        <v>8.0005783044286252E-2</v>
      </c>
      <c r="Q1611" s="13">
        <f t="shared" si="1966"/>
        <v>0.17615508513663833</v>
      </c>
      <c r="R1611" s="13">
        <f t="shared" si="1967"/>
        <v>9.0842187660441238E-3</v>
      </c>
      <c r="S1611" s="13">
        <f t="shared" si="1968"/>
        <v>9.0150148066211744E-3</v>
      </c>
      <c r="T1611" s="13">
        <f t="shared" si="1969"/>
        <v>5.635673341790505E-2</v>
      </c>
      <c r="U1611" s="13">
        <f t="shared" si="1970"/>
        <v>1.2797997240386771E-2</v>
      </c>
      <c r="V1611" s="13">
        <f t="shared" si="1971"/>
        <v>4.5147009723652779E-4</v>
      </c>
      <c r="W1611" s="13">
        <f t="shared" si="1972"/>
        <v>8.2723396530461901E-2</v>
      </c>
      <c r="X1611" s="13">
        <f t="shared" si="1973"/>
        <v>2.6465431878249217E-2</v>
      </c>
      <c r="Y1611" s="13">
        <f t="shared" si="1974"/>
        <v>4.2335005202810373E-3</v>
      </c>
      <c r="Z1611" s="13">
        <f t="shared" si="1975"/>
        <v>9.6876169259371508E-4</v>
      </c>
      <c r="AA1611" s="13">
        <f t="shared" si="1976"/>
        <v>1.3648074521003411E-3</v>
      </c>
      <c r="AB1611" s="13">
        <f t="shared" si="1977"/>
        <v>9.6138162540341805E-4</v>
      </c>
      <c r="AC1611" s="13">
        <f t="shared" si="1978"/>
        <v>1.2717860686024074E-5</v>
      </c>
      <c r="AD1611" s="13">
        <f t="shared" si="1979"/>
        <v>2.9135521385437149E-2</v>
      </c>
      <c r="AE1611" s="13">
        <f t="shared" si="1980"/>
        <v>9.3212342433209652E-3</v>
      </c>
      <c r="AF1611" s="13">
        <f t="shared" si="1981"/>
        <v>1.4910563409770905E-3</v>
      </c>
      <c r="AG1611" s="13">
        <f t="shared" si="1982"/>
        <v>1.5900962997906536E-4</v>
      </c>
      <c r="AH1611" s="13">
        <f t="shared" si="1983"/>
        <v>7.7483208067246202E-5</v>
      </c>
      <c r="AI1611" s="13">
        <f t="shared" si="1984"/>
        <v>1.0915962159867192E-4</v>
      </c>
      <c r="AJ1611" s="13">
        <f t="shared" si="1985"/>
        <v>7.6892937739643703E-5</v>
      </c>
      <c r="AK1611" s="13">
        <f t="shared" si="1986"/>
        <v>3.6109346341575912E-5</v>
      </c>
      <c r="AL1611" s="13">
        <f t="shared" si="1987"/>
        <v>2.292868300874466E-7</v>
      </c>
      <c r="AM1611" s="13">
        <f t="shared" si="1988"/>
        <v>8.2093206227447455E-3</v>
      </c>
      <c r="AN1611" s="13">
        <f t="shared" si="1989"/>
        <v>2.6263817108616054E-3</v>
      </c>
      <c r="AO1611" s="13">
        <f t="shared" si="1990"/>
        <v>4.2012495358245987E-4</v>
      </c>
      <c r="AP1611" s="13">
        <f t="shared" si="1991"/>
        <v>4.4803077910753056E-5</v>
      </c>
      <c r="AQ1611" s="13">
        <f t="shared" si="1992"/>
        <v>3.5834263827232205E-6</v>
      </c>
      <c r="AR1611" s="13">
        <f t="shared" si="1993"/>
        <v>4.9577910260413365E-6</v>
      </c>
      <c r="AS1611" s="13">
        <f t="shared" si="1994"/>
        <v>6.9846177754833625E-6</v>
      </c>
      <c r="AT1611" s="13">
        <f t="shared" si="1995"/>
        <v>4.920022366145552E-6</v>
      </c>
      <c r="AU1611" s="13">
        <f t="shared" si="1996"/>
        <v>2.3104695548113255E-6</v>
      </c>
      <c r="AV1611" s="13">
        <f t="shared" si="1997"/>
        <v>8.1375690491405591E-7</v>
      </c>
      <c r="AW1611" s="13">
        <f t="shared" si="1998"/>
        <v>2.8706593859004561E-9</v>
      </c>
      <c r="AX1611" s="13">
        <f t="shared" si="1999"/>
        <v>1.9275710507995021E-3</v>
      </c>
      <c r="AY1611" s="13">
        <f t="shared" si="2000"/>
        <v>6.166816460036695E-4</v>
      </c>
      <c r="AZ1611" s="13">
        <f t="shared" si="2001"/>
        <v>9.8646494083852056E-5</v>
      </c>
      <c r="BA1611" s="13">
        <f t="shared" si="2002"/>
        <v>1.0519885863418477E-5</v>
      </c>
      <c r="BB1611" s="13">
        <f t="shared" si="2003"/>
        <v>8.413983660074215E-7</v>
      </c>
      <c r="BC1611" s="13">
        <f t="shared" si="2004"/>
        <v>5.3837178046333501E-8</v>
      </c>
      <c r="BD1611" s="13">
        <f t="shared" si="2005"/>
        <v>2.6435503974577045E-7</v>
      </c>
      <c r="BE1611" s="13">
        <f t="shared" si="2006"/>
        <v>3.724277404893436E-7</v>
      </c>
      <c r="BF1611" s="13">
        <f t="shared" si="2007"/>
        <v>2.6234117196968821E-7</v>
      </c>
      <c r="BG1611" s="13">
        <f t="shared" si="2008"/>
        <v>1.2319685678265375E-7</v>
      </c>
      <c r="BH1611" s="13">
        <f t="shared" si="2009"/>
        <v>4.3390440987126189E-8</v>
      </c>
      <c r="BI1611" s="13">
        <f t="shared" si="2010"/>
        <v>1.2225833796255553E-8</v>
      </c>
      <c r="BJ1611" s="14">
        <f t="shared" si="2011"/>
        <v>0.65007477069661679</v>
      </c>
      <c r="BK1611" s="14">
        <f t="shared" si="2012"/>
        <v>0.2676092402633895</v>
      </c>
      <c r="BL1611" s="14">
        <f t="shared" si="2013"/>
        <v>8.1318471913788576E-2</v>
      </c>
      <c r="BM1611" s="14">
        <f t="shared" si="2014"/>
        <v>0.24973750469136397</v>
      </c>
      <c r="BN1611" s="14">
        <f t="shared" si="2015"/>
        <v>0.74961706109968029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1.5103092783505201</v>
      </c>
      <c r="F1612" s="10">
        <f>VLOOKUP(B1612,home!$B$2:$E$405,3,FALSE)</f>
        <v>1.1599999999999999</v>
      </c>
      <c r="G1612" s="10">
        <f>VLOOKUP(C1612,away!$B$2:$E$405,4,FALSE)</f>
        <v>1.24</v>
      </c>
      <c r="H1612" s="10">
        <f>VLOOKUP(A1612,away!$A$2:$E$405,3,FALSE)</f>
        <v>1.3453608247422699</v>
      </c>
      <c r="I1612" s="10">
        <f>VLOOKUP(C1612,away!$B$2:$E$405,3,FALSE)</f>
        <v>0.74</v>
      </c>
      <c r="J1612" s="10">
        <f>VLOOKUP(B1612,home!$B$2:$E$405,4,FALSE)</f>
        <v>1.3</v>
      </c>
      <c r="K1612" s="12">
        <f t="shared" si="1960"/>
        <v>2.1724288659793878</v>
      </c>
      <c r="L1612" s="12">
        <f t="shared" si="1961"/>
        <v>1.2942371134020636</v>
      </c>
      <c r="M1612" s="13">
        <f t="shared" si="1962"/>
        <v>3.1220948618919928E-2</v>
      </c>
      <c r="N1612" s="13">
        <f t="shared" si="1963"/>
        <v>6.7825290003000957E-2</v>
      </c>
      <c r="O1612" s="13">
        <f t="shared" si="1964"/>
        <v>4.0407310418225068E-2</v>
      </c>
      <c r="P1612" s="13">
        <f t="shared" si="1965"/>
        <v>8.7782007549141783E-2</v>
      </c>
      <c r="Q1612" s="13">
        <f t="shared" si="1966"/>
        <v>7.3672808922971247E-2</v>
      </c>
      <c r="R1612" s="13">
        <f t="shared" si="1967"/>
        <v>2.6148320398012376E-2</v>
      </c>
      <c r="S1612" s="13">
        <f t="shared" si="1968"/>
        <v>6.1702808452526799E-2</v>
      </c>
      <c r="T1612" s="13">
        <f t="shared" si="1969"/>
        <v>9.5350083556688101E-2</v>
      </c>
      <c r="U1612" s="13">
        <f t="shared" si="1970"/>
        <v>5.6805366029519723E-2</v>
      </c>
      <c r="V1612" s="13">
        <f t="shared" si="1971"/>
        <v>1.9276218326266199E-2</v>
      </c>
      <c r="W1612" s="13">
        <f t="shared" si="1972"/>
        <v>5.3349645580682177E-2</v>
      </c>
      <c r="X1612" s="13">
        <f t="shared" si="1973"/>
        <v>6.9047091297365262E-2</v>
      </c>
      <c r="Y1612" s="13">
        <f t="shared" si="1974"/>
        <v>4.468165406475539E-2</v>
      </c>
      <c r="Z1612" s="13">
        <f t="shared" si="1975"/>
        <v>1.1280708904078613E-2</v>
      </c>
      <c r="AA1612" s="13">
        <f t="shared" si="1976"/>
        <v>2.4506537651931084E-2</v>
      </c>
      <c r="AB1612" s="13">
        <f t="shared" si="1977"/>
        <v>2.6619354900132911E-2</v>
      </c>
      <c r="AC1612" s="13">
        <f t="shared" si="1978"/>
        <v>3.3873593242010509E-3</v>
      </c>
      <c r="AD1612" s="13">
        <f t="shared" si="1979"/>
        <v>2.8974577512310914E-2</v>
      </c>
      <c r="AE1612" s="13">
        <f t="shared" si="1980"/>
        <v>3.7499973561577624E-2</v>
      </c>
      <c r="AF1612" s="13">
        <f t="shared" si="1981"/>
        <v>2.4266928767494967E-2</v>
      </c>
      <c r="AG1612" s="13">
        <f t="shared" si="1982"/>
        <v>1.0469053279725395E-2</v>
      </c>
      <c r="AH1612" s="13">
        <f t="shared" si="1983"/>
        <v>3.6499780322859156E-3</v>
      </c>
      <c r="AI1612" s="13">
        <f t="shared" si="1984"/>
        <v>7.9293176375285698E-3</v>
      </c>
      <c r="AJ1612" s="13">
        <f t="shared" si="1985"/>
        <v>8.6129392616432748E-3</v>
      </c>
      <c r="AK1612" s="13">
        <f t="shared" si="1986"/>
        <v>6.2369992909736818E-3</v>
      </c>
      <c r="AL1612" s="13">
        <f t="shared" si="1987"/>
        <v>3.8096113657286969E-4</v>
      </c>
      <c r="AM1612" s="13">
        <f t="shared" si="1988"/>
        <v>1.2589041713460302E-2</v>
      </c>
      <c r="AN1612" s="13">
        <f t="shared" si="1989"/>
        <v>1.6293205007727029E-2</v>
      </c>
      <c r="AO1612" s="13">
        <f t="shared" si="1990"/>
        <v>1.0543635308634341E-2</v>
      </c>
      <c r="AP1612" s="13">
        <f t="shared" si="1991"/>
        <v>4.5486547088703288E-3</v>
      </c>
      <c r="AQ1612" s="13">
        <f t="shared" si="1992"/>
        <v>1.4717594350677598E-3</v>
      </c>
      <c r="AR1612" s="13">
        <f t="shared" si="1993"/>
        <v>9.4478740649733318E-4</v>
      </c>
      <c r="AS1612" s="13">
        <f t="shared" si="1994"/>
        <v>2.0524834340886083E-3</v>
      </c>
      <c r="AT1612" s="13">
        <f t="shared" si="1995"/>
        <v>2.2294371295792977E-3</v>
      </c>
      <c r="AU1612" s="13">
        <f t="shared" si="1996"/>
        <v>1.6144311917280984E-3</v>
      </c>
      <c r="AV1612" s="13">
        <f t="shared" si="1997"/>
        <v>8.7680923076190632E-4</v>
      </c>
      <c r="AW1612" s="13">
        <f t="shared" si="1998"/>
        <v>2.9753467575349991E-5</v>
      </c>
      <c r="AX1612" s="13">
        <f t="shared" si="1999"/>
        <v>4.5581329355566247E-3</v>
      </c>
      <c r="AY1612" s="13">
        <f t="shared" si="2000"/>
        <v>5.8993048130176803E-3</v>
      </c>
      <c r="AZ1612" s="13">
        <f t="shared" si="2001"/>
        <v>3.8175496161394523E-3</v>
      </c>
      <c r="BA1612" s="13">
        <f t="shared" si="2002"/>
        <v>1.6469381318204935E-3</v>
      </c>
      <c r="BB1612" s="13">
        <f t="shared" si="2003"/>
        <v>5.3288211341978575E-4</v>
      </c>
      <c r="BC1612" s="13">
        <f t="shared" si="2004"/>
        <v>1.3793516165120287E-4</v>
      </c>
      <c r="BD1612" s="13">
        <f t="shared" si="2005"/>
        <v>2.0379648762728858E-4</v>
      </c>
      <c r="BE1612" s="13">
        <f t="shared" si="2006"/>
        <v>4.4273337250673282E-4</v>
      </c>
      <c r="BF1612" s="13">
        <f t="shared" si="2007"/>
        <v>4.8090337918301585E-4</v>
      </c>
      <c r="BG1612" s="13">
        <f t="shared" si="2008"/>
        <v>3.4824279422807151E-4</v>
      </c>
      <c r="BH1612" s="13">
        <f t="shared" si="2009"/>
        <v>1.8913317463759572E-4</v>
      </c>
      <c r="BI1612" s="13">
        <f t="shared" si="2010"/>
        <v>8.2175673619406761E-5</v>
      </c>
      <c r="BJ1612" s="14">
        <f t="shared" si="2011"/>
        <v>0.56717614549193696</v>
      </c>
      <c r="BK1612" s="14">
        <f t="shared" si="2012"/>
        <v>0.20964960822064632</v>
      </c>
      <c r="BL1612" s="14">
        <f t="shared" si="2013"/>
        <v>0.21038105689470996</v>
      </c>
      <c r="BM1612" s="14">
        <f t="shared" si="2014"/>
        <v>0.66556128225565814</v>
      </c>
      <c r="BN1612" s="14">
        <f t="shared" si="2015"/>
        <v>0.32705668591027137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1.5103092783505201</v>
      </c>
      <c r="F1613" s="10">
        <f>VLOOKUP(B1613,home!$B$2:$E$405,3,FALSE)</f>
        <v>0.81</v>
      </c>
      <c r="G1613" s="10">
        <f>VLOOKUP(C1613,away!$B$2:$E$405,4,FALSE)</f>
        <v>0.74</v>
      </c>
      <c r="H1613" s="10">
        <f>VLOOKUP(A1613,away!$A$2:$E$405,3,FALSE)</f>
        <v>1.3453608247422699</v>
      </c>
      <c r="I1613" s="10">
        <f>VLOOKUP(C1613,away!$B$2:$E$405,3,FALSE)</f>
        <v>1.25</v>
      </c>
      <c r="J1613" s="10">
        <f>VLOOKUP(B1613,home!$B$2:$E$405,4,FALSE)</f>
        <v>1.24</v>
      </c>
      <c r="K1613" s="12">
        <f t="shared" si="1960"/>
        <v>0.90527938144330178</v>
      </c>
      <c r="L1613" s="12">
        <f t="shared" si="1961"/>
        <v>2.0853092783505187</v>
      </c>
      <c r="M1613" s="13">
        <f t="shared" si="1962"/>
        <v>5.0257843242559185E-2</v>
      </c>
      <c r="N1613" s="13">
        <f t="shared" si="1963"/>
        <v>4.5497389243298401E-2</v>
      </c>
      <c r="O1613" s="13">
        <f t="shared" si="1964"/>
        <v>0.1048031468235946</v>
      </c>
      <c r="P1613" s="13">
        <f t="shared" si="1965"/>
        <v>9.4876127929775247E-2</v>
      </c>
      <c r="Q1613" s="13">
        <f t="shared" si="1966"/>
        <v>2.0593924195729151E-2</v>
      </c>
      <c r="R1613" s="13">
        <f t="shared" si="1967"/>
        <v>0.10927348723578677</v>
      </c>
      <c r="S1613" s="13">
        <f t="shared" si="1968"/>
        <v>4.4776491937304604E-2</v>
      </c>
      <c r="T1613" s="13">
        <f t="shared" si="1969"/>
        <v>4.294470120300125E-2</v>
      </c>
      <c r="U1613" s="13">
        <f t="shared" si="1970"/>
        <v>9.8923034932965573E-2</v>
      </c>
      <c r="V1613" s="13">
        <f t="shared" si="1971"/>
        <v>9.3920557208400871E-3</v>
      </c>
      <c r="W1613" s="13">
        <f t="shared" si="1972"/>
        <v>6.214418319133312E-3</v>
      </c>
      <c r="X1613" s="13">
        <f t="shared" si="1973"/>
        <v>1.295898418044013E-2</v>
      </c>
      <c r="Y1613" s="13">
        <f t="shared" si="1974"/>
        <v>1.35117449747347E-2</v>
      </c>
      <c r="Z1613" s="13">
        <f t="shared" si="1975"/>
        <v>7.5956338936834358E-2</v>
      </c>
      <c r="AA1613" s="13">
        <f t="shared" si="1976"/>
        <v>6.8761707529435195E-2</v>
      </c>
      <c r="AB1613" s="13">
        <f t="shared" si="1977"/>
        <v>3.1124278029616155E-2</v>
      </c>
      <c r="AC1613" s="13">
        <f t="shared" si="1978"/>
        <v>1.1081378330758463E-3</v>
      </c>
      <c r="AD1613" s="13">
        <f t="shared" si="1979"/>
        <v>1.4064461929937319E-3</v>
      </c>
      <c r="AE1613" s="13">
        <f t="shared" si="1980"/>
        <v>2.9328752957505934E-3</v>
      </c>
      <c r="AF1613" s="13">
        <f t="shared" si="1981"/>
        <v>3.0579760332368677E-3</v>
      </c>
      <c r="AG1613" s="13">
        <f t="shared" si="1982"/>
        <v>2.1256085983607847E-3</v>
      </c>
      <c r="AH1613" s="13">
        <f t="shared" si="1983"/>
        <v>3.9598114583629371E-2</v>
      </c>
      <c r="AI1613" s="13">
        <f t="shared" si="1984"/>
        <v>3.584735667658899E-2</v>
      </c>
      <c r="AJ1613" s="13">
        <f t="shared" si="1985"/>
        <v>1.6225936439279946E-2</v>
      </c>
      <c r="AK1613" s="13">
        <f t="shared" si="1986"/>
        <v>4.8963352343632267E-3</v>
      </c>
      <c r="AL1613" s="13">
        <f t="shared" si="1987"/>
        <v>8.367714969964899E-5</v>
      </c>
      <c r="AM1613" s="13">
        <f t="shared" si="1988"/>
        <v>2.5464534792533043E-4</v>
      </c>
      <c r="AN1613" s="13">
        <f t="shared" si="1989"/>
        <v>5.3101430671748768E-4</v>
      </c>
      <c r="AO1613" s="13">
        <f t="shared" si="1990"/>
        <v>5.5366453036742266E-4</v>
      </c>
      <c r="AP1613" s="13">
        <f t="shared" si="1991"/>
        <v>3.8485392742292296E-4</v>
      </c>
      <c r="AQ1613" s="13">
        <f t="shared" si="1992"/>
        <v>2.0063486641616461E-4</v>
      </c>
      <c r="AR1613" s="13">
        <f t="shared" si="1993"/>
        <v>1.6514863149285863E-2</v>
      </c>
      <c r="AS1613" s="13">
        <f t="shared" si="1994"/>
        <v>1.4950565096406286E-2</v>
      </c>
      <c r="AT1613" s="13">
        <f t="shared" si="1995"/>
        <v>6.7672191613512489E-3</v>
      </c>
      <c r="AU1613" s="13">
        <f t="shared" si="1996"/>
        <v>2.0420746588264396E-3</v>
      </c>
      <c r="AV1613" s="13">
        <f t="shared" si="1997"/>
        <v>4.6216202100086019E-4</v>
      </c>
      <c r="AW1613" s="13">
        <f t="shared" si="1998"/>
        <v>4.3879076862507854E-6</v>
      </c>
      <c r="AX1613" s="13">
        <f t="shared" si="1999"/>
        <v>3.842086384287624E-5</v>
      </c>
      <c r="AY1613" s="13">
        <f t="shared" si="2000"/>
        <v>8.0119383853791807E-5</v>
      </c>
      <c r="AZ1613" s="13">
        <f t="shared" si="2001"/>
        <v>8.3536847263019408E-5</v>
      </c>
      <c r="BA1613" s="13">
        <f t="shared" si="2002"/>
        <v>5.8066720893908163E-5</v>
      </c>
      <c r="BB1613" s="13">
        <f t="shared" si="2003"/>
        <v>3.0271767960864157E-5</v>
      </c>
      <c r="BC1613" s="13">
        <f t="shared" si="2004"/>
        <v>1.2625199720172799E-5</v>
      </c>
      <c r="BD1613" s="13">
        <f t="shared" si="2005"/>
        <v>5.7397662259824804E-3</v>
      </c>
      <c r="BE1613" s="13">
        <f t="shared" si="2006"/>
        <v>5.1960920186865751E-3</v>
      </c>
      <c r="BF1613" s="13">
        <f t="shared" si="2007"/>
        <v>2.3519574842995297E-3</v>
      </c>
      <c r="BG1613" s="13">
        <f t="shared" si="2008"/>
        <v>7.0972620552254087E-4</v>
      </c>
      <c r="BH1613" s="13">
        <f t="shared" si="2009"/>
        <v>1.6062512508238685E-4</v>
      </c>
      <c r="BI1613" s="13">
        <f t="shared" si="2010"/>
        <v>2.9082122775767231E-5</v>
      </c>
      <c r="BJ1613" s="14">
        <f t="shared" si="2011"/>
        <v>0.1534719219990629</v>
      </c>
      <c r="BK1613" s="14">
        <f t="shared" si="2012"/>
        <v>0.2005744531971084</v>
      </c>
      <c r="BL1613" s="14">
        <f t="shared" si="2013"/>
        <v>0.56437753075447983</v>
      </c>
      <c r="BM1613" s="14">
        <f t="shared" si="2014"/>
        <v>0.56900259474057469</v>
      </c>
      <c r="BN1613" s="14">
        <f t="shared" si="2015"/>
        <v>0.42530191867074335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1.6241610738254999</v>
      </c>
      <c r="F1614" s="10">
        <f>VLOOKUP(B1614,home!$B$2:$E$405,3,FALSE)</f>
        <v>1.08</v>
      </c>
      <c r="G1614" s="10">
        <f>VLOOKUP(C1614,away!$B$2:$E$405,4,FALSE)</f>
        <v>1.06</v>
      </c>
      <c r="H1614" s="10">
        <f>VLOOKUP(A1614,away!$A$2:$E$405,3,FALSE)</f>
        <v>1.2013422818791899</v>
      </c>
      <c r="I1614" s="10">
        <f>VLOOKUP(C1614,away!$B$2:$E$405,3,FALSE)</f>
        <v>0.7</v>
      </c>
      <c r="J1614" s="10">
        <f>VLOOKUP(B1614,home!$B$2:$E$405,4,FALSE)</f>
        <v>0.94</v>
      </c>
      <c r="K1614" s="12">
        <f t="shared" si="1960"/>
        <v>1.8593395973154323</v>
      </c>
      <c r="L1614" s="12">
        <f t="shared" si="1961"/>
        <v>0.79048322147650685</v>
      </c>
      <c r="M1614" s="13">
        <f t="shared" si="1962"/>
        <v>7.066373223675923E-2</v>
      </c>
      <c r="N1614" s="13">
        <f t="shared" si="1963"/>
        <v>0.13138787544190145</v>
      </c>
      <c r="O1614" s="13">
        <f t="shared" si="1964"/>
        <v>5.5858494700066728E-2</v>
      </c>
      <c r="P1614" s="13">
        <f t="shared" si="1965"/>
        <v>0.10385991104226827</v>
      </c>
      <c r="Q1614" s="13">
        <f t="shared" si="1966"/>
        <v>0.12214733970813763</v>
      </c>
      <c r="R1614" s="13">
        <f t="shared" si="1967"/>
        <v>2.2077601418668564E-2</v>
      </c>
      <c r="S1614" s="13">
        <f t="shared" si="1968"/>
        <v>3.8162720748906864E-2</v>
      </c>
      <c r="T1614" s="13">
        <f t="shared" si="1969"/>
        <v>9.6555422587273884E-2</v>
      </c>
      <c r="U1614" s="13">
        <f t="shared" si="1970"/>
        <v>4.1049758531477819E-2</v>
      </c>
      <c r="V1614" s="13">
        <f t="shared" si="1971"/>
        <v>6.2322977614479268E-3</v>
      </c>
      <c r="W1614" s="13">
        <f t="shared" si="1972"/>
        <v>7.5704461808693321E-2</v>
      </c>
      <c r="X1614" s="13">
        <f t="shared" si="1973"/>
        <v>5.9843106850681074E-2</v>
      </c>
      <c r="Y1614" s="13">
        <f t="shared" si="1974"/>
        <v>2.3652485943244594E-2</v>
      </c>
      <c r="Z1614" s="13">
        <f t="shared" si="1975"/>
        <v>5.8173244973011408E-3</v>
      </c>
      <c r="AA1614" s="13">
        <f t="shared" si="1976"/>
        <v>1.0816381788265102E-2</v>
      </c>
      <c r="AB1614" s="13">
        <f t="shared" si="1977"/>
        <v>1.0055663479301407E-2</v>
      </c>
      <c r="AC1614" s="13">
        <f t="shared" si="1978"/>
        <v>5.725053986359069E-4</v>
      </c>
      <c r="AD1614" s="13">
        <f t="shared" si="1979"/>
        <v>3.5190075883589335E-2</v>
      </c>
      <c r="AE1614" s="13">
        <f t="shared" si="1980"/>
        <v>2.781716454846243E-2</v>
      </c>
      <c r="AF1614" s="13">
        <f t="shared" si="1981"/>
        <v>1.099450092230533E-2</v>
      </c>
      <c r="AG1614" s="13">
        <f t="shared" si="1982"/>
        <v>2.8969895025301139E-3</v>
      </c>
      <c r="AH1614" s="13">
        <f t="shared" si="1983"/>
        <v>1.1496243522502016E-3</v>
      </c>
      <c r="AI1614" s="13">
        <f t="shared" si="1984"/>
        <v>2.1375420801769047E-3</v>
      </c>
      <c r="AJ1614" s="13">
        <f t="shared" si="1985"/>
        <v>1.9872083153004592E-3</v>
      </c>
      <c r="AK1614" s="13">
        <f t="shared" si="1986"/>
        <v>1.2316317029175449E-3</v>
      </c>
      <c r="AL1614" s="13">
        <f t="shared" si="1987"/>
        <v>3.3658205074320937E-5</v>
      </c>
      <c r="AM1614" s="13">
        <f t="shared" si="1988"/>
        <v>1.3086060304578501E-2</v>
      </c>
      <c r="AN1614" s="13">
        <f t="shared" si="1989"/>
        <v>1.0344311105999053E-2</v>
      </c>
      <c r="AO1614" s="13">
        <f t="shared" si="1990"/>
        <v>4.0885021835126694E-3</v>
      </c>
      <c r="AP1614" s="13">
        <f t="shared" si="1991"/>
        <v>1.0772974590122755E-3</v>
      </c>
      <c r="AQ1614" s="13">
        <f t="shared" si="1992"/>
        <v>2.1289639147211966E-4</v>
      </c>
      <c r="AR1614" s="13">
        <f t="shared" si="1993"/>
        <v>1.817517522909164E-4</v>
      </c>
      <c r="AS1614" s="13">
        <f t="shared" si="1994"/>
        <v>3.3793822991596667E-4</v>
      </c>
      <c r="AT1614" s="13">
        <f t="shared" si="1995"/>
        <v>3.141709661647218E-4</v>
      </c>
      <c r="AU1614" s="13">
        <f t="shared" si="1996"/>
        <v>1.9471683923897139E-4</v>
      </c>
      <c r="AV1614" s="13">
        <f t="shared" si="1997"/>
        <v>9.0511182365280688E-5</v>
      </c>
      <c r="AW1614" s="13">
        <f t="shared" si="1998"/>
        <v>1.3741679839811612E-6</v>
      </c>
      <c r="AX1614" s="13">
        <f t="shared" si="1999"/>
        <v>4.0552383495267418E-3</v>
      </c>
      <c r="AY1614" s="13">
        <f t="shared" si="2000"/>
        <v>3.2055978743889715E-3</v>
      </c>
      <c r="AZ1614" s="13">
        <f t="shared" si="2001"/>
        <v>1.2669856672526184E-3</v>
      </c>
      <c r="BA1614" s="13">
        <f t="shared" si="2002"/>
        <v>3.3384363727147041E-4</v>
      </c>
      <c r="BB1614" s="13">
        <f t="shared" si="2003"/>
        <v>6.5974448464946591E-5</v>
      </c>
      <c r="BC1614" s="13">
        <f t="shared" si="2004"/>
        <v>1.0430338911541353E-5</v>
      </c>
      <c r="BD1614" s="13">
        <f t="shared" si="2005"/>
        <v>2.394528510998727E-5</v>
      </c>
      <c r="BE1614" s="13">
        <f t="shared" si="2006"/>
        <v>4.4522416774006947E-5</v>
      </c>
      <c r="BF1614" s="13">
        <f t="shared" si="2007"/>
        <v>4.1391146238045969E-5</v>
      </c>
      <c r="BG1614" s="13">
        <f t="shared" si="2008"/>
        <v>2.5653399059557524E-5</v>
      </c>
      <c r="BH1614" s="13">
        <f t="shared" si="2009"/>
        <v>1.1924595169292441E-5</v>
      </c>
      <c r="BI1614" s="13">
        <f t="shared" si="2010"/>
        <v>4.4343743960443525E-6</v>
      </c>
      <c r="BJ1614" s="14">
        <f t="shared" si="2011"/>
        <v>0.62393656095721017</v>
      </c>
      <c r="BK1614" s="14">
        <f t="shared" si="2012"/>
        <v>0.22273042326748149</v>
      </c>
      <c r="BL1614" s="14">
        <f t="shared" si="2013"/>
        <v>0.14763486655514749</v>
      </c>
      <c r="BM1614" s="14">
        <f t="shared" si="2014"/>
        <v>0.49091999702293332</v>
      </c>
      <c r="BN1614" s="14">
        <f t="shared" si="2015"/>
        <v>0.50599495454780186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1.6241610738254999</v>
      </c>
      <c r="F1615" s="10">
        <f>VLOOKUP(B1615,home!$B$2:$E$405,3,FALSE)</f>
        <v>0.92</v>
      </c>
      <c r="G1615" s="10">
        <f>VLOOKUP(C1615,away!$B$2:$E$405,4,FALSE)</f>
        <v>1</v>
      </c>
      <c r="H1615" s="10">
        <f>VLOOKUP(A1615,away!$A$2:$E$405,3,FALSE)</f>
        <v>1.2013422818791899</v>
      </c>
      <c r="I1615" s="10">
        <f>VLOOKUP(C1615,away!$B$2:$E$405,3,FALSE)</f>
        <v>0.77</v>
      </c>
      <c r="J1615" s="10">
        <f>VLOOKUP(B1615,home!$B$2:$E$405,4,FALSE)</f>
        <v>0.83</v>
      </c>
      <c r="K1615" s="12">
        <f t="shared" si="1960"/>
        <v>1.4942281879194599</v>
      </c>
      <c r="L1615" s="12">
        <f t="shared" si="1961"/>
        <v>0.76777785234899021</v>
      </c>
      <c r="M1615" s="13">
        <f t="shared" si="1962"/>
        <v>0.10414136330346965</v>
      </c>
      <c r="N1615" s="13">
        <f t="shared" si="1963"/>
        <v>0.15561096057640558</v>
      </c>
      <c r="O1615" s="13">
        <f t="shared" si="1964"/>
        <v>7.9957432257833874E-2</v>
      </c>
      <c r="P1615" s="13">
        <f t="shared" si="1965"/>
        <v>0.11947464911331607</v>
      </c>
      <c r="Q1615" s="13">
        <f t="shared" si="1966"/>
        <v>0.11625914182124454</v>
      </c>
      <c r="R1615" s="13">
        <f t="shared" si="1967"/>
        <v>3.0694772809129779E-2</v>
      </c>
      <c r="S1615" s="13">
        <f t="shared" si="1968"/>
        <v>3.4266383999493957E-2</v>
      </c>
      <c r="T1615" s="13">
        <f t="shared" si="1969"/>
        <v>8.9261194223451815E-2</v>
      </c>
      <c r="U1615" s="13">
        <f t="shared" si="1970"/>
        <v>4.5864994753185499E-2</v>
      </c>
      <c r="V1615" s="13">
        <f t="shared" si="1971"/>
        <v>4.3679561819274532E-3</v>
      </c>
      <c r="W1615" s="13">
        <f t="shared" si="1972"/>
        <v>5.7905895604209896E-2</v>
      </c>
      <c r="X1615" s="13">
        <f t="shared" si="1973"/>
        <v>4.4458864165345106E-2</v>
      </c>
      <c r="Y1615" s="13">
        <f t="shared" si="1974"/>
        <v>1.7067265623372074E-2</v>
      </c>
      <c r="Z1615" s="13">
        <f t="shared" si="1975"/>
        <v>7.8555889152446146E-3</v>
      </c>
      <c r="AA1615" s="13">
        <f t="shared" si="1976"/>
        <v>1.1738042389866156E-2</v>
      </c>
      <c r="AB1615" s="13">
        <f t="shared" si="1977"/>
        <v>8.7696569049657575E-3</v>
      </c>
      <c r="AC1615" s="13">
        <f t="shared" si="1978"/>
        <v>3.1319209751545454E-4</v>
      </c>
      <c r="AD1615" s="13">
        <f t="shared" si="1979"/>
        <v>2.1631155364632993E-2</v>
      </c>
      <c r="AE1615" s="13">
        <f t="shared" si="1980"/>
        <v>1.6607922009685257E-2</v>
      </c>
      <c r="AF1615" s="13">
        <f t="shared" si="1981"/>
        <v>6.3755973462878363E-3</v>
      </c>
      <c r="AG1615" s="13">
        <f t="shared" si="1982"/>
        <v>1.6316808126582653E-3</v>
      </c>
      <c r="AH1615" s="13">
        <f t="shared" si="1983"/>
        <v>1.507836796570761E-3</v>
      </c>
      <c r="AI1615" s="13">
        <f t="shared" si="1984"/>
        <v>2.2530522442182114E-3</v>
      </c>
      <c r="AJ1615" s="13">
        <f t="shared" si="1985"/>
        <v>1.6832870860830258E-3</v>
      </c>
      <c r="AK1615" s="13">
        <f t="shared" si="1986"/>
        <v>8.3840500412868889E-4</v>
      </c>
      <c r="AL1615" s="13">
        <f t="shared" si="1987"/>
        <v>1.437220131128272E-5</v>
      </c>
      <c r="AM1615" s="13">
        <f t="shared" si="1988"/>
        <v>6.464376416619972E-3</v>
      </c>
      <c r="AN1615" s="13">
        <f t="shared" si="1989"/>
        <v>4.9632050419279429E-3</v>
      </c>
      <c r="AO1615" s="13">
        <f t="shared" si="1990"/>
        <v>1.9053194539295579E-3</v>
      </c>
      <c r="AP1615" s="13">
        <f t="shared" si="1991"/>
        <v>4.8762069279226233E-4</v>
      </c>
      <c r="AQ1615" s="13">
        <f t="shared" si="1992"/>
        <v>9.3596092068242478E-5</v>
      </c>
      <c r="AR1615" s="13">
        <f t="shared" si="1993"/>
        <v>2.3153673947277613E-4</v>
      </c>
      <c r="AS1615" s="13">
        <f t="shared" si="1994"/>
        <v>3.4596872265918634E-4</v>
      </c>
      <c r="AT1615" s="13">
        <f t="shared" si="1995"/>
        <v>2.5847810876792314E-4</v>
      </c>
      <c r="AU1615" s="13">
        <f t="shared" si="1996"/>
        <v>1.2874175869371425E-4</v>
      </c>
      <c r="AV1615" s="13">
        <f t="shared" si="1997"/>
        <v>4.8092391200618259E-5</v>
      </c>
      <c r="AW1615" s="13">
        <f t="shared" si="1998"/>
        <v>4.5800824480378672E-7</v>
      </c>
      <c r="AX1615" s="13">
        <f t="shared" si="1999"/>
        <v>1.6098755765058914E-3</v>
      </c>
      <c r="AY1615" s="13">
        <f t="shared" si="2000"/>
        <v>1.2360268126787859E-3</v>
      </c>
      <c r="AZ1615" s="13">
        <f t="shared" si="2001"/>
        <v>4.744970058421429E-4</v>
      </c>
      <c r="BA1615" s="13">
        <f t="shared" si="2002"/>
        <v>1.2143609736383558E-4</v>
      </c>
      <c r="BB1615" s="13">
        <f t="shared" si="2003"/>
        <v>2.3308986507912138E-5</v>
      </c>
      <c r="BC1615" s="13">
        <f t="shared" si="2004"/>
        <v>3.5792247202952755E-6</v>
      </c>
      <c r="BD1615" s="13">
        <f t="shared" si="2005"/>
        <v>2.9628130095382602E-5</v>
      </c>
      <c r="BE1615" s="13">
        <f t="shared" si="2006"/>
        <v>4.4271187143865559E-5</v>
      </c>
      <c r="BF1615" s="13">
        <f t="shared" si="2007"/>
        <v>3.3075627871510769E-5</v>
      </c>
      <c r="BG1615" s="13">
        <f t="shared" si="2008"/>
        <v>1.6474178499581969E-5</v>
      </c>
      <c r="BH1615" s="13">
        <f t="shared" si="2009"/>
        <v>6.1540454717230224E-6</v>
      </c>
      <c r="BI1615" s="13">
        <f t="shared" si="2010"/>
        <v>1.8391096427173299E-6</v>
      </c>
      <c r="BJ1615" s="14">
        <f t="shared" si="2011"/>
        <v>0.54419251894825027</v>
      </c>
      <c r="BK1615" s="14">
        <f t="shared" si="2012"/>
        <v>0.26381394370971267</v>
      </c>
      <c r="BL1615" s="14">
        <f t="shared" si="2013"/>
        <v>0.18445174024550073</v>
      </c>
      <c r="BM1615" s="14">
        <f t="shared" si="2014"/>
        <v>0.39293990313287475</v>
      </c>
      <c r="BN1615" s="14">
        <f t="shared" si="2015"/>
        <v>0.60613831988139955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1.175</v>
      </c>
      <c r="F1616" s="10">
        <f>VLOOKUP(B1616,home!$B$2:$E$405,3,FALSE)</f>
        <v>0.56999999999999995</v>
      </c>
      <c r="G1616" s="10">
        <f>VLOOKUP(C1616,away!$B$2:$E$405,4,FALSE)</f>
        <v>1.38</v>
      </c>
      <c r="H1616" s="10">
        <f>VLOOKUP(A1616,away!$A$2:$E$405,3,FALSE)</f>
        <v>0.99375000000000002</v>
      </c>
      <c r="I1616" s="10">
        <f>VLOOKUP(C1616,away!$B$2:$E$405,3,FALSE)</f>
        <v>0.74</v>
      </c>
      <c r="J1616" s="10">
        <f>VLOOKUP(B1616,home!$B$2:$E$405,4,FALSE)</f>
        <v>1.01</v>
      </c>
      <c r="K1616" s="12">
        <f t="shared" si="1960"/>
        <v>0.92425499999999983</v>
      </c>
      <c r="L1616" s="12">
        <f t="shared" si="1961"/>
        <v>0.74272875000000005</v>
      </c>
      <c r="M1616" s="13">
        <f t="shared" si="1962"/>
        <v>0.18881572302577565</v>
      </c>
      <c r="N1616" s="13">
        <f t="shared" si="1963"/>
        <v>0.17451387608518823</v>
      </c>
      <c r="O1616" s="13">
        <f t="shared" si="1964"/>
        <v>0.14023886594328058</v>
      </c>
      <c r="P1616" s="13">
        <f t="shared" si="1965"/>
        <v>0.12961647304240675</v>
      </c>
      <c r="Q1616" s="13">
        <f t="shared" si="1966"/>
        <v>8.0647661270557794E-2</v>
      </c>
      <c r="R1616" s="13">
        <f t="shared" si="1967"/>
        <v>5.2079718801735175E-2</v>
      </c>
      <c r="S1616" s="13">
        <f t="shared" si="1968"/>
        <v>2.2244479716421035E-2</v>
      </c>
      <c r="T1616" s="13">
        <f t="shared" si="1969"/>
        <v>5.9899336645904806E-2</v>
      </c>
      <c r="U1616" s="13">
        <f t="shared" si="1970"/>
        <v>4.8134940501097734E-2</v>
      </c>
      <c r="V1616" s="13">
        <f t="shared" si="1971"/>
        <v>1.6966872128029841E-3</v>
      </c>
      <c r="W1616" s="13">
        <f t="shared" si="1972"/>
        <v>2.48463347225398E-2</v>
      </c>
      <c r="X1616" s="13">
        <f t="shared" si="1973"/>
        <v>1.8454087130553583E-2</v>
      </c>
      <c r="Y1616" s="13">
        <f t="shared" si="1974"/>
        <v>6.8531905334335754E-3</v>
      </c>
      <c r="Z1616" s="13">
        <f t="shared" si="1975"/>
        <v>1.2893701481988089E-2</v>
      </c>
      <c r="AA1616" s="13">
        <f t="shared" si="1976"/>
        <v>1.1917068063234898E-2</v>
      </c>
      <c r="AB1616" s="13">
        <f t="shared" si="1977"/>
        <v>5.5072048713925839E-3</v>
      </c>
      <c r="AC1616" s="13">
        <f t="shared" si="1978"/>
        <v>7.2795385116594807E-5</v>
      </c>
      <c r="AD1616" s="13">
        <f t="shared" si="1979"/>
        <v>5.7410872747452532E-3</v>
      </c>
      <c r="AE1616" s="13">
        <f t="shared" si="1980"/>
        <v>4.2640705752124489E-3</v>
      </c>
      <c r="AF1616" s="13">
        <f t="shared" si="1981"/>
        <v>1.5835239041196616E-3</v>
      </c>
      <c r="AG1616" s="13">
        <f t="shared" si="1982"/>
        <v>3.9204290996730539E-4</v>
      </c>
      <c r="AH1616" s="13">
        <f t="shared" si="1983"/>
        <v>2.3941306961475402E-3</v>
      </c>
      <c r="AI1616" s="13">
        <f t="shared" si="1984"/>
        <v>2.2127872665678441E-3</v>
      </c>
      <c r="AJ1616" s="13">
        <f t="shared" si="1985"/>
        <v>1.0225898475308311E-3</v>
      </c>
      <c r="AK1616" s="13">
        <f t="shared" si="1986"/>
        <v>3.150445931765361E-4</v>
      </c>
      <c r="AL1616" s="13">
        <f t="shared" si="1987"/>
        <v>1.9988761362397085E-6</v>
      </c>
      <c r="AM1616" s="13">
        <f t="shared" si="1988"/>
        <v>1.061245723823935E-3</v>
      </c>
      <c r="AN1616" s="13">
        <f t="shared" si="1989"/>
        <v>7.8821770989859652E-4</v>
      </c>
      <c r="AO1616" s="13">
        <f t="shared" si="1990"/>
        <v>2.9271597720042359E-4</v>
      </c>
      <c r="AP1616" s="13">
        <f t="shared" si="1991"/>
        <v>7.246952395036637E-5</v>
      </c>
      <c r="AQ1616" s="13">
        <f t="shared" si="1992"/>
        <v>1.3456299734187668E-5</v>
      </c>
      <c r="AR1616" s="13">
        <f t="shared" si="1993"/>
        <v>3.5563793985725854E-4</v>
      </c>
      <c r="AS1616" s="13">
        <f t="shared" si="1994"/>
        <v>3.2870014410277043E-4</v>
      </c>
      <c r="AT1616" s="13">
        <f t="shared" si="1995"/>
        <v>1.51901375843853E-4</v>
      </c>
      <c r="AU1616" s="13">
        <f t="shared" si="1996"/>
        <v>4.6798535376853454E-5</v>
      </c>
      <c r="AV1616" s="13">
        <f t="shared" si="1997"/>
        <v>1.0813445078683417E-5</v>
      </c>
      <c r="AW1616" s="13">
        <f t="shared" si="1998"/>
        <v>3.8115833945886144E-8</v>
      </c>
      <c r="AX1616" s="13">
        <f t="shared" si="1999"/>
        <v>1.6347694441214844E-4</v>
      </c>
      <c r="AY1616" s="13">
        <f t="shared" si="2000"/>
        <v>1.2141902657705449E-4</v>
      </c>
      <c r="AZ1616" s="13">
        <f t="shared" si="2001"/>
        <v>4.5090700917896237E-5</v>
      </c>
      <c r="BA1616" s="13">
        <f t="shared" si="2002"/>
        <v>1.1163386643124308E-5</v>
      </c>
      <c r="BB1616" s="13">
        <f t="shared" si="2003"/>
        <v>2.0728420518036031E-6</v>
      </c>
      <c r="BC1616" s="13">
        <f t="shared" si="2004"/>
        <v>3.0791187721670522E-7</v>
      </c>
      <c r="BD1616" s="13">
        <f t="shared" si="2005"/>
        <v>4.4023753753792789E-5</v>
      </c>
      <c r="BE1616" s="13">
        <f t="shared" si="2006"/>
        <v>4.0689174525711743E-5</v>
      </c>
      <c r="BF1616" s="13">
        <f t="shared" si="2007"/>
        <v>1.8803586500630847E-5</v>
      </c>
      <c r="BG1616" s="13">
        <f t="shared" si="2008"/>
        <v>5.7931029470468556E-6</v>
      </c>
      <c r="BH1616" s="13">
        <f t="shared" si="2009"/>
        <v>1.3385760910806972E-6</v>
      </c>
      <c r="BI1616" s="13">
        <f t="shared" si="2010"/>
        <v>2.4743712901235801E-7</v>
      </c>
      <c r="BJ1616" s="14">
        <f t="shared" si="2011"/>
        <v>0.37976684709930919</v>
      </c>
      <c r="BK1616" s="14">
        <f t="shared" si="2012"/>
        <v>0.34256957628523627</v>
      </c>
      <c r="BL1616" s="14">
        <f t="shared" si="2013"/>
        <v>0.26482709765537044</v>
      </c>
      <c r="BM1616" s="14">
        <f t="shared" si="2014"/>
        <v>0.23402352344221677</v>
      </c>
      <c r="BN1616" s="14">
        <f t="shared" si="2015"/>
        <v>0.76591231816894423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1.175</v>
      </c>
      <c r="F1617" s="10">
        <f>VLOOKUP(B1617,home!$B$2:$E$405,3,FALSE)</f>
        <v>0.85</v>
      </c>
      <c r="G1617" s="10">
        <f>VLOOKUP(C1617,away!$B$2:$E$405,4,FALSE)</f>
        <v>1.22</v>
      </c>
      <c r="H1617" s="10">
        <f>VLOOKUP(A1617,away!$A$2:$E$405,3,FALSE)</f>
        <v>0.99375000000000002</v>
      </c>
      <c r="I1617" s="10">
        <f>VLOOKUP(C1617,away!$B$2:$E$405,3,FALSE)</f>
        <v>0.61</v>
      </c>
      <c r="J1617" s="10">
        <f>VLOOKUP(B1617,home!$B$2:$E$405,4,FALSE)</f>
        <v>0.56000000000000005</v>
      </c>
      <c r="K1617" s="12">
        <f t="shared" si="1960"/>
        <v>1.218475</v>
      </c>
      <c r="L1617" s="12">
        <f t="shared" si="1961"/>
        <v>0.33946500000000002</v>
      </c>
      <c r="M1617" s="13">
        <f t="shared" si="1962"/>
        <v>0.21056939768047372</v>
      </c>
      <c r="N1617" s="13">
        <f t="shared" si="1963"/>
        <v>0.25657354683871525</v>
      </c>
      <c r="O1617" s="13">
        <f t="shared" si="1964"/>
        <v>7.1480940583602007E-2</v>
      </c>
      <c r="P1617" s="13">
        <f t="shared" si="1965"/>
        <v>8.7097739077604458E-2</v>
      </c>
      <c r="Q1617" s="13">
        <f t="shared" si="1966"/>
        <v>0.15631422624215183</v>
      </c>
      <c r="R1617" s="13">
        <f t="shared" si="1967"/>
        <v>1.2132638747606226E-2</v>
      </c>
      <c r="S1617" s="13">
        <f t="shared" si="1968"/>
        <v>9.0065510895626279E-3</v>
      </c>
      <c r="T1617" s="13">
        <f t="shared" si="1969"/>
        <v>5.3063208811292062E-2</v>
      </c>
      <c r="U1617" s="13">
        <f t="shared" si="1970"/>
        <v>1.4783316997989498E-2</v>
      </c>
      <c r="V1617" s="13">
        <f t="shared" si="1971"/>
        <v>4.1393069639270567E-4</v>
      </c>
      <c r="W1617" s="13">
        <f t="shared" si="1972"/>
        <v>6.3488325606801954E-2</v>
      </c>
      <c r="X1617" s="13">
        <f t="shared" si="1973"/>
        <v>2.155206445211302E-2</v>
      </c>
      <c r="Y1617" s="13">
        <f t="shared" si="1974"/>
        <v>3.6580857796182729E-3</v>
      </c>
      <c r="Z1617" s="13">
        <f t="shared" si="1975"/>
        <v>1.3728687374853824E-3</v>
      </c>
      <c r="AA1617" s="13">
        <f t="shared" si="1976"/>
        <v>1.6728062349075016E-3</v>
      </c>
      <c r="AB1617" s="13">
        <f t="shared" si="1977"/>
        <v>1.0191362885394592E-3</v>
      </c>
      <c r="AC1617" s="13">
        <f t="shared" si="1978"/>
        <v>1.0700874684236635E-5</v>
      </c>
      <c r="AD1617" s="13">
        <f t="shared" si="1979"/>
        <v>1.9339734385937012E-2</v>
      </c>
      <c r="AE1617" s="13">
        <f t="shared" si="1980"/>
        <v>6.5651629333221065E-3</v>
      </c>
      <c r="AF1617" s="13">
        <f t="shared" si="1981"/>
        <v>1.1143215175800942E-3</v>
      </c>
      <c r="AG1617" s="13">
        <f t="shared" si="1982"/>
        <v>1.2609105132177557E-4</v>
      </c>
      <c r="AH1617" s="13">
        <f t="shared" si="1983"/>
        <v>1.1651022149261884E-4</v>
      </c>
      <c r="AI1617" s="13">
        <f t="shared" si="1984"/>
        <v>1.4196479213321876E-4</v>
      </c>
      <c r="AJ1617" s="13">
        <f t="shared" si="1985"/>
        <v>8.6490275047261883E-5</v>
      </c>
      <c r="AK1617" s="13">
        <f t="shared" si="1986"/>
        <v>3.5128745962737456E-5</v>
      </c>
      <c r="AL1617" s="13">
        <f t="shared" si="1987"/>
        <v>1.7704794740669242E-7</v>
      </c>
      <c r="AM1617" s="13">
        <f t="shared" si="1988"/>
        <v>4.7129965711809182E-3</v>
      </c>
      <c r="AN1617" s="13">
        <f t="shared" si="1989"/>
        <v>1.5998973810359301E-3</v>
      </c>
      <c r="AO1617" s="13">
        <f t="shared" si="1990"/>
        <v>2.7155458222668095E-4</v>
      </c>
      <c r="AP1617" s="13">
        <f t="shared" si="1991"/>
        <v>3.0727758751860087E-5</v>
      </c>
      <c r="AQ1617" s="13">
        <f t="shared" si="1992"/>
        <v>2.6077496561750459E-6</v>
      </c>
      <c r="AR1617" s="13">
        <f t="shared" si="1993"/>
        <v>7.9102284677983727E-6</v>
      </c>
      <c r="AS1617" s="13">
        <f t="shared" si="1994"/>
        <v>9.6384156323006237E-6</v>
      </c>
      <c r="AT1617" s="13">
        <f t="shared" si="1995"/>
        <v>5.8720842437837526E-6</v>
      </c>
      <c r="AU1617" s="13">
        <f t="shared" si="1996"/>
        <v>2.3849959496481348E-6</v>
      </c>
      <c r="AV1617" s="13">
        <f t="shared" si="1997"/>
        <v>7.2651448493687802E-7</v>
      </c>
      <c r="AW1617" s="13">
        <f t="shared" si="1998"/>
        <v>2.0342298465913131E-9</v>
      </c>
      <c r="AX1617" s="13">
        <f t="shared" si="1999"/>
        <v>9.5711141617827703E-4</v>
      </c>
      <c r="AY1617" s="13">
        <f t="shared" si="2000"/>
        <v>3.2490582689295873E-4</v>
      </c>
      <c r="AZ1617" s="13">
        <f t="shared" si="2001"/>
        <v>5.5147078263109114E-5</v>
      </c>
      <c r="BA1617" s="13">
        <f t="shared" si="2002"/>
        <v>6.2401676408621122E-6</v>
      </c>
      <c r="BB1617" s="13">
        <f t="shared" si="2003"/>
        <v>5.2957962705131419E-7</v>
      </c>
      <c r="BC1617" s="13">
        <f t="shared" si="2004"/>
        <v>3.5954749619394884E-8</v>
      </c>
      <c r="BD1617" s="13">
        <f t="shared" si="2005"/>
        <v>4.4754095113686226E-7</v>
      </c>
      <c r="BE1617" s="13">
        <f t="shared" si="2006"/>
        <v>5.4531746043648827E-7</v>
      </c>
      <c r="BF1617" s="13">
        <f t="shared" si="2007"/>
        <v>3.3222784630267513E-7</v>
      </c>
      <c r="BG1617" s="13">
        <f t="shared" si="2008"/>
        <v>1.3493710834121728E-7</v>
      </c>
      <c r="BH1617" s="13">
        <f t="shared" si="2009"/>
        <v>4.1104373271516205E-8</v>
      </c>
      <c r="BI1617" s="13">
        <f t="shared" si="2010"/>
        <v>1.0016930244402138E-8</v>
      </c>
      <c r="BJ1617" s="14">
        <f t="shared" si="2011"/>
        <v>0.58975652168505699</v>
      </c>
      <c r="BK1617" s="14">
        <f t="shared" si="2012"/>
        <v>0.30742340229355819</v>
      </c>
      <c r="BL1617" s="14">
        <f t="shared" si="2013"/>
        <v>0.10149697627072871</v>
      </c>
      <c r="BM1617" s="14">
        <f t="shared" si="2014"/>
        <v>0.20555637602401239</v>
      </c>
      <c r="BN1617" s="14">
        <f t="shared" si="2015"/>
        <v>0.79416848917015348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1.175</v>
      </c>
      <c r="F1618" s="10">
        <f>VLOOKUP(B1618,home!$B$2:$E$405,3,FALSE)</f>
        <v>1.7</v>
      </c>
      <c r="G1618" s="10">
        <f>VLOOKUP(C1618,away!$B$2:$E$405,4,FALSE)</f>
        <v>1.06</v>
      </c>
      <c r="H1618" s="10">
        <f>VLOOKUP(A1618,away!$A$2:$E$405,3,FALSE)</f>
        <v>0.99375000000000002</v>
      </c>
      <c r="I1618" s="10">
        <f>VLOOKUP(C1618,away!$B$2:$E$405,3,FALSE)</f>
        <v>1.17</v>
      </c>
      <c r="J1618" s="10">
        <f>VLOOKUP(B1618,home!$B$2:$E$405,4,FALSE)</f>
        <v>0.63</v>
      </c>
      <c r="K1618" s="12">
        <f t="shared" si="1960"/>
        <v>2.1173500000000001</v>
      </c>
      <c r="L1618" s="12">
        <f t="shared" si="1961"/>
        <v>0.73249312499999997</v>
      </c>
      <c r="M1618" s="13">
        <f t="shared" si="1962"/>
        <v>5.7853395914480514E-2</v>
      </c>
      <c r="N1618" s="13">
        <f t="shared" si="1963"/>
        <v>0.12249588783952531</v>
      </c>
      <c r="O1618" s="13">
        <f t="shared" si="1964"/>
        <v>4.2377214765260067E-2</v>
      </c>
      <c r="P1618" s="13">
        <f t="shared" si="1965"/>
        <v>8.9727395683223396E-2</v>
      </c>
      <c r="Q1618" s="13">
        <f t="shared" si="1966"/>
        <v>0.12968333405850951</v>
      </c>
      <c r="R1618" s="13">
        <f t="shared" si="1967"/>
        <v>1.552050923610074E-2</v>
      </c>
      <c r="S1618" s="13">
        <f t="shared" si="1968"/>
        <v>3.479054863086524E-2</v>
      </c>
      <c r="T1618" s="13">
        <f t="shared" si="1969"/>
        <v>9.4992150624936572E-2</v>
      </c>
      <c r="U1618" s="13">
        <f t="shared" si="1970"/>
        <v>3.28623502310579E-2</v>
      </c>
      <c r="V1618" s="13">
        <f t="shared" si="1971"/>
        <v>5.9953559696392829E-3</v>
      </c>
      <c r="W1618" s="13">
        <f t="shared" si="1972"/>
        <v>9.1528335789595031E-2</v>
      </c>
      <c r="X1618" s="13">
        <f t="shared" si="1973"/>
        <v>6.7043876708569802E-2</v>
      </c>
      <c r="Y1618" s="13">
        <f t="shared" si="1974"/>
        <v>2.45545893811875E-2</v>
      </c>
      <c r="Z1618" s="13">
        <f t="shared" si="1975"/>
        <v>3.7895554373142647E-3</v>
      </c>
      <c r="AA1618" s="13">
        <f t="shared" si="1976"/>
        <v>8.0238152051973592E-3</v>
      </c>
      <c r="AB1618" s="13">
        <f t="shared" si="1977"/>
        <v>8.4946125623623168E-3</v>
      </c>
      <c r="AC1618" s="13">
        <f t="shared" si="1978"/>
        <v>5.8115395480068204E-4</v>
      </c>
      <c r="AD1618" s="13">
        <f t="shared" si="1979"/>
        <v>4.8449380446024773E-2</v>
      </c>
      <c r="AE1618" s="13">
        <f t="shared" si="1980"/>
        <v>3.5488838087222578E-2</v>
      </c>
      <c r="AF1618" s="13">
        <f t="shared" si="1981"/>
        <v>1.2997664956564342E-2</v>
      </c>
      <c r="AG1618" s="13">
        <f t="shared" si="1982"/>
        <v>3.173566740578935E-3</v>
      </c>
      <c r="AH1618" s="13">
        <f t="shared" si="1983"/>
        <v>6.939558261597668E-4</v>
      </c>
      <c r="AI1618" s="13">
        <f t="shared" si="1984"/>
        <v>1.4693473685193821E-3</v>
      </c>
      <c r="AJ1618" s="13">
        <f t="shared" si="1985"/>
        <v>1.5555613253672575E-3</v>
      </c>
      <c r="AK1618" s="13">
        <f t="shared" si="1986"/>
        <v>1.0978892574221206E-3</v>
      </c>
      <c r="AL1618" s="13">
        <f t="shared" si="1987"/>
        <v>3.6053496968338947E-5</v>
      </c>
      <c r="AM1618" s="13">
        <f t="shared" si="1988"/>
        <v>2.0516859137478097E-2</v>
      </c>
      <c r="AN1618" s="13">
        <f t="shared" si="1989"/>
        <v>1.5028458264796136E-2</v>
      </c>
      <c r="AO1618" s="13">
        <f t="shared" si="1990"/>
        <v>5.504121179156299E-3</v>
      </c>
      <c r="AP1618" s="13">
        <f t="shared" si="1991"/>
        <v>1.3439103076329608E-3</v>
      </c>
      <c r="AQ1618" s="13">
        <f t="shared" si="1992"/>
        <v>2.4610126523944465E-4</v>
      </c>
      <c r="AR1618" s="13">
        <f t="shared" si="1993"/>
        <v>1.0166357434314488E-4</v>
      </c>
      <c r="AS1618" s="13">
        <f t="shared" si="1994"/>
        <v>2.152573691354578E-4</v>
      </c>
      <c r="AT1618" s="13">
        <f t="shared" si="1995"/>
        <v>2.2788759526948089E-4</v>
      </c>
      <c r="AU1618" s="13">
        <f t="shared" si="1996"/>
        <v>1.6083926661461176E-4</v>
      </c>
      <c r="AV1618" s="13">
        <f t="shared" si="1997"/>
        <v>8.5138255291612079E-5</v>
      </c>
      <c r="AW1618" s="13">
        <f t="shared" si="1998"/>
        <v>1.5532490631933948E-6</v>
      </c>
      <c r="AX1618" s="13">
        <f t="shared" si="1999"/>
        <v>7.2402286157898779E-3</v>
      </c>
      <c r="AY1618" s="13">
        <f t="shared" si="2000"/>
        <v>5.3034176844943513E-3</v>
      </c>
      <c r="AZ1618" s="13">
        <f t="shared" si="2001"/>
        <v>1.9423584964477654E-3</v>
      </c>
      <c r="BA1618" s="13">
        <f t="shared" si="2002"/>
        <v>4.7425474831110841E-4</v>
      </c>
      <c r="BB1618" s="13">
        <f t="shared" si="2003"/>
        <v>8.6847085659123055E-5</v>
      </c>
      <c r="BC1618" s="13">
        <f t="shared" si="2004"/>
        <v>1.2722978634318749E-5</v>
      </c>
      <c r="BD1618" s="13">
        <f t="shared" si="2005"/>
        <v>1.2411311544879997E-5</v>
      </c>
      <c r="BE1618" s="13">
        <f t="shared" si="2006"/>
        <v>2.6279090499551663E-5</v>
      </c>
      <c r="BF1618" s="13">
        <f t="shared" si="2007"/>
        <v>2.7821016134612869E-5</v>
      </c>
      <c r="BG1618" s="13">
        <f t="shared" si="2008"/>
        <v>1.9635609504207516E-5</v>
      </c>
      <c r="BH1618" s="13">
        <f t="shared" si="2009"/>
        <v>1.0393864445933448E-5</v>
      </c>
      <c r="BI1618" s="13">
        <f t="shared" si="2010"/>
        <v>4.4014897769194351E-6</v>
      </c>
      <c r="BJ1618" s="14">
        <f t="shared" si="2011"/>
        <v>0.68810690439635369</v>
      </c>
      <c r="BK1618" s="14">
        <f t="shared" si="2012"/>
        <v>0.19428732133447182</v>
      </c>
      <c r="BL1618" s="14">
        <f t="shared" si="2013"/>
        <v>0.1129869842200073</v>
      </c>
      <c r="BM1618" s="14">
        <f t="shared" si="2014"/>
        <v>0.53621116345561648</v>
      </c>
      <c r="BN1618" s="14">
        <f t="shared" si="2015"/>
        <v>0.45765773749709959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1.175</v>
      </c>
      <c r="F1619" s="10">
        <f>VLOOKUP(B1619,home!$B$2:$E$405,3,FALSE)</f>
        <v>1.0900000000000001</v>
      </c>
      <c r="G1619" s="10">
        <f>VLOOKUP(C1619,away!$B$2:$E$405,4,FALSE)</f>
        <v>1.28</v>
      </c>
      <c r="H1619" s="10">
        <f>VLOOKUP(A1619,away!$A$2:$E$405,3,FALSE)</f>
        <v>0.99375000000000002</v>
      </c>
      <c r="I1619" s="10">
        <f>VLOOKUP(C1619,away!$B$2:$E$405,3,FALSE)</f>
        <v>0.74</v>
      </c>
      <c r="J1619" s="10">
        <f>VLOOKUP(B1619,home!$B$2:$E$405,4,FALSE)</f>
        <v>0.86</v>
      </c>
      <c r="K1619" s="12">
        <f t="shared" si="1960"/>
        <v>1.6393600000000002</v>
      </c>
      <c r="L1619" s="12">
        <f t="shared" si="1961"/>
        <v>0.6324225</v>
      </c>
      <c r="M1619" s="13">
        <f t="shared" si="1962"/>
        <v>0.10312819015184432</v>
      </c>
      <c r="N1619" s="13">
        <f t="shared" si="1963"/>
        <v>0.16906422980732752</v>
      </c>
      <c r="O1619" s="13">
        <f t="shared" si="1964"/>
        <v>6.5220587836304758E-2</v>
      </c>
      <c r="P1619" s="13">
        <f t="shared" si="1965"/>
        <v>0.10692002287532458</v>
      </c>
      <c r="Q1619" s="13">
        <f t="shared" si="1966"/>
        <v>0.13857856788847026</v>
      </c>
      <c r="R1619" s="13">
        <f t="shared" si="1967"/>
        <v>2.0623483605452721E-2</v>
      </c>
      <c r="S1619" s="13">
        <f t="shared" si="1968"/>
        <v>2.7712818567909987E-2</v>
      </c>
      <c r="T1619" s="13">
        <f t="shared" si="1969"/>
        <v>8.7640204350446074E-2</v>
      </c>
      <c r="U1619" s="13">
        <f t="shared" si="1970"/>
        <v>3.3809314083434974E-2</v>
      </c>
      <c r="V1619" s="13">
        <f t="shared" si="1971"/>
        <v>3.1924186252058409E-3</v>
      </c>
      <c r="W1619" s="13">
        <f t="shared" si="1972"/>
        <v>7.5726720351214208E-2</v>
      </c>
      <c r="X1619" s="13">
        <f t="shared" si="1973"/>
        <v>4.7891281801315765E-2</v>
      </c>
      <c r="Y1619" s="13">
        <f t="shared" si="1974"/>
        <v>1.5143762082496307E-2</v>
      </c>
      <c r="Z1619" s="13">
        <f t="shared" si="1975"/>
        <v>4.3475850201564756E-3</v>
      </c>
      <c r="AA1619" s="13">
        <f t="shared" si="1976"/>
        <v>7.1272569786437201E-3</v>
      </c>
      <c r="AB1619" s="13">
        <f t="shared" si="1977"/>
        <v>5.8420700002546865E-3</v>
      </c>
      <c r="AC1619" s="13">
        <f t="shared" si="1978"/>
        <v>2.0686237192520229E-4</v>
      </c>
      <c r="AD1619" s="13">
        <f t="shared" si="1979"/>
        <v>3.1035839068741647E-2</v>
      </c>
      <c r="AE1619" s="13">
        <f t="shared" si="1980"/>
        <v>1.9627762933451264E-2</v>
      </c>
      <c r="AF1619" s="13">
        <f t="shared" si="1981"/>
        <v>6.2065194518902888E-3</v>
      </c>
      <c r="AG1619" s="13">
        <f t="shared" si="1982"/>
        <v>1.3083808493543625E-3</v>
      </c>
      <c r="AH1619" s="13">
        <f t="shared" si="1983"/>
        <v>6.8737764685247705E-4</v>
      </c>
      <c r="AI1619" s="13">
        <f t="shared" si="1984"/>
        <v>1.1268594191440769E-3</v>
      </c>
      <c r="AJ1619" s="13">
        <f t="shared" si="1985"/>
        <v>9.2366412868401715E-4</v>
      </c>
      <c r="AK1619" s="13">
        <f t="shared" si="1986"/>
        <v>5.0473934199981012E-4</v>
      </c>
      <c r="AL1619" s="13">
        <f t="shared" si="1987"/>
        <v>8.5787327425103561E-6</v>
      </c>
      <c r="AM1619" s="13">
        <f t="shared" si="1988"/>
        <v>1.0175782627146456E-2</v>
      </c>
      <c r="AN1619" s="13">
        <f t="shared" si="1989"/>
        <v>6.4353938885165288E-3</v>
      </c>
      <c r="AO1619" s="13">
        <f t="shared" si="1990"/>
        <v>2.0349439457301717E-3</v>
      </c>
      <c r="AP1619" s="13">
        <f t="shared" si="1991"/>
        <v>4.289814458395133E-4</v>
      </c>
      <c r="AQ1619" s="13">
        <f t="shared" si="1992"/>
        <v>6.7824379607859896E-5</v>
      </c>
      <c r="AR1619" s="13">
        <f t="shared" si="1993"/>
        <v>8.6942617973312153E-5</v>
      </c>
      <c r="AS1619" s="13">
        <f t="shared" si="1994"/>
        <v>1.4253025020072901E-4</v>
      </c>
      <c r="AT1619" s="13">
        <f t="shared" si="1995"/>
        <v>1.1682919548453359E-4</v>
      </c>
      <c r="AU1619" s="13">
        <f t="shared" si="1996"/>
        <v>6.3841703303175003E-5</v>
      </c>
      <c r="AV1619" s="13">
        <f t="shared" si="1997"/>
        <v>2.6164883681773256E-5</v>
      </c>
      <c r="AW1619" s="13">
        <f t="shared" si="1998"/>
        <v>2.4705991309348315E-7</v>
      </c>
      <c r="AX1619" s="13">
        <f t="shared" si="1999"/>
        <v>2.780295167939803E-3</v>
      </c>
      <c r="AY1619" s="13">
        <f t="shared" si="2000"/>
        <v>1.7583212208464099E-3</v>
      </c>
      <c r="AZ1619" s="13">
        <f t="shared" si="2001"/>
        <v>5.5600095114536924E-4</v>
      </c>
      <c r="BA1619" s="13">
        <f t="shared" si="2002"/>
        <v>1.1720917050857745E-4</v>
      </c>
      <c r="BB1619" s="13">
        <f t="shared" si="2003"/>
        <v>1.8531429158990201E-5</v>
      </c>
      <c r="BC1619" s="13">
        <f t="shared" si="2004"/>
        <v>2.3439385514602967E-6</v>
      </c>
      <c r="BD1619" s="13">
        <f t="shared" si="2005"/>
        <v>9.1640779692044967E-6</v>
      </c>
      <c r="BE1619" s="13">
        <f t="shared" si="2006"/>
        <v>1.5023222859595085E-5</v>
      </c>
      <c r="BF1619" s="13">
        <f t="shared" si="2007"/>
        <v>1.2314235313552904E-5</v>
      </c>
      <c r="BG1619" s="13">
        <f t="shared" si="2008"/>
        <v>6.7291549345420292E-6</v>
      </c>
      <c r="BH1619" s="13">
        <f t="shared" si="2009"/>
        <v>2.7578768583727068E-6</v>
      </c>
      <c r="BI1619" s="13">
        <f t="shared" si="2010"/>
        <v>9.0423060130837558E-7</v>
      </c>
      <c r="BJ1619" s="14">
        <f t="shared" si="2011"/>
        <v>0.61659889674969881</v>
      </c>
      <c r="BK1619" s="14">
        <f t="shared" si="2012"/>
        <v>0.24292721254579888</v>
      </c>
      <c r="BL1619" s="14">
        <f t="shared" si="2013"/>
        <v>0.1363485544899514</v>
      </c>
      <c r="BM1619" s="14">
        <f t="shared" si="2014"/>
        <v>0.39492909247994801</v>
      </c>
      <c r="BN1619" s="14">
        <f t="shared" si="2015"/>
        <v>0.60353508216472418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1.175</v>
      </c>
      <c r="F1620" s="10">
        <f>VLOOKUP(B1620,home!$B$2:$E$405,3,FALSE)</f>
        <v>0.64</v>
      </c>
      <c r="G1620" s="10">
        <f>VLOOKUP(C1620,away!$B$2:$E$405,4,FALSE)</f>
        <v>1.04</v>
      </c>
      <c r="H1620" s="10">
        <f>VLOOKUP(A1620,away!$A$2:$E$405,3,FALSE)</f>
        <v>0.99375000000000002</v>
      </c>
      <c r="I1620" s="10">
        <f>VLOOKUP(C1620,away!$B$2:$E$405,3,FALSE)</f>
        <v>0.76</v>
      </c>
      <c r="J1620" s="10">
        <f>VLOOKUP(B1620,home!$B$2:$E$405,4,FALSE)</f>
        <v>0.5</v>
      </c>
      <c r="K1620" s="12">
        <f t="shared" si="1960"/>
        <v>0.78208</v>
      </c>
      <c r="L1620" s="12">
        <f t="shared" si="1961"/>
        <v>0.37762499999999999</v>
      </c>
      <c r="M1620" s="13">
        <f t="shared" si="1962"/>
        <v>0.31357867294787456</v>
      </c>
      <c r="N1620" s="13">
        <f t="shared" si="1963"/>
        <v>0.2452436085390737</v>
      </c>
      <c r="O1620" s="13">
        <f t="shared" si="1964"/>
        <v>0.1184151463719411</v>
      </c>
      <c r="P1620" s="13">
        <f t="shared" si="1965"/>
        <v>9.2610117674567685E-2</v>
      </c>
      <c r="Q1620" s="13">
        <f t="shared" si="1966"/>
        <v>9.5900060683119376E-2</v>
      </c>
      <c r="R1620" s="13">
        <f t="shared" si="1967"/>
        <v>2.235825982435213E-2</v>
      </c>
      <c r="S1620" s="13">
        <f t="shared" si="1968"/>
        <v>6.8377050446945982E-3</v>
      </c>
      <c r="T1620" s="13">
        <f t="shared" si="1969"/>
        <v>3.6214260415462947E-2</v>
      </c>
      <c r="U1620" s="13">
        <f t="shared" si="1970"/>
        <v>1.7485947843429311E-2</v>
      </c>
      <c r="V1620" s="13">
        <f t="shared" si="1971"/>
        <v>2.2437774116184316E-4</v>
      </c>
      <c r="W1620" s="13">
        <f t="shared" si="1972"/>
        <v>2.5000506486351336E-2</v>
      </c>
      <c r="X1620" s="13">
        <f t="shared" si="1973"/>
        <v>9.4408162619084215E-3</v>
      </c>
      <c r="Y1620" s="13">
        <f t="shared" si="1974"/>
        <v>1.7825441204515837E-3</v>
      </c>
      <c r="Z1620" s="13">
        <f t="shared" si="1975"/>
        <v>2.8143459553903252E-3</v>
      </c>
      <c r="AA1620" s="13">
        <f t="shared" si="1976"/>
        <v>2.2010436847916654E-3</v>
      </c>
      <c r="AB1620" s="13">
        <f t="shared" si="1977"/>
        <v>8.6069612250093267E-4</v>
      </c>
      <c r="AC1620" s="13">
        <f t="shared" si="1978"/>
        <v>4.1416339034650593E-6</v>
      </c>
      <c r="AD1620" s="13">
        <f t="shared" si="1979"/>
        <v>4.8880990282114123E-3</v>
      </c>
      <c r="AE1620" s="13">
        <f t="shared" si="1980"/>
        <v>1.8458683955283343E-3</v>
      </c>
      <c r="AF1620" s="13">
        <f t="shared" si="1981"/>
        <v>3.4852302643069362E-4</v>
      </c>
      <c r="AG1620" s="13">
        <f t="shared" si="1982"/>
        <v>4.3870335951963573E-5</v>
      </c>
      <c r="AH1620" s="13">
        <f t="shared" si="1983"/>
        <v>2.6569184785106776E-4</v>
      </c>
      <c r="AI1620" s="13">
        <f t="shared" si="1984"/>
        <v>2.0779228036736305E-4</v>
      </c>
      <c r="AJ1620" s="13">
        <f t="shared" si="1985"/>
        <v>8.1255093314853641E-5</v>
      </c>
      <c r="AK1620" s="13">
        <f t="shared" si="1986"/>
        <v>2.1182661126560247E-5</v>
      </c>
      <c r="AL1620" s="13">
        <f t="shared" si="1987"/>
        <v>4.8926439997867633E-8</v>
      </c>
      <c r="AM1620" s="13">
        <f t="shared" si="1988"/>
        <v>7.6457689759671667E-4</v>
      </c>
      <c r="AN1620" s="13">
        <f t="shared" si="1989"/>
        <v>2.8872335095496003E-4</v>
      </c>
      <c r="AO1620" s="13">
        <f t="shared" si="1990"/>
        <v>5.45145777021834E-5</v>
      </c>
      <c r="AP1620" s="13">
        <f t="shared" si="1991"/>
        <v>6.8620224682623366E-6</v>
      </c>
      <c r="AQ1620" s="13">
        <f t="shared" si="1992"/>
        <v>6.4781780864439098E-7</v>
      </c>
      <c r="AR1620" s="13">
        <f t="shared" si="1993"/>
        <v>2.0066376808951894E-5</v>
      </c>
      <c r="AS1620" s="13">
        <f t="shared" si="1994"/>
        <v>1.5693511974745097E-5</v>
      </c>
      <c r="AT1620" s="13">
        <f t="shared" si="1995"/>
        <v>6.1367909226043217E-6</v>
      </c>
      <c r="AU1620" s="13">
        <f t="shared" si="1996"/>
        <v>1.5998204815834627E-6</v>
      </c>
      <c r="AV1620" s="13">
        <f t="shared" si="1997"/>
        <v>3.1279690055919863E-7</v>
      </c>
      <c r="AW1620" s="13">
        <f t="shared" si="1998"/>
        <v>4.0137750963423995E-10</v>
      </c>
      <c r="AX1620" s="13">
        <f t="shared" si="1999"/>
        <v>9.9660050012073304E-5</v>
      </c>
      <c r="AY1620" s="13">
        <f t="shared" si="2000"/>
        <v>3.7634126385809173E-5</v>
      </c>
      <c r="AZ1620" s="13">
        <f t="shared" si="2001"/>
        <v>7.1057934882205944E-6</v>
      </c>
      <c r="BA1620" s="13">
        <f t="shared" si="2002"/>
        <v>8.9444175532976752E-7</v>
      </c>
      <c r="BB1620" s="13">
        <f t="shared" si="2003"/>
        <v>8.4440891964100838E-8</v>
      </c>
      <c r="BC1620" s="13">
        <f t="shared" si="2004"/>
        <v>6.377398365588716E-9</v>
      </c>
      <c r="BD1620" s="13">
        <f t="shared" si="2005"/>
        <v>1.2629275904134102E-6</v>
      </c>
      <c r="BE1620" s="13">
        <f t="shared" si="2006"/>
        <v>9.8771040991051981E-7</v>
      </c>
      <c r="BF1620" s="13">
        <f t="shared" si="2007"/>
        <v>3.8623427869140964E-7</v>
      </c>
      <c r="BG1620" s="13">
        <f t="shared" si="2008"/>
        <v>1.0068870155965922E-7</v>
      </c>
      <c r="BH1620" s="13">
        <f t="shared" si="2009"/>
        <v>1.9686654928944569E-8</v>
      </c>
      <c r="BI1620" s="13">
        <f t="shared" si="2010"/>
        <v>3.0793078173657949E-9</v>
      </c>
      <c r="BJ1620" s="14">
        <f t="shared" si="2011"/>
        <v>0.42196886718895227</v>
      </c>
      <c r="BK1620" s="14">
        <f t="shared" si="2012"/>
        <v>0.41329269809502794</v>
      </c>
      <c r="BL1620" s="14">
        <f t="shared" si="2013"/>
        <v>0.1619435853537067</v>
      </c>
      <c r="BM1620" s="14">
        <f t="shared" si="2014"/>
        <v>0.11187599682714053</v>
      </c>
      <c r="BN1620" s="14">
        <f t="shared" si="2015"/>
        <v>0.88810586604092856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1.175</v>
      </c>
      <c r="F1621" s="10">
        <f>VLOOKUP(B1621,home!$B$2:$E$405,3,FALSE)</f>
        <v>1.28</v>
      </c>
      <c r="G1621" s="10">
        <f>VLOOKUP(C1621,away!$B$2:$E$405,4,FALSE)</f>
        <v>1.34</v>
      </c>
      <c r="H1621" s="10">
        <f>VLOOKUP(A1621,away!$A$2:$E$405,3,FALSE)</f>
        <v>0.99375000000000002</v>
      </c>
      <c r="I1621" s="10">
        <f>VLOOKUP(C1621,away!$B$2:$E$405,3,FALSE)</f>
        <v>0.61</v>
      </c>
      <c r="J1621" s="10">
        <f>VLOOKUP(B1621,home!$B$2:$E$405,4,FALSE)</f>
        <v>1.01</v>
      </c>
      <c r="K1621" s="12">
        <f t="shared" si="1960"/>
        <v>2.0153600000000003</v>
      </c>
      <c r="L1621" s="12">
        <f t="shared" si="1961"/>
        <v>0.61224937499999998</v>
      </c>
      <c r="M1621" s="13">
        <f t="shared" si="1962"/>
        <v>7.2250980944157384E-2</v>
      </c>
      <c r="N1621" s="13">
        <f t="shared" si="1963"/>
        <v>0.14561173695561702</v>
      </c>
      <c r="O1621" s="13">
        <f t="shared" si="1964"/>
        <v>4.4235617926197263E-2</v>
      </c>
      <c r="P1621" s="13">
        <f t="shared" si="1965"/>
        <v>8.9150694943740935E-2</v>
      </c>
      <c r="Q1621" s="13">
        <f t="shared" si="1966"/>
        <v>0.14673003509543622</v>
      </c>
      <c r="R1621" s="13">
        <f t="shared" si="1967"/>
        <v>1.3541614714026531E-2</v>
      </c>
      <c r="S1621" s="13">
        <f t="shared" si="1968"/>
        <v>2.7500825265939392E-2</v>
      </c>
      <c r="T1621" s="13">
        <f t="shared" si="1969"/>
        <v>8.9835372280908904E-2</v>
      </c>
      <c r="U1621" s="13">
        <f t="shared" si="1970"/>
        <v>2.7291228630060515E-2</v>
      </c>
      <c r="V1621" s="13">
        <f t="shared" si="1971"/>
        <v>3.7703720065595803E-3</v>
      </c>
      <c r="W1621" s="13">
        <f t="shared" si="1972"/>
        <v>9.8571281176646125E-2</v>
      </c>
      <c r="X1621" s="13">
        <f t="shared" si="1973"/>
        <v>6.0350205293350855E-2</v>
      </c>
      <c r="Y1621" s="13">
        <f t="shared" si="1974"/>
        <v>1.8474687735987871E-2</v>
      </c>
      <c r="Z1621" s="13">
        <f t="shared" si="1975"/>
        <v>2.7636150483845165E-3</v>
      </c>
      <c r="AA1621" s="13">
        <f t="shared" si="1976"/>
        <v>5.5696792239122196E-3</v>
      </c>
      <c r="AB1621" s="13">
        <f t="shared" si="1977"/>
        <v>5.6124543603518684E-3</v>
      </c>
      <c r="AC1621" s="13">
        <f t="shared" si="1978"/>
        <v>2.9076705965505205E-4</v>
      </c>
      <c r="AD1621" s="13">
        <f t="shared" si="1979"/>
        <v>4.9664154308041386E-2</v>
      </c>
      <c r="AE1621" s="13">
        <f t="shared" si="1980"/>
        <v>3.0406847435001896E-2</v>
      </c>
      <c r="AF1621" s="13">
        <f t="shared" si="1981"/>
        <v>9.3082866689001287E-3</v>
      </c>
      <c r="AG1621" s="13">
        <f t="shared" si="1982"/>
        <v>1.8996642317849791E-3</v>
      </c>
      <c r="AH1621" s="13">
        <f t="shared" si="1983"/>
        <v>4.2300539652850367E-4</v>
      </c>
      <c r="AI1621" s="13">
        <f t="shared" si="1984"/>
        <v>8.5250815594768519E-4</v>
      </c>
      <c r="AJ1621" s="13">
        <f t="shared" si="1985"/>
        <v>8.5905541858536381E-4</v>
      </c>
      <c r="AK1621" s="13">
        <f t="shared" si="1986"/>
        <v>5.7710197613339959E-4</v>
      </c>
      <c r="AL1621" s="13">
        <f t="shared" si="1987"/>
        <v>1.4351132729965958E-5</v>
      </c>
      <c r="AM1621" s="13">
        <f t="shared" si="1988"/>
        <v>2.0018230005250871E-2</v>
      </c>
      <c r="AN1621" s="13">
        <f t="shared" si="1989"/>
        <v>1.2256148809321092E-2</v>
      </c>
      <c r="AO1621" s="13">
        <f t="shared" si="1990"/>
        <v>3.7519097242069157E-3</v>
      </c>
      <c r="AP1621" s="13">
        <f t="shared" si="1991"/>
        <v>7.6570146123403559E-4</v>
      </c>
      <c r="AQ1621" s="13">
        <f t="shared" si="1992"/>
        <v>1.1720006026928123E-4</v>
      </c>
      <c r="AR1621" s="13">
        <f t="shared" si="1993"/>
        <v>5.1796957929240722E-5</v>
      </c>
      <c r="AS1621" s="13">
        <f t="shared" si="1994"/>
        <v>1.0438951713227459E-4</v>
      </c>
      <c r="AT1621" s="13">
        <f t="shared" si="1995"/>
        <v>1.0519122862385051E-4</v>
      </c>
      <c r="AU1621" s="13">
        <f t="shared" si="1996"/>
        <v>7.0666064839787786E-5</v>
      </c>
      <c r="AV1621" s="13">
        <f t="shared" si="1997"/>
        <v>3.5604390108878679E-5</v>
      </c>
      <c r="AW1621" s="13">
        <f t="shared" si="1998"/>
        <v>4.9188623054250928E-7</v>
      </c>
      <c r="AX1621" s="13">
        <f t="shared" si="1999"/>
        <v>6.7239900038970589E-3</v>
      </c>
      <c r="AY1621" s="13">
        <f t="shared" si="2000"/>
        <v>4.1167586773922221E-3</v>
      </c>
      <c r="AZ1621" s="13">
        <f t="shared" si="2001"/>
        <v>1.260241463629607E-3</v>
      </c>
      <c r="BA1621" s="13">
        <f t="shared" si="2002"/>
        <v>2.5719401615210405E-4</v>
      </c>
      <c r="BB1621" s="13">
        <f t="shared" si="2003"/>
        <v>3.9366718910716394E-5</v>
      </c>
      <c r="BC1621" s="13">
        <f t="shared" si="2004"/>
        <v>4.8204498097773605E-6</v>
      </c>
      <c r="BD1621" s="13">
        <f t="shared" si="2005"/>
        <v>5.2854425198464841E-6</v>
      </c>
      <c r="BE1621" s="13">
        <f t="shared" si="2006"/>
        <v>1.0652069436797811E-5</v>
      </c>
      <c r="BF1621" s="13">
        <f t="shared" si="2007"/>
        <v>1.0733877330072423E-5</v>
      </c>
      <c r="BG1621" s="13">
        <f t="shared" si="2008"/>
        <v>7.210875671978253E-6</v>
      </c>
      <c r="BH1621" s="13">
        <f t="shared" si="2009"/>
        <v>3.6331275985695233E-6</v>
      </c>
      <c r="BI1621" s="13">
        <f t="shared" si="2010"/>
        <v>1.4644120074106159E-6</v>
      </c>
      <c r="BJ1621" s="14">
        <f t="shared" si="2011"/>
        <v>0.70016383257174897</v>
      </c>
      <c r="BK1621" s="14">
        <f t="shared" si="2012"/>
        <v>0.19709475003017454</v>
      </c>
      <c r="BL1621" s="14">
        <f t="shared" si="2013"/>
        <v>9.936889376494204E-2</v>
      </c>
      <c r="BM1621" s="14">
        <f t="shared" si="2014"/>
        <v>0.48375414404491301</v>
      </c>
      <c r="BN1621" s="14">
        <f t="shared" si="2015"/>
        <v>0.51152068057917532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1.175</v>
      </c>
      <c r="F1622" s="10">
        <f>VLOOKUP(B1622,home!$B$2:$E$405,3,FALSE)</f>
        <v>1.06</v>
      </c>
      <c r="G1622" s="10">
        <f>VLOOKUP(C1622,away!$B$2:$E$405,4,FALSE)</f>
        <v>1.1299999999999999</v>
      </c>
      <c r="H1622" s="10">
        <f>VLOOKUP(A1622,away!$A$2:$E$405,3,FALSE)</f>
        <v>0.99375000000000002</v>
      </c>
      <c r="I1622" s="10">
        <f>VLOOKUP(C1622,away!$B$2:$E$405,3,FALSE)</f>
        <v>0.85</v>
      </c>
      <c r="J1622" s="10">
        <f>VLOOKUP(B1622,home!$B$2:$E$405,4,FALSE)</f>
        <v>0.25</v>
      </c>
      <c r="K1622" s="12">
        <f t="shared" si="1960"/>
        <v>1.4074149999999999</v>
      </c>
      <c r="L1622" s="12">
        <f t="shared" si="1961"/>
        <v>0.21117187500000001</v>
      </c>
      <c r="M1622" s="13">
        <f t="shared" si="1962"/>
        <v>0.19817855237002449</v>
      </c>
      <c r="N1622" s="13">
        <f t="shared" si="1963"/>
        <v>0.27891946728385802</v>
      </c>
      <c r="O1622" s="13">
        <f t="shared" si="1964"/>
        <v>4.1849736488763771E-2</v>
      </c>
      <c r="P1622" s="13">
        <f t="shared" si="1965"/>
        <v>5.8899946880333461E-2</v>
      </c>
      <c r="Q1622" s="13">
        <f t="shared" si="1966"/>
        <v>0.19627772102365551</v>
      </c>
      <c r="R1622" s="13">
        <f t="shared" si="1967"/>
        <v>4.4187436612940813E-3</v>
      </c>
      <c r="S1622" s="13">
        <f t="shared" si="1968"/>
        <v>4.3763612421951941E-3</v>
      </c>
      <c r="T1622" s="13">
        <f t="shared" si="1969"/>
        <v>4.1448334369292253E-2</v>
      </c>
      <c r="U1622" s="13">
        <f t="shared" si="1970"/>
        <v>6.2190061100602092E-3</v>
      </c>
      <c r="V1622" s="13">
        <f t="shared" si="1971"/>
        <v>1.4452031688472455E-4</v>
      </c>
      <c r="W1622" s="13">
        <f t="shared" si="1972"/>
        <v>9.2081402911502699E-2</v>
      </c>
      <c r="X1622" s="13">
        <f t="shared" si="1973"/>
        <v>1.9445002505452488E-2</v>
      </c>
      <c r="Y1622" s="13">
        <f t="shared" si="1974"/>
        <v>2.05311881922805E-3</v>
      </c>
      <c r="Z1622" s="13">
        <f t="shared" si="1975"/>
        <v>3.1103812803327888E-4</v>
      </c>
      <c r="AA1622" s="13">
        <f t="shared" si="1976"/>
        <v>4.3775972696595718E-4</v>
      </c>
      <c r="AB1622" s="13">
        <f t="shared" si="1977"/>
        <v>3.0805480306389629E-4</v>
      </c>
      <c r="AC1622" s="13">
        <f t="shared" si="1978"/>
        <v>2.6845232764346397E-6</v>
      </c>
      <c r="AD1622" s="13">
        <f t="shared" si="1979"/>
        <v>3.2399186919673154E-2</v>
      </c>
      <c r="AE1622" s="13">
        <f t="shared" si="1980"/>
        <v>6.8417970503028541E-3</v>
      </c>
      <c r="AF1622" s="13">
        <f t="shared" si="1981"/>
        <v>7.2239755574096155E-4</v>
      </c>
      <c r="AG1622" s="13">
        <f t="shared" si="1982"/>
        <v>5.0850015447078657E-5</v>
      </c>
      <c r="AH1622" s="13">
        <f t="shared" si="1983"/>
        <v>1.6420626173319385E-5</v>
      </c>
      <c r="AI1622" s="13">
        <f t="shared" si="1984"/>
        <v>2.3110635585722302E-5</v>
      </c>
      <c r="AJ1622" s="13">
        <f t="shared" si="1985"/>
        <v>1.6263127591439675E-5</v>
      </c>
      <c r="AK1622" s="13">
        <f t="shared" si="1986"/>
        <v>7.6296565730353567E-6</v>
      </c>
      <c r="AL1622" s="13">
        <f t="shared" si="1987"/>
        <v>3.1914306869250326E-8</v>
      </c>
      <c r="AM1622" s="13">
        <f t="shared" si="1988"/>
        <v>9.1198203317103509E-3</v>
      </c>
      <c r="AN1622" s="13">
        <f t="shared" si="1989"/>
        <v>1.925849559110397E-3</v>
      </c>
      <c r="AO1622" s="13">
        <f t="shared" si="1990"/>
        <v>2.0334263118263293E-4</v>
      </c>
      <c r="AP1622" s="13">
        <f t="shared" si="1991"/>
        <v>1.4313414898090031E-5</v>
      </c>
      <c r="AQ1622" s="13">
        <f t="shared" si="1992"/>
        <v>7.5564766542065119E-7</v>
      </c>
      <c r="AR1622" s="13">
        <f t="shared" si="1993"/>
        <v>6.9351488353878612E-7</v>
      </c>
      <c r="AS1622" s="13">
        <f t="shared" si="1994"/>
        <v>9.7606324981574064E-7</v>
      </c>
      <c r="AT1622" s="13">
        <f t="shared" si="1995"/>
        <v>6.8686302936971027E-7</v>
      </c>
      <c r="AU1622" s="13">
        <f t="shared" si="1996"/>
        <v>3.2223377682679027E-7</v>
      </c>
      <c r="AV1622" s="13">
        <f t="shared" si="1997"/>
        <v>1.1337916275316927E-7</v>
      </c>
      <c r="AW1622" s="13">
        <f t="shared" si="1998"/>
        <v>2.6347606416894353E-10</v>
      </c>
      <c r="AX1622" s="13">
        <f t="shared" si="1999"/>
        <v>2.1392286553590196E-3</v>
      </c>
      <c r="AY1622" s="13">
        <f t="shared" si="2000"/>
        <v>4.5174492620589303E-4</v>
      </c>
      <c r="AZ1622" s="13">
        <f t="shared" si="2001"/>
        <v>4.7697911544317534E-5</v>
      </c>
      <c r="BA1622" s="13">
        <f t="shared" si="2002"/>
        <v>3.3574858047992287E-6</v>
      </c>
      <c r="BB1622" s="13">
        <f t="shared" si="2003"/>
        <v>1.7725164317133423E-7</v>
      </c>
      <c r="BC1622" s="13">
        <f t="shared" si="2004"/>
        <v>7.486112367064321E-9</v>
      </c>
      <c r="BD1622" s="13">
        <f t="shared" si="2005"/>
        <v>2.4408473049548689E-8</v>
      </c>
      <c r="BE1622" s="13">
        <f t="shared" si="2006"/>
        <v>3.4352851097030568E-8</v>
      </c>
      <c r="BF1622" s="13">
        <f t="shared" si="2007"/>
        <v>2.4174358963363635E-8</v>
      </c>
      <c r="BG1622" s="13">
        <f t="shared" si="2008"/>
        <v>1.1341118473474144E-8</v>
      </c>
      <c r="BH1622" s="13">
        <f t="shared" si="2009"/>
        <v>3.9904150640861542E-9</v>
      </c>
      <c r="BI1622" s="13">
        <f t="shared" si="2010"/>
        <v>1.123234003484162E-9</v>
      </c>
      <c r="BJ1622" s="14">
        <f t="shared" si="2011"/>
        <v>0.68414557375538954</v>
      </c>
      <c r="BK1622" s="14">
        <f t="shared" si="2012"/>
        <v>0.26205384217322708</v>
      </c>
      <c r="BL1622" s="14">
        <f t="shared" si="2013"/>
        <v>5.3299616280624393E-2</v>
      </c>
      <c r="BM1622" s="14">
        <f t="shared" si="2014"/>
        <v>0.22081415796661508</v>
      </c>
      <c r="BN1622" s="14">
        <f t="shared" si="2015"/>
        <v>0.77854416770792945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1.175</v>
      </c>
      <c r="F1623" s="10">
        <f>VLOOKUP(B1623,home!$B$2:$E$405,3,FALSE)</f>
        <v>1.22</v>
      </c>
      <c r="G1623" s="10">
        <f>VLOOKUP(C1623,away!$B$2:$E$405,4,FALSE)</f>
        <v>0.95</v>
      </c>
      <c r="H1623" s="10">
        <f>VLOOKUP(A1623,away!$A$2:$E$405,3,FALSE)</f>
        <v>0.99375000000000002</v>
      </c>
      <c r="I1623" s="10">
        <f>VLOOKUP(C1623,away!$B$2:$E$405,3,FALSE)</f>
        <v>1.04</v>
      </c>
      <c r="J1623" s="10">
        <f>VLOOKUP(B1623,home!$B$2:$E$405,4,FALSE)</f>
        <v>1.58</v>
      </c>
      <c r="K1623" s="12">
        <f t="shared" si="1960"/>
        <v>1.3618249999999998</v>
      </c>
      <c r="L1623" s="12">
        <f t="shared" si="1961"/>
        <v>1.6329300000000002</v>
      </c>
      <c r="M1623" s="13">
        <f t="shared" si="1962"/>
        <v>5.0048887562069412E-2</v>
      </c>
      <c r="N1623" s="13">
        <f t="shared" si="1963"/>
        <v>6.8157826304215172E-2</v>
      </c>
      <c r="O1623" s="13">
        <f t="shared" si="1964"/>
        <v>8.1726329966730016E-2</v>
      </c>
      <c r="P1623" s="13">
        <f t="shared" si="1965"/>
        <v>0.11129695930694208</v>
      </c>
      <c r="Q1623" s="13">
        <f t="shared" si="1966"/>
        <v>4.640951590336892E-2</v>
      </c>
      <c r="R1623" s="13">
        <f t="shared" si="1967"/>
        <v>6.6726687996286241E-2</v>
      </c>
      <c r="S1623" s="13">
        <f t="shared" si="1968"/>
        <v>6.1874567819359912E-2</v>
      </c>
      <c r="T1623" s="13">
        <f t="shared" si="1969"/>
        <v>7.5783490804088222E-2</v>
      </c>
      <c r="U1623" s="13">
        <f t="shared" si="1970"/>
        <v>9.0870071880542497E-2</v>
      </c>
      <c r="V1623" s="13">
        <f t="shared" si="1971"/>
        <v>1.5288276883245225E-2</v>
      </c>
      <c r="W1623" s="13">
        <f t="shared" si="1972"/>
        <v>2.1067212998368456E-2</v>
      </c>
      <c r="X1623" s="13">
        <f t="shared" si="1973"/>
        <v>3.4401284121425804E-2</v>
      </c>
      <c r="Y1623" s="13">
        <f t="shared" si="1974"/>
        <v>2.8087444440199928E-2</v>
      </c>
      <c r="Z1623" s="13">
        <f t="shared" si="1975"/>
        <v>3.6320003543258567E-2</v>
      </c>
      <c r="AA1623" s="13">
        <f t="shared" si="1976"/>
        <v>4.9461488825298099E-2</v>
      </c>
      <c r="AB1623" s="13">
        <f t="shared" si="1977"/>
        <v>3.3678946009755795E-2</v>
      </c>
      <c r="AC1623" s="13">
        <f t="shared" si="1978"/>
        <v>2.1248458420249625E-3</v>
      </c>
      <c r="AD1623" s="13">
        <f t="shared" si="1979"/>
        <v>7.1724643353757809E-3</v>
      </c>
      <c r="AE1623" s="13">
        <f t="shared" si="1980"/>
        <v>1.1712132187165176E-2</v>
      </c>
      <c r="AF1623" s="13">
        <f t="shared" si="1981"/>
        <v>9.5625460061938179E-3</v>
      </c>
      <c r="AG1623" s="13">
        <f t="shared" si="1982"/>
        <v>5.204989416631358E-3</v>
      </c>
      <c r="AH1623" s="13">
        <f t="shared" si="1983"/>
        <v>1.4827005846473314E-2</v>
      </c>
      <c r="AI1623" s="13">
        <f t="shared" si="1984"/>
        <v>2.019178723687352E-2</v>
      </c>
      <c r="AJ1623" s="13">
        <f t="shared" si="1985"/>
        <v>1.3748840326927643E-2</v>
      </c>
      <c r="AK1623" s="13">
        <f t="shared" si="1986"/>
        <v>6.2411714927394111E-3</v>
      </c>
      <c r="AL1623" s="13">
        <f t="shared" si="1987"/>
        <v>1.8900630382250898E-4</v>
      </c>
      <c r="AM1623" s="13">
        <f t="shared" si="1988"/>
        <v>1.9535282487046233E-3</v>
      </c>
      <c r="AN1623" s="13">
        <f t="shared" si="1989"/>
        <v>3.1899748831572408E-3</v>
      </c>
      <c r="AO1623" s="13">
        <f t="shared" si="1990"/>
        <v>2.6045028429769776E-3</v>
      </c>
      <c r="AP1623" s="13">
        <f t="shared" si="1991"/>
        <v>1.4176569424607989E-3</v>
      </c>
      <c r="AQ1623" s="13">
        <f t="shared" si="1992"/>
        <v>5.7873363776312844E-4</v>
      </c>
      <c r="AR1623" s="13">
        <f t="shared" si="1993"/>
        <v>4.8422925313763316E-3</v>
      </c>
      <c r="AS1623" s="13">
        <f t="shared" si="1994"/>
        <v>6.5943550265415724E-3</v>
      </c>
      <c r="AT1623" s="13">
        <f t="shared" si="1995"/>
        <v>4.4901787670099886E-3</v>
      </c>
      <c r="AU1623" s="13">
        <f t="shared" si="1996"/>
        <v>2.0382792331277923E-3</v>
      </c>
      <c r="AV1623" s="13">
        <f t="shared" si="1997"/>
        <v>6.9394490416356406E-4</v>
      </c>
      <c r="AW1623" s="13">
        <f t="shared" si="1998"/>
        <v>1.1675155105540664E-5</v>
      </c>
      <c r="AX1623" s="13">
        <f t="shared" si="1999"/>
        <v>4.4339393454869531E-4</v>
      </c>
      <c r="AY1623" s="13">
        <f t="shared" si="2000"/>
        <v>7.2403125754260116E-4</v>
      </c>
      <c r="AZ1623" s="13">
        <f t="shared" si="2001"/>
        <v>5.9114618068952006E-4</v>
      </c>
      <c r="BA1623" s="13">
        <f t="shared" si="2002"/>
        <v>3.2176677761111268E-4</v>
      </c>
      <c r="BB1623" s="13">
        <f t="shared" si="2003"/>
        <v>1.3135565604112867E-4</v>
      </c>
      <c r="BC1623" s="13">
        <f t="shared" si="2004"/>
        <v>4.2898918283848018E-5</v>
      </c>
      <c r="BD1623" s="13">
        <f t="shared" si="2005"/>
        <v>1.3178541238767262E-3</v>
      </c>
      <c r="BE1623" s="13">
        <f t="shared" si="2006"/>
        <v>1.7946866922484224E-3</v>
      </c>
      <c r="BF1623" s="13">
        <f t="shared" si="2007"/>
        <v>1.2220246023356043E-3</v>
      </c>
      <c r="BG1623" s="13">
        <f t="shared" si="2008"/>
        <v>5.5472788469189459E-4</v>
      </c>
      <c r="BH1623" s="13">
        <f t="shared" si="2009"/>
        <v>1.8886057539263486E-4</v>
      </c>
      <c r="BI1623" s="13">
        <f t="shared" si="2010"/>
        <v>5.1439010616814956E-5</v>
      </c>
      <c r="BJ1623" s="14">
        <f t="shared" si="2011"/>
        <v>0.31955789579681226</v>
      </c>
      <c r="BK1623" s="14">
        <f t="shared" si="2012"/>
        <v>0.2415465749750067</v>
      </c>
      <c r="BL1623" s="14">
        <f t="shared" si="2013"/>
        <v>0.40126097293300794</v>
      </c>
      <c r="BM1623" s="14">
        <f t="shared" si="2014"/>
        <v>0.57360688410603655</v>
      </c>
      <c r="BN1623" s="14">
        <f t="shared" si="2015"/>
        <v>0.42436620703961181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1.175</v>
      </c>
      <c r="F1624" s="10">
        <f>VLOOKUP(B1624,home!$B$2:$E$405,3,FALSE)</f>
        <v>0.74</v>
      </c>
      <c r="G1624" s="10">
        <f>VLOOKUP(C1624,away!$B$2:$E$405,4,FALSE)</f>
        <v>0.53</v>
      </c>
      <c r="H1624" s="10">
        <f>VLOOKUP(A1624,away!$A$2:$E$405,3,FALSE)</f>
        <v>0.99375000000000002</v>
      </c>
      <c r="I1624" s="10">
        <f>VLOOKUP(C1624,away!$B$2:$E$405,3,FALSE)</f>
        <v>1.49</v>
      </c>
      <c r="J1624" s="10">
        <f>VLOOKUP(B1624,home!$B$2:$E$405,4,FALSE)</f>
        <v>1.01</v>
      </c>
      <c r="K1624" s="12">
        <f t="shared" si="1960"/>
        <v>0.46083500000000005</v>
      </c>
      <c r="L1624" s="12">
        <f t="shared" si="1961"/>
        <v>1.495494375</v>
      </c>
      <c r="M1624" s="13">
        <f t="shared" si="1962"/>
        <v>0.14137640945157068</v>
      </c>
      <c r="N1624" s="13">
        <f t="shared" si="1963"/>
        <v>6.5151197649614592E-2</v>
      </c>
      <c r="O1624" s="13">
        <f t="shared" si="1964"/>
        <v>0.21142762509252078</v>
      </c>
      <c r="P1624" s="13">
        <f t="shared" si="1965"/>
        <v>9.7433249609511843E-2</v>
      </c>
      <c r="Q1624" s="13">
        <f t="shared" si="1966"/>
        <v>1.5011976084430069E-2</v>
      </c>
      <c r="R1624" s="13">
        <f t="shared" si="1967"/>
        <v>0.15809441202273686</v>
      </c>
      <c r="S1624" s="13">
        <f t="shared" si="1968"/>
        <v>1.6787167969351709E-2</v>
      </c>
      <c r="T1624" s="13">
        <f t="shared" si="1969"/>
        <v>2.2450325791899692E-2</v>
      </c>
      <c r="U1624" s="13">
        <f t="shared" si="1970"/>
        <v>7.2855438364497968E-2</v>
      </c>
      <c r="V1624" s="13">
        <f t="shared" si="1971"/>
        <v>1.2854795328455268E-3</v>
      </c>
      <c r="W1624" s="13">
        <f t="shared" si="1972"/>
        <v>2.3060146662894445E-3</v>
      </c>
      <c r="X1624" s="13">
        <f t="shared" si="1973"/>
        <v>3.4486319621033663E-3</v>
      </c>
      <c r="Y1624" s="13">
        <f t="shared" si="1974"/>
        <v>2.5787048503853991E-3</v>
      </c>
      <c r="Z1624" s="13">
        <f t="shared" si="1975"/>
        <v>7.880976796631177E-2</v>
      </c>
      <c r="AA1624" s="13">
        <f t="shared" si="1976"/>
        <v>3.6318299420755297E-2</v>
      </c>
      <c r="AB1624" s="13">
        <f t="shared" si="1977"/>
        <v>8.3683717567818831E-3</v>
      </c>
      <c r="AC1624" s="13">
        <f t="shared" si="1978"/>
        <v>5.5370114733746246E-5</v>
      </c>
      <c r="AD1624" s="13">
        <f t="shared" si="1979"/>
        <v>2.65673067184874E-4</v>
      </c>
      <c r="AE1624" s="13">
        <f t="shared" si="1980"/>
        <v>3.9731257756397617E-4</v>
      </c>
      <c r="AF1624" s="13">
        <f t="shared" si="1981"/>
        <v>2.9708936243183883E-4</v>
      </c>
      <c r="AG1624" s="13">
        <f t="shared" si="1982"/>
        <v>1.4809849012971708E-4</v>
      </c>
      <c r="AH1624" s="13">
        <f t="shared" si="1983"/>
        <v>2.946489117216862E-2</v>
      </c>
      <c r="AI1624" s="13">
        <f t="shared" si="1984"/>
        <v>1.3578453123326331E-2</v>
      </c>
      <c r="AJ1624" s="13">
        <f t="shared" si="1985"/>
        <v>3.1287132225440448E-3</v>
      </c>
      <c r="AK1624" s="13">
        <f t="shared" si="1986"/>
        <v>4.8060685263702843E-4</v>
      </c>
      <c r="AL1624" s="13">
        <f t="shared" si="1987"/>
        <v>1.5263905005618242E-6</v>
      </c>
      <c r="AM1624" s="13">
        <f t="shared" si="1988"/>
        <v>2.4486289583228289E-5</v>
      </c>
      <c r="AN1624" s="13">
        <f t="shared" si="1989"/>
        <v>3.6619108336339001E-5</v>
      </c>
      <c r="AO1624" s="13">
        <f t="shared" si="1990"/>
        <v>2.7381835267255295E-5</v>
      </c>
      <c r="AP1624" s="13">
        <f t="shared" si="1991"/>
        <v>1.3649793539785637E-5</v>
      </c>
      <c r="AQ1624" s="13">
        <f t="shared" si="1992"/>
        <v>5.1032973646651912E-6</v>
      </c>
      <c r="AR1624" s="13">
        <f t="shared" si="1993"/>
        <v>8.812915801593069E-3</v>
      </c>
      <c r="AS1624" s="13">
        <f t="shared" si="1994"/>
        <v>4.0613000534271432E-3</v>
      </c>
      <c r="AT1624" s="13">
        <f t="shared" si="1995"/>
        <v>9.3579460506054886E-4</v>
      </c>
      <c r="AU1624" s="13">
        <f t="shared" si="1996"/>
        <v>1.4374896894102607E-4</v>
      </c>
      <c r="AV1624" s="13">
        <f t="shared" si="1997"/>
        <v>1.6561139025484436E-5</v>
      </c>
      <c r="AW1624" s="13">
        <f t="shared" si="1998"/>
        <v>2.9220886917679364E-8</v>
      </c>
      <c r="AX1624" s="13">
        <f t="shared" si="1999"/>
        <v>1.8806898766811684E-6</v>
      </c>
      <c r="AY1624" s="13">
        <f t="shared" si="2000"/>
        <v>2.8125611316961312E-6</v>
      </c>
      <c r="AZ1624" s="13">
        <f t="shared" si="2001"/>
        <v>2.1030846758975994E-6</v>
      </c>
      <c r="BA1624" s="13">
        <f t="shared" si="2002"/>
        <v>1.0483837676511859E-6</v>
      </c>
      <c r="BB1624" s="13">
        <f t="shared" si="2003"/>
        <v>3.91963006840914E-7</v>
      </c>
      <c r="BC1624" s="13">
        <f t="shared" si="2004"/>
        <v>1.1723569438773472E-7</v>
      </c>
      <c r="BD1624" s="13">
        <f t="shared" si="2005"/>
        <v>2.1966110014385062E-3</v>
      </c>
      <c r="BE1624" s="13">
        <f t="shared" si="2006"/>
        <v>1.0122752308479143E-3</v>
      </c>
      <c r="BF1624" s="13">
        <f t="shared" si="2007"/>
        <v>2.3324592800389932E-4</v>
      </c>
      <c r="BG1624" s="13">
        <f t="shared" si="2008"/>
        <v>3.5829295743892326E-5</v>
      </c>
      <c r="BH1624" s="13">
        <f t="shared" si="2009"/>
        <v>4.1278483760341547E-6</v>
      </c>
      <c r="BI1624" s="13">
        <f t="shared" si="2010"/>
        <v>3.8045140127394003E-7</v>
      </c>
      <c r="BJ1624" s="14">
        <f t="shared" si="2011"/>
        <v>0.11217061874427739</v>
      </c>
      <c r="BK1624" s="14">
        <f t="shared" si="2012"/>
        <v>0.25694201562964575</v>
      </c>
      <c r="BL1624" s="14">
        <f t="shared" si="2013"/>
        <v>0.55116960135182758</v>
      </c>
      <c r="BM1624" s="14">
        <f t="shared" si="2014"/>
        <v>0.31059435044143291</v>
      </c>
      <c r="BN1624" s="14">
        <f t="shared" si="2015"/>
        <v>0.68849486991038489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1.175</v>
      </c>
      <c r="F1625" s="10">
        <f>VLOOKUP(B1625,home!$B$2:$E$405,3,FALSE)</f>
        <v>0.95</v>
      </c>
      <c r="G1625" s="10">
        <f>VLOOKUP(C1625,away!$B$2:$E$405,4,FALSE)</f>
        <v>0.74</v>
      </c>
      <c r="H1625" s="10">
        <f>VLOOKUP(A1625,away!$A$2:$E$405,3,FALSE)</f>
        <v>0.99375000000000002</v>
      </c>
      <c r="I1625" s="10">
        <f>VLOOKUP(C1625,away!$B$2:$E$405,3,FALSE)</f>
        <v>0.64</v>
      </c>
      <c r="J1625" s="10">
        <f>VLOOKUP(B1625,home!$B$2:$E$405,4,FALSE)</f>
        <v>1.23</v>
      </c>
      <c r="K1625" s="12">
        <f t="shared" si="1960"/>
        <v>0.82602500000000001</v>
      </c>
      <c r="L1625" s="12">
        <f t="shared" si="1961"/>
        <v>0.78227999999999998</v>
      </c>
      <c r="M1625" s="13">
        <f t="shared" si="1962"/>
        <v>0.20022671088436156</v>
      </c>
      <c r="N1625" s="13">
        <f t="shared" si="1963"/>
        <v>0.16539226885825478</v>
      </c>
      <c r="O1625" s="13">
        <f t="shared" si="1964"/>
        <v>0.15663335139061835</v>
      </c>
      <c r="P1625" s="13">
        <f t="shared" si="1965"/>
        <v>0.12938306408243552</v>
      </c>
      <c r="Q1625" s="13">
        <f t="shared" si="1966"/>
        <v>6.8309074441819939E-2</v>
      </c>
      <c r="R1625" s="13">
        <f t="shared" si="1967"/>
        <v>6.1265569062926448E-2</v>
      </c>
      <c r="S1625" s="13">
        <f t="shared" si="1968"/>
        <v>2.0901278852135243E-2</v>
      </c>
      <c r="T1625" s="13">
        <f t="shared" si="1969"/>
        <v>5.3436822754346892E-2</v>
      </c>
      <c r="U1625" s="13">
        <f t="shared" si="1970"/>
        <v>5.0606891685203825E-2</v>
      </c>
      <c r="V1625" s="13">
        <f t="shared" si="1971"/>
        <v>1.5006719628445396E-3</v>
      </c>
      <c r="W1625" s="13">
        <f t="shared" si="1972"/>
        <v>1.8808334405268107E-2</v>
      </c>
      <c r="X1625" s="13">
        <f t="shared" si="1973"/>
        <v>1.4713383838553133E-2</v>
      </c>
      <c r="Y1625" s="13">
        <f t="shared" si="1974"/>
        <v>5.7549929546116714E-3</v>
      </c>
      <c r="Z1625" s="13">
        <f t="shared" si="1975"/>
        <v>1.5975609788848703E-2</v>
      </c>
      <c r="AA1625" s="13">
        <f t="shared" si="1976"/>
        <v>1.3196253075833751E-2</v>
      </c>
      <c r="AB1625" s="13">
        <f t="shared" si="1977"/>
        <v>5.4502174734827862E-3</v>
      </c>
      <c r="AC1625" s="13">
        <f t="shared" si="1978"/>
        <v>6.0606779147327679E-5</v>
      </c>
      <c r="AD1625" s="13">
        <f t="shared" si="1979"/>
        <v>3.8840386067778964E-3</v>
      </c>
      <c r="AE1625" s="13">
        <f t="shared" si="1980"/>
        <v>3.0384057213102122E-3</v>
      </c>
      <c r="AF1625" s="13">
        <f t="shared" si="1981"/>
        <v>1.1884420138332764E-3</v>
      </c>
      <c r="AG1625" s="13">
        <f t="shared" si="1982"/>
        <v>3.0989813952716518E-4</v>
      </c>
      <c r="AH1625" s="13">
        <f t="shared" si="1983"/>
        <v>3.1243500064051404E-3</v>
      </c>
      <c r="AI1625" s="13">
        <f t="shared" si="1984"/>
        <v>2.5807912140408062E-3</v>
      </c>
      <c r="AJ1625" s="13">
        <f t="shared" si="1985"/>
        <v>1.0658990312890284E-3</v>
      </c>
      <c r="AK1625" s="13">
        <f t="shared" si="1986"/>
        <v>2.9348641577350658E-4</v>
      </c>
      <c r="AL1625" s="13">
        <f t="shared" si="1987"/>
        <v>1.5665224196341065E-6</v>
      </c>
      <c r="AM1625" s="13">
        <f t="shared" si="1988"/>
        <v>6.4166259803274267E-4</v>
      </c>
      <c r="AN1625" s="13">
        <f t="shared" si="1989"/>
        <v>5.019598171890539E-4</v>
      </c>
      <c r="AO1625" s="13">
        <f t="shared" si="1990"/>
        <v>1.9633656289532651E-4</v>
      </c>
      <c r="AP1625" s="13">
        <f t="shared" si="1991"/>
        <v>5.1196722140585342E-5</v>
      </c>
      <c r="AQ1625" s="13">
        <f t="shared" si="1992"/>
        <v>1.0012542949034274E-5</v>
      </c>
      <c r="AR1625" s="13">
        <f t="shared" si="1993"/>
        <v>4.8882330460212271E-4</v>
      </c>
      <c r="AS1625" s="13">
        <f t="shared" si="1994"/>
        <v>4.0378027018396842E-4</v>
      </c>
      <c r="AT1625" s="13">
        <f t="shared" si="1995"/>
        <v>1.6676629883935622E-4</v>
      </c>
      <c r="AU1625" s="13">
        <f t="shared" si="1996"/>
        <v>4.5917710666259748E-5</v>
      </c>
      <c r="AV1625" s="13">
        <f t="shared" si="1997"/>
        <v>9.4822942382743009E-6</v>
      </c>
      <c r="AW1625" s="13">
        <f t="shared" si="1998"/>
        <v>2.8118330592868621E-8</v>
      </c>
      <c r="AX1625" s="13">
        <f t="shared" si="1999"/>
        <v>8.8338224589999315E-5</v>
      </c>
      <c r="AY1625" s="13">
        <f t="shared" si="2000"/>
        <v>6.9105226332264653E-5</v>
      </c>
      <c r="AZ1625" s="13">
        <f t="shared" si="2001"/>
        <v>2.7029818227601994E-5</v>
      </c>
      <c r="BA1625" s="13">
        <f t="shared" si="2002"/>
        <v>7.0482954010294967E-6</v>
      </c>
      <c r="BB1625" s="13">
        <f t="shared" si="2003"/>
        <v>1.3784351315793384E-6</v>
      </c>
      <c r="BC1625" s="13">
        <f t="shared" si="2004"/>
        <v>2.1566444694637699E-7</v>
      </c>
      <c r="BD1625" s="13">
        <f t="shared" si="2005"/>
        <v>6.3732782454024728E-5</v>
      </c>
      <c r="BE1625" s="13">
        <f t="shared" si="2006"/>
        <v>5.2644871626585788E-5</v>
      </c>
      <c r="BF1625" s="13">
        <f t="shared" si="2007"/>
        <v>2.1742990042675259E-5</v>
      </c>
      <c r="BG1625" s="13">
        <f t="shared" si="2008"/>
        <v>5.9867511166669437E-6</v>
      </c>
      <c r="BH1625" s="13">
        <f t="shared" si="2009"/>
        <v>1.236301522786203E-6</v>
      </c>
      <c r="BI1625" s="13">
        <f t="shared" si="2010"/>
        <v>2.0424319307189475E-7</v>
      </c>
      <c r="BJ1625" s="14">
        <f t="shared" si="2011"/>
        <v>0.33642994564163919</v>
      </c>
      <c r="BK1625" s="14">
        <f t="shared" si="2012"/>
        <v>0.35214300430967604</v>
      </c>
      <c r="BL1625" s="14">
        <f t="shared" si="2013"/>
        <v>0.29547712717405944</v>
      </c>
      <c r="BM1625" s="14">
        <f t="shared" si="2014"/>
        <v>0.21874657108580522</v>
      </c>
      <c r="BN1625" s="14">
        <f t="shared" si="2015"/>
        <v>0.78121003872041661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1.6532258064516101</v>
      </c>
      <c r="F1626" s="10">
        <f>VLOOKUP(B1626,home!$B$2:$E$405,3,FALSE)</f>
        <v>0.43</v>
      </c>
      <c r="G1626" s="10">
        <f>VLOOKUP(C1626,away!$B$2:$E$405,4,FALSE)</f>
        <v>1.21</v>
      </c>
      <c r="H1626" s="10">
        <f>VLOOKUP(A1626,away!$A$2:$E$405,3,FALSE)</f>
        <v>1.30645161290323</v>
      </c>
      <c r="I1626" s="10">
        <f>VLOOKUP(C1626,away!$B$2:$E$405,3,FALSE)</f>
        <v>0.52</v>
      </c>
      <c r="J1626" s="10">
        <f>VLOOKUP(B1626,home!$B$2:$E$405,4,FALSE)</f>
        <v>1.2</v>
      </c>
      <c r="K1626" s="12">
        <f t="shared" si="1960"/>
        <v>0.86017338709677271</v>
      </c>
      <c r="L1626" s="12">
        <f t="shared" si="1961"/>
        <v>0.81522580645161546</v>
      </c>
      <c r="M1626" s="13">
        <f t="shared" si="1962"/>
        <v>0.18723342218745509</v>
      </c>
      <c r="N1626" s="13">
        <f t="shared" si="1963"/>
        <v>0.16105320694070327</v>
      </c>
      <c r="O1626" s="13">
        <f t="shared" si="1964"/>
        <v>0.15263751759746386</v>
      </c>
      <c r="P1626" s="13">
        <f t="shared" si="1965"/>
        <v>0.13129473050985371</v>
      </c>
      <c r="Q1626" s="13">
        <f t="shared" si="1966"/>
        <v>6.9266841258491099E-2</v>
      </c>
      <c r="R1626" s="13">
        <f t="shared" si="1967"/>
        <v>6.2217021689082552E-2</v>
      </c>
      <c r="S1626" s="13">
        <f t="shared" si="1968"/>
        <v>2.3017132916574586E-2</v>
      </c>
      <c r="T1626" s="13">
        <f t="shared" si="1969"/>
        <v>5.6468116525309434E-2</v>
      </c>
      <c r="U1626" s="13">
        <f t="shared" si="1970"/>
        <v>5.3517426281371509E-2</v>
      </c>
      <c r="V1626" s="13">
        <f t="shared" si="1971"/>
        <v>1.7933813003663051E-3</v>
      </c>
      <c r="W1626" s="13">
        <f t="shared" si="1972"/>
        <v>1.9860497819603588E-2</v>
      </c>
      <c r="X1626" s="13">
        <f t="shared" si="1973"/>
        <v>1.6190790351516885E-2</v>
      </c>
      <c r="Y1626" s="13">
        <f t="shared" si="1974"/>
        <v>6.5995750607021923E-3</v>
      </c>
      <c r="Z1626" s="13">
        <f t="shared" si="1975"/>
        <v>1.6906973893833329E-2</v>
      </c>
      <c r="AA1626" s="13">
        <f t="shared" si="1976"/>
        <v>1.4542928999815326E-2</v>
      </c>
      <c r="AB1626" s="13">
        <f t="shared" si="1977"/>
        <v>6.2547202480395152E-3</v>
      </c>
      <c r="AC1626" s="13">
        <f t="shared" si="1978"/>
        <v>7.8598919393670254E-5</v>
      </c>
      <c r="AD1626" s="13">
        <f t="shared" si="1979"/>
        <v>4.2708679197291221E-3</v>
      </c>
      <c r="AE1626" s="13">
        <f t="shared" si="1980"/>
        <v>3.4817217441095063E-3</v>
      </c>
      <c r="AF1626" s="13">
        <f t="shared" si="1981"/>
        <v>1.4191947083408987E-3</v>
      </c>
      <c r="AG1626" s="13">
        <f t="shared" si="1982"/>
        <v>3.8565471687302484E-4</v>
      </c>
      <c r="AH1626" s="13">
        <f t="shared" si="1983"/>
        <v>3.4457503568141698E-3</v>
      </c>
      <c r="AI1626" s="13">
        <f t="shared" si="1984"/>
        <v>2.9639427555107575E-3</v>
      </c>
      <c r="AJ1626" s="13">
        <f t="shared" si="1985"/>
        <v>1.274752339584315E-3</v>
      </c>
      <c r="AK1626" s="13">
        <f t="shared" si="1986"/>
        <v>3.6550267921659185E-4</v>
      </c>
      <c r="AL1626" s="13">
        <f t="shared" si="1987"/>
        <v>2.2046542373884122E-6</v>
      </c>
      <c r="AM1626" s="13">
        <f t="shared" si="1988"/>
        <v>7.3473738487126958E-4</v>
      </c>
      <c r="AN1626" s="13">
        <f t="shared" si="1989"/>
        <v>5.989768771118316E-4</v>
      </c>
      <c r="AO1626" s="13">
        <f t="shared" si="1990"/>
        <v>2.4415070384468154E-4</v>
      </c>
      <c r="AP1626" s="13">
        <f t="shared" si="1991"/>
        <v>6.6345984812503359E-5</v>
      </c>
      <c r="AQ1626" s="13">
        <f t="shared" si="1992"/>
        <v>1.3521739743399916E-5</v>
      </c>
      <c r="AR1626" s="13">
        <f t="shared" si="1993"/>
        <v>5.6181292269295489E-4</v>
      </c>
      <c r="AS1626" s="13">
        <f t="shared" si="1994"/>
        <v>4.8325652462753634E-4</v>
      </c>
      <c r="AT1626" s="13">
        <f t="shared" si="1995"/>
        <v>2.0784220081274146E-4</v>
      </c>
      <c r="AU1626" s="13">
        <f t="shared" si="1996"/>
        <v>5.9593443284914469E-5</v>
      </c>
      <c r="AV1626" s="13">
        <f t="shared" si="1997"/>
        <v>1.2815173489786075E-5</v>
      </c>
      <c r="AW1626" s="13">
        <f t="shared" si="1998"/>
        <v>4.2943941991343752E-8</v>
      </c>
      <c r="AX1626" s="13">
        <f t="shared" si="1999"/>
        <v>1.0533359082855744E-4</v>
      </c>
      <c r="AY1626" s="13">
        <f t="shared" si="2000"/>
        <v>8.5870661529655222E-5</v>
      </c>
      <c r="AZ1626" s="13">
        <f t="shared" si="2001"/>
        <v>3.5001989648023442E-5</v>
      </c>
      <c r="BA1626" s="13">
        <f t="shared" si="2002"/>
        <v>9.5115084127403381E-6</v>
      </c>
      <c r="BB1626" s="13">
        <f t="shared" si="2003"/>
        <v>1.938506779086891E-6</v>
      </c>
      <c r="BC1626" s="13">
        <f t="shared" si="2004"/>
        <v>3.1606415045860699E-7</v>
      </c>
      <c r="BD1626" s="13">
        <f t="shared" si="2005"/>
        <v>7.6334065496217178E-5</v>
      </c>
      <c r="BE1626" s="13">
        <f t="shared" si="2006"/>
        <v>6.5660531668748013E-5</v>
      </c>
      <c r="BF1626" s="13">
        <f t="shared" si="2007"/>
        <v>2.8239720962040944E-5</v>
      </c>
      <c r="BG1626" s="13">
        <f t="shared" si="2008"/>
        <v>8.097018810195496E-6</v>
      </c>
      <c r="BH1626" s="13">
        <f t="shared" si="2009"/>
        <v>1.7412100238380353E-6</v>
      </c>
      <c r="BI1626" s="13">
        <f t="shared" si="2010"/>
        <v>2.9954850477032313E-7</v>
      </c>
      <c r="BJ1626" s="14">
        <f t="shared" si="2011"/>
        <v>0.3408921720571112</v>
      </c>
      <c r="BK1626" s="14">
        <f t="shared" si="2012"/>
        <v>0.34350534114941045</v>
      </c>
      <c r="BL1626" s="14">
        <f t="shared" si="2013"/>
        <v>0.29872525530727245</v>
      </c>
      <c r="BM1626" s="14">
        <f t="shared" si="2014"/>
        <v>0.23624117450699003</v>
      </c>
      <c r="BN1626" s="14">
        <f t="shared" si="2015"/>
        <v>0.76370274018304962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1.6532258064516101</v>
      </c>
      <c r="F1627" s="10">
        <f>VLOOKUP(B1627,home!$B$2:$E$405,3,FALSE)</f>
        <v>0.26</v>
      </c>
      <c r="G1627" s="10">
        <f>VLOOKUP(C1627,away!$B$2:$E$405,4,FALSE)</f>
        <v>0.71</v>
      </c>
      <c r="H1627" s="10">
        <f>VLOOKUP(A1627,away!$A$2:$E$405,3,FALSE)</f>
        <v>1.30645161290323</v>
      </c>
      <c r="I1627" s="10">
        <f>VLOOKUP(C1627,away!$B$2:$E$405,3,FALSE)</f>
        <v>0.6</v>
      </c>
      <c r="J1627" s="10">
        <f>VLOOKUP(B1627,home!$B$2:$E$405,4,FALSE)</f>
        <v>0.77</v>
      </c>
      <c r="K1627" s="12">
        <f t="shared" si="1960"/>
        <v>0.30518548387096722</v>
      </c>
      <c r="L1627" s="12">
        <f t="shared" si="1961"/>
        <v>0.60358064516129228</v>
      </c>
      <c r="M1627" s="13">
        <f t="shared" si="1962"/>
        <v>0.40302119352254506</v>
      </c>
      <c r="N1627" s="13">
        <f t="shared" si="1963"/>
        <v>0.12299621795543261</v>
      </c>
      <c r="O1627" s="13">
        <f t="shared" si="1964"/>
        <v>0.24325579200001177</v>
      </c>
      <c r="P1627" s="13">
        <f t="shared" si="1965"/>
        <v>7.4238136585938932E-2</v>
      </c>
      <c r="Q1627" s="13">
        <f t="shared" si="1966"/>
        <v>1.8768330145513823E-2</v>
      </c>
      <c r="R1627" s="13">
        <f t="shared" si="1967"/>
        <v>7.3412243937294105E-2</v>
      </c>
      <c r="S1627" s="13">
        <f t="shared" si="1968"/>
        <v>3.4187413790710626E-3</v>
      </c>
      <c r="T1627" s="13">
        <f t="shared" si="1969"/>
        <v>1.1328200817829363E-2</v>
      </c>
      <c r="U1627" s="13">
        <f t="shared" si="1970"/>
        <v>2.2404351188056577E-2</v>
      </c>
      <c r="V1627" s="13">
        <f t="shared" si="1971"/>
        <v>6.997177913293956E-5</v>
      </c>
      <c r="W1627" s="13">
        <f t="shared" si="1972"/>
        <v>1.9092739723028996E-3</v>
      </c>
      <c r="X1627" s="13">
        <f t="shared" si="1973"/>
        <v>1.1524008159922473E-3</v>
      </c>
      <c r="Y1627" s="13">
        <f t="shared" si="1974"/>
        <v>3.4778341400050012E-4</v>
      </c>
      <c r="Z1627" s="13">
        <f t="shared" si="1975"/>
        <v>1.477006985280338E-2</v>
      </c>
      <c r="AA1627" s="13">
        <f t="shared" si="1976"/>
        <v>4.507610914835784E-3</v>
      </c>
      <c r="AB1627" s="13">
        <f t="shared" si="1977"/>
        <v>6.8782870907310592E-4</v>
      </c>
      <c r="AC1627" s="13">
        <f t="shared" si="1978"/>
        <v>8.0556782433541735E-7</v>
      </c>
      <c r="AD1627" s="13">
        <f t="shared" si="1979"/>
        <v>1.4567067526987594E-4</v>
      </c>
      <c r="AE1627" s="13">
        <f t="shared" si="1980"/>
        <v>8.7924000160472839E-5</v>
      </c>
      <c r="AF1627" s="13">
        <f t="shared" si="1981"/>
        <v>2.6534612371009875E-5</v>
      </c>
      <c r="AG1627" s="13">
        <f t="shared" si="1982"/>
        <v>5.3385928179996485E-6</v>
      </c>
      <c r="AH1627" s="13">
        <f t="shared" si="1983"/>
        <v>2.2287320727081045E-3</v>
      </c>
      <c r="AI1627" s="13">
        <f t="shared" si="1984"/>
        <v>6.8017667602816639E-4</v>
      </c>
      <c r="AJ1627" s="13">
        <f t="shared" si="1985"/>
        <v>1.0379002399570102E-4</v>
      </c>
      <c r="AK1627" s="13">
        <f t="shared" si="1986"/>
        <v>1.0558402898035777E-5</v>
      </c>
      <c r="AL1627" s="13">
        <f t="shared" si="1987"/>
        <v>5.9355542719273871E-9</v>
      </c>
      <c r="AM1627" s="13">
        <f t="shared" si="1988"/>
        <v>8.8913151036095242E-6</v>
      </c>
      <c r="AN1627" s="13">
        <f t="shared" si="1989"/>
        <v>5.3666257065689794E-6</v>
      </c>
      <c r="AO1627" s="13">
        <f t="shared" si="1990"/>
        <v>1.61959570315504E-6</v>
      </c>
      <c r="AP1627" s="13">
        <f t="shared" si="1991"/>
        <v>3.2585220647025859E-7</v>
      </c>
      <c r="AQ1627" s="13">
        <f t="shared" si="1992"/>
        <v>4.9169521252137322E-8</v>
      </c>
      <c r="AR1627" s="13">
        <f t="shared" si="1993"/>
        <v>2.6904390846736449E-4</v>
      </c>
      <c r="AS1627" s="13">
        <f t="shared" si="1994"/>
        <v>8.2108295388148831E-5</v>
      </c>
      <c r="AT1627" s="13">
        <f t="shared" si="1995"/>
        <v>1.2529129928926254E-5</v>
      </c>
      <c r="AU1627" s="13">
        <f t="shared" si="1996"/>
        <v>1.274569526613859E-6</v>
      </c>
      <c r="AV1627" s="13">
        <f t="shared" si="1997"/>
        <v>9.7245029426710007E-8</v>
      </c>
      <c r="AW1627" s="13">
        <f t="shared" si="1998"/>
        <v>3.03709206470986E-11</v>
      </c>
      <c r="AX1627" s="13">
        <f t="shared" si="1999"/>
        <v>4.5225005035738545E-7</v>
      </c>
      <c r="AY1627" s="13">
        <f t="shared" si="2000"/>
        <v>2.7296937716893766E-7</v>
      </c>
      <c r="AZ1627" s="13">
        <f t="shared" si="2001"/>
        <v>8.237951639045174E-8</v>
      </c>
      <c r="BA1627" s="13">
        <f t="shared" si="2002"/>
        <v>1.6574227217008037E-8</v>
      </c>
      <c r="BB1627" s="13">
        <f t="shared" si="2003"/>
        <v>2.50097068917289E-9</v>
      </c>
      <c r="BC1627" s="13">
        <f t="shared" si="2004"/>
        <v>3.0190750042009114E-10</v>
      </c>
      <c r="BD1627" s="13">
        <f t="shared" si="2005"/>
        <v>2.7064949308241235E-5</v>
      </c>
      <c r="BE1627" s="13">
        <f t="shared" si="2006"/>
        <v>8.2598296505787995E-6</v>
      </c>
      <c r="BF1627" s="13">
        <f t="shared" si="2007"/>
        <v>1.2603900543018264E-6</v>
      </c>
      <c r="BG1627" s="13">
        <f t="shared" si="2008"/>
        <v>1.2821758286275256E-7</v>
      </c>
      <c r="BH1627" s="13">
        <f t="shared" si="2009"/>
        <v>9.7825362666837392E-9</v>
      </c>
      <c r="BI1627" s="13">
        <f t="shared" si="2010"/>
        <v>5.9709761280663234E-10</v>
      </c>
      <c r="BJ1627" s="14">
        <f t="shared" si="2011"/>
        <v>0.1567847545359812</v>
      </c>
      <c r="BK1627" s="14">
        <f t="shared" si="2012"/>
        <v>0.48074912773944373</v>
      </c>
      <c r="BL1627" s="14">
        <f t="shared" si="2013"/>
        <v>0.34769286083947165</v>
      </c>
      <c r="BM1627" s="14">
        <f t="shared" si="2014"/>
        <v>6.4304625881957442E-2</v>
      </c>
      <c r="BN1627" s="14">
        <f t="shared" si="2015"/>
        <v>0.93569191414673625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1.6532258064516101</v>
      </c>
      <c r="F1628" s="10">
        <f>VLOOKUP(B1628,home!$B$2:$E$405,3,FALSE)</f>
        <v>0.69</v>
      </c>
      <c r="G1628" s="10">
        <f>VLOOKUP(C1628,away!$B$2:$E$405,4,FALSE)</f>
        <v>1.21</v>
      </c>
      <c r="H1628" s="10">
        <f>VLOOKUP(A1628,away!$A$2:$E$405,3,FALSE)</f>
        <v>1.30645161290323</v>
      </c>
      <c r="I1628" s="10">
        <f>VLOOKUP(C1628,away!$B$2:$E$405,3,FALSE)</f>
        <v>0.95</v>
      </c>
      <c r="J1628" s="10">
        <f>VLOOKUP(B1628,home!$B$2:$E$405,4,FALSE)</f>
        <v>2.08</v>
      </c>
      <c r="K1628" s="12">
        <f t="shared" si="1960"/>
        <v>1.380278225806449</v>
      </c>
      <c r="L1628" s="12">
        <f t="shared" si="1961"/>
        <v>2.5815483870967824</v>
      </c>
      <c r="M1628" s="13">
        <f t="shared" si="1962"/>
        <v>1.902832514389673E-2</v>
      </c>
      <c r="N1628" s="13">
        <f t="shared" si="1963"/>
        <v>2.626438286968602E-2</v>
      </c>
      <c r="O1628" s="13">
        <f t="shared" si="1964"/>
        <v>4.9122542084379758E-2</v>
      </c>
      <c r="P1628" s="13">
        <f t="shared" si="1965"/>
        <v>6.7802775235330306E-2</v>
      </c>
      <c r="Q1628" s="13">
        <f t="shared" si="1966"/>
        <v>1.8126077894635762E-2</v>
      </c>
      <c r="R1628" s="13">
        <f t="shared" si="1967"/>
        <v>6.3406109644012207E-2</v>
      </c>
      <c r="S1628" s="13">
        <f t="shared" si="1968"/>
        <v>6.0399644935214714E-2</v>
      </c>
      <c r="T1628" s="13">
        <f t="shared" si="1969"/>
        <v>4.679334715328759E-2</v>
      </c>
      <c r="U1628" s="13">
        <f t="shared" si="1970"/>
        <v>8.7518072524726334E-2</v>
      </c>
      <c r="V1628" s="13">
        <f t="shared" si="1971"/>
        <v>2.3913259831019523E-2</v>
      </c>
      <c r="W1628" s="13">
        <f t="shared" si="1972"/>
        <v>8.339676879079114E-3</v>
      </c>
      <c r="X1628" s="13">
        <f t="shared" si="1973"/>
        <v>2.1529279396095016E-2</v>
      </c>
      <c r="Y1628" s="13">
        <f t="shared" si="1974"/>
        <v>2.7789438250172549E-2</v>
      </c>
      <c r="Z1628" s="13">
        <f t="shared" si="1975"/>
        <v>5.4561980027860481E-2</v>
      </c>
      <c r="AA1628" s="13">
        <f t="shared" si="1976"/>
        <v>7.5310712989342152E-2</v>
      </c>
      <c r="AB1628" s="13">
        <f t="shared" si="1977"/>
        <v>5.1974868654573958E-2</v>
      </c>
      <c r="AC1628" s="13">
        <f t="shared" si="1978"/>
        <v>5.3255652074123971E-3</v>
      </c>
      <c r="AD1628" s="13">
        <f t="shared" si="1979"/>
        <v>2.8777686016135981E-3</v>
      </c>
      <c r="AE1628" s="13">
        <f t="shared" si="1980"/>
        <v>7.4290988919333478E-3</v>
      </c>
      <c r="AF1628" s="13">
        <f t="shared" si="1981"/>
        <v>9.5892891310265169E-3</v>
      </c>
      <c r="AG1628" s="13">
        <f t="shared" si="1982"/>
        <v>8.2517379632020688E-3</v>
      </c>
      <c r="AH1628" s="13">
        <f t="shared" si="1983"/>
        <v>3.521359788443252E-2</v>
      </c>
      <c r="AI1628" s="13">
        <f t="shared" si="1984"/>
        <v>4.8604562412186234E-2</v>
      </c>
      <c r="AJ1628" s="13">
        <f t="shared" si="1985"/>
        <v>3.354390958619563E-2</v>
      </c>
      <c r="AK1628" s="13">
        <f t="shared" si="1986"/>
        <v>1.543330933674868E-2</v>
      </c>
      <c r="AL1628" s="13">
        <f t="shared" si="1987"/>
        <v>7.5905387999972292E-4</v>
      </c>
      <c r="AM1628" s="13">
        <f t="shared" si="1988"/>
        <v>7.9442426794334357E-4</v>
      </c>
      <c r="AN1628" s="13">
        <f t="shared" si="1989"/>
        <v>2.0508446875796807E-3</v>
      </c>
      <c r="AO1628" s="13">
        <f t="shared" si="1990"/>
        <v>2.6471773977036657E-3</v>
      </c>
      <c r="AP1628" s="13">
        <f t="shared" si="1991"/>
        <v>2.2779388471336516E-3</v>
      </c>
      <c r="AQ1628" s="13">
        <f t="shared" si="1992"/>
        <v>1.4701523391807455E-3</v>
      </c>
      <c r="AR1628" s="13">
        <f t="shared" si="1993"/>
        <v>1.8181121364486283E-2</v>
      </c>
      <c r="AS1628" s="13">
        <f t="shared" si="1994"/>
        <v>2.5095005940144847E-2</v>
      </c>
      <c r="AT1628" s="13">
        <f t="shared" si="1995"/>
        <v>1.7319045137832719E-2</v>
      </c>
      <c r="AU1628" s="13">
        <f t="shared" si="1996"/>
        <v>7.9683669651698513E-3</v>
      </c>
      <c r="AV1628" s="13">
        <f t="shared" si="1997"/>
        <v>2.7496408543148426E-3</v>
      </c>
      <c r="AW1628" s="13">
        <f t="shared" si="1998"/>
        <v>7.5130626503046131E-5</v>
      </c>
      <c r="AX1628" s="13">
        <f t="shared" si="1999"/>
        <v>1.8275441984907066E-4</v>
      </c>
      <c r="AY1628" s="13">
        <f t="shared" si="2000"/>
        <v>4.7178937779617658E-4</v>
      </c>
      <c r="AZ1628" s="13">
        <f t="shared" si="2001"/>
        <v>6.0897355364955726E-4</v>
      </c>
      <c r="BA1628" s="13">
        <f t="shared" si="2002"/>
        <v>5.2403156506953673E-4</v>
      </c>
      <c r="BB1628" s="13">
        <f t="shared" si="2003"/>
        <v>3.3820321039826627E-4</v>
      </c>
      <c r="BC1628" s="13">
        <f t="shared" si="2004"/>
        <v>1.7461759046291956E-4</v>
      </c>
      <c r="BD1628" s="13">
        <f t="shared" si="2005"/>
        <v>7.8225740890167407E-3</v>
      </c>
      <c r="BE1628" s="13">
        <f t="shared" si="2006"/>
        <v>1.0797328684827525E-2</v>
      </c>
      <c r="BF1628" s="13">
        <f t="shared" si="2007"/>
        <v>7.4516588402714105E-3</v>
      </c>
      <c r="BG1628" s="13">
        <f t="shared" si="2008"/>
        <v>3.4284541477882548E-3</v>
      </c>
      <c r="BH1628" s="13">
        <f t="shared" si="2009"/>
        <v>1.1830551520919843E-3</v>
      </c>
      <c r="BI1628" s="13">
        <f t="shared" si="2010"/>
        <v>3.2658905327214013E-4</v>
      </c>
      <c r="BJ1628" s="14">
        <f t="shared" si="2011"/>
        <v>0.18853100428749822</v>
      </c>
      <c r="BK1628" s="14">
        <f t="shared" si="2012"/>
        <v>0.17770041361066957</v>
      </c>
      <c r="BL1628" s="14">
        <f t="shared" si="2013"/>
        <v>0.56245052534581408</v>
      </c>
      <c r="BM1628" s="14">
        <f t="shared" si="2014"/>
        <v>0.73909705164860817</v>
      </c>
      <c r="BN1628" s="14">
        <f t="shared" si="2015"/>
        <v>0.24375021287194082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1.6532258064516101</v>
      </c>
      <c r="F1629" s="10">
        <f>VLOOKUP(B1629,home!$B$2:$E$405,3,FALSE)</f>
        <v>0.86</v>
      </c>
      <c r="G1629" s="10">
        <f>VLOOKUP(C1629,away!$B$2:$E$405,4,FALSE)</f>
        <v>1.04</v>
      </c>
      <c r="H1629" s="10">
        <f>VLOOKUP(A1629,away!$A$2:$E$405,3,FALSE)</f>
        <v>1.30645161290323</v>
      </c>
      <c r="I1629" s="10">
        <f>VLOOKUP(C1629,away!$B$2:$E$405,3,FALSE)</f>
        <v>0.86</v>
      </c>
      <c r="J1629" s="10">
        <f>VLOOKUP(B1629,home!$B$2:$E$405,4,FALSE)</f>
        <v>0.87</v>
      </c>
      <c r="K1629" s="12">
        <f t="shared" si="1960"/>
        <v>1.4786451612903202</v>
      </c>
      <c r="L1629" s="12">
        <f t="shared" si="1961"/>
        <v>0.97748709677419665</v>
      </c>
      <c r="M1629" s="13">
        <f t="shared" si="1962"/>
        <v>8.5766031163582279E-2</v>
      </c>
      <c r="N1629" s="13">
        <f t="shared" si="1963"/>
        <v>0.12681752698310575</v>
      </c>
      <c r="O1629" s="13">
        <f t="shared" si="1964"/>
        <v>8.3835188803935326E-2</v>
      </c>
      <c r="P1629" s="13">
        <f t="shared" si="1965"/>
        <v>0.12396249627079939</v>
      </c>
      <c r="Q1629" s="13">
        <f t="shared" si="1966"/>
        <v>9.3759061320186979E-2</v>
      </c>
      <c r="R1629" s="13">
        <f t="shared" si="1967"/>
        <v>4.0973907655737683E-2</v>
      </c>
      <c r="S1629" s="13">
        <f t="shared" si="1968"/>
        <v>4.4792501976624391E-2</v>
      </c>
      <c r="T1629" s="13">
        <f t="shared" si="1969"/>
        <v>9.1648272646143461E-2</v>
      </c>
      <c r="U1629" s="13">
        <f t="shared" si="1970"/>
        <v>6.0585870294312928E-2</v>
      </c>
      <c r="V1629" s="13">
        <f t="shared" si="1971"/>
        <v>7.1934596481788076E-3</v>
      </c>
      <c r="W1629" s="13">
        <f t="shared" si="1972"/>
        <v>4.6212127449405643E-2</v>
      </c>
      <c r="X1629" s="13">
        <f t="shared" si="1973"/>
        <v>4.5171758296278688E-2</v>
      </c>
      <c r="Y1629" s="13">
        <f t="shared" si="1974"/>
        <v>2.2077405436607588E-2</v>
      </c>
      <c r="Z1629" s="13">
        <f t="shared" si="1975"/>
        <v>1.3350488679300354E-2</v>
      </c>
      <c r="AA1629" s="13">
        <f t="shared" si="1976"/>
        <v>1.9740635486508666E-2</v>
      </c>
      <c r="AB1629" s="13">
        <f t="shared" si="1977"/>
        <v>1.4594697571461016E-2</v>
      </c>
      <c r="AC1629" s="13">
        <f t="shared" si="1978"/>
        <v>6.4981963336300879E-4</v>
      </c>
      <c r="AD1629" s="13">
        <f t="shared" si="1979"/>
        <v>1.7082834661498805E-2</v>
      </c>
      <c r="AE1629" s="13">
        <f t="shared" si="1980"/>
        <v>1.6698250457942085E-2</v>
      </c>
      <c r="AF1629" s="13">
        <f t="shared" si="1981"/>
        <v>8.1611621806711027E-3</v>
      </c>
      <c r="AG1629" s="13">
        <f t="shared" si="1982"/>
        <v>2.6591435754291901E-3</v>
      </c>
      <c r="AH1629" s="13">
        <f t="shared" si="1983"/>
        <v>3.2624826049115199E-3</v>
      </c>
      <c r="AI1629" s="13">
        <f t="shared" si="1984"/>
        <v>4.8240541175462578E-3</v>
      </c>
      <c r="AJ1629" s="13">
        <f t="shared" si="1985"/>
        <v>3.5665321393562105E-3</v>
      </c>
      <c r="AK1629" s="13">
        <f t="shared" si="1986"/>
        <v>1.7578784968151587E-3</v>
      </c>
      <c r="AL1629" s="13">
        <f t="shared" si="1987"/>
        <v>3.7568842948469547E-5</v>
      </c>
      <c r="AM1629" s="13">
        <f t="shared" si="1988"/>
        <v>5.051890162669553E-3</v>
      </c>
      <c r="AN1629" s="13">
        <f t="shared" si="1989"/>
        <v>4.9381574483299854E-3</v>
      </c>
      <c r="AO1629" s="13">
        <f t="shared" si="1990"/>
        <v>2.4134925937909757E-3</v>
      </c>
      <c r="AP1629" s="13">
        <f t="shared" si="1991"/>
        <v>7.8638595619692233E-4</v>
      </c>
      <c r="AQ1629" s="13">
        <f t="shared" si="1992"/>
        <v>1.921705313167325E-4</v>
      </c>
      <c r="AR1629" s="13">
        <f t="shared" si="1993"/>
        <v>6.3780692995025622E-4</v>
      </c>
      <c r="AS1629" s="13">
        <f t="shared" si="1994"/>
        <v>9.4309013080838046E-4</v>
      </c>
      <c r="AT1629" s="13">
        <f t="shared" si="1995"/>
        <v>6.9724782929023361E-4</v>
      </c>
      <c r="AU1629" s="13">
        <f t="shared" si="1996"/>
        <v>3.4366070966672775E-4</v>
      </c>
      <c r="AV1629" s="13">
        <f t="shared" si="1997"/>
        <v>1.2703806136857613E-4</v>
      </c>
      <c r="AW1629" s="13">
        <f t="shared" si="1998"/>
        <v>1.5083437174352116E-6</v>
      </c>
      <c r="AX1629" s="13">
        <f t="shared" si="1999"/>
        <v>1.244992157400252E-3</v>
      </c>
      <c r="AY1629" s="13">
        <f t="shared" si="2000"/>
        <v>1.2169637694438161E-3</v>
      </c>
      <c r="AZ1629" s="13">
        <f t="shared" si="2001"/>
        <v>5.9478319093650921E-4</v>
      </c>
      <c r="BA1629" s="13">
        <f t="shared" si="2002"/>
        <v>1.9379763150620708E-4</v>
      </c>
      <c r="BB1629" s="13">
        <f t="shared" si="2003"/>
        <v>4.7358671045679469E-5</v>
      </c>
      <c r="BC1629" s="13">
        <f t="shared" si="2004"/>
        <v>9.2584979735050897E-6</v>
      </c>
      <c r="BD1629" s="13">
        <f t="shared" si="2005"/>
        <v>1.0390800737658984E-4</v>
      </c>
      <c r="BE1629" s="13">
        <f t="shared" si="2006"/>
        <v>1.5364307232671346E-4</v>
      </c>
      <c r="BF1629" s="13">
        <f t="shared" si="2007"/>
        <v>1.135917927308368E-4</v>
      </c>
      <c r="BG1629" s="13">
        <f t="shared" si="2008"/>
        <v>5.5987318227914944E-5</v>
      </c>
      <c r="BH1629" s="13">
        <f t="shared" si="2009"/>
        <v>2.069634429783194E-5</v>
      </c>
      <c r="BI1629" s="13">
        <f t="shared" si="2010"/>
        <v>6.1205098704775391E-6</v>
      </c>
      <c r="BJ1629" s="14">
        <f t="shared" si="2011"/>
        <v>0.48697679361787943</v>
      </c>
      <c r="BK1629" s="14">
        <f t="shared" si="2012"/>
        <v>0.26361884130494018</v>
      </c>
      <c r="BL1629" s="14">
        <f t="shared" si="2013"/>
        <v>0.23634403787649927</v>
      </c>
      <c r="BM1629" s="14">
        <f t="shared" si="2014"/>
        <v>0.44396049385554559</v>
      </c>
      <c r="BN1629" s="14">
        <f t="shared" si="2015"/>
        <v>0.55511421219734747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1.4302325581395301</v>
      </c>
      <c r="F1630" s="10">
        <f>VLOOKUP(B1630,home!$B$2:$E$405,3,FALSE)</f>
        <v>1.4</v>
      </c>
      <c r="G1630" s="10">
        <f>VLOOKUP(C1630,away!$B$2:$E$405,4,FALSE)</f>
        <v>1</v>
      </c>
      <c r="H1630" s="10">
        <f>VLOOKUP(A1630,away!$A$2:$E$405,3,FALSE)</f>
        <v>1.19767441860465</v>
      </c>
      <c r="I1630" s="10">
        <f>VLOOKUP(C1630,away!$B$2:$E$405,3,FALSE)</f>
        <v>0.7</v>
      </c>
      <c r="J1630" s="10">
        <f>VLOOKUP(B1630,home!$B$2:$E$405,4,FALSE)</f>
        <v>0.52</v>
      </c>
      <c r="K1630" s="12">
        <f t="shared" si="1960"/>
        <v>2.002325581395342</v>
      </c>
      <c r="L1630" s="12">
        <f t="shared" si="1961"/>
        <v>0.43595348837209258</v>
      </c>
      <c r="M1630" s="13">
        <f t="shared" si="1962"/>
        <v>8.7310978348255686E-2</v>
      </c>
      <c r="N1630" s="13">
        <f t="shared" si="1963"/>
        <v>0.17482500548336716</v>
      </c>
      <c r="O1630" s="13">
        <f t="shared" si="1964"/>
        <v>3.8063525584102302E-2</v>
      </c>
      <c r="P1630" s="13">
        <f t="shared" si="1965"/>
        <v>7.6215570995144116E-2</v>
      </c>
      <c r="Q1630" s="13">
        <f t="shared" si="1966"/>
        <v>0.17502829037346357</v>
      </c>
      <c r="R1630" s="13">
        <f t="shared" si="1967"/>
        <v>8.2969633790648967E-3</v>
      </c>
      <c r="S1630" s="13">
        <f t="shared" si="1968"/>
        <v>1.663253972182728E-2</v>
      </c>
      <c r="T1630" s="13">
        <f t="shared" si="1969"/>
        <v>7.6304193752114988E-2</v>
      </c>
      <c r="U1630" s="13">
        <f t="shared" si="1970"/>
        <v>1.6613222021801977E-2</v>
      </c>
      <c r="V1630" s="13">
        <f t="shared" si="1971"/>
        <v>1.6132100274469444E-3</v>
      </c>
      <c r="W1630" s="13">
        <f t="shared" si="1972"/>
        <v>0.11682120776089272</v>
      </c>
      <c r="X1630" s="13">
        <f t="shared" si="1973"/>
        <v>5.0928613039202146E-2</v>
      </c>
      <c r="Y1630" s="13">
        <f t="shared" si="1974"/>
        <v>1.1101253256196307E-2</v>
      </c>
      <c r="Z1630" s="13">
        <f t="shared" si="1975"/>
        <v>1.2056967093329492E-3</v>
      </c>
      <c r="AA1630" s="13">
        <f t="shared" si="1976"/>
        <v>2.4141973645015477E-3</v>
      </c>
      <c r="AB1630" s="13">
        <f t="shared" si="1977"/>
        <v>2.4170045707393329E-3</v>
      </c>
      <c r="AC1630" s="13">
        <f t="shared" si="1978"/>
        <v>8.8012788957754051E-5</v>
      </c>
      <c r="AD1630" s="13">
        <f t="shared" si="1979"/>
        <v>5.8478523187283894E-2</v>
      </c>
      <c r="AE1630" s="13">
        <f t="shared" si="1980"/>
        <v>2.5493916178344709E-2</v>
      </c>
      <c r="AF1630" s="13">
        <f t="shared" si="1981"/>
        <v>5.5570808451075515E-3</v>
      </c>
      <c r="AG1630" s="13">
        <f t="shared" si="1982"/>
        <v>8.0754292653012472E-4</v>
      </c>
      <c r="AH1630" s="13">
        <f t="shared" si="1983"/>
        <v>1.3140692158811299E-4</v>
      </c>
      <c r="AI1630" s="13">
        <f t="shared" si="1984"/>
        <v>2.631194406682904E-4</v>
      </c>
      <c r="AJ1630" s="13">
        <f t="shared" si="1985"/>
        <v>2.6342539350627598E-4</v>
      </c>
      <c r="AK1630" s="13">
        <f t="shared" si="1986"/>
        <v>1.7582113473558358E-4</v>
      </c>
      <c r="AL1630" s="13">
        <f t="shared" si="1987"/>
        <v>3.0731278435728858E-6</v>
      </c>
      <c r="AM1630" s="13">
        <f t="shared" si="1988"/>
        <v>2.3418608588023849E-2</v>
      </c>
      <c r="AN1630" s="13">
        <f t="shared" si="1989"/>
        <v>1.0209424106769642E-2</v>
      </c>
      <c r="AO1630" s="13">
        <f t="shared" si="1990"/>
        <v>2.2254170268081802E-3</v>
      </c>
      <c r="AP1630" s="13">
        <f t="shared" si="1991"/>
        <v>3.2339277197322567E-4</v>
      </c>
      <c r="AQ1630" s="13">
        <f t="shared" si="1992"/>
        <v>3.5246051764012098E-5</v>
      </c>
      <c r="AR1630" s="13">
        <f t="shared" si="1993"/>
        <v>1.1457461172515185E-5</v>
      </c>
      <c r="AS1630" s="13">
        <f t="shared" si="1994"/>
        <v>2.294156760357102E-5</v>
      </c>
      <c r="AT1630" s="13">
        <f t="shared" si="1995"/>
        <v>2.2968243844970455E-5</v>
      </c>
      <c r="AU1630" s="13">
        <f t="shared" si="1996"/>
        <v>1.5329967403503481E-5</v>
      </c>
      <c r="AV1630" s="13">
        <f t="shared" si="1997"/>
        <v>7.6738964734979382E-6</v>
      </c>
      <c r="AW1630" s="13">
        <f t="shared" si="1998"/>
        <v>7.4516591209041316E-8</v>
      </c>
      <c r="AX1630" s="13">
        <f t="shared" si="1999"/>
        <v>7.8152798427474669E-3</v>
      </c>
      <c r="AY1630" s="13">
        <f t="shared" si="2000"/>
        <v>3.4070985100498564E-3</v>
      </c>
      <c r="AZ1630" s="13">
        <f t="shared" si="2001"/>
        <v>7.4266824034179696E-4</v>
      </c>
      <c r="BA1630" s="13">
        <f t="shared" si="2002"/>
        <v>1.0792293669339005E-4</v>
      </c>
      <c r="BB1630" s="13">
        <f t="shared" si="2003"/>
        <v>1.176234518171097E-5</v>
      </c>
      <c r="BC1630" s="13">
        <f t="shared" si="2004"/>
        <v>1.0255670826807153E-6</v>
      </c>
      <c r="BD1630" s="13">
        <f t="shared" si="2005"/>
        <v>8.3248669434096643E-7</v>
      </c>
      <c r="BE1630" s="13">
        <f t="shared" si="2006"/>
        <v>1.6669094042501618E-6</v>
      </c>
      <c r="BF1630" s="13">
        <f t="shared" si="2007"/>
        <v>1.6688476709992849E-6</v>
      </c>
      <c r="BG1630" s="13">
        <f t="shared" si="2008"/>
        <v>1.113858794364635E-6</v>
      </c>
      <c r="BH1630" s="13">
        <f t="shared" si="2009"/>
        <v>5.5757698950462065E-7</v>
      </c>
      <c r="BI1630" s="13">
        <f t="shared" si="2010"/>
        <v>2.232901339365009E-7</v>
      </c>
      <c r="BJ1630" s="14">
        <f t="shared" si="2011"/>
        <v>0.74364347278993881</v>
      </c>
      <c r="BK1630" s="14">
        <f t="shared" si="2012"/>
        <v>0.18527048351952521</v>
      </c>
      <c r="BL1630" s="14">
        <f t="shared" si="2013"/>
        <v>6.872511991689377E-2</v>
      </c>
      <c r="BM1630" s="14">
        <f t="shared" si="2014"/>
        <v>0.43569741477883467</v>
      </c>
      <c r="BN1630" s="14">
        <f t="shared" si="2015"/>
        <v>0.55974033416339775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1.4302325581395301</v>
      </c>
      <c r="F1631" s="10">
        <f>VLOOKUP(B1631,home!$B$2:$E$405,3,FALSE)</f>
        <v>0.6</v>
      </c>
      <c r="G1631" s="10">
        <f>VLOOKUP(C1631,away!$B$2:$E$405,4,FALSE)</f>
        <v>1.4</v>
      </c>
      <c r="H1631" s="10">
        <f>VLOOKUP(A1631,away!$A$2:$E$405,3,FALSE)</f>
        <v>1.19767441860465</v>
      </c>
      <c r="I1631" s="10">
        <f>VLOOKUP(C1631,away!$B$2:$E$405,3,FALSE)</f>
        <v>0.9</v>
      </c>
      <c r="J1631" s="10">
        <f>VLOOKUP(B1631,home!$B$2:$E$405,4,FALSE)</f>
        <v>0.48</v>
      </c>
      <c r="K1631" s="12">
        <f t="shared" si="1960"/>
        <v>1.2013953488372053</v>
      </c>
      <c r="L1631" s="12">
        <f t="shared" si="1961"/>
        <v>0.51739534883720872</v>
      </c>
      <c r="M1631" s="13">
        <f t="shared" si="1962"/>
        <v>0.179282824007644</v>
      </c>
      <c r="N1631" s="13">
        <f t="shared" si="1963"/>
        <v>0.21538955088918274</v>
      </c>
      <c r="O1631" s="13">
        <f t="shared" si="1964"/>
        <v>9.2760099267954865E-2</v>
      </c>
      <c r="P1631" s="13">
        <f t="shared" si="1965"/>
        <v>0.11144155181819843</v>
      </c>
      <c r="Q1631" s="13">
        <f t="shared" si="1966"/>
        <v>0.12938400231319935</v>
      </c>
      <c r="R1631" s="13">
        <f t="shared" si="1967"/>
        <v>2.3996821959458806E-2</v>
      </c>
      <c r="S1631" s="13">
        <f t="shared" si="1968"/>
        <v>1.7317915896838357E-2</v>
      </c>
      <c r="T1631" s="13">
        <f t="shared" si="1969"/>
        <v>6.6942681010791996E-2</v>
      </c>
      <c r="U1631" s="13">
        <f t="shared" si="1970"/>
        <v>2.882967028896832E-2</v>
      </c>
      <c r="V1631" s="13">
        <f t="shared" si="1971"/>
        <v>1.196083731254843E-3</v>
      </c>
      <c r="W1631" s="13">
        <f t="shared" si="1972"/>
        <v>5.1813779531006625E-2</v>
      </c>
      <c r="X1631" s="13">
        <f t="shared" si="1973"/>
        <v>2.68082085350194E-2</v>
      </c>
      <c r="Y1631" s="13">
        <f t="shared" si="1974"/>
        <v>6.935221203338498E-3</v>
      </c>
      <c r="Z1631" s="13">
        <f t="shared" si="1975"/>
        <v>4.1386146895661937E-3</v>
      </c>
      <c r="AA1631" s="13">
        <f t="shared" si="1976"/>
        <v>4.9721124386741594E-3</v>
      </c>
      <c r="AB1631" s="13">
        <f t="shared" si="1977"/>
        <v>2.9867363788593747E-3</v>
      </c>
      <c r="AC1631" s="13">
        <f t="shared" si="1978"/>
        <v>4.6467581269057322E-5</v>
      </c>
      <c r="AD1631" s="13">
        <f t="shared" si="1979"/>
        <v>1.5562208433556948E-2</v>
      </c>
      <c r="AE1631" s="13">
        <f t="shared" si="1980"/>
        <v>8.0518142611575496E-3</v>
      </c>
      <c r="AF1631" s="13">
        <f t="shared" si="1981"/>
        <v>2.0829856242120105E-3</v>
      </c>
      <c r="AG1631" s="13">
        <f t="shared" si="1982"/>
        <v>3.592423578873548E-4</v>
      </c>
      <c r="AH1631" s="13">
        <f t="shared" si="1983"/>
        <v>5.3532499775272419E-4</v>
      </c>
      <c r="AI1631" s="13">
        <f t="shared" si="1984"/>
        <v>6.4313696241641023E-4</v>
      </c>
      <c r="AJ1631" s="13">
        <f t="shared" si="1985"/>
        <v>3.8633087765618188E-4</v>
      </c>
      <c r="AK1631" s="13">
        <f t="shared" si="1986"/>
        <v>1.547120398427774E-4</v>
      </c>
      <c r="AL1631" s="13">
        <f t="shared" si="1987"/>
        <v>1.1553631854083711E-6</v>
      </c>
      <c r="AM1631" s="13">
        <f t="shared" si="1988"/>
        <v>3.7392729659420886E-3</v>
      </c>
      <c r="AN1631" s="13">
        <f t="shared" si="1989"/>
        <v>1.9346824406111509E-3</v>
      </c>
      <c r="AO1631" s="13">
        <f t="shared" si="1990"/>
        <v>5.004978481246143E-4</v>
      </c>
      <c r="AP1631" s="13">
        <f t="shared" si="1991"/>
        <v>8.6318419574235716E-5</v>
      </c>
      <c r="AQ1631" s="13">
        <f t="shared" si="1992"/>
        <v>1.1165187201672057E-5</v>
      </c>
      <c r="AR1631" s="13">
        <f t="shared" si="1993"/>
        <v>5.5394932790709764E-5</v>
      </c>
      <c r="AS1631" s="13">
        <f t="shared" si="1994"/>
        <v>6.65512146039083E-5</v>
      </c>
      <c r="AT1631" s="13">
        <f t="shared" si="1995"/>
        <v>3.9977159842301064E-5</v>
      </c>
      <c r="AU1631" s="13">
        <f t="shared" si="1996"/>
        <v>1.6009457964753998E-5</v>
      </c>
      <c r="AV1631" s="13">
        <f t="shared" si="1997"/>
        <v>4.8084220840650543E-6</v>
      </c>
      <c r="AW1631" s="13">
        <f t="shared" si="1998"/>
        <v>1.9949154361149367E-8</v>
      </c>
      <c r="AX1631" s="13">
        <f t="shared" si="1999"/>
        <v>7.4872419155258693E-4</v>
      </c>
      <c r="AY1631" s="13">
        <f t="shared" si="2000"/>
        <v>3.8738641427120781E-4</v>
      </c>
      <c r="AZ1631" s="13">
        <f t="shared" si="2001"/>
        <v>1.0021596447332349E-4</v>
      </c>
      <c r="BA1631" s="13">
        <f t="shared" si="2002"/>
        <v>1.7283757965910841E-5</v>
      </c>
      <c r="BB1631" s="13">
        <f t="shared" si="2003"/>
        <v>2.235633995497581E-6</v>
      </c>
      <c r="BC1631" s="13">
        <f t="shared" si="2004"/>
        <v>2.3134132619455886E-7</v>
      </c>
      <c r="BD1631" s="13">
        <f t="shared" si="2005"/>
        <v>4.7768467625104989E-6</v>
      </c>
      <c r="BE1631" s="13">
        <f t="shared" si="2006"/>
        <v>5.738881482588176E-6</v>
      </c>
      <c r="BF1631" s="13">
        <f t="shared" si="2007"/>
        <v>3.4473327603547004E-6</v>
      </c>
      <c r="BG1631" s="13">
        <f t="shared" si="2008"/>
        <v>1.3805365147280867E-6</v>
      </c>
      <c r="BH1631" s="13">
        <f t="shared" si="2009"/>
        <v>4.1464253692356259E-7</v>
      </c>
      <c r="BI1631" s="13">
        <f t="shared" si="2010"/>
        <v>9.9629923058005423E-8</v>
      </c>
      <c r="BJ1631" s="14">
        <f t="shared" si="2011"/>
        <v>0.53085770832439083</v>
      </c>
      <c r="BK1631" s="14">
        <f t="shared" si="2012"/>
        <v>0.30967338481266132</v>
      </c>
      <c r="BL1631" s="14">
        <f t="shared" si="2013"/>
        <v>0.15546354426884951</v>
      </c>
      <c r="BM1631" s="14">
        <f t="shared" si="2014"/>
        <v>0.24749103537471298</v>
      </c>
      <c r="BN1631" s="14">
        <f t="shared" si="2015"/>
        <v>0.75225485025563821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1.4302325581395301</v>
      </c>
      <c r="F1632" s="10">
        <f>VLOOKUP(B1632,home!$B$2:$E$405,3,FALSE)</f>
        <v>0.61</v>
      </c>
      <c r="G1632" s="10">
        <f>VLOOKUP(C1632,away!$B$2:$E$405,4,FALSE)</f>
        <v>1.4</v>
      </c>
      <c r="H1632" s="10">
        <f>VLOOKUP(A1632,away!$A$2:$E$405,3,FALSE)</f>
        <v>1.19767441860465</v>
      </c>
      <c r="I1632" s="10">
        <f>VLOOKUP(C1632,away!$B$2:$E$405,3,FALSE)</f>
        <v>0.35</v>
      </c>
      <c r="J1632" s="10">
        <f>VLOOKUP(B1632,home!$B$2:$E$405,4,FALSE)</f>
        <v>1.1499999999999999</v>
      </c>
      <c r="K1632" s="12">
        <f t="shared" si="1960"/>
        <v>1.2214186046511586</v>
      </c>
      <c r="L1632" s="12">
        <f t="shared" si="1961"/>
        <v>0.4820639534883715</v>
      </c>
      <c r="M1632" s="13">
        <f t="shared" si="1962"/>
        <v>0.18204842458637968</v>
      </c>
      <c r="N1632" s="13">
        <f t="shared" si="1963"/>
        <v>0.22235733273723754</v>
      </c>
      <c r="O1632" s="13">
        <f t="shared" si="1964"/>
        <v>8.775898328243982E-2</v>
      </c>
      <c r="P1632" s="13">
        <f t="shared" si="1965"/>
        <v>0.107190454906442</v>
      </c>
      <c r="Q1632" s="13">
        <f t="shared" si="1966"/>
        <v>0.13579569154293505</v>
      </c>
      <c r="R1632" s="13">
        <f t="shared" si="1967"/>
        <v>2.1152721217626423E-2</v>
      </c>
      <c r="S1632" s="13">
        <f t="shared" si="1968"/>
        <v>1.5778485379858671E-2</v>
      </c>
      <c r="T1632" s="13">
        <f t="shared" si="1969"/>
        <v>6.5462207931874669E-2</v>
      </c>
      <c r="U1632" s="13">
        <f t="shared" si="1970"/>
        <v>2.5836327234208221E-2</v>
      </c>
      <c r="V1632" s="13">
        <f t="shared" si="1971"/>
        <v>1.0322668752951582E-3</v>
      </c>
      <c r="W1632" s="13">
        <f t="shared" si="1972"/>
        <v>5.5287794694003613E-2</v>
      </c>
      <c r="X1632" s="13">
        <f t="shared" si="1973"/>
        <v>2.6652252889844786E-2</v>
      </c>
      <c r="Y1632" s="13">
        <f t="shared" si="1974"/>
        <v>6.424045198725227E-3</v>
      </c>
      <c r="Z1632" s="13">
        <f t="shared" si="1975"/>
        <v>3.3989881390687851E-3</v>
      </c>
      <c r="AA1632" s="13">
        <f t="shared" si="1976"/>
        <v>4.1515873500472342E-3</v>
      </c>
      <c r="AB1632" s="13">
        <f t="shared" si="1977"/>
        <v>2.5354130140910472E-3</v>
      </c>
      <c r="AC1632" s="13">
        <f t="shared" si="1978"/>
        <v>3.7987542393987404E-5</v>
      </c>
      <c r="AD1632" s="13">
        <f t="shared" si="1979"/>
        <v>1.6882385262347414E-2</v>
      </c>
      <c r="AE1632" s="13">
        <f t="shared" si="1980"/>
        <v>8.1383893838810097E-3</v>
      </c>
      <c r="AF1632" s="13">
        <f t="shared" si="1981"/>
        <v>1.961612080710736E-3</v>
      </c>
      <c r="AG1632" s="13">
        <f t="shared" si="1982"/>
        <v>3.1520749161265609E-4</v>
      </c>
      <c r="AH1632" s="13">
        <f t="shared" si="1983"/>
        <v>4.0963241504489515E-4</v>
      </c>
      <c r="AI1632" s="13">
        <f t="shared" si="1984"/>
        <v>5.0033265280402008E-4</v>
      </c>
      <c r="AJ1632" s="13">
        <f t="shared" si="1985"/>
        <v>3.0555780532464944E-4</v>
      </c>
      <c r="AK1632" s="13">
        <f t="shared" si="1986"/>
        <v>1.2440466273996788E-4</v>
      </c>
      <c r="AL1632" s="13">
        <f t="shared" si="1987"/>
        <v>8.9468545728769862E-7</v>
      </c>
      <c r="AM1632" s="13">
        <f t="shared" si="1988"/>
        <v>4.1240918900639261E-3</v>
      </c>
      <c r="AN1632" s="13">
        <f t="shared" si="1989"/>
        <v>1.9880760410735461E-3</v>
      </c>
      <c r="AO1632" s="13">
        <f t="shared" si="1990"/>
        <v>4.7918989809771185E-4</v>
      </c>
      <c r="AP1632" s="13">
        <f t="shared" si="1991"/>
        <v>7.7000058916224304E-5</v>
      </c>
      <c r="AQ1632" s="13">
        <f t="shared" si="1992"/>
        <v>9.2797382049981508E-6</v>
      </c>
      <c r="AR1632" s="13">
        <f t="shared" si="1993"/>
        <v>3.9493804294706332E-5</v>
      </c>
      <c r="AS1632" s="13">
        <f t="shared" si="1994"/>
        <v>4.8238467334006137E-5</v>
      </c>
      <c r="AT1632" s="13">
        <f t="shared" si="1995"/>
        <v>2.9459680730806139E-5</v>
      </c>
      <c r="AU1632" s="13">
        <f t="shared" si="1996"/>
        <v>1.1994200710563286E-5</v>
      </c>
      <c r="AV1632" s="13">
        <f t="shared" si="1997"/>
        <v>3.6624849739505375E-6</v>
      </c>
      <c r="AW1632" s="13">
        <f t="shared" si="1998"/>
        <v>1.4633124459229083E-8</v>
      </c>
      <c r="AX1632" s="13">
        <f t="shared" si="1999"/>
        <v>8.3954042696917427E-4</v>
      </c>
      <c r="AY1632" s="13">
        <f t="shared" si="2000"/>
        <v>4.0471217733807548E-4</v>
      </c>
      <c r="AZ1632" s="13">
        <f t="shared" si="2001"/>
        <v>9.7548576116239806E-5</v>
      </c>
      <c r="BA1632" s="13">
        <f t="shared" si="2002"/>
        <v>1.5674884086585301E-5</v>
      </c>
      <c r="BB1632" s="13">
        <f t="shared" si="2003"/>
        <v>1.889074148312817E-6</v>
      </c>
      <c r="BC1632" s="13">
        <f t="shared" si="2004"/>
        <v>1.8213091047367098E-7</v>
      </c>
      <c r="BD1632" s="13">
        <f t="shared" si="2005"/>
        <v>3.1730899061003605E-6</v>
      </c>
      <c r="BE1632" s="13">
        <f t="shared" si="2006"/>
        <v>3.8756710455417774E-6</v>
      </c>
      <c r="BF1632" s="13">
        <f t="shared" si="2007"/>
        <v>2.3669083602662678E-6</v>
      </c>
      <c r="BG1632" s="13">
        <f t="shared" si="2008"/>
        <v>9.6366196891119557E-7</v>
      </c>
      <c r="BH1632" s="13">
        <f t="shared" si="2009"/>
        <v>2.9425866435572526E-7</v>
      </c>
      <c r="BI1632" s="13">
        <f t="shared" si="2010"/>
        <v>7.1882601444776595E-8</v>
      </c>
      <c r="BJ1632" s="14">
        <f t="shared" si="2011"/>
        <v>0.54731410410909787</v>
      </c>
      <c r="BK1632" s="14">
        <f t="shared" si="2012"/>
        <v>0.30649322615316482</v>
      </c>
      <c r="BL1632" s="14">
        <f t="shared" si="2013"/>
        <v>0.14291855374491699</v>
      </c>
      <c r="BM1632" s="14">
        <f t="shared" si="2014"/>
        <v>0.24341656632897443</v>
      </c>
      <c r="BN1632" s="14">
        <f t="shared" si="2015"/>
        <v>0.75630360827306053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1.4302325581395301</v>
      </c>
      <c r="F1633" s="10">
        <f>VLOOKUP(B1633,home!$B$2:$E$405,3,FALSE)</f>
        <v>1.4</v>
      </c>
      <c r="G1633" s="10">
        <f>VLOOKUP(C1633,away!$B$2:$E$405,4,FALSE)</f>
        <v>0.9</v>
      </c>
      <c r="H1633" s="10">
        <f>VLOOKUP(A1633,away!$A$2:$E$405,3,FALSE)</f>
        <v>1.19767441860465</v>
      </c>
      <c r="I1633" s="10">
        <f>VLOOKUP(C1633,away!$B$2:$E$405,3,FALSE)</f>
        <v>0.8</v>
      </c>
      <c r="J1633" s="10">
        <f>VLOOKUP(B1633,home!$B$2:$E$405,4,FALSE)</f>
        <v>0.83</v>
      </c>
      <c r="K1633" s="12">
        <f t="shared" si="1960"/>
        <v>1.8020930232558079</v>
      </c>
      <c r="L1633" s="12">
        <f t="shared" si="1961"/>
        <v>0.79525581395348766</v>
      </c>
      <c r="M1633" s="13">
        <f t="shared" si="1962"/>
        <v>7.4470750814069772E-2</v>
      </c>
      <c r="N1633" s="13">
        <f t="shared" si="1963"/>
        <v>0.1342032204786569</v>
      </c>
      <c r="O1633" s="13">
        <f t="shared" si="1964"/>
        <v>5.9223297554370398E-2</v>
      </c>
      <c r="P1633" s="13">
        <f t="shared" si="1965"/>
        <v>0.10672589133693365</v>
      </c>
      <c r="Q1633" s="13">
        <f t="shared" si="1966"/>
        <v>0.12092334366152431</v>
      </c>
      <c r="R1633" s="13">
        <f t="shared" si="1967"/>
        <v>2.3548835850805212E-2</v>
      </c>
      <c r="S1633" s="13">
        <f t="shared" si="1968"/>
        <v>3.8237884528992086E-2</v>
      </c>
      <c r="T1633" s="13">
        <f t="shared" si="1969"/>
        <v>9.6164992089522811E-2</v>
      </c>
      <c r="U1633" s="13">
        <f t="shared" si="1970"/>
        <v>4.2437192792532323E-2</v>
      </c>
      <c r="V1633" s="13">
        <f t="shared" si="1971"/>
        <v>6.0888518341984015E-3</v>
      </c>
      <c r="W1633" s="13">
        <f t="shared" si="1972"/>
        <v>7.2638371320399145E-2</v>
      </c>
      <c r="X1633" s="13">
        <f t="shared" si="1973"/>
        <v>5.7766087108659679E-2</v>
      </c>
      <c r="Y1633" s="13">
        <f t="shared" si="1974"/>
        <v>2.2969408311252614E-2</v>
      </c>
      <c r="Z1633" s="13">
        <f t="shared" si="1975"/>
        <v>6.2424495407297246E-3</v>
      </c>
      <c r="AA1633" s="13">
        <f t="shared" si="1976"/>
        <v>1.1249474765375458E-2</v>
      </c>
      <c r="AB1633" s="13">
        <f t="shared" si="1977"/>
        <v>1.0136299994987693E-2</v>
      </c>
      <c r="AC1633" s="13">
        <f t="shared" si="1978"/>
        <v>5.4538034406101171E-4</v>
      </c>
      <c r="AD1633" s="13">
        <f t="shared" si="1979"/>
        <v>3.2725275544289022E-2</v>
      </c>
      <c r="AE1633" s="13">
        <f t="shared" si="1980"/>
        <v>2.6024965639825724E-2</v>
      </c>
      <c r="AF1633" s="13">
        <f t="shared" si="1981"/>
        <v>1.0348252616505578E-2</v>
      </c>
      <c r="AG1633" s="13">
        <f t="shared" si="1982"/>
        <v>2.7431693525118176E-3</v>
      </c>
      <c r="AH1633" s="13">
        <f t="shared" si="1983"/>
        <v>1.2410860726441478E-3</v>
      </c>
      <c r="AI1633" s="13">
        <f t="shared" si="1984"/>
        <v>2.2365525527719694E-3</v>
      </c>
      <c r="AJ1633" s="13">
        <f t="shared" si="1985"/>
        <v>2.0152378757476671E-3</v>
      </c>
      <c r="AK1633" s="13">
        <f t="shared" si="1986"/>
        <v>1.2105487053619087E-3</v>
      </c>
      <c r="AL1633" s="13">
        <f t="shared" si="1987"/>
        <v>3.1263927220434644E-5</v>
      </c>
      <c r="AM1633" s="13">
        <f t="shared" si="1988"/>
        <v>1.1794798148497427E-2</v>
      </c>
      <c r="AN1633" s="13">
        <f t="shared" si="1989"/>
        <v>9.3798818020004084E-3</v>
      </c>
      <c r="AO1633" s="13">
        <f t="shared" si="1990"/>
        <v>3.729702768618671E-3</v>
      </c>
      <c r="AP1633" s="13">
        <f t="shared" si="1991"/>
        <v>9.8868927035413931E-4</v>
      </c>
      <c r="AQ1633" s="13">
        <f t="shared" si="1992"/>
        <v>1.9656522261064018E-4</v>
      </c>
      <c r="AR1633" s="13">
        <f t="shared" si="1993"/>
        <v>1.9739618297739191E-4</v>
      </c>
      <c r="AS1633" s="13">
        <f t="shared" si="1994"/>
        <v>3.5572628416088482E-4</v>
      </c>
      <c r="AT1633" s="13">
        <f t="shared" si="1995"/>
        <v>3.2052592743752185E-4</v>
      </c>
      <c r="AU1633" s="13">
        <f t="shared" si="1996"/>
        <v>1.9253917920258518E-4</v>
      </c>
      <c r="AV1633" s="13">
        <f t="shared" si="1997"/>
        <v>8.6743377886094641E-5</v>
      </c>
      <c r="AW1633" s="13">
        <f t="shared" si="1998"/>
        <v>1.2445865072377113E-6</v>
      </c>
      <c r="AX1633" s="13">
        <f t="shared" si="1999"/>
        <v>3.542553909019623E-3</v>
      </c>
      <c r="AY1633" s="13">
        <f t="shared" si="2000"/>
        <v>2.8172365923915094E-3</v>
      </c>
      <c r="AZ1633" s="13">
        <f t="shared" si="2001"/>
        <v>1.1202118896909297E-3</v>
      </c>
      <c r="BA1633" s="13">
        <f t="shared" si="2002"/>
        <v>2.9695167271217833E-4</v>
      </c>
      <c r="BB1633" s="13">
        <f t="shared" si="2003"/>
        <v>5.9038136046893253E-5</v>
      </c>
      <c r="BC1633" s="13">
        <f t="shared" si="2004"/>
        <v>9.3900841872537715E-6</v>
      </c>
      <c r="BD1633" s="13">
        <f t="shared" si="2005"/>
        <v>2.6163410360832883E-5</v>
      </c>
      <c r="BE1633" s="13">
        <f t="shared" si="2006"/>
        <v>4.7148899275835658E-5</v>
      </c>
      <c r="BF1633" s="13">
        <f t="shared" si="2007"/>
        <v>4.2483351219587132E-5</v>
      </c>
      <c r="BG1633" s="13">
        <f t="shared" si="2008"/>
        <v>2.5519650279114702E-5</v>
      </c>
      <c r="BH1633" s="13">
        <f t="shared" si="2009"/>
        <v>1.1497195930980186E-5</v>
      </c>
      <c r="BI1633" s="13">
        <f t="shared" si="2010"/>
        <v>4.1438033148448899E-6</v>
      </c>
      <c r="BJ1633" s="14">
        <f t="shared" si="2011"/>
        <v>0.61044210561927725</v>
      </c>
      <c r="BK1633" s="14">
        <f t="shared" si="2012"/>
        <v>0.22891725937786689</v>
      </c>
      <c r="BL1633" s="14">
        <f t="shared" si="2013"/>
        <v>0.1546084134266425</v>
      </c>
      <c r="BM1633" s="14">
        <f t="shared" si="2014"/>
        <v>0.47829889626227173</v>
      </c>
      <c r="BN1633" s="14">
        <f t="shared" si="2015"/>
        <v>0.51909533969636024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1.4302325581395301</v>
      </c>
      <c r="F1634" s="10">
        <f>VLOOKUP(B1634,home!$B$2:$E$405,3,FALSE)</f>
        <v>0.57999999999999996</v>
      </c>
      <c r="G1634" s="10">
        <f>VLOOKUP(C1634,away!$B$2:$E$405,4,FALSE)</f>
        <v>1.4</v>
      </c>
      <c r="H1634" s="10">
        <f>VLOOKUP(A1634,away!$A$2:$E$405,3,FALSE)</f>
        <v>1.19767441860465</v>
      </c>
      <c r="I1634" s="10">
        <f>VLOOKUP(C1634,away!$B$2:$E$405,3,FALSE)</f>
        <v>0.87</v>
      </c>
      <c r="J1634" s="10">
        <f>VLOOKUP(B1634,home!$B$2:$E$405,4,FALSE)</f>
        <v>1.25</v>
      </c>
      <c r="K1634" s="12">
        <f t="shared" si="1960"/>
        <v>1.1613488372092984</v>
      </c>
      <c r="L1634" s="12">
        <f t="shared" si="1961"/>
        <v>1.3024709302325568</v>
      </c>
      <c r="M1634" s="13">
        <f t="shared" si="1962"/>
        <v>8.5109231804982546E-2</v>
      </c>
      <c r="N1634" s="13">
        <f t="shared" si="1963"/>
        <v>9.8841507392493116E-2</v>
      </c>
      <c r="O1634" s="13">
        <f t="shared" si="1964"/>
        <v>0.11085230032041393</v>
      </c>
      <c r="P1634" s="13">
        <f t="shared" si="1965"/>
        <v>0.12873819007908865</v>
      </c>
      <c r="Q1634" s="13">
        <f t="shared" si="1966"/>
        <v>5.7394734839143084E-2</v>
      </c>
      <c r="R1634" s="13">
        <f t="shared" si="1967"/>
        <v>7.2190949358374154E-2</v>
      </c>
      <c r="S1634" s="13">
        <f t="shared" si="1968"/>
        <v>4.8683090051898754E-2</v>
      </c>
      <c r="T1634" s="13">
        <f t="shared" si="1969"/>
        <v>7.4754973676389627E-2</v>
      </c>
      <c r="U1634" s="13">
        <f t="shared" si="1970"/>
        <v>8.3838875094383175E-2</v>
      </c>
      <c r="V1634" s="13">
        <f t="shared" si="1971"/>
        <v>8.1821296230755111E-3</v>
      </c>
      <c r="W1634" s="13">
        <f t="shared" si="1972"/>
        <v>2.2218436189124939E-2</v>
      </c>
      <c r="X1634" s="13">
        <f t="shared" si="1973"/>
        <v>2.8938867251562264E-2</v>
      </c>
      <c r="Y1634" s="13">
        <f t="shared" si="1974"/>
        <v>1.8846016674509393E-2</v>
      </c>
      <c r="Z1634" s="13">
        <f t="shared" si="1975"/>
        <v>3.134220432172434E-2</v>
      </c>
      <c r="AA1634" s="13">
        <f t="shared" si="1976"/>
        <v>3.6399232544610804E-2</v>
      </c>
      <c r="AB1634" s="13">
        <f t="shared" si="1977"/>
        <v>2.1136103195497306E-2</v>
      </c>
      <c r="AC1634" s="13">
        <f t="shared" si="1978"/>
        <v>7.7352989235708396E-4</v>
      </c>
      <c r="AD1634" s="13">
        <f t="shared" si="1979"/>
        <v>6.4508387582123076E-3</v>
      </c>
      <c r="AE1634" s="13">
        <f t="shared" si="1980"/>
        <v>8.4020299581890143E-3</v>
      </c>
      <c r="AF1634" s="13">
        <f t="shared" si="1981"/>
        <v>5.4716998877421298E-3</v>
      </c>
      <c r="AG1634" s="13">
        <f t="shared" si="1982"/>
        <v>2.3755766809136231E-3</v>
      </c>
      <c r="AH1634" s="13">
        <f t="shared" si="1983"/>
        <v>1.0205577504613787E-2</v>
      </c>
      <c r="AI1634" s="13">
        <f t="shared" si="1984"/>
        <v>1.1852235568032596E-2</v>
      </c>
      <c r="AJ1634" s="13">
        <f t="shared" si="1985"/>
        <v>6.8822899976326716E-3</v>
      </c>
      <c r="AK1634" s="13">
        <f t="shared" si="1986"/>
        <v>2.6642464953626293E-3</v>
      </c>
      <c r="AL1634" s="13">
        <f t="shared" si="1987"/>
        <v>4.6802367358833766E-5</v>
      </c>
      <c r="AM1634" s="13">
        <f t="shared" si="1988"/>
        <v>1.4983348181749083E-3</v>
      </c>
      <c r="AN1634" s="13">
        <f t="shared" si="1989"/>
        <v>1.9515375444281017E-3</v>
      </c>
      <c r="AO1634" s="13">
        <f t="shared" si="1990"/>
        <v>1.2709104604375148E-3</v>
      </c>
      <c r="AP1634" s="13">
        <f t="shared" si="1991"/>
        <v>5.5177464321611253E-4</v>
      </c>
      <c r="AQ1634" s="13">
        <f t="shared" si="1992"/>
        <v>1.7966760820710675E-4</v>
      </c>
      <c r="AR1634" s="13">
        <f t="shared" si="1993"/>
        <v>2.6584936051989544E-3</v>
      </c>
      <c r="AS1634" s="13">
        <f t="shared" si="1994"/>
        <v>3.0874384571261612E-3</v>
      </c>
      <c r="AT1634" s="13">
        <f t="shared" si="1995"/>
        <v>1.792796531069369E-3</v>
      </c>
      <c r="AU1634" s="13">
        <f t="shared" si="1996"/>
        <v>6.9402072223675841E-4</v>
      </c>
      <c r="AV1634" s="13">
        <f t="shared" si="1997"/>
        <v>2.0150003969220411E-4</v>
      </c>
      <c r="AW1634" s="13">
        <f t="shared" si="1998"/>
        <v>1.9665095004679132E-6</v>
      </c>
      <c r="AX1634" s="13">
        <f t="shared" si="1999"/>
        <v>2.9001489980627225E-4</v>
      </c>
      <c r="AY1634" s="13">
        <f t="shared" si="2000"/>
        <v>3.7773597633197715E-4</v>
      </c>
      <c r="AZ1634" s="13">
        <f t="shared" si="2001"/>
        <v>2.4599506423770673E-4</v>
      </c>
      <c r="BA1634" s="13">
        <f t="shared" si="2002"/>
        <v>1.0680047338343451E-4</v>
      </c>
      <c r="BB1634" s="13">
        <f t="shared" si="2003"/>
        <v>3.4776127979249831E-5</v>
      </c>
      <c r="BC1634" s="13">
        <f t="shared" si="2004"/>
        <v>9.0589791518039929E-6</v>
      </c>
      <c r="BD1634" s="13">
        <f t="shared" si="2005"/>
        <v>5.7710177316346392E-4</v>
      </c>
      <c r="BE1634" s="13">
        <f t="shared" si="2006"/>
        <v>6.7021647321481321E-4</v>
      </c>
      <c r="BF1634" s="13">
        <f t="shared" si="2007"/>
        <v>3.8917756092327006E-4</v>
      </c>
      <c r="BG1634" s="13">
        <f t="shared" si="2008"/>
        <v>1.5065696928206351E-4</v>
      </c>
      <c r="BH1634" s="13">
        <f t="shared" si="2009"/>
        <v>4.3741324023300338E-5</v>
      </c>
      <c r="BI1634" s="13">
        <f t="shared" si="2010"/>
        <v>1.0159787158491005E-5</v>
      </c>
      <c r="BJ1634" s="14">
        <f t="shared" si="2011"/>
        <v>0.3302112879036338</v>
      </c>
      <c r="BK1634" s="14">
        <f t="shared" si="2012"/>
        <v>0.2719107097950933</v>
      </c>
      <c r="BL1634" s="14">
        <f t="shared" si="2013"/>
        <v>0.36629711332200993</v>
      </c>
      <c r="BM1634" s="14">
        <f t="shared" si="2014"/>
        <v>0.44625863208113437</v>
      </c>
      <c r="BN1634" s="14">
        <f t="shared" si="2015"/>
        <v>0.55312691379449552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1.4302325581395301</v>
      </c>
      <c r="F1635" s="10">
        <f>VLOOKUP(B1635,home!$B$2:$E$405,3,FALSE)</f>
        <v>0.7</v>
      </c>
      <c r="G1635" s="10">
        <f>VLOOKUP(C1635,away!$B$2:$E$405,4,FALSE)</f>
        <v>0.8</v>
      </c>
      <c r="H1635" s="10">
        <f>VLOOKUP(A1635,away!$A$2:$E$405,3,FALSE)</f>
        <v>1.19767441860465</v>
      </c>
      <c r="I1635" s="10">
        <f>VLOOKUP(C1635,away!$B$2:$E$405,3,FALSE)</f>
        <v>1.2</v>
      </c>
      <c r="J1635" s="10">
        <f>VLOOKUP(B1635,home!$B$2:$E$405,4,FALSE)</f>
        <v>0.83</v>
      </c>
      <c r="K1635" s="12">
        <f t="shared" si="1960"/>
        <v>0.80093023255813689</v>
      </c>
      <c r="L1635" s="12">
        <f t="shared" si="1961"/>
        <v>1.1928837209302312</v>
      </c>
      <c r="M1635" s="13">
        <f t="shared" si="1962"/>
        <v>0.13617506839037458</v>
      </c>
      <c r="N1635" s="13">
        <f t="shared" si="1963"/>
        <v>0.10906672919452289</v>
      </c>
      <c r="O1635" s="13">
        <f t="shared" si="1964"/>
        <v>0.16244102227943871</v>
      </c>
      <c r="P1635" s="13">
        <f t="shared" si="1965"/>
        <v>0.13010392575125235</v>
      </c>
      <c r="Q1635" s="13">
        <f t="shared" si="1966"/>
        <v>4.3677420389062277E-2</v>
      </c>
      <c r="R1635" s="13">
        <f t="shared" si="1967"/>
        <v>9.6886625544203742E-2</v>
      </c>
      <c r="S1635" s="13">
        <f t="shared" si="1968"/>
        <v>3.1075863768546968E-2</v>
      </c>
      <c r="T1635" s="13">
        <f t="shared" si="1969"/>
        <v>5.2102083754338557E-2</v>
      </c>
      <c r="U1635" s="13">
        <f t="shared" si="1970"/>
        <v>7.759942752889222E-2</v>
      </c>
      <c r="V1635" s="13">
        <f t="shared" si="1971"/>
        <v>3.2989330247938167E-3</v>
      </c>
      <c r="W1635" s="13">
        <f t="shared" si="1972"/>
        <v>1.1660855489917054E-2</v>
      </c>
      <c r="X1635" s="13">
        <f t="shared" si="1973"/>
        <v>1.3910044686041971E-2</v>
      </c>
      <c r="Y1635" s="13">
        <f t="shared" si="1974"/>
        <v>8.2965329316957697E-3</v>
      </c>
      <c r="Z1635" s="13">
        <f t="shared" si="1975"/>
        <v>3.8524826129181254E-2</v>
      </c>
      <c r="AA1635" s="13">
        <f t="shared" si="1976"/>
        <v>3.0855697950906924E-2</v>
      </c>
      <c r="AB1635" s="13">
        <f t="shared" si="1977"/>
        <v>1.2356630667781756E-2</v>
      </c>
      <c r="AC1635" s="13">
        <f t="shared" si="1978"/>
        <v>1.9699096831262683E-4</v>
      </c>
      <c r="AD1635" s="13">
        <f t="shared" si="1979"/>
        <v>2.3348829248415232E-3</v>
      </c>
      <c r="AE1635" s="13">
        <f t="shared" si="1980"/>
        <v>2.7852438313214173E-3</v>
      </c>
      <c r="AF1635" s="13">
        <f t="shared" si="1981"/>
        <v>1.661236012602333E-3</v>
      </c>
      <c r="AG1635" s="13">
        <f t="shared" si="1982"/>
        <v>6.6055379868545721E-4</v>
      </c>
      <c r="AH1635" s="13">
        <f t="shared" si="1983"/>
        <v>1.1488909485291986E-2</v>
      </c>
      <c r="AI1635" s="13">
        <f t="shared" si="1984"/>
        <v>9.2018149458942943E-3</v>
      </c>
      <c r="AJ1635" s="13">
        <f t="shared" si="1985"/>
        <v>3.6850058922860284E-3</v>
      </c>
      <c r="AK1635" s="13">
        <f t="shared" si="1986"/>
        <v>9.8381087542891805E-4</v>
      </c>
      <c r="AL1635" s="13">
        <f t="shared" si="1987"/>
        <v>7.5283379308586768E-6</v>
      </c>
      <c r="AM1635" s="13">
        <f t="shared" si="1988"/>
        <v>3.7401566479786888E-4</v>
      </c>
      <c r="AN1635" s="13">
        <f t="shared" si="1989"/>
        <v>4.4615719791027593E-4</v>
      </c>
      <c r="AO1635" s="13">
        <f t="shared" si="1990"/>
        <v>2.661068291815078E-4</v>
      </c>
      <c r="AP1635" s="13">
        <f t="shared" si="1991"/>
        <v>1.0581150151966082E-4</v>
      </c>
      <c r="AQ1635" s="13">
        <f t="shared" si="1992"/>
        <v>3.1555204412496965E-5</v>
      </c>
      <c r="AR1635" s="13">
        <f t="shared" si="1993"/>
        <v>2.7409866192491428E-3</v>
      </c>
      <c r="AS1635" s="13">
        <f t="shared" si="1994"/>
        <v>2.1953390503939569E-3</v>
      </c>
      <c r="AT1635" s="13">
        <f t="shared" si="1995"/>
        <v>8.7915670808799576E-4</v>
      </c>
      <c r="AU1635" s="13">
        <f t="shared" si="1996"/>
        <v>2.3471439555465486E-4</v>
      </c>
      <c r="AV1635" s="13">
        <f t="shared" si="1997"/>
        <v>4.699746385408305E-5</v>
      </c>
      <c r="AW1635" s="13">
        <f t="shared" si="1998"/>
        <v>1.9979720279774269E-7</v>
      </c>
      <c r="AX1635" s="13">
        <f t="shared" si="1999"/>
        <v>4.9926742231157195E-5</v>
      </c>
      <c r="AY1635" s="13">
        <f t="shared" si="2000"/>
        <v>5.9556798046627307E-5</v>
      </c>
      <c r="AZ1635" s="13">
        <f t="shared" si="2001"/>
        <v>3.5522167430275559E-5</v>
      </c>
      <c r="BA1635" s="13">
        <f t="shared" si="2002"/>
        <v>1.4124605086577927E-5</v>
      </c>
      <c r="BB1635" s="13">
        <f t="shared" si="2003"/>
        <v>4.2122528680867887E-6</v>
      </c>
      <c r="BC1635" s="13">
        <f t="shared" si="2004"/>
        <v>1.00494557495648E-6</v>
      </c>
      <c r="BD1635" s="13">
        <f t="shared" si="2005"/>
        <v>5.4494638623164859E-4</v>
      </c>
      <c r="BE1635" s="13">
        <f t="shared" si="2006"/>
        <v>4.3646403585623054E-4</v>
      </c>
      <c r="BF1635" s="13">
        <f t="shared" si="2007"/>
        <v>1.7478862087079688E-4</v>
      </c>
      <c r="BG1635" s="13">
        <f t="shared" si="2008"/>
        <v>4.666449692085446E-5</v>
      </c>
      <c r="BH1635" s="13">
        <f t="shared" si="2009"/>
        <v>9.3437515927571034E-6</v>
      </c>
      <c r="BI1635" s="13">
        <f t="shared" si="2010"/>
        <v>1.4967386272304824E-6</v>
      </c>
      <c r="BJ1635" s="14">
        <f t="shared" si="2011"/>
        <v>0.24754357692208875</v>
      </c>
      <c r="BK1635" s="14">
        <f t="shared" si="2012"/>
        <v>0.30091786703925788</v>
      </c>
      <c r="BL1635" s="14">
        <f t="shared" si="2013"/>
        <v>0.41280984343736388</v>
      </c>
      <c r="BM1635" s="14">
        <f t="shared" si="2014"/>
        <v>0.32138596497819333</v>
      </c>
      <c r="BN1635" s="14">
        <f t="shared" si="2015"/>
        <v>0.67835079154885447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1.21333333333333</v>
      </c>
      <c r="F1636" s="10" t="e">
        <f>VLOOKUP(B1636,home!$B$2:$E$405,3,FALSE)</f>
        <v>#N/A</v>
      </c>
      <c r="G1636" s="10">
        <f>VLOOKUP(C1636,away!$B$2:$E$405,4,FALSE)</f>
        <v>0.72</v>
      </c>
      <c r="H1636" s="10">
        <f>VLOOKUP(A1636,away!$A$2:$E$405,3,FALSE)</f>
        <v>1.2533333333333301</v>
      </c>
      <c r="I1636" s="10">
        <f>VLOOKUP(C1636,away!$B$2:$E$405,3,FALSE)</f>
        <v>1.34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1.21333333333333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1.2533333333333301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1.21333333333333</v>
      </c>
      <c r="F1638" s="10" t="e">
        <f>VLOOKUP(B1638,home!$B$2:$E$405,3,FALSE)</f>
        <v>#N/A</v>
      </c>
      <c r="G1638" s="10">
        <f>VLOOKUP(C1638,away!$B$2:$E$405,4,FALSE)</f>
        <v>1.41</v>
      </c>
      <c r="H1638" s="10">
        <f>VLOOKUP(A1638,away!$A$2:$E$405,3,FALSE)</f>
        <v>1.2533333333333301</v>
      </c>
      <c r="I1638" s="10">
        <f>VLOOKUP(C1638,away!$B$2:$E$405,3,FALSE)</f>
        <v>0.94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1.21333333333333</v>
      </c>
      <c r="F1639" s="10">
        <f>VLOOKUP(B1639,home!$B$2:$E$405,3,FALSE)</f>
        <v>0.52</v>
      </c>
      <c r="G1639" s="10" t="e">
        <f>VLOOKUP(C1639,away!$B$2:$E$405,4,FALSE)</f>
        <v>#N/A</v>
      </c>
      <c r="H1639" s="10">
        <f>VLOOKUP(A1639,away!$A$2:$E$405,3,FALSE)</f>
        <v>1.2533333333333301</v>
      </c>
      <c r="I1639" s="10" t="e">
        <f>VLOOKUP(C1639,away!$B$2:$E$405,3,FALSE)</f>
        <v>#N/A</v>
      </c>
      <c r="J1639" s="10">
        <f>VLOOKUP(B1639,home!$B$2:$E$405,4,FALSE)</f>
        <v>1.6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1.21333333333333</v>
      </c>
      <c r="F1640" s="10">
        <f>VLOOKUP(B1640,home!$B$2:$E$405,3,FALSE)</f>
        <v>1.03</v>
      </c>
      <c r="G1640" s="10" t="e">
        <f>VLOOKUP(C1640,away!$B$2:$E$405,4,FALSE)</f>
        <v>#N/A</v>
      </c>
      <c r="H1640" s="10">
        <f>VLOOKUP(A1640,away!$A$2:$E$405,3,FALSE)</f>
        <v>1.2533333333333301</v>
      </c>
      <c r="I1640" s="10" t="e">
        <f>VLOOKUP(C1640,away!$B$2:$E$405,3,FALSE)</f>
        <v>#N/A</v>
      </c>
      <c r="J1640" s="10">
        <f>VLOOKUP(B1640,home!$B$2:$E$405,4,FALSE)</f>
        <v>0.7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1.5777777777777799</v>
      </c>
      <c r="F1641" s="10">
        <f>VLOOKUP(B1641,home!$B$2:$E$405,3,FALSE)</f>
        <v>0.45</v>
      </c>
      <c r="G1641" s="10">
        <f>VLOOKUP(C1641,away!$B$2:$E$405,4,FALSE)</f>
        <v>1.1100000000000001</v>
      </c>
      <c r="H1641" s="10">
        <f>VLOOKUP(A1641,away!$A$2:$E$405,3,FALSE)</f>
        <v>1.31111111111111</v>
      </c>
      <c r="I1641" s="10">
        <f>VLOOKUP(C1641,away!$B$2:$E$405,3,FALSE)</f>
        <v>1.35</v>
      </c>
      <c r="J1641" s="10">
        <f>VLOOKUP(B1641,home!$B$2:$E$405,4,FALSE)</f>
        <v>1.85</v>
      </c>
      <c r="K1641" s="12">
        <f t="shared" si="1960"/>
        <v>0.78810000000000113</v>
      </c>
      <c r="L1641" s="12">
        <f t="shared" si="1961"/>
        <v>3.2744999999999975</v>
      </c>
      <c r="M1641" s="13">
        <f t="shared" si="1962"/>
        <v>1.7204229916835706E-2</v>
      </c>
      <c r="N1641" s="13">
        <f t="shared" si="1963"/>
        <v>1.355865359745824E-2</v>
      </c>
      <c r="O1641" s="13">
        <f t="shared" si="1964"/>
        <v>5.6335250862678474E-2</v>
      </c>
      <c r="P1641" s="13">
        <f t="shared" si="1965"/>
        <v>4.4397811204876972E-2</v>
      </c>
      <c r="Q1641" s="13">
        <f t="shared" si="1966"/>
        <v>5.3427874500784258E-3</v>
      </c>
      <c r="R1641" s="13">
        <f t="shared" si="1967"/>
        <v>9.2234889474920284E-2</v>
      </c>
      <c r="S1641" s="13">
        <f t="shared" si="1968"/>
        <v>2.8643619175522599E-2</v>
      </c>
      <c r="T1641" s="13">
        <f t="shared" si="1969"/>
        <v>1.7494957505281791E-2</v>
      </c>
      <c r="U1641" s="13">
        <f t="shared" si="1970"/>
        <v>7.2690316395184779E-2</v>
      </c>
      <c r="V1641" s="13">
        <f t="shared" si="1971"/>
        <v>8.2131868637127896E-3</v>
      </c>
      <c r="W1641" s="13">
        <f t="shared" si="1972"/>
        <v>1.4035502631356048E-3</v>
      </c>
      <c r="X1641" s="13">
        <f t="shared" si="1973"/>
        <v>4.5959253366375345E-3</v>
      </c>
      <c r="Y1641" s="13">
        <f t="shared" si="1974"/>
        <v>7.5246787574097997E-3</v>
      </c>
      <c r="Z1641" s="13">
        <f t="shared" si="1975"/>
        <v>0.10067438186187541</v>
      </c>
      <c r="AA1641" s="13">
        <f t="shared" si="1976"/>
        <v>7.934148034534412E-2</v>
      </c>
      <c r="AB1641" s="13">
        <f t="shared" si="1977"/>
        <v>3.1264510330082887E-2</v>
      </c>
      <c r="AC1641" s="13">
        <f t="shared" si="1978"/>
        <v>1.324701546974864E-3</v>
      </c>
      <c r="AD1641" s="13">
        <f t="shared" si="1979"/>
        <v>2.7653449059429288E-4</v>
      </c>
      <c r="AE1641" s="13">
        <f t="shared" si="1980"/>
        <v>9.0551218945101133E-4</v>
      </c>
      <c r="AF1641" s="13">
        <f t="shared" si="1981"/>
        <v>1.4825498321786677E-3</v>
      </c>
      <c r="AG1641" s="13">
        <f t="shared" si="1982"/>
        <v>1.6182031418230142E-3</v>
      </c>
      <c r="AH1641" s="13">
        <f t="shared" si="1983"/>
        <v>8.2414565851677696E-2</v>
      </c>
      <c r="AI1641" s="13">
        <f t="shared" si="1984"/>
        <v>6.4950919347707275E-2</v>
      </c>
      <c r="AJ1641" s="13">
        <f t="shared" si="1985"/>
        <v>2.5593909768964085E-2</v>
      </c>
      <c r="AK1641" s="13">
        <f t="shared" si="1986"/>
        <v>6.7235200963068776E-3</v>
      </c>
      <c r="AL1641" s="13">
        <f t="shared" si="1987"/>
        <v>1.3674276493560328E-4</v>
      </c>
      <c r="AM1641" s="13">
        <f t="shared" si="1988"/>
        <v>4.358736640747252E-5</v>
      </c>
      <c r="AN1641" s="13">
        <f t="shared" si="1989"/>
        <v>1.4272683130126866E-4</v>
      </c>
      <c r="AO1641" s="13">
        <f t="shared" si="1990"/>
        <v>2.3367950454800199E-4</v>
      </c>
      <c r="AP1641" s="13">
        <f t="shared" si="1991"/>
        <v>2.5506117921414396E-4</v>
      </c>
      <c r="AQ1641" s="13">
        <f t="shared" si="1992"/>
        <v>2.0879945783417844E-4</v>
      </c>
      <c r="AR1641" s="13">
        <f t="shared" si="1993"/>
        <v>5.3973299176263652E-2</v>
      </c>
      <c r="AS1641" s="13">
        <f t="shared" si="1994"/>
        <v>4.2536357080813443E-2</v>
      </c>
      <c r="AT1641" s="13">
        <f t="shared" si="1995"/>
        <v>1.6761451507694557E-2</v>
      </c>
      <c r="AU1641" s="13">
        <f t="shared" si="1996"/>
        <v>4.4032333110713678E-3</v>
      </c>
      <c r="AV1641" s="13">
        <f t="shared" si="1997"/>
        <v>8.6754704311383735E-4</v>
      </c>
      <c r="AW1641" s="13">
        <f t="shared" si="1998"/>
        <v>9.8023042566195855E-6</v>
      </c>
      <c r="AX1641" s="13">
        <f t="shared" si="1999"/>
        <v>5.725200577621522E-6</v>
      </c>
      <c r="AY1641" s="13">
        <f t="shared" si="2000"/>
        <v>1.8747169291421659E-5</v>
      </c>
      <c r="AZ1641" s="13">
        <f t="shared" si="2001"/>
        <v>3.0693802922380099E-5</v>
      </c>
      <c r="BA1641" s="13">
        <f t="shared" si="2002"/>
        <v>3.3502285889777847E-5</v>
      </c>
      <c r="BB1641" s="13">
        <f t="shared" si="2003"/>
        <v>2.7425808786519371E-5</v>
      </c>
      <c r="BC1641" s="13">
        <f t="shared" si="2004"/>
        <v>1.7961162174291513E-5</v>
      </c>
      <c r="BD1641" s="13">
        <f t="shared" si="2005"/>
        <v>2.9455928025445867E-2</v>
      </c>
      <c r="BE1641" s="13">
        <f t="shared" si="2006"/>
        <v>2.3214216876853922E-2</v>
      </c>
      <c r="BF1641" s="13">
        <f t="shared" si="2007"/>
        <v>9.1475621603242987E-3</v>
      </c>
      <c r="BG1641" s="13">
        <f t="shared" si="2008"/>
        <v>2.4030645795171976E-3</v>
      </c>
      <c r="BH1641" s="13">
        <f t="shared" si="2009"/>
        <v>4.7346379877937644E-4</v>
      </c>
      <c r="BI1641" s="13">
        <f t="shared" si="2010"/>
        <v>7.4627363963605445E-5</v>
      </c>
      <c r="BJ1641" s="14">
        <f t="shared" si="2011"/>
        <v>5.5221262332995458E-2</v>
      </c>
      <c r="BK1641" s="14">
        <f t="shared" si="2012"/>
        <v>9.9939038642149966E-2</v>
      </c>
      <c r="BL1641" s="14">
        <f t="shared" si="2013"/>
        <v>0.6948601133967075</v>
      </c>
      <c r="BM1641" s="14">
        <f t="shared" si="2014"/>
        <v>0.72161222886184562</v>
      </c>
      <c r="BN1641" s="14">
        <f t="shared" si="2015"/>
        <v>0.22907362250684812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1.5777777777777799</v>
      </c>
      <c r="F1642" s="10">
        <f>VLOOKUP(B1642,home!$B$2:$E$405,3,FALSE)</f>
        <v>1.99</v>
      </c>
      <c r="G1642" s="10">
        <f>VLOOKUP(C1642,away!$B$2:$E$405,4,FALSE)</f>
        <v>1.27</v>
      </c>
      <c r="H1642" s="10">
        <f>VLOOKUP(A1642,away!$A$2:$E$405,3,FALSE)</f>
        <v>1.31111111111111</v>
      </c>
      <c r="I1642" s="10">
        <f>VLOOKUP(C1642,away!$B$2:$E$405,3,FALSE)</f>
        <v>0.55000000000000004</v>
      </c>
      <c r="J1642" s="10">
        <f>VLOOKUP(B1642,home!$B$2:$E$405,4,FALSE)</f>
        <v>0.44</v>
      </c>
      <c r="K1642" s="12">
        <f t="shared" si="1960"/>
        <v>3.9875177777777835</v>
      </c>
      <c r="L1642" s="12">
        <f t="shared" si="1961"/>
        <v>0.31728888888888868</v>
      </c>
      <c r="M1642" s="13">
        <f t="shared" si="1962"/>
        <v>1.3503495965339748E-2</v>
      </c>
      <c r="N1642" s="13">
        <f t="shared" si="1963"/>
        <v>5.3845430223942822E-2</v>
      </c>
      <c r="O1642" s="13">
        <f t="shared" si="1964"/>
        <v>4.2845092309582392E-3</v>
      </c>
      <c r="P1642" s="13">
        <f t="shared" si="1965"/>
        <v>1.7084556727499003E-2</v>
      </c>
      <c r="Q1642" s="13">
        <f t="shared" si="1966"/>
        <v>0.10735480513503261</v>
      </c>
      <c r="R1642" s="13">
        <f t="shared" si="1967"/>
        <v>6.7971358666246327E-4</v>
      </c>
      <c r="S1642" s="13">
        <f t="shared" si="1968"/>
        <v>5.4038243008388909E-3</v>
      </c>
      <c r="T1642" s="13">
        <f t="shared" si="1969"/>
        <v>3.4062486838177655E-2</v>
      </c>
      <c r="U1642" s="13">
        <f t="shared" si="1970"/>
        <v>2.7103700106136728E-3</v>
      </c>
      <c r="V1642" s="13">
        <f t="shared" si="1971"/>
        <v>7.5965466070653171E-4</v>
      </c>
      <c r="W1642" s="13">
        <f t="shared" si="1972"/>
        <v>0.14269306466860404</v>
      </c>
      <c r="X1642" s="13">
        <f t="shared" si="1973"/>
        <v>4.5274923940851711E-2</v>
      </c>
      <c r="Y1642" s="13">
        <f t="shared" si="1974"/>
        <v>7.1826151558608917E-3</v>
      </c>
      <c r="Z1642" s="13">
        <f t="shared" si="1975"/>
        <v>7.1888522891604812E-5</v>
      </c>
      <c r="AA1642" s="13">
        <f t="shared" si="1976"/>
        <v>2.8665676304845937E-4</v>
      </c>
      <c r="AB1642" s="13">
        <f t="shared" si="1977"/>
        <v>5.715244693879827E-4</v>
      </c>
      <c r="AC1642" s="13">
        <f t="shared" si="1978"/>
        <v>6.0069458945400621E-5</v>
      </c>
      <c r="AD1642" s="13">
        <f t="shared" si="1979"/>
        <v>0.14224778303291338</v>
      </c>
      <c r="AE1642" s="13">
        <f t="shared" si="1980"/>
        <v>4.51336410254208E-2</v>
      </c>
      <c r="AF1642" s="13">
        <f t="shared" si="1981"/>
        <v>7.160201406232863E-3</v>
      </c>
      <c r="AG1642" s="13">
        <f t="shared" si="1982"/>
        <v>7.5728411613476142E-4</v>
      </c>
      <c r="AH1642" s="13">
        <f t="shared" si="1983"/>
        <v>5.7023573880351796E-6</v>
      </c>
      <c r="AI1642" s="13">
        <f t="shared" si="1984"/>
        <v>2.2738251460032767E-5</v>
      </c>
      <c r="AJ1642" s="13">
        <f t="shared" si="1985"/>
        <v>4.5334590966231155E-5</v>
      </c>
      <c r="AK1642" s="13">
        <f t="shared" si="1986"/>
        <v>6.0257495808710266E-5</v>
      </c>
      <c r="AL1642" s="13">
        <f t="shared" si="1987"/>
        <v>3.0399833689795122E-6</v>
      </c>
      <c r="AM1642" s="13">
        <f t="shared" si="1988"/>
        <v>0.11344311273864381</v>
      </c>
      <c r="AN1642" s="13">
        <f t="shared" si="1989"/>
        <v>3.599423919294123E-2</v>
      </c>
      <c r="AO1642" s="13">
        <f t="shared" si="1990"/>
        <v>5.7102860799646046E-3</v>
      </c>
      <c r="AP1642" s="13">
        <f t="shared" si="1991"/>
        <v>6.0393677518321928E-4</v>
      </c>
      <c r="AQ1642" s="13">
        <f t="shared" si="1992"/>
        <v>4.7905607089255531E-5</v>
      </c>
      <c r="AR1642" s="13">
        <f t="shared" si="1993"/>
        <v>3.6185892793940561E-7</v>
      </c>
      <c r="AS1642" s="13">
        <f t="shared" si="1994"/>
        <v>1.4429189082059899E-6</v>
      </c>
      <c r="AT1642" s="13">
        <f t="shared" si="1995"/>
        <v>2.8768323991815476E-6</v>
      </c>
      <c r="AU1642" s="13">
        <f t="shared" si="1996"/>
        <v>3.8238067784745108E-6</v>
      </c>
      <c r="AV1642" s="13">
        <f t="shared" si="1997"/>
        <v>3.8118743769885769E-6</v>
      </c>
      <c r="AW1642" s="13">
        <f t="shared" si="1998"/>
        <v>1.0683811159242955E-7</v>
      </c>
      <c r="AX1642" s="13">
        <f t="shared" si="1999"/>
        <v>7.539273813529862E-2</v>
      </c>
      <c r="AY1642" s="13">
        <f t="shared" si="2000"/>
        <v>2.3921278113239842E-2</v>
      </c>
      <c r="AZ1642" s="13">
        <f t="shared" si="2001"/>
        <v>3.7949778766759802E-3</v>
      </c>
      <c r="BA1642" s="13">
        <f t="shared" si="2002"/>
        <v>4.0136810461614543E-4</v>
      </c>
      <c r="BB1642" s="13">
        <f t="shared" si="2003"/>
        <v>3.1837409987273989E-5</v>
      </c>
      <c r="BC1642" s="13">
        <f t="shared" si="2004"/>
        <v>2.0203312879924347E-6</v>
      </c>
      <c r="BD1642" s="13">
        <f t="shared" si="2005"/>
        <v>1.9135636196736415E-8</v>
      </c>
      <c r="BE1642" s="13">
        <f t="shared" si="2006"/>
        <v>7.6303689523574507E-8</v>
      </c>
      <c r="BF1642" s="13">
        <f t="shared" si="2007"/>
        <v>1.5213115924264489E-7</v>
      </c>
      <c r="BG1642" s="13">
        <f t="shared" si="2008"/>
        <v>2.0220856734466313E-7</v>
      </c>
      <c r="BH1642" s="13">
        <f t="shared" si="2009"/>
        <v>2.0157756427645513E-7</v>
      </c>
      <c r="BI1642" s="13">
        <f t="shared" si="2010"/>
        <v>1.6075882423070172E-7</v>
      </c>
      <c r="BJ1642" s="14">
        <f t="shared" si="2011"/>
        <v>0.84505593590809946</v>
      </c>
      <c r="BK1642" s="14">
        <f t="shared" si="2012"/>
        <v>6.0735919209938385E-2</v>
      </c>
      <c r="BL1642" s="14">
        <f t="shared" si="2013"/>
        <v>8.6799361631254325E-3</v>
      </c>
      <c r="BM1642" s="14">
        <f t="shared" si="2014"/>
        <v>0.69386999765949176</v>
      </c>
      <c r="BN1642" s="14">
        <f t="shared" si="2015"/>
        <v>0.1967525108694349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1.5777777777777799</v>
      </c>
      <c r="F1643" s="10">
        <f>VLOOKUP(B1643,home!$B$2:$E$405,3,FALSE)</f>
        <v>0.55000000000000004</v>
      </c>
      <c r="G1643" s="10">
        <f>VLOOKUP(C1643,away!$B$2:$E$405,4,FALSE)</f>
        <v>0.63</v>
      </c>
      <c r="H1643" s="10">
        <f>VLOOKUP(A1643,away!$A$2:$E$405,3,FALSE)</f>
        <v>1.31111111111111</v>
      </c>
      <c r="I1643" s="10">
        <f>VLOOKUP(C1643,away!$B$2:$E$405,3,FALSE)</f>
        <v>1</v>
      </c>
      <c r="J1643" s="10">
        <f>VLOOKUP(B1643,home!$B$2:$E$405,4,FALSE)</f>
        <v>1.05</v>
      </c>
      <c r="K1643" s="12">
        <f t="shared" si="1960"/>
        <v>0.54670000000000085</v>
      </c>
      <c r="L1643" s="12">
        <f t="shared" si="1961"/>
        <v>1.3766666666666656</v>
      </c>
      <c r="M1643" s="13">
        <f t="shared" si="1962"/>
        <v>0.14611421528045954</v>
      </c>
      <c r="N1643" s="13">
        <f t="shared" si="1963"/>
        <v>7.9880641493827342E-2</v>
      </c>
      <c r="O1643" s="13">
        <f t="shared" si="1964"/>
        <v>0.20115056970276579</v>
      </c>
      <c r="P1643" s="13">
        <f t="shared" si="1965"/>
        <v>0.10996901645650223</v>
      </c>
      <c r="Q1643" s="13">
        <f t="shared" si="1966"/>
        <v>2.1835373352337737E-2</v>
      </c>
      <c r="R1643" s="13">
        <f t="shared" si="1967"/>
        <v>0.13845864214540371</v>
      </c>
      <c r="S1643" s="13">
        <f t="shared" si="1968"/>
        <v>2.0691321096304949E-2</v>
      </c>
      <c r="T1643" s="13">
        <f t="shared" si="1969"/>
        <v>3.0060030648384931E-2</v>
      </c>
      <c r="U1643" s="13">
        <f t="shared" si="1970"/>
        <v>7.5695339660892327E-2</v>
      </c>
      <c r="V1643" s="13">
        <f t="shared" si="1971"/>
        <v>1.7303086612975983E-3</v>
      </c>
      <c r="W1643" s="13">
        <f t="shared" si="1972"/>
        <v>3.9791328705743529E-3</v>
      </c>
      <c r="X1643" s="13">
        <f t="shared" si="1973"/>
        <v>5.4779395851573551E-3</v>
      </c>
      <c r="Y1643" s="13">
        <f t="shared" si="1974"/>
        <v>3.7706484144499775E-3</v>
      </c>
      <c r="Z1643" s="13">
        <f t="shared" si="1975"/>
        <v>6.3537132451168502E-2</v>
      </c>
      <c r="AA1643" s="13">
        <f t="shared" si="1976"/>
        <v>3.4735750311053873E-2</v>
      </c>
      <c r="AB1643" s="13">
        <f t="shared" si="1977"/>
        <v>9.4950173475265905E-3</v>
      </c>
      <c r="AC1643" s="13">
        <f t="shared" si="1978"/>
        <v>8.1391953070680746E-5</v>
      </c>
      <c r="AD1643" s="13">
        <f t="shared" si="1979"/>
        <v>5.4384798508575057E-4</v>
      </c>
      <c r="AE1643" s="13">
        <f t="shared" si="1980"/>
        <v>7.4869739280138267E-4</v>
      </c>
      <c r="AF1643" s="13">
        <f t="shared" si="1981"/>
        <v>5.1535337204495146E-4</v>
      </c>
      <c r="AG1643" s="13">
        <f t="shared" si="1982"/>
        <v>2.3648993628284961E-4</v>
      </c>
      <c r="AH1643" s="13">
        <f t="shared" si="1983"/>
        <v>2.1867363085277161E-2</v>
      </c>
      <c r="AI1643" s="13">
        <f t="shared" si="1984"/>
        <v>1.1954887398721043E-2</v>
      </c>
      <c r="AJ1643" s="13">
        <f t="shared" si="1985"/>
        <v>3.2678684704404016E-3</v>
      </c>
      <c r="AK1643" s="13">
        <f t="shared" si="1986"/>
        <v>5.9551456426325678E-4</v>
      </c>
      <c r="AL1643" s="13">
        <f t="shared" si="1987"/>
        <v>2.4503004062886833E-6</v>
      </c>
      <c r="AM1643" s="13">
        <f t="shared" si="1988"/>
        <v>5.9464338689276086E-5</v>
      </c>
      <c r="AN1643" s="13">
        <f t="shared" si="1989"/>
        <v>8.1862572928903345E-5</v>
      </c>
      <c r="AO1643" s="13">
        <f t="shared" si="1990"/>
        <v>5.6348737699395104E-5</v>
      </c>
      <c r="AP1643" s="13">
        <f t="shared" si="1991"/>
        <v>2.5857809633166828E-5</v>
      </c>
      <c r="AQ1643" s="13">
        <f t="shared" si="1992"/>
        <v>8.899396148748251E-6</v>
      </c>
      <c r="AR1643" s="13">
        <f t="shared" si="1993"/>
        <v>6.0208139694796414E-3</v>
      </c>
      <c r="AS1643" s="13">
        <f t="shared" si="1994"/>
        <v>3.2915789971145249E-3</v>
      </c>
      <c r="AT1643" s="13">
        <f t="shared" si="1995"/>
        <v>8.9975311886125676E-4</v>
      </c>
      <c r="AU1643" s="13">
        <f t="shared" si="1996"/>
        <v>1.6396501002714995E-4</v>
      </c>
      <c r="AV1643" s="13">
        <f t="shared" si="1997"/>
        <v>2.2409917745460751E-5</v>
      </c>
      <c r="AW1643" s="13">
        <f t="shared" si="1998"/>
        <v>5.1226502117105792E-8</v>
      </c>
      <c r="AX1643" s="13">
        <f t="shared" si="1999"/>
        <v>5.4181923269045435E-6</v>
      </c>
      <c r="AY1643" s="13">
        <f t="shared" si="2000"/>
        <v>7.4590447700385828E-6</v>
      </c>
      <c r="AZ1643" s="13">
        <f t="shared" si="2001"/>
        <v>5.134309150043222E-6</v>
      </c>
      <c r="BA1643" s="13">
        <f t="shared" si="2002"/>
        <v>2.3560774210753863E-6</v>
      </c>
      <c r="BB1643" s="13">
        <f t="shared" si="2003"/>
        <v>8.1088331242011211E-7</v>
      </c>
      <c r="BC1643" s="13">
        <f t="shared" si="2004"/>
        <v>2.2326320535300406E-7</v>
      </c>
      <c r="BD1643" s="13">
        <f t="shared" si="2005"/>
        <v>1.3814423163306026E-3</v>
      </c>
      <c r="BE1643" s="13">
        <f t="shared" si="2006"/>
        <v>7.5523451433794173E-4</v>
      </c>
      <c r="BF1643" s="13">
        <f t="shared" si="2007"/>
        <v>2.0644335449427668E-4</v>
      </c>
      <c r="BG1643" s="13">
        <f t="shared" si="2008"/>
        <v>3.7620860634007076E-5</v>
      </c>
      <c r="BH1643" s="13">
        <f t="shared" si="2009"/>
        <v>5.1418311271529246E-6</v>
      </c>
      <c r="BI1643" s="13">
        <f t="shared" si="2010"/>
        <v>5.6220781544290195E-7</v>
      </c>
      <c r="BJ1643" s="14">
        <f t="shared" si="2011"/>
        <v>0.14730198967623201</v>
      </c>
      <c r="BK1643" s="14">
        <f t="shared" si="2012"/>
        <v>0.27859616279281135</v>
      </c>
      <c r="BL1643" s="14">
        <f t="shared" si="2013"/>
        <v>0.51000591878431145</v>
      </c>
      <c r="BM1643" s="14">
        <f t="shared" si="2014"/>
        <v>0.30202533745495908</v>
      </c>
      <c r="BN1643" s="14">
        <f t="shared" si="2015"/>
        <v>0.6974084584312964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1.5777777777777799</v>
      </c>
      <c r="F1644" s="10">
        <f>VLOOKUP(B1644,home!$B$2:$E$405,3,FALSE)</f>
        <v>0.95</v>
      </c>
      <c r="G1644" s="10">
        <f>VLOOKUP(C1644,away!$B$2:$E$405,4,FALSE)</f>
        <v>1.19</v>
      </c>
      <c r="H1644" s="10">
        <f>VLOOKUP(A1644,away!$A$2:$E$405,3,FALSE)</f>
        <v>1.31111111111111</v>
      </c>
      <c r="I1644" s="10">
        <f>VLOOKUP(C1644,away!$B$2:$E$405,3,FALSE)</f>
        <v>0.48</v>
      </c>
      <c r="J1644" s="10">
        <f>VLOOKUP(B1644,home!$B$2:$E$405,4,FALSE)</f>
        <v>0.56999999999999995</v>
      </c>
      <c r="K1644" s="12">
        <f t="shared" si="1960"/>
        <v>1.7836777777777801</v>
      </c>
      <c r="L1644" s="12">
        <f t="shared" si="1961"/>
        <v>0.35871999999999965</v>
      </c>
      <c r="M1644" s="13">
        <f t="shared" si="1962"/>
        <v>0.11737307080231682</v>
      </c>
      <c r="N1644" s="13">
        <f t="shared" si="1963"/>
        <v>0.20935573809963051</v>
      </c>
      <c r="O1644" s="13">
        <f t="shared" si="1964"/>
        <v>4.210406795820705E-2</v>
      </c>
      <c r="P1644" s="13">
        <f t="shared" si="1965"/>
        <v>7.5100090371099382E-2</v>
      </c>
      <c r="Q1644" s="13">
        <f t="shared" si="1966"/>
        <v>0.18671158884928798</v>
      </c>
      <c r="R1644" s="13">
        <f t="shared" si="1967"/>
        <v>7.5517856289840082E-3</v>
      </c>
      <c r="S1644" s="13">
        <f t="shared" si="1968"/>
        <v>1.2013027211425669E-2</v>
      </c>
      <c r="T1644" s="13">
        <f t="shared" si="1969"/>
        <v>6.6977181152016521E-2</v>
      </c>
      <c r="U1644" s="13">
        <f t="shared" si="1970"/>
        <v>1.346995220896037E-2</v>
      </c>
      <c r="V1644" s="13">
        <f t="shared" si="1971"/>
        <v>8.5404733910199966E-4</v>
      </c>
      <c r="W1644" s="13">
        <f t="shared" si="1972"/>
        <v>0.11101110396135214</v>
      </c>
      <c r="X1644" s="13">
        <f t="shared" si="1973"/>
        <v>3.9821903213016194E-2</v>
      </c>
      <c r="Y1644" s="13">
        <f t="shared" si="1974"/>
        <v>7.1424565602865777E-3</v>
      </c>
      <c r="Z1644" s="13">
        <f t="shared" si="1975"/>
        <v>9.0299218027638033E-4</v>
      </c>
      <c r="AA1644" s="13">
        <f t="shared" si="1976"/>
        <v>1.6106470854660867E-3</v>
      </c>
      <c r="AB1644" s="13">
        <f t="shared" si="1977"/>
        <v>1.4364377070942042E-3</v>
      </c>
      <c r="AC1644" s="13">
        <f t="shared" si="1978"/>
        <v>3.4153400727551683E-5</v>
      </c>
      <c r="AD1644" s="13">
        <f t="shared" si="1979"/>
        <v>4.9502009805610717E-2</v>
      </c>
      <c r="AE1644" s="13">
        <f t="shared" si="1980"/>
        <v>1.775736095746866E-2</v>
      </c>
      <c r="AF1644" s="13">
        <f t="shared" si="1981"/>
        <v>3.1849602613315754E-3</v>
      </c>
      <c r="AG1644" s="13">
        <f t="shared" si="1982"/>
        <v>3.8083631498162055E-4</v>
      </c>
      <c r="AH1644" s="13">
        <f t="shared" si="1983"/>
        <v>8.0980338727185678E-5</v>
      </c>
      <c r="AI1644" s="13">
        <f t="shared" si="1984"/>
        <v>1.4444283062459845E-4</v>
      </c>
      <c r="AJ1644" s="13">
        <f t="shared" si="1985"/>
        <v>1.2881973357220807E-4</v>
      </c>
      <c r="AK1644" s="13">
        <f t="shared" si="1986"/>
        <v>7.6590965370667218E-5</v>
      </c>
      <c r="AL1644" s="13">
        <f t="shared" si="1987"/>
        <v>8.74109696061177E-7</v>
      </c>
      <c r="AM1644" s="13">
        <f t="shared" si="1988"/>
        <v>1.7659126969121114E-2</v>
      </c>
      <c r="AN1644" s="13">
        <f t="shared" si="1989"/>
        <v>6.3346820263631195E-3</v>
      </c>
      <c r="AO1644" s="13">
        <f t="shared" si="1990"/>
        <v>1.1361885682484878E-3</v>
      </c>
      <c r="AP1644" s="13">
        <f t="shared" si="1991"/>
        <v>1.3585785440069906E-4</v>
      </c>
      <c r="AQ1644" s="13">
        <f t="shared" si="1992"/>
        <v>1.2183732382654677E-5</v>
      </c>
      <c r="AR1644" s="13">
        <f t="shared" si="1993"/>
        <v>5.8098534216432084E-6</v>
      </c>
      <c r="AS1644" s="13">
        <f t="shared" si="1994"/>
        <v>1.0362906440331189E-5</v>
      </c>
      <c r="AT1644" s="13">
        <f t="shared" si="1995"/>
        <v>9.2420429654044943E-6</v>
      </c>
      <c r="AU1644" s="13">
        <f t="shared" si="1996"/>
        <v>5.4949422195531486E-6</v>
      </c>
      <c r="AV1644" s="13">
        <f t="shared" si="1997"/>
        <v>2.4503015817974677E-6</v>
      </c>
      <c r="AW1644" s="13">
        <f t="shared" si="1998"/>
        <v>1.5535864667281251E-8</v>
      </c>
      <c r="AX1644" s="13">
        <f t="shared" si="1999"/>
        <v>5.2496987249629349E-3</v>
      </c>
      <c r="AY1644" s="13">
        <f t="shared" si="2000"/>
        <v>1.883171926618702E-3</v>
      </c>
      <c r="AZ1644" s="13">
        <f t="shared" si="2001"/>
        <v>3.3776571675833006E-4</v>
      </c>
      <c r="BA1644" s="13">
        <f t="shared" si="2002"/>
        <v>4.0387772638516017E-5</v>
      </c>
      <c r="BB1644" s="13">
        <f t="shared" si="2003"/>
        <v>3.6219754502221114E-6</v>
      </c>
      <c r="BC1644" s="13">
        <f t="shared" si="2004"/>
        <v>2.598550067007351E-7</v>
      </c>
      <c r="BD1644" s="13">
        <f t="shared" si="2005"/>
        <v>3.4735176990197458E-7</v>
      </c>
      <c r="BE1644" s="13">
        <f t="shared" si="2006"/>
        <v>6.1956363304593276E-7</v>
      </c>
      <c r="BF1644" s="13">
        <f t="shared" si="2007"/>
        <v>5.5255094209164879E-7</v>
      </c>
      <c r="BG1644" s="13">
        <f t="shared" si="2008"/>
        <v>3.2852427883301687E-7</v>
      </c>
      <c r="BH1644" s="13">
        <f t="shared" si="2009"/>
        <v>1.4649536390373096E-7</v>
      </c>
      <c r="BI1644" s="13">
        <f t="shared" si="2010"/>
        <v>5.2260105028510788E-8</v>
      </c>
      <c r="BJ1644" s="14">
        <f t="shared" si="2011"/>
        <v>0.72463808429693399</v>
      </c>
      <c r="BK1644" s="14">
        <f t="shared" si="2012"/>
        <v>0.20725843516098619</v>
      </c>
      <c r="BL1644" s="14">
        <f t="shared" si="2013"/>
        <v>6.6639131249727923E-2</v>
      </c>
      <c r="BM1644" s="14">
        <f t="shared" si="2014"/>
        <v>0.35935914478764469</v>
      </c>
      <c r="BN1644" s="14">
        <f t="shared" si="2015"/>
        <v>0.63819634170952566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1.5777777777777799</v>
      </c>
      <c r="F1645" s="10">
        <f>VLOOKUP(B1645,home!$B$2:$E$405,3,FALSE)</f>
        <v>0.63</v>
      </c>
      <c r="G1645" s="10">
        <f>VLOOKUP(C1645,away!$B$2:$E$405,4,FALSE)</f>
        <v>0.95</v>
      </c>
      <c r="H1645" s="10">
        <f>VLOOKUP(A1645,away!$A$2:$E$405,3,FALSE)</f>
        <v>1.31111111111111</v>
      </c>
      <c r="I1645" s="10">
        <f>VLOOKUP(C1645,away!$B$2:$E$405,3,FALSE)</f>
        <v>0.79</v>
      </c>
      <c r="J1645" s="10">
        <f>VLOOKUP(B1645,home!$B$2:$E$405,4,FALSE)</f>
        <v>1.33</v>
      </c>
      <c r="K1645" s="12">
        <f t="shared" si="1960"/>
        <v>0.94430000000000125</v>
      </c>
      <c r="L1645" s="12">
        <f t="shared" si="1961"/>
        <v>1.3775844444444436</v>
      </c>
      <c r="M1645" s="13">
        <f t="shared" si="1962"/>
        <v>9.8088568873560503E-2</v>
      </c>
      <c r="N1645" s="13">
        <f t="shared" si="1963"/>
        <v>9.2625035587303312E-2</v>
      </c>
      <c r="O1645" s="13">
        <f t="shared" si="1964"/>
        <v>0.13512528665803442</v>
      </c>
      <c r="P1645" s="13">
        <f t="shared" si="1965"/>
        <v>0.12759880819118205</v>
      </c>
      <c r="Q1645" s="13">
        <f t="shared" si="1966"/>
        <v>4.3732910552545315E-2</v>
      </c>
      <c r="R1645" s="13">
        <f t="shared" si="1967"/>
        <v>9.307324647560225E-2</v>
      </c>
      <c r="S1645" s="13">
        <f t="shared" si="1968"/>
        <v>4.1496822817339241E-2</v>
      </c>
      <c r="T1645" s="13">
        <f t="shared" si="1969"/>
        <v>6.024577728746669E-2</v>
      </c>
      <c r="U1645" s="13">
        <f t="shared" si="1970"/>
        <v>8.7889066646911332E-2</v>
      </c>
      <c r="V1645" s="13">
        <f t="shared" si="1971"/>
        <v>5.9979184527024542E-3</v>
      </c>
      <c r="W1645" s="13">
        <f t="shared" si="1972"/>
        <v>1.37656624782562E-2</v>
      </c>
      <c r="X1645" s="13">
        <f t="shared" si="1973"/>
        <v>1.8963362497518291E-2</v>
      </c>
      <c r="Y1645" s="13">
        <f t="shared" si="1974"/>
        <v>1.3061816595471166E-2</v>
      </c>
      <c r="Z1645" s="13">
        <f t="shared" si="1975"/>
        <v>4.2738752179577774E-2</v>
      </c>
      <c r="AA1645" s="13">
        <f t="shared" si="1976"/>
        <v>4.0358203683175345E-2</v>
      </c>
      <c r="AB1645" s="13">
        <f t="shared" si="1977"/>
        <v>1.9055125869011265E-2</v>
      </c>
      <c r="AC1645" s="13">
        <f t="shared" si="1978"/>
        <v>4.8765063489410323E-4</v>
      </c>
      <c r="AD1645" s="13">
        <f t="shared" si="1979"/>
        <v>3.2497287695543364E-3</v>
      </c>
      <c r="AE1645" s="13">
        <f t="shared" si="1980"/>
        <v>4.4767758016016363E-3</v>
      </c>
      <c r="AF1645" s="13">
        <f t="shared" si="1981"/>
        <v>3.0835683527758594E-3</v>
      </c>
      <c r="AG1645" s="13">
        <f t="shared" si="1982"/>
        <v>1.4159585987217336E-3</v>
      </c>
      <c r="AH1645" s="13">
        <f t="shared" si="1983"/>
        <v>1.4719060044388107E-2</v>
      </c>
      <c r="AI1645" s="13">
        <f t="shared" si="1984"/>
        <v>1.3899208399915708E-2</v>
      </c>
      <c r="AJ1645" s="13">
        <f t="shared" si="1985"/>
        <v>6.5625112460202103E-3</v>
      </c>
      <c r="AK1645" s="13">
        <f t="shared" si="1986"/>
        <v>2.0656597898722978E-3</v>
      </c>
      <c r="AL1645" s="13">
        <f t="shared" si="1987"/>
        <v>2.5374471476434389E-5</v>
      </c>
      <c r="AM1645" s="13">
        <f t="shared" si="1988"/>
        <v>6.1374377541803288E-4</v>
      </c>
      <c r="AN1645" s="13">
        <f t="shared" si="1989"/>
        <v>8.4548387789048639E-4</v>
      </c>
      <c r="AO1645" s="13">
        <f t="shared" si="1990"/>
        <v>5.8236271910524974E-4</v>
      </c>
      <c r="AP1645" s="13">
        <f t="shared" si="1991"/>
        <v>2.6741794095458703E-4</v>
      </c>
      <c r="AQ1645" s="13">
        <f t="shared" si="1992"/>
        <v>9.2097698906100484E-5</v>
      </c>
      <c r="AR1645" s="13">
        <f t="shared" si="1993"/>
        <v>4.0553496307985555E-3</v>
      </c>
      <c r="AS1645" s="13">
        <f t="shared" si="1994"/>
        <v>3.8294666563630808E-3</v>
      </c>
      <c r="AT1645" s="13">
        <f t="shared" si="1995"/>
        <v>1.8080826818018311E-3</v>
      </c>
      <c r="AU1645" s="13">
        <f t="shared" si="1996"/>
        <v>5.6912415880849051E-4</v>
      </c>
      <c r="AV1645" s="13">
        <f t="shared" si="1997"/>
        <v>1.3435598579071456E-4</v>
      </c>
      <c r="AW1645" s="13">
        <f t="shared" si="1998"/>
        <v>9.1690158645401336E-7</v>
      </c>
      <c r="AX1645" s="13">
        <f t="shared" si="1999"/>
        <v>9.6593041187874836E-5</v>
      </c>
      <c r="AY1645" s="13">
        <f t="shared" si="2000"/>
        <v>1.3306507098199781E-4</v>
      </c>
      <c r="AZ1645" s="13">
        <f t="shared" si="2001"/>
        <v>9.1654185941847952E-5</v>
      </c>
      <c r="BA1645" s="13">
        <f t="shared" si="2002"/>
        <v>4.2087126940569457E-5</v>
      </c>
      <c r="BB1645" s="13">
        <f t="shared" si="2003"/>
        <v>1.4494642846171794E-5</v>
      </c>
      <c r="BC1645" s="13">
        <f t="shared" si="2004"/>
        <v>3.9935189025328355E-6</v>
      </c>
      <c r="BD1645" s="13">
        <f t="shared" si="2005"/>
        <v>9.3109776136193442E-4</v>
      </c>
      <c r="BE1645" s="13">
        <f t="shared" si="2006"/>
        <v>8.7923561605407583E-4</v>
      </c>
      <c r="BF1645" s="13">
        <f t="shared" si="2007"/>
        <v>4.151310961199325E-4</v>
      </c>
      <c r="BG1645" s="13">
        <f t="shared" si="2008"/>
        <v>1.3066943135535094E-4</v>
      </c>
      <c r="BH1645" s="13">
        <f t="shared" si="2009"/>
        <v>3.0847786007214506E-5</v>
      </c>
      <c r="BI1645" s="13">
        <f t="shared" si="2010"/>
        <v>5.8259128653225408E-6</v>
      </c>
      <c r="BJ1645" s="14">
        <f t="shared" si="2011"/>
        <v>0.25740359012028996</v>
      </c>
      <c r="BK1645" s="14">
        <f t="shared" si="2012"/>
        <v>0.27382820851213679</v>
      </c>
      <c r="BL1645" s="14">
        <f t="shared" si="2013"/>
        <v>0.42553655553025738</v>
      </c>
      <c r="BM1645" s="14">
        <f t="shared" si="2014"/>
        <v>0.40913110183463847</v>
      </c>
      <c r="BN1645" s="14">
        <f t="shared" si="2015"/>
        <v>0.59024385633822785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1.5777777777777799</v>
      </c>
      <c r="F1646" s="10">
        <f>VLOOKUP(B1646,home!$B$2:$E$405,3,FALSE)</f>
        <v>0.91</v>
      </c>
      <c r="G1646" s="10">
        <f>VLOOKUP(C1646,away!$B$2:$E$405,4,FALSE)</f>
        <v>1.0900000000000001</v>
      </c>
      <c r="H1646" s="10">
        <f>VLOOKUP(A1646,away!$A$2:$E$405,3,FALSE)</f>
        <v>1.31111111111111</v>
      </c>
      <c r="I1646" s="10">
        <f>VLOOKUP(C1646,away!$B$2:$E$405,3,FALSE)</f>
        <v>0.54</v>
      </c>
      <c r="J1646" s="10">
        <f>VLOOKUP(B1646,home!$B$2:$E$405,4,FALSE)</f>
        <v>0.98</v>
      </c>
      <c r="K1646" s="12">
        <f t="shared" si="1960"/>
        <v>1.5649977777777802</v>
      </c>
      <c r="L1646" s="12">
        <f t="shared" si="1961"/>
        <v>0.69383999999999946</v>
      </c>
      <c r="M1646" s="13">
        <f t="shared" si="1962"/>
        <v>0.1044718337106136</v>
      </c>
      <c r="N1646" s="13">
        <f t="shared" si="1963"/>
        <v>0.16349818759748005</v>
      </c>
      <c r="O1646" s="13">
        <f t="shared" si="1964"/>
        <v>7.2486737101772072E-2</v>
      </c>
      <c r="P1646" s="13">
        <f t="shared" si="1965"/>
        <v>0.11344158248263547</v>
      </c>
      <c r="Q1646" s="13">
        <f t="shared" si="1966"/>
        <v>0.12793715013037546</v>
      </c>
      <c r="R1646" s="13">
        <f t="shared" si="1967"/>
        <v>2.5147098835346746E-2</v>
      </c>
      <c r="S1646" s="13">
        <f t="shared" si="1968"/>
        <v>3.0795364116541754E-2</v>
      </c>
      <c r="T1646" s="13">
        <f t="shared" si="1969"/>
        <v>8.8767912246459649E-2</v>
      </c>
      <c r="U1646" s="13">
        <f t="shared" si="1970"/>
        <v>3.9355153794875863E-2</v>
      </c>
      <c r="V1646" s="13">
        <f t="shared" si="1971"/>
        <v>3.7154882532329995E-3</v>
      </c>
      <c r="W1646" s="13">
        <f t="shared" si="1972"/>
        <v>6.6740451883086638E-2</v>
      </c>
      <c r="X1646" s="13">
        <f t="shared" si="1973"/>
        <v>4.6307195134560795E-2</v>
      </c>
      <c r="Y1646" s="13">
        <f t="shared" si="1974"/>
        <v>1.6064892136081817E-2</v>
      </c>
      <c r="Z1646" s="13">
        <f t="shared" si="1975"/>
        <v>5.8160210186389916E-3</v>
      </c>
      <c r="AA1646" s="13">
        <f t="shared" si="1976"/>
        <v>9.1020599696788832E-3</v>
      </c>
      <c r="AB1646" s="13">
        <f t="shared" si="1977"/>
        <v>7.1223518128737716E-3</v>
      </c>
      <c r="AC1646" s="13">
        <f t="shared" si="1978"/>
        <v>2.5215580372954982E-4</v>
      </c>
      <c r="AD1646" s="13">
        <f t="shared" si="1979"/>
        <v>2.6112164721228858E-2</v>
      </c>
      <c r="AE1646" s="13">
        <f t="shared" si="1980"/>
        <v>1.8117664370177415E-2</v>
      </c>
      <c r="AF1646" s="13">
        <f t="shared" si="1981"/>
        <v>6.2853801233019434E-3</v>
      </c>
      <c r="AG1646" s="13">
        <f t="shared" si="1982"/>
        <v>1.4536827149172725E-3</v>
      </c>
      <c r="AH1646" s="13">
        <f t="shared" si="1983"/>
        <v>1.0088470058931185E-3</v>
      </c>
      <c r="AI1646" s="13">
        <f t="shared" si="1984"/>
        <v>1.5788433223404973E-3</v>
      </c>
      <c r="AJ1646" s="13">
        <f t="shared" si="1985"/>
        <v>1.2354431454610832E-3</v>
      </c>
      <c r="AK1646" s="13">
        <f t="shared" si="1986"/>
        <v>6.4448859240579545E-4</v>
      </c>
      <c r="AL1646" s="13">
        <f t="shared" si="1987"/>
        <v>1.0952216455392763E-5</v>
      </c>
      <c r="AM1646" s="13">
        <f t="shared" si="1988"/>
        <v>8.173095952338099E-3</v>
      </c>
      <c r="AN1646" s="13">
        <f t="shared" si="1989"/>
        <v>5.6708208955702629E-3</v>
      </c>
      <c r="AO1646" s="13">
        <f t="shared" si="1990"/>
        <v>1.9673211850912337E-3</v>
      </c>
      <c r="AP1646" s="13">
        <f t="shared" si="1991"/>
        <v>4.5500204368790017E-4</v>
      </c>
      <c r="AQ1646" s="13">
        <f t="shared" si="1992"/>
        <v>7.8924654498103086E-5</v>
      </c>
      <c r="AR1646" s="13">
        <f t="shared" si="1993"/>
        <v>1.3999568131377617E-4</v>
      </c>
      <c r="AS1646" s="13">
        <f t="shared" si="1994"/>
        <v>2.1909293015454602E-4</v>
      </c>
      <c r="AT1646" s="13">
        <f t="shared" si="1995"/>
        <v>1.7143997440934348E-4</v>
      </c>
      <c r="AU1646" s="13">
        <f t="shared" si="1996"/>
        <v>8.9434392990967376E-5</v>
      </c>
      <c r="AV1646" s="13">
        <f t="shared" si="1997"/>
        <v>3.4991156571942149E-5</v>
      </c>
      <c r="AW1646" s="13">
        <f t="shared" si="1998"/>
        <v>3.3034868034746453E-7</v>
      </c>
      <c r="AX1646" s="13">
        <f t="shared" si="1999"/>
        <v>2.1318128338289476E-3</v>
      </c>
      <c r="AY1646" s="13">
        <f t="shared" si="2000"/>
        <v>1.4791370166238758E-3</v>
      </c>
      <c r="AZ1646" s="13">
        <f t="shared" si="2001"/>
        <v>5.1314221380715456E-4</v>
      </c>
      <c r="BA1646" s="13">
        <f t="shared" si="2002"/>
        <v>1.186795312093186E-4</v>
      </c>
      <c r="BB1646" s="13">
        <f t="shared" si="2003"/>
        <v>2.0586151483568384E-5</v>
      </c>
      <c r="BC1646" s="13">
        <f t="shared" si="2004"/>
        <v>2.8566990690718161E-6</v>
      </c>
      <c r="BD1646" s="13">
        <f t="shared" si="2005"/>
        <v>1.6189100587125062E-5</v>
      </c>
      <c r="BE1646" s="13">
        <f t="shared" si="2006"/>
        <v>2.5335906443071678E-5</v>
      </c>
      <c r="BF1646" s="13">
        <f t="shared" si="2007"/>
        <v>1.9825318640696464E-5</v>
      </c>
      <c r="BG1646" s="13">
        <f t="shared" si="2008"/>
        <v>1.0342193205475458E-5</v>
      </c>
      <c r="BH1646" s="13">
        <f t="shared" si="2009"/>
        <v>4.0463773459793863E-6</v>
      </c>
      <c r="BI1646" s="13">
        <f t="shared" si="2010"/>
        <v>1.266514310901618E-6</v>
      </c>
      <c r="BJ1646" s="14">
        <f t="shared" si="2011"/>
        <v>0.58189606023487739</v>
      </c>
      <c r="BK1646" s="14">
        <f t="shared" si="2012"/>
        <v>0.25416651359983267</v>
      </c>
      <c r="BL1646" s="14">
        <f t="shared" si="2013"/>
        <v>0.15841298312662166</v>
      </c>
      <c r="BM1646" s="14">
        <f t="shared" si="2014"/>
        <v>0.39183018145380388</v>
      </c>
      <c r="BN1646" s="14">
        <f t="shared" si="2015"/>
        <v>0.6069825898582234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1.5777777777777799</v>
      </c>
      <c r="F1647" s="10">
        <f>VLOOKUP(B1647,home!$B$2:$E$405,3,FALSE)</f>
        <v>1.51</v>
      </c>
      <c r="G1647" s="10">
        <f>VLOOKUP(C1647,away!$B$2:$E$405,4,FALSE)</f>
        <v>1.74</v>
      </c>
      <c r="H1647" s="10">
        <f>VLOOKUP(A1647,away!$A$2:$E$405,3,FALSE)</f>
        <v>1.31111111111111</v>
      </c>
      <c r="I1647" s="10">
        <f>VLOOKUP(C1647,away!$B$2:$E$405,3,FALSE)</f>
        <v>0.4</v>
      </c>
      <c r="J1647" s="10">
        <f>VLOOKUP(B1647,home!$B$2:$E$405,4,FALSE)</f>
        <v>1.24</v>
      </c>
      <c r="K1647" s="12">
        <f t="shared" si="1960"/>
        <v>4.1454533333333394</v>
      </c>
      <c r="L1647" s="12">
        <f t="shared" si="1961"/>
        <v>0.65031111111111062</v>
      </c>
      <c r="M1647" s="13">
        <f t="shared" si="1962"/>
        <v>8.2646785247349509E-3</v>
      </c>
      <c r="N1647" s="13">
        <f t="shared" si="1963"/>
        <v>3.4260839139290976E-2</v>
      </c>
      <c r="O1647" s="13">
        <f t="shared" si="1964"/>
        <v>5.3746122743965202E-3</v>
      </c>
      <c r="P1647" s="13">
        <f t="shared" si="1965"/>
        <v>2.2280204368271342E-2</v>
      </c>
      <c r="Q1647" s="13">
        <f t="shared" si="1966"/>
        <v>7.1013354906385565E-2</v>
      </c>
      <c r="R1647" s="13">
        <f t="shared" si="1967"/>
        <v>1.747585039977107E-3</v>
      </c>
      <c r="S1647" s="13">
        <f t="shared" si="1968"/>
        <v>1.5015935139106243E-2</v>
      </c>
      <c r="T1647" s="13">
        <f t="shared" si="1969"/>
        <v>4.6180773732899229E-2</v>
      </c>
      <c r="U1647" s="13">
        <f t="shared" si="1970"/>
        <v>7.244532229256577E-3</v>
      </c>
      <c r="V1647" s="13">
        <f t="shared" si="1971"/>
        <v>4.4978304382749827E-3</v>
      </c>
      <c r="W1647" s="13">
        <f t="shared" si="1972"/>
        <v>9.8127516269286494E-2</v>
      </c>
      <c r="X1647" s="13">
        <f t="shared" si="1973"/>
        <v>6.3813414135653279E-2</v>
      </c>
      <c r="Y1647" s="13">
        <f t="shared" si="1974"/>
        <v>2.0749286125175063E-2</v>
      </c>
      <c r="Z1647" s="13">
        <f t="shared" si="1975"/>
        <v>3.7882465636955576E-4</v>
      </c>
      <c r="AA1647" s="13">
        <f t="shared" si="1976"/>
        <v>1.5703999344960321E-3</v>
      </c>
      <c r="AB1647" s="13">
        <f t="shared" si="1977"/>
        <v>3.2550098215615168E-3</v>
      </c>
      <c r="AC1647" s="13">
        <f t="shared" si="1978"/>
        <v>7.5783786597594755E-4</v>
      </c>
      <c r="AD1647" s="13">
        <f t="shared" si="1979"/>
        <v>0.1016957598525588</v>
      </c>
      <c r="AE1647" s="13">
        <f t="shared" si="1980"/>
        <v>6.6133882585006173E-2</v>
      </c>
      <c r="AF1647" s="13">
        <f t="shared" si="1981"/>
        <v>2.1503799332973545E-2</v>
      </c>
      <c r="AG1647" s="13">
        <f t="shared" si="1982"/>
        <v>4.6613865457787954E-3</v>
      </c>
      <c r="AH1647" s="13">
        <f t="shared" si="1983"/>
        <v>6.1588470799992599E-5</v>
      </c>
      <c r="AI1647" s="13">
        <f t="shared" si="1984"/>
        <v>2.5531213157273247E-4</v>
      </c>
      <c r="AJ1647" s="13">
        <f t="shared" si="1985"/>
        <v>5.2919226343431196E-4</v>
      </c>
      <c r="AK1647" s="13">
        <f t="shared" si="1986"/>
        <v>7.312472774759943E-4</v>
      </c>
      <c r="AL1647" s="13">
        <f t="shared" si="1987"/>
        <v>8.1720214435081044E-5</v>
      </c>
      <c r="AM1647" s="13">
        <f t="shared" si="1988"/>
        <v>8.4315005333331319E-2</v>
      </c>
      <c r="AN1647" s="13">
        <f t="shared" si="1989"/>
        <v>5.4830984801657906E-2</v>
      </c>
      <c r="AO1647" s="13">
        <f t="shared" si="1990"/>
        <v>1.7828599324841283E-2</v>
      </c>
      <c r="AP1647" s="13">
        <f t="shared" si="1991"/>
        <v>3.8647120788307776E-3</v>
      </c>
      <c r="AQ1647" s="13">
        <f t="shared" si="1992"/>
        <v>6.2831630152724314E-4</v>
      </c>
      <c r="AR1647" s="13">
        <f t="shared" si="1993"/>
        <v>8.0103333755154778E-6</v>
      </c>
      <c r="AS1647" s="13">
        <f t="shared" si="1994"/>
        <v>3.320646319264195E-5</v>
      </c>
      <c r="AT1647" s="13">
        <f t="shared" si="1995"/>
        <v>6.8827921765074205E-5</v>
      </c>
      <c r="AU1647" s="13">
        <f t="shared" si="1996"/>
        <v>9.5107645902477712E-5</v>
      </c>
      <c r="AV1647" s="13">
        <f t="shared" si="1997"/>
        <v>9.8566076932978303E-5</v>
      </c>
      <c r="AW1647" s="13">
        <f t="shared" si="1998"/>
        <v>6.1195600624168579E-6</v>
      </c>
      <c r="AX1647" s="13">
        <f t="shared" si="1999"/>
        <v>5.8253986651512761E-2</v>
      </c>
      <c r="AY1647" s="13">
        <f t="shared" si="2000"/>
        <v>3.7883214785997064E-2</v>
      </c>
      <c r="AZ1647" s="13">
        <f t="shared" si="2001"/>
        <v>1.2317937749971301E-2</v>
      </c>
      <c r="BA1647" s="13">
        <f t="shared" si="2002"/>
        <v>2.6701639282604439E-3</v>
      </c>
      <c r="BB1647" s="13">
        <f t="shared" si="2003"/>
        <v>4.3410931775896423E-4</v>
      </c>
      <c r="BC1647" s="13">
        <f t="shared" si="2004"/>
        <v>5.6461222555103653E-5</v>
      </c>
      <c r="BD1647" s="13">
        <f t="shared" si="2005"/>
        <v>8.6820146630031376E-7</v>
      </c>
      <c r="BE1647" s="13">
        <f t="shared" si="2006"/>
        <v>3.5990886624795296E-6</v>
      </c>
      <c r="BF1647" s="13">
        <f t="shared" si="2007"/>
        <v>7.459927046418998E-6</v>
      </c>
      <c r="BG1647" s="13">
        <f t="shared" si="2008"/>
        <v>1.0308259813667056E-5</v>
      </c>
      <c r="BH1647" s="13">
        <f t="shared" si="2009"/>
        <v>1.0683102501358051E-5</v>
      </c>
      <c r="BI1647" s="13">
        <f t="shared" si="2010"/>
        <v>8.8572605749192927E-6</v>
      </c>
      <c r="BJ1647" s="14">
        <f t="shared" si="2011"/>
        <v>0.80122350412125209</v>
      </c>
      <c r="BK1647" s="14">
        <f t="shared" si="2012"/>
        <v>8.8781421336795618E-2</v>
      </c>
      <c r="BL1647" s="14">
        <f t="shared" si="2013"/>
        <v>2.1114973724204619E-2</v>
      </c>
      <c r="BM1647" s="14">
        <f t="shared" si="2014"/>
        <v>0.73068035435963063</v>
      </c>
      <c r="BN1647" s="14">
        <f t="shared" si="2015"/>
        <v>0.14294127425305644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1.5777777777777799</v>
      </c>
      <c r="F1648" s="10">
        <f>VLOOKUP(B1648,home!$B$2:$E$405,3,FALSE)</f>
        <v>1.74</v>
      </c>
      <c r="G1648" s="10">
        <f>VLOOKUP(C1648,away!$B$2:$E$405,4,FALSE)</f>
        <v>0.91</v>
      </c>
      <c r="H1648" s="10">
        <f>VLOOKUP(A1648,away!$A$2:$E$405,3,FALSE)</f>
        <v>1.31111111111111</v>
      </c>
      <c r="I1648" s="10">
        <f>VLOOKUP(C1648,away!$B$2:$E$405,3,FALSE)</f>
        <v>0.91</v>
      </c>
      <c r="J1648" s="10">
        <f>VLOOKUP(B1648,home!$B$2:$E$405,4,FALSE)</f>
        <v>1.1399999999999999</v>
      </c>
      <c r="K1648" s="12">
        <f t="shared" si="1960"/>
        <v>2.4982533333333365</v>
      </c>
      <c r="L1648" s="12">
        <f t="shared" si="1961"/>
        <v>1.3601466666666655</v>
      </c>
      <c r="M1648" s="13">
        <f t="shared" si="1962"/>
        <v>2.1101735303705817E-2</v>
      </c>
      <c r="N1648" s="13">
        <f t="shared" si="1963"/>
        <v>5.2717480561600805E-2</v>
      </c>
      <c r="O1648" s="13">
        <f t="shared" si="1964"/>
        <v>2.8701454934217767E-2</v>
      </c>
      <c r="P1648" s="13">
        <f t="shared" si="1965"/>
        <v>7.1703505460926076E-2</v>
      </c>
      <c r="Q1648" s="13">
        <f t="shared" si="1966"/>
        <v>6.5850810768977308E-2</v>
      </c>
      <c r="R1648" s="13">
        <f t="shared" si="1967"/>
        <v>1.951909412862991E-2</v>
      </c>
      <c r="S1648" s="13">
        <f t="shared" si="1968"/>
        <v>6.0911965549133563E-2</v>
      </c>
      <c r="T1648" s="13">
        <f t="shared" si="1969"/>
        <v>8.9566760764721851E-2</v>
      </c>
      <c r="U1648" s="13">
        <f t="shared" si="1970"/>
        <v>4.8763641970496832E-2</v>
      </c>
      <c r="V1648" s="13">
        <f t="shared" si="1971"/>
        <v>2.2997589700707453E-2</v>
      </c>
      <c r="W1648" s="13">
        <f t="shared" si="1972"/>
        <v>5.4837335835433439E-2</v>
      </c>
      <c r="X1648" s="13">
        <f t="shared" si="1973"/>
        <v>7.4586819545445285E-2</v>
      </c>
      <c r="Y1648" s="13">
        <f t="shared" si="1974"/>
        <v>5.0724506991002755E-2</v>
      </c>
      <c r="Z1648" s="13">
        <f t="shared" si="1975"/>
        <v>8.8496102718029507E-3</v>
      </c>
      <c r="AA1648" s="13">
        <f t="shared" si="1976"/>
        <v>2.2108568360232655E-2</v>
      </c>
      <c r="AB1648" s="13">
        <f t="shared" si="1977"/>
        <v>2.7616402300589593E-2</v>
      </c>
      <c r="AC1648" s="13">
        <f t="shared" si="1978"/>
        <v>4.8841000957964521E-3</v>
      </c>
      <c r="AD1648" s="13">
        <f t="shared" si="1979"/>
        <v>3.4249389260497795E-2</v>
      </c>
      <c r="AE1648" s="13">
        <f t="shared" si="1980"/>
        <v>4.6584192638035177E-2</v>
      </c>
      <c r="AF1648" s="13">
        <f t="shared" si="1981"/>
        <v>3.1680667167990686E-2</v>
      </c>
      <c r="AG1648" s="13">
        <f t="shared" si="1982"/>
        <v>1.4363451282106199E-2</v>
      </c>
      <c r="AH1648" s="13">
        <f t="shared" si="1983"/>
        <v>3.0091919781229698E-3</v>
      </c>
      <c r="AI1648" s="13">
        <f t="shared" si="1984"/>
        <v>7.5177238899856455E-3</v>
      </c>
      <c r="AJ1648" s="13">
        <f t="shared" si="1985"/>
        <v>9.3905893836181507E-3</v>
      </c>
      <c r="AK1648" s="13">
        <f t="shared" si="1986"/>
        <v>7.8200237431962274E-3</v>
      </c>
      <c r="AL1648" s="13">
        <f t="shared" si="1987"/>
        <v>6.6384511576950318E-4</v>
      </c>
      <c r="AM1648" s="13">
        <f t="shared" si="1988"/>
        <v>1.7112730176933919E-2</v>
      </c>
      <c r="AN1648" s="13">
        <f t="shared" si="1989"/>
        <v>2.3275822907722728E-2</v>
      </c>
      <c r="AO1648" s="13">
        <f t="shared" si="1990"/>
        <v>1.5829266470931344E-2</v>
      </c>
      <c r="AP1648" s="13">
        <f t="shared" si="1991"/>
        <v>7.1767080087385589E-3</v>
      </c>
      <c r="AQ1648" s="13">
        <f t="shared" si="1992"/>
        <v>2.4403438689314309E-3</v>
      </c>
      <c r="AR1648" s="13">
        <f t="shared" si="1993"/>
        <v>8.1858848768080446E-4</v>
      </c>
      <c r="AS1648" s="13">
        <f t="shared" si="1994"/>
        <v>2.0450414179768645E-3</v>
      </c>
      <c r="AT1648" s="13">
        <f t="shared" si="1995"/>
        <v>2.5545157696327181E-3</v>
      </c>
      <c r="AU1648" s="13">
        <f t="shared" si="1996"/>
        <v>2.1272758455125034E-3</v>
      </c>
      <c r="AV1648" s="13">
        <f t="shared" si="1997"/>
        <v>1.3286184929927759E-3</v>
      </c>
      <c r="AW1648" s="13">
        <f t="shared" si="1998"/>
        <v>6.2659435874594147E-5</v>
      </c>
      <c r="AX1648" s="13">
        <f t="shared" si="1999"/>
        <v>7.1253225344931883E-3</v>
      </c>
      <c r="AY1648" s="13">
        <f t="shared" si="2000"/>
        <v>9.691483694215788E-3</v>
      </c>
      <c r="AZ1648" s="13">
        <f t="shared" si="2001"/>
        <v>6.5909196208709733E-3</v>
      </c>
      <c r="BA1648" s="13">
        <f t="shared" si="2002"/>
        <v>2.9882057841985254E-3</v>
      </c>
      <c r="BB1648" s="13">
        <f t="shared" si="2003"/>
        <v>1.0160995341729193E-3</v>
      </c>
      <c r="BC1648" s="13">
        <f t="shared" si="2004"/>
        <v>2.7640887888136928E-4</v>
      </c>
      <c r="BD1648" s="13">
        <f t="shared" si="2005"/>
        <v>1.8556673381512568E-4</v>
      </c>
      <c r="BE1648" s="13">
        <f t="shared" si="2006"/>
        <v>4.635927113094177E-4</v>
      </c>
      <c r="BF1648" s="13">
        <f t="shared" si="2007"/>
        <v>5.7908601816889611E-4</v>
      </c>
      <c r="BG1648" s="13">
        <f t="shared" si="2008"/>
        <v>4.8223452505905787E-4</v>
      </c>
      <c r="BH1648" s="13">
        <f t="shared" si="2009"/>
        <v>3.0118600241930239E-4</v>
      </c>
      <c r="BI1648" s="13">
        <f t="shared" si="2010"/>
        <v>1.5048778689947289E-4</v>
      </c>
      <c r="BJ1648" s="14">
        <f t="shared" si="2011"/>
        <v>0.60868472629590198</v>
      </c>
      <c r="BK1648" s="14">
        <f t="shared" si="2012"/>
        <v>0.19195422492025466</v>
      </c>
      <c r="BL1648" s="14">
        <f t="shared" si="2013"/>
        <v>0.18548288448055666</v>
      </c>
      <c r="BM1648" s="14">
        <f t="shared" si="2014"/>
        <v>0.72574854055211768</v>
      </c>
      <c r="BN1648" s="14">
        <f t="shared" si="2015"/>
        <v>0.25959408115805771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1.5777777777777799</v>
      </c>
      <c r="F1649" s="10">
        <f>VLOOKUP(B1649,home!$B$2:$E$405,3,FALSE)</f>
        <v>1</v>
      </c>
      <c r="G1649" s="10">
        <f>VLOOKUP(C1649,away!$B$2:$E$405,4,FALSE)</f>
        <v>0.54</v>
      </c>
      <c r="H1649" s="10">
        <f>VLOOKUP(A1649,away!$A$2:$E$405,3,FALSE)</f>
        <v>1.31111111111111</v>
      </c>
      <c r="I1649" s="10">
        <f>VLOOKUP(C1649,away!$B$2:$E$405,3,FALSE)</f>
        <v>1.63</v>
      </c>
      <c r="J1649" s="10">
        <f>VLOOKUP(B1649,home!$B$2:$E$405,4,FALSE)</f>
        <v>1.31</v>
      </c>
      <c r="K1649" s="12">
        <f t="shared" si="1960"/>
        <v>0.8520000000000012</v>
      </c>
      <c r="L1649" s="12">
        <f t="shared" si="1961"/>
        <v>2.7996155555555533</v>
      </c>
      <c r="M1649" s="13">
        <f t="shared" si="1962"/>
        <v>2.5949172566682988E-2</v>
      </c>
      <c r="N1649" s="13">
        <f t="shared" si="1963"/>
        <v>2.2108695026813938E-2</v>
      </c>
      <c r="O1649" s="13">
        <f t="shared" si="1964"/>
        <v>7.2647707171481113E-2</v>
      </c>
      <c r="P1649" s="13">
        <f t="shared" si="1965"/>
        <v>6.1895846510102007E-2</v>
      </c>
      <c r="Q1649" s="13">
        <f t="shared" si="1966"/>
        <v>9.4183040814227511E-3</v>
      </c>
      <c r="R1649" s="13">
        <f t="shared" si="1967"/>
        <v>0.10169282553636165</v>
      </c>
      <c r="S1649" s="13">
        <f t="shared" si="1968"/>
        <v>3.6909614414073637E-2</v>
      </c>
      <c r="T1649" s="13">
        <f t="shared" si="1969"/>
        <v>2.6367630613303487E-2</v>
      </c>
      <c r="U1649" s="13">
        <f t="shared" si="1970"/>
        <v>8.6642287356980249E-2</v>
      </c>
      <c r="V1649" s="13">
        <f t="shared" si="1971"/>
        <v>9.7821651694494256E-3</v>
      </c>
      <c r="W1649" s="13">
        <f t="shared" si="1972"/>
        <v>2.6747983591240646E-3</v>
      </c>
      <c r="X1649" s="13">
        <f t="shared" si="1973"/>
        <v>7.4884070941782007E-3</v>
      </c>
      <c r="Y1649" s="13">
        <f t="shared" si="1974"/>
        <v>1.0482330493596925E-2</v>
      </c>
      <c r="Z1649" s="13">
        <f t="shared" si="1975"/>
        <v>9.4900272086665016E-2</v>
      </c>
      <c r="AA1649" s="13">
        <f t="shared" si="1976"/>
        <v>8.0855031817838721E-2</v>
      </c>
      <c r="AB1649" s="13">
        <f t="shared" si="1977"/>
        <v>3.4444243554399338E-2</v>
      </c>
      <c r="AC1649" s="13">
        <f t="shared" si="1978"/>
        <v>1.4583205695402831E-3</v>
      </c>
      <c r="AD1649" s="13">
        <f t="shared" si="1979"/>
        <v>5.6973205049342659E-4</v>
      </c>
      <c r="AE1649" s="13">
        <f t="shared" si="1980"/>
        <v>1.5950307110599591E-3</v>
      </c>
      <c r="AF1649" s="13">
        <f t="shared" si="1981"/>
        <v>2.2327363951361485E-3</v>
      </c>
      <c r="AG1649" s="13">
        <f t="shared" si="1982"/>
        <v>2.0836011810927307E-3</v>
      </c>
      <c r="AH1649" s="13">
        <f t="shared" si="1983"/>
        <v>6.642106949007047E-2</v>
      </c>
      <c r="AI1649" s="13">
        <f t="shared" si="1984"/>
        <v>5.6590751205540128E-2</v>
      </c>
      <c r="AJ1649" s="13">
        <f t="shared" si="1985"/>
        <v>2.4107660013560125E-2</v>
      </c>
      <c r="AK1649" s="13">
        <f t="shared" si="1986"/>
        <v>6.8465754438510849E-3</v>
      </c>
      <c r="AL1649" s="13">
        <f t="shared" si="1987"/>
        <v>1.3913967530615267E-4</v>
      </c>
      <c r="AM1649" s="13">
        <f t="shared" si="1988"/>
        <v>9.7082341404080045E-5</v>
      </c>
      <c r="AN1649" s="13">
        <f t="shared" si="1989"/>
        <v>2.7179323316461743E-4</v>
      </c>
      <c r="AO1649" s="13">
        <f t="shared" si="1990"/>
        <v>3.8045828173120029E-4</v>
      </c>
      <c r="AP1649" s="13">
        <f t="shared" si="1991"/>
        <v>3.5504564125820183E-4</v>
      </c>
      <c r="AQ1649" s="13">
        <f t="shared" si="1992"/>
        <v>2.4849782504966463E-4</v>
      </c>
      <c r="AR1649" s="13">
        <f t="shared" si="1993"/>
        <v>3.7190691872207519E-2</v>
      </c>
      <c r="AS1649" s="13">
        <f t="shared" si="1994"/>
        <v>3.1686469475120854E-2</v>
      </c>
      <c r="AT1649" s="13">
        <f t="shared" si="1995"/>
        <v>1.3498435996401503E-2</v>
      </c>
      <c r="AU1649" s="13">
        <f t="shared" si="1996"/>
        <v>3.8335558229780319E-3</v>
      </c>
      <c r="AV1649" s="13">
        <f t="shared" si="1997"/>
        <v>8.1654739029432186E-4</v>
      </c>
      <c r="AW1649" s="13">
        <f t="shared" si="1998"/>
        <v>9.219056518708629E-6</v>
      </c>
      <c r="AX1649" s="13">
        <f t="shared" si="1999"/>
        <v>1.3785692479379381E-5</v>
      </c>
      <c r="AY1649" s="13">
        <f t="shared" si="2000"/>
        <v>3.8594639109375716E-5</v>
      </c>
      <c r="AZ1649" s="13">
        <f t="shared" si="2001"/>
        <v>5.40250760058305E-5</v>
      </c>
      <c r="BA1649" s="13">
        <f t="shared" si="2002"/>
        <v>5.0416481058664711E-5</v>
      </c>
      <c r="BB1649" s="13">
        <f t="shared" si="2003"/>
        <v>3.5286691157052415E-5</v>
      </c>
      <c r="BC1649" s="13">
        <f t="shared" si="2004"/>
        <v>1.97578338934737E-5</v>
      </c>
      <c r="BD1649" s="13">
        <f t="shared" si="2005"/>
        <v>1.7353273247884295E-2</v>
      </c>
      <c r="BE1649" s="13">
        <f t="shared" si="2006"/>
        <v>1.478498880719744E-2</v>
      </c>
      <c r="BF1649" s="13">
        <f t="shared" si="2007"/>
        <v>6.2984052318661183E-3</v>
      </c>
      <c r="BG1649" s="13">
        <f t="shared" si="2008"/>
        <v>1.7887470858499799E-3</v>
      </c>
      <c r="BH1649" s="13">
        <f t="shared" si="2009"/>
        <v>3.8100312928604626E-4</v>
      </c>
      <c r="BI1649" s="13">
        <f t="shared" si="2010"/>
        <v>6.4922933230342382E-5</v>
      </c>
      <c r="BJ1649" s="14">
        <f t="shared" si="2011"/>
        <v>8.6586009742533179E-2</v>
      </c>
      <c r="BK1649" s="14">
        <f t="shared" si="2012"/>
        <v>0.13617285354426389</v>
      </c>
      <c r="BL1649" s="14">
        <f t="shared" si="2013"/>
        <v>0.65794519258239936</v>
      </c>
      <c r="BM1649" s="14">
        <f t="shared" si="2014"/>
        <v>0.68186240148040611</v>
      </c>
      <c r="BN1649" s="14">
        <f t="shared" si="2015"/>
        <v>0.29371255089286447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1.5193798449612399</v>
      </c>
      <c r="F1650" s="10">
        <f>VLOOKUP(B1650,home!$B$2:$E$405,3,FALSE)</f>
        <v>0.94</v>
      </c>
      <c r="G1650" s="10">
        <f>VLOOKUP(C1650,away!$B$2:$E$405,4,FALSE)</f>
        <v>1.21</v>
      </c>
      <c r="H1650" s="10">
        <f>VLOOKUP(A1650,away!$A$2:$E$405,3,FALSE)</f>
        <v>1.26356589147287</v>
      </c>
      <c r="I1650" s="10">
        <f>VLOOKUP(C1650,away!$B$2:$E$405,3,FALSE)</f>
        <v>0.99</v>
      </c>
      <c r="J1650" s="10">
        <f>VLOOKUP(B1650,home!$B$2:$E$405,4,FALSE)</f>
        <v>0.68</v>
      </c>
      <c r="K1650" s="12">
        <f t="shared" si="1960"/>
        <v>1.7281426356589142</v>
      </c>
      <c r="L1650" s="12">
        <f t="shared" si="1961"/>
        <v>0.85063255813953609</v>
      </c>
      <c r="M1650" s="13">
        <f t="shared" si="1962"/>
        <v>7.5866869352295294E-2</v>
      </c>
      <c r="N1650" s="13">
        <f t="shared" si="1963"/>
        <v>0.13110877156166612</v>
      </c>
      <c r="O1650" s="13">
        <f t="shared" si="1964"/>
        <v>6.4534829155180898E-2</v>
      </c>
      <c r="P1650" s="13">
        <f t="shared" si="1965"/>
        <v>0.11152538974803208</v>
      </c>
      <c r="Q1650" s="13">
        <f t="shared" si="1966"/>
        <v>0.11328732902229009</v>
      </c>
      <c r="R1650" s="13">
        <f t="shared" si="1967"/>
        <v>2.7447713406684723E-2</v>
      </c>
      <c r="S1650" s="13">
        <f t="shared" si="1968"/>
        <v>4.0985981972887886E-2</v>
      </c>
      <c r="T1650" s="13">
        <f t="shared" si="1969"/>
        <v>9.6365890491025924E-2</v>
      </c>
      <c r="U1650" s="13">
        <f t="shared" si="1970"/>
        <v>4.7433563789438658E-2</v>
      </c>
      <c r="V1650" s="13">
        <f t="shared" si="1971"/>
        <v>6.694442592159333E-3</v>
      </c>
      <c r="W1650" s="13">
        <f t="shared" si="1972"/>
        <v>6.5258887787779662E-2</v>
      </c>
      <c r="X1650" s="13">
        <f t="shared" si="1973"/>
        <v>5.5511334660259939E-2</v>
      </c>
      <c r="Y1650" s="13">
        <f t="shared" si="1974"/>
        <v>2.3609874303898402E-2</v>
      </c>
      <c r="Z1650" s="13">
        <f t="shared" si="1975"/>
        <v>7.7826395567363559E-3</v>
      </c>
      <c r="AA1650" s="13">
        <f t="shared" si="1976"/>
        <v>1.3449511235961692E-2</v>
      </c>
      <c r="AB1650" s="13">
        <f t="shared" si="1977"/>
        <v>1.1621336897819511E-2</v>
      </c>
      <c r="AC1650" s="13">
        <f t="shared" si="1978"/>
        <v>6.1505793438757493E-4</v>
      </c>
      <c r="AD1650" s="13">
        <f t="shared" si="1979"/>
        <v>2.8194166585435734E-2</v>
      </c>
      <c r="AE1650" s="13">
        <f t="shared" si="1980"/>
        <v>2.3982876047181426E-2</v>
      </c>
      <c r="AF1650" s="13">
        <f t="shared" si="1981"/>
        <v>1.0200307601778671E-2</v>
      </c>
      <c r="AG1650" s="13">
        <f t="shared" si="1982"/>
        <v>2.8922379163703825E-3</v>
      </c>
      <c r="AH1650" s="13">
        <f t="shared" si="1983"/>
        <v>1.6550416488061476E-3</v>
      </c>
      <c r="AI1650" s="13">
        <f t="shared" si="1984"/>
        <v>2.8601480370931314E-3</v>
      </c>
      <c r="AJ1650" s="13">
        <f t="shared" si="1985"/>
        <v>2.4713718835983976E-3</v>
      </c>
      <c r="AK1650" s="13">
        <f t="shared" si="1986"/>
        <v>1.4236277068716899E-3</v>
      </c>
      <c r="AL1650" s="13">
        <f t="shared" si="1987"/>
        <v>3.6165760593952082E-5</v>
      </c>
      <c r="AM1650" s="13">
        <f t="shared" si="1988"/>
        <v>9.7447082706322713E-3</v>
      </c>
      <c r="AN1650" s="13">
        <f t="shared" si="1989"/>
        <v>8.2891661245714232E-3</v>
      </c>
      <c r="AO1650" s="13">
        <f t="shared" si="1990"/>
        <v>3.5255172926938866E-3</v>
      </c>
      <c r="AP1650" s="13">
        <f t="shared" si="1991"/>
        <v>9.9963993114979082E-4</v>
      </c>
      <c r="AQ1650" s="13">
        <f t="shared" si="1992"/>
        <v>2.1258156796309405E-4</v>
      </c>
      <c r="AR1650" s="13">
        <f t="shared" si="1993"/>
        <v>2.8156646231028995E-4</v>
      </c>
      <c r="AS1650" s="13">
        <f t="shared" si="1994"/>
        <v>4.8658700829006083E-4</v>
      </c>
      <c r="AT1650" s="13">
        <f t="shared" si="1995"/>
        <v>4.2044587749188588E-4</v>
      </c>
      <c r="AU1650" s="13">
        <f t="shared" si="1996"/>
        <v>2.4219681562691754E-4</v>
      </c>
      <c r="AV1650" s="13">
        <f t="shared" si="1997"/>
        <v>1.0463766082642439E-4</v>
      </c>
      <c r="AW1650" s="13">
        <f t="shared" si="1998"/>
        <v>1.4767830148497208E-6</v>
      </c>
      <c r="AX1650" s="13">
        <f t="shared" si="1999"/>
        <v>2.8067076390896166E-3</v>
      </c>
      <c r="AY1650" s="13">
        <f t="shared" si="2000"/>
        <v>2.3874768989885779E-3</v>
      </c>
      <c r="AZ1650" s="13">
        <f t="shared" si="2001"/>
        <v>1.0154327910428503E-3</v>
      </c>
      <c r="BA1650" s="13">
        <f t="shared" si="2002"/>
        <v>2.8792006422118295E-4</v>
      </c>
      <c r="BB1650" s="13">
        <f t="shared" si="2003"/>
        <v>6.122854519204108E-5</v>
      </c>
      <c r="BC1650" s="13">
        <f t="shared" si="2004"/>
        <v>1.0416598805573624E-5</v>
      </c>
      <c r="BD1650" s="13">
        <f t="shared" si="2005"/>
        <v>3.9918266686883521E-5</v>
      </c>
      <c r="BE1650" s="13">
        <f t="shared" si="2006"/>
        <v>6.8984458603206329E-5</v>
      </c>
      <c r="BF1650" s="13">
        <f t="shared" si="2007"/>
        <v>5.9607492055024127E-5</v>
      </c>
      <c r="BG1650" s="13">
        <f t="shared" si="2008"/>
        <v>3.4336749474995728E-5</v>
      </c>
      <c r="BH1650" s="13">
        <f t="shared" si="2009"/>
        <v>1.4834700184419746E-5</v>
      </c>
      <c r="BI1650" s="13">
        <f t="shared" si="2010"/>
        <v>5.1272955751825794E-6</v>
      </c>
      <c r="BJ1650" s="14">
        <f t="shared" si="2011"/>
        <v>0.5797524717020367</v>
      </c>
      <c r="BK1650" s="14">
        <f t="shared" si="2012"/>
        <v>0.23811138425934469</v>
      </c>
      <c r="BL1650" s="14">
        <f t="shared" si="2013"/>
        <v>0.17465538654858015</v>
      </c>
      <c r="BM1650" s="14">
        <f t="shared" si="2014"/>
        <v>0.47414497970457503</v>
      </c>
      <c r="BN1650" s="14">
        <f t="shared" si="2015"/>
        <v>0.52377090224614919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1.5193798449612399</v>
      </c>
      <c r="F1651" s="10">
        <f>VLOOKUP(B1651,home!$B$2:$E$405,3,FALSE)</f>
        <v>0.66</v>
      </c>
      <c r="G1651" s="10">
        <f>VLOOKUP(C1651,away!$B$2:$E$405,4,FALSE)</f>
        <v>1.22</v>
      </c>
      <c r="H1651" s="10">
        <f>VLOOKUP(A1651,away!$A$2:$E$405,3,FALSE)</f>
        <v>1.26356589147287</v>
      </c>
      <c r="I1651" s="10">
        <f>VLOOKUP(C1651,away!$B$2:$E$405,3,FALSE)</f>
        <v>0.66</v>
      </c>
      <c r="J1651" s="10">
        <f>VLOOKUP(B1651,home!$B$2:$E$405,4,FALSE)</f>
        <v>1.06</v>
      </c>
      <c r="K1651" s="12">
        <f t="shared" si="1960"/>
        <v>1.2234046511627903</v>
      </c>
      <c r="L1651" s="12">
        <f t="shared" si="1961"/>
        <v>0.88399069767441996</v>
      </c>
      <c r="M1651" s="13">
        <f t="shared" si="1962"/>
        <v>0.12155416065268655</v>
      </c>
      <c r="N1651" s="13">
        <f t="shared" si="1963"/>
        <v>0.14870992551068574</v>
      </c>
      <c r="O1651" s="13">
        <f t="shared" si="1964"/>
        <v>0.10745274728059691</v>
      </c>
      <c r="P1651" s="13">
        <f t="shared" si="1965"/>
        <v>0.13145819080330209</v>
      </c>
      <c r="Q1651" s="13">
        <f t="shared" si="1966"/>
        <v>9.0966207271922533E-2</v>
      </c>
      <c r="R1651" s="13">
        <f t="shared" si="1967"/>
        <v>4.7493614517803998E-2</v>
      </c>
      <c r="S1651" s="13">
        <f t="shared" si="1968"/>
        <v>3.554229620048683E-2</v>
      </c>
      <c r="T1651" s="13">
        <f t="shared" si="1969"/>
        <v>8.0413281031102679E-2</v>
      </c>
      <c r="U1651" s="13">
        <f t="shared" si="1970"/>
        <v>5.8103908901614022E-2</v>
      </c>
      <c r="V1651" s="13">
        <f t="shared" si="1971"/>
        <v>4.2709136865620393E-3</v>
      </c>
      <c r="W1651" s="13">
        <f t="shared" si="1972"/>
        <v>3.7096160358369497E-2</v>
      </c>
      <c r="X1651" s="13">
        <f t="shared" si="1973"/>
        <v>3.2792660676237206E-2</v>
      </c>
      <c r="Y1651" s="13">
        <f t="shared" si="1974"/>
        <v>1.4494203494893722E-2</v>
      </c>
      <c r="Z1651" s="13">
        <f t="shared" si="1975"/>
        <v>1.3994637810891173E-2</v>
      </c>
      <c r="AA1651" s="13">
        <f t="shared" si="1976"/>
        <v>1.7121104989182907E-2</v>
      </c>
      <c r="AB1651" s="13">
        <f t="shared" si="1977"/>
        <v>1.0473019738406414E-2</v>
      </c>
      <c r="AC1651" s="13">
        <f t="shared" si="1978"/>
        <v>2.8868128788116579E-4</v>
      </c>
      <c r="AD1651" s="13">
        <f t="shared" si="1979"/>
        <v>1.1345903780677487E-2</v>
      </c>
      <c r="AE1651" s="13">
        <f t="shared" si="1980"/>
        <v>1.002967339882793E-2</v>
      </c>
      <c r="AF1651" s="13">
        <f t="shared" si="1981"/>
        <v>4.4330689926382364E-3</v>
      </c>
      <c r="AG1651" s="13">
        <f t="shared" si="1982"/>
        <v>1.3062639172137043E-3</v>
      </c>
      <c r="AH1651" s="13">
        <f t="shared" si="1983"/>
        <v>3.0927824105376257E-3</v>
      </c>
      <c r="AI1651" s="13">
        <f t="shared" si="1984"/>
        <v>3.7837243860861969E-3</v>
      </c>
      <c r="AJ1651" s="13">
        <f t="shared" si="1985"/>
        <v>2.3145130063279636E-3</v>
      </c>
      <c r="AK1651" s="13">
        <f t="shared" si="1986"/>
        <v>9.4386199237280139E-4</v>
      </c>
      <c r="AL1651" s="13">
        <f t="shared" si="1987"/>
        <v>1.2488102297726338E-5</v>
      </c>
      <c r="AM1651" s="13">
        <f t="shared" si="1988"/>
        <v>2.7761262913852643E-3</v>
      </c>
      <c r="AN1651" s="13">
        <f t="shared" si="1989"/>
        <v>2.4540698171539596E-3</v>
      </c>
      <c r="AO1651" s="13">
        <f t="shared" si="1990"/>
        <v>1.0846874449038325E-3</v>
      </c>
      <c r="AP1651" s="13">
        <f t="shared" si="1991"/>
        <v>3.1961787039307431E-4</v>
      </c>
      <c r="AQ1651" s="13">
        <f t="shared" si="1992"/>
        <v>7.0634806059496509E-5</v>
      </c>
      <c r="AR1651" s="13">
        <f t="shared" si="1993"/>
        <v>5.4679817616926616E-4</v>
      </c>
      <c r="AS1651" s="13">
        <f t="shared" si="1994"/>
        <v>6.6895543197281098E-4</v>
      </c>
      <c r="AT1651" s="13">
        <f t="shared" si="1995"/>
        <v>4.0920159344807534E-4</v>
      </c>
      <c r="AU1651" s="13">
        <f t="shared" si="1996"/>
        <v>1.6687304422920022E-4</v>
      </c>
      <c r="AV1651" s="13">
        <f t="shared" si="1997"/>
        <v>5.1038314615924379E-5</v>
      </c>
      <c r="AW1651" s="13">
        <f t="shared" si="1998"/>
        <v>3.7515588977208254E-7</v>
      </c>
      <c r="AX1651" s="13">
        <f t="shared" si="1999"/>
        <v>5.6605430284933954E-4</v>
      </c>
      <c r="AY1651" s="13">
        <f t="shared" si="2000"/>
        <v>5.0038673809739496E-4</v>
      </c>
      <c r="AZ1651" s="13">
        <f t="shared" si="2001"/>
        <v>2.2116861085887175E-4</v>
      </c>
      <c r="BA1651" s="13">
        <f t="shared" si="2002"/>
        <v>6.5170331538938787E-5</v>
      </c>
      <c r="BB1651" s="13">
        <f t="shared" si="2003"/>
        <v>1.4402491711194934E-5</v>
      </c>
      <c r="BC1651" s="13">
        <f t="shared" si="2004"/>
        <v>2.5463337392058529E-6</v>
      </c>
      <c r="BD1651" s="13">
        <f t="shared" si="2005"/>
        <v>8.0560750206494963E-5</v>
      </c>
      <c r="BE1651" s="13">
        <f t="shared" si="2006"/>
        <v>9.8558396503789641E-5</v>
      </c>
      <c r="BF1651" s="13">
        <f t="shared" si="2007"/>
        <v>6.0288400346941379E-5</v>
      </c>
      <c r="BG1651" s="13">
        <f t="shared" si="2008"/>
        <v>2.4585703131870828E-5</v>
      </c>
      <c r="BH1651" s="13">
        <f t="shared" si="2009"/>
        <v>7.519565890909586E-6</v>
      </c>
      <c r="BI1651" s="13">
        <f t="shared" si="2010"/>
        <v>1.8398943771327709E-6</v>
      </c>
      <c r="BJ1651" s="14">
        <f t="shared" si="2011"/>
        <v>0.43966221347125928</v>
      </c>
      <c r="BK1651" s="14">
        <f t="shared" si="2012"/>
        <v>0.29362711747131376</v>
      </c>
      <c r="BL1651" s="14">
        <f t="shared" si="2013"/>
        <v>0.25289549649382126</v>
      </c>
      <c r="BM1651" s="14">
        <f t="shared" si="2014"/>
        <v>0.3520446076280801</v>
      </c>
      <c r="BN1651" s="14">
        <f t="shared" si="2015"/>
        <v>0.64763484603699772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1.5193798449612399</v>
      </c>
      <c r="F1652" s="10">
        <f>VLOOKUP(B1652,home!$B$2:$E$405,3,FALSE)</f>
        <v>1.32</v>
      </c>
      <c r="G1652" s="10">
        <f>VLOOKUP(C1652,away!$B$2:$E$405,4,FALSE)</f>
        <v>0.88</v>
      </c>
      <c r="H1652" s="10">
        <f>VLOOKUP(A1652,away!$A$2:$E$405,3,FALSE)</f>
        <v>1.26356589147287</v>
      </c>
      <c r="I1652" s="10">
        <f>VLOOKUP(C1652,away!$B$2:$E$405,3,FALSE)</f>
        <v>0.99</v>
      </c>
      <c r="J1652" s="10">
        <f>VLOOKUP(B1652,home!$B$2:$E$405,4,FALSE)</f>
        <v>1.19</v>
      </c>
      <c r="K1652" s="12">
        <f t="shared" si="1960"/>
        <v>1.7649116279069763</v>
      </c>
      <c r="L1652" s="12">
        <f t="shared" si="1961"/>
        <v>1.4886069767441881</v>
      </c>
      <c r="M1652" s="13">
        <f t="shared" si="1962"/>
        <v>3.8638016465997169E-2</v>
      </c>
      <c r="N1652" s="13">
        <f t="shared" si="1963"/>
        <v>6.8192684540099621E-2</v>
      </c>
      <c r="O1652" s="13">
        <f t="shared" si="1964"/>
        <v>5.7516820878840205E-2</v>
      </c>
      <c r="P1652" s="13">
        <f t="shared" si="1965"/>
        <v>0.10151210596930783</v>
      </c>
      <c r="Q1652" s="13">
        <f t="shared" si="1966"/>
        <v>6.017703094150708E-2</v>
      </c>
      <c r="R1652" s="13">
        <f t="shared" si="1967"/>
        <v>4.280997042019366E-2</v>
      </c>
      <c r="S1652" s="13">
        <f t="shared" si="1968"/>
        <v>6.6674667858483999E-2</v>
      </c>
      <c r="T1652" s="13">
        <f t="shared" si="1969"/>
        <v>8.9579948099278314E-2</v>
      </c>
      <c r="U1652" s="13">
        <f t="shared" si="1970"/>
        <v>7.5555814584953501E-2</v>
      </c>
      <c r="V1652" s="13">
        <f t="shared" si="1971"/>
        <v>1.9463519116881402E-2</v>
      </c>
      <c r="W1652" s="13">
        <f t="shared" si="1972"/>
        <v>3.5402380547194578E-2</v>
      </c>
      <c r="X1652" s="13">
        <f t="shared" si="1973"/>
        <v>5.2700230675906574E-2</v>
      </c>
      <c r="Y1652" s="13">
        <f t="shared" si="1974"/>
        <v>3.9224965530091305E-2</v>
      </c>
      <c r="Z1652" s="13">
        <f t="shared" si="1975"/>
        <v>2.1242406880570868E-2</v>
      </c>
      <c r="AA1652" s="13">
        <f t="shared" si="1976"/>
        <v>3.7490970908250681E-2</v>
      </c>
      <c r="AB1652" s="13">
        <f t="shared" si="1977"/>
        <v>3.3084125248746911E-2</v>
      </c>
      <c r="AC1652" s="13">
        <f t="shared" si="1978"/>
        <v>3.1959825384464172E-3</v>
      </c>
      <c r="AD1652" s="13">
        <f t="shared" si="1979"/>
        <v>1.5620518270832861E-2</v>
      </c>
      <c r="AE1652" s="13">
        <f t="shared" si="1980"/>
        <v>2.3252812478321856E-2</v>
      </c>
      <c r="AF1652" s="13">
        <f t="shared" si="1981"/>
        <v>1.7307149442077119E-2</v>
      </c>
      <c r="AG1652" s="13">
        <f t="shared" si="1982"/>
        <v>8.587847802343427E-3</v>
      </c>
      <c r="AH1652" s="13">
        <f t="shared" si="1983"/>
        <v>7.9053987713141351E-3</v>
      </c>
      <c r="AI1652" s="13">
        <f t="shared" si="1984"/>
        <v>1.3952330214733841E-2</v>
      </c>
      <c r="AJ1652" s="13">
        <f t="shared" si="1985"/>
        <v>1.2312314916190802E-2</v>
      </c>
      <c r="AK1652" s="13">
        <f t="shared" si="1986"/>
        <v>7.2433825873458842E-3</v>
      </c>
      <c r="AL1652" s="13">
        <f t="shared" si="1987"/>
        <v>3.3586705301431939E-4</v>
      </c>
      <c r="AM1652" s="13">
        <f t="shared" si="1988"/>
        <v>5.5137668660252583E-3</v>
      </c>
      <c r="AN1652" s="13">
        <f t="shared" si="1989"/>
        <v>8.207831824906137E-3</v>
      </c>
      <c r="AO1652" s="13">
        <f t="shared" si="1990"/>
        <v>6.1091178592491292E-3</v>
      </c>
      <c r="AP1652" s="13">
        <f t="shared" si="1991"/>
        <v>3.0313584890102573E-3</v>
      </c>
      <c r="AQ1652" s="13">
        <f t="shared" si="1992"/>
        <v>1.1281253489383474E-3</v>
      </c>
      <c r="AR1652" s="13">
        <f t="shared" si="1993"/>
        <v>2.3536063529846327E-3</v>
      </c>
      <c r="AS1652" s="13">
        <f t="shared" si="1994"/>
        <v>4.1539072198983097E-3</v>
      </c>
      <c r="AT1652" s="13">
        <f t="shared" si="1995"/>
        <v>3.6656395768226353E-3</v>
      </c>
      <c r="AU1652" s="13">
        <f t="shared" si="1996"/>
        <v>2.1565099709500921E-3</v>
      </c>
      <c r="AV1652" s="13">
        <f t="shared" si="1997"/>
        <v>9.5151238085678812E-4</v>
      </c>
      <c r="AW1652" s="13">
        <f t="shared" si="1998"/>
        <v>2.4511388721687464E-5</v>
      </c>
      <c r="AX1652" s="13">
        <f t="shared" si="1999"/>
        <v>1.6218852092360319E-3</v>
      </c>
      <c r="AY1652" s="13">
        <f t="shared" si="2000"/>
        <v>2.4143496379469644E-3</v>
      </c>
      <c r="AZ1652" s="13">
        <f t="shared" si="2001"/>
        <v>1.7970088576738281E-3</v>
      </c>
      <c r="BA1652" s="13">
        <f t="shared" si="2002"/>
        <v>8.916799742681214E-4</v>
      </c>
      <c r="BB1652" s="13">
        <f t="shared" si="2003"/>
        <v>3.3184025767965091E-4</v>
      </c>
      <c r="BC1652" s="13">
        <f t="shared" si="2004"/>
        <v>9.8795944549303578E-5</v>
      </c>
      <c r="BD1652" s="13">
        <f t="shared" si="2005"/>
        <v>5.8393247292705961E-4</v>
      </c>
      <c r="BE1652" s="13">
        <f t="shared" si="2006"/>
        <v>1.0305892113814431E-3</v>
      </c>
      <c r="BF1652" s="13">
        <f t="shared" si="2007"/>
        <v>9.0944944138129512E-4</v>
      </c>
      <c r="BG1652" s="13">
        <f t="shared" si="2008"/>
        <v>5.3503263136245056E-4</v>
      </c>
      <c r="BH1652" s="13">
        <f t="shared" si="2009"/>
        <v>2.360713281003139E-4</v>
      </c>
      <c r="BI1652" s="13">
        <f t="shared" si="2010"/>
        <v>8.3329006395937397E-5</v>
      </c>
      <c r="BJ1652" s="14">
        <f t="shared" si="2011"/>
        <v>0.44119132859713578</v>
      </c>
      <c r="BK1652" s="14">
        <f t="shared" si="2012"/>
        <v>0.23223450864007811</v>
      </c>
      <c r="BL1652" s="14">
        <f t="shared" si="2013"/>
        <v>0.30453070812363053</v>
      </c>
      <c r="BM1652" s="14">
        <f t="shared" si="2014"/>
        <v>0.62796248477624472</v>
      </c>
      <c r="BN1652" s="14">
        <f t="shared" si="2015"/>
        <v>0.36884662921594558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1.5193798449612399</v>
      </c>
      <c r="F1653" s="10">
        <f>VLOOKUP(B1653,home!$B$2:$E$405,3,FALSE)</f>
        <v>1.69</v>
      </c>
      <c r="G1653" s="10">
        <f>VLOOKUP(C1653,away!$B$2:$E$405,4,FALSE)</f>
        <v>0.44</v>
      </c>
      <c r="H1653" s="10">
        <f>VLOOKUP(A1653,away!$A$2:$E$405,3,FALSE)</f>
        <v>1.26356589147287</v>
      </c>
      <c r="I1653" s="10">
        <f>VLOOKUP(C1653,away!$B$2:$E$405,3,FALSE)</f>
        <v>1.1000000000000001</v>
      </c>
      <c r="J1653" s="10">
        <f>VLOOKUP(B1653,home!$B$2:$E$405,4,FALSE)</f>
        <v>0.56999999999999995</v>
      </c>
      <c r="K1653" s="12">
        <f t="shared" si="1960"/>
        <v>1.129810852713178</v>
      </c>
      <c r="L1653" s="12">
        <f t="shared" si="1961"/>
        <v>0.79225581395348943</v>
      </c>
      <c r="M1653" s="13">
        <f t="shared" si="1962"/>
        <v>0.14630428728035544</v>
      </c>
      <c r="N1653" s="13">
        <f t="shared" si="1963"/>
        <v>0.16529617156781215</v>
      </c>
      <c r="O1653" s="13">
        <f t="shared" si="1964"/>
        <v>0.11591042220418316</v>
      </c>
      <c r="P1653" s="13">
        <f t="shared" si="1965"/>
        <v>0.13095685294885265</v>
      </c>
      <c r="Q1653" s="13">
        <f t="shared" si="1966"/>
        <v>9.3376704274626854E-2</v>
      </c>
      <c r="R1653" s="13">
        <f t="shared" si="1967"/>
        <v>4.591535294453386E-2</v>
      </c>
      <c r="S1653" s="13">
        <f t="shared" si="1968"/>
        <v>2.930484412497826E-2</v>
      </c>
      <c r="T1653" s="13">
        <f t="shared" si="1969"/>
        <v>7.3978236849388784E-2</v>
      </c>
      <c r="U1653" s="13">
        <f t="shared" si="1970"/>
        <v>5.1875664062890327E-2</v>
      </c>
      <c r="V1653" s="13">
        <f t="shared" si="1971"/>
        <v>2.9145270025173202E-3</v>
      </c>
      <c r="W1653" s="13">
        <f t="shared" si="1972"/>
        <v>3.516600462668746E-2</v>
      </c>
      <c r="X1653" s="13">
        <f t="shared" si="1973"/>
        <v>2.7860471619008446E-2</v>
      </c>
      <c r="Y1653" s="13">
        <f t="shared" si="1974"/>
        <v>1.1036310309822812E-2</v>
      </c>
      <c r="Z1653" s="13">
        <f t="shared" si="1975"/>
        <v>1.2125568440011144E-2</v>
      </c>
      <c r="AA1653" s="13">
        <f t="shared" si="1976"/>
        <v>1.3699598818840988E-2</v>
      </c>
      <c r="AB1653" s="13">
        <f t="shared" si="1977"/>
        <v>7.738977711671596E-3</v>
      </c>
      <c r="AC1653" s="13">
        <f t="shared" si="1978"/>
        <v>1.6304942731818771E-4</v>
      </c>
      <c r="AD1653" s="13">
        <f t="shared" si="1979"/>
        <v>9.9327334184483359E-3</v>
      </c>
      <c r="AE1653" s="13">
        <f t="shared" si="1980"/>
        <v>7.8692657992158119E-3</v>
      </c>
      <c r="AF1653" s="13">
        <f t="shared" si="1981"/>
        <v>3.117235790487039E-3</v>
      </c>
      <c r="AG1653" s="13">
        <f t="shared" si="1982"/>
        <v>8.2321605949241955E-4</v>
      </c>
      <c r="AH1653" s="13">
        <f t="shared" si="1983"/>
        <v>2.4016380235224425E-3</v>
      </c>
      <c r="AI1653" s="13">
        <f t="shared" si="1984"/>
        <v>2.7133967032642817E-3</v>
      </c>
      <c r="AJ1653" s="13">
        <f t="shared" si="1985"/>
        <v>1.5328125215320731E-3</v>
      </c>
      <c r="AK1653" s="13">
        <f t="shared" si="1986"/>
        <v>5.772627406671957E-4</v>
      </c>
      <c r="AL1653" s="13">
        <f t="shared" si="1987"/>
        <v>5.8378165872298656E-6</v>
      </c>
      <c r="AM1653" s="13">
        <f t="shared" si="1988"/>
        <v>2.2444220026539589E-3</v>
      </c>
      <c r="AN1653" s="13">
        <f t="shared" si="1989"/>
        <v>1.7781563805677331E-3</v>
      </c>
      <c r="AO1653" s="13">
        <f t="shared" si="1990"/>
        <v>7.0437736531163983E-4</v>
      </c>
      <c r="AP1653" s="13">
        <f t="shared" si="1991"/>
        <v>1.8601568762846257E-4</v>
      </c>
      <c r="AQ1653" s="13">
        <f t="shared" si="1992"/>
        <v>3.6843002502551402E-5</v>
      </c>
      <c r="AR1653" s="13">
        <f t="shared" si="1993"/>
        <v>3.8054233742948463E-4</v>
      </c>
      <c r="AS1653" s="13">
        <f t="shared" si="1994"/>
        <v>4.2994086274467195E-4</v>
      </c>
      <c r="AT1653" s="13">
        <f t="shared" si="1995"/>
        <v>2.4287592637689876E-4</v>
      </c>
      <c r="AU1653" s="13">
        <f t="shared" si="1996"/>
        <v>9.1467952494462287E-5</v>
      </c>
      <c r="AV1653" s="13">
        <f t="shared" si="1997"/>
        <v>2.583537135092424E-5</v>
      </c>
      <c r="AW1653" s="13">
        <f t="shared" si="1998"/>
        <v>1.4515069596226305E-7</v>
      </c>
      <c r="AX1653" s="13">
        <f t="shared" si="1999"/>
        <v>4.2262872277778059E-4</v>
      </c>
      <c r="AY1653" s="13">
        <f t="shared" si="2000"/>
        <v>3.3483006276443421E-4</v>
      </c>
      <c r="AZ1653" s="13">
        <f t="shared" si="2001"/>
        <v>1.3263553195576737E-4</v>
      </c>
      <c r="BA1653" s="13">
        <f t="shared" si="2002"/>
        <v>3.5027090442923511E-5</v>
      </c>
      <c r="BB1653" s="13">
        <f t="shared" si="2003"/>
        <v>6.9376040123202132E-6</v>
      </c>
      <c r="BC1653" s="13">
        <f t="shared" si="2004"/>
        <v>1.0992714227335495E-6</v>
      </c>
      <c r="BD1653" s="13">
        <f t="shared" si="2005"/>
        <v>5.0247813213993278E-5</v>
      </c>
      <c r="BE1653" s="13">
        <f t="shared" si="2006"/>
        <v>5.6770524694274235E-5</v>
      </c>
      <c r="BF1653" s="13">
        <f t="shared" si="2007"/>
        <v>3.2069977456906268E-5</v>
      </c>
      <c r="BG1653" s="13">
        <f t="shared" si="2008"/>
        <v>1.2077669525693216E-5</v>
      </c>
      <c r="BH1653" s="13">
        <f t="shared" si="2009"/>
        <v>3.4113705264028562E-6</v>
      </c>
      <c r="BI1653" s="13">
        <f t="shared" si="2010"/>
        <v>7.7084068867116285E-7</v>
      </c>
      <c r="BJ1653" s="14">
        <f t="shared" si="2011"/>
        <v>0.43433932303703038</v>
      </c>
      <c r="BK1653" s="14">
        <f t="shared" si="2012"/>
        <v>0.30998422866337355</v>
      </c>
      <c r="BL1653" s="14">
        <f t="shared" si="2013"/>
        <v>0.24369113637760825</v>
      </c>
      <c r="BM1653" s="14">
        <f t="shared" si="2014"/>
        <v>0.30204578038559082</v>
      </c>
      <c r="BN1653" s="14">
        <f t="shared" si="2015"/>
        <v>0.69775979122036402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1.6241610738254999</v>
      </c>
      <c r="F1654" s="10">
        <f>VLOOKUP(B1654,home!$B$2:$E$405,3,FALSE)</f>
        <v>1.31</v>
      </c>
      <c r="G1654" s="10">
        <f>VLOOKUP(C1654,away!$B$2:$E$405,4,FALSE)</f>
        <v>0.69</v>
      </c>
      <c r="H1654" s="10">
        <f>VLOOKUP(A1654,away!$A$2:$E$405,3,FALSE)</f>
        <v>1.2013422818791899</v>
      </c>
      <c r="I1654" s="10">
        <f>VLOOKUP(C1654,away!$B$2:$E$405,3,FALSE)</f>
        <v>1.23</v>
      </c>
      <c r="J1654" s="10">
        <f>VLOOKUP(B1654,home!$B$2:$E$405,4,FALSE)</f>
        <v>0.42</v>
      </c>
      <c r="K1654" s="12">
        <f t="shared" si="1960"/>
        <v>1.4680791946308693</v>
      </c>
      <c r="L1654" s="12">
        <f t="shared" si="1961"/>
        <v>0.6206134228187894</v>
      </c>
      <c r="M1654" s="13">
        <f t="shared" si="1962"/>
        <v>0.12384894797267022</v>
      </c>
      <c r="N1654" s="13">
        <f t="shared" si="1963"/>
        <v>0.18182006379559815</v>
      </c>
      <c r="O1654" s="13">
        <f t="shared" si="1964"/>
        <v>7.6862319513825023E-2</v>
      </c>
      <c r="P1654" s="13">
        <f t="shared" si="1965"/>
        <v>0.11283997212931679</v>
      </c>
      <c r="Q1654" s="13">
        <f t="shared" si="1966"/>
        <v>0.13346312641238753</v>
      </c>
      <c r="R1654" s="13">
        <f t="shared" si="1967"/>
        <v>2.3850893599633188E-2</v>
      </c>
      <c r="S1654" s="13">
        <f t="shared" si="1968"/>
        <v>2.5702396989586779E-2</v>
      </c>
      <c r="T1654" s="13">
        <f t="shared" si="1969"/>
        <v>8.2829007702888591E-2</v>
      </c>
      <c r="U1654" s="13">
        <f t="shared" si="1970"/>
        <v>3.5015000666976048E-2</v>
      </c>
      <c r="V1654" s="13">
        <f t="shared" si="1971"/>
        <v>2.601966891871118E-3</v>
      </c>
      <c r="W1654" s="13">
        <f t="shared" si="1972"/>
        <v>6.531147971213859E-2</v>
      </c>
      <c r="X1654" s="13">
        <f t="shared" si="1973"/>
        <v>4.0533180973510247E-2</v>
      </c>
      <c r="Y1654" s="13">
        <f t="shared" si="1974"/>
        <v>1.2577718090851812E-2</v>
      </c>
      <c r="Z1654" s="13">
        <f t="shared" si="1975"/>
        <v>4.9340615713850374E-3</v>
      </c>
      <c r="AA1654" s="13">
        <f t="shared" si="1976"/>
        <v>7.2435931379780669E-3</v>
      </c>
      <c r="AB1654" s="13">
        <f t="shared" si="1977"/>
        <v>5.3170841901182672E-3</v>
      </c>
      <c r="AC1654" s="13">
        <f t="shared" si="1978"/>
        <v>1.4816732215245187E-4</v>
      </c>
      <c r="AD1654" s="13">
        <f t="shared" si="1979"/>
        <v>2.3970606133986702E-2</v>
      </c>
      <c r="AE1654" s="13">
        <f t="shared" si="1980"/>
        <v>1.4876479919854553E-2</v>
      </c>
      <c r="AF1654" s="13">
        <f t="shared" si="1981"/>
        <v>4.6162715612779624E-3</v>
      </c>
      <c r="AG1654" s="13">
        <f t="shared" si="1982"/>
        <v>9.549733647685845E-4</v>
      </c>
      <c r="AH1654" s="13">
        <f t="shared" si="1983"/>
        <v>7.6553621005398054E-4</v>
      </c>
      <c r="AI1654" s="13">
        <f t="shared" si="1984"/>
        <v>1.1238677827168158E-3</v>
      </c>
      <c r="AJ1654" s="13">
        <f t="shared" si="1985"/>
        <v>8.2496345466124199E-4</v>
      </c>
      <c r="AK1654" s="13">
        <f t="shared" si="1986"/>
        <v>4.037038947063253E-4</v>
      </c>
      <c r="AL1654" s="13">
        <f t="shared" si="1987"/>
        <v>5.3998671045143199E-6</v>
      </c>
      <c r="AM1654" s="13">
        <f t="shared" si="1988"/>
        <v>7.0381496295993965E-3</v>
      </c>
      <c r="AN1654" s="13">
        <f t="shared" si="1989"/>
        <v>4.3679701319364762E-3</v>
      </c>
      <c r="AO1654" s="13">
        <f t="shared" si="1990"/>
        <v>1.3554104471756676E-3</v>
      </c>
      <c r="AP1654" s="13">
        <f t="shared" si="1991"/>
        <v>2.8039530564867907E-4</v>
      </c>
      <c r="AQ1654" s="13">
        <f t="shared" si="1992"/>
        <v>4.3504272595236831E-5</v>
      </c>
      <c r="AR1654" s="13">
        <f t="shared" si="1993"/>
        <v>9.5020409522664974E-5</v>
      </c>
      <c r="AS1654" s="13">
        <f t="shared" si="1994"/>
        <v>1.3949748628552938E-4</v>
      </c>
      <c r="AT1654" s="13">
        <f t="shared" si="1995"/>
        <v>1.0239667865954538E-4</v>
      </c>
      <c r="AU1654" s="13">
        <f t="shared" si="1996"/>
        <v>5.0108811179793769E-5</v>
      </c>
      <c r="AV1654" s="13">
        <f t="shared" si="1997"/>
        <v>1.8390925790185488E-5</v>
      </c>
      <c r="AW1654" s="13">
        <f t="shared" si="1998"/>
        <v>1.3666308469344909E-7</v>
      </c>
      <c r="AX1654" s="13">
        <f t="shared" si="1999"/>
        <v>1.7220935066523042E-3</v>
      </c>
      <c r="AY1654" s="13">
        <f t="shared" si="2000"/>
        <v>1.0687543455774979E-3</v>
      </c>
      <c r="AZ1654" s="13">
        <f t="shared" si="2001"/>
        <v>3.3164164628065316E-4</v>
      </c>
      <c r="BA1654" s="13">
        <f t="shared" si="2002"/>
        <v>6.860708574916481E-5</v>
      </c>
      <c r="BB1654" s="13">
        <f t="shared" si="2003"/>
        <v>1.0644619579102838E-5</v>
      </c>
      <c r="BC1654" s="13">
        <f t="shared" si="2004"/>
        <v>1.3212387583181834E-6</v>
      </c>
      <c r="BD1654" s="13">
        <f t="shared" si="2005"/>
        <v>9.8284902652506918E-6</v>
      </c>
      <c r="BE1654" s="13">
        <f t="shared" si="2006"/>
        <v>1.4429002073046575E-5</v>
      </c>
      <c r="BF1654" s="13">
        <f t="shared" si="2007"/>
        <v>1.0591458871362683E-5</v>
      </c>
      <c r="BG1654" s="13">
        <f t="shared" si="2008"/>
        <v>5.1830334699453679E-6</v>
      </c>
      <c r="BH1654" s="13">
        <f t="shared" si="2009"/>
        <v>1.9022759005755593E-6</v>
      </c>
      <c r="BI1654" s="13">
        <f t="shared" si="2010"/>
        <v>5.5853833441653593E-7</v>
      </c>
      <c r="BJ1654" s="14">
        <f t="shared" si="2011"/>
        <v>0.57724139989681522</v>
      </c>
      <c r="BK1654" s="14">
        <f t="shared" si="2012"/>
        <v>0.26621560551827939</v>
      </c>
      <c r="BL1654" s="14">
        <f t="shared" si="2013"/>
        <v>0.15185486956102123</v>
      </c>
      <c r="BM1654" s="14">
        <f t="shared" si="2014"/>
        <v>0.34649199544157744</v>
      </c>
      <c r="BN1654" s="14">
        <f t="shared" si="2015"/>
        <v>0.65268532342343089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1.6241610738254999</v>
      </c>
      <c r="F1655" s="10">
        <f>VLOOKUP(B1655,home!$B$2:$E$405,3,FALSE)</f>
        <v>0.97</v>
      </c>
      <c r="G1655" s="10">
        <f>VLOOKUP(C1655,away!$B$2:$E$405,4,FALSE)</f>
        <v>1.1499999999999999</v>
      </c>
      <c r="H1655" s="10">
        <f>VLOOKUP(A1655,away!$A$2:$E$405,3,FALSE)</f>
        <v>1.2013422818791899</v>
      </c>
      <c r="I1655" s="10">
        <f>VLOOKUP(C1655,away!$B$2:$E$405,3,FALSE)</f>
        <v>0.62</v>
      </c>
      <c r="J1655" s="10">
        <f>VLOOKUP(B1655,home!$B$2:$E$405,4,FALSE)</f>
        <v>0.95</v>
      </c>
      <c r="K1655" s="12">
        <f t="shared" si="1960"/>
        <v>1.8117516778523448</v>
      </c>
      <c r="L1655" s="12">
        <f t="shared" si="1961"/>
        <v>0.70759060402684282</v>
      </c>
      <c r="M1655" s="13">
        <f t="shared" si="1962"/>
        <v>8.0512543897837546E-2</v>
      </c>
      <c r="N1655" s="13">
        <f t="shared" si="1963"/>
        <v>0.14586873649506771</v>
      </c>
      <c r="O1655" s="13">
        <f t="shared" si="1964"/>
        <v>5.6969919568408564E-2</v>
      </c>
      <c r="P1655" s="13">
        <f t="shared" si="1965"/>
        <v>0.10321534736517733</v>
      </c>
      <c r="Q1655" s="13">
        <f t="shared" si="1966"/>
        <v>0.13213896404557027</v>
      </c>
      <c r="R1655" s="13">
        <f t="shared" si="1967"/>
        <v>2.0155689899385432E-2</v>
      </c>
      <c r="S1655" s="13">
        <f t="shared" si="1968"/>
        <v>3.307996312112664E-2</v>
      </c>
      <c r="T1655" s="13">
        <f t="shared" si="1969"/>
        <v>9.3500289384486332E-2</v>
      </c>
      <c r="U1655" s="13">
        <f t="shared" si="1970"/>
        <v>3.651710499348311E-2</v>
      </c>
      <c r="V1655" s="13">
        <f t="shared" si="1971"/>
        <v>4.7119778126427769E-3</v>
      </c>
      <c r="W1655" s="13">
        <f t="shared" si="1972"/>
        <v>7.9800996606410851E-2</v>
      </c>
      <c r="X1655" s="13">
        <f t="shared" si="1973"/>
        <v>5.6466435390674294E-2</v>
      </c>
      <c r="Y1655" s="13">
        <f t="shared" si="1974"/>
        <v>1.9977559562664955E-2</v>
      </c>
      <c r="Z1655" s="13">
        <f t="shared" si="1975"/>
        <v>4.7539922634946248E-3</v>
      </c>
      <c r="AA1655" s="13">
        <f t="shared" si="1976"/>
        <v>8.6130534598834515E-3</v>
      </c>
      <c r="AB1655" s="13">
        <f t="shared" si="1977"/>
        <v>7.8023570286878952E-3</v>
      </c>
      <c r="AC1655" s="13">
        <f t="shared" si="1978"/>
        <v>3.7754087993889247E-4</v>
      </c>
      <c r="AD1655" s="13">
        <f t="shared" si="1979"/>
        <v>3.6144897373988551E-2</v>
      </c>
      <c r="AE1655" s="13">
        <f t="shared" si="1980"/>
        <v>2.5575789765348803E-2</v>
      </c>
      <c r="AF1655" s="13">
        <f t="shared" si="1981"/>
        <v>9.0485942642633509E-3</v>
      </c>
      <c r="AG1655" s="13">
        <f t="shared" si="1982"/>
        <v>2.1342334270146438E-3</v>
      </c>
      <c r="AH1655" s="13">
        <f t="shared" si="1983"/>
        <v>8.4097006431627455E-4</v>
      </c>
      <c r="AI1655" s="13">
        <f t="shared" si="1984"/>
        <v>1.5236289250486045E-3</v>
      </c>
      <c r="AJ1655" s="13">
        <f t="shared" si="1985"/>
        <v>1.3802186306905871E-3</v>
      </c>
      <c r="AK1655" s="13">
        <f t="shared" si="1986"/>
        <v>8.3353780665224562E-4</v>
      </c>
      <c r="AL1655" s="13">
        <f t="shared" si="1987"/>
        <v>1.9359971095631546E-5</v>
      </c>
      <c r="AM1655" s="13">
        <f t="shared" si="1988"/>
        <v>1.3097115692624913E-2</v>
      </c>
      <c r="AN1655" s="13">
        <f t="shared" si="1989"/>
        <v>9.2673960039539038E-3</v>
      </c>
      <c r="AO1655" s="13">
        <f t="shared" si="1990"/>
        <v>3.2787611680968462E-3</v>
      </c>
      <c r="AP1655" s="13">
        <f t="shared" si="1991"/>
        <v>7.7334019846446824E-4</v>
      </c>
      <c r="AQ1655" s="13">
        <f t="shared" si="1992"/>
        <v>1.3680206453742783E-4</v>
      </c>
      <c r="AR1655" s="13">
        <f t="shared" si="1993"/>
        <v>1.1901250315560916E-4</v>
      </c>
      <c r="AS1655" s="13">
        <f t="shared" si="1994"/>
        <v>2.1562110227758233E-4</v>
      </c>
      <c r="AT1655" s="13">
        <f t="shared" si="1995"/>
        <v>1.9532594691589096E-4</v>
      </c>
      <c r="AU1655" s="13">
        <f t="shared" si="1996"/>
        <v>1.1796070401765448E-4</v>
      </c>
      <c r="AV1655" s="13">
        <f t="shared" si="1997"/>
        <v>5.3428875856157353E-5</v>
      </c>
      <c r="AW1655" s="13">
        <f t="shared" si="1998"/>
        <v>6.8941850027154966E-7</v>
      </c>
      <c r="AX1655" s="13">
        <f t="shared" si="1999"/>
        <v>3.9547868885232403E-3</v>
      </c>
      <c r="AY1655" s="13">
        <f t="shared" si="2000"/>
        <v>2.7983700432475979E-3</v>
      </c>
      <c r="AZ1655" s="13">
        <f t="shared" si="2001"/>
        <v>9.9005017459609487E-4</v>
      </c>
      <c r="BA1655" s="13">
        <f t="shared" si="2002"/>
        <v>2.3351673368644403E-4</v>
      </c>
      <c r="BB1655" s="13">
        <f t="shared" si="2003"/>
        <v>4.1308561659891568E-5</v>
      </c>
      <c r="BC1655" s="13">
        <f t="shared" si="2004"/>
        <v>5.8459100192805528E-6</v>
      </c>
      <c r="BD1655" s="13">
        <f t="shared" si="2005"/>
        <v>1.4035354832437333E-5</v>
      </c>
      <c r="BE1655" s="13">
        <f t="shared" si="2006"/>
        <v>2.5428577666921348E-5</v>
      </c>
      <c r="BF1655" s="13">
        <f t="shared" si="2007"/>
        <v>2.3035134126721711E-5</v>
      </c>
      <c r="BG1655" s="13">
        <f t="shared" si="2008"/>
        <v>1.3911314301213956E-5</v>
      </c>
      <c r="BH1655" s="13">
        <f t="shared" si="2009"/>
        <v>6.3009617565889285E-6</v>
      </c>
      <c r="BI1655" s="13">
        <f t="shared" si="2010"/>
        <v>2.2831556069166901E-6</v>
      </c>
      <c r="BJ1655" s="14">
        <f t="shared" si="2011"/>
        <v>0.63523378975489986</v>
      </c>
      <c r="BK1655" s="14">
        <f t="shared" si="2012"/>
        <v>0.2247151030910664</v>
      </c>
      <c r="BL1655" s="14">
        <f t="shared" si="2013"/>
        <v>0.13542282400706979</v>
      </c>
      <c r="BM1655" s="14">
        <f t="shared" si="2014"/>
        <v>0.45846682722033655</v>
      </c>
      <c r="BN1655" s="14">
        <f t="shared" si="2015"/>
        <v>0.53886120127144688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1.6241610738254999</v>
      </c>
      <c r="F1656" s="10">
        <f>VLOOKUP(B1656,home!$B$2:$E$405,3,FALSE)</f>
        <v>0.62</v>
      </c>
      <c r="G1656" s="10">
        <f>VLOOKUP(C1656,away!$B$2:$E$405,4,FALSE)</f>
        <v>1.54</v>
      </c>
      <c r="H1656" s="10">
        <f>VLOOKUP(A1656,away!$A$2:$E$405,3,FALSE)</f>
        <v>1.2013422818791899</v>
      </c>
      <c r="I1656" s="10">
        <f>VLOOKUP(C1656,away!$B$2:$E$405,3,FALSE)</f>
        <v>0.69</v>
      </c>
      <c r="J1656" s="10">
        <f>VLOOKUP(B1656,home!$B$2:$E$405,4,FALSE)</f>
        <v>0.83</v>
      </c>
      <c r="K1656" s="12">
        <f t="shared" si="1960"/>
        <v>1.5507489932885872</v>
      </c>
      <c r="L1656" s="12">
        <f t="shared" si="1961"/>
        <v>0.68800872483221198</v>
      </c>
      <c r="M1656" s="13">
        <f t="shared" si="1962"/>
        <v>0.10659083803095994</v>
      </c>
      <c r="N1656" s="13">
        <f t="shared" si="1963"/>
        <v>0.16529563477029796</v>
      </c>
      <c r="O1656" s="13">
        <f t="shared" si="1964"/>
        <v>7.3335426552477587E-2</v>
      </c>
      <c r="P1656" s="13">
        <f t="shared" si="1965"/>
        <v>0.11372483889864375</v>
      </c>
      <c r="Q1656" s="13">
        <f t="shared" si="1966"/>
        <v>0.12816601960751881</v>
      </c>
      <c r="R1656" s="13">
        <f t="shared" si="1967"/>
        <v>2.5227706653698223E-2</v>
      </c>
      <c r="S1656" s="13">
        <f t="shared" si="1968"/>
        <v>3.0334077537616112E-2</v>
      </c>
      <c r="T1656" s="13">
        <f t="shared" si="1969"/>
        <v>8.8179339716989297E-2</v>
      </c>
      <c r="U1656" s="13">
        <f t="shared" si="1970"/>
        <v>3.9121840696202309E-2</v>
      </c>
      <c r="V1656" s="13">
        <f t="shared" si="1971"/>
        <v>3.5960335645591293E-3</v>
      </c>
      <c r="W1656" s="13">
        <f t="shared" si="1972"/>
        <v>6.6251108626721664E-2</v>
      </c>
      <c r="X1656" s="13">
        <f t="shared" si="1973"/>
        <v>4.5581340764991138E-2</v>
      </c>
      <c r="Y1656" s="13">
        <f t="shared" si="1974"/>
        <v>1.5680180067932037E-2</v>
      </c>
      <c r="Z1656" s="13">
        <f t="shared" si="1975"/>
        <v>5.7856274284173422E-3</v>
      </c>
      <c r="AA1656" s="13">
        <f t="shared" si="1976"/>
        <v>8.9720559101610295E-3</v>
      </c>
      <c r="AB1656" s="13">
        <f t="shared" si="1977"/>
        <v>6.9567033352055697E-3</v>
      </c>
      <c r="AC1656" s="13">
        <f t="shared" si="1978"/>
        <v>2.3979449439454789E-4</v>
      </c>
      <c r="AD1656" s="13">
        <f t="shared" si="1979"/>
        <v>2.5684710001785384E-2</v>
      </c>
      <c r="AE1656" s="13">
        <f t="shared" si="1980"/>
        <v>1.7671304576013524E-2</v>
      </c>
      <c r="AF1656" s="13">
        <f t="shared" si="1981"/>
        <v>6.0790058637323488E-3</v>
      </c>
      <c r="AG1656" s="13">
        <f t="shared" si="1982"/>
        <v>1.3941363575180109E-3</v>
      </c>
      <c r="AH1656" s="13">
        <f t="shared" si="1983"/>
        <v>9.9514053734492121E-4</v>
      </c>
      <c r="AI1656" s="13">
        <f t="shared" si="1984"/>
        <v>1.5432131864683003E-3</v>
      </c>
      <c r="AJ1656" s="13">
        <f t="shared" si="1985"/>
        <v>1.1965681476726949E-3</v>
      </c>
      <c r="AK1656" s="13">
        <f t="shared" si="1986"/>
        <v>6.1852561680154016E-4</v>
      </c>
      <c r="AL1656" s="13">
        <f t="shared" si="1987"/>
        <v>1.023374644484202E-5</v>
      </c>
      <c r="AM1656" s="13">
        <f t="shared" si="1988"/>
        <v>7.9661076356355963E-3</v>
      </c>
      <c r="AN1656" s="13">
        <f t="shared" si="1989"/>
        <v>5.4807515562697948E-3</v>
      </c>
      <c r="AO1656" s="13">
        <f t="shared" si="1990"/>
        <v>1.8854024446756711E-3</v>
      </c>
      <c r="AP1656" s="13">
        <f t="shared" si="1991"/>
        <v>4.3239111058561457E-4</v>
      </c>
      <c r="AQ1656" s="13">
        <f t="shared" si="1992"/>
        <v>7.4372214155698165E-5</v>
      </c>
      <c r="AR1656" s="13">
        <f t="shared" si="1993"/>
        <v>1.3693307442550436E-4</v>
      </c>
      <c r="AS1656" s="13">
        <f t="shared" si="1994"/>
        <v>2.1234882731326204E-4</v>
      </c>
      <c r="AT1656" s="13">
        <f t="shared" si="1995"/>
        <v>1.6464986509102662E-4</v>
      </c>
      <c r="AU1656" s="13">
        <f t="shared" si="1996"/>
        <v>8.5110204178337042E-5</v>
      </c>
      <c r="AV1656" s="13">
        <f t="shared" si="1997"/>
        <v>3.2996140862035592E-5</v>
      </c>
      <c r="AW1656" s="13">
        <f t="shared" si="1998"/>
        <v>3.0329664435323749E-7</v>
      </c>
      <c r="AX1656" s="13">
        <f t="shared" si="1999"/>
        <v>2.0589055660650704E-3</v>
      </c>
      <c r="AY1656" s="13">
        <f t="shared" si="2000"/>
        <v>1.416544993058373E-3</v>
      </c>
      <c r="AZ1656" s="13">
        <f t="shared" si="2001"/>
        <v>4.872976571707728E-4</v>
      </c>
      <c r="BA1656" s="13">
        <f t="shared" si="2002"/>
        <v>1.1175501324126261E-4</v>
      </c>
      <c r="BB1656" s="13">
        <f t="shared" si="2003"/>
        <v>1.9222106038432012E-5</v>
      </c>
      <c r="BC1656" s="13">
        <f t="shared" si="2004"/>
        <v>2.6449953328182356E-6</v>
      </c>
      <c r="BD1656" s="13">
        <f t="shared" si="2005"/>
        <v>1.570185832047426E-5</v>
      </c>
      <c r="BE1656" s="13">
        <f t="shared" si="2006"/>
        <v>2.4349640983235484E-5</v>
      </c>
      <c r="BF1656" s="13">
        <f t="shared" si="2007"/>
        <v>1.8880090620845482E-5</v>
      </c>
      <c r="BG1656" s="13">
        <f t="shared" si="2008"/>
        <v>9.7594271744911374E-6</v>
      </c>
      <c r="BH1656" s="13">
        <f t="shared" si="2009"/>
        <v>3.7836054664788559E-6</v>
      </c>
      <c r="BI1656" s="13">
        <f t="shared" si="2010"/>
        <v>1.173484473628656E-6</v>
      </c>
      <c r="BJ1656" s="14">
        <f t="shared" si="2011"/>
        <v>0.57991817564572934</v>
      </c>
      <c r="BK1656" s="14">
        <f t="shared" si="2012"/>
        <v>0.25591236126567668</v>
      </c>
      <c r="BL1656" s="14">
        <f t="shared" si="2013"/>
        <v>0.15867286685494147</v>
      </c>
      <c r="BM1656" s="14">
        <f t="shared" si="2014"/>
        <v>0.38653232498475454</v>
      </c>
      <c r="BN1656" s="14">
        <f t="shared" si="2015"/>
        <v>0.61234046451359625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1.6241610738254999</v>
      </c>
      <c r="F1657" s="10">
        <f>VLOOKUP(B1657,home!$B$2:$E$405,3,FALSE)</f>
        <v>1</v>
      </c>
      <c r="G1657" s="10">
        <f>VLOOKUP(C1657,away!$B$2:$E$405,4,FALSE)</f>
        <v>1.5</v>
      </c>
      <c r="H1657" s="10">
        <f>VLOOKUP(A1657,away!$A$2:$E$405,3,FALSE)</f>
        <v>1.2013422818791899</v>
      </c>
      <c r="I1657" s="10">
        <f>VLOOKUP(C1657,away!$B$2:$E$405,3,FALSE)</f>
        <v>0.97</v>
      </c>
      <c r="J1657" s="10">
        <f>VLOOKUP(B1657,home!$B$2:$E$405,4,FALSE)</f>
        <v>1.04</v>
      </c>
      <c r="K1657" s="12">
        <f t="shared" si="1960"/>
        <v>2.4362416107382501</v>
      </c>
      <c r="L1657" s="12">
        <f t="shared" si="1961"/>
        <v>1.2119140939597268</v>
      </c>
      <c r="M1657" s="13">
        <f t="shared" si="1962"/>
        <v>2.6039108326083246E-2</v>
      </c>
      <c r="N1657" s="13">
        <f t="shared" si="1963"/>
        <v>6.343755921052481E-2</v>
      </c>
      <c r="O1657" s="13">
        <f t="shared" si="1964"/>
        <v>3.1557162374524356E-2</v>
      </c>
      <c r="P1657" s="13">
        <f t="shared" si="1965"/>
        <v>7.688087209363971E-2</v>
      </c>
      <c r="Q1657" s="13">
        <f t="shared" si="1966"/>
        <v>7.727461071617607E-2</v>
      </c>
      <c r="R1657" s="13">
        <f t="shared" si="1967"/>
        <v>1.9122284923530838E-2</v>
      </c>
      <c r="S1657" s="13">
        <f t="shared" si="1968"/>
        <v>5.6747992479814539E-2</v>
      </c>
      <c r="T1657" s="13">
        <f t="shared" si="1969"/>
        <v>9.3650189832185121E-2</v>
      </c>
      <c r="U1657" s="13">
        <f t="shared" si="1970"/>
        <v>4.6586506223098519E-2</v>
      </c>
      <c r="V1657" s="13">
        <f t="shared" si="1971"/>
        <v>1.8616592211890666E-2</v>
      </c>
      <c r="W1657" s="13">
        <f t="shared" si="1972"/>
        <v>6.2753207360115998E-2</v>
      </c>
      <c r="X1657" s="13">
        <f t="shared" si="1973"/>
        <v>7.6051496440901839E-2</v>
      </c>
      <c r="Y1657" s="13">
        <f t="shared" si="1974"/>
        <v>4.6083940201728485E-2</v>
      </c>
      <c r="Z1657" s="13">
        <f t="shared" si="1975"/>
        <v>7.7248555358468722E-3</v>
      </c>
      <c r="AA1657" s="13">
        <f t="shared" si="1976"/>
        <v>1.881961449337187E-2</v>
      </c>
      <c r="AB1657" s="13">
        <f t="shared" si="1977"/>
        <v>2.292456396340261E-2</v>
      </c>
      <c r="AC1657" s="13">
        <f t="shared" si="1978"/>
        <v>3.4353611180210106E-3</v>
      </c>
      <c r="AD1657" s="13">
        <f t="shared" si="1979"/>
        <v>3.8220493744500116E-2</v>
      </c>
      <c r="AE1657" s="13">
        <f t="shared" si="1980"/>
        <v>4.6319955047059262E-2</v>
      </c>
      <c r="AF1657" s="13">
        <f t="shared" si="1981"/>
        <v>2.806790317655606E-2</v>
      </c>
      <c r="AG1657" s="13">
        <f t="shared" si="1982"/>
        <v>1.1338629149188425E-2</v>
      </c>
      <c r="AH1657" s="13">
        <f t="shared" si="1983"/>
        <v>2.3404653244239117E-3</v>
      </c>
      <c r="AI1657" s="13">
        <f t="shared" si="1984"/>
        <v>5.7019390118515307E-3</v>
      </c>
      <c r="AJ1657" s="13">
        <f t="shared" si="1985"/>
        <v>6.9456505412822216E-3</v>
      </c>
      <c r="AK1657" s="13">
        <f t="shared" si="1986"/>
        <v>5.6404276207727986E-3</v>
      </c>
      <c r="AL1657" s="13">
        <f t="shared" si="1987"/>
        <v>4.0571828405579425E-4</v>
      </c>
      <c r="AM1657" s="13">
        <f t="shared" si="1988"/>
        <v>1.8622871448662422E-2</v>
      </c>
      <c r="AN1657" s="13">
        <f t="shared" si="1989"/>
        <v>2.2569320378634183E-2</v>
      </c>
      <c r="AO1657" s="13">
        <f t="shared" si="1990"/>
        <v>1.3676038728979626E-2</v>
      </c>
      <c r="AP1657" s="13">
        <f t="shared" si="1991"/>
        <v>5.5247280283964922E-3</v>
      </c>
      <c r="AQ1657" s="13">
        <f t="shared" si="1992"/>
        <v>1.6738739407270115E-3</v>
      </c>
      <c r="AR1657" s="13">
        <f t="shared" si="1993"/>
        <v>5.6728858261867194E-4</v>
      </c>
      <c r="AS1657" s="13">
        <f t="shared" si="1994"/>
        <v>1.382052050272332E-3</v>
      </c>
      <c r="AT1657" s="13">
        <f t="shared" si="1995"/>
        <v>1.683506356539784E-3</v>
      </c>
      <c r="AU1657" s="13">
        <f t="shared" si="1996"/>
        <v>1.3671427459148551E-3</v>
      </c>
      <c r="AV1657" s="13">
        <f t="shared" si="1997"/>
        <v>8.3267251135418047E-4</v>
      </c>
      <c r="AW1657" s="13">
        <f t="shared" si="1998"/>
        <v>3.3274709452767875E-5</v>
      </c>
      <c r="AX1657" s="13">
        <f t="shared" si="1999"/>
        <v>7.5616357224434494E-3</v>
      </c>
      <c r="AY1657" s="13">
        <f t="shared" si="2000"/>
        <v>9.1640529054185585E-3</v>
      </c>
      <c r="AZ1657" s="13">
        <f t="shared" si="2001"/>
        <v>5.5530224369346685E-3</v>
      </c>
      <c r="BA1657" s="13">
        <f t="shared" si="2002"/>
        <v>2.2432620517985708E-3</v>
      </c>
      <c r="BB1657" s="13">
        <f t="shared" si="2003"/>
        <v>6.7966022425492594E-4</v>
      </c>
      <c r="BC1657" s="13">
        <f t="shared" si="2004"/>
        <v>1.6473796097567447E-4</v>
      </c>
      <c r="BD1657" s="13">
        <f t="shared" si="2005"/>
        <v>1.1458417143633418E-4</v>
      </c>
      <c r="BE1657" s="13">
        <f t="shared" si="2006"/>
        <v>2.7915472638516251E-4</v>
      </c>
      <c r="BF1657" s="13">
        <f t="shared" si="2007"/>
        <v>3.4004418012689204E-4</v>
      </c>
      <c r="BG1657" s="13">
        <f t="shared" si="2008"/>
        <v>2.7614326037150231E-4</v>
      </c>
      <c r="BH1657" s="13">
        <f t="shared" si="2009"/>
        <v>1.6818792536049524E-4</v>
      </c>
      <c r="BI1657" s="13">
        <f t="shared" si="2010"/>
        <v>8.1949284437395442E-5</v>
      </c>
      <c r="BJ1657" s="14">
        <f t="shared" si="2011"/>
        <v>0.63063118870616153</v>
      </c>
      <c r="BK1657" s="14">
        <f t="shared" si="2012"/>
        <v>0.19128969741892352</v>
      </c>
      <c r="BL1657" s="14">
        <f t="shared" si="2013"/>
        <v>0.16673134027107625</v>
      </c>
      <c r="BM1657" s="14">
        <f t="shared" si="2014"/>
        <v>0.69293470609156338</v>
      </c>
      <c r="BN1657" s="14">
        <f t="shared" si="2015"/>
        <v>0.29431159764447906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1.6241610738254999</v>
      </c>
      <c r="F1658" s="10">
        <f>VLOOKUP(B1658,home!$B$2:$E$405,3,FALSE)</f>
        <v>0.97</v>
      </c>
      <c r="G1658" s="10">
        <f>VLOOKUP(C1658,away!$B$2:$E$405,4,FALSE)</f>
        <v>1.08</v>
      </c>
      <c r="H1658" s="10">
        <f>VLOOKUP(A1658,away!$A$2:$E$405,3,FALSE)</f>
        <v>1.2013422818791899</v>
      </c>
      <c r="I1658" s="10">
        <f>VLOOKUP(C1658,away!$B$2:$E$405,3,FALSE)</f>
        <v>0.46</v>
      </c>
      <c r="J1658" s="10">
        <f>VLOOKUP(B1658,home!$B$2:$E$405,4,FALSE)</f>
        <v>0.83</v>
      </c>
      <c r="K1658" s="12">
        <f t="shared" si="1960"/>
        <v>1.7014711409395937</v>
      </c>
      <c r="L1658" s="12">
        <f t="shared" si="1961"/>
        <v>0.45867248322147469</v>
      </c>
      <c r="M1658" s="13">
        <f t="shared" si="1962"/>
        <v>0.1153085587537039</v>
      </c>
      <c r="N1658" s="13">
        <f t="shared" si="1963"/>
        <v>0.19619418502276476</v>
      </c>
      <c r="O1658" s="13">
        <f t="shared" si="1964"/>
        <v>5.2888862980250681E-2</v>
      </c>
      <c r="P1658" s="13">
        <f t="shared" si="1965"/>
        <v>8.9988874038004971E-2</v>
      </c>
      <c r="Q1658" s="13">
        <f t="shared" si="1966"/>
        <v>0.16690937191819866</v>
      </c>
      <c r="R1658" s="13">
        <f t="shared" si="1967"/>
        <v>1.212933305895595E-2</v>
      </c>
      <c r="S1658" s="13">
        <f t="shared" si="1968"/>
        <v>1.7557234125016332E-2</v>
      </c>
      <c r="T1658" s="13">
        <f t="shared" si="1969"/>
        <v>7.6556736090656857E-2</v>
      </c>
      <c r="U1658" s="13">
        <f t="shared" si="1970"/>
        <v>2.0637710158658115E-2</v>
      </c>
      <c r="V1658" s="13">
        <f t="shared" si="1971"/>
        <v>1.5224423805026402E-3</v>
      </c>
      <c r="W1658" s="13">
        <f t="shared" si="1972"/>
        <v>9.4663826490389472E-2</v>
      </c>
      <c r="X1658" s="13">
        <f t="shared" si="1973"/>
        <v>4.3419692367593757E-2</v>
      </c>
      <c r="Y1658" s="13">
        <f t="shared" si="1974"/>
        <v>9.9577090594783688E-3</v>
      </c>
      <c r="Z1658" s="13">
        <f t="shared" si="1975"/>
        <v>1.8544637713238847E-3</v>
      </c>
      <c r="AA1658" s="13">
        <f t="shared" si="1976"/>
        <v>3.155316588825592E-3</v>
      </c>
      <c r="AB1658" s="13">
        <f t="shared" si="1977"/>
        <v>2.6843400582073538E-3</v>
      </c>
      <c r="AC1658" s="13">
        <f t="shared" si="1978"/>
        <v>7.4258839223400076E-5</v>
      </c>
      <c r="AD1658" s="13">
        <f t="shared" si="1979"/>
        <v>4.0266942216077677E-2</v>
      </c>
      <c r="AE1658" s="13">
        <f t="shared" si="1980"/>
        <v>1.8469338377983979E-2</v>
      </c>
      <c r="AF1658" s="13">
        <f t="shared" si="1981"/>
        <v>4.2356886486437971E-3</v>
      </c>
      <c r="AG1658" s="13">
        <f t="shared" si="1982"/>
        <v>6.4759794354215465E-4</v>
      </c>
      <c r="AH1658" s="13">
        <f t="shared" si="1983"/>
        <v>2.1264787575934671E-4</v>
      </c>
      <c r="AI1658" s="13">
        <f t="shared" si="1984"/>
        <v>3.6181422378663659E-4</v>
      </c>
      <c r="AJ1658" s="13">
        <f t="shared" si="1985"/>
        <v>3.0780823007721104E-4</v>
      </c>
      <c r="AK1658" s="13">
        <f t="shared" si="1986"/>
        <v>1.7457560680668972E-4</v>
      </c>
      <c r="AL1658" s="13">
        <f t="shared" si="1987"/>
        <v>2.3181173717925292E-6</v>
      </c>
      <c r="AM1658" s="13">
        <f t="shared" si="1988"/>
        <v>1.3702608022907674E-2</v>
      </c>
      <c r="AN1658" s="13">
        <f t="shared" si="1989"/>
        <v>6.2850092484775643E-3</v>
      </c>
      <c r="AO1658" s="13">
        <f t="shared" si="1990"/>
        <v>1.4413803995345694E-3</v>
      </c>
      <c r="AP1658" s="13">
        <f t="shared" si="1991"/>
        <v>2.2037384237376086E-4</v>
      </c>
      <c r="AQ1658" s="13">
        <f t="shared" si="1992"/>
        <v>2.5269854379657671E-5</v>
      </c>
      <c r="AR1658" s="13">
        <f t="shared" si="1993"/>
        <v>1.9507145845262243E-5</v>
      </c>
      <c r="AS1658" s="13">
        <f t="shared" si="1994"/>
        <v>3.3190845697813407E-5</v>
      </c>
      <c r="AT1658" s="13">
        <f t="shared" si="1995"/>
        <v>2.8236633049104289E-5</v>
      </c>
      <c r="AU1658" s="13">
        <f t="shared" si="1996"/>
        <v>1.6014605416784037E-5</v>
      </c>
      <c r="AV1658" s="13">
        <f t="shared" si="1997"/>
        <v>6.8120972375482332E-6</v>
      </c>
      <c r="AW1658" s="13">
        <f t="shared" si="1998"/>
        <v>5.0252791878644762E-8</v>
      </c>
      <c r="AX1658" s="13">
        <f t="shared" si="1999"/>
        <v>3.8857653510974586E-3</v>
      </c>
      <c r="AY1658" s="13">
        <f t="shared" si="2000"/>
        <v>1.782293642803837E-3</v>
      </c>
      <c r="AZ1658" s="13">
        <f t="shared" si="2001"/>
        <v>4.087445254873419E-4</v>
      </c>
      <c r="BA1658" s="13">
        <f t="shared" si="2002"/>
        <v>6.2493288836154185E-5</v>
      </c>
      <c r="BB1658" s="13">
        <f t="shared" si="2003"/>
        <v>7.1659879937889219E-6</v>
      </c>
      <c r="BC1658" s="13">
        <f t="shared" si="2004"/>
        <v>6.5736830156928782E-7</v>
      </c>
      <c r="BD1658" s="13">
        <f t="shared" si="2005"/>
        <v>1.4912318375683178E-6</v>
      </c>
      <c r="BE1658" s="13">
        <f t="shared" si="2006"/>
        <v>2.5372879360728128E-6</v>
      </c>
      <c r="BF1658" s="13">
        <f t="shared" si="2007"/>
        <v>2.1585610997410378E-6</v>
      </c>
      <c r="BG1658" s="13">
        <f t="shared" si="2008"/>
        <v>1.2242431390547359E-6</v>
      </c>
      <c r="BH1658" s="13">
        <f t="shared" si="2009"/>
        <v>5.2075359264873275E-7</v>
      </c>
      <c r="BI1658" s="13">
        <f t="shared" si="2010"/>
        <v>1.7720944188648633E-7</v>
      </c>
      <c r="BJ1658" s="14">
        <f t="shared" si="2011"/>
        <v>0.6791428496675227</v>
      </c>
      <c r="BK1658" s="14">
        <f t="shared" si="2012"/>
        <v>0.22623597989662686</v>
      </c>
      <c r="BL1658" s="14">
        <f t="shared" si="2013"/>
        <v>9.2664279395621066E-2</v>
      </c>
      <c r="BM1658" s="14">
        <f t="shared" si="2014"/>
        <v>0.36469614356920382</v>
      </c>
      <c r="BN1658" s="14">
        <f t="shared" si="2015"/>
        <v>0.63341918577187883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1.6241610738254999</v>
      </c>
      <c r="F1659" s="10">
        <f>VLOOKUP(B1659,home!$B$2:$E$405,3,FALSE)</f>
        <v>0.79</v>
      </c>
      <c r="G1659" s="10">
        <f>VLOOKUP(C1659,away!$B$2:$E$405,4,FALSE)</f>
        <v>0.51</v>
      </c>
      <c r="H1659" s="10">
        <f>VLOOKUP(A1659,away!$A$2:$E$405,3,FALSE)</f>
        <v>1.2013422818791899</v>
      </c>
      <c r="I1659" s="10">
        <f>VLOOKUP(C1659,away!$B$2:$E$405,3,FALSE)</f>
        <v>0.72</v>
      </c>
      <c r="J1659" s="10">
        <f>VLOOKUP(B1659,home!$B$2:$E$405,4,FALSE)</f>
        <v>1.07</v>
      </c>
      <c r="K1659" s="12">
        <f t="shared" si="1960"/>
        <v>0.65437449664429392</v>
      </c>
      <c r="L1659" s="12">
        <f t="shared" si="1961"/>
        <v>0.92551409395972795</v>
      </c>
      <c r="M1659" s="13">
        <f t="shared" si="1962"/>
        <v>0.20599804704449545</v>
      </c>
      <c r="N1659" s="13">
        <f t="shared" si="1963"/>
        <v>0.13479986834444929</v>
      </c>
      <c r="O1659" s="13">
        <f t="shared" si="1964"/>
        <v>0.19065409586785964</v>
      </c>
      <c r="P1659" s="13">
        <f t="shared" si="1965"/>
        <v>0.1247591780167036</v>
      </c>
      <c r="Q1659" s="13">
        <f t="shared" si="1966"/>
        <v>4.4104797997808039E-2</v>
      </c>
      <c r="R1659" s="13">
        <f t="shared" si="1967"/>
        <v>8.8226526398426597E-2</v>
      </c>
      <c r="S1659" s="13">
        <f t="shared" si="1968"/>
        <v>1.8889563181200369E-2</v>
      </c>
      <c r="T1659" s="13">
        <f t="shared" si="1969"/>
        <v>4.0819612158218131E-2</v>
      </c>
      <c r="U1659" s="13">
        <f t="shared" si="1970"/>
        <v>5.7733188802644907E-2</v>
      </c>
      <c r="V1659" s="13">
        <f t="shared" si="1971"/>
        <v>1.2711266006819708E-3</v>
      </c>
      <c r="W1659" s="13">
        <f t="shared" si="1972"/>
        <v>9.6203516631379674E-3</v>
      </c>
      <c r="X1659" s="13">
        <f t="shared" si="1973"/>
        <v>8.9037710530830982E-3</v>
      </c>
      <c r="Y1659" s="13">
        <f t="shared" si="1974"/>
        <v>4.1202827995095274E-3</v>
      </c>
      <c r="Z1659" s="13">
        <f t="shared" si="1975"/>
        <v>2.7218297880951273E-2</v>
      </c>
      <c r="AA1659" s="13">
        <f t="shared" si="1976"/>
        <v>1.7810959975361942E-2</v>
      </c>
      <c r="AB1659" s="13">
        <f t="shared" si="1977"/>
        <v>5.8275189843145668E-3</v>
      </c>
      <c r="AC1659" s="13">
        <f t="shared" si="1978"/>
        <v>4.8114749184368189E-5</v>
      </c>
      <c r="AD1659" s="13">
        <f t="shared" si="1979"/>
        <v>1.5738281942767505E-3</v>
      </c>
      <c r="AE1659" s="13">
        <f t="shared" si="1980"/>
        <v>1.4566001752743215E-3</v>
      </c>
      <c r="AF1659" s="13">
        <f t="shared" si="1981"/>
        <v>6.7405199574029713E-4</v>
      </c>
      <c r="AG1659" s="13">
        <f t="shared" si="1982"/>
        <v>2.079482073731092E-4</v>
      </c>
      <c r="AH1659" s="13">
        <f t="shared" si="1983"/>
        <v>6.2977295756036491E-3</v>
      </c>
      <c r="AI1659" s="13">
        <f t="shared" si="1984"/>
        <v>4.1210736210375203E-3</v>
      </c>
      <c r="AJ1659" s="13">
        <f t="shared" si="1985"/>
        <v>1.3483627382002523E-3</v>
      </c>
      <c r="AK1659" s="13">
        <f t="shared" si="1986"/>
        <v>2.9411139603457076E-4</v>
      </c>
      <c r="AL1659" s="13">
        <f t="shared" si="1987"/>
        <v>1.1655948480764086E-6</v>
      </c>
      <c r="AM1659" s="13">
        <f t="shared" si="1988"/>
        <v>2.0597460648688937E-4</v>
      </c>
      <c r="AN1659" s="13">
        <f t="shared" si="1989"/>
        <v>1.9063240130142494E-4</v>
      </c>
      <c r="AO1659" s="13">
        <f t="shared" si="1990"/>
        <v>8.8216487084927754E-5</v>
      </c>
      <c r="AP1659" s="13">
        <f t="shared" si="1991"/>
        <v>2.7215200705572323E-5</v>
      </c>
      <c r="AQ1659" s="13">
        <f t="shared" si="1992"/>
        <v>6.2970129557374782E-6</v>
      </c>
      <c r="AR1659" s="13">
        <f t="shared" si="1993"/>
        <v>1.1657274964336391E-3</v>
      </c>
      <c r="AS1659" s="13">
        <f t="shared" si="1994"/>
        <v>7.6282234370317543E-4</v>
      </c>
      <c r="AT1659" s="13">
        <f t="shared" si="1995"/>
        <v>2.4958574359489294E-4</v>
      </c>
      <c r="AU1659" s="13">
        <f t="shared" si="1996"/>
        <v>5.4440848444833305E-5</v>
      </c>
      <c r="AV1659" s="13">
        <f t="shared" si="1997"/>
        <v>8.9061756994940188E-6</v>
      </c>
      <c r="AW1659" s="13">
        <f t="shared" si="1998"/>
        <v>1.9608958169058489E-8</v>
      </c>
      <c r="AX1659" s="13">
        <f t="shared" si="1999"/>
        <v>2.2464088240227452E-5</v>
      </c>
      <c r="AY1659" s="13">
        <f t="shared" si="2000"/>
        <v>2.079083027428549E-5</v>
      </c>
      <c r="AZ1659" s="13">
        <f t="shared" si="2001"/>
        <v>9.6211032219879079E-6</v>
      </c>
      <c r="BA1659" s="13">
        <f t="shared" si="2002"/>
        <v>2.9681555437970529E-6</v>
      </c>
      <c r="BB1659" s="13">
        <f t="shared" si="2003"/>
        <v>6.8676744721221818E-7</v>
      </c>
      <c r="BC1659" s="13">
        <f t="shared" si="2004"/>
        <v>1.2712259033353033E-7</v>
      </c>
      <c r="BD1659" s="13">
        <f t="shared" si="2005"/>
        <v>1.7981620461095352E-4</v>
      </c>
      <c r="BE1659" s="13">
        <f t="shared" si="2006"/>
        <v>1.1766713838078006E-4</v>
      </c>
      <c r="BF1659" s="13">
        <f t="shared" si="2007"/>
        <v>3.8499187224748703E-5</v>
      </c>
      <c r="BG1659" s="13">
        <f t="shared" si="2008"/>
        <v>8.3976287538031231E-6</v>
      </c>
      <c r="BH1659" s="13">
        <f t="shared" si="2009"/>
        <v>1.3737985221938918E-6</v>
      </c>
      <c r="BI1659" s="13">
        <f t="shared" si="2010"/>
        <v>1.7979574329026059E-7</v>
      </c>
      <c r="BJ1659" s="14">
        <f t="shared" si="2011"/>
        <v>0.24685610636472294</v>
      </c>
      <c r="BK1659" s="14">
        <f t="shared" si="2012"/>
        <v>0.35098798601738812</v>
      </c>
      <c r="BL1659" s="14">
        <f t="shared" si="2013"/>
        <v>0.37490098372059549</v>
      </c>
      <c r="BM1659" s="14">
        <f t="shared" si="2014"/>
        <v>0.21140008909259914</v>
      </c>
      <c r="BN1659" s="14">
        <f t="shared" si="2015"/>
        <v>0.7885425136697426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1.6241610738254999</v>
      </c>
      <c r="F1660" s="10">
        <f>VLOOKUP(B1660,home!$B$2:$E$405,3,FALSE)</f>
        <v>0.77</v>
      </c>
      <c r="G1660" s="10">
        <f>VLOOKUP(C1660,away!$B$2:$E$405,4,FALSE)</f>
        <v>1.1399999999999999</v>
      </c>
      <c r="H1660" s="10">
        <f>VLOOKUP(A1660,away!$A$2:$E$405,3,FALSE)</f>
        <v>1.2013422818791899</v>
      </c>
      <c r="I1660" s="10">
        <f>VLOOKUP(C1660,away!$B$2:$E$405,3,FALSE)</f>
        <v>0.62</v>
      </c>
      <c r="J1660" s="10">
        <f>VLOOKUP(B1660,home!$B$2:$E$405,4,FALSE)</f>
        <v>1.56</v>
      </c>
      <c r="K1660" s="12">
        <f t="shared" si="1960"/>
        <v>1.4256885906040235</v>
      </c>
      <c r="L1660" s="12">
        <f t="shared" si="1961"/>
        <v>1.1619382550335526</v>
      </c>
      <c r="M1660" s="13">
        <f t="shared" si="1962"/>
        <v>7.5198285639177007E-2</v>
      </c>
      <c r="N1660" s="13">
        <f t="shared" si="1963"/>
        <v>0.10720933786875704</v>
      </c>
      <c r="O1660" s="13">
        <f t="shared" si="1964"/>
        <v>8.7375764797099978E-2</v>
      </c>
      <c r="P1660" s="13">
        <f t="shared" si="1965"/>
        <v>0.12457063096652612</v>
      </c>
      <c r="Q1660" s="13">
        <f t="shared" si="1966"/>
        <v>7.6423564902849406E-2</v>
      </c>
      <c r="R1660" s="13">
        <f t="shared" si="1967"/>
        <v>5.0762621840282247E-2</v>
      </c>
      <c r="S1660" s="13">
        <f t="shared" si="1968"/>
        <v>5.1589746918757944E-2</v>
      </c>
      <c r="T1660" s="13">
        <f t="shared" si="1969"/>
        <v>8.879946364666029E-2</v>
      </c>
      <c r="U1660" s="13">
        <f t="shared" si="1970"/>
        <v>7.2371690786837015E-2</v>
      </c>
      <c r="V1660" s="13">
        <f t="shared" si="1971"/>
        <v>9.4957355749506044E-3</v>
      </c>
      <c r="W1660" s="13">
        <f t="shared" si="1972"/>
        <v>3.631873484509282E-2</v>
      </c>
      <c r="X1660" s="13">
        <f t="shared" si="1973"/>
        <v>4.2200127390933442E-2</v>
      </c>
      <c r="Y1660" s="13">
        <f t="shared" si="1974"/>
        <v>2.451697119140742E-2</v>
      </c>
      <c r="Z1660" s="13">
        <f t="shared" si="1975"/>
        <v>1.9661010747341886E-2</v>
      </c>
      <c r="AA1660" s="13">
        <f t="shared" si="1976"/>
        <v>2.8030478702228412E-2</v>
      </c>
      <c r="AB1660" s="13">
        <f t="shared" si="1977"/>
        <v>1.9981366837468064E-2</v>
      </c>
      <c r="AC1660" s="13">
        <f t="shared" si="1978"/>
        <v>9.8314223689447778E-4</v>
      </c>
      <c r="AD1660" s="13">
        <f t="shared" si="1979"/>
        <v>1.2944801473455413E-2</v>
      </c>
      <c r="AE1660" s="13">
        <f t="shared" si="1980"/>
        <v>1.5041060035822541E-2</v>
      </c>
      <c r="AF1660" s="13">
        <f t="shared" si="1981"/>
        <v>8.7383915259392764E-3</v>
      </c>
      <c r="AG1660" s="13">
        <f t="shared" si="1982"/>
        <v>3.3844904671499554E-3</v>
      </c>
      <c r="AH1660" s="13">
        <f t="shared" si="1983"/>
        <v>5.7112201299905872E-3</v>
      </c>
      <c r="AI1660" s="13">
        <f t="shared" si="1984"/>
        <v>8.1424213777556084E-3</v>
      </c>
      <c r="AJ1660" s="13">
        <f t="shared" si="1985"/>
        <v>5.8042786290782335E-3</v>
      </c>
      <c r="AK1660" s="13">
        <f t="shared" si="1986"/>
        <v>2.7583646060545331E-3</v>
      </c>
      <c r="AL1660" s="13">
        <f t="shared" si="1987"/>
        <v>6.5145447260559332E-5</v>
      </c>
      <c r="AM1660" s="13">
        <f t="shared" si="1988"/>
        <v>3.6910511536679073E-3</v>
      </c>
      <c r="AN1660" s="13">
        <f t="shared" si="1989"/>
        <v>4.2887735367324693E-3</v>
      </c>
      <c r="AO1660" s="13">
        <f t="shared" si="1990"/>
        <v>2.4916450197525024E-3</v>
      </c>
      <c r="AP1660" s="13">
        <f t="shared" si="1991"/>
        <v>9.6504588880475472E-4</v>
      </c>
      <c r="AQ1660" s="13">
        <f t="shared" si="1992"/>
        <v>2.8033093401627504E-4</v>
      </c>
      <c r="AR1660" s="13">
        <f t="shared" si="1993"/>
        <v>1.3272170303907527E-3</v>
      </c>
      <c r="AS1660" s="13">
        <f t="shared" si="1994"/>
        <v>1.8921981774834495E-3</v>
      </c>
      <c r="AT1660" s="13">
        <f t="shared" si="1995"/>
        <v>1.3488426763999409E-3</v>
      </c>
      <c r="AU1660" s="13">
        <f t="shared" si="1996"/>
        <v>6.4100987142106346E-4</v>
      </c>
      <c r="AV1660" s="13">
        <f t="shared" si="1997"/>
        <v>2.2847011503739065E-4</v>
      </c>
      <c r="AW1660" s="13">
        <f t="shared" si="1998"/>
        <v>2.9977077716252505E-6</v>
      </c>
      <c r="AX1660" s="13">
        <f t="shared" si="1999"/>
        <v>8.7704825285335843E-4</v>
      </c>
      <c r="AY1660" s="13">
        <f t="shared" si="2000"/>
        <v>1.0190759165006572E-3</v>
      </c>
      <c r="AZ1660" s="13">
        <f t="shared" si="2001"/>
        <v>5.9205164608274624E-4</v>
      </c>
      <c r="BA1660" s="13">
        <f t="shared" si="2002"/>
        <v>2.293091521797095E-4</v>
      </c>
      <c r="BB1660" s="13">
        <f t="shared" si="2003"/>
        <v>6.6610769036728749E-5</v>
      </c>
      <c r="BC1660" s="13">
        <f t="shared" si="2004"/>
        <v>1.547952014819592E-5</v>
      </c>
      <c r="BD1660" s="13">
        <f t="shared" si="2005"/>
        <v>2.5702404005717433E-4</v>
      </c>
      <c r="BE1660" s="13">
        <f t="shared" si="2006"/>
        <v>3.6643624142046499E-4</v>
      </c>
      <c r="BF1660" s="13">
        <f t="shared" si="2007"/>
        <v>2.6121198428848922E-4</v>
      </c>
      <c r="BG1660" s="13">
        <f t="shared" si="2008"/>
        <v>1.2413564857637885E-4</v>
      </c>
      <c r="BH1660" s="13">
        <f t="shared" si="2009"/>
        <v>4.4244694465643492E-5</v>
      </c>
      <c r="BI1660" s="13">
        <f t="shared" si="2010"/>
        <v>1.2615831218885784E-5</v>
      </c>
      <c r="BJ1660" s="14">
        <f t="shared" si="2011"/>
        <v>0.43009336513784285</v>
      </c>
      <c r="BK1660" s="14">
        <f t="shared" si="2012"/>
        <v>0.26292176270006734</v>
      </c>
      <c r="BL1660" s="14">
        <f t="shared" si="2013"/>
        <v>0.28744161401755425</v>
      </c>
      <c r="BM1660" s="14">
        <f t="shared" si="2014"/>
        <v>0.47756146837938551</v>
      </c>
      <c r="BN1660" s="14">
        <f t="shared" si="2015"/>
        <v>0.52154020601469175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1.6571428571428599</v>
      </c>
      <c r="F1661" s="10">
        <f>VLOOKUP(B1661,home!$B$2:$E$405,3,FALSE)</f>
        <v>1.1200000000000001</v>
      </c>
      <c r="G1661" s="10">
        <f>VLOOKUP(C1661,away!$B$2:$E$405,4,FALSE)</f>
        <v>0.95</v>
      </c>
      <c r="H1661" s="10">
        <f>VLOOKUP(A1661,away!$A$2:$E$405,3,FALSE)</f>
        <v>1.3785714285714299</v>
      </c>
      <c r="I1661" s="10">
        <f>VLOOKUP(C1661,away!$B$2:$E$405,3,FALSE)</f>
        <v>1.38</v>
      </c>
      <c r="J1661" s="10">
        <f>VLOOKUP(B1661,home!$B$2:$E$405,4,FALSE)</f>
        <v>1.1399999999999999</v>
      </c>
      <c r="K1661" s="12">
        <f t="shared" si="1960"/>
        <v>1.763200000000003</v>
      </c>
      <c r="L1661" s="12">
        <f t="shared" si="1961"/>
        <v>2.1687685714285734</v>
      </c>
      <c r="M1661" s="13">
        <f t="shared" si="1962"/>
        <v>1.960504061786273E-2</v>
      </c>
      <c r="N1661" s="13">
        <f t="shared" si="1963"/>
        <v>3.4567607617415626E-2</v>
      </c>
      <c r="O1661" s="13">
        <f t="shared" si="1964"/>
        <v>4.2518795933601305E-2</v>
      </c>
      <c r="P1661" s="13">
        <f t="shared" si="1965"/>
        <v>7.4969140990125957E-2</v>
      </c>
      <c r="Q1661" s="13">
        <f t="shared" si="1966"/>
        <v>3.0474802875513674E-2</v>
      </c>
      <c r="R1661" s="13">
        <f t="shared" si="1967"/>
        <v>4.6106714157889778E-2</v>
      </c>
      <c r="S1661" s="13">
        <f t="shared" si="1968"/>
        <v>7.1669987968253676E-2</v>
      </c>
      <c r="T1661" s="13">
        <f t="shared" si="1969"/>
        <v>6.6092794696895177E-2</v>
      </c>
      <c r="U1661" s="13">
        <f t="shared" si="1970"/>
        <v>8.1295358403191395E-2</v>
      </c>
      <c r="V1661" s="13">
        <f t="shared" si="1971"/>
        <v>3.0451564515035463E-2</v>
      </c>
      <c r="W1661" s="13">
        <f t="shared" si="1972"/>
        <v>1.7911057476701926E-2</v>
      </c>
      <c r="X1661" s="13">
        <f t="shared" si="1973"/>
        <v>3.8844938536521906E-2</v>
      </c>
      <c r="Y1661" s="13">
        <f t="shared" si="1974"/>
        <v>4.2122840928541683E-2</v>
      </c>
      <c r="Z1661" s="13">
        <f t="shared" si="1975"/>
        <v>3.333159753249073E-2</v>
      </c>
      <c r="AA1661" s="13">
        <f t="shared" si="1976"/>
        <v>5.8770272769287757E-2</v>
      </c>
      <c r="AB1661" s="13">
        <f t="shared" si="1977"/>
        <v>5.1811872473404193E-2</v>
      </c>
      <c r="AC1661" s="13">
        <f t="shared" si="1978"/>
        <v>7.2778720470284605E-3</v>
      </c>
      <c r="AD1661" s="13">
        <f t="shared" si="1979"/>
        <v>7.8951941357302269E-3</v>
      </c>
      <c r="AE1661" s="13">
        <f t="shared" si="1980"/>
        <v>1.7122848906898896E-2</v>
      </c>
      <c r="AF1661" s="13">
        <f t="shared" si="1981"/>
        <v>1.8567748281301217E-2</v>
      </c>
      <c r="AG1661" s="13">
        <f t="shared" si="1982"/>
        <v>1.3423049638227663E-2</v>
      </c>
      <c r="AH1661" s="13">
        <f t="shared" si="1983"/>
        <v>1.8072130290993024E-2</v>
      </c>
      <c r="AI1661" s="13">
        <f t="shared" si="1984"/>
        <v>3.1864780129078951E-2</v>
      </c>
      <c r="AJ1661" s="13">
        <f t="shared" si="1985"/>
        <v>2.809199016179606E-2</v>
      </c>
      <c r="AK1661" s="13">
        <f t="shared" si="1986"/>
        <v>1.6510599017759624E-2</v>
      </c>
      <c r="AL1661" s="13">
        <f t="shared" si="1987"/>
        <v>1.1132153740189585E-3</v>
      </c>
      <c r="AM1661" s="13">
        <f t="shared" si="1988"/>
        <v>2.784161260023912E-3</v>
      </c>
      <c r="AN1661" s="13">
        <f t="shared" si="1989"/>
        <v>6.0382014385288365E-3</v>
      </c>
      <c r="AO1661" s="13">
        <f t="shared" si="1990"/>
        <v>6.5477307539180711E-3</v>
      </c>
      <c r="AP1661" s="13">
        <f t="shared" si="1991"/>
        <v>4.7335042244246103E-3</v>
      </c>
      <c r="AQ1661" s="13">
        <f t="shared" si="1992"/>
        <v>2.5664687986641202E-3</v>
      </c>
      <c r="AR1661" s="13">
        <f t="shared" si="1993"/>
        <v>7.8388536387735998E-3</v>
      </c>
      <c r="AS1661" s="13">
        <f t="shared" si="1994"/>
        <v>1.3821466735885635E-2</v>
      </c>
      <c r="AT1661" s="13">
        <f t="shared" si="1995"/>
        <v>1.2185005074356799E-2</v>
      </c>
      <c r="AU1661" s="13">
        <f t="shared" si="1996"/>
        <v>7.1615336490353119E-3</v>
      </c>
      <c r="AV1661" s="13">
        <f t="shared" si="1997"/>
        <v>3.156804032494773E-3</v>
      </c>
      <c r="AW1661" s="13">
        <f t="shared" si="1998"/>
        <v>1.1824736804784779E-4</v>
      </c>
      <c r="AX1661" s="13">
        <f t="shared" si="1999"/>
        <v>8.1817218894569496E-4</v>
      </c>
      <c r="AY1661" s="13">
        <f t="shared" si="2000"/>
        <v>1.7744261294023438E-3</v>
      </c>
      <c r="AZ1661" s="13">
        <f t="shared" si="2001"/>
        <v>1.9241598108847274E-3</v>
      </c>
      <c r="BA1661" s="13">
        <f t="shared" si="2002"/>
        <v>1.391019108084248E-3</v>
      </c>
      <c r="BB1661" s="13">
        <f t="shared" si="2003"/>
        <v>7.5419963096743086E-4</v>
      </c>
      <c r="BC1661" s="13">
        <f t="shared" si="2004"/>
        <v>3.271368912450385E-4</v>
      </c>
      <c r="BD1661" s="13">
        <f t="shared" si="2005"/>
        <v>2.8334432346334491E-3</v>
      </c>
      <c r="BE1661" s="13">
        <f t="shared" si="2006"/>
        <v>4.9959271113057058E-3</v>
      </c>
      <c r="BF1661" s="13">
        <f t="shared" si="2007"/>
        <v>4.4044093413271191E-3</v>
      </c>
      <c r="BG1661" s="13">
        <f t="shared" si="2008"/>
        <v>2.588618183542662E-3</v>
      </c>
      <c r="BH1661" s="13">
        <f t="shared" si="2009"/>
        <v>1.1410628953056081E-3</v>
      </c>
      <c r="BI1661" s="13">
        <f t="shared" si="2010"/>
        <v>4.0238441940057025E-4</v>
      </c>
      <c r="BJ1661" s="14">
        <f t="shared" si="2011"/>
        <v>0.31668206332883697</v>
      </c>
      <c r="BK1661" s="14">
        <f t="shared" si="2012"/>
        <v>0.20686124764172761</v>
      </c>
      <c r="BL1661" s="14">
        <f t="shared" si="2013"/>
        <v>0.43557202165306347</v>
      </c>
      <c r="BM1661" s="14">
        <f t="shared" si="2014"/>
        <v>0.74254864920235519</v>
      </c>
      <c r="BN1661" s="14">
        <f t="shared" si="2015"/>
        <v>0.24824210219240908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1.6571428571428599</v>
      </c>
      <c r="F1662" s="10">
        <f>VLOOKUP(B1662,home!$B$2:$E$405,3,FALSE)</f>
        <v>1.1200000000000001</v>
      </c>
      <c r="G1662" s="10">
        <f>VLOOKUP(C1662,away!$B$2:$E$405,4,FALSE)</f>
        <v>1.47</v>
      </c>
      <c r="H1662" s="10">
        <f>VLOOKUP(A1662,away!$A$2:$E$405,3,FALSE)</f>
        <v>1.3785714285714299</v>
      </c>
      <c r="I1662" s="10">
        <f>VLOOKUP(C1662,away!$B$2:$E$405,3,FALSE)</f>
        <v>0.6</v>
      </c>
      <c r="J1662" s="10">
        <f>VLOOKUP(B1662,home!$B$2:$E$405,4,FALSE)</f>
        <v>0.93</v>
      </c>
      <c r="K1662" s="12">
        <f t="shared" si="1960"/>
        <v>2.7283200000000045</v>
      </c>
      <c r="L1662" s="12">
        <f t="shared" si="1961"/>
        <v>0.76924285714285789</v>
      </c>
      <c r="M1662" s="13">
        <f t="shared" si="1962"/>
        <v>3.0271068513705462E-2</v>
      </c>
      <c r="N1662" s="13">
        <f t="shared" si="1963"/>
        <v>8.2589161647313031E-2</v>
      </c>
      <c r="O1662" s="13">
        <f t="shared" si="1964"/>
        <v>2.3285803232249994E-2</v>
      </c>
      <c r="P1662" s="13">
        <f t="shared" si="1965"/>
        <v>6.3531122674612417E-2</v>
      </c>
      <c r="Q1662" s="13">
        <f t="shared" si="1966"/>
        <v>0.11266483075279876</v>
      </c>
      <c r="R1662" s="13">
        <f t="shared" si="1967"/>
        <v>8.9562189046211889E-3</v>
      </c>
      <c r="S1662" s="13">
        <f t="shared" si="1968"/>
        <v>3.3333837773757716E-2</v>
      </c>
      <c r="T1662" s="13">
        <f t="shared" si="1969"/>
        <v>8.6666616307799427E-2</v>
      </c>
      <c r="U1662" s="13">
        <f t="shared" si="1970"/>
        <v>2.4435431161856126E-2</v>
      </c>
      <c r="V1662" s="13">
        <f t="shared" si="1971"/>
        <v>7.7732312321817142E-3</v>
      </c>
      <c r="W1662" s="13">
        <f t="shared" si="1972"/>
        <v>0.10246190367982547</v>
      </c>
      <c r="X1662" s="13">
        <f t="shared" si="1973"/>
        <v>7.8818087534965234E-2</v>
      </c>
      <c r="Y1662" s="13">
        <f t="shared" si="1974"/>
        <v>3.0315125424966265E-2</v>
      </c>
      <c r="Z1662" s="13">
        <f t="shared" si="1975"/>
        <v>2.2965024731292269E-3</v>
      </c>
      <c r="AA1662" s="13">
        <f t="shared" si="1976"/>
        <v>6.2655936274879434E-3</v>
      </c>
      <c r="AB1662" s="13">
        <f t="shared" si="1977"/>
        <v>8.5472722028739692E-3</v>
      </c>
      <c r="AC1662" s="13">
        <f t="shared" si="1978"/>
        <v>1.0196247837400303E-3</v>
      </c>
      <c r="AD1662" s="13">
        <f t="shared" si="1979"/>
        <v>6.988721526193549E-2</v>
      </c>
      <c r="AE1662" s="13">
        <f t="shared" si="1980"/>
        <v>5.3760241145849194E-2</v>
      </c>
      <c r="AF1662" s="13">
        <f t="shared" si="1981"/>
        <v>2.067734074986103E-2</v>
      </c>
      <c r="AG1662" s="13">
        <f t="shared" si="1982"/>
        <v>5.3019655588465138E-3</v>
      </c>
      <c r="AH1662" s="13">
        <f t="shared" si="1983"/>
        <v>4.4164203096639135E-4</v>
      </c>
      <c r="AI1662" s="13">
        <f t="shared" si="1984"/>
        <v>1.2049407859262269E-3</v>
      </c>
      <c r="AJ1662" s="13">
        <f t="shared" si="1985"/>
        <v>1.6437320225291248E-3</v>
      </c>
      <c r="AK1662" s="13">
        <f t="shared" si="1986"/>
        <v>1.4948756505688897E-3</v>
      </c>
      <c r="AL1662" s="13">
        <f t="shared" si="1987"/>
        <v>8.5597120152576406E-5</v>
      </c>
      <c r="AM1662" s="13">
        <f t="shared" si="1988"/>
        <v>3.8134937428688793E-2</v>
      </c>
      <c r="AN1662" s="13">
        <f t="shared" si="1989"/>
        <v>2.9335028224608675E-2</v>
      </c>
      <c r="AO1662" s="13">
        <f t="shared" si="1990"/>
        <v>1.1282880462932176E-2</v>
      </c>
      <c r="AP1662" s="13">
        <f t="shared" si="1991"/>
        <v>2.893091734702426E-3</v>
      </c>
      <c r="AQ1662" s="13">
        <f t="shared" si="1992"/>
        <v>5.5637253799472024E-4</v>
      </c>
      <c r="AR1662" s="13">
        <f t="shared" si="1993"/>
        <v>6.7945995546992311E-5</v>
      </c>
      <c r="AS1662" s="13">
        <f t="shared" si="1994"/>
        <v>1.8537841857077037E-4</v>
      </c>
      <c r="AT1662" s="13">
        <f t="shared" si="1995"/>
        <v>2.5288582347750255E-4</v>
      </c>
      <c r="AU1662" s="13">
        <f t="shared" si="1996"/>
        <v>2.2998448330338031E-4</v>
      </c>
      <c r="AV1662" s="13">
        <f t="shared" si="1997"/>
        <v>1.5686781637156994E-4</v>
      </c>
      <c r="AW1662" s="13">
        <f t="shared" si="1998"/>
        <v>4.9901710408412037E-6</v>
      </c>
      <c r="AX1662" s="13">
        <f t="shared" si="1999"/>
        <v>1.7340718747573394E-2</v>
      </c>
      <c r="AY1662" s="13">
        <f t="shared" si="2000"/>
        <v>1.3339224034294076E-2</v>
      </c>
      <c r="AZ1662" s="13">
        <f t="shared" si="2001"/>
        <v>5.1305514041045273E-3</v>
      </c>
      <c r="BA1662" s="13">
        <f t="shared" si="2002"/>
        <v>1.3155466736038894E-3</v>
      </c>
      <c r="BB1662" s="13">
        <f t="shared" si="2003"/>
        <v>2.5299372047695958E-4</v>
      </c>
      <c r="BC1662" s="13">
        <f t="shared" si="2004"/>
        <v>3.8922722475779598E-5</v>
      </c>
      <c r="BD1662" s="13">
        <f t="shared" si="2005"/>
        <v>8.7111619576640396E-6</v>
      </c>
      <c r="BE1662" s="13">
        <f t="shared" si="2006"/>
        <v>2.3766837392333995E-5</v>
      </c>
      <c r="BF1662" s="13">
        <f t="shared" si="2007"/>
        <v>3.2421768897126402E-5</v>
      </c>
      <c r="BG1662" s="13">
        <f t="shared" si="2008"/>
        <v>2.9485653505802685E-5</v>
      </c>
      <c r="BH1662" s="13">
        <f t="shared" si="2009"/>
        <v>2.0111574543237931E-5</v>
      </c>
      <c r="BI1662" s="13">
        <f t="shared" si="2010"/>
        <v>1.0974162211561392E-5</v>
      </c>
      <c r="BJ1662" s="14">
        <f t="shared" si="2011"/>
        <v>0.76276275575561581</v>
      </c>
      <c r="BK1662" s="14">
        <f t="shared" si="2012"/>
        <v>0.149353706132444</v>
      </c>
      <c r="BL1662" s="14">
        <f t="shared" si="2013"/>
        <v>7.7294043314857785E-2</v>
      </c>
      <c r="BM1662" s="14">
        <f t="shared" si="2014"/>
        <v>0.65707456808749287</v>
      </c>
      <c r="BN1662" s="14">
        <f t="shared" si="2015"/>
        <v>0.32129820572530088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1.6571428571428599</v>
      </c>
      <c r="F1663" s="10">
        <f>VLOOKUP(B1663,home!$B$2:$E$405,3,FALSE)</f>
        <v>0.83</v>
      </c>
      <c r="G1663" s="10">
        <f>VLOOKUP(C1663,away!$B$2:$E$405,4,FALSE)</f>
        <v>0.91</v>
      </c>
      <c r="H1663" s="10">
        <f>VLOOKUP(A1663,away!$A$2:$E$405,3,FALSE)</f>
        <v>1.3785714285714299</v>
      </c>
      <c r="I1663" s="10">
        <f>VLOOKUP(C1663,away!$B$2:$E$405,3,FALSE)</f>
        <v>0.38</v>
      </c>
      <c r="J1663" s="10">
        <f>VLOOKUP(B1663,home!$B$2:$E$405,4,FALSE)</f>
        <v>1.27</v>
      </c>
      <c r="K1663" s="12">
        <f t="shared" ref="K1663:K1725" si="2016">E1663*F1663*G1663</f>
        <v>1.2516400000000021</v>
      </c>
      <c r="L1663" s="12">
        <f t="shared" ref="L1663:L1725" si="2017">H1663*I1663*J1663</f>
        <v>0.66529857142857207</v>
      </c>
      <c r="M1663" s="13">
        <f t="shared" ref="M1663:M1725" si="2018">_xlfn.POISSON.DIST(0,K1663,FALSE) * _xlfn.POISSON.DIST(0,L1663,FALSE)</f>
        <v>0.14705647660012278</v>
      </c>
      <c r="N1663" s="13">
        <f t="shared" ref="N1663:N1725" si="2019">_xlfn.POISSON.DIST(1,K1663,FALSE) * _xlfn.POISSON.DIST(0,L1663,FALSE)</f>
        <v>0.18406176837177796</v>
      </c>
      <c r="O1663" s="13">
        <f t="shared" ref="O1663:O1725" si="2020">_xlfn.POISSON.DIST(0,K1663,FALSE) * _xlfn.POISSON.DIST(1,L1663,FALSE)</f>
        <v>9.7836463801380918E-2</v>
      </c>
      <c r="P1663" s="13">
        <f t="shared" ref="P1663:P1725" si="2021">_xlfn.POISSON.DIST(1,K1663,FALSE) * _xlfn.POISSON.DIST(1,L1663,FALSE)</f>
        <v>0.12245603155236059</v>
      </c>
      <c r="Q1663" s="13">
        <f t="shared" ref="Q1663:Q1725" si="2022">_xlfn.POISSON.DIST(2,K1663,FALSE) * _xlfn.POISSON.DIST(0,L1663,FALSE)</f>
        <v>0.11518953588242634</v>
      </c>
      <c r="R1663" s="13">
        <f t="shared" ref="R1663:R1725" si="2023">_xlfn.POISSON.DIST(0,K1663,FALSE) * _xlfn.POISSON.DIST(2,L1663,FALSE)</f>
        <v>3.2545229800340962E-2</v>
      </c>
      <c r="S1663" s="13">
        <f t="shared" ref="S1663:S1725" si="2024">_xlfn.POISSON.DIST(2,K1663,FALSE) * _xlfn.POISSON.DIST(2,L1663,FALSE)</f>
        <v>2.5492722269432208E-2</v>
      </c>
      <c r="T1663" s="13">
        <f t="shared" ref="T1663:T1725" si="2025">_xlfn.POISSON.DIST(2,K1663,FALSE) * _xlfn.POISSON.DIST(1,L1663,FALSE)</f>
        <v>7.6635433666098471E-2</v>
      </c>
      <c r="U1663" s="13">
        <f t="shared" ref="U1663:U1725" si="2026">_xlfn.POISSON.DIST(1,K1663,FALSE) * _xlfn.POISSON.DIST(2,L1663,FALSE)</f>
        <v>4.0734911427298827E-2</v>
      </c>
      <c r="V1663" s="13">
        <f t="shared" ref="V1663:V1725" si="2027">_xlfn.POISSON.DIST(3,K1663,FALSE) * _xlfn.POISSON.DIST(3,L1663,FALSE)</f>
        <v>2.3586838311332068E-3</v>
      </c>
      <c r="W1663" s="13">
        <f t="shared" ref="W1663:W1725" si="2028">_xlfn.POISSON.DIST(3,K1663,FALSE) * _xlfn.POISSON.DIST(0,L1663,FALSE)</f>
        <v>4.8058610230626762E-2</v>
      </c>
      <c r="X1663" s="13">
        <f t="shared" ref="X1663:X1725" si="2029">_xlfn.POISSON.DIST(3,K1663,FALSE) * _xlfn.POISSON.DIST(1,L1663,FALSE)</f>
        <v>3.1973324731278542E-2</v>
      </c>
      <c r="Y1663" s="13">
        <f t="shared" ref="Y1663:Y1725" si="2030">_xlfn.POISSON.DIST(3,K1663,FALSE) * _xlfn.POISSON.DIST(2,L1663,FALSE)</f>
        <v>1.0635903633770722E-2</v>
      </c>
      <c r="Z1663" s="13">
        <f t="shared" ref="Z1663:Z1725" si="2031">_xlfn.POISSON.DIST(0,K1663,FALSE) * _xlfn.POISSON.DIST(3,L1663,FALSE)</f>
        <v>7.2174316309938117E-3</v>
      </c>
      <c r="AA1663" s="13">
        <f t="shared" ref="AA1663:AA1725" si="2032">_xlfn.POISSON.DIST(1,K1663,FALSE) * _xlfn.POISSON.DIST(3,L1663,FALSE)</f>
        <v>9.0336261266171086E-3</v>
      </c>
      <c r="AB1663" s="13">
        <f t="shared" ref="AB1663:AB1725" si="2033">_xlfn.POISSON.DIST(2,K1663,FALSE) * _xlfn.POISSON.DIST(3,L1663,FALSE)</f>
        <v>5.6534239025595309E-3</v>
      </c>
      <c r="AC1663" s="13">
        <f t="shared" ref="AC1663:AC1725" si="2034">_xlfn.POISSON.DIST(4,K1663,FALSE) * _xlfn.POISSON.DIST(4,L1663,FALSE)</f>
        <v>1.2275686029146043E-4</v>
      </c>
      <c r="AD1663" s="13">
        <f t="shared" ref="AD1663:AD1725" si="2035">_xlfn.POISSON.DIST(4,K1663,FALSE) * _xlfn.POISSON.DIST(0,L1663,FALSE)</f>
        <v>1.5038019727265461E-2</v>
      </c>
      <c r="AE1663" s="13">
        <f t="shared" ref="AE1663:AE1725" si="2036">_xlfn.POISSON.DIST(4,K1663,FALSE) * _xlfn.POISSON.DIST(1,L1663,FALSE)</f>
        <v>1.0004773041664396E-2</v>
      </c>
      <c r="AF1663" s="13">
        <f t="shared" ref="AF1663:AF1725" si="2037">_xlfn.POISSON.DIST(4,K1663,FALSE) * _xlfn.POISSON.DIST(2,L1663,FALSE)</f>
        <v>3.3280806060432058E-3</v>
      </c>
      <c r="AG1663" s="13">
        <f t="shared" ref="AG1663:AG1725" si="2038">_xlfn.POISSON.DIST(4,K1663,FALSE) * _xlfn.POISSON.DIST(3,L1663,FALSE)</f>
        <v>7.3805575759989378E-4</v>
      </c>
      <c r="AH1663" s="13">
        <f t="shared" ref="AH1663:AH1725" si="2039">_xlfn.POISSON.DIST(0,K1663,FALSE) * _xlfn.POISSON.DIST(4,L1663,FALSE)</f>
        <v>1.2004367383708927E-3</v>
      </c>
      <c r="AI1663" s="13">
        <f t="shared" ref="AI1663:AI1725" si="2040">_xlfn.POISSON.DIST(1,K1663,FALSE) * _xlfn.POISSON.DIST(4,L1663,FALSE)</f>
        <v>1.5025146392145465E-3</v>
      </c>
      <c r="AJ1663" s="13">
        <f t="shared" ref="AJ1663:AJ1725" si="2041">_xlfn.POISSON.DIST(2,K1663,FALSE) * _xlfn.POISSON.DIST(4,L1663,FALSE)</f>
        <v>9.4030371151324955E-4</v>
      </c>
      <c r="AK1663" s="13">
        <f t="shared" ref="AK1663:AK1725" si="2042">_xlfn.POISSON.DIST(3,K1663,FALSE) * _xlfn.POISSON.DIST(4,L1663,FALSE)</f>
        <v>3.9230724582614839E-4</v>
      </c>
      <c r="AL1663" s="13">
        <f t="shared" ref="AL1663:AL1725" si="2043">_xlfn.POISSON.DIST(5,K1663,FALSE) * _xlfn.POISSON.DIST(5,L1663,FALSE)</f>
        <v>4.0888557388725685E-6</v>
      </c>
      <c r="AM1663" s="13">
        <f t="shared" ref="AM1663:AM1725" si="2044">_xlfn.POISSON.DIST(5,K1663,FALSE) * _xlfn.POISSON.DIST(0,L1663,FALSE)</f>
        <v>3.7644374022869089E-3</v>
      </c>
      <c r="AN1663" s="13">
        <f t="shared" ref="AN1663:AN1725" si="2045">_xlfn.POISSON.DIST(5,K1663,FALSE) * _xlfn.POISSON.DIST(1,L1663,FALSE)</f>
        <v>2.5044748259737651E-3</v>
      </c>
      <c r="AO1663" s="13">
        <f t="shared" ref="AO1663:AO1725" si="2046">_xlfn.POISSON.DIST(5,K1663,FALSE) * _xlfn.POISSON.DIST(2,L1663,FALSE)</f>
        <v>8.3311176194958382E-4</v>
      </c>
      <c r="AP1663" s="13">
        <f t="shared" ref="AP1663:AP1725" si="2047">_xlfn.POISSON.DIST(5,K1663,FALSE) * _xlfn.POISSON.DIST(3,L1663,FALSE)</f>
        <v>1.8475602168846624E-4</v>
      </c>
      <c r="AQ1663" s="13">
        <f t="shared" ref="AQ1663:AQ1725" si="2048">_xlfn.POISSON.DIST(5,K1663,FALSE) * _xlfn.POISSON.DIST(4,L1663,FALSE)</f>
        <v>3.0729479323040714E-5</v>
      </c>
      <c r="AR1663" s="13">
        <f t="shared" ref="AR1663:AR1725" si="2049">_xlfn.POISSON.DIST(0,K1663,FALSE) * _xlfn.POISSON.DIST(5,L1663,FALSE)</f>
        <v>1.5972976942570601E-4</v>
      </c>
      <c r="AS1663" s="13">
        <f t="shared" ref="AS1663:AS1725" si="2050">_xlfn.POISSON.DIST(1,K1663,FALSE) * _xlfn.POISSON.DIST(5,L1663,FALSE)</f>
        <v>1.9992416860399099E-4</v>
      </c>
      <c r="AT1663" s="13">
        <f t="shared" ref="AT1663:AT1725" si="2051">_xlfn.POISSON.DIST(2,K1663,FALSE) * _xlfn.POISSON.DIST(5,L1663,FALSE)</f>
        <v>1.2511654319574992E-4</v>
      </c>
      <c r="AU1663" s="13">
        <f t="shared" ref="AU1663:AU1725" si="2052">_xlfn.POISSON.DIST(3,K1663,FALSE) * _xlfn.POISSON.DIST(5,L1663,FALSE)</f>
        <v>5.2200290041842874E-5</v>
      </c>
      <c r="AV1663" s="13">
        <f t="shared" ref="AV1663:AV1725" si="2053">_xlfn.POISSON.DIST(4,K1663,FALSE) * _xlfn.POISSON.DIST(5,L1663,FALSE)</f>
        <v>1.6333992756993099E-5</v>
      </c>
      <c r="AW1663" s="13">
        <f t="shared" ref="AW1663:AW1725" si="2054">_xlfn.POISSON.DIST(6,K1663,FALSE) * _xlfn.POISSON.DIST(6,L1663,FALSE)</f>
        <v>9.4579129458834407E-8</v>
      </c>
      <c r="AX1663" s="13">
        <f t="shared" ref="AX1663:AX1725" si="2055">_xlfn.POISSON.DIST(6,K1663,FALSE) * _xlfn.POISSON.DIST(0,L1663,FALSE)</f>
        <v>7.8528673836639998E-4</v>
      </c>
      <c r="AY1663" s="13">
        <f t="shared" ref="AY1663:AY1725" si="2056">_xlfn.POISSON.DIST(6,K1663,FALSE) * _xlfn.POISSON.DIST(1,L1663,FALSE)</f>
        <v>5.2245014519696875E-4</v>
      </c>
      <c r="AZ1663" s="13">
        <f t="shared" ref="AZ1663:AZ1725" si="2057">_xlfn.POISSON.DIST(6,K1663,FALSE) * _xlfn.POISSON.DIST(2,L1663,FALSE)</f>
        <v>1.7379266762109665E-4</v>
      </c>
      <c r="BA1663" s="13">
        <f t="shared" ref="BA1663:BA1725" si="2058">_xlfn.POISSON.DIST(6,K1663,FALSE) * _xlfn.POISSON.DIST(3,L1663,FALSE)</f>
        <v>3.8541337831025425E-5</v>
      </c>
      <c r="BB1663" s="13">
        <f t="shared" ref="BB1663:BB1725" si="2059">_xlfn.POISSON.DIST(6,K1663,FALSE) * _xlfn.POISSON.DIST(4,L1663,FALSE)</f>
        <v>6.4103742499817973E-6</v>
      </c>
      <c r="BC1663" s="13">
        <f t="shared" ref="BC1663:BC1725" si="2060">_xlfn.POISSON.DIST(6,K1663,FALSE) * _xlfn.POISSON.DIST(5,L1663,FALSE)</f>
        <v>8.5296256616707945E-7</v>
      </c>
      <c r="BD1663" s="13">
        <f t="shared" ref="BD1663:BD1725" si="2061">_xlfn.POISSON.DIST(0,K1663,FALSE) * _xlfn.POISSON.DIST(6,L1663,FALSE)</f>
        <v>1.7711331235589559E-5</v>
      </c>
      <c r="BE1663" s="13">
        <f t="shared" ref="BE1663:BE1725" si="2062">_xlfn.POISSON.DIST(1,K1663,FALSE) * _xlfn.POISSON.DIST(6,L1663,FALSE)</f>
        <v>2.2168210627713349E-5</v>
      </c>
      <c r="BF1663" s="13">
        <f t="shared" ref="BF1663:BF1725" si="2063">_xlfn.POISSON.DIST(2,K1663,FALSE) * _xlfn.POISSON.DIST(6,L1663,FALSE)</f>
        <v>1.3873309575035597E-5</v>
      </c>
      <c r="BG1663" s="13">
        <f t="shared" ref="BG1663:BG1725" si="2064">_xlfn.POISSON.DIST(3,K1663,FALSE) * _xlfn.POISSON.DIST(6,L1663,FALSE)</f>
        <v>5.7881297321658588E-6</v>
      </c>
      <c r="BH1663" s="13">
        <f t="shared" ref="BH1663:BH1725" si="2065">_xlfn.POISSON.DIST(4,K1663,FALSE) * _xlfn.POISSON.DIST(6,L1663,FALSE)</f>
        <v>1.8111636744920239E-6</v>
      </c>
      <c r="BI1663" s="13">
        <f t="shared" ref="BI1663:BI1725" si="2066">_xlfn.POISSON.DIST(5,K1663,FALSE) * _xlfn.POISSON.DIST(6,L1663,FALSE)</f>
        <v>4.5338498030823943E-7</v>
      </c>
      <c r="BJ1663" s="14">
        <f t="shared" ref="BJ1663:BJ1725" si="2067">SUM(N1663,Q1663,T1663,W1663,X1663,Y1663,AD1663,AE1663,AF1663,AG1663,AM1663,AN1663,AO1663,AP1663,AQ1663,AX1663,AY1663,AZ1663,BA1663,BB1663,BC1663)</f>
        <v>0.50450834936560507</v>
      </c>
      <c r="BK1663" s="14">
        <f t="shared" ref="BK1663:BK1725" si="2068">SUM(M1663,P1663,S1663,V1663,AC1663,AL1663,AY1663)</f>
        <v>0.29801321011427612</v>
      </c>
      <c r="BL1663" s="14">
        <f t="shared" ref="BL1663:BL1725" si="2069">SUM(O1663,R1663,U1663,AA1663,AB1663,AH1663,AI1663,AJ1663,AK1663,AR1663,AS1663,AT1663,AU1663,AV1663,BD1663,BE1663,BF1663,BG1663,BH1663,BI1663)</f>
        <v>0.19045432768697179</v>
      </c>
      <c r="BM1663" s="14">
        <f t="shared" ref="BM1663:BM1725" si="2070">SUM(S1663:BI1663)</f>
        <v>0.30052545722336982</v>
      </c>
      <c r="BN1663" s="14">
        <f t="shared" ref="BN1663:BN1725" si="2071">SUM(M1663:R1663)</f>
        <v>0.69914550600840952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1.6571428571428599</v>
      </c>
      <c r="F1664" s="10">
        <f>VLOOKUP(B1664,home!$B$2:$E$405,3,FALSE)</f>
        <v>1.41</v>
      </c>
      <c r="G1664" s="10">
        <f>VLOOKUP(C1664,away!$B$2:$E$405,4,FALSE)</f>
        <v>0.43</v>
      </c>
      <c r="H1664" s="10">
        <f>VLOOKUP(A1664,away!$A$2:$E$405,3,FALSE)</f>
        <v>1.3785714285714299</v>
      </c>
      <c r="I1664" s="10">
        <f>VLOOKUP(C1664,away!$B$2:$E$405,3,FALSE)</f>
        <v>1.29</v>
      </c>
      <c r="J1664" s="10">
        <f>VLOOKUP(B1664,home!$B$2:$E$405,4,FALSE)</f>
        <v>1.0900000000000001</v>
      </c>
      <c r="K1664" s="12">
        <f t="shared" si="2016"/>
        <v>1.0047257142857158</v>
      </c>
      <c r="L1664" s="12">
        <f t="shared" si="2017"/>
        <v>1.9384092857142876</v>
      </c>
      <c r="M1664" s="13">
        <f t="shared" si="2018"/>
        <v>5.2700254195627898E-2</v>
      </c>
      <c r="N1664" s="13">
        <f t="shared" si="2019"/>
        <v>5.2949300539741034E-2</v>
      </c>
      <c r="O1664" s="13">
        <f t="shared" si="2020"/>
        <v>0.10215466209230847</v>
      </c>
      <c r="P1664" s="13">
        <f t="shared" si="2021"/>
        <v>0.10263741583831057</v>
      </c>
      <c r="Q1664" s="13">
        <f t="shared" si="2022"/>
        <v>2.6599761902860172E-2</v>
      </c>
      <c r="R1664" s="13">
        <f t="shared" si="2023"/>
        <v>9.9008772789368052E-2</v>
      </c>
      <c r="S1664" s="13">
        <f t="shared" si="2024"/>
        <v>4.9973379117212294E-2</v>
      </c>
      <c r="T1664" s="13">
        <f t="shared" si="2025"/>
        <v>5.1561225470293306E-2</v>
      </c>
      <c r="U1664" s="13">
        <f t="shared" si="2026"/>
        <v>9.9476659961349953E-2</v>
      </c>
      <c r="V1664" s="13">
        <f t="shared" si="2027"/>
        <v>1.0814070742764791E-2</v>
      </c>
      <c r="W1664" s="13">
        <f t="shared" si="2028"/>
        <v>8.9084882592270539E-3</v>
      </c>
      <c r="X1664" s="13">
        <f t="shared" si="2029"/>
        <v>1.7268296363362429E-2</v>
      </c>
      <c r="Y1664" s="13">
        <f t="shared" si="2030"/>
        <v>1.6736513009604E-2</v>
      </c>
      <c r="Z1664" s="13">
        <f t="shared" si="2031"/>
        <v>6.3973174847362368E-2</v>
      </c>
      <c r="AA1664" s="13">
        <f t="shared" si="2032"/>
        <v>6.4275493793641142E-2</v>
      </c>
      <c r="AB1664" s="13">
        <f t="shared" si="2033"/>
        <v>3.2289620706441591E-2</v>
      </c>
      <c r="AC1664" s="13">
        <f t="shared" si="2034"/>
        <v>1.3163222510392313E-3</v>
      </c>
      <c r="AD1664" s="13">
        <f t="shared" si="2035"/>
        <v>2.2376468073644533E-3</v>
      </c>
      <c r="AE1664" s="13">
        <f t="shared" si="2036"/>
        <v>4.3374753495441856E-3</v>
      </c>
      <c r="AF1664" s="13">
        <f t="shared" si="2037"/>
        <v>4.2039012470566376E-3</v>
      </c>
      <c r="AG1664" s="13">
        <f t="shared" si="2038"/>
        <v>2.7162937378401534E-3</v>
      </c>
      <c r="AH1664" s="13">
        <f t="shared" si="2039"/>
        <v>3.1001549040187735E-2</v>
      </c>
      <c r="AI1664" s="13">
        <f t="shared" si="2040"/>
        <v>3.1148053503366271E-2</v>
      </c>
      <c r="AJ1664" s="13">
        <f t="shared" si="2041"/>
        <v>1.5647625152389683E-2</v>
      </c>
      <c r="AK1664" s="13">
        <f t="shared" si="2042"/>
        <v>5.240523786036619E-3</v>
      </c>
      <c r="AL1664" s="13">
        <f t="shared" si="2043"/>
        <v>1.0254517084917064E-4</v>
      </c>
      <c r="AM1664" s="13">
        <f t="shared" si="2044"/>
        <v>4.4964425736968044E-4</v>
      </c>
      <c r="AN1664" s="13">
        <f t="shared" si="2045"/>
        <v>8.7159460375349355E-4</v>
      </c>
      <c r="AO1664" s="13">
        <f t="shared" si="2046"/>
        <v>8.4475353664711862E-4</v>
      </c>
      <c r="AP1664" s="13">
        <f t="shared" si="2047"/>
        <v>5.4582603319225311E-4</v>
      </c>
      <c r="AQ1664" s="13">
        <f t="shared" si="2048"/>
        <v>2.6450856278111462E-4</v>
      </c>
      <c r="AR1664" s="13">
        <f t="shared" si="2049"/>
        <v>1.2018738106205353E-2</v>
      </c>
      <c r="AS1664" s="13">
        <f t="shared" si="2050"/>
        <v>1.2075535228570125E-2</v>
      </c>
      <c r="AT1664" s="13">
        <f t="shared" si="2051"/>
        <v>6.066300378953721E-3</v>
      </c>
      <c r="AU1664" s="13">
        <f t="shared" si="2052"/>
        <v>2.0316559937719955E-3</v>
      </c>
      <c r="AV1664" s="13">
        <f t="shared" si="2053"/>
        <v>5.1031425488135592E-4</v>
      </c>
      <c r="AW1664" s="13">
        <f t="shared" si="2054"/>
        <v>5.5476073035347547E-6</v>
      </c>
      <c r="AX1664" s="13">
        <f t="shared" si="2055"/>
        <v>7.5294857943370374E-5</v>
      </c>
      <c r="AY1664" s="13">
        <f t="shared" si="2056"/>
        <v>1.4595225180396733E-4</v>
      </c>
      <c r="AZ1664" s="13">
        <f t="shared" si="2057"/>
        <v>1.414576000838601E-4</v>
      </c>
      <c r="BA1664" s="13">
        <f t="shared" si="2058"/>
        <v>9.140090851247086E-5</v>
      </c>
      <c r="BB1664" s="13">
        <f t="shared" si="2059"/>
        <v>4.4293092445823902E-5</v>
      </c>
      <c r="BC1664" s="13">
        <f t="shared" si="2060"/>
        <v>1.7171628337997283E-5</v>
      </c>
      <c r="BD1664" s="13">
        <f t="shared" si="2061"/>
        <v>3.882872257939434E-3</v>
      </c>
      <c r="BE1664" s="13">
        <f t="shared" si="2062"/>
        <v>3.901221602838388E-3</v>
      </c>
      <c r="BF1664" s="13">
        <f t="shared" si="2063"/>
        <v>1.959828830749332E-3</v>
      </c>
      <c r="BG1664" s="13">
        <f t="shared" si="2064"/>
        <v>6.5636347395078734E-4</v>
      </c>
      <c r="BH1664" s="13">
        <f t="shared" si="2065"/>
        <v>1.6486631504906464E-4</v>
      </c>
      <c r="BI1664" s="13">
        <f t="shared" si="2066"/>
        <v>3.312908522986507E-5</v>
      </c>
      <c r="BJ1664" s="14">
        <f t="shared" si="2067"/>
        <v>0.19101080001976461</v>
      </c>
      <c r="BK1664" s="14">
        <f t="shared" si="2068"/>
        <v>0.21768993956760796</v>
      </c>
      <c r="BL1664" s="14">
        <f t="shared" si="2069"/>
        <v>0.52354378635322896</v>
      </c>
      <c r="BM1664" s="14">
        <f t="shared" si="2070"/>
        <v>0.56002712878524707</v>
      </c>
      <c r="BN1664" s="14">
        <f t="shared" si="2071"/>
        <v>0.43605016735821622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1.6571428571428599</v>
      </c>
      <c r="F1665" s="10">
        <f>VLOOKUP(B1665,home!$B$2:$E$405,3,FALSE)</f>
        <v>1.55</v>
      </c>
      <c r="G1665" s="10">
        <f>VLOOKUP(C1665,away!$B$2:$E$405,4,FALSE)</f>
        <v>1.98</v>
      </c>
      <c r="H1665" s="10">
        <f>VLOOKUP(A1665,away!$A$2:$E$405,3,FALSE)</f>
        <v>1.3785714285714299</v>
      </c>
      <c r="I1665" s="10">
        <f>VLOOKUP(C1665,away!$B$2:$E$405,3,FALSE)</f>
        <v>0.69</v>
      </c>
      <c r="J1665" s="10">
        <f>VLOOKUP(B1665,home!$B$2:$E$405,4,FALSE)</f>
        <v>1.1399999999999999</v>
      </c>
      <c r="K1665" s="12">
        <f t="shared" si="2016"/>
        <v>5.0857714285714373</v>
      </c>
      <c r="L1665" s="12">
        <f t="shared" si="2017"/>
        <v>1.0843842857142867</v>
      </c>
      <c r="M1665" s="13">
        <f t="shared" si="2018"/>
        <v>2.0909103905467296E-3</v>
      </c>
      <c r="N1665" s="13">
        <f t="shared" si="2019"/>
        <v>1.0633892323945703E-2</v>
      </c>
      <c r="O1665" s="13">
        <f t="shared" si="2020"/>
        <v>2.2673503703455949E-3</v>
      </c>
      <c r="P1665" s="13">
        <f t="shared" si="2021"/>
        <v>1.1531225732064495E-2</v>
      </c>
      <c r="Q1665" s="13">
        <f t="shared" si="2022"/>
        <v>2.7040772877814086E-2</v>
      </c>
      <c r="R1665" s="13">
        <f t="shared" si="2023"/>
        <v>1.2293395559056159E-3</v>
      </c>
      <c r="S1665" s="13">
        <f t="shared" si="2024"/>
        <v>1.5898477462855033E-2</v>
      </c>
      <c r="T1665" s="13">
        <f t="shared" si="2025"/>
        <v>2.9322589182270677E-2</v>
      </c>
      <c r="U1665" s="13">
        <f t="shared" si="2026"/>
        <v>6.2521399894374802E-3</v>
      </c>
      <c r="V1665" s="13">
        <f t="shared" si="2027"/>
        <v>9.742111126392854E-3</v>
      </c>
      <c r="W1665" s="13">
        <f t="shared" si="2028"/>
        <v>4.5841063369492126E-2</v>
      </c>
      <c r="X1665" s="13">
        <f t="shared" si="2029"/>
        <v>4.9709328758310058E-2</v>
      </c>
      <c r="Y1665" s="13">
        <f t="shared" si="2030"/>
        <v>2.6952007479458355E-2</v>
      </c>
      <c r="Z1665" s="13">
        <f t="shared" si="2031"/>
        <v>4.4435883207700989E-4</v>
      </c>
      <c r="AA1665" s="13">
        <f t="shared" si="2032"/>
        <v>2.2599074522106303E-3</v>
      </c>
      <c r="AB1665" s="13">
        <f t="shared" si="2033"/>
        <v>5.7466863758342465E-3</v>
      </c>
      <c r="AC1665" s="13">
        <f t="shared" si="2034"/>
        <v>3.3579416833568517E-3</v>
      </c>
      <c r="AD1665" s="13">
        <f t="shared" si="2035"/>
        <v>5.8284292584973932E-2</v>
      </c>
      <c r="AE1665" s="13">
        <f t="shared" si="2036"/>
        <v>6.3202570983119433E-2</v>
      </c>
      <c r="AF1665" s="13">
        <f t="shared" si="2037"/>
        <v>3.4267937395418245E-2</v>
      </c>
      <c r="AG1665" s="13">
        <f t="shared" si="2038"/>
        <v>1.2386537605144169E-2</v>
      </c>
      <c r="AH1665" s="13">
        <f t="shared" si="2039"/>
        <v>1.2046393368066573E-4</v>
      </c>
      <c r="AI1665" s="13">
        <f t="shared" si="2040"/>
        <v>6.1265203208645425E-4</v>
      </c>
      <c r="AJ1665" s="13">
        <f t="shared" si="2041"/>
        <v>1.55790410022076E-3</v>
      </c>
      <c r="AK1665" s="13">
        <f t="shared" si="2042"/>
        <v>2.641048053785679E-3</v>
      </c>
      <c r="AL1665" s="13">
        <f t="shared" si="2043"/>
        <v>7.4075261610368143E-4</v>
      </c>
      <c r="AM1665" s="13">
        <f t="shared" si="2044"/>
        <v>5.9284117992631689E-2</v>
      </c>
      <c r="AN1665" s="13">
        <f t="shared" si="2045"/>
        <v>6.4286765943641397E-2</v>
      </c>
      <c r="AO1665" s="13">
        <f t="shared" si="2046"/>
        <v>3.4855779384338557E-2</v>
      </c>
      <c r="AP1665" s="13">
        <f t="shared" si="2047"/>
        <v>1.2599019810233576E-2</v>
      </c>
      <c r="AQ1665" s="13">
        <f t="shared" si="2048"/>
        <v>3.41554477440507E-3</v>
      </c>
      <c r="AR1665" s="13">
        <f t="shared" si="2049"/>
        <v>2.612583933572839E-5</v>
      </c>
      <c r="AS1665" s="13">
        <f t="shared" si="2050"/>
        <v>1.3287004724109522E-4</v>
      </c>
      <c r="AT1665" s="13">
        <f t="shared" si="2051"/>
        <v>3.378733449858496E-4</v>
      </c>
      <c r="AU1665" s="13">
        <f t="shared" si="2052"/>
        <v>5.7278220146829829E-4</v>
      </c>
      <c r="AV1665" s="13">
        <f t="shared" si="2053"/>
        <v>7.2825983875543E-4</v>
      </c>
      <c r="AW1665" s="13">
        <f t="shared" si="2054"/>
        <v>1.1347775785619715E-4</v>
      </c>
      <c r="AX1665" s="13">
        <f t="shared" si="2055"/>
        <v>5.025091224249735E-2</v>
      </c>
      <c r="AY1665" s="13">
        <f t="shared" si="2056"/>
        <v>5.4491299578571788E-2</v>
      </c>
      <c r="AZ1665" s="13">
        <f t="shared" si="2057"/>
        <v>2.9544754485576391E-2</v>
      </c>
      <c r="BA1665" s="13">
        <f t="shared" si="2058"/>
        <v>1.0679289163148574E-2</v>
      </c>
      <c r="BB1665" s="13">
        <f t="shared" si="2059"/>
        <v>2.8951133377792967E-3</v>
      </c>
      <c r="BC1665" s="13">
        <f t="shared" si="2060"/>
        <v>6.278830817699416E-4</v>
      </c>
      <c r="BD1665" s="13">
        <f t="shared" si="2061"/>
        <v>4.7217416044600056E-6</v>
      </c>
      <c r="BE1665" s="13">
        <f t="shared" si="2062"/>
        <v>2.4013698545059753E-5</v>
      </c>
      <c r="BF1665" s="13">
        <f t="shared" si="2063"/>
        <v>6.1064090977396186E-5</v>
      </c>
      <c r="BG1665" s="13">
        <f t="shared" si="2064"/>
        <v>1.0351933640150951E-4</v>
      </c>
      <c r="BH1665" s="13">
        <f t="shared" si="2065"/>
        <v>1.3161892084386805E-4</v>
      </c>
      <c r="BI1665" s="13">
        <f t="shared" si="2066"/>
        <v>1.3387674941742992E-4</v>
      </c>
      <c r="BJ1665" s="14">
        <f t="shared" si="2067"/>
        <v>0.68057147235454041</v>
      </c>
      <c r="BK1665" s="14">
        <f t="shared" si="2068"/>
        <v>9.7852718589891433E-2</v>
      </c>
      <c r="BL1665" s="14">
        <f t="shared" si="2069"/>
        <v>2.494421767308325E-2</v>
      </c>
      <c r="BM1665" s="14">
        <f t="shared" si="2070"/>
        <v>0.6946414543782542</v>
      </c>
      <c r="BN1665" s="14">
        <f t="shared" si="2071"/>
        <v>5.4793491250622224E-2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1.6571428571428599</v>
      </c>
      <c r="F1666" s="10">
        <f>VLOOKUP(B1666,home!$B$2:$E$405,3,FALSE)</f>
        <v>0.86</v>
      </c>
      <c r="G1666" s="10">
        <f>VLOOKUP(C1666,away!$B$2:$E$405,4,FALSE)</f>
        <v>0.7</v>
      </c>
      <c r="H1666" s="10">
        <f>VLOOKUP(A1666,away!$A$2:$E$405,3,FALSE)</f>
        <v>1.3785714285714299</v>
      </c>
      <c r="I1666" s="10">
        <f>VLOOKUP(C1666,away!$B$2:$E$405,3,FALSE)</f>
        <v>1.01</v>
      </c>
      <c r="J1666" s="10">
        <f>VLOOKUP(B1666,home!$B$2:$E$405,4,FALSE)</f>
        <v>0.41</v>
      </c>
      <c r="K1666" s="12">
        <f t="shared" si="2016"/>
        <v>0.9976000000000016</v>
      </c>
      <c r="L1666" s="12">
        <f t="shared" si="2017"/>
        <v>0.57086642857142911</v>
      </c>
      <c r="M1666" s="13">
        <f t="shared" si="2018"/>
        <v>0.20836447927427146</v>
      </c>
      <c r="N1666" s="13">
        <f t="shared" si="2019"/>
        <v>0.20786440452401356</v>
      </c>
      <c r="O1666" s="13">
        <f t="shared" si="2020"/>
        <v>0.11894828612444891</v>
      </c>
      <c r="P1666" s="13">
        <f t="shared" si="2021"/>
        <v>0.11866281023775042</v>
      </c>
      <c r="Q1666" s="13">
        <f t="shared" si="2022"/>
        <v>0.10368276497657812</v>
      </c>
      <c r="R1666" s="13">
        <f t="shared" si="2023"/>
        <v>3.3951791642278316E-2</v>
      </c>
      <c r="S1666" s="13">
        <f t="shared" si="2024"/>
        <v>1.6894509302357672E-2</v>
      </c>
      <c r="T1666" s="13">
        <f t="shared" si="2025"/>
        <v>5.9189009746590006E-2</v>
      </c>
      <c r="U1666" s="13">
        <f t="shared" si="2026"/>
        <v>3.3870307342336904E-2</v>
      </c>
      <c r="V1666" s="13">
        <f t="shared" si="2027"/>
        <v>1.0690401520280846E-3</v>
      </c>
      <c r="W1666" s="13">
        <f t="shared" si="2028"/>
        <v>3.4477975446878167E-2</v>
      </c>
      <c r="X1666" s="13">
        <f t="shared" si="2029"/>
        <v>1.9682318707732762E-2</v>
      </c>
      <c r="Y1666" s="13">
        <f t="shared" si="2030"/>
        <v>5.6179874933440146E-3</v>
      </c>
      <c r="Z1666" s="13">
        <f t="shared" si="2031"/>
        <v>6.4606460128095742E-3</v>
      </c>
      <c r="AA1666" s="13">
        <f t="shared" si="2032"/>
        <v>6.4451404623788412E-3</v>
      </c>
      <c r="AB1666" s="13">
        <f t="shared" si="2033"/>
        <v>3.2148360626345711E-3</v>
      </c>
      <c r="AC1666" s="13">
        <f t="shared" si="2034"/>
        <v>3.8050903979195024E-5</v>
      </c>
      <c r="AD1666" s="13">
        <f t="shared" si="2035"/>
        <v>8.5988070764514268E-3</v>
      </c>
      <c r="AE1666" s="13">
        <f t="shared" si="2036"/>
        <v>4.9087702857085573E-3</v>
      </c>
      <c r="AF1666" s="13">
        <f t="shared" si="2037"/>
        <v>1.4011260808399991E-3</v>
      </c>
      <c r="AG1666" s="13">
        <f t="shared" si="2038"/>
        <v>2.6661861391580463E-4</v>
      </c>
      <c r="AH1666" s="13">
        <f t="shared" si="2039"/>
        <v>9.2204147889921116E-4</v>
      </c>
      <c r="AI1666" s="13">
        <f t="shared" si="2040"/>
        <v>9.1982857934985447E-4</v>
      </c>
      <c r="AJ1666" s="13">
        <f t="shared" si="2041"/>
        <v>4.5881049537970815E-4</v>
      </c>
      <c r="AK1666" s="13">
        <f t="shared" si="2042"/>
        <v>1.5256978339693255E-4</v>
      </c>
      <c r="AL1666" s="13">
        <f t="shared" si="2043"/>
        <v>8.6679403590948211E-7</v>
      </c>
      <c r="AM1666" s="13">
        <f t="shared" si="2044"/>
        <v>1.7156339878935923E-3</v>
      </c>
      <c r="AN1666" s="13">
        <f t="shared" si="2045"/>
        <v>9.793978474045735E-4</v>
      </c>
      <c r="AO1666" s="13">
        <f t="shared" si="2046"/>
        <v>2.795526756491972E-4</v>
      </c>
      <c r="AP1666" s="13">
        <f t="shared" si="2047"/>
        <v>5.3195745848481454E-5</v>
      </c>
      <c r="AQ1666" s="13">
        <f t="shared" si="2048"/>
        <v>7.5919163619290076E-6</v>
      </c>
      <c r="AR1666" s="13">
        <f t="shared" si="2049"/>
        <v>1.0527250521078228E-4</v>
      </c>
      <c r="AS1666" s="13">
        <f t="shared" si="2050"/>
        <v>1.0501985119827658E-4</v>
      </c>
      <c r="AT1666" s="13">
        <f t="shared" si="2051"/>
        <v>5.2383901777700442E-5</v>
      </c>
      <c r="AU1666" s="13">
        <f t="shared" si="2052"/>
        <v>1.7419393471144684E-5</v>
      </c>
      <c r="AV1666" s="13">
        <f t="shared" si="2053"/>
        <v>4.3443967317034901E-6</v>
      </c>
      <c r="AW1666" s="13">
        <f t="shared" si="2054"/>
        <v>1.3712112191923713E-8</v>
      </c>
      <c r="AX1666" s="13">
        <f t="shared" si="2055"/>
        <v>2.8525274438710827E-4</v>
      </c>
      <c r="AY1666" s="13">
        <f t="shared" si="2056"/>
        <v>1.6284121542846724E-4</v>
      </c>
      <c r="AZ1666" s="13">
        <f t="shared" si="2057"/>
        <v>4.6480291537939903E-5</v>
      </c>
      <c r="BA1666" s="13">
        <f t="shared" si="2058"/>
        <v>8.8446793430741928E-6</v>
      </c>
      <c r="BB1666" s="13">
        <f t="shared" si="2059"/>
        <v>1.2622826271100643E-6</v>
      </c>
      <c r="BC1666" s="13">
        <f t="shared" si="2060"/>
        <v>1.4411895503721671E-7</v>
      </c>
      <c r="BD1666" s="13">
        <f t="shared" si="2061"/>
        <v>1.0016089846074408E-5</v>
      </c>
      <c r="BE1666" s="13">
        <f t="shared" si="2062"/>
        <v>9.9920512304438443E-6</v>
      </c>
      <c r="BF1666" s="13">
        <f t="shared" si="2063"/>
        <v>4.9840351537453975E-6</v>
      </c>
      <c r="BG1666" s="13">
        <f t="shared" si="2064"/>
        <v>1.6573578231254725E-6</v>
      </c>
      <c r="BH1666" s="13">
        <f t="shared" si="2065"/>
        <v>4.1334504108749336E-7</v>
      </c>
      <c r="BI1666" s="13">
        <f t="shared" si="2066"/>
        <v>8.247060259777685E-8</v>
      </c>
      <c r="BJ1666" s="14">
        <f t="shared" si="2067"/>
        <v>0.44922998045748896</v>
      </c>
      <c r="BK1666" s="14">
        <f t="shared" si="2068"/>
        <v>0.34519259787985124</v>
      </c>
      <c r="BL1666" s="14">
        <f t="shared" si="2069"/>
        <v>0.19919519736918992</v>
      </c>
      <c r="BM1666" s="14">
        <f t="shared" si="2070"/>
        <v>0.20844105743668262</v>
      </c>
      <c r="BN1666" s="14">
        <f t="shared" si="2071"/>
        <v>0.79147453677934076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1.6571428571428599</v>
      </c>
      <c r="F1667" s="10">
        <f>VLOOKUP(B1667,home!$B$2:$E$405,3,FALSE)</f>
        <v>0.43</v>
      </c>
      <c r="G1667" s="10">
        <f>VLOOKUP(C1667,away!$B$2:$E$405,4,FALSE)</f>
        <v>1.1299999999999999</v>
      </c>
      <c r="H1667" s="10">
        <f>VLOOKUP(A1667,away!$A$2:$E$405,3,FALSE)</f>
        <v>1.3785714285714299</v>
      </c>
      <c r="I1667" s="10">
        <f>VLOOKUP(C1667,away!$B$2:$E$405,3,FALSE)</f>
        <v>0.75</v>
      </c>
      <c r="J1667" s="10">
        <f>VLOOKUP(B1667,home!$B$2:$E$405,4,FALSE)</f>
        <v>1.45</v>
      </c>
      <c r="K1667" s="12">
        <f t="shared" si="2016"/>
        <v>0.80520571428571552</v>
      </c>
      <c r="L1667" s="12">
        <f t="shared" si="2017"/>
        <v>1.4991964285714299</v>
      </c>
      <c r="M1667" s="13">
        <f t="shared" si="2018"/>
        <v>9.9818459997257358E-2</v>
      </c>
      <c r="N1667" s="13">
        <f t="shared" si="2019"/>
        <v>8.037439438099174E-2</v>
      </c>
      <c r="O1667" s="13">
        <f t="shared" si="2020"/>
        <v>0.14964747873338838</v>
      </c>
      <c r="P1667" s="13">
        <f t="shared" si="2021"/>
        <v>0.12049700500457443</v>
      </c>
      <c r="Q1667" s="13">
        <f t="shared" si="2022"/>
        <v>3.2358960818914123E-2</v>
      </c>
      <c r="R1667" s="13">
        <f t="shared" si="2023"/>
        <v>0.11217548283090745</v>
      </c>
      <c r="S1667" s="13">
        <f t="shared" si="2024"/>
        <v>3.6364837264247954E-2</v>
      </c>
      <c r="T1667" s="13">
        <f t="shared" si="2025"/>
        <v>4.8512438491998891E-2</v>
      </c>
      <c r="U1667" s="13">
        <f t="shared" si="2026"/>
        <v>9.032433977820585E-2</v>
      </c>
      <c r="V1667" s="13">
        <f t="shared" si="2027"/>
        <v>4.8775814034364836E-3</v>
      </c>
      <c r="W1667" s="13">
        <f t="shared" si="2028"/>
        <v>8.6852067199124101E-3</v>
      </c>
      <c r="X1667" s="13">
        <f t="shared" si="2029"/>
        <v>1.302083089589727E-2</v>
      </c>
      <c r="Y1667" s="13">
        <f t="shared" si="2030"/>
        <v>9.7603915880808585E-3</v>
      </c>
      <c r="Z1667" s="13">
        <f t="shared" si="2031"/>
        <v>5.6057694411124064E-2</v>
      </c>
      <c r="AA1667" s="13">
        <f t="shared" si="2032"/>
        <v>4.5137975869519516E-2</v>
      </c>
      <c r="AB1667" s="13">
        <f t="shared" si="2033"/>
        <v>1.8172678050713924E-2</v>
      </c>
      <c r="AC1667" s="13">
        <f t="shared" si="2034"/>
        <v>3.6800178969667395E-4</v>
      </c>
      <c r="AD1667" s="13">
        <f t="shared" si="2035"/>
        <v>1.7483445201565415E-3</v>
      </c>
      <c r="AE1667" s="13">
        <f t="shared" si="2036"/>
        <v>2.6211118605311175E-3</v>
      </c>
      <c r="AF1667" s="13">
        <f t="shared" si="2037"/>
        <v>1.9647807700972336E-3</v>
      </c>
      <c r="AG1667" s="13">
        <f t="shared" si="2038"/>
        <v>9.8186410448519875E-4</v>
      </c>
      <c r="AH1667" s="13">
        <f t="shared" si="2039"/>
        <v>2.1010373813776458E-2</v>
      </c>
      <c r="AI1667" s="13">
        <f t="shared" si="2040"/>
        <v>1.6917673054131766E-2</v>
      </c>
      <c r="AJ1667" s="13">
        <f t="shared" si="2041"/>
        <v>6.8111035078021855E-3</v>
      </c>
      <c r="AK1667" s="13">
        <f t="shared" si="2042"/>
        <v>1.8281131550246005E-3</v>
      </c>
      <c r="AL1667" s="13">
        <f t="shared" si="2043"/>
        <v>1.7769504156241564E-5</v>
      </c>
      <c r="AM1667" s="13">
        <f t="shared" si="2044"/>
        <v>2.8155539963403302E-4</v>
      </c>
      <c r="AN1667" s="13">
        <f t="shared" si="2045"/>
        <v>4.2210684957634401E-4</v>
      </c>
      <c r="AO1667" s="13">
        <f t="shared" si="2046"/>
        <v>3.164105406801964E-4</v>
      </c>
      <c r="AP1667" s="13">
        <f t="shared" si="2047"/>
        <v>1.5812051751670184E-4</v>
      </c>
      <c r="AQ1667" s="13">
        <f t="shared" si="2048"/>
        <v>5.9263428786226426E-5</v>
      </c>
      <c r="AR1667" s="13">
        <f t="shared" si="2049"/>
        <v>6.2997354769128633E-3</v>
      </c>
      <c r="AS1667" s="13">
        <f t="shared" si="2050"/>
        <v>5.0725830044986856E-3</v>
      </c>
      <c r="AT1667" s="13">
        <f t="shared" si="2051"/>
        <v>2.042236410705472E-3</v>
      </c>
      <c r="AU1667" s="13">
        <f t="shared" si="2052"/>
        <v>5.4814014260746525E-4</v>
      </c>
      <c r="AV1667" s="13">
        <f t="shared" si="2053"/>
        <v>1.1034139376422947E-4</v>
      </c>
      <c r="AW1667" s="13">
        <f t="shared" si="2054"/>
        <v>5.9585171790375923E-7</v>
      </c>
      <c r="AX1667" s="13">
        <f t="shared" si="2055"/>
        <v>3.7785002778886935E-5</v>
      </c>
      <c r="AY1667" s="13">
        <f t="shared" si="2056"/>
        <v>5.6647141219668854E-5</v>
      </c>
      <c r="AZ1667" s="13">
        <f t="shared" si="2057"/>
        <v>4.2462595902654493E-5</v>
      </c>
      <c r="BA1667" s="13">
        <f t="shared" si="2058"/>
        <v>2.121992404171048E-5</v>
      </c>
      <c r="BB1667" s="13">
        <f t="shared" si="2059"/>
        <v>7.9532085844723464E-6</v>
      </c>
      <c r="BC1667" s="13">
        <f t="shared" si="2060"/>
        <v>2.3846843811049129E-6</v>
      </c>
      <c r="BD1667" s="13">
        <f t="shared" si="2061"/>
        <v>1.5740901546554161E-3</v>
      </c>
      <c r="BE1667" s="13">
        <f t="shared" si="2062"/>
        <v>1.2674663873294269E-3</v>
      </c>
      <c r="BF1667" s="13">
        <f t="shared" si="2063"/>
        <v>5.1028558887136321E-4</v>
      </c>
      <c r="BG1667" s="13">
        <f t="shared" si="2064"/>
        <v>1.3696162402562434E-4</v>
      </c>
      <c r="BH1667" s="13">
        <f t="shared" si="2065"/>
        <v>2.7570570575821103E-5</v>
      </c>
      <c r="BI1667" s="13">
        <f t="shared" si="2066"/>
        <v>4.4399961947537545E-6</v>
      </c>
      <c r="BJ1667" s="14">
        <f t="shared" si="2067"/>
        <v>0.20143423344416739</v>
      </c>
      <c r="BK1667" s="14">
        <f t="shared" si="2068"/>
        <v>0.26200030210458874</v>
      </c>
      <c r="BL1667" s="14">
        <f t="shared" si="2069"/>
        <v>0.47961906954361133</v>
      </c>
      <c r="BM1667" s="14">
        <f t="shared" si="2070"/>
        <v>0.40418346644795616</v>
      </c>
      <c r="BN1667" s="14">
        <f t="shared" si="2071"/>
        <v>0.59487178176603361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1.6571428571428599</v>
      </c>
      <c r="F1668" s="10">
        <f>VLOOKUP(B1668,home!$B$2:$E$405,3,FALSE)</f>
        <v>0.91</v>
      </c>
      <c r="G1668" s="10">
        <f>VLOOKUP(C1668,away!$B$2:$E$405,4,FALSE)</f>
        <v>0.91</v>
      </c>
      <c r="H1668" s="10">
        <f>VLOOKUP(A1668,away!$A$2:$E$405,3,FALSE)</f>
        <v>1.3785714285714299</v>
      </c>
      <c r="I1668" s="10">
        <f>VLOOKUP(C1668,away!$B$2:$E$405,3,FALSE)</f>
        <v>0.6</v>
      </c>
      <c r="J1668" s="10">
        <f>VLOOKUP(B1668,home!$B$2:$E$405,4,FALSE)</f>
        <v>1.54</v>
      </c>
      <c r="K1668" s="12">
        <f t="shared" si="2016"/>
        <v>1.3722800000000024</v>
      </c>
      <c r="L1668" s="12">
        <f t="shared" si="2017"/>
        <v>1.2738000000000014</v>
      </c>
      <c r="M1668" s="13">
        <f t="shared" si="2018"/>
        <v>7.0928709353016511E-2</v>
      </c>
      <c r="N1668" s="13">
        <f t="shared" si="2019"/>
        <v>9.7334049270957665E-2</v>
      </c>
      <c r="O1668" s="13">
        <f t="shared" si="2020"/>
        <v>9.0348989973872543E-2</v>
      </c>
      <c r="P1668" s="13">
        <f t="shared" si="2021"/>
        <v>0.12398411196134601</v>
      </c>
      <c r="Q1668" s="13">
        <f t="shared" si="2022"/>
        <v>6.678478456677503E-2</v>
      </c>
      <c r="R1668" s="13">
        <f t="shared" si="2023"/>
        <v>5.7543271714359502E-2</v>
      </c>
      <c r="S1668" s="13">
        <f t="shared" si="2024"/>
        <v>5.4181375070339682E-2</v>
      </c>
      <c r="T1668" s="13">
        <f t="shared" si="2025"/>
        <v>8.5070458581158123E-2</v>
      </c>
      <c r="U1668" s="13">
        <f t="shared" si="2026"/>
        <v>7.8965480908181382E-2</v>
      </c>
      <c r="V1668" s="13">
        <f t="shared" si="2027"/>
        <v>1.0523288860065306E-2</v>
      </c>
      <c r="W1668" s="13">
        <f t="shared" si="2028"/>
        <v>3.054914138843139E-2</v>
      </c>
      <c r="X1668" s="13">
        <f t="shared" si="2029"/>
        <v>3.8913496300583945E-2</v>
      </c>
      <c r="Y1668" s="13">
        <f t="shared" si="2030"/>
        <v>2.4784005793841952E-2</v>
      </c>
      <c r="Z1668" s="13">
        <f t="shared" si="2031"/>
        <v>2.4432873169917074E-2</v>
      </c>
      <c r="AA1668" s="13">
        <f t="shared" si="2032"/>
        <v>3.3528743193613861E-2</v>
      </c>
      <c r="AB1668" s="13">
        <f t="shared" si="2033"/>
        <v>2.3005411854866258E-2</v>
      </c>
      <c r="AC1668" s="13">
        <f t="shared" si="2034"/>
        <v>1.1496760586519408E-3</v>
      </c>
      <c r="AD1668" s="13">
        <f t="shared" si="2035"/>
        <v>1.0480493936129169E-2</v>
      </c>
      <c r="AE1668" s="13">
        <f t="shared" si="2036"/>
        <v>1.3350053175841351E-2</v>
      </c>
      <c r="AF1668" s="13">
        <f t="shared" si="2037"/>
        <v>8.5026488676933683E-3</v>
      </c>
      <c r="AG1668" s="13">
        <f t="shared" si="2038"/>
        <v>3.6102247092226086E-3</v>
      </c>
      <c r="AH1668" s="13">
        <f t="shared" si="2039"/>
        <v>7.7806484609600993E-3</v>
      </c>
      <c r="AI1668" s="13">
        <f t="shared" si="2040"/>
        <v>1.0677228270006344E-2</v>
      </c>
      <c r="AJ1668" s="13">
        <f t="shared" si="2041"/>
        <v>7.3260734051821671E-3</v>
      </c>
      <c r="AK1668" s="13">
        <f t="shared" si="2042"/>
        <v>3.3511413374878E-3</v>
      </c>
      <c r="AL1668" s="13">
        <f t="shared" si="2043"/>
        <v>8.0385822031946538E-5</v>
      </c>
      <c r="AM1668" s="13">
        <f t="shared" si="2044"/>
        <v>2.8764344437342713E-3</v>
      </c>
      <c r="AN1668" s="13">
        <f t="shared" si="2045"/>
        <v>3.6640021944287192E-3</v>
      </c>
      <c r="AO1668" s="13">
        <f t="shared" si="2046"/>
        <v>2.3336029976316545E-3</v>
      </c>
      <c r="AP1668" s="13">
        <f t="shared" si="2047"/>
        <v>9.9084783279440179E-4</v>
      </c>
      <c r="AQ1668" s="13">
        <f t="shared" si="2048"/>
        <v>3.155354923533775E-4</v>
      </c>
      <c r="AR1668" s="13">
        <f t="shared" si="2049"/>
        <v>1.9821980019141968E-3</v>
      </c>
      <c r="AS1668" s="13">
        <f t="shared" si="2050"/>
        <v>2.7201306740668187E-3</v>
      </c>
      <c r="AT1668" s="13">
        <f t="shared" si="2051"/>
        <v>1.8663904607042106E-3</v>
      </c>
      <c r="AU1668" s="13">
        <f t="shared" si="2052"/>
        <v>8.5373676713839265E-4</v>
      </c>
      <c r="AV1668" s="13">
        <f t="shared" si="2053"/>
        <v>2.9289147270216873E-4</v>
      </c>
      <c r="AW1668" s="13">
        <f t="shared" si="2054"/>
        <v>3.9032011664422219E-6</v>
      </c>
      <c r="AX1668" s="13">
        <f t="shared" si="2055"/>
        <v>6.5787890974127795E-4</v>
      </c>
      <c r="AY1668" s="13">
        <f t="shared" si="2056"/>
        <v>8.3800615522844075E-4</v>
      </c>
      <c r="AZ1668" s="13">
        <f t="shared" si="2057"/>
        <v>5.3372612026499468E-4</v>
      </c>
      <c r="BA1668" s="13">
        <f t="shared" si="2058"/>
        <v>2.2662011066451701E-4</v>
      </c>
      <c r="BB1668" s="13">
        <f t="shared" si="2059"/>
        <v>7.2167174241115516E-5</v>
      </c>
      <c r="BC1668" s="13">
        <f t="shared" si="2060"/>
        <v>1.8385309309666605E-5</v>
      </c>
      <c r="BD1668" s="13">
        <f t="shared" si="2061"/>
        <v>4.2082063580638418E-4</v>
      </c>
      <c r="BE1668" s="13">
        <f t="shared" si="2062"/>
        <v>5.7748374210438592E-4</v>
      </c>
      <c r="BF1668" s="13">
        <f t="shared" si="2063"/>
        <v>3.9623469480750409E-4</v>
      </c>
      <c r="BG1668" s="13">
        <f t="shared" si="2064"/>
        <v>1.8124831566348085E-4</v>
      </c>
      <c r="BH1668" s="13">
        <f t="shared" si="2065"/>
        <v>6.2180859654670451E-5</v>
      </c>
      <c r="BI1668" s="13">
        <f t="shared" si="2066"/>
        <v>1.7065910017382257E-5</v>
      </c>
      <c r="BJ1668" s="14">
        <f t="shared" si="2067"/>
        <v>0.39190656333102697</v>
      </c>
      <c r="BK1668" s="14">
        <f t="shared" si="2068"/>
        <v>0.26168555328067988</v>
      </c>
      <c r="BL1668" s="14">
        <f t="shared" si="2069"/>
        <v>0.32189737065310953</v>
      </c>
      <c r="BM1668" s="14">
        <f t="shared" si="2070"/>
        <v>0.4921643406403442</v>
      </c>
      <c r="BN1668" s="14">
        <f t="shared" si="2071"/>
        <v>0.50692391684032723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1.6571428571428599</v>
      </c>
      <c r="F1669" s="10">
        <f>VLOOKUP(B1669,home!$B$2:$E$405,3,FALSE)</f>
        <v>0.69</v>
      </c>
      <c r="G1669" s="10">
        <f>VLOOKUP(C1669,away!$B$2:$E$405,4,FALSE)</f>
        <v>0.68</v>
      </c>
      <c r="H1669" s="10">
        <f>VLOOKUP(A1669,away!$A$2:$E$405,3,FALSE)</f>
        <v>1.3785714285714299</v>
      </c>
      <c r="I1669" s="10">
        <f>VLOOKUP(C1669,away!$B$2:$E$405,3,FALSE)</f>
        <v>1.21</v>
      </c>
      <c r="J1669" s="10">
        <f>VLOOKUP(B1669,home!$B$2:$E$405,4,FALSE)</f>
        <v>0.83</v>
      </c>
      <c r="K1669" s="12">
        <f t="shared" si="2016"/>
        <v>0.77753142857142987</v>
      </c>
      <c r="L1669" s="12">
        <f t="shared" si="2017"/>
        <v>1.384499285714287</v>
      </c>
      <c r="M1669" s="13">
        <f t="shared" si="2018"/>
        <v>0.11509116629528623</v>
      </c>
      <c r="N1669" s="13">
        <f t="shared" si="2019"/>
        <v>8.9486998945525892E-2</v>
      </c>
      <c r="O1669" s="13">
        <f t="shared" si="2020"/>
        <v>0.159343637527848</v>
      </c>
      <c r="P1669" s="13">
        <f t="shared" si="2021"/>
        <v>0.12389468612079575</v>
      </c>
      <c r="Q1669" s="13">
        <f t="shared" si="2022"/>
        <v>3.4789477064342399E-2</v>
      </c>
      <c r="R1669" s="13">
        <f t="shared" si="2023"/>
        <v>0.11030557617021094</v>
      </c>
      <c r="S1669" s="13">
        <f t="shared" si="2024"/>
        <v>3.3342900552392765E-2</v>
      </c>
      <c r="T1669" s="13">
        <f t="shared" si="2025"/>
        <v>4.8166006145955613E-2</v>
      </c>
      <c r="U1669" s="13">
        <f t="shared" si="2026"/>
        <v>8.5766052219018785E-2</v>
      </c>
      <c r="V1669" s="13">
        <f t="shared" si="2027"/>
        <v>3.9881506608777295E-3</v>
      </c>
      <c r="W1669" s="13">
        <f t="shared" si="2028"/>
        <v>9.0166372670303814E-3</v>
      </c>
      <c r="X1669" s="13">
        <f t="shared" si="2029"/>
        <v>1.2483527855748383E-2</v>
      </c>
      <c r="Y1669" s="13">
        <f t="shared" si="2030"/>
        <v>8.6417176997390238E-3</v>
      </c>
      <c r="Z1669" s="13">
        <f t="shared" si="2031"/>
        <v>5.0905997139319974E-2</v>
      </c>
      <c r="AA1669" s="13">
        <f t="shared" si="2032"/>
        <v>3.958101267858858E-2</v>
      </c>
      <c r="AB1669" s="13">
        <f t="shared" si="2033"/>
        <v>1.5387740666143427E-2</v>
      </c>
      <c r="AC1669" s="13">
        <f t="shared" si="2034"/>
        <v>2.683256946628751E-4</v>
      </c>
      <c r="AD1669" s="13">
        <f t="shared" si="2035"/>
        <v>1.7526797137861309E-3</v>
      </c>
      <c r="AE1669" s="13">
        <f t="shared" si="2036"/>
        <v>2.426583811822819E-3</v>
      </c>
      <c r="AF1669" s="13">
        <f t="shared" si="2037"/>
        <v>1.6798017770972729E-3</v>
      </c>
      <c r="AG1669" s="13">
        <f t="shared" si="2038"/>
        <v>7.7522812017758803E-4</v>
      </c>
      <c r="AH1669" s="13">
        <f t="shared" si="2039"/>
        <v>1.7619829169490515E-2</v>
      </c>
      <c r="AI1669" s="13">
        <f t="shared" si="2040"/>
        <v>1.3699970945338509E-2</v>
      </c>
      <c r="AJ1669" s="13">
        <f t="shared" si="2041"/>
        <v>5.3260789902580671E-3</v>
      </c>
      <c r="AK1669" s="13">
        <f t="shared" si="2042"/>
        <v>1.380397935326545E-3</v>
      </c>
      <c r="AL1669" s="13">
        <f t="shared" si="2043"/>
        <v>1.1554015408309567E-5</v>
      </c>
      <c r="AM1669" s="13">
        <f t="shared" si="2044"/>
        <v>2.7255271233765909E-4</v>
      </c>
      <c r="AN1669" s="13">
        <f t="shared" si="2045"/>
        <v>3.7734903555098053E-4</v>
      </c>
      <c r="AO1669" s="13">
        <f t="shared" si="2046"/>
        <v>2.6121973509265388E-4</v>
      </c>
      <c r="AP1669" s="13">
        <f t="shared" si="2047"/>
        <v>1.2055284555008486E-4</v>
      </c>
      <c r="AQ1669" s="13">
        <f t="shared" si="2048"/>
        <v>4.1726332138729321E-5</v>
      </c>
      <c r="AR1669" s="13">
        <f t="shared" si="2049"/>
        <v>4.878928179913475E-3</v>
      </c>
      <c r="AS1669" s="13">
        <f t="shared" si="2050"/>
        <v>3.7935199976255295E-3</v>
      </c>
      <c r="AT1669" s="13">
        <f t="shared" si="2051"/>
        <v>1.4747905115340327E-3</v>
      </c>
      <c r="AU1669" s="13">
        <f t="shared" si="2052"/>
        <v>3.8223199109221553E-4</v>
      </c>
      <c r="AV1669" s="13">
        <f t="shared" si="2053"/>
        <v>7.4299346519908079E-5</v>
      </c>
      <c r="AW1669" s="13">
        <f t="shared" si="2054"/>
        <v>3.4549449375314247E-7</v>
      </c>
      <c r="AX1669" s="13">
        <f t="shared" si="2055"/>
        <v>3.5319716630819673E-5</v>
      </c>
      <c r="AY1669" s="13">
        <f t="shared" si="2056"/>
        <v>4.8900122447000852E-5</v>
      </c>
      <c r="AZ1669" s="13">
        <f t="shared" si="2057"/>
        <v>3.3851092299606934E-5</v>
      </c>
      <c r="BA1669" s="13">
        <f t="shared" si="2058"/>
        <v>1.5622271036484733E-5</v>
      </c>
      <c r="BB1669" s="13">
        <f t="shared" si="2059"/>
        <v>5.4072557728120284E-6</v>
      </c>
      <c r="BC1669" s="13">
        <f t="shared" si="2060"/>
        <v>1.4972683510265415E-6</v>
      </c>
      <c r="BD1669" s="13">
        <f t="shared" si="2061"/>
        <v>1.1258120966902518E-3</v>
      </c>
      <c r="BE1669" s="13">
        <f t="shared" si="2062"/>
        <v>8.753542878425682E-4</v>
      </c>
      <c r="BF1669" s="13">
        <f t="shared" si="2063"/>
        <v>3.4030773496617937E-4</v>
      </c>
      <c r="BG1669" s="13">
        <f t="shared" si="2064"/>
        <v>8.8199986440720354E-5</v>
      </c>
      <c r="BH1669" s="13">
        <f t="shared" si="2065"/>
        <v>1.7144565364308504E-5</v>
      </c>
      <c r="BI1669" s="13">
        <f t="shared" si="2066"/>
        <v>2.6660876799894099E-6</v>
      </c>
      <c r="BJ1669" s="14">
        <f t="shared" si="2067"/>
        <v>0.21043265678843337</v>
      </c>
      <c r="BK1669" s="14">
        <f t="shared" si="2068"/>
        <v>0.27664568346187068</v>
      </c>
      <c r="BL1669" s="14">
        <f t="shared" si="2069"/>
        <v>0.46146355108789266</v>
      </c>
      <c r="BM1669" s="14">
        <f t="shared" si="2070"/>
        <v>0.36648779172555418</v>
      </c>
      <c r="BN1669" s="14">
        <f t="shared" si="2071"/>
        <v>0.63291154212400924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1.6571428571428599</v>
      </c>
      <c r="F1670" s="10">
        <f>VLOOKUP(B1670,home!$B$2:$E$405,3,FALSE)</f>
        <v>1.21</v>
      </c>
      <c r="G1670" s="10">
        <f>VLOOKUP(C1670,away!$B$2:$E$405,4,FALSE)</f>
        <v>0.78</v>
      </c>
      <c r="H1670" s="10">
        <f>VLOOKUP(A1670,away!$A$2:$E$405,3,FALSE)</f>
        <v>1.3785714285714299</v>
      </c>
      <c r="I1670" s="10">
        <f>VLOOKUP(C1670,away!$B$2:$E$405,3,FALSE)</f>
        <v>0.95</v>
      </c>
      <c r="J1670" s="10">
        <f>VLOOKUP(B1670,home!$B$2:$E$405,4,FALSE)</f>
        <v>0.73</v>
      </c>
      <c r="K1670" s="12">
        <f t="shared" si="2016"/>
        <v>1.5640114285714313</v>
      </c>
      <c r="L1670" s="12">
        <f t="shared" si="2017"/>
        <v>0.95603928571428665</v>
      </c>
      <c r="M1670" s="13">
        <f t="shared" si="2018"/>
        <v>8.0455526401513835E-2</v>
      </c>
      <c r="N1670" s="13">
        <f t="shared" si="2019"/>
        <v>0.12583336278369814</v>
      </c>
      <c r="O1670" s="13">
        <f t="shared" si="2020"/>
        <v>7.6918643992670205E-2</v>
      </c>
      <c r="P1670" s="13">
        <f t="shared" si="2021"/>
        <v>0.12030163827475346</v>
      </c>
      <c r="Q1670" s="13">
        <f t="shared" si="2022"/>
        <v>9.8402408744639486E-2</v>
      </c>
      <c r="R1670" s="13">
        <f t="shared" si="2023"/>
        <v>3.6768622730431966E-2</v>
      </c>
      <c r="S1670" s="13">
        <f t="shared" si="2024"/>
        <v>4.4970447708478745E-2</v>
      </c>
      <c r="T1670" s="13">
        <f t="shared" si="2025"/>
        <v>9.4076568568790403E-2</v>
      </c>
      <c r="U1670" s="13">
        <f t="shared" si="2026"/>
        <v>5.7506546163226896E-2</v>
      </c>
      <c r="V1670" s="13">
        <f t="shared" si="2027"/>
        <v>7.471372039311361E-3</v>
      </c>
      <c r="W1670" s="13">
        <f t="shared" si="2028"/>
        <v>5.1300830625191175E-2</v>
      </c>
      <c r="X1670" s="13">
        <f t="shared" si="2029"/>
        <v>4.9045609467457361E-2</v>
      </c>
      <c r="Y1670" s="13">
        <f t="shared" si="2030"/>
        <v>2.3444764721344897E-2</v>
      </c>
      <c r="Z1670" s="13">
        <f t="shared" si="2031"/>
        <v>1.1717415937300088E-2</v>
      </c>
      <c r="AA1670" s="13">
        <f t="shared" si="2032"/>
        <v>1.8326172439262364E-2</v>
      </c>
      <c r="AB1670" s="13">
        <f t="shared" si="2033"/>
        <v>1.4331171568488567E-2</v>
      </c>
      <c r="AC1670" s="13">
        <f t="shared" si="2034"/>
        <v>6.98226039193833E-4</v>
      </c>
      <c r="AD1670" s="13">
        <f t="shared" si="2035"/>
        <v>2.0058771348251556E-2</v>
      </c>
      <c r="AE1670" s="13">
        <f t="shared" si="2036"/>
        <v>1.9176973432088611E-2</v>
      </c>
      <c r="AF1670" s="13">
        <f t="shared" si="2037"/>
        <v>9.1669699910879258E-3</v>
      </c>
      <c r="AG1670" s="13">
        <f t="shared" si="2038"/>
        <v>2.9213278141480004E-3</v>
      </c>
      <c r="AH1670" s="13">
        <f t="shared" si="2039"/>
        <v>2.800577490778393E-3</v>
      </c>
      <c r="AI1670" s="13">
        <f t="shared" si="2040"/>
        <v>4.3801352021773082E-3</v>
      </c>
      <c r="AJ1670" s="13">
        <f t="shared" si="2041"/>
        <v>3.4252907574466745E-3</v>
      </c>
      <c r="AK1670" s="13">
        <f t="shared" si="2042"/>
        <v>1.7857312969422313E-3</v>
      </c>
      <c r="AL1670" s="13">
        <f t="shared" si="2043"/>
        <v>4.1761077284819036E-5</v>
      </c>
      <c r="AM1670" s="13">
        <f t="shared" si="2044"/>
        <v>6.274429526353327E-3</v>
      </c>
      <c r="AN1670" s="13">
        <f t="shared" si="2045"/>
        <v>5.9986011226394638E-3</v>
      </c>
      <c r="AO1670" s="13">
        <f t="shared" si="2046"/>
        <v>2.8674491662865754E-3</v>
      </c>
      <c r="AP1670" s="13">
        <f t="shared" si="2047"/>
        <v>9.1379801758621488E-4</v>
      </c>
      <c r="AQ1670" s="13">
        <f t="shared" si="2048"/>
        <v>2.1840670100506396E-4</v>
      </c>
      <c r="AR1670" s="13">
        <f t="shared" si="2049"/>
        <v>5.3549242077425695E-4</v>
      </c>
      <c r="AS1670" s="13">
        <f t="shared" si="2050"/>
        <v>8.3751626600431955E-4</v>
      </c>
      <c r="AT1670" s="13">
        <f t="shared" si="2051"/>
        <v>6.5494250582261355E-4</v>
      </c>
      <c r="AU1670" s="13">
        <f t="shared" si="2052"/>
        <v>3.4144585472125965E-4</v>
      </c>
      <c r="AV1670" s="13">
        <f t="shared" si="2053"/>
        <v>1.3350630475559755E-4</v>
      </c>
      <c r="AW1670" s="13">
        <f t="shared" si="2054"/>
        <v>1.7345421329799792E-6</v>
      </c>
      <c r="AX1670" s="13">
        <f t="shared" si="2055"/>
        <v>1.6355465811637713E-3</v>
      </c>
      <c r="AY1670" s="13">
        <f t="shared" si="2056"/>
        <v>1.5636467852082553E-3</v>
      </c>
      <c r="AZ1670" s="13">
        <f t="shared" si="2057"/>
        <v>7.474538778199705E-4</v>
      </c>
      <c r="BA1670" s="13">
        <f t="shared" si="2058"/>
        <v>2.3819842381845945E-4</v>
      </c>
      <c r="BB1670" s="13">
        <f t="shared" si="2059"/>
        <v>5.6931762741417207E-5</v>
      </c>
      <c r="BC1670" s="13">
        <f t="shared" si="2060"/>
        <v>1.0885800357151954E-5</v>
      </c>
      <c r="BD1670" s="13">
        <f t="shared" si="2061"/>
        <v>8.532529857707245E-5</v>
      </c>
      <c r="BE1670" s="13">
        <f t="shared" si="2062"/>
        <v>1.3344974212081099E-4</v>
      </c>
      <c r="BF1670" s="13">
        <f t="shared" si="2063"/>
        <v>1.0435846090842938E-4</v>
      </c>
      <c r="BG1670" s="13">
        <f t="shared" si="2064"/>
        <v>5.4405941842969499E-5</v>
      </c>
      <c r="BH1670" s="13">
        <f t="shared" si="2065"/>
        <v>2.1272878706149221E-5</v>
      </c>
      <c r="BI1670" s="13">
        <f t="shared" si="2066"/>
        <v>6.6542050830062499E-6</v>
      </c>
      <c r="BJ1670" s="14">
        <f t="shared" si="2067"/>
        <v>0.51395293526167707</v>
      </c>
      <c r="BK1670" s="14">
        <f t="shared" si="2068"/>
        <v>0.25550261832574434</v>
      </c>
      <c r="BL1670" s="14">
        <f t="shared" si="2069"/>
        <v>0.2191512615207411</v>
      </c>
      <c r="BM1670" s="14">
        <f t="shared" si="2070"/>
        <v>0.46008211587468029</v>
      </c>
      <c r="BN1670" s="14">
        <f t="shared" si="2071"/>
        <v>0.53868020292770713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1.6532258064516101</v>
      </c>
      <c r="F1671" s="10">
        <f>VLOOKUP(B1671,home!$B$2:$E$405,3,FALSE)</f>
        <v>1.3</v>
      </c>
      <c r="G1671" s="10">
        <f>VLOOKUP(C1671,away!$B$2:$E$405,4,FALSE)</f>
        <v>0.91</v>
      </c>
      <c r="H1671" s="10">
        <f>VLOOKUP(A1671,away!$A$2:$E$405,3,FALSE)</f>
        <v>1.30645161290323</v>
      </c>
      <c r="I1671" s="10">
        <f>VLOOKUP(C1671,away!$B$2:$E$405,3,FALSE)</f>
        <v>0.68</v>
      </c>
      <c r="J1671" s="10">
        <f>VLOOKUP(B1671,home!$B$2:$E$405,4,FALSE)</f>
        <v>1.31</v>
      </c>
      <c r="K1671" s="12">
        <f t="shared" si="2016"/>
        <v>1.955766129032255</v>
      </c>
      <c r="L1671" s="12">
        <f t="shared" si="2017"/>
        <v>1.1637870967741974</v>
      </c>
      <c r="M1671" s="13">
        <f t="shared" si="2018"/>
        <v>4.4176901110703243E-2</v>
      </c>
      <c r="N1671" s="13">
        <f t="shared" si="2019"/>
        <v>8.6399686877920809E-2</v>
      </c>
      <c r="O1671" s="13">
        <f t="shared" si="2020"/>
        <v>5.1412507488106142E-2</v>
      </c>
      <c r="P1671" s="13">
        <f t="shared" si="2021"/>
        <v>0.10055084075385518</v>
      </c>
      <c r="Q1671" s="13">
        <f t="shared" si="2022"/>
        <v>8.4488790577415068E-2</v>
      </c>
      <c r="R1671" s="13">
        <f t="shared" si="2023"/>
        <v>2.991660641373237E-2</v>
      </c>
      <c r="S1671" s="13">
        <f t="shared" si="2024"/>
        <v>5.7215826156361872E-2</v>
      </c>
      <c r="T1671" s="13">
        <f t="shared" si="2025"/>
        <v>9.8326964296053032E-2</v>
      </c>
      <c r="U1671" s="13">
        <f t="shared" si="2026"/>
        <v>5.8509885519566894E-2</v>
      </c>
      <c r="V1671" s="13">
        <f t="shared" si="2027"/>
        <v>1.4469853097692813E-2</v>
      </c>
      <c r="W1671" s="13">
        <f t="shared" si="2028"/>
        <v>5.5080104964735976E-2</v>
      </c>
      <c r="X1671" s="13">
        <f t="shared" si="2029"/>
        <v>6.4101515446928131E-2</v>
      </c>
      <c r="Y1671" s="13">
        <f t="shared" si="2030"/>
        <v>3.7300258280403439E-2</v>
      </c>
      <c r="Z1671" s="13">
        <f t="shared" si="2031"/>
        <v>1.1605520174524644E-2</v>
      </c>
      <c r="AA1671" s="13">
        <f t="shared" si="2032"/>
        <v>2.2697683267135806E-2</v>
      </c>
      <c r="AB1671" s="13">
        <f t="shared" si="2033"/>
        <v>2.2195680070683194E-2</v>
      </c>
      <c r="AC1671" s="13">
        <f t="shared" si="2034"/>
        <v>2.0584228663297977E-3</v>
      </c>
      <c r="AD1671" s="13">
        <f t="shared" si="2035"/>
        <v>2.693095091839301E-2</v>
      </c>
      <c r="AE1671" s="13">
        <f t="shared" si="2036"/>
        <v>3.1341893182685002E-2</v>
      </c>
      <c r="AF1671" s="13">
        <f t="shared" si="2037"/>
        <v>1.8237645437241996E-2</v>
      </c>
      <c r="AG1671" s="13">
        <f t="shared" si="2038"/>
        <v>7.0749121451350186E-3</v>
      </c>
      <c r="AH1671" s="13">
        <f t="shared" si="2039"/>
        <v>3.3765886576161024E-3</v>
      </c>
      <c r="AI1671" s="13">
        <f t="shared" si="2040"/>
        <v>6.6038177282400634E-3</v>
      </c>
      <c r="AJ1671" s="13">
        <f t="shared" si="2041"/>
        <v>6.4577615175973246E-3</v>
      </c>
      <c r="AK1671" s="13">
        <f t="shared" si="2042"/>
        <v>4.2099570818282606E-3</v>
      </c>
      <c r="AL1671" s="13">
        <f t="shared" si="2043"/>
        <v>1.8740667147997396E-4</v>
      </c>
      <c r="AM1671" s="13">
        <f t="shared" si="2044"/>
        <v>1.0534128325764624E-2</v>
      </c>
      <c r="AN1671" s="13">
        <f t="shared" si="2045"/>
        <v>1.2259482621288446E-2</v>
      </c>
      <c r="AO1671" s="13">
        <f t="shared" si="2046"/>
        <v>7.133713843891506E-3</v>
      </c>
      <c r="AP1671" s="13">
        <f t="shared" si="2047"/>
        <v>2.767374707866799E-3</v>
      </c>
      <c r="AQ1671" s="13">
        <f t="shared" si="2048"/>
        <v>8.0515874423866098E-4</v>
      </c>
      <c r="AR1671" s="13">
        <f t="shared" si="2049"/>
        <v>7.8592606216954571E-4</v>
      </c>
      <c r="AS1671" s="13">
        <f t="shared" si="2050"/>
        <v>1.5370875723148959E-3</v>
      </c>
      <c r="AT1671" s="13">
        <f t="shared" si="2051"/>
        <v>1.5030919056449453E-3</v>
      </c>
      <c r="AU1671" s="13">
        <f t="shared" si="2052"/>
        <v>9.798987459609769E-4</v>
      </c>
      <c r="AV1671" s="13">
        <f t="shared" si="2053"/>
        <v>4.7911319430791544E-4</v>
      </c>
      <c r="AW1671" s="13">
        <f t="shared" si="2054"/>
        <v>1.1848762781262767E-5</v>
      </c>
      <c r="AX1671" s="13">
        <f t="shared" si="2055"/>
        <v>3.4337152297349541E-3</v>
      </c>
      <c r="AY1671" s="13">
        <f t="shared" si="2056"/>
        <v>3.9961134783625882E-3</v>
      </c>
      <c r="AZ1671" s="13">
        <f t="shared" si="2057"/>
        <v>2.3253126516819185E-3</v>
      </c>
      <c r="BA1671" s="13">
        <f t="shared" si="2058"/>
        <v>9.0205628666440362E-4</v>
      </c>
      <c r="BB1671" s="13">
        <f t="shared" si="2059"/>
        <v>2.6245036674601979E-4</v>
      </c>
      <c r="BC1671" s="13">
        <f t="shared" si="2060"/>
        <v>6.108727007253475E-5</v>
      </c>
      <c r="BD1671" s="13">
        <f t="shared" si="2061"/>
        <v>1.524417683619123E-4</v>
      </c>
      <c r="BE1671" s="13">
        <f t="shared" si="2062"/>
        <v>2.9814044721200892E-4</v>
      </c>
      <c r="BF1671" s="13">
        <f t="shared" si="2063"/>
        <v>2.9154649417588804E-4</v>
      </c>
      <c r="BG1671" s="13">
        <f t="shared" si="2064"/>
        <v>1.9006558611576717E-4</v>
      </c>
      <c r="BH1671" s="13">
        <f t="shared" si="2065"/>
        <v>9.2930958904970218E-5</v>
      </c>
      <c r="BI1671" s="13">
        <f t="shared" si="2066"/>
        <v>3.6350244352965815E-5</v>
      </c>
      <c r="BJ1671" s="14">
        <f t="shared" si="2067"/>
        <v>0.55376331565322379</v>
      </c>
      <c r="BK1671" s="14">
        <f t="shared" si="2068"/>
        <v>0.22265536413478546</v>
      </c>
      <c r="BL1671" s="14">
        <f t="shared" si="2069"/>
        <v>0.21172708072402793</v>
      </c>
      <c r="BM1671" s="14">
        <f t="shared" si="2070"/>
        <v>0.59882168274924752</v>
      </c>
      <c r="BN1671" s="14">
        <f t="shared" si="2071"/>
        <v>0.39694533322173287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1.6532258064516101</v>
      </c>
      <c r="F1672" s="10">
        <f>VLOOKUP(B1672,home!$B$2:$E$405,3,FALSE)</f>
        <v>0.6</v>
      </c>
      <c r="G1672" s="10">
        <f>VLOOKUP(C1672,away!$B$2:$E$405,4,FALSE)</f>
        <v>0.6</v>
      </c>
      <c r="H1672" s="10">
        <f>VLOOKUP(A1672,away!$A$2:$E$405,3,FALSE)</f>
        <v>1.30645161290323</v>
      </c>
      <c r="I1672" s="10">
        <f>VLOOKUP(C1672,away!$B$2:$E$405,3,FALSE)</f>
        <v>1.21</v>
      </c>
      <c r="J1672" s="10">
        <f>VLOOKUP(B1672,home!$B$2:$E$405,4,FALSE)</f>
        <v>1.31</v>
      </c>
      <c r="K1672" s="12">
        <f t="shared" si="2016"/>
        <v>0.59516129032257958</v>
      </c>
      <c r="L1672" s="12">
        <f t="shared" si="2017"/>
        <v>2.0708564516129098</v>
      </c>
      <c r="M1672" s="13">
        <f t="shared" si="2018"/>
        <v>6.9528555385728177E-2</v>
      </c>
      <c r="N1672" s="13">
        <f t="shared" si="2019"/>
        <v>4.1380704737634923E-2</v>
      </c>
      <c r="O1672" s="13">
        <f t="shared" si="2020"/>
        <v>0.14398365749186068</v>
      </c>
      <c r="P1672" s="13">
        <f t="shared" si="2021"/>
        <v>8.5693499378220156E-2</v>
      </c>
      <c r="Q1672" s="13">
        <f t="shared" si="2022"/>
        <v>1.231409681305424E-2</v>
      </c>
      <c r="R1672" s="13">
        <f t="shared" si="2023"/>
        <v>0.14908474302192165</v>
      </c>
      <c r="S1672" s="13">
        <f t="shared" si="2024"/>
        <v>2.6404172339500258E-2</v>
      </c>
      <c r="T1672" s="13">
        <f t="shared" si="2025"/>
        <v>2.5500726831099337E-2</v>
      </c>
      <c r="U1672" s="13">
        <f t="shared" si="2026"/>
        <v>8.872946802433708E-2</v>
      </c>
      <c r="V1672" s="13">
        <f t="shared" si="2027"/>
        <v>3.6158859293369018E-3</v>
      </c>
      <c r="W1672" s="13">
        <f t="shared" si="2028"/>
        <v>2.4429579161381757E-3</v>
      </c>
      <c r="X1672" s="13">
        <f t="shared" si="2029"/>
        <v>5.0590151616535699E-3</v>
      </c>
      <c r="Y1672" s="13">
        <f t="shared" si="2030"/>
        <v>5.2382470931589134E-3</v>
      </c>
      <c r="Z1672" s="13">
        <f t="shared" si="2031"/>
        <v>0.10291103397466639</v>
      </c>
      <c r="AA1672" s="13">
        <f t="shared" si="2032"/>
        <v>6.1248663768793267E-2</v>
      </c>
      <c r="AB1672" s="13">
        <f t="shared" si="2033"/>
        <v>1.8226416879584414E-2</v>
      </c>
      <c r="AC1672" s="13">
        <f t="shared" si="2034"/>
        <v>2.7853476614601684E-4</v>
      </c>
      <c r="AD1672" s="13">
        <f t="shared" si="2035"/>
        <v>3.6348849639313919E-4</v>
      </c>
      <c r="AE1672" s="13">
        <f t="shared" si="2036"/>
        <v>7.5273249784280798E-4</v>
      </c>
      <c r="AF1672" s="13">
        <f t="shared" si="2037"/>
        <v>7.7940047474824015E-4</v>
      </c>
      <c r="AG1672" s="13">
        <f t="shared" si="2038"/>
        <v>5.3800883384085257E-4</v>
      </c>
      <c r="AH1672" s="13">
        <f t="shared" si="2039"/>
        <v>5.3278494662148297E-2</v>
      </c>
      <c r="AI1672" s="13">
        <f t="shared" si="2040"/>
        <v>3.1709297629568846E-2</v>
      </c>
      <c r="AJ1672" s="13">
        <f t="shared" si="2041"/>
        <v>9.4360732462184533E-3</v>
      </c>
      <c r="AK1672" s="13">
        <f t="shared" si="2042"/>
        <v>1.8719951762659159E-3</v>
      </c>
      <c r="AL1672" s="13">
        <f t="shared" si="2043"/>
        <v>1.3731692641752092E-5</v>
      </c>
      <c r="AM1672" s="13">
        <f t="shared" si="2044"/>
        <v>4.326685650615102E-5</v>
      </c>
      <c r="AN1672" s="13">
        <f t="shared" si="2045"/>
        <v>8.9599448936772814E-5</v>
      </c>
      <c r="AO1672" s="13">
        <f t="shared" si="2046"/>
        <v>9.2773798445838757E-5</v>
      </c>
      <c r="AP1672" s="13">
        <f t="shared" si="2047"/>
        <v>6.4040406350733637E-5</v>
      </c>
      <c r="AQ1672" s="13">
        <f t="shared" si="2048"/>
        <v>3.3154622163832275E-5</v>
      </c>
      <c r="AR1672" s="13">
        <f t="shared" si="2049"/>
        <v>2.2066422880666764E-2</v>
      </c>
      <c r="AS1672" s="13">
        <f t="shared" si="2050"/>
        <v>1.3133080714461324E-2</v>
      </c>
      <c r="AT1672" s="13">
        <f t="shared" si="2051"/>
        <v>3.9081506319646932E-3</v>
      </c>
      <c r="AU1672" s="13">
        <f t="shared" si="2052"/>
        <v>7.7532665763170399E-4</v>
      </c>
      <c r="AV1672" s="13">
        <f t="shared" si="2053"/>
        <v>1.1536110349439445E-4</v>
      </c>
      <c r="AW1672" s="13">
        <f t="shared" si="2054"/>
        <v>4.7011731300332643E-7</v>
      </c>
      <c r="AX1672" s="13">
        <f t="shared" si="2055"/>
        <v>4.2917930244004537E-6</v>
      </c>
      <c r="AY1672" s="13">
        <f t="shared" si="2056"/>
        <v>8.8876872735669602E-6</v>
      </c>
      <c r="AZ1672" s="13">
        <f t="shared" si="2057"/>
        <v>9.2025622651920499E-6</v>
      </c>
      <c r="BA1672" s="13">
        <f t="shared" si="2058"/>
        <v>6.3523951460808225E-6</v>
      </c>
      <c r="BB1672" s="13">
        <f t="shared" si="2059"/>
        <v>3.2887246178640001E-6</v>
      </c>
      <c r="BC1672" s="13">
        <f t="shared" si="2060"/>
        <v>1.3620953184963738E-6</v>
      </c>
      <c r="BD1672" s="13">
        <f t="shared" si="2061"/>
        <v>7.6160656977412545E-3</v>
      </c>
      <c r="BE1672" s="13">
        <f t="shared" si="2062"/>
        <v>4.5327874878492219E-3</v>
      </c>
      <c r="BF1672" s="13">
        <f t="shared" si="2063"/>
        <v>1.3488698250131933E-3</v>
      </c>
      <c r="BG1672" s="13">
        <f t="shared" si="2064"/>
        <v>2.6759836851068146E-4</v>
      </c>
      <c r="BH1672" s="13">
        <f t="shared" si="2065"/>
        <v>3.9816047572758578E-5</v>
      </c>
      <c r="BI1672" s="13">
        <f t="shared" si="2066"/>
        <v>4.7393940497896429E-6</v>
      </c>
      <c r="BJ1672" s="14">
        <f t="shared" si="2067"/>
        <v>9.4725599245613148E-2</v>
      </c>
      <c r="BK1672" s="14">
        <f t="shared" si="2068"/>
        <v>0.18554326717884681</v>
      </c>
      <c r="BL1672" s="14">
        <f t="shared" si="2069"/>
        <v>0.61137702870965427</v>
      </c>
      <c r="BM1672" s="14">
        <f t="shared" si="2070"/>
        <v>0.49256325471040041</v>
      </c>
      <c r="BN1672" s="14">
        <f t="shared" si="2071"/>
        <v>0.50198525682841977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1.6532258064516101</v>
      </c>
      <c r="F1673" s="10">
        <f>VLOOKUP(B1673,home!$B$2:$E$405,3,FALSE)</f>
        <v>1.81</v>
      </c>
      <c r="G1673" s="10">
        <f>VLOOKUP(C1673,away!$B$2:$E$405,4,FALSE)</f>
        <v>1.01</v>
      </c>
      <c r="H1673" s="10">
        <f>VLOOKUP(A1673,away!$A$2:$E$405,3,FALSE)</f>
        <v>1.30645161290323</v>
      </c>
      <c r="I1673" s="10">
        <f>VLOOKUP(C1673,away!$B$2:$E$405,3,FALSE)</f>
        <v>0.5</v>
      </c>
      <c r="J1673" s="10">
        <f>VLOOKUP(B1673,home!$B$2:$E$405,4,FALSE)</f>
        <v>1.2</v>
      </c>
      <c r="K1673" s="12">
        <f t="shared" si="2016"/>
        <v>3.0222620967741887</v>
      </c>
      <c r="L1673" s="12">
        <f t="shared" si="2017"/>
        <v>0.78387096774193799</v>
      </c>
      <c r="M1673" s="13">
        <f t="shared" si="2018"/>
        <v>2.2233990342766186E-2</v>
      </c>
      <c r="N1673" s="13">
        <f t="shared" si="2019"/>
        <v>6.71969462729856E-2</v>
      </c>
      <c r="O1673" s="13">
        <f t="shared" si="2020"/>
        <v>1.7428579526749033E-2</v>
      </c>
      <c r="P1673" s="13">
        <f t="shared" si="2021"/>
        <v>5.2673735304308231E-2</v>
      </c>
      <c r="Q1673" s="13">
        <f t="shared" si="2022"/>
        <v>0.10154339186990799</v>
      </c>
      <c r="R1673" s="13">
        <f t="shared" si="2023"/>
        <v>6.8308787500000467E-3</v>
      </c>
      <c r="S1673" s="13">
        <f t="shared" si="2024"/>
        <v>3.1196856121364386E-2</v>
      </c>
      <c r="T1673" s="13">
        <f t="shared" si="2025"/>
        <v>7.9596916852863603E-2</v>
      </c>
      <c r="U1673" s="13">
        <f t="shared" si="2026"/>
        <v>2.0644705933785392E-2</v>
      </c>
      <c r="V1673" s="13">
        <f t="shared" si="2027"/>
        <v>8.2119259562618667E-3</v>
      </c>
      <c r="W1673" s="13">
        <f t="shared" si="2028"/>
        <v>0.10229691480877041</v>
      </c>
      <c r="X1673" s="13">
        <f t="shared" si="2029"/>
        <v>8.0187581608165442E-2</v>
      </c>
      <c r="Y1673" s="13">
        <f t="shared" si="2030"/>
        <v>3.1428358598039143E-2</v>
      </c>
      <c r="Z1673" s="13">
        <f t="shared" si="2031"/>
        <v>1.7848425120967921E-3</v>
      </c>
      <c r="AA1673" s="13">
        <f t="shared" si="2032"/>
        <v>5.3942618730213618E-3</v>
      </c>
      <c r="AB1673" s="13">
        <f t="shared" si="2033"/>
        <v>8.151436599453301E-3</v>
      </c>
      <c r="AC1673" s="13">
        <f t="shared" si="2034"/>
        <v>1.2159108854572032E-3</v>
      </c>
      <c r="AD1673" s="13">
        <f t="shared" si="2035"/>
        <v>7.7292022060871282E-2</v>
      </c>
      <c r="AE1673" s="13">
        <f t="shared" si="2036"/>
        <v>6.0586972131586377E-2</v>
      </c>
      <c r="AF1673" s="13">
        <f t="shared" si="2037"/>
        <v>2.3746184238670223E-2</v>
      </c>
      <c r="AG1673" s="13">
        <f t="shared" si="2038"/>
        <v>6.2046481397815944E-3</v>
      </c>
      <c r="AH1673" s="13">
        <f t="shared" si="2039"/>
        <v>3.4977155680606596E-4</v>
      </c>
      <c r="AI1673" s="13">
        <f t="shared" si="2040"/>
        <v>1.0571013186646732E-3</v>
      </c>
      <c r="AJ1673" s="13">
        <f t="shared" si="2041"/>
        <v>1.5974186239251275E-3</v>
      </c>
      <c r="AK1673" s="13">
        <f t="shared" si="2042"/>
        <v>1.6092725865900319E-3</v>
      </c>
      <c r="AL1673" s="13">
        <f t="shared" si="2043"/>
        <v>1.1522280462811709E-4</v>
      </c>
      <c r="AM1673" s="13">
        <f t="shared" si="2044"/>
        <v>4.6719349731521115E-2</v>
      </c>
      <c r="AN1673" s="13">
        <f t="shared" si="2045"/>
        <v>3.66219418863215E-2</v>
      </c>
      <c r="AO1673" s="13">
        <f t="shared" si="2046"/>
        <v>1.4353438513509927E-2</v>
      </c>
      <c r="AP1673" s="13">
        <f t="shared" si="2047"/>
        <v>3.7504145793364769E-3</v>
      </c>
      <c r="AQ1673" s="13">
        <f t="shared" si="2048"/>
        <v>7.3496027643448923E-4</v>
      </c>
      <c r="AR1673" s="13">
        <f t="shared" si="2049"/>
        <v>5.4835153744435049E-5</v>
      </c>
      <c r="AS1673" s="13">
        <f t="shared" si="2050"/>
        <v>1.657262067325913E-4</v>
      </c>
      <c r="AT1673" s="13">
        <f t="shared" si="2051"/>
        <v>2.5043401652503699E-4</v>
      </c>
      <c r="AU1673" s="13">
        <f t="shared" si="2052"/>
        <v>2.5229241196218007E-4</v>
      </c>
      <c r="AV1673" s="13">
        <f t="shared" si="2053"/>
        <v>1.9062344849425899E-4</v>
      </c>
      <c r="AW1673" s="13">
        <f t="shared" si="2054"/>
        <v>7.5825039580746541E-6</v>
      </c>
      <c r="AX1673" s="13">
        <f t="shared" si="2055"/>
        <v>2.3533019979918933E-2</v>
      </c>
      <c r="AY1673" s="13">
        <f t="shared" si="2056"/>
        <v>1.8446851145549413E-2</v>
      </c>
      <c r="AZ1673" s="13">
        <f t="shared" si="2057"/>
        <v>7.2299755296266486E-3</v>
      </c>
      <c r="BA1673" s="13">
        <f t="shared" si="2058"/>
        <v>1.8891226383863239E-3</v>
      </c>
      <c r="BB1673" s="13">
        <f t="shared" si="2059"/>
        <v>3.7020709768377264E-4</v>
      </c>
      <c r="BC1673" s="13">
        <f t="shared" si="2060"/>
        <v>5.8038919185262629E-5</v>
      </c>
      <c r="BD1673" s="13">
        <f t="shared" si="2061"/>
        <v>7.1639475053213728E-6</v>
      </c>
      <c r="BE1673" s="13">
        <f t="shared" si="2062"/>
        <v>2.1651327008612791E-5</v>
      </c>
      <c r="BF1673" s="13">
        <f t="shared" si="2063"/>
        <v>3.271799248149686E-5</v>
      </c>
      <c r="BG1673" s="13">
        <f t="shared" si="2064"/>
        <v>3.2960782853123618E-5</v>
      </c>
      <c r="BH1673" s="13">
        <f t="shared" si="2065"/>
        <v>2.4904031174250031E-5</v>
      </c>
      <c r="BI1673" s="13">
        <f t="shared" si="2066"/>
        <v>1.5053301894963726E-5</v>
      </c>
      <c r="BJ1673" s="14">
        <f t="shared" si="2067"/>
        <v>0.78378725687911566</v>
      </c>
      <c r="BK1673" s="14">
        <f t="shared" si="2068"/>
        <v>0.1340944925603354</v>
      </c>
      <c r="BL1673" s="14">
        <f t="shared" si="2069"/>
        <v>6.4111789389371315E-2</v>
      </c>
      <c r="BM1673" s="14">
        <f t="shared" si="2070"/>
        <v>0.69743159063261084</v>
      </c>
      <c r="BN1673" s="14">
        <f t="shared" si="2071"/>
        <v>0.26790752206671709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1.6532258064516101</v>
      </c>
      <c r="F1674" s="10">
        <f>VLOOKUP(B1674,home!$B$2:$E$405,3,FALSE)</f>
        <v>2.33</v>
      </c>
      <c r="G1674" s="10">
        <f>VLOOKUP(C1674,away!$B$2:$E$405,4,FALSE)</f>
        <v>0.86</v>
      </c>
      <c r="H1674" s="10">
        <f>VLOOKUP(A1674,away!$A$2:$E$405,3,FALSE)</f>
        <v>1.30645161290323</v>
      </c>
      <c r="I1674" s="10">
        <f>VLOOKUP(C1674,away!$B$2:$E$405,3,FALSE)</f>
        <v>0.6</v>
      </c>
      <c r="J1674" s="10">
        <f>VLOOKUP(B1674,home!$B$2:$E$405,4,FALSE)</f>
        <v>0.11</v>
      </c>
      <c r="K1674" s="12">
        <f t="shared" si="2016"/>
        <v>3.3127338709677363</v>
      </c>
      <c r="L1674" s="12">
        <f t="shared" si="2017"/>
        <v>8.6225806451613179E-2</v>
      </c>
      <c r="M1674" s="13">
        <f t="shared" si="2018"/>
        <v>3.3408006992382458E-2</v>
      </c>
      <c r="N1674" s="13">
        <f t="shared" si="2019"/>
        <v>0.11067183632519237</v>
      </c>
      <c r="O1674" s="13">
        <f t="shared" si="2020"/>
        <v>2.8806323448593097E-3</v>
      </c>
      <c r="P1674" s="13">
        <f t="shared" si="2021"/>
        <v>9.5427683386206507E-3</v>
      </c>
      <c r="Q1674" s="13">
        <f t="shared" si="2022"/>
        <v>0.18331317037833114</v>
      </c>
      <c r="R1674" s="13">
        <f t="shared" si="2023"/>
        <v>1.2419242351304773E-4</v>
      </c>
      <c r="S1674" s="13">
        <f t="shared" si="2024"/>
        <v>6.8145660099796438E-4</v>
      </c>
      <c r="T1674" s="13">
        <f t="shared" si="2025"/>
        <v>1.5806325949073573E-2</v>
      </c>
      <c r="U1674" s="13">
        <f t="shared" si="2026"/>
        <v>4.1141644788924322E-4</v>
      </c>
      <c r="V1674" s="13">
        <f t="shared" si="2027"/>
        <v>2.1628156645967458E-5</v>
      </c>
      <c r="W1674" s="13">
        <f t="shared" si="2028"/>
        <v>0.20242258283559236</v>
      </c>
      <c r="X1674" s="13">
        <f t="shared" si="2029"/>
        <v>1.7454050449017423E-2</v>
      </c>
      <c r="Y1674" s="13">
        <f t="shared" si="2030"/>
        <v>7.5249478790683421E-4</v>
      </c>
      <c r="Z1674" s="13">
        <f t="shared" si="2031"/>
        <v>3.5695306241976081E-6</v>
      </c>
      <c r="AA1674" s="13">
        <f t="shared" si="2032"/>
        <v>1.1824905002236026E-5</v>
      </c>
      <c r="AB1674" s="13">
        <f t="shared" si="2033"/>
        <v>1.9586381660941551E-5</v>
      </c>
      <c r="AC1674" s="13">
        <f t="shared" si="2034"/>
        <v>3.8612092400282722E-7</v>
      </c>
      <c r="AD1674" s="13">
        <f t="shared" si="2035"/>
        <v>0.16764303660205979</v>
      </c>
      <c r="AE1674" s="13">
        <f t="shared" si="2036"/>
        <v>1.445515602700991E-2</v>
      </c>
      <c r="AF1674" s="13">
        <f t="shared" si="2037"/>
        <v>6.2320374290641316E-4</v>
      </c>
      <c r="AG1674" s="13">
        <f t="shared" si="2038"/>
        <v>1.7912081771923089E-5</v>
      </c>
      <c r="AH1674" s="13">
        <f t="shared" si="2039"/>
        <v>7.6946414181292248E-8</v>
      </c>
      <c r="AI1674" s="13">
        <f t="shared" si="2040"/>
        <v>2.5490299250787904E-7</v>
      </c>
      <c r="AJ1674" s="13">
        <f t="shared" si="2041"/>
        <v>4.2221288854594308E-7</v>
      </c>
      <c r="AK1674" s="13">
        <f t="shared" si="2042"/>
        <v>4.6622631221509044E-7</v>
      </c>
      <c r="AL1674" s="13">
        <f t="shared" si="2043"/>
        <v>4.4117118740944858E-9</v>
      </c>
      <c r="AM1674" s="13">
        <f t="shared" si="2044"/>
        <v>0.11107135311670549</v>
      </c>
      <c r="AN1674" s="13">
        <f t="shared" si="2045"/>
        <v>9.5772169961598312E-3</v>
      </c>
      <c r="AO1674" s="13">
        <f t="shared" si="2046"/>
        <v>4.1290162952798884E-4</v>
      </c>
      <c r="AP1674" s="13">
        <f t="shared" si="2047"/>
        <v>1.1867591997078683E-5</v>
      </c>
      <c r="AQ1674" s="13">
        <f t="shared" si="2048"/>
        <v>2.5582317264670504E-7</v>
      </c>
      <c r="AR1674" s="13">
        <f t="shared" si="2049"/>
        <v>1.326953323268355E-9</v>
      </c>
      <c r="AS1674" s="13">
        <f t="shared" si="2050"/>
        <v>4.3958432191842802E-9</v>
      </c>
      <c r="AT1674" s="13">
        <f t="shared" si="2051"/>
        <v>7.2811293618278083E-9</v>
      </c>
      <c r="AU1674" s="13">
        <f t="shared" si="2052"/>
        <v>8.0401479519415595E-9</v>
      </c>
      <c r="AV1674" s="13">
        <f t="shared" si="2053"/>
        <v>6.6587176119971699E-9</v>
      </c>
      <c r="AW1674" s="13">
        <f t="shared" si="2054"/>
        <v>3.5004868743679186E-11</v>
      </c>
      <c r="AX1674" s="13">
        <f t="shared" si="2055"/>
        <v>6.1324972260654649E-2</v>
      </c>
      <c r="AY1674" s="13">
        <f t="shared" si="2056"/>
        <v>5.2877951887977549E-3</v>
      </c>
      <c r="AZ1674" s="13">
        <f t="shared" si="2057"/>
        <v>2.279722022525233E-4</v>
      </c>
      <c r="BA1674" s="13">
        <f t="shared" si="2058"/>
        <v>6.5523623292580276E-6</v>
      </c>
      <c r="BB1674" s="13">
        <f t="shared" si="2059"/>
        <v>1.4124568150086101E-7</v>
      </c>
      <c r="BC1674" s="13">
        <f t="shared" si="2060"/>
        <v>2.4358045590438903E-9</v>
      </c>
      <c r="BD1674" s="13">
        <f t="shared" si="2061"/>
        <v>1.9069603403743644E-11</v>
      </c>
      <c r="BE1674" s="13">
        <f t="shared" si="2062"/>
        <v>6.3172521101503218E-11</v>
      </c>
      <c r="BF1674" s="13">
        <f t="shared" si="2063"/>
        <v>1.0463687518368689E-10</v>
      </c>
      <c r="BG1674" s="13">
        <f t="shared" si="2064"/>
        <v>1.1554470685774097E-10</v>
      </c>
      <c r="BH1674" s="13">
        <f t="shared" si="2065"/>
        <v>9.5692216004669145E-11</v>
      </c>
      <c r="BI1674" s="13">
        <f t="shared" si="2066"/>
        <v>6.3400569029325693E-11</v>
      </c>
      <c r="BJ1674" s="14">
        <f t="shared" si="2067"/>
        <v>0.90108080003194502</v>
      </c>
      <c r="BK1674" s="14">
        <f t="shared" si="2068"/>
        <v>4.8942045810080673E-2</v>
      </c>
      <c r="BL1674" s="14">
        <f t="shared" si="2069"/>
        <v>3.4489009558401891E-3</v>
      </c>
      <c r="BM1674" s="14">
        <f t="shared" si="2070"/>
        <v>0.60824691437179845</v>
      </c>
      <c r="BN1674" s="14">
        <f t="shared" si="2071"/>
        <v>0.33994060680289895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1.3831775700934601</v>
      </c>
      <c r="F1675" s="10">
        <f>VLOOKUP(B1675,home!$B$2:$E$405,3,FALSE)</f>
        <v>1.3</v>
      </c>
      <c r="G1675" s="10">
        <f>VLOOKUP(C1675,away!$B$2:$E$405,4,FALSE)</f>
        <v>1.81</v>
      </c>
      <c r="H1675" s="10">
        <f>VLOOKUP(A1675,away!$A$2:$E$405,3,FALSE)</f>
        <v>1.2429906542056099</v>
      </c>
      <c r="I1675" s="10">
        <f>VLOOKUP(C1675,away!$B$2:$E$405,3,FALSE)</f>
        <v>0.72</v>
      </c>
      <c r="J1675" s="10">
        <f>VLOOKUP(B1675,home!$B$2:$E$405,4,FALSE)</f>
        <v>0.8</v>
      </c>
      <c r="K1675" s="12">
        <f t="shared" si="2016"/>
        <v>3.2546168224299117</v>
      </c>
      <c r="L1675" s="12">
        <f t="shared" si="2017"/>
        <v>0.71596261682243134</v>
      </c>
      <c r="M1675" s="13">
        <f t="shared" si="2018"/>
        <v>1.8862500294930785E-2</v>
      </c>
      <c r="N1675" s="13">
        <f t="shared" si="2019"/>
        <v>6.1390210772970896E-2</v>
      </c>
      <c r="O1675" s="13">
        <f t="shared" si="2020"/>
        <v>1.3504845070972526E-2</v>
      </c>
      <c r="P1675" s="13">
        <f t="shared" si="2021"/>
        <v>4.3953095952296857E-2</v>
      </c>
      <c r="Q1675" s="13">
        <f t="shared" si="2022"/>
        <v>9.9900806357114569E-2</v>
      </c>
      <c r="R1675" s="13">
        <f t="shared" si="2023"/>
        <v>4.8344821083975012E-3</v>
      </c>
      <c r="S1675" s="13">
        <f t="shared" si="2024"/>
        <v>2.5604699981250603E-2</v>
      </c>
      <c r="T1675" s="13">
        <f t="shared" si="2025"/>
        <v>7.1525242742110723E-2</v>
      </c>
      <c r="U1675" s="13">
        <f t="shared" si="2026"/>
        <v>1.5734386797726936E-2</v>
      </c>
      <c r="V1675" s="13">
        <f t="shared" si="2027"/>
        <v>6.6292957367441634E-3</v>
      </c>
      <c r="W1675" s="13">
        <f t="shared" si="2028"/>
        <v>0.10837961498139269</v>
      </c>
      <c r="X1675" s="13">
        <f t="shared" si="2029"/>
        <v>7.7595752752285488E-2</v>
      </c>
      <c r="Y1675" s="13">
        <f t="shared" si="2030"/>
        <v>2.7777829097416346E-2</v>
      </c>
      <c r="Z1675" s="13">
        <f t="shared" si="2031"/>
        <v>1.1537694871031671E-3</v>
      </c>
      <c r="AA1675" s="13">
        <f t="shared" si="2032"/>
        <v>3.7550775819322983E-3</v>
      </c>
      <c r="AB1675" s="13">
        <f t="shared" si="2033"/>
        <v>6.1106693338431484E-3</v>
      </c>
      <c r="AC1675" s="13">
        <f t="shared" si="2034"/>
        <v>9.6546741901037687E-4</v>
      </c>
      <c r="AD1675" s="13">
        <f t="shared" si="2035"/>
        <v>8.8183529531729407E-2</v>
      </c>
      <c r="AE1675" s="13">
        <f t="shared" si="2036"/>
        <v>6.3136110564175132E-2</v>
      </c>
      <c r="AF1675" s="13">
        <f t="shared" si="2037"/>
        <v>2.2601547467758588E-2</v>
      </c>
      <c r="AG1675" s="13">
        <f t="shared" si="2038"/>
        <v>5.3939543564176136E-3</v>
      </c>
      <c r="AH1675" s="13">
        <f t="shared" si="2039"/>
        <v>2.0651395529906448E-4</v>
      </c>
      <c r="AI1675" s="13">
        <f t="shared" si="2040"/>
        <v>6.7212379298287397E-4</v>
      </c>
      <c r="AJ1675" s="13">
        <f t="shared" si="2041"/>
        <v>1.0937527016987309E-3</v>
      </c>
      <c r="AK1675" s="13">
        <f t="shared" si="2042"/>
        <v>1.1865819808422847E-3</v>
      </c>
      <c r="AL1675" s="13">
        <f t="shared" si="2043"/>
        <v>8.9988668401471235E-5</v>
      </c>
      <c r="AM1675" s="13">
        <f t="shared" si="2044"/>
        <v>5.740071973504228E-2</v>
      </c>
      <c r="AN1675" s="13">
        <f t="shared" si="2045"/>
        <v>4.109676950899184E-2</v>
      </c>
      <c r="AO1675" s="13">
        <f t="shared" si="2046"/>
        <v>1.4711875320303052E-2</v>
      </c>
      <c r="AP1675" s="13">
        <f t="shared" si="2047"/>
        <v>3.5110509175631738E-3</v>
      </c>
      <c r="AQ1675" s="13">
        <f t="shared" si="2048"/>
        <v>6.2844530068383204E-4</v>
      </c>
      <c r="AR1675" s="13">
        <f t="shared" si="2049"/>
        <v>2.9571254369253764E-5</v>
      </c>
      <c r="AS1675" s="13">
        <f t="shared" si="2050"/>
        <v>9.6243101930527312E-5</v>
      </c>
      <c r="AT1675" s="13">
        <f t="shared" si="2051"/>
        <v>1.5661720929296551E-4</v>
      </c>
      <c r="AU1675" s="13">
        <f t="shared" si="2052"/>
        <v>1.6990966801563726E-4</v>
      </c>
      <c r="AV1675" s="13">
        <f t="shared" si="2053"/>
        <v>1.3824771595429366E-4</v>
      </c>
      <c r="AW1675" s="13">
        <f t="shared" si="2054"/>
        <v>5.824726478205148E-6</v>
      </c>
      <c r="AX1675" s="13">
        <f t="shared" si="2055"/>
        <v>3.1136224678208858E-2</v>
      </c>
      <c r="AY1675" s="13">
        <f t="shared" si="2056"/>
        <v>2.2292372898581575E-2</v>
      </c>
      <c r="AZ1675" s="13">
        <f t="shared" si="2057"/>
        <v>7.9802528178249572E-3</v>
      </c>
      <c r="BA1675" s="13">
        <f t="shared" si="2058"/>
        <v>1.9045208967848463E-3</v>
      </c>
      <c r="BB1675" s="13">
        <f t="shared" si="2059"/>
        <v>3.4089144126377054E-4</v>
      </c>
      <c r="BC1675" s="13">
        <f t="shared" si="2060"/>
        <v>4.8813105667915866E-5</v>
      </c>
      <c r="BD1675" s="13">
        <f t="shared" si="2061"/>
        <v>3.5286521101554461E-6</v>
      </c>
      <c r="BE1675" s="13">
        <f t="shared" si="2062"/>
        <v>1.1484410518214719E-5</v>
      </c>
      <c r="BF1675" s="13">
        <f t="shared" si="2063"/>
        <v>1.8688677834136328E-5</v>
      </c>
      <c r="BG1675" s="13">
        <f t="shared" si="2064"/>
        <v>2.0274828422651031E-5</v>
      </c>
      <c r="BH1675" s="13">
        <f t="shared" si="2065"/>
        <v>1.6496699414060043E-5</v>
      </c>
      <c r="BI1675" s="13">
        <f t="shared" si="2066"/>
        <v>1.0738087085513894E-5</v>
      </c>
      <c r="BJ1675" s="14">
        <f t="shared" si="2067"/>
        <v>0.80693653524428766</v>
      </c>
      <c r="BK1675" s="14">
        <f t="shared" si="2068"/>
        <v>0.11839742095121583</v>
      </c>
      <c r="BL1675" s="14">
        <f t="shared" si="2069"/>
        <v>4.7770233628642779E-2</v>
      </c>
      <c r="BM1675" s="14">
        <f t="shared" si="2070"/>
        <v>0.70952547058246307</v>
      </c>
      <c r="BN1675" s="14">
        <f t="shared" si="2071"/>
        <v>0.24244594055668314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1.3831775700934601</v>
      </c>
      <c r="F1676" s="10">
        <f>VLOOKUP(B1676,home!$B$2:$E$405,3,FALSE)</f>
        <v>0.84</v>
      </c>
      <c r="G1676" s="10">
        <f>VLOOKUP(C1676,away!$B$2:$E$405,4,FALSE)</f>
        <v>0.84</v>
      </c>
      <c r="H1676" s="10">
        <f>VLOOKUP(A1676,away!$A$2:$E$405,3,FALSE)</f>
        <v>1.2429906542056099</v>
      </c>
      <c r="I1676" s="10">
        <f>VLOOKUP(C1676,away!$B$2:$E$405,3,FALSE)</f>
        <v>0.96</v>
      </c>
      <c r="J1676" s="10">
        <f>VLOOKUP(B1676,home!$B$2:$E$405,4,FALSE)</f>
        <v>0.94</v>
      </c>
      <c r="K1676" s="12">
        <f t="shared" si="2016"/>
        <v>0.97597009345794539</v>
      </c>
      <c r="L1676" s="12">
        <f t="shared" si="2017"/>
        <v>1.1216747663551423</v>
      </c>
      <c r="M1676" s="13">
        <f t="shared" si="2018"/>
        <v>0.12274517018871112</v>
      </c>
      <c r="N1676" s="13">
        <f t="shared" si="2019"/>
        <v>0.11979561522058781</v>
      </c>
      <c r="O1676" s="13">
        <f t="shared" si="2020"/>
        <v>0.13768016009264472</v>
      </c>
      <c r="P1676" s="13">
        <f t="shared" si="2021"/>
        <v>0.13437171871292336</v>
      </c>
      <c r="Q1676" s="13">
        <f t="shared" si="2022"/>
        <v>5.845846889134456E-2</v>
      </c>
      <c r="R1676" s="13">
        <f t="shared" si="2023"/>
        <v>7.7216180701827938E-2</v>
      </c>
      <c r="S1676" s="13">
        <f t="shared" si="2024"/>
        <v>3.6774886462142824E-2</v>
      </c>
      <c r="T1676" s="13">
        <f t="shared" si="2025"/>
        <v>6.5571389435178276E-2</v>
      </c>
      <c r="U1676" s="13">
        <f t="shared" si="2026"/>
        <v>7.5360683096028613E-2</v>
      </c>
      <c r="V1676" s="13">
        <f t="shared" si="2027"/>
        <v>4.4731379398957388E-3</v>
      </c>
      <c r="W1676" s="13">
        <f t="shared" si="2028"/>
        <v>1.9017905782431316E-2</v>
      </c>
      <c r="X1676" s="13">
        <f t="shared" si="2029"/>
        <v>2.1331905025072758E-2</v>
      </c>
      <c r="Y1676" s="13">
        <f t="shared" si="2030"/>
        <v>1.1963729792454289E-2</v>
      </c>
      <c r="Z1676" s="13">
        <f t="shared" si="2031"/>
        <v>2.8870480482519764E-2</v>
      </c>
      <c r="AA1676" s="13">
        <f t="shared" si="2032"/>
        <v>2.8176725534700603E-2</v>
      </c>
      <c r="AB1676" s="13">
        <f t="shared" si="2033"/>
        <v>1.374982072672031E-2</v>
      </c>
      <c r="AC1676" s="13">
        <f t="shared" si="2034"/>
        <v>3.0605238484113445E-4</v>
      </c>
      <c r="AD1676" s="13">
        <f t="shared" si="2035"/>
        <v>4.6402268209634724E-3</v>
      </c>
      <c r="AE1676" s="13">
        <f t="shared" si="2036"/>
        <v>5.204825335239068E-3</v>
      </c>
      <c r="AF1676" s="13">
        <f t="shared" si="2037"/>
        <v>2.919060620911804E-3</v>
      </c>
      <c r="AG1676" s="13">
        <f t="shared" si="2038"/>
        <v>1.0914122133125813E-3</v>
      </c>
      <c r="AH1676" s="13">
        <f t="shared" si="2039"/>
        <v>8.0958223624477584E-3</v>
      </c>
      <c r="AI1676" s="13">
        <f t="shared" si="2040"/>
        <v>7.9012805076970633E-3</v>
      </c>
      <c r="AJ1676" s="13">
        <f t="shared" si="2041"/>
        <v>3.8557067377672722E-3</v>
      </c>
      <c r="AK1676" s="13">
        <f t="shared" si="2042"/>
        <v>1.2543514884017183E-3</v>
      </c>
      <c r="AL1676" s="13">
        <f t="shared" si="2043"/>
        <v>1.3401679236442844E-5</v>
      </c>
      <c r="AM1676" s="13">
        <f t="shared" si="2044"/>
        <v>9.0574452082435727E-4</v>
      </c>
      <c r="AN1676" s="13">
        <f t="shared" si="2045"/>
        <v>1.0159507737731114E-3</v>
      </c>
      <c r="AO1676" s="13">
        <f t="shared" si="2046"/>
        <v>5.6978317340014041E-4</v>
      </c>
      <c r="AP1676" s="13">
        <f t="shared" si="2047"/>
        <v>2.1303713596556467E-4</v>
      </c>
      <c r="AQ1676" s="13">
        <f t="shared" si="2048"/>
        <v>5.9739594927285826E-5</v>
      </c>
      <c r="AR1676" s="13">
        <f t="shared" si="2049"/>
        <v>1.8161759313702665E-3</v>
      </c>
      <c r="AS1676" s="13">
        <f t="shared" si="2050"/>
        <v>1.77253339347551E-3</v>
      </c>
      <c r="AT1676" s="13">
        <f t="shared" si="2051"/>
        <v>8.6496979084381117E-4</v>
      </c>
      <c r="AU1676" s="13">
        <f t="shared" si="2052"/>
        <v>2.8139488253604465E-4</v>
      </c>
      <c r="AV1676" s="13">
        <f t="shared" si="2053"/>
        <v>6.8658247451822751E-5</v>
      </c>
      <c r="AW1676" s="13">
        <f t="shared" si="2054"/>
        <v>4.0753055697777132E-7</v>
      </c>
      <c r="AX1676" s="13">
        <f t="shared" si="2055"/>
        <v>1.4732992743966161E-4</v>
      </c>
      <c r="AY1676" s="13">
        <f t="shared" si="2056"/>
        <v>1.6525626193800253E-4</v>
      </c>
      <c r="AZ1676" s="13">
        <f t="shared" si="2057"/>
        <v>9.2681889499016601E-5</v>
      </c>
      <c r="BA1676" s="13">
        <f t="shared" si="2058"/>
        <v>3.4652978916387519E-5</v>
      </c>
      <c r="BB1676" s="13">
        <f t="shared" si="2059"/>
        <v>9.7173430073871558E-6</v>
      </c>
      <c r="BC1676" s="13">
        <f t="shared" si="2060"/>
        <v>2.1799396894807538E-6</v>
      </c>
      <c r="BD1676" s="13">
        <f t="shared" si="2061"/>
        <v>3.3952645224659633E-4</v>
      </c>
      <c r="BE1676" s="13">
        <f t="shared" si="2062"/>
        <v>3.3136766333055525E-4</v>
      </c>
      <c r="BF1676" s="13">
        <f t="shared" si="2063"/>
        <v>1.6170246467483147E-4</v>
      </c>
      <c r="BG1676" s="13">
        <f t="shared" si="2064"/>
        <v>5.2605589853691798E-5</v>
      </c>
      <c r="BH1676" s="13">
        <f t="shared" si="2065"/>
        <v>1.2835370611479482E-5</v>
      </c>
      <c r="BI1676" s="13">
        <f t="shared" si="2066"/>
        <v>2.5053875710505997E-6</v>
      </c>
      <c r="BJ1676" s="14">
        <f t="shared" si="2067"/>
        <v>0.31321061267687628</v>
      </c>
      <c r="BK1676" s="14">
        <f t="shared" si="2068"/>
        <v>0.2988496236296887</v>
      </c>
      <c r="BL1676" s="14">
        <f t="shared" si="2069"/>
        <v>0.35899500642220167</v>
      </c>
      <c r="BM1676" s="14">
        <f t="shared" si="2070"/>
        <v>0.34949356067186588</v>
      </c>
      <c r="BN1676" s="14">
        <f t="shared" si="2071"/>
        <v>0.65026731380803948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1.3831775700934601</v>
      </c>
      <c r="F1677" s="10">
        <f>VLOOKUP(B1677,home!$B$2:$E$405,3,FALSE)</f>
        <v>0.72</v>
      </c>
      <c r="G1677" s="10">
        <f>VLOOKUP(C1677,away!$B$2:$E$405,4,FALSE)</f>
        <v>1.33</v>
      </c>
      <c r="H1677" s="10">
        <f>VLOOKUP(A1677,away!$A$2:$E$405,3,FALSE)</f>
        <v>1.2429906542056099</v>
      </c>
      <c r="I1677" s="10">
        <f>VLOOKUP(C1677,away!$B$2:$E$405,3,FALSE)</f>
        <v>0.48</v>
      </c>
      <c r="J1677" s="10">
        <f>VLOOKUP(B1677,home!$B$2:$E$405,4,FALSE)</f>
        <v>0.94</v>
      </c>
      <c r="K1677" s="12">
        <f t="shared" si="2016"/>
        <v>1.3245308411214973</v>
      </c>
      <c r="L1677" s="12">
        <f t="shared" si="2017"/>
        <v>0.56083738317757115</v>
      </c>
      <c r="M1677" s="13">
        <f t="shared" si="2018"/>
        <v>0.15177316257236606</v>
      </c>
      <c r="N1677" s="13">
        <f t="shared" si="2019"/>
        <v>0.2010282346816458</v>
      </c>
      <c r="O1677" s="13">
        <f t="shared" si="2020"/>
        <v>8.5120063333669865E-2</v>
      </c>
      <c r="P1677" s="13">
        <f t="shared" si="2021"/>
        <v>0.11274414908366087</v>
      </c>
      <c r="Q1677" s="13">
        <f t="shared" si="2022"/>
        <v>0.13313404838602502</v>
      </c>
      <c r="R1677" s="13">
        <f t="shared" si="2023"/>
        <v>2.3869256787982261E-2</v>
      </c>
      <c r="S1677" s="13">
        <f t="shared" si="2024"/>
        <v>2.0937896623419792E-2</v>
      </c>
      <c r="T1677" s="13">
        <f t="shared" si="2025"/>
        <v>7.4666551308654419E-2</v>
      </c>
      <c r="U1677" s="13">
        <f t="shared" si="2026"/>
        <v>3.1615566770331151E-2</v>
      </c>
      <c r="V1677" s="13">
        <f t="shared" si="2027"/>
        <v>1.7281823731031397E-3</v>
      </c>
      <c r="W1677" s="13">
        <f t="shared" si="2028"/>
        <v>5.8780051030217308E-2</v>
      </c>
      <c r="X1677" s="13">
        <f t="shared" si="2029"/>
        <v>3.296605000283117E-2</v>
      </c>
      <c r="Y1677" s="13">
        <f t="shared" si="2030"/>
        <v>9.2442966086443961E-3</v>
      </c>
      <c r="Z1677" s="13">
        <f t="shared" si="2031"/>
        <v>4.4622571717884835E-3</v>
      </c>
      <c r="AA1677" s="13">
        <f t="shared" si="2032"/>
        <v>5.9103972450494343E-3</v>
      </c>
      <c r="AB1677" s="13">
        <f t="shared" si="2033"/>
        <v>3.9142517171737541E-3</v>
      </c>
      <c r="AC1677" s="13">
        <f t="shared" si="2034"/>
        <v>8.0235879574556507E-5</v>
      </c>
      <c r="AD1677" s="13">
        <f t="shared" si="2035"/>
        <v>1.9463997608054572E-2</v>
      </c>
      <c r="AE1677" s="13">
        <f t="shared" si="2036"/>
        <v>1.091613748467583E-2</v>
      </c>
      <c r="AF1677" s="13">
        <f t="shared" si="2037"/>
        <v>3.0610889906560923E-3</v>
      </c>
      <c r="AG1677" s="13">
        <f t="shared" si="2038"/>
        <v>5.7225771306441194E-4</v>
      </c>
      <c r="AH1677" s="13">
        <f t="shared" si="2039"/>
        <v>6.2565015882280045E-4</v>
      </c>
      <c r="AI1677" s="13">
        <f t="shared" si="2040"/>
        <v>8.2869293111336232E-4</v>
      </c>
      <c r="AJ1677" s="13">
        <f t="shared" si="2041"/>
        <v>5.4881467253951042E-4</v>
      </c>
      <c r="AK1677" s="13">
        <f t="shared" si="2042"/>
        <v>2.4230731994619238E-4</v>
      </c>
      <c r="AL1677" s="13">
        <f t="shared" si="2043"/>
        <v>2.3841174066065141E-6</v>
      </c>
      <c r="AM1677" s="13">
        <f t="shared" si="2044"/>
        <v>5.1561330246766629E-3</v>
      </c>
      <c r="AN1677" s="13">
        <f t="shared" si="2045"/>
        <v>2.8917521528751145E-3</v>
      </c>
      <c r="AO1677" s="13">
        <f t="shared" si="2046"/>
        <v>8.1090135510829319E-4</v>
      </c>
      <c r="AP1677" s="13">
        <f t="shared" si="2047"/>
        <v>1.5159459800469387E-4</v>
      </c>
      <c r="AQ1677" s="13">
        <f t="shared" si="2048"/>
        <v>2.1254979412202083E-5</v>
      </c>
      <c r="AR1677" s="13">
        <f t="shared" si="2049"/>
        <v>7.0177599571762263E-5</v>
      </c>
      <c r="AS1677" s="13">
        <f t="shared" si="2050"/>
        <v>9.2952394988673903E-5</v>
      </c>
      <c r="AT1677" s="13">
        <f t="shared" si="2051"/>
        <v>6.1559156959302948E-5</v>
      </c>
      <c r="AU1677" s="13">
        <f t="shared" si="2052"/>
        <v>2.7179000648678616E-5</v>
      </c>
      <c r="AV1677" s="13">
        <f t="shared" si="2053"/>
        <v>8.9998561475090052E-6</v>
      </c>
      <c r="AW1677" s="13">
        <f t="shared" si="2054"/>
        <v>4.9195362738790681E-8</v>
      </c>
      <c r="AX1677" s="13">
        <f t="shared" si="2055"/>
        <v>1.1382428686848862E-3</v>
      </c>
      <c r="AY1677" s="13">
        <f t="shared" si="2056"/>
        <v>6.3836915189376326E-4</v>
      </c>
      <c r="AZ1677" s="13">
        <f t="shared" si="2057"/>
        <v>1.7901064232469176E-4</v>
      </c>
      <c r="BA1677" s="13">
        <f t="shared" si="2058"/>
        <v>3.3465286734105439E-5</v>
      </c>
      <c r="BB1677" s="13">
        <f t="shared" si="2059"/>
        <v>4.6921459598106934E-6</v>
      </c>
      <c r="BC1677" s="13">
        <f t="shared" si="2060"/>
        <v>5.2630617231748869E-7</v>
      </c>
      <c r="BD1677" s="13">
        <f t="shared" si="2061"/>
        <v>6.5597035502517624E-6</v>
      </c>
      <c r="BE1677" s="13">
        <f t="shared" si="2062"/>
        <v>8.6885296609226386E-6</v>
      </c>
      <c r="BF1677" s="13">
        <f t="shared" si="2063"/>
        <v>5.754112749945471E-6</v>
      </c>
      <c r="BG1677" s="13">
        <f t="shared" si="2064"/>
        <v>2.5404999335310699E-6</v>
      </c>
      <c r="BH1677" s="13">
        <f t="shared" si="2065"/>
        <v>8.4124262845725426E-7</v>
      </c>
      <c r="BI1677" s="13">
        <f t="shared" si="2066"/>
        <v>2.2285036125154906E-7</v>
      </c>
      <c r="BJ1677" s="14">
        <f t="shared" si="2067"/>
        <v>0.55485865632631548</v>
      </c>
      <c r="BK1677" s="14">
        <f t="shared" si="2068"/>
        <v>0.28790437980142475</v>
      </c>
      <c r="BL1677" s="14">
        <f t="shared" si="2069"/>
        <v>0.15296047588382861</v>
      </c>
      <c r="BM1677" s="14">
        <f t="shared" si="2070"/>
        <v>0.2918785343814766</v>
      </c>
      <c r="BN1677" s="14">
        <f t="shared" si="2071"/>
        <v>0.70766891484534977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1.3831775700934601</v>
      </c>
      <c r="F1678" s="10">
        <f>VLOOKUP(B1678,home!$B$2:$E$405,3,FALSE)</f>
        <v>2.17</v>
      </c>
      <c r="G1678" s="10">
        <f>VLOOKUP(C1678,away!$B$2:$E$405,4,FALSE)</f>
        <v>1.08</v>
      </c>
      <c r="H1678" s="10">
        <f>VLOOKUP(A1678,away!$A$2:$E$405,3,FALSE)</f>
        <v>1.2429906542056099</v>
      </c>
      <c r="I1678" s="10">
        <f>VLOOKUP(C1678,away!$B$2:$E$405,3,FALSE)</f>
        <v>0.48</v>
      </c>
      <c r="J1678" s="10">
        <f>VLOOKUP(B1678,home!$B$2:$E$405,4,FALSE)</f>
        <v>0.4</v>
      </c>
      <c r="K1678" s="12">
        <f t="shared" si="2016"/>
        <v>3.241614953271033</v>
      </c>
      <c r="L1678" s="12">
        <f t="shared" si="2017"/>
        <v>0.2386542056074771</v>
      </c>
      <c r="M1678" s="13">
        <f t="shared" si="2018"/>
        <v>3.0799120060392166E-2</v>
      </c>
      <c r="N1678" s="13">
        <f t="shared" si="2019"/>
        <v>9.9838888135357087E-2</v>
      </c>
      <c r="O1678" s="13">
        <f t="shared" si="2020"/>
        <v>7.350339531422204E-3</v>
      </c>
      <c r="P1678" s="13">
        <f t="shared" si="2021"/>
        <v>2.3826970536677414E-2</v>
      </c>
      <c r="Q1678" s="13">
        <f t="shared" si="2022"/>
        <v>0.16181961634876377</v>
      </c>
      <c r="R1678" s="13">
        <f t="shared" si="2023"/>
        <v>8.770947209084006E-4</v>
      </c>
      <c r="S1678" s="13">
        <f t="shared" si="2024"/>
        <v>4.6082852679108707E-3</v>
      </c>
      <c r="T1678" s="13">
        <f t="shared" si="2025"/>
        <v>3.8618931991420927E-2</v>
      </c>
      <c r="U1678" s="13">
        <f t="shared" si="2026"/>
        <v>2.8432033627317547E-3</v>
      </c>
      <c r="V1678" s="13">
        <f t="shared" si="2027"/>
        <v>3.9612054243329671E-4</v>
      </c>
      <c r="W1678" s="13">
        <f t="shared" si="2028"/>
        <v>0.17485229602957811</v>
      </c>
      <c r="X1678" s="13">
        <f t="shared" si="2029"/>
        <v>4.1729235807582379E-2</v>
      </c>
      <c r="Y1678" s="13">
        <f t="shared" si="2030"/>
        <v>4.9794288111328295E-3</v>
      </c>
      <c r="Z1678" s="13">
        <f t="shared" si="2031"/>
        <v>6.97741146203021E-5</v>
      </c>
      <c r="AA1678" s="13">
        <f t="shared" si="2032"/>
        <v>2.2618081330441828E-4</v>
      </c>
      <c r="AB1678" s="13">
        <f t="shared" si="2033"/>
        <v>3.6659555327530312E-4</v>
      </c>
      <c r="AC1678" s="13">
        <f t="shared" si="2034"/>
        <v>1.9153048193876408E-5</v>
      </c>
      <c r="AD1678" s="13">
        <f t="shared" si="2035"/>
        <v>0.1417009543558134</v>
      </c>
      <c r="AE1678" s="13">
        <f t="shared" si="2036"/>
        <v>3.3817528695608015E-2</v>
      </c>
      <c r="AF1678" s="13">
        <f t="shared" si="2037"/>
        <v>4.0353477232291952E-3</v>
      </c>
      <c r="AG1678" s="13">
        <f t="shared" si="2038"/>
        <v>3.2101756841240183E-4</v>
      </c>
      <c r="AH1678" s="13">
        <f t="shared" si="2039"/>
        <v>4.1629714741683091E-6</v>
      </c>
      <c r="AI1678" s="13">
        <f t="shared" si="2040"/>
        <v>1.3494750580704746E-5</v>
      </c>
      <c r="AJ1678" s="13">
        <f t="shared" si="2041"/>
        <v>2.1872392636537737E-5</v>
      </c>
      <c r="AK1678" s="13">
        <f t="shared" si="2042"/>
        <v>2.363395834480532E-5</v>
      </c>
      <c r="AL1678" s="13">
        <f t="shared" si="2043"/>
        <v>5.9269110819816674E-7</v>
      </c>
      <c r="AM1678" s="13">
        <f t="shared" si="2044"/>
        <v>9.1867986506516147E-2</v>
      </c>
      <c r="AN1678" s="13">
        <f t="shared" si="2045"/>
        <v>2.1924681340471031E-2</v>
      </c>
      <c r="AO1678" s="13">
        <f t="shared" si="2046"/>
        <v>2.6162087042535948E-3</v>
      </c>
      <c r="AP1678" s="13">
        <f t="shared" si="2047"/>
        <v>2.0812307000566966E-4</v>
      </c>
      <c r="AQ1678" s="13">
        <f t="shared" si="2048"/>
        <v>1.24173614851981E-5</v>
      </c>
      <c r="AR1678" s="13">
        <f t="shared" si="2049"/>
        <v>1.9870213002684512E-7</v>
      </c>
      <c r="AS1678" s="13">
        <f t="shared" si="2050"/>
        <v>6.4411579594182622E-7</v>
      </c>
      <c r="AT1678" s="13">
        <f t="shared" si="2051"/>
        <v>1.0439876978815487E-6</v>
      </c>
      <c r="AU1678" s="13">
        <f t="shared" si="2052"/>
        <v>1.1280687108279434E-6</v>
      </c>
      <c r="AV1678" s="13">
        <f t="shared" si="2053"/>
        <v>9.1419110033425951E-7</v>
      </c>
      <c r="AW1678" s="13">
        <f t="shared" si="2054"/>
        <v>1.2736685644749812E-8</v>
      </c>
      <c r="AX1678" s="13">
        <f t="shared" si="2055"/>
        <v>4.9633439797737378E-2</v>
      </c>
      <c r="AY1678" s="13">
        <f t="shared" si="2056"/>
        <v>1.1845229146495551E-2</v>
      </c>
      <c r="AZ1678" s="13">
        <f t="shared" si="2057"/>
        <v>1.4134568760977146E-3</v>
      </c>
      <c r="BA1678" s="13">
        <f t="shared" si="2058"/>
        <v>1.1244247597517548E-4</v>
      </c>
      <c r="BB1678" s="13">
        <f t="shared" si="2059"/>
        <v>6.7087174450983281E-6</v>
      </c>
      <c r="BC1678" s="13">
        <f t="shared" si="2060"/>
        <v>3.2021272650099291E-7</v>
      </c>
      <c r="BD1678" s="13">
        <f t="shared" si="2061"/>
        <v>7.9035164990117315E-9</v>
      </c>
      <c r="BE1678" s="13">
        <f t="shared" si="2062"/>
        <v>2.562015726662075E-8</v>
      </c>
      <c r="BF1678" s="13">
        <f t="shared" si="2063"/>
        <v>4.1525342450316675E-8</v>
      </c>
      <c r="BG1678" s="13">
        <f t="shared" si="2064"/>
        <v>4.4869723675548975E-8</v>
      </c>
      <c r="BH1678" s="13">
        <f t="shared" si="2065"/>
        <v>3.6362591803949713E-8</v>
      </c>
      <c r="BI1678" s="13">
        <f t="shared" si="2066"/>
        <v>2.3574704266274812E-8</v>
      </c>
      <c r="BJ1678" s="14">
        <f t="shared" si="2067"/>
        <v>0.88135425967610714</v>
      </c>
      <c r="BK1678" s="14">
        <f t="shared" si="2068"/>
        <v>7.1495471293211377E-2</v>
      </c>
      <c r="BL1678" s="14">
        <f t="shared" si="2069"/>
        <v>1.1730686976149273E-2</v>
      </c>
      <c r="BM1678" s="14">
        <f t="shared" si="2070"/>
        <v>0.62829294631675692</v>
      </c>
      <c r="BN1678" s="14">
        <f t="shared" si="2071"/>
        <v>0.32451202933352102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1.3831775700934601</v>
      </c>
      <c r="F1679" s="10">
        <f>VLOOKUP(B1679,home!$B$2:$E$405,3,FALSE)</f>
        <v>1.88</v>
      </c>
      <c r="G1679" s="10">
        <f>VLOOKUP(C1679,away!$B$2:$E$405,4,FALSE)</f>
        <v>0.48</v>
      </c>
      <c r="H1679" s="10">
        <f>VLOOKUP(A1679,away!$A$2:$E$405,3,FALSE)</f>
        <v>1.2429906542056099</v>
      </c>
      <c r="I1679" s="10">
        <f>VLOOKUP(C1679,away!$B$2:$E$405,3,FALSE)</f>
        <v>1.08</v>
      </c>
      <c r="J1679" s="10">
        <f>VLOOKUP(B1679,home!$B$2:$E$405,4,FALSE)</f>
        <v>0.64</v>
      </c>
      <c r="K1679" s="12">
        <f t="shared" si="2016"/>
        <v>1.2481794392523384</v>
      </c>
      <c r="L1679" s="12">
        <f t="shared" si="2017"/>
        <v>0.85915514018691763</v>
      </c>
      <c r="M1679" s="13">
        <f t="shared" si="2018"/>
        <v>0.12156154765029767</v>
      </c>
      <c r="N1679" s="13">
        <f t="shared" si="2019"/>
        <v>0.15173062438079496</v>
      </c>
      <c r="O1679" s="13">
        <f t="shared" si="2020"/>
        <v>0.10444022851283015</v>
      </c>
      <c r="P1679" s="13">
        <f t="shared" si="2021"/>
        <v>0.13036014586053044</v>
      </c>
      <c r="Q1679" s="13">
        <f t="shared" si="2022"/>
        <v>9.4693522828513926E-2</v>
      </c>
      <c r="R1679" s="13">
        <f t="shared" si="2023"/>
        <v>4.4865179584547152E-2</v>
      </c>
      <c r="S1679" s="13">
        <f t="shared" si="2024"/>
        <v>3.4948896170822072E-2</v>
      </c>
      <c r="T1679" s="13">
        <f t="shared" si="2025"/>
        <v>8.1356426880524954E-2</v>
      </c>
      <c r="U1679" s="13">
        <f t="shared" si="2026"/>
        <v>5.5999794695795531E-2</v>
      </c>
      <c r="V1679" s="13">
        <f t="shared" si="2027"/>
        <v>4.1642766250752031E-3</v>
      </c>
      <c r="W1679" s="13">
        <f t="shared" si="2028"/>
        <v>3.9398169408307676E-2</v>
      </c>
      <c r="X1679" s="13">
        <f t="shared" si="2029"/>
        <v>3.3849139761102508E-2</v>
      </c>
      <c r="Y1679" s="13">
        <f t="shared" si="2030"/>
        <v>1.4540831208328298E-2</v>
      </c>
      <c r="Z1679" s="13">
        <f t="shared" si="2031"/>
        <v>1.2848716551824284E-2</v>
      </c>
      <c r="AA1679" s="13">
        <f t="shared" si="2032"/>
        <v>1.6037503820768274E-2</v>
      </c>
      <c r="AB1679" s="13">
        <f t="shared" si="2033"/>
        <v>1.000884126300689E-2</v>
      </c>
      <c r="AC1679" s="13">
        <f t="shared" si="2034"/>
        <v>2.7910537847978731E-4</v>
      </c>
      <c r="AD1679" s="13">
        <f t="shared" si="2035"/>
        <v>1.2293996249907522E-2</v>
      </c>
      <c r="AE1679" s="13">
        <f t="shared" si="2036"/>
        <v>1.0562450071546735E-2</v>
      </c>
      <c r="AF1679" s="13">
        <f t="shared" si="2037"/>
        <v>4.537391635968527E-3</v>
      </c>
      <c r="AG1679" s="13">
        <f t="shared" si="2038"/>
        <v>1.299441115694496E-3</v>
      </c>
      <c r="AH1679" s="13">
        <f t="shared" si="2039"/>
        <v>2.7597602175761398E-3</v>
      </c>
      <c r="AI1679" s="13">
        <f t="shared" si="2040"/>
        <v>3.4446759608450978E-3</v>
      </c>
      <c r="AJ1679" s="13">
        <f t="shared" si="2041"/>
        <v>2.1497868546068223E-3</v>
      </c>
      <c r="AK1679" s="13">
        <f t="shared" si="2042"/>
        <v>8.944399168983974E-4</v>
      </c>
      <c r="AL1679" s="13">
        <f t="shared" si="2043"/>
        <v>1.1972278587222981E-5</v>
      </c>
      <c r="AM1679" s="13">
        <f t="shared" si="2044"/>
        <v>3.0690226690759837E-3</v>
      </c>
      <c r="AN1679" s="13">
        <f t="shared" si="2045"/>
        <v>2.6367666014868044E-3</v>
      </c>
      <c r="AO1679" s="13">
        <f t="shared" si="2046"/>
        <v>1.1326957895702889E-3</v>
      </c>
      <c r="AP1679" s="13">
        <f t="shared" si="2047"/>
        <v>3.2438713662579773E-4</v>
      </c>
      <c r="AQ1679" s="13">
        <f t="shared" si="2048"/>
        <v>6.9674718960642496E-5</v>
      </c>
      <c r="AR1679" s="13">
        <f t="shared" si="2049"/>
        <v>4.7421243532278141E-4</v>
      </c>
      <c r="AS1679" s="13">
        <f t="shared" si="2050"/>
        <v>5.9190221160767512E-4</v>
      </c>
      <c r="AT1679" s="13">
        <f t="shared" si="2051"/>
        <v>3.6940008528834348E-4</v>
      </c>
      <c r="AU1679" s="13">
        <f t="shared" si="2052"/>
        <v>1.5369253043832353E-4</v>
      </c>
      <c r="AV1679" s="13">
        <f t="shared" si="2053"/>
        <v>4.7958964114944879E-5</v>
      </c>
      <c r="AW1679" s="13">
        <f t="shared" si="2054"/>
        <v>3.5663415252070595E-7</v>
      </c>
      <c r="AX1679" s="13">
        <f t="shared" si="2055"/>
        <v>6.3844849902333059E-4</v>
      </c>
      <c r="AY1679" s="13">
        <f t="shared" si="2056"/>
        <v>5.4852630968051672E-4</v>
      </c>
      <c r="AZ1679" s="13">
        <f t="shared" si="2057"/>
        <v>2.3563459924488847E-4</v>
      </c>
      <c r="BA1679" s="13">
        <f t="shared" si="2058"/>
        <v>6.7482225715710109E-5</v>
      </c>
      <c r="BB1679" s="13">
        <f t="shared" si="2059"/>
        <v>1.4494425273726533E-5</v>
      </c>
      <c r="BC1679" s="13">
        <f t="shared" si="2060"/>
        <v>2.4905919955954648E-6</v>
      </c>
      <c r="BD1679" s="13">
        <f t="shared" si="2061"/>
        <v>6.7903675224687283E-5</v>
      </c>
      <c r="BE1679" s="13">
        <f t="shared" si="2062"/>
        <v>8.4755971265123081E-5</v>
      </c>
      <c r="BF1679" s="13">
        <f t="shared" si="2063"/>
        <v>5.289533034349432E-5</v>
      </c>
      <c r="BG1679" s="13">
        <f t="shared" si="2064"/>
        <v>2.2007621255736652E-5</v>
      </c>
      <c r="BH1679" s="13">
        <f t="shared" si="2065"/>
        <v>6.8673650895658006E-6</v>
      </c>
      <c r="BI1679" s="13">
        <f t="shared" si="2066"/>
        <v>1.7143407813270647E-6</v>
      </c>
      <c r="BJ1679" s="14">
        <f t="shared" si="2067"/>
        <v>0.45300161710734288</v>
      </c>
      <c r="BK1679" s="14">
        <f t="shared" si="2068"/>
        <v>0.29187447027347291</v>
      </c>
      <c r="BL1679" s="14">
        <f t="shared" si="2069"/>
        <v>0.24247352135760644</v>
      </c>
      <c r="BM1679" s="14">
        <f t="shared" si="2070"/>
        <v>0.35199890679720441</v>
      </c>
      <c r="BN1679" s="14">
        <f t="shared" si="2071"/>
        <v>0.64765124881751435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1.3831775700934601</v>
      </c>
      <c r="F1680" s="10">
        <f>VLOOKUP(B1680,home!$B$2:$E$405,3,FALSE)</f>
        <v>0.72</v>
      </c>
      <c r="G1680" s="10">
        <f>VLOOKUP(C1680,away!$B$2:$E$405,4,FALSE)</f>
        <v>1.45</v>
      </c>
      <c r="H1680" s="10">
        <f>VLOOKUP(A1680,away!$A$2:$E$405,3,FALSE)</f>
        <v>1.2429906542056099</v>
      </c>
      <c r="I1680" s="10">
        <f>VLOOKUP(C1680,away!$B$2:$E$405,3,FALSE)</f>
        <v>0.6</v>
      </c>
      <c r="J1680" s="10">
        <f>VLOOKUP(B1680,home!$B$2:$E$405,4,FALSE)</f>
        <v>0.8</v>
      </c>
      <c r="K1680" s="12">
        <f t="shared" si="2016"/>
        <v>1.4440373831775721</v>
      </c>
      <c r="L1680" s="12">
        <f t="shared" si="2017"/>
        <v>0.59663551401869286</v>
      </c>
      <c r="M1680" s="13">
        <f t="shared" si="2018"/>
        <v>0.12994124435473151</v>
      </c>
      <c r="N1680" s="13">
        <f t="shared" si="2019"/>
        <v>0.18764001446484393</v>
      </c>
      <c r="O1680" s="13">
        <f t="shared" si="2020"/>
        <v>7.7527561117813781E-2</v>
      </c>
      <c r="P1680" s="13">
        <f t="shared" si="2021"/>
        <v>0.1119526964807071</v>
      </c>
      <c r="Q1680" s="13">
        <f t="shared" si="2022"/>
        <v>0.13547959773360752</v>
      </c>
      <c r="R1680" s="13">
        <f t="shared" si="2023"/>
        <v>2.3127848139071226E-2</v>
      </c>
      <c r="S1680" s="13">
        <f t="shared" si="2024"/>
        <v>2.4113602866319171E-2</v>
      </c>
      <c r="T1680" s="13">
        <f t="shared" si="2025"/>
        <v>8.0831939432836647E-2</v>
      </c>
      <c r="U1680" s="13">
        <f t="shared" si="2026"/>
        <v>3.3397477305272691E-2</v>
      </c>
      <c r="V1680" s="13">
        <f t="shared" si="2027"/>
        <v>2.3083790901504563E-3</v>
      </c>
      <c r="W1680" s="13">
        <f t="shared" si="2028"/>
        <v>6.521253459506289E-2</v>
      </c>
      <c r="X1680" s="13">
        <f t="shared" si="2029"/>
        <v>3.8908114098587132E-2</v>
      </c>
      <c r="Y1680" s="13">
        <f t="shared" si="2030"/>
        <v>1.1606981327354242E-2</v>
      </c>
      <c r="Z1680" s="13">
        <f t="shared" si="2031"/>
        <v>4.599631854200344E-3</v>
      </c>
      <c r="AA1680" s="13">
        <f t="shared" si="2032"/>
        <v>6.6420403463196684E-3</v>
      </c>
      <c r="AB1680" s="13">
        <f t="shared" si="2033"/>
        <v>4.7956772803296552E-3</v>
      </c>
      <c r="AC1680" s="13">
        <f t="shared" si="2034"/>
        <v>1.2430101818582774E-4</v>
      </c>
      <c r="AD1680" s="13">
        <f t="shared" si="2035"/>
        <v>2.3542334451757897E-2</v>
      </c>
      <c r="AE1680" s="13">
        <f t="shared" si="2036"/>
        <v>1.4046192816824551E-2</v>
      </c>
      <c r="AF1680" s="13">
        <f t="shared" si="2037"/>
        <v>4.1902287356358932E-3</v>
      </c>
      <c r="AG1680" s="13">
        <f t="shared" si="2038"/>
        <v>8.33346425180673E-4</v>
      </c>
      <c r="AH1680" s="13">
        <f t="shared" si="2039"/>
        <v>6.8607592890689375E-4</v>
      </c>
      <c r="AI1680" s="13">
        <f t="shared" si="2040"/>
        <v>9.907192890398328E-4</v>
      </c>
      <c r="AJ1680" s="13">
        <f t="shared" si="2041"/>
        <v>7.1531784480431259E-4</v>
      </c>
      <c r="AK1680" s="13">
        <f t="shared" si="2042"/>
        <v>3.4431523625047994E-4</v>
      </c>
      <c r="AL1680" s="13">
        <f t="shared" si="2043"/>
        <v>4.2837312295429386E-6</v>
      </c>
      <c r="AM1680" s="13">
        <f t="shared" si="2044"/>
        <v>6.7992022071215333E-3</v>
      </c>
      <c r="AN1680" s="13">
        <f t="shared" si="2045"/>
        <v>4.0566455037629864E-3</v>
      </c>
      <c r="AO1680" s="13">
        <f t="shared" si="2046"/>
        <v>1.2101693876646242E-3</v>
      </c>
      <c r="AP1680" s="13">
        <f t="shared" si="2047"/>
        <v>2.4067667821965668E-4</v>
      </c>
      <c r="AQ1680" s="13">
        <f t="shared" si="2048"/>
        <v>3.5899063405474091E-5</v>
      </c>
      <c r="AR1680" s="13">
        <f t="shared" si="2049"/>
        <v>8.1867452899843382E-5</v>
      </c>
      <c r="AS1680" s="13">
        <f t="shared" si="2050"/>
        <v>1.1821966245290297E-4</v>
      </c>
      <c r="AT1680" s="13">
        <f t="shared" si="2051"/>
        <v>8.5356806004312962E-5</v>
      </c>
      <c r="AU1680" s="13">
        <f t="shared" si="2052"/>
        <v>4.1086139592954572E-5</v>
      </c>
      <c r="AV1680" s="13">
        <f t="shared" si="2053"/>
        <v>1.483248037566965E-5</v>
      </c>
      <c r="AW1680" s="13">
        <f t="shared" si="2054"/>
        <v>1.0251968207448184E-7</v>
      </c>
      <c r="AX1680" s="13">
        <f t="shared" si="2055"/>
        <v>1.6363836938111589E-3</v>
      </c>
      <c r="AY1680" s="13">
        <f t="shared" si="2056"/>
        <v>9.7632462628882786E-4</v>
      </c>
      <c r="AZ1680" s="13">
        <f t="shared" si="2057"/>
        <v>2.9125497262747152E-4</v>
      </c>
      <c r="BA1680" s="13">
        <f t="shared" si="2058"/>
        <v>5.7924353434697263E-5</v>
      </c>
      <c r="BB1680" s="13">
        <f t="shared" si="2059"/>
        <v>8.6399315964277583E-6</v>
      </c>
      <c r="BC1680" s="13">
        <f t="shared" si="2060"/>
        <v>1.0309780058242047E-6</v>
      </c>
      <c r="BD1680" s="13">
        <f t="shared" si="2061"/>
        <v>8.1408383070498591E-6</v>
      </c>
      <c r="BE1680" s="13">
        <f t="shared" si="2062"/>
        <v>1.1755674845784016E-5</v>
      </c>
      <c r="BF1680" s="13">
        <f t="shared" si="2063"/>
        <v>8.4878169708961801E-6</v>
      </c>
      <c r="BG1680" s="13">
        <f t="shared" si="2064"/>
        <v>4.0855750025143676E-6</v>
      </c>
      <c r="BH1680" s="13">
        <f t="shared" si="2065"/>
        <v>1.4749307588516387E-6</v>
      </c>
      <c r="BI1680" s="13">
        <f t="shared" si="2066"/>
        <v>4.2597103067604614E-7</v>
      </c>
      <c r="BJ1680" s="14">
        <f t="shared" si="2067"/>
        <v>0.57760543547762988</v>
      </c>
      <c r="BK1680" s="14">
        <f t="shared" si="2068"/>
        <v>0.26942083216761242</v>
      </c>
      <c r="BL1680" s="14">
        <f t="shared" si="2069"/>
        <v>0.14860276583604995</v>
      </c>
      <c r="BM1680" s="14">
        <f t="shared" si="2070"/>
        <v>0.33358348093811102</v>
      </c>
      <c r="BN1680" s="14">
        <f t="shared" si="2071"/>
        <v>0.66566896229077499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1.3831775700934601</v>
      </c>
      <c r="F1681" s="10">
        <f>VLOOKUP(B1681,home!$B$2:$E$405,3,FALSE)</f>
        <v>1.08</v>
      </c>
      <c r="G1681" s="10">
        <f>VLOOKUP(C1681,away!$B$2:$E$405,4,FALSE)</f>
        <v>0.43</v>
      </c>
      <c r="H1681" s="10">
        <f>VLOOKUP(A1681,away!$A$2:$E$405,3,FALSE)</f>
        <v>1.2429906542056099</v>
      </c>
      <c r="I1681" s="10">
        <f>VLOOKUP(C1681,away!$B$2:$E$405,3,FALSE)</f>
        <v>1.1599999999999999</v>
      </c>
      <c r="J1681" s="10">
        <f>VLOOKUP(B1681,home!$B$2:$E$405,4,FALSE)</f>
        <v>1.07</v>
      </c>
      <c r="K1681" s="12">
        <f t="shared" si="2016"/>
        <v>0.64234766355140283</v>
      </c>
      <c r="L1681" s="12">
        <f t="shared" si="2017"/>
        <v>1.5428000000000031</v>
      </c>
      <c r="M1681" s="13">
        <f t="shared" si="2018"/>
        <v>0.11246112601888548</v>
      </c>
      <c r="N1681" s="13">
        <f t="shared" si="2019"/>
        <v>7.223914153859097E-2</v>
      </c>
      <c r="O1681" s="13">
        <f t="shared" si="2020"/>
        <v>0.17350502522193686</v>
      </c>
      <c r="P1681" s="13">
        <f t="shared" si="2021"/>
        <v>0.11145054756573836</v>
      </c>
      <c r="Q1681" s="13">
        <f t="shared" si="2022"/>
        <v>2.3201321892136501E-2</v>
      </c>
      <c r="R1681" s="13">
        <f t="shared" si="2023"/>
        <v>0.1338417764562024</v>
      </c>
      <c r="S1681" s="13">
        <f t="shared" si="2024"/>
        <v>2.7612262548876287E-2</v>
      </c>
      <c r="T1681" s="13">
        <f t="shared" si="2025"/>
        <v>3.5794999415188267E-2</v>
      </c>
      <c r="U1681" s="13">
        <f t="shared" si="2026"/>
        <v>8.5972952392210755E-2</v>
      </c>
      <c r="V1681" s="13">
        <f t="shared" si="2027"/>
        <v>3.0404597862597406E-3</v>
      </c>
      <c r="W1681" s="13">
        <f t="shared" si="2028"/>
        <v>4.9677716362392975E-3</v>
      </c>
      <c r="X1681" s="13">
        <f t="shared" si="2029"/>
        <v>7.6642780803900037E-3</v>
      </c>
      <c r="Y1681" s="13">
        <f t="shared" si="2030"/>
        <v>5.9122241112128616E-3</v>
      </c>
      <c r="Z1681" s="13">
        <f t="shared" si="2031"/>
        <v>6.8830364238876507E-2</v>
      </c>
      <c r="AA1681" s="13">
        <f t="shared" si="2032"/>
        <v>4.421302365023435E-2</v>
      </c>
      <c r="AB1681" s="13">
        <f t="shared" si="2033"/>
        <v>1.4200066220135477E-2</v>
      </c>
      <c r="AC1681" s="13">
        <f t="shared" si="2034"/>
        <v>1.8832113372521677E-4</v>
      </c>
      <c r="AD1681" s="13">
        <f t="shared" si="2035"/>
        <v>7.9775912589881046E-4</v>
      </c>
      <c r="AE1681" s="13">
        <f t="shared" si="2036"/>
        <v>1.2307827794366872E-3</v>
      </c>
      <c r="AF1681" s="13">
        <f t="shared" si="2037"/>
        <v>9.4942583605746257E-4</v>
      </c>
      <c r="AG1681" s="13">
        <f t="shared" si="2038"/>
        <v>4.8825805995648551E-4</v>
      </c>
      <c r="AH1681" s="13">
        <f t="shared" si="2039"/>
        <v>2.6547871486934712E-2</v>
      </c>
      <c r="AI1681" s="13">
        <f t="shared" si="2040"/>
        <v>1.705296322189542E-2</v>
      </c>
      <c r="AJ1681" s="13">
        <f t="shared" si="2041"/>
        <v>5.4769655411062625E-3</v>
      </c>
      <c r="AK1681" s="13">
        <f t="shared" si="2042"/>
        <v>1.1727053395603842E-3</v>
      </c>
      <c r="AL1681" s="13">
        <f t="shared" si="2043"/>
        <v>7.4651550148453852E-6</v>
      </c>
      <c r="AM1681" s="13">
        <f t="shared" si="2044"/>
        <v>1.0248774211958209E-4</v>
      </c>
      <c r="AN1681" s="13">
        <f t="shared" si="2045"/>
        <v>1.5811808854209158E-4</v>
      </c>
      <c r="AO1681" s="13">
        <f t="shared" si="2046"/>
        <v>1.219722935013697E-4</v>
      </c>
      <c r="AP1681" s="13">
        <f t="shared" si="2047"/>
        <v>6.2726284804637863E-5</v>
      </c>
      <c r="AQ1681" s="13">
        <f t="shared" si="2048"/>
        <v>2.4193528049148864E-5</v>
      </c>
      <c r="AR1681" s="13">
        <f t="shared" si="2049"/>
        <v>8.1916112260085883E-3</v>
      </c>
      <c r="AS1681" s="13">
        <f t="shared" si="2050"/>
        <v>5.2618623317480587E-3</v>
      </c>
      <c r="AT1681" s="13">
        <f t="shared" si="2051"/>
        <v>1.689972487363751E-3</v>
      </c>
      <c r="AU1681" s="13">
        <f t="shared" si="2052"/>
        <v>3.6184995957475269E-4</v>
      </c>
      <c r="AV1681" s="13">
        <f t="shared" si="2053"/>
        <v>5.8108369022252981E-5</v>
      </c>
      <c r="AW1681" s="13">
        <f t="shared" si="2054"/>
        <v>2.0550202632486141E-7</v>
      </c>
      <c r="AX1681" s="13">
        <f t="shared" si="2055"/>
        <v>1.0972126948862039E-5</v>
      </c>
      <c r="AY1681" s="13">
        <f t="shared" si="2056"/>
        <v>1.6927797456704386E-5</v>
      </c>
      <c r="AZ1681" s="13">
        <f t="shared" si="2057"/>
        <v>1.3058102958101793E-5</v>
      </c>
      <c r="BA1681" s="13">
        <f t="shared" si="2058"/>
        <v>6.7153470812531628E-6</v>
      </c>
      <c r="BB1681" s="13">
        <f t="shared" si="2059"/>
        <v>2.5901093692393495E-6</v>
      </c>
      <c r="BC1681" s="13">
        <f t="shared" si="2060"/>
        <v>7.9920414697249495E-7</v>
      </c>
      <c r="BD1681" s="13">
        <f t="shared" si="2061"/>
        <v>2.1063362999143471E-3</v>
      </c>
      <c r="BE1681" s="13">
        <f t="shared" si="2062"/>
        <v>1.3530002009034877E-3</v>
      </c>
      <c r="BF1681" s="13">
        <f t="shared" si="2063"/>
        <v>4.3454825891746699E-4</v>
      </c>
      <c r="BG1681" s="13">
        <f t="shared" si="2064"/>
        <v>9.3043686271988317E-5</v>
      </c>
      <c r="BH1681" s="13">
        <f t="shared" si="2065"/>
        <v>1.4941598621255357E-5</v>
      </c>
      <c r="BI1681" s="13">
        <f t="shared" si="2066"/>
        <v>1.9195401928172484E-6</v>
      </c>
      <c r="BJ1681" s="14">
        <f t="shared" si="2067"/>
        <v>0.15376652310008526</v>
      </c>
      <c r="BK1681" s="14">
        <f t="shared" si="2068"/>
        <v>0.2547771100059566</v>
      </c>
      <c r="BL1681" s="14">
        <f t="shared" si="2069"/>
        <v>0.52155054348875518</v>
      </c>
      <c r="BM1681" s="14">
        <f t="shared" si="2070"/>
        <v>0.37220887984475293</v>
      </c>
      <c r="BN1681" s="14">
        <f t="shared" si="2071"/>
        <v>0.62669893869349058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1.3831775700934601</v>
      </c>
      <c r="F1682" s="10">
        <f>VLOOKUP(B1682,home!$B$2:$E$405,3,FALSE)</f>
        <v>0.6</v>
      </c>
      <c r="G1682" s="10">
        <f>VLOOKUP(C1682,away!$B$2:$E$405,4,FALSE)</f>
        <v>1.33</v>
      </c>
      <c r="H1682" s="10">
        <f>VLOOKUP(A1682,away!$A$2:$E$405,3,FALSE)</f>
        <v>1.2429906542056099</v>
      </c>
      <c r="I1682" s="10">
        <f>VLOOKUP(C1682,away!$B$2:$E$405,3,FALSE)</f>
        <v>0.6</v>
      </c>
      <c r="J1682" s="10">
        <f>VLOOKUP(B1682,home!$B$2:$E$405,4,FALSE)</f>
        <v>1.88</v>
      </c>
      <c r="K1682" s="12">
        <f t="shared" si="2016"/>
        <v>1.1037757009345812</v>
      </c>
      <c r="L1682" s="12">
        <f t="shared" si="2017"/>
        <v>1.4020934579439279</v>
      </c>
      <c r="M1682" s="13">
        <f t="shared" si="2018"/>
        <v>8.1604639755601699E-2</v>
      </c>
      <c r="N1682" s="13">
        <f t="shared" si="2019"/>
        <v>9.007321844575325E-2</v>
      </c>
      <c r="O1682" s="13">
        <f t="shared" si="2020"/>
        <v>0.11441733153920013</v>
      </c>
      <c r="P1682" s="13">
        <f t="shared" si="2021"/>
        <v>0.12629107031874495</v>
      </c>
      <c r="Q1682" s="13">
        <f t="shared" si="2022"/>
        <v>4.9710314912697479E-2</v>
      </c>
      <c r="R1682" s="13">
        <f t="shared" si="2023"/>
        <v>8.0211896013256984E-2</v>
      </c>
      <c r="S1682" s="13">
        <f t="shared" si="2024"/>
        <v>4.8861910578924382E-2</v>
      </c>
      <c r="T1682" s="13">
        <f t="shared" si="2025"/>
        <v>6.9698507331425616E-2</v>
      </c>
      <c r="U1682" s="13">
        <f t="shared" si="2026"/>
        <v>8.8535941745324462E-2</v>
      </c>
      <c r="V1682" s="13">
        <f t="shared" si="2027"/>
        <v>8.4020590050764617E-3</v>
      </c>
      <c r="W1682" s="13">
        <f t="shared" si="2028"/>
        <v>1.8289679228813801E-2</v>
      </c>
      <c r="X1682" s="13">
        <f t="shared" si="2029"/>
        <v>2.5643839594612774E-2</v>
      </c>
      <c r="Y1682" s="13">
        <f t="shared" si="2030"/>
        <v>1.7977529866085022E-2</v>
      </c>
      <c r="Z1682" s="13">
        <f t="shared" si="2031"/>
        <v>3.7488191549822081E-2</v>
      </c>
      <c r="AA1682" s="13">
        <f t="shared" si="2032"/>
        <v>4.1378554904674708E-2</v>
      </c>
      <c r="AB1682" s="13">
        <f t="shared" si="2033"/>
        <v>2.2836321721783692E-2</v>
      </c>
      <c r="AC1682" s="13">
        <f t="shared" si="2034"/>
        <v>8.1268741873184811E-4</v>
      </c>
      <c r="AD1682" s="13">
        <f t="shared" si="2035"/>
        <v>5.0469258776631529E-3</v>
      </c>
      <c r="AE1682" s="13">
        <f t="shared" si="2036"/>
        <v>7.0762617557994234E-3</v>
      </c>
      <c r="AF1682" s="13">
        <f t="shared" si="2037"/>
        <v>4.9607901572525934E-3</v>
      </c>
      <c r="AG1682" s="13">
        <f t="shared" si="2038"/>
        <v>2.3184971419054966E-3</v>
      </c>
      <c r="AH1682" s="13">
        <f t="shared" si="2039"/>
        <v>1.3140487030538599E-2</v>
      </c>
      <c r="AI1682" s="13">
        <f t="shared" si="2040"/>
        <v>1.4504150282754515E-2</v>
      </c>
      <c r="AJ1682" s="13">
        <f t="shared" si="2041"/>
        <v>8.004664322403935E-3</v>
      </c>
      <c r="AK1682" s="13">
        <f t="shared" si="2042"/>
        <v>2.9451179910691449E-3</v>
      </c>
      <c r="AL1682" s="13">
        <f t="shared" si="2043"/>
        <v>5.0308494347187053E-5</v>
      </c>
      <c r="AM1682" s="13">
        <f t="shared" si="2044"/>
        <v>1.1141348296365042E-3</v>
      </c>
      <c r="AN1682" s="13">
        <f t="shared" si="2045"/>
        <v>1.5621211559008151E-3</v>
      </c>
      <c r="AO1682" s="13">
        <f t="shared" si="2046"/>
        <v>1.0951199266021701E-3</v>
      </c>
      <c r="AP1682" s="13">
        <f t="shared" si="2047"/>
        <v>5.118201615843123E-4</v>
      </c>
      <c r="AQ1682" s="13">
        <f t="shared" si="2048"/>
        <v>1.7940492505029215E-4</v>
      </c>
      <c r="AR1682" s="13">
        <f t="shared" si="2049"/>
        <v>3.6848381799430394E-3</v>
      </c>
      <c r="AS1682" s="13">
        <f t="shared" si="2050"/>
        <v>4.0672348448971343E-3</v>
      </c>
      <c r="AT1682" s="13">
        <f t="shared" si="2051"/>
        <v>2.2446574958959438E-3</v>
      </c>
      <c r="AU1682" s="13">
        <f t="shared" si="2052"/>
        <v>8.2586613363020203E-4</v>
      </c>
      <c r="AV1682" s="13">
        <f t="shared" si="2053"/>
        <v>2.2789274263145228E-4</v>
      </c>
      <c r="AW1682" s="13">
        <f t="shared" si="2054"/>
        <v>2.162701647118678E-6</v>
      </c>
      <c r="AX1682" s="13">
        <f t="shared" si="2055"/>
        <v>2.049591587529439E-4</v>
      </c>
      <c r="AY1682" s="13">
        <f t="shared" si="2056"/>
        <v>2.8737189563319361E-4</v>
      </c>
      <c r="AZ1682" s="13">
        <f t="shared" si="2057"/>
        <v>2.0146112743212301E-4</v>
      </c>
      <c r="BA1682" s="13">
        <f t="shared" si="2058"/>
        <v>9.4155776267529215E-5</v>
      </c>
      <c r="BB1682" s="13">
        <f t="shared" si="2059"/>
        <v>3.3003799483083728E-5</v>
      </c>
      <c r="BC1682" s="13">
        <f t="shared" si="2060"/>
        <v>9.2548822685049745E-6</v>
      </c>
      <c r="BD1682" s="13">
        <f t="shared" si="2061"/>
        <v>8.6108125094668995E-4</v>
      </c>
      <c r="BE1682" s="13">
        <f t="shared" si="2062"/>
        <v>9.504405613253086E-4</v>
      </c>
      <c r="BF1682" s="13">
        <f t="shared" si="2063"/>
        <v>5.2453659838674969E-4</v>
      </c>
      <c r="BG1682" s="13">
        <f t="shared" si="2064"/>
        <v>1.9299025051672513E-4</v>
      </c>
      <c r="BH1682" s="13">
        <f t="shared" si="2065"/>
        <v>5.3254487259409696E-5</v>
      </c>
      <c r="BI1682" s="13">
        <f t="shared" si="2066"/>
        <v>1.1756201800533327E-5</v>
      </c>
      <c r="BJ1682" s="14">
        <f t="shared" si="2067"/>
        <v>0.29608837195062016</v>
      </c>
      <c r="BK1682" s="14">
        <f t="shared" si="2068"/>
        <v>0.26631004746705972</v>
      </c>
      <c r="BL1682" s="14">
        <f t="shared" si="2069"/>
        <v>0.39961901429823937</v>
      </c>
      <c r="BM1682" s="14">
        <f t="shared" si="2070"/>
        <v>0.45691194508650074</v>
      </c>
      <c r="BN1682" s="14">
        <f t="shared" si="2071"/>
        <v>0.54230847098525448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1.3831775700934601</v>
      </c>
      <c r="F1683" s="10">
        <f>VLOOKUP(B1683,home!$B$2:$E$405,3,FALSE)</f>
        <v>0.48</v>
      </c>
      <c r="G1683" s="10">
        <f>VLOOKUP(C1683,away!$B$2:$E$405,4,FALSE)</f>
        <v>0.72</v>
      </c>
      <c r="H1683" s="10">
        <f>VLOOKUP(A1683,away!$A$2:$E$405,3,FALSE)</f>
        <v>1.2429906542056099</v>
      </c>
      <c r="I1683" s="10">
        <f>VLOOKUP(C1683,away!$B$2:$E$405,3,FALSE)</f>
        <v>0.6</v>
      </c>
      <c r="J1683" s="10">
        <f>VLOOKUP(B1683,home!$B$2:$E$405,4,FALSE)</f>
        <v>1.21</v>
      </c>
      <c r="K1683" s="12">
        <f t="shared" si="2016"/>
        <v>0.47802616822429972</v>
      </c>
      <c r="L1683" s="12">
        <f t="shared" si="2017"/>
        <v>0.90241121495327281</v>
      </c>
      <c r="M1683" s="13">
        <f t="shared" si="2018"/>
        <v>0.25146854089329945</v>
      </c>
      <c r="N1683" s="13">
        <f t="shared" si="2019"/>
        <v>0.12020854303217955</v>
      </c>
      <c r="O1683" s="13">
        <f t="shared" si="2020"/>
        <v>0.22692803151004906</v>
      </c>
      <c r="P1683" s="13">
        <f t="shared" si="2021"/>
        <v>0.10847753736543191</v>
      </c>
      <c r="Q1683" s="13">
        <f t="shared" si="2022"/>
        <v>2.8731414606749314E-2</v>
      </c>
      <c r="R1683" s="13">
        <f t="shared" si="2023"/>
        <v>0.10239120031096896</v>
      </c>
      <c r="S1683" s="13">
        <f t="shared" si="2024"/>
        <v>1.1698656292221547E-2</v>
      </c>
      <c r="T1683" s="13">
        <f t="shared" si="2025"/>
        <v>2.5927550762602853E-2</v>
      </c>
      <c r="U1683" s="13">
        <f t="shared" si="2026"/>
        <v>4.8945673144539223E-2</v>
      </c>
      <c r="V1683" s="13">
        <f t="shared" si="2027"/>
        <v>5.6072462298498139E-4</v>
      </c>
      <c r="W1683" s="13">
        <f t="shared" si="2028"/>
        <v>4.578122677376016E-3</v>
      </c>
      <c r="X1683" s="13">
        <f t="shared" si="2029"/>
        <v>4.1313492474960205E-3</v>
      </c>
      <c r="Y1683" s="13">
        <f t="shared" si="2030"/>
        <v>1.8640879469145864E-3</v>
      </c>
      <c r="Z1683" s="13">
        <f t="shared" si="2031"/>
        <v>3.0799655824381818E-2</v>
      </c>
      <c r="AA1683" s="13">
        <f t="shared" si="2032"/>
        <v>1.4723041456356476E-2</v>
      </c>
      <c r="AB1683" s="13">
        <f t="shared" si="2033"/>
        <v>3.5189995459947998E-3</v>
      </c>
      <c r="AC1683" s="13">
        <f t="shared" si="2034"/>
        <v>1.5117702701870999E-5</v>
      </c>
      <c r="AD1683" s="13">
        <f t="shared" si="2035"/>
        <v>5.4711561028170737E-4</v>
      </c>
      <c r="AE1683" s="13">
        <f t="shared" si="2036"/>
        <v>4.9372326259421672E-4</v>
      </c>
      <c r="AF1683" s="13">
        <f t="shared" si="2037"/>
        <v>2.2277070462417041E-4</v>
      </c>
      <c r="AG1683" s="13">
        <f t="shared" si="2038"/>
        <v>6.7010260738631448E-5</v>
      </c>
      <c r="AH1683" s="13">
        <f t="shared" si="2039"/>
        <v>6.9484887081557589E-3</v>
      </c>
      <c r="AI1683" s="13">
        <f t="shared" si="2040"/>
        <v>3.3215594321095122E-3</v>
      </c>
      <c r="AJ1683" s="13">
        <f t="shared" si="2041"/>
        <v>7.9389616393029543E-4</v>
      </c>
      <c r="AK1683" s="13">
        <f t="shared" si="2042"/>
        <v>1.2650104707052321E-4</v>
      </c>
      <c r="AL1683" s="13">
        <f t="shared" si="2043"/>
        <v>2.6085667080202168E-7</v>
      </c>
      <c r="AM1683" s="13">
        <f t="shared" si="2044"/>
        <v>5.230711575173279E-5</v>
      </c>
      <c r="AN1683" s="13">
        <f t="shared" si="2045"/>
        <v>4.7202527876222653E-5</v>
      </c>
      <c r="AO1683" s="13">
        <f t="shared" si="2046"/>
        <v>2.1298045264823904E-5</v>
      </c>
      <c r="AP1683" s="13">
        <f t="shared" si="2047"/>
        <v>6.4065316345198476E-6</v>
      </c>
      <c r="AQ1683" s="13">
        <f t="shared" si="2048"/>
        <v>1.4453314989859079E-6</v>
      </c>
      <c r="AR1683" s="13">
        <f t="shared" si="2049"/>
        <v>1.2540788274431874E-3</v>
      </c>
      <c r="AS1683" s="13">
        <f t="shared" si="2050"/>
        <v>5.9948249653388967E-4</v>
      </c>
      <c r="AT1683" s="13">
        <f t="shared" si="2051"/>
        <v>1.4328416036781615E-4</v>
      </c>
      <c r="AU1683" s="13">
        <f t="shared" si="2052"/>
        <v>2.2831192715954403E-5</v>
      </c>
      <c r="AV1683" s="13">
        <f t="shared" si="2053"/>
        <v>2.728476892499557E-6</v>
      </c>
      <c r="AW1683" s="13">
        <f t="shared" si="2054"/>
        <v>3.125759803838222E-9</v>
      </c>
      <c r="AX1683" s="13">
        <f t="shared" si="2055"/>
        <v>4.1673616856109521E-6</v>
      </c>
      <c r="AY1683" s="13">
        <f t="shared" si="2056"/>
        <v>3.7606739218618975E-6</v>
      </c>
      <c r="AZ1683" s="13">
        <f t="shared" si="2057"/>
        <v>1.696837161435242E-6</v>
      </c>
      <c r="BA1683" s="13">
        <f t="shared" si="2058"/>
        <v>5.1041496147621322E-7</v>
      </c>
      <c r="BB1683" s="13">
        <f t="shared" si="2059"/>
        <v>1.1515104637901936E-7</v>
      </c>
      <c r="BC1683" s="13">
        <f t="shared" si="2060"/>
        <v>2.0782719133206308E-8</v>
      </c>
      <c r="BD1683" s="13">
        <f t="shared" si="2061"/>
        <v>1.8861579972003037E-4</v>
      </c>
      <c r="BE1683" s="13">
        <f t="shared" si="2062"/>
        <v>9.0163288006728069E-5</v>
      </c>
      <c r="BF1683" s="13">
        <f t="shared" si="2063"/>
        <v>2.1550205540180086E-5</v>
      </c>
      <c r="BG1683" s="13">
        <f t="shared" si="2064"/>
        <v>3.4338540596061204E-6</v>
      </c>
      <c r="BH1683" s="13">
        <f t="shared" si="2065"/>
        <v>4.103680245887425E-7</v>
      </c>
      <c r="BI1683" s="13">
        <f t="shared" si="2066"/>
        <v>3.9233330871186374E-8</v>
      </c>
      <c r="BJ1683" s="14">
        <f t="shared" si="2067"/>
        <v>0.18691061888507926</v>
      </c>
      <c r="BK1683" s="14">
        <f t="shared" si="2068"/>
        <v>0.37222459840723243</v>
      </c>
      <c r="BL1683" s="14">
        <f t="shared" si="2069"/>
        <v>0.41002400922180987</v>
      </c>
      <c r="BM1683" s="14">
        <f t="shared" si="2070"/>
        <v>0.16174985707166317</v>
      </c>
      <c r="BN1683" s="14">
        <f t="shared" si="2071"/>
        <v>0.8382052677186782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1.3561643835616399</v>
      </c>
      <c r="F1684" s="10">
        <f>VLOOKUP(B1684,home!$B$2:$E$405,3,FALSE)</f>
        <v>0.95</v>
      </c>
      <c r="G1684" s="10">
        <f>VLOOKUP(C1684,away!$B$2:$E$405,4,FALSE)</f>
        <v>0.98</v>
      </c>
      <c r="H1684" s="10">
        <f>VLOOKUP(A1684,away!$A$2:$E$405,3,FALSE)</f>
        <v>1.0958904109589001</v>
      </c>
      <c r="I1684" s="10">
        <f>VLOOKUP(C1684,away!$B$2:$E$405,3,FALSE)</f>
        <v>0.61</v>
      </c>
      <c r="J1684" s="10">
        <f>VLOOKUP(B1684,home!$B$2:$E$405,4,FALSE)</f>
        <v>0.91</v>
      </c>
      <c r="K1684" s="12">
        <f t="shared" si="2016"/>
        <v>1.2625890410958867</v>
      </c>
      <c r="L1684" s="12">
        <f t="shared" si="2017"/>
        <v>0.60832876712328543</v>
      </c>
      <c r="M1684" s="13">
        <f t="shared" si="2018"/>
        <v>0.15398227074641643</v>
      </c>
      <c r="N1684" s="13">
        <f t="shared" si="2019"/>
        <v>0.19441632756748514</v>
      </c>
      <c r="O1684" s="13">
        <f t="shared" si="2020"/>
        <v>9.3671844922011444E-2</v>
      </c>
      <c r="P1684" s="13">
        <f t="shared" si="2021"/>
        <v>0.11826904485776504</v>
      </c>
      <c r="Q1684" s="13">
        <f t="shared" si="2022"/>
        <v>0.12273396229840744</v>
      </c>
      <c r="R1684" s="13">
        <f t="shared" si="2023"/>
        <v>2.8491638967785404E-2</v>
      </c>
      <c r="S1684" s="13">
        <f t="shared" si="2024"/>
        <v>2.2709703694724814E-2</v>
      </c>
      <c r="T1684" s="13">
        <f t="shared" si="2025"/>
        <v>7.4662599969145996E-2</v>
      </c>
      <c r="U1684" s="13">
        <f t="shared" si="2026"/>
        <v>3.5973231123586372E-2</v>
      </c>
      <c r="V1684" s="13">
        <f t="shared" si="2027"/>
        <v>1.9380694153644366E-3</v>
      </c>
      <c r="W1684" s="13">
        <f t="shared" si="2028"/>
        <v>5.1654185256081647E-2</v>
      </c>
      <c r="X1684" s="13">
        <f t="shared" si="2029"/>
        <v>3.1422726833589931E-2</v>
      </c>
      <c r="Y1684" s="13">
        <f t="shared" si="2030"/>
        <v>9.5576743371647704E-3</v>
      </c>
      <c r="Z1684" s="13">
        <f t="shared" si="2031"/>
        <v>5.7774278688648836E-3</v>
      </c>
      <c r="AA1684" s="13">
        <f t="shared" si="2032"/>
        <v>7.2945171129507663E-3</v>
      </c>
      <c r="AB1684" s="13">
        <f t="shared" si="2033"/>
        <v>4.6049886834490222E-3</v>
      </c>
      <c r="AC1684" s="13">
        <f t="shared" si="2034"/>
        <v>9.3035718297350384E-5</v>
      </c>
      <c r="AD1684" s="13">
        <f t="shared" si="2035"/>
        <v>1.6304502057766356E-2</v>
      </c>
      <c r="AE1684" s="13">
        <f t="shared" si="2036"/>
        <v>9.9184976353600771E-3</v>
      </c>
      <c r="AF1684" s="13">
        <f t="shared" si="2037"/>
        <v>3.0168537191169087E-3</v>
      </c>
      <c r="AG1684" s="13">
        <f t="shared" si="2038"/>
        <v>6.1174630118056251E-4</v>
      </c>
      <c r="AH1684" s="13">
        <f t="shared" si="2039"/>
        <v>8.7864389315257102E-4</v>
      </c>
      <c r="AI1684" s="13">
        <f t="shared" si="2040"/>
        <v>1.1093661505202615E-3</v>
      </c>
      <c r="AJ1684" s="13">
        <f t="shared" si="2041"/>
        <v>7.0033677210480606E-4</v>
      </c>
      <c r="AK1684" s="13">
        <f t="shared" si="2042"/>
        <v>2.9474584451199848E-4</v>
      </c>
      <c r="AL1684" s="13">
        <f t="shared" si="2043"/>
        <v>2.8583149182945239E-6</v>
      </c>
      <c r="AM1684" s="13">
        <f t="shared" si="2044"/>
        <v>4.1171771237322212E-3</v>
      </c>
      <c r="AN1684" s="13">
        <f t="shared" si="2045"/>
        <v>2.5045972837082165E-3</v>
      </c>
      <c r="AO1684" s="13">
        <f t="shared" si="2046"/>
        <v>7.6180928886927443E-4</v>
      </c>
      <c r="AP1684" s="13">
        <f t="shared" si="2047"/>
        <v>1.5447683516030418E-4</v>
      </c>
      <c r="AQ1684" s="13">
        <f t="shared" si="2048"/>
        <v>2.3493175670543701E-5</v>
      </c>
      <c r="AR1684" s="13">
        <f t="shared" si="2049"/>
        <v>1.0690087125238149E-4</v>
      </c>
      <c r="AS1684" s="13">
        <f t="shared" si="2050"/>
        <v>1.3497186852685919E-4</v>
      </c>
      <c r="AT1684" s="13">
        <f t="shared" si="2051"/>
        <v>8.5207001029123631E-5</v>
      </c>
      <c r="AU1684" s="13">
        <f t="shared" si="2052"/>
        <v>3.586047524133914E-5</v>
      </c>
      <c r="AV1684" s="13">
        <f t="shared" si="2053"/>
        <v>1.1319260762051293E-5</v>
      </c>
      <c r="AW1684" s="13">
        <f t="shared" si="2054"/>
        <v>6.0982881999395053E-8</v>
      </c>
      <c r="AX1684" s="13">
        <f t="shared" si="2055"/>
        <v>8.6638378611249799E-4</v>
      </c>
      <c r="AY1684" s="13">
        <f t="shared" si="2056"/>
        <v>5.2704618046142009E-4</v>
      </c>
      <c r="AZ1684" s="13">
        <f t="shared" si="2057"/>
        <v>1.6030867658856614E-4</v>
      </c>
      <c r="BA1684" s="13">
        <f t="shared" si="2058"/>
        <v>3.250679319609598E-5</v>
      </c>
      <c r="BB1684" s="13">
        <f t="shared" si="2059"/>
        <v>4.9437043570281666E-6</v>
      </c>
      <c r="BC1684" s="13">
        <f t="shared" si="2060"/>
        <v>6.0147951530659194E-7</v>
      </c>
      <c r="BD1684" s="13">
        <f t="shared" si="2061"/>
        <v>1.0838479202227714E-5</v>
      </c>
      <c r="BE1684" s="13">
        <f t="shared" si="2062"/>
        <v>1.3684545062878402E-5</v>
      </c>
      <c r="BF1684" s="13">
        <f t="shared" si="2063"/>
        <v>8.6389783143865474E-6</v>
      </c>
      <c r="BG1684" s="13">
        <f t="shared" si="2064"/>
        <v>3.6358264486698229E-6</v>
      </c>
      <c r="BH1684" s="13">
        <f t="shared" si="2065"/>
        <v>1.1476386573542738E-6</v>
      </c>
      <c r="BI1684" s="13">
        <f t="shared" si="2066"/>
        <v>2.897991983827003E-7</v>
      </c>
      <c r="BJ1684" s="14">
        <f t="shared" si="2067"/>
        <v>0.52345242030267025</v>
      </c>
      <c r="BK1684" s="14">
        <f t="shared" si="2068"/>
        <v>0.29752202892794777</v>
      </c>
      <c r="BL1684" s="14">
        <f t="shared" si="2069"/>
        <v>0.17343180821376827</v>
      </c>
      <c r="BM1684" s="14">
        <f t="shared" si="2070"/>
        <v>0.28809161075580081</v>
      </c>
      <c r="BN1684" s="14">
        <f t="shared" si="2071"/>
        <v>0.71156508935987084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1.3561643835616399</v>
      </c>
      <c r="F1685" s="10">
        <f>VLOOKUP(B1685,home!$B$2:$E$405,3,FALSE)</f>
        <v>1.1599999999999999</v>
      </c>
      <c r="G1685" s="10">
        <f>VLOOKUP(C1685,away!$B$2:$E$405,4,FALSE)</f>
        <v>0.98</v>
      </c>
      <c r="H1685" s="10">
        <f>VLOOKUP(A1685,away!$A$2:$E$405,3,FALSE)</f>
        <v>1.0958904109589001</v>
      </c>
      <c r="I1685" s="10">
        <f>VLOOKUP(C1685,away!$B$2:$E$405,3,FALSE)</f>
        <v>0.86</v>
      </c>
      <c r="J1685" s="10">
        <f>VLOOKUP(B1685,home!$B$2:$E$405,4,FALSE)</f>
        <v>0.52</v>
      </c>
      <c r="K1685" s="12">
        <f t="shared" si="2016"/>
        <v>1.5416876712328722</v>
      </c>
      <c r="L1685" s="12">
        <f t="shared" si="2017"/>
        <v>0.49008219178082008</v>
      </c>
      <c r="M1685" s="13">
        <f t="shared" si="2018"/>
        <v>0.13110328084461317</v>
      </c>
      <c r="N1685" s="13">
        <f t="shared" si="2019"/>
        <v>0.20212031173632089</v>
      </c>
      <c r="O1685" s="13">
        <f t="shared" si="2020"/>
        <v>6.4251383225984435E-2</v>
      </c>
      <c r="P1685" s="13">
        <f t="shared" si="2021"/>
        <v>9.9055565379158758E-2</v>
      </c>
      <c r="Q1685" s="13">
        <f t="shared" si="2022"/>
        <v>0.1558031963548154</v>
      </c>
      <c r="R1685" s="13">
        <f t="shared" si="2023"/>
        <v>1.5744229358169933E-2</v>
      </c>
      <c r="S1685" s="13">
        <f t="shared" si="2024"/>
        <v>1.8710449062320236E-2</v>
      </c>
      <c r="T1685" s="13">
        <f t="shared" si="2025"/>
        <v>7.6356371956025418E-2</v>
      </c>
      <c r="U1685" s="13">
        <f t="shared" si="2026"/>
        <v>2.4272684294553214E-2</v>
      </c>
      <c r="V1685" s="13">
        <f t="shared" si="2027"/>
        <v>1.5707498346392741E-3</v>
      </c>
      <c r="W1685" s="13">
        <f t="shared" si="2028"/>
        <v>8.0066622319631103E-2</v>
      </c>
      <c r="X1685" s="13">
        <f t="shared" si="2029"/>
        <v>3.9239225754891943E-2</v>
      </c>
      <c r="Y1685" s="13">
        <f t="shared" si="2030"/>
        <v>9.6152228808699218E-3</v>
      </c>
      <c r="Z1685" s="13">
        <f t="shared" si="2031"/>
        <v>2.5719888105839518E-3</v>
      </c>
      <c r="AA1685" s="13">
        <f t="shared" si="2032"/>
        <v>3.9652034398261768E-3</v>
      </c>
      <c r="AB1685" s="13">
        <f t="shared" si="2033"/>
        <v>3.056552628555097E-3</v>
      </c>
      <c r="AC1685" s="13">
        <f t="shared" si="2034"/>
        <v>7.4174112928867251E-5</v>
      </c>
      <c r="AD1685" s="13">
        <f t="shared" si="2035"/>
        <v>3.0859431126858478E-2</v>
      </c>
      <c r="AE1685" s="13">
        <f t="shared" si="2036"/>
        <v>1.5123657643760067E-2</v>
      </c>
      <c r="AF1685" s="13">
        <f t="shared" si="2037"/>
        <v>3.7059176428983426E-3</v>
      </c>
      <c r="AG1685" s="13">
        <f t="shared" si="2038"/>
        <v>6.0540141366361019E-4</v>
      </c>
      <c r="AH1685" s="13">
        <f t="shared" si="2039"/>
        <v>3.1512147838168189E-4</v>
      </c>
      <c r="AI1685" s="13">
        <f t="shared" si="2040"/>
        <v>4.8581889816171498E-4</v>
      </c>
      <c r="AJ1685" s="13">
        <f t="shared" si="2041"/>
        <v>3.7449050287392723E-4</v>
      </c>
      <c r="AK1685" s="13">
        <f t="shared" si="2042"/>
        <v>1.9244913042484407E-4</v>
      </c>
      <c r="AL1685" s="13">
        <f t="shared" si="2043"/>
        <v>2.2417009384760654E-6</v>
      </c>
      <c r="AM1685" s="13">
        <f t="shared" si="2044"/>
        <v>9.5151209019075245E-3</v>
      </c>
      <c r="AN1685" s="13">
        <f t="shared" si="2045"/>
        <v>4.6631913066663335E-3</v>
      </c>
      <c r="AO1685" s="13">
        <f t="shared" si="2046"/>
        <v>1.1426735081321512E-3</v>
      </c>
      <c r="AP1685" s="13">
        <f t="shared" si="2047"/>
        <v>1.8666797911842784E-4</v>
      </c>
      <c r="AQ1685" s="13">
        <f t="shared" si="2048"/>
        <v>2.2870663085413871E-5</v>
      </c>
      <c r="AR1685" s="13">
        <f t="shared" si="2049"/>
        <v>3.0887084960501414E-5</v>
      </c>
      <c r="AS1685" s="13">
        <f t="shared" si="2050"/>
        <v>4.7618238083927285E-5</v>
      </c>
      <c r="AT1685" s="13">
        <f t="shared" si="2051"/>
        <v>3.6706225289911168E-5</v>
      </c>
      <c r="AU1685" s="13">
        <f t="shared" si="2052"/>
        <v>1.8863178328984106E-5</v>
      </c>
      <c r="AV1685" s="13">
        <f t="shared" si="2053"/>
        <v>7.2702823675154684E-6</v>
      </c>
      <c r="AW1685" s="13">
        <f t="shared" si="2054"/>
        <v>4.7047927159495588E-8</v>
      </c>
      <c r="AX1685" s="13">
        <f t="shared" si="2055"/>
        <v>2.4448907641268394E-3</v>
      </c>
      <c r="AY1685" s="13">
        <f t="shared" si="2056"/>
        <v>1.1981974243479654E-3</v>
      </c>
      <c r="AZ1685" s="13">
        <f t="shared" si="2057"/>
        <v>2.9360760995529209E-4</v>
      </c>
      <c r="BA1685" s="13">
        <f t="shared" si="2058"/>
        <v>4.7963953670139225E-5</v>
      </c>
      <c r="BB1685" s="13">
        <f t="shared" si="2059"/>
        <v>5.8765698852838862E-6</v>
      </c>
      <c r="BC1685" s="13">
        <f t="shared" si="2060"/>
        <v>5.7600044990661813E-7</v>
      </c>
      <c r="BD1685" s="13">
        <f t="shared" si="2061"/>
        <v>2.522868382527153E-6</v>
      </c>
      <c r="BE1685" s="13">
        <f t="shared" si="2062"/>
        <v>3.889475081485329E-6</v>
      </c>
      <c r="BF1685" s="13">
        <f t="shared" si="2063"/>
        <v>2.998177890346702E-6</v>
      </c>
      <c r="BG1685" s="13">
        <f t="shared" si="2064"/>
        <v>1.5407512965701644E-6</v>
      </c>
      <c r="BH1685" s="13">
        <f t="shared" si="2065"/>
        <v>5.9383931958957098E-7</v>
      </c>
      <c r="BI1685" s="13">
        <f t="shared" si="2066"/>
        <v>1.831029515409117E-7</v>
      </c>
      <c r="BJ1685" s="14">
        <f t="shared" si="2067"/>
        <v>0.63301699551108048</v>
      </c>
      <c r="BK1685" s="14">
        <f t="shared" si="2068"/>
        <v>0.25171465835894674</v>
      </c>
      <c r="BL1685" s="14">
        <f t="shared" si="2069"/>
        <v>0.11281100618088394</v>
      </c>
      <c r="BM1685" s="14">
        <f t="shared" si="2070"/>
        <v>0.33083853158601162</v>
      </c>
      <c r="BN1685" s="14">
        <f t="shared" si="2071"/>
        <v>0.66807796689906251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1.3561643835616399</v>
      </c>
      <c r="F1686" s="10">
        <f>VLOOKUP(B1686,home!$B$2:$E$405,3,FALSE)</f>
        <v>0.74</v>
      </c>
      <c r="G1686" s="10">
        <f>VLOOKUP(C1686,away!$B$2:$E$405,4,FALSE)</f>
        <v>1.57</v>
      </c>
      <c r="H1686" s="10">
        <f>VLOOKUP(A1686,away!$A$2:$E$405,3,FALSE)</f>
        <v>1.0958904109589001</v>
      </c>
      <c r="I1686" s="10">
        <f>VLOOKUP(C1686,away!$B$2:$E$405,3,FALSE)</f>
        <v>0.65</v>
      </c>
      <c r="J1686" s="10">
        <f>VLOOKUP(B1686,home!$B$2:$E$405,4,FALSE)</f>
        <v>0.8</v>
      </c>
      <c r="K1686" s="12">
        <f t="shared" si="2016"/>
        <v>1.5755917808219135</v>
      </c>
      <c r="L1686" s="12">
        <f t="shared" si="2017"/>
        <v>0.56986301369862813</v>
      </c>
      <c r="M1686" s="13">
        <f t="shared" si="2018"/>
        <v>0.11701480724757554</v>
      </c>
      <c r="N1686" s="13">
        <f t="shared" si="2019"/>
        <v>0.18436756853374051</v>
      </c>
      <c r="O1686" s="13">
        <f t="shared" si="2020"/>
        <v>6.6682410705467474E-2</v>
      </c>
      <c r="P1686" s="13">
        <f t="shared" si="2021"/>
        <v>0.10506425823292573</v>
      </c>
      <c r="Q1686" s="13">
        <f t="shared" si="2022"/>
        <v>0.14524401281594121</v>
      </c>
      <c r="R1686" s="13">
        <f t="shared" si="2023"/>
        <v>1.8999919762653677E-2</v>
      </c>
      <c r="S1686" s="13">
        <f t="shared" si="2024"/>
        <v>2.3583550273855641E-2</v>
      </c>
      <c r="T1686" s="13">
        <f t="shared" si="2025"/>
        <v>8.2769190864974432E-2</v>
      </c>
      <c r="U1686" s="13">
        <f t="shared" si="2026"/>
        <v>2.9936117414312974E-2</v>
      </c>
      <c r="V1686" s="13">
        <f t="shared" si="2027"/>
        <v>2.3527774668524026E-3</v>
      </c>
      <c r="W1686" s="13">
        <f t="shared" si="2028"/>
        <v>7.6281757602129893E-2</v>
      </c>
      <c r="X1686" s="13">
        <f t="shared" si="2029"/>
        <v>4.347015227737798E-2</v>
      </c>
      <c r="Y1686" s="13">
        <f t="shared" si="2030"/>
        <v>1.2386015991362449E-2</v>
      </c>
      <c r="Z1686" s="13">
        <f t="shared" si="2031"/>
        <v>3.6091171786593167E-3</v>
      </c>
      <c r="AA1686" s="13">
        <f t="shared" si="2032"/>
        <v>5.6864953627187931E-3</v>
      </c>
      <c r="AB1686" s="13">
        <f t="shared" si="2033"/>
        <v>4.4797976775908287E-3</v>
      </c>
      <c r="AC1686" s="13">
        <f t="shared" si="2034"/>
        <v>1.3203073672707731E-4</v>
      </c>
      <c r="AD1686" s="13">
        <f t="shared" si="2035"/>
        <v>3.0047227576141332E-2</v>
      </c>
      <c r="AE1686" s="13">
        <f t="shared" si="2036"/>
        <v>1.7122803659828427E-2</v>
      </c>
      <c r="AF1686" s="13">
        <f t="shared" si="2037"/>
        <v>4.878826248279863E-3</v>
      </c>
      <c r="AG1686" s="13">
        <f t="shared" si="2038"/>
        <v>9.2675420971891152E-4</v>
      </c>
      <c r="AH1686" s="13">
        <f t="shared" si="2039"/>
        <v>5.1417559805557193E-4</v>
      </c>
      <c r="AI1686" s="13">
        <f t="shared" si="2040"/>
        <v>8.1013084619555096E-4</v>
      </c>
      <c r="AJ1686" s="13">
        <f t="shared" si="2041"/>
        <v>6.3821775132800605E-4</v>
      </c>
      <c r="AK1686" s="13">
        <f t="shared" si="2042"/>
        <v>3.3519021445568348E-4</v>
      </c>
      <c r="AL1686" s="13">
        <f t="shared" si="2043"/>
        <v>4.7418653226776133E-6</v>
      </c>
      <c r="AM1686" s="13">
        <f t="shared" si="2044"/>
        <v>9.4684329610907683E-3</v>
      </c>
      <c r="AN1686" s="13">
        <f t="shared" si="2045"/>
        <v>5.3957097422106109E-3</v>
      </c>
      <c r="AO1686" s="13">
        <f t="shared" si="2046"/>
        <v>1.537407707369593E-3</v>
      </c>
      <c r="AP1686" s="13">
        <f t="shared" si="2047"/>
        <v>2.9203726313504504E-4</v>
      </c>
      <c r="AQ1686" s="13">
        <f t="shared" si="2048"/>
        <v>4.1605308720608999E-5</v>
      </c>
      <c r="AR1686" s="13">
        <f t="shared" si="2049"/>
        <v>5.8601931175648562E-5</v>
      </c>
      <c r="AS1686" s="13">
        <f t="shared" si="2050"/>
        <v>9.2332721100643332E-5</v>
      </c>
      <c r="AT1686" s="13">
        <f t="shared" si="2051"/>
        <v>7.2739338233547855E-5</v>
      </c>
      <c r="AU1686" s="13">
        <f t="shared" si="2052"/>
        <v>3.8202501154401064E-5</v>
      </c>
      <c r="AV1686" s="13">
        <f t="shared" si="2053"/>
        <v>1.5047886706428489E-5</v>
      </c>
      <c r="AW1686" s="13">
        <f t="shared" si="2054"/>
        <v>1.18266267721496E-7</v>
      </c>
      <c r="AX1686" s="13">
        <f t="shared" si="2055"/>
        <v>2.4863975251263196E-3</v>
      </c>
      <c r="AY1686" s="13">
        <f t="shared" si="2056"/>
        <v>1.4169059869212951E-3</v>
      </c>
      <c r="AZ1686" s="13">
        <f t="shared" si="2057"/>
        <v>4.0372115791729904E-4</v>
      </c>
      <c r="BA1686" s="13">
        <f t="shared" si="2058"/>
        <v>7.6688585248217288E-5</v>
      </c>
      <c r="BB1686" s="13">
        <f t="shared" si="2059"/>
        <v>1.0925497076458312E-5</v>
      </c>
      <c r="BC1686" s="13">
        <f t="shared" si="2060"/>
        <v>1.2452073380292172E-6</v>
      </c>
      <c r="BD1686" s="13">
        <f t="shared" si="2061"/>
        <v>5.565845518052446E-6</v>
      </c>
      <c r="BE1686" s="13">
        <f t="shared" si="2062"/>
        <v>8.7695004515679192E-6</v>
      </c>
      <c r="BF1686" s="13">
        <f t="shared" si="2063"/>
        <v>6.9085764167022371E-6</v>
      </c>
      <c r="BG1686" s="13">
        <f t="shared" si="2064"/>
        <v>3.6283654064453847E-6</v>
      </c>
      <c r="BH1686" s="13">
        <f t="shared" si="2065"/>
        <v>1.4292056780534769E-6</v>
      </c>
      <c r="BI1686" s="13">
        <f t="shared" si="2066"/>
        <v>4.5036894388901365E-7</v>
      </c>
      <c r="BJ1686" s="14">
        <f t="shared" si="2067"/>
        <v>0.61862538672164935</v>
      </c>
      <c r="BK1686" s="14">
        <f t="shared" si="2068"/>
        <v>0.24956907181018034</v>
      </c>
      <c r="BL1686" s="14">
        <f t="shared" si="2069"/>
        <v>0.12838613157356393</v>
      </c>
      <c r="BM1686" s="14">
        <f t="shared" si="2070"/>
        <v>0.36139994226509514</v>
      </c>
      <c r="BN1686" s="14">
        <f t="shared" si="2071"/>
        <v>0.63737297729830422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1.3561643835616399</v>
      </c>
      <c r="F1687" s="10">
        <f>VLOOKUP(B1687,home!$B$2:$E$405,3,FALSE)</f>
        <v>0.84</v>
      </c>
      <c r="G1687" s="10">
        <f>VLOOKUP(C1687,away!$B$2:$E$405,4,FALSE)</f>
        <v>0.92</v>
      </c>
      <c r="H1687" s="10">
        <f>VLOOKUP(A1687,away!$A$2:$E$405,3,FALSE)</f>
        <v>1.0958904109589001</v>
      </c>
      <c r="I1687" s="10">
        <f>VLOOKUP(C1687,away!$B$2:$E$405,3,FALSE)</f>
        <v>1.29</v>
      </c>
      <c r="J1687" s="10">
        <f>VLOOKUP(B1687,home!$B$2:$E$405,4,FALSE)</f>
        <v>1.17</v>
      </c>
      <c r="K1687" s="12">
        <f t="shared" si="2016"/>
        <v>1.0480438356164352</v>
      </c>
      <c r="L1687" s="12">
        <f t="shared" si="2017"/>
        <v>1.6540273972602679</v>
      </c>
      <c r="M1687" s="13">
        <f t="shared" si="2018"/>
        <v>6.7066458528806119E-2</v>
      </c>
      <c r="N1687" s="13">
        <f t="shared" si="2019"/>
        <v>7.0288588437740551E-2</v>
      </c>
      <c r="O1687" s="13">
        <f t="shared" si="2020"/>
        <v>0.11092975984386488</v>
      </c>
      <c r="P1687" s="13">
        <f t="shared" si="2021"/>
        <v>0.11625925099077415</v>
      </c>
      <c r="Q1687" s="13">
        <f t="shared" si="2022"/>
        <v>3.6832760913177304E-2</v>
      </c>
      <c r="R1687" s="13">
        <f t="shared" si="2023"/>
        <v>9.1740430976627221E-2</v>
      </c>
      <c r="S1687" s="13">
        <f t="shared" si="2024"/>
        <v>5.0383655770083607E-2</v>
      </c>
      <c r="T1687" s="13">
        <f t="shared" si="2025"/>
        <v>6.0922395667132388E-2</v>
      </c>
      <c r="U1687" s="13">
        <f t="shared" si="2026"/>
        <v>9.6147993161849216E-2</v>
      </c>
      <c r="V1687" s="13">
        <f t="shared" si="2027"/>
        <v>9.7044139508126875E-3</v>
      </c>
      <c r="W1687" s="13">
        <f t="shared" si="2028"/>
        <v>1.2867449341263156E-2</v>
      </c>
      <c r="X1687" s="13">
        <f t="shared" si="2029"/>
        <v>2.1283113743307849E-2</v>
      </c>
      <c r="Y1687" s="13">
        <f t="shared" si="2030"/>
        <v>1.7601426615218862E-2</v>
      </c>
      <c r="Z1687" s="13">
        <f t="shared" si="2031"/>
        <v>5.0580395423935332E-2</v>
      </c>
      <c r="AA1687" s="13">
        <f t="shared" si="2032"/>
        <v>5.3010471627097169E-2</v>
      </c>
      <c r="AB1687" s="13">
        <f t="shared" si="2033"/>
        <v>2.7778649005949559E-2</v>
      </c>
      <c r="AC1687" s="13">
        <f t="shared" si="2034"/>
        <v>1.0514084853061373E-3</v>
      </c>
      <c r="AD1687" s="13">
        <f t="shared" si="2035"/>
        <v>3.3714127405544019E-3</v>
      </c>
      <c r="AE1687" s="13">
        <f t="shared" si="2036"/>
        <v>5.5764090403493038E-3</v>
      </c>
      <c r="AF1687" s="13">
        <f t="shared" si="2037"/>
        <v>4.6117666655337945E-3</v>
      </c>
      <c r="AG1687" s="13">
        <f t="shared" si="2038"/>
        <v>2.5426628048548427E-3</v>
      </c>
      <c r="AH1687" s="13">
        <f t="shared" si="2039"/>
        <v>2.0915339948861734E-2</v>
      </c>
      <c r="AI1687" s="13">
        <f t="shared" si="2040"/>
        <v>2.1920193103226709E-2</v>
      </c>
      <c r="AJ1687" s="13">
        <f t="shared" si="2041"/>
        <v>1.1486661628679323E-2</v>
      </c>
      <c r="AK1687" s="13">
        <f t="shared" si="2042"/>
        <v>4.012841637249737E-3</v>
      </c>
      <c r="AL1687" s="13">
        <f t="shared" si="2043"/>
        <v>7.2904379129864756E-5</v>
      </c>
      <c r="AM1687" s="13">
        <f t="shared" si="2044"/>
        <v>7.0667766801135073E-4</v>
      </c>
      <c r="AN1687" s="13">
        <f t="shared" si="2045"/>
        <v>1.16886422392277E-3</v>
      </c>
      <c r="AO1687" s="13">
        <f t="shared" si="2046"/>
        <v>9.6666672502281135E-4</v>
      </c>
      <c r="AP1687" s="13">
        <f t="shared" si="2047"/>
        <v>5.3296441573586265E-4</v>
      </c>
      <c r="AQ1687" s="13">
        <f t="shared" si="2048"/>
        <v>2.2038443634798212E-4</v>
      </c>
      <c r="AR1687" s="13">
        <f t="shared" si="2049"/>
        <v>6.9189090596858908E-3</v>
      </c>
      <c r="AS1687" s="13">
        <f t="shared" si="2050"/>
        <v>7.2513199891945041E-3</v>
      </c>
      <c r="AT1687" s="13">
        <f t="shared" si="2051"/>
        <v>3.7998506073787671E-3</v>
      </c>
      <c r="AU1687" s="13">
        <f t="shared" si="2052"/>
        <v>1.3274700017755618E-3</v>
      </c>
      <c r="AV1687" s="13">
        <f t="shared" si="2053"/>
        <v>3.4781168808165389E-4</v>
      </c>
      <c r="AW1687" s="13">
        <f t="shared" si="2054"/>
        <v>3.5105346321618362E-6</v>
      </c>
      <c r="AX1687" s="13">
        <f t="shared" si="2055"/>
        <v>1.2343819562118228E-4</v>
      </c>
      <c r="AY1687" s="13">
        <f t="shared" si="2056"/>
        <v>2.041701574258079E-4</v>
      </c>
      <c r="AZ1687" s="13">
        <f t="shared" si="2057"/>
        <v>1.6885151704261413E-4</v>
      </c>
      <c r="BA1687" s="13">
        <f t="shared" si="2058"/>
        <v>9.3095011752480949E-5</v>
      </c>
      <c r="BB1687" s="13">
        <f t="shared" si="2059"/>
        <v>3.8495424996717536E-5</v>
      </c>
      <c r="BC1687" s="13">
        <f t="shared" si="2060"/>
        <v>1.2734497522749704E-5</v>
      </c>
      <c r="BD1687" s="13">
        <f t="shared" si="2061"/>
        <v>1.9073441906454565E-3</v>
      </c>
      <c r="BE1687" s="13">
        <f t="shared" si="2062"/>
        <v>1.9989803214047895E-3</v>
      </c>
      <c r="BF1687" s="13">
        <f t="shared" si="2063"/>
        <v>1.0475095016834247E-3</v>
      </c>
      <c r="BG1687" s="13">
        <f t="shared" si="2064"/>
        <v>3.6594529199631922E-4</v>
      </c>
      <c r="BH1687" s="13">
        <f t="shared" si="2065"/>
        <v>9.5881676862399665E-5</v>
      </c>
      <c r="BI1687" s="13">
        <f t="shared" si="2066"/>
        <v>2.0097640076840994E-5</v>
      </c>
      <c r="BJ1687" s="14">
        <f t="shared" si="2067"/>
        <v>0.24013432824253478</v>
      </c>
      <c r="BK1687" s="14">
        <f t="shared" si="2068"/>
        <v>0.24474226226233836</v>
      </c>
      <c r="BL1687" s="14">
        <f t="shared" si="2069"/>
        <v>0.46302346090219115</v>
      </c>
      <c r="BM1687" s="14">
        <f t="shared" si="2070"/>
        <v>0.50516253751721574</v>
      </c>
      <c r="BN1687" s="14">
        <f t="shared" si="2071"/>
        <v>0.49311724969099024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1.3561643835616399</v>
      </c>
      <c r="F1688" s="10">
        <f>VLOOKUP(B1688,home!$B$2:$E$405,3,FALSE)</f>
        <v>0.46</v>
      </c>
      <c r="G1688" s="10">
        <f>VLOOKUP(C1688,away!$B$2:$E$405,4,FALSE)</f>
        <v>1.26</v>
      </c>
      <c r="H1688" s="10">
        <f>VLOOKUP(A1688,away!$A$2:$E$405,3,FALSE)</f>
        <v>1.0958904109589001</v>
      </c>
      <c r="I1688" s="10">
        <f>VLOOKUP(C1688,away!$B$2:$E$405,3,FALSE)</f>
        <v>0.84</v>
      </c>
      <c r="J1688" s="10">
        <f>VLOOKUP(B1688,home!$B$2:$E$405,4,FALSE)</f>
        <v>1.48</v>
      </c>
      <c r="K1688" s="12">
        <f t="shared" si="2016"/>
        <v>0.78603287671232658</v>
      </c>
      <c r="L1688" s="12">
        <f t="shared" si="2017"/>
        <v>1.3624109589041045</v>
      </c>
      <c r="M1688" s="13">
        <f t="shared" si="2018"/>
        <v>0.11666556738605388</v>
      </c>
      <c r="N1688" s="13">
        <f t="shared" si="2019"/>
        <v>9.1702971545735715E-2</v>
      </c>
      <c r="O1688" s="13">
        <f t="shared" si="2020"/>
        <v>0.15894644753352508</v>
      </c>
      <c r="P1688" s="13">
        <f t="shared" si="2021"/>
        <v>0.1249371333979816</v>
      </c>
      <c r="Q1688" s="13">
        <f t="shared" si="2022"/>
        <v>3.604077526358164E-2</v>
      </c>
      <c r="R1688" s="13">
        <f t="shared" si="2023"/>
        <v>0.10827519099927542</v>
      </c>
      <c r="S1688" s="13">
        <f t="shared" si="2024"/>
        <v>3.3448787957403303E-2</v>
      </c>
      <c r="T1688" s="13">
        <f t="shared" si="2025"/>
        <v>4.9102347186503581E-2</v>
      </c>
      <c r="U1688" s="13">
        <f t="shared" si="2026"/>
        <v>8.510785985773707E-2</v>
      </c>
      <c r="V1688" s="13">
        <f t="shared" si="2027"/>
        <v>3.980033390092186E-3</v>
      </c>
      <c r="W1688" s="13">
        <f t="shared" si="2028"/>
        <v>9.4430780864585128E-3</v>
      </c>
      <c r="X1688" s="13">
        <f t="shared" si="2029"/>
        <v>1.2865353070778277E-2</v>
      </c>
      <c r="Y1688" s="13">
        <f t="shared" si="2030"/>
        <v>8.7639490068994498E-3</v>
      </c>
      <c r="Z1688" s="13">
        <f t="shared" si="2031"/>
        <v>4.9171768931615983E-2</v>
      </c>
      <c r="AA1688" s="13">
        <f t="shared" si="2032"/>
        <v>3.865062698635191E-2</v>
      </c>
      <c r="AB1688" s="13">
        <f t="shared" si="2033"/>
        <v>1.5190331758408638E-2</v>
      </c>
      <c r="AC1688" s="13">
        <f t="shared" si="2034"/>
        <v>2.6638856140653449E-4</v>
      </c>
      <c r="AD1688" s="13">
        <f t="shared" si="2035"/>
        <v>1.8556424583295289E-3</v>
      </c>
      <c r="AE1688" s="13">
        <f t="shared" si="2036"/>
        <v>2.5281476210359029E-3</v>
      </c>
      <c r="AF1688" s="13">
        <f t="shared" si="2037"/>
        <v>1.7221880123133276E-3</v>
      </c>
      <c r="AG1688" s="13">
        <f t="shared" si="2038"/>
        <v>7.8210927375631841E-4</v>
      </c>
      <c r="AH1688" s="13">
        <f t="shared" si="2039"/>
        <v>1.6748039215283488E-2</v>
      </c>
      <c r="AI1688" s="13">
        <f t="shared" si="2040"/>
        <v>1.3164509443680136E-2</v>
      </c>
      <c r="AJ1688" s="13">
        <f t="shared" si="2041"/>
        <v>5.1738686142612433E-3</v>
      </c>
      <c r="AK1688" s="13">
        <f t="shared" si="2042"/>
        <v>1.3556102768664615E-3</v>
      </c>
      <c r="AL1688" s="13">
        <f t="shared" si="2043"/>
        <v>1.1411018341688755E-5</v>
      </c>
      <c r="AM1688" s="13">
        <f t="shared" si="2044"/>
        <v>2.9171919593405876E-4</v>
      </c>
      <c r="AN1688" s="13">
        <f t="shared" si="2045"/>
        <v>3.9744142946325527E-4</v>
      </c>
      <c r="AO1688" s="13">
        <f t="shared" si="2046"/>
        <v>2.7073927951162585E-4</v>
      </c>
      <c r="AP1688" s="13">
        <f t="shared" si="2047"/>
        <v>1.2295272047081355E-4</v>
      </c>
      <c r="AQ1688" s="13">
        <f t="shared" si="2048"/>
        <v>4.1878033449127326E-5</v>
      </c>
      <c r="AR1688" s="13">
        <f t="shared" si="2049"/>
        <v>4.5635424334115873E-3</v>
      </c>
      <c r="AS1688" s="13">
        <f t="shared" si="2050"/>
        <v>3.5870943869332813E-3</v>
      </c>
      <c r="AT1688" s="13">
        <f t="shared" si="2051"/>
        <v>1.4097870599999033E-3</v>
      </c>
      <c r="AU1688" s="13">
        <f t="shared" si="2052"/>
        <v>3.6937965944117915E-4</v>
      </c>
      <c r="AV1688" s="13">
        <f t="shared" si="2053"/>
        <v>7.258613907739237E-5</v>
      </c>
      <c r="AW1688" s="13">
        <f t="shared" si="2054"/>
        <v>3.3944603667487652E-7</v>
      </c>
      <c r="AX1688" s="13">
        <f t="shared" si="2055"/>
        <v>3.8216813128709155E-5</v>
      </c>
      <c r="AY1688" s="13">
        <f t="shared" si="2056"/>
        <v>5.2067005020943603E-5</v>
      </c>
      <c r="AZ1688" s="13">
        <f t="shared" si="2057"/>
        <v>3.54683291189243E-5</v>
      </c>
      <c r="BA1688" s="13">
        <f t="shared" si="2058"/>
        <v>1.6107480095213347E-5</v>
      </c>
      <c r="BB1688" s="13">
        <f t="shared" si="2059"/>
        <v>5.4862518505120957E-6</v>
      </c>
      <c r="BC1688" s="13">
        <f t="shared" si="2060"/>
        <v>1.4949059288891216E-6</v>
      </c>
      <c r="BD1688" s="13">
        <f t="shared" si="2061"/>
        <v>1.0362367037839754E-3</v>
      </c>
      <c r="BE1688" s="13">
        <f t="shared" si="2062"/>
        <v>8.1451611723021712E-4</v>
      </c>
      <c r="BF1688" s="13">
        <f t="shared" si="2063"/>
        <v>3.2011822337751108E-4</v>
      </c>
      <c r="BG1688" s="13">
        <f t="shared" si="2064"/>
        <v>8.3874482669821405E-5</v>
      </c>
      <c r="BH1688" s="13">
        <f t="shared" si="2065"/>
        <v>1.6482025223929471E-5</v>
      </c>
      <c r="BI1688" s="13">
        <f t="shared" si="2066"/>
        <v>2.5910827401620833E-6</v>
      </c>
      <c r="BJ1688" s="14">
        <f t="shared" si="2067"/>
        <v>0.21608013296936432</v>
      </c>
      <c r="BK1688" s="14">
        <f t="shared" si="2068"/>
        <v>0.27936138871630012</v>
      </c>
      <c r="BL1688" s="14">
        <f t="shared" si="2069"/>
        <v>0.45488869299927837</v>
      </c>
      <c r="BM1688" s="14">
        <f t="shared" si="2070"/>
        <v>0.36288216993142119</v>
      </c>
      <c r="BN1688" s="14">
        <f t="shared" si="2071"/>
        <v>0.63656808612615334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1.3561643835616399</v>
      </c>
      <c r="F1689" s="10">
        <f>VLOOKUP(B1689,home!$B$2:$E$405,3,FALSE)</f>
        <v>0.86</v>
      </c>
      <c r="G1689" s="10">
        <f>VLOOKUP(C1689,away!$B$2:$E$405,4,FALSE)</f>
        <v>0.46</v>
      </c>
      <c r="H1689" s="10">
        <f>VLOOKUP(A1689,away!$A$2:$E$405,3,FALSE)</f>
        <v>1.0958904109589001</v>
      </c>
      <c r="I1689" s="10">
        <f>VLOOKUP(C1689,away!$B$2:$E$405,3,FALSE)</f>
        <v>0.65</v>
      </c>
      <c r="J1689" s="10">
        <f>VLOOKUP(B1689,home!$B$2:$E$405,4,FALSE)</f>
        <v>1.67</v>
      </c>
      <c r="K1689" s="12">
        <f t="shared" si="2016"/>
        <v>0.53649863013698473</v>
      </c>
      <c r="L1689" s="12">
        <f t="shared" si="2017"/>
        <v>1.189589041095886</v>
      </c>
      <c r="M1689" s="13">
        <f t="shared" si="2018"/>
        <v>0.17797936342372991</v>
      </c>
      <c r="N1689" s="13">
        <f t="shared" si="2019"/>
        <v>9.5485684669483664E-2</v>
      </c>
      <c r="O1689" s="13">
        <f t="shared" si="2020"/>
        <v>0.21172230027009109</v>
      </c>
      <c r="P1689" s="13">
        <f t="shared" si="2021"/>
        <v>0.11358872406435522</v>
      </c>
      <c r="Q1689" s="13">
        <f t="shared" si="2022"/>
        <v>2.5613969511435034E-2</v>
      </c>
      <c r="R1689" s="13">
        <f t="shared" si="2023"/>
        <v>0.12593126407845648</v>
      </c>
      <c r="S1689" s="13">
        <f t="shared" si="2024"/>
        <v>1.8123446991787532E-2</v>
      </c>
      <c r="T1689" s="13">
        <f t="shared" si="2025"/>
        <v>3.0470097429767262E-2</v>
      </c>
      <c r="U1689" s="13">
        <f t="shared" si="2026"/>
        <v>6.7561950669510776E-2</v>
      </c>
      <c r="V1689" s="13">
        <f t="shared" si="2027"/>
        <v>1.2851797221156856E-3</v>
      </c>
      <c r="W1689" s="13">
        <f t="shared" si="2028"/>
        <v>4.5806198517517969E-3</v>
      </c>
      <c r="X1689" s="13">
        <f t="shared" si="2029"/>
        <v>5.4490551770701992E-3</v>
      </c>
      <c r="Y1689" s="13">
        <f t="shared" si="2030"/>
        <v>3.2410681614847563E-3</v>
      </c>
      <c r="Z1689" s="13">
        <f t="shared" si="2031"/>
        <v>4.9935483893027939E-2</v>
      </c>
      <c r="AA1689" s="13">
        <f t="shared" si="2032"/>
        <v>2.6790318703836954E-2</v>
      </c>
      <c r="AB1689" s="13">
        <f t="shared" si="2033"/>
        <v>7.1864846427708825E-3</v>
      </c>
      <c r="AC1689" s="13">
        <f t="shared" si="2034"/>
        <v>5.1263641617031295E-5</v>
      </c>
      <c r="AD1689" s="13">
        <f t="shared" si="2035"/>
        <v>6.143740689107791E-4</v>
      </c>
      <c r="AE1689" s="13">
        <f t="shared" si="2036"/>
        <v>7.3085265950975143E-4</v>
      </c>
      <c r="AF1689" s="13">
        <f t="shared" si="2037"/>
        <v>4.3470715720429174E-4</v>
      </c>
      <c r="AG1689" s="13">
        <f t="shared" si="2038"/>
        <v>1.7237429009872397E-4</v>
      </c>
      <c r="AH1689" s="13">
        <f t="shared" si="2039"/>
        <v>1.4850676100241546E-2</v>
      </c>
      <c r="AI1689" s="13">
        <f t="shared" si="2040"/>
        <v>7.967367384387648E-3</v>
      </c>
      <c r="AJ1689" s="13">
        <f t="shared" si="2041"/>
        <v>2.1372408437610318E-3</v>
      </c>
      <c r="AK1689" s="13">
        <f t="shared" si="2042"/>
        <v>3.8220892831686905E-4</v>
      </c>
      <c r="AL1689" s="13">
        <f t="shared" si="2043"/>
        <v>1.3086846767302427E-6</v>
      </c>
      <c r="AM1689" s="13">
        <f t="shared" si="2044"/>
        <v>6.5922169272463705E-5</v>
      </c>
      <c r="AN1689" s="13">
        <f t="shared" si="2045"/>
        <v>7.8420290131790783E-5</v>
      </c>
      <c r="AO1689" s="13">
        <f t="shared" si="2046"/>
        <v>4.6643958870169098E-5</v>
      </c>
      <c r="AP1689" s="13">
        <f t="shared" si="2047"/>
        <v>1.8495714101760131E-5</v>
      </c>
      <c r="AQ1689" s="13">
        <f t="shared" si="2048"/>
        <v>5.5005747006741243E-6</v>
      </c>
      <c r="AR1689" s="13">
        <f t="shared" si="2049"/>
        <v>3.533240308342382E-3</v>
      </c>
      <c r="AS1689" s="13">
        <f t="shared" si="2050"/>
        <v>1.8955785853704654E-3</v>
      </c>
      <c r="AT1689" s="13">
        <f t="shared" si="2051"/>
        <v>5.0848765718412901E-4</v>
      </c>
      <c r="AU1689" s="13">
        <f t="shared" si="2052"/>
        <v>9.0934310506949993E-5</v>
      </c>
      <c r="AV1689" s="13">
        <f t="shared" si="2053"/>
        <v>1.2196533254857468E-5</v>
      </c>
      <c r="AW1689" s="13">
        <f t="shared" si="2054"/>
        <v>2.3200539747479695E-8</v>
      </c>
      <c r="AX1689" s="13">
        <f t="shared" si="2055"/>
        <v>5.8945255850558652E-6</v>
      </c>
      <c r="AY1689" s="13">
        <f t="shared" si="2056"/>
        <v>7.0120630384417736E-6</v>
      </c>
      <c r="AZ1689" s="13">
        <f t="shared" si="2057"/>
        <v>4.1707366730019279E-6</v>
      </c>
      <c r="BA1689" s="13">
        <f t="shared" si="2058"/>
        <v>1.6538208798332695E-6</v>
      </c>
      <c r="BB1689" s="13">
        <f t="shared" si="2059"/>
        <v>4.918417986463035E-7</v>
      </c>
      <c r="BC1689" s="13">
        <f t="shared" si="2060"/>
        <v>1.1701792272450627E-7</v>
      </c>
      <c r="BD1689" s="13">
        <f t="shared" si="2061"/>
        <v>7.0051732506039256E-4</v>
      </c>
      <c r="BE1689" s="13">
        <f t="shared" si="2062"/>
        <v>3.7582658528212539E-4</v>
      </c>
      <c r="BF1689" s="13">
        <f t="shared" si="2063"/>
        <v>1.0081522408646048E-4</v>
      </c>
      <c r="BG1689" s="13">
        <f t="shared" si="2064"/>
        <v>1.8029076539779732E-5</v>
      </c>
      <c r="BH1689" s="13">
        <f t="shared" si="2065"/>
        <v>2.4181437165566683E-6</v>
      </c>
      <c r="BI1689" s="13">
        <f t="shared" si="2066"/>
        <v>2.5946615828140199E-7</v>
      </c>
      <c r="BJ1689" s="14">
        <f t="shared" si="2067"/>
        <v>0.16702712568969075</v>
      </c>
      <c r="BK1689" s="14">
        <f t="shared" si="2068"/>
        <v>0.31103629859132054</v>
      </c>
      <c r="BL1689" s="14">
        <f t="shared" si="2069"/>
        <v>0.47176811483687564</v>
      </c>
      <c r="BM1689" s="14">
        <f t="shared" si="2070"/>
        <v>0.24943872813086479</v>
      </c>
      <c r="BN1689" s="14">
        <f t="shared" si="2071"/>
        <v>0.75032130601755131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1.3561643835616399</v>
      </c>
      <c r="F1690" s="10">
        <f>VLOOKUP(B1690,home!$B$2:$E$405,3,FALSE)</f>
        <v>0.92</v>
      </c>
      <c r="G1690" s="10">
        <f>VLOOKUP(C1690,away!$B$2:$E$405,4,FALSE)</f>
        <v>0.92</v>
      </c>
      <c r="H1690" s="10">
        <f>VLOOKUP(A1690,away!$A$2:$E$405,3,FALSE)</f>
        <v>1.0958904109589001</v>
      </c>
      <c r="I1690" s="10">
        <f>VLOOKUP(C1690,away!$B$2:$E$405,3,FALSE)</f>
        <v>1.75</v>
      </c>
      <c r="J1690" s="10">
        <f>VLOOKUP(B1690,home!$B$2:$E$405,4,FALSE)</f>
        <v>0.46</v>
      </c>
      <c r="K1690" s="12">
        <f t="shared" si="2016"/>
        <v>1.1478575342465722</v>
      </c>
      <c r="L1690" s="12">
        <f t="shared" si="2017"/>
        <v>0.88219178082191463</v>
      </c>
      <c r="M1690" s="13">
        <f t="shared" si="2018"/>
        <v>0.13132904448797267</v>
      </c>
      <c r="N1690" s="13">
        <f t="shared" si="2019"/>
        <v>0.1507470331809227</v>
      </c>
      <c r="O1690" s="13">
        <f t="shared" si="2020"/>
        <v>0.11585740363048505</v>
      </c>
      <c r="P1690" s="13">
        <f t="shared" si="2021"/>
        <v>0.13298779365549843</v>
      </c>
      <c r="Q1690" s="13">
        <f t="shared" si="2022"/>
        <v>8.6518058901020087E-2</v>
      </c>
      <c r="R1690" s="13">
        <f t="shared" si="2023"/>
        <v>5.1104224615090482E-2</v>
      </c>
      <c r="S1690" s="13">
        <f t="shared" si="2024"/>
        <v>3.3666873406242449E-2</v>
      </c>
      <c r="T1690" s="13">
        <f t="shared" si="2025"/>
        <v>7.6325520455146206E-2</v>
      </c>
      <c r="U1690" s="13">
        <f t="shared" si="2026"/>
        <v>5.8660369256260739E-2</v>
      </c>
      <c r="V1690" s="13">
        <f t="shared" si="2027"/>
        <v>3.7880113615310872E-3</v>
      </c>
      <c r="W1690" s="13">
        <f t="shared" si="2028"/>
        <v>3.3103468585974863E-2</v>
      </c>
      <c r="X1690" s="13">
        <f t="shared" si="2029"/>
        <v>2.9203607903243473E-2</v>
      </c>
      <c r="Y1690" s="13">
        <f t="shared" si="2030"/>
        <v>1.288159143129365E-2</v>
      </c>
      <c r="Z1690" s="13">
        <f t="shared" si="2031"/>
        <v>1.5027908973569933E-2</v>
      </c>
      <c r="AA1690" s="13">
        <f t="shared" si="2032"/>
        <v>1.7249898539283919E-2</v>
      </c>
      <c r="AB1690" s="13">
        <f t="shared" si="2033"/>
        <v>9.9002130016529952E-3</v>
      </c>
      <c r="AC1690" s="13">
        <f t="shared" si="2034"/>
        <v>2.3974098574121728E-4</v>
      </c>
      <c r="AD1690" s="13">
        <f t="shared" si="2035"/>
        <v>9.4995164565264949E-3</v>
      </c>
      <c r="AE1690" s="13">
        <f t="shared" si="2036"/>
        <v>8.3803953397301924E-3</v>
      </c>
      <c r="AF1690" s="13">
        <f t="shared" si="2037"/>
        <v>3.6965579443741258E-3</v>
      </c>
      <c r="AG1690" s="13">
        <f t="shared" si="2038"/>
        <v>1.0870243452862688E-3</v>
      </c>
      <c r="AH1690" s="13">
        <f t="shared" si="2039"/>
        <v>3.314374444855822E-3</v>
      </c>
      <c r="AI1690" s="13">
        <f t="shared" si="2040"/>
        <v>3.8044296778420557E-3</v>
      </c>
      <c r="AJ1690" s="13">
        <f t="shared" si="2041"/>
        <v>2.1834716346111321E-3</v>
      </c>
      <c r="AK1690" s="13">
        <f t="shared" si="2042"/>
        <v>8.3543812220068867E-4</v>
      </c>
      <c r="AL1690" s="13">
        <f t="shared" si="2043"/>
        <v>9.7107612004102182E-6</v>
      </c>
      <c r="AM1690" s="13">
        <f t="shared" si="2044"/>
        <v>2.1808183072646475E-3</v>
      </c>
      <c r="AN1690" s="13">
        <f t="shared" si="2045"/>
        <v>1.9238999861348326E-3</v>
      </c>
      <c r="AO1690" s="13">
        <f t="shared" si="2046"/>
        <v>8.4862437744577242E-4</v>
      </c>
      <c r="AP1690" s="13">
        <f t="shared" si="2047"/>
        <v>2.4954981692925819E-4</v>
      </c>
      <c r="AQ1690" s="13">
        <f t="shared" si="2048"/>
        <v>5.5037699350151264E-5</v>
      </c>
      <c r="AR1690" s="13">
        <f t="shared" si="2049"/>
        <v>5.8478277876360064E-4</v>
      </c>
      <c r="AS1690" s="13">
        <f t="shared" si="2050"/>
        <v>6.7124731850144541E-4</v>
      </c>
      <c r="AT1690" s="13">
        <f t="shared" si="2051"/>
        <v>3.8524814594234641E-4</v>
      </c>
      <c r="AU1690" s="13">
        <f t="shared" si="2052"/>
        <v>1.4740332895814843E-4</v>
      </c>
      <c r="AV1690" s="13">
        <f t="shared" si="2053"/>
        <v>4.2299505429409157E-5</v>
      </c>
      <c r="AW1690" s="13">
        <f t="shared" si="2054"/>
        <v>2.7315035548748509E-7</v>
      </c>
      <c r="AX1690" s="13">
        <f t="shared" si="2055"/>
        <v>4.1721145413609669E-4</v>
      </c>
      <c r="AY1690" s="13">
        <f t="shared" si="2056"/>
        <v>3.6806051570362371E-4</v>
      </c>
      <c r="AZ1690" s="13">
        <f t="shared" si="2057"/>
        <v>1.6234998089940603E-4</v>
      </c>
      <c r="BA1690" s="13">
        <f t="shared" si="2058"/>
        <v>4.7741272922016945E-5</v>
      </c>
      <c r="BB1690" s="13">
        <f t="shared" si="2059"/>
        <v>1.0529239644444793E-5</v>
      </c>
      <c r="BC1690" s="13">
        <f t="shared" si="2060"/>
        <v>1.8577617345266916E-6</v>
      </c>
      <c r="BD1690" s="13">
        <f t="shared" si="2061"/>
        <v>8.5981760165241398E-5</v>
      </c>
      <c r="BE1690" s="13">
        <f t="shared" si="2062"/>
        <v>9.8694811213454145E-5</v>
      </c>
      <c r="BF1690" s="13">
        <f t="shared" si="2063"/>
        <v>5.6643791321203225E-5</v>
      </c>
      <c r="BG1690" s="13">
        <f t="shared" si="2064"/>
        <v>2.1673000878777903E-5</v>
      </c>
      <c r="BH1690" s="13">
        <f t="shared" si="2065"/>
        <v>6.2193793371094502E-6</v>
      </c>
      <c r="BI1690" s="13">
        <f t="shared" si="2066"/>
        <v>1.427792286087707E-6</v>
      </c>
      <c r="BJ1690" s="14">
        <f t="shared" si="2067"/>
        <v>0.41770845495568276</v>
      </c>
      <c r="BK1690" s="14">
        <f t="shared" si="2068"/>
        <v>0.30238923517388988</v>
      </c>
      <c r="BL1690" s="14">
        <f t="shared" si="2069"/>
        <v>0.26501144453507963</v>
      </c>
      <c r="BM1690" s="14">
        <f t="shared" si="2070"/>
        <v>0.33122569780188482</v>
      </c>
      <c r="BN1690" s="14">
        <f t="shared" si="2071"/>
        <v>0.66854355847098934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1.3561643835616399</v>
      </c>
      <c r="F1691" s="10">
        <f>VLOOKUP(B1691,home!$B$2:$E$405,3,FALSE)</f>
        <v>0.46</v>
      </c>
      <c r="G1691" s="10">
        <f>VLOOKUP(C1691,away!$B$2:$E$405,4,FALSE)</f>
        <v>1.2</v>
      </c>
      <c r="H1691" s="10">
        <f>VLOOKUP(A1691,away!$A$2:$E$405,3,FALSE)</f>
        <v>1.0958904109589001</v>
      </c>
      <c r="I1691" s="10">
        <f>VLOOKUP(C1691,away!$B$2:$E$405,3,FALSE)</f>
        <v>0.65</v>
      </c>
      <c r="J1691" s="10">
        <f>VLOOKUP(B1691,home!$B$2:$E$405,4,FALSE)</f>
        <v>1.25</v>
      </c>
      <c r="K1691" s="12">
        <f t="shared" si="2016"/>
        <v>0.7486027397260252</v>
      </c>
      <c r="L1691" s="12">
        <f t="shared" si="2017"/>
        <v>0.89041095890410638</v>
      </c>
      <c r="M1691" s="13">
        <f t="shared" si="2018"/>
        <v>0.19417145945431841</v>
      </c>
      <c r="N1691" s="13">
        <f t="shared" si="2019"/>
        <v>0.14535728652410357</v>
      </c>
      <c r="O1691" s="13">
        <f t="shared" si="2020"/>
        <v>0.17289239540452947</v>
      </c>
      <c r="P1691" s="13">
        <f t="shared" si="2021"/>
        <v>0.12942772087762602</v>
      </c>
      <c r="Q1691" s="13">
        <f t="shared" si="2022"/>
        <v>5.4407431465542375E-2</v>
      </c>
      <c r="R1691" s="13">
        <f t="shared" si="2023"/>
        <v>7.6972641789687476E-2</v>
      </c>
      <c r="S1691" s="13">
        <f t="shared" si="2024"/>
        <v>2.1567967530673186E-2</v>
      </c>
      <c r="T1691" s="13">
        <f t="shared" si="2025"/>
        <v>4.8444973222743035E-2</v>
      </c>
      <c r="U1691" s="13">
        <f t="shared" si="2026"/>
        <v>5.7621930527709989E-2</v>
      </c>
      <c r="V1691" s="13">
        <f t="shared" si="2027"/>
        <v>1.5973813895676563E-3</v>
      </c>
      <c r="W1691" s="13">
        <f t="shared" si="2028"/>
        <v>1.357651741885366E-2</v>
      </c>
      <c r="X1691" s="13">
        <f t="shared" si="2029"/>
        <v>1.2088679893499791E-2</v>
      </c>
      <c r="Y1691" s="13">
        <f t="shared" si="2030"/>
        <v>5.3819465279279681E-3</v>
      </c>
      <c r="Z1691" s="13">
        <f t="shared" si="2031"/>
        <v>2.2845761261779309E-2</v>
      </c>
      <c r="AA1691" s="13">
        <f t="shared" si="2032"/>
        <v>1.7102399471694684E-2</v>
      </c>
      <c r="AB1691" s="13">
        <f t="shared" si="2033"/>
        <v>6.4014515501997814E-3</v>
      </c>
      <c r="AC1691" s="13">
        <f t="shared" si="2034"/>
        <v>6.6547316352869029E-5</v>
      </c>
      <c r="AD1691" s="13">
        <f t="shared" si="2035"/>
        <v>2.5408545339229878E-3</v>
      </c>
      <c r="AE1691" s="13">
        <f t="shared" si="2036"/>
        <v>2.2624047219862143E-3</v>
      </c>
      <c r="AF1691" s="13">
        <f t="shared" si="2037"/>
        <v>1.0072349789664614E-3</v>
      </c>
      <c r="AG1691" s="13">
        <f t="shared" si="2038"/>
        <v>2.9895102115442808E-4</v>
      </c>
      <c r="AH1691" s="13">
        <f t="shared" si="2039"/>
        <v>5.0855290479988003E-3</v>
      </c>
      <c r="AI1691" s="13">
        <f t="shared" si="2040"/>
        <v>3.8070409782881868E-3</v>
      </c>
      <c r="AJ1691" s="13">
        <f t="shared" si="2041"/>
        <v>1.4249806532978914E-3</v>
      </c>
      <c r="AK1691" s="13">
        <f t="shared" si="2042"/>
        <v>3.5558147370512769E-4</v>
      </c>
      <c r="AL1691" s="13">
        <f t="shared" si="2043"/>
        <v>1.774322036880103E-6</v>
      </c>
      <c r="AM1691" s="13">
        <f t="shared" si="2044"/>
        <v>3.8041813306800848E-4</v>
      </c>
      <c r="AN1691" s="13">
        <f t="shared" si="2045"/>
        <v>3.387284746495954E-4</v>
      </c>
      <c r="AO1691" s="13">
        <f t="shared" si="2046"/>
        <v>1.5080377296043573E-4</v>
      </c>
      <c r="AP1691" s="13">
        <f t="shared" si="2047"/>
        <v>4.475911069601958E-5</v>
      </c>
      <c r="AQ1691" s="13">
        <f t="shared" si="2048"/>
        <v>9.963500668634458E-6</v>
      </c>
      <c r="AR1691" s="13">
        <f t="shared" si="2049"/>
        <v>9.0564215923265995E-4</v>
      </c>
      <c r="AS1691" s="13">
        <f t="shared" si="2050"/>
        <v>6.7796620161296244E-4</v>
      </c>
      <c r="AT1691" s="13">
        <f t="shared" si="2051"/>
        <v>2.5376367798455511E-4</v>
      </c>
      <c r="AU1691" s="13">
        <f t="shared" si="2052"/>
        <v>6.3322728194063616E-5</v>
      </c>
      <c r="AV1691" s="13">
        <f t="shared" si="2053"/>
        <v>1.1850891953250609E-5</v>
      </c>
      <c r="AW1691" s="13">
        <f t="shared" si="2054"/>
        <v>3.285275950064899E-8</v>
      </c>
      <c r="AX1691" s="13">
        <f t="shared" si="2055"/>
        <v>4.7463676109361771E-5</v>
      </c>
      <c r="AY1691" s="13">
        <f t="shared" si="2056"/>
        <v>4.2262177357650745E-5</v>
      </c>
      <c r="AZ1691" s="13">
        <f t="shared" si="2057"/>
        <v>1.8815352933200601E-5</v>
      </c>
      <c r="BA1691" s="13">
        <f t="shared" si="2058"/>
        <v>5.5844654824567799E-6</v>
      </c>
      <c r="BB1691" s="13">
        <f t="shared" si="2059"/>
        <v>1.2431173163003059E-6</v>
      </c>
      <c r="BC1691" s="13">
        <f t="shared" si="2060"/>
        <v>2.21377056327451E-7</v>
      </c>
      <c r="BD1691" s="13">
        <f t="shared" si="2061"/>
        <v>1.3439895057105631E-4</v>
      </c>
      <c r="BE1691" s="13">
        <f t="shared" si="2062"/>
        <v>1.006114226137954E-4</v>
      </c>
      <c r="BF1691" s="13">
        <f t="shared" si="2063"/>
        <v>3.7658993308210089E-5</v>
      </c>
      <c r="BG1691" s="13">
        <f t="shared" si="2064"/>
        <v>9.3972085219500426E-6</v>
      </c>
      <c r="BH1691" s="13">
        <f t="shared" si="2065"/>
        <v>1.7586940113271381E-6</v>
      </c>
      <c r="BI1691" s="13">
        <f t="shared" si="2066"/>
        <v>2.6331263104384985E-7</v>
      </c>
      <c r="BJ1691" s="14">
        <f t="shared" si="2067"/>
        <v>0.28640654346699845</v>
      </c>
      <c r="BK1691" s="14">
        <f t="shared" si="2068"/>
        <v>0.34687511306793273</v>
      </c>
      <c r="BL1691" s="14">
        <f t="shared" si="2069"/>
        <v>0.34386058513774626</v>
      </c>
      <c r="BM1691" s="14">
        <f t="shared" si="2070"/>
        <v>0.22671683809405127</v>
      </c>
      <c r="BN1691" s="14">
        <f t="shared" si="2071"/>
        <v>0.77322893551580729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1.3561643835616399</v>
      </c>
      <c r="F1692" s="10">
        <f>VLOOKUP(B1692,home!$B$2:$E$405,3,FALSE)</f>
        <v>1.26</v>
      </c>
      <c r="G1692" s="10">
        <f>VLOOKUP(C1692,away!$B$2:$E$405,4,FALSE)</f>
        <v>0.84</v>
      </c>
      <c r="H1692" s="10">
        <f>VLOOKUP(A1692,away!$A$2:$E$405,3,FALSE)</f>
        <v>1.0958904109589001</v>
      </c>
      <c r="I1692" s="10">
        <f>VLOOKUP(C1692,away!$B$2:$E$405,3,FALSE)</f>
        <v>1.05</v>
      </c>
      <c r="J1692" s="10">
        <f>VLOOKUP(B1692,home!$B$2:$E$405,4,FALSE)</f>
        <v>1.17</v>
      </c>
      <c r="K1692" s="12">
        <f t="shared" si="2016"/>
        <v>1.4353643835616396</v>
      </c>
      <c r="L1692" s="12">
        <f t="shared" si="2017"/>
        <v>1.3463013698630086</v>
      </c>
      <c r="M1692" s="13">
        <f t="shared" si="2018"/>
        <v>6.1935252543656227E-2</v>
      </c>
      <c r="N1692" s="13">
        <f t="shared" si="2019"/>
        <v>8.8899655588059595E-2</v>
      </c>
      <c r="O1692" s="13">
        <f t="shared" si="2020"/>
        <v>8.3383515342335748E-2</v>
      </c>
      <c r="P1692" s="13">
        <f t="shared" si="2021"/>
        <v>0.11968572809855428</v>
      </c>
      <c r="Q1692" s="13">
        <f t="shared" si="2022"/>
        <v>6.3801699670998621E-2</v>
      </c>
      <c r="R1692" s="13">
        <f t="shared" si="2023"/>
        <v>5.6129670464689925E-2</v>
      </c>
      <c r="S1692" s="13">
        <f t="shared" si="2024"/>
        <v>5.7821163724100656E-2</v>
      </c>
      <c r="T1692" s="13">
        <f t="shared" si="2025"/>
        <v>8.5896315666653691E-2</v>
      </c>
      <c r="U1692" s="13">
        <f t="shared" si="2026"/>
        <v>8.056652984606763E-2</v>
      </c>
      <c r="V1692" s="13">
        <f t="shared" si="2027"/>
        <v>1.2415058550139831E-2</v>
      </c>
      <c r="W1692" s="13">
        <f t="shared" si="2028"/>
        <v>3.0526229106149272E-2</v>
      </c>
      <c r="X1692" s="13">
        <f t="shared" si="2029"/>
        <v>4.1097504062360804E-2</v>
      </c>
      <c r="Y1692" s="13">
        <f t="shared" si="2030"/>
        <v>2.7664813008553463E-2</v>
      </c>
      <c r="Z1692" s="13">
        <f t="shared" si="2031"/>
        <v>2.5189150745523758E-2</v>
      </c>
      <c r="AA1692" s="13">
        <f t="shared" si="2032"/>
        <v>3.615560983228993E-2</v>
      </c>
      <c r="AB1692" s="13">
        <f t="shared" si="2033"/>
        <v>2.5948237309609996E-2</v>
      </c>
      <c r="AC1692" s="13">
        <f t="shared" si="2034"/>
        <v>1.4994543302623781E-3</v>
      </c>
      <c r="AD1692" s="13">
        <f t="shared" si="2035"/>
        <v>1.0954065505852338E-2</v>
      </c>
      <c r="AE1692" s="13">
        <f t="shared" si="2036"/>
        <v>1.4747473396098129E-2</v>
      </c>
      <c r="AF1692" s="13">
        <f t="shared" si="2037"/>
        <v>9.9272718175925975E-3</v>
      </c>
      <c r="AG1692" s="13">
        <f t="shared" si="2038"/>
        <v>4.4550332156757825E-3</v>
      </c>
      <c r="AH1692" s="13">
        <f t="shared" si="2039"/>
        <v>8.4780470385961183E-3</v>
      </c>
      <c r="AI1692" s="13">
        <f t="shared" si="2040"/>
        <v>1.2169086761361102E-2</v>
      </c>
      <c r="AJ1692" s="13">
        <f t="shared" si="2041"/>
        <v>8.7335368588645941E-3</v>
      </c>
      <c r="AK1692" s="13">
        <f t="shared" si="2042"/>
        <v>4.1786025832456792E-3</v>
      </c>
      <c r="AL1692" s="13">
        <f t="shared" si="2043"/>
        <v>1.159038033413907E-4</v>
      </c>
      <c r="AM1692" s="13">
        <f t="shared" si="2044"/>
        <v>3.1446150964603084E-3</v>
      </c>
      <c r="AN1692" s="13">
        <f t="shared" si="2045"/>
        <v>4.2335996120564092E-3</v>
      </c>
      <c r="AO1692" s="13">
        <f t="shared" si="2046"/>
        <v>2.8498504785815239E-3</v>
      </c>
      <c r="AP1692" s="13">
        <f t="shared" si="2047"/>
        <v>1.2789192010730182E-3</v>
      </c>
      <c r="AQ1692" s="13">
        <f t="shared" si="2048"/>
        <v>4.3045266808717738E-4</v>
      </c>
      <c r="AR1692" s="13">
        <f t="shared" si="2049"/>
        <v>2.282801268364994E-3</v>
      </c>
      <c r="AS1692" s="13">
        <f t="shared" si="2050"/>
        <v>3.2766516353604489E-3</v>
      </c>
      <c r="AT1692" s="13">
        <f t="shared" si="2051"/>
        <v>2.3515945273676949E-3</v>
      </c>
      <c r="AU1692" s="13">
        <f t="shared" si="2052"/>
        <v>1.1251316763873523E-3</v>
      </c>
      <c r="AV1692" s="13">
        <f t="shared" si="2053"/>
        <v>4.0374348377585171E-4</v>
      </c>
      <c r="AW1692" s="13">
        <f t="shared" si="2054"/>
        <v>6.2215649599053422E-6</v>
      </c>
      <c r="AX1692" s="13">
        <f t="shared" si="2055"/>
        <v>7.5227808491156291E-4</v>
      </c>
      <c r="AY1692" s="13">
        <f t="shared" si="2056"/>
        <v>1.0127930162343577E-3</v>
      </c>
      <c r="AZ1692" s="13">
        <f t="shared" si="2057"/>
        <v>6.8176231257200228E-4</v>
      </c>
      <c r="BA1692" s="13">
        <f t="shared" si="2058"/>
        <v>3.0595251177888632E-4</v>
      </c>
      <c r="BB1692" s="13">
        <f t="shared" si="2059"/>
        <v>1.0297607143023576E-4</v>
      </c>
      <c r="BC1692" s="13">
        <f t="shared" si="2060"/>
        <v>2.7727365205927471E-5</v>
      </c>
      <c r="BD1692" s="13">
        <f t="shared" si="2061"/>
        <v>5.1222307912080053E-4</v>
      </c>
      <c r="BE1692" s="13">
        <f t="shared" si="2062"/>
        <v>7.352267642082729E-4</v>
      </c>
      <c r="BF1692" s="13">
        <f t="shared" si="2063"/>
        <v>5.2765915559291332E-4</v>
      </c>
      <c r="BG1692" s="13">
        <f t="shared" si="2064"/>
        <v>2.5246105286609247E-4</v>
      </c>
      <c r="BH1692" s="13">
        <f t="shared" si="2065"/>
        <v>9.0593400880115377E-5</v>
      </c>
      <c r="BI1692" s="13">
        <f t="shared" si="2066"/>
        <v>2.6006908201807831E-5</v>
      </c>
      <c r="BJ1692" s="14">
        <f t="shared" si="2067"/>
        <v>0.39279098745638569</v>
      </c>
      <c r="BK1692" s="14">
        <f t="shared" si="2068"/>
        <v>0.25448535406628908</v>
      </c>
      <c r="BL1692" s="14">
        <f t="shared" si="2069"/>
        <v>0.32732692898918714</v>
      </c>
      <c r="BM1692" s="14">
        <f t="shared" si="2070"/>
        <v>0.52495032809781672</v>
      </c>
      <c r="BN1692" s="14">
        <f t="shared" si="2071"/>
        <v>0.4738355217082944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1.3561643835616399</v>
      </c>
      <c r="F1693" s="10">
        <f>VLOOKUP(B1693,home!$B$2:$E$405,3,FALSE)</f>
        <v>0.63</v>
      </c>
      <c r="G1693" s="10">
        <f>VLOOKUP(C1693,away!$B$2:$E$405,4,FALSE)</f>
        <v>0.74</v>
      </c>
      <c r="H1693" s="10">
        <f>VLOOKUP(A1693,away!$A$2:$E$405,3,FALSE)</f>
        <v>1.0958904109589001</v>
      </c>
      <c r="I1693" s="10">
        <f>VLOOKUP(C1693,away!$B$2:$E$405,3,FALSE)</f>
        <v>0.95</v>
      </c>
      <c r="J1693" s="10">
        <f>VLOOKUP(B1693,home!$B$2:$E$405,4,FALSE)</f>
        <v>1.17</v>
      </c>
      <c r="K1693" s="12">
        <f t="shared" si="2016"/>
        <v>0.63224383561643649</v>
      </c>
      <c r="L1693" s="12">
        <f t="shared" si="2017"/>
        <v>1.2180821917808173</v>
      </c>
      <c r="M1693" s="13">
        <f t="shared" si="2018"/>
        <v>0.15718591104530769</v>
      </c>
      <c r="N1693" s="13">
        <f t="shared" si="2019"/>
        <v>9.9379823304149309E-2</v>
      </c>
      <c r="O1693" s="13">
        <f t="shared" si="2020"/>
        <v>0.19146535904313297</v>
      </c>
      <c r="P1693" s="13">
        <f t="shared" si="2021"/>
        <v>0.12105279298910854</v>
      </c>
      <c r="Q1693" s="13">
        <f t="shared" si="2022"/>
        <v>3.1416140334349536E-2</v>
      </c>
      <c r="R1693" s="13">
        <f t="shared" si="2023"/>
        <v>0.11661027209668029</v>
      </c>
      <c r="S1693" s="13">
        <f t="shared" si="2024"/>
        <v>2.3306444249701436E-2</v>
      </c>
      <c r="T1693" s="13">
        <f t="shared" si="2025"/>
        <v>3.8267441075758225E-2</v>
      </c>
      <c r="U1693" s="13">
        <f t="shared" si="2026"/>
        <v>7.3726125702681458E-2</v>
      </c>
      <c r="V1693" s="13">
        <f t="shared" si="2027"/>
        <v>1.9943193751407774E-3</v>
      </c>
      <c r="W1693" s="13">
        <f t="shared" si="2028"/>
        <v>6.6208870217511302E-3</v>
      </c>
      <c r="X1693" s="13">
        <f t="shared" si="2029"/>
        <v>8.064784574987785E-3</v>
      </c>
      <c r="Y1693" s="13">
        <f t="shared" si="2030"/>
        <v>4.9117852356706255E-3</v>
      </c>
      <c r="Z1693" s="13">
        <f t="shared" si="2031"/>
        <v>4.7346965273227265E-2</v>
      </c>
      <c r="AA1693" s="13">
        <f t="shared" si="2032"/>
        <v>2.993482692914342E-2</v>
      </c>
      <c r="AB1693" s="13">
        <f t="shared" si="2033"/>
        <v>9.463054898097914E-3</v>
      </c>
      <c r="AC1693" s="13">
        <f t="shared" si="2034"/>
        <v>9.5992195192472549E-5</v>
      </c>
      <c r="AD1693" s="13">
        <f t="shared" si="2035"/>
        <v>1.0465037514537548E-3</v>
      </c>
      <c r="AE1693" s="13">
        <f t="shared" si="2036"/>
        <v>1.2747275832776374E-3</v>
      </c>
      <c r="AF1693" s="13">
        <f t="shared" si="2037"/>
        <v>7.7636148428114453E-4</v>
      </c>
      <c r="AG1693" s="13">
        <f t="shared" si="2038"/>
        <v>3.1522403279579496E-4</v>
      </c>
      <c r="AH1693" s="13">
        <f t="shared" si="2039"/>
        <v>1.4418123808545728E-2</v>
      </c>
      <c r="AI1693" s="13">
        <f t="shared" si="2040"/>
        <v>9.1157698991076123E-3</v>
      </c>
      <c r="AJ1693" s="13">
        <f t="shared" si="2041"/>
        <v>2.8816946628043268E-3</v>
      </c>
      <c r="AK1693" s="13">
        <f t="shared" si="2042"/>
        <v>6.0731122889560703E-4</v>
      </c>
      <c r="AL1693" s="13">
        <f t="shared" si="2043"/>
        <v>2.9570394079034387E-6</v>
      </c>
      <c r="AM1693" s="13">
        <f t="shared" si="2044"/>
        <v>1.3232910916122239E-4</v>
      </c>
      <c r="AN1693" s="13">
        <f t="shared" si="2045"/>
        <v>1.6118773132350479E-4</v>
      </c>
      <c r="AO1693" s="13">
        <f t="shared" si="2046"/>
        <v>9.8169952529356133E-5</v>
      </c>
      <c r="AP1693" s="13">
        <f t="shared" si="2047"/>
        <v>3.9859690314658964E-5</v>
      </c>
      <c r="AQ1693" s="13">
        <f t="shared" si="2048"/>
        <v>1.2138094735546102E-5</v>
      </c>
      <c r="AR1693" s="13">
        <f t="shared" si="2049"/>
        <v>3.5124919700161125E-3</v>
      </c>
      <c r="AS1693" s="13">
        <f t="shared" si="2050"/>
        <v>2.2207513956949195E-3</v>
      </c>
      <c r="AT1693" s="13">
        <f t="shared" si="2051"/>
        <v>7.0202819018235537E-4</v>
      </c>
      <c r="AU1693" s="13">
        <f t="shared" si="2052"/>
        <v>1.479509985572525E-4</v>
      </c>
      <c r="AV1693" s="13">
        <f t="shared" si="2053"/>
        <v>2.3385276702779793E-5</v>
      </c>
      <c r="AW1693" s="13">
        <f t="shared" si="2054"/>
        <v>6.3258051303902606E-8</v>
      </c>
      <c r="AX1693" s="13">
        <f t="shared" si="2055"/>
        <v>1.3944043923299558E-5</v>
      </c>
      <c r="AY1693" s="13">
        <f t="shared" si="2056"/>
        <v>1.6984991584380715E-5</v>
      </c>
      <c r="AZ1693" s="13">
        <f t="shared" si="2057"/>
        <v>1.03445578882406E-5</v>
      </c>
      <c r="BA1693" s="13">
        <f t="shared" si="2058"/>
        <v>4.2001739151705505E-6</v>
      </c>
      <c r="BB1693" s="13">
        <f t="shared" si="2059"/>
        <v>1.2790392621128903E-6</v>
      </c>
      <c r="BC1693" s="13">
        <f t="shared" si="2060"/>
        <v>3.1159498955363767E-7</v>
      </c>
      <c r="BD1693" s="13">
        <f t="shared" si="2061"/>
        <v>7.1308398624162416E-4</v>
      </c>
      <c r="BE1693" s="13">
        <f t="shared" si="2062"/>
        <v>4.5084295457806261E-4</v>
      </c>
      <c r="BF1693" s="13">
        <f t="shared" si="2063"/>
        <v>1.4252133943154057E-4</v>
      </c>
      <c r="BG1693" s="13">
        <f t="shared" si="2064"/>
        <v>3.0036079433129763E-5</v>
      </c>
      <c r="BH1693" s="13">
        <f t="shared" si="2065"/>
        <v>4.7475315169204803E-6</v>
      </c>
      <c r="BI1693" s="13">
        <f t="shared" si="2066"/>
        <v>6.0031950719354483E-7</v>
      </c>
      <c r="BJ1693" s="14">
        <f t="shared" si="2067"/>
        <v>0.19256442737810198</v>
      </c>
      <c r="BK1693" s="14">
        <f t="shared" si="2068"/>
        <v>0.3036554018854431</v>
      </c>
      <c r="BL1693" s="14">
        <f t="shared" si="2069"/>
        <v>0.45617097831095127</v>
      </c>
      <c r="BM1693" s="14">
        <f t="shared" si="2070"/>
        <v>0.28261055230146231</v>
      </c>
      <c r="BN1693" s="14">
        <f t="shared" si="2071"/>
        <v>0.71711029881272836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1.3434343434343401</v>
      </c>
      <c r="F1694" s="10">
        <f>VLOOKUP(B1694,home!$B$2:$E$405,3,FALSE)</f>
        <v>0.99</v>
      </c>
      <c r="G1694" s="10">
        <f>VLOOKUP(C1694,away!$B$2:$E$405,4,FALSE)</f>
        <v>0.57999999999999996</v>
      </c>
      <c r="H1694" s="10">
        <f>VLOOKUP(A1694,away!$A$2:$E$405,3,FALSE)</f>
        <v>0.98989898989898994</v>
      </c>
      <c r="I1694" s="10">
        <f>VLOOKUP(C1694,away!$B$2:$E$405,3,FALSE)</f>
        <v>1.32</v>
      </c>
      <c r="J1694" s="10">
        <f>VLOOKUP(B1694,home!$B$2:$E$405,4,FALSE)</f>
        <v>1.01</v>
      </c>
      <c r="K1694" s="12">
        <f t="shared" si="2016"/>
        <v>0.77139999999999809</v>
      </c>
      <c r="L1694" s="12">
        <f t="shared" si="2017"/>
        <v>1.3197333333333336</v>
      </c>
      <c r="M1694" s="13">
        <f t="shared" si="2018"/>
        <v>0.12354703646815565</v>
      </c>
      <c r="N1694" s="13">
        <f t="shared" si="2019"/>
        <v>9.5304183931535044E-2</v>
      </c>
      <c r="O1694" s="13">
        <f t="shared" si="2020"/>
        <v>0.16304914226157399</v>
      </c>
      <c r="P1694" s="13">
        <f t="shared" si="2021"/>
        <v>0.12577610834057787</v>
      </c>
      <c r="Q1694" s="13">
        <f t="shared" si="2022"/>
        <v>3.675882374239297E-2</v>
      </c>
      <c r="R1694" s="13">
        <f t="shared" si="2023"/>
        <v>0.10759069400700402</v>
      </c>
      <c r="S1694" s="13">
        <f t="shared" si="2024"/>
        <v>3.2011349445395861E-2</v>
      </c>
      <c r="T1694" s="13">
        <f t="shared" si="2025"/>
        <v>4.8511844986960762E-2</v>
      </c>
      <c r="U1694" s="13">
        <f t="shared" si="2026"/>
        <v>8.2995461357002698E-2</v>
      </c>
      <c r="V1694" s="13">
        <f t="shared" si="2027"/>
        <v>3.6209897335650497E-3</v>
      </c>
      <c r="W1694" s="13">
        <f t="shared" si="2028"/>
        <v>9.4519188782939568E-3</v>
      </c>
      <c r="X1694" s="13">
        <f t="shared" si="2029"/>
        <v>1.2474012407647147E-2</v>
      </c>
      <c r="Y1694" s="13">
        <f t="shared" si="2030"/>
        <v>8.231184987392769E-3</v>
      </c>
      <c r="Z1694" s="13">
        <f t="shared" si="2031"/>
        <v>4.7330341745836696E-2</v>
      </c>
      <c r="AA1694" s="13">
        <f t="shared" si="2032"/>
        <v>3.6510625622738338E-2</v>
      </c>
      <c r="AB1694" s="13">
        <f t="shared" si="2033"/>
        <v>1.4082148302690141E-2</v>
      </c>
      <c r="AC1694" s="13">
        <f t="shared" si="2034"/>
        <v>2.3039504328093826E-4</v>
      </c>
      <c r="AD1694" s="13">
        <f t="shared" si="2035"/>
        <v>1.8228025556789847E-3</v>
      </c>
      <c r="AE1694" s="13">
        <f t="shared" si="2036"/>
        <v>2.405613292814746E-3</v>
      </c>
      <c r="AF1694" s="13">
        <f t="shared" si="2037"/>
        <v>1.5873840248186912E-3</v>
      </c>
      <c r="AG1694" s="13">
        <f t="shared" si="2038"/>
        <v>6.9830787011801801E-4</v>
      </c>
      <c r="AH1694" s="13">
        <f t="shared" si="2039"/>
        <v>1.5615857420009734E-2</v>
      </c>
      <c r="AI1694" s="13">
        <f t="shared" si="2040"/>
        <v>1.204607241379548E-2</v>
      </c>
      <c r="AJ1694" s="13">
        <f t="shared" si="2041"/>
        <v>4.6461701300009048E-3</v>
      </c>
      <c r="AK1694" s="13">
        <f t="shared" si="2042"/>
        <v>1.1946852127608964E-3</v>
      </c>
      <c r="AL1694" s="13">
        <f t="shared" si="2043"/>
        <v>9.3820759293743307E-6</v>
      </c>
      <c r="AM1694" s="13">
        <f t="shared" si="2044"/>
        <v>2.8122197829015311E-4</v>
      </c>
      <c r="AN1694" s="13">
        <f t="shared" si="2045"/>
        <v>3.7113801881545817E-4</v>
      </c>
      <c r="AO1694" s="13">
        <f t="shared" si="2046"/>
        <v>2.4490160734902709E-4</v>
      </c>
      <c r="AP1694" s="13">
        <f t="shared" si="2047"/>
        <v>1.0773493820180757E-4</v>
      </c>
      <c r="AQ1694" s="13">
        <f t="shared" si="2048"/>
        <v>3.5545347277383072E-5</v>
      </c>
      <c r="AR1694" s="13">
        <f t="shared" si="2049"/>
        <v>4.1217535131535003E-3</v>
      </c>
      <c r="AS1694" s="13">
        <f t="shared" si="2050"/>
        <v>3.1795206600466024E-3</v>
      </c>
      <c r="AT1694" s="13">
        <f t="shared" si="2051"/>
        <v>1.2263411185799713E-3</v>
      </c>
      <c r="AU1694" s="13">
        <f t="shared" si="2052"/>
        <v>3.1533317962419589E-4</v>
      </c>
      <c r="AV1694" s="13">
        <f t="shared" si="2053"/>
        <v>6.0812003690526014E-5</v>
      </c>
      <c r="AW1694" s="13">
        <f t="shared" si="2054"/>
        <v>2.6531528042688033E-7</v>
      </c>
      <c r="AX1694" s="13">
        <f t="shared" si="2055"/>
        <v>3.6155772342170588E-5</v>
      </c>
      <c r="AY1694" s="13">
        <f t="shared" si="2056"/>
        <v>4.7715977952373934E-5</v>
      </c>
      <c r="AZ1694" s="13">
        <f t="shared" si="2057"/>
        <v>3.1486183318173165E-5</v>
      </c>
      <c r="BA1694" s="13">
        <f t="shared" si="2058"/>
        <v>1.3851121888145686E-5</v>
      </c>
      <c r="BB1694" s="13">
        <f t="shared" si="2059"/>
        <v>4.5699468149622039E-6</v>
      </c>
      <c r="BC1694" s="13">
        <f t="shared" si="2060"/>
        <v>1.2062222286532231E-6</v>
      </c>
      <c r="BD1694" s="13">
        <f t="shared" si="2061"/>
        <v>9.0660258384874198E-4</v>
      </c>
      <c r="BE1694" s="13">
        <f t="shared" si="2062"/>
        <v>6.9935323318091782E-4</v>
      </c>
      <c r="BF1694" s="13">
        <f t="shared" si="2063"/>
        <v>2.6974054203787929E-4</v>
      </c>
      <c r="BG1694" s="13">
        <f t="shared" si="2064"/>
        <v>6.9359284709339869E-5</v>
      </c>
      <c r="BH1694" s="13">
        <f t="shared" si="2065"/>
        <v>1.3375938056196158E-5</v>
      </c>
      <c r="BI1694" s="13">
        <f t="shared" si="2066"/>
        <v>2.0636397233099385E-6</v>
      </c>
      <c r="BJ1694" s="14">
        <f t="shared" si="2067"/>
        <v>0.21842160379213141</v>
      </c>
      <c r="BK1694" s="14">
        <f t="shared" si="2068"/>
        <v>0.28524297708485713</v>
      </c>
      <c r="BL1694" s="14">
        <f t="shared" si="2069"/>
        <v>0.44859511242422745</v>
      </c>
      <c r="BM1694" s="14">
        <f t="shared" si="2070"/>
        <v>0.34751659563314119</v>
      </c>
      <c r="BN1694" s="14">
        <f t="shared" si="2071"/>
        <v>0.65202598875123952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1.3434343434343401</v>
      </c>
      <c r="F1695" s="10">
        <f>VLOOKUP(B1695,home!$B$2:$E$405,3,FALSE)</f>
        <v>1.57</v>
      </c>
      <c r="G1695" s="10">
        <f>VLOOKUP(C1695,away!$B$2:$E$405,4,FALSE)</f>
        <v>1.41</v>
      </c>
      <c r="H1695" s="10">
        <f>VLOOKUP(A1695,away!$A$2:$E$405,3,FALSE)</f>
        <v>0.98989898989898994</v>
      </c>
      <c r="I1695" s="10">
        <f>VLOOKUP(C1695,away!$B$2:$E$405,3,FALSE)</f>
        <v>0.6</v>
      </c>
      <c r="J1695" s="10">
        <f>VLOOKUP(B1695,home!$B$2:$E$405,4,FALSE)</f>
        <v>1.1200000000000001</v>
      </c>
      <c r="K1695" s="12">
        <f t="shared" si="2016"/>
        <v>2.973960606060599</v>
      </c>
      <c r="L1695" s="12">
        <f t="shared" si="2017"/>
        <v>0.66521212121212137</v>
      </c>
      <c r="M1695" s="13">
        <f t="shared" si="2018"/>
        <v>2.6274070799647418E-2</v>
      </c>
      <c r="N1695" s="13">
        <f t="shared" si="2019"/>
        <v>7.8138051518998525E-2</v>
      </c>
      <c r="O1695" s="13">
        <f t="shared" si="2020"/>
        <v>1.7477830369510915E-2</v>
      </c>
      <c r="P1695" s="13">
        <f t="shared" si="2021"/>
        <v>5.1978378998335024E-2</v>
      </c>
      <c r="Q1695" s="13">
        <f t="shared" si="2022"/>
        <v>0.1161897435259176</v>
      </c>
      <c r="R1695" s="13">
        <f t="shared" si="2023"/>
        <v>5.813232307143994E-3</v>
      </c>
      <c r="S1695" s="13">
        <f t="shared" si="2024"/>
        <v>2.5707397075016746E-2</v>
      </c>
      <c r="T1695" s="13">
        <f t="shared" si="2025"/>
        <v>7.7290825753967979E-2</v>
      </c>
      <c r="U1695" s="13">
        <f t="shared" si="2026"/>
        <v>1.7288323875325008E-2</v>
      </c>
      <c r="V1695" s="13">
        <f t="shared" si="2027"/>
        <v>5.650813341222756E-3</v>
      </c>
      <c r="W1695" s="13">
        <f t="shared" si="2028"/>
        <v>0.11518124002478783</v>
      </c>
      <c r="X1695" s="13">
        <f t="shared" si="2029"/>
        <v>7.6619957000731584E-2</v>
      </c>
      <c r="Y1695" s="13">
        <f t="shared" si="2030"/>
        <v>2.5484262061819092E-2</v>
      </c>
      <c r="Z1695" s="13">
        <f t="shared" si="2031"/>
        <v>1.2890108647113636E-3</v>
      </c>
      <c r="AA1695" s="13">
        <f t="shared" si="2032"/>
        <v>3.8334675324357042E-3</v>
      </c>
      <c r="AB1695" s="13">
        <f t="shared" si="2033"/>
        <v>5.7002907130380585E-3</v>
      </c>
      <c r="AC1695" s="13">
        <f t="shared" si="2034"/>
        <v>6.9869292366865035E-4</v>
      </c>
      <c r="AD1695" s="13">
        <f t="shared" si="2035"/>
        <v>8.5636117597732334E-2</v>
      </c>
      <c r="AE1695" s="13">
        <f t="shared" si="2036"/>
        <v>5.6966183439558192E-2</v>
      </c>
      <c r="AF1695" s="13">
        <f t="shared" si="2037"/>
        <v>1.8947297861593659E-2</v>
      </c>
      <c r="AG1695" s="13">
        <f t="shared" si="2038"/>
        <v>4.2013240672495369E-3</v>
      </c>
      <c r="AH1695" s="13">
        <f t="shared" si="2039"/>
        <v>2.1436641289502924E-4</v>
      </c>
      <c r="AI1695" s="13">
        <f t="shared" si="2040"/>
        <v>6.3751726721233775E-4</v>
      </c>
      <c r="AJ1695" s="13">
        <f t="shared" si="2041"/>
        <v>9.4797561918645058E-4</v>
      </c>
      <c r="AK1695" s="13">
        <f t="shared" si="2042"/>
        <v>9.3974738232213608E-4</v>
      </c>
      <c r="AL1695" s="13">
        <f t="shared" si="2043"/>
        <v>5.5289377678606602E-5</v>
      </c>
      <c r="AM1695" s="13">
        <f t="shared" si="2044"/>
        <v>5.0935688038325752E-2</v>
      </c>
      <c r="AN1695" s="13">
        <f t="shared" si="2045"/>
        <v>3.3883037085373546E-2</v>
      </c>
      <c r="AO1695" s="13">
        <f t="shared" si="2046"/>
        <v>1.1269703486335155E-2</v>
      </c>
      <c r="AP1695" s="13">
        <f t="shared" si="2047"/>
        <v>2.4989144538588824E-3</v>
      </c>
      <c r="AQ1695" s="13">
        <f t="shared" si="2048"/>
        <v>4.1557704614477424E-4</v>
      </c>
      <c r="AR1695" s="13">
        <f t="shared" si="2049"/>
        <v>2.8519827247707177E-5</v>
      </c>
      <c r="AS1695" s="13">
        <f t="shared" si="2050"/>
        <v>8.4816842726334824E-5</v>
      </c>
      <c r="AT1695" s="13">
        <f t="shared" si="2051"/>
        <v>1.2612097449927863E-4</v>
      </c>
      <c r="AU1695" s="13">
        <f t="shared" si="2052"/>
        <v>1.2502626991960935E-4</v>
      </c>
      <c r="AV1695" s="13">
        <f t="shared" si="2053"/>
        <v>9.2955800365904364E-5</v>
      </c>
      <c r="AW1695" s="13">
        <f t="shared" si="2054"/>
        <v>3.0383273742424384E-6</v>
      </c>
      <c r="AX1695" s="13">
        <f t="shared" si="2055"/>
        <v>2.5246788278095466E-2</v>
      </c>
      <c r="AY1695" s="13">
        <f t="shared" si="2056"/>
        <v>1.6794469584265205E-2</v>
      </c>
      <c r="AZ1695" s="13">
        <f t="shared" si="2057"/>
        <v>5.5859423683907545E-3</v>
      </c>
      <c r="BA1695" s="13">
        <f t="shared" si="2058"/>
        <v>1.2386121906152916E-3</v>
      </c>
      <c r="BB1695" s="13">
        <f t="shared" si="2059"/>
        <v>2.0598496066959762E-4</v>
      </c>
      <c r="BC1695" s="13">
        <f t="shared" si="2060"/>
        <v>2.7404738524963695E-5</v>
      </c>
      <c r="BD1695" s="13">
        <f t="shared" si="2061"/>
        <v>3.1619557966750892E-6</v>
      </c>
      <c r="BE1695" s="13">
        <f t="shared" si="2062"/>
        <v>9.4035319774166734E-6</v>
      </c>
      <c r="BF1695" s="13">
        <f t="shared" si="2063"/>
        <v>1.3982866829334158E-5</v>
      </c>
      <c r="BG1695" s="13">
        <f t="shared" si="2064"/>
        <v>1.3861498370077088E-5</v>
      </c>
      <c r="BH1695" s="13">
        <f t="shared" si="2065"/>
        <v>1.0305887523395616E-5</v>
      </c>
      <c r="BI1695" s="13">
        <f t="shared" si="2066"/>
        <v>6.1298607010139981E-6</v>
      </c>
      <c r="BJ1695" s="14">
        <f t="shared" si="2067"/>
        <v>0.80275712508295549</v>
      </c>
      <c r="BK1695" s="14">
        <f t="shared" si="2068"/>
        <v>0.12715911209983441</v>
      </c>
      <c r="BL1695" s="14">
        <f t="shared" si="2069"/>
        <v>5.3367036795026378E-2</v>
      </c>
      <c r="BM1695" s="14">
        <f t="shared" si="2070"/>
        <v>0.67190954606608333</v>
      </c>
      <c r="BN1695" s="14">
        <f t="shared" si="2071"/>
        <v>0.29587130751955343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1.3434343434343401</v>
      </c>
      <c r="F1696" s="10">
        <f>VLOOKUP(B1696,home!$B$2:$E$405,3,FALSE)</f>
        <v>0.99</v>
      </c>
      <c r="G1696" s="10" t="e">
        <f>VLOOKUP(C1696,away!$B$2:$E$405,4,FALSE)</f>
        <v>#N/A</v>
      </c>
      <c r="H1696" s="10">
        <f>VLOOKUP(A1696,away!$A$2:$E$405,3,FALSE)</f>
        <v>0.98989898989898994</v>
      </c>
      <c r="I1696" s="10" t="e">
        <f>VLOOKUP(C1696,away!$B$2:$E$405,3,FALSE)</f>
        <v>#N/A</v>
      </c>
      <c r="J1696" s="10">
        <f>VLOOKUP(B1696,home!$B$2:$E$405,4,FALSE)</f>
        <v>0.45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1.3434343434343401</v>
      </c>
      <c r="F1697" s="10">
        <f>VLOOKUP(B1697,home!$B$2:$E$405,3,FALSE)</f>
        <v>0.91</v>
      </c>
      <c r="G1697" s="10">
        <f>VLOOKUP(C1697,away!$B$2:$E$405,4,FALSE)</f>
        <v>0.83</v>
      </c>
      <c r="H1697" s="10">
        <f>VLOOKUP(A1697,away!$A$2:$E$405,3,FALSE)</f>
        <v>0.98989898989898994</v>
      </c>
      <c r="I1697" s="10">
        <f>VLOOKUP(C1697,away!$B$2:$E$405,3,FALSE)</f>
        <v>0.41</v>
      </c>
      <c r="J1697" s="10">
        <f>VLOOKUP(B1697,home!$B$2:$E$405,4,FALSE)</f>
        <v>0.34</v>
      </c>
      <c r="K1697" s="12">
        <f t="shared" si="2016"/>
        <v>1.014695959595957</v>
      </c>
      <c r="L1697" s="12">
        <f t="shared" si="2017"/>
        <v>0.13799191919191919</v>
      </c>
      <c r="M1697" s="13">
        <f t="shared" si="2018"/>
        <v>0.31578683090069298</v>
      </c>
      <c r="N1697" s="13">
        <f t="shared" si="2019"/>
        <v>0.32042762140854497</v>
      </c>
      <c r="O1697" s="13">
        <f t="shared" si="2020"/>
        <v>4.3576030851520675E-2</v>
      </c>
      <c r="P1697" s="13">
        <f t="shared" si="2021"/>
        <v>4.4216422440266807E-2</v>
      </c>
      <c r="Q1697" s="13">
        <f t="shared" si="2022"/>
        <v>0.16256830639309677</v>
      </c>
      <c r="R1697" s="13">
        <f t="shared" si="2023"/>
        <v>3.0065700639838092E-3</v>
      </c>
      <c r="S1697" s="13">
        <f t="shared" si="2024"/>
        <v>1.5477941304896884E-3</v>
      </c>
      <c r="T1697" s="13">
        <f t="shared" si="2025"/>
        <v>2.2433112598963367E-2</v>
      </c>
      <c r="U1697" s="13">
        <f t="shared" si="2026"/>
        <v>3.0507544961665294E-3</v>
      </c>
      <c r="V1697" s="13">
        <f t="shared" si="2027"/>
        <v>2.4080210103582163E-5</v>
      </c>
      <c r="W1697" s="13">
        <f t="shared" si="2028"/>
        <v>5.4985801218477633E-2</v>
      </c>
      <c r="X1697" s="13">
        <f t="shared" si="2029"/>
        <v>7.5875962384430971E-3</v>
      </c>
      <c r="Y1697" s="13">
        <f t="shared" si="2030"/>
        <v>5.2351348349807488E-4</v>
      </c>
      <c r="Z1697" s="13">
        <f t="shared" si="2031"/>
        <v>1.382941244380324E-4</v>
      </c>
      <c r="AA1697" s="13">
        <f t="shared" si="2032"/>
        <v>1.40326489303132E-4</v>
      </c>
      <c r="AB1697" s="13">
        <f t="shared" si="2033"/>
        <v>7.1194360860086655E-5</v>
      </c>
      <c r="AC1697" s="13">
        <f t="shared" si="2034"/>
        <v>2.1073170217261284E-7</v>
      </c>
      <c r="AD1697" s="13">
        <f t="shared" si="2035"/>
        <v>1.3948467582883924E-2</v>
      </c>
      <c r="AE1697" s="13">
        <f t="shared" si="2036"/>
        <v>1.9247758115484227E-3</v>
      </c>
      <c r="AF1697" s="13">
        <f t="shared" si="2037"/>
        <v>1.328017541248753E-4</v>
      </c>
      <c r="AG1697" s="13">
        <f t="shared" si="2038"/>
        <v>6.1085229745816395E-6</v>
      </c>
      <c r="AH1697" s="13">
        <f t="shared" si="2039"/>
        <v>4.7708679110425453E-6</v>
      </c>
      <c r="AI1697" s="13">
        <f t="shared" si="2040"/>
        <v>4.8409803931008751E-6</v>
      </c>
      <c r="AJ1697" s="13">
        <f t="shared" si="2041"/>
        <v>2.4560616226813529E-6</v>
      </c>
      <c r="AK1697" s="13">
        <f t="shared" si="2042"/>
        <v>8.3071860168448634E-7</v>
      </c>
      <c r="AL1697" s="13">
        <f t="shared" si="2043"/>
        <v>1.1802647929610399E-9</v>
      </c>
      <c r="AM1697" s="13">
        <f t="shared" si="2044"/>
        <v>2.8306907397815011E-3</v>
      </c>
      <c r="AN1697" s="13">
        <f t="shared" si="2045"/>
        <v>3.9061244782124285E-4</v>
      </c>
      <c r="AO1697" s="13">
        <f t="shared" si="2046"/>
        <v>2.6950680667553345E-5</v>
      </c>
      <c r="AP1697" s="13">
        <f t="shared" si="2047"/>
        <v>1.2396587162814135E-6</v>
      </c>
      <c r="AQ1697" s="13">
        <f t="shared" si="2048"/>
        <v>4.2765721350665771E-8</v>
      </c>
      <c r="AR1697" s="13">
        <f t="shared" si="2049"/>
        <v>1.3166824385118054E-7</v>
      </c>
      <c r="AS1697" s="13">
        <f t="shared" si="2050"/>
        <v>1.3360323504288812E-7</v>
      </c>
      <c r="AT1697" s="13">
        <f t="shared" si="2051"/>
        <v>6.7783331393483771E-8</v>
      </c>
      <c r="AU1697" s="13">
        <f t="shared" si="2052"/>
        <v>2.2926490830973931E-8</v>
      </c>
      <c r="AV1697" s="13">
        <f t="shared" si="2053"/>
        <v>5.8158544034757497E-9</v>
      </c>
      <c r="AW1697" s="13">
        <f t="shared" si="2054"/>
        <v>4.5905691901304309E-12</v>
      </c>
      <c r="AX1697" s="13">
        <f t="shared" si="2055"/>
        <v>4.7871507608699651E-4</v>
      </c>
      <c r="AY1697" s="13">
        <f t="shared" si="2056"/>
        <v>6.605881209535026E-5</v>
      </c>
      <c r="AZ1697" s="13">
        <f t="shared" si="2057"/>
        <v>4.5577911302878731E-6</v>
      </c>
      <c r="BA1697" s="13">
        <f t="shared" si="2058"/>
        <v>2.0964611511477679E-7</v>
      </c>
      <c r="BB1697" s="13">
        <f t="shared" si="2059"/>
        <v>7.2323674439545161E-9</v>
      </c>
      <c r="BC1697" s="13">
        <f t="shared" si="2060"/>
        <v>1.996016527784876E-10</v>
      </c>
      <c r="BD1697" s="13">
        <f t="shared" si="2061"/>
        <v>3.0281922776090041E-9</v>
      </c>
      <c r="BE1697" s="13">
        <f t="shared" si="2062"/>
        <v>3.072694468969536E-9</v>
      </c>
      <c r="BF1697" s="13">
        <f t="shared" si="2063"/>
        <v>1.5589253313681162E-9</v>
      </c>
      <c r="BG1697" s="13">
        <f t="shared" si="2064"/>
        <v>5.2727841168367207E-10</v>
      </c>
      <c r="BH1697" s="13">
        <f t="shared" si="2065"/>
        <v>1.3375681847939891E-10</v>
      </c>
      <c r="BI1697" s="13">
        <f t="shared" si="2066"/>
        <v>2.7144500655891191E-11</v>
      </c>
      <c r="BJ1697" s="14">
        <f t="shared" si="2067"/>
        <v>0.58833719006266039</v>
      </c>
      <c r="BK1697" s="14">
        <f t="shared" si="2068"/>
        <v>0.36164139840561538</v>
      </c>
      <c r="BL1697" s="14">
        <f t="shared" si="2069"/>
        <v>4.9858145035510067E-2</v>
      </c>
      <c r="BM1697" s="14">
        <f t="shared" si="2070"/>
        <v>0.1103271867626132</v>
      </c>
      <c r="BN1697" s="14">
        <f t="shared" si="2071"/>
        <v>0.88958178205810601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1.3434343434343401</v>
      </c>
      <c r="F1698" s="10">
        <f>VLOOKUP(B1698,home!$B$2:$E$405,3,FALSE)</f>
        <v>0.74</v>
      </c>
      <c r="G1698" s="10">
        <f>VLOOKUP(C1698,away!$B$2:$E$405,4,FALSE)</f>
        <v>1.08</v>
      </c>
      <c r="H1698" s="10">
        <f>VLOOKUP(A1698,away!$A$2:$E$405,3,FALSE)</f>
        <v>0.98989898989898994</v>
      </c>
      <c r="I1698" s="10">
        <f>VLOOKUP(C1698,away!$B$2:$E$405,3,FALSE)</f>
        <v>0.99</v>
      </c>
      <c r="J1698" s="10">
        <f>VLOOKUP(B1698,home!$B$2:$E$405,4,FALSE)</f>
        <v>1.01</v>
      </c>
      <c r="K1698" s="12">
        <f t="shared" si="2016"/>
        <v>1.0736727272727247</v>
      </c>
      <c r="L1698" s="12">
        <f t="shared" si="2017"/>
        <v>0.98980000000000001</v>
      </c>
      <c r="M1698" s="13">
        <f t="shared" si="2018"/>
        <v>0.1270121246655872</v>
      </c>
      <c r="N1698" s="13">
        <f t="shared" si="2019"/>
        <v>0.13636945428640432</v>
      </c>
      <c r="O1698" s="13">
        <f t="shared" si="2020"/>
        <v>0.1257166009939982</v>
      </c>
      <c r="P1698" s="13">
        <f t="shared" si="2021"/>
        <v>0.13497848585268296</v>
      </c>
      <c r="Q1698" s="13">
        <f t="shared" si="2022"/>
        <v>7.3208081950188422E-2</v>
      </c>
      <c r="R1698" s="13">
        <f t="shared" si="2023"/>
        <v>6.22171458319297E-2</v>
      </c>
      <c r="S1698" s="13">
        <f t="shared" si="2024"/>
        <v>3.5861126823625328E-2</v>
      </c>
      <c r="T1698" s="13">
        <f t="shared" si="2025"/>
        <v>7.2461359514296497E-2</v>
      </c>
      <c r="U1698" s="13">
        <f t="shared" si="2026"/>
        <v>6.6800852648492795E-2</v>
      </c>
      <c r="V1698" s="13">
        <f t="shared" si="2027"/>
        <v>4.2344868976254427E-3</v>
      </c>
      <c r="W1698" s="13">
        <f t="shared" si="2028"/>
        <v>2.620050700195465E-2</v>
      </c>
      <c r="X1698" s="13">
        <f t="shared" si="2029"/>
        <v>2.593326183053471E-2</v>
      </c>
      <c r="Y1698" s="13">
        <f t="shared" si="2030"/>
        <v>1.2834371279931627E-2</v>
      </c>
      <c r="Z1698" s="13">
        <f t="shared" si="2031"/>
        <v>2.052751031481468E-2</v>
      </c>
      <c r="AA1698" s="13">
        <f t="shared" si="2032"/>
        <v>2.2039827983826064E-2</v>
      </c>
      <c r="AB1698" s="13">
        <f t="shared" si="2033"/>
        <v>1.183178111000812E-2</v>
      </c>
      <c r="AC1698" s="13">
        <f t="shared" si="2034"/>
        <v>2.8125495464969939E-4</v>
      </c>
      <c r="AD1698" s="13">
        <f t="shared" si="2035"/>
        <v>7.03269245217919E-3</v>
      </c>
      <c r="AE1698" s="13">
        <f t="shared" si="2036"/>
        <v>6.9609589891669616E-3</v>
      </c>
      <c r="AF1698" s="13">
        <f t="shared" si="2037"/>
        <v>3.4449786037387292E-3</v>
      </c>
      <c r="AG1698" s="13">
        <f t="shared" si="2038"/>
        <v>1.1366132739935317E-3</v>
      </c>
      <c r="AH1698" s="13">
        <f t="shared" si="2039"/>
        <v>5.079532427400891E-3</v>
      </c>
      <c r="AI1698" s="13">
        <f t="shared" si="2040"/>
        <v>5.4537554345977582E-3</v>
      </c>
      <c r="AJ1698" s="13">
        <f t="shared" si="2041"/>
        <v>2.927774235671509E-3</v>
      </c>
      <c r="AK1698" s="13">
        <f t="shared" si="2042"/>
        <v>1.0478237828174155E-3</v>
      </c>
      <c r="AL1698" s="13">
        <f t="shared" si="2043"/>
        <v>1.1955824852827553E-5</v>
      </c>
      <c r="AM1698" s="13">
        <f t="shared" si="2044"/>
        <v>1.510162017040308E-3</v>
      </c>
      <c r="AN1698" s="13">
        <f t="shared" si="2045"/>
        <v>1.4947583644664968E-3</v>
      </c>
      <c r="AO1698" s="13">
        <f t="shared" si="2046"/>
        <v>7.3975591457446914E-4</v>
      </c>
      <c r="AP1698" s="13">
        <f t="shared" si="2047"/>
        <v>2.4407013474860327E-4</v>
      </c>
      <c r="AQ1698" s="13">
        <f t="shared" si="2048"/>
        <v>6.0395154843541865E-5</v>
      </c>
      <c r="AR1698" s="13">
        <f t="shared" si="2049"/>
        <v>1.0055442393282809E-3</v>
      </c>
      <c r="AS1698" s="13">
        <f t="shared" si="2050"/>
        <v>1.0796254258329727E-3</v>
      </c>
      <c r="AT1698" s="13">
        <f t="shared" si="2051"/>
        <v>5.7958218769353219E-4</v>
      </c>
      <c r="AU1698" s="13">
        <f t="shared" si="2052"/>
        <v>2.0742719604653569E-4</v>
      </c>
      <c r="AV1698" s="13">
        <f t="shared" si="2053"/>
        <v>5.5677230822454509E-5</v>
      </c>
      <c r="AW1698" s="13">
        <f t="shared" si="2054"/>
        <v>3.5293636992082666E-7</v>
      </c>
      <c r="AX1698" s="13">
        <f t="shared" si="2055"/>
        <v>2.7023662857655764E-4</v>
      </c>
      <c r="AY1698" s="13">
        <f t="shared" si="2056"/>
        <v>2.6748021496507678E-4</v>
      </c>
      <c r="AZ1698" s="13">
        <f t="shared" si="2057"/>
        <v>1.3237595838621648E-4</v>
      </c>
      <c r="BA1698" s="13">
        <f t="shared" si="2058"/>
        <v>4.3675241203559036E-5</v>
      </c>
      <c r="BB1698" s="13">
        <f t="shared" si="2059"/>
        <v>1.0807438435820681E-5</v>
      </c>
      <c r="BC1698" s="13">
        <f t="shared" si="2060"/>
        <v>2.1394405127550627E-6</v>
      </c>
      <c r="BD1698" s="13">
        <f t="shared" si="2061"/>
        <v>1.658812813478553E-4</v>
      </c>
      <c r="BE1698" s="13">
        <f t="shared" si="2062"/>
        <v>1.7810220774824596E-4</v>
      </c>
      <c r="BF1698" s="13">
        <f t="shared" si="2063"/>
        <v>9.5611741563176293E-5</v>
      </c>
      <c r="BG1698" s="13">
        <f t="shared" si="2064"/>
        <v>3.4218573107810148E-5</v>
      </c>
      <c r="BH1698" s="13">
        <f t="shared" si="2065"/>
        <v>9.1848871780109079E-6</v>
      </c>
      <c r="BI1698" s="13">
        <f t="shared" si="2066"/>
        <v>1.9723125732214508E-6</v>
      </c>
      <c r="BJ1698" s="14">
        <f t="shared" si="2067"/>
        <v>0.37035813569014209</v>
      </c>
      <c r="BK1698" s="14">
        <f t="shared" si="2068"/>
        <v>0.30264691523398857</v>
      </c>
      <c r="BL1698" s="14">
        <f t="shared" si="2069"/>
        <v>0.30652792173198457</v>
      </c>
      <c r="BM1698" s="14">
        <f t="shared" si="2070"/>
        <v>0.34029146211154393</v>
      </c>
      <c r="BN1698" s="14">
        <f t="shared" si="2071"/>
        <v>0.65950189358079081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1.3434343434343401</v>
      </c>
      <c r="F1699" s="10">
        <f>VLOOKUP(B1699,home!$B$2:$E$405,3,FALSE)</f>
        <v>0.41</v>
      </c>
      <c r="G1699" s="10">
        <f>VLOOKUP(C1699,away!$B$2:$E$405,4,FALSE)</f>
        <v>0.66</v>
      </c>
      <c r="H1699" s="10">
        <f>VLOOKUP(A1699,away!$A$2:$E$405,3,FALSE)</f>
        <v>0.98989898989898994</v>
      </c>
      <c r="I1699" s="10">
        <f>VLOOKUP(C1699,away!$B$2:$E$405,3,FALSE)</f>
        <v>0.66</v>
      </c>
      <c r="J1699" s="10">
        <f>VLOOKUP(B1699,home!$B$2:$E$405,4,FALSE)</f>
        <v>0.67</v>
      </c>
      <c r="K1699" s="12">
        <f t="shared" si="2016"/>
        <v>0.36353333333333243</v>
      </c>
      <c r="L1699" s="12">
        <f t="shared" si="2017"/>
        <v>0.43773333333333342</v>
      </c>
      <c r="M1699" s="13">
        <f t="shared" si="2018"/>
        <v>0.44876017440554011</v>
      </c>
      <c r="N1699" s="13">
        <f t="shared" si="2019"/>
        <v>0.16313928206889361</v>
      </c>
      <c r="O1699" s="13">
        <f t="shared" si="2020"/>
        <v>0.19643728700978513</v>
      </c>
      <c r="P1699" s="13">
        <f t="shared" si="2021"/>
        <v>7.1411501737623714E-2</v>
      </c>
      <c r="Q1699" s="13">
        <f t="shared" si="2022"/>
        <v>2.965328350405582E-2</v>
      </c>
      <c r="R1699" s="13">
        <f t="shared" si="2023"/>
        <v>4.2993574216874976E-2</v>
      </c>
      <c r="S1699" s="13">
        <f t="shared" si="2024"/>
        <v>2.8409398111017385E-3</v>
      </c>
      <c r="T1699" s="13">
        <f t="shared" si="2025"/>
        <v>1.2980230632508704E-2</v>
      </c>
      <c r="U1699" s="13">
        <f t="shared" si="2026"/>
        <v>1.5629597346974576E-2</v>
      </c>
      <c r="V1699" s="13">
        <f t="shared" si="2027"/>
        <v>5.0231180094188275E-5</v>
      </c>
      <c r="W1699" s="13">
        <f t="shared" si="2028"/>
        <v>3.5933189988359118E-3</v>
      </c>
      <c r="X1699" s="13">
        <f t="shared" si="2029"/>
        <v>1.5729155030904402E-3</v>
      </c>
      <c r="Y1699" s="13">
        <f t="shared" si="2030"/>
        <v>3.4425877310972772E-4</v>
      </c>
      <c r="Z1699" s="13">
        <f t="shared" si="2031"/>
        <v>6.2732401846222474E-3</v>
      </c>
      <c r="AA1699" s="13">
        <f t="shared" si="2032"/>
        <v>2.2805319151163353E-3</v>
      </c>
      <c r="AB1699" s="13">
        <f t="shared" si="2033"/>
        <v>4.1452468443764484E-4</v>
      </c>
      <c r="AC1699" s="13">
        <f t="shared" si="2034"/>
        <v>4.995825455838858E-7</v>
      </c>
      <c r="AD1699" s="13">
        <f t="shared" si="2035"/>
        <v>3.2657280834420279E-4</v>
      </c>
      <c r="AE1699" s="13">
        <f t="shared" si="2036"/>
        <v>1.4295180397253576E-4</v>
      </c>
      <c r="AF1699" s="13">
        <f t="shared" si="2037"/>
        <v>3.1287384829455656E-5</v>
      </c>
      <c r="AG1699" s="13">
        <f t="shared" si="2038"/>
        <v>4.5651770842267975E-6</v>
      </c>
      <c r="AH1699" s="13">
        <f t="shared" si="2039"/>
        <v>6.8650158420382795E-4</v>
      </c>
      <c r="AI1699" s="13">
        <f t="shared" si="2040"/>
        <v>2.4956620924423094E-4</v>
      </c>
      <c r="AJ1699" s="13">
        <f t="shared" si="2041"/>
        <v>4.5362817966959597E-5</v>
      </c>
      <c r="AK1699" s="13">
        <f t="shared" si="2042"/>
        <v>5.4969654749740031E-6</v>
      </c>
      <c r="AL1699" s="13">
        <f t="shared" si="2043"/>
        <v>3.1799559637224112E-9</v>
      </c>
      <c r="AM1699" s="13">
        <f t="shared" si="2044"/>
        <v>2.3744020318679114E-5</v>
      </c>
      <c r="AN1699" s="13">
        <f t="shared" si="2045"/>
        <v>1.0393549160829807E-5</v>
      </c>
      <c r="AO1699" s="13">
        <f t="shared" si="2046"/>
        <v>2.2748014596669505E-6</v>
      </c>
      <c r="AP1699" s="13">
        <f t="shared" si="2047"/>
        <v>3.3191880853718219E-7</v>
      </c>
      <c r="AQ1699" s="13">
        <f t="shared" si="2048"/>
        <v>3.6322981614252303E-8</v>
      </c>
      <c r="AR1699" s="13">
        <f t="shared" si="2049"/>
        <v>6.0100925358431181E-5</v>
      </c>
      <c r="AS1699" s="13">
        <f t="shared" si="2050"/>
        <v>2.1848689731968291E-5</v>
      </c>
      <c r="AT1699" s="13">
        <f t="shared" si="2051"/>
        <v>3.971363503614093E-6</v>
      </c>
      <c r="AU1699" s="13">
        <f t="shared" si="2052"/>
        <v>4.8124100411572453E-7</v>
      </c>
      <c r="AV1699" s="13">
        <f t="shared" si="2053"/>
        <v>4.3736786590717298E-8</v>
      </c>
      <c r="AW1699" s="13">
        <f t="shared" si="2054"/>
        <v>1.4056346783653139E-11</v>
      </c>
      <c r="AX1699" s="13">
        <f t="shared" si="2055"/>
        <v>1.4386238088639654E-6</v>
      </c>
      <c r="AY1699" s="13">
        <f t="shared" si="2056"/>
        <v>6.2973359526671996E-7</v>
      </c>
      <c r="AZ1699" s="13">
        <f t="shared" si="2057"/>
        <v>1.3782769288404278E-7</v>
      </c>
      <c r="BA1699" s="13">
        <f t="shared" si="2058"/>
        <v>2.011059181059167E-8</v>
      </c>
      <c r="BB1699" s="13">
        <f t="shared" si="2059"/>
        <v>2.2007690971390815E-9</v>
      </c>
      <c r="BC1699" s="13">
        <f t="shared" si="2060"/>
        <v>1.9266999855753631E-10</v>
      </c>
      <c r="BD1699" s="13">
        <f t="shared" si="2061"/>
        <v>4.3846963989273211E-6</v>
      </c>
      <c r="BE1699" s="13">
        <f t="shared" si="2062"/>
        <v>1.5939832975567079E-6</v>
      </c>
      <c r="BF1699" s="13">
        <f t="shared" si="2063"/>
        <v>2.8973303071922358E-7</v>
      </c>
      <c r="BG1699" s="13">
        <f t="shared" si="2064"/>
        <v>3.5109204811376062E-8</v>
      </c>
      <c r="BH1699" s="13">
        <f t="shared" si="2065"/>
        <v>3.1908415639405512E-9</v>
      </c>
      <c r="BI1699" s="13">
        <f t="shared" si="2066"/>
        <v>2.3199545397557044E-10</v>
      </c>
      <c r="BJ1699" s="14">
        <f t="shared" si="2067"/>
        <v>0.21182767595658189</v>
      </c>
      <c r="BK1699" s="14">
        <f t="shared" si="2068"/>
        <v>0.52306397963045659</v>
      </c>
      <c r="BL1699" s="14">
        <f t="shared" si="2069"/>
        <v>0.25883519565123242</v>
      </c>
      <c r="BM1699" s="14">
        <f t="shared" si="2070"/>
        <v>4.760435876058082E-2</v>
      </c>
      <c r="BN1699" s="14">
        <f t="shared" si="2071"/>
        <v>0.95239510294277341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1.3434343434343401</v>
      </c>
      <c r="F1700" s="10">
        <f>VLOOKUP(B1700,home!$B$2:$E$405,3,FALSE)</f>
        <v>0.74</v>
      </c>
      <c r="G1700" s="10" t="e">
        <f>VLOOKUP(C1700,away!$B$2:$E$405,4,FALSE)</f>
        <v>#N/A</v>
      </c>
      <c r="H1700" s="10">
        <f>VLOOKUP(A1700,away!$A$2:$E$405,3,FALSE)</f>
        <v>0.98989898989898994</v>
      </c>
      <c r="I1700" s="10" t="e">
        <f>VLOOKUP(C1700,away!$B$2:$E$405,3,FALSE)</f>
        <v>#N/A</v>
      </c>
      <c r="J1700" s="10">
        <f>VLOOKUP(B1700,home!$B$2:$E$405,4,FALSE)</f>
        <v>2.2400000000000002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1.3434343434343401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0.98989898989898994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1.3434343434343401</v>
      </c>
      <c r="F1702" s="10">
        <f>VLOOKUP(B1702,home!$B$2:$E$405,3,FALSE)</f>
        <v>0.57999999999999996</v>
      </c>
      <c r="G1702" s="10">
        <f>VLOOKUP(C1702,away!$B$2:$E$405,4,FALSE)</f>
        <v>0.74</v>
      </c>
      <c r="H1702" s="10">
        <f>VLOOKUP(A1702,away!$A$2:$E$405,3,FALSE)</f>
        <v>0.98989898989898994</v>
      </c>
      <c r="I1702" s="10">
        <f>VLOOKUP(C1702,away!$B$2:$E$405,3,FALSE)</f>
        <v>0.83</v>
      </c>
      <c r="J1702" s="10">
        <f>VLOOKUP(B1702,home!$B$2:$E$405,4,FALSE)</f>
        <v>0.79</v>
      </c>
      <c r="K1702" s="12">
        <f t="shared" si="2016"/>
        <v>0.57660202020201878</v>
      </c>
      <c r="L1702" s="12">
        <f t="shared" si="2017"/>
        <v>0.6490767676767677</v>
      </c>
      <c r="M1702" s="13">
        <f t="shared" si="2018"/>
        <v>0.29355836881681185</v>
      </c>
      <c r="N1702" s="13">
        <f t="shared" si="2019"/>
        <v>0.16926634850698299</v>
      </c>
      <c r="O1702" s="13">
        <f t="shared" si="2020"/>
        <v>0.19054191715608068</v>
      </c>
      <c r="P1702" s="13">
        <f t="shared" si="2021"/>
        <v>0.1098668543653618</v>
      </c>
      <c r="Q1702" s="13">
        <f t="shared" si="2022"/>
        <v>4.8799659250672679E-2</v>
      </c>
      <c r="R1702" s="13">
        <f t="shared" si="2023"/>
        <v>6.1838165847301646E-2</v>
      </c>
      <c r="S1702" s="13">
        <f t="shared" si="2024"/>
        <v>1.0279664089283784E-2</v>
      </c>
      <c r="T1702" s="13">
        <f t="shared" si="2025"/>
        <v>3.1674725090154301E-2</v>
      </c>
      <c r="U1702" s="13">
        <f t="shared" si="2026"/>
        <v>3.5656011353141608E-2</v>
      </c>
      <c r="V1702" s="13">
        <f t="shared" si="2027"/>
        <v>4.2747295006978974E-4</v>
      </c>
      <c r="W1702" s="13">
        <f t="shared" si="2028"/>
        <v>9.3793273697026676E-3</v>
      </c>
      <c r="X1702" s="13">
        <f t="shared" si="2029"/>
        <v>6.0879034921088471E-3</v>
      </c>
      <c r="Y1702" s="13">
        <f t="shared" si="2030"/>
        <v>1.9757583602930586E-3</v>
      </c>
      <c r="Z1702" s="13">
        <f t="shared" si="2031"/>
        <v>1.337923893574215E-2</v>
      </c>
      <c r="AA1702" s="13">
        <f t="shared" si="2032"/>
        <v>7.7144961991144302E-3</v>
      </c>
      <c r="AB1702" s="13">
        <f t="shared" si="2033"/>
        <v>2.2240970466250879E-3</v>
      </c>
      <c r="AC1702" s="13">
        <f t="shared" si="2034"/>
        <v>9.9990992719229526E-6</v>
      </c>
      <c r="AD1702" s="13">
        <f t="shared" si="2035"/>
        <v>1.3520347773766613E-3</v>
      </c>
      <c r="AE1702" s="13">
        <f t="shared" si="2036"/>
        <v>8.7757436308622157E-4</v>
      </c>
      <c r="AF1702" s="13">
        <f t="shared" si="2037"/>
        <v>2.8480656549400142E-4</v>
      </c>
      <c r="AG1702" s="13">
        <f t="shared" si="2038"/>
        <v>6.1620441647989376E-5</v>
      </c>
      <c r="AH1702" s="13">
        <f t="shared" si="2039"/>
        <v>2.1710382905966675E-3</v>
      </c>
      <c r="AI1702" s="13">
        <f t="shared" si="2040"/>
        <v>1.2518250642939758E-3</v>
      </c>
      <c r="AJ1702" s="13">
        <f t="shared" si="2041"/>
        <v>3.6090243050571427E-4</v>
      </c>
      <c r="AK1702" s="13">
        <f t="shared" si="2042"/>
        <v>6.9365690175137836E-5</v>
      </c>
      <c r="AL1702" s="13">
        <f t="shared" si="2043"/>
        <v>1.4969010598075531E-7</v>
      </c>
      <c r="AM1702" s="13">
        <f t="shared" si="2044"/>
        <v>1.55917196803754E-4</v>
      </c>
      <c r="AN1702" s="13">
        <f t="shared" si="2045"/>
        <v>1.012022301266031E-4</v>
      </c>
      <c r="AO1702" s="13">
        <f t="shared" si="2046"/>
        <v>3.2844008206127969E-5</v>
      </c>
      <c r="AP1702" s="13">
        <f t="shared" si="2047"/>
        <v>7.1060942279942608E-6</v>
      </c>
      <c r="AQ1702" s="13">
        <f t="shared" si="2048"/>
        <v>1.1531001680782622E-6</v>
      </c>
      <c r="AR1702" s="13">
        <f t="shared" si="2049"/>
        <v>2.8183410323259615E-4</v>
      </c>
      <c r="AS1702" s="13">
        <f t="shared" si="2050"/>
        <v>1.6250611328573922E-4</v>
      </c>
      <c r="AT1702" s="13">
        <f t="shared" si="2051"/>
        <v>4.6850676607867682E-5</v>
      </c>
      <c r="AU1702" s="13">
        <f t="shared" si="2052"/>
        <v>9.0047315933093238E-6</v>
      </c>
      <c r="AV1702" s="13">
        <f t="shared" si="2053"/>
        <v>1.2980366070197749E-6</v>
      </c>
      <c r="AW1702" s="13">
        <f t="shared" si="2054"/>
        <v>1.5561907141148406E-9</v>
      </c>
      <c r="AX1702" s="13">
        <f t="shared" si="2055"/>
        <v>1.4983695110213372E-5</v>
      </c>
      <c r="AY1702" s="13">
        <f t="shared" si="2056"/>
        <v>9.7255683899914852E-6</v>
      </c>
      <c r="AZ1702" s="13">
        <f t="shared" si="2057"/>
        <v>3.1563202471975095E-6</v>
      </c>
      <c r="BA1702" s="13">
        <f t="shared" si="2058"/>
        <v>6.828980479345654E-7</v>
      </c>
      <c r="BB1702" s="13">
        <f t="shared" si="2059"/>
        <v>1.1081331440153549E-7</v>
      </c>
      <c r="BC1702" s="13">
        <f t="shared" si="2060"/>
        <v>1.4385269585459622E-8</v>
      </c>
      <c r="BD1702" s="13">
        <f t="shared" si="2061"/>
        <v>3.048866145788232E-5</v>
      </c>
      <c r="BE1702" s="13">
        <f t="shared" si="2062"/>
        <v>1.757982378987037E-5</v>
      </c>
      <c r="BF1702" s="13">
        <f t="shared" si="2063"/>
        <v>5.0682809560173822E-6</v>
      </c>
      <c r="BG1702" s="13">
        <f t="shared" si="2064"/>
        <v>9.7412701273034724E-7</v>
      </c>
      <c r="BH1702" s="13">
        <f t="shared" si="2065"/>
        <v>1.4042090086841899E-7</v>
      </c>
      <c r="BI1702" s="13">
        <f t="shared" si="2066"/>
        <v>1.6193395023863567E-8</v>
      </c>
      <c r="BJ1702" s="14">
        <f t="shared" si="2067"/>
        <v>0.27008665452743136</v>
      </c>
      <c r="BK1702" s="14">
        <f t="shared" si="2068"/>
        <v>0.41415223457929512</v>
      </c>
      <c r="BL1702" s="14">
        <f t="shared" si="2069"/>
        <v>0.30238358024667383</v>
      </c>
      <c r="BM1702" s="14">
        <f t="shared" si="2070"/>
        <v>0.1261206703337315</v>
      </c>
      <c r="BN1702" s="14">
        <f t="shared" si="2071"/>
        <v>0.8738713139432116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1.3434343434343401</v>
      </c>
      <c r="F1703" s="10">
        <f>VLOOKUP(B1703,home!$B$2:$E$405,3,FALSE)</f>
        <v>1.41</v>
      </c>
      <c r="G1703" s="10" t="e">
        <f>VLOOKUP(C1703,away!$B$2:$E$405,4,FALSE)</f>
        <v>#N/A</v>
      </c>
      <c r="H1703" s="10">
        <f>VLOOKUP(A1703,away!$A$2:$E$405,3,FALSE)</f>
        <v>0.98989898989898994</v>
      </c>
      <c r="I1703" s="10" t="e">
        <f>VLOOKUP(C1703,away!$B$2:$E$405,3,FALSE)</f>
        <v>#N/A</v>
      </c>
      <c r="J1703" s="10">
        <f>VLOOKUP(B1703,home!$B$2:$E$405,4,FALSE)</f>
        <v>1.01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1.3434343434343401</v>
      </c>
      <c r="F1704" s="10">
        <f>VLOOKUP(B1704,home!$B$2:$E$405,3,FALSE)</f>
        <v>1.32</v>
      </c>
      <c r="G1704" s="10">
        <f>VLOOKUP(C1704,away!$B$2:$E$405,4,FALSE)</f>
        <v>1.24</v>
      </c>
      <c r="H1704" s="10">
        <f>VLOOKUP(A1704,away!$A$2:$E$405,3,FALSE)</f>
        <v>0.98989898989898994</v>
      </c>
      <c r="I1704" s="10">
        <f>VLOOKUP(C1704,away!$B$2:$E$405,3,FALSE)</f>
        <v>0.91</v>
      </c>
      <c r="J1704" s="10">
        <f>VLOOKUP(B1704,home!$B$2:$E$405,4,FALSE)</f>
        <v>0.79</v>
      </c>
      <c r="K1704" s="12">
        <f t="shared" si="2016"/>
        <v>2.1989333333333279</v>
      </c>
      <c r="L1704" s="12">
        <f t="shared" si="2017"/>
        <v>0.71163838383838385</v>
      </c>
      <c r="M1704" s="13">
        <f t="shared" si="2018"/>
        <v>5.4444594060268518E-2</v>
      </c>
      <c r="N1704" s="13">
        <f t="shared" si="2019"/>
        <v>0.11972003269892614</v>
      </c>
      <c r="O1704" s="13">
        <f t="shared" si="2020"/>
        <v>3.8744862925786355E-2</v>
      </c>
      <c r="P1704" s="13">
        <f t="shared" si="2021"/>
        <v>8.5197370582942258E-2</v>
      </c>
      <c r="Q1704" s="13">
        <f t="shared" si="2022"/>
        <v>0.13162818528471237</v>
      </c>
      <c r="R1704" s="13">
        <f t="shared" si="2023"/>
        <v>1.3786165817273158E-2</v>
      </c>
      <c r="S1704" s="13">
        <f t="shared" si="2024"/>
        <v>3.3330177584812902E-2</v>
      </c>
      <c r="T1704" s="13">
        <f t="shared" si="2025"/>
        <v>9.3671669043592046E-2</v>
      </c>
      <c r="U1704" s="13">
        <f t="shared" si="2026"/>
        <v>3.0314859554462444E-2</v>
      </c>
      <c r="V1704" s="13">
        <f t="shared" si="2027"/>
        <v>5.7951748731424543E-3</v>
      </c>
      <c r="W1704" s="13">
        <f t="shared" si="2028"/>
        <v>9.648053474290981E-2</v>
      </c>
      <c r="X1704" s="13">
        <f t="shared" si="2029"/>
        <v>6.8659251816307387E-2</v>
      </c>
      <c r="Y1704" s="13">
        <f t="shared" si="2030"/>
        <v>2.44302794990548E-2</v>
      </c>
      <c r="Z1704" s="13">
        <f t="shared" si="2031"/>
        <v>3.2702549205107481E-3</v>
      </c>
      <c r="AA1704" s="13">
        <f t="shared" si="2032"/>
        <v>7.1910725532084163E-3</v>
      </c>
      <c r="AB1704" s="13">
        <f t="shared" si="2033"/>
        <v>7.9063445698341964E-3</v>
      </c>
      <c r="AC1704" s="13">
        <f t="shared" si="2034"/>
        <v>5.667845331824E-4</v>
      </c>
      <c r="AD1704" s="13">
        <f t="shared" si="2035"/>
        <v>5.3038565966002142E-2</v>
      </c>
      <c r="AE1704" s="13">
        <f t="shared" si="2036"/>
        <v>3.7744279365151269E-2</v>
      </c>
      <c r="AF1704" s="13">
        <f t="shared" si="2037"/>
        <v>1.3430138983280354E-2</v>
      </c>
      <c r="AG1704" s="13">
        <f t="shared" si="2038"/>
        <v>3.1858008002621698E-3</v>
      </c>
      <c r="AH1704" s="13">
        <f t="shared" si="2039"/>
        <v>5.8180973159294765E-4</v>
      </c>
      <c r="AI1704" s="13">
        <f t="shared" si="2040"/>
        <v>1.2793608124574492E-3</v>
      </c>
      <c r="AJ1704" s="13">
        <f t="shared" si="2041"/>
        <v>1.406614567936547E-3</v>
      </c>
      <c r="AK1704" s="13">
        <f t="shared" si="2042"/>
        <v>1.0310172201959766E-3</v>
      </c>
      <c r="AL1704" s="13">
        <f t="shared" si="2043"/>
        <v>3.5477205954197713E-5</v>
      </c>
      <c r="AM1704" s="13">
        <f t="shared" si="2044"/>
        <v>2.3325654130968137E-2</v>
      </c>
      <c r="AN1704" s="13">
        <f t="shared" si="2045"/>
        <v>1.6599430807735287E-2</v>
      </c>
      <c r="AO1704" s="13">
        <f t="shared" si="2046"/>
        <v>5.9063960563269071E-3</v>
      </c>
      <c r="AP1704" s="13">
        <f t="shared" si="2047"/>
        <v>1.4010727146112952E-3</v>
      </c>
      <c r="AQ1704" s="13">
        <f t="shared" si="2048"/>
        <v>2.4926428056650977E-4</v>
      </c>
      <c r="AR1704" s="13">
        <f t="shared" si="2049"/>
        <v>8.2807627418449872E-5</v>
      </c>
      <c r="AS1704" s="13">
        <f t="shared" si="2050"/>
        <v>1.8208845218467624E-4</v>
      </c>
      <c r="AT1704" s="13">
        <f t="shared" si="2051"/>
        <v>2.0020018356197827E-4</v>
      </c>
      <c r="AU1704" s="13">
        <f t="shared" si="2052"/>
        <v>1.4674228565796164E-4</v>
      </c>
      <c r="AV1704" s="13">
        <f t="shared" si="2053"/>
        <v>8.0669125835703222E-5</v>
      </c>
      <c r="AW1704" s="13">
        <f t="shared" si="2054"/>
        <v>1.5421205902061244E-6</v>
      </c>
      <c r="AX1704" s="13">
        <f t="shared" si="2055"/>
        <v>8.5485930650650178E-3</v>
      </c>
      <c r="AY1704" s="13">
        <f t="shared" si="2056"/>
        <v>6.0835069529148848E-3</v>
      </c>
      <c r="AZ1704" s="13">
        <f t="shared" si="2057"/>
        <v>2.1646285280209595E-3</v>
      </c>
      <c r="BA1704" s="13">
        <f t="shared" si="2058"/>
        <v>5.1347758243043193E-4</v>
      </c>
      <c r="BB1704" s="13">
        <f t="shared" si="2059"/>
        <v>9.1352589224508258E-5</v>
      </c>
      <c r="BC1704" s="13">
        <f t="shared" si="2060"/>
        <v>1.3002001791036168E-5</v>
      </c>
      <c r="BD1704" s="13">
        <f t="shared" si="2061"/>
        <v>9.821514357592781E-6</v>
      </c>
      <c r="BE1704" s="13">
        <f t="shared" si="2062"/>
        <v>2.159685530472263E-5</v>
      </c>
      <c r="BF1704" s="13">
        <f t="shared" si="2063"/>
        <v>2.3745022512365657E-5</v>
      </c>
      <c r="BG1704" s="13">
        <f t="shared" si="2064"/>
        <v>1.7404573834397037E-5</v>
      </c>
      <c r="BH1704" s="13">
        <f t="shared" si="2065"/>
        <v>9.567874389229172E-6</v>
      </c>
      <c r="BI1704" s="13">
        <f t="shared" si="2066"/>
        <v>4.207823584724456E-6</v>
      </c>
      <c r="BJ1704" s="14">
        <f t="shared" si="2067"/>
        <v>0.70688511690985356</v>
      </c>
      <c r="BK1704" s="14">
        <f t="shared" si="2068"/>
        <v>0.18545308579321762</v>
      </c>
      <c r="BL1704" s="14">
        <f t="shared" si="2069"/>
        <v>0.10302095909138931</v>
      </c>
      <c r="BM1704" s="14">
        <f t="shared" si="2070"/>
        <v>0.54902624051273752</v>
      </c>
      <c r="BN1704" s="14">
        <f t="shared" si="2071"/>
        <v>0.4435212113699088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</v>
      </c>
      <c r="F1705" s="10">
        <f>VLOOKUP(B1705,home!$B$2:$E$405,3,FALSE)</f>
        <v>1.2</v>
      </c>
      <c r="G1705" s="10">
        <f>VLOOKUP(C1705,away!$B$2:$E$405,4,FALSE)</f>
        <v>1.1100000000000001</v>
      </c>
      <c r="H1705" s="10">
        <f>VLOOKUP(A1705,away!$A$2:$E$405,3,FALSE)</f>
        <v>1.0857142857142901</v>
      </c>
      <c r="I1705" s="10">
        <f>VLOOKUP(C1705,away!$B$2:$E$405,3,FALSE)</f>
        <v>0.83</v>
      </c>
      <c r="J1705" s="10">
        <f>VLOOKUP(B1705,home!$B$2:$E$405,4,FALSE)</f>
        <v>0.53</v>
      </c>
      <c r="K1705" s="12">
        <f t="shared" si="2016"/>
        <v>2.0646</v>
      </c>
      <c r="L1705" s="12">
        <f t="shared" si="2017"/>
        <v>0.47760571428571619</v>
      </c>
      <c r="M1705" s="13">
        <f t="shared" si="2018"/>
        <v>7.8692634754454802E-2</v>
      </c>
      <c r="N1705" s="13">
        <f t="shared" si="2019"/>
        <v>0.16246881371404737</v>
      </c>
      <c r="O1705" s="13">
        <f t="shared" si="2020"/>
        <v>3.7584052030926358E-2</v>
      </c>
      <c r="P1705" s="13">
        <f t="shared" si="2021"/>
        <v>7.7596033823050553E-2</v>
      </c>
      <c r="Q1705" s="13">
        <f t="shared" si="2022"/>
        <v>0.16771655639701114</v>
      </c>
      <c r="R1705" s="13">
        <f t="shared" si="2023"/>
        <v>8.9751790079910521E-3</v>
      </c>
      <c r="S1705" s="13">
        <f t="shared" si="2024"/>
        <v>1.9128678572829044E-2</v>
      </c>
      <c r="T1705" s="13">
        <f t="shared" si="2025"/>
        <v>8.0102385715535102E-2</v>
      </c>
      <c r="U1705" s="13">
        <f t="shared" si="2026"/>
        <v>1.8530154579898324E-2</v>
      </c>
      <c r="V1705" s="13">
        <f t="shared" si="2027"/>
        <v>2.0957906447012444E-3</v>
      </c>
      <c r="W1705" s="13">
        <f t="shared" si="2028"/>
        <v>0.11542253411242306</v>
      </c>
      <c r="X1705" s="13">
        <f t="shared" si="2029"/>
        <v>5.5126461849431256E-2</v>
      </c>
      <c r="Y1705" s="13">
        <f t="shared" si="2030"/>
        <v>1.3164356593820948E-2</v>
      </c>
      <c r="Z1705" s="13">
        <f t="shared" si="2031"/>
        <v>1.4288655936512443E-3</v>
      </c>
      <c r="AA1705" s="13">
        <f t="shared" si="2032"/>
        <v>2.9500359046523588E-3</v>
      </c>
      <c r="AB1705" s="13">
        <f t="shared" si="2033"/>
        <v>3.0453220643726305E-3</v>
      </c>
      <c r="AC1705" s="13">
        <f t="shared" si="2034"/>
        <v>1.2916158089295042E-4</v>
      </c>
      <c r="AD1705" s="13">
        <f t="shared" si="2035"/>
        <v>5.9575340982127155E-2</v>
      </c>
      <c r="AE1705" s="13">
        <f t="shared" si="2036"/>
        <v>2.8453523283583942E-2</v>
      </c>
      <c r="AF1705" s="13">
        <f t="shared" si="2037"/>
        <v>6.7947826559006819E-3</v>
      </c>
      <c r="AG1705" s="13">
        <f t="shared" si="2038"/>
        <v>1.0817423412625472E-3</v>
      </c>
      <c r="AH1705" s="13">
        <f t="shared" si="2039"/>
        <v>1.7060859311852157E-4</v>
      </c>
      <c r="AI1705" s="13">
        <f t="shared" si="2040"/>
        <v>3.5223850135249966E-4</v>
      </c>
      <c r="AJ1705" s="13">
        <f t="shared" si="2041"/>
        <v>3.6361580494618541E-4</v>
      </c>
      <c r="AK1705" s="13">
        <f t="shared" si="2042"/>
        <v>2.5024039696396484E-4</v>
      </c>
      <c r="AL1705" s="13">
        <f t="shared" si="2043"/>
        <v>5.094467318768072E-6</v>
      </c>
      <c r="AM1705" s="13">
        <f t="shared" si="2044"/>
        <v>2.4599849798339939E-2</v>
      </c>
      <c r="AN1705" s="13">
        <f t="shared" si="2045"/>
        <v>1.1749028834257477E-2</v>
      </c>
      <c r="AO1705" s="13">
        <f t="shared" si="2046"/>
        <v>2.8057016542745086E-3</v>
      </c>
      <c r="AP1705" s="13">
        <f t="shared" si="2047"/>
        <v>4.4667304755413085E-4</v>
      </c>
      <c r="AQ1705" s="13">
        <f t="shared" si="2048"/>
        <v>5.3333399982317076E-5</v>
      </c>
      <c r="AR1705" s="13">
        <f t="shared" si="2049"/>
        <v>1.6296727795930531E-5</v>
      </c>
      <c r="AS1705" s="13">
        <f t="shared" si="2050"/>
        <v>3.3646224207478175E-5</v>
      </c>
      <c r="AT1705" s="13">
        <f t="shared" si="2051"/>
        <v>3.473299724937972E-5</v>
      </c>
      <c r="AU1705" s="13">
        <f t="shared" si="2052"/>
        <v>2.3903248707023127E-5</v>
      </c>
      <c r="AV1705" s="13">
        <f t="shared" si="2053"/>
        <v>1.2337661820129985E-5</v>
      </c>
      <c r="AW1705" s="13">
        <f t="shared" si="2054"/>
        <v>1.395409633990113E-7</v>
      </c>
      <c r="AX1705" s="13">
        <f t="shared" si="2055"/>
        <v>8.4648083156087812E-3</v>
      </c>
      <c r="AY1705" s="13">
        <f t="shared" si="2056"/>
        <v>4.0428408218680023E-3</v>
      </c>
      <c r="AZ1705" s="13">
        <f t="shared" si="2057"/>
        <v>9.6544193923585938E-4</v>
      </c>
      <c r="BA1705" s="13">
        <f t="shared" si="2058"/>
        <v>1.5370019566337658E-4</v>
      </c>
      <c r="BB1705" s="13">
        <f t="shared" si="2059"/>
        <v>1.8352022933915326E-5</v>
      </c>
      <c r="BC1705" s="13">
        <f t="shared" si="2060"/>
        <v>1.7530062043880953E-6</v>
      </c>
      <c r="BD1705" s="13">
        <f t="shared" si="2061"/>
        <v>1.2972350532492132E-6</v>
      </c>
      <c r="BE1705" s="13">
        <f t="shared" si="2062"/>
        <v>2.6782714909383257E-6</v>
      </c>
      <c r="BF1705" s="13">
        <f t="shared" si="2063"/>
        <v>2.7647796600956339E-6</v>
      </c>
      <c r="BG1705" s="13">
        <f t="shared" si="2064"/>
        <v>1.9027213620778154E-6</v>
      </c>
      <c r="BH1705" s="13">
        <f t="shared" si="2065"/>
        <v>9.8208963103646441E-7</v>
      </c>
      <c r="BI1705" s="13">
        <f t="shared" si="2066"/>
        <v>4.055244504475767E-7</v>
      </c>
      <c r="BJ1705" s="14">
        <f t="shared" si="2067"/>
        <v>0.74320798068106608</v>
      </c>
      <c r="BK1705" s="14">
        <f t="shared" si="2068"/>
        <v>0.18169023466511539</v>
      </c>
      <c r="BL1705" s="14">
        <f t="shared" si="2069"/>
        <v>7.2352394365649678E-2</v>
      </c>
      <c r="BM1705" s="14">
        <f t="shared" si="2070"/>
        <v>0.46160350429709646</v>
      </c>
      <c r="BN1705" s="14">
        <f t="shared" si="2071"/>
        <v>0.53303326972748122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</v>
      </c>
      <c r="F1706" s="10">
        <f>VLOOKUP(B1706,home!$B$2:$E$405,3,FALSE)</f>
        <v>1.1100000000000001</v>
      </c>
      <c r="G1706" s="10">
        <f>VLOOKUP(C1706,away!$B$2:$E$405,4,FALSE)</f>
        <v>1.08</v>
      </c>
      <c r="H1706" s="10">
        <f>VLOOKUP(A1706,away!$A$2:$E$405,3,FALSE)</f>
        <v>1.0857142857142901</v>
      </c>
      <c r="I1706" s="10">
        <f>VLOOKUP(C1706,away!$B$2:$E$405,3,FALSE)</f>
        <v>0.86</v>
      </c>
      <c r="J1706" s="10">
        <f>VLOOKUP(B1706,home!$B$2:$E$405,4,FALSE)</f>
        <v>0.92</v>
      </c>
      <c r="K1706" s="12">
        <f t="shared" si="2016"/>
        <v>1.8581400000000003</v>
      </c>
      <c r="L1706" s="12">
        <f t="shared" si="2017"/>
        <v>0.85901714285714637</v>
      </c>
      <c r="M1706" s="13">
        <f t="shared" si="2018"/>
        <v>6.6062293389493223E-2</v>
      </c>
      <c r="N1706" s="13">
        <f t="shared" si="2019"/>
        <v>0.12275298983875298</v>
      </c>
      <c r="O1706" s="13">
        <f t="shared" si="2020"/>
        <v>5.6748642518033021E-2</v>
      </c>
      <c r="P1706" s="13">
        <f t="shared" si="2021"/>
        <v>0.10544692260845791</v>
      </c>
      <c r="Q1706" s="13">
        <f t="shared" si="2022"/>
        <v>0.11404612026949026</v>
      </c>
      <c r="R1706" s="13">
        <f t="shared" si="2023"/>
        <v>2.437402837843115E-2</v>
      </c>
      <c r="S1706" s="13">
        <f t="shared" si="2024"/>
        <v>4.2077912062626496E-2</v>
      </c>
      <c r="T1706" s="13">
        <f t="shared" si="2025"/>
        <v>9.7967572387840013E-2</v>
      </c>
      <c r="U1706" s="13">
        <f t="shared" si="2026"/>
        <v>4.529035709109807E-2</v>
      </c>
      <c r="V1706" s="13">
        <f t="shared" si="2027"/>
        <v>7.4626304442577439E-3</v>
      </c>
      <c r="W1706" s="13">
        <f t="shared" si="2028"/>
        <v>7.0637885972516898E-2</v>
      </c>
      <c r="X1706" s="13">
        <f t="shared" si="2029"/>
        <v>6.0679154985580366E-2</v>
      </c>
      <c r="Y1706" s="13">
        <f t="shared" si="2030"/>
        <v>2.6062217173349608E-2</v>
      </c>
      <c r="Z1706" s="13">
        <f t="shared" si="2031"/>
        <v>6.9792360725196437E-3</v>
      </c>
      <c r="AA1706" s="13">
        <f t="shared" si="2032"/>
        <v>1.2968397715791655E-2</v>
      </c>
      <c r="AB1706" s="13">
        <f t="shared" si="2033"/>
        <v>1.2048549265810555E-2</v>
      </c>
      <c r="AC1706" s="13">
        <f t="shared" si="2034"/>
        <v>7.4447859601207956E-4</v>
      </c>
      <c r="AD1706" s="13">
        <f t="shared" si="2035"/>
        <v>3.2813770360243147E-2</v>
      </c>
      <c r="AE1706" s="13">
        <f t="shared" si="2036"/>
        <v>2.818759126122658E-2</v>
      </c>
      <c r="AF1706" s="13">
        <f t="shared" si="2037"/>
        <v>1.2106812054621961E-2</v>
      </c>
      <c r="AG1706" s="13">
        <f t="shared" si="2038"/>
        <v>3.4666530334232721E-3</v>
      </c>
      <c r="AH1706" s="13">
        <f t="shared" si="2039"/>
        <v>1.4988208575853388E-3</v>
      </c>
      <c r="AI1706" s="13">
        <f t="shared" si="2040"/>
        <v>2.7850189883136221E-3</v>
      </c>
      <c r="AJ1706" s="13">
        <f t="shared" si="2041"/>
        <v>2.5874775914725375E-3</v>
      </c>
      <c r="AK1706" s="13">
        <f t="shared" si="2042"/>
        <v>1.6026318706062609E-3</v>
      </c>
      <c r="AL1706" s="13">
        <f t="shared" si="2043"/>
        <v>4.7532698530157001E-5</v>
      </c>
      <c r="AM1706" s="13">
        <f t="shared" si="2044"/>
        <v>1.2194515851436437E-2</v>
      </c>
      <c r="AN1706" s="13">
        <f t="shared" si="2045"/>
        <v>1.0475298165227109E-2</v>
      </c>
      <c r="AO1706" s="13">
        <f t="shared" si="2046"/>
        <v>4.4992303502350492E-3</v>
      </c>
      <c r="AP1706" s="13">
        <f t="shared" si="2047"/>
        <v>1.2883053335050233E-3</v>
      </c>
      <c r="AQ1706" s="13">
        <f t="shared" si="2048"/>
        <v>2.7666909167877704E-4</v>
      </c>
      <c r="AR1706" s="13">
        <f t="shared" si="2049"/>
        <v>2.5750256214753122E-4</v>
      </c>
      <c r="AS1706" s="13">
        <f t="shared" si="2050"/>
        <v>4.7847581082881377E-4</v>
      </c>
      <c r="AT1706" s="13">
        <f t="shared" si="2051"/>
        <v>4.4453752156672612E-4</v>
      </c>
      <c r="AU1706" s="13">
        <f t="shared" si="2052"/>
        <v>2.7533765010799891E-4</v>
      </c>
      <c r="AV1706" s="13">
        <f t="shared" si="2053"/>
        <v>1.279039752929193E-4</v>
      </c>
      <c r="AW1706" s="13">
        <f t="shared" si="2054"/>
        <v>2.1075128598403976E-6</v>
      </c>
      <c r="AX1706" s="13">
        <f t="shared" si="2055"/>
        <v>3.7765196140313526E-3</v>
      </c>
      <c r="AY1706" s="13">
        <f t="shared" si="2056"/>
        <v>3.2440950887891854E-3</v>
      </c>
      <c r="AZ1706" s="13">
        <f t="shared" si="2057"/>
        <v>1.3933666471642933E-3</v>
      </c>
      <c r="BA1706" s="13">
        <f t="shared" si="2058"/>
        <v>3.9897527873317096E-4</v>
      </c>
      <c r="BB1706" s="13">
        <f t="shared" si="2059"/>
        <v>8.5681651002000511E-5</v>
      </c>
      <c r="BC1706" s="13">
        <f t="shared" si="2060"/>
        <v>1.4720401407804331E-5</v>
      </c>
      <c r="BD1706" s="13">
        <f t="shared" si="2061"/>
        <v>3.6866519202394493E-5</v>
      </c>
      <c r="BE1706" s="13">
        <f t="shared" si="2062"/>
        <v>6.8503153990737308E-5</v>
      </c>
      <c r="BF1706" s="13">
        <f t="shared" si="2063"/>
        <v>6.3644225278174332E-5</v>
      </c>
      <c r="BG1706" s="13">
        <f t="shared" si="2064"/>
        <v>3.941996025279563E-5</v>
      </c>
      <c r="BH1706" s="13">
        <f t="shared" si="2065"/>
        <v>1.8311951236032422E-5</v>
      </c>
      <c r="BI1706" s="13">
        <f t="shared" si="2066"/>
        <v>6.8052338139442548E-6</v>
      </c>
      <c r="BJ1706" s="14">
        <f t="shared" si="2067"/>
        <v>0.60636814481025514</v>
      </c>
      <c r="BK1706" s="14">
        <f t="shared" si="2068"/>
        <v>0.22508586488816676</v>
      </c>
      <c r="BL1706" s="14">
        <f t="shared" si="2069"/>
        <v>0.16172123284086035</v>
      </c>
      <c r="BM1706" s="14">
        <f t="shared" si="2070"/>
        <v>0.50748149403321396</v>
      </c>
      <c r="BN1706" s="14">
        <f t="shared" si="2071"/>
        <v>0.48943099700265857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</v>
      </c>
      <c r="F1707" s="10">
        <f>VLOOKUP(B1707,home!$B$2:$E$405,3,FALSE)</f>
        <v>1.21</v>
      </c>
      <c r="G1707" s="10">
        <f>VLOOKUP(C1707,away!$B$2:$E$405,4,FALSE)</f>
        <v>0.86</v>
      </c>
      <c r="H1707" s="10">
        <f>VLOOKUP(A1707,away!$A$2:$E$405,3,FALSE)</f>
        <v>1.0857142857142901</v>
      </c>
      <c r="I1707" s="10">
        <f>VLOOKUP(C1707,away!$B$2:$E$405,3,FALSE)</f>
        <v>0.65</v>
      </c>
      <c r="J1707" s="10">
        <f>VLOOKUP(B1707,home!$B$2:$E$405,4,FALSE)</f>
        <v>1.27</v>
      </c>
      <c r="K1707" s="12">
        <f t="shared" si="2016"/>
        <v>1.61293</v>
      </c>
      <c r="L1707" s="12">
        <f t="shared" si="2017"/>
        <v>0.89625714285714653</v>
      </c>
      <c r="M1707" s="13">
        <f t="shared" si="2018"/>
        <v>8.1334325565377424E-2</v>
      </c>
      <c r="N1707" s="13">
        <f t="shared" si="2019"/>
        <v>0.1311865737341642</v>
      </c>
      <c r="O1707" s="13">
        <f t="shared" si="2020"/>
        <v>7.289647024743813E-2</v>
      </c>
      <c r="P1707" s="13">
        <f t="shared" si="2021"/>
        <v>0.11757690375620039</v>
      </c>
      <c r="Q1707" s="13">
        <f t="shared" si="2022"/>
        <v>0.10579738018652274</v>
      </c>
      <c r="R1707" s="13">
        <f t="shared" si="2023"/>
        <v>3.266699107416994E-2</v>
      </c>
      <c r="S1707" s="13">
        <f t="shared" si="2024"/>
        <v>4.249229400009797E-2</v>
      </c>
      <c r="T1707" s="13">
        <f t="shared" si="2025"/>
        <v>9.4821657687744143E-2</v>
      </c>
      <c r="U1707" s="13">
        <f t="shared" si="2026"/>
        <v>5.2689569913260924E-2</v>
      </c>
      <c r="V1707" s="13">
        <f t="shared" si="2027"/>
        <v>6.8252068474442878E-3</v>
      </c>
      <c r="W1707" s="13">
        <f t="shared" si="2028"/>
        <v>5.6881256141416044E-2</v>
      </c>
      <c r="X1707" s="13">
        <f t="shared" si="2029"/>
        <v>5.0980232111431059E-2</v>
      </c>
      <c r="Y1707" s="13">
        <f t="shared" si="2030"/>
        <v>2.2845698587192674E-2</v>
      </c>
      <c r="Z1707" s="13">
        <f t="shared" si="2031"/>
        <v>9.7593413619584905E-3</v>
      </c>
      <c r="AA1707" s="13">
        <f t="shared" si="2032"/>
        <v>1.5741134462943708E-2</v>
      </c>
      <c r="AB1707" s="13">
        <f t="shared" si="2033"/>
        <v>1.2694674004657897E-2</v>
      </c>
      <c r="AC1707" s="13">
        <f t="shared" si="2034"/>
        <v>6.1665745292640076E-4</v>
      </c>
      <c r="AD1707" s="13">
        <f t="shared" si="2035"/>
        <v>2.2936371117043539E-2</v>
      </c>
      <c r="AE1707" s="13">
        <f t="shared" si="2036"/>
        <v>2.0556886444872618E-2</v>
      </c>
      <c r="AF1707" s="13">
        <f t="shared" si="2037"/>
        <v>9.2121281555601672E-3</v>
      </c>
      <c r="AG1707" s="13">
        <f t="shared" si="2038"/>
        <v>2.752145220112078E-3</v>
      </c>
      <c r="AH1707" s="13">
        <f t="shared" si="2039"/>
        <v>2.1867198513091219E-3</v>
      </c>
      <c r="AI1707" s="13">
        <f t="shared" si="2040"/>
        <v>3.5270260497720224E-3</v>
      </c>
      <c r="AJ1707" s="13">
        <f t="shared" si="2041"/>
        <v>2.8444230632293939E-3</v>
      </c>
      <c r="AK1707" s="13">
        <f t="shared" si="2042"/>
        <v>1.5292850971248622E-3</v>
      </c>
      <c r="AL1707" s="13">
        <f t="shared" si="2043"/>
        <v>3.5657601382575433E-5</v>
      </c>
      <c r="AM1707" s="13">
        <f t="shared" si="2044"/>
        <v>7.3989522131626007E-3</v>
      </c>
      <c r="AN1707" s="13">
        <f t="shared" si="2045"/>
        <v>6.6313637707056724E-3</v>
      </c>
      <c r="AO1707" s="13">
        <f t="shared" si="2046"/>
        <v>2.9717035731895297E-3</v>
      </c>
      <c r="AP1707" s="13">
        <f t="shared" si="2047"/>
        <v>8.8780351797507402E-4</v>
      </c>
      <c r="AQ1707" s="13">
        <f t="shared" si="2048"/>
        <v>1.9892506110971575E-4</v>
      </c>
      <c r="AR1707" s="13">
        <f t="shared" si="2049"/>
        <v>3.9197265723266367E-4</v>
      </c>
      <c r="AS1707" s="13">
        <f t="shared" si="2050"/>
        <v>6.3222445803028029E-4</v>
      </c>
      <c r="AT1707" s="13">
        <f t="shared" si="2051"/>
        <v>5.0986689754538999E-4</v>
      </c>
      <c r="AU1707" s="13">
        <f t="shared" si="2052"/>
        <v>2.7412653835262861E-4</v>
      </c>
      <c r="AV1707" s="13">
        <f t="shared" si="2053"/>
        <v>1.105367293762763E-4</v>
      </c>
      <c r="AW1707" s="13">
        <f t="shared" si="2054"/>
        <v>1.4318508264064965E-6</v>
      </c>
      <c r="AX1707" s="13">
        <f t="shared" si="2055"/>
        <v>1.9889986655293912E-3</v>
      </c>
      <c r="AY1707" s="13">
        <f t="shared" si="2056"/>
        <v>1.7826542611140493E-3</v>
      </c>
      <c r="AZ1707" s="13">
        <f t="shared" si="2057"/>
        <v>7.9885830738409761E-4</v>
      </c>
      <c r="BA1707" s="13">
        <f t="shared" si="2058"/>
        <v>2.3866082137458924E-4</v>
      </c>
      <c r="BB1707" s="13">
        <f t="shared" si="2059"/>
        <v>5.347536646928228E-5</v>
      </c>
      <c r="BC1707" s="13">
        <f t="shared" si="2060"/>
        <v>9.5855358329995619E-6</v>
      </c>
      <c r="BD1707" s="13">
        <f t="shared" si="2061"/>
        <v>5.8551382308245089E-5</v>
      </c>
      <c r="BE1707" s="13">
        <f t="shared" si="2062"/>
        <v>9.4439281066437751E-5</v>
      </c>
      <c r="BF1707" s="13">
        <f t="shared" si="2063"/>
        <v>7.6161974805244722E-5</v>
      </c>
      <c r="BG1707" s="13">
        <f t="shared" si="2064"/>
        <v>4.0947978007541129E-5</v>
      </c>
      <c r="BH1707" s="13">
        <f t="shared" si="2065"/>
        <v>1.6511555541925821E-5</v>
      </c>
      <c r="BI1707" s="13">
        <f t="shared" si="2066"/>
        <v>5.3263966560476787E-6</v>
      </c>
      <c r="BJ1707" s="14">
        <f t="shared" si="2067"/>
        <v>0.54093131047990617</v>
      </c>
      <c r="BK1707" s="14">
        <f t="shared" si="2068"/>
        <v>0.25066369948454309</v>
      </c>
      <c r="BL1707" s="14">
        <f t="shared" si="2069"/>
        <v>0.1989869596128287</v>
      </c>
      <c r="BM1707" s="14">
        <f t="shared" si="2070"/>
        <v>0.45710144396507613</v>
      </c>
      <c r="BN1707" s="14">
        <f t="shared" si="2071"/>
        <v>0.54145864456387283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</v>
      </c>
      <c r="F1708" s="10">
        <f>VLOOKUP(B1708,home!$B$2:$E$405,3,FALSE)</f>
        <v>0.73</v>
      </c>
      <c r="G1708" s="10" t="e">
        <f>VLOOKUP(C1708,away!$B$2:$E$405,4,FALSE)</f>
        <v>#N/A</v>
      </c>
      <c r="H1708" s="10">
        <f>VLOOKUP(A1708,away!$A$2:$E$405,3,FALSE)</f>
        <v>1.0857142857142901</v>
      </c>
      <c r="I1708" s="10" t="e">
        <f>VLOOKUP(C1708,away!$B$2:$E$405,3,FALSE)</f>
        <v>#N/A</v>
      </c>
      <c r="J1708" s="10">
        <f>VLOOKUP(B1708,home!$B$2:$E$405,4,FALSE)</f>
        <v>1.84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</v>
      </c>
      <c r="F1709" s="10">
        <f>VLOOKUP(B1709,home!$B$2:$E$405,3,FALSE)</f>
        <v>1.05</v>
      </c>
      <c r="G1709" s="10">
        <f>VLOOKUP(C1709,away!$B$2:$E$405,4,FALSE)</f>
        <v>1.2</v>
      </c>
      <c r="H1709" s="10">
        <f>VLOOKUP(A1709,away!$A$2:$E$405,3,FALSE)</f>
        <v>1.0857142857142901</v>
      </c>
      <c r="I1709" s="10">
        <f>VLOOKUP(C1709,away!$B$2:$E$405,3,FALSE)</f>
        <v>1.01</v>
      </c>
      <c r="J1709" s="10">
        <f>VLOOKUP(B1709,home!$B$2:$E$405,4,FALSE)</f>
        <v>1.1499999999999999</v>
      </c>
      <c r="K1709" s="12">
        <f t="shared" si="2016"/>
        <v>1.9530000000000001</v>
      </c>
      <c r="L1709" s="12">
        <f t="shared" si="2017"/>
        <v>1.2610571428571478</v>
      </c>
      <c r="M1709" s="13">
        <f t="shared" si="2018"/>
        <v>4.0193212421190262E-2</v>
      </c>
      <c r="N1709" s="13">
        <f t="shared" si="2019"/>
        <v>7.8497343858584576E-2</v>
      </c>
      <c r="O1709" s="13">
        <f t="shared" si="2020"/>
        <v>5.0685937618116607E-2</v>
      </c>
      <c r="P1709" s="13">
        <f t="shared" si="2021"/>
        <v>9.8989636168181724E-2</v>
      </c>
      <c r="Q1709" s="13">
        <f t="shared" si="2022"/>
        <v>7.6652656277907863E-2</v>
      </c>
      <c r="R1709" s="13">
        <f t="shared" si="2023"/>
        <v>3.1958931837868888E-2</v>
      </c>
      <c r="S1709" s="13">
        <f t="shared" si="2024"/>
        <v>6.0949022723193032E-2</v>
      </c>
      <c r="T1709" s="13">
        <f t="shared" si="2025"/>
        <v>9.6663379718229483E-2</v>
      </c>
      <c r="U1709" s="13">
        <f t="shared" si="2026"/>
        <v>6.2415793879357924E-2</v>
      </c>
      <c r="V1709" s="13">
        <f t="shared" si="2027"/>
        <v>1.6678663498788205E-2</v>
      </c>
      <c r="W1709" s="13">
        <f t="shared" si="2028"/>
        <v>4.9900879236918029E-2</v>
      </c>
      <c r="X1709" s="13">
        <f t="shared" si="2029"/>
        <v>6.2927860196567403E-2</v>
      </c>
      <c r="Y1709" s="13">
        <f t="shared" si="2030"/>
        <v>3.9677813792798673E-2</v>
      </c>
      <c r="Z1709" s="13">
        <f t="shared" si="2031"/>
        <v>1.3434013090743088E-2</v>
      </c>
      <c r="AA1709" s="13">
        <f t="shared" si="2032"/>
        <v>2.6236627566221249E-2</v>
      </c>
      <c r="AB1709" s="13">
        <f t="shared" si="2033"/>
        <v>2.5620066818415058E-2</v>
      </c>
      <c r="AC1709" s="13">
        <f t="shared" si="2034"/>
        <v>2.5673097708254879E-3</v>
      </c>
      <c r="AD1709" s="13">
        <f t="shared" si="2035"/>
        <v>2.436410428742523E-2</v>
      </c>
      <c r="AE1709" s="13">
        <f t="shared" si="2036"/>
        <v>3.0724527740974041E-2</v>
      </c>
      <c r="AF1709" s="13">
        <f t="shared" si="2037"/>
        <v>1.9372692584333953E-2</v>
      </c>
      <c r="AG1709" s="13">
        <f t="shared" si="2038"/>
        <v>8.1433574532833418E-3</v>
      </c>
      <c r="AH1709" s="13">
        <f t="shared" si="2039"/>
        <v>4.2352645413295002E-3</v>
      </c>
      <c r="AI1709" s="13">
        <f t="shared" si="2040"/>
        <v>8.2714716492165129E-3</v>
      </c>
      <c r="AJ1709" s="13">
        <f t="shared" si="2041"/>
        <v>8.0770920654599284E-3</v>
      </c>
      <c r="AK1709" s="13">
        <f t="shared" si="2042"/>
        <v>5.2581869346144143E-3</v>
      </c>
      <c r="AL1709" s="13">
        <f t="shared" si="2043"/>
        <v>2.5291540022419237E-4</v>
      </c>
      <c r="AM1709" s="13">
        <f t="shared" si="2044"/>
        <v>9.5166191346682822E-3</v>
      </c>
      <c r="AN1709" s="13">
        <f t="shared" si="2045"/>
        <v>1.2001000535624445E-2</v>
      </c>
      <c r="AO1709" s="13">
        <f t="shared" si="2046"/>
        <v>7.5669737234408327E-3</v>
      </c>
      <c r="AP1709" s="13">
        <f t="shared" si="2047"/>
        <v>3.1807954212524697E-3</v>
      </c>
      <c r="AQ1709" s="13">
        <f t="shared" si="2048"/>
        <v>1.0027911964844345E-3</v>
      </c>
      <c r="AR1709" s="13">
        <f t="shared" si="2049"/>
        <v>1.0681821203466341E-3</v>
      </c>
      <c r="AS1709" s="13">
        <f t="shared" si="2050"/>
        <v>2.0861596810369761E-3</v>
      </c>
      <c r="AT1709" s="13">
        <f t="shared" si="2051"/>
        <v>2.0371349285326079E-3</v>
      </c>
      <c r="AU1709" s="13">
        <f t="shared" si="2052"/>
        <v>1.3261748384747279E-3</v>
      </c>
      <c r="AV1709" s="13">
        <f t="shared" si="2053"/>
        <v>6.4750486488528603E-4</v>
      </c>
      <c r="AW1709" s="13">
        <f t="shared" si="2054"/>
        <v>1.7302536880527582E-5</v>
      </c>
      <c r="AX1709" s="13">
        <f t="shared" si="2055"/>
        <v>3.0976595283345289E-3</v>
      </c>
      <c r="AY1709" s="13">
        <f t="shared" si="2056"/>
        <v>3.9063256743457602E-3</v>
      </c>
      <c r="AZ1709" s="13">
        <f t="shared" si="2057"/>
        <v>2.4630499469799933E-3</v>
      </c>
      <c r="BA1709" s="13">
        <f t="shared" si="2058"/>
        <v>1.0353489096176797E-3</v>
      </c>
      <c r="BB1709" s="13">
        <f t="shared" si="2059"/>
        <v>3.2640853445568368E-4</v>
      </c>
      <c r="BC1709" s="13">
        <f t="shared" si="2060"/>
        <v>8.2323962772974698E-5</v>
      </c>
      <c r="BD1709" s="13">
        <f t="shared" si="2061"/>
        <v>2.2450644878923567E-4</v>
      </c>
      <c r="BE1709" s="13">
        <f t="shared" si="2062"/>
        <v>4.3846109448537722E-4</v>
      </c>
      <c r="BF1709" s="13">
        <f t="shared" si="2063"/>
        <v>4.2815725876497101E-4</v>
      </c>
      <c r="BG1709" s="13">
        <f t="shared" si="2064"/>
        <v>2.7873037545599619E-4</v>
      </c>
      <c r="BH1709" s="13">
        <f t="shared" si="2065"/>
        <v>1.3609010581639013E-4</v>
      </c>
      <c r="BI1709" s="13">
        <f t="shared" si="2066"/>
        <v>5.3156795331881927E-5</v>
      </c>
      <c r="BJ1709" s="14">
        <f t="shared" si="2067"/>
        <v>0.5311039117149996</v>
      </c>
      <c r="BK1709" s="14">
        <f t="shared" si="2068"/>
        <v>0.22353708565674865</v>
      </c>
      <c r="BL1709" s="14">
        <f t="shared" si="2069"/>
        <v>0.23148363142252015</v>
      </c>
      <c r="BM1709" s="14">
        <f t="shared" si="2070"/>
        <v>0.61869190056569656</v>
      </c>
      <c r="BN1709" s="14">
        <f t="shared" si="2071"/>
        <v>0.37697771818184994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</v>
      </c>
      <c r="F1710" s="10">
        <f>VLOOKUP(B1710,home!$B$2:$E$405,3,FALSE)</f>
        <v>1.08</v>
      </c>
      <c r="G1710" s="10">
        <f>VLOOKUP(C1710,away!$B$2:$E$405,4,FALSE)</f>
        <v>0.4</v>
      </c>
      <c r="H1710" s="10">
        <f>VLOOKUP(A1710,away!$A$2:$E$405,3,FALSE)</f>
        <v>1.0857142857142901</v>
      </c>
      <c r="I1710" s="10">
        <f>VLOOKUP(C1710,away!$B$2:$E$405,3,FALSE)</f>
        <v>1.29</v>
      </c>
      <c r="J1710" s="10">
        <f>VLOOKUP(B1710,home!$B$2:$E$405,4,FALSE)</f>
        <v>0.77</v>
      </c>
      <c r="K1710" s="12">
        <f t="shared" si="2016"/>
        <v>0.66960000000000008</v>
      </c>
      <c r="L1710" s="12">
        <f t="shared" si="2017"/>
        <v>1.0784400000000043</v>
      </c>
      <c r="M1710" s="13">
        <f t="shared" si="2018"/>
        <v>0.17411487438277756</v>
      </c>
      <c r="N1710" s="13">
        <f t="shared" si="2019"/>
        <v>0.11658731988670785</v>
      </c>
      <c r="O1710" s="13">
        <f t="shared" si="2020"/>
        <v>0.18777244512936339</v>
      </c>
      <c r="P1710" s="13">
        <f t="shared" si="2021"/>
        <v>0.12573242925862174</v>
      </c>
      <c r="Q1710" s="13">
        <f t="shared" si="2022"/>
        <v>3.9033434698069795E-2</v>
      </c>
      <c r="R1710" s="13">
        <f t="shared" si="2023"/>
        <v>0.10125065786265572</v>
      </c>
      <c r="S1710" s="13">
        <f t="shared" si="2024"/>
        <v>2.2698583081018516E-2</v>
      </c>
      <c r="T1710" s="13">
        <f t="shared" si="2025"/>
        <v>4.2095217315786561E-2</v>
      </c>
      <c r="U1710" s="13">
        <f t="shared" si="2026"/>
        <v>6.7797440504834272E-2</v>
      </c>
      <c r="V1710" s="13">
        <f t="shared" si="2027"/>
        <v>1.8212420593792925E-3</v>
      </c>
      <c r="W1710" s="13">
        <f t="shared" si="2028"/>
        <v>8.7122626246091805E-3</v>
      </c>
      <c r="X1710" s="13">
        <f t="shared" si="2029"/>
        <v>9.3956525048835629E-3</v>
      </c>
      <c r="Y1710" s="13">
        <f t="shared" si="2030"/>
        <v>5.0663237436833347E-3</v>
      </c>
      <c r="Z1710" s="13">
        <f t="shared" si="2031"/>
        <v>3.639758648846763E-2</v>
      </c>
      <c r="AA1710" s="13">
        <f t="shared" si="2032"/>
        <v>2.4371823912677924E-2</v>
      </c>
      <c r="AB1710" s="13">
        <f t="shared" si="2033"/>
        <v>8.1596866459645711E-3</v>
      </c>
      <c r="AC1710" s="13">
        <f t="shared" si="2034"/>
        <v>8.2197596990736928E-5</v>
      </c>
      <c r="AD1710" s="13">
        <f t="shared" si="2035"/>
        <v>1.4584327633595769E-3</v>
      </c>
      <c r="AE1710" s="13">
        <f t="shared" si="2036"/>
        <v>1.5728322293175085E-3</v>
      </c>
      <c r="AF1710" s="13">
        <f t="shared" si="2037"/>
        <v>8.4810259469259019E-4</v>
      </c>
      <c r="AG1710" s="13">
        <f t="shared" si="2038"/>
        <v>3.0487592074009357E-4</v>
      </c>
      <c r="AH1710" s="13">
        <f t="shared" si="2039"/>
        <v>9.8131532931557929E-3</v>
      </c>
      <c r="AI1710" s="13">
        <f t="shared" si="2040"/>
        <v>6.570887445097119E-3</v>
      </c>
      <c r="AJ1710" s="13">
        <f t="shared" si="2041"/>
        <v>2.1999331166185159E-3</v>
      </c>
      <c r="AK1710" s="13">
        <f t="shared" si="2042"/>
        <v>4.9102507162925284E-4</v>
      </c>
      <c r="AL1710" s="13">
        <f t="shared" si="2043"/>
        <v>2.374272407340934E-6</v>
      </c>
      <c r="AM1710" s="13">
        <f t="shared" si="2044"/>
        <v>1.9531331566911465E-4</v>
      </c>
      <c r="AN1710" s="13">
        <f t="shared" si="2045"/>
        <v>2.1063369215020087E-4</v>
      </c>
      <c r="AO1710" s="13">
        <f t="shared" si="2046"/>
        <v>1.1357789948123175E-4</v>
      </c>
      <c r="AP1710" s="13">
        <f t="shared" si="2047"/>
        <v>4.0828983305513358E-5</v>
      </c>
      <c r="AQ1710" s="13">
        <f t="shared" si="2048"/>
        <v>1.1007902188999495E-5</v>
      </c>
      <c r="AR1710" s="13">
        <f t="shared" si="2049"/>
        <v>2.1165794074941959E-3</v>
      </c>
      <c r="AS1710" s="13">
        <f t="shared" si="2050"/>
        <v>1.4172615712581137E-3</v>
      </c>
      <c r="AT1710" s="13">
        <f t="shared" si="2051"/>
        <v>4.7449917405721653E-4</v>
      </c>
      <c r="AU1710" s="13">
        <f t="shared" si="2052"/>
        <v>1.0590821564957075E-4</v>
      </c>
      <c r="AV1710" s="13">
        <f t="shared" si="2053"/>
        <v>1.7729035299738145E-5</v>
      </c>
      <c r="AW1710" s="13">
        <f t="shared" si="2054"/>
        <v>4.7625492230493424E-8</v>
      </c>
      <c r="AX1710" s="13">
        <f t="shared" si="2055"/>
        <v>2.1796966028673185E-5</v>
      </c>
      <c r="AY1710" s="13">
        <f t="shared" si="2056"/>
        <v>2.3506720043962404E-5</v>
      </c>
      <c r="AZ1710" s="13">
        <f t="shared" si="2057"/>
        <v>1.2675293582105456E-5</v>
      </c>
      <c r="BA1710" s="13">
        <f t="shared" si="2058"/>
        <v>4.5565145368952881E-6</v>
      </c>
      <c r="BB1710" s="13">
        <f t="shared" si="2059"/>
        <v>1.2284818842923432E-6</v>
      </c>
      <c r="BC1710" s="13">
        <f t="shared" si="2060"/>
        <v>2.6496880065924808E-7</v>
      </c>
      <c r="BD1710" s="13">
        <f t="shared" si="2061"/>
        <v>3.8043398270300817E-4</v>
      </c>
      <c r="BE1710" s="13">
        <f t="shared" si="2062"/>
        <v>2.5473859481793429E-4</v>
      </c>
      <c r="BF1710" s="13">
        <f t="shared" si="2063"/>
        <v>8.5286481545044409E-5</v>
      </c>
      <c r="BG1710" s="13">
        <f t="shared" si="2064"/>
        <v>1.9035942680853919E-5</v>
      </c>
      <c r="BH1710" s="13">
        <f t="shared" si="2065"/>
        <v>3.1866168047749459E-6</v>
      </c>
      <c r="BI1710" s="13">
        <f t="shared" si="2066"/>
        <v>4.2675172249546105E-7</v>
      </c>
      <c r="BJ1710" s="14">
        <f t="shared" si="2067"/>
        <v>0.22570984501952171</v>
      </c>
      <c r="BK1710" s="14">
        <f t="shared" si="2068"/>
        <v>0.32447520737123919</v>
      </c>
      <c r="BL1710" s="14">
        <f t="shared" si="2069"/>
        <v>0.41330213875602956</v>
      </c>
      <c r="BM1710" s="14">
        <f t="shared" si="2070"/>
        <v>0.25537015732251028</v>
      </c>
      <c r="BN1710" s="14">
        <f t="shared" si="2071"/>
        <v>0.74449116121819603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</v>
      </c>
      <c r="F1711" s="10">
        <f>VLOOKUP(B1711,home!$B$2:$E$405,3,FALSE)</f>
        <v>1.38</v>
      </c>
      <c r="G1711" s="10">
        <f>VLOOKUP(C1711,away!$B$2:$E$405,4,FALSE)</f>
        <v>1.05</v>
      </c>
      <c r="H1711" s="10">
        <f>VLOOKUP(A1711,away!$A$2:$E$405,3,FALSE)</f>
        <v>1.0857142857142901</v>
      </c>
      <c r="I1711" s="10">
        <f>VLOOKUP(C1711,away!$B$2:$E$405,3,FALSE)</f>
        <v>0.48</v>
      </c>
      <c r="J1711" s="10">
        <f>VLOOKUP(B1711,home!$B$2:$E$405,4,FALSE)</f>
        <v>0.79</v>
      </c>
      <c r="K1711" s="12">
        <f t="shared" si="2016"/>
        <v>2.2459499999999997</v>
      </c>
      <c r="L1711" s="12">
        <f t="shared" si="2017"/>
        <v>0.41170285714285881</v>
      </c>
      <c r="M1711" s="13">
        <f t="shared" si="2018"/>
        <v>7.0112593039687407E-2</v>
      </c>
      <c r="N1711" s="13">
        <f t="shared" si="2019"/>
        <v>0.15746937833748589</v>
      </c>
      <c r="O1711" s="13">
        <f t="shared" si="2020"/>
        <v>2.8865554876133816E-2</v>
      </c>
      <c r="P1711" s="13">
        <f t="shared" si="2021"/>
        <v>6.4830592974052734E-2</v>
      </c>
      <c r="Q1711" s="13">
        <f t="shared" si="2022"/>
        <v>0.17683417513853825</v>
      </c>
      <c r="R1711" s="13">
        <f t="shared" si="2023"/>
        <v>5.9420157077591353E-3</v>
      </c>
      <c r="S1711" s="13">
        <f t="shared" si="2024"/>
        <v>1.4986629374084679E-2</v>
      </c>
      <c r="T1711" s="13">
        <f t="shared" si="2025"/>
        <v>7.2803135145036876E-2</v>
      </c>
      <c r="U1711" s="13">
        <f t="shared" si="2026"/>
        <v>1.3345470178841629E-2</v>
      </c>
      <c r="V1711" s="13">
        <f t="shared" si="2027"/>
        <v>1.5397330159034263E-3</v>
      </c>
      <c r="W1711" s="13">
        <f t="shared" si="2028"/>
        <v>0.13238690521746665</v>
      </c>
      <c r="X1711" s="13">
        <f t="shared" si="2029"/>
        <v>5.4504067126331858E-2</v>
      </c>
      <c r="Y1711" s="13">
        <f t="shared" si="2030"/>
        <v>1.1219740080908494E-2</v>
      </c>
      <c r="Z1711" s="13">
        <f t="shared" si="2031"/>
        <v>8.154482813573945E-4</v>
      </c>
      <c r="AA1711" s="13">
        <f t="shared" si="2032"/>
        <v>1.8314560675146399E-3</v>
      </c>
      <c r="AB1711" s="13">
        <f t="shared" si="2033"/>
        <v>2.0566793774172529E-3</v>
      </c>
      <c r="AC1711" s="13">
        <f t="shared" si="2034"/>
        <v>8.8983483668049227E-5</v>
      </c>
      <c r="AD1711" s="13">
        <f t="shared" si="2035"/>
        <v>7.4333592443292296E-2</v>
      </c>
      <c r="AE1711" s="13">
        <f t="shared" si="2036"/>
        <v>3.0603352390596257E-2</v>
      </c>
      <c r="AF1711" s="13">
        <f t="shared" si="2037"/>
        <v>6.2997438086791081E-3</v>
      </c>
      <c r="AG1711" s="13">
        <f t="shared" si="2038"/>
        <v>8.64540841767075E-4</v>
      </c>
      <c r="AH1711" s="13">
        <f t="shared" si="2039"/>
        <v>8.3930596821768253E-5</v>
      </c>
      <c r="AI1711" s="13">
        <f t="shared" si="2040"/>
        <v>1.8850392393185037E-4</v>
      </c>
      <c r="AJ1711" s="13">
        <f t="shared" si="2041"/>
        <v>2.1168519397736971E-4</v>
      </c>
      <c r="AK1711" s="13">
        <f t="shared" si="2042"/>
        <v>1.5847812047115783E-4</v>
      </c>
      <c r="AL1711" s="13">
        <f t="shared" si="2043"/>
        <v>3.2911930715961946E-6</v>
      </c>
      <c r="AM1711" s="13">
        <f t="shared" si="2044"/>
        <v>3.3389906389602458E-2</v>
      </c>
      <c r="AN1711" s="13">
        <f t="shared" si="2045"/>
        <v>1.3746719860331928E-2</v>
      </c>
      <c r="AO1711" s="13">
        <f t="shared" si="2046"/>
        <v>2.8297819214205678E-3</v>
      </c>
      <c r="AP1711" s="13">
        <f t="shared" si="2047"/>
        <v>3.883431007133523E-4</v>
      </c>
      <c r="AQ1711" s="13">
        <f t="shared" si="2048"/>
        <v>3.9970491028851021E-5</v>
      </c>
      <c r="AR1711" s="13">
        <f t="shared" si="2049"/>
        <v>6.9108933026454677E-6</v>
      </c>
      <c r="AS1711" s="13">
        <f t="shared" si="2050"/>
        <v>1.5521520813076584E-5</v>
      </c>
      <c r="AT1711" s="13">
        <f t="shared" si="2051"/>
        <v>1.7430279835064681E-5</v>
      </c>
      <c r="AU1711" s="13">
        <f t="shared" si="2052"/>
        <v>1.3049178998521172E-5</v>
      </c>
      <c r="AV1711" s="13">
        <f t="shared" si="2053"/>
        <v>7.3269508929321569E-6</v>
      </c>
      <c r="AW1711" s="13">
        <f t="shared" si="2054"/>
        <v>8.4534662657572628E-8</v>
      </c>
      <c r="AX1711" s="13">
        <f t="shared" si="2055"/>
        <v>1.2498676709287938E-2</v>
      </c>
      <c r="AY1711" s="13">
        <f t="shared" si="2056"/>
        <v>5.1457409117187485E-3</v>
      </c>
      <c r="AZ1711" s="13">
        <f t="shared" si="2057"/>
        <v>1.0592581177357539E-3</v>
      </c>
      <c r="BA1711" s="13">
        <f t="shared" si="2058"/>
        <v>1.4536653117452558E-4</v>
      </c>
      <c r="BB1711" s="13">
        <f t="shared" si="2059"/>
        <v>1.4961954054374654E-5</v>
      </c>
      <c r="BC1711" s="13">
        <f t="shared" si="2060"/>
        <v>1.2319758465252452E-6</v>
      </c>
      <c r="BD1711" s="13">
        <f t="shared" si="2061"/>
        <v>4.7420575301809798E-7</v>
      </c>
      <c r="BE1711" s="13">
        <f t="shared" si="2062"/>
        <v>1.0650424109909971E-6</v>
      </c>
      <c r="BF1711" s="13">
        <f t="shared" si="2063"/>
        <v>1.196016001482615E-6</v>
      </c>
      <c r="BG1711" s="13">
        <f t="shared" si="2064"/>
        <v>8.9539737950995963E-7</v>
      </c>
      <c r="BH1711" s="13">
        <f t="shared" si="2065"/>
        <v>5.027544361275985E-7</v>
      </c>
      <c r="BI1711" s="13">
        <f t="shared" si="2066"/>
        <v>2.2583226516415587E-7</v>
      </c>
      <c r="BJ1711" s="14">
        <f t="shared" si="2067"/>
        <v>0.78657858849301798</v>
      </c>
      <c r="BK1711" s="14">
        <f t="shared" si="2068"/>
        <v>0.15670756399218663</v>
      </c>
      <c r="BL1711" s="14">
        <f t="shared" si="2069"/>
        <v>5.274837211495715E-2</v>
      </c>
      <c r="BM1711" s="14">
        <f t="shared" si="2070"/>
        <v>0.48765000643080558</v>
      </c>
      <c r="BN1711" s="14">
        <f t="shared" si="2071"/>
        <v>0.5040543100736572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</v>
      </c>
      <c r="F1712" s="10">
        <f>VLOOKUP(B1712,home!$B$2:$E$405,3,FALSE)</f>
        <v>1.08</v>
      </c>
      <c r="G1712" s="10">
        <f>VLOOKUP(C1712,away!$B$2:$E$405,4,FALSE)</f>
        <v>1.01</v>
      </c>
      <c r="H1712" s="10">
        <f>VLOOKUP(A1712,away!$A$2:$E$405,3,FALSE)</f>
        <v>1.0857142857142901</v>
      </c>
      <c r="I1712" s="10">
        <f>VLOOKUP(C1712,away!$B$2:$E$405,3,FALSE)</f>
        <v>0.28000000000000003</v>
      </c>
      <c r="J1712" s="10">
        <f>VLOOKUP(B1712,home!$B$2:$E$405,4,FALSE)</f>
        <v>1.07</v>
      </c>
      <c r="K1712" s="12">
        <f t="shared" si="2016"/>
        <v>1.6907400000000001</v>
      </c>
      <c r="L1712" s="12">
        <f t="shared" si="2017"/>
        <v>0.3252800000000014</v>
      </c>
      <c r="M1712" s="13">
        <f t="shared" si="2018"/>
        <v>0.13318448588421564</v>
      </c>
      <c r="N1712" s="13">
        <f t="shared" si="2019"/>
        <v>0.22518033766387874</v>
      </c>
      <c r="O1712" s="13">
        <f t="shared" si="2020"/>
        <v>4.3322249568417848E-2</v>
      </c>
      <c r="P1712" s="13">
        <f t="shared" si="2021"/>
        <v>7.3246660235306793E-2</v>
      </c>
      <c r="Q1712" s="13">
        <f t="shared" si="2022"/>
        <v>0.19036070205091324</v>
      </c>
      <c r="R1712" s="13">
        <f t="shared" si="2023"/>
        <v>7.0459306698075069E-3</v>
      </c>
      <c r="S1712" s="13">
        <f t="shared" si="2024"/>
        <v>1.0070754863090092E-2</v>
      </c>
      <c r="T1712" s="13">
        <f t="shared" si="2025"/>
        <v>6.1920529163121324E-2</v>
      </c>
      <c r="U1712" s="13">
        <f t="shared" si="2026"/>
        <v>1.1912836820670345E-2</v>
      </c>
      <c r="V1712" s="13">
        <f t="shared" si="2027"/>
        <v>6.1539463255093959E-4</v>
      </c>
      <c r="W1712" s="13">
        <f t="shared" si="2028"/>
        <v>0.10728348446185371</v>
      </c>
      <c r="X1712" s="13">
        <f t="shared" si="2029"/>
        <v>3.4897171825751923E-2</v>
      </c>
      <c r="Y1712" s="13">
        <f t="shared" si="2030"/>
        <v>5.6756760257403163E-3</v>
      </c>
      <c r="Z1712" s="13">
        <f t="shared" si="2031"/>
        <v>7.6396677609166558E-4</v>
      </c>
      <c r="AA1712" s="13">
        <f t="shared" si="2032"/>
        <v>1.2916691870092226E-3</v>
      </c>
      <c r="AB1712" s="13">
        <f t="shared" si="2033"/>
        <v>1.091938380621987E-3</v>
      </c>
      <c r="AC1712" s="13">
        <f t="shared" si="2034"/>
        <v>2.1152802286726518E-5</v>
      </c>
      <c r="AD1712" s="13">
        <f t="shared" si="2035"/>
        <v>4.5347119629758632E-2</v>
      </c>
      <c r="AE1712" s="13">
        <f t="shared" si="2036"/>
        <v>1.475051107316795E-2</v>
      </c>
      <c r="AF1712" s="13">
        <f t="shared" si="2037"/>
        <v>2.3990231209400454E-3</v>
      </c>
      <c r="AG1712" s="13">
        <f t="shared" si="2038"/>
        <v>2.6011808025979387E-4</v>
      </c>
      <c r="AH1712" s="13">
        <f t="shared" si="2039"/>
        <v>6.212577823177448E-5</v>
      </c>
      <c r="AI1712" s="13">
        <f t="shared" si="2040"/>
        <v>1.0503853828759038E-4</v>
      </c>
      <c r="AJ1712" s="13">
        <f t="shared" si="2041"/>
        <v>8.8796429112180314E-5</v>
      </c>
      <c r="AK1712" s="13">
        <f t="shared" si="2042"/>
        <v>5.0043891519042592E-5</v>
      </c>
      <c r="AL1712" s="13">
        <f t="shared" si="2043"/>
        <v>4.6533111175349045E-7</v>
      </c>
      <c r="AM1712" s="13">
        <f t="shared" si="2044"/>
        <v>1.5334037808563621E-2</v>
      </c>
      <c r="AN1712" s="13">
        <f t="shared" si="2045"/>
        <v>4.9878558183695963E-3</v>
      </c>
      <c r="AO1712" s="13">
        <f t="shared" si="2046"/>
        <v>8.1122487029963437E-4</v>
      </c>
      <c r="AP1712" s="13">
        <f t="shared" si="2047"/>
        <v>8.7958408603688781E-5</v>
      </c>
      <c r="AQ1712" s="13">
        <f t="shared" si="2048"/>
        <v>7.152777787651998E-6</v>
      </c>
      <c r="AR1712" s="13">
        <f t="shared" si="2049"/>
        <v>4.0416546286463377E-6</v>
      </c>
      <c r="AS1712" s="13">
        <f t="shared" si="2050"/>
        <v>6.83338714683751E-6</v>
      </c>
      <c r="AT1712" s="13">
        <f t="shared" si="2051"/>
        <v>5.7767404923220276E-6</v>
      </c>
      <c r="AU1712" s="13">
        <f t="shared" si="2052"/>
        <v>3.2556554066628493E-6</v>
      </c>
      <c r="AV1712" s="13">
        <f t="shared" si="2053"/>
        <v>1.3761167055652863E-6</v>
      </c>
      <c r="AW1712" s="13">
        <f t="shared" si="2054"/>
        <v>7.1087587878241919E-9</v>
      </c>
      <c r="AX1712" s="13">
        <f t="shared" si="2055"/>
        <v>4.3209785140751484E-3</v>
      </c>
      <c r="AY1712" s="13">
        <f t="shared" si="2056"/>
        <v>1.4055278910583703E-3</v>
      </c>
      <c r="AZ1712" s="13">
        <f t="shared" si="2057"/>
        <v>2.2859505620173427E-4</v>
      </c>
      <c r="BA1712" s="13">
        <f t="shared" si="2058"/>
        <v>2.4785799960433491E-5</v>
      </c>
      <c r="BB1712" s="13">
        <f t="shared" si="2059"/>
        <v>2.015581252782459E-6</v>
      </c>
      <c r="BC1712" s="13">
        <f t="shared" si="2060"/>
        <v>1.3112565398101624E-7</v>
      </c>
      <c r="BD1712" s="13">
        <f t="shared" si="2061"/>
        <v>2.1911156960101446E-7</v>
      </c>
      <c r="BE1712" s="13">
        <f t="shared" si="2062"/>
        <v>3.7046069518721919E-7</v>
      </c>
      <c r="BF1712" s="13">
        <f t="shared" si="2063"/>
        <v>3.1317635789041959E-7</v>
      </c>
      <c r="BG1712" s="13">
        <f t="shared" si="2064"/>
        <v>1.7649993177988273E-7</v>
      </c>
      <c r="BH1712" s="13">
        <f t="shared" si="2065"/>
        <v>7.4603873664379716E-8</v>
      </c>
      <c r="BI1712" s="13">
        <f t="shared" si="2066"/>
        <v>2.5227150671862672E-8</v>
      </c>
      <c r="BJ1712" s="14">
        <f t="shared" si="2067"/>
        <v>0.71528493674721227</v>
      </c>
      <c r="BK1712" s="14">
        <f t="shared" si="2068"/>
        <v>0.21854444163962033</v>
      </c>
      <c r="BL1712" s="14">
        <f t="shared" si="2069"/>
        <v>6.4993091897636343E-2</v>
      </c>
      <c r="BM1712" s="14">
        <f t="shared" si="2070"/>
        <v>0.32584055020572134</v>
      </c>
      <c r="BN1712" s="14">
        <f t="shared" si="2071"/>
        <v>0.67234036607253977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</v>
      </c>
      <c r="F1713" s="10">
        <f>VLOOKUP(B1713,home!$B$2:$E$405,3,FALSE)</f>
        <v>0.28000000000000003</v>
      </c>
      <c r="G1713" s="10">
        <f>VLOOKUP(C1713,away!$B$2:$E$405,4,FALSE)</f>
        <v>0.55000000000000004</v>
      </c>
      <c r="H1713" s="10">
        <f>VLOOKUP(A1713,away!$A$2:$E$405,3,FALSE)</f>
        <v>1.0857142857142901</v>
      </c>
      <c r="I1713" s="10">
        <f>VLOOKUP(C1713,away!$B$2:$E$405,3,FALSE)</f>
        <v>0.65</v>
      </c>
      <c r="J1713" s="10">
        <f>VLOOKUP(B1713,home!$B$2:$E$405,4,FALSE)</f>
        <v>1.18</v>
      </c>
      <c r="K1713" s="12">
        <f t="shared" si="2016"/>
        <v>0.23870000000000005</v>
      </c>
      <c r="L1713" s="12">
        <f t="shared" si="2017"/>
        <v>0.83274285714286056</v>
      </c>
      <c r="M1713" s="13">
        <f t="shared" si="2018"/>
        <v>0.34251396200149381</v>
      </c>
      <c r="N1713" s="13">
        <f t="shared" si="2019"/>
        <v>8.1758082729756584E-2</v>
      </c>
      <c r="O1713" s="13">
        <f t="shared" si="2020"/>
        <v>0.28522605532844514</v>
      </c>
      <c r="P1713" s="13">
        <f t="shared" si="2021"/>
        <v>6.808345940689986E-2</v>
      </c>
      <c r="Q1713" s="13">
        <f t="shared" si="2022"/>
        <v>9.7578271737964514E-3</v>
      </c>
      <c r="R1713" s="13">
        <f t="shared" si="2023"/>
        <v>0.11875998012289851</v>
      </c>
      <c r="S1713" s="13">
        <f t="shared" si="2024"/>
        <v>3.3833346659243382E-3</v>
      </c>
      <c r="T1713" s="13">
        <f t="shared" si="2025"/>
        <v>8.125760880213502E-3</v>
      </c>
      <c r="U1713" s="13">
        <f t="shared" si="2026"/>
        <v>2.8348007255335875E-2</v>
      </c>
      <c r="V1713" s="13">
        <f t="shared" si="2027"/>
        <v>7.4724976024452555E-5</v>
      </c>
      <c r="W1713" s="13">
        <f t="shared" si="2028"/>
        <v>7.7639778212840464E-4</v>
      </c>
      <c r="X1713" s="13">
        <f t="shared" si="2029"/>
        <v>6.4653970736898783E-4</v>
      </c>
      <c r="Y1713" s="13">
        <f t="shared" si="2030"/>
        <v>2.6920066158537994E-4</v>
      </c>
      <c r="Z1713" s="13">
        <f t="shared" si="2031"/>
        <v>3.2965508387257286E-2</v>
      </c>
      <c r="AA1713" s="13">
        <f t="shared" si="2032"/>
        <v>7.8688668520383153E-3</v>
      </c>
      <c r="AB1713" s="13">
        <f t="shared" si="2033"/>
        <v>9.3914925879077312E-4</v>
      </c>
      <c r="AC1713" s="13">
        <f t="shared" si="2034"/>
        <v>9.2834443195270972E-7</v>
      </c>
      <c r="AD1713" s="13">
        <f t="shared" si="2035"/>
        <v>4.6331537648512565E-5</v>
      </c>
      <c r="AE1713" s="13">
        <f t="shared" si="2036"/>
        <v>3.8582257037244365E-5</v>
      </c>
      <c r="AF1713" s="13">
        <f t="shared" si="2037"/>
        <v>1.6064549480107554E-5</v>
      </c>
      <c r="AG1713" s="13">
        <f t="shared" si="2038"/>
        <v>4.4592129442592073E-6</v>
      </c>
      <c r="AH1713" s="13">
        <f t="shared" si="2039"/>
        <v>6.8629479103928899E-3</v>
      </c>
      <c r="AI1713" s="13">
        <f t="shared" si="2040"/>
        <v>1.6381856662107831E-3</v>
      </c>
      <c r="AJ1713" s="13">
        <f t="shared" si="2041"/>
        <v>1.9551745926225703E-4</v>
      </c>
      <c r="AK1713" s="13">
        <f t="shared" si="2042"/>
        <v>1.5556672508633591E-5</v>
      </c>
      <c r="AL1713" s="13">
        <f t="shared" si="2043"/>
        <v>7.3812933147756726E-9</v>
      </c>
      <c r="AM1713" s="13">
        <f t="shared" si="2044"/>
        <v>2.2118676073399913E-6</v>
      </c>
      <c r="AN1713" s="13">
        <f t="shared" si="2045"/>
        <v>1.841916950958047E-6</v>
      </c>
      <c r="AO1713" s="13">
        <f t="shared" si="2046"/>
        <v>7.66921592180335E-7</v>
      </c>
      <c r="AP1713" s="13">
        <f t="shared" si="2047"/>
        <v>2.1288282595893467E-7</v>
      </c>
      <c r="AQ1713" s="13">
        <f t="shared" si="2048"/>
        <v>4.4319163181422391E-8</v>
      </c>
      <c r="AR1713" s="13">
        <f t="shared" si="2049"/>
        <v>1.1430141702646404E-3</v>
      </c>
      <c r="AS1713" s="13">
        <f t="shared" si="2050"/>
        <v>2.7283748244216966E-4</v>
      </c>
      <c r="AT1713" s="13">
        <f t="shared" si="2051"/>
        <v>3.2563153529472962E-5</v>
      </c>
      <c r="AU1713" s="13">
        <f t="shared" si="2052"/>
        <v>2.5909415824950665E-6</v>
      </c>
      <c r="AV1713" s="13">
        <f t="shared" si="2053"/>
        <v>1.5461443893539313E-7</v>
      </c>
      <c r="AW1713" s="13">
        <f t="shared" si="2054"/>
        <v>4.0756163699325721E-11</v>
      </c>
      <c r="AX1713" s="13">
        <f t="shared" si="2055"/>
        <v>8.7995466312009296E-8</v>
      </c>
      <c r="AY1713" s="13">
        <f t="shared" si="2056"/>
        <v>7.3277596032280948E-8</v>
      </c>
      <c r="AZ1713" s="13">
        <f t="shared" si="2057"/>
        <v>3.0510697342240989E-8</v>
      </c>
      <c r="BA1713" s="13">
        <f t="shared" si="2058"/>
        <v>8.4691884260662827E-9</v>
      </c>
      <c r="BB1713" s="13">
        <f t="shared" si="2059"/>
        <v>1.7631640419009205E-9</v>
      </c>
      <c r="BC1713" s="13">
        <f t="shared" si="2060"/>
        <v>2.9365245237282546E-10</v>
      </c>
      <c r="BD1713" s="13">
        <f t="shared" si="2061"/>
        <v>1.5863948098349205E-4</v>
      </c>
      <c r="BE1713" s="13">
        <f t="shared" si="2062"/>
        <v>3.7867244110759555E-5</v>
      </c>
      <c r="BF1713" s="13">
        <f t="shared" si="2063"/>
        <v>4.5194555846191543E-6</v>
      </c>
      <c r="BG1713" s="13">
        <f t="shared" si="2064"/>
        <v>3.5959801601619751E-7</v>
      </c>
      <c r="BH1713" s="13">
        <f t="shared" si="2065"/>
        <v>2.1459011605766591E-8</v>
      </c>
      <c r="BI1713" s="13">
        <f t="shared" si="2066"/>
        <v>1.0244532140592978E-9</v>
      </c>
      <c r="BJ1713" s="14">
        <f t="shared" si="2067"/>
        <v>0.10144452670986366</v>
      </c>
      <c r="BK1713" s="14">
        <f t="shared" si="2068"/>
        <v>0.41405649005366374</v>
      </c>
      <c r="BL1713" s="14">
        <f t="shared" si="2069"/>
        <v>0.45150683515030055</v>
      </c>
      <c r="BM1713" s="14">
        <f t="shared" si="2070"/>
        <v>9.3873920300955052E-2</v>
      </c>
      <c r="BN1713" s="14">
        <f t="shared" si="2071"/>
        <v>0.90609936676329039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</v>
      </c>
      <c r="F1714" s="10">
        <f>VLOOKUP(B1714,home!$B$2:$E$405,3,FALSE)</f>
        <v>0.74</v>
      </c>
      <c r="G1714" s="10">
        <f>VLOOKUP(C1714,away!$B$2:$E$405,4,FALSE)</f>
        <v>0.97</v>
      </c>
      <c r="H1714" s="10">
        <f>VLOOKUP(A1714,away!$A$2:$E$405,3,FALSE)</f>
        <v>1.0857142857142901</v>
      </c>
      <c r="I1714" s="10">
        <f>VLOOKUP(C1714,away!$B$2:$E$405,3,FALSE)</f>
        <v>0.89</v>
      </c>
      <c r="J1714" s="10">
        <f>VLOOKUP(B1714,home!$B$2:$E$405,4,FALSE)</f>
        <v>1.05</v>
      </c>
      <c r="K1714" s="12">
        <f t="shared" si="2016"/>
        <v>1.11259</v>
      </c>
      <c r="L1714" s="12">
        <f t="shared" si="2017"/>
        <v>1.0146000000000042</v>
      </c>
      <c r="M1714" s="13">
        <f t="shared" si="2018"/>
        <v>0.11917169626348242</v>
      </c>
      <c r="N1714" s="13">
        <f t="shared" si="2019"/>
        <v>0.13258923754578791</v>
      </c>
      <c r="O1714" s="13">
        <f t="shared" si="2020"/>
        <v>0.12091160302892977</v>
      </c>
      <c r="P1714" s="13">
        <f t="shared" si="2021"/>
        <v>0.13452504041395696</v>
      </c>
      <c r="Q1714" s="13">
        <f t="shared" si="2022"/>
        <v>7.3758729900534101E-2</v>
      </c>
      <c r="R1714" s="13">
        <f t="shared" si="2023"/>
        <v>6.1338456216576319E-2</v>
      </c>
      <c r="S1714" s="13">
        <f t="shared" si="2024"/>
        <v>3.796410361224796E-2</v>
      </c>
      <c r="T1714" s="13">
        <f t="shared" si="2025"/>
        <v>7.4835607357082209E-2</v>
      </c>
      <c r="U1714" s="13">
        <f t="shared" si="2026"/>
        <v>6.8244553002000649E-2</v>
      </c>
      <c r="V1714" s="13">
        <f t="shared" si="2027"/>
        <v>4.7616848750783557E-3</v>
      </c>
      <c r="W1714" s="13">
        <f t="shared" si="2028"/>
        <v>2.7354408433345065E-2</v>
      </c>
      <c r="X1714" s="13">
        <f t="shared" si="2029"/>
        <v>2.7753782796472014E-2</v>
      </c>
      <c r="Y1714" s="13">
        <f t="shared" si="2030"/>
        <v>1.4079494012650309E-2</v>
      </c>
      <c r="Z1714" s="13">
        <f t="shared" si="2031"/>
        <v>2.0744665892446199E-2</v>
      </c>
      <c r="AA1714" s="13">
        <f t="shared" si="2032"/>
        <v>2.3080307825276716E-2</v>
      </c>
      <c r="AB1714" s="13">
        <f t="shared" si="2033"/>
        <v>1.2839459841662315E-2</v>
      </c>
      <c r="AC1714" s="13">
        <f t="shared" si="2034"/>
        <v>3.3594693116255228E-4</v>
      </c>
      <c r="AD1714" s="13">
        <f t="shared" si="2035"/>
        <v>7.6085603197138512E-3</v>
      </c>
      <c r="AE1714" s="13">
        <f t="shared" si="2036"/>
        <v>7.7196453003817046E-3</v>
      </c>
      <c r="AF1714" s="13">
        <f t="shared" si="2037"/>
        <v>3.9161760608836544E-3</v>
      </c>
      <c r="AG1714" s="13">
        <f t="shared" si="2038"/>
        <v>1.3244507437908577E-3</v>
      </c>
      <c r="AH1714" s="13">
        <f t="shared" si="2039"/>
        <v>5.2618845036189986E-3</v>
      </c>
      <c r="AI1714" s="13">
        <f t="shared" si="2040"/>
        <v>5.8543200798814605E-3</v>
      </c>
      <c r="AJ1714" s="13">
        <f t="shared" si="2041"/>
        <v>3.256728988837658E-3</v>
      </c>
      <c r="AK1714" s="13">
        <f t="shared" si="2042"/>
        <v>1.2078013685636294E-3</v>
      </c>
      <c r="AL1714" s="13">
        <f t="shared" si="2043"/>
        <v>1.5169130224232842E-5</v>
      </c>
      <c r="AM1714" s="13">
        <f t="shared" si="2044"/>
        <v>1.6930416252220865E-3</v>
      </c>
      <c r="AN1714" s="13">
        <f t="shared" si="2045"/>
        <v>1.7177600329503359E-3</v>
      </c>
      <c r="AO1714" s="13">
        <f t="shared" si="2046"/>
        <v>8.7141966471570892E-4</v>
      </c>
      <c r="AP1714" s="13">
        <f t="shared" si="2047"/>
        <v>2.9471413060685401E-4</v>
      </c>
      <c r="AQ1714" s="13">
        <f t="shared" si="2048"/>
        <v>7.4754239228428797E-5</v>
      </c>
      <c r="AR1714" s="13">
        <f t="shared" si="2049"/>
        <v>1.0677416034743721E-3</v>
      </c>
      <c r="AS1714" s="13">
        <f t="shared" si="2050"/>
        <v>1.1879586306095516E-3</v>
      </c>
      <c r="AT1714" s="13">
        <f t="shared" si="2051"/>
        <v>6.6085544641494062E-4</v>
      </c>
      <c r="AU1714" s="13">
        <f t="shared" si="2052"/>
        <v>2.4508705370893282E-4</v>
      </c>
      <c r="AV1714" s="13">
        <f t="shared" si="2053"/>
        <v>6.8170351271505433E-5</v>
      </c>
      <c r="AW1714" s="13">
        <f t="shared" si="2054"/>
        <v>4.7565075350231926E-7</v>
      </c>
      <c r="AX1714" s="13">
        <f t="shared" si="2055"/>
        <v>3.139435303009735E-4</v>
      </c>
      <c r="AY1714" s="13">
        <f t="shared" si="2056"/>
        <v>3.1852710584336899E-4</v>
      </c>
      <c r="AZ1714" s="13">
        <f t="shared" si="2057"/>
        <v>1.6158880079434175E-4</v>
      </c>
      <c r="BA1714" s="13">
        <f t="shared" si="2058"/>
        <v>5.464933242864662E-5</v>
      </c>
      <c r="BB1714" s="13">
        <f t="shared" si="2059"/>
        <v>1.3861803170526265E-5</v>
      </c>
      <c r="BC1714" s="13">
        <f t="shared" si="2060"/>
        <v>2.8128370993632031E-6</v>
      </c>
      <c r="BD1714" s="13">
        <f t="shared" si="2061"/>
        <v>1.8055510514751694E-4</v>
      </c>
      <c r="BE1714" s="13">
        <f t="shared" si="2062"/>
        <v>2.0088380443607587E-4</v>
      </c>
      <c r="BF1714" s="13">
        <f t="shared" si="2063"/>
        <v>1.1175065598876685E-4</v>
      </c>
      <c r="BG1714" s="13">
        <f t="shared" si="2064"/>
        <v>4.1444220782180676E-5</v>
      </c>
      <c r="BH1714" s="13">
        <f t="shared" si="2065"/>
        <v>1.1527606400011608E-5</v>
      </c>
      <c r="BI1714" s="13">
        <f t="shared" si="2066"/>
        <v>2.5650999209177826E-6</v>
      </c>
      <c r="BJ1714" s="14">
        <f t="shared" si="2067"/>
        <v>0.37645716557300229</v>
      </c>
      <c r="BK1714" s="14">
        <f t="shared" si="2068"/>
        <v>0.29709216833199587</v>
      </c>
      <c r="BL1714" s="14">
        <f t="shared" si="2069"/>
        <v>0.30577365443350224</v>
      </c>
      <c r="BM1714" s="14">
        <f t="shared" si="2070"/>
        <v>0.35745483940658929</v>
      </c>
      <c r="BN1714" s="14">
        <f t="shared" si="2071"/>
        <v>0.6422947633692675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1.5103092783505201</v>
      </c>
      <c r="F1715" s="10">
        <f>VLOOKUP(B1715,home!$B$2:$E$405,3,FALSE)</f>
        <v>1.24</v>
      </c>
      <c r="G1715" s="10">
        <f>VLOOKUP(C1715,away!$B$2:$E$405,4,FALSE)</f>
        <v>0.88</v>
      </c>
      <c r="H1715" s="10">
        <f>VLOOKUP(A1715,away!$A$2:$E$405,3,FALSE)</f>
        <v>1.3453608247422699</v>
      </c>
      <c r="I1715" s="10">
        <f>VLOOKUP(C1715,away!$B$2:$E$405,3,FALSE)</f>
        <v>0.74</v>
      </c>
      <c r="J1715" s="10">
        <f>VLOOKUP(B1715,home!$B$2:$E$405,4,FALSE)</f>
        <v>1.02</v>
      </c>
      <c r="K1715" s="12">
        <f t="shared" si="2016"/>
        <v>1.6480494845360876</v>
      </c>
      <c r="L1715" s="12">
        <f t="shared" si="2017"/>
        <v>1.0154783505154654</v>
      </c>
      <c r="M1715" s="13">
        <f t="shared" si="2018"/>
        <v>6.9701890719282039E-2</v>
      </c>
      <c r="N1715" s="13">
        <f t="shared" si="2019"/>
        <v>0.11487216507110348</v>
      </c>
      <c r="O1715" s="13">
        <f t="shared" si="2020"/>
        <v>7.0780761015425742E-2</v>
      </c>
      <c r="P1715" s="13">
        <f t="shared" si="2021"/>
        <v>0.1166501967065444</v>
      </c>
      <c r="Q1715" s="13">
        <f t="shared" si="2022"/>
        <v>9.4657506216488232E-2</v>
      </c>
      <c r="R1715" s="13">
        <f t="shared" si="2023"/>
        <v>3.5938165222086947E-2</v>
      </c>
      <c r="S1715" s="13">
        <f t="shared" si="2024"/>
        <v>4.880523415956365E-2</v>
      </c>
      <c r="T1715" s="13">
        <f t="shared" si="2025"/>
        <v>9.6122648276626879E-2</v>
      </c>
      <c r="U1715" s="13">
        <f t="shared" si="2026"/>
        <v>5.9227874669433148E-2</v>
      </c>
      <c r="V1715" s="13">
        <f t="shared" si="2027"/>
        <v>9.0753797769205103E-3</v>
      </c>
      <c r="W1715" s="13">
        <f t="shared" si="2028"/>
        <v>5.2000084775851642E-2</v>
      </c>
      <c r="X1715" s="13">
        <f t="shared" si="2029"/>
        <v>5.2804960314846182E-2</v>
      </c>
      <c r="Y1715" s="13">
        <f t="shared" si="2030"/>
        <v>2.6811146999777307E-2</v>
      </c>
      <c r="Z1715" s="13">
        <f t="shared" si="2031"/>
        <v>1.2164809580092374E-2</v>
      </c>
      <c r="AA1715" s="13">
        <f t="shared" si="2032"/>
        <v>2.0048208157950897E-2</v>
      </c>
      <c r="AB1715" s="13">
        <f t="shared" si="2033"/>
        <v>1.6520219560291583E-2</v>
      </c>
      <c r="AC1715" s="13">
        <f t="shared" si="2034"/>
        <v>9.4926122630945486E-4</v>
      </c>
      <c r="AD1715" s="13">
        <f t="shared" si="2035"/>
        <v>2.1424678227668786E-2</v>
      </c>
      <c r="AE1715" s="13">
        <f t="shared" si="2036"/>
        <v>2.1756296906957701E-2</v>
      </c>
      <c r="AF1715" s="13">
        <f t="shared" si="2037"/>
        <v>1.1046524248201064E-2</v>
      </c>
      <c r="AG1715" s="13">
        <f t="shared" si="2038"/>
        <v>3.7391687408307693E-3</v>
      </c>
      <c r="AH1715" s="13">
        <f t="shared" si="2039"/>
        <v>3.0882751916817336E-3</v>
      </c>
      <c r="AI1715" s="13">
        <f t="shared" si="2040"/>
        <v>5.0896303377566685E-3</v>
      </c>
      <c r="AJ1715" s="13">
        <f t="shared" si="2041"/>
        <v>4.1939813273095556E-3</v>
      </c>
      <c r="AK1715" s="13">
        <f t="shared" si="2042"/>
        <v>2.303962921542163E-3</v>
      </c>
      <c r="AL1715" s="13">
        <f t="shared" si="2043"/>
        <v>6.354577049902682E-5</v>
      </c>
      <c r="AM1715" s="13">
        <f t="shared" si="2044"/>
        <v>7.0617859818922204E-3</v>
      </c>
      <c r="AN1715" s="13">
        <f t="shared" si="2045"/>
        <v>7.1710907805851475E-3</v>
      </c>
      <c r="AO1715" s="13">
        <f t="shared" si="2046"/>
        <v>3.6410437186326335E-3</v>
      </c>
      <c r="AP1715" s="13">
        <f t="shared" si="2047"/>
        <v>1.232467023183921E-3</v>
      </c>
      <c r="AQ1715" s="13">
        <f t="shared" si="2048"/>
        <v>3.1288589494187852E-4</v>
      </c>
      <c r="AR1715" s="13">
        <f t="shared" si="2049"/>
        <v>6.2721531951736014E-4</v>
      </c>
      <c r="AS1715" s="13">
        <f t="shared" si="2050"/>
        <v>1.033681884023723E-3</v>
      </c>
      <c r="AT1715" s="13">
        <f t="shared" si="2051"/>
        <v>8.5177944806979437E-4</v>
      </c>
      <c r="AU1715" s="13">
        <f t="shared" si="2052"/>
        <v>4.6792489344328587E-4</v>
      </c>
      <c r="AV1715" s="13">
        <f t="shared" si="2053"/>
        <v>1.9279084486020271E-4</v>
      </c>
      <c r="AW1715" s="13">
        <f t="shared" si="2054"/>
        <v>2.9540991372474111E-6</v>
      </c>
      <c r="AX1715" s="13">
        <f t="shared" si="2055"/>
        <v>1.939695457893606E-3</v>
      </c>
      <c r="AY1715" s="13">
        <f t="shared" si="2056"/>
        <v>1.969718744084139E-3</v>
      </c>
      <c r="AZ1715" s="13">
        <f t="shared" si="2057"/>
        <v>1.0001033706109779E-3</v>
      </c>
      <c r="BA1715" s="13">
        <f t="shared" si="2058"/>
        <v>3.3852777371099765E-4</v>
      </c>
      <c r="BB1715" s="13">
        <f t="shared" si="2059"/>
        <v>8.5941906312929161E-5</v>
      </c>
      <c r="BC1715" s="13">
        <f t="shared" si="2060"/>
        <v>1.7454429052561602E-5</v>
      </c>
      <c r="BD1715" s="13">
        <f t="shared" si="2061"/>
        <v>1.0615392968025322E-4</v>
      </c>
      <c r="BE1715" s="13">
        <f t="shared" si="2062"/>
        <v>1.7494692909102139E-4</v>
      </c>
      <c r="BF1715" s="13">
        <f t="shared" si="2063"/>
        <v>1.4416059815481466E-4</v>
      </c>
      <c r="BG1715" s="13">
        <f t="shared" si="2064"/>
        <v>7.9194599826485439E-5</v>
      </c>
      <c r="BH1715" s="13">
        <f t="shared" si="2065"/>
        <v>3.2629154855520262E-5</v>
      </c>
      <c r="BI1715" s="13">
        <f t="shared" si="2066"/>
        <v>1.0754892368097675E-5</v>
      </c>
      <c r="BJ1715" s="14">
        <f t="shared" si="2067"/>
        <v>0.52000589485925297</v>
      </c>
      <c r="BK1715" s="14">
        <f t="shared" si="2068"/>
        <v>0.24721522710320321</v>
      </c>
      <c r="BL1715" s="14">
        <f t="shared" si="2069"/>
        <v>0.22091231089736901</v>
      </c>
      <c r="BM1715" s="14">
        <f t="shared" si="2070"/>
        <v>0.49573079284403992</v>
      </c>
      <c r="BN1715" s="14">
        <f t="shared" si="2071"/>
        <v>0.50260068495093091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1.5103092783505201</v>
      </c>
      <c r="F1716" s="10">
        <f>VLOOKUP(B1716,home!$B$2:$E$405,3,FALSE)</f>
        <v>1.1000000000000001</v>
      </c>
      <c r="G1716" s="10">
        <f>VLOOKUP(C1716,away!$B$2:$E$405,4,FALSE)</f>
        <v>1.18</v>
      </c>
      <c r="H1716" s="10">
        <f>VLOOKUP(A1716,away!$A$2:$E$405,3,FALSE)</f>
        <v>1.3453608247422699</v>
      </c>
      <c r="I1716" s="10">
        <f>VLOOKUP(C1716,away!$B$2:$E$405,3,FALSE)</f>
        <v>0.74</v>
      </c>
      <c r="J1716" s="10">
        <f>VLOOKUP(B1716,home!$B$2:$E$405,4,FALSE)</f>
        <v>0.33</v>
      </c>
      <c r="K1716" s="12">
        <f t="shared" si="2016"/>
        <v>1.960381443298975</v>
      </c>
      <c r="L1716" s="12">
        <f t="shared" si="2017"/>
        <v>0.32853711340206232</v>
      </c>
      <c r="M1716" s="13">
        <f t="shared" si="2018"/>
        <v>0.1013760350283736</v>
      </c>
      <c r="N1716" s="13">
        <f t="shared" si="2019"/>
        <v>0.19873569786485049</v>
      </c>
      <c r="O1716" s="13">
        <f t="shared" si="2020"/>
        <v>3.330578991636822E-2</v>
      </c>
      <c r="P1716" s="13">
        <f t="shared" si="2021"/>
        <v>6.5292052506462375E-2</v>
      </c>
      <c r="Q1716" s="13">
        <f t="shared" si="2022"/>
        <v>0.19479888710766233</v>
      </c>
      <c r="R1716" s="13">
        <f t="shared" si="2023"/>
        <v>5.4710940393495628E-3</v>
      </c>
      <c r="S1716" s="13">
        <f t="shared" si="2024"/>
        <v>1.051296817663434E-2</v>
      </c>
      <c r="T1716" s="13">
        <f t="shared" si="2025"/>
        <v>6.3998664064285588E-2</v>
      </c>
      <c r="U1716" s="13">
        <f t="shared" si="2026"/>
        <v>1.0725431229284516E-2</v>
      </c>
      <c r="V1716" s="13">
        <f t="shared" si="2027"/>
        <v>7.52329099383368E-4</v>
      </c>
      <c r="W1716" s="13">
        <f t="shared" si="2028"/>
        <v>0.12729337448705105</v>
      </c>
      <c r="X1716" s="13">
        <f t="shared" si="2029"/>
        <v>4.1820597809183478E-2</v>
      </c>
      <c r="Y1716" s="13">
        <f t="shared" si="2030"/>
        <v>6.8698092424888746E-3</v>
      </c>
      <c r="Z1716" s="13">
        <f t="shared" si="2031"/>
        <v>5.9915248094637847E-4</v>
      </c>
      <c r="AA1716" s="13">
        <f t="shared" si="2032"/>
        <v>1.174567405353823E-3</v>
      </c>
      <c r="AB1716" s="13">
        <f t="shared" si="2033"/>
        <v>1.1513000726797299E-3</v>
      </c>
      <c r="AC1716" s="13">
        <f t="shared" si="2034"/>
        <v>3.0283976290186665E-5</v>
      </c>
      <c r="AD1716" s="13">
        <f t="shared" si="2035"/>
        <v>6.2385892299830513E-2</v>
      </c>
      <c r="AE1716" s="13">
        <f t="shared" si="2036"/>
        <v>2.0496080973198265E-2</v>
      </c>
      <c r="AF1716" s="13">
        <f t="shared" si="2037"/>
        <v>3.3668616394947441E-3</v>
      </c>
      <c r="AG1716" s="13">
        <f t="shared" si="2038"/>
        <v>3.6871300142124621E-4</v>
      </c>
      <c r="AH1716" s="13">
        <f t="shared" si="2039"/>
        <v>4.9210956644451804E-5</v>
      </c>
      <c r="AI1716" s="13">
        <f t="shared" si="2040"/>
        <v>9.6472246212773701E-5</v>
      </c>
      <c r="AJ1716" s="13">
        <f t="shared" si="2041"/>
        <v>9.4561200634445708E-5</v>
      </c>
      <c r="AK1716" s="13">
        <f t="shared" si="2042"/>
        <v>6.1792007659946212E-5</v>
      </c>
      <c r="AL1716" s="13">
        <f t="shared" si="2043"/>
        <v>7.8018556140607066E-7</v>
      </c>
      <c r="AM1716" s="13">
        <f t="shared" si="2044"/>
        <v>2.446002911764722E-2</v>
      </c>
      <c r="AN1716" s="13">
        <f t="shared" si="2045"/>
        <v>8.0360273600422107E-3</v>
      </c>
      <c r="AO1716" s="13">
        <f t="shared" si="2046"/>
        <v>1.3200666160441312E-3</v>
      </c>
      <c r="AP1716" s="13">
        <f t="shared" si="2047"/>
        <v>1.4456362517785586E-4</v>
      </c>
      <c r="AQ1716" s="13">
        <f t="shared" si="2048"/>
        <v>1.1873629029717609E-5</v>
      </c>
      <c r="AR1716" s="13">
        <f t="shared" si="2049"/>
        <v>3.2335251287444468E-6</v>
      </c>
      <c r="AS1716" s="13">
        <f t="shared" si="2050"/>
        <v>6.3389426588315423E-6</v>
      </c>
      <c r="AT1716" s="13">
        <f t="shared" si="2051"/>
        <v>6.2133727792548114E-6</v>
      </c>
      <c r="AU1716" s="13">
        <f t="shared" si="2052"/>
        <v>4.0601935655833702E-6</v>
      </c>
      <c r="AV1716" s="13">
        <f t="shared" si="2053"/>
        <v>1.9898820305428846E-6</v>
      </c>
      <c r="AW1716" s="13">
        <f t="shared" si="2054"/>
        <v>1.3957911098529706E-8</v>
      </c>
      <c r="AX1716" s="13">
        <f t="shared" si="2055"/>
        <v>7.9918311974646987E-3</v>
      </c>
      <c r="AY1716" s="13">
        <f t="shared" si="2056"/>
        <v>2.6256131524115996E-3</v>
      </c>
      <c r="AZ1716" s="13">
        <f t="shared" si="2057"/>
        <v>4.3130568300189787E-4</v>
      </c>
      <c r="BA1716" s="13">
        <f t="shared" si="2058"/>
        <v>4.7233308029116177E-5</v>
      </c>
      <c r="BB1716" s="13">
        <f t="shared" si="2059"/>
        <v>3.8794736690790679E-6</v>
      </c>
      <c r="BC1716" s="13">
        <f t="shared" si="2060"/>
        <v>2.5491021615170893E-7</v>
      </c>
      <c r="BD1716" s="13">
        <f t="shared" si="2061"/>
        <v>1.7705550198512212E-7</v>
      </c>
      <c r="BE1716" s="13">
        <f t="shared" si="2062"/>
        <v>3.4709632052561822E-7</v>
      </c>
      <c r="BF1716" s="13">
        <f t="shared" si="2063"/>
        <v>3.4022059289788763E-7</v>
      </c>
      <c r="BG1716" s="13">
        <f t="shared" si="2064"/>
        <v>2.2232071231506464E-7</v>
      </c>
      <c r="BH1716" s="13">
        <f t="shared" si="2065"/>
        <v>1.0895834972086565E-7</v>
      </c>
      <c r="BI1716" s="13">
        <f t="shared" si="2066"/>
        <v>4.2719985377052991E-8</v>
      </c>
      <c r="BJ1716" s="14">
        <f t="shared" si="2067"/>
        <v>0.76520725656220023</v>
      </c>
      <c r="BK1716" s="14">
        <f t="shared" si="2068"/>
        <v>0.18059006212511686</v>
      </c>
      <c r="BL1716" s="14">
        <f t="shared" si="2069"/>
        <v>5.2153293361813235E-2</v>
      </c>
      <c r="BM1716" s="14">
        <f t="shared" si="2070"/>
        <v>0.39694460887250976</v>
      </c>
      <c r="BN1716" s="14">
        <f t="shared" si="2071"/>
        <v>0.59897955646306655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1.5103092783505201</v>
      </c>
      <c r="F1717" s="10">
        <f>VLOOKUP(B1717,home!$B$2:$E$405,3,FALSE)</f>
        <v>1.4</v>
      </c>
      <c r="G1717" s="10">
        <f>VLOOKUP(C1717,away!$B$2:$E$405,4,FALSE)</f>
        <v>1.66</v>
      </c>
      <c r="H1717" s="10">
        <f>VLOOKUP(A1717,away!$A$2:$E$405,3,FALSE)</f>
        <v>1.3453608247422699</v>
      </c>
      <c r="I1717" s="10">
        <f>VLOOKUP(C1717,away!$B$2:$E$405,3,FALSE)</f>
        <v>0.74</v>
      </c>
      <c r="J1717" s="10">
        <f>VLOOKUP(B1717,home!$B$2:$E$405,4,FALSE)</f>
        <v>0.66</v>
      </c>
      <c r="K1717" s="12">
        <f t="shared" si="2016"/>
        <v>3.5099587628866082</v>
      </c>
      <c r="L1717" s="12">
        <f t="shared" si="2017"/>
        <v>0.65707422680412464</v>
      </c>
      <c r="M1717" s="13">
        <f t="shared" si="2018"/>
        <v>1.5498175220598123E-2</v>
      </c>
      <c r="N1717" s="13">
        <f t="shared" si="2019"/>
        <v>5.4397955924290475E-2</v>
      </c>
      <c r="O1717" s="13">
        <f t="shared" si="2020"/>
        <v>1.0183451499949354E-2</v>
      </c>
      <c r="P1717" s="13">
        <f t="shared" si="2021"/>
        <v>3.5743494828678016E-2</v>
      </c>
      <c r="Q1717" s="13">
        <f t="shared" si="2022"/>
        <v>9.5467291039791444E-2</v>
      </c>
      <c r="R1717" s="13">
        <f t="shared" si="2023"/>
        <v>3.3456417602632628E-3</v>
      </c>
      <c r="S1717" s="13">
        <f t="shared" si="2024"/>
        <v>2.0608836272378035E-2</v>
      </c>
      <c r="T1717" s="13">
        <f t="shared" si="2025"/>
        <v>6.2729096445055296E-2</v>
      </c>
      <c r="U1717" s="13">
        <f t="shared" si="2026"/>
        <v>1.1743064613915418E-2</v>
      </c>
      <c r="V1717" s="13">
        <f t="shared" si="2027"/>
        <v>5.2811366660320876E-3</v>
      </c>
      <c r="W1717" s="13">
        <f t="shared" si="2028"/>
        <v>0.11169541825138739</v>
      </c>
      <c r="X1717" s="13">
        <f t="shared" si="2029"/>
        <v>7.3392180585093669E-2</v>
      </c>
      <c r="Y1717" s="13">
        <f t="shared" si="2030"/>
        <v>2.4112055155709557E-2</v>
      </c>
      <c r="Z1717" s="13">
        <f t="shared" si="2031"/>
        <v>7.32778324262858E-4</v>
      </c>
      <c r="AA1717" s="13">
        <f t="shared" si="2032"/>
        <v>2.572021700499783E-3</v>
      </c>
      <c r="AB1717" s="13">
        <f t="shared" si="2033"/>
        <v>4.5138450530018658E-3</v>
      </c>
      <c r="AC1717" s="13">
        <f t="shared" si="2034"/>
        <v>7.6124397882732918E-4</v>
      </c>
      <c r="AD1717" s="13">
        <f t="shared" si="2035"/>
        <v>9.801157801643548E-2</v>
      </c>
      <c r="AE1717" s="13">
        <f t="shared" si="2036"/>
        <v>6.4400881843001481E-2</v>
      </c>
      <c r="AF1717" s="13">
        <f t="shared" si="2037"/>
        <v>2.1158079821246994E-2</v>
      </c>
      <c r="AG1717" s="13">
        <f t="shared" si="2038"/>
        <v>4.6341429797352738E-3</v>
      </c>
      <c r="AH1717" s="13">
        <f t="shared" si="2039"/>
        <v>1.2037243770845988E-4</v>
      </c>
      <c r="AI1717" s="13">
        <f t="shared" si="2040"/>
        <v>4.2250229254483119E-4</v>
      </c>
      <c r="AJ1717" s="13">
        <f t="shared" si="2041"/>
        <v>7.414828120287059E-4</v>
      </c>
      <c r="AK1717" s="13">
        <f t="shared" si="2042"/>
        <v>8.6752469786998668E-4</v>
      </c>
      <c r="AL1717" s="13">
        <f t="shared" si="2043"/>
        <v>7.022638428919972E-5</v>
      </c>
      <c r="AM1717" s="13">
        <f t="shared" si="2044"/>
        <v>6.8803319424626405E-2</v>
      </c>
      <c r="AN1717" s="13">
        <f t="shared" si="2045"/>
        <v>4.5208887912493598E-2</v>
      </c>
      <c r="AO1717" s="13">
        <f t="shared" si="2046"/>
        <v>1.4852797534888034E-2</v>
      </c>
      <c r="AP1717" s="13">
        <f t="shared" si="2047"/>
        <v>3.2531301520382547E-3</v>
      </c>
      <c r="AQ1717" s="13">
        <f t="shared" si="2048"/>
        <v>5.3438699483593008E-4</v>
      </c>
      <c r="AR1717" s="13">
        <f t="shared" si="2049"/>
        <v>1.5818725287162787E-5</v>
      </c>
      <c r="AS1717" s="13">
        <f t="shared" si="2050"/>
        <v>5.5523073439373008E-5</v>
      </c>
      <c r="AT1717" s="13">
        <f t="shared" si="2051"/>
        <v>9.7441849080462018E-5</v>
      </c>
      <c r="AU1717" s="13">
        <f t="shared" si="2052"/>
        <v>1.1400562401728067E-4</v>
      </c>
      <c r="AV1717" s="13">
        <f t="shared" si="2053"/>
        <v>1.0003875975945256E-4</v>
      </c>
      <c r="AW1717" s="13">
        <f t="shared" si="2054"/>
        <v>4.4989819911572983E-6</v>
      </c>
      <c r="AX1717" s="13">
        <f t="shared" si="2055"/>
        <v>4.0249468988358975E-2</v>
      </c>
      <c r="AY1717" s="13">
        <f t="shared" si="2056"/>
        <v>2.6446888714802563E-2</v>
      </c>
      <c r="AZ1717" s="13">
        <f t="shared" si="2057"/>
        <v>8.6887844768268122E-3</v>
      </c>
      <c r="BA1717" s="13">
        <f t="shared" si="2058"/>
        <v>1.9030587806595526E-3</v>
      </c>
      <c r="BB1717" s="13">
        <f t="shared" si="2059"/>
        <v>3.1261271921616892E-4</v>
      </c>
      <c r="BC1717" s="13">
        <f t="shared" si="2060"/>
        <v>4.1081952153619826E-5</v>
      </c>
      <c r="BD1717" s="13">
        <f t="shared" si="2061"/>
        <v>1.7323461145148905E-6</v>
      </c>
      <c r="BE1717" s="13">
        <f t="shared" si="2062"/>
        <v>6.0804634249941075E-6</v>
      </c>
      <c r="BF1717" s="13">
        <f t="shared" si="2063"/>
        <v>1.0671087940484796E-5</v>
      </c>
      <c r="BG1717" s="13">
        <f t="shared" si="2064"/>
        <v>1.2485026208746072E-5</v>
      </c>
      <c r="BH1717" s="13">
        <f t="shared" si="2065"/>
        <v>1.095548178656431E-5</v>
      </c>
      <c r="BI1717" s="13">
        <f t="shared" si="2066"/>
        <v>7.6906578596792048E-6</v>
      </c>
      <c r="BJ1717" s="14">
        <f t="shared" si="2067"/>
        <v>0.82029309771264691</v>
      </c>
      <c r="BK1717" s="14">
        <f t="shared" si="2068"/>
        <v>0.10441000206560537</v>
      </c>
      <c r="BL1717" s="14">
        <f t="shared" si="2069"/>
        <v>3.4942349962700382E-2</v>
      </c>
      <c r="BM1717" s="14">
        <f t="shared" si="2070"/>
        <v>0.71929982805883341</v>
      </c>
      <c r="BN1717" s="14">
        <f t="shared" si="2071"/>
        <v>0.21463601027357065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1.5103092783505201</v>
      </c>
      <c r="F1718" s="10">
        <f>VLOOKUP(B1718,home!$B$2:$E$405,3,FALSE)</f>
        <v>0.51</v>
      </c>
      <c r="G1718" s="10">
        <f>VLOOKUP(C1718,away!$B$2:$E$405,4,FALSE)</f>
        <v>0.99</v>
      </c>
      <c r="H1718" s="10">
        <f>VLOOKUP(A1718,away!$A$2:$E$405,3,FALSE)</f>
        <v>1.3453608247422699</v>
      </c>
      <c r="I1718" s="10">
        <f>VLOOKUP(C1718,away!$B$2:$E$405,3,FALSE)</f>
        <v>0.91</v>
      </c>
      <c r="J1718" s="10">
        <f>VLOOKUP(B1718,home!$B$2:$E$405,4,FALSE)</f>
        <v>1.4</v>
      </c>
      <c r="K1718" s="12">
        <f t="shared" si="2016"/>
        <v>0.76255515463917756</v>
      </c>
      <c r="L1718" s="12">
        <f t="shared" si="2017"/>
        <v>1.7139896907216519</v>
      </c>
      <c r="M1718" s="13">
        <f t="shared" si="2018"/>
        <v>8.4033071830035694E-2</v>
      </c>
      <c r="N1718" s="13">
        <f t="shared" si="2019"/>
        <v>6.4079852084157993E-2</v>
      </c>
      <c r="O1718" s="13">
        <f t="shared" si="2020"/>
        <v>0.14403181879635327</v>
      </c>
      <c r="P1718" s="13">
        <f t="shared" si="2021"/>
        <v>0.10983220585521515</v>
      </c>
      <c r="Q1718" s="13">
        <f t="shared" si="2022"/>
        <v>2.4432210757645356E-2</v>
      </c>
      <c r="R1718" s="13">
        <f t="shared" si="2023"/>
        <v>0.12343452627641928</v>
      </c>
      <c r="S1718" s="13">
        <f t="shared" si="2024"/>
        <v>3.5887993799099328E-2</v>
      </c>
      <c r="T1718" s="13">
        <f t="shared" si="2025"/>
        <v>4.1876557360142785E-2</v>
      </c>
      <c r="U1718" s="13">
        <f t="shared" si="2026"/>
        <v>9.4125634272528527E-2</v>
      </c>
      <c r="V1718" s="13">
        <f t="shared" si="2027"/>
        <v>5.2117807599551232E-3</v>
      </c>
      <c r="W1718" s="13">
        <f t="shared" si="2028"/>
        <v>6.2103027508244113E-3</v>
      </c>
      <c r="X1718" s="13">
        <f t="shared" si="2029"/>
        <v>1.0644394891173357E-2</v>
      </c>
      <c r="Y1718" s="13">
        <f t="shared" si="2030"/>
        <v>9.1221915537206787E-3</v>
      </c>
      <c r="Z1718" s="13">
        <f t="shared" si="2031"/>
        <v>7.0521835172297834E-2</v>
      </c>
      <c r="AA1718" s="13">
        <f t="shared" si="2032"/>
        <v>5.377678892525016E-2</v>
      </c>
      <c r="AB1718" s="13">
        <f t="shared" si="2033"/>
        <v>2.0503883797446273E-2</v>
      </c>
      <c r="AC1718" s="13">
        <f t="shared" si="2034"/>
        <v>4.25741143363036E-4</v>
      </c>
      <c r="AD1718" s="13">
        <f t="shared" si="2035"/>
        <v>1.1839245936277544E-3</v>
      </c>
      <c r="AE1718" s="13">
        <f t="shared" si="2036"/>
        <v>2.0292345480697922E-3</v>
      </c>
      <c r="AF1718" s="13">
        <f t="shared" si="2037"/>
        <v>1.7390435477239174E-3</v>
      </c>
      <c r="AG1718" s="13">
        <f t="shared" si="2038"/>
        <v>9.9356757083826717E-4</v>
      </c>
      <c r="AH1718" s="13">
        <f t="shared" si="2039"/>
        <v>3.0218424614022507E-2</v>
      </c>
      <c r="AI1718" s="13">
        <f t="shared" si="2040"/>
        <v>2.3043215454498264E-2</v>
      </c>
      <c r="AJ1718" s="13">
        <f t="shared" si="2041"/>
        <v>8.7858613621444037E-3</v>
      </c>
      <c r="AK1718" s="13">
        <f t="shared" si="2042"/>
        <v>2.2332346232161338E-3</v>
      </c>
      <c r="AL1718" s="13">
        <f t="shared" si="2043"/>
        <v>2.2257945773283177E-5</v>
      </c>
      <c r="AM1718" s="13">
        <f t="shared" si="2044"/>
        <v>1.8056156031498759E-4</v>
      </c>
      <c r="AN1718" s="13">
        <f t="shared" si="2045"/>
        <v>3.094806529205045E-4</v>
      </c>
      <c r="AO1718" s="13">
        <f t="shared" si="2046"/>
        <v>2.6522332429177521E-4</v>
      </c>
      <c r="AP1718" s="13">
        <f t="shared" si="2047"/>
        <v>1.515300145250094E-4</v>
      </c>
      <c r="AQ1718" s="13">
        <f t="shared" si="2048"/>
        <v>6.4930220682692054E-5</v>
      </c>
      <c r="AR1718" s="13">
        <f t="shared" si="2049"/>
        <v>1.0358813651656792E-2</v>
      </c>
      <c r="AS1718" s="13">
        <f t="shared" si="2050"/>
        <v>7.899166746017568E-3</v>
      </c>
      <c r="AT1718" s="13">
        <f t="shared" si="2051"/>
        <v>3.0117751597650375E-3</v>
      </c>
      <c r="AU1718" s="13">
        <f t="shared" si="2052"/>
        <v>7.655482242310207E-4</v>
      </c>
      <c r="AV1718" s="13">
        <f t="shared" si="2053"/>
        <v>1.4594318612805841E-4</v>
      </c>
      <c r="AW1718" s="13">
        <f t="shared" si="2054"/>
        <v>8.0809430437034485E-7</v>
      </c>
      <c r="AX1718" s="13">
        <f t="shared" si="2055"/>
        <v>2.294802475798108E-5</v>
      </c>
      <c r="AY1718" s="13">
        <f t="shared" si="2056"/>
        <v>3.9332677857604807E-5</v>
      </c>
      <c r="AZ1718" s="13">
        <f t="shared" si="2057"/>
        <v>3.3707902178205217E-5</v>
      </c>
      <c r="BA1718" s="13">
        <f t="shared" si="2058"/>
        <v>1.9258332276432552E-5</v>
      </c>
      <c r="BB1718" s="13">
        <f t="shared" si="2059"/>
        <v>8.2521457455743565E-6</v>
      </c>
      <c r="BC1718" s="13">
        <f t="shared" si="2060"/>
        <v>2.8288185468493958E-6</v>
      </c>
      <c r="BD1718" s="13">
        <f t="shared" si="2061"/>
        <v>2.9591499678410758E-3</v>
      </c>
      <c r="BE1718" s="13">
        <f t="shared" si="2062"/>
        <v>2.2565150613275686E-3</v>
      </c>
      <c r="BF1718" s="13">
        <f t="shared" si="2063"/>
        <v>8.6035859576813858E-4</v>
      </c>
      <c r="BG1718" s="13">
        <f t="shared" si="2064"/>
        <v>2.1869029401370621E-4</v>
      </c>
      <c r="BH1718" s="13">
        <f t="shared" si="2065"/>
        <v>4.1690852742427231E-5</v>
      </c>
      <c r="BI1718" s="13">
        <f t="shared" si="2066"/>
        <v>6.3583149320081562E-6</v>
      </c>
      <c r="BJ1718" s="14">
        <f t="shared" si="2067"/>
        <v>0.1634093333320219</v>
      </c>
      <c r="BK1718" s="14">
        <f t="shared" si="2068"/>
        <v>0.23545238401129923</v>
      </c>
      <c r="BL1718" s="14">
        <f t="shared" si="2069"/>
        <v>0.52867739817630222</v>
      </c>
      <c r="BM1718" s="14">
        <f t="shared" si="2070"/>
        <v>0.44817874050854145</v>
      </c>
      <c r="BN1718" s="14">
        <f t="shared" si="2071"/>
        <v>0.54984368559982666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1.5103092783505201</v>
      </c>
      <c r="F1719" s="10">
        <f>VLOOKUP(B1719,home!$B$2:$E$405,3,FALSE)</f>
        <v>1.32</v>
      </c>
      <c r="G1719" s="10">
        <f>VLOOKUP(C1719,away!$B$2:$E$405,4,FALSE)</f>
        <v>0.66</v>
      </c>
      <c r="H1719" s="10">
        <f>VLOOKUP(A1719,away!$A$2:$E$405,3,FALSE)</f>
        <v>1.3453608247422699</v>
      </c>
      <c r="I1719" s="10">
        <f>VLOOKUP(C1719,away!$B$2:$E$405,3,FALSE)</f>
        <v>0.96</v>
      </c>
      <c r="J1719" s="10">
        <f>VLOOKUP(B1719,home!$B$2:$E$405,4,FALSE)</f>
        <v>0.65</v>
      </c>
      <c r="K1719" s="12">
        <f t="shared" si="2016"/>
        <v>1.3157814432989732</v>
      </c>
      <c r="L1719" s="12">
        <f t="shared" si="2017"/>
        <v>0.83950515463917641</v>
      </c>
      <c r="M1719" s="13">
        <f t="shared" si="2018"/>
        <v>0.11586997775701952</v>
      </c>
      <c r="N1719" s="13">
        <f t="shared" si="2019"/>
        <v>0.15245956656815102</v>
      </c>
      <c r="O1719" s="13">
        <f t="shared" si="2020"/>
        <v>9.7273443594944581E-2</v>
      </c>
      <c r="P1719" s="13">
        <f t="shared" si="2021"/>
        <v>0.12799059200801743</v>
      </c>
      <c r="Q1719" s="13">
        <f t="shared" si="2022"/>
        <v>0.10030173427188882</v>
      </c>
      <c r="R1719" s="13">
        <f t="shared" si="2023"/>
        <v>4.0830778653729582E-2</v>
      </c>
      <c r="S1719" s="13">
        <f t="shared" si="2024"/>
        <v>3.5344771699436978E-2</v>
      </c>
      <c r="T1719" s="13">
        <f t="shared" si="2025"/>
        <v>8.4203822940499592E-2</v>
      </c>
      <c r="U1719" s="13">
        <f t="shared" si="2026"/>
        <v>5.3724380868025202E-2</v>
      </c>
      <c r="V1719" s="13">
        <f t="shared" si="2027"/>
        <v>4.3380024765398983E-3</v>
      </c>
      <c r="W1719" s="13">
        <f t="shared" si="2028"/>
        <v>4.3991720228552009E-2</v>
      </c>
      <c r="X1719" s="13">
        <f t="shared" si="2029"/>
        <v>3.6931275893313929E-2</v>
      </c>
      <c r="Y1719" s="13">
        <f t="shared" si="2030"/>
        <v>1.5501998239919301E-2</v>
      </c>
      <c r="Z1719" s="13">
        <f t="shared" si="2031"/>
        <v>1.1425883049245746E-2</v>
      </c>
      <c r="AA1719" s="13">
        <f t="shared" si="2032"/>
        <v>1.5033964889501839E-2</v>
      </c>
      <c r="AB1719" s="13">
        <f t="shared" si="2033"/>
        <v>9.8907060104074102E-3</v>
      </c>
      <c r="AC1719" s="13">
        <f t="shared" si="2034"/>
        <v>2.9948628402955266E-4</v>
      </c>
      <c r="AD1719" s="13">
        <f t="shared" si="2035"/>
        <v>1.4470872283882195E-2</v>
      </c>
      <c r="AE1719" s="13">
        <f t="shared" si="2036"/>
        <v>1.2148371874444291E-2</v>
      </c>
      <c r="AF1719" s="13">
        <f t="shared" si="2037"/>
        <v>5.0993104045347886E-3</v>
      </c>
      <c r="AG1719" s="13">
        <f t="shared" si="2038"/>
        <v>1.4269657899040466E-3</v>
      </c>
      <c r="AH1719" s="13">
        <f t="shared" si="2039"/>
        <v>2.398021929036548E-3</v>
      </c>
      <c r="AI1719" s="13">
        <f t="shared" si="2040"/>
        <v>3.1552727548502966E-3</v>
      </c>
      <c r="AJ1719" s="13">
        <f t="shared" si="2041"/>
        <v>2.0758246696894254E-3</v>
      </c>
      <c r="AK1719" s="13">
        <f t="shared" si="2042"/>
        <v>9.1044385997318905E-4</v>
      </c>
      <c r="AL1719" s="13">
        <f t="shared" si="2043"/>
        <v>1.3232565512907959E-5</v>
      </c>
      <c r="AM1719" s="13">
        <f t="shared" si="2044"/>
        <v>3.8081010438963236E-3</v>
      </c>
      <c r="AN1719" s="13">
        <f t="shared" si="2045"/>
        <v>3.1969204557377919E-3</v>
      </c>
      <c r="AO1719" s="13">
        <f t="shared" si="2046"/>
        <v>1.3419156007816507E-3</v>
      </c>
      <c r="AP1719" s="13">
        <f t="shared" si="2047"/>
        <v>3.7551502131564108E-4</v>
      </c>
      <c r="AQ1719" s="13">
        <f t="shared" si="2048"/>
        <v>7.8811699009730186E-5</v>
      </c>
      <c r="AR1719" s="13">
        <f t="shared" si="2049"/>
        <v>4.026303540727928E-4</v>
      </c>
      <c r="AS1719" s="13">
        <f t="shared" si="2050"/>
        <v>5.2977354839787581E-4</v>
      </c>
      <c r="AT1719" s="13">
        <f t="shared" si="2051"/>
        <v>3.4853310206628776E-4</v>
      </c>
      <c r="AU1719" s="13">
        <f t="shared" si="2052"/>
        <v>1.5286446269141622E-4</v>
      </c>
      <c r="AV1719" s="13">
        <f t="shared" si="2053"/>
        <v>5.0284055837308405E-5</v>
      </c>
      <c r="AW1719" s="13">
        <f t="shared" si="2054"/>
        <v>4.0602116809602641E-7</v>
      </c>
      <c r="AX1719" s="13">
        <f t="shared" si="2055"/>
        <v>8.3510478129437168E-4</v>
      </c>
      <c r="AY1719" s="13">
        <f t="shared" si="2056"/>
        <v>7.0107476856044694E-4</v>
      </c>
      <c r="AZ1719" s="13">
        <f t="shared" si="2057"/>
        <v>2.9427794099698141E-4</v>
      </c>
      <c r="BA1719" s="13">
        <f t="shared" si="2058"/>
        <v>8.2349282787856453E-5</v>
      </c>
      <c r="BB1719" s="13">
        <f t="shared" si="2059"/>
        <v>1.7283161845311171E-5</v>
      </c>
      <c r="BC1719" s="13">
        <f t="shared" si="2060"/>
        <v>2.9018606915203746E-6</v>
      </c>
      <c r="BD1719" s="13">
        <f t="shared" si="2061"/>
        <v>5.6335042943051027E-5</v>
      </c>
      <c r="BE1719" s="13">
        <f t="shared" si="2062"/>
        <v>7.4124604111917307E-5</v>
      </c>
      <c r="BF1719" s="13">
        <f t="shared" si="2063"/>
        <v>4.876588929117178E-5</v>
      </c>
      <c r="BG1719" s="13">
        <f t="shared" si="2064"/>
        <v>2.1388417398431989E-5</v>
      </c>
      <c r="BH1719" s="13">
        <f t="shared" si="2065"/>
        <v>7.0356206785974258E-6</v>
      </c>
      <c r="BI1719" s="13">
        <f t="shared" si="2066"/>
        <v>1.8514678261978042E-6</v>
      </c>
      <c r="BJ1719" s="14">
        <f t="shared" si="2067"/>
        <v>0.47726989411200765</v>
      </c>
      <c r="BK1719" s="14">
        <f t="shared" si="2068"/>
        <v>0.28455713755911677</v>
      </c>
      <c r="BL1719" s="14">
        <f t="shared" si="2069"/>
        <v>0.2269864237954731</v>
      </c>
      <c r="BM1719" s="14">
        <f t="shared" si="2070"/>
        <v>0.36481257691469982</v>
      </c>
      <c r="BN1719" s="14">
        <f t="shared" si="2071"/>
        <v>0.63472609285375103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1.5103092783505201</v>
      </c>
      <c r="F1720" s="10">
        <f>VLOOKUP(B1720,home!$B$2:$E$405,3,FALSE)</f>
        <v>0.28999999999999998</v>
      </c>
      <c r="G1720" s="10">
        <f>VLOOKUP(C1720,away!$B$2:$E$405,4,FALSE)</f>
        <v>1.18</v>
      </c>
      <c r="H1720" s="10">
        <f>VLOOKUP(A1720,away!$A$2:$E$405,3,FALSE)</f>
        <v>1.3453608247422699</v>
      </c>
      <c r="I1720" s="10">
        <f>VLOOKUP(C1720,away!$B$2:$E$405,3,FALSE)</f>
        <v>0.96</v>
      </c>
      <c r="J1720" s="10">
        <f>VLOOKUP(B1720,home!$B$2:$E$405,4,FALSE)</f>
        <v>1.32</v>
      </c>
      <c r="K1720" s="12">
        <f t="shared" si="2016"/>
        <v>0.51682783505154795</v>
      </c>
      <c r="L1720" s="12">
        <f t="shared" si="2017"/>
        <v>1.7048412371134045</v>
      </c>
      <c r="M1720" s="13">
        <f t="shared" si="2018"/>
        <v>0.10842798358215679</v>
      </c>
      <c r="N1720" s="13">
        <f t="shared" si="2019"/>
        <v>5.603860001377086E-2</v>
      </c>
      <c r="O1720" s="13">
        <f t="shared" si="2020"/>
        <v>0.18485249766791609</v>
      </c>
      <c r="P1720" s="13">
        <f t="shared" si="2021"/>
        <v>9.5536916173580358E-2</v>
      </c>
      <c r="Q1720" s="13">
        <f t="shared" si="2022"/>
        <v>1.4481154162218417E-2</v>
      </c>
      <c r="R1720" s="13">
        <f t="shared" si="2023"/>
        <v>0.15757208040383638</v>
      </c>
      <c r="S1720" s="13">
        <f t="shared" si="2024"/>
        <v>2.1044618857644554E-2</v>
      </c>
      <c r="T1720" s="13">
        <f t="shared" si="2025"/>
        <v>2.4688068776746373E-2</v>
      </c>
      <c r="U1720" s="13">
        <f t="shared" si="2026"/>
        <v>8.1437637179683192E-2</v>
      </c>
      <c r="V1720" s="13">
        <f t="shared" si="2027"/>
        <v>2.0602901793893205E-3</v>
      </c>
      <c r="W1720" s="13">
        <f t="shared" si="2028"/>
        <v>2.4947545182356862E-3</v>
      </c>
      <c r="X1720" s="13">
        <f t="shared" si="2029"/>
        <v>4.2531603791631824E-3</v>
      </c>
      <c r="Y1720" s="13">
        <f t="shared" si="2030"/>
        <v>3.6254816012271387E-3</v>
      </c>
      <c r="Z1720" s="13">
        <f t="shared" si="2031"/>
        <v>8.9545126830069766E-2</v>
      </c>
      <c r="AA1720" s="13">
        <f t="shared" si="2032"/>
        <v>4.6279414039001224E-2</v>
      </c>
      <c r="AB1720" s="13">
        <f t="shared" si="2033"/>
        <v>1.1959244682615605E-2</v>
      </c>
      <c r="AC1720" s="13">
        <f t="shared" si="2034"/>
        <v>1.1345881596863426E-4</v>
      </c>
      <c r="AD1720" s="13">
        <f t="shared" si="2035"/>
        <v>3.2233964416120424E-4</v>
      </c>
      <c r="AE1720" s="13">
        <f t="shared" si="2036"/>
        <v>5.49537917722482E-4</v>
      </c>
      <c r="AF1720" s="13">
        <f t="shared" si="2037"/>
        <v>4.6843745174536029E-4</v>
      </c>
      <c r="AG1720" s="13">
        <f t="shared" si="2038"/>
        <v>2.6620382824793694E-4</v>
      </c>
      <c r="AH1720" s="13">
        <f t="shared" si="2039"/>
        <v>3.8165056200613209E-2</v>
      </c>
      <c r="AI1720" s="13">
        <f t="shared" si="2040"/>
        <v>1.9724763370783577E-2</v>
      </c>
      <c r="AJ1720" s="13">
        <f t="shared" si="2041"/>
        <v>5.0971533749130738E-3</v>
      </c>
      <c r="AK1720" s="13">
        <f t="shared" si="2042"/>
        <v>8.7811691456067184E-4</v>
      </c>
      <c r="AL1720" s="13">
        <f t="shared" si="2043"/>
        <v>3.998785196309E-6</v>
      </c>
      <c r="AM1720" s="13">
        <f t="shared" si="2044"/>
        <v>3.331882008862431E-5</v>
      </c>
      <c r="AN1720" s="13">
        <f t="shared" si="2045"/>
        <v>5.6803298459049228E-5</v>
      </c>
      <c r="AO1720" s="13">
        <f t="shared" si="2046"/>
        <v>4.8420302808523712E-5</v>
      </c>
      <c r="AP1720" s="13">
        <f t="shared" si="2047"/>
        <v>2.7516309647163073E-5</v>
      </c>
      <c r="AQ1720" s="13">
        <f t="shared" si="2048"/>
        <v>1.1727734844916252E-5</v>
      </c>
      <c r="AR1720" s="13">
        <f t="shared" si="2049"/>
        <v>1.3013072325511207E-2</v>
      </c>
      <c r="AS1720" s="13">
        <f t="shared" si="2050"/>
        <v>6.725517997363168E-3</v>
      </c>
      <c r="AT1720" s="13">
        <f t="shared" si="2051"/>
        <v>1.7379674530887139E-3</v>
      </c>
      <c r="AU1720" s="13">
        <f t="shared" si="2052"/>
        <v>2.9940998538996428E-4</v>
      </c>
      <c r="AV1720" s="13">
        <f t="shared" si="2053"/>
        <v>3.86858536354777E-5</v>
      </c>
      <c r="AW1720" s="13">
        <f t="shared" si="2054"/>
        <v>9.7871312438263724E-8</v>
      </c>
      <c r="AX1720" s="13">
        <f t="shared" si="2055"/>
        <v>2.87001560881262E-6</v>
      </c>
      <c r="AY1720" s="13">
        <f t="shared" si="2056"/>
        <v>4.8929209610628883E-6</v>
      </c>
      <c r="AZ1720" s="13">
        <f t="shared" si="2057"/>
        <v>4.1708267121782812E-6</v>
      </c>
      <c r="BA1720" s="13">
        <f t="shared" si="2058"/>
        <v>2.370199123925218E-6</v>
      </c>
      <c r="BB1720" s="13">
        <f t="shared" si="2059"/>
        <v>1.0102033016594443E-6</v>
      </c>
      <c r="BC1720" s="13">
        <f t="shared" si="2060"/>
        <v>3.444472493074265E-7</v>
      </c>
      <c r="BD1720" s="13">
        <f t="shared" si="2061"/>
        <v>3.6975370536784565E-3</v>
      </c>
      <c r="BE1720" s="13">
        <f t="shared" si="2062"/>
        <v>1.9109900704755154E-3</v>
      </c>
      <c r="BF1720" s="13">
        <f t="shared" si="2063"/>
        <v>4.9382643046443281E-4</v>
      </c>
      <c r="BG1720" s="13">
        <f t="shared" si="2064"/>
        <v>8.5074414982722196E-5</v>
      </c>
      <c r="BH1720" s="13">
        <f t="shared" si="2065"/>
        <v>1.099220642844932E-5</v>
      </c>
      <c r="BI1720" s="13">
        <f t="shared" si="2066"/>
        <v>1.1362156501710344E-6</v>
      </c>
      <c r="BJ1720" s="14">
        <f t="shared" si="2067"/>
        <v>0.10738118337204386</v>
      </c>
      <c r="BK1720" s="14">
        <f t="shared" si="2068"/>
        <v>0.22719215931489703</v>
      </c>
      <c r="BL1720" s="14">
        <f t="shared" si="2069"/>
        <v>0.57398017384059108</v>
      </c>
      <c r="BM1720" s="14">
        <f t="shared" si="2070"/>
        <v>0.38118461630447453</v>
      </c>
      <c r="BN1720" s="14">
        <f t="shared" si="2071"/>
        <v>0.6169092320034788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1.5103092783505201</v>
      </c>
      <c r="F1721" s="10">
        <f>VLOOKUP(B1721,home!$B$2:$E$405,3,FALSE)</f>
        <v>0.85</v>
      </c>
      <c r="G1721" s="10">
        <f>VLOOKUP(C1721,away!$B$2:$E$405,4,FALSE)</f>
        <v>0.91</v>
      </c>
      <c r="H1721" s="10">
        <f>VLOOKUP(A1721,away!$A$2:$E$405,3,FALSE)</f>
        <v>1.3453608247422699</v>
      </c>
      <c r="I1721" s="10">
        <f>VLOOKUP(C1721,away!$B$2:$E$405,3,FALSE)</f>
        <v>0.41</v>
      </c>
      <c r="J1721" s="10">
        <f>VLOOKUP(B1721,home!$B$2:$E$405,4,FALSE)</f>
        <v>1.38</v>
      </c>
      <c r="K1721" s="12">
        <f t="shared" si="2016"/>
        <v>1.1682242268041272</v>
      </c>
      <c r="L1721" s="12">
        <f t="shared" si="2017"/>
        <v>0.76120515463917626</v>
      </c>
      <c r="M1721" s="13">
        <f t="shared" si="2018"/>
        <v>0.14523104637417344</v>
      </c>
      <c r="N1721" s="13">
        <f t="shared" si="2019"/>
        <v>0.16966242685842309</v>
      </c>
      <c r="O1721" s="13">
        <f t="shared" si="2020"/>
        <v>0.11055062111366208</v>
      </c>
      <c r="P1721" s="13">
        <f t="shared" si="2021"/>
        <v>0.12914791387322389</v>
      </c>
      <c r="Q1721" s="13">
        <f t="shared" si="2022"/>
        <v>9.910187871719657E-2</v>
      </c>
      <c r="R1721" s="13">
        <f t="shared" si="2023"/>
        <v>4.2075851320141057E-2</v>
      </c>
      <c r="S1721" s="13">
        <f t="shared" si="2024"/>
        <v>2.8711463688751146E-2</v>
      </c>
      <c r="T1721" s="13">
        <f t="shared" si="2025"/>
        <v>7.5436860913956502E-2</v>
      </c>
      <c r="U1721" s="13">
        <f t="shared" si="2026"/>
        <v>4.9154028875597201E-2</v>
      </c>
      <c r="V1721" s="13">
        <f t="shared" si="2027"/>
        <v>2.8368786091949459E-3</v>
      </c>
      <c r="W1721" s="13">
        <f t="shared" si="2028"/>
        <v>3.8591071879744435E-2</v>
      </c>
      <c r="X1721" s="13">
        <f t="shared" si="2029"/>
        <v>2.937572283791243E-2</v>
      </c>
      <c r="Y1721" s="13">
        <f t="shared" si="2030"/>
        <v>1.1180475822735356E-2</v>
      </c>
      <c r="Z1721" s="13">
        <f t="shared" si="2031"/>
        <v>1.067611830357432E-2</v>
      </c>
      <c r="AA1721" s="13">
        <f t="shared" si="2032"/>
        <v>1.24721000504625E-2</v>
      </c>
      <c r="AB1721" s="13">
        <f t="shared" si="2033"/>
        <v>7.2851047190376364E-3</v>
      </c>
      <c r="AC1721" s="13">
        <f t="shared" si="2034"/>
        <v>1.5766986615294975E-4</v>
      </c>
      <c r="AD1721" s="13">
        <f t="shared" si="2035"/>
        <v>1.1270756277064241E-2</v>
      </c>
      <c r="AE1721" s="13">
        <f t="shared" si="2036"/>
        <v>8.5793577747831518E-3</v>
      </c>
      <c r="AF1721" s="13">
        <f t="shared" si="2037"/>
        <v>3.2653256808293138E-3</v>
      </c>
      <c r="AG1721" s="13">
        <f t="shared" si="2038"/>
        <v>8.2852757994098371E-4</v>
      </c>
      <c r="AH1721" s="13">
        <f t="shared" si="2039"/>
        <v>2.0316790710546077E-3</v>
      </c>
      <c r="AI1721" s="13">
        <f t="shared" si="2040"/>
        <v>2.3734567118968964E-3</v>
      </c>
      <c r="AJ1721" s="13">
        <f t="shared" si="2041"/>
        <v>1.3863648160544091E-3</v>
      </c>
      <c r="AK1721" s="13">
        <f t="shared" si="2042"/>
        <v>5.3986165510120244E-4</v>
      </c>
      <c r="AL1721" s="13">
        <f t="shared" si="2043"/>
        <v>5.6083695057491542E-6</v>
      </c>
      <c r="AM1721" s="13">
        <f t="shared" si="2044"/>
        <v>2.6333541074542261E-3</v>
      </c>
      <c r="AN1721" s="13">
        <f t="shared" si="2045"/>
        <v>2.0045227205844041E-3</v>
      </c>
      <c r="AO1721" s="13">
        <f t="shared" si="2046"/>
        <v>7.6292651375009675E-4</v>
      </c>
      <c r="AP1721" s="13">
        <f t="shared" si="2047"/>
        <v>1.9358119829249E-4</v>
      </c>
      <c r="AQ1721" s="13">
        <f t="shared" si="2048"/>
        <v>3.6838751495367971E-5</v>
      </c>
      <c r="AR1721" s="13">
        <f t="shared" si="2049"/>
        <v>3.093049162918602E-4</v>
      </c>
      <c r="AS1721" s="13">
        <f t="shared" si="2050"/>
        <v>3.613374966817736E-4</v>
      </c>
      <c r="AT1721" s="13">
        <f t="shared" si="2051"/>
        <v>2.1106160883820199E-4</v>
      </c>
      <c r="AU1721" s="13">
        <f t="shared" si="2052"/>
        <v>8.2189094931014515E-5</v>
      </c>
      <c r="AV1721" s="13">
        <f t="shared" si="2053"/>
        <v>2.4003822969378873E-5</v>
      </c>
      <c r="AW1721" s="13">
        <f t="shared" si="2054"/>
        <v>1.3853580973611677E-7</v>
      </c>
      <c r="AX1721" s="13">
        <f t="shared" si="2055"/>
        <v>5.1272467768036462E-4</v>
      </c>
      <c r="AY1721" s="13">
        <f t="shared" si="2056"/>
        <v>3.9028866756100374E-4</v>
      </c>
      <c r="AZ1721" s="13">
        <f t="shared" si="2057"/>
        <v>1.4854487277234595E-4</v>
      </c>
      <c r="BA1721" s="13">
        <f t="shared" si="2058"/>
        <v>3.7691040949843453E-5</v>
      </c>
      <c r="BB1721" s="13">
        <f t="shared" si="2059"/>
        <v>7.1726536636842774E-6</v>
      </c>
      <c r="BC1721" s="13">
        <f t="shared" si="2060"/>
        <v>1.0919721882476091E-6</v>
      </c>
      <c r="BD1721" s="13">
        <f t="shared" si="2061"/>
        <v>3.9240749439433801E-5</v>
      </c>
      <c r="BE1721" s="13">
        <f t="shared" si="2062"/>
        <v>4.584199417309704E-5</v>
      </c>
      <c r="BF1721" s="13">
        <f t="shared" si="2063"/>
        <v>2.6776864099012801E-5</v>
      </c>
      <c r="BG1721" s="13">
        <f t="shared" si="2064"/>
        <v>1.0427127119436136E-5</v>
      </c>
      <c r="BH1721" s="13">
        <f t="shared" si="2065"/>
        <v>3.045305629222908E-6</v>
      </c>
      <c r="BI1721" s="13">
        <f t="shared" si="2066"/>
        <v>7.1151996281623724E-7</v>
      </c>
      <c r="BJ1721" s="14">
        <f t="shared" si="2067"/>
        <v>0.45402114151897816</v>
      </c>
      <c r="BK1721" s="14">
        <f t="shared" si="2068"/>
        <v>0.30648086944856318</v>
      </c>
      <c r="BL1721" s="14">
        <f t="shared" si="2069"/>
        <v>0.22898300883314288</v>
      </c>
      <c r="BM1721" s="14">
        <f t="shared" si="2070"/>
        <v>0.30400124971568715</v>
      </c>
      <c r="BN1721" s="14">
        <f t="shared" si="2071"/>
        <v>0.69576973825682009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1.5103092783505201</v>
      </c>
      <c r="F1722" s="10">
        <f>VLOOKUP(B1722,home!$B$2:$E$405,3,FALSE)</f>
        <v>0.59</v>
      </c>
      <c r="G1722" s="10">
        <f>VLOOKUP(C1722,away!$B$2:$E$405,4,FALSE)</f>
        <v>0.85</v>
      </c>
      <c r="H1722" s="10">
        <f>VLOOKUP(A1722,away!$A$2:$E$405,3,FALSE)</f>
        <v>1.3453608247422699</v>
      </c>
      <c r="I1722" s="10">
        <f>VLOOKUP(C1722,away!$B$2:$E$405,3,FALSE)</f>
        <v>0.56999999999999995</v>
      </c>
      <c r="J1722" s="10">
        <f>VLOOKUP(B1722,home!$B$2:$E$405,4,FALSE)</f>
        <v>0.83</v>
      </c>
      <c r="K1722" s="12">
        <f t="shared" si="2016"/>
        <v>0.75742010309278573</v>
      </c>
      <c r="L1722" s="12">
        <f t="shared" si="2017"/>
        <v>0.63649020618556773</v>
      </c>
      <c r="M1722" s="13">
        <f t="shared" si="2018"/>
        <v>0.24810324492261573</v>
      </c>
      <c r="N1722" s="13">
        <f t="shared" si="2019"/>
        <v>0.18791838534694227</v>
      </c>
      <c r="O1722" s="13">
        <f t="shared" si="2020"/>
        <v>0.15791528551610412</v>
      </c>
      <c r="P1722" s="13">
        <f t="shared" si="2021"/>
        <v>0.11960821183553427</v>
      </c>
      <c r="Q1722" s="13">
        <f t="shared" si="2022"/>
        <v>7.116658140125541E-2</v>
      </c>
      <c r="R1722" s="13">
        <f t="shared" si="2023"/>
        <v>5.0255766318998939E-2</v>
      </c>
      <c r="S1722" s="13">
        <f t="shared" si="2024"/>
        <v>1.4415494991768611E-2</v>
      </c>
      <c r="T1722" s="13">
        <f t="shared" si="2025"/>
        <v>4.5296832069607051E-2</v>
      </c>
      <c r="U1722" s="13">
        <f t="shared" si="2026"/>
        <v>3.8064727706343122E-2</v>
      </c>
      <c r="V1722" s="13">
        <f t="shared" si="2027"/>
        <v>7.72174762803253E-4</v>
      </c>
      <c r="W1722" s="13">
        <f t="shared" si="2028"/>
        <v>1.7967666473899999E-2</v>
      </c>
      <c r="X1722" s="13">
        <f t="shared" si="2029"/>
        <v>1.1436243738646126E-2</v>
      </c>
      <c r="Y1722" s="13">
        <f t="shared" si="2030"/>
        <v>3.6395285675996391E-3</v>
      </c>
      <c r="Z1722" s="13">
        <f t="shared" si="2031"/>
        <v>1.0662434355464451E-2</v>
      </c>
      <c r="AA1722" s="13">
        <f t="shared" si="2032"/>
        <v>8.0759421287359447E-3</v>
      </c>
      <c r="AB1722" s="13">
        <f t="shared" si="2033"/>
        <v>3.0584404598592752E-3</v>
      </c>
      <c r="AC1722" s="13">
        <f t="shared" si="2034"/>
        <v>2.3266131261259749E-5</v>
      </c>
      <c r="AD1722" s="13">
        <f t="shared" si="2035"/>
        <v>3.4022679482495319E-3</v>
      </c>
      <c r="AE1722" s="13">
        <f t="shared" si="2036"/>
        <v>2.1655102278798932E-3</v>
      </c>
      <c r="AF1722" s="13">
        <f t="shared" si="2037"/>
        <v>6.8916302572011431E-4</v>
      </c>
      <c r="AG1722" s="13">
        <f t="shared" si="2038"/>
        <v>1.4621517211202179E-4</v>
      </c>
      <c r="AH1722" s="13">
        <f t="shared" si="2039"/>
        <v>1.6966337603374119E-3</v>
      </c>
      <c r="AI1722" s="13">
        <f t="shared" si="2040"/>
        <v>1.2850645176654633E-3</v>
      </c>
      <c r="AJ1722" s="13">
        <f t="shared" si="2041"/>
        <v>4.8666684972552802E-4</v>
      </c>
      <c r="AK1722" s="13">
        <f t="shared" si="2042"/>
        <v>1.2287041849698356E-4</v>
      </c>
      <c r="AL1722" s="13">
        <f t="shared" si="2043"/>
        <v>4.4865521325334956E-7</v>
      </c>
      <c r="AM1722" s="13">
        <f t="shared" si="2044"/>
        <v>5.1538922802248836E-4</v>
      </c>
      <c r="AN1722" s="13">
        <f t="shared" si="2045"/>
        <v>3.2804019600985427E-4</v>
      </c>
      <c r="AO1722" s="13">
        <f t="shared" si="2046"/>
        <v>1.0439718599773307E-4</v>
      </c>
      <c r="AP1722" s="13">
        <f t="shared" si="2047"/>
        <v>2.2149262146963402E-5</v>
      </c>
      <c r="AQ1722" s="13">
        <f t="shared" si="2048"/>
        <v>3.5244471076947305E-6</v>
      </c>
      <c r="AR1722" s="13">
        <f t="shared" si="2049"/>
        <v>2.1597815438771097E-4</v>
      </c>
      <c r="AS1722" s="13">
        <f t="shared" si="2050"/>
        <v>1.6358619596212962E-4</v>
      </c>
      <c r="AT1722" s="13">
        <f t="shared" si="2051"/>
        <v>6.1951736705096426E-5</v>
      </c>
      <c r="AU1722" s="13">
        <f t="shared" si="2052"/>
        <v>1.5641163600650417E-5</v>
      </c>
      <c r="AV1722" s="13">
        <f t="shared" si="2053"/>
        <v>2.9617329367239413E-6</v>
      </c>
      <c r="AW1722" s="13">
        <f t="shared" si="2054"/>
        <v>6.0081223896954001E-9</v>
      </c>
      <c r="AX1722" s="13">
        <f t="shared" si="2055"/>
        <v>6.5061027036950701E-5</v>
      </c>
      <c r="AY1722" s="13">
        <f t="shared" si="2056"/>
        <v>4.141070651339355E-5</v>
      </c>
      <c r="AZ1722" s="13">
        <f t="shared" si="2057"/>
        <v>1.3178754563499945E-5</v>
      </c>
      <c r="BA1722" s="13">
        <f t="shared" si="2058"/>
        <v>2.7960494031303577E-6</v>
      </c>
      <c r="BB1722" s="13">
        <f t="shared" si="2059"/>
        <v>4.4491451527586862E-7</v>
      </c>
      <c r="BC1722" s="13">
        <f t="shared" si="2060"/>
        <v>5.6636746312577933E-8</v>
      </c>
      <c r="BD1722" s="13">
        <f t="shared" si="2061"/>
        <v>2.2911330002968743E-5</v>
      </c>
      <c r="BE1722" s="13">
        <f t="shared" si="2062"/>
        <v>1.7353501932841422E-5</v>
      </c>
      <c r="BF1722" s="13">
        <f t="shared" si="2063"/>
        <v>6.5719456114968019E-6</v>
      </c>
      <c r="BG1722" s="13">
        <f t="shared" si="2064"/>
        <v>1.6592412408600292E-6</v>
      </c>
      <c r="BH1722" s="13">
        <f t="shared" si="2065"/>
        <v>3.1418566792700126E-7</v>
      </c>
      <c r="BI1722" s="13">
        <f t="shared" si="2066"/>
        <v>4.7594108198309025E-8</v>
      </c>
      <c r="BJ1722" s="14">
        <f t="shared" si="2067"/>
        <v>0.34492484237997539</v>
      </c>
      <c r="BK1722" s="14">
        <f t="shared" si="2068"/>
        <v>0.38296425200570972</v>
      </c>
      <c r="BL1722" s="14">
        <f t="shared" si="2069"/>
        <v>0.26147037445842336</v>
      </c>
      <c r="BM1722" s="14">
        <f t="shared" si="2070"/>
        <v>0.16501302315973121</v>
      </c>
      <c r="BN1722" s="14">
        <f t="shared" si="2071"/>
        <v>0.83496747534145077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1.5103092783505201</v>
      </c>
      <c r="F1723" s="10">
        <f>VLOOKUP(B1723,home!$B$2:$E$405,3,FALSE)</f>
        <v>0.91</v>
      </c>
      <c r="G1723" s="10">
        <f>VLOOKUP(C1723,away!$B$2:$E$405,4,FALSE)</f>
        <v>0.74</v>
      </c>
      <c r="H1723" s="10">
        <f>VLOOKUP(A1723,away!$A$2:$E$405,3,FALSE)</f>
        <v>1.3453608247422699</v>
      </c>
      <c r="I1723" s="10">
        <f>VLOOKUP(C1723,away!$B$2:$E$405,3,FALSE)</f>
        <v>0.88</v>
      </c>
      <c r="J1723" s="10">
        <f>VLOOKUP(B1723,home!$B$2:$E$405,4,FALSE)</f>
        <v>1.21</v>
      </c>
      <c r="K1723" s="12">
        <f t="shared" si="2016"/>
        <v>1.0170422680412403</v>
      </c>
      <c r="L1723" s="12">
        <f t="shared" si="2017"/>
        <v>1.432540206185569</v>
      </c>
      <c r="M1723" s="13">
        <f t="shared" si="2018"/>
        <v>8.632962381852631E-2</v>
      </c>
      <c r="N1723" s="13">
        <f t="shared" si="2019"/>
        <v>8.780087640754107E-2</v>
      </c>
      <c r="O1723" s="13">
        <f t="shared" si="2020"/>
        <v>0.12367065710491429</v>
      </c>
      <c r="P1723" s="13">
        <f t="shared" si="2021"/>
        <v>0.12577828559213255</v>
      </c>
      <c r="Q1723" s="13">
        <f t="shared" si="2022"/>
        <v>4.4648601238767092E-2</v>
      </c>
      <c r="R1723" s="13">
        <f t="shared" si="2023"/>
        <v>8.8581594314089379E-2</v>
      </c>
      <c r="S1723" s="13">
        <f t="shared" si="2024"/>
        <v>4.5813292201271748E-2</v>
      </c>
      <c r="T1723" s="13">
        <f t="shared" si="2025"/>
        <v>6.3960916424480665E-2</v>
      </c>
      <c r="U1723" s="13">
        <f t="shared" si="2026"/>
        <v>9.0091225587910481E-2</v>
      </c>
      <c r="V1723" s="13">
        <f t="shared" si="2027"/>
        <v>7.4164285103857771E-3</v>
      </c>
      <c r="W1723" s="13">
        <f t="shared" si="2028"/>
        <v>1.5136504889581539E-2</v>
      </c>
      <c r="X1723" s="13">
        <f t="shared" si="2029"/>
        <v>2.1683651835450013E-2</v>
      </c>
      <c r="Y1723" s="13">
        <f t="shared" si="2030"/>
        <v>1.5531351535605829E-2</v>
      </c>
      <c r="Z1723" s="13">
        <f t="shared" si="2031"/>
        <v>4.2298898460984016E-2</v>
      </c>
      <c r="AA1723" s="13">
        <f t="shared" si="2032"/>
        <v>4.301976762640531E-2</v>
      </c>
      <c r="AB1723" s="13">
        <f t="shared" si="2033"/>
        <v>2.1876461018683187E-2</v>
      </c>
      <c r="AC1723" s="13">
        <f t="shared" si="2034"/>
        <v>6.7533717134994652E-4</v>
      </c>
      <c r="AD1723" s="13">
        <f t="shared" si="2035"/>
        <v>3.8486163157793337E-3</v>
      </c>
      <c r="AE1723" s="13">
        <f t="shared" si="2036"/>
        <v>5.5132976105356718E-3</v>
      </c>
      <c r="AF1723" s="13">
        <f t="shared" si="2037"/>
        <v>3.9490102478795886E-3</v>
      </c>
      <c r="AG1723" s="13">
        <f t="shared" si="2038"/>
        <v>1.8857053182421172E-3</v>
      </c>
      <c r="AH1723" s="13">
        <f t="shared" si="2039"/>
        <v>1.5148718180680119E-2</v>
      </c>
      <c r="AI1723" s="13">
        <f t="shared" si="2040"/>
        <v>1.5406886696396477E-2</v>
      </c>
      <c r="AJ1723" s="13">
        <f t="shared" si="2041"/>
        <v>7.8347274945787422E-3</v>
      </c>
      <c r="AK1723" s="13">
        <f t="shared" si="2042"/>
        <v>2.6560830068571429E-3</v>
      </c>
      <c r="AL1723" s="13">
        <f t="shared" si="2043"/>
        <v>3.9357406114774645E-5</v>
      </c>
      <c r="AM1723" s="13">
        <f t="shared" si="2044"/>
        <v>7.8284109332414729E-4</v>
      </c>
      <c r="AN1723" s="13">
        <f t="shared" si="2045"/>
        <v>1.1214513412411103E-3</v>
      </c>
      <c r="AO1723" s="13">
        <f t="shared" si="2046"/>
        <v>8.0326206780431165E-4</v>
      </c>
      <c r="AP1723" s="13">
        <f t="shared" si="2047"/>
        <v>3.8356840274447843E-4</v>
      </c>
      <c r="AQ1723" s="13">
        <f t="shared" si="2048"/>
        <v>1.373692896884611E-4</v>
      </c>
      <c r="AR1723" s="13">
        <f t="shared" si="2049"/>
        <v>4.3402295731997153E-3</v>
      </c>
      <c r="AS1723" s="13">
        <f t="shared" si="2050"/>
        <v>4.4141969289467021E-3</v>
      </c>
      <c r="AT1723" s="13">
        <f t="shared" si="2051"/>
        <v>2.2447124280983157E-3</v>
      </c>
      <c r="AU1723" s="13">
        <f t="shared" si="2052"/>
        <v>7.6098913965782361E-4</v>
      </c>
      <c r="AV1723" s="13">
        <f t="shared" si="2053"/>
        <v>1.9348953013808629E-4</v>
      </c>
      <c r="AW1723" s="13">
        <f t="shared" si="2054"/>
        <v>1.5928313311455464E-6</v>
      </c>
      <c r="AX1723" s="13">
        <f t="shared" si="2055"/>
        <v>1.3269708017837911E-4</v>
      </c>
      <c r="AY1723" s="13">
        <f t="shared" si="2056"/>
        <v>1.9009390259895821E-4</v>
      </c>
      <c r="AZ1723" s="13">
        <f t="shared" si="2057"/>
        <v>1.3615857921186556E-4</v>
      </c>
      <c r="BA1723" s="13">
        <f t="shared" si="2058"/>
        <v>6.5017546379366682E-5</v>
      </c>
      <c r="BB1723" s="13">
        <f t="shared" si="2059"/>
        <v>2.328506232399443E-5</v>
      </c>
      <c r="BC1723" s="13">
        <f t="shared" si="2060"/>
        <v>6.6713575965317615E-6</v>
      </c>
      <c r="BD1723" s="13">
        <f t="shared" si="2061"/>
        <v>1.036258894614038E-3</v>
      </c>
      <c r="BE1723" s="13">
        <f t="shared" si="2062"/>
        <v>1.0539190964561698E-3</v>
      </c>
      <c r="BF1723" s="13">
        <f t="shared" si="2063"/>
        <v>5.3594013409587876E-4</v>
      </c>
      <c r="BG1723" s="13">
        <f t="shared" si="2064"/>
        <v>1.8169125650506634E-4</v>
      </c>
      <c r="BH1723" s="13">
        <f t="shared" si="2065"/>
        <v>4.6196921899793859E-5</v>
      </c>
      <c r="BI1723" s="13">
        <f t="shared" si="2066"/>
        <v>9.3968444450980802E-6</v>
      </c>
      <c r="BJ1723" s="14">
        <f t="shared" si="2067"/>
        <v>0.26774094754695443</v>
      </c>
      <c r="BK1723" s="14">
        <f t="shared" si="2068"/>
        <v>0.26624241860238002</v>
      </c>
      <c r="BL1723" s="14">
        <f t="shared" si="2069"/>
        <v>0.42310314177857189</v>
      </c>
      <c r="BM1723" s="14">
        <f t="shared" si="2070"/>
        <v>0.44238726684165192</v>
      </c>
      <c r="BN1723" s="14">
        <f t="shared" si="2071"/>
        <v>0.55680963847597065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1.5103092783505201</v>
      </c>
      <c r="F1724" s="10">
        <f>VLOOKUP(B1724,home!$B$2:$E$405,3,FALSE)</f>
        <v>0.66</v>
      </c>
      <c r="G1724" s="10">
        <f>VLOOKUP(C1724,away!$B$2:$E$405,4,FALSE)</f>
        <v>0.44</v>
      </c>
      <c r="H1724" s="10">
        <f>VLOOKUP(A1724,away!$A$2:$E$405,3,FALSE)</f>
        <v>1.3453608247422699</v>
      </c>
      <c r="I1724" s="10">
        <f>VLOOKUP(C1724,away!$B$2:$E$405,3,FALSE)</f>
        <v>1.18</v>
      </c>
      <c r="J1724" s="10">
        <f>VLOOKUP(B1724,home!$B$2:$E$405,4,FALSE)</f>
        <v>0.32</v>
      </c>
      <c r="K1724" s="12">
        <f t="shared" si="2016"/>
        <v>0.43859381443299106</v>
      </c>
      <c r="L1724" s="12">
        <f t="shared" si="2017"/>
        <v>0.50800824742268114</v>
      </c>
      <c r="M1724" s="13">
        <f t="shared" si="2018"/>
        <v>0.38805738071379203</v>
      </c>
      <c r="N1724" s="13">
        <f t="shared" si="2019"/>
        <v>0.17019956682613746</v>
      </c>
      <c r="O1724" s="13">
        <f t="shared" si="2020"/>
        <v>0.19713634987584963</v>
      </c>
      <c r="P1724" s="13">
        <f t="shared" si="2021"/>
        <v>8.6462783655445588E-2</v>
      </c>
      <c r="Q1724" s="13">
        <f t="shared" si="2022"/>
        <v>3.7324238614559191E-2</v>
      </c>
      <c r="R1724" s="13">
        <f t="shared" si="2023"/>
        <v>5.0073445801867428E-2</v>
      </c>
      <c r="S1724" s="13">
        <f t="shared" si="2024"/>
        <v>4.8161775351994287E-3</v>
      </c>
      <c r="T1724" s="13">
        <f t="shared" si="2025"/>
        <v>1.8961021044968177E-2</v>
      </c>
      <c r="U1724" s="13">
        <f t="shared" si="2026"/>
        <v>2.1961903596044677E-2</v>
      </c>
      <c r="V1724" s="13">
        <f t="shared" si="2027"/>
        <v>1.1923211387684849E-4</v>
      </c>
      <c r="W1724" s="13">
        <f t="shared" si="2028"/>
        <v>5.4567267282555534E-3</v>
      </c>
      <c r="X1724" s="13">
        <f t="shared" si="2029"/>
        <v>2.7720621818856047E-3</v>
      </c>
      <c r="Y1724" s="13">
        <f t="shared" si="2030"/>
        <v>7.0411522538319979E-4</v>
      </c>
      <c r="Z1724" s="13">
        <f t="shared" si="2031"/>
        <v>8.4792411480737618E-3</v>
      </c>
      <c r="AA1724" s="13">
        <f t="shared" si="2032"/>
        <v>3.7189427186308448E-3</v>
      </c>
      <c r="AB1724" s="13">
        <f t="shared" si="2033"/>
        <v>8.1555263631104995E-4</v>
      </c>
      <c r="AC1724" s="13">
        <f t="shared" si="2034"/>
        <v>1.6603763031050949E-6</v>
      </c>
      <c r="AD1724" s="13">
        <f t="shared" si="2035"/>
        <v>5.9832164751601441E-4</v>
      </c>
      <c r="AE1724" s="13">
        <f t="shared" si="2036"/>
        <v>3.0395233154966166E-4</v>
      </c>
      <c r="AF1724" s="13">
        <f t="shared" si="2037"/>
        <v>7.7205145625290666E-5</v>
      </c>
      <c r="AG1724" s="13">
        <f t="shared" si="2038"/>
        <v>1.307361690703893E-5</v>
      </c>
      <c r="AH1724" s="13">
        <f t="shared" si="2039"/>
        <v>1.0768811087768085E-3</v>
      </c>
      <c r="AI1724" s="13">
        <f t="shared" si="2040"/>
        <v>4.7231339318924915E-4</v>
      </c>
      <c r="AJ1724" s="13">
        <f t="shared" si="2041"/>
        <v>1.0357686636333093E-4</v>
      </c>
      <c r="AK1724" s="13">
        <f t="shared" si="2042"/>
        <v>1.5142724301769833E-5</v>
      </c>
      <c r="AL1724" s="13">
        <f t="shared" si="2043"/>
        <v>1.4797889612916424E-8</v>
      </c>
      <c r="AM1724" s="13">
        <f t="shared" si="2044"/>
        <v>5.248403472837606E-5</v>
      </c>
      <c r="AN1724" s="13">
        <f t="shared" si="2045"/>
        <v>2.6662322500033456E-5</v>
      </c>
      <c r="AO1724" s="13">
        <f t="shared" si="2046"/>
        <v>6.7723398627301571E-6</v>
      </c>
      <c r="AP1724" s="13">
        <f t="shared" si="2047"/>
        <v>1.1468015015387693E-6</v>
      </c>
      <c r="AQ1724" s="13">
        <f t="shared" si="2048"/>
        <v>1.4564615523460233E-7</v>
      </c>
      <c r="AR1724" s="13">
        <f t="shared" si="2049"/>
        <v>1.0941289695046007E-4</v>
      </c>
      <c r="AS1724" s="13">
        <f t="shared" si="2050"/>
        <v>4.7987819821666052E-5</v>
      </c>
      <c r="AT1724" s="13">
        <f t="shared" si="2051"/>
        <v>1.0523580470953804E-5</v>
      </c>
      <c r="AU1724" s="13">
        <f t="shared" si="2052"/>
        <v>1.5385257667493879E-6</v>
      </c>
      <c r="AV1724" s="13">
        <f t="shared" si="2053"/>
        <v>1.6869697116051401E-7</v>
      </c>
      <c r="AW1724" s="13">
        <f t="shared" si="2054"/>
        <v>9.1586307116439395E-11</v>
      </c>
      <c r="AX1724" s="13">
        <f t="shared" si="2055"/>
        <v>3.8365288313920065E-6</v>
      </c>
      <c r="AY1724" s="13">
        <f t="shared" si="2056"/>
        <v>1.9489882878220403E-6</v>
      </c>
      <c r="AZ1724" s="13">
        <f t="shared" si="2057"/>
        <v>4.9505106217190329E-7</v>
      </c>
      <c r="BA1724" s="13">
        <f t="shared" si="2058"/>
        <v>8.3830007492895118E-8</v>
      </c>
      <c r="BB1724" s="13">
        <f t="shared" si="2059"/>
        <v>1.0646583796973969E-8</v>
      </c>
      <c r="BC1724" s="13">
        <f t="shared" si="2060"/>
        <v>1.0817104751478926E-9</v>
      </c>
      <c r="BD1724" s="13">
        <f t="shared" si="2061"/>
        <v>9.263775670873602E-6</v>
      </c>
      <c r="BE1724" s="13">
        <f t="shared" si="2062"/>
        <v>4.0630347075399934E-6</v>
      </c>
      <c r="BF1724" s="13">
        <f t="shared" si="2063"/>
        <v>8.9101094527679895E-7</v>
      </c>
      <c r="BG1724" s="13">
        <f t="shared" si="2064"/>
        <v>1.3026396306349884E-7</v>
      </c>
      <c r="BH1724" s="13">
        <f t="shared" si="2065"/>
        <v>1.4283242110794546E-8</v>
      </c>
      <c r="BI1724" s="13">
        <f t="shared" si="2066"/>
        <v>1.2529083279686613E-9</v>
      </c>
      <c r="BJ1724" s="14">
        <f t="shared" si="2067"/>
        <v>0.23650387063401829</v>
      </c>
      <c r="BK1724" s="14">
        <f t="shared" si="2068"/>
        <v>0.47945919818079441</v>
      </c>
      <c r="BL1724" s="14">
        <f t="shared" si="2069"/>
        <v>0.27555810386275287</v>
      </c>
      <c r="BM1724" s="14">
        <f t="shared" si="2070"/>
        <v>7.0744699441286557E-2</v>
      </c>
      <c r="BN1724" s="14">
        <f t="shared" si="2071"/>
        <v>0.92925376548765137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1.5103092783505201</v>
      </c>
      <c r="F1725" s="15">
        <f>VLOOKUP(B1725,home!$B$2:$E$405,3,FALSE)</f>
        <v>0.59</v>
      </c>
      <c r="G1725" s="15">
        <f>VLOOKUP(C1725,away!$B$2:$E$405,4,FALSE)</f>
        <v>1.1399999999999999</v>
      </c>
      <c r="H1725" s="15">
        <f>VLOOKUP(A1725,away!$A$2:$E$405,3,FALSE)</f>
        <v>1.3453608247422699</v>
      </c>
      <c r="I1725" s="15">
        <f>VLOOKUP(C1725,away!$B$2:$E$405,3,FALSE)</f>
        <v>0.28000000000000003</v>
      </c>
      <c r="J1725" s="15">
        <f>VLOOKUP(B1725,home!$B$2:$E$405,4,FALSE)</f>
        <v>0.74</v>
      </c>
      <c r="K1725" s="20">
        <f t="shared" si="2016"/>
        <v>1.0158340206185597</v>
      </c>
      <c r="L1725" s="20">
        <f t="shared" si="2017"/>
        <v>0.27875876288659834</v>
      </c>
      <c r="M1725" s="21">
        <f t="shared" si="2018"/>
        <v>0.27400942277238033</v>
      </c>
      <c r="N1725" s="21">
        <f t="shared" si="2019"/>
        <v>0.27834809362223784</v>
      </c>
      <c r="O1725" s="21">
        <f t="shared" si="2020"/>
        <v>7.638252771129965E-2</v>
      </c>
      <c r="P1725" s="21">
        <f t="shared" si="2021"/>
        <v>7.7591970229978061E-2</v>
      </c>
      <c r="Q1725" s="21">
        <f t="shared" si="2022"/>
        <v>0.14137773153789457</v>
      </c>
      <c r="R1725" s="21">
        <f t="shared" si="2023"/>
        <v>1.0646149465476602E-2</v>
      </c>
      <c r="S1725" s="21">
        <f t="shared" si="2024"/>
        <v>5.4929806639998696E-3</v>
      </c>
      <c r="T1725" s="21">
        <f t="shared" si="2025"/>
        <v>3.9410281543217102E-2</v>
      </c>
      <c r="U1725" s="21">
        <f t="shared" si="2026"/>
        <v>1.0814720815621225E-2</v>
      </c>
      <c r="V1725" s="21">
        <f t="shared" si="2027"/>
        <v>1.7282908977792375E-4</v>
      </c>
      <c r="W1725" s="21">
        <f t="shared" si="2028"/>
        <v>4.7872103151356926E-2</v>
      </c>
      <c r="X1725" s="21">
        <f t="shared" si="2029"/>
        <v>1.3344768251251882E-2</v>
      </c>
      <c r="Y1725" s="21">
        <f t="shared" si="2030"/>
        <v>1.8599855443636644E-3</v>
      </c>
      <c r="Z1725" s="21">
        <f t="shared" si="2031"/>
        <v>9.8923581816735915E-4</v>
      </c>
      <c r="AA1725" s="21">
        <f t="shared" si="2032"/>
        <v>1.0048993985088388E-3</v>
      </c>
      <c r="AB1725" s="21">
        <f t="shared" si="2033"/>
        <v>5.1040549815220299E-4</v>
      </c>
      <c r="AC1725" s="21">
        <f t="shared" si="2034"/>
        <v>3.0587792960825198E-6</v>
      </c>
      <c r="AD1725" s="21">
        <f t="shared" si="2035"/>
        <v>1.215752775492733E-2</v>
      </c>
      <c r="AE1725" s="21">
        <f t="shared" si="2036"/>
        <v>3.3890173967230258E-3</v>
      </c>
      <c r="AF1725" s="21">
        <f t="shared" si="2037"/>
        <v>4.7235914845583535E-4</v>
      </c>
      <c r="AG1725" s="21">
        <f t="shared" si="2038"/>
        <v>4.3891417287238567E-5</v>
      </c>
      <c r="AH1725" s="21">
        <f t="shared" si="2039"/>
        <v>6.8939538218861255E-5</v>
      </c>
      <c r="AI1725" s="21">
        <f t="shared" si="2040"/>
        <v>7.0031128288452677E-5</v>
      </c>
      <c r="AJ1725" s="21">
        <f t="shared" si="2041"/>
        <v>3.557000130885652E-5</v>
      </c>
      <c r="AK1725" s="21">
        <f t="shared" si="2042"/>
        <v>1.2044405814327716E-5</v>
      </c>
      <c r="AL1725" s="21">
        <f t="shared" si="2043"/>
        <v>3.4646503712226571E-8</v>
      </c>
      <c r="AM1725" s="21">
        <f t="shared" si="2044"/>
        <v>2.470006060013913E-3</v>
      </c>
      <c r="AN1725" s="21">
        <f t="shared" si="2045"/>
        <v>6.8853583361187928E-4</v>
      </c>
      <c r="AO1725" s="21">
        <f t="shared" si="2046"/>
        <v>9.5967698590370079E-5</v>
      </c>
      <c r="AP1725" s="21">
        <f t="shared" si="2047"/>
        <v>8.9172789787085049E-6</v>
      </c>
      <c r="AQ1725" s="21">
        <f t="shared" si="2048"/>
        <v>6.214424141048629E-7</v>
      </c>
      <c r="AR1725" s="21">
        <f t="shared" si="2049"/>
        <v>3.843500077572628E-6</v>
      </c>
      <c r="AS1725" s="21">
        <f t="shared" si="2050"/>
        <v>3.9043581370483481E-6</v>
      </c>
      <c r="AT1725" s="21">
        <f t="shared" si="2051"/>
        <v>1.9830899121463067E-6</v>
      </c>
      <c r="AU1725" s="21">
        <f t="shared" si="2052"/>
        <v>6.7149673290122966E-7</v>
      </c>
      <c r="AV1725" s="21">
        <f t="shared" si="2053"/>
        <v>1.7053230650382076E-7</v>
      </c>
      <c r="AW1725" s="21">
        <f t="shared" si="2054"/>
        <v>2.7252615960472409E-10</v>
      </c>
      <c r="AX1725" s="21">
        <f t="shared" si="2055"/>
        <v>4.1818603114935656E-4</v>
      </c>
      <c r="AY1725" s="21">
        <f t="shared" si="2056"/>
        <v>1.1657302069965111E-4</v>
      </c>
      <c r="AZ1725" s="21">
        <f t="shared" si="2057"/>
        <v>1.6247875518094281E-5</v>
      </c>
      <c r="BA1725" s="21">
        <f t="shared" si="2058"/>
        <v>1.5097458929864698E-6</v>
      </c>
      <c r="BB1725" s="21">
        <f t="shared" si="2059"/>
        <v>1.0521372435050775E-7</v>
      </c>
      <c r="BC1725" s="21">
        <f t="shared" si="2060"/>
        <v>5.8658495277278256E-9</v>
      </c>
      <c r="BD1725" s="21">
        <f t="shared" si="2061"/>
        <v>1.7856822112978162E-7</v>
      </c>
      <c r="BE1725" s="21">
        <f t="shared" si="2062"/>
        <v>1.8139567402497008E-7</v>
      </c>
      <c r="BF1725" s="21">
        <f t="shared" si="2063"/>
        <v>9.21339484337995E-8</v>
      </c>
      <c r="BG1725" s="21">
        <f t="shared" si="2064"/>
        <v>3.1197599757656532E-8</v>
      </c>
      <c r="BH1725" s="21">
        <f t="shared" si="2065"/>
        <v>7.9228957988672083E-9</v>
      </c>
      <c r="BI1725" s="21">
        <f t="shared" si="2066"/>
        <v>1.6096694188610347E-9</v>
      </c>
      <c r="BJ1725" s="22">
        <f t="shared" si="2067"/>
        <v>0.54209243543415808</v>
      </c>
      <c r="BK1725" s="22">
        <f t="shared" si="2068"/>
        <v>0.35738686920263568</v>
      </c>
      <c r="BL1725" s="22">
        <f t="shared" si="2069"/>
        <v>9.9556353767863731E-2</v>
      </c>
      <c r="BM1725" s="22">
        <f t="shared" si="2070"/>
        <v>0.14155242613538463</v>
      </c>
      <c r="BN1725" s="22">
        <f t="shared" si="2071"/>
        <v>0.85835589533926704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1.36666666666667</v>
      </c>
      <c r="F1726" s="10">
        <f>VLOOKUP(B1726,home!$B$2:$E$405,3,FALSE)</f>
        <v>0.51</v>
      </c>
      <c r="G1726" s="10">
        <f>VLOOKUP(C1726,away!$B$2:$E$405,4,FALSE)</f>
        <v>0.8</v>
      </c>
      <c r="H1726" s="10">
        <f>VLOOKUP(A1726,away!$A$2:$E$405,3,FALSE)</f>
        <v>1.0874999999999999</v>
      </c>
      <c r="I1726" s="10">
        <f>VLOOKUP(C1726,away!$B$2:$E$405,3,FALSE)</f>
        <v>0.8</v>
      </c>
      <c r="J1726" s="10">
        <f>VLOOKUP(B1726,home!$B$2:$E$405,4,FALSE)</f>
        <v>1.38</v>
      </c>
      <c r="K1726" s="12">
        <f t="shared" ref="K1726:K1753" si="2072">E1726*F1726*G1726</f>
        <v>0.55760000000000143</v>
      </c>
      <c r="L1726" s="12">
        <f t="shared" ref="L1726:L1753" si="2073">H1726*I1726*J1726</f>
        <v>1.2005999999999999</v>
      </c>
      <c r="M1726" s="13">
        <f t="shared" ref="M1726:M1753" si="2074">_xlfn.POISSON.DIST(0,K1726,FALSE) * _xlfn.POISSON.DIST(0,L1726,FALSE)</f>
        <v>0.17235482345791406</v>
      </c>
      <c r="N1726" s="13">
        <f t="shared" ref="N1726:N1753" si="2075">_xlfn.POISSON.DIST(1,K1726,FALSE) * _xlfn.POISSON.DIST(0,L1726,FALSE)</f>
        <v>9.6105049560133132E-2</v>
      </c>
      <c r="O1726" s="13">
        <f t="shared" ref="O1726:O1753" si="2076">_xlfn.POISSON.DIST(0,K1726,FALSE) * _xlfn.POISSON.DIST(1,L1726,FALSE)</f>
        <v>0.2069292010435716</v>
      </c>
      <c r="P1726" s="13">
        <f t="shared" ref="P1726:P1753" si="2077">_xlfn.POISSON.DIST(1,K1726,FALSE) * _xlfn.POISSON.DIST(1,L1726,FALSE)</f>
        <v>0.11538372250189582</v>
      </c>
      <c r="Q1726" s="13">
        <f t="shared" ref="Q1726:Q1753" si="2078">_xlfn.POISSON.DIST(2,K1726,FALSE) * _xlfn.POISSON.DIST(0,L1726,FALSE)</f>
        <v>2.6794087817365184E-2</v>
      </c>
      <c r="R1726" s="13">
        <f t="shared" ref="R1726:R1753" si="2079">_xlfn.POISSON.DIST(0,K1726,FALSE) * _xlfn.POISSON.DIST(2,L1726,FALSE)</f>
        <v>0.12421959938645605</v>
      </c>
      <c r="S1726" s="13">
        <f t="shared" ref="S1726:S1753" si="2080">_xlfn.POISSON.DIST(2,K1726,FALSE) * _xlfn.POISSON.DIST(2,L1726,FALSE)</f>
        <v>1.931103979466724E-2</v>
      </c>
      <c r="T1726" s="13">
        <f t="shared" ref="T1726:T1753" si="2081">_xlfn.POISSON.DIST(2,K1726,FALSE) * _xlfn.POISSON.DIST(1,L1726,FALSE)</f>
        <v>3.2168981833528634E-2</v>
      </c>
      <c r="U1726" s="13">
        <f t="shared" ref="U1726:U1753" si="2082">_xlfn.POISSON.DIST(1,K1726,FALSE) * _xlfn.POISSON.DIST(2,L1726,FALSE)</f>
        <v>6.9264848617888064E-2</v>
      </c>
      <c r="V1726" s="13">
        <f t="shared" ref="V1726:V1753" si="2083">_xlfn.POISSON.DIST(3,K1726,FALSE) * _xlfn.POISSON.DIST(3,L1726,FALSE)</f>
        <v>1.4364292943201639E-3</v>
      </c>
      <c r="W1726" s="13">
        <f t="shared" ref="W1726:W1753" si="2084">_xlfn.POISSON.DIST(3,K1726,FALSE) * _xlfn.POISSON.DIST(0,L1726,FALSE)</f>
        <v>4.9801277889876218E-3</v>
      </c>
      <c r="X1726" s="13">
        <f t="shared" ref="X1726:X1753" si="2085">_xlfn.POISSON.DIST(3,K1726,FALSE) * _xlfn.POISSON.DIST(1,L1726,FALSE)</f>
        <v>5.9791414234585376E-3</v>
      </c>
      <c r="Y1726" s="13">
        <f t="shared" ref="Y1726:Y1753" si="2086">_xlfn.POISSON.DIST(3,K1726,FALSE) * _xlfn.POISSON.DIST(2,L1726,FALSE)</f>
        <v>3.5892785965021606E-3</v>
      </c>
      <c r="Z1726" s="13">
        <f t="shared" ref="Z1726:Z1753" si="2087">_xlfn.POISSON.DIST(0,K1726,FALSE) * _xlfn.POISSON.DIST(3,L1726,FALSE)</f>
        <v>4.9712683674459683E-2</v>
      </c>
      <c r="AA1726" s="13">
        <f t="shared" ref="AA1726:AA1753" si="2088">_xlfn.POISSON.DIST(1,K1726,FALSE) * _xlfn.POISSON.DIST(3,L1726,FALSE)</f>
        <v>2.7719792416878792E-2</v>
      </c>
      <c r="AB1726" s="13">
        <f t="shared" ref="AB1726:AB1753" si="2089">_xlfn.POISSON.DIST(2,K1726,FALSE) * _xlfn.POISSON.DIST(3,L1726,FALSE)</f>
        <v>7.7282781258258271E-3</v>
      </c>
      <c r="AC1726" s="13">
        <f t="shared" ref="AC1726:AC1753" si="2090">_xlfn.POISSON.DIST(4,K1726,FALSE) * _xlfn.POISSON.DIST(4,L1726,FALSE)</f>
        <v>6.0101508825013637E-5</v>
      </c>
      <c r="AD1726" s="13">
        <f t="shared" ref="AD1726:AD1753" si="2091">_xlfn.POISSON.DIST(4,K1726,FALSE) * _xlfn.POISSON.DIST(0,L1726,FALSE)</f>
        <v>6.9422981378487617E-4</v>
      </c>
      <c r="AE1726" s="13">
        <f t="shared" ref="AE1726:AE1753" si="2092">_xlfn.POISSON.DIST(4,K1726,FALSE) * _xlfn.POISSON.DIST(1,L1726,FALSE)</f>
        <v>8.3349231443012226E-4</v>
      </c>
      <c r="AF1726" s="13">
        <f t="shared" ref="AF1726:AF1753" si="2093">_xlfn.POISSON.DIST(4,K1726,FALSE) * _xlfn.POISSON.DIST(2,L1726,FALSE)</f>
        <v>5.0034543635240237E-4</v>
      </c>
      <c r="AG1726" s="13">
        <f t="shared" ref="AG1726:AG1753" si="2094">_xlfn.POISSON.DIST(4,K1726,FALSE) * _xlfn.POISSON.DIST(3,L1726,FALSE)</f>
        <v>2.0023824362823135E-4</v>
      </c>
      <c r="AH1726" s="13">
        <f t="shared" ref="AH1726:AH1753" si="2095">_xlfn.POISSON.DIST(0,K1726,FALSE) * _xlfn.POISSON.DIST(4,L1726,FALSE)</f>
        <v>1.4921262004889075E-2</v>
      </c>
      <c r="AI1726" s="13">
        <f t="shared" ref="AI1726:AI1753" si="2096">_xlfn.POISSON.DIST(1,K1726,FALSE) * _xlfn.POISSON.DIST(4,L1726,FALSE)</f>
        <v>8.3200956939261696E-3</v>
      </c>
      <c r="AJ1726" s="13">
        <f t="shared" ref="AJ1726:AJ1753" si="2097">_xlfn.POISSON.DIST(2,K1726,FALSE) * _xlfn.POISSON.DIST(4,L1726,FALSE)</f>
        <v>2.3196426794666217E-3</v>
      </c>
      <c r="AK1726" s="13">
        <f t="shared" ref="AK1726:AK1753" si="2098">_xlfn.POISSON.DIST(3,K1726,FALSE) * _xlfn.POISSON.DIST(4,L1726,FALSE)</f>
        <v>4.3114425269019717E-4</v>
      </c>
      <c r="AL1726" s="13">
        <f t="shared" ref="AL1726:AL1753" si="2099">_xlfn.POISSON.DIST(5,K1726,FALSE) * _xlfn.POISSON.DIST(5,L1726,FALSE)</f>
        <v>1.6094091658314277E-6</v>
      </c>
      <c r="AM1726" s="13">
        <f t="shared" ref="AM1726:AM1753" si="2100">_xlfn.POISSON.DIST(5,K1726,FALSE) * _xlfn.POISSON.DIST(0,L1726,FALSE)</f>
        <v>7.7420508833289591E-5</v>
      </c>
      <c r="AN1726" s="13">
        <f t="shared" ref="AN1726:AN1753" si="2101">_xlfn.POISSON.DIST(5,K1726,FALSE) * _xlfn.POISSON.DIST(1,L1726,FALSE)</f>
        <v>9.295106290524747E-5</v>
      </c>
      <c r="AO1726" s="13">
        <f t="shared" ref="AO1726:AO1753" si="2102">_xlfn.POISSON.DIST(5,K1726,FALSE) * _xlfn.POISSON.DIST(2,L1726,FALSE)</f>
        <v>5.5798523062020058E-5</v>
      </c>
      <c r="AP1726" s="13">
        <f t="shared" ref="AP1726:AP1753" si="2103">_xlfn.POISSON.DIST(5,K1726,FALSE) * _xlfn.POISSON.DIST(3,L1726,FALSE)</f>
        <v>2.2330568929420418E-5</v>
      </c>
      <c r="AQ1726" s="13">
        <f t="shared" ref="AQ1726:AQ1753" si="2104">_xlfn.POISSON.DIST(5,K1726,FALSE) * _xlfn.POISSON.DIST(4,L1726,FALSE)</f>
        <v>6.7025202641655378E-6</v>
      </c>
      <c r="AR1726" s="13">
        <f t="shared" ref="AR1726:AR1753" si="2105">_xlfn.POISSON.DIST(0,K1726,FALSE) * _xlfn.POISSON.DIST(5,L1726,FALSE)</f>
        <v>3.5828934326139618E-3</v>
      </c>
      <c r="AS1726" s="13">
        <f t="shared" ref="AS1726:AS1753" si="2106">_xlfn.POISSON.DIST(1,K1726,FALSE) * _xlfn.POISSON.DIST(5,L1726,FALSE)</f>
        <v>1.9978213780255504E-3</v>
      </c>
      <c r="AT1726" s="13">
        <f t="shared" ref="AT1726:AT1753" si="2107">_xlfn.POISSON.DIST(2,K1726,FALSE) * _xlfn.POISSON.DIST(5,L1726,FALSE)</f>
        <v>5.5699260019352484E-4</v>
      </c>
      <c r="AU1726" s="13">
        <f t="shared" ref="AU1726:AU1753" si="2108">_xlfn.POISSON.DIST(3,K1726,FALSE) * _xlfn.POISSON.DIST(5,L1726,FALSE)</f>
        <v>1.0352635795597008E-4</v>
      </c>
      <c r="AV1726" s="13">
        <f t="shared" ref="AV1726:AV1753" si="2109">_xlfn.POISSON.DIST(4,K1726,FALSE) * _xlfn.POISSON.DIST(5,L1726,FALSE)</f>
        <v>1.4431574299062265E-5</v>
      </c>
      <c r="AW1726" s="13">
        <f t="shared" ref="AW1726:AW1753" si="2110">_xlfn.POISSON.DIST(6,K1726,FALSE) * _xlfn.POISSON.DIST(6,L1726,FALSE)</f>
        <v>2.9928508471434641E-8</v>
      </c>
      <c r="AX1726" s="13">
        <f t="shared" ref="AX1726:AX1753" si="2111">_xlfn.POISSON.DIST(6,K1726,FALSE) * _xlfn.POISSON.DIST(0,L1726,FALSE)</f>
        <v>7.1949459542403947E-6</v>
      </c>
      <c r="AY1726" s="13">
        <f t="shared" ref="AY1726:AY1753" si="2112">_xlfn.POISSON.DIST(6,K1726,FALSE) * _xlfn.POISSON.DIST(1,L1726,FALSE)</f>
        <v>8.6382521126610168E-6</v>
      </c>
      <c r="AZ1726" s="13">
        <f t="shared" ref="AZ1726:AZ1753" si="2113">_xlfn.POISSON.DIST(6,K1726,FALSE) * _xlfn.POISSON.DIST(2,L1726,FALSE)</f>
        <v>5.1855427432304085E-6</v>
      </c>
      <c r="BA1726" s="13">
        <f t="shared" ref="BA1726:BA1753" si="2114">_xlfn.POISSON.DIST(6,K1726,FALSE) * _xlfn.POISSON.DIST(3,L1726,FALSE)</f>
        <v>2.0752542058408086E-6</v>
      </c>
      <c r="BB1726" s="13">
        <f t="shared" ref="BB1726:BB1753" si="2115">_xlfn.POISSON.DIST(6,K1726,FALSE) * _xlfn.POISSON.DIST(4,L1726,FALSE)</f>
        <v>6.2288754988311871E-7</v>
      </c>
      <c r="BC1726" s="13">
        <f t="shared" ref="BC1726:BC1753" si="2116">_xlfn.POISSON.DIST(6,K1726,FALSE) * _xlfn.POISSON.DIST(5,L1726,FALSE)</f>
        <v>1.4956775847793435E-7</v>
      </c>
      <c r="BD1726" s="13">
        <f t="shared" ref="BD1726:BD1753" si="2117">_xlfn.POISSON.DIST(0,K1726,FALSE) * _xlfn.POISSON.DIST(6,L1726,FALSE)</f>
        <v>7.1693697586605327E-4</v>
      </c>
      <c r="BE1726" s="13">
        <f t="shared" ref="BE1726:BE1753" si="2118">_xlfn.POISSON.DIST(1,K1726,FALSE) * _xlfn.POISSON.DIST(6,L1726,FALSE)</f>
        <v>3.9976405774291233E-4</v>
      </c>
      <c r="BF1726" s="13">
        <f t="shared" ref="BF1726:BF1753" si="2119">_xlfn.POISSON.DIST(2,K1726,FALSE) * _xlfn.POISSON.DIST(6,L1726,FALSE)</f>
        <v>1.1145421929872423E-4</v>
      </c>
      <c r="BG1726" s="13">
        <f t="shared" ref="BG1726:BG1753" si="2120">_xlfn.POISSON.DIST(3,K1726,FALSE) * _xlfn.POISSON.DIST(6,L1726,FALSE)</f>
        <v>2.0715624226989598E-5</v>
      </c>
      <c r="BH1726" s="13">
        <f t="shared" ref="BH1726:BH1753" si="2121">_xlfn.POISSON.DIST(4,K1726,FALSE) * _xlfn.POISSON.DIST(6,L1726,FALSE)</f>
        <v>2.8877580172423571E-6</v>
      </c>
      <c r="BI1726" s="13">
        <f t="shared" ref="BI1726:BI1753" si="2122">_xlfn.POISSON.DIST(5,K1726,FALSE) * _xlfn.POISSON.DIST(6,L1726,FALSE)</f>
        <v>3.2204277408286851E-7</v>
      </c>
      <c r="BJ1726" s="14">
        <f t="shared" ref="BJ1726:BJ1753" si="2123">SUM(N1726,Q1726,T1726,W1726,X1726,Y1726,AD1726,AE1726,AF1726,AG1726,AM1726,AN1726,AO1726,AP1726,AQ1726,AX1726,AY1726,AZ1726,BA1726,BB1726,BC1726)</f>
        <v>0.17212404246248936</v>
      </c>
      <c r="BK1726" s="14">
        <f t="shared" ref="BK1726:BK1753" si="2124">SUM(M1726,P1726,S1726,V1726,AC1726,AL1726,AY1726)</f>
        <v>0.30855636421890076</v>
      </c>
      <c r="BL1726" s="14">
        <f t="shared" ref="BL1726:BL1753" si="2125">SUM(O1726,R1726,U1726,AA1726,AB1726,AH1726,AI1726,AJ1726,AK1726,AR1726,AS1726,AT1726,AU1726,AV1726,BD1726,BE1726,BF1726,BG1726,BH1726,BI1726)</f>
        <v>0.46936161024260648</v>
      </c>
      <c r="BM1726" s="14">
        <f t="shared" ref="BM1726:BM1753" si="2126">SUM(S1726:BI1726)</f>
        <v>0.25795960850751637</v>
      </c>
      <c r="BN1726" s="14">
        <f t="shared" ref="BN1726:BN1753" si="2127">SUM(M1726:R1726)</f>
        <v>0.7417864837673358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1.36666666666667</v>
      </c>
      <c r="F1727" s="10">
        <f>VLOOKUP(B1727,home!$B$2:$E$405,3,FALSE)</f>
        <v>1.02</v>
      </c>
      <c r="G1727" s="10">
        <f>VLOOKUP(C1727,away!$B$2:$E$405,4,FALSE)</f>
        <v>0.8</v>
      </c>
      <c r="H1727" s="10">
        <f>VLOOKUP(A1727,away!$A$2:$E$405,3,FALSE)</f>
        <v>1.0874999999999999</v>
      </c>
      <c r="I1727" s="10">
        <f>VLOOKUP(C1727,away!$B$2:$E$405,3,FALSE)</f>
        <v>0.8</v>
      </c>
      <c r="J1727" s="10">
        <f>VLOOKUP(B1727,home!$B$2:$E$405,4,FALSE)</f>
        <v>1.01</v>
      </c>
      <c r="K1727" s="12">
        <f t="shared" si="2072"/>
        <v>1.1152000000000029</v>
      </c>
      <c r="L1727" s="12">
        <f t="shared" si="2073"/>
        <v>0.87870000000000004</v>
      </c>
      <c r="M1727" s="13">
        <f t="shared" si="2074"/>
        <v>0.13616335150487374</v>
      </c>
      <c r="N1727" s="13">
        <f t="shared" si="2075"/>
        <v>0.15184936959823558</v>
      </c>
      <c r="O1727" s="13">
        <f t="shared" si="2076"/>
        <v>0.11964673696733256</v>
      </c>
      <c r="P1727" s="13">
        <f t="shared" si="2077"/>
        <v>0.13343004106596962</v>
      </c>
      <c r="Q1727" s="13">
        <f t="shared" si="2078"/>
        <v>8.4671208487976407E-2</v>
      </c>
      <c r="R1727" s="13">
        <f t="shared" si="2079"/>
        <v>5.256679388659756E-2</v>
      </c>
      <c r="S1727" s="13">
        <f t="shared" si="2080"/>
        <v>3.2687899611205391E-2</v>
      </c>
      <c r="T1727" s="13">
        <f t="shared" si="2081"/>
        <v>7.4400590898384869E-2</v>
      </c>
      <c r="U1727" s="13">
        <f t="shared" si="2082"/>
        <v>5.8622488542333748E-2</v>
      </c>
      <c r="V1727" s="13">
        <f t="shared" si="2083"/>
        <v>3.559081173278448E-3</v>
      </c>
      <c r="W1727" s="13">
        <f t="shared" si="2084"/>
        <v>3.1475110568597163E-2</v>
      </c>
      <c r="X1727" s="13">
        <f t="shared" si="2085"/>
        <v>2.765717965662633E-2</v>
      </c>
      <c r="Y1727" s="13">
        <f t="shared" si="2086"/>
        <v>1.2151181882138777E-2</v>
      </c>
      <c r="Z1727" s="13">
        <f t="shared" si="2087"/>
        <v>1.5396813929384426E-2</v>
      </c>
      <c r="AA1727" s="13">
        <f t="shared" si="2088"/>
        <v>1.7170526894049555E-2</v>
      </c>
      <c r="AB1727" s="13">
        <f t="shared" si="2089"/>
        <v>9.5742857961220607E-3</v>
      </c>
      <c r="AC1727" s="13">
        <f t="shared" si="2090"/>
        <v>2.179773144990968E-4</v>
      </c>
      <c r="AD1727" s="13">
        <f t="shared" si="2091"/>
        <v>8.775260826524918E-3</v>
      </c>
      <c r="AE1727" s="13">
        <f t="shared" si="2092"/>
        <v>7.7108216882674453E-3</v>
      </c>
      <c r="AF1727" s="13">
        <f t="shared" si="2093"/>
        <v>3.3877495087403019E-3</v>
      </c>
      <c r="AG1727" s="13">
        <f t="shared" si="2094"/>
        <v>9.9227183111003439E-4</v>
      </c>
      <c r="AH1727" s="13">
        <f t="shared" si="2095"/>
        <v>3.3822950999375235E-3</v>
      </c>
      <c r="AI1727" s="13">
        <f t="shared" si="2096"/>
        <v>3.7719354954503358E-3</v>
      </c>
      <c r="AJ1727" s="13">
        <f t="shared" si="2097"/>
        <v>2.1032312322631134E-3</v>
      </c>
      <c r="AK1727" s="13">
        <f t="shared" si="2098"/>
        <v>7.8184115673994299E-4</v>
      </c>
      <c r="AL1727" s="13">
        <f t="shared" si="2099"/>
        <v>8.5440676080959166E-6</v>
      </c>
      <c r="AM1727" s="13">
        <f t="shared" si="2100"/>
        <v>1.9572341747481218E-3</v>
      </c>
      <c r="AN1727" s="13">
        <f t="shared" si="2101"/>
        <v>1.7198216693511746E-3</v>
      </c>
      <c r="AO1727" s="13">
        <f t="shared" si="2102"/>
        <v>7.5560365042943859E-4</v>
      </c>
      <c r="AP1727" s="13">
        <f t="shared" si="2103"/>
        <v>2.2131630921078257E-4</v>
      </c>
      <c r="AQ1727" s="13">
        <f t="shared" si="2104"/>
        <v>4.8617660225878653E-5</v>
      </c>
      <c r="AR1727" s="13">
        <f t="shared" si="2105"/>
        <v>5.9440454086302048E-4</v>
      </c>
      <c r="AS1727" s="13">
        <f t="shared" si="2106"/>
        <v>6.6287994397044219E-4</v>
      </c>
      <c r="AT1727" s="13">
        <f t="shared" si="2107"/>
        <v>3.6962185675791965E-4</v>
      </c>
      <c r="AU1727" s="13">
        <f t="shared" si="2108"/>
        <v>1.3740076488547761E-4</v>
      </c>
      <c r="AV1727" s="13">
        <f t="shared" si="2109"/>
        <v>3.830733325007128E-5</v>
      </c>
      <c r="AW1727" s="13">
        <f t="shared" si="2110"/>
        <v>2.3257100126408997E-7</v>
      </c>
      <c r="AX1727" s="13">
        <f t="shared" si="2111"/>
        <v>3.6378459194651825E-4</v>
      </c>
      <c r="AY1727" s="13">
        <f t="shared" si="2112"/>
        <v>3.1965752094340554E-4</v>
      </c>
      <c r="AZ1727" s="13">
        <f t="shared" si="2113"/>
        <v>1.4044153182648524E-4</v>
      </c>
      <c r="BA1727" s="13">
        <f t="shared" si="2114"/>
        <v>4.1135324671977527E-5</v>
      </c>
      <c r="BB1727" s="13">
        <f t="shared" si="2115"/>
        <v>9.0364024473166621E-6</v>
      </c>
      <c r="BC1727" s="13">
        <f t="shared" si="2116"/>
        <v>1.5880573660914307E-6</v>
      </c>
      <c r="BD1727" s="13">
        <f t="shared" si="2117"/>
        <v>8.7050545009389346E-5</v>
      </c>
      <c r="BE1727" s="13">
        <f t="shared" si="2118"/>
        <v>9.7078767794471239E-5</v>
      </c>
      <c r="BF1727" s="13">
        <f t="shared" si="2119"/>
        <v>5.4131120922197325E-5</v>
      </c>
      <c r="BG1727" s="13">
        <f t="shared" si="2120"/>
        <v>2.0122342017478193E-5</v>
      </c>
      <c r="BH1727" s="13">
        <f t="shared" si="2121"/>
        <v>5.6101089544729383E-6</v>
      </c>
      <c r="BI1727" s="13">
        <f t="shared" si="2122"/>
        <v>1.2512787012056468E-6</v>
      </c>
      <c r="BJ1727" s="14">
        <f t="shared" si="2123"/>
        <v>0.40864898183976911</v>
      </c>
      <c r="BK1727" s="14">
        <f t="shared" si="2124"/>
        <v>0.3063865522583778</v>
      </c>
      <c r="BL1727" s="14">
        <f t="shared" si="2125"/>
        <v>0.26968799367395258</v>
      </c>
      <c r="BM1727" s="14">
        <f t="shared" si="2126"/>
        <v>0.32147341524055639</v>
      </c>
      <c r="BN1727" s="14">
        <f t="shared" si="2127"/>
        <v>0.67832750151098542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1.36666666666667</v>
      </c>
      <c r="F1728" s="10">
        <f>VLOOKUP(B1728,home!$B$2:$E$405,3,FALSE)</f>
        <v>0.66</v>
      </c>
      <c r="G1728" s="10">
        <f>VLOOKUP(C1728,away!$B$2:$E$405,4,FALSE)</f>
        <v>0.95</v>
      </c>
      <c r="H1728" s="10">
        <f>VLOOKUP(A1728,away!$A$2:$E$405,3,FALSE)</f>
        <v>1.0874999999999999</v>
      </c>
      <c r="I1728" s="10">
        <f>VLOOKUP(C1728,away!$B$2:$E$405,3,FALSE)</f>
        <v>0.95</v>
      </c>
      <c r="J1728" s="10">
        <f>VLOOKUP(B1728,home!$B$2:$E$405,4,FALSE)</f>
        <v>1.1000000000000001</v>
      </c>
      <c r="K1728" s="12">
        <f t="shared" si="2072"/>
        <v>0.8569000000000021</v>
      </c>
      <c r="L1728" s="12">
        <f t="shared" si="2073"/>
        <v>1.1364375</v>
      </c>
      <c r="M1728" s="13">
        <f t="shared" si="2074"/>
        <v>0.13623996493560264</v>
      </c>
      <c r="N1728" s="13">
        <f t="shared" si="2075"/>
        <v>0.11674402595331819</v>
      </c>
      <c r="O1728" s="13">
        <f t="shared" si="2076"/>
        <v>0.15482820515150394</v>
      </c>
      <c r="P1728" s="13">
        <f t="shared" si="2077"/>
        <v>0.13267228899432404</v>
      </c>
      <c r="Q1728" s="13">
        <f t="shared" si="2078"/>
        <v>5.0018977919699302E-2</v>
      </c>
      <c r="R1728" s="13">
        <f t="shared" si="2079"/>
        <v>8.7976289195931145E-2</v>
      </c>
      <c r="S1728" s="13">
        <f t="shared" si="2080"/>
        <v>3.229950968372873E-2</v>
      </c>
      <c r="T1728" s="13">
        <f t="shared" si="2081"/>
        <v>5.6843442219618276E-2</v>
      </c>
      <c r="U1728" s="13">
        <f t="shared" si="2082"/>
        <v>7.5386882211993578E-2</v>
      </c>
      <c r="V1728" s="13">
        <f t="shared" si="2083"/>
        <v>3.4948546568468863E-3</v>
      </c>
      <c r="W1728" s="13">
        <f t="shared" si="2084"/>
        <v>1.4287087393130147E-2</v>
      </c>
      <c r="X1728" s="13">
        <f t="shared" si="2085"/>
        <v>1.6236381879330339E-2</v>
      </c>
      <c r="Y1728" s="13">
        <f t="shared" si="2086"/>
        <v>9.2258166159957383E-3</v>
      </c>
      <c r="Z1728" s="13">
        <f t="shared" si="2087"/>
        <v>3.332651805103367E-2</v>
      </c>
      <c r="AA1728" s="13">
        <f t="shared" si="2088"/>
        <v>2.855749331793082E-2</v>
      </c>
      <c r="AB1728" s="13">
        <f t="shared" si="2089"/>
        <v>1.2235458012067491E-2</v>
      </c>
      <c r="AC1728" s="13">
        <f t="shared" si="2090"/>
        <v>2.1270849528510003E-4</v>
      </c>
      <c r="AD1728" s="13">
        <f t="shared" si="2091"/>
        <v>3.0606512967933123E-3</v>
      </c>
      <c r="AE1728" s="13">
        <f t="shared" si="2092"/>
        <v>3.4782389080995498E-3</v>
      </c>
      <c r="AF1728" s="13">
        <f t="shared" si="2093"/>
        <v>1.9764005645616918E-3</v>
      </c>
      <c r="AG1728" s="13">
        <f t="shared" si="2094"/>
        <v>7.4868523886302584E-4</v>
      </c>
      <c r="AH1728" s="13">
        <f t="shared" si="2095"/>
        <v>9.4683762144053968E-3</v>
      </c>
      <c r="AI1728" s="13">
        <f t="shared" si="2096"/>
        <v>8.1134515781240042E-3</v>
      </c>
      <c r="AJ1728" s="13">
        <f t="shared" si="2097"/>
        <v>3.4762083286472381E-3</v>
      </c>
      <c r="AK1728" s="13">
        <f t="shared" si="2098"/>
        <v>9.9292097227260856E-4</v>
      </c>
      <c r="AL1728" s="13">
        <f t="shared" si="2099"/>
        <v>8.2855344160875968E-6</v>
      </c>
      <c r="AM1728" s="13">
        <f t="shared" si="2100"/>
        <v>5.2453441924443941E-4</v>
      </c>
      <c r="AN1728" s="13">
        <f t="shared" si="2101"/>
        <v>5.9610058407010263E-4</v>
      </c>
      <c r="AO1728" s="13">
        <f t="shared" si="2102"/>
        <v>3.387155287545837E-4</v>
      </c>
      <c r="AP1728" s="13">
        <f t="shared" si="2103"/>
        <v>1.2830967623634574E-4</v>
      </c>
      <c r="AQ1728" s="13">
        <f t="shared" si="2104"/>
        <v>3.6453981921960548E-5</v>
      </c>
      <c r="AR1728" s="13">
        <f t="shared" si="2105"/>
        <v>2.1520435588316634E-3</v>
      </c>
      <c r="AS1728" s="13">
        <f t="shared" si="2106"/>
        <v>1.8440861255628568E-3</v>
      </c>
      <c r="AT1728" s="13">
        <f t="shared" si="2107"/>
        <v>7.9009870049740795E-4</v>
      </c>
      <c r="AU1728" s="13">
        <f t="shared" si="2108"/>
        <v>2.2567852548541019E-4</v>
      </c>
      <c r="AV1728" s="13">
        <f t="shared" si="2109"/>
        <v>4.8345982122112103E-5</v>
      </c>
      <c r="AW1728" s="13">
        <f t="shared" si="2110"/>
        <v>2.2412676556136857E-7</v>
      </c>
      <c r="AX1728" s="13">
        <f t="shared" si="2111"/>
        <v>7.4912257308426834E-5</v>
      </c>
      <c r="AY1728" s="13">
        <f t="shared" si="2112"/>
        <v>8.5133098414945328E-5</v>
      </c>
      <c r="AZ1728" s="13">
        <f t="shared" si="2113"/>
        <v>4.837422276496722E-5</v>
      </c>
      <c r="BA1728" s="13">
        <f t="shared" si="2114"/>
        <v>1.8324760261154147E-5</v>
      </c>
      <c r="BB1728" s="13">
        <f t="shared" si="2115"/>
        <v>5.2062361848213426E-6</v>
      </c>
      <c r="BC1728" s="13">
        <f t="shared" si="2116"/>
        <v>1.1833124068575792E-6</v>
      </c>
      <c r="BD1728" s="13">
        <f t="shared" si="2117"/>
        <v>4.0761050031496007E-4</v>
      </c>
      <c r="BE1728" s="13">
        <f t="shared" si="2118"/>
        <v>3.4928143771989012E-4</v>
      </c>
      <c r="BF1728" s="13">
        <f t="shared" si="2119"/>
        <v>1.496496319910873E-4</v>
      </c>
      <c r="BG1728" s="13">
        <f t="shared" si="2120"/>
        <v>4.2744923217721011E-5</v>
      </c>
      <c r="BH1728" s="13">
        <f t="shared" si="2121"/>
        <v>9.1570311763163035E-6</v>
      </c>
      <c r="BI1728" s="13">
        <f t="shared" si="2122"/>
        <v>1.5693320029970927E-6</v>
      </c>
      <c r="BJ1728" s="14">
        <f t="shared" si="2123"/>
        <v>0.27447695606697819</v>
      </c>
      <c r="BK1728" s="14">
        <f t="shared" si="2124"/>
        <v>0.30501274539861845</v>
      </c>
      <c r="BL1728" s="14">
        <f t="shared" si="2125"/>
        <v>0.38705555073179859</v>
      </c>
      <c r="BM1728" s="14">
        <f t="shared" si="2126"/>
        <v>0.3213071091264002</v>
      </c>
      <c r="BN1728" s="14">
        <f t="shared" si="2127"/>
        <v>0.67847975215037926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1.36666666666667</v>
      </c>
      <c r="F1729" s="10">
        <f>VLOOKUP(B1729,home!$B$2:$E$405,3,FALSE)</f>
        <v>1.02</v>
      </c>
      <c r="G1729" s="10">
        <f>VLOOKUP(C1729,away!$B$2:$E$405,4,FALSE)</f>
        <v>1.1000000000000001</v>
      </c>
      <c r="H1729" s="10">
        <f>VLOOKUP(A1729,away!$A$2:$E$405,3,FALSE)</f>
        <v>1.0874999999999999</v>
      </c>
      <c r="I1729" s="10">
        <f>VLOOKUP(C1729,away!$B$2:$E$405,3,FALSE)</f>
        <v>0.73</v>
      </c>
      <c r="J1729" s="10">
        <f>VLOOKUP(B1729,home!$B$2:$E$405,4,FALSE)</f>
        <v>1.1000000000000001</v>
      </c>
      <c r="K1729" s="12">
        <f t="shared" si="2072"/>
        <v>1.5334000000000039</v>
      </c>
      <c r="L1729" s="12">
        <f t="shared" si="2073"/>
        <v>0.87326249999999994</v>
      </c>
      <c r="M1729" s="13">
        <f t="shared" si="2074"/>
        <v>9.0115553896916903E-2</v>
      </c>
      <c r="N1729" s="13">
        <f t="shared" si="2075"/>
        <v>0.13818319034553272</v>
      </c>
      <c r="O1729" s="13">
        <f t="shared" si="2076"/>
        <v>7.8694533884906381E-2</v>
      </c>
      <c r="P1729" s="13">
        <f t="shared" si="2077"/>
        <v>0.12067019825911575</v>
      </c>
      <c r="Q1729" s="13">
        <f t="shared" si="2078"/>
        <v>0.10594505203792022</v>
      </c>
      <c r="R1729" s="13">
        <f t="shared" si="2079"/>
        <v>3.4360492698334029E-2</v>
      </c>
      <c r="S1729" s="13">
        <f t="shared" si="2080"/>
        <v>4.0396180565429804E-2</v>
      </c>
      <c r="T1729" s="13">
        <f t="shared" si="2081"/>
        <v>9.2517841005264292E-2</v>
      </c>
      <c r="U1729" s="13">
        <f t="shared" si="2082"/>
        <v>5.2688379503625531E-2</v>
      </c>
      <c r="V1729" s="13">
        <f t="shared" si="2083"/>
        <v>6.0103265035782363E-3</v>
      </c>
      <c r="W1729" s="13">
        <f t="shared" si="2084"/>
        <v>5.415204759831576E-2</v>
      </c>
      <c r="X1729" s="13">
        <f t="shared" si="2085"/>
        <v>4.7288952465824208E-2</v>
      </c>
      <c r="Y1729" s="13">
        <f t="shared" si="2086"/>
        <v>2.0647834426343405E-2</v>
      </c>
      <c r="Z1729" s="13">
        <f t="shared" si="2087"/>
        <v>1.0001909918326307E-2</v>
      </c>
      <c r="AA1729" s="13">
        <f t="shared" si="2088"/>
        <v>1.5336928668761598E-2</v>
      </c>
      <c r="AB1729" s="13">
        <f t="shared" si="2089"/>
        <v>1.1758823210339549E-2</v>
      </c>
      <c r="AC1729" s="13">
        <f t="shared" si="2090"/>
        <v>5.0301200751817223E-4</v>
      </c>
      <c r="AD1729" s="13">
        <f t="shared" si="2091"/>
        <v>2.0759187446814389E-2</v>
      </c>
      <c r="AE1729" s="13">
        <f t="shared" si="2092"/>
        <v>1.8128219927773748E-2</v>
      </c>
      <c r="AF1729" s="13">
        <f t="shared" si="2093"/>
        <v>7.9153473273387617E-3</v>
      </c>
      <c r="AG1729" s="13">
        <f t="shared" si="2094"/>
        <v>2.3040586651467214E-3</v>
      </c>
      <c r="AH1729" s="13">
        <f t="shared" si="2095"/>
        <v>2.1835732150131061E-3</v>
      </c>
      <c r="AI1729" s="13">
        <f t="shared" si="2096"/>
        <v>3.3482911679011055E-3</v>
      </c>
      <c r="AJ1729" s="13">
        <f t="shared" si="2097"/>
        <v>2.5671348384297848E-3</v>
      </c>
      <c r="AK1729" s="13">
        <f t="shared" si="2098"/>
        <v>1.3121481870827473E-3</v>
      </c>
      <c r="AL1729" s="13">
        <f t="shared" si="2099"/>
        <v>2.694254478793603E-5</v>
      </c>
      <c r="AM1729" s="13">
        <f t="shared" si="2100"/>
        <v>6.3664276061890521E-3</v>
      </c>
      <c r="AN1729" s="13">
        <f t="shared" si="2101"/>
        <v>5.5595624874496662E-3</v>
      </c>
      <c r="AO1729" s="13">
        <f t="shared" si="2102"/>
        <v>2.427478718348257E-3</v>
      </c>
      <c r="AP1729" s="13">
        <f t="shared" si="2103"/>
        <v>7.0660871142719836E-4</v>
      </c>
      <c r="AQ1729" s="13">
        <f t="shared" si="2104"/>
        <v>1.5426372246567341E-4</v>
      </c>
      <c r="AR1729" s="13">
        <f t="shared" si="2105"/>
        <v>3.813665209350766E-4</v>
      </c>
      <c r="AS1729" s="13">
        <f t="shared" si="2106"/>
        <v>5.8478742320184794E-4</v>
      </c>
      <c r="AT1729" s="13">
        <f t="shared" si="2107"/>
        <v>4.4835651736885806E-4</v>
      </c>
      <c r="AU1729" s="13">
        <f t="shared" si="2108"/>
        <v>2.2916996124446953E-4</v>
      </c>
      <c r="AV1729" s="13">
        <f t="shared" si="2109"/>
        <v>8.785230464306758E-5</v>
      </c>
      <c r="AW1729" s="13">
        <f t="shared" si="2110"/>
        <v>1.0021584265280438E-6</v>
      </c>
      <c r="AX1729" s="13">
        <f t="shared" si="2111"/>
        <v>1.6270466818883863E-3</v>
      </c>
      <c r="AY1729" s="13">
        <f t="shared" si="2112"/>
        <v>1.4208388530425567E-3</v>
      </c>
      <c r="AZ1729" s="13">
        <f t="shared" si="2113"/>
        <v>6.2038264445253783E-4</v>
      </c>
      <c r="BA1729" s="13">
        <f t="shared" si="2114"/>
        <v>1.8058563301707811E-4</v>
      </c>
      <c r="BB1729" s="13">
        <f t="shared" si="2115"/>
        <v>3.9424665338144036E-5</v>
      </c>
      <c r="BC1729" s="13">
        <f t="shared" si="2116"/>
        <v>6.8856163629702022E-6</v>
      </c>
      <c r="BD1729" s="13">
        <f t="shared" si="2117"/>
        <v>5.5505513581344524E-5</v>
      </c>
      <c r="BE1729" s="13">
        <f t="shared" si="2118"/>
        <v>8.5112154525633901E-5</v>
      </c>
      <c r="BF1729" s="13">
        <f t="shared" si="2119"/>
        <v>6.5255488874803701E-5</v>
      </c>
      <c r="BG1729" s="13">
        <f t="shared" si="2120"/>
        <v>3.3354255546874744E-5</v>
      </c>
      <c r="BH1729" s="13">
        <f t="shared" si="2121"/>
        <v>1.2786353863894459E-5</v>
      </c>
      <c r="BI1729" s="13">
        <f t="shared" si="2122"/>
        <v>3.9213190029791626E-6</v>
      </c>
      <c r="BJ1729" s="14">
        <f t="shared" si="2123"/>
        <v>0.52695123658625576</v>
      </c>
      <c r="BK1729" s="14">
        <f t="shared" si="2124"/>
        <v>0.25914305263038934</v>
      </c>
      <c r="BL1729" s="14">
        <f t="shared" si="2125"/>
        <v>0.20423777318718273</v>
      </c>
      <c r="BM1729" s="14">
        <f t="shared" si="2126"/>
        <v>0.43094511450481199</v>
      </c>
      <c r="BN1729" s="14">
        <f t="shared" si="2127"/>
        <v>0.56796902112272607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1.36666666666667</v>
      </c>
      <c r="F1730" s="10">
        <f>VLOOKUP(B1730,home!$B$2:$E$405,3,FALSE)</f>
        <v>0.95</v>
      </c>
      <c r="G1730" s="10">
        <f>VLOOKUP(C1730,away!$B$2:$E$405,4,FALSE)</f>
        <v>0.88</v>
      </c>
      <c r="H1730" s="10">
        <f>VLOOKUP(A1730,away!$A$2:$E$405,3,FALSE)</f>
        <v>1.0874999999999999</v>
      </c>
      <c r="I1730" s="10">
        <f>VLOOKUP(C1730,away!$B$2:$E$405,3,FALSE)</f>
        <v>0.66</v>
      </c>
      <c r="J1730" s="10">
        <f>VLOOKUP(B1730,home!$B$2:$E$405,4,FALSE)</f>
        <v>1.01</v>
      </c>
      <c r="K1730" s="12">
        <f t="shared" si="2072"/>
        <v>1.1425333333333361</v>
      </c>
      <c r="L1730" s="12">
        <f t="shared" si="2073"/>
        <v>0.72492750000000006</v>
      </c>
      <c r="M1730" s="13">
        <f t="shared" si="2074"/>
        <v>0.15451550474648193</v>
      </c>
      <c r="N1730" s="13">
        <f t="shared" si="2075"/>
        <v>0.17653911468968092</v>
      </c>
      <c r="O1730" s="13">
        <f t="shared" si="2076"/>
        <v>0.11201253856710527</v>
      </c>
      <c r="P1730" s="13">
        <f t="shared" si="2077"/>
        <v>0.12797805906420365</v>
      </c>
      <c r="Q1730" s="13">
        <f t="shared" si="2078"/>
        <v>0.10085091158505861</v>
      </c>
      <c r="R1730" s="13">
        <f t="shared" si="2079"/>
        <v>4.0600484776052596E-2</v>
      </c>
      <c r="S1730" s="13">
        <f t="shared" si="2080"/>
        <v>2.6499579489956824E-2</v>
      </c>
      <c r="T1730" s="13">
        <f t="shared" si="2081"/>
        <v>7.310959920807758E-2</v>
      </c>
      <c r="U1730" s="13">
        <f t="shared" si="2082"/>
        <v>4.6387407206132741E-2</v>
      </c>
      <c r="V1730" s="13">
        <f t="shared" si="2083"/>
        <v>2.4387086983827765E-3</v>
      </c>
      <c r="W1730" s="13">
        <f t="shared" si="2084"/>
        <v>3.8408509394327536E-2</v>
      </c>
      <c r="X1730" s="13">
        <f t="shared" si="2085"/>
        <v>2.784338469395637E-2</v>
      </c>
      <c r="Y1730" s="13">
        <f t="shared" si="2086"/>
        <v>1.0092217628864027E-2</v>
      </c>
      <c r="Z1730" s="13">
        <f t="shared" si="2087"/>
        <v>9.8108026424972936E-3</v>
      </c>
      <c r="AA1730" s="13">
        <f t="shared" si="2088"/>
        <v>1.1209169045807935E-2</v>
      </c>
      <c r="AB1730" s="13">
        <f t="shared" si="2089"/>
        <v>6.4034246369018945E-3</v>
      </c>
      <c r="AC1730" s="13">
        <f t="shared" si="2090"/>
        <v>1.2624186418787366E-4</v>
      </c>
      <c r="AD1730" s="13">
        <f t="shared" si="2091"/>
        <v>1.0970750566666439E-2</v>
      </c>
      <c r="AE1730" s="13">
        <f t="shared" si="2092"/>
        <v>7.9529987814170849E-3</v>
      </c>
      <c r="AF1730" s="13">
        <f t="shared" si="2093"/>
        <v>2.8826737620578661E-3</v>
      </c>
      <c r="AG1730" s="13">
        <f t="shared" si="2094"/>
        <v>6.9657649454806826E-4</v>
      </c>
      <c r="AH1730" s="13">
        <f t="shared" si="2095"/>
        <v>1.7780301581547388E-3</v>
      </c>
      <c r="AI1730" s="13">
        <f t="shared" si="2096"/>
        <v>2.0314587233637325E-3</v>
      </c>
      <c r="AJ1730" s="13">
        <f t="shared" si="2097"/>
        <v>1.1605046533669243E-3</v>
      </c>
      <c r="AK1730" s="13">
        <f t="shared" si="2098"/>
        <v>4.4197174998671996E-4</v>
      </c>
      <c r="AL1730" s="13">
        <f t="shared" si="2099"/>
        <v>4.1824123159468827E-6</v>
      </c>
      <c r="AM1730" s="13">
        <f t="shared" si="2100"/>
        <v>2.506889642820398E-3</v>
      </c>
      <c r="AN1730" s="13">
        <f t="shared" si="2101"/>
        <v>1.8173132415456839E-3</v>
      </c>
      <c r="AO1730" s="13">
        <f t="shared" si="2102"/>
        <v>6.5871017245530434E-4</v>
      </c>
      <c r="AP1730" s="13">
        <f t="shared" si="2103"/>
        <v>1.5917237284753094E-4</v>
      </c>
      <c r="AQ1730" s="13">
        <f t="shared" si="2104"/>
        <v>2.8847107579357115E-5</v>
      </c>
      <c r="AR1730" s="13">
        <f t="shared" si="2105"/>
        <v>2.5778859149514405E-4</v>
      </c>
      <c r="AS1730" s="13">
        <f t="shared" si="2106"/>
        <v>2.9453205873625259E-4</v>
      </c>
      <c r="AT1730" s="13">
        <f t="shared" si="2107"/>
        <v>1.682563474207303E-4</v>
      </c>
      <c r="AU1730" s="13">
        <f t="shared" si="2108"/>
        <v>6.4079495157699627E-5</v>
      </c>
      <c r="AV1730" s="13">
        <f t="shared" si="2109"/>
        <v>1.8303239800210966E-5</v>
      </c>
      <c r="AW1730" s="13">
        <f t="shared" si="2110"/>
        <v>9.6224973107483966E-8</v>
      </c>
      <c r="AX1730" s="13">
        <f t="shared" si="2111"/>
        <v>4.7736749665173479E-4</v>
      </c>
      <c r="AY1730" s="13">
        <f t="shared" si="2112"/>
        <v>3.4605682592900045E-4</v>
      </c>
      <c r="AZ1730" s="13">
        <f t="shared" si="2113"/>
        <v>1.2543305483932272E-4</v>
      </c>
      <c r="BA1730" s="13">
        <f t="shared" si="2114"/>
        <v>3.0309956954011049E-5</v>
      </c>
      <c r="BB1730" s="13">
        <f t="shared" si="2115"/>
        <v>5.4931303299447096E-6</v>
      </c>
      <c r="BC1730" s="13">
        <f t="shared" si="2116"/>
        <v>7.9642424745219921E-7</v>
      </c>
      <c r="BD1730" s="13">
        <f t="shared" si="2117"/>
        <v>3.1146339860182656E-5</v>
      </c>
      <c r="BE1730" s="13">
        <f t="shared" si="2118"/>
        <v>3.5585731501587438E-5</v>
      </c>
      <c r="BF1730" s="13">
        <f t="shared" si="2119"/>
        <v>2.0328942215806898E-5</v>
      </c>
      <c r="BG1730" s="13">
        <f t="shared" si="2120"/>
        <v>7.7421647043222105E-6</v>
      </c>
      <c r="BH1730" s="13">
        <f t="shared" si="2121"/>
        <v>2.2114203117112381E-6</v>
      </c>
      <c r="BI1730" s="13">
        <f t="shared" si="2122"/>
        <v>5.0532428402809709E-7</v>
      </c>
      <c r="BJ1730" s="14">
        <f t="shared" si="2123"/>
        <v>0.45550312623085415</v>
      </c>
      <c r="BK1730" s="14">
        <f t="shared" si="2124"/>
        <v>0.31190833310145794</v>
      </c>
      <c r="BL1730" s="14">
        <f t="shared" si="2125"/>
        <v>0.2229254691723602</v>
      </c>
      <c r="BM1730" s="14">
        <f t="shared" si="2126"/>
        <v>0.28730515711763083</v>
      </c>
      <c r="BN1730" s="14">
        <f t="shared" si="2127"/>
        <v>0.71249661342858306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1.36666666666667</v>
      </c>
      <c r="F1731" s="10">
        <f>VLOOKUP(B1731,home!$B$2:$E$405,3,FALSE)</f>
        <v>1.17</v>
      </c>
      <c r="G1731" s="10">
        <f>VLOOKUP(C1731,away!$B$2:$E$405,4,FALSE)</f>
        <v>0.66</v>
      </c>
      <c r="H1731" s="10">
        <f>VLOOKUP(A1731,away!$A$2:$E$405,3,FALSE)</f>
        <v>1.0874999999999999</v>
      </c>
      <c r="I1731" s="10">
        <f>VLOOKUP(C1731,away!$B$2:$E$405,3,FALSE)</f>
        <v>0.66</v>
      </c>
      <c r="J1731" s="10">
        <f>VLOOKUP(B1731,home!$B$2:$E$405,4,FALSE)</f>
        <v>0.74</v>
      </c>
      <c r="K1731" s="12">
        <f t="shared" si="2072"/>
        <v>1.0553400000000026</v>
      </c>
      <c r="L1731" s="12">
        <f t="shared" si="2073"/>
        <v>0.53113500000000002</v>
      </c>
      <c r="M1731" s="13">
        <f t="shared" si="2074"/>
        <v>0.20464571795714659</v>
      </c>
      <c r="N1731" s="13">
        <f t="shared" si="2075"/>
        <v>0.21597081198889559</v>
      </c>
      <c r="O1731" s="13">
        <f t="shared" si="2076"/>
        <v>0.10869450340716905</v>
      </c>
      <c r="P1731" s="13">
        <f t="shared" si="2077"/>
        <v>0.11470965722572206</v>
      </c>
      <c r="Q1731" s="13">
        <f t="shared" si="2078"/>
        <v>0.11396131836218081</v>
      </c>
      <c r="R1731" s="13">
        <f t="shared" si="2079"/>
        <v>2.8865727533583366E-2</v>
      </c>
      <c r="S1731" s="13">
        <f t="shared" si="2080"/>
        <v>1.6074493998938739E-2</v>
      </c>
      <c r="T1731" s="13">
        <f t="shared" si="2081"/>
        <v>6.0528844828296902E-2</v>
      </c>
      <c r="U1731" s="13">
        <f t="shared" si="2082"/>
        <v>3.0463156895291943E-2</v>
      </c>
      <c r="V1731" s="13">
        <f t="shared" si="2083"/>
        <v>1.001133794161016E-3</v>
      </c>
      <c r="W1731" s="13">
        <f t="shared" si="2084"/>
        <v>4.0089312573448076E-2</v>
      </c>
      <c r="X1731" s="13">
        <f t="shared" si="2085"/>
        <v>2.1292837033698341E-2</v>
      </c>
      <c r="Y1731" s="13">
        <f t="shared" si="2086"/>
        <v>5.6546854989466848E-3</v>
      </c>
      <c r="Z1731" s="13">
        <f t="shared" si="2087"/>
        <v>5.1105327311832685E-3</v>
      </c>
      <c r="AA1731" s="13">
        <f t="shared" si="2088"/>
        <v>5.3933496125269636E-3</v>
      </c>
      <c r="AB1731" s="13">
        <f t="shared" si="2089"/>
        <v>2.8459087900421097E-3</v>
      </c>
      <c r="AC1731" s="13">
        <f t="shared" si="2090"/>
        <v>3.5072720892865339E-5</v>
      </c>
      <c r="AD1731" s="13">
        <f t="shared" si="2091"/>
        <v>1.0576963782815694E-2</v>
      </c>
      <c r="AE1731" s="13">
        <f t="shared" si="2092"/>
        <v>5.6177956587858133E-3</v>
      </c>
      <c r="AF1731" s="13">
        <f t="shared" si="2093"/>
        <v>1.4919039486146017E-3</v>
      </c>
      <c r="AG1731" s="13">
        <f t="shared" si="2094"/>
        <v>2.6413413458247219E-4</v>
      </c>
      <c r="AH1731" s="13">
        <f t="shared" si="2095"/>
        <v>6.7859570054425622E-4</v>
      </c>
      <c r="AI1731" s="13">
        <f t="shared" si="2096"/>
        <v>7.1614918661237704E-4</v>
      </c>
      <c r="AJ1731" s="13">
        <f t="shared" si="2097"/>
        <v>3.7789044129975388E-4</v>
      </c>
      <c r="AK1731" s="13">
        <f t="shared" si="2098"/>
        <v>1.3293429944042777E-4</v>
      </c>
      <c r="AL1731" s="13">
        <f t="shared" si="2099"/>
        <v>7.863696991571499E-7</v>
      </c>
      <c r="AM1731" s="13">
        <f t="shared" si="2100"/>
        <v>2.2324585917113497E-3</v>
      </c>
      <c r="AN1731" s="13">
        <f t="shared" si="2101"/>
        <v>1.1857368941086076E-3</v>
      </c>
      <c r="AO1731" s="13">
        <f t="shared" si="2102"/>
        <v>3.1489318262618767E-4</v>
      </c>
      <c r="AP1731" s="13">
        <f t="shared" si="2103"/>
        <v>5.5750263518053414E-5</v>
      </c>
      <c r="AQ1731" s="13">
        <f t="shared" si="2104"/>
        <v>7.4027290534153237E-6</v>
      </c>
      <c r="AR1731" s="13">
        <f t="shared" si="2105"/>
        <v>7.208518548171473E-5</v>
      </c>
      <c r="AS1731" s="13">
        <f t="shared" si="2106"/>
        <v>7.6074379646273E-5</v>
      </c>
      <c r="AT1731" s="13">
        <f t="shared" si="2107"/>
        <v>4.0142167907948975E-5</v>
      </c>
      <c r="AU1731" s="13">
        <f t="shared" si="2108"/>
        <v>1.4121211826658327E-5</v>
      </c>
      <c r="AV1731" s="13">
        <f t="shared" si="2109"/>
        <v>3.7256699222864078E-6</v>
      </c>
      <c r="AW1731" s="13">
        <f t="shared" si="2110"/>
        <v>1.2243951202794146E-8</v>
      </c>
      <c r="AX1731" s="13">
        <f t="shared" si="2111"/>
        <v>3.9266714169611011E-4</v>
      </c>
      <c r="AY1731" s="13">
        <f t="shared" si="2112"/>
        <v>2.0855926230476342E-4</v>
      </c>
      <c r="AZ1731" s="13">
        <f t="shared" si="2113"/>
        <v>5.5386561892120263E-5</v>
      </c>
      <c r="BA1731" s="13">
        <f t="shared" si="2114"/>
        <v>9.8059138501904347E-6</v>
      </c>
      <c r="BB1731" s="13">
        <f t="shared" si="2115"/>
        <v>1.3020660132052239E-6</v>
      </c>
      <c r="BC1731" s="13">
        <f t="shared" si="2116"/>
        <v>1.3831456638475137E-7</v>
      </c>
      <c r="BD1731" s="13">
        <f t="shared" si="2117"/>
        <v>6.3811608318050886E-6</v>
      </c>
      <c r="BE1731" s="13">
        <f t="shared" si="2118"/>
        <v>6.7342942722371993E-6</v>
      </c>
      <c r="BF1731" s="13">
        <f t="shared" si="2119"/>
        <v>3.5534850586314111E-6</v>
      </c>
      <c r="BG1731" s="13">
        <f t="shared" si="2120"/>
        <v>1.2500449739253611E-6</v>
      </c>
      <c r="BH1731" s="13">
        <f t="shared" si="2121"/>
        <v>3.2980561569559837E-7</v>
      </c>
      <c r="BI1731" s="13">
        <f t="shared" si="2122"/>
        <v>6.961141169363877E-8</v>
      </c>
      <c r="BJ1731" s="14">
        <f t="shared" si="2123"/>
        <v>0.47991270873160546</v>
      </c>
      <c r="BK1731" s="14">
        <f t="shared" si="2124"/>
        <v>0.33667542132886519</v>
      </c>
      <c r="BL1731" s="14">
        <f t="shared" si="2125"/>
        <v>0.17839268288345911</v>
      </c>
      <c r="BM1731" s="14">
        <f t="shared" si="2126"/>
        <v>0.21303506218206189</v>
      </c>
      <c r="BN1731" s="14">
        <f t="shared" si="2127"/>
        <v>0.78684773647469741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1.5021645021645</v>
      </c>
      <c r="F1732" s="10">
        <f>VLOOKUP(B1732,home!$B$2:$E$405,3,FALSE)</f>
        <v>1.0900000000000001</v>
      </c>
      <c r="G1732" s="10">
        <f>VLOOKUP(C1732,away!$B$2:$E$405,4,FALSE)</f>
        <v>0.73</v>
      </c>
      <c r="H1732" s="10">
        <f>VLOOKUP(A1732,away!$A$2:$E$405,3,FALSE)</f>
        <v>1.2640692640692599</v>
      </c>
      <c r="I1732" s="10">
        <f>VLOOKUP(C1732,away!$B$2:$E$405,3,FALSE)</f>
        <v>0.73</v>
      </c>
      <c r="J1732" s="10">
        <f>VLOOKUP(B1732,home!$B$2:$E$405,4,FALSE)</f>
        <v>0.86</v>
      </c>
      <c r="K1732" s="12">
        <f t="shared" si="2072"/>
        <v>1.1952722943722927</v>
      </c>
      <c r="L1732" s="12">
        <f t="shared" si="2073"/>
        <v>0.79358268398268128</v>
      </c>
      <c r="M1732" s="13">
        <f t="shared" si="2074"/>
        <v>0.13685203430959411</v>
      </c>
      <c r="N1732" s="13">
        <f t="shared" si="2075"/>
        <v>0.16357544503874427</v>
      </c>
      <c r="O1732" s="13">
        <f t="shared" si="2076"/>
        <v>0.10860340469589767</v>
      </c>
      <c r="P1732" s="13">
        <f t="shared" si="2077"/>
        <v>0.12981064070750822</v>
      </c>
      <c r="Q1732" s="13">
        <f t="shared" si="2078"/>
        <v>9.775859874721439E-2</v>
      </c>
      <c r="R1732" s="13">
        <f t="shared" si="2079"/>
        <v>4.30928906941139E-2</v>
      </c>
      <c r="S1732" s="13">
        <f t="shared" si="2080"/>
        <v>3.0782886286463595E-2</v>
      </c>
      <c r="T1732" s="13">
        <f t="shared" si="2081"/>
        <v>7.7579531176200367E-2</v>
      </c>
      <c r="U1732" s="13">
        <f t="shared" si="2082"/>
        <v>5.1507738331087946E-2</v>
      </c>
      <c r="V1732" s="13">
        <f t="shared" si="2083"/>
        <v>3.2443362901897711E-3</v>
      </c>
      <c r="W1732" s="13">
        <f t="shared" si="2084"/>
        <v>3.8949381539734415E-2</v>
      </c>
      <c r="X1732" s="13">
        <f t="shared" si="2085"/>
        <v>3.0909554741767931E-2</v>
      </c>
      <c r="Y1732" s="13">
        <f t="shared" si="2086"/>
        <v>1.2264643706340905E-2</v>
      </c>
      <c r="Z1732" s="13">
        <f t="shared" si="2087"/>
        <v>1.1399257285869073E-2</v>
      </c>
      <c r="AA1732" s="13">
        <f t="shared" si="2088"/>
        <v>1.3625216410220801E-2</v>
      </c>
      <c r="AB1732" s="13">
        <f t="shared" si="2089"/>
        <v>8.1429218399818159E-3</v>
      </c>
      <c r="AC1732" s="13">
        <f t="shared" si="2090"/>
        <v>1.9233792112810665E-4</v>
      </c>
      <c r="AD1732" s="13">
        <f t="shared" si="2091"/>
        <v>1.1638779159345043E-2</v>
      </c>
      <c r="AE1732" s="13">
        <f t="shared" si="2092"/>
        <v>9.2363336035547316E-3</v>
      </c>
      <c r="AF1732" s="13">
        <f t="shared" si="2093"/>
        <v>3.6648972056341975E-3</v>
      </c>
      <c r="AG1732" s="13">
        <f t="shared" si="2094"/>
        <v>9.6946632032260491E-4</v>
      </c>
      <c r="AH1732" s="13">
        <f t="shared" si="2095"/>
        <v>2.2615632980822783E-3</v>
      </c>
      <c r="AI1732" s="13">
        <f t="shared" si="2096"/>
        <v>2.7031839521669738E-3</v>
      </c>
      <c r="AJ1732" s="13">
        <f t="shared" si="2097"/>
        <v>1.6155204423084909E-3</v>
      </c>
      <c r="AK1732" s="13">
        <f t="shared" si="2098"/>
        <v>6.4366227522780336E-4</v>
      </c>
      <c r="AL1732" s="13">
        <f t="shared" si="2099"/>
        <v>7.2976653653556565E-6</v>
      </c>
      <c r="AM1732" s="13">
        <f t="shared" si="2100"/>
        <v>2.7823020538965547E-3</v>
      </c>
      <c r="AN1732" s="13">
        <f t="shared" si="2101"/>
        <v>2.2079867315817543E-3</v>
      </c>
      <c r="AO1732" s="13">
        <f t="shared" si="2102"/>
        <v>8.7611001832339839E-4</v>
      </c>
      <c r="AP1732" s="13">
        <f t="shared" si="2103"/>
        <v>2.3175524660173284E-4</v>
      </c>
      <c r="AQ1732" s="13">
        <f t="shared" si="2104"/>
        <v>4.5979237656317824E-5</v>
      </c>
      <c r="AR1732" s="13">
        <f t="shared" si="2105"/>
        <v>3.5894749441777189E-4</v>
      </c>
      <c r="AS1732" s="13">
        <f t="shared" si="2106"/>
        <v>4.2903999521191595E-4</v>
      </c>
      <c r="AT1732" s="13">
        <f t="shared" si="2107"/>
        <v>2.5640980972721218E-4</v>
      </c>
      <c r="AU1732" s="13">
        <f t="shared" si="2108"/>
        <v>1.0215984719073594E-4</v>
      </c>
      <c r="AV1732" s="13">
        <f t="shared" si="2109"/>
        <v>3.0527208736098441E-5</v>
      </c>
      <c r="AW1732" s="13">
        <f t="shared" si="2110"/>
        <v>1.9228281875646943E-7</v>
      </c>
      <c r="AX1732" s="13">
        <f t="shared" si="2111"/>
        <v>5.542680932662797E-4</v>
      </c>
      <c r="AY1732" s="13">
        <f t="shared" si="2112"/>
        <v>4.3985756110021727E-4</v>
      </c>
      <c r="AZ1732" s="13">
        <f t="shared" si="2113"/>
        <v>1.7453167195399333E-4</v>
      </c>
      <c r="BA1732" s="13">
        <f t="shared" si="2114"/>
        <v>4.6168437556411624E-5</v>
      </c>
      <c r="BB1732" s="13">
        <f t="shared" si="2115"/>
        <v>9.1596181478259895E-6</v>
      </c>
      <c r="BC1732" s="13">
        <f t="shared" si="2116"/>
        <v>1.4537828708016454E-6</v>
      </c>
      <c r="BD1732" s="13">
        <f t="shared" si="2117"/>
        <v>4.7475752671485625E-5</v>
      </c>
      <c r="BE1732" s="13">
        <f t="shared" si="2118"/>
        <v>5.6746451822698133E-5</v>
      </c>
      <c r="BF1732" s="13">
        <f t="shared" si="2119"/>
        <v>3.391373083380159E-5</v>
      </c>
      <c r="BG1732" s="13">
        <f t="shared" si="2120"/>
        <v>1.3512047621480793E-5</v>
      </c>
      <c r="BH1732" s="13">
        <f t="shared" si="2121"/>
        <v>4.0376440405487568E-6</v>
      </c>
      <c r="BI1732" s="13">
        <f t="shared" si="2122"/>
        <v>9.6521681124106535E-7</v>
      </c>
      <c r="BJ1732" s="14">
        <f t="shared" si="2123"/>
        <v>0.45391620369181407</v>
      </c>
      <c r="BK1732" s="14">
        <f t="shared" si="2124"/>
        <v>0.30132939074134935</v>
      </c>
      <c r="BL1732" s="14">
        <f t="shared" si="2125"/>
        <v>0.23352983713817263</v>
      </c>
      <c r="BM1732" s="14">
        <f t="shared" si="2126"/>
        <v>0.3200420093858512</v>
      </c>
      <c r="BN1732" s="14">
        <f t="shared" si="2127"/>
        <v>0.6796930141930726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1.5021645021645</v>
      </c>
      <c r="F1733" s="10">
        <f>VLOOKUP(B1733,home!$B$2:$E$405,3,FALSE)</f>
        <v>0.91</v>
      </c>
      <c r="G1733" s="10">
        <f>VLOOKUP(C1733,away!$B$2:$E$405,4,FALSE)</f>
        <v>0.87</v>
      </c>
      <c r="H1733" s="10">
        <f>VLOOKUP(A1733,away!$A$2:$E$405,3,FALSE)</f>
        <v>1.2640692640692599</v>
      </c>
      <c r="I1733" s="10">
        <f>VLOOKUP(C1733,away!$B$2:$E$405,3,FALSE)</f>
        <v>0.6</v>
      </c>
      <c r="J1733" s="10">
        <f>VLOOKUP(B1733,home!$B$2:$E$405,4,FALSE)</f>
        <v>1.22</v>
      </c>
      <c r="K1733" s="12">
        <f t="shared" si="2072"/>
        <v>1.1892636363636349</v>
      </c>
      <c r="L1733" s="12">
        <f t="shared" si="2073"/>
        <v>0.92529870129869818</v>
      </c>
      <c r="M1733" s="13">
        <f t="shared" si="2074"/>
        <v>0.12068609775590239</v>
      </c>
      <c r="N1733" s="13">
        <f t="shared" si="2075"/>
        <v>0.14352758747572156</v>
      </c>
      <c r="O1733" s="13">
        <f t="shared" si="2076"/>
        <v>0.11167068951834422</v>
      </c>
      <c r="P1733" s="13">
        <f t="shared" si="2077"/>
        <v>0.13280589029182047</v>
      </c>
      <c r="Q1733" s="13">
        <f t="shared" si="2078"/>
        <v>8.5346070299938182E-2</v>
      </c>
      <c r="R1733" s="13">
        <f t="shared" si="2079"/>
        <v>5.1664371992227009E-2</v>
      </c>
      <c r="S1733" s="13">
        <f t="shared" si="2080"/>
        <v>3.6535700515970292E-2</v>
      </c>
      <c r="T1733" s="13">
        <f t="shared" si="2081"/>
        <v>7.8970608009480206E-2</v>
      </c>
      <c r="U1733" s="13">
        <f t="shared" si="2082"/>
        <v>6.1442558905919417E-2</v>
      </c>
      <c r="V1733" s="13">
        <f t="shared" si="2083"/>
        <v>4.4671961437169798E-3</v>
      </c>
      <c r="W1733" s="13">
        <f t="shared" si="2084"/>
        <v>3.383299263808362E-2</v>
      </c>
      <c r="X1733" s="13">
        <f t="shared" si="2085"/>
        <v>3.1305624149067193E-2</v>
      </c>
      <c r="Y1733" s="13">
        <f t="shared" si="2086"/>
        <v>1.4483526684238513E-2</v>
      </c>
      <c r="Z1733" s="13">
        <f t="shared" si="2087"/>
        <v>1.5934992102606831E-2</v>
      </c>
      <c r="AA1733" s="13">
        <f t="shared" si="2088"/>
        <v>1.8950906653372006E-2</v>
      </c>
      <c r="AB1733" s="13">
        <f t="shared" si="2089"/>
        <v>1.1268812079488499E-2</v>
      </c>
      <c r="AC1733" s="13">
        <f t="shared" si="2090"/>
        <v>3.0723814300387457E-4</v>
      </c>
      <c r="AD1733" s="13">
        <f t="shared" si="2091"/>
        <v>1.0059086963457848E-2</v>
      </c>
      <c r="AE1733" s="13">
        <f t="shared" si="2092"/>
        <v>9.3076601035382133E-3</v>
      </c>
      <c r="AF1733" s="13">
        <f t="shared" si="2093"/>
        <v>4.3061829029668068E-3</v>
      </c>
      <c r="AG1733" s="13">
        <f t="shared" si="2094"/>
        <v>1.3281684825566151E-3</v>
      </c>
      <c r="AH1733" s="13">
        <f t="shared" si="2095"/>
        <v>3.6861568744367781E-3</v>
      </c>
      <c r="AI1733" s="13">
        <f t="shared" si="2096"/>
        <v>4.3838123286994929E-3</v>
      </c>
      <c r="AJ1733" s="13">
        <f t="shared" si="2097"/>
        <v>2.6067542955824472E-3</v>
      </c>
      <c r="AK1733" s="13">
        <f t="shared" si="2098"/>
        <v>1.0333726975569684E-3</v>
      </c>
      <c r="AL1733" s="13">
        <f t="shared" si="2099"/>
        <v>1.3523690258264133E-5</v>
      </c>
      <c r="AM1733" s="13">
        <f t="shared" si="2100"/>
        <v>2.392581268131984E-3</v>
      </c>
      <c r="AN1733" s="13">
        <f t="shared" si="2101"/>
        <v>2.2138523401541176E-3</v>
      </c>
      <c r="AO1733" s="13">
        <f t="shared" si="2102"/>
        <v>1.024237347605844E-3</v>
      </c>
      <c r="AP1733" s="13">
        <f t="shared" si="2103"/>
        <v>3.1590849585377031E-4</v>
      </c>
      <c r="AQ1733" s="13">
        <f t="shared" si="2104"/>
        <v>7.3077430235679702E-5</v>
      </c>
      <c r="AR1733" s="13">
        <f t="shared" si="2105"/>
        <v>6.8215923373992401E-4</v>
      </c>
      <c r="AS1733" s="13">
        <f t="shared" si="2106"/>
        <v>8.1126717089657278E-4</v>
      </c>
      <c r="AT1733" s="13">
        <f t="shared" si="2107"/>
        <v>4.8240527286144837E-4</v>
      </c>
      <c r="AU1733" s="13">
        <f t="shared" si="2108"/>
        <v>1.9123568300139911E-4</v>
      </c>
      <c r="AV1733" s="13">
        <f t="shared" si="2109"/>
        <v>5.6857410942181794E-5</v>
      </c>
      <c r="AW1733" s="13">
        <f t="shared" si="2110"/>
        <v>4.133831849216427E-7</v>
      </c>
      <c r="AX1733" s="13">
        <f t="shared" si="2111"/>
        <v>4.7423498320569343E-4</v>
      </c>
      <c r="AY1733" s="13">
        <f t="shared" si="2112"/>
        <v>4.3880901407063812E-4</v>
      </c>
      <c r="AZ1733" s="13">
        <f t="shared" si="2113"/>
        <v>2.0301470541886176E-4</v>
      </c>
      <c r="BA1733" s="13">
        <f t="shared" si="2114"/>
        <v>6.2616414422870205E-5</v>
      </c>
      <c r="BB1733" s="13">
        <f t="shared" si="2115"/>
        <v>1.4484721736365715E-5</v>
      </c>
      <c r="BC1733" s="13">
        <f t="shared" si="2116"/>
        <v>2.6805388422664449E-6</v>
      </c>
      <c r="BD1733" s="13">
        <f t="shared" si="2117"/>
        <v>1.0520017550974442E-4</v>
      </c>
      <c r="BE1733" s="13">
        <f t="shared" si="2118"/>
        <v>1.2511074327281125E-4</v>
      </c>
      <c r="BF1733" s="13">
        <f t="shared" si="2119"/>
        <v>7.4394828746390354E-5</v>
      </c>
      <c r="BG1733" s="13">
        <f t="shared" si="2120"/>
        <v>2.9491688187194008E-5</v>
      </c>
      <c r="BH1733" s="13">
        <f t="shared" si="2121"/>
        <v>8.7683480840011959E-6</v>
      </c>
      <c r="BI1733" s="13">
        <f t="shared" si="2122"/>
        <v>2.0855755054562754E-6</v>
      </c>
      <c r="BJ1733" s="14">
        <f t="shared" si="2123"/>
        <v>0.41968300496872685</v>
      </c>
      <c r="BK1733" s="14">
        <f t="shared" si="2124"/>
        <v>0.29525445555474289</v>
      </c>
      <c r="BL1733" s="14">
        <f t="shared" si="2125"/>
        <v>0.26927641147637399</v>
      </c>
      <c r="BM1733" s="14">
        <f t="shared" si="2126"/>
        <v>0.35400976113761101</v>
      </c>
      <c r="BN1733" s="14">
        <f t="shared" si="2127"/>
        <v>0.64570070733395379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1.5021645021645</v>
      </c>
      <c r="F1734" s="10">
        <f>VLOOKUP(B1734,home!$B$2:$E$405,3,FALSE)</f>
        <v>1</v>
      </c>
      <c r="G1734" s="10">
        <f>VLOOKUP(C1734,away!$B$2:$E$405,4,FALSE)</f>
        <v>0.93</v>
      </c>
      <c r="H1734" s="10">
        <f>VLOOKUP(A1734,away!$A$2:$E$405,3,FALSE)</f>
        <v>1.2640692640692599</v>
      </c>
      <c r="I1734" s="10">
        <f>VLOOKUP(C1734,away!$B$2:$E$405,3,FALSE)</f>
        <v>0.87</v>
      </c>
      <c r="J1734" s="10">
        <f>VLOOKUP(B1734,home!$B$2:$E$405,4,FALSE)</f>
        <v>1.1100000000000001</v>
      </c>
      <c r="K1734" s="12">
        <f t="shared" si="2072"/>
        <v>1.397012987012985</v>
      </c>
      <c r="L1734" s="12">
        <f t="shared" si="2073"/>
        <v>1.2207116883116844</v>
      </c>
      <c r="M1734" s="13">
        <f t="shared" si="2074"/>
        <v>7.2968701574611342E-2</v>
      </c>
      <c r="N1734" s="13">
        <f t="shared" si="2075"/>
        <v>0.10193822374520689</v>
      </c>
      <c r="O1734" s="13">
        <f t="shared" si="2076"/>
        <v>8.9073746893055264E-2</v>
      </c>
      <c r="P1734" s="13">
        <f t="shared" si="2077"/>
        <v>0.12443718121150571</v>
      </c>
      <c r="Q1734" s="13">
        <f t="shared" si="2078"/>
        <v>7.1204511222544759E-2</v>
      </c>
      <c r="R1734" s="13">
        <f t="shared" si="2079"/>
        <v>5.4366681977034578E-2</v>
      </c>
      <c r="S1734" s="13">
        <f t="shared" si="2080"/>
        <v>5.3052239294788354E-2</v>
      </c>
      <c r="T1734" s="13">
        <f t="shared" si="2081"/>
        <v>8.6920179109880882E-2</v>
      </c>
      <c r="U1734" s="13">
        <f t="shared" si="2082"/>
        <v>7.5950960782722093E-2</v>
      </c>
      <c r="V1734" s="13">
        <f t="shared" si="2083"/>
        <v>1.0052515625561975E-2</v>
      </c>
      <c r="W1734" s="13">
        <f t="shared" si="2084"/>
        <v>3.3157875637268949E-2</v>
      </c>
      <c r="X1734" s="13">
        <f t="shared" si="2085"/>
        <v>4.047620634999944E-2</v>
      </c>
      <c r="Y1734" s="13">
        <f t="shared" si="2086"/>
        <v>2.4704889094979973E-2</v>
      </c>
      <c r="Z1734" s="13">
        <f t="shared" si="2087"/>
        <v>2.2122014714696769E-2</v>
      </c>
      <c r="AA1734" s="13">
        <f t="shared" si="2088"/>
        <v>3.0904741855323738E-2</v>
      </c>
      <c r="AB1734" s="13">
        <f t="shared" si="2089"/>
        <v>2.1587162866085526E-2</v>
      </c>
      <c r="AC1734" s="13">
        <f t="shared" si="2090"/>
        <v>1.0714411466285325E-3</v>
      </c>
      <c r="AD1734" s="13">
        <f t="shared" si="2091"/>
        <v>1.1580495721756547E-2</v>
      </c>
      <c r="AE1734" s="13">
        <f t="shared" si="2092"/>
        <v>1.4136446483991668E-2</v>
      </c>
      <c r="AF1734" s="13">
        <f t="shared" si="2093"/>
        <v>8.6282627271006239E-3</v>
      </c>
      <c r="AG1734" s="13">
        <f t="shared" si="2094"/>
        <v>3.5108737202652605E-3</v>
      </c>
      <c r="AH1734" s="13">
        <f t="shared" si="2095"/>
        <v>6.7511504828083541E-3</v>
      </c>
      <c r="AI1734" s="13">
        <f t="shared" si="2096"/>
        <v>9.4314449017622523E-3</v>
      </c>
      <c r="AJ1734" s="13">
        <f t="shared" si="2097"/>
        <v>6.5879255070296393E-3</v>
      </c>
      <c r="AK1734" s="13">
        <f t="shared" si="2098"/>
        <v>3.0678058302648359E-3</v>
      </c>
      <c r="AL1734" s="13">
        <f t="shared" si="2099"/>
        <v>7.3087289889158658E-5</v>
      </c>
      <c r="AM1734" s="13">
        <f t="shared" si="2100"/>
        <v>3.2356205838684395E-3</v>
      </c>
      <c r="AN1734" s="13">
        <f t="shared" si="2101"/>
        <v>3.9497598656700805E-3</v>
      </c>
      <c r="AO1734" s="13">
        <f t="shared" si="2102"/>
        <v>2.410759017023928E-3</v>
      </c>
      <c r="AP1734" s="13">
        <f t="shared" si="2103"/>
        <v>9.8094723659463193E-4</v>
      </c>
      <c r="AQ1734" s="13">
        <f t="shared" si="2104"/>
        <v>2.9936343933202857E-4</v>
      </c>
      <c r="AR1734" s="13">
        <f t="shared" si="2105"/>
        <v>1.6482416607830465E-3</v>
      </c>
      <c r="AS1734" s="13">
        <f t="shared" si="2106"/>
        <v>2.3026150058497665E-3</v>
      </c>
      <c r="AT1734" s="13">
        <f t="shared" si="2107"/>
        <v>1.6083915336315528E-3</v>
      </c>
      <c r="AU1734" s="13">
        <f t="shared" si="2108"/>
        <v>7.4898128689500365E-4</v>
      </c>
      <c r="AV1734" s="13">
        <f t="shared" si="2109"/>
        <v>2.6158414620550466E-4</v>
      </c>
      <c r="AW1734" s="13">
        <f t="shared" si="2110"/>
        <v>3.4622059945399886E-6</v>
      </c>
      <c r="AX1734" s="13">
        <f t="shared" si="2111"/>
        <v>7.5336732945179171E-4</v>
      </c>
      <c r="AY1734" s="13">
        <f t="shared" si="2112"/>
        <v>9.1964430465396152E-4</v>
      </c>
      <c r="AZ1734" s="13">
        <f t="shared" si="2113"/>
        <v>5.6131027589018123E-4</v>
      </c>
      <c r="BA1734" s="13">
        <f t="shared" si="2114"/>
        <v>2.2839933818286686E-4</v>
      </c>
      <c r="BB1734" s="13">
        <f t="shared" si="2115"/>
        <v>6.9702435430619679E-5</v>
      </c>
      <c r="BC1734" s="13">
        <f t="shared" si="2116"/>
        <v>1.7017315526789588E-5</v>
      </c>
      <c r="BD1734" s="13">
        <f t="shared" si="2117"/>
        <v>3.3533797674668739E-4</v>
      </c>
      <c r="BE1734" s="13">
        <f t="shared" si="2118"/>
        <v>4.6847150855378061E-4</v>
      </c>
      <c r="BF1734" s="13">
        <f t="shared" si="2119"/>
        <v>3.2723039074759825E-4</v>
      </c>
      <c r="BG1734" s="13">
        <f t="shared" si="2120"/>
        <v>1.5238170187324278E-4</v>
      </c>
      <c r="BH1734" s="13">
        <f t="shared" si="2121"/>
        <v>5.3219804125015272E-5</v>
      </c>
      <c r="BI1734" s="13">
        <f t="shared" si="2122"/>
        <v>1.4869751505786706E-5</v>
      </c>
      <c r="BJ1734" s="14">
        <f t="shared" si="2123"/>
        <v>0.40968385495462034</v>
      </c>
      <c r="BK1734" s="14">
        <f t="shared" si="2124"/>
        <v>0.26257481044763903</v>
      </c>
      <c r="BL1734" s="14">
        <f t="shared" si="2125"/>
        <v>0.30564294586300328</v>
      </c>
      <c r="BM1734" s="14">
        <f t="shared" si="2126"/>
        <v>0.4851183972573414</v>
      </c>
      <c r="BN1734" s="14">
        <f t="shared" si="2127"/>
        <v>0.5139890466239585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1.5021645021645</v>
      </c>
      <c r="F1735" s="10">
        <f>VLOOKUP(B1735,home!$B$2:$E$405,3,FALSE)</f>
        <v>1.27</v>
      </c>
      <c r="G1735" s="10">
        <f>VLOOKUP(C1735,away!$B$2:$E$405,4,FALSE)</f>
        <v>1.57</v>
      </c>
      <c r="H1735" s="10">
        <f>VLOOKUP(A1735,away!$A$2:$E$405,3,FALSE)</f>
        <v>1.2640692640692599</v>
      </c>
      <c r="I1735" s="10">
        <f>VLOOKUP(C1735,away!$B$2:$E$405,3,FALSE)</f>
        <v>0.18</v>
      </c>
      <c r="J1735" s="10">
        <f>VLOOKUP(B1735,home!$B$2:$E$405,4,FALSE)</f>
        <v>1.22</v>
      </c>
      <c r="K1735" s="12">
        <f t="shared" si="2072"/>
        <v>2.9951658008657969</v>
      </c>
      <c r="L1735" s="12">
        <f t="shared" si="2073"/>
        <v>0.27758961038960944</v>
      </c>
      <c r="M1735" s="13">
        <f t="shared" si="2074"/>
        <v>3.7901847883740479E-2</v>
      </c>
      <c r="N1735" s="13">
        <f t="shared" si="2075"/>
        <v>0.11352231857099716</v>
      </c>
      <c r="O1735" s="13">
        <f t="shared" si="2076"/>
        <v>1.0521159187093763E-2</v>
      </c>
      <c r="P1735" s="13">
        <f t="shared" si="2077"/>
        <v>3.1512616182648223E-2</v>
      </c>
      <c r="Q1735" s="13">
        <f t="shared" si="2078"/>
        <v>0.17000908310942142</v>
      </c>
      <c r="R1735" s="13">
        <f t="shared" si="2079"/>
        <v>1.4602822397962087E-3</v>
      </c>
      <c r="S1735" s="13">
        <f t="shared" si="2080"/>
        <v>6.5501092566842192E-3</v>
      </c>
      <c r="T1735" s="13">
        <f t="shared" si="2081"/>
        <v>4.7192755143039021E-2</v>
      </c>
      <c r="U1735" s="13">
        <f t="shared" si="2082"/>
        <v>4.3737874242493107E-3</v>
      </c>
      <c r="V1735" s="13">
        <f t="shared" si="2083"/>
        <v>6.0510412049754019E-4</v>
      </c>
      <c r="W1735" s="13">
        <f t="shared" si="2084"/>
        <v>0.16973513052196337</v>
      </c>
      <c r="X1735" s="13">
        <f t="shared" si="2085"/>
        <v>4.7116708751021315E-2</v>
      </c>
      <c r="Y1735" s="13">
        <f t="shared" si="2086"/>
        <v>6.5395544125183541E-3</v>
      </c>
      <c r="Z1735" s="13">
        <f t="shared" si="2087"/>
        <v>1.3511972600129858E-4</v>
      </c>
      <c r="AA1735" s="13">
        <f t="shared" si="2088"/>
        <v>4.0470598234144646E-4</v>
      </c>
      <c r="AB1735" s="13">
        <f t="shared" si="2089"/>
        <v>6.0608075885744883E-4</v>
      </c>
      <c r="AC1735" s="13">
        <f t="shared" si="2090"/>
        <v>3.1443740484415264E-5</v>
      </c>
      <c r="AD1735" s="13">
        <f t="shared" si="2091"/>
        <v>0.12709621453621925</v>
      </c>
      <c r="AE1735" s="13">
        <f t="shared" si="2092"/>
        <v>3.5280588675103315E-2</v>
      </c>
      <c r="AF1735" s="13">
        <f t="shared" si="2093"/>
        <v>4.8967624323189981E-3</v>
      </c>
      <c r="AG1735" s="13">
        <f t="shared" si="2094"/>
        <v>4.5309679191930222E-4</v>
      </c>
      <c r="AH1735" s="13">
        <f t="shared" si="2095"/>
        <v>9.3769580241628145E-6</v>
      </c>
      <c r="AI1735" s="13">
        <f t="shared" si="2096"/>
        <v>2.8085543990126572E-5</v>
      </c>
      <c r="AJ1735" s="13">
        <f t="shared" si="2097"/>
        <v>4.2060430428969519E-5</v>
      </c>
      <c r="AK1735" s="13">
        <f t="shared" si="2098"/>
        <v>4.1992654263514873E-5</v>
      </c>
      <c r="AL1735" s="13">
        <f t="shared" si="2099"/>
        <v>1.0457268767175346E-6</v>
      </c>
      <c r="AM1735" s="13">
        <f t="shared" si="2100"/>
        <v>7.6134847039677211E-2</v>
      </c>
      <c r="AN1735" s="13">
        <f t="shared" si="2101"/>
        <v>2.1134242526816505E-2</v>
      </c>
      <c r="AO1735" s="13">
        <f t="shared" si="2102"/>
        <v>2.9333230744492543E-3</v>
      </c>
      <c r="AP1735" s="13">
        <f t="shared" si="2103"/>
        <v>2.714200031277399E-4</v>
      </c>
      <c r="AQ1735" s="13">
        <f t="shared" si="2104"/>
        <v>1.8835843230043975E-5</v>
      </c>
      <c r="AR1735" s="13">
        <f t="shared" si="2105"/>
        <v>5.2058922491341579E-7</v>
      </c>
      <c r="AS1735" s="13">
        <f t="shared" si="2106"/>
        <v>1.5592510427598954E-6</v>
      </c>
      <c r="AT1735" s="13">
        <f t="shared" si="2107"/>
        <v>2.3351076991193855E-6</v>
      </c>
      <c r="AU1735" s="13">
        <f t="shared" si="2108"/>
        <v>2.3313449072469346E-6</v>
      </c>
      <c r="AV1735" s="13">
        <f t="shared" si="2109"/>
        <v>1.7456911340521655E-6</v>
      </c>
      <c r="AW1735" s="13">
        <f t="shared" si="2110"/>
        <v>2.4151262872870158E-8</v>
      </c>
      <c r="AX1735" s="13">
        <f t="shared" si="2111"/>
        <v>3.8006081684564971E-2</v>
      </c>
      <c r="AY1735" s="13">
        <f t="shared" si="2112"/>
        <v>1.0550093407254062E-2</v>
      </c>
      <c r="AZ1735" s="13">
        <f t="shared" si="2113"/>
        <v>1.464298159246821E-3</v>
      </c>
      <c r="BA1735" s="13">
        <f t="shared" si="2114"/>
        <v>1.3549131850651574E-4</v>
      </c>
      <c r="BB1735" s="13">
        <f t="shared" si="2115"/>
        <v>9.4027455788495484E-6</v>
      </c>
      <c r="BC1735" s="13">
        <f t="shared" si="2116"/>
        <v>5.22020896365094E-7</v>
      </c>
      <c r="BD1735" s="13">
        <f t="shared" si="2117"/>
        <v>2.4085026686123946E-8</v>
      </c>
      <c r="BE1735" s="13">
        <f t="shared" si="2118"/>
        <v>7.2138648243218511E-8</v>
      </c>
      <c r="BF1735" s="13">
        <f t="shared" si="2119"/>
        <v>1.080336060693878E-7</v>
      </c>
      <c r="BG1735" s="13">
        <f t="shared" si="2120"/>
        <v>1.0785952074774599E-7</v>
      </c>
      <c r="BH1735" s="13">
        <f t="shared" si="2121"/>
        <v>8.076428696035591E-8</v>
      </c>
      <c r="BI1735" s="13">
        <f t="shared" si="2122"/>
        <v>4.8380486046993868E-8</v>
      </c>
      <c r="BJ1735" s="14">
        <f t="shared" si="2123"/>
        <v>0.87250077076786992</v>
      </c>
      <c r="BK1735" s="14">
        <f t="shared" si="2124"/>
        <v>8.7152260318185654E-2</v>
      </c>
      <c r="BL1735" s="14">
        <f t="shared" si="2125"/>
        <v>1.7496464424627798E-2</v>
      </c>
      <c r="BM1735" s="14">
        <f t="shared" si="2126"/>
        <v>0.60180723880699627</v>
      </c>
      <c r="BN1735" s="14">
        <f t="shared" si="2127"/>
        <v>0.36492730717369726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1.5021645021645</v>
      </c>
      <c r="F1736" s="10">
        <f>VLOOKUP(B1736,home!$B$2:$E$405,3,FALSE)</f>
        <v>1.1100000000000001</v>
      </c>
      <c r="G1736" s="10">
        <f>VLOOKUP(C1736,away!$B$2:$E$405,4,FALSE)</f>
        <v>1.33</v>
      </c>
      <c r="H1736" s="10">
        <f>VLOOKUP(A1736,away!$A$2:$E$405,3,FALSE)</f>
        <v>1.2640692640692599</v>
      </c>
      <c r="I1736" s="10">
        <f>VLOOKUP(C1736,away!$B$2:$E$405,3,FALSE)</f>
        <v>1.1100000000000001</v>
      </c>
      <c r="J1736" s="10">
        <f>VLOOKUP(B1736,home!$B$2:$E$405,4,FALSE)</f>
        <v>0.88</v>
      </c>
      <c r="K1736" s="12">
        <f t="shared" si="2072"/>
        <v>2.2176454545454516</v>
      </c>
      <c r="L1736" s="12">
        <f t="shared" si="2073"/>
        <v>1.2347428571428531</v>
      </c>
      <c r="M1736" s="13">
        <f t="shared" si="2074"/>
        <v>3.1669908370692355E-2</v>
      </c>
      <c r="N1736" s="13">
        <f t="shared" si="2075"/>
        <v>7.0232628344136835E-2</v>
      </c>
      <c r="O1736" s="13">
        <f t="shared" si="2076"/>
        <v>3.9104193147081037E-2</v>
      </c>
      <c r="P1736" s="13">
        <f t="shared" si="2077"/>
        <v>8.6719236186291668E-2</v>
      </c>
      <c r="Q1736" s="13">
        <f t="shared" si="2078"/>
        <v>7.7875534504077568E-2</v>
      </c>
      <c r="R1736" s="13">
        <f t="shared" si="2079"/>
        <v>2.4141811586346415E-2</v>
      </c>
      <c r="S1736" s="13">
        <f t="shared" si="2080"/>
        <v>5.9364127586907789E-2</v>
      </c>
      <c r="T1736" s="13">
        <f t="shared" si="2081"/>
        <v>9.6156259975091585E-2</v>
      </c>
      <c r="U1736" s="13">
        <f t="shared" si="2082"/>
        <v>5.3537978728953842E-2</v>
      </c>
      <c r="V1736" s="13">
        <f t="shared" si="2083"/>
        <v>1.8061350369236479E-2</v>
      </c>
      <c r="W1736" s="13">
        <f t="shared" si="2084"/>
        <v>5.7566775037755029E-2</v>
      </c>
      <c r="X1736" s="13">
        <f t="shared" si="2085"/>
        <v>7.1080164286617523E-2</v>
      </c>
      <c r="Y1736" s="13">
        <f t="shared" si="2086"/>
        <v>4.3882862568720767E-2</v>
      </c>
      <c r="Z1736" s="13">
        <f t="shared" si="2087"/>
        <v>9.9363098049099347E-3</v>
      </c>
      <c r="AA1736" s="13">
        <f t="shared" si="2088"/>
        <v>2.2035212273813921E-2</v>
      </c>
      <c r="AB1736" s="13">
        <f t="shared" si="2089"/>
        <v>2.4433144169483795E-2</v>
      </c>
      <c r="AC1736" s="13">
        <f t="shared" si="2090"/>
        <v>3.0909990529894918E-3</v>
      </c>
      <c r="AD1736" s="13">
        <f t="shared" si="2091"/>
        <v>3.1915674248829518E-2</v>
      </c>
      <c r="AE1736" s="13">
        <f t="shared" si="2092"/>
        <v>3.9407650809640343E-2</v>
      </c>
      <c r="AF1736" s="13">
        <f t="shared" si="2093"/>
        <v>2.4329157676991595E-2</v>
      </c>
      <c r="AG1736" s="13">
        <f t="shared" si="2094"/>
        <v>1.0013417887322528E-2</v>
      </c>
      <c r="AH1736" s="13">
        <f t="shared" si="2095"/>
        <v>3.0671968894927593E-3</v>
      </c>
      <c r="AI1736" s="13">
        <f t="shared" si="2096"/>
        <v>6.8019552401795656E-3</v>
      </c>
      <c r="AJ1736" s="13">
        <f t="shared" si="2097"/>
        <v>7.5421625602029151E-3</v>
      </c>
      <c r="AK1736" s="13">
        <f t="shared" si="2098"/>
        <v>5.5752808396922933E-3</v>
      </c>
      <c r="AL1736" s="13">
        <f t="shared" si="2099"/>
        <v>3.3855365009625912E-4</v>
      </c>
      <c r="AM1736" s="13">
        <f t="shared" si="2100"/>
        <v>1.4155529985334011E-2</v>
      </c>
      <c r="AN1736" s="13">
        <f t="shared" si="2101"/>
        <v>1.7478439538462648E-2</v>
      </c>
      <c r="AO1736" s="13">
        <f t="shared" si="2102"/>
        <v>1.0790689187059992E-2</v>
      </c>
      <c r="AP1736" s="13">
        <f t="shared" si="2103"/>
        <v>4.4412421324569818E-3</v>
      </c>
      <c r="AQ1736" s="13">
        <f t="shared" si="2104"/>
        <v>1.3709479999732877E-3</v>
      </c>
      <c r="AR1736" s="13">
        <f t="shared" si="2105"/>
        <v>7.574398901503916E-4</v>
      </c>
      <c r="AS1736" s="13">
        <f t="shared" si="2106"/>
        <v>1.6797331294834219E-3</v>
      </c>
      <c r="AT1736" s="13">
        <f t="shared" si="2107"/>
        <v>1.8625262697241588E-3</v>
      </c>
      <c r="AU1736" s="13">
        <f t="shared" si="2108"/>
        <v>1.3768076386750921E-3</v>
      </c>
      <c r="AV1736" s="13">
        <f t="shared" si="2109"/>
        <v>7.6331780042281896E-4</v>
      </c>
      <c r="AW1736" s="13">
        <f t="shared" si="2110"/>
        <v>2.5750972606396811E-5</v>
      </c>
      <c r="AX1736" s="13">
        <f t="shared" si="2111"/>
        <v>5.231991121442966E-3</v>
      </c>
      <c r="AY1736" s="13">
        <f t="shared" si="2112"/>
        <v>6.4601636658365279E-3</v>
      </c>
      <c r="AZ1736" s="13">
        <f t="shared" si="2113"/>
        <v>3.9883204711827222E-3</v>
      </c>
      <c r="BA1736" s="13">
        <f t="shared" si="2114"/>
        <v>1.6415167379298281E-3</v>
      </c>
      <c r="BB1736" s="13">
        <f t="shared" si="2115"/>
        <v>5.0671276675982293E-4</v>
      </c>
      <c r="BC1736" s="13">
        <f t="shared" si="2116"/>
        <v>1.2513199387595666E-4</v>
      </c>
      <c r="BD1736" s="13">
        <f t="shared" si="2117"/>
        <v>1.5587391567971069E-4</v>
      </c>
      <c r="BE1736" s="13">
        <f t="shared" si="2118"/>
        <v>3.4567308058931138E-4</v>
      </c>
      <c r="BF1736" s="13">
        <f t="shared" si="2119"/>
        <v>3.8329016796380503E-4</v>
      </c>
      <c r="BG1736" s="13">
        <f t="shared" si="2120"/>
        <v>2.8333389958563161E-4</v>
      </c>
      <c r="BH1736" s="13">
        <f t="shared" si="2121"/>
        <v>1.570835336336784E-4</v>
      </c>
      <c r="BI1736" s="13">
        <f t="shared" si="2122"/>
        <v>6.967111686933286E-5</v>
      </c>
      <c r="BJ1736" s="14">
        <f t="shared" si="2123"/>
        <v>0.588650810939498</v>
      </c>
      <c r="BK1736" s="14">
        <f t="shared" si="2124"/>
        <v>0.20570433888205053</v>
      </c>
      <c r="BL1736" s="14">
        <f t="shared" si="2125"/>
        <v>0.1940736858780239</v>
      </c>
      <c r="BM1736" s="14">
        <f t="shared" si="2126"/>
        <v>0.66218742067262637</v>
      </c>
      <c r="BN1736" s="14">
        <f t="shared" si="2127"/>
        <v>0.3297433121386259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1.5021645021645</v>
      </c>
      <c r="F1737" s="10">
        <f>VLOOKUP(B1737,home!$B$2:$E$405,3,FALSE)</f>
        <v>0.93</v>
      </c>
      <c r="G1737" s="10">
        <f>VLOOKUP(C1737,away!$B$2:$E$405,4,FALSE)</f>
        <v>0.81</v>
      </c>
      <c r="H1737" s="10">
        <f>VLOOKUP(A1737,away!$A$2:$E$405,3,FALSE)</f>
        <v>1.2640692640692599</v>
      </c>
      <c r="I1737" s="10">
        <f>VLOOKUP(C1737,away!$B$2:$E$405,3,FALSE)</f>
        <v>0.89</v>
      </c>
      <c r="J1737" s="10">
        <f>VLOOKUP(B1737,home!$B$2:$E$405,4,FALSE)</f>
        <v>1.34</v>
      </c>
      <c r="K1737" s="12">
        <f t="shared" si="2072"/>
        <v>1.131580519480518</v>
      </c>
      <c r="L1737" s="12">
        <f t="shared" si="2073"/>
        <v>1.5075290043289993</v>
      </c>
      <c r="M1737" s="13">
        <f t="shared" si="2074"/>
        <v>7.1424843369131047E-2</v>
      </c>
      <c r="N1737" s="13">
        <f t="shared" si="2075"/>
        <v>8.0822961363455945E-2</v>
      </c>
      <c r="O1737" s="13">
        <f t="shared" si="2076"/>
        <v>0.10767502300862085</v>
      </c>
      <c r="P1737" s="13">
        <f t="shared" si="2077"/>
        <v>0.12184295847117191</v>
      </c>
      <c r="Q1737" s="13">
        <f t="shared" si="2078"/>
        <v>4.5728844302806673E-2</v>
      </c>
      <c r="R1737" s="13">
        <f t="shared" si="2079"/>
        <v>8.1161610113644159E-2</v>
      </c>
      <c r="S1737" s="13">
        <f t="shared" si="2080"/>
        <v>5.1962684931220526E-2</v>
      </c>
      <c r="T1737" s="13">
        <f t="shared" si="2081"/>
        <v>6.8937559120925959E-2</v>
      </c>
      <c r="U1737" s="13">
        <f t="shared" si="2082"/>
        <v>9.1840896934272706E-2</v>
      </c>
      <c r="V1737" s="13">
        <f t="shared" si="2083"/>
        <v>9.849183131179249E-3</v>
      </c>
      <c r="W1737" s="13">
        <f t="shared" si="2084"/>
        <v>1.7248623130471225E-2</v>
      </c>
      <c r="X1737" s="13">
        <f t="shared" si="2085"/>
        <v>2.6002799653925428E-2</v>
      </c>
      <c r="Y1737" s="13">
        <f t="shared" si="2086"/>
        <v>1.9599987336024326E-2</v>
      </c>
      <c r="Z1737" s="13">
        <f t="shared" si="2087"/>
        <v>4.0784493761453468E-2</v>
      </c>
      <c r="AA1737" s="13">
        <f t="shared" si="2088"/>
        <v>4.6150938637335458E-2</v>
      </c>
      <c r="AB1737" s="13">
        <f t="shared" si="2089"/>
        <v>2.6111751558874793E-2</v>
      </c>
      <c r="AC1737" s="13">
        <f t="shared" si="2090"/>
        <v>1.0501017176065401E-3</v>
      </c>
      <c r="AD1737" s="13">
        <f t="shared" si="2091"/>
        <v>4.8795514805755804E-3</v>
      </c>
      <c r="AE1737" s="13">
        <f t="shared" si="2092"/>
        <v>7.3560653850841982E-3</v>
      </c>
      <c r="AF1737" s="13">
        <f t="shared" si="2093"/>
        <v>5.5447409628775002E-3</v>
      </c>
      <c r="AG1737" s="13">
        <f t="shared" si="2094"/>
        <v>2.7862859410096447E-3</v>
      </c>
      <c r="AH1737" s="13">
        <f t="shared" si="2095"/>
        <v>1.5370951818066563E-2</v>
      </c>
      <c r="AI1737" s="13">
        <f t="shared" si="2096"/>
        <v>1.7393469643197771E-2</v>
      </c>
      <c r="AJ1737" s="13">
        <f t="shared" si="2097"/>
        <v>9.8410557072091814E-3</v>
      </c>
      <c r="AK1737" s="13">
        <f t="shared" si="2098"/>
        <v>3.7119823098001586E-3</v>
      </c>
      <c r="AL1737" s="13">
        <f t="shared" si="2099"/>
        <v>7.1654339825482819E-5</v>
      </c>
      <c r="AM1737" s="13">
        <f t="shared" si="2100"/>
        <v>1.1043210798443296E-3</v>
      </c>
      <c r="AN1737" s="13">
        <f t="shared" si="2101"/>
        <v>1.6647960579572474E-3</v>
      </c>
      <c r="AO1737" s="13">
        <f t="shared" si="2102"/>
        <v>1.2548641718315662E-3</v>
      </c>
      <c r="AP1737" s="13">
        <f t="shared" si="2103"/>
        <v>6.3058137850979172E-4</v>
      </c>
      <c r="AQ1737" s="13">
        <f t="shared" si="2104"/>
        <v>2.3765492942331862E-4</v>
      </c>
      <c r="AR1737" s="13">
        <f t="shared" si="2105"/>
        <v>4.6344311379757806E-3</v>
      </c>
      <c r="AS1737" s="13">
        <f t="shared" si="2106"/>
        <v>5.2442319946073221E-3</v>
      </c>
      <c r="AT1737" s="13">
        <f t="shared" si="2107"/>
        <v>2.9671353823670543E-3</v>
      </c>
      <c r="AU1737" s="13">
        <f t="shared" si="2108"/>
        <v>1.1191841991159783E-3</v>
      </c>
      <c r="AV1737" s="13">
        <f t="shared" si="2109"/>
        <v>3.1661175935751183E-4</v>
      </c>
      <c r="AW1737" s="13">
        <f t="shared" si="2110"/>
        <v>3.39540150792374E-6</v>
      </c>
      <c r="AX1737" s="13">
        <f t="shared" si="2111"/>
        <v>2.0827137020058855E-4</v>
      </c>
      <c r="AY1737" s="13">
        <f t="shared" si="2112"/>
        <v>3.1397513134872966E-4</v>
      </c>
      <c r="AZ1737" s="13">
        <f t="shared" si="2113"/>
        <v>2.3666330857310863E-4</v>
      </c>
      <c r="BA1737" s="13">
        <f t="shared" si="2114"/>
        <v>1.1892560064480838E-4</v>
      </c>
      <c r="BB1737" s="13">
        <f t="shared" si="2115"/>
        <v>4.4820948082324055E-5</v>
      </c>
      <c r="BC1737" s="13">
        <f t="shared" si="2116"/>
        <v>1.3513775847125551E-5</v>
      </c>
      <c r="BD1737" s="13">
        <f t="shared" si="2117"/>
        <v>1.1644232265106554E-3</v>
      </c>
      <c r="BE1737" s="13">
        <f t="shared" si="2118"/>
        <v>1.3176386395501083E-3</v>
      </c>
      <c r="BF1737" s="13">
        <f t="shared" si="2119"/>
        <v>7.4550710811485752E-4</v>
      </c>
      <c r="BG1737" s="13">
        <f t="shared" si="2120"/>
        <v>2.8120044022567623E-4</v>
      </c>
      <c r="BH1737" s="13">
        <f t="shared" si="2121"/>
        <v>7.955023505718034E-5</v>
      </c>
      <c r="BI1737" s="13">
        <f t="shared" si="2122"/>
        <v>1.8003499262160294E-5</v>
      </c>
      <c r="BJ1737" s="14">
        <f t="shared" si="2123"/>
        <v>0.28473580642941942</v>
      </c>
      <c r="BK1737" s="14">
        <f t="shared" si="2124"/>
        <v>0.25651540109148352</v>
      </c>
      <c r="BL1737" s="14">
        <f t="shared" si="2125"/>
        <v>0.41714559735316592</v>
      </c>
      <c r="BM1737" s="14">
        <f t="shared" si="2126"/>
        <v>0.49021447827685083</v>
      </c>
      <c r="BN1737" s="14">
        <f t="shared" si="2127"/>
        <v>0.50865624062883064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1.5021645021645</v>
      </c>
      <c r="F1738" s="10">
        <f>VLOOKUP(B1738,home!$B$2:$E$405,3,FALSE)</f>
        <v>1.27</v>
      </c>
      <c r="G1738" s="10">
        <f>VLOOKUP(C1738,away!$B$2:$E$405,4,FALSE)</f>
        <v>1.27</v>
      </c>
      <c r="H1738" s="10">
        <f>VLOOKUP(A1738,away!$A$2:$E$405,3,FALSE)</f>
        <v>1.2640692640692599</v>
      </c>
      <c r="I1738" s="10">
        <f>VLOOKUP(C1738,away!$B$2:$E$405,3,FALSE)</f>
        <v>0.67</v>
      </c>
      <c r="J1738" s="10">
        <f>VLOOKUP(B1738,home!$B$2:$E$405,4,FALSE)</f>
        <v>0.65</v>
      </c>
      <c r="K1738" s="12">
        <f t="shared" si="2072"/>
        <v>2.4228411255411224</v>
      </c>
      <c r="L1738" s="12">
        <f t="shared" si="2073"/>
        <v>0.55050216450216272</v>
      </c>
      <c r="M1738" s="13">
        <f t="shared" si="2074"/>
        <v>5.1132074889673321E-2</v>
      </c>
      <c r="N1738" s="13">
        <f t="shared" si="2075"/>
        <v>0.12388489387694906</v>
      </c>
      <c r="O1738" s="13">
        <f t="shared" si="2076"/>
        <v>2.8148317902251845E-2</v>
      </c>
      <c r="P1738" s="13">
        <f t="shared" si="2077"/>
        <v>6.8198902228381181E-2</v>
      </c>
      <c r="Q1738" s="13">
        <f t="shared" si="2078"/>
        <v>0.15007670785918492</v>
      </c>
      <c r="R1738" s="13">
        <f t="shared" si="2079"/>
        <v>7.7478549661423078E-3</v>
      </c>
      <c r="S1738" s="13">
        <f t="shared" si="2080"/>
        <v>2.2740570743471019E-2</v>
      </c>
      <c r="T1738" s="13">
        <f t="shared" si="2081"/>
        <v>8.2617552517840032E-2</v>
      </c>
      <c r="U1738" s="13">
        <f t="shared" si="2082"/>
        <v>1.8771821646697603E-2</v>
      </c>
      <c r="V1738" s="13">
        <f t="shared" si="2083"/>
        <v>3.370100240076254E-3</v>
      </c>
      <c r="W1738" s="13">
        <f t="shared" si="2084"/>
        <v>0.12120400659568457</v>
      </c>
      <c r="X1738" s="13">
        <f t="shared" si="2085"/>
        <v>6.6723067977258757E-2</v>
      </c>
      <c r="Y1738" s="13">
        <f t="shared" si="2086"/>
        <v>1.8365596671852943E-2</v>
      </c>
      <c r="Z1738" s="13">
        <f t="shared" si="2087"/>
        <v>1.4217369763700571E-3</v>
      </c>
      <c r="AA1738" s="13">
        <f t="shared" si="2088"/>
        <v>3.4446428160518614E-3</v>
      </c>
      <c r="AB1738" s="13">
        <f t="shared" si="2089"/>
        <v>4.172911138765118E-3</v>
      </c>
      <c r="AC1738" s="13">
        <f t="shared" si="2090"/>
        <v>2.809356177955807E-4</v>
      </c>
      <c r="AD1738" s="13">
        <f t="shared" si="2091"/>
        <v>7.3414512940095503E-2</v>
      </c>
      <c r="AE1738" s="13">
        <f t="shared" si="2092"/>
        <v>4.0414848279394608E-2</v>
      </c>
      <c r="AF1738" s="13">
        <f t="shared" si="2093"/>
        <v>1.1124230727916618E-2</v>
      </c>
      <c r="AG1738" s="13">
        <f t="shared" si="2094"/>
        <v>2.0413043647131892E-3</v>
      </c>
      <c r="AH1738" s="13">
        <f t="shared" si="2095"/>
        <v>1.9566732071111913E-4</v>
      </c>
      <c r="AI1738" s="13">
        <f t="shared" si="2096"/>
        <v>4.7407083154334362E-4</v>
      </c>
      <c r="AJ1738" s="13">
        <f t="shared" si="2097"/>
        <v>5.7429915354134534E-4</v>
      </c>
      <c r="AK1738" s="13">
        <f t="shared" si="2098"/>
        <v>4.6381186918780892E-4</v>
      </c>
      <c r="AL1738" s="13">
        <f t="shared" si="2099"/>
        <v>1.4988244284512818E-5</v>
      </c>
      <c r="AM1738" s="13">
        <f t="shared" si="2100"/>
        <v>3.5574340232566865E-2</v>
      </c>
      <c r="AN1738" s="13">
        <f t="shared" si="2101"/>
        <v>1.958375129876443E-2</v>
      </c>
      <c r="AO1738" s="13">
        <f t="shared" si="2102"/>
        <v>5.3904487395209288E-3</v>
      </c>
      <c r="AP1738" s="13">
        <f t="shared" si="2103"/>
        <v>9.8915123291474214E-4</v>
      </c>
      <c r="AQ1738" s="13">
        <f t="shared" si="2104"/>
        <v>1.3613247368488709E-4</v>
      </c>
      <c r="AR1738" s="13">
        <f t="shared" si="2105"/>
        <v>2.1543056714761997E-5</v>
      </c>
      <c r="AS1738" s="13">
        <f t="shared" si="2106"/>
        <v>5.2195403778390197E-5</v>
      </c>
      <c r="AT1738" s="13">
        <f t="shared" si="2107"/>
        <v>6.3230585419254146E-5</v>
      </c>
      <c r="AU1738" s="13">
        <f t="shared" si="2108"/>
        <v>5.1065887581936578E-5</v>
      </c>
      <c r="AV1738" s="13">
        <f t="shared" si="2109"/>
        <v>3.0931133136443912E-5</v>
      </c>
      <c r="AW1738" s="13">
        <f t="shared" si="2110"/>
        <v>5.5530582577902632E-7</v>
      </c>
      <c r="AX1738" s="13">
        <f t="shared" si="2111"/>
        <v>1.4365162421575853E-2</v>
      </c>
      <c r="AY1738" s="13">
        <f t="shared" si="2112"/>
        <v>7.9080530065026369E-3</v>
      </c>
      <c r="AZ1738" s="13">
        <f t="shared" si="2113"/>
        <v>2.1767001485387683E-3</v>
      </c>
      <c r="BA1738" s="13">
        <f t="shared" si="2114"/>
        <v>3.9942604774759037E-4</v>
      </c>
      <c r="BB1738" s="13">
        <f t="shared" si="2115"/>
        <v>5.4971225960898165E-5</v>
      </c>
      <c r="BC1738" s="13">
        <f t="shared" si="2116"/>
        <v>6.0523557753623878E-6</v>
      </c>
      <c r="BD1738" s="13">
        <f t="shared" si="2117"/>
        <v>1.9765832252448877E-6</v>
      </c>
      <c r="BE1738" s="13">
        <f t="shared" si="2118"/>
        <v>4.7889471261780252E-6</v>
      </c>
      <c r="BF1738" s="13">
        <f t="shared" si="2119"/>
        <v>5.801429022673047E-6</v>
      </c>
      <c r="BG1738" s="13">
        <f t="shared" si="2120"/>
        <v>4.6853136076800317E-6</v>
      </c>
      <c r="BH1738" s="13">
        <f t="shared" si="2121"/>
        <v>2.8379426236861561E-6</v>
      </c>
      <c r="BI1738" s="13">
        <f t="shared" si="2122"/>
        <v>1.3751768201185786E-6</v>
      </c>
      <c r="BJ1738" s="14">
        <f t="shared" si="2123"/>
        <v>0.77645091099444297</v>
      </c>
      <c r="BK1738" s="14">
        <f t="shared" si="2124"/>
        <v>0.15364562497018447</v>
      </c>
      <c r="BL1738" s="14">
        <f t="shared" si="2125"/>
        <v>6.4233829103948745E-2</v>
      </c>
      <c r="BM1738" s="14">
        <f t="shared" si="2126"/>
        <v>0.55865585262168671</v>
      </c>
      <c r="BN1738" s="14">
        <f t="shared" si="2127"/>
        <v>0.42918875172258264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1.5021645021645</v>
      </c>
      <c r="F1739" s="10">
        <f>VLOOKUP(B1739,home!$B$2:$E$405,3,FALSE)</f>
        <v>1.03</v>
      </c>
      <c r="G1739" s="10">
        <f>VLOOKUP(C1739,away!$B$2:$E$405,4,FALSE)</f>
        <v>1.21</v>
      </c>
      <c r="H1739" s="10">
        <f>VLOOKUP(A1739,away!$A$2:$E$405,3,FALSE)</f>
        <v>1.2640692640692599</v>
      </c>
      <c r="I1739" s="10">
        <f>VLOOKUP(C1739,away!$B$2:$E$405,3,FALSE)</f>
        <v>0.42</v>
      </c>
      <c r="J1739" s="10">
        <f>VLOOKUP(B1739,home!$B$2:$E$405,4,FALSE)</f>
        <v>0.79</v>
      </c>
      <c r="K1739" s="12">
        <f t="shared" si="2072"/>
        <v>1.8721476190476163</v>
      </c>
      <c r="L1739" s="12">
        <f t="shared" si="2073"/>
        <v>0.41941818181818041</v>
      </c>
      <c r="M1739" s="13">
        <f t="shared" si="2074"/>
        <v>0.10110802281459971</v>
      </c>
      <c r="N1739" s="13">
        <f t="shared" si="2075"/>
        <v>0.18928914417896495</v>
      </c>
      <c r="O1739" s="13">
        <f t="shared" si="2076"/>
        <v>4.2406543096130518E-2</v>
      </c>
      <c r="P1739" s="13">
        <f t="shared" si="2077"/>
        <v>7.9391308689460885E-2</v>
      </c>
      <c r="Q1739" s="13">
        <f t="shared" si="2078"/>
        <v>0.17718861029310506</v>
      </c>
      <c r="R1739" s="13">
        <f t="shared" si="2079"/>
        <v>8.8930376012866866E-3</v>
      </c>
      <c r="S1739" s="13">
        <f t="shared" si="2080"/>
        <v>1.5584766964988889E-2</v>
      </c>
      <c r="T1739" s="13">
        <f t="shared" si="2081"/>
        <v>7.4316124768024253E-2</v>
      </c>
      <c r="U1739" s="13">
        <f t="shared" si="2082"/>
        <v>1.6649079171349796E-2</v>
      </c>
      <c r="V1739" s="13">
        <f t="shared" si="2083"/>
        <v>1.359706414901038E-3</v>
      </c>
      <c r="W1739" s="13">
        <f t="shared" si="2084"/>
        <v>0.1105744116275309</v>
      </c>
      <c r="X1739" s="13">
        <f t="shared" si="2085"/>
        <v>4.6376918680434073E-2</v>
      </c>
      <c r="Y1739" s="13">
        <f t="shared" si="2086"/>
        <v>9.7256614556386328E-3</v>
      </c>
      <c r="Z1739" s="13">
        <f t="shared" si="2087"/>
        <v>1.2433005538574585E-3</v>
      </c>
      <c r="AA1739" s="13">
        <f t="shared" si="2088"/>
        <v>2.3276421716648234E-3</v>
      </c>
      <c r="AB1739" s="13">
        <f t="shared" si="2089"/>
        <v>2.1788448748385611E-3</v>
      </c>
      <c r="AC1739" s="13">
        <f t="shared" si="2090"/>
        <v>6.6728675867784918E-5</v>
      </c>
      <c r="AD1739" s="13">
        <f t="shared" si="2091"/>
        <v>5.1752905364018248E-2</v>
      </c>
      <c r="AE1739" s="13">
        <f t="shared" si="2092"/>
        <v>2.1706109471584887E-2</v>
      </c>
      <c r="AF1739" s="13">
        <f t="shared" si="2093"/>
        <v>4.5519684844592592E-3</v>
      </c>
      <c r="AG1739" s="13">
        <f t="shared" si="2094"/>
        <v>6.3639278181518708E-4</v>
      </c>
      <c r="AH1739" s="13">
        <f t="shared" si="2095"/>
        <v>1.3036571443810795E-4</v>
      </c>
      <c r="AI1739" s="13">
        <f t="shared" si="2096"/>
        <v>2.4406386189074523E-4</v>
      </c>
      <c r="AJ1739" s="13">
        <f t="shared" si="2097"/>
        <v>2.2846178896716247E-4</v>
      </c>
      <c r="AK1739" s="13">
        <f t="shared" si="2098"/>
        <v>1.4257139808607742E-4</v>
      </c>
      <c r="AL1739" s="13">
        <f t="shared" si="2099"/>
        <v>2.0958482845510938E-6</v>
      </c>
      <c r="AM1739" s="13">
        <f t="shared" si="2100"/>
        <v>1.9377815711208671E-2</v>
      </c>
      <c r="AN1739" s="13">
        <f t="shared" si="2101"/>
        <v>8.127408233202911E-3</v>
      </c>
      <c r="AO1739" s="13">
        <f t="shared" si="2102"/>
        <v>1.7043913920320375E-3</v>
      </c>
      <c r="AP1739" s="13">
        <f t="shared" si="2103"/>
        <v>2.3828424625087829E-4</v>
      </c>
      <c r="AQ1739" s="13">
        <f t="shared" si="2104"/>
        <v>2.4985186329614731E-5</v>
      </c>
      <c r="AR1739" s="13">
        <f t="shared" si="2105"/>
        <v>1.0935550184211871E-5</v>
      </c>
      <c r="AS1739" s="13">
        <f t="shared" si="2106"/>
        <v>2.0472964240347974E-5</v>
      </c>
      <c r="AT1739" s="13">
        <f t="shared" si="2107"/>
        <v>1.9164205628707226E-5</v>
      </c>
      <c r="AU1739" s="13">
        <f t="shared" si="2108"/>
        <v>1.1959407312907722E-5</v>
      </c>
      <c r="AV1739" s="13">
        <f t="shared" si="2109"/>
        <v>5.5974439815202097E-6</v>
      </c>
      <c r="AW1739" s="13">
        <f t="shared" si="2110"/>
        <v>4.5713522113698948E-8</v>
      </c>
      <c r="AX1739" s="13">
        <f t="shared" si="2111"/>
        <v>6.0463552576804679E-3</v>
      </c>
      <c r="AY1739" s="13">
        <f t="shared" si="2112"/>
        <v>2.5359513288031373E-3</v>
      </c>
      <c r="AZ1739" s="13">
        <f t="shared" si="2113"/>
        <v>5.3181204775300532E-4</v>
      </c>
      <c r="BA1739" s="13">
        <f t="shared" si="2114"/>
        <v>7.4350547379189628E-5</v>
      </c>
      <c r="BB1739" s="13">
        <f t="shared" si="2115"/>
        <v>7.7959928497415445E-6</v>
      </c>
      <c r="BC1739" s="13">
        <f t="shared" si="2116"/>
        <v>6.5395622930122688E-7</v>
      </c>
      <c r="BD1739" s="13">
        <f t="shared" si="2117"/>
        <v>7.6442809590726853E-7</v>
      </c>
      <c r="BE1739" s="13">
        <f t="shared" si="2118"/>
        <v>1.4311222396858958E-6</v>
      </c>
      <c r="BF1739" s="13">
        <f t="shared" si="2119"/>
        <v>1.3396360467970207E-6</v>
      </c>
      <c r="BG1739" s="13">
        <f t="shared" si="2120"/>
        <v>8.35998811800468E-7</v>
      </c>
      <c r="BH1739" s="13">
        <f t="shared" si="2121"/>
        <v>3.9127829625972053E-7</v>
      </c>
      <c r="BI1739" s="13">
        <f t="shared" si="2122"/>
        <v>1.4650614614552871E-7</v>
      </c>
      <c r="BJ1739" s="14">
        <f t="shared" si="2123"/>
        <v>0.7247880510052942</v>
      </c>
      <c r="BK1739" s="14">
        <f t="shared" si="2124"/>
        <v>0.20004858073690604</v>
      </c>
      <c r="BL1739" s="14">
        <f t="shared" si="2125"/>
        <v>7.3273648219636778E-2</v>
      </c>
      <c r="BM1739" s="14">
        <f t="shared" si="2126"/>
        <v>0.39854100822686589</v>
      </c>
      <c r="BN1739" s="14">
        <f t="shared" si="2127"/>
        <v>0.59827666667354784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1.5021645021645</v>
      </c>
      <c r="F1740" s="10">
        <f>VLOOKUP(B1740,home!$B$2:$E$405,3,FALSE)</f>
        <v>1.46</v>
      </c>
      <c r="G1740" s="10">
        <f>VLOOKUP(C1740,away!$B$2:$E$405,4,FALSE)</f>
        <v>1.1100000000000001</v>
      </c>
      <c r="H1740" s="10">
        <f>VLOOKUP(A1740,away!$A$2:$E$405,3,FALSE)</f>
        <v>1.2640692640692599</v>
      </c>
      <c r="I1740" s="10">
        <f>VLOOKUP(C1740,away!$B$2:$E$405,3,FALSE)</f>
        <v>0.81</v>
      </c>
      <c r="J1740" s="10">
        <f>VLOOKUP(B1740,home!$B$2:$E$405,4,FALSE)</f>
        <v>0.79</v>
      </c>
      <c r="K1740" s="12">
        <f t="shared" si="2072"/>
        <v>2.4344077922077889</v>
      </c>
      <c r="L1740" s="12">
        <f t="shared" si="2073"/>
        <v>0.80887792207791942</v>
      </c>
      <c r="M1740" s="13">
        <f t="shared" si="2074"/>
        <v>3.9035424903134712E-2</v>
      </c>
      <c r="N1740" s="13">
        <f t="shared" si="2075"/>
        <v>9.5028142556333101E-2</v>
      </c>
      <c r="O1740" s="13">
        <f t="shared" si="2076"/>
        <v>3.1574893383076272E-2</v>
      </c>
      <c r="P1740" s="13">
        <f t="shared" si="2077"/>
        <v>7.6866166489891016E-2</v>
      </c>
      <c r="Q1740" s="13">
        <f t="shared" si="2078"/>
        <v>0.11566862535908498</v>
      </c>
      <c r="R1740" s="13">
        <f t="shared" si="2079"/>
        <v>1.2770117074767291E-2</v>
      </c>
      <c r="S1740" s="13">
        <f t="shared" si="2080"/>
        <v>3.7840036105109602E-2</v>
      </c>
      <c r="T1740" s="13">
        <f t="shared" si="2081"/>
        <v>9.3561797330065977E-2</v>
      </c>
      <c r="U1740" s="13">
        <f t="shared" si="2082"/>
        <v>3.1087672514219223E-2</v>
      </c>
      <c r="V1740" s="13">
        <f t="shared" si="2083"/>
        <v>8.2791422362763958E-3</v>
      </c>
      <c r="W1740" s="13">
        <f t="shared" si="2084"/>
        <v>9.3861534296039967E-2</v>
      </c>
      <c r="X1740" s="13">
        <f t="shared" si="2085"/>
        <v>7.5922522824426159E-2</v>
      </c>
      <c r="Y1740" s="13">
        <f t="shared" si="2086"/>
        <v>3.0706026250567623E-2</v>
      </c>
      <c r="Z1740" s="13">
        <f t="shared" si="2087"/>
        <v>3.443155254709842E-3</v>
      </c>
      <c r="AA1740" s="13">
        <f t="shared" si="2088"/>
        <v>8.3820439818468335E-3</v>
      </c>
      <c r="AB1740" s="13">
        <f t="shared" si="2089"/>
        <v>1.0202656592018168E-2</v>
      </c>
      <c r="AC1740" s="13">
        <f t="shared" si="2090"/>
        <v>1.0189237197787068E-3</v>
      </c>
      <c r="AD1740" s="13">
        <f t="shared" si="2091"/>
        <v>5.7124312619714589E-2</v>
      </c>
      <c r="AE1740" s="13">
        <f t="shared" si="2092"/>
        <v>4.6206595291964199E-2</v>
      </c>
      <c r="AF1740" s="13">
        <f t="shared" si="2093"/>
        <v>1.8687747393029686E-2</v>
      </c>
      <c r="AG1740" s="13">
        <f t="shared" si="2094"/>
        <v>5.0387020931969709E-3</v>
      </c>
      <c r="AH1740" s="13">
        <f t="shared" si="2095"/>
        <v>6.9627306695534141E-4</v>
      </c>
      <c r="AI1740" s="13">
        <f t="shared" si="2096"/>
        <v>1.6950125797004984E-3</v>
      </c>
      <c r="AJ1740" s="13">
        <f t="shared" si="2097"/>
        <v>2.0631759159565602E-3</v>
      </c>
      <c r="AK1740" s="13">
        <f t="shared" si="2098"/>
        <v>1.674203842166697E-3</v>
      </c>
      <c r="AL1740" s="13">
        <f t="shared" si="2099"/>
        <v>8.0256085829074396E-5</v>
      </c>
      <c r="AM1740" s="13">
        <f t="shared" si="2100"/>
        <v>2.7812774353189382E-2</v>
      </c>
      <c r="AN1740" s="13">
        <f t="shared" si="2101"/>
        <v>2.2497139126029873E-2</v>
      </c>
      <c r="AO1740" s="13">
        <f t="shared" si="2102"/>
        <v>9.0987195744804527E-3</v>
      </c>
      <c r="AP1740" s="13">
        <f t="shared" si="2103"/>
        <v>2.4532511276584802E-3</v>
      </c>
      <c r="AQ1740" s="13">
        <f t="shared" si="2104"/>
        <v>4.960951686189259E-4</v>
      </c>
      <c r="AR1740" s="13">
        <f t="shared" si="2105"/>
        <v>1.1263998231953137E-4</v>
      </c>
      <c r="AS1740" s="13">
        <f t="shared" si="2106"/>
        <v>2.7421165067281474E-4</v>
      </c>
      <c r="AT1740" s="13">
        <f t="shared" si="2107"/>
        <v>3.3377148955603022E-4</v>
      </c>
      <c r="AU1740" s="13">
        <f t="shared" si="2108"/>
        <v>2.7084530499733351E-4</v>
      </c>
      <c r="AV1740" s="13">
        <f t="shared" si="2109"/>
        <v>1.64836980242101E-4</v>
      </c>
      <c r="AW1740" s="13">
        <f t="shared" si="2110"/>
        <v>4.3898712732464252E-6</v>
      </c>
      <c r="AX1740" s="13">
        <f t="shared" si="2111"/>
        <v>1.1284605768053521E-2</v>
      </c>
      <c r="AY1740" s="13">
        <f t="shared" si="2112"/>
        <v>9.1278684651316354E-3</v>
      </c>
      <c r="AZ1740" s="13">
        <f t="shared" si="2113"/>
        <v>3.6916656385381223E-3</v>
      </c>
      <c r="BA1740" s="13">
        <f t="shared" si="2114"/>
        <v>9.9536894356905747E-4</v>
      </c>
      <c r="BB1740" s="13">
        <f t="shared" si="2115"/>
        <v>2.0128299069375821E-4</v>
      </c>
      <c r="BC1740" s="13">
        <f t="shared" si="2116"/>
        <v>3.2562673452399279E-5</v>
      </c>
      <c r="BD1740" s="13">
        <f t="shared" si="2117"/>
        <v>1.5185332473586015E-5</v>
      </c>
      <c r="BE1740" s="13">
        <f t="shared" si="2118"/>
        <v>3.6967291700963772E-5</v>
      </c>
      <c r="BF1740" s="13">
        <f t="shared" si="2119"/>
        <v>4.4996731486822273E-5</v>
      </c>
      <c r="BG1740" s="13">
        <f t="shared" si="2120"/>
        <v>3.6513464585133901E-5</v>
      </c>
      <c r="BH1740" s="13">
        <f t="shared" si="2121"/>
        <v>2.222216567663828E-5</v>
      </c>
      <c r="BI1740" s="13">
        <f t="shared" si="2122"/>
        <v>1.081956265658814E-5</v>
      </c>
      <c r="BJ1740" s="14">
        <f t="shared" si="2123"/>
        <v>0.71949733984383923</v>
      </c>
      <c r="BK1740" s="14">
        <f t="shared" si="2124"/>
        <v>0.17224781800515115</v>
      </c>
      <c r="BL1740" s="14">
        <f t="shared" si="2125"/>
        <v>0.10146905890707443</v>
      </c>
      <c r="BM1740" s="14">
        <f t="shared" si="2126"/>
        <v>0.61659052365062861</v>
      </c>
      <c r="BN1740" s="14">
        <f t="shared" si="2127"/>
        <v>0.37094336976628739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1.5021645021645</v>
      </c>
      <c r="F1741" s="10">
        <f>VLOOKUP(B1741,home!$B$2:$E$405,3,FALSE)</f>
        <v>0.87</v>
      </c>
      <c r="G1741" s="10">
        <f>VLOOKUP(C1741,away!$B$2:$E$405,4,FALSE)</f>
        <v>0.73</v>
      </c>
      <c r="H1741" s="10">
        <f>VLOOKUP(A1741,away!$A$2:$E$405,3,FALSE)</f>
        <v>1.2640692640692599</v>
      </c>
      <c r="I1741" s="10">
        <f>VLOOKUP(C1741,away!$B$2:$E$405,3,FALSE)</f>
        <v>1.03</v>
      </c>
      <c r="J1741" s="10">
        <f>VLOOKUP(B1741,home!$B$2:$E$405,4,FALSE)</f>
        <v>0.87</v>
      </c>
      <c r="K1741" s="12">
        <f t="shared" si="2072"/>
        <v>0.95402467532467394</v>
      </c>
      <c r="L1741" s="12">
        <f t="shared" si="2073"/>
        <v>1.1327324675324639</v>
      </c>
      <c r="M1741" s="13">
        <f t="shared" si="2074"/>
        <v>0.12408888658742601</v>
      </c>
      <c r="N1741" s="13">
        <f t="shared" si="2075"/>
        <v>0.11838385973796939</v>
      </c>
      <c r="O1741" s="13">
        <f t="shared" si="2076"/>
        <v>0.14055951069753114</v>
      </c>
      <c r="P1741" s="13">
        <f t="shared" si="2077"/>
        <v>0.13409724155700717</v>
      </c>
      <c r="Q1741" s="13">
        <f t="shared" si="2078"/>
        <v>5.6470561675098986E-2</v>
      </c>
      <c r="R1741" s="13">
        <f t="shared" si="2079"/>
        <v>7.960816069378511E-2</v>
      </c>
      <c r="S1741" s="13">
        <f t="shared" si="2080"/>
        <v>3.6228204410008111E-2</v>
      </c>
      <c r="T1741" s="13">
        <f t="shared" si="2081"/>
        <v>6.3966038669179062E-2</v>
      </c>
      <c r="U1741" s="13">
        <f t="shared" si="2082"/>
        <v>7.5948149659082809E-2</v>
      </c>
      <c r="V1741" s="13">
        <f t="shared" si="2083"/>
        <v>4.350020028696432E-3</v>
      </c>
      <c r="W1741" s="13">
        <f t="shared" si="2084"/>
        <v>1.795810308916276E-2</v>
      </c>
      <c r="X1741" s="13">
        <f t="shared" si="2085"/>
        <v>2.0341726424389698E-2</v>
      </c>
      <c r="Y1741" s="13">
        <f t="shared" si="2086"/>
        <v>1.1520866983284637E-2</v>
      </c>
      <c r="Z1741" s="13">
        <f t="shared" si="2087"/>
        <v>3.0058249432797363E-2</v>
      </c>
      <c r="AA1741" s="13">
        <f t="shared" si="2088"/>
        <v>2.867631165595257E-2</v>
      </c>
      <c r="AB1741" s="13">
        <f t="shared" si="2089"/>
        <v>1.3678954458539656E-2</v>
      </c>
      <c r="AC1741" s="13">
        <f t="shared" si="2090"/>
        <v>2.9380435599834446E-4</v>
      </c>
      <c r="AD1741" s="13">
        <f t="shared" si="2091"/>
        <v>4.2831183672713815E-3</v>
      </c>
      <c r="AE1741" s="13">
        <f t="shared" si="2092"/>
        <v>4.8516272368929305E-3</v>
      </c>
      <c r="AF1741" s="13">
        <f t="shared" si="2093"/>
        <v>2.7477978457967202E-3</v>
      </c>
      <c r="AG1741" s="13">
        <f t="shared" si="2094"/>
        <v>1.0375066113832356E-3</v>
      </c>
      <c r="AH1741" s="13">
        <f t="shared" si="2095"/>
        <v>8.511988762429713E-3</v>
      </c>
      <c r="AI1741" s="13">
        <f t="shared" si="2096"/>
        <v>8.12064731544428E-3</v>
      </c>
      <c r="AJ1741" s="13">
        <f t="shared" si="2097"/>
        <v>3.8736489592714569E-3</v>
      </c>
      <c r="AK1741" s="13">
        <f t="shared" si="2098"/>
        <v>1.2318522302302375E-3</v>
      </c>
      <c r="AL1741" s="13">
        <f t="shared" si="2099"/>
        <v>1.2700042616323446E-5</v>
      </c>
      <c r="AM1741" s="13">
        <f t="shared" si="2100"/>
        <v>8.1724012194264576E-4</v>
      </c>
      <c r="AN1741" s="13">
        <f t="shared" si="2101"/>
        <v>9.2571441989462483E-4</v>
      </c>
      <c r="AO1741" s="13">
        <f t="shared" si="2102"/>
        <v>5.2429338953881104E-4</v>
      </c>
      <c r="AP1741" s="13">
        <f t="shared" si="2103"/>
        <v>1.9796138161441885E-4</v>
      </c>
      <c r="AQ1741" s="13">
        <f t="shared" si="2104"/>
        <v>5.6059321068059115E-5</v>
      </c>
      <c r="AR1741" s="13">
        <f t="shared" si="2105"/>
        <v>1.9283612068951221E-3</v>
      </c>
      <c r="AS1741" s="13">
        <f t="shared" si="2106"/>
        <v>1.8397041743168153E-3</v>
      </c>
      <c r="AT1741" s="13">
        <f t="shared" si="2107"/>
        <v>8.7756158879802348E-4</v>
      </c>
      <c r="AU1741" s="13">
        <f t="shared" si="2108"/>
        <v>2.7907180327681311E-4</v>
      </c>
      <c r="AV1741" s="13">
        <f t="shared" si="2109"/>
        <v>6.6560346628358218E-5</v>
      </c>
      <c r="AW1741" s="13">
        <f t="shared" si="2110"/>
        <v>3.812322515426931E-7</v>
      </c>
      <c r="AX1741" s="13">
        <f t="shared" si="2111"/>
        <v>1.2994454033310489E-4</v>
      </c>
      <c r="AY1741" s="13">
        <f t="shared" si="2112"/>
        <v>1.4719239981388969E-4</v>
      </c>
      <c r="AZ1741" s="13">
        <f t="shared" si="2113"/>
        <v>8.3364805121606141E-5</v>
      </c>
      <c r="BA1741" s="13">
        <f t="shared" si="2114"/>
        <v>3.1476673803586624E-5</v>
      </c>
      <c r="BB1741" s="13">
        <f t="shared" si="2115"/>
        <v>8.9136625968127893E-6</v>
      </c>
      <c r="BC1741" s="13">
        <f t="shared" si="2116"/>
        <v>2.0193590056079155E-6</v>
      </c>
      <c r="BD1741" s="13">
        <f t="shared" si="2117"/>
        <v>3.6405289136336557E-4</v>
      </c>
      <c r="BE1741" s="13">
        <f t="shared" si="2118"/>
        <v>3.4731544148394365E-4</v>
      </c>
      <c r="BF1741" s="13">
        <f t="shared" si="2119"/>
        <v>1.6567375064848255E-4</v>
      </c>
      <c r="BG1741" s="13">
        <f t="shared" si="2120"/>
        <v>5.2685615390746514E-5</v>
      </c>
      <c r="BH1741" s="13">
        <f t="shared" si="2121"/>
        <v>1.2565844279359397E-5</v>
      </c>
      <c r="BI1741" s="13">
        <f t="shared" si="2122"/>
        <v>2.3976251017592528E-6</v>
      </c>
      <c r="BJ1741" s="14">
        <f t="shared" si="2123"/>
        <v>0.3044853867151619</v>
      </c>
      <c r="BK1741" s="14">
        <f t="shared" si="2124"/>
        <v>0.29921804938156632</v>
      </c>
      <c r="BL1741" s="14">
        <f t="shared" si="2125"/>
        <v>0.36614517472044972</v>
      </c>
      <c r="BM1741" s="14">
        <f t="shared" si="2126"/>
        <v>0.34655182813359514</v>
      </c>
      <c r="BN1741" s="14">
        <f t="shared" si="2127"/>
        <v>0.65320822094881781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1.5021645021645</v>
      </c>
      <c r="F1742" s="10">
        <f>VLOOKUP(B1742,home!$B$2:$E$405,3,FALSE)</f>
        <v>1.33</v>
      </c>
      <c r="G1742" s="10">
        <f>VLOOKUP(C1742,away!$B$2:$E$405,4,FALSE)</f>
        <v>1.26</v>
      </c>
      <c r="H1742" s="10">
        <f>VLOOKUP(A1742,away!$A$2:$E$405,3,FALSE)</f>
        <v>1.2640692640692599</v>
      </c>
      <c r="I1742" s="10">
        <f>VLOOKUP(C1742,away!$B$2:$E$405,3,FALSE)</f>
        <v>0.87</v>
      </c>
      <c r="J1742" s="10">
        <f>VLOOKUP(B1742,home!$B$2:$E$405,4,FALSE)</f>
        <v>0.4</v>
      </c>
      <c r="K1742" s="12">
        <f t="shared" si="2072"/>
        <v>2.5173272727272691</v>
      </c>
      <c r="L1742" s="12">
        <f t="shared" si="2073"/>
        <v>0.43989610389610245</v>
      </c>
      <c r="M1742" s="13">
        <f t="shared" si="2074"/>
        <v>5.196299872703708E-2</v>
      </c>
      <c r="N1742" s="13">
        <f t="shared" si="2075"/>
        <v>0.13080787386826281</v>
      </c>
      <c r="O1742" s="13">
        <f t="shared" si="2076"/>
        <v>2.2858320686781741E-2</v>
      </c>
      <c r="P1742" s="13">
        <f t="shared" si="2077"/>
        <v>5.7541874073581599E-2</v>
      </c>
      <c r="Q1742" s="13">
        <f t="shared" si="2078"/>
        <v>0.16464311418802338</v>
      </c>
      <c r="R1742" s="13">
        <f t="shared" si="2079"/>
        <v>5.0276431058614846E-3</v>
      </c>
      <c r="S1742" s="13">
        <f t="shared" si="2080"/>
        <v>1.5929927799649524E-2</v>
      </c>
      <c r="T1742" s="13">
        <f t="shared" si="2081"/>
        <v>7.2425864464632575E-2</v>
      </c>
      <c r="U1742" s="13">
        <f t="shared" si="2082"/>
        <v>1.2656223107924348E-2</v>
      </c>
      <c r="V1742" s="13">
        <f t="shared" si="2083"/>
        <v>1.960022669771451E-3</v>
      </c>
      <c r="W1742" s="13">
        <f t="shared" si="2084"/>
        <v>0.13815353387075371</v>
      </c>
      <c r="X1742" s="13">
        <f t="shared" si="2085"/>
        <v>6.0773201289222777E-2</v>
      </c>
      <c r="Y1742" s="13">
        <f t="shared" si="2086"/>
        <v>1.3366947234211345E-2</v>
      </c>
      <c r="Z1742" s="13">
        <f t="shared" si="2087"/>
        <v>7.3721353801618891E-4</v>
      </c>
      <c r="AA1742" s="13">
        <f t="shared" si="2088"/>
        <v>1.855807745071914E-3</v>
      </c>
      <c r="AB1742" s="13">
        <f t="shared" si="2089"/>
        <v>2.3358377248040127E-3</v>
      </c>
      <c r="AC1742" s="13">
        <f t="shared" si="2090"/>
        <v>1.3565347026762249E-4</v>
      </c>
      <c r="AD1742" s="13">
        <f t="shared" si="2091"/>
        <v>8.6944414659124725E-2</v>
      </c>
      <c r="AE1742" s="13">
        <f t="shared" si="2092"/>
        <v>3.8246509264076141E-2</v>
      </c>
      <c r="AF1742" s="13">
        <f t="shared" si="2093"/>
        <v>8.4122452064466415E-3</v>
      </c>
      <c r="AG1742" s="13">
        <f t="shared" si="2094"/>
        <v>1.2335046304448472E-3</v>
      </c>
      <c r="AH1742" s="13">
        <f t="shared" si="2095"/>
        <v>8.1074340778195677E-5</v>
      </c>
      <c r="AI1742" s="13">
        <f t="shared" si="2096"/>
        <v>2.0409064915933653E-4</v>
      </c>
      <c r="AJ1742" s="13">
        <f t="shared" si="2097"/>
        <v>2.5688147861870536E-4</v>
      </c>
      <c r="AK1742" s="13">
        <f t="shared" si="2098"/>
        <v>2.1555158399512458E-4</v>
      </c>
      <c r="AL1742" s="13">
        <f t="shared" si="2099"/>
        <v>6.0087024190329777E-6</v>
      </c>
      <c r="AM1742" s="13">
        <f t="shared" si="2100"/>
        <v>4.3773509246544634E-2</v>
      </c>
      <c r="AN1742" s="13">
        <f t="shared" si="2101"/>
        <v>1.9255796171414999E-2</v>
      </c>
      <c r="AO1742" s="13">
        <f t="shared" si="2102"/>
        <v>4.2352748566114717E-3</v>
      </c>
      <c r="AP1742" s="13">
        <f t="shared" si="2103"/>
        <v>6.2102696945083688E-4</v>
      </c>
      <c r="AQ1742" s="13">
        <f t="shared" si="2104"/>
        <v>6.8296836068956727E-5</v>
      </c>
      <c r="AR1742" s="13">
        <f t="shared" si="2105"/>
        <v>7.1328573268546413E-6</v>
      </c>
      <c r="AS1742" s="13">
        <f t="shared" si="2106"/>
        <v>1.7955736281363715E-5</v>
      </c>
      <c r="AT1742" s="13">
        <f t="shared" si="2107"/>
        <v>2.2600232321487701E-5</v>
      </c>
      <c r="AU1742" s="13">
        <f t="shared" si="2108"/>
        <v>1.8964060397617768E-5</v>
      </c>
      <c r="AV1742" s="13">
        <f t="shared" si="2109"/>
        <v>1.193468661014259E-5</v>
      </c>
      <c r="AW1742" s="13">
        <f t="shared" si="2110"/>
        <v>1.8482809692135424E-7</v>
      </c>
      <c r="AX1742" s="13">
        <f t="shared" si="2111"/>
        <v>1.8365374774884358E-2</v>
      </c>
      <c r="AY1742" s="13">
        <f t="shared" si="2112"/>
        <v>8.0788568100633885E-3</v>
      </c>
      <c r="AZ1742" s="13">
        <f t="shared" si="2113"/>
        <v>1.7769288173406894E-3</v>
      </c>
      <c r="BA1742" s="13">
        <f t="shared" si="2114"/>
        <v>2.605546878829595E-4</v>
      </c>
      <c r="BB1742" s="13">
        <f t="shared" si="2115"/>
        <v>2.8654248012894717E-5</v>
      </c>
      <c r="BC1742" s="13">
        <f t="shared" si="2116"/>
        <v>2.5209784121890062E-6</v>
      </c>
      <c r="BD1742" s="13">
        <f t="shared" si="2117"/>
        <v>5.2295269128835365E-7</v>
      </c>
      <c r="BE1742" s="13">
        <f t="shared" si="2118"/>
        <v>1.3164430721262968E-6</v>
      </c>
      <c r="BF1742" s="13">
        <f t="shared" si="2119"/>
        <v>1.6569590242281996E-6</v>
      </c>
      <c r="BG1742" s="13">
        <f t="shared" si="2120"/>
        <v>1.3903693804937367E-6</v>
      </c>
      <c r="BH1742" s="13">
        <f t="shared" si="2121"/>
        <v>8.7500369017045038E-7</v>
      </c>
      <c r="BI1742" s="13">
        <f t="shared" si="2122"/>
        <v>4.4053413060061512E-7</v>
      </c>
      <c r="BJ1742" s="14">
        <f t="shared" si="2123"/>
        <v>0.81147400307188644</v>
      </c>
      <c r="BK1742" s="14">
        <f t="shared" si="2124"/>
        <v>0.13561534225278971</v>
      </c>
      <c r="BL1742" s="14">
        <f t="shared" si="2125"/>
        <v>4.5576220257921247E-2</v>
      </c>
      <c r="BM1742" s="14">
        <f t="shared" si="2126"/>
        <v>0.5524822824890987</v>
      </c>
      <c r="BN1742" s="14">
        <f t="shared" si="2127"/>
        <v>0.43284182464954801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1.5021645021645</v>
      </c>
      <c r="F1743" s="10">
        <f>VLOOKUP(B1743,home!$B$2:$E$405,3,FALSE)</f>
        <v>0.89</v>
      </c>
      <c r="G1743" s="10">
        <f>VLOOKUP(C1743,away!$B$2:$E$405,4,FALSE)</f>
        <v>0.87</v>
      </c>
      <c r="H1743" s="10">
        <f>VLOOKUP(A1743,away!$A$2:$E$405,3,FALSE)</f>
        <v>1.2640692640692599</v>
      </c>
      <c r="I1743" s="10">
        <f>VLOOKUP(C1743,away!$B$2:$E$405,3,FALSE)</f>
        <v>0.87</v>
      </c>
      <c r="J1743" s="10">
        <f>VLOOKUP(B1743,home!$B$2:$E$405,4,FALSE)</f>
        <v>0.7</v>
      </c>
      <c r="K1743" s="12">
        <f t="shared" si="2072"/>
        <v>1.1631259740259725</v>
      </c>
      <c r="L1743" s="12">
        <f t="shared" si="2073"/>
        <v>0.76981818181817929</v>
      </c>
      <c r="M1743" s="13">
        <f t="shared" si="2074"/>
        <v>0.1447214880260628</v>
      </c>
      <c r="N1743" s="13">
        <f t="shared" si="2075"/>
        <v>0.16832932172280241</v>
      </c>
      <c r="O1743" s="13">
        <f t="shared" si="2076"/>
        <v>0.11140923278224509</v>
      </c>
      <c r="P1743" s="13">
        <f t="shared" si="2077"/>
        <v>0.12958297239533512</v>
      </c>
      <c r="Q1743" s="13">
        <f t="shared" si="2078"/>
        <v>9.7894103142982955E-2</v>
      </c>
      <c r="R1743" s="13">
        <f t="shared" si="2079"/>
        <v>4.2882426509093095E-2</v>
      </c>
      <c r="S1743" s="13">
        <f t="shared" si="2080"/>
        <v>2.9007003320381437E-2</v>
      </c>
      <c r="T1743" s="13">
        <f t="shared" si="2081"/>
        <v>7.5360660492252443E-2</v>
      </c>
      <c r="U1743" s="13">
        <f t="shared" si="2082"/>
        <v>4.9877664101986088E-2</v>
      </c>
      <c r="V1743" s="13">
        <f t="shared" si="2083"/>
        <v>2.8858600995186156E-3</v>
      </c>
      <c r="W1743" s="13">
        <f t="shared" si="2084"/>
        <v>3.7954391356527013E-2</v>
      </c>
      <c r="X1743" s="13">
        <f t="shared" si="2085"/>
        <v>2.9217980546097248E-2</v>
      </c>
      <c r="Y1743" s="13">
        <f t="shared" si="2086"/>
        <v>1.1246266330197758E-2</v>
      </c>
      <c r="Z1743" s="13">
        <f t="shared" si="2087"/>
        <v>1.100389053572725E-2</v>
      </c>
      <c r="AA1743" s="13">
        <f t="shared" si="2088"/>
        <v>1.2798910897442936E-2</v>
      </c>
      <c r="AB1743" s="13">
        <f t="shared" si="2089"/>
        <v>7.4433728520299771E-3</v>
      </c>
      <c r="AC1743" s="13">
        <f t="shared" si="2090"/>
        <v>1.614991382384478E-4</v>
      </c>
      <c r="AD1743" s="13">
        <f t="shared" si="2091"/>
        <v>1.103643460378086E-2</v>
      </c>
      <c r="AE1743" s="13">
        <f t="shared" si="2092"/>
        <v>8.4960480204378189E-3</v>
      </c>
      <c r="AF1743" s="13">
        <f t="shared" si="2093"/>
        <v>3.2702061198666916E-3</v>
      </c>
      <c r="AG1743" s="13">
        <f t="shared" si="2094"/>
        <v>8.3915470978882E-4</v>
      </c>
      <c r="AH1743" s="13">
        <f t="shared" si="2095"/>
        <v>2.1177487512849553E-3</v>
      </c>
      <c r="AI1743" s="13">
        <f t="shared" si="2096"/>
        <v>2.4632085790806005E-3</v>
      </c>
      <c r="AJ1743" s="13">
        <f t="shared" si="2097"/>
        <v>1.4325109388861278E-3</v>
      </c>
      <c r="AK1743" s="13">
        <f t="shared" si="2098"/>
        <v>5.5539689369826252E-4</v>
      </c>
      <c r="AL1743" s="13">
        <f t="shared" si="2099"/>
        <v>5.7842242109767052E-6</v>
      </c>
      <c r="AM1743" s="13">
        <f t="shared" si="2100"/>
        <v>2.5673527496593127E-3</v>
      </c>
      <c r="AN1743" s="13">
        <f t="shared" si="2101"/>
        <v>1.9763948258286353E-3</v>
      </c>
      <c r="AO1743" s="13">
        <f t="shared" si="2102"/>
        <v>7.6073233568712845E-4</v>
      </c>
      <c r="AP1743" s="13">
        <f t="shared" si="2103"/>
        <v>1.9520852783632073E-4</v>
      </c>
      <c r="AQ1743" s="13">
        <f t="shared" si="2104"/>
        <v>3.7568768493589962E-5</v>
      </c>
      <c r="AR1743" s="13">
        <f t="shared" si="2105"/>
        <v>3.2605629865238079E-4</v>
      </c>
      <c r="AS1743" s="13">
        <f t="shared" si="2106"/>
        <v>3.7924454995735379E-4</v>
      </c>
      <c r="AT1743" s="13">
        <f t="shared" si="2107"/>
        <v>2.2055459328159443E-4</v>
      </c>
      <c r="AU1743" s="13">
        <f t="shared" si="2108"/>
        <v>8.5510925378852226E-5</v>
      </c>
      <c r="AV1743" s="13">
        <f t="shared" si="2109"/>
        <v>2.4864994592784939E-5</v>
      </c>
      <c r="AW1743" s="13">
        <f t="shared" si="2110"/>
        <v>1.438657905537456E-7</v>
      </c>
      <c r="AX1743" s="13">
        <f t="shared" si="2111"/>
        <v>4.9769244460262381E-4</v>
      </c>
      <c r="AY1743" s="13">
        <f t="shared" si="2112"/>
        <v>3.831326928086368E-4</v>
      </c>
      <c r="AZ1743" s="13">
        <f t="shared" si="2113"/>
        <v>1.4747125648652387E-4</v>
      </c>
      <c r="BA1743" s="13">
        <f t="shared" si="2114"/>
        <v>3.7842018179632734E-5</v>
      </c>
      <c r="BB1743" s="13">
        <f t="shared" si="2115"/>
        <v>7.2828684078438392E-6</v>
      </c>
      <c r="BC1743" s="13">
        <f t="shared" si="2116"/>
        <v>1.1212969032294806E-6</v>
      </c>
      <c r="BD1743" s="13">
        <f t="shared" si="2117"/>
        <v>4.1834011166490163E-5</v>
      </c>
      <c r="BE1743" s="13">
        <f t="shared" si="2118"/>
        <v>4.8658224985437284E-5</v>
      </c>
      <c r="BF1743" s="13">
        <f t="shared" si="2119"/>
        <v>2.8297822665280835E-5</v>
      </c>
      <c r="BG1743" s="13">
        <f t="shared" si="2120"/>
        <v>1.0971310850123002E-5</v>
      </c>
      <c r="BH1743" s="13">
        <f t="shared" si="2121"/>
        <v>3.1902541547227593E-6</v>
      </c>
      <c r="BI1743" s="13">
        <f t="shared" si="2122"/>
        <v>7.421334942204631E-7</v>
      </c>
      <c r="BJ1743" s="14">
        <f t="shared" si="2123"/>
        <v>0.45025636682962744</v>
      </c>
      <c r="BK1743" s="14">
        <f t="shared" si="2124"/>
        <v>0.30674773989655602</v>
      </c>
      <c r="BL1743" s="14">
        <f t="shared" si="2125"/>
        <v>0.23215039742492638</v>
      </c>
      <c r="BM1743" s="14">
        <f t="shared" si="2126"/>
        <v>0.30495586128129759</v>
      </c>
      <c r="BN1743" s="14">
        <f t="shared" si="2127"/>
        <v>0.69481954457852158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1.5103092783505201</v>
      </c>
      <c r="F1744" s="10">
        <f>VLOOKUP(B1744,home!$B$2:$E$405,3,FALSE)</f>
        <v>1.24</v>
      </c>
      <c r="G1744" s="10">
        <f>VLOOKUP(C1744,away!$B$2:$E$405,4,FALSE)</f>
        <v>1.74</v>
      </c>
      <c r="H1744" s="10">
        <f>VLOOKUP(A1744,away!$A$2:$E$405,3,FALSE)</f>
        <v>1.3453608247422699</v>
      </c>
      <c r="I1744" s="10">
        <f>VLOOKUP(C1744,away!$B$2:$E$405,3,FALSE)</f>
        <v>0.91</v>
      </c>
      <c r="J1744" s="10">
        <f>VLOOKUP(B1744,home!$B$2:$E$405,4,FALSE)</f>
        <v>1.02</v>
      </c>
      <c r="K1744" s="12">
        <f t="shared" si="2072"/>
        <v>3.2586432989690821</v>
      </c>
      <c r="L1744" s="12">
        <f t="shared" si="2073"/>
        <v>1.248763917525775</v>
      </c>
      <c r="M1744" s="13">
        <f t="shared" si="2074"/>
        <v>1.1027013802622951E-2</v>
      </c>
      <c r="N1744" s="13">
        <f t="shared" si="2075"/>
        <v>3.5933104635556858E-2</v>
      </c>
      <c r="O1744" s="13">
        <f t="shared" si="2076"/>
        <v>1.3770136954774229E-2</v>
      </c>
      <c r="P1744" s="13">
        <f t="shared" si="2077"/>
        <v>4.4871964513561562E-2</v>
      </c>
      <c r="Q1744" s="13">
        <f t="shared" si="2078"/>
        <v>5.8546585315906126E-2</v>
      </c>
      <c r="R1744" s="13">
        <f t="shared" si="2079"/>
        <v>8.5978250842551583E-3</v>
      </c>
      <c r="S1744" s="13">
        <f t="shared" si="2080"/>
        <v>4.5649103994668712E-2</v>
      </c>
      <c r="T1744" s="13">
        <f t="shared" si="2081"/>
        <v>7.3110863236847942E-2</v>
      </c>
      <c r="U1744" s="13">
        <f t="shared" si="2082"/>
        <v>2.8017245096516357E-2</v>
      </c>
      <c r="V1744" s="13">
        <f t="shared" si="2083"/>
        <v>2.0639867905704434E-2</v>
      </c>
      <c r="W1744" s="13">
        <f t="shared" si="2084"/>
        <v>6.3594145972399707E-2</v>
      </c>
      <c r="X1744" s="13">
        <f t="shared" si="2085"/>
        <v>7.9414074856199834E-2</v>
      </c>
      <c r="Y1744" s="13">
        <f t="shared" si="2086"/>
        <v>4.958471561205665E-2</v>
      </c>
      <c r="Z1744" s="13">
        <f t="shared" si="2087"/>
        <v>3.5788845781386156E-3</v>
      </c>
      <c r="AA1744" s="13">
        <f t="shared" si="2088"/>
        <v>1.1662308248335191E-2</v>
      </c>
      <c r="AB1744" s="13">
        <f t="shared" si="2089"/>
        <v>1.9001651311974666E-2</v>
      </c>
      <c r="AC1744" s="13">
        <f t="shared" si="2090"/>
        <v>5.2493326661626916E-3</v>
      </c>
      <c r="AD1744" s="13">
        <f t="shared" si="2091"/>
        <v>5.1807659406655493E-2</v>
      </c>
      <c r="AE1744" s="13">
        <f t="shared" si="2092"/>
        <v>6.4695535718496178E-2</v>
      </c>
      <c r="AF1744" s="13">
        <f t="shared" si="2093"/>
        <v>4.0394725315129013E-2</v>
      </c>
      <c r="AG1744" s="13">
        <f t="shared" si="2094"/>
        <v>1.6814491810632697E-2</v>
      </c>
      <c r="AH1744" s="13">
        <f t="shared" si="2095"/>
        <v>1.1172954815422405E-3</v>
      </c>
      <c r="AI1744" s="13">
        <f t="shared" si="2096"/>
        <v>3.6408674338960557E-3</v>
      </c>
      <c r="AJ1744" s="13">
        <f t="shared" si="2097"/>
        <v>5.9321441329500723E-3</v>
      </c>
      <c r="AK1744" s="13">
        <f t="shared" si="2098"/>
        <v>6.4435805757855017E-3</v>
      </c>
      <c r="AL1744" s="13">
        <f t="shared" si="2099"/>
        <v>8.5443937345903282E-4</v>
      </c>
      <c r="AM1744" s="13">
        <f t="shared" si="2100"/>
        <v>3.3764536432154095E-2</v>
      </c>
      <c r="AN1744" s="13">
        <f t="shared" si="2101"/>
        <v>4.21639347884585E-2</v>
      </c>
      <c r="AO1744" s="13">
        <f t="shared" si="2102"/>
        <v>2.6326400192368381E-2</v>
      </c>
      <c r="AP1744" s="13">
        <f t="shared" si="2103"/>
        <v>1.095848621285775E-2</v>
      </c>
      <c r="AQ1744" s="13">
        <f t="shared" si="2104"/>
        <v>3.4211405433301127E-3</v>
      </c>
      <c r="AR1744" s="13">
        <f t="shared" si="2105"/>
        <v>2.7904765651290674E-4</v>
      </c>
      <c r="AS1744" s="13">
        <f t="shared" si="2106"/>
        <v>9.0931677598880963E-4</v>
      </c>
      <c r="AT1744" s="13">
        <f t="shared" si="2107"/>
        <v>1.4815695093580528E-3</v>
      </c>
      <c r="AU1744" s="13">
        <f t="shared" si="2108"/>
        <v>1.6093021845421762E-3</v>
      </c>
      <c r="AV1744" s="13">
        <f t="shared" si="2109"/>
        <v>1.3110354449186669E-3</v>
      </c>
      <c r="AW1744" s="13">
        <f t="shared" si="2110"/>
        <v>9.6581938408292373E-5</v>
      </c>
      <c r="AX1744" s="13">
        <f t="shared" si="2111"/>
        <v>1.8337763397906059E-2</v>
      </c>
      <c r="AY1744" s="13">
        <f t="shared" si="2112"/>
        <v>2.2899537259429937E-2</v>
      </c>
      <c r="AZ1744" s="13">
        <f t="shared" si="2113"/>
        <v>1.4298057928806594E-2</v>
      </c>
      <c r="BA1744" s="13">
        <f t="shared" si="2114"/>
        <v>5.9516329440623293E-3</v>
      </c>
      <c r="BB1744" s="13">
        <f t="shared" si="2115"/>
        <v>1.8580461177256857E-3</v>
      </c>
      <c r="BC1744" s="13">
        <f t="shared" si="2116"/>
        <v>4.6405218978293628E-4</v>
      </c>
      <c r="BD1744" s="13">
        <f t="shared" si="2117"/>
        <v>5.8077440787240739E-5</v>
      </c>
      <c r="BE1744" s="13">
        <f t="shared" si="2118"/>
        <v>1.8925366324261568E-4</v>
      </c>
      <c r="BF1744" s="13">
        <f t="shared" si="2119"/>
        <v>3.0835509076545051E-4</v>
      </c>
      <c r="BG1744" s="13">
        <f t="shared" si="2120"/>
        <v>3.3493975007527942E-4</v>
      </c>
      <c r="BH1744" s="13">
        <f t="shared" si="2121"/>
        <v>2.7286229303529716E-4</v>
      </c>
      <c r="BI1744" s="13">
        <f t="shared" si="2122"/>
        <v>1.7783217654816183E-4</v>
      </c>
      <c r="BJ1744" s="14">
        <f t="shared" si="2123"/>
        <v>0.71433948988676277</v>
      </c>
      <c r="BK1744" s="14">
        <f t="shared" si="2124"/>
        <v>0.15119125951560933</v>
      </c>
      <c r="BL1744" s="14">
        <f t="shared" si="2125"/>
        <v>0.10511464630580415</v>
      </c>
      <c r="BM1744" s="14">
        <f t="shared" si="2126"/>
        <v>0.77867469465861627</v>
      </c>
      <c r="BN1744" s="14">
        <f t="shared" si="2127"/>
        <v>0.17274663030667689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1.5103092783505201</v>
      </c>
      <c r="F1745" s="10">
        <f>VLOOKUP(B1745,home!$B$2:$E$405,3,FALSE)</f>
        <v>1.4</v>
      </c>
      <c r="G1745" s="10">
        <f>VLOOKUP(C1745,away!$B$2:$E$405,4,FALSE)</f>
        <v>0.88</v>
      </c>
      <c r="H1745" s="10">
        <f>VLOOKUP(A1745,away!$A$2:$E$405,3,FALSE)</f>
        <v>1.3453608247422699</v>
      </c>
      <c r="I1745" s="10">
        <f>VLOOKUP(C1745,away!$B$2:$E$405,3,FALSE)</f>
        <v>0.74</v>
      </c>
      <c r="J1745" s="10">
        <f>VLOOKUP(B1745,home!$B$2:$E$405,4,FALSE)</f>
        <v>0.66</v>
      </c>
      <c r="K1745" s="12">
        <f t="shared" si="2072"/>
        <v>1.8607010309278407</v>
      </c>
      <c r="L1745" s="12">
        <f t="shared" si="2073"/>
        <v>0.65707422680412464</v>
      </c>
      <c r="M1745" s="13">
        <f t="shared" si="2074"/>
        <v>8.0638807901813866E-2</v>
      </c>
      <c r="N1745" s="13">
        <f t="shared" si="2075"/>
        <v>0.15004471299569713</v>
      </c>
      <c r="O1745" s="13">
        <f t="shared" si="2076"/>
        <v>5.2985682352490675E-2</v>
      </c>
      <c r="P1745" s="13">
        <f t="shared" si="2077"/>
        <v>9.8590513777694483E-2</v>
      </c>
      <c r="Q1745" s="13">
        <f t="shared" si="2078"/>
        <v>0.13959417607818286</v>
      </c>
      <c r="R1745" s="13">
        <f t="shared" si="2079"/>
        <v>1.740776313172588E-2</v>
      </c>
      <c r="S1745" s="13">
        <f t="shared" si="2080"/>
        <v>3.0134651230165108E-2</v>
      </c>
      <c r="T1745" s="13">
        <f t="shared" si="2081"/>
        <v>9.1723735312930835E-2</v>
      </c>
      <c r="U1745" s="13">
        <f t="shared" si="2082"/>
        <v>3.2390642805349999E-2</v>
      </c>
      <c r="V1745" s="13">
        <f t="shared" si="2083"/>
        <v>4.0936875385678669E-3</v>
      </c>
      <c r="W1745" s="13">
        <f t="shared" si="2084"/>
        <v>8.658100911339911E-2</v>
      </c>
      <c r="X1745" s="13">
        <f t="shared" si="2085"/>
        <v>5.6890149619107586E-2</v>
      </c>
      <c r="Y1745" s="13">
        <f t="shared" si="2086"/>
        <v>1.8690525536873042E-2</v>
      </c>
      <c r="Z1745" s="13">
        <f t="shared" si="2087"/>
        <v>3.8127308333893769E-3</v>
      </c>
      <c r="AA1745" s="13">
        <f t="shared" si="2088"/>
        <v>7.094352192337978E-3</v>
      </c>
      <c r="AB1745" s="13">
        <f t="shared" si="2089"/>
        <v>6.6002342190242345E-3</v>
      </c>
      <c r="AC1745" s="13">
        <f t="shared" si="2090"/>
        <v>3.1281368128929874E-4</v>
      </c>
      <c r="AD1745" s="13">
        <f t="shared" si="2091"/>
        <v>4.0275343229018642E-2</v>
      </c>
      <c r="AE1745" s="13">
        <f t="shared" si="2092"/>
        <v>2.6463890011478159E-2</v>
      </c>
      <c r="AF1745" s="13">
        <f t="shared" si="2093"/>
        <v>8.6943700337607042E-3</v>
      </c>
      <c r="AG1745" s="13">
        <f t="shared" si="2094"/>
        <v>1.9042821558274221E-3</v>
      </c>
      <c r="AH1745" s="13">
        <f t="shared" si="2095"/>
        <v>6.2631179109039258E-4</v>
      </c>
      <c r="AI1745" s="13">
        <f t="shared" si="2096"/>
        <v>1.1653789953641558E-3</v>
      </c>
      <c r="AJ1745" s="13">
        <f t="shared" si="2097"/>
        <v>1.0842109490478685E-3</v>
      </c>
      <c r="AK1745" s="13">
        <f t="shared" si="2098"/>
        <v>6.7246414354554026E-4</v>
      </c>
      <c r="AL1745" s="13">
        <f t="shared" si="2099"/>
        <v>1.5298074144427036E-5</v>
      </c>
      <c r="AM1745" s="13">
        <f t="shared" si="2100"/>
        <v>1.4988074533441517E-2</v>
      </c>
      <c r="AN1745" s="13">
        <f t="shared" si="2101"/>
        <v>9.8482774853436757E-3</v>
      </c>
      <c r="AO1745" s="13">
        <f t="shared" si="2102"/>
        <v>3.2355246570173321E-3</v>
      </c>
      <c r="AP1745" s="13">
        <f t="shared" si="2103"/>
        <v>7.0865995410511473E-4</v>
      </c>
      <c r="AQ1745" s="13">
        <f t="shared" si="2104"/>
        <v>1.1641054785266617E-4</v>
      </c>
      <c r="AR1745" s="13">
        <f t="shared" si="2105"/>
        <v>8.2306667173805237E-5</v>
      </c>
      <c r="AS1745" s="13">
        <f t="shared" si="2106"/>
        <v>1.5314810046253405E-4</v>
      </c>
      <c r="AT1745" s="13">
        <f t="shared" si="2107"/>
        <v>1.4248141420763888E-4</v>
      </c>
      <c r="AU1745" s="13">
        <f t="shared" si="2108"/>
        <v>8.8371771434736767E-5</v>
      </c>
      <c r="AV1745" s="13">
        <f t="shared" si="2109"/>
        <v>4.1108361553383573E-5</v>
      </c>
      <c r="AW1745" s="13">
        <f t="shared" si="2110"/>
        <v>5.1954753856948082E-7</v>
      </c>
      <c r="AX1745" s="13">
        <f t="shared" si="2111"/>
        <v>4.6480542893329903E-3</v>
      </c>
      <c r="AY1745" s="13">
        <f t="shared" si="2112"/>
        <v>3.0541166783070693E-3</v>
      </c>
      <c r="AZ1745" s="13">
        <f t="shared" si="2113"/>
        <v>1.0033906774840995E-3</v>
      </c>
      <c r="BA1745" s="13">
        <f t="shared" si="2114"/>
        <v>2.197673845301105E-4</v>
      </c>
      <c r="BB1745" s="13">
        <f t="shared" si="2115"/>
        <v>3.6100871066721774E-5</v>
      </c>
      <c r="BC1745" s="13">
        <f t="shared" si="2116"/>
        <v>4.7441903886243214E-6</v>
      </c>
      <c r="BD1745" s="13">
        <f t="shared" si="2117"/>
        <v>9.0135982823420843E-6</v>
      </c>
      <c r="BE1745" s="13">
        <f t="shared" si="2118"/>
        <v>1.6771611616323328E-5</v>
      </c>
      <c r="BF1745" s="13">
        <f t="shared" si="2119"/>
        <v>1.5603477512407087E-5</v>
      </c>
      <c r="BG1745" s="13">
        <f t="shared" si="2120"/>
        <v>9.6778022311317467E-6</v>
      </c>
      <c r="BH1745" s="13">
        <f t="shared" si="2121"/>
        <v>4.5018741471456519E-6</v>
      </c>
      <c r="BI1745" s="13">
        <f t="shared" si="2122"/>
        <v>1.6753283733402607E-6</v>
      </c>
      <c r="BJ1745" s="14">
        <f t="shared" si="2123"/>
        <v>0.65872531535514545</v>
      </c>
      <c r="BK1745" s="14">
        <f t="shared" si="2124"/>
        <v>0.21683988888198213</v>
      </c>
      <c r="BL1745" s="14">
        <f t="shared" si="2125"/>
        <v>0.12059170058697152</v>
      </c>
      <c r="BM1745" s="14">
        <f t="shared" si="2126"/>
        <v>0.4576543822891152</v>
      </c>
      <c r="BN1745" s="14">
        <f t="shared" si="2127"/>
        <v>0.5392616562376048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1.5103092783505201</v>
      </c>
      <c r="F1746" s="10">
        <f>VLOOKUP(B1746,home!$B$2:$E$405,3,FALSE)</f>
        <v>0.91</v>
      </c>
      <c r="G1746" s="10">
        <f>VLOOKUP(C1746,away!$B$2:$E$405,4,FALSE)</f>
        <v>0.44</v>
      </c>
      <c r="H1746" s="10">
        <f>VLOOKUP(A1746,away!$A$2:$E$405,3,FALSE)</f>
        <v>1.3453608247422699</v>
      </c>
      <c r="I1746" s="10">
        <f>VLOOKUP(C1746,away!$B$2:$E$405,3,FALSE)</f>
        <v>1.18</v>
      </c>
      <c r="J1746" s="10">
        <f>VLOOKUP(B1746,home!$B$2:$E$405,4,FALSE)</f>
        <v>1.21</v>
      </c>
      <c r="K1746" s="12">
        <f t="shared" si="2072"/>
        <v>0.60472783505154826</v>
      </c>
      <c r="L1746" s="12">
        <f t="shared" si="2073"/>
        <v>1.9209061855670129</v>
      </c>
      <c r="M1746" s="13">
        <f t="shared" si="2074"/>
        <v>8.0007570253332549E-2</v>
      </c>
      <c r="N1746" s="13">
        <f t="shared" si="2075"/>
        <v>4.8382804747032437E-2</v>
      </c>
      <c r="O1746" s="13">
        <f t="shared" si="2076"/>
        <v>0.15368703659181385</v>
      </c>
      <c r="P1746" s="13">
        <f t="shared" si="2077"/>
        <v>9.2938828913655652E-2</v>
      </c>
      <c r="Q1746" s="13">
        <f t="shared" si="2078"/>
        <v>1.4629214384197347E-2</v>
      </c>
      <c r="R1746" s="13">
        <f t="shared" si="2079"/>
        <v>0.14760918961533956</v>
      </c>
      <c r="S1746" s="13">
        <f t="shared" si="2080"/>
        <v>2.6990026982734096E-2</v>
      </c>
      <c r="T1746" s="13">
        <f t="shared" si="2081"/>
        <v>2.8101348400590604E-2</v>
      </c>
      <c r="U1746" s="13">
        <f t="shared" si="2082"/>
        <v>8.926338566979776E-2</v>
      </c>
      <c r="V1746" s="13">
        <f t="shared" si="2083"/>
        <v>3.4835891045208677E-3</v>
      </c>
      <c r="W1746" s="13">
        <f t="shared" si="2084"/>
        <v>2.9488977143535444E-3</v>
      </c>
      <c r="X1746" s="13">
        <f t="shared" si="2085"/>
        <v>5.6645558601061494E-3</v>
      </c>
      <c r="Y1746" s="13">
        <f t="shared" si="2086"/>
        <v>5.4405401950838881E-3</v>
      </c>
      <c r="Z1746" s="13">
        <f t="shared" si="2087"/>
        <v>9.4514468459546613E-2</v>
      </c>
      <c r="AA1746" s="13">
        <f t="shared" si="2088"/>
        <v>5.7155529892589457E-2</v>
      </c>
      <c r="AB1746" s="13">
        <f t="shared" si="2089"/>
        <v>1.7281769926584836E-2</v>
      </c>
      <c r="AC1746" s="13">
        <f t="shared" si="2090"/>
        <v>2.5291410766302934E-4</v>
      </c>
      <c r="AD1746" s="13">
        <f t="shared" si="2091"/>
        <v>4.4582013264736931E-4</v>
      </c>
      <c r="AE1746" s="13">
        <f t="shared" si="2092"/>
        <v>8.5637865045263791E-4</v>
      </c>
      <c r="AF1746" s="13">
        <f t="shared" si="2093"/>
        <v>8.2251152342100169E-4</v>
      </c>
      <c r="AG1746" s="13">
        <f t="shared" si="2094"/>
        <v>5.2665582434651629E-4</v>
      </c>
      <c r="AH1746" s="13">
        <f t="shared" si="2095"/>
        <v>4.5388356772380352E-2</v>
      </c>
      <c r="AI1746" s="13">
        <f t="shared" si="2096"/>
        <v>2.7447602727508846E-2</v>
      </c>
      <c r="AJ1746" s="13">
        <f t="shared" si="2097"/>
        <v>8.299164687380697E-3</v>
      </c>
      <c r="AK1746" s="13">
        <f t="shared" si="2098"/>
        <v>1.6729119647119963E-3</v>
      </c>
      <c r="AL1746" s="13">
        <f t="shared" si="2099"/>
        <v>1.1751658453077488E-5</v>
      </c>
      <c r="AM1746" s="13">
        <f t="shared" si="2100"/>
        <v>5.3919968727647548E-5</v>
      </c>
      <c r="AN1746" s="13">
        <f t="shared" si="2101"/>
        <v>1.0357520145451808E-4</v>
      </c>
      <c r="AO1746" s="13">
        <f t="shared" si="2102"/>
        <v>9.9479122572666644E-5</v>
      </c>
      <c r="AP1746" s="13">
        <f t="shared" si="2103"/>
        <v>6.3696687294871468E-5</v>
      </c>
      <c r="AQ1746" s="13">
        <f t="shared" si="2104"/>
        <v>3.0588840156211588E-5</v>
      </c>
      <c r="AR1746" s="13">
        <f t="shared" si="2105"/>
        <v>1.7437355055357557E-2</v>
      </c>
      <c r="AS1746" s="13">
        <f t="shared" si="2106"/>
        <v>1.0544853971651546E-2</v>
      </c>
      <c r="AT1746" s="13">
        <f t="shared" si="2107"/>
        <v>3.1883833566057796E-3</v>
      </c>
      <c r="AU1746" s="13">
        <f t="shared" si="2108"/>
        <v>6.4270138818486736E-4</v>
      </c>
      <c r="AV1746" s="13">
        <f t="shared" si="2109"/>
        <v>9.7164854765414841E-5</v>
      </c>
      <c r="AW1746" s="13">
        <f t="shared" si="2110"/>
        <v>3.7919515024364266E-7</v>
      </c>
      <c r="AX1746" s="13">
        <f t="shared" si="2111"/>
        <v>5.4344843257862482E-6</v>
      </c>
      <c r="AY1746" s="13">
        <f t="shared" si="2112"/>
        <v>1.0439134556769782E-5</v>
      </c>
      <c r="AZ1746" s="13">
        <f t="shared" si="2113"/>
        <v>1.0026299071032718E-5</v>
      </c>
      <c r="BA1746" s="13">
        <f t="shared" si="2114"/>
        <v>6.4198599679638476E-6</v>
      </c>
      <c r="BB1746" s="13">
        <f t="shared" si="2115"/>
        <v>3.0829871807339494E-6</v>
      </c>
      <c r="BC1746" s="13">
        <f t="shared" si="2116"/>
        <v>1.1844258290991294E-6</v>
      </c>
      <c r="BD1746" s="13">
        <f t="shared" si="2117"/>
        <v>5.5825871976274283E-3</v>
      </c>
      <c r="BE1746" s="13">
        <f t="shared" si="2118"/>
        <v>3.3759458700077238E-3</v>
      </c>
      <c r="BF1746" s="13">
        <f t="shared" si="2119"/>
        <v>1.0207642186104932E-3</v>
      </c>
      <c r="BG1746" s="13">
        <f t="shared" si="2120"/>
        <v>2.0576151200613632E-4</v>
      </c>
      <c r="BH1746" s="13">
        <f t="shared" si="2121"/>
        <v>3.1107428423100983E-5</v>
      </c>
      <c r="BI1746" s="13">
        <f t="shared" si="2122"/>
        <v>3.7623055688645714E-6</v>
      </c>
      <c r="BJ1746" s="14">
        <f t="shared" si="2123"/>
        <v>0.10820657444336877</v>
      </c>
      <c r="BK1746" s="14">
        <f t="shared" si="2124"/>
        <v>0.20369512015491606</v>
      </c>
      <c r="BL1746" s="14">
        <f t="shared" si="2125"/>
        <v>0.58993533500691631</v>
      </c>
      <c r="BM1746" s="14">
        <f t="shared" si="2126"/>
        <v>0.45908679361996974</v>
      </c>
      <c r="BN1746" s="14">
        <f t="shared" si="2127"/>
        <v>0.53725464450537141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1.36666666666667</v>
      </c>
      <c r="F1747" s="10">
        <f>VLOOKUP(B1747,home!$B$2:$E$405,3,FALSE)</f>
        <v>0.51</v>
      </c>
      <c r="G1747" s="10">
        <f>VLOOKUP(C1747,away!$B$2:$E$405,4,FALSE)</f>
        <v>0.59</v>
      </c>
      <c r="H1747" s="10">
        <f>VLOOKUP(A1747,away!$A$2:$E$405,3,FALSE)</f>
        <v>1.0874999999999999</v>
      </c>
      <c r="I1747" s="10">
        <f>VLOOKUP(C1747,away!$B$2:$E$405,3,FALSE)</f>
        <v>1.02</v>
      </c>
      <c r="J1747" s="10">
        <f>VLOOKUP(B1747,home!$B$2:$E$405,4,FALSE)</f>
        <v>1.29</v>
      </c>
      <c r="K1747" s="12">
        <f t="shared" si="2072"/>
        <v>0.41123000000000098</v>
      </c>
      <c r="L1747" s="12">
        <f t="shared" si="2073"/>
        <v>1.4309324999999999</v>
      </c>
      <c r="M1747" s="13">
        <f t="shared" si="2074"/>
        <v>0.1584743545028314</v>
      </c>
      <c r="N1747" s="13">
        <f t="shared" si="2075"/>
        <v>6.5169408802199527E-2</v>
      </c>
      <c r="O1747" s="13">
        <f t="shared" si="2076"/>
        <v>0.22676610427462279</v>
      </c>
      <c r="P1747" s="13">
        <f t="shared" si="2077"/>
        <v>9.3253025060853367E-2</v>
      </c>
      <c r="Q1747" s="13">
        <f t="shared" si="2078"/>
        <v>1.3399807990864286E-2</v>
      </c>
      <c r="R1747" s="13">
        <f t="shared" si="2079"/>
        <v>0.16224349425247339</v>
      </c>
      <c r="S1747" s="13">
        <f t="shared" si="2080"/>
        <v>1.3718507815163202E-2</v>
      </c>
      <c r="T1747" s="13">
        <f t="shared" si="2081"/>
        <v>1.9174220747887407E-2</v>
      </c>
      <c r="U1747" s="13">
        <f t="shared" si="2082"/>
        <v>6.6719392141444803E-2</v>
      </c>
      <c r="V1747" s="13">
        <f t="shared" si="2083"/>
        <v>8.9695014207913642E-4</v>
      </c>
      <c r="W1747" s="13">
        <f t="shared" si="2084"/>
        <v>1.8368010133610441E-3</v>
      </c>
      <c r="X1747" s="13">
        <f t="shared" si="2085"/>
        <v>2.6283382660512522E-3</v>
      </c>
      <c r="Y1747" s="13">
        <f t="shared" si="2086"/>
        <v>1.8804873229431923E-3</v>
      </c>
      <c r="Z1747" s="13">
        <f t="shared" si="2087"/>
        <v>7.7386496279809119E-2</v>
      </c>
      <c r="AA1747" s="13">
        <f t="shared" si="2088"/>
        <v>3.1823648865145986E-2</v>
      </c>
      <c r="AB1747" s="13">
        <f t="shared" si="2089"/>
        <v>6.5434195614070059E-3</v>
      </c>
      <c r="AC1747" s="13">
        <f t="shared" si="2090"/>
        <v>3.2987716821772588E-5</v>
      </c>
      <c r="AD1747" s="13">
        <f t="shared" si="2091"/>
        <v>1.8883692018111602E-4</v>
      </c>
      <c r="AE1747" s="13">
        <f t="shared" si="2092"/>
        <v>2.7021288628706477E-4</v>
      </c>
      <c r="AF1747" s="13">
        <f t="shared" si="2093"/>
        <v>1.9332820045348271E-4</v>
      </c>
      <c r="AG1747" s="13">
        <f t="shared" si="2094"/>
        <v>9.2213201731801043E-5</v>
      </c>
      <c r="AH1747" s="13">
        <f t="shared" si="2095"/>
        <v>2.7683713146976978E-2</v>
      </c>
      <c r="AI1747" s="13">
        <f t="shared" si="2096"/>
        <v>1.1384373357431372E-2</v>
      </c>
      <c r="AJ1747" s="13">
        <f t="shared" si="2097"/>
        <v>2.3407979278882566E-3</v>
      </c>
      <c r="AK1747" s="13">
        <f t="shared" si="2098"/>
        <v>3.2086877729516333E-4</v>
      </c>
      <c r="AL1747" s="13">
        <f t="shared" si="2099"/>
        <v>7.7645481330574044E-7</v>
      </c>
      <c r="AM1747" s="13">
        <f t="shared" si="2100"/>
        <v>1.5531081337216108E-5</v>
      </c>
      <c r="AN1747" s="13">
        <f t="shared" si="2101"/>
        <v>2.2223929045565987E-5</v>
      </c>
      <c r="AO1747" s="13">
        <f t="shared" si="2102"/>
        <v>1.5900471174497182E-5</v>
      </c>
      <c r="AP1747" s="13">
        <f t="shared" si="2103"/>
        <v>7.5841669896337286E-6</v>
      </c>
      <c r="AQ1747" s="13">
        <f t="shared" si="2104"/>
        <v>2.7131077577235152E-6</v>
      </c>
      <c r="AR1747" s="13">
        <f t="shared" si="2105"/>
        <v>7.9227049725373224E-3</v>
      </c>
      <c r="AS1747" s="13">
        <f t="shared" si="2106"/>
        <v>3.2580539658565318E-3</v>
      </c>
      <c r="AT1747" s="13">
        <f t="shared" si="2107"/>
        <v>6.6990476618959227E-4</v>
      </c>
      <c r="AU1747" s="13">
        <f t="shared" si="2108"/>
        <v>9.1828312333382209E-5</v>
      </c>
      <c r="AV1747" s="13">
        <f t="shared" si="2109"/>
        <v>9.4406392202142149E-6</v>
      </c>
      <c r="AW1747" s="13">
        <f t="shared" si="2110"/>
        <v>1.2691636446473245E-8</v>
      </c>
      <c r="AX1747" s="13">
        <f t="shared" si="2111"/>
        <v>1.0644744297172322E-6</v>
      </c>
      <c r="AY1747" s="13">
        <f t="shared" si="2112"/>
        <v>1.5231910569013532E-6</v>
      </c>
      <c r="AZ1747" s="13">
        <f t="shared" si="2113"/>
        <v>1.0897917935147482E-6</v>
      </c>
      <c r="BA1747" s="13">
        <f t="shared" si="2114"/>
        <v>5.1980616519118074E-7</v>
      </c>
      <c r="BB1747" s="13">
        <f t="shared" si="2115"/>
        <v>1.8595188386810723E-7</v>
      </c>
      <c r="BC1747" s="13">
        <f t="shared" si="2116"/>
        <v>5.3216918812620043E-8</v>
      </c>
      <c r="BD1747" s="13">
        <f t="shared" si="2117"/>
        <v>1.8894760055192116E-3</v>
      </c>
      <c r="BE1747" s="13">
        <f t="shared" si="2118"/>
        <v>7.7700921774966742E-4</v>
      </c>
      <c r="BF1747" s="13">
        <f t="shared" si="2119"/>
        <v>1.5976475030759821E-4</v>
      </c>
      <c r="BG1747" s="13">
        <f t="shared" si="2120"/>
        <v>2.1900019422997922E-5</v>
      </c>
      <c r="BH1747" s="13">
        <f t="shared" si="2121"/>
        <v>2.2514862468298643E-6</v>
      </c>
      <c r="BI1747" s="13">
        <f t="shared" si="2122"/>
        <v>1.851757378567695E-7</v>
      </c>
      <c r="BJ1747" s="14">
        <f t="shared" si="2123"/>
        <v>0.1049020445405128</v>
      </c>
      <c r="BK1747" s="14">
        <f t="shared" si="2124"/>
        <v>0.26637812488361901</v>
      </c>
      <c r="BL1747" s="14">
        <f t="shared" si="2125"/>
        <v>0.55062833161580704</v>
      </c>
      <c r="BM1747" s="14">
        <f t="shared" si="2126"/>
        <v>0.27998729193648275</v>
      </c>
      <c r="BN1747" s="14">
        <f t="shared" si="2127"/>
        <v>0.71930619488384484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1.36666666666667</v>
      </c>
      <c r="F1748" s="10">
        <f>VLOOKUP(B1748,home!$B$2:$E$405,3,FALSE)</f>
        <v>0.88</v>
      </c>
      <c r="G1748" s="10">
        <f>VLOOKUP(C1748,away!$B$2:$E$405,4,FALSE)</f>
        <v>1.24</v>
      </c>
      <c r="H1748" s="10">
        <f>VLOOKUP(A1748,away!$A$2:$E$405,3,FALSE)</f>
        <v>1.0874999999999999</v>
      </c>
      <c r="I1748" s="10">
        <f>VLOOKUP(C1748,away!$B$2:$E$405,3,FALSE)</f>
        <v>0.8</v>
      </c>
      <c r="J1748" s="10">
        <f>VLOOKUP(B1748,home!$B$2:$E$405,4,FALSE)</f>
        <v>1.01</v>
      </c>
      <c r="K1748" s="12">
        <f t="shared" si="2072"/>
        <v>1.4913066666666703</v>
      </c>
      <c r="L1748" s="12">
        <f t="shared" si="2073"/>
        <v>0.87870000000000004</v>
      </c>
      <c r="M1748" s="13">
        <f t="shared" si="2074"/>
        <v>9.3480103075293627E-2</v>
      </c>
      <c r="N1748" s="13">
        <f t="shared" si="2075"/>
        <v>0.1394075009168729</v>
      </c>
      <c r="O1748" s="13">
        <f t="shared" si="2076"/>
        <v>8.2140966572260499E-2</v>
      </c>
      <c r="P1748" s="13">
        <f t="shared" si="2077"/>
        <v>0.12249737105565621</v>
      </c>
      <c r="Q1748" s="13">
        <f t="shared" si="2078"/>
        <v>0.10394966775033627</v>
      </c>
      <c r="R1748" s="13">
        <f t="shared" si="2079"/>
        <v>3.6088633663522648E-2</v>
      </c>
      <c r="S1748" s="13">
        <f t="shared" si="2080"/>
        <v>4.0130480770493068E-2</v>
      </c>
      <c r="T1748" s="13">
        <f t="shared" si="2081"/>
        <v>9.1340573052220486E-2</v>
      </c>
      <c r="U1748" s="13">
        <f t="shared" si="2082"/>
        <v>5.3819219973302551E-2</v>
      </c>
      <c r="V1748" s="13">
        <f t="shared" si="2083"/>
        <v>5.8430477976514949E-3</v>
      </c>
      <c r="W1748" s="13">
        <f t="shared" si="2084"/>
        <v>5.1673610837953916E-2</v>
      </c>
      <c r="X1748" s="13">
        <f t="shared" si="2085"/>
        <v>4.5405601843310106E-2</v>
      </c>
      <c r="Y1748" s="13">
        <f t="shared" si="2086"/>
        <v>1.9948951169858294E-2</v>
      </c>
      <c r="Z1748" s="13">
        <f t="shared" si="2087"/>
        <v>1.0570360800045786E-2</v>
      </c>
      <c r="AA1748" s="13">
        <f t="shared" si="2088"/>
        <v>1.5763649530180317E-2</v>
      </c>
      <c r="AB1748" s="13">
        <f t="shared" si="2089"/>
        <v>1.1754217817677421E-2</v>
      </c>
      <c r="AC1748" s="13">
        <f t="shared" si="2090"/>
        <v>4.785496930750219E-4</v>
      </c>
      <c r="AD1748" s="13">
        <f t="shared" si="2091"/>
        <v>1.9265300083344969E-2</v>
      </c>
      <c r="AE1748" s="13">
        <f t="shared" si="2092"/>
        <v>1.6928419183235226E-2</v>
      </c>
      <c r="AF1748" s="13">
        <f t="shared" si="2093"/>
        <v>7.4375009681543957E-3</v>
      </c>
      <c r="AG1748" s="13">
        <f t="shared" si="2094"/>
        <v>2.1784440335724225E-3</v>
      </c>
      <c r="AH1748" s="13">
        <f t="shared" si="2095"/>
        <v>2.3220440087500576E-3</v>
      </c>
      <c r="AI1748" s="13">
        <f t="shared" si="2096"/>
        <v>3.4628797105423614E-3</v>
      </c>
      <c r="AJ1748" s="13">
        <f t="shared" si="2097"/>
        <v>2.5821077990982873E-3</v>
      </c>
      <c r="AK1748" s="13">
        <f t="shared" si="2098"/>
        <v>1.2835715249490921E-3</v>
      </c>
      <c r="AL1748" s="13">
        <f t="shared" si="2099"/>
        <v>2.5083874489939304E-5</v>
      </c>
      <c r="AM1748" s="13">
        <f t="shared" si="2100"/>
        <v>5.7460940899252628E-3</v>
      </c>
      <c r="AN1748" s="13">
        <f t="shared" si="2101"/>
        <v>5.0490928768173278E-3</v>
      </c>
      <c r="AO1748" s="13">
        <f t="shared" si="2102"/>
        <v>2.2183189554296928E-3</v>
      </c>
      <c r="AP1748" s="13">
        <f t="shared" si="2103"/>
        <v>6.4974562204535714E-4</v>
      </c>
      <c r="AQ1748" s="13">
        <f t="shared" si="2104"/>
        <v>1.4273286952281382E-4</v>
      </c>
      <c r="AR1748" s="13">
        <f t="shared" si="2105"/>
        <v>4.0807601409773524E-4</v>
      </c>
      <c r="AS1748" s="13">
        <f t="shared" si="2106"/>
        <v>6.0856648033071471E-4</v>
      </c>
      <c r="AT1748" s="13">
        <f t="shared" si="2107"/>
        <v>4.5377962461353312E-4</v>
      </c>
      <c r="AU1748" s="13">
        <f t="shared" si="2108"/>
        <v>2.2557485979455348E-4</v>
      </c>
      <c r="AV1748" s="13">
        <f t="shared" si="2109"/>
        <v>8.4100323061004365E-5</v>
      </c>
      <c r="AW1748" s="13">
        <f t="shared" si="2110"/>
        <v>9.1306081300907885E-7</v>
      </c>
      <c r="AX1748" s="13">
        <f t="shared" si="2111"/>
        <v>1.428198070599916E-3</v>
      </c>
      <c r="AY1748" s="13">
        <f t="shared" si="2112"/>
        <v>1.2549576446361462E-3</v>
      </c>
      <c r="AZ1748" s="13">
        <f t="shared" si="2113"/>
        <v>5.5136564117089074E-4</v>
      </c>
      <c r="BA1748" s="13">
        <f t="shared" si="2114"/>
        <v>1.6149499629895394E-4</v>
      </c>
      <c r="BB1748" s="13">
        <f t="shared" si="2115"/>
        <v>3.5476413311972697E-5</v>
      </c>
      <c r="BC1748" s="13">
        <f t="shared" si="2116"/>
        <v>6.2346248754460841E-6</v>
      </c>
      <c r="BD1748" s="13">
        <f t="shared" si="2117"/>
        <v>5.976273226461332E-5</v>
      </c>
      <c r="BE1748" s="13">
        <f t="shared" si="2118"/>
        <v>8.9124561044433157E-5</v>
      </c>
      <c r="BF1748" s="13">
        <f t="shared" si="2119"/>
        <v>6.6456026024651918E-5</v>
      </c>
      <c r="BG1748" s="13">
        <f t="shared" si="2120"/>
        <v>3.3035438216912354E-5</v>
      </c>
      <c r="BH1748" s="13">
        <f t="shared" si="2121"/>
        <v>1.2316492312284088E-5</v>
      </c>
      <c r="BI1748" s="13">
        <f t="shared" si="2122"/>
        <v>3.6735334190516108E-6</v>
      </c>
      <c r="BJ1748" s="14">
        <f t="shared" si="2123"/>
        <v>0.51477928164349263</v>
      </c>
      <c r="BK1748" s="14">
        <f t="shared" si="2124"/>
        <v>0.2637095939112955</v>
      </c>
      <c r="BL1748" s="14">
        <f t="shared" si="2125"/>
        <v>0.21126175668546265</v>
      </c>
      <c r="BM1748" s="14">
        <f t="shared" si="2126"/>
        <v>0.42150270542253154</v>
      </c>
      <c r="BN1748" s="14">
        <f t="shared" si="2127"/>
        <v>0.57756424303394216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1.36666666666667</v>
      </c>
      <c r="F1749" s="10">
        <f>VLOOKUP(B1749,home!$B$2:$E$405,3,FALSE)</f>
        <v>1.68</v>
      </c>
      <c r="G1749" s="10">
        <f>VLOOKUP(C1749,away!$B$2:$E$405,4,FALSE)</f>
        <v>1.32</v>
      </c>
      <c r="H1749" s="10">
        <f>VLOOKUP(A1749,away!$A$2:$E$405,3,FALSE)</f>
        <v>1.0874999999999999</v>
      </c>
      <c r="I1749" s="10">
        <f>VLOOKUP(C1749,away!$B$2:$E$405,3,FALSE)</f>
        <v>0.88</v>
      </c>
      <c r="J1749" s="10">
        <f>VLOOKUP(B1749,home!$B$2:$E$405,4,FALSE)</f>
        <v>0.55000000000000004</v>
      </c>
      <c r="K1749" s="12">
        <f t="shared" si="2072"/>
        <v>3.0307200000000076</v>
      </c>
      <c r="L1749" s="12">
        <f t="shared" si="2073"/>
        <v>0.52634999999999998</v>
      </c>
      <c r="M1749" s="13">
        <f t="shared" si="2074"/>
        <v>2.852227266214126E-2</v>
      </c>
      <c r="N1749" s="13">
        <f t="shared" si="2075"/>
        <v>8.6443022202604969E-2</v>
      </c>
      <c r="O1749" s="13">
        <f t="shared" si="2076"/>
        <v>1.5012698215718051E-2</v>
      </c>
      <c r="P1749" s="13">
        <f t="shared" si="2077"/>
        <v>4.5499284736341121E-2</v>
      </c>
      <c r="Q1749" s="13">
        <f t="shared" si="2078"/>
        <v>0.13099229812493982</v>
      </c>
      <c r="R1749" s="13">
        <f t="shared" si="2079"/>
        <v>3.9509668529215973E-3</v>
      </c>
      <c r="S1749" s="13">
        <f t="shared" si="2080"/>
        <v>1.8145336243370981E-2</v>
      </c>
      <c r="T1749" s="13">
        <f t="shared" si="2081"/>
        <v>6.8947796118062066E-2</v>
      </c>
      <c r="U1749" s="13">
        <f t="shared" si="2082"/>
        <v>1.1974274260486572E-2</v>
      </c>
      <c r="V1749" s="13">
        <f t="shared" si="2083"/>
        <v>3.2161993001569768E-3</v>
      </c>
      <c r="W1749" s="13">
        <f t="shared" si="2084"/>
        <v>0.13233365925773954</v>
      </c>
      <c r="X1749" s="13">
        <f t="shared" si="2085"/>
        <v>6.965382155031119E-2</v>
      </c>
      <c r="Y1749" s="13">
        <f t="shared" si="2086"/>
        <v>1.8331144486503144E-2</v>
      </c>
      <c r="Z1749" s="13">
        <f t="shared" si="2087"/>
        <v>6.9319713434509429E-4</v>
      </c>
      <c r="AA1749" s="13">
        <f t="shared" si="2088"/>
        <v>2.1008864190023694E-3</v>
      </c>
      <c r="AB1749" s="13">
        <f t="shared" si="2089"/>
        <v>3.1835992438994389E-3</v>
      </c>
      <c r="AC1749" s="13">
        <f t="shared" si="2090"/>
        <v>3.2065898434019971E-4</v>
      </c>
      <c r="AD1749" s="13">
        <f t="shared" si="2091"/>
        <v>0.10026656694640436</v>
      </c>
      <c r="AE1749" s="13">
        <f t="shared" si="2092"/>
        <v>5.2775307512239931E-2</v>
      </c>
      <c r="AF1749" s="13">
        <f t="shared" si="2093"/>
        <v>1.3889141554533741E-2</v>
      </c>
      <c r="AG1749" s="13">
        <f t="shared" si="2094"/>
        <v>2.4368498857429452E-3</v>
      </c>
      <c r="AH1749" s="13">
        <f t="shared" si="2095"/>
        <v>9.1216077915635073E-5</v>
      </c>
      <c r="AI1749" s="13">
        <f t="shared" si="2096"/>
        <v>2.7645039166047421E-4</v>
      </c>
      <c r="AJ1749" s="13">
        <f t="shared" si="2097"/>
        <v>4.1892186550661733E-4</v>
      </c>
      <c r="AK1749" s="13">
        <f t="shared" si="2098"/>
        <v>4.2321162540940612E-4</v>
      </c>
      <c r="AL1749" s="13">
        <f t="shared" si="2099"/>
        <v>2.0460858227649243E-5</v>
      </c>
      <c r="AM1749" s="13">
        <f t="shared" si="2100"/>
        <v>6.0775977955161459E-2</v>
      </c>
      <c r="AN1749" s="13">
        <f t="shared" si="2101"/>
        <v>3.1989435996699234E-2</v>
      </c>
      <c r="AO1749" s="13">
        <f t="shared" si="2102"/>
        <v>8.4188198184313185E-3</v>
      </c>
      <c r="AP1749" s="13">
        <f t="shared" si="2103"/>
        <v>1.4770819371437748E-3</v>
      </c>
      <c r="AQ1749" s="13">
        <f t="shared" si="2104"/>
        <v>1.9436551940390644E-4</v>
      </c>
      <c r="AR1749" s="13">
        <f t="shared" si="2105"/>
        <v>9.6023165221789103E-6</v>
      </c>
      <c r="AS1749" s="13">
        <f t="shared" si="2106"/>
        <v>2.9101932730098135E-5</v>
      </c>
      <c r="AT1749" s="13">
        <f t="shared" si="2107"/>
        <v>4.4099904781881625E-5</v>
      </c>
      <c r="AU1749" s="13">
        <f t="shared" si="2108"/>
        <v>4.4551487806848206E-5</v>
      </c>
      <c r="AV1749" s="13">
        <f t="shared" si="2109"/>
        <v>3.375577128149284E-5</v>
      </c>
      <c r="AW1749" s="13">
        <f t="shared" si="2110"/>
        <v>9.0665442940493173E-7</v>
      </c>
      <c r="AX1749" s="13">
        <f t="shared" si="2111"/>
        <v>3.0699161984711235E-2</v>
      </c>
      <c r="AY1749" s="13">
        <f t="shared" si="2112"/>
        <v>1.6158503910652756E-2</v>
      </c>
      <c r="AZ1749" s="13">
        <f t="shared" si="2113"/>
        <v>4.2525142666860385E-3</v>
      </c>
      <c r="BA1749" s="13">
        <f t="shared" si="2114"/>
        <v>7.4610362809006544E-4</v>
      </c>
      <c r="BB1749" s="13">
        <f t="shared" si="2115"/>
        <v>9.8177911161301471E-5</v>
      </c>
      <c r="BC1749" s="13">
        <f t="shared" si="2116"/>
        <v>1.0335188707950211E-5</v>
      </c>
      <c r="BD1749" s="13">
        <f t="shared" si="2117"/>
        <v>8.4236321690814431E-7</v>
      </c>
      <c r="BE1749" s="13">
        <f t="shared" si="2118"/>
        <v>2.5529670487478571E-6</v>
      </c>
      <c r="BF1749" s="13">
        <f t="shared" si="2119"/>
        <v>3.8686641469905636E-6</v>
      </c>
      <c r="BG1749" s="13">
        <f t="shared" si="2120"/>
        <v>3.9082792678557563E-6</v>
      </c>
      <c r="BH1749" s="13">
        <f t="shared" si="2121"/>
        <v>2.9612250356689578E-6</v>
      </c>
      <c r="BI1749" s="13">
        <f t="shared" si="2122"/>
        <v>1.7949287880205287E-6</v>
      </c>
      <c r="BJ1749" s="14">
        <f t="shared" si="2123"/>
        <v>0.83089008575593071</v>
      </c>
      <c r="BK1749" s="14">
        <f t="shared" si="2124"/>
        <v>0.11188271669523092</v>
      </c>
      <c r="BL1749" s="14">
        <f t="shared" si="2125"/>
        <v>3.760926479314685E-2</v>
      </c>
      <c r="BM1749" s="14">
        <f t="shared" si="2126"/>
        <v>0.65449712432776341</v>
      </c>
      <c r="BN1749" s="14">
        <f t="shared" si="2127"/>
        <v>0.31042054279466685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1.36666666666667</v>
      </c>
      <c r="F1750" s="10">
        <f>VLOOKUP(B1750,home!$B$2:$E$405,3,FALSE)</f>
        <v>1.17</v>
      </c>
      <c r="G1750" s="10">
        <f>VLOOKUP(C1750,away!$B$2:$E$405,4,FALSE)</f>
        <v>1.1000000000000001</v>
      </c>
      <c r="H1750" s="10">
        <f>VLOOKUP(A1750,away!$A$2:$E$405,3,FALSE)</f>
        <v>1.0874999999999999</v>
      </c>
      <c r="I1750" s="10">
        <f>VLOOKUP(C1750,away!$B$2:$E$405,3,FALSE)</f>
        <v>0.59</v>
      </c>
      <c r="J1750" s="10">
        <f>VLOOKUP(B1750,home!$B$2:$E$405,4,FALSE)</f>
        <v>1.1000000000000001</v>
      </c>
      <c r="K1750" s="12">
        <f t="shared" si="2072"/>
        <v>1.7589000000000043</v>
      </c>
      <c r="L1750" s="12">
        <f t="shared" si="2073"/>
        <v>0.7057874999999999</v>
      </c>
      <c r="M1750" s="13">
        <f t="shared" si="2074"/>
        <v>8.5035411786195128E-2</v>
      </c>
      <c r="N1750" s="13">
        <f t="shared" si="2075"/>
        <v>0.14956878579073898</v>
      </c>
      <c r="O1750" s="13">
        <f t="shared" si="2076"/>
        <v>6.0016930696049187E-2</v>
      </c>
      <c r="P1750" s="13">
        <f t="shared" si="2077"/>
        <v>0.10556377940128117</v>
      </c>
      <c r="Q1750" s="13">
        <f t="shared" si="2078"/>
        <v>0.13153826866366577</v>
      </c>
      <c r="R1750" s="13">
        <f t="shared" si="2079"/>
        <v>2.1179599736818901E-2</v>
      </c>
      <c r="S1750" s="13">
        <f t="shared" si="2080"/>
        <v>3.2761973180952642E-2</v>
      </c>
      <c r="T1750" s="13">
        <f t="shared" si="2081"/>
        <v>9.2838065794456984E-2</v>
      </c>
      <c r="U1750" s="13">
        <f t="shared" si="2082"/>
        <v>3.7252797977090857E-2</v>
      </c>
      <c r="V1750" s="13">
        <f t="shared" si="2083"/>
        <v>4.5190032363882022E-3</v>
      </c>
      <c r="W1750" s="13">
        <f t="shared" si="2084"/>
        <v>7.7120886917507389E-2</v>
      </c>
      <c r="X1750" s="13">
        <f t="shared" si="2085"/>
        <v>5.4430957975290239E-2</v>
      </c>
      <c r="Y1750" s="13">
        <f t="shared" si="2086"/>
        <v>1.9208344875992576E-2</v>
      </c>
      <c r="Z1750" s="13">
        <f t="shared" si="2087"/>
        <v>4.982765583083356E-3</v>
      </c>
      <c r="AA1750" s="13">
        <f t="shared" si="2088"/>
        <v>8.7641863840853367E-3</v>
      </c>
      <c r="AB1750" s="13">
        <f t="shared" si="2089"/>
        <v>7.7076637154838701E-3</v>
      </c>
      <c r="AC1750" s="13">
        <f t="shared" si="2090"/>
        <v>3.5062088453748492E-4</v>
      </c>
      <c r="AD1750" s="13">
        <f t="shared" si="2091"/>
        <v>3.3911981999801041E-2</v>
      </c>
      <c r="AE1750" s="13">
        <f t="shared" si="2092"/>
        <v>2.393465299568457E-2</v>
      </c>
      <c r="AF1750" s="13">
        <f t="shared" si="2093"/>
        <v>8.4463894505958596E-3</v>
      </c>
      <c r="AG1750" s="13">
        <f t="shared" si="2094"/>
        <v>1.9871186981208081E-3</v>
      </c>
      <c r="AH1750" s="13">
        <f t="shared" si="2095"/>
        <v>8.7919341599261081E-4</v>
      </c>
      <c r="AI1750" s="13">
        <f t="shared" si="2096"/>
        <v>1.5464132993894071E-3</v>
      </c>
      <c r="AJ1750" s="13">
        <f t="shared" si="2097"/>
        <v>1.3599931761480177E-3</v>
      </c>
      <c r="AK1750" s="13">
        <f t="shared" si="2098"/>
        <v>7.9736399917558444E-4</v>
      </c>
      <c r="AL1750" s="13">
        <f t="shared" si="2099"/>
        <v>1.7410565754351253E-5</v>
      </c>
      <c r="AM1750" s="13">
        <f t="shared" si="2100"/>
        <v>1.1929557027890041E-2</v>
      </c>
      <c r="AN1750" s="13">
        <f t="shared" si="2101"/>
        <v>8.4197322308219406E-3</v>
      </c>
      <c r="AO1750" s="13">
        <f t="shared" si="2102"/>
        <v>2.9712708809306195E-3</v>
      </c>
      <c r="AP1750" s="13">
        <f t="shared" si="2103"/>
        <v>6.9902861562493978E-4</v>
      </c>
      <c r="AQ1750" s="13">
        <f t="shared" si="2104"/>
        <v>1.2334141476259676E-4</v>
      </c>
      <c r="AR1750" s="13">
        <f t="shared" si="2105"/>
        <v>1.2410474461797697E-4</v>
      </c>
      <c r="AS1750" s="13">
        <f t="shared" si="2106"/>
        <v>2.1828783530856023E-4</v>
      </c>
      <c r="AT1750" s="13">
        <f t="shared" si="2107"/>
        <v>1.9197323676211383E-4</v>
      </c>
      <c r="AU1750" s="13">
        <f t="shared" si="2108"/>
        <v>1.1255390871362757E-4</v>
      </c>
      <c r="AV1750" s="13">
        <f t="shared" si="2109"/>
        <v>4.949276750910003E-5</v>
      </c>
      <c r="AW1750" s="13">
        <f t="shared" si="2110"/>
        <v>6.0037900156915316E-7</v>
      </c>
      <c r="AX1750" s="13">
        <f t="shared" si="2111"/>
        <v>3.4971496427259729E-3</v>
      </c>
      <c r="AY1750" s="13">
        <f t="shared" si="2112"/>
        <v>2.4682445034654569E-3</v>
      </c>
      <c r="AZ1750" s="13">
        <f t="shared" si="2113"/>
        <v>8.7102805874481287E-4</v>
      </c>
      <c r="BA1750" s="13">
        <f t="shared" si="2114"/>
        <v>2.0492023867045152E-4</v>
      </c>
      <c r="BB1750" s="13">
        <f t="shared" si="2115"/>
        <v>3.6157535737655315E-5</v>
      </c>
      <c r="BC1750" s="13">
        <f t="shared" si="2116"/>
        <v>5.1039073508880812E-6</v>
      </c>
      <c r="BD1750" s="13">
        <f t="shared" si="2117"/>
        <v>1.4598596240343395E-5</v>
      </c>
      <c r="BE1750" s="13">
        <f t="shared" si="2118"/>
        <v>2.5677470927140059E-5</v>
      </c>
      <c r="BF1750" s="13">
        <f t="shared" si="2119"/>
        <v>2.2582051806873388E-5</v>
      </c>
      <c r="BG1750" s="13">
        <f t="shared" si="2120"/>
        <v>1.3239856974369895E-5</v>
      </c>
      <c r="BH1750" s="13">
        <f t="shared" si="2121"/>
        <v>5.8218961080548191E-6</v>
      </c>
      <c r="BI1750" s="13">
        <f t="shared" si="2122"/>
        <v>2.0480266128915298E-6</v>
      </c>
      <c r="BJ1750" s="14">
        <f t="shared" si="2123"/>
        <v>0.62421098721857959</v>
      </c>
      <c r="BK1750" s="14">
        <f t="shared" si="2124"/>
        <v>0.23071644355857446</v>
      </c>
      <c r="BL1750" s="14">
        <f t="shared" si="2125"/>
        <v>0.14028452279181478</v>
      </c>
      <c r="BM1750" s="14">
        <f t="shared" si="2126"/>
        <v>0.44482429895283931</v>
      </c>
      <c r="BN1750" s="14">
        <f t="shared" si="2127"/>
        <v>0.55290277607474925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1.36666666666667</v>
      </c>
      <c r="F1751" s="10">
        <f>VLOOKUP(B1751,home!$B$2:$E$405,3,FALSE)</f>
        <v>0.8</v>
      </c>
      <c r="G1751" s="10">
        <f>VLOOKUP(C1751,away!$B$2:$E$405,4,FALSE)</f>
        <v>1.46</v>
      </c>
      <c r="H1751" s="10">
        <f>VLOOKUP(A1751,away!$A$2:$E$405,3,FALSE)</f>
        <v>1.0874999999999999</v>
      </c>
      <c r="I1751" s="10">
        <f>VLOOKUP(C1751,away!$B$2:$E$405,3,FALSE)</f>
        <v>0.95</v>
      </c>
      <c r="J1751" s="10">
        <f>VLOOKUP(B1751,home!$B$2:$E$405,4,FALSE)</f>
        <v>0.92</v>
      </c>
      <c r="K1751" s="12">
        <f t="shared" si="2072"/>
        <v>1.5962666666666707</v>
      </c>
      <c r="L1751" s="12">
        <f t="shared" si="2073"/>
        <v>0.95047499999999985</v>
      </c>
      <c r="M1751" s="13">
        <f t="shared" si="2074"/>
        <v>7.8336497032973171E-2</v>
      </c>
      <c r="N1751" s="13">
        <f t="shared" si="2075"/>
        <v>0.12504593899716762</v>
      </c>
      <c r="O1751" s="13">
        <f t="shared" si="2076"/>
        <v>7.4456882017415155E-2</v>
      </c>
      <c r="P1751" s="13">
        <f t="shared" si="2077"/>
        <v>0.11885303886833287</v>
      </c>
      <c r="Q1751" s="13">
        <f t="shared" si="2078"/>
        <v>9.9803332111606316E-2</v>
      </c>
      <c r="R1751" s="13">
        <f t="shared" si="2079"/>
        <v>3.5384702467751328E-2</v>
      </c>
      <c r="S1751" s="13">
        <f t="shared" si="2080"/>
        <v>4.5081301128041096E-2</v>
      </c>
      <c r="T1751" s="13">
        <f t="shared" si="2081"/>
        <v>9.4860572088779002E-2</v>
      </c>
      <c r="U1751" s="13">
        <f t="shared" si="2082"/>
        <v>5.6483421059189319E-2</v>
      </c>
      <c r="V1751" s="13">
        <f t="shared" si="2083"/>
        <v>7.5997634679227984E-3</v>
      </c>
      <c r="W1751" s="13">
        <f t="shared" si="2084"/>
        <v>5.3104244090673519E-2</v>
      </c>
      <c r="X1751" s="13">
        <f t="shared" si="2085"/>
        <v>5.0474256402082904E-2</v>
      </c>
      <c r="Y1751" s="13">
        <f t="shared" si="2086"/>
        <v>2.3987259426884865E-2</v>
      </c>
      <c r="Z1751" s="13">
        <f t="shared" si="2087"/>
        <v>1.1210758359345315E-2</v>
      </c>
      <c r="AA1751" s="13">
        <f t="shared" si="2088"/>
        <v>1.789535987707766E-2</v>
      </c>
      <c r="AB1751" s="13">
        <f t="shared" si="2089"/>
        <v>1.4282883229891621E-2</v>
      </c>
      <c r="AC1751" s="13">
        <f t="shared" si="2090"/>
        <v>7.2065306167488604E-4</v>
      </c>
      <c r="AD1751" s="13">
        <f t="shared" si="2091"/>
        <v>2.1192133675118151E-2</v>
      </c>
      <c r="AE1751" s="13">
        <f t="shared" si="2092"/>
        <v>2.014259325485792E-2</v>
      </c>
      <c r="AF1751" s="13">
        <f t="shared" si="2093"/>
        <v>9.5725156619555374E-3</v>
      </c>
      <c r="AG1751" s="13">
        <f t="shared" si="2094"/>
        <v>3.0328122745990637E-3</v>
      </c>
      <c r="AH1751" s="13">
        <f t="shared" si="2095"/>
        <v>2.6638863878996836E-3</v>
      </c>
      <c r="AI1751" s="13">
        <f t="shared" si="2096"/>
        <v>4.2522730447913451E-3</v>
      </c>
      <c r="AJ1751" s="13">
        <f t="shared" si="2097"/>
        <v>3.3938808594828084E-3</v>
      </c>
      <c r="AK1751" s="13">
        <f t="shared" si="2098"/>
        <v>1.8058462955434797E-3</v>
      </c>
      <c r="AL1751" s="13">
        <f t="shared" si="2099"/>
        <v>4.3735326236901325E-5</v>
      </c>
      <c r="AM1751" s="13">
        <f t="shared" si="2100"/>
        <v>6.7656593162270726E-3</v>
      </c>
      <c r="AN1751" s="13">
        <f t="shared" si="2101"/>
        <v>6.4305900385909255E-3</v>
      </c>
      <c r="AO1751" s="13">
        <f t="shared" si="2102"/>
        <v>3.0560575334648539E-3</v>
      </c>
      <c r="AP1751" s="13">
        <f t="shared" si="2103"/>
        <v>9.6823542804000244E-4</v>
      </c>
      <c r="AQ1751" s="13">
        <f t="shared" si="2104"/>
        <v>2.3007089211658026E-4</v>
      </c>
      <c r="AR1751" s="13">
        <f t="shared" si="2105"/>
        <v>5.0639148290779039E-4</v>
      </c>
      <c r="AS1751" s="13">
        <f t="shared" si="2106"/>
        <v>8.0833584444961091E-4</v>
      </c>
      <c r="AT1751" s="13">
        <f t="shared" si="2107"/>
        <v>6.4515978198338448E-4</v>
      </c>
      <c r="AU1751" s="13">
        <f t="shared" si="2108"/>
        <v>3.4328235155133783E-4</v>
      </c>
      <c r="AV1751" s="13">
        <f t="shared" si="2109"/>
        <v>1.3699254375908746E-4</v>
      </c>
      <c r="AW1751" s="13">
        <f t="shared" si="2110"/>
        <v>1.843215070749949E-6</v>
      </c>
      <c r="AX1751" s="13">
        <f t="shared" si="2111"/>
        <v>1.7999660740860173E-3</v>
      </c>
      <c r="AY1751" s="13">
        <f t="shared" si="2112"/>
        <v>1.710822754266907E-3</v>
      </c>
      <c r="AZ1751" s="13">
        <f t="shared" si="2113"/>
        <v>8.130471286809189E-4</v>
      </c>
      <c r="BA1751" s="13">
        <f t="shared" si="2114"/>
        <v>2.5759365654433216E-4</v>
      </c>
      <c r="BB1751" s="13">
        <f t="shared" si="2115"/>
        <v>6.1209082675993509E-5</v>
      </c>
      <c r="BC1751" s="13">
        <f t="shared" si="2116"/>
        <v>1.1635540571292988E-5</v>
      </c>
      <c r="BD1751" s="13">
        <f t="shared" si="2117"/>
        <v>8.0218740786130297E-5</v>
      </c>
      <c r="BE1751" s="13">
        <f t="shared" si="2118"/>
        <v>1.280505019588739E-4</v>
      </c>
      <c r="BF1751" s="13">
        <f t="shared" si="2119"/>
        <v>1.0220137396344283E-4</v>
      </c>
      <c r="BG1751" s="13">
        <f t="shared" si="2120"/>
        <v>5.4380215515126264E-5</v>
      </c>
      <c r="BH1751" s="13">
        <f t="shared" si="2121"/>
        <v>2.1701331338236431E-5</v>
      </c>
      <c r="BI1751" s="13">
        <f t="shared" si="2122"/>
        <v>6.9282223675031269E-6</v>
      </c>
      <c r="BJ1751" s="14">
        <f t="shared" si="2123"/>
        <v>0.52332054542898987</v>
      </c>
      <c r="BK1751" s="14">
        <f t="shared" si="2124"/>
        <v>0.25234581163944869</v>
      </c>
      <c r="BL1751" s="14">
        <f t="shared" si="2125"/>
        <v>0.21345277762962295</v>
      </c>
      <c r="BM1751" s="14">
        <f t="shared" si="2126"/>
        <v>0.46674052202296401</v>
      </c>
      <c r="BN1751" s="14">
        <f t="shared" si="2127"/>
        <v>0.53188039149524635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1.36666666666667</v>
      </c>
      <c r="F1752" s="10">
        <f>VLOOKUP(B1752,home!$B$2:$E$405,3,FALSE)</f>
        <v>0.88</v>
      </c>
      <c r="G1752" s="10">
        <f>VLOOKUP(C1752,away!$B$2:$E$405,4,FALSE)</f>
        <v>0.37</v>
      </c>
      <c r="H1752" s="10">
        <f>VLOOKUP(A1752,away!$A$2:$E$405,3,FALSE)</f>
        <v>1.0874999999999999</v>
      </c>
      <c r="I1752" s="10">
        <f>VLOOKUP(C1752,away!$B$2:$E$405,3,FALSE)</f>
        <v>0.95</v>
      </c>
      <c r="J1752" s="10">
        <f>VLOOKUP(B1752,home!$B$2:$E$405,4,FALSE)</f>
        <v>0.92</v>
      </c>
      <c r="K1752" s="12">
        <f t="shared" si="2072"/>
        <v>0.44498666666666775</v>
      </c>
      <c r="L1752" s="12">
        <f t="shared" si="2073"/>
        <v>0.95047499999999985</v>
      </c>
      <c r="M1752" s="13">
        <f t="shared" si="2074"/>
        <v>0.2477186465224599</v>
      </c>
      <c r="N1752" s="13">
        <f t="shared" si="2075"/>
        <v>0.11023149478720794</v>
      </c>
      <c r="O1752" s="13">
        <f t="shared" si="2076"/>
        <v>0.23545038055343501</v>
      </c>
      <c r="P1752" s="13">
        <f t="shared" si="2077"/>
        <v>0.10477228000787145</v>
      </c>
      <c r="Q1752" s="13">
        <f t="shared" si="2078"/>
        <v>2.4525772713521913E-2</v>
      </c>
      <c r="R1752" s="13">
        <f t="shared" si="2079"/>
        <v>0.11189485022826304</v>
      </c>
      <c r="S1752" s="13">
        <f t="shared" si="2080"/>
        <v>1.1078324958727468E-2</v>
      </c>
      <c r="T1752" s="13">
        <f t="shared" si="2081"/>
        <v>2.3311133819884734E-2</v>
      </c>
      <c r="U1752" s="13">
        <f t="shared" si="2082"/>
        <v>4.9791716420240786E-2</v>
      </c>
      <c r="V1752" s="13">
        <f t="shared" si="2083"/>
        <v>5.2061812906977758E-4</v>
      </c>
      <c r="W1752" s="13">
        <f t="shared" si="2084"/>
        <v>3.6378806157381437E-3</v>
      </c>
      <c r="X1752" s="13">
        <f t="shared" si="2085"/>
        <v>3.4577145782437113E-3</v>
      </c>
      <c r="Y1752" s="13">
        <f t="shared" si="2086"/>
        <v>1.6432356318780953E-3</v>
      </c>
      <c r="Z1752" s="13">
        <f t="shared" si="2087"/>
        <v>3.5451085923569443E-2</v>
      </c>
      <c r="AA1752" s="13">
        <f t="shared" si="2088"/>
        <v>1.5775260554842789E-2</v>
      </c>
      <c r="AB1752" s="13">
        <f t="shared" si="2089"/>
        <v>3.5098903050488303E-3</v>
      </c>
      <c r="AC1752" s="13">
        <f t="shared" si="2090"/>
        <v>1.376217262048321E-5</v>
      </c>
      <c r="AD1752" s="13">
        <f t="shared" si="2091"/>
        <v>4.0470209223215036E-4</v>
      </c>
      <c r="AE1752" s="13">
        <f t="shared" si="2092"/>
        <v>3.8465922111435304E-4</v>
      </c>
      <c r="AF1752" s="13">
        <f t="shared" si="2093"/>
        <v>1.828044865943323E-4</v>
      </c>
      <c r="AG1752" s="13">
        <f t="shared" si="2094"/>
        <v>5.7917031465249332E-5</v>
      </c>
      <c r="AH1752" s="13">
        <f t="shared" si="2095"/>
        <v>8.4238427233011628E-3</v>
      </c>
      <c r="AI1752" s="13">
        <f t="shared" si="2096"/>
        <v>3.7484976939660486E-3</v>
      </c>
      <c r="AJ1752" s="13">
        <f t="shared" si="2097"/>
        <v>8.3401574692282146E-4</v>
      </c>
      <c r="AK1752" s="13">
        <f t="shared" si="2098"/>
        <v>1.2370862905689917E-4</v>
      </c>
      <c r="AL1752" s="13">
        <f t="shared" si="2099"/>
        <v>2.3282772186133319E-7</v>
      </c>
      <c r="AM1752" s="13">
        <f t="shared" si="2100"/>
        <v>3.6017407003082201E-5</v>
      </c>
      <c r="AN1752" s="13">
        <f t="shared" si="2101"/>
        <v>3.4233644921254545E-5</v>
      </c>
      <c r="AO1752" s="13">
        <f t="shared" si="2102"/>
        <v>1.6269111828264703E-5</v>
      </c>
      <c r="AP1752" s="13">
        <f t="shared" si="2103"/>
        <v>5.1544613549899653E-6</v>
      </c>
      <c r="AQ1752" s="13">
        <f t="shared" si="2104"/>
        <v>1.2247966640960212E-6</v>
      </c>
      <c r="AR1752" s="13">
        <f t="shared" si="2105"/>
        <v>1.6013303824859346E-3</v>
      </c>
      <c r="AS1752" s="13">
        <f t="shared" si="2106"/>
        <v>7.1257066913447606E-4</v>
      </c>
      <c r="AT1752" s="13">
        <f t="shared" si="2107"/>
        <v>1.5854222341129377E-4</v>
      </c>
      <c r="AU1752" s="13">
        <f t="shared" si="2108"/>
        <v>2.3516391840571247E-5</v>
      </c>
      <c r="AV1752" s="13">
        <f t="shared" si="2109"/>
        <v>2.6161202042907562E-6</v>
      </c>
      <c r="AW1752" s="13">
        <f t="shared" si="2110"/>
        <v>2.7353939653018889E-9</v>
      </c>
      <c r="AX1752" s="13">
        <f t="shared" si="2111"/>
        <v>2.6712109807130386E-6</v>
      </c>
      <c r="AY1752" s="13">
        <f t="shared" si="2112"/>
        <v>2.538919256893225E-6</v>
      </c>
      <c r="AZ1752" s="13">
        <f t="shared" si="2113"/>
        <v>1.2065896403477936E-6</v>
      </c>
      <c r="BA1752" s="13">
        <f t="shared" si="2114"/>
        <v>3.8227776280318977E-7</v>
      </c>
      <c r="BB1752" s="13">
        <f t="shared" si="2115"/>
        <v>9.0836364150090417E-8</v>
      </c>
      <c r="BC1752" s="13">
        <f t="shared" si="2116"/>
        <v>1.7267538643111437E-8</v>
      </c>
      <c r="BD1752" s="13">
        <f t="shared" si="2117"/>
        <v>2.5367074921555299E-4</v>
      </c>
      <c r="BE1752" s="13">
        <f t="shared" si="2118"/>
        <v>1.1288010112426512E-4</v>
      </c>
      <c r="BF1752" s="13">
        <f t="shared" si="2119"/>
        <v>2.5115069966141556E-5</v>
      </c>
      <c r="BG1752" s="13">
        <f t="shared" si="2120"/>
        <v>3.7252904224444906E-6</v>
      </c>
      <c r="BH1752" s="13">
        <f t="shared" si="2121"/>
        <v>4.1442614186220915E-7</v>
      </c>
      <c r="BI1752" s="13">
        <f t="shared" si="2122"/>
        <v>3.6882821489358422E-8</v>
      </c>
      <c r="BJ1752" s="14">
        <f t="shared" si="2123"/>
        <v>0.1679371215011958</v>
      </c>
      <c r="BK1752" s="14">
        <f t="shared" si="2124"/>
        <v>0.36410640353772783</v>
      </c>
      <c r="BL1752" s="14">
        <f t="shared" si="2125"/>
        <v>0.4324465811618457</v>
      </c>
      <c r="BM1752" s="14">
        <f t="shared" si="2126"/>
        <v>0.16534523112771662</v>
      </c>
      <c r="BN1752" s="14">
        <f t="shared" si="2127"/>
        <v>0.83459342481275933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1.21333333333333</v>
      </c>
      <c r="F1753" s="15">
        <f>VLOOKUP(B1753,home!$B$2:$E$405,3,FALSE)</f>
        <v>1.55</v>
      </c>
      <c r="G1753" s="15">
        <f>VLOOKUP(C1753,away!$B$2:$E$405,4,FALSE)</f>
        <v>1.41</v>
      </c>
      <c r="H1753" s="15">
        <f>VLOOKUP(A1753,away!$A$2:$E$405,3,FALSE)</f>
        <v>1.2533333333333301</v>
      </c>
      <c r="I1753" s="15">
        <f>VLOOKUP(C1753,away!$B$2:$E$405,3,FALSE)</f>
        <v>0.94</v>
      </c>
      <c r="J1753" s="15">
        <f>VLOOKUP(B1753,home!$B$2:$E$405,4,FALSE)</f>
        <v>1.2</v>
      </c>
      <c r="K1753" s="20">
        <f t="shared" si="2072"/>
        <v>2.6517399999999927</v>
      </c>
      <c r="L1753" s="20">
        <f t="shared" si="2073"/>
        <v>1.4137599999999961</v>
      </c>
      <c r="M1753" s="21">
        <f t="shared" si="2074"/>
        <v>1.7154409923982195E-2</v>
      </c>
      <c r="N1753" s="21">
        <f t="shared" si="2075"/>
        <v>4.548903497182042E-2</v>
      </c>
      <c r="O1753" s="21">
        <f t="shared" si="2076"/>
        <v>2.4252218574128997E-2</v>
      </c>
      <c r="P1753" s="21">
        <f t="shared" si="2077"/>
        <v>6.4310578081760647E-2</v>
      </c>
      <c r="Q1753" s="21">
        <f t="shared" si="2078"/>
        <v>6.0312546798087383E-2</v>
      </c>
      <c r="R1753" s="21">
        <f t="shared" si="2079"/>
        <v>1.7143408265680265E-2</v>
      </c>
      <c r="S1753" s="21">
        <f t="shared" si="2080"/>
        <v>6.027386648007399E-2</v>
      </c>
      <c r="T1753" s="21">
        <f t="shared" si="2081"/>
        <v>8.5267466161263766E-2</v>
      </c>
      <c r="U1753" s="21">
        <f t="shared" si="2082"/>
        <v>4.5459861434434867E-2</v>
      </c>
      <c r="V1753" s="21">
        <f t="shared" si="2083"/>
        <v>2.5106904572018762E-2</v>
      </c>
      <c r="W1753" s="21">
        <f t="shared" si="2084"/>
        <v>5.3311064282119923E-2</v>
      </c>
      <c r="X1753" s="21">
        <f t="shared" si="2085"/>
        <v>7.5369050239489643E-2</v>
      </c>
      <c r="Y1753" s="21">
        <f t="shared" si="2086"/>
        <v>5.3276874233290313E-2</v>
      </c>
      <c r="Z1753" s="21">
        <f t="shared" si="2087"/>
        <v>8.0788882898960197E-3</v>
      </c>
      <c r="AA1753" s="21">
        <f t="shared" si="2088"/>
        <v>2.1423111233848813E-2</v>
      </c>
      <c r="AB1753" s="21">
        <f t="shared" si="2089"/>
        <v>2.8404260491623048E-2</v>
      </c>
      <c r="AC1753" s="21">
        <f t="shared" si="2090"/>
        <v>5.8827422293495401E-3</v>
      </c>
      <c r="AD1753" s="21">
        <f t="shared" si="2091"/>
        <v>3.5341770399867078E-2</v>
      </c>
      <c r="AE1753" s="21">
        <f t="shared" si="2092"/>
        <v>4.9964781320515933E-2</v>
      </c>
      <c r="AF1753" s="21">
        <f t="shared" si="2093"/>
        <v>3.531910461984622E-2</v>
      </c>
      <c r="AG1753" s="21">
        <f t="shared" si="2094"/>
        <v>1.6644245782451213E-2</v>
      </c>
      <c r="AH1753" s="21">
        <f t="shared" si="2095"/>
        <v>2.8554022771808407E-3</v>
      </c>
      <c r="AI1753" s="21">
        <f t="shared" si="2096"/>
        <v>7.5717844344915025E-3</v>
      </c>
      <c r="AJ1753" s="21">
        <f t="shared" si="2097"/>
        <v>1.0039201828159221E-2</v>
      </c>
      <c r="AK1753" s="21">
        <f t="shared" si="2098"/>
        <v>8.8737843519342864E-3</v>
      </c>
      <c r="AL1753" s="21">
        <f t="shared" si="2099"/>
        <v>8.8215812762303645E-4</v>
      </c>
      <c r="AM1753" s="21">
        <f t="shared" si="2100"/>
        <v>1.8743437248028651E-2</v>
      </c>
      <c r="AN1753" s="21">
        <f t="shared" si="2101"/>
        <v>2.6498721843772909E-2</v>
      </c>
      <c r="AO1753" s="21">
        <f t="shared" si="2102"/>
        <v>1.873141649692615E-2</v>
      </c>
      <c r="AP1753" s="21">
        <f t="shared" si="2103"/>
        <v>8.8272424622314102E-3</v>
      </c>
      <c r="AQ1753" s="21">
        <f t="shared" si="2104"/>
        <v>3.1199005758510609E-3</v>
      </c>
      <c r="AR1753" s="21">
        <f t="shared" si="2105"/>
        <v>8.0737070467743464E-4</v>
      </c>
      <c r="AS1753" s="21">
        <f t="shared" si="2106"/>
        <v>2.1409371924213348E-3</v>
      </c>
      <c r="AT1753" s="21">
        <f t="shared" si="2107"/>
        <v>2.8386043953156676E-3</v>
      </c>
      <c r="AU1753" s="21">
        <f t="shared" si="2108"/>
        <v>2.5090802730781156E-3</v>
      </c>
      <c r="AV1753" s="21">
        <f t="shared" si="2109"/>
        <v>1.6633571308330361E-3</v>
      </c>
      <c r="AW1753" s="21">
        <f t="shared" si="2110"/>
        <v>9.18651034896872E-5</v>
      </c>
      <c r="AX1753" s="21">
        <f t="shared" si="2111"/>
        <v>8.2837870480145636E-3</v>
      </c>
      <c r="AY1753" s="21">
        <f t="shared" si="2112"/>
        <v>1.1711286777001036E-2</v>
      </c>
      <c r="AZ1753" s="21">
        <f t="shared" si="2113"/>
        <v>8.2784743969264718E-3</v>
      </c>
      <c r="BA1753" s="21">
        <f t="shared" si="2114"/>
        <v>3.9012586544662445E-3</v>
      </c>
      <c r="BB1753" s="21">
        <f t="shared" si="2115"/>
        <v>1.3788608588345456E-3</v>
      </c>
      <c r="BC1753" s="21">
        <f t="shared" si="2116"/>
        <v>3.8987566555718421E-4</v>
      </c>
      <c r="BD1753" s="21">
        <f t="shared" si="2117"/>
        <v>1.9023806790746114E-4</v>
      </c>
      <c r="BE1753" s="21">
        <f t="shared" si="2118"/>
        <v>5.0446189419292966E-4</v>
      </c>
      <c r="BF1753" s="21">
        <f t="shared" si="2119"/>
        <v>6.6885089165357782E-4</v>
      </c>
      <c r="BG1753" s="21">
        <f t="shared" si="2120"/>
        <v>5.9120622114448439E-4</v>
      </c>
      <c r="BH1753" s="21">
        <f t="shared" si="2121"/>
        <v>3.9193129621441773E-4</v>
      </c>
      <c r="BI1753" s="21">
        <f t="shared" si="2122"/>
        <v>2.0785997908472341E-4</v>
      </c>
      <c r="BJ1753" s="22">
        <f t="shared" si="2123"/>
        <v>0.62016020083636203</v>
      </c>
      <c r="BK1753" s="22">
        <f t="shared" si="2124"/>
        <v>0.18532194619180919</v>
      </c>
      <c r="BL1753" s="22">
        <f t="shared" si="2125"/>
        <v>0.17853693093800505</v>
      </c>
      <c r="BM1753" s="22">
        <f t="shared" si="2126"/>
        <v>0.75181634796710084</v>
      </c>
      <c r="BN1753" s="22">
        <f t="shared" si="2127"/>
        <v>0.22866219661545992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1.5103092783505201</v>
      </c>
      <c r="F1754" s="10">
        <f>VLOOKUP(B1754,home!$B$2:$E$405,3,FALSE)</f>
        <v>1.24</v>
      </c>
      <c r="G1754" s="10">
        <f>VLOOKUP(C1754,away!$B$2:$E$405,4,FALSE)</f>
        <v>0.88</v>
      </c>
      <c r="H1754" s="10">
        <f>VLOOKUP(A1754,away!$A$2:$E$405,3,FALSE)</f>
        <v>1.3453608247422699</v>
      </c>
      <c r="I1754" s="10">
        <f>VLOOKUP(C1754,away!$B$2:$E$405,3,FALSE)</f>
        <v>0.74</v>
      </c>
      <c r="J1754" s="10">
        <f>VLOOKUP(B1754,home!$B$2:$E$405,4,FALSE)</f>
        <v>1.02</v>
      </c>
      <c r="K1754" s="12">
        <f t="shared" ref="K1754:K1764" si="2128">E1754*F1754*G1754</f>
        <v>1.6480494845360876</v>
      </c>
      <c r="L1754" s="12">
        <f t="shared" ref="L1754:L1764" si="2129">H1754*I1754*J1754</f>
        <v>1.0154783505154654</v>
      </c>
      <c r="M1754" s="13">
        <f t="shared" ref="M1754:M1764" si="2130">_xlfn.POISSON.DIST(0,K1754,FALSE) * _xlfn.POISSON.DIST(0,L1754,FALSE)</f>
        <v>6.9701890719282039E-2</v>
      </c>
      <c r="N1754" s="13">
        <f t="shared" ref="N1754:N1764" si="2131">_xlfn.POISSON.DIST(1,K1754,FALSE) * _xlfn.POISSON.DIST(0,L1754,FALSE)</f>
        <v>0.11487216507110348</v>
      </c>
      <c r="O1754" s="13">
        <f t="shared" ref="O1754:O1764" si="2132">_xlfn.POISSON.DIST(0,K1754,FALSE) * _xlfn.POISSON.DIST(1,L1754,FALSE)</f>
        <v>7.0780761015425742E-2</v>
      </c>
      <c r="P1754" s="13">
        <f t="shared" ref="P1754:P1764" si="2133">_xlfn.POISSON.DIST(1,K1754,FALSE) * _xlfn.POISSON.DIST(1,L1754,FALSE)</f>
        <v>0.1166501967065444</v>
      </c>
      <c r="Q1754" s="13">
        <f t="shared" ref="Q1754:Q1764" si="2134">_xlfn.POISSON.DIST(2,K1754,FALSE) * _xlfn.POISSON.DIST(0,L1754,FALSE)</f>
        <v>9.4657506216488232E-2</v>
      </c>
      <c r="R1754" s="13">
        <f t="shared" ref="R1754:R1764" si="2135">_xlfn.POISSON.DIST(0,K1754,FALSE) * _xlfn.POISSON.DIST(2,L1754,FALSE)</f>
        <v>3.5938165222086947E-2</v>
      </c>
      <c r="S1754" s="13">
        <f t="shared" ref="S1754:S1764" si="2136">_xlfn.POISSON.DIST(2,K1754,FALSE) * _xlfn.POISSON.DIST(2,L1754,FALSE)</f>
        <v>4.880523415956365E-2</v>
      </c>
      <c r="T1754" s="13">
        <f t="shared" ref="T1754:T1764" si="2137">_xlfn.POISSON.DIST(2,K1754,FALSE) * _xlfn.POISSON.DIST(1,L1754,FALSE)</f>
        <v>9.6122648276626879E-2</v>
      </c>
      <c r="U1754" s="13">
        <f t="shared" ref="U1754:U1764" si="2138">_xlfn.POISSON.DIST(1,K1754,FALSE) * _xlfn.POISSON.DIST(2,L1754,FALSE)</f>
        <v>5.9227874669433148E-2</v>
      </c>
      <c r="V1754" s="13">
        <f t="shared" ref="V1754:V1764" si="2139">_xlfn.POISSON.DIST(3,K1754,FALSE) * _xlfn.POISSON.DIST(3,L1754,FALSE)</f>
        <v>9.0753797769205103E-3</v>
      </c>
      <c r="W1754" s="13">
        <f t="shared" ref="W1754:W1764" si="2140">_xlfn.POISSON.DIST(3,K1754,FALSE) * _xlfn.POISSON.DIST(0,L1754,FALSE)</f>
        <v>5.2000084775851642E-2</v>
      </c>
      <c r="X1754" s="13">
        <f t="shared" ref="X1754:X1764" si="2141">_xlfn.POISSON.DIST(3,K1754,FALSE) * _xlfn.POISSON.DIST(1,L1754,FALSE)</f>
        <v>5.2804960314846182E-2</v>
      </c>
      <c r="Y1754" s="13">
        <f t="shared" ref="Y1754:Y1764" si="2142">_xlfn.POISSON.DIST(3,K1754,FALSE) * _xlfn.POISSON.DIST(2,L1754,FALSE)</f>
        <v>2.6811146999777307E-2</v>
      </c>
      <c r="Z1754" s="13">
        <f t="shared" ref="Z1754:Z1764" si="2143">_xlfn.POISSON.DIST(0,K1754,FALSE) * _xlfn.POISSON.DIST(3,L1754,FALSE)</f>
        <v>1.2164809580092374E-2</v>
      </c>
      <c r="AA1754" s="13">
        <f t="shared" ref="AA1754:AA1764" si="2144">_xlfn.POISSON.DIST(1,K1754,FALSE) * _xlfn.POISSON.DIST(3,L1754,FALSE)</f>
        <v>2.0048208157950897E-2</v>
      </c>
      <c r="AB1754" s="13">
        <f t="shared" ref="AB1754:AB1764" si="2145">_xlfn.POISSON.DIST(2,K1754,FALSE) * _xlfn.POISSON.DIST(3,L1754,FALSE)</f>
        <v>1.6520219560291583E-2</v>
      </c>
      <c r="AC1754" s="13">
        <f t="shared" ref="AC1754:AC1764" si="2146">_xlfn.POISSON.DIST(4,K1754,FALSE) * _xlfn.POISSON.DIST(4,L1754,FALSE)</f>
        <v>9.4926122630945486E-4</v>
      </c>
      <c r="AD1754" s="13">
        <f t="shared" ref="AD1754:AD1764" si="2147">_xlfn.POISSON.DIST(4,K1754,FALSE) * _xlfn.POISSON.DIST(0,L1754,FALSE)</f>
        <v>2.1424678227668786E-2</v>
      </c>
      <c r="AE1754" s="13">
        <f t="shared" ref="AE1754:AE1764" si="2148">_xlfn.POISSON.DIST(4,K1754,FALSE) * _xlfn.POISSON.DIST(1,L1754,FALSE)</f>
        <v>2.1756296906957701E-2</v>
      </c>
      <c r="AF1754" s="13">
        <f t="shared" ref="AF1754:AF1764" si="2149">_xlfn.POISSON.DIST(4,K1754,FALSE) * _xlfn.POISSON.DIST(2,L1754,FALSE)</f>
        <v>1.1046524248201064E-2</v>
      </c>
      <c r="AG1754" s="13">
        <f t="shared" ref="AG1754:AG1764" si="2150">_xlfn.POISSON.DIST(4,K1754,FALSE) * _xlfn.POISSON.DIST(3,L1754,FALSE)</f>
        <v>3.7391687408307693E-3</v>
      </c>
      <c r="AH1754" s="13">
        <f t="shared" ref="AH1754:AH1764" si="2151">_xlfn.POISSON.DIST(0,K1754,FALSE) * _xlfn.POISSON.DIST(4,L1754,FALSE)</f>
        <v>3.0882751916817336E-3</v>
      </c>
      <c r="AI1754" s="13">
        <f t="shared" ref="AI1754:AI1764" si="2152">_xlfn.POISSON.DIST(1,K1754,FALSE) * _xlfn.POISSON.DIST(4,L1754,FALSE)</f>
        <v>5.0896303377566685E-3</v>
      </c>
      <c r="AJ1754" s="13">
        <f t="shared" ref="AJ1754:AJ1764" si="2153">_xlfn.POISSON.DIST(2,K1754,FALSE) * _xlfn.POISSON.DIST(4,L1754,FALSE)</f>
        <v>4.1939813273095556E-3</v>
      </c>
      <c r="AK1754" s="13">
        <f t="shared" ref="AK1754:AK1764" si="2154">_xlfn.POISSON.DIST(3,K1754,FALSE) * _xlfn.POISSON.DIST(4,L1754,FALSE)</f>
        <v>2.303962921542163E-3</v>
      </c>
      <c r="AL1754" s="13">
        <f t="shared" ref="AL1754:AL1764" si="2155">_xlfn.POISSON.DIST(5,K1754,FALSE) * _xlfn.POISSON.DIST(5,L1754,FALSE)</f>
        <v>6.354577049902682E-5</v>
      </c>
      <c r="AM1754" s="13">
        <f t="shared" ref="AM1754:AM1764" si="2156">_xlfn.POISSON.DIST(5,K1754,FALSE) * _xlfn.POISSON.DIST(0,L1754,FALSE)</f>
        <v>7.0617859818922204E-3</v>
      </c>
      <c r="AN1754" s="13">
        <f t="shared" ref="AN1754:AN1764" si="2157">_xlfn.POISSON.DIST(5,K1754,FALSE) * _xlfn.POISSON.DIST(1,L1754,FALSE)</f>
        <v>7.1710907805851475E-3</v>
      </c>
      <c r="AO1754" s="13">
        <f t="shared" ref="AO1754:AO1764" si="2158">_xlfn.POISSON.DIST(5,K1754,FALSE) * _xlfn.POISSON.DIST(2,L1754,FALSE)</f>
        <v>3.6410437186326335E-3</v>
      </c>
      <c r="AP1754" s="13">
        <f t="shared" ref="AP1754:AP1764" si="2159">_xlfn.POISSON.DIST(5,K1754,FALSE) * _xlfn.POISSON.DIST(3,L1754,FALSE)</f>
        <v>1.232467023183921E-3</v>
      </c>
      <c r="AQ1754" s="13">
        <f t="shared" ref="AQ1754:AQ1764" si="2160">_xlfn.POISSON.DIST(5,K1754,FALSE) * _xlfn.POISSON.DIST(4,L1754,FALSE)</f>
        <v>3.1288589494187852E-4</v>
      </c>
      <c r="AR1754" s="13">
        <f t="shared" ref="AR1754:AR1764" si="2161">_xlfn.POISSON.DIST(0,K1754,FALSE) * _xlfn.POISSON.DIST(5,L1754,FALSE)</f>
        <v>6.2721531951736014E-4</v>
      </c>
      <c r="AS1754" s="13">
        <f t="shared" ref="AS1754:AS1764" si="2162">_xlfn.POISSON.DIST(1,K1754,FALSE) * _xlfn.POISSON.DIST(5,L1754,FALSE)</f>
        <v>1.033681884023723E-3</v>
      </c>
      <c r="AT1754" s="13">
        <f t="shared" ref="AT1754:AT1764" si="2163">_xlfn.POISSON.DIST(2,K1754,FALSE) * _xlfn.POISSON.DIST(5,L1754,FALSE)</f>
        <v>8.5177944806979437E-4</v>
      </c>
      <c r="AU1754" s="13">
        <f t="shared" ref="AU1754:AU1764" si="2164">_xlfn.POISSON.DIST(3,K1754,FALSE) * _xlfn.POISSON.DIST(5,L1754,FALSE)</f>
        <v>4.6792489344328587E-4</v>
      </c>
      <c r="AV1754" s="13">
        <f t="shared" ref="AV1754:AV1764" si="2165">_xlfn.POISSON.DIST(4,K1754,FALSE) * _xlfn.POISSON.DIST(5,L1754,FALSE)</f>
        <v>1.9279084486020271E-4</v>
      </c>
      <c r="AW1754" s="13">
        <f t="shared" ref="AW1754:AW1764" si="2166">_xlfn.POISSON.DIST(6,K1754,FALSE) * _xlfn.POISSON.DIST(6,L1754,FALSE)</f>
        <v>2.9540991372474111E-6</v>
      </c>
      <c r="AX1754" s="13">
        <f t="shared" ref="AX1754:AX1764" si="2167">_xlfn.POISSON.DIST(6,K1754,FALSE) * _xlfn.POISSON.DIST(0,L1754,FALSE)</f>
        <v>1.939695457893606E-3</v>
      </c>
      <c r="AY1754" s="13">
        <f t="shared" ref="AY1754:AY1764" si="2168">_xlfn.POISSON.DIST(6,K1754,FALSE) * _xlfn.POISSON.DIST(1,L1754,FALSE)</f>
        <v>1.969718744084139E-3</v>
      </c>
      <c r="AZ1754" s="13">
        <f t="shared" ref="AZ1754:AZ1764" si="2169">_xlfn.POISSON.DIST(6,K1754,FALSE) * _xlfn.POISSON.DIST(2,L1754,FALSE)</f>
        <v>1.0001033706109779E-3</v>
      </c>
      <c r="BA1754" s="13">
        <f t="shared" ref="BA1754:BA1764" si="2170">_xlfn.POISSON.DIST(6,K1754,FALSE) * _xlfn.POISSON.DIST(3,L1754,FALSE)</f>
        <v>3.3852777371099765E-4</v>
      </c>
      <c r="BB1754" s="13">
        <f t="shared" ref="BB1754:BB1764" si="2171">_xlfn.POISSON.DIST(6,K1754,FALSE) * _xlfn.POISSON.DIST(4,L1754,FALSE)</f>
        <v>8.5941906312929161E-5</v>
      </c>
      <c r="BC1754" s="13">
        <f t="shared" ref="BC1754:BC1764" si="2172">_xlfn.POISSON.DIST(6,K1754,FALSE) * _xlfn.POISSON.DIST(5,L1754,FALSE)</f>
        <v>1.7454429052561602E-5</v>
      </c>
      <c r="BD1754" s="13">
        <f t="shared" ref="BD1754:BD1764" si="2173">_xlfn.POISSON.DIST(0,K1754,FALSE) * _xlfn.POISSON.DIST(6,L1754,FALSE)</f>
        <v>1.0615392968025322E-4</v>
      </c>
      <c r="BE1754" s="13">
        <f t="shared" ref="BE1754:BE1764" si="2174">_xlfn.POISSON.DIST(1,K1754,FALSE) * _xlfn.POISSON.DIST(6,L1754,FALSE)</f>
        <v>1.7494692909102139E-4</v>
      </c>
      <c r="BF1754" s="13">
        <f t="shared" ref="BF1754:BF1764" si="2175">_xlfn.POISSON.DIST(2,K1754,FALSE) * _xlfn.POISSON.DIST(6,L1754,FALSE)</f>
        <v>1.4416059815481466E-4</v>
      </c>
      <c r="BG1754" s="13">
        <f t="shared" ref="BG1754:BG1764" si="2176">_xlfn.POISSON.DIST(3,K1754,FALSE) * _xlfn.POISSON.DIST(6,L1754,FALSE)</f>
        <v>7.9194599826485439E-5</v>
      </c>
      <c r="BH1754" s="13">
        <f t="shared" ref="BH1754:BH1764" si="2177">_xlfn.POISSON.DIST(4,K1754,FALSE) * _xlfn.POISSON.DIST(6,L1754,FALSE)</f>
        <v>3.2629154855520262E-5</v>
      </c>
      <c r="BI1754" s="13">
        <f t="shared" ref="BI1754:BI1764" si="2178">_xlfn.POISSON.DIST(5,K1754,FALSE) * _xlfn.POISSON.DIST(6,L1754,FALSE)</f>
        <v>1.0754892368097675E-5</v>
      </c>
      <c r="BJ1754" s="14">
        <f t="shared" ref="BJ1754:BJ1764" si="2179">SUM(N1754,Q1754,T1754,W1754,X1754,Y1754,AD1754,AE1754,AF1754,AG1754,AM1754,AN1754,AO1754,AP1754,AQ1754,AX1754,AY1754,AZ1754,BA1754,BB1754,BC1754)</f>
        <v>0.52000589485925297</v>
      </c>
      <c r="BK1754" s="14">
        <f t="shared" ref="BK1754:BK1764" si="2180">SUM(M1754,P1754,S1754,V1754,AC1754,AL1754,AY1754)</f>
        <v>0.24721522710320321</v>
      </c>
      <c r="BL1754" s="14">
        <f t="shared" ref="BL1754:BL1764" si="2181">SUM(O1754,R1754,U1754,AA1754,AB1754,AH1754,AI1754,AJ1754,AK1754,AR1754,AS1754,AT1754,AU1754,AV1754,BD1754,BE1754,BF1754,BG1754,BH1754,BI1754)</f>
        <v>0.22091231089736901</v>
      </c>
      <c r="BM1754" s="14">
        <f t="shared" ref="BM1754:BM1764" si="2182">SUM(S1754:BI1754)</f>
        <v>0.49573079284403992</v>
      </c>
      <c r="BN1754" s="14">
        <f t="shared" ref="BN1754:BN1764" si="2183">SUM(M1754:R1754)</f>
        <v>0.50260068495093091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1.5103092783505201</v>
      </c>
      <c r="F1755" s="10">
        <f>VLOOKUP(B1755,home!$B$2:$E$405,3,FALSE)</f>
        <v>1.1000000000000001</v>
      </c>
      <c r="G1755" s="10">
        <f>VLOOKUP(C1755,away!$B$2:$E$405,4,FALSE)</f>
        <v>1.18</v>
      </c>
      <c r="H1755" s="10">
        <f>VLOOKUP(A1755,away!$A$2:$E$405,3,FALSE)</f>
        <v>1.3453608247422699</v>
      </c>
      <c r="I1755" s="10">
        <f>VLOOKUP(C1755,away!$B$2:$E$405,3,FALSE)</f>
        <v>0.74</v>
      </c>
      <c r="J1755" s="10">
        <f>VLOOKUP(B1755,home!$B$2:$E$405,4,FALSE)</f>
        <v>0.33</v>
      </c>
      <c r="K1755" s="12">
        <f t="shared" si="2128"/>
        <v>1.960381443298975</v>
      </c>
      <c r="L1755" s="12">
        <f t="shared" si="2129"/>
        <v>0.32853711340206232</v>
      </c>
      <c r="M1755" s="13">
        <f t="shared" si="2130"/>
        <v>0.1013760350283736</v>
      </c>
      <c r="N1755" s="13">
        <f t="shared" si="2131"/>
        <v>0.19873569786485049</v>
      </c>
      <c r="O1755" s="13">
        <f t="shared" si="2132"/>
        <v>3.330578991636822E-2</v>
      </c>
      <c r="P1755" s="13">
        <f t="shared" si="2133"/>
        <v>6.5292052506462375E-2</v>
      </c>
      <c r="Q1755" s="13">
        <f t="shared" si="2134"/>
        <v>0.19479888710766233</v>
      </c>
      <c r="R1755" s="13">
        <f t="shared" si="2135"/>
        <v>5.4710940393495628E-3</v>
      </c>
      <c r="S1755" s="13">
        <f t="shared" si="2136"/>
        <v>1.051296817663434E-2</v>
      </c>
      <c r="T1755" s="13">
        <f t="shared" si="2137"/>
        <v>6.3998664064285588E-2</v>
      </c>
      <c r="U1755" s="13">
        <f t="shared" si="2138"/>
        <v>1.0725431229284516E-2</v>
      </c>
      <c r="V1755" s="13">
        <f t="shared" si="2139"/>
        <v>7.52329099383368E-4</v>
      </c>
      <c r="W1755" s="13">
        <f t="shared" si="2140"/>
        <v>0.12729337448705105</v>
      </c>
      <c r="X1755" s="13">
        <f t="shared" si="2141"/>
        <v>4.1820597809183478E-2</v>
      </c>
      <c r="Y1755" s="13">
        <f t="shared" si="2142"/>
        <v>6.8698092424888746E-3</v>
      </c>
      <c r="Z1755" s="13">
        <f t="shared" si="2143"/>
        <v>5.9915248094637847E-4</v>
      </c>
      <c r="AA1755" s="13">
        <f t="shared" si="2144"/>
        <v>1.174567405353823E-3</v>
      </c>
      <c r="AB1755" s="13">
        <f t="shared" si="2145"/>
        <v>1.1513000726797299E-3</v>
      </c>
      <c r="AC1755" s="13">
        <f t="shared" si="2146"/>
        <v>3.0283976290186665E-5</v>
      </c>
      <c r="AD1755" s="13">
        <f t="shared" si="2147"/>
        <v>6.2385892299830513E-2</v>
      </c>
      <c r="AE1755" s="13">
        <f t="shared" si="2148"/>
        <v>2.0496080973198265E-2</v>
      </c>
      <c r="AF1755" s="13">
        <f t="shared" si="2149"/>
        <v>3.3668616394947441E-3</v>
      </c>
      <c r="AG1755" s="13">
        <f t="shared" si="2150"/>
        <v>3.6871300142124621E-4</v>
      </c>
      <c r="AH1755" s="13">
        <f t="shared" si="2151"/>
        <v>4.9210956644451804E-5</v>
      </c>
      <c r="AI1755" s="13">
        <f t="shared" si="2152"/>
        <v>9.6472246212773701E-5</v>
      </c>
      <c r="AJ1755" s="13">
        <f t="shared" si="2153"/>
        <v>9.4561200634445708E-5</v>
      </c>
      <c r="AK1755" s="13">
        <f t="shared" si="2154"/>
        <v>6.1792007659946212E-5</v>
      </c>
      <c r="AL1755" s="13">
        <f t="shared" si="2155"/>
        <v>7.8018556140607066E-7</v>
      </c>
      <c r="AM1755" s="13">
        <f t="shared" si="2156"/>
        <v>2.446002911764722E-2</v>
      </c>
      <c r="AN1755" s="13">
        <f t="shared" si="2157"/>
        <v>8.0360273600422107E-3</v>
      </c>
      <c r="AO1755" s="13">
        <f t="shared" si="2158"/>
        <v>1.3200666160441312E-3</v>
      </c>
      <c r="AP1755" s="13">
        <f t="shared" si="2159"/>
        <v>1.4456362517785586E-4</v>
      </c>
      <c r="AQ1755" s="13">
        <f t="shared" si="2160"/>
        <v>1.1873629029717609E-5</v>
      </c>
      <c r="AR1755" s="13">
        <f t="shared" si="2161"/>
        <v>3.2335251287444468E-6</v>
      </c>
      <c r="AS1755" s="13">
        <f t="shared" si="2162"/>
        <v>6.3389426588315423E-6</v>
      </c>
      <c r="AT1755" s="13">
        <f t="shared" si="2163"/>
        <v>6.2133727792548114E-6</v>
      </c>
      <c r="AU1755" s="13">
        <f t="shared" si="2164"/>
        <v>4.0601935655833702E-6</v>
      </c>
      <c r="AV1755" s="13">
        <f t="shared" si="2165"/>
        <v>1.9898820305428846E-6</v>
      </c>
      <c r="AW1755" s="13">
        <f t="shared" si="2166"/>
        <v>1.3957911098529706E-8</v>
      </c>
      <c r="AX1755" s="13">
        <f t="shared" si="2167"/>
        <v>7.9918311974646987E-3</v>
      </c>
      <c r="AY1755" s="13">
        <f t="shared" si="2168"/>
        <v>2.6256131524115996E-3</v>
      </c>
      <c r="AZ1755" s="13">
        <f t="shared" si="2169"/>
        <v>4.3130568300189787E-4</v>
      </c>
      <c r="BA1755" s="13">
        <f t="shared" si="2170"/>
        <v>4.7233308029116177E-5</v>
      </c>
      <c r="BB1755" s="13">
        <f t="shared" si="2171"/>
        <v>3.8794736690790679E-6</v>
      </c>
      <c r="BC1755" s="13">
        <f t="shared" si="2172"/>
        <v>2.5491021615170893E-7</v>
      </c>
      <c r="BD1755" s="13">
        <f t="shared" si="2173"/>
        <v>1.7705550198512212E-7</v>
      </c>
      <c r="BE1755" s="13">
        <f t="shared" si="2174"/>
        <v>3.4709632052561822E-7</v>
      </c>
      <c r="BF1755" s="13">
        <f t="shared" si="2175"/>
        <v>3.4022059289788763E-7</v>
      </c>
      <c r="BG1755" s="13">
        <f t="shared" si="2176"/>
        <v>2.2232071231506464E-7</v>
      </c>
      <c r="BH1755" s="13">
        <f t="shared" si="2177"/>
        <v>1.0895834972086565E-7</v>
      </c>
      <c r="BI1755" s="13">
        <f t="shared" si="2178"/>
        <v>4.2719985377052991E-8</v>
      </c>
      <c r="BJ1755" s="14">
        <f t="shared" si="2179"/>
        <v>0.76520725656220023</v>
      </c>
      <c r="BK1755" s="14">
        <f t="shared" si="2180"/>
        <v>0.18059006212511686</v>
      </c>
      <c r="BL1755" s="14">
        <f t="shared" si="2181"/>
        <v>5.2153293361813235E-2</v>
      </c>
      <c r="BM1755" s="14">
        <f t="shared" si="2182"/>
        <v>0.39694460887250976</v>
      </c>
      <c r="BN1755" s="14">
        <f t="shared" si="2183"/>
        <v>0.59897955646306655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1.5103092783505201</v>
      </c>
      <c r="F1756" s="10">
        <f>VLOOKUP(B1756,home!$B$2:$E$405,3,FALSE)</f>
        <v>1.4</v>
      </c>
      <c r="G1756" s="10">
        <f>VLOOKUP(C1756,away!$B$2:$E$405,4,FALSE)</f>
        <v>1.66</v>
      </c>
      <c r="H1756" s="10">
        <f>VLOOKUP(A1756,away!$A$2:$E$405,3,FALSE)</f>
        <v>1.3453608247422699</v>
      </c>
      <c r="I1756" s="10">
        <f>VLOOKUP(C1756,away!$B$2:$E$405,3,FALSE)</f>
        <v>0.74</v>
      </c>
      <c r="J1756" s="10">
        <f>VLOOKUP(B1756,home!$B$2:$E$405,4,FALSE)</f>
        <v>0.66</v>
      </c>
      <c r="K1756" s="12">
        <f t="shared" si="2128"/>
        <v>3.5099587628866082</v>
      </c>
      <c r="L1756" s="12">
        <f t="shared" si="2129"/>
        <v>0.65707422680412464</v>
      </c>
      <c r="M1756" s="13">
        <f t="shared" si="2130"/>
        <v>1.5498175220598123E-2</v>
      </c>
      <c r="N1756" s="13">
        <f t="shared" si="2131"/>
        <v>5.4397955924290475E-2</v>
      </c>
      <c r="O1756" s="13">
        <f t="shared" si="2132"/>
        <v>1.0183451499949354E-2</v>
      </c>
      <c r="P1756" s="13">
        <f t="shared" si="2133"/>
        <v>3.5743494828678016E-2</v>
      </c>
      <c r="Q1756" s="13">
        <f t="shared" si="2134"/>
        <v>9.5467291039791444E-2</v>
      </c>
      <c r="R1756" s="13">
        <f t="shared" si="2135"/>
        <v>3.3456417602632628E-3</v>
      </c>
      <c r="S1756" s="13">
        <f t="shared" si="2136"/>
        <v>2.0608836272378035E-2</v>
      </c>
      <c r="T1756" s="13">
        <f t="shared" si="2137"/>
        <v>6.2729096445055296E-2</v>
      </c>
      <c r="U1756" s="13">
        <f t="shared" si="2138"/>
        <v>1.1743064613915418E-2</v>
      </c>
      <c r="V1756" s="13">
        <f t="shared" si="2139"/>
        <v>5.2811366660320876E-3</v>
      </c>
      <c r="W1756" s="13">
        <f t="shared" si="2140"/>
        <v>0.11169541825138739</v>
      </c>
      <c r="X1756" s="13">
        <f t="shared" si="2141"/>
        <v>7.3392180585093669E-2</v>
      </c>
      <c r="Y1756" s="13">
        <f t="shared" si="2142"/>
        <v>2.4112055155709557E-2</v>
      </c>
      <c r="Z1756" s="13">
        <f t="shared" si="2143"/>
        <v>7.32778324262858E-4</v>
      </c>
      <c r="AA1756" s="13">
        <f t="shared" si="2144"/>
        <v>2.572021700499783E-3</v>
      </c>
      <c r="AB1756" s="13">
        <f t="shared" si="2145"/>
        <v>4.5138450530018658E-3</v>
      </c>
      <c r="AC1756" s="13">
        <f t="shared" si="2146"/>
        <v>7.6124397882732918E-4</v>
      </c>
      <c r="AD1756" s="13">
        <f t="shared" si="2147"/>
        <v>9.801157801643548E-2</v>
      </c>
      <c r="AE1756" s="13">
        <f t="shared" si="2148"/>
        <v>6.4400881843001481E-2</v>
      </c>
      <c r="AF1756" s="13">
        <f t="shared" si="2149"/>
        <v>2.1158079821246994E-2</v>
      </c>
      <c r="AG1756" s="13">
        <f t="shared" si="2150"/>
        <v>4.6341429797352738E-3</v>
      </c>
      <c r="AH1756" s="13">
        <f t="shared" si="2151"/>
        <v>1.2037243770845988E-4</v>
      </c>
      <c r="AI1756" s="13">
        <f t="shared" si="2152"/>
        <v>4.2250229254483119E-4</v>
      </c>
      <c r="AJ1756" s="13">
        <f t="shared" si="2153"/>
        <v>7.414828120287059E-4</v>
      </c>
      <c r="AK1756" s="13">
        <f t="shared" si="2154"/>
        <v>8.6752469786998668E-4</v>
      </c>
      <c r="AL1756" s="13">
        <f t="shared" si="2155"/>
        <v>7.022638428919972E-5</v>
      </c>
      <c r="AM1756" s="13">
        <f t="shared" si="2156"/>
        <v>6.8803319424626405E-2</v>
      </c>
      <c r="AN1756" s="13">
        <f t="shared" si="2157"/>
        <v>4.5208887912493598E-2</v>
      </c>
      <c r="AO1756" s="13">
        <f t="shared" si="2158"/>
        <v>1.4852797534888034E-2</v>
      </c>
      <c r="AP1756" s="13">
        <f t="shared" si="2159"/>
        <v>3.2531301520382547E-3</v>
      </c>
      <c r="AQ1756" s="13">
        <f t="shared" si="2160"/>
        <v>5.3438699483593008E-4</v>
      </c>
      <c r="AR1756" s="13">
        <f t="shared" si="2161"/>
        <v>1.5818725287162787E-5</v>
      </c>
      <c r="AS1756" s="13">
        <f t="shared" si="2162"/>
        <v>5.5523073439373008E-5</v>
      </c>
      <c r="AT1756" s="13">
        <f t="shared" si="2163"/>
        <v>9.7441849080462018E-5</v>
      </c>
      <c r="AU1756" s="13">
        <f t="shared" si="2164"/>
        <v>1.1400562401728067E-4</v>
      </c>
      <c r="AV1756" s="13">
        <f t="shared" si="2165"/>
        <v>1.0003875975945256E-4</v>
      </c>
      <c r="AW1756" s="13">
        <f t="shared" si="2166"/>
        <v>4.4989819911572983E-6</v>
      </c>
      <c r="AX1756" s="13">
        <f t="shared" si="2167"/>
        <v>4.0249468988358975E-2</v>
      </c>
      <c r="AY1756" s="13">
        <f t="shared" si="2168"/>
        <v>2.6446888714802563E-2</v>
      </c>
      <c r="AZ1756" s="13">
        <f t="shared" si="2169"/>
        <v>8.6887844768268122E-3</v>
      </c>
      <c r="BA1756" s="13">
        <f t="shared" si="2170"/>
        <v>1.9030587806595526E-3</v>
      </c>
      <c r="BB1756" s="13">
        <f t="shared" si="2171"/>
        <v>3.1261271921616892E-4</v>
      </c>
      <c r="BC1756" s="13">
        <f t="shared" si="2172"/>
        <v>4.1081952153619826E-5</v>
      </c>
      <c r="BD1756" s="13">
        <f t="shared" si="2173"/>
        <v>1.7323461145148905E-6</v>
      </c>
      <c r="BE1756" s="13">
        <f t="shared" si="2174"/>
        <v>6.0804634249941075E-6</v>
      </c>
      <c r="BF1756" s="13">
        <f t="shared" si="2175"/>
        <v>1.0671087940484796E-5</v>
      </c>
      <c r="BG1756" s="13">
        <f t="shared" si="2176"/>
        <v>1.2485026208746072E-5</v>
      </c>
      <c r="BH1756" s="13">
        <f t="shared" si="2177"/>
        <v>1.095548178656431E-5</v>
      </c>
      <c r="BI1756" s="13">
        <f t="shared" si="2178"/>
        <v>7.6906578596792048E-6</v>
      </c>
      <c r="BJ1756" s="14">
        <f t="shared" si="2179"/>
        <v>0.82029309771264691</v>
      </c>
      <c r="BK1756" s="14">
        <f t="shared" si="2180"/>
        <v>0.10441000206560537</v>
      </c>
      <c r="BL1756" s="14">
        <f t="shared" si="2181"/>
        <v>3.4942349962700382E-2</v>
      </c>
      <c r="BM1756" s="14">
        <f t="shared" si="2182"/>
        <v>0.71929982805883341</v>
      </c>
      <c r="BN1756" s="14">
        <f t="shared" si="2183"/>
        <v>0.21463601027357065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1.5103092783505201</v>
      </c>
      <c r="F1757" s="10">
        <f>VLOOKUP(B1757,home!$B$2:$E$405,3,FALSE)</f>
        <v>0.51</v>
      </c>
      <c r="G1757" s="10">
        <f>VLOOKUP(C1757,away!$B$2:$E$405,4,FALSE)</f>
        <v>0.99</v>
      </c>
      <c r="H1757" s="10">
        <f>VLOOKUP(A1757,away!$A$2:$E$405,3,FALSE)</f>
        <v>1.3453608247422699</v>
      </c>
      <c r="I1757" s="10">
        <f>VLOOKUP(C1757,away!$B$2:$E$405,3,FALSE)</f>
        <v>0.91</v>
      </c>
      <c r="J1757" s="10">
        <f>VLOOKUP(B1757,home!$B$2:$E$405,4,FALSE)</f>
        <v>1.4</v>
      </c>
      <c r="K1757" s="12">
        <f t="shared" si="2128"/>
        <v>0.76255515463917756</v>
      </c>
      <c r="L1757" s="12">
        <f t="shared" si="2129"/>
        <v>1.7139896907216519</v>
      </c>
      <c r="M1757" s="13">
        <f t="shared" si="2130"/>
        <v>8.4033071830035694E-2</v>
      </c>
      <c r="N1757" s="13">
        <f t="shared" si="2131"/>
        <v>6.4079852084157993E-2</v>
      </c>
      <c r="O1757" s="13">
        <f t="shared" si="2132"/>
        <v>0.14403181879635327</v>
      </c>
      <c r="P1757" s="13">
        <f t="shared" si="2133"/>
        <v>0.10983220585521515</v>
      </c>
      <c r="Q1757" s="13">
        <f t="shared" si="2134"/>
        <v>2.4432210757645356E-2</v>
      </c>
      <c r="R1757" s="13">
        <f t="shared" si="2135"/>
        <v>0.12343452627641928</v>
      </c>
      <c r="S1757" s="13">
        <f t="shared" si="2136"/>
        <v>3.5887993799099328E-2</v>
      </c>
      <c r="T1757" s="13">
        <f t="shared" si="2137"/>
        <v>4.1876557360142785E-2</v>
      </c>
      <c r="U1757" s="13">
        <f t="shared" si="2138"/>
        <v>9.4125634272528527E-2</v>
      </c>
      <c r="V1757" s="13">
        <f t="shared" si="2139"/>
        <v>5.2117807599551232E-3</v>
      </c>
      <c r="W1757" s="13">
        <f t="shared" si="2140"/>
        <v>6.2103027508244113E-3</v>
      </c>
      <c r="X1757" s="13">
        <f t="shared" si="2141"/>
        <v>1.0644394891173357E-2</v>
      </c>
      <c r="Y1757" s="13">
        <f t="shared" si="2142"/>
        <v>9.1221915537206787E-3</v>
      </c>
      <c r="Z1757" s="13">
        <f t="shared" si="2143"/>
        <v>7.0521835172297834E-2</v>
      </c>
      <c r="AA1757" s="13">
        <f t="shared" si="2144"/>
        <v>5.377678892525016E-2</v>
      </c>
      <c r="AB1757" s="13">
        <f t="shared" si="2145"/>
        <v>2.0503883797446273E-2</v>
      </c>
      <c r="AC1757" s="13">
        <f t="shared" si="2146"/>
        <v>4.25741143363036E-4</v>
      </c>
      <c r="AD1757" s="13">
        <f t="shared" si="2147"/>
        <v>1.1839245936277544E-3</v>
      </c>
      <c r="AE1757" s="13">
        <f t="shared" si="2148"/>
        <v>2.0292345480697922E-3</v>
      </c>
      <c r="AF1757" s="13">
        <f t="shared" si="2149"/>
        <v>1.7390435477239174E-3</v>
      </c>
      <c r="AG1757" s="13">
        <f t="shared" si="2150"/>
        <v>9.9356757083826717E-4</v>
      </c>
      <c r="AH1757" s="13">
        <f t="shared" si="2151"/>
        <v>3.0218424614022507E-2</v>
      </c>
      <c r="AI1757" s="13">
        <f t="shared" si="2152"/>
        <v>2.3043215454498264E-2</v>
      </c>
      <c r="AJ1757" s="13">
        <f t="shared" si="2153"/>
        <v>8.7858613621444037E-3</v>
      </c>
      <c r="AK1757" s="13">
        <f t="shared" si="2154"/>
        <v>2.2332346232161338E-3</v>
      </c>
      <c r="AL1757" s="13">
        <f t="shared" si="2155"/>
        <v>2.2257945773283177E-5</v>
      </c>
      <c r="AM1757" s="13">
        <f t="shared" si="2156"/>
        <v>1.8056156031498759E-4</v>
      </c>
      <c r="AN1757" s="13">
        <f t="shared" si="2157"/>
        <v>3.094806529205045E-4</v>
      </c>
      <c r="AO1757" s="13">
        <f t="shared" si="2158"/>
        <v>2.6522332429177521E-4</v>
      </c>
      <c r="AP1757" s="13">
        <f t="shared" si="2159"/>
        <v>1.515300145250094E-4</v>
      </c>
      <c r="AQ1757" s="13">
        <f t="shared" si="2160"/>
        <v>6.4930220682692054E-5</v>
      </c>
      <c r="AR1757" s="13">
        <f t="shared" si="2161"/>
        <v>1.0358813651656792E-2</v>
      </c>
      <c r="AS1757" s="13">
        <f t="shared" si="2162"/>
        <v>7.899166746017568E-3</v>
      </c>
      <c r="AT1757" s="13">
        <f t="shared" si="2163"/>
        <v>3.0117751597650375E-3</v>
      </c>
      <c r="AU1757" s="13">
        <f t="shared" si="2164"/>
        <v>7.655482242310207E-4</v>
      </c>
      <c r="AV1757" s="13">
        <f t="shared" si="2165"/>
        <v>1.4594318612805841E-4</v>
      </c>
      <c r="AW1757" s="13">
        <f t="shared" si="2166"/>
        <v>8.0809430437034485E-7</v>
      </c>
      <c r="AX1757" s="13">
        <f t="shared" si="2167"/>
        <v>2.294802475798108E-5</v>
      </c>
      <c r="AY1757" s="13">
        <f t="shared" si="2168"/>
        <v>3.9332677857604807E-5</v>
      </c>
      <c r="AZ1757" s="13">
        <f t="shared" si="2169"/>
        <v>3.3707902178205217E-5</v>
      </c>
      <c r="BA1757" s="13">
        <f t="shared" si="2170"/>
        <v>1.9258332276432552E-5</v>
      </c>
      <c r="BB1757" s="13">
        <f t="shared" si="2171"/>
        <v>8.2521457455743565E-6</v>
      </c>
      <c r="BC1757" s="13">
        <f t="shared" si="2172"/>
        <v>2.8288185468493958E-6</v>
      </c>
      <c r="BD1757" s="13">
        <f t="shared" si="2173"/>
        <v>2.9591499678410758E-3</v>
      </c>
      <c r="BE1757" s="13">
        <f t="shared" si="2174"/>
        <v>2.2565150613275686E-3</v>
      </c>
      <c r="BF1757" s="13">
        <f t="shared" si="2175"/>
        <v>8.6035859576813858E-4</v>
      </c>
      <c r="BG1757" s="13">
        <f t="shared" si="2176"/>
        <v>2.1869029401370621E-4</v>
      </c>
      <c r="BH1757" s="13">
        <f t="shared" si="2177"/>
        <v>4.1690852742427231E-5</v>
      </c>
      <c r="BI1757" s="13">
        <f t="shared" si="2178"/>
        <v>6.3583149320081562E-6</v>
      </c>
      <c r="BJ1757" s="14">
        <f t="shared" si="2179"/>
        <v>0.1634093333320219</v>
      </c>
      <c r="BK1757" s="14">
        <f t="shared" si="2180"/>
        <v>0.23545238401129923</v>
      </c>
      <c r="BL1757" s="14">
        <f t="shared" si="2181"/>
        <v>0.52867739817630222</v>
      </c>
      <c r="BM1757" s="14">
        <f t="shared" si="2182"/>
        <v>0.44817874050854145</v>
      </c>
      <c r="BN1757" s="14">
        <f t="shared" si="2183"/>
        <v>0.54984368559982666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1.5103092783505201</v>
      </c>
      <c r="F1758" s="10">
        <f>VLOOKUP(B1758,home!$B$2:$E$405,3,FALSE)</f>
        <v>1.32</v>
      </c>
      <c r="G1758" s="10">
        <f>VLOOKUP(C1758,away!$B$2:$E$405,4,FALSE)</f>
        <v>0.66</v>
      </c>
      <c r="H1758" s="10">
        <f>VLOOKUP(A1758,away!$A$2:$E$405,3,FALSE)</f>
        <v>1.3453608247422699</v>
      </c>
      <c r="I1758" s="10">
        <f>VLOOKUP(C1758,away!$B$2:$E$405,3,FALSE)</f>
        <v>0.96</v>
      </c>
      <c r="J1758" s="10">
        <f>VLOOKUP(B1758,home!$B$2:$E$405,4,FALSE)</f>
        <v>0.65</v>
      </c>
      <c r="K1758" s="12">
        <f t="shared" si="2128"/>
        <v>1.3157814432989732</v>
      </c>
      <c r="L1758" s="12">
        <f t="shared" si="2129"/>
        <v>0.83950515463917641</v>
      </c>
      <c r="M1758" s="13">
        <f t="shared" si="2130"/>
        <v>0.11586997775701952</v>
      </c>
      <c r="N1758" s="13">
        <f t="shared" si="2131"/>
        <v>0.15245956656815102</v>
      </c>
      <c r="O1758" s="13">
        <f t="shared" si="2132"/>
        <v>9.7273443594944581E-2</v>
      </c>
      <c r="P1758" s="13">
        <f t="shared" si="2133"/>
        <v>0.12799059200801743</v>
      </c>
      <c r="Q1758" s="13">
        <f t="shared" si="2134"/>
        <v>0.10030173427188882</v>
      </c>
      <c r="R1758" s="13">
        <f t="shared" si="2135"/>
        <v>4.0830778653729582E-2</v>
      </c>
      <c r="S1758" s="13">
        <f t="shared" si="2136"/>
        <v>3.5344771699436978E-2</v>
      </c>
      <c r="T1758" s="13">
        <f t="shared" si="2137"/>
        <v>8.4203822940499592E-2</v>
      </c>
      <c r="U1758" s="13">
        <f t="shared" si="2138"/>
        <v>5.3724380868025202E-2</v>
      </c>
      <c r="V1758" s="13">
        <f t="shared" si="2139"/>
        <v>4.3380024765398983E-3</v>
      </c>
      <c r="W1758" s="13">
        <f t="shared" si="2140"/>
        <v>4.3991720228552009E-2</v>
      </c>
      <c r="X1758" s="13">
        <f t="shared" si="2141"/>
        <v>3.6931275893313929E-2</v>
      </c>
      <c r="Y1758" s="13">
        <f t="shared" si="2142"/>
        <v>1.5501998239919301E-2</v>
      </c>
      <c r="Z1758" s="13">
        <f t="shared" si="2143"/>
        <v>1.1425883049245746E-2</v>
      </c>
      <c r="AA1758" s="13">
        <f t="shared" si="2144"/>
        <v>1.5033964889501839E-2</v>
      </c>
      <c r="AB1758" s="13">
        <f t="shared" si="2145"/>
        <v>9.8907060104074102E-3</v>
      </c>
      <c r="AC1758" s="13">
        <f t="shared" si="2146"/>
        <v>2.9948628402955266E-4</v>
      </c>
      <c r="AD1758" s="13">
        <f t="shared" si="2147"/>
        <v>1.4470872283882195E-2</v>
      </c>
      <c r="AE1758" s="13">
        <f t="shared" si="2148"/>
        <v>1.2148371874444291E-2</v>
      </c>
      <c r="AF1758" s="13">
        <f t="shared" si="2149"/>
        <v>5.0993104045347886E-3</v>
      </c>
      <c r="AG1758" s="13">
        <f t="shared" si="2150"/>
        <v>1.4269657899040466E-3</v>
      </c>
      <c r="AH1758" s="13">
        <f t="shared" si="2151"/>
        <v>2.398021929036548E-3</v>
      </c>
      <c r="AI1758" s="13">
        <f t="shared" si="2152"/>
        <v>3.1552727548502966E-3</v>
      </c>
      <c r="AJ1758" s="13">
        <f t="shared" si="2153"/>
        <v>2.0758246696894254E-3</v>
      </c>
      <c r="AK1758" s="13">
        <f t="shared" si="2154"/>
        <v>9.1044385997318905E-4</v>
      </c>
      <c r="AL1758" s="13">
        <f t="shared" si="2155"/>
        <v>1.3232565512907959E-5</v>
      </c>
      <c r="AM1758" s="13">
        <f t="shared" si="2156"/>
        <v>3.8081010438963236E-3</v>
      </c>
      <c r="AN1758" s="13">
        <f t="shared" si="2157"/>
        <v>3.1969204557377919E-3</v>
      </c>
      <c r="AO1758" s="13">
        <f t="shared" si="2158"/>
        <v>1.3419156007816507E-3</v>
      </c>
      <c r="AP1758" s="13">
        <f t="shared" si="2159"/>
        <v>3.7551502131564108E-4</v>
      </c>
      <c r="AQ1758" s="13">
        <f t="shared" si="2160"/>
        <v>7.8811699009730186E-5</v>
      </c>
      <c r="AR1758" s="13">
        <f t="shared" si="2161"/>
        <v>4.026303540727928E-4</v>
      </c>
      <c r="AS1758" s="13">
        <f t="shared" si="2162"/>
        <v>5.2977354839787581E-4</v>
      </c>
      <c r="AT1758" s="13">
        <f t="shared" si="2163"/>
        <v>3.4853310206628776E-4</v>
      </c>
      <c r="AU1758" s="13">
        <f t="shared" si="2164"/>
        <v>1.5286446269141622E-4</v>
      </c>
      <c r="AV1758" s="13">
        <f t="shared" si="2165"/>
        <v>5.0284055837308405E-5</v>
      </c>
      <c r="AW1758" s="13">
        <f t="shared" si="2166"/>
        <v>4.0602116809602641E-7</v>
      </c>
      <c r="AX1758" s="13">
        <f t="shared" si="2167"/>
        <v>8.3510478129437168E-4</v>
      </c>
      <c r="AY1758" s="13">
        <f t="shared" si="2168"/>
        <v>7.0107476856044694E-4</v>
      </c>
      <c r="AZ1758" s="13">
        <f t="shared" si="2169"/>
        <v>2.9427794099698141E-4</v>
      </c>
      <c r="BA1758" s="13">
        <f t="shared" si="2170"/>
        <v>8.2349282787856453E-5</v>
      </c>
      <c r="BB1758" s="13">
        <f t="shared" si="2171"/>
        <v>1.7283161845311171E-5</v>
      </c>
      <c r="BC1758" s="13">
        <f t="shared" si="2172"/>
        <v>2.9018606915203746E-6</v>
      </c>
      <c r="BD1758" s="13">
        <f t="shared" si="2173"/>
        <v>5.6335042943051027E-5</v>
      </c>
      <c r="BE1758" s="13">
        <f t="shared" si="2174"/>
        <v>7.4124604111917307E-5</v>
      </c>
      <c r="BF1758" s="13">
        <f t="shared" si="2175"/>
        <v>4.876588929117178E-5</v>
      </c>
      <c r="BG1758" s="13">
        <f t="shared" si="2176"/>
        <v>2.1388417398431989E-5</v>
      </c>
      <c r="BH1758" s="13">
        <f t="shared" si="2177"/>
        <v>7.0356206785974258E-6</v>
      </c>
      <c r="BI1758" s="13">
        <f t="shared" si="2178"/>
        <v>1.8514678261978042E-6</v>
      </c>
      <c r="BJ1758" s="14">
        <f t="shared" si="2179"/>
        <v>0.47726989411200765</v>
      </c>
      <c r="BK1758" s="14">
        <f t="shared" si="2180"/>
        <v>0.28455713755911677</v>
      </c>
      <c r="BL1758" s="14">
        <f t="shared" si="2181"/>
        <v>0.2269864237954731</v>
      </c>
      <c r="BM1758" s="14">
        <f t="shared" si="2182"/>
        <v>0.36481257691469982</v>
      </c>
      <c r="BN1758" s="14">
        <f t="shared" si="2183"/>
        <v>0.63472609285375103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1.5103092783505201</v>
      </c>
      <c r="F1759" s="10">
        <f>VLOOKUP(B1759,home!$B$2:$E$405,3,FALSE)</f>
        <v>0.28999999999999998</v>
      </c>
      <c r="G1759" s="10">
        <f>VLOOKUP(C1759,away!$B$2:$E$405,4,FALSE)</f>
        <v>1.18</v>
      </c>
      <c r="H1759" s="10">
        <f>VLOOKUP(A1759,away!$A$2:$E$405,3,FALSE)</f>
        <v>1.3453608247422699</v>
      </c>
      <c r="I1759" s="10">
        <f>VLOOKUP(C1759,away!$B$2:$E$405,3,FALSE)</f>
        <v>0.96</v>
      </c>
      <c r="J1759" s="10">
        <f>VLOOKUP(B1759,home!$B$2:$E$405,4,FALSE)</f>
        <v>1.32</v>
      </c>
      <c r="K1759" s="12">
        <f t="shared" si="2128"/>
        <v>0.51682783505154795</v>
      </c>
      <c r="L1759" s="12">
        <f t="shared" si="2129"/>
        <v>1.7048412371134045</v>
      </c>
      <c r="M1759" s="13">
        <f t="shared" si="2130"/>
        <v>0.10842798358215679</v>
      </c>
      <c r="N1759" s="13">
        <f t="shared" si="2131"/>
        <v>5.603860001377086E-2</v>
      </c>
      <c r="O1759" s="13">
        <f t="shared" si="2132"/>
        <v>0.18485249766791609</v>
      </c>
      <c r="P1759" s="13">
        <f t="shared" si="2133"/>
        <v>9.5536916173580358E-2</v>
      </c>
      <c r="Q1759" s="13">
        <f t="shared" si="2134"/>
        <v>1.4481154162218417E-2</v>
      </c>
      <c r="R1759" s="13">
        <f t="shared" si="2135"/>
        <v>0.15757208040383638</v>
      </c>
      <c r="S1759" s="13">
        <f t="shared" si="2136"/>
        <v>2.1044618857644554E-2</v>
      </c>
      <c r="T1759" s="13">
        <f t="shared" si="2137"/>
        <v>2.4688068776746373E-2</v>
      </c>
      <c r="U1759" s="13">
        <f t="shared" si="2138"/>
        <v>8.1437637179683192E-2</v>
      </c>
      <c r="V1759" s="13">
        <f t="shared" si="2139"/>
        <v>2.0602901793893205E-3</v>
      </c>
      <c r="W1759" s="13">
        <f t="shared" si="2140"/>
        <v>2.4947545182356862E-3</v>
      </c>
      <c r="X1759" s="13">
        <f t="shared" si="2141"/>
        <v>4.2531603791631824E-3</v>
      </c>
      <c r="Y1759" s="13">
        <f t="shared" si="2142"/>
        <v>3.6254816012271387E-3</v>
      </c>
      <c r="Z1759" s="13">
        <f t="shared" si="2143"/>
        <v>8.9545126830069766E-2</v>
      </c>
      <c r="AA1759" s="13">
        <f t="shared" si="2144"/>
        <v>4.6279414039001224E-2</v>
      </c>
      <c r="AB1759" s="13">
        <f t="shared" si="2145"/>
        <v>1.1959244682615605E-2</v>
      </c>
      <c r="AC1759" s="13">
        <f t="shared" si="2146"/>
        <v>1.1345881596863426E-4</v>
      </c>
      <c r="AD1759" s="13">
        <f t="shared" si="2147"/>
        <v>3.2233964416120424E-4</v>
      </c>
      <c r="AE1759" s="13">
        <f t="shared" si="2148"/>
        <v>5.49537917722482E-4</v>
      </c>
      <c r="AF1759" s="13">
        <f t="shared" si="2149"/>
        <v>4.6843745174536029E-4</v>
      </c>
      <c r="AG1759" s="13">
        <f t="shared" si="2150"/>
        <v>2.6620382824793694E-4</v>
      </c>
      <c r="AH1759" s="13">
        <f t="shared" si="2151"/>
        <v>3.8165056200613209E-2</v>
      </c>
      <c r="AI1759" s="13">
        <f t="shared" si="2152"/>
        <v>1.9724763370783577E-2</v>
      </c>
      <c r="AJ1759" s="13">
        <f t="shared" si="2153"/>
        <v>5.0971533749130738E-3</v>
      </c>
      <c r="AK1759" s="13">
        <f t="shared" si="2154"/>
        <v>8.7811691456067184E-4</v>
      </c>
      <c r="AL1759" s="13">
        <f t="shared" si="2155"/>
        <v>3.998785196309E-6</v>
      </c>
      <c r="AM1759" s="13">
        <f t="shared" si="2156"/>
        <v>3.331882008862431E-5</v>
      </c>
      <c r="AN1759" s="13">
        <f t="shared" si="2157"/>
        <v>5.6803298459049228E-5</v>
      </c>
      <c r="AO1759" s="13">
        <f t="shared" si="2158"/>
        <v>4.8420302808523712E-5</v>
      </c>
      <c r="AP1759" s="13">
        <f t="shared" si="2159"/>
        <v>2.7516309647163073E-5</v>
      </c>
      <c r="AQ1759" s="13">
        <f t="shared" si="2160"/>
        <v>1.1727734844916252E-5</v>
      </c>
      <c r="AR1759" s="13">
        <f t="shared" si="2161"/>
        <v>1.3013072325511207E-2</v>
      </c>
      <c r="AS1759" s="13">
        <f t="shared" si="2162"/>
        <v>6.725517997363168E-3</v>
      </c>
      <c r="AT1759" s="13">
        <f t="shared" si="2163"/>
        <v>1.7379674530887139E-3</v>
      </c>
      <c r="AU1759" s="13">
        <f t="shared" si="2164"/>
        <v>2.9940998538996428E-4</v>
      </c>
      <c r="AV1759" s="13">
        <f t="shared" si="2165"/>
        <v>3.86858536354777E-5</v>
      </c>
      <c r="AW1759" s="13">
        <f t="shared" si="2166"/>
        <v>9.7871312438263724E-8</v>
      </c>
      <c r="AX1759" s="13">
        <f t="shared" si="2167"/>
        <v>2.87001560881262E-6</v>
      </c>
      <c r="AY1759" s="13">
        <f t="shared" si="2168"/>
        <v>4.8929209610628883E-6</v>
      </c>
      <c r="AZ1759" s="13">
        <f t="shared" si="2169"/>
        <v>4.1708267121782812E-6</v>
      </c>
      <c r="BA1759" s="13">
        <f t="shared" si="2170"/>
        <v>2.370199123925218E-6</v>
      </c>
      <c r="BB1759" s="13">
        <f t="shared" si="2171"/>
        <v>1.0102033016594443E-6</v>
      </c>
      <c r="BC1759" s="13">
        <f t="shared" si="2172"/>
        <v>3.444472493074265E-7</v>
      </c>
      <c r="BD1759" s="13">
        <f t="shared" si="2173"/>
        <v>3.6975370536784565E-3</v>
      </c>
      <c r="BE1759" s="13">
        <f t="shared" si="2174"/>
        <v>1.9109900704755154E-3</v>
      </c>
      <c r="BF1759" s="13">
        <f t="shared" si="2175"/>
        <v>4.9382643046443281E-4</v>
      </c>
      <c r="BG1759" s="13">
        <f t="shared" si="2176"/>
        <v>8.5074414982722196E-5</v>
      </c>
      <c r="BH1759" s="13">
        <f t="shared" si="2177"/>
        <v>1.099220642844932E-5</v>
      </c>
      <c r="BI1759" s="13">
        <f t="shared" si="2178"/>
        <v>1.1362156501710344E-6</v>
      </c>
      <c r="BJ1759" s="14">
        <f t="shared" si="2179"/>
        <v>0.10738118337204386</v>
      </c>
      <c r="BK1759" s="14">
        <f t="shared" si="2180"/>
        <v>0.22719215931489703</v>
      </c>
      <c r="BL1759" s="14">
        <f t="shared" si="2181"/>
        <v>0.57398017384059108</v>
      </c>
      <c r="BM1759" s="14">
        <f t="shared" si="2182"/>
        <v>0.38118461630447453</v>
      </c>
      <c r="BN1759" s="14">
        <f t="shared" si="2183"/>
        <v>0.6169092320034788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1.5103092783505201</v>
      </c>
      <c r="F1760" s="10">
        <f>VLOOKUP(B1760,home!$B$2:$E$405,3,FALSE)</f>
        <v>0.85</v>
      </c>
      <c r="G1760" s="10">
        <f>VLOOKUP(C1760,away!$B$2:$E$405,4,FALSE)</f>
        <v>0.91</v>
      </c>
      <c r="H1760" s="10">
        <f>VLOOKUP(A1760,away!$A$2:$E$405,3,FALSE)</f>
        <v>1.3453608247422699</v>
      </c>
      <c r="I1760" s="10">
        <f>VLOOKUP(C1760,away!$B$2:$E$405,3,FALSE)</f>
        <v>0.41</v>
      </c>
      <c r="J1760" s="10">
        <f>VLOOKUP(B1760,home!$B$2:$E$405,4,FALSE)</f>
        <v>1.38</v>
      </c>
      <c r="K1760" s="12">
        <f t="shared" si="2128"/>
        <v>1.1682242268041272</v>
      </c>
      <c r="L1760" s="12">
        <f t="shared" si="2129"/>
        <v>0.76120515463917626</v>
      </c>
      <c r="M1760" s="13">
        <f t="shared" si="2130"/>
        <v>0.14523104637417344</v>
      </c>
      <c r="N1760" s="13">
        <f t="shared" si="2131"/>
        <v>0.16966242685842309</v>
      </c>
      <c r="O1760" s="13">
        <f t="shared" si="2132"/>
        <v>0.11055062111366208</v>
      </c>
      <c r="P1760" s="13">
        <f t="shared" si="2133"/>
        <v>0.12914791387322389</v>
      </c>
      <c r="Q1760" s="13">
        <f t="shared" si="2134"/>
        <v>9.910187871719657E-2</v>
      </c>
      <c r="R1760" s="13">
        <f t="shared" si="2135"/>
        <v>4.2075851320141057E-2</v>
      </c>
      <c r="S1760" s="13">
        <f t="shared" si="2136"/>
        <v>2.8711463688751146E-2</v>
      </c>
      <c r="T1760" s="13">
        <f t="shared" si="2137"/>
        <v>7.5436860913956502E-2</v>
      </c>
      <c r="U1760" s="13">
        <f t="shared" si="2138"/>
        <v>4.9154028875597201E-2</v>
      </c>
      <c r="V1760" s="13">
        <f t="shared" si="2139"/>
        <v>2.8368786091949459E-3</v>
      </c>
      <c r="W1760" s="13">
        <f t="shared" si="2140"/>
        <v>3.8591071879744435E-2</v>
      </c>
      <c r="X1760" s="13">
        <f t="shared" si="2141"/>
        <v>2.937572283791243E-2</v>
      </c>
      <c r="Y1760" s="13">
        <f t="shared" si="2142"/>
        <v>1.1180475822735356E-2</v>
      </c>
      <c r="Z1760" s="13">
        <f t="shared" si="2143"/>
        <v>1.067611830357432E-2</v>
      </c>
      <c r="AA1760" s="13">
        <f t="shared" si="2144"/>
        <v>1.24721000504625E-2</v>
      </c>
      <c r="AB1760" s="13">
        <f t="shared" si="2145"/>
        <v>7.2851047190376364E-3</v>
      </c>
      <c r="AC1760" s="13">
        <f t="shared" si="2146"/>
        <v>1.5766986615294975E-4</v>
      </c>
      <c r="AD1760" s="13">
        <f t="shared" si="2147"/>
        <v>1.1270756277064241E-2</v>
      </c>
      <c r="AE1760" s="13">
        <f t="shared" si="2148"/>
        <v>8.5793577747831518E-3</v>
      </c>
      <c r="AF1760" s="13">
        <f t="shared" si="2149"/>
        <v>3.2653256808293138E-3</v>
      </c>
      <c r="AG1760" s="13">
        <f t="shared" si="2150"/>
        <v>8.2852757994098371E-4</v>
      </c>
      <c r="AH1760" s="13">
        <f t="shared" si="2151"/>
        <v>2.0316790710546077E-3</v>
      </c>
      <c r="AI1760" s="13">
        <f t="shared" si="2152"/>
        <v>2.3734567118968964E-3</v>
      </c>
      <c r="AJ1760" s="13">
        <f t="shared" si="2153"/>
        <v>1.3863648160544091E-3</v>
      </c>
      <c r="AK1760" s="13">
        <f t="shared" si="2154"/>
        <v>5.3986165510120244E-4</v>
      </c>
      <c r="AL1760" s="13">
        <f t="shared" si="2155"/>
        <v>5.6083695057491542E-6</v>
      </c>
      <c r="AM1760" s="13">
        <f t="shared" si="2156"/>
        <v>2.6333541074542261E-3</v>
      </c>
      <c r="AN1760" s="13">
        <f t="shared" si="2157"/>
        <v>2.0045227205844041E-3</v>
      </c>
      <c r="AO1760" s="13">
        <f t="shared" si="2158"/>
        <v>7.6292651375009675E-4</v>
      </c>
      <c r="AP1760" s="13">
        <f t="shared" si="2159"/>
        <v>1.9358119829249E-4</v>
      </c>
      <c r="AQ1760" s="13">
        <f t="shared" si="2160"/>
        <v>3.6838751495367971E-5</v>
      </c>
      <c r="AR1760" s="13">
        <f t="shared" si="2161"/>
        <v>3.093049162918602E-4</v>
      </c>
      <c r="AS1760" s="13">
        <f t="shared" si="2162"/>
        <v>3.613374966817736E-4</v>
      </c>
      <c r="AT1760" s="13">
        <f t="shared" si="2163"/>
        <v>2.1106160883820199E-4</v>
      </c>
      <c r="AU1760" s="13">
        <f t="shared" si="2164"/>
        <v>8.2189094931014515E-5</v>
      </c>
      <c r="AV1760" s="13">
        <f t="shared" si="2165"/>
        <v>2.4003822969378873E-5</v>
      </c>
      <c r="AW1760" s="13">
        <f t="shared" si="2166"/>
        <v>1.3853580973611677E-7</v>
      </c>
      <c r="AX1760" s="13">
        <f t="shared" si="2167"/>
        <v>5.1272467768036462E-4</v>
      </c>
      <c r="AY1760" s="13">
        <f t="shared" si="2168"/>
        <v>3.9028866756100374E-4</v>
      </c>
      <c r="AZ1760" s="13">
        <f t="shared" si="2169"/>
        <v>1.4854487277234595E-4</v>
      </c>
      <c r="BA1760" s="13">
        <f t="shared" si="2170"/>
        <v>3.7691040949843453E-5</v>
      </c>
      <c r="BB1760" s="13">
        <f t="shared" si="2171"/>
        <v>7.1726536636842774E-6</v>
      </c>
      <c r="BC1760" s="13">
        <f t="shared" si="2172"/>
        <v>1.0919721882476091E-6</v>
      </c>
      <c r="BD1760" s="13">
        <f t="shared" si="2173"/>
        <v>3.9240749439433801E-5</v>
      </c>
      <c r="BE1760" s="13">
        <f t="shared" si="2174"/>
        <v>4.584199417309704E-5</v>
      </c>
      <c r="BF1760" s="13">
        <f t="shared" si="2175"/>
        <v>2.6776864099012801E-5</v>
      </c>
      <c r="BG1760" s="13">
        <f t="shared" si="2176"/>
        <v>1.0427127119436136E-5</v>
      </c>
      <c r="BH1760" s="13">
        <f t="shared" si="2177"/>
        <v>3.045305629222908E-6</v>
      </c>
      <c r="BI1760" s="13">
        <f t="shared" si="2178"/>
        <v>7.1151996281623724E-7</v>
      </c>
      <c r="BJ1760" s="14">
        <f t="shared" si="2179"/>
        <v>0.45402114151897816</v>
      </c>
      <c r="BK1760" s="14">
        <f t="shared" si="2180"/>
        <v>0.30648086944856318</v>
      </c>
      <c r="BL1760" s="14">
        <f t="shared" si="2181"/>
        <v>0.22898300883314288</v>
      </c>
      <c r="BM1760" s="14">
        <f t="shared" si="2182"/>
        <v>0.30400124971568715</v>
      </c>
      <c r="BN1760" s="14">
        <f t="shared" si="2183"/>
        <v>0.69576973825682009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1.5103092783505201</v>
      </c>
      <c r="F1761" s="10">
        <f>VLOOKUP(B1761,home!$B$2:$E$405,3,FALSE)</f>
        <v>0.59</v>
      </c>
      <c r="G1761" s="10">
        <f>VLOOKUP(C1761,away!$B$2:$E$405,4,FALSE)</f>
        <v>0.85</v>
      </c>
      <c r="H1761" s="10">
        <f>VLOOKUP(A1761,away!$A$2:$E$405,3,FALSE)</f>
        <v>1.3453608247422699</v>
      </c>
      <c r="I1761" s="10">
        <f>VLOOKUP(C1761,away!$B$2:$E$405,3,FALSE)</f>
        <v>0.56999999999999995</v>
      </c>
      <c r="J1761" s="10">
        <f>VLOOKUP(B1761,home!$B$2:$E$405,4,FALSE)</f>
        <v>0.83</v>
      </c>
      <c r="K1761" s="12">
        <f t="shared" si="2128"/>
        <v>0.75742010309278573</v>
      </c>
      <c r="L1761" s="12">
        <f t="shared" si="2129"/>
        <v>0.63649020618556773</v>
      </c>
      <c r="M1761" s="13">
        <f t="shared" si="2130"/>
        <v>0.24810324492261573</v>
      </c>
      <c r="N1761" s="13">
        <f t="shared" si="2131"/>
        <v>0.18791838534694227</v>
      </c>
      <c r="O1761" s="13">
        <f t="shared" si="2132"/>
        <v>0.15791528551610412</v>
      </c>
      <c r="P1761" s="13">
        <f t="shared" si="2133"/>
        <v>0.11960821183553427</v>
      </c>
      <c r="Q1761" s="13">
        <f t="shared" si="2134"/>
        <v>7.116658140125541E-2</v>
      </c>
      <c r="R1761" s="13">
        <f t="shared" si="2135"/>
        <v>5.0255766318998939E-2</v>
      </c>
      <c r="S1761" s="13">
        <f t="shared" si="2136"/>
        <v>1.4415494991768611E-2</v>
      </c>
      <c r="T1761" s="13">
        <f t="shared" si="2137"/>
        <v>4.5296832069607051E-2</v>
      </c>
      <c r="U1761" s="13">
        <f t="shared" si="2138"/>
        <v>3.8064727706343122E-2</v>
      </c>
      <c r="V1761" s="13">
        <f t="shared" si="2139"/>
        <v>7.72174762803253E-4</v>
      </c>
      <c r="W1761" s="13">
        <f t="shared" si="2140"/>
        <v>1.7967666473899999E-2</v>
      </c>
      <c r="X1761" s="13">
        <f t="shared" si="2141"/>
        <v>1.1436243738646126E-2</v>
      </c>
      <c r="Y1761" s="13">
        <f t="shared" si="2142"/>
        <v>3.6395285675996391E-3</v>
      </c>
      <c r="Z1761" s="13">
        <f t="shared" si="2143"/>
        <v>1.0662434355464451E-2</v>
      </c>
      <c r="AA1761" s="13">
        <f t="shared" si="2144"/>
        <v>8.0759421287359447E-3</v>
      </c>
      <c r="AB1761" s="13">
        <f t="shared" si="2145"/>
        <v>3.0584404598592752E-3</v>
      </c>
      <c r="AC1761" s="13">
        <f t="shared" si="2146"/>
        <v>2.3266131261259749E-5</v>
      </c>
      <c r="AD1761" s="13">
        <f t="shared" si="2147"/>
        <v>3.4022679482495319E-3</v>
      </c>
      <c r="AE1761" s="13">
        <f t="shared" si="2148"/>
        <v>2.1655102278798932E-3</v>
      </c>
      <c r="AF1761" s="13">
        <f t="shared" si="2149"/>
        <v>6.8916302572011431E-4</v>
      </c>
      <c r="AG1761" s="13">
        <f t="shared" si="2150"/>
        <v>1.4621517211202179E-4</v>
      </c>
      <c r="AH1761" s="13">
        <f t="shared" si="2151"/>
        <v>1.6966337603374119E-3</v>
      </c>
      <c r="AI1761" s="13">
        <f t="shared" si="2152"/>
        <v>1.2850645176654633E-3</v>
      </c>
      <c r="AJ1761" s="13">
        <f t="shared" si="2153"/>
        <v>4.8666684972552802E-4</v>
      </c>
      <c r="AK1761" s="13">
        <f t="shared" si="2154"/>
        <v>1.2287041849698356E-4</v>
      </c>
      <c r="AL1761" s="13">
        <f t="shared" si="2155"/>
        <v>4.4865521325334956E-7</v>
      </c>
      <c r="AM1761" s="13">
        <f t="shared" si="2156"/>
        <v>5.1538922802248836E-4</v>
      </c>
      <c r="AN1761" s="13">
        <f t="shared" si="2157"/>
        <v>3.2804019600985427E-4</v>
      </c>
      <c r="AO1761" s="13">
        <f t="shared" si="2158"/>
        <v>1.0439718599773307E-4</v>
      </c>
      <c r="AP1761" s="13">
        <f t="shared" si="2159"/>
        <v>2.2149262146963402E-5</v>
      </c>
      <c r="AQ1761" s="13">
        <f t="shared" si="2160"/>
        <v>3.5244471076947305E-6</v>
      </c>
      <c r="AR1761" s="13">
        <f t="shared" si="2161"/>
        <v>2.1597815438771097E-4</v>
      </c>
      <c r="AS1761" s="13">
        <f t="shared" si="2162"/>
        <v>1.6358619596212962E-4</v>
      </c>
      <c r="AT1761" s="13">
        <f t="shared" si="2163"/>
        <v>6.1951736705096426E-5</v>
      </c>
      <c r="AU1761" s="13">
        <f t="shared" si="2164"/>
        <v>1.5641163600650417E-5</v>
      </c>
      <c r="AV1761" s="13">
        <f t="shared" si="2165"/>
        <v>2.9617329367239413E-6</v>
      </c>
      <c r="AW1761" s="13">
        <f t="shared" si="2166"/>
        <v>6.0081223896954001E-9</v>
      </c>
      <c r="AX1761" s="13">
        <f t="shared" si="2167"/>
        <v>6.5061027036950701E-5</v>
      </c>
      <c r="AY1761" s="13">
        <f t="shared" si="2168"/>
        <v>4.141070651339355E-5</v>
      </c>
      <c r="AZ1761" s="13">
        <f t="shared" si="2169"/>
        <v>1.3178754563499945E-5</v>
      </c>
      <c r="BA1761" s="13">
        <f t="shared" si="2170"/>
        <v>2.7960494031303577E-6</v>
      </c>
      <c r="BB1761" s="13">
        <f t="shared" si="2171"/>
        <v>4.4491451527586862E-7</v>
      </c>
      <c r="BC1761" s="13">
        <f t="shared" si="2172"/>
        <v>5.6636746312577933E-8</v>
      </c>
      <c r="BD1761" s="13">
        <f t="shared" si="2173"/>
        <v>2.2911330002968743E-5</v>
      </c>
      <c r="BE1761" s="13">
        <f t="shared" si="2174"/>
        <v>1.7353501932841422E-5</v>
      </c>
      <c r="BF1761" s="13">
        <f t="shared" si="2175"/>
        <v>6.5719456114968019E-6</v>
      </c>
      <c r="BG1761" s="13">
        <f t="shared" si="2176"/>
        <v>1.6592412408600292E-6</v>
      </c>
      <c r="BH1761" s="13">
        <f t="shared" si="2177"/>
        <v>3.1418566792700126E-7</v>
      </c>
      <c r="BI1761" s="13">
        <f t="shared" si="2178"/>
        <v>4.7594108198309025E-8</v>
      </c>
      <c r="BJ1761" s="14">
        <f t="shared" si="2179"/>
        <v>0.34492484237997539</v>
      </c>
      <c r="BK1761" s="14">
        <f t="shared" si="2180"/>
        <v>0.38296425200570972</v>
      </c>
      <c r="BL1761" s="14">
        <f t="shared" si="2181"/>
        <v>0.26147037445842336</v>
      </c>
      <c r="BM1761" s="14">
        <f t="shared" si="2182"/>
        <v>0.16501302315973121</v>
      </c>
      <c r="BN1761" s="14">
        <f t="shared" si="2183"/>
        <v>0.83496747534145077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1.5103092783505201</v>
      </c>
      <c r="F1762" s="10">
        <f>VLOOKUP(B1762,home!$B$2:$E$405,3,FALSE)</f>
        <v>0.91</v>
      </c>
      <c r="G1762" s="10">
        <f>VLOOKUP(C1762,away!$B$2:$E$405,4,FALSE)</f>
        <v>0.74</v>
      </c>
      <c r="H1762" s="10">
        <f>VLOOKUP(A1762,away!$A$2:$E$405,3,FALSE)</f>
        <v>1.3453608247422699</v>
      </c>
      <c r="I1762" s="10">
        <f>VLOOKUP(C1762,away!$B$2:$E$405,3,FALSE)</f>
        <v>0.88</v>
      </c>
      <c r="J1762" s="10">
        <f>VLOOKUP(B1762,home!$B$2:$E$405,4,FALSE)</f>
        <v>1.21</v>
      </c>
      <c r="K1762" s="12">
        <f t="shared" si="2128"/>
        <v>1.0170422680412403</v>
      </c>
      <c r="L1762" s="12">
        <f t="shared" si="2129"/>
        <v>1.432540206185569</v>
      </c>
      <c r="M1762" s="13">
        <f t="shared" si="2130"/>
        <v>8.632962381852631E-2</v>
      </c>
      <c r="N1762" s="13">
        <f t="shared" si="2131"/>
        <v>8.780087640754107E-2</v>
      </c>
      <c r="O1762" s="13">
        <f t="shared" si="2132"/>
        <v>0.12367065710491429</v>
      </c>
      <c r="P1762" s="13">
        <f t="shared" si="2133"/>
        <v>0.12577828559213255</v>
      </c>
      <c r="Q1762" s="13">
        <f t="shared" si="2134"/>
        <v>4.4648601238767092E-2</v>
      </c>
      <c r="R1762" s="13">
        <f t="shared" si="2135"/>
        <v>8.8581594314089379E-2</v>
      </c>
      <c r="S1762" s="13">
        <f t="shared" si="2136"/>
        <v>4.5813292201271748E-2</v>
      </c>
      <c r="T1762" s="13">
        <f t="shared" si="2137"/>
        <v>6.3960916424480665E-2</v>
      </c>
      <c r="U1762" s="13">
        <f t="shared" si="2138"/>
        <v>9.0091225587910481E-2</v>
      </c>
      <c r="V1762" s="13">
        <f t="shared" si="2139"/>
        <v>7.4164285103857771E-3</v>
      </c>
      <c r="W1762" s="13">
        <f t="shared" si="2140"/>
        <v>1.5136504889581539E-2</v>
      </c>
      <c r="X1762" s="13">
        <f t="shared" si="2141"/>
        <v>2.1683651835450013E-2</v>
      </c>
      <c r="Y1762" s="13">
        <f t="shared" si="2142"/>
        <v>1.5531351535605829E-2</v>
      </c>
      <c r="Z1762" s="13">
        <f t="shared" si="2143"/>
        <v>4.2298898460984016E-2</v>
      </c>
      <c r="AA1762" s="13">
        <f t="shared" si="2144"/>
        <v>4.301976762640531E-2</v>
      </c>
      <c r="AB1762" s="13">
        <f t="shared" si="2145"/>
        <v>2.1876461018683187E-2</v>
      </c>
      <c r="AC1762" s="13">
        <f t="shared" si="2146"/>
        <v>6.7533717134994652E-4</v>
      </c>
      <c r="AD1762" s="13">
        <f t="shared" si="2147"/>
        <v>3.8486163157793337E-3</v>
      </c>
      <c r="AE1762" s="13">
        <f t="shared" si="2148"/>
        <v>5.5132976105356718E-3</v>
      </c>
      <c r="AF1762" s="13">
        <f t="shared" si="2149"/>
        <v>3.9490102478795886E-3</v>
      </c>
      <c r="AG1762" s="13">
        <f t="shared" si="2150"/>
        <v>1.8857053182421172E-3</v>
      </c>
      <c r="AH1762" s="13">
        <f t="shared" si="2151"/>
        <v>1.5148718180680119E-2</v>
      </c>
      <c r="AI1762" s="13">
        <f t="shared" si="2152"/>
        <v>1.5406886696396477E-2</v>
      </c>
      <c r="AJ1762" s="13">
        <f t="shared" si="2153"/>
        <v>7.8347274945787422E-3</v>
      </c>
      <c r="AK1762" s="13">
        <f t="shared" si="2154"/>
        <v>2.6560830068571429E-3</v>
      </c>
      <c r="AL1762" s="13">
        <f t="shared" si="2155"/>
        <v>3.9357406114774645E-5</v>
      </c>
      <c r="AM1762" s="13">
        <f t="shared" si="2156"/>
        <v>7.8284109332414729E-4</v>
      </c>
      <c r="AN1762" s="13">
        <f t="shared" si="2157"/>
        <v>1.1214513412411103E-3</v>
      </c>
      <c r="AO1762" s="13">
        <f t="shared" si="2158"/>
        <v>8.0326206780431165E-4</v>
      </c>
      <c r="AP1762" s="13">
        <f t="shared" si="2159"/>
        <v>3.8356840274447843E-4</v>
      </c>
      <c r="AQ1762" s="13">
        <f t="shared" si="2160"/>
        <v>1.373692896884611E-4</v>
      </c>
      <c r="AR1762" s="13">
        <f t="shared" si="2161"/>
        <v>4.3402295731997153E-3</v>
      </c>
      <c r="AS1762" s="13">
        <f t="shared" si="2162"/>
        <v>4.4141969289467021E-3</v>
      </c>
      <c r="AT1762" s="13">
        <f t="shared" si="2163"/>
        <v>2.2447124280983157E-3</v>
      </c>
      <c r="AU1762" s="13">
        <f t="shared" si="2164"/>
        <v>7.6098913965782361E-4</v>
      </c>
      <c r="AV1762" s="13">
        <f t="shared" si="2165"/>
        <v>1.9348953013808629E-4</v>
      </c>
      <c r="AW1762" s="13">
        <f t="shared" si="2166"/>
        <v>1.5928313311455464E-6</v>
      </c>
      <c r="AX1762" s="13">
        <f t="shared" si="2167"/>
        <v>1.3269708017837911E-4</v>
      </c>
      <c r="AY1762" s="13">
        <f t="shared" si="2168"/>
        <v>1.9009390259895821E-4</v>
      </c>
      <c r="AZ1762" s="13">
        <f t="shared" si="2169"/>
        <v>1.3615857921186556E-4</v>
      </c>
      <c r="BA1762" s="13">
        <f t="shared" si="2170"/>
        <v>6.5017546379366682E-5</v>
      </c>
      <c r="BB1762" s="13">
        <f t="shared" si="2171"/>
        <v>2.328506232399443E-5</v>
      </c>
      <c r="BC1762" s="13">
        <f t="shared" si="2172"/>
        <v>6.6713575965317615E-6</v>
      </c>
      <c r="BD1762" s="13">
        <f t="shared" si="2173"/>
        <v>1.036258894614038E-3</v>
      </c>
      <c r="BE1762" s="13">
        <f t="shared" si="2174"/>
        <v>1.0539190964561698E-3</v>
      </c>
      <c r="BF1762" s="13">
        <f t="shared" si="2175"/>
        <v>5.3594013409587876E-4</v>
      </c>
      <c r="BG1762" s="13">
        <f t="shared" si="2176"/>
        <v>1.8169125650506634E-4</v>
      </c>
      <c r="BH1762" s="13">
        <f t="shared" si="2177"/>
        <v>4.6196921899793859E-5</v>
      </c>
      <c r="BI1762" s="13">
        <f t="shared" si="2178"/>
        <v>9.3968444450980802E-6</v>
      </c>
      <c r="BJ1762" s="14">
        <f t="shared" si="2179"/>
        <v>0.26774094754695443</v>
      </c>
      <c r="BK1762" s="14">
        <f t="shared" si="2180"/>
        <v>0.26624241860238002</v>
      </c>
      <c r="BL1762" s="14">
        <f t="shared" si="2181"/>
        <v>0.42310314177857189</v>
      </c>
      <c r="BM1762" s="14">
        <f t="shared" si="2182"/>
        <v>0.44238726684165192</v>
      </c>
      <c r="BN1762" s="14">
        <f t="shared" si="2183"/>
        <v>0.55680963847597065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1.5103092783505201</v>
      </c>
      <c r="F1763" s="10">
        <f>VLOOKUP(B1763,home!$B$2:$E$405,3,FALSE)</f>
        <v>0.66</v>
      </c>
      <c r="G1763" s="10">
        <f>VLOOKUP(C1763,away!$B$2:$E$405,4,FALSE)</f>
        <v>0.44</v>
      </c>
      <c r="H1763" s="10">
        <f>VLOOKUP(A1763,away!$A$2:$E$405,3,FALSE)</f>
        <v>1.3453608247422699</v>
      </c>
      <c r="I1763" s="10">
        <f>VLOOKUP(C1763,away!$B$2:$E$405,3,FALSE)</f>
        <v>1.18</v>
      </c>
      <c r="J1763" s="10">
        <f>VLOOKUP(B1763,home!$B$2:$E$405,4,FALSE)</f>
        <v>0.32</v>
      </c>
      <c r="K1763" s="12">
        <f t="shared" si="2128"/>
        <v>0.43859381443299106</v>
      </c>
      <c r="L1763" s="12">
        <f t="shared" si="2129"/>
        <v>0.50800824742268114</v>
      </c>
      <c r="M1763" s="13">
        <f t="shared" si="2130"/>
        <v>0.38805738071379203</v>
      </c>
      <c r="N1763" s="13">
        <f t="shared" si="2131"/>
        <v>0.17019956682613746</v>
      </c>
      <c r="O1763" s="13">
        <f t="shared" si="2132"/>
        <v>0.19713634987584963</v>
      </c>
      <c r="P1763" s="13">
        <f t="shared" si="2133"/>
        <v>8.6462783655445588E-2</v>
      </c>
      <c r="Q1763" s="13">
        <f t="shared" si="2134"/>
        <v>3.7324238614559191E-2</v>
      </c>
      <c r="R1763" s="13">
        <f t="shared" si="2135"/>
        <v>5.0073445801867428E-2</v>
      </c>
      <c r="S1763" s="13">
        <f t="shared" si="2136"/>
        <v>4.8161775351994287E-3</v>
      </c>
      <c r="T1763" s="13">
        <f t="shared" si="2137"/>
        <v>1.8961021044968177E-2</v>
      </c>
      <c r="U1763" s="13">
        <f t="shared" si="2138"/>
        <v>2.1961903596044677E-2</v>
      </c>
      <c r="V1763" s="13">
        <f t="shared" si="2139"/>
        <v>1.1923211387684849E-4</v>
      </c>
      <c r="W1763" s="13">
        <f t="shared" si="2140"/>
        <v>5.4567267282555534E-3</v>
      </c>
      <c r="X1763" s="13">
        <f t="shared" si="2141"/>
        <v>2.7720621818856047E-3</v>
      </c>
      <c r="Y1763" s="13">
        <f t="shared" si="2142"/>
        <v>7.0411522538319979E-4</v>
      </c>
      <c r="Z1763" s="13">
        <f t="shared" si="2143"/>
        <v>8.4792411480737618E-3</v>
      </c>
      <c r="AA1763" s="13">
        <f t="shared" si="2144"/>
        <v>3.7189427186308448E-3</v>
      </c>
      <c r="AB1763" s="13">
        <f t="shared" si="2145"/>
        <v>8.1555263631104995E-4</v>
      </c>
      <c r="AC1763" s="13">
        <f t="shared" si="2146"/>
        <v>1.6603763031050949E-6</v>
      </c>
      <c r="AD1763" s="13">
        <f t="shared" si="2147"/>
        <v>5.9832164751601441E-4</v>
      </c>
      <c r="AE1763" s="13">
        <f t="shared" si="2148"/>
        <v>3.0395233154966166E-4</v>
      </c>
      <c r="AF1763" s="13">
        <f t="shared" si="2149"/>
        <v>7.7205145625290666E-5</v>
      </c>
      <c r="AG1763" s="13">
        <f t="shared" si="2150"/>
        <v>1.307361690703893E-5</v>
      </c>
      <c r="AH1763" s="13">
        <f t="shared" si="2151"/>
        <v>1.0768811087768085E-3</v>
      </c>
      <c r="AI1763" s="13">
        <f t="shared" si="2152"/>
        <v>4.7231339318924915E-4</v>
      </c>
      <c r="AJ1763" s="13">
        <f t="shared" si="2153"/>
        <v>1.0357686636333093E-4</v>
      </c>
      <c r="AK1763" s="13">
        <f t="shared" si="2154"/>
        <v>1.5142724301769833E-5</v>
      </c>
      <c r="AL1763" s="13">
        <f t="shared" si="2155"/>
        <v>1.4797889612916424E-8</v>
      </c>
      <c r="AM1763" s="13">
        <f t="shared" si="2156"/>
        <v>5.248403472837606E-5</v>
      </c>
      <c r="AN1763" s="13">
        <f t="shared" si="2157"/>
        <v>2.6662322500033456E-5</v>
      </c>
      <c r="AO1763" s="13">
        <f t="shared" si="2158"/>
        <v>6.7723398627301571E-6</v>
      </c>
      <c r="AP1763" s="13">
        <f t="shared" si="2159"/>
        <v>1.1468015015387693E-6</v>
      </c>
      <c r="AQ1763" s="13">
        <f t="shared" si="2160"/>
        <v>1.4564615523460233E-7</v>
      </c>
      <c r="AR1763" s="13">
        <f t="shared" si="2161"/>
        <v>1.0941289695046007E-4</v>
      </c>
      <c r="AS1763" s="13">
        <f t="shared" si="2162"/>
        <v>4.7987819821666052E-5</v>
      </c>
      <c r="AT1763" s="13">
        <f t="shared" si="2163"/>
        <v>1.0523580470953804E-5</v>
      </c>
      <c r="AU1763" s="13">
        <f t="shared" si="2164"/>
        <v>1.5385257667493879E-6</v>
      </c>
      <c r="AV1763" s="13">
        <f t="shared" si="2165"/>
        <v>1.6869697116051401E-7</v>
      </c>
      <c r="AW1763" s="13">
        <f t="shared" si="2166"/>
        <v>9.1586307116439395E-11</v>
      </c>
      <c r="AX1763" s="13">
        <f t="shared" si="2167"/>
        <v>3.8365288313920065E-6</v>
      </c>
      <c r="AY1763" s="13">
        <f t="shared" si="2168"/>
        <v>1.9489882878220403E-6</v>
      </c>
      <c r="AZ1763" s="13">
        <f t="shared" si="2169"/>
        <v>4.9505106217190329E-7</v>
      </c>
      <c r="BA1763" s="13">
        <f t="shared" si="2170"/>
        <v>8.3830007492895118E-8</v>
      </c>
      <c r="BB1763" s="13">
        <f t="shared" si="2171"/>
        <v>1.0646583796973969E-8</v>
      </c>
      <c r="BC1763" s="13">
        <f t="shared" si="2172"/>
        <v>1.0817104751478926E-9</v>
      </c>
      <c r="BD1763" s="13">
        <f t="shared" si="2173"/>
        <v>9.263775670873602E-6</v>
      </c>
      <c r="BE1763" s="13">
        <f t="shared" si="2174"/>
        <v>4.0630347075399934E-6</v>
      </c>
      <c r="BF1763" s="13">
        <f t="shared" si="2175"/>
        <v>8.9101094527679895E-7</v>
      </c>
      <c r="BG1763" s="13">
        <f t="shared" si="2176"/>
        <v>1.3026396306349884E-7</v>
      </c>
      <c r="BH1763" s="13">
        <f t="shared" si="2177"/>
        <v>1.4283242110794546E-8</v>
      </c>
      <c r="BI1763" s="13">
        <f t="shared" si="2178"/>
        <v>1.2529083279686613E-9</v>
      </c>
      <c r="BJ1763" s="14">
        <f t="shared" si="2179"/>
        <v>0.23650387063401829</v>
      </c>
      <c r="BK1763" s="14">
        <f t="shared" si="2180"/>
        <v>0.47945919818079441</v>
      </c>
      <c r="BL1763" s="14">
        <f t="shared" si="2181"/>
        <v>0.27555810386275287</v>
      </c>
      <c r="BM1763" s="14">
        <f t="shared" si="2182"/>
        <v>7.0744699441286557E-2</v>
      </c>
      <c r="BN1763" s="14">
        <f t="shared" si="2183"/>
        <v>0.92925376548765137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1.5103092783505201</v>
      </c>
      <c r="F1764" s="15">
        <f>VLOOKUP(B1764,home!$B$2:$E$405,3,FALSE)</f>
        <v>0.59</v>
      </c>
      <c r="G1764" s="15">
        <f>VLOOKUP(C1764,away!$B$2:$E$405,4,FALSE)</f>
        <v>1.1399999999999999</v>
      </c>
      <c r="H1764" s="15">
        <f>VLOOKUP(A1764,away!$A$2:$E$405,3,FALSE)</f>
        <v>1.3453608247422699</v>
      </c>
      <c r="I1764" s="15">
        <f>VLOOKUP(C1764,away!$B$2:$E$405,3,FALSE)</f>
        <v>0.28000000000000003</v>
      </c>
      <c r="J1764" s="15">
        <f>VLOOKUP(B1764,home!$B$2:$E$405,4,FALSE)</f>
        <v>0.74</v>
      </c>
      <c r="K1764" s="20">
        <f t="shared" si="2128"/>
        <v>1.0158340206185597</v>
      </c>
      <c r="L1764" s="20">
        <f t="shared" si="2129"/>
        <v>0.27875876288659834</v>
      </c>
      <c r="M1764" s="21">
        <f t="shared" si="2130"/>
        <v>0.27400942277238033</v>
      </c>
      <c r="N1764" s="21">
        <f t="shared" si="2131"/>
        <v>0.27834809362223784</v>
      </c>
      <c r="O1764" s="21">
        <f t="shared" si="2132"/>
        <v>7.638252771129965E-2</v>
      </c>
      <c r="P1764" s="21">
        <f t="shared" si="2133"/>
        <v>7.7591970229978061E-2</v>
      </c>
      <c r="Q1764" s="21">
        <f t="shared" si="2134"/>
        <v>0.14137773153789457</v>
      </c>
      <c r="R1764" s="21">
        <f t="shared" si="2135"/>
        <v>1.0646149465476602E-2</v>
      </c>
      <c r="S1764" s="21">
        <f t="shared" si="2136"/>
        <v>5.4929806639998696E-3</v>
      </c>
      <c r="T1764" s="21">
        <f t="shared" si="2137"/>
        <v>3.9410281543217102E-2</v>
      </c>
      <c r="U1764" s="21">
        <f t="shared" si="2138"/>
        <v>1.0814720815621225E-2</v>
      </c>
      <c r="V1764" s="21">
        <f t="shared" si="2139"/>
        <v>1.7282908977792375E-4</v>
      </c>
      <c r="W1764" s="21">
        <f t="shared" si="2140"/>
        <v>4.7872103151356926E-2</v>
      </c>
      <c r="X1764" s="21">
        <f t="shared" si="2141"/>
        <v>1.3344768251251882E-2</v>
      </c>
      <c r="Y1764" s="21">
        <f t="shared" si="2142"/>
        <v>1.8599855443636644E-3</v>
      </c>
      <c r="Z1764" s="21">
        <f t="shared" si="2143"/>
        <v>9.8923581816735915E-4</v>
      </c>
      <c r="AA1764" s="21">
        <f t="shared" si="2144"/>
        <v>1.0048993985088388E-3</v>
      </c>
      <c r="AB1764" s="21">
        <f t="shared" si="2145"/>
        <v>5.1040549815220299E-4</v>
      </c>
      <c r="AC1764" s="21">
        <f t="shared" si="2146"/>
        <v>3.0587792960825198E-6</v>
      </c>
      <c r="AD1764" s="21">
        <f t="shared" si="2147"/>
        <v>1.215752775492733E-2</v>
      </c>
      <c r="AE1764" s="21">
        <f t="shared" si="2148"/>
        <v>3.3890173967230258E-3</v>
      </c>
      <c r="AF1764" s="21">
        <f t="shared" si="2149"/>
        <v>4.7235914845583535E-4</v>
      </c>
      <c r="AG1764" s="21">
        <f t="shared" si="2150"/>
        <v>4.3891417287238567E-5</v>
      </c>
      <c r="AH1764" s="21">
        <f t="shared" si="2151"/>
        <v>6.8939538218861255E-5</v>
      </c>
      <c r="AI1764" s="21">
        <f t="shared" si="2152"/>
        <v>7.0031128288452677E-5</v>
      </c>
      <c r="AJ1764" s="21">
        <f t="shared" si="2153"/>
        <v>3.557000130885652E-5</v>
      </c>
      <c r="AK1764" s="21">
        <f t="shared" si="2154"/>
        <v>1.2044405814327716E-5</v>
      </c>
      <c r="AL1764" s="21">
        <f t="shared" si="2155"/>
        <v>3.4646503712226571E-8</v>
      </c>
      <c r="AM1764" s="21">
        <f t="shared" si="2156"/>
        <v>2.470006060013913E-3</v>
      </c>
      <c r="AN1764" s="21">
        <f t="shared" si="2157"/>
        <v>6.8853583361187928E-4</v>
      </c>
      <c r="AO1764" s="21">
        <f t="shared" si="2158"/>
        <v>9.5967698590370079E-5</v>
      </c>
      <c r="AP1764" s="21">
        <f t="shared" si="2159"/>
        <v>8.9172789787085049E-6</v>
      </c>
      <c r="AQ1764" s="21">
        <f t="shared" si="2160"/>
        <v>6.214424141048629E-7</v>
      </c>
      <c r="AR1764" s="21">
        <f t="shared" si="2161"/>
        <v>3.843500077572628E-6</v>
      </c>
      <c r="AS1764" s="21">
        <f t="shared" si="2162"/>
        <v>3.9043581370483481E-6</v>
      </c>
      <c r="AT1764" s="21">
        <f t="shared" si="2163"/>
        <v>1.9830899121463067E-6</v>
      </c>
      <c r="AU1764" s="21">
        <f t="shared" si="2164"/>
        <v>6.7149673290122966E-7</v>
      </c>
      <c r="AV1764" s="21">
        <f t="shared" si="2165"/>
        <v>1.7053230650382076E-7</v>
      </c>
      <c r="AW1764" s="21">
        <f t="shared" si="2166"/>
        <v>2.7252615960472409E-10</v>
      </c>
      <c r="AX1764" s="21">
        <f t="shared" si="2167"/>
        <v>4.1818603114935656E-4</v>
      </c>
      <c r="AY1764" s="21">
        <f t="shared" si="2168"/>
        <v>1.1657302069965111E-4</v>
      </c>
      <c r="AZ1764" s="21">
        <f t="shared" si="2169"/>
        <v>1.6247875518094281E-5</v>
      </c>
      <c r="BA1764" s="21">
        <f t="shared" si="2170"/>
        <v>1.5097458929864698E-6</v>
      </c>
      <c r="BB1764" s="21">
        <f t="shared" si="2171"/>
        <v>1.0521372435050775E-7</v>
      </c>
      <c r="BC1764" s="21">
        <f t="shared" si="2172"/>
        <v>5.8658495277278256E-9</v>
      </c>
      <c r="BD1764" s="21">
        <f t="shared" si="2173"/>
        <v>1.7856822112978162E-7</v>
      </c>
      <c r="BE1764" s="21">
        <f t="shared" si="2174"/>
        <v>1.8139567402497008E-7</v>
      </c>
      <c r="BF1764" s="21">
        <f t="shared" si="2175"/>
        <v>9.21339484337995E-8</v>
      </c>
      <c r="BG1764" s="21">
        <f t="shared" si="2176"/>
        <v>3.1197599757656532E-8</v>
      </c>
      <c r="BH1764" s="21">
        <f t="shared" si="2177"/>
        <v>7.9228957988672083E-9</v>
      </c>
      <c r="BI1764" s="21">
        <f t="shared" si="2178"/>
        <v>1.6096694188610347E-9</v>
      </c>
      <c r="BJ1764" s="22">
        <f t="shared" si="2179"/>
        <v>0.54209243543415808</v>
      </c>
      <c r="BK1764" s="22">
        <f t="shared" si="2180"/>
        <v>0.35738686920263568</v>
      </c>
      <c r="BL1764" s="22">
        <f t="shared" si="2181"/>
        <v>9.9556353767863731E-2</v>
      </c>
      <c r="BM1764" s="22">
        <f t="shared" si="2182"/>
        <v>0.14155242613538463</v>
      </c>
      <c r="BN1764" s="22">
        <f t="shared" si="2183"/>
        <v>0.85835589533926704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1.3644444444444399</v>
      </c>
      <c r="F1765" s="10">
        <f>VLOOKUP(B1765,home!$B$2:$E$405,3,FALSE)</f>
        <v>0.81</v>
      </c>
      <c r="G1765" s="10">
        <f>VLOOKUP(C1765,away!$B$2:$E$405,4,FALSE)</f>
        <v>0.92</v>
      </c>
      <c r="H1765" s="10">
        <f>VLOOKUP(A1765,away!$A$2:$E$405,3,FALSE)</f>
        <v>1.1155555555555601</v>
      </c>
      <c r="I1765" s="10">
        <f>VLOOKUP(C1765,away!$B$2:$E$405,3,FALSE)</f>
        <v>0.55000000000000004</v>
      </c>
      <c r="J1765" s="10">
        <f>VLOOKUP(B1765,home!$B$2:$E$405,4,FALSE)</f>
        <v>0.6</v>
      </c>
      <c r="K1765" s="12">
        <f t="shared" ref="K1765:K1802" si="2184">E1765*F1765*G1765</f>
        <v>1.0167839999999968</v>
      </c>
      <c r="L1765" s="12">
        <f t="shared" ref="L1765:L1802" si="2185">H1765*I1765*J1765</f>
        <v>0.36813333333333481</v>
      </c>
      <c r="M1765" s="13">
        <f t="shared" ref="M1765:M1802" si="2186">_xlfn.POISSON.DIST(0,K1765,FALSE) * _xlfn.POISSON.DIST(0,L1765,FALSE)</f>
        <v>0.25034449408116483</v>
      </c>
      <c r="N1765" s="13">
        <f t="shared" ref="N1765:N1802" si="2187">_xlfn.POISSON.DIST(1,K1765,FALSE) * _xlfn.POISSON.DIST(0,L1765,FALSE)</f>
        <v>0.25454627606982227</v>
      </c>
      <c r="O1765" s="13">
        <f t="shared" ref="O1765:O1802" si="2188">_xlfn.POISSON.DIST(0,K1765,FALSE) * _xlfn.POISSON.DIST(1,L1765,FALSE)</f>
        <v>9.2160153087746527E-2</v>
      </c>
      <c r="P1765" s="13">
        <f t="shared" ref="P1765:P1802" si="2189">_xlfn.POISSON.DIST(1,K1765,FALSE) * _xlfn.POISSON.DIST(1,L1765,FALSE)</f>
        <v>9.3706969097170981E-2</v>
      </c>
      <c r="Q1765" s="13">
        <f t="shared" ref="Q1765:Q1802" si="2190">_xlfn.POISSON.DIST(2,K1765,FALSE) * _xlfn.POISSON.DIST(0,L1765,FALSE)</f>
        <v>0.12940929038368865</v>
      </c>
      <c r="R1765" s="13">
        <f t="shared" ref="R1765:R1802" si="2191">_xlfn.POISSON.DIST(0,K1765,FALSE) * _xlfn.POISSON.DIST(2,L1765,FALSE)</f>
        <v>1.6963612178351278E-2</v>
      </c>
      <c r="S1765" s="13">
        <f t="shared" ref="S1765:S1802" si="2192">_xlfn.POISSON.DIST(2,K1765,FALSE) * _xlfn.POISSON.DIST(2,L1765,FALSE)</f>
        <v>8.7689127032800282E-3</v>
      </c>
      <c r="T1765" s="13">
        <f t="shared" ref="T1765:T1802" si="2193">_xlfn.POISSON.DIST(2,K1765,FALSE) * _xlfn.POISSON.DIST(1,L1765,FALSE)</f>
        <v>4.7639873433248783E-2</v>
      </c>
      <c r="U1765" s="13">
        <f t="shared" ref="U1765:U1802" si="2194">_xlfn.POISSON.DIST(1,K1765,FALSE) * _xlfn.POISSON.DIST(2,L1765,FALSE)</f>
        <v>1.7248329445152671E-2</v>
      </c>
      <c r="V1765" s="13">
        <f t="shared" ref="V1765:V1802" si="2195">_xlfn.POISSON.DIST(3,K1765,FALSE) * _xlfn.POISSON.DIST(3,L1765,FALSE)</f>
        <v>3.6470110904041043E-4</v>
      </c>
      <c r="W1765" s="13">
        <f t="shared" ref="W1765:W1802" si="2196">_xlfn.POISSON.DIST(3,K1765,FALSE) * _xlfn.POISSON.DIST(0,L1765,FALSE)</f>
        <v>4.3860431971162697E-2</v>
      </c>
      <c r="X1765" s="13">
        <f t="shared" ref="X1765:X1802" si="2197">_xlfn.POISSON.DIST(3,K1765,FALSE) * _xlfn.POISSON.DIST(1,L1765,FALSE)</f>
        <v>1.6146487022984095E-2</v>
      </c>
      <c r="Y1765" s="13">
        <f t="shared" ref="Y1765:Y1802" si="2198">_xlfn.POISSON.DIST(3,K1765,FALSE) * _xlfn.POISSON.DIST(2,L1765,FALSE)</f>
        <v>2.9720300446972841E-3</v>
      </c>
      <c r="Z1765" s="13">
        <f t="shared" ref="Z1765:Z1802" si="2199">_xlfn.POISSON.DIST(0,K1765,FALSE) * _xlfn.POISSON.DIST(3,L1765,FALSE)</f>
        <v>2.0816236988634696E-3</v>
      </c>
      <c r="AA1765" s="13">
        <f t="shared" ref="AA1765:AA1802" si="2200">_xlfn.POISSON.DIST(1,K1765,FALSE) * _xlfn.POISSON.DIST(3,L1765,FALSE)</f>
        <v>2.1165616710251875E-3</v>
      </c>
      <c r="AB1765" s="13">
        <f t="shared" ref="AB1765:AB1802" si="2201">_xlfn.POISSON.DIST(2,K1765,FALSE) * _xlfn.POISSON.DIST(3,L1765,FALSE)</f>
        <v>1.0760430210558336E-3</v>
      </c>
      <c r="AC1765" s="13">
        <f t="shared" ref="AC1765:AC1802" si="2202">_xlfn.POISSON.DIST(4,K1765,FALSE) * _xlfn.POISSON.DIST(4,L1765,FALSE)</f>
        <v>8.5320019918916563E-6</v>
      </c>
      <c r="AD1765" s="13">
        <f t="shared" ref="AD1765:AD1802" si="2203">_xlfn.POISSON.DIST(4,K1765,FALSE) * _xlfn.POISSON.DIST(0,L1765,FALSE)</f>
        <v>1.1149146365341638E-2</v>
      </c>
      <c r="AE1765" s="13">
        <f t="shared" ref="AE1765:AE1802" si="2204">_xlfn.POISSON.DIST(4,K1765,FALSE) * _xlfn.POISSON.DIST(1,L1765,FALSE)</f>
        <v>4.1043724152944518E-3</v>
      </c>
      <c r="AF1765" s="13">
        <f t="shared" ref="AF1765:AF1802" si="2205">_xlfn.POISSON.DIST(4,K1765,FALSE) * _xlfn.POISSON.DIST(2,L1765,FALSE)</f>
        <v>7.554781492418685E-4</v>
      </c>
      <c r="AG1765" s="13">
        <f t="shared" ref="AG1765:AG1802" si="2206">_xlfn.POISSON.DIST(4,K1765,FALSE) * _xlfn.POISSON.DIST(3,L1765,FALSE)</f>
        <v>9.2705563113635868E-5</v>
      </c>
      <c r="AH1765" s="13">
        <f t="shared" ref="AH1765:AH1802" si="2207">_xlfn.POISSON.DIST(0,K1765,FALSE) * _xlfn.POISSON.DIST(4,L1765,FALSE)</f>
        <v>1.9157876775206876E-4</v>
      </c>
      <c r="AI1765" s="13">
        <f t="shared" ref="AI1765:AI1802" si="2208">_xlfn.POISSON.DIST(1,K1765,FALSE) * _xlfn.POISSON.DIST(4,L1765,FALSE)</f>
        <v>1.9479422579001888E-4</v>
      </c>
      <c r="AJ1765" s="13">
        <f t="shared" ref="AJ1765:AJ1802" si="2209">_xlfn.POISSON.DIST(2,K1765,FALSE) * _xlfn.POISSON.DIST(4,L1765,FALSE)</f>
        <v>9.9031826037838955E-5</v>
      </c>
      <c r="AK1765" s="13">
        <f t="shared" ref="AK1765:AK1802" si="2210">_xlfn.POISSON.DIST(3,K1765,FALSE) * _xlfn.POISSON.DIST(4,L1765,FALSE)</f>
        <v>3.3564658735352574E-5</v>
      </c>
      <c r="AL1765" s="13">
        <f t="shared" ref="AL1765:AL1802" si="2211">_xlfn.POISSON.DIST(5,K1765,FALSE) * _xlfn.POISSON.DIST(5,L1765,FALSE)</f>
        <v>1.277452575780608E-7</v>
      </c>
      <c r="AM1765" s="13">
        <f t="shared" ref="AM1765:AM1802" si="2212">_xlfn.POISSON.DIST(5,K1765,FALSE) * _xlfn.POISSON.DIST(0,L1765,FALSE)</f>
        <v>2.2672547275875E-3</v>
      </c>
      <c r="AN1765" s="13">
        <f t="shared" ref="AN1765:AN1802" si="2213">_xlfn.POISSON.DIST(5,K1765,FALSE) * _xlfn.POISSON.DIST(1,L1765,FALSE)</f>
        <v>8.3465204038254851E-4</v>
      </c>
      <c r="AO1765" s="13">
        <f t="shared" ref="AO1765:AO1802" si="2214">_xlfn.POISSON.DIST(5,K1765,FALSE) * _xlfn.POISSON.DIST(2,L1765,FALSE)</f>
        <v>1.5363161889974837E-4</v>
      </c>
      <c r="AP1765" s="13">
        <f t="shared" ref="AP1765:AP1802" si="2215">_xlfn.POISSON.DIST(5,K1765,FALSE) * _xlfn.POISSON.DIST(3,L1765,FALSE)</f>
        <v>1.8852306656986976E-5</v>
      </c>
      <c r="AQ1765" s="13">
        <f t="shared" ref="AQ1765:AQ1802" si="2216">_xlfn.POISSON.DIST(5,K1765,FALSE) * _xlfn.POISSON.DIST(4,L1765,FALSE)</f>
        <v>1.7350406226647083E-6</v>
      </c>
      <c r="AR1765" s="13">
        <f t="shared" ref="AR1765:AR1802" si="2217">_xlfn.POISSON.DIST(0,K1765,FALSE) * _xlfn.POISSON.DIST(5,L1765,FALSE)</f>
        <v>1.4105306073692376E-5</v>
      </c>
      <c r="AS1765" s="13">
        <f t="shared" ref="AS1765:AS1802" si="2218">_xlfn.POISSON.DIST(1,K1765,FALSE) * _xlfn.POISSON.DIST(5,L1765,FALSE)</f>
        <v>1.4342049530833185E-5</v>
      </c>
      <c r="AT1765" s="13">
        <f t="shared" ref="AT1765:AT1802" si="2219">_xlfn.POISSON.DIST(2,K1765,FALSE) * _xlfn.POISSON.DIST(5,L1765,FALSE)</f>
        <v>7.2913832450793198E-6</v>
      </c>
      <c r="AU1765" s="13">
        <f t="shared" ref="AU1765:AU1802" si="2220">_xlfn.POISSON.DIST(3,K1765,FALSE) * _xlfn.POISSON.DIST(5,L1765,FALSE)</f>
        <v>2.4712539404882363E-6</v>
      </c>
      <c r="AV1765" s="13">
        <f t="shared" ref="AV1765:AV1802" si="2221">_xlfn.POISSON.DIST(4,K1765,FALSE) * _xlfn.POISSON.DIST(5,L1765,FALSE)</f>
        <v>6.2818286665634569E-7</v>
      </c>
      <c r="AW1765" s="13">
        <f t="shared" ref="AW1765:AW1802" si="2222">_xlfn.POISSON.DIST(6,K1765,FALSE) * _xlfn.POISSON.DIST(6,L1765,FALSE)</f>
        <v>1.3282387078601257E-9</v>
      </c>
      <c r="AX1765" s="13">
        <f t="shared" ref="AX1765:AX1802" si="2223">_xlfn.POISSON.DIST(6,K1765,FALSE) * _xlfn.POISSON.DIST(0,L1765,FALSE)</f>
        <v>3.8421805515588667E-4</v>
      </c>
      <c r="AY1765" s="13">
        <f t="shared" ref="AY1765:AY1802" si="2224">_xlfn.POISSON.DIST(6,K1765,FALSE) * _xlfn.POISSON.DIST(1,L1765,FALSE)</f>
        <v>1.4144347337138768E-4</v>
      </c>
      <c r="AZ1765" s="13">
        <f t="shared" ref="AZ1765:AZ1802" si="2225">_xlfn.POISSON.DIST(6,K1765,FALSE) * _xlfn.POISSON.DIST(2,L1765,FALSE)</f>
        <v>2.6035028665226863E-5</v>
      </c>
      <c r="BA1765" s="13">
        <f t="shared" ref="BA1765:BA1802" si="2226">_xlfn.POISSON.DIST(6,K1765,FALSE) * _xlfn.POISSON.DIST(3,L1765,FALSE)</f>
        <v>3.1947872953196288E-6</v>
      </c>
      <c r="BB1765" s="13">
        <f t="shared" ref="BB1765:BB1802" si="2227">_xlfn.POISSON.DIST(6,K1765,FALSE) * _xlfn.POISSON.DIST(4,L1765,FALSE)</f>
        <v>2.9402692407925105E-7</v>
      </c>
      <c r="BC1765" s="13">
        <f t="shared" ref="BC1765:BC1802" si="2228">_xlfn.POISSON.DIST(6,K1765,FALSE) * _xlfn.POISSON.DIST(5,L1765,FALSE)</f>
        <v>2.1648222330208417E-8</v>
      </c>
      <c r="BD1765" s="13">
        <f t="shared" ref="BD1765:BD1802" si="2229">_xlfn.POISSON.DIST(0,K1765,FALSE) * _xlfn.POISSON.DIST(6,L1765,FALSE)</f>
        <v>8.6543889043255098E-7</v>
      </c>
      <c r="BE1765" s="13">
        <f t="shared" ref="BE1765:BE1802" si="2230">_xlfn.POISSON.DIST(1,K1765,FALSE) * _xlfn.POISSON.DIST(6,L1765,FALSE)</f>
        <v>8.7996441676956822E-7</v>
      </c>
      <c r="BF1765" s="13">
        <f t="shared" ref="BF1765:BF1802" si="2231">_xlfn.POISSON.DIST(2,K1765,FALSE) * _xlfn.POISSON.DIST(6,L1765,FALSE)</f>
        <v>4.4736686977031282E-7</v>
      </c>
      <c r="BG1765" s="13">
        <f t="shared" ref="BG1765:BG1802" si="2232">_xlfn.POISSON.DIST(3,K1765,FALSE) * _xlfn.POISSON.DIST(6,L1765,FALSE)</f>
        <v>1.5162515843751211E-7</v>
      </c>
      <c r="BH1765" s="13">
        <f t="shared" ref="BH1765:BH1802" si="2233">_xlfn.POISSON.DIST(4,K1765,FALSE) * _xlfn.POISSON.DIST(6,L1765,FALSE)</f>
        <v>3.8542508774181707E-8</v>
      </c>
      <c r="BI1765" s="13">
        <f t="shared" ref="BI1765:BI1802" si="2234">_xlfn.POISSON.DIST(5,K1765,FALSE) * _xlfn.POISSON.DIST(6,L1765,FALSE)</f>
        <v>7.8378812482894929E-9</v>
      </c>
      <c r="BJ1765" s="14">
        <f t="shared" ref="BJ1765:BJ1802" si="2235">SUM(N1765,Q1765,T1765,W1765,X1765,Y1765,AD1765,AE1765,AF1765,AG1765,AM1765,AN1765,AO1765,AP1765,AQ1765,AX1765,AY1765,AZ1765,BA1765,BB1765,BC1765)</f>
        <v>0.51450742417237882</v>
      </c>
      <c r="BK1765" s="14">
        <f t="shared" ref="BK1765:BK1802" si="2236">SUM(M1765,P1765,S1765,V1765,AC1765,AL1765,AY1765)</f>
        <v>0.35333518021127708</v>
      </c>
      <c r="BL1765" s="14">
        <f t="shared" ref="BL1765:BL1802" si="2237">SUM(O1765,R1765,U1765,AA1765,AB1765,AH1765,AI1765,AJ1765,AK1765,AR1765,AS1765,AT1765,AU1765,AV1765,BD1765,BE1765,BF1765,BG1765,BH1765,BI1765)</f>
        <v>0.130124897833029</v>
      </c>
      <c r="BM1765" s="14">
        <f t="shared" ref="BM1765:BM1802" si="2238">SUM(S1765:BI1765)</f>
        <v>0.16277688887247141</v>
      </c>
      <c r="BN1765" s="14">
        <f t="shared" ref="BN1765:BN1802" si="2239">SUM(M1765:R1765)</f>
        <v>0.83713079489794451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1.3434343434343401</v>
      </c>
      <c r="F1766" s="10">
        <f>VLOOKUP(B1766,home!$B$2:$E$405,3,FALSE)</f>
        <v>1.32</v>
      </c>
      <c r="G1766" s="10">
        <f>VLOOKUP(C1766,away!$B$2:$E$405,4,FALSE)</f>
        <v>1.57</v>
      </c>
      <c r="H1766" s="10">
        <f>VLOOKUP(A1766,away!$A$2:$E$405,3,FALSE)</f>
        <v>0.98989898989898994</v>
      </c>
      <c r="I1766" s="10">
        <f>VLOOKUP(C1766,away!$B$2:$E$405,3,FALSE)</f>
        <v>0.5</v>
      </c>
      <c r="J1766" s="10">
        <f>VLOOKUP(B1766,home!$B$2:$E$405,4,FALSE)</f>
        <v>0.56000000000000005</v>
      </c>
      <c r="K1766" s="12">
        <f t="shared" si="2184"/>
        <v>2.7841333333333265</v>
      </c>
      <c r="L1766" s="12">
        <f t="shared" si="2185"/>
        <v>0.27717171717171724</v>
      </c>
      <c r="M1766" s="13">
        <f t="shared" si="2186"/>
        <v>4.682654432084634E-2</v>
      </c>
      <c r="N1766" s="13">
        <f t="shared" si="2187"/>
        <v>0.13037134292847868</v>
      </c>
      <c r="O1766" s="13">
        <f t="shared" si="2188"/>
        <v>1.2978993698626505E-2</v>
      </c>
      <c r="P1766" s="13">
        <f t="shared" si="2189"/>
        <v>3.6135248989469251E-2</v>
      </c>
      <c r="Q1766" s="13">
        <f t="shared" si="2190"/>
        <v>0.18148560077930381</v>
      </c>
      <c r="R1766" s="13">
        <f t="shared" si="2191"/>
        <v>1.7987049853046026E-3</v>
      </c>
      <c r="S1766" s="13">
        <f t="shared" si="2192"/>
        <v>6.9712394885695162E-3</v>
      </c>
      <c r="T1766" s="13">
        <f t="shared" si="2193"/>
        <v>5.0302675609940381E-2</v>
      </c>
      <c r="U1766" s="13">
        <f t="shared" si="2194"/>
        <v>5.0078345064193753E-3</v>
      </c>
      <c r="V1766" s="13">
        <f t="shared" si="2195"/>
        <v>5.9773190217985686E-4</v>
      </c>
      <c r="W1766" s="13">
        <f t="shared" si="2196"/>
        <v>0.16842670354989481</v>
      </c>
      <c r="X1766" s="13">
        <f t="shared" si="2197"/>
        <v>4.6683118640496103E-2</v>
      </c>
      <c r="Y1766" s="13">
        <f t="shared" si="2198"/>
        <v>6.4696200782586527E-3</v>
      </c>
      <c r="Z1766" s="13">
        <f t="shared" si="2199"/>
        <v>1.6618338315406837E-4</v>
      </c>
      <c r="AA1766" s="13">
        <f t="shared" si="2200"/>
        <v>4.6267669648534577E-4</v>
      </c>
      <c r="AB1766" s="13">
        <f t="shared" si="2201"/>
        <v>6.4407680662069888E-4</v>
      </c>
      <c r="AC1766" s="13">
        <f t="shared" si="2202"/>
        <v>2.8828722345792752E-5</v>
      </c>
      <c r="AD1766" s="13">
        <f t="shared" si="2203"/>
        <v>0.11723059989417818</v>
      </c>
      <c r="AE1766" s="13">
        <f t="shared" si="2204"/>
        <v>3.2493006677739897E-2</v>
      </c>
      <c r="AF1766" s="13">
        <f t="shared" si="2205"/>
        <v>4.50307122847062E-3</v>
      </c>
      <c r="AG1766" s="13">
        <f t="shared" si="2206"/>
        <v>4.1604132831391872E-4</v>
      </c>
      <c r="AH1766" s="13">
        <f t="shared" si="2207"/>
        <v>1.1515333418554638E-5</v>
      </c>
      <c r="AI1766" s="13">
        <f t="shared" si="2208"/>
        <v>3.206022361504517E-5</v>
      </c>
      <c r="AJ1766" s="13">
        <f t="shared" si="2209"/>
        <v>4.4629968620383787E-5</v>
      </c>
      <c r="AK1766" s="13">
        <f t="shared" si="2210"/>
        <v>4.1418594433876947E-5</v>
      </c>
      <c r="AL1766" s="13">
        <f t="shared" si="2211"/>
        <v>8.8986541725201513E-7</v>
      </c>
      <c r="AM1766" s="13">
        <f t="shared" si="2212"/>
        <v>6.5277124170408762E-2</v>
      </c>
      <c r="AN1766" s="13">
        <f t="shared" si="2213"/>
        <v>1.8092972598343603E-2</v>
      </c>
      <c r="AO1766" s="13">
        <f t="shared" si="2214"/>
        <v>2.5074301419118609E-3</v>
      </c>
      <c r="AP1766" s="13">
        <f t="shared" si="2215"/>
        <v>2.3166290604061107E-4</v>
      </c>
      <c r="AQ1766" s="13">
        <f t="shared" si="2216"/>
        <v>1.6052601368066585E-5</v>
      </c>
      <c r="AR1766" s="13">
        <f t="shared" si="2217"/>
        <v>6.3834494748513037E-7</v>
      </c>
      <c r="AS1766" s="13">
        <f t="shared" si="2218"/>
        <v>1.7772374464582632E-6</v>
      </c>
      <c r="AT1766" s="13">
        <f t="shared" si="2219"/>
        <v>2.4740330079663273E-6</v>
      </c>
      <c r="AU1766" s="13">
        <f t="shared" si="2220"/>
        <v>2.2960125884153219E-6</v>
      </c>
      <c r="AV1766" s="13">
        <f t="shared" si="2221"/>
        <v>1.5981012952900077E-6</v>
      </c>
      <c r="AW1766" s="13">
        <f t="shared" si="2222"/>
        <v>1.9074834160060663E-8</v>
      </c>
      <c r="AX1766" s="13">
        <f t="shared" si="2223"/>
        <v>3.0290036217828938E-2</v>
      </c>
      <c r="AY1766" s="13">
        <f t="shared" si="2224"/>
        <v>8.3955413516891529E-3</v>
      </c>
      <c r="AZ1766" s="13">
        <f t="shared" si="2225"/>
        <v>1.1635033065169212E-3</v>
      </c>
      <c r="BA1766" s="13">
        <f t="shared" si="2226"/>
        <v>1.0749673646742197E-4</v>
      </c>
      <c r="BB1766" s="13">
        <f t="shared" si="2227"/>
        <v>7.4487637592577251E-6</v>
      </c>
      <c r="BC1766" s="13">
        <f t="shared" si="2228"/>
        <v>4.1291732839198415E-7</v>
      </c>
      <c r="BD1766" s="13">
        <f t="shared" si="2229"/>
        <v>2.9488527540390505E-8</v>
      </c>
      <c r="BE1766" s="13">
        <f t="shared" si="2230"/>
        <v>8.2099992476119018E-8</v>
      </c>
      <c r="BF1766" s="13">
        <f t="shared" si="2231"/>
        <v>1.1428866285958916E-7</v>
      </c>
      <c r="BG1766" s="13">
        <f t="shared" si="2232"/>
        <v>1.0606495862982556E-7</v>
      </c>
      <c r="BH1766" s="13">
        <f t="shared" si="2233"/>
        <v>7.3824746704979414E-8</v>
      </c>
      <c r="BI1766" s="13">
        <f t="shared" si="2234"/>
        <v>4.1107587625244567E-8</v>
      </c>
      <c r="BJ1766" s="14">
        <f t="shared" si="2235"/>
        <v>0.86447146242673822</v>
      </c>
      <c r="BK1766" s="14">
        <f t="shared" si="2236"/>
        <v>9.8956024640517171E-2</v>
      </c>
      <c r="BL1766" s="14">
        <f t="shared" si="2237"/>
        <v>2.1031141417305835E-2</v>
      </c>
      <c r="BM1766" s="14">
        <f t="shared" si="2238"/>
        <v>0.56663285388883089</v>
      </c>
      <c r="BN1766" s="14">
        <f t="shared" si="2239"/>
        <v>0.40959643570202919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1.5021645021645</v>
      </c>
      <c r="F1767" s="10">
        <f>VLOOKUP(B1767,home!$B$2:$E$405,3,FALSE)</f>
        <v>1.27</v>
      </c>
      <c r="G1767" s="10">
        <f>VLOOKUP(C1767,away!$B$2:$E$405,4,FALSE)</f>
        <v>1.04</v>
      </c>
      <c r="H1767" s="10">
        <f>VLOOKUP(A1767,away!$A$2:$E$405,3,FALSE)</f>
        <v>1.2640692640692599</v>
      </c>
      <c r="I1767" s="10">
        <f>VLOOKUP(C1767,away!$B$2:$E$405,3,FALSE)</f>
        <v>0.37</v>
      </c>
      <c r="J1767" s="10">
        <f>VLOOKUP(B1767,home!$B$2:$E$405,4,FALSE)</f>
        <v>1.22</v>
      </c>
      <c r="K1767" s="12">
        <f t="shared" si="2184"/>
        <v>1.9840588744588719</v>
      </c>
      <c r="L1767" s="12">
        <f t="shared" si="2185"/>
        <v>0.57060086580086389</v>
      </c>
      <c r="M1767" s="13">
        <f t="shared" si="2186"/>
        <v>7.7718672103991054E-2</v>
      </c>
      <c r="N1767" s="13">
        <f t="shared" si="2187"/>
        <v>0.15419842109908261</v>
      </c>
      <c r="O1767" s="13">
        <f t="shared" si="2188"/>
        <v>4.4346341591430742E-2</v>
      </c>
      <c r="P1767" s="13">
        <f t="shared" si="2189"/>
        <v>8.7985752584262736E-2</v>
      </c>
      <c r="Q1767" s="13">
        <f t="shared" si="2190"/>
        <v>0.15296937290459053</v>
      </c>
      <c r="R1767" s="13">
        <f t="shared" si="2191"/>
        <v>1.2652030453585619E-2</v>
      </c>
      <c r="S1767" s="13">
        <f t="shared" si="2192"/>
        <v>2.4902293259271832E-2</v>
      </c>
      <c r="T1767" s="13">
        <f t="shared" si="2193"/>
        <v>8.7284456620374568E-2</v>
      </c>
      <c r="U1767" s="13">
        <f t="shared" si="2194"/>
        <v>2.5102373301360451E-2</v>
      </c>
      <c r="V1767" s="13">
        <f t="shared" si="2195"/>
        <v>3.1324476033240153E-3</v>
      </c>
      <c r="W1767" s="13">
        <f t="shared" si="2196"/>
        <v>0.10116674727725379</v>
      </c>
      <c r="X1767" s="13">
        <f t="shared" si="2197"/>
        <v>5.7725833586658205E-2</v>
      </c>
      <c r="Y1767" s="13">
        <f t="shared" si="2198"/>
        <v>1.6469205311811876E-2</v>
      </c>
      <c r="Z1767" s="13">
        <f t="shared" si="2199"/>
        <v>2.4064198436516177E-3</v>
      </c>
      <c r="AA1767" s="13">
        <f t="shared" si="2200"/>
        <v>4.7744786464709223E-3</v>
      </c>
      <c r="AB1767" s="13">
        <f t="shared" si="2201"/>
        <v>4.7364233647225092E-3</v>
      </c>
      <c r="AC1767" s="13">
        <f t="shared" si="2202"/>
        <v>2.216413639315451E-4</v>
      </c>
      <c r="AD1767" s="13">
        <f t="shared" si="2203"/>
        <v>5.0180195683893342E-2</v>
      </c>
      <c r="AE1767" s="13">
        <f t="shared" si="2204"/>
        <v>2.8632863103286315E-2</v>
      </c>
      <c r="AF1767" s="13">
        <f t="shared" si="2205"/>
        <v>8.1689682385463896E-3</v>
      </c>
      <c r="AG1767" s="13">
        <f t="shared" si="2206"/>
        <v>1.5537401165381097E-3</v>
      </c>
      <c r="AH1767" s="13">
        <f t="shared" si="2207"/>
        <v>3.4327631156699806E-4</v>
      </c>
      <c r="AI1767" s="13">
        <f t="shared" si="2208"/>
        <v>6.8108041235601113E-4</v>
      </c>
      <c r="AJ1767" s="13">
        <f t="shared" si="2209"/>
        <v>6.7565181817752604E-4</v>
      </c>
      <c r="AK1767" s="13">
        <f t="shared" si="2210"/>
        <v>4.4684432863313091E-4</v>
      </c>
      <c r="AL1767" s="13">
        <f t="shared" si="2211"/>
        <v>1.0036858161048281E-5</v>
      </c>
      <c r="AM1767" s="13">
        <f t="shared" si="2212"/>
        <v>1.991209251374226E-2</v>
      </c>
      <c r="AN1767" s="13">
        <f t="shared" si="2213"/>
        <v>1.1361857228248234E-2</v>
      </c>
      <c r="AO1767" s="13">
        <f t="shared" si="2214"/>
        <v>3.2415427857721219E-3</v>
      </c>
      <c r="AP1767" s="13">
        <f t="shared" si="2215"/>
        <v>6.1654237336403921E-4</v>
      </c>
      <c r="AQ1767" s="13">
        <f t="shared" si="2216"/>
        <v>8.7949903011110041E-5</v>
      </c>
      <c r="AR1767" s="13">
        <f t="shared" si="2217"/>
        <v>3.9174752117811243E-5</v>
      </c>
      <c r="AS1767" s="13">
        <f t="shared" si="2218"/>
        <v>7.7725014594069868E-5</v>
      </c>
      <c r="AT1767" s="13">
        <f t="shared" si="2219"/>
        <v>7.7105502486404849E-5</v>
      </c>
      <c r="AU1767" s="13">
        <f t="shared" si="2220"/>
        <v>5.0993952159254055E-5</v>
      </c>
      <c r="AV1767" s="13">
        <f t="shared" si="2221"/>
        <v>2.5293750831324801E-5</v>
      </c>
      <c r="AW1767" s="13">
        <f t="shared" si="2222"/>
        <v>3.1563290139727144E-7</v>
      </c>
      <c r="AX1767" s="13">
        <f t="shared" si="2223"/>
        <v>6.5844606434893958E-3</v>
      </c>
      <c r="AY1767" s="13">
        <f t="shared" si="2224"/>
        <v>3.7570989440067629E-3</v>
      </c>
      <c r="AZ1767" s="13">
        <f t="shared" si="2225"/>
        <v>1.0719019551748848E-3</v>
      </c>
      <c r="BA1767" s="13">
        <f t="shared" si="2226"/>
        <v>2.038760612254761E-4</v>
      </c>
      <c r="BB1767" s="13">
        <f t="shared" si="2227"/>
        <v>2.9082964262831644E-5</v>
      </c>
      <c r="BC1767" s="13">
        <f t="shared" si="2228"/>
        <v>3.3189529176854641E-6</v>
      </c>
      <c r="BD1767" s="13">
        <f t="shared" si="2229"/>
        <v>3.7255245793262196E-6</v>
      </c>
      <c r="BE1767" s="13">
        <f t="shared" si="2230"/>
        <v>7.3916601036268405E-6</v>
      </c>
      <c r="BF1767" s="13">
        <f t="shared" si="2231"/>
        <v>7.3327444127922103E-6</v>
      </c>
      <c r="BG1767" s="13">
        <f t="shared" si="2232"/>
        <v>4.8495322087796988E-6</v>
      </c>
      <c r="BH1767" s="13">
        <f t="shared" si="2233"/>
        <v>2.4054393539508747E-6</v>
      </c>
      <c r="BI1767" s="13">
        <f t="shared" si="2234"/>
        <v>9.5450665943576906E-7</v>
      </c>
      <c r="BJ1767" s="14">
        <f t="shared" si="2235"/>
        <v>0.70521952826725054</v>
      </c>
      <c r="BK1767" s="14">
        <f t="shared" si="2236"/>
        <v>0.19772794271694905</v>
      </c>
      <c r="BL1767" s="14">
        <f t="shared" si="2237"/>
        <v>9.4055452607810675E-2</v>
      </c>
      <c r="BM1767" s="14">
        <f t="shared" si="2238"/>
        <v>0.46578196938761307</v>
      </c>
      <c r="BN1767" s="14">
        <f t="shared" si="2239"/>
        <v>0.52987059073694331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1.5021645021645</v>
      </c>
      <c r="F1768" s="10">
        <f>VLOOKUP(B1768,home!$B$2:$E$405,3,FALSE)</f>
        <v>1.03</v>
      </c>
      <c r="G1768" s="10">
        <f>VLOOKUP(C1768,away!$B$2:$E$405,4,FALSE)</f>
        <v>0.81</v>
      </c>
      <c r="H1768" s="10">
        <f>VLOOKUP(A1768,away!$A$2:$E$405,3,FALSE)</f>
        <v>1.2640692640692599</v>
      </c>
      <c r="I1768" s="10">
        <f>VLOOKUP(C1768,away!$B$2:$E$405,3,FALSE)</f>
        <v>0.3</v>
      </c>
      <c r="J1768" s="10">
        <f>VLOOKUP(B1768,home!$B$2:$E$405,4,FALSE)</f>
        <v>0.79</v>
      </c>
      <c r="K1768" s="12">
        <f t="shared" si="2184"/>
        <v>1.2532558441558426</v>
      </c>
      <c r="L1768" s="12">
        <f t="shared" si="2185"/>
        <v>0.29958441558441462</v>
      </c>
      <c r="M1768" s="13">
        <f t="shared" si="2186"/>
        <v>0.2116459897519852</v>
      </c>
      <c r="N1768" s="13">
        <f t="shared" si="2187"/>
        <v>0.26524657354882303</v>
      </c>
      <c r="O1768" s="13">
        <f t="shared" si="2188"/>
        <v>6.3405840150633497E-2</v>
      </c>
      <c r="P1768" s="13">
        <f t="shared" si="2189"/>
        <v>7.9463739722392596E-2</v>
      </c>
      <c r="Q1768" s="13">
        <f t="shared" si="2190"/>
        <v>0.16621090922118756</v>
      </c>
      <c r="R1768" s="13">
        <f t="shared" si="2191"/>
        <v>9.4977007830831725E-3</v>
      </c>
      <c r="S1768" s="13">
        <f t="shared" si="2192"/>
        <v>7.4587828690585046E-3</v>
      </c>
      <c r="T1768" s="13">
        <f t="shared" si="2193"/>
        <v>4.9794198102783668E-2</v>
      </c>
      <c r="U1768" s="13">
        <f t="shared" si="2194"/>
        <v>1.1903049012442508E-2</v>
      </c>
      <c r="V1768" s="13">
        <f t="shared" si="2195"/>
        <v>3.1116046461843487E-4</v>
      </c>
      <c r="W1768" s="13">
        <f t="shared" si="2196"/>
        <v>6.9434931114636514E-2</v>
      </c>
      <c r="X1768" s="13">
        <f t="shared" si="2197"/>
        <v>2.0801623259122465E-2</v>
      </c>
      <c r="Y1768" s="13">
        <f t="shared" si="2198"/>
        <v>3.1159210736456848E-3</v>
      </c>
      <c r="Z1768" s="13">
        <f t="shared" si="2199"/>
        <v>9.4845437949853681E-4</v>
      </c>
      <c r="AA1768" s="13">
        <f t="shared" si="2200"/>
        <v>1.1886559940217445E-3</v>
      </c>
      <c r="AB1768" s="13">
        <f t="shared" si="2201"/>
        <v>7.4484503559931207E-4</v>
      </c>
      <c r="AC1768" s="13">
        <f t="shared" si="2202"/>
        <v>7.3016899001112918E-6</v>
      </c>
      <c r="AD1768" s="13">
        <f t="shared" si="2203"/>
        <v>2.1754933301994139E-2</v>
      </c>
      <c r="AE1768" s="13">
        <f t="shared" si="2204"/>
        <v>6.5174389793558329E-3</v>
      </c>
      <c r="AF1768" s="13">
        <f t="shared" si="2205"/>
        <v>9.7626157386870036E-4</v>
      </c>
      <c r="AG1768" s="13">
        <f t="shared" si="2206"/>
        <v>9.7490917688325182E-5</v>
      </c>
      <c r="AH1768" s="13">
        <f t="shared" si="2207"/>
        <v>7.1035537747636933E-5</v>
      </c>
      <c r="AI1768" s="13">
        <f t="shared" si="2208"/>
        <v>8.9025702824978943E-5</v>
      </c>
      <c r="AJ1768" s="13">
        <f t="shared" si="2209"/>
        <v>5.5785991172743099E-5</v>
      </c>
      <c r="AK1768" s="13">
        <f t="shared" si="2210"/>
        <v>2.3304706486422179E-5</v>
      </c>
      <c r="AL1768" s="13">
        <f t="shared" si="2211"/>
        <v>1.0965850785757677E-7</v>
      </c>
      <c r="AM1768" s="13">
        <f t="shared" si="2212"/>
        <v>5.4528994599889443E-3</v>
      </c>
      <c r="AN1768" s="13">
        <f t="shared" si="2213"/>
        <v>1.6336036979613579E-3</v>
      </c>
      <c r="AO1768" s="13">
        <f t="shared" si="2214"/>
        <v>2.4470110457514596E-4</v>
      </c>
      <c r="AP1768" s="13">
        <f t="shared" si="2215"/>
        <v>2.4436212469001954E-5</v>
      </c>
      <c r="AQ1768" s="13">
        <f t="shared" si="2216"/>
        <v>1.8301771079056338E-6</v>
      </c>
      <c r="AR1768" s="13">
        <f t="shared" si="2217"/>
        <v>4.2562280123700903E-6</v>
      </c>
      <c r="AS1768" s="13">
        <f t="shared" si="2218"/>
        <v>5.3341426305626215E-6</v>
      </c>
      <c r="AT1768" s="13">
        <f t="shared" si="2219"/>
        <v>3.3425227126567135E-6</v>
      </c>
      <c r="AU1768" s="13">
        <f t="shared" si="2220"/>
        <v>1.3963453746202222E-6</v>
      </c>
      <c r="AV1768" s="13">
        <f t="shared" si="2221"/>
        <v>4.3749450030069315E-7</v>
      </c>
      <c r="AW1768" s="13">
        <f t="shared" si="2222"/>
        <v>1.1436648865284266E-9</v>
      </c>
      <c r="AX1768" s="13">
        <f t="shared" si="2223"/>
        <v>1.1389796859708982E-3</v>
      </c>
      <c r="AY1768" s="13">
        <f t="shared" si="2224"/>
        <v>3.4122056358411161E-4</v>
      </c>
      <c r="AZ1768" s="13">
        <f t="shared" si="2225"/>
        <v>5.1112181563365323E-5</v>
      </c>
      <c r="BA1768" s="13">
        <f t="shared" si="2226"/>
        <v>5.1041376809684325E-6</v>
      </c>
      <c r="BB1768" s="13">
        <f t="shared" si="2227"/>
        <v>3.8228002605382926E-7</v>
      </c>
      <c r="BC1768" s="13">
        <f t="shared" si="2228"/>
        <v>2.2905027638986267E-8</v>
      </c>
      <c r="BD1768" s="13">
        <f t="shared" si="2229"/>
        <v>2.1251659694665118E-7</v>
      </c>
      <c r="BE1768" s="13">
        <f t="shared" si="2230"/>
        <v>2.6633766710350229E-7</v>
      </c>
      <c r="BF1768" s="13">
        <f t="shared" si="2231"/>
        <v>1.6689461890814884E-7</v>
      </c>
      <c r="BG1768" s="13">
        <f t="shared" si="2232"/>
        <v>6.9720552168266571E-8</v>
      </c>
      <c r="BH1768" s="13">
        <f t="shared" si="2233"/>
        <v>2.1844422365663093E-8</v>
      </c>
      <c r="BI1768" s="13">
        <f t="shared" si="2234"/>
        <v>5.4753299983951749E-9</v>
      </c>
      <c r="BJ1768" s="14">
        <f t="shared" si="2235"/>
        <v>0.61284457349906141</v>
      </c>
      <c r="BK1768" s="14">
        <f t="shared" si="2236"/>
        <v>0.2992283047200468</v>
      </c>
      <c r="BL1768" s="14">
        <f t="shared" si="2237"/>
        <v>8.6994752436429998E-2</v>
      </c>
      <c r="BM1768" s="14">
        <f t="shared" si="2238"/>
        <v>0.20420411243701242</v>
      </c>
      <c r="BN1768" s="14">
        <f t="shared" si="2239"/>
        <v>0.79547075317810512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1.5021645021645</v>
      </c>
      <c r="F1769" s="10">
        <f>VLOOKUP(B1769,home!$B$2:$E$405,3,FALSE)</f>
        <v>1</v>
      </c>
      <c r="G1769" s="10">
        <f>VLOOKUP(C1769,away!$B$2:$E$405,4,FALSE)</f>
        <v>0.93</v>
      </c>
      <c r="H1769" s="10">
        <f>VLOOKUP(A1769,away!$A$2:$E$405,3,FALSE)</f>
        <v>1.2640692640692599</v>
      </c>
      <c r="I1769" s="10">
        <f>VLOOKUP(C1769,away!$B$2:$E$405,3,FALSE)</f>
        <v>0.87</v>
      </c>
      <c r="J1769" s="10">
        <f>VLOOKUP(B1769,home!$B$2:$E$405,4,FALSE)</f>
        <v>0.63</v>
      </c>
      <c r="K1769" s="12">
        <f t="shared" si="2184"/>
        <v>1.397012987012985</v>
      </c>
      <c r="L1769" s="12">
        <f t="shared" si="2185"/>
        <v>0.69283636363636136</v>
      </c>
      <c r="M1769" s="13">
        <f t="shared" si="2186"/>
        <v>0.1237057706077742</v>
      </c>
      <c r="N1769" s="13">
        <f t="shared" si="2187"/>
        <v>0.17281856810750976</v>
      </c>
      <c r="O1769" s="13">
        <f t="shared" si="2188"/>
        <v>8.5707856268724153E-2</v>
      </c>
      <c r="P1769" s="13">
        <f t="shared" si="2189"/>
        <v>0.11973498829644991</v>
      </c>
      <c r="Q1769" s="13">
        <f t="shared" si="2190"/>
        <v>0.12071489202158964</v>
      </c>
      <c r="R1769" s="13">
        <f t="shared" si="2191"/>
        <v>2.9690759736145378E-2</v>
      </c>
      <c r="S1769" s="13">
        <f t="shared" si="2192"/>
        <v>2.8972915636665611E-2</v>
      </c>
      <c r="T1769" s="13">
        <f t="shared" si="2193"/>
        <v>8.3635666824994168E-2</v>
      </c>
      <c r="U1769" s="13">
        <f t="shared" si="2194"/>
        <v>4.1478376945677312E-2</v>
      </c>
      <c r="V1769" s="13">
        <f t="shared" si="2195"/>
        <v>3.1158806161376306E-3</v>
      </c>
      <c r="W1769" s="13">
        <f t="shared" si="2196"/>
        <v>5.6213423960010285E-2</v>
      </c>
      <c r="X1769" s="13">
        <f t="shared" si="2197"/>
        <v>3.8946704244002629E-2</v>
      </c>
      <c r="Y1769" s="13">
        <f t="shared" si="2198"/>
        <v>1.3491846472017812E-2</v>
      </c>
      <c r="Z1769" s="13">
        <f t="shared" si="2199"/>
        <v>6.8569460030639519E-3</v>
      </c>
      <c r="AA1769" s="13">
        <f t="shared" si="2200"/>
        <v>9.5792426175271197E-3</v>
      </c>
      <c r="AB1769" s="13">
        <f t="shared" si="2201"/>
        <v>6.6911631712168254E-3</v>
      </c>
      <c r="AC1769" s="13">
        <f t="shared" si="2202"/>
        <v>1.8849157524817217E-4</v>
      </c>
      <c r="AD1769" s="13">
        <f t="shared" si="2203"/>
        <v>1.9632720829150317E-2</v>
      </c>
      <c r="AE1769" s="13">
        <f t="shared" si="2204"/>
        <v>1.3602262907556355E-2</v>
      </c>
      <c r="AF1769" s="13">
        <f t="shared" si="2205"/>
        <v>4.712071185048552E-3</v>
      </c>
      <c r="AG1769" s="13">
        <f t="shared" si="2206"/>
        <v>1.0882314216815732E-3</v>
      </c>
      <c r="AH1769" s="13">
        <f t="shared" si="2207"/>
        <v>1.1876853836034274E-3</v>
      </c>
      <c r="AI1769" s="13">
        <f t="shared" si="2208"/>
        <v>1.6592119053794867E-3</v>
      </c>
      <c r="AJ1769" s="13">
        <f t="shared" si="2209"/>
        <v>1.158970290010852E-3</v>
      </c>
      <c r="AK1769" s="13">
        <f t="shared" si="2210"/>
        <v>5.3969884890245519E-4</v>
      </c>
      <c r="AL1769" s="13">
        <f t="shared" si="2211"/>
        <v>7.2976503668135143E-6</v>
      </c>
      <c r="AM1769" s="13">
        <f t="shared" si="2212"/>
        <v>5.485433193744664E-3</v>
      </c>
      <c r="AN1769" s="13">
        <f t="shared" si="2213"/>
        <v>3.8005075869242452E-3</v>
      </c>
      <c r="AO1769" s="13">
        <f t="shared" si="2214"/>
        <v>1.3165649282484981E-3</v>
      </c>
      <c r="AP1769" s="13">
        <f t="shared" si="2215"/>
        <v>3.0405468579295216E-4</v>
      </c>
      <c r="AQ1769" s="13">
        <f t="shared" si="2216"/>
        <v>5.2665035712846334E-5</v>
      </c>
      <c r="AR1769" s="13">
        <f t="shared" si="2217"/>
        <v>1.6457432446397114E-4</v>
      </c>
      <c r="AS1769" s="13">
        <f t="shared" si="2218"/>
        <v>2.2991246860505648E-4</v>
      </c>
      <c r="AT1769" s="13">
        <f t="shared" si="2219"/>
        <v>1.6059535225873962E-4</v>
      </c>
      <c r="AU1769" s="13">
        <f t="shared" si="2220"/>
        <v>7.4784597586461429E-5</v>
      </c>
      <c r="AV1769" s="13">
        <f t="shared" si="2221"/>
        <v>2.6118763514206641E-5</v>
      </c>
      <c r="AW1769" s="13">
        <f t="shared" si="2222"/>
        <v>1.9620572197890832E-7</v>
      </c>
      <c r="AX1769" s="13">
        <f t="shared" si="2223"/>
        <v>1.2772035685089027E-3</v>
      </c>
      <c r="AY1769" s="13">
        <f t="shared" si="2224"/>
        <v>8.8489307602909251E-4</v>
      </c>
      <c r="AZ1769" s="13">
        <f t="shared" si="2225"/>
        <v>3.0654305050149529E-4</v>
      </c>
      <c r="BA1769" s="13">
        <f t="shared" si="2226"/>
        <v>7.0794724135817837E-5</v>
      </c>
      <c r="BB1769" s="13">
        <f t="shared" si="2227"/>
        <v>1.226228980872484E-5</v>
      </c>
      <c r="BC1769" s="13">
        <f t="shared" si="2228"/>
        <v>1.6991520561864268E-6</v>
      </c>
      <c r="BD1769" s="13">
        <f t="shared" si="2229"/>
        <v>1.9003846084921401E-5</v>
      </c>
      <c r="BE1769" s="13">
        <f t="shared" si="2230"/>
        <v>2.6548619783831063E-5</v>
      </c>
      <c r="BF1769" s="13">
        <f t="shared" si="2231"/>
        <v>1.854438331264094E-5</v>
      </c>
      <c r="BG1769" s="13">
        <f t="shared" si="2232"/>
        <v>8.6355814413020874E-6</v>
      </c>
      <c r="BH1769" s="13">
        <f t="shared" si="2233"/>
        <v>3.0160048559768326E-6</v>
      </c>
      <c r="BI1769" s="13">
        <f t="shared" si="2234"/>
        <v>8.42679590538772E-7</v>
      </c>
      <c r="BJ1769" s="14">
        <f t="shared" si="2235"/>
        <v>0.53836900926502473</v>
      </c>
      <c r="BK1769" s="14">
        <f t="shared" si="2236"/>
        <v>0.27661023745867147</v>
      </c>
      <c r="BL1769" s="14">
        <f t="shared" si="2237"/>
        <v>0.17842554178868469</v>
      </c>
      <c r="BM1769" s="14">
        <f t="shared" si="2238"/>
        <v>0.34700420260694448</v>
      </c>
      <c r="BN1769" s="14">
        <f t="shared" si="2239"/>
        <v>0.65237283503819299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1.5021645021645</v>
      </c>
      <c r="F1770" s="10">
        <f>VLOOKUP(B1770,home!$B$2:$E$405,3,FALSE)</f>
        <v>1.1100000000000001</v>
      </c>
      <c r="G1770" s="10">
        <f>VLOOKUP(C1770,away!$B$2:$E$405,4,FALSE)</f>
        <v>0.87</v>
      </c>
      <c r="H1770" s="10">
        <f>VLOOKUP(A1770,away!$A$2:$E$405,3,FALSE)</f>
        <v>1.2640692640692599</v>
      </c>
      <c r="I1770" s="10">
        <f>VLOOKUP(C1770,away!$B$2:$E$405,3,FALSE)</f>
        <v>0.6</v>
      </c>
      <c r="J1770" s="10">
        <f>VLOOKUP(B1770,home!$B$2:$E$405,4,FALSE)</f>
        <v>0.97</v>
      </c>
      <c r="K1770" s="12">
        <f t="shared" si="2184"/>
        <v>1.4506402597402579</v>
      </c>
      <c r="L1770" s="12">
        <f t="shared" si="2185"/>
        <v>0.73568831168830917</v>
      </c>
      <c r="M1770" s="13">
        <f t="shared" si="2186"/>
        <v>0.11232839817439846</v>
      </c>
      <c r="N1770" s="13">
        <f t="shared" si="2187"/>
        <v>0.1629480967039165</v>
      </c>
      <c r="O1770" s="13">
        <f t="shared" si="2188"/>
        <v>8.2638689607575366E-2</v>
      </c>
      <c r="P1770" s="13">
        <f t="shared" si="2189"/>
        <v>0.11987901015692767</v>
      </c>
      <c r="Q1770" s="13">
        <f t="shared" si="2190"/>
        <v>0.11818953466337508</v>
      </c>
      <c r="R1770" s="13">
        <f t="shared" si="2191"/>
        <v>3.0398159018765664E-2</v>
      </c>
      <c r="S1770" s="13">
        <f t="shared" si="2192"/>
        <v>3.1984291839301231E-2</v>
      </c>
      <c r="T1770" s="13">
        <f t="shared" si="2193"/>
        <v>8.6950659215725312E-2</v>
      </c>
      <c r="U1770" s="13">
        <f t="shared" si="2194"/>
        <v>4.4096793294607882E-2</v>
      </c>
      <c r="V1770" s="13">
        <f t="shared" si="2195"/>
        <v>3.7926940694341712E-3</v>
      </c>
      <c r="W1770" s="13">
        <f t="shared" si="2196"/>
        <v>5.7150165754219537E-2</v>
      </c>
      <c r="X1770" s="13">
        <f t="shared" si="2197"/>
        <v>4.2044708956428804E-2</v>
      </c>
      <c r="Y1770" s="13">
        <f t="shared" si="2198"/>
        <v>1.5465900473790714E-2</v>
      </c>
      <c r="Z1770" s="13">
        <f t="shared" si="2199"/>
        <v>7.4545234289828208E-3</v>
      </c>
      <c r="AA1770" s="13">
        <f t="shared" si="2200"/>
        <v>1.0813831803259477E-2</v>
      </c>
      <c r="AB1770" s="13">
        <f t="shared" si="2201"/>
        <v>7.8434898879338969E-3</v>
      </c>
      <c r="AC1770" s="13">
        <f t="shared" si="2202"/>
        <v>2.5297721806172144E-4</v>
      </c>
      <c r="AD1770" s="13">
        <f t="shared" si="2203"/>
        <v>2.0726082823474976E-2</v>
      </c>
      <c r="AE1770" s="13">
        <f t="shared" si="2204"/>
        <v>1.524793688031437E-2</v>
      </c>
      <c r="AF1770" s="13">
        <f t="shared" si="2205"/>
        <v>5.6088644701041907E-3</v>
      </c>
      <c r="AG1770" s="13">
        <f t="shared" si="2206"/>
        <v>1.3754586774998318E-3</v>
      </c>
      <c r="AH1770" s="13">
        <f t="shared" si="2207"/>
        <v>1.3710514389773292E-3</v>
      </c>
      <c r="AI1770" s="13">
        <f t="shared" si="2208"/>
        <v>1.988902415555327E-3</v>
      </c>
      <c r="AJ1770" s="13">
        <f t="shared" si="2209"/>
        <v>1.4425909583496033E-3</v>
      </c>
      <c r="AK1770" s="13">
        <f t="shared" si="2210"/>
        <v>6.9756017417307197E-4</v>
      </c>
      <c r="AL1770" s="13">
        <f t="shared" si="2211"/>
        <v>1.0799284592808989E-5</v>
      </c>
      <c r="AM1770" s="13">
        <f t="shared" si="2212"/>
        <v>6.0132180340887586E-3</v>
      </c>
      <c r="AN1770" s="13">
        <f t="shared" si="2213"/>
        <v>4.4238542233124532E-3</v>
      </c>
      <c r="AO1770" s="13">
        <f t="shared" si="2214"/>
        <v>1.6272889223519669E-3</v>
      </c>
      <c r="AP1770" s="13">
        <f t="shared" si="2215"/>
        <v>3.9905914663806893E-4</v>
      </c>
      <c r="AQ1770" s="13">
        <f t="shared" si="2216"/>
        <v>7.3395787463484581E-5</v>
      </c>
      <c r="AR1770" s="13">
        <f t="shared" si="2217"/>
        <v>2.0173330367581166E-4</v>
      </c>
      <c r="AS1770" s="13">
        <f t="shared" si="2218"/>
        <v>2.9264245204253976E-4</v>
      </c>
      <c r="AT1770" s="13">
        <f t="shared" si="2219"/>
        <v>2.1225946132100797E-4</v>
      </c>
      <c r="AU1770" s="13">
        <f t="shared" si="2220"/>
        <v>1.0263737336767806E-4</v>
      </c>
      <c r="AV1770" s="13">
        <f t="shared" si="2221"/>
        <v>3.7222476490286616E-5</v>
      </c>
      <c r="AW1770" s="13">
        <f t="shared" si="2222"/>
        <v>3.201445168386545E-7</v>
      </c>
      <c r="AX1770" s="13">
        <f t="shared" si="2223"/>
        <v>1.4538360284742197E-3</v>
      </c>
      <c r="AY1770" s="13">
        <f t="shared" si="2224"/>
        <v>1.0695701732598352E-3</v>
      </c>
      <c r="AZ1770" s="13">
        <f t="shared" si="2225"/>
        <v>3.9343513749885017E-4</v>
      </c>
      <c r="BA1770" s="13">
        <f t="shared" si="2226"/>
        <v>9.6481877355128977E-5</v>
      </c>
      <c r="BB1770" s="13">
        <f t="shared" si="2227"/>
        <v>1.7745147364978334E-5</v>
      </c>
      <c r="BC1770" s="13">
        <f t="shared" si="2228"/>
        <v>2.6109795011202322E-6</v>
      </c>
      <c r="BD1770" s="13">
        <f t="shared" si="2229"/>
        <v>2.4735472265427136E-5</v>
      </c>
      <c r="BE1770" s="13">
        <f t="shared" si="2230"/>
        <v>3.5882271911917163E-5</v>
      </c>
      <c r="BF1770" s="13">
        <f t="shared" si="2231"/>
        <v>2.6026134123187045E-5</v>
      </c>
      <c r="BG1770" s="13">
        <f t="shared" si="2232"/>
        <v>1.2584852654831613E-5</v>
      </c>
      <c r="BH1770" s="13">
        <f t="shared" si="2233"/>
        <v>4.564023480999456E-6</v>
      </c>
      <c r="BI1770" s="13">
        <f t="shared" si="2234"/>
        <v>1.3241512415875353E-6</v>
      </c>
      <c r="BJ1770" s="14">
        <f t="shared" si="2235"/>
        <v>0.54127790407615828</v>
      </c>
      <c r="BK1770" s="14">
        <f t="shared" si="2236"/>
        <v>0.26931774091597588</v>
      </c>
      <c r="BL1770" s="14">
        <f t="shared" si="2237"/>
        <v>0.18224268057177298</v>
      </c>
      <c r="BM1770" s="14">
        <f t="shared" si="2238"/>
        <v>0.37284171063918786</v>
      </c>
      <c r="BN1770" s="14">
        <f t="shared" si="2239"/>
        <v>0.62638188832495878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1.3644444444444399</v>
      </c>
      <c r="F1771" s="10">
        <f>VLOOKUP(B1771,home!$B$2:$E$405,3,FALSE)</f>
        <v>1.3</v>
      </c>
      <c r="G1771" s="10">
        <f>VLOOKUP(C1771,away!$B$2:$E$405,4,FALSE)</f>
        <v>0.56999999999999995</v>
      </c>
      <c r="H1771" s="10">
        <f>VLOOKUP(A1771,away!$A$2:$E$405,3,FALSE)</f>
        <v>1.1155555555555601</v>
      </c>
      <c r="I1771" s="10">
        <f>VLOOKUP(C1771,away!$B$2:$E$405,3,FALSE)</f>
        <v>1.47</v>
      </c>
      <c r="J1771" s="10">
        <f>VLOOKUP(B1771,home!$B$2:$E$405,4,FALSE)</f>
        <v>0.9</v>
      </c>
      <c r="K1771" s="12">
        <f t="shared" si="2184"/>
        <v>1.0110533333333298</v>
      </c>
      <c r="L1771" s="12">
        <f t="shared" si="2185"/>
        <v>1.4758800000000059</v>
      </c>
      <c r="M1771" s="13">
        <f t="shared" si="2186"/>
        <v>8.3164614065920683E-2</v>
      </c>
      <c r="N1771" s="13">
        <f t="shared" si="2187"/>
        <v>8.4083860266729024E-2</v>
      </c>
      <c r="O1771" s="13">
        <f t="shared" si="2188"/>
        <v>0.1227409906076115</v>
      </c>
      <c r="P1771" s="13">
        <f t="shared" si="2189"/>
        <v>0.12409768769046052</v>
      </c>
      <c r="Q1771" s="13">
        <f t="shared" si="2190"/>
        <v>4.2506633601105154E-2</v>
      </c>
      <c r="R1771" s="13">
        <f t="shared" si="2191"/>
        <v>9.0575486608981209E-2</v>
      </c>
      <c r="S1771" s="13">
        <f t="shared" si="2192"/>
        <v>4.6294437433185343E-2</v>
      </c>
      <c r="T1771" s="13">
        <f t="shared" si="2193"/>
        <v>6.2734690399199322E-2</v>
      </c>
      <c r="U1771" s="13">
        <f t="shared" si="2194"/>
        <v>9.1576647654298821E-2</v>
      </c>
      <c r="V1771" s="13">
        <f t="shared" si="2195"/>
        <v>7.675583744247527E-3</v>
      </c>
      <c r="W1771" s="13">
        <f t="shared" si="2196"/>
        <v>1.4325491197058627E-2</v>
      </c>
      <c r="X1771" s="13">
        <f t="shared" si="2197"/>
        <v>2.114270594791497E-2</v>
      </c>
      <c r="Y1771" s="13">
        <f t="shared" si="2198"/>
        <v>1.5602048427204439E-2</v>
      </c>
      <c r="Z1771" s="13">
        <f t="shared" si="2199"/>
        <v>4.455951639215458E-2</v>
      </c>
      <c r="AA1771" s="13">
        <f t="shared" si="2200"/>
        <v>4.5052047580009032E-2</v>
      </c>
      <c r="AB1771" s="13">
        <f t="shared" si="2201"/>
        <v>2.2775011439629952E-2</v>
      </c>
      <c r="AC1771" s="13">
        <f t="shared" si="2202"/>
        <v>7.1584095969935745E-4</v>
      </c>
      <c r="AD1771" s="13">
        <f t="shared" si="2203"/>
        <v>3.6209589066058495E-3</v>
      </c>
      <c r="AE1771" s="13">
        <f t="shared" si="2204"/>
        <v>5.3441008310814624E-3</v>
      </c>
      <c r="AF1771" s="13">
        <f t="shared" si="2205"/>
        <v>3.9436257672882712E-3</v>
      </c>
      <c r="AG1771" s="13">
        <f t="shared" si="2206"/>
        <v>1.9401061324751455E-3</v>
      </c>
      <c r="AH1771" s="13">
        <f t="shared" si="2207"/>
        <v>1.6441124763213345E-2</v>
      </c>
      <c r="AI1771" s="13">
        <f t="shared" si="2208"/>
        <v>1.6622853995596001E-2</v>
      </c>
      <c r="AJ1771" s="13">
        <f t="shared" si="2209"/>
        <v>8.4032959708802979E-3</v>
      </c>
      <c r="AK1771" s="13">
        <f t="shared" si="2210"/>
        <v>2.832060134115022E-3</v>
      </c>
      <c r="AL1771" s="13">
        <f t="shared" si="2211"/>
        <v>4.2726926037266567E-5</v>
      </c>
      <c r="AM1771" s="13">
        <f t="shared" si="2212"/>
        <v>7.3219651447737082E-4</v>
      </c>
      <c r="AN1771" s="13">
        <f t="shared" si="2213"/>
        <v>1.0806341917868661E-3</v>
      </c>
      <c r="AO1771" s="13">
        <f t="shared" si="2214"/>
        <v>7.9744319548720347E-4</v>
      </c>
      <c r="AP1771" s="13">
        <f t="shared" si="2215"/>
        <v>3.9231015445188622E-4</v>
      </c>
      <c r="AQ1771" s="13">
        <f t="shared" si="2216"/>
        <v>1.4475067768811306E-4</v>
      </c>
      <c r="AR1771" s="13">
        <f t="shared" si="2217"/>
        <v>4.8530254431062734E-3</v>
      </c>
      <c r="AS1771" s="13">
        <f t="shared" si="2218"/>
        <v>4.9066675510040575E-3</v>
      </c>
      <c r="AT1771" s="13">
        <f t="shared" si="2219"/>
        <v>2.4804512915005692E-3</v>
      </c>
      <c r="AU1771" s="13">
        <f t="shared" si="2220"/>
        <v>8.3595618214753772E-4</v>
      </c>
      <c r="AV1771" s="13">
        <f t="shared" si="2221"/>
        <v>2.1129907112021806E-4</v>
      </c>
      <c r="AW1771" s="13">
        <f t="shared" si="2222"/>
        <v>1.7710232433790301E-6</v>
      </c>
      <c r="AX1771" s="13">
        <f t="shared" si="2223"/>
        <v>1.2338162110289851E-4</v>
      </c>
      <c r="AY1771" s="13">
        <f t="shared" si="2224"/>
        <v>1.8209646695334657E-4</v>
      </c>
      <c r="AZ1771" s="13">
        <f t="shared" si="2225"/>
        <v>1.3437626682355315E-4</v>
      </c>
      <c r="BA1771" s="13">
        <f t="shared" si="2226"/>
        <v>6.6107748226515477E-5</v>
      </c>
      <c r="BB1771" s="13">
        <f t="shared" si="2227"/>
        <v>2.4391775863137514E-5</v>
      </c>
      <c r="BC1771" s="13">
        <f t="shared" si="2228"/>
        <v>7.1998668321774969E-6</v>
      </c>
      <c r="BD1771" s="13">
        <f t="shared" si="2229"/>
        <v>1.1937471984952875E-3</v>
      </c>
      <c r="BE1771" s="13">
        <f t="shared" si="2230"/>
        <v>1.2069420841959845E-3</v>
      </c>
      <c r="BF1771" s="13">
        <f t="shared" si="2231"/>
        <v>6.1014140868331324E-4</v>
      </c>
      <c r="BG1771" s="13">
        <f t="shared" si="2232"/>
        <v>2.0562850168465242E-4</v>
      </c>
      <c r="BH1771" s="13">
        <f t="shared" si="2233"/>
        <v>5.1975345514151513E-5</v>
      </c>
      <c r="BI1771" s="13">
        <f t="shared" si="2234"/>
        <v>1.0509969266646884E-5</v>
      </c>
      <c r="BJ1771" s="14">
        <f t="shared" si="2235"/>
        <v>0.25892910995635537</v>
      </c>
      <c r="BK1771" s="14">
        <f t="shared" si="2236"/>
        <v>0.26217298728650401</v>
      </c>
      <c r="BL1771" s="14">
        <f t="shared" si="2237"/>
        <v>0.43358586280105388</v>
      </c>
      <c r="BM1771" s="14">
        <f t="shared" si="2238"/>
        <v>0.45189787815154986</v>
      </c>
      <c r="BN1771" s="14">
        <f t="shared" si="2239"/>
        <v>0.54716927284080807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1.3644444444444399</v>
      </c>
      <c r="F1772" s="10">
        <f>VLOOKUP(B1772,home!$B$2:$E$405,3,FALSE)</f>
        <v>0.9</v>
      </c>
      <c r="G1772" s="10">
        <f>VLOOKUP(C1772,away!$B$2:$E$405,4,FALSE)</f>
        <v>0.95</v>
      </c>
      <c r="H1772" s="10">
        <f>VLOOKUP(A1772,away!$A$2:$E$405,3,FALSE)</f>
        <v>1.1155555555555601</v>
      </c>
      <c r="I1772" s="10">
        <f>VLOOKUP(C1772,away!$B$2:$E$405,3,FALSE)</f>
        <v>0.95</v>
      </c>
      <c r="J1772" s="10">
        <f>VLOOKUP(B1772,home!$B$2:$E$405,4,FALSE)</f>
        <v>1.2</v>
      </c>
      <c r="K1772" s="12">
        <f t="shared" si="2184"/>
        <v>1.1665999999999961</v>
      </c>
      <c r="L1772" s="12">
        <f t="shared" si="2185"/>
        <v>1.2717333333333383</v>
      </c>
      <c r="M1772" s="13">
        <f t="shared" si="2186"/>
        <v>8.730624067177109E-2</v>
      </c>
      <c r="N1772" s="13">
        <f t="shared" si="2187"/>
        <v>0.10185146036768782</v>
      </c>
      <c r="O1772" s="13">
        <f t="shared" si="2188"/>
        <v>0.11103025647031411</v>
      </c>
      <c r="P1772" s="13">
        <f t="shared" si="2189"/>
        <v>0.12952789719826802</v>
      </c>
      <c r="Q1772" s="13">
        <f t="shared" si="2190"/>
        <v>5.9409956832472112E-2</v>
      </c>
      <c r="R1772" s="13">
        <f t="shared" si="2191"/>
        <v>7.0600439080924032E-2</v>
      </c>
      <c r="S1772" s="13">
        <f t="shared" si="2192"/>
        <v>4.8042030052812108E-2</v>
      </c>
      <c r="T1772" s="13">
        <f t="shared" si="2193"/>
        <v>7.5553622435749493E-2</v>
      </c>
      <c r="U1772" s="13">
        <f t="shared" si="2194"/>
        <v>8.2362472231805706E-2</v>
      </c>
      <c r="V1772" s="13">
        <f t="shared" si="2195"/>
        <v>7.9194836754395009E-3</v>
      </c>
      <c r="W1772" s="13">
        <f t="shared" si="2196"/>
        <v>2.310255188025391E-2</v>
      </c>
      <c r="X1772" s="13">
        <f t="shared" si="2197"/>
        <v>2.9380285311181684E-2</v>
      </c>
      <c r="Y1772" s="13">
        <f t="shared" si="2198"/>
        <v>1.8681944086536804E-2</v>
      </c>
      <c r="Z1772" s="13">
        <f t="shared" si="2199"/>
        <v>2.9928310575726938E-2</v>
      </c>
      <c r="AA1772" s="13">
        <f t="shared" si="2200"/>
        <v>3.4914367117642925E-2</v>
      </c>
      <c r="AB1772" s="13">
        <f t="shared" si="2201"/>
        <v>2.0365550339721053E-2</v>
      </c>
      <c r="AC1772" s="13">
        <f t="shared" si="2202"/>
        <v>7.3433615647260509E-4</v>
      </c>
      <c r="AD1772" s="13">
        <f t="shared" si="2203"/>
        <v>6.7378592558760327E-3</v>
      </c>
      <c r="AE1772" s="13">
        <f t="shared" si="2204"/>
        <v>8.5687602110061135E-3</v>
      </c>
      <c r="AF1772" s="13">
        <f t="shared" si="2205"/>
        <v>5.4485889928384433E-3</v>
      </c>
      <c r="AG1772" s="13">
        <f t="shared" si="2206"/>
        <v>2.3097174139419235E-3</v>
      </c>
      <c r="AH1772" s="13">
        <f t="shared" si="2207"/>
        <v>9.5152075423761556E-3</v>
      </c>
      <c r="AI1772" s="13">
        <f t="shared" si="2208"/>
        <v>1.1100441118935985E-2</v>
      </c>
      <c r="AJ1772" s="13">
        <f t="shared" si="2209"/>
        <v>6.4748873046753391E-3</v>
      </c>
      <c r="AK1772" s="13">
        <f t="shared" si="2210"/>
        <v>2.5178678432114083E-3</v>
      </c>
      <c r="AL1772" s="13">
        <f t="shared" si="2211"/>
        <v>4.3578565496662919E-5</v>
      </c>
      <c r="AM1772" s="13">
        <f t="shared" si="2212"/>
        <v>1.5720773215809906E-3</v>
      </c>
      <c r="AN1772" s="13">
        <f t="shared" si="2213"/>
        <v>1.9992631324319398E-3</v>
      </c>
      <c r="AO1772" s="13">
        <f t="shared" si="2214"/>
        <v>1.2712647838090613E-3</v>
      </c>
      <c r="AP1772" s="13">
        <f t="shared" si="2215"/>
        <v>5.389032670209278E-4</v>
      </c>
      <c r="AQ1772" s="13">
        <f t="shared" si="2216"/>
        <v>1.7133531202818766E-4</v>
      </c>
      <c r="AR1772" s="13">
        <f t="shared" si="2217"/>
        <v>2.4201613210449091E-3</v>
      </c>
      <c r="AS1772" s="13">
        <f t="shared" si="2218"/>
        <v>2.8233601971309813E-3</v>
      </c>
      <c r="AT1772" s="13">
        <f t="shared" si="2219"/>
        <v>1.6468660029864961E-3</v>
      </c>
      <c r="AU1772" s="13">
        <f t="shared" si="2220"/>
        <v>6.4041129302801322E-4</v>
      </c>
      <c r="AV1772" s="13">
        <f t="shared" si="2221"/>
        <v>1.8677595361161952E-4</v>
      </c>
      <c r="AW1772" s="13">
        <f t="shared" si="2222"/>
        <v>1.7959260759303158E-6</v>
      </c>
      <c r="AX1772" s="13">
        <f t="shared" si="2223"/>
        <v>3.0566423389272906E-4</v>
      </c>
      <c r="AY1772" s="13">
        <f t="shared" si="2224"/>
        <v>3.8872339504918146E-4</v>
      </c>
      <c r="AZ1772" s="13">
        <f t="shared" si="2225"/>
        <v>2.471762494652739E-4</v>
      </c>
      <c r="BA1772" s="13">
        <f t="shared" si="2226"/>
        <v>1.0478075855110185E-4</v>
      </c>
      <c r="BB1772" s="13">
        <f t="shared" si="2227"/>
        <v>3.3313295835347116E-5</v>
      </c>
      <c r="BC1772" s="13">
        <f t="shared" si="2228"/>
        <v>8.4731257514011168E-6</v>
      </c>
      <c r="BD1772" s="13">
        <f t="shared" si="2229"/>
        <v>5.1296663733614318E-4</v>
      </c>
      <c r="BE1772" s="13">
        <f t="shared" si="2230"/>
        <v>5.9842687911634265E-4</v>
      </c>
      <c r="BF1772" s="13">
        <f t="shared" si="2231"/>
        <v>3.4906239858856149E-4</v>
      </c>
      <c r="BG1772" s="13">
        <f t="shared" si="2232"/>
        <v>1.3573873139780484E-4</v>
      </c>
      <c r="BH1772" s="13">
        <f t="shared" si="2233"/>
        <v>3.9588201012169659E-5</v>
      </c>
      <c r="BI1772" s="13">
        <f t="shared" si="2234"/>
        <v>9.2367190601593948E-6</v>
      </c>
      <c r="BJ1772" s="14">
        <f t="shared" si="2235"/>
        <v>0.33768572166296051</v>
      </c>
      <c r="BK1772" s="14">
        <f t="shared" si="2236"/>
        <v>0.27396228971530917</v>
      </c>
      <c r="BL1772" s="14">
        <f t="shared" si="2237"/>
        <v>0.35824408338391983</v>
      </c>
      <c r="BM1772" s="14">
        <f t="shared" si="2238"/>
        <v>0.43970722724750599</v>
      </c>
      <c r="BN1772" s="14">
        <f t="shared" si="2239"/>
        <v>0.55972625062143722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1.3644444444444399</v>
      </c>
      <c r="F1773" s="10">
        <f>VLOOKUP(B1773,home!$B$2:$E$405,3,FALSE)</f>
        <v>0.98</v>
      </c>
      <c r="G1773" s="10">
        <f>VLOOKUP(C1773,away!$B$2:$E$405,4,FALSE)</f>
        <v>1.55</v>
      </c>
      <c r="H1773" s="10">
        <f>VLOOKUP(A1773,away!$A$2:$E$405,3,FALSE)</f>
        <v>1.1155555555555601</v>
      </c>
      <c r="I1773" s="10">
        <f>VLOOKUP(C1773,away!$B$2:$E$405,3,FALSE)</f>
        <v>0.56999999999999995</v>
      </c>
      <c r="J1773" s="10">
        <f>VLOOKUP(B1773,home!$B$2:$E$405,4,FALSE)</f>
        <v>1.39</v>
      </c>
      <c r="K1773" s="12">
        <f t="shared" si="2184"/>
        <v>2.0725911111111039</v>
      </c>
      <c r="L1773" s="12">
        <f t="shared" si="2185"/>
        <v>0.88385466666667001</v>
      </c>
      <c r="M1773" s="13">
        <f t="shared" si="2186"/>
        <v>5.2003420808906319E-2</v>
      </c>
      <c r="N1773" s="13">
        <f t="shared" si="2187"/>
        <v>0.10778182771590944</v>
      </c>
      <c r="O1773" s="13">
        <f t="shared" si="2188"/>
        <v>4.5963466164582467E-2</v>
      </c>
      <c r="P1773" s="13">
        <f t="shared" si="2189"/>
        <v>9.5263471408569583E-2</v>
      </c>
      <c r="Q1773" s="13">
        <f t="shared" si="2190"/>
        <v>0.11169382903165118</v>
      </c>
      <c r="R1773" s="13">
        <f t="shared" si="2191"/>
        <v>2.0312512032870898E-2</v>
      </c>
      <c r="S1773" s="13">
        <f t="shared" si="2192"/>
        <v>4.3627557782011883E-2</v>
      </c>
      <c r="T1773" s="13">
        <f t="shared" si="2193"/>
        <v>9.8721112027494076E-2</v>
      </c>
      <c r="U1773" s="13">
        <f t="shared" si="2194"/>
        <v>4.209953188366556E-2</v>
      </c>
      <c r="V1773" s="13">
        <f t="shared" si="2195"/>
        <v>8.8799983170863832E-3</v>
      </c>
      <c r="W1773" s="13">
        <f t="shared" si="2196"/>
        <v>7.7165212405654535E-2</v>
      </c>
      <c r="X1773" s="13">
        <f t="shared" si="2197"/>
        <v>6.8202833089062581E-2</v>
      </c>
      <c r="Y1773" s="13">
        <f t="shared" si="2198"/>
        <v>3.0140696152827967E-2</v>
      </c>
      <c r="Z1773" s="13">
        <f t="shared" si="2199"/>
        <v>5.9844361839919442E-3</v>
      </c>
      <c r="AA1773" s="13">
        <f t="shared" si="2200"/>
        <v>1.2403289239953357E-2</v>
      </c>
      <c r="AB1773" s="13">
        <f t="shared" si="2201"/>
        <v>1.2853473513633666E-2</v>
      </c>
      <c r="AC1773" s="13">
        <f t="shared" si="2202"/>
        <v>1.0166872830544467E-3</v>
      </c>
      <c r="AD1773" s="13">
        <f t="shared" si="2203"/>
        <v>3.9982983329739964E-2</v>
      </c>
      <c r="AE1773" s="13">
        <f t="shared" si="2204"/>
        <v>3.5339146403246341E-2</v>
      </c>
      <c r="AF1773" s="13">
        <f t="shared" si="2205"/>
        <v>1.5617334732262971E-2</v>
      </c>
      <c r="AG1773" s="13">
        <f t="shared" si="2206"/>
        <v>4.6011513946686991E-3</v>
      </c>
      <c r="AH1773" s="13">
        <f t="shared" si="2207"/>
        <v>1.3223429621475398E-3</v>
      </c>
      <c r="AI1773" s="13">
        <f t="shared" si="2208"/>
        <v>2.7406762691873175E-3</v>
      </c>
      <c r="AJ1773" s="13">
        <f t="shared" si="2209"/>
        <v>2.8401506369753892E-3</v>
      </c>
      <c r="AK1773" s="13">
        <f t="shared" si="2210"/>
        <v>1.962156988137244E-3</v>
      </c>
      <c r="AL1773" s="13">
        <f t="shared" si="2211"/>
        <v>7.4497529904129814E-5</v>
      </c>
      <c r="AM1773" s="13">
        <f t="shared" si="2212"/>
        <v>1.6573675168984503E-2</v>
      </c>
      <c r="AN1773" s="13">
        <f t="shared" si="2213"/>
        <v>1.4648720141924462E-2</v>
      </c>
      <c r="AO1773" s="13">
        <f t="shared" si="2214"/>
        <v>6.47366982906699E-3</v>
      </c>
      <c r="AP1773" s="13">
        <f t="shared" si="2215"/>
        <v>1.907261096293361E-3</v>
      </c>
      <c r="AQ1773" s="13">
        <f t="shared" si="2216"/>
        <v>4.214354051276691E-4</v>
      </c>
      <c r="AR1773" s="13">
        <f t="shared" si="2217"/>
        <v>2.337517996055862E-4</v>
      </c>
      <c r="AS1773" s="13">
        <f t="shared" si="2218"/>
        <v>4.8447190206876191E-4</v>
      </c>
      <c r="AT1773" s="13">
        <f t="shared" si="2219"/>
        <v>5.0205607890540268E-4</v>
      </c>
      <c r="AU1773" s="13">
        <f t="shared" si="2220"/>
        <v>3.4685232213954424E-4</v>
      </c>
      <c r="AV1773" s="13">
        <f t="shared" si="2221"/>
        <v>1.7972075993366612E-4</v>
      </c>
      <c r="AW1773" s="13">
        <f t="shared" si="2222"/>
        <v>3.7908261074409964E-6</v>
      </c>
      <c r="AX1773" s="13">
        <f t="shared" si="2223"/>
        <v>5.7250753056133511E-3</v>
      </c>
      <c r="AY1773" s="13">
        <f t="shared" si="2224"/>
        <v>5.0601345258844722E-3</v>
      </c>
      <c r="AZ1773" s="13">
        <f t="shared" si="2225"/>
        <v>2.2362117573320639E-3</v>
      </c>
      <c r="BA1773" s="13">
        <f t="shared" si="2226"/>
        <v>6.5882873245760669E-4</v>
      </c>
      <c r="BB1773" s="13">
        <f t="shared" si="2227"/>
        <v>1.4557721242918568E-4</v>
      </c>
      <c r="BC1773" s="13">
        <f t="shared" si="2228"/>
        <v>2.573381971317219E-5</v>
      </c>
      <c r="BD1773" s="13">
        <f t="shared" si="2229"/>
        <v>3.4433769820521593E-5</v>
      </c>
      <c r="BE1773" s="13">
        <f t="shared" si="2230"/>
        <v>7.1367125252058829E-5</v>
      </c>
      <c r="BF1773" s="13">
        <f t="shared" si="2231"/>
        <v>7.3957434711484986E-5</v>
      </c>
      <c r="BG1773" s="13">
        <f t="shared" si="2232"/>
        <v>5.1094507261201206E-5</v>
      </c>
      <c r="BH1773" s="13">
        <f t="shared" si="2233"/>
        <v>2.6474505394041837E-5</v>
      </c>
      <c r="BI1773" s="13">
        <f t="shared" si="2234"/>
        <v>1.0974164910150819E-5</v>
      </c>
      <c r="BJ1773" s="14">
        <f t="shared" si="2235"/>
        <v>0.6431224492773443</v>
      </c>
      <c r="BK1773" s="14">
        <f t="shared" si="2236"/>
        <v>0.20592576765541723</v>
      </c>
      <c r="BL1773" s="14">
        <f t="shared" si="2237"/>
        <v>0.1445127540611558</v>
      </c>
      <c r="BM1773" s="14">
        <f t="shared" si="2238"/>
        <v>0.5614705363156427</v>
      </c>
      <c r="BN1773" s="14">
        <f t="shared" si="2239"/>
        <v>0.4330185271624899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1.3644444444444399</v>
      </c>
      <c r="F1774" s="10">
        <f>VLOOKUP(B1774,home!$B$2:$E$405,3,FALSE)</f>
        <v>1.3</v>
      </c>
      <c r="G1774" s="10">
        <f>VLOOKUP(C1774,away!$B$2:$E$405,4,FALSE)</f>
        <v>1.63</v>
      </c>
      <c r="H1774" s="10">
        <f>VLOOKUP(A1774,away!$A$2:$E$405,3,FALSE)</f>
        <v>1.1155555555555601</v>
      </c>
      <c r="I1774" s="10">
        <f>VLOOKUP(C1774,away!$B$2:$E$405,3,FALSE)</f>
        <v>0.56999999999999995</v>
      </c>
      <c r="J1774" s="10">
        <f>VLOOKUP(B1774,home!$B$2:$E$405,4,FALSE)</f>
        <v>1.2</v>
      </c>
      <c r="K1774" s="12">
        <f t="shared" si="2184"/>
        <v>2.8912577777777679</v>
      </c>
      <c r="L1774" s="12">
        <f t="shared" si="2185"/>
        <v>0.76304000000000294</v>
      </c>
      <c r="M1774" s="13">
        <f t="shared" si="2186"/>
        <v>2.5879664379250968E-2</v>
      </c>
      <c r="N1774" s="13">
        <f t="shared" si="2187"/>
        <v>7.4824780922787604E-2</v>
      </c>
      <c r="O1774" s="13">
        <f t="shared" si="2188"/>
        <v>1.9747219107943734E-2</v>
      </c>
      <c r="P1774" s="13">
        <f t="shared" si="2189"/>
        <v>5.7094300835324081E-2</v>
      </c>
      <c r="Q1774" s="13">
        <f t="shared" si="2190"/>
        <v>0.10816886490676363</v>
      </c>
      <c r="R1774" s="13">
        <f t="shared" si="2191"/>
        <v>7.5339590340627221E-3</v>
      </c>
      <c r="S1774" s="13">
        <f t="shared" si="2192"/>
        <v>3.1489581357245125E-2</v>
      </c>
      <c r="T1774" s="13">
        <f t="shared" si="2193"/>
        <v>8.2537170678457242E-2</v>
      </c>
      <c r="U1774" s="13">
        <f t="shared" si="2194"/>
        <v>2.1782617654692926E-2</v>
      </c>
      <c r="V1774" s="13">
        <f t="shared" si="2195"/>
        <v>7.718954778299098E-3</v>
      </c>
      <c r="W1774" s="13">
        <f t="shared" si="2196"/>
        <v>0.10424802399169099</v>
      </c>
      <c r="X1774" s="13">
        <f t="shared" si="2197"/>
        <v>7.9545412226620205E-2</v>
      </c>
      <c r="Y1774" s="13">
        <f t="shared" si="2198"/>
        <v>3.0348165672700256E-2</v>
      </c>
      <c r="Z1774" s="13">
        <f t="shared" si="2199"/>
        <v>1.9162373671170805E-3</v>
      </c>
      <c r="AA1774" s="13">
        <f t="shared" si="2200"/>
        <v>5.5403361917456513E-3</v>
      </c>
      <c r="AB1774" s="13">
        <f t="shared" si="2201"/>
        <v>8.0092700529441375E-3</v>
      </c>
      <c r="AC1774" s="13">
        <f t="shared" si="2202"/>
        <v>1.0643210045833537E-3</v>
      </c>
      <c r="AD1774" s="13">
        <f t="shared" si="2203"/>
        <v>7.535197754598498E-2</v>
      </c>
      <c r="AE1774" s="13">
        <f t="shared" si="2204"/>
        <v>5.7496572946688598E-2</v>
      </c>
      <c r="AF1774" s="13">
        <f t="shared" si="2205"/>
        <v>2.1936092510620717E-2</v>
      </c>
      <c r="AG1774" s="13">
        <f t="shared" si="2206"/>
        <v>5.5793720097680327E-3</v>
      </c>
      <c r="AH1774" s="13">
        <f t="shared" si="2207"/>
        <v>3.655414401512556E-4</v>
      </c>
      <c r="AI1774" s="13">
        <f t="shared" si="2208"/>
        <v>1.0568745319374042E-3</v>
      </c>
      <c r="AJ1774" s="13">
        <f t="shared" si="2209"/>
        <v>1.5278483552996292E-3</v>
      </c>
      <c r="AK1774" s="13">
        <f t="shared" si="2210"/>
        <v>1.4724678135083411E-3</v>
      </c>
      <c r="AL1774" s="13">
        <f t="shared" si="2211"/>
        <v>9.3921872757756538E-5</v>
      </c>
      <c r="AM1774" s="13">
        <f t="shared" si="2212"/>
        <v>4.3572398230152957E-2</v>
      </c>
      <c r="AN1774" s="13">
        <f t="shared" si="2213"/>
        <v>3.3247482745536037E-2</v>
      </c>
      <c r="AO1774" s="13">
        <f t="shared" si="2214"/>
        <v>1.2684579617076959E-2</v>
      </c>
      <c r="AP1774" s="13">
        <f t="shared" si="2215"/>
        <v>3.22628054367148E-3</v>
      </c>
      <c r="AQ1774" s="13">
        <f t="shared" si="2216"/>
        <v>6.1544527651077375E-4</v>
      </c>
      <c r="AR1774" s="13">
        <f t="shared" si="2217"/>
        <v>5.5784548098603043E-5</v>
      </c>
      <c r="AS1774" s="13">
        <f t="shared" si="2218"/>
        <v>1.6128750856990405E-4</v>
      </c>
      <c r="AT1774" s="13">
        <f t="shared" si="2219"/>
        <v>2.3316188180556678E-4</v>
      </c>
      <c r="AU1774" s="13">
        <f t="shared" si="2220"/>
        <v>2.2471036808388185E-4</v>
      </c>
      <c r="AV1774" s="13">
        <f t="shared" si="2221"/>
        <v>1.6242389986745711E-4</v>
      </c>
      <c r="AW1774" s="13">
        <f t="shared" si="2222"/>
        <v>5.7557028171119364E-6</v>
      </c>
      <c r="AX1774" s="13">
        <f t="shared" si="2223"/>
        <v>2.0996505879893348E-2</v>
      </c>
      <c r="AY1774" s="13">
        <f t="shared" si="2224"/>
        <v>1.6021173846593881E-2</v>
      </c>
      <c r="AZ1774" s="13">
        <f t="shared" si="2225"/>
        <v>6.1123982459525212E-3</v>
      </c>
      <c r="BA1774" s="13">
        <f t="shared" si="2226"/>
        <v>1.55466811919721E-3</v>
      </c>
      <c r="BB1774" s="13">
        <f t="shared" si="2227"/>
        <v>2.9656849041806085E-4</v>
      </c>
      <c r="BC1774" s="13">
        <f t="shared" si="2228"/>
        <v>4.5258724185719617E-5</v>
      </c>
      <c r="BD1774" s="13">
        <f t="shared" si="2229"/>
        <v>7.0943069301930366E-6</v>
      </c>
      <c r="BE1774" s="13">
        <f t="shared" si="2230"/>
        <v>2.0511470089863338E-5</v>
      </c>
      <c r="BF1774" s="13">
        <f t="shared" si="2231"/>
        <v>2.9651973715486717E-5</v>
      </c>
      <c r="BG1774" s="13">
        <f t="shared" si="2232"/>
        <v>2.8577166543787636E-5</v>
      </c>
      <c r="BH1774" s="13">
        <f t="shared" si="2233"/>
        <v>2.0655988759144152E-5</v>
      </c>
      <c r="BI1774" s="13">
        <f t="shared" si="2234"/>
        <v>1.1944357631513135E-5</v>
      </c>
      <c r="BJ1774" s="14">
        <f t="shared" si="2235"/>
        <v>0.77840919313127099</v>
      </c>
      <c r="BK1774" s="14">
        <f t="shared" si="2236"/>
        <v>0.13936191807405426</v>
      </c>
      <c r="BL1774" s="14">
        <f t="shared" si="2237"/>
        <v>6.7991937652381193E-2</v>
      </c>
      <c r="BM1774" s="14">
        <f t="shared" si="2238"/>
        <v>0.67841507889491415</v>
      </c>
      <c r="BN1774" s="14">
        <f t="shared" si="2239"/>
        <v>0.29324878918613273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1.3644444444444399</v>
      </c>
      <c r="F1775" s="10">
        <f>VLOOKUP(B1775,home!$B$2:$E$405,3,FALSE)</f>
        <v>1.1399999999999999</v>
      </c>
      <c r="G1775" s="10">
        <f>VLOOKUP(C1775,away!$B$2:$E$405,4,FALSE)</f>
        <v>0.65</v>
      </c>
      <c r="H1775" s="10">
        <f>VLOOKUP(A1775,away!$A$2:$E$405,3,FALSE)</f>
        <v>1.1155555555555601</v>
      </c>
      <c r="I1775" s="10">
        <f>VLOOKUP(C1775,away!$B$2:$E$405,3,FALSE)</f>
        <v>0.73</v>
      </c>
      <c r="J1775" s="10">
        <f>VLOOKUP(B1775,home!$B$2:$E$405,4,FALSE)</f>
        <v>1</v>
      </c>
      <c r="K1775" s="12">
        <f t="shared" si="2184"/>
        <v>1.01105333333333</v>
      </c>
      <c r="L1775" s="12">
        <f t="shared" si="2185"/>
        <v>0.81435555555555883</v>
      </c>
      <c r="M1775" s="13">
        <f t="shared" si="2186"/>
        <v>0.16115173750156148</v>
      </c>
      <c r="N1775" s="13">
        <f t="shared" si="2187"/>
        <v>0.16293300137341155</v>
      </c>
      <c r="O1775" s="13">
        <f t="shared" si="2188"/>
        <v>0.13123481272182769</v>
      </c>
      <c r="P1775" s="13">
        <f t="shared" si="2189"/>
        <v>0.13268539485177919</v>
      </c>
      <c r="Q1775" s="13">
        <f t="shared" si="2190"/>
        <v>8.2366977074295883E-2</v>
      </c>
      <c r="R1775" s="13">
        <f t="shared" si="2191"/>
        <v>5.3435899411156847E-2</v>
      </c>
      <c r="S1775" s="13">
        <f t="shared" si="2192"/>
        <v>2.7311858810709314E-2</v>
      </c>
      <c r="T1775" s="13">
        <f t="shared" si="2193"/>
        <v>6.7076005374770195E-2</v>
      </c>
      <c r="U1775" s="13">
        <f t="shared" si="2194"/>
        <v>5.4026544219314659E-2</v>
      </c>
      <c r="V1775" s="13">
        <f t="shared" si="2195"/>
        <v>2.4986008194777692E-3</v>
      </c>
      <c r="W1775" s="13">
        <f t="shared" si="2196"/>
        <v>2.7759135575852276E-2</v>
      </c>
      <c r="X1775" s="13">
        <f t="shared" si="2197"/>
        <v>2.2605806273615258E-2</v>
      </c>
      <c r="Y1775" s="13">
        <f t="shared" si="2198"/>
        <v>9.2045819633656441E-3</v>
      </c>
      <c r="Z1775" s="13">
        <f t="shared" si="2199"/>
        <v>1.4505273850527868E-2</v>
      </c>
      <c r="AA1775" s="13">
        <f t="shared" si="2200"/>
        <v>1.4665605477488988E-2</v>
      </c>
      <c r="AB1775" s="13">
        <f t="shared" si="2201"/>
        <v>7.4138546516833914E-3</v>
      </c>
      <c r="AC1775" s="13">
        <f t="shared" si="2202"/>
        <v>1.2857751390447092E-4</v>
      </c>
      <c r="AD1775" s="13">
        <f t="shared" si="2203"/>
        <v>7.0164916386043176E-3</v>
      </c>
      <c r="AE1775" s="13">
        <f t="shared" si="2204"/>
        <v>5.7139189464065522E-3</v>
      </c>
      <c r="AF1775" s="13">
        <f t="shared" si="2205"/>
        <v>2.3265808190001706E-3</v>
      </c>
      <c r="AG1775" s="13">
        <f t="shared" si="2206"/>
        <v>6.3155467180059713E-4</v>
      </c>
      <c r="AH1775" s="13">
        <f t="shared" si="2207"/>
        <v>2.9531125862580342E-3</v>
      </c>
      <c r="AI1775" s="13">
        <f t="shared" si="2208"/>
        <v>2.9857543240447964E-3</v>
      </c>
      <c r="AJ1775" s="13">
        <f t="shared" si="2209"/>
        <v>1.5093784309199473E-3</v>
      </c>
      <c r="AK1775" s="13">
        <f t="shared" si="2210"/>
        <v>5.0868736461434812E-4</v>
      </c>
      <c r="AL1775" s="13">
        <f t="shared" si="2211"/>
        <v>4.2346073249901027E-6</v>
      </c>
      <c r="AM1775" s="13">
        <f t="shared" si="2212"/>
        <v>1.4188094519032672E-3</v>
      </c>
      <c r="AN1775" s="13">
        <f t="shared" si="2213"/>
        <v>1.155415359432163E-3</v>
      </c>
      <c r="AO1775" s="13">
        <f t="shared" si="2214"/>
        <v>4.7045945846390237E-4</v>
      </c>
      <c r="AP1775" s="13">
        <f t="shared" si="2215"/>
        <v>1.2770709122124623E-4</v>
      </c>
      <c r="AQ1775" s="13">
        <f t="shared" si="2216"/>
        <v>2.5999744804965586E-5</v>
      </c>
      <c r="AR1775" s="13">
        <f t="shared" si="2217"/>
        <v>4.8097672816005508E-4</v>
      </c>
      <c r="AS1775" s="13">
        <f t="shared" si="2218"/>
        <v>4.8629312426198265E-4</v>
      </c>
      <c r="AT1775" s="13">
        <f t="shared" si="2219"/>
        <v>2.458341421310784E-4</v>
      </c>
      <c r="AU1775" s="13">
        <f t="shared" si="2220"/>
        <v>8.285047628292214E-5</v>
      </c>
      <c r="AV1775" s="13">
        <f t="shared" si="2221"/>
        <v>2.0941562553525608E-5</v>
      </c>
      <c r="AW1775" s="13">
        <f t="shared" si="2222"/>
        <v>9.6849809873047201E-8</v>
      </c>
      <c r="AX1775" s="13">
        <f t="shared" si="2223"/>
        <v>2.3908200428527211E-4</v>
      </c>
      <c r="AY1775" s="13">
        <f t="shared" si="2224"/>
        <v>1.9469775842306927E-4</v>
      </c>
      <c r="AZ1775" s="13">
        <f t="shared" si="2225"/>
        <v>7.9276600613020274E-5</v>
      </c>
      <c r="BA1775" s="13">
        <f t="shared" si="2226"/>
        <v>2.1519780044924099E-5</v>
      </c>
      <c r="BB1775" s="13">
        <f t="shared" si="2227"/>
        <v>4.3811881084793962E-6</v>
      </c>
      <c r="BC1775" s="13">
        <f t="shared" si="2228"/>
        <v>7.1356897521482962E-7</v>
      </c>
      <c r="BD1775" s="13">
        <f t="shared" si="2229"/>
        <v>6.5281011778346094E-5</v>
      </c>
      <c r="BE1775" s="13">
        <f t="shared" si="2230"/>
        <v>6.6002584561869189E-5</v>
      </c>
      <c r="BF1775" s="13">
        <f t="shared" si="2231"/>
        <v>3.3366066564946411E-5</v>
      </c>
      <c r="BG1775" s="13">
        <f t="shared" si="2232"/>
        <v>1.1244957606903615E-5</v>
      </c>
      <c r="BH1775" s="13">
        <f t="shared" si="2233"/>
        <v>2.8423129679129715E-6</v>
      </c>
      <c r="BI1775" s="13">
        <f t="shared" si="2234"/>
        <v>5.7474600011699217E-7</v>
      </c>
      <c r="BJ1775" s="14">
        <f t="shared" si="2235"/>
        <v>0.39137211571739794</v>
      </c>
      <c r="BK1775" s="14">
        <f t="shared" si="2236"/>
        <v>0.32397510186318029</v>
      </c>
      <c r="BL1775" s="14">
        <f t="shared" si="2237"/>
        <v>0.27022985690017831</v>
      </c>
      <c r="BM1775" s="14">
        <f t="shared" si="2238"/>
        <v>0.27607992448863866</v>
      </c>
      <c r="BN1775" s="14">
        <f t="shared" si="2239"/>
        <v>0.72380782293403267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1.3644444444444399</v>
      </c>
      <c r="F1776" s="10">
        <f>VLOOKUP(B1776,home!$B$2:$E$405,3,FALSE)</f>
        <v>1.03</v>
      </c>
      <c r="G1776" s="10">
        <f>VLOOKUP(C1776,away!$B$2:$E$405,4,FALSE)</f>
        <v>1.03</v>
      </c>
      <c r="H1776" s="10">
        <f>VLOOKUP(A1776,away!$A$2:$E$405,3,FALSE)</f>
        <v>1.1155555555555601</v>
      </c>
      <c r="I1776" s="10">
        <f>VLOOKUP(C1776,away!$B$2:$E$405,3,FALSE)</f>
        <v>0.44</v>
      </c>
      <c r="J1776" s="10">
        <f>VLOOKUP(B1776,home!$B$2:$E$405,4,FALSE)</f>
        <v>1.08</v>
      </c>
      <c r="K1776" s="12">
        <f t="shared" si="2184"/>
        <v>1.4475391111111064</v>
      </c>
      <c r="L1776" s="12">
        <f t="shared" si="2185"/>
        <v>0.53011200000000214</v>
      </c>
      <c r="M1776" s="13">
        <f t="shared" si="2186"/>
        <v>0.13839392778995538</v>
      </c>
      <c r="N1776" s="13">
        <f t="shared" si="2187"/>
        <v>0.20033062321624667</v>
      </c>
      <c r="O1776" s="13">
        <f t="shared" si="2188"/>
        <v>7.3364281848589133E-2</v>
      </c>
      <c r="P1776" s="13">
        <f t="shared" si="2189"/>
        <v>0.10619766733441138</v>
      </c>
      <c r="Q1776" s="13">
        <f t="shared" si="2190"/>
        <v>0.14499320612938987</v>
      </c>
      <c r="R1776" s="13">
        <f t="shared" si="2191"/>
        <v>1.9445643089659716E-2</v>
      </c>
      <c r="S1776" s="13">
        <f t="shared" si="2192"/>
        <v>2.0372903506986201E-2</v>
      </c>
      <c r="T1776" s="13">
        <f t="shared" si="2193"/>
        <v>7.6862638487663434E-2</v>
      </c>
      <c r="U1776" s="13">
        <f t="shared" si="2194"/>
        <v>2.8148328912989854E-2</v>
      </c>
      <c r="V1776" s="13">
        <f t="shared" si="2195"/>
        <v>1.7370341666649121E-3</v>
      </c>
      <c r="W1776" s="13">
        <f t="shared" si="2196"/>
        <v>6.9961112239228782E-2</v>
      </c>
      <c r="X1776" s="13">
        <f t="shared" si="2197"/>
        <v>3.7087225131362193E-2</v>
      </c>
      <c r="Y1776" s="13">
        <f t="shared" si="2198"/>
        <v>9.830191544418377E-3</v>
      </c>
      <c r="Z1776" s="13">
        <f t="shared" si="2199"/>
        <v>3.4361229165152446E-3</v>
      </c>
      <c r="AA1776" s="13">
        <f t="shared" si="2200"/>
        <v>4.97392231224098E-3</v>
      </c>
      <c r="AB1776" s="13">
        <f t="shared" si="2201"/>
        <v>3.5999735412985045E-3</v>
      </c>
      <c r="AC1776" s="13">
        <f t="shared" si="2202"/>
        <v>8.3307925574217144E-5</v>
      </c>
      <c r="AD1776" s="13">
        <f t="shared" si="2203"/>
        <v>2.5317861555779413E-2</v>
      </c>
      <c r="AE1776" s="13">
        <f t="shared" si="2204"/>
        <v>1.3421302225057389E-2</v>
      </c>
      <c r="AF1776" s="13">
        <f t="shared" si="2205"/>
        <v>3.5573966825648254E-3</v>
      </c>
      <c r="AG1776" s="13">
        <f t="shared" si="2206"/>
        <v>6.2860622339593758E-4</v>
      </c>
      <c r="AH1776" s="13">
        <f t="shared" si="2207"/>
        <v>4.5538249787993416E-4</v>
      </c>
      <c r="AI1776" s="13">
        <f t="shared" si="2208"/>
        <v>6.5918397619667518E-4</v>
      </c>
      <c r="AJ1776" s="13">
        <f t="shared" si="2209"/>
        <v>4.7709729348121009E-4</v>
      </c>
      <c r="AK1776" s="13">
        <f t="shared" si="2210"/>
        <v>2.3020566403976839E-4</v>
      </c>
      <c r="AL1776" s="13">
        <f t="shared" si="2211"/>
        <v>2.5570796371581082E-6</v>
      </c>
      <c r="AM1776" s="13">
        <f t="shared" si="2212"/>
        <v>7.3297189623373919E-3</v>
      </c>
      <c r="AN1776" s="13">
        <f t="shared" si="2213"/>
        <v>3.8855719785626155E-3</v>
      </c>
      <c r="AO1776" s="13">
        <f t="shared" si="2214"/>
        <v>1.0298941663498967E-3</v>
      </c>
      <c r="AP1776" s="13">
        <f t="shared" si="2215"/>
        <v>1.8198641877069288E-4</v>
      </c>
      <c r="AQ1776" s="13">
        <f t="shared" si="2216"/>
        <v>2.4118296106842484E-5</v>
      </c>
      <c r="AR1776" s="13">
        <f t="shared" si="2217"/>
        <v>4.8280745343225749E-5</v>
      </c>
      <c r="AS1776" s="13">
        <f t="shared" si="2218"/>
        <v>6.9888267197914692E-5</v>
      </c>
      <c r="AT1776" s="13">
        <f t="shared" si="2219"/>
        <v>5.0583000088382481E-5</v>
      </c>
      <c r="AU1776" s="13">
        <f t="shared" si="2220"/>
        <v>2.4406956995090049E-5</v>
      </c>
      <c r="AV1776" s="13">
        <f t="shared" si="2221"/>
        <v>8.8325062083999192E-6</v>
      </c>
      <c r="AW1776" s="13">
        <f t="shared" si="2222"/>
        <v>5.450542058356579E-8</v>
      </c>
      <c r="AX1776" s="13">
        <f t="shared" si="2223"/>
        <v>1.7683424785726791E-3</v>
      </c>
      <c r="AY1776" s="13">
        <f t="shared" si="2224"/>
        <v>9.3741956800112377E-4</v>
      </c>
      <c r="AZ1776" s="13">
        <f t="shared" si="2225"/>
        <v>2.4846868101610685E-4</v>
      </c>
      <c r="BA1776" s="13">
        <f t="shared" si="2226"/>
        <v>4.3905409810270328E-5</v>
      </c>
      <c r="BB1776" s="13">
        <f t="shared" si="2227"/>
        <v>5.8186961513355292E-6</v>
      </c>
      <c r="BC1776" s="13">
        <f t="shared" si="2228"/>
        <v>6.1691213083535875E-7</v>
      </c>
      <c r="BD1776" s="13">
        <f t="shared" si="2229"/>
        <v>4.2657004125646947E-6</v>
      </c>
      <c r="BE1776" s="13">
        <f t="shared" si="2230"/>
        <v>6.1747681834701779E-6</v>
      </c>
      <c r="BF1776" s="13">
        <f t="shared" si="2231"/>
        <v>4.469109223808782E-6</v>
      </c>
      <c r="BG1776" s="13">
        <f t="shared" si="2232"/>
        <v>2.1564034644302026E-6</v>
      </c>
      <c r="BH1776" s="13">
        <f t="shared" si="2233"/>
        <v>7.8036958852455213E-7</v>
      </c>
      <c r="BI1776" s="13">
        <f t="shared" si="2234"/>
        <v>2.2592310010219386E-7</v>
      </c>
      <c r="BJ1776" s="14">
        <f t="shared" si="2235"/>
        <v>0.59744602500291666</v>
      </c>
      <c r="BK1776" s="14">
        <f t="shared" si="2236"/>
        <v>0.26772481737123038</v>
      </c>
      <c r="BL1776" s="14">
        <f t="shared" si="2237"/>
        <v>0.13157408288618172</v>
      </c>
      <c r="BM1776" s="14">
        <f t="shared" si="2238"/>
        <v>0.31651833370601123</v>
      </c>
      <c r="BN1776" s="14">
        <f t="shared" si="2239"/>
        <v>0.68272534940825214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1.3644444444444399</v>
      </c>
      <c r="F1777" s="10">
        <f>VLOOKUP(B1777,home!$B$2:$E$405,3,FALSE)</f>
        <v>1.37</v>
      </c>
      <c r="G1777" s="10">
        <f>VLOOKUP(C1777,away!$B$2:$E$405,4,FALSE)</f>
        <v>0.88</v>
      </c>
      <c r="H1777" s="10">
        <f>VLOOKUP(A1777,away!$A$2:$E$405,3,FALSE)</f>
        <v>1.1155555555555601</v>
      </c>
      <c r="I1777" s="10">
        <f>VLOOKUP(C1777,away!$B$2:$E$405,3,FALSE)</f>
        <v>0.73</v>
      </c>
      <c r="J1777" s="10">
        <f>VLOOKUP(B1777,home!$B$2:$E$405,4,FALSE)</f>
        <v>0.9</v>
      </c>
      <c r="K1777" s="12">
        <f t="shared" si="2184"/>
        <v>1.6449742222222168</v>
      </c>
      <c r="L1777" s="12">
        <f t="shared" si="2185"/>
        <v>0.73292000000000301</v>
      </c>
      <c r="M1777" s="13">
        <f t="shared" si="2186"/>
        <v>9.2745673802410514E-2</v>
      </c>
      <c r="N1777" s="13">
        <f t="shared" si="2187"/>
        <v>0.15256424262759566</v>
      </c>
      <c r="O1777" s="13">
        <f t="shared" si="2188"/>
        <v>6.7975159243262986E-2</v>
      </c>
      <c r="P1777" s="13">
        <f t="shared" si="2189"/>
        <v>0.11181738470661785</v>
      </c>
      <c r="Q1777" s="13">
        <f t="shared" si="2190"/>
        <v>0.12548212317762539</v>
      </c>
      <c r="R1777" s="13">
        <f t="shared" si="2191"/>
        <v>2.4910176856286253E-2</v>
      </c>
      <c r="S1777" s="13">
        <f t="shared" si="2192"/>
        <v>3.3702724369831516E-2</v>
      </c>
      <c r="T1777" s="13">
        <f t="shared" si="2193"/>
        <v>9.1968357719345584E-2</v>
      </c>
      <c r="U1777" s="13">
        <f t="shared" si="2194"/>
        <v>4.0976598799587344E-2</v>
      </c>
      <c r="V1777" s="13">
        <f t="shared" si="2195"/>
        <v>4.5147963865034496E-3</v>
      </c>
      <c r="W1777" s="13">
        <f t="shared" si="2196"/>
        <v>6.880495265896891E-2</v>
      </c>
      <c r="X1777" s="13">
        <f t="shared" si="2197"/>
        <v>5.0428525902811695E-2</v>
      </c>
      <c r="Y1777" s="13">
        <f t="shared" si="2198"/>
        <v>1.8480037602344446E-2</v>
      </c>
      <c r="Z1777" s="13">
        <f t="shared" si="2199"/>
        <v>6.0857222738364657E-3</v>
      </c>
      <c r="AA1777" s="13">
        <f t="shared" si="2200"/>
        <v>1.001085626406456E-2</v>
      </c>
      <c r="AB1777" s="13">
        <f t="shared" si="2201"/>
        <v>8.2338002483790061E-3</v>
      </c>
      <c r="AC1777" s="13">
        <f t="shared" si="2202"/>
        <v>3.4019964471417177E-4</v>
      </c>
      <c r="AD1777" s="13">
        <f t="shared" si="2203"/>
        <v>2.8295593371305956E-2</v>
      </c>
      <c r="AE1777" s="13">
        <f t="shared" si="2204"/>
        <v>2.0738406293697647E-2</v>
      </c>
      <c r="AF1777" s="13">
        <f t="shared" si="2205"/>
        <v>7.5997963703884688E-3</v>
      </c>
      <c r="AG1777" s="13">
        <f t="shared" si="2206"/>
        <v>1.8566809185950469E-3</v>
      </c>
      <c r="AH1777" s="13">
        <f t="shared" si="2207"/>
        <v>1.1150868922350601E-3</v>
      </c>
      <c r="AI1777" s="13">
        <f t="shared" si="2208"/>
        <v>1.8342891932645567E-3</v>
      </c>
      <c r="AJ1777" s="13">
        <f t="shared" si="2209"/>
        <v>1.5086792195104913E-3</v>
      </c>
      <c r="AK1777" s="13">
        <f t="shared" si="2210"/>
        <v>8.2724614189903041E-4</v>
      </c>
      <c r="AL1777" s="13">
        <f t="shared" si="2211"/>
        <v>1.6406257236796559E-5</v>
      </c>
      <c r="AM1777" s="13">
        <f t="shared" si="2212"/>
        <v>9.3091043396560241E-3</v>
      </c>
      <c r="AN1777" s="13">
        <f t="shared" si="2213"/>
        <v>6.8228287526207205E-3</v>
      </c>
      <c r="AO1777" s="13">
        <f t="shared" si="2214"/>
        <v>2.5002938246853992E-3</v>
      </c>
      <c r="AP1777" s="13">
        <f t="shared" si="2215"/>
        <v>6.1083844999614348E-4</v>
      </c>
      <c r="AQ1777" s="13">
        <f t="shared" si="2216"/>
        <v>1.1192392919279381E-4</v>
      </c>
      <c r="AR1777" s="13">
        <f t="shared" si="2217"/>
        <v>1.6345389701138475E-4</v>
      </c>
      <c r="AS1777" s="13">
        <f t="shared" si="2218"/>
        <v>2.6887744710549292E-4</v>
      </c>
      <c r="AT1777" s="13">
        <f t="shared" si="2219"/>
        <v>2.211482347127268E-4</v>
      </c>
      <c r="AU1777" s="13">
        <f t="shared" si="2220"/>
        <v>1.2126104846412799E-4</v>
      </c>
      <c r="AV1777" s="13">
        <f t="shared" si="2221"/>
        <v>4.9867824720782371E-5</v>
      </c>
      <c r="AW1777" s="13">
        <f t="shared" si="2222"/>
        <v>5.4944305151662041E-7</v>
      </c>
      <c r="AX1777" s="13">
        <f t="shared" si="2223"/>
        <v>2.5522061117851892E-3</v>
      </c>
      <c r="AY1777" s="13">
        <f t="shared" si="2224"/>
        <v>1.8705629034496084E-3</v>
      </c>
      <c r="AZ1777" s="13">
        <f t="shared" si="2225"/>
        <v>6.8548648159814614E-4</v>
      </c>
      <c r="BA1777" s="13">
        <f t="shared" si="2226"/>
        <v>1.6746891736430514E-4</v>
      </c>
      <c r="BB1777" s="13">
        <f t="shared" si="2227"/>
        <v>3.0685329728661755E-5</v>
      </c>
      <c r="BC1777" s="13">
        <f t="shared" si="2228"/>
        <v>4.4979783729461738E-6</v>
      </c>
      <c r="BD1777" s="13">
        <f t="shared" si="2229"/>
        <v>1.9966438366264097E-5</v>
      </c>
      <c r="BE1777" s="13">
        <f t="shared" si="2230"/>
        <v>3.2844276422093107E-5</v>
      </c>
      <c r="BF1777" s="13">
        <f t="shared" si="2231"/>
        <v>2.7013994030942059E-5</v>
      </c>
      <c r="BG1777" s="13">
        <f t="shared" si="2232"/>
        <v>1.4812441273388172E-5</v>
      </c>
      <c r="BH1777" s="13">
        <f t="shared" si="2233"/>
        <v>6.0915210157259925E-6</v>
      </c>
      <c r="BI1777" s="13">
        <f t="shared" si="2234"/>
        <v>2.0040790089988302E-6</v>
      </c>
      <c r="BJ1777" s="14">
        <f t="shared" si="2235"/>
        <v>0.59088461366112854</v>
      </c>
      <c r="BK1777" s="14">
        <f t="shared" si="2236"/>
        <v>0.24500774807076392</v>
      </c>
      <c r="BL1777" s="14">
        <f t="shared" si="2237"/>
        <v>0.15831923406062115</v>
      </c>
      <c r="BM1777" s="14">
        <f t="shared" si="2238"/>
        <v>0.4229325441921537</v>
      </c>
      <c r="BN1777" s="14">
        <f t="shared" si="2239"/>
        <v>0.57549476041379866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1.3644444444444399</v>
      </c>
      <c r="F1778" s="10">
        <f>VLOOKUP(B1778,home!$B$2:$E$405,3,FALSE)</f>
        <v>0.81</v>
      </c>
      <c r="G1778" s="10">
        <f>VLOOKUP(C1778,away!$B$2:$E$405,4,FALSE)</f>
        <v>1.1000000000000001</v>
      </c>
      <c r="H1778" s="10">
        <f>VLOOKUP(A1778,away!$A$2:$E$405,3,FALSE)</f>
        <v>1.1155555555555601</v>
      </c>
      <c r="I1778" s="10">
        <f>VLOOKUP(C1778,away!$B$2:$E$405,3,FALSE)</f>
        <v>0.73</v>
      </c>
      <c r="J1778" s="10">
        <f>VLOOKUP(B1778,home!$B$2:$E$405,4,FALSE)</f>
        <v>1.08</v>
      </c>
      <c r="K1778" s="12">
        <f t="shared" si="2184"/>
        <v>1.2157199999999961</v>
      </c>
      <c r="L1778" s="12">
        <f t="shared" si="2185"/>
        <v>0.87950400000000362</v>
      </c>
      <c r="M1778" s="13">
        <f t="shared" si="2186"/>
        <v>0.12304267900674501</v>
      </c>
      <c r="N1778" s="13">
        <f t="shared" si="2187"/>
        <v>0.1495854457220796</v>
      </c>
      <c r="O1778" s="13">
        <f t="shared" si="2188"/>
        <v>0.10821652835714871</v>
      </c>
      <c r="P1778" s="13">
        <f t="shared" si="2189"/>
        <v>0.13156099785435243</v>
      </c>
      <c r="Q1778" s="13">
        <f t="shared" si="2190"/>
        <v>9.0927009036623013E-2</v>
      </c>
      <c r="R1778" s="13">
        <f t="shared" si="2191"/>
        <v>4.7588434778113045E-2</v>
      </c>
      <c r="S1778" s="13">
        <f t="shared" si="2192"/>
        <v>3.516726126282594E-2</v>
      </c>
      <c r="T1778" s="13">
        <f t="shared" si="2193"/>
        <v>7.9970668155746411E-2</v>
      </c>
      <c r="U1778" s="13">
        <f t="shared" si="2194"/>
        <v>5.7854211928447419E-2</v>
      </c>
      <c r="V1778" s="13">
        <f t="shared" si="2195"/>
        <v>4.1779902179655435E-3</v>
      </c>
      <c r="W1778" s="13">
        <f t="shared" si="2196"/>
        <v>3.6847261142001E-2</v>
      </c>
      <c r="X1778" s="13">
        <f t="shared" si="2197"/>
        <v>3.2407313563434577E-2</v>
      </c>
      <c r="Y1778" s="13">
        <f t="shared" si="2198"/>
        <v>1.4251180954147539E-2</v>
      </c>
      <c r="Z1778" s="13">
        <f t="shared" si="2199"/>
        <v>1.3951406247029906E-2</v>
      </c>
      <c r="AA1778" s="13">
        <f t="shared" si="2200"/>
        <v>1.6961003602639146E-2</v>
      </c>
      <c r="AB1778" s="13">
        <f t="shared" si="2201"/>
        <v>1.0309915649900199E-2</v>
      </c>
      <c r="AC1778" s="13">
        <f t="shared" si="2202"/>
        <v>2.7920218747387756E-4</v>
      </c>
      <c r="AD1778" s="13">
        <f t="shared" si="2203"/>
        <v>1.1198988078888321E-2</v>
      </c>
      <c r="AE1778" s="13">
        <f t="shared" si="2204"/>
        <v>9.8495548113346348E-3</v>
      </c>
      <c r="AF1778" s="13">
        <f t="shared" si="2205"/>
        <v>4.3313614273940452E-3</v>
      </c>
      <c r="AG1778" s="13">
        <f t="shared" si="2206"/>
        <v>1.2698165669462629E-3</v>
      </c>
      <c r="AH1778" s="13">
        <f t="shared" si="2207"/>
        <v>3.0675793999719592E-3</v>
      </c>
      <c r="AI1778" s="13">
        <f t="shared" si="2208"/>
        <v>3.7293176281338993E-3</v>
      </c>
      <c r="AJ1778" s="13">
        <f t="shared" si="2209"/>
        <v>2.2669030134374649E-3</v>
      </c>
      <c r="AK1778" s="13">
        <f t="shared" si="2210"/>
        <v>9.1863977716539536E-4</v>
      </c>
      <c r="AL1778" s="13">
        <f t="shared" si="2211"/>
        <v>1.1941260929524379E-5</v>
      </c>
      <c r="AM1778" s="13">
        <f t="shared" si="2212"/>
        <v>2.722966757453215E-3</v>
      </c>
      <c r="AN1778" s="13">
        <f t="shared" si="2213"/>
        <v>2.3948601550471422E-3</v>
      </c>
      <c r="AO1778" s="13">
        <f t="shared" si="2214"/>
        <v>1.0531445429022952E-3</v>
      </c>
      <c r="AP1778" s="13">
        <f t="shared" si="2215"/>
        <v>3.0874827935358136E-4</v>
      </c>
      <c r="AQ1778" s="13">
        <f t="shared" si="2216"/>
        <v>6.788633667114831E-5</v>
      </c>
      <c r="AR1778" s="13">
        <f t="shared" si="2217"/>
        <v>5.3958967051859002E-4</v>
      </c>
      <c r="AS1778" s="13">
        <f t="shared" si="2218"/>
        <v>6.5598995424285828E-4</v>
      </c>
      <c r="AT1778" s="13">
        <f t="shared" si="2219"/>
        <v>3.9875005358606258E-4</v>
      </c>
      <c r="AU1778" s="13">
        <f t="shared" si="2220"/>
        <v>1.6158947171521551E-4</v>
      </c>
      <c r="AV1778" s="13">
        <f t="shared" si="2221"/>
        <v>4.9111888138405265E-5</v>
      </c>
      <c r="AW1778" s="13">
        <f t="shared" si="2222"/>
        <v>3.54665600633965E-7</v>
      </c>
      <c r="AX1778" s="13">
        <f t="shared" si="2223"/>
        <v>5.5172752439516825E-4</v>
      </c>
      <c r="AY1778" s="13">
        <f t="shared" si="2224"/>
        <v>4.8524656461565007E-4</v>
      </c>
      <c r="AZ1778" s="13">
        <f t="shared" si="2225"/>
        <v>2.1338814728286221E-4</v>
      </c>
      <c r="BA1778" s="13">
        <f t="shared" si="2226"/>
        <v>6.2558576362622417E-5</v>
      </c>
      <c r="BB1778" s="13">
        <f t="shared" si="2227"/>
        <v>1.3755129536308019E-5</v>
      </c>
      <c r="BC1778" s="13">
        <f t="shared" si="2228"/>
        <v>2.4195382895402204E-6</v>
      </c>
      <c r="BD1778" s="13">
        <f t="shared" si="2229"/>
        <v>7.9095212263297299E-5</v>
      </c>
      <c r="BE1778" s="13">
        <f t="shared" si="2230"/>
        <v>9.6157631452735499E-5</v>
      </c>
      <c r="BF1778" s="13">
        <f t="shared" si="2231"/>
        <v>5.8450377854859615E-5</v>
      </c>
      <c r="BG1778" s="13">
        <f t="shared" si="2232"/>
        <v>2.3686431121903239E-5</v>
      </c>
      <c r="BH1778" s="13">
        <f t="shared" si="2233"/>
        <v>7.1990170108800246E-6</v>
      </c>
      <c r="BI1778" s="13">
        <f t="shared" si="2234"/>
        <v>1.7503977920934081E-6</v>
      </c>
      <c r="BJ1778" s="14">
        <f t="shared" si="2235"/>
        <v>0.4385153010105049</v>
      </c>
      <c r="BK1778" s="14">
        <f t="shared" si="2236"/>
        <v>0.29472531835490795</v>
      </c>
      <c r="BL1778" s="14">
        <f t="shared" si="2237"/>
        <v>0.25298390424065414</v>
      </c>
      <c r="BM1778" s="14">
        <f t="shared" si="2238"/>
        <v>0.3487699431990201</v>
      </c>
      <c r="BN1778" s="14">
        <f t="shared" si="2239"/>
        <v>0.65092109475506166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1.3644444444444399</v>
      </c>
      <c r="F1779" s="10">
        <f>VLOOKUP(B1779,home!$B$2:$E$405,3,FALSE)</f>
        <v>0.73</v>
      </c>
      <c r="G1779" s="10">
        <f>VLOOKUP(C1779,away!$B$2:$E$405,4,FALSE)</f>
        <v>0.95</v>
      </c>
      <c r="H1779" s="10">
        <f>VLOOKUP(A1779,away!$A$2:$E$405,3,FALSE)</f>
        <v>1.1155555555555601</v>
      </c>
      <c r="I1779" s="10">
        <f>VLOOKUP(C1779,away!$B$2:$E$405,3,FALSE)</f>
        <v>1.1000000000000001</v>
      </c>
      <c r="J1779" s="10">
        <f>VLOOKUP(B1779,home!$B$2:$E$405,4,FALSE)</f>
        <v>1</v>
      </c>
      <c r="K1779" s="12">
        <f t="shared" si="2184"/>
        <v>0.94624222222221899</v>
      </c>
      <c r="L1779" s="12">
        <f t="shared" si="2185"/>
        <v>1.2271111111111161</v>
      </c>
      <c r="M1779" s="13">
        <f t="shared" si="2186"/>
        <v>0.1137953825399376</v>
      </c>
      <c r="N1779" s="13">
        <f t="shared" si="2187"/>
        <v>0.10767799565321803</v>
      </c>
      <c r="O1779" s="13">
        <f t="shared" si="2188"/>
        <v>0.13963957830789733</v>
      </c>
      <c r="P1779" s="13">
        <f t="shared" si="2189"/>
        <v>0.13213286488823831</v>
      </c>
      <c r="Q1779" s="13">
        <f t="shared" si="2190"/>
        <v>5.0944732945667738E-2</v>
      </c>
      <c r="R1779" s="13">
        <f t="shared" si="2191"/>
        <v>8.5676639046245812E-2</v>
      </c>
      <c r="S1779" s="13">
        <f t="shared" si="2192"/>
        <v>3.8356332203211337E-2</v>
      </c>
      <c r="T1779" s="13">
        <f t="shared" si="2193"/>
        <v>6.2514847850217423E-2</v>
      </c>
      <c r="U1779" s="13">
        <f t="shared" si="2194"/>
        <v>8.1070853323650563E-2</v>
      </c>
      <c r="V1779" s="13">
        <f t="shared" si="2195"/>
        <v>4.9485820245402127E-3</v>
      </c>
      <c r="W1779" s="13">
        <f t="shared" si="2196"/>
        <v>1.6068685771008711E-2</v>
      </c>
      <c r="X1779" s="13">
        <f t="shared" si="2197"/>
        <v>1.9718062850557883E-2</v>
      </c>
      <c r="Y1779" s="13">
        <f t="shared" si="2198"/>
        <v>1.2098127006753454E-2</v>
      </c>
      <c r="Z1779" s="13">
        <f t="shared" si="2199"/>
        <v>3.5044918578768257E-2</v>
      </c>
      <c r="AA1779" s="13">
        <f t="shared" si="2200"/>
        <v>3.3160981633570404E-2</v>
      </c>
      <c r="AB1779" s="13">
        <f t="shared" si="2201"/>
        <v>1.5689160476009923E-2</v>
      </c>
      <c r="AC1779" s="13">
        <f t="shared" si="2202"/>
        <v>3.5912612700226139E-4</v>
      </c>
      <c r="AD1779" s="13">
        <f t="shared" si="2203"/>
        <v>3.8012172330374574E-3</v>
      </c>
      <c r="AE1779" s="13">
        <f t="shared" si="2204"/>
        <v>4.6645159024073166E-3</v>
      </c>
      <c r="AF1779" s="13">
        <f t="shared" si="2205"/>
        <v>2.8619396458992568E-3</v>
      </c>
      <c r="AG1779" s="13">
        <f t="shared" si="2206"/>
        <v>1.1706393129374644E-3</v>
      </c>
      <c r="AH1779" s="13">
        <f t="shared" si="2207"/>
        <v>1.0751002243997731E-2</v>
      </c>
      <c r="AI1779" s="13">
        <f t="shared" si="2208"/>
        <v>1.0173052254476475E-2</v>
      </c>
      <c r="AJ1779" s="13">
        <f t="shared" si="2209"/>
        <v>4.8130857860292867E-3</v>
      </c>
      <c r="AK1779" s="13">
        <f t="shared" si="2210"/>
        <v>1.5181149966395095E-3</v>
      </c>
      <c r="AL1779" s="13">
        <f t="shared" si="2211"/>
        <v>1.6679890855983465E-5</v>
      </c>
      <c r="AM1779" s="13">
        <f t="shared" si="2212"/>
        <v>7.1937444834775199E-4</v>
      </c>
      <c r="AN1779" s="13">
        <f t="shared" si="2213"/>
        <v>8.8275237861695625E-4</v>
      </c>
      <c r="AO1779" s="13">
        <f t="shared" si="2214"/>
        <v>5.4161762608031703E-4</v>
      </c>
      <c r="AP1779" s="13">
        <f t="shared" si="2215"/>
        <v>2.2154166897892771E-4</v>
      </c>
      <c r="AQ1779" s="13">
        <f t="shared" si="2216"/>
        <v>6.7964060894535767E-5</v>
      </c>
      <c r="AR1779" s="13">
        <f t="shared" si="2217"/>
        <v>2.6385348618380303E-3</v>
      </c>
      <c r="AS1779" s="13">
        <f t="shared" si="2218"/>
        <v>2.4966930910764133E-3</v>
      </c>
      <c r="AT1779" s="13">
        <f t="shared" si="2219"/>
        <v>1.1812382093535031E-3</v>
      </c>
      <c r="AU1779" s="13">
        <f t="shared" si="2220"/>
        <v>3.7257915606415124E-4</v>
      </c>
      <c r="AV1779" s="13">
        <f t="shared" si="2221"/>
        <v>8.8137532146955326E-5</v>
      </c>
      <c r="AW1779" s="13">
        <f t="shared" si="2222"/>
        <v>5.3799335937484154E-7</v>
      </c>
      <c r="AX1779" s="13">
        <f t="shared" si="2223"/>
        <v>1.1345041276907657E-4</v>
      </c>
      <c r="AY1779" s="13">
        <f t="shared" si="2224"/>
        <v>1.392162620690763E-4</v>
      </c>
      <c r="AZ1779" s="13">
        <f t="shared" si="2225"/>
        <v>8.5416911016160293E-5</v>
      </c>
      <c r="BA1779" s="13">
        <f t="shared" si="2226"/>
        <v>3.4938680194906615E-5</v>
      </c>
      <c r="BB1779" s="13">
        <f t="shared" si="2227"/>
        <v>1.0718410668681952E-5</v>
      </c>
      <c r="BC1779" s="13">
        <f t="shared" si="2228"/>
        <v>2.6305361649983092E-6</v>
      </c>
      <c r="BD1779" s="13">
        <f t="shared" si="2229"/>
        <v>5.3962924100258011E-4</v>
      </c>
      <c r="BE1779" s="13">
        <f t="shared" si="2230"/>
        <v>5.1061997218237076E-4</v>
      </c>
      <c r="BF1779" s="13">
        <f t="shared" si="2231"/>
        <v>2.4158508859444707E-4</v>
      </c>
      <c r="BG1779" s="13">
        <f t="shared" si="2232"/>
        <v>7.6199337029120425E-5</v>
      </c>
      <c r="BH1779" s="13">
        <f t="shared" si="2233"/>
        <v>1.8025757500573675E-5</v>
      </c>
      <c r="BI1779" s="13">
        <f t="shared" si="2234"/>
        <v>3.4113465669163355E-6</v>
      </c>
      <c r="BJ1779" s="14">
        <f t="shared" si="2235"/>
        <v>0.28434038556750602</v>
      </c>
      <c r="BK1779" s="14">
        <f t="shared" si="2236"/>
        <v>0.28974818393585483</v>
      </c>
      <c r="BL1779" s="14">
        <f t="shared" si="2237"/>
        <v>0.39065912166187211</v>
      </c>
      <c r="BM1779" s="14">
        <f t="shared" si="2238"/>
        <v>0.36978673809408663</v>
      </c>
      <c r="BN1779" s="14">
        <f t="shared" si="2239"/>
        <v>0.62986719338120478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1.3644444444444399</v>
      </c>
      <c r="F1780" s="10">
        <f>VLOOKUP(B1780,home!$B$2:$E$405,3,FALSE)</f>
        <v>1.3</v>
      </c>
      <c r="G1780" s="10">
        <f>VLOOKUP(C1780,away!$B$2:$E$405,4,FALSE)</f>
        <v>0.98</v>
      </c>
      <c r="H1780" s="10">
        <f>VLOOKUP(A1780,away!$A$2:$E$405,3,FALSE)</f>
        <v>1.1155555555555601</v>
      </c>
      <c r="I1780" s="10">
        <f>VLOOKUP(C1780,away!$B$2:$E$405,3,FALSE)</f>
        <v>1.3</v>
      </c>
      <c r="J1780" s="10">
        <f>VLOOKUP(B1780,home!$B$2:$E$405,4,FALSE)</f>
        <v>0.9</v>
      </c>
      <c r="K1780" s="12">
        <f t="shared" si="2184"/>
        <v>1.7383022222222164</v>
      </c>
      <c r="L1780" s="12">
        <f t="shared" si="2185"/>
        <v>1.3052000000000052</v>
      </c>
      <c r="M1780" s="13">
        <f t="shared" si="2186"/>
        <v>4.7667654099907662E-2</v>
      </c>
      <c r="N1780" s="13">
        <f t="shared" si="2187"/>
        <v>8.2860789049989433E-2</v>
      </c>
      <c r="O1780" s="13">
        <f t="shared" si="2188"/>
        <v>6.2215822131199743E-2</v>
      </c>
      <c r="P1780" s="13">
        <f t="shared" si="2189"/>
        <v>0.10814990186804666</v>
      </c>
      <c r="Q1780" s="13">
        <f t="shared" si="2190"/>
        <v>7.2018546870341482E-2</v>
      </c>
      <c r="R1780" s="13">
        <f t="shared" si="2191"/>
        <v>4.0602045522821116E-2</v>
      </c>
      <c r="S1780" s="13">
        <f t="shared" si="2192"/>
        <v>6.1343491173036245E-2</v>
      </c>
      <c r="T1780" s="13">
        <f t="shared" si="2193"/>
        <v>9.3998607375170073E-2</v>
      </c>
      <c r="U1780" s="13">
        <f t="shared" si="2194"/>
        <v>7.0578625959087538E-2</v>
      </c>
      <c r="V1780" s="13">
        <f t="shared" si="2195"/>
        <v>1.5464231052552839E-2</v>
      </c>
      <c r="W1780" s="13">
        <f t="shared" si="2196"/>
        <v>4.1730000021976486E-2</v>
      </c>
      <c r="X1780" s="13">
        <f t="shared" si="2197"/>
        <v>5.4465996028683933E-2</v>
      </c>
      <c r="Y1780" s="13">
        <f t="shared" si="2198"/>
        <v>3.5544509008319278E-2</v>
      </c>
      <c r="Z1780" s="13">
        <f t="shared" si="2199"/>
        <v>1.7664596605462116E-2</v>
      </c>
      <c r="AA1780" s="13">
        <f t="shared" si="2200"/>
        <v>3.0706407533933812E-2</v>
      </c>
      <c r="AB1780" s="13">
        <f t="shared" si="2201"/>
        <v>2.6688508226349082E-2</v>
      </c>
      <c r="AC1780" s="13">
        <f t="shared" si="2202"/>
        <v>2.1928589501345273E-3</v>
      </c>
      <c r="AD1780" s="13">
        <f t="shared" si="2203"/>
        <v>1.8134837942883713E-2</v>
      </c>
      <c r="AE1780" s="13">
        <f t="shared" si="2204"/>
        <v>2.3669590483051922E-2</v>
      </c>
      <c r="AF1780" s="13">
        <f t="shared" si="2205"/>
        <v>1.5446774749239747E-2</v>
      </c>
      <c r="AG1780" s="13">
        <f t="shared" si="2206"/>
        <v>6.7203768009026004E-3</v>
      </c>
      <c r="AH1780" s="13">
        <f t="shared" si="2207"/>
        <v>5.763957872362311E-3</v>
      </c>
      <c r="AI1780" s="13">
        <f t="shared" si="2208"/>
        <v>1.0019500778322643E-2</v>
      </c>
      <c r="AJ1780" s="13">
        <f t="shared" si="2209"/>
        <v>8.7084602342577394E-3</v>
      </c>
      <c r="AK1780" s="13">
        <f t="shared" si="2210"/>
        <v>5.0459785924480112E-3</v>
      </c>
      <c r="AL1780" s="13">
        <f t="shared" si="2211"/>
        <v>1.9900914760391042E-4</v>
      </c>
      <c r="AM1780" s="13">
        <f t="shared" si="2212"/>
        <v>6.3047658191508985E-3</v>
      </c>
      <c r="AN1780" s="13">
        <f t="shared" si="2213"/>
        <v>8.2289803471557871E-3</v>
      </c>
      <c r="AO1780" s="13">
        <f t="shared" si="2214"/>
        <v>5.3702325745538888E-3</v>
      </c>
      <c r="AP1780" s="13">
        <f t="shared" si="2215"/>
        <v>2.3364091854359216E-3</v>
      </c>
      <c r="AQ1780" s="13">
        <f t="shared" si="2216"/>
        <v>7.6237031720774429E-4</v>
      </c>
      <c r="AR1780" s="13">
        <f t="shared" si="2217"/>
        <v>1.5046235630014641E-3</v>
      </c>
      <c r="AS1780" s="13">
        <f t="shared" si="2218"/>
        <v>2.615490483173354E-3</v>
      </c>
      <c r="AT1780" s="13">
        <f t="shared" si="2219"/>
        <v>2.2732564595506501E-3</v>
      </c>
      <c r="AU1780" s="13">
        <f t="shared" si="2220"/>
        <v>1.3172022517726346E-3</v>
      </c>
      <c r="AV1780" s="13">
        <f t="shared" si="2221"/>
        <v>5.7242390034311947E-4</v>
      </c>
      <c r="AW1780" s="13">
        <f t="shared" si="2222"/>
        <v>1.2542175955707564E-5</v>
      </c>
      <c r="AX1780" s="13">
        <f t="shared" si="2223"/>
        <v>1.8265980723367796E-3</v>
      </c>
      <c r="AY1780" s="13">
        <f t="shared" si="2224"/>
        <v>2.3840758040139746E-3</v>
      </c>
      <c r="AZ1780" s="13">
        <f t="shared" si="2225"/>
        <v>1.5558478696995261E-3</v>
      </c>
      <c r="BA1780" s="13">
        <f t="shared" si="2226"/>
        <v>6.7689754651060997E-4</v>
      </c>
      <c r="BB1780" s="13">
        <f t="shared" si="2227"/>
        <v>2.2087166942641294E-4</v>
      </c>
      <c r="BC1780" s="13">
        <f t="shared" si="2228"/>
        <v>5.7656340587071077E-5</v>
      </c>
      <c r="BD1780" s="13">
        <f t="shared" si="2229"/>
        <v>3.2730577907158606E-4</v>
      </c>
      <c r="BE1780" s="13">
        <f t="shared" si="2230"/>
        <v>5.6895636310631186E-4</v>
      </c>
      <c r="BF1780" s="13">
        <f t="shared" si="2231"/>
        <v>4.9450905516758618E-4</v>
      </c>
      <c r="BG1780" s="13">
        <f t="shared" si="2232"/>
        <v>2.8653539650227457E-4</v>
      </c>
      <c r="BH1780" s="13">
        <f t="shared" si="2233"/>
        <v>1.2452127912130693E-4</v>
      </c>
      <c r="BI1780" s="13">
        <f t="shared" si="2234"/>
        <v>4.3291123242104099E-5</v>
      </c>
      <c r="BJ1780" s="14">
        <f t="shared" si="2235"/>
        <v>0.47431473387663725</v>
      </c>
      <c r="BK1780" s="14">
        <f t="shared" si="2236"/>
        <v>0.23740122209529582</v>
      </c>
      <c r="BL1780" s="14">
        <f t="shared" si="2237"/>
        <v>0.27045742250483429</v>
      </c>
      <c r="BM1780" s="14">
        <f t="shared" si="2238"/>
        <v>0.58395168191186531</v>
      </c>
      <c r="BN1780" s="14">
        <f t="shared" si="2239"/>
        <v>0.4135147595423061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1.3644444444444399</v>
      </c>
      <c r="F1781" s="10">
        <f>VLOOKUP(B1781,home!$B$2:$E$405,3,FALSE)</f>
        <v>0.98</v>
      </c>
      <c r="G1781" s="10">
        <f>VLOOKUP(C1781,away!$B$2:$E$405,4,FALSE)</f>
        <v>1.1000000000000001</v>
      </c>
      <c r="H1781" s="10">
        <f>VLOOKUP(A1781,away!$A$2:$E$405,3,FALSE)</f>
        <v>1.1155555555555601</v>
      </c>
      <c r="I1781" s="10">
        <f>VLOOKUP(C1781,away!$B$2:$E$405,3,FALSE)</f>
        <v>0.82</v>
      </c>
      <c r="J1781" s="10">
        <f>VLOOKUP(B1781,home!$B$2:$E$405,4,FALSE)</f>
        <v>1.29</v>
      </c>
      <c r="K1781" s="12">
        <f t="shared" si="2184"/>
        <v>1.4708711111111061</v>
      </c>
      <c r="L1781" s="12">
        <f t="shared" si="2185"/>
        <v>1.1800346666666715</v>
      </c>
      <c r="M1781" s="13">
        <f t="shared" si="2186"/>
        <v>7.0587247735224748E-2</v>
      </c>
      <c r="N1781" s="13">
        <f t="shared" si="2187"/>
        <v>0.10382474350658495</v>
      </c>
      <c r="O1781" s="13">
        <f t="shared" si="2188"/>
        <v>8.3295399352153701E-2</v>
      </c>
      <c r="P1781" s="13">
        <f t="shared" si="2189"/>
        <v>0.12251679659554562</v>
      </c>
      <c r="Q1781" s="13">
        <f t="shared" si="2190"/>
        <v>7.6356407921178107E-2</v>
      </c>
      <c r="R1781" s="13">
        <f t="shared" si="2191"/>
        <v>4.9145729404693E-2</v>
      </c>
      <c r="S1781" s="13">
        <f t="shared" si="2192"/>
        <v>5.3162454726733054E-2</v>
      </c>
      <c r="T1781" s="13">
        <f t="shared" si="2193"/>
        <v>9.0103208369131785E-2</v>
      </c>
      <c r="U1781" s="13">
        <f t="shared" si="2194"/>
        <v>7.2287033615846555E-2</v>
      </c>
      <c r="V1781" s="13">
        <f t="shared" si="2195"/>
        <v>1.025255011233544E-2</v>
      </c>
      <c r="W1781" s="13">
        <f t="shared" si="2196"/>
        <v>3.7436811519825364E-2</v>
      </c>
      <c r="X1781" s="13">
        <f t="shared" si="2197"/>
        <v>4.4176735402860122E-2</v>
      </c>
      <c r="Y1781" s="13">
        <f t="shared" si="2198"/>
        <v>2.6065039617767904E-2</v>
      </c>
      <c r="Z1781" s="13">
        <f t="shared" si="2199"/>
        <v>1.9331221472052438E-2</v>
      </c>
      <c r="AA1781" s="13">
        <f t="shared" si="2200"/>
        <v>2.8433735205732644E-2</v>
      </c>
      <c r="AB1781" s="13">
        <f t="shared" si="2201"/>
        <v>2.0911179847547475E-2</v>
      </c>
      <c r="AC1781" s="13">
        <f t="shared" si="2202"/>
        <v>1.1121959321625204E-3</v>
      </c>
      <c r="AD1781" s="13">
        <f t="shared" si="2203"/>
        <v>1.3766181139155658E-2</v>
      </c>
      <c r="AE1781" s="13">
        <f t="shared" si="2204"/>
        <v>1.6244570971816565E-2</v>
      </c>
      <c r="AF1781" s="13">
        <f t="shared" si="2205"/>
        <v>9.5845784459353267E-3</v>
      </c>
      <c r="AG1781" s="13">
        <f t="shared" si="2206"/>
        <v>3.7700449438632846E-3</v>
      </c>
      <c r="AH1781" s="13">
        <f t="shared" si="2207"/>
        <v>5.7028778715082513E-3</v>
      </c>
      <c r="AI1781" s="13">
        <f t="shared" si="2208"/>
        <v>8.3881983113962815E-3</v>
      </c>
      <c r="AJ1781" s="13">
        <f t="shared" si="2209"/>
        <v>6.1689792852518766E-3</v>
      </c>
      <c r="AK1781" s="13">
        <f t="shared" si="2210"/>
        <v>3.0245911385732749E-3</v>
      </c>
      <c r="AL1781" s="13">
        <f t="shared" si="2211"/>
        <v>7.7216600543075325E-5</v>
      </c>
      <c r="AM1781" s="13">
        <f t="shared" si="2212"/>
        <v>4.0496556295813229E-3</v>
      </c>
      <c r="AN1781" s="13">
        <f t="shared" si="2213"/>
        <v>4.7787340309678053E-3</v>
      </c>
      <c r="AO1781" s="13">
        <f t="shared" si="2214"/>
        <v>2.819535909660888E-3</v>
      </c>
      <c r="AP1781" s="13">
        <f t="shared" si="2215"/>
        <v>1.1090500391037982E-3</v>
      </c>
      <c r="AQ1781" s="13">
        <f t="shared" si="2216"/>
        <v>3.2717937330262745E-4</v>
      </c>
      <c r="AR1781" s="13">
        <f t="shared" si="2217"/>
        <v>1.3459187176291959E-3</v>
      </c>
      <c r="AS1781" s="13">
        <f t="shared" si="2218"/>
        <v>1.9796729596644907E-3</v>
      </c>
      <c r="AT1781" s="13">
        <f t="shared" si="2219"/>
        <v>1.4559218829091607E-3</v>
      </c>
      <c r="AU1781" s="13">
        <f t="shared" si="2220"/>
        <v>7.1382447920185685E-4</v>
      </c>
      <c r="AV1781" s="13">
        <f t="shared" si="2221"/>
        <v>2.6248595121548568E-4</v>
      </c>
      <c r="AW1781" s="13">
        <f t="shared" si="2222"/>
        <v>3.7228673442630402E-6</v>
      </c>
      <c r="AX1781" s="13">
        <f t="shared" si="2223"/>
        <v>9.9275357924993738E-4</v>
      </c>
      <c r="AY1781" s="13">
        <f t="shared" si="2224"/>
        <v>1.1714836389723447E-3</v>
      </c>
      <c r="AZ1781" s="13">
        <f t="shared" si="2225"/>
        <v>6.9119565271009531E-4</v>
      </c>
      <c r="BA1781" s="13">
        <f t="shared" si="2226"/>
        <v>2.7187827721573651E-4</v>
      </c>
      <c r="BB1781" s="13">
        <f t="shared" si="2227"/>
        <v>8.0206448057045131E-5</v>
      </c>
      <c r="BC1781" s="13">
        <f t="shared" si="2228"/>
        <v>1.89292778395026E-5</v>
      </c>
      <c r="BD1781" s="13">
        <f t="shared" si="2229"/>
        <v>2.6470512421966679E-4</v>
      </c>
      <c r="BE1781" s="13">
        <f t="shared" si="2230"/>
        <v>3.8934712017778467E-4</v>
      </c>
      <c r="BF1781" s="13">
        <f t="shared" si="2231"/>
        <v>2.8633971563190376E-4</v>
      </c>
      <c r="BG1781" s="13">
        <f t="shared" si="2232"/>
        <v>1.4038960522891214E-4</v>
      </c>
      <c r="BH1781" s="13">
        <f t="shared" si="2233"/>
        <v>5.1623753657874929E-5</v>
      </c>
      <c r="BI1781" s="13">
        <f t="shared" si="2234"/>
        <v>1.5186377580496889E-5</v>
      </c>
      <c r="BJ1781" s="14">
        <f t="shared" si="2235"/>
        <v>0.43763892369478025</v>
      </c>
      <c r="BK1781" s="14">
        <f t="shared" si="2236"/>
        <v>0.25887994534151676</v>
      </c>
      <c r="BL1781" s="14">
        <f t="shared" si="2237"/>
        <v>0.28426313971981987</v>
      </c>
      <c r="BM1781" s="14">
        <f t="shared" si="2238"/>
        <v>0.49321914494116109</v>
      </c>
      <c r="BN1781" s="14">
        <f t="shared" si="2239"/>
        <v>0.50572632451538013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1.5103092783505201</v>
      </c>
      <c r="F1782" s="10">
        <f>VLOOKUP(B1782,home!$B$2:$E$405,3,FALSE)</f>
        <v>1.24</v>
      </c>
      <c r="G1782" s="10">
        <f>VLOOKUP(C1782,away!$B$2:$E$405,4,FALSE)</f>
        <v>1.1399999999999999</v>
      </c>
      <c r="H1782" s="10">
        <f>VLOOKUP(A1782,away!$A$2:$E$405,3,FALSE)</f>
        <v>1.3453608247422699</v>
      </c>
      <c r="I1782" s="10">
        <f>VLOOKUP(C1782,away!$B$2:$E$405,3,FALSE)</f>
        <v>0.28000000000000003</v>
      </c>
      <c r="J1782" s="10">
        <f>VLOOKUP(B1782,home!$B$2:$E$405,4,FALSE)</f>
        <v>1.02</v>
      </c>
      <c r="K1782" s="12">
        <f t="shared" si="2184"/>
        <v>2.1349731958762947</v>
      </c>
      <c r="L1782" s="12">
        <f t="shared" si="2185"/>
        <v>0.38423505154639237</v>
      </c>
      <c r="M1782" s="13">
        <f t="shared" si="2186"/>
        <v>8.0523336076146076E-2</v>
      </c>
      <c r="N1782" s="13">
        <f t="shared" si="2187"/>
        <v>0.17191516416511049</v>
      </c>
      <c r="O1782" s="13">
        <f t="shared" si="2188"/>
        <v>3.0939888187905461E-2</v>
      </c>
      <c r="P1782" s="13">
        <f t="shared" si="2189"/>
        <v>6.6055831964587738E-2</v>
      </c>
      <c r="Q1782" s="13">
        <f t="shared" si="2190"/>
        <v>0.18351713372859194</v>
      </c>
      <c r="R1782" s="13">
        <f t="shared" si="2191"/>
        <v>5.9440947663597357E-3</v>
      </c>
      <c r="S1782" s="13">
        <f t="shared" si="2192"/>
        <v>1.3546920523783545E-2</v>
      </c>
      <c r="T1782" s="13">
        <f t="shared" si="2193"/>
        <v>7.051371533785171E-2</v>
      </c>
      <c r="U1782" s="13">
        <f t="shared" si="2194"/>
        <v>1.2690482999926601E-2</v>
      </c>
      <c r="V1782" s="13">
        <f t="shared" si="2195"/>
        <v>1.2347740134341825E-3</v>
      </c>
      <c r="W1782" s="13">
        <f t="shared" si="2196"/>
        <v>0.13060138716486316</v>
      </c>
      <c r="X1782" s="13">
        <f t="shared" si="2197"/>
        <v>5.0181630729321539E-2</v>
      </c>
      <c r="Y1782" s="13">
        <f t="shared" si="2198"/>
        <v>9.6407707349814437E-3</v>
      </c>
      <c r="Z1782" s="13">
        <f t="shared" si="2199"/>
        <v>7.613098529829583E-4</v>
      </c>
      <c r="AA1782" s="13">
        <f t="shared" si="2200"/>
        <v>1.6253761298751384E-3</v>
      </c>
      <c r="AB1782" s="13">
        <f t="shared" si="2201"/>
        <v>1.7350672352502842E-3</v>
      </c>
      <c r="AC1782" s="13">
        <f t="shared" si="2202"/>
        <v>6.3307753938341034E-5</v>
      </c>
      <c r="AD1782" s="13">
        <f t="shared" si="2203"/>
        <v>6.9707615235311285E-2</v>
      </c>
      <c r="AE1782" s="13">
        <f t="shared" si="2204"/>
        <v>2.6784109133115918E-2</v>
      </c>
      <c r="AF1782" s="13">
        <f t="shared" si="2205"/>
        <v>5.1456967766934959E-3</v>
      </c>
      <c r="AG1782" s="13">
        <f t="shared" si="2206"/>
        <v>6.5905235541164372E-4</v>
      </c>
      <c r="AH1782" s="13">
        <f t="shared" si="2207"/>
        <v>7.3130482650920816E-5</v>
      </c>
      <c r="AI1782" s="13">
        <f t="shared" si="2208"/>
        <v>1.5613162026121232E-4</v>
      </c>
      <c r="AJ1782" s="13">
        <f t="shared" si="2209"/>
        <v>1.666684121432123E-4</v>
      </c>
      <c r="AK1782" s="13">
        <f t="shared" si="2210"/>
        <v>1.1861086417500719E-4</v>
      </c>
      <c r="AL1782" s="13">
        <f t="shared" si="2211"/>
        <v>2.077333881076166E-6</v>
      </c>
      <c r="AM1782" s="13">
        <f t="shared" si="2212"/>
        <v>2.9764778015169524E-2</v>
      </c>
      <c r="AN1782" s="13">
        <f t="shared" si="2213"/>
        <v>1.1436671014925589E-2</v>
      </c>
      <c r="AO1782" s="13">
        <f t="shared" si="2214"/>
        <v>2.1971849384695326E-3</v>
      </c>
      <c r="AP1782" s="13">
        <f t="shared" si="2215"/>
        <v>2.8141182269659934E-4</v>
      </c>
      <c r="AQ1782" s="13">
        <f t="shared" si="2216"/>
        <v>2.703207154989801E-5</v>
      </c>
      <c r="AR1782" s="13">
        <f t="shared" si="2217"/>
        <v>5.6198589541978239E-6</v>
      </c>
      <c r="AS1782" s="13">
        <f t="shared" si="2218"/>
        <v>1.1998248231817738E-5</v>
      </c>
      <c r="AT1782" s="13">
        <f t="shared" si="2219"/>
        <v>1.2807969186200512E-5</v>
      </c>
      <c r="AU1782" s="13">
        <f t="shared" si="2220"/>
        <v>9.1148903020492087E-6</v>
      </c>
      <c r="AV1782" s="13">
        <f t="shared" si="2221"/>
        <v>4.8650116195569596E-6</v>
      </c>
      <c r="AW1782" s="13">
        <f t="shared" si="2222"/>
        <v>4.7336180371692873E-8</v>
      </c>
      <c r="AX1782" s="13">
        <f t="shared" si="2223"/>
        <v>1.0591167207265832E-2</v>
      </c>
      <c r="AY1782" s="13">
        <f t="shared" si="2224"/>
        <v>4.069497677820247E-3</v>
      </c>
      <c r="AZ1782" s="13">
        <f t="shared" si="2225"/>
        <v>7.8182182500259329E-4</v>
      </c>
      <c r="BA1782" s="13">
        <f t="shared" si="2226"/>
        <v>1.0013444974332203E-4</v>
      </c>
      <c r="BB1782" s="13">
        <f t="shared" si="2227"/>
        <v>9.6187913646737407E-6</v>
      </c>
      <c r="BC1782" s="13">
        <f t="shared" si="2228"/>
        <v>7.3917535916388195E-7</v>
      </c>
      <c r="BD1782" s="13">
        <f t="shared" si="2229"/>
        <v>3.5989113249160925E-7</v>
      </c>
      <c r="BE1782" s="13">
        <f t="shared" si="2230"/>
        <v>7.6835792130314987E-7</v>
      </c>
      <c r="BF1782" s="13">
        <f t="shared" si="2231"/>
        <v>8.2021178341072645E-7</v>
      </c>
      <c r="BG1782" s="13">
        <f t="shared" si="2232"/>
        <v>5.8371005750793154E-7</v>
      </c>
      <c r="BH1782" s="13">
        <f t="shared" si="2233"/>
        <v>3.1155133173571102E-7</v>
      </c>
      <c r="BI1782" s="13">
        <f t="shared" si="2234"/>
        <v>1.3303074847906133E-7</v>
      </c>
      <c r="BJ1782" s="14">
        <f t="shared" si="2235"/>
        <v>0.77792633235061981</v>
      </c>
      <c r="BK1782" s="14">
        <f t="shared" si="2236"/>
        <v>0.16549574534359121</v>
      </c>
      <c r="BL1782" s="14">
        <f t="shared" si="2237"/>
        <v>5.3496833429816329E-2</v>
      </c>
      <c r="BM1782" s="14">
        <f t="shared" si="2238"/>
        <v>0.45471532174666873</v>
      </c>
      <c r="BN1782" s="14">
        <f t="shared" si="2239"/>
        <v>0.53889544888870144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1.5103092783505201</v>
      </c>
      <c r="F1783" s="10">
        <f>VLOOKUP(B1783,home!$B$2:$E$405,3,FALSE)</f>
        <v>1.1000000000000001</v>
      </c>
      <c r="G1783" s="10">
        <f>VLOOKUP(C1783,away!$B$2:$E$405,4,FALSE)</f>
        <v>0.74</v>
      </c>
      <c r="H1783" s="10">
        <f>VLOOKUP(A1783,away!$A$2:$E$405,3,FALSE)</f>
        <v>1.3453608247422699</v>
      </c>
      <c r="I1783" s="10">
        <f>VLOOKUP(C1783,away!$B$2:$E$405,3,FALSE)</f>
        <v>0.88</v>
      </c>
      <c r="J1783" s="10">
        <f>VLOOKUP(B1783,home!$B$2:$E$405,4,FALSE)</f>
        <v>0.33</v>
      </c>
      <c r="K1783" s="12">
        <f t="shared" si="2184"/>
        <v>1.2293917525773235</v>
      </c>
      <c r="L1783" s="12">
        <f t="shared" si="2185"/>
        <v>0.39069278350515518</v>
      </c>
      <c r="M1783" s="13">
        <f t="shared" si="2186"/>
        <v>0.19788197020997322</v>
      </c>
      <c r="N1783" s="13">
        <f t="shared" si="2187"/>
        <v>0.24327446215989268</v>
      </c>
      <c r="O1783" s="13">
        <f t="shared" si="2188"/>
        <v>7.7311057746818637E-2</v>
      </c>
      <c r="P1783" s="13">
        <f t="shared" si="2189"/>
        <v>9.5045576776968024E-2</v>
      </c>
      <c r="Q1783" s="13">
        <f t="shared" si="2190"/>
        <v>0.14953980869602815</v>
      </c>
      <c r="R1783" s="13">
        <f t="shared" si="2191"/>
        <v>1.5102436173416179E-2</v>
      </c>
      <c r="S1783" s="13">
        <f t="shared" si="2192"/>
        <v>1.1412941835075822E-2</v>
      </c>
      <c r="T1783" s="13">
        <f t="shared" si="2193"/>
        <v>5.8424124104279655E-2</v>
      </c>
      <c r="U1783" s="13">
        <f t="shared" si="2194"/>
        <v>1.856681047542328E-2</v>
      </c>
      <c r="V1783" s="13">
        <f t="shared" si="2195"/>
        <v>6.0908903215034786E-4</v>
      </c>
      <c r="W1783" s="13">
        <f t="shared" si="2196"/>
        <v>6.1281002497629224E-2</v>
      </c>
      <c r="X1783" s="13">
        <f t="shared" si="2197"/>
        <v>2.3942045441785131E-2</v>
      </c>
      <c r="Y1783" s="13">
        <f t="shared" si="2198"/>
        <v>4.6769921882289719E-3</v>
      </c>
      <c r="Z1783" s="13">
        <f t="shared" si="2199"/>
        <v>1.9668042754336372E-3</v>
      </c>
      <c r="AA1783" s="13">
        <f t="shared" si="2200"/>
        <v>2.4179729551519315E-3</v>
      </c>
      <c r="AB1783" s="13">
        <f t="shared" si="2201"/>
        <v>1.4863180045094021E-3</v>
      </c>
      <c r="AC1783" s="13">
        <f t="shared" si="2202"/>
        <v>1.8284642831477539E-5</v>
      </c>
      <c r="AD1783" s="13">
        <f t="shared" si="2203"/>
        <v>1.8834589765063928E-2</v>
      </c>
      <c r="AE1783" s="13">
        <f t="shared" si="2204"/>
        <v>7.3585383014905335E-3</v>
      </c>
      <c r="AF1783" s="13">
        <f t="shared" si="2205"/>
        <v>1.4374639057693163E-3</v>
      </c>
      <c r="AG1783" s="13">
        <f t="shared" si="2206"/>
        <v>1.8720225817773543E-4</v>
      </c>
      <c r="AH1783" s="13">
        <f t="shared" si="2207"/>
        <v>1.9210405924475189E-4</v>
      </c>
      <c r="AI1783" s="13">
        <f t="shared" si="2208"/>
        <v>2.3617114607212347E-4</v>
      </c>
      <c r="AJ1783" s="13">
        <f t="shared" si="2209"/>
        <v>1.4517342958890152E-4</v>
      </c>
      <c r="AK1783" s="13">
        <f t="shared" si="2210"/>
        <v>5.9491672343320087E-5</v>
      </c>
      <c r="AL1783" s="13">
        <f t="shared" si="2211"/>
        <v>3.5129515280943958E-7</v>
      </c>
      <c r="AM1783" s="13">
        <f t="shared" si="2212"/>
        <v>4.6310178640693745E-3</v>
      </c>
      <c r="AN1783" s="13">
        <f t="shared" si="2213"/>
        <v>1.8093052597753622E-3</v>
      </c>
      <c r="AO1783" s="13">
        <f t="shared" si="2214"/>
        <v>3.5344125407607704E-4</v>
      </c>
      <c r="AP1783" s="13">
        <f t="shared" si="2215"/>
        <v>4.6028982453511767E-5</v>
      </c>
      <c r="AQ1783" s="13">
        <f t="shared" si="2216"/>
        <v>4.4957978191681149E-6</v>
      </c>
      <c r="AR1783" s="13">
        <f t="shared" si="2217"/>
        <v>1.5010733925794277E-5</v>
      </c>
      <c r="AS1783" s="13">
        <f t="shared" si="2218"/>
        <v>1.8454072488504114E-5</v>
      </c>
      <c r="AT1783" s="13">
        <f t="shared" si="2219"/>
        <v>1.1343642259415523E-5</v>
      </c>
      <c r="AU1783" s="13">
        <f t="shared" si="2220"/>
        <v>4.6485934126376787E-6</v>
      </c>
      <c r="AV1783" s="13">
        <f t="shared" si="2221"/>
        <v>1.4287356006455089E-6</v>
      </c>
      <c r="AW1783" s="13">
        <f t="shared" si="2222"/>
        <v>4.6870041860330799E-9</v>
      </c>
      <c r="AX1783" s="13">
        <f t="shared" si="2223"/>
        <v>9.4888919468752225E-4</v>
      </c>
      <c r="AY1783" s="13">
        <f t="shared" si="2224"/>
        <v>3.707241607104332E-4</v>
      </c>
      <c r="AZ1783" s="13">
        <f t="shared" si="2225"/>
        <v>7.2419627130285798E-5</v>
      </c>
      <c r="BA1783" s="13">
        <f t="shared" si="2226"/>
        <v>9.4312752346456047E-6</v>
      </c>
      <c r="BB1783" s="13">
        <f t="shared" si="2227"/>
        <v>9.2118279335673165E-7</v>
      </c>
      <c r="BC1783" s="13">
        <f t="shared" si="2228"/>
        <v>7.1979893930719163E-8</v>
      </c>
      <c r="BD1783" s="13">
        <f t="shared" si="2229"/>
        <v>9.7743090332063811E-7</v>
      </c>
      <c r="BE1783" s="13">
        <f t="shared" si="2230"/>
        <v>1.2016454912565955E-6</v>
      </c>
      <c r="BF1783" s="13">
        <f t="shared" si="2231"/>
        <v>7.3864652823629256E-7</v>
      </c>
      <c r="BG1783" s="13">
        <f t="shared" si="2232"/>
        <v>3.0269531662785701E-7</v>
      </c>
      <c r="BH1783" s="13">
        <f t="shared" si="2233"/>
        <v>9.3032781451517222E-8</v>
      </c>
      <c r="BI1783" s="13">
        <f t="shared" si="2234"/>
        <v>2.2874746847164783E-8</v>
      </c>
      <c r="BJ1783" s="14">
        <f t="shared" si="2235"/>
        <v>0.57720297589698899</v>
      </c>
      <c r="BK1783" s="14">
        <f t="shared" si="2236"/>
        <v>0.3053389379528621</v>
      </c>
      <c r="BL1783" s="14">
        <f t="shared" si="2237"/>
        <v>0.11557175776602324</v>
      </c>
      <c r="BM1783" s="14">
        <f t="shared" si="2238"/>
        <v>0.22155444465450483</v>
      </c>
      <c r="BN1783" s="14">
        <f t="shared" si="2239"/>
        <v>0.77815531176309694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1.5103092783505201</v>
      </c>
      <c r="F1784" s="10">
        <f>VLOOKUP(B1784,home!$B$2:$E$405,3,FALSE)</f>
        <v>1.4</v>
      </c>
      <c r="G1784" s="10">
        <f>VLOOKUP(C1784,away!$B$2:$E$405,4,FALSE)</f>
        <v>1.18</v>
      </c>
      <c r="H1784" s="10">
        <f>VLOOKUP(A1784,away!$A$2:$E$405,3,FALSE)</f>
        <v>1.3453608247422699</v>
      </c>
      <c r="I1784" s="10">
        <f>VLOOKUP(C1784,away!$B$2:$E$405,3,FALSE)</f>
        <v>0.74</v>
      </c>
      <c r="J1784" s="10">
        <f>VLOOKUP(B1784,home!$B$2:$E$405,4,FALSE)</f>
        <v>0.66</v>
      </c>
      <c r="K1784" s="12">
        <f t="shared" si="2184"/>
        <v>2.4950309278350589</v>
      </c>
      <c r="L1784" s="12">
        <f t="shared" si="2185"/>
        <v>0.65707422680412464</v>
      </c>
      <c r="M1784" s="13">
        <f t="shared" si="2186"/>
        <v>4.2762011400143955E-2</v>
      </c>
      <c r="N1784" s="13">
        <f t="shared" si="2187"/>
        <v>0.10669254097979454</v>
      </c>
      <c r="O1784" s="13">
        <f t="shared" si="2188"/>
        <v>2.8097815577338751E-2</v>
      </c>
      <c r="P1784" s="13">
        <f t="shared" si="2189"/>
        <v>7.0104918870065869E-2</v>
      </c>
      <c r="Q1784" s="13">
        <f t="shared" si="2190"/>
        <v>0.13310059475694841</v>
      </c>
      <c r="R1784" s="13">
        <f t="shared" si="2191"/>
        <v>9.2311752226823755E-3</v>
      </c>
      <c r="S1784" s="13">
        <f t="shared" si="2192"/>
        <v>2.8732860597864521E-2</v>
      </c>
      <c r="T1784" s="13">
        <f t="shared" si="2193"/>
        <v>8.7456970387090993E-2</v>
      </c>
      <c r="U1784" s="13">
        <f t="shared" si="2194"/>
        <v>2.3032067680857211E-2</v>
      </c>
      <c r="V1784" s="13">
        <f t="shared" si="2195"/>
        <v>5.2339156886739378E-3</v>
      </c>
      <c r="W1784" s="13">
        <f t="shared" si="2196"/>
        <v>0.11069670014394241</v>
      </c>
      <c r="X1784" s="13">
        <f t="shared" si="2197"/>
        <v>7.2735948656848987E-2</v>
      </c>
      <c r="Y1784" s="13">
        <f t="shared" si="2198"/>
        <v>2.3896458612281776E-2</v>
      </c>
      <c r="Z1784" s="13">
        <f t="shared" si="2199"/>
        <v>2.0218557739791381E-3</v>
      </c>
      <c r="AA1784" s="13">
        <f t="shared" si="2200"/>
        <v>5.0445926876998403E-3</v>
      </c>
      <c r="AB1784" s="13">
        <f t="shared" si="2201"/>
        <v>6.2932073870708436E-3</v>
      </c>
      <c r="AC1784" s="13">
        <f t="shared" si="2202"/>
        <v>5.3628679801474464E-4</v>
      </c>
      <c r="AD1784" s="13">
        <f t="shared" si="2203"/>
        <v>6.9047922617104976E-2</v>
      </c>
      <c r="AE1784" s="13">
        <f t="shared" si="2204"/>
        <v>4.5369610366065273E-2</v>
      </c>
      <c r="AF1784" s="13">
        <f t="shared" si="2205"/>
        <v>1.4905600825843369E-2</v>
      </c>
      <c r="AG1784" s="13">
        <f t="shared" si="2206"/>
        <v>3.2646953792306514E-3</v>
      </c>
      <c r="AH1784" s="13">
        <f t="shared" si="2207"/>
        <v>3.3212732984919926E-4</v>
      </c>
      <c r="AI1784" s="13">
        <f t="shared" si="2208"/>
        <v>8.2866795995302825E-4</v>
      </c>
      <c r="AJ1784" s="13">
        <f t="shared" si="2209"/>
        <v>1.0337760944943949E-3</v>
      </c>
      <c r="AK1784" s="13">
        <f t="shared" si="2210"/>
        <v>8.597677760733513E-4</v>
      </c>
      <c r="AL1784" s="13">
        <f t="shared" si="2211"/>
        <v>3.516798320275883E-5</v>
      </c>
      <c r="AM1784" s="13">
        <f t="shared" si="2212"/>
        <v>3.4455340486487775E-2</v>
      </c>
      <c r="AN1784" s="13">
        <f t="shared" si="2213"/>
        <v>2.2639716209431806E-2</v>
      </c>
      <c r="AO1784" s="13">
        <f t="shared" si="2214"/>
        <v>7.4379870116886059E-3</v>
      </c>
      <c r="AP1784" s="13">
        <f t="shared" si="2215"/>
        <v>1.6291031882281375E-3</v>
      </c>
      <c r="AQ1784" s="13">
        <f t="shared" si="2216"/>
        <v>2.6761042944728442E-4</v>
      </c>
      <c r="AR1784" s="13">
        <f t="shared" si="2217"/>
        <v>4.3646461692236222E-5</v>
      </c>
      <c r="AS1784" s="13">
        <f t="shared" si="2218"/>
        <v>1.0889927181269749E-4</v>
      </c>
      <c r="AT1784" s="13">
        <f t="shared" si="2219"/>
        <v>1.3585352559569846E-4</v>
      </c>
      <c r="AU1784" s="13">
        <f t="shared" si="2220"/>
        <v>1.1298624933889982E-4</v>
      </c>
      <c r="AV1784" s="13">
        <f t="shared" si="2221"/>
        <v>7.0476046630159621E-5</v>
      </c>
      <c r="AW1784" s="13">
        <f t="shared" si="2222"/>
        <v>1.6015309230785478E-6</v>
      </c>
      <c r="AX1784" s="13">
        <f t="shared" si="2223"/>
        <v>1.4327856690479066E-2</v>
      </c>
      <c r="AY1784" s="13">
        <f t="shared" si="2224"/>
        <v>9.4144653566568346E-3</v>
      </c>
      <c r="AZ1784" s="13">
        <f t="shared" si="2225"/>
        <v>3.0930012724997538E-3</v>
      </c>
      <c r="BA1784" s="13">
        <f t="shared" si="2226"/>
        <v>6.774438065439832E-4</v>
      </c>
      <c r="BB1784" s="13">
        <f t="shared" si="2227"/>
        <v>1.1128271634703267E-4</v>
      </c>
      <c r="BC1784" s="13">
        <f t="shared" si="2228"/>
        <v>1.4624200960077844E-5</v>
      </c>
      <c r="BD1784" s="13">
        <f t="shared" si="2229"/>
        <v>4.7798275115269933E-6</v>
      </c>
      <c r="BE1784" s="13">
        <f t="shared" si="2230"/>
        <v>1.1925817470976734E-5</v>
      </c>
      <c r="BF1784" s="13">
        <f t="shared" si="2231"/>
        <v>1.4877641714901318E-5</v>
      </c>
      <c r="BG1784" s="13">
        <f t="shared" si="2232"/>
        <v>1.2373392070642606E-5</v>
      </c>
      <c r="BH1784" s="13">
        <f t="shared" si="2233"/>
        <v>7.7179989746205943E-6</v>
      </c>
      <c r="BI1784" s="13">
        <f t="shared" si="2234"/>
        <v>3.8513292285355336E-6</v>
      </c>
      <c r="BJ1784" s="14">
        <f t="shared" si="2235"/>
        <v>0.76123547409392189</v>
      </c>
      <c r="BK1784" s="14">
        <f t="shared" si="2236"/>
        <v>0.1568196266946226</v>
      </c>
      <c r="BL1784" s="14">
        <f t="shared" si="2237"/>
        <v>7.5280585278059878E-2</v>
      </c>
      <c r="BM1784" s="14">
        <f t="shared" si="2238"/>
        <v>0.59595562120787593</v>
      </c>
      <c r="BN1784" s="14">
        <f t="shared" si="2239"/>
        <v>0.38998905680697388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1.5103092783505201</v>
      </c>
      <c r="F1785" s="10">
        <f>VLOOKUP(B1785,home!$B$2:$E$405,3,FALSE)</f>
        <v>0.51</v>
      </c>
      <c r="G1785" s="10">
        <f>VLOOKUP(C1785,away!$B$2:$E$405,4,FALSE)</f>
        <v>1.18</v>
      </c>
      <c r="H1785" s="10">
        <f>VLOOKUP(A1785,away!$A$2:$E$405,3,FALSE)</f>
        <v>1.3453608247422699</v>
      </c>
      <c r="I1785" s="10">
        <f>VLOOKUP(C1785,away!$B$2:$E$405,3,FALSE)</f>
        <v>0.96</v>
      </c>
      <c r="J1785" s="10">
        <f>VLOOKUP(B1785,home!$B$2:$E$405,4,FALSE)</f>
        <v>1.4</v>
      </c>
      <c r="K1785" s="12">
        <f t="shared" si="2184"/>
        <v>0.90890412371134288</v>
      </c>
      <c r="L1785" s="12">
        <f t="shared" si="2185"/>
        <v>1.8081649484536106</v>
      </c>
      <c r="M1785" s="13">
        <f t="shared" si="2186"/>
        <v>6.6068111797611767E-2</v>
      </c>
      <c r="N1785" s="13">
        <f t="shared" si="2187"/>
        <v>6.0049579258671354E-2</v>
      </c>
      <c r="O1785" s="13">
        <f t="shared" si="2188"/>
        <v>0.11946204396295607</v>
      </c>
      <c r="P1785" s="13">
        <f t="shared" si="2189"/>
        <v>0.10857954438491649</v>
      </c>
      <c r="Q1785" s="13">
        <f t="shared" si="2190"/>
        <v>2.7289655107668755E-2</v>
      </c>
      <c r="R1785" s="13">
        <f t="shared" si="2191"/>
        <v>0.10800354028222074</v>
      </c>
      <c r="S1785" s="13">
        <f t="shared" si="2192"/>
        <v>4.4611224454814156E-2</v>
      </c>
      <c r="T1785" s="13">
        <f t="shared" si="2193"/>
        <v>4.9344197821074687E-2</v>
      </c>
      <c r="U1785" s="13">
        <f t="shared" si="2194"/>
        <v>9.8164863137934572E-2</v>
      </c>
      <c r="V1785" s="13">
        <f t="shared" si="2195"/>
        <v>8.1462503770104461E-3</v>
      </c>
      <c r="W1785" s="13">
        <f t="shared" si="2196"/>
        <v>8.267893354006817E-3</v>
      </c>
      <c r="X1785" s="13">
        <f t="shared" si="2197"/>
        <v>1.4949714960267686E-2</v>
      </c>
      <c r="Y1785" s="13">
        <f t="shared" si="2198"/>
        <v>1.3515775290264301E-2</v>
      </c>
      <c r="Z1785" s="13">
        <f t="shared" si="2199"/>
        <v>6.5096071949069717E-2</v>
      </c>
      <c r="AA1785" s="13">
        <f t="shared" si="2200"/>
        <v>5.9166088231919739E-2</v>
      </c>
      <c r="AB1785" s="13">
        <f t="shared" si="2201"/>
        <v>2.68881507889305E-2</v>
      </c>
      <c r="AC1785" s="13">
        <f t="shared" si="2202"/>
        <v>8.3674647488300616E-4</v>
      </c>
      <c r="AD1785" s="13">
        <f t="shared" si="2203"/>
        <v>1.8786805909655998E-3</v>
      </c>
      <c r="AE1785" s="13">
        <f t="shared" si="2204"/>
        <v>3.3969643939241122E-3</v>
      </c>
      <c r="AF1785" s="13">
        <f t="shared" si="2205"/>
        <v>3.0711359741192727E-3</v>
      </c>
      <c r="AG1785" s="13">
        <f t="shared" si="2206"/>
        <v>1.8510401401124683E-3</v>
      </c>
      <c r="AH1785" s="13">
        <f t="shared" si="2207"/>
        <v>2.942610889508054E-2</v>
      </c>
      <c r="AI1785" s="13">
        <f t="shared" si="2208"/>
        <v>2.674551171951773E-2</v>
      </c>
      <c r="AJ1785" s="13">
        <f t="shared" si="2209"/>
        <v>1.2154552946319855E-2</v>
      </c>
      <c r="AK1785" s="13">
        <f t="shared" si="2210"/>
        <v>3.6824410982593241E-3</v>
      </c>
      <c r="AL1785" s="13">
        <f t="shared" si="2211"/>
        <v>5.5005992171712714E-5</v>
      </c>
      <c r="AM1785" s="13">
        <f t="shared" si="2212"/>
        <v>3.4150810725301937E-4</v>
      </c>
      <c r="AN1785" s="13">
        <f t="shared" si="2213"/>
        <v>6.1750298914764576E-4</v>
      </c>
      <c r="AO1785" s="13">
        <f t="shared" si="2214"/>
        <v>5.5827363027105201E-4</v>
      </c>
      <c r="AP1785" s="13">
        <f t="shared" si="2215"/>
        <v>3.3648360330068892E-4</v>
      </c>
      <c r="AQ1785" s="13">
        <f t="shared" si="2216"/>
        <v>1.5210446430441883E-4</v>
      </c>
      <c r="AR1785" s="13">
        <f t="shared" si="2217"/>
        <v>1.0641451734692728E-2</v>
      </c>
      <c r="AS1785" s="13">
        <f t="shared" si="2218"/>
        <v>9.6720593639374429E-3</v>
      </c>
      <c r="AT1785" s="13">
        <f t="shared" si="2219"/>
        <v>4.3954873203318244E-3</v>
      </c>
      <c r="AU1785" s="13">
        <f t="shared" si="2220"/>
        <v>1.3316921837235058E-3</v>
      </c>
      <c r="AV1785" s="13">
        <f t="shared" si="2221"/>
        <v>3.0259512932511432E-4</v>
      </c>
      <c r="AW1785" s="13">
        <f t="shared" si="2222"/>
        <v>2.5110977671130294E-6</v>
      </c>
      <c r="AX1785" s="13">
        <f t="shared" si="2223"/>
        <v>5.1733021160520799E-5</v>
      </c>
      <c r="AY1785" s="13">
        <f t="shared" si="2224"/>
        <v>9.3541835540062625E-5</v>
      </c>
      <c r="AZ1785" s="13">
        <f t="shared" si="2225"/>
        <v>8.4569534118776764E-5</v>
      </c>
      <c r="BA1785" s="13">
        <f t="shared" si="2226"/>
        <v>5.0971889100207957E-5</v>
      </c>
      <c r="BB1785" s="13">
        <f t="shared" si="2227"/>
        <v>2.3041395806865167E-5</v>
      </c>
      <c r="BC1785" s="13">
        <f t="shared" si="2228"/>
        <v>8.3325288522839198E-6</v>
      </c>
      <c r="BD1785" s="13">
        <f t="shared" si="2229"/>
        <v>3.2069166712220439E-3</v>
      </c>
      <c r="BE1785" s="13">
        <f t="shared" si="2230"/>
        <v>2.9147797868723682E-3</v>
      </c>
      <c r="BF1785" s="13">
        <f t="shared" si="2231"/>
        <v>1.3246276839993822E-3</v>
      </c>
      <c r="BG1785" s="13">
        <f t="shared" si="2232"/>
        <v>4.0131985478974818E-4</v>
      </c>
      <c r="BH1785" s="13">
        <f t="shared" si="2233"/>
        <v>9.1190317736409814E-5</v>
      </c>
      <c r="BI1785" s="13">
        <f t="shared" si="2234"/>
        <v>1.6576651166634104E-5</v>
      </c>
      <c r="BJ1785" s="14">
        <f t="shared" si="2235"/>
        <v>0.18593269988993061</v>
      </c>
      <c r="BK1785" s="14">
        <f t="shared" si="2236"/>
        <v>0.22839042531694762</v>
      </c>
      <c r="BL1785" s="14">
        <f t="shared" si="2237"/>
        <v>0.51799199776093618</v>
      </c>
      <c r="BM1785" s="14">
        <f t="shared" si="2238"/>
        <v>0.50786768938506621</v>
      </c>
      <c r="BN1785" s="14">
        <f t="shared" si="2239"/>
        <v>0.48945247479404519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1.5103092783505201</v>
      </c>
      <c r="F1786" s="10">
        <f>VLOOKUP(B1786,home!$B$2:$E$405,3,FALSE)</f>
        <v>1.32</v>
      </c>
      <c r="G1786" s="10">
        <f>VLOOKUP(C1786,away!$B$2:$E$405,4,FALSE)</f>
        <v>1.66</v>
      </c>
      <c r="H1786" s="10">
        <f>VLOOKUP(A1786,away!$A$2:$E$405,3,FALSE)</f>
        <v>1.3453608247422699</v>
      </c>
      <c r="I1786" s="10">
        <f>VLOOKUP(C1786,away!$B$2:$E$405,3,FALSE)</f>
        <v>0.74</v>
      </c>
      <c r="J1786" s="10">
        <f>VLOOKUP(B1786,home!$B$2:$E$405,4,FALSE)</f>
        <v>0.65</v>
      </c>
      <c r="K1786" s="12">
        <f t="shared" si="2184"/>
        <v>3.3093896907216598</v>
      </c>
      <c r="L1786" s="12">
        <f t="shared" si="2185"/>
        <v>0.6471185567010318</v>
      </c>
      <c r="M1786" s="13">
        <f t="shared" si="2186"/>
        <v>1.9129794317398082E-2</v>
      </c>
      <c r="N1786" s="13">
        <f t="shared" si="2187"/>
        <v>6.3307944099623009E-2</v>
      </c>
      <c r="O1786" s="13">
        <f t="shared" si="2188"/>
        <v>1.2379244888662246E-2</v>
      </c>
      <c r="P1786" s="13">
        <f t="shared" si="2189"/>
        <v>4.0967745413457643E-2</v>
      </c>
      <c r="Q1786" s="13">
        <f t="shared" si="2190"/>
        <v>0.10475532877203776</v>
      </c>
      <c r="R1786" s="13">
        <f t="shared" si="2191"/>
        <v>4.0054195426998691E-3</v>
      </c>
      <c r="S1786" s="13">
        <f t="shared" si="2192"/>
        <v>2.1933797828859243E-2</v>
      </c>
      <c r="T1786" s="13">
        <f t="shared" si="2193"/>
        <v>6.7789117161703147E-2</v>
      </c>
      <c r="U1786" s="13">
        <f t="shared" si="2194"/>
        <v>1.3255494141626011E-2</v>
      </c>
      <c r="V1786" s="13">
        <f t="shared" si="2195"/>
        <v>5.2191897942253972E-3</v>
      </c>
      <c r="W1786" s="13">
        <f t="shared" si="2196"/>
        <v>0.11555873502877995</v>
      </c>
      <c r="X1786" s="13">
        <f t="shared" si="2197"/>
        <v>7.4780201826021034E-2</v>
      </c>
      <c r="Y1786" s="13">
        <f t="shared" si="2198"/>
        <v>2.41958281377333E-2</v>
      </c>
      <c r="Z1786" s="13">
        <f t="shared" si="2199"/>
        <v>8.6399377115134891E-4</v>
      </c>
      <c r="AA1786" s="13">
        <f t="shared" si="2200"/>
        <v>2.859292079096003E-3</v>
      </c>
      <c r="AB1786" s="13">
        <f t="shared" si="2201"/>
        <v>4.7312558646612074E-3</v>
      </c>
      <c r="AC1786" s="13">
        <f t="shared" si="2202"/>
        <v>6.985779460259269E-4</v>
      </c>
      <c r="AD1786" s="13">
        <f t="shared" si="2203"/>
        <v>9.5607221594270084E-2</v>
      </c>
      <c r="AE1786" s="13">
        <f t="shared" si="2204"/>
        <v>6.1869207248279774E-2</v>
      </c>
      <c r="AF1786" s="13">
        <f t="shared" si="2205"/>
        <v>2.001835604937191E-2</v>
      </c>
      <c r="AG1786" s="13">
        <f t="shared" si="2206"/>
        <v>4.3180832247323078E-3</v>
      </c>
      <c r="AH1786" s="13">
        <f t="shared" si="2207"/>
        <v>1.3977660054653558E-4</v>
      </c>
      <c r="AI1786" s="13">
        <f t="shared" si="2208"/>
        <v>4.625752408528244E-4</v>
      </c>
      <c r="AJ1786" s="13">
        <f t="shared" si="2209"/>
        <v>7.6542086663071299E-4</v>
      </c>
      <c r="AK1786" s="13">
        <f t="shared" si="2210"/>
        <v>8.4435864169697325E-4</v>
      </c>
      <c r="AL1786" s="13">
        <f t="shared" si="2211"/>
        <v>5.984207246435031E-5</v>
      </c>
      <c r="AM1786" s="13">
        <f t="shared" si="2212"/>
        <v>6.3280310700523715E-2</v>
      </c>
      <c r="AN1786" s="13">
        <f t="shared" si="2213"/>
        <v>4.094986332811576E-2</v>
      </c>
      <c r="AO1786" s="13">
        <f t="shared" si="2214"/>
        <v>1.324970822699739E-2</v>
      </c>
      <c r="AP1786" s="13">
        <f t="shared" si="2215"/>
        <v>2.8580440215214466E-3</v>
      </c>
      <c r="AQ1786" s="13">
        <f t="shared" si="2216"/>
        <v>4.623733305487427E-4</v>
      </c>
      <c r="AR1786" s="13">
        <f t="shared" si="2217"/>
        <v>1.8090406401250155E-5</v>
      </c>
      <c r="AS1786" s="13">
        <f t="shared" si="2218"/>
        <v>5.9868204445262386E-5</v>
      </c>
      <c r="AT1786" s="13">
        <f t="shared" si="2219"/>
        <v>9.9063609296583995E-5</v>
      </c>
      <c r="AU1786" s="13">
        <f t="shared" si="2220"/>
        <v>1.0928002911059781E-4</v>
      </c>
      <c r="AV1786" s="13">
        <f t="shared" si="2221"/>
        <v>9.0412550435093827E-5</v>
      </c>
      <c r="AW1786" s="13">
        <f t="shared" si="2222"/>
        <v>3.5598843427412696E-6</v>
      </c>
      <c r="AX1786" s="13">
        <f t="shared" si="2223"/>
        <v>3.4903201309662804E-2</v>
      </c>
      <c r="AY1786" s="13">
        <f t="shared" si="2224"/>
        <v>2.2586509255754554E-2</v>
      </c>
      <c r="AZ1786" s="13">
        <f t="shared" si="2225"/>
        <v>7.3080746352491921E-3</v>
      </c>
      <c r="BA1786" s="13">
        <f t="shared" si="2226"/>
        <v>1.5763969034086258E-3</v>
      </c>
      <c r="BB1786" s="13">
        <f t="shared" si="2227"/>
        <v>2.550289222304414E-4</v>
      </c>
      <c r="BC1786" s="13">
        <f t="shared" si="2228"/>
        <v>3.3006789614156587E-5</v>
      </c>
      <c r="BD1786" s="13">
        <f t="shared" si="2229"/>
        <v>1.951106280085351E-6</v>
      </c>
      <c r="BE1786" s="13">
        <f t="shared" si="2230"/>
        <v>6.4569710088167482E-6</v>
      </c>
      <c r="BF1786" s="13">
        <f t="shared" si="2231"/>
        <v>1.0684316644933392E-5</v>
      </c>
      <c r="BG1786" s="13">
        <f t="shared" si="2232"/>
        <v>1.1786189119049467E-5</v>
      </c>
      <c r="BH1786" s="13">
        <f t="shared" si="2233"/>
        <v>9.7512731908695273E-6</v>
      </c>
      <c r="BI1786" s="13">
        <f t="shared" si="2234"/>
        <v>6.4541525938548208E-6</v>
      </c>
      <c r="BJ1786" s="14">
        <f t="shared" si="2235"/>
        <v>0.81966254056617904</v>
      </c>
      <c r="BK1786" s="14">
        <f t="shared" si="2236"/>
        <v>0.11059545662818521</v>
      </c>
      <c r="BL1786" s="14">
        <f t="shared" si="2237"/>
        <v>3.9866636674998769E-2</v>
      </c>
      <c r="BM1786" s="14">
        <f t="shared" si="2238"/>
        <v>0.70386020123522375</v>
      </c>
      <c r="BN1786" s="14">
        <f t="shared" si="2239"/>
        <v>0.24454547703387861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1.5103092783505201</v>
      </c>
      <c r="F1787" s="10">
        <f>VLOOKUP(B1787,home!$B$2:$E$405,3,FALSE)</f>
        <v>0.28999999999999998</v>
      </c>
      <c r="G1787" s="10">
        <f>VLOOKUP(C1787,away!$B$2:$E$405,4,FALSE)</f>
        <v>0.85</v>
      </c>
      <c r="H1787" s="10">
        <f>VLOOKUP(A1787,away!$A$2:$E$405,3,FALSE)</f>
        <v>1.3453608247422699</v>
      </c>
      <c r="I1787" s="10">
        <f>VLOOKUP(C1787,away!$B$2:$E$405,3,FALSE)</f>
        <v>0.56999999999999995</v>
      </c>
      <c r="J1787" s="10">
        <f>VLOOKUP(B1787,home!$B$2:$E$405,4,FALSE)</f>
        <v>1.32</v>
      </c>
      <c r="K1787" s="12">
        <f t="shared" si="2184"/>
        <v>0.37229123711340317</v>
      </c>
      <c r="L1787" s="12">
        <f t="shared" si="2185"/>
        <v>1.0122494845360839</v>
      </c>
      <c r="M1787" s="13">
        <f t="shared" si="2186"/>
        <v>0.25043879449882689</v>
      </c>
      <c r="N1787" s="13">
        <f t="shared" si="2187"/>
        <v>9.3236168625157601E-2</v>
      </c>
      <c r="O1787" s="13">
        <f t="shared" si="2188"/>
        <v>0.25350654063927575</v>
      </c>
      <c r="P1787" s="13">
        <f t="shared" si="2189"/>
        <v>9.4378263630935197E-2</v>
      </c>
      <c r="Q1787" s="13">
        <f t="shared" si="2190"/>
        <v>1.7355504280586895E-2</v>
      </c>
      <c r="R1787" s="13">
        <f t="shared" si="2191"/>
        <v>0.12830593254431633</v>
      </c>
      <c r="S1787" s="13">
        <f t="shared" si="2192"/>
        <v>8.8916502171871234E-3</v>
      </c>
      <c r="T1787" s="13">
        <f t="shared" si="2193"/>
        <v>1.7568100261887883E-2</v>
      </c>
      <c r="U1787" s="13">
        <f t="shared" si="2194"/>
        <v>4.7767174355912378E-2</v>
      </c>
      <c r="V1787" s="13">
        <f t="shared" si="2195"/>
        <v>3.7231474726460539E-4</v>
      </c>
      <c r="W1787" s="13">
        <f t="shared" si="2196"/>
        <v>2.1537673864488864E-3</v>
      </c>
      <c r="X1787" s="13">
        <f t="shared" si="2197"/>
        <v>2.1801499267435141E-3</v>
      </c>
      <c r="Y1787" s="13">
        <f t="shared" si="2198"/>
        <v>1.1034278197787513E-3</v>
      </c>
      <c r="Z1787" s="13">
        <f t="shared" si="2199"/>
        <v>4.3292538026968592E-2</v>
      </c>
      <c r="AA1787" s="13">
        <f t="shared" si="2200"/>
        <v>1.6117432539839188E-2</v>
      </c>
      <c r="AB1787" s="13">
        <f t="shared" si="2201"/>
        <v>3.0001894496742751E-3</v>
      </c>
      <c r="AC1787" s="13">
        <f t="shared" si="2202"/>
        <v>8.7692133125136982E-6</v>
      </c>
      <c r="AD1787" s="13">
        <f t="shared" si="2203"/>
        <v>2.0045718118888919E-4</v>
      </c>
      <c r="AE1787" s="13">
        <f t="shared" si="2204"/>
        <v>2.0291267833000948E-4</v>
      </c>
      <c r="AF1787" s="13">
        <f t="shared" si="2205"/>
        <v>1.0269912702269413E-4</v>
      </c>
      <c r="AG1787" s="13">
        <f t="shared" si="2206"/>
        <v>3.4652379463675989E-5</v>
      </c>
      <c r="AH1787" s="13">
        <f t="shared" si="2207"/>
        <v>1.0955712325514441E-2</v>
      </c>
      <c r="AI1787" s="13">
        <f t="shared" si="2208"/>
        <v>4.0787156951243306E-3</v>
      </c>
      <c r="AJ1787" s="13">
        <f t="shared" si="2209"/>
        <v>7.5923505598584544E-4</v>
      </c>
      <c r="AK1787" s="13">
        <f t="shared" si="2210"/>
        <v>9.421885275094478E-5</v>
      </c>
      <c r="AL1787" s="13">
        <f t="shared" si="2211"/>
        <v>1.321876872152412E-7</v>
      </c>
      <c r="AM1787" s="13">
        <f t="shared" si="2212"/>
        <v>1.4925690394615441E-5</v>
      </c>
      <c r="AN1787" s="13">
        <f t="shared" si="2213"/>
        <v>1.5108522408294661E-5</v>
      </c>
      <c r="AO1787" s="13">
        <f t="shared" si="2214"/>
        <v>7.6467970099490706E-6</v>
      </c>
      <c r="AP1787" s="13">
        <f t="shared" si="2215"/>
        <v>2.5801554438910051E-6</v>
      </c>
      <c r="AQ1787" s="13">
        <f t="shared" si="2216"/>
        <v>6.5294025452541013E-7</v>
      </c>
      <c r="AR1787" s="13">
        <f t="shared" si="2217"/>
        <v>2.2179828308455233E-3</v>
      </c>
      <c r="AS1787" s="13">
        <f t="shared" si="2218"/>
        <v>8.2573557199176794E-4</v>
      </c>
      <c r="AT1787" s="13">
        <f t="shared" si="2219"/>
        <v>1.5370705881267941E-4</v>
      </c>
      <c r="AU1787" s="13">
        <f t="shared" si="2220"/>
        <v>1.9074597026145014E-5</v>
      </c>
      <c r="AV1787" s="13">
        <f t="shared" si="2221"/>
        <v>1.7753263310757915E-6</v>
      </c>
      <c r="AW1787" s="13">
        <f t="shared" si="2222"/>
        <v>1.3837539757778644E-9</v>
      </c>
      <c r="AX1787" s="13">
        <f t="shared" si="2223"/>
        <v>9.2611729029716981E-7</v>
      </c>
      <c r="AY1787" s="13">
        <f t="shared" si="2224"/>
        <v>9.3746174972326499E-7</v>
      </c>
      <c r="AZ1787" s="13">
        <f t="shared" si="2225"/>
        <v>4.7447258646483506E-7</v>
      </c>
      <c r="BA1787" s="13">
        <f t="shared" si="2226"/>
        <v>1.600948770251773E-7</v>
      </c>
      <c r="BB1787" s="13">
        <f t="shared" si="2227"/>
        <v>4.0513989186400864E-8</v>
      </c>
      <c r="BC1787" s="13">
        <f t="shared" si="2228"/>
        <v>8.2020529340869516E-9</v>
      </c>
      <c r="BD1787" s="13">
        <f t="shared" si="2229"/>
        <v>3.7419199620554396E-4</v>
      </c>
      <c r="BE1787" s="13">
        <f t="shared" si="2230"/>
        <v>1.3930840118529583E-4</v>
      </c>
      <c r="BF1787" s="13">
        <f t="shared" si="2231"/>
        <v>2.5931648508782028E-5</v>
      </c>
      <c r="BG1787" s="13">
        <f t="shared" si="2232"/>
        <v>3.2180418345747994E-6</v>
      </c>
      <c r="BH1787" s="13">
        <f t="shared" si="2233"/>
        <v>2.9951219391913432E-7</v>
      </c>
      <c r="BI1787" s="13">
        <f t="shared" si="2234"/>
        <v>2.2301153040940816E-8</v>
      </c>
      <c r="BJ1787" s="14">
        <f t="shared" si="2235"/>
        <v>0.13418130063466568</v>
      </c>
      <c r="BK1787" s="14">
        <f t="shared" si="2236"/>
        <v>0.35409086195696332</v>
      </c>
      <c r="BL1787" s="14">
        <f t="shared" si="2237"/>
        <v>0.46834639874448186</v>
      </c>
      <c r="BM1787" s="14">
        <f t="shared" si="2238"/>
        <v>0.16268895906598493</v>
      </c>
      <c r="BN1787" s="14">
        <f t="shared" si="2239"/>
        <v>0.83722120421909851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1.5103092783505201</v>
      </c>
      <c r="F1788" s="10">
        <f>VLOOKUP(B1788,home!$B$2:$E$405,3,FALSE)</f>
        <v>0.85</v>
      </c>
      <c r="G1788" s="10">
        <f>VLOOKUP(C1788,away!$B$2:$E$405,4,FALSE)</f>
        <v>0.44</v>
      </c>
      <c r="H1788" s="10">
        <f>VLOOKUP(A1788,away!$A$2:$E$405,3,FALSE)</f>
        <v>1.3453608247422699</v>
      </c>
      <c r="I1788" s="10">
        <f>VLOOKUP(C1788,away!$B$2:$E$405,3,FALSE)</f>
        <v>1.18</v>
      </c>
      <c r="J1788" s="10">
        <f>VLOOKUP(B1788,home!$B$2:$E$405,4,FALSE)</f>
        <v>1.38</v>
      </c>
      <c r="K1788" s="12">
        <f t="shared" si="2184"/>
        <v>0.56485567010309445</v>
      </c>
      <c r="L1788" s="12">
        <f t="shared" si="2185"/>
        <v>2.190785567010312</v>
      </c>
      <c r="M1788" s="13">
        <f t="shared" si="2186"/>
        <v>6.3568244279356464E-2</v>
      </c>
      <c r="N1788" s="13">
        <f t="shared" si="2187"/>
        <v>3.5906883219693105E-2</v>
      </c>
      <c r="O1788" s="13">
        <f t="shared" si="2188"/>
        <v>0.13926439208739999</v>
      </c>
      <c r="P1788" s="13">
        <f t="shared" si="2189"/>
        <v>7.8664281514028406E-2</v>
      </c>
      <c r="Q1788" s="13">
        <f t="shared" si="2190"/>
        <v>1.0141103291186651E-2</v>
      </c>
      <c r="R1788" s="13">
        <f t="shared" si="2191"/>
        <v>0.1525492100917705</v>
      </c>
      <c r="S1788" s="13">
        <f t="shared" si="2192"/>
        <v>2.4336322547010559E-2</v>
      </c>
      <c r="T1788" s="13">
        <f t="shared" si="2193"/>
        <v>2.2216982723892491E-2</v>
      </c>
      <c r="U1788" s="13">
        <f t="shared" si="2194"/>
        <v>8.6168286290084772E-2</v>
      </c>
      <c r="V1788" s="13">
        <f t="shared" si="2195"/>
        <v>3.3461839136766187E-3</v>
      </c>
      <c r="W1788" s="13">
        <f t="shared" si="2196"/>
        <v>1.9094198983759772E-3</v>
      </c>
      <c r="X1788" s="13">
        <f t="shared" si="2197"/>
        <v>4.1831295547243878E-3</v>
      </c>
      <c r="Y1788" s="13">
        <f t="shared" si="2198"/>
        <v>4.5821699267122309E-3</v>
      </c>
      <c r="Z1788" s="13">
        <f t="shared" si="2199"/>
        <v>0.11140086924262489</v>
      </c>
      <c r="AA1788" s="13">
        <f t="shared" si="2200"/>
        <v>6.2925412646110096E-2</v>
      </c>
      <c r="AB1788" s="13">
        <f t="shared" si="2201"/>
        <v>1.7771888063366124E-2</v>
      </c>
      <c r="AC1788" s="13">
        <f t="shared" si="2202"/>
        <v>2.5880173776941578E-4</v>
      </c>
      <c r="AD1788" s="13">
        <f t="shared" si="2203"/>
        <v>2.6963666405133629E-4</v>
      </c>
      <c r="AE1788" s="13">
        <f t="shared" si="2204"/>
        <v>5.907161119404758E-4</v>
      </c>
      <c r="AF1788" s="13">
        <f t="shared" si="2205"/>
        <v>6.470661661198212E-4</v>
      </c>
      <c r="AG1788" s="13">
        <f t="shared" si="2206"/>
        <v>4.7252773921200041E-4</v>
      </c>
      <c r="AH1788" s="13">
        <f t="shared" si="2207"/>
        <v>6.1013854122286403E-2</v>
      </c>
      <c r="AI1788" s="13">
        <f t="shared" si="2208"/>
        <v>3.4464021455816542E-2</v>
      </c>
      <c r="AJ1788" s="13">
        <f t="shared" si="2209"/>
        <v>9.7335989669363378E-3</v>
      </c>
      <c r="AK1788" s="13">
        <f t="shared" si="2210"/>
        <v>1.8326928556612041E-3</v>
      </c>
      <c r="AL1788" s="13">
        <f t="shared" si="2211"/>
        <v>1.2810454645716499E-5</v>
      </c>
      <c r="AM1788" s="13">
        <f t="shared" si="2212"/>
        <v>3.0461159711416115E-5</v>
      </c>
      <c r="AN1788" s="13">
        <f t="shared" si="2213"/>
        <v>6.6733869050166424E-5</v>
      </c>
      <c r="AO1788" s="13">
        <f t="shared" si="2214"/>
        <v>7.3099798572930384E-5</v>
      </c>
      <c r="AP1788" s="13">
        <f t="shared" si="2215"/>
        <v>5.338199455497897E-5</v>
      </c>
      <c r="AQ1788" s="13">
        <f t="shared" si="2216"/>
        <v>2.9237125802317749E-5</v>
      </c>
      <c r="AR1788" s="13">
        <f t="shared" si="2217"/>
        <v>2.6733654199755527E-2</v>
      </c>
      <c r="AS1788" s="13">
        <f t="shared" si="2218"/>
        <v>1.5100656157307315E-2</v>
      </c>
      <c r="AT1788" s="13">
        <f t="shared" si="2219"/>
        <v>4.264845626366121E-3</v>
      </c>
      <c r="AU1788" s="13">
        <f t="shared" si="2220"/>
        <v>8.0300741138909543E-4</v>
      </c>
      <c r="AV1788" s="13">
        <f t="shared" si="2221"/>
        <v>1.1339582236448469E-4</v>
      </c>
      <c r="AW1788" s="13">
        <f t="shared" si="2222"/>
        <v>4.4035142511338497E-7</v>
      </c>
      <c r="AX1788" s="13">
        <f t="shared" si="2223"/>
        <v>2.8676931301515532E-6</v>
      </c>
      <c r="AY1788" s="13">
        <f t="shared" si="2224"/>
        <v>6.282500720150647E-6</v>
      </c>
      <c r="AZ1788" s="13">
        <f t="shared" si="2225"/>
        <v>6.8818059512189648E-6</v>
      </c>
      <c r="BA1788" s="13">
        <f t="shared" si="2226"/>
        <v>5.0255203842987272E-6</v>
      </c>
      <c r="BB1788" s="13">
        <f t="shared" si="2227"/>
        <v>2.7524593811594419E-6</v>
      </c>
      <c r="BC1788" s="13">
        <f t="shared" si="2228"/>
        <v>1.2060096572052477E-6</v>
      </c>
      <c r="BD1788" s="13">
        <f t="shared" si="2229"/>
        <v>9.7612839623781675E-3</v>
      </c>
      <c r="BE1788" s="13">
        <f t="shared" si="2230"/>
        <v>5.5137165936357093E-3</v>
      </c>
      <c r="BF1788" s="13">
        <f t="shared" si="2231"/>
        <v>1.5572270406283249E-3</v>
      </c>
      <c r="BG1788" s="13">
        <f t="shared" si="2232"/>
        <v>2.9320284117892367E-4</v>
      </c>
      <c r="BH1788" s="13">
        <f t="shared" si="2233"/>
        <v>4.1404321832563026E-5</v>
      </c>
      <c r="BI1788" s="13">
        <f t="shared" si="2234"/>
        <v>4.6774931907793158E-6</v>
      </c>
      <c r="BJ1788" s="14">
        <f t="shared" si="2235"/>
        <v>8.1197565232824481E-2</v>
      </c>
      <c r="BK1788" s="14">
        <f t="shared" si="2236"/>
        <v>0.17019292694720731</v>
      </c>
      <c r="BL1788" s="14">
        <f t="shared" si="2237"/>
        <v>0.62991042804945885</v>
      </c>
      <c r="BM1788" s="14">
        <f t="shared" si="2238"/>
        <v>0.51260183283938543</v>
      </c>
      <c r="BN1788" s="14">
        <f t="shared" si="2239"/>
        <v>0.48009411448343509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1.5103092783505201</v>
      </c>
      <c r="F1789" s="10">
        <f>VLOOKUP(B1789,home!$B$2:$E$405,3,FALSE)</f>
        <v>0.91</v>
      </c>
      <c r="G1789" s="10">
        <f>VLOOKUP(C1789,away!$B$2:$E$405,4,FALSE)</f>
        <v>0.99</v>
      </c>
      <c r="H1789" s="10">
        <f>VLOOKUP(A1789,away!$A$2:$E$405,3,FALSE)</f>
        <v>1.3453608247422699</v>
      </c>
      <c r="I1789" s="10">
        <f>VLOOKUP(C1789,away!$B$2:$E$405,3,FALSE)</f>
        <v>0.91</v>
      </c>
      <c r="J1789" s="10">
        <f>VLOOKUP(B1789,home!$B$2:$E$405,4,FALSE)</f>
        <v>0.93</v>
      </c>
      <c r="K1789" s="12">
        <f t="shared" si="2184"/>
        <v>1.3606376288659836</v>
      </c>
      <c r="L1789" s="12">
        <f t="shared" si="2185"/>
        <v>1.1385788659793832</v>
      </c>
      <c r="M1789" s="13">
        <f t="shared" si="2186"/>
        <v>8.2149337845203077E-2</v>
      </c>
      <c r="N1789" s="13">
        <f t="shared" si="2187"/>
        <v>0.11177548025860769</v>
      </c>
      <c r="O1789" s="13">
        <f t="shared" si="2188"/>
        <v>9.3533499924748534E-2</v>
      </c>
      <c r="P1789" s="13">
        <f t="shared" si="2189"/>
        <v>0.12726519955714646</v>
      </c>
      <c r="Q1789" s="13">
        <f t="shared" si="2190"/>
        <v>7.6042962212214293E-2</v>
      </c>
      <c r="R1789" s="13">
        <f t="shared" si="2191"/>
        <v>5.3247633137701464E-2</v>
      </c>
      <c r="S1789" s="13">
        <f t="shared" si="2192"/>
        <v>4.9289596980196734E-2</v>
      </c>
      <c r="T1789" s="13">
        <f t="shared" si="2193"/>
        <v>8.6580909681296045E-2</v>
      </c>
      <c r="U1789" s="13">
        <f t="shared" si="2194"/>
        <v>7.2450733295207875E-2</v>
      </c>
      <c r="V1789" s="13">
        <f t="shared" si="2195"/>
        <v>8.4843456513526844E-3</v>
      </c>
      <c r="W1789" s="13">
        <f t="shared" si="2196"/>
        <v>3.4488971932124281E-2</v>
      </c>
      <c r="X1789" s="13">
        <f t="shared" si="2197"/>
        <v>3.9268414551272841E-2</v>
      </c>
      <c r="Y1789" s="13">
        <f t="shared" si="2198"/>
        <v>2.2355093454298276E-2</v>
      </c>
      <c r="Z1789" s="13">
        <f t="shared" si="2199"/>
        <v>2.0208876584670115E-2</v>
      </c>
      <c r="AA1789" s="13">
        <f t="shared" si="2200"/>
        <v>2.7496957918210836E-2</v>
      </c>
      <c r="AB1789" s="13">
        <f t="shared" si="2201"/>
        <v>1.8706697811431069E-2</v>
      </c>
      <c r="AC1789" s="13">
        <f t="shared" si="2202"/>
        <v>8.2149318755453784E-4</v>
      </c>
      <c r="AD1789" s="13">
        <f t="shared" si="2203"/>
        <v>1.1731748247937764E-2</v>
      </c>
      <c r="AE1789" s="13">
        <f t="shared" si="2204"/>
        <v>1.3357520616092595E-2</v>
      </c>
      <c r="AF1789" s="13">
        <f t="shared" si="2205"/>
        <v>7.6042953376834711E-3</v>
      </c>
      <c r="AG1789" s="13">
        <f t="shared" si="2206"/>
        <v>2.8860299873839849E-3</v>
      </c>
      <c r="AH1789" s="13">
        <f t="shared" si="2207"/>
        <v>5.7523499461227534E-3</v>
      </c>
      <c r="AI1789" s="13">
        <f t="shared" si="2208"/>
        <v>7.8268637910998296E-3</v>
      </c>
      <c r="AJ1789" s="13">
        <f t="shared" si="2209"/>
        <v>5.3247626950895495E-3</v>
      </c>
      <c r="AK1789" s="13">
        <f t="shared" si="2210"/>
        <v>2.4150241625735631E-3</v>
      </c>
      <c r="AL1789" s="13">
        <f t="shared" si="2211"/>
        <v>5.090606799337424E-5</v>
      </c>
      <c r="AM1789" s="13">
        <f t="shared" si="2212"/>
        <v>3.1925316237053371E-3</v>
      </c>
      <c r="AN1789" s="13">
        <f t="shared" si="2213"/>
        <v>3.6349490357217413E-3</v>
      </c>
      <c r="AO1789" s="13">
        <f t="shared" si="2214"/>
        <v>2.0693380754924569E-3</v>
      </c>
      <c r="AP1789" s="13">
        <f t="shared" si="2215"/>
        <v>7.8536819977405325E-4</v>
      </c>
      <c r="AQ1789" s="13">
        <f t="shared" si="2216"/>
        <v>2.2355090856875285E-4</v>
      </c>
      <c r="AR1789" s="13">
        <f t="shared" si="2217"/>
        <v>1.3099008156746009E-3</v>
      </c>
      <c r="AS1789" s="13">
        <f t="shared" si="2218"/>
        <v>1.7823003398891066E-3</v>
      </c>
      <c r="AT1789" s="13">
        <f t="shared" si="2219"/>
        <v>1.2125324541968757E-3</v>
      </c>
      <c r="AU1789" s="13">
        <f t="shared" si="2220"/>
        <v>5.4993909446716298E-4</v>
      </c>
      <c r="AV1789" s="13">
        <f t="shared" si="2221"/>
        <v>1.8706695637912675E-4</v>
      </c>
      <c r="AW1789" s="13">
        <f t="shared" si="2222"/>
        <v>2.1906482456154849E-6</v>
      </c>
      <c r="AX1789" s="13">
        <f t="shared" si="2223"/>
        <v>7.2397977642635033E-4</v>
      </c>
      <c r="AY1789" s="13">
        <f t="shared" si="2224"/>
        <v>8.243080728355213E-4</v>
      </c>
      <c r="AZ1789" s="13">
        <f t="shared" si="2225"/>
        <v>4.6926987539335939E-4</v>
      </c>
      <c r="BA1789" s="13">
        <f t="shared" si="2226"/>
        <v>1.7810025418788582E-4</v>
      </c>
      <c r="BB1789" s="13">
        <f t="shared" si="2227"/>
        <v>5.0695296360970739E-5</v>
      </c>
      <c r="BC1789" s="13">
        <f t="shared" si="2228"/>
        <v>1.1544118608232553E-5</v>
      </c>
      <c r="BD1789" s="13">
        <f t="shared" si="2229"/>
        <v>2.4857089754270925E-4</v>
      </c>
      <c r="BE1789" s="13">
        <f t="shared" si="2230"/>
        <v>3.3821491663760115E-4</v>
      </c>
      <c r="BF1789" s="13">
        <f t="shared" si="2231"/>
        <v>2.3009397111044608E-4</v>
      </c>
      <c r="BG1789" s="13">
        <f t="shared" si="2232"/>
        <v>1.0435817175602515E-4</v>
      </c>
      <c r="BH1789" s="13">
        <f t="shared" si="2233"/>
        <v>3.5498413842726789E-5</v>
      </c>
      <c r="BI1789" s="13">
        <f t="shared" si="2234"/>
        <v>9.6600955278942301E-6</v>
      </c>
      <c r="BJ1789" s="14">
        <f t="shared" si="2235"/>
        <v>0.4182550615159859</v>
      </c>
      <c r="BK1789" s="14">
        <f t="shared" si="2236"/>
        <v>0.2688851873622824</v>
      </c>
      <c r="BL1789" s="14">
        <f t="shared" si="2237"/>
        <v>0.29276265880920971</v>
      </c>
      <c r="BM1789" s="14">
        <f t="shared" si="2238"/>
        <v>0.45527555391193669</v>
      </c>
      <c r="BN1789" s="14">
        <f t="shared" si="2239"/>
        <v>0.54401411293562152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1.5103092783505201</v>
      </c>
      <c r="F1790" s="10">
        <f>VLOOKUP(B1790,home!$B$2:$E$405,3,FALSE)</f>
        <v>0.59</v>
      </c>
      <c r="G1790" s="10">
        <f>VLOOKUP(C1790,away!$B$2:$E$405,4,FALSE)</f>
        <v>0.91</v>
      </c>
      <c r="H1790" s="10">
        <f>VLOOKUP(A1790,away!$A$2:$E$405,3,FALSE)</f>
        <v>1.3453608247422699</v>
      </c>
      <c r="I1790" s="10">
        <f>VLOOKUP(C1790,away!$B$2:$E$405,3,FALSE)</f>
        <v>0.41</v>
      </c>
      <c r="J1790" s="10">
        <f>VLOOKUP(B1790,home!$B$2:$E$405,4,FALSE)</f>
        <v>0.83</v>
      </c>
      <c r="K1790" s="12">
        <f t="shared" si="2184"/>
        <v>0.81088505154639412</v>
      </c>
      <c r="L1790" s="12">
        <f t="shared" si="2185"/>
        <v>0.45782628865979441</v>
      </c>
      <c r="M1790" s="13">
        <f t="shared" si="2186"/>
        <v>0.2811937514790751</v>
      </c>
      <c r="N1790" s="13">
        <f t="shared" si="2187"/>
        <v>0.22801580966263377</v>
      </c>
      <c r="O1790" s="13">
        <f t="shared" si="2188"/>
        <v>0.12873789163398952</v>
      </c>
      <c r="P1790" s="13">
        <f t="shared" si="2189"/>
        <v>0.10439163189360169</v>
      </c>
      <c r="Q1790" s="13">
        <f t="shared" si="2190"/>
        <v>9.2447305785838776E-2</v>
      </c>
      <c r="R1790" s="13">
        <f t="shared" si="2191"/>
        <v>2.9469795568338109E-2</v>
      </c>
      <c r="S1790" s="13">
        <f t="shared" si="2192"/>
        <v>9.6887046316711783E-3</v>
      </c>
      <c r="T1790" s="13">
        <f t="shared" si="2193"/>
        <v>4.2324806904527695E-2</v>
      </c>
      <c r="U1790" s="13">
        <f t="shared" si="2194"/>
        <v>2.3896616698493543E-2</v>
      </c>
      <c r="V1790" s="13">
        <f t="shared" si="2195"/>
        <v>3.9965313837688968E-4</v>
      </c>
      <c r="W1790" s="13">
        <f t="shared" si="2196"/>
        <v>2.4988046105825047E-2</v>
      </c>
      <c r="X1790" s="13">
        <f t="shared" si="2197"/>
        <v>1.1440184409489709E-2</v>
      </c>
      <c r="Y1790" s="13">
        <f t="shared" si="2198"/>
        <v>2.6188085848901574E-3</v>
      </c>
      <c r="Z1790" s="13">
        <f t="shared" si="2199"/>
        <v>4.4973490442050314E-3</v>
      </c>
      <c r="AA1790" s="13">
        <f t="shared" si="2200"/>
        <v>3.6468331115323232E-3</v>
      </c>
      <c r="AB1790" s="13">
        <f t="shared" si="2201"/>
        <v>1.4785812278129921E-3</v>
      </c>
      <c r="AC1790" s="13">
        <f t="shared" si="2202"/>
        <v>9.2730641877517671E-6</v>
      </c>
      <c r="AD1790" s="13">
        <f t="shared" si="2203"/>
        <v>5.0656082636414039E-3</v>
      </c>
      <c r="AE1790" s="13">
        <f t="shared" si="2204"/>
        <v>2.3191686311473288E-3</v>
      </c>
      <c r="AF1790" s="13">
        <f t="shared" si="2205"/>
        <v>5.3088818358719859E-4</v>
      </c>
      <c r="AG1790" s="13">
        <f t="shared" si="2206"/>
        <v>8.1018188928355588E-5</v>
      </c>
      <c r="AH1790" s="13">
        <f t="shared" si="2207"/>
        <v>5.1475115542901561E-4</v>
      </c>
      <c r="AI1790" s="13">
        <f t="shared" si="2208"/>
        <v>4.1740401720362325E-4</v>
      </c>
      <c r="AJ1790" s="13">
        <f t="shared" si="2209"/>
        <v>1.6923333900291599E-4</v>
      </c>
      <c r="AK1790" s="13">
        <f t="shared" si="2210"/>
        <v>4.5742928273582652E-5</v>
      </c>
      <c r="AL1790" s="13">
        <f t="shared" si="2211"/>
        <v>1.3770296076946211E-7</v>
      </c>
      <c r="AM1790" s="13">
        <f t="shared" si="2212"/>
        <v>8.2152520359534016E-4</v>
      </c>
      <c r="AN1790" s="13">
        <f t="shared" si="2213"/>
        <v>3.7611583500253652E-4</v>
      </c>
      <c r="AO1790" s="13">
        <f t="shared" si="2214"/>
        <v>8.6097858422695448E-5</v>
      </c>
      <c r="AP1790" s="13">
        <f t="shared" si="2215"/>
        <v>1.3139287661073028E-5</v>
      </c>
      <c r="AQ1790" s="13">
        <f t="shared" si="2216"/>
        <v>1.5038778263756233E-6</v>
      </c>
      <c r="AR1790" s="13">
        <f t="shared" si="2217"/>
        <v>4.7133322214681461E-5</v>
      </c>
      <c r="AS1790" s="13">
        <f t="shared" si="2218"/>
        <v>3.8219706413604778E-5</v>
      </c>
      <c r="AT1790" s="13">
        <f t="shared" si="2219"/>
        <v>1.5495894302641977E-5</v>
      </c>
      <c r="AU1790" s="13">
        <f t="shared" si="2220"/>
        <v>4.1884630167851058E-6</v>
      </c>
      <c r="AV1790" s="13">
        <f t="shared" si="2221"/>
        <v>8.4909051231648893E-7</v>
      </c>
      <c r="AW1790" s="13">
        <f t="shared" si="2222"/>
        <v>1.4200407208051258E-9</v>
      </c>
      <c r="AX1790" s="13">
        <f t="shared" si="2223"/>
        <v>1.1102708451067819E-4</v>
      </c>
      <c r="AY1790" s="13">
        <f t="shared" si="2224"/>
        <v>5.0831118042241131E-5</v>
      </c>
      <c r="AZ1790" s="13">
        <f t="shared" si="2225"/>
        <v>1.1635911060853586E-5</v>
      </c>
      <c r="BA1790" s="13">
        <f t="shared" si="2226"/>
        <v>1.7757419920553496E-6</v>
      </c>
      <c r="BB1790" s="13">
        <f t="shared" si="2227"/>
        <v>2.0324534146001267E-7</v>
      </c>
      <c r="BC1790" s="13">
        <f t="shared" si="2228"/>
        <v>1.8610212073606055E-8</v>
      </c>
      <c r="BD1790" s="13">
        <f t="shared" si="2229"/>
        <v>3.596478996958975E-6</v>
      </c>
      <c r="BE1790" s="13">
        <f t="shared" si="2230"/>
        <v>2.9163310568346022E-6</v>
      </c>
      <c r="BF1790" s="13">
        <f t="shared" si="2231"/>
        <v>1.1824046296738381E-6</v>
      </c>
      <c r="BG1790" s="13">
        <f t="shared" si="2232"/>
        <v>3.1959807969392179E-7</v>
      </c>
      <c r="BH1790" s="13">
        <f t="shared" si="2233"/>
        <v>6.4789326331683587E-8</v>
      </c>
      <c r="BI1790" s="13">
        <f t="shared" si="2234"/>
        <v>1.0507339244424681E-8</v>
      </c>
      <c r="BJ1790" s="14">
        <f t="shared" si="2235"/>
        <v>0.41130551849417679</v>
      </c>
      <c r="BK1790" s="14">
        <f t="shared" si="2236"/>
        <v>0.39573398302791551</v>
      </c>
      <c r="BL1790" s="14">
        <f t="shared" si="2237"/>
        <v>0.18849082626596439</v>
      </c>
      <c r="BM1790" s="14">
        <f t="shared" si="2238"/>
        <v>0.13572066111078346</v>
      </c>
      <c r="BN1790" s="14">
        <f t="shared" si="2239"/>
        <v>0.86425618602347698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1.5103092783505201</v>
      </c>
      <c r="F1791" s="10">
        <f>VLOOKUP(B1791,home!$B$2:$E$405,3,FALSE)</f>
        <v>0.91</v>
      </c>
      <c r="G1791" s="10">
        <f>VLOOKUP(C1791,away!$B$2:$E$405,4,FALSE)</f>
        <v>0.88</v>
      </c>
      <c r="H1791" s="10">
        <f>VLOOKUP(A1791,away!$A$2:$E$405,3,FALSE)</f>
        <v>1.3453608247422699</v>
      </c>
      <c r="I1791" s="10">
        <f>VLOOKUP(C1791,away!$B$2:$E$405,3,FALSE)</f>
        <v>0.74</v>
      </c>
      <c r="J1791" s="10">
        <f>VLOOKUP(B1791,home!$B$2:$E$405,4,FALSE)</f>
        <v>1.21</v>
      </c>
      <c r="K1791" s="12">
        <f t="shared" si="2184"/>
        <v>1.2094556701030965</v>
      </c>
      <c r="L1791" s="12">
        <f t="shared" si="2185"/>
        <v>1.2046360824742284</v>
      </c>
      <c r="M1791" s="13">
        <f t="shared" si="2186"/>
        <v>8.9448543448318957E-2</v>
      </c>
      <c r="N1791" s="13">
        <f t="shared" si="2187"/>
        <v>0.10818404805603253</v>
      </c>
      <c r="O1791" s="13">
        <f t="shared" si="2188"/>
        <v>0.10775294296260876</v>
      </c>
      <c r="P1791" s="13">
        <f t="shared" si="2189"/>
        <v>0.13032240783642271</v>
      </c>
      <c r="Q1791" s="13">
        <f t="shared" si="2190"/>
        <v>6.5421905168037225E-2</v>
      </c>
      <c r="R1791" s="13">
        <f t="shared" si="2191"/>
        <v>6.4901541542773E-2</v>
      </c>
      <c r="S1791" s="13">
        <f t="shared" si="2192"/>
        <v>4.7468436403594903E-2</v>
      </c>
      <c r="T1791" s="13">
        <f t="shared" si="2193"/>
        <v>7.8809587549624846E-2</v>
      </c>
      <c r="U1791" s="13">
        <f t="shared" si="2194"/>
        <v>7.8495537417338473E-2</v>
      </c>
      <c r="V1791" s="13">
        <f t="shared" si="2195"/>
        <v>7.6843694956566016E-3</v>
      </c>
      <c r="W1791" s="13">
        <f t="shared" si="2196"/>
        <v>2.637496471814323E-2</v>
      </c>
      <c r="X1791" s="13">
        <f t="shared" si="2197"/>
        <v>3.1772234173460055E-2</v>
      </c>
      <c r="Y1791" s="13">
        <f t="shared" si="2198"/>
        <v>1.9136989853085363E-2</v>
      </c>
      <c r="Z1791" s="13">
        <f t="shared" si="2199"/>
        <v>2.6060912916874814E-2</v>
      </c>
      <c r="AA1791" s="13">
        <f t="shared" si="2200"/>
        <v>3.1519518895377269E-2</v>
      </c>
      <c r="AB1791" s="13">
        <f t="shared" si="2201"/>
        <v>1.9060730423467866E-2</v>
      </c>
      <c r="AC1791" s="13">
        <f t="shared" si="2202"/>
        <v>6.9973577599207577E-4</v>
      </c>
      <c r="AD1791" s="13">
        <f t="shared" si="2203"/>
        <v>7.9748376567818635E-3</v>
      </c>
      <c r="AE1791" s="13">
        <f t="shared" si="2204"/>
        <v>9.6067771932336586E-3</v>
      </c>
      <c r="AF1791" s="13">
        <f t="shared" si="2205"/>
        <v>5.7863352216298795E-3</v>
      </c>
      <c r="AG1791" s="13">
        <f t="shared" si="2206"/>
        <v>2.3234760644222875E-3</v>
      </c>
      <c r="AH1791" s="13">
        <f t="shared" si="2207"/>
        <v>7.8484790104715249E-3</v>
      </c>
      <c r="AI1791" s="13">
        <f t="shared" si="2208"/>
        <v>9.4923874408999239E-3</v>
      </c>
      <c r="AJ1791" s="13">
        <f t="shared" si="2209"/>
        <v>5.740310906605919E-3</v>
      </c>
      <c r="AK1791" s="13">
        <f t="shared" si="2210"/>
        <v>2.3142171913830582E-3</v>
      </c>
      <c r="AL1791" s="13">
        <f t="shared" si="2211"/>
        <v>4.0779311841679355E-5</v>
      </c>
      <c r="AM1791" s="13">
        <f t="shared" si="2212"/>
        <v>1.9290425244293025E-3</v>
      </c>
      <c r="AN1791" s="13">
        <f t="shared" si="2213"/>
        <v>2.3237942295547113E-3</v>
      </c>
      <c r="AO1791" s="13">
        <f t="shared" si="2214"/>
        <v>1.3996631885835028E-3</v>
      </c>
      <c r="AP1791" s="13">
        <f t="shared" si="2215"/>
        <v>5.6202826009287248E-4</v>
      </c>
      <c r="AQ1791" s="13">
        <f t="shared" si="2216"/>
        <v>1.6925988036952118E-4</v>
      </c>
      <c r="AR1791" s="13">
        <f t="shared" si="2217"/>
        <v>1.8909122017111272E-3</v>
      </c>
      <c r="AS1791" s="13">
        <f t="shared" si="2218"/>
        <v>2.2869744840266527E-3</v>
      </c>
      <c r="AT1791" s="13">
        <f t="shared" si="2219"/>
        <v>1.3829971285435696E-3</v>
      </c>
      <c r="AU1791" s="13">
        <f t="shared" si="2220"/>
        <v>5.5755790628444037E-4</v>
      </c>
      <c r="AV1791" s="13">
        <f t="shared" si="2221"/>
        <v>1.6858539279163183E-4</v>
      </c>
      <c r="AW1791" s="13">
        <f t="shared" si="2222"/>
        <v>1.6503771964686864E-6</v>
      </c>
      <c r="AX1791" s="13">
        <f t="shared" si="2223"/>
        <v>3.8884856984016872E-4</v>
      </c>
      <c r="AY1791" s="13">
        <f t="shared" si="2224"/>
        <v>4.6842101784796725E-4</v>
      </c>
      <c r="AZ1791" s="13">
        <f t="shared" si="2225"/>
        <v>2.8213842994448298E-4</v>
      </c>
      <c r="BA1791" s="13">
        <f t="shared" si="2226"/>
        <v>1.132913776545838E-4</v>
      </c>
      <c r="BB1791" s="13">
        <f t="shared" si="2227"/>
        <v>3.4118720338981553E-5</v>
      </c>
      <c r="BC1791" s="13">
        <f t="shared" si="2228"/>
        <v>8.2201283216369103E-6</v>
      </c>
      <c r="BD1791" s="13">
        <f t="shared" si="2229"/>
        <v>3.7964351116200079E-4</v>
      </c>
      <c r="BE1791" s="13">
        <f t="shared" si="2230"/>
        <v>4.5916199719273001E-4</v>
      </c>
      <c r="BF1791" s="13">
        <f t="shared" si="2231"/>
        <v>2.7766804050030473E-4</v>
      </c>
      <c r="BG1791" s="13">
        <f t="shared" si="2232"/>
        <v>1.1194239532983661E-4</v>
      </c>
      <c r="BH1791" s="13">
        <f t="shared" si="2233"/>
        <v>3.3847341189148321E-5</v>
      </c>
      <c r="BI1791" s="13">
        <f t="shared" si="2234"/>
        <v>8.1873717438259006E-6</v>
      </c>
      <c r="BJ1791" s="14">
        <f t="shared" si="2235"/>
        <v>0.36306998198142859</v>
      </c>
      <c r="BK1791" s="14">
        <f t="shared" si="2236"/>
        <v>0.27613269328967482</v>
      </c>
      <c r="BL1791" s="14">
        <f t="shared" si="2237"/>
        <v>0.334683143561401</v>
      </c>
      <c r="BM1791" s="14">
        <f t="shared" si="2238"/>
        <v>0.43344857209453458</v>
      </c>
      <c r="BN1791" s="14">
        <f t="shared" si="2239"/>
        <v>0.56603138901419325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1.5103092783505201</v>
      </c>
      <c r="F1792" s="10">
        <f>VLOOKUP(B1792,home!$B$2:$E$405,3,FALSE)</f>
        <v>0.59</v>
      </c>
      <c r="G1792" s="10">
        <f>VLOOKUP(C1792,away!$B$2:$E$405,4,FALSE)</f>
        <v>0.66</v>
      </c>
      <c r="H1792" s="10">
        <f>VLOOKUP(A1792,away!$A$2:$E$405,3,FALSE)</f>
        <v>1.3453608247422699</v>
      </c>
      <c r="I1792" s="10">
        <f>VLOOKUP(C1792,away!$B$2:$E$405,3,FALSE)</f>
        <v>0.96</v>
      </c>
      <c r="J1792" s="10">
        <f>VLOOKUP(B1792,home!$B$2:$E$405,4,FALSE)</f>
        <v>0.74</v>
      </c>
      <c r="K1792" s="12">
        <f t="shared" si="2184"/>
        <v>0.58811443298969246</v>
      </c>
      <c r="L1792" s="12">
        <f t="shared" si="2185"/>
        <v>0.9557443298969085</v>
      </c>
      <c r="M1792" s="13">
        <f t="shared" si="2186"/>
        <v>0.21355544961099485</v>
      </c>
      <c r="N1792" s="13">
        <f t="shared" si="2187"/>
        <v>0.12559504215982906</v>
      </c>
      <c r="O1792" s="13">
        <f t="shared" si="2188"/>
        <v>0.20410441008429325</v>
      </c>
      <c r="P1792" s="13">
        <f t="shared" si="2189"/>
        <v>0.12003674940741979</v>
      </c>
      <c r="Q1792" s="13">
        <f t="shared" si="2190"/>
        <v>3.693212850307219E-2</v>
      </c>
      <c r="R1792" s="13">
        <f t="shared" si="2191"/>
        <v>9.7535816322508351E-2</v>
      </c>
      <c r="S1792" s="13">
        <f t="shared" si="2192"/>
        <v>1.6867775131173546E-2</v>
      </c>
      <c r="T1792" s="13">
        <f t="shared" si="2193"/>
        <v>3.5297672407835247E-2</v>
      </c>
      <c r="U1792" s="13">
        <f t="shared" si="2194"/>
        <v>5.7362221312698781E-2</v>
      </c>
      <c r="V1792" s="13">
        <f t="shared" si="2195"/>
        <v>1.0534619672000391E-3</v>
      </c>
      <c r="W1792" s="13">
        <f t="shared" si="2196"/>
        <v>7.2401059378955886E-3</v>
      </c>
      <c r="X1792" s="13">
        <f t="shared" si="2197"/>
        <v>6.9196901979966469E-3</v>
      </c>
      <c r="Y1792" s="13">
        <f t="shared" si="2198"/>
        <v>3.3067273356892561E-3</v>
      </c>
      <c r="Z1792" s="13">
        <f t="shared" si="2199"/>
        <v>3.1073101137367897E-2</v>
      </c>
      <c r="AA1792" s="13">
        <f t="shared" si="2200"/>
        <v>1.8274539256634487E-2</v>
      </c>
      <c r="AB1792" s="13">
        <f t="shared" si="2201"/>
        <v>5.3737601465317329E-3</v>
      </c>
      <c r="AC1792" s="13">
        <f t="shared" si="2202"/>
        <v>3.7008582079438559E-5</v>
      </c>
      <c r="AD1792" s="13">
        <f t="shared" si="2203"/>
        <v>1.0645026996126919E-3</v>
      </c>
      <c r="AE1792" s="13">
        <f t="shared" si="2204"/>
        <v>1.0173924193147823E-3</v>
      </c>
      <c r="AF1792" s="13">
        <f t="shared" si="2205"/>
        <v>4.8618351802010067E-4</v>
      </c>
      <c r="AG1792" s="13">
        <f t="shared" si="2206"/>
        <v>1.5488904687901419E-4</v>
      </c>
      <c r="AH1792" s="13">
        <f t="shared" si="2207"/>
        <v>7.4244850560881348E-3</v>
      </c>
      <c r="AI1792" s="13">
        <f t="shared" si="2208"/>
        <v>4.3664468190017175E-3</v>
      </c>
      <c r="AJ1792" s="13">
        <f t="shared" si="2209"/>
        <v>1.2839851975684207E-3</v>
      </c>
      <c r="AK1792" s="13">
        <f t="shared" si="2210"/>
        <v>2.5171007547837007E-4</v>
      </c>
      <c r="AL1792" s="13">
        <f t="shared" si="2211"/>
        <v>8.3208176632075631E-7</v>
      </c>
      <c r="AM1792" s="13">
        <f t="shared" si="2212"/>
        <v>1.2520988031974309E-4</v>
      </c>
      <c r="AN1792" s="13">
        <f t="shared" si="2213"/>
        <v>1.1966863316266495E-4</v>
      </c>
      <c r="AO1792" s="13">
        <f t="shared" si="2214"/>
        <v>5.7186308805865093E-5</v>
      </c>
      <c r="AP1792" s="13">
        <f t="shared" si="2215"/>
        <v>1.8218496796313069E-5</v>
      </c>
      <c r="AQ1792" s="13">
        <f t="shared" si="2216"/>
        <v>4.3530562530803016E-6</v>
      </c>
      <c r="AR1792" s="13">
        <f t="shared" si="2217"/>
        <v>1.4191818989521135E-3</v>
      </c>
      <c r="AS1792" s="13">
        <f t="shared" si="2218"/>
        <v>8.3464135781145723E-4</v>
      </c>
      <c r="AT1792" s="13">
        <f t="shared" si="2219"/>
        <v>2.4543231444951609E-4</v>
      </c>
      <c r="AU1792" s="13">
        <f t="shared" si="2220"/>
        <v>4.8114095483275028E-5</v>
      </c>
      <c r="AV1792" s="13">
        <f t="shared" si="2221"/>
        <v>7.0741484959895513E-6</v>
      </c>
      <c r="AW1792" s="13">
        <f t="shared" si="2222"/>
        <v>1.2991732572951385E-8</v>
      </c>
      <c r="AX1792" s="13">
        <f t="shared" si="2223"/>
        <v>1.2272956294825491E-5</v>
      </c>
      <c r="AY1792" s="13">
        <f t="shared" si="2224"/>
        <v>1.1729808389852034E-5</v>
      </c>
      <c r="AZ1792" s="13">
        <f t="shared" si="2225"/>
        <v>5.6053489296891344E-6</v>
      </c>
      <c r="BA1792" s="13">
        <f t="shared" si="2226"/>
        <v>1.7857601522146983E-6</v>
      </c>
      <c r="BB1792" s="13">
        <f t="shared" si="2227"/>
        <v>4.2668253500875942E-7</v>
      </c>
      <c r="BC1792" s="13">
        <f t="shared" si="2228"/>
        <v>8.1559882700132228E-8</v>
      </c>
      <c r="BD1792" s="13">
        <f t="shared" si="2229"/>
        <v>2.2606250883596822E-4</v>
      </c>
      <c r="BE1792" s="13">
        <f t="shared" si="2230"/>
        <v>1.3295062420429278E-4</v>
      </c>
      <c r="BF1792" s="13">
        <f t="shared" si="2231"/>
        <v>3.9095090484766663E-5</v>
      </c>
      <c r="BG1792" s="13">
        <f t="shared" si="2232"/>
        <v>7.6641289910430901E-6</v>
      </c>
      <c r="BH1792" s="13">
        <f t="shared" si="2233"/>
        <v>1.1268462189817924E-6</v>
      </c>
      <c r="BI1792" s="13">
        <f t="shared" si="2234"/>
        <v>1.3254290502861116E-7</v>
      </c>
      <c r="BJ1792" s="14">
        <f t="shared" si="2235"/>
        <v>0.21837087271766653</v>
      </c>
      <c r="BK1792" s="14">
        <f t="shared" si="2236"/>
        <v>0.35156300658902384</v>
      </c>
      <c r="BL1792" s="14">
        <f t="shared" si="2237"/>
        <v>0.39893884982763572</v>
      </c>
      <c r="BM1792" s="14">
        <f t="shared" si="2238"/>
        <v>0.20217451736691922</v>
      </c>
      <c r="BN1792" s="14">
        <f t="shared" si="2239"/>
        <v>0.79775959608811742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1.3434343434343401</v>
      </c>
      <c r="F1793" s="10">
        <f>VLOOKUP(B1793,home!$B$2:$E$405,3,FALSE)</f>
        <v>0.91</v>
      </c>
      <c r="G1793" s="10">
        <f>VLOOKUP(C1793,away!$B$2:$E$405,4,FALSE)</f>
        <v>1.1599999999999999</v>
      </c>
      <c r="H1793" s="10">
        <f>VLOOKUP(A1793,away!$A$2:$E$405,3,FALSE)</f>
        <v>0.98989898989898994</v>
      </c>
      <c r="I1793" s="10">
        <f>VLOOKUP(C1793,away!$B$2:$E$405,3,FALSE)</f>
        <v>0.83</v>
      </c>
      <c r="J1793" s="10">
        <f>VLOOKUP(B1793,home!$B$2:$E$405,4,FALSE)</f>
        <v>1.1200000000000001</v>
      </c>
      <c r="K1793" s="12">
        <f t="shared" si="2184"/>
        <v>1.4181292929292892</v>
      </c>
      <c r="L1793" s="12">
        <f t="shared" si="2185"/>
        <v>0.92021010101010103</v>
      </c>
      <c r="M1793" s="13">
        <f t="shared" si="2186"/>
        <v>9.6487733381041399E-2</v>
      </c>
      <c r="N1793" s="13">
        <f t="shared" si="2187"/>
        <v>0.13683208111600603</v>
      </c>
      <c r="O1793" s="13">
        <f t="shared" si="2188"/>
        <v>8.8788986880803791E-2</v>
      </c>
      <c r="P1793" s="13">
        <f t="shared" si="2189"/>
        <v>0.12591426318518226</v>
      </c>
      <c r="Q1793" s="13">
        <f t="shared" si="2190"/>
        <v>9.7022791221542407E-2</v>
      </c>
      <c r="R1793" s="13">
        <f t="shared" si="2191"/>
        <v>4.0852261293084495E-2</v>
      </c>
      <c r="S1793" s="13">
        <f t="shared" si="2192"/>
        <v>4.1078801205891233E-2</v>
      </c>
      <c r="T1793" s="13">
        <f t="shared" si="2193"/>
        <v>8.928135251025747E-2</v>
      </c>
      <c r="U1793" s="13">
        <f t="shared" si="2194"/>
        <v>5.7933788422124502E-2</v>
      </c>
      <c r="V1793" s="13">
        <f t="shared" si="2195"/>
        <v>5.9563207387708095E-3</v>
      </c>
      <c r="W1793" s="13">
        <f t="shared" si="2196"/>
        <v>4.5863620771010645E-2</v>
      </c>
      <c r="X1793" s="13">
        <f t="shared" si="2197"/>
        <v>4.2204167102380667E-2</v>
      </c>
      <c r="Y1793" s="13">
        <f t="shared" si="2198"/>
        <v>1.9418350436164449E-2</v>
      </c>
      <c r="Z1793" s="13">
        <f t="shared" si="2199"/>
        <v>1.2530887830333444E-2</v>
      </c>
      <c r="AA1793" s="13">
        <f t="shared" si="2200"/>
        <v>1.7770419098607004E-2</v>
      </c>
      <c r="AB1793" s="13">
        <f t="shared" si="2201"/>
        <v>1.2600375935682345E-2</v>
      </c>
      <c r="AC1793" s="13">
        <f t="shared" si="2202"/>
        <v>4.8580381077766482E-4</v>
      </c>
      <c r="AD1793" s="13">
        <f t="shared" si="2203"/>
        <v>1.6260136023792612E-2</v>
      </c>
      <c r="AE1793" s="13">
        <f t="shared" si="2204"/>
        <v>1.496274141289218E-2</v>
      </c>
      <c r="AF1793" s="13">
        <f t="shared" si="2205"/>
        <v>6.8844328934727674E-3</v>
      </c>
      <c r="AG1793" s="13">
        <f t="shared" si="2206"/>
        <v>2.1117082294332791E-3</v>
      </c>
      <c r="AH1793" s="13">
        <f t="shared" si="2207"/>
        <v>2.8827623890243454E-3</v>
      </c>
      <c r="AI1793" s="13">
        <f t="shared" si="2208"/>
        <v>4.0881297884302449E-3</v>
      </c>
      <c r="AJ1793" s="13">
        <f t="shared" si="2209"/>
        <v>2.898748303134874E-3</v>
      </c>
      <c r="AK1793" s="13">
        <f t="shared" si="2210"/>
        <v>1.3702666271682114E-3</v>
      </c>
      <c r="AL1793" s="13">
        <f t="shared" si="2211"/>
        <v>2.5358510037771261E-5</v>
      </c>
      <c r="AM1793" s="13">
        <f t="shared" si="2212"/>
        <v>4.6117950404710164E-3</v>
      </c>
      <c r="AN1793" s="13">
        <f t="shared" si="2213"/>
        <v>4.2438203800297166E-3</v>
      </c>
      <c r="AO1793" s="13">
        <f t="shared" si="2214"/>
        <v>1.9526031902879356E-3</v>
      </c>
      <c r="AP1793" s="13">
        <f t="shared" si="2215"/>
        <v>5.9893505965583559E-4</v>
      </c>
      <c r="AQ1793" s="13">
        <f t="shared" si="2216"/>
        <v>1.3778652293609684E-4</v>
      </c>
      <c r="AR1793" s="13">
        <f t="shared" si="2217"/>
        <v>5.3054941383844285E-4</v>
      </c>
      <c r="AS1793" s="13">
        <f t="shared" si="2218"/>
        <v>7.5238766511075996E-4</v>
      </c>
      <c r="AT1793" s="13">
        <f t="shared" si="2219"/>
        <v>5.3349149376612042E-4</v>
      </c>
      <c r="AU1793" s="13">
        <f t="shared" si="2220"/>
        <v>2.5218663827944617E-4</v>
      </c>
      <c r="AV1793" s="13">
        <f t="shared" si="2221"/>
        <v>8.9408314757361432E-5</v>
      </c>
      <c r="AW1793" s="13">
        <f t="shared" si="2222"/>
        <v>9.1922971708241306E-7</v>
      </c>
      <c r="AX1793" s="13">
        <f t="shared" si="2223"/>
        <v>1.0900202733129917E-3</v>
      </c>
      <c r="AY1793" s="13">
        <f t="shared" si="2224"/>
        <v>1.003047665808406E-3</v>
      </c>
      <c r="AZ1793" s="13">
        <f t="shared" si="2225"/>
        <v>4.615072969357497E-4</v>
      </c>
      <c r="BA1793" s="13">
        <f t="shared" si="2226"/>
        <v>1.4156122544338164E-4</v>
      </c>
      <c r="BB1793" s="13">
        <f t="shared" si="2227"/>
        <v>3.2566517391091972E-5</v>
      </c>
      <c r="BC1793" s="13">
        <f t="shared" si="2228"/>
        <v>5.9936076516007941E-6</v>
      </c>
      <c r="BD1793" s="13">
        <f t="shared" si="2229"/>
        <v>8.1369488283187198E-5</v>
      </c>
      <c r="BE1793" s="13">
        <f t="shared" si="2230"/>
        <v>1.1539245488505437E-4</v>
      </c>
      <c r="BF1793" s="13">
        <f t="shared" si="2231"/>
        <v>8.1820710227758535E-5</v>
      </c>
      <c r="BG1793" s="13">
        <f t="shared" si="2232"/>
        <v>3.8677448647421144E-5</v>
      </c>
      <c r="BH1793" s="13">
        <f t="shared" si="2233"/>
        <v>1.3712405725669072E-5</v>
      </c>
      <c r="BI1793" s="13">
        <f t="shared" si="2234"/>
        <v>3.8891928472205241E-6</v>
      </c>
      <c r="BJ1793" s="14">
        <f t="shared" si="2235"/>
        <v>0.48512101849687639</v>
      </c>
      <c r="BK1793" s="14">
        <f t="shared" si="2236"/>
        <v>0.27095132849750952</v>
      </c>
      <c r="BL1793" s="14">
        <f t="shared" si="2237"/>
        <v>0.23167862396442823</v>
      </c>
      <c r="BM1793" s="14">
        <f t="shared" si="2238"/>
        <v>0.41338161327539602</v>
      </c>
      <c r="BN1793" s="14">
        <f t="shared" si="2239"/>
        <v>0.58589811707766037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1.3434343434343401</v>
      </c>
      <c r="F1794" s="10">
        <f>VLOOKUP(B1794,home!$B$2:$E$405,3,FALSE)</f>
        <v>1.27</v>
      </c>
      <c r="G1794" s="10">
        <f>VLOOKUP(C1794,away!$B$2:$E$405,4,FALSE)</f>
        <v>0.99</v>
      </c>
      <c r="H1794" s="10">
        <f>VLOOKUP(A1794,away!$A$2:$E$405,3,FALSE)</f>
        <v>0.98989898989898994</v>
      </c>
      <c r="I1794" s="10">
        <f>VLOOKUP(C1794,away!$B$2:$E$405,3,FALSE)</f>
        <v>0.91</v>
      </c>
      <c r="J1794" s="10">
        <f>VLOOKUP(B1794,home!$B$2:$E$405,4,FALSE)</f>
        <v>2.02</v>
      </c>
      <c r="K1794" s="12">
        <f t="shared" si="2184"/>
        <v>1.6890999999999958</v>
      </c>
      <c r="L1794" s="12">
        <f t="shared" si="2185"/>
        <v>1.8196323232323233</v>
      </c>
      <c r="M1794" s="13">
        <f t="shared" si="2186"/>
        <v>2.9934838093173714E-2</v>
      </c>
      <c r="N1794" s="13">
        <f t="shared" si="2187"/>
        <v>5.0562935023179587E-2</v>
      </c>
      <c r="O1794" s="13">
        <f t="shared" si="2188"/>
        <v>5.447039898506513E-2</v>
      </c>
      <c r="P1794" s="13">
        <f t="shared" si="2189"/>
        <v>9.2005950925673277E-2</v>
      </c>
      <c r="Q1794" s="13">
        <f t="shared" si="2190"/>
        <v>4.2702926773826221E-2</v>
      </c>
      <c r="R1794" s="13">
        <f t="shared" si="2191"/>
        <v>4.9558049326292833E-2</v>
      </c>
      <c r="S1794" s="13">
        <f t="shared" si="2192"/>
        <v>7.0696014618396807E-2</v>
      </c>
      <c r="T1794" s="13">
        <f t="shared" si="2193"/>
        <v>7.7703625854277175E-2</v>
      </c>
      <c r="U1794" s="13">
        <f t="shared" si="2194"/>
        <v>8.3708501117041006E-2</v>
      </c>
      <c r="V1794" s="13">
        <f t="shared" si="2195"/>
        <v>2.4143010715383616E-2</v>
      </c>
      <c r="W1794" s="13">
        <f t="shared" si="2196"/>
        <v>2.4043171204556572E-2</v>
      </c>
      <c r="X1794" s="13">
        <f t="shared" si="2197"/>
        <v>4.3749731476819764E-2</v>
      </c>
      <c r="Y1794" s="13">
        <f t="shared" si="2198"/>
        <v>3.9804212763977935E-2</v>
      </c>
      <c r="Z1794" s="13">
        <f t="shared" si="2199"/>
        <v>3.005914281015476E-2</v>
      </c>
      <c r="AA1794" s="13">
        <f t="shared" si="2200"/>
        <v>5.0772898120632272E-2</v>
      </c>
      <c r="AB1794" s="13">
        <f t="shared" si="2201"/>
        <v>4.2880251107779883E-2</v>
      </c>
      <c r="AC1794" s="13">
        <f t="shared" si="2202"/>
        <v>4.637783266447937E-3</v>
      </c>
      <c r="AD1794" s="13">
        <f t="shared" si="2203"/>
        <v>1.0152830120404098E-2</v>
      </c>
      <c r="AE1794" s="13">
        <f t="shared" si="2204"/>
        <v>1.8474417859374016E-2</v>
      </c>
      <c r="AF1794" s="13">
        <f t="shared" si="2205"/>
        <v>1.6808323944908735E-2</v>
      </c>
      <c r="AG1794" s="13">
        <f t="shared" si="2206"/>
        <v>1.0194989849838588E-2</v>
      </c>
      <c r="AH1794" s="13">
        <f t="shared" si="2207"/>
        <v>1.3674146966503525E-2</v>
      </c>
      <c r="AI1794" s="13">
        <f t="shared" si="2208"/>
        <v>2.3097001641121044E-2</v>
      </c>
      <c r="AJ1794" s="13">
        <f t="shared" si="2209"/>
        <v>1.9506572736008729E-2</v>
      </c>
      <c r="AK1794" s="13">
        <f t="shared" si="2210"/>
        <v>1.0982850669464092E-2</v>
      </c>
      <c r="AL1794" s="13">
        <f t="shared" si="2211"/>
        <v>5.7017667279653369E-4</v>
      </c>
      <c r="AM1794" s="13">
        <f t="shared" si="2212"/>
        <v>3.4298290712749054E-3</v>
      </c>
      <c r="AN1794" s="13">
        <f t="shared" si="2213"/>
        <v>6.2410278412537165E-3</v>
      </c>
      <c r="AO1794" s="13">
        <f t="shared" si="2214"/>
        <v>5.678187995069057E-3</v>
      </c>
      <c r="AP1794" s="13">
        <f t="shared" si="2215"/>
        <v>3.4440714710724644E-3</v>
      </c>
      <c r="AQ1794" s="13">
        <f t="shared" si="2216"/>
        <v>1.5667359430714387E-3</v>
      </c>
      <c r="AR1794" s="13">
        <f t="shared" si="2217"/>
        <v>4.9763839625758099E-3</v>
      </c>
      <c r="AS1794" s="13">
        <f t="shared" si="2218"/>
        <v>8.4056101511867792E-3</v>
      </c>
      <c r="AT1794" s="13">
        <f t="shared" si="2219"/>
        <v>7.0989580531847767E-3</v>
      </c>
      <c r="AU1794" s="13">
        <f t="shared" si="2220"/>
        <v>3.9969500158781269E-3</v>
      </c>
      <c r="AV1794" s="13">
        <f t="shared" si="2221"/>
        <v>1.6878120679549315E-3</v>
      </c>
      <c r="AW1794" s="13">
        <f t="shared" si="2222"/>
        <v>4.8679482129556513E-5</v>
      </c>
      <c r="AX1794" s="13">
        <f t="shared" si="2223"/>
        <v>9.6555404738173675E-4</v>
      </c>
      <c r="AY1794" s="13">
        <f t="shared" si="2224"/>
        <v>1.7569533544436022E-3</v>
      </c>
      <c r="AZ1794" s="13">
        <f t="shared" si="2225"/>
        <v>1.5985045570785178E-3</v>
      </c>
      <c r="BA1794" s="13">
        <f t="shared" si="2226"/>
        <v>9.6956352029807958E-4</v>
      </c>
      <c r="BB1794" s="13">
        <f t="shared" si="2227"/>
        <v>4.4106228024032616E-4</v>
      </c>
      <c r="BC1794" s="13">
        <f t="shared" si="2228"/>
        <v>1.6051423633677025E-4</v>
      </c>
      <c r="BD1794" s="13">
        <f t="shared" si="2229"/>
        <v>1.5091981851863142E-3</v>
      </c>
      <c r="BE1794" s="13">
        <f t="shared" si="2230"/>
        <v>2.5491866545981966E-3</v>
      </c>
      <c r="BF1794" s="13">
        <f t="shared" si="2231"/>
        <v>2.1529155891409019E-3</v>
      </c>
      <c r="BG1794" s="13">
        <f t="shared" si="2232"/>
        <v>1.2121632405392964E-3</v>
      </c>
      <c r="BH1794" s="13">
        <f t="shared" si="2233"/>
        <v>5.1186623239872996E-4</v>
      </c>
      <c r="BI1794" s="13">
        <f t="shared" si="2234"/>
        <v>1.729186506289386E-4</v>
      </c>
      <c r="BJ1794" s="14">
        <f t="shared" si="2235"/>
        <v>0.3604491691886833</v>
      </c>
      <c r="BK1794" s="14">
        <f t="shared" si="2236"/>
        <v>0.22374472764631545</v>
      </c>
      <c r="BL1794" s="14">
        <f t="shared" si="2237"/>
        <v>0.3829246334731814</v>
      </c>
      <c r="BM1794" s="14">
        <f t="shared" si="2238"/>
        <v>0.67623430011881025</v>
      </c>
      <c r="BN1794" s="14">
        <f t="shared" si="2239"/>
        <v>0.31923509912721071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1.3434343434343401</v>
      </c>
      <c r="F1795" s="10">
        <f>VLOOKUP(B1795,home!$B$2:$E$405,3,FALSE)</f>
        <v>1.41</v>
      </c>
      <c r="G1795" s="10">
        <f>VLOOKUP(C1795,away!$B$2:$E$405,4,FALSE)</f>
        <v>1.1599999999999999</v>
      </c>
      <c r="H1795" s="10">
        <f>VLOOKUP(A1795,away!$A$2:$E$405,3,FALSE)</f>
        <v>0.98989898989898994</v>
      </c>
      <c r="I1795" s="10">
        <f>VLOOKUP(C1795,away!$B$2:$E$405,3,FALSE)</f>
        <v>0.57999999999999996</v>
      </c>
      <c r="J1795" s="10">
        <f>VLOOKUP(B1795,home!$B$2:$E$405,4,FALSE)</f>
        <v>0.56000000000000005</v>
      </c>
      <c r="K1795" s="12">
        <f t="shared" si="2184"/>
        <v>2.1973212121212065</v>
      </c>
      <c r="L1795" s="12">
        <f t="shared" si="2185"/>
        <v>0.32151919191919198</v>
      </c>
      <c r="M1795" s="13">
        <f t="shared" si="2186"/>
        <v>8.0552961500865675E-2</v>
      </c>
      <c r="N1795" s="13">
        <f t="shared" si="2187"/>
        <v>0.17700073100503502</v>
      </c>
      <c r="O1795" s="13">
        <f t="shared" si="2188"/>
        <v>2.5899323088456112E-2</v>
      </c>
      <c r="P1795" s="13">
        <f t="shared" si="2189"/>
        <v>5.6909132001845129E-2</v>
      </c>
      <c r="Q1795" s="13">
        <f t="shared" si="2190"/>
        <v>0.19446373039916162</v>
      </c>
      <c r="R1795" s="13">
        <f t="shared" si="2191"/>
        <v>4.1635647153272408E-3</v>
      </c>
      <c r="S1795" s="13">
        <f t="shared" si="2192"/>
        <v>1.005130427504093E-2</v>
      </c>
      <c r="T1795" s="13">
        <f t="shared" si="2193"/>
        <v>6.2523821455530051E-2</v>
      </c>
      <c r="U1795" s="13">
        <f t="shared" si="2194"/>
        <v>9.1486890670279385E-3</v>
      </c>
      <c r="V1795" s="13">
        <f t="shared" si="2195"/>
        <v>7.8900609972934466E-4</v>
      </c>
      <c r="W1795" s="13">
        <f t="shared" si="2196"/>
        <v>0.14243309326476578</v>
      </c>
      <c r="X1795" s="13">
        <f t="shared" si="2197"/>
        <v>4.5794973049038401E-2</v>
      </c>
      <c r="Y1795" s="13">
        <f t="shared" si="2198"/>
        <v>7.3619813643440012E-3</v>
      </c>
      <c r="Z1795" s="13">
        <f t="shared" si="2199"/>
        <v>4.4622198759175838E-4</v>
      </c>
      <c r="AA1795" s="13">
        <f t="shared" si="2200"/>
        <v>9.8049303865025642E-4</v>
      </c>
      <c r="AB1795" s="13">
        <f t="shared" si="2201"/>
        <v>1.0772290760816933E-3</v>
      </c>
      <c r="AC1795" s="13">
        <f t="shared" si="2202"/>
        <v>3.4838610712713935E-5</v>
      </c>
      <c r="AD1795" s="13">
        <f t="shared" si="2203"/>
        <v>7.8242814284677026E-2</v>
      </c>
      <c r="AE1795" s="13">
        <f t="shared" si="2204"/>
        <v>2.5156566422292768E-2</v>
      </c>
      <c r="AF1795" s="13">
        <f t="shared" si="2205"/>
        <v>4.0441594537785255E-3</v>
      </c>
      <c r="AG1795" s="13">
        <f t="shared" si="2206"/>
        <v>4.3342495985707741E-4</v>
      </c>
      <c r="AH1795" s="13">
        <f t="shared" si="2207"/>
        <v>3.5867233216769458E-5</v>
      </c>
      <c r="AI1795" s="13">
        <f t="shared" si="2208"/>
        <v>7.8811832367305874E-5</v>
      </c>
      <c r="AJ1795" s="13">
        <f t="shared" si="2209"/>
        <v>8.6587455513410943E-5</v>
      </c>
      <c r="AK1795" s="13">
        <f t="shared" si="2210"/>
        <v>6.3420150901073063E-5</v>
      </c>
      <c r="AL1795" s="13">
        <f t="shared" si="2211"/>
        <v>9.8451257849256189E-7</v>
      </c>
      <c r="AM1795" s="13">
        <f t="shared" si="2212"/>
        <v>3.438491910475619E-2</v>
      </c>
      <c r="AN1795" s="13">
        <f t="shared" si="2213"/>
        <v>1.1055411404767996E-2</v>
      </c>
      <c r="AO1795" s="13">
        <f t="shared" si="2214"/>
        <v>1.7772634705976128E-3</v>
      </c>
      <c r="AP1795" s="13">
        <f t="shared" si="2215"/>
        <v>1.904747716313477E-4</v>
      </c>
      <c r="AQ1795" s="13">
        <f t="shared" si="2216"/>
        <v>1.5310323663975884E-5</v>
      </c>
      <c r="AR1795" s="13">
        <f t="shared" si="2217"/>
        <v>2.3064007680465837E-6</v>
      </c>
      <c r="AS1795" s="13">
        <f t="shared" si="2218"/>
        <v>5.067903331281401E-6</v>
      </c>
      <c r="AT1795" s="13">
        <f t="shared" si="2219"/>
        <v>5.5679057454021743E-6</v>
      </c>
      <c r="AU1795" s="13">
        <f t="shared" si="2220"/>
        <v>4.0781591338212459E-6</v>
      </c>
      <c r="AV1795" s="13">
        <f t="shared" si="2221"/>
        <v>2.2402563927878179E-6</v>
      </c>
      <c r="AW1795" s="13">
        <f t="shared" si="2222"/>
        <v>1.9320538122096927E-8</v>
      </c>
      <c r="AX1795" s="13">
        <f t="shared" si="2223"/>
        <v>1.2592452020992085E-2</v>
      </c>
      <c r="AY1795" s="13">
        <f t="shared" si="2224"/>
        <v>4.0487149980705708E-3</v>
      </c>
      <c r="AZ1795" s="13">
        <f t="shared" si="2225"/>
        <v>6.5086978724538151E-4</v>
      </c>
      <c r="BA1795" s="13">
        <f t="shared" si="2226"/>
        <v>6.975570934658383E-5</v>
      </c>
      <c r="BB1795" s="13">
        <f t="shared" si="2227"/>
        <v>5.606949825215914E-6</v>
      </c>
      <c r="BC1795" s="13">
        <f t="shared" si="2228"/>
        <v>3.6054839538697509E-7</v>
      </c>
      <c r="BD1795" s="13">
        <f t="shared" si="2229"/>
        <v>1.2359201853069023E-7</v>
      </c>
      <c r="BE1795" s="13">
        <f t="shared" si="2230"/>
        <v>2.7157136396636285E-7</v>
      </c>
      <c r="BF1795" s="13">
        <f t="shared" si="2231"/>
        <v>2.9836475932398887E-7</v>
      </c>
      <c r="BG1795" s="13">
        <f t="shared" si="2232"/>
        <v>2.185344048706798E-7</v>
      </c>
      <c r="BH1795" s="13">
        <f t="shared" si="2233"/>
        <v>1.2004757085015719E-7</v>
      </c>
      <c r="BI1795" s="13">
        <f t="shared" si="2234"/>
        <v>5.2756614778534759E-8</v>
      </c>
      <c r="BJ1795" s="14">
        <f t="shared" si="2235"/>
        <v>0.80224643474777257</v>
      </c>
      <c r="BK1795" s="14">
        <f t="shared" si="2236"/>
        <v>0.15238694199884284</v>
      </c>
      <c r="BL1795" s="14">
        <f t="shared" si="2237"/>
        <v>4.1554331149645449E-2</v>
      </c>
      <c r="BM1795" s="14">
        <f t="shared" si="2238"/>
        <v>0.45359579149562945</v>
      </c>
      <c r="BN1795" s="14">
        <f t="shared" si="2239"/>
        <v>0.53898944271069071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1.3434343434343401</v>
      </c>
      <c r="F1796" s="10">
        <f>VLOOKUP(B1796,home!$B$2:$E$405,3,FALSE)</f>
        <v>0.91</v>
      </c>
      <c r="G1796" s="10">
        <f>VLOOKUP(C1796,away!$B$2:$E$405,4,FALSE)</f>
        <v>1.1599999999999999</v>
      </c>
      <c r="H1796" s="10">
        <f>VLOOKUP(A1796,away!$A$2:$E$405,3,FALSE)</f>
        <v>0.98989898989898994</v>
      </c>
      <c r="I1796" s="10">
        <f>VLOOKUP(C1796,away!$B$2:$E$405,3,FALSE)</f>
        <v>0.66</v>
      </c>
      <c r="J1796" s="10">
        <f>VLOOKUP(B1796,home!$B$2:$E$405,4,FALSE)</f>
        <v>0.9</v>
      </c>
      <c r="K1796" s="12">
        <f t="shared" si="2184"/>
        <v>1.4181292929292892</v>
      </c>
      <c r="L1796" s="12">
        <f t="shared" si="2185"/>
        <v>0.58800000000000008</v>
      </c>
      <c r="M1796" s="13">
        <f t="shared" si="2186"/>
        <v>0.13450831060971452</v>
      </c>
      <c r="N1796" s="13">
        <f t="shared" si="2187"/>
        <v>0.19075017541806771</v>
      </c>
      <c r="O1796" s="13">
        <f t="shared" si="2188"/>
        <v>7.9090886638512145E-2</v>
      </c>
      <c r="P1796" s="13">
        <f t="shared" si="2189"/>
        <v>0.11216110314582382</v>
      </c>
      <c r="Q1796" s="13">
        <f t="shared" si="2190"/>
        <v>0.13525420569588112</v>
      </c>
      <c r="R1796" s="13">
        <f t="shared" si="2191"/>
        <v>2.3252720671722574E-2</v>
      </c>
      <c r="S1796" s="13">
        <f t="shared" si="2192"/>
        <v>2.3381665047058367E-2</v>
      </c>
      <c r="T1796" s="13">
        <f t="shared" si="2193"/>
        <v>7.9529472949178115E-2</v>
      </c>
      <c r="U1796" s="13">
        <f t="shared" si="2194"/>
        <v>3.2975364324872206E-2</v>
      </c>
      <c r="V1796" s="13">
        <f t="shared" si="2195"/>
        <v>2.1663373092186975E-3</v>
      </c>
      <c r="W1796" s="13">
        <f t="shared" si="2196"/>
        <v>6.3935983696404158E-2</v>
      </c>
      <c r="X1796" s="13">
        <f t="shared" si="2197"/>
        <v>3.759435841348565E-2</v>
      </c>
      <c r="Y1796" s="13">
        <f t="shared" si="2198"/>
        <v>1.1052741373564783E-2</v>
      </c>
      <c r="Z1796" s="13">
        <f t="shared" si="2199"/>
        <v>4.5575332516576252E-3</v>
      </c>
      <c r="AA1796" s="13">
        <f t="shared" si="2200"/>
        <v>6.4631714076749539E-3</v>
      </c>
      <c r="AB1796" s="13">
        <f t="shared" si="2201"/>
        <v>4.5828063492234401E-3</v>
      </c>
      <c r="AC1796" s="13">
        <f t="shared" si="2202"/>
        <v>1.1290138007389802E-4</v>
      </c>
      <c r="AD1796" s="13">
        <f t="shared" si="2203"/>
        <v>2.2667372838030067E-2</v>
      </c>
      <c r="AE1796" s="13">
        <f t="shared" si="2204"/>
        <v>1.3328415228761681E-2</v>
      </c>
      <c r="AF1796" s="13">
        <f t="shared" si="2205"/>
        <v>3.9185540772559346E-3</v>
      </c>
      <c r="AG1796" s="13">
        <f t="shared" si="2206"/>
        <v>7.6803659914216334E-4</v>
      </c>
      <c r="AH1796" s="13">
        <f t="shared" si="2207"/>
        <v>6.6995738799367093E-4</v>
      </c>
      <c r="AI1796" s="13">
        <f t="shared" si="2208"/>
        <v>9.5008619692821825E-4</v>
      </c>
      <c r="AJ1796" s="13">
        <f t="shared" si="2209"/>
        <v>6.7367253333584581E-4</v>
      </c>
      <c r="AK1796" s="13">
        <f t="shared" si="2210"/>
        <v>3.1845158445514859E-4</v>
      </c>
      <c r="AL1796" s="13">
        <f t="shared" si="2211"/>
        <v>3.7657579010169424E-6</v>
      </c>
      <c r="AM1796" s="13">
        <f t="shared" si="2212"/>
        <v>6.4290530830720324E-3</v>
      </c>
      <c r="AN1796" s="13">
        <f t="shared" si="2213"/>
        <v>3.7802832128463553E-3</v>
      </c>
      <c r="AO1796" s="13">
        <f t="shared" si="2214"/>
        <v>1.1114032645768285E-3</v>
      </c>
      <c r="AP1796" s="13">
        <f t="shared" si="2215"/>
        <v>2.1783503985705843E-4</v>
      </c>
      <c r="AQ1796" s="13">
        <f t="shared" si="2216"/>
        <v>3.2021750858987593E-5</v>
      </c>
      <c r="AR1796" s="13">
        <f t="shared" si="2217"/>
        <v>7.8786988828055733E-5</v>
      </c>
      <c r="AS1796" s="13">
        <f t="shared" si="2218"/>
        <v>1.1173013675875851E-4</v>
      </c>
      <c r="AT1796" s="13">
        <f t="shared" si="2219"/>
        <v>7.9223889920295506E-5</v>
      </c>
      <c r="AU1796" s="13">
        <f t="shared" si="2220"/>
        <v>3.7449906331925492E-5</v>
      </c>
      <c r="AV1796" s="13">
        <f t="shared" si="2221"/>
        <v>1.3277202296690413E-5</v>
      </c>
      <c r="AW1796" s="13">
        <f t="shared" si="2222"/>
        <v>8.7225415962029778E-8</v>
      </c>
      <c r="AX1796" s="13">
        <f t="shared" si="2223"/>
        <v>1.5195380838169646E-3</v>
      </c>
      <c r="AY1796" s="13">
        <f t="shared" si="2224"/>
        <v>8.9348839328437523E-4</v>
      </c>
      <c r="AZ1796" s="13">
        <f t="shared" si="2225"/>
        <v>2.6268558762560635E-4</v>
      </c>
      <c r="BA1796" s="13">
        <f t="shared" si="2226"/>
        <v>5.1486375174618851E-5</v>
      </c>
      <c r="BB1796" s="13">
        <f t="shared" si="2227"/>
        <v>7.5684971506689727E-6</v>
      </c>
      <c r="BC1796" s="13">
        <f t="shared" si="2228"/>
        <v>8.9005526491867149E-7</v>
      </c>
      <c r="BD1796" s="13">
        <f t="shared" si="2229"/>
        <v>7.7211249051494603E-6</v>
      </c>
      <c r="BE1796" s="13">
        <f t="shared" si="2230"/>
        <v>1.0949553402358332E-5</v>
      </c>
      <c r="BF1796" s="13">
        <f t="shared" si="2231"/>
        <v>7.7639412121889573E-6</v>
      </c>
      <c r="BG1796" s="13">
        <f t="shared" si="2232"/>
        <v>3.6700908205286968E-6</v>
      </c>
      <c r="BH1796" s="13">
        <f t="shared" si="2233"/>
        <v>1.3011658250756601E-6</v>
      </c>
      <c r="BI1796" s="13">
        <f t="shared" si="2234"/>
        <v>3.6904427429966027E-7</v>
      </c>
      <c r="BJ1796" s="14">
        <f t="shared" si="2235"/>
        <v>0.57310556963330017</v>
      </c>
      <c r="BK1796" s="14">
        <f t="shared" si="2236"/>
        <v>0.27322757164307476</v>
      </c>
      <c r="BL1796" s="14">
        <f t="shared" si="2237"/>
        <v>0.14932936013929352</v>
      </c>
      <c r="BM1796" s="14">
        <f t="shared" si="2238"/>
        <v>0.32430923131973532</v>
      </c>
      <c r="BN1796" s="14">
        <f t="shared" si="2239"/>
        <v>0.67501740217972184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1.3434343434343401</v>
      </c>
      <c r="F1797" s="10">
        <f>VLOOKUP(B1797,home!$B$2:$E$405,3,FALSE)</f>
        <v>0.5</v>
      </c>
      <c r="G1797" s="10">
        <f>VLOOKUP(C1797,away!$B$2:$E$405,4,FALSE)</f>
        <v>0.66</v>
      </c>
      <c r="H1797" s="10">
        <f>VLOOKUP(A1797,away!$A$2:$E$405,3,FALSE)</f>
        <v>0.98989898989898994</v>
      </c>
      <c r="I1797" s="10">
        <f>VLOOKUP(C1797,away!$B$2:$E$405,3,FALSE)</f>
        <v>0.66</v>
      </c>
      <c r="J1797" s="10">
        <f>VLOOKUP(B1797,home!$B$2:$E$405,4,FALSE)</f>
        <v>1.23</v>
      </c>
      <c r="K1797" s="12">
        <f t="shared" si="2184"/>
        <v>0.44333333333333225</v>
      </c>
      <c r="L1797" s="12">
        <f t="shared" si="2185"/>
        <v>0.80360000000000009</v>
      </c>
      <c r="M1797" s="13">
        <f t="shared" si="2186"/>
        <v>0.28738476015798792</v>
      </c>
      <c r="N1797" s="13">
        <f t="shared" si="2187"/>
        <v>0.12740724367004097</v>
      </c>
      <c r="O1797" s="13">
        <f t="shared" si="2188"/>
        <v>0.23094239326295907</v>
      </c>
      <c r="P1797" s="13">
        <f t="shared" si="2189"/>
        <v>0.10238446101324493</v>
      </c>
      <c r="Q1797" s="13">
        <f t="shared" si="2190"/>
        <v>2.8241939013525678E-2</v>
      </c>
      <c r="R1797" s="13">
        <f t="shared" si="2191"/>
        <v>9.2792653613056969E-2</v>
      </c>
      <c r="S1797" s="13">
        <f t="shared" si="2192"/>
        <v>9.1189402764519801E-3</v>
      </c>
      <c r="T1797" s="13">
        <f t="shared" si="2193"/>
        <v>2.2695222191269234E-2</v>
      </c>
      <c r="U1797" s="13">
        <f t="shared" si="2194"/>
        <v>4.1138076435121816E-2</v>
      </c>
      <c r="V1797" s="13">
        <f t="shared" si="2195"/>
        <v>3.609708866736496E-4</v>
      </c>
      <c r="W1797" s="13">
        <f t="shared" si="2196"/>
        <v>4.1735309875543403E-3</v>
      </c>
      <c r="X1797" s="13">
        <f t="shared" si="2197"/>
        <v>3.3538495015986683E-3</v>
      </c>
      <c r="Y1797" s="13">
        <f t="shared" si="2198"/>
        <v>1.3475767297423452E-3</v>
      </c>
      <c r="Z1797" s="13">
        <f t="shared" si="2199"/>
        <v>2.4856058814484203E-2</v>
      </c>
      <c r="AA1797" s="13">
        <f t="shared" si="2200"/>
        <v>1.1019519407754634E-2</v>
      </c>
      <c r="AB1797" s="13">
        <f t="shared" si="2201"/>
        <v>2.4426601353856043E-3</v>
      </c>
      <c r="AC1797" s="13">
        <f t="shared" si="2202"/>
        <v>8.0375281672115735E-6</v>
      </c>
      <c r="AD1797" s="13">
        <f t="shared" si="2203"/>
        <v>4.625663511206049E-4</v>
      </c>
      <c r="AE1797" s="13">
        <f t="shared" si="2204"/>
        <v>3.7171831976051813E-4</v>
      </c>
      <c r="AF1797" s="13">
        <f t="shared" si="2205"/>
        <v>1.4935642087977619E-4</v>
      </c>
      <c r="AG1797" s="13">
        <f t="shared" si="2206"/>
        <v>4.0007606606329395E-5</v>
      </c>
      <c r="AH1797" s="13">
        <f t="shared" si="2207"/>
        <v>4.9935822158298747E-3</v>
      </c>
      <c r="AI1797" s="13">
        <f t="shared" si="2208"/>
        <v>2.2138214490179057E-3</v>
      </c>
      <c r="AJ1797" s="13">
        <f t="shared" si="2209"/>
        <v>4.9073042119896783E-4</v>
      </c>
      <c r="AK1797" s="13">
        <f t="shared" si="2210"/>
        <v>7.251905113273619E-5</v>
      </c>
      <c r="AL1797" s="13">
        <f t="shared" si="2211"/>
        <v>1.1453884873036948E-7</v>
      </c>
      <c r="AM1797" s="13">
        <f t="shared" si="2212"/>
        <v>4.101421646602689E-5</v>
      </c>
      <c r="AN1797" s="13">
        <f t="shared" si="2213"/>
        <v>3.2959024352099216E-5</v>
      </c>
      <c r="AO1797" s="13">
        <f t="shared" si="2214"/>
        <v>1.3242935984673466E-5</v>
      </c>
      <c r="AP1797" s="13">
        <f t="shared" si="2215"/>
        <v>3.5473411190945332E-6</v>
      </c>
      <c r="AQ1797" s="13">
        <f t="shared" si="2216"/>
        <v>7.1266083082609162E-7</v>
      </c>
      <c r="AR1797" s="13">
        <f t="shared" si="2217"/>
        <v>8.0256853372817779E-4</v>
      </c>
      <c r="AS1797" s="13">
        <f t="shared" si="2218"/>
        <v>3.5580538328615791E-4</v>
      </c>
      <c r="AT1797" s="13">
        <f t="shared" si="2219"/>
        <v>7.8870193295098144E-5</v>
      </c>
      <c r="AU1797" s="13">
        <f t="shared" si="2220"/>
        <v>1.1655261898053365E-5</v>
      </c>
      <c r="AV1797" s="13">
        <f t="shared" si="2221"/>
        <v>1.2917915270342446E-6</v>
      </c>
      <c r="AW1797" s="13">
        <f t="shared" si="2222"/>
        <v>1.1334976579336459E-9</v>
      </c>
      <c r="AX1797" s="13">
        <f t="shared" si="2223"/>
        <v>3.0304948833230891E-6</v>
      </c>
      <c r="AY1797" s="13">
        <f t="shared" si="2224"/>
        <v>2.4353056882384344E-6</v>
      </c>
      <c r="AZ1797" s="13">
        <f t="shared" si="2225"/>
        <v>9.7850582553420302E-7</v>
      </c>
      <c r="BA1797" s="13">
        <f t="shared" si="2226"/>
        <v>2.6210909379976195E-7</v>
      </c>
      <c r="BB1797" s="13">
        <f t="shared" si="2227"/>
        <v>5.2657716944372163E-8</v>
      </c>
      <c r="BC1797" s="13">
        <f t="shared" si="2228"/>
        <v>8.4631482672994977E-9</v>
      </c>
      <c r="BD1797" s="13">
        <f t="shared" si="2229"/>
        <v>1.074906789506606E-4</v>
      </c>
      <c r="BE1797" s="13">
        <f t="shared" si="2230"/>
        <v>4.7654201001459415E-5</v>
      </c>
      <c r="BF1797" s="13">
        <f t="shared" si="2231"/>
        <v>1.056334788865681E-5</v>
      </c>
      <c r="BG1797" s="13">
        <f t="shared" si="2232"/>
        <v>1.5610280768792805E-6</v>
      </c>
      <c r="BH1797" s="13">
        <f t="shared" si="2233"/>
        <v>1.7301394518745316E-7</v>
      </c>
      <c r="BI1797" s="13">
        <f t="shared" si="2234"/>
        <v>1.5340569806620817E-8</v>
      </c>
      <c r="BJ1797" s="14">
        <f t="shared" si="2235"/>
        <v>0.18834125450720726</v>
      </c>
      <c r="BK1797" s="14">
        <f t="shared" si="2236"/>
        <v>0.39925971970706264</v>
      </c>
      <c r="BL1797" s="14">
        <f t="shared" si="2237"/>
        <v>0.3875236047656247</v>
      </c>
      <c r="BM1797" s="14">
        <f t="shared" si="2238"/>
        <v>0.13082475289137277</v>
      </c>
      <c r="BN1797" s="14">
        <f t="shared" si="2239"/>
        <v>0.86915345073081551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1.3434343434343401</v>
      </c>
      <c r="F1798" s="10">
        <f>VLOOKUP(B1798,home!$B$2:$E$405,3,FALSE)</f>
        <v>1.3</v>
      </c>
      <c r="G1798" s="10">
        <f>VLOOKUP(C1798,away!$B$2:$E$405,4,FALSE)</f>
        <v>0.91</v>
      </c>
      <c r="H1798" s="10">
        <f>VLOOKUP(A1798,away!$A$2:$E$405,3,FALSE)</f>
        <v>0.98989898989898994</v>
      </c>
      <c r="I1798" s="10">
        <f>VLOOKUP(C1798,away!$B$2:$E$405,3,FALSE)</f>
        <v>0.74</v>
      </c>
      <c r="J1798" s="10">
        <f>VLOOKUP(B1798,home!$B$2:$E$405,4,FALSE)</f>
        <v>0.88</v>
      </c>
      <c r="K1798" s="12">
        <f t="shared" si="2184"/>
        <v>1.5892828282828246</v>
      </c>
      <c r="L1798" s="12">
        <f t="shared" si="2185"/>
        <v>0.64462222222222232</v>
      </c>
      <c r="M1798" s="13">
        <f t="shared" si="2186"/>
        <v>0.10710934499227889</v>
      </c>
      <c r="N1798" s="13">
        <f t="shared" si="2187"/>
        <v>0.17022704274484979</v>
      </c>
      <c r="O1798" s="13">
        <f t="shared" si="2188"/>
        <v>6.9045063989689473E-2</v>
      </c>
      <c r="P1798" s="13">
        <f t="shared" si="2189"/>
        <v>0.1097321345765023</v>
      </c>
      <c r="Q1798" s="13">
        <f t="shared" si="2190"/>
        <v>0.13526945797187812</v>
      </c>
      <c r="R1798" s="13">
        <f t="shared" si="2191"/>
        <v>2.225399129125458E-2</v>
      </c>
      <c r="S1798" s="13">
        <f t="shared" si="2192"/>
        <v>2.8104787121010808E-2</v>
      </c>
      <c r="T1798" s="13">
        <f t="shared" si="2193"/>
        <v>8.7197698596627571E-2</v>
      </c>
      <c r="U1798" s="13">
        <f t="shared" si="2194"/>
        <v>3.536788621994643E-2</v>
      </c>
      <c r="V1798" s="13">
        <f t="shared" si="2195"/>
        <v>3.1992210938260449E-3</v>
      </c>
      <c r="W1798" s="13">
        <f t="shared" si="2196"/>
        <v>7.1660475581943703E-2</v>
      </c>
      <c r="X1798" s="13">
        <f t="shared" si="2197"/>
        <v>4.6193935015133851E-2</v>
      </c>
      <c r="Y1798" s="13">
        <f t="shared" si="2198"/>
        <v>1.4888818521322253E-2</v>
      </c>
      <c r="Z1798" s="13">
        <f t="shared" si="2199"/>
        <v>4.7818057731608375E-3</v>
      </c>
      <c r="AA1798" s="13">
        <f t="shared" si="2200"/>
        <v>7.5996418034681955E-3</v>
      </c>
      <c r="AB1798" s="13">
        <f t="shared" si="2201"/>
        <v>6.0389901096761615E-3</v>
      </c>
      <c r="AC1798" s="13">
        <f t="shared" si="2202"/>
        <v>2.0484753199698095E-4</v>
      </c>
      <c r="AD1798" s="13">
        <f t="shared" si="2203"/>
        <v>2.8472190827240947E-2</v>
      </c>
      <c r="AE1798" s="13">
        <f t="shared" si="2204"/>
        <v>1.8353806922591233E-2</v>
      </c>
      <c r="AF1798" s="13">
        <f t="shared" si="2205"/>
        <v>5.9156359023391832E-3</v>
      </c>
      <c r="AG1798" s="13">
        <f t="shared" si="2206"/>
        <v>1.2711167870744821E-3</v>
      </c>
      <c r="AH1798" s="13">
        <f t="shared" si="2207"/>
        <v>7.7061456593249757E-4</v>
      </c>
      <c r="AI1798" s="13">
        <f t="shared" si="2208"/>
        <v>1.2247244968611409E-3</v>
      </c>
      <c r="AJ1798" s="13">
        <f t="shared" si="2209"/>
        <v>9.7321680611936695E-4</v>
      </c>
      <c r="AK1798" s="13">
        <f t="shared" si="2210"/>
        <v>5.1557225272058833E-4</v>
      </c>
      <c r="AL1798" s="13">
        <f t="shared" si="2211"/>
        <v>8.3945455741055862E-6</v>
      </c>
      <c r="AM1798" s="13">
        <f t="shared" si="2212"/>
        <v>9.0500727930651562E-3</v>
      </c>
      <c r="AN1798" s="13">
        <f t="shared" si="2213"/>
        <v>5.8338780351385351E-3</v>
      </c>
      <c r="AO1798" s="13">
        <f t="shared" si="2214"/>
        <v>1.8803237115922072E-3</v>
      </c>
      <c r="AP1798" s="13">
        <f t="shared" si="2215"/>
        <v>4.0403281648790194E-4</v>
      </c>
      <c r="AQ1798" s="13">
        <f t="shared" si="2216"/>
        <v>6.5112133003783655E-5</v>
      </c>
      <c r="AR1798" s="13">
        <f t="shared" si="2217"/>
        <v>9.9351054793643992E-5</v>
      </c>
      <c r="AS1798" s="13">
        <f t="shared" si="2218"/>
        <v>1.5789692535532438E-4</v>
      </c>
      <c r="AT1798" s="13">
        <f t="shared" si="2219"/>
        <v>1.2547143605293602E-4</v>
      </c>
      <c r="AU1798" s="13">
        <f t="shared" si="2220"/>
        <v>6.6469866252972582E-5</v>
      </c>
      <c r="AV1798" s="13">
        <f t="shared" si="2221"/>
        <v>2.6409854258526334E-5</v>
      </c>
      <c r="AW1798" s="13">
        <f t="shared" si="2222"/>
        <v>2.3889175141345784E-7</v>
      </c>
      <c r="AX1798" s="13">
        <f t="shared" si="2223"/>
        <v>2.3971875474546735E-3</v>
      </c>
      <c r="AY1798" s="13">
        <f t="shared" si="2224"/>
        <v>1.5452803639236705E-3</v>
      </c>
      <c r="AZ1798" s="13">
        <f t="shared" si="2225"/>
        <v>4.9806103107442044E-4</v>
      </c>
      <c r="BA1798" s="13">
        <f t="shared" si="2226"/>
        <v>1.0702040288449476E-4</v>
      </c>
      <c r="BB1798" s="13">
        <f t="shared" si="2227"/>
        <v>1.7246932482630131E-5</v>
      </c>
      <c r="BC1798" s="13">
        <f t="shared" si="2228"/>
        <v>2.2235511886939332E-6</v>
      </c>
      <c r="BD1798" s="13">
        <f t="shared" si="2229"/>
        <v>1.0673982953533426E-5</v>
      </c>
      <c r="BE1798" s="13">
        <f t="shared" si="2230"/>
        <v>1.6963977817434258E-5</v>
      </c>
      <c r="BF1798" s="13">
        <f t="shared" si="2231"/>
        <v>1.3480279322309512E-5</v>
      </c>
      <c r="BG1798" s="13">
        <f t="shared" si="2232"/>
        <v>7.1413254824675135E-6</v>
      </c>
      <c r="BH1798" s="13">
        <f t="shared" si="2233"/>
        <v>2.8373964901160443E-6</v>
      </c>
      <c r="BI1798" s="13">
        <f t="shared" si="2234"/>
        <v>9.0188510375427718E-7</v>
      </c>
      <c r="BJ1798" s="14">
        <f t="shared" si="2235"/>
        <v>0.60125061818929737</v>
      </c>
      <c r="BK1798" s="14">
        <f t="shared" si="2236"/>
        <v>0.2499040102251128</v>
      </c>
      <c r="BL1798" s="14">
        <f t="shared" si="2237"/>
        <v>0.14431729951955144</v>
      </c>
      <c r="BM1798" s="14">
        <f t="shared" si="2238"/>
        <v>0.3850716566684968</v>
      </c>
      <c r="BN1798" s="14">
        <f t="shared" si="2239"/>
        <v>0.61363703556645322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1.3434343434343401</v>
      </c>
      <c r="F1799" s="10">
        <f>VLOOKUP(B1799,home!$B$2:$E$405,3,FALSE)</f>
        <v>0.74</v>
      </c>
      <c r="G1799" s="10">
        <f>VLOOKUP(C1799,away!$B$2:$E$405,4,FALSE)</f>
        <v>1.1599999999999999</v>
      </c>
      <c r="H1799" s="10">
        <f>VLOOKUP(A1799,away!$A$2:$E$405,3,FALSE)</f>
        <v>0.98989898989898994</v>
      </c>
      <c r="I1799" s="10">
        <f>VLOOKUP(C1799,away!$B$2:$E$405,3,FALSE)</f>
        <v>0.41</v>
      </c>
      <c r="J1799" s="10">
        <f>VLOOKUP(B1799,home!$B$2:$E$405,4,FALSE)</f>
        <v>2.2400000000000002</v>
      </c>
      <c r="K1799" s="12">
        <f t="shared" si="2184"/>
        <v>1.1532040404040373</v>
      </c>
      <c r="L1799" s="12">
        <f t="shared" si="2185"/>
        <v>0.90912323232323244</v>
      </c>
      <c r="M1799" s="13">
        <f t="shared" si="2186"/>
        <v>0.12715769463708959</v>
      </c>
      <c r="N1799" s="13">
        <f t="shared" si="2187"/>
        <v>0.14663876722395447</v>
      </c>
      <c r="O1799" s="13">
        <f t="shared" si="2188"/>
        <v>0.11560201436324144</v>
      </c>
      <c r="P1799" s="13">
        <f t="shared" si="2189"/>
        <v>0.13331271004253556</v>
      </c>
      <c r="Q1799" s="13">
        <f t="shared" si="2190"/>
        <v>8.4552209421265734E-2</v>
      </c>
      <c r="R1799" s="13">
        <f t="shared" si="2191"/>
        <v>5.2548238480493406E-2</v>
      </c>
      <c r="S1799" s="13">
        <f t="shared" si="2192"/>
        <v>3.4941414103188143E-2</v>
      </c>
      <c r="T1799" s="13">
        <f t="shared" si="2193"/>
        <v>7.6868377929131967E-2</v>
      </c>
      <c r="U1799" s="13">
        <f t="shared" si="2194"/>
        <v>6.0598840931819893E-2</v>
      </c>
      <c r="V1799" s="13">
        <f t="shared" si="2195"/>
        <v>4.0703043047880952E-3</v>
      </c>
      <c r="W1799" s="13">
        <f t="shared" si="2196"/>
        <v>3.250198317656397E-2</v>
      </c>
      <c r="X1799" s="13">
        <f t="shared" si="2197"/>
        <v>2.9548308002393157E-2</v>
      </c>
      <c r="Y1799" s="13">
        <f t="shared" si="2198"/>
        <v>1.3431526640409053E-2</v>
      </c>
      <c r="Z1799" s="13">
        <f t="shared" si="2199"/>
        <v>1.5924274806759411E-2</v>
      </c>
      <c r="AA1799" s="13">
        <f t="shared" si="2200"/>
        <v>1.8363938047659172E-2</v>
      </c>
      <c r="AB1799" s="13">
        <f t="shared" si="2201"/>
        <v>1.0588683777144996E-2</v>
      </c>
      <c r="AC1799" s="13">
        <f t="shared" si="2202"/>
        <v>2.6670785590175895E-4</v>
      </c>
      <c r="AD1799" s="13">
        <f t="shared" si="2203"/>
        <v>9.3703545800894114E-3</v>
      </c>
      <c r="AE1799" s="13">
        <f t="shared" si="2204"/>
        <v>8.5188070438656904E-3</v>
      </c>
      <c r="AF1799" s="13">
        <f t="shared" si="2205"/>
        <v>3.8723226976285488E-3</v>
      </c>
      <c r="AG1799" s="13">
        <f t="shared" si="2206"/>
        <v>1.1734728424888953E-3</v>
      </c>
      <c r="AH1799" s="13">
        <f t="shared" si="2207"/>
        <v>3.6192820461811328E-3</v>
      </c>
      <c r="AI1799" s="13">
        <f t="shared" si="2208"/>
        <v>4.1737706790178734E-3</v>
      </c>
      <c r="AJ1799" s="13">
        <f t="shared" si="2209"/>
        <v>2.4066046053816577E-3</v>
      </c>
      <c r="AK1799" s="13">
        <f t="shared" si="2210"/>
        <v>9.2510205152703006E-4</v>
      </c>
      <c r="AL1799" s="13">
        <f t="shared" si="2211"/>
        <v>1.1184709556546697E-5</v>
      </c>
      <c r="AM1799" s="13">
        <f t="shared" si="2212"/>
        <v>2.1611861523555174E-3</v>
      </c>
      <c r="AN1799" s="13">
        <f t="shared" si="2213"/>
        <v>1.9647845404816579E-3</v>
      </c>
      <c r="AO1799" s="13">
        <f t="shared" si="2214"/>
        <v>8.9311563613070084E-4</v>
      </c>
      <c r="AP1799" s="13">
        <f t="shared" si="2215"/>
        <v>2.7065072465252092E-4</v>
      </c>
      <c r="AQ1799" s="13">
        <f t="shared" si="2216"/>
        <v>6.1513715406681248E-5</v>
      </c>
      <c r="AR1799" s="13">
        <f t="shared" si="2217"/>
        <v>6.5807467850272701E-4</v>
      </c>
      <c r="AS1799" s="13">
        <f t="shared" si="2218"/>
        <v>7.5889437813693255E-4</v>
      </c>
      <c r="AT1799" s="13">
        <f t="shared" si="2219"/>
        <v>4.3758003155371008E-4</v>
      </c>
      <c r="AU1799" s="13">
        <f t="shared" si="2220"/>
        <v>1.6820635346262146E-4</v>
      </c>
      <c r="AV1799" s="13">
        <f t="shared" si="2221"/>
        <v>4.849406160868121E-5</v>
      </c>
      <c r="AW1799" s="13">
        <f t="shared" si="2222"/>
        <v>3.2572502161312574E-7</v>
      </c>
      <c r="AX1799" s="13">
        <f t="shared" si="2223"/>
        <v>4.1538143382693942E-4</v>
      </c>
      <c r="AY1799" s="13">
        <f t="shared" si="2224"/>
        <v>3.7763291176780604E-4</v>
      </c>
      <c r="AZ1799" s="13">
        <f t="shared" si="2225"/>
        <v>1.7165742668899094E-4</v>
      </c>
      <c r="BA1799" s="13">
        <f t="shared" si="2226"/>
        <v>5.201925153459459E-5</v>
      </c>
      <c r="BB1799" s="13">
        <f t="shared" si="2227"/>
        <v>1.1822977524541474E-5</v>
      </c>
      <c r="BC1799" s="13">
        <f t="shared" si="2228"/>
        <v>2.1497087085592151E-6</v>
      </c>
      <c r="BD1799" s="13">
        <f t="shared" si="2229"/>
        <v>9.9711829805078473E-5</v>
      </c>
      <c r="BE1799" s="13">
        <f t="shared" si="2230"/>
        <v>1.1498808500729618E-4</v>
      </c>
      <c r="BF1799" s="13">
        <f t="shared" si="2231"/>
        <v>6.6302362114368455E-5</v>
      </c>
      <c r="BG1799" s="13">
        <f t="shared" si="2232"/>
        <v>2.5486717292873745E-5</v>
      </c>
      <c r="BH1799" s="13">
        <f t="shared" si="2233"/>
        <v>7.3478463396943686E-6</v>
      </c>
      <c r="BI1799" s="13">
        <f t="shared" si="2234"/>
        <v>1.6947132174407125E-6</v>
      </c>
      <c r="BJ1799" s="14">
        <f t="shared" si="2235"/>
        <v>0.41285804403686943</v>
      </c>
      <c r="BK1799" s="14">
        <f t="shared" si="2236"/>
        <v>0.30013764856482744</v>
      </c>
      <c r="BL1799" s="14">
        <f t="shared" si="2237"/>
        <v>0.27121325603950791</v>
      </c>
      <c r="BM1799" s="14">
        <f t="shared" si="2238"/>
        <v>0.33994428209263788</v>
      </c>
      <c r="BN1799" s="14">
        <f t="shared" si="2239"/>
        <v>0.65981163416858013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1.3434343434343401</v>
      </c>
      <c r="F1800" s="10">
        <f>VLOOKUP(B1800,home!$B$2:$E$405,3,FALSE)</f>
        <v>0.74</v>
      </c>
      <c r="G1800" s="10">
        <f>VLOOKUP(C1800,away!$B$2:$E$405,4,FALSE)</f>
        <v>0.91</v>
      </c>
      <c r="H1800" s="10">
        <f>VLOOKUP(A1800,away!$A$2:$E$405,3,FALSE)</f>
        <v>0.98989898989898994</v>
      </c>
      <c r="I1800" s="10">
        <f>VLOOKUP(C1800,away!$B$2:$E$405,3,FALSE)</f>
        <v>0.99</v>
      </c>
      <c r="J1800" s="10">
        <f>VLOOKUP(B1800,home!$B$2:$E$405,4,FALSE)</f>
        <v>1.01</v>
      </c>
      <c r="K1800" s="12">
        <f t="shared" si="2184"/>
        <v>0.90466868686868462</v>
      </c>
      <c r="L1800" s="12">
        <f t="shared" si="2185"/>
        <v>0.98980000000000001</v>
      </c>
      <c r="M1800" s="13">
        <f t="shared" si="2186"/>
        <v>0.1503982223724013</v>
      </c>
      <c r="N1800" s="13">
        <f t="shared" si="2187"/>
        <v>0.1360605623410247</v>
      </c>
      <c r="O1800" s="13">
        <f t="shared" si="2188"/>
        <v>0.14886416050420279</v>
      </c>
      <c r="P1800" s="13">
        <f t="shared" si="2189"/>
        <v>0.13467274460514622</v>
      </c>
      <c r="Q1800" s="13">
        <f t="shared" si="2190"/>
        <v>6.1544865133834802E-2</v>
      </c>
      <c r="R1800" s="13">
        <f t="shared" si="2191"/>
        <v>7.3672873033529956E-2</v>
      </c>
      <c r="S1800" s="13">
        <f t="shared" si="2192"/>
        <v>3.0147876506436543E-2</v>
      </c>
      <c r="T1800" s="13">
        <f t="shared" si="2193"/>
        <v>6.091710750946968E-2</v>
      </c>
      <c r="U1800" s="13">
        <f t="shared" si="2194"/>
        <v>6.6649541305086865E-2</v>
      </c>
      <c r="V1800" s="13">
        <f t="shared" si="2195"/>
        <v>2.9995162982752741E-3</v>
      </c>
      <c r="W1800" s="13">
        <f t="shared" si="2196"/>
        <v>1.8559237441378877E-2</v>
      </c>
      <c r="X1800" s="13">
        <f t="shared" si="2197"/>
        <v>1.8369933219476813E-2</v>
      </c>
      <c r="Y1800" s="13">
        <f t="shared" si="2198"/>
        <v>9.0912799503190742E-3</v>
      </c>
      <c r="Z1800" s="13">
        <f t="shared" si="2199"/>
        <v>2.430713657619599E-2</v>
      </c>
      <c r="AA1800" s="13">
        <f t="shared" si="2200"/>
        <v>2.1989905327925E-2</v>
      </c>
      <c r="AB1800" s="13">
        <f t="shared" si="2201"/>
        <v>9.9467893886902997E-3</v>
      </c>
      <c r="AC1800" s="13">
        <f t="shared" si="2202"/>
        <v>1.6786812952498308E-4</v>
      </c>
      <c r="AD1800" s="13">
        <f t="shared" si="2203"/>
        <v>4.1974902413440878E-3</v>
      </c>
      <c r="AE1800" s="13">
        <f t="shared" si="2204"/>
        <v>4.1546758408823785E-3</v>
      </c>
      <c r="AF1800" s="13">
        <f t="shared" si="2205"/>
        <v>2.0561490736526887E-3</v>
      </c>
      <c r="AG1800" s="13">
        <f t="shared" si="2206"/>
        <v>6.7839211770047729E-4</v>
      </c>
      <c r="AH1800" s="13">
        <f t="shared" si="2207"/>
        <v>6.0148009457796966E-3</v>
      </c>
      <c r="AI1800" s="13">
        <f t="shared" si="2208"/>
        <v>5.4414020733950397E-3</v>
      </c>
      <c r="AJ1800" s="13">
        <f t="shared" si="2209"/>
        <v>2.4613330342314142E-3</v>
      </c>
      <c r="AK1800" s="13">
        <f t="shared" si="2210"/>
        <v>7.4223030800821645E-4</v>
      </c>
      <c r="AL1800" s="13">
        <f t="shared" si="2211"/>
        <v>6.0126406757345301E-6</v>
      </c>
      <c r="AM1800" s="13">
        <f t="shared" si="2212"/>
        <v>7.5946759695617514E-4</v>
      </c>
      <c r="AN1800" s="13">
        <f t="shared" si="2213"/>
        <v>7.5172102746722208E-4</v>
      </c>
      <c r="AO1800" s="13">
        <f t="shared" si="2214"/>
        <v>3.7202673649352818E-4</v>
      </c>
      <c r="AP1800" s="13">
        <f t="shared" si="2215"/>
        <v>1.2274402126043142E-4</v>
      </c>
      <c r="AQ1800" s="13">
        <f t="shared" si="2216"/>
        <v>3.0373008060893755E-5</v>
      </c>
      <c r="AR1800" s="13">
        <f t="shared" si="2217"/>
        <v>1.1906899952265492E-3</v>
      </c>
      <c r="AS1800" s="13">
        <f t="shared" si="2218"/>
        <v>1.0771799544492826E-3</v>
      </c>
      <c r="AT1800" s="13">
        <f t="shared" si="2219"/>
        <v>4.8724548745645094E-4</v>
      </c>
      <c r="AU1800" s="13">
        <f t="shared" si="2220"/>
        <v>1.4693191177330659E-4</v>
      </c>
      <c r="AV1800" s="13">
        <f t="shared" si="2221"/>
        <v>3.3231174920765664E-5</v>
      </c>
      <c r="AW1800" s="13">
        <f t="shared" si="2222"/>
        <v>1.495545938259374E-7</v>
      </c>
      <c r="AX1800" s="13">
        <f t="shared" si="2223"/>
        <v>1.1451109227627634E-4</v>
      </c>
      <c r="AY1800" s="13">
        <f t="shared" si="2224"/>
        <v>1.1334307913505832E-4</v>
      </c>
      <c r="AZ1800" s="13">
        <f t="shared" si="2225"/>
        <v>5.6093489863940359E-5</v>
      </c>
      <c r="BA1800" s="13">
        <f t="shared" si="2226"/>
        <v>1.8507112089109395E-5</v>
      </c>
      <c r="BB1800" s="13">
        <f t="shared" si="2227"/>
        <v>4.579584886450119E-6</v>
      </c>
      <c r="BC1800" s="13">
        <f t="shared" si="2228"/>
        <v>9.065746241216659E-7</v>
      </c>
      <c r="BD1800" s="13">
        <f t="shared" si="2229"/>
        <v>1.9642415954587296E-4</v>
      </c>
      <c r="BE1800" s="13">
        <f t="shared" si="2230"/>
        <v>1.7769878648564989E-4</v>
      </c>
      <c r="BF1800" s="13">
        <f t="shared" si="2231"/>
        <v>8.037926391406581E-5</v>
      </c>
      <c r="BG1800" s="13">
        <f t="shared" si="2232"/>
        <v>2.4238867712203129E-5</v>
      </c>
      <c r="BH1800" s="13">
        <f t="shared" si="2233"/>
        <v>5.482036156095639E-6</v>
      </c>
      <c r="BI1800" s="13">
        <f t="shared" si="2234"/>
        <v>9.9188529014033894E-7</v>
      </c>
      <c r="BJ1800" s="14">
        <f t="shared" si="2235"/>
        <v>0.31797396619219692</v>
      </c>
      <c r="BK1800" s="14">
        <f t="shared" si="2236"/>
        <v>0.31850558363159509</v>
      </c>
      <c r="BL1800" s="14">
        <f t="shared" si="2237"/>
        <v>0.33920352944377963</v>
      </c>
      <c r="BM1800" s="14">
        <f t="shared" si="2238"/>
        <v>0.29466359432908662</v>
      </c>
      <c r="BN1800" s="14">
        <f t="shared" si="2239"/>
        <v>0.70521342799013986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1.3434343434343401</v>
      </c>
      <c r="F1801" s="10">
        <f>VLOOKUP(B1801,home!$B$2:$E$405,3,FALSE)</f>
        <v>1.1599999999999999</v>
      </c>
      <c r="G1801" s="10">
        <f>VLOOKUP(C1801,away!$B$2:$E$405,4,FALSE)</f>
        <v>1.08</v>
      </c>
      <c r="H1801" s="10">
        <f>VLOOKUP(A1801,away!$A$2:$E$405,3,FALSE)</f>
        <v>0.98989898989898994</v>
      </c>
      <c r="I1801" s="10">
        <f>VLOOKUP(C1801,away!$B$2:$E$405,3,FALSE)</f>
        <v>0.41</v>
      </c>
      <c r="J1801" s="10">
        <f>VLOOKUP(B1801,home!$B$2:$E$405,4,FALSE)</f>
        <v>0.56000000000000005</v>
      </c>
      <c r="K1801" s="12">
        <f t="shared" si="2184"/>
        <v>1.6830545454545414</v>
      </c>
      <c r="L1801" s="12">
        <f t="shared" si="2185"/>
        <v>0.22728080808080811</v>
      </c>
      <c r="M1801" s="13">
        <f t="shared" si="2186"/>
        <v>0.14803073564007879</v>
      </c>
      <c r="N1801" s="13">
        <f t="shared" si="2187"/>
        <v>0.24914380248601414</v>
      </c>
      <c r="O1801" s="13">
        <f t="shared" si="2188"/>
        <v>3.3644545217073586E-2</v>
      </c>
      <c r="P1801" s="13">
        <f t="shared" si="2189"/>
        <v>5.6625604757346536E-2</v>
      </c>
      <c r="Q1801" s="13">
        <f t="shared" si="2190"/>
        <v>0.20966130462295732</v>
      </c>
      <c r="R1801" s="13">
        <f t="shared" si="2191"/>
        <v>3.8233797122238867E-3</v>
      </c>
      <c r="S1801" s="13">
        <f t="shared" si="2192"/>
        <v>5.4151914807938906E-3</v>
      </c>
      <c r="T1801" s="13">
        <f t="shared" si="2193"/>
        <v>4.7651990737982201E-2</v>
      </c>
      <c r="U1801" s="13">
        <f t="shared" si="2194"/>
        <v>6.4349566036570873E-3</v>
      </c>
      <c r="V1801" s="13">
        <f t="shared" si="2195"/>
        <v>2.3016128009639564E-4</v>
      </c>
      <c r="W1801" s="13">
        <f t="shared" si="2196"/>
        <v>0.11762380391719916</v>
      </c>
      <c r="X1801" s="13">
        <f t="shared" si="2197"/>
        <v>2.6733633203839546E-2</v>
      </c>
      <c r="Y1801" s="13">
        <f t="shared" si="2198"/>
        <v>3.0380208787522882E-3</v>
      </c>
      <c r="Z1801" s="13">
        <f t="shared" si="2199"/>
        <v>2.8966027686467091E-4</v>
      </c>
      <c r="AA1801" s="13">
        <f t="shared" si="2200"/>
        <v>4.8751404561470519E-4</v>
      </c>
      <c r="AB1801" s="13">
        <f t="shared" si="2201"/>
        <v>4.1025636522238116E-4</v>
      </c>
      <c r="AC1801" s="13">
        <f t="shared" si="2202"/>
        <v>5.5026670731711508E-6</v>
      </c>
      <c r="AD1801" s="13">
        <f t="shared" si="2203"/>
        <v>4.9491819459123947E-2</v>
      </c>
      <c r="AE1801" s="13">
        <f t="shared" si="2204"/>
        <v>1.1248540720059154E-2</v>
      </c>
      <c r="AF1801" s="13">
        <f t="shared" si="2205"/>
        <v>1.2782887122924601E-3</v>
      </c>
      <c r="AG1801" s="13">
        <f t="shared" si="2206"/>
        <v>9.6843497163468672E-5</v>
      </c>
      <c r="AH1801" s="13">
        <f t="shared" si="2207"/>
        <v>1.645855544867825E-5</v>
      </c>
      <c r="AI1801" s="13">
        <f t="shared" si="2208"/>
        <v>2.7700646559513532E-5</v>
      </c>
      <c r="AJ1801" s="13">
        <f t="shared" si="2209"/>
        <v>2.3310849552009479E-5</v>
      </c>
      <c r="AK1801" s="13">
        <f t="shared" si="2210"/>
        <v>1.3077810432305502E-5</v>
      </c>
      <c r="AL1801" s="13">
        <f t="shared" si="2211"/>
        <v>8.4196528362665843E-8</v>
      </c>
      <c r="AM1801" s="13">
        <f t="shared" si="2212"/>
        <v>1.6659486340698811E-2</v>
      </c>
      <c r="AN1801" s="13">
        <f t="shared" si="2213"/>
        <v>3.7863815177252105E-3</v>
      </c>
      <c r="AO1801" s="13">
        <f t="shared" si="2214"/>
        <v>4.3028592552541133E-4</v>
      </c>
      <c r="AP1801" s="13">
        <f t="shared" si="2215"/>
        <v>3.2598577619737972E-5</v>
      </c>
      <c r="AQ1801" s="13">
        <f t="shared" si="2216"/>
        <v>1.8522577659247478E-6</v>
      </c>
      <c r="AR1801" s="13">
        <f t="shared" si="2217"/>
        <v>7.4814275644367635E-7</v>
      </c>
      <c r="AS1801" s="13">
        <f t="shared" si="2218"/>
        <v>1.2591650668814192E-6</v>
      </c>
      <c r="AT1801" s="13">
        <f t="shared" si="2219"/>
        <v>1.0596217446461721E-6</v>
      </c>
      <c r="AU1801" s="13">
        <f t="shared" si="2220"/>
        <v>5.9446706459640367E-7</v>
      </c>
      <c r="AV1801" s="13">
        <f t="shared" si="2221"/>
        <v>2.50130123797999E-7</v>
      </c>
      <c r="AW1801" s="13">
        <f t="shared" si="2222"/>
        <v>8.9464891575646725E-10</v>
      </c>
      <c r="AX1801" s="13">
        <f t="shared" si="2223"/>
        <v>4.6731373684418308E-3</v>
      </c>
      <c r="AY1801" s="13">
        <f t="shared" si="2224"/>
        <v>1.0621144373720802E-3</v>
      </c>
      <c r="AZ1801" s="13">
        <f t="shared" si="2225"/>
        <v>1.2069911380010965E-4</v>
      </c>
      <c r="BA1801" s="13">
        <f t="shared" si="2226"/>
        <v>9.1441973730421155E-6</v>
      </c>
      <c r="BB1801" s="13">
        <f t="shared" si="2227"/>
        <v>5.1957514204885358E-7</v>
      </c>
      <c r="BC1801" s="13">
        <f t="shared" si="2228"/>
        <v>2.3617891628712834E-8</v>
      </c>
      <c r="BD1801" s="13">
        <f t="shared" si="2229"/>
        <v>2.8339748374053651E-8</v>
      </c>
      <c r="BE1801" s="13">
        <f t="shared" si="2230"/>
        <v>4.7697342317988937E-8</v>
      </c>
      <c r="BF1801" s="13">
        <f t="shared" si="2231"/>
        <v>4.013861439719627E-8</v>
      </c>
      <c r="BG1801" s="13">
        <f t="shared" si="2232"/>
        <v>2.251849246981609E-8</v>
      </c>
      <c r="BH1801" s="13">
        <f t="shared" si="2233"/>
        <v>9.4749627770269612E-9</v>
      </c>
      <c r="BI1801" s="13">
        <f t="shared" si="2234"/>
        <v>3.1893758339775611E-9</v>
      </c>
      <c r="BJ1801" s="14">
        <f t="shared" si="2235"/>
        <v>0.74274429116473961</v>
      </c>
      <c r="BK1801" s="14">
        <f t="shared" si="2236"/>
        <v>0.21136939445928923</v>
      </c>
      <c r="BL1801" s="14">
        <f t="shared" si="2237"/>
        <v>4.4885262691076684E-2</v>
      </c>
      <c r="BM1801" s="14">
        <f t="shared" si="2238"/>
        <v>0.29729712261355246</v>
      </c>
      <c r="BN1801" s="14">
        <f t="shared" si="2239"/>
        <v>0.70092937243569431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1.3434343434343401</v>
      </c>
      <c r="F1802" s="15">
        <f>VLOOKUP(B1802,home!$B$2:$E$405,3,FALSE)</f>
        <v>0.41</v>
      </c>
      <c r="G1802" s="15">
        <f>VLOOKUP(C1802,away!$B$2:$E$405,4,FALSE)</f>
        <v>0.83</v>
      </c>
      <c r="H1802" s="15">
        <f>VLOOKUP(A1802,away!$A$2:$E$405,3,FALSE)</f>
        <v>0.98989898989898994</v>
      </c>
      <c r="I1802" s="15">
        <f>VLOOKUP(C1802,away!$B$2:$E$405,3,FALSE)</f>
        <v>0.91</v>
      </c>
      <c r="J1802" s="15">
        <f>VLOOKUP(B1802,home!$B$2:$E$405,4,FALSE)</f>
        <v>0.67</v>
      </c>
      <c r="K1802" s="20">
        <f t="shared" si="2184"/>
        <v>0.4571707070707059</v>
      </c>
      <c r="L1802" s="20">
        <f t="shared" si="2185"/>
        <v>0.60354141414141416</v>
      </c>
      <c r="M1802" s="21">
        <f t="shared" si="2186"/>
        <v>0.34620917962436032</v>
      </c>
      <c r="N1802" s="21">
        <f t="shared" si="2187"/>
        <v>0.1582766954432378</v>
      </c>
      <c r="O1802" s="21">
        <f t="shared" si="2188"/>
        <v>0.20895157785922525</v>
      </c>
      <c r="P1802" s="21">
        <f t="shared" si="2189"/>
        <v>9.552654059344165E-2</v>
      </c>
      <c r="Q1802" s="21">
        <f t="shared" si="2190"/>
        <v>3.6179734384299903E-2</v>
      </c>
      <c r="R1802" s="21">
        <f t="shared" si="2191"/>
        <v>6.3055465394118312E-2</v>
      </c>
      <c r="S1802" s="21">
        <f t="shared" si="2192"/>
        <v>6.5894555190965055E-3</v>
      </c>
      <c r="T1802" s="21">
        <f t="shared" si="2193"/>
        <v>2.1835968053561104E-2</v>
      </c>
      <c r="U1802" s="21">
        <f t="shared" si="2194"/>
        <v>2.8827111698901488E-2</v>
      </c>
      <c r="V1802" s="21">
        <f t="shared" si="2195"/>
        <v>2.0201912831255126E-4</v>
      </c>
      <c r="W1802" s="21">
        <f t="shared" si="2196"/>
        <v>5.513438250033571E-3</v>
      </c>
      <c r="X1802" s="21">
        <f t="shared" si="2197"/>
        <v>3.3275883182066249E-3</v>
      </c>
      <c r="Y1802" s="21">
        <f t="shared" si="2198"/>
        <v>1.0041686796254381E-3</v>
      </c>
      <c r="Z1802" s="21">
        <f t="shared" si="2199"/>
        <v>1.2685528251103726E-2</v>
      </c>
      <c r="AA1802" s="21">
        <f t="shared" si="2200"/>
        <v>5.7994519201225048E-3</v>
      </c>
      <c r="AB1802" s="21">
        <f t="shared" si="2201"/>
        <v>1.3256697674724842E-3</v>
      </c>
      <c r="AC1802" s="21">
        <f t="shared" si="2202"/>
        <v>3.4838382394892203E-6</v>
      </c>
      <c r="AD1802" s="21">
        <f t="shared" si="2203"/>
        <v>6.3014561578963069E-4</v>
      </c>
      <c r="AE1802" s="21">
        <f t="shared" si="2204"/>
        <v>3.8031897606868588E-4</v>
      </c>
      <c r="AF1802" s="21">
        <f t="shared" si="2205"/>
        <v>1.1476912632065466E-4</v>
      </c>
      <c r="AG1802" s="21">
        <f t="shared" si="2206"/>
        <v>2.3089306933114177E-5</v>
      </c>
      <c r="AH1802" s="21">
        <f t="shared" si="2207"/>
        <v>1.9140604149504997E-3</v>
      </c>
      <c r="AI1802" s="21">
        <f t="shared" si="2208"/>
        <v>8.7505235327896855E-4</v>
      </c>
      <c r="AJ1802" s="21">
        <f t="shared" si="2209"/>
        <v>2.000241515362156E-4</v>
      </c>
      <c r="AK1802" s="21">
        <f t="shared" si="2210"/>
        <v>3.0481727596343233E-5</v>
      </c>
      <c r="AL1802" s="21">
        <f t="shared" si="2211"/>
        <v>3.8450628647875978E-8</v>
      </c>
      <c r="AM1802" s="21">
        <f t="shared" si="2212"/>
        <v>5.7616823345610188E-5</v>
      </c>
      <c r="AN1802" s="21">
        <f t="shared" si="2213"/>
        <v>3.4774139040345612E-5</v>
      </c>
      <c r="AO1802" s="21">
        <f t="shared" si="2214"/>
        <v>1.0493816525980175E-5</v>
      </c>
      <c r="AP1802" s="21">
        <f t="shared" si="2215"/>
        <v>2.1111509552768729E-6</v>
      </c>
      <c r="AQ1802" s="21">
        <f t="shared" si="2216"/>
        <v>3.1854175825345017E-7</v>
      </c>
      <c r="AR1802" s="21">
        <f t="shared" si="2217"/>
        <v>2.3104294591826542E-4</v>
      </c>
      <c r="AS1802" s="21">
        <f t="shared" si="2218"/>
        <v>1.0562606694915224E-4</v>
      </c>
      <c r="AT1802" s="21">
        <f t="shared" si="2219"/>
        <v>2.4144571856120828E-5</v>
      </c>
      <c r="AU1802" s="21">
        <f t="shared" si="2220"/>
        <v>3.6793969957940744E-6</v>
      </c>
      <c r="AV1802" s="21">
        <f t="shared" si="2221"/>
        <v>4.2052813154025192E-7</v>
      </c>
      <c r="AW1802" s="21">
        <f t="shared" si="2222"/>
        <v>2.9470426122470291E-10</v>
      </c>
      <c r="AX1802" s="21">
        <f t="shared" si="2223"/>
        <v>4.39012064468009E-6</v>
      </c>
      <c r="AY1802" s="21">
        <f t="shared" si="2224"/>
        <v>2.6496196221416381E-6</v>
      </c>
      <c r="AZ1802" s="21">
        <f t="shared" si="2225"/>
        <v>7.9957758684210189E-7</v>
      </c>
      <c r="BA1802" s="21">
        <f t="shared" si="2226"/>
        <v>1.608593958261539E-7</v>
      </c>
      <c r="BB1802" s="21">
        <f t="shared" si="2227"/>
        <v>2.4271326808712592E-8</v>
      </c>
      <c r="BC1802" s="21">
        <f t="shared" si="2228"/>
        <v>2.9297501810437643E-9</v>
      </c>
      <c r="BD1802" s="21">
        <f t="shared" si="2229"/>
        <v>2.3240664384484695E-5</v>
      </c>
      <c r="BE1802" s="21">
        <f t="shared" si="2230"/>
        <v>1.0624950969447838E-5</v>
      </c>
      <c r="BF1802" s="21">
        <f t="shared" si="2231"/>
        <v>2.4287081736470252E-6</v>
      </c>
      <c r="BG1802" s="21">
        <f t="shared" si="2232"/>
        <v>3.7011141100487108E-7</v>
      </c>
      <c r="BH1802" s="21">
        <f t="shared" si="2233"/>
        <v>4.2301023866008378E-8</v>
      </c>
      <c r="BI1802" s="21">
        <f t="shared" si="2234"/>
        <v>3.8677577981275725E-9</v>
      </c>
      <c r="BJ1802" s="22">
        <f t="shared" si="2235"/>
        <v>0.22739925800402849</v>
      </c>
      <c r="BK1802" s="22">
        <f t="shared" si="2236"/>
        <v>0.44853336677370126</v>
      </c>
      <c r="BL1802" s="22">
        <f t="shared" si="2237"/>
        <v>0.3113805194007731</v>
      </c>
      <c r="BM1802" s="22">
        <f t="shared" si="2238"/>
        <v>9.179682980600555E-2</v>
      </c>
      <c r="BN1802" s="22">
        <f t="shared" si="2239"/>
        <v>0.90819919329868326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1.6111111111111101</v>
      </c>
      <c r="F1803" s="10">
        <f>VLOOKUP(B1803,home!$B$2:$E$405,3,FALSE)</f>
        <v>1.24</v>
      </c>
      <c r="G1803" s="10">
        <f>VLOOKUP(C1803,away!$B$2:$E$405,4,FALSE)</f>
        <v>0.83</v>
      </c>
      <c r="H1803" s="10">
        <f>VLOOKUP(A1803,away!$A$2:$E$405,3,FALSE)</f>
        <v>1.4652777777777799</v>
      </c>
      <c r="I1803" s="10">
        <f>VLOOKUP(C1803,away!$B$2:$E$405,3,FALSE)</f>
        <v>0.69</v>
      </c>
      <c r="J1803" s="10">
        <f>VLOOKUP(B1803,home!$B$2:$E$405,4,FALSE)</f>
        <v>0.78</v>
      </c>
      <c r="K1803" s="12">
        <f t="shared" ref="K1803:K1866" si="2240">E1803*F1803*G1803</f>
        <v>1.6581555555555545</v>
      </c>
      <c r="L1803" s="12">
        <f t="shared" ref="L1803:L1866" si="2241">H1803*I1803*J1803</f>
        <v>0.78861250000000105</v>
      </c>
      <c r="M1803" s="13">
        <f t="shared" ref="M1803:M1866" si="2242">_xlfn.POISSON.DIST(0,K1803,FALSE) * _xlfn.POISSON.DIST(0,L1803,FALSE)</f>
        <v>8.6572933751088196E-2</v>
      </c>
      <c r="N1803" s="13">
        <f t="shared" ref="N1803:N1866" si="2243">_xlfn.POISSON.DIST(1,K1803,FALSE) * _xlfn.POISSON.DIST(0,L1803,FALSE)</f>
        <v>0.14355139106010983</v>
      </c>
      <c r="O1803" s="13">
        <f t="shared" ref="O1803:O1866" si="2244">_xlfn.POISSON.DIST(0,K1803,FALSE) * _xlfn.POISSON.DIST(1,L1803,FALSE)</f>
        <v>6.8272497717780115E-2</v>
      </c>
      <c r="P1803" s="13">
        <f t="shared" ref="P1803:P1866" si="2245">_xlfn.POISSON.DIST(1,K1803,FALSE) * _xlfn.POISSON.DIST(1,L1803,FALSE)</f>
        <v>0.113206421382391</v>
      </c>
      <c r="Q1803" s="13">
        <f t="shared" ref="Q1803:Q1866" si="2246">_xlfn.POISSON.DIST(2,K1803,FALSE) * _xlfn.POISSON.DIST(0,L1803,FALSE)</f>
        <v>0.11901526829702458</v>
      </c>
      <c r="R1803" s="13">
        <f t="shared" ref="R1803:R1866" si="2247">_xlfn.POISSON.DIST(0,K1803,FALSE) * _xlfn.POISSON.DIST(2,L1803,FALSE)</f>
        <v>2.6920272553231473E-2</v>
      </c>
      <c r="S1803" s="13">
        <f t="shared" ref="S1803:S1866" si="2248">_xlfn.POISSON.DIST(2,K1803,FALSE) * _xlfn.POISSON.DIST(2,L1803,FALSE)</f>
        <v>3.700837342261834E-2</v>
      </c>
      <c r="T1803" s="13">
        <f t="shared" ref="T1803:T1866" si="2249">_xlfn.POISSON.DIST(2,K1803,FALSE) * _xlfn.POISSON.DIST(1,L1803,FALSE)</f>
        <v>9.385692826988741E-2</v>
      </c>
      <c r="U1803" s="13">
        <f t="shared" ref="U1803:U1866" si="2250">_xlfn.POISSON.DIST(1,K1803,FALSE) * _xlfn.POISSON.DIST(2,L1803,FALSE)</f>
        <v>4.4637999491210473E-2</v>
      </c>
      <c r="V1803" s="13">
        <f t="shared" ref="V1803:V1866" si="2251">_xlfn.POISSON.DIST(3,K1803,FALSE) * _xlfn.POISSON.DIST(3,L1803,FALSE)</f>
        <v>5.377078974312611E-3</v>
      </c>
      <c r="W1803" s="13">
        <f t="shared" ref="W1803:W1866" si="2252">_xlfn.POISSON.DIST(3,K1803,FALSE) * _xlfn.POISSON.DIST(0,L1803,FALSE)</f>
        <v>6.5781942774215396E-2</v>
      </c>
      <c r="X1803" s="13">
        <f t="shared" ref="X1803:X1866" si="2253">_xlfn.POISSON.DIST(3,K1803,FALSE) * _xlfn.POISSON.DIST(1,L1803,FALSE)</f>
        <v>5.1876462346031008E-2</v>
      </c>
      <c r="Y1803" s="13">
        <f t="shared" ref="Y1803:Y1866" si="2254">_xlfn.POISSON.DIST(3,K1803,FALSE) * _xlfn.POISSON.DIST(2,L1803,FALSE)</f>
        <v>2.0455213330929714E-2</v>
      </c>
      <c r="Z1803" s="13">
        <f t="shared" ref="Z1803:Z1866" si="2255">_xlfn.POISSON.DIST(0,K1803,FALSE) * _xlfn.POISSON.DIST(3,L1803,FALSE)</f>
        <v>7.0765544796284278E-3</v>
      </c>
      <c r="AA1803" s="13">
        <f t="shared" ref="AA1803:AA1866" si="2256">_xlfn.POISSON.DIST(1,K1803,FALSE) * _xlfn.POISSON.DIST(3,L1803,FALSE)</f>
        <v>1.1734028124587422E-2</v>
      </c>
      <c r="AB1803" s="13">
        <f t="shared" ref="AB1803:AB1866" si="2257">_xlfn.POISSON.DIST(2,K1803,FALSE) * _xlfn.POISSON.DIST(3,L1803,FALSE)</f>
        <v>9.7284219619148821E-3</v>
      </c>
      <c r="AC1803" s="13">
        <f t="shared" ref="AC1803:AC1866" si="2258">_xlfn.POISSON.DIST(4,K1803,FALSE) * _xlfn.POISSON.DIST(4,L1803,FALSE)</f>
        <v>4.3945596056802866E-4</v>
      </c>
      <c r="AD1803" s="13">
        <f t="shared" ref="AD1803:AD1866" si="2259">_xlfn.POISSON.DIST(4,K1803,FALSE) * _xlfn.POISSON.DIST(0,L1803,FALSE)</f>
        <v>2.7269173466575706E-2</v>
      </c>
      <c r="AE1803" s="13">
        <f t="shared" ref="AE1803:AE1866" si="2260">_xlfn.POISSON.DIST(4,K1803,FALSE) * _xlfn.POISSON.DIST(1,L1803,FALSE)</f>
        <v>2.150481106040996E-2</v>
      </c>
      <c r="AF1803" s="13">
        <f t="shared" ref="AF1803:AF1866" si="2261">_xlfn.POISSON.DIST(4,K1803,FALSE) * _xlfn.POISSON.DIST(2,L1803,FALSE)</f>
        <v>8.4794814061887862E-3</v>
      </c>
      <c r="AG1803" s="13">
        <f t="shared" ref="AG1803:AG1866" si="2262">_xlfn.POISSON.DIST(4,K1803,FALSE) * _xlfn.POISSON.DIST(3,L1803,FALSE)</f>
        <v>2.2290083434793545E-3</v>
      </c>
      <c r="AH1803" s="13">
        <f t="shared" ref="AH1803:AH1866" si="2263">_xlfn.POISSON.DIST(0,K1803,FALSE) * _xlfn.POISSON.DIST(4,L1803,FALSE)</f>
        <v>1.3951648298914953E-3</v>
      </c>
      <c r="AI1803" s="13">
        <f t="shared" ref="AI1803:AI1866" si="2264">_xlfn.POISSON.DIST(1,K1803,FALSE) * _xlfn.POISSON.DIST(4,L1803,FALSE)</f>
        <v>2.3134003136003026E-3</v>
      </c>
      <c r="AJ1803" s="13">
        <f t="shared" ref="AJ1803:AJ1866" si="2265">_xlfn.POISSON.DIST(2,K1803,FALSE) * _xlfn.POISSON.DIST(4,L1803,FALSE)</f>
        <v>1.9179887911101525E-3</v>
      </c>
      <c r="AK1803" s="13">
        <f t="shared" ref="AK1803:AK1866" si="2266">_xlfn.POISSON.DIST(3,K1803,FALSE) * _xlfn.POISSON.DIST(4,L1803,FALSE)</f>
        <v>1.0601079231575272E-3</v>
      </c>
      <c r="AL1803" s="13">
        <f t="shared" ref="AL1803:AL1866" si="2267">_xlfn.POISSON.DIST(5,K1803,FALSE) * _xlfn.POISSON.DIST(5,L1803,FALSE)</f>
        <v>2.2986046329031719E-5</v>
      </c>
      <c r="AM1803" s="13">
        <f t="shared" ref="AM1803:AM1866" si="2268">_xlfn.POISSON.DIST(5,K1803,FALSE) * _xlfn.POISSON.DIST(0,L1803,FALSE)</f>
        <v>9.0433062958021233E-3</v>
      </c>
      <c r="AN1803" s="13">
        <f t="shared" ref="AN1803:AN1866" si="2269">_xlfn.POISSON.DIST(5,K1803,FALSE) * _xlfn.POISSON.DIST(1,L1803,FALSE)</f>
        <v>7.1316643861982611E-3</v>
      </c>
      <c r="AO1803" s="13">
        <f t="shared" ref="AO1803:AO1866" si="2270">_xlfn.POISSON.DIST(5,K1803,FALSE) * _xlfn.POISSON.DIST(2,L1803,FALSE)</f>
        <v>2.812059840380392E-3</v>
      </c>
      <c r="AP1803" s="13">
        <f t="shared" ref="AP1803:AP1866" si="2271">_xlfn.POISSON.DIST(5,K1803,FALSE) * _xlfn.POISSON.DIST(3,L1803,FALSE)</f>
        <v>7.3920851362399499E-4</v>
      </c>
      <c r="AQ1803" s="13">
        <f t="shared" ref="AQ1803:AQ1866" si="2272">_xlfn.POISSON.DIST(5,K1803,FALSE) * _xlfn.POISSON.DIST(4,L1803,FALSE)</f>
        <v>1.4573726848757587E-4</v>
      </c>
      <c r="AR1803" s="13">
        <f t="shared" ref="AR1803:AR1866" si="2273">_xlfn.POISSON.DIST(0,K1803,FALSE) * _xlfn.POISSON.DIST(5,L1803,FALSE)</f>
        <v>2.2004888488256171E-4</v>
      </c>
      <c r="AS1803" s="13">
        <f t="shared" ref="AS1803:AS1866" si="2274">_xlfn.POISSON.DIST(1,K1803,FALSE) * _xlfn.POISSON.DIST(5,L1803,FALSE)</f>
        <v>3.648752809618243E-4</v>
      </c>
      <c r="AT1803" s="13">
        <f t="shared" ref="AT1803:AT1866" si="2275">_xlfn.POISSON.DIST(2,K1803,FALSE) * _xlfn.POISSON.DIST(5,L1803,FALSE)</f>
        <v>3.025099871058715E-4</v>
      </c>
      <c r="AU1803" s="13">
        <f t="shared" ref="AU1803:AU1866" si="2276">_xlfn.POISSON.DIST(3,K1803,FALSE) * _xlfn.POISSON.DIST(5,L1803,FALSE)</f>
        <v>1.6720287191021336E-4</v>
      </c>
      <c r="AV1803" s="13">
        <f t="shared" ref="AV1803:AV1866" si="2277">_xlfn.POISSON.DIST(4,K1803,FALSE) * _xlfn.POISSON.DIST(5,L1803,FALSE)</f>
        <v>6.9312092740691012E-5</v>
      </c>
      <c r="AW1803" s="13">
        <f t="shared" ref="AW1803:AW1866" si="2278">_xlfn.POISSON.DIST(6,K1803,FALSE) * _xlfn.POISSON.DIST(6,L1803,FALSE)</f>
        <v>8.3493122628616386E-7</v>
      </c>
      <c r="AX1803" s="13">
        <f t="shared" ref="AX1803:AX1866" si="2279">_xlfn.POISSON.DIST(6,K1803,FALSE) * _xlfn.POISSON.DIST(0,L1803,FALSE)</f>
        <v>2.4992014291624703E-3</v>
      </c>
      <c r="AY1803" s="13">
        <f t="shared" ref="AY1803:AY1866" si="2280">_xlfn.POISSON.DIST(6,K1803,FALSE) * _xlfn.POISSON.DIST(1,L1803,FALSE)</f>
        <v>1.970901487055391E-3</v>
      </c>
      <c r="AZ1803" s="13">
        <f t="shared" ref="AZ1803:AZ1866" si="2281">_xlfn.POISSON.DIST(6,K1803,FALSE) * _xlfn.POISSON.DIST(2,L1803,FALSE)</f>
        <v>7.7713877448023583E-4</v>
      </c>
      <c r="BA1803" s="13">
        <f t="shared" ref="BA1803:BA1866" si="2282">_xlfn.POISSON.DIST(6,K1803,FALSE) * _xlfn.POISSON.DIST(3,L1803,FALSE)</f>
        <v>2.0428711726326528E-4</v>
      </c>
      <c r="BB1803" s="13">
        <f t="shared" ref="BB1803:BB1866" si="2283">_xlfn.POISSON.DIST(6,K1803,FALSE) * _xlfn.POISSON.DIST(4,L1803,FALSE)</f>
        <v>4.027584356569425E-5</v>
      </c>
      <c r="BC1803" s="13">
        <f t="shared" ref="BC1803:BC1866" si="2284">_xlfn.POISSON.DIST(6,K1803,FALSE) * _xlfn.POISSON.DIST(5,L1803,FALSE)</f>
        <v>6.352406736790221E-6</v>
      </c>
      <c r="BD1803" s="13">
        <f t="shared" ref="BD1803:BD1866" si="2285">_xlfn.POISSON.DIST(0,K1803,FALSE) * _xlfn.POISSON.DIST(6,L1803,FALSE)</f>
        <v>2.8922216871574896E-5</v>
      </c>
      <c r="BE1803" s="13">
        <f t="shared" ref="BE1803:BE1866" si="2286">_xlfn.POISSON.DIST(1,K1803,FALSE) * _xlfn.POISSON.DIST(6,L1803,FALSE)</f>
        <v>4.7957534584584494E-5</v>
      </c>
      <c r="BF1803" s="13">
        <f t="shared" ref="BF1803:BF1866" si="2287">_xlfn.POISSON.DIST(2,K1803,FALSE) * _xlfn.POISSON.DIST(6,L1803,FALSE)</f>
        <v>3.9760526201088228E-5</v>
      </c>
      <c r="BG1803" s="13">
        <f t="shared" ref="BG1803:BG1866" si="2288">_xlfn.POISSON.DIST(3,K1803,FALSE) * _xlfn.POISSON.DIST(6,L1803,FALSE)</f>
        <v>2.1976379137382213E-5</v>
      </c>
      <c r="BH1803" s="13">
        <f t="shared" ref="BH1803:BH1866" si="2289">_xlfn.POISSON.DIST(4,K1803,FALSE) * _xlfn.POISSON.DIST(6,L1803,FALSE)</f>
        <v>9.1100637894113743E-6</v>
      </c>
      <c r="BI1803" s="13">
        <f t="shared" ref="BI1803:BI1866" si="2290">_xlfn.POISSON.DIST(5,K1803,FALSE) * _xlfn.POISSON.DIST(6,L1803,FALSE)</f>
        <v>3.0211805767755915E-6</v>
      </c>
      <c r="BJ1803" s="14">
        <f t="shared" ref="BJ1803:BJ1866" si="2291">SUM(N1803,Q1803,T1803,W1803,X1803,Y1803,AD1803,AE1803,AF1803,AG1803,AM1803,AN1803,AO1803,AP1803,AQ1803,AX1803,AY1803,AZ1803,BA1803,BB1803,BC1803)</f>
        <v>0.57938981371760778</v>
      </c>
      <c r="BK1803" s="14">
        <f t="shared" ref="BK1803:BK1866" si="2292">SUM(M1803,P1803,S1803,V1803,AC1803,AL1803,AY1803)</f>
        <v>0.24459815102436258</v>
      </c>
      <c r="BL1803" s="14">
        <f t="shared" ref="BL1803:BL1866" si="2293">SUM(O1803,R1803,U1803,AA1803,AB1803,AH1803,AI1803,AJ1803,AK1803,AR1803,AS1803,AT1803,AU1803,AV1803,BD1803,BE1803,BF1803,BG1803,BH1803,BI1803)</f>
        <v>0.16925457872524582</v>
      </c>
      <c r="BM1803" s="14">
        <f t="shared" ref="BM1803:BM1866" si="2294">SUM(S1803:BI1803)</f>
        <v>0.44081024662939039</v>
      </c>
      <c r="BN1803" s="14">
        <f t="shared" ref="BN1803:BN1866" si="2295">SUM(M1803:R1803)</f>
        <v>0.55753878476162522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1.8034188034187999</v>
      </c>
      <c r="F1804" s="10">
        <f>VLOOKUP(B1804,home!$B$2:$E$405,3,FALSE)</f>
        <v>1.29</v>
      </c>
      <c r="G1804" s="10">
        <f>VLOOKUP(C1804,away!$B$2:$E$405,4,FALSE)</f>
        <v>1.2</v>
      </c>
      <c r="H1804" s="10">
        <f>VLOOKUP(A1804,away!$A$2:$E$405,3,FALSE)</f>
        <v>1.23931623931624</v>
      </c>
      <c r="I1804" s="10">
        <f>VLOOKUP(C1804,away!$B$2:$E$405,3,FALSE)</f>
        <v>0.46</v>
      </c>
      <c r="J1804" s="10">
        <f>VLOOKUP(B1804,home!$B$2:$E$405,4,FALSE)</f>
        <v>0.67</v>
      </c>
      <c r="K1804" s="12">
        <f t="shared" si="2240"/>
        <v>2.7916923076923021</v>
      </c>
      <c r="L1804" s="12">
        <f t="shared" si="2241"/>
        <v>0.38195726495726517</v>
      </c>
      <c r="M1804" s="13">
        <f t="shared" si="2242"/>
        <v>4.1850582112316431E-2</v>
      </c>
      <c r="N1804" s="13">
        <f t="shared" si="2243"/>
        <v>0.11683394815539884</v>
      </c>
      <c r="O1804" s="13">
        <f t="shared" si="2244"/>
        <v>1.5985133880489829E-2</v>
      </c>
      <c r="P1804" s="13">
        <f t="shared" si="2245"/>
        <v>4.4625575291595061E-2</v>
      </c>
      <c r="Q1804" s="13">
        <f t="shared" si="2246"/>
        <v>0.16308221717137408</v>
      </c>
      <c r="R1804" s="13">
        <f t="shared" si="2247"/>
        <v>3.0528190084838053E-3</v>
      </c>
      <c r="S1804" s="13">
        <f t="shared" si="2248"/>
        <v>1.1896142595826328E-2</v>
      </c>
      <c r="T1804" s="13">
        <f t="shared" si="2249"/>
        <v>6.2290437633944803E-2</v>
      </c>
      <c r="U1804" s="13">
        <f t="shared" si="2250"/>
        <v>8.5225313427610798E-3</v>
      </c>
      <c r="V1804" s="13">
        <f t="shared" si="2251"/>
        <v>1.409438000872489E-3</v>
      </c>
      <c r="W1804" s="13">
        <f t="shared" si="2252"/>
        <v>0.15175845706624352</v>
      </c>
      <c r="X1804" s="13">
        <f t="shared" si="2253"/>
        <v>5.7965245195156931E-2</v>
      </c>
      <c r="Y1804" s="13">
        <f t="shared" si="2254"/>
        <v>1.1070123258659699E-2</v>
      </c>
      <c r="Z1804" s="13">
        <f t="shared" si="2255"/>
        <v>3.8868213296334146E-4</v>
      </c>
      <c r="AA1804" s="13">
        <f t="shared" si="2256"/>
        <v>1.085080920731197E-3</v>
      </c>
      <c r="AB1804" s="13">
        <f t="shared" si="2257"/>
        <v>1.5146060298144818E-3</v>
      </c>
      <c r="AC1804" s="13">
        <f t="shared" si="2258"/>
        <v>9.3930864357469974E-5</v>
      </c>
      <c r="AD1804" s="13">
        <f t="shared" si="2259"/>
        <v>0.10591572930477115</v>
      </c>
      <c r="AE1804" s="13">
        <f t="shared" si="2260"/>
        <v>4.0455282281204451E-2</v>
      </c>
      <c r="AF1804" s="13">
        <f t="shared" si="2261"/>
        <v>7.7260944866014815E-3</v>
      </c>
      <c r="AG1804" s="13">
        <f t="shared" si="2262"/>
        <v>9.83679306301236E-4</v>
      </c>
      <c r="AH1804" s="13">
        <f t="shared" si="2263"/>
        <v>3.7114991111108491E-5</v>
      </c>
      <c r="AI1804" s="13">
        <f t="shared" si="2264"/>
        <v>1.0361363518494975E-4</v>
      </c>
      <c r="AJ1804" s="13">
        <f t="shared" si="2265"/>
        <v>1.4462869415893034E-4</v>
      </c>
      <c r="AK1804" s="13">
        <f t="shared" si="2266"/>
        <v>1.3458627098502282E-4</v>
      </c>
      <c r="AL1804" s="13">
        <f t="shared" si="2267"/>
        <v>4.0063661225445931E-6</v>
      </c>
      <c r="AM1804" s="13">
        <f t="shared" si="2268"/>
        <v>5.9136825352749951E-2</v>
      </c>
      <c r="AN1804" s="13">
        <f t="shared" si="2269"/>
        <v>2.2587740069991834E-2</v>
      </c>
      <c r="AO1804" s="13">
        <f t="shared" si="2270"/>
        <v>4.3137757093498529E-3</v>
      </c>
      <c r="AP1804" s="13">
        <f t="shared" si="2271"/>
        <v>5.4922599052745213E-4</v>
      </c>
      <c r="AQ1804" s="13">
        <f t="shared" si="2272"/>
        <v>5.2445214296327601E-5</v>
      </c>
      <c r="AR1804" s="13">
        <f t="shared" si="2273"/>
        <v>2.8352680987424433E-6</v>
      </c>
      <c r="AS1804" s="13">
        <f t="shared" si="2274"/>
        <v>7.9151961415046575E-6</v>
      </c>
      <c r="AT1804" s="13">
        <f t="shared" si="2275"/>
        <v>1.1048396091057172E-5</v>
      </c>
      <c r="AU1804" s="13">
        <f t="shared" si="2276"/>
        <v>1.0281240793247336E-5</v>
      </c>
      <c r="AV1804" s="13">
        <f t="shared" si="2277"/>
        <v>7.1755152090102243E-6</v>
      </c>
      <c r="AW1804" s="13">
        <f t="shared" si="2278"/>
        <v>1.1866713543984462E-7</v>
      </c>
      <c r="AX1804" s="13">
        <f t="shared" si="2279"/>
        <v>2.7515303406435855E-2</v>
      </c>
      <c r="AY1804" s="13">
        <f t="shared" si="2280"/>
        <v>1.0509670033591562E-2</v>
      </c>
      <c r="AZ1804" s="13">
        <f t="shared" si="2281"/>
        <v>2.0071224108169812E-3</v>
      </c>
      <c r="BA1804" s="13">
        <f t="shared" si="2282"/>
        <v>2.5554499549002886E-4</v>
      </c>
      <c r="BB1804" s="13">
        <f t="shared" si="2283"/>
        <v>2.4401816887722016E-5</v>
      </c>
      <c r="BC1804" s="13">
        <f t="shared" si="2284"/>
        <v>1.8640902476844623E-6</v>
      </c>
      <c r="BD1804" s="13">
        <f t="shared" si="2285"/>
        <v>1.8049187473604134E-7</v>
      </c>
      <c r="BE1804" s="13">
        <f t="shared" si="2286"/>
        <v>5.0387777830156916E-7</v>
      </c>
      <c r="BF1804" s="13">
        <f t="shared" si="2287"/>
        <v>7.0333585885078896E-7</v>
      </c>
      <c r="BG1804" s="13">
        <f t="shared" si="2288"/>
        <v>6.5449910229263555E-7</v>
      </c>
      <c r="BH1804" s="13">
        <f t="shared" si="2289"/>
        <v>4.5679002731546704E-7</v>
      </c>
      <c r="BI1804" s="13">
        <f t="shared" si="2290"/>
        <v>2.550434410974292E-7</v>
      </c>
      <c r="BJ1804" s="14">
        <f t="shared" si="2291"/>
        <v>0.84503513295004162</v>
      </c>
      <c r="BK1804" s="14">
        <f t="shared" si="2292"/>
        <v>0.11038934526468189</v>
      </c>
      <c r="BL1804" s="14">
        <f t="shared" si="2293"/>
        <v>3.0622124428136555E-2</v>
      </c>
      <c r="BM1804" s="14">
        <f t="shared" si="2294"/>
        <v>0.59049545778970924</v>
      </c>
      <c r="BN1804" s="14">
        <f t="shared" si="2295"/>
        <v>0.38543027561965809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1.5777777777777799</v>
      </c>
      <c r="F1805" s="10">
        <f>VLOOKUP(B1805,home!$B$2:$E$405,3,FALSE)</f>
        <v>0.36</v>
      </c>
      <c r="G1805" s="10">
        <f>VLOOKUP(C1805,away!$B$2:$E$405,4,FALSE)</f>
        <v>0.54</v>
      </c>
      <c r="H1805" s="10">
        <f>VLOOKUP(A1805,away!$A$2:$E$405,3,FALSE)</f>
        <v>1.31111111111111</v>
      </c>
      <c r="I1805" s="10">
        <f>VLOOKUP(C1805,away!$B$2:$E$405,3,FALSE)</f>
        <v>0.81</v>
      </c>
      <c r="J1805" s="10">
        <f>VLOOKUP(B1805,home!$B$2:$E$405,4,FALSE)</f>
        <v>0.76</v>
      </c>
      <c r="K1805" s="12">
        <f t="shared" si="2240"/>
        <v>0.30672000000000044</v>
      </c>
      <c r="L1805" s="12">
        <f t="shared" si="2241"/>
        <v>0.80711999999999939</v>
      </c>
      <c r="M1805" s="13">
        <f t="shared" si="2242"/>
        <v>0.3282958813298435</v>
      </c>
      <c r="N1805" s="13">
        <f t="shared" si="2243"/>
        <v>0.10069491272148971</v>
      </c>
      <c r="O1805" s="13">
        <f t="shared" si="2244"/>
        <v>0.26497417173894305</v>
      </c>
      <c r="P1805" s="13">
        <f t="shared" si="2245"/>
        <v>8.1272877955768708E-2</v>
      </c>
      <c r="Q1805" s="13">
        <f t="shared" si="2246"/>
        <v>1.5442571814967684E-2</v>
      </c>
      <c r="R1805" s="13">
        <f t="shared" si="2247"/>
        <v>0.10693297674696776</v>
      </c>
      <c r="S1805" s="13">
        <f t="shared" si="2248"/>
        <v>5.0299752958040149E-3</v>
      </c>
      <c r="T1805" s="13">
        <f t="shared" si="2249"/>
        <v>1.2464008563296707E-2</v>
      </c>
      <c r="U1805" s="13">
        <f t="shared" si="2250"/>
        <v>3.2798482627829993E-2</v>
      </c>
      <c r="V1805" s="13">
        <f t="shared" si="2251"/>
        <v>1.3835776795833755E-4</v>
      </c>
      <c r="W1805" s="13">
        <f t="shared" si="2252"/>
        <v>1.5788485423622988E-3</v>
      </c>
      <c r="X1805" s="13">
        <f t="shared" si="2253"/>
        <v>1.2743202355114576E-3</v>
      </c>
      <c r="Y1805" s="13">
        <f t="shared" si="2254"/>
        <v>5.142646742430034E-4</v>
      </c>
      <c r="Z1805" s="13">
        <f t="shared" si="2255"/>
        <v>2.8769248064004192E-2</v>
      </c>
      <c r="AA1805" s="13">
        <f t="shared" si="2256"/>
        <v>8.8241037661913758E-3</v>
      </c>
      <c r="AB1805" s="13">
        <f t="shared" si="2257"/>
        <v>1.3532645535831113E-3</v>
      </c>
      <c r="AC1805" s="13">
        <f t="shared" si="2258"/>
        <v>2.140739236500805E-6</v>
      </c>
      <c r="AD1805" s="13">
        <f t="shared" si="2259"/>
        <v>1.2106610622834116E-4</v>
      </c>
      <c r="AE1805" s="13">
        <f t="shared" si="2260"/>
        <v>9.7714875659018637E-5</v>
      </c>
      <c r="AF1805" s="13">
        <f t="shared" si="2261"/>
        <v>3.9433815220953528E-5</v>
      </c>
      <c r="AG1805" s="13">
        <f t="shared" si="2262"/>
        <v>1.0609273647045331E-5</v>
      </c>
      <c r="AH1805" s="13">
        <f t="shared" si="2263"/>
        <v>5.8050588743547606E-3</v>
      </c>
      <c r="AI1805" s="13">
        <f t="shared" si="2264"/>
        <v>1.7805276579420943E-3</v>
      </c>
      <c r="AJ1805" s="13">
        <f t="shared" si="2265"/>
        <v>2.7306172162199995E-4</v>
      </c>
      <c r="AK1805" s="13">
        <f t="shared" si="2266"/>
        <v>2.7917830418633326E-5</v>
      </c>
      <c r="AL1805" s="13">
        <f t="shared" si="2267"/>
        <v>2.1198443062823724E-8</v>
      </c>
      <c r="AM1805" s="13">
        <f t="shared" si="2268"/>
        <v>7.4266792204713721E-6</v>
      </c>
      <c r="AN1805" s="13">
        <f t="shared" si="2269"/>
        <v>5.9942213324268487E-6</v>
      </c>
      <c r="AO1805" s="13">
        <f t="shared" si="2270"/>
        <v>2.4190279609141771E-6</v>
      </c>
      <c r="AP1805" s="13">
        <f t="shared" si="2271"/>
        <v>6.5081528260434979E-7</v>
      </c>
      <c r="AQ1805" s="13">
        <f t="shared" si="2272"/>
        <v>1.3132150772390559E-7</v>
      </c>
      <c r="AR1805" s="13">
        <f t="shared" si="2273"/>
        <v>9.3707582373384242E-4</v>
      </c>
      <c r="AS1805" s="13">
        <f t="shared" si="2274"/>
        <v>2.874198966556445E-4</v>
      </c>
      <c r="AT1805" s="13">
        <f t="shared" si="2275"/>
        <v>4.4078715351109702E-5</v>
      </c>
      <c r="AU1805" s="13">
        <f t="shared" si="2276"/>
        <v>4.5066078574974635E-6</v>
      </c>
      <c r="AV1805" s="13">
        <f t="shared" si="2277"/>
        <v>3.4556669051290577E-7</v>
      </c>
      <c r="AW1805" s="13">
        <f t="shared" si="2278"/>
        <v>1.4577453634866083E-10</v>
      </c>
      <c r="AX1805" s="13">
        <f t="shared" si="2279"/>
        <v>3.7965184175049713E-7</v>
      </c>
      <c r="AY1805" s="13">
        <f t="shared" si="2280"/>
        <v>3.06424594513661E-7</v>
      </c>
      <c r="AZ1805" s="13">
        <f t="shared" si="2281"/>
        <v>1.2366070936193293E-7</v>
      </c>
      <c r="BA1805" s="13">
        <f t="shared" si="2282"/>
        <v>3.3269677246734417E-8</v>
      </c>
      <c r="BB1805" s="13">
        <f t="shared" si="2283"/>
        <v>6.713155474846064E-9</v>
      </c>
      <c r="BC1805" s="13">
        <f t="shared" si="2284"/>
        <v>1.0836644093715505E-9</v>
      </c>
      <c r="BD1805" s="13">
        <f t="shared" si="2285"/>
        <v>1.2605543980867635E-4</v>
      </c>
      <c r="BE1805" s="13">
        <f t="shared" si="2286"/>
        <v>3.866372449811726E-5</v>
      </c>
      <c r="BF1805" s="13">
        <f t="shared" si="2287"/>
        <v>5.9294687890312707E-6</v>
      </c>
      <c r="BG1805" s="13">
        <f t="shared" si="2288"/>
        <v>6.0622888899055822E-7</v>
      </c>
      <c r="BH1805" s="13">
        <f t="shared" si="2289"/>
        <v>4.6485631207796037E-8</v>
      </c>
      <c r="BI1805" s="13">
        <f t="shared" si="2290"/>
        <v>2.8516145608110447E-9</v>
      </c>
      <c r="BJ1805" s="14">
        <f t="shared" si="2291"/>
        <v>0.13225522349157309</v>
      </c>
      <c r="BK1805" s="14">
        <f t="shared" si="2292"/>
        <v>0.41473956071164864</v>
      </c>
      <c r="BL1805" s="14">
        <f t="shared" si="2293"/>
        <v>0.42421429632737206</v>
      </c>
      <c r="BM1805" s="14">
        <f t="shared" si="2294"/>
        <v>0.10236463000779757</v>
      </c>
      <c r="BN1805" s="14">
        <f t="shared" si="2295"/>
        <v>0.89761339230798043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1.5777777777777799</v>
      </c>
      <c r="F1806" s="10">
        <f>VLOOKUP(B1806,home!$B$2:$E$405,3,FALSE)</f>
        <v>0.87</v>
      </c>
      <c r="G1806" s="10">
        <f>VLOOKUP(C1806,away!$B$2:$E$405,4,FALSE)</f>
        <v>0.72</v>
      </c>
      <c r="H1806" s="10">
        <f>VLOOKUP(A1806,away!$A$2:$E$405,3,FALSE)</f>
        <v>1.31111111111111</v>
      </c>
      <c r="I1806" s="10">
        <f>VLOOKUP(C1806,away!$B$2:$E$405,3,FALSE)</f>
        <v>1</v>
      </c>
      <c r="J1806" s="10">
        <f>VLOOKUP(B1806,home!$B$2:$E$405,4,FALSE)</f>
        <v>1.05</v>
      </c>
      <c r="K1806" s="12">
        <f t="shared" si="2240"/>
        <v>0.98832000000000131</v>
      </c>
      <c r="L1806" s="12">
        <f t="shared" si="2241"/>
        <v>1.3766666666666656</v>
      </c>
      <c r="M1806" s="13">
        <f t="shared" si="2242"/>
        <v>9.3950553034168507E-2</v>
      </c>
      <c r="N1806" s="13">
        <f t="shared" si="2243"/>
        <v>9.2853210574729547E-2</v>
      </c>
      <c r="O1806" s="13">
        <f t="shared" si="2244"/>
        <v>0.12933859467703854</v>
      </c>
      <c r="P1806" s="13">
        <f t="shared" si="2245"/>
        <v>0.12782791989121089</v>
      </c>
      <c r="Q1806" s="13">
        <f t="shared" si="2246"/>
        <v>4.5884342537608404E-2</v>
      </c>
      <c r="R1806" s="13">
        <f t="shared" si="2247"/>
        <v>8.902806600269482E-2</v>
      </c>
      <c r="S1806" s="13">
        <f t="shared" si="2248"/>
        <v>4.3480257901651768E-2</v>
      </c>
      <c r="T1806" s="13">
        <f t="shared" si="2249"/>
        <v>6.3167444893440852E-2</v>
      </c>
      <c r="U1806" s="13">
        <f t="shared" si="2250"/>
        <v>8.7988218191783457E-2</v>
      </c>
      <c r="V1806" s="13">
        <f t="shared" si="2251"/>
        <v>6.573186928187362E-3</v>
      </c>
      <c r="W1806" s="13">
        <f t="shared" si="2252"/>
        <v>1.5116137805589736E-2</v>
      </c>
      <c r="X1806" s="13">
        <f t="shared" si="2253"/>
        <v>2.0809883045695185E-2</v>
      </c>
      <c r="Y1806" s="13">
        <f t="shared" si="2254"/>
        <v>1.432413616312018E-2</v>
      </c>
      <c r="Z1806" s="13">
        <f t="shared" si="2255"/>
        <v>4.0853990287903236E-2</v>
      </c>
      <c r="AA1806" s="13">
        <f t="shared" si="2256"/>
        <v>4.0376815681340578E-2</v>
      </c>
      <c r="AB1806" s="13">
        <f t="shared" si="2257"/>
        <v>1.9952607237091281E-2</v>
      </c>
      <c r="AC1806" s="13">
        <f t="shared" si="2258"/>
        <v>5.589621248561909E-4</v>
      </c>
      <c r="AD1806" s="13">
        <f t="shared" si="2259"/>
        <v>3.7348953290051163E-3</v>
      </c>
      <c r="AE1806" s="13">
        <f t="shared" si="2260"/>
        <v>5.1417059029303727E-3</v>
      </c>
      <c r="AF1806" s="13">
        <f t="shared" si="2261"/>
        <v>3.5392075631837379E-3</v>
      </c>
      <c r="AG1806" s="13">
        <f t="shared" si="2262"/>
        <v>1.6241030262165352E-3</v>
      </c>
      <c r="AH1806" s="13">
        <f t="shared" si="2263"/>
        <v>1.4060581657420029E-2</v>
      </c>
      <c r="AI1806" s="13">
        <f t="shared" si="2264"/>
        <v>1.3896354063661381E-2</v>
      </c>
      <c r="AJ1806" s="13">
        <f t="shared" si="2265"/>
        <v>6.8670223240989165E-3</v>
      </c>
      <c r="AK1806" s="13">
        <f t="shared" si="2266"/>
        <v>2.2622718344511503E-3</v>
      </c>
      <c r="AL1806" s="13">
        <f t="shared" si="2267"/>
        <v>3.0420668494565439E-5</v>
      </c>
      <c r="AM1806" s="13">
        <f t="shared" si="2268"/>
        <v>7.3825435031246852E-4</v>
      </c>
      <c r="AN1806" s="13">
        <f t="shared" si="2269"/>
        <v>1.016330155596831E-3</v>
      </c>
      <c r="AO1806" s="13">
        <f t="shared" si="2270"/>
        <v>6.9957392376915155E-4</v>
      </c>
      <c r="AP1806" s="13">
        <f t="shared" si="2271"/>
        <v>3.2102670057406575E-4</v>
      </c>
      <c r="AQ1806" s="13">
        <f t="shared" si="2272"/>
        <v>1.1048668944757431E-4</v>
      </c>
      <c r="AR1806" s="13">
        <f t="shared" si="2273"/>
        <v>3.8713468163429792E-3</v>
      </c>
      <c r="AS1806" s="13">
        <f t="shared" si="2274"/>
        <v>3.8261294855280979E-3</v>
      </c>
      <c r="AT1806" s="13">
        <f t="shared" si="2275"/>
        <v>1.8907201465685672E-3</v>
      </c>
      <c r="AU1806" s="13">
        <f t="shared" si="2276"/>
        <v>6.2287884508554971E-4</v>
      </c>
      <c r="AV1806" s="13">
        <f t="shared" si="2277"/>
        <v>1.5390090504373779E-4</v>
      </c>
      <c r="AW1806" s="13">
        <f t="shared" si="2278"/>
        <v>1.1497214491430257E-6</v>
      </c>
      <c r="AX1806" s="13">
        <f t="shared" si="2279"/>
        <v>1.2160525658346992E-4</v>
      </c>
      <c r="AY1806" s="13">
        <f t="shared" si="2280"/>
        <v>1.6740990322991015E-4</v>
      </c>
      <c r="AZ1806" s="13">
        <f t="shared" si="2281"/>
        <v>1.1523381672325475E-4</v>
      </c>
      <c r="BA1806" s="13">
        <f t="shared" si="2282"/>
        <v>5.2879518118560161E-5</v>
      </c>
      <c r="BB1806" s="13">
        <f t="shared" si="2283"/>
        <v>1.8199367485804455E-5</v>
      </c>
      <c r="BC1806" s="13">
        <f t="shared" si="2284"/>
        <v>5.0108925144248238E-6</v>
      </c>
      <c r="BD1806" s="13">
        <f t="shared" si="2285"/>
        <v>8.8825901952758112E-4</v>
      </c>
      <c r="BE1806" s="13">
        <f t="shared" si="2286"/>
        <v>8.778841541795E-4</v>
      </c>
      <c r="BF1806" s="13">
        <f t="shared" si="2287"/>
        <v>4.3381523362934226E-4</v>
      </c>
      <c r="BG1806" s="13">
        <f t="shared" si="2288"/>
        <v>1.4291609056685074E-4</v>
      </c>
      <c r="BH1806" s="13">
        <f t="shared" si="2289"/>
        <v>3.5311707657257521E-5</v>
      </c>
      <c r="BI1806" s="13">
        <f t="shared" si="2290"/>
        <v>6.9798533823641619E-6</v>
      </c>
      <c r="BJ1806" s="14">
        <f t="shared" si="2291"/>
        <v>0.26956107741587509</v>
      </c>
      <c r="BK1806" s="14">
        <f t="shared" si="2292"/>
        <v>0.27258871045179917</v>
      </c>
      <c r="BL1806" s="14">
        <f t="shared" si="2293"/>
        <v>0.41652067392709197</v>
      </c>
      <c r="BM1806" s="14">
        <f t="shared" si="2294"/>
        <v>0.4204755051834379</v>
      </c>
      <c r="BN1806" s="14">
        <f t="shared" si="2295"/>
        <v>0.5788826867174508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1.36666666666667</v>
      </c>
      <c r="F1807" s="10">
        <f>VLOOKUP(B1807,home!$B$2:$E$405,3,FALSE)</f>
        <v>1.17</v>
      </c>
      <c r="G1807" s="10">
        <f>VLOOKUP(C1807,away!$B$2:$E$405,4,FALSE)</f>
        <v>0.66</v>
      </c>
      <c r="H1807" s="10">
        <f>VLOOKUP(A1807,away!$A$2:$E$405,3,FALSE)</f>
        <v>1.0874999999999999</v>
      </c>
      <c r="I1807" s="10">
        <f>VLOOKUP(C1807,away!$B$2:$E$405,3,FALSE)</f>
        <v>0.66</v>
      </c>
      <c r="J1807" s="10">
        <f>VLOOKUP(B1807,home!$B$2:$E$405,4,FALSE)</f>
        <v>0.46</v>
      </c>
      <c r="K1807" s="12">
        <f t="shared" si="2240"/>
        <v>1.0553400000000026</v>
      </c>
      <c r="L1807" s="12">
        <f t="shared" si="2241"/>
        <v>0.33016499999999999</v>
      </c>
      <c r="M1807" s="13">
        <f t="shared" si="2242"/>
        <v>0.25019741818684171</v>
      </c>
      <c r="N1807" s="13">
        <f t="shared" si="2243"/>
        <v>0.26404334330930218</v>
      </c>
      <c r="O1807" s="13">
        <f t="shared" si="2244"/>
        <v>8.2606430575658585E-2</v>
      </c>
      <c r="P1807" s="13">
        <f t="shared" si="2245"/>
        <v>8.7177870443715749E-2</v>
      </c>
      <c r="Q1807" s="13">
        <f t="shared" si="2246"/>
        <v>0.13932775096401981</v>
      </c>
      <c r="R1807" s="13">
        <f t="shared" si="2247"/>
        <v>1.3636876075506158E-2</v>
      </c>
      <c r="S1807" s="13">
        <f t="shared" si="2248"/>
        <v>7.5939843326298783E-3</v>
      </c>
      <c r="T1807" s="13">
        <f t="shared" si="2249"/>
        <v>4.6001146897035598E-2</v>
      </c>
      <c r="U1807" s="13">
        <f t="shared" si="2250"/>
        <v>1.4391540797524704E-2</v>
      </c>
      <c r="V1807" s="13">
        <f t="shared" si="2251"/>
        <v>2.9400222658804924E-4</v>
      </c>
      <c r="W1807" s="13">
        <f t="shared" si="2252"/>
        <v>4.9012716234123024E-2</v>
      </c>
      <c r="X1807" s="13">
        <f t="shared" si="2253"/>
        <v>1.6182283455439227E-2</v>
      </c>
      <c r="Y1807" s="13">
        <f t="shared" si="2254"/>
        <v>2.6714118085325459E-3</v>
      </c>
      <c r="Z1807" s="13">
        <f t="shared" si="2255"/>
        <v>1.5008063964898298E-3</v>
      </c>
      <c r="AA1807" s="13">
        <f t="shared" si="2256"/>
        <v>1.5838610224715808E-3</v>
      </c>
      <c r="AB1807" s="13">
        <f t="shared" si="2257"/>
        <v>8.3575594572758108E-4</v>
      </c>
      <c r="AC1807" s="13">
        <f t="shared" si="2258"/>
        <v>6.402566072973185E-6</v>
      </c>
      <c r="AD1807" s="13">
        <f t="shared" si="2259"/>
        <v>1.2931269987629876E-2</v>
      </c>
      <c r="AE1807" s="13">
        <f t="shared" si="2260"/>
        <v>4.2694527554658175E-3</v>
      </c>
      <c r="AF1807" s="13">
        <f t="shared" si="2261"/>
        <v>7.0481193450418569E-4</v>
      </c>
      <c r="AG1807" s="13">
        <f t="shared" si="2262"/>
        <v>7.7568077451858146E-5</v>
      </c>
      <c r="AH1807" s="13">
        <f t="shared" si="2263"/>
        <v>1.2387843597426616E-4</v>
      </c>
      <c r="AI1807" s="13">
        <f t="shared" si="2264"/>
        <v>1.3073386862108235E-4</v>
      </c>
      <c r="AJ1807" s="13">
        <f t="shared" si="2265"/>
        <v>6.89843404552867E-5</v>
      </c>
      <c r="AK1807" s="13">
        <f t="shared" si="2266"/>
        <v>2.426731128536082E-5</v>
      </c>
      <c r="AL1807" s="13">
        <f t="shared" si="2267"/>
        <v>8.9235465283684765E-8</v>
      </c>
      <c r="AM1807" s="13">
        <f t="shared" si="2268"/>
        <v>2.7293772937490709E-3</v>
      </c>
      <c r="AN1807" s="13">
        <f t="shared" si="2269"/>
        <v>9.0114485419066177E-4</v>
      </c>
      <c r="AO1807" s="13">
        <f t="shared" si="2270"/>
        <v>1.4876324539192992E-4</v>
      </c>
      <c r="AP1807" s="13">
        <f t="shared" si="2271"/>
        <v>1.6372138971608843E-5</v>
      </c>
      <c r="AQ1807" s="13">
        <f t="shared" si="2272"/>
        <v>1.3513768158903082E-6</v>
      </c>
      <c r="AR1807" s="13">
        <f t="shared" si="2273"/>
        <v>8.1800647626887213E-6</v>
      </c>
      <c r="AS1807" s="13">
        <f t="shared" si="2274"/>
        <v>8.632749546655935E-6</v>
      </c>
      <c r="AT1807" s="13">
        <f t="shared" si="2275"/>
        <v>4.5552429532839486E-6</v>
      </c>
      <c r="AU1807" s="13">
        <f t="shared" si="2276"/>
        <v>1.6024433661062316E-6</v>
      </c>
      <c r="AV1807" s="13">
        <f t="shared" si="2277"/>
        <v>4.2278064549663854E-7</v>
      </c>
      <c r="AW1807" s="13">
        <f t="shared" si="2278"/>
        <v>8.6369105909579358E-10</v>
      </c>
      <c r="AX1807" s="13">
        <f t="shared" si="2279"/>
        <v>4.8007017219752504E-4</v>
      </c>
      <c r="AY1807" s="13">
        <f t="shared" si="2280"/>
        <v>1.5850236840359583E-4</v>
      </c>
      <c r="AZ1807" s="13">
        <f t="shared" si="2281"/>
        <v>2.6165967231986606E-5</v>
      </c>
      <c r="BA1807" s="13">
        <f t="shared" si="2282"/>
        <v>2.879695523716285E-6</v>
      </c>
      <c r="BB1807" s="13">
        <f t="shared" si="2283"/>
        <v>2.3769366814694679E-7</v>
      </c>
      <c r="BC1807" s="13">
        <f t="shared" si="2284"/>
        <v>1.5695625988747346E-8</v>
      </c>
      <c r="BD1807" s="13">
        <f t="shared" si="2285"/>
        <v>4.5012851372885308E-7</v>
      </c>
      <c r="BE1807" s="13">
        <f t="shared" si="2286"/>
        <v>4.7503862567860895E-7</v>
      </c>
      <c r="BF1807" s="13">
        <f t="shared" si="2287"/>
        <v>2.5066363161183221E-7</v>
      </c>
      <c r="BG1807" s="13">
        <f t="shared" si="2288"/>
        <v>8.8178452328410564E-8</v>
      </c>
      <c r="BH1807" s="13">
        <f t="shared" si="2289"/>
        <v>2.3264561970066252E-8</v>
      </c>
      <c r="BI1807" s="13">
        <f t="shared" si="2290"/>
        <v>4.9104045658979578E-9</v>
      </c>
      <c r="BJ1807" s="14">
        <f t="shared" si="2291"/>
        <v>0.53968663592527455</v>
      </c>
      <c r="BK1807" s="14">
        <f t="shared" si="2292"/>
        <v>0.34542826935971721</v>
      </c>
      <c r="BL1807" s="14">
        <f t="shared" si="2293"/>
        <v>0.11342701383868875</v>
      </c>
      <c r="BM1807" s="14">
        <f t="shared" si="2294"/>
        <v>0.1628945344604133</v>
      </c>
      <c r="BN1807" s="14">
        <f t="shared" si="2295"/>
        <v>0.83698968955504427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1.5021645021645</v>
      </c>
      <c r="F1808" s="10">
        <f>VLOOKUP(B1808,home!$B$2:$E$405,3,FALSE)</f>
        <v>1.0900000000000001</v>
      </c>
      <c r="G1808" s="10">
        <f>VLOOKUP(C1808,away!$B$2:$E$405,4,FALSE)</f>
        <v>1.48</v>
      </c>
      <c r="H1808" s="10">
        <f>VLOOKUP(A1808,away!$A$2:$E$405,3,FALSE)</f>
        <v>1.2640692640692599</v>
      </c>
      <c r="I1808" s="10">
        <f>VLOOKUP(C1808,away!$B$2:$E$405,3,FALSE)</f>
        <v>1.1100000000000001</v>
      </c>
      <c r="J1808" s="10">
        <f>VLOOKUP(B1808,home!$B$2:$E$405,4,FALSE)</f>
        <v>0.86</v>
      </c>
      <c r="K1808" s="12">
        <f t="shared" si="2240"/>
        <v>2.4232917748917715</v>
      </c>
      <c r="L1808" s="12">
        <f t="shared" si="2241"/>
        <v>1.2066805194805155</v>
      </c>
      <c r="M1808" s="13">
        <f t="shared" si="2242"/>
        <v>2.6516919066604808E-2</v>
      </c>
      <c r="N1808" s="13">
        <f t="shared" si="2243"/>
        <v>6.4258231869574217E-2</v>
      </c>
      <c r="O1808" s="13">
        <f t="shared" si="2244"/>
        <v>3.1997449674313477E-2</v>
      </c>
      <c r="P1808" s="13">
        <f t="shared" si="2245"/>
        <v>7.7539156613277233E-2</v>
      </c>
      <c r="Q1808" s="13">
        <f t="shared" si="2246"/>
        <v>7.785822237931378E-2</v>
      </c>
      <c r="R1808" s="13">
        <f t="shared" si="2247"/>
        <v>1.9305349597526118E-2</v>
      </c>
      <c r="S1808" s="13">
        <f t="shared" si="2248"/>
        <v>5.6683817539253695E-2</v>
      </c>
      <c r="T1808" s="13">
        <f t="shared" si="2249"/>
        <v>9.3950000226499839E-2</v>
      </c>
      <c r="U1808" s="13">
        <f t="shared" si="2250"/>
        <v>4.6782494891095212E-2</v>
      </c>
      <c r="V1808" s="13">
        <f t="shared" si="2251"/>
        <v>1.8416817808428836E-2</v>
      </c>
      <c r="W1808" s="13">
        <f t="shared" si="2252"/>
        <v>6.2891063299828506E-2</v>
      </c>
      <c r="X1808" s="13">
        <f t="shared" si="2253"/>
        <v>7.5889420933319046E-2</v>
      </c>
      <c r="Y1808" s="13">
        <f t="shared" si="2254"/>
        <v>4.5787142937446464E-2</v>
      </c>
      <c r="Z1808" s="13">
        <f t="shared" si="2255"/>
        <v>7.7651297603652577E-3</v>
      </c>
      <c r="AA1808" s="13">
        <f t="shared" si="2256"/>
        <v>1.881717507926044E-2</v>
      </c>
      <c r="AB1808" s="13">
        <f t="shared" si="2257"/>
        <v>2.279975279813513E-2</v>
      </c>
      <c r="AC1808" s="13">
        <f t="shared" si="2258"/>
        <v>3.365833425017878E-3</v>
      </c>
      <c r="AD1808" s="13">
        <f t="shared" si="2259"/>
        <v>3.8100849102168051E-2</v>
      </c>
      <c r="AE1808" s="13">
        <f t="shared" si="2260"/>
        <v>4.5975552387252872E-2</v>
      </c>
      <c r="AF1808" s="13">
        <f t="shared" si="2261"/>
        <v>2.7738901719026977E-2</v>
      </c>
      <c r="AG1808" s="13">
        <f t="shared" si="2262"/>
        <v>1.1157330778711476E-2</v>
      </c>
      <c r="AH1808" s="13">
        <f t="shared" si="2263"/>
        <v>2.3425077032677905E-3</v>
      </c>
      <c r="AI1808" s="13">
        <f t="shared" si="2264"/>
        <v>5.6765796499494512E-3</v>
      </c>
      <c r="AJ1808" s="13">
        <f t="shared" si="2265"/>
        <v>6.8780043876202597E-3</v>
      </c>
      <c r="AK1808" s="13">
        <f t="shared" si="2266"/>
        <v>5.5558038200632298E-3</v>
      </c>
      <c r="AL1808" s="13">
        <f t="shared" si="2267"/>
        <v>3.9368658843228231E-4</v>
      </c>
      <c r="AM1808" s="13">
        <f t="shared" si="2268"/>
        <v>1.846589484913528E-2</v>
      </c>
      <c r="AN1808" s="13">
        <f t="shared" si="2269"/>
        <v>2.2282435589227136E-2</v>
      </c>
      <c r="AO1808" s="13">
        <f t="shared" si="2270"/>
        <v>1.3443890476049864E-2</v>
      </c>
      <c r="AP1808" s="13">
        <f t="shared" si="2271"/>
        <v>5.4074935811596666E-3</v>
      </c>
      <c r="AQ1808" s="13">
        <f t="shared" si="2272"/>
        <v>1.6312792909003253E-3</v>
      </c>
      <c r="AR1808" s="13">
        <f t="shared" si="2273"/>
        <v>5.653316824532574E-4</v>
      </c>
      <c r="AS1808" s="13">
        <f t="shared" si="2274"/>
        <v>1.3699636161747053E-3</v>
      </c>
      <c r="AT1808" s="13">
        <f t="shared" si="2275"/>
        <v>1.6599107814885762E-3</v>
      </c>
      <c r="AU1808" s="13">
        <f t="shared" si="2276"/>
        <v>1.3408160479451462E-3</v>
      </c>
      <c r="AV1808" s="13">
        <f t="shared" si="2277"/>
        <v>8.122971251570912E-4</v>
      </c>
      <c r="AW1808" s="13">
        <f t="shared" si="2278"/>
        <v>3.1977619396216048E-5</v>
      </c>
      <c r="AX1808" s="13">
        <f t="shared" si="2279"/>
        <v>7.4580418506543069E-3</v>
      </c>
      <c r="AY1808" s="13">
        <f t="shared" si="2280"/>
        <v>8.9994738146549642E-3</v>
      </c>
      <c r="AZ1808" s="13">
        <f t="shared" si="2281"/>
        <v>5.4297448688595748E-3</v>
      </c>
      <c r="BA1808" s="13">
        <f t="shared" si="2282"/>
        <v>2.1839891196673779E-3</v>
      </c>
      <c r="BB1808" s="13">
        <f t="shared" si="2283"/>
        <v>6.5884428136500639E-4</v>
      </c>
      <c r="BC1808" s="13">
        <f t="shared" si="2284"/>
        <v>1.590029119388586E-4</v>
      </c>
      <c r="BD1808" s="13">
        <f t="shared" si="2285"/>
        <v>1.1369578804358159E-4</v>
      </c>
      <c r="BE1808" s="13">
        <f t="shared" si="2286"/>
        <v>2.7551806800584947E-4</v>
      </c>
      <c r="BF1808" s="13">
        <f t="shared" si="2287"/>
        <v>3.3383033401632346E-4</v>
      </c>
      <c r="BG1808" s="13">
        <f t="shared" si="2288"/>
        <v>2.6965610087704311E-4</v>
      </c>
      <c r="BH1808" s="13">
        <f t="shared" si="2289"/>
        <v>1.6336385282618112E-4</v>
      </c>
      <c r="BI1808" s="13">
        <f t="shared" si="2290"/>
        <v>7.9175656173662958E-5</v>
      </c>
      <c r="BJ1808" s="14">
        <f t="shared" si="2291"/>
        <v>0.62972680626675359</v>
      </c>
      <c r="BK1808" s="14">
        <f t="shared" si="2292"/>
        <v>0.19191570485566967</v>
      </c>
      <c r="BL1808" s="14">
        <f t="shared" si="2293"/>
        <v>0.1671386766543925</v>
      </c>
      <c r="BM1808" s="14">
        <f t="shared" si="2294"/>
        <v>0.69010349214131261</v>
      </c>
      <c r="BN1808" s="14">
        <f t="shared" si="2295"/>
        <v>0.29747532920060965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1.6241610738254999</v>
      </c>
      <c r="F1809" s="10">
        <f>VLOOKUP(B1809,home!$B$2:$E$405,3,FALSE)</f>
        <v>1.67</v>
      </c>
      <c r="G1809" s="10">
        <f>VLOOKUP(C1809,away!$B$2:$E$405,4,FALSE)</f>
        <v>0.77</v>
      </c>
      <c r="H1809" s="10">
        <f>VLOOKUP(A1809,away!$A$2:$E$405,3,FALSE)</f>
        <v>1.2013422818791899</v>
      </c>
      <c r="I1809" s="10">
        <f>VLOOKUP(C1809,away!$B$2:$E$405,3,FALSE)</f>
        <v>0.85</v>
      </c>
      <c r="J1809" s="10">
        <f>VLOOKUP(B1809,home!$B$2:$E$405,4,FALSE)</f>
        <v>0.71</v>
      </c>
      <c r="K1809" s="12">
        <f t="shared" si="2240"/>
        <v>2.0885087248322103</v>
      </c>
      <c r="L1809" s="12">
        <f t="shared" si="2241"/>
        <v>0.72501006711409111</v>
      </c>
      <c r="M1809" s="13">
        <f t="shared" si="2242"/>
        <v>5.9993515839218851E-2</v>
      </c>
      <c r="N1809" s="13">
        <f t="shared" si="2243"/>
        <v>0.12529698126356797</v>
      </c>
      <c r="O1809" s="13">
        <f t="shared" si="2244"/>
        <v>4.3495902945002343E-2</v>
      </c>
      <c r="P1809" s="13">
        <f t="shared" si="2245"/>
        <v>9.0841572795092418E-2</v>
      </c>
      <c r="Q1809" s="13">
        <f t="shared" si="2246"/>
        <v>0.13084191928204986</v>
      </c>
      <c r="R1809" s="13">
        <f t="shared" si="2247"/>
        <v>1.5767483756672068E-2</v>
      </c>
      <c r="S1809" s="13">
        <f t="shared" si="2248"/>
        <v>3.4387846888327675E-2</v>
      </c>
      <c r="T1809" s="13">
        <f t="shared" si="2249"/>
        <v>9.486170868001545E-2</v>
      </c>
      <c r="U1809" s="13">
        <f t="shared" si="2250"/>
        <v>3.2930527394459772E-2</v>
      </c>
      <c r="V1809" s="13">
        <f t="shared" si="2251"/>
        <v>5.7855254164176735E-3</v>
      </c>
      <c r="W1809" s="13">
        <f t="shared" si="2252"/>
        <v>9.1088163331450991E-2</v>
      </c>
      <c r="X1809" s="13">
        <f t="shared" si="2253"/>
        <v>6.603983541023456E-2</v>
      </c>
      <c r="Y1809" s="13">
        <f t="shared" si="2254"/>
        <v>2.3939772751488845E-2</v>
      </c>
      <c r="Z1809" s="13">
        <f t="shared" si="2255"/>
        <v>3.8105281522150532E-3</v>
      </c>
      <c r="AA1809" s="13">
        <f t="shared" si="2256"/>
        <v>7.9583212921199003E-3</v>
      </c>
      <c r="AB1809" s="13">
        <f t="shared" si="2257"/>
        <v>8.3105117268051816E-3</v>
      </c>
      <c r="AC1809" s="13">
        <f t="shared" si="2258"/>
        <v>5.4752399167797981E-4</v>
      </c>
      <c r="AD1809" s="13">
        <f t="shared" si="2259"/>
        <v>4.75596059616692E-2</v>
      </c>
      <c r="AE1809" s="13">
        <f t="shared" si="2260"/>
        <v>3.4481193110189511E-2</v>
      </c>
      <c r="AF1809" s="13">
        <f t="shared" si="2261"/>
        <v>1.2499606065496214E-2</v>
      </c>
      <c r="AG1809" s="13">
        <f t="shared" si="2262"/>
        <v>3.020780077481704E-3</v>
      </c>
      <c r="AH1809" s="13">
        <f t="shared" si="2263"/>
        <v>6.906678178443922E-4</v>
      </c>
      <c r="AI1809" s="13">
        <f t="shared" si="2264"/>
        <v>1.4424657635288369E-3</v>
      </c>
      <c r="AJ1809" s="13">
        <f t="shared" si="2265"/>
        <v>1.506301166200866E-3</v>
      </c>
      <c r="AK1809" s="13">
        <f t="shared" si="2266"/>
        <v>1.0486410426118141E-3</v>
      </c>
      <c r="AL1809" s="13">
        <f t="shared" si="2267"/>
        <v>3.316221084983336E-5</v>
      </c>
      <c r="AM1809" s="13">
        <f t="shared" si="2268"/>
        <v>1.9865730400105634E-2</v>
      </c>
      <c r="AN1809" s="13">
        <f t="shared" si="2269"/>
        <v>1.4402854530651023E-2</v>
      </c>
      <c r="AO1809" s="13">
        <f t="shared" si="2270"/>
        <v>5.2211072649508937E-3</v>
      </c>
      <c r="AP1809" s="13">
        <f t="shared" si="2271"/>
        <v>1.2617851095239724E-3</v>
      </c>
      <c r="AQ1809" s="13">
        <f t="shared" si="2272"/>
        <v>2.2870172673488396E-4</v>
      </c>
      <c r="AR1809" s="13">
        <f t="shared" si="2273"/>
        <v>1.0014822419378117E-4</v>
      </c>
      <c r="AS1809" s="13">
        <f t="shared" si="2274"/>
        <v>2.0916044000516423E-4</v>
      </c>
      <c r="AT1809" s="13">
        <f t="shared" si="2275"/>
        <v>2.1841670192026481E-4</v>
      </c>
      <c r="AU1809" s="13">
        <f t="shared" si="2276"/>
        <v>1.5205506253651642E-4</v>
      </c>
      <c r="AV1809" s="13">
        <f t="shared" si="2277"/>
        <v>7.9392081190605469E-5</v>
      </c>
      <c r="AW1809" s="13">
        <f t="shared" si="2278"/>
        <v>1.3948300860429575E-6</v>
      </c>
      <c r="AX1809" s="13">
        <f t="shared" si="2279"/>
        <v>6.9149585442975113E-3</v>
      </c>
      <c r="AY1809" s="13">
        <f t="shared" si="2280"/>
        <v>5.013414558292296E-3</v>
      </c>
      <c r="AZ1809" s="13">
        <f t="shared" si="2281"/>
        <v>1.8173880126891291E-3</v>
      </c>
      <c r="BA1809" s="13">
        <f t="shared" si="2282"/>
        <v>4.3920820168403011E-4</v>
      </c>
      <c r="BB1809" s="13">
        <f t="shared" si="2283"/>
        <v>7.9607591944999472E-5</v>
      </c>
      <c r="BC1809" s="13">
        <f t="shared" si="2284"/>
        <v>1.1543261115767054E-5</v>
      </c>
      <c r="BD1809" s="13">
        <f t="shared" si="2285"/>
        <v>1.2101411790681715E-5</v>
      </c>
      <c r="BE1809" s="13">
        <f t="shared" si="2286"/>
        <v>2.527390410762614E-5</v>
      </c>
      <c r="BF1809" s="13">
        <f t="shared" si="2287"/>
        <v>2.6392384619674919E-5</v>
      </c>
      <c r="BG1809" s="13">
        <f t="shared" si="2288"/>
        <v>1.8373575182439504E-5</v>
      </c>
      <c r="BH1809" s="13">
        <f t="shared" si="2289"/>
        <v>9.5933430187213672E-6</v>
      </c>
      <c r="BI1809" s="13">
        <f t="shared" si="2290"/>
        <v>4.0071561189815517E-6</v>
      </c>
      <c r="BJ1809" s="14">
        <f t="shared" si="2291"/>
        <v>0.68488586513563443</v>
      </c>
      <c r="BK1809" s="14">
        <f t="shared" si="2292"/>
        <v>0.19660256169987675</v>
      </c>
      <c r="BL1809" s="14">
        <f t="shared" si="2293"/>
        <v>0.11400573718992967</v>
      </c>
      <c r="BM1809" s="14">
        <f t="shared" si="2294"/>
        <v>0.528055296567846</v>
      </c>
      <c r="BN1809" s="14">
        <f t="shared" si="2295"/>
        <v>0.46623737588160352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1.21333333333333</v>
      </c>
      <c r="F1810" s="10">
        <f>VLOOKUP(B1810,home!$B$2:$E$405,3,FALSE)</f>
        <v>0.52</v>
      </c>
      <c r="G1810" s="10">
        <f>VLOOKUP(C1810,away!$B$2:$E$405,4,FALSE)</f>
        <v>1.03</v>
      </c>
      <c r="H1810" s="10">
        <f>VLOOKUP(A1810,away!$A$2:$E$405,3,FALSE)</f>
        <v>1.2533333333333301</v>
      </c>
      <c r="I1810" s="10">
        <f>VLOOKUP(C1810,away!$B$2:$E$405,3,FALSE)</f>
        <v>1.85</v>
      </c>
      <c r="J1810" s="10">
        <f>VLOOKUP(B1810,home!$B$2:$E$405,4,FALSE)</f>
        <v>1.6</v>
      </c>
      <c r="K1810" s="12">
        <f t="shared" si="2240"/>
        <v>0.64986133333333163</v>
      </c>
      <c r="L1810" s="12">
        <f t="shared" si="2241"/>
        <v>3.7098666666666578</v>
      </c>
      <c r="M1810" s="13">
        <f t="shared" si="2242"/>
        <v>1.2781863843717552E-2</v>
      </c>
      <c r="N1810" s="13">
        <f t="shared" si="2243"/>
        <v>8.3064390799633906E-3</v>
      </c>
      <c r="O1810" s="13">
        <f t="shared" si="2244"/>
        <v>4.7419010611679503E-2</v>
      </c>
      <c r="P1810" s="13">
        <f t="shared" si="2245"/>
        <v>3.0815781461453442E-2</v>
      </c>
      <c r="Q1810" s="13">
        <f t="shared" si="2246"/>
        <v>2.6990167878785504E-3</v>
      </c>
      <c r="R1810" s="13">
        <f t="shared" si="2247"/>
        <v>8.7959103417291171E-2</v>
      </c>
      <c r="S1810" s="13">
        <f t="shared" si="2248"/>
        <v>1.8573433395373012E-2</v>
      </c>
      <c r="T1810" s="13">
        <f t="shared" si="2249"/>
        <v>1.0012992414124348E-2</v>
      </c>
      <c r="U1810" s="13">
        <f t="shared" si="2250"/>
        <v>5.7161220225565246E-2</v>
      </c>
      <c r="V1810" s="13">
        <f t="shared" si="2251"/>
        <v>4.9754077904512585E-3</v>
      </c>
      <c r="W1810" s="13">
        <f t="shared" si="2252"/>
        <v>5.8466221615326695E-4</v>
      </c>
      <c r="X1810" s="13">
        <f t="shared" si="2253"/>
        <v>2.1690188669664613E-3</v>
      </c>
      <c r="Y1810" s="13">
        <f t="shared" si="2254"/>
        <v>4.0233853969649791E-3</v>
      </c>
      <c r="Z1810" s="13">
        <f t="shared" si="2255"/>
        <v>0.1087721819325646</v>
      </c>
      <c r="AA1810" s="13">
        <f t="shared" si="2256"/>
        <v>7.0686835180272162E-2</v>
      </c>
      <c r="AB1810" s="13">
        <f t="shared" si="2257"/>
        <v>2.2968320479682558E-2</v>
      </c>
      <c r="AC1810" s="13">
        <f t="shared" si="2258"/>
        <v>7.4970032259574467E-4</v>
      </c>
      <c r="AD1810" s="13">
        <f t="shared" si="2259"/>
        <v>9.498734183474564E-5</v>
      </c>
      <c r="AE1810" s="13">
        <f t="shared" si="2260"/>
        <v>3.523903732279942E-4</v>
      </c>
      <c r="AF1810" s="13">
        <f t="shared" si="2261"/>
        <v>6.5366064964637925E-4</v>
      </c>
      <c r="AG1810" s="13">
        <f t="shared" si="2262"/>
        <v>8.0833128514492495E-4</v>
      </c>
      <c r="AH1810" s="13">
        <f t="shared" si="2263"/>
        <v>0.10088257300305568</v>
      </c>
      <c r="AI1810" s="13">
        <f t="shared" si="2264"/>
        <v>6.5559683401862925E-2</v>
      </c>
      <c r="AJ1810" s="13">
        <f t="shared" si="2265"/>
        <v>2.1302351634222862E-2</v>
      </c>
      <c r="AK1810" s="13">
        <f t="shared" si="2266"/>
        <v>4.6145248787171824E-3</v>
      </c>
      <c r="AL1810" s="13">
        <f t="shared" si="2267"/>
        <v>7.2298067277713475E-5</v>
      </c>
      <c r="AM1810" s="13">
        <f t="shared" si="2268"/>
        <v>1.2345720122903355E-5</v>
      </c>
      <c r="AN1810" s="13">
        <f t="shared" si="2269"/>
        <v>4.5800975559954944E-5</v>
      </c>
      <c r="AO1810" s="13">
        <f t="shared" si="2270"/>
        <v>8.4957756265345574E-5</v>
      </c>
      <c r="AP1810" s="13">
        <f t="shared" si="2271"/>
        <v>1.0506064934786531E-4</v>
      </c>
      <c r="AQ1810" s="13">
        <f t="shared" si="2272"/>
        <v>9.7440250248499917E-5</v>
      </c>
      <c r="AR1810" s="13">
        <f t="shared" si="2273"/>
        <v>7.485217896632039E-2</v>
      </c>
      <c r="AS1810" s="13">
        <f t="shared" si="2274"/>
        <v>4.8643536825958129E-2</v>
      </c>
      <c r="AT1810" s="13">
        <f t="shared" si="2275"/>
        <v>1.5805776849883081E-2</v>
      </c>
      <c r="AU1810" s="13">
        <f t="shared" si="2276"/>
        <v>3.4238544060113756E-3</v>
      </c>
      <c r="AV1810" s="13">
        <f t="shared" si="2277"/>
        <v>5.5625764735743859E-4</v>
      </c>
      <c r="AW1810" s="13">
        <f t="shared" si="2278"/>
        <v>4.841759187853164E-6</v>
      </c>
      <c r="AX1810" s="13">
        <f t="shared" si="2279"/>
        <v>1.3371676900050187E-6</v>
      </c>
      <c r="AY1810" s="13">
        <f t="shared" si="2280"/>
        <v>4.9607138408932733E-6</v>
      </c>
      <c r="AZ1810" s="13">
        <f t="shared" si="2281"/>
        <v>9.2017934606009412E-6</v>
      </c>
      <c r="BA1810" s="13">
        <f t="shared" si="2282"/>
        <v>1.1379142277678223E-5</v>
      </c>
      <c r="BB1810" s="13">
        <f t="shared" si="2283"/>
        <v>1.0553775157803936E-5</v>
      </c>
      <c r="BC1810" s="13">
        <f t="shared" si="2284"/>
        <v>7.8306197330862935E-6</v>
      </c>
      <c r="BD1810" s="13">
        <f t="shared" si="2285"/>
        <v>4.6281933945753161E-2</v>
      </c>
      <c r="BE1810" s="13">
        <f t="shared" si="2286"/>
        <v>3.0076839303232333E-2</v>
      </c>
      <c r="BF1810" s="13">
        <f t="shared" si="2287"/>
        <v>9.7728874460254571E-3</v>
      </c>
      <c r="BG1810" s="13">
        <f t="shared" si="2288"/>
        <v>2.1170072220635609E-3</v>
      </c>
      <c r="BH1810" s="13">
        <f t="shared" si="2289"/>
        <v>3.439402840016295E-4</v>
      </c>
      <c r="BI1810" s="13">
        <f t="shared" si="2290"/>
        <v>4.470269830966875E-5</v>
      </c>
      <c r="BJ1810" s="14">
        <f t="shared" si="2291"/>
        <v>3.0095752975609673E-2</v>
      </c>
      <c r="BK1810" s="14">
        <f t="shared" si="2292"/>
        <v>6.7973445594709608E-2</v>
      </c>
      <c r="BL1810" s="14">
        <f t="shared" si="2293"/>
        <v>0.71047253842726543</v>
      </c>
      <c r="BM1810" s="14">
        <f t="shared" si="2294"/>
        <v>0.7273325847735127</v>
      </c>
      <c r="BN1810" s="14">
        <f t="shared" si="2295"/>
        <v>0.18998121520198361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1.3428571428571401</v>
      </c>
      <c r="F1811" s="10">
        <f>VLOOKUP(B1811,home!$B$2:$E$405,3,FALSE)</f>
        <v>1.17</v>
      </c>
      <c r="G1811" s="10">
        <f>VLOOKUP(C1811,away!$B$2:$E$405,4,FALSE)</f>
        <v>0.74</v>
      </c>
      <c r="H1811" s="10">
        <f>VLOOKUP(A1811,away!$A$2:$E$405,3,FALSE)</f>
        <v>1.2</v>
      </c>
      <c r="I1811" s="10">
        <f>VLOOKUP(C1811,away!$B$2:$E$405,3,FALSE)</f>
        <v>1.99</v>
      </c>
      <c r="J1811" s="10">
        <f>VLOOKUP(B1811,home!$B$2:$E$405,4,FALSE)</f>
        <v>1.31</v>
      </c>
      <c r="K1811" s="12">
        <f t="shared" si="2240"/>
        <v>1.1626457142857118</v>
      </c>
      <c r="L1811" s="12">
        <f t="shared" si="2241"/>
        <v>3.1282800000000002</v>
      </c>
      <c r="M1811" s="13">
        <f t="shared" si="2242"/>
        <v>1.3692244322617876E-2</v>
      </c>
      <c r="N1811" s="13">
        <f t="shared" si="2243"/>
        <v>1.5919229180644541E-2</v>
      </c>
      <c r="O1811" s="13">
        <f t="shared" si="2244"/>
        <v>4.2833174069559048E-2</v>
      </c>
      <c r="P1811" s="13">
        <f t="shared" si="2245"/>
        <v>4.9799806261226702E-2</v>
      </c>
      <c r="Q1811" s="13">
        <f t="shared" si="2246"/>
        <v>9.2542117908042121E-3</v>
      </c>
      <c r="R1811" s="13">
        <f t="shared" si="2247"/>
        <v>6.6997080889160107E-2</v>
      </c>
      <c r="S1811" s="13">
        <f t="shared" si="2248"/>
        <v>4.5281486460898017E-2</v>
      </c>
      <c r="T1811" s="13">
        <f t="shared" si="2249"/>
        <v>2.8949765660936998E-2</v>
      </c>
      <c r="U1811" s="13">
        <f t="shared" si="2250"/>
        <v>7.7893868965435167E-2</v>
      </c>
      <c r="V1811" s="13">
        <f t="shared" si="2251"/>
        <v>1.8299161025763139E-2</v>
      </c>
      <c r="W1811" s="13">
        <f t="shared" si="2252"/>
        <v>3.5864565592236058E-3</v>
      </c>
      <c r="X1811" s="13">
        <f t="shared" si="2253"/>
        <v>1.1219440325088021E-2</v>
      </c>
      <c r="Y1811" s="13">
        <f t="shared" si="2254"/>
        <v>1.7548775390083184E-2</v>
      </c>
      <c r="Z1811" s="13">
        <f t="shared" si="2255"/>
        <v>6.9861876067980597E-2</v>
      </c>
      <c r="AA1811" s="13">
        <f t="shared" si="2256"/>
        <v>8.1224610802397165E-2</v>
      </c>
      <c r="AB1811" s="13">
        <f t="shared" si="2257"/>
        <v>4.7217722821966013E-2</v>
      </c>
      <c r="AC1811" s="13">
        <f t="shared" si="2258"/>
        <v>4.1597210634081831E-3</v>
      </c>
      <c r="AD1811" s="13">
        <f t="shared" si="2259"/>
        <v>1.0424445870133015E-3</v>
      </c>
      <c r="AE1811" s="13">
        <f t="shared" si="2260"/>
        <v>3.2610585526619703E-3</v>
      </c>
      <c r="AF1811" s="13">
        <f t="shared" si="2261"/>
        <v>5.100752124560696E-3</v>
      </c>
      <c r="AG1811" s="13">
        <f t="shared" si="2262"/>
        <v>5.3188602854069116E-3</v>
      </c>
      <c r="AH1811" s="13">
        <f t="shared" si="2263"/>
        <v>5.4636877416485589E-2</v>
      </c>
      <c r="AI1811" s="13">
        <f t="shared" si="2264"/>
        <v>6.3523331370230751E-2</v>
      </c>
      <c r="AJ1811" s="13">
        <f t="shared" si="2265"/>
        <v>3.6927564487374963E-2</v>
      </c>
      <c r="AK1811" s="13">
        <f t="shared" si="2266"/>
        <v>1.4311224863418579E-2</v>
      </c>
      <c r="AL1811" s="13">
        <f t="shared" si="2267"/>
        <v>6.0516975355539052E-4</v>
      </c>
      <c r="AM1811" s="13">
        <f t="shared" si="2268"/>
        <v>2.4239874629427056E-4</v>
      </c>
      <c r="AN1811" s="13">
        <f t="shared" si="2269"/>
        <v>7.5829115005744067E-4</v>
      </c>
      <c r="AO1811" s="13">
        <f t="shared" si="2270"/>
        <v>1.1860735194508456E-3</v>
      </c>
      <c r="AP1811" s="13">
        <f t="shared" si="2271"/>
        <v>1.2367900231425638E-3</v>
      </c>
      <c r="AQ1811" s="13">
        <f t="shared" si="2272"/>
        <v>9.6725637339910493E-4</v>
      </c>
      <c r="AR1811" s="13">
        <f t="shared" si="2273"/>
        <v>3.4183890176888714E-2</v>
      </c>
      <c r="AS1811" s="13">
        <f t="shared" si="2274"/>
        <v>3.9743753411773101E-2</v>
      </c>
      <c r="AT1811" s="13">
        <f t="shared" si="2275"/>
        <v>2.3103952286913074E-2</v>
      </c>
      <c r="AU1811" s="13">
        <f t="shared" si="2276"/>
        <v>8.9539037031470172E-3</v>
      </c>
      <c r="AV1811" s="13">
        <f t="shared" si="2277"/>
        <v>2.602554441647711E-3</v>
      </c>
      <c r="AW1811" s="13">
        <f t="shared" si="2278"/>
        <v>6.1140322644853611E-5</v>
      </c>
      <c r="AX1811" s="13">
        <f t="shared" si="2279"/>
        <v>4.6970643921210595E-5</v>
      </c>
      <c r="AY1811" s="13">
        <f t="shared" si="2280"/>
        <v>1.4693732596584465E-4</v>
      </c>
      <c r="AZ1811" s="13">
        <f t="shared" si="2281"/>
        <v>2.2983054903621638E-4</v>
      </c>
      <c r="BA1811" s="13">
        <f t="shared" si="2282"/>
        <v>2.3965810331300498E-4</v>
      </c>
      <c r="BB1811" s="13">
        <f t="shared" si="2283"/>
        <v>1.874294128580018E-4</v>
      </c>
      <c r="BC1811" s="13">
        <f t="shared" si="2284"/>
        <v>1.1726633673108601E-4</v>
      </c>
      <c r="BD1811" s="13">
        <f t="shared" si="2285"/>
        <v>1.7822796660426236E-2</v>
      </c>
      <c r="BE1811" s="13">
        <f t="shared" si="2286"/>
        <v>2.0721598153830258E-2</v>
      </c>
      <c r="BF1811" s="13">
        <f t="shared" si="2287"/>
        <v>1.2045938643350736E-2</v>
      </c>
      <c r="BG1811" s="13">
        <f t="shared" si="2288"/>
        <v>4.6683863127467912E-3</v>
      </c>
      <c r="BH1811" s="13">
        <f t="shared" si="2289"/>
        <v>1.3569198347862833E-3</v>
      </c>
      <c r="BI1811" s="13">
        <f t="shared" si="2290"/>
        <v>3.1552340610870944E-4</v>
      </c>
      <c r="BJ1811" s="14">
        <f t="shared" si="2291"/>
        <v>0.10655989664059302</v>
      </c>
      <c r="BK1811" s="14">
        <f t="shared" si="2292"/>
        <v>0.13198452621343518</v>
      </c>
      <c r="BL1811" s="14">
        <f t="shared" si="2293"/>
        <v>0.65108467271764581</v>
      </c>
      <c r="BM1811" s="14">
        <f t="shared" si="2294"/>
        <v>0.76090942812232121</v>
      </c>
      <c r="BN1811" s="14">
        <f t="shared" si="2295"/>
        <v>0.19849574651401247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1.3434343434343401</v>
      </c>
      <c r="F1812" s="10">
        <f>VLOOKUP(B1812,home!$B$2:$E$405,3,FALSE)</f>
        <v>1.41</v>
      </c>
      <c r="G1812" s="10">
        <f>VLOOKUP(C1812,away!$B$2:$E$405,4,FALSE)</f>
        <v>0.57999999999999996</v>
      </c>
      <c r="H1812" s="10">
        <f>VLOOKUP(A1812,away!$A$2:$E$405,3,FALSE)</f>
        <v>0.98989898989898994</v>
      </c>
      <c r="I1812" s="10">
        <f>VLOOKUP(C1812,away!$B$2:$E$405,3,FALSE)</f>
        <v>1.32</v>
      </c>
      <c r="J1812" s="10">
        <f>VLOOKUP(B1812,home!$B$2:$E$405,4,FALSE)</f>
        <v>1.01</v>
      </c>
      <c r="K1812" s="12">
        <f t="shared" si="2240"/>
        <v>1.0986606060606032</v>
      </c>
      <c r="L1812" s="12">
        <f t="shared" si="2241"/>
        <v>1.3197333333333336</v>
      </c>
      <c r="M1812" s="13">
        <f t="shared" si="2242"/>
        <v>8.9064545711209864E-2</v>
      </c>
      <c r="N1812" s="13">
        <f t="shared" si="2243"/>
        <v>9.785170776959011E-2</v>
      </c>
      <c r="O1812" s="13">
        <f t="shared" si="2244"/>
        <v>0.11754144979327405</v>
      </c>
      <c r="P1812" s="13">
        <f t="shared" si="2245"/>
        <v>0.1291381604671204</v>
      </c>
      <c r="Q1812" s="13">
        <f t="shared" si="2246"/>
        <v>5.375290828110145E-2</v>
      </c>
      <c r="R1812" s="13">
        <f t="shared" si="2247"/>
        <v>7.7561684670255149E-2</v>
      </c>
      <c r="S1812" s="13">
        <f t="shared" si="2248"/>
        <v>4.6810614581995182E-2</v>
      </c>
      <c r="T1812" s="13">
        <f t="shared" si="2249"/>
        <v>7.0939504822178964E-2</v>
      </c>
      <c r="U1812" s="13">
        <f t="shared" si="2250"/>
        <v>8.5213967486903908E-2</v>
      </c>
      <c r="V1812" s="13">
        <f t="shared" si="2251"/>
        <v>7.5413929791436404E-3</v>
      </c>
      <c r="W1812" s="13">
        <f t="shared" si="2252"/>
        <v>1.9685400929878319E-2</v>
      </c>
      <c r="X1812" s="13">
        <f t="shared" si="2253"/>
        <v>2.5979479787191419E-2</v>
      </c>
      <c r="Y1812" s="13">
        <f t="shared" si="2254"/>
        <v>1.7142992728908055E-2</v>
      </c>
      <c r="Z1812" s="13">
        <f t="shared" si="2255"/>
        <v>3.4120246882941574E-2</v>
      </c>
      <c r="AA1812" s="13">
        <f t="shared" si="2256"/>
        <v>3.7486571119349991E-2</v>
      </c>
      <c r="AB1812" s="13">
        <f t="shared" si="2257"/>
        <v>2.059250947255948E-2</v>
      </c>
      <c r="AC1812" s="13">
        <f t="shared" si="2258"/>
        <v>6.834099984100718E-4</v>
      </c>
      <c r="AD1812" s="13">
        <f t="shared" si="2259"/>
        <v>5.4068936290415179E-3</v>
      </c>
      <c r="AE1812" s="13">
        <f t="shared" si="2260"/>
        <v>7.1356577520337271E-3</v>
      </c>
      <c r="AF1812" s="13">
        <f t="shared" si="2261"/>
        <v>4.7085826953086581E-3</v>
      </c>
      <c r="AG1812" s="13">
        <f t="shared" si="2262"/>
        <v>2.071357845251782E-3</v>
      </c>
      <c r="AH1812" s="13">
        <f t="shared" si="2263"/>
        <v>1.1257406788245199E-2</v>
      </c>
      <c r="AI1812" s="13">
        <f t="shared" si="2264"/>
        <v>1.2368069364644218E-2</v>
      </c>
      <c r="AJ1812" s="13">
        <f t="shared" si="2265"/>
        <v>6.7941552919797967E-3</v>
      </c>
      <c r="AK1812" s="13">
        <f t="shared" si="2266"/>
        <v>2.4881569235854603E-3</v>
      </c>
      <c r="AL1812" s="13">
        <f t="shared" si="2267"/>
        <v>3.9636113039043517E-5</v>
      </c>
      <c r="AM1812" s="13">
        <f t="shared" si="2268"/>
        <v>1.1880682062775938E-3</v>
      </c>
      <c r="AN1812" s="13">
        <f t="shared" si="2269"/>
        <v>1.5679332140980835E-3</v>
      </c>
      <c r="AO1812" s="13">
        <f t="shared" si="2270"/>
        <v>1.034626863542856E-3</v>
      </c>
      <c r="AP1812" s="13">
        <f t="shared" si="2271"/>
        <v>4.5514385312654166E-4</v>
      </c>
      <c r="AQ1812" s="13">
        <f t="shared" si="2272"/>
        <v>1.5016712860821711E-4</v>
      </c>
      <c r="AR1812" s="13">
        <f t="shared" si="2273"/>
        <v>2.9713549970680239E-3</v>
      </c>
      <c r="AS1812" s="13">
        <f t="shared" si="2274"/>
        <v>3.2645106818999571E-3</v>
      </c>
      <c r="AT1812" s="13">
        <f t="shared" si="2275"/>
        <v>1.7932946421337598E-3</v>
      </c>
      <c r="AU1812" s="13">
        <f t="shared" si="2276"/>
        <v>6.5674072612396993E-4</v>
      </c>
      <c r="AV1812" s="13">
        <f t="shared" si="2277"/>
        <v>1.8038379104701031E-4</v>
      </c>
      <c r="AW1812" s="13">
        <f t="shared" si="2278"/>
        <v>1.5963874180160695E-6</v>
      </c>
      <c r="AX1812" s="13">
        <f t="shared" si="2279"/>
        <v>2.1754728925837911E-4</v>
      </c>
      <c r="AY1812" s="13">
        <f t="shared" si="2280"/>
        <v>2.8710440921059157E-4</v>
      </c>
      <c r="AZ1812" s="13">
        <f t="shared" si="2281"/>
        <v>1.894506294910958E-4</v>
      </c>
      <c r="BA1812" s="13">
        <f t="shared" si="2282"/>
        <v>8.3341436920127384E-5</v>
      </c>
      <c r="BB1812" s="13">
        <f t="shared" si="2283"/>
        <v>2.7497118087847387E-5</v>
      </c>
      <c r="BC1812" s="13">
        <f t="shared" si="2284"/>
        <v>7.2577726622270196E-6</v>
      </c>
      <c r="BD1812" s="13">
        <f t="shared" si="2285"/>
        <v>6.5356603913287409E-4</v>
      </c>
      <c r="BE1812" s="13">
        <f t="shared" si="2286"/>
        <v>7.1804726065435127E-4</v>
      </c>
      <c r="BF1812" s="13">
        <f t="shared" si="2287"/>
        <v>3.9444511928533275E-4</v>
      </c>
      <c r="BG1812" s="13">
        <f t="shared" si="2288"/>
        <v>1.4445377127055692E-4</v>
      </c>
      <c r="BH1812" s="13">
        <f t="shared" si="2289"/>
        <v>3.9676416972962442E-5</v>
      </c>
      <c r="BI1812" s="13">
        <f t="shared" si="2290"/>
        <v>8.7181832635656255E-6</v>
      </c>
      <c r="BJ1812" s="14">
        <f t="shared" si="2291"/>
        <v>0.30988262416176759</v>
      </c>
      <c r="BK1812" s="14">
        <f t="shared" si="2292"/>
        <v>0.27356486426012877</v>
      </c>
      <c r="BL1812" s="14">
        <f t="shared" si="2293"/>
        <v>0.38212916253964962</v>
      </c>
      <c r="BM1812" s="14">
        <f t="shared" si="2294"/>
        <v>0.43450093313014398</v>
      </c>
      <c r="BN1812" s="14">
        <f t="shared" si="2295"/>
        <v>0.56491045669255113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</v>
      </c>
      <c r="F1813" s="10">
        <f>VLOOKUP(B1813,home!$B$2:$E$405,3,FALSE)</f>
        <v>0.97</v>
      </c>
      <c r="G1813" s="10">
        <f>VLOOKUP(C1813,away!$B$2:$E$405,4,FALSE)</f>
        <v>1.08</v>
      </c>
      <c r="H1813" s="10">
        <f>VLOOKUP(A1813,away!$A$2:$E$405,3,FALSE)</f>
        <v>1.0857142857142901</v>
      </c>
      <c r="I1813" s="10">
        <f>VLOOKUP(C1813,away!$B$2:$E$405,3,FALSE)</f>
        <v>0.65</v>
      </c>
      <c r="J1813" s="10">
        <f>VLOOKUP(B1813,home!$B$2:$E$405,4,FALSE)</f>
        <v>0.69</v>
      </c>
      <c r="K1813" s="12">
        <f t="shared" si="2240"/>
        <v>1.6237800000000002</v>
      </c>
      <c r="L1813" s="12">
        <f t="shared" si="2241"/>
        <v>0.48694285714285912</v>
      </c>
      <c r="M1813" s="13">
        <f t="shared" si="2242"/>
        <v>0.12115036037050837</v>
      </c>
      <c r="N1813" s="13">
        <f t="shared" si="2243"/>
        <v>0.19672153216242413</v>
      </c>
      <c r="O1813" s="13">
        <f t="shared" si="2244"/>
        <v>5.8993302622702366E-2</v>
      </c>
      <c r="P1813" s="13">
        <f t="shared" si="2245"/>
        <v>9.579214493269167E-2</v>
      </c>
      <c r="Q1813" s="13">
        <f t="shared" si="2246"/>
        <v>0.15971624474735058</v>
      </c>
      <c r="R1813" s="13">
        <f t="shared" si="2247"/>
        <v>1.4363183665696007E-2</v>
      </c>
      <c r="S1813" s="13">
        <f t="shared" si="2248"/>
        <v>1.8935426611078311E-2</v>
      </c>
      <c r="T1813" s="13">
        <f t="shared" si="2249"/>
        <v>7.7772684549403059E-2</v>
      </c>
      <c r="U1813" s="13">
        <f t="shared" si="2250"/>
        <v>2.332265037268387E-2</v>
      </c>
      <c r="V1813" s="13">
        <f t="shared" si="2251"/>
        <v>1.6635573300479236E-3</v>
      </c>
      <c r="W1813" s="13">
        <f t="shared" si="2252"/>
        <v>8.6448014631951009E-2</v>
      </c>
      <c r="X1813" s="13">
        <f t="shared" si="2253"/>
        <v>4.209524323920992E-2</v>
      </c>
      <c r="Y1813" s="13">
        <f t="shared" si="2254"/>
        <v>1.0248989007512251E-2</v>
      </c>
      <c r="Z1813" s="13">
        <f t="shared" si="2255"/>
        <v>2.3313498972805527E-3</v>
      </c>
      <c r="AA1813" s="13">
        <f t="shared" si="2256"/>
        <v>3.7855993362062171E-3</v>
      </c>
      <c r="AB1813" s="13">
        <f t="shared" si="2257"/>
        <v>3.0734902450724661E-3</v>
      </c>
      <c r="AC1813" s="13">
        <f t="shared" si="2258"/>
        <v>8.2209683681729365E-5</v>
      </c>
      <c r="AD1813" s="13">
        <f t="shared" si="2259"/>
        <v>3.5093139299767352E-2</v>
      </c>
      <c r="AE1813" s="13">
        <f t="shared" si="2260"/>
        <v>1.7088353516741071E-2</v>
      </c>
      <c r="AF1813" s="13">
        <f t="shared" si="2261"/>
        <v>4.1605258426545607E-3</v>
      </c>
      <c r="AG1813" s="13">
        <f t="shared" si="2262"/>
        <v>6.7531278034630435E-4</v>
      </c>
      <c r="AH1813" s="13">
        <f t="shared" si="2263"/>
        <v>2.8380854499537585E-4</v>
      </c>
      <c r="AI1813" s="13">
        <f t="shared" si="2264"/>
        <v>4.6084263919259148E-4</v>
      </c>
      <c r="AJ1813" s="13">
        <f t="shared" si="2265"/>
        <v>3.7415353033407321E-4</v>
      </c>
      <c r="AK1813" s="13">
        <f t="shared" si="2266"/>
        <v>2.0251433982862056E-4</v>
      </c>
      <c r="AL1813" s="13">
        <f t="shared" si="2267"/>
        <v>2.6000886534805486E-6</v>
      </c>
      <c r="AM1813" s="13">
        <f t="shared" si="2268"/>
        <v>1.1396707546435248E-2</v>
      </c>
      <c r="AN1813" s="13">
        <f t="shared" si="2269"/>
        <v>5.5495453346827645E-3</v>
      </c>
      <c r="AO1813" s="13">
        <f t="shared" si="2270"/>
        <v>1.3511557305571247E-3</v>
      </c>
      <c r="AP1813" s="13">
        <f t="shared" si="2271"/>
        <v>2.1931187729414448E-4</v>
      </c>
      <c r="AQ1813" s="13">
        <f t="shared" si="2272"/>
        <v>2.6698088033743707E-5</v>
      </c>
      <c r="AR1813" s="13">
        <f t="shared" si="2273"/>
        <v>2.7639708756321208E-5</v>
      </c>
      <c r="AS1813" s="13">
        <f t="shared" si="2274"/>
        <v>4.4880806284339266E-5</v>
      </c>
      <c r="AT1813" s="13">
        <f t="shared" si="2275"/>
        <v>3.6438277814192216E-5</v>
      </c>
      <c r="AU1813" s="13">
        <f t="shared" si="2276"/>
        <v>1.9722582249709688E-5</v>
      </c>
      <c r="AV1813" s="13">
        <f t="shared" si="2277"/>
        <v>8.0062836513583991E-6</v>
      </c>
      <c r="AW1813" s="13">
        <f t="shared" si="2278"/>
        <v>5.7107196831538444E-8</v>
      </c>
      <c r="AX1813" s="13">
        <f t="shared" si="2279"/>
        <v>3.0842909632917718E-3</v>
      </c>
      <c r="AY1813" s="13">
        <f t="shared" si="2280"/>
        <v>1.5018734539251968E-3</v>
      </c>
      <c r="AZ1813" s="13">
        <f t="shared" si="2281"/>
        <v>3.6566327536067476E-4</v>
      </c>
      <c r="BA1813" s="13">
        <f t="shared" si="2282"/>
        <v>5.9352373352114331E-5</v>
      </c>
      <c r="BB1813" s="13">
        <f t="shared" si="2283"/>
        <v>7.2253035645720614E-6</v>
      </c>
      <c r="BC1813" s="13">
        <f t="shared" si="2284"/>
        <v>7.0366199229144108E-7</v>
      </c>
      <c r="BD1813" s="13">
        <f t="shared" si="2285"/>
        <v>2.243159792066591E-6</v>
      </c>
      <c r="BE1813" s="13">
        <f t="shared" si="2286"/>
        <v>3.6423980071618902E-6</v>
      </c>
      <c r="BF1813" s="13">
        <f t="shared" si="2287"/>
        <v>2.9572265180346675E-6</v>
      </c>
      <c r="BG1813" s="13">
        <f t="shared" si="2288"/>
        <v>1.6006284251514449E-6</v>
      </c>
      <c r="BH1813" s="13">
        <f t="shared" si="2289"/>
        <v>6.4976710604810322E-7</v>
      </c>
      <c r="BI1813" s="13">
        <f t="shared" si="2290"/>
        <v>2.1101576629175789E-7</v>
      </c>
      <c r="BJ1813" s="14">
        <f t="shared" si="2291"/>
        <v>0.65358256738584997</v>
      </c>
      <c r="BK1813" s="14">
        <f t="shared" si="2292"/>
        <v>0.23912817247058665</v>
      </c>
      <c r="BL1813" s="14">
        <f t="shared" si="2293"/>
        <v>0.10500753715108227</v>
      </c>
      <c r="BM1813" s="14">
        <f t="shared" si="2294"/>
        <v>0.351811042056698</v>
      </c>
      <c r="BN1813" s="14">
        <f t="shared" si="2295"/>
        <v>0.64673676850137307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1.6111111111111101</v>
      </c>
      <c r="F1814" s="10">
        <f>VLOOKUP(B1814,home!$B$2:$E$405,3,FALSE)</f>
        <v>1.4</v>
      </c>
      <c r="G1814" s="10">
        <f>VLOOKUP(C1814,away!$B$2:$E$405,4,FALSE)</f>
        <v>1.47</v>
      </c>
      <c r="H1814" s="10">
        <f>VLOOKUP(A1814,away!$A$2:$E$405,3,FALSE)</f>
        <v>1.4652777777777799</v>
      </c>
      <c r="I1814" s="10">
        <f>VLOOKUP(C1814,away!$B$2:$E$405,3,FALSE)</f>
        <v>0.62</v>
      </c>
      <c r="J1814" s="10">
        <f>VLOOKUP(B1814,home!$B$2:$E$405,4,FALSE)</f>
        <v>0.77</v>
      </c>
      <c r="K1814" s="12">
        <f t="shared" si="2240"/>
        <v>3.3156666666666639</v>
      </c>
      <c r="L1814" s="12">
        <f t="shared" si="2241"/>
        <v>0.69952361111111216</v>
      </c>
      <c r="M1814" s="13">
        <f t="shared" si="2242"/>
        <v>1.8039521704061357E-2</v>
      </c>
      <c r="N1814" s="13">
        <f t="shared" si="2243"/>
        <v>5.9813040796766054E-2</v>
      </c>
      <c r="O1814" s="13">
        <f t="shared" si="2244"/>
        <v>1.2619071365142285E-2</v>
      </c>
      <c r="P1814" s="13">
        <f t="shared" si="2245"/>
        <v>4.1840634289690065E-2</v>
      </c>
      <c r="Q1814" s="13">
        <f t="shared" si="2246"/>
        <v>9.9160052800905243E-2</v>
      </c>
      <c r="R1814" s="13">
        <f t="shared" si="2247"/>
        <v>4.4136691851065814E-3</v>
      </c>
      <c r="S1814" s="13">
        <f t="shared" si="2248"/>
        <v>2.4261157065065854E-2</v>
      </c>
      <c r="T1814" s="13">
        <f t="shared" si="2249"/>
        <v>6.9364798213257792E-2</v>
      </c>
      <c r="U1814" s="13">
        <f t="shared" si="2250"/>
        <v>1.4634255794751709E-2</v>
      </c>
      <c r="V1814" s="13">
        <f t="shared" si="2251"/>
        <v>6.2523350234182659E-3</v>
      </c>
      <c r="W1814" s="13">
        <f t="shared" si="2252"/>
        <v>0.1095938939122893</v>
      </c>
      <c r="X1814" s="13">
        <f t="shared" si="2253"/>
        <v>7.6663516425252751E-2</v>
      </c>
      <c r="Y1814" s="13">
        <f t="shared" si="2254"/>
        <v>2.6813969925134431E-2</v>
      </c>
      <c r="Z1814" s="13">
        <f t="shared" si="2255"/>
        <v>1.0291552688718654E-3</v>
      </c>
      <c r="AA1814" s="13">
        <f t="shared" si="2256"/>
        <v>3.4123358198228115E-3</v>
      </c>
      <c r="AB1814" s="13">
        <f t="shared" si="2257"/>
        <v>5.65708406662958E-3</v>
      </c>
      <c r="AC1814" s="13">
        <f t="shared" si="2258"/>
        <v>9.0634908266639443E-4</v>
      </c>
      <c r="AD1814" s="13">
        <f t="shared" si="2259"/>
        <v>9.0844205228795064E-2</v>
      </c>
      <c r="AE1814" s="13">
        <f t="shared" si="2260"/>
        <v>6.3547666490165716E-2</v>
      </c>
      <c r="AF1814" s="13">
        <f t="shared" si="2261"/>
        <v>2.2226546570442665E-2</v>
      </c>
      <c r="AG1814" s="13">
        <f t="shared" si="2262"/>
        <v>5.1826647064951202E-3</v>
      </c>
      <c r="AH1814" s="13">
        <f t="shared" si="2263"/>
        <v>1.7997960251881867E-4</v>
      </c>
      <c r="AI1814" s="13">
        <f t="shared" si="2264"/>
        <v>5.9675236875156247E-4</v>
      </c>
      <c r="AJ1814" s="13">
        <f t="shared" si="2265"/>
        <v>9.893159686619646E-4</v>
      </c>
      <c r="AK1814" s="13">
        <f t="shared" si="2266"/>
        <v>1.093413993364506E-3</v>
      </c>
      <c r="AL1814" s="13">
        <f t="shared" si="2267"/>
        <v>8.4086975539053273E-5</v>
      </c>
      <c r="AM1814" s="13">
        <f t="shared" si="2268"/>
        <v>6.0241820627388254E-2</v>
      </c>
      <c r="AN1814" s="13">
        <f t="shared" si="2269"/>
        <v>4.2140575905178522E-2</v>
      </c>
      <c r="AO1814" s="13">
        <f t="shared" si="2270"/>
        <v>1.4739163915746201E-2</v>
      </c>
      <c r="AP1814" s="13">
        <f t="shared" si="2271"/>
        <v>3.436797722367128E-3</v>
      </c>
      <c r="AQ1814" s="13">
        <f t="shared" si="2272"/>
        <v>6.0103028835217451E-4</v>
      </c>
      <c r="AR1814" s="13">
        <f t="shared" si="2273"/>
        <v>2.5179996296061341E-5</v>
      </c>
      <c r="AS1814" s="13">
        <f t="shared" si="2274"/>
        <v>8.3488474385640644E-5</v>
      </c>
      <c r="AT1814" s="13">
        <f t="shared" si="2275"/>
        <v>1.3840997578566113E-4</v>
      </c>
      <c r="AU1814" s="13">
        <f t="shared" si="2276"/>
        <v>1.5297378101555224E-4</v>
      </c>
      <c r="AV1814" s="13">
        <f t="shared" si="2277"/>
        <v>1.268025166468081E-4</v>
      </c>
      <c r="AW1814" s="13">
        <f t="shared" si="2278"/>
        <v>5.4175068893680385E-6</v>
      </c>
      <c r="AX1814" s="13">
        <f t="shared" si="2279"/>
        <v>3.3290299432257253E-2</v>
      </c>
      <c r="AY1814" s="13">
        <f t="shared" si="2280"/>
        <v>2.3287350473822802E-2</v>
      </c>
      <c r="AZ1814" s="13">
        <f t="shared" si="2281"/>
        <v>8.1450257483292963E-3</v>
      </c>
      <c r="BA1814" s="13">
        <f t="shared" si="2282"/>
        <v>1.8992126080214331E-3</v>
      </c>
      <c r="BB1814" s="13">
        <f t="shared" si="2283"/>
        <v>3.3213601545772643E-4</v>
      </c>
      <c r="BC1814" s="13">
        <f t="shared" si="2284"/>
        <v>4.6467396982609011E-5</v>
      </c>
      <c r="BD1814" s="13">
        <f t="shared" si="2285"/>
        <v>2.9356669894642076E-6</v>
      </c>
      <c r="BE1814" s="13">
        <f t="shared" si="2286"/>
        <v>9.7336931814001496E-6</v>
      </c>
      <c r="BF1814" s="13">
        <f t="shared" si="2287"/>
        <v>1.6136841012564534E-5</v>
      </c>
      <c r="BG1814" s="13">
        <f t="shared" si="2288"/>
        <v>1.7834795283553255E-5</v>
      </c>
      <c r="BH1814" s="13">
        <f t="shared" si="2289"/>
        <v>1.4783559057125342E-5</v>
      </c>
      <c r="BI1814" s="13">
        <f t="shared" si="2290"/>
        <v>9.8034707960817096E-6</v>
      </c>
      <c r="BJ1814" s="14">
        <f t="shared" si="2291"/>
        <v>0.81137023520340756</v>
      </c>
      <c r="BK1814" s="14">
        <f t="shared" si="2292"/>
        <v>0.11467143461426378</v>
      </c>
      <c r="BL1814" s="14">
        <f t="shared" si="2293"/>
        <v>4.4193960935199728E-2</v>
      </c>
      <c r="BM1814" s="14">
        <f t="shared" si="2294"/>
        <v>0.71209686291313745</v>
      </c>
      <c r="BN1814" s="14">
        <f t="shared" si="2295"/>
        <v>0.23588599014167158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1.6111111111111101</v>
      </c>
      <c r="F1815" s="10">
        <f>VLOOKUP(B1815,home!$B$2:$E$405,3,FALSE)</f>
        <v>0.85</v>
      </c>
      <c r="G1815" s="10">
        <f>VLOOKUP(C1815,away!$B$2:$E$405,4,FALSE)</f>
        <v>0.89</v>
      </c>
      <c r="H1815" s="10">
        <f>VLOOKUP(A1815,away!$A$2:$E$405,3,FALSE)</f>
        <v>1.4652777777777799</v>
      </c>
      <c r="I1815" s="10">
        <f>VLOOKUP(C1815,away!$B$2:$E$405,3,FALSE)</f>
        <v>0.89</v>
      </c>
      <c r="J1815" s="10">
        <f>VLOOKUP(B1815,home!$B$2:$E$405,4,FALSE)</f>
        <v>1.71</v>
      </c>
      <c r="K1815" s="12">
        <f t="shared" si="2240"/>
        <v>1.2188055555555548</v>
      </c>
      <c r="L1815" s="12">
        <f t="shared" si="2241"/>
        <v>2.2300062500000033</v>
      </c>
      <c r="M1815" s="13">
        <f t="shared" si="2242"/>
        <v>3.1783378785066381E-2</v>
      </c>
      <c r="N1815" s="13">
        <f t="shared" si="2243"/>
        <v>3.873775863756547E-2</v>
      </c>
      <c r="O1815" s="13">
        <f t="shared" si="2244"/>
        <v>7.0877133336815543E-2</v>
      </c>
      <c r="P1815" s="13">
        <f t="shared" si="2245"/>
        <v>8.6385443872762605E-2</v>
      </c>
      <c r="Q1815" s="13">
        <f t="shared" si="2246"/>
        <v>2.3606897718617487E-2</v>
      </c>
      <c r="R1815" s="13">
        <f t="shared" si="2247"/>
        <v>7.9028225161591137E-2</v>
      </c>
      <c r="S1815" s="13">
        <f t="shared" si="2248"/>
        <v>5.8697699854054659E-2</v>
      </c>
      <c r="T1815" s="13">
        <f t="shared" si="2249"/>
        <v>5.2643529455627815E-2</v>
      </c>
      <c r="U1815" s="13">
        <f t="shared" si="2250"/>
        <v>9.6320039872642566E-2</v>
      </c>
      <c r="V1815" s="13">
        <f t="shared" si="2251"/>
        <v>1.7726340167686677E-2</v>
      </c>
      <c r="W1815" s="13">
        <f t="shared" si="2252"/>
        <v>9.5907393629609174E-3</v>
      </c>
      <c r="X1815" s="13">
        <f t="shared" si="2253"/>
        <v>2.1387408721523893E-2</v>
      </c>
      <c r="Y1815" s="13">
        <f t="shared" si="2254"/>
        <v>2.3847027560151435E-2</v>
      </c>
      <c r="Z1815" s="13">
        <f t="shared" si="2255"/>
        <v>5.8744478678918577E-2</v>
      </c>
      <c r="AA1815" s="13">
        <f t="shared" si="2256"/>
        <v>7.1598096972080805E-2</v>
      </c>
      <c r="AB1815" s="13">
        <f t="shared" si="2257"/>
        <v>4.3632079178388718E-2</v>
      </c>
      <c r="AC1815" s="13">
        <f t="shared" si="2258"/>
        <v>3.0112000009118851E-3</v>
      </c>
      <c r="AD1815" s="13">
        <f t="shared" si="2259"/>
        <v>2.9223116043655272E-3</v>
      </c>
      <c r="AE1815" s="13">
        <f t="shared" si="2260"/>
        <v>6.5167731421826624E-3</v>
      </c>
      <c r="AF1815" s="13">
        <f t="shared" si="2261"/>
        <v>7.2662224184497498E-3</v>
      </c>
      <c r="AG1815" s="13">
        <f t="shared" si="2262"/>
        <v>5.4012404690110261E-3</v>
      </c>
      <c r="AH1815" s="13">
        <f t="shared" si="2263"/>
        <v>3.27501386517451E-2</v>
      </c>
      <c r="AI1815" s="13">
        <f t="shared" si="2264"/>
        <v>3.9916050933961639E-2</v>
      </c>
      <c r="AJ1815" s="13">
        <f t="shared" si="2265"/>
        <v>2.432495231707547E-2</v>
      </c>
      <c r="AK1815" s="13">
        <f t="shared" si="2266"/>
        <v>9.882462340891851E-3</v>
      </c>
      <c r="AL1815" s="13">
        <f t="shared" si="2267"/>
        <v>3.2737091978484926E-4</v>
      </c>
      <c r="AM1815" s="13">
        <f t="shared" si="2268"/>
        <v>7.1234592369303392E-4</v>
      </c>
      <c r="AN1815" s="13">
        <f t="shared" si="2269"/>
        <v>1.5885358619974908E-3</v>
      </c>
      <c r="AO1815" s="13">
        <f t="shared" si="2270"/>
        <v>1.771222450301774E-3</v>
      </c>
      <c r="AP1815" s="13">
        <f t="shared" si="2271"/>
        <v>1.3166123781044254E-3</v>
      </c>
      <c r="AQ1815" s="13">
        <f t="shared" si="2272"/>
        <v>7.3401345800005915E-4</v>
      </c>
      <c r="AR1815" s="13">
        <f t="shared" si="2273"/>
        <v>1.4606602776351646E-2</v>
      </c>
      <c r="AS1815" s="13">
        <f t="shared" si="2274"/>
        <v>1.7802608611610579E-2</v>
      </c>
      <c r="AT1815" s="13">
        <f t="shared" si="2275"/>
        <v>1.0848959139606068E-2</v>
      </c>
      <c r="AU1815" s="13">
        <f t="shared" si="2276"/>
        <v>4.4075905571156967E-3</v>
      </c>
      <c r="AV1815" s="13">
        <f t="shared" si="2277"/>
        <v>1.3429989644067036E-3</v>
      </c>
      <c r="AW1815" s="13">
        <f t="shared" si="2278"/>
        <v>2.4715995258517117E-5</v>
      </c>
      <c r="AX1815" s="13">
        <f t="shared" si="2279"/>
        <v>1.4470186154573716E-4</v>
      </c>
      <c r="AY1815" s="13">
        <f t="shared" si="2280"/>
        <v>3.2268605563362898E-4</v>
      </c>
      <c r="AZ1815" s="13">
        <f t="shared" si="2281"/>
        <v>3.5979596042542077E-4</v>
      </c>
      <c r="BA1815" s="13">
        <f t="shared" si="2282"/>
        <v>2.6744908015781404E-4</v>
      </c>
      <c r="BB1815" s="13">
        <f t="shared" si="2283"/>
        <v>1.4910328007716934E-4</v>
      </c>
      <c r="BC1815" s="13">
        <f t="shared" si="2284"/>
        <v>6.650024929351769E-5</v>
      </c>
      <c r="BD1815" s="13">
        <f t="shared" si="2285"/>
        <v>5.4288025804219257E-3</v>
      </c>
      <c r="BE1815" s="13">
        <f t="shared" si="2286"/>
        <v>6.616654745032576E-3</v>
      </c>
      <c r="BF1815" s="13">
        <f t="shared" si="2287"/>
        <v>4.032207781219363E-3</v>
      </c>
      <c r="BG1815" s="13">
        <f t="shared" si="2288"/>
        <v>1.6381590816348327E-3</v>
      </c>
      <c r="BH1815" s="13">
        <f t="shared" si="2289"/>
        <v>4.9914934739507988E-4</v>
      </c>
      <c r="BI1815" s="13">
        <f t="shared" si="2290"/>
        <v>1.2167319953141054E-4</v>
      </c>
      <c r="BJ1815" s="14">
        <f t="shared" si="2291"/>
        <v>0.19935287564968618</v>
      </c>
      <c r="BK1815" s="14">
        <f t="shared" si="2292"/>
        <v>0.19825411965590067</v>
      </c>
      <c r="BL1815" s="14">
        <f t="shared" si="2293"/>
        <v>0.53567458554951852</v>
      </c>
      <c r="BM1815" s="14">
        <f t="shared" si="2294"/>
        <v>0.66130925196123036</v>
      </c>
      <c r="BN1815" s="14">
        <f t="shared" si="2295"/>
        <v>0.33041883751241863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1.6111111111111101</v>
      </c>
      <c r="F1816" s="10">
        <f>VLOOKUP(B1816,home!$B$2:$E$405,3,FALSE)</f>
        <v>0.97</v>
      </c>
      <c r="G1816" s="10">
        <f>VLOOKUP(C1816,away!$B$2:$E$405,4,FALSE)</f>
        <v>0.85</v>
      </c>
      <c r="H1816" s="10">
        <f>VLOOKUP(A1816,away!$A$2:$E$405,3,FALSE)</f>
        <v>1.4652777777777799</v>
      </c>
      <c r="I1816" s="10">
        <f>VLOOKUP(C1816,away!$B$2:$E$405,3,FALSE)</f>
        <v>1.0900000000000001</v>
      </c>
      <c r="J1816" s="10">
        <f>VLOOKUP(B1816,home!$B$2:$E$405,4,FALSE)</f>
        <v>1.74</v>
      </c>
      <c r="K1816" s="12">
        <f t="shared" si="2240"/>
        <v>1.3283611111111102</v>
      </c>
      <c r="L1816" s="12">
        <f t="shared" si="2241"/>
        <v>2.7790458333333379</v>
      </c>
      <c r="M1816" s="13">
        <f t="shared" si="2242"/>
        <v>1.6450376007315012E-2</v>
      </c>
      <c r="N1816" s="13">
        <f t="shared" si="2243"/>
        <v>2.1852039751272513E-2</v>
      </c>
      <c r="O1816" s="13">
        <f t="shared" si="2244"/>
        <v>4.5716348899895502E-2</v>
      </c>
      <c r="P1816" s="13">
        <f t="shared" si="2245"/>
        <v>6.0727820020608357E-2</v>
      </c>
      <c r="Q1816" s="13">
        <f t="shared" si="2246"/>
        <v>1.4513699902022257E-2</v>
      </c>
      <c r="R1816" s="13">
        <f t="shared" si="2247"/>
        <v>6.3523914462733866E-2</v>
      </c>
      <c r="S1816" s="13">
        <f t="shared" si="2248"/>
        <v>5.6045346969812629E-2</v>
      </c>
      <c r="T1816" s="13">
        <f t="shared" si="2249"/>
        <v>4.0334237238965433E-2</v>
      </c>
      <c r="U1816" s="13">
        <f t="shared" si="2250"/>
        <v>8.4382697597844267E-2</v>
      </c>
      <c r="V1816" s="13">
        <f t="shared" si="2251"/>
        <v>2.2988408979979048E-2</v>
      </c>
      <c r="W1816" s="13">
        <f t="shared" si="2252"/>
        <v>6.4264781760611693E-3</v>
      </c>
      <c r="X1816" s="13">
        <f t="shared" si="2253"/>
        <v>1.7859477398190424E-2</v>
      </c>
      <c r="Y1816" s="13">
        <f t="shared" si="2254"/>
        <v>2.4816153124476013E-2</v>
      </c>
      <c r="Z1816" s="13">
        <f t="shared" si="2255"/>
        <v>5.8845289934894629E-2</v>
      </c>
      <c r="AA1816" s="13">
        <f t="shared" si="2256"/>
        <v>7.8167794721572037E-2</v>
      </c>
      <c r="AB1816" s="13">
        <f t="shared" si="2257"/>
        <v>5.1917529324726326E-2</v>
      </c>
      <c r="AC1816" s="13">
        <f t="shared" si="2258"/>
        <v>5.3039667698003001E-3</v>
      </c>
      <c r="AD1816" s="13">
        <f t="shared" si="2259"/>
        <v>2.1341709226209769E-3</v>
      </c>
      <c r="AE1816" s="13">
        <f t="shared" si="2260"/>
        <v>5.9309588101309927E-3</v>
      </c>
      <c r="AF1816" s="13">
        <f t="shared" si="2261"/>
        <v>8.2412031844830945E-3</v>
      </c>
      <c r="AG1816" s="13">
        <f t="shared" si="2262"/>
        <v>7.6342271238303916E-3</v>
      </c>
      <c r="AH1816" s="13">
        <f t="shared" si="2263"/>
        <v>4.0883439451215281E-2</v>
      </c>
      <c r="AI1816" s="13">
        <f t="shared" si="2264"/>
        <v>5.4307971055460112E-2</v>
      </c>
      <c r="AJ1816" s="13">
        <f t="shared" si="2265"/>
        <v>3.6070298386710518E-2</v>
      </c>
      <c r="AK1816" s="13">
        <f t="shared" si="2266"/>
        <v>1.5971460547693366E-2</v>
      </c>
      <c r="AL1816" s="13">
        <f t="shared" si="2267"/>
        <v>7.8319994448392449E-4</v>
      </c>
      <c r="AM1816" s="13">
        <f t="shared" si="2268"/>
        <v>5.6698993161476466E-4</v>
      </c>
      <c r="AN1816" s="13">
        <f t="shared" si="2269"/>
        <v>1.575691006995966E-3</v>
      </c>
      <c r="AO1816" s="13">
        <f t="shared" si="2270"/>
        <v>2.1894587638064756E-3</v>
      </c>
      <c r="AP1816" s="13">
        <f t="shared" si="2271"/>
        <v>2.0282020849371821E-3</v>
      </c>
      <c r="AQ1816" s="13">
        <f t="shared" si="2272"/>
        <v>1.409116638325666E-3</v>
      </c>
      <c r="AR1816" s="13">
        <f t="shared" si="2273"/>
        <v>2.2723390411847125E-2</v>
      </c>
      <c r="AS1816" s="13">
        <f t="shared" si="2274"/>
        <v>3.018486813569279E-2</v>
      </c>
      <c r="AT1816" s="13">
        <f t="shared" si="2275"/>
        <v>2.0048202487735617E-2</v>
      </c>
      <c r="AU1816" s="13">
        <f t="shared" si="2276"/>
        <v>8.8770841774630082E-3</v>
      </c>
      <c r="AV1816" s="13">
        <f t="shared" si="2277"/>
        <v>2.9479933503504018E-3</v>
      </c>
      <c r="AW1816" s="13">
        <f t="shared" si="2278"/>
        <v>8.031229000415948E-5</v>
      </c>
      <c r="AX1816" s="13">
        <f t="shared" si="2279"/>
        <v>1.2552789592476689E-4</v>
      </c>
      <c r="AY1816" s="13">
        <f t="shared" si="2280"/>
        <v>3.4884777613682435E-4</v>
      </c>
      <c r="AZ1816" s="13">
        <f t="shared" si="2281"/>
        <v>4.847319793703214E-4</v>
      </c>
      <c r="BA1816" s="13">
        <f t="shared" si="2282"/>
        <v>4.4903079585083765E-4</v>
      </c>
      <c r="BB1816" s="13">
        <f t="shared" si="2283"/>
        <v>3.1196929056190575E-4</v>
      </c>
      <c r="BC1816" s="13">
        <f t="shared" si="2284"/>
        <v>1.7339539141280434E-4</v>
      </c>
      <c r="BD1816" s="13">
        <f t="shared" si="2285"/>
        <v>1.0524890573875076E-2</v>
      </c>
      <c r="BE1816" s="13">
        <f t="shared" si="2286"/>
        <v>1.3980855337035542E-2</v>
      </c>
      <c r="BF1816" s="13">
        <f t="shared" si="2287"/>
        <v>9.285812264894118E-3</v>
      </c>
      <c r="BG1816" s="13">
        <f t="shared" si="2288"/>
        <v>4.1116372992546441E-3</v>
      </c>
      <c r="BH1816" s="13">
        <f t="shared" si="2289"/>
        <v>1.3654347728309446E-3</v>
      </c>
      <c r="BI1816" s="13">
        <f t="shared" si="2290"/>
        <v>3.6275809039749182E-4</v>
      </c>
      <c r="BJ1816" s="14">
        <f t="shared" si="2291"/>
        <v>0.15940560718699082</v>
      </c>
      <c r="BK1816" s="14">
        <f t="shared" si="2292"/>
        <v>0.16264796646813609</v>
      </c>
      <c r="BL1816" s="14">
        <f t="shared" si="2293"/>
        <v>0.59535438134922813</v>
      </c>
      <c r="BM1816" s="14">
        <f t="shared" si="2294"/>
        <v>0.75320051040926939</v>
      </c>
      <c r="BN1816" s="14">
        <f t="shared" si="2295"/>
        <v>0.2227841990438475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1.6111111111111101</v>
      </c>
      <c r="F1817" s="10">
        <f>VLOOKUP(B1817,home!$B$2:$E$405,3,FALSE)</f>
        <v>0.7</v>
      </c>
      <c r="G1817" s="10">
        <f>VLOOKUP(C1817,away!$B$2:$E$405,4,FALSE)</f>
        <v>1.1599999999999999</v>
      </c>
      <c r="H1817" s="10">
        <f>VLOOKUP(A1817,away!$A$2:$E$405,3,FALSE)</f>
        <v>1.4652777777777799</v>
      </c>
      <c r="I1817" s="10">
        <f>VLOOKUP(C1817,away!$B$2:$E$405,3,FALSE)</f>
        <v>0.85</v>
      </c>
      <c r="J1817" s="10">
        <f>VLOOKUP(B1817,home!$B$2:$E$405,4,FALSE)</f>
        <v>1.02</v>
      </c>
      <c r="K1817" s="12">
        <f t="shared" si="2240"/>
        <v>1.3082222222222211</v>
      </c>
      <c r="L1817" s="12">
        <f t="shared" si="2241"/>
        <v>1.2703958333333352</v>
      </c>
      <c r="M1817" s="13">
        <f t="shared" si="2242"/>
        <v>7.5878791875556822E-2</v>
      </c>
      <c r="N1817" s="13">
        <f t="shared" si="2243"/>
        <v>9.9266321726978385E-2</v>
      </c>
      <c r="O1817" s="13">
        <f t="shared" si="2244"/>
        <v>9.639610103707473E-2</v>
      </c>
      <c r="P1817" s="13">
        <f t="shared" si="2245"/>
        <v>0.12610752151227966</v>
      </c>
      <c r="Q1817" s="13">
        <f t="shared" si="2246"/>
        <v>6.4931204000746812E-2</v>
      </c>
      <c r="R1817" s="13">
        <f t="shared" si="2247"/>
        <v>6.1230602553539459E-2</v>
      </c>
      <c r="S1817" s="13">
        <f t="shared" si="2248"/>
        <v>5.2396416010588247E-2</v>
      </c>
      <c r="T1817" s="13">
        <f t="shared" si="2249"/>
        <v>8.2488331015865529E-2</v>
      </c>
      <c r="U1817" s="13">
        <f t="shared" si="2250"/>
        <v>8.0103234940597012E-2</v>
      </c>
      <c r="V1817" s="13">
        <f t="shared" si="2251"/>
        <v>9.6756389673828113E-3</v>
      </c>
      <c r="W1817" s="13">
        <f t="shared" si="2252"/>
        <v>2.8314814663140446E-2</v>
      </c>
      <c r="X1817" s="13">
        <f t="shared" si="2253"/>
        <v>3.5971022569659249E-2</v>
      </c>
      <c r="Y1817" s="13">
        <f t="shared" si="2254"/>
        <v>2.2848718596617232E-2</v>
      </c>
      <c r="Z1817" s="13">
        <f t="shared" si="2255"/>
        <v>2.5929034118835341E-2</v>
      </c>
      <c r="AA1817" s="13">
        <f t="shared" si="2256"/>
        <v>3.392093863501857E-2</v>
      </c>
      <c r="AB1817" s="13">
        <f t="shared" si="2257"/>
        <v>2.2188062860483793E-2</v>
      </c>
      <c r="AC1817" s="13">
        <f t="shared" si="2258"/>
        <v>1.0050328450351051E-3</v>
      </c>
      <c r="AD1817" s="13">
        <f t="shared" si="2259"/>
        <v>9.2605174401059892E-3</v>
      </c>
      <c r="AE1817" s="13">
        <f t="shared" si="2260"/>
        <v>1.1764522770421334E-2</v>
      </c>
      <c r="AF1817" s="13">
        <f t="shared" si="2261"/>
        <v>7.4728003543492036E-3</v>
      </c>
      <c r="AG1817" s="13">
        <f t="shared" si="2262"/>
        <v>3.1644714778323673E-3</v>
      </c>
      <c r="AH1817" s="13">
        <f t="shared" si="2263"/>
        <v>8.2350342267315749E-3</v>
      </c>
      <c r="AI1817" s="13">
        <f t="shared" si="2264"/>
        <v>1.0773254776170834E-2</v>
      </c>
      <c r="AJ1817" s="13">
        <f t="shared" si="2265"/>
        <v>7.046905651924183E-3</v>
      </c>
      <c r="AK1817" s="13">
        <f t="shared" si="2266"/>
        <v>3.0729728572501938E-3</v>
      </c>
      <c r="AL1817" s="13">
        <f t="shared" si="2267"/>
        <v>6.6812977904905202E-5</v>
      </c>
      <c r="AM1817" s="13">
        <f t="shared" si="2268"/>
        <v>2.4229629408846157E-3</v>
      </c>
      <c r="AN1817" s="13">
        <f t="shared" si="2269"/>
        <v>3.0781220244209002E-3</v>
      </c>
      <c r="AO1817" s="13">
        <f t="shared" si="2270"/>
        <v>1.9552166971579408E-3</v>
      </c>
      <c r="AP1817" s="13">
        <f t="shared" si="2271"/>
        <v>8.2796638177773819E-4</v>
      </c>
      <c r="AQ1817" s="13">
        <f t="shared" si="2272"/>
        <v>2.6296126038762897E-4</v>
      </c>
      <c r="AR1817" s="13">
        <f t="shared" si="2273"/>
        <v>2.0923506337994389E-3</v>
      </c>
      <c r="AS1817" s="13">
        <f t="shared" si="2274"/>
        <v>2.7372595958171752E-3</v>
      </c>
      <c r="AT1817" s="13">
        <f t="shared" si="2275"/>
        <v>1.7904719156195221E-3</v>
      </c>
      <c r="AU1817" s="13">
        <f t="shared" si="2276"/>
        <v>7.8077838275941583E-4</v>
      </c>
      <c r="AV1817" s="13">
        <f t="shared" si="2277"/>
        <v>2.5535790773914899E-4</v>
      </c>
      <c r="AW1817" s="13">
        <f t="shared" si="2278"/>
        <v>3.08445835499966E-6</v>
      </c>
      <c r="AX1817" s="13">
        <f t="shared" si="2279"/>
        <v>5.2829566048102666E-4</v>
      </c>
      <c r="AY1817" s="13">
        <f t="shared" si="2280"/>
        <v>6.7114460584317861E-4</v>
      </c>
      <c r="AZ1817" s="13">
        <f t="shared" si="2281"/>
        <v>4.2630965541365883E-4</v>
      </c>
      <c r="BA1817" s="13">
        <f t="shared" si="2282"/>
        <v>1.8052733664909409E-4</v>
      </c>
      <c r="BB1817" s="13">
        <f t="shared" si="2283"/>
        <v>5.7335294070443349E-5</v>
      </c>
      <c r="BC1817" s="13">
        <f t="shared" si="2284"/>
        <v>1.4567703738006538E-5</v>
      </c>
      <c r="BD1817" s="13">
        <f t="shared" si="2285"/>
        <v>4.4301892117519509E-4</v>
      </c>
      <c r="BE1817" s="13">
        <f t="shared" si="2286"/>
        <v>5.7956719754630485E-4</v>
      </c>
      <c r="BF1817" s="13">
        <f t="shared" si="2287"/>
        <v>3.7910134355056599E-4</v>
      </c>
      <c r="BG1817" s="13">
        <f t="shared" si="2288"/>
        <v>1.6531626736905034E-4</v>
      </c>
      <c r="BH1817" s="13">
        <f t="shared" si="2289"/>
        <v>5.4067603666755522E-5</v>
      </c>
      <c r="BI1817" s="13">
        <f t="shared" si="2290"/>
        <v>1.4146488123830626E-5</v>
      </c>
      <c r="BJ1817" s="14">
        <f t="shared" si="2291"/>
        <v>0.37590813417654079</v>
      </c>
      <c r="BK1817" s="14">
        <f t="shared" si="2292"/>
        <v>0.26580135879459071</v>
      </c>
      <c r="BL1817" s="14">
        <f t="shared" si="2293"/>
        <v>0.33225854379595676</v>
      </c>
      <c r="BM1817" s="14">
        <f t="shared" si="2294"/>
        <v>0.47541846803225957</v>
      </c>
      <c r="BN1817" s="14">
        <f t="shared" si="2295"/>
        <v>0.52381054270617589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1.8034188034187999</v>
      </c>
      <c r="F1818" s="10">
        <f>VLOOKUP(B1818,home!$B$2:$E$405,3,FALSE)</f>
        <v>1.66</v>
      </c>
      <c r="G1818" s="10">
        <f>VLOOKUP(C1818,away!$B$2:$E$405,4,FALSE)</f>
        <v>0.83</v>
      </c>
      <c r="H1818" s="10">
        <f>VLOOKUP(A1818,away!$A$2:$E$405,3,FALSE)</f>
        <v>1.23931623931624</v>
      </c>
      <c r="I1818" s="10">
        <f>VLOOKUP(C1818,away!$B$2:$E$405,3,FALSE)</f>
        <v>0.55000000000000004</v>
      </c>
      <c r="J1818" s="10">
        <f>VLOOKUP(B1818,home!$B$2:$E$405,4,FALSE)</f>
        <v>1.04</v>
      </c>
      <c r="K1818" s="12">
        <f t="shared" si="2240"/>
        <v>2.4847504273504222</v>
      </c>
      <c r="L1818" s="12">
        <f t="shared" si="2241"/>
        <v>0.70888888888888935</v>
      </c>
      <c r="M1818" s="13">
        <f t="shared" si="2242"/>
        <v>4.1022305803048303E-2</v>
      </c>
      <c r="N1818" s="13">
        <f t="shared" si="2243"/>
        <v>0.10193019187502397</v>
      </c>
      <c r="O1818" s="13">
        <f t="shared" si="2244"/>
        <v>2.9080256780383146E-2</v>
      </c>
      <c r="P1818" s="13">
        <f t="shared" si="2245"/>
        <v>7.2257180462517029E-2</v>
      </c>
      <c r="Q1818" s="13">
        <f t="shared" si="2246"/>
        <v>0.12663554391068818</v>
      </c>
      <c r="R1818" s="13">
        <f t="shared" si="2247"/>
        <v>1.03073354588247E-2</v>
      </c>
      <c r="S1818" s="13">
        <f t="shared" si="2248"/>
        <v>3.1818665639248282E-2</v>
      </c>
      <c r="T1818" s="13">
        <f t="shared" si="2249"/>
        <v>8.9770530016687888E-2</v>
      </c>
      <c r="U1818" s="13">
        <f t="shared" si="2250"/>
        <v>2.5611156186158834E-2</v>
      </c>
      <c r="V1818" s="13">
        <f t="shared" si="2251"/>
        <v>6.2273087237789482E-3</v>
      </c>
      <c r="W1818" s="13">
        <f t="shared" si="2252"/>
        <v>0.10488590728327855</v>
      </c>
      <c r="X1818" s="13">
        <f t="shared" si="2253"/>
        <v>7.4352454274146398E-2</v>
      </c>
      <c r="Y1818" s="13">
        <f t="shared" si="2254"/>
        <v>2.6353814348280796E-2</v>
      </c>
      <c r="Z1818" s="13">
        <f t="shared" si="2255"/>
        <v>2.4355851936037646E-3</v>
      </c>
      <c r="AA1818" s="13">
        <f t="shared" si="2256"/>
        <v>6.0518213506553144E-3</v>
      </c>
      <c r="AB1818" s="13">
        <f t="shared" si="2257"/>
        <v>7.5186328436446011E-3</v>
      </c>
      <c r="AC1818" s="13">
        <f t="shared" si="2258"/>
        <v>6.8555350778280982E-4</v>
      </c>
      <c r="AD1818" s="13">
        <f t="shared" si="2259"/>
        <v>6.5153825736290791E-2</v>
      </c>
      <c r="AE1818" s="13">
        <f t="shared" si="2260"/>
        <v>4.6186823133059496E-2</v>
      </c>
      <c r="AF1818" s="13">
        <f t="shared" si="2261"/>
        <v>1.63706628660511E-2</v>
      </c>
      <c r="AG1818" s="13">
        <f t="shared" si="2262"/>
        <v>3.8683270031631889E-3</v>
      </c>
      <c r="AH1818" s="13">
        <f t="shared" si="2263"/>
        <v>4.3163982042200067E-4</v>
      </c>
      <c r="AI1818" s="13">
        <f t="shared" si="2264"/>
        <v>1.0725172282550256E-3</v>
      </c>
      <c r="AJ1818" s="13">
        <f t="shared" si="2265"/>
        <v>1.3324688206236826E-3</v>
      </c>
      <c r="AK1818" s="13">
        <f t="shared" si="2266"/>
        <v>1.1036174904919364E-3</v>
      </c>
      <c r="AL1818" s="13">
        <f t="shared" si="2267"/>
        <v>4.8301686176687929E-5</v>
      </c>
      <c r="AM1818" s="13">
        <f t="shared" si="2268"/>
        <v>3.2378199268352691E-2</v>
      </c>
      <c r="AN1818" s="13">
        <f t="shared" si="2269"/>
        <v>2.2952545703565586E-2</v>
      </c>
      <c r="AO1818" s="13">
        <f t="shared" si="2270"/>
        <v>8.1354023104860292E-3</v>
      </c>
      <c r="AP1818" s="13">
        <f t="shared" si="2271"/>
        <v>1.9223654348481821E-3</v>
      </c>
      <c r="AQ1818" s="13">
        <f t="shared" si="2272"/>
        <v>3.4068587428698349E-4</v>
      </c>
      <c r="AR1818" s="13">
        <f t="shared" si="2273"/>
        <v>6.119693453983037E-5</v>
      </c>
      <c r="AS1818" s="13">
        <f t="shared" si="2274"/>
        <v>1.5205910925037935E-4</v>
      </c>
      <c r="AT1818" s="13">
        <f t="shared" si="2275"/>
        <v>1.889144683462023E-4</v>
      </c>
      <c r="AU1818" s="13">
        <f t="shared" si="2276"/>
        <v>1.5646843531863468E-4</v>
      </c>
      <c r="AV1818" s="13">
        <f t="shared" si="2277"/>
        <v>9.7196252881207357E-5</v>
      </c>
      <c r="AW1818" s="13">
        <f t="shared" si="2278"/>
        <v>2.3633102273331845E-6</v>
      </c>
      <c r="AX1818" s="13">
        <f t="shared" si="2279"/>
        <v>1.3408624078146084E-2</v>
      </c>
      <c r="AY1818" s="13">
        <f t="shared" si="2280"/>
        <v>9.5052246242857841E-3</v>
      </c>
      <c r="AZ1818" s="13">
        <f t="shared" si="2281"/>
        <v>3.3690740612746304E-3</v>
      </c>
      <c r="BA1818" s="13">
        <f t="shared" si="2282"/>
        <v>7.9609972262711698E-4</v>
      </c>
      <c r="BB1818" s="13">
        <f t="shared" si="2283"/>
        <v>1.4108656195447247E-4</v>
      </c>
      <c r="BC1818" s="13">
        <f t="shared" si="2284"/>
        <v>2.0002939228211894E-5</v>
      </c>
      <c r="BD1818" s="13">
        <f t="shared" si="2285"/>
        <v>7.2303044882244081E-6</v>
      </c>
      <c r="BE1818" s="13">
        <f t="shared" si="2286"/>
        <v>1.7965502166989274E-5</v>
      </c>
      <c r="BF1818" s="13">
        <f t="shared" si="2287"/>
        <v>2.2319894593495766E-5</v>
      </c>
      <c r="BG1818" s="13">
        <f t="shared" si="2288"/>
        <v>1.8486455876534997E-5</v>
      </c>
      <c r="BH1818" s="13">
        <f t="shared" si="2289"/>
        <v>1.1483557284853765E-5</v>
      </c>
      <c r="BI1818" s="13">
        <f t="shared" si="2290"/>
        <v>5.7067547742086884E-6</v>
      </c>
      <c r="BJ1818" s="14">
        <f t="shared" si="2291"/>
        <v>0.74847739102572619</v>
      </c>
      <c r="BK1818" s="14">
        <f t="shared" si="2292"/>
        <v>0.16156454044683788</v>
      </c>
      <c r="BL1818" s="14">
        <f t="shared" si="2293"/>
        <v>8.324847364897979E-2</v>
      </c>
      <c r="BM1818" s="14">
        <f t="shared" si="2294"/>
        <v>0.60499031471060372</v>
      </c>
      <c r="BN1818" s="14">
        <f t="shared" si="2295"/>
        <v>0.38123281429048528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1.8034188034187999</v>
      </c>
      <c r="F1819" s="10">
        <f>VLOOKUP(B1819,home!$B$2:$E$405,3,FALSE)</f>
        <v>0.55000000000000004</v>
      </c>
      <c r="G1819" s="10">
        <f>VLOOKUP(C1819,away!$B$2:$E$405,4,FALSE)</f>
        <v>1.58</v>
      </c>
      <c r="H1819" s="10">
        <f>VLOOKUP(A1819,away!$A$2:$E$405,3,FALSE)</f>
        <v>1.23931623931624</v>
      </c>
      <c r="I1819" s="10">
        <f>VLOOKUP(C1819,away!$B$2:$E$405,3,FALSE)</f>
        <v>0.48</v>
      </c>
      <c r="J1819" s="10">
        <f>VLOOKUP(B1819,home!$B$2:$E$405,4,FALSE)</f>
        <v>0.81</v>
      </c>
      <c r="K1819" s="12">
        <f t="shared" si="2240"/>
        <v>1.5671709401709373</v>
      </c>
      <c r="L1819" s="12">
        <f t="shared" si="2241"/>
        <v>0.48184615384615415</v>
      </c>
      <c r="M1819" s="13">
        <f t="shared" si="2242"/>
        <v>0.12886150010079273</v>
      </c>
      <c r="N1819" s="13">
        <f t="shared" si="2243"/>
        <v>0.20194799826479667</v>
      </c>
      <c r="O1819" s="13">
        <f t="shared" si="2244"/>
        <v>6.2091418202412776E-2</v>
      </c>
      <c r="P1819" s="13">
        <f t="shared" si="2245"/>
        <v>9.7307866240822091E-2</v>
      </c>
      <c r="Q1819" s="13">
        <f t="shared" si="2246"/>
        <v>0.15824351715314014</v>
      </c>
      <c r="R1819" s="13">
        <f t="shared" si="2247"/>
        <v>1.4959255523842842E-2</v>
      </c>
      <c r="S1819" s="13">
        <f t="shared" si="2248"/>
        <v>1.8370150946821616E-2</v>
      </c>
      <c r="T1819" s="13">
        <f t="shared" si="2249"/>
        <v>7.6249030111328497E-2</v>
      </c>
      <c r="U1819" s="13">
        <f t="shared" si="2250"/>
        <v>2.3443710543558073E-2</v>
      </c>
      <c r="V1819" s="13">
        <f t="shared" si="2251"/>
        <v>1.5413276957205455E-3</v>
      </c>
      <c r="W1819" s="13">
        <f t="shared" si="2252"/>
        <v>8.266488051761417E-2</v>
      </c>
      <c r="X1819" s="13">
        <f t="shared" si="2253"/>
        <v>3.9831754735564266E-2</v>
      </c>
      <c r="Y1819" s="13">
        <f t="shared" si="2254"/>
        <v>9.5963889101374888E-3</v>
      </c>
      <c r="Z1819" s="13">
        <f t="shared" si="2255"/>
        <v>2.4026865795218366E-3</v>
      </c>
      <c r="AA1819" s="13">
        <f t="shared" si="2256"/>
        <v>3.7654205857653301E-3</v>
      </c>
      <c r="AB1819" s="13">
        <f t="shared" si="2257"/>
        <v>2.9505288597664278E-3</v>
      </c>
      <c r="AC1819" s="13">
        <f t="shared" si="2258"/>
        <v>7.2744433525110064E-5</v>
      </c>
      <c r="AD1819" s="13">
        <f t="shared" si="2259"/>
        <v>3.2387499629976883E-2</v>
      </c>
      <c r="AE1819" s="13">
        <f t="shared" si="2260"/>
        <v>1.5605792129398102E-2</v>
      </c>
      <c r="AF1819" s="13">
        <f t="shared" si="2261"/>
        <v>3.7597954576365296E-3</v>
      </c>
      <c r="AG1819" s="13">
        <f t="shared" si="2262"/>
        <v>6.0388099350346764E-4</v>
      </c>
      <c r="AH1819" s="13">
        <f t="shared" si="2263"/>
        <v>2.8943132181009218E-4</v>
      </c>
      <c r="AI1819" s="13">
        <f t="shared" si="2264"/>
        <v>4.5358835671603924E-4</v>
      </c>
      <c r="AJ1819" s="13">
        <f t="shared" si="2265"/>
        <v>3.5542524572263292E-4</v>
      </c>
      <c r="AK1819" s="13">
        <f t="shared" si="2266"/>
        <v>1.8567070549987505E-4</v>
      </c>
      <c r="AL1819" s="13">
        <f t="shared" si="2267"/>
        <v>2.1972755560626109E-6</v>
      </c>
      <c r="AM1819" s="13">
        <f t="shared" si="2268"/>
        <v>1.0151349648979353E-2</v>
      </c>
      <c r="AN1819" s="13">
        <f t="shared" si="2269"/>
        <v>4.8913887847082081E-3</v>
      </c>
      <c r="AO1819" s="13">
        <f t="shared" si="2270"/>
        <v>1.178448436438932E-3</v>
      </c>
      <c r="AP1819" s="13">
        <f t="shared" si="2271"/>
        <v>1.8927694886803785E-4</v>
      </c>
      <c r="AQ1819" s="13">
        <f t="shared" si="2272"/>
        <v>2.28005924559498E-5</v>
      </c>
      <c r="AR1819" s="13">
        <f t="shared" si="2273"/>
        <v>2.7892273843360297E-5</v>
      </c>
      <c r="AS1819" s="13">
        <f t="shared" si="2274"/>
        <v>4.3711961022604203E-5</v>
      </c>
      <c r="AT1819" s="13">
        <f t="shared" si="2275"/>
        <v>3.4252057526255003E-5</v>
      </c>
      <c r="AU1819" s="13">
        <f t="shared" si="2276"/>
        <v>1.7892943065403361E-5</v>
      </c>
      <c r="AV1819" s="13">
        <f t="shared" si="2277"/>
        <v>7.0103251015583073E-6</v>
      </c>
      <c r="AW1819" s="13">
        <f t="shared" si="2278"/>
        <v>4.6090008725200883E-8</v>
      </c>
      <c r="AX1819" s="13">
        <f t="shared" si="2279"/>
        <v>2.6514833622324806E-3</v>
      </c>
      <c r="AY1819" s="13">
        <f t="shared" si="2280"/>
        <v>1.2776070600787899E-3</v>
      </c>
      <c r="AZ1819" s="13">
        <f t="shared" si="2281"/>
        <v>3.0780502401282864E-4</v>
      </c>
      <c r="BA1819" s="13">
        <f t="shared" si="2282"/>
        <v>4.9438222318368206E-5</v>
      </c>
      <c r="BB1819" s="13">
        <f t="shared" si="2283"/>
        <v>5.9554043192742039E-6</v>
      </c>
      <c r="BC1819" s="13">
        <f t="shared" si="2284"/>
        <v>5.7391773316821003E-7</v>
      </c>
      <c r="BD1819" s="13">
        <f t="shared" si="2285"/>
        <v>2.2399641455744738E-6</v>
      </c>
      <c r="BE1819" s="13">
        <f t="shared" si="2286"/>
        <v>3.5104067159691385E-6</v>
      </c>
      <c r="BF1819" s="13">
        <f t="shared" si="2287"/>
        <v>2.7507036967238642E-6</v>
      </c>
      <c r="BG1819" s="13">
        <f t="shared" si="2288"/>
        <v>1.4369409661754704E-6</v>
      </c>
      <c r="BH1819" s="13">
        <f t="shared" si="2289"/>
        <v>5.6298303123283656E-7</v>
      </c>
      <c r="BI1819" s="13">
        <f t="shared" si="2290"/>
        <v>1.7645812927148973E-7</v>
      </c>
      <c r="BJ1819" s="14">
        <f t="shared" si="2291"/>
        <v>0.64161666530524153</v>
      </c>
      <c r="BK1819" s="14">
        <f t="shared" si="2292"/>
        <v>0.24743339375331697</v>
      </c>
      <c r="BL1819" s="14">
        <f t="shared" si="2293"/>
        <v>0.10863588636233824</v>
      </c>
      <c r="BM1819" s="14">
        <f t="shared" si="2294"/>
        <v>0.33539951554454128</v>
      </c>
      <c r="BN1819" s="14">
        <f t="shared" si="2295"/>
        <v>0.66341155548580721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1.8034188034187999</v>
      </c>
      <c r="F1820" s="10">
        <f>VLOOKUP(B1820,home!$B$2:$E$405,3,FALSE)</f>
        <v>0.92</v>
      </c>
      <c r="G1820" s="10">
        <f>VLOOKUP(C1820,away!$B$2:$E$405,4,FALSE)</f>
        <v>0.65</v>
      </c>
      <c r="H1820" s="10">
        <f>VLOOKUP(A1820,away!$A$2:$E$405,3,FALSE)</f>
        <v>1.23931623931624</v>
      </c>
      <c r="I1820" s="10">
        <f>VLOOKUP(C1820,away!$B$2:$E$405,3,FALSE)</f>
        <v>0.28000000000000003</v>
      </c>
      <c r="J1820" s="10">
        <f>VLOOKUP(B1820,home!$B$2:$E$405,4,FALSE)</f>
        <v>0.81</v>
      </c>
      <c r="K1820" s="12">
        <f t="shared" si="2240"/>
        <v>1.0784444444444423</v>
      </c>
      <c r="L1820" s="12">
        <f t="shared" si="2241"/>
        <v>0.28107692307692328</v>
      </c>
      <c r="M1820" s="13">
        <f t="shared" si="2242"/>
        <v>0.25678365254117519</v>
      </c>
      <c r="N1820" s="13">
        <f t="shared" si="2243"/>
        <v>0.27692690350718235</v>
      </c>
      <c r="O1820" s="13">
        <f t="shared" si="2244"/>
        <v>7.2175958952727298E-2</v>
      </c>
      <c r="P1820" s="13">
        <f t="shared" si="2245"/>
        <v>7.7837761955018861E-2</v>
      </c>
      <c r="Q1820" s="13">
        <f t="shared" si="2246"/>
        <v>0.14932514030226146</v>
      </c>
      <c r="R1820" s="13">
        <f t="shared" si="2247"/>
        <v>1.0143498231279451E-2</v>
      </c>
      <c r="S1820" s="13">
        <f t="shared" si="2248"/>
        <v>5.8986593638341786E-3</v>
      </c>
      <c r="T1820" s="13">
        <f t="shared" si="2249"/>
        <v>4.1971850974189526E-2</v>
      </c>
      <c r="U1820" s="13">
        <f t="shared" si="2250"/>
        <v>1.093919931475535E-2</v>
      </c>
      <c r="V1820" s="13">
        <f t="shared" si="2251"/>
        <v>1.9867067898172677E-4</v>
      </c>
      <c r="W1820" s="13">
        <f t="shared" si="2252"/>
        <v>5.3679622658286921E-2</v>
      </c>
      <c r="X1820" s="13">
        <f t="shared" si="2253"/>
        <v>1.5088103168721582E-2</v>
      </c>
      <c r="Y1820" s="13">
        <f t="shared" si="2254"/>
        <v>2.1204588068657192E-3</v>
      </c>
      <c r="Z1820" s="13">
        <f t="shared" si="2255"/>
        <v>9.5036775736141396E-4</v>
      </c>
      <c r="AA1820" s="13">
        <f t="shared" si="2256"/>
        <v>1.0249188281055406E-3</v>
      </c>
      <c r="AB1820" s="13">
        <f t="shared" si="2257"/>
        <v>5.5265900808846419E-4</v>
      </c>
      <c r="AC1820" s="13">
        <f t="shared" si="2258"/>
        <v>3.7638886045184361E-6</v>
      </c>
      <c r="AD1820" s="13">
        <f t="shared" si="2259"/>
        <v>1.4472622708925884E-2</v>
      </c>
      <c r="AE1820" s="13">
        <f t="shared" si="2260"/>
        <v>4.0679202598780939E-3</v>
      </c>
      <c r="AF1820" s="13">
        <f t="shared" si="2261"/>
        <v>5.7169925498440637E-4</v>
      </c>
      <c r="AG1820" s="13">
        <f t="shared" si="2262"/>
        <v>5.3563822505462118E-5</v>
      </c>
      <c r="AH1820" s="13">
        <f t="shared" si="2263"/>
        <v>6.6781611257665547E-5</v>
      </c>
      <c r="AI1820" s="13">
        <f t="shared" si="2264"/>
        <v>7.2020257651877838E-5</v>
      </c>
      <c r="AJ1820" s="13">
        <f t="shared" si="2265"/>
        <v>3.8834923376062489E-5</v>
      </c>
      <c r="AK1820" s="13">
        <f t="shared" si="2266"/>
        <v>1.3960435788446731E-5</v>
      </c>
      <c r="AL1820" s="13">
        <f t="shared" si="2267"/>
        <v>4.5637276722938771E-8</v>
      </c>
      <c r="AM1820" s="13">
        <f t="shared" si="2268"/>
        <v>3.1215839113963198E-3</v>
      </c>
      <c r="AN1820" s="13">
        <f t="shared" si="2269"/>
        <v>8.7740520094170473E-4</v>
      </c>
      <c r="AO1820" s="13">
        <f t="shared" si="2270"/>
        <v>1.2330917708619198E-4</v>
      </c>
      <c r="AP1820" s="13">
        <f t="shared" si="2271"/>
        <v>1.1553121360844765E-5</v>
      </c>
      <c r="AQ1820" s="13">
        <f t="shared" si="2272"/>
        <v>8.1182895101013072E-7</v>
      </c>
      <c r="AR1820" s="13">
        <f t="shared" si="2273"/>
        <v>3.7541539620847707E-6</v>
      </c>
      <c r="AS1820" s="13">
        <f t="shared" si="2274"/>
        <v>4.0486464839994131E-6</v>
      </c>
      <c r="AT1820" s="13">
        <f t="shared" si="2275"/>
        <v>2.1831201540943454E-6</v>
      </c>
      <c r="AU1820" s="13">
        <f t="shared" si="2276"/>
        <v>7.8479126724591385E-7</v>
      </c>
      <c r="AV1820" s="13">
        <f t="shared" si="2277"/>
        <v>2.1158844555246734E-7</v>
      </c>
      <c r="AW1820" s="13">
        <f t="shared" si="2278"/>
        <v>3.8427328118883379E-10</v>
      </c>
      <c r="AX1820" s="13">
        <f t="shared" si="2279"/>
        <v>5.6107580451875193E-4</v>
      </c>
      <c r="AY1820" s="13">
        <f t="shared" si="2280"/>
        <v>1.5770546074704008E-4</v>
      </c>
      <c r="AZ1820" s="13">
        <f t="shared" si="2281"/>
        <v>2.2163682829603266E-5</v>
      </c>
      <c r="BA1820" s="13">
        <f t="shared" si="2282"/>
        <v>2.0765665912659076E-6</v>
      </c>
      <c r="BB1820" s="13">
        <f t="shared" si="2283"/>
        <v>1.4591873700933904E-7</v>
      </c>
      <c r="BC1820" s="13">
        <f t="shared" si="2284"/>
        <v>8.2028779235711583E-9</v>
      </c>
      <c r="BD1820" s="13">
        <f t="shared" si="2285"/>
        <v>1.7586767406997131E-7</v>
      </c>
      <c r="BE1820" s="13">
        <f t="shared" si="2286"/>
        <v>1.8966351605812646E-7</v>
      </c>
      <c r="BF1820" s="13">
        <f t="shared" si="2287"/>
        <v>1.0227078260334287E-7</v>
      </c>
      <c r="BG1820" s="13">
        <f t="shared" si="2288"/>
        <v>3.6764452442520144E-8</v>
      </c>
      <c r="BH1820" s="13">
        <f t="shared" si="2289"/>
        <v>9.9121048724194393E-9</v>
      </c>
      <c r="BI1820" s="13">
        <f t="shared" si="2290"/>
        <v>2.137930886482287E-9</v>
      </c>
      <c r="BJ1820" s="14">
        <f t="shared" si="2291"/>
        <v>0.56315572433983907</v>
      </c>
      <c r="BK1820" s="14">
        <f t="shared" si="2292"/>
        <v>0.34088025952563822</v>
      </c>
      <c r="BL1820" s="14">
        <f t="shared" si="2293"/>
        <v>9.5039330479804091E-2</v>
      </c>
      <c r="BM1820" s="14">
        <f t="shared" si="2294"/>
        <v>0.15667506153652438</v>
      </c>
      <c r="BN1820" s="14">
        <f t="shared" si="2295"/>
        <v>0.84319291548964459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1.8034188034187999</v>
      </c>
      <c r="F1821" s="10">
        <f>VLOOKUP(B1821,home!$B$2:$E$405,3,FALSE)</f>
        <v>0.55000000000000004</v>
      </c>
      <c r="G1821" s="10">
        <f>VLOOKUP(C1821,away!$B$2:$E$405,4,FALSE)</f>
        <v>1.27</v>
      </c>
      <c r="H1821" s="10">
        <f>VLOOKUP(A1821,away!$A$2:$E$405,3,FALSE)</f>
        <v>1.23931623931624</v>
      </c>
      <c r="I1821" s="10">
        <f>VLOOKUP(C1821,away!$B$2:$E$405,3,FALSE)</f>
        <v>0.24</v>
      </c>
      <c r="J1821" s="10">
        <f>VLOOKUP(B1821,home!$B$2:$E$405,4,FALSE)</f>
        <v>2.02</v>
      </c>
      <c r="K1821" s="12">
        <f t="shared" si="2240"/>
        <v>1.2596880341880319</v>
      </c>
      <c r="L1821" s="12">
        <f t="shared" si="2241"/>
        <v>0.60082051282051319</v>
      </c>
      <c r="M1821" s="13">
        <f t="shared" si="2242"/>
        <v>0.15559348364413192</v>
      </c>
      <c r="N1821" s="13">
        <f t="shared" si="2243"/>
        <v>0.19599924954414419</v>
      </c>
      <c r="O1821" s="13">
        <f t="shared" si="2244"/>
        <v>9.3483756634597473E-2</v>
      </c>
      <c r="P1821" s="13">
        <f t="shared" si="2245"/>
        <v>0.11776036962354845</v>
      </c>
      <c r="Q1821" s="13">
        <f t="shared" si="2246"/>
        <v>0.12344895468029629</v>
      </c>
      <c r="R1821" s="13">
        <f t="shared" si="2247"/>
        <v>2.8083479300793451E-2</v>
      </c>
      <c r="S1821" s="13">
        <f t="shared" si="2248"/>
        <v>2.2281628267916475E-2</v>
      </c>
      <c r="T1821" s="13">
        <f t="shared" si="2249"/>
        <v>7.4170664258171912E-2</v>
      </c>
      <c r="U1821" s="13">
        <f t="shared" si="2250"/>
        <v>3.5376422833576782E-2</v>
      </c>
      <c r="V1821" s="13">
        <f t="shared" si="2251"/>
        <v>1.8737522643340605E-3</v>
      </c>
      <c r="W1821" s="13">
        <f t="shared" si="2252"/>
        <v>5.1835723681263296E-2</v>
      </c>
      <c r="X1821" s="13">
        <f t="shared" si="2253"/>
        <v>3.1143966084599035E-2</v>
      </c>
      <c r="Y1821" s="13">
        <f t="shared" si="2254"/>
        <v>9.3559668371067297E-3</v>
      </c>
      <c r="Z1821" s="13">
        <f t="shared" si="2255"/>
        <v>5.6243768117623305E-3</v>
      </c>
      <c r="AA1821" s="13">
        <f t="shared" si="2256"/>
        <v>7.0849601695416389E-3</v>
      </c>
      <c r="AB1821" s="13">
        <f t="shared" si="2257"/>
        <v>4.4624197741352069E-3</v>
      </c>
      <c r="AC1821" s="13">
        <f t="shared" si="2258"/>
        <v>8.863391723702081E-5</v>
      </c>
      <c r="AD1821" s="13">
        <f t="shared" si="2259"/>
        <v>1.6324210216191151E-2</v>
      </c>
      <c r="AE1821" s="13">
        <f t="shared" si="2260"/>
        <v>9.8079203534818266E-3</v>
      </c>
      <c r="AF1821" s="13">
        <f t="shared" si="2261"/>
        <v>2.9463998682408496E-3</v>
      </c>
      <c r="AG1821" s="13">
        <f t="shared" si="2262"/>
        <v>5.9008582660358675E-4</v>
      </c>
      <c r="AH1821" s="13">
        <f t="shared" si="2263"/>
        <v>8.4481024008471121E-4</v>
      </c>
      <c r="AI1821" s="13">
        <f t="shared" si="2264"/>
        <v>1.064197350594229E-3</v>
      </c>
      <c r="AJ1821" s="13">
        <f t="shared" si="2265"/>
        <v>6.7027833427907822E-4</v>
      </c>
      <c r="AK1821" s="13">
        <f t="shared" si="2266"/>
        <v>2.8144719908894687E-4</v>
      </c>
      <c r="AL1821" s="13">
        <f t="shared" si="2267"/>
        <v>2.6832904850660748E-6</v>
      </c>
      <c r="AM1821" s="13">
        <f t="shared" si="2268"/>
        <v>4.1126824553812027E-3</v>
      </c>
      <c r="AN1821" s="13">
        <f t="shared" si="2269"/>
        <v>2.4709839819100615E-3</v>
      </c>
      <c r="AO1821" s="13">
        <f t="shared" si="2270"/>
        <v>7.423089315912383E-4</v>
      </c>
      <c r="AP1821" s="13">
        <f t="shared" si="2271"/>
        <v>1.4866481098329838E-4</v>
      </c>
      <c r="AQ1821" s="13">
        <f t="shared" si="2272"/>
        <v>2.2330216993337491E-5</v>
      </c>
      <c r="AR1821" s="13">
        <f t="shared" si="2273"/>
        <v>1.0151586433674345E-4</v>
      </c>
      <c r="AS1821" s="13">
        <f t="shared" si="2274"/>
        <v>1.2787831958525127E-4</v>
      </c>
      <c r="AT1821" s="13">
        <f t="shared" si="2275"/>
        <v>8.0543394506807055E-5</v>
      </c>
      <c r="AU1821" s="13">
        <f t="shared" si="2276"/>
        <v>3.3819850097703639E-5</v>
      </c>
      <c r="AV1821" s="13">
        <f t="shared" si="2277"/>
        <v>1.0650615121527558E-5</v>
      </c>
      <c r="AW1821" s="13">
        <f t="shared" si="2278"/>
        <v>5.6412188124265169E-8</v>
      </c>
      <c r="AX1821" s="13">
        <f t="shared" si="2279"/>
        <v>8.6344947957645924E-4</v>
      </c>
      <c r="AY1821" s="13">
        <f t="shared" si="2280"/>
        <v>5.1877815911373349E-4</v>
      </c>
      <c r="AZ1821" s="13">
        <f t="shared" si="2281"/>
        <v>1.5584627979939756E-4</v>
      </c>
      <c r="BA1821" s="13">
        <f t="shared" si="2282"/>
        <v>3.1211880583414411E-5</v>
      </c>
      <c r="BB1821" s="13">
        <f t="shared" si="2283"/>
        <v>4.6881845245549146E-6</v>
      </c>
      <c r="BC1821" s="13">
        <f t="shared" si="2284"/>
        <v>5.6335148604805574E-7</v>
      </c>
      <c r="BD1821" s="13">
        <f t="shared" si="2285"/>
        <v>1.0165468945036642E-5</v>
      </c>
      <c r="BE1821" s="13">
        <f t="shared" si="2286"/>
        <v>1.2805319591972692E-5</v>
      </c>
      <c r="BF1821" s="13">
        <f t="shared" si="2287"/>
        <v>8.0653539319807877E-6</v>
      </c>
      <c r="BG1821" s="13">
        <f t="shared" si="2288"/>
        <v>3.3866099465358641E-6</v>
      </c>
      <c r="BH1821" s="13">
        <f t="shared" si="2289"/>
        <v>1.0665180065283501E-6</v>
      </c>
      <c r="BI1821" s="13">
        <f t="shared" si="2290"/>
        <v>2.6869599421396713E-7</v>
      </c>
      <c r="BJ1821" s="14">
        <f t="shared" si="2291"/>
        <v>0.52469464908204166</v>
      </c>
      <c r="BK1821" s="14">
        <f t="shared" si="2292"/>
        <v>0.2981193291667667</v>
      </c>
      <c r="BL1821" s="14">
        <f t="shared" si="2293"/>
        <v>0.17174193784675576</v>
      </c>
      <c r="BM1821" s="14">
        <f t="shared" si="2294"/>
        <v>0.28529227773288912</v>
      </c>
      <c r="BN1821" s="14">
        <f t="shared" si="2295"/>
        <v>0.71436929342751176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1.8034188034187999</v>
      </c>
      <c r="F1822" s="10">
        <f>VLOOKUP(B1822,home!$B$2:$E$405,3,FALSE)</f>
        <v>0.79</v>
      </c>
      <c r="G1822" s="10">
        <f>VLOOKUP(C1822,away!$B$2:$E$405,4,FALSE)</f>
        <v>0.74</v>
      </c>
      <c r="H1822" s="10">
        <f>VLOOKUP(A1822,away!$A$2:$E$405,3,FALSE)</f>
        <v>1.23931623931624</v>
      </c>
      <c r="I1822" s="10">
        <f>VLOOKUP(C1822,away!$B$2:$E$405,3,FALSE)</f>
        <v>0.83</v>
      </c>
      <c r="J1822" s="10">
        <f>VLOOKUP(B1822,home!$B$2:$E$405,4,FALSE)</f>
        <v>0.81</v>
      </c>
      <c r="K1822" s="12">
        <f t="shared" si="2240"/>
        <v>1.0542786324786304</v>
      </c>
      <c r="L1822" s="12">
        <f t="shared" si="2241"/>
        <v>0.83319230769230823</v>
      </c>
      <c r="M1822" s="13">
        <f t="shared" si="2242"/>
        <v>0.15145436202544862</v>
      </c>
      <c r="N1822" s="13">
        <f t="shared" si="2243"/>
        <v>0.15967509767911339</v>
      </c>
      <c r="O1822" s="13">
        <f t="shared" si="2244"/>
        <v>0.12619060940604981</v>
      </c>
      <c r="P1822" s="13">
        <f t="shared" si="2245"/>
        <v>0.13304006311625519</v>
      </c>
      <c r="Q1822" s="13">
        <f t="shared" si="2246"/>
        <v>8.4171021811013685E-2</v>
      </c>
      <c r="R1822" s="13">
        <f t="shared" si="2247"/>
        <v>5.2570522530062683E-2</v>
      </c>
      <c r="S1822" s="13">
        <f t="shared" si="2248"/>
        <v>2.9216158183352822E-2</v>
      </c>
      <c r="T1822" s="13">
        <f t="shared" si="2249"/>
        <v>7.0130647903538082E-2</v>
      </c>
      <c r="U1822" s="13">
        <f t="shared" si="2250"/>
        <v>5.5423978601681509E-2</v>
      </c>
      <c r="V1822" s="13">
        <f t="shared" si="2251"/>
        <v>2.8515517272711456E-3</v>
      </c>
      <c r="W1822" s="13">
        <f t="shared" si="2252"/>
        <v>2.9579903256414831E-2</v>
      </c>
      <c r="X1822" s="13">
        <f t="shared" si="2253"/>
        <v>2.4645747855527492E-2</v>
      </c>
      <c r="Y1822" s="13">
        <f t="shared" si="2254"/>
        <v>1.0267323765274856E-2</v>
      </c>
      <c r="Z1822" s="13">
        <f t="shared" si="2255"/>
        <v>1.4600451661137803E-2</v>
      </c>
      <c r="AA1822" s="13">
        <f t="shared" si="2256"/>
        <v>1.539294421087471E-2</v>
      </c>
      <c r="AB1822" s="13">
        <f t="shared" si="2257"/>
        <v>8.1142260862304191E-3</v>
      </c>
      <c r="AC1822" s="13">
        <f t="shared" si="2258"/>
        <v>1.56553192287586E-4</v>
      </c>
      <c r="AD1822" s="13">
        <f t="shared" si="2259"/>
        <v>7.7963649885058033E-3</v>
      </c>
      <c r="AE1822" s="13">
        <f t="shared" si="2260"/>
        <v>6.4958713363846652E-3</v>
      </c>
      <c r="AF1822" s="13">
        <f t="shared" si="2261"/>
        <v>2.7061550146173291E-3</v>
      </c>
      <c r="AG1822" s="13">
        <f t="shared" si="2262"/>
        <v>7.5158251386737485E-4</v>
      </c>
      <c r="AH1822" s="13">
        <f t="shared" si="2263"/>
        <v>3.0412460032233492E-3</v>
      </c>
      <c r="AI1822" s="13">
        <f t="shared" si="2264"/>
        <v>3.2063206773094129E-3</v>
      </c>
      <c r="AJ1822" s="13">
        <f t="shared" si="2265"/>
        <v>1.6901776894808615E-3</v>
      </c>
      <c r="AK1822" s="13">
        <f t="shared" si="2266"/>
        <v>5.9397274103725804E-4</v>
      </c>
      <c r="AL1822" s="13">
        <f t="shared" si="2267"/>
        <v>5.5007584606885162E-6</v>
      </c>
      <c r="AM1822" s="13">
        <f t="shared" si="2268"/>
        <v>1.6439082036772347E-3</v>
      </c>
      <c r="AN1822" s="13">
        <f t="shared" si="2269"/>
        <v>1.369691669856152E-3</v>
      </c>
      <c r="AO1822" s="13">
        <f t="shared" si="2270"/>
        <v>5.7060828161718932E-4</v>
      </c>
      <c r="AP1822" s="13">
        <f t="shared" si="2271"/>
        <v>1.584754769829895E-4</v>
      </c>
      <c r="AQ1822" s="13">
        <f t="shared" si="2272"/>
        <v>3.3010137095024065E-5</v>
      </c>
      <c r="AR1822" s="13">
        <f t="shared" si="2273"/>
        <v>5.067885551371346E-4</v>
      </c>
      <c r="AS1822" s="13">
        <f t="shared" si="2274"/>
        <v>5.3429634486579919E-4</v>
      </c>
      <c r="AT1822" s="13">
        <f t="shared" si="2275"/>
        <v>2.8164860990172267E-4</v>
      </c>
      <c r="AU1822" s="13">
        <f t="shared" si="2276"/>
        <v>9.8978703762231827E-5</v>
      </c>
      <c r="AV1822" s="13">
        <f t="shared" si="2277"/>
        <v>2.6087783111738308E-5</v>
      </c>
      <c r="AW1822" s="13">
        <f t="shared" si="2278"/>
        <v>1.3422108060408245E-7</v>
      </c>
      <c r="AX1822" s="13">
        <f t="shared" si="2279"/>
        <v>2.8885621548220601E-4</v>
      </c>
      <c r="AY1822" s="13">
        <f t="shared" si="2280"/>
        <v>2.4067277676888586E-4</v>
      </c>
      <c r="AZ1822" s="13">
        <f t="shared" si="2281"/>
        <v>1.002633531373919E-4</v>
      </c>
      <c r="BA1822" s="13">
        <f t="shared" si="2282"/>
        <v>2.7846218192504131E-5</v>
      </c>
      <c r="BB1822" s="13">
        <f t="shared" si="2283"/>
        <v>5.8003136990790104E-6</v>
      </c>
      <c r="BC1822" s="13">
        <f t="shared" si="2284"/>
        <v>9.665553512549905E-7</v>
      </c>
      <c r="BD1822" s="13">
        <f t="shared" si="2285"/>
        <v>7.0375387627793256E-5</v>
      </c>
      <c r="BE1822" s="13">
        <f t="shared" si="2286"/>
        <v>7.4195267428383397E-5</v>
      </c>
      <c r="BF1822" s="13">
        <f t="shared" si="2287"/>
        <v>3.9111242540391151E-5</v>
      </c>
      <c r="BG1822" s="13">
        <f t="shared" si="2288"/>
        <v>1.374471576667454E-5</v>
      </c>
      <c r="BH1822" s="13">
        <f t="shared" si="2289"/>
        <v>3.6226900355742756E-6</v>
      </c>
      <c r="BI1822" s="13">
        <f t="shared" si="2290"/>
        <v>7.6386493931984195E-7</v>
      </c>
      <c r="BJ1822" s="14">
        <f t="shared" si="2291"/>
        <v>0.40065981532611739</v>
      </c>
      <c r="BK1822" s="14">
        <f t="shared" si="2292"/>
        <v>0.3169648617798449</v>
      </c>
      <c r="BL1822" s="14">
        <f t="shared" si="2293"/>
        <v>0.26787361111106678</v>
      </c>
      <c r="BM1822" s="14">
        <f t="shared" si="2294"/>
        <v>0.29275652475453523</v>
      </c>
      <c r="BN1822" s="14">
        <f t="shared" si="2295"/>
        <v>0.70710167656794332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1.8034188034187999</v>
      </c>
      <c r="F1823" s="10">
        <f>VLOOKUP(B1823,home!$B$2:$E$405,3,FALSE)</f>
        <v>1.1100000000000001</v>
      </c>
      <c r="G1823" s="10">
        <f>VLOOKUP(C1823,away!$B$2:$E$405,4,FALSE)</f>
        <v>1.1100000000000001</v>
      </c>
      <c r="H1823" s="10">
        <f>VLOOKUP(A1823,away!$A$2:$E$405,3,FALSE)</f>
        <v>1.23931623931624</v>
      </c>
      <c r="I1823" s="10">
        <f>VLOOKUP(C1823,away!$B$2:$E$405,3,FALSE)</f>
        <v>0.37</v>
      </c>
      <c r="J1823" s="10">
        <f>VLOOKUP(B1823,home!$B$2:$E$405,4,FALSE)</f>
        <v>0.54</v>
      </c>
      <c r="K1823" s="12">
        <f t="shared" si="2240"/>
        <v>2.2219923076923038</v>
      </c>
      <c r="L1823" s="12">
        <f t="shared" si="2241"/>
        <v>0.24761538461538476</v>
      </c>
      <c r="M1823" s="13">
        <f t="shared" si="2242"/>
        <v>8.4618048802285489E-2</v>
      </c>
      <c r="N1823" s="13">
        <f t="shared" si="2243"/>
        <v>0.18802065353061029</v>
      </c>
      <c r="O1823" s="13">
        <f t="shared" si="2244"/>
        <v>2.0952730699581319E-2</v>
      </c>
      <c r="P1823" s="13">
        <f t="shared" si="2245"/>
        <v>4.655680643961807E-2</v>
      </c>
      <c r="Q1823" s="13">
        <f t="shared" si="2246"/>
        <v>0.20889022291614801</v>
      </c>
      <c r="R1823" s="13">
        <f t="shared" si="2247"/>
        <v>2.5941092354597032E-3</v>
      </c>
      <c r="S1823" s="13">
        <f t="shared" si="2248"/>
        <v>6.4038826720072013E-3</v>
      </c>
      <c r="T1823" s="13">
        <f t="shared" si="2249"/>
        <v>5.1724432889775449E-2</v>
      </c>
      <c r="U1823" s="13">
        <f t="shared" si="2250"/>
        <v>5.7640907665050239E-3</v>
      </c>
      <c r="V1823" s="13">
        <f t="shared" si="2251"/>
        <v>3.9149032392905717E-4</v>
      </c>
      <c r="W1823" s="13">
        <f t="shared" si="2252"/>
        <v>0.15471748949060379</v>
      </c>
      <c r="X1823" s="13">
        <f t="shared" si="2253"/>
        <v>3.8310430666942612E-2</v>
      </c>
      <c r="Y1823" s="13">
        <f t="shared" si="2254"/>
        <v>4.7431260121880113E-3</v>
      </c>
      <c r="Z1823" s="13">
        <f t="shared" si="2255"/>
        <v>2.1411378535755887E-4</v>
      </c>
      <c r="AA1823" s="13">
        <f t="shared" si="2256"/>
        <v>4.7575918403537675E-4</v>
      </c>
      <c r="AB1823" s="13">
        <f t="shared" si="2257"/>
        <v>5.2856662362028731E-4</v>
      </c>
      <c r="AC1823" s="13">
        <f t="shared" si="2258"/>
        <v>1.346236078777927E-5</v>
      </c>
      <c r="AD1823" s="13">
        <f t="shared" si="2259"/>
        <v>8.5945267878396667E-2</v>
      </c>
      <c r="AE1823" s="13">
        <f t="shared" si="2260"/>
        <v>2.1281370561581466E-2</v>
      </c>
      <c r="AF1823" s="13">
        <f t="shared" si="2261"/>
        <v>2.6347973783742602E-3</v>
      </c>
      <c r="AG1823" s="13">
        <f t="shared" si="2262"/>
        <v>2.1747212207658343E-4</v>
      </c>
      <c r="AH1823" s="13">
        <f t="shared" si="2263"/>
        <v>1.325446682819196E-5</v>
      </c>
      <c r="AI1823" s="13">
        <f t="shared" si="2264"/>
        <v>2.9451323334805341E-5</v>
      </c>
      <c r="AJ1823" s="13">
        <f t="shared" si="2265"/>
        <v>3.2720306950648172E-5</v>
      </c>
      <c r="AK1823" s="13">
        <f t="shared" si="2266"/>
        <v>2.423475678322375E-5</v>
      </c>
      <c r="AL1823" s="13">
        <f t="shared" si="2267"/>
        <v>2.9627935613661392E-7</v>
      </c>
      <c r="AM1823" s="13">
        <f t="shared" si="2268"/>
        <v>3.819394482167033E-2</v>
      </c>
      <c r="AN1823" s="13">
        <f t="shared" si="2269"/>
        <v>9.4574083369966828E-3</v>
      </c>
      <c r="AO1823" s="13">
        <f t="shared" si="2270"/>
        <v>1.1708999014150897E-3</v>
      </c>
      <c r="AP1823" s="13">
        <f t="shared" si="2271"/>
        <v>9.6644276478337896E-5</v>
      </c>
      <c r="AQ1823" s="13">
        <f t="shared" si="2272"/>
        <v>5.982652422764802E-6</v>
      </c>
      <c r="AR1823" s="13">
        <f t="shared" si="2273"/>
        <v>6.5640198030692203E-7</v>
      </c>
      <c r="AS1823" s="13">
        <f t="shared" si="2274"/>
        <v>1.4585201509959758E-6</v>
      </c>
      <c r="AT1823" s="13">
        <f t="shared" si="2275"/>
        <v>1.6204102780636384E-6</v>
      </c>
      <c r="AU1823" s="13">
        <f t="shared" si="2276"/>
        <v>1.2001797243876504E-6</v>
      </c>
      <c r="AV1823" s="13">
        <f t="shared" si="2277"/>
        <v>6.666975288594075E-7</v>
      </c>
      <c r="AW1823" s="13">
        <f t="shared" si="2278"/>
        <v>4.5281318790565851E-9</v>
      </c>
      <c r="AX1823" s="13">
        <f t="shared" si="2279"/>
        <v>1.4144441932362624E-2</v>
      </c>
      <c r="AY1823" s="13">
        <f t="shared" si="2280"/>
        <v>3.5023814292519475E-3</v>
      </c>
      <c r="AZ1823" s="13">
        <f t="shared" si="2281"/>
        <v>4.3362176233700085E-4</v>
      </c>
      <c r="BA1823" s="13">
        <f t="shared" si="2282"/>
        <v>3.5790473152892498E-5</v>
      </c>
      <c r="BB1823" s="13">
        <f t="shared" si="2283"/>
        <v>2.2155679438300185E-6</v>
      </c>
      <c r="BC1823" s="13">
        <f t="shared" si="2284"/>
        <v>1.0972174171059741E-7</v>
      </c>
      <c r="BD1823" s="13">
        <f t="shared" si="2285"/>
        <v>2.7089204802666481E-8</v>
      </c>
      <c r="BE1823" s="13">
        <f t="shared" si="2286"/>
        <v>6.0192004693026332E-8</v>
      </c>
      <c r="BF1823" s="13">
        <f t="shared" si="2287"/>
        <v>6.6873085706241801E-8</v>
      </c>
      <c r="BG1823" s="13">
        <f t="shared" si="2288"/>
        <v>4.9530494010305803E-8</v>
      </c>
      <c r="BH1823" s="13">
        <f t="shared" si="2289"/>
        <v>2.7514094171774822E-8</v>
      </c>
      <c r="BI1823" s="13">
        <f t="shared" si="2290"/>
        <v>1.2227221120561048E-8</v>
      </c>
      <c r="BJ1823" s="14">
        <f t="shared" si="2291"/>
        <v>0.82352870432247027</v>
      </c>
      <c r="BK1823" s="14">
        <f t="shared" si="2292"/>
        <v>0.14148636830723565</v>
      </c>
      <c r="BL1823" s="14">
        <f t="shared" si="2293"/>
        <v>3.0420762998865709E-2</v>
      </c>
      <c r="BM1823" s="14">
        <f t="shared" si="2294"/>
        <v>0.44051500088910633</v>
      </c>
      <c r="BN1823" s="14">
        <f t="shared" si="2295"/>
        <v>0.55163257162370283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1.5777777777777799</v>
      </c>
      <c r="F1824" s="10">
        <f>VLOOKUP(B1824,home!$B$2:$E$405,3,FALSE)</f>
        <v>0.79</v>
      </c>
      <c r="G1824" s="10">
        <f>VLOOKUP(C1824,away!$B$2:$E$405,4,FALSE)</f>
        <v>1.1100000000000001</v>
      </c>
      <c r="H1824" s="10">
        <f>VLOOKUP(A1824,away!$A$2:$E$405,3,FALSE)</f>
        <v>1.31111111111111</v>
      </c>
      <c r="I1824" s="10">
        <f>VLOOKUP(C1824,away!$B$2:$E$405,3,FALSE)</f>
        <v>0.95</v>
      </c>
      <c r="J1824" s="10">
        <f>VLOOKUP(B1824,home!$B$2:$E$405,4,FALSE)</f>
        <v>0.76</v>
      </c>
      <c r="K1824" s="12">
        <f t="shared" si="2240"/>
        <v>1.3835533333333354</v>
      </c>
      <c r="L1824" s="12">
        <f t="shared" si="2241"/>
        <v>0.94662222222222137</v>
      </c>
      <c r="M1824" s="13">
        <f t="shared" si="2242"/>
        <v>9.7278667779826869E-2</v>
      </c>
      <c r="N1824" s="13">
        <f t="shared" si="2243"/>
        <v>0.13459022506900561</v>
      </c>
      <c r="O1824" s="13">
        <f t="shared" si="2244"/>
        <v>9.2086148668556911E-2</v>
      </c>
      <c r="P1824" s="13">
        <f t="shared" si="2245"/>
        <v>0.12740609794421101</v>
      </c>
      <c r="Q1824" s="13">
        <f t="shared" si="2246"/>
        <v>9.3106377264153287E-2</v>
      </c>
      <c r="R1824" s="13">
        <f t="shared" si="2247"/>
        <v>4.35853973442576E-2</v>
      </c>
      <c r="S1824" s="13">
        <f t="shared" si="2248"/>
        <v>4.1716015864107212E-2</v>
      </c>
      <c r="T1824" s="13">
        <f t="shared" si="2249"/>
        <v>8.8136565748853285E-2</v>
      </c>
      <c r="U1824" s="13">
        <f t="shared" si="2250"/>
        <v>6.0302721780305504E-2</v>
      </c>
      <c r="V1824" s="13">
        <f t="shared" si="2251"/>
        <v>6.070618135078797E-3</v>
      </c>
      <c r="W1824" s="13">
        <f t="shared" si="2252"/>
        <v>4.2939212872803438E-2</v>
      </c>
      <c r="X1824" s="13">
        <f t="shared" si="2253"/>
        <v>4.0647213110126201E-2</v>
      </c>
      <c r="Y1824" s="13">
        <f t="shared" si="2254"/>
        <v>1.9238777600723938E-2</v>
      </c>
      <c r="Z1824" s="13">
        <f t="shared" si="2255"/>
        <v>1.3752968563486545E-2</v>
      </c>
      <c r="AA1824" s="13">
        <f t="shared" si="2256"/>
        <v>1.9027965499240383E-2</v>
      </c>
      <c r="AB1824" s="13">
        <f t="shared" si="2257"/>
        <v>1.3163102546512871E-2</v>
      </c>
      <c r="AC1824" s="13">
        <f t="shared" si="2258"/>
        <v>4.9691892011867163E-4</v>
      </c>
      <c r="AD1824" s="13">
        <f t="shared" si="2259"/>
        <v>1.4852172775219226E-2</v>
      </c>
      <c r="AE1824" s="13">
        <f t="shared" si="2260"/>
        <v>1.40593967973064E-2</v>
      </c>
      <c r="AF1824" s="13">
        <f t="shared" si="2261"/>
        <v>6.6544687196850834E-3</v>
      </c>
      <c r="AG1824" s="13">
        <f t="shared" si="2262"/>
        <v>2.0997559890455183E-3</v>
      </c>
      <c r="AH1824" s="13">
        <f t="shared" si="2263"/>
        <v>3.2547164159299961E-3</v>
      </c>
      <c r="AI1824" s="13">
        <f t="shared" si="2264"/>
        <v>4.5030737463146722E-3</v>
      </c>
      <c r="AJ1824" s="13">
        <f t="shared" si="2265"/>
        <v>3.1151213459797481E-3</v>
      </c>
      <c r="AK1824" s="13">
        <f t="shared" si="2266"/>
        <v>1.4366455073227019E-3</v>
      </c>
      <c r="AL1824" s="13">
        <f t="shared" si="2267"/>
        <v>2.6032634719160928E-5</v>
      </c>
      <c r="AM1824" s="13">
        <f t="shared" si="2268"/>
        <v>4.109754630079435E-3</v>
      </c>
      <c r="AN1824" s="13">
        <f t="shared" si="2269"/>
        <v>3.8903850607138585E-3</v>
      </c>
      <c r="AO1824" s="13">
        <f t="shared" si="2270"/>
        <v>1.841362475736542E-3</v>
      </c>
      <c r="AP1824" s="13">
        <f t="shared" si="2271"/>
        <v>5.8102487956611219E-4</v>
      </c>
      <c r="AQ1824" s="13">
        <f t="shared" si="2272"/>
        <v>1.3750276566531792E-4</v>
      </c>
      <c r="AR1824" s="13">
        <f t="shared" si="2273"/>
        <v>6.1619737727015942E-4</v>
      </c>
      <c r="AS1824" s="13">
        <f t="shared" si="2274"/>
        <v>8.52541935313388E-4</v>
      </c>
      <c r="AT1824" s="13">
        <f t="shared" si="2275"/>
        <v>5.8976861820464542E-4</v>
      </c>
      <c r="AU1824" s="13">
        <f t="shared" si="2276"/>
        <v>2.7199211253747742E-4</v>
      </c>
      <c r="AV1824" s="13">
        <f t="shared" si="2277"/>
        <v>9.4078898485400707E-5</v>
      </c>
      <c r="AW1824" s="13">
        <f t="shared" si="2278"/>
        <v>9.4708339924423425E-7</v>
      </c>
      <c r="AX1824" s="13">
        <f t="shared" si="2279"/>
        <v>9.4767745293808533E-4</v>
      </c>
      <c r="AY1824" s="13">
        <f t="shared" si="2280"/>
        <v>8.9709253645014488E-4</v>
      </c>
      <c r="AZ1824" s="13">
        <f t="shared" si="2281"/>
        <v>4.246038651967026E-4</v>
      </c>
      <c r="BA1824" s="13">
        <f t="shared" si="2282"/>
        <v>1.3397981814554906E-4</v>
      </c>
      <c r="BB1824" s="13">
        <f t="shared" si="2283"/>
        <v>3.1707068296467182E-5</v>
      </c>
      <c r="BC1824" s="13">
        <f t="shared" si="2284"/>
        <v>6.002923090190703E-6</v>
      </c>
      <c r="BD1824" s="13">
        <f t="shared" si="2285"/>
        <v>9.7217688433163775E-5</v>
      </c>
      <c r="BE1824" s="13">
        <f t="shared" si="2286"/>
        <v>1.3450585689066537E-4</v>
      </c>
      <c r="BF1824" s="13">
        <f t="shared" si="2287"/>
        <v>9.3048013326968348E-5</v>
      </c>
      <c r="BG1824" s="13">
        <f t="shared" si="2288"/>
        <v>4.2912296332857211E-5</v>
      </c>
      <c r="BH1824" s="13">
        <f t="shared" si="2289"/>
        <v>1.4842862658078126E-5</v>
      </c>
      <c r="BI1824" s="13">
        <f t="shared" si="2290"/>
        <v>4.1071784213585768E-6</v>
      </c>
      <c r="BJ1824" s="14">
        <f t="shared" si="2291"/>
        <v>0.46932525942280046</v>
      </c>
      <c r="BK1824" s="14">
        <f t="shared" si="2292"/>
        <v>0.27389144381451191</v>
      </c>
      <c r="BL1824" s="14">
        <f t="shared" si="2293"/>
        <v>0.24328610569229453</v>
      </c>
      <c r="BM1824" s="14">
        <f t="shared" si="2294"/>
        <v>0.41130671797003121</v>
      </c>
      <c r="BN1824" s="14">
        <f t="shared" si="2295"/>
        <v>0.58805291407001126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1.5777777777777799</v>
      </c>
      <c r="F1825" s="10">
        <f>VLOOKUP(B1825,home!$B$2:$E$405,3,FALSE)</f>
        <v>0.36</v>
      </c>
      <c r="G1825" s="10">
        <f>VLOOKUP(C1825,away!$B$2:$E$405,4,FALSE)</f>
        <v>1.0900000000000001</v>
      </c>
      <c r="H1825" s="10">
        <f>VLOOKUP(A1825,away!$A$2:$E$405,3,FALSE)</f>
        <v>1.31111111111111</v>
      </c>
      <c r="I1825" s="10">
        <f>VLOOKUP(C1825,away!$B$2:$E$405,3,FALSE)</f>
        <v>0.81</v>
      </c>
      <c r="J1825" s="10">
        <f>VLOOKUP(B1825,home!$B$2:$E$405,4,FALSE)</f>
        <v>1.31</v>
      </c>
      <c r="K1825" s="12">
        <f t="shared" si="2240"/>
        <v>0.61912000000000089</v>
      </c>
      <c r="L1825" s="12">
        <f t="shared" si="2241"/>
        <v>1.391219999999999</v>
      </c>
      <c r="M1825" s="13">
        <f t="shared" si="2242"/>
        <v>0.13394312626308533</v>
      </c>
      <c r="N1825" s="13">
        <f t="shared" si="2243"/>
        <v>8.2926868332001524E-2</v>
      </c>
      <c r="O1825" s="13">
        <f t="shared" si="2244"/>
        <v>0.18634435611972944</v>
      </c>
      <c r="P1825" s="13">
        <f t="shared" si="2245"/>
        <v>0.11536951776084708</v>
      </c>
      <c r="Q1825" s="13">
        <f t="shared" si="2246"/>
        <v>2.5670841360854423E-2</v>
      </c>
      <c r="R1825" s="13">
        <f t="shared" si="2247"/>
        <v>0.12962299756044493</v>
      </c>
      <c r="S1825" s="13">
        <f t="shared" si="2248"/>
        <v>2.4842868013673264E-2</v>
      </c>
      <c r="T1825" s="13">
        <f t="shared" si="2249"/>
        <v>3.5713787918047864E-2</v>
      </c>
      <c r="U1825" s="13">
        <f t="shared" si="2250"/>
        <v>8.025219024962281E-2</v>
      </c>
      <c r="V1825" s="13">
        <f t="shared" si="2251"/>
        <v>2.3775511480101943E-3</v>
      </c>
      <c r="W1825" s="13">
        <f t="shared" si="2252"/>
        <v>5.2977771011107379E-3</v>
      </c>
      <c r="X1825" s="13">
        <f t="shared" si="2253"/>
        <v>7.3703734586072758E-3</v>
      </c>
      <c r="Y1825" s="13">
        <f t="shared" si="2254"/>
        <v>5.1269054815418049E-3</v>
      </c>
      <c r="Z1825" s="13">
        <f t="shared" si="2255"/>
        <v>6.0111368888680669E-2</v>
      </c>
      <c r="AA1825" s="13">
        <f t="shared" si="2256"/>
        <v>3.7216150706360036E-2</v>
      </c>
      <c r="AB1825" s="13">
        <f t="shared" si="2257"/>
        <v>1.1520631612660828E-2</v>
      </c>
      <c r="AC1825" s="13">
        <f t="shared" si="2258"/>
        <v>1.2799132412127405E-4</v>
      </c>
      <c r="AD1825" s="13">
        <f t="shared" si="2259"/>
        <v>8.1998993970992123E-4</v>
      </c>
      <c r="AE1825" s="13">
        <f t="shared" si="2260"/>
        <v>1.1407864039232358E-3</v>
      </c>
      <c r="AF1825" s="13">
        <f t="shared" si="2261"/>
        <v>7.9354243043304169E-4</v>
      </c>
      <c r="AG1825" s="13">
        <f t="shared" si="2262"/>
        <v>3.6799736668901835E-4</v>
      </c>
      <c r="AH1825" s="13">
        <f t="shared" si="2263"/>
        <v>2.0907034656327584E-2</v>
      </c>
      <c r="AI1825" s="13">
        <f t="shared" si="2264"/>
        <v>1.2943963296425555E-2</v>
      </c>
      <c r="AJ1825" s="13">
        <f t="shared" si="2265"/>
        <v>4.0069332780414994E-3</v>
      </c>
      <c r="AK1825" s="13">
        <f t="shared" si="2266"/>
        <v>8.2692417703368571E-4</v>
      </c>
      <c r="AL1825" s="13">
        <f t="shared" si="2267"/>
        <v>4.4097215746451469E-6</v>
      </c>
      <c r="AM1825" s="13">
        <f t="shared" si="2268"/>
        <v>1.0153443429464145E-4</v>
      </c>
      <c r="AN1825" s="13">
        <f t="shared" si="2269"/>
        <v>1.4125673567939097E-4</v>
      </c>
      <c r="AO1825" s="13">
        <f t="shared" si="2270"/>
        <v>9.8259597905941116E-5</v>
      </c>
      <c r="AP1825" s="13">
        <f t="shared" si="2271"/>
        <v>4.5566905932901081E-5</v>
      </c>
      <c r="AQ1825" s="13">
        <f t="shared" si="2272"/>
        <v>1.5848397717992662E-5</v>
      </c>
      <c r="AR1825" s="13">
        <f t="shared" si="2273"/>
        <v>5.8172569509152075E-3</v>
      </c>
      <c r="AS1825" s="13">
        <f t="shared" si="2274"/>
        <v>3.6015801234506291E-3</v>
      </c>
      <c r="AT1825" s="13">
        <f t="shared" si="2275"/>
        <v>1.1149051430153782E-3</v>
      </c>
      <c r="AU1825" s="13">
        <f t="shared" si="2276"/>
        <v>2.3008669071456064E-4</v>
      </c>
      <c r="AV1825" s="13">
        <f t="shared" si="2277"/>
        <v>3.5612817988799746E-5</v>
      </c>
      <c r="AW1825" s="13">
        <f t="shared" si="2278"/>
        <v>1.0550652390891823E-7</v>
      </c>
      <c r="AX1825" s="13">
        <f t="shared" si="2279"/>
        <v>1.0476999826749748E-5</v>
      </c>
      <c r="AY1825" s="13">
        <f t="shared" si="2280"/>
        <v>1.4575811698970775E-5</v>
      </c>
      <c r="AZ1825" s="13">
        <f t="shared" si="2281"/>
        <v>1.0139080375921057E-5</v>
      </c>
      <c r="BA1825" s="13">
        <f t="shared" si="2282"/>
        <v>4.7018971335296255E-6</v>
      </c>
      <c r="BB1825" s="13">
        <f t="shared" si="2283"/>
        <v>1.6353433325272715E-6</v>
      </c>
      <c r="BC1825" s="13">
        <f t="shared" si="2284"/>
        <v>4.5502447021571777E-7</v>
      </c>
      <c r="BD1825" s="13">
        <f t="shared" si="2285"/>
        <v>1.3488473692087059E-3</v>
      </c>
      <c r="BE1825" s="13">
        <f t="shared" si="2286"/>
        <v>8.3509838322449537E-4</v>
      </c>
      <c r="BF1825" s="13">
        <f t="shared" si="2287"/>
        <v>2.5851305551097509E-4</v>
      </c>
      <c r="BG1825" s="13">
        <f t="shared" si="2288"/>
        <v>5.335020097598505E-5</v>
      </c>
      <c r="BH1825" s="13">
        <f t="shared" si="2289"/>
        <v>8.2575441070629762E-6</v>
      </c>
      <c r="BI1825" s="13">
        <f t="shared" si="2290"/>
        <v>1.0224821415129677E-6</v>
      </c>
      <c r="BJ1825" s="14">
        <f t="shared" si="2291"/>
        <v>0.1656733200212876</v>
      </c>
      <c r="BK1825" s="14">
        <f t="shared" si="2292"/>
        <v>0.27668004004301078</v>
      </c>
      <c r="BL1825" s="14">
        <f t="shared" si="2293"/>
        <v>0.4969457124178997</v>
      </c>
      <c r="BM1825" s="14">
        <f t="shared" si="2294"/>
        <v>0.32551826366874098</v>
      </c>
      <c r="BN1825" s="14">
        <f t="shared" si="2295"/>
        <v>0.67387770739696273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1.5777777777777799</v>
      </c>
      <c r="F1826" s="10">
        <f>VLOOKUP(B1826,home!$B$2:$E$405,3,FALSE)</f>
        <v>1.19</v>
      </c>
      <c r="G1826" s="10">
        <f>VLOOKUP(C1826,away!$B$2:$E$405,4,FALSE)</f>
        <v>1</v>
      </c>
      <c r="H1826" s="10">
        <f>VLOOKUP(A1826,away!$A$2:$E$405,3,FALSE)</f>
        <v>1.31111111111111</v>
      </c>
      <c r="I1826" s="10">
        <f>VLOOKUP(C1826,away!$B$2:$E$405,3,FALSE)</f>
        <v>0.63</v>
      </c>
      <c r="J1826" s="10">
        <f>VLOOKUP(B1826,home!$B$2:$E$405,4,FALSE)</f>
        <v>1.05</v>
      </c>
      <c r="K1826" s="12">
        <f t="shared" si="2240"/>
        <v>1.8775555555555581</v>
      </c>
      <c r="L1826" s="12">
        <f t="shared" si="2241"/>
        <v>0.86729999999999929</v>
      </c>
      <c r="M1826" s="13">
        <f t="shared" si="2242"/>
        <v>6.4257581924916304E-2</v>
      </c>
      <c r="N1826" s="13">
        <f t="shared" si="2243"/>
        <v>0.120647179929693</v>
      </c>
      <c r="O1826" s="13">
        <f t="shared" si="2244"/>
        <v>5.573060080347985E-2</v>
      </c>
      <c r="P1826" s="13">
        <f t="shared" si="2245"/>
        <v>0.10463729915302264</v>
      </c>
      <c r="Q1826" s="13">
        <f t="shared" si="2246"/>
        <v>0.11326089146955308</v>
      </c>
      <c r="R1826" s="13">
        <f t="shared" si="2247"/>
        <v>2.4167575038429021E-2</v>
      </c>
      <c r="S1826" s="13">
        <f t="shared" si="2248"/>
        <v>4.2597947378539718E-2</v>
      </c>
      <c r="T1826" s="13">
        <f t="shared" si="2249"/>
        <v>9.8231171171543299E-2</v>
      </c>
      <c r="U1826" s="13">
        <f t="shared" si="2250"/>
        <v>4.5375964777708236E-2</v>
      </c>
      <c r="V1826" s="13">
        <f t="shared" si="2251"/>
        <v>7.7074072292378296E-3</v>
      </c>
      <c r="W1826" s="13">
        <f t="shared" si="2252"/>
        <v>7.0884538668611496E-2</v>
      </c>
      <c r="X1826" s="13">
        <f t="shared" si="2253"/>
        <v>6.1478160387286686E-2</v>
      </c>
      <c r="Y1826" s="13">
        <f t="shared" si="2254"/>
        <v>2.6660004251946853E-2</v>
      </c>
      <c r="Z1826" s="13">
        <f t="shared" si="2255"/>
        <v>6.986845943609825E-3</v>
      </c>
      <c r="AA1826" s="13">
        <f t="shared" si="2256"/>
        <v>1.3118191417235442E-2</v>
      </c>
      <c r="AB1826" s="13">
        <f t="shared" si="2257"/>
        <v>1.2315066587135824E-2</v>
      </c>
      <c r="AC1826" s="13">
        <f t="shared" si="2258"/>
        <v>7.8442326549329089E-4</v>
      </c>
      <c r="AD1826" s="13">
        <f t="shared" si="2259"/>
        <v>3.3272414845061077E-2</v>
      </c>
      <c r="AE1826" s="13">
        <f t="shared" si="2260"/>
        <v>2.8857165395121447E-2</v>
      </c>
      <c r="AF1826" s="13">
        <f t="shared" si="2261"/>
        <v>1.2513909773594406E-2</v>
      </c>
      <c r="AG1826" s="13">
        <f t="shared" si="2262"/>
        <v>3.6177713155461401E-3</v>
      </c>
      <c r="AH1826" s="13">
        <f t="shared" si="2263"/>
        <v>1.5149228717231985E-3</v>
      </c>
      <c r="AI1826" s="13">
        <f t="shared" si="2264"/>
        <v>2.8443518540420712E-3</v>
      </c>
      <c r="AJ1826" s="13">
        <f t="shared" si="2265"/>
        <v>2.6702143127557221E-3</v>
      </c>
      <c r="AK1826" s="13">
        <f t="shared" si="2266"/>
        <v>1.6711585724794905E-3</v>
      </c>
      <c r="AL1826" s="13">
        <f t="shared" si="2267"/>
        <v>5.1094317237098172E-5</v>
      </c>
      <c r="AM1826" s="13">
        <f t="shared" si="2268"/>
        <v>1.2494161467818735E-2</v>
      </c>
      <c r="AN1826" s="13">
        <f t="shared" si="2269"/>
        <v>1.0836186241039179E-2</v>
      </c>
      <c r="AO1826" s="13">
        <f t="shared" si="2270"/>
        <v>4.699112163426636E-3</v>
      </c>
      <c r="AP1826" s="13">
        <f t="shared" si="2271"/>
        <v>1.3585133264466397E-3</v>
      </c>
      <c r="AQ1826" s="13">
        <f t="shared" si="2272"/>
        <v>2.9455965200679232E-4</v>
      </c>
      <c r="AR1826" s="13">
        <f t="shared" si="2273"/>
        <v>2.6277852132910594E-4</v>
      </c>
      <c r="AS1826" s="13">
        <f t="shared" si="2274"/>
        <v>4.9338127260213746E-4</v>
      </c>
      <c r="AT1826" s="13">
        <f t="shared" si="2275"/>
        <v>4.6317537469060734E-4</v>
      </c>
      <c r="AU1826" s="13">
        <f t="shared" si="2276"/>
        <v>2.898791659822923E-4</v>
      </c>
      <c r="AV1826" s="13">
        <f t="shared" si="2277"/>
        <v>1.3606605963246618E-4</v>
      </c>
      <c r="AW1826" s="13">
        <f t="shared" si="2278"/>
        <v>2.3111718655519935E-6</v>
      </c>
      <c r="AX1826" s="13">
        <f t="shared" si="2279"/>
        <v>3.9097470459852068E-3</v>
      </c>
      <c r="AY1826" s="13">
        <f t="shared" si="2280"/>
        <v>3.3909236129829666E-3</v>
      </c>
      <c r="AZ1826" s="13">
        <f t="shared" si="2281"/>
        <v>1.4704740247700623E-3</v>
      </c>
      <c r="BA1826" s="13">
        <f t="shared" si="2282"/>
        <v>4.2511404056102474E-4</v>
      </c>
      <c r="BB1826" s="13">
        <f t="shared" si="2283"/>
        <v>9.2175351844644082E-5</v>
      </c>
      <c r="BC1826" s="13">
        <f t="shared" si="2284"/>
        <v>1.5988736530971954E-5</v>
      </c>
      <c r="BD1826" s="13">
        <f t="shared" si="2285"/>
        <v>3.7984635258122216E-5</v>
      </c>
      <c r="BE1826" s="13">
        <f t="shared" si="2286"/>
        <v>7.1318262954638895E-5</v>
      </c>
      <c r="BF1826" s="13">
        <f t="shared" si="2287"/>
        <v>6.6952000411527209E-5</v>
      </c>
      <c r="BG1826" s="13">
        <f t="shared" si="2288"/>
        <v>4.1902033442740303E-5</v>
      </c>
      <c r="BH1826" s="13">
        <f t="shared" si="2289"/>
        <v>1.9668348919872963E-5</v>
      </c>
      <c r="BI1826" s="13">
        <f t="shared" si="2290"/>
        <v>7.3856835566225323E-6</v>
      </c>
      <c r="BJ1826" s="14">
        <f t="shared" si="2291"/>
        <v>0.60841016287137062</v>
      </c>
      <c r="BK1826" s="14">
        <f t="shared" si="2292"/>
        <v>0.22342667688142984</v>
      </c>
      <c r="BL1826" s="14">
        <f t="shared" si="2293"/>
        <v>0.161298537593769</v>
      </c>
      <c r="BM1826" s="14">
        <f t="shared" si="2294"/>
        <v>0.5140324825299678</v>
      </c>
      <c r="BN1826" s="14">
        <f t="shared" si="2295"/>
        <v>0.48270112831909395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1.5777777777777799</v>
      </c>
      <c r="F1827" s="10">
        <f>VLOOKUP(B1827,home!$B$2:$E$405,3,FALSE)</f>
        <v>1.27</v>
      </c>
      <c r="G1827" s="10">
        <f>VLOOKUP(C1827,away!$B$2:$E$405,4,FALSE)</f>
        <v>0.79</v>
      </c>
      <c r="H1827" s="10">
        <f>VLOOKUP(A1827,away!$A$2:$E$405,3,FALSE)</f>
        <v>1.31111111111111</v>
      </c>
      <c r="I1827" s="10">
        <f>VLOOKUP(C1827,away!$B$2:$E$405,3,FALSE)</f>
        <v>0.63</v>
      </c>
      <c r="J1827" s="10">
        <f>VLOOKUP(B1827,home!$B$2:$E$405,4,FALSE)</f>
        <v>0.86</v>
      </c>
      <c r="K1827" s="12">
        <f t="shared" si="2240"/>
        <v>1.582984444444447</v>
      </c>
      <c r="L1827" s="12">
        <f t="shared" si="2241"/>
        <v>0.71035999999999933</v>
      </c>
      <c r="M1827" s="13">
        <f t="shared" si="2242"/>
        <v>0.10092834751559696</v>
      </c>
      <c r="N1827" s="13">
        <f t="shared" si="2243"/>
        <v>0.15976800412067335</v>
      </c>
      <c r="O1827" s="13">
        <f t="shared" si="2244"/>
        <v>7.1695460941179387E-2</v>
      </c>
      <c r="P1827" s="13">
        <f t="shared" si="2245"/>
        <v>0.11349279940716141</v>
      </c>
      <c r="Q1827" s="13">
        <f t="shared" si="2246"/>
        <v>0.12645513262148114</v>
      </c>
      <c r="R1827" s="13">
        <f t="shared" si="2247"/>
        <v>2.546479381708807E-2</v>
      </c>
      <c r="S1827" s="13">
        <f t="shared" si="2248"/>
        <v>3.1905346303434903E-2</v>
      </c>
      <c r="T1827" s="13">
        <f t="shared" si="2249"/>
        <v>8.9828668008995249E-2</v>
      </c>
      <c r="U1827" s="13">
        <f t="shared" si="2250"/>
        <v>4.0310372493435546E-2</v>
      </c>
      <c r="V1827" s="13">
        <f t="shared" si="2251"/>
        <v>3.9863561704529286E-3</v>
      </c>
      <c r="W1827" s="13">
        <f t="shared" si="2252"/>
        <v>6.6725502619988081E-2</v>
      </c>
      <c r="X1827" s="13">
        <f t="shared" si="2253"/>
        <v>4.7399128041134685E-2</v>
      </c>
      <c r="Y1827" s="13">
        <f t="shared" si="2254"/>
        <v>1.68352222976502E-2</v>
      </c>
      <c r="Z1827" s="13">
        <f t="shared" si="2255"/>
        <v>6.0297236453022221E-3</v>
      </c>
      <c r="AA1827" s="13">
        <f t="shared" si="2256"/>
        <v>9.5449587348122832E-3</v>
      </c>
      <c r="AB1827" s="13">
        <f t="shared" si="2257"/>
        <v>7.554760600035999E-3</v>
      </c>
      <c r="AC1827" s="13">
        <f t="shared" si="2258"/>
        <v>2.8016331161867004E-4</v>
      </c>
      <c r="AD1827" s="13">
        <f t="shared" si="2259"/>
        <v>2.6406358173794556E-2</v>
      </c>
      <c r="AE1827" s="13">
        <f t="shared" si="2260"/>
        <v>1.8758020592336683E-2</v>
      </c>
      <c r="AF1827" s="13">
        <f t="shared" si="2261"/>
        <v>6.662473753986136E-3</v>
      </c>
      <c r="AG1827" s="13">
        <f t="shared" si="2262"/>
        <v>1.5775849519605292E-3</v>
      </c>
      <c r="AH1827" s="13">
        <f t="shared" si="2263"/>
        <v>1.0708186221692203E-3</v>
      </c>
      <c r="AI1827" s="13">
        <f t="shared" si="2264"/>
        <v>1.6950892217153116E-3</v>
      </c>
      <c r="AJ1827" s="13">
        <f t="shared" si="2265"/>
        <v>1.3416499349603915E-3</v>
      </c>
      <c r="AK1827" s="13">
        <f t="shared" si="2266"/>
        <v>7.0793699231073482E-4</v>
      </c>
      <c r="AL1827" s="13">
        <f t="shared" si="2267"/>
        <v>1.2601620579142091E-5</v>
      </c>
      <c r="AM1827" s="13">
        <f t="shared" si="2268"/>
        <v>8.3601708447090511E-3</v>
      </c>
      <c r="AN1827" s="13">
        <f t="shared" si="2269"/>
        <v>5.9387309612475153E-3</v>
      </c>
      <c r="AO1827" s="13">
        <f t="shared" si="2270"/>
        <v>2.1093184628158904E-3</v>
      </c>
      <c r="AP1827" s="13">
        <f t="shared" si="2271"/>
        <v>4.9945848774863156E-4</v>
      </c>
      <c r="AQ1827" s="13">
        <f t="shared" si="2272"/>
        <v>8.8698832839279376E-5</v>
      </c>
      <c r="AR1827" s="13">
        <f t="shared" si="2273"/>
        <v>1.5213334328882536E-4</v>
      </c>
      <c r="AS1827" s="13">
        <f t="shared" si="2274"/>
        <v>2.4082471590753757E-4</v>
      </c>
      <c r="AT1827" s="13">
        <f t="shared" si="2275"/>
        <v>1.9061088955969261E-4</v>
      </c>
      <c r="AU1827" s="13">
        <f t="shared" si="2276"/>
        <v>1.0057802437157064E-4</v>
      </c>
      <c r="AV1827" s="13">
        <f t="shared" si="2277"/>
        <v>3.9803362008287664E-5</v>
      </c>
      <c r="AW1827" s="13">
        <f t="shared" si="2278"/>
        <v>3.9362171057176022E-7</v>
      </c>
      <c r="AX1827" s="13">
        <f t="shared" si="2279"/>
        <v>2.2056700666787396E-3</v>
      </c>
      <c r="AY1827" s="13">
        <f t="shared" si="2280"/>
        <v>1.566819788565908E-3</v>
      </c>
      <c r="AZ1827" s="13">
        <f t="shared" si="2281"/>
        <v>5.5650305250283863E-4</v>
      </c>
      <c r="BA1827" s="13">
        <f t="shared" si="2282"/>
        <v>1.3177250279197204E-4</v>
      </c>
      <c r="BB1827" s="13">
        <f t="shared" si="2283"/>
        <v>2.3401478770826287E-5</v>
      </c>
      <c r="BC1827" s="13">
        <f t="shared" si="2284"/>
        <v>3.32469489192883E-6</v>
      </c>
      <c r="BD1827" s="13">
        <f t="shared" si="2285"/>
        <v>1.8011573623108314E-5</v>
      </c>
      <c r="BE1827" s="13">
        <f t="shared" si="2286"/>
        <v>2.8512040865346369E-5</v>
      </c>
      <c r="BF1827" s="13">
        <f t="shared" si="2287"/>
        <v>2.2567058584603852E-5</v>
      </c>
      <c r="BG1827" s="13">
        <f t="shared" si="2288"/>
        <v>1.1907767565431475E-5</v>
      </c>
      <c r="BH1827" s="13">
        <f t="shared" si="2289"/>
        <v>4.7124527060345331E-6</v>
      </c>
      <c r="BI1827" s="13">
        <f t="shared" si="2290"/>
        <v>1.4919478657665612E-6</v>
      </c>
      <c r="BJ1827" s="14">
        <f t="shared" si="2291"/>
        <v>0.58189996435556313</v>
      </c>
      <c r="BK1827" s="14">
        <f t="shared" si="2292"/>
        <v>0.25217243411740997</v>
      </c>
      <c r="BL1827" s="14">
        <f t="shared" si="2293"/>
        <v>0.16019699453405314</v>
      </c>
      <c r="BM1827" s="14">
        <f t="shared" si="2294"/>
        <v>0.40092815206229288</v>
      </c>
      <c r="BN1827" s="14">
        <f t="shared" si="2295"/>
        <v>0.59780453842318038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1.5193798449612399</v>
      </c>
      <c r="F1828" s="10">
        <f>VLOOKUP(B1828,home!$B$2:$E$405,3,FALSE)</f>
        <v>0.88</v>
      </c>
      <c r="G1828" s="10">
        <f>VLOOKUP(C1828,away!$B$2:$E$405,4,FALSE)</f>
        <v>0.66</v>
      </c>
      <c r="H1828" s="10">
        <f>VLOOKUP(A1828,away!$A$2:$E$405,3,FALSE)</f>
        <v>1.26356589147287</v>
      </c>
      <c r="I1828" s="10">
        <f>VLOOKUP(C1828,away!$B$2:$E$405,3,FALSE)</f>
        <v>2.2999999999999998</v>
      </c>
      <c r="J1828" s="10">
        <f>VLOOKUP(B1828,home!$B$2:$E$405,4,FALSE)</f>
        <v>1.58</v>
      </c>
      <c r="K1828" s="12">
        <f t="shared" si="2240"/>
        <v>0.88245581395348816</v>
      </c>
      <c r="L1828" s="12">
        <f t="shared" si="2241"/>
        <v>4.5917984496124093</v>
      </c>
      <c r="M1828" s="13">
        <f t="shared" si="2242"/>
        <v>4.1933545215120799E-3</v>
      </c>
      <c r="N1828" s="13">
        <f t="shared" si="2243"/>
        <v>3.7004500774764824E-3</v>
      </c>
      <c r="O1828" s="13">
        <f t="shared" si="2244"/>
        <v>1.9255038790554353E-2</v>
      </c>
      <c r="P1828" s="13">
        <f t="shared" si="2245"/>
        <v>1.699172092862463E-2</v>
      </c>
      <c r="Q1828" s="13">
        <f t="shared" si="2246"/>
        <v>1.6327418425568783E-3</v>
      </c>
      <c r="R1828" s="13">
        <f t="shared" si="2247"/>
        <v>4.4207628632847142E-2</v>
      </c>
      <c r="S1828" s="13">
        <f t="shared" si="2248"/>
        <v>1.7212864941130192E-2</v>
      </c>
      <c r="T1828" s="13">
        <f t="shared" si="2249"/>
        <v>7.4972214612699815E-3</v>
      </c>
      <c r="U1828" s="13">
        <f t="shared" si="2250"/>
        <v>3.9011278908152654E-2</v>
      </c>
      <c r="V1828" s="13">
        <f t="shared" si="2251"/>
        <v>7.7497276003780724E-3</v>
      </c>
      <c r="W1828" s="13">
        <f t="shared" si="2252"/>
        <v>4.802741772164828E-4</v>
      </c>
      <c r="X1828" s="13">
        <f t="shared" si="2253"/>
        <v>2.2053222223315208E-3</v>
      </c>
      <c r="Y1828" s="13">
        <f t="shared" si="2254"/>
        <v>5.0631975806988364E-3</v>
      </c>
      <c r="Z1828" s="13">
        <f t="shared" si="2255"/>
        <v>6.7664173539116218E-2</v>
      </c>
      <c r="AA1828" s="13">
        <f t="shared" si="2256"/>
        <v>5.9710643335950879E-2</v>
      </c>
      <c r="AB1828" s="13">
        <f t="shared" si="2257"/>
        <v>2.6346002183356473E-2</v>
      </c>
      <c r="AC1828" s="13">
        <f t="shared" si="2258"/>
        <v>1.9626472073693336E-3</v>
      </c>
      <c r="AD1828" s="13">
        <f t="shared" si="2259"/>
        <v>1.0595518499410326E-4</v>
      </c>
      <c r="AE1828" s="13">
        <f t="shared" si="2260"/>
        <v>4.8652485418431931E-4</v>
      </c>
      <c r="AF1828" s="13">
        <f t="shared" si="2261"/>
        <v>1.1170120355707307E-3</v>
      </c>
      <c r="AG1828" s="13">
        <f t="shared" si="2262"/>
        <v>1.7096980443773607E-3</v>
      </c>
      <c r="AH1828" s="13">
        <f t="shared" si="2263"/>
        <v>7.7675061787804728E-2</v>
      </c>
      <c r="AI1828" s="13">
        <f t="shared" si="2264"/>
        <v>6.8544809873844717E-2</v>
      </c>
      <c r="AJ1828" s="13">
        <f t="shared" si="2265"/>
        <v>3.0243882994755358E-2</v>
      </c>
      <c r="AK1828" s="13">
        <f t="shared" si="2266"/>
        <v>8.8962967950836341E-3</v>
      </c>
      <c r="AL1828" s="13">
        <f t="shared" si="2267"/>
        <v>3.1811050993073672E-4</v>
      </c>
      <c r="AM1828" s="13">
        <f t="shared" si="2268"/>
        <v>1.8700153803312768E-5</v>
      </c>
      <c r="AN1828" s="13">
        <f t="shared" si="2269"/>
        <v>8.5867337241565169E-5</v>
      </c>
      <c r="AO1828" s="13">
        <f t="shared" si="2270"/>
        <v>1.9714275300908242E-4</v>
      </c>
      <c r="AP1828" s="13">
        <f t="shared" si="2271"/>
        <v>3.0174659587314226E-4</v>
      </c>
      <c r="AQ1828" s="13">
        <f t="shared" si="2272"/>
        <v>3.4638988777652933E-4</v>
      </c>
      <c r="AR1828" s="13">
        <f t="shared" si="2273"/>
        <v>7.1333645658157974E-2</v>
      </c>
      <c r="AS1828" s="13">
        <f t="shared" si="2274"/>
        <v>6.2948790341539496E-2</v>
      </c>
      <c r="AT1828" s="13">
        <f t="shared" si="2275"/>
        <v>2.7774763009115348E-2</v>
      </c>
      <c r="AU1828" s="13">
        <f t="shared" si="2276"/>
        <v>8.170000366191376E-3</v>
      </c>
      <c r="AV1828" s="13">
        <f t="shared" si="2277"/>
        <v>1.8024160807869262E-3</v>
      </c>
      <c r="AW1828" s="13">
        <f t="shared" si="2278"/>
        <v>3.5805628627367568E-5</v>
      </c>
      <c r="AX1828" s="13">
        <f t="shared" si="2279"/>
        <v>2.7503432409262965E-6</v>
      </c>
      <c r="AY1828" s="13">
        <f t="shared" si="2280"/>
        <v>1.2629021829587336E-5</v>
      </c>
      <c r="AZ1828" s="13">
        <f t="shared" si="2281"/>
        <v>2.8994961428610204E-5</v>
      </c>
      <c r="BA1828" s="13">
        <f t="shared" si="2282"/>
        <v>4.4379672978154645E-5</v>
      </c>
      <c r="BB1828" s="13">
        <f t="shared" si="2283"/>
        <v>5.0945628393849069E-5</v>
      </c>
      <c r="BC1828" s="13">
        <f t="shared" si="2284"/>
        <v>4.6786411494681221E-5</v>
      </c>
      <c r="BD1828" s="13">
        <f t="shared" si="2285"/>
        <v>5.4591620589721786E-2</v>
      </c>
      <c r="BE1828" s="13">
        <f t="shared" si="2286"/>
        <v>4.8174692982542948E-2</v>
      </c>
      <c r="BF1828" s="13">
        <f t="shared" si="2287"/>
        <v>2.1256018953934658E-2</v>
      </c>
      <c r="BG1828" s="13">
        <f t="shared" si="2288"/>
        <v>6.2524991691350618E-3</v>
      </c>
      <c r="BH1828" s="13">
        <f t="shared" si="2289"/>
        <v>1.379388560885647E-3</v>
      </c>
      <c r="BI1828" s="13">
        <f t="shared" si="2290"/>
        <v>2.4344989105089498E-4</v>
      </c>
      <c r="BJ1828" s="14">
        <f t="shared" si="2291"/>
        <v>2.5134730247746137E-2</v>
      </c>
      <c r="BK1828" s="14">
        <f t="shared" si="2292"/>
        <v>4.8441054730774633E-2</v>
      </c>
      <c r="BL1828" s="14">
        <f t="shared" si="2293"/>
        <v>0.67781792890541193</v>
      </c>
      <c r="BM1828" s="14">
        <f t="shared" si="2294"/>
        <v>0.7291001292362751</v>
      </c>
      <c r="BN1828" s="14">
        <f t="shared" si="2295"/>
        <v>8.9980934793571568E-2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1.5193798449612399</v>
      </c>
      <c r="F1829" s="10">
        <f>VLOOKUP(B1829,home!$B$2:$E$405,3,FALSE)</f>
        <v>1.21</v>
      </c>
      <c r="G1829" s="10">
        <f>VLOOKUP(C1829,away!$B$2:$E$405,4,FALSE)</f>
        <v>0.56000000000000005</v>
      </c>
      <c r="H1829" s="10">
        <f>VLOOKUP(A1829,away!$A$2:$E$405,3,FALSE)</f>
        <v>1.26356589147287</v>
      </c>
      <c r="I1829" s="10">
        <f>VLOOKUP(C1829,away!$B$2:$E$405,3,FALSE)</f>
        <v>0.66</v>
      </c>
      <c r="J1829" s="10">
        <f>VLOOKUP(B1829,home!$B$2:$E$405,4,FALSE)</f>
        <v>1.06</v>
      </c>
      <c r="K1829" s="12">
        <f t="shared" si="2240"/>
        <v>1.0295317829457362</v>
      </c>
      <c r="L1829" s="12">
        <f t="shared" si="2241"/>
        <v>0.88399069767441996</v>
      </c>
      <c r="M1829" s="13">
        <f t="shared" si="2242"/>
        <v>0.14755969390679763</v>
      </c>
      <c r="N1829" s="13">
        <f t="shared" si="2243"/>
        <v>0.15191739475879246</v>
      </c>
      <c r="O1829" s="13">
        <f t="shared" si="2244"/>
        <v>0.13044139676529387</v>
      </c>
      <c r="P1829" s="13">
        <f t="shared" si="2245"/>
        <v>0.13429356378170518</v>
      </c>
      <c r="Q1829" s="13">
        <f t="shared" si="2246"/>
        <v>7.820189314324541E-2</v>
      </c>
      <c r="R1829" s="13">
        <f t="shared" si="2247"/>
        <v>5.7654490666088978E-2</v>
      </c>
      <c r="S1829" s="13">
        <f t="shared" si="2248"/>
        <v>3.0555026233285161E-2</v>
      </c>
      <c r="T1829" s="13">
        <f t="shared" si="2249"/>
        <v>6.9129746079157936E-2</v>
      </c>
      <c r="U1829" s="13">
        <f t="shared" si="2250"/>
        <v>5.9357130570286895E-2</v>
      </c>
      <c r="V1829" s="13">
        <f t="shared" si="2251"/>
        <v>3.0897803350487742E-3</v>
      </c>
      <c r="W1829" s="13">
        <f t="shared" si="2252"/>
        <v>2.6837111492499132E-2</v>
      </c>
      <c r="X1829" s="13">
        <f t="shared" si="2253"/>
        <v>2.37237569118205E-2</v>
      </c>
      <c r="Y1829" s="13">
        <f t="shared" si="2254"/>
        <v>1.0485790211969274E-2</v>
      </c>
      <c r="Z1829" s="13">
        <f t="shared" si="2255"/>
        <v>1.6988677809326443E-2</v>
      </c>
      <c r="AA1829" s="13">
        <f t="shared" si="2256"/>
        <v>1.7490383754926519E-2</v>
      </c>
      <c r="AB1829" s="13">
        <f t="shared" si="2257"/>
        <v>9.0034529858073181E-3</v>
      </c>
      <c r="AC1829" s="13">
        <f t="shared" si="2258"/>
        <v>1.7574989547891709E-4</v>
      </c>
      <c r="AD1829" s="13">
        <f t="shared" si="2259"/>
        <v>6.9074148109965344E-3</v>
      </c>
      <c r="AE1829" s="13">
        <f t="shared" si="2260"/>
        <v>6.1060904378994474E-3</v>
      </c>
      <c r="AF1829" s="13">
        <f t="shared" si="2261"/>
        <v>2.6988635731309183E-3</v>
      </c>
      <c r="AG1829" s="13">
        <f t="shared" si="2262"/>
        <v>7.9525676431335961E-4</v>
      </c>
      <c r="AH1829" s="13">
        <f t="shared" si="2263"/>
        <v>3.7544582873081044E-3</v>
      </c>
      <c r="AI1829" s="13">
        <f t="shared" si="2264"/>
        <v>3.8653341345277078E-3</v>
      </c>
      <c r="AJ1829" s="13">
        <f t="shared" si="2265"/>
        <v>1.9897421716006621E-3</v>
      </c>
      <c r="AK1829" s="13">
        <f t="shared" si="2266"/>
        <v>6.8283426851011714E-4</v>
      </c>
      <c r="AL1829" s="13">
        <f t="shared" si="2267"/>
        <v>6.3979747241909176E-6</v>
      </c>
      <c r="AM1829" s="13">
        <f t="shared" si="2268"/>
        <v>1.4222806171822102E-3</v>
      </c>
      <c r="AN1829" s="13">
        <f t="shared" si="2269"/>
        <v>1.2572828350717064E-3</v>
      </c>
      <c r="AO1829" s="13">
        <f t="shared" si="2270"/>
        <v>5.5571316527455521E-4</v>
      </c>
      <c r="AP1829" s="13">
        <f t="shared" si="2271"/>
        <v>1.6374842289263811E-4</v>
      </c>
      <c r="AQ1829" s="13">
        <f t="shared" si="2272"/>
        <v>3.6188020648987274E-5</v>
      </c>
      <c r="AR1829" s="13">
        <f t="shared" si="2273"/>
        <v>6.6378124015740005E-4</v>
      </c>
      <c r="AS1829" s="13">
        <f t="shared" si="2274"/>
        <v>6.8338388366517996E-4</v>
      </c>
      <c r="AT1829" s="13">
        <f t="shared" si="2275"/>
        <v>3.5178271409309713E-4</v>
      </c>
      <c r="AU1829" s="13">
        <f t="shared" si="2276"/>
        <v>1.2072382828325218E-4</v>
      </c>
      <c r="AV1829" s="13">
        <f t="shared" si="2277"/>
        <v>3.1072254544122871E-5</v>
      </c>
      <c r="AW1829" s="13">
        <f t="shared" si="2278"/>
        <v>1.6174373682429955E-7</v>
      </c>
      <c r="AX1829" s="13">
        <f t="shared" si="2279"/>
        <v>2.44047183276127E-4</v>
      </c>
      <c r="AY1829" s="13">
        <f t="shared" si="2280"/>
        <v>2.1573543980974051E-4</v>
      </c>
      <c r="AZ1829" s="13">
        <f t="shared" si="2281"/>
        <v>9.5354060975255182E-5</v>
      </c>
      <c r="BA1829" s="13">
        <f t="shared" si="2282"/>
        <v>2.809736762920167E-5</v>
      </c>
      <c r="BB1829" s="13">
        <f t="shared" si="2283"/>
        <v>6.2094529033381605E-6</v>
      </c>
      <c r="BC1829" s="13">
        <f t="shared" si="2284"/>
        <v>1.0978197208396712E-6</v>
      </c>
      <c r="BD1829" s="13">
        <f t="shared" si="2285"/>
        <v>9.7796073598321919E-5</v>
      </c>
      <c r="BE1829" s="13">
        <f t="shared" si="2286"/>
        <v>1.006841660167728E-4</v>
      </c>
      <c r="BF1829" s="13">
        <f t="shared" si="2287"/>
        <v>5.1828774476826291E-5</v>
      </c>
      <c r="BG1829" s="13">
        <f t="shared" si="2288"/>
        <v>1.7786456865006484E-5</v>
      </c>
      <c r="BH1829" s="13">
        <f t="shared" si="2289"/>
        <v>4.577930662129388E-6</v>
      </c>
      <c r="BI1829" s="13">
        <f t="shared" si="2290"/>
        <v>9.4262502335680513E-7</v>
      </c>
      <c r="BJ1829" s="14">
        <f t="shared" si="2291"/>
        <v>0.38082907256920956</v>
      </c>
      <c r="BK1829" s="14">
        <f t="shared" si="2292"/>
        <v>0.31589594756684952</v>
      </c>
      <c r="BL1829" s="14">
        <f t="shared" si="2293"/>
        <v>0.28636358355173563</v>
      </c>
      <c r="BM1829" s="14">
        <f t="shared" si="2294"/>
        <v>0.29979327477912487</v>
      </c>
      <c r="BN1829" s="14">
        <f t="shared" si="2295"/>
        <v>0.70006843302192356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1.5193798449612399</v>
      </c>
      <c r="F1830" s="10">
        <f>VLOOKUP(B1830,home!$B$2:$E$405,3,FALSE)</f>
        <v>1.03</v>
      </c>
      <c r="G1830" s="10">
        <f>VLOOKUP(C1830,away!$B$2:$E$405,4,FALSE)</f>
        <v>1.03</v>
      </c>
      <c r="H1830" s="10">
        <f>VLOOKUP(A1830,away!$A$2:$E$405,3,FALSE)</f>
        <v>1.26356589147287</v>
      </c>
      <c r="I1830" s="10">
        <f>VLOOKUP(C1830,away!$B$2:$E$405,3,FALSE)</f>
        <v>1.03</v>
      </c>
      <c r="J1830" s="10">
        <f>VLOOKUP(B1830,home!$B$2:$E$405,4,FALSE)</f>
        <v>1.36</v>
      </c>
      <c r="K1830" s="12">
        <f t="shared" si="2240"/>
        <v>1.6119100775193795</v>
      </c>
      <c r="L1830" s="12">
        <f t="shared" si="2241"/>
        <v>1.7700031007751966</v>
      </c>
      <c r="M1830" s="13">
        <f t="shared" si="2242"/>
        <v>3.3982378154615411E-2</v>
      </c>
      <c r="N1830" s="13">
        <f t="shared" si="2243"/>
        <v>5.4776537805498994E-2</v>
      </c>
      <c r="O1830" s="13">
        <f t="shared" si="2244"/>
        <v>6.0148914705384582E-2</v>
      </c>
      <c r="P1830" s="13">
        <f t="shared" si="2245"/>
        <v>9.6954641765463007E-2</v>
      </c>
      <c r="Q1830" s="13">
        <f t="shared" si="2246"/>
        <v>4.4147426650152574E-2</v>
      </c>
      <c r="R1830" s="13">
        <f t="shared" si="2247"/>
        <v>5.3231882768396778E-2</v>
      </c>
      <c r="S1830" s="13">
        <f t="shared" si="2248"/>
        <v>6.9154978773848366E-2</v>
      </c>
      <c r="T1830" s="13">
        <f t="shared" si="2249"/>
        <v>7.8141082062015602E-2</v>
      </c>
      <c r="U1830" s="13">
        <f t="shared" si="2250"/>
        <v>8.5805008279708966E-2</v>
      </c>
      <c r="V1830" s="13">
        <f t="shared" si="2251"/>
        <v>2.1922787820630826E-2</v>
      </c>
      <c r="W1830" s="13">
        <f t="shared" si="2252"/>
        <v>2.3720560637976184E-2</v>
      </c>
      <c r="X1830" s="13">
        <f t="shared" si="2253"/>
        <v>4.1985465881343914E-2</v>
      </c>
      <c r="Y1830" s="13">
        <f t="shared" si="2254"/>
        <v>3.715720239873499E-2</v>
      </c>
      <c r="Z1830" s="13">
        <f t="shared" si="2255"/>
        <v>3.1406865853388012E-2</v>
      </c>
      <c r="AA1830" s="13">
        <f t="shared" si="2256"/>
        <v>5.0625043572375419E-2</v>
      </c>
      <c r="AB1830" s="13">
        <f t="shared" si="2257"/>
        <v>4.0801508954584828E-2</v>
      </c>
      <c r="AC1830" s="13">
        <f t="shared" si="2258"/>
        <v>3.9092247126928147E-3</v>
      </c>
      <c r="AD1830" s="13">
        <f t="shared" si="2259"/>
        <v>9.558852684190839E-3</v>
      </c>
      <c r="AE1830" s="13">
        <f t="shared" si="2260"/>
        <v>1.6919198890871096E-2</v>
      </c>
      <c r="AF1830" s="13">
        <f t="shared" si="2261"/>
        <v>1.4973517249737056E-2</v>
      </c>
      <c r="AG1830" s="13">
        <f t="shared" si="2262"/>
        <v>8.834390653848492E-3</v>
      </c>
      <c r="AH1830" s="13">
        <f t="shared" si="2263"/>
        <v>1.3897562486531864E-2</v>
      </c>
      <c r="AI1830" s="13">
        <f t="shared" si="2264"/>
        <v>2.2401621024995995E-2</v>
      </c>
      <c r="AJ1830" s="13">
        <f t="shared" si="2265"/>
        <v>1.8054699341480535E-2</v>
      </c>
      <c r="AK1830" s="13">
        <f t="shared" si="2266"/>
        <v>9.7008506050383254E-3</v>
      </c>
      <c r="AL1830" s="13">
        <f t="shared" si="2267"/>
        <v>4.4613414620406616E-4</v>
      </c>
      <c r="AM1830" s="13">
        <f t="shared" si="2268"/>
        <v>3.0816021942340747E-3</v>
      </c>
      <c r="AN1830" s="13">
        <f t="shared" si="2269"/>
        <v>5.4544454391499617E-3</v>
      </c>
      <c r="AO1830" s="13">
        <f t="shared" si="2270"/>
        <v>4.8271926701522819E-3</v>
      </c>
      <c r="AP1830" s="13">
        <f t="shared" si="2271"/>
        <v>2.8480486647362788E-3</v>
      </c>
      <c r="AQ1830" s="13">
        <f t="shared" si="2272"/>
        <v>1.2602637419354688E-3</v>
      </c>
      <c r="AR1830" s="13">
        <f t="shared" si="2273"/>
        <v>4.9197457388756869E-3</v>
      </c>
      <c r="AS1830" s="13">
        <f t="shared" si="2274"/>
        <v>7.9301877353267457E-3</v>
      </c>
      <c r="AT1830" s="13">
        <f t="shared" si="2275"/>
        <v>6.3913747635968863E-3</v>
      </c>
      <c r="AU1830" s="13">
        <f t="shared" si="2276"/>
        <v>3.4341071302149539E-3</v>
      </c>
      <c r="AV1830" s="13">
        <f t="shared" si="2277"/>
        <v>1.383867972618661E-3</v>
      </c>
      <c r="AW1830" s="13">
        <f t="shared" si="2278"/>
        <v>3.5357194811505856E-5</v>
      </c>
      <c r="AX1830" s="13">
        <f t="shared" si="2279"/>
        <v>8.2787760529862326E-4</v>
      </c>
      <c r="AY1830" s="13">
        <f t="shared" si="2280"/>
        <v>1.4653459284409073E-3</v>
      </c>
      <c r="AZ1830" s="13">
        <f t="shared" si="2281"/>
        <v>1.296833418524358E-3</v>
      </c>
      <c r="BA1830" s="13">
        <f t="shared" si="2282"/>
        <v>7.6513305732567045E-4</v>
      </c>
      <c r="BB1830" s="13">
        <f t="shared" si="2283"/>
        <v>3.3857197099301095E-4</v>
      </c>
      <c r="BC1830" s="13">
        <f t="shared" si="2284"/>
        <v>1.198546876986398E-4</v>
      </c>
      <c r="BD1830" s="13">
        <f t="shared" si="2285"/>
        <v>1.4513275354725869E-3</v>
      </c>
      <c r="BE1830" s="13">
        <f t="shared" si="2286"/>
        <v>2.3394094802096275E-3</v>
      </c>
      <c r="BF1830" s="13">
        <f t="shared" si="2287"/>
        <v>1.8854588582971367E-3</v>
      </c>
      <c r="BG1830" s="13">
        <f t="shared" si="2288"/>
        <v>1.0130633781457795E-3</v>
      </c>
      <c r="BH1830" s="13">
        <f t="shared" si="2289"/>
        <v>4.0824176709975221E-4</v>
      </c>
      <c r="BI1830" s="13">
        <f t="shared" si="2290"/>
        <v>1.3160980369048193E-4</v>
      </c>
      <c r="BJ1830" s="14">
        <f t="shared" si="2291"/>
        <v>0.35249940429285903</v>
      </c>
      <c r="BK1830" s="14">
        <f t="shared" si="2292"/>
        <v>0.22783549130189543</v>
      </c>
      <c r="BL1830" s="14">
        <f t="shared" si="2293"/>
        <v>0.38595548590204559</v>
      </c>
      <c r="BM1830" s="14">
        <f t="shared" si="2294"/>
        <v>0.65302547676704736</v>
      </c>
      <c r="BN1830" s="14">
        <f t="shared" si="2295"/>
        <v>0.34324178184951137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1.5193798449612399</v>
      </c>
      <c r="F1831" s="10">
        <f>VLOOKUP(B1831,home!$B$2:$E$405,3,FALSE)</f>
        <v>1.6</v>
      </c>
      <c r="G1831" s="10">
        <f>VLOOKUP(C1831,away!$B$2:$E$405,4,FALSE)</f>
        <v>1.32</v>
      </c>
      <c r="H1831" s="10">
        <f>VLOOKUP(A1831,away!$A$2:$E$405,3,FALSE)</f>
        <v>1.26356589147287</v>
      </c>
      <c r="I1831" s="10">
        <f>VLOOKUP(C1831,away!$B$2:$E$405,3,FALSE)</f>
        <v>0.66</v>
      </c>
      <c r="J1831" s="10">
        <f>VLOOKUP(B1831,home!$B$2:$E$405,4,FALSE)</f>
        <v>0.34</v>
      </c>
      <c r="K1831" s="12">
        <f t="shared" si="2240"/>
        <v>3.208930232558139</v>
      </c>
      <c r="L1831" s="12">
        <f t="shared" si="2241"/>
        <v>0.28354418604651205</v>
      </c>
      <c r="M1831" s="13">
        <f t="shared" si="2242"/>
        <v>3.0425493543259002E-2</v>
      </c>
      <c r="N1831" s="13">
        <f t="shared" si="2243"/>
        <v>9.7633286071466263E-2</v>
      </c>
      <c r="O1831" s="13">
        <f t="shared" si="2244"/>
        <v>8.6269718017867817E-3</v>
      </c>
      <c r="P1831" s="13">
        <f t="shared" si="2245"/>
        <v>2.7683350630180167E-2</v>
      </c>
      <c r="Q1831" s="13">
        <f t="shared" si="2246"/>
        <v>0.15664920168936278</v>
      </c>
      <c r="R1831" s="13">
        <f t="shared" si="2247"/>
        <v>1.2230638487919223E-3</v>
      </c>
      <c r="S1831" s="13">
        <f t="shared" si="2248"/>
        <v>6.2970868576369505E-3</v>
      </c>
      <c r="T1831" s="13">
        <f t="shared" si="2249"/>
        <v>4.4416970387846276E-2</v>
      </c>
      <c r="U1831" s="13">
        <f t="shared" si="2250"/>
        <v>3.9247265607373159E-3</v>
      </c>
      <c r="V1831" s="13">
        <f t="shared" si="2251"/>
        <v>6.366169474906826E-4</v>
      </c>
      <c r="W1831" s="13">
        <f t="shared" si="2252"/>
        <v>0.1675587864023646</v>
      </c>
      <c r="X1831" s="13">
        <f t="shared" si="2253"/>
        <v>4.7510319705399852E-2</v>
      </c>
      <c r="Y1831" s="13">
        <f t="shared" si="2254"/>
        <v>6.7356374648385817E-3</v>
      </c>
      <c r="Z1831" s="13">
        <f t="shared" si="2255"/>
        <v>1.1559754782953998E-4</v>
      </c>
      <c r="AA1831" s="13">
        <f t="shared" si="2256"/>
        <v>3.7094446603979633E-4</v>
      </c>
      <c r="AB1831" s="13">
        <f t="shared" si="2257"/>
        <v>5.9516745583761913E-4</v>
      </c>
      <c r="AC1831" s="13">
        <f t="shared" si="2258"/>
        <v>3.6202556068322637E-5</v>
      </c>
      <c r="AD1831" s="13">
        <f t="shared" si="2259"/>
        <v>0.13442111385432484</v>
      </c>
      <c r="AE1831" s="13">
        <f t="shared" si="2260"/>
        <v>3.8114325315290069E-2</v>
      </c>
      <c r="AF1831" s="13">
        <f t="shared" si="2261"/>
        <v>5.4035476741179454E-3</v>
      </c>
      <c r="AG1831" s="13">
        <f t="shared" si="2262"/>
        <v>5.1071484234043211E-4</v>
      </c>
      <c r="AH1831" s="13">
        <f t="shared" si="2263"/>
        <v>8.1942531520749149E-6</v>
      </c>
      <c r="AI1831" s="13">
        <f t="shared" si="2264"/>
        <v>2.6294786672928018E-5</v>
      </c>
      <c r="AJ1831" s="13">
        <f t="shared" si="2265"/>
        <v>4.2189067956712779E-5</v>
      </c>
      <c r="AK1831" s="13">
        <f t="shared" si="2266"/>
        <v>4.5127258549915171E-5</v>
      </c>
      <c r="AL1831" s="13">
        <f t="shared" si="2267"/>
        <v>1.3175898716951852E-6</v>
      </c>
      <c r="AM1831" s="13">
        <f t="shared" si="2268"/>
        <v>8.6269595228256543E-2</v>
      </c>
      <c r="AN1831" s="13">
        <f t="shared" si="2269"/>
        <v>2.4461242159558062E-2</v>
      </c>
      <c r="AO1831" s="13">
        <f t="shared" si="2270"/>
        <v>3.4679214989092578E-3</v>
      </c>
      <c r="AP1831" s="13">
        <f t="shared" si="2271"/>
        <v>3.2776965956047519E-4</v>
      </c>
      <c r="AQ1831" s="13">
        <f t="shared" si="2272"/>
        <v>2.3234295332704325E-5</v>
      </c>
      <c r="AR1831" s="13">
        <f t="shared" si="2273"/>
        <v>4.6468656805282977E-7</v>
      </c>
      <c r="AS1831" s="13">
        <f t="shared" si="2274"/>
        <v>1.4911467768884106E-6</v>
      </c>
      <c r="AT1831" s="13">
        <f t="shared" si="2275"/>
        <v>2.3924929867694233E-6</v>
      </c>
      <c r="AU1831" s="13">
        <f t="shared" si="2276"/>
        <v>2.5591143588092413E-6</v>
      </c>
      <c r="AV1831" s="13">
        <f t="shared" si="2277"/>
        <v>2.053004858639153E-6</v>
      </c>
      <c r="AW1831" s="13">
        <f t="shared" si="2278"/>
        <v>3.330111451241743E-8</v>
      </c>
      <c r="AX1831" s="13">
        <f t="shared" si="2279"/>
        <v>4.6138852046417628E-2</v>
      </c>
      <c r="AY1831" s="13">
        <f t="shared" si="2280"/>
        <v>1.3082403248621935E-2</v>
      </c>
      <c r="AZ1831" s="13">
        <f t="shared" si="2281"/>
        <v>1.8547196903313757E-3</v>
      </c>
      <c r="BA1831" s="13">
        <f t="shared" si="2282"/>
        <v>1.7529832831314962E-4</v>
      </c>
      <c r="BB1831" s="13">
        <f t="shared" si="2283"/>
        <v>1.2426205454216561E-5</v>
      </c>
      <c r="BC1831" s="13">
        <f t="shared" si="2284"/>
        <v>7.0467566223251311E-7</v>
      </c>
      <c r="BD1831" s="13">
        <f t="shared" si="2285"/>
        <v>2.1959862450881102E-8</v>
      </c>
      <c r="BE1831" s="13">
        <f t="shared" si="2286"/>
        <v>7.0467666521450634E-8</v>
      </c>
      <c r="BF1831" s="13">
        <f t="shared" si="2287"/>
        <v>1.1306291275925399E-7</v>
      </c>
      <c r="BG1831" s="13">
        <f t="shared" si="2288"/>
        <v>1.209369996447512E-7</v>
      </c>
      <c r="BH1831" s="13">
        <f t="shared" si="2289"/>
        <v>9.7019598598728748E-8</v>
      </c>
      <c r="BI1831" s="13">
        <f t="shared" si="2290"/>
        <v>6.2265824618823193E-8</v>
      </c>
      <c r="BJ1831" s="14">
        <f t="shared" si="2291"/>
        <v>0.87476807044376936</v>
      </c>
      <c r="BK1831" s="14">
        <f t="shared" si="2292"/>
        <v>7.8162471373128761E-2</v>
      </c>
      <c r="BL1831" s="14">
        <f t="shared" si="2293"/>
        <v>1.4872125657938823E-2</v>
      </c>
      <c r="BM1831" s="14">
        <f t="shared" si="2294"/>
        <v>0.63259452749031198</v>
      </c>
      <c r="BN1831" s="14">
        <f t="shared" si="2295"/>
        <v>0.32224136758484695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1.5193798449612399</v>
      </c>
      <c r="F1832" s="10">
        <f>VLOOKUP(B1832,home!$B$2:$E$405,3,FALSE)</f>
        <v>0.47</v>
      </c>
      <c r="G1832" s="10">
        <f>VLOOKUP(C1832,away!$B$2:$E$405,4,FALSE)</f>
        <v>0.66</v>
      </c>
      <c r="H1832" s="10">
        <f>VLOOKUP(A1832,away!$A$2:$E$405,3,FALSE)</f>
        <v>1.26356589147287</v>
      </c>
      <c r="I1832" s="10">
        <f>VLOOKUP(C1832,away!$B$2:$E$405,3,FALSE)</f>
        <v>0.66</v>
      </c>
      <c r="J1832" s="10">
        <f>VLOOKUP(B1832,home!$B$2:$E$405,4,FALSE)</f>
        <v>1.24</v>
      </c>
      <c r="K1832" s="12">
        <f t="shared" si="2240"/>
        <v>0.47131162790697662</v>
      </c>
      <c r="L1832" s="12">
        <f t="shared" si="2241"/>
        <v>1.0341023255813968</v>
      </c>
      <c r="M1832" s="13">
        <f t="shared" si="2242"/>
        <v>0.2219254080182271</v>
      </c>
      <c r="N1832" s="13">
        <f t="shared" si="2243"/>
        <v>0.10459602532699062</v>
      </c>
      <c r="O1832" s="13">
        <f t="shared" si="2244"/>
        <v>0.229493580537249</v>
      </c>
      <c r="P1832" s="13">
        <f t="shared" si="2245"/>
        <v>0.10816299303721168</v>
      </c>
      <c r="Q1832" s="13">
        <f t="shared" si="2246"/>
        <v>2.4648661484731646E-2</v>
      </c>
      <c r="R1832" s="13">
        <f t="shared" si="2247"/>
        <v>0.11865992266978538</v>
      </c>
      <c r="S1832" s="13">
        <f t="shared" si="2248"/>
        <v>1.317924023125714E-2</v>
      </c>
      <c r="T1832" s="13">
        <f t="shared" si="2249"/>
        <v>2.54892381638296E-2</v>
      </c>
      <c r="U1832" s="13">
        <f t="shared" si="2250"/>
        <v>5.5925801320812506E-2</v>
      </c>
      <c r="V1832" s="13">
        <f t="shared" si="2251"/>
        <v>7.1370630644615679E-4</v>
      </c>
      <c r="W1832" s="13">
        <f t="shared" si="2252"/>
        <v>3.8724002566989566E-3</v>
      </c>
      <c r="X1832" s="13">
        <f t="shared" si="2253"/>
        <v>4.004458111034389E-3</v>
      </c>
      <c r="Y1832" s="13">
        <f t="shared" si="2254"/>
        <v>2.0705097226569741E-3</v>
      </c>
      <c r="Z1832" s="13">
        <f t="shared" si="2255"/>
        <v>4.0902167328711263E-2</v>
      </c>
      <c r="AA1832" s="13">
        <f t="shared" si="2256"/>
        <v>1.927766706861846E-2</v>
      </c>
      <c r="AB1832" s="13">
        <f t="shared" si="2257"/>
        <v>4.5428943241796393E-3</v>
      </c>
      <c r="AC1832" s="13">
        <f t="shared" si="2258"/>
        <v>2.1740584748753005E-5</v>
      </c>
      <c r="AD1832" s="13">
        <f t="shared" si="2259"/>
        <v>4.562768172230448E-4</v>
      </c>
      <c r="AE1832" s="13">
        <f t="shared" si="2260"/>
        <v>4.7183691779922854E-4</v>
      </c>
      <c r="AF1832" s="13">
        <f t="shared" si="2261"/>
        <v>2.4396382699567025E-4</v>
      </c>
      <c r="AG1832" s="13">
        <f t="shared" si="2262"/>
        <v>8.4094520284653412E-5</v>
      </c>
      <c r="AH1832" s="13">
        <f t="shared" si="2263"/>
        <v>1.0574256588984934E-2</v>
      </c>
      <c r="AI1832" s="13">
        <f t="shared" si="2264"/>
        <v>4.9837700868605632E-3</v>
      </c>
      <c r="AJ1832" s="13">
        <f t="shared" si="2265"/>
        <v>1.1744543963761729E-3</v>
      </c>
      <c r="AK1832" s="13">
        <f t="shared" si="2266"/>
        <v>1.8451133781951991E-4</v>
      </c>
      <c r="AL1832" s="13">
        <f t="shared" si="2267"/>
        <v>4.2384091804596764E-7</v>
      </c>
      <c r="AM1832" s="13">
        <f t="shared" si="2268"/>
        <v>4.3009713900321462E-5</v>
      </c>
      <c r="AN1832" s="13">
        <f t="shared" si="2269"/>
        <v>4.4476445166912955E-5</v>
      </c>
      <c r="AO1832" s="13">
        <f t="shared" si="2270"/>
        <v>2.2996597690349078E-5</v>
      </c>
      <c r="AP1832" s="13">
        <f t="shared" si="2271"/>
        <v>7.9269450506832549E-6</v>
      </c>
      <c r="AQ1832" s="13">
        <f t="shared" si="2272"/>
        <v>2.049318077916874E-6</v>
      </c>
      <c r="AR1832" s="13">
        <f t="shared" si="2273"/>
        <v>2.1869726659927468E-3</v>
      </c>
      <c r="AS1832" s="13">
        <f t="shared" si="2274"/>
        <v>1.0307456473971021E-3</v>
      </c>
      <c r="AT1832" s="13">
        <f t="shared" si="2275"/>
        <v>2.4290120451637929E-4</v>
      </c>
      <c r="AU1832" s="13">
        <f t="shared" si="2276"/>
        <v>3.8160720707060072E-5</v>
      </c>
      <c r="AV1832" s="13">
        <f t="shared" si="2277"/>
        <v>4.4963978496369874E-6</v>
      </c>
      <c r="AW1832" s="13">
        <f t="shared" si="2278"/>
        <v>5.7381520260534922E-9</v>
      </c>
      <c r="AX1832" s="13">
        <f t="shared" si="2279"/>
        <v>3.3784963790289707E-6</v>
      </c>
      <c r="AY1832" s="13">
        <f t="shared" si="2280"/>
        <v>3.4937109625221868E-6</v>
      </c>
      <c r="AZ1832" s="13">
        <f t="shared" si="2281"/>
        <v>1.8064273156267064E-6</v>
      </c>
      <c r="BA1832" s="13">
        <f t="shared" si="2282"/>
        <v>6.2267689602777922E-7</v>
      </c>
      <c r="BB1832" s="13">
        <f t="shared" si="2283"/>
        <v>1.6097790656703298E-7</v>
      </c>
      <c r="BC1832" s="13">
        <f t="shared" si="2284"/>
        <v>3.3293525509638732E-8</v>
      </c>
      <c r="BD1832" s="13">
        <f t="shared" si="2285"/>
        <v>3.7692558664767425E-4</v>
      </c>
      <c r="BE1832" s="13">
        <f t="shared" si="2286"/>
        <v>1.7764941184270753E-4</v>
      </c>
      <c r="BF1832" s="13">
        <f t="shared" si="2287"/>
        <v>4.1864116746151698E-5</v>
      </c>
      <c r="BG1832" s="13">
        <f t="shared" si="2288"/>
        <v>6.5770150048388266E-6</v>
      </c>
      <c r="BH1832" s="13">
        <f t="shared" si="2289"/>
        <v>7.7495591217479969E-7</v>
      </c>
      <c r="BI1832" s="13">
        <f t="shared" si="2290"/>
        <v>7.3049146504648183E-8</v>
      </c>
      <c r="BJ1832" s="14">
        <f t="shared" si="2291"/>
        <v>0.16606741975111627</v>
      </c>
      <c r="BK1832" s="14">
        <f t="shared" si="2292"/>
        <v>0.34400700572977144</v>
      </c>
      <c r="BL1832" s="14">
        <f t="shared" si="2293"/>
        <v>0.44892399910244907</v>
      </c>
      <c r="BM1832" s="14">
        <f t="shared" si="2294"/>
        <v>0.19241051286504213</v>
      </c>
      <c r="BN1832" s="14">
        <f t="shared" si="2295"/>
        <v>0.8074865910741954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1.5193798449612399</v>
      </c>
      <c r="F1833" s="10">
        <f>VLOOKUP(B1833,home!$B$2:$E$405,3,FALSE)</f>
        <v>0.55000000000000004</v>
      </c>
      <c r="G1833" s="10">
        <f>VLOOKUP(C1833,away!$B$2:$E$405,4,FALSE)</f>
        <v>1.03</v>
      </c>
      <c r="H1833" s="10">
        <f>VLOOKUP(A1833,away!$A$2:$E$405,3,FALSE)</f>
        <v>1.26356589147287</v>
      </c>
      <c r="I1833" s="10">
        <f>VLOOKUP(C1833,away!$B$2:$E$405,3,FALSE)</f>
        <v>0.56000000000000005</v>
      </c>
      <c r="J1833" s="10">
        <f>VLOOKUP(B1833,home!$B$2:$E$405,4,FALSE)</f>
        <v>0.53</v>
      </c>
      <c r="K1833" s="12">
        <f t="shared" si="2240"/>
        <v>0.86072868217054255</v>
      </c>
      <c r="L1833" s="12">
        <f t="shared" si="2241"/>
        <v>0.3750263565891479</v>
      </c>
      <c r="M1833" s="13">
        <f t="shared" si="2242"/>
        <v>0.29061525372879193</v>
      </c>
      <c r="N1833" s="13">
        <f t="shared" si="2243"/>
        <v>0.25014088436064091</v>
      </c>
      <c r="O1833" s="13">
        <f t="shared" si="2244"/>
        <v>0.10898837977513963</v>
      </c>
      <c r="P1833" s="13">
        <f t="shared" si="2245"/>
        <v>9.3809424495758534E-2</v>
      </c>
      <c r="Q1833" s="13">
        <f t="shared" si="2246"/>
        <v>0.10765171687635425</v>
      </c>
      <c r="R1833" s="13">
        <f t="shared" si="2247"/>
        <v>2.0436757488812494E-2</v>
      </c>
      <c r="S1833" s="13">
        <f t="shared" si="2248"/>
        <v>7.5703253797871481E-3</v>
      </c>
      <c r="T1833" s="13">
        <f t="shared" si="2249"/>
        <v>4.0372231160705624E-2</v>
      </c>
      <c r="U1833" s="13">
        <f t="shared" si="2250"/>
        <v>1.7590503341184543E-2</v>
      </c>
      <c r="V1833" s="13">
        <f t="shared" si="2251"/>
        <v>2.7151892331547914E-4</v>
      </c>
      <c r="W1833" s="13">
        <f t="shared" si="2252"/>
        <v>3.0886306800126925E-2</v>
      </c>
      <c r="X1833" s="13">
        <f t="shared" si="2253"/>
        <v>1.1583179107746224E-2</v>
      </c>
      <c r="Y1833" s="13">
        <f t="shared" si="2254"/>
        <v>2.171998729248802E-3</v>
      </c>
      <c r="Z1833" s="13">
        <f t="shared" si="2255"/>
        <v>2.5547742338417781E-3</v>
      </c>
      <c r="AA1833" s="13">
        <f t="shared" si="2256"/>
        <v>2.1989674595378913E-3</v>
      </c>
      <c r="AB1833" s="13">
        <f t="shared" si="2257"/>
        <v>9.4635718179197719E-4</v>
      </c>
      <c r="AC1833" s="13">
        <f t="shared" si="2258"/>
        <v>5.4778254085776521E-6</v>
      </c>
      <c r="AD1833" s="13">
        <f t="shared" si="2259"/>
        <v>6.646182537297078E-3</v>
      </c>
      <c r="AE1833" s="13">
        <f t="shared" si="2260"/>
        <v>2.4924936221889416E-3</v>
      </c>
      <c r="AF1833" s="13">
        <f t="shared" si="2261"/>
        <v>4.6737540097560349E-4</v>
      </c>
      <c r="AG1833" s="13">
        <f t="shared" si="2262"/>
        <v>5.8426031262424221E-5</v>
      </c>
      <c r="AH1833" s="13">
        <f t="shared" si="2263"/>
        <v>2.3952691820637841E-4</v>
      </c>
      <c r="AI1833" s="13">
        <f t="shared" si="2264"/>
        <v>2.0616768865214743E-4</v>
      </c>
      <c r="AJ1833" s="13">
        <f t="shared" si="2265"/>
        <v>8.8727221479854767E-5</v>
      </c>
      <c r="AK1833" s="13">
        <f t="shared" si="2266"/>
        <v>2.5456688139003091E-5</v>
      </c>
      <c r="AL1833" s="13">
        <f t="shared" si="2267"/>
        <v>7.0728792446176124E-8</v>
      </c>
      <c r="AM1833" s="13">
        <f t="shared" si="2268"/>
        <v>1.1441119873585176E-3</v>
      </c>
      <c r="AN1833" s="13">
        <f t="shared" si="2269"/>
        <v>4.2907215014903417E-4</v>
      </c>
      <c r="AO1833" s="13">
        <f t="shared" si="2270"/>
        <v>8.0456682592132045E-5</v>
      </c>
      <c r="AP1833" s="13">
        <f t="shared" si="2271"/>
        <v>1.0057792178592267E-5</v>
      </c>
      <c r="AQ1833" s="13">
        <f t="shared" si="2272"/>
        <v>9.4298428901707162E-7</v>
      </c>
      <c r="AR1833" s="13">
        <f t="shared" si="2273"/>
        <v>1.7965781487992999E-5</v>
      </c>
      <c r="AS1833" s="13">
        <f t="shared" si="2274"/>
        <v>1.5463663424324141E-5</v>
      </c>
      <c r="AT1833" s="13">
        <f t="shared" si="2275"/>
        <v>6.6550093203736675E-6</v>
      </c>
      <c r="AU1833" s="13">
        <f t="shared" si="2276"/>
        <v>1.9093858007193021E-6</v>
      </c>
      <c r="AV1833" s="13">
        <f t="shared" si="2277"/>
        <v>4.1086578100206768E-7</v>
      </c>
      <c r="AW1833" s="13">
        <f t="shared" si="2278"/>
        <v>6.3419353227752743E-10</v>
      </c>
      <c r="AX1833" s="13">
        <f t="shared" si="2279"/>
        <v>1.6412833385576948E-4</v>
      </c>
      <c r="AY1833" s="13">
        <f t="shared" si="2280"/>
        <v>6.1552451058976529E-5</v>
      </c>
      <c r="AZ1833" s="13">
        <f t="shared" si="2281"/>
        <v>1.1541895729889902E-5</v>
      </c>
      <c r="BA1833" s="13">
        <f t="shared" si="2282"/>
        <v>1.4428383679041515E-6</v>
      </c>
      <c r="BB1833" s="13">
        <f t="shared" si="2283"/>
        <v>1.352756040655316E-7</v>
      </c>
      <c r="BC1833" s="13">
        <f t="shared" si="2284"/>
        <v>1.0146383385618494E-8</v>
      </c>
      <c r="BD1833" s="13">
        <f t="shared" si="2285"/>
        <v>1.1229402624531281E-6</v>
      </c>
      <c r="BE1833" s="13">
        <f t="shared" si="2286"/>
        <v>9.6654689225752431E-7</v>
      </c>
      <c r="BF1833" s="13">
        <f t="shared" si="2287"/>
        <v>4.15967316414426E-7</v>
      </c>
      <c r="BG1833" s="13">
        <f t="shared" si="2288"/>
        <v>1.1934500002780204E-7</v>
      </c>
      <c r="BH1833" s="13">
        <f t="shared" si="2289"/>
        <v>2.5680916149393348E-8</v>
      </c>
      <c r="BI1833" s="13">
        <f t="shared" si="2290"/>
        <v>4.4208602228399097E-9</v>
      </c>
      <c r="BJ1833" s="14">
        <f t="shared" si="2291"/>
        <v>0.45437424716411418</v>
      </c>
      <c r="BK1833" s="14">
        <f t="shared" si="2292"/>
        <v>0.39233362353291307</v>
      </c>
      <c r="BL1833" s="14">
        <f t="shared" si="2293"/>
        <v>0.15076590337000587</v>
      </c>
      <c r="BM1833" s="14">
        <f t="shared" si="2294"/>
        <v>0.12832457975851155</v>
      </c>
      <c r="BN1833" s="14">
        <f t="shared" si="2295"/>
        <v>0.87164241672549769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1.5193798449612399</v>
      </c>
      <c r="F1834" s="10">
        <f>VLOOKUP(B1834,home!$B$2:$E$405,3,FALSE)</f>
        <v>0.75</v>
      </c>
      <c r="G1834" s="10">
        <f>VLOOKUP(C1834,away!$B$2:$E$405,4,FALSE)</f>
        <v>0.11</v>
      </c>
      <c r="H1834" s="10">
        <f>VLOOKUP(A1834,away!$A$2:$E$405,3,FALSE)</f>
        <v>1.26356589147287</v>
      </c>
      <c r="I1834" s="10">
        <f>VLOOKUP(C1834,away!$B$2:$E$405,3,FALSE)</f>
        <v>1.43</v>
      </c>
      <c r="J1834" s="10">
        <f>VLOOKUP(B1834,home!$B$2:$E$405,4,FALSE)</f>
        <v>1.02</v>
      </c>
      <c r="K1834" s="12">
        <f t="shared" si="2240"/>
        <v>0.12534883720930232</v>
      </c>
      <c r="L1834" s="12">
        <f t="shared" si="2241"/>
        <v>1.8430372093023282</v>
      </c>
      <c r="M1834" s="13">
        <f t="shared" si="2242"/>
        <v>0.13968211482417828</v>
      </c>
      <c r="N1834" s="13">
        <f t="shared" si="2243"/>
        <v>1.7508990672146996E-2</v>
      </c>
      <c r="O1834" s="13">
        <f t="shared" si="2244"/>
        <v>0.25743933509500083</v>
      </c>
      <c r="P1834" s="13">
        <f t="shared" si="2245"/>
        <v>3.2269721306094283E-2</v>
      </c>
      <c r="Q1834" s="13">
        <f t="shared" si="2246"/>
        <v>1.0973658107310733E-3</v>
      </c>
      <c r="R1834" s="13">
        <f t="shared" si="2247"/>
        <v>0.23723513685906872</v>
      </c>
      <c r="S1834" s="13">
        <f t="shared" si="2248"/>
        <v>1.8637584963611007E-3</v>
      </c>
      <c r="T1834" s="13">
        <f t="shared" si="2249"/>
        <v>2.0224860213935839E-3</v>
      </c>
      <c r="U1834" s="13">
        <f t="shared" si="2250"/>
        <v>2.9737148550473963E-2</v>
      </c>
      <c r="V1834" s="13">
        <f t="shared" si="2251"/>
        <v>4.7841142197244436E-5</v>
      </c>
      <c r="W1834" s="13">
        <f t="shared" si="2252"/>
        <v>4.5851176122794434E-5</v>
      </c>
      <c r="X1834" s="13">
        <f t="shared" si="2253"/>
        <v>8.4505423684584586E-5</v>
      </c>
      <c r="Y1834" s="13">
        <f t="shared" si="2254"/>
        <v>7.7873320119273853E-5</v>
      </c>
      <c r="Z1834" s="13">
        <f t="shared" si="2255"/>
        <v>0.14574439486173127</v>
      </c>
      <c r="AA1834" s="13">
        <f t="shared" si="2256"/>
        <v>1.8268890425691429E-2</v>
      </c>
      <c r="AB1834" s="13">
        <f t="shared" si="2257"/>
        <v>1.1449920859822886E-3</v>
      </c>
      <c r="AC1834" s="13">
        <f t="shared" si="2258"/>
        <v>6.9077397973138687E-7</v>
      </c>
      <c r="AD1834" s="13">
        <f t="shared" si="2259"/>
        <v>1.4368479029178033E-6</v>
      </c>
      <c r="AE1834" s="13">
        <f t="shared" si="2260"/>
        <v>2.6481641491855296E-6</v>
      </c>
      <c r="AF1834" s="13">
        <f t="shared" si="2261"/>
        <v>2.4403325316446879E-6</v>
      </c>
      <c r="AG1834" s="13">
        <f t="shared" si="2262"/>
        <v>1.49920788629737E-6</v>
      </c>
      <c r="AH1834" s="13">
        <f t="shared" si="2263"/>
        <v>6.7153085694355463E-2</v>
      </c>
      <c r="AI1834" s="13">
        <f t="shared" si="2264"/>
        <v>8.41756120680409E-3</v>
      </c>
      <c r="AJ1834" s="13">
        <f t="shared" si="2265"/>
        <v>5.2756575470551219E-4</v>
      </c>
      <c r="AK1834" s="13">
        <f t="shared" si="2266"/>
        <v>2.2043251301261314E-5</v>
      </c>
      <c r="AL1834" s="13">
        <f t="shared" si="2267"/>
        <v>6.3833752344004495E-9</v>
      </c>
      <c r="AM1834" s="13">
        <f t="shared" si="2268"/>
        <v>3.6021442775474251E-8</v>
      </c>
      <c r="AN1834" s="13">
        <f t="shared" si="2269"/>
        <v>6.6388859367953565E-8</v>
      </c>
      <c r="AO1834" s="13">
        <f t="shared" si="2270"/>
        <v>6.1178569049138955E-8</v>
      </c>
      <c r="AP1834" s="13">
        <f t="shared" si="2271"/>
        <v>3.7584793056478276E-8</v>
      </c>
      <c r="AQ1834" s="13">
        <f t="shared" si="2272"/>
        <v>1.7317543026754316E-8</v>
      </c>
      <c r="AR1834" s="13">
        <f t="shared" si="2273"/>
        <v>2.475312713083298E-2</v>
      </c>
      <c r="AS1834" s="13">
        <f t="shared" si="2274"/>
        <v>3.1027757031439479E-3</v>
      </c>
      <c r="AT1834" s="13">
        <f t="shared" si="2275"/>
        <v>1.9446466325518465E-4</v>
      </c>
      <c r="AU1834" s="13">
        <f t="shared" si="2276"/>
        <v>8.1253064724453078E-6</v>
      </c>
      <c r="AV1834" s="13">
        <f t="shared" si="2277"/>
        <v>2.546244295725595E-7</v>
      </c>
      <c r="AW1834" s="13">
        <f t="shared" si="2278"/>
        <v>4.0963993307552367E-11</v>
      </c>
      <c r="AX1834" s="13">
        <f t="shared" si="2279"/>
        <v>7.5254099441785226E-10</v>
      </c>
      <c r="AY1834" s="13">
        <f t="shared" si="2280"/>
        <v>1.386961054237477E-9</v>
      </c>
      <c r="AZ1834" s="13">
        <f t="shared" si="2281"/>
        <v>1.2781104154064279E-9</v>
      </c>
      <c r="BA1834" s="13">
        <f t="shared" si="2282"/>
        <v>7.8520168439696724E-10</v>
      </c>
      <c r="BB1834" s="13">
        <f t="shared" si="2283"/>
        <v>3.6178898028761856E-10</v>
      </c>
      <c r="BC1834" s="13">
        <f t="shared" si="2284"/>
        <v>1.3335811051712543E-10</v>
      </c>
      <c r="BD1834" s="13">
        <f t="shared" si="2285"/>
        <v>7.6034890581193572E-3</v>
      </c>
      <c r="BE1834" s="13">
        <f t="shared" si="2286"/>
        <v>9.5308851216891475E-4</v>
      </c>
      <c r="BF1834" s="13">
        <f t="shared" si="2287"/>
        <v>5.9734268378958726E-5</v>
      </c>
      <c r="BG1834" s="13">
        <f t="shared" si="2288"/>
        <v>2.4958736942836228E-6</v>
      </c>
      <c r="BH1834" s="13">
        <f t="shared" si="2289"/>
        <v>7.8213716349934513E-8</v>
      </c>
      <c r="BI1834" s="13">
        <f t="shared" si="2290"/>
        <v>1.9607996796564991E-9</v>
      </c>
      <c r="BJ1834" s="14">
        <f t="shared" si="2291"/>
        <v>2.0845320165836866E-2</v>
      </c>
      <c r="BK1834" s="14">
        <f t="shared" si="2292"/>
        <v>0.17386413431314696</v>
      </c>
      <c r="BL1834" s="14">
        <f t="shared" si="2293"/>
        <v>0.65662339423839522</v>
      </c>
      <c r="BM1834" s="14">
        <f t="shared" si="2294"/>
        <v>0.31184457766589302</v>
      </c>
      <c r="BN1834" s="14">
        <f t="shared" si="2295"/>
        <v>0.68523266456722021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1.36666666666667</v>
      </c>
      <c r="F1835" s="10">
        <f>VLOOKUP(B1835,home!$B$2:$E$405,3,FALSE)</f>
        <v>1.68</v>
      </c>
      <c r="G1835" s="10">
        <f>VLOOKUP(C1835,away!$B$2:$E$405,4,FALSE)</f>
        <v>1.24</v>
      </c>
      <c r="H1835" s="10">
        <f>VLOOKUP(A1835,away!$A$2:$E$405,3,FALSE)</f>
        <v>1.0874999999999999</v>
      </c>
      <c r="I1835" s="10">
        <f>VLOOKUP(C1835,away!$B$2:$E$405,3,FALSE)</f>
        <v>1.24</v>
      </c>
      <c r="J1835" s="10">
        <f>VLOOKUP(B1835,home!$B$2:$E$405,4,FALSE)</f>
        <v>0.55000000000000004</v>
      </c>
      <c r="K1835" s="12">
        <f t="shared" si="2240"/>
        <v>2.8470400000000069</v>
      </c>
      <c r="L1835" s="12">
        <f t="shared" si="2241"/>
        <v>0.74167499999999997</v>
      </c>
      <c r="M1835" s="13">
        <f t="shared" si="2242"/>
        <v>2.7633817073132484E-2</v>
      </c>
      <c r="N1835" s="13">
        <f t="shared" si="2243"/>
        <v>7.8674582559891293E-2</v>
      </c>
      <c r="O1835" s="13">
        <f t="shared" si="2244"/>
        <v>2.049531127771553E-2</v>
      </c>
      <c r="P1835" s="13">
        <f t="shared" si="2245"/>
        <v>5.8350971020107369E-2</v>
      </c>
      <c r="Q1835" s="13">
        <f t="shared" si="2246"/>
        <v>0.11199484176565676</v>
      </c>
      <c r="R1835" s="13">
        <f t="shared" si="2247"/>
        <v>7.6004299959498327E-3</v>
      </c>
      <c r="S1835" s="13">
        <f t="shared" si="2248"/>
        <v>3.0803162389569309E-2</v>
      </c>
      <c r="T1835" s="13">
        <f t="shared" si="2249"/>
        <v>8.3063774266543461E-2</v>
      </c>
      <c r="U1835" s="13">
        <f t="shared" si="2250"/>
        <v>2.1638728215669065E-2</v>
      </c>
      <c r="V1835" s="13">
        <f t="shared" si="2251"/>
        <v>7.2270324563424226E-3</v>
      </c>
      <c r="W1835" s="13">
        <f t="shared" si="2252"/>
        <v>0.1062845981001654</v>
      </c>
      <c r="X1835" s="13">
        <f t="shared" si="2253"/>
        <v>7.8828629295940159E-2</v>
      </c>
      <c r="Y1835" s="13">
        <f t="shared" si="2254"/>
        <v>2.9232611816533204E-2</v>
      </c>
      <c r="Z1835" s="13">
        <f t="shared" si="2255"/>
        <v>1.8790163057486977E-3</v>
      </c>
      <c r="AA1835" s="13">
        <f t="shared" si="2256"/>
        <v>5.3496345831187857E-3</v>
      </c>
      <c r="AB1835" s="13">
        <f t="shared" si="2257"/>
        <v>7.6153118217612741E-3</v>
      </c>
      <c r="AC1835" s="13">
        <f t="shared" si="2258"/>
        <v>9.537778483184611E-4</v>
      </c>
      <c r="AD1835" s="13">
        <f t="shared" si="2259"/>
        <v>7.5649125543773912E-2</v>
      </c>
      <c r="AE1835" s="13">
        <f t="shared" si="2260"/>
        <v>5.6107065187678502E-2</v>
      </c>
      <c r="AF1835" s="13">
        <f t="shared" si="2261"/>
        <v>2.0806603786535725E-2</v>
      </c>
      <c r="AG1835" s="13">
        <f t="shared" si="2262"/>
        <v>5.1439126211262958E-3</v>
      </c>
      <c r="AH1835" s="13">
        <f t="shared" si="2263"/>
        <v>3.4840485464154126E-4</v>
      </c>
      <c r="AI1835" s="13">
        <f t="shared" si="2264"/>
        <v>9.9192255735865609E-4</v>
      </c>
      <c r="AJ1835" s="13">
        <f t="shared" si="2265"/>
        <v>1.4120215988511976E-3</v>
      </c>
      <c r="AK1835" s="13">
        <f t="shared" si="2266"/>
        <v>1.3400273242644412E-3</v>
      </c>
      <c r="AL1835" s="13">
        <f t="shared" si="2267"/>
        <v>8.0559067811100782E-5</v>
      </c>
      <c r="AM1835" s="13">
        <f t="shared" si="2268"/>
        <v>4.307521727762928E-2</v>
      </c>
      <c r="AN1835" s="13">
        <f t="shared" si="2269"/>
        <v>3.1947811774385687E-2</v>
      </c>
      <c r="AO1835" s="13">
        <f t="shared" si="2270"/>
        <v>1.1847446648883752E-2</v>
      </c>
      <c r="AP1835" s="13">
        <f t="shared" si="2271"/>
        <v>2.928984997770286E-3</v>
      </c>
      <c r="AQ1835" s="13">
        <f t="shared" si="2272"/>
        <v>5.4308873705531907E-4</v>
      </c>
      <c r="AR1835" s="13">
        <f t="shared" si="2273"/>
        <v>5.1680634113253043E-5</v>
      </c>
      <c r="AS1835" s="13">
        <f t="shared" si="2274"/>
        <v>1.471368325457963E-4</v>
      </c>
      <c r="AT1835" s="13">
        <f t="shared" si="2275"/>
        <v>2.0945222386559251E-4</v>
      </c>
      <c r="AU1835" s="13">
        <f t="shared" si="2276"/>
        <v>1.9877295314476597E-4</v>
      </c>
      <c r="AV1835" s="13">
        <f t="shared" si="2277"/>
        <v>1.4147863713031897E-4</v>
      </c>
      <c r="AW1835" s="13">
        <f t="shared" si="2278"/>
        <v>4.725188524155104E-6</v>
      </c>
      <c r="AX1835" s="13">
        <f t="shared" si="2279"/>
        <v>2.0439477766350356E-2</v>
      </c>
      <c r="AY1835" s="13">
        <f t="shared" si="2280"/>
        <v>1.5159449672357897E-2</v>
      </c>
      <c r="AZ1835" s="13">
        <f t="shared" si="2281"/>
        <v>5.6216924178730211E-3</v>
      </c>
      <c r="BA1835" s="13">
        <f t="shared" si="2282"/>
        <v>1.389822908008658E-3</v>
      </c>
      <c r="BB1835" s="13">
        <f t="shared" si="2283"/>
        <v>2.5769922632433028E-4</v>
      </c>
      <c r="BC1835" s="13">
        <f t="shared" si="2284"/>
        <v>3.8225814736819549E-5</v>
      </c>
      <c r="BD1835" s="13">
        <f t="shared" si="2285"/>
        <v>6.3883723843244885E-6</v>
      </c>
      <c r="BE1835" s="13">
        <f t="shared" si="2286"/>
        <v>1.8187951713067238E-5</v>
      </c>
      <c r="BF1835" s="13">
        <f t="shared" si="2287"/>
        <v>2.5890913022585543E-5</v>
      </c>
      <c r="BG1835" s="13">
        <f t="shared" si="2288"/>
        <v>2.4570821670607371E-5</v>
      </c>
      <c r="BH1835" s="13">
        <f t="shared" si="2289"/>
        <v>1.7488528032271549E-5</v>
      </c>
      <c r="BI1835" s="13">
        <f t="shared" si="2290"/>
        <v>9.9581077697996916E-6</v>
      </c>
      <c r="BJ1835" s="14">
        <f t="shared" si="2291"/>
        <v>0.77903466218522022</v>
      </c>
      <c r="BK1835" s="14">
        <f t="shared" si="2292"/>
        <v>0.14020876952763905</v>
      </c>
      <c r="BL1835" s="14">
        <f t="shared" si="2293"/>
        <v>6.7642798204722715E-2</v>
      </c>
      <c r="BM1835" s="14">
        <f t="shared" si="2294"/>
        <v>0.66886056804704364</v>
      </c>
      <c r="BN1835" s="14">
        <f t="shared" si="2295"/>
        <v>0.30474995369245328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1.36666666666667</v>
      </c>
      <c r="F1836" s="10">
        <f>VLOOKUP(B1836,home!$B$2:$E$405,3,FALSE)</f>
        <v>1.68</v>
      </c>
      <c r="G1836" s="10">
        <f>VLOOKUP(C1836,away!$B$2:$E$405,4,FALSE)</f>
        <v>1.1000000000000001</v>
      </c>
      <c r="H1836" s="10">
        <f>VLOOKUP(A1836,away!$A$2:$E$405,3,FALSE)</f>
        <v>1.0874999999999999</v>
      </c>
      <c r="I1836" s="10">
        <f>VLOOKUP(C1836,away!$B$2:$E$405,3,FALSE)</f>
        <v>0.59</v>
      </c>
      <c r="J1836" s="10">
        <f>VLOOKUP(B1836,home!$B$2:$E$405,4,FALSE)</f>
        <v>1.47</v>
      </c>
      <c r="K1836" s="12">
        <f t="shared" si="2240"/>
        <v>2.5256000000000065</v>
      </c>
      <c r="L1836" s="12">
        <f t="shared" si="2241"/>
        <v>0.9431887499999998</v>
      </c>
      <c r="M1836" s="13">
        <f t="shared" si="2242"/>
        <v>3.1154743999978907E-2</v>
      </c>
      <c r="N1836" s="13">
        <f t="shared" si="2243"/>
        <v>7.8684421446346922E-2</v>
      </c>
      <c r="O1836" s="13">
        <f t="shared" si="2244"/>
        <v>2.9384804049910101E-2</v>
      </c>
      <c r="P1836" s="13">
        <f t="shared" si="2245"/>
        <v>7.4214261108453125E-2</v>
      </c>
      <c r="Q1836" s="13">
        <f t="shared" si="2246"/>
        <v>9.9362687402447178E-2</v>
      </c>
      <c r="R1836" s="13">
        <f t="shared" si="2247"/>
        <v>1.385770830041482E-2</v>
      </c>
      <c r="S1836" s="13">
        <f t="shared" si="2248"/>
        <v>4.4196772663878975E-2</v>
      </c>
      <c r="T1836" s="13">
        <f t="shared" si="2249"/>
        <v>9.371776892775488E-2</v>
      </c>
      <c r="U1836" s="13">
        <f t="shared" si="2250"/>
        <v>3.4999028083527756E-2</v>
      </c>
      <c r="V1836" s="13">
        <f t="shared" si="2251"/>
        <v>1.1697989546169487E-2</v>
      </c>
      <c r="W1836" s="13">
        <f t="shared" si="2252"/>
        <v>8.3650134434540419E-2</v>
      </c>
      <c r="X1836" s="13">
        <f t="shared" si="2253"/>
        <v>7.8897865734646105E-2</v>
      </c>
      <c r="Y1836" s="13">
        <f t="shared" si="2254"/>
        <v>3.720778967996434E-2</v>
      </c>
      <c r="Z1836" s="13">
        <f t="shared" si="2255"/>
        <v>4.356811523244292E-3</v>
      </c>
      <c r="AA1836" s="13">
        <f t="shared" si="2256"/>
        <v>1.1003563183105811E-2</v>
      </c>
      <c r="AB1836" s="13">
        <f t="shared" si="2257"/>
        <v>1.3895299587626059E-2</v>
      </c>
      <c r="AC1836" s="13">
        <f t="shared" si="2258"/>
        <v>1.7416241059145863E-3</v>
      </c>
      <c r="AD1836" s="13">
        <f t="shared" si="2259"/>
        <v>5.2816694881968954E-2</v>
      </c>
      <c r="AE1836" s="13">
        <f t="shared" si="2260"/>
        <v>4.9816112424855688E-2</v>
      </c>
      <c r="AF1836" s="13">
        <f t="shared" si="2261"/>
        <v>2.3492998403929547E-2</v>
      </c>
      <c r="AG1836" s="13">
        <f t="shared" si="2262"/>
        <v>7.3861105994514342E-3</v>
      </c>
      <c r="AH1836" s="13">
        <f t="shared" si="2263"/>
        <v>1.0273239036485947E-3</v>
      </c>
      <c r="AI1836" s="13">
        <f t="shared" si="2264"/>
        <v>2.5946092510548968E-3</v>
      </c>
      <c r="AJ1836" s="13">
        <f t="shared" si="2265"/>
        <v>3.2764725622321331E-3</v>
      </c>
      <c r="AK1836" s="13">
        <f t="shared" si="2266"/>
        <v>2.7583530343911655E-3</v>
      </c>
      <c r="AL1836" s="13">
        <f t="shared" si="2267"/>
        <v>1.6595013093249471E-4</v>
      </c>
      <c r="AM1836" s="13">
        <f t="shared" si="2268"/>
        <v>2.6678768918780214E-2</v>
      </c>
      <c r="AN1836" s="13">
        <f t="shared" si="2269"/>
        <v>2.5163114708043156E-2</v>
      </c>
      <c r="AO1836" s="13">
        <f t="shared" si="2270"/>
        <v>1.1866783353792917E-2</v>
      </c>
      <c r="AP1836" s="13">
        <f t="shared" si="2271"/>
        <v>3.7308721859949162E-3</v>
      </c>
      <c r="AQ1836" s="13">
        <f t="shared" si="2272"/>
        <v>8.7972916837957774E-4</v>
      </c>
      <c r="AR1836" s="13">
        <f t="shared" si="2273"/>
        <v>1.937920697054877E-4</v>
      </c>
      <c r="AS1836" s="13">
        <f t="shared" si="2274"/>
        <v>4.8944125124818086E-4</v>
      </c>
      <c r="AT1836" s="13">
        <f t="shared" si="2275"/>
        <v>6.1806641207620466E-4</v>
      </c>
      <c r="AU1836" s="13">
        <f t="shared" si="2276"/>
        <v>5.203295101132221E-4</v>
      </c>
      <c r="AV1836" s="13">
        <f t="shared" si="2277"/>
        <v>3.2853605268548931E-4</v>
      </c>
      <c r="AW1836" s="13">
        <f t="shared" si="2278"/>
        <v>1.098090867175664E-5</v>
      </c>
      <c r="AX1836" s="13">
        <f t="shared" si="2279"/>
        <v>1.1229983130211924E-2</v>
      </c>
      <c r="AY1836" s="13">
        <f t="shared" si="2280"/>
        <v>1.059199375110567E-2</v>
      </c>
      <c r="AZ1836" s="13">
        <f t="shared" si="2281"/>
        <v>4.9951246730565828E-3</v>
      </c>
      <c r="BA1836" s="13">
        <f t="shared" si="2282"/>
        <v>1.5704484654914656E-3</v>
      </c>
      <c r="BB1836" s="13">
        <f t="shared" si="2283"/>
        <v>3.7030733127657822E-4</v>
      </c>
      <c r="BC1836" s="13">
        <f t="shared" si="2284"/>
        <v>6.9853941780518354E-5</v>
      </c>
      <c r="BD1836" s="13">
        <f t="shared" si="2285"/>
        <v>3.0463749997571954E-5</v>
      </c>
      <c r="BE1836" s="13">
        <f t="shared" si="2286"/>
        <v>7.6939246993867907E-5</v>
      </c>
      <c r="BF1836" s="13">
        <f t="shared" si="2287"/>
        <v>9.7158881103856672E-5</v>
      </c>
      <c r="BG1836" s="13">
        <f t="shared" si="2288"/>
        <v>8.1794823371967012E-5</v>
      </c>
      <c r="BH1836" s="13">
        <f t="shared" si="2289"/>
        <v>5.1645251477060107E-5</v>
      </c>
      <c r="BI1836" s="13">
        <f t="shared" si="2290"/>
        <v>2.6087049426092657E-5</v>
      </c>
      <c r="BJ1836" s="14">
        <f t="shared" si="2291"/>
        <v>0.70217956356381905</v>
      </c>
      <c r="BK1836" s="14">
        <f t="shared" si="2292"/>
        <v>0.17376333530643323</v>
      </c>
      <c r="BL1836" s="14">
        <f t="shared" si="2293"/>
        <v>0.11531141625411034</v>
      </c>
      <c r="BM1836" s="14">
        <f t="shared" si="2294"/>
        <v>0.65837148749762187</v>
      </c>
      <c r="BN1836" s="14">
        <f t="shared" si="2295"/>
        <v>0.32665862630755105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1.36666666666667</v>
      </c>
      <c r="F1837" s="10">
        <f>VLOOKUP(B1837,home!$B$2:$E$405,3,FALSE)</f>
        <v>0.59</v>
      </c>
      <c r="G1837" s="10">
        <f>VLOOKUP(C1837,away!$B$2:$E$405,4,FALSE)</f>
        <v>0.37</v>
      </c>
      <c r="H1837" s="10">
        <f>VLOOKUP(A1837,away!$A$2:$E$405,3,FALSE)</f>
        <v>1.0874999999999999</v>
      </c>
      <c r="I1837" s="10">
        <f>VLOOKUP(C1837,away!$B$2:$E$405,3,FALSE)</f>
        <v>0.95</v>
      </c>
      <c r="J1837" s="10">
        <f>VLOOKUP(B1837,home!$B$2:$E$405,4,FALSE)</f>
        <v>0.92</v>
      </c>
      <c r="K1837" s="12">
        <f t="shared" si="2240"/>
        <v>0.29834333333333402</v>
      </c>
      <c r="L1837" s="12">
        <f t="shared" si="2241"/>
        <v>0.95047499999999985</v>
      </c>
      <c r="M1837" s="13">
        <f t="shared" si="2242"/>
        <v>0.28684355013578894</v>
      </c>
      <c r="N1837" s="13">
        <f t="shared" si="2243"/>
        <v>8.5577860892678576E-2</v>
      </c>
      <c r="O1837" s="13">
        <f t="shared" si="2244"/>
        <v>0.27263762331531394</v>
      </c>
      <c r="P1837" s="13">
        <f t="shared" si="2245"/>
        <v>8.133961733196865E-2</v>
      </c>
      <c r="Q1837" s="13">
        <f t="shared" si="2246"/>
        <v>1.2765792139129047E-2</v>
      </c>
      <c r="R1837" s="13">
        <f t="shared" si="2247"/>
        <v>0.12956762251031145</v>
      </c>
      <c r="S1837" s="13">
        <f t="shared" si="2248"/>
        <v>5.766325706625686E-3</v>
      </c>
      <c r="T1837" s="13">
        <f t="shared" si="2249"/>
        <v>1.2133566283438677E-2</v>
      </c>
      <c r="U1837" s="13">
        <f t="shared" si="2250"/>
        <v>3.8655636391801439E-2</v>
      </c>
      <c r="V1837" s="13">
        <f t="shared" si="2251"/>
        <v>1.8168275050841899E-4</v>
      </c>
      <c r="W1837" s="13">
        <f t="shared" si="2252"/>
        <v>1.269529659809411E-3</v>
      </c>
      <c r="X1837" s="13">
        <f t="shared" si="2253"/>
        <v>1.2066562034073497E-3</v>
      </c>
      <c r="Y1837" s="13">
        <f t="shared" si="2254"/>
        <v>5.7344827746680014E-4</v>
      </c>
      <c r="Z1837" s="13">
        <f t="shared" si="2255"/>
        <v>4.1050262001829436E-2</v>
      </c>
      <c r="AA1837" s="13">
        <f t="shared" si="2256"/>
        <v>1.2247071999832493E-2</v>
      </c>
      <c r="AB1837" s="13">
        <f t="shared" si="2257"/>
        <v>1.8269161420016835E-3</v>
      </c>
      <c r="AC1837" s="13">
        <f t="shared" si="2258"/>
        <v>3.219962021801293E-6</v>
      </c>
      <c r="AD1837" s="13">
        <f t="shared" si="2259"/>
        <v>9.4688927618268289E-5</v>
      </c>
      <c r="AE1837" s="13">
        <f t="shared" si="2260"/>
        <v>8.9999458477973526E-5</v>
      </c>
      <c r="AF1837" s="13">
        <f t="shared" si="2261"/>
        <v>4.2771117648425928E-5</v>
      </c>
      <c r="AG1837" s="13">
        <f t="shared" si="2262"/>
        <v>1.3550959348962547E-5</v>
      </c>
      <c r="AH1837" s="13">
        <f t="shared" si="2263"/>
        <v>9.7543119440472049E-3</v>
      </c>
      <c r="AI1837" s="13">
        <f t="shared" si="2264"/>
        <v>2.910133939760196E-3</v>
      </c>
      <c r="AJ1837" s="13">
        <f t="shared" si="2265"/>
        <v>4.3410953001726235E-4</v>
      </c>
      <c r="AK1837" s="13">
        <f t="shared" si="2266"/>
        <v>4.3171228072372366E-5</v>
      </c>
      <c r="AL1837" s="13">
        <f t="shared" si="2267"/>
        <v>3.6523112135908724E-8</v>
      </c>
      <c r="AM1837" s="13">
        <f t="shared" si="2268"/>
        <v>5.6499620590785909E-6</v>
      </c>
      <c r="AN1837" s="13">
        <f t="shared" si="2269"/>
        <v>5.370147688102722E-6</v>
      </c>
      <c r="AO1837" s="13">
        <f t="shared" si="2270"/>
        <v>2.5520955619247164E-6</v>
      </c>
      <c r="AP1837" s="13">
        <f t="shared" si="2271"/>
        <v>8.0856767640679841E-7</v>
      </c>
      <c r="AQ1837" s="13">
        <f t="shared" si="2272"/>
        <v>1.9213084055818787E-7</v>
      </c>
      <c r="AR1837" s="13">
        <f t="shared" si="2273"/>
        <v>1.8542459290036535E-3</v>
      </c>
      <c r="AS1837" s="13">
        <f t="shared" si="2274"/>
        <v>5.5320191127871451E-4</v>
      </c>
      <c r="AT1837" s="13">
        <f t="shared" si="2275"/>
        <v>8.2522051108631494E-5</v>
      </c>
      <c r="AU1837" s="13">
        <f t="shared" si="2276"/>
        <v>8.2066346004176258E-6</v>
      </c>
      <c r="AV1837" s="13">
        <f t="shared" si="2277"/>
        <v>6.1209868053431686E-7</v>
      </c>
      <c r="AW1837" s="13">
        <f t="shared" si="2278"/>
        <v>2.8768837417364307E-10</v>
      </c>
      <c r="AX1837" s="13">
        <f t="shared" si="2279"/>
        <v>2.8093808565206244E-7</v>
      </c>
      <c r="AY1837" s="13">
        <f t="shared" si="2280"/>
        <v>2.67024626960144E-7</v>
      </c>
      <c r="AZ1837" s="13">
        <f t="shared" si="2281"/>
        <v>1.2690011615497138E-7</v>
      </c>
      <c r="BA1837" s="13">
        <f t="shared" si="2282"/>
        <v>4.020512930079881E-8</v>
      </c>
      <c r="BB1837" s="13">
        <f t="shared" si="2283"/>
        <v>9.5534925680441843E-9</v>
      </c>
      <c r="BC1837" s="13">
        <f t="shared" si="2284"/>
        <v>1.8160711697223595E-9</v>
      </c>
      <c r="BD1837" s="13">
        <f t="shared" si="2285"/>
        <v>2.9373573322829106E-4</v>
      </c>
      <c r="BE1837" s="13">
        <f t="shared" si="2286"/>
        <v>8.7634097770439309E-5</v>
      </c>
      <c r="BF1837" s="13">
        <f t="shared" si="2287"/>
        <v>1.3072524421246078E-5</v>
      </c>
      <c r="BG1837" s="13">
        <f t="shared" si="2288"/>
        <v>1.3000335036386564E-6</v>
      </c>
      <c r="BH1837" s="13">
        <f t="shared" si="2289"/>
        <v>9.6964082230142412E-8</v>
      </c>
      <c r="BI1837" s="13">
        <f t="shared" si="2290"/>
        <v>5.7857175012296377E-9</v>
      </c>
      <c r="BJ1837" s="14">
        <f t="shared" si="2291"/>
        <v>0.11378316326037136</v>
      </c>
      <c r="BK1837" s="14">
        <f t="shared" si="2292"/>
        <v>0.37413469943465255</v>
      </c>
      <c r="BL1837" s="14">
        <f t="shared" si="2293"/>
        <v>0.47097123076455327</v>
      </c>
      <c r="BM1837" s="14">
        <f t="shared" si="2294"/>
        <v>0.13120702239927765</v>
      </c>
      <c r="BN1837" s="14">
        <f t="shared" si="2295"/>
        <v>0.86873206632519073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1.36666666666667</v>
      </c>
      <c r="F1838" s="10">
        <f>VLOOKUP(B1838,home!$B$2:$E$405,3,FALSE)</f>
        <v>1.02</v>
      </c>
      <c r="G1838" s="10">
        <f>VLOOKUP(C1838,away!$B$2:$E$405,4,FALSE)</f>
        <v>0.8</v>
      </c>
      <c r="H1838" s="10">
        <f>VLOOKUP(A1838,away!$A$2:$E$405,3,FALSE)</f>
        <v>1.0874999999999999</v>
      </c>
      <c r="I1838" s="10">
        <f>VLOOKUP(C1838,away!$B$2:$E$405,3,FALSE)</f>
        <v>0.51</v>
      </c>
      <c r="J1838" s="10">
        <f>VLOOKUP(B1838,home!$B$2:$E$405,4,FALSE)</f>
        <v>1.01</v>
      </c>
      <c r="K1838" s="12">
        <f t="shared" si="2240"/>
        <v>1.1152000000000029</v>
      </c>
      <c r="L1838" s="12">
        <f t="shared" si="2241"/>
        <v>0.5601712499999999</v>
      </c>
      <c r="M1838" s="13">
        <f t="shared" si="2242"/>
        <v>0.18723865422674785</v>
      </c>
      <c r="N1838" s="13">
        <f t="shared" si="2243"/>
        <v>0.20880854719366973</v>
      </c>
      <c r="O1838" s="13">
        <f t="shared" si="2244"/>
        <v>0.10488571098651513</v>
      </c>
      <c r="P1838" s="13">
        <f t="shared" si="2245"/>
        <v>0.11696854489216196</v>
      </c>
      <c r="Q1838" s="13">
        <f t="shared" si="2246"/>
        <v>0.11643164591519058</v>
      </c>
      <c r="R1838" s="13">
        <f t="shared" si="2247"/>
        <v>2.9376979915227443E-2</v>
      </c>
      <c r="S1838" s="13">
        <f t="shared" si="2248"/>
        <v>1.8267649581615111E-2</v>
      </c>
      <c r="T1838" s="13">
        <f t="shared" si="2249"/>
        <v>6.5221660631869696E-2</v>
      </c>
      <c r="U1838" s="13">
        <f t="shared" si="2250"/>
        <v>3.2761208001461727E-2</v>
      </c>
      <c r="V1838" s="13">
        <f t="shared" si="2251"/>
        <v>1.2679838994106045E-3</v>
      </c>
      <c r="W1838" s="13">
        <f t="shared" si="2252"/>
        <v>4.328152384154027E-2</v>
      </c>
      <c r="X1838" s="13">
        <f t="shared" si="2253"/>
        <v>2.4245065312220416E-2</v>
      </c>
      <c r="Y1838" s="13">
        <f t="shared" si="2254"/>
        <v>6.790694271139072E-3</v>
      </c>
      <c r="Z1838" s="13">
        <f t="shared" si="2255"/>
        <v>5.4853798534459514E-3</v>
      </c>
      <c r="AA1838" s="13">
        <f t="shared" si="2256"/>
        <v>6.1172956125629396E-3</v>
      </c>
      <c r="AB1838" s="13">
        <f t="shared" si="2257"/>
        <v>3.4110040335651052E-3</v>
      </c>
      <c r="AC1838" s="13">
        <f t="shared" si="2258"/>
        <v>4.9507082376116201E-5</v>
      </c>
      <c r="AD1838" s="13">
        <f t="shared" si="2259"/>
        <v>1.2066888847021466E-2</v>
      </c>
      <c r="AE1838" s="13">
        <f t="shared" si="2260"/>
        <v>6.7595242090470733E-3</v>
      </c>
      <c r="AF1838" s="13">
        <f t="shared" si="2261"/>
        <v>1.8932455627935793E-3</v>
      </c>
      <c r="AG1838" s="13">
        <f t="shared" si="2262"/>
        <v>3.5351391115567767E-4</v>
      </c>
      <c r="AH1838" s="13">
        <f t="shared" si="2263"/>
        <v>7.6818802230740836E-4</v>
      </c>
      <c r="AI1838" s="13">
        <f t="shared" si="2264"/>
        <v>8.5668328247722402E-4</v>
      </c>
      <c r="AJ1838" s="13">
        <f t="shared" si="2265"/>
        <v>4.7768659830930147E-4</v>
      </c>
      <c r="AK1838" s="13">
        <f t="shared" si="2266"/>
        <v>1.7757203147817806E-4</v>
      </c>
      <c r="AL1838" s="13">
        <f t="shared" si="2267"/>
        <v>1.2370888716980468E-6</v>
      </c>
      <c r="AM1838" s="13">
        <f t="shared" si="2268"/>
        <v>2.6913988884396736E-3</v>
      </c>
      <c r="AN1838" s="13">
        <f t="shared" si="2269"/>
        <v>1.5076442795858625E-3</v>
      </c>
      <c r="AO1838" s="13">
        <f t="shared" si="2270"/>
        <v>4.2226949032548087E-4</v>
      </c>
      <c r="AP1838" s="13">
        <f t="shared" si="2271"/>
        <v>7.8847742744162519E-5</v>
      </c>
      <c r="AQ1838" s="13">
        <f t="shared" si="2272"/>
        <v>1.1042059653168981E-5</v>
      </c>
      <c r="AR1838" s="13">
        <f t="shared" si="2273"/>
        <v>8.6063368938193763E-5</v>
      </c>
      <c r="AS1838" s="13">
        <f t="shared" si="2274"/>
        <v>9.5977869039873923E-5</v>
      </c>
      <c r="AT1838" s="13">
        <f t="shared" si="2275"/>
        <v>5.3517259776633855E-5</v>
      </c>
      <c r="AU1838" s="13">
        <f t="shared" si="2276"/>
        <v>1.9894149367634068E-5</v>
      </c>
      <c r="AV1838" s="13">
        <f t="shared" si="2277"/>
        <v>5.5464888436963962E-6</v>
      </c>
      <c r="AW1838" s="13">
        <f t="shared" si="2278"/>
        <v>2.1467030616678641E-8</v>
      </c>
      <c r="AX1838" s="13">
        <f t="shared" si="2279"/>
        <v>5.0024134006465494E-4</v>
      </c>
      <c r="AY1838" s="13">
        <f t="shared" si="2280"/>
        <v>2.8022081676569281E-4</v>
      </c>
      <c r="AZ1838" s="13">
        <f t="shared" si="2281"/>
        <v>7.8485822601829513E-5</v>
      </c>
      <c r="BA1838" s="13">
        <f t="shared" si="2282"/>
        <v>1.4655167118048366E-5</v>
      </c>
      <c r="BB1838" s="13">
        <f t="shared" si="2283"/>
        <v>2.0523508208690117E-6</v>
      </c>
      <c r="BC1838" s="13">
        <f t="shared" si="2284"/>
        <v>2.2993358495294404E-7</v>
      </c>
      <c r="BD1838" s="13">
        <f t="shared" si="2285"/>
        <v>8.0350374928865286E-6</v>
      </c>
      <c r="BE1838" s="13">
        <f t="shared" si="2286"/>
        <v>8.9606738120670781E-6</v>
      </c>
      <c r="BF1838" s="13">
        <f t="shared" si="2287"/>
        <v>4.996471717608617E-6</v>
      </c>
      <c r="BG1838" s="13">
        <f t="shared" si="2288"/>
        <v>1.8573550864923808E-6</v>
      </c>
      <c r="BH1838" s="13">
        <f t="shared" si="2289"/>
        <v>5.1783059811407742E-7</v>
      </c>
      <c r="BI1838" s="13">
        <f t="shared" si="2290"/>
        <v>1.1549693660336407E-7</v>
      </c>
      <c r="BJ1838" s="14">
        <f t="shared" si="2291"/>
        <v>0.491439397587352</v>
      </c>
      <c r="BK1838" s="14">
        <f t="shared" si="2292"/>
        <v>0.32407379758794902</v>
      </c>
      <c r="BL1838" s="14">
        <f t="shared" si="2293"/>
        <v>0.17911781048551423</v>
      </c>
      <c r="BM1838" s="14">
        <f t="shared" si="2294"/>
        <v>0.23612610303501338</v>
      </c>
      <c r="BN1838" s="14">
        <f t="shared" si="2295"/>
        <v>0.76371008312951272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1.36666666666667</v>
      </c>
      <c r="F1839" s="10">
        <f>VLOOKUP(B1839,home!$B$2:$E$405,3,FALSE)</f>
        <v>1.02</v>
      </c>
      <c r="G1839" s="10">
        <f>VLOOKUP(C1839,away!$B$2:$E$405,4,FALSE)</f>
        <v>2.0499999999999998</v>
      </c>
      <c r="H1839" s="10">
        <f>VLOOKUP(A1839,away!$A$2:$E$405,3,FALSE)</f>
        <v>1.0874999999999999</v>
      </c>
      <c r="I1839" s="10">
        <f>VLOOKUP(C1839,away!$B$2:$E$405,3,FALSE)</f>
        <v>0.37</v>
      </c>
      <c r="J1839" s="10">
        <f>VLOOKUP(B1839,home!$B$2:$E$405,4,FALSE)</f>
        <v>1.1000000000000001</v>
      </c>
      <c r="K1839" s="12">
        <f t="shared" si="2240"/>
        <v>2.857700000000007</v>
      </c>
      <c r="L1839" s="12">
        <f t="shared" si="2241"/>
        <v>0.44261250000000002</v>
      </c>
      <c r="M1839" s="13">
        <f t="shared" si="2242"/>
        <v>3.6871643212175176E-2</v>
      </c>
      <c r="N1839" s="13">
        <f t="shared" si="2243"/>
        <v>0.10536809480743327</v>
      </c>
      <c r="O1839" s="13">
        <f t="shared" si="2244"/>
        <v>1.6319850181248888E-2</v>
      </c>
      <c r="P1839" s="13">
        <f t="shared" si="2245"/>
        <v>4.6637235862955061E-2</v>
      </c>
      <c r="Q1839" s="13">
        <f t="shared" si="2246"/>
        <v>0.15055520226560143</v>
      </c>
      <c r="R1839" s="13">
        <f t="shared" si="2247"/>
        <v>3.6116848441740115E-3</v>
      </c>
      <c r="S1839" s="13">
        <f t="shared" si="2248"/>
        <v>1.4747320565704384E-2</v>
      </c>
      <c r="T1839" s="13">
        <f t="shared" si="2249"/>
        <v>6.6637614462783518E-2</v>
      </c>
      <c r="U1839" s="13">
        <f t="shared" si="2250"/>
        <v>1.0321111779196097E-2</v>
      </c>
      <c r="V1839" s="13">
        <f t="shared" si="2251"/>
        <v>2.072578176771589E-3</v>
      </c>
      <c r="W1839" s="13">
        <f t="shared" si="2252"/>
        <v>0.14341386717147009</v>
      </c>
      <c r="X1839" s="13">
        <f t="shared" si="2253"/>
        <v>6.3476770283432307E-2</v>
      </c>
      <c r="Y1839" s="13">
        <f t="shared" si="2254"/>
        <v>1.4047805993537839E-2</v>
      </c>
      <c r="Z1839" s="13">
        <f t="shared" si="2255"/>
        <v>5.3285895269732314E-4</v>
      </c>
      <c r="AA1839" s="13">
        <f t="shared" si="2256"/>
        <v>1.5227510291231441E-3</v>
      </c>
      <c r="AB1839" s="13">
        <f t="shared" si="2257"/>
        <v>2.1757828079626102E-3</v>
      </c>
      <c r="AC1839" s="13">
        <f t="shared" si="2258"/>
        <v>1.6384426630766587E-4</v>
      </c>
      <c r="AD1839" s="13">
        <f t="shared" si="2259"/>
        <v>0.10245845205397776</v>
      </c>
      <c r="AE1839" s="13">
        <f t="shared" si="2260"/>
        <v>4.5349391609741239E-2</v>
      </c>
      <c r="AF1839" s="13">
        <f t="shared" si="2261"/>
        <v>1.0036103796933296E-2</v>
      </c>
      <c r="AG1839" s="13">
        <f t="shared" si="2262"/>
        <v>1.480701663940046E-3</v>
      </c>
      <c r="AH1839" s="13">
        <f t="shared" si="2263"/>
        <v>5.8962508300185981E-5</v>
      </c>
      <c r="AI1839" s="13">
        <f t="shared" si="2264"/>
        <v>1.6849715996944189E-4</v>
      </c>
      <c r="AJ1839" s="13">
        <f t="shared" si="2265"/>
        <v>2.4075716702233769E-4</v>
      </c>
      <c r="AK1839" s="13">
        <f t="shared" si="2266"/>
        <v>2.2933725206657869E-4</v>
      </c>
      <c r="AL1839" s="13">
        <f t="shared" si="2267"/>
        <v>8.2895613288645205E-6</v>
      </c>
      <c r="AM1839" s="13">
        <f t="shared" si="2268"/>
        <v>5.8559103686930562E-2</v>
      </c>
      <c r="AN1839" s="13">
        <f t="shared" si="2269"/>
        <v>2.5918991280631559E-2</v>
      </c>
      <c r="AO1839" s="13">
        <f t="shared" si="2270"/>
        <v>5.7360347640992666E-3</v>
      </c>
      <c r="AP1839" s="13">
        <f t="shared" si="2271"/>
        <v>8.4628022900829554E-4</v>
      </c>
      <c r="AQ1839" s="13">
        <f t="shared" si="2272"/>
        <v>9.3643551965483544E-5</v>
      </c>
      <c r="AR1839" s="13">
        <f t="shared" si="2273"/>
        <v>5.2195086410032163E-6</v>
      </c>
      <c r="AS1839" s="13">
        <f t="shared" si="2274"/>
        <v>1.4915789843394928E-5</v>
      </c>
      <c r="AT1839" s="13">
        <f t="shared" si="2275"/>
        <v>2.13124263177349E-5</v>
      </c>
      <c r="AU1839" s="13">
        <f t="shared" si="2276"/>
        <v>2.0301506896063722E-5</v>
      </c>
      <c r="AV1839" s="13">
        <f t="shared" si="2277"/>
        <v>1.450390406422036E-5</v>
      </c>
      <c r="AW1839" s="13">
        <f t="shared" si="2278"/>
        <v>2.9125229611487877E-7</v>
      </c>
      <c r="AX1839" s="13">
        <f t="shared" si="2279"/>
        <v>2.789072510102367E-2</v>
      </c>
      <c r="AY1839" s="13">
        <f t="shared" si="2280"/>
        <v>1.2344783563776839E-2</v>
      </c>
      <c r="AZ1839" s="13">
        <f t="shared" si="2281"/>
        <v>2.7319777575610881E-3</v>
      </c>
      <c r="BA1839" s="13">
        <f t="shared" si="2282"/>
        <v>4.0306916840616899E-4</v>
      </c>
      <c r="BB1839" s="13">
        <f t="shared" si="2283"/>
        <v>4.4600863075293864E-5</v>
      </c>
      <c r="BC1839" s="13">
        <f t="shared" si="2284"/>
        <v>3.9481799015827032E-6</v>
      </c>
      <c r="BD1839" s="13">
        <f t="shared" si="2285"/>
        <v>3.850366280610056E-7</v>
      </c>
      <c r="BE1839" s="13">
        <f t="shared" si="2286"/>
        <v>1.1003191720099384E-6</v>
      </c>
      <c r="BF1839" s="13">
        <f t="shared" si="2287"/>
        <v>1.5721910489264049E-6</v>
      </c>
      <c r="BG1839" s="13">
        <f t="shared" si="2288"/>
        <v>1.4976167868389992E-6</v>
      </c>
      <c r="BH1839" s="13">
        <f t="shared" si="2289"/>
        <v>1.0699348729374548E-6</v>
      </c>
      <c r="BI1839" s="13">
        <f t="shared" si="2290"/>
        <v>6.1151057727867408E-7</v>
      </c>
      <c r="BJ1839" s="14">
        <f t="shared" si="2291"/>
        <v>0.83739716225523075</v>
      </c>
      <c r="BK1839" s="14">
        <f t="shared" si="2292"/>
        <v>0.11284569520901959</v>
      </c>
      <c r="BL1839" s="14">
        <f t="shared" si="2293"/>
        <v>3.4731224473911769E-2</v>
      </c>
      <c r="BM1839" s="14">
        <f t="shared" si="2294"/>
        <v>0.6137987374057905</v>
      </c>
      <c r="BN1839" s="14">
        <f t="shared" si="2295"/>
        <v>0.35936371117358784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1.36666666666667</v>
      </c>
      <c r="F1840" s="10">
        <f>VLOOKUP(B1840,home!$B$2:$E$405,3,FALSE)</f>
        <v>0.8</v>
      </c>
      <c r="G1840" s="10">
        <f>VLOOKUP(C1840,away!$B$2:$E$405,4,FALSE)</f>
        <v>1.02</v>
      </c>
      <c r="H1840" s="10">
        <f>VLOOKUP(A1840,away!$A$2:$E$405,3,FALSE)</f>
        <v>1.0874999999999999</v>
      </c>
      <c r="I1840" s="10">
        <f>VLOOKUP(C1840,away!$B$2:$E$405,3,FALSE)</f>
        <v>0.8</v>
      </c>
      <c r="J1840" s="10">
        <f>VLOOKUP(B1840,home!$B$2:$E$405,4,FALSE)</f>
        <v>0.92</v>
      </c>
      <c r="K1840" s="12">
        <f t="shared" si="2240"/>
        <v>1.1152000000000029</v>
      </c>
      <c r="L1840" s="12">
        <f t="shared" si="2241"/>
        <v>0.8004</v>
      </c>
      <c r="M1840" s="13">
        <f t="shared" si="2242"/>
        <v>0.14725345400283618</v>
      </c>
      <c r="N1840" s="13">
        <f t="shared" si="2243"/>
        <v>0.16421705190396332</v>
      </c>
      <c r="O1840" s="13">
        <f t="shared" si="2244"/>
        <v>0.11786166458387008</v>
      </c>
      <c r="P1840" s="13">
        <f t="shared" si="2245"/>
        <v>0.13143932834393224</v>
      </c>
      <c r="Q1840" s="13">
        <f t="shared" si="2246"/>
        <v>9.1567428141650226E-2</v>
      </c>
      <c r="R1840" s="13">
        <f t="shared" si="2247"/>
        <v>4.7168238166464801E-2</v>
      </c>
      <c r="S1840" s="13">
        <f t="shared" si="2248"/>
        <v>2.9330885907727644E-2</v>
      </c>
      <c r="T1840" s="13">
        <f t="shared" si="2249"/>
        <v>7.3290569484576837E-2</v>
      </c>
      <c r="U1840" s="13">
        <f t="shared" si="2250"/>
        <v>5.260201920324168E-2</v>
      </c>
      <c r="V1840" s="13">
        <f t="shared" si="2251"/>
        <v>2.9089918992248973E-3</v>
      </c>
      <c r="W1840" s="13">
        <f t="shared" si="2252"/>
        <v>3.4038665287856179E-2</v>
      </c>
      <c r="X1840" s="13">
        <f t="shared" si="2253"/>
        <v>2.7244547696400088E-2</v>
      </c>
      <c r="Y1840" s="13">
        <f t="shared" si="2254"/>
        <v>1.0903267988099314E-2</v>
      </c>
      <c r="Z1840" s="13">
        <f t="shared" si="2255"/>
        <v>1.2584485942812812E-2</v>
      </c>
      <c r="AA1840" s="13">
        <f t="shared" si="2256"/>
        <v>1.4034218723424884E-2</v>
      </c>
      <c r="AB1840" s="13">
        <f t="shared" si="2257"/>
        <v>7.8254803601817378E-3</v>
      </c>
      <c r="AC1840" s="13">
        <f t="shared" si="2258"/>
        <v>1.6228649099493117E-4</v>
      </c>
      <c r="AD1840" s="13">
        <f t="shared" si="2259"/>
        <v>9.4899798822543346E-3</v>
      </c>
      <c r="AE1840" s="13">
        <f t="shared" si="2260"/>
        <v>7.5957798977563688E-3</v>
      </c>
      <c r="AF1840" s="13">
        <f t="shared" si="2261"/>
        <v>3.0398311150820981E-3</v>
      </c>
      <c r="AG1840" s="13">
        <f t="shared" si="2262"/>
        <v>8.1102694150390398E-4</v>
      </c>
      <c r="AH1840" s="13">
        <f t="shared" si="2263"/>
        <v>2.5181556371568431E-3</v>
      </c>
      <c r="AI1840" s="13">
        <f t="shared" si="2264"/>
        <v>2.8082471665573185E-3</v>
      </c>
      <c r="AJ1840" s="13">
        <f t="shared" si="2265"/>
        <v>1.5658786200723653E-3</v>
      </c>
      <c r="AK1840" s="13">
        <f t="shared" si="2266"/>
        <v>5.8208927903490189E-4</v>
      </c>
      <c r="AL1840" s="13">
        <f t="shared" si="2267"/>
        <v>5.7943163425576458E-6</v>
      </c>
      <c r="AM1840" s="13">
        <f t="shared" si="2268"/>
        <v>2.1166451129380113E-3</v>
      </c>
      <c r="AN1840" s="13">
        <f t="shared" si="2269"/>
        <v>1.6941627483955841E-3</v>
      </c>
      <c r="AO1840" s="13">
        <f t="shared" si="2270"/>
        <v>6.7800393190791265E-4</v>
      </c>
      <c r="AP1840" s="13">
        <f t="shared" si="2271"/>
        <v>1.8089144903303114E-4</v>
      </c>
      <c r="AQ1840" s="13">
        <f t="shared" si="2272"/>
        <v>3.6196378951509526E-5</v>
      </c>
      <c r="AR1840" s="13">
        <f t="shared" si="2273"/>
        <v>4.0310635439606753E-4</v>
      </c>
      <c r="AS1840" s="13">
        <f t="shared" si="2274"/>
        <v>4.4954420642249565E-4</v>
      </c>
      <c r="AT1840" s="13">
        <f t="shared" si="2275"/>
        <v>2.5066584950118431E-4</v>
      </c>
      <c r="AU1840" s="13">
        <f t="shared" si="2276"/>
        <v>9.318085178790712E-5</v>
      </c>
      <c r="AV1840" s="13">
        <f t="shared" si="2277"/>
        <v>2.5978821478468587E-5</v>
      </c>
      <c r="AW1840" s="13">
        <f t="shared" si="2278"/>
        <v>1.4366783324473126E-7</v>
      </c>
      <c r="AX1840" s="13">
        <f t="shared" si="2279"/>
        <v>3.9341377165807902E-4</v>
      </c>
      <c r="AY1840" s="13">
        <f t="shared" si="2280"/>
        <v>3.1488838283512643E-4</v>
      </c>
      <c r="AZ1840" s="13">
        <f t="shared" si="2281"/>
        <v>1.260183308106176E-4</v>
      </c>
      <c r="BA1840" s="13">
        <f t="shared" si="2282"/>
        <v>3.3621690660272777E-5</v>
      </c>
      <c r="BB1840" s="13">
        <f t="shared" si="2283"/>
        <v>6.727700301120582E-6</v>
      </c>
      <c r="BC1840" s="13">
        <f t="shared" si="2284"/>
        <v>1.0769702642033829E-6</v>
      </c>
      <c r="BD1840" s="13">
        <f t="shared" si="2285"/>
        <v>5.3774387676435398E-5</v>
      </c>
      <c r="BE1840" s="13">
        <f t="shared" si="2286"/>
        <v>5.996919713676091E-5</v>
      </c>
      <c r="BF1840" s="13">
        <f t="shared" si="2287"/>
        <v>3.3438824323457977E-5</v>
      </c>
      <c r="BG1840" s="13">
        <f t="shared" si="2288"/>
        <v>1.2430325628506806E-5</v>
      </c>
      <c r="BH1840" s="13">
        <f t="shared" si="2289"/>
        <v>3.4655747852277085E-6</v>
      </c>
      <c r="BI1840" s="13">
        <f t="shared" si="2290"/>
        <v>7.729618000971898E-7</v>
      </c>
      <c r="BJ1840" s="14">
        <f t="shared" si="2291"/>
        <v>0.42777979480689821</v>
      </c>
      <c r="BK1840" s="14">
        <f t="shared" si="2292"/>
        <v>0.31141562934389355</v>
      </c>
      <c r="BL1840" s="14">
        <f t="shared" si="2293"/>
        <v>0.24835231909494124</v>
      </c>
      <c r="BM1840" s="14">
        <f t="shared" si="2294"/>
        <v>0.30031031933082714</v>
      </c>
      <c r="BN1840" s="14">
        <f t="shared" si="2295"/>
        <v>0.69950716514271671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1.36666666666667</v>
      </c>
      <c r="F1841" s="10">
        <f>VLOOKUP(B1841,home!$B$2:$E$405,3,FALSE)</f>
        <v>0.73</v>
      </c>
      <c r="G1841" s="10">
        <f>VLOOKUP(C1841,away!$B$2:$E$405,4,FALSE)</f>
        <v>0.95</v>
      </c>
      <c r="H1841" s="10">
        <f>VLOOKUP(A1841,away!$A$2:$E$405,3,FALSE)</f>
        <v>1.0874999999999999</v>
      </c>
      <c r="I1841" s="10">
        <f>VLOOKUP(C1841,away!$B$2:$E$405,3,FALSE)</f>
        <v>0.95</v>
      </c>
      <c r="J1841" s="10">
        <f>VLOOKUP(B1841,home!$B$2:$E$405,4,FALSE)</f>
        <v>1.38</v>
      </c>
      <c r="K1841" s="12">
        <f t="shared" si="2240"/>
        <v>0.94778333333333564</v>
      </c>
      <c r="L1841" s="12">
        <f t="shared" si="2241"/>
        <v>1.4257124999999997</v>
      </c>
      <c r="M1841" s="13">
        <f t="shared" si="2242"/>
        <v>9.315450378107705E-2</v>
      </c>
      <c r="N1841" s="13">
        <f t="shared" si="2243"/>
        <v>8.8290286108642022E-2</v>
      </c>
      <c r="O1841" s="13">
        <f t="shared" si="2244"/>
        <v>0.13281154047197882</v>
      </c>
      <c r="P1841" s="13">
        <f t="shared" si="2245"/>
        <v>0.12587656453366727</v>
      </c>
      <c r="Q1841" s="13">
        <f t="shared" si="2246"/>
        <v>4.1840030834501309E-2</v>
      </c>
      <c r="R1841" s="13">
        <f t="shared" si="2247"/>
        <v>9.4675536697578042E-2</v>
      </c>
      <c r="S1841" s="13">
        <f t="shared" si="2248"/>
        <v>4.2523197633137839E-2</v>
      </c>
      <c r="T1841" s="13">
        <f t="shared" si="2249"/>
        <v>5.9651854961133947E-2</v>
      </c>
      <c r="U1841" s="13">
        <f t="shared" si="2250"/>
        <v>8.9731895756353056E-2</v>
      </c>
      <c r="V1841" s="13">
        <f t="shared" si="2251"/>
        <v>6.3844638194066093E-3</v>
      </c>
      <c r="W1841" s="13">
        <f t="shared" si="2252"/>
        <v>1.3218427963697736E-2</v>
      </c>
      <c r="X1841" s="13">
        <f t="shared" si="2253"/>
        <v>1.8845677978193406E-2</v>
      </c>
      <c r="Y1841" s="13">
        <f t="shared" si="2254"/>
        <v>1.3434259332242533E-2</v>
      </c>
      <c r="Z1841" s="13">
        <f t="shared" si="2255"/>
        <v>4.4993365371315236E-2</v>
      </c>
      <c r="AA1841" s="13">
        <f t="shared" si="2256"/>
        <v>4.2643961809509821E-2</v>
      </c>
      <c r="AB1841" s="13">
        <f t="shared" si="2257"/>
        <v>2.0208618135178338E-2</v>
      </c>
      <c r="AC1841" s="13">
        <f t="shared" si="2258"/>
        <v>5.3919452318233621E-4</v>
      </c>
      <c r="AD1841" s="13">
        <f t="shared" si="2259"/>
        <v>3.1320514292150037E-3</v>
      </c>
      <c r="AE1841" s="13">
        <f t="shared" si="2260"/>
        <v>4.4654048732746957E-3</v>
      </c>
      <c r="AF1841" s="13">
        <f t="shared" si="2261"/>
        <v>3.1831917726943245E-3</v>
      </c>
      <c r="AG1841" s="13">
        <f t="shared" si="2262"/>
        <v>1.5127721000758186E-3</v>
      </c>
      <c r="AH1841" s="13">
        <f t="shared" si="2263"/>
        <v>1.6036900856737812E-2</v>
      </c>
      <c r="AI1841" s="13">
        <f t="shared" si="2264"/>
        <v>1.5199507350335187E-2</v>
      </c>
      <c r="AJ1841" s="13">
        <f t="shared" si="2265"/>
        <v>7.2029198707626091E-3</v>
      </c>
      <c r="AK1841" s="13">
        <f t="shared" si="2266"/>
        <v>2.2756024682814356E-3</v>
      </c>
      <c r="AL1841" s="13">
        <f t="shared" si="2267"/>
        <v>2.9143820830420637E-5</v>
      </c>
      <c r="AM1841" s="13">
        <f t="shared" si="2268"/>
        <v>5.9370122875056686E-4</v>
      </c>
      <c r="AN1841" s="13">
        <f t="shared" si="2269"/>
        <v>8.4644726309504256E-4</v>
      </c>
      <c r="AO1841" s="13">
        <f t="shared" si="2270"/>
        <v>6.0339522179269538E-4</v>
      </c>
      <c r="AP1841" s="13">
        <f t="shared" si="2271"/>
        <v>2.86756036716706E-4</v>
      </c>
      <c r="AQ1841" s="13">
        <f t="shared" si="2272"/>
        <v>1.0220791649936664E-4</v>
      </c>
      <c r="AR1841" s="13">
        <f t="shared" si="2273"/>
        <v>4.5728020025423586E-3</v>
      </c>
      <c r="AS1841" s="13">
        <f t="shared" si="2274"/>
        <v>4.3340255246429489E-3</v>
      </c>
      <c r="AT1841" s="13">
        <f t="shared" si="2275"/>
        <v>2.0538585792489262E-3</v>
      </c>
      <c r="AU1841" s="13">
        <f t="shared" si="2276"/>
        <v>6.4887097681193891E-4</v>
      </c>
      <c r="AV1841" s="13">
        <f t="shared" si="2277"/>
        <v>1.5374727432651921E-4</v>
      </c>
      <c r="AW1841" s="13">
        <f t="shared" si="2278"/>
        <v>1.0939186138843467E-6</v>
      </c>
      <c r="AX1841" s="13">
        <f t="shared" si="2279"/>
        <v>9.378335493155155E-5</v>
      </c>
      <c r="AY1841" s="13">
        <f t="shared" si="2280"/>
        <v>1.3370810141784969E-4</v>
      </c>
      <c r="AZ1841" s="13">
        <f t="shared" si="2281"/>
        <v>9.5314655771348006E-5</v>
      </c>
      <c r="BA1841" s="13">
        <f t="shared" si="2282"/>
        <v>4.5297098722135986E-5</v>
      </c>
      <c r="BB1841" s="13">
        <f t="shared" si="2283"/>
        <v>1.614515996547082E-5</v>
      </c>
      <c r="BC1841" s="13">
        <f t="shared" si="2284"/>
        <v>4.603671275454261E-6</v>
      </c>
      <c r="BD1841" s="13">
        <f t="shared" si="2285"/>
        <v>1.0865834958416116E-3</v>
      </c>
      <c r="BE1841" s="13">
        <f t="shared" si="2286"/>
        <v>1.0298457276337514E-3</v>
      </c>
      <c r="BF1841" s="13">
        <f t="shared" si="2287"/>
        <v>4.8803530827790553E-4</v>
      </c>
      <c r="BG1841" s="13">
        <f t="shared" si="2288"/>
        <v>1.5418391042133184E-4</v>
      </c>
      <c r="BH1841" s="13">
        <f t="shared" si="2289"/>
        <v>3.653323514137457E-5</v>
      </c>
      <c r="BI1841" s="13">
        <f t="shared" si="2290"/>
        <v>6.9251182759485104E-6</v>
      </c>
      <c r="BJ1841" s="14">
        <f t="shared" si="2291"/>
        <v>0.25039531706260904</v>
      </c>
      <c r="BK1841" s="14">
        <f t="shared" si="2292"/>
        <v>0.26864077621271937</v>
      </c>
      <c r="BL1841" s="14">
        <f t="shared" si="2293"/>
        <v>0.43535189456987972</v>
      </c>
      <c r="BM1841" s="14">
        <f t="shared" si="2294"/>
        <v>0.42260027660627475</v>
      </c>
      <c r="BN1841" s="14">
        <f t="shared" si="2295"/>
        <v>0.5766484624274445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1.36666666666667</v>
      </c>
      <c r="F1842" s="10">
        <f>VLOOKUP(B1842,home!$B$2:$E$405,3,FALSE)</f>
        <v>0.95</v>
      </c>
      <c r="G1842" s="10">
        <f>VLOOKUP(C1842,away!$B$2:$E$405,4,FALSE)</f>
        <v>0.66</v>
      </c>
      <c r="H1842" s="10">
        <f>VLOOKUP(A1842,away!$A$2:$E$405,3,FALSE)</f>
        <v>1.0874999999999999</v>
      </c>
      <c r="I1842" s="10">
        <f>VLOOKUP(C1842,away!$B$2:$E$405,3,FALSE)</f>
        <v>0.37</v>
      </c>
      <c r="J1842" s="10">
        <f>VLOOKUP(B1842,home!$B$2:$E$405,4,FALSE)</f>
        <v>1.01</v>
      </c>
      <c r="K1842" s="12">
        <f t="shared" si="2240"/>
        <v>0.8569000000000021</v>
      </c>
      <c r="L1842" s="12">
        <f t="shared" si="2241"/>
        <v>0.40639874999999998</v>
      </c>
      <c r="M1842" s="13">
        <f t="shared" si="2242"/>
        <v>0.28271986441055941</v>
      </c>
      <c r="N1842" s="13">
        <f t="shared" si="2243"/>
        <v>0.24226265181340892</v>
      </c>
      <c r="O1842" s="13">
        <f t="shared" si="2244"/>
        <v>0.11489699949662083</v>
      </c>
      <c r="P1842" s="13">
        <f t="shared" si="2245"/>
        <v>9.8455238868654621E-2</v>
      </c>
      <c r="Q1842" s="13">
        <f t="shared" si="2246"/>
        <v>0.10379743316945532</v>
      </c>
      <c r="R1842" s="13">
        <f t="shared" si="2247"/>
        <v>2.3346998487088665E-2</v>
      </c>
      <c r="S1842" s="13">
        <f t="shared" si="2248"/>
        <v>8.571589124886583E-3</v>
      </c>
      <c r="T1842" s="13">
        <f t="shared" si="2249"/>
        <v>4.2183147093275176E-2</v>
      </c>
      <c r="U1842" s="13">
        <f t="shared" si="2250"/>
        <v>2.0006043003586327E-2</v>
      </c>
      <c r="V1842" s="13">
        <f t="shared" si="2251"/>
        <v>3.3166629704642987E-4</v>
      </c>
      <c r="W1842" s="13">
        <f t="shared" si="2252"/>
        <v>2.9648006827635492E-2</v>
      </c>
      <c r="X1842" s="13">
        <f t="shared" si="2253"/>
        <v>1.204891291474253E-2</v>
      </c>
      <c r="Y1842" s="13">
        <f t="shared" si="2254"/>
        <v>2.4483315737051101E-3</v>
      </c>
      <c r="Z1842" s="13">
        <f t="shared" si="2255"/>
        <v>3.1627303338015748E-3</v>
      </c>
      <c r="AA1842" s="13">
        <f t="shared" si="2256"/>
        <v>2.7101436230345761E-3</v>
      </c>
      <c r="AB1842" s="13">
        <f t="shared" si="2257"/>
        <v>1.161161035289167E-3</v>
      </c>
      <c r="AC1842" s="13">
        <f t="shared" si="2258"/>
        <v>7.2187809849488919E-6</v>
      </c>
      <c r="AD1842" s="13">
        <f t="shared" si="2259"/>
        <v>6.351344262650228E-3</v>
      </c>
      <c r="AE1842" s="13">
        <f t="shared" si="2260"/>
        <v>2.5811783691607241E-3</v>
      </c>
      <c r="AF1842" s="13">
        <f t="shared" si="2261"/>
        <v>5.2449383137697844E-4</v>
      </c>
      <c r="AG1842" s="13">
        <f t="shared" si="2262"/>
        <v>7.1051212484771594E-5</v>
      </c>
      <c r="AH1842" s="13">
        <f t="shared" si="2263"/>
        <v>3.2133241356101065E-4</v>
      </c>
      <c r="AI1842" s="13">
        <f t="shared" si="2264"/>
        <v>2.7534974518043069E-4</v>
      </c>
      <c r="AJ1842" s="13">
        <f t="shared" si="2265"/>
        <v>1.1797359832255581E-4</v>
      </c>
      <c r="AK1842" s="13">
        <f t="shared" si="2266"/>
        <v>3.3697192134199439E-5</v>
      </c>
      <c r="AL1842" s="13">
        <f t="shared" si="2267"/>
        <v>1.0055562352442897E-7</v>
      </c>
      <c r="AM1842" s="13">
        <f t="shared" si="2268"/>
        <v>1.0884933797329992E-3</v>
      </c>
      <c r="AN1842" s="13">
        <f t="shared" si="2269"/>
        <v>4.4236234890676618E-4</v>
      </c>
      <c r="AO1842" s="13">
        <f t="shared" si="2270"/>
        <v>8.9887752821386815E-5</v>
      </c>
      <c r="AP1842" s="13">
        <f t="shared" si="2271"/>
        <v>1.2176756795640192E-5</v>
      </c>
      <c r="AQ1842" s="13">
        <f t="shared" si="2272"/>
        <v>1.2371546852005446E-6</v>
      </c>
      <c r="AR1842" s="13">
        <f t="shared" si="2273"/>
        <v>2.6117818241135557E-5</v>
      </c>
      <c r="AS1842" s="13">
        <f t="shared" si="2274"/>
        <v>2.2380358450829114E-5</v>
      </c>
      <c r="AT1842" s="13">
        <f t="shared" si="2275"/>
        <v>9.588864578257757E-6</v>
      </c>
      <c r="AU1842" s="13">
        <f t="shared" si="2276"/>
        <v>2.7388993523696976E-6</v>
      </c>
      <c r="AV1842" s="13">
        <f t="shared" si="2277"/>
        <v>5.8674071376139973E-7</v>
      </c>
      <c r="AW1842" s="13">
        <f t="shared" si="2278"/>
        <v>9.7271669277496707E-10</v>
      </c>
      <c r="AX1842" s="13">
        <f t="shared" si="2279"/>
        <v>1.5545499618220147E-4</v>
      </c>
      <c r="AY1842" s="13">
        <f t="shared" si="2280"/>
        <v>6.3176716129701444E-5</v>
      </c>
      <c r="AZ1842" s="13">
        <f t="shared" si="2281"/>
        <v>1.2837469232107753E-5</v>
      </c>
      <c r="BA1842" s="13">
        <f t="shared" si="2282"/>
        <v>1.7390438163640168E-6</v>
      </c>
      <c r="BB1842" s="13">
        <f t="shared" si="2283"/>
        <v>1.7668630829139146E-7</v>
      </c>
      <c r="BC1842" s="13">
        <f t="shared" si="2284"/>
        <v>1.4361018966347227E-8</v>
      </c>
      <c r="BD1842" s="13">
        <f t="shared" si="2285"/>
        <v>1.769041447654114E-6</v>
      </c>
      <c r="BE1842" s="13">
        <f t="shared" si="2286"/>
        <v>1.515891616494814E-6</v>
      </c>
      <c r="BF1842" s="13">
        <f t="shared" si="2287"/>
        <v>6.4948376308720464E-7</v>
      </c>
      <c r="BG1842" s="13">
        <f t="shared" si="2288"/>
        <v>1.8551421219647568E-7</v>
      </c>
      <c r="BH1842" s="13">
        <f t="shared" si="2289"/>
        <v>3.9741782107790094E-8</v>
      </c>
      <c r="BI1842" s="13">
        <f t="shared" si="2290"/>
        <v>6.8109466176330853E-9</v>
      </c>
      <c r="BJ1842" s="14">
        <f t="shared" si="2291"/>
        <v>0.44378410773352484</v>
      </c>
      <c r="BK1842" s="14">
        <f t="shared" si="2292"/>
        <v>0.39014885475388528</v>
      </c>
      <c r="BL1842" s="14">
        <f t="shared" si="2293"/>
        <v>0.1629352777599222</v>
      </c>
      <c r="BM1842" s="14">
        <f t="shared" si="2294"/>
        <v>0.13448860859193307</v>
      </c>
      <c r="BN1842" s="14">
        <f t="shared" si="2295"/>
        <v>0.86547918624578768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1.36666666666667</v>
      </c>
      <c r="F1843" s="10">
        <f>VLOOKUP(B1843,home!$B$2:$E$405,3,FALSE)</f>
        <v>1.1000000000000001</v>
      </c>
      <c r="G1843" s="10">
        <f>VLOOKUP(C1843,away!$B$2:$E$405,4,FALSE)</f>
        <v>1.24</v>
      </c>
      <c r="H1843" s="10">
        <f>VLOOKUP(A1843,away!$A$2:$E$405,3,FALSE)</f>
        <v>1.0874999999999999</v>
      </c>
      <c r="I1843" s="10">
        <f>VLOOKUP(C1843,away!$B$2:$E$405,3,FALSE)</f>
        <v>0.44</v>
      </c>
      <c r="J1843" s="10">
        <f>VLOOKUP(B1843,home!$B$2:$E$405,4,FALSE)</f>
        <v>1.38</v>
      </c>
      <c r="K1843" s="12">
        <f t="shared" si="2240"/>
        <v>1.8641333333333381</v>
      </c>
      <c r="L1843" s="12">
        <f t="shared" si="2241"/>
        <v>0.66032999999999997</v>
      </c>
      <c r="M1843" s="13">
        <f t="shared" si="2242"/>
        <v>8.0101288945486834E-2</v>
      </c>
      <c r="N1843" s="13">
        <f t="shared" si="2243"/>
        <v>0.14931948276624721</v>
      </c>
      <c r="O1843" s="13">
        <f t="shared" si="2244"/>
        <v>5.2893284129373316E-2</v>
      </c>
      <c r="P1843" s="13">
        <f t="shared" si="2245"/>
        <v>9.8600134055036023E-2</v>
      </c>
      <c r="Q1843" s="13">
        <f t="shared" si="2246"/>
        <v>0.13917571257032721</v>
      </c>
      <c r="R1843" s="13">
        <f t="shared" si="2247"/>
        <v>1.7463511154574542E-2</v>
      </c>
      <c r="S1843" s="13">
        <f t="shared" si="2248"/>
        <v>3.0342790246132633E-2</v>
      </c>
      <c r="T1843" s="13">
        <f t="shared" si="2249"/>
        <v>9.1901898281564171E-2</v>
      </c>
      <c r="U1843" s="13">
        <f t="shared" si="2250"/>
        <v>3.2554313260280965E-2</v>
      </c>
      <c r="V1843" s="13">
        <f t="shared" si="2251"/>
        <v>4.150027803351438E-3</v>
      </c>
      <c r="W1843" s="13">
        <f t="shared" si="2252"/>
        <v>8.6480694997588897E-2</v>
      </c>
      <c r="X1843" s="13">
        <f t="shared" si="2253"/>
        <v>5.7105797327757876E-2</v>
      </c>
      <c r="Y1843" s="13">
        <f t="shared" si="2254"/>
        <v>1.8854335574719178E-2</v>
      </c>
      <c r="Z1843" s="13">
        <f t="shared" si="2255"/>
        <v>3.8438934402334015E-3</v>
      </c>
      <c r="AA1843" s="13">
        <f t="shared" si="2256"/>
        <v>7.1655298917204426E-3</v>
      </c>
      <c r="AB1843" s="13">
        <f t="shared" si="2257"/>
        <v>6.6787515610762533E-3</v>
      </c>
      <c r="AC1843" s="13">
        <f t="shared" si="2258"/>
        <v>3.1927802218408751E-4</v>
      </c>
      <c r="AD1843" s="13">
        <f t="shared" si="2259"/>
        <v>4.0302886558709776E-2</v>
      </c>
      <c r="AE1843" s="13">
        <f t="shared" si="2260"/>
        <v>2.6613205081312825E-2</v>
      </c>
      <c r="AF1843" s="13">
        <f t="shared" si="2261"/>
        <v>8.7867488556716486E-3</v>
      </c>
      <c r="AG1843" s="13">
        <f t="shared" si="2262"/>
        <v>1.9340512906218864E-3</v>
      </c>
      <c r="AH1843" s="13">
        <f t="shared" si="2263"/>
        <v>6.345595388473304E-4</v>
      </c>
      <c r="AI1843" s="13">
        <f t="shared" si="2264"/>
        <v>1.1829035883499399E-3</v>
      </c>
      <c r="AJ1843" s="13">
        <f t="shared" si="2265"/>
        <v>1.1025450045813704E-3</v>
      </c>
      <c r="AK1843" s="13">
        <f t="shared" si="2266"/>
        <v>6.8509696484676363E-4</v>
      </c>
      <c r="AL1843" s="13">
        <f t="shared" si="2267"/>
        <v>1.5720523952917757E-5</v>
      </c>
      <c r="AM1843" s="13">
        <f t="shared" si="2268"/>
        <v>1.5025990852728606E-2</v>
      </c>
      <c r="AN1843" s="13">
        <f t="shared" si="2269"/>
        <v>9.9221125397822799E-3</v>
      </c>
      <c r="AO1843" s="13">
        <f t="shared" si="2270"/>
        <v>3.2759342866972162E-3</v>
      </c>
      <c r="AP1843" s="13">
        <f t="shared" si="2271"/>
        <v>7.2106589584492418E-4</v>
      </c>
      <c r="AQ1843" s="13">
        <f t="shared" si="2272"/>
        <v>1.1903536075081968E-4</v>
      </c>
      <c r="AR1843" s="13">
        <f t="shared" si="2273"/>
        <v>8.3803740057411563E-5</v>
      </c>
      <c r="AS1843" s="13">
        <f t="shared" si="2274"/>
        <v>1.5622134529902319E-4</v>
      </c>
      <c r="AT1843" s="13">
        <f t="shared" si="2275"/>
        <v>1.4560870857504329E-4</v>
      </c>
      <c r="AU1843" s="13">
        <f t="shared" si="2276"/>
        <v>9.0478015759452713E-5</v>
      </c>
      <c r="AV1843" s="13">
        <f t="shared" si="2277"/>
        <v>4.2165771277763716E-5</v>
      </c>
      <c r="AW1843" s="13">
        <f t="shared" si="2278"/>
        <v>5.3752976373173388E-7</v>
      </c>
      <c r="AX1843" s="13">
        <f t="shared" si="2279"/>
        <v>4.6684084024888745E-3</v>
      </c>
      <c r="AY1843" s="13">
        <f t="shared" si="2280"/>
        <v>3.0826901204154783E-3</v>
      </c>
      <c r="AZ1843" s="13">
        <f t="shared" si="2281"/>
        <v>1.0177963836069763E-3</v>
      </c>
      <c r="BA1843" s="13">
        <f t="shared" si="2282"/>
        <v>2.2402716199573154E-4</v>
      </c>
      <c r="BB1843" s="13">
        <f t="shared" si="2283"/>
        <v>3.6982963970160347E-5</v>
      </c>
      <c r="BC1843" s="13">
        <f t="shared" si="2284"/>
        <v>4.8841921196831969E-6</v>
      </c>
      <c r="BD1843" s="13">
        <f t="shared" si="2285"/>
        <v>9.2230206120184241E-6</v>
      </c>
      <c r="BE1843" s="13">
        <f t="shared" si="2286"/>
        <v>1.7192940156883985E-5</v>
      </c>
      <c r="BF1843" s="13">
        <f t="shared" si="2287"/>
        <v>1.6024966422226378E-5</v>
      </c>
      <c r="BG1843" s="13">
        <f t="shared" si="2288"/>
        <v>9.9575580244065609E-6</v>
      </c>
      <c r="BH1843" s="13">
        <f t="shared" si="2289"/>
        <v>4.6405539579742825E-6</v>
      </c>
      <c r="BI1843" s="13">
        <f t="shared" si="2290"/>
        <v>1.7301222636383625E-6</v>
      </c>
      <c r="BJ1843" s="14">
        <f t="shared" si="2291"/>
        <v>0.65857374146492142</v>
      </c>
      <c r="BK1843" s="14">
        <f t="shared" si="2292"/>
        <v>0.2166119297165594</v>
      </c>
      <c r="BL1843" s="14">
        <f t="shared" si="2293"/>
        <v>0.12093754183605676</v>
      </c>
      <c r="BM1843" s="14">
        <f t="shared" si="2294"/>
        <v>0.45933154024607403</v>
      </c>
      <c r="BN1843" s="14">
        <f t="shared" si="2295"/>
        <v>0.53755341362104514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1.36666666666667</v>
      </c>
      <c r="F1844" s="10">
        <f>VLOOKUP(B1844,home!$B$2:$E$405,3,FALSE)</f>
        <v>1.1000000000000001</v>
      </c>
      <c r="G1844" s="10">
        <f>VLOOKUP(C1844,away!$B$2:$E$405,4,FALSE)</f>
        <v>0.88</v>
      </c>
      <c r="H1844" s="10">
        <f>VLOOKUP(A1844,away!$A$2:$E$405,3,FALSE)</f>
        <v>1.0874999999999999</v>
      </c>
      <c r="I1844" s="10">
        <f>VLOOKUP(C1844,away!$B$2:$E$405,3,FALSE)</f>
        <v>0.66</v>
      </c>
      <c r="J1844" s="10">
        <f>VLOOKUP(B1844,home!$B$2:$E$405,4,FALSE)</f>
        <v>1.01</v>
      </c>
      <c r="K1844" s="12">
        <f t="shared" si="2240"/>
        <v>1.3229333333333366</v>
      </c>
      <c r="L1844" s="12">
        <f t="shared" si="2241"/>
        <v>0.72492750000000006</v>
      </c>
      <c r="M1844" s="13">
        <f t="shared" si="2242"/>
        <v>0.12901058376018626</v>
      </c>
      <c r="N1844" s="13">
        <f t="shared" si="2243"/>
        <v>0.17067240160914282</v>
      </c>
      <c r="O1844" s="13">
        <f t="shared" si="2244"/>
        <v>9.3523319958812412E-2</v>
      </c>
      <c r="P1844" s="13">
        <f t="shared" si="2245"/>
        <v>0.12372511741751187</v>
      </c>
      <c r="Q1844" s="13">
        <f t="shared" si="2246"/>
        <v>0.11289410458439464</v>
      </c>
      <c r="R1844" s="13">
        <f t="shared" si="2247"/>
        <v>3.3898813264720988E-2</v>
      </c>
      <c r="S1844" s="13">
        <f t="shared" si="2248"/>
        <v>2.9664048161413811E-2</v>
      </c>
      <c r="T1844" s="13">
        <f t="shared" si="2249"/>
        <v>8.1840041001103744E-2</v>
      </c>
      <c r="U1844" s="13">
        <f t="shared" si="2250"/>
        <v>4.4845870028341665E-2</v>
      </c>
      <c r="V1844" s="13">
        <f t="shared" si="2251"/>
        <v>3.1609704972147866E-3</v>
      </c>
      <c r="W1844" s="13">
        <f t="shared" si="2252"/>
        <v>4.9783791363838502E-2</v>
      </c>
      <c r="X1844" s="13">
        <f t="shared" si="2253"/>
        <v>3.6089639413909032E-2</v>
      </c>
      <c r="Y1844" s="13">
        <f t="shared" si="2254"/>
        <v>1.3081186038113268E-2</v>
      </c>
      <c r="Z1844" s="13">
        <f t="shared" si="2255"/>
        <v>8.1913939843203457E-3</v>
      </c>
      <c r="AA1844" s="13">
        <f t="shared" si="2256"/>
        <v>1.0836668148323554E-2</v>
      </c>
      <c r="AB1844" s="13">
        <f t="shared" si="2257"/>
        <v>7.1680947578444398E-3</v>
      </c>
      <c r="AC1844" s="13">
        <f t="shared" si="2258"/>
        <v>1.8946674495722864E-4</v>
      </c>
      <c r="AD1844" s="13">
        <f t="shared" si="2259"/>
        <v>1.6465159263733559E-2</v>
      </c>
      <c r="AE1844" s="13">
        <f t="shared" si="2260"/>
        <v>1.1936046742160211E-2</v>
      </c>
      <c r="AF1844" s="13">
        <f t="shared" si="2261"/>
        <v>4.3263842623386716E-3</v>
      </c>
      <c r="AG1844" s="13">
        <f t="shared" si="2262"/>
        <v>1.045438309112173E-3</v>
      </c>
      <c r="AH1844" s="13">
        <f t="shared" si="2263"/>
        <v>1.4845416906420963E-3</v>
      </c>
      <c r="AI1844" s="13">
        <f t="shared" si="2264"/>
        <v>1.9639496872734552E-3</v>
      </c>
      <c r="AJ1844" s="13">
        <f t="shared" si="2265"/>
        <v>1.2990872531418185E-3</v>
      </c>
      <c r="AK1844" s="13">
        <f t="shared" si="2266"/>
        <v>5.7286861002991789E-4</v>
      </c>
      <c r="AL1844" s="13">
        <f t="shared" si="2267"/>
        <v>7.268177410970284E-6</v>
      </c>
      <c r="AM1844" s="13">
        <f t="shared" si="2268"/>
        <v>4.3564616057270578E-3</v>
      </c>
      <c r="AN1844" s="13">
        <f t="shared" si="2269"/>
        <v>3.1581188206857014E-3</v>
      </c>
      <c r="AO1844" s="13">
        <f t="shared" si="2270"/>
        <v>1.1447035906913168E-3</v>
      </c>
      <c r="AP1844" s="13">
        <f t="shared" si="2271"/>
        <v>2.7660903741362659E-4</v>
      </c>
      <c r="AQ1844" s="13">
        <f t="shared" si="2272"/>
        <v>5.0130374492416687E-5</v>
      </c>
      <c r="AR1844" s="13">
        <f t="shared" si="2273"/>
        <v>2.1523701928858978E-4</v>
      </c>
      <c r="AS1844" s="13">
        <f t="shared" si="2274"/>
        <v>2.8474422738418572E-4</v>
      </c>
      <c r="AT1844" s="13">
        <f t="shared" si="2275"/>
        <v>1.8834881494039324E-4</v>
      </c>
      <c r="AU1844" s="13">
        <f t="shared" si="2276"/>
        <v>8.3057641859492708E-5</v>
      </c>
      <c r="AV1844" s="13">
        <f t="shared" si="2277"/>
        <v>2.7469930750996289E-5</v>
      </c>
      <c r="AW1844" s="13">
        <f t="shared" si="2278"/>
        <v>1.9362237951801691E-7</v>
      </c>
      <c r="AX1844" s="13">
        <f t="shared" si="2279"/>
        <v>9.6055137893386554E-4</v>
      </c>
      <c r="AY1844" s="13">
        <f t="shared" si="2280"/>
        <v>6.9633010975207971E-4</v>
      </c>
      <c r="AZ1844" s="13">
        <f t="shared" si="2281"/>
        <v>2.5239442281865034E-4</v>
      </c>
      <c r="BA1844" s="13">
        <f t="shared" si="2282"/>
        <v>6.0989219315955745E-5</v>
      </c>
      <c r="BB1844" s="13">
        <f t="shared" si="2283"/>
        <v>1.1053190571416873E-5</v>
      </c>
      <c r="BC1844" s="13">
        <f t="shared" si="2284"/>
        <v>1.602552361592162E-6</v>
      </c>
      <c r="BD1844" s="13">
        <f t="shared" si="2285"/>
        <v>2.6005205716721512E-5</v>
      </c>
      <c r="BE1844" s="13">
        <f t="shared" si="2286"/>
        <v>3.4403153482841531E-5</v>
      </c>
      <c r="BF1844" s="13">
        <f t="shared" si="2287"/>
        <v>2.2756539257116971E-5</v>
      </c>
      <c r="BG1844" s="13">
        <f t="shared" si="2288"/>
        <v>1.0035128111516227E-5</v>
      </c>
      <c r="BH1844" s="13">
        <f t="shared" si="2289"/>
        <v>3.3189513707488084E-6</v>
      </c>
      <c r="BI1844" s="13">
        <f t="shared" si="2290"/>
        <v>8.7815028001519288E-7</v>
      </c>
      <c r="BJ1844" s="14">
        <f t="shared" si="2291"/>
        <v>0.50910313689061037</v>
      </c>
      <c r="BK1844" s="14">
        <f t="shared" si="2292"/>
        <v>0.28645378486844703</v>
      </c>
      <c r="BL1844" s="14">
        <f t="shared" si="2293"/>
        <v>0.19648946816157301</v>
      </c>
      <c r="BM1844" s="14">
        <f t="shared" si="2294"/>
        <v>0.33581730682280914</v>
      </c>
      <c r="BN1844" s="14">
        <f t="shared" si="2295"/>
        <v>0.66372434059476904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1.5021645021645</v>
      </c>
      <c r="F1845" s="10">
        <f>VLOOKUP(B1845,home!$B$2:$E$405,3,FALSE)</f>
        <v>1.1100000000000001</v>
      </c>
      <c r="G1845" s="10">
        <f>VLOOKUP(C1845,away!$B$2:$E$405,4,FALSE)</f>
        <v>0.87</v>
      </c>
      <c r="H1845" s="10">
        <f>VLOOKUP(A1845,away!$A$2:$E$405,3,FALSE)</f>
        <v>1.2640692640692599</v>
      </c>
      <c r="I1845" s="10">
        <f>VLOOKUP(C1845,away!$B$2:$E$405,3,FALSE)</f>
        <v>0.87</v>
      </c>
      <c r="J1845" s="10">
        <f>VLOOKUP(B1845,home!$B$2:$E$405,4,FALSE)</f>
        <v>1.32</v>
      </c>
      <c r="K1845" s="12">
        <f t="shared" si="2240"/>
        <v>1.4506402597402579</v>
      </c>
      <c r="L1845" s="12">
        <f t="shared" si="2241"/>
        <v>1.4516571428571381</v>
      </c>
      <c r="M1845" s="13">
        <f t="shared" si="2242"/>
        <v>5.4896954664488559E-2</v>
      </c>
      <c r="N1845" s="13">
        <f t="shared" si="2243"/>
        <v>7.963573257344285E-2</v>
      </c>
      <c r="O1845" s="13">
        <f t="shared" si="2244"/>
        <v>7.9691556359809318E-2</v>
      </c>
      <c r="P1845" s="13">
        <f t="shared" si="2245"/>
        <v>0.11560378001689918</v>
      </c>
      <c r="Q1845" s="13">
        <f t="shared" si="2246"/>
        <v>5.7761399892472441E-2</v>
      </c>
      <c r="R1845" s="13">
        <f t="shared" si="2247"/>
        <v>5.7842408507559694E-2</v>
      </c>
      <c r="S1845" s="13">
        <f t="shared" si="2248"/>
        <v>6.0860543339212779E-2</v>
      </c>
      <c r="T1845" s="13">
        <f t="shared" si="2249"/>
        <v>8.3849748735335156E-2</v>
      </c>
      <c r="U1845" s="13">
        <f t="shared" si="2250"/>
        <v>8.3908526501408495E-2</v>
      </c>
      <c r="V1845" s="13">
        <f t="shared" si="2251"/>
        <v>1.424023307120518E-2</v>
      </c>
      <c r="W1845" s="13">
        <f t="shared" si="2252"/>
        <v>2.7930337380992373E-2</v>
      </c>
      <c r="X1845" s="13">
        <f t="shared" si="2253"/>
        <v>4.0545273761527313E-2</v>
      </c>
      <c r="Y1845" s="13">
        <f t="shared" si="2254"/>
        <v>2.9428918132509613E-2</v>
      </c>
      <c r="Z1845" s="13">
        <f t="shared" si="2255"/>
        <v>2.7989115156686513E-2</v>
      </c>
      <c r="AA1845" s="13">
        <f t="shared" si="2256"/>
        <v>4.060213728079571E-2</v>
      </c>
      <c r="AB1845" s="13">
        <f t="shared" si="2257"/>
        <v>2.9449547485511558E-2</v>
      </c>
      <c r="AC1845" s="13">
        <f t="shared" si="2258"/>
        <v>1.8742214178980206E-3</v>
      </c>
      <c r="AD1845" s="13">
        <f t="shared" si="2259"/>
        <v>1.0129217968248961E-2</v>
      </c>
      <c r="AE1845" s="13">
        <f t="shared" si="2260"/>
        <v>1.4704151615165474E-2</v>
      </c>
      <c r="AF1845" s="13">
        <f t="shared" si="2261"/>
        <v>1.0672693360904643E-2</v>
      </c>
      <c r="AG1845" s="13">
        <f t="shared" si="2262"/>
        <v>5.1643638502937277E-3</v>
      </c>
      <c r="AH1845" s="13">
        <f t="shared" si="2263"/>
        <v>1.0157649734863741E-2</v>
      </c>
      <c r="AI1845" s="13">
        <f t="shared" si="2264"/>
        <v>1.4735095649733299E-2</v>
      </c>
      <c r="AJ1845" s="13">
        <f t="shared" si="2265"/>
        <v>1.0687661490313331E-2</v>
      </c>
      <c r="AK1845" s="13">
        <f t="shared" si="2266"/>
        <v>5.1679840134413605E-3</v>
      </c>
      <c r="AL1845" s="13">
        <f t="shared" si="2267"/>
        <v>1.5787183957422659E-4</v>
      </c>
      <c r="AM1845" s="13">
        <f t="shared" si="2268"/>
        <v>2.938770276885268E-3</v>
      </c>
      <c r="AN1845" s="13">
        <f t="shared" si="2269"/>
        <v>4.2660868636567491E-3</v>
      </c>
      <c r="AO1845" s="13">
        <f t="shared" si="2270"/>
        <v>3.096447733838163E-3</v>
      </c>
      <c r="AP1845" s="13">
        <f t="shared" si="2271"/>
        <v>1.4983268234366562E-3</v>
      </c>
      <c r="AQ1845" s="13">
        <f t="shared" si="2272"/>
        <v>5.4376420889406705E-4</v>
      </c>
      <c r="AR1845" s="13">
        <f t="shared" si="2273"/>
        <v>2.9490849584511715E-3</v>
      </c>
      <c r="AS1845" s="13">
        <f t="shared" si="2274"/>
        <v>4.2780613701236953E-3</v>
      </c>
      <c r="AT1845" s="13">
        <f t="shared" si="2275"/>
        <v>3.1029640285705012E-3</v>
      </c>
      <c r="AU1845" s="13">
        <f t="shared" si="2276"/>
        <v>1.5004281814567295E-3</v>
      </c>
      <c r="AV1845" s="13">
        <f t="shared" si="2277"/>
        <v>5.4414538171749876E-4</v>
      </c>
      <c r="AW1845" s="13">
        <f t="shared" si="2278"/>
        <v>9.2347671724958726E-6</v>
      </c>
      <c r="AX1845" s="13">
        <f t="shared" si="2279"/>
        <v>7.105164129629657E-4</v>
      </c>
      <c r="AY1845" s="13">
        <f t="shared" si="2280"/>
        <v>1.0314262259949213E-3</v>
      </c>
      <c r="AZ1845" s="13">
        <f t="shared" si="2281"/>
        <v>7.486386241478541E-4</v>
      </c>
      <c r="BA1845" s="13">
        <f t="shared" si="2282"/>
        <v>3.6225553538765768E-4</v>
      </c>
      <c r="BB1845" s="13">
        <f t="shared" si="2283"/>
        <v>1.314677088712575E-4</v>
      </c>
      <c r="BC1845" s="13">
        <f t="shared" si="2284"/>
        <v>3.8169207727604723E-5</v>
      </c>
      <c r="BD1845" s="13">
        <f t="shared" si="2285"/>
        <v>7.1351004080469783E-4</v>
      </c>
      <c r="BE1845" s="13">
        <f t="shared" si="2286"/>
        <v>1.0350463909202087E-3</v>
      </c>
      <c r="BF1845" s="13">
        <f t="shared" si="2287"/>
        <v>7.5073998268385437E-4</v>
      </c>
      <c r="BG1845" s="13">
        <f t="shared" si="2288"/>
        <v>3.63017881159301E-4</v>
      </c>
      <c r="BH1845" s="13">
        <f t="shared" si="2289"/>
        <v>1.3165208835382174E-4</v>
      </c>
      <c r="BI1845" s="13">
        <f t="shared" si="2290"/>
        <v>3.8195963928987021E-5</v>
      </c>
      <c r="BJ1845" s="14">
        <f t="shared" si="2291"/>
        <v>0.3751877068926957</v>
      </c>
      <c r="BK1845" s="14">
        <f t="shared" si="2292"/>
        <v>0.24866503057527287</v>
      </c>
      <c r="BL1845" s="14">
        <f t="shared" si="2293"/>
        <v>0.34764941329160703</v>
      </c>
      <c r="BM1845" s="14">
        <f t="shared" si="2294"/>
        <v>0.55303724244276742</v>
      </c>
      <c r="BN1845" s="14">
        <f t="shared" si="2295"/>
        <v>0.44543183201467201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1.5021645021645</v>
      </c>
      <c r="F1846" s="10">
        <f>VLOOKUP(B1846,home!$B$2:$E$405,3,FALSE)</f>
        <v>1.07</v>
      </c>
      <c r="G1846" s="10">
        <f>VLOOKUP(C1846,away!$B$2:$E$405,4,FALSE)</f>
        <v>0.59</v>
      </c>
      <c r="H1846" s="10">
        <f>VLOOKUP(A1846,away!$A$2:$E$405,3,FALSE)</f>
        <v>1.2640692640692599</v>
      </c>
      <c r="I1846" s="10">
        <f>VLOOKUP(C1846,away!$B$2:$E$405,3,FALSE)</f>
        <v>1.63</v>
      </c>
      <c r="J1846" s="10">
        <f>VLOOKUP(B1846,home!$B$2:$E$405,4,FALSE)</f>
        <v>1.19</v>
      </c>
      <c r="K1846" s="12">
        <f t="shared" si="2240"/>
        <v>0.94831645021644884</v>
      </c>
      <c r="L1846" s="12">
        <f t="shared" si="2241"/>
        <v>2.4519151515151432</v>
      </c>
      <c r="M1846" s="13">
        <f t="shared" si="2242"/>
        <v>3.3365541548205743E-2</v>
      </c>
      <c r="N1846" s="13">
        <f t="shared" si="2243"/>
        <v>3.1641091920543901E-2</v>
      </c>
      <c r="O1846" s="13">
        <f t="shared" si="2244"/>
        <v>8.1809476860553676E-2</v>
      </c>
      <c r="P1846" s="13">
        <f t="shared" si="2245"/>
        <v>7.758127269046497E-2</v>
      </c>
      <c r="Q1846" s="13">
        <f t="shared" si="2246"/>
        <v>1.5002883985531278E-2</v>
      </c>
      <c r="R1846" s="13">
        <f t="shared" si="2247"/>
        <v>0.10029494792595957</v>
      </c>
      <c r="S1846" s="13">
        <f t="shared" si="2248"/>
        <v>4.509782842559585E-2</v>
      </c>
      <c r="T1846" s="13">
        <f t="shared" si="2249"/>
        <v>3.6785798560548033E-2</v>
      </c>
      <c r="U1846" s="13">
        <f t="shared" si="2250"/>
        <v>9.5111348991789552E-2</v>
      </c>
      <c r="V1846" s="13">
        <f t="shared" si="2251"/>
        <v>1.1651231788137697E-2</v>
      </c>
      <c r="W1846" s="13">
        <f t="shared" si="2252"/>
        <v>4.7424938947227433E-3</v>
      </c>
      <c r="X1846" s="13">
        <f t="shared" si="2253"/>
        <v>1.1628192636438755E-2</v>
      </c>
      <c r="Y1846" s="13">
        <f t="shared" si="2254"/>
        <v>1.4255670855010507E-2</v>
      </c>
      <c r="Z1846" s="13">
        <f t="shared" si="2255"/>
        <v>8.1971567480027499E-2</v>
      </c>
      <c r="AA1846" s="13">
        <f t="shared" si="2256"/>
        <v>7.7734985891337774E-2</v>
      </c>
      <c r="AB1846" s="13">
        <f t="shared" si="2257"/>
        <v>3.6858682939049592E-2</v>
      </c>
      <c r="AC1846" s="13">
        <f t="shared" si="2258"/>
        <v>1.6932090500265189E-3</v>
      </c>
      <c r="AD1846" s="13">
        <f t="shared" si="2259"/>
        <v>1.124346243854163E-3</v>
      </c>
      <c r="AE1846" s="13">
        <f t="shared" si="2260"/>
        <v>2.7568015908551622E-3</v>
      </c>
      <c r="AF1846" s="13">
        <f t="shared" si="2261"/>
        <v>3.3797217951694121E-3</v>
      </c>
      <c r="AG1846" s="13">
        <f t="shared" si="2262"/>
        <v>2.7622636924939468E-3</v>
      </c>
      <c r="AH1846" s="13">
        <f t="shared" si="2263"/>
        <v>5.0246832074431369E-2</v>
      </c>
      <c r="AI1846" s="13">
        <f t="shared" si="2264"/>
        <v>4.7649897427446755E-2</v>
      </c>
      <c r="AJ1846" s="13">
        <f t="shared" si="2265"/>
        <v>2.2593590790787106E-2</v>
      </c>
      <c r="AK1846" s="13">
        <f t="shared" si="2266"/>
        <v>7.1419579387874254E-3</v>
      </c>
      <c r="AL1846" s="13">
        <f t="shared" si="2267"/>
        <v>1.5748140978594084E-4</v>
      </c>
      <c r="AM1846" s="13">
        <f t="shared" si="2268"/>
        <v>2.1324720775719555E-4</v>
      </c>
      <c r="AN1846" s="13">
        <f t="shared" si="2269"/>
        <v>5.2286405971816536E-4</v>
      </c>
      <c r="AO1846" s="13">
        <f t="shared" si="2270"/>
        <v>6.4100915510284431E-4</v>
      </c>
      <c r="AP1846" s="13">
        <f t="shared" si="2271"/>
        <v>5.2390001988552812E-4</v>
      </c>
      <c r="AQ1846" s="13">
        <f t="shared" si="2272"/>
        <v>3.2113959915910283E-4</v>
      </c>
      <c r="AR1846" s="13">
        <f t="shared" si="2273"/>
        <v>2.4640193775787071E-2</v>
      </c>
      <c r="AS1846" s="13">
        <f t="shared" si="2274"/>
        <v>2.3366701094099832E-2</v>
      </c>
      <c r="AT1846" s="13">
        <f t="shared" si="2275"/>
        <v>1.1079513517412784E-2</v>
      </c>
      <c r="AU1846" s="13">
        <f t="shared" si="2276"/>
        <v>3.5022949763193504E-3</v>
      </c>
      <c r="AV1846" s="13">
        <f t="shared" si="2277"/>
        <v>8.3032098488851694E-4</v>
      </c>
      <c r="AW1846" s="13">
        <f t="shared" si="2278"/>
        <v>1.0171511976269003E-5</v>
      </c>
      <c r="AX1846" s="13">
        <f t="shared" si="2279"/>
        <v>3.3704305846478875E-5</v>
      </c>
      <c r="AY1846" s="13">
        <f t="shared" si="2280"/>
        <v>8.2640098176281959E-5</v>
      </c>
      <c r="AZ1846" s="13">
        <f t="shared" si="2281"/>
        <v>1.0131325442056237E-4</v>
      </c>
      <c r="BA1846" s="13">
        <f t="shared" si="2282"/>
        <v>8.280383452102848E-5</v>
      </c>
      <c r="BB1846" s="13">
        <f t="shared" si="2283"/>
        <v>5.0756994116415611E-5</v>
      </c>
      <c r="BC1846" s="13">
        <f t="shared" si="2284"/>
        <v>2.4890368583880885E-5</v>
      </c>
      <c r="BD1846" s="13">
        <f t="shared" si="2285"/>
        <v>1.0069277409186903E-2</v>
      </c>
      <c r="BE1846" s="13">
        <f t="shared" si="2286"/>
        <v>9.5488614089248025E-3</v>
      </c>
      <c r="BF1846" s="13">
        <f t="shared" si="2287"/>
        <v>4.5276711774602041E-3</v>
      </c>
      <c r="BG1846" s="13">
        <f t="shared" si="2288"/>
        <v>1.4312216862521301E-3</v>
      </c>
      <c r="BH1846" s="13">
        <f t="shared" si="2289"/>
        <v>3.3931276724485498E-4</v>
      </c>
      <c r="BI1846" s="13">
        <f t="shared" si="2290"/>
        <v>6.4355175789352208E-5</v>
      </c>
      <c r="BJ1846" s="14">
        <f t="shared" si="2291"/>
        <v>0.12667753407245541</v>
      </c>
      <c r="BK1846" s="14">
        <f t="shared" si="2292"/>
        <v>0.16962920501039302</v>
      </c>
      <c r="BL1846" s="14">
        <f t="shared" si="2293"/>
        <v>0.60884144481350888</v>
      </c>
      <c r="BM1846" s="14">
        <f t="shared" si="2294"/>
        <v>0.64735206785892552</v>
      </c>
      <c r="BN1846" s="14">
        <f t="shared" si="2295"/>
        <v>0.33969521493125915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1.5021645021645</v>
      </c>
      <c r="F1847" s="10">
        <f>VLOOKUP(B1847,home!$B$2:$E$405,3,FALSE)</f>
        <v>0.91</v>
      </c>
      <c r="G1847" s="10">
        <f>VLOOKUP(C1847,away!$B$2:$E$405,4,FALSE)</f>
        <v>0.96</v>
      </c>
      <c r="H1847" s="10">
        <f>VLOOKUP(A1847,away!$A$2:$E$405,3,FALSE)</f>
        <v>1.2640692640692599</v>
      </c>
      <c r="I1847" s="10">
        <f>VLOOKUP(C1847,away!$B$2:$E$405,3,FALSE)</f>
        <v>1.1100000000000001</v>
      </c>
      <c r="J1847" s="10">
        <f>VLOOKUP(B1847,home!$B$2:$E$405,4,FALSE)</f>
        <v>1.22</v>
      </c>
      <c r="K1847" s="12">
        <f t="shared" si="2240"/>
        <v>1.3122909090909074</v>
      </c>
      <c r="L1847" s="12">
        <f t="shared" si="2241"/>
        <v>1.7118025974025919</v>
      </c>
      <c r="M1847" s="13">
        <f t="shared" si="2242"/>
        <v>4.8601858576431643E-2</v>
      </c>
      <c r="N1847" s="13">
        <f t="shared" si="2243"/>
        <v>6.3779777174773192E-2</v>
      </c>
      <c r="O1847" s="13">
        <f t="shared" si="2244"/>
        <v>8.319678774972912E-2</v>
      </c>
      <c r="P1847" s="13">
        <f t="shared" si="2245"/>
        <v>0.10917838822953528</v>
      </c>
      <c r="Q1847" s="13">
        <f t="shared" si="2246"/>
        <v>4.1848810885149315E-2</v>
      </c>
      <c r="R1847" s="13">
        <f t="shared" si="2247"/>
        <v>7.1208238682769237E-2</v>
      </c>
      <c r="S1847" s="13">
        <f t="shared" si="2248"/>
        <v>6.1314118459347498E-2</v>
      </c>
      <c r="T1847" s="13">
        <f t="shared" si="2249"/>
        <v>7.1636903171408459E-2</v>
      </c>
      <c r="U1847" s="13">
        <f t="shared" si="2250"/>
        <v>9.3445924275773543E-2</v>
      </c>
      <c r="V1847" s="13">
        <f t="shared" si="2251"/>
        <v>1.5303888061489223E-2</v>
      </c>
      <c r="W1847" s="13">
        <f t="shared" si="2252"/>
        <v>1.8305938026948691E-2</v>
      </c>
      <c r="X1847" s="13">
        <f t="shared" si="2253"/>
        <v>3.1336152262421646E-2</v>
      </c>
      <c r="Y1847" s="13">
        <f t="shared" si="2254"/>
        <v>2.6820653417708243E-2</v>
      </c>
      <c r="Z1847" s="13">
        <f t="shared" si="2255"/>
        <v>4.0631482644542694E-2</v>
      </c>
      <c r="AA1847" s="13">
        <f t="shared" si="2256"/>
        <v>5.3320325297318352E-2</v>
      </c>
      <c r="AB1847" s="13">
        <f t="shared" si="2257"/>
        <v>3.4985889078720411E-2</v>
      </c>
      <c r="AC1847" s="13">
        <f t="shared" si="2258"/>
        <v>2.1486496107590001E-3</v>
      </c>
      <c r="AD1847" s="13">
        <f t="shared" si="2259"/>
        <v>6.0056790137865759E-3</v>
      </c>
      <c r="AE1847" s="13">
        <f t="shared" si="2260"/>
        <v>1.0280536934966097E-2</v>
      </c>
      <c r="AF1847" s="13">
        <f t="shared" si="2261"/>
        <v>8.7991249139841247E-3</v>
      </c>
      <c r="AG1847" s="13">
        <f t="shared" si="2262"/>
        <v>5.0207882942092932E-3</v>
      </c>
      <c r="AH1847" s="13">
        <f t="shared" si="2263"/>
        <v>1.7388269381811636E-2</v>
      </c>
      <c r="AI1847" s="13">
        <f t="shared" si="2264"/>
        <v>2.2818467834575178E-2</v>
      </c>
      <c r="AJ1847" s="13">
        <f t="shared" si="2265"/>
        <v>1.4972233949348148E-2</v>
      </c>
      <c r="AK1847" s="13">
        <f t="shared" si="2266"/>
        <v>6.549308833503944E-3</v>
      </c>
      <c r="AL1847" s="13">
        <f t="shared" si="2267"/>
        <v>1.9306759720208962E-4</v>
      </c>
      <c r="AM1847" s="13">
        <f t="shared" si="2268"/>
        <v>1.5762395945420342E-3</v>
      </c>
      <c r="AN1847" s="13">
        <f t="shared" si="2269"/>
        <v>2.6982110320658624E-3</v>
      </c>
      <c r="AO1847" s="13">
        <f t="shared" si="2270"/>
        <v>2.3094023265153359E-3</v>
      </c>
      <c r="AP1847" s="13">
        <f t="shared" si="2271"/>
        <v>1.3177469669921802E-3</v>
      </c>
      <c r="AQ1847" s="13">
        <f t="shared" si="2272"/>
        <v>5.6393067020415056E-4</v>
      </c>
      <c r="AR1847" s="13">
        <f t="shared" si="2273"/>
        <v>5.953056938424215E-3</v>
      </c>
      <c r="AS1847" s="13">
        <f t="shared" si="2274"/>
        <v>7.8121425015946471E-3</v>
      </c>
      <c r="AT1847" s="13">
        <f t="shared" si="2275"/>
        <v>5.1259017926826786E-3</v>
      </c>
      <c r="AU1847" s="13">
        <f t="shared" si="2276"/>
        <v>2.2422247744767554E-3</v>
      </c>
      <c r="AV1847" s="13">
        <f t="shared" si="2277"/>
        <v>7.3561279692106382E-4</v>
      </c>
      <c r="AW1847" s="13">
        <f t="shared" si="2278"/>
        <v>1.2047326823431728E-5</v>
      </c>
      <c r="AX1847" s="13">
        <f t="shared" si="2279"/>
        <v>3.4474748174444128E-4</v>
      </c>
      <c r="AY1847" s="13">
        <f t="shared" si="2280"/>
        <v>5.901396346981372E-4</v>
      </c>
      <c r="AZ1847" s="13">
        <f t="shared" si="2281"/>
        <v>5.051012797532441E-4</v>
      </c>
      <c r="BA1847" s="13">
        <f t="shared" si="2282"/>
        <v>2.8821122754432542E-4</v>
      </c>
      <c r="BB1847" s="13">
        <f t="shared" si="2283"/>
        <v>1.2334018197774146E-4</v>
      </c>
      <c r="BC1847" s="13">
        <f t="shared" si="2284"/>
        <v>4.2226808774721184E-5</v>
      </c>
      <c r="BD1847" s="13">
        <f t="shared" si="2285"/>
        <v>1.698409721613351E-3</v>
      </c>
      <c r="BE1847" s="13">
        <f t="shared" si="2286"/>
        <v>2.2288076375848189E-3</v>
      </c>
      <c r="BF1847" s="13">
        <f t="shared" si="2287"/>
        <v>1.4624220004574703E-3</v>
      </c>
      <c r="BG1847" s="13">
        <f t="shared" si="2288"/>
        <v>6.397076988182925E-4</v>
      </c>
      <c r="BH1847" s="13">
        <f t="shared" si="2289"/>
        <v>2.0987064940867733E-4</v>
      </c>
      <c r="BI1847" s="13">
        <f t="shared" si="2290"/>
        <v>5.5082269060802459E-5</v>
      </c>
      <c r="BJ1847" s="14">
        <f t="shared" si="2291"/>
        <v>0.29419366130016772</v>
      </c>
      <c r="BK1847" s="14">
        <f t="shared" si="2292"/>
        <v>0.23733011016946287</v>
      </c>
      <c r="BL1847" s="14">
        <f t="shared" si="2293"/>
        <v>0.42604868386459244</v>
      </c>
      <c r="BM1847" s="14">
        <f t="shared" si="2294"/>
        <v>0.57981198437250303</v>
      </c>
      <c r="BN1847" s="14">
        <f t="shared" si="2295"/>
        <v>0.41781386129838782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1.5021645021645</v>
      </c>
      <c r="F1848" s="10">
        <f>VLOOKUP(B1848,home!$B$2:$E$405,3,FALSE)</f>
        <v>0.96</v>
      </c>
      <c r="G1848" s="10">
        <f>VLOOKUP(C1848,away!$B$2:$E$405,4,FALSE)</f>
        <v>1.27</v>
      </c>
      <c r="H1848" s="10">
        <f>VLOOKUP(A1848,away!$A$2:$E$405,3,FALSE)</f>
        <v>1.2640692640692599</v>
      </c>
      <c r="I1848" s="10">
        <f>VLOOKUP(C1848,away!$B$2:$E$405,3,FALSE)</f>
        <v>0.67</v>
      </c>
      <c r="J1848" s="10">
        <f>VLOOKUP(B1848,home!$B$2:$E$405,4,FALSE)</f>
        <v>0.97</v>
      </c>
      <c r="K1848" s="12">
        <f t="shared" si="2240"/>
        <v>1.8314389610389585</v>
      </c>
      <c r="L1848" s="12">
        <f t="shared" si="2241"/>
        <v>0.82151861471861209</v>
      </c>
      <c r="M1848" s="13">
        <f t="shared" si="2242"/>
        <v>7.0442565443097682E-2</v>
      </c>
      <c r="N1848" s="13">
        <f t="shared" si="2243"/>
        <v>0.12901125886802564</v>
      </c>
      <c r="O1848" s="13">
        <f t="shared" si="2244"/>
        <v>5.7869878780038783E-2</v>
      </c>
      <c r="P1848" s="13">
        <f t="shared" si="2245"/>
        <v>0.1059851506683647</v>
      </c>
      <c r="Q1848" s="13">
        <f t="shared" si="2246"/>
        <v>0.11813812295179255</v>
      </c>
      <c r="R1848" s="13">
        <f t="shared" si="2247"/>
        <v>2.377059132465573E-2</v>
      </c>
      <c r="S1848" s="13">
        <f t="shared" si="2248"/>
        <v>3.9865286320632645E-2</v>
      </c>
      <c r="T1848" s="13">
        <f t="shared" si="2249"/>
        <v>9.7052667112813684E-2</v>
      </c>
      <c r="U1848" s="13">
        <f t="shared" si="2250"/>
        <v>4.3534387078909172E-2</v>
      </c>
      <c r="V1848" s="13">
        <f t="shared" si="2251"/>
        <v>6.6644181059702162E-3</v>
      </c>
      <c r="W1848" s="13">
        <f t="shared" si="2252"/>
        <v>7.2120920385974549E-2</v>
      </c>
      <c r="X1848" s="13">
        <f t="shared" si="2253"/>
        <v>5.9248678607717126E-2</v>
      </c>
      <c r="Y1848" s="13">
        <f t="shared" si="2254"/>
        <v>2.4336946186860019E-2</v>
      </c>
      <c r="Z1848" s="13">
        <f t="shared" si="2255"/>
        <v>6.5093277520244779E-3</v>
      </c>
      <c r="AA1848" s="13">
        <f t="shared" si="2256"/>
        <v>1.1921436455229768E-2</v>
      </c>
      <c r="AB1848" s="13">
        <f t="shared" si="2257"/>
        <v>1.0916691597828989E-2</v>
      </c>
      <c r="AC1848" s="13">
        <f t="shared" si="2258"/>
        <v>6.2668905568252613E-4</v>
      </c>
      <c r="AD1848" s="13">
        <f t="shared" si="2259"/>
        <v>3.3021265875215665E-2</v>
      </c>
      <c r="AE1848" s="13">
        <f t="shared" si="2260"/>
        <v>2.7127584598062152E-2</v>
      </c>
      <c r="AF1848" s="13">
        <f t="shared" si="2261"/>
        <v>1.1142907859830986E-2</v>
      </c>
      <c r="AG1848" s="13">
        <f t="shared" si="2262"/>
        <v>3.0513687429818289E-3</v>
      </c>
      <c r="AH1848" s="13">
        <f t="shared" si="2263"/>
        <v>1.3368834793981415E-3</v>
      </c>
      <c r="AI1848" s="13">
        <f t="shared" si="2264"/>
        <v>2.44842049053908E-3</v>
      </c>
      <c r="AJ1848" s="13">
        <f t="shared" si="2265"/>
        <v>2.2420663396896957E-3</v>
      </c>
      <c r="AK1848" s="13">
        <f t="shared" si="2266"/>
        <v>1.368735882580572E-3</v>
      </c>
      <c r="AL1848" s="13">
        <f t="shared" si="2267"/>
        <v>3.7715681461022567E-5</v>
      </c>
      <c r="AM1848" s="13">
        <f t="shared" si="2268"/>
        <v>1.209528657333923E-2</v>
      </c>
      <c r="AN1848" s="13">
        <f t="shared" si="2269"/>
        <v>9.9365030703542721E-3</v>
      </c>
      <c r="AO1848" s="13">
        <f t="shared" si="2270"/>
        <v>4.081511118752339E-3</v>
      </c>
      <c r="AP1848" s="13">
        <f t="shared" si="2271"/>
        <v>1.117679120078678E-3</v>
      </c>
      <c r="AQ1848" s="13">
        <f t="shared" si="2272"/>
        <v>2.2954855060673817E-4</v>
      </c>
      <c r="AR1848" s="13">
        <f t="shared" si="2273"/>
        <v>2.1965493280707196E-4</v>
      </c>
      <c r="AS1848" s="13">
        <f t="shared" si="2274"/>
        <v>4.022846019272661E-4</v>
      </c>
      <c r="AT1848" s="13">
        <f t="shared" si="2275"/>
        <v>3.6837984669782172E-4</v>
      </c>
      <c r="AU1848" s="13">
        <f t="shared" si="2276"/>
        <v>2.248884012346498E-4</v>
      </c>
      <c r="AV1848" s="13">
        <f t="shared" si="2277"/>
        <v>1.0296734497672484E-4</v>
      </c>
      <c r="AW1848" s="13">
        <f t="shared" si="2278"/>
        <v>1.5762653025130406E-6</v>
      </c>
      <c r="AX1848" s="13">
        <f t="shared" si="2279"/>
        <v>3.691963179224145E-3</v>
      </c>
      <c r="AY1848" s="13">
        <f t="shared" si="2280"/>
        <v>3.0330164765883425E-3</v>
      </c>
      <c r="AZ1848" s="13">
        <f t="shared" si="2281"/>
        <v>1.2458397471327904E-3</v>
      </c>
      <c r="BA1848" s="13">
        <f t="shared" si="2282"/>
        <v>3.4116018107530532E-4</v>
      </c>
      <c r="BB1848" s="13">
        <f t="shared" si="2283"/>
        <v>7.0067359838533907E-5</v>
      </c>
      <c r="BC1848" s="13">
        <f t="shared" si="2284"/>
        <v>1.1512328078308584E-5</v>
      </c>
      <c r="BD1848" s="13">
        <f t="shared" si="2285"/>
        <v>3.0075102685962576E-5</v>
      </c>
      <c r="BE1848" s="13">
        <f t="shared" si="2286"/>
        <v>5.508071481631929E-5</v>
      </c>
      <c r="BF1848" s="13">
        <f t="shared" si="2287"/>
        <v>5.0438483558241497E-5</v>
      </c>
      <c r="BG1848" s="13">
        <f t="shared" si="2288"/>
        <v>3.0791667974762136E-5</v>
      </c>
      <c r="BH1848" s="13">
        <f t="shared" si="2289"/>
        <v>1.4098265101088731E-5</v>
      </c>
      <c r="BI1848" s="13">
        <f t="shared" si="2290"/>
        <v>5.1640223978379475E-6</v>
      </c>
      <c r="BJ1848" s="14">
        <f t="shared" si="2291"/>
        <v>0.61010580889434296</v>
      </c>
      <c r="BK1848" s="14">
        <f t="shared" si="2292"/>
        <v>0.22665484175179715</v>
      </c>
      <c r="BL1848" s="14">
        <f t="shared" si="2293"/>
        <v>0.15691291481304773</v>
      </c>
      <c r="BM1848" s="14">
        <f t="shared" si="2294"/>
        <v>0.49193388496395113</v>
      </c>
      <c r="BN1848" s="14">
        <f t="shared" si="2295"/>
        <v>0.50521756803597506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1.5021645021645</v>
      </c>
      <c r="F1849" s="10">
        <f>VLOOKUP(B1849,home!$B$2:$E$405,3,FALSE)</f>
        <v>0.67</v>
      </c>
      <c r="G1849" s="10">
        <f>VLOOKUP(C1849,away!$B$2:$E$405,4,FALSE)</f>
        <v>0.73</v>
      </c>
      <c r="H1849" s="10">
        <f>VLOOKUP(A1849,away!$A$2:$E$405,3,FALSE)</f>
        <v>1.2640692640692599</v>
      </c>
      <c r="I1849" s="10">
        <f>VLOOKUP(C1849,away!$B$2:$E$405,3,FALSE)</f>
        <v>1.03</v>
      </c>
      <c r="J1849" s="10">
        <f>VLOOKUP(B1849,home!$B$2:$E$405,4,FALSE)</f>
        <v>0.79</v>
      </c>
      <c r="K1849" s="12">
        <f t="shared" si="2240"/>
        <v>0.73470865800865703</v>
      </c>
      <c r="L1849" s="12">
        <f t="shared" si="2241"/>
        <v>1.0285731601731569</v>
      </c>
      <c r="M1849" s="13">
        <f t="shared" si="2242"/>
        <v>0.17148116933820426</v>
      </c>
      <c r="N1849" s="13">
        <f t="shared" si="2243"/>
        <v>0.1259886997982273</v>
      </c>
      <c r="O1849" s="13">
        <f t="shared" si="2244"/>
        <v>0.17638092825638499</v>
      </c>
      <c r="P1849" s="13">
        <f t="shared" si="2245"/>
        <v>0.12958859509756984</v>
      </c>
      <c r="Q1849" s="13">
        <f t="shared" si="2246"/>
        <v>4.6282494276505576E-2</v>
      </c>
      <c r="R1849" s="13">
        <f t="shared" si="2247"/>
        <v>9.0710344385472388E-2</v>
      </c>
      <c r="S1849" s="13">
        <f t="shared" si="2248"/>
        <v>2.4482577364284025E-2</v>
      </c>
      <c r="T1849" s="13">
        <f t="shared" si="2249"/>
        <v>4.7604931398681383E-2</v>
      </c>
      <c r="U1849" s="13">
        <f t="shared" si="2250"/>
        <v>6.6645675390953535E-2</v>
      </c>
      <c r="V1849" s="13">
        <f t="shared" si="2251"/>
        <v>2.0557247819424406E-3</v>
      </c>
      <c r="W1849" s="13">
        <f t="shared" si="2252"/>
        <v>1.1334716419728252E-2</v>
      </c>
      <c r="X1849" s="13">
        <f t="shared" si="2253"/>
        <v>1.1658585087506459E-2</v>
      </c>
      <c r="Y1849" s="13">
        <f t="shared" si="2254"/>
        <v>5.9958538533020798E-3</v>
      </c>
      <c r="Z1849" s="13">
        <f t="shared" si="2255"/>
        <v>3.110074186165358E-2</v>
      </c>
      <c r="AA1849" s="13">
        <f t="shared" si="2256"/>
        <v>2.2849984316249163E-2</v>
      </c>
      <c r="AB1849" s="13">
        <f t="shared" si="2257"/>
        <v>8.3940406562551407E-3</v>
      </c>
      <c r="AC1849" s="13">
        <f t="shared" si="2258"/>
        <v>9.7094657472919697E-5</v>
      </c>
      <c r="AD1849" s="13">
        <f t="shared" si="2259"/>
        <v>2.0819285724118087E-3</v>
      </c>
      <c r="AE1849" s="13">
        <f t="shared" si="2260"/>
        <v>2.1414158509804031E-3</v>
      </c>
      <c r="AF1849" s="13">
        <f t="shared" si="2261"/>
        <v>1.1013014345439016E-3</v>
      </c>
      <c r="AG1849" s="13">
        <f t="shared" si="2262"/>
        <v>3.7758969894401736E-4</v>
      </c>
      <c r="AH1849" s="13">
        <f t="shared" si="2263"/>
        <v>7.9973470850926501E-3</v>
      </c>
      <c r="AI1849" s="13">
        <f t="shared" si="2264"/>
        <v>5.8757201445178665E-3</v>
      </c>
      <c r="AJ1849" s="13">
        <f t="shared" si="2265"/>
        <v>2.1584712311065769E-3</v>
      </c>
      <c r="AK1849" s="13">
        <f t="shared" si="2266"/>
        <v>5.2861583385220231E-4</v>
      </c>
      <c r="AL1849" s="13">
        <f t="shared" si="2267"/>
        <v>2.9349835441301037E-6</v>
      </c>
      <c r="AM1849" s="13">
        <f t="shared" si="2268"/>
        <v>3.0592218950131186E-4</v>
      </c>
      <c r="AN1849" s="13">
        <f t="shared" si="2269"/>
        <v>3.146633532224557E-4</v>
      </c>
      <c r="AO1849" s="13">
        <f t="shared" si="2270"/>
        <v>1.6182713980735178E-4</v>
      </c>
      <c r="AP1849" s="13">
        <f t="shared" si="2271"/>
        <v>5.5483684197810377E-5</v>
      </c>
      <c r="AQ1849" s="13">
        <f t="shared" si="2272"/>
        <v>1.4267257098347814E-5</v>
      </c>
      <c r="AR1849" s="13">
        <f t="shared" si="2273"/>
        <v>1.6451713128630668E-3</v>
      </c>
      <c r="AS1849" s="13">
        <f t="shared" si="2274"/>
        <v>1.2087216074679642E-3</v>
      </c>
      <c r="AT1849" s="13">
        <f t="shared" si="2275"/>
        <v>4.4402911506442736E-4</v>
      </c>
      <c r="AU1849" s="13">
        <f t="shared" si="2276"/>
        <v>1.0874401174858567E-4</v>
      </c>
      <c r="AV1849" s="13">
        <f t="shared" si="2277"/>
        <v>1.9973791734570252E-5</v>
      </c>
      <c r="AW1849" s="13">
        <f t="shared" si="2278"/>
        <v>6.1610327177638111E-8</v>
      </c>
      <c r="AX1849" s="13">
        <f t="shared" si="2279"/>
        <v>3.7460613550596475E-5</v>
      </c>
      <c r="AY1849" s="13">
        <f t="shared" si="2280"/>
        <v>3.8530981661762395E-5</v>
      </c>
      <c r="AZ1849" s="13">
        <f t="shared" si="2281"/>
        <v>1.9815966786206453E-5</v>
      </c>
      <c r="BA1849" s="13">
        <f t="shared" si="2282"/>
        <v>6.7940571930582301E-6</v>
      </c>
      <c r="BB1849" s="13">
        <f t="shared" si="2283"/>
        <v>1.7470462193652675E-6</v>
      </c>
      <c r="BC1849" s="13">
        <f t="shared" si="2284"/>
        <v>3.5939297016421996E-7</v>
      </c>
      <c r="BD1849" s="13">
        <f t="shared" si="2285"/>
        <v>2.8202984271629756E-4</v>
      </c>
      <c r="BE1849" s="13">
        <f t="shared" si="2286"/>
        <v>2.0720976726048361E-4</v>
      </c>
      <c r="BF1849" s="13">
        <f t="shared" si="2287"/>
        <v>7.6119405015118036E-5</v>
      </c>
      <c r="BG1849" s="13">
        <f t="shared" si="2288"/>
        <v>1.8641861969024935E-5</v>
      </c>
      <c r="BH1849" s="13">
        <f t="shared" si="2289"/>
        <v>3.4240843475112327E-6</v>
      </c>
      <c r="BI1849" s="13">
        <f t="shared" si="2290"/>
        <v>5.0314088317368524E-7</v>
      </c>
      <c r="BJ1849" s="14">
        <f t="shared" si="2291"/>
        <v>0.25552438807303957</v>
      </c>
      <c r="BK1849" s="14">
        <f t="shared" si="2292"/>
        <v>0.3277466272046794</v>
      </c>
      <c r="BL1849" s="14">
        <f t="shared" si="2293"/>
        <v>0.38555569524095484</v>
      </c>
      <c r="BM1849" s="14">
        <f t="shared" si="2294"/>
        <v>0.25945675185662842</v>
      </c>
      <c r="BN1849" s="14">
        <f t="shared" si="2295"/>
        <v>0.74043223115236434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1.5021645021645</v>
      </c>
      <c r="F1850" s="10">
        <f>VLOOKUP(B1850,home!$B$2:$E$405,3,FALSE)</f>
        <v>1.1100000000000001</v>
      </c>
      <c r="G1850" s="10">
        <f>VLOOKUP(C1850,away!$B$2:$E$405,4,FALSE)</f>
        <v>1.21</v>
      </c>
      <c r="H1850" s="10">
        <f>VLOOKUP(A1850,away!$A$2:$E$405,3,FALSE)</f>
        <v>1.2640692640692599</v>
      </c>
      <c r="I1850" s="10">
        <f>VLOOKUP(C1850,away!$B$2:$E$405,3,FALSE)</f>
        <v>0.42</v>
      </c>
      <c r="J1850" s="10">
        <f>VLOOKUP(B1850,home!$B$2:$E$405,4,FALSE)</f>
        <v>1.41</v>
      </c>
      <c r="K1850" s="12">
        <f t="shared" si="2240"/>
        <v>2.0175571428571399</v>
      </c>
      <c r="L1850" s="12">
        <f t="shared" si="2241"/>
        <v>0.74858181818181557</v>
      </c>
      <c r="M1850" s="13">
        <f t="shared" si="2242"/>
        <v>6.2904412856282357E-2</v>
      </c>
      <c r="N1850" s="13">
        <f t="shared" si="2243"/>
        <v>0.12691324747542695</v>
      </c>
      <c r="O1850" s="13">
        <f t="shared" si="2244"/>
        <v>4.7089099747615423E-2</v>
      </c>
      <c r="P1850" s="13">
        <f t="shared" si="2245"/>
        <v>9.5004949546513839E-2</v>
      </c>
      <c r="Q1850" s="13">
        <f t="shared" si="2246"/>
        <v>0.12802736448362181</v>
      </c>
      <c r="R1850" s="13">
        <f t="shared" si="2247"/>
        <v>1.7625021952807407E-2</v>
      </c>
      <c r="S1850" s="13">
        <f t="shared" si="2248"/>
        <v>3.5871650447470184E-2</v>
      </c>
      <c r="T1850" s="13">
        <f t="shared" si="2249"/>
        <v>9.5838957282175632E-2</v>
      </c>
      <c r="U1850" s="13">
        <f t="shared" si="2250"/>
        <v>3.5559488933900478E-2</v>
      </c>
      <c r="V1850" s="13">
        <f t="shared" si="2251"/>
        <v>6.019687802080672E-3</v>
      </c>
      <c r="W1850" s="13">
        <f t="shared" si="2252"/>
        <v>8.6100841231701891E-2</v>
      </c>
      <c r="X1850" s="13">
        <f t="shared" si="2253"/>
        <v>6.4453524276211246E-2</v>
      </c>
      <c r="Y1850" s="13">
        <f t="shared" si="2254"/>
        <v>2.4124368195455992E-2</v>
      </c>
      <c r="Z1850" s="13">
        <f t="shared" si="2255"/>
        <v>4.3979236596423292E-3</v>
      </c>
      <c r="AA1850" s="13">
        <f t="shared" si="2256"/>
        <v>8.8730622932517936E-3</v>
      </c>
      <c r="AB1850" s="13">
        <f t="shared" si="2257"/>
        <v>8.950955104383259E-3</v>
      </c>
      <c r="AC1850" s="13">
        <f t="shared" si="2258"/>
        <v>5.6822338643897964E-4</v>
      </c>
      <c r="AD1850" s="13">
        <f t="shared" si="2259"/>
        <v>4.3428341808257186E-2</v>
      </c>
      <c r="AE1850" s="13">
        <f t="shared" si="2260"/>
        <v>3.2509667071446528E-2</v>
      </c>
      <c r="AF1850" s="13">
        <f t="shared" si="2261"/>
        <v>1.2168072842414467E-2</v>
      </c>
      <c r="AG1850" s="13">
        <f t="shared" si="2262"/>
        <v>3.0362660307144654E-3</v>
      </c>
      <c r="AH1850" s="13">
        <f t="shared" si="2263"/>
        <v>8.2305142233996963E-4</v>
      </c>
      <c r="AI1850" s="13">
        <f t="shared" si="2264"/>
        <v>1.6605532760807344E-3</v>
      </c>
      <c r="AJ1850" s="13">
        <f t="shared" si="2265"/>
        <v>1.6751305616257556E-3</v>
      </c>
      <c r="AK1850" s="13">
        <f t="shared" si="2266"/>
        <v>1.1265572099421117E-3</v>
      </c>
      <c r="AL1850" s="13">
        <f t="shared" si="2267"/>
        <v>3.4327661102645851E-5</v>
      </c>
      <c r="AM1850" s="13">
        <f t="shared" si="2268"/>
        <v>1.752383224353812E-2</v>
      </c>
      <c r="AN1850" s="13">
        <f t="shared" si="2269"/>
        <v>1.3118022202380893E-2</v>
      </c>
      <c r="AO1850" s="13">
        <f t="shared" si="2270"/>
        <v>4.909956455603855E-3</v>
      </c>
      <c r="AP1850" s="13">
        <f t="shared" si="2271"/>
        <v>1.2251680435764925E-3</v>
      </c>
      <c r="AQ1850" s="13">
        <f t="shared" si="2272"/>
        <v>2.2928463040968714E-4</v>
      </c>
      <c r="AR1850" s="13">
        <f t="shared" si="2273"/>
        <v>1.2322426603847682E-4</v>
      </c>
      <c r="AS1850" s="13">
        <f t="shared" si="2274"/>
        <v>2.4861199811925737E-4</v>
      </c>
      <c r="AT1850" s="13">
        <f t="shared" si="2275"/>
        <v>2.5079445630274687E-4</v>
      </c>
      <c r="AU1850" s="13">
        <f t="shared" si="2276"/>
        <v>1.6866404890085991E-4</v>
      </c>
      <c r="AV1850" s="13">
        <f t="shared" si="2277"/>
        <v>8.5072339150783996E-5</v>
      </c>
      <c r="AW1850" s="13">
        <f t="shared" si="2278"/>
        <v>1.4401470258258601E-6</v>
      </c>
      <c r="AX1850" s="13">
        <f t="shared" si="2279"/>
        <v>5.8925554855301003E-3</v>
      </c>
      <c r="AY1850" s="13">
        <f t="shared" si="2280"/>
        <v>4.4110598990953539E-3</v>
      </c>
      <c r="AZ1850" s="13">
        <f t="shared" si="2281"/>
        <v>1.6510196196868475E-3</v>
      </c>
      <c r="BA1850" s="13">
        <f t="shared" si="2282"/>
        <v>4.1197442291967677E-4</v>
      </c>
      <c r="BB1850" s="13">
        <f t="shared" si="2283"/>
        <v>7.709914063840396E-5</v>
      </c>
      <c r="BC1850" s="13">
        <f t="shared" si="2284"/>
        <v>1.1543002975870392E-5</v>
      </c>
      <c r="BD1850" s="13">
        <f t="shared" si="2285"/>
        <v>1.5373907519200444E-5</v>
      </c>
      <c r="BE1850" s="13">
        <f t="shared" si="2286"/>
        <v>3.101773692898795E-5</v>
      </c>
      <c r="BF1850" s="13">
        <f t="shared" si="2287"/>
        <v>3.129002834817167E-5</v>
      </c>
      <c r="BG1850" s="13">
        <f t="shared" si="2288"/>
        <v>2.104314006468538E-5</v>
      </c>
      <c r="BH1850" s="13">
        <f t="shared" si="2289"/>
        <v>1.0613934386412315E-5</v>
      </c>
      <c r="BI1850" s="13">
        <f t="shared" si="2290"/>
        <v>4.282843827024634E-6</v>
      </c>
      <c r="BJ1850" s="14">
        <f t="shared" si="2291"/>
        <v>0.66606216584378153</v>
      </c>
      <c r="BK1850" s="14">
        <f t="shared" si="2292"/>
        <v>0.204814311598984</v>
      </c>
      <c r="BL1850" s="14">
        <f t="shared" si="2293"/>
        <v>0.12437290920153353</v>
      </c>
      <c r="BM1850" s="14">
        <f t="shared" si="2294"/>
        <v>0.51767359448960393</v>
      </c>
      <c r="BN1850" s="14">
        <f t="shared" si="2295"/>
        <v>0.47756409606226785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1.5021645021645</v>
      </c>
      <c r="F1851" s="10">
        <f>VLOOKUP(B1851,home!$B$2:$E$405,3,FALSE)</f>
        <v>0.47</v>
      </c>
      <c r="G1851" s="10">
        <f>VLOOKUP(C1851,away!$B$2:$E$405,4,FALSE)</f>
        <v>1.26</v>
      </c>
      <c r="H1851" s="10">
        <f>VLOOKUP(A1851,away!$A$2:$E$405,3,FALSE)</f>
        <v>1.2640692640692599</v>
      </c>
      <c r="I1851" s="10">
        <f>VLOOKUP(C1851,away!$B$2:$E$405,3,FALSE)</f>
        <v>0.93</v>
      </c>
      <c r="J1851" s="10">
        <f>VLOOKUP(B1851,home!$B$2:$E$405,4,FALSE)</f>
        <v>1.1100000000000001</v>
      </c>
      <c r="K1851" s="12">
        <f t="shared" si="2240"/>
        <v>0.88958181818181692</v>
      </c>
      <c r="L1851" s="12">
        <f t="shared" si="2241"/>
        <v>1.3048987012986972</v>
      </c>
      <c r="M1851" s="13">
        <f t="shared" si="2242"/>
        <v>0.11141642513650581</v>
      </c>
      <c r="N1851" s="13">
        <f t="shared" si="2243"/>
        <v>9.9114026048251119E-2</v>
      </c>
      <c r="O1851" s="13">
        <f t="shared" si="2244"/>
        <v>0.14538714846396994</v>
      </c>
      <c r="P1851" s="13">
        <f t="shared" si="2245"/>
        <v>0.12933376387084813</v>
      </c>
      <c r="Q1851" s="13">
        <f t="shared" si="2246"/>
        <v>4.4085017749661594E-2</v>
      </c>
      <c r="R1851" s="13">
        <f t="shared" si="2247"/>
        <v>9.4857750608077648E-2</v>
      </c>
      <c r="S1851" s="13">
        <f t="shared" si="2248"/>
        <v>3.7533116092412652E-2</v>
      </c>
      <c r="T1851" s="13">
        <f t="shared" si="2249"/>
        <v>5.7526482408263427E-2</v>
      </c>
      <c r="U1851" s="13">
        <f t="shared" si="2250"/>
        <v>8.4383730254571063E-2</v>
      </c>
      <c r="V1851" s="13">
        <f t="shared" si="2251"/>
        <v>4.840996955626219E-3</v>
      </c>
      <c r="W1851" s="13">
        <f t="shared" si="2252"/>
        <v>1.3072410081440548E-2</v>
      </c>
      <c r="X1851" s="13">
        <f t="shared" si="2253"/>
        <v>1.7058170938115767E-2</v>
      </c>
      <c r="Y1851" s="13">
        <f t="shared" si="2254"/>
        <v>1.1129592551839224E-2</v>
      </c>
      <c r="Z1851" s="13">
        <f t="shared" si="2255"/>
        <v>4.1259918525532076E-2</v>
      </c>
      <c r="AA1851" s="13">
        <f t="shared" si="2256"/>
        <v>3.6704073339976453E-2</v>
      </c>
      <c r="AB1851" s="13">
        <f t="shared" si="2257"/>
        <v>1.6325638148227503E-2</v>
      </c>
      <c r="AC1851" s="13">
        <f t="shared" si="2258"/>
        <v>3.5121861318436785E-4</v>
      </c>
      <c r="AD1851" s="13">
        <f t="shared" si="2259"/>
        <v>2.907244582066548E-3</v>
      </c>
      <c r="AE1851" s="13">
        <f t="shared" si="2260"/>
        <v>3.7936596794963121E-3</v>
      </c>
      <c r="AF1851" s="13">
        <f t="shared" si="2261"/>
        <v>2.4751707944719852E-3</v>
      </c>
      <c r="AG1851" s="13">
        <f t="shared" si="2262"/>
        <v>1.0766157183996527E-3</v>
      </c>
      <c r="AH1851" s="13">
        <f t="shared" si="2263"/>
        <v>1.3460003524914223E-2</v>
      </c>
      <c r="AI1851" s="13">
        <f t="shared" si="2264"/>
        <v>1.1973774408426858E-2</v>
      </c>
      <c r="AJ1851" s="13">
        <f t="shared" si="2265"/>
        <v>5.3258260043736365E-3</v>
      </c>
      <c r="AK1851" s="13">
        <f t="shared" si="2266"/>
        <v>1.5792526600969007E-3</v>
      </c>
      <c r="AL1851" s="13">
        <f t="shared" si="2267"/>
        <v>1.6307981566983646E-5</v>
      </c>
      <c r="AM1851" s="13">
        <f t="shared" si="2268"/>
        <v>5.1724638424279954E-4</v>
      </c>
      <c r="AN1851" s="13">
        <f t="shared" si="2269"/>
        <v>6.7495413504987598E-4</v>
      </c>
      <c r="AO1851" s="13">
        <f t="shared" si="2270"/>
        <v>4.4037338713138438E-4</v>
      </c>
      <c r="AP1851" s="13">
        <f t="shared" si="2271"/>
        <v>1.915475536514173E-4</v>
      </c>
      <c r="AQ1851" s="13">
        <f t="shared" si="2272"/>
        <v>6.2487538499169274E-5</v>
      </c>
      <c r="AR1851" s="13">
        <f t="shared" si="2273"/>
        <v>3.5127882238272872E-3</v>
      </c>
      <c r="AS1851" s="13">
        <f t="shared" si="2274"/>
        <v>3.1249125350399534E-3</v>
      </c>
      <c r="AT1851" s="13">
        <f t="shared" si="2275"/>
        <v>1.3899326872899959E-3</v>
      </c>
      <c r="AU1851" s="13">
        <f t="shared" si="2276"/>
        <v>4.1215294903659128E-4</v>
      </c>
      <c r="AV1851" s="13">
        <f t="shared" si="2277"/>
        <v>9.1660942443242113E-5</v>
      </c>
      <c r="AW1851" s="13">
        <f t="shared" si="2278"/>
        <v>5.2584821976808504E-7</v>
      </c>
      <c r="AX1851" s="13">
        <f t="shared" si="2279"/>
        <v>7.6688829823779998E-5</v>
      </c>
      <c r="AY1851" s="13">
        <f t="shared" si="2280"/>
        <v>1.0007115444116732E-4</v>
      </c>
      <c r="AZ1851" s="13">
        <f t="shared" si="2281"/>
        <v>6.5291359733870305E-5</v>
      </c>
      <c r="BA1851" s="13">
        <f t="shared" si="2282"/>
        <v>2.8399536840917803E-5</v>
      </c>
      <c r="BB1851" s="13">
        <f t="shared" si="2283"/>
        <v>9.2646296852995415E-6</v>
      </c>
      <c r="BC1851" s="13">
        <f t="shared" si="2284"/>
        <v>2.4178806488721431E-6</v>
      </c>
      <c r="BD1851" s="13">
        <f t="shared" si="2285"/>
        <v>7.6397213186826384E-4</v>
      </c>
      <c r="BE1851" s="13">
        <f t="shared" si="2286"/>
        <v>6.7961571810760892E-4</v>
      </c>
      <c r="BF1851" s="13">
        <f t="shared" si="2287"/>
        <v>3.0228689308955394E-4</v>
      </c>
      <c r="BG1851" s="13">
        <f t="shared" si="2288"/>
        <v>8.963630798904599E-5</v>
      </c>
      <c r="BH1851" s="13">
        <f t="shared" si="2289"/>
        <v>1.9934707459000208E-5</v>
      </c>
      <c r="BI1851" s="13">
        <f t="shared" si="2290"/>
        <v>3.5467106612600081E-6</v>
      </c>
      <c r="BJ1851" s="14">
        <f t="shared" si="2291"/>
        <v>0.25440713294175471</v>
      </c>
      <c r="BK1851" s="14">
        <f t="shared" si="2292"/>
        <v>0.28359189980458538</v>
      </c>
      <c r="BL1851" s="14">
        <f t="shared" si="2293"/>
        <v>0.42038763721944589</v>
      </c>
      <c r="BM1851" s="14">
        <f t="shared" si="2294"/>
        <v>0.37535291130778231</v>
      </c>
      <c r="BN1851" s="14">
        <f t="shared" si="2295"/>
        <v>0.62419413187731421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1.5021645021645</v>
      </c>
      <c r="F1852" s="10">
        <f>VLOOKUP(B1852,home!$B$2:$E$405,3,FALSE)</f>
        <v>0.53</v>
      </c>
      <c r="G1852" s="10">
        <f>VLOOKUP(C1852,away!$B$2:$E$405,4,FALSE)</f>
        <v>0.87</v>
      </c>
      <c r="H1852" s="10">
        <f>VLOOKUP(A1852,away!$A$2:$E$405,3,FALSE)</f>
        <v>1.2640692640692599</v>
      </c>
      <c r="I1852" s="10">
        <f>VLOOKUP(C1852,away!$B$2:$E$405,3,FALSE)</f>
        <v>0.73</v>
      </c>
      <c r="J1852" s="10">
        <f>VLOOKUP(B1852,home!$B$2:$E$405,4,FALSE)</f>
        <v>1.03</v>
      </c>
      <c r="K1852" s="12">
        <f t="shared" si="2240"/>
        <v>0.69264805194805101</v>
      </c>
      <c r="L1852" s="12">
        <f t="shared" si="2241"/>
        <v>0.95045367965367655</v>
      </c>
      <c r="M1852" s="13">
        <f t="shared" si="2242"/>
        <v>0.19337930041527548</v>
      </c>
      <c r="N1852" s="13">
        <f t="shared" si="2243"/>
        <v>0.13394379571971748</v>
      </c>
      <c r="O1852" s="13">
        <f t="shared" si="2244"/>
        <v>0.18379806764855233</v>
      </c>
      <c r="P1852" s="13">
        <f t="shared" si="2245"/>
        <v>0.12730737350858587</v>
      </c>
      <c r="Q1852" s="13">
        <f t="shared" si="2246"/>
        <v>4.6387954587894999E-2</v>
      </c>
      <c r="R1852" s="13">
        <f t="shared" si="2247"/>
        <v>8.7345774854900957E-2</v>
      </c>
      <c r="S1852" s="13">
        <f t="shared" si="2248"/>
        <v>2.0952562289306875E-2</v>
      </c>
      <c r="T1852" s="13">
        <f t="shared" si="2249"/>
        <v>4.4089602129672452E-2</v>
      </c>
      <c r="U1852" s="13">
        <f t="shared" si="2250"/>
        <v>6.0499880799140197E-2</v>
      </c>
      <c r="V1852" s="13">
        <f t="shared" si="2251"/>
        <v>1.5326331133790299E-3</v>
      </c>
      <c r="W1852" s="13">
        <f t="shared" si="2252"/>
        <v>1.0710175459720044E-2</v>
      </c>
      <c r="X1852" s="13">
        <f t="shared" si="2253"/>
        <v>1.0179525675427422E-2</v>
      </c>
      <c r="Y1852" s="13">
        <f t="shared" si="2254"/>
        <v>4.8375838176695348E-3</v>
      </c>
      <c r="Z1852" s="13">
        <f t="shared" si="2255"/>
        <v>2.7672704371014066E-2</v>
      </c>
      <c r="AA1852" s="13">
        <f t="shared" si="2256"/>
        <v>1.9167444774717206E-2</v>
      </c>
      <c r="AB1852" s="13">
        <f t="shared" si="2257"/>
        <v>6.6381466420148607E-3</v>
      </c>
      <c r="AC1852" s="13">
        <f t="shared" si="2258"/>
        <v>6.3061136778072631E-5</v>
      </c>
      <c r="AD1852" s="13">
        <f t="shared" si="2259"/>
        <v>1.8545955420492274E-3</v>
      </c>
      <c r="AE1852" s="13">
        <f t="shared" si="2260"/>
        <v>1.7627071572099931E-3</v>
      </c>
      <c r="AF1852" s="13">
        <f t="shared" si="2261"/>
        <v>8.3768575186105466E-4</v>
      </c>
      <c r="AG1852" s="13">
        <f t="shared" si="2262"/>
        <v>2.6539383508326539E-4</v>
      </c>
      <c r="AH1852" s="13">
        <f t="shared" si="2263"/>
        <v>6.5754059238496733E-3</v>
      </c>
      <c r="AI1852" s="13">
        <f t="shared" si="2264"/>
        <v>4.5544421039221501E-3</v>
      </c>
      <c r="AJ1852" s="13">
        <f t="shared" si="2265"/>
        <v>1.57731272549593E-3</v>
      </c>
      <c r="AK1852" s="13">
        <f t="shared" si="2266"/>
        <v>3.6417419554254232E-4</v>
      </c>
      <c r="AL1852" s="13">
        <f t="shared" si="2267"/>
        <v>1.6606012487255766E-6</v>
      </c>
      <c r="AM1852" s="13">
        <f t="shared" si="2268"/>
        <v>2.5691639787038751E-4</v>
      </c>
      <c r="AN1852" s="13">
        <f t="shared" si="2269"/>
        <v>2.4418713571927781E-4</v>
      </c>
      <c r="AO1852" s="13">
        <f t="shared" si="2270"/>
        <v>1.1604428083423964E-4</v>
      </c>
      <c r="AP1852" s="13">
        <f t="shared" si="2271"/>
        <v>3.6764904573889232E-5</v>
      </c>
      <c r="AQ1852" s="13">
        <f t="shared" si="2272"/>
        <v>8.7358347085923255E-6</v>
      </c>
      <c r="AR1852" s="13">
        <f t="shared" si="2273"/>
        <v>1.2499237511079016E-3</v>
      </c>
      <c r="AS1852" s="13">
        <f t="shared" si="2274"/>
        <v>8.6575725128848848E-4</v>
      </c>
      <c r="AT1852" s="13">
        <f t="shared" si="2275"/>
        <v>2.9983253678243538E-4</v>
      </c>
      <c r="AU1852" s="13">
        <f t="shared" si="2276"/>
        <v>6.9226140837665414E-5</v>
      </c>
      <c r="AV1852" s="13">
        <f t="shared" si="2277"/>
        <v>1.1987337898772592E-5</v>
      </c>
      <c r="AW1852" s="13">
        <f t="shared" si="2278"/>
        <v>3.036731769095214E-8</v>
      </c>
      <c r="AX1852" s="13">
        <f t="shared" si="2279"/>
        <v>2.965877374973903E-5</v>
      </c>
      <c r="AY1852" s="13">
        <f t="shared" si="2280"/>
        <v>2.8189290644455332E-5</v>
      </c>
      <c r="AZ1852" s="13">
        <f t="shared" si="2281"/>
        <v>1.3396307509924763E-5</v>
      </c>
      <c r="BA1852" s="13">
        <f t="shared" si="2282"/>
        <v>4.2441899221933908E-6</v>
      </c>
      <c r="BB1852" s="13">
        <f t="shared" si="2283"/>
        <v>1.0084764821744399E-6</v>
      </c>
      <c r="BC1852" s="13">
        <f t="shared" si="2284"/>
        <v>1.9170203666537842E-7</v>
      </c>
      <c r="BD1852" s="13">
        <f t="shared" si="2285"/>
        <v>1.9799910475450509E-4</v>
      </c>
      <c r="BE1852" s="13">
        <f t="shared" si="2286"/>
        <v>1.3714369419566601E-4</v>
      </c>
      <c r="BF1852" s="13">
        <f t="shared" si="2287"/>
        <v>4.7496156310793641E-5</v>
      </c>
      <c r="BG1852" s="13">
        <f t="shared" si="2288"/>
        <v>1.0966040047897117E-5</v>
      </c>
      <c r="BH1852" s="13">
        <f t="shared" si="2289"/>
        <v>1.8989015691900626E-6</v>
      </c>
      <c r="BI1852" s="13">
        <f t="shared" si="2290"/>
        <v>2.6305409454811888E-7</v>
      </c>
      <c r="BJ1852" s="14">
        <f t="shared" si="2291"/>
        <v>0.25560835697035705</v>
      </c>
      <c r="BK1852" s="14">
        <f t="shared" si="2292"/>
        <v>0.34326478035521851</v>
      </c>
      <c r="BL1852" s="14">
        <f t="shared" si="2293"/>
        <v>0.37341314363702371</v>
      </c>
      <c r="BM1852" s="14">
        <f t="shared" si="2294"/>
        <v>0.22776855967535947</v>
      </c>
      <c r="BN1852" s="14">
        <f t="shared" si="2295"/>
        <v>0.77216226673492716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1.5021645021645</v>
      </c>
      <c r="F1853" s="10">
        <f>VLOOKUP(B1853,home!$B$2:$E$405,3,FALSE)</f>
        <v>1.27</v>
      </c>
      <c r="G1853" s="10">
        <f>VLOOKUP(C1853,away!$B$2:$E$405,4,FALSE)</f>
        <v>0.81</v>
      </c>
      <c r="H1853" s="10">
        <f>VLOOKUP(A1853,away!$A$2:$E$405,3,FALSE)</f>
        <v>1.2640692640692599</v>
      </c>
      <c r="I1853" s="10">
        <f>VLOOKUP(C1853,away!$B$2:$E$405,3,FALSE)</f>
        <v>1.18</v>
      </c>
      <c r="J1853" s="10">
        <f>VLOOKUP(B1853,home!$B$2:$E$405,4,FALSE)</f>
        <v>0.65</v>
      </c>
      <c r="K1853" s="12">
        <f t="shared" si="2240"/>
        <v>1.5452766233766213</v>
      </c>
      <c r="L1853" s="12">
        <f t="shared" si="2241"/>
        <v>0.96954112554112237</v>
      </c>
      <c r="M1853" s="13">
        <f t="shared" si="2242"/>
        <v>8.0877650902998616E-2</v>
      </c>
      <c r="N1853" s="13">
        <f t="shared" si="2243"/>
        <v>0.12497834329401887</v>
      </c>
      <c r="O1853" s="13">
        <f t="shared" si="2244"/>
        <v>7.8414208687615242E-2</v>
      </c>
      <c r="P1853" s="13">
        <f t="shared" si="2245"/>
        <v>0.12117164362554782</v>
      </c>
      <c r="Q1853" s="13">
        <f t="shared" si="2246"/>
        <v>9.6563056160292857E-2</v>
      </c>
      <c r="R1853" s="13">
        <f t="shared" si="2247"/>
        <v>3.8012900074703468E-2</v>
      </c>
      <c r="S1853" s="13">
        <f t="shared" si="2248"/>
        <v>4.5385118926508025E-2</v>
      </c>
      <c r="T1853" s="13">
        <f t="shared" si="2249"/>
        <v>9.3621854155340939E-2</v>
      </c>
      <c r="U1853" s="13">
        <f t="shared" si="2250"/>
        <v>5.8740445872190697E-2</v>
      </c>
      <c r="V1853" s="13">
        <f t="shared" si="2251"/>
        <v>7.555156042718403E-3</v>
      </c>
      <c r="W1853" s="13">
        <f t="shared" si="2252"/>
        <v>4.9738877788768128E-2</v>
      </c>
      <c r="X1853" s="13">
        <f t="shared" si="2253"/>
        <v>4.8223887554474577E-2</v>
      </c>
      <c r="Y1853" s="13">
        <f t="shared" si="2254"/>
        <v>2.33775211087669E-2</v>
      </c>
      <c r="Z1853" s="13">
        <f t="shared" si="2255"/>
        <v>1.228502330783674E-2</v>
      </c>
      <c r="AA1853" s="13">
        <f t="shared" si="2256"/>
        <v>1.8983759335237049E-2</v>
      </c>
      <c r="AB1853" s="13">
        <f t="shared" si="2257"/>
        <v>1.4667579762274762E-2</v>
      </c>
      <c r="AC1853" s="13">
        <f t="shared" si="2258"/>
        <v>7.0745028549485886E-4</v>
      </c>
      <c r="AD1853" s="13">
        <f t="shared" si="2259"/>
        <v>1.921508127999251E-2</v>
      </c>
      <c r="AE1853" s="13">
        <f t="shared" si="2260"/>
        <v>1.8629811531568088E-2</v>
      </c>
      <c r="AF1853" s="13">
        <f t="shared" si="2261"/>
        <v>9.0311842204677511E-3</v>
      </c>
      <c r="AG1853" s="13">
        <f t="shared" si="2262"/>
        <v>2.9187015046938424E-3</v>
      </c>
      <c r="AH1853" s="13">
        <f t="shared" si="2263"/>
        <v>2.9777088312947383E-3</v>
      </c>
      <c r="AI1853" s="13">
        <f t="shared" si="2264"/>
        <v>4.6013838482218787E-3</v>
      </c>
      <c r="AJ1853" s="13">
        <f t="shared" si="2265"/>
        <v>3.5552054479200154E-3</v>
      </c>
      <c r="AK1853" s="13">
        <f t="shared" si="2266"/>
        <v>1.831258623324003E-3</v>
      </c>
      <c r="AL1853" s="13">
        <f t="shared" si="2267"/>
        <v>4.2396342089404979E-5</v>
      </c>
      <c r="AM1853" s="13">
        <f t="shared" si="2268"/>
        <v>5.9385231836508283E-3</v>
      </c>
      <c r="AN1853" s="13">
        <f t="shared" si="2269"/>
        <v>5.7576424515288728E-3</v>
      </c>
      <c r="AO1853" s="13">
        <f t="shared" si="2270"/>
        <v>2.7911355714593249E-3</v>
      </c>
      <c r="AP1853" s="13">
        <f t="shared" si="2271"/>
        <v>9.0204024116351256E-4</v>
      </c>
      <c r="AQ1853" s="13">
        <f t="shared" si="2272"/>
        <v>2.1864127767526434E-4</v>
      </c>
      <c r="AR1853" s="13">
        <f t="shared" si="2273"/>
        <v>5.7740223436544824E-4</v>
      </c>
      <c r="AS1853" s="13">
        <f t="shared" si="2274"/>
        <v>8.9224617505035645E-4</v>
      </c>
      <c r="AT1853" s="13">
        <f t="shared" si="2275"/>
        <v>6.893835783012604E-4</v>
      </c>
      <c r="AU1853" s="13">
        <f t="shared" si="2276"/>
        <v>3.5509610936288811E-4</v>
      </c>
      <c r="AV1853" s="13">
        <f t="shared" si="2277"/>
        <v>1.3718042921261479E-4</v>
      </c>
      <c r="AW1853" s="13">
        <f t="shared" si="2278"/>
        <v>1.7644053144633355E-6</v>
      </c>
      <c r="AX1853" s="13">
        <f t="shared" si="2279"/>
        <v>1.5294435088459585E-3</v>
      </c>
      <c r="AY1853" s="13">
        <f t="shared" si="2280"/>
        <v>1.482858381018074E-3</v>
      </c>
      <c r="AZ1853" s="13">
        <f t="shared" si="2281"/>
        <v>7.1884609187517488E-4</v>
      </c>
      <c r="BA1853" s="13">
        <f t="shared" si="2282"/>
        <v>2.3231694966916472E-4</v>
      </c>
      <c r="BB1853" s="13">
        <f t="shared" si="2283"/>
        <v>5.631020921613056E-5</v>
      </c>
      <c r="BC1853" s="13">
        <f t="shared" si="2284"/>
        <v>1.0919012724572662E-5</v>
      </c>
      <c r="BD1853" s="13">
        <f t="shared" si="2285"/>
        <v>9.3302535366105908E-5</v>
      </c>
      <c r="BE1853" s="13">
        <f t="shared" si="2286"/>
        <v>1.4417822680301394E-4</v>
      </c>
      <c r="BF1853" s="13">
        <f t="shared" si="2287"/>
        <v>1.1139762173929505E-4</v>
      </c>
      <c r="BG1853" s="13">
        <f t="shared" si="2288"/>
        <v>5.7380046924494648E-5</v>
      </c>
      <c r="BH1853" s="13">
        <f t="shared" si="2289"/>
        <v>2.2167011290168795E-5</v>
      </c>
      <c r="BI1853" s="13">
        <f t="shared" si="2290"/>
        <v>6.8508328713646926E-6</v>
      </c>
      <c r="BJ1853" s="14">
        <f t="shared" si="2291"/>
        <v>0.50593699547721138</v>
      </c>
      <c r="BK1853" s="14">
        <f t="shared" si="2292"/>
        <v>0.25722227450637519</v>
      </c>
      <c r="BL1853" s="14">
        <f t="shared" si="2293"/>
        <v>0.22487103528406882</v>
      </c>
      <c r="BM1853" s="14">
        <f t="shared" si="2294"/>
        <v>0.45881643185461185</v>
      </c>
      <c r="BN1853" s="14">
        <f t="shared" si="2295"/>
        <v>0.54001780274517686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1.5021645021645</v>
      </c>
      <c r="F1854" s="10">
        <f>VLOOKUP(B1854,home!$B$2:$E$405,3,FALSE)</f>
        <v>1.46</v>
      </c>
      <c r="G1854" s="10">
        <f>VLOOKUP(C1854,away!$B$2:$E$405,4,FALSE)</f>
        <v>0.73</v>
      </c>
      <c r="H1854" s="10">
        <f>VLOOKUP(A1854,away!$A$2:$E$405,3,FALSE)</f>
        <v>1.2640692640692599</v>
      </c>
      <c r="I1854" s="10">
        <f>VLOOKUP(C1854,away!$B$2:$E$405,3,FALSE)</f>
        <v>0.73</v>
      </c>
      <c r="J1854" s="10">
        <f>VLOOKUP(B1854,home!$B$2:$E$405,4,FALSE)</f>
        <v>0.79</v>
      </c>
      <c r="K1854" s="12">
        <f t="shared" si="2240"/>
        <v>1.601006926406924</v>
      </c>
      <c r="L1854" s="12">
        <f t="shared" si="2241"/>
        <v>0.72898874458874219</v>
      </c>
      <c r="M1854" s="13">
        <f t="shared" si="2242"/>
        <v>9.7296168284155271E-2</v>
      </c>
      <c r="N1854" s="13">
        <f t="shared" si="2243"/>
        <v>0.15577183933578623</v>
      </c>
      <c r="O1854" s="13">
        <f t="shared" si="2244"/>
        <v>7.0927811570761334E-2</v>
      </c>
      <c r="P1854" s="13">
        <f t="shared" si="2245"/>
        <v>0.11355591759967404</v>
      </c>
      <c r="Q1854" s="13">
        <f t="shared" si="2246"/>
        <v>0.12469589685787019</v>
      </c>
      <c r="R1854" s="13">
        <f t="shared" si="2247"/>
        <v>2.5852788156698083E-2</v>
      </c>
      <c r="S1854" s="13">
        <f t="shared" si="2248"/>
        <v>3.3133232914794856E-2</v>
      </c>
      <c r="T1854" s="13">
        <f t="shared" si="2249"/>
        <v>9.0901905305786068E-2</v>
      </c>
      <c r="U1854" s="13">
        <f t="shared" si="2250"/>
        <v>4.1390492905804516E-2</v>
      </c>
      <c r="V1854" s="13">
        <f t="shared" si="2251"/>
        <v>4.2967030265945614E-3</v>
      </c>
      <c r="W1854" s="13">
        <f t="shared" si="2252"/>
        <v>6.6546331521324525E-2</v>
      </c>
      <c r="X1854" s="13">
        <f t="shared" si="2253"/>
        <v>4.8511526672716604E-2</v>
      </c>
      <c r="Y1854" s="13">
        <f t="shared" si="2254"/>
        <v>1.7682178463613481E-2</v>
      </c>
      <c r="Z1854" s="13">
        <f t="shared" si="2255"/>
        <v>6.282130527490013E-3</v>
      </c>
      <c r="AA1854" s="13">
        <f t="shared" si="2256"/>
        <v>1.0057734487103891E-2</v>
      </c>
      <c r="AB1854" s="13">
        <f t="shared" si="2257"/>
        <v>8.0512512889075634E-3</v>
      </c>
      <c r="AC1854" s="13">
        <f t="shared" si="2258"/>
        <v>3.1342193598343619E-4</v>
      </c>
      <c r="AD1854" s="13">
        <f t="shared" si="2259"/>
        <v>2.6635284423153001E-2</v>
      </c>
      <c r="AE1854" s="13">
        <f t="shared" si="2260"/>
        <v>1.9416822553398383E-2</v>
      </c>
      <c r="AF1854" s="13">
        <f t="shared" si="2261"/>
        <v>7.0773225485521321E-3</v>
      </c>
      <c r="AG1854" s="13">
        <f t="shared" si="2262"/>
        <v>1.7197628265728721E-3</v>
      </c>
      <c r="AH1854" s="13">
        <f t="shared" si="2263"/>
        <v>1.1449006116443893E-3</v>
      </c>
      <c r="AI1854" s="13">
        <f t="shared" si="2264"/>
        <v>1.8329938092901906E-3</v>
      </c>
      <c r="AJ1854" s="13">
        <f t="shared" si="2265"/>
        <v>1.4673178923673043E-3</v>
      </c>
      <c r="AK1854" s="13">
        <f t="shared" si="2266"/>
        <v>7.8306203630695457E-4</v>
      </c>
      <c r="AL1854" s="13">
        <f t="shared" si="2267"/>
        <v>1.4631990617563249E-5</v>
      </c>
      <c r="AM1854" s="13">
        <f t="shared" si="2268"/>
        <v>8.528654969657273E-3</v>
      </c>
      <c r="AN1854" s="13">
        <f t="shared" si="2269"/>
        <v>6.2172934793609915E-3</v>
      </c>
      <c r="AO1854" s="13">
        <f t="shared" si="2270"/>
        <v>2.2661684841295713E-3</v>
      </c>
      <c r="AP1854" s="13">
        <f t="shared" si="2271"/>
        <v>5.5067043942406307E-4</v>
      </c>
      <c r="AQ1854" s="13">
        <f t="shared" si="2272"/>
        <v>1.0035813807946967E-4</v>
      </c>
      <c r="AR1854" s="13">
        <f t="shared" si="2273"/>
        <v>1.669239319123053E-4</v>
      </c>
      <c r="AS1854" s="13">
        <f t="shared" si="2274"/>
        <v>2.6724637117467851E-4</v>
      </c>
      <c r="AT1854" s="13">
        <f t="shared" si="2275"/>
        <v>2.1393164565388807E-4</v>
      </c>
      <c r="AU1854" s="13">
        <f t="shared" si="2276"/>
        <v>1.1416868215650218E-4</v>
      </c>
      <c r="AV1854" s="13">
        <f t="shared" si="2277"/>
        <v>4.5696212727827653E-5</v>
      </c>
      <c r="AW1854" s="13">
        <f t="shared" si="2278"/>
        <v>4.7436752197756717E-7</v>
      </c>
      <c r="AX1854" s="13">
        <f t="shared" si="2279"/>
        <v>2.2757392798926873E-3</v>
      </c>
      <c r="AY1854" s="13">
        <f t="shared" si="2280"/>
        <v>1.658988320660258E-3</v>
      </c>
      <c r="AZ1854" s="13">
        <f t="shared" si="2281"/>
        <v>6.0469190658275361E-4</v>
      </c>
      <c r="BA1854" s="13">
        <f t="shared" si="2282"/>
        <v>1.4693786461424484E-4</v>
      </c>
      <c r="BB1854" s="13">
        <f t="shared" si="2283"/>
        <v>2.6779012364422226E-5</v>
      </c>
      <c r="BC1854" s="13">
        <f t="shared" si="2284"/>
        <v>3.9043197209733133E-6</v>
      </c>
      <c r="BD1854" s="13">
        <f t="shared" si="2285"/>
        <v>2.0280944594428015E-5</v>
      </c>
      <c r="BE1854" s="13">
        <f t="shared" si="2286"/>
        <v>3.2469932769754303E-5</v>
      </c>
      <c r="BF1854" s="13">
        <f t="shared" si="2287"/>
        <v>2.5992293632171913E-5</v>
      </c>
      <c r="BG1854" s="13">
        <f t="shared" si="2288"/>
        <v>1.3871280712769939E-5</v>
      </c>
      <c r="BH1854" s="13">
        <f t="shared" si="2289"/>
        <v>5.5520041248198623E-6</v>
      </c>
      <c r="BI1854" s="13">
        <f t="shared" si="2290"/>
        <v>1.7777594118552807E-6</v>
      </c>
      <c r="BJ1854" s="14">
        <f t="shared" si="2291"/>
        <v>0.58133905672326014</v>
      </c>
      <c r="BK1854" s="14">
        <f t="shared" si="2292"/>
        <v>0.25026906407248001</v>
      </c>
      <c r="BL1854" s="14">
        <f t="shared" si="2293"/>
        <v>0.16241626381775526</v>
      </c>
      <c r="BM1854" s="14">
        <f t="shared" si="2294"/>
        <v>0.41054757938290198</v>
      </c>
      <c r="BN1854" s="14">
        <f t="shared" si="2295"/>
        <v>0.58810042180494526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1.5021645021645</v>
      </c>
      <c r="F1855" s="10">
        <f>VLOOKUP(B1855,home!$B$2:$E$405,3,FALSE)</f>
        <v>0.87</v>
      </c>
      <c r="G1855" s="10">
        <f>VLOOKUP(C1855,away!$B$2:$E$405,4,FALSE)</f>
        <v>0.93</v>
      </c>
      <c r="H1855" s="10">
        <f>VLOOKUP(A1855,away!$A$2:$E$405,3,FALSE)</f>
        <v>1.2640692640692599</v>
      </c>
      <c r="I1855" s="10">
        <f>VLOOKUP(C1855,away!$B$2:$E$405,3,FALSE)</f>
        <v>1.46</v>
      </c>
      <c r="J1855" s="10">
        <f>VLOOKUP(B1855,home!$B$2:$E$405,4,FALSE)</f>
        <v>0.87</v>
      </c>
      <c r="K1855" s="12">
        <f t="shared" si="2240"/>
        <v>1.215401298701297</v>
      </c>
      <c r="L1855" s="12">
        <f t="shared" si="2241"/>
        <v>1.605620779220774</v>
      </c>
      <c r="M1855" s="13">
        <f t="shared" si="2242"/>
        <v>5.9545051913741806E-2</v>
      </c>
      <c r="N1855" s="13">
        <f t="shared" si="2243"/>
        <v>7.2371133427197934E-2</v>
      </c>
      <c r="O1855" s="13">
        <f t="shared" si="2244"/>
        <v>9.5606772652483546E-2</v>
      </c>
      <c r="P1855" s="13">
        <f t="shared" si="2245"/>
        <v>0.11620059564646813</v>
      </c>
      <c r="Q1855" s="13">
        <f t="shared" si="2246"/>
        <v>4.3979984777950613E-2</v>
      </c>
      <c r="R1855" s="13">
        <f t="shared" si="2247"/>
        <v>7.6754110402532022E-2</v>
      </c>
      <c r="S1855" s="13">
        <f t="shared" si="2248"/>
        <v>5.6690598104415603E-2</v>
      </c>
      <c r="T1855" s="13">
        <f t="shared" si="2249"/>
        <v>7.061517742929084E-2</v>
      </c>
      <c r="U1855" s="13">
        <f t="shared" si="2250"/>
        <v>9.3287045463900153E-2</v>
      </c>
      <c r="V1855" s="13">
        <f t="shared" si="2251"/>
        <v>1.2292244939046586E-2</v>
      </c>
      <c r="W1855" s="13">
        <f t="shared" si="2252"/>
        <v>1.7817776871994817E-2</v>
      </c>
      <c r="X1855" s="13">
        <f t="shared" si="2253"/>
        <v>2.8608592785194203E-2</v>
      </c>
      <c r="Y1855" s="13">
        <f t="shared" si="2254"/>
        <v>2.296727552008667E-2</v>
      </c>
      <c r="Z1855" s="13">
        <f t="shared" si="2255"/>
        <v>4.1079331517636916E-2</v>
      </c>
      <c r="AA1855" s="13">
        <f t="shared" si="2256"/>
        <v>4.9927872876317024E-2</v>
      </c>
      <c r="AB1855" s="13">
        <f t="shared" si="2257"/>
        <v>3.0341200767634493E-2</v>
      </c>
      <c r="AC1855" s="13">
        <f t="shared" si="2258"/>
        <v>1.4992494525601578E-3</v>
      </c>
      <c r="AD1855" s="13">
        <f t="shared" si="2259"/>
        <v>5.4139372875481075E-3</v>
      </c>
      <c r="AE1855" s="13">
        <f t="shared" si="2260"/>
        <v>8.692730206285396E-3</v>
      </c>
      <c r="AF1855" s="13">
        <f t="shared" si="2261"/>
        <v>6.9786141236859601E-3</v>
      </c>
      <c r="AG1855" s="13">
        <f t="shared" si="2262"/>
        <v>3.7350026157179157E-3</v>
      </c>
      <c r="AH1855" s="13">
        <f t="shared" si="2263"/>
        <v>1.6489457070304178E-2</v>
      </c>
      <c r="AI1855" s="13">
        <f t="shared" si="2264"/>
        <v>2.0041307538126982E-2</v>
      </c>
      <c r="AJ1855" s="13">
        <f t="shared" si="2265"/>
        <v>1.2179115604755816E-2</v>
      </c>
      <c r="AK1855" s="13">
        <f t="shared" si="2266"/>
        <v>4.9341709743511509E-3</v>
      </c>
      <c r="AL1855" s="13">
        <f t="shared" si="2267"/>
        <v>1.1702982787721879E-4</v>
      </c>
      <c r="AM1855" s="13">
        <f t="shared" si="2268"/>
        <v>1.3160212820746697E-3</v>
      </c>
      <c r="AN1855" s="13">
        <f t="shared" si="2269"/>
        <v>2.113031116395853E-3</v>
      </c>
      <c r="AO1855" s="13">
        <f t="shared" si="2270"/>
        <v>1.6963633338126262E-3</v>
      </c>
      <c r="AP1855" s="13">
        <f t="shared" si="2271"/>
        <v>9.0790540595925935E-4</v>
      </c>
      <c r="AQ1855" s="13">
        <f t="shared" si="2272"/>
        <v>3.6443794634376491E-4</v>
      </c>
      <c r="AR1855" s="13">
        <f t="shared" si="2273"/>
        <v>5.2951629820298541E-3</v>
      </c>
      <c r="AS1855" s="13">
        <f t="shared" si="2274"/>
        <v>6.4357479651941168E-3</v>
      </c>
      <c r="AT1855" s="13">
        <f t="shared" si="2275"/>
        <v>3.9110082175055801E-3</v>
      </c>
      <c r="AU1855" s="13">
        <f t="shared" si="2276"/>
        <v>1.5844814889292426E-3</v>
      </c>
      <c r="AV1855" s="13">
        <f t="shared" si="2277"/>
        <v>4.8144521485319144E-4</v>
      </c>
      <c r="AW1855" s="13">
        <f t="shared" si="2278"/>
        <v>6.3439060335526218E-6</v>
      </c>
      <c r="AX1855" s="13">
        <f t="shared" si="2279"/>
        <v>2.665823292253498E-4</v>
      </c>
      <c r="AY1855" s="13">
        <f t="shared" si="2280"/>
        <v>4.2803012717729504E-4</v>
      </c>
      <c r="AZ1855" s="13">
        <f t="shared" si="2281"/>
        <v>3.4362703316418781E-4</v>
      </c>
      <c r="BA1855" s="13">
        <f t="shared" si="2282"/>
        <v>1.8391156825013527E-4</v>
      </c>
      <c r="BB1855" s="13">
        <f t="shared" si="2283"/>
        <v>7.3823058880374224E-5</v>
      </c>
      <c r="BC1855" s="13">
        <f t="shared" si="2284"/>
        <v>2.3706367464793484E-5</v>
      </c>
      <c r="BD1855" s="13">
        <f t="shared" si="2285"/>
        <v>1.4170039522179625E-3</v>
      </c>
      <c r="BE1855" s="13">
        <f t="shared" si="2286"/>
        <v>1.7222284437905819E-3</v>
      </c>
      <c r="BF1855" s="13">
        <f t="shared" si="2287"/>
        <v>1.0465993436216937E-3</v>
      </c>
      <c r="BG1855" s="13">
        <f t="shared" si="2288"/>
        <v>4.240127338192439E-4</v>
      </c>
      <c r="BH1855" s="13">
        <f t="shared" si="2289"/>
        <v>1.2883640683744908E-4</v>
      </c>
      <c r="BI1855" s="13">
        <f t="shared" si="2290"/>
        <v>3.1317587238048856E-5</v>
      </c>
      <c r="BJ1855" s="14">
        <f t="shared" si="2291"/>
        <v>0.28889766461370087</v>
      </c>
      <c r="BK1855" s="14">
        <f t="shared" si="2292"/>
        <v>0.24677280001128682</v>
      </c>
      <c r="BL1855" s="14">
        <f t="shared" si="2293"/>
        <v>0.42203889768644243</v>
      </c>
      <c r="BM1855" s="14">
        <f t="shared" si="2294"/>
        <v>0.53390935878754897</v>
      </c>
      <c r="BN1855" s="14">
        <f t="shared" si="2295"/>
        <v>0.4644576488203741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1.3644444444444399</v>
      </c>
      <c r="F1856" s="10">
        <f>VLOOKUP(B1856,home!$B$2:$E$405,3,FALSE)</f>
        <v>1.22</v>
      </c>
      <c r="G1856" s="10">
        <f>VLOOKUP(C1856,away!$B$2:$E$405,4,FALSE)</f>
        <v>1.1000000000000001</v>
      </c>
      <c r="H1856" s="10">
        <f>VLOOKUP(A1856,away!$A$2:$E$405,3,FALSE)</f>
        <v>1.1155555555555601</v>
      </c>
      <c r="I1856" s="10">
        <f>VLOOKUP(C1856,away!$B$2:$E$405,3,FALSE)</f>
        <v>0.73</v>
      </c>
      <c r="J1856" s="10">
        <f>VLOOKUP(B1856,home!$B$2:$E$405,4,FALSE)</f>
        <v>1.1000000000000001</v>
      </c>
      <c r="K1856" s="12">
        <f t="shared" si="2240"/>
        <v>1.8310844444444385</v>
      </c>
      <c r="L1856" s="12">
        <f t="shared" si="2241"/>
        <v>0.89579111111111476</v>
      </c>
      <c r="M1856" s="13">
        <f t="shared" si="2242"/>
        <v>6.5423382387551535E-2</v>
      </c>
      <c r="N1856" s="13">
        <f t="shared" si="2243"/>
        <v>0.11979573779278589</v>
      </c>
      <c r="O1856" s="13">
        <f t="shared" si="2244"/>
        <v>5.8605684401592119E-2</v>
      </c>
      <c r="P1856" s="13">
        <f t="shared" si="2245"/>
        <v>0.10731195706377541</v>
      </c>
      <c r="Q1856" s="13">
        <f t="shared" si="2246"/>
        <v>0.1096780559915575</v>
      </c>
      <c r="R1856" s="13">
        <f t="shared" si="2247"/>
        <v>2.6249225573764762E-2</v>
      </c>
      <c r="S1856" s="13">
        <f t="shared" si="2248"/>
        <v>4.4005123659919342E-2</v>
      </c>
      <c r="T1856" s="13">
        <f t="shared" si="2249"/>
        <v>9.8248627641184333E-2</v>
      </c>
      <c r="U1856" s="13">
        <f t="shared" si="2250"/>
        <v>4.8064548626833806E-2</v>
      </c>
      <c r="V1856" s="13">
        <f t="shared" si="2251"/>
        <v>8.020027513177045E-3</v>
      </c>
      <c r="W1856" s="13">
        <f t="shared" si="2252"/>
        <v>6.6943260741015684E-2</v>
      </c>
      <c r="X1856" s="13">
        <f t="shared" si="2253"/>
        <v>5.9967177920595492E-2</v>
      </c>
      <c r="Y1856" s="13">
        <f t="shared" si="2254"/>
        <v>2.6859032469844071E-2</v>
      </c>
      <c r="Z1856" s="13">
        <f t="shared" si="2255"/>
        <v>7.8379409808430108E-3</v>
      </c>
      <c r="AA1856" s="13">
        <f t="shared" si="2256"/>
        <v>1.4351931806495225E-2</v>
      </c>
      <c r="AB1856" s="13">
        <f t="shared" si="2257"/>
        <v>1.3139799539300388E-2</v>
      </c>
      <c r="AC1856" s="13">
        <f t="shared" si="2258"/>
        <v>8.2218774153836819E-4</v>
      </c>
      <c r="AD1856" s="13">
        <f t="shared" si="2259"/>
        <v>3.0644690850815486E-2</v>
      </c>
      <c r="AE1856" s="13">
        <f t="shared" si="2260"/>
        <v>2.7451241666908613E-2</v>
      </c>
      <c r="AF1856" s="13">
        <f t="shared" si="2261"/>
        <v>1.2295289137089898E-2</v>
      </c>
      <c r="AG1856" s="13">
        <f t="shared" si="2262"/>
        <v>3.6713369058487275E-3</v>
      </c>
      <c r="AH1856" s="13">
        <f t="shared" si="2263"/>
        <v>1.755289465013175E-3</v>
      </c>
      <c r="AI1856" s="13">
        <f t="shared" si="2264"/>
        <v>3.2140832348828254E-3</v>
      </c>
      <c r="AJ1856" s="13">
        <f t="shared" si="2265"/>
        <v>2.9426289072718016E-3</v>
      </c>
      <c r="AK1856" s="13">
        <f t="shared" si="2266"/>
        <v>1.7960673392926436E-3</v>
      </c>
      <c r="AL1856" s="13">
        <f t="shared" si="2267"/>
        <v>5.3944368143898318E-5</v>
      </c>
      <c r="AM1856" s="13">
        <f t="shared" si="2268"/>
        <v>1.1222603344347406E-2</v>
      </c>
      <c r="AN1856" s="13">
        <f t="shared" si="2269"/>
        <v>1.0053108319392275E-2</v>
      </c>
      <c r="AO1856" s="13">
        <f t="shared" si="2270"/>
        <v>4.5027425357743985E-3</v>
      </c>
      <c r="AP1856" s="13">
        <f t="shared" si="2271"/>
        <v>1.344505579722876E-3</v>
      </c>
      <c r="AQ1856" s="13">
        <f t="shared" si="2272"/>
        <v>3.0109903678876202E-4</v>
      </c>
      <c r="AR1856" s="13">
        <f t="shared" si="2273"/>
        <v>3.1447454003715727E-4</v>
      </c>
      <c r="AS1856" s="13">
        <f t="shared" si="2274"/>
        <v>5.7582943843585851E-4</v>
      </c>
      <c r="AT1856" s="13">
        <f t="shared" si="2275"/>
        <v>5.2719616368653857E-4</v>
      </c>
      <c r="AU1856" s="13">
        <f t="shared" si="2276"/>
        <v>3.2178023149906821E-4</v>
      </c>
      <c r="AV1856" s="13">
        <f t="shared" si="2277"/>
        <v>1.4730169410691858E-4</v>
      </c>
      <c r="AW1856" s="13">
        <f t="shared" si="2278"/>
        <v>2.4578689974746492E-6</v>
      </c>
      <c r="AX1856" s="13">
        <f t="shared" si="2279"/>
        <v>3.4249224016674445E-3</v>
      </c>
      <c r="AY1856" s="13">
        <f t="shared" si="2280"/>
        <v>3.0680150436590272E-3</v>
      </c>
      <c r="AZ1856" s="13">
        <f t="shared" si="2281"/>
        <v>1.3741503024324675E-3</v>
      </c>
      <c r="BA1856" s="13">
        <f t="shared" si="2282"/>
        <v>4.1031720874988494E-4</v>
      </c>
      <c r="BB1856" s="13">
        <f t="shared" si="2283"/>
        <v>9.1889627083517641E-5</v>
      </c>
      <c r="BC1856" s="13">
        <f t="shared" si="2284"/>
        <v>1.6462782228946052E-5</v>
      </c>
      <c r="BD1856" s="13">
        <f t="shared" si="2285"/>
        <v>4.6950582939340302E-5</v>
      </c>
      <c r="BE1856" s="13">
        <f t="shared" si="2286"/>
        <v>8.5970482077824469E-5</v>
      </c>
      <c r="BF1856" s="13">
        <f t="shared" si="2287"/>
        <v>7.8709606207046903E-5</v>
      </c>
      <c r="BG1856" s="13">
        <f t="shared" si="2288"/>
        <v>4.804131185135699E-5</v>
      </c>
      <c r="BH1856" s="13">
        <f t="shared" si="2289"/>
        <v>2.1991924705431018E-5</v>
      </c>
      <c r="BI1856" s="13">
        <f t="shared" si="2290"/>
        <v>8.053814246301615E-6</v>
      </c>
      <c r="BJ1856" s="14">
        <f t="shared" si="2291"/>
        <v>0.59136426729949287</v>
      </c>
      <c r="BK1856" s="14">
        <f t="shared" si="2292"/>
        <v>0.22870463777776465</v>
      </c>
      <c r="BL1856" s="14">
        <f t="shared" si="2293"/>
        <v>0.17229555868423954</v>
      </c>
      <c r="BM1856" s="14">
        <f t="shared" si="2294"/>
        <v>0.51007280435665114</v>
      </c>
      <c r="BN1856" s="14">
        <f t="shared" si="2295"/>
        <v>0.4870640432110272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1.3644444444444399</v>
      </c>
      <c r="F1857" s="10">
        <f>VLOOKUP(B1857,home!$B$2:$E$405,3,FALSE)</f>
        <v>0.44</v>
      </c>
      <c r="G1857" s="10">
        <f>VLOOKUP(C1857,away!$B$2:$E$405,4,FALSE)</f>
        <v>0.65</v>
      </c>
      <c r="H1857" s="10">
        <f>VLOOKUP(A1857,away!$A$2:$E$405,3,FALSE)</f>
        <v>1.1155555555555601</v>
      </c>
      <c r="I1857" s="10">
        <f>VLOOKUP(C1857,away!$B$2:$E$405,3,FALSE)</f>
        <v>0.41</v>
      </c>
      <c r="J1857" s="10">
        <f>VLOOKUP(B1857,home!$B$2:$E$405,4,FALSE)</f>
        <v>0.81</v>
      </c>
      <c r="K1857" s="12">
        <f t="shared" si="2240"/>
        <v>0.39023111111110981</v>
      </c>
      <c r="L1857" s="12">
        <f t="shared" si="2241"/>
        <v>0.37047600000000153</v>
      </c>
      <c r="M1857" s="13">
        <f t="shared" si="2242"/>
        <v>0.46733585177356229</v>
      </c>
      <c r="N1857" s="13">
        <f t="shared" si="2243"/>
        <v>0.18236898869965415</v>
      </c>
      <c r="O1857" s="13">
        <f t="shared" si="2244"/>
        <v>0.17313671702166294</v>
      </c>
      <c r="P1857" s="13">
        <f t="shared" si="2245"/>
        <v>6.7563333457493338E-2</v>
      </c>
      <c r="Q1857" s="13">
        <f t="shared" si="2246"/>
        <v>3.5583026546237725E-2</v>
      </c>
      <c r="R1857" s="13">
        <f t="shared" si="2247"/>
        <v>3.2071499187658926E-2</v>
      </c>
      <c r="S1857" s="13">
        <f t="shared" si="2248"/>
        <v>2.4419290808552264E-3</v>
      </c>
      <c r="T1857" s="13">
        <f t="shared" si="2249"/>
        <v>1.3182657342744021E-2</v>
      </c>
      <c r="U1857" s="13">
        <f t="shared" si="2250"/>
        <v>1.2515296762999201E-2</v>
      </c>
      <c r="V1857" s="13">
        <f t="shared" si="2251"/>
        <v>3.9225862976093666E-5</v>
      </c>
      <c r="W1857" s="13">
        <f t="shared" si="2252"/>
        <v>4.6285346619448229E-3</v>
      </c>
      <c r="X1857" s="13">
        <f t="shared" si="2253"/>
        <v>1.7147610074186768E-3</v>
      </c>
      <c r="Y1857" s="13">
        <f t="shared" si="2254"/>
        <v>3.1763889949222216E-4</v>
      </c>
      <c r="Z1857" s="13">
        <f t="shared" si="2255"/>
        <v>3.9605735776823935E-3</v>
      </c>
      <c r="AA1857" s="13">
        <f t="shared" si="2256"/>
        <v>1.5455390278563041E-3</v>
      </c>
      <c r="AB1857" s="13">
        <f t="shared" si="2257"/>
        <v>3.0155870605297499E-4</v>
      </c>
      <c r="AC1857" s="13">
        <f t="shared" si="2258"/>
        <v>3.5443327993588619E-7</v>
      </c>
      <c r="AD1857" s="13">
        <f t="shared" si="2259"/>
        <v>4.5154955598675309E-4</v>
      </c>
      <c r="AE1857" s="13">
        <f t="shared" si="2260"/>
        <v>1.6728827330374902E-4</v>
      </c>
      <c r="AF1857" s="13">
        <f t="shared" si="2261"/>
        <v>3.0988145170239981E-5</v>
      </c>
      <c r="AG1857" s="13">
        <f t="shared" si="2262"/>
        <v>3.8267880233632931E-6</v>
      </c>
      <c r="AH1857" s="13">
        <f t="shared" si="2263"/>
        <v>3.6682436419136708E-4</v>
      </c>
      <c r="AI1857" s="13">
        <f t="shared" si="2264"/>
        <v>1.4314627922102358E-4</v>
      </c>
      <c r="AJ1857" s="13">
        <f t="shared" si="2265"/>
        <v>2.7930065795920597E-5</v>
      </c>
      <c r="AK1857" s="13">
        <f t="shared" si="2266"/>
        <v>3.6330602029828333E-6</v>
      </c>
      <c r="AL1857" s="13">
        <f t="shared" si="2267"/>
        <v>2.0496346505291643E-9</v>
      </c>
      <c r="AM1857" s="13">
        <f t="shared" si="2268"/>
        <v>3.5241736990887802E-5</v>
      </c>
      <c r="AN1857" s="13">
        <f t="shared" si="2269"/>
        <v>1.3056217753436202E-5</v>
      </c>
      <c r="AO1857" s="13">
        <f t="shared" si="2270"/>
        <v>2.4185076642110248E-6</v>
      </c>
      <c r="AP1857" s="13">
        <f t="shared" si="2271"/>
        <v>2.986663484687492E-7</v>
      </c>
      <c r="AQ1857" s="13">
        <f t="shared" si="2272"/>
        <v>2.7662178528827187E-8</v>
      </c>
      <c r="AR1857" s="13">
        <f t="shared" si="2273"/>
        <v>2.7179924629632288E-5</v>
      </c>
      <c r="AS1857" s="13">
        <f t="shared" si="2274"/>
        <v>1.0606452188137628E-5</v>
      </c>
      <c r="AT1857" s="13">
        <f t="shared" si="2275"/>
        <v>2.0694838111619041E-6</v>
      </c>
      <c r="AU1857" s="13">
        <f t="shared" si="2276"/>
        <v>2.6919232235205468E-7</v>
      </c>
      <c r="AV1857" s="13">
        <f t="shared" si="2277"/>
        <v>2.6261804763505577E-8</v>
      </c>
      <c r="AW1857" s="13">
        <f t="shared" si="2278"/>
        <v>8.2310629517292226E-12</v>
      </c>
      <c r="AX1857" s="13">
        <f t="shared" si="2279"/>
        <v>2.2920703639066075E-6</v>
      </c>
      <c r="AY1857" s="13">
        <f t="shared" si="2280"/>
        <v>8.491570601386677E-7</v>
      </c>
      <c r="AZ1857" s="13">
        <f t="shared" si="2281"/>
        <v>1.5729615550596718E-7</v>
      </c>
      <c r="BA1857" s="13">
        <f t="shared" si="2282"/>
        <v>1.9424816835742982E-8</v>
      </c>
      <c r="BB1857" s="13">
        <f t="shared" si="2283"/>
        <v>1.7991071105096863E-9</v>
      </c>
      <c r="BC1857" s="13">
        <f t="shared" si="2284"/>
        <v>1.3330520117463783E-10</v>
      </c>
      <c r="BD1857" s="13">
        <f t="shared" si="2285"/>
        <v>1.6782516261812822E-6</v>
      </c>
      <c r="BE1857" s="13">
        <f t="shared" si="2286"/>
        <v>6.5490599680874866E-7</v>
      </c>
      <c r="BF1857" s="13">
        <f t="shared" si="2287"/>
        <v>1.2778234740400344E-7</v>
      </c>
      <c r="BG1857" s="13">
        <f t="shared" si="2288"/>
        <v>1.6621549135950039E-8</v>
      </c>
      <c r="BH1857" s="13">
        <f t="shared" si="2289"/>
        <v>1.6215613969274221E-9</v>
      </c>
      <c r="BI1857" s="13">
        <f t="shared" si="2290"/>
        <v>1.2655674113157429E-10</v>
      </c>
      <c r="BJ1857" s="14">
        <f t="shared" si="2291"/>
        <v>0.23850362259171992</v>
      </c>
      <c r="BK1857" s="14">
        <f t="shared" si="2292"/>
        <v>0.53738154581486175</v>
      </c>
      <c r="BL1857" s="14">
        <f t="shared" si="2293"/>
        <v>0.22015477510003534</v>
      </c>
      <c r="BM1857" s="14">
        <f t="shared" si="2294"/>
        <v>4.1940251249200949E-2</v>
      </c>
      <c r="BN1857" s="14">
        <f t="shared" si="2295"/>
        <v>0.95805941668626926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1.3644444444444399</v>
      </c>
      <c r="F1858" s="10">
        <f>VLOOKUP(B1858,home!$B$2:$E$405,3,FALSE)</f>
        <v>0.73</v>
      </c>
      <c r="G1858" s="10">
        <f>VLOOKUP(C1858,away!$B$2:$E$405,4,FALSE)</f>
        <v>0.88</v>
      </c>
      <c r="H1858" s="10">
        <f>VLOOKUP(A1858,away!$A$2:$E$405,3,FALSE)</f>
        <v>1.1155555555555601</v>
      </c>
      <c r="I1858" s="10">
        <f>VLOOKUP(C1858,away!$B$2:$E$405,3,FALSE)</f>
        <v>1.25</v>
      </c>
      <c r="J1858" s="10">
        <f>VLOOKUP(B1858,home!$B$2:$E$405,4,FALSE)</f>
        <v>1.08</v>
      </c>
      <c r="K1858" s="12">
        <f t="shared" si="2240"/>
        <v>0.87651911111110814</v>
      </c>
      <c r="L1858" s="12">
        <f t="shared" si="2241"/>
        <v>1.5060000000000062</v>
      </c>
      <c r="M1858" s="13">
        <f t="shared" si="2242"/>
        <v>9.2317725735082304E-2</v>
      </c>
      <c r="N1858" s="13">
        <f t="shared" si="2243"/>
        <v>8.0918250901113403E-2</v>
      </c>
      <c r="O1858" s="13">
        <f t="shared" si="2244"/>
        <v>0.13903049495703451</v>
      </c>
      <c r="P1858" s="13">
        <f t="shared" si="2245"/>
        <v>0.12186288585707727</v>
      </c>
      <c r="Q1858" s="13">
        <f t="shared" si="2246"/>
        <v>3.546319667625477E-2</v>
      </c>
      <c r="R1858" s="13">
        <f t="shared" si="2247"/>
        <v>0.10468996270264744</v>
      </c>
      <c r="S1858" s="13">
        <f t="shared" si="2248"/>
        <v>4.0215903368413422E-2</v>
      </c>
      <c r="T1858" s="13">
        <f t="shared" si="2249"/>
        <v>5.3407574194439901E-2</v>
      </c>
      <c r="U1858" s="13">
        <f t="shared" si="2250"/>
        <v>9.1762753050379592E-2</v>
      </c>
      <c r="V1858" s="13">
        <f t="shared" si="2251"/>
        <v>5.8985013174173567E-3</v>
      </c>
      <c r="W1858" s="13">
        <f t="shared" si="2252"/>
        <v>1.0361389875943079E-2</v>
      </c>
      <c r="X1858" s="13">
        <f t="shared" si="2253"/>
        <v>1.5604253153170339E-2</v>
      </c>
      <c r="Y1858" s="13">
        <f t="shared" si="2254"/>
        <v>1.1750002624337317E-2</v>
      </c>
      <c r="Z1858" s="13">
        <f t="shared" si="2255"/>
        <v>5.2554361276729224E-2</v>
      </c>
      <c r="AA1858" s="13">
        <f t="shared" si="2256"/>
        <v>4.6064902031290739E-2</v>
      </c>
      <c r="AB1858" s="13">
        <f t="shared" si="2257"/>
        <v>2.018838349094362E-2</v>
      </c>
      <c r="AC1858" s="13">
        <f t="shared" si="2258"/>
        <v>4.8664028701470962E-4</v>
      </c>
      <c r="AD1858" s="13">
        <f t="shared" si="2259"/>
        <v>2.2704890609843154E-3</v>
      </c>
      <c r="AE1858" s="13">
        <f t="shared" si="2260"/>
        <v>3.4193565258423928E-3</v>
      </c>
      <c r="AF1858" s="13">
        <f t="shared" si="2261"/>
        <v>2.5747754639593333E-3</v>
      </c>
      <c r="AG1858" s="13">
        <f t="shared" si="2262"/>
        <v>1.2925372829075904E-3</v>
      </c>
      <c r="AH1858" s="13">
        <f t="shared" si="2263"/>
        <v>1.978671702068863E-2</v>
      </c>
      <c r="AI1858" s="13">
        <f t="shared" si="2264"/>
        <v>1.7343435614781029E-2</v>
      </c>
      <c r="AJ1858" s="13">
        <f t="shared" si="2265"/>
        <v>7.6009263843403009E-3</v>
      </c>
      <c r="AK1858" s="13">
        <f t="shared" si="2266"/>
        <v>2.2207857460076435E-3</v>
      </c>
      <c r="AL1858" s="13">
        <f t="shared" si="2267"/>
        <v>2.5695342591132564E-5</v>
      </c>
      <c r="AM1858" s="13">
        <f t="shared" si="2268"/>
        <v>3.9802541070429342E-4</v>
      </c>
      <c r="AN1858" s="13">
        <f t="shared" si="2269"/>
        <v>5.9942626852066828E-4</v>
      </c>
      <c r="AO1858" s="13">
        <f t="shared" si="2270"/>
        <v>4.5136798019606525E-4</v>
      </c>
      <c r="AP1858" s="13">
        <f t="shared" si="2271"/>
        <v>2.2658672605842565E-4</v>
      </c>
      <c r="AQ1858" s="13">
        <f t="shared" si="2272"/>
        <v>8.5309902360997575E-5</v>
      </c>
      <c r="AR1858" s="13">
        <f t="shared" si="2273"/>
        <v>5.9597591666314363E-3</v>
      </c>
      <c r="AS1858" s="13">
        <f t="shared" si="2274"/>
        <v>5.2238428071720647E-3</v>
      </c>
      <c r="AT1858" s="13">
        <f t="shared" si="2275"/>
        <v>2.2893990269633067E-3</v>
      </c>
      <c r="AU1858" s="13">
        <f t="shared" si="2276"/>
        <v>6.6890066669750455E-4</v>
      </c>
      <c r="AV1858" s="13">
        <f t="shared" si="2277"/>
        <v>1.4657605444883106E-4</v>
      </c>
      <c r="AW1858" s="13">
        <f t="shared" si="2278"/>
        <v>9.4218952846107082E-7</v>
      </c>
      <c r="AX1858" s="13">
        <f t="shared" si="2279"/>
        <v>5.8146146531693492E-5</v>
      </c>
      <c r="AY1858" s="13">
        <f t="shared" si="2280"/>
        <v>8.7568096676730748E-5</v>
      </c>
      <c r="AZ1858" s="13">
        <f t="shared" si="2281"/>
        <v>6.593877679757855E-5</v>
      </c>
      <c r="BA1858" s="13">
        <f t="shared" si="2282"/>
        <v>3.3101265952384559E-5</v>
      </c>
      <c r="BB1858" s="13">
        <f t="shared" si="2283"/>
        <v>1.2462626631072835E-5</v>
      </c>
      <c r="BC1858" s="13">
        <f t="shared" si="2284"/>
        <v>3.7537431412791514E-6</v>
      </c>
      <c r="BD1858" s="13">
        <f t="shared" si="2285"/>
        <v>1.4958995508244964E-3</v>
      </c>
      <c r="BE1858" s="13">
        <f t="shared" si="2286"/>
        <v>1.3111845446001935E-3</v>
      </c>
      <c r="BF1858" s="13">
        <f t="shared" si="2287"/>
        <v>5.7463915576779238E-4</v>
      </c>
      <c r="BG1858" s="13">
        <f t="shared" si="2288"/>
        <v>1.6789406734107432E-4</v>
      </c>
      <c r="BH1858" s="13">
        <f t="shared" si="2289"/>
        <v>3.6790589666656742E-5</v>
      </c>
      <c r="BI1858" s="13">
        <f t="shared" si="2290"/>
        <v>6.4495309903742994E-6</v>
      </c>
      <c r="BJ1858" s="14">
        <f t="shared" si="2291"/>
        <v>0.21908351270252363</v>
      </c>
      <c r="BK1858" s="14">
        <f t="shared" si="2292"/>
        <v>0.26089492000427289</v>
      </c>
      <c r="BL1858" s="14">
        <f t="shared" si="2293"/>
        <v>0.46656969615921723</v>
      </c>
      <c r="BM1858" s="14">
        <f t="shared" si="2294"/>
        <v>0.42473334740638496</v>
      </c>
      <c r="BN1858" s="14">
        <f t="shared" si="2295"/>
        <v>0.57428251682920972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1.3644444444444399</v>
      </c>
      <c r="F1859" s="10">
        <f>VLOOKUP(B1859,home!$B$2:$E$405,3,FALSE)</f>
        <v>0.88</v>
      </c>
      <c r="G1859" s="10">
        <f>VLOOKUP(C1859,away!$B$2:$E$405,4,FALSE)</f>
        <v>0.95</v>
      </c>
      <c r="H1859" s="10">
        <f>VLOOKUP(A1859,away!$A$2:$E$405,3,FALSE)</f>
        <v>1.1155555555555601</v>
      </c>
      <c r="I1859" s="10">
        <f>VLOOKUP(C1859,away!$B$2:$E$405,3,FALSE)</f>
        <v>0.88</v>
      </c>
      <c r="J1859" s="10">
        <f>VLOOKUP(B1859,home!$B$2:$E$405,4,FALSE)</f>
        <v>1.43</v>
      </c>
      <c r="K1859" s="12">
        <f t="shared" si="2240"/>
        <v>1.1406755555555517</v>
      </c>
      <c r="L1859" s="12">
        <f t="shared" si="2241"/>
        <v>1.4038151111111168</v>
      </c>
      <c r="M1859" s="13">
        <f t="shared" si="2242"/>
        <v>7.8513031102348113E-2</v>
      </c>
      <c r="N1859" s="13">
        <f t="shared" si="2243"/>
        <v>8.955789537102124E-2</v>
      </c>
      <c r="O1859" s="13">
        <f t="shared" si="2244"/>
        <v>0.11021777948061338</v>
      </c>
      <c r="P1859" s="13">
        <f t="shared" si="2245"/>
        <v>0.12572272684114794</v>
      </c>
      <c r="Q1859" s="13">
        <f t="shared" si="2246"/>
        <v>5.1078251028362824E-2</v>
      </c>
      <c r="R1859" s="13">
        <f t="shared" si="2247"/>
        <v>7.7362692173998951E-2</v>
      </c>
      <c r="S1859" s="13">
        <f t="shared" si="2248"/>
        <v>5.0329874615875042E-2</v>
      </c>
      <c r="T1859" s="13">
        <f t="shared" si="2249"/>
        <v>7.1704420642742669E-2</v>
      </c>
      <c r="U1859" s="13">
        <f t="shared" si="2250"/>
        <v>8.8245731874849367E-2</v>
      </c>
      <c r="V1859" s="13">
        <f t="shared" si="2251"/>
        <v>8.9547896125426203E-3</v>
      </c>
      <c r="W1859" s="13">
        <f t="shared" si="2252"/>
        <v>1.9421237456194562E-2</v>
      </c>
      <c r="X1859" s="13">
        <f t="shared" si="2253"/>
        <v>2.7263826617483153E-2</v>
      </c>
      <c r="Y1859" s="13">
        <f t="shared" si="2254"/>
        <v>1.9136685896168171E-2</v>
      </c>
      <c r="Z1859" s="13">
        <f t="shared" si="2255"/>
        <v>3.6200972103365807E-2</v>
      </c>
      <c r="AA1859" s="13">
        <f t="shared" si="2256"/>
        <v>4.1293563965657823E-2</v>
      </c>
      <c r="AB1859" s="13">
        <f t="shared" si="2257"/>
        <v>2.3551279508697728E-2</v>
      </c>
      <c r="AC1859" s="13">
        <f t="shared" si="2258"/>
        <v>8.9620518448559137E-4</v>
      </c>
      <c r="AD1859" s="13">
        <f t="shared" si="2259"/>
        <v>5.53833270623026E-3</v>
      </c>
      <c r="AE1859" s="13">
        <f t="shared" si="2260"/>
        <v>7.7747951433669643E-3</v>
      </c>
      <c r="AF1859" s="13">
        <f t="shared" si="2261"/>
        <v>5.4571874540259345E-3</v>
      </c>
      <c r="AG1859" s="13">
        <f t="shared" si="2262"/>
        <v>2.5536274040425361E-3</v>
      </c>
      <c r="AH1859" s="13">
        <f t="shared" si="2263"/>
        <v>1.2704867918904229E-2</v>
      </c>
      <c r="AI1859" s="13">
        <f t="shared" si="2264"/>
        <v>1.4492132271655985E-2</v>
      </c>
      <c r="AJ1859" s="13">
        <f t="shared" si="2265"/>
        <v>8.2654105150778666E-3</v>
      </c>
      <c r="AK1859" s="13">
        <f t="shared" si="2266"/>
        <v>3.1427172437270478E-3</v>
      </c>
      <c r="AL1859" s="13">
        <f t="shared" si="2267"/>
        <v>5.7403647787243665E-5</v>
      </c>
      <c r="AM1859" s="13">
        <f t="shared" si="2268"/>
        <v>1.2634881473061351E-3</v>
      </c>
      <c r="AN1859" s="13">
        <f t="shared" si="2269"/>
        <v>1.7737037538981411E-3</v>
      </c>
      <c r="AO1859" s="13">
        <f t="shared" si="2270"/>
        <v>1.2449760661783623E-3</v>
      </c>
      <c r="AP1859" s="13">
        <f t="shared" si="2271"/>
        <v>5.8257207155761948E-4</v>
      </c>
      <c r="AQ1859" s="13">
        <f t="shared" si="2272"/>
        <v>2.0445586934097324E-4</v>
      </c>
      <c r="AR1859" s="13">
        <f t="shared" si="2273"/>
        <v>3.5670571138457204E-3</v>
      </c>
      <c r="AS1859" s="13">
        <f t="shared" si="2274"/>
        <v>4.0688548550343491E-3</v>
      </c>
      <c r="AT1859" s="13">
        <f t="shared" si="2275"/>
        <v>2.3206216361206056E-3</v>
      </c>
      <c r="AU1859" s="13">
        <f t="shared" si="2276"/>
        <v>8.8235879133870168E-4</v>
      </c>
      <c r="AV1859" s="13">
        <f t="shared" si="2277"/>
        <v>2.5162127612739986E-4</v>
      </c>
      <c r="AW1859" s="13">
        <f t="shared" si="2278"/>
        <v>2.5533422885039696E-6</v>
      </c>
      <c r="AX1859" s="13">
        <f t="shared" si="2279"/>
        <v>2.4020500739438015E-4</v>
      </c>
      <c r="AY1859" s="13">
        <f t="shared" si="2280"/>
        <v>3.3720341914478838E-4</v>
      </c>
      <c r="AZ1859" s="13">
        <f t="shared" si="2281"/>
        <v>2.3668562765689487E-4</v>
      </c>
      <c r="BA1859" s="13">
        <f t="shared" si="2282"/>
        <v>1.1075428689585607E-4</v>
      </c>
      <c r="BB1859" s="13">
        <f t="shared" si="2283"/>
        <v>3.8869635391184671E-5</v>
      </c>
      <c r="BC1859" s="13">
        <f t="shared" si="2284"/>
        <v>1.0913156305104902E-5</v>
      </c>
      <c r="BD1859" s="13">
        <f t="shared" si="2285"/>
        <v>8.345814464355047E-4</v>
      </c>
      <c r="BE1859" s="13">
        <f t="shared" si="2286"/>
        <v>9.5198665506917516E-4</v>
      </c>
      <c r="BF1859" s="13">
        <f t="shared" si="2287"/>
        <v>5.4295395332625148E-4</v>
      </c>
      <c r="BG1859" s="13">
        <f t="shared" si="2288"/>
        <v>2.0644476745050166E-4</v>
      </c>
      <c r="BH1859" s="13">
        <f t="shared" si="2289"/>
        <v>5.8871624950784454E-5</v>
      </c>
      <c r="BI1859" s="13">
        <f t="shared" si="2290"/>
        <v>1.3430684699438809E-5</v>
      </c>
      <c r="BJ1859" s="14">
        <f t="shared" si="2291"/>
        <v>0.3055300867607077</v>
      </c>
      <c r="BK1859" s="14">
        <f t="shared" si="2292"/>
        <v>0.26481123442333132</v>
      </c>
      <c r="BL1859" s="14">
        <f t="shared" si="2293"/>
        <v>0.39297495775758073</v>
      </c>
      <c r="BM1859" s="14">
        <f t="shared" si="2294"/>
        <v>0.46673022497063682</v>
      </c>
      <c r="BN1859" s="14">
        <f t="shared" si="2295"/>
        <v>0.53245237599749251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1.3644444444444399</v>
      </c>
      <c r="F1860" s="10">
        <f>VLOOKUP(B1860,home!$B$2:$E$405,3,FALSE)</f>
        <v>1.3</v>
      </c>
      <c r="G1860" s="10">
        <f>VLOOKUP(C1860,away!$B$2:$E$405,4,FALSE)</f>
        <v>1</v>
      </c>
      <c r="H1860" s="10">
        <f>VLOOKUP(A1860,away!$A$2:$E$405,3,FALSE)</f>
        <v>1.1155555555555601</v>
      </c>
      <c r="I1860" s="10">
        <f>VLOOKUP(C1860,away!$B$2:$E$405,3,FALSE)</f>
        <v>1</v>
      </c>
      <c r="J1860" s="10">
        <f>VLOOKUP(B1860,home!$B$2:$E$405,4,FALSE)</f>
        <v>0.8</v>
      </c>
      <c r="K1860" s="12">
        <f t="shared" si="2240"/>
        <v>1.7737777777777719</v>
      </c>
      <c r="L1860" s="12">
        <f t="shared" si="2241"/>
        <v>0.89244444444444815</v>
      </c>
      <c r="M1860" s="13">
        <f t="shared" si="2242"/>
        <v>6.9514339620258353E-2</v>
      </c>
      <c r="N1860" s="13">
        <f t="shared" si="2243"/>
        <v>0.12330299085531118</v>
      </c>
      <c r="O1860" s="13">
        <f t="shared" si="2244"/>
        <v>6.2037686203324158E-2</v>
      </c>
      <c r="P1860" s="13">
        <f t="shared" si="2245"/>
        <v>0.11004106917220706</v>
      </c>
      <c r="Q1860" s="13">
        <f t="shared" si="2246"/>
        <v>0.10935605255634344</v>
      </c>
      <c r="R1860" s="13">
        <f t="shared" si="2247"/>
        <v>2.7682594199172315E-2</v>
      </c>
      <c r="S1860" s="13">
        <f t="shared" si="2248"/>
        <v>4.3548701500695702E-2</v>
      </c>
      <c r="T1860" s="13">
        <f t="shared" si="2249"/>
        <v>9.7594201570283784E-2</v>
      </c>
      <c r="U1860" s="13">
        <f t="shared" si="2250"/>
        <v>4.9102770421731702E-2</v>
      </c>
      <c r="V1860" s="13">
        <f t="shared" si="2251"/>
        <v>7.6597236393979177E-3</v>
      </c>
      <c r="W1860" s="13">
        <f t="shared" si="2252"/>
        <v>6.4657778629980026E-2</v>
      </c>
      <c r="X1860" s="13">
        <f t="shared" si="2253"/>
        <v>5.7703475328444637E-2</v>
      </c>
      <c r="Y1860" s="13">
        <f t="shared" si="2254"/>
        <v>2.5748572991003842E-2</v>
      </c>
      <c r="Z1860" s="13">
        <f t="shared" si="2255"/>
        <v>8.2350591336204822E-3</v>
      </c>
      <c r="AA1860" s="13">
        <f t="shared" si="2256"/>
        <v>1.460716488990188E-2</v>
      </c>
      <c r="AB1860" s="13">
        <f t="shared" si="2257"/>
        <v>1.2954932239021829E-2</v>
      </c>
      <c r="AC1860" s="13">
        <f t="shared" si="2258"/>
        <v>7.57833009210283E-4</v>
      </c>
      <c r="AD1860" s="13">
        <f t="shared" si="2259"/>
        <v>2.867213272358328E-2</v>
      </c>
      <c r="AE1860" s="13">
        <f t="shared" si="2260"/>
        <v>2.5588285559535764E-2</v>
      </c>
      <c r="AF1860" s="13">
        <f t="shared" si="2261"/>
        <v>1.1418061645232893E-2</v>
      </c>
      <c r="AG1860" s="13">
        <f t="shared" si="2262"/>
        <v>3.3966618938707778E-3</v>
      </c>
      <c r="AH1860" s="13">
        <f t="shared" si="2263"/>
        <v>1.8373331933677765E-3</v>
      </c>
      <c r="AI1860" s="13">
        <f t="shared" si="2264"/>
        <v>3.2590207887692318E-3</v>
      </c>
      <c r="AJ1860" s="13">
        <f t="shared" si="2265"/>
        <v>2.8903893262173254E-3</v>
      </c>
      <c r="AK1860" s="13">
        <f t="shared" si="2266"/>
        <v>1.7089694519901194E-3</v>
      </c>
      <c r="AL1860" s="13">
        <f t="shared" si="2267"/>
        <v>4.7985929258939636E-5</v>
      </c>
      <c r="AM1860" s="13">
        <f t="shared" si="2268"/>
        <v>1.0171598373317367E-2</v>
      </c>
      <c r="AN1860" s="13">
        <f t="shared" si="2269"/>
        <v>9.0775864593872699E-3</v>
      </c>
      <c r="AO1860" s="13">
        <f t="shared" si="2270"/>
        <v>4.0506208023221588E-3</v>
      </c>
      <c r="AP1860" s="13">
        <f t="shared" si="2271"/>
        <v>1.2049846771945082E-3</v>
      </c>
      <c r="AQ1860" s="13">
        <f t="shared" si="2272"/>
        <v>2.6884547020073125E-4</v>
      </c>
      <c r="AR1860" s="13">
        <f t="shared" si="2273"/>
        <v>3.2794356020289002E-4</v>
      </c>
      <c r="AS1860" s="13">
        <f t="shared" si="2274"/>
        <v>5.8169899945321318E-4</v>
      </c>
      <c r="AT1860" s="13">
        <f t="shared" si="2275"/>
        <v>5.159023792928371E-4</v>
      </c>
      <c r="AU1860" s="13">
        <f t="shared" si="2276"/>
        <v>3.0503205863077119E-4</v>
      </c>
      <c r="AV1860" s="13">
        <f t="shared" si="2277"/>
        <v>1.3526477177726716E-4</v>
      </c>
      <c r="AW1860" s="13">
        <f t="shared" si="2278"/>
        <v>2.1100454435897703E-6</v>
      </c>
      <c r="AX1860" s="13">
        <f t="shared" si="2279"/>
        <v>3.007025859845146E-3</v>
      </c>
      <c r="AY1860" s="13">
        <f t="shared" si="2280"/>
        <v>2.6836035229195901E-3</v>
      </c>
      <c r="AZ1860" s="13">
        <f t="shared" si="2281"/>
        <v>1.1974835275605686E-3</v>
      </c>
      <c r="BA1860" s="13">
        <f t="shared" si="2282"/>
        <v>3.5622917382839E-4</v>
      </c>
      <c r="BB1860" s="13">
        <f t="shared" si="2283"/>
        <v>7.9478686783045527E-5</v>
      </c>
      <c r="BC1860" s="13">
        <f t="shared" si="2284"/>
        <v>1.4186062494253881E-5</v>
      </c>
      <c r="BD1860" s="13">
        <f t="shared" si="2285"/>
        <v>4.8778568065733741E-5</v>
      </c>
      <c r="BE1860" s="13">
        <f t="shared" si="2286"/>
        <v>8.6522340066818979E-5</v>
      </c>
      <c r="BF1860" s="13">
        <f t="shared" si="2287"/>
        <v>7.6735702045927444E-5</v>
      </c>
      <c r="BG1860" s="13">
        <f t="shared" si="2288"/>
        <v>4.5370694350414135E-5</v>
      </c>
      <c r="BH1860" s="13">
        <f t="shared" si="2289"/>
        <v>2.0119382350278031E-5</v>
      </c>
      <c r="BI1860" s="13">
        <f t="shared" si="2290"/>
        <v>7.1374626631074915E-6</v>
      </c>
      <c r="BJ1860" s="14">
        <f t="shared" si="2291"/>
        <v>0.57954985636944278</v>
      </c>
      <c r="BK1860" s="14">
        <f t="shared" si="2292"/>
        <v>0.23425325639394787</v>
      </c>
      <c r="BL1860" s="14">
        <f t="shared" si="2293"/>
        <v>0.17823136663239558</v>
      </c>
      <c r="BM1860" s="14">
        <f t="shared" si="2294"/>
        <v>0.49565331244531396</v>
      </c>
      <c r="BN1860" s="14">
        <f t="shared" si="2295"/>
        <v>0.50193473260661658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1.3644444444444399</v>
      </c>
      <c r="F1861" s="10">
        <f>VLOOKUP(B1861,home!$B$2:$E$405,3,FALSE)</f>
        <v>1.55</v>
      </c>
      <c r="G1861" s="10">
        <f>VLOOKUP(C1861,away!$B$2:$E$405,4,FALSE)</f>
        <v>0.73</v>
      </c>
      <c r="H1861" s="10">
        <f>VLOOKUP(A1861,away!$A$2:$E$405,3,FALSE)</f>
        <v>1.1155555555555601</v>
      </c>
      <c r="I1861" s="10">
        <f>VLOOKUP(C1861,away!$B$2:$E$405,3,FALSE)</f>
        <v>0.66</v>
      </c>
      <c r="J1861" s="10">
        <f>VLOOKUP(B1861,home!$B$2:$E$405,4,FALSE)</f>
        <v>0.4</v>
      </c>
      <c r="K1861" s="12">
        <f t="shared" si="2240"/>
        <v>1.5438688888888836</v>
      </c>
      <c r="L1861" s="12">
        <f t="shared" si="2241"/>
        <v>0.29450666666666792</v>
      </c>
      <c r="M1861" s="13">
        <f t="shared" si="2242"/>
        <v>0.15907562585123325</v>
      </c>
      <c r="N1861" s="13">
        <f t="shared" si="2243"/>
        <v>0.24559190973224723</v>
      </c>
      <c r="O1861" s="13">
        <f t="shared" si="2244"/>
        <v>4.6848832317360728E-2</v>
      </c>
      <c r="P1861" s="13">
        <f t="shared" si="2245"/>
        <v>7.232845469554533E-2</v>
      </c>
      <c r="Q1861" s="13">
        <f t="shared" si="2246"/>
        <v>0.18958085439921185</v>
      </c>
      <c r="R1861" s="13">
        <f t="shared" si="2247"/>
        <v>6.8986467215057879E-3</v>
      </c>
      <c r="S1861" s="13">
        <f t="shared" si="2248"/>
        <v>8.2215696632524024E-3</v>
      </c>
      <c r="T1861" s="13">
        <f t="shared" si="2249"/>
        <v>5.5832825492930782E-2</v>
      </c>
      <c r="U1861" s="13">
        <f t="shared" si="2250"/>
        <v>1.0650606048768078E-2</v>
      </c>
      <c r="V1861" s="13">
        <f t="shared" si="2251"/>
        <v>4.1535340728157005E-4</v>
      </c>
      <c r="W1861" s="13">
        <f t="shared" si="2252"/>
        <v>9.7562661011972113E-2</v>
      </c>
      <c r="X1861" s="13">
        <f t="shared" si="2253"/>
        <v>2.8732854085765983E-2</v>
      </c>
      <c r="Y1861" s="13">
        <f t="shared" si="2254"/>
        <v>4.2310085403093447E-3</v>
      </c>
      <c r="Z1861" s="13">
        <f t="shared" si="2255"/>
        <v>6.7723248348720258E-4</v>
      </c>
      <c r="AA1861" s="13">
        <f t="shared" si="2256"/>
        <v>1.0455581618008464E-3</v>
      </c>
      <c r="AB1861" s="13">
        <f t="shared" si="2257"/>
        <v>8.0710235876408861E-4</v>
      </c>
      <c r="AC1861" s="13">
        <f t="shared" si="2258"/>
        <v>1.1803297150509265E-5</v>
      </c>
      <c r="AD1861" s="13">
        <f t="shared" si="2259"/>
        <v>3.765598926339906E-2</v>
      </c>
      <c r="AE1861" s="13">
        <f t="shared" si="2260"/>
        <v>1.1089939877999491E-2</v>
      </c>
      <c r="AF1861" s="13">
        <f t="shared" si="2261"/>
        <v>1.6330306135016919E-3</v>
      </c>
      <c r="AG1861" s="13">
        <f t="shared" si="2262"/>
        <v>1.6031280084900242E-4</v>
      </c>
      <c r="AH1861" s="13">
        <f t="shared" si="2263"/>
        <v>4.9862370317551293E-5</v>
      </c>
      <c r="AI1861" s="13">
        <f t="shared" si="2264"/>
        <v>7.6980962259523959E-5</v>
      </c>
      <c r="AJ1861" s="13">
        <f t="shared" si="2265"/>
        <v>5.9424256334604197E-5</v>
      </c>
      <c r="AK1861" s="13">
        <f t="shared" si="2266"/>
        <v>3.0581086866784515E-5</v>
      </c>
      <c r="AL1861" s="13">
        <f t="shared" si="2267"/>
        <v>2.1466877496545152E-7</v>
      </c>
      <c r="AM1861" s="13">
        <f t="shared" si="2268"/>
        <v>1.1627182060819129E-2</v>
      </c>
      <c r="AN1861" s="13">
        <f t="shared" si="2269"/>
        <v>3.4242826314583195E-3</v>
      </c>
      <c r="AO1861" s="13">
        <f t="shared" si="2270"/>
        <v>5.042370317576778E-4</v>
      </c>
      <c r="AP1861" s="13">
        <f t="shared" si="2271"/>
        <v>4.9500389144282855E-5</v>
      </c>
      <c r="AQ1861" s="13">
        <f t="shared" si="2272"/>
        <v>3.6445486513964131E-6</v>
      </c>
      <c r="AR1861" s="13">
        <f t="shared" si="2273"/>
        <v>2.9369600948642073E-6</v>
      </c>
      <c r="AS1861" s="13">
        <f t="shared" si="2274"/>
        <v>4.5342813183689931E-6</v>
      </c>
      <c r="AT1861" s="13">
        <f t="shared" si="2275"/>
        <v>3.5001679304499815E-6</v>
      </c>
      <c r="AU1861" s="13">
        <f t="shared" si="2276"/>
        <v>1.8012667912361049E-6</v>
      </c>
      <c r="AV1861" s="13">
        <f t="shared" si="2277"/>
        <v>6.9522993989453265E-7</v>
      </c>
      <c r="AW1861" s="13">
        <f t="shared" si="2278"/>
        <v>2.711264721060223E-9</v>
      </c>
      <c r="AX1861" s="13">
        <f t="shared" si="2279"/>
        <v>2.9918074415242629E-3</v>
      </c>
      <c r="AY1861" s="13">
        <f t="shared" si="2280"/>
        <v>8.8110723691184258E-4</v>
      </c>
      <c r="AZ1861" s="13">
        <f t="shared" si="2281"/>
        <v>1.2974597765939239E-4</v>
      </c>
      <c r="BA1861" s="13">
        <f t="shared" si="2282"/>
        <v>1.2737018464625215E-5</v>
      </c>
      <c r="BB1861" s="13">
        <f t="shared" si="2283"/>
        <v>9.3778421282214283E-7</v>
      </c>
      <c r="BC1861" s="13">
        <f t="shared" si="2284"/>
        <v>5.5236740514174877E-8</v>
      </c>
      <c r="BD1861" s="13">
        <f t="shared" si="2285"/>
        <v>1.4415905461191312E-7</v>
      </c>
      <c r="BE1861" s="13">
        <f t="shared" si="2286"/>
        <v>2.2256267946696617E-7</v>
      </c>
      <c r="BF1861" s="13">
        <f t="shared" si="2287"/>
        <v>1.7180379832839899E-7</v>
      </c>
      <c r="BG1861" s="13">
        <f t="shared" si="2288"/>
        <v>8.8414179744051702E-8</v>
      </c>
      <c r="BH1861" s="13">
        <f t="shared" si="2289"/>
        <v>3.4124975360867797E-8</v>
      </c>
      <c r="BI1861" s="13">
        <f t="shared" si="2290"/>
        <v>1.05368975587487E-8</v>
      </c>
      <c r="BJ1861" s="14">
        <f t="shared" si="2291"/>
        <v>0.69169662317553093</v>
      </c>
      <c r="BK1861" s="14">
        <f t="shared" si="2292"/>
        <v>0.24093412882014989</v>
      </c>
      <c r="BL1861" s="14">
        <f t="shared" si="2293"/>
        <v>6.6481733791637881E-2</v>
      </c>
      <c r="BM1861" s="14">
        <f t="shared" si="2294"/>
        <v>0.2785842900280544</v>
      </c>
      <c r="BN1861" s="14">
        <f t="shared" si="2295"/>
        <v>0.7203243237171042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1.3644444444444399</v>
      </c>
      <c r="F1862" s="10">
        <f>VLOOKUP(B1862,home!$B$2:$E$405,3,FALSE)</f>
        <v>1.17</v>
      </c>
      <c r="G1862" s="10">
        <f>VLOOKUP(C1862,away!$B$2:$E$405,4,FALSE)</f>
        <v>1.06</v>
      </c>
      <c r="H1862" s="10">
        <f>VLOOKUP(A1862,away!$A$2:$E$405,3,FALSE)</f>
        <v>1.1155555555555601</v>
      </c>
      <c r="I1862" s="10">
        <f>VLOOKUP(C1862,away!$B$2:$E$405,3,FALSE)</f>
        <v>0.56999999999999995</v>
      </c>
      <c r="J1862" s="10">
        <f>VLOOKUP(B1862,home!$B$2:$E$405,4,FALSE)</f>
        <v>0.63</v>
      </c>
      <c r="K1862" s="12">
        <f t="shared" si="2240"/>
        <v>1.6921839999999941</v>
      </c>
      <c r="L1862" s="12">
        <f t="shared" si="2241"/>
        <v>0.40059600000000156</v>
      </c>
      <c r="M1862" s="13">
        <f t="shared" si="2242"/>
        <v>0.12334376308911865</v>
      </c>
      <c r="N1862" s="13">
        <f t="shared" si="2243"/>
        <v>0.20872034239919643</v>
      </c>
      <c r="O1862" s="13">
        <f t="shared" si="2244"/>
        <v>4.9411018118448766E-2</v>
      </c>
      <c r="P1862" s="13">
        <f t="shared" si="2245"/>
        <v>8.3612534283748818E-2</v>
      </c>
      <c r="Q1862" s="13">
        <f t="shared" si="2246"/>
        <v>0.17659661194122034</v>
      </c>
      <c r="R1862" s="13">
        <f t="shared" si="2247"/>
        <v>9.8969281070890921E-3</v>
      </c>
      <c r="S1862" s="13">
        <f t="shared" si="2248"/>
        <v>1.4169860952555581E-2</v>
      </c>
      <c r="T1862" s="13">
        <f t="shared" si="2249"/>
        <v>7.0743896357205377E-2</v>
      </c>
      <c r="U1862" s="13">
        <f t="shared" si="2250"/>
        <v>1.6747423391966387E-2</v>
      </c>
      <c r="V1862" s="13">
        <f t="shared" si="2251"/>
        <v>1.0672772988443854E-3</v>
      </c>
      <c r="W1862" s="13">
        <f t="shared" si="2252"/>
        <v>9.9611320393713648E-2</v>
      </c>
      <c r="X1862" s="13">
        <f t="shared" si="2253"/>
        <v>3.9903896504440269E-2</v>
      </c>
      <c r="Y1862" s="13">
        <f t="shared" si="2254"/>
        <v>7.9926706620464093E-3</v>
      </c>
      <c r="Z1862" s="13">
        <f t="shared" si="2255"/>
        <v>1.321556603995826E-3</v>
      </c>
      <c r="AA1862" s="13">
        <f t="shared" si="2256"/>
        <v>2.2363169403760647E-3</v>
      </c>
      <c r="AB1862" s="13">
        <f t="shared" si="2257"/>
        <v>1.8921298727166593E-3</v>
      </c>
      <c r="AC1862" s="13">
        <f t="shared" si="2258"/>
        <v>4.5218013818125077E-5</v>
      </c>
      <c r="AD1862" s="13">
        <f t="shared" si="2259"/>
        <v>4.2140170647278846E-2</v>
      </c>
      <c r="AE1862" s="13">
        <f t="shared" si="2260"/>
        <v>1.6881183800617382E-2</v>
      </c>
      <c r="AF1862" s="13">
        <f t="shared" si="2261"/>
        <v>3.3812673528960742E-3</v>
      </c>
      <c r="AG1862" s="13">
        <f t="shared" si="2262"/>
        <v>4.5150739216692038E-4</v>
      </c>
      <c r="AH1862" s="13">
        <f t="shared" si="2263"/>
        <v>1.3235257233357848E-4</v>
      </c>
      <c r="AI1862" s="13">
        <f t="shared" si="2264"/>
        <v>2.2396490526172336E-4</v>
      </c>
      <c r="AJ1862" s="13">
        <f t="shared" si="2265"/>
        <v>1.8949491462270143E-4</v>
      </c>
      <c r="AK1862" s="13">
        <f t="shared" si="2266"/>
        <v>1.0688675420196675E-4</v>
      </c>
      <c r="AL1862" s="13">
        <f t="shared" si="2267"/>
        <v>1.2260993619529204E-6</v>
      </c>
      <c r="AM1862" s="13">
        <f t="shared" si="2268"/>
        <v>1.4261784505318941E-2</v>
      </c>
      <c r="AN1862" s="13">
        <f t="shared" si="2269"/>
        <v>5.7132138256927685E-3</v>
      </c>
      <c r="AO1862" s="13">
        <f t="shared" si="2270"/>
        <v>1.1443453028586149E-3</v>
      </c>
      <c r="AP1862" s="13">
        <f t="shared" si="2271"/>
        <v>1.5280671698131716E-4</v>
      </c>
      <c r="AQ1862" s="13">
        <f t="shared" si="2272"/>
        <v>1.5303439898961989E-5</v>
      </c>
      <c r="AR1862" s="13">
        <f t="shared" si="2273"/>
        <v>1.0603982213308483E-5</v>
      </c>
      <c r="AS1862" s="13">
        <f t="shared" si="2274"/>
        <v>1.7943889037645139E-5</v>
      </c>
      <c r="AT1862" s="13">
        <f t="shared" si="2275"/>
        <v>1.5182180963639203E-5</v>
      </c>
      <c r="AU1862" s="13">
        <f t="shared" si="2276"/>
        <v>8.5636812372582505E-6</v>
      </c>
      <c r="AV1862" s="13">
        <f t="shared" si="2277"/>
        <v>3.6228310926971416E-6</v>
      </c>
      <c r="AW1862" s="13">
        <f t="shared" si="2278"/>
        <v>2.3087523927041934E-8</v>
      </c>
      <c r="AX1862" s="13">
        <f t="shared" si="2279"/>
        <v>4.0222605918914228E-3</v>
      </c>
      <c r="AY1862" s="13">
        <f t="shared" si="2280"/>
        <v>1.6113015040693428E-3</v>
      </c>
      <c r="AZ1862" s="13">
        <f t="shared" si="2281"/>
        <v>3.2274046866208252E-4</v>
      </c>
      <c r="BA1862" s="13">
        <f t="shared" si="2282"/>
        <v>4.3096180261385377E-5</v>
      </c>
      <c r="BB1862" s="13">
        <f t="shared" si="2283"/>
        <v>4.3160393569975006E-6</v>
      </c>
      <c r="BC1862" s="13">
        <f t="shared" si="2284"/>
        <v>3.4579762045115551E-7</v>
      </c>
      <c r="BD1862" s="13">
        <f t="shared" si="2285"/>
        <v>7.079854764537568E-7</v>
      </c>
      <c r="BE1862" s="13">
        <f t="shared" si="2286"/>
        <v>1.1980416954874198E-6</v>
      </c>
      <c r="BF1862" s="13">
        <f t="shared" si="2287"/>
        <v>1.0136534942183386E-6</v>
      </c>
      <c r="BG1862" s="13">
        <f t="shared" si="2288"/>
        <v>5.7176274148678636E-7</v>
      </c>
      <c r="BH1862" s="13">
        <f t="shared" si="2289"/>
        <v>2.4188194073501823E-7</v>
      </c>
      <c r="BI1862" s="13">
        <f t="shared" si="2290"/>
        <v>8.1861750000148987E-8</v>
      </c>
      <c r="BJ1862" s="14">
        <f t="shared" si="2291"/>
        <v>0.69371438182339407</v>
      </c>
      <c r="BK1862" s="14">
        <f t="shared" si="2292"/>
        <v>0.22385118124151687</v>
      </c>
      <c r="BL1862" s="14">
        <f t="shared" si="2293"/>
        <v>8.0896247328659882E-2</v>
      </c>
      <c r="BM1862" s="14">
        <f t="shared" si="2294"/>
        <v>0.346590890642199</v>
      </c>
      <c r="BN1862" s="14">
        <f t="shared" si="2295"/>
        <v>0.65158119793882219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1.3644444444444399</v>
      </c>
      <c r="F1863" s="10">
        <f>VLOOKUP(B1863,home!$B$2:$E$405,3,FALSE)</f>
        <v>0.81</v>
      </c>
      <c r="G1863" s="10">
        <f>VLOOKUP(C1863,away!$B$2:$E$405,4,FALSE)</f>
        <v>1.63</v>
      </c>
      <c r="H1863" s="10">
        <f>VLOOKUP(A1863,away!$A$2:$E$405,3,FALSE)</f>
        <v>1.1155555555555601</v>
      </c>
      <c r="I1863" s="10">
        <f>VLOOKUP(C1863,away!$B$2:$E$405,3,FALSE)</f>
        <v>0.49</v>
      </c>
      <c r="J1863" s="10">
        <f>VLOOKUP(B1863,home!$B$2:$E$405,4,FALSE)</f>
        <v>1.59</v>
      </c>
      <c r="K1863" s="12">
        <f t="shared" si="2240"/>
        <v>1.8014759999999941</v>
      </c>
      <c r="L1863" s="12">
        <f t="shared" si="2241"/>
        <v>0.86912933333333697</v>
      </c>
      <c r="M1863" s="13">
        <f t="shared" si="2242"/>
        <v>6.9210317314391714E-2</v>
      </c>
      <c r="N1863" s="13">
        <f t="shared" si="2243"/>
        <v>0.12468072559426072</v>
      </c>
      <c r="O1863" s="13">
        <f t="shared" si="2244"/>
        <v>6.0152716947245978E-2</v>
      </c>
      <c r="P1863" s="13">
        <f t="shared" si="2245"/>
        <v>0.10836367591525653</v>
      </c>
      <c r="Q1863" s="13">
        <f t="shared" si="2246"/>
        <v>0.11230466741032287</v>
      </c>
      <c r="R1863" s="13">
        <f t="shared" si="2247"/>
        <v>2.6140245389274407E-2</v>
      </c>
      <c r="S1863" s="13">
        <f t="shared" si="2248"/>
        <v>4.241667540883011E-2</v>
      </c>
      <c r="T1863" s="13">
        <f t="shared" si="2249"/>
        <v>9.7607280716556041E-2</v>
      </c>
      <c r="U1863" s="13">
        <f t="shared" si="2250"/>
        <v>4.7091024702888347E-2</v>
      </c>
      <c r="V1863" s="13">
        <f t="shared" si="2251"/>
        <v>7.3791613186571193E-3</v>
      </c>
      <c r="W1863" s="13">
        <f t="shared" si="2252"/>
        <v>6.7438054342559381E-2</v>
      </c>
      <c r="X1863" s="13">
        <f t="shared" si="2253"/>
        <v>5.8612391212045985E-2</v>
      </c>
      <c r="Y1863" s="13">
        <f t="shared" si="2254"/>
        <v>2.5470874249599131E-2</v>
      </c>
      <c r="Z1863" s="13">
        <f t="shared" si="2255"/>
        <v>7.5730846827833029E-3</v>
      </c>
      <c r="AA1863" s="13">
        <f t="shared" si="2256"/>
        <v>1.3642730302001688E-2</v>
      </c>
      <c r="AB1863" s="13">
        <f t="shared" si="2257"/>
        <v>1.2288525606764359E-2</v>
      </c>
      <c r="AC1863" s="13">
        <f t="shared" si="2258"/>
        <v>7.2210426556507763E-4</v>
      </c>
      <c r="AD1863" s="13">
        <f t="shared" si="2259"/>
        <v>3.0372009096204026E-2</v>
      </c>
      <c r="AE1863" s="13">
        <f t="shared" si="2260"/>
        <v>2.6397204017777849E-2</v>
      </c>
      <c r="AF1863" s="13">
        <f t="shared" si="2261"/>
        <v>1.1471292164917673E-2</v>
      </c>
      <c r="AG1863" s="13">
        <f t="shared" si="2262"/>
        <v>3.3233455039222773E-3</v>
      </c>
      <c r="AH1863" s="13">
        <f t="shared" si="2263"/>
        <v>1.645497510406089E-3</v>
      </c>
      <c r="AI1863" s="13">
        <f t="shared" si="2264"/>
        <v>2.9643242730563097E-3</v>
      </c>
      <c r="AJ1863" s="13">
        <f t="shared" si="2265"/>
        <v>2.6700795170641863E-3</v>
      </c>
      <c r="AK1863" s="13">
        <f t="shared" si="2266"/>
        <v>1.603361389360902E-3</v>
      </c>
      <c r="AL1863" s="13">
        <f t="shared" si="2267"/>
        <v>4.522439754481344E-5</v>
      </c>
      <c r="AM1863" s="13">
        <f t="shared" si="2268"/>
        <v>1.0942889091718606E-2</v>
      </c>
      <c r="AN1863" s="13">
        <f t="shared" si="2269"/>
        <v>9.5107859010260358E-3</v>
      </c>
      <c r="AO1863" s="13">
        <f t="shared" si="2270"/>
        <v>4.1330515048174296E-3</v>
      </c>
      <c r="AP1863" s="13">
        <f t="shared" si="2271"/>
        <v>1.1973854330047729E-3</v>
      </c>
      <c r="AQ1863" s="13">
        <f t="shared" si="2272"/>
        <v>2.6017070078262176E-4</v>
      </c>
      <c r="AR1863" s="13">
        <f t="shared" si="2273"/>
        <v>2.8603003084418202E-4</v>
      </c>
      <c r="AS1863" s="13">
        <f t="shared" si="2274"/>
        <v>5.1527623584505199E-4</v>
      </c>
      <c r="AT1863" s="13">
        <f t="shared" si="2275"/>
        <v>4.6412888612259903E-4</v>
      </c>
      <c r="AU1863" s="13">
        <f t="shared" si="2276"/>
        <v>2.7870568308553082E-4</v>
      </c>
      <c r="AV1863" s="13">
        <f t="shared" si="2277"/>
        <v>1.2552039978554701E-4</v>
      </c>
      <c r="AW1863" s="13">
        <f t="shared" si="2278"/>
        <v>1.966904064296299E-6</v>
      </c>
      <c r="AX1863" s="13">
        <f t="shared" si="2279"/>
        <v>3.2855586782321354E-3</v>
      </c>
      <c r="AY1863" s="13">
        <f t="shared" si="2280"/>
        <v>2.8555754236394555E-3</v>
      </c>
      <c r="AZ1863" s="13">
        <f t="shared" si="2281"/>
        <v>1.2409321821154106E-3</v>
      </c>
      <c r="BA1863" s="13">
        <f t="shared" si="2282"/>
        <v>3.5951018671795008E-4</v>
      </c>
      <c r="BB1863" s="13">
        <f t="shared" si="2283"/>
        <v>7.8115212227178844E-5</v>
      </c>
      <c r="BC1863" s="13">
        <f t="shared" si="2284"/>
        <v>1.357844446524002E-5</v>
      </c>
      <c r="BD1863" s="13">
        <f t="shared" si="2285"/>
        <v>4.1432848336819608E-5</v>
      </c>
      <c r="BE1863" s="13">
        <f t="shared" si="2286"/>
        <v>7.464028189042019E-5</v>
      </c>
      <c r="BF1863" s="13">
        <f t="shared" si="2287"/>
        <v>6.7231338229413099E-5</v>
      </c>
      <c r="BG1863" s="13">
        <f t="shared" si="2288"/>
        <v>4.0371880756056598E-5</v>
      </c>
      <c r="BH1863" s="13">
        <f t="shared" si="2289"/>
        <v>1.8182243564224392E-5</v>
      </c>
      <c r="BI1863" s="13">
        <f t="shared" si="2290"/>
        <v>6.5509750814209146E-6</v>
      </c>
      <c r="BJ1863" s="14">
        <f t="shared" si="2291"/>
        <v>0.59155539706691307</v>
      </c>
      <c r="BK1863" s="14">
        <f t="shared" si="2292"/>
        <v>0.23099273404388479</v>
      </c>
      <c r="BL1863" s="14">
        <f t="shared" si="2293"/>
        <v>0.17011657644160358</v>
      </c>
      <c r="BM1863" s="14">
        <f t="shared" si="2294"/>
        <v>0.49653183514485694</v>
      </c>
      <c r="BN1863" s="14">
        <f t="shared" si="2295"/>
        <v>0.50085234857075223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1.3644444444444399</v>
      </c>
      <c r="F1864" s="10">
        <f>VLOOKUP(B1864,home!$B$2:$E$405,3,FALSE)</f>
        <v>1.17</v>
      </c>
      <c r="G1864" s="10">
        <f>VLOOKUP(C1864,away!$B$2:$E$405,4,FALSE)</f>
        <v>0.88</v>
      </c>
      <c r="H1864" s="10">
        <f>VLOOKUP(A1864,away!$A$2:$E$405,3,FALSE)</f>
        <v>1.1155555555555601</v>
      </c>
      <c r="I1864" s="10">
        <f>VLOOKUP(C1864,away!$B$2:$E$405,3,FALSE)</f>
        <v>0.66</v>
      </c>
      <c r="J1864" s="10">
        <f>VLOOKUP(B1864,home!$B$2:$E$405,4,FALSE)</f>
        <v>0.72</v>
      </c>
      <c r="K1864" s="12">
        <f t="shared" si="2240"/>
        <v>1.4048319999999952</v>
      </c>
      <c r="L1864" s="12">
        <f t="shared" si="2241"/>
        <v>0.53011200000000214</v>
      </c>
      <c r="M1864" s="13">
        <f t="shared" si="2242"/>
        <v>0.14443235680905794</v>
      </c>
      <c r="N1864" s="13">
        <f t="shared" si="2243"/>
        <v>0.2029031966807818</v>
      </c>
      <c r="O1864" s="13">
        <f t="shared" si="2244"/>
        <v>7.6565325532763642E-2</v>
      </c>
      <c r="P1864" s="13">
        <f t="shared" si="2245"/>
        <v>0.10756141939884303</v>
      </c>
      <c r="Q1864" s="13">
        <f t="shared" si="2246"/>
        <v>0.14252245179972758</v>
      </c>
      <c r="R1864" s="13">
        <f t="shared" si="2247"/>
        <v>2.0294098924412279E-2</v>
      </c>
      <c r="S1864" s="13">
        <f t="shared" si="2248"/>
        <v>2.0025739381911548E-2</v>
      </c>
      <c r="T1864" s="13">
        <f t="shared" si="2249"/>
        <v>7.5552861968457494E-2</v>
      </c>
      <c r="U1864" s="13">
        <f t="shared" si="2250"/>
        <v>2.8509799580179851E-2</v>
      </c>
      <c r="V1864" s="13">
        <f t="shared" si="2251"/>
        <v>1.6570594013834113E-3</v>
      </c>
      <c r="W1864" s="13">
        <f t="shared" si="2252"/>
        <v>6.6740033668904727E-2</v>
      </c>
      <c r="X1864" s="13">
        <f t="shared" si="2253"/>
        <v>3.5379692728290564E-2</v>
      </c>
      <c r="Y1864" s="13">
        <f t="shared" si="2254"/>
        <v>9.3775998357898214E-3</v>
      </c>
      <c r="Z1864" s="13">
        <f t="shared" si="2255"/>
        <v>3.5860484563393622E-3</v>
      </c>
      <c r="AA1864" s="13">
        <f t="shared" si="2256"/>
        <v>5.0377956250161207E-3</v>
      </c>
      <c r="AB1864" s="13">
        <f t="shared" si="2257"/>
        <v>3.538628251741313E-3</v>
      </c>
      <c r="AC1864" s="13">
        <f t="shared" si="2258"/>
        <v>7.7127653897451914E-5</v>
      </c>
      <c r="AD1864" s="13">
        <f t="shared" si="2259"/>
        <v>2.3439633744788607E-2</v>
      </c>
      <c r="AE1864" s="13">
        <f t="shared" si="2260"/>
        <v>1.2425631123717428E-2</v>
      </c>
      <c r="AF1864" s="13">
        <f t="shared" si="2261"/>
        <v>3.2934880831280598E-3</v>
      </c>
      <c r="AG1864" s="13">
        <f t="shared" si="2262"/>
        <v>5.8197251824106306E-4</v>
      </c>
      <c r="AH1864" s="13">
        <f t="shared" si="2263"/>
        <v>4.752518298217449E-4</v>
      </c>
      <c r="AI1864" s="13">
        <f t="shared" si="2264"/>
        <v>6.6764897859213914E-4</v>
      </c>
      <c r="AJ1864" s="13">
        <f t="shared" si="2265"/>
        <v>4.6896732494677455E-4</v>
      </c>
      <c r="AK1864" s="13">
        <f t="shared" si="2266"/>
        <v>2.1960676834654162E-4</v>
      </c>
      <c r="AL1864" s="13">
        <f t="shared" si="2267"/>
        <v>2.2975350153927184E-6</v>
      </c>
      <c r="AM1864" s="13">
        <f t="shared" si="2268"/>
        <v>6.5857495105917504E-3</v>
      </c>
      <c r="AN1864" s="13">
        <f t="shared" si="2269"/>
        <v>3.4911848445588279E-3</v>
      </c>
      <c r="AO1864" s="13">
        <f t="shared" si="2270"/>
        <v>9.2535949015938829E-4</v>
      </c>
      <c r="AP1864" s="13">
        <f t="shared" si="2271"/>
        <v>1.6351472334912522E-4</v>
      </c>
      <c r="AQ1864" s="13">
        <f t="shared" si="2272"/>
        <v>2.1670279256012955E-5</v>
      </c>
      <c r="AR1864" s="13">
        <f t="shared" si="2273"/>
        <v>5.0387339602093195E-5</v>
      </c>
      <c r="AS1864" s="13">
        <f t="shared" si="2274"/>
        <v>7.078574706788754E-5</v>
      </c>
      <c r="AT1864" s="13">
        <f t="shared" si="2275"/>
        <v>4.9721041312437135E-5</v>
      </c>
      <c r="AU1864" s="13">
        <f t="shared" si="2276"/>
        <v>2.3283236636344479E-5</v>
      </c>
      <c r="AV1864" s="13">
        <f t="shared" si="2277"/>
        <v>8.1772589725772422E-6</v>
      </c>
      <c r="AW1864" s="13">
        <f t="shared" si="2278"/>
        <v>4.752823259927832E-8</v>
      </c>
      <c r="AX1864" s="13">
        <f t="shared" si="2279"/>
        <v>1.5419786094105993E-3</v>
      </c>
      <c r="AY1864" s="13">
        <f t="shared" si="2280"/>
        <v>8.1742136459187495E-4</v>
      </c>
      <c r="AZ1864" s="13">
        <f t="shared" si="2281"/>
        <v>2.1666243721326487E-4</v>
      </c>
      <c r="BA1864" s="13">
        <f t="shared" si="2282"/>
        <v>3.828511930533291E-5</v>
      </c>
      <c r="BB1864" s="13">
        <f t="shared" si="2283"/>
        <v>5.0738502912971807E-6</v>
      </c>
      <c r="BC1864" s="13">
        <f t="shared" si="2284"/>
        <v>5.3794178512402863E-7</v>
      </c>
      <c r="BD1864" s="13">
        <f t="shared" si="2285"/>
        <v>4.4518222285241517E-6</v>
      </c>
      <c r="BE1864" s="13">
        <f t="shared" si="2286"/>
        <v>6.2540623249420185E-6</v>
      </c>
      <c r="BF1864" s="13">
        <f t="shared" si="2287"/>
        <v>4.3929534420364593E-6</v>
      </c>
      <c r="BG1864" s="13">
        <f t="shared" si="2288"/>
        <v>2.0571205232943136E-6</v>
      </c>
      <c r="BH1864" s="13">
        <f t="shared" si="2289"/>
        <v>7.2247718474514674E-7</v>
      </c>
      <c r="BI1864" s="13">
        <f t="shared" si="2290"/>
        <v>2.0299181367997807E-7</v>
      </c>
      <c r="BJ1864" s="14">
        <f t="shared" si="2291"/>
        <v>0.5860240003223397</v>
      </c>
      <c r="BK1864" s="14">
        <f t="shared" si="2292"/>
        <v>0.27457342154470066</v>
      </c>
      <c r="BL1864" s="14">
        <f t="shared" si="2293"/>
        <v>0.13599755886692896</v>
      </c>
      <c r="BM1864" s="14">
        <f t="shared" si="2294"/>
        <v>0.30508480620836315</v>
      </c>
      <c r="BN1864" s="14">
        <f t="shared" si="2295"/>
        <v>0.69427884914558624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1.3644444444444399</v>
      </c>
      <c r="F1865" s="10">
        <f>VLOOKUP(B1865,home!$B$2:$E$405,3,FALSE)</f>
        <v>0.87</v>
      </c>
      <c r="G1865" s="10">
        <f>VLOOKUP(C1865,away!$B$2:$E$405,4,FALSE)</f>
        <v>1.47</v>
      </c>
      <c r="H1865" s="10">
        <f>VLOOKUP(A1865,away!$A$2:$E$405,3,FALSE)</f>
        <v>1.1155555555555601</v>
      </c>
      <c r="I1865" s="10">
        <f>VLOOKUP(C1865,away!$B$2:$E$405,3,FALSE)</f>
        <v>0.44</v>
      </c>
      <c r="J1865" s="10">
        <f>VLOOKUP(B1865,home!$B$2:$E$405,4,FALSE)</f>
        <v>0.56999999999999995</v>
      </c>
      <c r="K1865" s="12">
        <f t="shared" si="2240"/>
        <v>1.7449879999999942</v>
      </c>
      <c r="L1865" s="12">
        <f t="shared" si="2241"/>
        <v>0.27978133333333444</v>
      </c>
      <c r="M1865" s="13">
        <f t="shared" si="2242"/>
        <v>0.13202429327943505</v>
      </c>
      <c r="N1865" s="13">
        <f t="shared" si="2243"/>
        <v>0.23038080748109399</v>
      </c>
      <c r="O1865" s="13">
        <f t="shared" si="2244"/>
        <v>3.6937932806111518E-2</v>
      </c>
      <c r="P1865" s="13">
        <f t="shared" si="2245"/>
        <v>6.4456249491470705E-2</v>
      </c>
      <c r="Q1865" s="13">
        <f t="shared" si="2246"/>
        <v>0.20100587224240904</v>
      </c>
      <c r="R1865" s="13">
        <f t="shared" si="2247"/>
        <v>5.1672720455354986E-3</v>
      </c>
      <c r="S1865" s="13">
        <f t="shared" si="2248"/>
        <v>7.8671280779237258E-3</v>
      </c>
      <c r="T1865" s="13">
        <f t="shared" si="2249"/>
        <v>5.6237690943811078E-2</v>
      </c>
      <c r="U1865" s="13">
        <f t="shared" si="2250"/>
        <v>9.0168277121948671E-3</v>
      </c>
      <c r="V1865" s="13">
        <f t="shared" si="2251"/>
        <v>4.2676116440912043E-4</v>
      </c>
      <c r="W1865" s="13">
        <f t="shared" si="2252"/>
        <v>0.11691761166417855</v>
      </c>
      <c r="X1865" s="13">
        <f t="shared" si="2253"/>
        <v>3.2711365281552891E-2</v>
      </c>
      <c r="Y1865" s="13">
        <f t="shared" si="2254"/>
        <v>4.5760146968133065E-3</v>
      </c>
      <c r="Z1865" s="13">
        <f t="shared" si="2255"/>
        <v>4.8190208753199617E-4</v>
      </c>
      <c r="AA1865" s="13">
        <f t="shared" si="2256"/>
        <v>8.4091335991828007E-4</v>
      </c>
      <c r="AB1865" s="13">
        <f t="shared" si="2257"/>
        <v>7.3369186104853767E-4</v>
      </c>
      <c r="AC1865" s="13">
        <f t="shared" si="2258"/>
        <v>1.3021951965785282E-5</v>
      </c>
      <c r="AD1865" s="13">
        <f t="shared" si="2259"/>
        <v>5.1004957335662744E-2</v>
      </c>
      <c r="AE1865" s="13">
        <f t="shared" si="2260"/>
        <v>1.427023496998156E-2</v>
      </c>
      <c r="AF1865" s="13">
        <f t="shared" si="2261"/>
        <v>1.9962726834407084E-3</v>
      </c>
      <c r="AG1865" s="13">
        <f t="shared" si="2262"/>
        <v>1.86173277689985E-4</v>
      </c>
      <c r="AH1865" s="13">
        <f t="shared" si="2263"/>
        <v>3.3706802146454781E-5</v>
      </c>
      <c r="AI1865" s="13">
        <f t="shared" si="2264"/>
        <v>5.8817965263937631E-5</v>
      </c>
      <c r="AJ1865" s="13">
        <f t="shared" si="2265"/>
        <v>5.1318321784993852E-5</v>
      </c>
      <c r="AK1865" s="13">
        <f t="shared" si="2266"/>
        <v>2.9849951898317512E-5</v>
      </c>
      <c r="AL1865" s="13">
        <f t="shared" si="2267"/>
        <v>2.543005272510242E-7</v>
      </c>
      <c r="AM1865" s="13">
        <f t="shared" si="2268"/>
        <v>1.7800607698248639E-2</v>
      </c>
      <c r="AN1865" s="13">
        <f t="shared" si="2269"/>
        <v>4.9802777559596213E-3</v>
      </c>
      <c r="AO1865" s="13">
        <f t="shared" si="2270"/>
        <v>6.9669437546636479E-4</v>
      </c>
      <c r="AP1865" s="13">
        <f t="shared" si="2271"/>
        <v>6.4974027097938102E-5</v>
      </c>
      <c r="AQ1865" s="13">
        <f t="shared" si="2272"/>
        <v>4.5446299833743315E-6</v>
      </c>
      <c r="AR1865" s="13">
        <f t="shared" si="2273"/>
        <v>1.8861068093876051E-6</v>
      </c>
      <c r="AS1865" s="13">
        <f t="shared" si="2274"/>
        <v>3.2912337490996469E-6</v>
      </c>
      <c r="AT1865" s="13">
        <f t="shared" si="2275"/>
        <v>2.8715816986869387E-6</v>
      </c>
      <c r="AU1865" s="13">
        <f t="shared" si="2276"/>
        <v>1.6702918684094357E-6</v>
      </c>
      <c r="AV1865" s="13">
        <f t="shared" si="2277"/>
        <v>7.286598167180089E-7</v>
      </c>
      <c r="AW1865" s="13">
        <f t="shared" si="2278"/>
        <v>3.4487041536808817E-9</v>
      </c>
      <c r="AX1865" s="13">
        <f t="shared" si="2279"/>
        <v>5.1769744710252284E-3</v>
      </c>
      <c r="AY1865" s="13">
        <f t="shared" si="2280"/>
        <v>1.4484208201360723E-3</v>
      </c>
      <c r="AZ1865" s="13">
        <f t="shared" si="2281"/>
        <v>2.0262055414271604E-4</v>
      </c>
      <c r="BA1865" s="13">
        <f t="shared" si="2282"/>
        <v>1.8896482932929395E-5</v>
      </c>
      <c r="BB1865" s="13">
        <f t="shared" si="2283"/>
        <v>1.3217207975713961E-6</v>
      </c>
      <c r="BC1865" s="13">
        <f t="shared" si="2284"/>
        <v>7.3958561407784746E-8</v>
      </c>
      <c r="BD1865" s="13">
        <f t="shared" si="2285"/>
        <v>8.7949579656590835E-8</v>
      </c>
      <c r="BE1865" s="13">
        <f t="shared" si="2286"/>
        <v>1.534709611057946E-7</v>
      </c>
      <c r="BF1865" s="13">
        <f t="shared" si="2287"/>
        <v>1.3390249273903875E-7</v>
      </c>
      <c r="BG1865" s="13">
        <f t="shared" si="2288"/>
        <v>7.7886080999902991E-8</v>
      </c>
      <c r="BH1865" s="13">
        <f t="shared" si="2289"/>
        <v>3.397756917796458E-8</v>
      </c>
      <c r="BI1865" s="13">
        <f t="shared" si="2290"/>
        <v>1.1858090096943574E-8</v>
      </c>
      <c r="BJ1865" s="14">
        <f t="shared" si="2291"/>
        <v>0.73968240707098598</v>
      </c>
      <c r="BK1865" s="14">
        <f t="shared" si="2292"/>
        <v>0.20623612908586772</v>
      </c>
      <c r="BL1865" s="14">
        <f t="shared" si="2293"/>
        <v>5.2881277744618489E-2</v>
      </c>
      <c r="BM1865" s="14">
        <f t="shared" si="2294"/>
        <v>0.32786087127151631</v>
      </c>
      <c r="BN1865" s="14">
        <f t="shared" si="2295"/>
        <v>0.66997242734605578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1.3644444444444399</v>
      </c>
      <c r="F1866" s="10">
        <f>VLOOKUP(B1866,home!$B$2:$E$405,3,FALSE)</f>
        <v>0.59</v>
      </c>
      <c r="G1866" s="10">
        <f>VLOOKUP(C1866,away!$B$2:$E$405,4,FALSE)</f>
        <v>0.41</v>
      </c>
      <c r="H1866" s="10">
        <f>VLOOKUP(A1866,away!$A$2:$E$405,3,FALSE)</f>
        <v>1.1155555555555601</v>
      </c>
      <c r="I1866" s="10">
        <f>VLOOKUP(C1866,away!$B$2:$E$405,3,FALSE)</f>
        <v>1.47</v>
      </c>
      <c r="J1866" s="10">
        <f>VLOOKUP(B1866,home!$B$2:$E$405,4,FALSE)</f>
        <v>1.34</v>
      </c>
      <c r="K1866" s="12">
        <f t="shared" si="2240"/>
        <v>0.33005911111110997</v>
      </c>
      <c r="L1866" s="12">
        <f t="shared" si="2241"/>
        <v>2.1974213333333421</v>
      </c>
      <c r="M1866" s="13">
        <f t="shared" si="2242"/>
        <v>7.9859978669605258E-2</v>
      </c>
      <c r="N1866" s="13">
        <f t="shared" si="2243"/>
        <v>2.6358513573042117E-2</v>
      </c>
      <c r="O1866" s="13">
        <f t="shared" si="2244"/>
        <v>0.17548602080813624</v>
      </c>
      <c r="P1866" s="13">
        <f t="shared" si="2245"/>
        <v>5.7920760040359204E-2</v>
      </c>
      <c r="Q1866" s="13">
        <f t="shared" si="2246"/>
        <v>4.3499337800642027E-3</v>
      </c>
      <c r="R1866" s="13">
        <f t="shared" si="2247"/>
        <v>0.19280836291278874</v>
      </c>
      <c r="S1866" s="13">
        <f t="shared" si="2248"/>
        <v>1.0502176745915269E-2</v>
      </c>
      <c r="T1866" s="13">
        <f t="shared" si="2249"/>
        <v>9.5586372869004253E-3</v>
      </c>
      <c r="U1866" s="13">
        <f t="shared" si="2250"/>
        <v>6.3638156877783361E-2</v>
      </c>
      <c r="V1866" s="13">
        <f t="shared" si="2251"/>
        <v>8.4633417045854725E-4</v>
      </c>
      <c r="W1866" s="13">
        <f t="shared" si="2252"/>
        <v>4.7857842561339393E-4</v>
      </c>
      <c r="X1866" s="13">
        <f t="shared" si="2253"/>
        <v>1.0516384421159557E-3</v>
      </c>
      <c r="Y1866" s="13">
        <f t="shared" si="2254"/>
        <v>1.1554463738295215E-3</v>
      </c>
      <c r="Z1866" s="13">
        <f t="shared" si="2255"/>
        <v>0.14122706996987969</v>
      </c>
      <c r="AA1866" s="13">
        <f t="shared" si="2256"/>
        <v>4.6613281179085024E-2</v>
      </c>
      <c r="AB1866" s="13">
        <f t="shared" si="2257"/>
        <v>7.6925690759705161E-3</v>
      </c>
      <c r="AC1866" s="13">
        <f t="shared" si="2258"/>
        <v>3.8364271454957769E-5</v>
      </c>
      <c r="AD1866" s="13">
        <f t="shared" si="2259"/>
        <v>3.9489792438727804E-5</v>
      </c>
      <c r="AE1866" s="13">
        <f t="shared" si="2260"/>
        <v>8.677571235376618E-5</v>
      </c>
      <c r="AF1866" s="13">
        <f t="shared" si="2261"/>
        <v>9.5341400770681758E-5</v>
      </c>
      <c r="AG1866" s="13">
        <f t="shared" si="2262"/>
        <v>6.9835076001126668E-5</v>
      </c>
      <c r="AH1866" s="13">
        <f t="shared" si="2263"/>
        <v>7.7583844098993576E-2</v>
      </c>
      <c r="AI1866" s="13">
        <f t="shared" si="2264"/>
        <v>2.5607254619896758E-2</v>
      </c>
      <c r="AJ1866" s="13">
        <f t="shared" si="2265"/>
        <v>4.225953848919493E-3</v>
      </c>
      <c r="AK1866" s="13">
        <f t="shared" si="2266"/>
        <v>4.6493819032364739E-4</v>
      </c>
      <c r="AL1866" s="13">
        <f t="shared" si="2267"/>
        <v>1.1129919131378573E-6</v>
      </c>
      <c r="AM1866" s="13">
        <f t="shared" si="2268"/>
        <v>2.6067931580577475E-6</v>
      </c>
      <c r="AN1866" s="13">
        <f t="shared" si="2269"/>
        <v>5.7282228971034888E-6</v>
      </c>
      <c r="AO1866" s="13">
        <f t="shared" si="2270"/>
        <v>6.2936595980918656E-6</v>
      </c>
      <c r="AP1866" s="13">
        <f t="shared" si="2271"/>
        <v>4.609940621861737E-6</v>
      </c>
      <c r="AQ1866" s="13">
        <f t="shared" si="2272"/>
        <v>2.5324954669697394E-6</v>
      </c>
      <c r="AR1866" s="13">
        <f t="shared" si="2273"/>
        <v>3.4096878829027302E-2</v>
      </c>
      <c r="AS1866" s="13">
        <f t="shared" si="2274"/>
        <v>1.1253985517971977E-2</v>
      </c>
      <c r="AT1866" s="13">
        <f t="shared" si="2275"/>
        <v>1.8572402282595673E-3</v>
      </c>
      <c r="AU1866" s="13">
        <f t="shared" si="2276"/>
        <v>2.0433301961971596E-4</v>
      </c>
      <c r="AV1866" s="13">
        <f t="shared" si="2277"/>
        <v>1.6860493706583107E-5</v>
      </c>
      <c r="AW1866" s="13">
        <f t="shared" si="2278"/>
        <v>2.2423044058436938E-8</v>
      </c>
      <c r="AX1866" s="13">
        <f t="shared" si="2279"/>
        <v>1.4339930543317717E-7</v>
      </c>
      <c r="AY1866" s="13">
        <f t="shared" si="2280"/>
        <v>3.1510869294404732E-7</v>
      </c>
      <c r="AZ1866" s="13">
        <f t="shared" si="2281"/>
        <v>3.4621328209701764E-7</v>
      </c>
      <c r="BA1866" s="13">
        <f t="shared" si="2282"/>
        <v>2.5359215065444698E-7</v>
      </c>
      <c r="BB1866" s="13">
        <f t="shared" si="2283"/>
        <v>1.393122004534912E-7</v>
      </c>
      <c r="BC1866" s="13">
        <f t="shared" si="2284"/>
        <v>6.1225520254022455E-8</v>
      </c>
      <c r="BD1866" s="13">
        <f t="shared" si="2285"/>
        <v>1.2487534823164436E-2</v>
      </c>
      <c r="BE1866" s="13">
        <f t="shared" si="2286"/>
        <v>4.1216246437026857E-3</v>
      </c>
      <c r="BF1866" s="13">
        <f t="shared" si="2287"/>
        <v>6.8018988311707674E-4</v>
      </c>
      <c r="BG1866" s="13">
        <f t="shared" si="2288"/>
        <v>7.4834289402797403E-5</v>
      </c>
      <c r="BH1866" s="13">
        <f t="shared" si="2289"/>
        <v>6.1749347602297152E-6</v>
      </c>
      <c r="BI1866" s="13">
        <f t="shared" si="2290"/>
        <v>4.0761869562610311E-7</v>
      </c>
      <c r="BJ1866" s="14">
        <f t="shared" si="2291"/>
        <v>4.3267219826023828E-2</v>
      </c>
      <c r="BK1866" s="14">
        <f t="shared" si="2292"/>
        <v>0.14916904199839931</v>
      </c>
      <c r="BL1866" s="14">
        <f t="shared" si="2293"/>
        <v>0.65892044589332532</v>
      </c>
      <c r="BM1866" s="14">
        <f t="shared" si="2294"/>
        <v>0.45579991521798352</v>
      </c>
      <c r="BN1866" s="14">
        <f t="shared" si="2295"/>
        <v>0.53678356978399577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1.3644444444444399</v>
      </c>
      <c r="F1867" s="10">
        <f>VLOOKUP(B1867,home!$B$2:$E$405,3,FALSE)</f>
        <v>0.81</v>
      </c>
      <c r="G1867" s="10">
        <f>VLOOKUP(C1867,away!$B$2:$E$405,4,FALSE)</f>
        <v>0.98</v>
      </c>
      <c r="H1867" s="10">
        <f>VLOOKUP(A1867,away!$A$2:$E$405,3,FALSE)</f>
        <v>1.1155555555555601</v>
      </c>
      <c r="I1867" s="10">
        <f>VLOOKUP(C1867,away!$B$2:$E$405,3,FALSE)</f>
        <v>1.06</v>
      </c>
      <c r="J1867" s="10">
        <f>VLOOKUP(B1867,home!$B$2:$E$405,4,FALSE)</f>
        <v>1.1000000000000001</v>
      </c>
      <c r="K1867" s="12">
        <f t="shared" ref="K1867:K1930" si="2296">E1867*F1867*G1867</f>
        <v>1.0830959999999965</v>
      </c>
      <c r="L1867" s="12">
        <f t="shared" ref="L1867:L1930" si="2297">H1867*I1867*J1867</f>
        <v>1.3007377777777833</v>
      </c>
      <c r="M1867" s="13">
        <f t="shared" ref="M1867:M1930" si="2298">_xlfn.POISSON.DIST(0,K1867,FALSE) * _xlfn.POISSON.DIST(0,L1867,FALSE)</f>
        <v>9.2196438441965595E-2</v>
      </c>
      <c r="N1867" s="13">
        <f t="shared" ref="N1867:N1930" si="2299">_xlfn.POISSON.DIST(1,K1867,FALSE) * _xlfn.POISSON.DIST(0,L1867,FALSE)</f>
        <v>9.9857593690738822E-2</v>
      </c>
      <c r="O1867" s="13">
        <f t="shared" ref="O1867:O1930" si="2300">_xlfn.POISSON.DIST(0,K1867,FALSE) * _xlfn.POISSON.DIST(1,L1867,FALSE)</f>
        <v>0.11992339045802852</v>
      </c>
      <c r="P1867" s="13">
        <f t="shared" ref="P1867:P1930" si="2301">_xlfn.POISSON.DIST(1,K1867,FALSE) * _xlfn.POISSON.DIST(1,L1867,FALSE)</f>
        <v>0.12988854451152843</v>
      </c>
      <c r="Q1867" s="13">
        <f t="shared" ref="Q1867:Q1930" si="2302">_xlfn.POISSON.DIST(2,K1867,FALSE) * _xlfn.POISSON.DIST(0,L1867,FALSE)</f>
        <v>5.4077680148032055E-2</v>
      </c>
      <c r="R1867" s="13">
        <f t="shared" ref="R1867:R1930" si="2303">_xlfn.POISSON.DIST(0,K1867,FALSE) * _xlfn.POISSON.DIST(2,L1867,FALSE)</f>
        <v>7.7994442203976749E-2</v>
      </c>
      <c r="S1867" s="13">
        <f t="shared" ref="S1867:S1930" si="2304">_xlfn.POISSON.DIST(2,K1867,FALSE) * _xlfn.POISSON.DIST(2,L1867,FALSE)</f>
        <v>4.5747520946655192E-2</v>
      </c>
      <c r="T1867" s="13">
        <f t="shared" ref="T1867:T1930" si="2305">_xlfn.POISSON.DIST(2,K1867,FALSE) * _xlfn.POISSON.DIST(1,L1867,FALSE)</f>
        <v>7.0340881503128963E-2</v>
      </c>
      <c r="U1867" s="13">
        <f t="shared" ref="U1867:U1930" si="2306">_xlfn.POISSON.DIST(1,K1867,FALSE) * _xlfn.POISSON.DIST(2,L1867,FALSE)</f>
        <v>8.447546837335812E-2</v>
      </c>
      <c r="V1867" s="13">
        <f t="shared" ref="V1867:V1930" si="2307">_xlfn.POISSON.DIST(3,K1867,FALSE) * _xlfn.POISSON.DIST(3,L1867,FALSE)</f>
        <v>7.1611333500841996E-3</v>
      </c>
      <c r="W1867" s="13">
        <f t="shared" ref="W1867:W1930" si="2308">_xlfn.POISSON.DIST(3,K1867,FALSE) * _xlfn.POISSON.DIST(0,L1867,FALSE)</f>
        <v>1.9523773019204247E-2</v>
      </c>
      <c r="X1867" s="13">
        <f t="shared" ref="X1867:X1930" si="2309">_xlfn.POISSON.DIST(3,K1867,FALSE) * _xlfn.POISSON.DIST(1,L1867,FALSE)</f>
        <v>2.5395309130837575E-2</v>
      </c>
      <c r="Y1867" s="13">
        <f t="shared" ref="Y1867:Y1930" si="2310">_xlfn.POISSON.DIST(3,K1867,FALSE) * _xlfn.POISSON.DIST(2,L1867,FALSE)</f>
        <v>1.6516318982412764E-2</v>
      </c>
      <c r="Z1867" s="13">
        <f t="shared" ref="Z1867:Z1930" si="2311">_xlfn.POISSON.DIST(0,K1867,FALSE) * _xlfn.POISSON.DIST(3,L1867,FALSE)</f>
        <v>3.381677247713949E-2</v>
      </c>
      <c r="AA1867" s="13">
        <f t="shared" ref="AA1867:AA1930" si="2312">_xlfn.POISSON.DIST(1,K1867,FALSE) * _xlfn.POISSON.DIST(3,L1867,FALSE)</f>
        <v>3.6626811002899752E-2</v>
      </c>
      <c r="AB1867" s="13">
        <f t="shared" ref="AB1867:AB1930" si="2313">_xlfn.POISSON.DIST(2,K1867,FALSE) * _xlfn.POISSON.DIST(3,L1867,FALSE)</f>
        <v>1.9835176244998289E-2</v>
      </c>
      <c r="AC1867" s="13">
        <f t="shared" ref="AC1867:AC1930" si="2314">_xlfn.POISSON.DIST(4,K1867,FALSE) * _xlfn.POISSON.DIST(4,L1867,FALSE)</f>
        <v>6.3054848132833394E-4</v>
      </c>
      <c r="AD1867" s="13">
        <f t="shared" ref="AD1867:AD1930" si="2315">_xlfn.POISSON.DIST(4,K1867,FALSE) * _xlfn.POISSON.DIST(0,L1867,FALSE)</f>
        <v>5.2865301155019936E-3</v>
      </c>
      <c r="AE1867" s="13">
        <f t="shared" ref="AE1867:AE1930" si="2316">_xlfn.POISSON.DIST(4,K1867,FALSE) * _xlfn.POISSON.DIST(1,L1867,FALSE)</f>
        <v>6.8763894345933918E-3</v>
      </c>
      <c r="AF1867" s="13">
        <f t="shared" ref="AF1867:AF1930" si="2317">_xlfn.POISSON.DIST(4,K1867,FALSE) * _xlfn.POISSON.DIST(2,L1867,FALSE)</f>
        <v>4.47218975614382E-3</v>
      </c>
      <c r="AG1867" s="13">
        <f t="shared" ref="AG1867:AG1930" si="2318">_xlfn.POISSON.DIST(4,K1867,FALSE) * _xlfn.POISSON.DIST(3,L1867,FALSE)</f>
        <v>1.9390487217356928E-3</v>
      </c>
      <c r="AH1867" s="13">
        <f t="shared" ref="AH1867:AH1930" si="2319">_xlfn.POISSON.DIST(0,K1867,FALSE) * _xlfn.POISSON.DIST(4,L1867,FALSE)</f>
        <v>1.0996688370882829E-2</v>
      </c>
      <c r="AI1867" s="13">
        <f t="shared" ref="AI1867:AI1930" si="2320">_xlfn.POISSON.DIST(1,K1867,FALSE) * _xlfn.POISSON.DIST(4,L1867,FALSE)</f>
        <v>1.1910469187749668E-2</v>
      </c>
      <c r="AJ1867" s="13">
        <f t="shared" ref="AJ1867:AJ1930" si="2321">_xlfn.POISSON.DIST(2,K1867,FALSE) * _xlfn.POISSON.DIST(4,L1867,FALSE)</f>
        <v>6.4500907676874365E-3</v>
      </c>
      <c r="AK1867" s="13">
        <f t="shared" ref="AK1867:AK1930" si="2322">_xlfn.POISSON.DIST(3,K1867,FALSE) * _xlfn.POISSON.DIST(4,L1867,FALSE)</f>
        <v>2.3286891700397229E-3</v>
      </c>
      <c r="AL1867" s="13">
        <f t="shared" ref="AL1867:AL1930" si="2323">_xlfn.POISSON.DIST(5,K1867,FALSE) * _xlfn.POISSON.DIST(5,L1867,FALSE)</f>
        <v>3.5533270424646936E-5</v>
      </c>
      <c r="AM1867" s="13">
        <f t="shared" ref="AM1867:AM1930" si="2324">_xlfn.POISSON.DIST(5,K1867,FALSE) * _xlfn.POISSON.DIST(0,L1867,FALSE)</f>
        <v>1.1451639243959459E-3</v>
      </c>
      <c r="AN1867" s="13">
        <f t="shared" ref="AN1867:AN1930" si="2325">_xlfn.POISSON.DIST(5,K1867,FALSE) * _xlfn.POISSON.DIST(1,L1867,FALSE)</f>
        <v>1.4895579782100681E-3</v>
      </c>
      <c r="AO1867" s="13">
        <f t="shared" ref="AO1867:AO1930" si="2326">_xlfn.POISSON.DIST(5,K1867,FALSE) * _xlfn.POISSON.DIST(2,L1867,FALSE)</f>
        <v>9.6876216722406627E-4</v>
      </c>
      <c r="AP1867" s="13">
        <f t="shared" ref="AP1867:AP1930" si="2327">_xlfn.POISSON.DIST(5,K1867,FALSE) * _xlfn.POISSON.DIST(3,L1867,FALSE)</f>
        <v>4.2003518286340706E-4</v>
      </c>
      <c r="AQ1867" s="13">
        <f t="shared" ref="AQ1867:AQ1930" si="2328">_xlfn.POISSON.DIST(5,K1867,FALSE) * _xlfn.POISSON.DIST(4,L1867,FALSE)</f>
        <v>1.3658890758655822E-4</v>
      </c>
      <c r="AR1867" s="13">
        <f t="shared" ref="AR1867:AR1930" si="2329">_xlfn.POISSON.DIST(0,K1867,FALSE) * _xlfn.POISSON.DIST(5,L1867,FALSE)</f>
        <v>2.8607615988913838E-3</v>
      </c>
      <c r="AS1867" s="13">
        <f t="shared" ref="AS1867:AS1930" si="2330">_xlfn.POISSON.DIST(1,K1867,FALSE) * _xlfn.POISSON.DIST(5,L1867,FALSE)</f>
        <v>3.098479444712852E-3</v>
      </c>
      <c r="AT1867" s="13">
        <f t="shared" ref="AT1867:AT1930" si="2331">_xlfn.POISSON.DIST(2,K1867,FALSE) * _xlfn.POISSON.DIST(5,L1867,FALSE)</f>
        <v>1.6779753463253499E-3</v>
      </c>
      <c r="AU1867" s="13">
        <f t="shared" ref="AU1867:AU1930" si="2332">_xlfn.POISSON.DIST(3,K1867,FALSE) * _xlfn.POISSON.DIST(5,L1867,FALSE)</f>
        <v>6.0580279523453177E-4</v>
      </c>
      <c r="AV1867" s="13">
        <f t="shared" ref="AV1867:AV1930" si="2333">_xlfn.POISSON.DIST(4,K1867,FALSE) * _xlfn.POISSON.DIST(5,L1867,FALSE)</f>
        <v>1.6403564607683459E-4</v>
      </c>
      <c r="AW1867" s="13">
        <f t="shared" ref="AW1867:AW1930" si="2334">_xlfn.POISSON.DIST(6,K1867,FALSE) * _xlfn.POISSON.DIST(6,L1867,FALSE)</f>
        <v>1.3905588904599673E-6</v>
      </c>
      <c r="AX1867" s="13">
        <f t="shared" ref="AX1867:AX1930" si="2335">_xlfn.POISSON.DIST(6,K1867,FALSE) * _xlfn.POISSON.DIST(0,L1867,FALSE)</f>
        <v>2.0672041097625785E-4</v>
      </c>
      <c r="AY1867" s="13">
        <f t="shared" ref="AY1867:AY1930" si="2336">_xlfn.POISSON.DIST(6,K1867,FALSE) * _xlfn.POISSON.DIST(1,L1867,FALSE)</f>
        <v>2.6888904799456776E-4</v>
      </c>
      <c r="AZ1867" s="13">
        <f t="shared" ref="AZ1867:AZ1930" si="2337">_xlfn.POISSON.DIST(6,K1867,FALSE) * _xlfn.POISSON.DIST(2,L1867,FALSE)</f>
        <v>1.7487707137861896E-4</v>
      </c>
      <c r="BA1867" s="13">
        <f t="shared" ref="BA1867:BA1930" si="2338">_xlfn.POISSON.DIST(6,K1867,FALSE) * _xlfn.POISSON.DIST(3,L1867,FALSE)</f>
        <v>7.5823071069770534E-5</v>
      </c>
      <c r="BB1867" s="13">
        <f t="shared" ref="BB1867:BB1930" si="2339">_xlfn.POISSON.DIST(6,K1867,FALSE) * _xlfn.POISSON.DIST(4,L1867,FALSE)</f>
        <v>2.465648324189506E-5</v>
      </c>
      <c r="BC1867" s="13">
        <f t="shared" ref="BC1867:BC1930" si="2340">_xlfn.POISSON.DIST(6,K1867,FALSE) * _xlfn.POISSON.DIST(5,L1867,FALSE)</f>
        <v>6.4143238439755447E-6</v>
      </c>
      <c r="BD1867" s="13">
        <f t="shared" ref="BD1867:BD1930" si="2341">_xlfn.POISSON.DIST(0,K1867,FALSE) * _xlfn.POISSON.DIST(6,L1867,FALSE)</f>
        <v>6.2018344748233315E-4</v>
      </c>
      <c r="BE1867" s="13">
        <f t="shared" ref="BE1867:BE1930" si="2342">_xlfn.POISSON.DIST(1,K1867,FALSE) * _xlfn.POISSON.DIST(6,L1867,FALSE)</f>
        <v>6.7171821123432286E-4</v>
      </c>
      <c r="BF1867" s="13">
        <f t="shared" ref="BF1867:BF1930" si="2343">_xlfn.POISSON.DIST(2,K1867,FALSE) * _xlfn.POISSON.DIST(6,L1867,FALSE)</f>
        <v>3.6376765385752387E-4</v>
      </c>
      <c r="BG1867" s="13">
        <f t="shared" ref="BG1867:BG1930" si="2344">_xlfn.POISSON.DIST(3,K1867,FALSE) * _xlfn.POISSON.DIST(6,L1867,FALSE)</f>
        <v>1.3133176360748914E-4</v>
      </c>
      <c r="BH1867" s="13">
        <f t="shared" ref="BH1867:BH1930" si="2345">_xlfn.POISSON.DIST(4,K1867,FALSE) * _xlfn.POISSON.DIST(6,L1867,FALSE)</f>
        <v>3.5561226959054151E-5</v>
      </c>
      <c r="BI1867" s="13">
        <f t="shared" ref="BI1867:BI1930" si="2346">_xlfn.POISSON.DIST(5,K1867,FALSE) * _xlfn.POISSON.DIST(6,L1867,FALSE)</f>
        <v>7.703244534888719E-6</v>
      </c>
      <c r="BJ1867" s="14">
        <f t="shared" ref="BJ1867:BJ1930" si="2347">SUM(N1867,Q1867,T1867,W1867,X1867,Y1867,AD1867,AE1867,AF1867,AG1867,AM1867,AN1867,AO1867,AP1867,AQ1867,AX1867,AY1867,AZ1867,BA1867,BB1867,BC1867)</f>
        <v>0.30920320307111449</v>
      </c>
      <c r="BK1867" s="14">
        <f t="shared" ref="BK1867:BK1930" si="2348">SUM(M1867,P1867,S1867,V1867,AC1867,AL1867,AY1867)</f>
        <v>0.27592860804998098</v>
      </c>
      <c r="BL1867" s="14">
        <f t="shared" ref="BL1867:BL1930" si="2349">SUM(O1867,R1867,U1867,AA1867,AB1867,AH1867,AI1867,AJ1867,AK1867,AR1867,AS1867,AT1867,AU1867,AV1867,BD1867,BE1867,BF1867,BG1867,BH1867,BI1867)</f>
        <v>0.38077854615853768</v>
      </c>
      <c r="BM1867" s="14">
        <f t="shared" ref="BM1867:BM1930" si="2350">SUM(S1867:BI1867)</f>
        <v>0.42552154181339835</v>
      </c>
      <c r="BN1867" s="14">
        <f t="shared" ref="BN1867:BN1930" si="2351">SUM(M1867:R1867)</f>
        <v>0.57393808945427016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1.6241610738254999</v>
      </c>
      <c r="F1868" s="10">
        <f>VLOOKUP(B1868,home!$B$2:$E$405,3,FALSE)</f>
        <v>0.7</v>
      </c>
      <c r="G1868" s="10">
        <f>VLOOKUP(C1868,away!$B$2:$E$405,4,FALSE)</f>
        <v>1</v>
      </c>
      <c r="H1868" s="10">
        <f>VLOOKUP(A1868,away!$A$2:$E$405,3,FALSE)</f>
        <v>1.2013422818791899</v>
      </c>
      <c r="I1868" s="10">
        <f>VLOOKUP(C1868,away!$B$2:$E$405,3,FALSE)</f>
        <v>0.77</v>
      </c>
      <c r="J1868" s="10">
        <f>VLOOKUP(B1868,home!$B$2:$E$405,4,FALSE)</f>
        <v>1.07</v>
      </c>
      <c r="K1868" s="12">
        <f t="shared" si="2296"/>
        <v>1.1369127516778499</v>
      </c>
      <c r="L1868" s="12">
        <f t="shared" si="2297"/>
        <v>0.98978590604026462</v>
      </c>
      <c r="M1868" s="13">
        <f t="shared" si="2298"/>
        <v>0.11923026474406836</v>
      </c>
      <c r="N1868" s="13">
        <f t="shared" si="2299"/>
        <v>0.13555440837345728</v>
      </c>
      <c r="O1868" s="13">
        <f t="shared" si="2300"/>
        <v>0.11801243561712832</v>
      </c>
      <c r="P1868" s="13">
        <f t="shared" si="2301"/>
        <v>0.13416984290967443</v>
      </c>
      <c r="Q1868" s="13">
        <f t="shared" si="2302"/>
        <v>7.7056767712965157E-2</v>
      </c>
      <c r="R1868" s="13">
        <f t="shared" si="2303"/>
        <v>5.8403522755658861E-2</v>
      </c>
      <c r="S1868" s="13">
        <f t="shared" si="2304"/>
        <v>3.7745338369095348E-2</v>
      </c>
      <c r="T1868" s="13">
        <f t="shared" si="2305"/>
        <v>7.6269702647311421E-2</v>
      </c>
      <c r="U1868" s="13">
        <f t="shared" si="2306"/>
        <v>6.6399709763816026E-2</v>
      </c>
      <c r="V1868" s="13">
        <f t="shared" si="2307"/>
        <v>4.7194263883928817E-3</v>
      </c>
      <c r="W1868" s="13">
        <f t="shared" si="2308"/>
        <v>2.9202273938649371E-2</v>
      </c>
      <c r="X1868" s="13">
        <f t="shared" si="2309"/>
        <v>2.8903999168802073E-2</v>
      </c>
      <c r="Y1868" s="13">
        <f t="shared" si="2310"/>
        <v>1.4304385502739905E-2</v>
      </c>
      <c r="Z1868" s="13">
        <f t="shared" si="2311"/>
        <v>1.926899456221768E-2</v>
      </c>
      <c r="AA1868" s="13">
        <f t="shared" si="2312"/>
        <v>2.1907165629796426E-2</v>
      </c>
      <c r="AB1868" s="13">
        <f t="shared" si="2313"/>
        <v>1.2453267978817137E-2</v>
      </c>
      <c r="AC1868" s="13">
        <f t="shared" si="2314"/>
        <v>3.3192322148325743E-4</v>
      </c>
      <c r="AD1868" s="13">
        <f t="shared" si="2315"/>
        <v>8.3001094047100554E-3</v>
      </c>
      <c r="AE1868" s="13">
        <f t="shared" si="2316"/>
        <v>8.2153313073742643E-3</v>
      </c>
      <c r="AF1868" s="13">
        <f t="shared" si="2317"/>
        <v>4.0657095707451931E-3</v>
      </c>
      <c r="AG1868" s="13">
        <f t="shared" si="2318"/>
        <v>1.3413940103922024E-3</v>
      </c>
      <c r="AH1868" s="13">
        <f t="shared" si="2319"/>
        <v>4.7680448103123883E-3</v>
      </c>
      <c r="AI1868" s="13">
        <f t="shared" si="2320"/>
        <v>5.4208509454155484E-3</v>
      </c>
      <c r="AJ1868" s="13">
        <f t="shared" si="2321"/>
        <v>3.0815172823939331E-3</v>
      </c>
      <c r="AK1868" s="13">
        <f t="shared" si="2322"/>
        <v>1.1678054309564453E-3</v>
      </c>
      <c r="AL1868" s="13">
        <f t="shared" si="2323"/>
        <v>1.4940530939883624E-5</v>
      </c>
      <c r="AM1868" s="13">
        <f t="shared" si="2324"/>
        <v>1.887300044507221E-3</v>
      </c>
      <c r="AN1868" s="13">
        <f t="shared" si="2325"/>
        <v>1.8680229845224113E-3</v>
      </c>
      <c r="AO1868" s="13">
        <f t="shared" si="2326"/>
        <v>9.2447141111977685E-4</v>
      </c>
      <c r="AP1868" s="13">
        <f t="shared" si="2327"/>
        <v>3.0500959108783685E-4</v>
      </c>
      <c r="AQ1868" s="13">
        <f t="shared" si="2328"/>
        <v>7.5473548616461288E-5</v>
      </c>
      <c r="AR1868" s="13">
        <f t="shared" si="2329"/>
        <v>9.4386871052312606E-4</v>
      </c>
      <c r="AS1868" s="13">
        <f t="shared" si="2330"/>
        <v>1.0730963729034711E-3</v>
      </c>
      <c r="AT1868" s="13">
        <f t="shared" si="2331"/>
        <v>6.100084750666028E-4</v>
      </c>
      <c r="AU1868" s="13">
        <f t="shared" si="2332"/>
        <v>2.3117547131159348E-4</v>
      </c>
      <c r="AV1868" s="13">
        <f t="shared" si="2333"/>
        <v>6.5706585302321906E-5</v>
      </c>
      <c r="AW1868" s="13">
        <f t="shared" si="2334"/>
        <v>4.6701618677247662E-7</v>
      </c>
      <c r="AX1868" s="13">
        <f t="shared" si="2335"/>
        <v>3.576159144737388E-4</v>
      </c>
      <c r="AY1868" s="13">
        <f t="shared" si="2336"/>
        <v>3.5396319192180733E-4</v>
      </c>
      <c r="AZ1868" s="13">
        <f t="shared" si="2337"/>
        <v>1.7517388931061504E-4</v>
      </c>
      <c r="BA1868" s="13">
        <f t="shared" si="2338"/>
        <v>5.7794882248634726E-5</v>
      </c>
      <c r="BB1868" s="13">
        <f t="shared" si="2339"/>
        <v>1.4301139972738828E-5</v>
      </c>
      <c r="BC1868" s="13">
        <f t="shared" si="2340"/>
        <v>2.8310133570651903E-6</v>
      </c>
      <c r="BD1868" s="13">
        <f t="shared" si="2341"/>
        <v>1.5570465780469803E-4</v>
      </c>
      <c r="BE1868" s="13">
        <f t="shared" si="2342"/>
        <v>1.7702261095379722E-4</v>
      </c>
      <c r="BF1868" s="13">
        <f t="shared" si="2343"/>
        <v>1.0062963186433957E-4</v>
      </c>
      <c r="BG1868" s="13">
        <f t="shared" si="2344"/>
        <v>3.813570388773844E-5</v>
      </c>
      <c r="BH1868" s="13">
        <f t="shared" si="2345"/>
        <v>1.0839242011045099E-5</v>
      </c>
      <c r="BI1868" s="13">
        <f t="shared" si="2346"/>
        <v>2.4646544921758855E-6</v>
      </c>
      <c r="BJ1868" s="14">
        <f t="shared" si="2347"/>
        <v>0.38923603924828526</v>
      </c>
      <c r="BK1868" s="14">
        <f t="shared" si="2348"/>
        <v>0.29656569935557592</v>
      </c>
      <c r="BL1868" s="14">
        <f t="shared" si="2349"/>
        <v>0.29502297233041597</v>
      </c>
      <c r="BM1868" s="14">
        <f t="shared" si="2350"/>
        <v>0.35731296720780736</v>
      </c>
      <c r="BN1868" s="14">
        <f t="shared" si="2351"/>
        <v>0.64242724211295232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1.6241610738254999</v>
      </c>
      <c r="F1869" s="10">
        <f>VLOOKUP(B1869,home!$B$2:$E$405,3,FALSE)</f>
        <v>1.32</v>
      </c>
      <c r="G1869" s="10">
        <f>VLOOKUP(C1869,away!$B$2:$E$405,4,FALSE)</f>
        <v>0.79</v>
      </c>
      <c r="H1869" s="10">
        <f>VLOOKUP(A1869,away!$A$2:$E$405,3,FALSE)</f>
        <v>1.2013422818791899</v>
      </c>
      <c r="I1869" s="10">
        <f>VLOOKUP(C1869,away!$B$2:$E$405,3,FALSE)</f>
        <v>0.62</v>
      </c>
      <c r="J1869" s="10">
        <f>VLOOKUP(B1869,home!$B$2:$E$405,4,FALSE)</f>
        <v>0.95</v>
      </c>
      <c r="K1869" s="12">
        <f t="shared" si="2296"/>
        <v>1.6936751677852315</v>
      </c>
      <c r="L1869" s="12">
        <f t="shared" si="2297"/>
        <v>0.70759060402684282</v>
      </c>
      <c r="M1869" s="13">
        <f t="shared" si="2298"/>
        <v>9.0603197703804025E-2</v>
      </c>
      <c r="N1869" s="13">
        <f t="shared" si="2299"/>
        <v>0.15345238607286879</v>
      </c>
      <c r="O1869" s="13">
        <f t="shared" si="2300"/>
        <v>6.410997138999816E-2</v>
      </c>
      <c r="P1869" s="13">
        <f t="shared" si="2301"/>
        <v>0.10858146655066152</v>
      </c>
      <c r="Q1869" s="13">
        <f t="shared" si="2302"/>
        <v>0.12994924786450512</v>
      </c>
      <c r="R1869" s="13">
        <f t="shared" si="2303"/>
        <v>2.2681806689996201E-2</v>
      </c>
      <c r="S1869" s="13">
        <f t="shared" si="2304"/>
        <v>3.2531784686108879E-2</v>
      </c>
      <c r="T1869" s="13">
        <f t="shared" si="2305"/>
        <v>9.1950866789279093E-2</v>
      </c>
      <c r="U1869" s="13">
        <f t="shared" si="2306"/>
        <v>3.8415612751351504E-2</v>
      </c>
      <c r="V1869" s="13">
        <f t="shared" si="2307"/>
        <v>4.33189136838176E-3</v>
      </c>
      <c r="W1869" s="13">
        <f t="shared" si="2308"/>
        <v>7.3363938060160089E-2</v>
      </c>
      <c r="X1869" s="13">
        <f t="shared" si="2309"/>
        <v>5.1911633245776564E-2</v>
      </c>
      <c r="Y1869" s="13">
        <f t="shared" si="2310"/>
        <v>1.8366091962199488E-2</v>
      </c>
      <c r="Z1869" s="13">
        <f t="shared" si="2311"/>
        <v>5.3498110987314999E-3</v>
      </c>
      <c r="AA1869" s="13">
        <f t="shared" si="2312"/>
        <v>9.060842210263367E-3</v>
      </c>
      <c r="AB1869" s="13">
        <f t="shared" si="2313"/>
        <v>7.6730617253716596E-3</v>
      </c>
      <c r="AC1869" s="13">
        <f t="shared" si="2314"/>
        <v>3.2446641622319825E-4</v>
      </c>
      <c r="AD1869" s="13">
        <f t="shared" si="2315"/>
        <v>3.1063670025856742E-2</v>
      </c>
      <c r="AE1869" s="13">
        <f t="shared" si="2316"/>
        <v>2.1980361036886505E-2</v>
      </c>
      <c r="AF1869" s="13">
        <f t="shared" si="2317"/>
        <v>7.7765484714093008E-3</v>
      </c>
      <c r="AG1869" s="13">
        <f t="shared" si="2318"/>
        <v>1.8342042100428432E-3</v>
      </c>
      <c r="AH1869" s="13">
        <f t="shared" si="2319"/>
        <v>9.4636901669523208E-4</v>
      </c>
      <c r="AI1869" s="13">
        <f t="shared" si="2320"/>
        <v>1.6028417031380417E-3</v>
      </c>
      <c r="AJ1869" s="13">
        <f t="shared" si="2321"/>
        <v>1.3573465952477449E-3</v>
      </c>
      <c r="AK1869" s="13">
        <f t="shared" si="2322"/>
        <v>7.6630140748297872E-4</v>
      </c>
      <c r="AL1869" s="13">
        <f t="shared" si="2323"/>
        <v>1.5553993771887818E-5</v>
      </c>
      <c r="AM1869" s="13">
        <f t="shared" si="2324"/>
        <v>1.0522353308613593E-2</v>
      </c>
      <c r="AN1869" s="13">
        <f t="shared" si="2325"/>
        <v>7.4455183334257401E-3</v>
      </c>
      <c r="AO1869" s="13">
        <f t="shared" si="2326"/>
        <v>2.6341894074208257E-3</v>
      </c>
      <c r="AP1869" s="13">
        <f t="shared" si="2327"/>
        <v>6.2130922463933785E-4</v>
      </c>
      <c r="AQ1869" s="13">
        <f t="shared" si="2328"/>
        <v>1.0990814238749957E-4</v>
      </c>
      <c r="AR1869" s="13">
        <f t="shared" si="2329"/>
        <v>1.3392836483113376E-4</v>
      </c>
      <c r="AS1869" s="13">
        <f t="shared" si="2330"/>
        <v>2.2683114577657214E-4</v>
      </c>
      <c r="AT1869" s="13">
        <f t="shared" si="2331"/>
        <v>1.9208913944102613E-4</v>
      </c>
      <c r="AU1869" s="13">
        <f t="shared" si="2332"/>
        <v>1.0844553515750019E-4</v>
      </c>
      <c r="AV1869" s="13">
        <f t="shared" si="2333"/>
        <v>4.5917877488359583E-5</v>
      </c>
      <c r="AW1869" s="13">
        <f t="shared" si="2334"/>
        <v>5.1778754235603903E-7</v>
      </c>
      <c r="AX1869" s="13">
        <f t="shared" si="2335"/>
        <v>2.9702414175769394E-3</v>
      </c>
      <c r="AY1869" s="13">
        <f t="shared" si="2336"/>
        <v>2.1017149187688125E-3</v>
      </c>
      <c r="AZ1869" s="13">
        <f t="shared" si="2337"/>
        <v>7.4357686443192537E-4</v>
      </c>
      <c r="BA1869" s="13">
        <f t="shared" si="2338"/>
        <v>1.75382667547924E-4</v>
      </c>
      <c r="BB1869" s="13">
        <f t="shared" si="2339"/>
        <v>3.1024781916518614E-5</v>
      </c>
      <c r="BC1869" s="13">
        <f t="shared" si="2340"/>
        <v>4.3905688352220968E-6</v>
      </c>
      <c r="BD1869" s="13">
        <f t="shared" si="2341"/>
        <v>1.5794408761198214E-5</v>
      </c>
      <c r="BE1869" s="13">
        <f t="shared" si="2342"/>
        <v>2.6750597908690914E-5</v>
      </c>
      <c r="BF1869" s="13">
        <f t="shared" si="2343"/>
        <v>2.265341170067868E-5</v>
      </c>
      <c r="BG1869" s="13">
        <f t="shared" si="2344"/>
        <v>1.2789173621018293E-5</v>
      </c>
      <c r="BH1869" s="13">
        <f t="shared" si="2345"/>
        <v>5.4151764446031535E-6</v>
      </c>
      <c r="BI1869" s="13">
        <f t="shared" si="2346"/>
        <v>1.8343099746799749E-6</v>
      </c>
      <c r="BJ1869" s="14">
        <f t="shared" si="2347"/>
        <v>0.60900855737454895</v>
      </c>
      <c r="BK1869" s="14">
        <f t="shared" si="2348"/>
        <v>0.23849007563772007</v>
      </c>
      <c r="BL1869" s="14">
        <f t="shared" si="2349"/>
        <v>0.14740660263065036</v>
      </c>
      <c r="BM1869" s="14">
        <f t="shared" si="2350"/>
        <v>0.4287757733385904</v>
      </c>
      <c r="BN1869" s="14">
        <f t="shared" si="2351"/>
        <v>0.56937807627183379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1.175</v>
      </c>
      <c r="F1870" s="10">
        <f>VLOOKUP(B1870,home!$B$2:$E$405,3,FALSE)</f>
        <v>2.34</v>
      </c>
      <c r="G1870" s="10">
        <f>VLOOKUP(C1870,away!$B$2:$E$405,4,FALSE)</f>
        <v>1.38</v>
      </c>
      <c r="H1870" s="10">
        <f>VLOOKUP(A1870,away!$A$2:$E$405,3,FALSE)</f>
        <v>0.99375000000000002</v>
      </c>
      <c r="I1870" s="10">
        <f>VLOOKUP(C1870,away!$B$2:$E$405,3,FALSE)</f>
        <v>1.06</v>
      </c>
      <c r="J1870" s="10">
        <f>VLOOKUP(B1870,home!$B$2:$E$405,4,FALSE)</f>
        <v>1.1299999999999999</v>
      </c>
      <c r="K1870" s="12">
        <f t="shared" si="2296"/>
        <v>3.7943099999999994</v>
      </c>
      <c r="L1870" s="12">
        <f t="shared" si="2297"/>
        <v>1.1903137500000001</v>
      </c>
      <c r="M1870" s="13">
        <f t="shared" si="2298"/>
        <v>6.842351978136877E-3</v>
      </c>
      <c r="N1870" s="13">
        <f t="shared" si="2299"/>
        <v>2.5962004534164532E-2</v>
      </c>
      <c r="O1870" s="13">
        <f t="shared" si="2300"/>
        <v>8.1445456419160234E-3</v>
      </c>
      <c r="P1870" s="13">
        <f t="shared" si="2301"/>
        <v>3.0902930974578389E-2</v>
      </c>
      <c r="Q1870" s="13">
        <f t="shared" si="2302"/>
        <v>4.9253946712012907E-2</v>
      </c>
      <c r="R1870" s="13">
        <f t="shared" si="2303"/>
        <v>4.8472823325376108E-3</v>
      </c>
      <c r="S1870" s="13">
        <f t="shared" si="2304"/>
        <v>3.4892648970376181E-2</v>
      </c>
      <c r="T1870" s="13">
        <f t="shared" si="2305"/>
        <v>5.8627650013076259E-2</v>
      </c>
      <c r="U1870" s="13">
        <f t="shared" si="2306"/>
        <v>1.8392091827170779E-2</v>
      </c>
      <c r="V1870" s="13">
        <f t="shared" si="2307"/>
        <v>1.7509981721963032E-2</v>
      </c>
      <c r="W1870" s="13">
        <f t="shared" si="2308"/>
        <v>6.2294914182952556E-2</v>
      </c>
      <c r="X1870" s="13">
        <f t="shared" si="2309"/>
        <v>7.4150492907038443E-2</v>
      </c>
      <c r="Y1870" s="13">
        <f t="shared" si="2310"/>
        <v>4.4131175638262674E-2</v>
      </c>
      <c r="Z1870" s="13">
        <f t="shared" si="2311"/>
        <v>1.923262270183864E-3</v>
      </c>
      <c r="AA1870" s="13">
        <f t="shared" si="2312"/>
        <v>7.297453264381336E-3</v>
      </c>
      <c r="AB1870" s="13">
        <f t="shared" si="2313"/>
        <v>1.3844399947787373E-2</v>
      </c>
      <c r="AC1870" s="13">
        <f t="shared" si="2314"/>
        <v>4.9426512828569524E-3</v>
      </c>
      <c r="AD1870" s="13">
        <f t="shared" si="2315"/>
        <v>5.9091553958379672E-2</v>
      </c>
      <c r="AE1870" s="13">
        <f t="shared" si="2316"/>
        <v>7.033748918552625E-2</v>
      </c>
      <c r="AF1870" s="13">
        <f t="shared" si="2317"/>
        <v>4.1861840259004107E-2</v>
      </c>
      <c r="AG1870" s="13">
        <f t="shared" si="2318"/>
        <v>1.6609574686865386E-2</v>
      </c>
      <c r="AH1870" s="13">
        <f t="shared" si="2319"/>
        <v>5.7232138126401698E-4</v>
      </c>
      <c r="AI1870" s="13">
        <f t="shared" si="2320"/>
        <v>2.1715647401438719E-3</v>
      </c>
      <c r="AJ1870" s="13">
        <f t="shared" si="2321"/>
        <v>4.1197949045876465E-3</v>
      </c>
      <c r="AK1870" s="13">
        <f t="shared" si="2322"/>
        <v>5.2105930014753176E-3</v>
      </c>
      <c r="AL1870" s="13">
        <f t="shared" si="2323"/>
        <v>8.929234386865335E-4</v>
      </c>
      <c r="AM1870" s="13">
        <f t="shared" si="2324"/>
        <v>4.4842334819963886E-2</v>
      </c>
      <c r="AN1870" s="13">
        <f t="shared" si="2325"/>
        <v>5.3376447718306783E-2</v>
      </c>
      <c r="AO1870" s="13">
        <f t="shared" si="2326"/>
        <v>3.1767359822628349E-2</v>
      </c>
      <c r="AP1870" s="13">
        <f t="shared" si="2327"/>
        <v>1.2604375066024033E-2</v>
      </c>
      <c r="AQ1870" s="13">
        <f t="shared" si="2328"/>
        <v>3.7507902378113899E-3</v>
      </c>
      <c r="AR1870" s="13">
        <f t="shared" si="2329"/>
        <v>1.3624840190751034E-4</v>
      </c>
      <c r="AS1870" s="13">
        <f t="shared" si="2330"/>
        <v>5.169686738416856E-4</v>
      </c>
      <c r="AT1870" s="13">
        <f t="shared" si="2331"/>
        <v>9.8076970442212289E-4</v>
      </c>
      <c r="AU1870" s="13">
        <f t="shared" si="2332"/>
        <v>1.2404480990619682E-3</v>
      </c>
      <c r="AV1870" s="13">
        <f t="shared" si="2333"/>
        <v>1.1766611566879539E-3</v>
      </c>
      <c r="AW1870" s="13">
        <f t="shared" si="2334"/>
        <v>1.1202268638150523E-4</v>
      </c>
      <c r="AX1870" s="13">
        <f t="shared" si="2335"/>
        <v>2.835761990512287E-2</v>
      </c>
      <c r="AY1870" s="13">
        <f t="shared" si="2336"/>
        <v>3.3754464890341451E-2</v>
      </c>
      <c r="AZ1870" s="13">
        <f t="shared" si="2337"/>
        <v>2.0089201841432838E-2</v>
      </c>
      <c r="BA1870" s="13">
        <f t="shared" si="2338"/>
        <v>7.970817726127611E-3</v>
      </c>
      <c r="BB1870" s="13">
        <f t="shared" si="2339"/>
        <v>2.3719434845383565E-3</v>
      </c>
      <c r="BC1870" s="13">
        <f t="shared" si="2340"/>
        <v>5.6467138877378366E-4</v>
      </c>
      <c r="BD1870" s="13">
        <f t="shared" si="2341"/>
        <v>2.7029724367672674E-5</v>
      </c>
      <c r="BE1870" s="13">
        <f t="shared" si="2342"/>
        <v>1.025591534655041E-4</v>
      </c>
      <c r="BF1870" s="13">
        <f t="shared" si="2343"/>
        <v>1.945706107928484E-4</v>
      </c>
      <c r="BG1870" s="13">
        <f t="shared" si="2344"/>
        <v>2.4608707141247086E-4</v>
      </c>
      <c r="BH1870" s="13">
        <f t="shared" si="2345"/>
        <v>2.3343265898276305E-4</v>
      </c>
      <c r="BI1870" s="13">
        <f t="shared" si="2346"/>
        <v>1.771431744609774E-4</v>
      </c>
      <c r="BJ1870" s="14">
        <f t="shared" si="2347"/>
        <v>0.7417706689783542</v>
      </c>
      <c r="BK1870" s="14">
        <f t="shared" si="2348"/>
        <v>0.12973795325693943</v>
      </c>
      <c r="BL1870" s="14">
        <f t="shared" si="2349"/>
        <v>6.9631965470667453E-2</v>
      </c>
      <c r="BM1870" s="14">
        <f t="shared" si="2350"/>
        <v>0.7834683455988386</v>
      </c>
      <c r="BN1870" s="14">
        <f t="shared" si="2351"/>
        <v>0.12595306217334634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1.175</v>
      </c>
      <c r="F1871" s="10">
        <f>VLOOKUP(B1871,home!$B$2:$E$405,3,FALSE)</f>
        <v>0.74</v>
      </c>
      <c r="G1871" s="10">
        <f>VLOOKUP(C1871,away!$B$2:$E$405,4,FALSE)</f>
        <v>1.17</v>
      </c>
      <c r="H1871" s="10">
        <f>VLOOKUP(A1871,away!$A$2:$E$405,3,FALSE)</f>
        <v>0.99375000000000002</v>
      </c>
      <c r="I1871" s="10">
        <f>VLOOKUP(C1871,away!$B$2:$E$405,3,FALSE)</f>
        <v>0.32</v>
      </c>
      <c r="J1871" s="10">
        <f>VLOOKUP(B1871,home!$B$2:$E$405,4,FALSE)</f>
        <v>0.38</v>
      </c>
      <c r="K1871" s="12">
        <f t="shared" si="2296"/>
        <v>1.017315</v>
      </c>
      <c r="L1871" s="12">
        <f t="shared" si="2297"/>
        <v>0.12084</v>
      </c>
      <c r="M1871" s="13">
        <f t="shared" si="2298"/>
        <v>0.32040963258244892</v>
      </c>
      <c r="N1871" s="13">
        <f t="shared" si="2299"/>
        <v>0.32595752537061401</v>
      </c>
      <c r="O1871" s="13">
        <f t="shared" si="2300"/>
        <v>3.8718300001263133E-2</v>
      </c>
      <c r="P1871" s="13">
        <f t="shared" si="2301"/>
        <v>3.9388707365785001E-2</v>
      </c>
      <c r="Q1871" s="13">
        <f t="shared" si="2302"/>
        <v>0.16580073996120309</v>
      </c>
      <c r="R1871" s="13">
        <f t="shared" si="2303"/>
        <v>2.3393596860763191E-3</v>
      </c>
      <c r="S1871" s="13">
        <f t="shared" si="2304"/>
        <v>1.2105365368098103E-3</v>
      </c>
      <c r="T1871" s="13">
        <f t="shared" si="2305"/>
        <v>2.0035361416911784E-2</v>
      </c>
      <c r="U1871" s="13">
        <f t="shared" si="2306"/>
        <v>2.3798656990407304E-3</v>
      </c>
      <c r="V1871" s="13">
        <f t="shared" si="2307"/>
        <v>1.6534899410443811E-5</v>
      </c>
      <c r="W1871" s="13">
        <f t="shared" si="2308"/>
        <v>5.6223859924543776E-2</v>
      </c>
      <c r="X1871" s="13">
        <f t="shared" si="2309"/>
        <v>6.7940912332818716E-3</v>
      </c>
      <c r="Y1871" s="13">
        <f t="shared" si="2310"/>
        <v>4.1049899231489077E-4</v>
      </c>
      <c r="Z1871" s="13">
        <f t="shared" si="2311"/>
        <v>9.4229408155154201E-5</v>
      </c>
      <c r="AA1871" s="13">
        <f t="shared" si="2312"/>
        <v>9.5860990357360688E-5</v>
      </c>
      <c r="AB1871" s="13">
        <f t="shared" si="2313"/>
        <v>4.8760411702699195E-5</v>
      </c>
      <c r="AC1871" s="13">
        <f t="shared" si="2314"/>
        <v>1.270421220156884E-7</v>
      </c>
      <c r="AD1871" s="13">
        <f t="shared" si="2315"/>
        <v>1.4299344014784309E-2</v>
      </c>
      <c r="AE1871" s="13">
        <f t="shared" si="2316"/>
        <v>1.7279327307465364E-3</v>
      </c>
      <c r="AF1871" s="13">
        <f t="shared" si="2317"/>
        <v>1.0440169559170574E-4</v>
      </c>
      <c r="AG1871" s="13">
        <f t="shared" si="2318"/>
        <v>4.2053002984339106E-6</v>
      </c>
      <c r="AH1871" s="13">
        <f t="shared" si="2319"/>
        <v>2.8466704203672075E-6</v>
      </c>
      <c r="AI1871" s="13">
        <f t="shared" si="2320"/>
        <v>2.8959605186958655E-6</v>
      </c>
      <c r="AJ1871" s="13">
        <f t="shared" si="2321"/>
        <v>1.4730520375385422E-6</v>
      </c>
      <c r="AK1871" s="13">
        <f t="shared" si="2322"/>
        <v>4.9951931118950743E-7</v>
      </c>
      <c r="AL1871" s="13">
        <f t="shared" si="2323"/>
        <v>6.247034368939143E-10</v>
      </c>
      <c r="AM1871" s="13">
        <f t="shared" si="2324"/>
        <v>2.909387431280061E-3</v>
      </c>
      <c r="AN1871" s="13">
        <f t="shared" si="2325"/>
        <v>3.5157037719588265E-4</v>
      </c>
      <c r="AO1871" s="13">
        <f t="shared" si="2326"/>
        <v>2.1241882190175232E-5</v>
      </c>
      <c r="AP1871" s="13">
        <f t="shared" si="2327"/>
        <v>8.55623014620259E-7</v>
      </c>
      <c r="AQ1871" s="13">
        <f t="shared" si="2328"/>
        <v>2.5848371271678016E-8</v>
      </c>
      <c r="AR1871" s="13">
        <f t="shared" si="2329"/>
        <v>6.8798330719434684E-8</v>
      </c>
      <c r="AS1871" s="13">
        <f t="shared" si="2330"/>
        <v>6.9989573815841693E-8</v>
      </c>
      <c r="AT1871" s="13">
        <f t="shared" si="2331"/>
        <v>3.5600721643231489E-8</v>
      </c>
      <c r="AU1871" s="13">
        <f t="shared" si="2332"/>
        <v>1.2072382712828016E-8</v>
      </c>
      <c r="AV1871" s="13">
        <f t="shared" si="2333"/>
        <v>3.0703540048751576E-9</v>
      </c>
      <c r="AW1871" s="13">
        <f t="shared" si="2334"/>
        <v>2.1332293938068635E-12</v>
      </c>
      <c r="AX1871" s="13">
        <f t="shared" si="2335"/>
        <v>4.9329391244211233E-4</v>
      </c>
      <c r="AY1871" s="13">
        <f t="shared" si="2336"/>
        <v>5.9609636379504863E-5</v>
      </c>
      <c r="AZ1871" s="13">
        <f t="shared" si="2337"/>
        <v>3.6016142300496845E-6</v>
      </c>
      <c r="BA1871" s="13">
        <f t="shared" si="2338"/>
        <v>1.4507302118640139E-7</v>
      </c>
      <c r="BB1871" s="13">
        <f t="shared" si="2339"/>
        <v>4.3826559700411848E-9</v>
      </c>
      <c r="BC1871" s="13">
        <f t="shared" si="2340"/>
        <v>1.0592002948395537E-10</v>
      </c>
      <c r="BD1871" s="13">
        <f t="shared" si="2341"/>
        <v>1.3855983806894158E-9</v>
      </c>
      <c r="BE1871" s="13">
        <f t="shared" si="2342"/>
        <v>1.409590016651053E-9</v>
      </c>
      <c r="BF1871" s="13">
        <f t="shared" si="2343"/>
        <v>7.16998533894683E-10</v>
      </c>
      <c r="BG1871" s="13">
        <f t="shared" si="2344"/>
        <v>2.4313778783635647E-10</v>
      </c>
      <c r="BH1871" s="13">
        <f t="shared" si="2345"/>
        <v>6.1836929658185734E-11</v>
      </c>
      <c r="BI1871" s="13">
        <f t="shared" si="2346"/>
        <v>1.2581527219043449E-11</v>
      </c>
      <c r="BJ1871" s="14">
        <f t="shared" si="2347"/>
        <v>0.5951976965269915</v>
      </c>
      <c r="BK1871" s="14">
        <f t="shared" si="2348"/>
        <v>0.36108514868765912</v>
      </c>
      <c r="BL1871" s="14">
        <f t="shared" si="2349"/>
        <v>4.3590055351834106E-2</v>
      </c>
      <c r="BM1871" s="14">
        <f t="shared" si="2350"/>
        <v>0.10729325537300291</v>
      </c>
      <c r="BN1871" s="14">
        <f t="shared" si="2351"/>
        <v>0.89261426496739049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1.175</v>
      </c>
      <c r="F1872" s="10">
        <f>VLOOKUP(B1872,home!$B$2:$E$405,3,FALSE)</f>
        <v>0.95</v>
      </c>
      <c r="G1872" s="10">
        <f>VLOOKUP(C1872,away!$B$2:$E$405,4,FALSE)</f>
        <v>0.49</v>
      </c>
      <c r="H1872" s="10">
        <f>VLOOKUP(A1872,away!$A$2:$E$405,3,FALSE)</f>
        <v>0.99375000000000002</v>
      </c>
      <c r="I1872" s="10">
        <f>VLOOKUP(C1872,away!$B$2:$E$405,3,FALSE)</f>
        <v>0.73</v>
      </c>
      <c r="J1872" s="10">
        <f>VLOOKUP(B1872,home!$B$2:$E$405,4,FALSE)</f>
        <v>1.23</v>
      </c>
      <c r="K1872" s="12">
        <f t="shared" si="2296"/>
        <v>0.54696250000000002</v>
      </c>
      <c r="L1872" s="12">
        <f t="shared" si="2297"/>
        <v>0.89228812499999999</v>
      </c>
      <c r="M1872" s="13">
        <f t="shared" si="2298"/>
        <v>0.23710537296282316</v>
      </c>
      <c r="N1872" s="13">
        <f t="shared" si="2299"/>
        <v>0.12968774755917814</v>
      </c>
      <c r="O1872" s="13">
        <f t="shared" si="2300"/>
        <v>0.21156630866842316</v>
      </c>
      <c r="P1872" s="13">
        <f t="shared" si="2301"/>
        <v>0.11571883710505239</v>
      </c>
      <c r="Q1872" s="13">
        <f t="shared" si="2302"/>
        <v>3.5467167312168493E-2</v>
      </c>
      <c r="R1872" s="13">
        <f t="shared" si="2303"/>
        <v>9.4389052437459264E-2</v>
      </c>
      <c r="S1872" s="13">
        <f t="shared" si="2304"/>
        <v>1.4119090906309055E-2</v>
      </c>
      <c r="T1872" s="13">
        <f t="shared" si="2305"/>
        <v>3.164693222003611E-2</v>
      </c>
      <c r="U1872" s="13">
        <f t="shared" si="2306"/>
        <v>5.1627272093823812E-2</v>
      </c>
      <c r="V1872" s="13">
        <f t="shared" si="2307"/>
        <v>7.6564401174717951E-4</v>
      </c>
      <c r="W1872" s="13">
        <f t="shared" si="2308"/>
        <v>6.4664035003273203E-3</v>
      </c>
      <c r="X1872" s="13">
        <f t="shared" si="2309"/>
        <v>5.7698950548005007E-3</v>
      </c>
      <c r="Y1872" s="13">
        <f t="shared" si="2310"/>
        <v>2.5742044199473556E-3</v>
      </c>
      <c r="Z1872" s="13">
        <f t="shared" si="2311"/>
        <v>2.8074076873315739E-2</v>
      </c>
      <c r="AA1872" s="13">
        <f t="shared" si="2312"/>
        <v>1.5355467271820957E-2</v>
      </c>
      <c r="AB1872" s="13">
        <f t="shared" si="2313"/>
        <v>4.1994323838316855E-3</v>
      </c>
      <c r="AC1872" s="13">
        <f t="shared" si="2314"/>
        <v>2.3354446160558592E-5</v>
      </c>
      <c r="AD1872" s="13">
        <f t="shared" si="2315"/>
        <v>8.8422005613694548E-4</v>
      </c>
      <c r="AE1872" s="13">
        <f t="shared" si="2316"/>
        <v>7.8897905597782967E-4</v>
      </c>
      <c r="AF1872" s="13">
        <f t="shared" si="2317"/>
        <v>3.5199832126136388E-4</v>
      </c>
      <c r="AG1872" s="13">
        <f t="shared" si="2318"/>
        <v>1.0469464069381667E-4</v>
      </c>
      <c r="AH1872" s="13">
        <f t="shared" si="2319"/>
        <v>6.2625413535991907E-3</v>
      </c>
      <c r="AI1872" s="13">
        <f t="shared" si="2320"/>
        <v>3.4253752751179966E-3</v>
      </c>
      <c r="AJ1872" s="13">
        <f t="shared" si="2321"/>
        <v>9.3677591195836379E-4</v>
      </c>
      <c r="AK1872" s="13">
        <f t="shared" si="2322"/>
        <v>1.7079376491484219E-4</v>
      </c>
      <c r="AL1872" s="13">
        <f t="shared" si="2323"/>
        <v>4.5592376371093764E-7</v>
      </c>
      <c r="AM1872" s="13">
        <f t="shared" si="2324"/>
        <v>9.6727042490960848E-5</v>
      </c>
      <c r="AN1872" s="13">
        <f t="shared" si="2325"/>
        <v>8.6308391381054777E-5</v>
      </c>
      <c r="AO1872" s="13">
        <f t="shared" si="2326"/>
        <v>3.8505976358583763E-5</v>
      </c>
      <c r="AP1872" s="13">
        <f t="shared" si="2327"/>
        <v>1.1452808482098345E-5</v>
      </c>
      <c r="AQ1872" s="13">
        <f t="shared" si="2328"/>
        <v>2.5548012516189071E-6</v>
      </c>
      <c r="AR1872" s="13">
        <f t="shared" si="2329"/>
        <v>1.1175982564275969E-3</v>
      </c>
      <c r="AS1872" s="13">
        <f t="shared" si="2330"/>
        <v>6.1128433633127937E-4</v>
      </c>
      <c r="AT1872" s="13">
        <f t="shared" si="2331"/>
        <v>1.6717480440529874E-4</v>
      </c>
      <c r="AU1872" s="13">
        <f t="shared" si="2332"/>
        <v>3.0479449651511071E-5</v>
      </c>
      <c r="AV1872" s="13">
        <f t="shared" si="2333"/>
        <v>4.1677789950036561E-6</v>
      </c>
      <c r="AW1872" s="13">
        <f t="shared" si="2334"/>
        <v>6.1809096246864619E-9</v>
      </c>
      <c r="AX1872" s="13">
        <f t="shared" si="2335"/>
        <v>8.8176774964103544E-6</v>
      </c>
      <c r="AY1872" s="13">
        <f t="shared" si="2336"/>
        <v>7.8679089201266897E-6</v>
      </c>
      <c r="AZ1872" s="13">
        <f t="shared" si="2337"/>
        <v>3.5102208490053092E-6</v>
      </c>
      <c r="BA1872" s="13">
        <f t="shared" si="2338"/>
        <v>1.0440427932316184E-6</v>
      </c>
      <c r="BB1872" s="13">
        <f t="shared" si="2339"/>
        <v>2.3289674659810087E-7</v>
      </c>
      <c r="BC1872" s="13">
        <f t="shared" si="2340"/>
        <v>4.1562200268123921E-8</v>
      </c>
      <c r="BD1872" s="13">
        <f t="shared" si="2341"/>
        <v>1.6620327545517486E-4</v>
      </c>
      <c r="BE1872" s="13">
        <f t="shared" si="2342"/>
        <v>9.0906959051151076E-5</v>
      </c>
      <c r="BF1872" s="13">
        <f t="shared" si="2343"/>
        <v>2.4861348795007611E-5</v>
      </c>
      <c r="BG1872" s="13">
        <f t="shared" si="2344"/>
        <v>4.5327418300964509E-6</v>
      </c>
      <c r="BH1872" s="13">
        <f t="shared" si="2345"/>
        <v>6.1980995081103243E-7</v>
      </c>
      <c r="BI1872" s="13">
        <f t="shared" si="2346"/>
        <v>6.7802560044095894E-8</v>
      </c>
      <c r="BJ1872" s="14">
        <f t="shared" si="2347"/>
        <v>0.21399930546949786</v>
      </c>
      <c r="BK1872" s="14">
        <f t="shared" si="2348"/>
        <v>0.36774062326477613</v>
      </c>
      <c r="BL1872" s="14">
        <f t="shared" si="2349"/>
        <v>0.39015091572440225</v>
      </c>
      <c r="BM1872" s="14">
        <f t="shared" si="2350"/>
        <v>0.1760225735588769</v>
      </c>
      <c r="BN1872" s="14">
        <f t="shared" si="2351"/>
        <v>0.82393448604510455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1.175</v>
      </c>
      <c r="F1873" s="10">
        <f>VLOOKUP(B1873,home!$B$2:$E$405,3,FALSE)</f>
        <v>1.1299999999999999</v>
      </c>
      <c r="G1873" s="10">
        <f>VLOOKUP(C1873,away!$B$2:$E$405,4,FALSE)</f>
        <v>0.96</v>
      </c>
      <c r="H1873" s="10">
        <f>VLOOKUP(A1873,away!$A$2:$E$405,3,FALSE)</f>
        <v>0.99375000000000002</v>
      </c>
      <c r="I1873" s="10">
        <f>VLOOKUP(C1873,away!$B$2:$E$405,3,FALSE)</f>
        <v>0.85</v>
      </c>
      <c r="J1873" s="10">
        <f>VLOOKUP(B1873,home!$B$2:$E$405,4,FALSE)</f>
        <v>1.34</v>
      </c>
      <c r="K1873" s="12">
        <f t="shared" si="2296"/>
        <v>1.27464</v>
      </c>
      <c r="L1873" s="12">
        <f t="shared" si="2297"/>
        <v>1.1318812500000002</v>
      </c>
      <c r="M1873" s="13">
        <f t="shared" si="2298"/>
        <v>9.0128283617920538E-2</v>
      </c>
      <c r="N1873" s="13">
        <f t="shared" si="2299"/>
        <v>0.11488111543074625</v>
      </c>
      <c r="O1873" s="13">
        <f t="shared" si="2300"/>
        <v>0.10201451432180643</v>
      </c>
      <c r="P1873" s="13">
        <f t="shared" si="2301"/>
        <v>0.13003178053514736</v>
      </c>
      <c r="Q1873" s="13">
        <f t="shared" si="2302"/>
        <v>7.3216032486323218E-2</v>
      </c>
      <c r="R1873" s="13">
        <f t="shared" si="2303"/>
        <v>5.7734157994354614E-2</v>
      </c>
      <c r="S1873" s="13">
        <f t="shared" si="2304"/>
        <v>4.6900549057440406E-2</v>
      </c>
      <c r="T1873" s="13">
        <f t="shared" si="2305"/>
        <v>8.2871854370660136E-2</v>
      </c>
      <c r="U1873" s="13">
        <f t="shared" si="2306"/>
        <v>7.3590267145924176E-2</v>
      </c>
      <c r="V1873" s="13">
        <f t="shared" si="2307"/>
        <v>7.5183722790660677E-3</v>
      </c>
      <c r="W1873" s="13">
        <f t="shared" si="2308"/>
        <v>3.1108027882789002E-2</v>
      </c>
      <c r="X1873" s="13">
        <f t="shared" si="2309"/>
        <v>3.5210593485006075E-2</v>
      </c>
      <c r="Y1873" s="13">
        <f t="shared" si="2310"/>
        <v>1.9927105283525277E-2</v>
      </c>
      <c r="Z1873" s="13">
        <f t="shared" si="2311"/>
        <v>2.1782736972782539E-2</v>
      </c>
      <c r="AA1873" s="13">
        <f t="shared" si="2312"/>
        <v>2.776514785498754E-2</v>
      </c>
      <c r="AB1873" s="13">
        <f t="shared" si="2313"/>
        <v>1.7695284030940662E-2</v>
      </c>
      <c r="AC1873" s="13">
        <f t="shared" si="2314"/>
        <v>6.7794155101015194E-4</v>
      </c>
      <c r="AD1873" s="13">
        <f t="shared" si="2315"/>
        <v>9.9128841651295492E-3</v>
      </c>
      <c r="AE1873" s="13">
        <f t="shared" si="2316"/>
        <v>1.1220207719932042E-2</v>
      </c>
      <c r="AF1873" s="13">
        <f t="shared" si="2317"/>
        <v>6.3499713696481682E-3</v>
      </c>
      <c r="AG1873" s="13">
        <f t="shared" si="2318"/>
        <v>2.3958045104471946E-3</v>
      </c>
      <c r="AH1873" s="13">
        <f t="shared" si="2319"/>
        <v>6.1638678882935775E-3</v>
      </c>
      <c r="AI1873" s="13">
        <f t="shared" si="2320"/>
        <v>7.8567125651345261E-3</v>
      </c>
      <c r="AJ1873" s="13">
        <f t="shared" si="2321"/>
        <v>5.0072400520115379E-3</v>
      </c>
      <c r="AK1873" s="13">
        <f t="shared" si="2322"/>
        <v>2.1274761532986616E-3</v>
      </c>
      <c r="AL1873" s="13">
        <f t="shared" si="2323"/>
        <v>3.9123766009045133E-5</v>
      </c>
      <c r="AM1873" s="13">
        <f t="shared" si="2324"/>
        <v>2.5270717344481456E-3</v>
      </c>
      <c r="AN1873" s="13">
        <f t="shared" si="2325"/>
        <v>2.8603451136268356E-3</v>
      </c>
      <c r="AO1873" s="13">
        <f t="shared" si="2326"/>
        <v>1.6187855013216682E-3</v>
      </c>
      <c r="AP1873" s="13">
        <f t="shared" si="2327"/>
        <v>6.1075765223928241E-4</v>
      </c>
      <c r="AQ1873" s="13">
        <f t="shared" si="2328"/>
        <v>1.7282628371591602E-4</v>
      </c>
      <c r="AR1873" s="13">
        <f t="shared" si="2329"/>
        <v>1.395353298047319E-3</v>
      </c>
      <c r="AS1873" s="13">
        <f t="shared" si="2330"/>
        <v>1.7785731278230348E-3</v>
      </c>
      <c r="AT1873" s="13">
        <f t="shared" si="2331"/>
        <v>1.1335202258241769E-3</v>
      </c>
      <c r="AU1873" s="13">
        <f t="shared" si="2332"/>
        <v>4.8161007354817617E-4</v>
      </c>
      <c r="AV1873" s="13">
        <f t="shared" si="2333"/>
        <v>1.5346986603686192E-4</v>
      </c>
      <c r="AW1873" s="13">
        <f t="shared" si="2334"/>
        <v>1.5679296070437365E-6</v>
      </c>
      <c r="AX1873" s="13">
        <f t="shared" si="2335"/>
        <v>5.3685111926616387E-4</v>
      </c>
      <c r="AY1873" s="13">
        <f t="shared" si="2336"/>
        <v>6.0765171593888474E-4</v>
      </c>
      <c r="AZ1873" s="13">
        <f t="shared" si="2337"/>
        <v>3.4389479190077507E-4</v>
      </c>
      <c r="BA1873" s="13">
        <f t="shared" si="2338"/>
        <v>1.2974935564171309E-4</v>
      </c>
      <c r="BB1873" s="13">
        <f t="shared" si="2339"/>
        <v>3.6715215712609183E-5</v>
      </c>
      <c r="BC1873" s="13">
        <f t="shared" si="2340"/>
        <v>8.3114528509615457E-6</v>
      </c>
      <c r="BD1873" s="13">
        <f t="shared" si="2341"/>
        <v>2.632290391975704E-4</v>
      </c>
      <c r="BE1873" s="13">
        <f t="shared" si="2342"/>
        <v>3.3552226252279115E-4</v>
      </c>
      <c r="BF1873" s="13">
        <f t="shared" si="2343"/>
        <v>2.1383504835102531E-4</v>
      </c>
      <c r="BG1873" s="13">
        <f t="shared" si="2344"/>
        <v>9.085423534338361E-5</v>
      </c>
      <c r="BH1873" s="13">
        <f t="shared" si="2345"/>
        <v>2.895161063452264E-5</v>
      </c>
      <c r="BI1873" s="13">
        <f t="shared" si="2346"/>
        <v>7.3805761958375879E-6</v>
      </c>
      <c r="BJ1873" s="14">
        <f t="shared" si="2347"/>
        <v>0.3965465566408698</v>
      </c>
      <c r="BK1873" s="14">
        <f t="shared" si="2348"/>
        <v>0.27590370252253243</v>
      </c>
      <c r="BL1873" s="14">
        <f t="shared" si="2349"/>
        <v>0.30583696737027649</v>
      </c>
      <c r="BM1873" s="14">
        <f t="shared" si="2350"/>
        <v>0.431457995333831</v>
      </c>
      <c r="BN1873" s="14">
        <f t="shared" si="2351"/>
        <v>0.5680058843862984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1.175</v>
      </c>
      <c r="F1874" s="10">
        <f>VLOOKUP(B1874,home!$B$2:$E$405,3,FALSE)</f>
        <v>0.53</v>
      </c>
      <c r="G1874" s="10">
        <f>VLOOKUP(C1874,away!$B$2:$E$405,4,FALSE)</f>
        <v>1.04</v>
      </c>
      <c r="H1874" s="10">
        <f>VLOOKUP(A1874,away!$A$2:$E$405,3,FALSE)</f>
        <v>0.99375000000000002</v>
      </c>
      <c r="I1874" s="10">
        <f>VLOOKUP(C1874,away!$B$2:$E$405,3,FALSE)</f>
        <v>0.76</v>
      </c>
      <c r="J1874" s="10">
        <f>VLOOKUP(B1874,home!$B$2:$E$405,4,FALSE)</f>
        <v>1.76</v>
      </c>
      <c r="K1874" s="12">
        <f t="shared" si="2296"/>
        <v>0.64766000000000001</v>
      </c>
      <c r="L1874" s="12">
        <f t="shared" si="2297"/>
        <v>1.32924</v>
      </c>
      <c r="M1874" s="13">
        <f t="shared" si="2298"/>
        <v>0.13849791605531026</v>
      </c>
      <c r="N1874" s="13">
        <f t="shared" si="2299"/>
        <v>8.9699560312382243E-2</v>
      </c>
      <c r="O1874" s="13">
        <f t="shared" si="2300"/>
        <v>0.1840969699373606</v>
      </c>
      <c r="P1874" s="13">
        <f t="shared" si="2301"/>
        <v>0.11923224354963095</v>
      </c>
      <c r="Q1874" s="13">
        <f t="shared" si="2302"/>
        <v>2.9047408615958743E-2</v>
      </c>
      <c r="R1874" s="13">
        <f t="shared" si="2303"/>
        <v>0.12235452815976862</v>
      </c>
      <c r="S1874" s="13">
        <f t="shared" si="2304"/>
        <v>2.5661627818647306E-2</v>
      </c>
      <c r="T1874" s="13">
        <f t="shared" si="2305"/>
        <v>3.8610977428676994E-2</v>
      </c>
      <c r="U1874" s="13">
        <f t="shared" si="2306"/>
        <v>7.924413370795573E-2</v>
      </c>
      <c r="V1874" s="13">
        <f t="shared" si="2307"/>
        <v>2.4546646581799897E-3</v>
      </c>
      <c r="W1874" s="13">
        <f t="shared" si="2308"/>
        <v>6.2709482214039465E-3</v>
      </c>
      <c r="X1874" s="13">
        <f t="shared" si="2309"/>
        <v>8.3355952138189811E-3</v>
      </c>
      <c r="Y1874" s="13">
        <f t="shared" si="2310"/>
        <v>5.5400032910083719E-3</v>
      </c>
      <c r="Z1874" s="13">
        <f t="shared" si="2311"/>
        <v>5.4212844337030289E-2</v>
      </c>
      <c r="AA1874" s="13">
        <f t="shared" si="2312"/>
        <v>3.5111490763321034E-2</v>
      </c>
      <c r="AB1874" s="13">
        <f t="shared" si="2313"/>
        <v>1.1370154053886252E-2</v>
      </c>
      <c r="AC1874" s="13">
        <f t="shared" si="2314"/>
        <v>1.3207562191761877E-4</v>
      </c>
      <c r="AD1874" s="13">
        <f t="shared" si="2315"/>
        <v>1.0153605812686199E-3</v>
      </c>
      <c r="AE1874" s="13">
        <f t="shared" si="2316"/>
        <v>1.3496578990455004E-3</v>
      </c>
      <c r="AF1874" s="13">
        <f t="shared" si="2317"/>
        <v>8.9700963286362049E-4</v>
      </c>
      <c r="AG1874" s="13">
        <f t="shared" si="2318"/>
        <v>3.9744702812921303E-4</v>
      </c>
      <c r="AH1874" s="13">
        <f t="shared" si="2319"/>
        <v>1.8015470301638532E-2</v>
      </c>
      <c r="AI1874" s="13">
        <f t="shared" si="2320"/>
        <v>1.1667899495559211E-2</v>
      </c>
      <c r="AJ1874" s="13">
        <f t="shared" si="2321"/>
        <v>3.7784158936469392E-3</v>
      </c>
      <c r="AK1874" s="13">
        <f t="shared" si="2322"/>
        <v>8.1570961255979224E-4</v>
      </c>
      <c r="AL1874" s="13">
        <f t="shared" si="2323"/>
        <v>4.5481327569323236E-6</v>
      </c>
      <c r="AM1874" s="13">
        <f t="shared" si="2324"/>
        <v>1.3152168681288692E-4</v>
      </c>
      <c r="AN1874" s="13">
        <f t="shared" si="2325"/>
        <v>1.7482388697916178E-4</v>
      </c>
      <c r="AO1874" s="13">
        <f t="shared" si="2326"/>
        <v>1.1619145176409052E-4</v>
      </c>
      <c r="AP1874" s="13">
        <f t="shared" si="2327"/>
        <v>5.1482108447633238E-5</v>
      </c>
      <c r="AQ1874" s="13">
        <f t="shared" si="2328"/>
        <v>1.7108019458232998E-5</v>
      </c>
      <c r="AR1874" s="13">
        <f t="shared" si="2329"/>
        <v>4.7893767487499983E-3</v>
      </c>
      <c r="AS1874" s="13">
        <f t="shared" si="2330"/>
        <v>3.1018877450954235E-3</v>
      </c>
      <c r="AT1874" s="13">
        <f t="shared" si="2331"/>
        <v>1.0044843084942511E-3</v>
      </c>
      <c r="AU1874" s="13">
        <f t="shared" si="2332"/>
        <v>2.1685476907979556E-4</v>
      </c>
      <c r="AV1874" s="13">
        <f t="shared" si="2333"/>
        <v>3.5112039935555099E-5</v>
      </c>
      <c r="AW1874" s="13">
        <f t="shared" si="2334"/>
        <v>1.0876298278942309E-7</v>
      </c>
      <c r="AX1874" s="13">
        <f t="shared" si="2335"/>
        <v>1.4196889280205715E-5</v>
      </c>
      <c r="AY1874" s="13">
        <f t="shared" si="2336"/>
        <v>1.8871073106820642E-5</v>
      </c>
      <c r="AZ1874" s="13">
        <f t="shared" si="2337"/>
        <v>1.2542092608255138E-5</v>
      </c>
      <c r="BA1874" s="13">
        <f t="shared" si="2338"/>
        <v>5.5571503928656875E-6</v>
      </c>
      <c r="BB1874" s="13">
        <f t="shared" si="2339"/>
        <v>1.8466966470531963E-6</v>
      </c>
      <c r="BC1874" s="13">
        <f t="shared" si="2340"/>
        <v>4.9094061022579788E-7</v>
      </c>
      <c r="BD1874" s="13">
        <f t="shared" si="2341"/>
        <v>1.061038524918073E-3</v>
      </c>
      <c r="BE1874" s="13">
        <f t="shared" si="2342"/>
        <v>6.8719221104843902E-4</v>
      </c>
      <c r="BF1874" s="13">
        <f t="shared" si="2343"/>
        <v>2.2253345370381605E-4</v>
      </c>
      <c r="BG1874" s="13">
        <f t="shared" si="2344"/>
        <v>4.8042005541937831E-5</v>
      </c>
      <c r="BH1874" s="13">
        <f t="shared" si="2345"/>
        <v>7.7787213273228633E-6</v>
      </c>
      <c r="BI1874" s="13">
        <f t="shared" si="2346"/>
        <v>1.0075933309707854E-6</v>
      </c>
      <c r="BJ1874" s="14">
        <f t="shared" si="2347"/>
        <v>0.18170860022066365</v>
      </c>
      <c r="BK1874" s="14">
        <f t="shared" si="2348"/>
        <v>0.28600194690954989</v>
      </c>
      <c r="BL1874" s="14">
        <f t="shared" si="2349"/>
        <v>0.47763008004692231</v>
      </c>
      <c r="BM1874" s="14">
        <f t="shared" si="2350"/>
        <v>0.31660608257363071</v>
      </c>
      <c r="BN1874" s="14">
        <f t="shared" si="2351"/>
        <v>0.68292862663041143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1.175</v>
      </c>
      <c r="F1875" s="10">
        <f>VLOOKUP(B1875,home!$B$2:$E$405,3,FALSE)</f>
        <v>1.1299999999999999</v>
      </c>
      <c r="G1875" s="10">
        <f>VLOOKUP(C1875,away!$B$2:$E$405,4,FALSE)</f>
        <v>0.85</v>
      </c>
      <c r="H1875" s="10">
        <f>VLOOKUP(A1875,away!$A$2:$E$405,3,FALSE)</f>
        <v>0.99375000000000002</v>
      </c>
      <c r="I1875" s="10">
        <f>VLOOKUP(C1875,away!$B$2:$E$405,3,FALSE)</f>
        <v>0.95</v>
      </c>
      <c r="J1875" s="10">
        <f>VLOOKUP(B1875,home!$B$2:$E$405,4,FALSE)</f>
        <v>0.56000000000000005</v>
      </c>
      <c r="K1875" s="12">
        <f t="shared" si="2296"/>
        <v>1.1285874999999999</v>
      </c>
      <c r="L1875" s="12">
        <f t="shared" si="2297"/>
        <v>0.52867500000000012</v>
      </c>
      <c r="M1875" s="13">
        <f t="shared" si="2298"/>
        <v>0.19066019865194248</v>
      </c>
      <c r="N1875" s="13">
        <f t="shared" si="2299"/>
        <v>0.21517671694609908</v>
      </c>
      <c r="O1875" s="13">
        <f t="shared" si="2300"/>
        <v>0.10079728052231571</v>
      </c>
      <c r="P1875" s="13">
        <f t="shared" si="2301"/>
        <v>0.11375855083147894</v>
      </c>
      <c r="Q1875" s="13">
        <f t="shared" si="2302"/>
        <v>0.12142287651820281</v>
      </c>
      <c r="R1875" s="13">
        <f t="shared" si="2303"/>
        <v>2.6644501140067629E-2</v>
      </c>
      <c r="S1875" s="13">
        <f t="shared" si="2304"/>
        <v>1.6968680378465474E-2</v>
      </c>
      <c r="T1875" s="13">
        <f t="shared" si="2305"/>
        <v>6.4193239243260883E-2</v>
      </c>
      <c r="U1875" s="13">
        <f t="shared" si="2306"/>
        <v>3.0070650930416068E-2</v>
      </c>
      <c r="V1875" s="13">
        <f t="shared" si="2307"/>
        <v>1.1249405446182067E-3</v>
      </c>
      <c r="W1875" s="13">
        <f t="shared" si="2308"/>
        <v>4.5678780217495732E-2</v>
      </c>
      <c r="X1875" s="13">
        <f t="shared" si="2309"/>
        <v>2.4149229131484561E-2</v>
      </c>
      <c r="Y1875" s="13">
        <f t="shared" si="2310"/>
        <v>6.3835468555438002E-3</v>
      </c>
      <c r="Z1875" s="13">
        <f t="shared" si="2311"/>
        <v>4.6954272134084197E-3</v>
      </c>
      <c r="AA1875" s="13">
        <f t="shared" si="2312"/>
        <v>5.2992004602125733E-3</v>
      </c>
      <c r="AB1875" s="13">
        <f t="shared" si="2313"/>
        <v>2.9903056996950792E-3</v>
      </c>
      <c r="AC1875" s="13">
        <f t="shared" si="2314"/>
        <v>4.1950157607671072E-5</v>
      </c>
      <c r="AD1875" s="13">
        <f t="shared" si="2315"/>
        <v>1.2888125092178231E-2</v>
      </c>
      <c r="AE1875" s="13">
        <f t="shared" si="2316"/>
        <v>6.8136295331073272E-3</v>
      </c>
      <c r="AF1875" s="13">
        <f t="shared" si="2317"/>
        <v>1.8010977967077581E-3</v>
      </c>
      <c r="AG1875" s="13">
        <f t="shared" si="2318"/>
        <v>3.1739845922482482E-4</v>
      </c>
      <c r="AH1875" s="13">
        <f t="shared" si="2319"/>
        <v>6.2058874551217417E-4</v>
      </c>
      <c r="AI1875" s="13">
        <f t="shared" si="2320"/>
        <v>7.0038870082572062E-4</v>
      </c>
      <c r="AJ1875" s="13">
        <f t="shared" si="2321"/>
        <v>3.9522496644657409E-4</v>
      </c>
      <c r="AK1875" s="13">
        <f t="shared" si="2322"/>
        <v>1.4868198560650763E-4</v>
      </c>
      <c r="AL1875" s="13">
        <f t="shared" si="2323"/>
        <v>1.0011925237343572E-6</v>
      </c>
      <c r="AM1875" s="13">
        <f t="shared" si="2324"/>
        <v>2.9090753754937391E-3</v>
      </c>
      <c r="AN1875" s="13">
        <f t="shared" si="2325"/>
        <v>1.5379554241391528E-3</v>
      </c>
      <c r="AO1875" s="13">
        <f t="shared" si="2326"/>
        <v>4.065392919283833E-4</v>
      </c>
      <c r="AP1875" s="13">
        <f t="shared" si="2327"/>
        <v>7.164238672007937E-5</v>
      </c>
      <c r="AQ1875" s="13">
        <f t="shared" si="2328"/>
        <v>9.468884699809493E-6</v>
      </c>
      <c r="AR1875" s="13">
        <f t="shared" si="2329"/>
        <v>6.5617951006729765E-5</v>
      </c>
      <c r="AS1875" s="13">
        <f t="shared" si="2330"/>
        <v>7.4055599281807618E-5</v>
      </c>
      <c r="AT1875" s="13">
        <f t="shared" si="2331"/>
        <v>4.178911182722853E-5</v>
      </c>
      <c r="AU1875" s="13">
        <f t="shared" si="2332"/>
        <v>1.5720889748104094E-5</v>
      </c>
      <c r="AV1875" s="13">
        <f t="shared" si="2333"/>
        <v>4.4355999146471034E-6</v>
      </c>
      <c r="AW1875" s="13">
        <f t="shared" si="2334"/>
        <v>1.6593542305545777E-8</v>
      </c>
      <c r="AX1875" s="13">
        <f t="shared" si="2335"/>
        <v>5.4719101755667415E-4</v>
      </c>
      <c r="AY1875" s="13">
        <f t="shared" si="2336"/>
        <v>2.8928621120677471E-4</v>
      </c>
      <c r="AZ1875" s="13">
        <f t="shared" si="2337"/>
        <v>7.6469193854870825E-5</v>
      </c>
      <c r="BA1875" s="13">
        <f t="shared" si="2338"/>
        <v>1.3475783687074615E-5</v>
      </c>
      <c r="BB1875" s="13">
        <f t="shared" si="2339"/>
        <v>1.7810774851910434E-6</v>
      </c>
      <c r="BC1875" s="13">
        <f t="shared" si="2340"/>
        <v>1.8832222789667507E-7</v>
      </c>
      <c r="BD1875" s="13">
        <f t="shared" si="2341"/>
        <v>5.7817617080804756E-6</v>
      </c>
      <c r="BE1875" s="13">
        <f t="shared" si="2342"/>
        <v>6.5252239917182722E-6</v>
      </c>
      <c r="BF1875" s="13">
        <f t="shared" si="2343"/>
        <v>3.6821431158766733E-6</v>
      </c>
      <c r="BG1875" s="13">
        <f t="shared" si="2344"/>
        <v>1.3852068979298215E-6</v>
      </c>
      <c r="BH1875" s="13">
        <f t="shared" si="2345"/>
        <v>3.9083179747934274E-7</v>
      </c>
      <c r="BI1875" s="13">
        <f t="shared" si="2346"/>
        <v>8.8217576247543526E-8</v>
      </c>
      <c r="BJ1875" s="14">
        <f t="shared" si="2347"/>
        <v>0.50468771276230462</v>
      </c>
      <c r="BK1875" s="14">
        <f t="shared" si="2348"/>
        <v>0.32284460796784326</v>
      </c>
      <c r="BL1875" s="14">
        <f t="shared" si="2349"/>
        <v>0.16788629568796387</v>
      </c>
      <c r="BM1875" s="14">
        <f t="shared" si="2350"/>
        <v>0.23136464940374912</v>
      </c>
      <c r="BN1875" s="14">
        <f t="shared" si="2351"/>
        <v>0.76846012461010671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1.175</v>
      </c>
      <c r="F1876" s="10">
        <f>VLOOKUP(B1876,home!$B$2:$E$405,3,FALSE)</f>
        <v>0.61</v>
      </c>
      <c r="G1876" s="10">
        <f>VLOOKUP(C1876,away!$B$2:$E$405,4,FALSE)</f>
        <v>1.04</v>
      </c>
      <c r="H1876" s="10">
        <f>VLOOKUP(A1876,away!$A$2:$E$405,3,FALSE)</f>
        <v>0.99375000000000002</v>
      </c>
      <c r="I1876" s="10">
        <f>VLOOKUP(C1876,away!$B$2:$E$405,3,FALSE)</f>
        <v>0.76</v>
      </c>
      <c r="J1876" s="10">
        <f>VLOOKUP(B1876,home!$B$2:$E$405,4,FALSE)</f>
        <v>1.29</v>
      </c>
      <c r="K1876" s="12">
        <f t="shared" si="2296"/>
        <v>0.74541999999999997</v>
      </c>
      <c r="L1876" s="12">
        <f t="shared" si="2297"/>
        <v>0.97427249999999999</v>
      </c>
      <c r="M1876" s="13">
        <f t="shared" si="2298"/>
        <v>0.17912121921875557</v>
      </c>
      <c r="N1876" s="13">
        <f t="shared" si="2299"/>
        <v>0.13352053923004475</v>
      </c>
      <c r="O1876" s="13">
        <f t="shared" si="2300"/>
        <v>0.17451287805130503</v>
      </c>
      <c r="P1876" s="13">
        <f t="shared" si="2301"/>
        <v>0.13008538955700377</v>
      </c>
      <c r="Q1876" s="13">
        <f t="shared" si="2302"/>
        <v>4.9764440176429975E-2</v>
      </c>
      <c r="R1876" s="13">
        <f t="shared" si="2303"/>
        <v>8.5011548990620023E-2</v>
      </c>
      <c r="S1876" s="13">
        <f t="shared" si="2304"/>
        <v>2.3618375100957219E-2</v>
      </c>
      <c r="T1876" s="13">
        <f t="shared" si="2305"/>
        <v>4.8484125541790872E-2</v>
      </c>
      <c r="U1876" s="13">
        <f t="shared" si="2306"/>
        <v>6.3369308848587977E-2</v>
      </c>
      <c r="V1876" s="13">
        <f t="shared" si="2307"/>
        <v>1.9058512064324561E-3</v>
      </c>
      <c r="W1876" s="13">
        <f t="shared" si="2308"/>
        <v>1.2365136332104811E-2</v>
      </c>
      <c r="X1876" s="13">
        <f t="shared" si="2309"/>
        <v>1.2047012287120585E-2</v>
      </c>
      <c r="Y1876" s="13">
        <f t="shared" si="2310"/>
        <v>5.868536389251844E-3</v>
      </c>
      <c r="Z1876" s="13">
        <f t="shared" si="2311"/>
        <v>2.7608138121321287E-2</v>
      </c>
      <c r="AA1876" s="13">
        <f t="shared" si="2312"/>
        <v>2.0579658318395311E-2</v>
      </c>
      <c r="AB1876" s="13">
        <f t="shared" si="2313"/>
        <v>7.6702444518491151E-3</v>
      </c>
      <c r="AC1876" s="13">
        <f t="shared" si="2314"/>
        <v>8.6506849142364159E-5</v>
      </c>
      <c r="AD1876" s="13">
        <f t="shared" si="2315"/>
        <v>2.3043049811693919E-3</v>
      </c>
      <c r="AE1876" s="13">
        <f t="shared" si="2316"/>
        <v>2.2450209747663565E-3</v>
      </c>
      <c r="AF1876" s="13">
        <f t="shared" si="2317"/>
        <v>1.0936310988190273E-3</v>
      </c>
      <c r="AG1876" s="13">
        <f t="shared" si="2318"/>
        <v>3.5516490157472031E-4</v>
      </c>
      <c r="AH1876" s="13">
        <f t="shared" si="2319"/>
        <v>6.7244624369512474E-3</v>
      </c>
      <c r="AI1876" s="13">
        <f t="shared" si="2320"/>
        <v>5.012548789752198E-3</v>
      </c>
      <c r="AJ1876" s="13">
        <f t="shared" si="2321"/>
        <v>1.8682270594285414E-3</v>
      </c>
      <c r="AK1876" s="13">
        <f t="shared" si="2322"/>
        <v>4.6420460487974115E-4</v>
      </c>
      <c r="AL1876" s="13">
        <f t="shared" si="2323"/>
        <v>2.5129970014976517E-6</v>
      </c>
      <c r="AM1876" s="13">
        <f t="shared" si="2324"/>
        <v>3.4353500381265772E-4</v>
      </c>
      <c r="AN1876" s="13">
        <f t="shared" si="2325"/>
        <v>3.3469670700206751E-4</v>
      </c>
      <c r="AO1876" s="13">
        <f t="shared" si="2326"/>
        <v>1.6304289873633588E-4</v>
      </c>
      <c r="AP1876" s="13">
        <f t="shared" si="2327"/>
        <v>5.2949404186365608E-5</v>
      </c>
      <c r="AQ1876" s="13">
        <f t="shared" si="2328"/>
        <v>1.2896787097540219E-5</v>
      </c>
      <c r="AR1876" s="13">
        <f t="shared" si="2329"/>
        <v>1.3102917659209173E-3</v>
      </c>
      <c r="AS1876" s="13">
        <f t="shared" si="2330"/>
        <v>9.7671768815277E-4</v>
      </c>
      <c r="AT1876" s="13">
        <f t="shared" si="2331"/>
        <v>3.6403244955141885E-4</v>
      </c>
      <c r="AU1876" s="13">
        <f t="shared" si="2332"/>
        <v>9.0452356181539552E-5</v>
      </c>
      <c r="AV1876" s="13">
        <f t="shared" si="2333"/>
        <v>1.6856248836210801E-5</v>
      </c>
      <c r="AW1876" s="13">
        <f t="shared" si="2334"/>
        <v>5.0695680234066262E-8</v>
      </c>
      <c r="AX1876" s="13">
        <f t="shared" si="2335"/>
        <v>4.2679643757005198E-5</v>
      </c>
      <c r="AY1876" s="13">
        <f t="shared" si="2336"/>
        <v>4.1581603222246846E-5</v>
      </c>
      <c r="AZ1876" s="13">
        <f t="shared" si="2337"/>
        <v>2.0255906262673242E-5</v>
      </c>
      <c r="BA1876" s="13">
        <f t="shared" si="2338"/>
        <v>6.5782574781001061E-6</v>
      </c>
      <c r="BB1876" s="13">
        <f t="shared" si="2339"/>
        <v>1.6022538397080711E-6</v>
      </c>
      <c r="BC1876" s="13">
        <f t="shared" si="2340"/>
        <v>3.122063708093965E-7</v>
      </c>
      <c r="BD1876" s="13">
        <f t="shared" si="2341"/>
        <v>2.1276353908553105E-4</v>
      </c>
      <c r="BE1876" s="13">
        <f t="shared" si="2342"/>
        <v>1.5859819730513653E-4</v>
      </c>
      <c r="BF1876" s="13">
        <f t="shared" si="2343"/>
        <v>5.911113411759743E-5</v>
      </c>
      <c r="BG1876" s="13">
        <f t="shared" si="2344"/>
        <v>1.468754053131316E-5</v>
      </c>
      <c r="BH1876" s="13">
        <f t="shared" si="2345"/>
        <v>2.7370966157128635E-6</v>
      </c>
      <c r="BI1876" s="13">
        <f t="shared" si="2346"/>
        <v>4.0805731185693662E-7</v>
      </c>
      <c r="BJ1876" s="14">
        <f t="shared" si="2347"/>
        <v>0.26906804258483791</v>
      </c>
      <c r="BK1876" s="14">
        <f t="shared" si="2348"/>
        <v>0.3348614365325151</v>
      </c>
      <c r="BL1876" s="14">
        <f t="shared" si="2349"/>
        <v>0.36841973762537905</v>
      </c>
      <c r="BM1876" s="14">
        <f t="shared" si="2350"/>
        <v>0.24789980873235232</v>
      </c>
      <c r="BN1876" s="14">
        <f t="shared" si="2351"/>
        <v>0.75201601522415917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1.175</v>
      </c>
      <c r="F1877" s="10">
        <f>VLOOKUP(B1877,home!$B$2:$E$405,3,FALSE)</f>
        <v>0.85</v>
      </c>
      <c r="G1877" s="10">
        <f>VLOOKUP(C1877,away!$B$2:$E$405,4,FALSE)</f>
        <v>0.85</v>
      </c>
      <c r="H1877" s="10">
        <f>VLOOKUP(A1877,away!$A$2:$E$405,3,FALSE)</f>
        <v>0.99375000000000002</v>
      </c>
      <c r="I1877" s="10">
        <f>VLOOKUP(C1877,away!$B$2:$E$405,3,FALSE)</f>
        <v>0.96</v>
      </c>
      <c r="J1877" s="10">
        <f>VLOOKUP(B1877,home!$B$2:$E$405,4,FALSE)</f>
        <v>0.86</v>
      </c>
      <c r="K1877" s="12">
        <f t="shared" si="2296"/>
        <v>0.84893750000000001</v>
      </c>
      <c r="L1877" s="12">
        <f t="shared" si="2297"/>
        <v>0.82043999999999995</v>
      </c>
      <c r="M1877" s="13">
        <f t="shared" si="2298"/>
        <v>0.18836428591813356</v>
      </c>
      <c r="N1877" s="13">
        <f t="shared" si="2299"/>
        <v>0.15990950597662554</v>
      </c>
      <c r="O1877" s="13">
        <f t="shared" si="2300"/>
        <v>0.15454159473867349</v>
      </c>
      <c r="P1877" s="13">
        <f t="shared" si="2301"/>
        <v>0.13119615508346261</v>
      </c>
      <c r="Q1877" s="13">
        <f t="shared" si="2302"/>
        <v>6.7876588115015749E-2</v>
      </c>
      <c r="R1877" s="13">
        <f t="shared" si="2303"/>
        <v>6.3396052993698632E-2</v>
      </c>
      <c r="S1877" s="13">
        <f t="shared" si="2304"/>
        <v>2.2844605367713915E-2</v>
      </c>
      <c r="T1877" s="13">
        <f t="shared" si="2305"/>
        <v>5.5688667953083505E-2</v>
      </c>
      <c r="U1877" s="13">
        <f t="shared" si="2306"/>
        <v>5.3819286738338031E-2</v>
      </c>
      <c r="V1877" s="13">
        <f t="shared" si="2307"/>
        <v>1.7679244201582779E-3</v>
      </c>
      <c r="W1877" s="13">
        <f t="shared" si="2308"/>
        <v>1.9207660340963734E-2</v>
      </c>
      <c r="X1877" s="13">
        <f t="shared" si="2309"/>
        <v>1.5758732850140282E-2</v>
      </c>
      <c r="Y1877" s="13">
        <f t="shared" si="2310"/>
        <v>6.4645473897845468E-3</v>
      </c>
      <c r="Z1877" s="13">
        <f t="shared" si="2311"/>
        <v>1.73375525727167E-2</v>
      </c>
      <c r="AA1877" s="13">
        <f t="shared" si="2312"/>
        <v>1.4718498537200685E-2</v>
      </c>
      <c r="AB1877" s="13">
        <f t="shared" si="2313"/>
        <v>6.2475426759624015E-3</v>
      </c>
      <c r="AC1877" s="13">
        <f t="shared" si="2314"/>
        <v>7.6960212120483066E-5</v>
      </c>
      <c r="AD1877" s="13">
        <f t="shared" si="2315"/>
        <v>4.0765257876767243E-3</v>
      </c>
      <c r="AE1877" s="13">
        <f t="shared" si="2316"/>
        <v>3.3445448172414907E-3</v>
      </c>
      <c r="AF1877" s="13">
        <f t="shared" si="2317"/>
        <v>1.3719991749288043E-3</v>
      </c>
      <c r="AG1877" s="13">
        <f t="shared" si="2318"/>
        <v>3.7521433435952939E-4</v>
      </c>
      <c r="AH1877" s="13">
        <f t="shared" si="2319"/>
        <v>3.5561054081899223E-3</v>
      </c>
      <c r="AI1877" s="13">
        <f t="shared" si="2320"/>
        <v>3.0189112349652322E-3</v>
      </c>
      <c r="AJ1877" s="13">
        <f t="shared" si="2321"/>
        <v>1.2814334782666481E-3</v>
      </c>
      <c r="AK1877" s="13">
        <f t="shared" si="2322"/>
        <v>3.6261897781866435E-4</v>
      </c>
      <c r="AL1877" s="13">
        <f t="shared" si="2323"/>
        <v>2.1441185361440255E-6</v>
      </c>
      <c r="AM1877" s="13">
        <f t="shared" si="2324"/>
        <v>6.9214312217516201E-4</v>
      </c>
      <c r="AN1877" s="13">
        <f t="shared" si="2325"/>
        <v>5.6786190315738982E-4</v>
      </c>
      <c r="AO1877" s="13">
        <f t="shared" si="2326"/>
        <v>2.3294830991322444E-4</v>
      </c>
      <c r="AP1877" s="13">
        <f t="shared" si="2327"/>
        <v>6.3706703795068614E-5</v>
      </c>
      <c r="AQ1877" s="13">
        <f t="shared" si="2328"/>
        <v>1.3066882015406522E-5</v>
      </c>
      <c r="AR1877" s="13">
        <f t="shared" si="2329"/>
        <v>5.8351422421906805E-4</v>
      </c>
      <c r="AS1877" s="13">
        <f t="shared" si="2330"/>
        <v>4.953671067229751E-4</v>
      </c>
      <c r="AT1877" s="13">
        <f t="shared" si="2331"/>
        <v>2.1026785658181778E-4</v>
      </c>
      <c r="AU1877" s="13">
        <f t="shared" si="2332"/>
        <v>5.9501422832309E-5</v>
      </c>
      <c r="AV1877" s="13">
        <f t="shared" si="2333"/>
        <v>1.2628247286425827E-5</v>
      </c>
      <c r="AW1877" s="13">
        <f t="shared" si="2334"/>
        <v>4.1482873732635322E-8</v>
      </c>
      <c r="AX1877" s="13">
        <f t="shared" si="2335"/>
        <v>9.7931041963596058E-5</v>
      </c>
      <c r="AY1877" s="13">
        <f t="shared" si="2336"/>
        <v>8.0346544068612733E-5</v>
      </c>
      <c r="AZ1877" s="13">
        <f t="shared" si="2337"/>
        <v>3.2959759307826319E-5</v>
      </c>
      <c r="BA1877" s="13">
        <f t="shared" si="2338"/>
        <v>9.0138349755043399E-6</v>
      </c>
      <c r="BB1877" s="13">
        <f t="shared" si="2339"/>
        <v>1.8488276918256951E-6</v>
      </c>
      <c r="BC1877" s="13">
        <f t="shared" si="2340"/>
        <v>3.0337043829629472E-7</v>
      </c>
      <c r="BD1877" s="13">
        <f t="shared" si="2341"/>
        <v>7.9789735019715331E-5</v>
      </c>
      <c r="BE1877" s="13">
        <f t="shared" si="2342"/>
        <v>6.7736498173299586E-5</v>
      </c>
      <c r="BF1877" s="13">
        <f t="shared" si="2343"/>
        <v>2.8752026708997751E-5</v>
      </c>
      <c r="BG1877" s="13">
        <f t="shared" si="2344"/>
        <v>8.13622455808993E-6</v>
      </c>
      <c r="BH1877" s="13">
        <f t="shared" si="2345"/>
        <v>1.726786533945867E-6</v>
      </c>
      <c r="BI1877" s="13">
        <f t="shared" si="2346"/>
        <v>2.9318676863233394E-7</v>
      </c>
      <c r="BJ1877" s="14">
        <f t="shared" si="2347"/>
        <v>0.33586611703932179</v>
      </c>
      <c r="BK1877" s="14">
        <f t="shared" si="2348"/>
        <v>0.3443324216641937</v>
      </c>
      <c r="BL1877" s="14">
        <f t="shared" si="2349"/>
        <v>0.30248975809851891</v>
      </c>
      <c r="BM1877" s="14">
        <f t="shared" si="2350"/>
        <v>0.2346613614879467</v>
      </c>
      <c r="BN1877" s="14">
        <f t="shared" si="2351"/>
        <v>0.76528418282560962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1.175</v>
      </c>
      <c r="F1878" s="10">
        <f>VLOOKUP(B1878,home!$B$2:$E$405,3,FALSE)</f>
        <v>0.74</v>
      </c>
      <c r="G1878" s="10">
        <f>VLOOKUP(C1878,away!$B$2:$E$405,4,FALSE)</f>
        <v>1.22</v>
      </c>
      <c r="H1878" s="10">
        <f>VLOOKUP(A1878,away!$A$2:$E$405,3,FALSE)</f>
        <v>0.99375000000000002</v>
      </c>
      <c r="I1878" s="10">
        <f>VLOOKUP(C1878,away!$B$2:$E$405,3,FALSE)</f>
        <v>0.97</v>
      </c>
      <c r="J1878" s="10">
        <f>VLOOKUP(B1878,home!$B$2:$E$405,4,FALSE)</f>
        <v>1.89</v>
      </c>
      <c r="K1878" s="12">
        <f t="shared" si="2296"/>
        <v>1.0607900000000001</v>
      </c>
      <c r="L1878" s="12">
        <f t="shared" si="2297"/>
        <v>1.8218418749999998</v>
      </c>
      <c r="M1878" s="13">
        <f t="shared" si="2298"/>
        <v>5.598721740093586E-2</v>
      </c>
      <c r="N1878" s="13">
        <f t="shared" si="2299"/>
        <v>5.939068034673875E-2</v>
      </c>
      <c r="O1878" s="13">
        <f t="shared" si="2300"/>
        <v>0.10199985712575359</v>
      </c>
      <c r="P1878" s="13">
        <f t="shared" si="2301"/>
        <v>0.10820042844042815</v>
      </c>
      <c r="Q1878" s="13">
        <f t="shared" si="2302"/>
        <v>3.1500519902508503E-2</v>
      </c>
      <c r="R1878" s="13">
        <f t="shared" si="2303"/>
        <v>9.291380547785752E-2</v>
      </c>
      <c r="S1878" s="13">
        <f t="shared" si="2304"/>
        <v>5.227681093192052E-2</v>
      </c>
      <c r="T1878" s="13">
        <f t="shared" si="2305"/>
        <v>5.7388966242660891E-2</v>
      </c>
      <c r="U1878" s="13">
        <f t="shared" si="2306"/>
        <v>9.8562035712856488E-2</v>
      </c>
      <c r="V1878" s="13">
        <f t="shared" si="2307"/>
        <v>1.1225525323092194E-2</v>
      </c>
      <c r="W1878" s="13">
        <f t="shared" si="2308"/>
        <v>1.1138478835794E-2</v>
      </c>
      <c r="X1878" s="13">
        <f t="shared" si="2309"/>
        <v>2.0292547166850753E-2</v>
      </c>
      <c r="Y1878" s="13">
        <f t="shared" si="2310"/>
        <v>1.848490608949066E-2</v>
      </c>
      <c r="Z1878" s="13">
        <f t="shared" si="2311"/>
        <v>5.6424753861721737E-2</v>
      </c>
      <c r="AA1878" s="13">
        <f t="shared" si="2312"/>
        <v>5.9854814648975803E-2</v>
      </c>
      <c r="AB1878" s="13">
        <f t="shared" si="2313"/>
        <v>3.1746694415743522E-2</v>
      </c>
      <c r="AC1878" s="13">
        <f t="shared" si="2314"/>
        <v>1.3558972764370102E-3</v>
      </c>
      <c r="AD1878" s="13">
        <f t="shared" si="2315"/>
        <v>2.9538967410554793E-3</v>
      </c>
      <c r="AE1878" s="13">
        <f t="shared" si="2316"/>
        <v>5.3815327772809025E-3</v>
      </c>
      <c r="AF1878" s="13">
        <f t="shared" si="2317"/>
        <v>4.9021508826676986E-3</v>
      </c>
      <c r="AG1878" s="13">
        <f t="shared" si="2318"/>
        <v>2.9769812518707418E-3</v>
      </c>
      <c r="AH1878" s="13">
        <f t="shared" si="2319"/>
        <v>2.5699244842963161E-2</v>
      </c>
      <c r="AI1878" s="13">
        <f t="shared" si="2320"/>
        <v>2.7261501936966893E-2</v>
      </c>
      <c r="AJ1878" s="13">
        <f t="shared" si="2321"/>
        <v>1.4459364319857556E-2</v>
      </c>
      <c r="AK1878" s="13">
        <f t="shared" si="2322"/>
        <v>5.1127830256205674E-3</v>
      </c>
      <c r="AL1878" s="13">
        <f t="shared" si="2323"/>
        <v>1.0481582978563387E-4</v>
      </c>
      <c r="AM1878" s="13">
        <f t="shared" si="2324"/>
        <v>6.2669282478884853E-4</v>
      </c>
      <c r="AN1878" s="13">
        <f t="shared" si="2325"/>
        <v>1.1417352309623621E-3</v>
      </c>
      <c r="AO1878" s="13">
        <f t="shared" si="2326"/>
        <v>1.0400305269650141E-3</v>
      </c>
      <c r="AP1878" s="13">
        <f t="shared" si="2327"/>
        <v>6.3159038843439306E-4</v>
      </c>
      <c r="AQ1878" s="13">
        <f t="shared" si="2328"/>
        <v>2.876644543743233E-4</v>
      </c>
      <c r="AR1878" s="13">
        <f t="shared" si="2329"/>
        <v>9.3639920821576208E-3</v>
      </c>
      <c r="AS1878" s="13">
        <f t="shared" si="2330"/>
        <v>9.9332291608319832E-3</v>
      </c>
      <c r="AT1878" s="13">
        <f t="shared" si="2331"/>
        <v>5.2685350807594802E-3</v>
      </c>
      <c r="AU1878" s="13">
        <f t="shared" si="2332"/>
        <v>1.86293644277295E-3</v>
      </c>
      <c r="AV1878" s="13">
        <f t="shared" si="2333"/>
        <v>4.9404608728227932E-4</v>
      </c>
      <c r="AW1878" s="13">
        <f t="shared" si="2334"/>
        <v>5.6268387959426268E-6</v>
      </c>
      <c r="AX1878" s="13">
        <f t="shared" si="2335"/>
        <v>1.1079824693462709E-4</v>
      </c>
      <c r="AY1878" s="13">
        <f t="shared" si="2336"/>
        <v>2.0185688594209395E-4</v>
      </c>
      <c r="AZ1878" s="13">
        <f t="shared" si="2337"/>
        <v>1.8387566378320281E-4</v>
      </c>
      <c r="BA1878" s="13">
        <f t="shared" si="2338"/>
        <v>1.1166412802455327E-4</v>
      </c>
      <c r="BB1878" s="13">
        <f t="shared" si="2339"/>
        <v>5.0858596092623056E-5</v>
      </c>
      <c r="BC1878" s="13">
        <f t="shared" si="2340"/>
        <v>1.8531264013050421E-5</v>
      </c>
      <c r="BD1878" s="13">
        <f t="shared" si="2341"/>
        <v>2.8432854820738627E-3</v>
      </c>
      <c r="BE1878" s="13">
        <f t="shared" si="2342"/>
        <v>3.0161288065291328E-3</v>
      </c>
      <c r="BF1878" s="13">
        <f t="shared" si="2343"/>
        <v>1.5997396383390194E-3</v>
      </c>
      <c r="BG1878" s="13">
        <f t="shared" si="2344"/>
        <v>5.6566260365121623E-4</v>
      </c>
      <c r="BH1878" s="13">
        <f t="shared" si="2345"/>
        <v>1.5001230833179341E-4</v>
      </c>
      <c r="BI1878" s="13">
        <f t="shared" si="2346"/>
        <v>3.1826311311056642E-5</v>
      </c>
      <c r="BJ1878" s="14">
        <f t="shared" si="2347"/>
        <v>0.21881595844723351</v>
      </c>
      <c r="BK1878" s="14">
        <f t="shared" si="2348"/>
        <v>0.22935255208854149</v>
      </c>
      <c r="BL1878" s="14">
        <f t="shared" si="2349"/>
        <v>0.49273949551063545</v>
      </c>
      <c r="BM1878" s="14">
        <f t="shared" si="2350"/>
        <v>0.54714402116676386</v>
      </c>
      <c r="BN1878" s="14">
        <f t="shared" si="2351"/>
        <v>0.44999250869422236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1.4155844155844199</v>
      </c>
      <c r="F1879" s="10">
        <f>VLOOKUP(B1879,home!$B$2:$E$405,3,FALSE)</f>
        <v>0.47</v>
      </c>
      <c r="G1879" s="10">
        <f>VLOOKUP(C1879,away!$B$2:$E$405,4,FALSE)</f>
        <v>0.47</v>
      </c>
      <c r="H1879" s="10">
        <f>VLOOKUP(A1879,away!$A$2:$E$405,3,FALSE)</f>
        <v>1.1818181818181801</v>
      </c>
      <c r="I1879" s="10">
        <f>VLOOKUP(C1879,away!$B$2:$E$405,3,FALSE)</f>
        <v>0.47</v>
      </c>
      <c r="J1879" s="10">
        <f>VLOOKUP(B1879,home!$B$2:$E$405,4,FALSE)</f>
        <v>0.85</v>
      </c>
      <c r="K1879" s="12">
        <f t="shared" si="2296"/>
        <v>0.31270259740259831</v>
      </c>
      <c r="L1879" s="12">
        <f t="shared" si="2297"/>
        <v>0.47213636363636291</v>
      </c>
      <c r="M1879" s="13">
        <f t="shared" si="2298"/>
        <v>0.45619316074324245</v>
      </c>
      <c r="N1879" s="13">
        <f t="shared" si="2299"/>
        <v>0.14265278628171296</v>
      </c>
      <c r="O1879" s="13">
        <f t="shared" si="2300"/>
        <v>0.21538538002909327</v>
      </c>
      <c r="P1879" s="13">
        <f t="shared" si="2301"/>
        <v>6.7351567777643187E-2</v>
      </c>
      <c r="Q1879" s="13">
        <f t="shared" si="2302"/>
        <v>2.2303948398504695E-2</v>
      </c>
      <c r="R1879" s="13">
        <f t="shared" si="2303"/>
        <v>5.0845635053686111E-2</v>
      </c>
      <c r="S1879" s="13">
        <f t="shared" si="2304"/>
        <v>2.4859171906018432E-3</v>
      </c>
      <c r="T1879" s="13">
        <f t="shared" si="2305"/>
        <v>1.0530505091603085E-2</v>
      </c>
      <c r="U1879" s="13">
        <f t="shared" si="2306"/>
        <v>1.5899562147872248E-2</v>
      </c>
      <c r="V1879" s="13">
        <f t="shared" si="2307"/>
        <v>4.0779611835099319E-5</v>
      </c>
      <c r="W1879" s="13">
        <f t="shared" si="2308"/>
        <v>2.3248341988486476E-3</v>
      </c>
      <c r="X1879" s="13">
        <f t="shared" si="2309"/>
        <v>1.0976387647018576E-3</v>
      </c>
      <c r="Y1879" s="13">
        <f t="shared" si="2310"/>
        <v>2.5911758747632226E-4</v>
      </c>
      <c r="Z1879" s="13">
        <f t="shared" si="2311"/>
        <v>8.0020244136763154E-3</v>
      </c>
      <c r="AA1879" s="13">
        <f t="shared" si="2312"/>
        <v>2.5022538186355876E-3</v>
      </c>
      <c r="AB1879" s="13">
        <f t="shared" si="2313"/>
        <v>3.9123063422395916E-4</v>
      </c>
      <c r="AC1879" s="13">
        <f t="shared" si="2314"/>
        <v>3.7628945187150586E-7</v>
      </c>
      <c r="AD1879" s="13">
        <f t="shared" si="2315"/>
        <v>1.8174542312759018E-4</v>
      </c>
      <c r="AE1879" s="13">
        <f t="shared" si="2316"/>
        <v>8.5808623183012547E-5</v>
      </c>
      <c r="AF1879" s="13">
        <f t="shared" si="2317"/>
        <v>2.025668565913523E-5</v>
      </c>
      <c r="AG1879" s="13">
        <f t="shared" si="2318"/>
        <v>3.1879726354763228E-6</v>
      </c>
      <c r="AH1879" s="13">
        <f t="shared" si="2319"/>
        <v>9.4451167710063357E-4</v>
      </c>
      <c r="AI1879" s="13">
        <f t="shared" si="2320"/>
        <v>2.9535125470645239E-4</v>
      </c>
      <c r="AJ1879" s="13">
        <f t="shared" si="2321"/>
        <v>4.6178552246412022E-5</v>
      </c>
      <c r="AK1879" s="13">
        <f t="shared" si="2322"/>
        <v>4.8133844105815452E-6</v>
      </c>
      <c r="AL1879" s="13">
        <f t="shared" si="2323"/>
        <v>2.2221889061594278E-9</v>
      </c>
      <c r="AM1879" s="13">
        <f t="shared" si="2324"/>
        <v>1.1366453175606342E-5</v>
      </c>
      <c r="AN1879" s="13">
        <f t="shared" si="2325"/>
        <v>5.366515869773768E-6</v>
      </c>
      <c r="AO1879" s="13">
        <f t="shared" si="2326"/>
        <v>1.2668636440759102E-6</v>
      </c>
      <c r="AP1879" s="13">
        <f t="shared" si="2327"/>
        <v>1.9937746471237061E-7</v>
      </c>
      <c r="AQ1879" s="13">
        <f t="shared" si="2328"/>
        <v>2.3533337795083981E-8</v>
      </c>
      <c r="AR1879" s="13">
        <f t="shared" si="2329"/>
        <v>8.918766172767519E-5</v>
      </c>
      <c r="AS1879" s="13">
        <f t="shared" si="2330"/>
        <v>2.7889213478508342E-5</v>
      </c>
      <c r="AT1879" s="13">
        <f t="shared" si="2331"/>
        <v>4.3605147471225558E-6</v>
      </c>
      <c r="AU1879" s="13">
        <f t="shared" si="2332"/>
        <v>4.5451476247918594E-7</v>
      </c>
      <c r="AV1879" s="13">
        <f t="shared" si="2333"/>
        <v>3.5531986696266607E-8</v>
      </c>
      <c r="AW1879" s="13">
        <f t="shared" si="2334"/>
        <v>9.1133366549818731E-12</v>
      </c>
      <c r="AX1879" s="13">
        <f t="shared" si="2335"/>
        <v>5.923865718778528E-7</v>
      </c>
      <c r="AY1879" s="13">
        <f t="shared" si="2336"/>
        <v>2.796872419134203E-7</v>
      </c>
      <c r="AZ1879" s="13">
        <f t="shared" si="2337"/>
        <v>6.6025258676243014E-8</v>
      </c>
      <c r="BA1879" s="13">
        <f t="shared" si="2338"/>
        <v>1.0390975179850533E-8</v>
      </c>
      <c r="BB1879" s="13">
        <f t="shared" si="2339"/>
        <v>1.2264893090125831E-9</v>
      </c>
      <c r="BC1879" s="13">
        <f t="shared" si="2340"/>
        <v>1.1581404047921534E-10</v>
      </c>
      <c r="BD1879" s="13">
        <f t="shared" si="2341"/>
        <v>7.0181230482224261E-6</v>
      </c>
      <c r="BE1879" s="13">
        <f t="shared" si="2342"/>
        <v>2.1945853060701936E-6</v>
      </c>
      <c r="BF1879" s="13">
        <f t="shared" si="2343"/>
        <v>3.4312626271486285E-7</v>
      </c>
      <c r="BG1879" s="13">
        <f t="shared" si="2344"/>
        <v>3.576549119599466E-8</v>
      </c>
      <c r="BH1879" s="13">
        <f t="shared" si="2345"/>
        <v>2.7959904985918219E-9</v>
      </c>
      <c r="BI1879" s="13">
        <f t="shared" si="2346"/>
        <v>1.7486269824452976E-10</v>
      </c>
      <c r="BJ1879" s="14">
        <f t="shared" si="2347"/>
        <v>0.1794790016032958</v>
      </c>
      <c r="BK1879" s="14">
        <f t="shared" si="2348"/>
        <v>0.52607208352220525</v>
      </c>
      <c r="BL1879" s="14">
        <f t="shared" si="2349"/>
        <v>0.28644643855963919</v>
      </c>
      <c r="BM1879" s="14">
        <f t="shared" si="2350"/>
        <v>4.52667901368052E-2</v>
      </c>
      <c r="BN1879" s="14">
        <f t="shared" si="2351"/>
        <v>0.95473247828388264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1.4155844155844199</v>
      </c>
      <c r="F1880" s="10">
        <f>VLOOKUP(B1880,home!$B$2:$E$405,3,FALSE)</f>
        <v>1.88</v>
      </c>
      <c r="G1880" s="10">
        <f>VLOOKUP(C1880,away!$B$2:$E$405,4,FALSE)</f>
        <v>1.18</v>
      </c>
      <c r="H1880" s="10">
        <f>VLOOKUP(A1880,away!$A$2:$E$405,3,FALSE)</f>
        <v>1.1818181818181801</v>
      </c>
      <c r="I1880" s="10">
        <f>VLOOKUP(C1880,away!$B$2:$E$405,3,FALSE)</f>
        <v>0.47</v>
      </c>
      <c r="J1880" s="10">
        <f>VLOOKUP(B1880,home!$B$2:$E$405,4,FALSE)</f>
        <v>0.71</v>
      </c>
      <c r="K1880" s="12">
        <f t="shared" si="2296"/>
        <v>3.1403324675324766</v>
      </c>
      <c r="L1880" s="12">
        <f t="shared" si="2297"/>
        <v>0.39437272727272665</v>
      </c>
      <c r="M1880" s="13">
        <f t="shared" si="2298"/>
        <v>2.9167354409651292E-2</v>
      </c>
      <c r="N1880" s="13">
        <f t="shared" si="2299"/>
        <v>9.1595190044654509E-2</v>
      </c>
      <c r="O1880" s="13">
        <f t="shared" si="2300"/>
        <v>1.1502809105864372E-2</v>
      </c>
      <c r="P1880" s="13">
        <f t="shared" si="2301"/>
        <v>3.6122644902974101E-2</v>
      </c>
      <c r="Q1880" s="13">
        <f t="shared" si="2302"/>
        <v>0.14381967458351805</v>
      </c>
      <c r="R1880" s="13">
        <f t="shared" si="2303"/>
        <v>2.268197099188643E-3</v>
      </c>
      <c r="S1880" s="13">
        <f t="shared" si="2304"/>
        <v>1.1184126064880569E-2</v>
      </c>
      <c r="T1880" s="13">
        <f t="shared" si="2305"/>
        <v>5.6718557300978065E-2</v>
      </c>
      <c r="U1880" s="13">
        <f t="shared" si="2306"/>
        <v>7.1228929933450768E-3</v>
      </c>
      <c r="V1880" s="13">
        <f t="shared" si="2307"/>
        <v>1.5390121462419673E-3</v>
      </c>
      <c r="W1880" s="13">
        <f t="shared" si="2308"/>
        <v>0.15054719785485898</v>
      </c>
      <c r="X1880" s="13">
        <f t="shared" si="2309"/>
        <v>5.9371709001287527E-2</v>
      </c>
      <c r="Y1880" s="13">
        <f t="shared" si="2310"/>
        <v>1.1707291400840227E-2</v>
      </c>
      <c r="Z1880" s="13">
        <f t="shared" si="2311"/>
        <v>2.9817169199970419E-4</v>
      </c>
      <c r="AA1880" s="13">
        <f t="shared" si="2312"/>
        <v>9.3635824528576466E-4</v>
      </c>
      <c r="AB1880" s="13">
        <f t="shared" si="2313"/>
        <v>1.470238099456313E-3</v>
      </c>
      <c r="AC1880" s="13">
        <f t="shared" si="2314"/>
        <v>1.1912545375058762E-4</v>
      </c>
      <c r="AD1880" s="13">
        <f t="shared" si="2315"/>
        <v>0.11819206332991233</v>
      </c>
      <c r="AE1880" s="13">
        <f t="shared" si="2316"/>
        <v>4.6611726357408359E-2</v>
      </c>
      <c r="AF1880" s="13">
        <f t="shared" si="2317"/>
        <v>9.1911968232305831E-3</v>
      </c>
      <c r="AG1880" s="13">
        <f t="shared" si="2318"/>
        <v>1.2082524526926225E-3</v>
      </c>
      <c r="AH1880" s="13">
        <f t="shared" si="2319"/>
        <v>2.9397695842361687E-5</v>
      </c>
      <c r="AI1880" s="13">
        <f t="shared" si="2320"/>
        <v>9.2318538724412918E-5</v>
      </c>
      <c r="AJ1880" s="13">
        <f t="shared" si="2321"/>
        <v>1.4495545225571408E-4</v>
      </c>
      <c r="AK1880" s="13">
        <f t="shared" si="2322"/>
        <v>1.5173610435482421E-4</v>
      </c>
      <c r="AL1880" s="13">
        <f t="shared" si="2323"/>
        <v>5.90129142917983E-6</v>
      </c>
      <c r="AM1880" s="13">
        <f t="shared" si="2324"/>
        <v>7.4232474775915672E-2</v>
      </c>
      <c r="AN1880" s="13">
        <f t="shared" si="2325"/>
        <v>2.9275263529581753E-2</v>
      </c>
      <c r="AO1880" s="13">
        <f t="shared" si="2326"/>
        <v>5.7726827598944723E-3</v>
      </c>
      <c r="AP1880" s="13">
        <f t="shared" si="2327"/>
        <v>7.5886288123327799E-4</v>
      </c>
      <c r="AQ1880" s="13">
        <f t="shared" si="2328"/>
        <v>7.4818706024501748E-5</v>
      </c>
      <c r="AR1880" s="13">
        <f t="shared" si="2329"/>
        <v>2.3187298969772562E-6</v>
      </c>
      <c r="AS1880" s="13">
        <f t="shared" si="2330"/>
        <v>7.2815827789159127E-6</v>
      </c>
      <c r="AT1880" s="13">
        <f t="shared" si="2331"/>
        <v>1.14332954078275E-5</v>
      </c>
      <c r="AU1880" s="13">
        <f t="shared" si="2332"/>
        <v>1.1968116260030221E-5</v>
      </c>
      <c r="AV1880" s="13">
        <f t="shared" si="2333"/>
        <v>9.3959660166440651E-6</v>
      </c>
      <c r="AW1880" s="13">
        <f t="shared" si="2334"/>
        <v>2.0301450321944209E-7</v>
      </c>
      <c r="AX1880" s="13">
        <f t="shared" si="2335"/>
        <v>3.8852441780682249E-2</v>
      </c>
      <c r="AY1880" s="13">
        <f t="shared" si="2336"/>
        <v>1.5322343426252494E-2</v>
      </c>
      <c r="AZ1880" s="13">
        <f t="shared" si="2337"/>
        <v>3.0213571826102651E-3</v>
      </c>
      <c r="BA1880" s="13">
        <f t="shared" si="2338"/>
        <v>3.9718029072368402E-4</v>
      </c>
      <c r="BB1880" s="13">
        <f t="shared" si="2339"/>
        <v>3.9159268617918418E-5</v>
      </c>
      <c r="BC1880" s="13">
        <f t="shared" si="2340"/>
        <v>3.088669512570758E-6</v>
      </c>
      <c r="BD1880" s="13">
        <f t="shared" si="2341"/>
        <v>1.5240730554662143E-7</v>
      </c>
      <c r="BE1880" s="13">
        <f t="shared" si="2342"/>
        <v>4.7860960989719782E-7</v>
      </c>
      <c r="BF1880" s="13">
        <f t="shared" si="2343"/>
        <v>7.5149664861661176E-7</v>
      </c>
      <c r="BG1880" s="13">
        <f t="shared" si="2344"/>
        <v>7.8664977496419692E-7</v>
      </c>
      <c r="BH1880" s="13">
        <f t="shared" si="2345"/>
        <v>6.1758545722429602E-7</v>
      </c>
      <c r="BI1880" s="13">
        <f t="shared" si="2346"/>
        <v>3.8788473255946925E-7</v>
      </c>
      <c r="BJ1880" s="14">
        <f t="shared" si="2347"/>
        <v>0.85671253242043033</v>
      </c>
      <c r="BK1880" s="14">
        <f t="shared" si="2348"/>
        <v>9.3460507695180176E-2</v>
      </c>
      <c r="BL1880" s="14">
        <f t="shared" si="2349"/>
        <v>2.3764475658206691E-2</v>
      </c>
      <c r="BM1880" s="14">
        <f t="shared" si="2350"/>
        <v>0.64443767690821685</v>
      </c>
      <c r="BN1880" s="14">
        <f t="shared" si="2351"/>
        <v>0.31447587014585093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1.6571428571428599</v>
      </c>
      <c r="F1881" s="10">
        <f>VLOOKUP(B1881,home!$B$2:$E$405,3,FALSE)</f>
        <v>0.6</v>
      </c>
      <c r="G1881" s="10">
        <f>VLOOKUP(C1881,away!$B$2:$E$405,4,FALSE)</f>
        <v>1.29</v>
      </c>
      <c r="H1881" s="10">
        <f>VLOOKUP(A1881,away!$A$2:$E$405,3,FALSE)</f>
        <v>1.3785714285714299</v>
      </c>
      <c r="I1881" s="10">
        <f>VLOOKUP(C1881,away!$B$2:$E$405,3,FALSE)</f>
        <v>0.52</v>
      </c>
      <c r="J1881" s="10">
        <f>VLOOKUP(B1881,home!$B$2:$E$405,4,FALSE)</f>
        <v>0.93</v>
      </c>
      <c r="K1881" s="12">
        <f t="shared" si="2296"/>
        <v>1.2826285714285734</v>
      </c>
      <c r="L1881" s="12">
        <f t="shared" si="2297"/>
        <v>0.66667714285714352</v>
      </c>
      <c r="M1881" s="13">
        <f t="shared" si="2298"/>
        <v>0.14237288474024021</v>
      </c>
      <c r="N1881" s="13">
        <f t="shared" si="2299"/>
        <v>0.18261152976453923</v>
      </c>
      <c r="O1881" s="13">
        <f t="shared" si="2300"/>
        <v>9.4916748018952751E-2</v>
      </c>
      <c r="P1881" s="13">
        <f t="shared" si="2301"/>
        <v>0.12174293291619523</v>
      </c>
      <c r="Q1881" s="13">
        <f t="shared" si="2302"/>
        <v>0.11711138277413873</v>
      </c>
      <c r="R1881" s="13">
        <f t="shared" si="2303"/>
        <v>3.1639413189283434E-2</v>
      </c>
      <c r="S1881" s="13">
        <f t="shared" si="2304"/>
        <v>2.6025569654781536E-2</v>
      </c>
      <c r="T1881" s="13">
        <f t="shared" si="2305"/>
        <v>7.8075482063912099E-2</v>
      </c>
      <c r="U1881" s="13">
        <f t="shared" si="2306"/>
        <v>4.0581615339808967E-2</v>
      </c>
      <c r="V1881" s="13">
        <f t="shared" si="2307"/>
        <v>2.4727158361249326E-3</v>
      </c>
      <c r="W1881" s="13">
        <f t="shared" si="2308"/>
        <v>5.0070135195206124E-2</v>
      </c>
      <c r="X1881" s="13">
        <f t="shared" si="2309"/>
        <v>3.3380614674410926E-2</v>
      </c>
      <c r="Y1881" s="13">
        <f t="shared" si="2310"/>
        <v>1.1127046408975758E-2</v>
      </c>
      <c r="Z1881" s="13">
        <f t="shared" si="2311"/>
        <v>7.0310911955693677E-3</v>
      </c>
      <c r="AA1881" s="13">
        <f t="shared" si="2312"/>
        <v>9.0182784557571571E-3</v>
      </c>
      <c r="AB1881" s="13">
        <f t="shared" si="2313"/>
        <v>5.7835508062264443E-3</v>
      </c>
      <c r="AC1881" s="13">
        <f t="shared" si="2314"/>
        <v>1.3215107581203566E-4</v>
      </c>
      <c r="AD1881" s="13">
        <f t="shared" si="2315"/>
        <v>1.6055346494165689E-2</v>
      </c>
      <c r="AE1881" s="13">
        <f t="shared" si="2316"/>
        <v>1.0703732528311838E-2</v>
      </c>
      <c r="AF1881" s="13">
        <f t="shared" si="2317"/>
        <v>3.5679669099410024E-3</v>
      </c>
      <c r="AG1881" s="13">
        <f t="shared" si="2318"/>
        <v>7.9289399510943303E-4</v>
      </c>
      <c r="AH1881" s="13">
        <f t="shared" si="2319"/>
        <v>1.1718669473575506E-3</v>
      </c>
      <c r="AI1881" s="13">
        <f t="shared" si="2320"/>
        <v>1.5030700285935783E-3</v>
      </c>
      <c r="AJ1881" s="13">
        <f t="shared" si="2321"/>
        <v>9.6394028176604348E-4</v>
      </c>
      <c r="AK1881" s="13">
        <f t="shared" si="2322"/>
        <v>4.1212578218134563E-4</v>
      </c>
      <c r="AL1881" s="13">
        <f t="shared" si="2323"/>
        <v>4.5200909110582791E-6</v>
      </c>
      <c r="AM1881" s="13">
        <f t="shared" si="2324"/>
        <v>4.1186092275204977E-3</v>
      </c>
      <c r="AN1881" s="13">
        <f t="shared" si="2325"/>
        <v>2.7457826323484327E-3</v>
      </c>
      <c r="AO1881" s="13">
        <f t="shared" si="2326"/>
        <v>9.1527526012040981E-4</v>
      </c>
      <c r="AP1881" s="13">
        <f t="shared" si="2327"/>
        <v>2.0339769844830125E-4</v>
      </c>
      <c r="AQ1881" s="13">
        <f t="shared" si="2328"/>
        <v>3.3900149116308078E-5</v>
      </c>
      <c r="AR1881" s="13">
        <f t="shared" si="2329"/>
        <v>1.5625138165461096E-4</v>
      </c>
      <c r="AS1881" s="13">
        <f t="shared" si="2330"/>
        <v>2.0041248643539442E-4</v>
      </c>
      <c r="AT1881" s="13">
        <f t="shared" si="2331"/>
        <v>1.2852739058653918E-4</v>
      </c>
      <c r="AU1881" s="13">
        <f t="shared" si="2332"/>
        <v>5.4950967792485007E-5</v>
      </c>
      <c r="AV1881" s="13">
        <f t="shared" si="2333"/>
        <v>1.7620420329573143E-5</v>
      </c>
      <c r="AW1881" s="13">
        <f t="shared" si="2334"/>
        <v>1.0736460839047092E-7</v>
      </c>
      <c r="AX1881" s="13">
        <f t="shared" si="2335"/>
        <v>8.8044097829452603E-4</v>
      </c>
      <c r="AY1881" s="13">
        <f t="shared" si="2336"/>
        <v>5.8696987586374287E-4</v>
      </c>
      <c r="AZ1881" s="13">
        <f t="shared" si="2337"/>
        <v>1.9565969989202616E-4</v>
      </c>
      <c r="BA1881" s="13">
        <f t="shared" si="2338"/>
        <v>4.3480616565434061E-5</v>
      </c>
      <c r="BB1881" s="13">
        <f t="shared" si="2339"/>
        <v>7.2468833053776394E-6</v>
      </c>
      <c r="BC1881" s="13">
        <f t="shared" si="2340"/>
        <v>9.6626629132965969E-7</v>
      </c>
      <c r="BD1881" s="13">
        <f t="shared" si="2341"/>
        <v>1.7361537448162843E-5</v>
      </c>
      <c r="BE1881" s="13">
        <f t="shared" si="2342"/>
        <v>2.2268403974940787E-5</v>
      </c>
      <c r="BF1881" s="13">
        <f t="shared" si="2343"/>
        <v>1.4281045589186339E-5</v>
      </c>
      <c r="BG1881" s="13">
        <f t="shared" si="2344"/>
        <v>6.105759034188134E-6</v>
      </c>
      <c r="BH1881" s="13">
        <f t="shared" si="2345"/>
        <v>1.9578552468769578E-6</v>
      </c>
      <c r="BI1881" s="13">
        <f t="shared" si="2346"/>
        <v>5.0224021567314578E-7</v>
      </c>
      <c r="BJ1881" s="14">
        <f t="shared" si="2347"/>
        <v>0.51322786009647714</v>
      </c>
      <c r="BK1881" s="14">
        <f t="shared" si="2348"/>
        <v>0.29333774418992875</v>
      </c>
      <c r="BL1881" s="14">
        <f t="shared" si="2349"/>
        <v>0.18661084833823485</v>
      </c>
      <c r="BM1881" s="14">
        <f t="shared" si="2350"/>
        <v>0.30922578990560551</v>
      </c>
      <c r="BN1881" s="14">
        <f t="shared" si="2351"/>
        <v>0.69039489140334953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1.6571428571428599</v>
      </c>
      <c r="F1882" s="10">
        <f>VLOOKUP(B1882,home!$B$2:$E$405,3,FALSE)</f>
        <v>1.55</v>
      </c>
      <c r="G1882" s="10">
        <f>VLOOKUP(C1882,away!$B$2:$E$405,4,FALSE)</f>
        <v>0.68</v>
      </c>
      <c r="H1882" s="10">
        <f>VLOOKUP(A1882,away!$A$2:$E$405,3,FALSE)</f>
        <v>1.3785714285714299</v>
      </c>
      <c r="I1882" s="10">
        <f>VLOOKUP(C1882,away!$B$2:$E$405,3,FALSE)</f>
        <v>1.21</v>
      </c>
      <c r="J1882" s="10">
        <f>VLOOKUP(B1882,home!$B$2:$E$405,4,FALSE)</f>
        <v>0.83</v>
      </c>
      <c r="K1882" s="12">
        <f t="shared" si="2296"/>
        <v>1.7466285714285745</v>
      </c>
      <c r="L1882" s="12">
        <f t="shared" si="2297"/>
        <v>1.384499285714287</v>
      </c>
      <c r="M1882" s="13">
        <f t="shared" si="2298"/>
        <v>4.3668517618267025E-2</v>
      </c>
      <c r="N1882" s="13">
        <f t="shared" si="2299"/>
        <v>7.6272680543997259E-2</v>
      </c>
      <c r="O1882" s="13">
        <f t="shared" si="2300"/>
        <v>6.0459031450692445E-2</v>
      </c>
      <c r="P1882" s="13">
        <f t="shared" si="2301"/>
        <v>0.10559947173267818</v>
      </c>
      <c r="Q1882" s="13">
        <f t="shared" si="2302"/>
        <v>6.6610021528794985E-2</v>
      </c>
      <c r="R1882" s="13">
        <f t="shared" si="2303"/>
        <v>4.1852742929230663E-2</v>
      </c>
      <c r="S1882" s="13">
        <f t="shared" si="2304"/>
        <v>6.3840319287344086E-2</v>
      </c>
      <c r="T1882" s="13">
        <f t="shared" si="2305"/>
        <v>9.222152722802994E-2</v>
      </c>
      <c r="U1882" s="13">
        <f t="shared" si="2306"/>
        <v>7.3101196592849527E-2</v>
      </c>
      <c r="V1882" s="13">
        <f t="shared" si="2307"/>
        <v>1.7153227083590201E-2</v>
      </c>
      <c r="W1882" s="13">
        <f t="shared" si="2308"/>
        <v>3.8780988915221942E-2</v>
      </c>
      <c r="X1882" s="13">
        <f t="shared" si="2309"/>
        <v>5.3692251452418453E-2</v>
      </c>
      <c r="Y1882" s="13">
        <f t="shared" si="2310"/>
        <v>3.7168441892132628E-2</v>
      </c>
      <c r="Z1882" s="13">
        <f t="shared" si="2311"/>
        <v>1.9315030896901175E-2</v>
      </c>
      <c r="AA1882" s="13">
        <f t="shared" si="2312"/>
        <v>3.3736184822553278E-2</v>
      </c>
      <c r="AB1882" s="13">
        <f t="shared" si="2313"/>
        <v>2.9462292151033298E-2</v>
      </c>
      <c r="AC1882" s="13">
        <f t="shared" si="2314"/>
        <v>2.5925023010457036E-3</v>
      </c>
      <c r="AD1882" s="13">
        <f t="shared" si="2315"/>
        <v>1.6933995816895364E-2</v>
      </c>
      <c r="AE1882" s="13">
        <f t="shared" si="2316"/>
        <v>2.3445105112780355E-2</v>
      </c>
      <c r="AF1882" s="13">
        <f t="shared" si="2317"/>
        <v>1.6229865641070394E-2</v>
      </c>
      <c r="AG1882" s="13">
        <f t="shared" si="2318"/>
        <v>7.4900791291002697E-3</v>
      </c>
      <c r="AH1882" s="13">
        <f t="shared" si="2319"/>
        <v>6.6854116200772669E-3</v>
      </c>
      <c r="AI1882" s="13">
        <f t="shared" si="2320"/>
        <v>1.1676930947387547E-2</v>
      </c>
      <c r="AJ1882" s="13">
        <f t="shared" si="2321"/>
        <v>1.0197630609652814E-2</v>
      </c>
      <c r="AK1882" s="13">
        <f t="shared" si="2322"/>
        <v>5.9371576612314006E-3</v>
      </c>
      <c r="AL1882" s="13">
        <f t="shared" si="2323"/>
        <v>2.5076818576654332E-4</v>
      </c>
      <c r="AM1882" s="13">
        <f t="shared" si="2324"/>
        <v>5.9154801844482794E-3</v>
      </c>
      <c r="AN1882" s="13">
        <f t="shared" si="2325"/>
        <v>8.1899780900256611E-3</v>
      </c>
      <c r="AO1882" s="13">
        <f t="shared" si="2326"/>
        <v>5.6695094078280956E-3</v>
      </c>
      <c r="AP1882" s="13">
        <f t="shared" si="2327"/>
        <v>2.616477241829476E-3</v>
      </c>
      <c r="AQ1882" s="13">
        <f t="shared" si="2328"/>
        <v>9.0562771810014954E-4</v>
      </c>
      <c r="AR1882" s="13">
        <f t="shared" si="2329"/>
        <v>1.851189522540594E-3</v>
      </c>
      <c r="AS1882" s="13">
        <f t="shared" si="2330"/>
        <v>3.233340511198622E-3</v>
      </c>
      <c r="AT1882" s="13">
        <f t="shared" si="2331"/>
        <v>2.8237224590084934E-3</v>
      </c>
      <c r="AU1882" s="13">
        <f t="shared" si="2332"/>
        <v>1.6439981082295959E-3</v>
      </c>
      <c r="AV1882" s="13">
        <f t="shared" si="2333"/>
        <v>7.1786351680208432E-4</v>
      </c>
      <c r="AW1882" s="13">
        <f t="shared" si="2334"/>
        <v>1.6844698161801754E-5</v>
      </c>
      <c r="AX1882" s="13">
        <f t="shared" si="2335"/>
        <v>1.7220244506461558E-3</v>
      </c>
      <c r="AY1882" s="13">
        <f t="shared" si="2336"/>
        <v>2.3841416219021398E-3</v>
      </c>
      <c r="AZ1882" s="13">
        <f t="shared" si="2337"/>
        <v>1.6504211862826078E-3</v>
      </c>
      <c r="BA1882" s="13">
        <f t="shared" si="2338"/>
        <v>7.616689845119989E-4</v>
      </c>
      <c r="BB1882" s="13">
        <f t="shared" si="2339"/>
        <v>2.6363254125189728E-4</v>
      </c>
      <c r="BC1882" s="13">
        <f t="shared" si="2340"/>
        <v>7.2999813010858801E-5</v>
      </c>
      <c r="BD1882" s="13">
        <f t="shared" si="2341"/>
        <v>4.2716176194653734E-4</v>
      </c>
      <c r="BE1882" s="13">
        <f t="shared" si="2342"/>
        <v>7.460929380375933E-4</v>
      </c>
      <c r="BF1882" s="13">
        <f t="shared" si="2343"/>
        <v>6.5157362125877491E-4</v>
      </c>
      <c r="BG1882" s="13">
        <f t="shared" si="2344"/>
        <v>3.793523677599191E-4</v>
      </c>
      <c r="BH1882" s="13">
        <f t="shared" si="2345"/>
        <v>1.6564692104213861E-4</v>
      </c>
      <c r="BI1882" s="13">
        <f t="shared" si="2346"/>
        <v>5.7864729012274471E-5</v>
      </c>
      <c r="BJ1882" s="14">
        <f t="shared" si="2347"/>
        <v>0.45899691850027896</v>
      </c>
      <c r="BK1882" s="14">
        <f t="shared" si="2348"/>
        <v>0.2354889478305939</v>
      </c>
      <c r="BL1882" s="14">
        <f t="shared" si="2349"/>
        <v>0.28580638524154472</v>
      </c>
      <c r="BM1882" s="14">
        <f t="shared" si="2350"/>
        <v>0.60277751974191796</v>
      </c>
      <c r="BN1882" s="14">
        <f t="shared" si="2351"/>
        <v>0.39446246580366051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1.6571428571428599</v>
      </c>
      <c r="F1883" s="10">
        <f>VLOOKUP(B1883,home!$B$2:$E$405,3,FALSE)</f>
        <v>1.21</v>
      </c>
      <c r="G1883" s="10">
        <f>VLOOKUP(C1883,away!$B$2:$E$405,4,FALSE)</f>
        <v>1.21</v>
      </c>
      <c r="H1883" s="10">
        <f>VLOOKUP(A1883,away!$A$2:$E$405,3,FALSE)</f>
        <v>1.3785714285714299</v>
      </c>
      <c r="I1883" s="10">
        <f>VLOOKUP(C1883,away!$B$2:$E$405,3,FALSE)</f>
        <v>0.86</v>
      </c>
      <c r="J1883" s="10">
        <f>VLOOKUP(B1883,home!$B$2:$E$405,4,FALSE)</f>
        <v>0.73</v>
      </c>
      <c r="K1883" s="12">
        <f t="shared" si="2296"/>
        <v>2.4262228571428612</v>
      </c>
      <c r="L1883" s="12">
        <f t="shared" si="2297"/>
        <v>0.86546714285714355</v>
      </c>
      <c r="M1883" s="13">
        <f t="shared" si="2298"/>
        <v>3.7190943561138778E-2</v>
      </c>
      <c r="N1883" s="13">
        <f t="shared" si="2299"/>
        <v>9.0233517346745021E-2</v>
      </c>
      <c r="O1883" s="13">
        <f t="shared" si="2300"/>
        <v>3.2187539664020055E-2</v>
      </c>
      <c r="P1883" s="13">
        <f t="shared" si="2301"/>
        <v>7.8094144448037903E-2</v>
      </c>
      <c r="Q1883" s="13">
        <f t="shared" si="2302"/>
        <v>0.10946331113353483</v>
      </c>
      <c r="R1883" s="13">
        <f t="shared" si="2303"/>
        <v>1.3928628994310209E-2</v>
      </c>
      <c r="S1883" s="13">
        <f t="shared" si="2304"/>
        <v>4.0995836708507205E-2</v>
      </c>
      <c r="T1883" s="13">
        <f t="shared" si="2305"/>
        <v>9.4736899134422931E-2</v>
      </c>
      <c r="U1883" s="13">
        <f t="shared" si="2306"/>
        <v>3.3793958034658213E-2</v>
      </c>
      <c r="V1883" s="13">
        <f t="shared" si="2307"/>
        <v>9.5648578423976425E-3</v>
      </c>
      <c r="W1883" s="13">
        <f t="shared" si="2308"/>
        <v>8.8527462496907613E-2</v>
      </c>
      <c r="X1883" s="13">
        <f t="shared" si="2309"/>
        <v>7.6617610031591551E-2</v>
      </c>
      <c r="Y1883" s="13">
        <f t="shared" si="2310"/>
        <v>3.3155012023292178E-2</v>
      </c>
      <c r="Z1883" s="13">
        <f t="shared" si="2311"/>
        <v>4.0182569132076089E-3</v>
      </c>
      <c r="AA1883" s="13">
        <f t="shared" si="2312"/>
        <v>9.7491867686966185E-3</v>
      </c>
      <c r="AB1883" s="13">
        <f t="shared" si="2313"/>
        <v>1.1826849888383246E-2</v>
      </c>
      <c r="AC1883" s="13">
        <f t="shared" si="2314"/>
        <v>1.2552776940527393E-3</v>
      </c>
      <c r="AD1883" s="13">
        <f t="shared" si="2315"/>
        <v>5.3696838248713685E-2</v>
      </c>
      <c r="AE1883" s="13">
        <f t="shared" si="2316"/>
        <v>4.6472849179576413E-2</v>
      </c>
      <c r="AF1883" s="13">
        <f t="shared" si="2317"/>
        <v>2.0110361999939472E-2</v>
      </c>
      <c r="AG1883" s="13">
        <f t="shared" si="2318"/>
        <v>5.8016191806368293E-3</v>
      </c>
      <c r="AH1883" s="13">
        <f t="shared" si="2319"/>
        <v>8.6941733248493828E-4</v>
      </c>
      <c r="AI1883" s="13">
        <f t="shared" si="2320"/>
        <v>2.1094002044711319E-3</v>
      </c>
      <c r="AJ1883" s="13">
        <f t="shared" si="2321"/>
        <v>2.5589374954748429E-3</v>
      </c>
      <c r="AK1883" s="13">
        <f t="shared" si="2322"/>
        <v>2.069517547173657E-3</v>
      </c>
      <c r="AL1883" s="13">
        <f t="shared" si="2323"/>
        <v>1.0543409569655236E-4</v>
      </c>
      <c r="AM1883" s="13">
        <f t="shared" si="2324"/>
        <v>2.6056099263066432E-2</v>
      </c>
      <c r="AN1883" s="13">
        <f t="shared" si="2325"/>
        <v>2.2550697783208225E-2</v>
      </c>
      <c r="AO1883" s="13">
        <f t="shared" si="2326"/>
        <v>9.7584439899340708E-3</v>
      </c>
      <c r="AP1883" s="13">
        <f t="shared" si="2327"/>
        <v>2.8152042128999017E-3</v>
      </c>
      <c r="AQ1883" s="13">
        <f t="shared" si="2328"/>
        <v>6.0911668667446776E-4</v>
      </c>
      <c r="AR1883" s="13">
        <f t="shared" si="2329"/>
        <v>1.5049042693924384E-4</v>
      </c>
      <c r="AS1883" s="13">
        <f t="shared" si="2330"/>
        <v>3.6512331362118118E-4</v>
      </c>
      <c r="AT1883" s="13">
        <f t="shared" si="2331"/>
        <v>4.4293526459172563E-4</v>
      </c>
      <c r="AU1883" s="13">
        <f t="shared" si="2332"/>
        <v>3.5821988772902192E-4</v>
      </c>
      <c r="AV1883" s="13">
        <f t="shared" si="2333"/>
        <v>2.1728031987282569E-4</v>
      </c>
      <c r="AW1883" s="13">
        <f t="shared" si="2334"/>
        <v>6.1497838442092445E-6</v>
      </c>
      <c r="AX1883" s="13">
        <f t="shared" si="2335"/>
        <v>1.0536317266672505E-2</v>
      </c>
      <c r="AY1883" s="13">
        <f t="shared" si="2336"/>
        <v>9.1188364010234418E-3</v>
      </c>
      <c r="AZ1883" s="13">
        <f t="shared" si="2337"/>
        <v>3.9460266430877376E-3</v>
      </c>
      <c r="BA1883" s="13">
        <f t="shared" si="2338"/>
        <v>1.1383854681437698E-3</v>
      </c>
      <c r="BB1883" s="13">
        <f t="shared" si="2339"/>
        <v>2.4630880464612001E-4</v>
      </c>
      <c r="BC1883" s="13">
        <f t="shared" si="2340"/>
        <v>4.2634435483527188E-5</v>
      </c>
      <c r="BD1883" s="13">
        <f t="shared" si="2341"/>
        <v>2.1707419971743163E-5</v>
      </c>
      <c r="BE1883" s="13">
        <f t="shared" si="2342"/>
        <v>5.2667038505042703E-5</v>
      </c>
      <c r="BF1883" s="13">
        <f t="shared" si="2343"/>
        <v>6.3890986319478903E-5</v>
      </c>
      <c r="BG1883" s="13">
        <f t="shared" si="2344"/>
        <v>5.1671257124573851E-5</v>
      </c>
      <c r="BH1883" s="13">
        <f t="shared" si="2345"/>
        <v>3.1341496273236756E-5</v>
      </c>
      <c r="BI1883" s="13">
        <f t="shared" si="2346"/>
        <v>1.5208290927036962E-5</v>
      </c>
      <c r="BJ1883" s="14">
        <f t="shared" si="2347"/>
        <v>0.70563355173020081</v>
      </c>
      <c r="BK1883" s="14">
        <f t="shared" si="2348"/>
        <v>0.17632533075085427</v>
      </c>
      <c r="BL1883" s="14">
        <f t="shared" si="2349"/>
        <v>0.110863971631548</v>
      </c>
      <c r="BM1883" s="14">
        <f t="shared" si="2350"/>
        <v>0.62663033926084455</v>
      </c>
      <c r="BN1883" s="14">
        <f t="shared" si="2351"/>
        <v>0.3610980851477868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1.36879432624113</v>
      </c>
      <c r="F1884" s="10">
        <f>VLOOKUP(B1884,home!$B$2:$E$405,3,FALSE)</f>
        <v>0.73</v>
      </c>
      <c r="G1884" s="10">
        <f>VLOOKUP(C1884,away!$B$2:$E$405,4,FALSE)</f>
        <v>0.63</v>
      </c>
      <c r="H1884" s="10">
        <f>VLOOKUP(A1884,away!$A$2:$E$405,3,FALSE)</f>
        <v>1.1489361702127701</v>
      </c>
      <c r="I1884" s="10">
        <f>VLOOKUP(C1884,away!$B$2:$E$405,3,FALSE)</f>
        <v>0.73</v>
      </c>
      <c r="J1884" s="10">
        <f>VLOOKUP(B1884,home!$B$2:$E$405,4,FALSE)</f>
        <v>1.1200000000000001</v>
      </c>
      <c r="K1884" s="12">
        <f t="shared" si="2296"/>
        <v>0.62950851063829572</v>
      </c>
      <c r="L1884" s="12">
        <f t="shared" si="2297"/>
        <v>0.93937021276596089</v>
      </c>
      <c r="M1884" s="13">
        <f t="shared" si="2298"/>
        <v>0.20827858938331803</v>
      </c>
      <c r="N1884" s="13">
        <f t="shared" si="2299"/>
        <v>0.13111314460053769</v>
      </c>
      <c r="O1884" s="13">
        <f t="shared" si="2300"/>
        <v>0.19565070282360164</v>
      </c>
      <c r="P1884" s="13">
        <f t="shared" si="2301"/>
        <v>0.12316378253982127</v>
      </c>
      <c r="Q1884" s="13">
        <f t="shared" si="2302"/>
        <v>4.1268420191293988E-2</v>
      </c>
      <c r="R1884" s="13">
        <f t="shared" si="2303"/>
        <v>9.1894221169608215E-2</v>
      </c>
      <c r="S1884" s="13">
        <f t="shared" si="2304"/>
        <v>1.8207965319947766E-2</v>
      </c>
      <c r="T1884" s="13">
        <f t="shared" si="2305"/>
        <v>3.8766324655610911E-2</v>
      </c>
      <c r="U1884" s="13">
        <f t="shared" si="2306"/>
        <v>5.784819430474622E-2</v>
      </c>
      <c r="V1884" s="13">
        <f t="shared" si="2307"/>
        <v>1.1963473686312524E-3</v>
      </c>
      <c r="W1884" s="13">
        <f t="shared" si="2308"/>
        <v>8.6596072436722835E-3</v>
      </c>
      <c r="X1884" s="13">
        <f t="shared" si="2309"/>
        <v>8.1345770989580887E-3</v>
      </c>
      <c r="Y1884" s="13">
        <f t="shared" si="2310"/>
        <v>3.8206897101046859E-3</v>
      </c>
      <c r="Z1884" s="13">
        <f t="shared" si="2311"/>
        <v>2.8774231364019052E-2</v>
      </c>
      <c r="AA1884" s="13">
        <f t="shared" si="2312"/>
        <v>1.8113623530725372E-2</v>
      </c>
      <c r="AB1884" s="13">
        <f t="shared" si="2313"/>
        <v>5.7013400855448577E-3</v>
      </c>
      <c r="AC1884" s="13">
        <f t="shared" si="2314"/>
        <v>4.4215618726239002E-5</v>
      </c>
      <c r="AD1884" s="13">
        <f t="shared" si="2315"/>
        <v>1.3628241146691838E-3</v>
      </c>
      <c r="AE1884" s="13">
        <f t="shared" si="2316"/>
        <v>1.2801963785593735E-3</v>
      </c>
      <c r="AF1884" s="13">
        <f t="shared" si="2317"/>
        <v>6.0128917225476554E-4</v>
      </c>
      <c r="AG1884" s="13">
        <f t="shared" si="2318"/>
        <v>1.8827771255827591E-4</v>
      </c>
      <c r="AH1884" s="13">
        <f t="shared" si="2319"/>
        <v>6.7574139596488884E-3</v>
      </c>
      <c r="AI1884" s="13">
        <f t="shared" si="2320"/>
        <v>4.2538495975050009E-3</v>
      </c>
      <c r="AJ1884" s="13">
        <f t="shared" si="2321"/>
        <v>1.3389172623023433E-3</v>
      </c>
      <c r="AK1884" s="13">
        <f t="shared" si="2322"/>
        <v>2.8095327055328417E-4</v>
      </c>
      <c r="AL1884" s="13">
        <f t="shared" si="2323"/>
        <v>1.0458612891101768E-6</v>
      </c>
      <c r="AM1884" s="13">
        <f t="shared" si="2324"/>
        <v>1.7158187573747046E-4</v>
      </c>
      <c r="AN1884" s="13">
        <f t="shared" si="2325"/>
        <v>1.6117890311829027E-4</v>
      </c>
      <c r="AO1884" s="13">
        <f t="shared" si="2326"/>
        <v>7.5703330257806254E-5</v>
      </c>
      <c r="AP1884" s="13">
        <f t="shared" si="2327"/>
        <v>2.3704484483789095E-5</v>
      </c>
      <c r="AQ1884" s="13">
        <f t="shared" si="2328"/>
        <v>5.566821658261093E-6</v>
      </c>
      <c r="AR1884" s="13">
        <f t="shared" si="2329"/>
        <v>1.2695426778046104E-3</v>
      </c>
      <c r="AS1884" s="13">
        <f t="shared" si="2330"/>
        <v>7.9918792029653411E-4</v>
      </c>
      <c r="AT1884" s="13">
        <f t="shared" si="2331"/>
        <v>2.515477987129941E-4</v>
      </c>
      <c r="AU1884" s="13">
        <f t="shared" si="2332"/>
        <v>5.2783826707386243E-5</v>
      </c>
      <c r="AV1884" s="13">
        <f t="shared" si="2333"/>
        <v>8.3069670340891493E-6</v>
      </c>
      <c r="AW1884" s="13">
        <f t="shared" si="2334"/>
        <v>1.717947858525246E-8</v>
      </c>
      <c r="AX1884" s="13">
        <f t="shared" si="2335"/>
        <v>1.8002041841336685E-5</v>
      </c>
      <c r="AY1884" s="13">
        <f t="shared" si="2336"/>
        <v>1.691058187471817E-5</v>
      </c>
      <c r="AZ1884" s="13">
        <f t="shared" si="2337"/>
        <v>7.9426484468251047E-6</v>
      </c>
      <c r="BA1884" s="13">
        <f t="shared" si="2338"/>
        <v>2.4870291204731097E-6</v>
      </c>
      <c r="BB1884" s="13">
        <f t="shared" si="2339"/>
        <v>5.8406026851349119E-7</v>
      </c>
      <c r="BC1884" s="13">
        <f t="shared" si="2340"/>
        <v>1.0972976374033253E-7</v>
      </c>
      <c r="BD1884" s="13">
        <f t="shared" si="2341"/>
        <v>1.987617625607974E-4</v>
      </c>
      <c r="BE1884" s="13">
        <f t="shared" si="2342"/>
        <v>1.2512222112149015E-4</v>
      </c>
      <c r="BF1884" s="13">
        <f t="shared" si="2343"/>
        <v>3.9382751532972386E-5</v>
      </c>
      <c r="BG1884" s="13">
        <f t="shared" si="2344"/>
        <v>8.2639257541198355E-6</v>
      </c>
      <c r="BH1884" s="13">
        <f t="shared" si="2345"/>
        <v>1.3005528983753577E-6</v>
      </c>
      <c r="BI1884" s="13">
        <f t="shared" si="2346"/>
        <v>1.6374182361251812E-7</v>
      </c>
      <c r="BJ1884" s="14">
        <f t="shared" si="2347"/>
        <v>0.23567912238479047</v>
      </c>
      <c r="BK1884" s="14">
        <f t="shared" si="2348"/>
        <v>0.35090885667360844</v>
      </c>
      <c r="BL1884" s="14">
        <f t="shared" si="2349"/>
        <v>0.38459358015048273</v>
      </c>
      <c r="BM1884" s="14">
        <f t="shared" si="2350"/>
        <v>0.20857003646232369</v>
      </c>
      <c r="BN1884" s="14">
        <f t="shared" si="2351"/>
        <v>0.7913688607081808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1.36879432624113</v>
      </c>
      <c r="F1885" s="10">
        <f>VLOOKUP(B1885,home!$B$2:$E$405,3,FALSE)</f>
        <v>0.73</v>
      </c>
      <c r="G1885" s="10">
        <f>VLOOKUP(C1885,away!$B$2:$E$405,4,FALSE)</f>
        <v>0.83</v>
      </c>
      <c r="H1885" s="10">
        <f>VLOOKUP(A1885,away!$A$2:$E$405,3,FALSE)</f>
        <v>1.1489361702127701</v>
      </c>
      <c r="I1885" s="10">
        <f>VLOOKUP(C1885,away!$B$2:$E$405,3,FALSE)</f>
        <v>1.1499999999999999</v>
      </c>
      <c r="J1885" s="10">
        <f>VLOOKUP(B1885,home!$B$2:$E$405,4,FALSE)</f>
        <v>1.41</v>
      </c>
      <c r="K1885" s="12">
        <f t="shared" si="2296"/>
        <v>0.82935248226950065</v>
      </c>
      <c r="L1885" s="12">
        <f t="shared" si="2297"/>
        <v>1.8630000000000064</v>
      </c>
      <c r="M1885" s="13">
        <f t="shared" si="2298"/>
        <v>6.7721438350672764E-2</v>
      </c>
      <c r="N1885" s="13">
        <f t="shared" si="2299"/>
        <v>5.616494299899142E-2</v>
      </c>
      <c r="O1885" s="13">
        <f t="shared" si="2300"/>
        <v>0.1261650396473038</v>
      </c>
      <c r="P1885" s="13">
        <f t="shared" si="2301"/>
        <v>0.10463528880712138</v>
      </c>
      <c r="Q1885" s="13">
        <f t="shared" si="2302"/>
        <v>2.3290267446369271E-2</v>
      </c>
      <c r="R1885" s="13">
        <f t="shared" si="2303"/>
        <v>0.11752273443146391</v>
      </c>
      <c r="S1885" s="13">
        <f t="shared" si="2304"/>
        <v>4.04175691272841E-2</v>
      </c>
      <c r="T1885" s="13">
        <f t="shared" si="2305"/>
        <v>4.3389768252586107E-2</v>
      </c>
      <c r="U1885" s="13">
        <f t="shared" si="2306"/>
        <v>9.7467771523833915E-2</v>
      </c>
      <c r="V1885" s="13">
        <f t="shared" si="2307"/>
        <v>6.9387251355835493E-3</v>
      </c>
      <c r="W1885" s="13">
        <f t="shared" si="2308"/>
        <v>6.438613706455632E-3</v>
      </c>
      <c r="X1885" s="13">
        <f t="shared" si="2309"/>
        <v>1.1995137335126884E-2</v>
      </c>
      <c r="Y1885" s="13">
        <f t="shared" si="2310"/>
        <v>1.1173470427670732E-2</v>
      </c>
      <c r="Z1885" s="13">
        <f t="shared" si="2311"/>
        <v>7.2981618081939342E-2</v>
      </c>
      <c r="AA1885" s="13">
        <f t="shared" si="2312"/>
        <v>6.0527486116301071E-2</v>
      </c>
      <c r="AB1885" s="13">
        <f t="shared" si="2313"/>
        <v>2.5099310428043514E-2</v>
      </c>
      <c r="AC1885" s="13">
        <f t="shared" si="2314"/>
        <v>6.700569330382179E-4</v>
      </c>
      <c r="AD1885" s="13">
        <f t="shared" si="2315"/>
        <v>1.3349700649558521E-3</v>
      </c>
      <c r="AE1885" s="13">
        <f t="shared" si="2316"/>
        <v>2.4870492310127609E-3</v>
      </c>
      <c r="AF1885" s="13">
        <f t="shared" si="2317"/>
        <v>2.3166863586883951E-3</v>
      </c>
      <c r="AG1885" s="13">
        <f t="shared" si="2318"/>
        <v>1.4386622287454985E-3</v>
      </c>
      <c r="AH1885" s="13">
        <f t="shared" si="2319"/>
        <v>3.3991188621663351E-2</v>
      </c>
      <c r="AI1885" s="13">
        <f t="shared" si="2320"/>
        <v>2.819067665866731E-2</v>
      </c>
      <c r="AJ1885" s="13">
        <f t="shared" si="2321"/>
        <v>1.1690003831861303E-2</v>
      </c>
      <c r="AK1885" s="13">
        <f t="shared" si="2322"/>
        <v>3.231711231898048E-3</v>
      </c>
      <c r="AL1885" s="13">
        <f t="shared" si="2323"/>
        <v>4.1411761128060237E-5</v>
      </c>
      <c r="AM1885" s="13">
        <f t="shared" si="2324"/>
        <v>2.2143214742532255E-4</v>
      </c>
      <c r="AN1885" s="13">
        <f t="shared" si="2325"/>
        <v>4.1252809065337733E-4</v>
      </c>
      <c r="AO1885" s="13">
        <f t="shared" si="2326"/>
        <v>3.842699164436224E-4</v>
      </c>
      <c r="AP1885" s="13">
        <f t="shared" si="2327"/>
        <v>2.3863161811149035E-4</v>
      </c>
      <c r="AQ1885" s="13">
        <f t="shared" si="2328"/>
        <v>1.1114267613542696E-4</v>
      </c>
      <c r="AR1885" s="13">
        <f t="shared" si="2329"/>
        <v>1.2665116880431811E-2</v>
      </c>
      <c r="AS1885" s="13">
        <f t="shared" si="2330"/>
        <v>1.0503846123019479E-2</v>
      </c>
      <c r="AT1885" s="13">
        <f t="shared" si="2331"/>
        <v>4.355695427751537E-3</v>
      </c>
      <c r="AU1885" s="13">
        <f t="shared" si="2332"/>
        <v>1.204135605005217E-3</v>
      </c>
      <c r="AV1885" s="13">
        <f t="shared" si="2333"/>
        <v>2.496632132500409E-4</v>
      </c>
      <c r="AW1885" s="13">
        <f t="shared" si="2334"/>
        <v>1.7773510013871635E-6</v>
      </c>
      <c r="AX1885" s="13">
        <f t="shared" si="2335"/>
        <v>3.0607550186909534E-5</v>
      </c>
      <c r="AY1885" s="13">
        <f t="shared" si="2336"/>
        <v>5.7021865998212663E-5</v>
      </c>
      <c r="AZ1885" s="13">
        <f t="shared" si="2337"/>
        <v>5.3115868177335282E-5</v>
      </c>
      <c r="BA1885" s="13">
        <f t="shared" si="2338"/>
        <v>3.2984954138125328E-5</v>
      </c>
      <c r="BB1885" s="13">
        <f t="shared" si="2339"/>
        <v>1.5362742389831917E-5</v>
      </c>
      <c r="BC1885" s="13">
        <f t="shared" si="2340"/>
        <v>5.7241578144513939E-6</v>
      </c>
      <c r="BD1885" s="13">
        <f t="shared" si="2341"/>
        <v>3.9325187913740907E-3</v>
      </c>
      <c r="BE1885" s="13">
        <f t="shared" si="2342"/>
        <v>3.2614442211975586E-3</v>
      </c>
      <c r="BF1885" s="13">
        <f t="shared" si="2343"/>
        <v>1.3524434303168568E-3</v>
      </c>
      <c r="BG1885" s="13">
        <f t="shared" si="2344"/>
        <v>3.7388410535412115E-4</v>
      </c>
      <c r="BH1885" s="13">
        <f t="shared" si="2345"/>
        <v>7.7520427714137955E-5</v>
      </c>
      <c r="BI1885" s="13">
        <f t="shared" si="2346"/>
        <v>1.2858351830262747E-5</v>
      </c>
      <c r="BJ1885" s="14">
        <f t="shared" si="2347"/>
        <v>0.16159238963807665</v>
      </c>
      <c r="BK1885" s="14">
        <f t="shared" si="2348"/>
        <v>0.2204815119808263</v>
      </c>
      <c r="BL1885" s="14">
        <f t="shared" si="2349"/>
        <v>0.54187504906828132</v>
      </c>
      <c r="BM1885" s="14">
        <f t="shared" si="2350"/>
        <v>0.50137561257220431</v>
      </c>
      <c r="BN1885" s="14">
        <f t="shared" si="2351"/>
        <v>0.49549971168192253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1.36879432624113</v>
      </c>
      <c r="F1886" s="10">
        <f>VLOOKUP(B1886,home!$B$2:$E$405,3,FALSE)</f>
        <v>0.63</v>
      </c>
      <c r="G1886" s="10">
        <f>VLOOKUP(C1886,away!$B$2:$E$405,4,FALSE)</f>
        <v>1.36</v>
      </c>
      <c r="H1886" s="10">
        <f>VLOOKUP(A1886,away!$A$2:$E$405,3,FALSE)</f>
        <v>1.1489361702127701</v>
      </c>
      <c r="I1886" s="10">
        <f>VLOOKUP(C1886,away!$B$2:$E$405,3,FALSE)</f>
        <v>1.25</v>
      </c>
      <c r="J1886" s="10">
        <f>VLOOKUP(B1886,home!$B$2:$E$405,4,FALSE)</f>
        <v>1.99</v>
      </c>
      <c r="K1886" s="12">
        <f t="shared" si="2296"/>
        <v>1.1727829787234003</v>
      </c>
      <c r="L1886" s="12">
        <f t="shared" si="2297"/>
        <v>2.8579787234042655</v>
      </c>
      <c r="M1886" s="13">
        <f t="shared" si="2298"/>
        <v>1.7760796363652399E-2</v>
      </c>
      <c r="N1886" s="13">
        <f t="shared" si="2299"/>
        <v>2.0829559663863996E-2</v>
      </c>
      <c r="O1886" s="13">
        <f t="shared" si="2300"/>
        <v>5.0759978118034399E-2</v>
      </c>
      <c r="P1886" s="13">
        <f t="shared" si="2301"/>
        <v>5.9530438337202993E-2</v>
      </c>
      <c r="Q1886" s="13">
        <f t="shared" si="2302"/>
        <v>1.2214276514041609E-2</v>
      </c>
      <c r="R1886" s="13">
        <f t="shared" si="2303"/>
        <v>7.2535468730904232E-2</v>
      </c>
      <c r="S1886" s="13">
        <f t="shared" si="2304"/>
        <v>4.9883364124821764E-2</v>
      </c>
      <c r="T1886" s="13">
        <f t="shared" si="2305"/>
        <v>3.4908142398907334E-2</v>
      </c>
      <c r="U1886" s="13">
        <f t="shared" si="2306"/>
        <v>8.5068363081327911E-2</v>
      </c>
      <c r="V1886" s="13">
        <f t="shared" si="2307"/>
        <v>1.8577611244218313E-2</v>
      </c>
      <c r="W1886" s="13">
        <f t="shared" si="2308"/>
        <v>4.77489853102966E-3</v>
      </c>
      <c r="X1886" s="13">
        <f t="shared" si="2309"/>
        <v>1.3646558408097049E-2</v>
      </c>
      <c r="Y1886" s="13">
        <f t="shared" si="2310"/>
        <v>1.9500786789017479E-2</v>
      </c>
      <c r="Z1886" s="13">
        <f t="shared" si="2311"/>
        <v>6.9101608775026552E-2</v>
      </c>
      <c r="AA1886" s="13">
        <f t="shared" si="2312"/>
        <v>8.1041190573754696E-2</v>
      </c>
      <c r="AB1886" s="13">
        <f t="shared" si="2313"/>
        <v>4.7521864440189417E-2</v>
      </c>
      <c r="AC1886" s="13">
        <f t="shared" si="2314"/>
        <v>3.8917643316158136E-3</v>
      </c>
      <c r="AD1886" s="13">
        <f t="shared" si="2315"/>
        <v>1.3999799305807387E-3</v>
      </c>
      <c r="AE1886" s="13">
        <f t="shared" si="2316"/>
        <v>4.0011128547927316E-3</v>
      </c>
      <c r="AF1886" s="13">
        <f t="shared" si="2317"/>
        <v>5.7175477044684652E-3</v>
      </c>
      <c r="AG1886" s="13">
        <f t="shared" si="2318"/>
        <v>5.4468765631399243E-3</v>
      </c>
      <c r="AH1886" s="13">
        <f t="shared" si="2319"/>
        <v>4.9372731908007852E-2</v>
      </c>
      <c r="AI1886" s="13">
        <f t="shared" si="2320"/>
        <v>5.7903499594785308E-2</v>
      </c>
      <c r="AJ1886" s="13">
        <f t="shared" si="2321"/>
        <v>3.3954119366640778E-2</v>
      </c>
      <c r="AK1886" s="13">
        <f t="shared" si="2322"/>
        <v>1.3273604416912946E-2</v>
      </c>
      <c r="AL1886" s="13">
        <f t="shared" si="2323"/>
        <v>5.2177488401435176E-4</v>
      </c>
      <c r="AM1886" s="13">
        <f t="shared" si="2324"/>
        <v>3.2837452662789151E-4</v>
      </c>
      <c r="AN1886" s="13">
        <f t="shared" si="2325"/>
        <v>9.3848741041046115E-4</v>
      </c>
      <c r="AO1886" s="13">
        <f t="shared" si="2326"/>
        <v>1.341088525567933E-3</v>
      </c>
      <c r="AP1886" s="13">
        <f t="shared" si="2327"/>
        <v>1.2776008240915832E-3</v>
      </c>
      <c r="AQ1886" s="13">
        <f t="shared" si="2328"/>
        <v>9.1283899306437511E-4</v>
      </c>
      <c r="AR1886" s="13">
        <f t="shared" si="2329"/>
        <v>2.822124346188587E-2</v>
      </c>
      <c r="AS1886" s="13">
        <f t="shared" si="2330"/>
        <v>3.3097393970508794E-2</v>
      </c>
      <c r="AT1886" s="13">
        <f t="shared" si="2331"/>
        <v>1.9408030144357616E-2</v>
      </c>
      <c r="AU1886" s="13">
        <f t="shared" si="2332"/>
        <v>7.5871358012844191E-3</v>
      </c>
      <c r="AV1886" s="13">
        <f t="shared" si="2333"/>
        <v>2.2245159312523242E-3</v>
      </c>
      <c r="AW1886" s="13">
        <f t="shared" si="2334"/>
        <v>4.8579978126376854E-5</v>
      </c>
      <c r="AX1886" s="13">
        <f t="shared" si="2335"/>
        <v>6.4185342579257533E-5</v>
      </c>
      <c r="AY1886" s="13">
        <f t="shared" si="2336"/>
        <v>1.8344034344593187E-4</v>
      </c>
      <c r="AZ1886" s="13">
        <f t="shared" si="2337"/>
        <v>2.6213429929122225E-4</v>
      </c>
      <c r="BA1886" s="13">
        <f t="shared" si="2338"/>
        <v>2.4972475001626632E-4</v>
      </c>
      <c r="BB1886" s="13">
        <f t="shared" si="2339"/>
        <v>1.7842700556348456E-4</v>
      </c>
      <c r="BC1886" s="13">
        <f t="shared" si="2340"/>
        <v>1.0198811711623471E-4</v>
      </c>
      <c r="BD1886" s="13">
        <f t="shared" si="2341"/>
        <v>1.3442618893680256E-2</v>
      </c>
      <c r="BE1886" s="13">
        <f t="shared" si="2342"/>
        <v>1.576527462797379E-2</v>
      </c>
      <c r="BF1886" s="13">
        <f t="shared" si="2343"/>
        <v>9.2446228692937785E-3</v>
      </c>
      <c r="BG1886" s="13">
        <f t="shared" si="2344"/>
        <v>3.6139787819416064E-3</v>
      </c>
      <c r="BH1886" s="13">
        <f t="shared" si="2345"/>
        <v>1.0596032002321613E-3</v>
      </c>
      <c r="BI1886" s="13">
        <f t="shared" si="2346"/>
        <v>2.485369194866242E-4</v>
      </c>
      <c r="BJ1886" s="14">
        <f t="shared" si="2347"/>
        <v>0.12827802949571365</v>
      </c>
      <c r="BK1886" s="14">
        <f t="shared" si="2348"/>
        <v>0.15034918962897159</v>
      </c>
      <c r="BL1886" s="14">
        <f t="shared" si="2349"/>
        <v>0.62534377483245474</v>
      </c>
      <c r="BM1886" s="14">
        <f t="shared" si="2350"/>
        <v>0.73930722463914755</v>
      </c>
      <c r="BN1886" s="14">
        <f t="shared" si="2351"/>
        <v>0.2336305177276996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1.36879432624113</v>
      </c>
      <c r="F1887" s="10">
        <f>VLOOKUP(B1887,home!$B$2:$E$405,3,FALSE)</f>
        <v>0.49</v>
      </c>
      <c r="G1887" s="10">
        <f>VLOOKUP(C1887,away!$B$2:$E$405,4,FALSE)</f>
        <v>0.83</v>
      </c>
      <c r="H1887" s="10">
        <f>VLOOKUP(A1887,away!$A$2:$E$405,3,FALSE)</f>
        <v>1.1489361702127701</v>
      </c>
      <c r="I1887" s="10">
        <f>VLOOKUP(C1887,away!$B$2:$E$405,3,FALSE)</f>
        <v>0.63</v>
      </c>
      <c r="J1887" s="10">
        <f>VLOOKUP(B1887,home!$B$2:$E$405,4,FALSE)</f>
        <v>1.6</v>
      </c>
      <c r="K1887" s="12">
        <f t="shared" si="2296"/>
        <v>0.55668865248226751</v>
      </c>
      <c r="L1887" s="12">
        <f t="shared" si="2297"/>
        <v>1.1581276595744723</v>
      </c>
      <c r="M1887" s="13">
        <f t="shared" si="2298"/>
        <v>0.17999678091511873</v>
      </c>
      <c r="N1887" s="13">
        <f t="shared" si="2299"/>
        <v>0.10020216541878338</v>
      </c>
      <c r="O1887" s="13">
        <f t="shared" si="2300"/>
        <v>0.20845925061216547</v>
      </c>
      <c r="P1887" s="13">
        <f t="shared" si="2301"/>
        <v>0.11604689932074971</v>
      </c>
      <c r="Q1887" s="13">
        <f t="shared" si="2302"/>
        <v>2.7890704221393888E-2</v>
      </c>
      <c r="R1887" s="13">
        <f t="shared" si="2303"/>
        <v>0.12071121201405784</v>
      </c>
      <c r="S1887" s="13">
        <f t="shared" si="2304"/>
        <v>1.8704338451906558E-2</v>
      </c>
      <c r="T1887" s="13">
        <f t="shared" si="2305"/>
        <v>3.2300996003806752E-2</v>
      </c>
      <c r="U1887" s="13">
        <f t="shared" si="2306"/>
        <v>6.7198561955607167E-2</v>
      </c>
      <c r="V1887" s="13">
        <f t="shared" si="2307"/>
        <v>1.3398884568652434E-3</v>
      </c>
      <c r="W1887" s="13">
        <f t="shared" si="2308"/>
        <v>5.1754795165964177E-3</v>
      </c>
      <c r="X1887" s="13">
        <f t="shared" si="2309"/>
        <v>5.9938659797314307E-3</v>
      </c>
      <c r="Y1887" s="13">
        <f t="shared" si="2310"/>
        <v>3.4708309894547081E-3</v>
      </c>
      <c r="Z1887" s="13">
        <f t="shared" si="2311"/>
        <v>4.6599664484746235E-2</v>
      </c>
      <c r="AA1887" s="13">
        <f t="shared" si="2312"/>
        <v>2.5941504428139164E-2</v>
      </c>
      <c r="AB1887" s="13">
        <f t="shared" si="2313"/>
        <v>7.2206705717317819E-3</v>
      </c>
      <c r="AC1887" s="13">
        <f t="shared" si="2314"/>
        <v>5.399051446376982E-5</v>
      </c>
      <c r="AD1887" s="13">
        <f t="shared" si="2315"/>
        <v>7.2028267951090917E-4</v>
      </c>
      <c r="AE1887" s="13">
        <f t="shared" si="2316"/>
        <v>8.3417929385399886E-4</v>
      </c>
      <c r="AF1887" s="13">
        <f t="shared" si="2317"/>
        <v>4.8304305662830909E-4</v>
      </c>
      <c r="AG1887" s="13">
        <f t="shared" si="2318"/>
        <v>1.8647517488221425E-4</v>
      </c>
      <c r="AH1887" s="13">
        <f t="shared" si="2319"/>
        <v>1.3492090091668707E-2</v>
      </c>
      <c r="AI1887" s="13">
        <f t="shared" si="2320"/>
        <v>7.5108934523004066E-3</v>
      </c>
      <c r="AJ1887" s="13">
        <f t="shared" si="2321"/>
        <v>2.0906145774494994E-3</v>
      </c>
      <c r="AK1887" s="13">
        <f t="shared" si="2322"/>
        <v>3.87940470660049E-4</v>
      </c>
      <c r="AL1887" s="13">
        <f t="shared" si="2323"/>
        <v>1.3923430773369593E-6</v>
      </c>
      <c r="AM1887" s="13">
        <f t="shared" si="2324"/>
        <v>8.019463885264903E-5</v>
      </c>
      <c r="AN1887" s="13">
        <f t="shared" si="2325"/>
        <v>9.2875629404838464E-5</v>
      </c>
      <c r="AO1887" s="13">
        <f t="shared" si="2326"/>
        <v>5.3780917657065831E-5</v>
      </c>
      <c r="AP1887" s="13">
        <f t="shared" si="2327"/>
        <v>2.0761722765315015E-5</v>
      </c>
      <c r="AQ1887" s="13">
        <f t="shared" si="2328"/>
        <v>6.0111813487320819E-6</v>
      </c>
      <c r="AR1887" s="13">
        <f t="shared" si="2329"/>
        <v>3.1251125441264377E-3</v>
      </c>
      <c r="AS1887" s="13">
        <f t="shared" si="2330"/>
        <v>1.7397146910451775E-3</v>
      </c>
      <c r="AT1887" s="13">
        <f t="shared" si="2331"/>
        <v>4.8423971353077203E-4</v>
      </c>
      <c r="AU1887" s="13">
        <f t="shared" si="2332"/>
        <v>8.9856917867948247E-5</v>
      </c>
      <c r="AV1887" s="13">
        <f t="shared" si="2333"/>
        <v>1.2505581631029472E-5</v>
      </c>
      <c r="AW1887" s="13">
        <f t="shared" si="2334"/>
        <v>2.4935183114293216E-8</v>
      </c>
      <c r="AX1887" s="13">
        <f t="shared" si="2335"/>
        <v>7.440574239863876E-6</v>
      </c>
      <c r="AY1887" s="13">
        <f t="shared" si="2336"/>
        <v>8.6171348303036575E-6</v>
      </c>
      <c r="AZ1887" s="13">
        <f t="shared" si="2337"/>
        <v>4.9898710966286234E-6</v>
      </c>
      <c r="BA1887" s="13">
        <f t="shared" si="2338"/>
        <v>1.9263025782389373E-6</v>
      </c>
      <c r="BB1887" s="13">
        <f t="shared" si="2339"/>
        <v>5.5772607414203324E-7</v>
      </c>
      <c r="BC1887" s="13">
        <f t="shared" si="2340"/>
        <v>1.2918359858595415E-7</v>
      </c>
      <c r="BD1887" s="13">
        <f t="shared" si="2341"/>
        <v>6.03213212772663E-4</v>
      </c>
      <c r="BE1887" s="13">
        <f t="shared" si="2342"/>
        <v>3.3580195057791314E-4</v>
      </c>
      <c r="BF1887" s="13">
        <f t="shared" si="2343"/>
        <v>9.3468567684067716E-5</v>
      </c>
      <c r="BG1887" s="13">
        <f t="shared" si="2344"/>
        <v>1.7344296997830424E-5</v>
      </c>
      <c r="BH1887" s="13">
        <f t="shared" si="2345"/>
        <v>2.413843330993614E-6</v>
      </c>
      <c r="BI1887" s="13">
        <f t="shared" si="2346"/>
        <v>2.687518382468287E-7</v>
      </c>
      <c r="BJ1887" s="14">
        <f t="shared" si="2347"/>
        <v>0.17753530721708835</v>
      </c>
      <c r="BK1887" s="14">
        <f t="shared" si="2348"/>
        <v>0.31615190713701163</v>
      </c>
      <c r="BL1887" s="14">
        <f t="shared" si="2349"/>
        <v>0.45951667824518305</v>
      </c>
      <c r="BM1887" s="14">
        <f t="shared" si="2350"/>
        <v>0.24648795238211316</v>
      </c>
      <c r="BN1887" s="14">
        <f t="shared" si="2351"/>
        <v>0.75330701250226895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1.36879432624113</v>
      </c>
      <c r="F1888" s="10">
        <f>VLOOKUP(B1888,home!$B$2:$E$405,3,FALSE)</f>
        <v>0.94</v>
      </c>
      <c r="G1888" s="10">
        <f>VLOOKUP(C1888,away!$B$2:$E$405,4,FALSE)</f>
        <v>0.37</v>
      </c>
      <c r="H1888" s="10">
        <f>VLOOKUP(A1888,away!$A$2:$E$405,3,FALSE)</f>
        <v>1.1489361702127701</v>
      </c>
      <c r="I1888" s="10">
        <f>VLOOKUP(C1888,away!$B$2:$E$405,3,FALSE)</f>
        <v>1.22</v>
      </c>
      <c r="J1888" s="10">
        <f>VLOOKUP(B1888,home!$B$2:$E$405,4,FALSE)</f>
        <v>0.62</v>
      </c>
      <c r="K1888" s="12">
        <f t="shared" si="2296"/>
        <v>0.47606666666666503</v>
      </c>
      <c r="L1888" s="12">
        <f t="shared" si="2297"/>
        <v>0.86905531914893919</v>
      </c>
      <c r="M1888" s="13">
        <f t="shared" si="2298"/>
        <v>0.26050792764962188</v>
      </c>
      <c r="N1888" s="13">
        <f t="shared" si="2299"/>
        <v>0.12401914075639622</v>
      </c>
      <c r="O1888" s="13">
        <f t="shared" si="2300"/>
        <v>0.22639580020437089</v>
      </c>
      <c r="P1888" s="13">
        <f t="shared" si="2301"/>
        <v>0.10777949395062714</v>
      </c>
      <c r="Q1888" s="13">
        <f t="shared" si="2302"/>
        <v>2.9520689471380736E-2</v>
      </c>
      <c r="R1888" s="13">
        <f t="shared" si="2303"/>
        <v>9.8375237200294507E-2</v>
      </c>
      <c r="S1888" s="13">
        <f t="shared" si="2304"/>
        <v>1.1147855864752344E-2</v>
      </c>
      <c r="T1888" s="13">
        <f t="shared" si="2305"/>
        <v>2.5655112210047515E-2</v>
      </c>
      <c r="U1888" s="13">
        <f t="shared" si="2306"/>
        <v>4.6833171256486707E-2</v>
      </c>
      <c r="V1888" s="13">
        <f t="shared" si="2307"/>
        <v>5.1246478991932463E-4</v>
      </c>
      <c r="W1888" s="13">
        <f t="shared" si="2308"/>
        <v>4.6846054114473143E-3</v>
      </c>
      <c r="X1888" s="13">
        <f t="shared" si="2309"/>
        <v>4.0711812509321935E-3</v>
      </c>
      <c r="Y1888" s="13">
        <f t="shared" si="2310"/>
        <v>1.7690408606710272E-3</v>
      </c>
      <c r="Z1888" s="13">
        <f t="shared" si="2311"/>
        <v>2.8497841053818179E-2</v>
      </c>
      <c r="AA1888" s="13">
        <f t="shared" si="2312"/>
        <v>1.3566872197687662E-2</v>
      </c>
      <c r="AB1888" s="13">
        <f t="shared" si="2313"/>
        <v>3.2293678121229075E-3</v>
      </c>
      <c r="AC1888" s="13">
        <f t="shared" si="2314"/>
        <v>1.3251323151503768E-5</v>
      </c>
      <c r="AD1888" s="13">
        <f t="shared" si="2315"/>
        <v>5.57546120719086E-4</v>
      </c>
      <c r="AE1888" s="13">
        <f t="shared" si="2316"/>
        <v>4.8453842188177823E-4</v>
      </c>
      <c r="AF1888" s="13">
        <f t="shared" si="2317"/>
        <v>2.1054534643419605E-4</v>
      </c>
      <c r="AG1888" s="13">
        <f t="shared" si="2318"/>
        <v>6.0991851080231409E-5</v>
      </c>
      <c r="AH1888" s="13">
        <f t="shared" si="2319"/>
        <v>6.1915500880204239E-3</v>
      </c>
      <c r="AI1888" s="13">
        <f t="shared" si="2320"/>
        <v>2.9475906119035798E-3</v>
      </c>
      <c r="AJ1888" s="13">
        <f t="shared" si="2321"/>
        <v>7.0162481865344612E-4</v>
      </c>
      <c r="AK1888" s="13">
        <f t="shared" si="2322"/>
        <v>1.1134006288898317E-4</v>
      </c>
      <c r="AL1888" s="13">
        <f t="shared" si="2323"/>
        <v>2.1929787954341808E-7</v>
      </c>
      <c r="AM1888" s="13">
        <f t="shared" si="2324"/>
        <v>5.3085824640733063E-5</v>
      </c>
      <c r="AN1888" s="13">
        <f t="shared" si="2325"/>
        <v>4.6134518275436892E-5</v>
      </c>
      <c r="AO1888" s="13">
        <f t="shared" si="2326"/>
        <v>2.0046724251821189E-5</v>
      </c>
      <c r="AP1888" s="13">
        <f t="shared" si="2327"/>
        <v>5.8072374475190805E-6</v>
      </c>
      <c r="AQ1888" s="13">
        <f t="shared" si="2328"/>
        <v>1.2617026483318412E-6</v>
      </c>
      <c r="AR1888" s="13">
        <f t="shared" si="2329"/>
        <v>1.0761599075542467E-3</v>
      </c>
      <c r="AS1888" s="13">
        <f t="shared" si="2330"/>
        <v>5.123238599896566E-4</v>
      </c>
      <c r="AT1888" s="13">
        <f t="shared" si="2331"/>
        <v>1.2195015613953747E-4</v>
      </c>
      <c r="AU1888" s="13">
        <f t="shared" si="2332"/>
        <v>1.9352134777609649E-5</v>
      </c>
      <c r="AV1888" s="13">
        <f t="shared" si="2333"/>
        <v>2.3032265741151671E-6</v>
      </c>
      <c r="AW1888" s="13">
        <f t="shared" si="2334"/>
        <v>2.520270335690862E-9</v>
      </c>
      <c r="AX1888" s="13">
        <f t="shared" si="2335"/>
        <v>4.2120652639941471E-6</v>
      </c>
      <c r="AY1888" s="13">
        <f t="shared" si="2336"/>
        <v>3.6605177222765944E-6</v>
      </c>
      <c r="AZ1888" s="13">
        <f t="shared" si="2337"/>
        <v>1.5905961986917166E-6</v>
      </c>
      <c r="BA1888" s="13">
        <f t="shared" si="2338"/>
        <v>4.6077202903037314E-7</v>
      </c>
      <c r="BB1888" s="13">
        <f t="shared" si="2339"/>
        <v>1.0010909568597379E-7</v>
      </c>
      <c r="BC1888" s="13">
        <f t="shared" si="2340"/>
        <v>1.7400068420217134E-8</v>
      </c>
      <c r="BD1888" s="13">
        <f t="shared" si="2341"/>
        <v>1.5587374865247473E-4</v>
      </c>
      <c r="BE1888" s="13">
        <f t="shared" si="2342"/>
        <v>7.4206295941821221E-5</v>
      </c>
      <c r="BF1888" s="13">
        <f t="shared" si="2343"/>
        <v>1.7663571977351445E-5</v>
      </c>
      <c r="BG1888" s="13">
        <f t="shared" si="2344"/>
        <v>2.8030126108948055E-6</v>
      </c>
      <c r="BH1888" s="13">
        <f t="shared" si="2345"/>
        <v>3.3360521757332896E-7</v>
      </c>
      <c r="BI1888" s="13">
        <f t="shared" si="2346"/>
        <v>3.1763664782548459E-8</v>
      </c>
      <c r="BJ1888" s="14">
        <f t="shared" si="2347"/>
        <v>0.19116976916863224</v>
      </c>
      <c r="BK1888" s="14">
        <f t="shared" si="2348"/>
        <v>0.37996487339367402</v>
      </c>
      <c r="BL1888" s="14">
        <f t="shared" si="2349"/>
        <v>0.40033555553552924</v>
      </c>
      <c r="BM1888" s="14">
        <f t="shared" si="2350"/>
        <v>0.15336609192151024</v>
      </c>
      <c r="BN1888" s="14">
        <f t="shared" si="2351"/>
        <v>0.84659828923269143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1.36879432624113</v>
      </c>
      <c r="F1889" s="10">
        <f>VLOOKUP(B1889,home!$B$2:$E$405,3,FALSE)</f>
        <v>0.83</v>
      </c>
      <c r="G1889" s="10">
        <f>VLOOKUP(C1889,away!$B$2:$E$405,4,FALSE)</f>
        <v>0.83</v>
      </c>
      <c r="H1889" s="10">
        <f>VLOOKUP(A1889,away!$A$2:$E$405,3,FALSE)</f>
        <v>1.1489361702127701</v>
      </c>
      <c r="I1889" s="10">
        <f>VLOOKUP(C1889,away!$B$2:$E$405,3,FALSE)</f>
        <v>1.46</v>
      </c>
      <c r="J1889" s="10">
        <f>VLOOKUP(B1889,home!$B$2:$E$405,4,FALSE)</f>
        <v>0.99</v>
      </c>
      <c r="K1889" s="12">
        <f t="shared" si="2296"/>
        <v>0.94296241134751424</v>
      </c>
      <c r="L1889" s="12">
        <f t="shared" si="2297"/>
        <v>1.6606723404255377</v>
      </c>
      <c r="M1889" s="13">
        <f t="shared" si="2298"/>
        <v>7.400410223006422E-2</v>
      </c>
      <c r="N1889" s="13">
        <f t="shared" si="2299"/>
        <v>6.9783086688469304E-2</v>
      </c>
      <c r="O1889" s="13">
        <f t="shared" si="2300"/>
        <v>0.12289656565149149</v>
      </c>
      <c r="P1889" s="13">
        <f t="shared" si="2301"/>
        <v>0.11588684189305849</v>
      </c>
      <c r="Q1889" s="13">
        <f t="shared" si="2302"/>
        <v>3.2901413847515812E-2</v>
      </c>
      <c r="R1889" s="13">
        <f t="shared" si="2303"/>
        <v>0.10204546365536157</v>
      </c>
      <c r="S1889" s="13">
        <f t="shared" si="2304"/>
        <v>4.5368296213486432E-2</v>
      </c>
      <c r="T1889" s="13">
        <f t="shared" si="2305"/>
        <v>5.4638467937463277E-2</v>
      </c>
      <c r="U1889" s="13">
        <f t="shared" si="2306"/>
        <v>9.6225036475534875E-2</v>
      </c>
      <c r="V1889" s="13">
        <f t="shared" si="2307"/>
        <v>7.8938395332388122E-3</v>
      </c>
      <c r="W1889" s="13">
        <f t="shared" si="2308"/>
        <v>1.0341598846132003E-2</v>
      </c>
      <c r="X1889" s="13">
        <f t="shared" si="2309"/>
        <v>1.7174007159548074E-2</v>
      </c>
      <c r="Y1889" s="13">
        <f t="shared" si="2310"/>
        <v>1.4260199332065822E-2</v>
      </c>
      <c r="Z1889" s="13">
        <f t="shared" si="2311"/>
        <v>5.6488026319452815E-2</v>
      </c>
      <c r="AA1889" s="13">
        <f t="shared" si="2312"/>
        <v>5.3266085510453073E-2</v>
      </c>
      <c r="AB1889" s="13">
        <f t="shared" si="2313"/>
        <v>2.5113958217989858E-2</v>
      </c>
      <c r="AC1889" s="13">
        <f t="shared" si="2314"/>
        <v>7.7258566277997685E-4</v>
      </c>
      <c r="AD1889" s="13">
        <f t="shared" si="2315"/>
        <v>2.4379347462843257E-3</v>
      </c>
      <c r="AE1889" s="13">
        <f t="shared" si="2316"/>
        <v>4.0486108009167307E-3</v>
      </c>
      <c r="AF1889" s="13">
        <f t="shared" si="2317"/>
        <v>3.3617079871152492E-3</v>
      </c>
      <c r="AG1889" s="13">
        <f t="shared" si="2318"/>
        <v>1.8608984902633015E-3</v>
      </c>
      <c r="AH1889" s="13">
        <f t="shared" si="2319"/>
        <v>2.3452025718486275E-2</v>
      </c>
      <c r="AI1889" s="13">
        <f t="shared" si="2320"/>
        <v>2.2114378722487737E-2</v>
      </c>
      <c r="AJ1889" s="13">
        <f t="shared" si="2321"/>
        <v>1.0426513942804598E-2</v>
      </c>
      <c r="AK1889" s="13">
        <f t="shared" si="2322"/>
        <v>3.2772702431518343E-3</v>
      </c>
      <c r="AL1889" s="13">
        <f t="shared" si="2323"/>
        <v>4.839327002337683E-5</v>
      </c>
      <c r="AM1889" s="13">
        <f t="shared" si="2324"/>
        <v>4.5977616541283188E-4</v>
      </c>
      <c r="AN1889" s="13">
        <f t="shared" si="2325"/>
        <v>7.6353756068800655E-4</v>
      </c>
      <c r="AO1889" s="13">
        <f t="shared" si="2326"/>
        <v>6.339928539552791E-4</v>
      </c>
      <c r="AP1889" s="13">
        <f t="shared" si="2327"/>
        <v>3.5095146553032648E-4</v>
      </c>
      <c r="AQ1889" s="13">
        <f t="shared" si="2328"/>
        <v>1.4570384790950496E-4</v>
      </c>
      <c r="AR1889" s="13">
        <f t="shared" si="2329"/>
        <v>7.7892260875276993E-3</v>
      </c>
      <c r="AS1889" s="13">
        <f t="shared" si="2330"/>
        <v>7.3449474140260835E-3</v>
      </c>
      <c r="AT1889" s="13">
        <f t="shared" si="2331"/>
        <v>3.4630046623753616E-3</v>
      </c>
      <c r="AU1889" s="13">
        <f t="shared" si="2332"/>
        <v>1.0884944089803853E-3</v>
      </c>
      <c r="AV1889" s="13">
        <f t="shared" si="2333"/>
        <v>2.5660232815760778E-4</v>
      </c>
      <c r="AW1889" s="13">
        <f t="shared" si="2334"/>
        <v>2.1050421766757615E-6</v>
      </c>
      <c r="AX1889" s="13">
        <f t="shared" si="2335"/>
        <v>7.2258606936299543E-5</v>
      </c>
      <c r="AY1889" s="13">
        <f t="shared" si="2336"/>
        <v>1.1999786989679355E-4</v>
      </c>
      <c r="AZ1889" s="13">
        <f t="shared" si="2337"/>
        <v>9.9638571723793684E-5</v>
      </c>
      <c r="BA1889" s="13">
        <f t="shared" si="2338"/>
        <v>5.515567336707008E-5</v>
      </c>
      <c r="BB1889" s="13">
        <f t="shared" si="2339"/>
        <v>2.2898875294559699E-5</v>
      </c>
      <c r="BC1889" s="13">
        <f t="shared" si="2340"/>
        <v>7.6055057657057935E-6</v>
      </c>
      <c r="BD1889" s="13">
        <f t="shared" si="2341"/>
        <v>2.1558920528130477E-3</v>
      </c>
      <c r="BE1889" s="13">
        <f t="shared" si="2342"/>
        <v>2.0329251687255336E-3</v>
      </c>
      <c r="BF1889" s="13">
        <f t="shared" si="2343"/>
        <v>9.5848600959524066E-4</v>
      </c>
      <c r="BG1889" s="13">
        <f t="shared" si="2344"/>
        <v>3.0127209295026164E-4</v>
      </c>
      <c r="BH1889" s="13">
        <f t="shared" si="2345"/>
        <v>7.1022064810022771E-5</v>
      </c>
      <c r="BI1889" s="13">
        <f t="shared" si="2346"/>
        <v>1.3394227498427708E-5</v>
      </c>
      <c r="BJ1889" s="14">
        <f t="shared" si="2347"/>
        <v>0.21353944283225407</v>
      </c>
      <c r="BK1889" s="14">
        <f t="shared" si="2348"/>
        <v>0.2440940566725481</v>
      </c>
      <c r="BL1889" s="14">
        <f t="shared" si="2349"/>
        <v>0.48429256465522097</v>
      </c>
      <c r="BM1889" s="14">
        <f t="shared" si="2350"/>
        <v>0.480778723685795</v>
      </c>
      <c r="BN1889" s="14">
        <f t="shared" si="2351"/>
        <v>0.51751747396596093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1.36879432624113</v>
      </c>
      <c r="F1890" s="10">
        <f>VLOOKUP(B1890,home!$B$2:$E$405,3,FALSE)</f>
        <v>0.94</v>
      </c>
      <c r="G1890" s="10">
        <f>VLOOKUP(C1890,away!$B$2:$E$405,4,FALSE)</f>
        <v>1.57</v>
      </c>
      <c r="H1890" s="10">
        <f>VLOOKUP(A1890,away!$A$2:$E$405,3,FALSE)</f>
        <v>1.1489361702127701</v>
      </c>
      <c r="I1890" s="10">
        <f>VLOOKUP(C1890,away!$B$2:$E$405,3,FALSE)</f>
        <v>0.94</v>
      </c>
      <c r="J1890" s="10">
        <f>VLOOKUP(B1890,home!$B$2:$E$405,4,FALSE)</f>
        <v>0.75</v>
      </c>
      <c r="K1890" s="12">
        <f t="shared" si="2296"/>
        <v>2.0200666666666596</v>
      </c>
      <c r="L1890" s="12">
        <f t="shared" si="2297"/>
        <v>0.81000000000000294</v>
      </c>
      <c r="M1890" s="13">
        <f t="shared" si="2298"/>
        <v>5.9008919610340223E-2</v>
      </c>
      <c r="N1890" s="13">
        <f t="shared" si="2299"/>
        <v>0.11920195154086083</v>
      </c>
      <c r="O1890" s="13">
        <f t="shared" si="2300"/>
        <v>4.7797224884375752E-2</v>
      </c>
      <c r="P1890" s="13">
        <f t="shared" si="2301"/>
        <v>9.6553580748097612E-2</v>
      </c>
      <c r="Q1890" s="13">
        <f t="shared" si="2302"/>
        <v>0.12039794445465375</v>
      </c>
      <c r="R1890" s="13">
        <f t="shared" si="2303"/>
        <v>1.9357876078172249E-2</v>
      </c>
      <c r="S1890" s="13">
        <f t="shared" si="2304"/>
        <v>3.9496545678349447E-2</v>
      </c>
      <c r="T1890" s="13">
        <f t="shared" si="2305"/>
        <v>9.7522335008269886E-2</v>
      </c>
      <c r="U1890" s="13">
        <f t="shared" si="2306"/>
        <v>3.9104200202979673E-2</v>
      </c>
      <c r="V1890" s="13">
        <f t="shared" si="2307"/>
        <v>7.180708983598E-3</v>
      </c>
      <c r="W1890" s="13">
        <f t="shared" si="2308"/>
        <v>8.1070624776010014E-2</v>
      </c>
      <c r="X1890" s="13">
        <f t="shared" si="2309"/>
        <v>6.5667206068568337E-2</v>
      </c>
      <c r="Y1890" s="13">
        <f t="shared" si="2310"/>
        <v>2.6595218457770273E-2</v>
      </c>
      <c r="Z1890" s="13">
        <f t="shared" si="2311"/>
        <v>5.2266265411065266E-3</v>
      </c>
      <c r="AA1890" s="13">
        <f t="shared" si="2312"/>
        <v>1.055813405480455E-2</v>
      </c>
      <c r="AB1890" s="13">
        <f t="shared" si="2313"/>
        <v>1.0664067333154391E-2</v>
      </c>
      <c r="AC1890" s="13">
        <f t="shared" si="2314"/>
        <v>7.3434148732800988E-4</v>
      </c>
      <c r="AD1890" s="13">
        <f t="shared" si="2315"/>
        <v>4.0942016688964508E-2</v>
      </c>
      <c r="AE1890" s="13">
        <f t="shared" si="2316"/>
        <v>3.3163033518061366E-2</v>
      </c>
      <c r="AF1890" s="13">
        <f t="shared" si="2317"/>
        <v>1.3431028574814902E-2</v>
      </c>
      <c r="AG1890" s="13">
        <f t="shared" si="2318"/>
        <v>3.6263777152000369E-3</v>
      </c>
      <c r="AH1890" s="13">
        <f t="shared" si="2319"/>
        <v>1.0583918745740752E-3</v>
      </c>
      <c r="AI1890" s="13">
        <f t="shared" si="2320"/>
        <v>2.1380221460979287E-3</v>
      </c>
      <c r="AJ1890" s="13">
        <f t="shared" si="2321"/>
        <v>2.1594736349637711E-3</v>
      </c>
      <c r="AK1890" s="13">
        <f t="shared" si="2322"/>
        <v>1.4540935691785999E-3</v>
      </c>
      <c r="AL1890" s="13">
        <f t="shared" si="2323"/>
        <v>4.8062767840256263E-5</v>
      </c>
      <c r="AM1890" s="13">
        <f t="shared" si="2324"/>
        <v>1.6541120635897459E-2</v>
      </c>
      <c r="AN1890" s="13">
        <f t="shared" si="2325"/>
        <v>1.3398307715076989E-2</v>
      </c>
      <c r="AO1890" s="13">
        <f t="shared" si="2326"/>
        <v>5.4263146246061999E-3</v>
      </c>
      <c r="AP1890" s="13">
        <f t="shared" si="2327"/>
        <v>1.4651049486436795E-3</v>
      </c>
      <c r="AQ1890" s="13">
        <f t="shared" si="2328"/>
        <v>2.9668375210034609E-4</v>
      </c>
      <c r="AR1890" s="13">
        <f t="shared" si="2329"/>
        <v>1.7145948368100088E-4</v>
      </c>
      <c r="AS1890" s="13">
        <f t="shared" si="2330"/>
        <v>3.4635958766786589E-4</v>
      </c>
      <c r="AT1890" s="13">
        <f t="shared" si="2331"/>
        <v>3.4983472886413239E-4</v>
      </c>
      <c r="AU1890" s="13">
        <f t="shared" si="2332"/>
        <v>2.3556315820693415E-4</v>
      </c>
      <c r="AV1890" s="13">
        <f t="shared" si="2333"/>
        <v>1.1896332094713811E-4</v>
      </c>
      <c r="AW1890" s="13">
        <f t="shared" si="2334"/>
        <v>2.1845248924914054E-6</v>
      </c>
      <c r="AX1890" s="13">
        <f t="shared" si="2335"/>
        <v>5.5690277376480753E-3</v>
      </c>
      <c r="AY1890" s="13">
        <f t="shared" si="2336"/>
        <v>4.5109124674949574E-3</v>
      </c>
      <c r="AZ1890" s="13">
        <f t="shared" si="2337"/>
        <v>1.8269195493354643E-3</v>
      </c>
      <c r="BA1890" s="13">
        <f t="shared" si="2338"/>
        <v>4.9326827832057714E-4</v>
      </c>
      <c r="BB1890" s="13">
        <f t="shared" si="2339"/>
        <v>9.9886826359917206E-5</v>
      </c>
      <c r="BC1890" s="13">
        <f t="shared" si="2340"/>
        <v>1.6181665870306654E-5</v>
      </c>
      <c r="BD1890" s="13">
        <f t="shared" si="2341"/>
        <v>2.3147030296935195E-5</v>
      </c>
      <c r="BE1890" s="13">
        <f t="shared" si="2342"/>
        <v>4.6758544335162043E-5</v>
      </c>
      <c r="BF1890" s="13">
        <f t="shared" si="2343"/>
        <v>4.7227688396658023E-5</v>
      </c>
      <c r="BG1890" s="13">
        <f t="shared" si="2344"/>
        <v>3.1801026357936215E-5</v>
      </c>
      <c r="BH1890" s="13">
        <f t="shared" si="2345"/>
        <v>1.6060048327863696E-5</v>
      </c>
      <c r="BI1890" s="13">
        <f t="shared" si="2346"/>
        <v>6.4884736584346166E-6</v>
      </c>
      <c r="BJ1890" s="14">
        <f t="shared" si="2347"/>
        <v>0.65126146500452764</v>
      </c>
      <c r="BK1890" s="14">
        <f t="shared" si="2348"/>
        <v>0.2075330717430485</v>
      </c>
      <c r="BL1890" s="14">
        <f t="shared" si="2349"/>
        <v>0.13568514686904107</v>
      </c>
      <c r="BM1890" s="14">
        <f t="shared" si="2350"/>
        <v>0.53288008489862104</v>
      </c>
      <c r="BN1890" s="14">
        <f t="shared" si="2351"/>
        <v>0.4623174973165004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1.6532258064516101</v>
      </c>
      <c r="F1891" s="10">
        <f>VLOOKUP(B1891,home!$B$2:$E$405,3,FALSE)</f>
        <v>1.71</v>
      </c>
      <c r="G1891" s="10">
        <f>VLOOKUP(C1891,away!$B$2:$E$405,4,FALSE)</f>
        <v>0.95</v>
      </c>
      <c r="H1891" s="10">
        <f>VLOOKUP(A1891,away!$A$2:$E$405,3,FALSE)</f>
        <v>1.30645161290323</v>
      </c>
      <c r="I1891" s="10">
        <f>VLOOKUP(C1891,away!$B$2:$E$405,3,FALSE)</f>
        <v>0.78</v>
      </c>
      <c r="J1891" s="10">
        <f>VLOOKUP(B1891,home!$B$2:$E$405,4,FALSE)</f>
        <v>0.77</v>
      </c>
      <c r="K1891" s="12">
        <f t="shared" si="2296"/>
        <v>2.6856653225806406</v>
      </c>
      <c r="L1891" s="12">
        <f t="shared" si="2297"/>
        <v>0.78465483870968</v>
      </c>
      <c r="M1891" s="13">
        <f t="shared" si="2298"/>
        <v>3.1107069787001708E-2</v>
      </c>
      <c r="N1891" s="13">
        <f t="shared" si="2299"/>
        <v>8.3543178614046434E-2</v>
      </c>
      <c r="O1891" s="13">
        <f t="shared" si="2300"/>
        <v>2.4408312826450583E-2</v>
      </c>
      <c r="P1891" s="13">
        <f t="shared" si="2301"/>
        <v>6.5552559340698577E-2</v>
      </c>
      <c r="Q1891" s="13">
        <f t="shared" si="2302"/>
        <v>0.11218450887095258</v>
      </c>
      <c r="R1891" s="13">
        <f t="shared" si="2303"/>
        <v>9.5760503820069981E-3</v>
      </c>
      <c r="S1891" s="13">
        <f t="shared" si="2304"/>
        <v>3.4535059598504829E-2</v>
      </c>
      <c r="T1891" s="13">
        <f t="shared" si="2305"/>
        <v>8.8026117713861943E-2</v>
      </c>
      <c r="U1891" s="13">
        <f t="shared" si="2306"/>
        <v>2.5718066438241288E-2</v>
      </c>
      <c r="V1891" s="13">
        <f t="shared" si="2307"/>
        <v>8.0862702029074491E-3</v>
      </c>
      <c r="W1891" s="13">
        <f t="shared" si="2308"/>
        <v>0.10043001506848584</v>
      </c>
      <c r="X1891" s="13">
        <f t="shared" si="2309"/>
        <v>7.8802897275173492E-2</v>
      </c>
      <c r="Y1891" s="13">
        <f t="shared" si="2310"/>
        <v>3.0916537325653366E-2</v>
      </c>
      <c r="Z1891" s="13">
        <f t="shared" si="2311"/>
        <v>2.5046314226564903E-3</v>
      </c>
      <c r="AA1891" s="13">
        <f t="shared" si="2312"/>
        <v>6.7266017576743508E-3</v>
      </c>
      <c r="AB1891" s="13">
        <f t="shared" si="2313"/>
        <v>9.0327005396979975E-3</v>
      </c>
      <c r="AC1891" s="13">
        <f t="shared" si="2314"/>
        <v>1.0650225795747182E-3</v>
      </c>
      <c r="AD1891" s="13">
        <f t="shared" si="2315"/>
        <v>6.7430352203920921E-2</v>
      </c>
      <c r="AE1891" s="13">
        <f t="shared" si="2316"/>
        <v>5.2909552132704478E-2</v>
      </c>
      <c r="AF1891" s="13">
        <f t="shared" si="2317"/>
        <v>2.0757868047444322E-2</v>
      </c>
      <c r="AG1891" s="13">
        <f t="shared" si="2318"/>
        <v>5.4292538682414147E-3</v>
      </c>
      <c r="AH1891" s="13">
        <f t="shared" si="2319"/>
        <v>4.9131779124293111E-4</v>
      </c>
      <c r="AI1891" s="13">
        <f t="shared" si="2320"/>
        <v>1.3195151543080542E-3</v>
      </c>
      <c r="AJ1891" s="13">
        <f t="shared" si="2321"/>
        <v>1.7718880462723927E-3</v>
      </c>
      <c r="AK1891" s="13">
        <f t="shared" si="2322"/>
        <v>1.5862327604563087E-3</v>
      </c>
      <c r="AL1891" s="13">
        <f t="shared" si="2323"/>
        <v>8.9773747671891964E-5</v>
      </c>
      <c r="AM1891" s="13">
        <f t="shared" si="2324"/>
        <v>3.6219071720693899E-2</v>
      </c>
      <c r="AN1891" s="13">
        <f t="shared" si="2325"/>
        <v>2.8419469879215401E-2</v>
      </c>
      <c r="AO1891" s="13">
        <f t="shared" si="2326"/>
        <v>1.1149737277145185E-2</v>
      </c>
      <c r="AP1891" s="13">
        <f t="shared" si="2327"/>
        <v>2.9162317682845541E-3</v>
      </c>
      <c r="AQ1891" s="13">
        <f t="shared" si="2328"/>
        <v>5.7205884194584037E-4</v>
      </c>
      <c r="AR1891" s="13">
        <f t="shared" si="2329"/>
        <v>7.7102976448583687E-5</v>
      </c>
      <c r="AS1891" s="13">
        <f t="shared" si="2330"/>
        <v>2.0707279011571302E-4</v>
      </c>
      <c r="AT1891" s="13">
        <f t="shared" si="2331"/>
        <v>2.7806410583189496E-4</v>
      </c>
      <c r="AU1891" s="13">
        <f t="shared" si="2332"/>
        <v>2.4892904216237114E-4</v>
      </c>
      <c r="AV1891" s="13">
        <f t="shared" si="2333"/>
        <v>1.6713502407967362E-4</v>
      </c>
      <c r="AW1891" s="13">
        <f t="shared" si="2334"/>
        <v>5.2550566673553705E-6</v>
      </c>
      <c r="AX1891" s="13">
        <f t="shared" si="2335"/>
        <v>1.6212050822721452E-2</v>
      </c>
      <c r="AY1891" s="13">
        <f t="shared" si="2336"/>
        <v>1.2720864123455635E-2</v>
      </c>
      <c r="AZ1891" s="13">
        <f t="shared" si="2337"/>
        <v>4.9907437935189179E-3</v>
      </c>
      <c r="BA1891" s="13">
        <f t="shared" si="2338"/>
        <v>1.3053370887816411E-3</v>
      </c>
      <c r="BB1891" s="13">
        <f t="shared" si="2339"/>
        <v>2.5605976571493042E-4</v>
      </c>
      <c r="BC1891" s="13">
        <f t="shared" si="2340"/>
        <v>4.0183706833417451E-5</v>
      </c>
      <c r="BD1891" s="13">
        <f t="shared" si="2341"/>
        <v>1.0083203924883278E-5</v>
      </c>
      <c r="BE1891" s="13">
        <f t="shared" si="2342"/>
        <v>2.7080111121568031E-5</v>
      </c>
      <c r="BF1891" s="13">
        <f t="shared" si="2343"/>
        <v>3.6364057685412809E-5</v>
      </c>
      <c r="BG1891" s="13">
        <f t="shared" si="2344"/>
        <v>3.2553896238011734E-5</v>
      </c>
      <c r="BH1891" s="13">
        <f t="shared" si="2345"/>
        <v>2.1857217560329125E-5</v>
      </c>
      <c r="BI1891" s="13">
        <f t="shared" si="2346"/>
        <v>1.1740234249975313E-5</v>
      </c>
      <c r="BJ1891" s="14">
        <f t="shared" si="2347"/>
        <v>0.75523208990879587</v>
      </c>
      <c r="BK1891" s="14">
        <f t="shared" si="2348"/>
        <v>0.15315661937981481</v>
      </c>
      <c r="BL1891" s="14">
        <f t="shared" si="2349"/>
        <v>8.1748668355769299E-2</v>
      </c>
      <c r="BM1891" s="14">
        <f t="shared" si="2350"/>
        <v>0.65355472017909122</v>
      </c>
      <c r="BN1891" s="14">
        <f t="shared" si="2351"/>
        <v>0.32637167982115683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1.6532258064516101</v>
      </c>
      <c r="F1892" s="10">
        <f>VLOOKUP(B1892,home!$B$2:$E$405,3,FALSE)</f>
        <v>1.04</v>
      </c>
      <c r="G1892" s="10">
        <f>VLOOKUP(C1892,away!$B$2:$E$405,4,FALSE)</f>
        <v>1.01</v>
      </c>
      <c r="H1892" s="10">
        <f>VLOOKUP(A1892,away!$A$2:$E$405,3,FALSE)</f>
        <v>1.30645161290323</v>
      </c>
      <c r="I1892" s="10">
        <f>VLOOKUP(C1892,away!$B$2:$E$405,3,FALSE)</f>
        <v>0.4</v>
      </c>
      <c r="J1892" s="10">
        <f>VLOOKUP(B1892,home!$B$2:$E$405,4,FALSE)</f>
        <v>0.98</v>
      </c>
      <c r="K1892" s="12">
        <f t="shared" si="2296"/>
        <v>1.7365483870967715</v>
      </c>
      <c r="L1892" s="12">
        <f t="shared" si="2297"/>
        <v>0.51212903225806616</v>
      </c>
      <c r="M1892" s="13">
        <f t="shared" si="2298"/>
        <v>0.10553871576013107</v>
      </c>
      <c r="N1892" s="13">
        <f t="shared" si="2299"/>
        <v>0.18327308662952024</v>
      </c>
      <c r="O1892" s="13">
        <f t="shared" si="2300"/>
        <v>5.4049440367995034E-2</v>
      </c>
      <c r="P1892" s="13">
        <f t="shared" si="2301"/>
        <v>9.3859468494524922E-2</v>
      </c>
      <c r="Q1892" s="13">
        <f t="shared" si="2302"/>
        <v>0.15913129149237018</v>
      </c>
      <c r="R1892" s="13">
        <f t="shared" si="2303"/>
        <v>1.3840143794875677E-2</v>
      </c>
      <c r="S1892" s="13">
        <f t="shared" si="2304"/>
        <v>2.0868170894975693E-2</v>
      </c>
      <c r="T1892" s="13">
        <f t="shared" si="2305"/>
        <v>8.1495754313963761E-2</v>
      </c>
      <c r="U1892" s="13">
        <f t="shared" si="2306"/>
        <v>2.4034079384178748E-2</v>
      </c>
      <c r="V1892" s="13">
        <f t="shared" si="2307"/>
        <v>2.0620925848534853E-3</v>
      </c>
      <c r="W1892" s="13">
        <f t="shared" si="2308"/>
        <v>9.2113062525900555E-2</v>
      </c>
      <c r="X1892" s="13">
        <f t="shared" si="2309"/>
        <v>4.7173773569716179E-2</v>
      </c>
      <c r="Y1892" s="13">
        <f t="shared" si="2310"/>
        <v>1.2079529503109945E-2</v>
      </c>
      <c r="Z1892" s="13">
        <f t="shared" si="2311"/>
        <v>2.3626464826607203E-3</v>
      </c>
      <c r="AA1892" s="13">
        <f t="shared" si="2312"/>
        <v>4.1028499387443344E-3</v>
      </c>
      <c r="AB1892" s="13">
        <f t="shared" si="2313"/>
        <v>3.5623987218132819E-3</v>
      </c>
      <c r="AC1892" s="13">
        <f t="shared" si="2314"/>
        <v>1.1461843208843347E-4</v>
      </c>
      <c r="AD1892" s="13">
        <f t="shared" si="2315"/>
        <v>3.9989697539974153E-2</v>
      </c>
      <c r="AE1892" s="13">
        <f t="shared" si="2316"/>
        <v>2.0479885101439731E-2</v>
      </c>
      <c r="AF1892" s="13">
        <f t="shared" si="2317"/>
        <v>5.2441718688783579E-3</v>
      </c>
      <c r="AG1892" s="13">
        <f t="shared" si="2318"/>
        <v>8.952308880678828E-4</v>
      </c>
      <c r="AH1892" s="13">
        <f t="shared" si="2319"/>
        <v>3.0249496418323959E-4</v>
      </c>
      <c r="AI1892" s="13">
        <f t="shared" si="2320"/>
        <v>5.2529714215730045E-4</v>
      </c>
      <c r="AJ1892" s="13">
        <f t="shared" si="2321"/>
        <v>4.5610195247990191E-4</v>
      </c>
      <c r="AK1892" s="13">
        <f t="shared" si="2322"/>
        <v>2.6401436997688731E-4</v>
      </c>
      <c r="AL1892" s="13">
        <f t="shared" si="2323"/>
        <v>4.0773757906802892E-6</v>
      </c>
      <c r="AM1892" s="13">
        <f t="shared" si="2324"/>
        <v>1.3888808952705967E-2</v>
      </c>
      <c r="AN1892" s="13">
        <f t="shared" si="2325"/>
        <v>7.1128622881664709E-3</v>
      </c>
      <c r="AO1892" s="13">
        <f t="shared" si="2326"/>
        <v>1.8213516401117946E-3</v>
      </c>
      <c r="AP1892" s="13">
        <f t="shared" si="2327"/>
        <v>3.109223509506984E-4</v>
      </c>
      <c r="AQ1892" s="13">
        <f t="shared" si="2328"/>
        <v>3.9808090674945988E-5</v>
      </c>
      <c r="AR1892" s="13">
        <f t="shared" si="2329"/>
        <v>3.0983290654020191E-5</v>
      </c>
      <c r="AS1892" s="13">
        <f t="shared" si="2330"/>
        <v>5.3803983412189233E-5</v>
      </c>
      <c r="AT1892" s="13">
        <f t="shared" si="2331"/>
        <v>4.6716610306909344E-5</v>
      </c>
      <c r="AU1892" s="13">
        <f t="shared" si="2332"/>
        <v>2.704188475969728E-5</v>
      </c>
      <c r="AV1892" s="13">
        <f t="shared" si="2333"/>
        <v>1.1739885340877266E-5</v>
      </c>
      <c r="AW1892" s="13">
        <f t="shared" si="2334"/>
        <v>1.0072668114922404E-7</v>
      </c>
      <c r="AX1892" s="13">
        <f t="shared" si="2335"/>
        <v>4.0197647975861251E-3</v>
      </c>
      <c r="AY1892" s="13">
        <f t="shared" si="2336"/>
        <v>2.058638255692823E-3</v>
      </c>
      <c r="AZ1892" s="13">
        <f t="shared" si="2337"/>
        <v>5.2714420882869946E-4</v>
      </c>
      <c r="BA1892" s="13">
        <f t="shared" si="2338"/>
        <v>8.9988617842628614E-5</v>
      </c>
      <c r="BB1892" s="13">
        <f t="shared" si="2339"/>
        <v>1.1521445942496582E-5</v>
      </c>
      <c r="BC1892" s="13">
        <f t="shared" si="2340"/>
        <v>1.1800933921488799E-6</v>
      </c>
      <c r="BD1892" s="13">
        <f t="shared" si="2341"/>
        <v>2.6445737764689566E-6</v>
      </c>
      <c r="BE1892" s="13">
        <f t="shared" si="2342"/>
        <v>4.5924303260855846E-6</v>
      </c>
      <c r="BF1892" s="13">
        <f t="shared" si="2343"/>
        <v>3.9874887378091126E-6</v>
      </c>
      <c r="BG1892" s="13">
        <f t="shared" si="2344"/>
        <v>2.308155712069652E-6</v>
      </c>
      <c r="BH1892" s="13">
        <f t="shared" si="2345"/>
        <v>1.0020560197406883E-6</v>
      </c>
      <c r="BI1892" s="13">
        <f t="shared" si="2346"/>
        <v>3.4802375297226049E-7</v>
      </c>
      <c r="BJ1892" s="14">
        <f t="shared" si="2347"/>
        <v>0.67175747417483567</v>
      </c>
      <c r="BK1892" s="14">
        <f t="shared" si="2348"/>
        <v>0.22450578179805711</v>
      </c>
      <c r="BL1892" s="14">
        <f t="shared" si="2349"/>
        <v>0.10132198901920325</v>
      </c>
      <c r="BM1892" s="14">
        <f t="shared" si="2350"/>
        <v>0.38819720740632813</v>
      </c>
      <c r="BN1892" s="14">
        <f t="shared" si="2351"/>
        <v>0.60969214653941706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1.6532258064516101</v>
      </c>
      <c r="F1893" s="10">
        <f>VLOOKUP(B1893,home!$B$2:$E$405,3,FALSE)</f>
        <v>0.83</v>
      </c>
      <c r="G1893" s="10">
        <f>VLOOKUP(C1893,away!$B$2:$E$405,4,FALSE)</f>
        <v>0.09</v>
      </c>
      <c r="H1893" s="10">
        <f>VLOOKUP(A1893,away!$A$2:$E$405,3,FALSE)</f>
        <v>1.30645161290323</v>
      </c>
      <c r="I1893" s="10">
        <f>VLOOKUP(C1893,away!$B$2:$E$405,3,FALSE)</f>
        <v>1.38</v>
      </c>
      <c r="J1893" s="10">
        <f>VLOOKUP(B1893,home!$B$2:$E$405,4,FALSE)</f>
        <v>1.34</v>
      </c>
      <c r="K1893" s="12">
        <f t="shared" si="2296"/>
        <v>0.12349596774193528</v>
      </c>
      <c r="L1893" s="12">
        <f t="shared" si="2297"/>
        <v>2.4158903225806529</v>
      </c>
      <c r="M1893" s="13">
        <f t="shared" si="2298"/>
        <v>7.8914815718591241E-2</v>
      </c>
      <c r="N1893" s="13">
        <f t="shared" si="2299"/>
        <v>9.7456615363439112E-3</v>
      </c>
      <c r="O1893" s="13">
        <f t="shared" si="2300"/>
        <v>0.19064953960278017</v>
      </c>
      <c r="P1893" s="13">
        <f t="shared" si="2301"/>
        <v>2.3544449392799753E-2</v>
      </c>
      <c r="Q1893" s="13">
        <f t="shared" si="2302"/>
        <v>6.0177495135807361E-4</v>
      </c>
      <c r="R1893" s="13">
        <f t="shared" si="2303"/>
        <v>0.23029418886540681</v>
      </c>
      <c r="S1893" s="13">
        <f t="shared" si="2304"/>
        <v>1.7561375901417511E-3</v>
      </c>
      <c r="T1893" s="13">
        <f t="shared" si="2305"/>
        <v>1.4538222813574129E-3</v>
      </c>
      <c r="U1893" s="13">
        <f t="shared" si="2306"/>
        <v>2.8440403719277432E-2</v>
      </c>
      <c r="V1893" s="13">
        <f t="shared" si="2307"/>
        <v>5.8216490558530381E-5</v>
      </c>
      <c r="W1893" s="13">
        <f t="shared" si="2308"/>
        <v>2.4772259993607118E-5</v>
      </c>
      <c r="X1893" s="13">
        <f t="shared" si="2309"/>
        <v>5.9847063187007294E-5</v>
      </c>
      <c r="Y1893" s="13">
        <f t="shared" si="2310"/>
        <v>7.229197039418191E-5</v>
      </c>
      <c r="Z1893" s="13">
        <f t="shared" si="2311"/>
        <v>0.1854551674088325</v>
      </c>
      <c r="AA1893" s="13">
        <f t="shared" si="2312"/>
        <v>2.290296537189639E-2</v>
      </c>
      <c r="AB1893" s="13">
        <f t="shared" si="2313"/>
        <v>1.4142119363811886E-3</v>
      </c>
      <c r="AC1893" s="13">
        <f t="shared" si="2314"/>
        <v>1.0855654949742935E-6</v>
      </c>
      <c r="AD1893" s="13">
        <f t="shared" si="2315"/>
        <v>7.648185552663343E-7</v>
      </c>
      <c r="AE1893" s="13">
        <f t="shared" si="2316"/>
        <v>1.8477177461980531E-6</v>
      </c>
      <c r="AF1893" s="13">
        <f t="shared" si="2317"/>
        <v>2.2319417109502063E-6</v>
      </c>
      <c r="AG1893" s="13">
        <f t="shared" si="2318"/>
        <v>1.7973754600162362E-6</v>
      </c>
      <c r="AH1893" s="13">
        <f t="shared" si="2319"/>
        <v>0.11200983605389334</v>
      </c>
      <c r="AI1893" s="13">
        <f t="shared" si="2320"/>
        <v>1.3832763100091072E-2</v>
      </c>
      <c r="AJ1893" s="13">
        <f t="shared" si="2321"/>
        <v>8.5414523279533981E-4</v>
      </c>
      <c r="AK1893" s="13">
        <f t="shared" si="2322"/>
        <v>3.5161164038740373E-5</v>
      </c>
      <c r="AL1893" s="13">
        <f t="shared" si="2323"/>
        <v>1.2955256437592105E-8</v>
      </c>
      <c r="AM1893" s="13">
        <f t="shared" si="2324"/>
        <v>1.8890401525920945E-8</v>
      </c>
      <c r="AN1893" s="13">
        <f t="shared" si="2325"/>
        <v>4.5637138236135208E-8</v>
      </c>
      <c r="AO1893" s="13">
        <f t="shared" si="2326"/>
        <v>5.512716030747728E-8</v>
      </c>
      <c r="AP1893" s="13">
        <f t="shared" si="2327"/>
        <v>4.4393724366062221E-8</v>
      </c>
      <c r="AQ1893" s="13">
        <f t="shared" si="2328"/>
        <v>2.681259226982066E-8</v>
      </c>
      <c r="AR1893" s="13">
        <f t="shared" si="2329"/>
        <v>5.412069579128926E-2</v>
      </c>
      <c r="AS1893" s="13">
        <f t="shared" si="2330"/>
        <v>6.683687701612151E-3</v>
      </c>
      <c r="AT1893" s="13">
        <f t="shared" si="2331"/>
        <v>4.1270424039773184E-4</v>
      </c>
      <c r="AU1893" s="13">
        <f t="shared" si="2332"/>
        <v>1.6989103186372739E-5</v>
      </c>
      <c r="AV1893" s="13">
        <f t="shared" si="2333"/>
        <v>5.2452143476717421E-7</v>
      </c>
      <c r="AW1893" s="13">
        <f t="shared" si="2334"/>
        <v>1.0736766417338968E-10</v>
      </c>
      <c r="AX1893" s="13">
        <f t="shared" si="2335"/>
        <v>3.888147362462232E-10</v>
      </c>
      <c r="AY1893" s="13">
        <f t="shared" si="2336"/>
        <v>9.3933375857399946E-10</v>
      </c>
      <c r="AZ1893" s="13">
        <f t="shared" si="2337"/>
        <v>1.1346636685061187E-9</v>
      </c>
      <c r="BA1893" s="13">
        <f t="shared" si="2338"/>
        <v>9.1374099204259809E-10</v>
      </c>
      <c r="BB1893" s="13">
        <f t="shared" si="2339"/>
        <v>5.5187450500523956E-10</v>
      </c>
      <c r="BC1893" s="13">
        <f t="shared" si="2340"/>
        <v>2.666536551842291E-10</v>
      </c>
      <c r="BD1893" s="13">
        <f t="shared" si="2341"/>
        <v>2.1791610868917885E-2</v>
      </c>
      <c r="BE1893" s="13">
        <f t="shared" si="2342"/>
        <v>2.6911760729126893E-3</v>
      </c>
      <c r="BF1893" s="13">
        <f t="shared" si="2343"/>
        <v>1.6617469674414678E-4</v>
      </c>
      <c r="BG1893" s="13">
        <f t="shared" si="2344"/>
        <v>6.8406349962136781E-6</v>
      </c>
      <c r="BH1893" s="13">
        <f t="shared" si="2345"/>
        <v>2.1119770970668939E-7</v>
      </c>
      <c r="BI1893" s="13">
        <f t="shared" si="2346"/>
        <v>5.2164131090215828E-9</v>
      </c>
      <c r="BJ1893" s="14">
        <f t="shared" si="2347"/>
        <v>1.1965006972204649E-2</v>
      </c>
      <c r="BK1893" s="14">
        <f t="shared" si="2348"/>
        <v>0.10427471865217644</v>
      </c>
      <c r="BL1893" s="14">
        <f t="shared" si="2349"/>
        <v>0.68632383509217465</v>
      </c>
      <c r="BM1893" s="14">
        <f t="shared" si="2350"/>
        <v>0.45426829722614209</v>
      </c>
      <c r="BN1893" s="14">
        <f t="shared" si="2351"/>
        <v>0.53375043006727996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1.6532258064516101</v>
      </c>
      <c r="F1894" s="10">
        <f>VLOOKUP(B1894,home!$B$2:$E$405,3,FALSE)</f>
        <v>0.69</v>
      </c>
      <c r="G1894" s="10">
        <f>VLOOKUP(C1894,away!$B$2:$E$405,4,FALSE)</f>
        <v>1.47</v>
      </c>
      <c r="H1894" s="10">
        <f>VLOOKUP(A1894,away!$A$2:$E$405,3,FALSE)</f>
        <v>1.30645161290323</v>
      </c>
      <c r="I1894" s="10">
        <f>VLOOKUP(C1894,away!$B$2:$E$405,3,FALSE)</f>
        <v>0.95</v>
      </c>
      <c r="J1894" s="10">
        <f>VLOOKUP(B1894,home!$B$2:$E$405,4,FALSE)</f>
        <v>2.08</v>
      </c>
      <c r="K1894" s="12">
        <f t="shared" si="2296"/>
        <v>1.6768669354838679</v>
      </c>
      <c r="L1894" s="12">
        <f t="shared" si="2297"/>
        <v>2.5815483870967824</v>
      </c>
      <c r="M1894" s="13">
        <f t="shared" si="2298"/>
        <v>1.4144699445253499E-2</v>
      </c>
      <c r="N1894" s="13">
        <f t="shared" si="2299"/>
        <v>2.37187788121026E-2</v>
      </c>
      <c r="O1894" s="13">
        <f t="shared" si="2300"/>
        <v>3.6515226038862925E-2</v>
      </c>
      <c r="P1894" s="13">
        <f t="shared" si="2301"/>
        <v>6.1231175186288803E-2</v>
      </c>
      <c r="Q1894" s="13">
        <f t="shared" si="2302"/>
        <v>1.9886617970035096E-2</v>
      </c>
      <c r="R1894" s="13">
        <f t="shared" si="2303"/>
        <v>4.7132911442550517E-2</v>
      </c>
      <c r="S1894" s="13">
        <f t="shared" si="2304"/>
        <v>6.6266109598251674E-2</v>
      </c>
      <c r="T1894" s="13">
        <f t="shared" si="2305"/>
        <v>5.1338266545353992E-2</v>
      </c>
      <c r="U1894" s="13">
        <f t="shared" si="2306"/>
        <v>7.9035620771102211E-2</v>
      </c>
      <c r="V1894" s="13">
        <f t="shared" si="2307"/>
        <v>3.1873359121234034E-2</v>
      </c>
      <c r="W1894" s="13">
        <f t="shared" si="2308"/>
        <v>1.1115737377517055E-2</v>
      </c>
      <c r="X1894" s="13">
        <f t="shared" si="2309"/>
        <v>2.8695813898320571E-2</v>
      </c>
      <c r="Y1894" s="13">
        <f t="shared" si="2310"/>
        <v>3.7039816042819466E-2</v>
      </c>
      <c r="Z1894" s="13">
        <f t="shared" si="2311"/>
        <v>4.0558630504563917E-2</v>
      </c>
      <c r="AA1894" s="13">
        <f t="shared" si="2312"/>
        <v>6.8011426441610623E-2</v>
      </c>
      <c r="AB1894" s="13">
        <f t="shared" si="2313"/>
        <v>5.7023056117515063E-2</v>
      </c>
      <c r="AC1894" s="13">
        <f t="shared" si="2314"/>
        <v>8.6235626801471465E-3</v>
      </c>
      <c r="AD1894" s="13">
        <f t="shared" si="2315"/>
        <v>4.6599031179701293E-3</v>
      </c>
      <c r="AE1894" s="13">
        <f t="shared" si="2316"/>
        <v>1.2029765378223055E-2</v>
      </c>
      <c r="AF1894" s="13">
        <f t="shared" si="2317"/>
        <v>1.5527710704652226E-2</v>
      </c>
      <c r="AG1894" s="13">
        <f t="shared" si="2318"/>
        <v>1.336184550830013E-2</v>
      </c>
      <c r="AH1894" s="13">
        <f t="shared" si="2319"/>
        <v>2.6176016790477836E-2</v>
      </c>
      <c r="AI1894" s="13">
        <f t="shared" si="2320"/>
        <v>4.3893697058622838E-2</v>
      </c>
      <c r="AJ1894" s="13">
        <f t="shared" si="2321"/>
        <v>3.6801944636875077E-2</v>
      </c>
      <c r="AK1894" s="13">
        <f t="shared" si="2322"/>
        <v>2.057065470769456E-2</v>
      </c>
      <c r="AL1894" s="13">
        <f t="shared" si="2323"/>
        <v>1.4932261494611594E-3</v>
      </c>
      <c r="AM1894" s="13">
        <f t="shared" si="2324"/>
        <v>1.5628074922164582E-3</v>
      </c>
      <c r="AN1894" s="13">
        <f t="shared" si="2325"/>
        <v>4.034463160874165E-3</v>
      </c>
      <c r="AO1894" s="13">
        <f t="shared" si="2326"/>
        <v>5.2075809328780455E-3</v>
      </c>
      <c r="AP1894" s="13">
        <f t="shared" si="2327"/>
        <v>4.481207385982424E-3</v>
      </c>
      <c r="AQ1894" s="13">
        <f t="shared" si="2328"/>
        <v>2.8921134248822791E-3</v>
      </c>
      <c r="AR1894" s="13">
        <f t="shared" si="2329"/>
        <v>1.3514930785215267E-2</v>
      </c>
      <c r="AS1894" s="13">
        <f t="shared" si="2330"/>
        <v>2.2662740569080509E-2</v>
      </c>
      <c r="AT1894" s="13">
        <f t="shared" si="2331"/>
        <v>1.9001200163869983E-2</v>
      </c>
      <c r="AU1894" s="13">
        <f t="shared" si="2332"/>
        <v>1.0620828096434743E-2</v>
      </c>
      <c r="AV1894" s="13">
        <f t="shared" si="2333"/>
        <v>4.4524288655923734E-3</v>
      </c>
      <c r="AW1894" s="13">
        <f t="shared" si="2334"/>
        <v>1.7955684134597505E-4</v>
      </c>
      <c r="AX1894" s="13">
        <f t="shared" si="2335"/>
        <v>4.3677003503737367E-4</v>
      </c>
      <c r="AY1894" s="13">
        <f t="shared" si="2336"/>
        <v>1.1275429794829371E-3</v>
      </c>
      <c r="AZ1894" s="13">
        <f t="shared" si="2337"/>
        <v>1.4554033800332389E-3</v>
      </c>
      <c r="BA1894" s="13">
        <f t="shared" si="2338"/>
        <v>1.252398082766671E-3</v>
      </c>
      <c r="BB1894" s="13">
        <f t="shared" si="2339"/>
        <v>8.0828156264235046E-4</v>
      </c>
      <c r="BC1894" s="13">
        <f t="shared" si="2340"/>
        <v>4.1732359287188525E-4</v>
      </c>
      <c r="BD1894" s="13">
        <f t="shared" si="2341"/>
        <v>5.8149079617161913E-3</v>
      </c>
      <c r="BE1894" s="13">
        <f t="shared" si="2342"/>
        <v>9.7508268938837732E-3</v>
      </c>
      <c r="BF1894" s="13">
        <f t="shared" si="2343"/>
        <v>8.1754196059902855E-3</v>
      </c>
      <c r="BG1894" s="13">
        <f t="shared" si="2344"/>
        <v>4.5696969403305528E-3</v>
      </c>
      <c r="BH1894" s="13">
        <f t="shared" si="2345"/>
        <v>1.9156934261055261E-3</v>
      </c>
      <c r="BI1894" s="13">
        <f t="shared" si="2346"/>
        <v>6.424725929520329E-4</v>
      </c>
      <c r="BJ1894" s="14">
        <f t="shared" si="2347"/>
        <v>0.24105014738496217</v>
      </c>
      <c r="BK1894" s="14">
        <f t="shared" si="2348"/>
        <v>0.18475967516011924</v>
      </c>
      <c r="BL1894" s="14">
        <f t="shared" si="2349"/>
        <v>0.51628169990648287</v>
      </c>
      <c r="BM1894" s="14">
        <f t="shared" si="2350"/>
        <v>0.77907275792289798</v>
      </c>
      <c r="BN1894" s="14">
        <f t="shared" si="2351"/>
        <v>0.20262940889509345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1.6532258064516101</v>
      </c>
      <c r="F1895" s="10">
        <f>VLOOKUP(B1895,home!$B$2:$E$405,3,FALSE)</f>
        <v>1.81</v>
      </c>
      <c r="G1895" s="10">
        <f>VLOOKUP(C1895,away!$B$2:$E$405,4,FALSE)</f>
        <v>1.64</v>
      </c>
      <c r="H1895" s="10">
        <f>VLOOKUP(A1895,away!$A$2:$E$405,3,FALSE)</f>
        <v>1.30645161290323</v>
      </c>
      <c r="I1895" s="10">
        <f>VLOOKUP(C1895,away!$B$2:$E$405,3,FALSE)</f>
        <v>0.35</v>
      </c>
      <c r="J1895" s="10">
        <f>VLOOKUP(B1895,home!$B$2:$E$405,4,FALSE)</f>
        <v>1.2</v>
      </c>
      <c r="K1895" s="12">
        <f t="shared" si="2296"/>
        <v>4.9074354838709588</v>
      </c>
      <c r="L1895" s="12">
        <f t="shared" si="2297"/>
        <v>0.5487096774193565</v>
      </c>
      <c r="M1895" s="13">
        <f t="shared" si="2298"/>
        <v>4.2699841602563812E-3</v>
      </c>
      <c r="N1895" s="13">
        <f t="shared" si="2299"/>
        <v>2.0954671783609102E-2</v>
      </c>
      <c r="O1895" s="13">
        <f t="shared" si="2300"/>
        <v>2.342981631160041E-3</v>
      </c>
      <c r="P1895" s="13">
        <f t="shared" si="2301"/>
        <v>1.1498031194812642E-2</v>
      </c>
      <c r="Q1895" s="13">
        <f t="shared" si="2302"/>
        <v>5.1416849931876445E-2</v>
      </c>
      <c r="R1895" s="13">
        <f t="shared" si="2303"/>
        <v>6.4280834751665166E-4</v>
      </c>
      <c r="S1895" s="13">
        <f t="shared" si="2304"/>
        <v>7.7403519776140526E-3</v>
      </c>
      <c r="T1895" s="13">
        <f t="shared" si="2305"/>
        <v>2.8212923140039384E-2</v>
      </c>
      <c r="U1895" s="13">
        <f t="shared" si="2306"/>
        <v>3.1545404939316707E-3</v>
      </c>
      <c r="V1895" s="13">
        <f t="shared" si="2307"/>
        <v>2.3158766235613806E-3</v>
      </c>
      <c r="W1895" s="13">
        <f t="shared" si="2308"/>
        <v>8.4108291274852837E-2</v>
      </c>
      <c r="X1895" s="13">
        <f t="shared" si="2309"/>
        <v>4.615103337371778E-2</v>
      </c>
      <c r="Y1895" s="13">
        <f t="shared" si="2310"/>
        <v>1.2661759317531317E-2</v>
      </c>
      <c r="Z1895" s="13">
        <f t="shared" si="2311"/>
        <v>1.1757172033611055E-4</v>
      </c>
      <c r="AA1895" s="13">
        <f t="shared" si="2312"/>
        <v>5.7697563227718165E-4</v>
      </c>
      <c r="AB1895" s="13">
        <f t="shared" si="2313"/>
        <v>1.415735345582962E-3</v>
      </c>
      <c r="AC1895" s="13">
        <f t="shared" si="2314"/>
        <v>3.8975586122910988E-4</v>
      </c>
      <c r="AD1895" s="13">
        <f t="shared" si="2315"/>
        <v>0.10318900327249178</v>
      </c>
      <c r="AE1895" s="13">
        <f t="shared" si="2316"/>
        <v>5.6620804698873886E-2</v>
      </c>
      <c r="AF1895" s="13">
        <f t="shared" si="2317"/>
        <v>1.5534191740771733E-2</v>
      </c>
      <c r="AG1895" s="13">
        <f t="shared" si="2318"/>
        <v>2.8412537796830969E-3</v>
      </c>
      <c r="AH1895" s="13">
        <f t="shared" si="2319"/>
        <v>1.6128185184816502E-5</v>
      </c>
      <c r="AI1895" s="13">
        <f t="shared" si="2320"/>
        <v>7.9148028266410393E-5</v>
      </c>
      <c r="AJ1895" s="13">
        <f t="shared" si="2321"/>
        <v>1.9420692119650204E-4</v>
      </c>
      <c r="AK1895" s="13">
        <f t="shared" si="2322"/>
        <v>3.1768597876434838E-4</v>
      </c>
      <c r="AL1895" s="13">
        <f t="shared" si="2323"/>
        <v>4.1980718265749227E-5</v>
      </c>
      <c r="AM1895" s="13">
        <f t="shared" si="2324"/>
        <v>0.1012786752409405</v>
      </c>
      <c r="AN1895" s="13">
        <f t="shared" si="2325"/>
        <v>5.5572589220916228E-2</v>
      </c>
      <c r="AO1895" s="13">
        <f t="shared" si="2326"/>
        <v>1.5246608752383673E-2</v>
      </c>
      <c r="AP1895" s="13">
        <f t="shared" si="2327"/>
        <v>2.7886539234198613E-3</v>
      </c>
      <c r="AQ1895" s="13">
        <f t="shared" si="2328"/>
        <v>3.8254034868848375E-4</v>
      </c>
      <c r="AR1895" s="13">
        <f t="shared" si="2329"/>
        <v>1.7699382580240619E-6</v>
      </c>
      <c r="AS1895" s="13">
        <f t="shared" si="2330"/>
        <v>8.6858578116880327E-6</v>
      </c>
      <c r="AT1895" s="13">
        <f t="shared" si="2331"/>
        <v>2.1312643416467812E-5</v>
      </c>
      <c r="AU1895" s="13">
        <f t="shared" si="2332"/>
        <v>3.4863474185687638E-5</v>
      </c>
      <c r="AV1895" s="13">
        <f t="shared" si="2333"/>
        <v>4.2772562577465681E-5</v>
      </c>
      <c r="AW1895" s="13">
        <f t="shared" si="2334"/>
        <v>3.1401079806558537E-6</v>
      </c>
      <c r="AX1895" s="13">
        <f t="shared" si="2335"/>
        <v>8.2836427439472435E-2</v>
      </c>
      <c r="AY1895" s="13">
        <f t="shared" si="2336"/>
        <v>4.5453149378884845E-2</v>
      </c>
      <c r="AZ1895" s="13">
        <f t="shared" si="2337"/>
        <v>1.2470291466690861E-2</v>
      </c>
      <c r="BA1895" s="13">
        <f t="shared" si="2338"/>
        <v>2.2808565360044326E-3</v>
      </c>
      <c r="BB1895" s="13">
        <f t="shared" si="2339"/>
        <v>3.1288201352770576E-4</v>
      </c>
      <c r="BC1895" s="13">
        <f t="shared" si="2340"/>
        <v>3.4336277742621245E-5</v>
      </c>
      <c r="BD1895" s="13">
        <f t="shared" si="2341"/>
        <v>1.6186370843542674E-7</v>
      </c>
      <c r="BE1895" s="13">
        <f t="shared" si="2342"/>
        <v>7.9433570632695609E-7</v>
      </c>
      <c r="BF1895" s="13">
        <f t="shared" si="2343"/>
        <v>1.9490756156673034E-6</v>
      </c>
      <c r="BG1895" s="13">
        <f t="shared" si="2344"/>
        <v>3.1883209456911197E-6</v>
      </c>
      <c r="BH1895" s="13">
        <f t="shared" si="2345"/>
        <v>3.9116198357134042E-6</v>
      </c>
      <c r="BI1895" s="13">
        <f t="shared" si="2346"/>
        <v>3.8392043962386887E-6</v>
      </c>
      <c r="BJ1895" s="14">
        <f t="shared" si="2347"/>
        <v>0.74034779291211916</v>
      </c>
      <c r="BK1895" s="14">
        <f t="shared" si="2348"/>
        <v>7.1709129914624165E-2</v>
      </c>
      <c r="BL1895" s="14">
        <f t="shared" si="2349"/>
        <v>8.8634594603379888E-3</v>
      </c>
      <c r="BM1895" s="14">
        <f t="shared" si="2350"/>
        <v>0.68446261768728189</v>
      </c>
      <c r="BN1895" s="14">
        <f t="shared" si="2351"/>
        <v>9.1125327049231264E-2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1.4302325581395301</v>
      </c>
      <c r="F1896" s="10">
        <f>VLOOKUP(B1896,home!$B$2:$E$405,3,FALSE)</f>
        <v>1.05</v>
      </c>
      <c r="G1896" s="10">
        <f>VLOOKUP(C1896,away!$B$2:$E$405,4,FALSE)</f>
        <v>0.87</v>
      </c>
      <c r="H1896" s="10">
        <f>VLOOKUP(A1896,away!$A$2:$E$405,3,FALSE)</f>
        <v>1.19767441860465</v>
      </c>
      <c r="I1896" s="10">
        <f>VLOOKUP(C1896,away!$B$2:$E$405,3,FALSE)</f>
        <v>0.79</v>
      </c>
      <c r="J1896" s="10">
        <f>VLOOKUP(B1896,home!$B$2:$E$405,4,FALSE)</f>
        <v>1.1100000000000001</v>
      </c>
      <c r="K1896" s="12">
        <f t="shared" si="2296"/>
        <v>1.3065174418604608</v>
      </c>
      <c r="L1896" s="12">
        <f t="shared" si="2297"/>
        <v>1.0502406976744176</v>
      </c>
      <c r="M1896" s="13">
        <f t="shared" si="2298"/>
        <v>9.4726817083775311E-2</v>
      </c>
      <c r="N1896" s="13">
        <f t="shared" si="2299"/>
        <v>0.12376223873187793</v>
      </c>
      <c r="O1896" s="13">
        <f t="shared" si="2300"/>
        <v>9.948595846254113E-2</v>
      </c>
      <c r="P1896" s="13">
        <f t="shared" si="2301"/>
        <v>0.12998013995151531</v>
      </c>
      <c r="Q1896" s="13">
        <f t="shared" si="2302"/>
        <v>8.0848761773448394E-2</v>
      </c>
      <c r="R1896" s="13">
        <f t="shared" si="2303"/>
        <v>5.2242101212253658E-2</v>
      </c>
      <c r="S1896" s="13">
        <f t="shared" si="2304"/>
        <v>4.4588315384000245E-2</v>
      </c>
      <c r="T1896" s="13">
        <f t="shared" si="2305"/>
        <v>8.4910659971059232E-2</v>
      </c>
      <c r="U1896" s="13">
        <f t="shared" si="2306"/>
        <v>6.8255216433248944E-2</v>
      </c>
      <c r="V1896" s="13">
        <f t="shared" si="2307"/>
        <v>6.7980226980134508E-3</v>
      </c>
      <c r="W1896" s="13">
        <f t="shared" si="2308"/>
        <v>3.5210105803277207E-2</v>
      </c>
      <c r="X1896" s="13">
        <f t="shared" si="2309"/>
        <v>3.6979086084023914E-2</v>
      </c>
      <c r="Y1896" s="13">
        <f t="shared" si="2310"/>
        <v>1.9418470584123812E-2</v>
      </c>
      <c r="Z1896" s="13">
        <f t="shared" si="2311"/>
        <v>1.8288926941711612E-2</v>
      </c>
      <c r="AA1896" s="13">
        <f t="shared" si="2312"/>
        <v>2.3894802042257919E-2</v>
      </c>
      <c r="AB1896" s="13">
        <f t="shared" si="2313"/>
        <v>1.5609487819006465E-2</v>
      </c>
      <c r="AC1896" s="13">
        <f t="shared" si="2314"/>
        <v>5.8299748746170308E-4</v>
      </c>
      <c r="AD1896" s="13">
        <f t="shared" si="2315"/>
        <v>1.1500654340433474E-2</v>
      </c>
      <c r="AE1896" s="13">
        <f t="shared" si="2316"/>
        <v>1.2078455238209171E-2</v>
      </c>
      <c r="AF1896" s="13">
        <f t="shared" si="2317"/>
        <v>6.3426426281030113E-3</v>
      </c>
      <c r="AG1896" s="13">
        <f t="shared" si="2318"/>
        <v>2.2204338062794702E-3</v>
      </c>
      <c r="AH1896" s="13">
        <f t="shared" si="2319"/>
        <v>4.8019438477449128E-3</v>
      </c>
      <c r="AI1896" s="13">
        <f t="shared" si="2320"/>
        <v>6.2738233919132618E-3</v>
      </c>
      <c r="AJ1896" s="13">
        <f t="shared" si="2321"/>
        <v>4.098429844343417E-3</v>
      </c>
      <c r="AK1896" s="13">
        <f t="shared" si="2322"/>
        <v>1.7848900252920427E-3</v>
      </c>
      <c r="AL1896" s="13">
        <f t="shared" si="2323"/>
        <v>3.1998581750988935E-5</v>
      </c>
      <c r="AM1896" s="13">
        <f t="shared" si="2324"/>
        <v>3.0051610977169098E-3</v>
      </c>
      <c r="AN1896" s="13">
        <f t="shared" si="2325"/>
        <v>3.1561424878902259E-3</v>
      </c>
      <c r="AO1896" s="13">
        <f t="shared" si="2326"/>
        <v>1.6573546442208516E-3</v>
      </c>
      <c r="AP1896" s="13">
        <f t="shared" si="2327"/>
        <v>5.8020709928014791E-4</v>
      </c>
      <c r="AQ1896" s="13">
        <f t="shared" si="2328"/>
        <v>1.523392771859081E-4</v>
      </c>
      <c r="AR1896" s="13">
        <f t="shared" si="2329"/>
        <v>1.0086393713697993E-3</v>
      </c>
      <c r="AS1896" s="13">
        <f t="shared" si="2330"/>
        <v>1.3178049312418136E-3</v>
      </c>
      <c r="AT1896" s="13">
        <f t="shared" si="2331"/>
        <v>8.6086756381857741E-4</v>
      </c>
      <c r="AU1896" s="13">
        <f t="shared" si="2332"/>
        <v>3.7491282908696491E-4</v>
      </c>
      <c r="AV1896" s="13">
        <f t="shared" si="2333"/>
        <v>1.2245753759484239E-4</v>
      </c>
      <c r="AW1896" s="13">
        <f t="shared" si="2334"/>
        <v>1.2196417557721712E-6</v>
      </c>
      <c r="AX1896" s="13">
        <f t="shared" si="2335"/>
        <v>6.5438256496127797E-4</v>
      </c>
      <c r="AY1896" s="13">
        <f t="shared" si="2336"/>
        <v>6.872592015709076E-4</v>
      </c>
      <c r="AZ1896" s="13">
        <f t="shared" si="2337"/>
        <v>3.6089379167049656E-4</v>
      </c>
      <c r="BA1896" s="13">
        <f t="shared" si="2338"/>
        <v>1.263417825167961E-4</v>
      </c>
      <c r="BB1896" s="13">
        <f t="shared" si="2339"/>
        <v>3.3172320453967358E-5</v>
      </c>
      <c r="BC1896" s="13">
        <f t="shared" si="2340"/>
        <v>6.9677841954108101E-6</v>
      </c>
      <c r="BD1896" s="13">
        <f t="shared" si="2341"/>
        <v>1.7655235284821726E-4</v>
      </c>
      <c r="BE1896" s="13">
        <f t="shared" si="2342"/>
        <v>2.3066872839769831E-4</v>
      </c>
      <c r="BF1896" s="13">
        <f t="shared" si="2343"/>
        <v>1.5068635847168311E-4</v>
      </c>
      <c r="BG1896" s="13">
        <f t="shared" si="2344"/>
        <v>6.5624785197897269E-5</v>
      </c>
      <c r="BH1896" s="13">
        <f t="shared" si="2345"/>
        <v>2.1434981619849738E-5</v>
      </c>
      <c r="BI1896" s="13">
        <f t="shared" si="2346"/>
        <v>5.6010354704584163E-6</v>
      </c>
      <c r="BJ1896" s="14">
        <f t="shared" si="2347"/>
        <v>0.42369173101249841</v>
      </c>
      <c r="BK1896" s="14">
        <f t="shared" si="2348"/>
        <v>0.27739555038808794</v>
      </c>
      <c r="BL1896" s="14">
        <f t="shared" si="2349"/>
        <v>0.28078190355371957</v>
      </c>
      <c r="BM1896" s="14">
        <f t="shared" si="2350"/>
        <v>0.41842605512079067</v>
      </c>
      <c r="BN1896" s="14">
        <f t="shared" si="2351"/>
        <v>0.58104601721541183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1.4302325581395301</v>
      </c>
      <c r="F1897" s="10">
        <f>VLOOKUP(B1897,home!$B$2:$E$405,3,FALSE)</f>
        <v>1.05</v>
      </c>
      <c r="G1897" s="10">
        <f>VLOOKUP(C1897,away!$B$2:$E$405,4,FALSE)</f>
        <v>0.8</v>
      </c>
      <c r="H1897" s="10">
        <f>VLOOKUP(A1897,away!$A$2:$E$405,3,FALSE)</f>
        <v>1.19767441860465</v>
      </c>
      <c r="I1897" s="10">
        <f>VLOOKUP(C1897,away!$B$2:$E$405,3,FALSE)</f>
        <v>1.2</v>
      </c>
      <c r="J1897" s="10">
        <f>VLOOKUP(B1897,home!$B$2:$E$405,4,FALSE)</f>
        <v>1.46</v>
      </c>
      <c r="K1897" s="12">
        <f t="shared" si="2296"/>
        <v>1.2013953488372053</v>
      </c>
      <c r="L1897" s="12">
        <f t="shared" si="2297"/>
        <v>2.0983255813953465</v>
      </c>
      <c r="M1897" s="13">
        <f t="shared" si="2298"/>
        <v>3.6893461814552372E-2</v>
      </c>
      <c r="N1897" s="13">
        <f t="shared" si="2299"/>
        <v>4.4323633426506262E-2</v>
      </c>
      <c r="O1897" s="13">
        <f t="shared" si="2300"/>
        <v>7.7414494711707624E-2</v>
      </c>
      <c r="P1897" s="13">
        <f t="shared" si="2301"/>
        <v>9.3005413879227977E-2</v>
      </c>
      <c r="Q1897" s="13">
        <f t="shared" si="2302"/>
        <v>2.6625103521084954E-2</v>
      </c>
      <c r="R1897" s="13">
        <f t="shared" si="2303"/>
        <v>8.1220407312185453E-2</v>
      </c>
      <c r="S1897" s="13">
        <f t="shared" si="2304"/>
        <v>5.8614769293854646E-2</v>
      </c>
      <c r="T1897" s="13">
        <f t="shared" si="2305"/>
        <v>5.5868135825591879E-2</v>
      </c>
      <c r="U1897" s="13">
        <f t="shared" si="2306"/>
        <v>9.7577819575522959E-2</v>
      </c>
      <c r="V1897" s="13">
        <f t="shared" si="2307"/>
        <v>1.6418117976244141E-2</v>
      </c>
      <c r="W1897" s="13">
        <f t="shared" si="2308"/>
        <v>1.0662425177513517E-2</v>
      </c>
      <c r="X1897" s="13">
        <f t="shared" si="2309"/>
        <v>2.2373239509690435E-2</v>
      </c>
      <c r="Y1897" s="13">
        <f t="shared" si="2310"/>
        <v>2.3473170400934263E-2</v>
      </c>
      <c r="Z1897" s="13">
        <f t="shared" si="2311"/>
        <v>5.6808952798169457E-2</v>
      </c>
      <c r="AA1897" s="13">
        <f t="shared" si="2312"/>
        <v>6.8250011664033133E-2</v>
      </c>
      <c r="AB1897" s="13">
        <f t="shared" si="2313"/>
        <v>4.0997623285627206E-2</v>
      </c>
      <c r="AC1897" s="13">
        <f t="shared" si="2314"/>
        <v>2.5867961801301393E-3</v>
      </c>
      <c r="AD1897" s="13">
        <f t="shared" si="2315"/>
        <v>3.2024470038973653E-3</v>
      </c>
      <c r="AE1897" s="13">
        <f t="shared" si="2316"/>
        <v>6.7197764713407254E-3</v>
      </c>
      <c r="AF1897" s="13">
        <f t="shared" si="2317"/>
        <v>7.0501394355363999E-3</v>
      </c>
      <c r="AG1897" s="13">
        <f t="shared" si="2318"/>
        <v>4.9311626433300578E-3</v>
      </c>
      <c r="AH1897" s="13">
        <f t="shared" si="2319"/>
        <v>2.9800919727169927E-2</v>
      </c>
      <c r="AI1897" s="13">
        <f t="shared" si="2320"/>
        <v>3.580268635129287E-2</v>
      </c>
      <c r="AJ1897" s="13">
        <f t="shared" si="2321"/>
        <v>2.1506590429160276E-2</v>
      </c>
      <c r="AK1897" s="13">
        <f t="shared" si="2322"/>
        <v>8.612639236979967E-3</v>
      </c>
      <c r="AL1897" s="13">
        <f t="shared" si="2323"/>
        <v>2.6084410355800455E-4</v>
      </c>
      <c r="AM1897" s="13">
        <f t="shared" si="2324"/>
        <v>7.6948098707598736E-4</v>
      </c>
      <c r="AN1897" s="13">
        <f t="shared" si="2325"/>
        <v>1.6146216395788865E-3</v>
      </c>
      <c r="AO1897" s="13">
        <f t="shared" si="2326"/>
        <v>1.6940009453014376E-3</v>
      </c>
      <c r="AP1897" s="13">
        <f t="shared" si="2327"/>
        <v>1.1848551728113016E-3</v>
      </c>
      <c r="AQ1897" s="13">
        <f t="shared" si="2328"/>
        <v>6.2155297983963948E-4</v>
      </c>
      <c r="AR1897" s="13">
        <f t="shared" si="2329"/>
        <v>1.2506406442525988E-2</v>
      </c>
      <c r="AS1897" s="13">
        <f t="shared" si="2330"/>
        <v>1.5025138530718383E-2</v>
      </c>
      <c r="AT1897" s="13">
        <f t="shared" si="2331"/>
        <v>9.0255657732198728E-3</v>
      </c>
      <c r="AU1897" s="13">
        <f t="shared" si="2332"/>
        <v>3.6144242468568758E-3</v>
      </c>
      <c r="AV1897" s="13">
        <f t="shared" si="2333"/>
        <v>1.0855881197245681E-3</v>
      </c>
      <c r="AW1897" s="13">
        <f t="shared" si="2334"/>
        <v>1.8265743076429526E-5</v>
      </c>
      <c r="AX1897" s="13">
        <f t="shared" si="2335"/>
        <v>1.5407514648195866E-4</v>
      </c>
      <c r="AY1897" s="13">
        <f t="shared" si="2336"/>
        <v>3.2329982132032906E-4</v>
      </c>
      <c r="AZ1897" s="13">
        <f t="shared" si="2337"/>
        <v>3.3919414276849567E-4</v>
      </c>
      <c r="BA1897" s="13">
        <f t="shared" si="2338"/>
        <v>2.3724658227686655E-4</v>
      </c>
      <c r="BB1897" s="13">
        <f t="shared" si="2339"/>
        <v>1.2445514317254122E-4</v>
      </c>
      <c r="BC1897" s="13">
        <f t="shared" si="2340"/>
        <v>5.2229482131032767E-5</v>
      </c>
      <c r="BD1897" s="13">
        <f t="shared" si="2341"/>
        <v>4.3737520949466407E-3</v>
      </c>
      <c r="BE1897" s="13">
        <f t="shared" si="2342"/>
        <v>5.2546054238358769E-3</v>
      </c>
      <c r="BF1897" s="13">
        <f t="shared" si="2343"/>
        <v>3.1564292580855873E-3</v>
      </c>
      <c r="BG1897" s="13">
        <f t="shared" si="2344"/>
        <v>1.2640398098658981E-3</v>
      </c>
      <c r="BH1897" s="13">
        <f t="shared" si="2345"/>
        <v>3.7965288707948904E-4</v>
      </c>
      <c r="BI1897" s="13">
        <f t="shared" si="2346"/>
        <v>9.1222642541982947E-5</v>
      </c>
      <c r="BJ1897" s="14">
        <f t="shared" si="2347"/>
        <v>0.21234424545818437</v>
      </c>
      <c r="BK1897" s="14">
        <f t="shared" si="2348"/>
        <v>0.20810270306888759</v>
      </c>
      <c r="BL1897" s="14">
        <f t="shared" si="2349"/>
        <v>0.51696001752308063</v>
      </c>
      <c r="BM1897" s="14">
        <f t="shared" si="2350"/>
        <v>0.63442837010481334</v>
      </c>
      <c r="BN1897" s="14">
        <f t="shared" si="2351"/>
        <v>0.35948251466526465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1.4302325581395301</v>
      </c>
      <c r="F1898" s="10">
        <f>VLOOKUP(B1898,home!$B$2:$E$405,3,FALSE)</f>
        <v>1.4</v>
      </c>
      <c r="G1898" s="10">
        <f>VLOOKUP(C1898,away!$B$2:$E$405,4,FALSE)</f>
        <v>0.9</v>
      </c>
      <c r="H1898" s="10">
        <f>VLOOKUP(A1898,away!$A$2:$E$405,3,FALSE)</f>
        <v>1.19767441860465</v>
      </c>
      <c r="I1898" s="10">
        <f>VLOOKUP(C1898,away!$B$2:$E$405,3,FALSE)</f>
        <v>0.9</v>
      </c>
      <c r="J1898" s="10">
        <f>VLOOKUP(B1898,home!$B$2:$E$405,4,FALSE)</f>
        <v>0.83</v>
      </c>
      <c r="K1898" s="12">
        <f t="shared" si="2296"/>
        <v>1.8020930232558079</v>
      </c>
      <c r="L1898" s="12">
        <f t="shared" si="2297"/>
        <v>0.8946627906976734</v>
      </c>
      <c r="M1898" s="13">
        <f t="shared" si="2298"/>
        <v>6.7423893969564663E-2</v>
      </c>
      <c r="N1898" s="13">
        <f t="shared" si="2299"/>
        <v>0.12150412892329182</v>
      </c>
      <c r="O1898" s="13">
        <f t="shared" si="2300"/>
        <v>6.0321649138514746E-2</v>
      </c>
      <c r="P1898" s="13">
        <f t="shared" si="2301"/>
        <v>0.10870522306380215</v>
      </c>
      <c r="Q1898" s="13">
        <f t="shared" si="2302"/>
        <v>0.10948087151471923</v>
      </c>
      <c r="R1898" s="13">
        <f t="shared" si="2303"/>
        <v>2.6983767478874755E-2</v>
      </c>
      <c r="S1898" s="13">
        <f t="shared" si="2304"/>
        <v>4.3815422195450225E-2</v>
      </c>
      <c r="T1898" s="13">
        <f t="shared" si="2305"/>
        <v>9.7948462037372119E-2</v>
      </c>
      <c r="U1898" s="13">
        <f t="shared" si="2306"/>
        <v>4.862725911483716E-2</v>
      </c>
      <c r="V1898" s="13">
        <f t="shared" si="2307"/>
        <v>7.8491218649530681E-3</v>
      </c>
      <c r="W1898" s="13">
        <f t="shared" si="2308"/>
        <v>6.5764904912213693E-2</v>
      </c>
      <c r="X1898" s="13">
        <f t="shared" si="2309"/>
        <v>5.8837413358728226E-2</v>
      </c>
      <c r="Y1898" s="13">
        <f t="shared" si="2310"/>
        <v>2.631982221647618E-2</v>
      </c>
      <c r="Z1898" s="13">
        <f t="shared" si="2311"/>
        <v>8.0471242387290722E-3</v>
      </c>
      <c r="AA1898" s="13">
        <f t="shared" si="2312"/>
        <v>1.4501666447886365E-2</v>
      </c>
      <c r="AB1898" s="13">
        <f t="shared" si="2313"/>
        <v>1.3066675965659429E-2</v>
      </c>
      <c r="AC1898" s="13">
        <f t="shared" si="2314"/>
        <v>7.9092931021034363E-4</v>
      </c>
      <c r="AD1898" s="13">
        <f t="shared" si="2315"/>
        <v>2.962861907934548E-2</v>
      </c>
      <c r="AE1898" s="13">
        <f t="shared" si="2316"/>
        <v>2.6507623030045557E-2</v>
      </c>
      <c r="AF1898" s="13">
        <f t="shared" si="2317"/>
        <v>1.1857691997411237E-2</v>
      </c>
      <c r="AG1898" s="13">
        <f t="shared" si="2318"/>
        <v>3.5362119378791359E-3</v>
      </c>
      <c r="AH1898" s="13">
        <f t="shared" si="2319"/>
        <v>1.79986565712806E-3</v>
      </c>
      <c r="AI1898" s="13">
        <f t="shared" si="2320"/>
        <v>3.2435253435082068E-3</v>
      </c>
      <c r="AJ1898" s="13">
        <f t="shared" si="2321"/>
        <v>2.9225671961447693E-3</v>
      </c>
      <c r="AK1898" s="13">
        <f t="shared" si="2322"/>
        <v>1.7555793180562592E-3</v>
      </c>
      <c r="AL1898" s="13">
        <f t="shared" si="2323"/>
        <v>5.1007523910099496E-5</v>
      </c>
      <c r="AM1898" s="13">
        <f t="shared" si="2324"/>
        <v>1.0678705546318478E-2</v>
      </c>
      <c r="AN1898" s="13">
        <f t="shared" si="2325"/>
        <v>9.5538405051080119E-3</v>
      </c>
      <c r="AO1898" s="13">
        <f t="shared" si="2326"/>
        <v>4.2737328040902012E-3</v>
      </c>
      <c r="AP1898" s="13">
        <f t="shared" si="2327"/>
        <v>1.2745165724011777E-3</v>
      </c>
      <c r="AQ1898" s="13">
        <f t="shared" si="2328"/>
        <v>2.8506563836371766E-4</v>
      </c>
      <c r="AR1898" s="13">
        <f t="shared" si="2329"/>
        <v>3.2205456633741848E-4</v>
      </c>
      <c r="AS1898" s="13">
        <f t="shared" si="2330"/>
        <v>5.8037228710433662E-4</v>
      </c>
      <c r="AT1898" s="13">
        <f t="shared" si="2331"/>
        <v>5.2294242474087093E-4</v>
      </c>
      <c r="AU1898" s="13">
        <f t="shared" si="2332"/>
        <v>3.1413029839666635E-4</v>
      </c>
      <c r="AV1898" s="13">
        <f t="shared" si="2333"/>
        <v>1.4152300478347443E-4</v>
      </c>
      <c r="AW1898" s="13">
        <f t="shared" si="2334"/>
        <v>2.2843798549626429E-6</v>
      </c>
      <c r="AX1898" s="13">
        <f t="shared" si="2335"/>
        <v>3.2073367937372724E-3</v>
      </c>
      <c r="AY1898" s="13">
        <f t="shared" si="2336"/>
        <v>2.8694848865923159E-3</v>
      </c>
      <c r="AZ1898" s="13">
        <f t="shared" si="2337"/>
        <v>1.283610678251739E-3</v>
      </c>
      <c r="BA1898" s="13">
        <f t="shared" si="2338"/>
        <v>3.8279957052467814E-4</v>
      </c>
      <c r="BB1898" s="13">
        <f t="shared" si="2339"/>
        <v>8.5619133010869823E-5</v>
      </c>
      <c r="BC1898" s="13">
        <f t="shared" si="2340"/>
        <v>1.5320050495324023E-5</v>
      </c>
      <c r="BD1898" s="13">
        <f t="shared" si="2341"/>
        <v>4.8021706179393953E-5</v>
      </c>
      <c r="BE1898" s="13">
        <f t="shared" si="2342"/>
        <v>8.6539581670726158E-5</v>
      </c>
      <c r="BF1898" s="13">
        <f t="shared" si="2343"/>
        <v>7.7976188182145919E-5</v>
      </c>
      <c r="BG1898" s="13">
        <f t="shared" si="2344"/>
        <v>4.6840114901042388E-5</v>
      </c>
      <c r="BH1898" s="13">
        <f t="shared" si="2345"/>
        <v>2.1102561067917226E-5</v>
      </c>
      <c r="BI1898" s="13">
        <f t="shared" si="2346"/>
        <v>7.6057556146646509E-6</v>
      </c>
      <c r="BJ1898" s="14">
        <f t="shared" si="2347"/>
        <v>0.58529578118637648</v>
      </c>
      <c r="BK1898" s="14">
        <f t="shared" si="2348"/>
        <v>0.23150508281448287</v>
      </c>
      <c r="BL1898" s="14">
        <f t="shared" si="2349"/>
        <v>0.17539166414958848</v>
      </c>
      <c r="BM1898" s="14">
        <f t="shared" si="2350"/>
        <v>0.50295291779367202</v>
      </c>
      <c r="BN1898" s="14">
        <f t="shared" si="2351"/>
        <v>0.49441953408876738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1.4302325581395301</v>
      </c>
      <c r="F1899" s="10">
        <f>VLOOKUP(B1899,home!$B$2:$E$405,3,FALSE)</f>
        <v>1</v>
      </c>
      <c r="G1899" s="10">
        <f>VLOOKUP(C1899,away!$B$2:$E$405,4,FALSE)</f>
        <v>1.4</v>
      </c>
      <c r="H1899" s="10">
        <f>VLOOKUP(A1899,away!$A$2:$E$405,3,FALSE)</f>
        <v>1.19767441860465</v>
      </c>
      <c r="I1899" s="10">
        <f>VLOOKUP(C1899,away!$B$2:$E$405,3,FALSE)</f>
        <v>0.87</v>
      </c>
      <c r="J1899" s="10">
        <f>VLOOKUP(B1899,home!$B$2:$E$405,4,FALSE)</f>
        <v>1.55</v>
      </c>
      <c r="K1899" s="12">
        <f t="shared" si="2296"/>
        <v>2.002325581395342</v>
      </c>
      <c r="L1899" s="12">
        <f t="shared" si="2297"/>
        <v>1.6150639534883706</v>
      </c>
      <c r="M1899" s="13">
        <f t="shared" si="2298"/>
        <v>2.6852683070452521E-2</v>
      </c>
      <c r="N1899" s="13">
        <f t="shared" si="2299"/>
        <v>5.376781424106869E-2</v>
      </c>
      <c r="O1899" s="13">
        <f t="shared" si="2300"/>
        <v>4.3368800481535283E-2</v>
      </c>
      <c r="P1899" s="13">
        <f t="shared" si="2301"/>
        <v>8.6838458638608715E-2</v>
      </c>
      <c r="Q1899" s="13">
        <f t="shared" si="2302"/>
        <v>5.3830334955302331E-2</v>
      </c>
      <c r="R1899" s="13">
        <f t="shared" si="2303"/>
        <v>3.5021693181878373E-2</v>
      </c>
      <c r="S1899" s="13">
        <f t="shared" si="2304"/>
        <v>7.0206372664367467E-2</v>
      </c>
      <c r="T1899" s="13">
        <f t="shared" si="2305"/>
        <v>8.6939433590513815E-2</v>
      </c>
      <c r="U1899" s="13">
        <f t="shared" si="2306"/>
        <v>7.0124832161853889E-2</v>
      </c>
      <c r="V1899" s="13">
        <f t="shared" si="2307"/>
        <v>2.5226584011842749E-2</v>
      </c>
      <c r="W1899" s="13">
        <f t="shared" si="2308"/>
        <v>3.5928618912027241E-2</v>
      </c>
      <c r="X1899" s="13">
        <f t="shared" si="2309"/>
        <v>5.8027017303435763E-2</v>
      </c>
      <c r="Y1899" s="13">
        <f t="shared" si="2310"/>
        <v>4.6858671987612538E-2</v>
      </c>
      <c r="Z1899" s="13">
        <f t="shared" si="2311"/>
        <v>1.8854091416060394E-2</v>
      </c>
      <c r="AA1899" s="13">
        <f t="shared" si="2312"/>
        <v>3.7752029556344054E-2</v>
      </c>
      <c r="AB1899" s="13">
        <f t="shared" si="2313"/>
        <v>3.779592726513039E-2</v>
      </c>
      <c r="AC1899" s="13">
        <f t="shared" si="2314"/>
        <v>5.0987401951564084E-3</v>
      </c>
      <c r="AD1899" s="13">
        <f t="shared" si="2315"/>
        <v>1.7985198187939158E-2</v>
      </c>
      <c r="AE1899" s="13">
        <f t="shared" si="2316"/>
        <v>2.9047245289684897E-2</v>
      </c>
      <c r="AF1899" s="13">
        <f t="shared" si="2317"/>
        <v>2.3456579407752476E-2</v>
      </c>
      <c r="AG1899" s="13">
        <f t="shared" si="2318"/>
        <v>1.262795862453287E-2</v>
      </c>
      <c r="AH1899" s="13">
        <f t="shared" si="2319"/>
        <v>7.6126408554634184E-3</v>
      </c>
      <c r="AI1899" s="13">
        <f t="shared" si="2320"/>
        <v>1.524298552686972E-2</v>
      </c>
      <c r="AJ1899" s="13">
        <f t="shared" si="2321"/>
        <v>1.5260709928645104E-2</v>
      </c>
      <c r="AK1899" s="13">
        <f t="shared" si="2322"/>
        <v>1.0185636626793323E-2</v>
      </c>
      <c r="AL1899" s="13">
        <f t="shared" si="2323"/>
        <v>6.595493469079847E-4</v>
      </c>
      <c r="AM1899" s="13">
        <f t="shared" si="2324"/>
        <v>7.2024444836351481E-3</v>
      </c>
      <c r="AN1899" s="13">
        <f t="shared" si="2325"/>
        <v>1.1632408462520288E-2</v>
      </c>
      <c r="AO1899" s="13">
        <f t="shared" si="2326"/>
        <v>9.3935418000348006E-3</v>
      </c>
      <c r="AP1899" s="13">
        <f t="shared" si="2327"/>
        <v>5.0570569189408218E-3</v>
      </c>
      <c r="AQ1899" s="13">
        <f t="shared" si="2328"/>
        <v>2.0418675851300717E-3</v>
      </c>
      <c r="AR1899" s="13">
        <f t="shared" si="2329"/>
        <v>2.4589803673023664E-3</v>
      </c>
      <c r="AS1899" s="13">
        <f t="shared" si="2330"/>
        <v>4.9236792935984409E-3</v>
      </c>
      <c r="AT1899" s="13">
        <f t="shared" si="2331"/>
        <v>4.9294045020793556E-3</v>
      </c>
      <c r="AU1899" s="13">
        <f t="shared" si="2332"/>
        <v>3.2900909118529532E-3</v>
      </c>
      <c r="AV1899" s="13">
        <f t="shared" si="2333"/>
        <v>1.6469582994798741E-3</v>
      </c>
      <c r="AW1899" s="13">
        <f t="shared" si="2334"/>
        <v>5.9247388728056469E-5</v>
      </c>
      <c r="AX1899" s="13">
        <f t="shared" si="2335"/>
        <v>2.4036064730270697E-3</v>
      </c>
      <c r="AY1899" s="13">
        <f t="shared" si="2336"/>
        <v>3.881978172957338E-3</v>
      </c>
      <c r="AZ1899" s="13">
        <f t="shared" si="2337"/>
        <v>3.1348215076860211E-3</v>
      </c>
      <c r="BA1899" s="13">
        <f t="shared" si="2338"/>
        <v>1.6876457392279193E-3</v>
      </c>
      <c r="BB1899" s="13">
        <f t="shared" si="2339"/>
        <v>6.8141394992131225E-4</v>
      </c>
      <c r="BC1899" s="13">
        <f t="shared" si="2340"/>
        <v>2.2010542158440807E-4</v>
      </c>
      <c r="BD1899" s="13">
        <f t="shared" si="2341"/>
        <v>6.6190175892760783E-4</v>
      </c>
      <c r="BE1899" s="13">
        <f t="shared" si="2342"/>
        <v>1.3253428242713217E-3</v>
      </c>
      <c r="BF1899" s="13">
        <f t="shared" si="2343"/>
        <v>1.3268839205786099E-3</v>
      </c>
      <c r="BG1899" s="13">
        <f t="shared" si="2344"/>
        <v>8.8561787257223192E-4</v>
      </c>
      <c r="BH1899" s="13">
        <f t="shared" si="2345"/>
        <v>4.4332383039807509E-4</v>
      </c>
      <c r="BI1899" s="13">
        <f t="shared" si="2346"/>
        <v>1.7753572928964719E-4</v>
      </c>
      <c r="BJ1899" s="14">
        <f t="shared" si="2347"/>
        <v>0.46580576301453491</v>
      </c>
      <c r="BK1899" s="14">
        <f t="shared" si="2348"/>
        <v>0.21876436610029321</v>
      </c>
      <c r="BL1899" s="14">
        <f t="shared" si="2349"/>
        <v>0.29443497489486403</v>
      </c>
      <c r="BM1899" s="14">
        <f t="shared" si="2350"/>
        <v>0.69435668007267792</v>
      </c>
      <c r="BN1899" s="14">
        <f t="shared" si="2351"/>
        <v>0.29967978456884592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1.4302325581395301</v>
      </c>
      <c r="F1900" s="10">
        <f>VLOOKUP(B1900,home!$B$2:$E$405,3,FALSE)</f>
        <v>0.61</v>
      </c>
      <c r="G1900" s="10">
        <f>VLOOKUP(C1900,away!$B$2:$E$405,4,FALSE)</f>
        <v>0.96</v>
      </c>
      <c r="H1900" s="10">
        <f>VLOOKUP(A1900,away!$A$2:$E$405,3,FALSE)</f>
        <v>1.19767441860465</v>
      </c>
      <c r="I1900" s="10">
        <f>VLOOKUP(C1900,away!$B$2:$E$405,3,FALSE)</f>
        <v>0.61</v>
      </c>
      <c r="J1900" s="10">
        <f>VLOOKUP(B1900,home!$B$2:$E$405,4,FALSE)</f>
        <v>1.1499999999999999</v>
      </c>
      <c r="K1900" s="12">
        <f t="shared" si="2296"/>
        <v>0.83754418604650871</v>
      </c>
      <c r="L1900" s="12">
        <f t="shared" si="2297"/>
        <v>0.84016860465116194</v>
      </c>
      <c r="M1900" s="13">
        <f t="shared" si="2298"/>
        <v>0.18680074019454695</v>
      </c>
      <c r="N1900" s="13">
        <f t="shared" si="2299"/>
        <v>0.15645387389912718</v>
      </c>
      <c r="O1900" s="13">
        <f t="shared" si="2300"/>
        <v>0.15694411723705676</v>
      </c>
      <c r="P1900" s="13">
        <f t="shared" si="2301"/>
        <v>0.13144763292609854</v>
      </c>
      <c r="Q1900" s="13">
        <f t="shared" si="2302"/>
        <v>6.5518516234333787E-2</v>
      </c>
      <c r="R1900" s="13">
        <f t="shared" si="2303"/>
        <v>6.5929759993633166E-2</v>
      </c>
      <c r="S1900" s="13">
        <f t="shared" si="2304"/>
        <v>2.3124212709060146E-2</v>
      </c>
      <c r="T1900" s="13">
        <f t="shared" si="2305"/>
        <v>5.504660036341473E-2</v>
      </c>
      <c r="U1900" s="13">
        <f t="shared" si="2306"/>
        <v>5.5219087170109163E-2</v>
      </c>
      <c r="V1900" s="13">
        <f t="shared" si="2307"/>
        <v>1.8080008205058451E-3</v>
      </c>
      <c r="W1900" s="13">
        <f t="shared" si="2308"/>
        <v>1.8291550783486689E-2</v>
      </c>
      <c r="X1900" s="13">
        <f t="shared" si="2309"/>
        <v>1.5367986698667881E-2</v>
      </c>
      <c r="Y1900" s="13">
        <f t="shared" si="2310"/>
        <v>6.4558499704587043E-3</v>
      </c>
      <c r="Z1900" s="13">
        <f t="shared" si="2311"/>
        <v>1.8464038152945596E-2</v>
      </c>
      <c r="AA1900" s="13">
        <f t="shared" si="2312"/>
        <v>1.5464447805940499E-2</v>
      </c>
      <c r="AB1900" s="13">
        <f t="shared" si="2313"/>
        <v>6.4760791751425767E-3</v>
      </c>
      <c r="AC1900" s="13">
        <f t="shared" si="2314"/>
        <v>7.9515687389817281E-5</v>
      </c>
      <c r="AD1900" s="13">
        <f t="shared" si="2315"/>
        <v>3.8299955031209335E-3</v>
      </c>
      <c r="AE1900" s="13">
        <f t="shared" si="2316"/>
        <v>3.2178419776773401E-3</v>
      </c>
      <c r="AF1900" s="13">
        <f t="shared" si="2317"/>
        <v>1.3517649021865528E-3</v>
      </c>
      <c r="AG1900" s="13">
        <f t="shared" si="2318"/>
        <v>3.7857014389549687E-4</v>
      </c>
      <c r="AH1900" s="13">
        <f t="shared" si="2319"/>
        <v>3.8782262927965286E-3</v>
      </c>
      <c r="AI1900" s="13">
        <f t="shared" si="2320"/>
        <v>3.2481858837044375E-3</v>
      </c>
      <c r="AJ1900" s="13">
        <f t="shared" si="2321"/>
        <v>1.3602496010474963E-3</v>
      </c>
      <c r="AK1900" s="13">
        <f t="shared" si="2322"/>
        <v>3.7975638164313786E-4</v>
      </c>
      <c r="AL1900" s="13">
        <f t="shared" si="2323"/>
        <v>2.2381386448463818E-6</v>
      </c>
      <c r="AM1900" s="13">
        <f t="shared" si="2324"/>
        <v>6.4155809324464234E-4</v>
      </c>
      <c r="AN1900" s="13">
        <f t="shared" si="2325"/>
        <v>5.3901696800401128E-4</v>
      </c>
      <c r="AO1900" s="13">
        <f t="shared" si="2326"/>
        <v>2.2643256694561506E-4</v>
      </c>
      <c r="AP1900" s="13">
        <f t="shared" si="2327"/>
        <v>6.3413844606092744E-5</v>
      </c>
      <c r="AQ1900" s="13">
        <f t="shared" si="2328"/>
        <v>1.3319580334566636E-5</v>
      </c>
      <c r="AR1900" s="13">
        <f t="shared" si="2329"/>
        <v>6.5167279458806175E-4</v>
      </c>
      <c r="AS1900" s="13">
        <f t="shared" si="2330"/>
        <v>5.4580476031191184E-4</v>
      </c>
      <c r="AT1900" s="13">
        <f t="shared" si="2331"/>
        <v>2.2856780185787499E-4</v>
      </c>
      <c r="AU1900" s="13">
        <f t="shared" si="2332"/>
        <v>6.3811877854497864E-5</v>
      </c>
      <c r="AV1900" s="13">
        <f t="shared" si="2333"/>
        <v>1.3361316824436159E-5</v>
      </c>
      <c r="AW1900" s="13">
        <f t="shared" si="2334"/>
        <v>4.3748046227565642E-8</v>
      </c>
      <c r="AX1900" s="13">
        <f t="shared" si="2335"/>
        <v>8.9555541834688993E-5</v>
      </c>
      <c r="AY1900" s="13">
        <f t="shared" si="2336"/>
        <v>7.5241754622029422E-5</v>
      </c>
      <c r="AZ1900" s="13">
        <f t="shared" si="2337"/>
        <v>3.1607879996147787E-5</v>
      </c>
      <c r="BA1900" s="13">
        <f t="shared" si="2338"/>
        <v>8.8519828107816211E-6</v>
      </c>
      <c r="BB1900" s="13">
        <f t="shared" si="2339"/>
        <v>1.8592895116326158E-6</v>
      </c>
      <c r="BC1900" s="13">
        <f t="shared" si="2340"/>
        <v>3.1242333492618311E-7</v>
      </c>
      <c r="BD1900" s="13">
        <f t="shared" si="2341"/>
        <v>9.1252503753029186E-5</v>
      </c>
      <c r="BE1900" s="13">
        <f t="shared" si="2342"/>
        <v>7.6428003980536801E-5</v>
      </c>
      <c r="BF1900" s="13">
        <f t="shared" si="2343"/>
        <v>3.2005915192519014E-5</v>
      </c>
      <c r="BG1900" s="13">
        <f t="shared" si="2344"/>
        <v>8.9354560628639756E-6</v>
      </c>
      <c r="BH1900" s="13">
        <f t="shared" si="2345"/>
        <v>1.8709598187814369E-6</v>
      </c>
      <c r="BI1900" s="13">
        <f t="shared" si="2346"/>
        <v>3.1340230370940452E-7</v>
      </c>
      <c r="BJ1900" s="14">
        <f t="shared" si="2347"/>
        <v>0.32760372040161445</v>
      </c>
      <c r="BK1900" s="14">
        <f t="shared" si="2348"/>
        <v>0.34333758223086819</v>
      </c>
      <c r="BL1900" s="14">
        <f t="shared" si="2349"/>
        <v>0.31061393433362194</v>
      </c>
      <c r="BM1900" s="14">
        <f t="shared" si="2350"/>
        <v>0.23684943662767796</v>
      </c>
      <c r="BN1900" s="14">
        <f t="shared" si="2351"/>
        <v>0.76309464048479636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1.4302325581395301</v>
      </c>
      <c r="F1901" s="10">
        <f>VLOOKUP(B1901,home!$B$2:$E$405,3,FALSE)</f>
        <v>0.96</v>
      </c>
      <c r="G1901" s="10">
        <f>VLOOKUP(C1901,away!$B$2:$E$405,4,FALSE)</f>
        <v>1.22</v>
      </c>
      <c r="H1901" s="10">
        <f>VLOOKUP(A1901,away!$A$2:$E$405,3,FALSE)</f>
        <v>1.19767441860465</v>
      </c>
      <c r="I1901" s="10">
        <f>VLOOKUP(C1901,away!$B$2:$E$405,3,FALSE)</f>
        <v>0.79</v>
      </c>
      <c r="J1901" s="10">
        <f>VLOOKUP(B1901,home!$B$2:$E$405,4,FALSE)</f>
        <v>1.57</v>
      </c>
      <c r="K1901" s="12">
        <f t="shared" si="2296"/>
        <v>1.6750883720930174</v>
      </c>
      <c r="L1901" s="12">
        <f t="shared" si="2297"/>
        <v>1.4854755813953475</v>
      </c>
      <c r="M1901" s="13">
        <f t="shared" si="2298"/>
        <v>4.2401821681180861E-2</v>
      </c>
      <c r="N1901" s="13">
        <f t="shared" si="2299"/>
        <v>7.1026798453707657E-2</v>
      </c>
      <c r="O1901" s="13">
        <f t="shared" si="2300"/>
        <v>6.2986870714073981E-2</v>
      </c>
      <c r="P1901" s="13">
        <f t="shared" si="2301"/>
        <v>0.10550857472767154</v>
      </c>
      <c r="Q1901" s="13">
        <f t="shared" si="2302"/>
        <v>5.9488082098400008E-2</v>
      </c>
      <c r="R1901" s="13">
        <f t="shared" si="2303"/>
        <v>4.6782729197131334E-2</v>
      </c>
      <c r="S1901" s="13">
        <f t="shared" si="2304"/>
        <v>6.5634322416419796E-2</v>
      </c>
      <c r="T1901" s="13">
        <f t="shared" si="2305"/>
        <v>8.8368093341214912E-2</v>
      </c>
      <c r="U1901" s="13">
        <f t="shared" si="2306"/>
        <v>7.836520569289121E-2</v>
      </c>
      <c r="V1901" s="13">
        <f t="shared" si="2307"/>
        <v>1.8146452562664356E-2</v>
      </c>
      <c r="W1901" s="13">
        <f t="shared" si="2308"/>
        <v>3.3215931533714875E-2</v>
      </c>
      <c r="X1901" s="13">
        <f t="shared" si="2309"/>
        <v>4.9341455206633154E-2</v>
      </c>
      <c r="Y1901" s="13">
        <f t="shared" si="2310"/>
        <v>3.6647763429982952E-2</v>
      </c>
      <c r="Z1901" s="13">
        <f t="shared" si="2311"/>
        <v>2.3164867284456585E-2</v>
      </c>
      <c r="AA1901" s="13">
        <f t="shared" si="2312"/>
        <v>3.8803199829271183E-2</v>
      </c>
      <c r="AB1901" s="13">
        <f t="shared" si="2313"/>
        <v>3.2499394417006958E-2</v>
      </c>
      <c r="AC1901" s="13">
        <f t="shared" si="2314"/>
        <v>2.8221168783825177E-3</v>
      </c>
      <c r="AD1901" s="13">
        <f t="shared" si="2315"/>
        <v>1.3909905170090898E-2</v>
      </c>
      <c r="AE1901" s="13">
        <f t="shared" si="2316"/>
        <v>2.0662824469694925E-2</v>
      </c>
      <c r="AF1901" s="13">
        <f t="shared" si="2317"/>
        <v>1.5347060596195047E-2</v>
      </c>
      <c r="AG1901" s="13">
        <f t="shared" si="2318"/>
        <v>7.5992279206141544E-3</v>
      </c>
      <c r="AH1901" s="13">
        <f t="shared" si="2319"/>
        <v>8.6027111743310555E-3</v>
      </c>
      <c r="AI1901" s="13">
        <f t="shared" si="2320"/>
        <v>1.4410301456596619E-2</v>
      </c>
      <c r="AJ1901" s="13">
        <f t="shared" si="2321"/>
        <v>1.2069264204150033E-2</v>
      </c>
      <c r="AK1901" s="13">
        <f t="shared" si="2322"/>
        <v>6.7390280426967344E-3</v>
      </c>
      <c r="AL1901" s="13">
        <f t="shared" si="2323"/>
        <v>2.8089126150464256E-4</v>
      </c>
      <c r="AM1901" s="13">
        <f t="shared" si="2324"/>
        <v>4.6600640814671605E-3</v>
      </c>
      <c r="AN1901" s="13">
        <f t="shared" si="2325"/>
        <v>6.9224114007570055E-3</v>
      </c>
      <c r="AO1901" s="13">
        <f t="shared" si="2326"/>
        <v>5.1415365500986493E-3</v>
      </c>
      <c r="AP1901" s="13">
        <f t="shared" si="2327"/>
        <v>2.545875665341073E-3</v>
      </c>
      <c r="AQ1901" s="13">
        <f t="shared" si="2328"/>
        <v>9.454590335331996E-4</v>
      </c>
      <c r="AR1901" s="13">
        <f t="shared" si="2329"/>
        <v>2.5558234766531345E-3</v>
      </c>
      <c r="AS1901" s="13">
        <f t="shared" si="2330"/>
        <v>4.281230186864016E-3</v>
      </c>
      <c r="AT1901" s="13">
        <f t="shared" si="2331"/>
        <v>3.5857194521347643E-3</v>
      </c>
      <c r="AU1901" s="13">
        <f t="shared" si="2332"/>
        <v>2.002132319952896E-3</v>
      </c>
      <c r="AV1901" s="13">
        <f t="shared" si="2333"/>
        <v>8.3843714213617851E-4</v>
      </c>
      <c r="AW1901" s="13">
        <f t="shared" si="2334"/>
        <v>1.9415070364487321E-5</v>
      </c>
      <c r="AX1901" s="13">
        <f t="shared" si="2335"/>
        <v>1.3010031926789949E-3</v>
      </c>
      <c r="AY1901" s="13">
        <f t="shared" si="2336"/>
        <v>1.932608474042033E-3</v>
      </c>
      <c r="AZ1901" s="13">
        <f t="shared" si="2337"/>
        <v>1.4354213482935827E-3</v>
      </c>
      <c r="BA1901" s="13">
        <f t="shared" si="2338"/>
        <v>7.1076112063456762E-4</v>
      </c>
      <c r="BB1901" s="13">
        <f t="shared" si="2339"/>
        <v>2.6395457222696086E-4</v>
      </c>
      <c r="BC1901" s="13">
        <f t="shared" si="2340"/>
        <v>7.8419614328160956E-5</v>
      </c>
      <c r="BD1901" s="13">
        <f t="shared" si="2341"/>
        <v>6.3276889415419949E-4</v>
      </c>
      <c r="BE1901" s="13">
        <f t="shared" si="2342"/>
        <v>1.0599438168198568E-3</v>
      </c>
      <c r="BF1901" s="13">
        <f t="shared" si="2343"/>
        <v>8.877497813134167E-4</v>
      </c>
      <c r="BG1901" s="13">
        <f t="shared" si="2344"/>
        <v>4.9568644533540772E-4</v>
      </c>
      <c r="BH1901" s="13">
        <f t="shared" si="2345"/>
        <v>2.0757965019636574E-4</v>
      </c>
      <c r="BI1901" s="13">
        <f t="shared" si="2346"/>
        <v>6.9542851665413627E-5</v>
      </c>
      <c r="BJ1901" s="14">
        <f t="shared" si="2347"/>
        <v>0.42154465727364993</v>
      </c>
      <c r="BK1901" s="14">
        <f t="shared" si="2348"/>
        <v>0.23672678800186575</v>
      </c>
      <c r="BL1901" s="14">
        <f t="shared" si="2349"/>
        <v>0.31787531874537467</v>
      </c>
      <c r="BM1901" s="14">
        <f t="shared" si="2350"/>
        <v>0.60920356102950424</v>
      </c>
      <c r="BN1901" s="14">
        <f t="shared" si="2351"/>
        <v>0.38819487687216542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1.21333333333333</v>
      </c>
      <c r="F1902" s="10">
        <f>VLOOKUP(B1902,home!$B$2:$E$405,3,FALSE)</f>
        <v>0.93</v>
      </c>
      <c r="G1902" s="10">
        <f>VLOOKUP(C1902,away!$B$2:$E$405,4,FALSE)</f>
        <v>1.55</v>
      </c>
      <c r="H1902" s="10">
        <f>VLOOKUP(A1902,away!$A$2:$E$405,3,FALSE)</f>
        <v>1.2533333333333301</v>
      </c>
      <c r="I1902" s="10">
        <f>VLOOKUP(C1902,away!$B$2:$E$405,3,FALSE)</f>
        <v>0.93</v>
      </c>
      <c r="J1902" s="10">
        <f>VLOOKUP(B1902,home!$B$2:$E$405,4,FALSE)</f>
        <v>1.3</v>
      </c>
      <c r="K1902" s="12">
        <f t="shared" si="2296"/>
        <v>1.7490199999999954</v>
      </c>
      <c r="L1902" s="12">
        <f t="shared" si="2297"/>
        <v>1.5152799999999962</v>
      </c>
      <c r="M1902" s="13">
        <f t="shared" si="2298"/>
        <v>3.8223682298671902E-2</v>
      </c>
      <c r="N1902" s="13">
        <f t="shared" si="2299"/>
        <v>6.6853984814022951E-2</v>
      </c>
      <c r="O1902" s="13">
        <f t="shared" si="2300"/>
        <v>5.7919581313531414E-2</v>
      </c>
      <c r="P1902" s="13">
        <f t="shared" si="2301"/>
        <v>0.10130250610899244</v>
      </c>
      <c r="Q1902" s="13">
        <f t="shared" si="2302"/>
        <v>5.8464478259711072E-2</v>
      </c>
      <c r="R1902" s="13">
        <f t="shared" si="2303"/>
        <v>4.3882191586383831E-2</v>
      </c>
      <c r="S1902" s="13">
        <f t="shared" si="2304"/>
        <v>6.7119368980307653E-2</v>
      </c>
      <c r="T1902" s="13">
        <f t="shared" si="2305"/>
        <v>8.8590054617374778E-2</v>
      </c>
      <c r="U1902" s="13">
        <f t="shared" si="2306"/>
        <v>7.6750830728416847E-2</v>
      </c>
      <c r="V1902" s="13">
        <f t="shared" si="2307"/>
        <v>1.9764827217240027E-2</v>
      </c>
      <c r="W1902" s="13">
        <f t="shared" si="2308"/>
        <v>3.4085180588599856E-2</v>
      </c>
      <c r="X1902" s="13">
        <f t="shared" si="2309"/>
        <v>5.1648592442293466E-2</v>
      </c>
      <c r="Y1902" s="13">
        <f t="shared" si="2310"/>
        <v>3.9131039577979122E-2</v>
      </c>
      <c r="Z1902" s="13">
        <f t="shared" si="2311"/>
        <v>2.2164602422338517E-2</v>
      </c>
      <c r="AA1902" s="13">
        <f t="shared" si="2312"/>
        <v>3.8766332928718408E-2</v>
      </c>
      <c r="AB1902" s="13">
        <f t="shared" si="2313"/>
        <v>3.3901545809493457E-2</v>
      </c>
      <c r="AC1902" s="13">
        <f t="shared" si="2314"/>
        <v>3.2738645414128629E-3</v>
      </c>
      <c r="AD1902" s="13">
        <f t="shared" si="2315"/>
        <v>1.4903915638268201E-2</v>
      </c>
      <c r="AE1902" s="13">
        <f t="shared" si="2316"/>
        <v>2.2583605288354982E-2</v>
      </c>
      <c r="AF1902" s="13">
        <f t="shared" si="2317"/>
        <v>1.7110242710669226E-2</v>
      </c>
      <c r="AG1902" s="13">
        <f t="shared" si="2318"/>
        <v>8.6422695248742701E-3</v>
      </c>
      <c r="AH1902" s="13">
        <f t="shared" si="2319"/>
        <v>8.3963946896302554E-3</v>
      </c>
      <c r="AI1902" s="13">
        <f t="shared" si="2320"/>
        <v>1.4685462240057071E-2</v>
      </c>
      <c r="AJ1902" s="13">
        <f t="shared" si="2321"/>
        <v>1.2842583583552279E-2</v>
      </c>
      <c r="AK1902" s="13">
        <f t="shared" si="2322"/>
        <v>7.4873118464348475E-3</v>
      </c>
      <c r="AL1902" s="13">
        <f t="shared" si="2323"/>
        <v>3.4706303816052053E-4</v>
      </c>
      <c r="AM1902" s="13">
        <f t="shared" si="2324"/>
        <v>5.2134493059287478E-3</v>
      </c>
      <c r="AN1902" s="13">
        <f t="shared" si="2325"/>
        <v>7.8998354642876942E-3</v>
      </c>
      <c r="AO1902" s="13">
        <f t="shared" si="2326"/>
        <v>5.9852313411629136E-3</v>
      </c>
      <c r="AP1902" s="13">
        <f t="shared" si="2327"/>
        <v>3.0231004488791065E-3</v>
      </c>
      <c r="AQ1902" s="13">
        <f t="shared" si="2328"/>
        <v>1.1452109120443804E-3</v>
      </c>
      <c r="AR1902" s="13">
        <f t="shared" si="2329"/>
        <v>2.5445777890605779E-3</v>
      </c>
      <c r="AS1902" s="13">
        <f t="shared" si="2330"/>
        <v>4.4505174446227208E-3</v>
      </c>
      <c r="AT1902" s="13">
        <f t="shared" si="2331"/>
        <v>3.8920220104970058E-3</v>
      </c>
      <c r="AU1902" s="13">
        <f t="shared" si="2332"/>
        <v>2.2690747789331513E-3</v>
      </c>
      <c r="AV1902" s="13">
        <f t="shared" si="2333"/>
        <v>9.9216429246241303E-4</v>
      </c>
      <c r="AW1902" s="13">
        <f t="shared" si="2334"/>
        <v>2.5550154474581121E-5</v>
      </c>
      <c r="AX1902" s="13">
        <f t="shared" si="2335"/>
        <v>1.5197378508425789E-3</v>
      </c>
      <c r="AY1902" s="13">
        <f t="shared" si="2336"/>
        <v>2.3028283706247369E-3</v>
      </c>
      <c r="AZ1902" s="13">
        <f t="shared" si="2337"/>
        <v>1.7447148867201214E-3</v>
      </c>
      <c r="BA1902" s="13">
        <f t="shared" si="2338"/>
        <v>8.8124385784975334E-4</v>
      </c>
      <c r="BB1902" s="13">
        <f t="shared" si="2339"/>
        <v>3.3383279823064272E-4</v>
      </c>
      <c r="BC1902" s="13">
        <f t="shared" si="2340"/>
        <v>1.0117003250058531E-4</v>
      </c>
      <c r="BD1902" s="13">
        <f t="shared" si="2341"/>
        <v>6.4262463870128463E-4</v>
      </c>
      <c r="BE1902" s="13">
        <f t="shared" si="2342"/>
        <v>1.1239633455813179E-3</v>
      </c>
      <c r="BF1902" s="13">
        <f t="shared" si="2343"/>
        <v>9.829171853443161E-4</v>
      </c>
      <c r="BG1902" s="13">
        <f t="shared" si="2344"/>
        <v>5.7304727183697028E-4</v>
      </c>
      <c r="BH1902" s="13">
        <f t="shared" si="2345"/>
        <v>2.5056778484707393E-4</v>
      </c>
      <c r="BI1902" s="13">
        <f t="shared" si="2346"/>
        <v>8.7649613410645494E-5</v>
      </c>
      <c r="BJ1902" s="14">
        <f t="shared" si="2347"/>
        <v>0.43216371873121923</v>
      </c>
      <c r="BK1902" s="14">
        <f t="shared" si="2348"/>
        <v>0.23233414055541013</v>
      </c>
      <c r="BL1902" s="14">
        <f t="shared" si="2349"/>
        <v>0.31244136088151586</v>
      </c>
      <c r="BM1902" s="14">
        <f t="shared" si="2350"/>
        <v>0.63018011999301971</v>
      </c>
      <c r="BN1902" s="14">
        <f t="shared" si="2351"/>
        <v>0.36664642438131362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1.21333333333333</v>
      </c>
      <c r="F1903" s="10">
        <f>VLOOKUP(B1903,home!$B$2:$E$405,3,FALSE)</f>
        <v>0.72</v>
      </c>
      <c r="G1903" s="10">
        <f>VLOOKUP(C1903,away!$B$2:$E$405,4,FALSE)</f>
        <v>0.24</v>
      </c>
      <c r="H1903" s="10">
        <f>VLOOKUP(A1903,away!$A$2:$E$405,3,FALSE)</f>
        <v>1.2533333333333301</v>
      </c>
      <c r="I1903" s="10">
        <f>VLOOKUP(C1903,away!$B$2:$E$405,3,FALSE)</f>
        <v>1.18</v>
      </c>
      <c r="J1903" s="10">
        <f>VLOOKUP(B1903,home!$B$2:$E$405,4,FALSE)</f>
        <v>1.2</v>
      </c>
      <c r="K1903" s="12">
        <f t="shared" si="2296"/>
        <v>0.20966399999999941</v>
      </c>
      <c r="L1903" s="12">
        <f t="shared" si="2297"/>
        <v>1.7747199999999952</v>
      </c>
      <c r="M1903" s="13">
        <f t="shared" si="2298"/>
        <v>0.13746526664555303</v>
      </c>
      <c r="N1903" s="13">
        <f t="shared" si="2299"/>
        <v>2.8821517665973146E-2</v>
      </c>
      <c r="O1903" s="13">
        <f t="shared" si="2300"/>
        <v>0.2439623580211952</v>
      </c>
      <c r="P1903" s="13">
        <f t="shared" si="2301"/>
        <v>5.1150123832155718E-2</v>
      </c>
      <c r="Q1903" s="13">
        <f t="shared" si="2302"/>
        <v>3.0214173399592879E-3</v>
      </c>
      <c r="R1903" s="13">
        <f t="shared" si="2303"/>
        <v>0.21648243801368719</v>
      </c>
      <c r="S1903" s="13">
        <f t="shared" si="2304"/>
        <v>4.7581749773761891E-3</v>
      </c>
      <c r="T1903" s="13">
        <f t="shared" si="2305"/>
        <v>5.3621697815725324E-3</v>
      </c>
      <c r="U1903" s="13">
        <f t="shared" si="2306"/>
        <v>4.5388573883701579E-2</v>
      </c>
      <c r="V1903" s="13">
        <f t="shared" si="2307"/>
        <v>1.9672140158009886E-4</v>
      </c>
      <c r="W1903" s="13">
        <f t="shared" si="2308"/>
        <v>2.1116081505507411E-4</v>
      </c>
      <c r="X1903" s="13">
        <f t="shared" si="2309"/>
        <v>3.7475132169454008E-4</v>
      </c>
      <c r="Y1903" s="13">
        <f t="shared" si="2310"/>
        <v>3.3253933281886618E-4</v>
      </c>
      <c r="Z1903" s="13">
        <f t="shared" si="2311"/>
        <v>0.12806523746388329</v>
      </c>
      <c r="AA1903" s="13">
        <f t="shared" si="2312"/>
        <v>2.6850669947627546E-2</v>
      </c>
      <c r="AB1903" s="13">
        <f t="shared" si="2313"/>
        <v>2.8148094319496823E-3</v>
      </c>
      <c r="AC1903" s="13">
        <f t="shared" si="2314"/>
        <v>4.5749393177634768E-6</v>
      </c>
      <c r="AD1903" s="13">
        <f t="shared" si="2315"/>
        <v>1.106820528192673E-5</v>
      </c>
      <c r="AE1903" s="13">
        <f t="shared" si="2316"/>
        <v>1.9642965277940949E-5</v>
      </c>
      <c r="AF1903" s="13">
        <f t="shared" si="2317"/>
        <v>1.7430381669033635E-5</v>
      </c>
      <c r="AG1903" s="13">
        <f t="shared" si="2318"/>
        <v>1.0311348985222429E-5</v>
      </c>
      <c r="AH1903" s="13">
        <f t="shared" si="2319"/>
        <v>5.6819984557975607E-2</v>
      </c>
      <c r="AI1903" s="13">
        <f t="shared" si="2320"/>
        <v>1.1913105242363362E-2</v>
      </c>
      <c r="AJ1903" s="13">
        <f t="shared" si="2321"/>
        <v>1.2488746487674322E-3</v>
      </c>
      <c r="AK1903" s="13">
        <f t="shared" si="2322"/>
        <v>8.7281351453058056E-5</v>
      </c>
      <c r="AL1903" s="13">
        <f t="shared" si="2323"/>
        <v>6.8092462434624828E-8</v>
      </c>
      <c r="AM1903" s="13">
        <f t="shared" si="2324"/>
        <v>4.6412083844597595E-7</v>
      </c>
      <c r="AN1903" s="13">
        <f t="shared" si="2325"/>
        <v>8.2368453440684015E-7</v>
      </c>
      <c r="AO1903" s="13">
        <f t="shared" si="2326"/>
        <v>7.3090470845125171E-7</v>
      </c>
      <c r="AP1903" s="13">
        <f t="shared" si="2327"/>
        <v>4.3238373472753397E-7</v>
      </c>
      <c r="AQ1903" s="13">
        <f t="shared" si="2328"/>
        <v>1.918400154239118E-7</v>
      </c>
      <c r="AR1903" s="13">
        <f t="shared" si="2329"/>
        <v>2.0167912598946056E-2</v>
      </c>
      <c r="AS1903" s="13">
        <f t="shared" si="2330"/>
        <v>4.2284852271454133E-3</v>
      </c>
      <c r="AT1903" s="13">
        <f t="shared" si="2331"/>
        <v>4.4328056333210665E-4</v>
      </c>
      <c r="AU1903" s="13">
        <f t="shared" si="2332"/>
        <v>3.097999201015418E-5</v>
      </c>
      <c r="AV1903" s="13">
        <f t="shared" si="2333"/>
        <v>1.6238472612042364E-6</v>
      </c>
      <c r="AW1903" s="13">
        <f t="shared" si="2334"/>
        <v>7.038015999238305E-10</v>
      </c>
      <c r="AX1903" s="13">
        <f t="shared" si="2335"/>
        <v>1.621823857865613E-8</v>
      </c>
      <c r="AY1903" s="13">
        <f t="shared" si="2336"/>
        <v>2.8782832370312524E-8</v>
      </c>
      <c r="AZ1903" s="13">
        <f t="shared" si="2337"/>
        <v>2.5540734132120455E-8</v>
      </c>
      <c r="BA1903" s="13">
        <f t="shared" si="2338"/>
        <v>1.5109217226318895E-8</v>
      </c>
      <c r="BB1903" s="13">
        <f t="shared" si="2339"/>
        <v>6.7036574989731521E-9</v>
      </c>
      <c r="BC1903" s="13">
        <f t="shared" si="2340"/>
        <v>2.3794230073155222E-9</v>
      </c>
      <c r="BD1903" s="13">
        <f t="shared" si="2341"/>
        <v>5.9653996412668952E-3</v>
      </c>
      <c r="BE1903" s="13">
        <f t="shared" si="2342"/>
        <v>1.2507295503865787E-3</v>
      </c>
      <c r="BF1903" s="13">
        <f t="shared" si="2343"/>
        <v>1.3111648022612541E-4</v>
      </c>
      <c r="BG1903" s="13">
        <f t="shared" si="2344"/>
        <v>9.1634685700434279E-6</v>
      </c>
      <c r="BH1903" s="13">
        <f t="shared" si="2345"/>
        <v>4.8031236856739471E-7</v>
      </c>
      <c r="BI1903" s="13">
        <f t="shared" si="2346"/>
        <v>2.0140842488662797E-8</v>
      </c>
      <c r="BJ1903" s="14">
        <f t="shared" si="2347"/>
        <v>3.8184746826221833E-2</v>
      </c>
      <c r="BK1903" s="14">
        <f t="shared" si="2348"/>
        <v>0.19357495867127761</v>
      </c>
      <c r="BL1903" s="14">
        <f t="shared" si="2349"/>
        <v>0.63779728692107618</v>
      </c>
      <c r="BM1903" s="14">
        <f t="shared" si="2350"/>
        <v>0.3167190802849047</v>
      </c>
      <c r="BN1903" s="14">
        <f t="shared" si="2351"/>
        <v>0.68090312151852361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1.21333333333333</v>
      </c>
      <c r="F1904" s="10">
        <f>VLOOKUP(B1904,home!$B$2:$E$405,3,FALSE)</f>
        <v>1.18</v>
      </c>
      <c r="G1904" s="10">
        <f>VLOOKUP(C1904,away!$B$2:$E$405,4,FALSE)</f>
        <v>0.93</v>
      </c>
      <c r="H1904" s="10">
        <f>VLOOKUP(A1904,away!$A$2:$E$405,3,FALSE)</f>
        <v>1.2533333333333301</v>
      </c>
      <c r="I1904" s="10">
        <f>VLOOKUP(C1904,away!$B$2:$E$405,3,FALSE)</f>
        <v>0.52</v>
      </c>
      <c r="J1904" s="10">
        <f>VLOOKUP(B1904,home!$B$2:$E$405,4,FALSE)</f>
        <v>0.56999999999999995</v>
      </c>
      <c r="K1904" s="12">
        <f t="shared" si="2296"/>
        <v>1.3315119999999963</v>
      </c>
      <c r="L1904" s="12">
        <f t="shared" si="2297"/>
        <v>0.37148799999999899</v>
      </c>
      <c r="M1904" s="13">
        <f t="shared" si="2298"/>
        <v>0.18213629473497592</v>
      </c>
      <c r="N1904" s="13">
        <f t="shared" si="2299"/>
        <v>0.24251666207515651</v>
      </c>
      <c r="O1904" s="13">
        <f t="shared" si="2300"/>
        <v>6.7661447858506543E-2</v>
      </c>
      <c r="P1904" s="13">
        <f t="shared" si="2301"/>
        <v>9.0092029760975495E-2</v>
      </c>
      <c r="Q1904" s="13">
        <f t="shared" si="2302"/>
        <v>0.16145692287650748</v>
      </c>
      <c r="R1904" s="13">
        <f t="shared" si="2303"/>
        <v>1.2567707971030405E-2</v>
      </c>
      <c r="S1904" s="13">
        <f t="shared" si="2304"/>
        <v>1.1140796838794287E-2</v>
      </c>
      <c r="T1904" s="13">
        <f t="shared" si="2305"/>
        <v>5.9979309365547843E-2</v>
      </c>
      <c r="U1904" s="13">
        <f t="shared" si="2306"/>
        <v>1.6734053975922585E-2</v>
      </c>
      <c r="V1904" s="13">
        <f t="shared" si="2307"/>
        <v>6.1229909772428793E-4</v>
      </c>
      <c r="W1904" s="13">
        <f t="shared" si="2308"/>
        <v>7.166061009771453E-2</v>
      </c>
      <c r="X1904" s="13">
        <f t="shared" si="2309"/>
        <v>2.6621056723979703E-2</v>
      </c>
      <c r="Y1904" s="13">
        <f t="shared" si="2310"/>
        <v>4.944701560138872E-3</v>
      </c>
      <c r="Z1904" s="13">
        <f t="shared" si="2311"/>
        <v>1.5562508995807095E-3</v>
      </c>
      <c r="AA1904" s="13">
        <f t="shared" si="2312"/>
        <v>2.0721667478025038E-3</v>
      </c>
      <c r="AB1904" s="13">
        <f t="shared" si="2313"/>
        <v>1.3795574453499999E-3</v>
      </c>
      <c r="AC1904" s="13">
        <f t="shared" si="2314"/>
        <v>1.8929254536781898E-5</v>
      </c>
      <c r="AD1904" s="13">
        <f t="shared" si="2315"/>
        <v>2.3854240568106953E-2</v>
      </c>
      <c r="AE1904" s="13">
        <f t="shared" si="2316"/>
        <v>8.8615641201648908E-3</v>
      </c>
      <c r="AF1904" s="13">
        <f t="shared" si="2317"/>
        <v>1.6459823659359029E-3</v>
      </c>
      <c r="AG1904" s="13">
        <f t="shared" si="2318"/>
        <v>2.0382089905226496E-4</v>
      </c>
      <c r="AH1904" s="13">
        <f t="shared" si="2319"/>
        <v>1.4453213354585924E-4</v>
      </c>
      <c r="AI1904" s="13">
        <f t="shared" si="2320"/>
        <v>1.9244627020191359E-4</v>
      </c>
      <c r="AJ1904" s="13">
        <f t="shared" si="2321"/>
        <v>1.2812225906454485E-4</v>
      </c>
      <c r="AK1904" s="13">
        <f t="shared" si="2322"/>
        <v>5.6865441803849912E-5</v>
      </c>
      <c r="AL1904" s="13">
        <f t="shared" si="2323"/>
        <v>3.7452721118815E-7</v>
      </c>
      <c r="AM1904" s="13">
        <f t="shared" si="2324"/>
        <v>6.3524415134642255E-3</v>
      </c>
      <c r="AN1904" s="13">
        <f t="shared" si="2325"/>
        <v>2.3598557929537917E-3</v>
      </c>
      <c r="AO1904" s="13">
        <f t="shared" si="2326"/>
        <v>4.3832905440640787E-4</v>
      </c>
      <c r="AP1904" s="13">
        <f t="shared" si="2327"/>
        <v>5.427799458777572E-5</v>
      </c>
      <c r="AQ1904" s="13">
        <f t="shared" si="2328"/>
        <v>5.040905913355892E-6</v>
      </c>
      <c r="AR1904" s="13">
        <f t="shared" si="2329"/>
        <v>1.0738390645336811E-5</v>
      </c>
      <c r="AS1904" s="13">
        <f t="shared" si="2330"/>
        <v>1.4298296004953666E-5</v>
      </c>
      <c r="AT1904" s="13">
        <f t="shared" si="2331"/>
        <v>9.5191763550739072E-6</v>
      </c>
      <c r="AU1904" s="13">
        <f t="shared" si="2332"/>
        <v>4.2249658489657107E-6</v>
      </c>
      <c r="AV1904" s="13">
        <f t="shared" si="2333"/>
        <v>1.406398181872004E-6</v>
      </c>
      <c r="AW1904" s="13">
        <f t="shared" si="2334"/>
        <v>5.1460114748065921E-9</v>
      </c>
      <c r="AX1904" s="13">
        <f t="shared" si="2335"/>
        <v>1.4097253507459574E-3</v>
      </c>
      <c r="AY1904" s="13">
        <f t="shared" si="2336"/>
        <v>5.2369605109791283E-4</v>
      </c>
      <c r="AZ1904" s="13">
        <f t="shared" si="2337"/>
        <v>9.7273399315130443E-5</v>
      </c>
      <c r="BA1904" s="13">
        <f t="shared" si="2338"/>
        <v>1.2045300188259689E-5</v>
      </c>
      <c r="BB1904" s="13">
        <f t="shared" si="2339"/>
        <v>1.1186711190840508E-6</v>
      </c>
      <c r="BC1904" s="13">
        <f t="shared" si="2340"/>
        <v>8.3114579337259001E-8</v>
      </c>
      <c r="BD1904" s="13">
        <f t="shared" si="2341"/>
        <v>6.6486387734247768E-7</v>
      </c>
      <c r="BE1904" s="13">
        <f t="shared" si="2342"/>
        <v>8.8527423104803453E-7</v>
      </c>
      <c r="BF1904" s="13">
        <f t="shared" si="2343"/>
        <v>5.893766309656137E-7</v>
      </c>
      <c r="BG1904" s="13">
        <f t="shared" si="2344"/>
        <v>2.6158735221676132E-7</v>
      </c>
      <c r="BH1904" s="13">
        <f t="shared" si="2345"/>
        <v>8.7076674631210833E-8</v>
      </c>
      <c r="BI1904" s="13">
        <f t="shared" si="2346"/>
        <v>2.3188727438310489E-8</v>
      </c>
      <c r="BJ1904" s="14">
        <f t="shared" si="2347"/>
        <v>0.61299875780067625</v>
      </c>
      <c r="BK1904" s="14">
        <f t="shared" si="2348"/>
        <v>0.28452442026531588</v>
      </c>
      <c r="BL1904" s="14">
        <f t="shared" si="2349"/>
        <v>0.10097959869775802</v>
      </c>
      <c r="BM1904" s="14">
        <f t="shared" si="2350"/>
        <v>0.24310427148109207</v>
      </c>
      <c r="BN1904" s="14">
        <f t="shared" si="2351"/>
        <v>0.75643106527715231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1.21333333333333</v>
      </c>
      <c r="F1905" s="10">
        <f>VLOOKUP(B1905,home!$B$2:$E$405,3,FALSE)</f>
        <v>1.55</v>
      </c>
      <c r="G1905" s="10">
        <f>VLOOKUP(C1905,away!$B$2:$E$405,4,FALSE)</f>
        <v>0.72</v>
      </c>
      <c r="H1905" s="10">
        <f>VLOOKUP(A1905,away!$A$2:$E$405,3,FALSE)</f>
        <v>1.2533333333333301</v>
      </c>
      <c r="I1905" s="10">
        <f>VLOOKUP(C1905,away!$B$2:$E$405,3,FALSE)</f>
        <v>1.34</v>
      </c>
      <c r="J1905" s="10">
        <f>VLOOKUP(B1905,home!$B$2:$E$405,4,FALSE)</f>
        <v>1.2</v>
      </c>
      <c r="K1905" s="12">
        <f t="shared" si="2296"/>
        <v>1.3540799999999964</v>
      </c>
      <c r="L1905" s="12">
        <f t="shared" si="2297"/>
        <v>2.0153599999999949</v>
      </c>
      <c r="M1905" s="13">
        <f t="shared" si="2298"/>
        <v>3.4408900933687203E-2</v>
      </c>
      <c r="N1905" s="13">
        <f t="shared" si="2299"/>
        <v>4.6592404576287036E-2</v>
      </c>
      <c r="O1905" s="13">
        <f t="shared" si="2300"/>
        <v>6.9346322585715658E-2</v>
      </c>
      <c r="P1905" s="13">
        <f t="shared" si="2301"/>
        <v>9.3900468486865604E-2</v>
      </c>
      <c r="Q1905" s="13">
        <f t="shared" si="2302"/>
        <v>3.1544921594329298E-2</v>
      </c>
      <c r="R1905" s="13">
        <f t="shared" si="2303"/>
        <v>6.9878902343173802E-2</v>
      </c>
      <c r="S1905" s="13">
        <f t="shared" si="2304"/>
        <v>6.4062624370402971E-2</v>
      </c>
      <c r="T1905" s="13">
        <f t="shared" si="2305"/>
        <v>6.3574373184347319E-2</v>
      </c>
      <c r="U1905" s="13">
        <f t="shared" si="2306"/>
        <v>9.4621624084844508E-2</v>
      </c>
      <c r="V1905" s="13">
        <f t="shared" si="2307"/>
        <v>1.9424917124632044E-2</v>
      </c>
      <c r="W1905" s="13">
        <f t="shared" si="2308"/>
        <v>1.4238115810816434E-2</v>
      </c>
      <c r="X1905" s="13">
        <f t="shared" si="2309"/>
        <v>2.8694929080486934E-2</v>
      </c>
      <c r="Y1905" s="13">
        <f t="shared" si="2310"/>
        <v>2.8915306135825009E-2</v>
      </c>
      <c r="Z1905" s="13">
        <f t="shared" si="2311"/>
        <v>4.6943714875446116E-2</v>
      </c>
      <c r="AA1905" s="13">
        <f t="shared" si="2312"/>
        <v>6.3565545438543911E-2</v>
      </c>
      <c r="AB1905" s="13">
        <f t="shared" si="2313"/>
        <v>4.303641688371166E-2</v>
      </c>
      <c r="AC1905" s="13">
        <f t="shared" si="2314"/>
        <v>3.3131122486241217E-3</v>
      </c>
      <c r="AD1905" s="13">
        <f t="shared" si="2315"/>
        <v>4.8198869642775682E-3</v>
      </c>
      <c r="AE1905" s="13">
        <f t="shared" si="2316"/>
        <v>9.7138073923264141E-3</v>
      </c>
      <c r="AF1905" s="13">
        <f t="shared" si="2317"/>
        <v>9.7884094330994587E-3</v>
      </c>
      <c r="AG1905" s="13">
        <f t="shared" si="2318"/>
        <v>6.5757229450304237E-3</v>
      </c>
      <c r="AH1905" s="13">
        <f t="shared" si="2319"/>
        <v>2.3652121302844723E-2</v>
      </c>
      <c r="AI1905" s="13">
        <f t="shared" si="2320"/>
        <v>3.2026864413755893E-2</v>
      </c>
      <c r="AJ1905" s="13">
        <f t="shared" si="2321"/>
        <v>2.1683468282689237E-2</v>
      </c>
      <c r="AK1905" s="13">
        <f t="shared" si="2322"/>
        <v>9.7870502440745889E-3</v>
      </c>
      <c r="AL1905" s="13">
        <f t="shared" si="2323"/>
        <v>3.6165385566360819E-4</v>
      </c>
      <c r="AM1905" s="13">
        <f t="shared" si="2324"/>
        <v>1.3053025081177904E-3</v>
      </c>
      <c r="AN1905" s="13">
        <f t="shared" si="2325"/>
        <v>2.6306544627602629E-3</v>
      </c>
      <c r="AO1905" s="13">
        <f t="shared" si="2326"/>
        <v>2.6508578890342559E-3</v>
      </c>
      <c r="AP1905" s="13">
        <f t="shared" si="2327"/>
        <v>1.7808109850813545E-3</v>
      </c>
      <c r="AQ1905" s="13">
        <f t="shared" si="2328"/>
        <v>8.9724380672338779E-4</v>
      </c>
      <c r="AR1905" s="13">
        <f t="shared" si="2329"/>
        <v>9.5335078377801977E-3</v>
      </c>
      <c r="AS1905" s="13">
        <f t="shared" si="2330"/>
        <v>1.2909132292981374E-2</v>
      </c>
      <c r="AT1905" s="13">
        <f t="shared" si="2331"/>
        <v>8.7399989276400868E-3</v>
      </c>
      <c r="AU1905" s="13">
        <f t="shared" si="2332"/>
        <v>3.9448859159796198E-3</v>
      </c>
      <c r="AV1905" s="13">
        <f t="shared" si="2333"/>
        <v>1.3354227802774177E-3</v>
      </c>
      <c r="AW1905" s="13">
        <f t="shared" si="2334"/>
        <v>2.7414956236615056E-5</v>
      </c>
      <c r="AX1905" s="13">
        <f t="shared" si="2335"/>
        <v>2.9458067003202212E-4</v>
      </c>
      <c r="AY1905" s="13">
        <f t="shared" si="2336"/>
        <v>5.9368609915573447E-4</v>
      </c>
      <c r="AZ1905" s="13">
        <f t="shared" si="2337"/>
        <v>5.9824560839724921E-4</v>
      </c>
      <c r="BA1905" s="13">
        <f t="shared" si="2338"/>
        <v>4.0189342311315894E-4</v>
      </c>
      <c r="BB1905" s="13">
        <f t="shared" si="2339"/>
        <v>2.024899823013336E-4</v>
      </c>
      <c r="BC1905" s="13">
        <f t="shared" si="2340"/>
        <v>8.1618042146162865E-5</v>
      </c>
      <c r="BD1905" s="13">
        <f t="shared" si="2341"/>
        <v>3.2022417259914408E-3</v>
      </c>
      <c r="BE1905" s="13">
        <f t="shared" si="2342"/>
        <v>4.3360914763304779E-3</v>
      </c>
      <c r="BF1905" s="13">
        <f t="shared" si="2343"/>
        <v>2.9357073731347792E-3</v>
      </c>
      <c r="BG1905" s="13">
        <f t="shared" si="2344"/>
        <v>1.3250608799381105E-3</v>
      </c>
      <c r="BH1905" s="13">
        <f t="shared" si="2345"/>
        <v>4.4855960907664813E-4</v>
      </c>
      <c r="BI1905" s="13">
        <f t="shared" si="2346"/>
        <v>1.2147711909170121E-4</v>
      </c>
      <c r="BJ1905" s="14">
        <f t="shared" si="2347"/>
        <v>0.25589526059368861</v>
      </c>
      <c r="BK1905" s="14">
        <f t="shared" si="2348"/>
        <v>0.2160653631190313</v>
      </c>
      <c r="BL1905" s="14">
        <f t="shared" si="2349"/>
        <v>0.47643040151757582</v>
      </c>
      <c r="BM1905" s="14">
        <f t="shared" si="2350"/>
        <v>0.6490965484427641</v>
      </c>
      <c r="BN1905" s="14">
        <f t="shared" si="2351"/>
        <v>0.34567192052005863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1.61333333333333</v>
      </c>
      <c r="F1906" s="10">
        <f>VLOOKUP(B1906,home!$B$2:$E$405,3,FALSE)</f>
        <v>1.08</v>
      </c>
      <c r="G1906" s="10">
        <f>VLOOKUP(C1906,away!$B$2:$E$405,4,FALSE)</f>
        <v>1.51</v>
      </c>
      <c r="H1906" s="10">
        <f>VLOOKUP(A1906,away!$A$2:$E$405,3,FALSE)</f>
        <v>1.4</v>
      </c>
      <c r="I1906" s="10">
        <f>VLOOKUP(C1906,away!$B$2:$E$405,3,FALSE)</f>
        <v>0.71</v>
      </c>
      <c r="J1906" s="10">
        <f>VLOOKUP(B1906,home!$B$2:$E$405,4,FALSE)</f>
        <v>1.25</v>
      </c>
      <c r="K1906" s="12">
        <f t="shared" si="2296"/>
        <v>2.6310239999999947</v>
      </c>
      <c r="L1906" s="12">
        <f t="shared" si="2297"/>
        <v>1.2424999999999999</v>
      </c>
      <c r="M1906" s="13">
        <f t="shared" si="2298"/>
        <v>2.0784993894979599E-2</v>
      </c>
      <c r="N1906" s="13">
        <f t="shared" si="2299"/>
        <v>5.4685817777544693E-2</v>
      </c>
      <c r="O1906" s="13">
        <f t="shared" si="2300"/>
        <v>2.5825354914512155E-2</v>
      </c>
      <c r="P1906" s="13">
        <f t="shared" si="2301"/>
        <v>6.794712858859929E-2</v>
      </c>
      <c r="Q1906" s="13">
        <f t="shared" si="2302"/>
        <v>7.1939849516173257E-2</v>
      </c>
      <c r="R1906" s="13">
        <f t="shared" si="2303"/>
        <v>1.6044001740640676E-2</v>
      </c>
      <c r="S1906" s="13">
        <f t="shared" si="2304"/>
        <v>5.5530594653563872E-2</v>
      </c>
      <c r="T1906" s="13">
        <f t="shared" si="2305"/>
        <v>8.9385263023845279E-2</v>
      </c>
      <c r="U1906" s="13">
        <f t="shared" si="2306"/>
        <v>4.2212153635667306E-2</v>
      </c>
      <c r="V1906" s="13">
        <f t="shared" si="2307"/>
        <v>2.0170237958915427E-2</v>
      </c>
      <c r="W1906" s="13">
        <f t="shared" si="2308"/>
        <v>6.3091823544479925E-2</v>
      </c>
      <c r="X1906" s="13">
        <f t="shared" si="2309"/>
        <v>7.8391590754016319E-2</v>
      </c>
      <c r="Y1906" s="13">
        <f t="shared" si="2310"/>
        <v>4.8700775755932638E-2</v>
      </c>
      <c r="Z1906" s="13">
        <f t="shared" si="2311"/>
        <v>6.6448907209153444E-3</v>
      </c>
      <c r="AA1906" s="13">
        <f t="shared" si="2312"/>
        <v>1.7482866964105538E-2</v>
      </c>
      <c r="AB1906" s="13">
        <f t="shared" si="2313"/>
        <v>2.2998921285684364E-2</v>
      </c>
      <c r="AC1906" s="13">
        <f t="shared" si="2314"/>
        <v>4.1210913964596649E-3</v>
      </c>
      <c r="AD1906" s="13">
        <f t="shared" si="2315"/>
        <v>4.1499025487322871E-2</v>
      </c>
      <c r="AE1906" s="13">
        <f t="shared" si="2316"/>
        <v>5.1562539167998675E-2</v>
      </c>
      <c r="AF1906" s="13">
        <f t="shared" si="2317"/>
        <v>3.2033227458119172E-2</v>
      </c>
      <c r="AG1906" s="13">
        <f t="shared" si="2318"/>
        <v>1.3267095038904353E-2</v>
      </c>
      <c r="AH1906" s="13">
        <f t="shared" si="2319"/>
        <v>2.0640691801843292E-3</v>
      </c>
      <c r="AI1906" s="13">
        <f t="shared" si="2320"/>
        <v>5.4306155507252828E-3</v>
      </c>
      <c r="AJ1906" s="13">
        <f t="shared" si="2321"/>
        <v>7.144039924365706E-3</v>
      </c>
      <c r="AK1906" s="13">
        <f t="shared" si="2322"/>
        <v>6.2653801659881053E-3</v>
      </c>
      <c r="AL1906" s="13">
        <f t="shared" si="2323"/>
        <v>5.3888171140285932E-4</v>
      </c>
      <c r="AM1906" s="13">
        <f t="shared" si="2324"/>
        <v>2.183698640675158E-2</v>
      </c>
      <c r="AN1906" s="13">
        <f t="shared" si="2325"/>
        <v>2.713245561038884E-2</v>
      </c>
      <c r="AO1906" s="13">
        <f t="shared" si="2326"/>
        <v>1.6856038047954065E-2</v>
      </c>
      <c r="AP1906" s="13">
        <f t="shared" si="2327"/>
        <v>6.98120909152764E-3</v>
      </c>
      <c r="AQ1906" s="13">
        <f t="shared" si="2328"/>
        <v>2.1685380740557735E-3</v>
      </c>
      <c r="AR1906" s="13">
        <f t="shared" si="2329"/>
        <v>5.1292119127580547E-4</v>
      </c>
      <c r="AS1906" s="13">
        <f t="shared" si="2330"/>
        <v>1.349507964355232E-3</v>
      </c>
      <c r="AT1906" s="13">
        <f t="shared" si="2331"/>
        <v>1.775293921204877E-3</v>
      </c>
      <c r="AU1906" s="13">
        <f t="shared" si="2332"/>
        <v>1.5569469712480432E-3</v>
      </c>
      <c r="AV1906" s="13">
        <f t="shared" si="2333"/>
        <v>1.0240912120202262E-3</v>
      </c>
      <c r="AW1906" s="13">
        <f t="shared" si="2334"/>
        <v>4.8934161512736842E-5</v>
      </c>
      <c r="AX1906" s="13">
        <f t="shared" si="2335"/>
        <v>9.5756058873061774E-3</v>
      </c>
      <c r="AY1906" s="13">
        <f t="shared" si="2336"/>
        <v>1.1897690314977928E-2</v>
      </c>
      <c r="AZ1906" s="13">
        <f t="shared" si="2337"/>
        <v>7.391440108180037E-3</v>
      </c>
      <c r="BA1906" s="13">
        <f t="shared" si="2338"/>
        <v>3.0612881114712312E-3</v>
      </c>
      <c r="BB1906" s="13">
        <f t="shared" si="2339"/>
        <v>9.5091261962575125E-4</v>
      </c>
      <c r="BC1906" s="13">
        <f t="shared" si="2340"/>
        <v>2.3630178597699905E-4</v>
      </c>
      <c r="BD1906" s="13">
        <f t="shared" si="2341"/>
        <v>1.0621743002669796E-4</v>
      </c>
      <c r="BE1906" s="13">
        <f t="shared" si="2342"/>
        <v>2.7946060761856238E-4</v>
      </c>
      <c r="BF1906" s="13">
        <f t="shared" si="2343"/>
        <v>3.6763378284950963E-4</v>
      </c>
      <c r="BG1906" s="13">
        <f t="shared" si="2344"/>
        <v>3.2241776862928199E-4</v>
      </c>
      <c r="BH1906" s="13">
        <f t="shared" si="2345"/>
        <v>2.1207222182252167E-4</v>
      </c>
      <c r="BI1906" s="13">
        <f t="shared" si="2346"/>
        <v>1.1159342106967537E-4</v>
      </c>
      <c r="BJ1906" s="14">
        <f t="shared" si="2347"/>
        <v>0.6526454735825532</v>
      </c>
      <c r="BK1906" s="14">
        <f t="shared" si="2348"/>
        <v>0.18099061851889867</v>
      </c>
      <c r="BL1906" s="14">
        <f t="shared" si="2349"/>
        <v>0.15308555985399391</v>
      </c>
      <c r="BM1906" s="14">
        <f t="shared" si="2350"/>
        <v>0.7242906400904463</v>
      </c>
      <c r="BN1906" s="14">
        <f t="shared" si="2351"/>
        <v>0.2572271464324497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1.61333333333333</v>
      </c>
      <c r="F1907" s="10">
        <f>VLOOKUP(B1907,home!$B$2:$E$405,3,FALSE)</f>
        <v>0.89</v>
      </c>
      <c r="G1907" s="10">
        <f>VLOOKUP(C1907,away!$B$2:$E$405,4,FALSE)</f>
        <v>0.31</v>
      </c>
      <c r="H1907" s="10">
        <f>VLOOKUP(A1907,away!$A$2:$E$405,3,FALSE)</f>
        <v>1.4</v>
      </c>
      <c r="I1907" s="10">
        <f>VLOOKUP(C1907,away!$B$2:$E$405,3,FALSE)</f>
        <v>1.1599999999999999</v>
      </c>
      <c r="J1907" s="10">
        <f>VLOOKUP(B1907,home!$B$2:$E$405,4,FALSE)</f>
        <v>1.63</v>
      </c>
      <c r="K1907" s="12">
        <f t="shared" si="2296"/>
        <v>0.44511866666666577</v>
      </c>
      <c r="L1907" s="12">
        <f t="shared" si="2297"/>
        <v>2.6471199999999997</v>
      </c>
      <c r="M1907" s="13">
        <f t="shared" si="2298"/>
        <v>4.540020463043605E-2</v>
      </c>
      <c r="N1907" s="13">
        <f t="shared" si="2299"/>
        <v>2.0208478551493478E-2</v>
      </c>
      <c r="O1907" s="13">
        <f t="shared" si="2300"/>
        <v>0.12017978968131987</v>
      </c>
      <c r="P1907" s="13">
        <f t="shared" si="2301"/>
        <v>5.3494267743229407E-2</v>
      </c>
      <c r="Q1907" s="13">
        <f t="shared" si="2302"/>
        <v>4.4975855141013441E-3</v>
      </c>
      <c r="R1907" s="13">
        <f t="shared" si="2303"/>
        <v>0.15906516243060775</v>
      </c>
      <c r="S1907" s="13">
        <f t="shared" si="2304"/>
        <v>1.5757840216131368E-2</v>
      </c>
      <c r="T1907" s="13">
        <f t="shared" si="2305"/>
        <v>1.190564856608795E-2</v>
      </c>
      <c r="U1907" s="13">
        <f t="shared" si="2306"/>
        <v>7.0802873014228732E-2</v>
      </c>
      <c r="V1907" s="13">
        <f t="shared" si="2307"/>
        <v>2.0630208618821169E-3</v>
      </c>
      <c r="W1907" s="13">
        <f t="shared" si="2308"/>
        <v>6.6731975575203396E-4</v>
      </c>
      <c r="X1907" s="13">
        <f t="shared" si="2309"/>
        <v>1.7664754718463242E-3</v>
      </c>
      <c r="Y1907" s="13">
        <f t="shared" si="2310"/>
        <v>2.3380362755169213E-3</v>
      </c>
      <c r="Z1907" s="13">
        <f t="shared" si="2311"/>
        <v>0.14035485759110342</v>
      </c>
      <c r="AA1907" s="13">
        <f t="shared" si="2312"/>
        <v>6.2474567071141698E-2</v>
      </c>
      <c r="AB1907" s="13">
        <f t="shared" si="2313"/>
        <v>1.3904297997641885E-2</v>
      </c>
      <c r="AC1907" s="13">
        <f t="shared" si="2314"/>
        <v>1.5192633937959887E-4</v>
      </c>
      <c r="AD1907" s="13">
        <f t="shared" si="2315"/>
        <v>7.425911998016756E-5</v>
      </c>
      <c r="AE1907" s="13">
        <f t="shared" si="2316"/>
        <v>1.9657280168190115E-4</v>
      </c>
      <c r="AF1907" s="13">
        <f t="shared" si="2317"/>
        <v>2.601758973940971E-4</v>
      </c>
      <c r="AG1907" s="13">
        <f t="shared" si="2318"/>
        <v>2.2957227383662071E-4</v>
      </c>
      <c r="AH1907" s="13">
        <f t="shared" si="2319"/>
        <v>9.2884037656640425E-2</v>
      </c>
      <c r="AI1907" s="13">
        <f t="shared" si="2320"/>
        <v>4.1344418996340157E-2</v>
      </c>
      <c r="AJ1907" s="13">
        <f t="shared" si="2321"/>
        <v>9.2015863288794492E-3</v>
      </c>
      <c r="AK1907" s="13">
        <f t="shared" si="2322"/>
        <v>1.3652659459763474E-3</v>
      </c>
      <c r="AL1907" s="13">
        <f t="shared" si="2323"/>
        <v>7.1604860305608186E-6</v>
      </c>
      <c r="AM1907" s="13">
        <f t="shared" si="2324"/>
        <v>6.6108240946824306E-6</v>
      </c>
      <c r="AN1907" s="13">
        <f t="shared" si="2325"/>
        <v>1.7499644677515754E-5</v>
      </c>
      <c r="AO1907" s="13">
        <f t="shared" si="2326"/>
        <v>2.3161829709372755E-5</v>
      </c>
      <c r="AP1907" s="13">
        <f t="shared" si="2327"/>
        <v>2.0437380886758264E-5</v>
      </c>
      <c r="AQ1907" s="13">
        <f t="shared" si="2328"/>
        <v>1.3525049923238885E-5</v>
      </c>
      <c r="AR1907" s="13">
        <f t="shared" si="2329"/>
        <v>4.9175038752329168E-2</v>
      </c>
      <c r="AS1907" s="13">
        <f t="shared" si="2330"/>
        <v>2.1888727682718375E-2</v>
      </c>
      <c r="AT1907" s="13">
        <f t="shared" si="2331"/>
        <v>4.8715406405806698E-3</v>
      </c>
      <c r="AU1907" s="13">
        <f t="shared" si="2332"/>
        <v>7.2280455818258128E-4</v>
      </c>
      <c r="AV1907" s="13">
        <f t="shared" si="2333"/>
        <v>8.0433450299704704E-5</v>
      </c>
      <c r="AW1907" s="13">
        <f t="shared" si="2334"/>
        <v>2.3436320999022517E-7</v>
      </c>
      <c r="AX1907" s="13">
        <f t="shared" si="2335"/>
        <v>4.9043353443215196E-7</v>
      </c>
      <c r="AY1907" s="13">
        <f t="shared" si="2336"/>
        <v>1.2982364176660381E-6</v>
      </c>
      <c r="AZ1907" s="13">
        <f t="shared" si="2337"/>
        <v>1.7182937929660617E-6</v>
      </c>
      <c r="BA1907" s="13">
        <f t="shared" si="2338"/>
        <v>1.51617662174544E-6</v>
      </c>
      <c r="BB1907" s="13">
        <f t="shared" si="2339"/>
        <v>1.0033753647386974E-6</v>
      </c>
      <c r="BC1907" s="13">
        <f t="shared" si="2340"/>
        <v>5.3121099910141978E-7</v>
      </c>
      <c r="BD1907" s="13">
        <f t="shared" si="2341"/>
        <v>2.1695371430344276E-2</v>
      </c>
      <c r="BE1907" s="13">
        <f t="shared" si="2342"/>
        <v>9.6570148039129174E-3</v>
      </c>
      <c r="BF1907" s="13">
        <f t="shared" si="2343"/>
        <v>2.1492587767489848E-3</v>
      </c>
      <c r="BG1907" s="13">
        <f t="shared" si="2344"/>
        <v>3.1889173367604594E-4</v>
      </c>
      <c r="BH1907" s="13">
        <f t="shared" si="2345"/>
        <v>3.5486165826225735E-5</v>
      </c>
      <c r="BI1907" s="13">
        <f t="shared" si="2346"/>
        <v>3.1591109635363608E-6</v>
      </c>
      <c r="BJ1907" s="14">
        <f t="shared" si="2347"/>
        <v>4.2231916683713053E-2</v>
      </c>
      <c r="BK1907" s="14">
        <f t="shared" si="2348"/>
        <v>0.11687571851350677</v>
      </c>
      <c r="BL1907" s="14">
        <f t="shared" si="2349"/>
        <v>0.68181972622835874</v>
      </c>
      <c r="BM1907" s="14">
        <f t="shared" si="2350"/>
        <v>0.5784356665922864</v>
      </c>
      <c r="BN1907" s="14">
        <f t="shared" si="2351"/>
        <v>0.4028454885511879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1.61333333333333</v>
      </c>
      <c r="F1908" s="10">
        <f>VLOOKUP(B1908,home!$B$2:$E$405,3,FALSE)</f>
        <v>0.89</v>
      </c>
      <c r="G1908" s="10">
        <f>VLOOKUP(C1908,away!$B$2:$E$405,4,FALSE)</f>
        <v>0.8</v>
      </c>
      <c r="H1908" s="10">
        <f>VLOOKUP(A1908,away!$A$2:$E$405,3,FALSE)</f>
        <v>1.4</v>
      </c>
      <c r="I1908" s="10">
        <f>VLOOKUP(C1908,away!$B$2:$E$405,3,FALSE)</f>
        <v>1.06</v>
      </c>
      <c r="J1908" s="10">
        <f>VLOOKUP(B1908,home!$B$2:$E$405,4,FALSE)</f>
        <v>1.33</v>
      </c>
      <c r="K1908" s="12">
        <f t="shared" si="2296"/>
        <v>1.1486933333333311</v>
      </c>
      <c r="L1908" s="12">
        <f t="shared" si="2297"/>
        <v>1.9737200000000001</v>
      </c>
      <c r="M1908" s="13">
        <f t="shared" si="2298"/>
        <v>4.4050730939458813E-2</v>
      </c>
      <c r="N1908" s="13">
        <f t="shared" si="2299"/>
        <v>5.0600780958616635E-2</v>
      </c>
      <c r="O1908" s="13">
        <f t="shared" si="2300"/>
        <v>8.6943808669828648E-2</v>
      </c>
      <c r="P1908" s="13">
        <f t="shared" si="2301"/>
        <v>9.9871773393640825E-2</v>
      </c>
      <c r="Q1908" s="13">
        <f t="shared" si="2302"/>
        <v>2.9062389874311555E-2</v>
      </c>
      <c r="R1908" s="13">
        <f t="shared" si="2303"/>
        <v>8.580136702390713E-2</v>
      </c>
      <c r="S1908" s="13">
        <f t="shared" si="2304"/>
        <v>5.6607296338050804E-2</v>
      </c>
      <c r="T1908" s="13">
        <f t="shared" si="2305"/>
        <v>5.7361020142726198E-2</v>
      </c>
      <c r="U1908" s="13">
        <f t="shared" si="2306"/>
        <v>9.8559458291248431E-2</v>
      </c>
      <c r="V1908" s="13">
        <f t="shared" si="2307"/>
        <v>1.4260000664714261E-2</v>
      </c>
      <c r="W1908" s="13">
        <f t="shared" si="2308"/>
        <v>1.1127924499785266E-2</v>
      </c>
      <c r="X1908" s="13">
        <f t="shared" si="2309"/>
        <v>2.1963407143716172E-2</v>
      </c>
      <c r="Y1908" s="13">
        <f t="shared" si="2310"/>
        <v>2.1674807973847753E-2</v>
      </c>
      <c r="Z1908" s="13">
        <f t="shared" si="2311"/>
        <v>5.6449291374141994E-2</v>
      </c>
      <c r="AA1908" s="13">
        <f t="shared" si="2312"/>
        <v>6.4842924672867605E-2</v>
      </c>
      <c r="AB1908" s="13">
        <f t="shared" si="2313"/>
        <v>3.7242317642779209E-2</v>
      </c>
      <c r="AC1908" s="13">
        <f t="shared" si="2314"/>
        <v>2.0206412081686313E-3</v>
      </c>
      <c r="AD1908" s="13">
        <f t="shared" si="2315"/>
        <v>3.1956431716849928E-3</v>
      </c>
      <c r="AE1908" s="13">
        <f t="shared" si="2316"/>
        <v>6.3073048408181032E-3</v>
      </c>
      <c r="AF1908" s="13">
        <f t="shared" si="2317"/>
        <v>6.2244268552097562E-3</v>
      </c>
      <c r="AG1908" s="13">
        <f t="shared" si="2318"/>
        <v>4.095091924221533E-3</v>
      </c>
      <c r="AH1908" s="13">
        <f t="shared" si="2319"/>
        <v>2.7853773842742888E-2</v>
      </c>
      <c r="AI1908" s="13">
        <f t="shared" si="2320"/>
        <v>3.1995444321333069E-2</v>
      </c>
      <c r="AJ1908" s="13">
        <f t="shared" si="2321"/>
        <v>1.8376476794476546E-2</v>
      </c>
      <c r="AK1908" s="13">
        <f t="shared" si="2322"/>
        <v>7.0363121279899583E-3</v>
      </c>
      <c r="AL1908" s="13">
        <f t="shared" si="2323"/>
        <v>1.832478295349252E-4</v>
      </c>
      <c r="AM1908" s="13">
        <f t="shared" si="2324"/>
        <v>7.341628014053465E-4</v>
      </c>
      <c r="AN1908" s="13">
        <f t="shared" si="2325"/>
        <v>1.4490318043897605E-3</v>
      </c>
      <c r="AO1908" s="13">
        <f t="shared" si="2326"/>
        <v>1.4299915264800796E-3</v>
      </c>
      <c r="AP1908" s="13">
        <f t="shared" si="2327"/>
        <v>9.4080095854808757E-4</v>
      </c>
      <c r="AQ1908" s="13">
        <f t="shared" si="2328"/>
        <v>4.6421941697638287E-4</v>
      </c>
      <c r="AR1908" s="13">
        <f t="shared" si="2329"/>
        <v>1.0995110101779693E-2</v>
      </c>
      <c r="AS1908" s="13">
        <f t="shared" si="2330"/>
        <v>1.2630009673180296E-2</v>
      </c>
      <c r="AT1908" s="13">
        <f t="shared" si="2331"/>
        <v>7.2540039557588464E-3</v>
      </c>
      <c r="AU1908" s="13">
        <f t="shared" si="2332"/>
        <v>2.7775419946512669E-3</v>
      </c>
      <c r="AV1908" s="13">
        <f t="shared" si="2333"/>
        <v>7.9763599307731785E-4</v>
      </c>
      <c r="AW1908" s="13">
        <f t="shared" si="2334"/>
        <v>1.1540536026355719E-5</v>
      </c>
      <c r="AX1908" s="13">
        <f t="shared" si="2335"/>
        <v>1.405546525926073E-4</v>
      </c>
      <c r="AY1908" s="13">
        <f t="shared" si="2336"/>
        <v>2.7741552891508088E-4</v>
      </c>
      <c r="AZ1908" s="13">
        <f t="shared" si="2337"/>
        <v>2.7377028886513684E-4</v>
      </c>
      <c r="BA1908" s="13">
        <f t="shared" si="2338"/>
        <v>1.801152981796326E-4</v>
      </c>
      <c r="BB1908" s="13">
        <f t="shared" si="2339"/>
        <v>8.8874291580776129E-5</v>
      </c>
      <c r="BC1908" s="13">
        <f t="shared" si="2340"/>
        <v>3.5082593355761877E-5</v>
      </c>
      <c r="BD1908" s="13">
        <f t="shared" si="2341"/>
        <v>3.6168781183474352E-3</v>
      </c>
      <c r="BE1908" s="13">
        <f t="shared" si="2342"/>
        <v>4.1546837820249007E-3</v>
      </c>
      <c r="BF1908" s="13">
        <f t="shared" si="2343"/>
        <v>2.3862287812600577E-3</v>
      </c>
      <c r="BG1908" s="13">
        <f t="shared" si="2344"/>
        <v>9.1368169761384956E-4</v>
      </c>
      <c r="BH1908" s="13">
        <f t="shared" si="2345"/>
        <v>2.6238501870942725E-4</v>
      </c>
      <c r="BI1908" s="13">
        <f t="shared" si="2346"/>
        <v>6.0279984351612079E-5</v>
      </c>
      <c r="BJ1908" s="14">
        <f t="shared" si="2347"/>
        <v>0.21762681654622662</v>
      </c>
      <c r="BK1908" s="14">
        <f t="shared" si="2348"/>
        <v>0.21727110590248336</v>
      </c>
      <c r="BL1908" s="14">
        <f t="shared" si="2349"/>
        <v>0.5045003224879282</v>
      </c>
      <c r="BM1908" s="14">
        <f t="shared" si="2350"/>
        <v>0.59925081045812767</v>
      </c>
      <c r="BN1908" s="14">
        <f t="shared" si="2351"/>
        <v>0.39633085085976355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1.61333333333333</v>
      </c>
      <c r="F1909" s="10">
        <f>VLOOKUP(B1909,home!$B$2:$E$405,3,FALSE)</f>
        <v>0.89</v>
      </c>
      <c r="G1909" s="10">
        <f>VLOOKUP(C1909,away!$B$2:$E$405,4,FALSE)</f>
        <v>0.77</v>
      </c>
      <c r="H1909" s="10">
        <f>VLOOKUP(A1909,away!$A$2:$E$405,3,FALSE)</f>
        <v>1.4</v>
      </c>
      <c r="I1909" s="10">
        <f>VLOOKUP(C1909,away!$B$2:$E$405,3,FALSE)</f>
        <v>0.93</v>
      </c>
      <c r="J1909" s="10">
        <f>VLOOKUP(B1909,home!$B$2:$E$405,4,FALSE)</f>
        <v>0.92</v>
      </c>
      <c r="K1909" s="12">
        <f t="shared" si="2296"/>
        <v>1.105617333333331</v>
      </c>
      <c r="L1909" s="12">
        <f t="shared" si="2297"/>
        <v>1.19784</v>
      </c>
      <c r="M1909" s="13">
        <f t="shared" si="2298"/>
        <v>9.9912813995174293E-2</v>
      </c>
      <c r="N1909" s="13">
        <f t="shared" si="2299"/>
        <v>0.11046533897517372</v>
      </c>
      <c r="O1909" s="13">
        <f t="shared" si="2300"/>
        <v>0.11967956511597957</v>
      </c>
      <c r="P1909" s="13">
        <f t="shared" si="2301"/>
        <v>0.13231980163802209</v>
      </c>
      <c r="Q1909" s="13">
        <f t="shared" si="2302"/>
        <v>6.1066196751747036E-2</v>
      </c>
      <c r="R1909" s="13">
        <f t="shared" si="2303"/>
        <v>7.1678485139262504E-2</v>
      </c>
      <c r="S1909" s="13">
        <f t="shared" si="2304"/>
        <v>4.3809520534501135E-2</v>
      </c>
      <c r="T1909" s="13">
        <f t="shared" si="2305"/>
        <v>7.3147533117112667E-2</v>
      </c>
      <c r="U1909" s="13">
        <f t="shared" si="2306"/>
        <v>7.9248975597044205E-2</v>
      </c>
      <c r="V1909" s="13">
        <f t="shared" si="2307"/>
        <v>6.4465839267312816E-3</v>
      </c>
      <c r="W1909" s="13">
        <f t="shared" si="2308"/>
        <v>2.2505281869825026E-2</v>
      </c>
      <c r="X1909" s="13">
        <f t="shared" si="2309"/>
        <v>2.695772683495121E-2</v>
      </c>
      <c r="Y1909" s="13">
        <f t="shared" si="2310"/>
        <v>1.6145521755988983E-2</v>
      </c>
      <c r="Z1909" s="13">
        <f t="shared" si="2311"/>
        <v>2.8619785546404736E-2</v>
      </c>
      <c r="AA1909" s="13">
        <f t="shared" si="2312"/>
        <v>3.1642530976387813E-2</v>
      </c>
      <c r="AB1909" s="13">
        <f t="shared" si="2313"/>
        <v>1.7492265359015612E-2</v>
      </c>
      <c r="AC1909" s="13">
        <f t="shared" si="2314"/>
        <v>5.3359691334808727E-4</v>
      </c>
      <c r="AD1909" s="13">
        <f t="shared" si="2315"/>
        <v>6.2205574317077293E-3</v>
      </c>
      <c r="AE1909" s="13">
        <f t="shared" si="2316"/>
        <v>7.4512325139967864E-3</v>
      </c>
      <c r="AF1909" s="13">
        <f t="shared" si="2317"/>
        <v>4.4626921772829564E-3</v>
      </c>
      <c r="AG1909" s="13">
        <f t="shared" si="2318"/>
        <v>1.7818637325455391E-3</v>
      </c>
      <c r="AH1909" s="13">
        <f t="shared" si="2319"/>
        <v>8.5704809797263644E-3</v>
      </c>
      <c r="AI1909" s="13">
        <f t="shared" si="2320"/>
        <v>9.4756723261890975E-3</v>
      </c>
      <c r="AJ1909" s="13">
        <f t="shared" si="2321"/>
        <v>5.2382337844108177E-3</v>
      </c>
      <c r="AK1909" s="13">
        <f t="shared" si="2322"/>
        <v>1.9304940226989502E-3</v>
      </c>
      <c r="AL1909" s="13">
        <f t="shared" si="2323"/>
        <v>2.826681980242885E-5</v>
      </c>
      <c r="AM1909" s="13">
        <f t="shared" si="2324"/>
        <v>1.3755112238983053E-3</v>
      </c>
      <c r="AN1909" s="13">
        <f t="shared" si="2325"/>
        <v>1.6476423644343459E-3</v>
      </c>
      <c r="AO1909" s="13">
        <f t="shared" si="2326"/>
        <v>9.8680596490701876E-4</v>
      </c>
      <c r="AP1909" s="13">
        <f t="shared" si="2327"/>
        <v>3.9401188566807446E-4</v>
      </c>
      <c r="AQ1909" s="13">
        <f t="shared" si="2328"/>
        <v>1.1799079928216162E-4</v>
      </c>
      <c r="AR1909" s="13">
        <f t="shared" si="2329"/>
        <v>2.0532129873510824E-3</v>
      </c>
      <c r="AS1909" s="13">
        <f t="shared" si="2330"/>
        <v>2.2700678678404663E-3</v>
      </c>
      <c r="AT1909" s="13">
        <f t="shared" si="2331"/>
        <v>1.2549131912637287E-3</v>
      </c>
      <c r="AU1909" s="13">
        <f t="shared" si="2332"/>
        <v>4.6248459202994139E-4</v>
      </c>
      <c r="AV1909" s="13">
        <f t="shared" si="2333"/>
        <v>1.2783274533697438E-4</v>
      </c>
      <c r="AW1909" s="13">
        <f t="shared" si="2334"/>
        <v>1.0398677272366008E-6</v>
      </c>
      <c r="AX1909" s="13">
        <f t="shared" si="2335"/>
        <v>2.5346484188941843E-4</v>
      </c>
      <c r="AY1909" s="13">
        <f t="shared" si="2336"/>
        <v>3.0361032620882097E-4</v>
      </c>
      <c r="AZ1909" s="13">
        <f t="shared" si="2337"/>
        <v>1.8183829657298709E-4</v>
      </c>
      <c r="BA1909" s="13">
        <f t="shared" si="2338"/>
        <v>7.2604395055662294E-5</v>
      </c>
      <c r="BB1909" s="13">
        <f t="shared" si="2339"/>
        <v>2.1742112143368637E-5</v>
      </c>
      <c r="BC1909" s="13">
        <f t="shared" si="2340"/>
        <v>5.2087143219625297E-6</v>
      </c>
      <c r="BD1909" s="13">
        <f t="shared" si="2341"/>
        <v>4.0990344079477062E-4</v>
      </c>
      <c r="BE1909" s="13">
        <f t="shared" si="2342"/>
        <v>4.5319634913567122E-4</v>
      </c>
      <c r="BF1909" s="13">
        <f t="shared" si="2343"/>
        <v>2.5053086950389109E-4</v>
      </c>
      <c r="BG1909" s="13">
        <f t="shared" si="2344"/>
        <v>9.2330423952857607E-5</v>
      </c>
      <c r="BH1909" s="13">
        <f t="shared" si="2345"/>
        <v>2.5520529279073595E-5</v>
      </c>
      <c r="BI1909" s="13">
        <f t="shared" si="2346"/>
        <v>5.6431879053569025E-6</v>
      </c>
      <c r="BJ1909" s="14">
        <f t="shared" si="2347"/>
        <v>0.33556437608471373</v>
      </c>
      <c r="BK1909" s="14">
        <f t="shared" si="2348"/>
        <v>0.28335419415378821</v>
      </c>
      <c r="BL1909" s="14">
        <f t="shared" si="2349"/>
        <v>0.3523623394851087</v>
      </c>
      <c r="BM1909" s="14">
        <f t="shared" si="2350"/>
        <v>0.40447592319617454</v>
      </c>
      <c r="BN1909" s="14">
        <f t="shared" si="2351"/>
        <v>0.59512220161535923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1.61333333333333</v>
      </c>
      <c r="F1910" s="10">
        <f>VLOOKUP(B1910,home!$B$2:$E$405,3,FALSE)</f>
        <v>0.7</v>
      </c>
      <c r="G1910" s="10">
        <f>VLOOKUP(C1910,away!$B$2:$E$405,4,FALSE)</f>
        <v>0.62</v>
      </c>
      <c r="H1910" s="10">
        <f>VLOOKUP(A1910,away!$A$2:$E$405,3,FALSE)</f>
        <v>1.4</v>
      </c>
      <c r="I1910" s="10">
        <f>VLOOKUP(C1910,away!$B$2:$E$405,3,FALSE)</f>
        <v>0.89</v>
      </c>
      <c r="J1910" s="10">
        <f>VLOOKUP(B1910,home!$B$2:$E$405,4,FALSE)</f>
        <v>0.89</v>
      </c>
      <c r="K1910" s="12">
        <f t="shared" si="2296"/>
        <v>0.70018666666666518</v>
      </c>
      <c r="L1910" s="12">
        <f t="shared" si="2297"/>
        <v>1.10894</v>
      </c>
      <c r="M1910" s="13">
        <f t="shared" si="2298"/>
        <v>0.16379712384409859</v>
      </c>
      <c r="N1910" s="13">
        <f t="shared" si="2299"/>
        <v>0.11468856215398636</v>
      </c>
      <c r="O1910" s="13">
        <f t="shared" si="2300"/>
        <v>0.18164118251567471</v>
      </c>
      <c r="P1910" s="13">
        <f t="shared" si="2301"/>
        <v>0.12718273411504163</v>
      </c>
      <c r="Q1910" s="13">
        <f t="shared" si="2302"/>
        <v>4.0151701019696166E-2</v>
      </c>
      <c r="R1910" s="13">
        <f t="shared" si="2303"/>
        <v>0.10071458646946618</v>
      </c>
      <c r="S1910" s="13">
        <f t="shared" si="2304"/>
        <v>2.4688235478989691E-2</v>
      </c>
      <c r="T1910" s="13">
        <f t="shared" si="2305"/>
        <v>4.4525827328781874E-2</v>
      </c>
      <c r="U1910" s="13">
        <f t="shared" si="2306"/>
        <v>7.0519010584767158E-2</v>
      </c>
      <c r="V1910" s="13">
        <f t="shared" si="2307"/>
        <v>2.129950090429102E-3</v>
      </c>
      <c r="W1910" s="13">
        <f t="shared" si="2308"/>
        <v>9.3712285659925346E-3</v>
      </c>
      <c r="X1910" s="13">
        <f t="shared" si="2309"/>
        <v>1.0392130205971763E-2</v>
      </c>
      <c r="Y1910" s="13">
        <f t="shared" si="2310"/>
        <v>5.7621244353051647E-3</v>
      </c>
      <c r="Z1910" s="13">
        <f t="shared" si="2311"/>
        <v>3.7228811173149925E-2</v>
      </c>
      <c r="AA1910" s="13">
        <f t="shared" si="2312"/>
        <v>2.606711719929055E-2</v>
      </c>
      <c r="AB1910" s="13">
        <f t="shared" si="2313"/>
        <v>9.1259239506902706E-3</v>
      </c>
      <c r="AC1910" s="13">
        <f t="shared" si="2314"/>
        <v>1.0336448134430775E-4</v>
      </c>
      <c r="AD1910" s="13">
        <f t="shared" si="2315"/>
        <v>1.6404023230484361E-3</v>
      </c>
      <c r="AE1910" s="13">
        <f t="shared" si="2316"/>
        <v>1.819107752121333E-3</v>
      </c>
      <c r="AF1910" s="13">
        <f t="shared" si="2317"/>
        <v>1.0086406753187158E-3</v>
      </c>
      <c r="AG1910" s="13">
        <f t="shared" si="2318"/>
        <v>3.7284066349597869E-4</v>
      </c>
      <c r="AH1910" s="13">
        <f t="shared" si="2319"/>
        <v>1.0321129465588229E-2</v>
      </c>
      <c r="AI1910" s="13">
        <f t="shared" si="2320"/>
        <v>7.2267172367453227E-3</v>
      </c>
      <c r="AJ1910" s="13">
        <f t="shared" si="2321"/>
        <v>2.5300255264696201E-3</v>
      </c>
      <c r="AK1910" s="13">
        <f t="shared" si="2322"/>
        <v>5.9049671332011275E-4</v>
      </c>
      <c r="AL1910" s="13">
        <f t="shared" si="2323"/>
        <v>3.2103560891007449E-6</v>
      </c>
      <c r="AM1910" s="13">
        <f t="shared" si="2324"/>
        <v>2.2971756691350783E-4</v>
      </c>
      <c r="AN1910" s="13">
        <f t="shared" si="2325"/>
        <v>2.5474299865306543E-4</v>
      </c>
      <c r="AO1910" s="13">
        <f t="shared" si="2326"/>
        <v>1.4124735046316521E-4</v>
      </c>
      <c r="AP1910" s="13">
        <f t="shared" si="2327"/>
        <v>5.2211612274207448E-5</v>
      </c>
      <c r="AQ1910" s="13">
        <f t="shared" si="2328"/>
        <v>1.4474886328839918E-5</v>
      </c>
      <c r="AR1910" s="13">
        <f t="shared" si="2329"/>
        <v>2.2891026619138804E-3</v>
      </c>
      <c r="AS1910" s="13">
        <f t="shared" si="2330"/>
        <v>1.6027991625032704E-3</v>
      </c>
      <c r="AT1910" s="13">
        <f t="shared" si="2331"/>
        <v>5.6112930146464367E-4</v>
      </c>
      <c r="AU1910" s="13">
        <f t="shared" si="2332"/>
        <v>1.3096508505384106E-4</v>
      </c>
      <c r="AV1910" s="13">
        <f t="shared" si="2333"/>
        <v>2.2925001588391309E-5</v>
      </c>
      <c r="AW1910" s="13">
        <f t="shared" si="2334"/>
        <v>6.9242476321454402E-8</v>
      </c>
      <c r="AX1910" s="13">
        <f t="shared" si="2335"/>
        <v>2.6807529575324263E-5</v>
      </c>
      <c r="AY1910" s="13">
        <f t="shared" si="2336"/>
        <v>2.9727941847260094E-5</v>
      </c>
      <c r="AZ1910" s="13">
        <f t="shared" si="2337"/>
        <v>1.6483251916050308E-5</v>
      </c>
      <c r="BA1910" s="13">
        <f t="shared" si="2338"/>
        <v>6.0929791265949388E-6</v>
      </c>
      <c r="BB1910" s="13">
        <f t="shared" si="2339"/>
        <v>1.6891870681615497E-6</v>
      </c>
      <c r="BC1910" s="13">
        <f t="shared" si="2340"/>
        <v>3.7464142147341348E-7</v>
      </c>
      <c r="BD1910" s="13">
        <f t="shared" si="2341"/>
        <v>4.23079584317129E-4</v>
      </c>
      <c r="BE1910" s="13">
        <f t="shared" si="2342"/>
        <v>2.962346838777289E-4</v>
      </c>
      <c r="BF1910" s="13">
        <f t="shared" si="2343"/>
        <v>1.0370978792770013E-4</v>
      </c>
      <c r="BG1910" s="13">
        <f t="shared" si="2344"/>
        <v>2.4205403569934374E-5</v>
      </c>
      <c r="BH1910" s="13">
        <f t="shared" si="2345"/>
        <v>4.2370752102384357E-6</v>
      </c>
      <c r="BI1910" s="13">
        <f t="shared" si="2346"/>
        <v>5.9334871357456224E-7</v>
      </c>
      <c r="BJ1910" s="14">
        <f t="shared" si="2347"/>
        <v>0.23050613506930595</v>
      </c>
      <c r="BK1910" s="14">
        <f t="shared" si="2348"/>
        <v>0.31793434630783962</v>
      </c>
      <c r="BL1910" s="14">
        <f t="shared" si="2349"/>
        <v>0.4141951707581526</v>
      </c>
      <c r="BM1910" s="14">
        <f t="shared" si="2350"/>
        <v>0.27165891449111357</v>
      </c>
      <c r="BN1910" s="14">
        <f t="shared" si="2351"/>
        <v>0.72817589011796358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1.3428571428571401</v>
      </c>
      <c r="F1911" s="10">
        <f>VLOOKUP(B1911,home!$B$2:$E$405,3,FALSE)</f>
        <v>0.96</v>
      </c>
      <c r="G1911" s="10">
        <f>VLOOKUP(C1911,away!$B$2:$E$405,4,FALSE)</f>
        <v>1.28</v>
      </c>
      <c r="H1911" s="10">
        <f>VLOOKUP(A1911,away!$A$2:$E$405,3,FALSE)</f>
        <v>1.2</v>
      </c>
      <c r="I1911" s="10">
        <f>VLOOKUP(C1911,away!$B$2:$E$405,3,FALSE)</f>
        <v>0.53</v>
      </c>
      <c r="J1911" s="10">
        <f>VLOOKUP(B1911,home!$B$2:$E$405,4,FALSE)</f>
        <v>0.83</v>
      </c>
      <c r="K1911" s="12">
        <f t="shared" si="2296"/>
        <v>1.6501028571428538</v>
      </c>
      <c r="L1911" s="12">
        <f t="shared" si="2297"/>
        <v>0.52788000000000002</v>
      </c>
      <c r="M1911" s="13">
        <f t="shared" si="2298"/>
        <v>0.11326978168663228</v>
      </c>
      <c r="N1911" s="13">
        <f t="shared" si="2299"/>
        <v>0.18690679038905922</v>
      </c>
      <c r="O1911" s="13">
        <f t="shared" si="2300"/>
        <v>5.9792852356739451E-2</v>
      </c>
      <c r="P1911" s="13">
        <f t="shared" si="2301"/>
        <v>9.8664356510576576E-2</v>
      </c>
      <c r="Q1911" s="13">
        <f t="shared" si="2302"/>
        <v>0.15420771442019357</v>
      </c>
      <c r="R1911" s="13">
        <f t="shared" si="2303"/>
        <v>1.5781725451037808E-2</v>
      </c>
      <c r="S1911" s="13">
        <f t="shared" si="2304"/>
        <v>2.14855522379695E-2</v>
      </c>
      <c r="T1911" s="13">
        <f t="shared" si="2305"/>
        <v>8.140316828813178E-2</v>
      </c>
      <c r="U1911" s="13">
        <f t="shared" si="2306"/>
        <v>2.6041470257401576E-2</v>
      </c>
      <c r="V1911" s="13">
        <f t="shared" si="2307"/>
        <v>2.0794583949812415E-3</v>
      </c>
      <c r="W1911" s="13">
        <f t="shared" si="2308"/>
        <v>8.4819530052743564E-2</v>
      </c>
      <c r="X1911" s="13">
        <f t="shared" si="2309"/>
        <v>4.4774533524242273E-2</v>
      </c>
      <c r="Y1911" s="13">
        <f t="shared" si="2310"/>
        <v>1.1817790378388504E-2</v>
      </c>
      <c r="Z1911" s="13">
        <f t="shared" si="2311"/>
        <v>2.776952410364613E-3</v>
      </c>
      <c r="AA1911" s="13">
        <f t="shared" si="2312"/>
        <v>4.5822571064923819E-3</v>
      </c>
      <c r="AB1911" s="13">
        <f t="shared" si="2313"/>
        <v>3.7805977717931135E-3</v>
      </c>
      <c r="AC1911" s="13">
        <f t="shared" si="2314"/>
        <v>1.1320783298086036E-4</v>
      </c>
      <c r="AD1911" s="13">
        <f t="shared" si="2315"/>
        <v>3.4990237220386577E-2</v>
      </c>
      <c r="AE1911" s="13">
        <f t="shared" si="2316"/>
        <v>1.8470646423897664E-2</v>
      </c>
      <c r="AF1911" s="13">
        <f t="shared" si="2317"/>
        <v>4.8751424171235491E-3</v>
      </c>
      <c r="AG1911" s="13">
        <f t="shared" si="2318"/>
        <v>8.5783005971705982E-4</v>
      </c>
      <c r="AH1911" s="13">
        <f t="shared" si="2319"/>
        <v>3.6647440959581792E-4</v>
      </c>
      <c r="AI1911" s="13">
        <f t="shared" si="2320"/>
        <v>6.047204703437995E-4</v>
      </c>
      <c r="AJ1911" s="13">
        <f t="shared" si="2321"/>
        <v>4.9892548794353703E-4</v>
      </c>
      <c r="AK1911" s="13">
        <f t="shared" si="2322"/>
        <v>2.7442612438567437E-4</v>
      </c>
      <c r="AL1911" s="13">
        <f t="shared" si="2323"/>
        <v>3.9444158280148283E-6</v>
      </c>
      <c r="AM1911" s="13">
        <f t="shared" si="2324"/>
        <v>1.1547498081893219E-2</v>
      </c>
      <c r="AN1911" s="13">
        <f t="shared" si="2325"/>
        <v>6.095693287469792E-3</v>
      </c>
      <c r="AO1911" s="13">
        <f t="shared" si="2326"/>
        <v>1.6088972862947767E-3</v>
      </c>
      <c r="AP1911" s="13">
        <f t="shared" si="2327"/>
        <v>2.8310156649642893E-4</v>
      </c>
      <c r="AQ1911" s="13">
        <f t="shared" si="2328"/>
        <v>3.7360913730533722E-5</v>
      </c>
      <c r="AR1911" s="13">
        <f t="shared" si="2329"/>
        <v>3.8690902267488076E-5</v>
      </c>
      <c r="AS1911" s="13">
        <f t="shared" si="2330"/>
        <v>6.3843968377016994E-5</v>
      </c>
      <c r="AT1911" s="13">
        <f t="shared" si="2331"/>
        <v>5.2674557315126873E-5</v>
      </c>
      <c r="AU1911" s="13">
        <f t="shared" si="2332"/>
        <v>2.8972812508141961E-5</v>
      </c>
      <c r="AV1911" s="13">
        <f t="shared" si="2333"/>
        <v>1.1952030174787314E-5</v>
      </c>
      <c r="AW1911" s="13">
        <f t="shared" si="2334"/>
        <v>9.5439117831553949E-8</v>
      </c>
      <c r="AX1911" s="13">
        <f t="shared" si="2335"/>
        <v>3.1757599296306032E-3</v>
      </c>
      <c r="AY1911" s="13">
        <f t="shared" si="2336"/>
        <v>1.6764201516534026E-3</v>
      </c>
      <c r="AZ1911" s="13">
        <f t="shared" si="2337"/>
        <v>4.4247433482739903E-4</v>
      </c>
      <c r="BA1911" s="13">
        <f t="shared" si="2338"/>
        <v>7.7857783956229154E-5</v>
      </c>
      <c r="BB1911" s="13">
        <f t="shared" si="2339"/>
        <v>1.0274891748703558E-5</v>
      </c>
      <c r="BC1911" s="13">
        <f t="shared" si="2340"/>
        <v>1.084781971261127E-6</v>
      </c>
      <c r="BD1911" s="13">
        <f t="shared" si="2341"/>
        <v>3.4040255814936007E-6</v>
      </c>
      <c r="BE1911" s="13">
        <f t="shared" si="2342"/>
        <v>5.6169923378099543E-6</v>
      </c>
      <c r="BF1911" s="13">
        <f t="shared" si="2343"/>
        <v>4.634307552584862E-6</v>
      </c>
      <c r="BG1911" s="13">
        <f t="shared" si="2344"/>
        <v>2.5490280444663295E-6</v>
      </c>
      <c r="BH1911" s="13">
        <f t="shared" si="2345"/>
        <v>1.0515396147777879E-6</v>
      </c>
      <c r="BI1911" s="13">
        <f t="shared" si="2346"/>
        <v>3.4702970454874462E-7</v>
      </c>
      <c r="BJ1911" s="14">
        <f t="shared" si="2347"/>
        <v>0.64807980618355587</v>
      </c>
      <c r="BK1911" s="14">
        <f t="shared" si="2348"/>
        <v>0.23729272123062187</v>
      </c>
      <c r="BL1911" s="14">
        <f t="shared" si="2349"/>
        <v>0.11193718662921139</v>
      </c>
      <c r="BM1911" s="14">
        <f t="shared" si="2350"/>
        <v>0.36978712092697952</v>
      </c>
      <c r="BN1911" s="14">
        <f t="shared" si="2351"/>
        <v>0.62862322081423894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1.3428571428571401</v>
      </c>
      <c r="F1912" s="10">
        <f>VLOOKUP(B1912,home!$B$2:$E$405,3,FALSE)</f>
        <v>0.74</v>
      </c>
      <c r="G1912" s="10">
        <f>VLOOKUP(C1912,away!$B$2:$E$405,4,FALSE)</f>
        <v>0.96</v>
      </c>
      <c r="H1912" s="10">
        <f>VLOOKUP(A1912,away!$A$2:$E$405,3,FALSE)</f>
        <v>1.2</v>
      </c>
      <c r="I1912" s="10">
        <f>VLOOKUP(C1912,away!$B$2:$E$405,3,FALSE)</f>
        <v>0.96</v>
      </c>
      <c r="J1912" s="10">
        <f>VLOOKUP(B1912,home!$B$2:$E$405,4,FALSE)</f>
        <v>1.39</v>
      </c>
      <c r="K1912" s="12">
        <f t="shared" si="2296"/>
        <v>0.95396571428571231</v>
      </c>
      <c r="L1912" s="12">
        <f t="shared" si="2297"/>
        <v>1.6012799999999998</v>
      </c>
      <c r="M1912" s="13">
        <f t="shared" si="2298"/>
        <v>7.7673144321156573E-2</v>
      </c>
      <c r="N1912" s="13">
        <f t="shared" si="2299"/>
        <v>7.4097516603149338E-2</v>
      </c>
      <c r="O1912" s="13">
        <f t="shared" si="2300"/>
        <v>0.12437645253858158</v>
      </c>
      <c r="P1912" s="13">
        <f t="shared" si="2301"/>
        <v>0.11865087138629098</v>
      </c>
      <c r="Q1912" s="13">
        <f t="shared" si="2302"/>
        <v>3.5343245176560387E-2</v>
      </c>
      <c r="R1912" s="13">
        <f t="shared" si="2303"/>
        <v>9.9580762960489955E-2</v>
      </c>
      <c r="S1912" s="13">
        <f t="shared" si="2304"/>
        <v>4.5311765745305335E-2</v>
      </c>
      <c r="T1912" s="13">
        <f t="shared" si="2305"/>
        <v>5.6594431636322613E-2</v>
      </c>
      <c r="U1912" s="13">
        <f t="shared" si="2306"/>
        <v>9.4996633666719996E-2</v>
      </c>
      <c r="V1912" s="13">
        <f t="shared" si="2307"/>
        <v>7.6907469638305588E-3</v>
      </c>
      <c r="W1912" s="13">
        <f t="shared" si="2308"/>
        <v>1.1238748043344163E-2</v>
      </c>
      <c r="X1912" s="13">
        <f t="shared" si="2309"/>
        <v>1.799638246684614E-2</v>
      </c>
      <c r="Y1912" s="13">
        <f t="shared" si="2310"/>
        <v>1.4408623658255694E-2</v>
      </c>
      <c r="Z1912" s="13">
        <f t="shared" si="2311"/>
        <v>5.3152228037791113E-2</v>
      </c>
      <c r="AA1912" s="13">
        <f t="shared" si="2312"/>
        <v>5.0705403185948461E-2</v>
      </c>
      <c r="AB1912" s="13">
        <f t="shared" si="2313"/>
        <v>2.4185608084214175E-2</v>
      </c>
      <c r="AC1912" s="13">
        <f t="shared" si="2314"/>
        <v>7.3425782878778839E-4</v>
      </c>
      <c r="AD1912" s="13">
        <f t="shared" si="2315"/>
        <v>2.6803450762114913E-3</v>
      </c>
      <c r="AE1912" s="13">
        <f t="shared" si="2316"/>
        <v>4.2919829636359364E-3</v>
      </c>
      <c r="AF1912" s="13">
        <f t="shared" si="2317"/>
        <v>3.4363332400054762E-3</v>
      </c>
      <c r="AG1912" s="13">
        <f t="shared" si="2318"/>
        <v>1.8341772301853228E-3</v>
      </c>
      <c r="AH1912" s="13">
        <f t="shared" si="2319"/>
        <v>2.1277899928088536E-2</v>
      </c>
      <c r="AI1912" s="13">
        <f t="shared" si="2320"/>
        <v>2.0298387003398886E-2</v>
      </c>
      <c r="AJ1912" s="13">
        <f t="shared" si="2321"/>
        <v>9.6819826282726167E-3</v>
      </c>
      <c r="AK1912" s="13">
        <f t="shared" si="2322"/>
        <v>3.0787598245606488E-3</v>
      </c>
      <c r="AL1912" s="13">
        <f t="shared" si="2323"/>
        <v>4.4865098210861208E-5</v>
      </c>
      <c r="AM1912" s="13">
        <f t="shared" si="2324"/>
        <v>5.1139146103205762E-4</v>
      </c>
      <c r="AN1912" s="13">
        <f t="shared" si="2325"/>
        <v>8.188809187214132E-4</v>
      </c>
      <c r="AO1912" s="13">
        <f t="shared" si="2326"/>
        <v>6.5562881876511225E-4</v>
      </c>
      <c r="AP1912" s="13">
        <f t="shared" si="2327"/>
        <v>3.4994843830406632E-4</v>
      </c>
      <c r="AQ1912" s="13">
        <f t="shared" si="2328"/>
        <v>1.4009135882188381E-4</v>
      </c>
      <c r="AR1912" s="13">
        <f t="shared" si="2329"/>
        <v>6.8143751193699203E-3</v>
      </c>
      <c r="AS1912" s="13">
        <f t="shared" si="2330"/>
        <v>6.5006802281605122E-3</v>
      </c>
      <c r="AT1912" s="13">
        <f t="shared" si="2331"/>
        <v>3.1007130286000743E-3</v>
      </c>
      <c r="AU1912" s="13">
        <f t="shared" si="2332"/>
        <v>9.8599130637449487E-4</v>
      </c>
      <c r="AV1912" s="13">
        <f t="shared" si="2333"/>
        <v>2.351504752162619E-4</v>
      </c>
      <c r="AW1912" s="13">
        <f t="shared" si="2334"/>
        <v>1.9037335677151912E-6</v>
      </c>
      <c r="AX1912" s="13">
        <f t="shared" si="2335"/>
        <v>8.1308320067176784E-5</v>
      </c>
      <c r="AY1912" s="13">
        <f t="shared" si="2336"/>
        <v>1.3019738675716883E-4</v>
      </c>
      <c r="AZ1912" s="13">
        <f t="shared" si="2337"/>
        <v>1.0424123573325965E-4</v>
      </c>
      <c r="BA1912" s="13">
        <f t="shared" si="2338"/>
        <v>5.5639801984984661E-5</v>
      </c>
      <c r="BB1912" s="13">
        <f t="shared" si="2339"/>
        <v>2.227372553062906E-5</v>
      </c>
      <c r="BC1912" s="13">
        <f t="shared" si="2340"/>
        <v>7.1332942435371378E-6</v>
      </c>
      <c r="BD1912" s="13">
        <f t="shared" si="2341"/>
        <v>1.8186204318574443E-3</v>
      </c>
      <c r="BE1912" s="13">
        <f t="shared" si="2342"/>
        <v>1.7349015392914774E-3</v>
      </c>
      <c r="BF1912" s="13">
        <f t="shared" si="2343"/>
        <v>8.2751829307278779E-4</v>
      </c>
      <c r="BG1912" s="13">
        <f t="shared" si="2344"/>
        <v>2.6314135984522517E-4</v>
      </c>
      <c r="BH1912" s="13">
        <f t="shared" si="2345"/>
        <v>6.2756958825715975E-5</v>
      </c>
      <c r="BI1912" s="13">
        <f t="shared" si="2346"/>
        <v>1.1973597410514638E-5</v>
      </c>
      <c r="BJ1912" s="14">
        <f t="shared" si="2347"/>
        <v>0.22479852085447785</v>
      </c>
      <c r="BK1912" s="14">
        <f t="shared" si="2348"/>
        <v>0.25023584873033933</v>
      </c>
      <c r="BL1912" s="14">
        <f t="shared" si="2349"/>
        <v>0.47053771215829937</v>
      </c>
      <c r="BM1912" s="14">
        <f t="shared" si="2350"/>
        <v>0.46887402314148935</v>
      </c>
      <c r="BN1912" s="14">
        <f t="shared" si="2351"/>
        <v>0.52972199298622891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1.3428571428571401</v>
      </c>
      <c r="F1913" s="10">
        <f>VLOOKUP(B1913,home!$B$2:$E$405,3,FALSE)</f>
        <v>1.6</v>
      </c>
      <c r="G1913" s="10">
        <f>VLOOKUP(C1913,away!$B$2:$E$405,4,FALSE)</f>
        <v>0.74</v>
      </c>
      <c r="H1913" s="10">
        <f>VLOOKUP(A1913,away!$A$2:$E$405,3,FALSE)</f>
        <v>1.2</v>
      </c>
      <c r="I1913" s="10">
        <f>VLOOKUP(C1913,away!$B$2:$E$405,3,FALSE)</f>
        <v>1.06</v>
      </c>
      <c r="J1913" s="10">
        <f>VLOOKUP(B1913,home!$B$2:$E$405,4,FALSE)</f>
        <v>0.6</v>
      </c>
      <c r="K1913" s="12">
        <f t="shared" si="2296"/>
        <v>1.5899428571428538</v>
      </c>
      <c r="L1913" s="12">
        <f t="shared" si="2297"/>
        <v>0.76319999999999999</v>
      </c>
      <c r="M1913" s="13">
        <f t="shared" si="2298"/>
        <v>9.5069901076706945E-2</v>
      </c>
      <c r="N1913" s="13">
        <f t="shared" si="2299"/>
        <v>0.15115571014618792</v>
      </c>
      <c r="O1913" s="13">
        <f t="shared" si="2300"/>
        <v>7.2557348501742738E-2</v>
      </c>
      <c r="P1913" s="13">
        <f t="shared" si="2301"/>
        <v>0.11536203798357063</v>
      </c>
      <c r="Q1913" s="13">
        <f t="shared" si="2302"/>
        <v>0.12016447083164356</v>
      </c>
      <c r="R1913" s="13">
        <f t="shared" si="2303"/>
        <v>2.7687884188265028E-2</v>
      </c>
      <c r="S1913" s="13">
        <f t="shared" si="2304"/>
        <v>3.4996354411331872E-2</v>
      </c>
      <c r="T1913" s="13">
        <f t="shared" si="2305"/>
        <v>9.1709524138710349E-2</v>
      </c>
      <c r="U1913" s="13">
        <f t="shared" si="2306"/>
        <v>4.4022153694530546E-2</v>
      </c>
      <c r="V1913" s="13">
        <f t="shared" si="2307"/>
        <v>4.7184588756541699E-3</v>
      </c>
      <c r="W1913" s="13">
        <f t="shared" si="2308"/>
        <v>6.3684880693707493E-2</v>
      </c>
      <c r="X1913" s="13">
        <f t="shared" si="2309"/>
        <v>4.8604300945437558E-2</v>
      </c>
      <c r="Y1913" s="13">
        <f t="shared" si="2310"/>
        <v>1.8547401240778968E-2</v>
      </c>
      <c r="Z1913" s="13">
        <f t="shared" si="2311"/>
        <v>7.0437977374946227E-3</v>
      </c>
      <c r="AA1913" s="13">
        <f t="shared" si="2312"/>
        <v>1.119923589988857E-2</v>
      </c>
      <c r="AB1913" s="13">
        <f t="shared" si="2313"/>
        <v>8.9030725622428267E-3</v>
      </c>
      <c r="AC1913" s="13">
        <f t="shared" si="2314"/>
        <v>3.5784921533547437E-4</v>
      </c>
      <c r="AD1913" s="13">
        <f t="shared" si="2315"/>
        <v>2.5313830291738761E-2</v>
      </c>
      <c r="AE1913" s="13">
        <f t="shared" si="2316"/>
        <v>1.9319515278655022E-2</v>
      </c>
      <c r="AF1913" s="13">
        <f t="shared" si="2317"/>
        <v>7.3723270303347552E-3</v>
      </c>
      <c r="AG1913" s="13">
        <f t="shared" si="2318"/>
        <v>1.8755199965171617E-3</v>
      </c>
      <c r="AH1913" s="13">
        <f t="shared" si="2319"/>
        <v>1.3439566083139737E-3</v>
      </c>
      <c r="AI1913" s="13">
        <f t="shared" si="2320"/>
        <v>2.1368142096987387E-3</v>
      </c>
      <c r="AJ1913" s="13">
        <f t="shared" si="2321"/>
        <v>1.6987062448759311E-3</v>
      </c>
      <c r="AK1913" s="13">
        <f t="shared" si="2322"/>
        <v>9.0028195347481533E-4</v>
      </c>
      <c r="AL1913" s="13">
        <f t="shared" si="2323"/>
        <v>1.7369204892140766E-5</v>
      </c>
      <c r="AM1913" s="13">
        <f t="shared" si="2324"/>
        <v>8.0495087318552851E-3</v>
      </c>
      <c r="AN1913" s="13">
        <f t="shared" si="2325"/>
        <v>6.1433850641519532E-3</v>
      </c>
      <c r="AO1913" s="13">
        <f t="shared" si="2326"/>
        <v>2.3443157404803849E-3</v>
      </c>
      <c r="AP1913" s="13">
        <f t="shared" si="2327"/>
        <v>5.963939243782099E-4</v>
      </c>
      <c r="AQ1913" s="13">
        <f t="shared" si="2328"/>
        <v>1.1379196077136243E-4</v>
      </c>
      <c r="AR1913" s="13">
        <f t="shared" si="2329"/>
        <v>2.0514153669304501E-4</v>
      </c>
      <c r="AS1913" s="13">
        <f t="shared" si="2330"/>
        <v>3.2616332096841561E-4</v>
      </c>
      <c r="AT1913" s="13">
        <f t="shared" si="2331"/>
        <v>2.5929052121786218E-4</v>
      </c>
      <c r="AU1913" s="13">
        <f t="shared" si="2332"/>
        <v>1.3741903737839585E-4</v>
      </c>
      <c r="AV1913" s="13">
        <f t="shared" si="2333"/>
        <v>5.4622104228806826E-5</v>
      </c>
      <c r="AW1913" s="13">
        <f t="shared" si="2334"/>
        <v>5.8546011695321096E-7</v>
      </c>
      <c r="AX1913" s="13">
        <f t="shared" si="2335"/>
        <v>2.1330431519537268E-3</v>
      </c>
      <c r="AY1913" s="13">
        <f t="shared" si="2336"/>
        <v>1.627938533571084E-3</v>
      </c>
      <c r="AZ1913" s="13">
        <f t="shared" si="2337"/>
        <v>6.2122134441072567E-4</v>
      </c>
      <c r="BA1913" s="13">
        <f t="shared" si="2338"/>
        <v>1.5803871001808859E-4</v>
      </c>
      <c r="BB1913" s="13">
        <f t="shared" si="2339"/>
        <v>3.0153785871451299E-5</v>
      </c>
      <c r="BC1913" s="13">
        <f t="shared" si="2340"/>
        <v>4.6026738754183277E-6</v>
      </c>
      <c r="BD1913" s="13">
        <f t="shared" si="2341"/>
        <v>2.609400346735531E-5</v>
      </c>
      <c r="BE1913" s="13">
        <f t="shared" si="2342"/>
        <v>4.1487974427182441E-5</v>
      </c>
      <c r="BF1913" s="13">
        <f t="shared" si="2343"/>
        <v>3.2981754298912049E-5</v>
      </c>
      <c r="BG1913" s="13">
        <f t="shared" si="2344"/>
        <v>1.7479701554531943E-5</v>
      </c>
      <c r="BH1913" s="13">
        <f t="shared" si="2345"/>
        <v>6.9479316579042246E-6</v>
      </c>
      <c r="BI1913" s="13">
        <f t="shared" si="2346"/>
        <v>2.2093628622803041E-6</v>
      </c>
      <c r="BJ1913" s="14">
        <f t="shared" si="2347"/>
        <v>0.56956987421504912</v>
      </c>
      <c r="BK1913" s="14">
        <f t="shared" si="2348"/>
        <v>0.25214990930106235</v>
      </c>
      <c r="BL1913" s="14">
        <f t="shared" si="2349"/>
        <v>0.1715592911117878</v>
      </c>
      <c r="BM1913" s="14">
        <f t="shared" si="2350"/>
        <v>0.41669816656382308</v>
      </c>
      <c r="BN1913" s="14">
        <f t="shared" si="2351"/>
        <v>0.58199735272811681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1.3428571428571401</v>
      </c>
      <c r="F1914" s="10">
        <f>VLOOKUP(B1914,home!$B$2:$E$405,3,FALSE)</f>
        <v>1.17</v>
      </c>
      <c r="G1914" s="10">
        <f>VLOOKUP(C1914,away!$B$2:$E$405,4,FALSE)</f>
        <v>1.06</v>
      </c>
      <c r="H1914" s="10">
        <f>VLOOKUP(A1914,away!$A$2:$E$405,3,FALSE)</f>
        <v>1.2</v>
      </c>
      <c r="I1914" s="10">
        <f>VLOOKUP(C1914,away!$B$2:$E$405,3,FALSE)</f>
        <v>0.85</v>
      </c>
      <c r="J1914" s="10">
        <f>VLOOKUP(B1914,home!$B$2:$E$405,4,FALSE)</f>
        <v>1.19</v>
      </c>
      <c r="K1914" s="12">
        <f t="shared" si="2296"/>
        <v>1.6654114285714252</v>
      </c>
      <c r="L1914" s="12">
        <f t="shared" si="2297"/>
        <v>1.2138</v>
      </c>
      <c r="M1914" s="13">
        <f t="shared" si="2298"/>
        <v>5.6179046562401164E-2</v>
      </c>
      <c r="N1914" s="13">
        <f t="shared" si="2299"/>
        <v>9.3561226191269137E-2</v>
      </c>
      <c r="O1914" s="13">
        <f t="shared" si="2300"/>
        <v>6.819012671744254E-2</v>
      </c>
      <c r="P1914" s="13">
        <f t="shared" si="2301"/>
        <v>0.11356461635096249</v>
      </c>
      <c r="Q1914" s="13">
        <f t="shared" si="2302"/>
        <v>7.7908967685047917E-2</v>
      </c>
      <c r="R1914" s="13">
        <f t="shared" si="2303"/>
        <v>4.1384587904815882E-2</v>
      </c>
      <c r="S1914" s="13">
        <f t="shared" si="2304"/>
        <v>5.739204773000188E-2</v>
      </c>
      <c r="T1914" s="13">
        <f t="shared" si="2305"/>
        <v>9.456590497611117E-2</v>
      </c>
      <c r="U1914" s="13">
        <f t="shared" si="2306"/>
        <v>6.8922365663399154E-2</v>
      </c>
      <c r="V1914" s="13">
        <f t="shared" si="2307"/>
        <v>1.2890741063859533E-2</v>
      </c>
      <c r="W1914" s="13">
        <f t="shared" si="2308"/>
        <v>4.3250161723626883E-2</v>
      </c>
      <c r="X1914" s="13">
        <f t="shared" si="2309"/>
        <v>5.2497046300138316E-2</v>
      </c>
      <c r="Y1914" s="13">
        <f t="shared" si="2310"/>
        <v>3.1860457399553947E-2</v>
      </c>
      <c r="Z1914" s="13">
        <f t="shared" si="2311"/>
        <v>1.6744204266288514E-2</v>
      </c>
      <c r="AA1914" s="13">
        <f t="shared" si="2312"/>
        <v>2.7885989147411305E-2</v>
      </c>
      <c r="AB1914" s="13">
        <f t="shared" si="2313"/>
        <v>2.322082251155877E-2</v>
      </c>
      <c r="AC1914" s="13">
        <f t="shared" si="2314"/>
        <v>1.6286455459985599E-3</v>
      </c>
      <c r="AD1914" s="13">
        <f t="shared" si="2315"/>
        <v>1.800732840552265E-2</v>
      </c>
      <c r="AE1914" s="13">
        <f t="shared" si="2316"/>
        <v>2.1857295218623393E-2</v>
      </c>
      <c r="AF1914" s="13">
        <f t="shared" si="2317"/>
        <v>1.326519246818254E-2</v>
      </c>
      <c r="AG1914" s="13">
        <f t="shared" si="2318"/>
        <v>5.3670968726266576E-3</v>
      </c>
      <c r="AH1914" s="13">
        <f t="shared" si="2319"/>
        <v>5.081028784605251E-3</v>
      </c>
      <c r="AI1914" s="13">
        <f t="shared" si="2320"/>
        <v>8.4620034067819632E-3</v>
      </c>
      <c r="AJ1914" s="13">
        <f t="shared" si="2321"/>
        <v>7.046358591132511E-3</v>
      </c>
      <c r="AK1914" s="13">
        <f t="shared" si="2322"/>
        <v>3.9116953758281765E-3</v>
      </c>
      <c r="AL1914" s="13">
        <f t="shared" si="2323"/>
        <v>1.3169074088688134E-4</v>
      </c>
      <c r="AM1914" s="13">
        <f t="shared" si="2324"/>
        <v>5.9979221049192618E-3</v>
      </c>
      <c r="AN1914" s="13">
        <f t="shared" si="2325"/>
        <v>7.2802778509509997E-3</v>
      </c>
      <c r="AO1914" s="13">
        <f t="shared" si="2326"/>
        <v>4.4184006277421632E-3</v>
      </c>
      <c r="AP1914" s="13">
        <f t="shared" si="2327"/>
        <v>1.7876848939844796E-3</v>
      </c>
      <c r="AQ1914" s="13">
        <f t="shared" si="2328"/>
        <v>5.4247298107959051E-4</v>
      </c>
      <c r="AR1914" s="13">
        <f t="shared" si="2329"/>
        <v>1.2334705477507701E-3</v>
      </c>
      <c r="AS1914" s="13">
        <f t="shared" si="2330"/>
        <v>2.0542359470303883E-3</v>
      </c>
      <c r="AT1914" s="13">
        <f t="shared" si="2331"/>
        <v>1.7105740115833275E-3</v>
      </c>
      <c r="AU1914" s="13">
        <f t="shared" si="2332"/>
        <v>9.4960316943604769E-4</v>
      </c>
      <c r="AV1914" s="13">
        <f t="shared" si="2333"/>
        <v>3.9536999274661019E-4</v>
      </c>
      <c r="AW1914" s="13">
        <f t="shared" si="2334"/>
        <v>7.3947145485505235E-6</v>
      </c>
      <c r="AX1914" s="13">
        <f t="shared" si="2335"/>
        <v>1.6648346702022845E-3</v>
      </c>
      <c r="AY1914" s="13">
        <f t="shared" si="2336"/>
        <v>2.020776322691533E-3</v>
      </c>
      <c r="AZ1914" s="13">
        <f t="shared" si="2337"/>
        <v>1.2264091502414917E-3</v>
      </c>
      <c r="BA1914" s="13">
        <f t="shared" si="2338"/>
        <v>4.9620514218770768E-4</v>
      </c>
      <c r="BB1914" s="13">
        <f t="shared" si="2339"/>
        <v>1.5057345039685995E-4</v>
      </c>
      <c r="BC1914" s="13">
        <f t="shared" si="2340"/>
        <v>3.6553210818341707E-5</v>
      </c>
      <c r="BD1914" s="13">
        <f t="shared" si="2341"/>
        <v>2.4953109180998067E-4</v>
      </c>
      <c r="BE1914" s="13">
        <f t="shared" si="2342"/>
        <v>4.155719320842474E-4</v>
      </c>
      <c r="BF1914" s="13">
        <f t="shared" si="2343"/>
        <v>3.4604912254330701E-4</v>
      </c>
      <c r="BG1914" s="13">
        <f t="shared" si="2344"/>
        <v>1.9210472117691237E-4</v>
      </c>
      <c r="BH1914" s="13">
        <f t="shared" si="2345"/>
        <v>7.9983349532639211E-5</v>
      </c>
      <c r="BI1914" s="13">
        <f t="shared" si="2346"/>
        <v>2.6641036881416084E-5</v>
      </c>
      <c r="BJ1914" s="14">
        <f t="shared" si="2347"/>
        <v>0.47776278764591734</v>
      </c>
      <c r="BK1914" s="14">
        <f t="shared" si="2348"/>
        <v>0.24380756431680203</v>
      </c>
      <c r="BL1914" s="14">
        <f t="shared" si="2349"/>
        <v>0.26175811302555124</v>
      </c>
      <c r="BM1914" s="14">
        <f t="shared" si="2350"/>
        <v>0.54727071623447709</v>
      </c>
      <c r="BN1914" s="14">
        <f t="shared" si="2351"/>
        <v>0.45078857141193907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1.3561643835616399</v>
      </c>
      <c r="F1915" s="10">
        <f>VLOOKUP(B1915,home!$B$2:$E$405,3,FALSE)</f>
        <v>0.63</v>
      </c>
      <c r="G1915" s="10">
        <f>VLOOKUP(C1915,away!$B$2:$E$405,4,FALSE)</f>
        <v>0.92</v>
      </c>
      <c r="H1915" s="10">
        <f>VLOOKUP(A1915,away!$A$2:$E$405,3,FALSE)</f>
        <v>1.0958904109589001</v>
      </c>
      <c r="I1915" s="10">
        <f>VLOOKUP(C1915,away!$B$2:$E$405,3,FALSE)</f>
        <v>0.18</v>
      </c>
      <c r="J1915" s="10">
        <f>VLOOKUP(B1915,home!$B$2:$E$405,4,FALSE)</f>
        <v>1.43</v>
      </c>
      <c r="K1915" s="12">
        <f t="shared" si="2296"/>
        <v>0.78603287671232647</v>
      </c>
      <c r="L1915" s="12">
        <f t="shared" si="2297"/>
        <v>0.28208219178082089</v>
      </c>
      <c r="M1915" s="13">
        <f t="shared" si="2298"/>
        <v>0.34365567471228359</v>
      </c>
      <c r="N1915" s="13">
        <f t="shared" si="2299"/>
        <v>0.27012465859261175</v>
      </c>
      <c r="O1915" s="13">
        <f t="shared" si="2300"/>
        <v>9.6939145940757782E-2</v>
      </c>
      <c r="P1915" s="13">
        <f t="shared" si="2301"/>
        <v>7.6197355749849885E-2</v>
      </c>
      <c r="Q1915" s="13">
        <f t="shared" si="2302"/>
        <v>0.10616343123224284</v>
      </c>
      <c r="R1915" s="13">
        <f t="shared" si="2303"/>
        <v>1.367240337816491E-2</v>
      </c>
      <c r="S1915" s="13">
        <f t="shared" si="2304"/>
        <v>4.2237313759842087E-3</v>
      </c>
      <c r="T1915" s="13">
        <f t="shared" si="2305"/>
        <v>2.9946813368963515E-2</v>
      </c>
      <c r="U1915" s="13">
        <f t="shared" si="2306"/>
        <v>1.0746958558910294E-2</v>
      </c>
      <c r="V1915" s="13">
        <f t="shared" si="2307"/>
        <v>1.0405672690877159E-4</v>
      </c>
      <c r="W1915" s="13">
        <f t="shared" si="2308"/>
        <v>2.7815982417710359E-2</v>
      </c>
      <c r="X1915" s="13">
        <f t="shared" si="2309"/>
        <v>7.8463932869245155E-3</v>
      </c>
      <c r="Y1915" s="13">
        <f t="shared" si="2310"/>
        <v>1.1066639079749933E-3</v>
      </c>
      <c r="Z1915" s="13">
        <f t="shared" si="2311"/>
        <v>1.2855805039414191E-3</v>
      </c>
      <c r="AA1915" s="13">
        <f t="shared" si="2312"/>
        <v>1.0105085417583561E-3</v>
      </c>
      <c r="AB1915" s="13">
        <f t="shared" si="2313"/>
        <v>3.971464680103493E-4</v>
      </c>
      <c r="AC1915" s="13">
        <f t="shared" si="2314"/>
        <v>1.4420043123598316E-6</v>
      </c>
      <c r="AD1915" s="13">
        <f t="shared" si="2315"/>
        <v>5.4660691695930918E-3</v>
      </c>
      <c r="AE1915" s="13">
        <f t="shared" si="2316"/>
        <v>1.5418807717843908E-3</v>
      </c>
      <c r="AF1915" s="13">
        <f t="shared" si="2317"/>
        <v>2.1746855378482232E-4</v>
      </c>
      <c r="AG1915" s="13">
        <f t="shared" si="2318"/>
        <v>2.044800209834267E-5</v>
      </c>
      <c r="AH1915" s="13">
        <f t="shared" si="2319"/>
        <v>9.0659841565621945E-5</v>
      </c>
      <c r="AI1915" s="13">
        <f t="shared" si="2320"/>
        <v>7.1261616068109566E-5</v>
      </c>
      <c r="AJ1915" s="13">
        <f t="shared" si="2321"/>
        <v>2.8006986538592753E-5</v>
      </c>
      <c r="AK1915" s="13">
        <f t="shared" si="2322"/>
        <v>7.3381373989911544E-6</v>
      </c>
      <c r="AL1915" s="13">
        <f t="shared" si="2323"/>
        <v>1.2789186813072858E-8</v>
      </c>
      <c r="AM1915" s="13">
        <f t="shared" si="2324"/>
        <v>8.5930201473676329E-4</v>
      </c>
      <c r="AN1915" s="13">
        <f t="shared" si="2325"/>
        <v>2.4239379571862143E-4</v>
      </c>
      <c r="AO1915" s="13">
        <f t="shared" si="2326"/>
        <v>3.4187486585190648E-5</v>
      </c>
      <c r="AP1915" s="13">
        <f t="shared" si="2327"/>
        <v>3.2145603824759963E-6</v>
      </c>
      <c r="AQ1915" s="13">
        <f t="shared" si="2328"/>
        <v>2.2669255957515577E-7</v>
      </c>
      <c r="AR1915" s="13">
        <f t="shared" si="2329"/>
        <v>5.1147053630665247E-6</v>
      </c>
      <c r="AS1915" s="13">
        <f t="shared" si="2330"/>
        <v>4.0203265700671442E-6</v>
      </c>
      <c r="AT1915" s="13">
        <f t="shared" si="2331"/>
        <v>1.580054429596439E-6</v>
      </c>
      <c r="AU1915" s="13">
        <f t="shared" si="2332"/>
        <v>4.1399157621924761E-7</v>
      </c>
      <c r="AV1915" s="13">
        <f t="shared" si="2333"/>
        <v>8.1352747397571387E-8</v>
      </c>
      <c r="AW1915" s="13">
        <f t="shared" si="2334"/>
        <v>7.8769268280175735E-11</v>
      </c>
      <c r="AX1915" s="13">
        <f t="shared" si="2335"/>
        <v>1.1257327243470597E-4</v>
      </c>
      <c r="AY1915" s="13">
        <f t="shared" si="2336"/>
        <v>3.1754915424321329E-5</v>
      </c>
      <c r="AZ1915" s="13">
        <f t="shared" si="2337"/>
        <v>4.4787480713535774E-6</v>
      </c>
      <c r="BA1915" s="13">
        <f t="shared" si="2338"/>
        <v>4.2112502413384716E-7</v>
      </c>
      <c r="BB1915" s="13">
        <f t="shared" si="2339"/>
        <v>2.9697967455356682E-8</v>
      </c>
      <c r="BC1915" s="13">
        <f t="shared" si="2340"/>
        <v>1.6754535502485009E-9</v>
      </c>
      <c r="BD1915" s="13">
        <f t="shared" si="2341"/>
        <v>2.4046121652115384E-7</v>
      </c>
      <c r="BE1915" s="13">
        <f t="shared" si="2342"/>
        <v>1.8901042175986816E-7</v>
      </c>
      <c r="BF1915" s="13">
        <f t="shared" si="2343"/>
        <v>7.4284202772259628E-8</v>
      </c>
      <c r="BG1915" s="13">
        <f t="shared" si="2344"/>
        <v>1.9463275199787003E-8</v>
      </c>
      <c r="BH1915" s="13">
        <f t="shared" si="2345"/>
        <v>3.8246935488830649E-9</v>
      </c>
      <c r="BI1915" s="13">
        <f t="shared" si="2346"/>
        <v>6.0126697455432667E-10</v>
      </c>
      <c r="BJ1915" s="14">
        <f t="shared" si="2347"/>
        <v>0.45153839328804685</v>
      </c>
      <c r="BK1915" s="14">
        <f t="shared" si="2348"/>
        <v>0.42421402827394994</v>
      </c>
      <c r="BL1915" s="14">
        <f t="shared" si="2349"/>
        <v>0.12297516754493615</v>
      </c>
      <c r="BM1915" s="14">
        <f t="shared" si="2350"/>
        <v>9.322874516830848E-2</v>
      </c>
      <c r="BN1915" s="14">
        <f t="shared" si="2351"/>
        <v>0.90675266960591072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1.3561643835616399</v>
      </c>
      <c r="F1916" s="10">
        <f>VLOOKUP(B1916,home!$B$2:$E$405,3,FALSE)</f>
        <v>0.53</v>
      </c>
      <c r="G1916" s="10">
        <f>VLOOKUP(C1916,away!$B$2:$E$405,4,FALSE)</f>
        <v>1.58</v>
      </c>
      <c r="H1916" s="10">
        <f>VLOOKUP(A1916,away!$A$2:$E$405,3,FALSE)</f>
        <v>1.0958904109589001</v>
      </c>
      <c r="I1916" s="10">
        <f>VLOOKUP(C1916,away!$B$2:$E$405,3,FALSE)</f>
        <v>0.63</v>
      </c>
      <c r="J1916" s="10">
        <f>VLOOKUP(B1916,home!$B$2:$E$405,4,FALSE)</f>
        <v>0.13</v>
      </c>
      <c r="K1916" s="12">
        <f t="shared" si="2296"/>
        <v>1.1356520547945175</v>
      </c>
      <c r="L1916" s="12">
        <f t="shared" si="2297"/>
        <v>8.9753424657533928E-2</v>
      </c>
      <c r="M1916" s="13">
        <f t="shared" si="2298"/>
        <v>0.29363861175778461</v>
      </c>
      <c r="N1916" s="13">
        <f t="shared" si="2299"/>
        <v>0.33347129280973759</v>
      </c>
      <c r="O1916" s="13">
        <f t="shared" si="2300"/>
        <v>2.6355071016945175E-2</v>
      </c>
      <c r="P1916" s="13">
        <f t="shared" si="2301"/>
        <v>2.9930190554649218E-2</v>
      </c>
      <c r="Q1916" s="13">
        <f t="shared" si="2302"/>
        <v>0.18935367944718143</v>
      </c>
      <c r="R1916" s="13">
        <f t="shared" si="2303"/>
        <v>1.1827289404316725E-3</v>
      </c>
      <c r="S1916" s="13">
        <f t="shared" si="2304"/>
        <v>7.6268606270396674E-4</v>
      </c>
      <c r="T1916" s="13">
        <f t="shared" si="2305"/>
        <v>1.6995141201889427E-2</v>
      </c>
      <c r="U1916" s="13">
        <f t="shared" si="2306"/>
        <v>1.3431685514661712E-3</v>
      </c>
      <c r="V1916" s="13">
        <f t="shared" si="2307"/>
        <v>8.6377299154886183E-6</v>
      </c>
      <c r="W1916" s="13">
        <f t="shared" si="2308"/>
        <v>7.1679965049031305E-2</v>
      </c>
      <c r="X1916" s="13">
        <f t="shared" si="2309"/>
        <v>6.4335223424828968E-3</v>
      </c>
      <c r="Y1916" s="13">
        <f t="shared" si="2310"/>
        <v>2.8871533142429994E-4</v>
      </c>
      <c r="Z1916" s="13">
        <f t="shared" si="2311"/>
        <v>3.5384657615106364E-5</v>
      </c>
      <c r="AA1916" s="13">
        <f t="shared" si="2312"/>
        <v>4.0184659128796011E-5</v>
      </c>
      <c r="AB1916" s="13">
        <f t="shared" si="2313"/>
        <v>2.2817895355417234E-5</v>
      </c>
      <c r="AC1916" s="13">
        <f t="shared" si="2314"/>
        <v>5.5027015346891526E-8</v>
      </c>
      <c r="AD1916" s="13">
        <f t="shared" si="2315"/>
        <v>2.0350874898882914E-2</v>
      </c>
      <c r="AE1916" s="13">
        <f t="shared" si="2316"/>
        <v>1.826560716951786E-3</v>
      </c>
      <c r="AF1916" s="13">
        <f t="shared" si="2317"/>
        <v>8.1970039845671646E-5</v>
      </c>
      <c r="AG1916" s="13">
        <f t="shared" si="2318"/>
        <v>2.4523639318211821E-6</v>
      </c>
      <c r="AH1916" s="13">
        <f t="shared" si="2319"/>
        <v>7.9397355032252073E-7</v>
      </c>
      <c r="AI1916" s="13">
        <f t="shared" si="2320"/>
        <v>9.0167769387626877E-7</v>
      </c>
      <c r="AJ1916" s="13">
        <f t="shared" si="2321"/>
        <v>5.1199606290648337E-7</v>
      </c>
      <c r="AK1916" s="13">
        <f t="shared" si="2322"/>
        <v>1.938164602954836E-7</v>
      </c>
      <c r="AL1916" s="13">
        <f t="shared" si="2323"/>
        <v>2.2435320002733366E-10</v>
      </c>
      <c r="AM1916" s="13">
        <f t="shared" si="2324"/>
        <v>4.6223025791565031E-3</v>
      </c>
      <c r="AN1916" s="13">
        <f t="shared" si="2325"/>
        <v>4.1486748628264796E-4</v>
      </c>
      <c r="AO1916" s="13">
        <f t="shared" si="2326"/>
        <v>1.861788883646507E-5</v>
      </c>
      <c r="AP1916" s="13">
        <f t="shared" si="2327"/>
        <v>5.5700642765533673E-7</v>
      </c>
      <c r="AQ1916" s="13">
        <f t="shared" si="2328"/>
        <v>1.2498308609581345E-8</v>
      </c>
      <c r="AR1916" s="13">
        <f t="shared" si="2329"/>
        <v>1.4252369045789436E-8</v>
      </c>
      <c r="AS1916" s="13">
        <f t="shared" si="2330"/>
        <v>1.6185732192540546E-8</v>
      </c>
      <c r="AT1916" s="13">
        <f t="shared" si="2331"/>
        <v>9.190680011406225E-9</v>
      </c>
      <c r="AU1916" s="13">
        <f t="shared" si="2332"/>
        <v>3.4791382133041255E-9</v>
      </c>
      <c r="AV1916" s="13">
        <f t="shared" si="2333"/>
        <v>9.8777261521323967E-10</v>
      </c>
      <c r="AW1916" s="13">
        <f t="shared" si="2334"/>
        <v>6.3522281390629277E-13</v>
      </c>
      <c r="AX1916" s="13">
        <f t="shared" si="2335"/>
        <v>8.7488790365018059E-4</v>
      </c>
      <c r="AY1916" s="13">
        <f t="shared" si="2336"/>
        <v>7.8524185544054278E-5</v>
      </c>
      <c r="AZ1916" s="13">
        <f t="shared" si="2337"/>
        <v>3.5239072855112457E-6</v>
      </c>
      <c r="BA1916" s="13">
        <f t="shared" si="2338"/>
        <v>1.0542758235008953E-7</v>
      </c>
      <c r="BB1916" s="13">
        <f t="shared" si="2339"/>
        <v>2.3656216423211782E-9</v>
      </c>
      <c r="BC1916" s="13">
        <f t="shared" si="2340"/>
        <v>4.2464528768461165E-11</v>
      </c>
      <c r="BD1916" s="13">
        <f t="shared" si="2341"/>
        <v>2.1319982189043821E-10</v>
      </c>
      <c r="BE1916" s="13">
        <f t="shared" si="2342"/>
        <v>2.4212081581170127E-10</v>
      </c>
      <c r="BF1916" s="13">
        <f t="shared" si="2343"/>
        <v>1.3748250099254177E-10</v>
      </c>
      <c r="BG1916" s="13">
        <f t="shared" si="2344"/>
        <v>5.2044094916823106E-11</v>
      </c>
      <c r="BH1916" s="13">
        <f t="shared" si="2345"/>
        <v>1.4775995833052775E-11</v>
      </c>
      <c r="BI1916" s="13">
        <f t="shared" si="2346"/>
        <v>3.3560780058883175E-12</v>
      </c>
      <c r="BJ1916" s="14">
        <f t="shared" si="2347"/>
        <v>0.64649757549251907</v>
      </c>
      <c r="BK1916" s="14">
        <f t="shared" si="2348"/>
        <v>0.32441870554196589</v>
      </c>
      <c r="BL1916" s="14">
        <f t="shared" si="2349"/>
        <v>2.8946417285766017E-2</v>
      </c>
      <c r="BM1916" s="14">
        <f t="shared" si="2350"/>
        <v>0.12588798426622774</v>
      </c>
      <c r="BN1916" s="14">
        <f t="shared" si="2351"/>
        <v>0.87393157452672954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1.3434343434343401</v>
      </c>
      <c r="F1917" s="10">
        <f>VLOOKUP(B1917,home!$B$2:$E$405,3,FALSE)</f>
        <v>1.24</v>
      </c>
      <c r="G1917" s="10">
        <f>VLOOKUP(C1917,away!$B$2:$E$405,4,FALSE)</f>
        <v>1.41</v>
      </c>
      <c r="H1917" s="10">
        <f>VLOOKUP(A1917,away!$A$2:$E$405,3,FALSE)</f>
        <v>0.98989898989898994</v>
      </c>
      <c r="I1917" s="10">
        <f>VLOOKUP(C1917,away!$B$2:$E$405,3,FALSE)</f>
        <v>0.6</v>
      </c>
      <c r="J1917" s="10">
        <f>VLOOKUP(B1917,home!$B$2:$E$405,4,FALSE)</f>
        <v>1.68</v>
      </c>
      <c r="K1917" s="12">
        <f t="shared" si="2296"/>
        <v>2.3488606060606001</v>
      </c>
      <c r="L1917" s="12">
        <f t="shared" si="2297"/>
        <v>0.99781818181818183</v>
      </c>
      <c r="M1917" s="13">
        <f t="shared" si="2298"/>
        <v>3.5201070395449965E-2</v>
      </c>
      <c r="N1917" s="13">
        <f t="shared" si="2299"/>
        <v>8.2682407543038447E-2</v>
      </c>
      <c r="O1917" s="13">
        <f t="shared" si="2300"/>
        <v>3.5124268060041715E-2</v>
      </c>
      <c r="P1917" s="13">
        <f t="shared" si="2301"/>
        <v>8.2502009562944539E-2</v>
      </c>
      <c r="Q1917" s="13">
        <f t="shared" si="2302"/>
        <v>9.710472494604544E-2</v>
      </c>
      <c r="R1917" s="13">
        <f t="shared" si="2303"/>
        <v>1.7523816646682629E-2</v>
      </c>
      <c r="S1917" s="13">
        <f t="shared" si="2304"/>
        <v>4.8340728743890719E-2</v>
      </c>
      <c r="T1917" s="13">
        <f t="shared" si="2305"/>
        <v>9.6892860091617697E-2</v>
      </c>
      <c r="U1917" s="13">
        <f t="shared" si="2306"/>
        <v>4.1161002589221785E-2</v>
      </c>
      <c r="V1917" s="13">
        <f t="shared" si="2307"/>
        <v>1.2588655276370644E-2</v>
      </c>
      <c r="W1917" s="13">
        <f t="shared" si="2308"/>
        <v>7.6028487696038718E-2</v>
      </c>
      <c r="X1917" s="13">
        <f t="shared" si="2309"/>
        <v>7.5862607359247353E-2</v>
      </c>
      <c r="Y1917" s="13">
        <f t="shared" si="2310"/>
        <v>3.7848544471595406E-2</v>
      </c>
      <c r="Z1917" s="13">
        <f t="shared" si="2311"/>
        <v>5.828527621636017E-3</v>
      </c>
      <c r="AA1917" s="13">
        <f t="shared" si="2312"/>
        <v>1.3690398921796921E-2</v>
      </c>
      <c r="AB1917" s="13">
        <f t="shared" si="2313"/>
        <v>1.6078419354331654E-2</v>
      </c>
      <c r="AC1917" s="13">
        <f t="shared" si="2314"/>
        <v>1.8440301429903203E-3</v>
      </c>
      <c r="AD1917" s="13">
        <f t="shared" si="2315"/>
        <v>4.4645079921897084E-2</v>
      </c>
      <c r="AE1917" s="13">
        <f t="shared" si="2316"/>
        <v>4.4547672474794762E-2</v>
      </c>
      <c r="AF1917" s="13">
        <f t="shared" si="2317"/>
        <v>2.2225238776515787E-2</v>
      </c>
      <c r="AG1917" s="13">
        <f t="shared" si="2318"/>
        <v>7.3922491154859793E-3</v>
      </c>
      <c r="AH1917" s="13">
        <f t="shared" si="2319"/>
        <v>1.4539527085244751E-3</v>
      </c>
      <c r="AI1917" s="13">
        <f t="shared" si="2320"/>
        <v>3.4151322401282493E-3</v>
      </c>
      <c r="AJ1917" s="13">
        <f t="shared" si="2321"/>
        <v>4.0108347916623681E-3</v>
      </c>
      <c r="AK1917" s="13">
        <f t="shared" si="2322"/>
        <v>3.1402972798510037E-3</v>
      </c>
      <c r="AL1917" s="13">
        <f t="shared" si="2323"/>
        <v>1.7287677991861339E-4</v>
      </c>
      <c r="AM1917" s="13">
        <f t="shared" si="2324"/>
        <v>2.0973013896594232E-2</v>
      </c>
      <c r="AN1917" s="13">
        <f t="shared" si="2325"/>
        <v>2.0927254593547117E-2</v>
      </c>
      <c r="AO1917" s="13">
        <f t="shared" si="2326"/>
        <v>1.0440797564489689E-2</v>
      </c>
      <c r="AP1917" s="13">
        <f t="shared" si="2327"/>
        <v>3.472672547510268E-3</v>
      </c>
      <c r="AQ1917" s="13">
        <f t="shared" si="2328"/>
        <v>8.6627395185165205E-4</v>
      </c>
      <c r="AR1917" s="13">
        <f t="shared" si="2329"/>
        <v>2.9015608961390263E-4</v>
      </c>
      <c r="AS1917" s="13">
        <f t="shared" si="2330"/>
        <v>6.8153620850268512E-4</v>
      </c>
      <c r="AT1917" s="13">
        <f t="shared" si="2331"/>
        <v>8.0041677587793035E-4</v>
      </c>
      <c r="AU1917" s="13">
        <f t="shared" si="2332"/>
        <v>6.2668914442990233E-4</v>
      </c>
      <c r="AV1917" s="13">
        <f t="shared" si="2333"/>
        <v>3.6800136089930476E-4</v>
      </c>
      <c r="AW1917" s="13">
        <f t="shared" si="2334"/>
        <v>1.1254930594935729E-5</v>
      </c>
      <c r="AX1917" s="13">
        <f t="shared" si="2335"/>
        <v>8.210447688678622E-3</v>
      </c>
      <c r="AY1917" s="13">
        <f t="shared" si="2336"/>
        <v>8.1925339846305942E-3</v>
      </c>
      <c r="AZ1917" s="13">
        <f t="shared" si="2337"/>
        <v>4.087329682513882E-3</v>
      </c>
      <c r="BA1917" s="13">
        <f t="shared" si="2338"/>
        <v>1.359470624099163E-3</v>
      </c>
      <c r="BB1917" s="13">
        <f t="shared" si="2339"/>
        <v>3.3912612659346388E-4</v>
      </c>
      <c r="BC1917" s="13">
        <f t="shared" si="2340"/>
        <v>6.7677243008906559E-5</v>
      </c>
      <c r="BD1917" s="13">
        <f t="shared" si="2341"/>
        <v>4.8253836963669608E-5</v>
      </c>
      <c r="BE1917" s="13">
        <f t="shared" si="2342"/>
        <v>1.1334153673523437E-4</v>
      </c>
      <c r="BF1917" s="13">
        <f t="shared" si="2343"/>
        <v>1.3311173533388121E-4</v>
      </c>
      <c r="BG1917" s="13">
        <f t="shared" si="2344"/>
        <v>1.0422030377670614E-4</v>
      </c>
      <c r="BH1917" s="13">
        <f t="shared" si="2345"/>
        <v>6.1199741473193453E-5</v>
      </c>
      <c r="BI1917" s="13">
        <f t="shared" si="2346"/>
        <v>2.8749932369495451E-5</v>
      </c>
      <c r="BJ1917" s="14">
        <f t="shared" si="2347"/>
        <v>0.66416647029979436</v>
      </c>
      <c r="BK1917" s="14">
        <f t="shared" si="2348"/>
        <v>0.1888419048861954</v>
      </c>
      <c r="BL1917" s="14">
        <f t="shared" si="2349"/>
        <v>0.13885379925821673</v>
      </c>
      <c r="BM1917" s="14">
        <f t="shared" si="2350"/>
        <v>0.63937112585760414</v>
      </c>
      <c r="BN1917" s="14">
        <f t="shared" si="2351"/>
        <v>0.35013829715420269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1.3434343434343401</v>
      </c>
      <c r="F1918" s="10">
        <f>VLOOKUP(B1918,home!$B$2:$E$405,3,FALSE)</f>
        <v>0.99</v>
      </c>
      <c r="G1918" s="10">
        <f>VLOOKUP(C1918,away!$B$2:$E$405,4,FALSE)</f>
        <v>0.83</v>
      </c>
      <c r="H1918" s="10">
        <f>VLOOKUP(A1918,away!$A$2:$E$405,3,FALSE)</f>
        <v>0.98989898989898994</v>
      </c>
      <c r="I1918" s="10">
        <f>VLOOKUP(C1918,away!$B$2:$E$405,3,FALSE)</f>
        <v>0.91</v>
      </c>
      <c r="J1918" s="10">
        <f>VLOOKUP(B1918,home!$B$2:$E$405,4,FALSE)</f>
        <v>1.01</v>
      </c>
      <c r="K1918" s="12">
        <f t="shared" si="2296"/>
        <v>1.1038999999999972</v>
      </c>
      <c r="L1918" s="12">
        <f t="shared" si="2297"/>
        <v>0.90981616161616163</v>
      </c>
      <c r="M1918" s="13">
        <f t="shared" si="2298"/>
        <v>0.1334916751362514</v>
      </c>
      <c r="N1918" s="13">
        <f t="shared" si="2299"/>
        <v>0.14736146018290752</v>
      </c>
      <c r="O1918" s="13">
        <f t="shared" si="2300"/>
        <v>0.12145288348017584</v>
      </c>
      <c r="P1918" s="13">
        <f t="shared" si="2301"/>
        <v>0.13407183807376574</v>
      </c>
      <c r="Q1918" s="13">
        <f t="shared" si="2302"/>
        <v>8.1336157947955623E-2</v>
      </c>
      <c r="R1918" s="13">
        <f t="shared" si="2303"/>
        <v>5.5249898132574256E-2</v>
      </c>
      <c r="S1918" s="13">
        <f t="shared" si="2304"/>
        <v>3.3663630608671301E-2</v>
      </c>
      <c r="T1918" s="13">
        <f t="shared" si="2305"/>
        <v>7.400095102481484E-2</v>
      </c>
      <c r="U1918" s="13">
        <f t="shared" si="2306"/>
        <v>6.0990362548548553E-2</v>
      </c>
      <c r="V1918" s="13">
        <f t="shared" si="2307"/>
        <v>3.7566594215908094E-3</v>
      </c>
      <c r="W1918" s="13">
        <f t="shared" si="2308"/>
        <v>2.9928994919582674E-2</v>
      </c>
      <c r="X1918" s="13">
        <f t="shared" si="2309"/>
        <v>2.7229883278764307E-2</v>
      </c>
      <c r="Y1918" s="13">
        <f t="shared" si="2310"/>
        <v>1.2387093942970722E-2</v>
      </c>
      <c r="Z1918" s="13">
        <f t="shared" si="2311"/>
        <v>1.6755750082887551E-2</v>
      </c>
      <c r="AA1918" s="13">
        <f t="shared" si="2312"/>
        <v>1.8496672516499515E-2</v>
      </c>
      <c r="AB1918" s="13">
        <f t="shared" si="2313"/>
        <v>1.0209238395481884E-2</v>
      </c>
      <c r="AC1918" s="13">
        <f t="shared" si="2314"/>
        <v>2.3581163074201756E-4</v>
      </c>
      <c r="AD1918" s="13">
        <f t="shared" si="2315"/>
        <v>8.2596543729318052E-3</v>
      </c>
      <c r="AE1918" s="13">
        <f t="shared" si="2316"/>
        <v>7.5147670378569583E-3</v>
      </c>
      <c r="AF1918" s="13">
        <f t="shared" si="2317"/>
        <v>3.4185282509113352E-3</v>
      </c>
      <c r="AG1918" s="13">
        <f t="shared" si="2318"/>
        <v>1.0367440838735206E-3</v>
      </c>
      <c r="AH1918" s="13">
        <f t="shared" si="2319"/>
        <v>3.8111630563531073E-3</v>
      </c>
      <c r="AI1918" s="13">
        <f t="shared" si="2320"/>
        <v>4.2071428979081841E-3</v>
      </c>
      <c r="AJ1918" s="13">
        <f t="shared" si="2321"/>
        <v>2.3221325225004168E-3</v>
      </c>
      <c r="AK1918" s="13">
        <f t="shared" si="2322"/>
        <v>8.5446736386273489E-4</v>
      </c>
      <c r="AL1918" s="13">
        <f t="shared" si="2323"/>
        <v>9.4734592971389829E-6</v>
      </c>
      <c r="AM1918" s="13">
        <f t="shared" si="2324"/>
        <v>1.823566492455879E-3</v>
      </c>
      <c r="AN1918" s="13">
        <f t="shared" si="2325"/>
        <v>1.659110266618055E-3</v>
      </c>
      <c r="AO1918" s="13">
        <f t="shared" si="2326"/>
        <v>7.5474266723620268E-4</v>
      </c>
      <c r="AP1918" s="13">
        <f t="shared" si="2327"/>
        <v>2.2889235883759529E-4</v>
      </c>
      <c r="AQ1918" s="13">
        <f t="shared" si="2328"/>
        <v>5.2062491835222503E-5</v>
      </c>
      <c r="AR1918" s="13">
        <f t="shared" si="2329"/>
        <v>6.9349154864490096E-4</v>
      </c>
      <c r="AS1918" s="13">
        <f t="shared" si="2330"/>
        <v>7.6554532054910404E-4</v>
      </c>
      <c r="AT1918" s="13">
        <f t="shared" si="2331"/>
        <v>4.22542739677077E-4</v>
      </c>
      <c r="AU1918" s="13">
        <f t="shared" si="2332"/>
        <v>1.5548164344317478E-4</v>
      </c>
      <c r="AV1918" s="13">
        <f t="shared" si="2333"/>
        <v>4.2909046549230032E-5</v>
      </c>
      <c r="AW1918" s="13">
        <f t="shared" si="2334"/>
        <v>2.6429532020297765E-7</v>
      </c>
      <c r="AX1918" s="13">
        <f t="shared" si="2335"/>
        <v>3.3550584183700646E-4</v>
      </c>
      <c r="AY1918" s="13">
        <f t="shared" si="2336"/>
        <v>3.0524863721994417E-4</v>
      </c>
      <c r="AZ1918" s="13">
        <f t="shared" si="2337"/>
        <v>1.3886007172700691E-4</v>
      </c>
      <c r="BA1918" s="13">
        <f t="shared" si="2338"/>
        <v>4.2112379153470108E-5</v>
      </c>
      <c r="BB1918" s="13">
        <f t="shared" si="2339"/>
        <v>9.5786307894836574E-6</v>
      </c>
      <c r="BC1918" s="13">
        <f t="shared" si="2340"/>
        <v>1.7429586196852818E-6</v>
      </c>
      <c r="BD1918" s="13">
        <f t="shared" si="2341"/>
        <v>1.051583031502252E-4</v>
      </c>
      <c r="BE1918" s="13">
        <f t="shared" si="2342"/>
        <v>1.1608425084753329E-4</v>
      </c>
      <c r="BF1918" s="13">
        <f t="shared" si="2343"/>
        <v>6.4072702255295845E-5</v>
      </c>
      <c r="BG1918" s="13">
        <f t="shared" si="2344"/>
        <v>2.357661867320698E-5</v>
      </c>
      <c r="BH1918" s="13">
        <f t="shared" si="2345"/>
        <v>6.5065573383382776E-6</v>
      </c>
      <c r="BI1918" s="13">
        <f t="shared" si="2346"/>
        <v>1.4365177291583212E-6</v>
      </c>
      <c r="BJ1918" s="14">
        <f t="shared" si="2347"/>
        <v>0.39782565783889884</v>
      </c>
      <c r="BK1918" s="14">
        <f t="shared" si="2348"/>
        <v>0.30553433696753834</v>
      </c>
      <c r="BL1918" s="14">
        <f t="shared" si="2349"/>
        <v>0.27999076616276175</v>
      </c>
      <c r="BM1918" s="14">
        <f t="shared" si="2350"/>
        <v>0.32683761375655634</v>
      </c>
      <c r="BN1918" s="14">
        <f t="shared" si="2351"/>
        <v>0.67296391295363034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1.3434343434343401</v>
      </c>
      <c r="F1919" s="10">
        <f>VLOOKUP(B1919,home!$B$2:$E$405,3,FALSE)</f>
        <v>1.57</v>
      </c>
      <c r="G1919" s="10">
        <f>VLOOKUP(C1919,away!$B$2:$E$405,4,FALSE)</f>
        <v>0.74</v>
      </c>
      <c r="H1919" s="10">
        <f>VLOOKUP(A1919,away!$A$2:$E$405,3,FALSE)</f>
        <v>0.98989898989898994</v>
      </c>
      <c r="I1919" s="10">
        <f>VLOOKUP(C1919,away!$B$2:$E$405,3,FALSE)</f>
        <v>0.83</v>
      </c>
      <c r="J1919" s="10">
        <f>VLOOKUP(B1919,home!$B$2:$E$405,4,FALSE)</f>
        <v>1.1200000000000001</v>
      </c>
      <c r="K1919" s="12">
        <f t="shared" si="2296"/>
        <v>1.5608020202020165</v>
      </c>
      <c r="L1919" s="12">
        <f t="shared" si="2297"/>
        <v>0.92021010101010103</v>
      </c>
      <c r="M1919" s="13">
        <f t="shared" si="2298"/>
        <v>8.3658510175569828E-2</v>
      </c>
      <c r="N1919" s="13">
        <f t="shared" si="2299"/>
        <v>0.13057437168912034</v>
      </c>
      <c r="O1919" s="13">
        <f t="shared" si="2300"/>
        <v>7.6983406099015661E-2</v>
      </c>
      <c r="P1919" s="13">
        <f t="shared" si="2301"/>
        <v>0.12015585576137588</v>
      </c>
      <c r="Q1919" s="13">
        <f t="shared" si="2302"/>
        <v>0.10190037155949402</v>
      </c>
      <c r="R1919" s="13">
        <f t="shared" si="2303"/>
        <v>3.5420453951238419E-2</v>
      </c>
      <c r="S1919" s="13">
        <f t="shared" si="2304"/>
        <v>4.3143936114357878E-2</v>
      </c>
      <c r="T1919" s="13">
        <f t="shared" si="2305"/>
        <v>9.3769751205728821E-2</v>
      </c>
      <c r="U1919" s="13">
        <f t="shared" si="2306"/>
        <v>5.5284316083565418E-2</v>
      </c>
      <c r="V1919" s="13">
        <f t="shared" si="2307"/>
        <v>6.8851288063228244E-3</v>
      </c>
      <c r="W1919" s="13">
        <f t="shared" si="2308"/>
        <v>5.3015435263131461E-2</v>
      </c>
      <c r="X1919" s="13">
        <f t="shared" si="2309"/>
        <v>4.878533903858067E-2</v>
      </c>
      <c r="Y1919" s="13">
        <f t="shared" si="2310"/>
        <v>2.2446380882252173E-2</v>
      </c>
      <c r="Z1919" s="13">
        <f t="shared" si="2311"/>
        <v>1.0864753169430913E-2</v>
      </c>
      <c r="AA1919" s="13">
        <f t="shared" si="2312"/>
        <v>1.695772869584403E-2</v>
      </c>
      <c r="AB1919" s="13">
        <f t="shared" si="2313"/>
        <v>1.3233828603255537E-2</v>
      </c>
      <c r="AC1919" s="13">
        <f t="shared" si="2314"/>
        <v>6.180546829716064E-4</v>
      </c>
      <c r="AD1919" s="13">
        <f t="shared" si="2315"/>
        <v>2.0686649615146203E-2</v>
      </c>
      <c r="AE1919" s="13">
        <f t="shared" si="2316"/>
        <v>1.9036063931914253E-2</v>
      </c>
      <c r="AF1919" s="13">
        <f t="shared" si="2317"/>
        <v>8.7585891568107786E-3</v>
      </c>
      <c r="AG1919" s="13">
        <f t="shared" si="2318"/>
        <v>2.6865807375649406E-3</v>
      </c>
      <c r="AH1919" s="13">
        <f t="shared" si="2319"/>
        <v>2.4994639028729586E-3</v>
      </c>
      <c r="AI1919" s="13">
        <f t="shared" si="2320"/>
        <v>3.9011683090261302E-3</v>
      </c>
      <c r="AJ1919" s="13">
        <f t="shared" si="2321"/>
        <v>3.0444756889380351E-3</v>
      </c>
      <c r="AK1919" s="13">
        <f t="shared" si="2322"/>
        <v>1.5839412685834705E-3</v>
      </c>
      <c r="AL1919" s="13">
        <f t="shared" si="2323"/>
        <v>3.550763176820984E-5</v>
      </c>
      <c r="AM1919" s="13">
        <f t="shared" si="2324"/>
        <v>6.4575529021062882E-3</v>
      </c>
      <c r="AN1919" s="13">
        <f t="shared" si="2325"/>
        <v>5.9423054083252973E-3</v>
      </c>
      <c r="AO1919" s="13">
        <f t="shared" si="2326"/>
        <v>2.7340847300139459E-3</v>
      </c>
      <c r="AP1919" s="13">
        <f t="shared" si="2327"/>
        <v>8.38644128525436E-4</v>
      </c>
      <c r="AQ1919" s="13">
        <f t="shared" si="2328"/>
        <v>1.929321995554799E-4</v>
      </c>
      <c r="AR1919" s="13">
        <f t="shared" si="2329"/>
        <v>4.6000638610676548E-4</v>
      </c>
      <c r="AS1919" s="13">
        <f t="shared" si="2330"/>
        <v>7.1797889674126835E-4</v>
      </c>
      <c r="AT1919" s="13">
        <f t="shared" si="2331"/>
        <v>5.6031145624809353E-4</v>
      </c>
      <c r="AU1919" s="13">
        <f t="shared" si="2332"/>
        <v>2.9151175095145271E-4</v>
      </c>
      <c r="AV1919" s="13">
        <f t="shared" si="2333"/>
        <v>1.1374803244941362E-4</v>
      </c>
      <c r="AW1919" s="13">
        <f t="shared" si="2334"/>
        <v>1.4166221278675005E-6</v>
      </c>
      <c r="AX1919" s="13">
        <f t="shared" si="2335"/>
        <v>1.6798269358614798E-3</v>
      </c>
      <c r="AY1919" s="13">
        <f t="shared" si="2336"/>
        <v>1.5457937143285806E-3</v>
      </c>
      <c r="AZ1919" s="13">
        <f t="shared" si="2337"/>
        <v>7.1122749500154121E-4</v>
      </c>
      <c r="BA1919" s="13">
        <f t="shared" si="2338"/>
        <v>2.1815957500550981E-4</v>
      </c>
      <c r="BB1919" s="13">
        <f t="shared" si="2339"/>
        <v>5.0188161138035215E-5</v>
      </c>
      <c r="BC1919" s="13">
        <f t="shared" si="2340"/>
        <v>9.2367305660685268E-6</v>
      </c>
      <c r="BD1919" s="13">
        <f t="shared" si="2341"/>
        <v>7.0550420504099674E-5</v>
      </c>
      <c r="BE1919" s="13">
        <f t="shared" si="2342"/>
        <v>1.1011523884890054E-4</v>
      </c>
      <c r="BF1919" s="13">
        <f t="shared" si="2343"/>
        <v>8.5934043625195776E-5</v>
      </c>
      <c r="BG1919" s="13">
        <f t="shared" si="2344"/>
        <v>4.4708676298111269E-5</v>
      </c>
      <c r="BH1919" s="13">
        <f t="shared" si="2345"/>
        <v>1.744534807166252E-5</v>
      </c>
      <c r="BI1919" s="13">
        <f t="shared" si="2346"/>
        <v>5.4457469026756387E-6</v>
      </c>
      <c r="BJ1919" s="14">
        <f t="shared" si="2347"/>
        <v>0.52203948506017117</v>
      </c>
      <c r="BK1919" s="14">
        <f t="shared" si="2348"/>
        <v>0.25604278688669474</v>
      </c>
      <c r="BL1919" s="14">
        <f t="shared" si="2349"/>
        <v>0.21138653859908726</v>
      </c>
      <c r="BM1919" s="14">
        <f t="shared" si="2350"/>
        <v>0.45009621738736949</v>
      </c>
      <c r="BN1919" s="14">
        <f t="shared" si="2351"/>
        <v>0.54869296923581412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1.3434343434343401</v>
      </c>
      <c r="F1920" s="10">
        <f>VLOOKUP(B1920,home!$B$2:$E$405,3,FALSE)</f>
        <v>0.91</v>
      </c>
      <c r="G1920" s="10">
        <f>VLOOKUP(C1920,away!$B$2:$E$405,4,FALSE)</f>
        <v>0.83</v>
      </c>
      <c r="H1920" s="10">
        <f>VLOOKUP(A1920,away!$A$2:$E$405,3,FALSE)</f>
        <v>0.98989898989898994</v>
      </c>
      <c r="I1920" s="10">
        <f>VLOOKUP(C1920,away!$B$2:$E$405,3,FALSE)</f>
        <v>0.91</v>
      </c>
      <c r="J1920" s="10">
        <f>VLOOKUP(B1920,home!$B$2:$E$405,4,FALSE)</f>
        <v>0.34</v>
      </c>
      <c r="K1920" s="12">
        <f t="shared" si="2296"/>
        <v>1.014695959595957</v>
      </c>
      <c r="L1920" s="12">
        <f t="shared" si="2297"/>
        <v>0.30627474747474753</v>
      </c>
      <c r="M1920" s="13">
        <f t="shared" si="2298"/>
        <v>0.26687611765577035</v>
      </c>
      <c r="N1920" s="13">
        <f t="shared" si="2299"/>
        <v>0.27079811829796546</v>
      </c>
      <c r="O1920" s="13">
        <f t="shared" si="2300"/>
        <v>8.173741554206207E-2</v>
      </c>
      <c r="P1920" s="13">
        <f t="shared" si="2301"/>
        <v>8.2938625298346183E-2</v>
      </c>
      <c r="Q1920" s="13">
        <f t="shared" si="2302"/>
        <v>0.13738887825156676</v>
      </c>
      <c r="R1920" s="13">
        <f t="shared" si="2303"/>
        <v>1.2517053152191782E-2</v>
      </c>
      <c r="S1920" s="13">
        <f t="shared" si="2304"/>
        <v>6.4438283451538495E-3</v>
      </c>
      <c r="T1920" s="13">
        <f t="shared" si="2305"/>
        <v>4.2078743992337443E-2</v>
      </c>
      <c r="U1920" s="13">
        <f t="shared" si="2306"/>
        <v>1.270100325957684E-2</v>
      </c>
      <c r="V1920" s="13">
        <f t="shared" si="2307"/>
        <v>2.2250950878136843E-4</v>
      </c>
      <c r="W1920" s="13">
        <f t="shared" si="2308"/>
        <v>4.6469313218428558E-2</v>
      </c>
      <c r="X1920" s="13">
        <f t="shared" si="2309"/>
        <v>1.4232377171299155E-2</v>
      </c>
      <c r="Y1920" s="13">
        <f t="shared" si="2310"/>
        <v>2.1795088620525046E-3</v>
      </c>
      <c r="Z1920" s="13">
        <f t="shared" si="2311"/>
        <v>1.2778857644385102E-3</v>
      </c>
      <c r="AA1920" s="13">
        <f t="shared" si="2312"/>
        <v>1.2966655220009473E-3</v>
      </c>
      <c r="AB1920" s="13">
        <f t="shared" si="2313"/>
        <v>6.5786063306087187E-4</v>
      </c>
      <c r="AC1920" s="13">
        <f t="shared" si="2314"/>
        <v>4.3219099502612325E-6</v>
      </c>
      <c r="AD1920" s="13">
        <f t="shared" si="2315"/>
        <v>1.1788056091984613E-2</v>
      </c>
      <c r="AE1920" s="13">
        <f t="shared" si="2316"/>
        <v>3.6103839027907462E-3</v>
      </c>
      <c r="AF1920" s="13">
        <f t="shared" si="2317"/>
        <v>5.528847090570646E-4</v>
      </c>
      <c r="AG1920" s="13">
        <f t="shared" si="2318"/>
        <v>5.6444874883033902E-5</v>
      </c>
      <c r="AH1920" s="13">
        <f t="shared" si="2319"/>
        <v>9.7846034951244859E-5</v>
      </c>
      <c r="AI1920" s="13">
        <f t="shared" si="2320"/>
        <v>9.9283976327512954E-5</v>
      </c>
      <c r="AJ1920" s="13">
        <f t="shared" si="2321"/>
        <v>5.0371524816074018E-5</v>
      </c>
      <c r="AK1920" s="13">
        <f t="shared" si="2322"/>
        <v>1.7037260903185934E-5</v>
      </c>
      <c r="AL1920" s="13">
        <f t="shared" si="2323"/>
        <v>5.3725792039625042E-8</v>
      </c>
      <c r="AM1920" s="13">
        <f t="shared" si="2324"/>
        <v>2.3922585776054591E-3</v>
      </c>
      <c r="AN1920" s="13">
        <f t="shared" si="2325"/>
        <v>7.3268839175041076E-4</v>
      </c>
      <c r="AO1920" s="13">
        <f t="shared" si="2326"/>
        <v>1.1220197608051796E-4</v>
      </c>
      <c r="AP1920" s="13">
        <f t="shared" si="2327"/>
        <v>1.1454877296742767E-5</v>
      </c>
      <c r="AQ1920" s="13">
        <f t="shared" si="2328"/>
        <v>8.7708491285352741E-7</v>
      </c>
      <c r="AR1920" s="13">
        <f t="shared" si="2329"/>
        <v>5.993553929219571E-6</v>
      </c>
      <c r="AS1920" s="13">
        <f t="shared" si="2330"/>
        <v>6.0816349555995725E-6</v>
      </c>
      <c r="AT1920" s="13">
        <f t="shared" si="2331"/>
        <v>3.0855052085922113E-6</v>
      </c>
      <c r="AU1920" s="13">
        <f t="shared" si="2332"/>
        <v>1.0436165561569327E-6</v>
      </c>
      <c r="AV1920" s="13">
        <f t="shared" si="2333"/>
        <v>2.6473837572497164E-7</v>
      </c>
      <c r="AW1920" s="13">
        <f t="shared" si="2334"/>
        <v>4.6379647917753005E-10</v>
      </c>
      <c r="AX1920" s="13">
        <f t="shared" si="2335"/>
        <v>4.0456918550083835E-4</v>
      </c>
      <c r="AY1920" s="13">
        <f t="shared" si="2336"/>
        <v>1.2390932512533354E-4</v>
      </c>
      <c r="AZ1920" s="13">
        <f t="shared" si="2337"/>
        <v>1.8975148631263957E-5</v>
      </c>
      <c r="BA1920" s="13">
        <f t="shared" si="2338"/>
        <v>1.9372029517787232E-6</v>
      </c>
      <c r="BB1920" s="13">
        <f t="shared" si="2339"/>
        <v>1.4832908621584101E-7</v>
      </c>
      <c r="BC1920" s="13">
        <f t="shared" si="2340"/>
        <v>9.0858906847833568E-9</v>
      </c>
      <c r="BD1920" s="13">
        <f t="shared" si="2341"/>
        <v>3.0594570269133382E-7</v>
      </c>
      <c r="BE1920" s="13">
        <f t="shared" si="2342"/>
        <v>3.1044186837664238E-7</v>
      </c>
      <c r="BF1920" s="13">
        <f t="shared" si="2343"/>
        <v>1.5750205476559945E-7</v>
      </c>
      <c r="BG1920" s="13">
        <f t="shared" si="2344"/>
        <v>5.3272232866238311E-8</v>
      </c>
      <c r="BH1920" s="13">
        <f t="shared" si="2345"/>
        <v>1.351377986200674E-8</v>
      </c>
      <c r="BI1920" s="13">
        <f t="shared" si="2346"/>
        <v>2.7424755649694901E-9</v>
      </c>
      <c r="BJ1920" s="14">
        <f t="shared" si="2347"/>
        <v>0.53295373855719741</v>
      </c>
      <c r="BK1920" s="14">
        <f t="shared" si="2348"/>
        <v>0.35660936576891938</v>
      </c>
      <c r="BL1920" s="14">
        <f t="shared" si="2349"/>
        <v>0.10919184937302993</v>
      </c>
      <c r="BM1920" s="14">
        <f t="shared" si="2350"/>
        <v>0.14765272240435379</v>
      </c>
      <c r="BN1920" s="14">
        <f t="shared" si="2351"/>
        <v>0.8522562081979026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1.3434343434343401</v>
      </c>
      <c r="F1921" s="10">
        <f>VLOOKUP(B1921,home!$B$2:$E$405,3,FALSE)</f>
        <v>0.83</v>
      </c>
      <c r="G1921" s="10">
        <f>VLOOKUP(C1921,away!$B$2:$E$405,4,FALSE)</f>
        <v>1.24</v>
      </c>
      <c r="H1921" s="10">
        <f>VLOOKUP(A1921,away!$A$2:$E$405,3,FALSE)</f>
        <v>0.98989898989898994</v>
      </c>
      <c r="I1921" s="10">
        <f>VLOOKUP(C1921,away!$B$2:$E$405,3,FALSE)</f>
        <v>0.41</v>
      </c>
      <c r="J1921" s="10">
        <f>VLOOKUP(B1921,home!$B$2:$E$405,4,FALSE)</f>
        <v>0.9</v>
      </c>
      <c r="K1921" s="12">
        <f t="shared" si="2296"/>
        <v>1.3826626262626227</v>
      </c>
      <c r="L1921" s="12">
        <f t="shared" si="2297"/>
        <v>0.3652727272727273</v>
      </c>
      <c r="M1921" s="13">
        <f t="shared" si="2298"/>
        <v>0.17413309584221451</v>
      </c>
      <c r="N1921" s="13">
        <f t="shared" si="2299"/>
        <v>0.24076732361643727</v>
      </c>
      <c r="O1921" s="13">
        <f t="shared" si="2300"/>
        <v>6.3606070826728894E-2</v>
      </c>
      <c r="P1921" s="13">
        <f t="shared" si="2301"/>
        <v>8.7945736935531357E-2</v>
      </c>
      <c r="Q1921" s="13">
        <f t="shared" si="2302"/>
        <v>0.16644998999486302</v>
      </c>
      <c r="R1921" s="13">
        <f t="shared" si="2303"/>
        <v>1.1616781480990756E-2</v>
      </c>
      <c r="S1921" s="13">
        <f t="shared" si="2304"/>
        <v>1.1104225488734819E-2</v>
      </c>
      <c r="T1921" s="13">
        <f t="shared" si="2305"/>
        <v>6.0799641799941774E-2</v>
      </c>
      <c r="U1921" s="13">
        <f t="shared" si="2306"/>
        <v>1.6062089591225678E-2</v>
      </c>
      <c r="V1921" s="13">
        <f t="shared" si="2307"/>
        <v>6.2313082286716531E-4</v>
      </c>
      <c r="W1921" s="13">
        <f t="shared" si="2308"/>
        <v>7.6714726769228178E-2</v>
      </c>
      <c r="X1921" s="13">
        <f t="shared" si="2309"/>
        <v>2.8021797468978073E-2</v>
      </c>
      <c r="Y1921" s="13">
        <f t="shared" si="2310"/>
        <v>5.1177991922888126E-3</v>
      </c>
      <c r="Z1921" s="13">
        <f t="shared" si="2311"/>
        <v>1.4144311512309356E-3</v>
      </c>
      <c r="AA1921" s="13">
        <f t="shared" si="2312"/>
        <v>1.95568109022863E-3</v>
      </c>
      <c r="AB1921" s="13">
        <f t="shared" si="2313"/>
        <v>1.3520235761738338E-3</v>
      </c>
      <c r="AC1921" s="13">
        <f t="shared" si="2314"/>
        <v>1.966947292502119E-5</v>
      </c>
      <c r="AD1921" s="13">
        <f t="shared" si="2315"/>
        <v>2.651764639694016E-2</v>
      </c>
      <c r="AE1921" s="13">
        <f t="shared" si="2316"/>
        <v>9.6861730202641404E-3</v>
      </c>
      <c r="AF1921" s="13">
        <f t="shared" si="2317"/>
        <v>1.7690474179736957E-3</v>
      </c>
      <c r="AG1921" s="13">
        <f t="shared" si="2318"/>
        <v>2.1539492501267612E-4</v>
      </c>
      <c r="AH1921" s="13">
        <f t="shared" si="2319"/>
        <v>1.2916328103740674E-4</v>
      </c>
      <c r="AI1921" s="13">
        <f t="shared" si="2320"/>
        <v>1.7858924137587799E-4</v>
      </c>
      <c r="AJ1921" s="13">
        <f t="shared" si="2321"/>
        <v>1.234643347515105E-4</v>
      </c>
      <c r="AK1921" s="13">
        <f t="shared" si="2322"/>
        <v>5.6903173779097022E-5</v>
      </c>
      <c r="AL1921" s="13">
        <f t="shared" si="2323"/>
        <v>3.9736186464907652E-7</v>
      </c>
      <c r="AM1921" s="13">
        <f t="shared" si="2324"/>
        <v>7.3329917218993602E-3</v>
      </c>
      <c r="AN1921" s="13">
        <f t="shared" si="2325"/>
        <v>2.6785418853265113E-3</v>
      </c>
      <c r="AO1921" s="13">
        <f t="shared" si="2326"/>
        <v>4.8919914978372368E-4</v>
      </c>
      <c r="AP1921" s="13">
        <f t="shared" si="2327"/>
        <v>5.9563702540333402E-5</v>
      </c>
      <c r="AQ1921" s="13">
        <f t="shared" si="2328"/>
        <v>5.4392490183422615E-6</v>
      </c>
      <c r="AR1921" s="13">
        <f t="shared" si="2329"/>
        <v>9.4359647856054613E-6</v>
      </c>
      <c r="AS1921" s="13">
        <f t="shared" si="2330"/>
        <v>1.3046755851786871E-5</v>
      </c>
      <c r="AT1921" s="13">
        <f t="shared" si="2331"/>
        <v>9.0196308551194399E-6</v>
      </c>
      <c r="AU1921" s="13">
        <f t="shared" si="2332"/>
        <v>4.1570354953529424E-6</v>
      </c>
      <c r="AV1921" s="13">
        <f t="shared" si="2333"/>
        <v>1.4369444038679117E-6</v>
      </c>
      <c r="AW1921" s="13">
        <f t="shared" si="2334"/>
        <v>5.5746442186807072E-9</v>
      </c>
      <c r="AX1921" s="13">
        <f t="shared" si="2335"/>
        <v>1.6898422654272388E-3</v>
      </c>
      <c r="AY1921" s="13">
        <f t="shared" si="2336"/>
        <v>6.1725329295333141E-4</v>
      </c>
      <c r="AZ1921" s="13">
        <f t="shared" si="2337"/>
        <v>1.1273289686756749E-4</v>
      </c>
      <c r="BA1921" s="13">
        <f t="shared" si="2338"/>
        <v>1.372608423072383E-5</v>
      </c>
      <c r="BB1921" s="13">
        <f t="shared" si="2339"/>
        <v>1.2534410554329163E-6</v>
      </c>
      <c r="BC1921" s="13">
        <f t="shared" si="2340"/>
        <v>9.156956655871743E-8</v>
      </c>
      <c r="BD1921" s="13">
        <f t="shared" si="2341"/>
        <v>5.7445009861458709E-7</v>
      </c>
      <c r="BE1921" s="13">
        <f t="shared" si="2342"/>
        <v>7.9427068200726756E-7</v>
      </c>
      <c r="BF1921" s="13">
        <f t="shared" si="2343"/>
        <v>5.4910419357378661E-7</v>
      </c>
      <c r="BG1921" s="13">
        <f t="shared" si="2344"/>
        <v>2.5307528212618374E-7</v>
      </c>
      <c r="BH1921" s="13">
        <f t="shared" si="2345"/>
        <v>8.7479433556685916E-8</v>
      </c>
      <c r="BI1921" s="13">
        <f t="shared" si="2346"/>
        <v>2.4190908669090756E-8</v>
      </c>
      <c r="BJ1921" s="14">
        <f t="shared" si="2347"/>
        <v>0.62906017586059682</v>
      </c>
      <c r="BK1921" s="14">
        <f t="shared" si="2348"/>
        <v>0.27444350921709082</v>
      </c>
      <c r="BL1921" s="14">
        <f t="shared" si="2349"/>
        <v>9.5120145498281947E-2</v>
      </c>
      <c r="BM1921" s="14">
        <f t="shared" si="2350"/>
        <v>0.2549020153121257</v>
      </c>
      <c r="BN1921" s="14">
        <f t="shared" si="2351"/>
        <v>0.74451899869676574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</v>
      </c>
      <c r="F1922" s="10">
        <f>VLOOKUP(B1922,home!$B$2:$E$405,3,FALSE)</f>
        <v>0.46</v>
      </c>
      <c r="G1922" s="10">
        <f>VLOOKUP(C1922,away!$B$2:$E$405,4,FALSE)</f>
        <v>1.75</v>
      </c>
      <c r="H1922" s="10">
        <f>VLOOKUP(A1922,away!$A$2:$E$405,3,FALSE)</f>
        <v>1.0857142857142901</v>
      </c>
      <c r="I1922" s="10">
        <f>VLOOKUP(C1922,away!$B$2:$E$405,3,FALSE)</f>
        <v>0.37</v>
      </c>
      <c r="J1922" s="10">
        <f>VLOOKUP(B1922,home!$B$2:$E$405,4,FALSE)</f>
        <v>0.79</v>
      </c>
      <c r="K1922" s="12">
        <f t="shared" si="2296"/>
        <v>1.2477500000000001</v>
      </c>
      <c r="L1922" s="12">
        <f t="shared" si="2297"/>
        <v>0.31735428571428698</v>
      </c>
      <c r="M1922" s="13">
        <f t="shared" si="2298"/>
        <v>0.20906620941741016</v>
      </c>
      <c r="N1922" s="13">
        <f t="shared" si="2299"/>
        <v>0.26086236280057357</v>
      </c>
      <c r="O1922" s="13">
        <f t="shared" si="2300"/>
        <v>6.6348057556655737E-2</v>
      </c>
      <c r="P1922" s="13">
        <f t="shared" si="2301"/>
        <v>8.2785788816317193E-2</v>
      </c>
      <c r="Q1922" s="13">
        <f t="shared" si="2302"/>
        <v>0.16274550659220785</v>
      </c>
      <c r="R1922" s="13">
        <f t="shared" si="2303"/>
        <v>1.0527920207211442E-2</v>
      </c>
      <c r="S1922" s="13">
        <f t="shared" si="2304"/>
        <v>8.1953545350991822E-3</v>
      </c>
      <c r="T1922" s="13">
        <f t="shared" si="2305"/>
        <v>5.1647983997779902E-2</v>
      </c>
      <c r="U1922" s="13">
        <f t="shared" si="2306"/>
        <v>1.3136212438548078E-2</v>
      </c>
      <c r="V1922" s="13">
        <f t="shared" si="2307"/>
        <v>3.605763040374103E-4</v>
      </c>
      <c r="W1922" s="13">
        <f t="shared" si="2308"/>
        <v>6.768856861680915E-2</v>
      </c>
      <c r="X1922" s="13">
        <f t="shared" si="2309"/>
        <v>2.1481257344409969E-2</v>
      </c>
      <c r="Y1922" s="13">
        <f t="shared" si="2310"/>
        <v>3.4085845403900037E-3</v>
      </c>
      <c r="Z1922" s="13">
        <f t="shared" si="2311"/>
        <v>1.1136935324721985E-3</v>
      </c>
      <c r="AA1922" s="13">
        <f t="shared" si="2312"/>
        <v>1.3896111051421858E-3</v>
      </c>
      <c r="AB1922" s="13">
        <f t="shared" si="2313"/>
        <v>8.6694362822058125E-4</v>
      </c>
      <c r="AC1922" s="13">
        <f t="shared" si="2314"/>
        <v>8.9237859866832792E-6</v>
      </c>
      <c r="AD1922" s="13">
        <f t="shared" si="2315"/>
        <v>2.11146028729059E-2</v>
      </c>
      <c r="AE1922" s="13">
        <f t="shared" si="2316"/>
        <v>6.7008097128718833E-3</v>
      </c>
      <c r="AF1922" s="13">
        <f t="shared" si="2317"/>
        <v>1.0632653400679066E-3</v>
      </c>
      <c r="AG1922" s="13">
        <f t="shared" si="2318"/>
        <v>1.1247727084066965E-4</v>
      </c>
      <c r="AH1922" s="13">
        <f t="shared" si="2319"/>
        <v>8.8358853875583911E-5</v>
      </c>
      <c r="AI1922" s="13">
        <f t="shared" si="2320"/>
        <v>1.1024975992325982E-4</v>
      </c>
      <c r="AJ1922" s="13">
        <f t="shared" si="2321"/>
        <v>6.8782068972123727E-5</v>
      </c>
      <c r="AK1922" s="13">
        <f t="shared" si="2322"/>
        <v>2.8607608853322477E-5</v>
      </c>
      <c r="AL1922" s="13">
        <f t="shared" si="2323"/>
        <v>1.4134520622806135E-7</v>
      </c>
      <c r="AM1922" s="13">
        <f t="shared" si="2324"/>
        <v>5.2691491469336674E-3</v>
      </c>
      <c r="AN1922" s="13">
        <f t="shared" si="2325"/>
        <v>1.6721870638471785E-3</v>
      </c>
      <c r="AO1922" s="13">
        <f t="shared" si="2326"/>
        <v>2.6533786561394607E-4</v>
      </c>
      <c r="AP1922" s="13">
        <f t="shared" si="2327"/>
        <v>2.8068702938289112E-5</v>
      </c>
      <c r="AQ1922" s="13">
        <f t="shared" si="2328"/>
        <v>2.2269307929768121E-6</v>
      </c>
      <c r="AR1922" s="13">
        <f t="shared" si="2329"/>
        <v>5.6082121916437965E-6</v>
      </c>
      <c r="AS1922" s="13">
        <f t="shared" si="2330"/>
        <v>6.9976467621235471E-6</v>
      </c>
      <c r="AT1922" s="13">
        <f t="shared" si="2331"/>
        <v>4.3656568737198282E-6</v>
      </c>
      <c r="AU1922" s="13">
        <f t="shared" si="2332"/>
        <v>1.815749454727973E-6</v>
      </c>
      <c r="AV1922" s="13">
        <f t="shared" si="2333"/>
        <v>5.6640034553420703E-7</v>
      </c>
      <c r="AW1922" s="13">
        <f t="shared" si="2334"/>
        <v>1.5547140711497958E-9</v>
      </c>
      <c r="AX1922" s="13">
        <f t="shared" si="2335"/>
        <v>1.0957634746810825E-3</v>
      </c>
      <c r="AY1922" s="13">
        <f t="shared" si="2336"/>
        <v>3.4774523481922011E-4</v>
      </c>
      <c r="AZ1922" s="13">
        <f t="shared" si="2337"/>
        <v>5.5179220303300303E-5</v>
      </c>
      <c r="BA1922" s="13">
        <f t="shared" si="2338"/>
        <v>5.8371206818750506E-6</v>
      </c>
      <c r="BB1922" s="13">
        <f t="shared" si="2339"/>
        <v>4.6310881615613709E-7</v>
      </c>
      <c r="BC1922" s="13">
        <f t="shared" si="2340"/>
        <v>2.9393913511843978E-8</v>
      </c>
      <c r="BD1922" s="13">
        <f t="shared" si="2341"/>
        <v>2.9663169570221216E-7</v>
      </c>
      <c r="BE1922" s="13">
        <f t="shared" si="2342"/>
        <v>3.7012219831243521E-7</v>
      </c>
      <c r="BF1922" s="13">
        <f t="shared" si="2343"/>
        <v>2.3090998647217055E-7</v>
      </c>
      <c r="BG1922" s="13">
        <f t="shared" si="2344"/>
        <v>9.6039311873550327E-8</v>
      </c>
      <c r="BH1922" s="13">
        <f t="shared" si="2345"/>
        <v>2.99582628475556E-8</v>
      </c>
      <c r="BI1922" s="13">
        <f t="shared" si="2346"/>
        <v>7.4760844936074993E-9</v>
      </c>
      <c r="BJ1922" s="14">
        <f t="shared" si="2347"/>
        <v>0.60556740635219819</v>
      </c>
      <c r="BK1922" s="14">
        <f t="shared" si="2348"/>
        <v>0.30076473943887605</v>
      </c>
      <c r="BL1922" s="14">
        <f t="shared" si="2349"/>
        <v>9.2585128030569744E-2</v>
      </c>
      <c r="BM1922" s="14">
        <f t="shared" si="2350"/>
        <v>0.20734737828363495</v>
      </c>
      <c r="BN1922" s="14">
        <f t="shared" si="2351"/>
        <v>0.79233584539037605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</v>
      </c>
      <c r="F1923" s="10">
        <f>VLOOKUP(B1923,home!$B$2:$E$405,3,FALSE)</f>
        <v>1.1299999999999999</v>
      </c>
      <c r="G1923" s="10">
        <f>VLOOKUP(C1923,away!$B$2:$E$405,4,FALSE)</f>
        <v>1.08</v>
      </c>
      <c r="H1923" s="10">
        <f>VLOOKUP(A1923,away!$A$2:$E$405,3,FALSE)</f>
        <v>1.0857142857142901</v>
      </c>
      <c r="I1923" s="10">
        <f>VLOOKUP(C1923,away!$B$2:$E$405,3,FALSE)</f>
        <v>0.54</v>
      </c>
      <c r="J1923" s="10">
        <f>VLOOKUP(B1923,home!$B$2:$E$405,4,FALSE)</f>
        <v>0.81</v>
      </c>
      <c r="K1923" s="12">
        <f t="shared" si="2296"/>
        <v>1.8916199999999999</v>
      </c>
      <c r="L1923" s="12">
        <f t="shared" si="2297"/>
        <v>0.47489142857143052</v>
      </c>
      <c r="M1923" s="13">
        <f t="shared" si="2298"/>
        <v>9.380740996725101E-2</v>
      </c>
      <c r="N1923" s="13">
        <f t="shared" si="2299"/>
        <v>0.17744797284225131</v>
      </c>
      <c r="O1923" s="13">
        <f t="shared" si="2300"/>
        <v>4.4548334929933681E-2</v>
      </c>
      <c r="P1923" s="13">
        <f t="shared" si="2301"/>
        <v>8.4268521320161133E-2</v>
      </c>
      <c r="Q1923" s="13">
        <f t="shared" si="2302"/>
        <v>0.16783206719392973</v>
      </c>
      <c r="R1923" s="13">
        <f t="shared" si="2303"/>
        <v>1.0577811207677382E-2</v>
      </c>
      <c r="S1923" s="13">
        <f t="shared" si="2304"/>
        <v>1.8924900730031717E-2</v>
      </c>
      <c r="T1923" s="13">
        <f t="shared" si="2305"/>
        <v>7.9702010149821617E-2</v>
      </c>
      <c r="U1923" s="13">
        <f t="shared" si="2306"/>
        <v>2.0009199236666681E-2</v>
      </c>
      <c r="V1923" s="13">
        <f t="shared" si="2307"/>
        <v>1.8889450692498133E-3</v>
      </c>
      <c r="W1923" s="13">
        <f t="shared" si="2308"/>
        <v>0.10582483164846045</v>
      </c>
      <c r="X1923" s="13">
        <f t="shared" si="2309"/>
        <v>5.0255305479868513E-2</v>
      </c>
      <c r="Y1923" s="13">
        <f t="shared" si="2310"/>
        <v>1.1932906906314199E-2</v>
      </c>
      <c r="Z1923" s="13">
        <f t="shared" si="2311"/>
        <v>1.6744372918576001E-3</v>
      </c>
      <c r="AA1923" s="13">
        <f t="shared" si="2312"/>
        <v>3.1673990700236731E-3</v>
      </c>
      <c r="AB1923" s="13">
        <f t="shared" si="2313"/>
        <v>2.9957577144190907E-3</v>
      </c>
      <c r="AC1923" s="13">
        <f t="shared" si="2314"/>
        <v>1.0605412721144701E-4</v>
      </c>
      <c r="AD1923" s="13">
        <f t="shared" si="2315"/>
        <v>5.0045092010715199E-2</v>
      </c>
      <c r="AE1923" s="13">
        <f t="shared" si="2316"/>
        <v>2.3765985237957227E-2</v>
      </c>
      <c r="AF1923" s="13">
        <f t="shared" si="2317"/>
        <v>5.643131340530517E-3</v>
      </c>
      <c r="AG1923" s="13">
        <f t="shared" si="2318"/>
        <v>8.9329156797358315E-4</v>
      </c>
      <c r="AH1923" s="13">
        <f t="shared" si="2319"/>
        <v>1.9879397939588327E-4</v>
      </c>
      <c r="AI1923" s="13">
        <f t="shared" si="2320"/>
        <v>3.7604266730484061E-4</v>
      </c>
      <c r="AJ1923" s="13">
        <f t="shared" si="2321"/>
        <v>3.5566491516359139E-4</v>
      </c>
      <c r="AK1923" s="13">
        <f t="shared" si="2322"/>
        <v>2.2426095560725088E-4</v>
      </c>
      <c r="AL1923" s="13">
        <f t="shared" si="2323"/>
        <v>3.8107968157862579E-6</v>
      </c>
      <c r="AM1923" s="13">
        <f t="shared" si="2324"/>
        <v>1.8933259389861814E-2</v>
      </c>
      <c r="AN1923" s="13">
        <f t="shared" si="2325"/>
        <v>8.9912425991649277E-3</v>
      </c>
      <c r="AO1923" s="13">
        <f t="shared" si="2326"/>
        <v>2.1349320212748673E-3</v>
      </c>
      <c r="AP1923" s="13">
        <f t="shared" si="2327"/>
        <v>3.379536391620378E-4</v>
      </c>
      <c r="AQ1923" s="13">
        <f t="shared" si="2328"/>
        <v>4.012282162314347E-5</v>
      </c>
      <c r="AR1923" s="13">
        <f t="shared" si="2329"/>
        <v>1.8881111373342112E-5</v>
      </c>
      <c r="AS1923" s="13">
        <f t="shared" si="2330"/>
        <v>3.5715887896041399E-5</v>
      </c>
      <c r="AT1923" s="13">
        <f t="shared" si="2331"/>
        <v>3.3780443930954922E-5</v>
      </c>
      <c r="AU1923" s="13">
        <f t="shared" si="2332"/>
        <v>2.1299921116224311E-5</v>
      </c>
      <c r="AV1923" s="13">
        <f t="shared" si="2333"/>
        <v>1.0072839195468061E-5</v>
      </c>
      <c r="AW1923" s="13">
        <f t="shared" si="2334"/>
        <v>9.5091461215293096E-8</v>
      </c>
      <c r="AX1923" s="13">
        <f t="shared" si="2335"/>
        <v>5.9690886878417298E-3</v>
      </c>
      <c r="AY1923" s="13">
        <f t="shared" si="2336"/>
        <v>2.8346690542387244E-3</v>
      </c>
      <c r="AZ1923" s="13">
        <f t="shared" si="2337"/>
        <v>6.7308001834732675E-4</v>
      </c>
      <c r="BA1923" s="13">
        <f t="shared" si="2338"/>
        <v>1.0654664381861557E-4</v>
      </c>
      <c r="BB1923" s="13">
        <f t="shared" si="2339"/>
        <v>1.2649521973128432E-5</v>
      </c>
      <c r="BC1923" s="13">
        <f t="shared" si="2340"/>
        <v>1.2014299121129325E-6</v>
      </c>
      <c r="BD1923" s="13">
        <f t="shared" si="2341"/>
        <v>1.4944129921837862E-6</v>
      </c>
      <c r="BE1923" s="13">
        <f t="shared" si="2342"/>
        <v>2.8268615042746929E-6</v>
      </c>
      <c r="BF1923" s="13">
        <f t="shared" si="2343"/>
        <v>2.6736738793580477E-6</v>
      </c>
      <c r="BG1923" s="13">
        <f t="shared" si="2344"/>
        <v>1.6858583278904232E-6</v>
      </c>
      <c r="BH1923" s="13">
        <f t="shared" si="2345"/>
        <v>7.9725083255102079E-7</v>
      </c>
      <c r="BI1923" s="13">
        <f t="shared" si="2346"/>
        <v>3.0161912397403232E-7</v>
      </c>
      <c r="BJ1923" s="14">
        <f t="shared" si="2347"/>
        <v>0.71337734020504073</v>
      </c>
      <c r="BK1923" s="14">
        <f t="shared" si="2348"/>
        <v>0.20183431106495964</v>
      </c>
      <c r="BL1923" s="14">
        <f t="shared" si="2349"/>
        <v>8.2582794556364331E-2</v>
      </c>
      <c r="BM1923" s="14">
        <f t="shared" si="2350"/>
        <v>0.41815219169424045</v>
      </c>
      <c r="BN1923" s="14">
        <f t="shared" si="2351"/>
        <v>0.57848211746120437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</v>
      </c>
      <c r="F1924" s="10">
        <f>VLOOKUP(B1924,home!$B$2:$E$405,3,FALSE)</f>
        <v>0.83</v>
      </c>
      <c r="G1924" s="10">
        <f>VLOOKUP(C1924,away!$B$2:$E$405,4,FALSE)</f>
        <v>0.75</v>
      </c>
      <c r="H1924" s="10">
        <f>VLOOKUP(A1924,away!$A$2:$E$405,3,FALSE)</f>
        <v>1.0857142857142901</v>
      </c>
      <c r="I1924" s="10">
        <f>VLOOKUP(C1924,away!$B$2:$E$405,3,FALSE)</f>
        <v>0.32</v>
      </c>
      <c r="J1924" s="10">
        <f>VLOOKUP(B1924,home!$B$2:$E$405,4,FALSE)</f>
        <v>0.66</v>
      </c>
      <c r="K1924" s="12">
        <f t="shared" si="2296"/>
        <v>0.96487499999999993</v>
      </c>
      <c r="L1924" s="12">
        <f t="shared" si="2297"/>
        <v>0.22930285714285806</v>
      </c>
      <c r="M1924" s="13">
        <f t="shared" si="2298"/>
        <v>0.30295292240560212</v>
      </c>
      <c r="N1924" s="13">
        <f t="shared" si="2299"/>
        <v>0.29231170100610532</v>
      </c>
      <c r="O1924" s="13">
        <f t="shared" si="2300"/>
        <v>6.946797068738314E-2</v>
      </c>
      <c r="P1924" s="13">
        <f t="shared" si="2301"/>
        <v>6.7027908216988799E-2</v>
      </c>
      <c r="Q1924" s="13">
        <f t="shared" si="2302"/>
        <v>0.14102212625413288</v>
      </c>
      <c r="R1924" s="13">
        <f t="shared" si="2303"/>
        <v>7.9646020792666326E-3</v>
      </c>
      <c r="S1924" s="13">
        <f t="shared" si="2304"/>
        <v>3.7074576177301755E-3</v>
      </c>
      <c r="T1924" s="13">
        <f t="shared" si="2305"/>
        <v>3.2336776470433523E-2</v>
      </c>
      <c r="U1924" s="13">
        <f t="shared" si="2306"/>
        <v>7.684845431232391E-3</v>
      </c>
      <c r="V1924" s="13">
        <f t="shared" si="2307"/>
        <v>9.1141087366296422E-5</v>
      </c>
      <c r="W1924" s="13">
        <f t="shared" si="2308"/>
        <v>4.5356241356485499E-2</v>
      </c>
      <c r="X1924" s="13">
        <f t="shared" si="2309"/>
        <v>1.0400315732303185E-2</v>
      </c>
      <c r="Y1924" s="13">
        <f t="shared" si="2310"/>
        <v>1.1924110563024679E-3</v>
      </c>
      <c r="Z1924" s="13">
        <f t="shared" si="2311"/>
        <v>6.0876867092726219E-4</v>
      </c>
      <c r="AA1924" s="13">
        <f t="shared" si="2312"/>
        <v>5.8738567136094205E-4</v>
      </c>
      <c r="AB1924" s="13">
        <f t="shared" si="2313"/>
        <v>2.8337687482719442E-4</v>
      </c>
      <c r="AC1924" s="13">
        <f t="shared" si="2314"/>
        <v>1.2603023413415395E-6</v>
      </c>
      <c r="AD1924" s="13">
        <f t="shared" si="2315"/>
        <v>1.0940775844709733E-2</v>
      </c>
      <c r="AE1924" s="13">
        <f t="shared" si="2316"/>
        <v>2.5087511605515079E-3</v>
      </c>
      <c r="AF1924" s="13">
        <f t="shared" si="2317"/>
        <v>2.8763190448746084E-4</v>
      </c>
      <c r="AG1924" s="13">
        <f t="shared" si="2318"/>
        <v>2.1984939168138808E-5</v>
      </c>
      <c r="AH1924" s="13">
        <f t="shared" si="2319"/>
        <v>3.4898098895670391E-5</v>
      </c>
      <c r="AI1924" s="13">
        <f t="shared" si="2320"/>
        <v>3.3672303171959968E-5</v>
      </c>
      <c r="AJ1924" s="13">
        <f t="shared" si="2321"/>
        <v>1.6244781761522432E-5</v>
      </c>
      <c r="AK1924" s="13">
        <f t="shared" si="2322"/>
        <v>5.224727934049654E-6</v>
      </c>
      <c r="AL1924" s="13">
        <f t="shared" si="2323"/>
        <v>1.1153604855872452E-8</v>
      </c>
      <c r="AM1924" s="13">
        <f t="shared" si="2324"/>
        <v>2.1112962186328609E-3</v>
      </c>
      <c r="AN1924" s="13">
        <f t="shared" si="2325"/>
        <v>4.8412625520742733E-4</v>
      </c>
      <c r="AO1924" s="13">
        <f t="shared" si="2326"/>
        <v>5.5505766768467768E-5</v>
      </c>
      <c r="AP1924" s="13">
        <f t="shared" si="2327"/>
        <v>4.2425436359715871E-6</v>
      </c>
      <c r="AQ1924" s="13">
        <f t="shared" si="2328"/>
        <v>2.432068443203836E-7</v>
      </c>
      <c r="AR1924" s="13">
        <f t="shared" si="2329"/>
        <v>1.6004467571262486E-6</v>
      </c>
      <c r="AS1924" s="13">
        <f t="shared" si="2330"/>
        <v>1.544231064782189E-6</v>
      </c>
      <c r="AT1924" s="13">
        <f t="shared" si="2331"/>
        <v>7.4499497431585715E-7</v>
      </c>
      <c r="AU1924" s="13">
        <f t="shared" si="2332"/>
        <v>2.3960900861433761E-7</v>
      </c>
      <c r="AV1924" s="13">
        <f t="shared" si="2333"/>
        <v>5.779818554668973E-8</v>
      </c>
      <c r="AW1924" s="13">
        <f t="shared" si="2334"/>
        <v>6.8547760988336203E-11</v>
      </c>
      <c r="AX1924" s="13">
        <f t="shared" si="2335"/>
        <v>3.3952282315889682E-4</v>
      </c>
      <c r="AY1924" s="13">
        <f t="shared" si="2336"/>
        <v>7.7853553415544377E-5</v>
      </c>
      <c r="AZ1924" s="13">
        <f t="shared" si="2337"/>
        <v>8.9260211184542201E-6</v>
      </c>
      <c r="BA1924" s="13">
        <f t="shared" si="2338"/>
        <v>6.8225404845968063E-7</v>
      </c>
      <c r="BB1924" s="13">
        <f t="shared" si="2339"/>
        <v>3.9110700652271673E-8</v>
      </c>
      <c r="BC1924" s="13">
        <f t="shared" si="2340"/>
        <v>1.7936390808849882E-9</v>
      </c>
      <c r="BD1924" s="13">
        <f t="shared" si="2341"/>
        <v>6.1164502352345045E-8</v>
      </c>
      <c r="BE1924" s="13">
        <f t="shared" si="2342"/>
        <v>5.9016099207218913E-8</v>
      </c>
      <c r="BF1924" s="13">
        <f t="shared" si="2343"/>
        <v>2.8471579361282667E-8</v>
      </c>
      <c r="BG1924" s="13">
        <f t="shared" si="2344"/>
        <v>9.1571717120725396E-9</v>
      </c>
      <c r="BH1924" s="13">
        <f t="shared" si="2345"/>
        <v>2.2088815139214973E-9</v>
      </c>
      <c r="BI1924" s="13">
        <f t="shared" si="2346"/>
        <v>4.2625891014900101E-10</v>
      </c>
      <c r="BJ1924" s="14">
        <f t="shared" si="2347"/>
        <v>0.5394611552718499</v>
      </c>
      <c r="BK1924" s="14">
        <f t="shared" si="2348"/>
        <v>0.37385855433704912</v>
      </c>
      <c r="BL1924" s="14">
        <f t="shared" si="2349"/>
        <v>8.6082568180316968E-2</v>
      </c>
      <c r="BM1924" s="14">
        <f t="shared" si="2350"/>
        <v>0.11918596232579654</v>
      </c>
      <c r="BN1924" s="14">
        <f t="shared" si="2351"/>
        <v>0.8807472306494788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1.6111111111111101</v>
      </c>
      <c r="F1925" s="10">
        <f>VLOOKUP(B1925,home!$B$2:$E$405,3,FALSE)</f>
        <v>0.78</v>
      </c>
      <c r="G1925" s="10">
        <f>VLOOKUP(C1925,away!$B$2:$E$405,4,FALSE)</f>
        <v>0.78</v>
      </c>
      <c r="H1925" s="10">
        <f>VLOOKUP(A1925,away!$A$2:$E$405,3,FALSE)</f>
        <v>1.4652777777777799</v>
      </c>
      <c r="I1925" s="10">
        <f>VLOOKUP(C1925,away!$B$2:$E$405,3,FALSE)</f>
        <v>0.85</v>
      </c>
      <c r="J1925" s="10">
        <f>VLOOKUP(B1925,home!$B$2:$E$405,4,FALSE)</f>
        <v>1.19</v>
      </c>
      <c r="K1925" s="12">
        <f t="shared" si="2296"/>
        <v>0.98019999999999952</v>
      </c>
      <c r="L1925" s="12">
        <f t="shared" si="2297"/>
        <v>1.4821284722222243</v>
      </c>
      <c r="M1925" s="13">
        <f t="shared" si="2298"/>
        <v>8.5236249482407184E-2</v>
      </c>
      <c r="N1925" s="13">
        <f t="shared" si="2299"/>
        <v>8.3548571742655495E-2</v>
      </c>
      <c r="O1925" s="13">
        <f t="shared" si="2300"/>
        <v>0.1263310722233125</v>
      </c>
      <c r="P1925" s="13">
        <f t="shared" si="2301"/>
        <v>0.12382971699329087</v>
      </c>
      <c r="Q1925" s="13">
        <f t="shared" si="2302"/>
        <v>4.0947155011075424E-2</v>
      </c>
      <c r="R1925" s="13">
        <f t="shared" si="2303"/>
        <v>9.3619439534266852E-2</v>
      </c>
      <c r="S1925" s="13">
        <f t="shared" si="2304"/>
        <v>4.4974406146892403E-2</v>
      </c>
      <c r="T1925" s="13">
        <f t="shared" si="2305"/>
        <v>6.0688944298411818E-2</v>
      </c>
      <c r="U1925" s="13">
        <f t="shared" si="2306"/>
        <v>9.1765774631488342E-2</v>
      </c>
      <c r="V1925" s="13">
        <f t="shared" si="2307"/>
        <v>7.2597802759708707E-3</v>
      </c>
      <c r="W1925" s="13">
        <f t="shared" si="2308"/>
        <v>1.3378800447285372E-2</v>
      </c>
      <c r="X1925" s="13">
        <f t="shared" si="2309"/>
        <v>1.982910106710108E-2</v>
      </c>
      <c r="Y1925" s="13">
        <f t="shared" si="2310"/>
        <v>1.4694637635061306E-2</v>
      </c>
      <c r="Z1925" s="13">
        <f t="shared" si="2311"/>
        <v>4.6252012295741281E-2</v>
      </c>
      <c r="AA1925" s="13">
        <f t="shared" si="2312"/>
        <v>4.5336222452285586E-2</v>
      </c>
      <c r="AB1925" s="13">
        <f t="shared" si="2313"/>
        <v>2.221928262386515E-2</v>
      </c>
      <c r="AC1925" s="13">
        <f t="shared" si="2314"/>
        <v>6.5918003084510489E-4</v>
      </c>
      <c r="AD1925" s="13">
        <f t="shared" si="2315"/>
        <v>3.2784750496072782E-3</v>
      </c>
      <c r="AE1925" s="13">
        <f t="shared" si="2316"/>
        <v>4.8591212164931161E-3</v>
      </c>
      <c r="AF1925" s="13">
        <f t="shared" si="2317"/>
        <v>3.6009209524717704E-3</v>
      </c>
      <c r="AG1925" s="13">
        <f t="shared" si="2318"/>
        <v>1.7790091566266607E-3</v>
      </c>
      <c r="AH1925" s="13">
        <f t="shared" si="2319"/>
        <v>1.7137856080272636E-2</v>
      </c>
      <c r="AI1925" s="13">
        <f t="shared" si="2320"/>
        <v>1.6798526529883232E-2</v>
      </c>
      <c r="AJ1925" s="13">
        <f t="shared" si="2321"/>
        <v>8.232957852295766E-3</v>
      </c>
      <c r="AK1925" s="13">
        <f t="shared" si="2322"/>
        <v>2.6899817622734355E-3</v>
      </c>
      <c r="AL1925" s="13">
        <f t="shared" si="2323"/>
        <v>3.830580400374173E-5</v>
      </c>
      <c r="AM1925" s="13">
        <f t="shared" si="2324"/>
        <v>6.4271224872501078E-4</v>
      </c>
      <c r="AN1925" s="13">
        <f t="shared" si="2325"/>
        <v>9.5258212328131039E-4</v>
      </c>
      <c r="AO1925" s="13">
        <f t="shared" si="2326"/>
        <v>7.0592454352256574E-4</v>
      </c>
      <c r="AP1925" s="13">
        <f t="shared" si="2327"/>
        <v>3.4875695506509052E-4</v>
      </c>
      <c r="AQ1925" s="13">
        <f t="shared" si="2328"/>
        <v>1.2922565324687436E-4</v>
      </c>
      <c r="AR1925" s="13">
        <f t="shared" si="2329"/>
        <v>5.0801008898837636E-3</v>
      </c>
      <c r="AS1925" s="13">
        <f t="shared" si="2330"/>
        <v>4.9795148922640638E-3</v>
      </c>
      <c r="AT1925" s="13">
        <f t="shared" si="2331"/>
        <v>2.4404602486986157E-3</v>
      </c>
      <c r="AU1925" s="13">
        <f t="shared" si="2332"/>
        <v>7.9737971192479404E-4</v>
      </c>
      <c r="AV1925" s="13">
        <f t="shared" si="2333"/>
        <v>1.9539789840717067E-4</v>
      </c>
      <c r="AW1925" s="13">
        <f t="shared" si="2334"/>
        <v>1.5458331981821284E-6</v>
      </c>
      <c r="AX1925" s="13">
        <f t="shared" si="2335"/>
        <v>1.0499775770004249E-4</v>
      </c>
      <c r="AY1925" s="13">
        <f t="shared" si="2336"/>
        <v>1.5562016620672325E-4</v>
      </c>
      <c r="AZ1925" s="13">
        <f t="shared" si="2337"/>
        <v>1.1532453959346971E-4</v>
      </c>
      <c r="BA1925" s="13">
        <f t="shared" si="2338"/>
        <v>5.697526122580023E-5</v>
      </c>
      <c r="BB1925" s="13">
        <f t="shared" si="2339"/>
        <v>2.1111164218764352E-5</v>
      </c>
      <c r="BC1925" s="13">
        <f t="shared" si="2340"/>
        <v>6.2578915140779348E-6</v>
      </c>
      <c r="BD1925" s="13">
        <f t="shared" si="2341"/>
        <v>1.2548936951097E-3</v>
      </c>
      <c r="BE1925" s="13">
        <f t="shared" si="2342"/>
        <v>1.2300467999465277E-3</v>
      </c>
      <c r="BF1925" s="13">
        <f t="shared" si="2343"/>
        <v>6.0284593665379279E-4</v>
      </c>
      <c r="BG1925" s="13">
        <f t="shared" si="2344"/>
        <v>1.9696986236934913E-4</v>
      </c>
      <c r="BH1925" s="13">
        <f t="shared" si="2345"/>
        <v>4.8267464773608973E-5</v>
      </c>
      <c r="BI1925" s="13">
        <f t="shared" si="2346"/>
        <v>9.4623537942183025E-6</v>
      </c>
      <c r="BJ1925" s="14">
        <f t="shared" si="2347"/>
        <v>0.24984422488108904</v>
      </c>
      <c r="BK1925" s="14">
        <f t="shared" si="2348"/>
        <v>0.26215325889961688</v>
      </c>
      <c r="BL1925" s="14">
        <f t="shared" si="2349"/>
        <v>0.440966453443769</v>
      </c>
      <c r="BM1925" s="14">
        <f t="shared" si="2350"/>
        <v>0.44554967020019942</v>
      </c>
      <c r="BN1925" s="14">
        <f t="shared" si="2351"/>
        <v>0.55351220498700837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1.6111111111111101</v>
      </c>
      <c r="F1926" s="10">
        <f>VLOOKUP(B1926,home!$B$2:$E$405,3,FALSE)</f>
        <v>0.39</v>
      </c>
      <c r="G1926" s="10">
        <f>VLOOKUP(C1926,away!$B$2:$E$405,4,FALSE)</f>
        <v>1.32</v>
      </c>
      <c r="H1926" s="10">
        <f>VLOOKUP(A1926,away!$A$2:$E$405,3,FALSE)</f>
        <v>1.4652777777777799</v>
      </c>
      <c r="I1926" s="10">
        <f>VLOOKUP(C1926,away!$B$2:$E$405,3,FALSE)</f>
        <v>0.93</v>
      </c>
      <c r="J1926" s="10">
        <f>VLOOKUP(B1926,home!$B$2:$E$405,4,FALSE)</f>
        <v>0.85</v>
      </c>
      <c r="K1926" s="12">
        <f t="shared" si="2296"/>
        <v>0.82939999999999958</v>
      </c>
      <c r="L1926" s="12">
        <f t="shared" si="2297"/>
        <v>1.1583020833333351</v>
      </c>
      <c r="M1926" s="13">
        <f t="shared" si="2298"/>
        <v>0.13700990132321192</v>
      </c>
      <c r="N1926" s="13">
        <f t="shared" si="2299"/>
        <v>0.11363601215747191</v>
      </c>
      <c r="O1926" s="13">
        <f t="shared" si="2300"/>
        <v>0.15869885413997104</v>
      </c>
      <c r="P1926" s="13">
        <f t="shared" si="2301"/>
        <v>0.1316248296236919</v>
      </c>
      <c r="Q1926" s="13">
        <f t="shared" si="2302"/>
        <v>4.7124854241703575E-2</v>
      </c>
      <c r="R1926" s="13">
        <f t="shared" si="2303"/>
        <v>9.1910606686470789E-2</v>
      </c>
      <c r="S1926" s="13">
        <f t="shared" si="2304"/>
        <v>3.161285353493417E-2</v>
      </c>
      <c r="T1926" s="13">
        <f t="shared" si="2305"/>
        <v>5.4584816844945004E-2</v>
      </c>
      <c r="U1926" s="13">
        <f t="shared" si="2306"/>
        <v>7.6230657185758832E-2</v>
      </c>
      <c r="V1926" s="13">
        <f t="shared" si="2307"/>
        <v>3.3744815522804054E-3</v>
      </c>
      <c r="W1926" s="13">
        <f t="shared" si="2308"/>
        <v>1.3028451369356309E-2</v>
      </c>
      <c r="X1926" s="13">
        <f t="shared" si="2309"/>
        <v>1.5090882363732456E-2</v>
      </c>
      <c r="Y1926" s="13">
        <f t="shared" si="2310"/>
        <v>8.7399002406247962E-3</v>
      </c>
      <c r="Z1926" s="13">
        <f t="shared" si="2311"/>
        <v>3.548674906845662E-2</v>
      </c>
      <c r="AA1926" s="13">
        <f t="shared" si="2312"/>
        <v>2.9432709677377902E-2</v>
      </c>
      <c r="AB1926" s="13">
        <f t="shared" si="2313"/>
        <v>1.220574470320861E-2</v>
      </c>
      <c r="AC1926" s="13">
        <f t="shared" si="2314"/>
        <v>2.0261562991868894E-4</v>
      </c>
      <c r="AD1926" s="13">
        <f t="shared" si="2315"/>
        <v>2.7014493914360289E-3</v>
      </c>
      <c r="AE1926" s="13">
        <f t="shared" si="2316"/>
        <v>3.1290944581199224E-3</v>
      </c>
      <c r="AF1926" s="13">
        <f t="shared" si="2317"/>
        <v>1.8122183148935502E-3</v>
      </c>
      <c r="AG1926" s="13">
        <f t="shared" si="2318"/>
        <v>6.996987498653416E-4</v>
      </c>
      <c r="AH1926" s="13">
        <f t="shared" si="2319"/>
        <v>1.0276093844180153E-2</v>
      </c>
      <c r="AI1926" s="13">
        <f t="shared" si="2320"/>
        <v>8.5229922343630134E-3</v>
      </c>
      <c r="AJ1926" s="13">
        <f t="shared" si="2321"/>
        <v>3.5344848795903403E-3</v>
      </c>
      <c r="AK1926" s="13">
        <f t="shared" si="2322"/>
        <v>9.7716725304407563E-4</v>
      </c>
      <c r="AL1926" s="13">
        <f t="shared" si="2323"/>
        <v>7.7860789649736654E-6</v>
      </c>
      <c r="AM1926" s="13">
        <f t="shared" si="2324"/>
        <v>4.4811642505140838E-4</v>
      </c>
      <c r="AN1926" s="13">
        <f t="shared" si="2325"/>
        <v>5.1905418871293267E-4</v>
      </c>
      <c r="AO1926" s="13">
        <f t="shared" si="2326"/>
        <v>3.0061077407454208E-4</v>
      </c>
      <c r="AP1926" s="13">
        <f t="shared" si="2327"/>
        <v>1.1606602862766283E-4</v>
      </c>
      <c r="AQ1926" s="13">
        <f t="shared" si="2328"/>
        <v>3.3609880690912114E-5</v>
      </c>
      <c r="AR1926" s="13">
        <f t="shared" si="2329"/>
        <v>2.380564181648546E-3</v>
      </c>
      <c r="AS1926" s="13">
        <f t="shared" si="2330"/>
        <v>1.9744399322593029E-3</v>
      </c>
      <c r="AT1926" s="13">
        <f t="shared" si="2331"/>
        <v>8.1880023990793256E-4</v>
      </c>
      <c r="AU1926" s="13">
        <f t="shared" si="2332"/>
        <v>2.2637097299321298E-4</v>
      </c>
      <c r="AV1926" s="13">
        <f t="shared" si="2333"/>
        <v>4.6938021250142674E-5</v>
      </c>
      <c r="AW1926" s="13">
        <f t="shared" si="2334"/>
        <v>2.0777924873871104E-7</v>
      </c>
      <c r="AX1926" s="13">
        <f t="shared" si="2335"/>
        <v>6.1944627156272961E-5</v>
      </c>
      <c r="AY1926" s="13">
        <f t="shared" si="2336"/>
        <v>7.1750590686417662E-5</v>
      </c>
      <c r="AZ1926" s="13">
        <f t="shared" si="2337"/>
        <v>4.1554429336237496E-5</v>
      </c>
      <c r="BA1926" s="13">
        <f t="shared" si="2338"/>
        <v>1.6044194023963912E-5</v>
      </c>
      <c r="BB1926" s="13">
        <f t="shared" si="2339"/>
        <v>4.6460058408404143E-6</v>
      </c>
      <c r="BC1926" s="13">
        <f t="shared" si="2340"/>
        <v>1.0762956489248588E-6</v>
      </c>
      <c r="BD1926" s="13">
        <f t="shared" si="2341"/>
        <v>4.5956874185203725E-4</v>
      </c>
      <c r="BE1926" s="13">
        <f t="shared" si="2342"/>
        <v>3.8116631449207946E-4</v>
      </c>
      <c r="BF1926" s="13">
        <f t="shared" si="2343"/>
        <v>1.580696706198653E-4</v>
      </c>
      <c r="BG1926" s="13">
        <f t="shared" si="2344"/>
        <v>4.3700994937372071E-5</v>
      </c>
      <c r="BH1926" s="13">
        <f t="shared" si="2345"/>
        <v>9.0614013002640916E-6</v>
      </c>
      <c r="BI1926" s="13">
        <f t="shared" si="2346"/>
        <v>1.5031052476878072E-6</v>
      </c>
      <c r="BJ1926" s="14">
        <f t="shared" si="2347"/>
        <v>0.26216185157199901</v>
      </c>
      <c r="BK1926" s="14">
        <f t="shared" si="2348"/>
        <v>0.30390421833368847</v>
      </c>
      <c r="BL1926" s="14">
        <f t="shared" si="2349"/>
        <v>0.39828949418047332</v>
      </c>
      <c r="BM1926" s="14">
        <f t="shared" si="2350"/>
        <v>0.31976571217065863</v>
      </c>
      <c r="BN1926" s="14">
        <f t="shared" si="2351"/>
        <v>0.6800050581725211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1.6111111111111101</v>
      </c>
      <c r="F1927" s="10">
        <f>VLOOKUP(B1927,home!$B$2:$E$405,3,FALSE)</f>
        <v>0.93</v>
      </c>
      <c r="G1927" s="10">
        <f>VLOOKUP(C1927,away!$B$2:$E$405,4,FALSE)</f>
        <v>1.24</v>
      </c>
      <c r="H1927" s="10">
        <f>VLOOKUP(A1927,away!$A$2:$E$405,3,FALSE)</f>
        <v>1.4652777777777799</v>
      </c>
      <c r="I1927" s="10">
        <f>VLOOKUP(C1927,away!$B$2:$E$405,3,FALSE)</f>
        <v>1.1599999999999999</v>
      </c>
      <c r="J1927" s="10">
        <f>VLOOKUP(B1927,home!$B$2:$E$405,4,FALSE)</f>
        <v>0.77</v>
      </c>
      <c r="K1927" s="12">
        <f t="shared" si="2296"/>
        <v>1.8579333333333321</v>
      </c>
      <c r="L1927" s="12">
        <f t="shared" si="2297"/>
        <v>1.308786111111113</v>
      </c>
      <c r="M1927" s="13">
        <f t="shared" si="2298"/>
        <v>4.2141619309563616E-2</v>
      </c>
      <c r="N1927" s="13">
        <f t="shared" si="2299"/>
        <v>7.8296319235881831E-2</v>
      </c>
      <c r="O1927" s="13">
        <f t="shared" si="2300"/>
        <v>5.5154366052088746E-2</v>
      </c>
      <c r="P1927" s="13">
        <f t="shared" si="2301"/>
        <v>0.102473135167044</v>
      </c>
      <c r="Q1927" s="13">
        <f t="shared" si="2302"/>
        <v>7.2734670692826339E-2</v>
      </c>
      <c r="R1927" s="13">
        <f t="shared" si="2303"/>
        <v>3.6092634128056023E-2</v>
      </c>
      <c r="S1927" s="13">
        <f t="shared" si="2304"/>
        <v>6.2294375506948323E-2</v>
      </c>
      <c r="T1927" s="13">
        <f t="shared" si="2305"/>
        <v>9.5194126799011611E-2</v>
      </c>
      <c r="U1927" s="13">
        <f t="shared" si="2306"/>
        <v>6.7057708034319499E-2</v>
      </c>
      <c r="V1927" s="13">
        <f t="shared" si="2307"/>
        <v>1.6830814409063668E-2</v>
      </c>
      <c r="W1927" s="13">
        <f t="shared" si="2308"/>
        <v>4.5045389723075015E-2</v>
      </c>
      <c r="X1927" s="13">
        <f t="shared" si="2309"/>
        <v>5.8954780439147834E-2</v>
      </c>
      <c r="Y1927" s="13">
        <f t="shared" si="2310"/>
        <v>3.8579598911180922E-2</v>
      </c>
      <c r="Z1927" s="13">
        <f t="shared" si="2311"/>
        <v>1.5745846086738225E-2</v>
      </c>
      <c r="AA1927" s="13">
        <f t="shared" si="2312"/>
        <v>2.9254732306087147E-2</v>
      </c>
      <c r="AB1927" s="13">
        <f t="shared" si="2313"/>
        <v>2.7176671154611417E-2</v>
      </c>
      <c r="AC1927" s="13">
        <f t="shared" si="2314"/>
        <v>2.5579023008733934E-3</v>
      </c>
      <c r="AD1927" s="13">
        <f t="shared" si="2315"/>
        <v>2.0922832769872939E-2</v>
      </c>
      <c r="AE1927" s="13">
        <f t="shared" si="2316"/>
        <v>2.7383512934310152E-2</v>
      </c>
      <c r="AF1927" s="13">
        <f t="shared" si="2317"/>
        <v>1.7919580700928334E-2</v>
      </c>
      <c r="AG1927" s="13">
        <f t="shared" si="2318"/>
        <v>7.8176327794365792E-3</v>
      </c>
      <c r="AH1927" s="13">
        <f t="shared" si="2319"/>
        <v>5.1519861665040691E-3</v>
      </c>
      <c r="AI1927" s="13">
        <f t="shared" si="2320"/>
        <v>9.572046831620119E-3</v>
      </c>
      <c r="AJ1927" s="13">
        <f t="shared" si="2321"/>
        <v>8.8921124383473677E-3</v>
      </c>
      <c r="AK1927" s="13">
        <f t="shared" si="2322"/>
        <v>5.5069840343178354E-3</v>
      </c>
      <c r="AL1927" s="13">
        <f t="shared" si="2323"/>
        <v>2.4879563008344793E-4</v>
      </c>
      <c r="AM1927" s="13">
        <f t="shared" si="2324"/>
        <v>7.774645686181185E-3</v>
      </c>
      <c r="AN1927" s="13">
        <f t="shared" si="2325"/>
        <v>1.0175348292883862E-2</v>
      </c>
      <c r="AO1927" s="13">
        <f t="shared" si="2326"/>
        <v>6.6586772607222892E-3</v>
      </c>
      <c r="AP1927" s="13">
        <f t="shared" si="2327"/>
        <v>2.9049281057349071E-3</v>
      </c>
      <c r="AQ1927" s="13">
        <f t="shared" si="2328"/>
        <v>9.5048238964054129E-4</v>
      </c>
      <c r="AR1927" s="13">
        <f t="shared" si="2329"/>
        <v>1.3485695878714204E-3</v>
      </c>
      <c r="AS1927" s="13">
        <f t="shared" si="2330"/>
        <v>2.5055523896259056E-3</v>
      </c>
      <c r="AT1927" s="13">
        <f t="shared" si="2331"/>
        <v>2.3275746515494782E-3</v>
      </c>
      <c r="AU1927" s="13">
        <f t="shared" si="2332"/>
        <v>1.4414928436451634E-3</v>
      </c>
      <c r="AV1927" s="13">
        <f t="shared" si="2333"/>
        <v>6.6954940099245026E-4</v>
      </c>
      <c r="AW1927" s="13">
        <f t="shared" si="2334"/>
        <v>1.6805020684626269E-5</v>
      </c>
      <c r="AX1927" s="13">
        <f t="shared" si="2335"/>
        <v>2.407462229202038E-3</v>
      </c>
      <c r="AY1927" s="13">
        <f t="shared" si="2336"/>
        <v>3.1508531286042257E-3</v>
      </c>
      <c r="AZ1927" s="13">
        <f t="shared" si="2337"/>
        <v>2.0618964064341052E-3</v>
      </c>
      <c r="BA1927" s="13">
        <f t="shared" si="2338"/>
        <v>8.9952712643029029E-4</v>
      </c>
      <c r="BB1927" s="13">
        <f t="shared" si="2339"/>
        <v>2.9432215240991381E-4</v>
      </c>
      <c r="BC1927" s="13">
        <f t="shared" si="2340"/>
        <v>7.7040949053284563E-5</v>
      </c>
      <c r="BD1927" s="13">
        <f t="shared" si="2341"/>
        <v>2.9416485774549195E-4</v>
      </c>
      <c r="BE1927" s="13">
        <f t="shared" si="2342"/>
        <v>5.4653869470060721E-4</v>
      </c>
      <c r="BF1927" s="13">
        <f t="shared" si="2343"/>
        <v>5.0771622942037394E-4</v>
      </c>
      <c r="BG1927" s="13">
        <f t="shared" si="2344"/>
        <v>3.1443430217147533E-4</v>
      </c>
      <c r="BH1927" s="13">
        <f t="shared" si="2345"/>
        <v>1.4604949278694727E-4</v>
      </c>
      <c r="BI1927" s="13">
        <f t="shared" si="2346"/>
        <v>5.4270044193059118E-5</v>
      </c>
      <c r="BJ1927" s="14">
        <f t="shared" si="2347"/>
        <v>0.50020362871296808</v>
      </c>
      <c r="BK1927" s="14">
        <f t="shared" si="2348"/>
        <v>0.22969749545218066</v>
      </c>
      <c r="BL1927" s="14">
        <f t="shared" si="2349"/>
        <v>0.25401515364065452</v>
      </c>
      <c r="BM1927" s="14">
        <f t="shared" si="2350"/>
        <v>0.60963533119916125</v>
      </c>
      <c r="BN1927" s="14">
        <f t="shared" si="2351"/>
        <v>0.38689274458546058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1.6111111111111101</v>
      </c>
      <c r="F1928" s="10">
        <f>VLOOKUP(B1928,home!$B$2:$E$405,3,FALSE)</f>
        <v>1.47</v>
      </c>
      <c r="G1928" s="10">
        <f>VLOOKUP(C1928,away!$B$2:$E$405,4,FALSE)</f>
        <v>0.85</v>
      </c>
      <c r="H1928" s="10">
        <f>VLOOKUP(A1928,away!$A$2:$E$405,3,FALSE)</f>
        <v>1.4652777777777799</v>
      </c>
      <c r="I1928" s="10">
        <f>VLOOKUP(C1928,away!$B$2:$E$405,3,FALSE)</f>
        <v>1.0900000000000001</v>
      </c>
      <c r="J1928" s="10">
        <f>VLOOKUP(B1928,home!$B$2:$E$405,4,FALSE)</f>
        <v>0.85</v>
      </c>
      <c r="K1928" s="12">
        <f t="shared" si="2296"/>
        <v>2.013083333333332</v>
      </c>
      <c r="L1928" s="12">
        <f t="shared" si="2297"/>
        <v>1.3575798611111132</v>
      </c>
      <c r="M1928" s="13">
        <f t="shared" si="2298"/>
        <v>3.4366837888111762E-2</v>
      </c>
      <c r="N1928" s="13">
        <f t="shared" si="2299"/>
        <v>6.9183308571926255E-2</v>
      </c>
      <c r="O1928" s="13">
        <f t="shared" si="2300"/>
        <v>4.6655727006970904E-2</v>
      </c>
      <c r="P1928" s="13">
        <f t="shared" si="2301"/>
        <v>9.3921866442282925E-2</v>
      </c>
      <c r="Q1928" s="13">
        <f t="shared" si="2302"/>
        <v>6.9635882715500919E-2</v>
      </c>
      <c r="R1928" s="13">
        <f t="shared" si="2303"/>
        <v>3.1669437695080793E-2</v>
      </c>
      <c r="S1928" s="13">
        <f t="shared" si="2304"/>
        <v>6.4170269495855511E-2</v>
      </c>
      <c r="T1928" s="13">
        <f t="shared" si="2305"/>
        <v>9.453627198525949E-2</v>
      </c>
      <c r="U1928" s="13">
        <f t="shared" si="2306"/>
        <v>6.3753217200005499E-2</v>
      </c>
      <c r="V1928" s="13">
        <f t="shared" si="2307"/>
        <v>1.9485811360025949E-2</v>
      </c>
      <c r="W1928" s="13">
        <f t="shared" si="2308"/>
        <v>4.6727611632176515E-2</v>
      </c>
      <c r="X1928" s="13">
        <f t="shared" si="2309"/>
        <v>6.3436464509664225E-2</v>
      </c>
      <c r="Y1928" s="13">
        <f t="shared" si="2310"/>
        <v>4.3060033339205016E-2</v>
      </c>
      <c r="Z1928" s="13">
        <f t="shared" si="2311"/>
        <v>1.4331263609184944E-2</v>
      </c>
      <c r="AA1928" s="13">
        <f t="shared" si="2312"/>
        <v>2.8850027917256701E-2</v>
      </c>
      <c r="AB1928" s="13">
        <f t="shared" si="2313"/>
        <v>2.9038755183215414E-2</v>
      </c>
      <c r="AC1928" s="13">
        <f t="shared" si="2314"/>
        <v>3.3283244192306139E-3</v>
      </c>
      <c r="AD1928" s="13">
        <f t="shared" si="2315"/>
        <v>2.3516644045801813E-2</v>
      </c>
      <c r="AE1928" s="13">
        <f t="shared" si="2316"/>
        <v>3.192572235749911E-2</v>
      </c>
      <c r="AF1928" s="13">
        <f t="shared" si="2317"/>
        <v>2.1670858861982806E-2</v>
      </c>
      <c r="AG1928" s="13">
        <f t="shared" si="2318"/>
        <v>9.8066405213363857E-3</v>
      </c>
      <c r="AH1928" s="13">
        <f t="shared" si="2319"/>
        <v>4.8639587150260087E-3</v>
      </c>
      <c r="AI1928" s="13">
        <f t="shared" si="2320"/>
        <v>9.7915542232402675E-3</v>
      </c>
      <c r="AJ1928" s="13">
        <f t="shared" si="2321"/>
        <v>9.855607307117294E-3</v>
      </c>
      <c r="AK1928" s="13">
        <f t="shared" si="2322"/>
        <v>6.613386269945341E-3</v>
      </c>
      <c r="AL1928" s="13">
        <f t="shared" si="2323"/>
        <v>3.638419602028067E-4</v>
      </c>
      <c r="AM1928" s="13">
        <f t="shared" si="2324"/>
        <v>9.4681928369072348E-3</v>
      </c>
      <c r="AN1928" s="13">
        <f t="shared" si="2325"/>
        <v>1.2853827916501758E-2</v>
      </c>
      <c r="AO1928" s="13">
        <f t="shared" si="2326"/>
        <v>8.7250489588153041E-3</v>
      </c>
      <c r="AP1928" s="13">
        <f t="shared" si="2327"/>
        <v>3.9483169178987148E-3</v>
      </c>
      <c r="AQ1928" s="13">
        <f t="shared" si="2328"/>
        <v>1.3400388832558981E-3</v>
      </c>
      <c r="AR1928" s="13">
        <f t="shared" si="2329"/>
        <v>1.3206424793590396E-3</v>
      </c>
      <c r="AS1928" s="13">
        <f t="shared" si="2330"/>
        <v>2.6585633644896911E-3</v>
      </c>
      <c r="AT1928" s="13">
        <f t="shared" si="2331"/>
        <v>2.6759547998323934E-3</v>
      </c>
      <c r="AU1928" s="13">
        <f t="shared" si="2332"/>
        <v>1.7956400027653078E-3</v>
      </c>
      <c r="AV1928" s="13">
        <f t="shared" si="2333"/>
        <v>9.0369324055836469E-4</v>
      </c>
      <c r="AW1928" s="13">
        <f t="shared" si="2334"/>
        <v>2.7620874343654847E-5</v>
      </c>
      <c r="AX1928" s="13">
        <f t="shared" si="2335"/>
        <v>3.1767101994606673E-3</v>
      </c>
      <c r="AY1928" s="13">
        <f t="shared" si="2336"/>
        <v>4.3126377913740689E-3</v>
      </c>
      <c r="AZ1928" s="13">
        <f t="shared" si="2337"/>
        <v>2.9273751069180736E-3</v>
      </c>
      <c r="BA1928" s="13">
        <f t="shared" si="2338"/>
        <v>1.3247151636899895E-3</v>
      </c>
      <c r="BB1928" s="13">
        <f t="shared" si="2339"/>
        <v>4.4960165698351012E-4</v>
      </c>
      <c r="BC1928" s="13">
        <f t="shared" si="2340"/>
        <v>1.220740310086E-4</v>
      </c>
      <c r="BD1928" s="13">
        <f t="shared" si="2341"/>
        <v>2.9881293895094713E-4</v>
      </c>
      <c r="BE1928" s="13">
        <f t="shared" si="2342"/>
        <v>6.0153534718650203E-4</v>
      </c>
      <c r="BF1928" s="13">
        <f t="shared" si="2343"/>
        <v>6.0547039091601352E-4</v>
      </c>
      <c r="BG1928" s="13">
        <f t="shared" si="2344"/>
        <v>4.0628745092661465E-4</v>
      </c>
      <c r="BH1928" s="13">
        <f t="shared" si="2345"/>
        <v>2.0447262400071295E-4</v>
      </c>
      <c r="BI1928" s="13">
        <f t="shared" si="2346"/>
        <v>8.2324086299753659E-5</v>
      </c>
      <c r="BJ1928" s="14">
        <f t="shared" si="2347"/>
        <v>0.52214797800316637</v>
      </c>
      <c r="BK1928" s="14">
        <f t="shared" si="2348"/>
        <v>0.21994958935708364</v>
      </c>
      <c r="BL1928" s="14">
        <f t="shared" si="2349"/>
        <v>0.24264506824314355</v>
      </c>
      <c r="BM1928" s="14">
        <f t="shared" si="2350"/>
        <v>0.64935582197567454</v>
      </c>
      <c r="BN1928" s="14">
        <f t="shared" si="2351"/>
        <v>0.34543306031987353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1.8034188034187999</v>
      </c>
      <c r="F1929" s="10">
        <f>VLOOKUP(B1929,home!$B$2:$E$405,3,FALSE)</f>
        <v>0.92</v>
      </c>
      <c r="G1929" s="10">
        <f>VLOOKUP(C1929,away!$B$2:$E$405,4,FALSE)</f>
        <v>0.74</v>
      </c>
      <c r="H1929" s="10">
        <f>VLOOKUP(A1929,away!$A$2:$E$405,3,FALSE)</f>
        <v>1.23931623931624</v>
      </c>
      <c r="I1929" s="10">
        <f>VLOOKUP(C1929,away!$B$2:$E$405,3,FALSE)</f>
        <v>1.76</v>
      </c>
      <c r="J1929" s="10">
        <f>VLOOKUP(B1929,home!$B$2:$E$405,4,FALSE)</f>
        <v>1.48</v>
      </c>
      <c r="K1929" s="12">
        <f t="shared" si="2296"/>
        <v>1.227767521367519</v>
      </c>
      <c r="L1929" s="12">
        <f t="shared" si="2297"/>
        <v>3.228170940170942</v>
      </c>
      <c r="M1929" s="13">
        <f t="shared" si="2298"/>
        <v>1.1609419766829944E-2</v>
      </c>
      <c r="N1929" s="13">
        <f t="shared" si="2299"/>
        <v>1.425366853163588E-2</v>
      </c>
      <c r="O1929" s="13">
        <f t="shared" si="2300"/>
        <v>3.7477191523526542E-2</v>
      </c>
      <c r="P1929" s="13">
        <f t="shared" si="2301"/>
        <v>4.6013278544655971E-2</v>
      </c>
      <c r="Q1929" s="13">
        <f t="shared" si="2302"/>
        <v>8.7500956417403946E-3</v>
      </c>
      <c r="R1929" s="13">
        <f t="shared" si="2303"/>
        <v>6.0491390297734579E-2</v>
      </c>
      <c r="S1929" s="13">
        <f t="shared" si="2304"/>
        <v>4.5592756678446485E-2</v>
      </c>
      <c r="T1929" s="13">
        <f t="shared" si="2305"/>
        <v>2.8246804474382759E-2</v>
      </c>
      <c r="U1929" s="13">
        <f t="shared" si="2306"/>
        <v>7.4269364329924759E-2</v>
      </c>
      <c r="V1929" s="13">
        <f t="shared" si="2307"/>
        <v>2.0078256898267061E-2</v>
      </c>
      <c r="W1929" s="13">
        <f t="shared" si="2308"/>
        <v>3.5810277459294455E-3</v>
      </c>
      <c r="X1929" s="13">
        <f t="shared" si="2309"/>
        <v>1.1560169705355288E-2</v>
      </c>
      <c r="Y1929" s="13">
        <f t="shared" si="2310"/>
        <v>1.8659101953136213E-2</v>
      </c>
      <c r="Z1929" s="13">
        <f t="shared" si="2311"/>
        <v>6.5092182763228409E-2</v>
      </c>
      <c r="AA1929" s="13">
        <f t="shared" si="2312"/>
        <v>7.9918067891610475E-2</v>
      </c>
      <c r="AB1929" s="13">
        <f t="shared" si="2313"/>
        <v>4.9060404063881853E-2</v>
      </c>
      <c r="AC1929" s="13">
        <f t="shared" si="2314"/>
        <v>4.9736897165543721E-3</v>
      </c>
      <c r="AD1929" s="13">
        <f t="shared" si="2315"/>
        <v>1.0991673898920269E-3</v>
      </c>
      <c r="AE1929" s="13">
        <f t="shared" si="2316"/>
        <v>3.5483002264329855E-3</v>
      </c>
      <c r="AF1929" s="13">
        <f t="shared" si="2317"/>
        <v>5.727259838986469E-3</v>
      </c>
      <c r="AG1929" s="13">
        <f t="shared" si="2318"/>
        <v>6.1628579263414088E-3</v>
      </c>
      <c r="AH1929" s="13">
        <f t="shared" si="2319"/>
        <v>5.2532173207137461E-2</v>
      </c>
      <c r="AI1929" s="13">
        <f t="shared" si="2320"/>
        <v>6.4497296090576348E-2</v>
      </c>
      <c r="AJ1929" s="13">
        <f t="shared" si="2321"/>
        <v>3.9593842678016952E-2</v>
      </c>
      <c r="AK1929" s="13">
        <f t="shared" si="2322"/>
        <v>1.6204011362068123E-2</v>
      </c>
      <c r="AL1929" s="13">
        <f t="shared" si="2323"/>
        <v>7.8851751394634368E-4</v>
      </c>
      <c r="AM1929" s="13">
        <f t="shared" si="2324"/>
        <v>2.6990440437114769E-4</v>
      </c>
      <c r="AN1929" s="13">
        <f t="shared" si="2325"/>
        <v>8.7129755481508606E-4</v>
      </c>
      <c r="AO1929" s="13">
        <f t="shared" si="2326"/>
        <v>1.4063487233480299E-3</v>
      </c>
      <c r="AP1929" s="13">
        <f t="shared" si="2327"/>
        <v>1.5133113601528711E-3</v>
      </c>
      <c r="AQ1929" s="13">
        <f t="shared" si="2328"/>
        <v>1.2213069390690152E-3</v>
      </c>
      <c r="AR1929" s="13">
        <f t="shared" si="2329"/>
        <v>3.3916566994261543E-2</v>
      </c>
      <c r="AS1929" s="13">
        <f t="shared" si="2330"/>
        <v>4.1641659391839891E-2</v>
      </c>
      <c r="AT1929" s="13">
        <f t="shared" si="2331"/>
        <v>2.5563138468574869E-2</v>
      </c>
      <c r="AU1929" s="13">
        <f t="shared" si="2332"/>
        <v>1.0461863718645615E-2</v>
      </c>
      <c r="AV1929" s="13">
        <f t="shared" si="2333"/>
        <v>3.2111841216815747E-3</v>
      </c>
      <c r="AW1929" s="13">
        <f t="shared" si="2334"/>
        <v>8.6812348973855708E-5</v>
      </c>
      <c r="AX1929" s="13">
        <f t="shared" si="2335"/>
        <v>5.5229976926823369E-5</v>
      </c>
      <c r="AY1929" s="13">
        <f t="shared" si="2336"/>
        <v>1.7829180654148284E-4</v>
      </c>
      <c r="AZ1929" s="13">
        <f t="shared" si="2337"/>
        <v>2.877782143738972E-4</v>
      </c>
      <c r="BA1929" s="13">
        <f t="shared" si="2338"/>
        <v>3.0966575628536618E-4</v>
      </c>
      <c r="BB1929" s="13">
        <f t="shared" si="2339"/>
        <v>2.4991349890161912E-4</v>
      </c>
      <c r="BC1929" s="13">
        <f t="shared" si="2340"/>
        <v>1.6135269894212989E-4</v>
      </c>
      <c r="BD1929" s="13">
        <f t="shared" si="2341"/>
        <v>1.8248079326872665E-2</v>
      </c>
      <c r="BE1929" s="13">
        <f t="shared" si="2342"/>
        <v>2.2404399124872312E-2</v>
      </c>
      <c r="BF1929" s="13">
        <f t="shared" si="2343"/>
        <v>1.3753696790636549E-2</v>
      </c>
      <c r="BG1929" s="13">
        <f t="shared" si="2344"/>
        <v>5.6287807394267454E-3</v>
      </c>
      <c r="BH1929" s="13">
        <f t="shared" si="2345"/>
        <v>1.7277085441918011E-3</v>
      </c>
      <c r="BI1929" s="13">
        <f t="shared" si="2346"/>
        <v>4.2424488738957024E-4</v>
      </c>
      <c r="BJ1929" s="14">
        <f t="shared" si="2347"/>
        <v>0.10811285436756035</v>
      </c>
      <c r="BK1929" s="14">
        <f t="shared" si="2348"/>
        <v>0.12923421092524165</v>
      </c>
      <c r="BL1929" s="14">
        <f t="shared" si="2349"/>
        <v>0.65102506355287026</v>
      </c>
      <c r="BM1929" s="14">
        <f t="shared" si="2350"/>
        <v>0.77477778784520945</v>
      </c>
      <c r="BN1929" s="14">
        <f t="shared" si="2351"/>
        <v>0.17859504430612333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1.8034188034187999</v>
      </c>
      <c r="F1930" s="10">
        <f>VLOOKUP(B1930,home!$B$2:$E$405,3,FALSE)</f>
        <v>0.83</v>
      </c>
      <c r="G1930" s="10">
        <f>VLOOKUP(C1930,away!$B$2:$E$405,4,FALSE)</f>
        <v>0.65</v>
      </c>
      <c r="H1930" s="10">
        <f>VLOOKUP(A1930,away!$A$2:$E$405,3,FALSE)</f>
        <v>1.23931623931624</v>
      </c>
      <c r="I1930" s="10">
        <f>VLOOKUP(C1930,away!$B$2:$E$405,3,FALSE)</f>
        <v>0.37</v>
      </c>
      <c r="J1930" s="10">
        <f>VLOOKUP(B1930,home!$B$2:$E$405,4,FALSE)</f>
        <v>1.48</v>
      </c>
      <c r="K1930" s="12">
        <f t="shared" si="2296"/>
        <v>0.97294444444444261</v>
      </c>
      <c r="L1930" s="12">
        <f t="shared" si="2297"/>
        <v>0.67864957264957304</v>
      </c>
      <c r="M1930" s="13">
        <f t="shared" si="2298"/>
        <v>0.1917440216428131</v>
      </c>
      <c r="N1930" s="13">
        <f t="shared" si="2299"/>
        <v>0.18655628061280993</v>
      </c>
      <c r="O1930" s="13">
        <f t="shared" si="2300"/>
        <v>0.13012699834600561</v>
      </c>
      <c r="P1930" s="13">
        <f t="shared" si="2301"/>
        <v>0.12660634011297731</v>
      </c>
      <c r="Q1930" s="13">
        <f t="shared" si="2302"/>
        <v>9.0754448399225959E-2</v>
      </c>
      <c r="R1930" s="13">
        <f t="shared" si="2303"/>
        <v>4.4155315908844195E-2</v>
      </c>
      <c r="S1930" s="13">
        <f t="shared" si="2304"/>
        <v>2.0899172265540732E-2</v>
      </c>
      <c r="T1930" s="13">
        <f t="shared" si="2305"/>
        <v>6.1590467622182427E-2</v>
      </c>
      <c r="U1930" s="13">
        <f t="shared" si="2306"/>
        <v>4.2960669306199267E-2</v>
      </c>
      <c r="V1930" s="13">
        <f t="shared" si="2307"/>
        <v>1.5332755092850629E-3</v>
      </c>
      <c r="W1930" s="13">
        <f t="shared" si="2308"/>
        <v>2.9433012126215578E-2</v>
      </c>
      <c r="X1930" s="13">
        <f t="shared" si="2309"/>
        <v>1.9974701101245905E-2</v>
      </c>
      <c r="Y1930" s="13">
        <f t="shared" si="2310"/>
        <v>6.7779111830817444E-3</v>
      </c>
      <c r="Z1930" s="13">
        <f t="shared" si="2311"/>
        <v>9.9886620905813364E-3</v>
      </c>
      <c r="AA1930" s="13">
        <f t="shared" si="2312"/>
        <v>9.7184132884639216E-3</v>
      </c>
      <c r="AB1930" s="13">
        <f t="shared" si="2313"/>
        <v>4.7277381089130101E-3</v>
      </c>
      <c r="AC1930" s="13">
        <f t="shared" si="2314"/>
        <v>6.3275245478402884E-5</v>
      </c>
      <c r="AD1930" s="13">
        <f t="shared" si="2315"/>
        <v>7.159171407866839E-3</v>
      </c>
      <c r="AE1930" s="13">
        <f t="shared" si="2316"/>
        <v>4.8585686164738734E-3</v>
      </c>
      <c r="AF1930" s="13">
        <f t="shared" si="2317"/>
        <v>1.6486327576293106E-3</v>
      </c>
      <c r="AG1930" s="13">
        <f t="shared" si="2318"/>
        <v>3.7294797214040631E-4</v>
      </c>
      <c r="AH1930" s="13">
        <f t="shared" si="2319"/>
        <v>1.6947003147785033E-3</v>
      </c>
      <c r="AI1930" s="13">
        <f t="shared" si="2320"/>
        <v>1.6488492562619927E-3</v>
      </c>
      <c r="AJ1930" s="13">
        <f t="shared" si="2321"/>
        <v>8.0211936180322845E-4</v>
      </c>
      <c r="AK1930" s="13">
        <f t="shared" si="2322"/>
        <v>2.60139192282591E-4</v>
      </c>
      <c r="AL1930" s="13">
        <f t="shared" si="2323"/>
        <v>1.6711962503204496E-6</v>
      </c>
      <c r="AM1930" s="13">
        <f t="shared" si="2324"/>
        <v>1.3930952096219084E-3</v>
      </c>
      <c r="AN1930" s="13">
        <f t="shared" si="2325"/>
        <v>9.4542346867007565E-4</v>
      </c>
      <c r="AO1930" s="13">
        <f t="shared" si="2326"/>
        <v>3.2080561649291186E-4</v>
      </c>
      <c r="AP1930" s="13">
        <f t="shared" si="2327"/>
        <v>7.257153151216583E-5</v>
      </c>
      <c r="AQ1930" s="13">
        <f t="shared" si="2328"/>
        <v>1.2312659711814088E-5</v>
      </c>
      <c r="AR1930" s="13">
        <f t="shared" si="2329"/>
        <v>2.3002152887870571E-4</v>
      </c>
      <c r="AS1930" s="13">
        <f t="shared" si="2330"/>
        <v>2.237981686251536E-4</v>
      </c>
      <c r="AT1930" s="13">
        <f t="shared" si="2331"/>
        <v>1.0887159242034189E-4</v>
      </c>
      <c r="AU1930" s="13">
        <f t="shared" si="2332"/>
        <v>3.5308670334397109E-5</v>
      </c>
      <c r="AV1930" s="13">
        <f t="shared" si="2333"/>
        <v>8.5883436606429912E-6</v>
      </c>
      <c r="AW1930" s="13">
        <f t="shared" si="2334"/>
        <v>3.0651982878412265E-8</v>
      </c>
      <c r="AX1930" s="13">
        <f t="shared" si="2335"/>
        <v>2.259007074639669E-4</v>
      </c>
      <c r="AY1930" s="13">
        <f t="shared" si="2336"/>
        <v>1.5330741858165736E-4</v>
      </c>
      <c r="AZ1930" s="13">
        <f t="shared" si="2337"/>
        <v>5.2021007052225485E-5</v>
      </c>
      <c r="BA1930" s="13">
        <f t="shared" si="2338"/>
        <v>1.1768011401597753E-5</v>
      </c>
      <c r="BB1930" s="13">
        <f t="shared" si="2339"/>
        <v>1.9965889771574039E-6</v>
      </c>
      <c r="BC1930" s="13">
        <f t="shared" si="2340"/>
        <v>2.7099685122094414E-7</v>
      </c>
      <c r="BD1930" s="13">
        <f t="shared" si="2341"/>
        <v>2.6017335378955834E-5</v>
      </c>
      <c r="BE1930" s="13">
        <f t="shared" si="2342"/>
        <v>2.5313421916202923E-5</v>
      </c>
      <c r="BF1930" s="13">
        <f t="shared" si="2343"/>
        <v>1.2314276611623915E-5</v>
      </c>
      <c r="BG1930" s="13">
        <f t="shared" si="2344"/>
        <v>3.9937023388772079E-6</v>
      </c>
      <c r="BH1930" s="13">
        <f t="shared" si="2345"/>
        <v>9.7141262584383908E-7</v>
      </c>
      <c r="BI1930" s="13">
        <f t="shared" si="2346"/>
        <v>1.890261035155903E-7</v>
      </c>
      <c r="BJ1930" s="14">
        <f t="shared" si="2347"/>
        <v>0.41231561501520864</v>
      </c>
      <c r="BK1930" s="14">
        <f t="shared" si="2348"/>
        <v>0.34100106339092656</v>
      </c>
      <c r="BL1930" s="14">
        <f t="shared" si="2349"/>
        <v>0.23677033056244662</v>
      </c>
      <c r="BM1930" s="14">
        <f t="shared" si="2350"/>
        <v>0.22997898926988833</v>
      </c>
      <c r="BN1930" s="14">
        <f t="shared" si="2351"/>
        <v>0.76994340502267611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1.5777777777777799</v>
      </c>
      <c r="F1931" s="10">
        <f>VLOOKUP(B1931,home!$B$2:$E$405,3,FALSE)</f>
        <v>1.81</v>
      </c>
      <c r="G1931" s="10">
        <f>VLOOKUP(C1931,away!$B$2:$E$405,4,FALSE)</f>
        <v>1.03</v>
      </c>
      <c r="H1931" s="10">
        <f>VLOOKUP(A1931,away!$A$2:$E$405,3,FALSE)</f>
        <v>1.31111111111111</v>
      </c>
      <c r="I1931" s="10">
        <f>VLOOKUP(C1931,away!$B$2:$E$405,3,FALSE)</f>
        <v>0.87</v>
      </c>
      <c r="J1931" s="10">
        <f>VLOOKUP(B1931,home!$B$2:$E$405,4,FALSE)</f>
        <v>0.33</v>
      </c>
      <c r="K1931" s="12">
        <f t="shared" ref="K1931:K1981" si="2352">E1931*F1931*G1931</f>
        <v>2.9414511111111157</v>
      </c>
      <c r="L1931" s="12">
        <f t="shared" ref="L1931:L1981" si="2353">H1931*I1931*J1931</f>
        <v>0.37641999999999964</v>
      </c>
      <c r="M1931" s="13">
        <f t="shared" ref="M1931:M1981" si="2354">_xlfn.POISSON.DIST(0,K1931,FALSE) * _xlfn.POISSON.DIST(0,L1931,FALSE)</f>
        <v>3.6229879099388747E-2</v>
      </c>
      <c r="N1931" s="13">
        <f t="shared" ref="N1931:N1981" si="2355">_xlfn.POISSON.DIST(1,K1931,FALSE) * _xlfn.POISSON.DIST(0,L1931,FALSE)</f>
        <v>0.10656841813231839</v>
      </c>
      <c r="O1931" s="13">
        <f t="shared" ref="O1931:O1981" si="2356">_xlfn.POISSON.DIST(0,K1931,FALSE) * _xlfn.POISSON.DIST(1,L1931,FALSE)</f>
        <v>1.3637651090591897E-2</v>
      </c>
      <c r="P1931" s="13">
        <f t="shared" ref="P1931:P1981" si="2357">_xlfn.POISSON.DIST(1,K1931,FALSE) * _xlfn.POISSON.DIST(1,L1931,FALSE)</f>
        <v>4.0114483953367253E-2</v>
      </c>
      <c r="Q1931" s="13">
        <f t="shared" ref="Q1931:Q1981" si="2358">_xlfn.POISSON.DIST(2,K1931,FALSE) * _xlfn.POISSON.DIST(0,L1931,FALSE)</f>
        <v>0.156732895962331</v>
      </c>
      <c r="R1931" s="13">
        <f t="shared" ref="R1931:R1981" si="2359">_xlfn.POISSON.DIST(0,K1931,FALSE) * _xlfn.POISSON.DIST(2,L1931,FALSE)</f>
        <v>2.5667423117602985E-3</v>
      </c>
      <c r="S1931" s="13">
        <f t="shared" ref="S1931:S1981" si="2360">_xlfn.POISSON.DIST(2,K1931,FALSE) * _xlfn.POISSON.DIST(2,L1931,FALSE)</f>
        <v>1.1103900032557026E-2</v>
      </c>
      <c r="T1931" s="13">
        <f t="shared" ref="T1931:T1981" si="2361">_xlfn.POISSON.DIST(2,K1931,FALSE) * _xlfn.POISSON.DIST(1,L1931,FALSE)</f>
        <v>5.8997396698140574E-2</v>
      </c>
      <c r="U1931" s="13">
        <f t="shared" ref="U1931:U1981" si="2362">_xlfn.POISSON.DIST(1,K1931,FALSE) * _xlfn.POISSON.DIST(2,L1931,FALSE)</f>
        <v>7.549947024863243E-3</v>
      </c>
      <c r="V1931" s="13">
        <f t="shared" ref="V1931:V1981" si="2363">_xlfn.POISSON.DIST(3,K1931,FALSE) * _xlfn.POISSON.DIST(3,L1931,FALSE)</f>
        <v>1.3660524000519356E-3</v>
      </c>
      <c r="W1931" s="13">
        <f t="shared" ref="W1931:W1981" si="2364">_xlfn.POISSON.DIST(3,K1931,FALSE) * _xlfn.POISSON.DIST(0,L1931,FALSE)</f>
        <v>0.15367405032535378</v>
      </c>
      <c r="X1931" s="13">
        <f t="shared" ref="X1931:X1981" si="2365">_xlfn.POISSON.DIST(3,K1931,FALSE) * _xlfn.POISSON.DIST(1,L1931,FALSE)</f>
        <v>5.7845986023469617E-2</v>
      </c>
      <c r="Y1931" s="13">
        <f t="shared" ref="Y1931:Y1981" si="2366">_xlfn.POISSON.DIST(3,K1931,FALSE) * _xlfn.POISSON.DIST(2,L1931,FALSE)</f>
        <v>1.0887193029477205E-2</v>
      </c>
      <c r="Z1931" s="13">
        <f t="shared" ref="Z1931:Z1981" si="2367">_xlfn.POISSON.DIST(0,K1931,FALSE) * _xlfn.POISSON.DIST(3,L1931,FALSE)</f>
        <v>3.2205771366427025E-4</v>
      </c>
      <c r="AA1931" s="13">
        <f t="shared" ref="AA1931:AA1981" si="2368">_xlfn.POISSON.DIST(1,K1931,FALSE) * _xlfn.POISSON.DIST(3,L1931,FALSE)</f>
        <v>9.4731701969967314E-4</v>
      </c>
      <c r="AB1931" s="13">
        <f t="shared" ref="AB1931:AB1981" si="2369">_xlfn.POISSON.DIST(2,K1931,FALSE) * _xlfn.POISSON.DIST(3,L1931,FALSE)</f>
        <v>1.3932433500850375E-3</v>
      </c>
      <c r="AC1931" s="13">
        <f t="shared" ref="AC1931:AC1981" si="2370">_xlfn.POISSON.DIST(4,K1931,FALSE) * _xlfn.POISSON.DIST(4,L1931,FALSE)</f>
        <v>9.4532621353452748E-5</v>
      </c>
      <c r="AD1931" s="13">
        <f t="shared" ref="AD1931:AD1981" si="2371">_xlfn.POISSON.DIST(4,K1931,FALSE) * _xlfn.POISSON.DIST(0,L1931,FALSE)</f>
        <v>0.11300617651961438</v>
      </c>
      <c r="AE1931" s="13">
        <f t="shared" ref="AE1931:AE1981" si="2372">_xlfn.POISSON.DIST(4,K1931,FALSE) * _xlfn.POISSON.DIST(1,L1931,FALSE)</f>
        <v>4.2537784965513199E-2</v>
      </c>
      <c r="AF1931" s="13">
        <f t="shared" ref="AF1931:AF1981" si="2373">_xlfn.POISSON.DIST(4,K1931,FALSE) * _xlfn.POISSON.DIST(2,L1931,FALSE)</f>
        <v>8.0060365083592308E-3</v>
      </c>
      <c r="AG1931" s="13">
        <f t="shared" ref="AG1931:AG1981" si="2374">_xlfn.POISSON.DIST(4,K1931,FALSE) * _xlfn.POISSON.DIST(3,L1931,FALSE)</f>
        <v>1.0045440874921932E-3</v>
      </c>
      <c r="AH1931" s="13">
        <f t="shared" ref="AH1931:AH1981" si="2375">_xlfn.POISSON.DIST(0,K1931,FALSE) * _xlfn.POISSON.DIST(4,L1931,FALSE)</f>
        <v>3.0307241144376121E-5</v>
      </c>
      <c r="AI1931" s="13">
        <f t="shared" ref="AI1931:AI1981" si="2376">_xlfn.POISSON.DIST(1,K1931,FALSE) * _xlfn.POISSON.DIST(4,L1931,FALSE)</f>
        <v>8.914726813883765E-5</v>
      </c>
      <c r="AJ1931" s="13">
        <f t="shared" ref="AJ1931:AJ1981" si="2377">_xlfn.POISSON.DIST(2,K1931,FALSE) * _xlfn.POISSON.DIST(4,L1931,FALSE)</f>
        <v>1.3111116545975232E-4</v>
      </c>
      <c r="AK1931" s="13">
        <f t="shared" ref="AK1931:AK1981" si="2378">_xlfn.POISSON.DIST(3,K1931,FALSE) * _xlfn.POISSON.DIST(4,L1931,FALSE)</f>
        <v>1.2855236110688727E-4</v>
      </c>
      <c r="AL1931" s="13">
        <f t="shared" ref="AL1931:AL1981" si="2379">_xlfn.POISSON.DIST(5,K1931,FALSE) * _xlfn.POISSON.DIST(5,L1931,FALSE)</f>
        <v>4.1867402449232032E-6</v>
      </c>
      <c r="AM1931" s="13">
        <f t="shared" ref="AM1931:AM1981" si="2380">_xlfn.POISSON.DIST(5,K1931,FALSE) * _xlfn.POISSON.DIST(0,L1931,FALSE)</f>
        <v>6.6480428697207689E-2</v>
      </c>
      <c r="AN1931" s="13">
        <f t="shared" ref="AN1931:AN1981" si="2381">_xlfn.POISSON.DIST(5,K1931,FALSE) * _xlfn.POISSON.DIST(1,L1931,FALSE)</f>
        <v>2.5024562970202894E-2</v>
      </c>
      <c r="AO1931" s="13">
        <f t="shared" ref="AO1931:AO1981" si="2382">_xlfn.POISSON.DIST(5,K1931,FALSE) * _xlfn.POISSON.DIST(2,L1931,FALSE)</f>
        <v>4.7098729966218817E-3</v>
      </c>
      <c r="AP1931" s="13">
        <f t="shared" ref="AP1931:AP1981" si="2383">_xlfn.POISSON.DIST(5,K1931,FALSE) * _xlfn.POISSON.DIST(3,L1931,FALSE)</f>
        <v>5.9096346446280243E-4</v>
      </c>
      <c r="AQ1931" s="13">
        <f t="shared" ref="AQ1931:AQ1981" si="2384">_xlfn.POISSON.DIST(5,K1931,FALSE) * _xlfn.POISSON.DIST(4,L1931,FALSE)</f>
        <v>5.5612616823271966E-5</v>
      </c>
      <c r="AR1931" s="13">
        <f t="shared" ref="AR1931:AR1981" si="2385">_xlfn.POISSON.DIST(0,K1931,FALSE) * _xlfn.POISSON.DIST(5,L1931,FALSE)</f>
        <v>2.2816503423132101E-6</v>
      </c>
      <c r="AS1931" s="13">
        <f t="shared" ref="AS1931:AS1981" si="2386">_xlfn.POISSON.DIST(1,K1931,FALSE) * _xlfn.POISSON.DIST(5,L1931,FALSE)</f>
        <v>6.7113629345642487E-6</v>
      </c>
      <c r="AT1931" s="13">
        <f t="shared" ref="AT1931:AT1981" si="2387">_xlfn.POISSON.DIST(2,K1931,FALSE) * _xlfn.POISSON.DIST(5,L1931,FALSE)</f>
        <v>9.8705729804719852E-6</v>
      </c>
      <c r="AU1931" s="13">
        <f t="shared" ref="AU1931:AU1981" si="2388">_xlfn.POISSON.DIST(3,K1931,FALSE) * _xlfn.POISSON.DIST(5,L1931,FALSE)</f>
        <v>9.677935953570893E-6</v>
      </c>
      <c r="AV1931" s="13">
        <f t="shared" ref="AV1931:AV1981" si="2389">_xlfn.POISSON.DIST(4,K1931,FALSE) * _xlfn.POISSON.DIST(5,L1931,FALSE)</f>
        <v>7.1167938659733309E-6</v>
      </c>
      <c r="AW1931" s="13">
        <f t="shared" ref="AW1931:AW1981" si="2390">_xlfn.POISSON.DIST(6,K1931,FALSE) * _xlfn.POISSON.DIST(6,L1931,FALSE)</f>
        <v>1.2876796763304232E-7</v>
      </c>
      <c r="AX1931" s="13">
        <f t="shared" ref="AX1931:AX1981" si="2391">_xlfn.POISSON.DIST(6,K1931,FALSE) * _xlfn.POISSON.DIST(0,L1931,FALSE)</f>
        <v>3.2591488476424117E-2</v>
      </c>
      <c r="AY1931" s="13">
        <f t="shared" ref="AY1931:AY1981" si="2392">_xlfn.POISSON.DIST(6,K1931,FALSE) * _xlfn.POISSON.DIST(1,L1931,FALSE)</f>
        <v>1.2268088092295553E-2</v>
      </c>
      <c r="AZ1931" s="13">
        <f t="shared" ref="AZ1931:AZ1981" si="2393">_xlfn.POISSON.DIST(6,K1931,FALSE) * _xlfn.POISSON.DIST(2,L1931,FALSE)</f>
        <v>2.3089768598509438E-3</v>
      </c>
      <c r="BA1931" s="13">
        <f t="shared" ref="BA1931:BA1981" si="2394">_xlfn.POISSON.DIST(6,K1931,FALSE) * _xlfn.POISSON.DIST(3,L1931,FALSE)</f>
        <v>2.8971502319503049E-4</v>
      </c>
      <c r="BB1931" s="13">
        <f t="shared" ref="BB1931:BB1981" si="2395">_xlfn.POISSON.DIST(6,K1931,FALSE) * _xlfn.POISSON.DIST(4,L1931,FALSE)</f>
        <v>2.726363225776832E-5</v>
      </c>
      <c r="BC1931" s="13">
        <f t="shared" ref="BC1931:BC1981" si="2396">_xlfn.POISSON.DIST(6,K1931,FALSE) * _xlfn.POISSON.DIST(5,L1931,FALSE)</f>
        <v>2.0525152908938286E-6</v>
      </c>
      <c r="BD1931" s="13">
        <f t="shared" ref="BD1931:BD1981" si="2397">_xlfn.POISSON.DIST(0,K1931,FALSE) * _xlfn.POISSON.DIST(6,L1931,FALSE)</f>
        <v>1.4314313697558959E-7</v>
      </c>
      <c r="BE1931" s="13">
        <f t="shared" ref="BE1931:BE1981" si="2398">_xlfn.POISSON.DIST(1,K1931,FALSE) * _xlfn.POISSON.DIST(6,L1931,FALSE)</f>
        <v>4.2104853930477857E-7</v>
      </c>
      <c r="BF1931" s="13">
        <f t="shared" ref="BF1931:BF1981" si="2399">_xlfn.POISSON.DIST(2,K1931,FALSE) * _xlfn.POISSON.DIST(6,L1931,FALSE)</f>
        <v>6.1924684688487672E-7</v>
      </c>
      <c r="BG1931" s="13">
        <f t="shared" ref="BG1931:BG1981" si="2400">_xlfn.POISSON.DIST(3,K1931,FALSE) * _xlfn.POISSON.DIST(6,L1931,FALSE)</f>
        <v>6.0716144194052514E-7</v>
      </c>
      <c r="BH1931" s="13">
        <f t="shared" ref="BH1931:BH1981" si="2401">_xlfn.POISSON.DIST(4,K1931,FALSE) * _xlfn.POISSON.DIST(6,L1931,FALSE)</f>
        <v>4.4648392450494631E-7</v>
      </c>
      <c r="BI1931" s="13">
        <f t="shared" ref="BI1931:BI1981" si="2402">_xlfn.POISSON.DIST(5,K1931,FALSE) * _xlfn.POISSON.DIST(6,L1931,FALSE)</f>
        <v>2.6266212716566502E-7</v>
      </c>
      <c r="BJ1931" s="14">
        <f t="shared" ref="BJ1931:BJ1981" si="2403">SUM(N1931,Q1931,T1931,W1931,X1931,Y1931,AD1931,AE1931,AF1931,AG1931,AM1931,AN1931,AO1931,AP1931,AQ1931,AX1931,AY1931,AZ1931,BA1931,BB1931,BC1931)</f>
        <v>0.85360950759670251</v>
      </c>
      <c r="BK1931" s="14">
        <f t="shared" ref="BK1931:BK1981" si="2404">SUM(M1931,P1931,S1931,V1931,AC1931,AL1931,AY1931)</f>
        <v>0.10118112293925888</v>
      </c>
      <c r="BL1931" s="14">
        <f t="shared" ref="BL1931:BL1981" si="2405">SUM(O1931,R1931,U1931,AA1931,AB1931,AH1931,AI1931,AJ1931,AK1931,AR1931,AS1931,AT1931,AU1931,AV1931,BD1931,BE1931,BF1931,BG1931,BH1931,BI1931)</f>
        <v>2.6512176894943677E-2</v>
      </c>
      <c r="BM1931" s="14">
        <f t="shared" ref="BM1931:BM1981" si="2406">SUM(S1931:BI1931)</f>
        <v>0.613506835270484</v>
      </c>
      <c r="BN1931" s="14">
        <f t="shared" ref="BN1931:BN1981" si="2407">SUM(M1931:R1931)</f>
        <v>0.35585007054975759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1.5777777777777799</v>
      </c>
      <c r="F1932" s="10">
        <f>VLOOKUP(B1932,home!$B$2:$E$405,3,FALSE)</f>
        <v>0.81</v>
      </c>
      <c r="G1932" s="10">
        <f>VLOOKUP(C1932,away!$B$2:$E$405,4,FALSE)</f>
        <v>0.81</v>
      </c>
      <c r="H1932" s="10">
        <f>VLOOKUP(A1932,away!$A$2:$E$405,3,FALSE)</f>
        <v>1.31111111111111</v>
      </c>
      <c r="I1932" s="10">
        <f>VLOOKUP(C1932,away!$B$2:$E$405,3,FALSE)</f>
        <v>0.81</v>
      </c>
      <c r="J1932" s="10">
        <f>VLOOKUP(B1932,home!$B$2:$E$405,4,FALSE)</f>
        <v>0.54</v>
      </c>
      <c r="K1932" s="12">
        <f t="shared" si="2352"/>
        <v>1.0351800000000015</v>
      </c>
      <c r="L1932" s="12">
        <f t="shared" si="2353"/>
        <v>0.57347999999999955</v>
      </c>
      <c r="M1932" s="13">
        <f t="shared" si="2354"/>
        <v>0.20015564301729016</v>
      </c>
      <c r="N1932" s="13">
        <f t="shared" si="2355"/>
        <v>0.20719711853863876</v>
      </c>
      <c r="O1932" s="13">
        <f t="shared" si="2356"/>
        <v>0.11478525815755547</v>
      </c>
      <c r="P1932" s="13">
        <f t="shared" si="2357"/>
        <v>0.11882340353953845</v>
      </c>
      <c r="Q1932" s="13">
        <f t="shared" si="2358"/>
        <v>0.10724315658441416</v>
      </c>
      <c r="R1932" s="13">
        <f t="shared" si="2359"/>
        <v>3.291352492409743E-2</v>
      </c>
      <c r="S1932" s="13">
        <f t="shared" si="2360"/>
        <v>1.7635027691300646E-2</v>
      </c>
      <c r="T1932" s="13">
        <f t="shared" si="2361"/>
        <v>6.1501805438029786E-2</v>
      </c>
      <c r="U1932" s="13">
        <f t="shared" si="2362"/>
        <v>3.4071422730927226E-2</v>
      </c>
      <c r="V1932" s="13">
        <f t="shared" si="2363"/>
        <v>1.1632358699604254E-3</v>
      </c>
      <c r="W1932" s="13">
        <f t="shared" si="2364"/>
        <v>3.7005323611018014E-2</v>
      </c>
      <c r="X1932" s="13">
        <f t="shared" si="2365"/>
        <v>2.1221812984446593E-2</v>
      </c>
      <c r="Y1932" s="13">
        <f t="shared" si="2366"/>
        <v>6.0851426551602117E-3</v>
      </c>
      <c r="Z1932" s="13">
        <f t="shared" si="2367"/>
        <v>6.2917494244904611E-3</v>
      </c>
      <c r="AA1932" s="13">
        <f t="shared" si="2368"/>
        <v>6.5130931692440452E-3</v>
      </c>
      <c r="AB1932" s="13">
        <f t="shared" si="2369"/>
        <v>3.3711118934690301E-3</v>
      </c>
      <c r="AC1932" s="13">
        <f t="shared" si="2370"/>
        <v>4.3160051318173974E-5</v>
      </c>
      <c r="AD1932" s="13">
        <f t="shared" si="2371"/>
        <v>9.5767927239134212E-3</v>
      </c>
      <c r="AE1932" s="13">
        <f t="shared" si="2372"/>
        <v>5.4920990913098636E-3</v>
      </c>
      <c r="AF1932" s="13">
        <f t="shared" si="2373"/>
        <v>1.5748044934421892E-3</v>
      </c>
      <c r="AG1932" s="13">
        <f t="shared" si="2374"/>
        <v>3.0103962696640871E-4</v>
      </c>
      <c r="AH1932" s="13">
        <f t="shared" si="2375"/>
        <v>9.0204811498919657E-4</v>
      </c>
      <c r="AI1932" s="13">
        <f t="shared" si="2376"/>
        <v>9.337821676745179E-4</v>
      </c>
      <c r="AJ1932" s="13">
        <f t="shared" si="2377"/>
        <v>4.8331631216665436E-4</v>
      </c>
      <c r="AK1932" s="13">
        <f t="shared" si="2378"/>
        <v>1.6677312667622604E-4</v>
      </c>
      <c r="AL1932" s="13">
        <f t="shared" si="2379"/>
        <v>1.0248872561886381E-6</v>
      </c>
      <c r="AM1932" s="13">
        <f t="shared" si="2380"/>
        <v>1.9827408583881424E-3</v>
      </c>
      <c r="AN1932" s="13">
        <f t="shared" si="2381"/>
        <v>1.1370622274684309E-3</v>
      </c>
      <c r="AO1932" s="13">
        <f t="shared" si="2382"/>
        <v>3.2604122310429763E-4</v>
      </c>
      <c r="AP1932" s="13">
        <f t="shared" si="2383"/>
        <v>6.2326040208617508E-5</v>
      </c>
      <c r="AQ1932" s="13">
        <f t="shared" si="2384"/>
        <v>8.9356843847094824E-6</v>
      </c>
      <c r="AR1932" s="13">
        <f t="shared" si="2385"/>
        <v>1.0346131059680081E-4</v>
      </c>
      <c r="AS1932" s="13">
        <f t="shared" si="2386"/>
        <v>1.0710107950359642E-4</v>
      </c>
      <c r="AT1932" s="13">
        <f t="shared" si="2387"/>
        <v>5.5434447740266546E-5</v>
      </c>
      <c r="AU1932" s="13">
        <f t="shared" si="2388"/>
        <v>1.9128210537256408E-5</v>
      </c>
      <c r="AV1932" s="13">
        <f t="shared" si="2389"/>
        <v>4.9502852459892782E-6</v>
      </c>
      <c r="AW1932" s="13">
        <f t="shared" si="2390"/>
        <v>1.690081864249138E-8</v>
      </c>
      <c r="AX1932" s="13">
        <f t="shared" si="2391"/>
        <v>3.4208228029770655E-4</v>
      </c>
      <c r="AY1932" s="13">
        <f t="shared" si="2392"/>
        <v>1.961773461051286E-4</v>
      </c>
      <c r="AZ1932" s="13">
        <f t="shared" si="2393"/>
        <v>5.6251892222184529E-5</v>
      </c>
      <c r="BA1932" s="13">
        <f t="shared" si="2394"/>
        <v>1.0753111717192789E-5</v>
      </c>
      <c r="BB1932" s="13">
        <f t="shared" si="2395"/>
        <v>1.5416736268939285E-6</v>
      </c>
      <c r="BC1932" s="13">
        <f t="shared" si="2396"/>
        <v>1.768237983102259E-7</v>
      </c>
      <c r="BD1932" s="13">
        <f t="shared" si="2397"/>
        <v>9.8888320668422143E-6</v>
      </c>
      <c r="BE1932" s="13">
        <f t="shared" si="2398"/>
        <v>1.0236721178953739E-5</v>
      </c>
      <c r="BF1932" s="13">
        <f t="shared" si="2399"/>
        <v>5.2984245150146724E-6</v>
      </c>
      <c r="BG1932" s="13">
        <f t="shared" si="2400"/>
        <v>1.828274363150966E-6</v>
      </c>
      <c r="BH1932" s="13">
        <f t="shared" si="2401"/>
        <v>4.7314826381165489E-7</v>
      </c>
      <c r="BI1932" s="13">
        <f t="shared" si="2402"/>
        <v>9.7958723946509951E-8</v>
      </c>
      <c r="BJ1932" s="14">
        <f t="shared" si="2403"/>
        <v>0.46132318490866103</v>
      </c>
      <c r="BK1932" s="14">
        <f t="shared" si="2404"/>
        <v>0.33801767240276914</v>
      </c>
      <c r="BL1932" s="14">
        <f t="shared" si="2405"/>
        <v>0.19445822928953543</v>
      </c>
      <c r="BM1932" s="14">
        <f t="shared" si="2406"/>
        <v>0.21877657081863516</v>
      </c>
      <c r="BN1932" s="14">
        <f t="shared" si="2407"/>
        <v>0.78111810476153443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1.5777777777777799</v>
      </c>
      <c r="F1933" s="10">
        <f>VLOOKUP(B1933,home!$B$2:$E$405,3,FALSE)</f>
        <v>0.72</v>
      </c>
      <c r="G1933" s="10">
        <f>VLOOKUP(C1933,away!$B$2:$E$405,4,FALSE)</f>
        <v>1.27</v>
      </c>
      <c r="H1933" s="10">
        <f>VLOOKUP(A1933,away!$A$2:$E$405,3,FALSE)</f>
        <v>1.31111111111111</v>
      </c>
      <c r="I1933" s="10">
        <f>VLOOKUP(C1933,away!$B$2:$E$405,3,FALSE)</f>
        <v>0.87</v>
      </c>
      <c r="J1933" s="10">
        <f>VLOOKUP(B1933,home!$B$2:$E$405,4,FALSE)</f>
        <v>1.42</v>
      </c>
      <c r="K1933" s="12">
        <f t="shared" si="2352"/>
        <v>1.4427200000000018</v>
      </c>
      <c r="L1933" s="12">
        <f t="shared" si="2353"/>
        <v>1.6197466666666651</v>
      </c>
      <c r="M1933" s="13">
        <f t="shared" si="2354"/>
        <v>4.6772181430689071E-2</v>
      </c>
      <c r="N1933" s="13">
        <f t="shared" si="2355"/>
        <v>6.747916159368382E-2</v>
      </c>
      <c r="O1933" s="13">
        <f t="shared" si="2356"/>
        <v>7.5759084965087112E-2</v>
      </c>
      <c r="P1933" s="13">
        <f t="shared" si="2357"/>
        <v>0.1092991470608306</v>
      </c>
      <c r="Q1933" s="13">
        <f t="shared" si="2358"/>
        <v>4.8676768007219838E-2</v>
      </c>
      <c r="R1933" s="13">
        <f t="shared" si="2359"/>
        <v>6.1355262670958276E-2</v>
      </c>
      <c r="S1933" s="13">
        <f t="shared" si="2360"/>
        <v>6.3853679595466992E-2</v>
      </c>
      <c r="T1933" s="13">
        <f t="shared" si="2361"/>
        <v>7.8844032723800889E-2</v>
      </c>
      <c r="U1933" s="13">
        <f t="shared" si="2362"/>
        <v>8.8518464560645022E-2</v>
      </c>
      <c r="V1933" s="13">
        <f t="shared" si="2363"/>
        <v>1.657954342136848E-2</v>
      </c>
      <c r="W1933" s="13">
        <f t="shared" si="2364"/>
        <v>2.3408982246458761E-2</v>
      </c>
      <c r="X1933" s="13">
        <f t="shared" si="2365"/>
        <v>3.7916620963760715E-2</v>
      </c>
      <c r="Y1933" s="13">
        <f t="shared" si="2366"/>
        <v>3.0707660208657419E-2</v>
      </c>
      <c r="Z1933" s="13">
        <f t="shared" si="2367"/>
        <v>3.3126660731247447E-2</v>
      </c>
      <c r="AA1933" s="13">
        <f t="shared" si="2368"/>
        <v>4.7792495970185374E-2</v>
      </c>
      <c r="AB1933" s="13">
        <f t="shared" si="2369"/>
        <v>3.4475594893052977E-2</v>
      </c>
      <c r="AC1933" s="13">
        <f t="shared" si="2370"/>
        <v>2.4214847094780906E-3</v>
      </c>
      <c r="AD1933" s="13">
        <f t="shared" si="2371"/>
        <v>8.4431517166527505E-3</v>
      </c>
      <c r="AE1933" s="13">
        <f t="shared" si="2372"/>
        <v>1.3675766849209223E-2</v>
      </c>
      <c r="AF1933" s="13">
        <f t="shared" si="2373"/>
        <v>1.1075638884058565E-2</v>
      </c>
      <c r="AG1933" s="13">
        <f t="shared" si="2374"/>
        <v>5.9799097212191871E-3</v>
      </c>
      <c r="AH1933" s="13">
        <f t="shared" si="2375"/>
        <v>1.3414199574308887E-2</v>
      </c>
      <c r="AI1933" s="13">
        <f t="shared" si="2376"/>
        <v>1.9352934009846941E-2</v>
      </c>
      <c r="AJ1933" s="13">
        <f t="shared" si="2377"/>
        <v>1.3960432477343212E-2</v>
      </c>
      <c r="AK1933" s="13">
        <f t="shared" si="2378"/>
        <v>6.7136650479042072E-3</v>
      </c>
      <c r="AL1933" s="13">
        <f t="shared" si="2379"/>
        <v>2.2634498137231706E-4</v>
      </c>
      <c r="AM1933" s="13">
        <f t="shared" si="2380"/>
        <v>2.4362207689298575E-3</v>
      </c>
      <c r="AN1933" s="13">
        <f t="shared" si="2381"/>
        <v>3.9460604697382365E-3</v>
      </c>
      <c r="AO1933" s="13">
        <f t="shared" si="2382"/>
        <v>3.1958091461618027E-3</v>
      </c>
      <c r="AP1933" s="13">
        <f t="shared" si="2383"/>
        <v>1.7254670705994736E-3</v>
      </c>
      <c r="AQ1933" s="13">
        <f t="shared" si="2384"/>
        <v>6.9870488401164803E-4</v>
      </c>
      <c r="AR1933" s="13">
        <f t="shared" si="2385"/>
        <v>4.3455210092976414E-3</v>
      </c>
      <c r="AS1933" s="13">
        <f t="shared" si="2386"/>
        <v>6.2693700705339014E-3</v>
      </c>
      <c r="AT1933" s="13">
        <f t="shared" si="2387"/>
        <v>4.5224727940803419E-3</v>
      </c>
      <c r="AU1933" s="13">
        <f t="shared" si="2388"/>
        <v>2.174887316491866E-3</v>
      </c>
      <c r="AV1933" s="13">
        <f t="shared" si="2389"/>
        <v>7.8443835731228679E-4</v>
      </c>
      <c r="AW1933" s="13">
        <f t="shared" si="2390"/>
        <v>1.4692561457090922E-5</v>
      </c>
      <c r="AX1933" s="13">
        <f t="shared" si="2391"/>
        <v>5.8579740462508083E-4</v>
      </c>
      <c r="AY1933" s="13">
        <f t="shared" si="2392"/>
        <v>9.4884339348345827E-4</v>
      </c>
      <c r="AZ1933" s="13">
        <f t="shared" si="2393"/>
        <v>7.6844296189175943E-4</v>
      </c>
      <c r="BA1933" s="13">
        <f t="shared" si="2394"/>
        <v>4.1489430868254552E-4</v>
      </c>
      <c r="BB1933" s="13">
        <f t="shared" si="2395"/>
        <v>1.6800591837688082E-4</v>
      </c>
      <c r="BC1933" s="13">
        <f t="shared" si="2396"/>
        <v>5.4425405254244884E-5</v>
      </c>
      <c r="BD1933" s="13">
        <f t="shared" si="2397"/>
        <v>1.173107194956636E-3</v>
      </c>
      <c r="BE1933" s="13">
        <f t="shared" si="2398"/>
        <v>1.6924652123078399E-3</v>
      </c>
      <c r="BF1933" s="13">
        <f t="shared" si="2399"/>
        <v>1.2208767055503853E-3</v>
      </c>
      <c r="BG1933" s="13">
        <f t="shared" si="2400"/>
        <v>5.8712774687721795E-4</v>
      </c>
      <c r="BH1933" s="13">
        <f t="shared" si="2401"/>
        <v>2.1176523574367509E-4</v>
      </c>
      <c r="BI1933" s="13">
        <f t="shared" si="2402"/>
        <v>6.1103588182423137E-5</v>
      </c>
      <c r="BJ1933" s="14">
        <f t="shared" si="2403"/>
        <v>0.34115036464647608</v>
      </c>
      <c r="BK1933" s="14">
        <f t="shared" si="2404"/>
        <v>0.24010122459268898</v>
      </c>
      <c r="BL1933" s="14">
        <f t="shared" si="2405"/>
        <v>0.38438526940066609</v>
      </c>
      <c r="BM1933" s="14">
        <f t="shared" si="2406"/>
        <v>0.58848776281058357</v>
      </c>
      <c r="BN1933" s="14">
        <f t="shared" si="2407"/>
        <v>0.40934160572846867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1.5193798449612399</v>
      </c>
      <c r="F1934" s="10">
        <f>VLOOKUP(B1934,home!$B$2:$E$405,3,FALSE)</f>
        <v>1.1000000000000001</v>
      </c>
      <c r="G1934" s="10">
        <f>VLOOKUP(C1934,away!$B$2:$E$405,4,FALSE)</f>
        <v>0.66</v>
      </c>
      <c r="H1934" s="10">
        <f>VLOOKUP(A1934,away!$A$2:$E$405,3,FALSE)</f>
        <v>1.26356589147287</v>
      </c>
      <c r="I1934" s="10">
        <f>VLOOKUP(C1934,away!$B$2:$E$405,3,FALSE)</f>
        <v>1.1299999999999999</v>
      </c>
      <c r="J1934" s="10">
        <f>VLOOKUP(B1934,home!$B$2:$E$405,4,FALSE)</f>
        <v>1.06</v>
      </c>
      <c r="K1934" s="12">
        <f t="shared" si="2352"/>
        <v>1.1030697674418604</v>
      </c>
      <c r="L1934" s="12">
        <f t="shared" si="2353"/>
        <v>1.5134992248062038</v>
      </c>
      <c r="M1934" s="13">
        <f t="shared" si="2354"/>
        <v>7.3053079015542019E-2</v>
      </c>
      <c r="N1934" s="13">
        <f t="shared" si="2355"/>
        <v>8.0582642880585767E-2</v>
      </c>
      <c r="O1934" s="13">
        <f t="shared" si="2356"/>
        <v>0.11056577845972922</v>
      </c>
      <c r="P1934" s="13">
        <f t="shared" si="2357"/>
        <v>0.12196176753260174</v>
      </c>
      <c r="Q1934" s="13">
        <f t="shared" si="2358"/>
        <v>4.4444138571069131E-2</v>
      </c>
      <c r="R1934" s="13">
        <f t="shared" si="2359"/>
        <v>8.3670609994447323E-2</v>
      </c>
      <c r="S1934" s="13">
        <f t="shared" si="2360"/>
        <v>5.090364752631376E-2</v>
      </c>
      <c r="T1934" s="13">
        <f t="shared" si="2361"/>
        <v>6.7266169274492651E-2</v>
      </c>
      <c r="U1934" s="13">
        <f t="shared" si="2362"/>
        <v>9.229452030829359E-2</v>
      </c>
      <c r="V1934" s="13">
        <f t="shared" si="2363"/>
        <v>9.4425996820521243E-3</v>
      </c>
      <c r="W1934" s="13">
        <f t="shared" si="2364"/>
        <v>1.6341661865914344E-2</v>
      </c>
      <c r="X1934" s="13">
        <f t="shared" si="2365"/>
        <v>2.4733092566106465E-2</v>
      </c>
      <c r="Y1934" s="13">
        <f t="shared" si="2366"/>
        <v>1.871675821293111E-2</v>
      </c>
      <c r="Z1934" s="13">
        <f t="shared" si="2367"/>
        <v>4.2211801121886057E-2</v>
      </c>
      <c r="AA1934" s="13">
        <f t="shared" si="2368"/>
        <v>4.6562561646820912E-2</v>
      </c>
      <c r="AB1934" s="13">
        <f t="shared" si="2369"/>
        <v>2.5680877023628024E-2</v>
      </c>
      <c r="AC1934" s="13">
        <f t="shared" si="2370"/>
        <v>9.8527345017932985E-4</v>
      </c>
      <c r="AD1934" s="13">
        <f t="shared" si="2371"/>
        <v>4.5064982885119126E-3</v>
      </c>
      <c r="AE1934" s="13">
        <f t="shared" si="2372"/>
        <v>6.8205816662532644E-3</v>
      </c>
      <c r="AF1934" s="13">
        <f t="shared" si="2373"/>
        <v>5.1614725323008617E-3</v>
      </c>
      <c r="AG1934" s="13">
        <f t="shared" si="2374"/>
        <v>2.6039615588319548E-3</v>
      </c>
      <c r="AH1934" s="13">
        <f t="shared" si="2375"/>
        <v>1.5971882068912056E-2</v>
      </c>
      <c r="AI1934" s="13">
        <f t="shared" si="2376"/>
        <v>1.7618100239363638E-2</v>
      </c>
      <c r="AJ1934" s="13">
        <f t="shared" si="2377"/>
        <v>9.7169968669011206E-3</v>
      </c>
      <c r="AK1934" s="13">
        <f t="shared" si="2378"/>
        <v>3.5728418247353007E-3</v>
      </c>
      <c r="AL1934" s="13">
        <f t="shared" si="2379"/>
        <v>6.579637332534635E-5</v>
      </c>
      <c r="AM1934" s="13">
        <f t="shared" si="2380"/>
        <v>9.9419640381719489E-4</v>
      </c>
      <c r="AN1934" s="13">
        <f t="shared" si="2381"/>
        <v>1.5047154864824405E-3</v>
      </c>
      <c r="AO1934" s="13">
        <f t="shared" si="2382"/>
        <v>1.1386928611725319E-3</v>
      </c>
      <c r="AP1934" s="13">
        <f t="shared" si="2383"/>
        <v>5.7447025422566146E-4</v>
      </c>
      <c r="AQ1934" s="13">
        <f t="shared" si="2384"/>
        <v>2.1736507111119044E-4</v>
      </c>
      <c r="AR1934" s="13">
        <f t="shared" si="2385"/>
        <v>4.8346862259988944E-3</v>
      </c>
      <c r="AS1934" s="13">
        <f t="shared" si="2386"/>
        <v>5.3329962109669657E-3</v>
      </c>
      <c r="AT1934" s="13">
        <f t="shared" si="2387"/>
        <v>2.9413334450998281E-3</v>
      </c>
      <c r="AU1934" s="13">
        <f t="shared" si="2388"/>
        <v>1.0814986664184109E-3</v>
      </c>
      <c r="AV1934" s="13">
        <f t="shared" si="2389"/>
        <v>2.9824212061370955E-4</v>
      </c>
      <c r="AW1934" s="13">
        <f t="shared" si="2390"/>
        <v>3.051298109437715E-6</v>
      </c>
      <c r="AX1934" s="13">
        <f t="shared" si="2391"/>
        <v>1.8277799932502785E-4</v>
      </c>
      <c r="AY1934" s="13">
        <f t="shared" si="2392"/>
        <v>2.7663436029005852E-4</v>
      </c>
      <c r="AZ1934" s="13">
        <f t="shared" si="2393"/>
        <v>2.0934294492688186E-4</v>
      </c>
      <c r="BA1934" s="13">
        <f t="shared" si="2394"/>
        <v>1.0561346162182779E-4</v>
      </c>
      <c r="BB1934" s="13">
        <f t="shared" si="2395"/>
        <v>3.9961473073434043E-5</v>
      </c>
      <c r="BC1934" s="13">
        <f t="shared" si="2396"/>
        <v>1.2096331703751269E-5</v>
      </c>
      <c r="BD1934" s="13">
        <f t="shared" si="2397"/>
        <v>1.2195489758717623E-3</v>
      </c>
      <c r="BE1934" s="13">
        <f t="shared" si="2398"/>
        <v>1.3452476051988235E-3</v>
      </c>
      <c r="BF1934" s="13">
        <f t="shared" si="2399"/>
        <v>7.4195098150919327E-4</v>
      </c>
      <c r="BG1934" s="13">
        <f t="shared" si="2400"/>
        <v>2.7280789887553522E-4</v>
      </c>
      <c r="BH1934" s="13">
        <f t="shared" si="2401"/>
        <v>7.5231536392234772E-5</v>
      </c>
      <c r="BI1934" s="13">
        <f t="shared" si="2402"/>
        <v>1.6597126670495247E-5</v>
      </c>
      <c r="BJ1934" s="14">
        <f t="shared" si="2403"/>
        <v>0.27643284406474744</v>
      </c>
      <c r="BK1934" s="14">
        <f t="shared" si="2404"/>
        <v>0.25668879794030441</v>
      </c>
      <c r="BL1934" s="14">
        <f t="shared" si="2405"/>
        <v>0.42381430922644703</v>
      </c>
      <c r="BM1934" s="14">
        <f t="shared" si="2406"/>
        <v>0.48459615283722918</v>
      </c>
      <c r="BN1934" s="14">
        <f t="shared" si="2407"/>
        <v>0.5142780164539752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1.5193798449612399</v>
      </c>
      <c r="F1935" s="10">
        <f>VLOOKUP(B1935,home!$B$2:$E$405,3,FALSE)</f>
        <v>1.1000000000000001</v>
      </c>
      <c r="G1935" s="10">
        <f>VLOOKUP(C1935,away!$B$2:$E$405,4,FALSE)</f>
        <v>0.99</v>
      </c>
      <c r="H1935" s="10">
        <f>VLOOKUP(A1935,away!$A$2:$E$405,3,FALSE)</f>
        <v>1.26356589147287</v>
      </c>
      <c r="I1935" s="10">
        <f>VLOOKUP(C1935,away!$B$2:$E$405,3,FALSE)</f>
        <v>0.55000000000000004</v>
      </c>
      <c r="J1935" s="10">
        <f>VLOOKUP(B1935,home!$B$2:$E$405,4,FALSE)</f>
        <v>2.11</v>
      </c>
      <c r="K1935" s="12">
        <f t="shared" si="2352"/>
        <v>1.6546046511627903</v>
      </c>
      <c r="L1935" s="12">
        <f t="shared" si="2353"/>
        <v>1.4663682170542656</v>
      </c>
      <c r="M1935" s="13">
        <f t="shared" si="2354"/>
        <v>4.4114230203981503E-2</v>
      </c>
      <c r="N1935" s="13">
        <f t="shared" si="2355"/>
        <v>7.2991610477973826E-2</v>
      </c>
      <c r="O1935" s="13">
        <f t="shared" si="2356"/>
        <v>6.4687705090933773E-2</v>
      </c>
      <c r="P1935" s="13">
        <f t="shared" si="2357"/>
        <v>0.10703257771650591</v>
      </c>
      <c r="Q1935" s="13">
        <f t="shared" si="2358"/>
        <v>6.0386129096359091E-2</v>
      </c>
      <c r="R1935" s="13">
        <f t="shared" si="2359"/>
        <v>4.7427997389762361E-2</v>
      </c>
      <c r="S1935" s="13">
        <f t="shared" si="2360"/>
        <v>6.4922206732771784E-2</v>
      </c>
      <c r="T1935" s="13">
        <f t="shared" si="2361"/>
        <v>8.8548300457836779E-2</v>
      </c>
      <c r="U1935" s="13">
        <f t="shared" si="2362"/>
        <v>7.8474585076437481E-2</v>
      </c>
      <c r="V1935" s="13">
        <f t="shared" si="2363"/>
        <v>1.7502014669949356E-2</v>
      </c>
      <c r="W1935" s="13">
        <f t="shared" si="2364"/>
        <v>3.3305056689517491E-2</v>
      </c>
      <c r="X1935" s="13">
        <f t="shared" si="2365"/>
        <v>4.8837476596698993E-2</v>
      </c>
      <c r="Y1935" s="13">
        <f t="shared" si="2366"/>
        <v>3.5806861741265475E-2</v>
      </c>
      <c r="Z1935" s="13">
        <f t="shared" si="2367"/>
        <v>2.3182302656960075E-2</v>
      </c>
      <c r="AA1935" s="13">
        <f t="shared" si="2368"/>
        <v>3.8357545800869648E-2</v>
      </c>
      <c r="AB1935" s="13">
        <f t="shared" si="2369"/>
        <v>3.1733286844654339E-2</v>
      </c>
      <c r="AC1935" s="13">
        <f t="shared" si="2370"/>
        <v>2.6540270235573967E-3</v>
      </c>
      <c r="AD1935" s="13">
        <f t="shared" si="2371"/>
        <v>1.3776675426429012E-2</v>
      </c>
      <c r="AE1935" s="13">
        <f t="shared" si="2372"/>
        <v>2.0201678981988023E-2</v>
      </c>
      <c r="AF1935" s="13">
        <f t="shared" si="2373"/>
        <v>1.4811549995160208E-2</v>
      </c>
      <c r="AG1935" s="13">
        <f t="shared" si="2374"/>
        <v>7.2397287194043989E-3</v>
      </c>
      <c r="AH1935" s="13">
        <f t="shared" si="2375"/>
        <v>8.4984479535747236E-3</v>
      </c>
      <c r="AI1935" s="13">
        <f t="shared" si="2376"/>
        <v>1.4061571511649634E-2</v>
      </c>
      <c r="AJ1935" s="13">
        <f t="shared" si="2377"/>
        <v>1.1633170812916838E-2</v>
      </c>
      <c r="AK1935" s="13">
        <f t="shared" si="2378"/>
        <v>6.4160995116078071E-3</v>
      </c>
      <c r="AL1935" s="13">
        <f t="shared" si="2379"/>
        <v>2.575743494533205E-4</v>
      </c>
      <c r="AM1935" s="13">
        <f t="shared" si="2380"/>
        <v>4.5589902476259117E-3</v>
      </c>
      <c r="AN1935" s="13">
        <f t="shared" si="2381"/>
        <v>6.6851584009789914E-3</v>
      </c>
      <c r="AO1935" s="13">
        <f t="shared" si="2382"/>
        <v>4.9014519025844562E-3</v>
      </c>
      <c r="AP1935" s="13">
        <f t="shared" si="2383"/>
        <v>2.3957777624566698E-3</v>
      </c>
      <c r="AQ1935" s="13">
        <f t="shared" si="2384"/>
        <v>8.7827309149796084E-4</v>
      </c>
      <c r="AR1935" s="13">
        <f t="shared" si="2385"/>
        <v>2.4923707946823675E-3</v>
      </c>
      <c r="AS1935" s="13">
        <f t="shared" si="2386"/>
        <v>4.123888309303745E-3</v>
      </c>
      <c r="AT1935" s="13">
        <f t="shared" si="2387"/>
        <v>3.4117023887249164E-3</v>
      </c>
      <c r="AU1935" s="13">
        <f t="shared" si="2388"/>
        <v>1.8816728802558166E-3</v>
      </c>
      <c r="AV1935" s="13">
        <f t="shared" si="2389"/>
        <v>7.7835617490953966E-4</v>
      </c>
      <c r="AW1935" s="13">
        <f t="shared" si="2390"/>
        <v>1.7359507130166102E-5</v>
      </c>
      <c r="AX1935" s="13">
        <f t="shared" si="2391"/>
        <v>1.2572210780546064E-3</v>
      </c>
      <c r="AY1935" s="13">
        <f t="shared" si="2392"/>
        <v>1.8435490306699743E-3</v>
      </c>
      <c r="AZ1935" s="13">
        <f t="shared" si="2393"/>
        <v>1.3516608525778254E-3</v>
      </c>
      <c r="BA1935" s="13">
        <f t="shared" si="2394"/>
        <v>6.6067750481886502E-4</v>
      </c>
      <c r="BB1935" s="13">
        <f t="shared" si="2395"/>
        <v>2.4219912369727491E-4</v>
      </c>
      <c r="BC1935" s="13">
        <f t="shared" si="2396"/>
        <v>7.1030619437615706E-5</v>
      </c>
      <c r="BD1935" s="13">
        <f t="shared" si="2397"/>
        <v>6.0912221973941788E-4</v>
      </c>
      <c r="BE1935" s="13">
        <f t="shared" si="2398"/>
        <v>1.0078564579074438E-3</v>
      </c>
      <c r="BF1935" s="13">
        <f t="shared" si="2399"/>
        <v>8.3380199147905598E-4</v>
      </c>
      <c r="BG1935" s="13">
        <f t="shared" si="2400"/>
        <v>4.5987088441668119E-4</v>
      </c>
      <c r="BH1935" s="13">
        <f t="shared" si="2401"/>
        <v>1.9022612607254668E-4</v>
      </c>
      <c r="BI1935" s="13">
        <f t="shared" si="2402"/>
        <v>6.2949806594462997E-5</v>
      </c>
      <c r="BJ1935" s="14">
        <f t="shared" si="2403"/>
        <v>0.42075105779703353</v>
      </c>
      <c r="BK1935" s="14">
        <f t="shared" si="2404"/>
        <v>0.23832617972688921</v>
      </c>
      <c r="BL1935" s="14">
        <f t="shared" si="2405"/>
        <v>0.31714222802649261</v>
      </c>
      <c r="BM1935" s="14">
        <f t="shared" si="2406"/>
        <v>0.60093532870831934</v>
      </c>
      <c r="BN1935" s="14">
        <f t="shared" si="2407"/>
        <v>0.3966402499755165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1.36666666666667</v>
      </c>
      <c r="F1936" s="10">
        <f>VLOOKUP(B1936,home!$B$2:$E$405,3,FALSE)</f>
        <v>0.95</v>
      </c>
      <c r="G1936" s="10">
        <f>VLOOKUP(C1936,away!$B$2:$E$405,4,FALSE)</f>
        <v>1.39</v>
      </c>
      <c r="H1936" s="10">
        <f>VLOOKUP(A1936,away!$A$2:$E$405,3,FALSE)</f>
        <v>1.0874999999999999</v>
      </c>
      <c r="I1936" s="10">
        <f>VLOOKUP(C1936,away!$B$2:$E$405,3,FALSE)</f>
        <v>1.02</v>
      </c>
      <c r="J1936" s="10">
        <f>VLOOKUP(B1936,home!$B$2:$E$405,4,FALSE)</f>
        <v>0.74</v>
      </c>
      <c r="K1936" s="12">
        <f t="shared" si="2352"/>
        <v>1.8046833333333376</v>
      </c>
      <c r="L1936" s="12">
        <f t="shared" si="2353"/>
        <v>0.82084499999999982</v>
      </c>
      <c r="M1936" s="13">
        <f t="shared" si="2354"/>
        <v>7.2401494804447145E-2</v>
      </c>
      <c r="N1936" s="13">
        <f t="shared" si="2355"/>
        <v>0.13066177098200599</v>
      </c>
      <c r="O1936" s="13">
        <f t="shared" si="2356"/>
        <v>5.9430405002756398E-2</v>
      </c>
      <c r="P1936" s="13">
        <f t="shared" si="2357"/>
        <v>0.10725306140172468</v>
      </c>
      <c r="Q1936" s="13">
        <f t="shared" si="2358"/>
        <v>0.1179015601975219</v>
      </c>
      <c r="R1936" s="13">
        <f t="shared" si="2359"/>
        <v>2.4391575397243778E-2</v>
      </c>
      <c r="S1936" s="13">
        <f t="shared" si="2360"/>
        <v>3.9720240621798464E-2</v>
      </c>
      <c r="T1936" s="13">
        <f t="shared" si="2361"/>
        <v>9.6778906180334842E-2</v>
      </c>
      <c r="U1936" s="13">
        <f t="shared" si="2362"/>
        <v>4.4019069593149336E-2</v>
      </c>
      <c r="V1936" s="13">
        <f t="shared" si="2363"/>
        <v>6.5377984219300639E-3</v>
      </c>
      <c r="W1936" s="13">
        <f t="shared" si="2364"/>
        <v>7.0924993554154991E-2</v>
      </c>
      <c r="X1936" s="13">
        <f t="shared" si="2365"/>
        <v>5.8218426333960335E-2</v>
      </c>
      <c r="Y1936" s="13">
        <f t="shared" si="2366"/>
        <v>2.3894152082049827E-2</v>
      </c>
      <c r="Z1936" s="13">
        <f t="shared" si="2367"/>
        <v>6.6739009023168566E-3</v>
      </c>
      <c r="AA1936" s="13">
        <f t="shared" si="2368"/>
        <v>1.2044277726729554E-2</v>
      </c>
      <c r="AB1936" s="13">
        <f t="shared" si="2369"/>
        <v>1.0868053637733386E-2</v>
      </c>
      <c r="AC1936" s="13">
        <f t="shared" si="2370"/>
        <v>6.0530422876045858E-4</v>
      </c>
      <c r="AD1936" s="13">
        <f t="shared" si="2371"/>
        <v>3.1999288445989475E-2</v>
      </c>
      <c r="AE1936" s="13">
        <f t="shared" si="2372"/>
        <v>2.6266455924448224E-2</v>
      </c>
      <c r="AF1936" s="13">
        <f t="shared" si="2373"/>
        <v>1.0780344506651848E-2</v>
      </c>
      <c r="AG1936" s="13">
        <f t="shared" si="2374"/>
        <v>2.9496639621875453E-3</v>
      </c>
      <c r="AH1936" s="13">
        <f t="shared" si="2375"/>
        <v>1.3695595465405693E-3</v>
      </c>
      <c r="AI1936" s="13">
        <f t="shared" si="2376"/>
        <v>2.4716212876493291E-3</v>
      </c>
      <c r="AJ1936" s="13">
        <f t="shared" si="2377"/>
        <v>2.2302468720663141E-3</v>
      </c>
      <c r="AK1936" s="13">
        <f t="shared" si="2378"/>
        <v>1.3416297864122951E-3</v>
      </c>
      <c r="AL1936" s="13">
        <f t="shared" si="2379"/>
        <v>3.586706699319774E-5</v>
      </c>
      <c r="AM1936" s="13">
        <f t="shared" si="2380"/>
        <v>1.1549716507400647E-2</v>
      </c>
      <c r="AN1936" s="13">
        <f t="shared" si="2381"/>
        <v>9.4805270465172821E-3</v>
      </c>
      <c r="AO1936" s="13">
        <f t="shared" si="2382"/>
        <v>3.8910216117492378E-3</v>
      </c>
      <c r="AP1936" s="13">
        <f t="shared" si="2383"/>
        <v>1.0646418782987678E-3</v>
      </c>
      <c r="AQ1936" s="13">
        <f t="shared" si="2384"/>
        <v>2.1847649064803788E-4</v>
      </c>
      <c r="AR1936" s="13">
        <f t="shared" si="2385"/>
        <v>2.2483922119601878E-4</v>
      </c>
      <c r="AS1936" s="13">
        <f t="shared" si="2386"/>
        <v>4.057635951721028E-4</v>
      </c>
      <c r="AT1936" s="13">
        <f t="shared" si="2387"/>
        <v>3.6613739874025484E-4</v>
      </c>
      <c r="AU1936" s="13">
        <f t="shared" si="2388"/>
        <v>2.2025402040552012E-4</v>
      </c>
      <c r="AV1936" s="13">
        <f t="shared" si="2389"/>
        <v>9.9372189931375759E-5</v>
      </c>
      <c r="AW1936" s="13">
        <f t="shared" si="2390"/>
        <v>1.4758952256868949E-6</v>
      </c>
      <c r="AX1936" s="13">
        <f t="shared" si="2391"/>
        <v>3.4739301476051474E-3</v>
      </c>
      <c r="AY1936" s="13">
        <f t="shared" si="2392"/>
        <v>2.8515581920109463E-3</v>
      </c>
      <c r="AZ1936" s="13">
        <f t="shared" si="2393"/>
        <v>1.1703436420606123E-3</v>
      </c>
      <c r="BA1936" s="13">
        <f t="shared" si="2394"/>
        <v>3.2022357562241444E-4</v>
      </c>
      <c r="BB1936" s="13">
        <f t="shared" si="2395"/>
        <v>6.5713480232945152E-5</v>
      </c>
      <c r="BC1936" s="13">
        <f t="shared" si="2396"/>
        <v>1.0788116336362377E-5</v>
      </c>
      <c r="BD1936" s="13">
        <f t="shared" si="2397"/>
        <v>3.075969175377432E-5</v>
      </c>
      <c r="BE1936" s="13">
        <f t="shared" si="2398"/>
        <v>5.5511503046507415E-5</v>
      </c>
      <c r="BF1936" s="13">
        <f t="shared" si="2399"/>
        <v>5.009034217815738E-5</v>
      </c>
      <c r="BG1936" s="13">
        <f t="shared" si="2400"/>
        <v>3.0132401896628176E-5</v>
      </c>
      <c r="BH1936" s="13">
        <f t="shared" si="2401"/>
        <v>1.3594860874036679E-5</v>
      </c>
      <c r="BI1936" s="13">
        <f t="shared" si="2402"/>
        <v>4.9068837676718967E-6</v>
      </c>
      <c r="BJ1936" s="14">
        <f t="shared" si="2403"/>
        <v>0.60447250285778742</v>
      </c>
      <c r="BK1936" s="14">
        <f t="shared" si="2404"/>
        <v>0.22940532473766495</v>
      </c>
      <c r="BL1936" s="14">
        <f t="shared" si="2405"/>
        <v>0.15966780095924302</v>
      </c>
      <c r="BM1936" s="14">
        <f t="shared" si="2406"/>
        <v>0.48532957937452714</v>
      </c>
      <c r="BN1936" s="14">
        <f t="shared" si="2407"/>
        <v>0.51203986778569988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1.6241610738254999</v>
      </c>
      <c r="F1937" s="10">
        <f>VLOOKUP(B1937,home!$B$2:$E$405,3,FALSE)</f>
        <v>0.62</v>
      </c>
      <c r="G1937" s="10">
        <f>VLOOKUP(C1937,away!$B$2:$E$405,4,FALSE)</f>
        <v>0.35</v>
      </c>
      <c r="H1937" s="10">
        <f>VLOOKUP(A1937,away!$A$2:$E$405,3,FALSE)</f>
        <v>1.2013422818791899</v>
      </c>
      <c r="I1937" s="10">
        <f>VLOOKUP(C1937,away!$B$2:$E$405,3,FALSE)</f>
        <v>1.1399999999999999</v>
      </c>
      <c r="J1937" s="10">
        <f>VLOOKUP(B1937,home!$B$2:$E$405,4,FALSE)</f>
        <v>1.07</v>
      </c>
      <c r="K1937" s="12">
        <f t="shared" si="2352"/>
        <v>0.35244295302013345</v>
      </c>
      <c r="L1937" s="12">
        <f t="shared" si="2353"/>
        <v>1.4653973154362359</v>
      </c>
      <c r="M1937" s="13">
        <f t="shared" si="2354"/>
        <v>0.16237606121096407</v>
      </c>
      <c r="N1937" s="13">
        <f t="shared" si="2355"/>
        <v>5.7228298512970129E-2</v>
      </c>
      <c r="O1937" s="13">
        <f t="shared" si="2356"/>
        <v>0.23794544418965669</v>
      </c>
      <c r="P1937" s="13">
        <f t="shared" si="2357"/>
        <v>8.3862195007889967E-2</v>
      </c>
      <c r="Q1937" s="13">
        <f t="shared" si="2358"/>
        <v>1.0084855262114452E-2</v>
      </c>
      <c r="R1937" s="13">
        <f t="shared" si="2359"/>
        <v>0.17434230756790281</v>
      </c>
      <c r="S1937" s="13">
        <f t="shared" si="2360"/>
        <v>1.0828055101059574E-2</v>
      </c>
      <c r="T1937" s="13">
        <f t="shared" si="2361"/>
        <v>1.4778319827665518E-2</v>
      </c>
      <c r="U1937" s="13">
        <f t="shared" si="2362"/>
        <v>6.144571771557604E-2</v>
      </c>
      <c r="V1937" s="13">
        <f t="shared" si="2363"/>
        <v>6.2137270294996779E-4</v>
      </c>
      <c r="W1937" s="13">
        <f t="shared" si="2364"/>
        <v>1.1847787231200832E-3</v>
      </c>
      <c r="X1937" s="13">
        <f t="shared" si="2365"/>
        <v>1.7361715602461415E-3</v>
      </c>
      <c r="Y1937" s="13">
        <f t="shared" si="2366"/>
        <v>1.2720905717607184E-3</v>
      </c>
      <c r="Z1937" s="13">
        <f t="shared" si="2367"/>
        <v>8.5160249825654455E-2</v>
      </c>
      <c r="AA1937" s="13">
        <f t="shared" si="2368"/>
        <v>3.0014129928485966E-2</v>
      </c>
      <c r="AB1937" s="13">
        <f t="shared" si="2369"/>
        <v>5.2891342921627801E-3</v>
      </c>
      <c r="AC1937" s="13">
        <f t="shared" si="2370"/>
        <v>2.005748199532449E-5</v>
      </c>
      <c r="AD1937" s="13">
        <f t="shared" si="2371"/>
        <v>1.043917279629663E-4</v>
      </c>
      <c r="AE1937" s="13">
        <f t="shared" si="2372"/>
        <v>1.5297535791068066E-4</v>
      </c>
      <c r="AF1937" s="13">
        <f t="shared" si="2373"/>
        <v>1.120848394051044E-4</v>
      </c>
      <c r="AG1937" s="13">
        <f t="shared" si="2374"/>
        <v>5.4749607588447213E-5</v>
      </c>
      <c r="AH1937" s="13">
        <f t="shared" si="2375"/>
        <v>3.1198400369098319E-2</v>
      </c>
      <c r="AI1937" s="13">
        <f t="shared" si="2376"/>
        <v>1.0995656355589434E-2</v>
      </c>
      <c r="AJ1937" s="13">
        <f t="shared" si="2377"/>
        <v>1.9376707981792693E-3</v>
      </c>
      <c r="AK1937" s="13">
        <f t="shared" si="2378"/>
        <v>2.2763947269706023E-4</v>
      </c>
      <c r="AL1937" s="13">
        <f t="shared" si="2379"/>
        <v>4.14362672407419E-7</v>
      </c>
      <c r="AM1937" s="13">
        <f t="shared" si="2380"/>
        <v>7.3584257748284603E-6</v>
      </c>
      <c r="AN1937" s="13">
        <f t="shared" si="2381"/>
        <v>1.0783017376270431E-5</v>
      </c>
      <c r="AO1937" s="13">
        <f t="shared" si="2382"/>
        <v>7.9007023577444882E-6</v>
      </c>
      <c r="AP1937" s="13">
        <f t="shared" si="2383"/>
        <v>3.8592226750331711E-6</v>
      </c>
      <c r="AQ1937" s="13">
        <f t="shared" si="2384"/>
        <v>1.413823636916065E-6</v>
      </c>
      <c r="AR1937" s="13">
        <f t="shared" si="2385"/>
        <v>9.1436104293563004E-3</v>
      </c>
      <c r="AS1937" s="13">
        <f t="shared" si="2386"/>
        <v>3.2226010609880252E-3</v>
      </c>
      <c r="AT1937" s="13">
        <f t="shared" si="2387"/>
        <v>5.678915171702173E-4</v>
      </c>
      <c r="AU1937" s="13">
        <f t="shared" si="2388"/>
        <v>6.6716454435518407E-5</v>
      </c>
      <c r="AV1937" s="13">
        <f t="shared" si="2389"/>
        <v>5.8784360540718225E-6</v>
      </c>
      <c r="AW1937" s="13">
        <f t="shared" si="2390"/>
        <v>5.9445960366921023E-9</v>
      </c>
      <c r="AX1937" s="13">
        <f t="shared" si="2391"/>
        <v>4.3223755161000054E-7</v>
      </c>
      <c r="AY1937" s="13">
        <f t="shared" si="2392"/>
        <v>6.3339974776002633E-7</v>
      </c>
      <c r="AZ1937" s="13">
        <f t="shared" si="2393"/>
        <v>4.6409114498276578E-7</v>
      </c>
      <c r="BA1937" s="13">
        <f t="shared" si="2394"/>
        <v>2.2669263932515799E-7</v>
      </c>
      <c r="BB1937" s="13">
        <f t="shared" si="2395"/>
        <v>8.3048696274060396E-8</v>
      </c>
      <c r="BC1937" s="13">
        <f t="shared" si="2396"/>
        <v>2.4339867314097461E-8</v>
      </c>
      <c r="BD1937" s="13">
        <f t="shared" si="2397"/>
        <v>2.2331703627622491E-3</v>
      </c>
      <c r="BE1937" s="13">
        <f t="shared" si="2398"/>
        <v>7.870651572489698E-4</v>
      </c>
      <c r="BF1937" s="13">
        <f t="shared" si="2399"/>
        <v>1.3869778412004129E-4</v>
      </c>
      <c r="BG1937" s="13">
        <f t="shared" si="2400"/>
        <v>1.6294352204205444E-5</v>
      </c>
      <c r="BH1937" s="13">
        <f t="shared" si="2401"/>
        <v>1.4357074021000717E-6</v>
      </c>
      <c r="BI1937" s="13">
        <f t="shared" si="2402"/>
        <v>1.0120099129380275E-7</v>
      </c>
      <c r="BJ1937" s="14">
        <f t="shared" si="2403"/>
        <v>8.6741894992212298E-2</v>
      </c>
      <c r="BK1937" s="14">
        <f t="shared" si="2404"/>
        <v>0.25770878926727908</v>
      </c>
      <c r="BL1937" s="14">
        <f t="shared" si="2405"/>
        <v>0.56957956315208136</v>
      </c>
      <c r="BM1937" s="14">
        <f t="shared" si="2406"/>
        <v>0.27335070803057726</v>
      </c>
      <c r="BN1937" s="14">
        <f t="shared" si="2407"/>
        <v>0.7258391617514981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1.6241610738254999</v>
      </c>
      <c r="F1938" s="10">
        <f>VLOOKUP(B1938,home!$B$2:$E$405,3,FALSE)</f>
        <v>0.85</v>
      </c>
      <c r="G1938" s="10">
        <f>VLOOKUP(C1938,away!$B$2:$E$405,4,FALSE)</f>
        <v>1</v>
      </c>
      <c r="H1938" s="10">
        <f>VLOOKUP(A1938,away!$A$2:$E$405,3,FALSE)</f>
        <v>1.2013422818791899</v>
      </c>
      <c r="I1938" s="10">
        <f>VLOOKUP(C1938,away!$B$2:$E$405,3,FALSE)</f>
        <v>0.69</v>
      </c>
      <c r="J1938" s="10">
        <f>VLOOKUP(B1938,home!$B$2:$E$405,4,FALSE)</f>
        <v>1.56</v>
      </c>
      <c r="K1938" s="12">
        <f t="shared" si="2352"/>
        <v>1.3805369127516749</v>
      </c>
      <c r="L1938" s="12">
        <f t="shared" si="2353"/>
        <v>1.2931248322147599</v>
      </c>
      <c r="M1938" s="13">
        <f t="shared" si="2354"/>
        <v>6.8999105035676675E-2</v>
      </c>
      <c r="N1938" s="13">
        <f t="shared" si="2355"/>
        <v>9.5255811448581612E-2</v>
      </c>
      <c r="O1938" s="13">
        <f t="shared" si="2356"/>
        <v>8.9224456122228013E-2</v>
      </c>
      <c r="P1938" s="13">
        <f t="shared" si="2357"/>
        <v>0.12317765519692793</v>
      </c>
      <c r="Q1938" s="13">
        <f t="shared" si="2358"/>
        <v>6.5752081929440265E-2</v>
      </c>
      <c r="R1938" s="13">
        <f t="shared" si="2359"/>
        <v>5.7689179926254643E-2</v>
      </c>
      <c r="S1938" s="13">
        <f t="shared" si="2360"/>
        <v>5.4974389638706364E-2</v>
      </c>
      <c r="T1938" s="13">
        <f t="shared" si="2361"/>
        <v>8.5025649912778598E-2</v>
      </c>
      <c r="U1938" s="13">
        <f t="shared" si="2362"/>
        <v>7.9642042354567483E-2</v>
      </c>
      <c r="V1938" s="13">
        <f t="shared" si="2363"/>
        <v>1.0904515690741863E-2</v>
      </c>
      <c r="W1938" s="13">
        <f t="shared" si="2364"/>
        <v>3.0257725397954887E-2</v>
      </c>
      <c r="X1938" s="13">
        <f t="shared" si="2365"/>
        <v>3.9127016078430693E-2</v>
      </c>
      <c r="Y1938" s="13">
        <f t="shared" si="2366"/>
        <v>2.529805805074245E-2</v>
      </c>
      <c r="Z1938" s="13">
        <f t="shared" si="2367"/>
        <v>2.486643703758171E-2</v>
      </c>
      <c r="AA1938" s="13">
        <f t="shared" si="2368"/>
        <v>3.4329034218996954E-2</v>
      </c>
      <c r="AB1938" s="13">
        <f t="shared" si="2369"/>
        <v>2.3696249459220334E-2</v>
      </c>
      <c r="AC1938" s="13">
        <f t="shared" si="2370"/>
        <v>1.2166758115460159E-3</v>
      </c>
      <c r="AD1938" s="13">
        <f t="shared" si="2371"/>
        <v>1.0442976701945147E-2</v>
      </c>
      <c r="AE1938" s="13">
        <f t="shared" si="2372"/>
        <v>1.3504072495525469E-2</v>
      </c>
      <c r="AF1938" s="13">
        <f t="shared" si="2373"/>
        <v>8.731225739996162E-3</v>
      </c>
      <c r="AG1938" s="13">
        <f t="shared" si="2374"/>
        <v>3.7635216066872431E-3</v>
      </c>
      <c r="AH1938" s="13">
        <f t="shared" si="2375"/>
        <v>8.0388518055004334E-3</v>
      </c>
      <c r="AI1938" s="13">
        <f t="shared" si="2376"/>
        <v>1.1097931653633795E-2</v>
      </c>
      <c r="AJ1938" s="13">
        <f t="shared" si="2377"/>
        <v>7.6605521515183458E-3</v>
      </c>
      <c r="AK1938" s="13">
        <f t="shared" si="2378"/>
        <v>3.525225005743446E-3</v>
      </c>
      <c r="AL1938" s="13">
        <f t="shared" si="2379"/>
        <v>8.6880705785135706E-5</v>
      </c>
      <c r="AM1938" s="13">
        <f t="shared" si="2380"/>
        <v>2.8833829632082023E-3</v>
      </c>
      <c r="AN1938" s="13">
        <f t="shared" si="2381"/>
        <v>3.728574110509504E-3</v>
      </c>
      <c r="AO1938" s="13">
        <f t="shared" si="2382"/>
        <v>2.41075588552645E-3</v>
      </c>
      <c r="AP1938" s="13">
        <f t="shared" si="2383"/>
        <v>1.0391360999940451E-3</v>
      </c>
      <c r="AQ1938" s="13">
        <f t="shared" si="2384"/>
        <v>3.3593317373827481E-4</v>
      </c>
      <c r="AR1938" s="13">
        <f t="shared" si="2385"/>
        <v>2.079047778437414E-3</v>
      </c>
      <c r="AS1938" s="13">
        <f t="shared" si="2386"/>
        <v>2.8702022015072155E-3</v>
      </c>
      <c r="AT1938" s="13">
        <f t="shared" si="2387"/>
        <v>1.9812100431209163E-3</v>
      </c>
      <c r="AU1938" s="13">
        <f t="shared" si="2388"/>
        <v>9.1171119881425418E-4</v>
      </c>
      <c r="AV1938" s="13">
        <f t="shared" si="2389"/>
        <v>3.1466274093303981E-4</v>
      </c>
      <c r="AW1938" s="13">
        <f t="shared" si="2390"/>
        <v>4.3083335062155022E-6</v>
      </c>
      <c r="AX1938" s="13">
        <f t="shared" si="2391"/>
        <v>6.6343610238470498E-4</v>
      </c>
      <c r="AY1938" s="13">
        <f t="shared" si="2392"/>
        <v>8.5790569858143603E-4</v>
      </c>
      <c r="AZ1938" s="13">
        <f t="shared" si="2393"/>
        <v>5.5468958126710295E-4</v>
      </c>
      <c r="BA1938" s="13">
        <f t="shared" si="2394"/>
        <v>2.3909429056909927E-4</v>
      </c>
      <c r="BB1938" s="13">
        <f t="shared" si="2395"/>
        <v>7.7294691093918375E-5</v>
      </c>
      <c r="BC1938" s="13">
        <f t="shared" si="2396"/>
        <v>1.9990336890382985E-5</v>
      </c>
      <c r="BD1938" s="13">
        <f t="shared" si="2397"/>
        <v>4.4807805160972488E-4</v>
      </c>
      <c r="BE1938" s="13">
        <f t="shared" si="2398"/>
        <v>6.1858829004107524E-4</v>
      </c>
      <c r="BF1938" s="13">
        <f t="shared" si="2399"/>
        <v>4.2699198409882185E-4</v>
      </c>
      <c r="BG1938" s="13">
        <f t="shared" si="2400"/>
        <v>1.9649273183249994E-4</v>
      </c>
      <c r="BH1938" s="13">
        <f t="shared" si="2401"/>
        <v>6.7816367345545573E-5</v>
      </c>
      <c r="BI1938" s="13">
        <f t="shared" si="2402"/>
        <v>1.872459968185058E-5</v>
      </c>
      <c r="BJ1938" s="14">
        <f t="shared" si="2403"/>
        <v>0.38996833229584582</v>
      </c>
      <c r="BK1938" s="14">
        <f t="shared" si="2404"/>
        <v>0.26021712777796541</v>
      </c>
      <c r="BL1938" s="14">
        <f t="shared" si="2405"/>
        <v>0.32483704868508584</v>
      </c>
      <c r="BM1938" s="14">
        <f t="shared" si="2406"/>
        <v>0.49893705877229449</v>
      </c>
      <c r="BN1938" s="14">
        <f t="shared" si="2407"/>
        <v>0.50009828965910907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1.6241610738254999</v>
      </c>
      <c r="F1939" s="10">
        <f>VLOOKUP(B1939,home!$B$2:$E$405,3,FALSE)</f>
        <v>1.06</v>
      </c>
      <c r="G1939" s="10">
        <f>VLOOKUP(C1939,away!$B$2:$E$405,4,FALSE)</f>
        <v>0.77</v>
      </c>
      <c r="H1939" s="10">
        <f>VLOOKUP(A1939,away!$A$2:$E$405,3,FALSE)</f>
        <v>1.2013422818791899</v>
      </c>
      <c r="I1939" s="10">
        <f>VLOOKUP(C1939,away!$B$2:$E$405,3,FALSE)</f>
        <v>0.62</v>
      </c>
      <c r="J1939" s="10">
        <f>VLOOKUP(B1939,home!$B$2:$E$405,4,FALSE)</f>
        <v>1.07</v>
      </c>
      <c r="K1939" s="12">
        <f t="shared" si="2352"/>
        <v>1.3256402684563733</v>
      </c>
      <c r="L1939" s="12">
        <f t="shared" si="2353"/>
        <v>0.7969704697986546</v>
      </c>
      <c r="M1939" s="13">
        <f t="shared" si="2354"/>
        <v>0.11971866605637696</v>
      </c>
      <c r="N1939" s="13">
        <f t="shared" si="2355"/>
        <v>0.15870388461021445</v>
      </c>
      <c r="O1939" s="13">
        <f t="shared" si="2356"/>
        <v>9.5412241530618988E-2</v>
      </c>
      <c r="P1939" s="13">
        <f t="shared" si="2357"/>
        <v>0.12648230947667408</v>
      </c>
      <c r="Q1939" s="13">
        <f t="shared" si="2358"/>
        <v>0.10519213009987702</v>
      </c>
      <c r="R1939" s="13">
        <f t="shared" si="2359"/>
        <v>3.8020369478600061E-2</v>
      </c>
      <c r="S1939" s="13">
        <f t="shared" si="2360"/>
        <v>3.3407018173380786E-2</v>
      </c>
      <c r="T1939" s="13">
        <f t="shared" si="2361"/>
        <v>8.3835021344820182E-2</v>
      </c>
      <c r="U1939" s="13">
        <f t="shared" si="2362"/>
        <v>5.0401332802421886E-2</v>
      </c>
      <c r="V1939" s="13">
        <f t="shared" si="2363"/>
        <v>3.9215984445368432E-3</v>
      </c>
      <c r="W1939" s="13">
        <f t="shared" si="2364"/>
        <v>4.6482307861699559E-2</v>
      </c>
      <c r="X1939" s="13">
        <f t="shared" si="2365"/>
        <v>3.7045026733864388E-2</v>
      </c>
      <c r="Y1939" s="13">
        <f t="shared" si="2366"/>
        <v>1.4761896179895812E-2</v>
      </c>
      <c r="Z1939" s="13">
        <f t="shared" si="2367"/>
        <v>1.0100370575092773E-2</v>
      </c>
      <c r="AA1939" s="13">
        <f t="shared" si="2368"/>
        <v>1.3389457960674837E-2</v>
      </c>
      <c r="AB1939" s="13">
        <f t="shared" si="2369"/>
        <v>8.8748023227371593E-3</v>
      </c>
      <c r="AC1939" s="13">
        <f t="shared" si="2370"/>
        <v>2.5894710305219556E-4</v>
      </c>
      <c r="AD1939" s="13">
        <f t="shared" si="2371"/>
        <v>1.5404704768063793E-2</v>
      </c>
      <c r="AE1939" s="13">
        <f t="shared" si="2372"/>
        <v>1.2277094796113375E-2</v>
      </c>
      <c r="AF1939" s="13">
        <f t="shared" si="2373"/>
        <v>4.8922410037105469E-3</v>
      </c>
      <c r="AG1939" s="13">
        <f t="shared" si="2374"/>
        <v>1.2996572036984787E-3</v>
      </c>
      <c r="AH1939" s="13">
        <f t="shared" si="2375"/>
        <v>2.0124242705930485E-3</v>
      </c>
      <c r="AI1939" s="13">
        <f t="shared" si="2376"/>
        <v>2.6677506503170897E-3</v>
      </c>
      <c r="AJ1939" s="13">
        <f t="shared" si="2377"/>
        <v>1.768238844130506E-3</v>
      </c>
      <c r="AK1939" s="13">
        <f t="shared" si="2378"/>
        <v>7.8134953867605014E-4</v>
      </c>
      <c r="AL1939" s="13">
        <f t="shared" si="2379"/>
        <v>1.0943064671606898E-5</v>
      </c>
      <c r="AM1939" s="13">
        <f t="shared" si="2380"/>
        <v>4.0842193928454567E-3</v>
      </c>
      <c r="AN1939" s="13">
        <f t="shared" si="2381"/>
        <v>3.2550022482768191E-3</v>
      </c>
      <c r="AO1939" s="13">
        <f t="shared" si="2382"/>
        <v>1.2970703355024268E-3</v>
      </c>
      <c r="AP1939" s="13">
        <f t="shared" si="2383"/>
        <v>3.4457558488242251E-4</v>
      </c>
      <c r="AQ1939" s="13">
        <f t="shared" si="2384"/>
        <v>6.8654141441222609E-5</v>
      </c>
      <c r="AR1939" s="13">
        <f t="shared" si="2385"/>
        <v>3.2076854327375148E-4</v>
      </c>
      <c r="AS1939" s="13">
        <f t="shared" si="2386"/>
        <v>4.252236978177757E-4</v>
      </c>
      <c r="AT1939" s="13">
        <f t="shared" si="2387"/>
        <v>2.8184682846458403E-4</v>
      </c>
      <c r="AU1939" s="13">
        <f t="shared" si="2388"/>
        <v>1.2454250178312281E-4</v>
      </c>
      <c r="AV1939" s="13">
        <f t="shared" si="2389"/>
        <v>4.1274638874501809E-5</v>
      </c>
      <c r="AW1939" s="13">
        <f t="shared" si="2390"/>
        <v>3.2114737966073859E-7</v>
      </c>
      <c r="AX1939" s="13">
        <f t="shared" si="2391"/>
        <v>9.0236761539439544E-4</v>
      </c>
      <c r="AY1939" s="13">
        <f t="shared" si="2392"/>
        <v>7.1916034237196297E-4</v>
      </c>
      <c r="AZ1939" s="13">
        <f t="shared" si="2393"/>
        <v>2.8657477796037234E-4</v>
      </c>
      <c r="BA1939" s="13">
        <f t="shared" si="2394"/>
        <v>7.6130545141174353E-5</v>
      </c>
      <c r="BB1939" s="13">
        <f t="shared" si="2395"/>
        <v>1.5168449081797349E-5</v>
      </c>
      <c r="BC1939" s="13">
        <f t="shared" si="2396"/>
        <v>2.4177611981674021E-6</v>
      </c>
      <c r="BD1939" s="13">
        <f t="shared" si="2397"/>
        <v>4.2607176104918612E-5</v>
      </c>
      <c r="BE1939" s="13">
        <f t="shared" si="2398"/>
        <v>5.648178836989228E-5</v>
      </c>
      <c r="BF1939" s="13">
        <f t="shared" si="2399"/>
        <v>3.7437266548780038E-5</v>
      </c>
      <c r="BG1939" s="13">
        <f t="shared" si="2400"/>
        <v>1.6542782692665852E-5</v>
      </c>
      <c r="BH1939" s="13">
        <f t="shared" si="2401"/>
        <v>5.4824447224302508E-6</v>
      </c>
      <c r="BI1939" s="13">
        <f t="shared" si="2402"/>
        <v>1.4535498987279343E-6</v>
      </c>
      <c r="BJ1939" s="14">
        <f t="shared" si="2403"/>
        <v>0.49094530579605383</v>
      </c>
      <c r="BK1939" s="14">
        <f t="shared" si="2404"/>
        <v>0.28451864266106436</v>
      </c>
      <c r="BL1939" s="14">
        <f t="shared" si="2405"/>
        <v>0.21468162861732076</v>
      </c>
      <c r="BM1939" s="14">
        <f t="shared" si="2406"/>
        <v>0.35599750720217788</v>
      </c>
      <c r="BN1939" s="14">
        <f t="shared" si="2407"/>
        <v>0.64352960125236158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1.6241610738254999</v>
      </c>
      <c r="F1940" s="10">
        <f>VLOOKUP(B1940,home!$B$2:$E$405,3,FALSE)</f>
        <v>0.79</v>
      </c>
      <c r="G1940" s="10">
        <f>VLOOKUP(C1940,away!$B$2:$E$405,4,FALSE)</f>
        <v>0.7</v>
      </c>
      <c r="H1940" s="10">
        <f>VLOOKUP(A1940,away!$A$2:$E$405,3,FALSE)</f>
        <v>1.2013422818791899</v>
      </c>
      <c r="I1940" s="10">
        <f>VLOOKUP(C1940,away!$B$2:$E$405,3,FALSE)</f>
        <v>0.79</v>
      </c>
      <c r="J1940" s="10">
        <f>VLOOKUP(B1940,home!$B$2:$E$405,4,FALSE)</f>
        <v>1.78</v>
      </c>
      <c r="K1940" s="12">
        <f t="shared" si="2352"/>
        <v>0.89816107382550137</v>
      </c>
      <c r="L1940" s="12">
        <f t="shared" si="2353"/>
        <v>1.6893275167785169</v>
      </c>
      <c r="M1940" s="13">
        <f t="shared" si="2354"/>
        <v>7.520868289940176E-2</v>
      </c>
      <c r="N1940" s="13">
        <f t="shared" si="2355"/>
        <v>6.7549511393928299E-2</v>
      </c>
      <c r="O1940" s="13">
        <f t="shared" si="2356"/>
        <v>0.12705209752262928</v>
      </c>
      <c r="P1940" s="13">
        <f t="shared" si="2357"/>
        <v>0.11411324834270702</v>
      </c>
      <c r="Q1940" s="13">
        <f t="shared" si="2358"/>
        <v>3.0335170844979293E-2</v>
      </c>
      <c r="R1940" s="13">
        <f t="shared" si="2359"/>
        <v>0.10731630220470266</v>
      </c>
      <c r="S1940" s="13">
        <f t="shared" si="2360"/>
        <v>4.3285671764595919E-2</v>
      </c>
      <c r="T1940" s="13">
        <f t="shared" si="2361"/>
        <v>5.1246038834600924E-2</v>
      </c>
      <c r="U1940" s="13">
        <f t="shared" si="2362"/>
        <v>9.6387325227157747E-2</v>
      </c>
      <c r="V1940" s="13">
        <f t="shared" si="2363"/>
        <v>7.2974266346956139E-3</v>
      </c>
      <c r="W1940" s="13">
        <f t="shared" si="2364"/>
        <v>9.0819565402688821E-3</v>
      </c>
      <c r="X1940" s="13">
        <f t="shared" si="2365"/>
        <v>1.5342399089662838E-2</v>
      </c>
      <c r="Y1940" s="13">
        <f t="shared" si="2366"/>
        <v>1.2959168477782553E-2</v>
      </c>
      <c r="Z1940" s="13">
        <f t="shared" si="2367"/>
        <v>6.0430794104441091E-2</v>
      </c>
      <c r="AA1940" s="13">
        <f t="shared" si="2368"/>
        <v>5.4276586924972586E-2</v>
      </c>
      <c r="AB1940" s="13">
        <f t="shared" si="2369"/>
        <v>2.4374558798058273E-2</v>
      </c>
      <c r="AC1940" s="13">
        <f t="shared" si="2370"/>
        <v>6.9201871523062589E-4</v>
      </c>
      <c r="AD1940" s="13">
        <f t="shared" si="2371"/>
        <v>2.0392649596611078E-3</v>
      </c>
      <c r="AE1940" s="13">
        <f t="shared" si="2372"/>
        <v>3.4449864103577414E-3</v>
      </c>
      <c r="AF1940" s="13">
        <f t="shared" si="2373"/>
        <v>2.9098551689726907E-3</v>
      </c>
      <c r="AG1940" s="13">
        <f t="shared" si="2374"/>
        <v>1.6385661355952563E-3</v>
      </c>
      <c r="AH1940" s="13">
        <f t="shared" si="2375"/>
        <v>2.5521850835352314E-2</v>
      </c>
      <c r="AI1940" s="13">
        <f t="shared" si="2376"/>
        <v>2.29227329522943E-2</v>
      </c>
      <c r="AJ1940" s="13">
        <f t="shared" si="2377"/>
        <v>1.0294153221723928E-2</v>
      </c>
      <c r="AK1940" s="13">
        <f t="shared" si="2378"/>
        <v>3.0819359039159361E-3</v>
      </c>
      <c r="AL1940" s="13">
        <f t="shared" si="2379"/>
        <v>4.1999673689029132E-5</v>
      </c>
      <c r="AM1940" s="13">
        <f t="shared" si="2380"/>
        <v>3.6631768119678779E-4</v>
      </c>
      <c r="AN1940" s="13">
        <f t="shared" si="2381"/>
        <v>6.188305387282338E-4</v>
      </c>
      <c r="AO1940" s="13">
        <f t="shared" si="2382"/>
        <v>5.2270372864823963E-4</v>
      </c>
      <c r="AP1940" s="13">
        <f t="shared" si="2383"/>
        <v>2.9433926397606758E-4</v>
      </c>
      <c r="AQ1940" s="13">
        <f t="shared" si="2384"/>
        <v>1.243088544757766E-4</v>
      </c>
      <c r="AR1940" s="13">
        <f t="shared" si="2385"/>
        <v>8.6229529790554874E-3</v>
      </c>
      <c r="AS1940" s="13">
        <f t="shared" si="2386"/>
        <v>7.7448007072152825E-3</v>
      </c>
      <c r="AT1940" s="13">
        <f t="shared" si="2387"/>
        <v>3.4780392598784903E-3</v>
      </c>
      <c r="AU1940" s="13">
        <f t="shared" si="2388"/>
        <v>1.0412798254865723E-3</v>
      </c>
      <c r="AV1940" s="13">
        <f t="shared" si="2389"/>
        <v>2.3380925155296257E-4</v>
      </c>
      <c r="AW1940" s="13">
        <f t="shared" si="2390"/>
        <v>1.7701558329373589E-6</v>
      </c>
      <c r="AX1940" s="13">
        <f t="shared" si="2391"/>
        <v>5.4835380317495757E-5</v>
      </c>
      <c r="AY1940" s="13">
        <f t="shared" si="2392"/>
        <v>9.2634916863360659E-5</v>
      </c>
      <c r="AZ1940" s="13">
        <f t="shared" si="2393"/>
        <v>7.8245357035882732E-5</v>
      </c>
      <c r="BA1940" s="13">
        <f t="shared" si="2394"/>
        <v>4.4060678233625419E-5</v>
      </c>
      <c r="BB1940" s="13">
        <f t="shared" si="2395"/>
        <v>1.860822903699691E-5</v>
      </c>
      <c r="BC1940" s="13">
        <f t="shared" si="2396"/>
        <v>6.2870786701431768E-6</v>
      </c>
      <c r="BD1940" s="13">
        <f t="shared" si="2397"/>
        <v>2.4278319572342871E-3</v>
      </c>
      <c r="BE1940" s="13">
        <f t="shared" si="2398"/>
        <v>2.1805841577774159E-3</v>
      </c>
      <c r="BF1940" s="13">
        <f t="shared" si="2399"/>
        <v>9.7925790435812016E-4</v>
      </c>
      <c r="BG1940" s="13">
        <f t="shared" si="2400"/>
        <v>2.9317711031013309E-4</v>
      </c>
      <c r="BH1940" s="13">
        <f t="shared" si="2401"/>
        <v>6.5830067054301644E-5</v>
      </c>
      <c r="BI1940" s="13">
        <f t="shared" si="2402"/>
        <v>1.1825200743099267E-5</v>
      </c>
      <c r="BJ1940" s="14">
        <f t="shared" si="2403"/>
        <v>0.19876808956299222</v>
      </c>
      <c r="BK1940" s="14">
        <f t="shared" si="2404"/>
        <v>0.24073168294718333</v>
      </c>
      <c r="BL1940" s="14">
        <f t="shared" si="2405"/>
        <v>0.49830693201147319</v>
      </c>
      <c r="BM1940" s="14">
        <f t="shared" si="2406"/>
        <v>0.47657162065671094</v>
      </c>
      <c r="BN1940" s="14">
        <f t="shared" si="2407"/>
        <v>0.52157501320834831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1.6241610738254999</v>
      </c>
      <c r="F1941" s="10">
        <f>VLOOKUP(B1941,home!$B$2:$E$405,3,FALSE)</f>
        <v>1.39</v>
      </c>
      <c r="G1941" s="10">
        <f>VLOOKUP(C1941,away!$B$2:$E$405,4,FALSE)</f>
        <v>1.41</v>
      </c>
      <c r="H1941" s="10">
        <f>VLOOKUP(A1941,away!$A$2:$E$405,3,FALSE)</f>
        <v>1.2013422818791899</v>
      </c>
      <c r="I1941" s="10">
        <f>VLOOKUP(C1941,away!$B$2:$E$405,3,FALSE)</f>
        <v>0.62</v>
      </c>
      <c r="J1941" s="10">
        <f>VLOOKUP(B1941,home!$B$2:$E$405,4,FALSE)</f>
        <v>0.83</v>
      </c>
      <c r="K1941" s="12">
        <f t="shared" si="2352"/>
        <v>3.1831932885905969</v>
      </c>
      <c r="L1941" s="12">
        <f t="shared" si="2353"/>
        <v>0.61821073825503114</v>
      </c>
      <c r="M1941" s="13">
        <f t="shared" si="2354"/>
        <v>2.2339384731261205E-2</v>
      </c>
      <c r="N1941" s="13">
        <f t="shared" si="2355"/>
        <v>7.1110579547793901E-2</v>
      </c>
      <c r="O1941" s="13">
        <f t="shared" si="2356"/>
        <v>1.3810447526876157E-2</v>
      </c>
      <c r="P1941" s="13">
        <f t="shared" si="2357"/>
        <v>4.396132387998479E-2</v>
      </c>
      <c r="Q1941" s="13">
        <f t="shared" si="2358"/>
        <v>0.11317935978216268</v>
      </c>
      <c r="R1941" s="13">
        <f t="shared" si="2359"/>
        <v>4.2688834806112394E-3</v>
      </c>
      <c r="S1941" s="13">
        <f t="shared" si="2360"/>
        <v>2.162769947034944E-2</v>
      </c>
      <c r="T1941" s="13">
        <f t="shared" si="2361"/>
        <v>6.9968695566162559E-2</v>
      </c>
      <c r="U1941" s="13">
        <f t="shared" si="2362"/>
        <v>1.3588681245256962E-2</v>
      </c>
      <c r="V1941" s="13">
        <f t="shared" si="2363"/>
        <v>4.7289788497497341E-3</v>
      </c>
      <c r="W1941" s="13">
        <f t="shared" si="2364"/>
        <v>0.1200905928218536</v>
      </c>
      <c r="X1941" s="13">
        <f t="shared" si="2365"/>
        <v>7.424129404588245E-2</v>
      </c>
      <c r="Y1941" s="13">
        <f t="shared" si="2366"/>
        <v>2.2948382600556917E-2</v>
      </c>
      <c r="Z1941" s="13">
        <f t="shared" si="2367"/>
        <v>8.7968986935779367E-4</v>
      </c>
      <c r="AA1941" s="13">
        <f t="shared" si="2368"/>
        <v>2.8002228881808672E-3</v>
      </c>
      <c r="AB1941" s="13">
        <f t="shared" si="2369"/>
        <v>4.4568253521075577E-3</v>
      </c>
      <c r="AC1941" s="13">
        <f t="shared" si="2370"/>
        <v>5.8163019409540487E-4</v>
      </c>
      <c r="AD1941" s="13">
        <f t="shared" si="2371"/>
        <v>9.5567892273347638E-2</v>
      </c>
      <c r="AE1941" s="13">
        <f t="shared" si="2372"/>
        <v>5.9081097235783524E-2</v>
      </c>
      <c r="AF1941" s="13">
        <f t="shared" si="2373"/>
        <v>1.8262284369525504E-2</v>
      </c>
      <c r="AG1941" s="13">
        <f t="shared" si="2374"/>
        <v>3.7633134341025594E-3</v>
      </c>
      <c r="AH1941" s="13">
        <f t="shared" si="2375"/>
        <v>1.3595843089278837E-4</v>
      </c>
      <c r="AI1941" s="13">
        <f t="shared" si="2376"/>
        <v>4.327819647452323E-4</v>
      </c>
      <c r="AJ1941" s="13">
        <f t="shared" si="2377"/>
        <v>6.8881432280003794E-4</v>
      </c>
      <c r="AK1941" s="13">
        <f t="shared" si="2378"/>
        <v>7.3087637647405266E-4</v>
      </c>
      <c r="AL1941" s="13">
        <f t="shared" si="2379"/>
        <v>4.5783236465282839E-5</v>
      </c>
      <c r="AM1941" s="13">
        <f t="shared" si="2380"/>
        <v>6.084221465785386E-2</v>
      </c>
      <c r="AN1941" s="13">
        <f t="shared" si="2381"/>
        <v>3.7613310440702909E-2</v>
      </c>
      <c r="AO1941" s="13">
        <f t="shared" si="2382"/>
        <v>1.1626476207881308E-2</v>
      </c>
      <c r="AP1941" s="13">
        <f t="shared" si="2383"/>
        <v>2.395870813259619E-3</v>
      </c>
      <c r="AQ1941" s="13">
        <f t="shared" si="2384"/>
        <v>3.7028826605722771E-4</v>
      </c>
      <c r="AR1941" s="13">
        <f t="shared" si="2385"/>
        <v>1.6810192386845272E-5</v>
      </c>
      <c r="AS1941" s="13">
        <f t="shared" si="2386"/>
        <v>5.3510091585722602E-5</v>
      </c>
      <c r="AT1941" s="13">
        <f t="shared" si="2387"/>
        <v>8.516648220377019E-5</v>
      </c>
      <c r="AU1941" s="13">
        <f t="shared" si="2388"/>
        <v>9.0367124854637273E-5</v>
      </c>
      <c r="AV1941" s="13">
        <f t="shared" si="2389"/>
        <v>7.1914006336627474E-5</v>
      </c>
      <c r="AW1941" s="13">
        <f t="shared" si="2390"/>
        <v>2.5026697501303299E-6</v>
      </c>
      <c r="AX1941" s="13">
        <f t="shared" si="2391"/>
        <v>3.2278754893644811E-2</v>
      </c>
      <c r="AY1941" s="13">
        <f t="shared" si="2392"/>
        <v>1.9955072892753358E-2</v>
      </c>
      <c r="AZ1941" s="13">
        <f t="shared" si="2393"/>
        <v>6.1682201724810063E-3</v>
      </c>
      <c r="BA1941" s="13">
        <f t="shared" si="2394"/>
        <v>1.2710866488496861E-3</v>
      </c>
      <c r="BB1941" s="13">
        <f t="shared" si="2395"/>
        <v>1.9644985389286946E-4</v>
      </c>
      <c r="BC1941" s="13">
        <f t="shared" si="2396"/>
        <v>2.4289481841040775E-5</v>
      </c>
      <c r="BD1941" s="13">
        <f t="shared" si="2397"/>
        <v>1.7320402409467852E-6</v>
      </c>
      <c r="BE1941" s="13">
        <f t="shared" si="2398"/>
        <v>5.5134188705506464E-6</v>
      </c>
      <c r="BF1941" s="13">
        <f t="shared" si="2399"/>
        <v>8.7751389729627846E-6</v>
      </c>
      <c r="BG1941" s="13">
        <f t="shared" si="2400"/>
        <v>9.3109878283949738E-6</v>
      </c>
      <c r="BH1941" s="13">
        <f t="shared" si="2401"/>
        <v>7.4096684913739055E-6</v>
      </c>
      <c r="BI1941" s="13">
        <f t="shared" si="2402"/>
        <v>4.7172814024845247E-6</v>
      </c>
      <c r="BJ1941" s="14">
        <f t="shared" si="2403"/>
        <v>0.82095552600638899</v>
      </c>
      <c r="BK1941" s="14">
        <f t="shared" si="2404"/>
        <v>0.11323987325465923</v>
      </c>
      <c r="BL1941" s="14">
        <f t="shared" si="2405"/>
        <v>4.1268718021119206E-2</v>
      </c>
      <c r="BM1941" s="14">
        <f t="shared" si="2406"/>
        <v>0.68772125797983219</v>
      </c>
      <c r="BN1941" s="14">
        <f t="shared" si="2407"/>
        <v>0.26866997894868999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1.6241610738254999</v>
      </c>
      <c r="F1942" s="10">
        <f>VLOOKUP(B1942,home!$B$2:$E$405,3,FALSE)</f>
        <v>1.08</v>
      </c>
      <c r="G1942" s="10">
        <f>VLOOKUP(C1942,away!$B$2:$E$405,4,FALSE)</f>
        <v>1.06</v>
      </c>
      <c r="H1942" s="10">
        <f>VLOOKUP(A1942,away!$A$2:$E$405,3,FALSE)</f>
        <v>1.2013422818791899</v>
      </c>
      <c r="I1942" s="10">
        <f>VLOOKUP(C1942,away!$B$2:$E$405,3,FALSE)</f>
        <v>0.88</v>
      </c>
      <c r="J1942" s="10">
        <f>VLOOKUP(B1942,home!$B$2:$E$405,4,FALSE)</f>
        <v>0.94</v>
      </c>
      <c r="K1942" s="12">
        <f t="shared" si="2352"/>
        <v>1.8593395973154323</v>
      </c>
      <c r="L1942" s="12">
        <f t="shared" si="2353"/>
        <v>0.99375033557046577</v>
      </c>
      <c r="M1942" s="13">
        <f t="shared" si="2354"/>
        <v>5.7665861660991038E-2</v>
      </c>
      <c r="N1942" s="13">
        <f t="shared" si="2355"/>
        <v>0.10722041999959449</v>
      </c>
      <c r="O1942" s="13">
        <f t="shared" si="2356"/>
        <v>5.7305469376569898E-2</v>
      </c>
      <c r="P1942" s="13">
        <f t="shared" si="2357"/>
        <v>0.1065503283546033</v>
      </c>
      <c r="Q1942" s="13">
        <f t="shared" si="2358"/>
        <v>9.9679586273018789E-2</v>
      </c>
      <c r="R1942" s="13">
        <f t="shared" si="2359"/>
        <v>2.8473664711494689E-2</v>
      </c>
      <c r="S1942" s="13">
        <f t="shared" si="2360"/>
        <v>4.9218775829693688E-2</v>
      </c>
      <c r="T1942" s="13">
        <f t="shared" si="2361"/>
        <v>9.905662230833763E-2</v>
      </c>
      <c r="U1942" s="13">
        <f t="shared" si="2362"/>
        <v>5.2942212278765166E-2</v>
      </c>
      <c r="V1942" s="13">
        <f t="shared" si="2363"/>
        <v>1.0104720491486693E-2</v>
      </c>
      <c r="W1942" s="13">
        <f t="shared" si="2364"/>
        <v>6.1779400600481225E-2</v>
      </c>
      <c r="X1942" s="13">
        <f t="shared" si="2365"/>
        <v>6.1393300078070458E-2</v>
      </c>
      <c r="Y1942" s="13">
        <f t="shared" si="2366"/>
        <v>3.0504806277180403E-2</v>
      </c>
      <c r="Z1942" s="13">
        <f t="shared" si="2367"/>
        <v>9.4319046206562587E-3</v>
      </c>
      <c r="AA1942" s="13">
        <f t="shared" si="2368"/>
        <v>1.7537113739288571E-2</v>
      </c>
      <c r="AB1942" s="13">
        <f t="shared" si="2369"/>
        <v>1.6303724999041879E-2</v>
      </c>
      <c r="AC1942" s="13">
        <f t="shared" si="2370"/>
        <v>1.1669179728780931E-3</v>
      </c>
      <c r="AD1942" s="13">
        <f t="shared" si="2371"/>
        <v>2.8717221458721878E-2</v>
      </c>
      <c r="AE1942" s="13">
        <f t="shared" si="2372"/>
        <v>2.8537748461256247E-2</v>
      </c>
      <c r="AF1942" s="13">
        <f t="shared" si="2373"/>
        <v>1.4179698554899466E-2</v>
      </c>
      <c r="AG1942" s="13">
        <f t="shared" si="2374"/>
        <v>4.6970267324064644E-3</v>
      </c>
      <c r="AH1942" s="13">
        <f t="shared" si="2375"/>
        <v>2.3432395954614458E-3</v>
      </c>
      <c r="AI1942" s="13">
        <f t="shared" si="2376"/>
        <v>4.3568781658388615E-3</v>
      </c>
      <c r="AJ1942" s="13">
        <f t="shared" si="2377"/>
        <v>4.0504580472116147E-3</v>
      </c>
      <c r="AK1942" s="13">
        <f t="shared" si="2378"/>
        <v>2.5103923448151653E-3</v>
      </c>
      <c r="AL1942" s="13">
        <f t="shared" si="2379"/>
        <v>8.6245476676650543E-5</v>
      </c>
      <c r="AM1942" s="13">
        <f t="shared" si="2380"/>
        <v>1.0679013396615608E-2</v>
      </c>
      <c r="AN1942" s="13">
        <f t="shared" si="2381"/>
        <v>1.061227314644826E-2</v>
      </c>
      <c r="AO1942" s="13">
        <f t="shared" si="2382"/>
        <v>5.2729750002241992E-3</v>
      </c>
      <c r="AP1942" s="13">
        <f t="shared" si="2383"/>
        <v>1.7466735586424919E-3</v>
      </c>
      <c r="AQ1942" s="13">
        <f t="shared" si="2384"/>
        <v>4.3393935875825893E-4</v>
      </c>
      <c r="AR1942" s="13">
        <f t="shared" si="2385"/>
        <v>4.6571902686236305E-4</v>
      </c>
      <c r="AS1942" s="13">
        <f t="shared" si="2386"/>
        <v>8.6592982786840109E-4</v>
      </c>
      <c r="AT1942" s="13">
        <f t="shared" si="2387"/>
        <v>8.0502880872612736E-4</v>
      </c>
      <c r="AU1942" s="13">
        <f t="shared" si="2388"/>
        <v>4.9894064701472003E-4</v>
      </c>
      <c r="AV1942" s="13">
        <f t="shared" si="2389"/>
        <v>2.3192502542616263E-4</v>
      </c>
      <c r="AW1942" s="13">
        <f t="shared" si="2390"/>
        <v>4.4265954444300684E-6</v>
      </c>
      <c r="AX1942" s="13">
        <f t="shared" si="2391"/>
        <v>3.3093187447648946E-3</v>
      </c>
      <c r="AY1942" s="13">
        <f t="shared" si="2392"/>
        <v>3.2886366131197465E-3</v>
      </c>
      <c r="AZ1942" s="13">
        <f t="shared" si="2393"/>
        <v>1.6340418689285336E-3</v>
      </c>
      <c r="BA1942" s="13">
        <f t="shared" si="2394"/>
        <v>5.4127655186130713E-4</v>
      </c>
      <c r="BB1942" s="13">
        <f t="shared" si="2395"/>
        <v>1.3447343876214966E-4</v>
      </c>
      <c r="BC1942" s="13">
        <f t="shared" si="2396"/>
        <v>2.6726604979040149E-5</v>
      </c>
      <c r="BD1942" s="13">
        <f t="shared" si="2397"/>
        <v>7.7134739871003951E-5</v>
      </c>
      <c r="BE1942" s="13">
        <f t="shared" si="2398"/>
        <v>1.4341967617078309E-4</v>
      </c>
      <c r="BF1942" s="13">
        <f t="shared" si="2399"/>
        <v>1.333329414692468E-4</v>
      </c>
      <c r="BG1942" s="13">
        <f t="shared" si="2400"/>
        <v>8.2637072566770493E-5</v>
      </c>
      <c r="BH1942" s="13">
        <f t="shared" si="2401"/>
        <v>3.8412595307406293E-5</v>
      </c>
      <c r="BI1942" s="13">
        <f t="shared" si="2402"/>
        <v>1.42844118981427E-5</v>
      </c>
      <c r="BJ1942" s="14">
        <f t="shared" si="2403"/>
        <v>0.57344517902707148</v>
      </c>
      <c r="BK1942" s="14">
        <f t="shared" si="2404"/>
        <v>0.22808148639944922</v>
      </c>
      <c r="BL1942" s="14">
        <f t="shared" si="2405"/>
        <v>0.18917991803166842</v>
      </c>
      <c r="BM1942" s="14">
        <f t="shared" si="2406"/>
        <v>0.53995894768489772</v>
      </c>
      <c r="BN1942" s="14">
        <f t="shared" si="2407"/>
        <v>0.45689533037627228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1.6241610738254999</v>
      </c>
      <c r="F1943" s="10">
        <f>VLOOKUP(B1943,home!$B$2:$E$405,3,FALSE)</f>
        <v>1.08</v>
      </c>
      <c r="G1943" s="10">
        <f>VLOOKUP(C1943,away!$B$2:$E$405,4,FALSE)</f>
        <v>1.23</v>
      </c>
      <c r="H1943" s="10">
        <f>VLOOKUP(A1943,away!$A$2:$E$405,3,FALSE)</f>
        <v>1.2013422818791899</v>
      </c>
      <c r="I1943" s="10">
        <f>VLOOKUP(C1943,away!$B$2:$E$405,3,FALSE)</f>
        <v>0.46</v>
      </c>
      <c r="J1943" s="10">
        <f>VLOOKUP(B1943,home!$B$2:$E$405,4,FALSE)</f>
        <v>0.73</v>
      </c>
      <c r="K1943" s="12">
        <f t="shared" si="2352"/>
        <v>2.1575355704697943</v>
      </c>
      <c r="L1943" s="12">
        <f t="shared" si="2353"/>
        <v>0.40341073825503199</v>
      </c>
      <c r="M1943" s="13">
        <f t="shared" si="2354"/>
        <v>7.723162089523751E-2</v>
      </c>
      <c r="N1943" s="13">
        <f t="shared" si="2355"/>
        <v>0.16662996924651316</v>
      </c>
      <c r="O1943" s="13">
        <f t="shared" si="2356"/>
        <v>3.1156065201980519E-2</v>
      </c>
      <c r="P1943" s="13">
        <f t="shared" si="2357"/>
        <v>6.7220318909149146E-2</v>
      </c>
      <c r="Q1943" s="13">
        <f t="shared" si="2358"/>
        <v>0.17975504287782007</v>
      </c>
      <c r="R1943" s="13">
        <f t="shared" si="2359"/>
        <v>6.2843456321264356E-3</v>
      </c>
      <c r="S1943" s="13">
        <f t="shared" si="2360"/>
        <v>1.4626687948117221E-2</v>
      </c>
      <c r="T1943" s="13">
        <f t="shared" si="2361"/>
        <v>7.2515114552406321E-2</v>
      </c>
      <c r="U1943" s="13">
        <f t="shared" si="2362"/>
        <v>1.3558699238439269E-2</v>
      </c>
      <c r="V1943" s="13">
        <f t="shared" si="2363"/>
        <v>1.4145193913812192E-3</v>
      </c>
      <c r="W1943" s="13">
        <f t="shared" si="2364"/>
        <v>0.12927596632673991</v>
      </c>
      <c r="X1943" s="13">
        <f t="shared" si="2365"/>
        <v>5.2151313014502799E-2</v>
      </c>
      <c r="Y1943" s="13">
        <f t="shared" si="2366"/>
        <v>1.0519199842074915E-2</v>
      </c>
      <c r="Z1943" s="13">
        <f t="shared" si="2367"/>
        <v>8.4505750363530379E-4</v>
      </c>
      <c r="AA1943" s="13">
        <f t="shared" si="2368"/>
        <v>1.8232416231855752E-3</v>
      </c>
      <c r="AB1943" s="13">
        <f t="shared" si="2369"/>
        <v>1.9668543277919824E-3</v>
      </c>
      <c r="AC1943" s="13">
        <f t="shared" si="2370"/>
        <v>7.6947469418646946E-5</v>
      </c>
      <c r="AD1943" s="13">
        <f t="shared" si="2371"/>
        <v>6.9729373939199216E-2</v>
      </c>
      <c r="AE1943" s="13">
        <f t="shared" si="2372"/>
        <v>2.8129578218873543E-2</v>
      </c>
      <c r="AF1943" s="13">
        <f t="shared" si="2373"/>
        <v>5.6738869580392213E-3</v>
      </c>
      <c r="AG1943" s="13">
        <f t="shared" si="2374"/>
        <v>7.629689755060667E-4</v>
      </c>
      <c r="AH1943" s="13">
        <f t="shared" si="2375"/>
        <v>8.5226317852368056E-5</v>
      </c>
      <c r="AI1943" s="13">
        <f t="shared" si="2376"/>
        <v>1.8387881230664892E-4</v>
      </c>
      <c r="AJ1943" s="13">
        <f t="shared" si="2377"/>
        <v>1.9836253910366709E-4</v>
      </c>
      <c r="AK1943" s="13">
        <f t="shared" si="2378"/>
        <v>1.4265807798828902E-4</v>
      </c>
      <c r="AL1943" s="13">
        <f t="shared" si="2379"/>
        <v>2.6789200452440078E-6</v>
      </c>
      <c r="AM1943" s="13">
        <f t="shared" si="2380"/>
        <v>3.0088720916082331E-2</v>
      </c>
      <c r="AN1943" s="13">
        <f t="shared" si="2381"/>
        <v>1.2138113117906394E-2</v>
      </c>
      <c r="AO1943" s="13">
        <f t="shared" si="2382"/>
        <v>2.4483225869588528E-3</v>
      </c>
      <c r="AP1943" s="13">
        <f t="shared" si="2383"/>
        <v>3.292265407638469E-4</v>
      </c>
      <c r="AQ1943" s="13">
        <f t="shared" si="2384"/>
        <v>3.3203380465673466E-5</v>
      </c>
      <c r="AR1943" s="13">
        <f t="shared" si="2385"/>
        <v>6.8762423607163619E-6</v>
      </c>
      <c r="AS1943" s="13">
        <f t="shared" si="2386"/>
        <v>1.483573748441674E-5</v>
      </c>
      <c r="AT1943" s="13">
        <f t="shared" si="2387"/>
        <v>1.6004315668390598E-5</v>
      </c>
      <c r="AU1943" s="13">
        <f t="shared" si="2388"/>
        <v>1.150996011185992E-5</v>
      </c>
      <c r="AV1943" s="13">
        <f t="shared" si="2389"/>
        <v>6.2082870890065717E-6</v>
      </c>
      <c r="AW1943" s="13">
        <f t="shared" si="2390"/>
        <v>6.4768325635286426E-8</v>
      </c>
      <c r="AX1943" s="13">
        <f t="shared" si="2391"/>
        <v>1.0819580941064355E-2</v>
      </c>
      <c r="AY1943" s="13">
        <f t="shared" si="2392"/>
        <v>4.3647351350448449E-3</v>
      </c>
      <c r="AZ1943" s="13">
        <f t="shared" si="2393"/>
        <v>8.8039051155805871E-4</v>
      </c>
      <c r="BA1943" s="13">
        <f t="shared" si="2394"/>
        <v>1.1838632874012059E-4</v>
      </c>
      <c r="BB1943" s="13">
        <f t="shared" si="2395"/>
        <v>1.1939579069088738E-5</v>
      </c>
      <c r="BC1943" s="13">
        <f t="shared" si="2396"/>
        <v>9.63310881343083E-7</v>
      </c>
      <c r="BD1943" s="13">
        <f t="shared" si="2397"/>
        <v>4.6232500119285184E-7</v>
      </c>
      <c r="BE1943" s="13">
        <f t="shared" si="2398"/>
        <v>9.9748263519106775E-7</v>
      </c>
      <c r="BF1943" s="13">
        <f t="shared" si="2399"/>
        <v>1.0760521331753374E-6</v>
      </c>
      <c r="BG1943" s="13">
        <f t="shared" si="2400"/>
        <v>7.7387358433523003E-7</v>
      </c>
      <c r="BH1943" s="13">
        <f t="shared" si="2401"/>
        <v>4.1741494631255396E-7</v>
      </c>
      <c r="BI1943" s="13">
        <f t="shared" si="2402"/>
        <v>1.8011751886301476E-7</v>
      </c>
      <c r="BJ1943" s="14">
        <f t="shared" si="2403"/>
        <v>0.77637599630021026</v>
      </c>
      <c r="BK1943" s="14">
        <f t="shared" si="2404"/>
        <v>0.1649375086683938</v>
      </c>
      <c r="BL1943" s="14">
        <f t="shared" si="2405"/>
        <v>5.5458673579308219E-2</v>
      </c>
      <c r="BM1943" s="14">
        <f t="shared" si="2406"/>
        <v>0.4649752029220014</v>
      </c>
      <c r="BN1943" s="14">
        <f t="shared" si="2407"/>
        <v>0.52827736276282677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1.4155844155844199</v>
      </c>
      <c r="F1944" s="10">
        <f>VLOOKUP(B1944,home!$B$2:$E$405,3,FALSE)</f>
        <v>0.59</v>
      </c>
      <c r="G1944" s="10">
        <f>VLOOKUP(C1944,away!$B$2:$E$405,4,FALSE)</f>
        <v>0.28000000000000003</v>
      </c>
      <c r="H1944" s="10">
        <f>VLOOKUP(A1944,away!$A$2:$E$405,3,FALSE)</f>
        <v>1.1818181818181801</v>
      </c>
      <c r="I1944" s="10">
        <f>VLOOKUP(C1944,away!$B$2:$E$405,3,FALSE)</f>
        <v>0.71</v>
      </c>
      <c r="J1944" s="10">
        <f>VLOOKUP(B1944,home!$B$2:$E$405,4,FALSE)</f>
        <v>1.27</v>
      </c>
      <c r="K1944" s="12">
        <f t="shared" si="2352"/>
        <v>0.23385454545454618</v>
      </c>
      <c r="L1944" s="12">
        <f t="shared" si="2353"/>
        <v>1.0656454545454528</v>
      </c>
      <c r="M1944" s="13">
        <f t="shared" si="2354"/>
        <v>0.27266809300268247</v>
      </c>
      <c r="N1944" s="13">
        <f t="shared" si="2355"/>
        <v>6.3764672949100237E-2</v>
      </c>
      <c r="O1944" s="13">
        <f t="shared" si="2356"/>
        <v>0.29056751390788538</v>
      </c>
      <c r="P1944" s="13">
        <f t="shared" si="2357"/>
        <v>6.7950533888786066E-2</v>
      </c>
      <c r="Q1944" s="13">
        <f t="shared" si="2358"/>
        <v>7.4558293042848167E-3</v>
      </c>
      <c r="R1944" s="13">
        <f t="shared" si="2359"/>
        <v>0.1548209752172553</v>
      </c>
      <c r="S1944" s="13">
        <f t="shared" si="2360"/>
        <v>4.2334207542626167E-3</v>
      </c>
      <c r="T1944" s="13">
        <f t="shared" si="2361"/>
        <v>7.9452706079778997E-3</v>
      </c>
      <c r="U1944" s="13">
        <f t="shared" si="2362"/>
        <v>3.6205588786260803E-2</v>
      </c>
      <c r="V1944" s="13">
        <f t="shared" si="2363"/>
        <v>1.1722155487044918E-4</v>
      </c>
      <c r="W1944" s="13">
        <f t="shared" si="2364"/>
        <v>5.8119319098007022E-4</v>
      </c>
      <c r="X1944" s="13">
        <f t="shared" si="2365"/>
        <v>6.1934588218067908E-4</v>
      </c>
      <c r="Y1944" s="13">
        <f t="shared" si="2366"/>
        <v>3.3000156206864202E-4</v>
      </c>
      <c r="Z1944" s="13">
        <f t="shared" si="2367"/>
        <v>5.4994756169520778E-2</v>
      </c>
      <c r="AA1944" s="13">
        <f t="shared" si="2368"/>
        <v>1.2860773706406882E-2</v>
      </c>
      <c r="AB1944" s="13">
        <f t="shared" si="2369"/>
        <v>1.5037751946527802E-3</v>
      </c>
      <c r="AC1944" s="13">
        <f t="shared" si="2370"/>
        <v>1.8257699198055537E-6</v>
      </c>
      <c r="AD1944" s="13">
        <f t="shared" si="2371"/>
        <v>3.3978667374480405E-5</v>
      </c>
      <c r="AE1944" s="13">
        <f t="shared" si="2372"/>
        <v>3.6209212439126916E-5</v>
      </c>
      <c r="AF1944" s="13">
        <f t="shared" si="2373"/>
        <v>1.9293091324213128E-5</v>
      </c>
      <c r="AG1944" s="13">
        <f t="shared" si="2374"/>
        <v>6.8531983579260117E-6</v>
      </c>
      <c r="AH1944" s="13">
        <f t="shared" si="2375"/>
        <v>1.4651227983971327E-2</v>
      </c>
      <c r="AI1944" s="13">
        <f t="shared" si="2376"/>
        <v>3.4262562605425423E-3</v>
      </c>
      <c r="AJ1944" s="13">
        <f t="shared" si="2377"/>
        <v>4.0062280020998465E-4</v>
      </c>
      <c r="AK1944" s="13">
        <f t="shared" si="2378"/>
        <v>3.1229154280611136E-5</v>
      </c>
      <c r="AL1944" s="13">
        <f t="shared" si="2379"/>
        <v>1.8199715183786191E-8</v>
      </c>
      <c r="AM1944" s="13">
        <f t="shared" si="2380"/>
        <v>1.5892131628020681E-6</v>
      </c>
      <c r="AN1944" s="13">
        <f t="shared" si="2381"/>
        <v>1.6935377832438264E-6</v>
      </c>
      <c r="AO1944" s="13">
        <f t="shared" si="2382"/>
        <v>9.0235542040738272E-7</v>
      </c>
      <c r="AP1944" s="13">
        <f t="shared" si="2383"/>
        <v>3.2053031738052623E-7</v>
      </c>
      <c r="AQ1944" s="13">
        <f t="shared" si="2384"/>
        <v>8.5392918940142272E-8</v>
      </c>
      <c r="AR1944" s="13">
        <f t="shared" si="2385"/>
        <v>3.1226029009256378E-3</v>
      </c>
      <c r="AS1944" s="13">
        <f t="shared" si="2386"/>
        <v>7.3023488203101232E-4</v>
      </c>
      <c r="AT1944" s="13">
        <f t="shared" si="2387"/>
        <v>8.5384373206208268E-5</v>
      </c>
      <c r="AU1944" s="13">
        <f t="shared" si="2388"/>
        <v>6.6558412616863876E-6</v>
      </c>
      <c r="AV1944" s="13">
        <f t="shared" si="2389"/>
        <v>3.8912468321732099E-7</v>
      </c>
      <c r="AW1944" s="13">
        <f t="shared" si="2390"/>
        <v>1.2598552304862584E-10</v>
      </c>
      <c r="AX1944" s="13">
        <f t="shared" si="2391"/>
        <v>6.1940786969576449E-8</v>
      </c>
      <c r="AY1944" s="13">
        <f t="shared" si="2392"/>
        <v>6.6006918085097361E-8</v>
      </c>
      <c r="AZ1944" s="13">
        <f t="shared" si="2393"/>
        <v>3.5169986112969015E-8</v>
      </c>
      <c r="BA1944" s="13">
        <f t="shared" si="2394"/>
        <v>1.2492911945904044E-8</v>
      </c>
      <c r="BB1944" s="13">
        <f t="shared" si="2395"/>
        <v>3.3282537072973079E-9</v>
      </c>
      <c r="BC1944" s="13">
        <f t="shared" si="2396"/>
        <v>7.0934768695108586E-10</v>
      </c>
      <c r="BD1944" s="13">
        <f t="shared" si="2397"/>
        <v>5.5459793128697483E-4</v>
      </c>
      <c r="BE1944" s="13">
        <f t="shared" si="2398"/>
        <v>1.2969524713114715E-4</v>
      </c>
      <c r="BF1944" s="13">
        <f t="shared" si="2399"/>
        <v>1.5164911532734724E-5</v>
      </c>
      <c r="BG1944" s="13">
        <f t="shared" si="2400"/>
        <v>1.1821278311153612E-6</v>
      </c>
      <c r="BH1944" s="13">
        <f t="shared" si="2401"/>
        <v>6.9111491653662853E-8</v>
      </c>
      <c r="BI1944" s="13">
        <f t="shared" si="2402"/>
        <v>3.2324072932706003E-9</v>
      </c>
      <c r="BJ1944" s="14">
        <f t="shared" si="2403"/>
        <v>8.0797418343895394E-2</v>
      </c>
      <c r="BK1944" s="14">
        <f t="shared" si="2404"/>
        <v>0.3449711791771547</v>
      </c>
      <c r="BL1944" s="14">
        <f t="shared" si="2405"/>
        <v>0.51911394269525424</v>
      </c>
      <c r="BM1944" s="14">
        <f t="shared" si="2406"/>
        <v>0.14264961223489825</v>
      </c>
      <c r="BN1944" s="14">
        <f t="shared" si="2407"/>
        <v>0.85722761826999427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1.4155844155844199</v>
      </c>
      <c r="F1945" s="10">
        <f>VLOOKUP(B1945,home!$B$2:$E$405,3,FALSE)</f>
        <v>1.41</v>
      </c>
      <c r="G1945" s="10">
        <f>VLOOKUP(C1945,away!$B$2:$E$405,4,FALSE)</f>
        <v>1.84</v>
      </c>
      <c r="H1945" s="10">
        <f>VLOOKUP(A1945,away!$A$2:$E$405,3,FALSE)</f>
        <v>1.1818181818181801</v>
      </c>
      <c r="I1945" s="10">
        <f>VLOOKUP(C1945,away!$B$2:$E$405,3,FALSE)</f>
        <v>1.41</v>
      </c>
      <c r="J1945" s="10">
        <f>VLOOKUP(B1945,home!$B$2:$E$405,4,FALSE)</f>
        <v>1.18</v>
      </c>
      <c r="K1945" s="12">
        <f t="shared" si="2352"/>
        <v>3.6725922077922188</v>
      </c>
      <c r="L1945" s="12">
        <f t="shared" si="2353"/>
        <v>1.9663090909090879</v>
      </c>
      <c r="M1945" s="13">
        <f t="shared" si="2354"/>
        <v>3.5567740925517904E-3</v>
      </c>
      <c r="N1945" s="13">
        <f t="shared" si="2355"/>
        <v>1.3062580817182945E-2</v>
      </c>
      <c r="O1945" s="13">
        <f t="shared" si="2356"/>
        <v>6.9937172324945063E-3</v>
      </c>
      <c r="P1945" s="13">
        <f t="shared" si="2357"/>
        <v>2.5685071411561483E-2</v>
      </c>
      <c r="Q1945" s="13">
        <f t="shared" si="2358"/>
        <v>2.3986766261421103E-2</v>
      </c>
      <c r="R1945" s="13">
        <f t="shared" si="2359"/>
        <v>6.8759048867507496E-3</v>
      </c>
      <c r="S1945" s="13">
        <f t="shared" si="2360"/>
        <v>4.6370874017451193E-2</v>
      </c>
      <c r="T1945" s="13">
        <f t="shared" si="2361"/>
        <v>4.7165396561343706E-2</v>
      </c>
      <c r="U1945" s="13">
        <f t="shared" si="2362"/>
        <v>2.5252394708601241E-2</v>
      </c>
      <c r="V1945" s="13">
        <f t="shared" si="2363"/>
        <v>3.7207223910781018E-2</v>
      </c>
      <c r="W1945" s="13">
        <f t="shared" si="2364"/>
        <v>2.936453695394281E-2</v>
      </c>
      <c r="X1945" s="13">
        <f t="shared" si="2365"/>
        <v>5.7739755962873597E-2</v>
      </c>
      <c r="Y1945" s="13">
        <f t="shared" si="2366"/>
        <v>5.6767103528335305E-2</v>
      </c>
      <c r="Z1945" s="13">
        <f t="shared" si="2367"/>
        <v>4.5067180956814062E-3</v>
      </c>
      <c r="AA1945" s="13">
        <f t="shared" si="2368"/>
        <v>1.6551337760915719E-2</v>
      </c>
      <c r="AB1945" s="13">
        <f t="shared" si="2369"/>
        <v>3.0393157044638096E-2</v>
      </c>
      <c r="AC1945" s="13">
        <f t="shared" si="2370"/>
        <v>1.6793135055576572E-2</v>
      </c>
      <c r="AD1945" s="13">
        <f t="shared" si="2371"/>
        <v>2.696099240061926E-2</v>
      </c>
      <c r="AE1945" s="13">
        <f t="shared" si="2372"/>
        <v>5.3013644457268479E-2</v>
      </c>
      <c r="AF1945" s="13">
        <f t="shared" si="2373"/>
        <v>5.212060551927461E-2</v>
      </c>
      <c r="AG1945" s="13">
        <f t="shared" si="2374"/>
        <v>3.4161740152078679E-2</v>
      </c>
      <c r="AH1945" s="13">
        <f t="shared" si="2375"/>
        <v>2.2154001904257101E-3</v>
      </c>
      <c r="AI1945" s="13">
        <f t="shared" si="2376"/>
        <v>8.13626147649886E-3</v>
      </c>
      <c r="AJ1945" s="13">
        <f t="shared" si="2377"/>
        <v>1.4940585249574865E-2</v>
      </c>
      <c r="AK1945" s="13">
        <f t="shared" si="2378"/>
        <v>1.829022565581467E-2</v>
      </c>
      <c r="AL1945" s="13">
        <f t="shared" si="2379"/>
        <v>4.8508323767846983E-3</v>
      </c>
      <c r="AM1945" s="13">
        <f t="shared" si="2380"/>
        <v>1.9803346120971902E-2</v>
      </c>
      <c r="AN1945" s="13">
        <f t="shared" si="2381"/>
        <v>3.893949950808627E-2</v>
      </c>
      <c r="AO1945" s="13">
        <f t="shared" si="2382"/>
        <v>3.8283545939100001E-2</v>
      </c>
      <c r="AP1945" s="13">
        <f t="shared" si="2383"/>
        <v>2.5092428137429339E-2</v>
      </c>
      <c r="AQ1945" s="13">
        <f t="shared" si="2384"/>
        <v>1.2334867389902573E-2</v>
      </c>
      <c r="AR1945" s="13">
        <f t="shared" si="2385"/>
        <v>8.7123230688715999E-4</v>
      </c>
      <c r="AS1945" s="13">
        <f t="shared" si="2386"/>
        <v>3.1996809814506229E-3</v>
      </c>
      <c r="AT1945" s="13">
        <f t="shared" si="2387"/>
        <v>5.8755617199482595E-3</v>
      </c>
      <c r="AU1945" s="13">
        <f t="shared" si="2388"/>
        <v>7.1928473963614068E-3</v>
      </c>
      <c r="AV1945" s="13">
        <f t="shared" si="2389"/>
        <v>6.604098824928864E-3</v>
      </c>
      <c r="AW1945" s="13">
        <f t="shared" si="2390"/>
        <v>9.7305695774016531E-4</v>
      </c>
      <c r="AX1945" s="13">
        <f t="shared" si="2391"/>
        <v>1.2121602442015609E-2</v>
      </c>
      <c r="AY1945" s="13">
        <f t="shared" si="2392"/>
        <v>2.3834817078121087E-2</v>
      </c>
      <c r="AZ1945" s="13">
        <f t="shared" si="2393"/>
        <v>2.3433308750432345E-2</v>
      </c>
      <c r="BA1945" s="13">
        <f t="shared" si="2394"/>
        <v>1.5359042675351531E-2</v>
      </c>
      <c r="BB1945" s="13">
        <f t="shared" si="2395"/>
        <v>7.5501563100510869E-3</v>
      </c>
      <c r="BC1945" s="13">
        <f t="shared" si="2396"/>
        <v>2.9691881980476145E-3</v>
      </c>
      <c r="BD1945" s="13">
        <f t="shared" si="2397"/>
        <v>2.8551866755431956E-4</v>
      </c>
      <c r="BE1945" s="13">
        <f t="shared" si="2398"/>
        <v>1.048593633639211E-3</v>
      </c>
      <c r="BF1945" s="13">
        <f t="shared" si="2399"/>
        <v>1.9255284040219475E-3</v>
      </c>
      <c r="BG1945" s="13">
        <f t="shared" si="2400"/>
        <v>2.3572268708311971E-3</v>
      </c>
      <c r="BH1945" s="13">
        <f t="shared" si="2401"/>
        <v>2.1642832594532726E-3</v>
      </c>
      <c r="BI1945" s="13">
        <f t="shared" si="2402"/>
        <v>1.5897059668246467E-3</v>
      </c>
      <c r="BJ1945" s="14">
        <f t="shared" si="2403"/>
        <v>0.61406492516384981</v>
      </c>
      <c r="BK1945" s="14">
        <f t="shared" si="2404"/>
        <v>0.15829872794282784</v>
      </c>
      <c r="BL1945" s="14">
        <f t="shared" si="2405"/>
        <v>0.16276326223761536</v>
      </c>
      <c r="BM1945" s="14">
        <f t="shared" si="2406"/>
        <v>0.83661105861763074</v>
      </c>
      <c r="BN1945" s="14">
        <f t="shared" si="2407"/>
        <v>8.0160814701962568E-2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1.4155844155844199</v>
      </c>
      <c r="F1946" s="10">
        <f>VLOOKUP(B1946,home!$B$2:$E$405,3,FALSE)</f>
        <v>1.55</v>
      </c>
      <c r="G1946" s="10">
        <f>VLOOKUP(C1946,away!$B$2:$E$405,4,FALSE)</f>
        <v>1.88</v>
      </c>
      <c r="H1946" s="10">
        <f>VLOOKUP(A1946,away!$A$2:$E$405,3,FALSE)</f>
        <v>1.1818181818181801</v>
      </c>
      <c r="I1946" s="10">
        <f>VLOOKUP(C1946,away!$B$2:$E$405,3,FALSE)</f>
        <v>0.47</v>
      </c>
      <c r="J1946" s="10">
        <f>VLOOKUP(B1946,home!$B$2:$E$405,4,FALSE)</f>
        <v>0.68</v>
      </c>
      <c r="K1946" s="12">
        <f t="shared" si="2352"/>
        <v>4.1250129870129992</v>
      </c>
      <c r="L1946" s="12">
        <f t="shared" si="2353"/>
        <v>0.37770909090909038</v>
      </c>
      <c r="M1946" s="13">
        <f t="shared" si="2354"/>
        <v>1.1078798103921457E-2</v>
      </c>
      <c r="N1946" s="13">
        <f t="shared" si="2355"/>
        <v>4.5700186059170998E-2</v>
      </c>
      <c r="O1946" s="13">
        <f t="shared" si="2356"/>
        <v>4.1845627601975275E-3</v>
      </c>
      <c r="P1946" s="13">
        <f t="shared" si="2357"/>
        <v>1.7261375730785761E-2</v>
      </c>
      <c r="Q1946" s="13">
        <f t="shared" si="2358"/>
        <v>9.4256930501495417E-2</v>
      </c>
      <c r="R1946" s="13">
        <f t="shared" si="2359"/>
        <v>7.902736980031212E-4</v>
      </c>
      <c r="S1946" s="13">
        <f t="shared" si="2360"/>
        <v>6.7235427824498288E-3</v>
      </c>
      <c r="T1946" s="13">
        <f t="shared" si="2361"/>
        <v>3.5601699531601146E-2</v>
      </c>
      <c r="U1946" s="13">
        <f t="shared" si="2362"/>
        <v>3.2598892675576633E-3</v>
      </c>
      <c r="V1946" s="13">
        <f t="shared" si="2363"/>
        <v>1.1639609792529896E-3</v>
      </c>
      <c r="W1946" s="13">
        <f t="shared" si="2364"/>
        <v>0.12960368747821677</v>
      </c>
      <c r="X1946" s="13">
        <f t="shared" si="2365"/>
        <v>4.8952490975863107E-2</v>
      </c>
      <c r="Y1946" s="13">
        <f t="shared" si="2366"/>
        <v>9.2449004321143533E-3</v>
      </c>
      <c r="Z1946" s="13">
        <f t="shared" si="2367"/>
        <v>9.9497853347374628E-5</v>
      </c>
      <c r="AA1946" s="13">
        <f t="shared" si="2368"/>
        <v>4.1042993723783511E-4</v>
      </c>
      <c r="AB1946" s="13">
        <f t="shared" si="2369"/>
        <v>8.4651441068250019E-4</v>
      </c>
      <c r="AC1946" s="13">
        <f t="shared" si="2370"/>
        <v>1.1334469458236835E-4</v>
      </c>
      <c r="AD1946" s="13">
        <f t="shared" si="2371"/>
        <v>0.13365422350310452</v>
      </c>
      <c r="AE1946" s="13">
        <f t="shared" si="2372"/>
        <v>5.0482415255517991E-2</v>
      </c>
      <c r="AF1946" s="13">
        <f t="shared" si="2373"/>
        <v>9.5338335865284493E-3</v>
      </c>
      <c r="AG1946" s="13">
        <f t="shared" si="2374"/>
        <v>1.2003385389487376E-3</v>
      </c>
      <c r="AH1946" s="13">
        <f t="shared" si="2375"/>
        <v>9.3953109338107158E-6</v>
      </c>
      <c r="AI1946" s="13">
        <f t="shared" si="2376"/>
        <v>3.8755779618994427E-5</v>
      </c>
      <c r="AJ1946" s="13">
        <f t="shared" si="2377"/>
        <v>7.9934047125082886E-5</v>
      </c>
      <c r="AK1946" s="13">
        <f t="shared" si="2378"/>
        <v>1.0990966083182532E-4</v>
      </c>
      <c r="AL1946" s="13">
        <f t="shared" si="2379"/>
        <v>7.0638902954099287E-6</v>
      </c>
      <c r="AM1946" s="13">
        <f t="shared" si="2380"/>
        <v>0.11026508154388884</v>
      </c>
      <c r="AN1946" s="13">
        <f t="shared" si="2381"/>
        <v>4.164812370895897E-2</v>
      </c>
      <c r="AO1946" s="13">
        <f t="shared" si="2382"/>
        <v>7.8654374720901147E-3</v>
      </c>
      <c r="AP1946" s="13">
        <f t="shared" si="2383"/>
        <v>9.9028241239515024E-4</v>
      </c>
      <c r="AQ1946" s="13">
        <f t="shared" si="2384"/>
        <v>9.350966743225828E-5</v>
      </c>
      <c r="AR1946" s="13">
        <f t="shared" si="2385"/>
        <v>7.0973887032357636E-7</v>
      </c>
      <c r="AS1946" s="13">
        <f t="shared" si="2386"/>
        <v>2.9276820574726871E-6</v>
      </c>
      <c r="AT1946" s="13">
        <f t="shared" si="2387"/>
        <v>6.0383632544598876E-6</v>
      </c>
      <c r="AU1946" s="13">
        <f t="shared" si="2388"/>
        <v>8.3027756149830395E-6</v>
      </c>
      <c r="AV1946" s="13">
        <f t="shared" si="2389"/>
        <v>8.5622643100149693E-6</v>
      </c>
      <c r="AW1946" s="13">
        <f t="shared" si="2390"/>
        <v>3.0572024792653949E-7</v>
      </c>
      <c r="AX1946" s="13">
        <f t="shared" si="2391"/>
        <v>7.5807482230431461E-2</v>
      </c>
      <c r="AY1946" s="13">
        <f t="shared" si="2392"/>
        <v>2.8633175197363289E-2</v>
      </c>
      <c r="AZ1946" s="13">
        <f t="shared" si="2393"/>
        <v>5.4075052868184014E-3</v>
      </c>
      <c r="BA1946" s="13">
        <f t="shared" si="2394"/>
        <v>6.8082130199009273E-4</v>
      </c>
      <c r="BB1946" s="13">
        <f t="shared" si="2395"/>
        <v>6.4288098761555295E-5</v>
      </c>
      <c r="BC1946" s="13">
        <f t="shared" si="2396"/>
        <v>4.8564398679001738E-6</v>
      </c>
      <c r="BD1946" s="13">
        <f t="shared" si="2397"/>
        <v>4.4679137248793793E-8</v>
      </c>
      <c r="BE1946" s="13">
        <f t="shared" si="2398"/>
        <v>1.8430202139981062E-7</v>
      </c>
      <c r="BF1946" s="13">
        <f t="shared" si="2399"/>
        <v>3.8012411590348334E-7</v>
      </c>
      <c r="BG1946" s="13">
        <f t="shared" si="2400"/>
        <v>5.2267230492623445E-7</v>
      </c>
      <c r="BH1946" s="13">
        <f t="shared" si="2401"/>
        <v>5.3900751144318382E-7</v>
      </c>
      <c r="BI1946" s="13">
        <f t="shared" si="2402"/>
        <v>4.4468259696013824E-7</v>
      </c>
      <c r="BJ1946" s="14">
        <f t="shared" si="2403"/>
        <v>0.82969126922255965</v>
      </c>
      <c r="BK1946" s="14">
        <f t="shared" si="2404"/>
        <v>6.4981261378651095E-2</v>
      </c>
      <c r="BL1946" s="14">
        <f t="shared" si="2405"/>
        <v>9.7583211639834973E-3</v>
      </c>
      <c r="BM1946" s="14">
        <f t="shared" si="2406"/>
        <v>0.70262535328785181</v>
      </c>
      <c r="BN1946" s="14">
        <f t="shared" si="2407"/>
        <v>0.17327212685357427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1.4155844155844199</v>
      </c>
      <c r="F1947" s="10">
        <f>VLOOKUP(B1947,home!$B$2:$E$405,3,FALSE)</f>
        <v>0.94</v>
      </c>
      <c r="G1947" s="10">
        <f>VLOOKUP(C1947,away!$B$2:$E$405,4,FALSE)</f>
        <v>0.71</v>
      </c>
      <c r="H1947" s="10">
        <f>VLOOKUP(A1947,away!$A$2:$E$405,3,FALSE)</f>
        <v>1.1818181818181801</v>
      </c>
      <c r="I1947" s="10">
        <f>VLOOKUP(C1947,away!$B$2:$E$405,3,FALSE)</f>
        <v>1.55</v>
      </c>
      <c r="J1947" s="10">
        <f>VLOOKUP(B1947,home!$B$2:$E$405,4,FALSE)</f>
        <v>0.85</v>
      </c>
      <c r="K1947" s="12">
        <f t="shared" si="2352"/>
        <v>0.94476103896104169</v>
      </c>
      <c r="L1947" s="12">
        <f t="shared" si="2353"/>
        <v>1.5570454545454522</v>
      </c>
      <c r="M1947" s="13">
        <f t="shared" si="2354"/>
        <v>8.1936846465150745E-2</v>
      </c>
      <c r="N1947" s="13">
        <f t="shared" si="2355"/>
        <v>7.7410740195607175E-2</v>
      </c>
      <c r="O1947" s="13">
        <f t="shared" si="2356"/>
        <v>0.12757939434835158</v>
      </c>
      <c r="P1947" s="13">
        <f t="shared" si="2357"/>
        <v>0.12053204115456906</v>
      </c>
      <c r="Q1947" s="13">
        <f t="shared" si="2358"/>
        <v>3.6567325666972558E-2</v>
      </c>
      <c r="R1947" s="13">
        <f t="shared" si="2359"/>
        <v>9.9323458031881307E-2</v>
      </c>
      <c r="S1947" s="13">
        <f t="shared" si="2360"/>
        <v>4.4326739347558833E-2</v>
      </c>
      <c r="T1947" s="13">
        <f t="shared" si="2361"/>
        <v>5.693698821464286E-2</v>
      </c>
      <c r="U1947" s="13">
        <f t="shared" si="2362"/>
        <v>9.38369334034036E-2</v>
      </c>
      <c r="V1947" s="13">
        <f t="shared" si="2363"/>
        <v>7.2451360092586035E-3</v>
      </c>
      <c r="W1947" s="13">
        <f t="shared" si="2364"/>
        <v>1.1515794863051919E-2</v>
      </c>
      <c r="X1947" s="13">
        <f t="shared" si="2365"/>
        <v>1.7930616046992857E-2</v>
      </c>
      <c r="Y1947" s="13">
        <f t="shared" si="2366"/>
        <v>1.395939210658499E-2</v>
      </c>
      <c r="Z1947" s="13">
        <f t="shared" si="2367"/>
        <v>5.1550379619425567E-2</v>
      </c>
      <c r="AA1947" s="13">
        <f t="shared" si="2368"/>
        <v>4.8702790208084601E-2</v>
      </c>
      <c r="AB1947" s="13">
        <f t="shared" si="2369"/>
        <v>2.300624933864583E-2</v>
      </c>
      <c r="AC1947" s="13">
        <f t="shared" si="2370"/>
        <v>6.6611593967817837E-4</v>
      </c>
      <c r="AD1947" s="13">
        <f t="shared" si="2371"/>
        <v>2.7199185798197894E-3</v>
      </c>
      <c r="AE1947" s="13">
        <f t="shared" si="2372"/>
        <v>4.2350368614421244E-3</v>
      </c>
      <c r="AF1947" s="13">
        <f t="shared" si="2373"/>
        <v>3.2970724474704494E-3</v>
      </c>
      <c r="AG1947" s="13">
        <f t="shared" si="2374"/>
        <v>1.7112305558803034E-3</v>
      </c>
      <c r="AH1947" s="13">
        <f t="shared" si="2375"/>
        <v>2.0066571066629773E-2</v>
      </c>
      <c r="AI1947" s="13">
        <f t="shared" si="2376"/>
        <v>1.8958114529294721E-2</v>
      </c>
      <c r="AJ1947" s="13">
        <f t="shared" si="2377"/>
        <v>8.9554439897194509E-3</v>
      </c>
      <c r="AK1947" s="13">
        <f t="shared" si="2378"/>
        <v>2.8202515226949214E-3</v>
      </c>
      <c r="AL1947" s="13">
        <f t="shared" si="2379"/>
        <v>3.919521793612247E-5</v>
      </c>
      <c r="AM1947" s="13">
        <f t="shared" si="2380"/>
        <v>5.1393462067199716E-4</v>
      </c>
      <c r="AN1947" s="13">
        <f t="shared" si="2381"/>
        <v>8.0021956505087438E-4</v>
      </c>
      <c r="AO1947" s="13">
        <f t="shared" si="2382"/>
        <v>6.2298911820040151E-4</v>
      </c>
      <c r="AP1947" s="13">
        <f t="shared" si="2383"/>
        <v>3.2334079157507136E-4</v>
      </c>
      <c r="AQ1947" s="13">
        <f t="shared" si="2384"/>
        <v>1.2586407744777332E-4</v>
      </c>
      <c r="AR1947" s="13">
        <f t="shared" si="2385"/>
        <v>6.2489126535218396E-3</v>
      </c>
      <c r="AS1947" s="13">
        <f t="shared" si="2386"/>
        <v>5.9037292109180919E-3</v>
      </c>
      <c r="AT1947" s="13">
        <f t="shared" si="2387"/>
        <v>2.7888066715258141E-3</v>
      </c>
      <c r="AU1947" s="13">
        <f t="shared" si="2388"/>
        <v>8.7825196281740418E-4</v>
      </c>
      <c r="AV1947" s="13">
        <f t="shared" si="2389"/>
        <v>2.0743455921523623E-4</v>
      </c>
      <c r="AW1947" s="13">
        <f t="shared" si="2390"/>
        <v>1.6015992211447123E-6</v>
      </c>
      <c r="AX1947" s="13">
        <f t="shared" si="2391"/>
        <v>8.0924234364020784E-5</v>
      </c>
      <c r="AY1947" s="13">
        <f t="shared" si="2392"/>
        <v>1.2600271127906945E-4</v>
      </c>
      <c r="AZ1947" s="13">
        <f t="shared" si="2393"/>
        <v>9.8095974428739048E-5</v>
      </c>
      <c r="BA1947" s="13">
        <f t="shared" si="2394"/>
        <v>5.0913297031158321E-5</v>
      </c>
      <c r="BB1947" s="13">
        <f t="shared" si="2395"/>
        <v>1.9818579429571881E-5</v>
      </c>
      <c r="BC1947" s="13">
        <f t="shared" si="2396"/>
        <v>6.1716858032725845E-6</v>
      </c>
      <c r="BD1947" s="13">
        <f t="shared" si="2397"/>
        <v>1.6216401738362897E-3</v>
      </c>
      <c r="BE1947" s="13">
        <f t="shared" si="2398"/>
        <v>1.532062455454537E-3</v>
      </c>
      <c r="BF1947" s="13">
        <f t="shared" si="2399"/>
        <v>7.2371645858421662E-4</v>
      </c>
      <c r="BG1947" s="13">
        <f t="shared" si="2400"/>
        <v>2.2791303777507671E-4</v>
      </c>
      <c r="BH1947" s="13">
        <f t="shared" si="2401"/>
        <v>5.383083959028715E-5</v>
      </c>
      <c r="BI1947" s="13">
        <f t="shared" si="2402"/>
        <v>1.0171455987892977E-5</v>
      </c>
      <c r="BJ1947" s="14">
        <f t="shared" si="2403"/>
        <v>0.22905239019374704</v>
      </c>
      <c r="BK1947" s="14">
        <f t="shared" si="2404"/>
        <v>0.25487207684543056</v>
      </c>
      <c r="BL1947" s="14">
        <f t="shared" si="2405"/>
        <v>0.46344567591793251</v>
      </c>
      <c r="BM1947" s="14">
        <f t="shared" si="2406"/>
        <v>0.45544631560194526</v>
      </c>
      <c r="BN1947" s="14">
        <f t="shared" si="2407"/>
        <v>0.54334980586253245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1.6571428571428599</v>
      </c>
      <c r="F1948" s="10">
        <f>VLOOKUP(B1948,home!$B$2:$E$405,3,FALSE)</f>
        <v>0.83</v>
      </c>
      <c r="G1948" s="10">
        <f>VLOOKUP(C1948,away!$B$2:$E$405,4,FALSE)</f>
        <v>0.91</v>
      </c>
      <c r="H1948" s="10">
        <f>VLOOKUP(A1948,away!$A$2:$E$405,3,FALSE)</f>
        <v>1.3785714285714299</v>
      </c>
      <c r="I1948" s="10">
        <f>VLOOKUP(C1948,away!$B$2:$E$405,3,FALSE)</f>
        <v>0.8</v>
      </c>
      <c r="J1948" s="10">
        <f>VLOOKUP(B1948,home!$B$2:$E$405,4,FALSE)</f>
        <v>1.27</v>
      </c>
      <c r="K1948" s="12">
        <f t="shared" si="2352"/>
        <v>1.2516400000000021</v>
      </c>
      <c r="L1948" s="12">
        <f t="shared" si="2353"/>
        <v>1.4006285714285727</v>
      </c>
      <c r="M1948" s="13">
        <f t="shared" si="2354"/>
        <v>7.0491117399967024E-2</v>
      </c>
      <c r="N1948" s="13">
        <f t="shared" si="2355"/>
        <v>8.8229502182494868E-2</v>
      </c>
      <c r="O1948" s="13">
        <f t="shared" si="2356"/>
        <v>9.8731873062319633E-2</v>
      </c>
      <c r="P1948" s="13">
        <f t="shared" si="2357"/>
        <v>0.12357676159972193</v>
      </c>
      <c r="Q1948" s="13">
        <f t="shared" si="2358"/>
        <v>5.5215787055849057E-2</v>
      </c>
      <c r="R1948" s="13">
        <f t="shared" si="2359"/>
        <v>6.9143341160871966E-2</v>
      </c>
      <c r="S1948" s="13">
        <f t="shared" si="2360"/>
        <v>5.4160072115276403E-2</v>
      </c>
      <c r="T1948" s="13">
        <f t="shared" si="2361"/>
        <v>7.7336808944338156E-2</v>
      </c>
      <c r="U1948" s="13">
        <f t="shared" si="2362"/>
        <v>8.6542571530593915E-2</v>
      </c>
      <c r="V1948" s="13">
        <f t="shared" si="2363"/>
        <v>1.0549676433442675E-2</v>
      </c>
      <c r="W1948" s="13">
        <f t="shared" si="2364"/>
        <v>2.3036762570194335E-2</v>
      </c>
      <c r="X1948" s="13">
        <f t="shared" si="2365"/>
        <v>3.2265947849030509E-2</v>
      </c>
      <c r="Y1948" s="13">
        <f t="shared" si="2366"/>
        <v>2.2596304220788215E-2</v>
      </c>
      <c r="Z1948" s="13">
        <f t="shared" si="2367"/>
        <v>3.2281379717983512E-2</v>
      </c>
      <c r="AA1948" s="13">
        <f t="shared" si="2368"/>
        <v>4.0404666110216945E-2</v>
      </c>
      <c r="AB1948" s="13">
        <f t="shared" si="2369"/>
        <v>2.5286048145096024E-2</v>
      </c>
      <c r="AC1948" s="13">
        <f t="shared" si="2370"/>
        <v>1.1559034826442917E-3</v>
      </c>
      <c r="AD1948" s="13">
        <f t="shared" si="2371"/>
        <v>7.208433375839529E-3</v>
      </c>
      <c r="AE1948" s="13">
        <f t="shared" si="2372"/>
        <v>1.0096337741440165E-2</v>
      </c>
      <c r="AF1948" s="13">
        <f t="shared" si="2373"/>
        <v>7.0706095537268598E-3</v>
      </c>
      <c r="AG1948" s="13">
        <f t="shared" si="2374"/>
        <v>3.3010992527885571E-3</v>
      </c>
      <c r="AH1948" s="13">
        <f t="shared" si="2375"/>
        <v>1.130355568953564E-2</v>
      </c>
      <c r="AI1948" s="13">
        <f t="shared" si="2376"/>
        <v>1.414798244325041E-2</v>
      </c>
      <c r="AJ1948" s="13">
        <f t="shared" si="2377"/>
        <v>8.8540903726349908E-3</v>
      </c>
      <c r="AK1948" s="13">
        <f t="shared" si="2378"/>
        <v>3.6940445580016246E-3</v>
      </c>
      <c r="AL1948" s="13">
        <f t="shared" si="2379"/>
        <v>8.1055778018969808E-5</v>
      </c>
      <c r="AM1948" s="13">
        <f t="shared" si="2380"/>
        <v>1.8044727101071579E-3</v>
      </c>
      <c r="AN1948" s="13">
        <f t="shared" si="2381"/>
        <v>2.5273960341392339E-3</v>
      </c>
      <c r="AO1948" s="13">
        <f t="shared" si="2382"/>
        <v>1.7699715483653377E-3</v>
      </c>
      <c r="AP1948" s="13">
        <f t="shared" si="2383"/>
        <v>8.2635757375205401E-4</v>
      </c>
      <c r="AQ1948" s="13">
        <f t="shared" si="2384"/>
        <v>2.8935500700338028E-4</v>
      </c>
      <c r="AR1948" s="13">
        <f t="shared" si="2385"/>
        <v>3.1664166114995225E-3</v>
      </c>
      <c r="AS1948" s="13">
        <f t="shared" si="2386"/>
        <v>3.9632136876172688E-3</v>
      </c>
      <c r="AT1948" s="13">
        <f t="shared" si="2387"/>
        <v>2.4802583899846443E-3</v>
      </c>
      <c r="AU1948" s="13">
        <f t="shared" si="2388"/>
        <v>1.0347968704134615E-3</v>
      </c>
      <c r="AV1948" s="13">
        <f t="shared" si="2389"/>
        <v>3.2379828872107714E-4</v>
      </c>
      <c r="AW1948" s="13">
        <f t="shared" si="2390"/>
        <v>3.9471523844218319E-6</v>
      </c>
      <c r="AX1948" s="13">
        <f t="shared" si="2391"/>
        <v>3.7642503714642157E-4</v>
      </c>
      <c r="AY1948" s="13">
        <f t="shared" si="2392"/>
        <v>5.2723166202833988E-4</v>
      </c>
      <c r="AZ1948" s="13">
        <f t="shared" si="2393"/>
        <v>3.6922786479933291E-4</v>
      </c>
      <c r="BA1948" s="13">
        <f t="shared" si="2394"/>
        <v>1.7238369893517061E-4</v>
      </c>
      <c r="BB1948" s="13">
        <f t="shared" si="2395"/>
        <v>6.0361383494285319E-5</v>
      </c>
      <c r="BC1948" s="13">
        <f t="shared" si="2396"/>
        <v>1.6908775666610608E-5</v>
      </c>
      <c r="BD1948" s="13">
        <f t="shared" si="2397"/>
        <v>7.3916226251871187E-4</v>
      </c>
      <c r="BE1948" s="13">
        <f t="shared" si="2398"/>
        <v>9.2516505425892194E-4</v>
      </c>
      <c r="BF1948" s="13">
        <f t="shared" si="2399"/>
        <v>5.7898679425631976E-4</v>
      </c>
      <c r="BG1948" s="13">
        <f t="shared" si="2400"/>
        <v>2.4156101038766035E-4</v>
      </c>
      <c r="BH1948" s="13">
        <f t="shared" si="2401"/>
        <v>7.5586855760403015E-5</v>
      </c>
      <c r="BI1948" s="13">
        <f t="shared" si="2402"/>
        <v>1.8921506428790167E-5</v>
      </c>
      <c r="BJ1948" s="14">
        <f t="shared" si="2403"/>
        <v>0.33509768404192752</v>
      </c>
      <c r="BK1948" s="14">
        <f t="shared" si="2404"/>
        <v>0.26054181847109964</v>
      </c>
      <c r="BL1948" s="14">
        <f t="shared" si="2405"/>
        <v>0.37165604040436789</v>
      </c>
      <c r="BM1948" s="14">
        <f t="shared" si="2406"/>
        <v>0.49366525566451025</v>
      </c>
      <c r="BN1948" s="14">
        <f t="shared" si="2407"/>
        <v>0.50538838246122453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1.6571428571428599</v>
      </c>
      <c r="F1949" s="10">
        <f>VLOOKUP(B1949,home!$B$2:$E$405,3,FALSE)</f>
        <v>0.83</v>
      </c>
      <c r="G1949" s="10">
        <f>VLOOKUP(C1949,away!$B$2:$E$405,4,FALSE)</f>
        <v>0.52</v>
      </c>
      <c r="H1949" s="10">
        <f>VLOOKUP(A1949,away!$A$2:$E$405,3,FALSE)</f>
        <v>1.3785714285714299</v>
      </c>
      <c r="I1949" s="10">
        <f>VLOOKUP(C1949,away!$B$2:$E$405,3,FALSE)</f>
        <v>1.29</v>
      </c>
      <c r="J1949" s="10">
        <f>VLOOKUP(B1949,home!$B$2:$E$405,4,FALSE)</f>
        <v>1.72</v>
      </c>
      <c r="K1949" s="12">
        <f t="shared" si="2352"/>
        <v>0.71522285714285838</v>
      </c>
      <c r="L1949" s="12">
        <f t="shared" si="2353"/>
        <v>3.0587742857142883</v>
      </c>
      <c r="M1949" s="13">
        <f t="shared" si="2354"/>
        <v>2.2960104805145622E-2</v>
      </c>
      <c r="N1949" s="13">
        <f t="shared" si="2355"/>
        <v>1.6421591759035722E-2</v>
      </c>
      <c r="O1949" s="13">
        <f t="shared" si="2356"/>
        <v>7.0229778175284516E-2</v>
      </c>
      <c r="P1949" s="13">
        <f t="shared" si="2357"/>
        <v>5.0229942603036148E-2</v>
      </c>
      <c r="Q1949" s="13">
        <f t="shared" si="2358"/>
        <v>5.8725488883655738E-3</v>
      </c>
      <c r="R1949" s="13">
        <f t="shared" si="2359"/>
        <v>0.10740851978698943</v>
      </c>
      <c r="S1949" s="13">
        <f t="shared" si="2360"/>
        <v>2.7472077711714778E-2</v>
      </c>
      <c r="T1949" s="13">
        <f t="shared" si="2361"/>
        <v>1.7962801531332648E-2</v>
      </c>
      <c r="U1949" s="13">
        <f t="shared" si="2362"/>
        <v>7.6821028403535815E-2</v>
      </c>
      <c r="V1949" s="13">
        <f t="shared" si="2363"/>
        <v>6.6778677302142967E-3</v>
      </c>
      <c r="W1949" s="13">
        <f t="shared" si="2364"/>
        <v>1.4000603982159807E-3</v>
      </c>
      <c r="X1949" s="13">
        <f t="shared" si="2365"/>
        <v>4.2824687445099496E-3</v>
      </c>
      <c r="Y1949" s="13">
        <f t="shared" si="2366"/>
        <v>6.5495526375410939E-3</v>
      </c>
      <c r="Z1949" s="13">
        <f t="shared" si="2367"/>
        <v>0.10951280613035917</v>
      </c>
      <c r="AA1949" s="13">
        <f t="shared" si="2368"/>
        <v>7.8326062094287427E-2</v>
      </c>
      <c r="AB1949" s="13">
        <f t="shared" si="2369"/>
        <v>2.8010294959912592E-2</v>
      </c>
      <c r="AC1949" s="13">
        <f t="shared" si="2370"/>
        <v>9.1307540744586953E-4</v>
      </c>
      <c r="AD1949" s="13">
        <f t="shared" si="2371"/>
        <v>2.5033879954615044E-4</v>
      </c>
      <c r="AE1949" s="13">
        <f t="shared" si="2372"/>
        <v>7.657298827683488E-4</v>
      </c>
      <c r="AF1949" s="13">
        <f t="shared" si="2373"/>
        <v>1.1710974376074213E-3</v>
      </c>
      <c r="AG1949" s="13">
        <f t="shared" si="2374"/>
        <v>1.1940409094064908E-3</v>
      </c>
      <c r="AH1949" s="13">
        <f t="shared" si="2375"/>
        <v>8.3743738836989171E-2</v>
      </c>
      <c r="AI1949" s="13">
        <f t="shared" si="2376"/>
        <v>5.9895436158816748E-2</v>
      </c>
      <c r="AJ1949" s="13">
        <f t="shared" si="2377"/>
        <v>2.1419292489663292E-2</v>
      </c>
      <c r="AK1949" s="13">
        <f t="shared" si="2378"/>
        <v>5.1065225241451826E-3</v>
      </c>
      <c r="AL1949" s="13">
        <f t="shared" si="2379"/>
        <v>7.9901595741795216E-5</v>
      </c>
      <c r="AM1949" s="13">
        <f t="shared" si="2380"/>
        <v>3.5809606293022219E-5</v>
      </c>
      <c r="AN1949" s="13">
        <f t="shared" si="2381"/>
        <v>1.0953350291064893E-4</v>
      </c>
      <c r="AO1949" s="13">
        <f t="shared" si="2382"/>
        <v>1.675191310636521E-4</v>
      </c>
      <c r="AP1949" s="13">
        <f t="shared" si="2383"/>
        <v>1.7080107015423352E-4</v>
      </c>
      <c r="AQ1949" s="13">
        <f t="shared" si="2384"/>
        <v>1.3061048034006292E-4</v>
      </c>
      <c r="AR1949" s="13">
        <f t="shared" si="2385"/>
        <v>5.1230638988831095E-2</v>
      </c>
      <c r="AS1949" s="13">
        <f t="shared" si="2386"/>
        <v>3.6641323990846089E-2</v>
      </c>
      <c r="AT1949" s="13">
        <f t="shared" si="2387"/>
        <v>1.310335621711505E-2</v>
      </c>
      <c r="AU1949" s="13">
        <f t="shared" si="2388"/>
        <v>3.1239399572552209E-3</v>
      </c>
      <c r="AV1949" s="13">
        <f t="shared" si="2389"/>
        <v>5.5857831544270451E-4</v>
      </c>
      <c r="AW1949" s="13">
        <f t="shared" si="2390"/>
        <v>4.8555873111959187E-6</v>
      </c>
      <c r="AX1949" s="13">
        <f t="shared" si="2391"/>
        <v>4.2686414876760368E-6</v>
      </c>
      <c r="AY1949" s="13">
        <f t="shared" si="2392"/>
        <v>1.3056810817436648E-5</v>
      </c>
      <c r="AZ1949" s="13">
        <f t="shared" si="2393"/>
        <v>1.9968918590905692E-5</v>
      </c>
      <c r="BA1949" s="13">
        <f t="shared" si="2394"/>
        <v>2.0360138233128108E-5</v>
      </c>
      <c r="BB1949" s="13">
        <f t="shared" si="2395"/>
        <v>1.5569266820270149E-5</v>
      </c>
      <c r="BC1949" s="13">
        <f t="shared" si="2396"/>
        <v>9.5245745994533982E-6</v>
      </c>
      <c r="BD1949" s="13">
        <f t="shared" si="2397"/>
        <v>2.6117160196624724E-2</v>
      </c>
      <c r="BE1949" s="13">
        <f t="shared" si="2398"/>
        <v>1.8679589936287672E-2</v>
      </c>
      <c r="BF1949" s="13">
        <f t="shared" si="2399"/>
        <v>6.680034842244326E-3</v>
      </c>
      <c r="BG1949" s="13">
        <f t="shared" si="2400"/>
        <v>1.5925712018946098E-3</v>
      </c>
      <c r="BH1949" s="13">
        <f t="shared" si="2401"/>
        <v>2.8476083130562471E-4</v>
      </c>
      <c r="BI1949" s="13">
        <f t="shared" si="2402"/>
        <v>4.0733491073756899E-5</v>
      </c>
      <c r="BJ1949" s="14">
        <f t="shared" si="2403"/>
        <v>5.6567253129639873E-2</v>
      </c>
      <c r="BK1949" s="14">
        <f t="shared" si="2404"/>
        <v>0.10834602666411595</v>
      </c>
      <c r="BL1949" s="14">
        <f t="shared" si="2405"/>
        <v>0.68901336139854508</v>
      </c>
      <c r="BM1949" s="14">
        <f t="shared" si="2406"/>
        <v>0.69030876008129671</v>
      </c>
      <c r="BN1949" s="14">
        <f t="shared" si="2407"/>
        <v>0.27312248601785705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1.6571428571428599</v>
      </c>
      <c r="F1950" s="10">
        <f>VLOOKUP(B1950,home!$B$2:$E$405,3,FALSE)</f>
        <v>0.7</v>
      </c>
      <c r="G1950" s="10">
        <f>VLOOKUP(C1950,away!$B$2:$E$405,4,FALSE)</f>
        <v>1.1200000000000001</v>
      </c>
      <c r="H1950" s="10">
        <f>VLOOKUP(A1950,away!$A$2:$E$405,3,FALSE)</f>
        <v>1.3785714285714299</v>
      </c>
      <c r="I1950" s="10">
        <f>VLOOKUP(C1950,away!$B$2:$E$405,3,FALSE)</f>
        <v>1.21</v>
      </c>
      <c r="J1950" s="10">
        <f>VLOOKUP(B1950,home!$B$2:$E$405,4,FALSE)</f>
        <v>1.33</v>
      </c>
      <c r="K1950" s="12">
        <f t="shared" si="2352"/>
        <v>1.2992000000000024</v>
      </c>
      <c r="L1950" s="12">
        <f t="shared" si="2353"/>
        <v>2.2185350000000024</v>
      </c>
      <c r="M1950" s="13">
        <f t="shared" si="2354"/>
        <v>2.9666553871784792E-2</v>
      </c>
      <c r="N1950" s="13">
        <f t="shared" si="2355"/>
        <v>3.8542786790222869E-2</v>
      </c>
      <c r="O1950" s="13">
        <f t="shared" si="2356"/>
        <v>6.5816288093940148E-2</v>
      </c>
      <c r="P1950" s="13">
        <f t="shared" si="2357"/>
        <v>8.5508521491647185E-2</v>
      </c>
      <c r="Q1950" s="13">
        <f t="shared" si="2358"/>
        <v>2.5037394298928824E-2</v>
      </c>
      <c r="R1950" s="13">
        <f t="shared" si="2359"/>
        <v>7.3007869353244839E-2</v>
      </c>
      <c r="S1950" s="13">
        <f t="shared" si="2360"/>
        <v>6.1615744781882933E-2</v>
      </c>
      <c r="T1950" s="13">
        <f t="shared" si="2361"/>
        <v>5.5546335560974117E-2</v>
      </c>
      <c r="U1950" s="13">
        <f t="shared" si="2362"/>
        <v>9.4851823863735862E-2</v>
      </c>
      <c r="V1950" s="13">
        <f t="shared" si="2363"/>
        <v>1.9732926100610861E-2</v>
      </c>
      <c r="W1950" s="13">
        <f t="shared" si="2364"/>
        <v>1.0842860891056126E-2</v>
      </c>
      <c r="X1950" s="13">
        <f t="shared" si="2365"/>
        <v>2.4055266386939226E-2</v>
      </c>
      <c r="Y1950" s="13">
        <f t="shared" si="2366"/>
        <v>2.6683725206874141E-2</v>
      </c>
      <c r="Z1950" s="13">
        <f t="shared" si="2367"/>
        <v>5.3990171145200397E-2</v>
      </c>
      <c r="AA1950" s="13">
        <f t="shared" si="2368"/>
        <v>7.014403035184448E-2</v>
      </c>
      <c r="AB1950" s="13">
        <f t="shared" si="2369"/>
        <v>4.556556211655826E-2</v>
      </c>
      <c r="AC1950" s="13">
        <f t="shared" si="2370"/>
        <v>3.5547888011774505E-3</v>
      </c>
      <c r="AD1950" s="13">
        <f t="shared" si="2371"/>
        <v>3.5217612174150356E-3</v>
      </c>
      <c r="AE1950" s="13">
        <f t="shared" si="2372"/>
        <v>7.8131505224778748E-3</v>
      </c>
      <c r="AF1950" s="13">
        <f t="shared" si="2373"/>
        <v>8.666873947192736E-3</v>
      </c>
      <c r="AG1950" s="13">
        <f t="shared" si="2374"/>
        <v>6.4092543974784187E-3</v>
      </c>
      <c r="AH1950" s="13">
        <f t="shared" si="2375"/>
        <v>2.9944771085404328E-2</v>
      </c>
      <c r="AI1950" s="13">
        <f t="shared" si="2376"/>
        <v>3.8904246594157373E-2</v>
      </c>
      <c r="AJ1950" s="13">
        <f t="shared" si="2377"/>
        <v>2.527219858756468E-2</v>
      </c>
      <c r="AK1950" s="13">
        <f t="shared" si="2378"/>
        <v>1.0944546801654693E-2</v>
      </c>
      <c r="AL1950" s="13">
        <f t="shared" si="2379"/>
        <v>4.0984164984911542E-4</v>
      </c>
      <c r="AM1950" s="13">
        <f t="shared" si="2380"/>
        <v>9.1509443473312469E-4</v>
      </c>
      <c r="AN1950" s="13">
        <f t="shared" si="2381"/>
        <v>2.0301690317606549E-3</v>
      </c>
      <c r="AO1950" s="13">
        <f t="shared" si="2382"/>
        <v>2.2520005264385651E-3</v>
      </c>
      <c r="AP1950" s="13">
        <f t="shared" si="2383"/>
        <v>1.6653806626407955E-3</v>
      </c>
      <c r="AQ1950" s="13">
        <f t="shared" si="2384"/>
        <v>9.2367632209795054E-4</v>
      </c>
      <c r="AR1950" s="13">
        <f t="shared" si="2385"/>
        <v>1.3286704543991503E-2</v>
      </c>
      <c r="AS1950" s="13">
        <f t="shared" si="2386"/>
        <v>1.7262086543553792E-2</v>
      </c>
      <c r="AT1950" s="13">
        <f t="shared" si="2387"/>
        <v>1.1213451418692564E-2</v>
      </c>
      <c r="AU1950" s="13">
        <f t="shared" si="2388"/>
        <v>4.8561720277218003E-3</v>
      </c>
      <c r="AV1950" s="13">
        <f t="shared" si="2389"/>
        <v>1.5772846746040434E-3</v>
      </c>
      <c r="AW1950" s="13">
        <f t="shared" si="2390"/>
        <v>3.2813751655741507E-5</v>
      </c>
      <c r="AX1950" s="13">
        <f t="shared" si="2391"/>
        <v>1.9814844826754614E-4</v>
      </c>
      <c r="AY1950" s="13">
        <f t="shared" si="2392"/>
        <v>4.3959926767724093E-4</v>
      </c>
      <c r="AZ1950" s="13">
        <f t="shared" si="2393"/>
        <v>4.8763318065816444E-4</v>
      </c>
      <c r="BA1950" s="13">
        <f t="shared" si="2394"/>
        <v>3.6061042615048733E-4</v>
      </c>
      <c r="BB1950" s="13">
        <f t="shared" si="2395"/>
        <v>2.000067129449431E-4</v>
      </c>
      <c r="BC1950" s="13">
        <f t="shared" si="2396"/>
        <v>8.8744378580661899E-5</v>
      </c>
      <c r="BD1950" s="13">
        <f t="shared" si="2397"/>
        <v>4.9128365109173721E-3</v>
      </c>
      <c r="BE1950" s="13">
        <f t="shared" si="2398"/>
        <v>6.3827571949838617E-3</v>
      </c>
      <c r="BF1950" s="13">
        <f t="shared" si="2399"/>
        <v>4.146239073861524E-3</v>
      </c>
      <c r="BG1950" s="13">
        <f t="shared" si="2400"/>
        <v>1.7955979349203002E-3</v>
      </c>
      <c r="BH1950" s="13">
        <f t="shared" si="2401"/>
        <v>5.8321020926211449E-4</v>
      </c>
      <c r="BI1950" s="13">
        <f t="shared" si="2402"/>
        <v>1.5154134077466813E-4</v>
      </c>
      <c r="BJ1950" s="14">
        <f t="shared" si="2403"/>
        <v>0.21668047261150952</v>
      </c>
      <c r="BK1950" s="14">
        <f t="shared" si="2404"/>
        <v>0.20092797596462961</v>
      </c>
      <c r="BL1950" s="14">
        <f t="shared" si="2405"/>
        <v>0.52061921832138824</v>
      </c>
      <c r="BM1950" s="14">
        <f t="shared" si="2406"/>
        <v>0.67423163862693758</v>
      </c>
      <c r="BN1950" s="14">
        <f t="shared" si="2407"/>
        <v>0.31757941389976863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1.6571428571428599</v>
      </c>
      <c r="F1951" s="10">
        <f>VLOOKUP(B1951,home!$B$2:$E$405,3,FALSE)</f>
        <v>0.75</v>
      </c>
      <c r="G1951" s="10">
        <f>VLOOKUP(C1951,away!$B$2:$E$405,4,FALSE)</f>
        <v>1.29</v>
      </c>
      <c r="H1951" s="10">
        <f>VLOOKUP(A1951,away!$A$2:$E$405,3,FALSE)</f>
        <v>1.3785714285714299</v>
      </c>
      <c r="I1951" s="10">
        <f>VLOOKUP(C1951,away!$B$2:$E$405,3,FALSE)</f>
        <v>0.6</v>
      </c>
      <c r="J1951" s="10">
        <f>VLOOKUP(B1951,home!$B$2:$E$405,4,FALSE)</f>
        <v>1</v>
      </c>
      <c r="K1951" s="12">
        <f t="shared" si="2352"/>
        <v>1.6032857142857169</v>
      </c>
      <c r="L1951" s="12">
        <f t="shared" si="2353"/>
        <v>0.82714285714285796</v>
      </c>
      <c r="M1951" s="13">
        <f t="shared" si="2354"/>
        <v>8.7999110595125885E-2</v>
      </c>
      <c r="N1951" s="13">
        <f t="shared" si="2355"/>
        <v>0.14108771688701421</v>
      </c>
      <c r="O1951" s="13">
        <f t="shared" si="2356"/>
        <v>7.2787835763682765E-2</v>
      </c>
      <c r="P1951" s="13">
        <f t="shared" si="2357"/>
        <v>0.11669969725368759</v>
      </c>
      <c r="Q1951" s="13">
        <f t="shared" si="2358"/>
        <v>0.11310196047306879</v>
      </c>
      <c r="R1951" s="13">
        <f t="shared" si="2359"/>
        <v>3.0102969219408828E-2</v>
      </c>
      <c r="S1951" s="13">
        <f t="shared" si="2360"/>
        <v>3.8690218705053188E-2</v>
      </c>
      <c r="T1951" s="13">
        <f t="shared" si="2361"/>
        <v>9.3551478734152718E-2</v>
      </c>
      <c r="U1951" s="13">
        <f t="shared" si="2362"/>
        <v>4.8263660507060838E-2</v>
      </c>
      <c r="V1951" s="13">
        <f t="shared" si="2363"/>
        <v>5.7009879342635999E-3</v>
      </c>
      <c r="W1951" s="13">
        <f t="shared" si="2364"/>
        <v>6.0444919161393003E-2</v>
      </c>
      <c r="X1951" s="13">
        <f t="shared" si="2365"/>
        <v>4.9996583134923687E-2</v>
      </c>
      <c r="Y1951" s="13">
        <f t="shared" si="2366"/>
        <v>2.0677158310800602E-2</v>
      </c>
      <c r="Z1951" s="13">
        <f t="shared" si="2367"/>
        <v>8.2998186562084422E-3</v>
      </c>
      <c r="AA1951" s="13">
        <f t="shared" si="2368"/>
        <v>1.3306980682661073E-2</v>
      </c>
      <c r="AB1951" s="13">
        <f t="shared" si="2369"/>
        <v>1.0667446014393248E-2</v>
      </c>
      <c r="AC1951" s="13">
        <f t="shared" si="2370"/>
        <v>4.7252151291369003E-4</v>
      </c>
      <c r="AD1951" s="13">
        <f t="shared" si="2371"/>
        <v>2.4227618848154112E-2</v>
      </c>
      <c r="AE1951" s="13">
        <f t="shared" si="2372"/>
        <v>2.0039701875830353E-2</v>
      </c>
      <c r="AF1951" s="13">
        <f t="shared" si="2373"/>
        <v>8.2878481329327017E-3</v>
      </c>
      <c r="AG1951" s="13">
        <f t="shared" si="2374"/>
        <v>2.2850781280800187E-3</v>
      </c>
      <c r="AH1951" s="13">
        <f t="shared" si="2375"/>
        <v>1.7162839292659618E-3</v>
      </c>
      <c r="AI1951" s="13">
        <f t="shared" si="2376"/>
        <v>2.7516935054502745E-3</v>
      </c>
      <c r="AJ1951" s="13">
        <f t="shared" si="2377"/>
        <v>2.2058754436906059E-3</v>
      </c>
      <c r="AK1951" s="13">
        <f t="shared" si="2378"/>
        <v>1.1788828621209385E-3</v>
      </c>
      <c r="AL1951" s="13">
        <f t="shared" si="2379"/>
        <v>2.5065306742287134E-5</v>
      </c>
      <c r="AM1951" s="13">
        <f t="shared" si="2380"/>
        <v>7.7687590380809647E-3</v>
      </c>
      <c r="AN1951" s="13">
        <f t="shared" si="2381"/>
        <v>6.4258735472126896E-3</v>
      </c>
      <c r="AO1951" s="13">
        <f t="shared" si="2382"/>
        <v>2.6575577027401075E-3</v>
      </c>
      <c r="AP1951" s="13">
        <f t="shared" si="2383"/>
        <v>7.3272662375548753E-4</v>
      </c>
      <c r="AQ1951" s="13">
        <f t="shared" si="2384"/>
        <v>1.5151739826943847E-4</v>
      </c>
      <c r="AR1951" s="13">
        <f t="shared" si="2385"/>
        <v>2.8392239858428373E-4</v>
      </c>
      <c r="AS1951" s="13">
        <f t="shared" si="2386"/>
        <v>4.5520872561591736E-4</v>
      </c>
      <c r="AT1951" s="13">
        <f t="shared" si="2387"/>
        <v>3.6491482339910349E-4</v>
      </c>
      <c r="AU1951" s="13">
        <f t="shared" si="2388"/>
        <v>1.9502090776229259E-4</v>
      </c>
      <c r="AV1951" s="13">
        <f t="shared" si="2389"/>
        <v>7.8168558850579096E-5</v>
      </c>
      <c r="AW1951" s="13">
        <f t="shared" si="2390"/>
        <v>9.2334067943464435E-7</v>
      </c>
      <c r="AX1951" s="13">
        <f t="shared" si="2391"/>
        <v>2.0759233972472129E-3</v>
      </c>
      <c r="AY1951" s="13">
        <f t="shared" si="2392"/>
        <v>1.7170852100087679E-3</v>
      </c>
      <c r="AZ1951" s="13">
        <f t="shared" si="2393"/>
        <v>7.1013738328219809E-4</v>
      </c>
      <c r="BA1951" s="13">
        <f t="shared" si="2394"/>
        <v>1.957950213906634E-4</v>
      </c>
      <c r="BB1951" s="13">
        <f t="shared" si="2395"/>
        <v>4.0487613351855078E-5</v>
      </c>
      <c r="BC1951" s="13">
        <f t="shared" si="2396"/>
        <v>6.6978080373497474E-6</v>
      </c>
      <c r="BD1951" s="13">
        <f t="shared" si="2397"/>
        <v>3.9140730661976277E-5</v>
      </c>
      <c r="BE1951" s="13">
        <f t="shared" si="2398"/>
        <v>6.2753774317051504E-5</v>
      </c>
      <c r="BF1951" s="13">
        <f t="shared" si="2399"/>
        <v>5.0306114940019297E-5</v>
      </c>
      <c r="BG1951" s="13">
        <f t="shared" si="2400"/>
        <v>2.6885025141516067E-5</v>
      </c>
      <c r="BH1951" s="13">
        <f t="shared" si="2401"/>
        <v>1.0776094184401268E-5</v>
      </c>
      <c r="BI1951" s="13">
        <f t="shared" si="2402"/>
        <v>3.4554315723295853E-6</v>
      </c>
      <c r="BJ1951" s="14">
        <f t="shared" si="2403"/>
        <v>0.55618262442972677</v>
      </c>
      <c r="BK1951" s="14">
        <f t="shared" si="2404"/>
        <v>0.25130468651779503</v>
      </c>
      <c r="BL1951" s="14">
        <f t="shared" si="2405"/>
        <v>0.18455218051276395</v>
      </c>
      <c r="BM1951" s="14">
        <f t="shared" si="2406"/>
        <v>0.43684385805517706</v>
      </c>
      <c r="BN1951" s="14">
        <f t="shared" si="2407"/>
        <v>0.56177929019198802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1.6571428571428599</v>
      </c>
      <c r="F1952" s="10">
        <f>VLOOKUP(B1952,home!$B$2:$E$405,3,FALSE)</f>
        <v>1.29</v>
      </c>
      <c r="G1952" s="10">
        <f>VLOOKUP(C1952,away!$B$2:$E$405,4,FALSE)</f>
        <v>0.6</v>
      </c>
      <c r="H1952" s="10">
        <f>VLOOKUP(A1952,away!$A$2:$E$405,3,FALSE)</f>
        <v>1.3785714285714299</v>
      </c>
      <c r="I1952" s="10">
        <f>VLOOKUP(C1952,away!$B$2:$E$405,3,FALSE)</f>
        <v>0.26</v>
      </c>
      <c r="J1952" s="10">
        <f>VLOOKUP(B1952,home!$B$2:$E$405,4,FALSE)</f>
        <v>0.21</v>
      </c>
      <c r="K1952" s="12">
        <f t="shared" si="2352"/>
        <v>1.2826285714285737</v>
      </c>
      <c r="L1952" s="12">
        <f t="shared" si="2353"/>
        <v>7.5270000000000073E-2</v>
      </c>
      <c r="M1952" s="13">
        <f t="shared" si="2354"/>
        <v>0.25720069834784154</v>
      </c>
      <c r="N1952" s="13">
        <f t="shared" si="2355"/>
        <v>0.32989296429232351</v>
      </c>
      <c r="O1952" s="13">
        <f t="shared" si="2356"/>
        <v>1.9359496564642049E-2</v>
      </c>
      <c r="P1952" s="13">
        <f t="shared" si="2357"/>
        <v>2.4831043422283212E-2</v>
      </c>
      <c r="Q1952" s="13">
        <f t="shared" si="2358"/>
        <v>0.21156507075730024</v>
      </c>
      <c r="R1952" s="13">
        <f t="shared" si="2359"/>
        <v>7.2859465321030437E-4</v>
      </c>
      <c r="S1952" s="13">
        <f t="shared" si="2360"/>
        <v>5.9931866573457256E-4</v>
      </c>
      <c r="T1952" s="13">
        <f t="shared" si="2361"/>
        <v>1.5924502875902004E-2</v>
      </c>
      <c r="U1952" s="13">
        <f t="shared" si="2362"/>
        <v>9.3451631919762984E-4</v>
      </c>
      <c r="V1952" s="13">
        <f t="shared" si="2363"/>
        <v>6.4289214645019724E-6</v>
      </c>
      <c r="W1952" s="13">
        <f t="shared" si="2364"/>
        <v>9.0453134823207035E-2</v>
      </c>
      <c r="X1952" s="13">
        <f t="shared" si="2365"/>
        <v>6.8084074581427987E-3</v>
      </c>
      <c r="Y1952" s="13">
        <f t="shared" si="2366"/>
        <v>2.5623441468720454E-4</v>
      </c>
      <c r="Z1952" s="13">
        <f t="shared" si="2367"/>
        <v>1.8280439849046563E-5</v>
      </c>
      <c r="AA1952" s="13">
        <f t="shared" si="2368"/>
        <v>2.3447014448668567E-5</v>
      </c>
      <c r="AB1952" s="13">
        <f t="shared" si="2369"/>
        <v>1.503690532328045E-5</v>
      </c>
      <c r="AC1952" s="13">
        <f t="shared" si="2370"/>
        <v>3.8791892155849165E-8</v>
      </c>
      <c r="AD1952" s="13">
        <f t="shared" si="2371"/>
        <v>2.9004443774881556E-2</v>
      </c>
      <c r="AE1952" s="13">
        <f t="shared" si="2372"/>
        <v>2.1831644829353367E-3</v>
      </c>
      <c r="AF1952" s="13">
        <f t="shared" si="2373"/>
        <v>8.216339531527149E-5</v>
      </c>
      <c r="AG1952" s="13">
        <f t="shared" si="2374"/>
        <v>2.0614795884601648E-6</v>
      </c>
      <c r="AH1952" s="13">
        <f t="shared" si="2375"/>
        <v>3.4399217685943388E-7</v>
      </c>
      <c r="AI1952" s="13">
        <f t="shared" si="2376"/>
        <v>4.4121419438782096E-7</v>
      </c>
      <c r="AJ1952" s="13">
        <f t="shared" si="2377"/>
        <v>2.8295696592082994E-7</v>
      </c>
      <c r="AK1952" s="13">
        <f t="shared" si="2378"/>
        <v>1.2097622965826591E-7</v>
      </c>
      <c r="AL1952" s="13">
        <f t="shared" si="2379"/>
        <v>1.4980412802016818E-10</v>
      </c>
      <c r="AM1952" s="13">
        <f t="shared" si="2380"/>
        <v>7.4403856568113404E-3</v>
      </c>
      <c r="AN1952" s="13">
        <f t="shared" si="2381"/>
        <v>5.6003782838819017E-4</v>
      </c>
      <c r="AO1952" s="13">
        <f t="shared" si="2382"/>
        <v>2.1077023671389561E-5</v>
      </c>
      <c r="AP1952" s="13">
        <f t="shared" si="2383"/>
        <v>5.2882252391516488E-7</v>
      </c>
      <c r="AQ1952" s="13">
        <f t="shared" si="2384"/>
        <v>9.9511178437736192E-9</v>
      </c>
      <c r="AR1952" s="13">
        <f t="shared" si="2385"/>
        <v>5.1784582304419222E-9</v>
      </c>
      <c r="AS1952" s="13">
        <f t="shared" si="2386"/>
        <v>6.6420384823142621E-9</v>
      </c>
      <c r="AT1952" s="13">
        <f t="shared" si="2387"/>
        <v>4.2596341649721781E-9</v>
      </c>
      <c r="AU1952" s="13">
        <f t="shared" si="2388"/>
        <v>1.8211761612755365E-9</v>
      </c>
      <c r="AV1952" s="13">
        <f t="shared" si="2389"/>
        <v>5.8397314451415386E-10</v>
      </c>
      <c r="AW1952" s="13">
        <f t="shared" si="2390"/>
        <v>4.0173910356998217E-13</v>
      </c>
      <c r="AX1952" s="13">
        <f t="shared" si="2391"/>
        <v>1.5905418709789281E-3</v>
      </c>
      <c r="AY1952" s="13">
        <f t="shared" si="2392"/>
        <v>1.1972008662858403E-4</v>
      </c>
      <c r="AZ1952" s="13">
        <f t="shared" si="2393"/>
        <v>4.505665460266765E-6</v>
      </c>
      <c r="BA1952" s="13">
        <f t="shared" si="2394"/>
        <v>1.1304714639809332E-7</v>
      </c>
      <c r="BB1952" s="13">
        <f t="shared" si="2395"/>
        <v>2.1272646773461218E-9</v>
      </c>
      <c r="BC1952" s="13">
        <f t="shared" si="2396"/>
        <v>3.2023842452768544E-11</v>
      </c>
      <c r="BD1952" s="13">
        <f t="shared" si="2397"/>
        <v>6.4963758500894036E-11</v>
      </c>
      <c r="BE1952" s="13">
        <f t="shared" si="2398"/>
        <v>8.3324372760632581E-11</v>
      </c>
      <c r="BF1952" s="13">
        <f t="shared" si="2399"/>
        <v>5.3437110599576074E-11</v>
      </c>
      <c r="BG1952" s="13">
        <f t="shared" si="2400"/>
        <v>2.2846654943201648E-11</v>
      </c>
      <c r="BH1952" s="13">
        <f t="shared" si="2401"/>
        <v>7.3259430979300738E-12</v>
      </c>
      <c r="BI1952" s="13">
        <f t="shared" si="2402"/>
        <v>1.8792927860130138E-12</v>
      </c>
      <c r="BJ1952" s="14">
        <f t="shared" si="2403"/>
        <v>0.69590906986629897</v>
      </c>
      <c r="BK1952" s="14">
        <f t="shared" si="2404"/>
        <v>0.2827572483856487</v>
      </c>
      <c r="BL1952" s="14">
        <f t="shared" si="2405"/>
        <v>2.1062299315446072E-2</v>
      </c>
      <c r="BM1952" s="14">
        <f t="shared" si="2406"/>
        <v>0.15604930988341487</v>
      </c>
      <c r="BN1952" s="14">
        <f t="shared" si="2407"/>
        <v>0.84357786803760093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1.6571428571428599</v>
      </c>
      <c r="F1953" s="10">
        <f>VLOOKUP(B1953,home!$B$2:$E$405,3,FALSE)</f>
        <v>0.6</v>
      </c>
      <c r="G1953" s="10">
        <f>VLOOKUP(C1953,away!$B$2:$E$405,4,FALSE)</f>
        <v>0.95</v>
      </c>
      <c r="H1953" s="10">
        <f>VLOOKUP(A1953,away!$A$2:$E$405,3,FALSE)</f>
        <v>1.3785714285714299</v>
      </c>
      <c r="I1953" s="10">
        <f>VLOOKUP(C1953,away!$B$2:$E$405,3,FALSE)</f>
        <v>1.21</v>
      </c>
      <c r="J1953" s="10">
        <f>VLOOKUP(B1953,home!$B$2:$E$405,4,FALSE)</f>
        <v>0.73</v>
      </c>
      <c r="K1953" s="12">
        <f t="shared" si="2352"/>
        <v>0.94457142857143006</v>
      </c>
      <c r="L1953" s="12">
        <f t="shared" si="2353"/>
        <v>1.2176921428571441</v>
      </c>
      <c r="M1953" s="13">
        <f t="shared" si="2354"/>
        <v>0.11506436961515487</v>
      </c>
      <c r="N1953" s="13">
        <f t="shared" si="2355"/>
        <v>0.10868651598505788</v>
      </c>
      <c r="O1953" s="13">
        <f t="shared" si="2356"/>
        <v>0.14011297880318441</v>
      </c>
      <c r="P1953" s="13">
        <f t="shared" si="2357"/>
        <v>0.13234671654952238</v>
      </c>
      <c r="Q1953" s="13">
        <f t="shared" si="2358"/>
        <v>5.1331088835228841E-2</v>
      </c>
      <c r="R1953" s="13">
        <f t="shared" si="2359"/>
        <v>8.5307236700473632E-2</v>
      </c>
      <c r="S1953" s="13">
        <f t="shared" si="2360"/>
        <v>3.8056205930694725E-2</v>
      </c>
      <c r="T1953" s="13">
        <f t="shared" si="2361"/>
        <v>6.2505463558960236E-2</v>
      </c>
      <c r="U1953" s="13">
        <f t="shared" si="2362"/>
        <v>8.0578778437647505E-2</v>
      </c>
      <c r="V1953" s="13">
        <f t="shared" si="2363"/>
        <v>4.863571307574672E-3</v>
      </c>
      <c r="W1953" s="13">
        <f t="shared" si="2364"/>
        <v>1.6161959970406366E-2</v>
      </c>
      <c r="X1953" s="13">
        <f t="shared" si="2365"/>
        <v>1.9680291669135517E-2</v>
      </c>
      <c r="Y1953" s="13">
        <f t="shared" si="2366"/>
        <v>1.1982268267321617E-2</v>
      </c>
      <c r="Z1953" s="13">
        <f t="shared" si="2367"/>
        <v>3.462598395300711E-2</v>
      </c>
      <c r="AA1953" s="13">
        <f t="shared" si="2368"/>
        <v>3.2706715128183336E-2</v>
      </c>
      <c r="AB1953" s="13">
        <f t="shared" si="2369"/>
        <v>1.5446914316253469E-2</v>
      </c>
      <c r="AC1953" s="13">
        <f t="shared" si="2370"/>
        <v>3.4962913335749812E-4</v>
      </c>
      <c r="AD1953" s="13">
        <f t="shared" si="2371"/>
        <v>3.8165314044402514E-3</v>
      </c>
      <c r="AE1953" s="13">
        <f t="shared" si="2372"/>
        <v>4.6473603041544357E-3</v>
      </c>
      <c r="AF1953" s="13">
        <f t="shared" si="2373"/>
        <v>2.8295270636975226E-3</v>
      </c>
      <c r="AG1953" s="13">
        <f t="shared" si="2374"/>
        <v>1.1484976244887062E-3</v>
      </c>
      <c r="AH1953" s="13">
        <f t="shared" si="2375"/>
        <v>1.054094714956858E-2</v>
      </c>
      <c r="AI1953" s="13">
        <f t="shared" si="2376"/>
        <v>9.9566775075639359E-3</v>
      </c>
      <c r="AJ1953" s="13">
        <f t="shared" si="2377"/>
        <v>4.7023965485723466E-3</v>
      </c>
      <c r="AK1953" s="13">
        <f t="shared" si="2378"/>
        <v>1.4805831418647814E-3</v>
      </c>
      <c r="AL1953" s="13">
        <f t="shared" si="2379"/>
        <v>1.6085698106088781E-5</v>
      </c>
      <c r="AM1953" s="13">
        <f t="shared" si="2380"/>
        <v>7.2099730417597122E-4</v>
      </c>
      <c r="AN1953" s="13">
        <f t="shared" si="2381"/>
        <v>8.7795275231626266E-4</v>
      </c>
      <c r="AO1953" s="13">
        <f t="shared" si="2382"/>
        <v>5.3453808414765877E-4</v>
      </c>
      <c r="AP1953" s="13">
        <f t="shared" si="2383"/>
        <v>2.1696760837483831E-4</v>
      </c>
      <c r="AQ1953" s="13">
        <f t="shared" si="2384"/>
        <v>6.6049937993136631E-5</v>
      </c>
      <c r="AR1953" s="13">
        <f t="shared" si="2385"/>
        <v>2.5671257044604092E-3</v>
      </c>
      <c r="AS1953" s="13">
        <f t="shared" si="2386"/>
        <v>2.4248335939846075E-3</v>
      </c>
      <c r="AT1953" s="13">
        <f t="shared" si="2387"/>
        <v>1.1452142659590179E-3</v>
      </c>
      <c r="AU1953" s="13">
        <f t="shared" si="2388"/>
        <v>3.6057889173909713E-4</v>
      </c>
      <c r="AV1953" s="13">
        <f t="shared" si="2389"/>
        <v>8.5148129720675477E-5</v>
      </c>
      <c r="AW1953" s="13">
        <f t="shared" si="2390"/>
        <v>5.1393680648010364E-7</v>
      </c>
      <c r="AX1953" s="13">
        <f t="shared" si="2391"/>
        <v>1.1350557560027447E-4</v>
      </c>
      <c r="AY1953" s="13">
        <f t="shared" si="2392"/>
        <v>1.3821484757893179E-4</v>
      </c>
      <c r="AZ1953" s="13">
        <f t="shared" si="2393"/>
        <v>8.415156696153153E-5</v>
      </c>
      <c r="BA1953" s="13">
        <f t="shared" si="2394"/>
        <v>3.4156900632724584E-5</v>
      </c>
      <c r="BB1953" s="13">
        <f t="shared" si="2395"/>
        <v>1.0398147381205236E-5</v>
      </c>
      <c r="BC1953" s="13">
        <f t="shared" si="2396"/>
        <v>2.5323484732728368E-6</v>
      </c>
      <c r="BD1953" s="13">
        <f t="shared" si="2397"/>
        <v>5.2099480000800916E-4</v>
      </c>
      <c r="BE1953" s="13">
        <f t="shared" si="2398"/>
        <v>4.9211680252185172E-4</v>
      </c>
      <c r="BF1953" s="13">
        <f t="shared" si="2399"/>
        <v>2.324197355910349E-4</v>
      </c>
      <c r="BG1953" s="13">
        <f t="shared" si="2400"/>
        <v>7.3179013891805971E-5</v>
      </c>
      <c r="BH1953" s="13">
        <f t="shared" si="2401"/>
        <v>1.7280701423307919E-5</v>
      </c>
      <c r="BI1953" s="13">
        <f t="shared" si="2402"/>
        <v>3.2645713660260625E-6</v>
      </c>
      <c r="BJ1953" s="14">
        <f t="shared" si="2403"/>
        <v>0.2855889697565272</v>
      </c>
      <c r="BK1953" s="14">
        <f t="shared" si="2404"/>
        <v>0.29083479308198917</v>
      </c>
      <c r="BL1953" s="14">
        <f t="shared" si="2405"/>
        <v>0.38875538394397779</v>
      </c>
      <c r="BM1953" s="14">
        <f t="shared" si="2406"/>
        <v>0.36681852333610682</v>
      </c>
      <c r="BN1953" s="14">
        <f t="shared" si="2407"/>
        <v>0.63284890648862202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1.36879432624113</v>
      </c>
      <c r="F1954" s="10">
        <f>VLOOKUP(B1954,home!$B$2:$E$405,3,FALSE)</f>
        <v>1.04</v>
      </c>
      <c r="G1954" s="10">
        <f>VLOOKUP(C1954,away!$B$2:$E$405,4,FALSE)</f>
        <v>0.49</v>
      </c>
      <c r="H1954" s="10">
        <f>VLOOKUP(A1954,away!$A$2:$E$405,3,FALSE)</f>
        <v>1.1489361702127701</v>
      </c>
      <c r="I1954" s="10">
        <f>VLOOKUP(C1954,away!$B$2:$E$405,3,FALSE)</f>
        <v>0.73</v>
      </c>
      <c r="J1954" s="10">
        <f>VLOOKUP(B1954,home!$B$2:$E$405,4,FALSE)</f>
        <v>0.75</v>
      </c>
      <c r="K1954" s="12">
        <f t="shared" si="2352"/>
        <v>0.69753758865247983</v>
      </c>
      <c r="L1954" s="12">
        <f t="shared" si="2353"/>
        <v>0.6290425531914916</v>
      </c>
      <c r="M1954" s="13">
        <f t="shared" si="2354"/>
        <v>0.26538328437113201</v>
      </c>
      <c r="N1954" s="13">
        <f t="shared" si="2355"/>
        <v>0.18511481624891477</v>
      </c>
      <c r="O1954" s="13">
        <f t="shared" si="2356"/>
        <v>0.16693737877516054</v>
      </c>
      <c r="P1954" s="13">
        <f t="shared" si="2357"/>
        <v>0.11644509664679116</v>
      </c>
      <c r="Q1954" s="13">
        <f t="shared" si="2358"/>
        <v>6.456227127505744E-2</v>
      </c>
      <c r="R1954" s="13">
        <f t="shared" si="2359"/>
        <v>5.2505357483911046E-2</v>
      </c>
      <c r="S1954" s="13">
        <f t="shared" si="2360"/>
        <v>1.2773468914227051E-2</v>
      </c>
      <c r="T1954" s="13">
        <f t="shared" si="2361"/>
        <v>4.0612415962703832E-2</v>
      </c>
      <c r="U1954" s="13">
        <f t="shared" si="2362"/>
        <v>3.6624460450663754E-2</v>
      </c>
      <c r="V1954" s="13">
        <f t="shared" si="2363"/>
        <v>6.2275035971153198E-4</v>
      </c>
      <c r="W1954" s="13">
        <f t="shared" si="2364"/>
        <v>1.5011537007710279E-2</v>
      </c>
      <c r="X1954" s="13">
        <f t="shared" si="2365"/>
        <v>9.4428955666586382E-3</v>
      </c>
      <c r="Y1954" s="13">
        <f t="shared" si="2366"/>
        <v>2.9699915683857828E-3</v>
      </c>
      <c r="Z1954" s="13">
        <f t="shared" si="2367"/>
        <v>1.1009368042637135E-2</v>
      </c>
      <c r="AA1954" s="13">
        <f t="shared" si="2368"/>
        <v>7.67944803704878E-3</v>
      </c>
      <c r="AB1954" s="13">
        <f t="shared" si="2369"/>
        <v>2.6783518329725124E-3</v>
      </c>
      <c r="AC1954" s="13">
        <f t="shared" si="2370"/>
        <v>1.7078182315455557E-5</v>
      </c>
      <c r="AD1954" s="13">
        <f t="shared" si="2371"/>
        <v>2.6177778315814222E-3</v>
      </c>
      <c r="AE1954" s="13">
        <f t="shared" si="2372"/>
        <v>1.6466936508660645E-3</v>
      </c>
      <c r="AF1954" s="13">
        <f t="shared" si="2373"/>
        <v>5.1792018923250385E-4</v>
      </c>
      <c r="AG1954" s="13">
        <f t="shared" si="2374"/>
        <v>1.0859794606141159E-4</v>
      </c>
      <c r="AH1954" s="13">
        <f t="shared" si="2375"/>
        <v>1.731340245641319E-3</v>
      </c>
      <c r="AI1954" s="13">
        <f t="shared" si="2376"/>
        <v>1.2076749000816379E-3</v>
      </c>
      <c r="AJ1954" s="13">
        <f t="shared" si="2377"/>
        <v>4.2119931883953505E-4</v>
      </c>
      <c r="AK1954" s="13">
        <f t="shared" si="2378"/>
        <v>9.7934119068465456E-5</v>
      </c>
      <c r="AL1954" s="13">
        <f t="shared" si="2379"/>
        <v>2.9974315752210462E-7</v>
      </c>
      <c r="AM1954" s="13">
        <f t="shared" si="2380"/>
        <v>3.6519968725384462E-4</v>
      </c>
      <c r="AN1954" s="13">
        <f t="shared" si="2381"/>
        <v>2.2972614369489268E-4</v>
      </c>
      <c r="AO1954" s="13">
        <f t="shared" si="2382"/>
        <v>7.2253759982335378E-5</v>
      </c>
      <c r="AP1954" s="13">
        <f t="shared" si="2383"/>
        <v>1.5150229885657826E-5</v>
      </c>
      <c r="AQ1954" s="13">
        <f t="shared" si="2384"/>
        <v>2.3825348221780594E-6</v>
      </c>
      <c r="AR1954" s="13">
        <f t="shared" si="2385"/>
        <v>2.1781733771227994E-4</v>
      </c>
      <c r="AS1954" s="13">
        <f t="shared" si="2386"/>
        <v>1.5193578051452661E-4</v>
      </c>
      <c r="AT1954" s="13">
        <f t="shared" si="2387"/>
        <v>5.2990458985067658E-5</v>
      </c>
      <c r="AU1954" s="13">
        <f t="shared" si="2388"/>
        <v>1.2320945660677412E-5</v>
      </c>
      <c r="AV1954" s="13">
        <f t="shared" si="2389"/>
        <v>2.148580681516789E-6</v>
      </c>
      <c r="AW1954" s="13">
        <f t="shared" si="2390"/>
        <v>3.6533763933157923E-9</v>
      </c>
      <c r="AX1954" s="13">
        <f t="shared" si="2391"/>
        <v>4.2456751537281085E-5</v>
      </c>
      <c r="AY1954" s="13">
        <f t="shared" si="2392"/>
        <v>2.670710338722808E-5</v>
      </c>
      <c r="AZ1954" s="13">
        <f t="shared" si="2393"/>
        <v>8.3999522515255422E-6</v>
      </c>
      <c r="BA1954" s="13">
        <f t="shared" si="2394"/>
        <v>1.7613091369954154E-6</v>
      </c>
      <c r="BB1954" s="13">
        <f t="shared" si="2395"/>
        <v>2.7698459912377464E-7</v>
      </c>
      <c r="BC1954" s="13">
        <f t="shared" si="2396"/>
        <v>3.4847019885508205E-8</v>
      </c>
      <c r="BD1954" s="13">
        <f t="shared" si="2397"/>
        <v>2.2836062373984317E-5</v>
      </c>
      <c r="BE1954" s="13">
        <f t="shared" si="2398"/>
        <v>1.5929011882666647E-5</v>
      </c>
      <c r="BF1954" s="13">
        <f t="shared" si="2399"/>
        <v>5.5555422691259948E-6</v>
      </c>
      <c r="BG1954" s="13">
        <f t="shared" si="2400"/>
        <v>1.2917331860210244E-6</v>
      </c>
      <c r="BH1954" s="13">
        <f t="shared" si="2401"/>
        <v>2.252581129398726E-7</v>
      </c>
      <c r="BI1954" s="13">
        <f t="shared" si="2402"/>
        <v>3.1425200184897349E-8</v>
      </c>
      <c r="BJ1954" s="14">
        <f t="shared" si="2403"/>
        <v>0.32336926655074305</v>
      </c>
      <c r="BK1954" s="14">
        <f t="shared" si="2404"/>
        <v>0.3952686853207219</v>
      </c>
      <c r="BL1954" s="14">
        <f t="shared" si="2405"/>
        <v>0.27036622729996646</v>
      </c>
      <c r="BM1954" s="14">
        <f t="shared" si="2406"/>
        <v>0.149038638963091</v>
      </c>
      <c r="BN1954" s="14">
        <f t="shared" si="2407"/>
        <v>0.850948204800967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1.36879432624113</v>
      </c>
      <c r="F1955" s="10">
        <f>VLOOKUP(B1955,home!$B$2:$E$405,3,FALSE)</f>
        <v>0.61</v>
      </c>
      <c r="G1955" s="10">
        <f>VLOOKUP(C1955,away!$B$2:$E$405,4,FALSE)</f>
        <v>0.82</v>
      </c>
      <c r="H1955" s="10">
        <f>VLOOKUP(A1955,away!$A$2:$E$405,3,FALSE)</f>
        <v>1.1489361702127701</v>
      </c>
      <c r="I1955" s="10">
        <f>VLOOKUP(C1955,away!$B$2:$E$405,3,FALSE)</f>
        <v>0.46</v>
      </c>
      <c r="J1955" s="10">
        <f>VLOOKUP(B1955,home!$B$2:$E$405,4,FALSE)</f>
        <v>0.57999999999999996</v>
      </c>
      <c r="K1955" s="12">
        <f t="shared" si="2352"/>
        <v>0.68467092198581314</v>
      </c>
      <c r="L1955" s="12">
        <f t="shared" si="2353"/>
        <v>0.30653617021276702</v>
      </c>
      <c r="M1955" s="13">
        <f t="shared" si="2354"/>
        <v>0.37112843429516623</v>
      </c>
      <c r="N1955" s="13">
        <f t="shared" si="2355"/>
        <v>0.25410084728402277</v>
      </c>
      <c r="O1955" s="13">
        <f t="shared" si="2356"/>
        <v>0.11376428890590079</v>
      </c>
      <c r="P1955" s="13">
        <f t="shared" si="2357"/>
        <v>7.7891100574263517E-2</v>
      </c>
      <c r="Q1955" s="13">
        <f t="shared" si="2358"/>
        <v>8.698773069366407E-2</v>
      </c>
      <c r="R1955" s="13">
        <f t="shared" si="2359"/>
        <v>1.7436434714096803E-2</v>
      </c>
      <c r="S1955" s="13">
        <f t="shared" si="2360"/>
        <v>4.0868759895696929E-3</v>
      </c>
      <c r="T1955" s="13">
        <f t="shared" si="2361"/>
        <v>2.6664885822335348E-2</v>
      </c>
      <c r="U1955" s="13">
        <f t="shared" si="2362"/>
        <v>1.1938219831846097E-2</v>
      </c>
      <c r="V1955" s="13">
        <f t="shared" si="2363"/>
        <v>9.5304314362426696E-5</v>
      </c>
      <c r="W1955" s="13">
        <f t="shared" si="2364"/>
        <v>1.9852656591828201E-2</v>
      </c>
      <c r="X1955" s="13">
        <f t="shared" si="2365"/>
        <v>6.0855573202082602E-3</v>
      </c>
      <c r="Y1955" s="13">
        <f t="shared" si="2366"/>
        <v>9.3272171727345479E-4</v>
      </c>
      <c r="Z1955" s="13">
        <f t="shared" si="2367"/>
        <v>1.7816326398080592E-3</v>
      </c>
      <c r="AA1955" s="13">
        <f t="shared" si="2368"/>
        <v>1.2198320621374019E-3</v>
      </c>
      <c r="AB1955" s="13">
        <f t="shared" si="2369"/>
        <v>4.175917713257353E-4</v>
      </c>
      <c r="AC1955" s="13">
        <f t="shared" si="2370"/>
        <v>1.2501329137686487E-6</v>
      </c>
      <c r="AD1955" s="13">
        <f t="shared" si="2371"/>
        <v>3.3981341731486856E-3</v>
      </c>
      <c r="AE1955" s="13">
        <f t="shared" si="2372"/>
        <v>1.0416510353061259E-3</v>
      </c>
      <c r="AF1955" s="13">
        <f t="shared" si="2373"/>
        <v>1.596518595304518E-4</v>
      </c>
      <c r="AG1955" s="13">
        <f t="shared" si="2374"/>
        <v>1.6313023195937112E-5</v>
      </c>
      <c r="AH1955" s="13">
        <f t="shared" si="2375"/>
        <v>1.3653371153320615E-4</v>
      </c>
      <c r="AI1955" s="13">
        <f t="shared" si="2376"/>
        <v>9.3480662157585307E-5</v>
      </c>
      <c r="AJ1955" s="13">
        <f t="shared" si="2377"/>
        <v>3.2001745573639123E-5</v>
      </c>
      <c r="AK1955" s="13">
        <f t="shared" si="2378"/>
        <v>7.3035548823529716E-6</v>
      </c>
      <c r="AL1955" s="13">
        <f t="shared" si="2379"/>
        <v>1.0494935932621884E-8</v>
      </c>
      <c r="AM1955" s="13">
        <f t="shared" si="2380"/>
        <v>4.6532073147224207E-4</v>
      </c>
      <c r="AN1955" s="13">
        <f t="shared" si="2381"/>
        <v>1.4263763494610444E-4</v>
      </c>
      <c r="AO1955" s="13">
        <f t="shared" si="2382"/>
        <v>2.18617971722928E-5</v>
      </c>
      <c r="AP1955" s="13">
        <f t="shared" si="2383"/>
        <v>2.2338105263876446E-6</v>
      </c>
      <c r="AQ1955" s="13">
        <f t="shared" si="2384"/>
        <v>1.7118593093495843E-7</v>
      </c>
      <c r="AR1955" s="13">
        <f t="shared" si="2385"/>
        <v>8.3705042076647467E-6</v>
      </c>
      <c r="AS1955" s="13">
        <f t="shared" si="2386"/>
        <v>5.7310408333479502E-6</v>
      </c>
      <c r="AT1955" s="13">
        <f t="shared" si="2387"/>
        <v>1.961938505653342E-6</v>
      </c>
      <c r="AU1955" s="13">
        <f t="shared" si="2388"/>
        <v>4.4776074851504738E-7</v>
      </c>
      <c r="AV1955" s="13">
        <f t="shared" si="2389"/>
        <v>7.6642191128713813E-8</v>
      </c>
      <c r="AW1955" s="13">
        <f t="shared" si="2390"/>
        <v>6.1184427658730766E-11</v>
      </c>
      <c r="AX1955" s="13">
        <f t="shared" si="2391"/>
        <v>5.309859570603547E-5</v>
      </c>
      <c r="AY1955" s="13">
        <f t="shared" si="2392"/>
        <v>1.627664017140419E-5</v>
      </c>
      <c r="AZ1955" s="13">
        <f t="shared" si="2393"/>
        <v>2.4946894710367579E-6</v>
      </c>
      <c r="BA1955" s="13">
        <f t="shared" si="2394"/>
        <v>2.5490418544057373E-7</v>
      </c>
      <c r="BB1955" s="13">
        <f t="shared" si="2395"/>
        <v>1.9534338194039611E-8</v>
      </c>
      <c r="BC1955" s="13">
        <f t="shared" si="2396"/>
        <v>1.197596243528377E-9</v>
      </c>
      <c r="BD1955" s="13">
        <f t="shared" si="2397"/>
        <v>4.2764371709456685E-7</v>
      </c>
      <c r="BE1955" s="13">
        <f t="shared" si="2398"/>
        <v>2.9279521806457731E-7</v>
      </c>
      <c r="BF1955" s="13">
        <f t="shared" si="2399"/>
        <v>1.0023418595265567E-7</v>
      </c>
      <c r="BG1955" s="13">
        <f t="shared" si="2400"/>
        <v>2.2875810836900734E-8</v>
      </c>
      <c r="BH1955" s="13">
        <f t="shared" si="2401"/>
        <v>3.9156006242184696E-9</v>
      </c>
      <c r="BI1955" s="13">
        <f t="shared" si="2402"/>
        <v>5.3617957790237729E-10</v>
      </c>
      <c r="BJ1955" s="14">
        <f t="shared" si="2403"/>
        <v>0.39994452024202953</v>
      </c>
      <c r="BK1955" s="14">
        <f t="shared" si="2404"/>
        <v>0.45321925244138295</v>
      </c>
      <c r="BL1955" s="14">
        <f t="shared" si="2405"/>
        <v>0.14506312284665207</v>
      </c>
      <c r="BM1955" s="14">
        <f t="shared" si="2406"/>
        <v>7.8683415123771569E-2</v>
      </c>
      <c r="BN1955" s="14">
        <f t="shared" si="2407"/>
        <v>0.92130883646711426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1.36879432624113</v>
      </c>
      <c r="F1956" s="10">
        <f>VLOOKUP(B1956,home!$B$2:$E$405,3,FALSE)</f>
        <v>1.04</v>
      </c>
      <c r="G1956" s="10">
        <f>VLOOKUP(C1956,away!$B$2:$E$405,4,FALSE)</f>
        <v>0.52</v>
      </c>
      <c r="H1956" s="10">
        <f>VLOOKUP(A1956,away!$A$2:$E$405,3,FALSE)</f>
        <v>1.1489361702127701</v>
      </c>
      <c r="I1956" s="10">
        <f>VLOOKUP(C1956,away!$B$2:$E$405,3,FALSE)</f>
        <v>0.42</v>
      </c>
      <c r="J1956" s="10">
        <f>VLOOKUP(B1956,home!$B$2:$E$405,4,FALSE)</f>
        <v>0.75</v>
      </c>
      <c r="K1956" s="12">
        <f t="shared" si="2352"/>
        <v>0.74024397163120315</v>
      </c>
      <c r="L1956" s="12">
        <f t="shared" si="2353"/>
        <v>0.36191489361702256</v>
      </c>
      <c r="M1956" s="13">
        <f t="shared" si="2354"/>
        <v>0.33215323503142086</v>
      </c>
      <c r="N1956" s="13">
        <f t="shared" si="2355"/>
        <v>0.24587442988981142</v>
      </c>
      <c r="O1956" s="13">
        <f t="shared" si="2356"/>
        <v>0.12021120272094657</v>
      </c>
      <c r="P1956" s="13">
        <f t="shared" si="2357"/>
        <v>8.8985618136717168E-2</v>
      </c>
      <c r="Q1956" s="13">
        <f t="shared" si="2358"/>
        <v>9.1003532252095898E-2</v>
      </c>
      <c r="R1956" s="13">
        <f t="shared" si="2359"/>
        <v>2.1753112322162857E-2</v>
      </c>
      <c r="S1956" s="13">
        <f t="shared" si="2360"/>
        <v>5.9599300865040379E-3</v>
      </c>
      <c r="T1956" s="13">
        <f t="shared" si="2361"/>
        <v>3.293553369379057E-2</v>
      </c>
      <c r="U1956" s="13">
        <f t="shared" si="2362"/>
        <v>1.6102610260697495E-2</v>
      </c>
      <c r="V1956" s="13">
        <f t="shared" si="2363"/>
        <v>1.7741077405935201E-4</v>
      </c>
      <c r="W1956" s="13">
        <f t="shared" si="2364"/>
        <v>2.2454938715586587E-2</v>
      </c>
      <c r="X1956" s="13">
        <f t="shared" si="2365"/>
        <v>8.1267767564282799E-3</v>
      </c>
      <c r="Y1956" s="13">
        <f t="shared" si="2366"/>
        <v>1.4706007726260164E-3</v>
      </c>
      <c r="Z1956" s="13">
        <f t="shared" si="2367"/>
        <v>2.6242584439715717E-3</v>
      </c>
      <c r="AA1956" s="13">
        <f t="shared" si="2368"/>
        <v>1.942591493152237E-3</v>
      </c>
      <c r="AB1956" s="13">
        <f t="shared" si="2369"/>
        <v>7.1899582107400051E-4</v>
      </c>
      <c r="AC1956" s="13">
        <f t="shared" si="2370"/>
        <v>2.9705806177628183E-6</v>
      </c>
      <c r="AD1956" s="13">
        <f t="shared" si="2371"/>
        <v>4.1555332543902705E-3</v>
      </c>
      <c r="AE1956" s="13">
        <f t="shared" si="2372"/>
        <v>1.5039493756846543E-3</v>
      </c>
      <c r="AF1956" s="13">
        <f t="shared" si="2373"/>
        <v>2.7215083915314956E-4</v>
      </c>
      <c r="AG1956" s="13">
        <f t="shared" si="2374"/>
        <v>3.2831813999965188E-5</v>
      </c>
      <c r="AH1956" s="13">
        <f t="shared" si="2375"/>
        <v>2.3743955389338611E-4</v>
      </c>
      <c r="AI1956" s="13">
        <f t="shared" si="2376"/>
        <v>1.757631983963812E-4</v>
      </c>
      <c r="AJ1956" s="13">
        <f t="shared" si="2377"/>
        <v>6.5053824023770173E-5</v>
      </c>
      <c r="AK1956" s="13">
        <f t="shared" si="2378"/>
        <v>1.6051900355051002E-5</v>
      </c>
      <c r="AL1956" s="13">
        <f t="shared" si="2379"/>
        <v>3.1833373830794672E-8</v>
      </c>
      <c r="AM1956" s="13">
        <f t="shared" si="2380"/>
        <v>6.1522168809507874E-4</v>
      </c>
      <c r="AN1956" s="13">
        <f t="shared" si="2381"/>
        <v>2.2265789179781544E-4</v>
      </c>
      <c r="AO1956" s="13">
        <f t="shared" si="2382"/>
        <v>4.0291603611498449E-5</v>
      </c>
      <c r="AP1956" s="13">
        <f t="shared" si="2383"/>
        <v>4.8607104782382356E-6</v>
      </c>
      <c r="AQ1956" s="13">
        <f t="shared" si="2384"/>
        <v>4.3979087890868446E-7</v>
      </c>
      <c r="AR1956" s="13">
        <f t="shared" si="2385"/>
        <v>1.7186582177559624E-5</v>
      </c>
      <c r="AS1956" s="13">
        <f t="shared" si="2386"/>
        <v>1.2722263849882785E-5</v>
      </c>
      <c r="AT1956" s="13">
        <f t="shared" si="2387"/>
        <v>4.7087895601886571E-6</v>
      </c>
      <c r="AU1956" s="13">
        <f t="shared" si="2388"/>
        <v>1.161884361869866E-6</v>
      </c>
      <c r="AV1956" s="13">
        <f t="shared" si="2389"/>
        <v>2.1501947365168388E-7</v>
      </c>
      <c r="AW1956" s="13">
        <f t="shared" si="2390"/>
        <v>2.3689805963624771E-10</v>
      </c>
      <c r="AX1956" s="13">
        <f t="shared" si="2391"/>
        <v>7.5902357638192369E-5</v>
      </c>
      <c r="AY1956" s="13">
        <f t="shared" si="2392"/>
        <v>2.7470193689907588E-5</v>
      </c>
      <c r="AZ1956" s="13">
        <f t="shared" si="2393"/>
        <v>4.9709361134609555E-6</v>
      </c>
      <c r="BA1956" s="13">
        <f t="shared" si="2394"/>
        <v>5.9968527156007914E-7</v>
      </c>
      <c r="BB1956" s="13">
        <f t="shared" si="2395"/>
        <v>5.4258757815090331E-8</v>
      </c>
      <c r="BC1956" s="13">
        <f t="shared" si="2396"/>
        <v>3.9274105124880412E-9</v>
      </c>
      <c r="BD1956" s="13">
        <f t="shared" si="2397"/>
        <v>1.0366800100719515E-6</v>
      </c>
      <c r="BE1956" s="13">
        <f t="shared" si="2398"/>
        <v>7.6739612796633699E-7</v>
      </c>
      <c r="BF1956" s="13">
        <f t="shared" si="2399"/>
        <v>2.8403017879010412E-7</v>
      </c>
      <c r="BG1956" s="13">
        <f t="shared" si="2400"/>
        <v>7.0083875870235804E-8</v>
      </c>
      <c r="BH1956" s="13">
        <f t="shared" si="2401"/>
        <v>1.2969791655372899E-8</v>
      </c>
      <c r="BI1956" s="13">
        <f t="shared" si="2402"/>
        <v>1.9201620172404949E-9</v>
      </c>
      <c r="BJ1956" s="14">
        <f t="shared" si="2403"/>
        <v>0.40882275040730981</v>
      </c>
      <c r="BK1956" s="14">
        <f t="shared" si="2404"/>
        <v>0.42730666663638295</v>
      </c>
      <c r="BL1956" s="14">
        <f t="shared" si="2405"/>
        <v>0.16126098871427125</v>
      </c>
      <c r="BM1956" s="14">
        <f t="shared" si="2406"/>
        <v>0.10000606389198895</v>
      </c>
      <c r="BN1956" s="14">
        <f t="shared" si="2407"/>
        <v>0.89998113035315463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1.6532258064516101</v>
      </c>
      <c r="F1957" s="10">
        <f>VLOOKUP(B1957,home!$B$2:$E$405,3,FALSE)</f>
        <v>1.69</v>
      </c>
      <c r="G1957" s="10">
        <f>VLOOKUP(C1957,away!$B$2:$E$405,4,FALSE)</f>
        <v>0.86</v>
      </c>
      <c r="H1957" s="10">
        <f>VLOOKUP(A1957,away!$A$2:$E$405,3,FALSE)</f>
        <v>1.30645161290323</v>
      </c>
      <c r="I1957" s="10">
        <f>VLOOKUP(C1957,away!$B$2:$E$405,3,FALSE)</f>
        <v>0.6</v>
      </c>
      <c r="J1957" s="10">
        <f>VLOOKUP(B1957,home!$B$2:$E$405,4,FALSE)</f>
        <v>1.07</v>
      </c>
      <c r="K1957" s="12">
        <f t="shared" si="2352"/>
        <v>2.40279838709677</v>
      </c>
      <c r="L1957" s="12">
        <f t="shared" si="2353"/>
        <v>0.83874193548387366</v>
      </c>
      <c r="M1957" s="13">
        <f t="shared" si="2354"/>
        <v>3.9103616503179325E-2</v>
      </c>
      <c r="N1957" s="13">
        <f t="shared" si="2355"/>
        <v>9.3958106663489915E-2</v>
      </c>
      <c r="O1957" s="13">
        <f t="shared" si="2356"/>
        <v>3.279784299029577E-2</v>
      </c>
      <c r="P1957" s="13">
        <f t="shared" si="2357"/>
        <v>7.8806604237335764E-2</v>
      </c>
      <c r="Q1957" s="13">
        <f t="shared" si="2358"/>
        <v>0.11288119357284992</v>
      </c>
      <c r="R1957" s="13">
        <f t="shared" si="2359"/>
        <v>1.3754463154688434E-2</v>
      </c>
      <c r="S1957" s="13">
        <f t="shared" si="2360"/>
        <v>3.9705284490215403E-2</v>
      </c>
      <c r="T1957" s="13">
        <f t="shared" si="2361"/>
        <v>9.4678190777021942E-2</v>
      </c>
      <c r="U1957" s="13">
        <f t="shared" si="2362"/>
        <v>3.304920188346732E-2</v>
      </c>
      <c r="V1957" s="13">
        <f t="shared" si="2363"/>
        <v>8.8910180488657644E-3</v>
      </c>
      <c r="W1957" s="13">
        <f t="shared" si="2364"/>
        <v>9.0410249950134039E-2</v>
      </c>
      <c r="X1957" s="13">
        <f t="shared" si="2365"/>
        <v>7.5830868030756199E-2</v>
      </c>
      <c r="Y1957" s="13">
        <f t="shared" si="2366"/>
        <v>3.1801264510769325E-2</v>
      </c>
      <c r="Z1957" s="13">
        <f t="shared" si="2367"/>
        <v>3.8454816826350019E-3</v>
      </c>
      <c r="AA1957" s="13">
        <f t="shared" si="2368"/>
        <v>9.2399171846455543E-3</v>
      </c>
      <c r="AB1957" s="13">
        <f t="shared" si="2369"/>
        <v>1.1100829054087035E-2</v>
      </c>
      <c r="AC1957" s="13">
        <f t="shared" si="2370"/>
        <v>1.1198947234634384E-3</v>
      </c>
      <c r="AD1957" s="13">
        <f t="shared" si="2371"/>
        <v>5.4309400689299493E-2</v>
      </c>
      <c r="AE1957" s="13">
        <f t="shared" si="2372"/>
        <v>4.5551571849112273E-2</v>
      </c>
      <c r="AF1957" s="13">
        <f t="shared" si="2373"/>
        <v>1.910300676852858E-2</v>
      </c>
      <c r="AG1957" s="13">
        <f t="shared" si="2374"/>
        <v>5.3408309568657338E-3</v>
      </c>
      <c r="AH1957" s="13">
        <f t="shared" si="2375"/>
        <v>8.06341687340266E-4</v>
      </c>
      <c r="AI1957" s="13">
        <f t="shared" si="2376"/>
        <v>1.9374765057900791E-3</v>
      </c>
      <c r="AJ1957" s="13">
        <f t="shared" si="2377"/>
        <v>2.327682711575144E-3</v>
      </c>
      <c r="AK1957" s="13">
        <f t="shared" si="2378"/>
        <v>1.8643174216819308E-3</v>
      </c>
      <c r="AL1957" s="13">
        <f t="shared" si="2379"/>
        <v>9.0278197416638665E-5</v>
      </c>
      <c r="AM1957" s="13">
        <f t="shared" si="2380"/>
        <v>2.6098908076088206E-2</v>
      </c>
      <c r="AN1957" s="13">
        <f t="shared" si="2381"/>
        <v>2.1890248673753922E-2</v>
      </c>
      <c r="AO1957" s="13">
        <f t="shared" si="2382"/>
        <v>9.1801347704238302E-3</v>
      </c>
      <c r="AP1957" s="13">
        <f t="shared" si="2383"/>
        <v>2.5665880017826971E-3</v>
      </c>
      <c r="AQ1957" s="13">
        <f t="shared" si="2384"/>
        <v>5.3817624705122672E-4</v>
      </c>
      <c r="AR1957" s="13">
        <f t="shared" si="2385"/>
        <v>1.3526251750022147E-4</v>
      </c>
      <c r="AS1957" s="13">
        <f t="shared" si="2386"/>
        <v>3.250085588841808E-4</v>
      </c>
      <c r="AT1957" s="13">
        <f t="shared" si="2387"/>
        <v>3.9046502053977761E-4</v>
      </c>
      <c r="AU1957" s="13">
        <f t="shared" si="2388"/>
        <v>3.1273624052356161E-4</v>
      </c>
      <c r="AV1957" s="13">
        <f t="shared" si="2389"/>
        <v>1.8786053357918041E-4</v>
      </c>
      <c r="AW1957" s="13">
        <f t="shared" si="2390"/>
        <v>5.053893284961865E-6</v>
      </c>
      <c r="AX1957" s="13">
        <f t="shared" si="2391"/>
        <v>1.0451735705035265E-2</v>
      </c>
      <c r="AY1957" s="13">
        <f t="shared" si="2392"/>
        <v>8.7663090344071853E-3</v>
      </c>
      <c r="AZ1957" s="13">
        <f t="shared" si="2393"/>
        <v>3.6763355032842253E-3</v>
      </c>
      <c r="BA1957" s="13">
        <f t="shared" si="2394"/>
        <v>1.027832251837564E-3</v>
      </c>
      <c r="BB1957" s="13">
        <f t="shared" si="2395"/>
        <v>2.1552150306474664E-4</v>
      </c>
      <c r="BC1957" s="13">
        <f t="shared" si="2396"/>
        <v>3.6153384523783851E-5</v>
      </c>
      <c r="BD1957" s="13">
        <f t="shared" si="2397"/>
        <v>1.890839095442618E-5</v>
      </c>
      <c r="BE1957" s="13">
        <f t="shared" si="2398"/>
        <v>4.5433051287890381E-5</v>
      </c>
      <c r="BF1957" s="13">
        <f t="shared" si="2399"/>
        <v>5.4583231177713917E-5</v>
      </c>
      <c r="BG1957" s="13">
        <f t="shared" si="2400"/>
        <v>4.3717499945447049E-5</v>
      </c>
      <c r="BH1957" s="13">
        <f t="shared" si="2401"/>
        <v>2.6261084589205833E-5</v>
      </c>
      <c r="BI1957" s="13">
        <f t="shared" si="2402"/>
        <v>1.2620018338871125E-5</v>
      </c>
      <c r="BJ1957" s="14">
        <f t="shared" si="2403"/>
        <v>0.70831262692008001</v>
      </c>
      <c r="BK1957" s="14">
        <f t="shared" si="2404"/>
        <v>0.17648300523488353</v>
      </c>
      <c r="BL1957" s="14">
        <f t="shared" si="2405"/>
        <v>0.10843092874089201</v>
      </c>
      <c r="BM1957" s="14">
        <f t="shared" si="2406"/>
        <v>0.61700896031552932</v>
      </c>
      <c r="BN1957" s="14">
        <f t="shared" si="2407"/>
        <v>0.37130182712183912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1.6532258064516101</v>
      </c>
      <c r="F1958" s="10">
        <f>VLOOKUP(B1958,home!$B$2:$E$405,3,FALSE)</f>
        <v>0.69</v>
      </c>
      <c r="G1958" s="10">
        <f>VLOOKUP(C1958,away!$B$2:$E$405,4,FALSE)</f>
        <v>0.78</v>
      </c>
      <c r="H1958" s="10">
        <f>VLOOKUP(A1958,away!$A$2:$E$405,3,FALSE)</f>
        <v>1.30645161290323</v>
      </c>
      <c r="I1958" s="10">
        <f>VLOOKUP(C1958,away!$B$2:$E$405,3,FALSE)</f>
        <v>0.6</v>
      </c>
      <c r="J1958" s="10">
        <f>VLOOKUP(B1958,home!$B$2:$E$405,4,FALSE)</f>
        <v>0.87</v>
      </c>
      <c r="K1958" s="12">
        <f t="shared" si="2352"/>
        <v>0.88976612903225649</v>
      </c>
      <c r="L1958" s="12">
        <f t="shared" si="2353"/>
        <v>0.68196774193548604</v>
      </c>
      <c r="M1958" s="13">
        <f t="shared" si="2354"/>
        <v>0.20768477139869371</v>
      </c>
      <c r="N1958" s="13">
        <f t="shared" si="2355"/>
        <v>0.1847908751063648</v>
      </c>
      <c r="O1958" s="13">
        <f t="shared" si="2356"/>
        <v>0.14163431458515474</v>
      </c>
      <c r="P1958" s="13">
        <f t="shared" si="2357"/>
        <v>0.12602141582657</v>
      </c>
      <c r="Q1958" s="13">
        <f t="shared" si="2358"/>
        <v>8.2210330811936683E-2</v>
      </c>
      <c r="R1958" s="13">
        <f t="shared" si="2359"/>
        <v>4.8295016849109126E-2</v>
      </c>
      <c r="S1958" s="13">
        <f t="shared" si="2360"/>
        <v>1.9117190369781201E-2</v>
      </c>
      <c r="T1958" s="13">
        <f t="shared" si="2361"/>
        <v>5.6064793667585766E-2</v>
      </c>
      <c r="U1958" s="13">
        <f t="shared" si="2362"/>
        <v>4.2971270193379436E-2</v>
      </c>
      <c r="V1958" s="13">
        <f t="shared" si="2363"/>
        <v>1.2889060349601702E-3</v>
      </c>
      <c r="W1958" s="13">
        <f t="shared" si="2364"/>
        <v>2.4382655937666049E-2</v>
      </c>
      <c r="X1958" s="13">
        <f t="shared" si="2365"/>
        <v>1.6628184812199985E-2</v>
      </c>
      <c r="Y1958" s="13">
        <f t="shared" si="2366"/>
        <v>5.6699428244309843E-3</v>
      </c>
      <c r="Z1958" s="13">
        <f t="shared" si="2367"/>
        <v>1.097854786244107E-2</v>
      </c>
      <c r="AA1958" s="13">
        <f t="shared" si="2368"/>
        <v>9.7683400339595439E-3</v>
      </c>
      <c r="AB1958" s="13">
        <f t="shared" si="2369"/>
        <v>4.3457690495435023E-3</v>
      </c>
      <c r="AC1958" s="13">
        <f t="shared" si="2370"/>
        <v>4.8881100639678633E-5</v>
      </c>
      <c r="AD1958" s="13">
        <f t="shared" si="2371"/>
        <v>5.4237153472956202E-3</v>
      </c>
      <c r="AE1958" s="13">
        <f t="shared" si="2372"/>
        <v>3.6987989082960344E-3</v>
      </c>
      <c r="AF1958" s="13">
        <f t="shared" si="2373"/>
        <v>1.2612307696820437E-3</v>
      </c>
      <c r="AG1958" s="13">
        <f t="shared" si="2374"/>
        <v>2.8670623335320619E-4</v>
      </c>
      <c r="AH1958" s="13">
        <f t="shared" si="2375"/>
        <v>1.871753873869898E-3</v>
      </c>
      <c r="AI1958" s="13">
        <f t="shared" si="2376"/>
        <v>1.6654231988543495E-3</v>
      </c>
      <c r="AJ1958" s="13">
        <f t="shared" si="2377"/>
        <v>7.4091857642257625E-4</v>
      </c>
      <c r="AK1958" s="13">
        <f t="shared" si="2378"/>
        <v>2.1974808455720195E-4</v>
      </c>
      <c r="AL1958" s="13">
        <f t="shared" si="2379"/>
        <v>1.1864260375543563E-6</v>
      </c>
      <c r="AM1958" s="13">
        <f t="shared" si="2380"/>
        <v>9.6516764190721332E-4</v>
      </c>
      <c r="AN1958" s="13">
        <f t="shared" si="2381"/>
        <v>6.5821319734066003E-4</v>
      </c>
      <c r="AO1958" s="13">
        <f t="shared" si="2382"/>
        <v>2.2444008395127316E-4</v>
      </c>
      <c r="AP1958" s="13">
        <f t="shared" si="2383"/>
        <v>5.1020299084020234E-5</v>
      </c>
      <c r="AQ1958" s="13">
        <f t="shared" si="2384"/>
        <v>8.6985495398006046E-6</v>
      </c>
      <c r="AR1958" s="13">
        <f t="shared" si="2385"/>
        <v>2.552951525644106E-4</v>
      </c>
      <c r="AS1958" s="13">
        <f t="shared" si="2386"/>
        <v>2.2715297965793498E-4</v>
      </c>
      <c r="AT1958" s="13">
        <f t="shared" si="2387"/>
        <v>1.0105651370419186E-4</v>
      </c>
      <c r="AU1958" s="13">
        <f t="shared" si="2388"/>
        <v>2.9972221004024658E-5</v>
      </c>
      <c r="AV1958" s="13">
        <f t="shared" si="2389"/>
        <v>6.6670667653125769E-6</v>
      </c>
      <c r="AW1958" s="13">
        <f t="shared" si="2390"/>
        <v>1.9997599676766622E-8</v>
      </c>
      <c r="AX1958" s="13">
        <f t="shared" si="2391"/>
        <v>1.4312891276782862E-4</v>
      </c>
      <c r="AY1958" s="13">
        <f t="shared" si="2392"/>
        <v>9.7609301445957246E-5</v>
      </c>
      <c r="AZ1958" s="13">
        <f t="shared" si="2393"/>
        <v>3.3283197449499818E-5</v>
      </c>
      <c r="BA1958" s="13">
        <f t="shared" si="2394"/>
        <v>7.5660223363427737E-6</v>
      </c>
      <c r="BB1958" s="13">
        <f t="shared" si="2395"/>
        <v>1.2899457920372828E-6</v>
      </c>
      <c r="BC1958" s="13">
        <f t="shared" si="2396"/>
        <v>1.759402838029696E-7</v>
      </c>
      <c r="BD1958" s="13">
        <f t="shared" si="2397"/>
        <v>2.9017176453571085E-5</v>
      </c>
      <c r="BE1958" s="13">
        <f t="shared" si="2398"/>
        <v>2.5818500768539885E-5</v>
      </c>
      <c r="BF1958" s="13">
        <f t="shared" si="2399"/>
        <v>1.1486213743120035E-5</v>
      </c>
      <c r="BG1958" s="13">
        <f t="shared" si="2400"/>
        <v>3.4066813131510067E-6</v>
      </c>
      <c r="BH1958" s="13">
        <f t="shared" si="2401"/>
        <v>7.5778741121222383E-7</v>
      </c>
      <c r="BI1958" s="13">
        <f t="shared" si="2402"/>
        <v>1.3485071430073507E-7</v>
      </c>
      <c r="BJ1958" s="14">
        <f t="shared" si="2403"/>
        <v>0.3826078275107096</v>
      </c>
      <c r="BK1958" s="14">
        <f t="shared" si="2404"/>
        <v>0.3542599604581283</v>
      </c>
      <c r="BL1958" s="14">
        <f t="shared" si="2405"/>
        <v>0.2522033195889502</v>
      </c>
      <c r="BM1958" s="14">
        <f t="shared" si="2406"/>
        <v>0.2093153415385538</v>
      </c>
      <c r="BN1958" s="14">
        <f t="shared" si="2407"/>
        <v>0.79063672457782908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1.6532258064516101</v>
      </c>
      <c r="F1959" s="10">
        <f>VLOOKUP(B1959,home!$B$2:$E$405,3,FALSE)</f>
        <v>0.45</v>
      </c>
      <c r="G1959" s="10">
        <f>VLOOKUP(C1959,away!$B$2:$E$405,4,FALSE)</f>
        <v>1.21</v>
      </c>
      <c r="H1959" s="10">
        <f>VLOOKUP(A1959,away!$A$2:$E$405,3,FALSE)</f>
        <v>1.30645161290323</v>
      </c>
      <c r="I1959" s="10">
        <f>VLOOKUP(C1959,away!$B$2:$E$405,3,FALSE)</f>
        <v>0.83</v>
      </c>
      <c r="J1959" s="10">
        <f>VLOOKUP(B1959,home!$B$2:$E$405,4,FALSE)</f>
        <v>1.05</v>
      </c>
      <c r="K1959" s="12">
        <f t="shared" si="2352"/>
        <v>0.90018145161290164</v>
      </c>
      <c r="L1959" s="12">
        <f t="shared" si="2353"/>
        <v>1.138572580645165</v>
      </c>
      <c r="M1959" s="13">
        <f t="shared" si="2354"/>
        <v>0.13019082343023824</v>
      </c>
      <c r="N1959" s="13">
        <f t="shared" si="2355"/>
        <v>0.11719536442211083</v>
      </c>
      <c r="O1959" s="13">
        <f t="shared" si="2356"/>
        <v>0.14823170180928535</v>
      </c>
      <c r="P1959" s="13">
        <f t="shared" si="2357"/>
        <v>0.13343542850973328</v>
      </c>
      <c r="Q1959" s="13">
        <f t="shared" si="2358"/>
        <v>5.2748546633899364E-2</v>
      </c>
      <c r="R1959" s="13">
        <f t="shared" si="2359"/>
        <v>8.4386275631211316E-2</v>
      </c>
      <c r="S1959" s="13">
        <f t="shared" si="2360"/>
        <v>3.4190223843074512E-2</v>
      </c>
      <c r="T1959" s="13">
        <f t="shared" si="2361"/>
        <v>6.0058048866240624E-2</v>
      </c>
      <c r="U1959" s="13">
        <f t="shared" si="2362"/>
        <v>7.5962960093910237E-2</v>
      </c>
      <c r="V1959" s="13">
        <f t="shared" si="2363"/>
        <v>3.8935899791303547E-3</v>
      </c>
      <c r="W1959" s="13">
        <f t="shared" si="2364"/>
        <v>1.5827754426458122E-2</v>
      </c>
      <c r="X1959" s="13">
        <f t="shared" si="2365"/>
        <v>1.8021047203150356E-2</v>
      </c>
      <c r="Y1959" s="13">
        <f t="shared" si="2366"/>
        <v>1.025913511000962E-2</v>
      </c>
      <c r="Z1959" s="13">
        <f t="shared" si="2367"/>
        <v>3.2026633205487473E-2</v>
      </c>
      <c r="AA1959" s="13">
        <f t="shared" si="2368"/>
        <v>2.8829781169189668E-2</v>
      </c>
      <c r="AB1959" s="13">
        <f t="shared" si="2369"/>
        <v>1.2976017131281726E-2</v>
      </c>
      <c r="AC1959" s="13">
        <f t="shared" si="2370"/>
        <v>2.4941410693245583E-4</v>
      </c>
      <c r="AD1959" s="13">
        <f t="shared" si="2371"/>
        <v>3.5619627388453995E-3</v>
      </c>
      <c r="AE1959" s="13">
        <f t="shared" si="2372"/>
        <v>4.0555531077291259E-3</v>
      </c>
      <c r="AF1959" s="13">
        <f t="shared" si="2373"/>
        <v>2.3087707839053355E-3</v>
      </c>
      <c r="AG1959" s="13">
        <f t="shared" si="2374"/>
        <v>8.7623436984975232E-4</v>
      </c>
      <c r="AH1959" s="13">
        <f t="shared" si="2375"/>
        <v>9.1161616045370084E-3</v>
      </c>
      <c r="AI1959" s="13">
        <f t="shared" si="2376"/>
        <v>8.2061995863099233E-3</v>
      </c>
      <c r="AJ1959" s="13">
        <f t="shared" si="2377"/>
        <v>3.6935343279148295E-3</v>
      </c>
      <c r="AK1959" s="13">
        <f t="shared" si="2378"/>
        <v>1.1082836976281515E-3</v>
      </c>
      <c r="AL1959" s="13">
        <f t="shared" si="2379"/>
        <v>1.0225199398247257E-5</v>
      </c>
      <c r="AM1959" s="13">
        <f t="shared" si="2380"/>
        <v>6.4128255776898396E-4</v>
      </c>
      <c r="AN1959" s="13">
        <f t="shared" si="2381"/>
        <v>7.3014673672176409E-4</v>
      </c>
      <c r="AO1959" s="13">
        <f t="shared" si="2382"/>
        <v>4.156625271394725E-4</v>
      </c>
      <c r="AP1959" s="13">
        <f t="shared" si="2383"/>
        <v>1.5775398540089327E-4</v>
      </c>
      <c r="AQ1959" s="13">
        <f t="shared" si="2384"/>
        <v>4.4903590566238721E-5</v>
      </c>
      <c r="AR1959" s="13">
        <f t="shared" si="2385"/>
        <v>2.0758823287312126E-3</v>
      </c>
      <c r="AS1959" s="13">
        <f t="shared" si="2386"/>
        <v>1.8686707680548339E-3</v>
      </c>
      <c r="AT1959" s="13">
        <f t="shared" si="2387"/>
        <v>8.4107138228709801E-4</v>
      </c>
      <c r="AU1959" s="13">
        <f t="shared" si="2388"/>
        <v>2.523722859390899E-4</v>
      </c>
      <c r="AV1959" s="13">
        <f t="shared" si="2389"/>
        <v>5.6795212675879038E-5</v>
      </c>
      <c r="AW1959" s="13">
        <f t="shared" si="2390"/>
        <v>2.9111197176096881E-7</v>
      </c>
      <c r="AX1959" s="13">
        <f t="shared" si="2391"/>
        <v>9.6211777291086386E-5</v>
      </c>
      <c r="AY1959" s="13">
        <f t="shared" si="2392"/>
        <v>1.0954409155877009E-4</v>
      </c>
      <c r="AZ1959" s="13">
        <f t="shared" si="2393"/>
        <v>6.2361949510249568E-5</v>
      </c>
      <c r="BA1959" s="13">
        <f t="shared" si="2394"/>
        <v>2.3667868595982763E-5</v>
      </c>
      <c r="BB1959" s="13">
        <f t="shared" si="2395"/>
        <v>6.7368965564246935E-6</v>
      </c>
      <c r="BC1959" s="13">
        <f t="shared" si="2396"/>
        <v>1.5340891395575971E-6</v>
      </c>
      <c r="BD1959" s="13">
        <f t="shared" si="2397"/>
        <v>3.9392378335653173E-4</v>
      </c>
      <c r="BE1959" s="13">
        <f t="shared" si="2398"/>
        <v>3.5460288312672895E-4</v>
      </c>
      <c r="BF1959" s="13">
        <f t="shared" si="2399"/>
        <v>1.5960346903956947E-4</v>
      </c>
      <c r="BG1959" s="13">
        <f t="shared" si="2400"/>
        <v>4.7890694147498152E-5</v>
      </c>
      <c r="BH1959" s="13">
        <f t="shared" si="2401"/>
        <v>1.0777578644111092E-5</v>
      </c>
      <c r="BI1959" s="13">
        <f t="shared" si="2402"/>
        <v>1.940355277745627E-6</v>
      </c>
      <c r="BJ1959" s="14">
        <f t="shared" si="2403"/>
        <v>0.28720222373244803</v>
      </c>
      <c r="BK1959" s="14">
        <f t="shared" si="2404"/>
        <v>0.3020792491600659</v>
      </c>
      <c r="BL1959" s="14">
        <f t="shared" si="2405"/>
        <v>0.37857444579254851</v>
      </c>
      <c r="BM1959" s="14">
        <f t="shared" si="2406"/>
        <v>0.33358515847448444</v>
      </c>
      <c r="BN1959" s="14">
        <f t="shared" si="2407"/>
        <v>0.66618814043647845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1.6532258064516101</v>
      </c>
      <c r="F1960" s="10">
        <f>VLOOKUP(B1960,home!$B$2:$E$405,3,FALSE)</f>
        <v>0.69</v>
      </c>
      <c r="G1960" s="10">
        <f>VLOOKUP(C1960,away!$B$2:$E$405,4,FALSE)</f>
        <v>1.04</v>
      </c>
      <c r="H1960" s="10">
        <f>VLOOKUP(A1960,away!$A$2:$E$405,3,FALSE)</f>
        <v>1.30645161290323</v>
      </c>
      <c r="I1960" s="10">
        <f>VLOOKUP(C1960,away!$B$2:$E$405,3,FALSE)</f>
        <v>0.86</v>
      </c>
      <c r="J1960" s="10">
        <f>VLOOKUP(B1960,home!$B$2:$E$405,4,FALSE)</f>
        <v>0.55000000000000004</v>
      </c>
      <c r="K1960" s="12">
        <f t="shared" si="2352"/>
        <v>1.1863548387096754</v>
      </c>
      <c r="L1960" s="12">
        <f t="shared" si="2353"/>
        <v>0.61795161290322775</v>
      </c>
      <c r="M1960" s="13">
        <f t="shared" si="2354"/>
        <v>0.16458856713725606</v>
      </c>
      <c r="N1960" s="13">
        <f t="shared" si="2355"/>
        <v>0.19526044301957596</v>
      </c>
      <c r="O1960" s="13">
        <f t="shared" si="2356"/>
        <v>0.10170777052789855</v>
      </c>
      <c r="P1960" s="13">
        <f t="shared" si="2357"/>
        <v>0.12066150570014575</v>
      </c>
      <c r="Q1960" s="13">
        <f t="shared" si="2358"/>
        <v>0.11582408569243441</v>
      </c>
      <c r="R1960" s="13">
        <f t="shared" si="2359"/>
        <v>3.1425240421253137E-2</v>
      </c>
      <c r="S1960" s="13">
        <f t="shared" si="2360"/>
        <v>2.2114535673800621E-2</v>
      </c>
      <c r="T1960" s="13">
        <f t="shared" si="2361"/>
        <v>7.1573680566681508E-2</v>
      </c>
      <c r="U1960" s="13">
        <f t="shared" si="2362"/>
        <v>3.7281486031368535E-2</v>
      </c>
      <c r="V1960" s="13">
        <f t="shared" si="2363"/>
        <v>1.8013760808895094E-3</v>
      </c>
      <c r="W1960" s="13">
        <f t="shared" si="2364"/>
        <v>4.5802821500114575E-2</v>
      </c>
      <c r="X1960" s="13">
        <f t="shared" si="2365"/>
        <v>2.8303927421514437E-2</v>
      </c>
      <c r="Y1960" s="13">
        <f t="shared" si="2366"/>
        <v>8.7452288008103701E-3</v>
      </c>
      <c r="Z1960" s="13">
        <f t="shared" si="2367"/>
        <v>6.4730926680616942E-3</v>
      </c>
      <c r="AA1960" s="13">
        <f t="shared" si="2368"/>
        <v>7.6793848081711125E-3</v>
      </c>
      <c r="AB1960" s="13">
        <f t="shared" si="2369"/>
        <v>4.5552376627436865E-3</v>
      </c>
      <c r="AC1960" s="13">
        <f t="shared" si="2370"/>
        <v>8.2537913337828625E-5</v>
      </c>
      <c r="AD1960" s="13">
        <f t="shared" si="2371"/>
        <v>1.3584599728304109E-2</v>
      </c>
      <c r="AE1960" s="13">
        <f t="shared" si="2372"/>
        <v>8.3946253127502729E-3</v>
      </c>
      <c r="AF1960" s="13">
        <f t="shared" si="2373"/>
        <v>2.5937361258661466E-3</v>
      </c>
      <c r="AG1960" s="13">
        <f t="shared" si="2374"/>
        <v>5.342678074747849E-4</v>
      </c>
      <c r="AH1960" s="13">
        <f t="shared" si="2375"/>
        <v>1.0000145136751955E-3</v>
      </c>
      <c r="AI1960" s="13">
        <f t="shared" si="2376"/>
        <v>1.1863720570784708E-3</v>
      </c>
      <c r="AJ1960" s="13">
        <f t="shared" si="2377"/>
        <v>7.0372911521249769E-4</v>
      </c>
      <c r="AK1960" s="13">
        <f t="shared" si="2378"/>
        <v>2.7829081365774192E-4</v>
      </c>
      <c r="AL1960" s="13">
        <f t="shared" si="2379"/>
        <v>2.4203744096964576E-6</v>
      </c>
      <c r="AM1960" s="13">
        <f t="shared" si="2380"/>
        <v>3.223231123921544E-3</v>
      </c>
      <c r="AN1960" s="13">
        <f t="shared" si="2381"/>
        <v>1.9918008717872016E-3</v>
      </c>
      <c r="AO1960" s="13">
        <f t="shared" si="2382"/>
        <v>6.1541828065147814E-4</v>
      </c>
      <c r="AP1960" s="13">
        <f t="shared" si="2383"/>
        <v>1.2676623971290404E-4</v>
      </c>
      <c r="AQ1960" s="13">
        <f t="shared" si="2384"/>
        <v>1.9583850573066565E-5</v>
      </c>
      <c r="AR1960" s="13">
        <f t="shared" si="2385"/>
        <v>1.2359211633044482E-4</v>
      </c>
      <c r="AS1960" s="13">
        <f t="shared" si="2386"/>
        <v>1.4662410523499228E-4</v>
      </c>
      <c r="AT1960" s="13">
        <f t="shared" si="2387"/>
        <v>8.6974108358504892E-5</v>
      </c>
      <c r="AU1960" s="13">
        <f t="shared" si="2388"/>
        <v>3.4394051431190649E-5</v>
      </c>
      <c r="AV1960" s="13">
        <f t="shared" si="2389"/>
        <v>1.0200887334555609E-5</v>
      </c>
      <c r="AW1960" s="13">
        <f t="shared" si="2390"/>
        <v>4.9288900214052584E-8</v>
      </c>
      <c r="AX1960" s="13">
        <f t="shared" si="2391"/>
        <v>6.3731597335732481E-4</v>
      </c>
      <c r="AY1960" s="13">
        <f t="shared" si="2392"/>
        <v>3.9383043366514933E-4</v>
      </c>
      <c r="AZ1960" s="13">
        <f t="shared" si="2393"/>
        <v>1.2168407584687832E-4</v>
      </c>
      <c r="BA1960" s="13">
        <f t="shared" si="2394"/>
        <v>2.5064956978072384E-5</v>
      </c>
      <c r="BB1960" s="13">
        <f t="shared" si="2395"/>
        <v>3.8722326479874612E-6</v>
      </c>
      <c r="BC1960" s="13">
        <f t="shared" si="2396"/>
        <v>4.7857048207207777E-7</v>
      </c>
      <c r="BD1960" s="13">
        <f t="shared" si="2397"/>
        <v>1.2728991271420281E-5</v>
      </c>
      <c r="BE1960" s="13">
        <f t="shared" si="2398"/>
        <v>1.5101100386742672E-5</v>
      </c>
      <c r="BF1960" s="13">
        <f t="shared" si="2399"/>
        <v>8.9576317568263611E-6</v>
      </c>
      <c r="BG1960" s="13">
        <f t="shared" si="2400"/>
        <v>3.5423099260301363E-6</v>
      </c>
      <c r="BH1960" s="13">
        <f t="shared" si="2401"/>
        <v>1.0506091302387905E-6</v>
      </c>
      <c r="BI1960" s="13">
        <f t="shared" si="2402"/>
        <v>2.492790450502705E-7</v>
      </c>
      <c r="BJ1960" s="14">
        <f t="shared" si="2403"/>
        <v>0.49777646258515018</v>
      </c>
      <c r="BK1960" s="14">
        <f t="shared" si="2404"/>
        <v>0.30964477331350454</v>
      </c>
      <c r="BL1960" s="14">
        <f t="shared" si="2405"/>
        <v>0.18626094114126496</v>
      </c>
      <c r="BM1960" s="14">
        <f t="shared" si="2406"/>
        <v>0.27029387606465272</v>
      </c>
      <c r="BN1960" s="14">
        <f t="shared" si="2407"/>
        <v>0.72946761249856384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1.3561643835616399</v>
      </c>
      <c r="F1961" s="10">
        <f>VLOOKUP(B1961,home!$B$2:$E$405,3,FALSE)</f>
        <v>1.69</v>
      </c>
      <c r="G1961" s="10">
        <f>VLOOKUP(C1961,away!$B$2:$E$405,4,FALSE)</f>
        <v>1.1100000000000001</v>
      </c>
      <c r="H1961" s="10">
        <f>VLOOKUP(A1961,away!$A$2:$E$405,3,FALSE)</f>
        <v>1.0958904109589001</v>
      </c>
      <c r="I1961" s="10">
        <f>VLOOKUP(C1961,away!$B$2:$E$405,3,FALSE)</f>
        <v>0.55000000000000004</v>
      </c>
      <c r="J1961" s="10">
        <f>VLOOKUP(B1961,home!$B$2:$E$405,4,FALSE)</f>
        <v>0.39</v>
      </c>
      <c r="K1961" s="12">
        <f t="shared" si="2352"/>
        <v>2.5440287671232804</v>
      </c>
      <c r="L1961" s="12">
        <f t="shared" si="2353"/>
        <v>0.23506849315068409</v>
      </c>
      <c r="M1961" s="13">
        <f t="shared" si="2354"/>
        <v>6.2094537288920226E-2</v>
      </c>
      <c r="N1961" s="13">
        <f t="shared" si="2355"/>
        <v>0.15797028914422229</v>
      </c>
      <c r="O1961" s="13">
        <f t="shared" si="2356"/>
        <v>1.4596469313395442E-2</v>
      </c>
      <c r="P1961" s="13">
        <f t="shared" si="2357"/>
        <v>3.7133837831710197E-2</v>
      </c>
      <c r="Q1961" s="13">
        <f t="shared" si="2358"/>
        <v>0.200940479966842</v>
      </c>
      <c r="R1961" s="13">
        <f t="shared" si="2359"/>
        <v>1.7155850234100332E-3</v>
      </c>
      <c r="S1961" s="13">
        <f t="shared" si="2360"/>
        <v>5.5517037903662671E-3</v>
      </c>
      <c r="T1961" s="13">
        <f t="shared" si="2361"/>
        <v>4.7234775838780767E-2</v>
      </c>
      <c r="U1961" s="13">
        <f t="shared" si="2362"/>
        <v>4.3644976520009907E-3</v>
      </c>
      <c r="V1961" s="13">
        <f t="shared" si="2363"/>
        <v>3.6889283348697519E-4</v>
      </c>
      <c r="W1961" s="13">
        <f t="shared" si="2364"/>
        <v>0.17039945383840174</v>
      </c>
      <c r="X1961" s="13">
        <f t="shared" si="2365"/>
        <v>4.0055542847492645E-2</v>
      </c>
      <c r="Y1961" s="13">
        <f t="shared" si="2366"/>
        <v>4.7078980497463792E-3</v>
      </c>
      <c r="Z1961" s="13">
        <f t="shared" si="2367"/>
        <v>1.3442666210829253E-4</v>
      </c>
      <c r="AA1961" s="13">
        <f t="shared" si="2368"/>
        <v>3.4198529547185721E-4</v>
      </c>
      <c r="AB1961" s="13">
        <f t="shared" si="2369"/>
        <v>4.3501021480677989E-4</v>
      </c>
      <c r="AC1961" s="13">
        <f t="shared" si="2370"/>
        <v>1.3787854026764034E-5</v>
      </c>
      <c r="AD1961" s="13">
        <f t="shared" si="2371"/>
        <v>0.10837527811674741</v>
      </c>
      <c r="AE1961" s="13">
        <f t="shared" si="2372"/>
        <v>2.547561332169012E-2</v>
      </c>
      <c r="AF1961" s="13">
        <f t="shared" si="2373"/>
        <v>2.9942570178095947E-3</v>
      </c>
      <c r="AG1961" s="13">
        <f t="shared" si="2374"/>
        <v>2.3461849509412081E-4</v>
      </c>
      <c r="AH1961" s="13">
        <f t="shared" si="2375"/>
        <v>7.8998682252681187E-6</v>
      </c>
      <c r="AI1961" s="13">
        <f t="shared" si="2376"/>
        <v>2.0097492021565232E-5</v>
      </c>
      <c r="AJ1961" s="13">
        <f t="shared" si="2377"/>
        <v>2.5564298924946283E-5</v>
      </c>
      <c r="AK1961" s="13">
        <f t="shared" si="2378"/>
        <v>2.1678770625467364E-5</v>
      </c>
      <c r="AL1961" s="13">
        <f t="shared" si="2379"/>
        <v>3.2981705498174658E-7</v>
      </c>
      <c r="AM1961" s="13">
        <f t="shared" si="2380"/>
        <v>5.5141965034798263E-2</v>
      </c>
      <c r="AN1961" s="13">
        <f t="shared" si="2381"/>
        <v>1.2962138630097736E-2</v>
      </c>
      <c r="AO1961" s="13">
        <f t="shared" si="2382"/>
        <v>1.5234951978936736E-3</v>
      </c>
      <c r="AP1961" s="13">
        <f t="shared" si="2383"/>
        <v>1.1937524016372303E-4</v>
      </c>
      <c r="AQ1961" s="13">
        <f t="shared" si="2384"/>
        <v>7.0153394561968466E-6</v>
      </c>
      <c r="AR1961" s="13">
        <f t="shared" si="2385"/>
        <v>3.7140202396054932E-7</v>
      </c>
      <c r="AS1961" s="13">
        <f t="shared" si="2386"/>
        <v>9.4485743312344723E-7</v>
      </c>
      <c r="AT1961" s="13">
        <f t="shared" si="2387"/>
        <v>1.2018722453481556E-6</v>
      </c>
      <c r="AU1961" s="13">
        <f t="shared" si="2388"/>
        <v>1.0191991888575856E-6</v>
      </c>
      <c r="AV1961" s="13">
        <f t="shared" si="2389"/>
        <v>6.4821801397060289E-7</v>
      </c>
      <c r="AW1961" s="13">
        <f t="shared" si="2390"/>
        <v>5.4788202207253887E-9</v>
      </c>
      <c r="AX1961" s="13">
        <f t="shared" si="2391"/>
        <v>2.3380457554038812E-2</v>
      </c>
      <c r="AY1961" s="13">
        <f t="shared" si="2392"/>
        <v>5.4960089264014323E-3</v>
      </c>
      <c r="AZ1961" s="13">
        <f t="shared" si="2393"/>
        <v>6.4596926833594681E-4</v>
      </c>
      <c r="BA1961" s="13">
        <f t="shared" si="2394"/>
        <v>5.0615674176460307E-5</v>
      </c>
      <c r="BB1961" s="13">
        <f t="shared" si="2395"/>
        <v>2.9745375646166285E-6</v>
      </c>
      <c r="BC1961" s="13">
        <f t="shared" si="2396"/>
        <v>1.3984401262690733E-7</v>
      </c>
      <c r="BD1961" s="13">
        <f t="shared" si="2397"/>
        <v>1.4550819020920092E-8</v>
      </c>
      <c r="BE1961" s="13">
        <f t="shared" si="2398"/>
        <v>3.7017702174425318E-8</v>
      </c>
      <c r="BF1961" s="13">
        <f t="shared" si="2399"/>
        <v>4.7087049612270013E-8</v>
      </c>
      <c r="BG1961" s="13">
        <f t="shared" si="2400"/>
        <v>3.9930269590858669E-8</v>
      </c>
      <c r="BH1961" s="13">
        <f t="shared" si="2401"/>
        <v>2.5395938629533106E-8</v>
      </c>
      <c r="BI1961" s="13">
        <f t="shared" si="2402"/>
        <v>1.292159968832591E-8</v>
      </c>
      <c r="BJ1961" s="14">
        <f t="shared" si="2403"/>
        <v>0.8577183618837666</v>
      </c>
      <c r="BK1961" s="14">
        <f t="shared" si="2404"/>
        <v>0.11065909834196686</v>
      </c>
      <c r="BL1961" s="14">
        <f t="shared" si="2405"/>
        <v>2.1533150381166332E-2</v>
      </c>
      <c r="BM1961" s="14">
        <f t="shared" si="2406"/>
        <v>0.51009783525292651</v>
      </c>
      <c r="BN1961" s="14">
        <f t="shared" si="2407"/>
        <v>0.47445119856850015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1.3561643835616399</v>
      </c>
      <c r="F1962" s="10">
        <f>VLOOKUP(B1962,home!$B$2:$E$405,3,FALSE)</f>
        <v>0.65</v>
      </c>
      <c r="G1962" s="10">
        <f>VLOOKUP(C1962,away!$B$2:$E$405,4,FALSE)</f>
        <v>0.46</v>
      </c>
      <c r="H1962" s="10">
        <f>VLOOKUP(A1962,away!$A$2:$E$405,3,FALSE)</f>
        <v>1.0958904109589001</v>
      </c>
      <c r="I1962" s="10">
        <f>VLOOKUP(C1962,away!$B$2:$E$405,3,FALSE)</f>
        <v>0.65</v>
      </c>
      <c r="J1962" s="10">
        <f>VLOOKUP(B1962,home!$B$2:$E$405,4,FALSE)</f>
        <v>1.37</v>
      </c>
      <c r="K1962" s="12">
        <f t="shared" si="2352"/>
        <v>0.40549315068493036</v>
      </c>
      <c r="L1962" s="12">
        <f t="shared" si="2353"/>
        <v>0.97589041095890061</v>
      </c>
      <c r="M1962" s="13">
        <f t="shared" si="2354"/>
        <v>0.25123071930354079</v>
      </c>
      <c r="N1962" s="13">
        <f t="shared" si="2355"/>
        <v>0.10187233591923413</v>
      </c>
      <c r="O1962" s="13">
        <f t="shared" si="2356"/>
        <v>0.24517364990663262</v>
      </c>
      <c r="P1962" s="13">
        <f t="shared" si="2357"/>
        <v>9.9416235765564548E-2</v>
      </c>
      <c r="Q1962" s="13">
        <f t="shared" si="2358"/>
        <v>2.0654267229761918E-2</v>
      </c>
      <c r="R1962" s="13">
        <f t="shared" si="2359"/>
        <v>0.11963130698183867</v>
      </c>
      <c r="S1962" s="13">
        <f t="shared" si="2360"/>
        <v>9.8351705965670656E-3</v>
      </c>
      <c r="T1962" s="13">
        <f t="shared" si="2361"/>
        <v>2.0156301334907308E-2</v>
      </c>
      <c r="U1962" s="13">
        <f t="shared" si="2362"/>
        <v>4.8509675588621869E-2</v>
      </c>
      <c r="V1962" s="13">
        <f t="shared" si="2363"/>
        <v>4.3243811086542258E-4</v>
      </c>
      <c r="W1962" s="13">
        <f t="shared" si="2364"/>
        <v>2.7917212980282232E-3</v>
      </c>
      <c r="X1962" s="13">
        <f t="shared" si="2365"/>
        <v>2.7244140448154778E-3</v>
      </c>
      <c r="Y1962" s="13">
        <f t="shared" si="2366"/>
        <v>1.3293647709085889E-3</v>
      </c>
      <c r="Z1962" s="13">
        <f t="shared" si="2367"/>
        <v>3.8915681778018983E-2</v>
      </c>
      <c r="AA1962" s="13">
        <f t="shared" si="2368"/>
        <v>1.578004241522105E-2</v>
      </c>
      <c r="AB1962" s="13">
        <f t="shared" si="2369"/>
        <v>3.1993495584449103E-3</v>
      </c>
      <c r="AC1962" s="13">
        <f t="shared" si="2370"/>
        <v>1.0695191182977244E-5</v>
      </c>
      <c r="AD1962" s="13">
        <f t="shared" si="2371"/>
        <v>2.8300596624292185E-4</v>
      </c>
      <c r="AE1962" s="13">
        <f t="shared" si="2372"/>
        <v>2.761828087006257E-4</v>
      </c>
      <c r="AF1962" s="13">
        <f t="shared" si="2373"/>
        <v>1.3476207734131854E-4</v>
      </c>
      <c r="AG1962" s="13">
        <f t="shared" si="2374"/>
        <v>4.3837673012764836E-5</v>
      </c>
      <c r="AH1962" s="13">
        <f t="shared" si="2375"/>
        <v>9.494360170774185E-3</v>
      </c>
      <c r="AI1962" s="13">
        <f t="shared" si="2376"/>
        <v>3.8498980193847378E-3</v>
      </c>
      <c r="AJ1962" s="13">
        <f t="shared" si="2377"/>
        <v>7.8055363884799503E-4</v>
      </c>
      <c r="AK1962" s="13">
        <f t="shared" si="2378"/>
        <v>1.0550305143168695E-4</v>
      </c>
      <c r="AL1962" s="13">
        <f t="shared" si="2379"/>
        <v>1.6929070635187532E-7</v>
      </c>
      <c r="AM1962" s="13">
        <f t="shared" si="2380"/>
        <v>2.2951396182895095E-5</v>
      </c>
      <c r="AN1962" s="13">
        <f t="shared" si="2381"/>
        <v>2.2398047453006034E-5</v>
      </c>
      <c r="AO1962" s="13">
        <f t="shared" si="2382"/>
        <v>1.0929019866795509E-5</v>
      </c>
      <c r="AP1962" s="13">
        <f t="shared" si="2383"/>
        <v>3.5551752297283531E-6</v>
      </c>
      <c r="AQ1962" s="13">
        <f t="shared" si="2384"/>
        <v>8.6736535399262642E-7</v>
      </c>
      <c r="AR1962" s="13">
        <f t="shared" si="2385"/>
        <v>1.8530910097697278E-3</v>
      </c>
      <c r="AS1962" s="13">
        <f t="shared" si="2386"/>
        <v>7.5141571205744595E-4</v>
      </c>
      <c r="AT1962" s="13">
        <f t="shared" si="2387"/>
        <v>1.5234696227816707E-4</v>
      </c>
      <c r="AU1962" s="13">
        <f t="shared" si="2388"/>
        <v>2.0591883243817403E-5</v>
      </c>
      <c r="AV1962" s="13">
        <f t="shared" si="2389"/>
        <v>2.0874669037679351E-6</v>
      </c>
      <c r="AW1962" s="13">
        <f t="shared" si="2390"/>
        <v>1.8608663805849695E-9</v>
      </c>
      <c r="AX1962" s="13">
        <f t="shared" si="2391"/>
        <v>1.5511056584700354E-6</v>
      </c>
      <c r="AY1962" s="13">
        <f t="shared" si="2392"/>
        <v>1.5137091384849987E-6</v>
      </c>
      <c r="AZ1962" s="13">
        <f t="shared" si="2393"/>
        <v>7.3860711661418443E-7</v>
      </c>
      <c r="BA1962" s="13">
        <f t="shared" si="2394"/>
        <v>2.4026653418992839E-7</v>
      </c>
      <c r="BB1962" s="13">
        <f t="shared" si="2395"/>
        <v>5.8618451697569978E-8</v>
      </c>
      <c r="BC1962" s="13">
        <f t="shared" si="2396"/>
        <v>1.1441036983383209E-8</v>
      </c>
      <c r="BD1962" s="13">
        <f t="shared" si="2397"/>
        <v>3.0140229117807057E-4</v>
      </c>
      <c r="BE1962" s="13">
        <f t="shared" si="2398"/>
        <v>1.2221656467345261E-4</v>
      </c>
      <c r="BF1962" s="13">
        <f t="shared" si="2399"/>
        <v>2.4778989937663424E-5</v>
      </c>
      <c r="BG1962" s="13">
        <f t="shared" si="2400"/>
        <v>3.3492369002044433E-6</v>
      </c>
      <c r="BH1962" s="13">
        <f t="shared" si="2401"/>
        <v>3.3952315576353225E-7</v>
      </c>
      <c r="BI1962" s="13">
        <f t="shared" si="2402"/>
        <v>2.7534862832209024E-8</v>
      </c>
      <c r="BJ1962" s="14">
        <f t="shared" si="2403"/>
        <v>0.15033100787497608</v>
      </c>
      <c r="BK1962" s="14">
        <f t="shared" si="2404"/>
        <v>0.36092694196756564</v>
      </c>
      <c r="BL1962" s="14">
        <f t="shared" si="2405"/>
        <v>0.44975598650615872</v>
      </c>
      <c r="BM1962" s="14">
        <f t="shared" si="2406"/>
        <v>0.16194959117187455</v>
      </c>
      <c r="BN1962" s="14">
        <f t="shared" si="2407"/>
        <v>0.83797851510657273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1.3561643835616399</v>
      </c>
      <c r="F1963" s="10">
        <f>VLOOKUP(B1963,home!$B$2:$E$405,3,FALSE)</f>
        <v>1.26</v>
      </c>
      <c r="G1963" s="10">
        <f>VLOOKUP(C1963,away!$B$2:$E$405,4,FALSE)</f>
        <v>0.84</v>
      </c>
      <c r="H1963" s="10">
        <f>VLOOKUP(A1963,away!$A$2:$E$405,3,FALSE)</f>
        <v>1.0958904109589001</v>
      </c>
      <c r="I1963" s="10">
        <f>VLOOKUP(C1963,away!$B$2:$E$405,3,FALSE)</f>
        <v>1.05</v>
      </c>
      <c r="J1963" s="10">
        <f>VLOOKUP(B1963,home!$B$2:$E$405,4,FALSE)</f>
        <v>1.17</v>
      </c>
      <c r="K1963" s="12">
        <f t="shared" si="2352"/>
        <v>1.4353643835616396</v>
      </c>
      <c r="L1963" s="12">
        <f t="shared" si="2353"/>
        <v>1.3463013698630086</v>
      </c>
      <c r="M1963" s="13">
        <f t="shared" si="2354"/>
        <v>6.1935252543656227E-2</v>
      </c>
      <c r="N1963" s="13">
        <f t="shared" si="2355"/>
        <v>8.8899655588059595E-2</v>
      </c>
      <c r="O1963" s="13">
        <f t="shared" si="2356"/>
        <v>8.3383515342335748E-2</v>
      </c>
      <c r="P1963" s="13">
        <f t="shared" si="2357"/>
        <v>0.11968572809855428</v>
      </c>
      <c r="Q1963" s="13">
        <f t="shared" si="2358"/>
        <v>6.3801699670998621E-2</v>
      </c>
      <c r="R1963" s="13">
        <f t="shared" si="2359"/>
        <v>5.6129670464689925E-2</v>
      </c>
      <c r="S1963" s="13">
        <f t="shared" si="2360"/>
        <v>5.7821163724100656E-2</v>
      </c>
      <c r="T1963" s="13">
        <f t="shared" si="2361"/>
        <v>8.5896315666653691E-2</v>
      </c>
      <c r="U1963" s="13">
        <f t="shared" si="2362"/>
        <v>8.056652984606763E-2</v>
      </c>
      <c r="V1963" s="13">
        <f t="shared" si="2363"/>
        <v>1.2415058550139831E-2</v>
      </c>
      <c r="W1963" s="13">
        <f t="shared" si="2364"/>
        <v>3.0526229106149272E-2</v>
      </c>
      <c r="X1963" s="13">
        <f t="shared" si="2365"/>
        <v>4.1097504062360804E-2</v>
      </c>
      <c r="Y1963" s="13">
        <f t="shared" si="2366"/>
        <v>2.7664813008553463E-2</v>
      </c>
      <c r="Z1963" s="13">
        <f t="shared" si="2367"/>
        <v>2.5189150745523758E-2</v>
      </c>
      <c r="AA1963" s="13">
        <f t="shared" si="2368"/>
        <v>3.615560983228993E-2</v>
      </c>
      <c r="AB1963" s="13">
        <f t="shared" si="2369"/>
        <v>2.5948237309609996E-2</v>
      </c>
      <c r="AC1963" s="13">
        <f t="shared" si="2370"/>
        <v>1.4994543302623781E-3</v>
      </c>
      <c r="AD1963" s="13">
        <f t="shared" si="2371"/>
        <v>1.0954065505852338E-2</v>
      </c>
      <c r="AE1963" s="13">
        <f t="shared" si="2372"/>
        <v>1.4747473396098129E-2</v>
      </c>
      <c r="AF1963" s="13">
        <f t="shared" si="2373"/>
        <v>9.9272718175925975E-3</v>
      </c>
      <c r="AG1963" s="13">
        <f t="shared" si="2374"/>
        <v>4.4550332156757825E-3</v>
      </c>
      <c r="AH1963" s="13">
        <f t="shared" si="2375"/>
        <v>8.4780470385961183E-3</v>
      </c>
      <c r="AI1963" s="13">
        <f t="shared" si="2376"/>
        <v>1.2169086761361102E-2</v>
      </c>
      <c r="AJ1963" s="13">
        <f t="shared" si="2377"/>
        <v>8.7335368588645941E-3</v>
      </c>
      <c r="AK1963" s="13">
        <f t="shared" si="2378"/>
        <v>4.1786025832456792E-3</v>
      </c>
      <c r="AL1963" s="13">
        <f t="shared" si="2379"/>
        <v>1.159038033413907E-4</v>
      </c>
      <c r="AM1963" s="13">
        <f t="shared" si="2380"/>
        <v>3.1446150964603084E-3</v>
      </c>
      <c r="AN1963" s="13">
        <f t="shared" si="2381"/>
        <v>4.2335996120564092E-3</v>
      </c>
      <c r="AO1963" s="13">
        <f t="shared" si="2382"/>
        <v>2.8498504785815239E-3</v>
      </c>
      <c r="AP1963" s="13">
        <f t="shared" si="2383"/>
        <v>1.2789192010730182E-3</v>
      </c>
      <c r="AQ1963" s="13">
        <f t="shared" si="2384"/>
        <v>4.3045266808717738E-4</v>
      </c>
      <c r="AR1963" s="13">
        <f t="shared" si="2385"/>
        <v>2.282801268364994E-3</v>
      </c>
      <c r="AS1963" s="13">
        <f t="shared" si="2386"/>
        <v>3.2766516353604489E-3</v>
      </c>
      <c r="AT1963" s="13">
        <f t="shared" si="2387"/>
        <v>2.3515945273676949E-3</v>
      </c>
      <c r="AU1963" s="13">
        <f t="shared" si="2388"/>
        <v>1.1251316763873523E-3</v>
      </c>
      <c r="AV1963" s="13">
        <f t="shared" si="2389"/>
        <v>4.0374348377585171E-4</v>
      </c>
      <c r="AW1963" s="13">
        <f t="shared" si="2390"/>
        <v>6.2215649599053422E-6</v>
      </c>
      <c r="AX1963" s="13">
        <f t="shared" si="2391"/>
        <v>7.5227808491156291E-4</v>
      </c>
      <c r="AY1963" s="13">
        <f t="shared" si="2392"/>
        <v>1.0127930162343577E-3</v>
      </c>
      <c r="AZ1963" s="13">
        <f t="shared" si="2393"/>
        <v>6.8176231257200228E-4</v>
      </c>
      <c r="BA1963" s="13">
        <f t="shared" si="2394"/>
        <v>3.0595251177888632E-4</v>
      </c>
      <c r="BB1963" s="13">
        <f t="shared" si="2395"/>
        <v>1.0297607143023576E-4</v>
      </c>
      <c r="BC1963" s="13">
        <f t="shared" si="2396"/>
        <v>2.7727365205927471E-5</v>
      </c>
      <c r="BD1963" s="13">
        <f t="shared" si="2397"/>
        <v>5.1222307912080053E-4</v>
      </c>
      <c r="BE1963" s="13">
        <f t="shared" si="2398"/>
        <v>7.352267642082729E-4</v>
      </c>
      <c r="BF1963" s="13">
        <f t="shared" si="2399"/>
        <v>5.2765915559291332E-4</v>
      </c>
      <c r="BG1963" s="13">
        <f t="shared" si="2400"/>
        <v>2.5246105286609247E-4</v>
      </c>
      <c r="BH1963" s="13">
        <f t="shared" si="2401"/>
        <v>9.0593400880115377E-5</v>
      </c>
      <c r="BI1963" s="13">
        <f t="shared" si="2402"/>
        <v>2.6006908201807831E-5</v>
      </c>
      <c r="BJ1963" s="14">
        <f t="shared" si="2403"/>
        <v>0.39279098745638569</v>
      </c>
      <c r="BK1963" s="14">
        <f t="shared" si="2404"/>
        <v>0.25448535406628908</v>
      </c>
      <c r="BL1963" s="14">
        <f t="shared" si="2405"/>
        <v>0.32732692898918714</v>
      </c>
      <c r="BM1963" s="14">
        <f t="shared" si="2406"/>
        <v>0.52495032809781672</v>
      </c>
      <c r="BN1963" s="14">
        <f t="shared" si="2407"/>
        <v>0.4738355217082944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1.3561643835616399</v>
      </c>
      <c r="F1964" s="10">
        <f>VLOOKUP(B1964,home!$B$2:$E$405,3,FALSE)</f>
        <v>1.47</v>
      </c>
      <c r="G1964" s="10">
        <f>VLOOKUP(C1964,away!$B$2:$E$405,4,FALSE)</f>
        <v>1.26</v>
      </c>
      <c r="H1964" s="10">
        <f>VLOOKUP(A1964,away!$A$2:$E$405,3,FALSE)</f>
        <v>1.0958904109589001</v>
      </c>
      <c r="I1964" s="10">
        <f>VLOOKUP(C1964,away!$B$2:$E$405,3,FALSE)</f>
        <v>0.84</v>
      </c>
      <c r="J1964" s="10">
        <f>VLOOKUP(B1964,home!$B$2:$E$405,4,FALSE)</f>
        <v>0.91</v>
      </c>
      <c r="K1964" s="12">
        <f t="shared" si="2352"/>
        <v>2.5118876712328695</v>
      </c>
      <c r="L1964" s="12">
        <f t="shared" si="2353"/>
        <v>0.8376986301369832</v>
      </c>
      <c r="M1964" s="13">
        <f t="shared" si="2354"/>
        <v>3.5098871452773406E-2</v>
      </c>
      <c r="N1964" s="13">
        <f t="shared" si="2355"/>
        <v>8.8164422476408835E-2</v>
      </c>
      <c r="O1964" s="13">
        <f t="shared" si="2356"/>
        <v>2.9402276535342341E-2</v>
      </c>
      <c r="P1964" s="13">
        <f t="shared" si="2357"/>
        <v>7.3855215935305918E-2</v>
      </c>
      <c r="Q1964" s="13">
        <f t="shared" si="2358"/>
        <v>0.11072956292992873</v>
      </c>
      <c r="R1964" s="13">
        <f t="shared" si="2359"/>
        <v>1.2315123388282521E-2</v>
      </c>
      <c r="S1964" s="13">
        <f t="shared" si="2360"/>
        <v>3.885162609993021E-2</v>
      </c>
      <c r="T1964" s="13">
        <f t="shared" si="2361"/>
        <v>9.2758003182068158E-2</v>
      </c>
      <c r="U1964" s="13">
        <f t="shared" si="2362"/>
        <v>3.093420660873843E-2</v>
      </c>
      <c r="V1964" s="13">
        <f t="shared" si="2363"/>
        <v>9.0835311674367647E-3</v>
      </c>
      <c r="W1964" s="13">
        <f t="shared" si="2364"/>
        <v>9.2713407988230717E-2</v>
      </c>
      <c r="X1964" s="13">
        <f t="shared" si="2365"/>
        <v>7.7665894867072094E-2</v>
      </c>
      <c r="Y1964" s="13">
        <f t="shared" si="2366"/>
        <v>3.2530306869254622E-2</v>
      </c>
      <c r="Z1964" s="13">
        <f t="shared" si="2367"/>
        <v>3.4387873307773977E-3</v>
      </c>
      <c r="AA1964" s="13">
        <f t="shared" si="2368"/>
        <v>8.6378475001715332E-3</v>
      </c>
      <c r="AB1964" s="13">
        <f t="shared" si="2369"/>
        <v>1.0848651320835269E-2</v>
      </c>
      <c r="AC1964" s="13">
        <f t="shared" si="2370"/>
        <v>1.1946006524896297E-3</v>
      </c>
      <c r="AD1964" s="13">
        <f t="shared" si="2371"/>
        <v>5.8221416620904957E-2</v>
      </c>
      <c r="AE1964" s="13">
        <f t="shared" si="2372"/>
        <v>4.8772000947966659E-2</v>
      </c>
      <c r="AF1964" s="13">
        <f t="shared" si="2373"/>
        <v>2.042811919157566E-2</v>
      </c>
      <c r="AG1964" s="13">
        <f t="shared" si="2374"/>
        <v>5.704202487685983E-3</v>
      </c>
      <c r="AH1964" s="13">
        <f t="shared" si="2375"/>
        <v>7.2016685908115967E-4</v>
      </c>
      <c r="AI1964" s="13">
        <f t="shared" si="2376"/>
        <v>1.8089782545564642E-3</v>
      </c>
      <c r="AJ1964" s="13">
        <f t="shared" si="2377"/>
        <v>2.2719750875743691E-3</v>
      </c>
      <c r="AK1964" s="13">
        <f t="shared" si="2378"/>
        <v>1.9023154039420921E-3</v>
      </c>
      <c r="AL1964" s="13">
        <f t="shared" si="2379"/>
        <v>1.0054738000883213E-4</v>
      </c>
      <c r="AM1964" s="13">
        <f t="shared" si="2380"/>
        <v>2.9249131722352707E-2</v>
      </c>
      <c r="AN1964" s="13">
        <f t="shared" si="2381"/>
        <v>2.4501957576511038E-2</v>
      </c>
      <c r="AO1964" s="13">
        <f t="shared" si="2382"/>
        <v>1.0262628148758886E-2</v>
      </c>
      <c r="AP1964" s="13">
        <f t="shared" si="2383"/>
        <v>2.8656631806068551E-3</v>
      </c>
      <c r="AQ1964" s="13">
        <f t="shared" si="2384"/>
        <v>6.0014053020708807E-4</v>
      </c>
      <c r="AR1964" s="13">
        <f t="shared" si="2385"/>
        <v>1.206565582644683E-4</v>
      </c>
      <c r="AS1964" s="13">
        <f t="shared" si="2386"/>
        <v>3.0307572115790827E-4</v>
      </c>
      <c r="AT1964" s="13">
        <f t="shared" si="2387"/>
        <v>3.8064608371328045E-4</v>
      </c>
      <c r="AU1964" s="13">
        <f t="shared" si="2388"/>
        <v>3.1871340159415461E-4</v>
      </c>
      <c r="AV1964" s="13">
        <f t="shared" si="2389"/>
        <v>2.0014306603026189E-4</v>
      </c>
      <c r="AW1964" s="13">
        <f t="shared" si="2390"/>
        <v>5.8770079389030739E-6</v>
      </c>
      <c r="AX1964" s="13">
        <f t="shared" si="2391"/>
        <v>1.2245088894607339E-2</v>
      </c>
      <c r="AY1964" s="13">
        <f t="shared" si="2392"/>
        <v>1.0257694192918151E-2</v>
      </c>
      <c r="AZ1964" s="13">
        <f t="shared" si="2393"/>
        <v>4.2964281868858112E-3</v>
      </c>
      <c r="BA1964" s="13">
        <f t="shared" si="2394"/>
        <v>1.1997040022120556E-3</v>
      </c>
      <c r="BB1964" s="13">
        <f t="shared" si="2395"/>
        <v>2.5124759980572377E-4</v>
      </c>
      <c r="BC1964" s="13">
        <f t="shared" si="2396"/>
        <v>4.209395403649197E-5</v>
      </c>
      <c r="BD1964" s="13">
        <f t="shared" si="2397"/>
        <v>1.6845638929198024E-5</v>
      </c>
      <c r="BE1964" s="13">
        <f t="shared" si="2398"/>
        <v>4.2314352740292991E-5</v>
      </c>
      <c r="BF1964" s="13">
        <f t="shared" si="2399"/>
        <v>5.3144450482270388E-5</v>
      </c>
      <c r="BG1964" s="13">
        <f t="shared" si="2400"/>
        <v>4.4497629986953566E-5</v>
      </c>
      <c r="BH1964" s="13">
        <f t="shared" si="2401"/>
        <v>2.7943262040827683E-5</v>
      </c>
      <c r="BI1964" s="13">
        <f t="shared" si="2402"/>
        <v>1.4038067082876887E-5</v>
      </c>
      <c r="BJ1964" s="14">
        <f t="shared" si="2403"/>
        <v>0.72345911554999853</v>
      </c>
      <c r="BK1964" s="14">
        <f t="shared" si="2404"/>
        <v>0.16844208688086293</v>
      </c>
      <c r="BL1964" s="14">
        <f t="shared" si="2405"/>
        <v>0.10036355919054668</v>
      </c>
      <c r="BM1964" s="14">
        <f t="shared" si="2406"/>
        <v>0.63588625904916463</v>
      </c>
      <c r="BN1964" s="14">
        <f t="shared" si="2407"/>
        <v>0.34956547271804173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1.3434343434343401</v>
      </c>
      <c r="F1965" s="10">
        <f>VLOOKUP(B1965,home!$B$2:$E$405,3,FALSE)</f>
        <v>0.74</v>
      </c>
      <c r="G1965" s="10">
        <f>VLOOKUP(C1965,away!$B$2:$E$405,4,FALSE)</f>
        <v>0.84</v>
      </c>
      <c r="H1965" s="10">
        <f>VLOOKUP(A1965,away!$A$2:$E$405,3,FALSE)</f>
        <v>0.98989898989898994</v>
      </c>
      <c r="I1965" s="10">
        <f>VLOOKUP(C1965,away!$B$2:$E$405,3,FALSE)</f>
        <v>0.74</v>
      </c>
      <c r="J1965" s="10">
        <f>VLOOKUP(B1965,home!$B$2:$E$405,4,FALSE)</f>
        <v>1.01</v>
      </c>
      <c r="K1965" s="12">
        <f t="shared" si="2352"/>
        <v>0.83507878787878576</v>
      </c>
      <c r="L1965" s="12">
        <f t="shared" si="2353"/>
        <v>0.73985050505050509</v>
      </c>
      <c r="M1965" s="13">
        <f t="shared" si="2354"/>
        <v>0.20702219009629563</v>
      </c>
      <c r="N1965" s="13">
        <f t="shared" si="2355"/>
        <v>0.17287983956962613</v>
      </c>
      <c r="O1965" s="13">
        <f t="shared" si="2356"/>
        <v>0.15316547189940599</v>
      </c>
      <c r="P1965" s="13">
        <f t="shared" si="2357"/>
        <v>0.12790523661863817</v>
      </c>
      <c r="Q1965" s="13">
        <f t="shared" si="2358"/>
        <v>7.2184143438241158E-2</v>
      </c>
      <c r="R1965" s="13">
        <f t="shared" si="2359"/>
        <v>5.6659775870537228E-2</v>
      </c>
      <c r="S1965" s="13">
        <f t="shared" si="2360"/>
        <v>1.9756033817993301E-2</v>
      </c>
      <c r="T1965" s="13">
        <f t="shared" si="2361"/>
        <v>5.3405474979420824E-2</v>
      </c>
      <c r="U1965" s="13">
        <f t="shared" si="2362"/>
        <v>4.7315376955451897E-2</v>
      </c>
      <c r="V1965" s="13">
        <f t="shared" si="2363"/>
        <v>1.3562154209227919E-3</v>
      </c>
      <c r="W1965" s="13">
        <f t="shared" si="2364"/>
        <v>2.0093149002158285E-2</v>
      </c>
      <c r="X1965" s="13">
        <f t="shared" si="2365"/>
        <v>1.4865926437301858E-2</v>
      </c>
      <c r="Y1965" s="13">
        <f t="shared" si="2366"/>
        <v>5.4992815913407168E-3</v>
      </c>
      <c r="Z1965" s="13">
        <f t="shared" si="2367"/>
        <v>1.3973254597955133E-2</v>
      </c>
      <c r="AA1965" s="13">
        <f t="shared" si="2368"/>
        <v>1.1668768512382041E-2</v>
      </c>
      <c r="AB1965" s="13">
        <f t="shared" si="2369"/>
        <v>4.8721705326790678E-3</v>
      </c>
      <c r="AC1965" s="13">
        <f t="shared" si="2370"/>
        <v>5.2369704377550061E-5</v>
      </c>
      <c r="AD1965" s="13">
        <f t="shared" si="2371"/>
        <v>4.1948406283475416E-3</v>
      </c>
      <c r="AE1965" s="13">
        <f t="shared" si="2372"/>
        <v>3.1035549574893067E-3</v>
      </c>
      <c r="AF1965" s="13">
        <f t="shared" si="2373"/>
        <v>1.148083351375231E-3</v>
      </c>
      <c r="AG1965" s="13">
        <f t="shared" si="2374"/>
        <v>2.8313668245168047E-4</v>
      </c>
      <c r="AH1965" s="13">
        <f t="shared" si="2375"/>
        <v>2.5845298678740993E-3</v>
      </c>
      <c r="AI1965" s="13">
        <f t="shared" si="2376"/>
        <v>2.1582860693008209E-3</v>
      </c>
      <c r="AJ1965" s="13">
        <f t="shared" si="2377"/>
        <v>9.0116945732369926E-4</v>
      </c>
      <c r="AK1965" s="13">
        <f t="shared" si="2378"/>
        <v>2.5084916603175273E-4</v>
      </c>
      <c r="AL1965" s="13">
        <f t="shared" si="2379"/>
        <v>1.2942302324099574E-6</v>
      </c>
      <c r="AM1965" s="13">
        <f t="shared" si="2380"/>
        <v>7.0060448545303006E-4</v>
      </c>
      <c r="AN1965" s="13">
        <f t="shared" si="2381"/>
        <v>5.1834258240307355E-4</v>
      </c>
      <c r="AO1965" s="13">
        <f t="shared" si="2382"/>
        <v>1.9174801069004848E-4</v>
      </c>
      <c r="AP1965" s="13">
        <f t="shared" si="2383"/>
        <v>4.7288287517154011E-5</v>
      </c>
      <c r="AQ1965" s="13">
        <f t="shared" si="2384"/>
        <v>8.7465658506349713E-6</v>
      </c>
      <c r="AR1965" s="13">
        <f t="shared" si="2385"/>
        <v>3.8243314561295361E-4</v>
      </c>
      <c r="AS1965" s="13">
        <f t="shared" si="2386"/>
        <v>3.1936180768313646E-4</v>
      </c>
      <c r="AT1965" s="13">
        <f t="shared" si="2387"/>
        <v>1.3334613562740572E-4</v>
      </c>
      <c r="AU1965" s="13">
        <f t="shared" si="2388"/>
        <v>3.7118176436018057E-5</v>
      </c>
      <c r="AV1965" s="13">
        <f t="shared" si="2389"/>
        <v>7.7491504466152147E-6</v>
      </c>
      <c r="AW1965" s="13">
        <f t="shared" si="2390"/>
        <v>2.2211631843586796E-8</v>
      </c>
      <c r="AX1965" s="13">
        <f t="shared" si="2391"/>
        <v>9.750999074909277E-5</v>
      </c>
      <c r="AY1965" s="13">
        <f t="shared" si="2392"/>
        <v>7.2142815903186364E-5</v>
      </c>
      <c r="AZ1965" s="13">
        <f t="shared" si="2393"/>
        <v>2.6687449390869017E-5</v>
      </c>
      <c r="BA1965" s="13">
        <f t="shared" si="2394"/>
        <v>6.5815743034480799E-6</v>
      </c>
      <c r="BB1965" s="13">
        <f t="shared" si="2395"/>
        <v>1.217345268108372E-6</v>
      </c>
      <c r="BC1965" s="13">
        <f t="shared" si="2396"/>
        <v>1.8013070228616435E-7</v>
      </c>
      <c r="BD1965" s="13">
        <f t="shared" si="2397"/>
        <v>4.7157225988299481E-5</v>
      </c>
      <c r="BE1965" s="13">
        <f t="shared" si="2398"/>
        <v>3.9379999118035101E-5</v>
      </c>
      <c r="BF1965" s="13">
        <f t="shared" si="2399"/>
        <v>1.6442700965078201E-5</v>
      </c>
      <c r="BG1965" s="13">
        <f t="shared" si="2400"/>
        <v>4.5769835971236169E-6</v>
      </c>
      <c r="BH1965" s="13">
        <f t="shared" si="2401"/>
        <v>9.555354786067684E-7</v>
      </c>
      <c r="BI1965" s="13">
        <f t="shared" si="2402"/>
        <v>1.5958948185002314E-7</v>
      </c>
      <c r="BJ1965" s="14">
        <f t="shared" si="2403"/>
        <v>0.34932847987598364</v>
      </c>
      <c r="BK1965" s="14">
        <f t="shared" si="2404"/>
        <v>0.35616548270436305</v>
      </c>
      <c r="BL1965" s="14">
        <f t="shared" si="2405"/>
        <v>0.28056507878142173</v>
      </c>
      <c r="BM1965" s="14">
        <f t="shared" si="2406"/>
        <v>0.21014351786270791</v>
      </c>
      <c r="BN1965" s="14">
        <f t="shared" si="2407"/>
        <v>0.78981665749274443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1.3434343434343401</v>
      </c>
      <c r="F1966" s="10">
        <f>VLOOKUP(B1966,home!$B$2:$E$405,3,FALSE)</f>
        <v>0.74</v>
      </c>
      <c r="G1966" s="10">
        <f>VLOOKUP(C1966,away!$B$2:$E$405,4,FALSE)</f>
        <v>1.24</v>
      </c>
      <c r="H1966" s="10">
        <f>VLOOKUP(A1966,away!$A$2:$E$405,3,FALSE)</f>
        <v>0.98989898989898994</v>
      </c>
      <c r="I1966" s="10">
        <f>VLOOKUP(C1966,away!$B$2:$E$405,3,FALSE)</f>
        <v>0.91</v>
      </c>
      <c r="J1966" s="10">
        <f>VLOOKUP(B1966,home!$B$2:$E$405,4,FALSE)</f>
        <v>1.01</v>
      </c>
      <c r="K1966" s="12">
        <f t="shared" si="2352"/>
        <v>1.2327353535353505</v>
      </c>
      <c r="L1966" s="12">
        <f t="shared" si="2353"/>
        <v>0.90981616161616163</v>
      </c>
      <c r="M1966" s="13">
        <f t="shared" si="2354"/>
        <v>0.11735502756166052</v>
      </c>
      <c r="N1966" s="13">
        <f t="shared" si="2355"/>
        <v>0.14466769139037439</v>
      </c>
      <c r="O1966" s="13">
        <f t="shared" si="2356"/>
        <v>0.10677150072250882</v>
      </c>
      <c r="P1966" s="13">
        <f t="shared" si="2357"/>
        <v>0.13162100369066185</v>
      </c>
      <c r="Q1966" s="13">
        <f t="shared" si="2358"/>
        <v>8.9168488845628086E-2</v>
      </c>
      <c r="R1966" s="13">
        <f t="shared" si="2359"/>
        <v>4.8571218478675106E-2</v>
      </c>
      <c r="S1966" s="13">
        <f t="shared" si="2360"/>
        <v>3.690529705562641E-2</v>
      </c>
      <c r="T1966" s="13">
        <f t="shared" si="2361"/>
        <v>8.112693225864287E-2</v>
      </c>
      <c r="U1966" s="13">
        <f t="shared" si="2362"/>
        <v>5.9875458182952299E-2</v>
      </c>
      <c r="V1966" s="13">
        <f t="shared" si="2363"/>
        <v>4.5990665541328782E-3</v>
      </c>
      <c r="W1966" s="13">
        <f t="shared" si="2364"/>
        <v>3.6640382873776099E-2</v>
      </c>
      <c r="X1966" s="13">
        <f t="shared" si="2365"/>
        <v>3.333601250636551E-2</v>
      </c>
      <c r="Y1966" s="13">
        <f t="shared" si="2366"/>
        <v>1.5164821471064915E-2</v>
      </c>
      <c r="Z1966" s="13">
        <f t="shared" si="2367"/>
        <v>1.4730293187096056E-2</v>
      </c>
      <c r="AA1966" s="13">
        <f t="shared" si="2368"/>
        <v>1.8158553179674221E-2</v>
      </c>
      <c r="AB1966" s="13">
        <f t="shared" si="2369"/>
        <v>1.1192345236818084E-2</v>
      </c>
      <c r="AC1966" s="13">
        <f t="shared" si="2370"/>
        <v>3.2238380007679543E-4</v>
      </c>
      <c r="AD1966" s="13">
        <f t="shared" si="2371"/>
        <v>1.1291973833893744E-2</v>
      </c>
      <c r="AE1966" s="13">
        <f t="shared" si="2372"/>
        <v>1.0273620290623339E-2</v>
      </c>
      <c r="AF1966" s="13">
        <f t="shared" si="2373"/>
        <v>4.6735528893584203E-3</v>
      </c>
      <c r="AG1966" s="13">
        <f t="shared" si="2374"/>
        <v>1.4173579836354001E-3</v>
      </c>
      <c r="AH1966" s="13">
        <f t="shared" si="2375"/>
        <v>3.3504647017411067E-3</v>
      </c>
      <c r="AI1966" s="13">
        <f t="shared" si="2376"/>
        <v>4.1302362886085353E-3</v>
      </c>
      <c r="AJ1966" s="13">
        <f t="shared" si="2377"/>
        <v>2.5457441457111892E-3</v>
      </c>
      <c r="AK1966" s="13">
        <f t="shared" si="2378"/>
        <v>1.0460762698246103E-3</v>
      </c>
      <c r="AL1966" s="13">
        <f t="shared" si="2379"/>
        <v>1.4462943845306568E-5</v>
      </c>
      <c r="AM1966" s="13">
        <f t="shared" si="2380"/>
        <v>2.7840030712473871E-3</v>
      </c>
      <c r="AN1966" s="13">
        <f t="shared" si="2381"/>
        <v>2.5329309882099029E-3</v>
      </c>
      <c r="AO1966" s="13">
        <f t="shared" si="2382"/>
        <v>1.1522507746658825E-3</v>
      </c>
      <c r="AP1966" s="13">
        <f t="shared" si="2383"/>
        <v>3.4944545900858736E-4</v>
      </c>
      <c r="AQ1966" s="13">
        <f t="shared" si="2384"/>
        <v>7.9482781552347656E-5</v>
      </c>
      <c r="AR1966" s="13">
        <f t="shared" si="2385"/>
        <v>6.0966138691370653E-4</v>
      </c>
      <c r="AS1966" s="13">
        <f t="shared" si="2386"/>
        <v>7.5155114533392007E-4</v>
      </c>
      <c r="AT1966" s="13">
        <f t="shared" si="2387"/>
        <v>4.6323183342155392E-4</v>
      </c>
      <c r="AU1966" s="13">
        <f t="shared" si="2388"/>
        <v>1.9034741931391592E-4</v>
      </c>
      <c r="AV1966" s="13">
        <f t="shared" si="2389"/>
        <v>5.8661998310620436E-5</v>
      </c>
      <c r="AW1966" s="13">
        <f t="shared" si="2390"/>
        <v>4.5058600404295195E-7</v>
      </c>
      <c r="AX1966" s="13">
        <f t="shared" si="2391"/>
        <v>5.7198983504627417E-4</v>
      </c>
      <c r="AY1966" s="13">
        <f t="shared" si="2392"/>
        <v>5.204055962052625E-4</v>
      </c>
      <c r="AZ1966" s="13">
        <f t="shared" si="2393"/>
        <v>2.3673671101152107E-4</v>
      </c>
      <c r="BA1966" s="13">
        <f t="shared" si="2394"/>
        <v>7.1795628575378867E-5</v>
      </c>
      <c r="BB1966" s="13">
        <f t="shared" si="2395"/>
        <v>1.6330205802817701E-5</v>
      </c>
      <c r="BC1966" s="13">
        <f t="shared" si="2396"/>
        <v>2.971497032384315E-6</v>
      </c>
      <c r="BD1966" s="13">
        <f t="shared" si="2397"/>
        <v>9.2446630487902327E-5</v>
      </c>
      <c r="BE1966" s="13">
        <f t="shared" si="2398"/>
        <v>1.1396222971765617E-4</v>
      </c>
      <c r="BF1966" s="13">
        <f t="shared" si="2399"/>
        <v>7.0242634770335873E-5</v>
      </c>
      <c r="BG1966" s="13">
        <f t="shared" si="2400"/>
        <v>2.8863526402288161E-5</v>
      </c>
      <c r="BH1966" s="13">
        <f t="shared" si="2401"/>
        <v>8.8952723559504048E-6</v>
      </c>
      <c r="BI1966" s="13">
        <f t="shared" si="2402"/>
        <v>2.1931033425011511E-6</v>
      </c>
      <c r="BJ1966" s="14">
        <f t="shared" si="2403"/>
        <v>0.4360791768917206</v>
      </c>
      <c r="BK1966" s="14">
        <f t="shared" si="2404"/>
        <v>0.29133764720220906</v>
      </c>
      <c r="BL1966" s="14">
        <f t="shared" si="2405"/>
        <v>0.2580316543868843</v>
      </c>
      <c r="BM1966" s="14">
        <f t="shared" si="2406"/>
        <v>0.36150388596820004</v>
      </c>
      <c r="BN1966" s="14">
        <f t="shared" si="2407"/>
        <v>0.63815493068950879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1.3434343434343401</v>
      </c>
      <c r="F1967" s="10">
        <f>VLOOKUP(B1967,home!$B$2:$E$405,3,FALSE)</f>
        <v>0.99</v>
      </c>
      <c r="G1967" s="10">
        <f>VLOOKUP(C1967,away!$B$2:$E$405,4,FALSE)</f>
        <v>1.08</v>
      </c>
      <c r="H1967" s="10">
        <f>VLOOKUP(A1967,away!$A$2:$E$405,3,FALSE)</f>
        <v>0.98989898989898994</v>
      </c>
      <c r="I1967" s="10">
        <f>VLOOKUP(C1967,away!$B$2:$E$405,3,FALSE)</f>
        <v>0.99</v>
      </c>
      <c r="J1967" s="10">
        <f>VLOOKUP(B1967,home!$B$2:$E$405,4,FALSE)</f>
        <v>0.45</v>
      </c>
      <c r="K1967" s="12">
        <f t="shared" si="2352"/>
        <v>1.4363999999999966</v>
      </c>
      <c r="L1967" s="12">
        <f t="shared" si="2353"/>
        <v>0.441</v>
      </c>
      <c r="M1967" s="13">
        <f t="shared" si="2354"/>
        <v>0.15298735623368773</v>
      </c>
      <c r="N1967" s="13">
        <f t="shared" si="2355"/>
        <v>0.21975103849406852</v>
      </c>
      <c r="O1967" s="13">
        <f t="shared" si="2356"/>
        <v>6.7467424099056289E-2</v>
      </c>
      <c r="P1967" s="13">
        <f t="shared" si="2357"/>
        <v>9.6910207975884219E-2</v>
      </c>
      <c r="Q1967" s="13">
        <f t="shared" si="2358"/>
        <v>0.15782519584643967</v>
      </c>
      <c r="R1967" s="13">
        <f t="shared" si="2359"/>
        <v>1.4876567013841909E-2</v>
      </c>
      <c r="S1967" s="13">
        <f t="shared" si="2360"/>
        <v>1.5347000956705716E-2</v>
      </c>
      <c r="T1967" s="13">
        <f t="shared" si="2361"/>
        <v>6.9600911368279894E-2</v>
      </c>
      <c r="U1967" s="13">
        <f t="shared" si="2362"/>
        <v>2.1368700858682466E-2</v>
      </c>
      <c r="V1967" s="13">
        <f t="shared" si="2363"/>
        <v>1.08017717653639E-3</v>
      </c>
      <c r="W1967" s="13">
        <f t="shared" si="2364"/>
        <v>7.5566703771275154E-2</v>
      </c>
      <c r="X1967" s="13">
        <f t="shared" si="2365"/>
        <v>3.332491636313234E-2</v>
      </c>
      <c r="Y1967" s="13">
        <f t="shared" si="2366"/>
        <v>7.3481440580706802E-3</v>
      </c>
      <c r="Z1967" s="13">
        <f t="shared" si="2367"/>
        <v>2.1868553510347604E-3</v>
      </c>
      <c r="AA1967" s="13">
        <f t="shared" si="2368"/>
        <v>3.1411990262263222E-3</v>
      </c>
      <c r="AB1967" s="13">
        <f t="shared" si="2369"/>
        <v>2.2560091406357398E-3</v>
      </c>
      <c r="AC1967" s="13">
        <f t="shared" si="2370"/>
        <v>4.2765051556387396E-5</v>
      </c>
      <c r="AD1967" s="13">
        <f t="shared" si="2371"/>
        <v>2.7136003324264839E-2</v>
      </c>
      <c r="AE1967" s="13">
        <f t="shared" si="2372"/>
        <v>1.1966977466000794E-2</v>
      </c>
      <c r="AF1967" s="13">
        <f t="shared" si="2373"/>
        <v>2.6387185312531747E-3</v>
      </c>
      <c r="AG1967" s="13">
        <f t="shared" si="2374"/>
        <v>3.8789162409421664E-4</v>
      </c>
      <c r="AH1967" s="13">
        <f t="shared" si="2375"/>
        <v>2.411008024515824E-4</v>
      </c>
      <c r="AI1967" s="13">
        <f t="shared" si="2376"/>
        <v>3.4631719264145212E-4</v>
      </c>
      <c r="AJ1967" s="13">
        <f t="shared" si="2377"/>
        <v>2.4872500775509039E-4</v>
      </c>
      <c r="AK1967" s="13">
        <f t="shared" si="2378"/>
        <v>1.1908953371313702E-4</v>
      </c>
      <c r="AL1967" s="13">
        <f t="shared" si="2379"/>
        <v>1.0835849817806911E-6</v>
      </c>
      <c r="AM1967" s="13">
        <f t="shared" si="2380"/>
        <v>7.7956310349947822E-3</v>
      </c>
      <c r="AN1967" s="13">
        <f t="shared" si="2381"/>
        <v>3.4378732864326989E-3</v>
      </c>
      <c r="AO1967" s="13">
        <f t="shared" si="2382"/>
        <v>7.5805105965841009E-4</v>
      </c>
      <c r="AP1967" s="13">
        <f t="shared" si="2383"/>
        <v>1.1143350576978627E-4</v>
      </c>
      <c r="AQ1967" s="13">
        <f t="shared" si="2384"/>
        <v>1.2285544011118939E-5</v>
      </c>
      <c r="AR1967" s="13">
        <f t="shared" si="2385"/>
        <v>2.1265090776229582E-5</v>
      </c>
      <c r="AS1967" s="13">
        <f t="shared" si="2386"/>
        <v>3.0545176390976098E-5</v>
      </c>
      <c r="AT1967" s="13">
        <f t="shared" si="2387"/>
        <v>2.1937545683998988E-5</v>
      </c>
      <c r="AU1967" s="13">
        <f t="shared" si="2388"/>
        <v>1.0503696873498691E-5</v>
      </c>
      <c r="AV1967" s="13">
        <f t="shared" si="2389"/>
        <v>3.7718775472733708E-6</v>
      </c>
      <c r="AW1967" s="13">
        <f t="shared" si="2390"/>
        <v>1.9066652980914773E-8</v>
      </c>
      <c r="AX1967" s="13">
        <f t="shared" si="2391"/>
        <v>1.8662740697777444E-3</v>
      </c>
      <c r="AY1967" s="13">
        <f t="shared" si="2392"/>
        <v>8.2302686477198528E-4</v>
      </c>
      <c r="AZ1967" s="13">
        <f t="shared" si="2393"/>
        <v>1.8147742368222273E-4</v>
      </c>
      <c r="BA1967" s="13">
        <f t="shared" si="2394"/>
        <v>2.6677181281286737E-5</v>
      </c>
      <c r="BB1967" s="13">
        <f t="shared" si="2395"/>
        <v>2.9411592362618635E-6</v>
      </c>
      <c r="BC1967" s="13">
        <f t="shared" si="2396"/>
        <v>2.594102446382965E-7</v>
      </c>
      <c r="BD1967" s="13">
        <f t="shared" si="2397"/>
        <v>1.5629841720528723E-6</v>
      </c>
      <c r="BE1967" s="13">
        <f t="shared" si="2398"/>
        <v>2.2450704647367403E-6</v>
      </c>
      <c r="BF1967" s="13">
        <f t="shared" si="2399"/>
        <v>1.6124096077739237E-6</v>
      </c>
      <c r="BG1967" s="13">
        <f t="shared" si="2400"/>
        <v>7.7202172020215288E-7</v>
      </c>
      <c r="BH1967" s="13">
        <f t="shared" si="2401"/>
        <v>2.772329997245924E-7</v>
      </c>
      <c r="BI1967" s="13">
        <f t="shared" si="2402"/>
        <v>7.9643496160880693E-8</v>
      </c>
      <c r="BJ1967" s="14">
        <f t="shared" si="2403"/>
        <v>0.62056243138674039</v>
      </c>
      <c r="BK1967" s="14">
        <f t="shared" si="2404"/>
        <v>0.26719161784412421</v>
      </c>
      <c r="BL1967" s="14">
        <f t="shared" si="2405"/>
        <v>0.11015970542473662</v>
      </c>
      <c r="BM1967" s="14">
        <f t="shared" si="2406"/>
        <v>0.28945981254553854</v>
      </c>
      <c r="BN1967" s="14">
        <f t="shared" si="2407"/>
        <v>0.70981778966297837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1.3434343434343401</v>
      </c>
      <c r="F1968" s="10">
        <f>VLOOKUP(B1968,home!$B$2:$E$405,3,FALSE)</f>
        <v>0.5</v>
      </c>
      <c r="G1968" s="10">
        <f>VLOOKUP(C1968,away!$B$2:$E$405,4,FALSE)</f>
        <v>0.66</v>
      </c>
      <c r="H1968" s="10">
        <f>VLOOKUP(A1968,away!$A$2:$E$405,3,FALSE)</f>
        <v>0.98989898989898994</v>
      </c>
      <c r="I1968" s="10">
        <f>VLOOKUP(C1968,away!$B$2:$E$405,3,FALSE)</f>
        <v>0.66</v>
      </c>
      <c r="J1968" s="10">
        <f>VLOOKUP(B1968,home!$B$2:$E$405,4,FALSE)</f>
        <v>1.23</v>
      </c>
      <c r="K1968" s="12">
        <f t="shared" si="2352"/>
        <v>0.44333333333333225</v>
      </c>
      <c r="L1968" s="12">
        <f t="shared" si="2353"/>
        <v>0.80360000000000009</v>
      </c>
      <c r="M1968" s="13">
        <f t="shared" si="2354"/>
        <v>0.28738476015798792</v>
      </c>
      <c r="N1968" s="13">
        <f t="shared" si="2355"/>
        <v>0.12740724367004097</v>
      </c>
      <c r="O1968" s="13">
        <f t="shared" si="2356"/>
        <v>0.23094239326295907</v>
      </c>
      <c r="P1968" s="13">
        <f t="shared" si="2357"/>
        <v>0.10238446101324493</v>
      </c>
      <c r="Q1968" s="13">
        <f t="shared" si="2358"/>
        <v>2.8241939013525678E-2</v>
      </c>
      <c r="R1968" s="13">
        <f t="shared" si="2359"/>
        <v>9.2792653613056969E-2</v>
      </c>
      <c r="S1968" s="13">
        <f t="shared" si="2360"/>
        <v>9.1189402764519801E-3</v>
      </c>
      <c r="T1968" s="13">
        <f t="shared" si="2361"/>
        <v>2.2695222191269234E-2</v>
      </c>
      <c r="U1968" s="13">
        <f t="shared" si="2362"/>
        <v>4.1138076435121816E-2</v>
      </c>
      <c r="V1968" s="13">
        <f t="shared" si="2363"/>
        <v>3.609708866736496E-4</v>
      </c>
      <c r="W1968" s="13">
        <f t="shared" si="2364"/>
        <v>4.1735309875543403E-3</v>
      </c>
      <c r="X1968" s="13">
        <f t="shared" si="2365"/>
        <v>3.3538495015986683E-3</v>
      </c>
      <c r="Y1968" s="13">
        <f t="shared" si="2366"/>
        <v>1.3475767297423452E-3</v>
      </c>
      <c r="Z1968" s="13">
        <f t="shared" si="2367"/>
        <v>2.4856058814484203E-2</v>
      </c>
      <c r="AA1968" s="13">
        <f t="shared" si="2368"/>
        <v>1.1019519407754634E-2</v>
      </c>
      <c r="AB1968" s="13">
        <f t="shared" si="2369"/>
        <v>2.4426601353856043E-3</v>
      </c>
      <c r="AC1968" s="13">
        <f t="shared" si="2370"/>
        <v>8.0375281672115735E-6</v>
      </c>
      <c r="AD1968" s="13">
        <f t="shared" si="2371"/>
        <v>4.625663511206049E-4</v>
      </c>
      <c r="AE1968" s="13">
        <f t="shared" si="2372"/>
        <v>3.7171831976051813E-4</v>
      </c>
      <c r="AF1968" s="13">
        <f t="shared" si="2373"/>
        <v>1.4935642087977619E-4</v>
      </c>
      <c r="AG1968" s="13">
        <f t="shared" si="2374"/>
        <v>4.0007606606329395E-5</v>
      </c>
      <c r="AH1968" s="13">
        <f t="shared" si="2375"/>
        <v>4.9935822158298747E-3</v>
      </c>
      <c r="AI1968" s="13">
        <f t="shared" si="2376"/>
        <v>2.2138214490179057E-3</v>
      </c>
      <c r="AJ1968" s="13">
        <f t="shared" si="2377"/>
        <v>4.9073042119896783E-4</v>
      </c>
      <c r="AK1968" s="13">
        <f t="shared" si="2378"/>
        <v>7.251905113273619E-5</v>
      </c>
      <c r="AL1968" s="13">
        <f t="shared" si="2379"/>
        <v>1.1453884873036948E-7</v>
      </c>
      <c r="AM1968" s="13">
        <f t="shared" si="2380"/>
        <v>4.101421646602689E-5</v>
      </c>
      <c r="AN1968" s="13">
        <f t="shared" si="2381"/>
        <v>3.2959024352099216E-5</v>
      </c>
      <c r="AO1968" s="13">
        <f t="shared" si="2382"/>
        <v>1.3242935984673466E-5</v>
      </c>
      <c r="AP1968" s="13">
        <f t="shared" si="2383"/>
        <v>3.5473411190945332E-6</v>
      </c>
      <c r="AQ1968" s="13">
        <f t="shared" si="2384"/>
        <v>7.1266083082609162E-7</v>
      </c>
      <c r="AR1968" s="13">
        <f t="shared" si="2385"/>
        <v>8.0256853372817779E-4</v>
      </c>
      <c r="AS1968" s="13">
        <f t="shared" si="2386"/>
        <v>3.5580538328615791E-4</v>
      </c>
      <c r="AT1968" s="13">
        <f t="shared" si="2387"/>
        <v>7.8870193295098144E-5</v>
      </c>
      <c r="AU1968" s="13">
        <f t="shared" si="2388"/>
        <v>1.1655261898053365E-5</v>
      </c>
      <c r="AV1968" s="13">
        <f t="shared" si="2389"/>
        <v>1.2917915270342446E-6</v>
      </c>
      <c r="AW1968" s="13">
        <f t="shared" si="2390"/>
        <v>1.1334976579336459E-9</v>
      </c>
      <c r="AX1968" s="13">
        <f t="shared" si="2391"/>
        <v>3.0304948833230891E-6</v>
      </c>
      <c r="AY1968" s="13">
        <f t="shared" si="2392"/>
        <v>2.4353056882384344E-6</v>
      </c>
      <c r="AZ1968" s="13">
        <f t="shared" si="2393"/>
        <v>9.7850582553420302E-7</v>
      </c>
      <c r="BA1968" s="13">
        <f t="shared" si="2394"/>
        <v>2.6210909379976195E-7</v>
      </c>
      <c r="BB1968" s="13">
        <f t="shared" si="2395"/>
        <v>5.2657716944372163E-8</v>
      </c>
      <c r="BC1968" s="13">
        <f t="shared" si="2396"/>
        <v>8.4631482672994977E-9</v>
      </c>
      <c r="BD1968" s="13">
        <f t="shared" si="2397"/>
        <v>1.074906789506606E-4</v>
      </c>
      <c r="BE1968" s="13">
        <f t="shared" si="2398"/>
        <v>4.7654201001459415E-5</v>
      </c>
      <c r="BF1968" s="13">
        <f t="shared" si="2399"/>
        <v>1.056334788865681E-5</v>
      </c>
      <c r="BG1968" s="13">
        <f t="shared" si="2400"/>
        <v>1.5610280768792805E-6</v>
      </c>
      <c r="BH1968" s="13">
        <f t="shared" si="2401"/>
        <v>1.7301394518745316E-7</v>
      </c>
      <c r="BI1968" s="13">
        <f t="shared" si="2402"/>
        <v>1.5340569806620817E-8</v>
      </c>
      <c r="BJ1968" s="14">
        <f t="shared" si="2403"/>
        <v>0.18834125450720726</v>
      </c>
      <c r="BK1968" s="14">
        <f t="shared" si="2404"/>
        <v>0.39925971970706264</v>
      </c>
      <c r="BL1968" s="14">
        <f t="shared" si="2405"/>
        <v>0.3875236047656247</v>
      </c>
      <c r="BM1968" s="14">
        <f t="shared" si="2406"/>
        <v>0.13082475289137277</v>
      </c>
      <c r="BN1968" s="14">
        <f t="shared" si="2407"/>
        <v>0.86915345073081551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1.3434343434343401</v>
      </c>
      <c r="F1969" s="10">
        <f>VLOOKUP(B1969,home!$B$2:$E$405,3,FALSE)</f>
        <v>1.32</v>
      </c>
      <c r="G1969" s="10">
        <f>VLOOKUP(C1969,away!$B$2:$E$405,4,FALSE)</f>
        <v>0.83</v>
      </c>
      <c r="H1969" s="10">
        <f>VLOOKUP(A1969,away!$A$2:$E$405,3,FALSE)</f>
        <v>0.98989898989898994</v>
      </c>
      <c r="I1969" s="10">
        <f>VLOOKUP(C1969,away!$B$2:$E$405,3,FALSE)</f>
        <v>0.41</v>
      </c>
      <c r="J1969" s="10">
        <f>VLOOKUP(B1969,home!$B$2:$E$405,4,FALSE)</f>
        <v>0.79</v>
      </c>
      <c r="K1969" s="12">
        <f t="shared" si="2352"/>
        <v>1.4718666666666629</v>
      </c>
      <c r="L1969" s="12">
        <f t="shared" si="2353"/>
        <v>0.32062828282828287</v>
      </c>
      <c r="M1969" s="13">
        <f t="shared" si="2354"/>
        <v>0.16654413168873761</v>
      </c>
      <c r="N1969" s="13">
        <f t="shared" si="2355"/>
        <v>0.245130755961596</v>
      </c>
      <c r="O1969" s="13">
        <f t="shared" si="2356"/>
        <v>5.3398758958487356E-2</v>
      </c>
      <c r="P1969" s="13">
        <f t="shared" si="2357"/>
        <v>7.8595853352365394E-2</v>
      </c>
      <c r="Q1969" s="13">
        <f t="shared" si="2358"/>
        <v>0.18039989433733675</v>
      </c>
      <c r="R1969" s="13">
        <f t="shared" si="2359"/>
        <v>8.5605761950105948E-3</v>
      </c>
      <c r="S1969" s="13">
        <f t="shared" si="2360"/>
        <v>9.272779685404341E-3</v>
      </c>
      <c r="T1969" s="13">
        <f t="shared" si="2361"/>
        <v>5.7841308343783954E-2</v>
      </c>
      <c r="U1969" s="13">
        <f t="shared" si="2362"/>
        <v>1.2600026748896228E-2</v>
      </c>
      <c r="V1969" s="13">
        <f t="shared" si="2363"/>
        <v>4.8622549933353135E-4</v>
      </c>
      <c r="W1969" s="13">
        <f t="shared" si="2364"/>
        <v>8.8508197048438042E-2</v>
      </c>
      <c r="X1969" s="13">
        <f t="shared" si="2365"/>
        <v>2.8378231235867985E-2</v>
      </c>
      <c r="Y1969" s="13">
        <f t="shared" si="2366"/>
        <v>4.5494317754301459E-3</v>
      </c>
      <c r="Z1969" s="13">
        <f t="shared" si="2367"/>
        <v>9.1492094847564086E-4</v>
      </c>
      <c r="AA1969" s="13">
        <f t="shared" si="2368"/>
        <v>1.3466416466963432E-3</v>
      </c>
      <c r="AB1969" s="13">
        <f t="shared" si="2369"/>
        <v>9.9103847585872641E-4</v>
      </c>
      <c r="AC1969" s="13">
        <f t="shared" si="2370"/>
        <v>1.4341284369456685E-5</v>
      </c>
      <c r="AD1969" s="13">
        <f t="shared" si="2371"/>
        <v>3.2568066240590166E-2</v>
      </c>
      <c r="AE1969" s="13">
        <f t="shared" si="2372"/>
        <v>1.0442243153758196E-2</v>
      </c>
      <c r="AF1969" s="13">
        <f t="shared" si="2373"/>
        <v>1.6740392456324417E-3</v>
      </c>
      <c r="AG1969" s="13">
        <f t="shared" si="2374"/>
        <v>1.7891477623809462E-4</v>
      </c>
      <c r="AH1969" s="13">
        <f t="shared" si="2375"/>
        <v>7.3337383158342137E-5</v>
      </c>
      <c r="AI1969" s="13">
        <f t="shared" si="2376"/>
        <v>1.0794284969132493E-4</v>
      </c>
      <c r="AJ1969" s="13">
        <f t="shared" si="2377"/>
        <v>7.9438741182835519E-5</v>
      </c>
      <c r="AK1969" s="13">
        <f t="shared" si="2378"/>
        <v>3.8974411729658637E-5</v>
      </c>
      <c r="AL1969" s="13">
        <f t="shared" si="2379"/>
        <v>2.7071875106185119E-7</v>
      </c>
      <c r="AM1969" s="13">
        <f t="shared" si="2380"/>
        <v>9.587170219463299E-3</v>
      </c>
      <c r="AN1969" s="13">
        <f t="shared" si="2381"/>
        <v>3.0739179246489696E-3</v>
      </c>
      <c r="AO1969" s="13">
        <f t="shared" si="2382"/>
        <v>4.9279251286763913E-4</v>
      </c>
      <c r="AP1969" s="13">
        <f t="shared" si="2383"/>
        <v>5.2667739063795205E-5</v>
      </c>
      <c r="AQ1969" s="13">
        <f t="shared" si="2384"/>
        <v>4.2216916841181828E-6</v>
      </c>
      <c r="AR1969" s="13">
        <f t="shared" si="2385"/>
        <v>4.7028078458358196E-6</v>
      </c>
      <c r="AS1969" s="13">
        <f t="shared" si="2386"/>
        <v>6.9219061080241975E-6</v>
      </c>
      <c r="AT1969" s="13">
        <f t="shared" si="2387"/>
        <v>5.0940614350985947E-6</v>
      </c>
      <c r="AU1969" s="13">
        <f t="shared" si="2388"/>
        <v>2.4992597414245896E-6</v>
      </c>
      <c r="AV1969" s="13">
        <f t="shared" si="2389"/>
        <v>9.1964427618619907E-7</v>
      </c>
      <c r="AW1969" s="13">
        <f t="shared" si="2390"/>
        <v>3.5488376835154667E-9</v>
      </c>
      <c r="AX1969" s="13">
        <f t="shared" si="2391"/>
        <v>2.3518393789478914E-3</v>
      </c>
      <c r="AY1969" s="13">
        <f t="shared" si="2392"/>
        <v>7.5406622155999774E-4</v>
      </c>
      <c r="AZ1969" s="13">
        <f t="shared" si="2393"/>
        <v>1.2088747887879679E-4</v>
      </c>
      <c r="BA1969" s="13">
        <f t="shared" si="2394"/>
        <v>1.2919981589449645E-5</v>
      </c>
      <c r="BB1969" s="13">
        <f t="shared" si="2395"/>
        <v>1.035627877799567E-6</v>
      </c>
      <c r="BC1969" s="13">
        <f t="shared" si="2396"/>
        <v>6.6410317621594859E-8</v>
      </c>
      <c r="BD1969" s="13">
        <f t="shared" si="2397"/>
        <v>2.5130886734695233E-7</v>
      </c>
      <c r="BE1969" s="13">
        <f t="shared" si="2398"/>
        <v>3.6989314488573331E-7</v>
      </c>
      <c r="BF1969" s="13">
        <f t="shared" si="2399"/>
        <v>2.7221669509290661E-7</v>
      </c>
      <c r="BG1969" s="13">
        <f t="shared" si="2400"/>
        <v>1.3355555987247064E-7</v>
      </c>
      <c r="BH1969" s="13">
        <f t="shared" si="2401"/>
        <v>4.9143994181073321E-8</v>
      </c>
      <c r="BI1969" s="13">
        <f t="shared" si="2402"/>
        <v>1.4466681380396446E-8</v>
      </c>
      <c r="BJ1969" s="14">
        <f t="shared" si="2403"/>
        <v>0.66612266730557124</v>
      </c>
      <c r="BK1969" s="14">
        <f t="shared" si="2404"/>
        <v>0.25566766845052141</v>
      </c>
      <c r="BL1969" s="14">
        <f t="shared" si="2405"/>
        <v>7.7217963675060772E-2</v>
      </c>
      <c r="BM1969" s="14">
        <f t="shared" si="2406"/>
        <v>0.26653918721337294</v>
      </c>
      <c r="BN1969" s="14">
        <f t="shared" si="2407"/>
        <v>0.73262997049353362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</v>
      </c>
      <c r="F1970" s="10">
        <f>VLOOKUP(B1970,home!$B$2:$E$405,3,FALSE)</f>
        <v>0.92</v>
      </c>
      <c r="G1970" s="10">
        <f>VLOOKUP(C1970,away!$B$2:$E$405,4,FALSE)</f>
        <v>1.01</v>
      </c>
      <c r="H1970" s="10">
        <f>VLOOKUP(A1970,away!$A$2:$E$405,3,FALSE)</f>
        <v>1.0857142857142901</v>
      </c>
      <c r="I1970" s="10">
        <f>VLOOKUP(C1970,away!$B$2:$E$405,3,FALSE)</f>
        <v>0.92</v>
      </c>
      <c r="J1970" s="10">
        <f>VLOOKUP(B1970,home!$B$2:$E$405,4,FALSE)</f>
        <v>1.32</v>
      </c>
      <c r="K1970" s="12">
        <f t="shared" si="2352"/>
        <v>1.4402600000000001</v>
      </c>
      <c r="L1970" s="12">
        <f t="shared" si="2353"/>
        <v>1.318491428571434</v>
      </c>
      <c r="M1970" s="13">
        <f t="shared" si="2354"/>
        <v>6.3370842007554232E-2</v>
      </c>
      <c r="N1970" s="13">
        <f t="shared" si="2355"/>
        <v>9.1270488909800065E-2</v>
      </c>
      <c r="O1970" s="13">
        <f t="shared" si="2356"/>
        <v>8.3553912008314829E-2</v>
      </c>
      <c r="P1970" s="13">
        <f t="shared" si="2357"/>
        <v>0.12033935730909552</v>
      </c>
      <c r="Q1970" s="13">
        <f t="shared" si="2358"/>
        <v>6.5726617178614333E-2</v>
      </c>
      <c r="R1970" s="13">
        <f t="shared" si="2359"/>
        <v>5.5082558403287456E-2</v>
      </c>
      <c r="S1970" s="13">
        <f t="shared" si="2360"/>
        <v>5.7130221324185118E-2</v>
      </c>
      <c r="T1970" s="13">
        <f t="shared" si="2361"/>
        <v>8.6659981378998968E-2</v>
      </c>
      <c r="U1970" s="13">
        <f t="shared" si="2362"/>
        <v>7.9333205565918802E-2</v>
      </c>
      <c r="V1970" s="13">
        <f t="shared" si="2363"/>
        <v>1.2054289216516028E-2</v>
      </c>
      <c r="W1970" s="13">
        <f t="shared" si="2364"/>
        <v>3.1554472552557035E-2</v>
      </c>
      <c r="X1970" s="13">
        <f t="shared" si="2365"/>
        <v>4.160430159363903E-2</v>
      </c>
      <c r="Y1970" s="13">
        <f t="shared" si="2366"/>
        <v>2.742745752145696E-2</v>
      </c>
      <c r="Z1970" s="13">
        <f t="shared" si="2367"/>
        <v>2.4208627039506627E-2</v>
      </c>
      <c r="AA1970" s="13">
        <f t="shared" si="2368"/>
        <v>3.4866717179919821E-2</v>
      </c>
      <c r="AB1970" s="13">
        <f t="shared" si="2369"/>
        <v>2.5108569042775662E-2</v>
      </c>
      <c r="AC1970" s="13">
        <f t="shared" si="2370"/>
        <v>1.4306711998561762E-3</v>
      </c>
      <c r="AD1970" s="13">
        <f t="shared" si="2371"/>
        <v>1.136166115963645E-2</v>
      </c>
      <c r="AE1970" s="13">
        <f t="shared" si="2372"/>
        <v>1.4980252853313638E-2</v>
      </c>
      <c r="AF1970" s="13">
        <f t="shared" si="2373"/>
        <v>9.8756674924634011E-3</v>
      </c>
      <c r="AG1970" s="13">
        <f t="shared" si="2374"/>
        <v>4.340327646744844E-3</v>
      </c>
      <c r="AH1970" s="13">
        <f t="shared" si="2375"/>
        <v>7.9797168122680406E-3</v>
      </c>
      <c r="AI1970" s="13">
        <f t="shared" si="2376"/>
        <v>1.1492866936037171E-2</v>
      </c>
      <c r="AJ1970" s="13">
        <f t="shared" si="2377"/>
        <v>8.2763582666484491E-3</v>
      </c>
      <c r="AK1970" s="13">
        <f t="shared" si="2378"/>
        <v>3.9733692523743662E-3</v>
      </c>
      <c r="AL1970" s="13">
        <f t="shared" si="2379"/>
        <v>1.0867209414121466E-4</v>
      </c>
      <c r="AM1970" s="13">
        <f t="shared" si="2380"/>
        <v>3.2727492203555955E-3</v>
      </c>
      <c r="AN1970" s="13">
        <f t="shared" si="2381"/>
        <v>4.3150917949026958E-3</v>
      </c>
      <c r="AO1970" s="13">
        <f t="shared" si="2382"/>
        <v>2.8447057725390647E-3</v>
      </c>
      <c r="AP1970" s="13">
        <f t="shared" si="2383"/>
        <v>1.2502400593001446E-3</v>
      </c>
      <c r="AQ1970" s="13">
        <f t="shared" si="2384"/>
        <v>4.1210770046097085E-4</v>
      </c>
      <c r="AR1970" s="13">
        <f t="shared" si="2385"/>
        <v>2.1042376438805527E-3</v>
      </c>
      <c r="AS1970" s="13">
        <f t="shared" si="2386"/>
        <v>3.0306493089754054E-3</v>
      </c>
      <c r="AT1970" s="13">
        <f t="shared" si="2387"/>
        <v>2.1824614868724591E-3</v>
      </c>
      <c r="AU1970" s="13">
        <f t="shared" si="2388"/>
        <v>1.0477706603609761E-3</v>
      </c>
      <c r="AV1970" s="13">
        <f t="shared" si="2389"/>
        <v>3.7726554282287492E-4</v>
      </c>
      <c r="AW1970" s="13">
        <f t="shared" si="2390"/>
        <v>5.7323638092931215E-6</v>
      </c>
      <c r="AX1970" s="13">
        <f t="shared" si="2391"/>
        <v>7.8560163201822489E-4</v>
      </c>
      <c r="AY1970" s="13">
        <f t="shared" si="2392"/>
        <v>1.0358090180877593E-3</v>
      </c>
      <c r="AZ1970" s="13">
        <f t="shared" si="2393"/>
        <v>6.8285265599285212E-4</v>
      </c>
      <c r="BA1970" s="13">
        <f t="shared" si="2394"/>
        <v>3.0011179130127102E-4</v>
      </c>
      <c r="BB1970" s="13">
        <f t="shared" si="2395"/>
        <v>9.8923706110986306E-5</v>
      </c>
      <c r="BC1970" s="13">
        <f t="shared" si="2396"/>
        <v>2.6086011717970968E-5</v>
      </c>
      <c r="BD1970" s="13">
        <f t="shared" si="2397"/>
        <v>4.6240321618897667E-4</v>
      </c>
      <c r="BE1970" s="13">
        <f t="shared" si="2398"/>
        <v>6.6598085614833565E-4</v>
      </c>
      <c r="BF1970" s="13">
        <f t="shared" si="2399"/>
        <v>4.7959279393810101E-4</v>
      </c>
      <c r="BG1970" s="13">
        <f t="shared" si="2400"/>
        <v>2.3024610579909654E-4</v>
      </c>
      <c r="BH1970" s="13">
        <f t="shared" si="2401"/>
        <v>8.2903564084551695E-5</v>
      </c>
      <c r="BI1970" s="13">
        <f t="shared" si="2402"/>
        <v>2.3880537441683261E-5</v>
      </c>
      <c r="BJ1970" s="14">
        <f t="shared" si="2403"/>
        <v>0.39982550765001224</v>
      </c>
      <c r="BK1970" s="14">
        <f t="shared" si="2404"/>
        <v>0.25546986216943607</v>
      </c>
      <c r="BL1970" s="14">
        <f t="shared" si="2405"/>
        <v>0.32035466518405753</v>
      </c>
      <c r="BM1970" s="14">
        <f t="shared" si="2406"/>
        <v>0.51948480957206788</v>
      </c>
      <c r="BN1970" s="14">
        <f t="shared" si="2407"/>
        <v>0.47934377581666643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</v>
      </c>
      <c r="F1971" s="10">
        <f>VLOOKUP(B1971,home!$B$2:$E$405,3,FALSE)</f>
        <v>0.83</v>
      </c>
      <c r="G1971" s="10">
        <f>VLOOKUP(C1971,away!$B$2:$E$405,4,FALSE)</f>
        <v>1.01</v>
      </c>
      <c r="H1971" s="10">
        <f>VLOOKUP(A1971,away!$A$2:$E$405,3,FALSE)</f>
        <v>1.0857142857142901</v>
      </c>
      <c r="I1971" s="10">
        <f>VLOOKUP(C1971,away!$B$2:$E$405,3,FALSE)</f>
        <v>0.83</v>
      </c>
      <c r="J1971" s="10">
        <f>VLOOKUP(B1971,home!$B$2:$E$405,4,FALSE)</f>
        <v>1.18</v>
      </c>
      <c r="K1971" s="12">
        <f t="shared" si="2352"/>
        <v>1.2993649999999999</v>
      </c>
      <c r="L1971" s="12">
        <f t="shared" si="2353"/>
        <v>1.0633485714285755</v>
      </c>
      <c r="M1971" s="13">
        <f t="shared" si="2354"/>
        <v>9.4164354492366154E-2</v>
      </c>
      <c r="N1971" s="13">
        <f t="shared" si="2355"/>
        <v>0.12235386647497332</v>
      </c>
      <c r="O1971" s="13">
        <f t="shared" si="2356"/>
        <v>0.10012953182895153</v>
      </c>
      <c r="P1971" s="13">
        <f t="shared" si="2357"/>
        <v>0.13010480912492556</v>
      </c>
      <c r="Q1971" s="13">
        <f t="shared" si="2358"/>
        <v>7.9491165856126866E-2</v>
      </c>
      <c r="R1971" s="13">
        <f t="shared" si="2359"/>
        <v>5.3236297314063839E-2</v>
      </c>
      <c r="S1971" s="13">
        <f t="shared" si="2360"/>
        <v>4.4940735400054173E-2</v>
      </c>
      <c r="T1971" s="13">
        <f t="shared" si="2361"/>
        <v>8.4526817654304462E-2</v>
      </c>
      <c r="U1971" s="13">
        <f t="shared" si="2362"/>
        <v>6.917338145948855E-2</v>
      </c>
      <c r="V1971" s="13">
        <f t="shared" si="2363"/>
        <v>6.8992912949074284E-3</v>
      </c>
      <c r="W1971" s="13">
        <f t="shared" si="2364"/>
        <v>3.4429346240882071E-2</v>
      </c>
      <c r="X1971" s="13">
        <f t="shared" si="2365"/>
        <v>3.661039614046175E-2</v>
      </c>
      <c r="Y1971" s="13">
        <f t="shared" si="2366"/>
        <v>1.9464806217697118E-2</v>
      </c>
      <c r="Z1971" s="13">
        <f t="shared" si="2367"/>
        <v>1.8869580232352232E-2</v>
      </c>
      <c r="AA1971" s="13">
        <f t="shared" si="2368"/>
        <v>2.4518472118610354E-2</v>
      </c>
      <c r="AB1971" s="13">
        <f t="shared" si="2369"/>
        <v>1.5929222262199075E-2</v>
      </c>
      <c r="AC1971" s="13">
        <f t="shared" si="2370"/>
        <v>5.9578740136080513E-4</v>
      </c>
      <c r="AD1971" s="13">
        <f t="shared" si="2371"/>
        <v>1.1184071869570938E-2</v>
      </c>
      <c r="AE1971" s="13">
        <f t="shared" si="2372"/>
        <v>1.1892566845262775E-2</v>
      </c>
      <c r="AF1971" s="13">
        <f t="shared" si="2373"/>
        <v>6.3229719827645062E-3</v>
      </c>
      <c r="AG1971" s="13">
        <f t="shared" si="2374"/>
        <v>2.2411744083518487E-3</v>
      </c>
      <c r="AH1971" s="13">
        <f t="shared" si="2375"/>
        <v>5.0162352958821573E-3</v>
      </c>
      <c r="AI1971" s="13">
        <f t="shared" si="2376"/>
        <v>6.5179205752339186E-3</v>
      </c>
      <c r="AJ1971" s="13">
        <f t="shared" si="2377"/>
        <v>4.2345789341194104E-3</v>
      </c>
      <c r="AK1971" s="13">
        <f t="shared" si="2378"/>
        <v>1.8340878855773548E-3</v>
      </c>
      <c r="AL1971" s="13">
        <f t="shared" si="2379"/>
        <v>3.2927451815906464E-5</v>
      </c>
      <c r="AM1971" s="13">
        <f t="shared" si="2380"/>
        <v>2.906438308961009E-3</v>
      </c>
      <c r="AN1971" s="13">
        <f t="shared" si="2381"/>
        <v>3.0905570237789739E-3</v>
      </c>
      <c r="AO1971" s="13">
        <f t="shared" si="2382"/>
        <v>1.6431696980769609E-3</v>
      </c>
      <c r="AP1971" s="13">
        <f t="shared" si="2383"/>
        <v>5.8242071702162008E-4</v>
      </c>
      <c r="AQ1971" s="13">
        <f t="shared" si="2384"/>
        <v>1.5482905935383656E-4</v>
      </c>
      <c r="AR1971" s="13">
        <f t="shared" si="2385"/>
        <v>1.0668013271651784E-3</v>
      </c>
      <c r="AS1971" s="13">
        <f t="shared" si="2386"/>
        <v>1.386164306471982E-3</v>
      </c>
      <c r="AT1971" s="13">
        <f t="shared" si="2387"/>
        <v>9.0056669203948344E-4</v>
      </c>
      <c r="AU1971" s="13">
        <f t="shared" si="2388"/>
        <v>3.9005494660062761E-4</v>
      </c>
      <c r="AV1971" s="13">
        <f t="shared" si="2389"/>
        <v>1.2670593642243117E-4</v>
      </c>
      <c r="AW1971" s="13">
        <f t="shared" si="2390"/>
        <v>1.2637536950312859E-6</v>
      </c>
      <c r="AX1971" s="13">
        <f t="shared" si="2391"/>
        <v>6.2942070222051969E-4</v>
      </c>
      <c r="AY1971" s="13">
        <f t="shared" si="2392"/>
        <v>6.6929360453376046E-4</v>
      </c>
      <c r="AZ1971" s="13">
        <f t="shared" si="2393"/>
        <v>3.5584619912362806E-4</v>
      </c>
      <c r="BA1971" s="13">
        <f t="shared" si="2394"/>
        <v>1.2612951582879946E-4</v>
      </c>
      <c r="BB1971" s="13">
        <f t="shared" si="2395"/>
        <v>3.3529910117882944E-5</v>
      </c>
      <c r="BC1971" s="13">
        <f t="shared" si="2396"/>
        <v>7.1307964047958769E-6</v>
      </c>
      <c r="BD1971" s="13">
        <f t="shared" si="2397"/>
        <v>1.8906361120653344E-4</v>
      </c>
      <c r="BE1971" s="13">
        <f t="shared" si="2398"/>
        <v>2.4566263917537729E-4</v>
      </c>
      <c r="BF1971" s="13">
        <f t="shared" si="2399"/>
        <v>1.5960271757605707E-4</v>
      </c>
      <c r="BG1971" s="13">
        <f t="shared" si="2400"/>
        <v>6.912739504107108E-5</v>
      </c>
      <c r="BH1971" s="13">
        <f t="shared" si="2401"/>
        <v>2.2455429414385341E-5</v>
      </c>
      <c r="BI1971" s="13">
        <f t="shared" si="2402"/>
        <v>5.8355598082045631E-6</v>
      </c>
      <c r="BJ1971" s="14">
        <f t="shared" si="2403"/>
        <v>0.41871594922581756</v>
      </c>
      <c r="BK1971" s="14">
        <f t="shared" si="2404"/>
        <v>0.27740719876996378</v>
      </c>
      <c r="BL1971" s="14">
        <f t="shared" si="2405"/>
        <v>0.28515176823504745</v>
      </c>
      <c r="BM1971" s="14">
        <f t="shared" si="2406"/>
        <v>0.41999644152093507</v>
      </c>
      <c r="BN1971" s="14">
        <f t="shared" si="2407"/>
        <v>0.57948002509140728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</v>
      </c>
      <c r="F1972" s="10">
        <f>VLOOKUP(B1972,home!$B$2:$E$405,3,FALSE)</f>
        <v>0.86</v>
      </c>
      <c r="G1972" s="10">
        <f>VLOOKUP(C1972,away!$B$2:$E$405,4,FALSE)</f>
        <v>0.65</v>
      </c>
      <c r="H1972" s="10">
        <f>VLOOKUP(A1972,away!$A$2:$E$405,3,FALSE)</f>
        <v>1.0857142857142901</v>
      </c>
      <c r="I1972" s="10">
        <f>VLOOKUP(C1972,away!$B$2:$E$405,3,FALSE)</f>
        <v>0.74</v>
      </c>
      <c r="J1972" s="10">
        <f>VLOOKUP(B1972,home!$B$2:$E$405,4,FALSE)</f>
        <v>0.77</v>
      </c>
      <c r="K1972" s="12">
        <f t="shared" si="2352"/>
        <v>0.86645000000000005</v>
      </c>
      <c r="L1972" s="12">
        <f t="shared" si="2353"/>
        <v>0.61864000000000241</v>
      </c>
      <c r="M1972" s="13">
        <f t="shared" si="2354"/>
        <v>0.2264819563831143</v>
      </c>
      <c r="N1972" s="13">
        <f t="shared" si="2355"/>
        <v>0.19623529110814941</v>
      </c>
      <c r="O1972" s="13">
        <f t="shared" si="2356"/>
        <v>0.14011079749685035</v>
      </c>
      <c r="P1972" s="13">
        <f t="shared" si="2357"/>
        <v>0.12139900049114599</v>
      </c>
      <c r="Q1972" s="13">
        <f t="shared" si="2358"/>
        <v>8.5014033990328031E-2</v>
      </c>
      <c r="R1972" s="13">
        <f t="shared" si="2359"/>
        <v>4.3339071881725921E-2</v>
      </c>
      <c r="S1972" s="13">
        <f t="shared" si="2360"/>
        <v>1.6268092120459161E-2</v>
      </c>
      <c r="T1972" s="13">
        <f t="shared" si="2361"/>
        <v>5.2593081987776728E-2</v>
      </c>
      <c r="U1972" s="13">
        <f t="shared" si="2362"/>
        <v>3.7551138831921425E-2</v>
      </c>
      <c r="V1972" s="13">
        <f t="shared" si="2363"/>
        <v>9.6889255053004522E-4</v>
      </c>
      <c r="W1972" s="13">
        <f t="shared" si="2364"/>
        <v>2.4553469916973242E-2</v>
      </c>
      <c r="X1972" s="13">
        <f t="shared" si="2365"/>
        <v>1.5189758629436383E-2</v>
      </c>
      <c r="Y1972" s="13">
        <f t="shared" si="2366"/>
        <v>4.6984961392572801E-3</v>
      </c>
      <c r="Z1972" s="13">
        <f t="shared" si="2367"/>
        <v>8.9370944763036784E-3</v>
      </c>
      <c r="AA1972" s="13">
        <f t="shared" si="2368"/>
        <v>7.7435455089933224E-3</v>
      </c>
      <c r="AB1972" s="13">
        <f t="shared" si="2369"/>
        <v>3.3546975031336322E-3</v>
      </c>
      <c r="AC1972" s="13">
        <f t="shared" si="2370"/>
        <v>3.2459149587477403E-5</v>
      </c>
      <c r="AD1972" s="13">
        <f t="shared" si="2371"/>
        <v>5.3185885023903662E-3</v>
      </c>
      <c r="AE1972" s="13">
        <f t="shared" si="2372"/>
        <v>3.2902915911187883E-3</v>
      </c>
      <c r="AF1972" s="13">
        <f t="shared" si="2373"/>
        <v>1.0177529949648675E-3</v>
      </c>
      <c r="AG1972" s="13">
        <f t="shared" si="2374"/>
        <v>2.0987423760168941E-4</v>
      </c>
      <c r="AH1972" s="13">
        <f t="shared" si="2375"/>
        <v>1.3822110317051317E-3</v>
      </c>
      <c r="AI1972" s="13">
        <f t="shared" si="2376"/>
        <v>1.1976167484209115E-3</v>
      </c>
      <c r="AJ1972" s="13">
        <f t="shared" si="2377"/>
        <v>5.1883751583464937E-4</v>
      </c>
      <c r="AK1972" s="13">
        <f t="shared" si="2378"/>
        <v>1.4984892186497735E-4</v>
      </c>
      <c r="AL1972" s="13">
        <f t="shared" si="2379"/>
        <v>6.9595094984902626E-7</v>
      </c>
      <c r="AM1972" s="13">
        <f t="shared" si="2380"/>
        <v>9.2165820157922673E-4</v>
      </c>
      <c r="AN1972" s="13">
        <f t="shared" si="2381"/>
        <v>5.7017462982497495E-4</v>
      </c>
      <c r="AO1972" s="13">
        <f t="shared" si="2382"/>
        <v>1.7636641649746194E-4</v>
      </c>
      <c r="AP1972" s="13">
        <f t="shared" si="2383"/>
        <v>3.6369106633996768E-5</v>
      </c>
      <c r="AQ1972" s="13">
        <f t="shared" si="2384"/>
        <v>5.62484603201396E-6</v>
      </c>
      <c r="AR1972" s="13">
        <f t="shared" si="2385"/>
        <v>1.7101820653081328E-4</v>
      </c>
      <c r="AS1972" s="13">
        <f t="shared" si="2386"/>
        <v>1.4817872504862317E-4</v>
      </c>
      <c r="AT1972" s="13">
        <f t="shared" si="2387"/>
        <v>6.419472815918978E-5</v>
      </c>
      <c r="AU1972" s="13">
        <f t="shared" si="2388"/>
        <v>1.8540507404509995E-5</v>
      </c>
      <c r="AV1972" s="13">
        <f t="shared" si="2389"/>
        <v>4.0161056601594211E-6</v>
      </c>
      <c r="AW1972" s="13">
        <f t="shared" si="2390"/>
        <v>1.0362335144313132E-8</v>
      </c>
      <c r="AX1972" s="13">
        <f t="shared" si="2391"/>
        <v>1.3309512479305348E-4</v>
      </c>
      <c r="AY1972" s="13">
        <f t="shared" si="2392"/>
        <v>8.2337968001974904E-5</v>
      </c>
      <c r="AZ1972" s="13">
        <f t="shared" si="2393"/>
        <v>2.5468780262370977E-5</v>
      </c>
      <c r="BA1972" s="13">
        <f t="shared" si="2394"/>
        <v>5.2520020738377487E-6</v>
      </c>
      <c r="BB1972" s="13">
        <f t="shared" si="2395"/>
        <v>8.1227464073974919E-7</v>
      </c>
      <c r="BC1972" s="13">
        <f t="shared" si="2396"/>
        <v>1.0050111674944811E-7</v>
      </c>
      <c r="BD1972" s="13">
        <f t="shared" si="2397"/>
        <v>1.7633117214703782E-5</v>
      </c>
      <c r="BE1972" s="13">
        <f t="shared" si="2398"/>
        <v>1.5278214410680093E-5</v>
      </c>
      <c r="BF1972" s="13">
        <f t="shared" si="2399"/>
        <v>6.6189044380668831E-6</v>
      </c>
      <c r="BG1972" s="13">
        <f t="shared" si="2400"/>
        <v>1.9116499167876837E-6</v>
      </c>
      <c r="BH1972" s="13">
        <f t="shared" si="2401"/>
        <v>4.1408726760017214E-7</v>
      </c>
      <c r="BI1972" s="13">
        <f t="shared" si="2402"/>
        <v>7.175718260243385E-8</v>
      </c>
      <c r="BJ1972" s="14">
        <f t="shared" si="2403"/>
        <v>0.39007789894945322</v>
      </c>
      <c r="BK1972" s="14">
        <f t="shared" si="2404"/>
        <v>0.36523343461378888</v>
      </c>
      <c r="BL1972" s="14">
        <f t="shared" si="2405"/>
        <v>0.23579564144368412</v>
      </c>
      <c r="BM1972" s="14">
        <f t="shared" si="2406"/>
        <v>0.18738159052624895</v>
      </c>
      <c r="BN1972" s="14">
        <f t="shared" si="2407"/>
        <v>0.81258015135131401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</v>
      </c>
      <c r="F1973" s="10">
        <f>VLOOKUP(B1973,home!$B$2:$E$405,3,FALSE)</f>
        <v>1.4</v>
      </c>
      <c r="G1973" s="10">
        <f>VLOOKUP(C1973,away!$B$2:$E$405,4,FALSE)</f>
        <v>0.81</v>
      </c>
      <c r="H1973" s="10">
        <f>VLOOKUP(A1973,away!$A$2:$E$405,3,FALSE)</f>
        <v>1.0857142857142901</v>
      </c>
      <c r="I1973" s="10">
        <f>VLOOKUP(C1973,away!$B$2:$E$405,3,FALSE)</f>
        <v>0.81</v>
      </c>
      <c r="J1973" s="10">
        <f>VLOOKUP(B1973,home!$B$2:$E$405,4,FALSE)</f>
        <v>0.92</v>
      </c>
      <c r="K1973" s="12">
        <f t="shared" si="2352"/>
        <v>1.7577</v>
      </c>
      <c r="L1973" s="12">
        <f t="shared" si="2353"/>
        <v>0.80907428571428908</v>
      </c>
      <c r="M1973" s="13">
        <f t="shared" si="2354"/>
        <v>7.6782825839717517E-2</v>
      </c>
      <c r="N1973" s="13">
        <f t="shared" si="2355"/>
        <v>0.13496117297847146</v>
      </c>
      <c r="O1973" s="13">
        <f t="shared" si="2356"/>
        <v>6.2123009971394111E-2</v>
      </c>
      <c r="P1973" s="13">
        <f t="shared" si="2357"/>
        <v>0.10919361462671941</v>
      </c>
      <c r="Q1973" s="13">
        <f t="shared" si="2358"/>
        <v>0.1186106268721297</v>
      </c>
      <c r="R1973" s="13">
        <f t="shared" si="2359"/>
        <v>2.5131064959513671E-2</v>
      </c>
      <c r="S1973" s="13">
        <f t="shared" si="2360"/>
        <v>3.882132933000549E-2</v>
      </c>
      <c r="T1973" s="13">
        <f t="shared" si="2361"/>
        <v>9.5964808214692388E-2</v>
      </c>
      <c r="U1973" s="13">
        <f t="shared" si="2362"/>
        <v>4.4172872879337174E-2</v>
      </c>
      <c r="V1973" s="13">
        <f t="shared" si="2363"/>
        <v>6.1342439649293562E-3</v>
      </c>
      <c r="W1973" s="13">
        <f t="shared" si="2364"/>
        <v>6.9493966284380815E-2</v>
      </c>
      <c r="X1973" s="13">
        <f t="shared" si="2365"/>
        <v>5.622578113298829E-2</v>
      </c>
      <c r="Y1973" s="13">
        <f t="shared" si="2366"/>
        <v>2.2745416854450223E-2</v>
      </c>
      <c r="Z1973" s="13">
        <f t="shared" si="2367"/>
        <v>6.7776328104526421E-3</v>
      </c>
      <c r="AA1973" s="13">
        <f t="shared" si="2368"/>
        <v>1.1913045190932607E-2</v>
      </c>
      <c r="AB1973" s="13">
        <f t="shared" si="2369"/>
        <v>1.0469779766051126E-2</v>
      </c>
      <c r="AC1973" s="13">
        <f t="shared" si="2370"/>
        <v>5.4522305623640568E-4</v>
      </c>
      <c r="AD1973" s="13">
        <f t="shared" si="2371"/>
        <v>3.0537386134514028E-2</v>
      </c>
      <c r="AE1973" s="13">
        <f t="shared" si="2372"/>
        <v>2.470701387436337E-2</v>
      </c>
      <c r="AF1973" s="13">
        <f t="shared" si="2373"/>
        <v>9.9949048012667862E-3</v>
      </c>
      <c r="AG1973" s="13">
        <f t="shared" si="2374"/>
        <v>2.6955401542890817E-3</v>
      </c>
      <c r="AH1973" s="13">
        <f t="shared" si="2375"/>
        <v>1.3709021062376749E-3</v>
      </c>
      <c r="AI1973" s="13">
        <f t="shared" si="2376"/>
        <v>2.4096346321339605E-3</v>
      </c>
      <c r="AJ1973" s="13">
        <f t="shared" si="2377"/>
        <v>2.1177073964509323E-3</v>
      </c>
      <c r="AK1973" s="13">
        <f t="shared" si="2378"/>
        <v>1.2407647635806016E-3</v>
      </c>
      <c r="AL1973" s="13">
        <f t="shared" si="2379"/>
        <v>3.1014683628632298E-5</v>
      </c>
      <c r="AM1973" s="13">
        <f t="shared" si="2380"/>
        <v>1.0735112721727065E-2</v>
      </c>
      <c r="AN1973" s="13">
        <f t="shared" si="2381"/>
        <v>8.6855036573937026E-3</v>
      </c>
      <c r="AO1973" s="13">
        <f t="shared" si="2382"/>
        <v>3.5136088338373274E-3</v>
      </c>
      <c r="AP1973" s="13">
        <f t="shared" si="2383"/>
        <v>9.4759018583878403E-4</v>
      </c>
      <c r="AQ1973" s="13">
        <f t="shared" si="2384"/>
        <v>1.9166771318934611E-4</v>
      </c>
      <c r="AR1973" s="13">
        <f t="shared" si="2385"/>
        <v>2.2183232847769235E-4</v>
      </c>
      <c r="AS1973" s="13">
        <f t="shared" si="2386"/>
        <v>3.8991468376523979E-4</v>
      </c>
      <c r="AT1973" s="13">
        <f t="shared" si="2387"/>
        <v>3.426765198270811E-4</v>
      </c>
      <c r="AU1973" s="13">
        <f t="shared" si="2388"/>
        <v>2.0077417296668687E-4</v>
      </c>
      <c r="AV1973" s="13">
        <f t="shared" si="2389"/>
        <v>8.8225190955886347E-5</v>
      </c>
      <c r="AW1973" s="13">
        <f t="shared" si="2390"/>
        <v>1.2251746601454158E-6</v>
      </c>
      <c r="AX1973" s="13">
        <f t="shared" si="2391"/>
        <v>3.1448512718299459E-3</v>
      </c>
      <c r="AY1973" s="13">
        <f t="shared" si="2392"/>
        <v>2.5444182964334868E-3</v>
      </c>
      <c r="AZ1973" s="13">
        <f t="shared" si="2393"/>
        <v>1.0293117078726457E-3</v>
      </c>
      <c r="BA1973" s="13">
        <f t="shared" si="2394"/>
        <v>2.7759654494147201E-4</v>
      </c>
      <c r="BB1973" s="13">
        <f t="shared" si="2395"/>
        <v>5.6149056578818982E-5</v>
      </c>
      <c r="BC1973" s="13">
        <f t="shared" si="2396"/>
        <v>9.0857515690078379E-6</v>
      </c>
      <c r="BD1973" s="13">
        <f t="shared" si="2397"/>
        <v>2.991313878523773E-5</v>
      </c>
      <c r="BE1973" s="13">
        <f t="shared" si="2398"/>
        <v>5.2578324042812355E-5</v>
      </c>
      <c r="BF1973" s="13">
        <f t="shared" si="2399"/>
        <v>4.6208460085025656E-5</v>
      </c>
      <c r="BG1973" s="13">
        <f t="shared" si="2400"/>
        <v>2.707353676381654E-5</v>
      </c>
      <c r="BH1973" s="13">
        <f t="shared" si="2401"/>
        <v>1.1896788892440079E-5</v>
      </c>
      <c r="BI1973" s="13">
        <f t="shared" si="2402"/>
        <v>4.1821971672483864E-6</v>
      </c>
      <c r="BJ1973" s="14">
        <f t="shared" si="2403"/>
        <v>0.59707151304275785</v>
      </c>
      <c r="BK1973" s="14">
        <f t="shared" si="2404"/>
        <v>0.23405266979767025</v>
      </c>
      <c r="BL1973" s="14">
        <f t="shared" si="2405"/>
        <v>0.16236405700736095</v>
      </c>
      <c r="BM1973" s="14">
        <f t="shared" si="2406"/>
        <v>0.47092036428852246</v>
      </c>
      <c r="BN1973" s="14">
        <f t="shared" si="2407"/>
        <v>0.52680231524794585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1.5193798449612399</v>
      </c>
      <c r="F1974" s="10">
        <f>VLOOKUP(B1974,home!$B$2:$E$405,3,FALSE)</f>
        <v>1.1299999999999999</v>
      </c>
      <c r="G1974" s="10">
        <f>VLOOKUP(C1974,away!$B$2:$E$405,4,FALSE)</f>
        <v>1.43</v>
      </c>
      <c r="H1974" s="10">
        <f>VLOOKUP(A1974,away!$A$2:$E$405,3,FALSE)</f>
        <v>1.26356589147287</v>
      </c>
      <c r="I1974" s="10">
        <f>VLOOKUP(C1974,away!$B$2:$E$405,3,FALSE)</f>
        <v>0.99</v>
      </c>
      <c r="J1974" s="10">
        <f>VLOOKUP(B1974,home!$B$2:$E$405,4,FALSE)</f>
        <v>0.68</v>
      </c>
      <c r="K1974" s="12">
        <f t="shared" si="2352"/>
        <v>2.4551658914728671</v>
      </c>
      <c r="L1974" s="12">
        <f t="shared" si="2353"/>
        <v>0.85063255813953609</v>
      </c>
      <c r="M1974" s="13">
        <f t="shared" si="2354"/>
        <v>3.66699210600809E-2</v>
      </c>
      <c r="N1974" s="13">
        <f t="shared" si="2355"/>
        <v>9.0030739429713166E-2</v>
      </c>
      <c r="O1974" s="13">
        <f t="shared" si="2356"/>
        <v>3.1192628758111459E-2</v>
      </c>
      <c r="P1974" s="13">
        <f t="shared" si="2357"/>
        <v>7.6583078192290904E-2</v>
      </c>
      <c r="Q1974" s="13">
        <f t="shared" si="2358"/>
        <v>0.11052020031595659</v>
      </c>
      <c r="R1974" s="13">
        <f t="shared" si="2359"/>
        <v>1.3266732797804605E-2</v>
      </c>
      <c r="S1974" s="13">
        <f t="shared" si="2360"/>
        <v>3.9984868359801196E-2</v>
      </c>
      <c r="T1974" s="13">
        <f t="shared" si="2361"/>
        <v>9.4012080720856109E-2</v>
      </c>
      <c r="U1974" s="13">
        <f t="shared" si="2362"/>
        <v>3.2572029856454264E-2</v>
      </c>
      <c r="V1974" s="13">
        <f t="shared" si="2363"/>
        <v>9.2784622369985748E-3</v>
      </c>
      <c r="W1974" s="13">
        <f t="shared" si="2364"/>
        <v>9.0448475378161808E-2</v>
      </c>
      <c r="X1974" s="13">
        <f t="shared" si="2365"/>
        <v>7.6938417990746619E-2</v>
      </c>
      <c r="Y1974" s="13">
        <f t="shared" si="2366"/>
        <v>3.2723161657338851E-2</v>
      </c>
      <c r="Z1974" s="13">
        <f t="shared" si="2367"/>
        <v>3.7617049526500719E-3</v>
      </c>
      <c r="AA1974" s="13">
        <f t="shared" si="2368"/>
        <v>9.2356096935310127E-3</v>
      </c>
      <c r="AB1974" s="13">
        <f t="shared" si="2369"/>
        <v>1.1337476953256763E-2</v>
      </c>
      <c r="AC1974" s="13">
        <f t="shared" si="2370"/>
        <v>1.2110968241451554E-3</v>
      </c>
      <c r="AD1974" s="13">
        <f t="shared" si="2371"/>
        <v>5.5516502921046589E-2</v>
      </c>
      <c r="AE1974" s="13">
        <f t="shared" si="2372"/>
        <v>4.7224144898690881E-2</v>
      </c>
      <c r="AF1974" s="13">
        <f t="shared" si="2373"/>
        <v>2.0085197590562771E-2</v>
      </c>
      <c r="AG1974" s="13">
        <f t="shared" si="2374"/>
        <v>5.6950410023994856E-3</v>
      </c>
      <c r="AH1974" s="13">
        <f t="shared" si="2375"/>
        <v>7.9995717670972315E-4</v>
      </c>
      <c r="AI1974" s="13">
        <f t="shared" si="2376"/>
        <v>1.9640275748966452E-3</v>
      </c>
      <c r="AJ1974" s="13">
        <f t="shared" si="2377"/>
        <v>2.4110067558992081E-3</v>
      </c>
      <c r="AK1974" s="13">
        <f t="shared" si="2378"/>
        <v>1.973140517064795E-3</v>
      </c>
      <c r="AL1974" s="13">
        <f t="shared" si="2379"/>
        <v>1.0117231791143542E-4</v>
      </c>
      <c r="AM1974" s="13">
        <f t="shared" si="2380"/>
        <v>2.7260444877121461E-2</v>
      </c>
      <c r="AN1974" s="13">
        <f t="shared" si="2381"/>
        <v>2.3188621961847636E-2</v>
      </c>
      <c r="AO1974" s="13">
        <f t="shared" si="2382"/>
        <v>9.8624984095685413E-3</v>
      </c>
      <c r="AP1974" s="13">
        <f t="shared" si="2383"/>
        <v>2.7964540839261315E-3</v>
      </c>
      <c r="AQ1974" s="13">
        <f t="shared" si="2384"/>
        <v>5.9468872278245944E-4</v>
      </c>
      <c r="AR1974" s="13">
        <f t="shared" si="2385"/>
        <v>1.360939239253346E-4</v>
      </c>
      <c r="AS1974" s="13">
        <f t="shared" si="2386"/>
        <v>3.3413316005818466E-4</v>
      </c>
      <c r="AT1974" s="13">
        <f t="shared" si="2387"/>
        <v>4.1017616889244967E-4</v>
      </c>
      <c r="AU1974" s="13">
        <f t="shared" si="2388"/>
        <v>3.3568351311991882E-4</v>
      </c>
      <c r="AV1974" s="13">
        <f t="shared" si="2389"/>
        <v>2.0603967793545239E-4</v>
      </c>
      <c r="AW1974" s="13">
        <f t="shared" si="2390"/>
        <v>5.8692423514054531E-6</v>
      </c>
      <c r="AX1974" s="13">
        <f t="shared" si="2391"/>
        <v>1.1154819074780817E-2</v>
      </c>
      <c r="AY1974" s="13">
        <f t="shared" si="2392"/>
        <v>9.4886522851644981E-3</v>
      </c>
      <c r="AZ1974" s="13">
        <f t="shared" si="2393"/>
        <v>4.0356782833130163E-3</v>
      </c>
      <c r="BA1974" s="13">
        <f t="shared" si="2394"/>
        <v>1.1442931139875742E-3</v>
      </c>
      <c r="BB1974" s="13">
        <f t="shared" si="2395"/>
        <v>2.4334324470317645E-4</v>
      </c>
      <c r="BC1974" s="13">
        <f t="shared" si="2396"/>
        <v>4.1399137349567634E-5</v>
      </c>
      <c r="BD1974" s="13">
        <f t="shared" si="2397"/>
        <v>1.9294320442642458E-5</v>
      </c>
      <c r="BE1974" s="13">
        <f t="shared" si="2398"/>
        <v>4.737075744992343E-5</v>
      </c>
      <c r="BF1974" s="13">
        <f t="shared" si="2399"/>
        <v>5.8151533972143119E-5</v>
      </c>
      <c r="BG1974" s="13">
        <f t="shared" si="2400"/>
        <v>4.7590554248410496E-5</v>
      </c>
      <c r="BH1974" s="13">
        <f t="shared" si="2401"/>
        <v>2.9210676386746654E-5</v>
      </c>
      <c r="BI1974" s="13">
        <f t="shared" si="2402"/>
        <v>1.4343411266318447E-5</v>
      </c>
      <c r="BJ1974" s="14">
        <f t="shared" si="2403"/>
        <v>0.71300485510001776</v>
      </c>
      <c r="BK1974" s="14">
        <f t="shared" si="2404"/>
        <v>0.17331725127639266</v>
      </c>
      <c r="BL1974" s="14">
        <f t="shared" si="2405"/>
        <v>0.10639069778142601</v>
      </c>
      <c r="BM1974" s="14">
        <f t="shared" si="2406"/>
        <v>0.62872842551371566</v>
      </c>
      <c r="BN1974" s="14">
        <f t="shared" si="2407"/>
        <v>0.35826330055395761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1.175</v>
      </c>
      <c r="F1975" s="10">
        <f>VLOOKUP(B1975,home!$B$2:$E$405,3,FALSE)</f>
        <v>0.85</v>
      </c>
      <c r="G1975" s="10">
        <f>VLOOKUP(C1975,away!$B$2:$E$405,4,FALSE)</f>
        <v>0.64</v>
      </c>
      <c r="H1975" s="10">
        <f>VLOOKUP(A1975,away!$A$2:$E$405,3,FALSE)</f>
        <v>0.99375000000000002</v>
      </c>
      <c r="I1975" s="10">
        <f>VLOOKUP(C1975,away!$B$2:$E$405,3,FALSE)</f>
        <v>0.85</v>
      </c>
      <c r="J1975" s="10">
        <f>VLOOKUP(B1975,home!$B$2:$E$405,4,FALSE)</f>
        <v>1.26</v>
      </c>
      <c r="K1975" s="12">
        <f t="shared" si="2352"/>
        <v>0.63919999999999999</v>
      </c>
      <c r="L1975" s="12">
        <f t="shared" si="2353"/>
        <v>1.06430625</v>
      </c>
      <c r="M1975" s="13">
        <f t="shared" si="2354"/>
        <v>0.18204411157159747</v>
      </c>
      <c r="N1975" s="13">
        <f t="shared" si="2355"/>
        <v>0.11636259611656509</v>
      </c>
      <c r="O1975" s="13">
        <f t="shared" si="2356"/>
        <v>0.19375068572134849</v>
      </c>
      <c r="P1975" s="13">
        <f t="shared" si="2357"/>
        <v>0.12384543831308595</v>
      </c>
      <c r="Q1975" s="13">
        <f t="shared" si="2358"/>
        <v>3.71894857188542E-2</v>
      </c>
      <c r="R1975" s="13">
        <f t="shared" si="2359"/>
        <v>0.10310503287750847</v>
      </c>
      <c r="S1975" s="13">
        <f t="shared" si="2360"/>
        <v>2.1063153950090969E-2</v>
      </c>
      <c r="T1975" s="13">
        <f t="shared" si="2361"/>
        <v>3.9581002084862267E-2</v>
      </c>
      <c r="U1975" s="13">
        <f t="shared" si="2362"/>
        <v>6.5904737015303402E-2</v>
      </c>
      <c r="V1975" s="13">
        <f t="shared" si="2363"/>
        <v>1.592151063879237E-3</v>
      </c>
      <c r="W1975" s="13">
        <f t="shared" si="2364"/>
        <v>7.92383975716387E-3</v>
      </c>
      <c r="X1975" s="13">
        <f t="shared" si="2365"/>
        <v>8.4333921775479881E-3</v>
      </c>
      <c r="Y1975" s="13">
        <f t="shared" si="2366"/>
        <v>4.4878560016327167E-3</v>
      </c>
      <c r="Z1975" s="13">
        <f t="shared" si="2367"/>
        <v>3.6578443632662591E-2</v>
      </c>
      <c r="AA1975" s="13">
        <f t="shared" si="2368"/>
        <v>2.3380941169997924E-2</v>
      </c>
      <c r="AB1975" s="13">
        <f t="shared" si="2369"/>
        <v>7.4725487979313363E-3</v>
      </c>
      <c r="AC1975" s="13">
        <f t="shared" si="2370"/>
        <v>6.7696726312821271E-5</v>
      </c>
      <c r="AD1975" s="13">
        <f t="shared" si="2371"/>
        <v>1.2662295931947861E-3</v>
      </c>
      <c r="AE1975" s="13">
        <f t="shared" si="2372"/>
        <v>1.3476560699721683E-3</v>
      </c>
      <c r="AF1975" s="13">
        <f t="shared" si="2373"/>
        <v>7.1715938906090793E-4</v>
      </c>
      <c r="AG1975" s="13">
        <f t="shared" si="2374"/>
        <v>2.5442574000790203E-4</v>
      </c>
      <c r="AH1975" s="13">
        <f t="shared" si="2375"/>
        <v>9.7326665433788706E-3</v>
      </c>
      <c r="AI1975" s="13">
        <f t="shared" si="2376"/>
        <v>6.221120454527774E-3</v>
      </c>
      <c r="AJ1975" s="13">
        <f t="shared" si="2377"/>
        <v>1.9882700972670762E-3</v>
      </c>
      <c r="AK1975" s="13">
        <f t="shared" si="2378"/>
        <v>4.2363408205770518E-4</v>
      </c>
      <c r="AL1975" s="13">
        <f t="shared" si="2379"/>
        <v>1.8421756507680284E-6</v>
      </c>
      <c r="AM1975" s="13">
        <f t="shared" si="2380"/>
        <v>1.6187479119402154E-4</v>
      </c>
      <c r="AN1975" s="13">
        <f t="shared" si="2381"/>
        <v>1.7228435198524207E-4</v>
      </c>
      <c r="AO1975" s="13">
        <f t="shared" si="2382"/>
        <v>9.1681656297546519E-5</v>
      </c>
      <c r="AP1975" s="13">
        <f t="shared" si="2383"/>
        <v>3.2525786602610207E-5</v>
      </c>
      <c r="AQ1975" s="13">
        <f t="shared" si="2384"/>
        <v>8.6543494918310752E-6</v>
      </c>
      <c r="AR1975" s="13">
        <f t="shared" si="2385"/>
        <v>2.0717075662568065E-3</v>
      </c>
      <c r="AS1975" s="13">
        <f t="shared" si="2386"/>
        <v>1.3242354763513507E-3</v>
      </c>
      <c r="AT1975" s="13">
        <f t="shared" si="2387"/>
        <v>4.2322565824189166E-4</v>
      </c>
      <c r="AU1975" s="13">
        <f t="shared" si="2388"/>
        <v>9.0175280249405737E-5</v>
      </c>
      <c r="AV1975" s="13">
        <f t="shared" si="2389"/>
        <v>1.4410009783855032E-5</v>
      </c>
      <c r="AW1975" s="13">
        <f t="shared" si="2390"/>
        <v>3.4812235731321603E-8</v>
      </c>
      <c r="AX1975" s="13">
        <f t="shared" si="2391"/>
        <v>1.7245061088536419E-5</v>
      </c>
      <c r="AY1975" s="13">
        <f t="shared" si="2392"/>
        <v>1.8354026298161112E-5</v>
      </c>
      <c r="AZ1975" s="13">
        <f t="shared" si="2393"/>
        <v>9.7671524508986168E-6</v>
      </c>
      <c r="BA1975" s="13">
        <f t="shared" si="2394"/>
        <v>3.4650804660647393E-6</v>
      </c>
      <c r="BB1975" s="13">
        <f t="shared" si="2395"/>
        <v>9.2197669919640343E-7</v>
      </c>
      <c r="BC1975" s="13">
        <f t="shared" si="2396"/>
        <v>1.962531126618205E-7</v>
      </c>
      <c r="BD1975" s="13">
        <f t="shared" si="2397"/>
        <v>3.6748855182323458E-4</v>
      </c>
      <c r="BE1975" s="13">
        <f t="shared" si="2398"/>
        <v>2.3489868232541154E-4</v>
      </c>
      <c r="BF1975" s="13">
        <f t="shared" si="2399"/>
        <v>7.5073618871201523E-5</v>
      </c>
      <c r="BG1975" s="13">
        <f t="shared" si="2400"/>
        <v>1.5995685727490675E-5</v>
      </c>
      <c r="BH1975" s="13">
        <f t="shared" si="2401"/>
        <v>2.5561105792530091E-6</v>
      </c>
      <c r="BI1975" s="13">
        <f t="shared" si="2402"/>
        <v>3.2677317645170487E-7</v>
      </c>
      <c r="BJ1975" s="14">
        <f t="shared" si="2403"/>
        <v>0.21808061313454868</v>
      </c>
      <c r="BK1975" s="14">
        <f t="shared" si="2404"/>
        <v>0.32863274782691532</v>
      </c>
      <c r="BL1975" s="14">
        <f t="shared" si="2405"/>
        <v>0.41659973017270741</v>
      </c>
      <c r="BM1975" s="14">
        <f t="shared" si="2406"/>
        <v>0.24357586523381197</v>
      </c>
      <c r="BN1975" s="14">
        <f t="shared" si="2407"/>
        <v>0.75629735031895962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1.4155844155844199</v>
      </c>
      <c r="F1976" s="10">
        <f>VLOOKUP(B1976,home!$B$2:$E$405,3,FALSE)</f>
        <v>0.85</v>
      </c>
      <c r="G1976" s="10">
        <f>VLOOKUP(C1976,away!$B$2:$E$405,4,FALSE)</f>
        <v>0.59</v>
      </c>
      <c r="H1976" s="10">
        <f>VLOOKUP(A1976,away!$A$2:$E$405,3,FALSE)</f>
        <v>1.1818181818181801</v>
      </c>
      <c r="I1976" s="10">
        <f>VLOOKUP(C1976,away!$B$2:$E$405,3,FALSE)</f>
        <v>0.94</v>
      </c>
      <c r="J1976" s="10">
        <f>VLOOKUP(B1976,home!$B$2:$E$405,4,FALSE)</f>
        <v>1.69</v>
      </c>
      <c r="K1976" s="12">
        <f t="shared" si="2352"/>
        <v>0.70991558441558655</v>
      </c>
      <c r="L1976" s="12">
        <f t="shared" si="2353"/>
        <v>1.8774363636363609</v>
      </c>
      <c r="M1976" s="13">
        <f t="shared" si="2354"/>
        <v>7.5218960307920704E-2</v>
      </c>
      <c r="N1976" s="13">
        <f t="shared" si="2355"/>
        <v>5.339911216613033E-2</v>
      </c>
      <c r="O1976" s="13">
        <f t="shared" si="2356"/>
        <v>0.14121881131701039</v>
      </c>
      <c r="P1976" s="13">
        <f t="shared" si="2357"/>
        <v>0.10025343496658987</v>
      </c>
      <c r="Q1976" s="13">
        <f t="shared" si="2358"/>
        <v>1.8954430960345936E-2</v>
      </c>
      <c r="R1976" s="13">
        <f t="shared" si="2359"/>
        <v>0.1325646657980287</v>
      </c>
      <c r="S1976" s="13">
        <f t="shared" si="2360"/>
        <v>3.3404979214867937E-2</v>
      </c>
      <c r="T1976" s="13">
        <f t="shared" si="2361"/>
        <v>3.5585737936988326E-2</v>
      </c>
      <c r="U1976" s="13">
        <f t="shared" si="2362"/>
        <v>9.4109722192864467E-2</v>
      </c>
      <c r="V1976" s="13">
        <f t="shared" si="2363"/>
        <v>4.9469854373131094E-3</v>
      </c>
      <c r="W1976" s="13">
        <f t="shared" si="2364"/>
        <v>4.4853486441596242E-3</v>
      </c>
      <c r="X1976" s="13">
        <f t="shared" si="2365"/>
        <v>8.4209566481323259E-3</v>
      </c>
      <c r="Y1976" s="13">
        <f t="shared" si="2366"/>
        <v>7.9049051139044972E-3</v>
      </c>
      <c r="Z1976" s="13">
        <f t="shared" si="2367"/>
        <v>8.2960574700840131E-2</v>
      </c>
      <c r="AA1976" s="13">
        <f t="shared" si="2368"/>
        <v>5.8895004872199841E-2</v>
      </c>
      <c r="AB1976" s="13">
        <f t="shared" si="2369"/>
        <v>2.0905240901503284E-2</v>
      </c>
      <c r="AC1976" s="13">
        <f t="shared" si="2370"/>
        <v>4.1209048289659814E-4</v>
      </c>
      <c r="AD1976" s="13">
        <f t="shared" si="2371"/>
        <v>7.9605472600655937E-4</v>
      </c>
      <c r="AE1976" s="13">
        <f t="shared" si="2372"/>
        <v>1.4945420900492944E-3</v>
      </c>
      <c r="AF1976" s="13">
        <f t="shared" si="2373"/>
        <v>1.4029538334218172E-3</v>
      </c>
      <c r="AG1976" s="13">
        <f t="shared" si="2374"/>
        <v>8.7798551445638284E-4</v>
      </c>
      <c r="AH1976" s="13">
        <f t="shared" si="2375"/>
        <v>3.893829992288203E-2</v>
      </c>
      <c r="AI1976" s="13">
        <f t="shared" si="2376"/>
        <v>2.7642905945902185E-2</v>
      </c>
      <c r="AJ1976" s="13">
        <f t="shared" si="2377"/>
        <v>9.8120648647651212E-3</v>
      </c>
      <c r="AK1976" s="13">
        <f t="shared" si="2378"/>
        <v>2.3219125875977914E-3</v>
      </c>
      <c r="AL1976" s="13">
        <f t="shared" si="2379"/>
        <v>2.1969719474080169E-5</v>
      </c>
      <c r="AM1976" s="13">
        <f t="shared" si="2380"/>
        <v>1.1302633120794731E-4</v>
      </c>
      <c r="AN1976" s="13">
        <f t="shared" si="2381"/>
        <v>2.1219974425820749E-4</v>
      </c>
      <c r="AO1976" s="13">
        <f t="shared" si="2382"/>
        <v>1.9919575811234747E-4</v>
      </c>
      <c r="AP1976" s="13">
        <f t="shared" si="2383"/>
        <v>1.2465911992074456E-4</v>
      </c>
      <c r="AQ1976" s="13">
        <f t="shared" si="2384"/>
        <v>5.8509891199527978E-5</v>
      </c>
      <c r="AR1976" s="13">
        <f t="shared" si="2385"/>
        <v>1.4620836042679516E-2</v>
      </c>
      <c r="AS1976" s="13">
        <f t="shared" si="2386"/>
        <v>1.03795593638833E-2</v>
      </c>
      <c r="AT1976" s="13">
        <f t="shared" si="2387"/>
        <v>3.6843054758937434E-3</v>
      </c>
      <c r="AU1976" s="13">
        <f t="shared" si="2388"/>
        <v>8.7184862502821749E-4</v>
      </c>
      <c r="AV1976" s="13">
        <f t="shared" si="2389"/>
        <v>1.5473473153970811E-4</v>
      </c>
      <c r="AW1976" s="13">
        <f t="shared" si="2390"/>
        <v>8.1338085559828428E-7</v>
      </c>
      <c r="AX1976" s="13">
        <f t="shared" si="2391"/>
        <v>1.3373192328973252E-5</v>
      </c>
      <c r="AY1976" s="13">
        <f t="shared" si="2392"/>
        <v>2.5107317576317215E-5</v>
      </c>
      <c r="AZ1976" s="13">
        <f t="shared" si="2393"/>
        <v>2.3568695505572146E-5</v>
      </c>
      <c r="BA1976" s="13">
        <f t="shared" si="2394"/>
        <v>1.4749575328544666E-5</v>
      </c>
      <c r="BB1976" s="13">
        <f t="shared" si="2395"/>
        <v>6.9228472675008765E-6</v>
      </c>
      <c r="BC1976" s="13">
        <f t="shared" si="2396"/>
        <v>2.5994410399813507E-6</v>
      </c>
      <c r="BD1976" s="13">
        <f t="shared" si="2397"/>
        <v>4.5749482088819435E-3</v>
      </c>
      <c r="BE1976" s="13">
        <f t="shared" si="2398"/>
        <v>3.2478270313794654E-3</v>
      </c>
      <c r="BF1976" s="13">
        <f t="shared" si="2399"/>
        <v>1.1528415125312463E-3</v>
      </c>
      <c r="BG1976" s="13">
        <f t="shared" si="2400"/>
        <v>2.7280671870238954E-4</v>
      </c>
      <c r="BH1976" s="13">
        <f t="shared" si="2401"/>
        <v>4.8417435285026333E-5</v>
      </c>
      <c r="BI1976" s="13">
        <f t="shared" si="2402"/>
        <v>6.874458373254666E-6</v>
      </c>
      <c r="BJ1976" s="14">
        <f t="shared" si="2403"/>
        <v>0.13411593954734069</v>
      </c>
      <c r="BK1976" s="14">
        <f t="shared" si="2404"/>
        <v>0.21428352744663862</v>
      </c>
      <c r="BL1976" s="14">
        <f t="shared" si="2405"/>
        <v>0.56542362800693158</v>
      </c>
      <c r="BM1976" s="14">
        <f t="shared" si="2406"/>
        <v>0.47514996024900463</v>
      </c>
      <c r="BN1976" s="14">
        <f t="shared" si="2407"/>
        <v>0.52160941551602591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1.6571428571428599</v>
      </c>
      <c r="F1977" s="10">
        <f>VLOOKUP(B1977,home!$B$2:$E$405,3,FALSE)</f>
        <v>0.7</v>
      </c>
      <c r="G1977" s="10">
        <f>VLOOKUP(C1977,away!$B$2:$E$405,4,FALSE)</f>
        <v>0.75</v>
      </c>
      <c r="H1977" s="10">
        <f>VLOOKUP(A1977,away!$A$2:$E$405,3,FALSE)</f>
        <v>1.3785714285714299</v>
      </c>
      <c r="I1977" s="10">
        <f>VLOOKUP(C1977,away!$B$2:$E$405,3,FALSE)</f>
        <v>0.53</v>
      </c>
      <c r="J1977" s="10">
        <f>VLOOKUP(B1977,home!$B$2:$E$405,4,FALSE)</f>
        <v>1.0900000000000001</v>
      </c>
      <c r="K1977" s="12">
        <f t="shared" si="2352"/>
        <v>0.87000000000000144</v>
      </c>
      <c r="L1977" s="12">
        <f t="shared" si="2353"/>
        <v>0.79640071428571524</v>
      </c>
      <c r="M1977" s="13">
        <f t="shared" si="2354"/>
        <v>0.18892584143408092</v>
      </c>
      <c r="N1977" s="13">
        <f t="shared" si="2355"/>
        <v>0.16436548204765064</v>
      </c>
      <c r="O1977" s="13">
        <f t="shared" si="2356"/>
        <v>0.1504606750651318</v>
      </c>
      <c r="P1977" s="13">
        <f t="shared" si="2357"/>
        <v>0.13090078730666488</v>
      </c>
      <c r="Q1977" s="13">
        <f t="shared" si="2358"/>
        <v>7.1498984690728157E-2</v>
      </c>
      <c r="R1977" s="13">
        <f t="shared" si="2359"/>
        <v>5.9913494546890933E-2</v>
      </c>
      <c r="S1977" s="13">
        <f t="shared" si="2360"/>
        <v>2.2674262011270947E-2</v>
      </c>
      <c r="T1977" s="13">
        <f t="shared" si="2361"/>
        <v>5.694184247839932E-2</v>
      </c>
      <c r="U1977" s="13">
        <f t="shared" si="2362"/>
        <v>5.2124740255795193E-2</v>
      </c>
      <c r="V1977" s="13">
        <f t="shared" si="2363"/>
        <v>1.7455871846288418E-3</v>
      </c>
      <c r="W1977" s="13">
        <f t="shared" si="2364"/>
        <v>2.0734705560311199E-2</v>
      </c>
      <c r="X1977" s="13">
        <f t="shared" si="2365"/>
        <v>1.6513134318735828E-2</v>
      </c>
      <c r="Y1977" s="13">
        <f t="shared" si="2366"/>
        <v>6.575535983268585E-3</v>
      </c>
      <c r="Z1977" s="13">
        <f t="shared" si="2367"/>
        <v>1.5905049950832417E-2</v>
      </c>
      <c r="AA1977" s="13">
        <f t="shared" si="2368"/>
        <v>1.3837393457224225E-2</v>
      </c>
      <c r="AB1977" s="13">
        <f t="shared" si="2369"/>
        <v>6.0192661538925486E-3</v>
      </c>
      <c r="AC1977" s="13">
        <f t="shared" si="2370"/>
        <v>7.559141163732312E-5</v>
      </c>
      <c r="AD1977" s="13">
        <f t="shared" si="2371"/>
        <v>4.5097984593676929E-3</v>
      </c>
      <c r="AE1977" s="13">
        <f t="shared" si="2372"/>
        <v>3.5916067143250486E-3</v>
      </c>
      <c r="AF1977" s="13">
        <f t="shared" si="2373"/>
        <v>1.4301790763609197E-3</v>
      </c>
      <c r="AG1977" s="13">
        <f t="shared" si="2374"/>
        <v>3.7966521265677371E-4</v>
      </c>
      <c r="AH1977" s="13">
        <f t="shared" si="2375"/>
        <v>3.1666982853982284E-3</v>
      </c>
      <c r="AI1977" s="13">
        <f t="shared" si="2376"/>
        <v>2.7550275082964628E-3</v>
      </c>
      <c r="AJ1977" s="13">
        <f t="shared" si="2377"/>
        <v>1.1984369661089634E-3</v>
      </c>
      <c r="AK1977" s="13">
        <f t="shared" si="2378"/>
        <v>3.4754672017159999E-4</v>
      </c>
      <c r="AL1977" s="13">
        <f t="shared" si="2379"/>
        <v>2.0949966869196769E-6</v>
      </c>
      <c r="AM1977" s="13">
        <f t="shared" si="2380"/>
        <v>7.8470493192998013E-4</v>
      </c>
      <c r="AN1977" s="13">
        <f t="shared" si="2381"/>
        <v>6.2493956829255974E-4</v>
      </c>
      <c r="AO1977" s="13">
        <f t="shared" si="2382"/>
        <v>2.4885115928680051E-4</v>
      </c>
      <c r="AP1977" s="13">
        <f t="shared" si="2383"/>
        <v>6.6061747002278763E-5</v>
      </c>
      <c r="AQ1977" s="13">
        <f t="shared" si="2384"/>
        <v>1.3152905624894248E-5</v>
      </c>
      <c r="AR1977" s="13">
        <f t="shared" si="2385"/>
        <v>5.0439215528369995E-4</v>
      </c>
      <c r="AS1977" s="13">
        <f t="shared" si="2386"/>
        <v>4.3882117509681963E-4</v>
      </c>
      <c r="AT1977" s="13">
        <f t="shared" si="2387"/>
        <v>1.9088721116711685E-4</v>
      </c>
      <c r="AU1977" s="13">
        <f t="shared" si="2388"/>
        <v>5.5357291238463981E-5</v>
      </c>
      <c r="AV1977" s="13">
        <f t="shared" si="2389"/>
        <v>1.2040210844365935E-5</v>
      </c>
      <c r="AW1977" s="13">
        <f t="shared" si="2390"/>
        <v>4.0321040732318455E-8</v>
      </c>
      <c r="AX1977" s="13">
        <f t="shared" si="2391"/>
        <v>1.1378221512984726E-4</v>
      </c>
      <c r="AY1977" s="13">
        <f t="shared" si="2392"/>
        <v>9.0616237402421277E-5</v>
      </c>
      <c r="AZ1977" s="13">
        <f t="shared" si="2393"/>
        <v>3.608341809658612E-5</v>
      </c>
      <c r="BA1977" s="13">
        <f t="shared" si="2394"/>
        <v>9.5789533153304312E-6</v>
      </c>
      <c r="BB1977" s="13">
        <f t="shared" si="2395"/>
        <v>1.9071713156096684E-6</v>
      </c>
      <c r="BC1977" s="13">
        <f t="shared" si="2396"/>
        <v>3.0377451960335354E-7</v>
      </c>
      <c r="BD1977" s="13">
        <f t="shared" si="2397"/>
        <v>6.6949712124674996E-5</v>
      </c>
      <c r="BE1977" s="13">
        <f t="shared" si="2398"/>
        <v>5.8246249548467337E-5</v>
      </c>
      <c r="BF1977" s="13">
        <f t="shared" si="2399"/>
        <v>2.5337118553583334E-5</v>
      </c>
      <c r="BG1977" s="13">
        <f t="shared" si="2400"/>
        <v>7.347764380539179E-6</v>
      </c>
      <c r="BH1977" s="13">
        <f t="shared" si="2401"/>
        <v>1.598138752767274E-6</v>
      </c>
      <c r="BI1977" s="13">
        <f t="shared" si="2402"/>
        <v>2.7807614298150625E-7</v>
      </c>
      <c r="BJ1977" s="14">
        <f t="shared" si="2403"/>
        <v>0.34853091662372016</v>
      </c>
      <c r="BK1977" s="14">
        <f t="shared" si="2404"/>
        <v>0.34441478058237224</v>
      </c>
      <c r="BL1977" s="14">
        <f t="shared" si="2405"/>
        <v>0.29118453406204348</v>
      </c>
      <c r="BM1977" s="14">
        <f t="shared" si="2406"/>
        <v>0.23387944021145909</v>
      </c>
      <c r="BN1977" s="14">
        <f t="shared" si="2407"/>
        <v>0.76606526509114725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1.3561643835616399</v>
      </c>
      <c r="F1978" s="10">
        <f>VLOOKUP(B1978,home!$B$2:$E$405,3,FALSE)</f>
        <v>0.55000000000000004</v>
      </c>
      <c r="G1978" s="10">
        <f>VLOOKUP(C1978,away!$B$2:$E$405,4,FALSE)</f>
        <v>0.84</v>
      </c>
      <c r="H1978" s="10">
        <f>VLOOKUP(A1978,away!$A$2:$E$405,3,FALSE)</f>
        <v>1.0958904109589001</v>
      </c>
      <c r="I1978" s="10">
        <f>VLOOKUP(C1978,away!$B$2:$E$405,3,FALSE)</f>
        <v>1.05</v>
      </c>
      <c r="J1978" s="10">
        <f>VLOOKUP(B1978,home!$B$2:$E$405,4,FALSE)</f>
        <v>1.25</v>
      </c>
      <c r="K1978" s="12">
        <f t="shared" si="2352"/>
        <v>0.62654794520547774</v>
      </c>
      <c r="L1978" s="12">
        <f t="shared" si="2353"/>
        <v>1.4383561643835563</v>
      </c>
      <c r="M1978" s="13">
        <f t="shared" si="2354"/>
        <v>0.12683045180905952</v>
      </c>
      <c r="N1978" s="13">
        <f t="shared" si="2355"/>
        <v>7.946535897044861E-2</v>
      </c>
      <c r="O1978" s="13">
        <f t="shared" si="2356"/>
        <v>0.18242736219111236</v>
      </c>
      <c r="P1978" s="13">
        <f t="shared" si="2357"/>
        <v>0.11429948893009689</v>
      </c>
      <c r="Q1978" s="13">
        <f t="shared" si="2358"/>
        <v>2.4894428688975127E-2</v>
      </c>
      <c r="R1978" s="13">
        <f t="shared" si="2359"/>
        <v>0.13119776047990911</v>
      </c>
      <c r="S1978" s="13">
        <f t="shared" si="2360"/>
        <v>2.5751649117653291E-2</v>
      </c>
      <c r="T1978" s="13">
        <f t="shared" si="2361"/>
        <v>3.580705496359423E-2</v>
      </c>
      <c r="U1978" s="13">
        <f t="shared" si="2362"/>
        <v>8.2201687244247479E-2</v>
      </c>
      <c r="V1978" s="13">
        <f t="shared" si="2363"/>
        <v>2.5785958877220651E-3</v>
      </c>
      <c r="W1978" s="13">
        <f t="shared" si="2364"/>
        <v>5.1991843807138866E-3</v>
      </c>
      <c r="X1978" s="13">
        <f t="shared" si="2365"/>
        <v>7.4782789037665222E-3</v>
      </c>
      <c r="Y1978" s="13">
        <f t="shared" si="2366"/>
        <v>5.3782142801060417E-3</v>
      </c>
      <c r="Z1978" s="13">
        <f t="shared" si="2367"/>
        <v>6.2903035846531535E-2</v>
      </c>
      <c r="AA1978" s="13">
        <f t="shared" si="2368"/>
        <v>3.9411767856830836E-2</v>
      </c>
      <c r="AB1978" s="13">
        <f t="shared" si="2369"/>
        <v>1.2346681083806326E-2</v>
      </c>
      <c r="AC1978" s="13">
        <f t="shared" si="2370"/>
        <v>1.4523926821197988E-4</v>
      </c>
      <c r="AD1978" s="13">
        <f t="shared" si="2371"/>
        <v>8.1438457262017494E-4</v>
      </c>
      <c r="AE1978" s="13">
        <f t="shared" si="2372"/>
        <v>1.1713750702070965E-3</v>
      </c>
      <c r="AF1978" s="13">
        <f t="shared" si="2373"/>
        <v>8.4242727651879937E-4</v>
      </c>
      <c r="AG1978" s="13">
        <f t="shared" si="2374"/>
        <v>4.0390348874188865E-4</v>
      </c>
      <c r="AH1978" s="13">
        <f t="shared" si="2375"/>
        <v>2.2619242342074599E-2</v>
      </c>
      <c r="AI1978" s="13">
        <f t="shared" si="2376"/>
        <v>1.4172039811531577E-2</v>
      </c>
      <c r="AJ1978" s="13">
        <f t="shared" si="2377"/>
        <v>4.4397312116426675E-3</v>
      </c>
      <c r="AK1978" s="13">
        <f t="shared" si="2378"/>
        <v>9.2723482263977973E-4</v>
      </c>
      <c r="AL1978" s="13">
        <f t="shared" si="2379"/>
        <v>5.23557990764006E-6</v>
      </c>
      <c r="AM1978" s="13">
        <f t="shared" si="2380"/>
        <v>1.020501961164424E-4</v>
      </c>
      <c r="AN1978" s="13">
        <f t="shared" si="2381"/>
        <v>1.4678452866063579E-4</v>
      </c>
      <c r="AO1978" s="13">
        <f t="shared" si="2382"/>
        <v>1.0556421581758015E-4</v>
      </c>
      <c r="AP1978" s="13">
        <f t="shared" si="2383"/>
        <v>5.0612980186510851E-5</v>
      </c>
      <c r="AQ1978" s="13">
        <f t="shared" si="2384"/>
        <v>1.8199873012272658E-5</v>
      </c>
      <c r="AR1978" s="13">
        <f t="shared" si="2385"/>
        <v>6.506905331281709E-3</v>
      </c>
      <c r="AS1978" s="13">
        <f t="shared" si="2386"/>
        <v>4.0768881649611228E-3</v>
      </c>
      <c r="AT1978" s="13">
        <f t="shared" si="2387"/>
        <v>1.2771829512944609E-3</v>
      </c>
      <c r="AU1978" s="13">
        <f t="shared" si="2388"/>
        <v>2.6673878459500413E-4</v>
      </c>
      <c r="AV1978" s="13">
        <f t="shared" si="2389"/>
        <v>4.1781159348651589E-5</v>
      </c>
      <c r="AW1978" s="13">
        <f t="shared" si="2390"/>
        <v>1.3106388602532353E-7</v>
      </c>
      <c r="AX1978" s="13">
        <f t="shared" si="2391"/>
        <v>1.065655678076216E-5</v>
      </c>
      <c r="AY1978" s="13">
        <f t="shared" si="2392"/>
        <v>1.5327924136712641E-5</v>
      </c>
      <c r="AZ1978" s="13">
        <f t="shared" si="2393"/>
        <v>1.1023507084622066E-5</v>
      </c>
      <c r="BA1978" s="13">
        <f t="shared" si="2394"/>
        <v>5.2852431227639849E-6</v>
      </c>
      <c r="BB1978" s="13">
        <f t="shared" si="2395"/>
        <v>1.9005155064733425E-6</v>
      </c>
      <c r="BC1978" s="13">
        <f t="shared" si="2396"/>
        <v>5.4672363884849374E-7</v>
      </c>
      <c r="BD1978" s="13">
        <f t="shared" si="2397"/>
        <v>1.5598745657182144E-3</v>
      </c>
      <c r="BE1978" s="13">
        <f t="shared" si="2398"/>
        <v>9.7733620392903391E-4</v>
      </c>
      <c r="BF1978" s="13">
        <f t="shared" si="2399"/>
        <v>3.0617399517332897E-4</v>
      </c>
      <c r="BG1978" s="13">
        <f t="shared" si="2400"/>
        <v>6.3944229183733714E-5</v>
      </c>
      <c r="BH1978" s="13">
        <f t="shared" si="2401"/>
        <v>1.0016031350704124E-5</v>
      </c>
      <c r="BI1978" s="13">
        <f t="shared" si="2402"/>
        <v>1.2551047723794636E-6</v>
      </c>
      <c r="BJ1978" s="14">
        <f t="shared" si="2403"/>
        <v>0.16192256285975601</v>
      </c>
      <c r="BK1978" s="14">
        <f t="shared" si="2404"/>
        <v>0.2696259885167881</v>
      </c>
      <c r="BL1978" s="14">
        <f t="shared" si="2405"/>
        <v>0.50483160356540313</v>
      </c>
      <c r="BM1978" s="14">
        <f t="shared" si="2406"/>
        <v>0.3401531428586263</v>
      </c>
      <c r="BN1978" s="14">
        <f t="shared" si="2407"/>
        <v>0.65911485106960166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1.3561643835616399</v>
      </c>
      <c r="F1979" s="10">
        <f>VLOOKUP(B1979,home!$B$2:$E$405,3,FALSE)</f>
        <v>0.92</v>
      </c>
      <c r="G1979" s="10">
        <f>VLOOKUP(C1979,away!$B$2:$E$405,4,FALSE)</f>
        <v>1.47</v>
      </c>
      <c r="H1979" s="10">
        <f>VLOOKUP(A1979,away!$A$2:$E$405,3,FALSE)</f>
        <v>1.0958904109589001</v>
      </c>
      <c r="I1979" s="10">
        <f>VLOOKUP(C1979,away!$B$2:$E$405,3,FALSE)</f>
        <v>0.84</v>
      </c>
      <c r="J1979" s="10">
        <f>VLOOKUP(B1979,home!$B$2:$E$405,4,FALSE)</f>
        <v>0.46</v>
      </c>
      <c r="K1979" s="12">
        <f t="shared" si="2352"/>
        <v>1.8340767123287618</v>
      </c>
      <c r="L1979" s="12">
        <f t="shared" si="2353"/>
        <v>0.42345205479451897</v>
      </c>
      <c r="M1979" s="13">
        <f t="shared" si="2354"/>
        <v>0.10460867799981179</v>
      </c>
      <c r="N1979" s="13">
        <f t="shared" si="2355"/>
        <v>0.19186034022695286</v>
      </c>
      <c r="O1979" s="13">
        <f t="shared" si="2356"/>
        <v>4.4296759648358483E-2</v>
      </c>
      <c r="P1979" s="13">
        <f t="shared" si="2357"/>
        <v>8.1243655302678672E-2</v>
      </c>
      <c r="Q1979" s="13">
        <f t="shared" si="2358"/>
        <v>0.17594329101486375</v>
      </c>
      <c r="R1979" s="13">
        <f t="shared" si="2359"/>
        <v>9.3787769469181673E-3</v>
      </c>
      <c r="S1979" s="13">
        <f t="shared" si="2360"/>
        <v>1.5774340267813033E-2</v>
      </c>
      <c r="T1979" s="13">
        <f t="shared" si="2361"/>
        <v>7.4503548107554066E-2</v>
      </c>
      <c r="U1979" s="13">
        <f t="shared" si="2362"/>
        <v>1.7201396388468453E-2</v>
      </c>
      <c r="V1979" s="13">
        <f t="shared" si="2363"/>
        <v>1.361226629302603E-3</v>
      </c>
      <c r="W1979" s="13">
        <f t="shared" si="2364"/>
        <v>0.10756449758028126</v>
      </c>
      <c r="X1979" s="13">
        <f t="shared" si="2365"/>
        <v>4.5548407523310158E-2</v>
      </c>
      <c r="Y1979" s="13">
        <f t="shared" si="2366"/>
        <v>9.6437833791819076E-3</v>
      </c>
      <c r="Z1979" s="13">
        <f t="shared" si="2367"/>
        <v>1.3238207898773214E-3</v>
      </c>
      <c r="AA1979" s="13">
        <f t="shared" si="2368"/>
        <v>2.4279888820106618E-3</v>
      </c>
      <c r="AB1979" s="13">
        <f t="shared" si="2369"/>
        <v>2.226558933144451E-3</v>
      </c>
      <c r="AC1979" s="13">
        <f t="shared" si="2370"/>
        <v>6.607424282004046E-5</v>
      </c>
      <c r="AD1979" s="13">
        <f t="shared" si="2371"/>
        <v>4.9320385021334318E-2</v>
      </c>
      <c r="AE1979" s="13">
        <f t="shared" si="2372"/>
        <v>2.0884818380540827E-2</v>
      </c>
      <c r="AF1979" s="13">
        <f t="shared" si="2373"/>
        <v>4.4218596286251764E-3</v>
      </c>
      <c r="AG1979" s="13">
        <f t="shared" si="2374"/>
        <v>6.2414851525141991E-4</v>
      </c>
      <c r="AH1979" s="13">
        <f t="shared" si="2375"/>
        <v>1.4014365841331366E-4</v>
      </c>
      <c r="AI1979" s="13">
        <f t="shared" si="2376"/>
        <v>2.5703422027641533E-4</v>
      </c>
      <c r="AJ1979" s="13">
        <f t="shared" si="2377"/>
        <v>2.3571023884027737E-4</v>
      </c>
      <c r="AK1979" s="13">
        <f t="shared" si="2378"/>
        <v>1.4410355330480101E-4</v>
      </c>
      <c r="AL1979" s="13">
        <f t="shared" si="2379"/>
        <v>2.0526453868641847E-6</v>
      </c>
      <c r="AM1979" s="13">
        <f t="shared" si="2380"/>
        <v>1.8091473922143522E-2</v>
      </c>
      <c r="AN1979" s="13">
        <f t="shared" si="2381"/>
        <v>7.6608718065931279E-3</v>
      </c>
      <c r="AO1979" s="13">
        <f t="shared" si="2382"/>
        <v>1.6220059540096295E-3</v>
      </c>
      <c r="AP1979" s="13">
        <f t="shared" si="2383"/>
        <v>2.2894725137144058E-4</v>
      </c>
      <c r="AQ1979" s="13">
        <f t="shared" si="2384"/>
        <v>2.4237046008198436E-5</v>
      </c>
      <c r="AR1979" s="13">
        <f t="shared" si="2385"/>
        <v>1.1868824024307773E-5</v>
      </c>
      <c r="AS1979" s="13">
        <f t="shared" si="2386"/>
        <v>2.1768333745711022E-5</v>
      </c>
      <c r="AT1979" s="13">
        <f t="shared" si="2387"/>
        <v>1.996239699460446E-5</v>
      </c>
      <c r="AU1979" s="13">
        <f t="shared" si="2388"/>
        <v>1.2204189150021899E-5</v>
      </c>
      <c r="AV1979" s="13">
        <f t="shared" si="2389"/>
        <v>5.5958547782276267E-6</v>
      </c>
      <c r="AW1979" s="13">
        <f t="shared" si="2390"/>
        <v>4.4282605701361164E-8</v>
      </c>
      <c r="AX1979" s="13">
        <f t="shared" si="2391"/>
        <v>5.5301918353844208E-3</v>
      </c>
      <c r="AY1979" s="13">
        <f t="shared" si="2392"/>
        <v>2.3417710961014049E-3</v>
      </c>
      <c r="AZ1979" s="13">
        <f t="shared" si="2393"/>
        <v>4.9581389125127645E-4</v>
      </c>
      <c r="BA1979" s="13">
        <f t="shared" si="2394"/>
        <v>6.9984470348673068E-5</v>
      </c>
      <c r="BB1979" s="13">
        <f t="shared" si="2395"/>
        <v>7.4087669432129222E-6</v>
      </c>
      <c r="BC1979" s="13">
        <f t="shared" si="2396"/>
        <v>6.2745151711944395E-7</v>
      </c>
      <c r="BD1979" s="13">
        <f t="shared" si="2397"/>
        <v>8.3764632018128012E-7</v>
      </c>
      <c r="BE1979" s="13">
        <f t="shared" si="2398"/>
        <v>1.5363076090123673E-6</v>
      </c>
      <c r="BF1979" s="13">
        <f t="shared" si="2399"/>
        <v>1.4088530043315323E-6</v>
      </c>
      <c r="BG1979" s="13">
        <f t="shared" si="2400"/>
        <v>8.6131482877962492E-7</v>
      </c>
      <c r="BH1979" s="13">
        <f t="shared" si="2401"/>
        <v>3.9492936736203616E-7</v>
      </c>
      <c r="BI1979" s="13">
        <f t="shared" si="2402"/>
        <v>1.4486615113868829E-7</v>
      </c>
      <c r="BJ1979" s="14">
        <f t="shared" si="2403"/>
        <v>0.71638841286956756</v>
      </c>
      <c r="BK1979" s="14">
        <f t="shared" si="2404"/>
        <v>0.2053977981839144</v>
      </c>
      <c r="BL1979" s="14">
        <f t="shared" si="2405"/>
        <v>7.6385055985708716E-2</v>
      </c>
      <c r="BM1979" s="14">
        <f t="shared" si="2406"/>
        <v>0.38982185987598877</v>
      </c>
      <c r="BN1979" s="14">
        <f t="shared" si="2407"/>
        <v>0.60733150113958367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</v>
      </c>
      <c r="F1980" s="10">
        <f>VLOOKUP(B1980,home!$B$2:$E$405,3,FALSE)</f>
        <v>1.51</v>
      </c>
      <c r="G1980" s="10">
        <f>VLOOKUP(C1980,away!$B$2:$E$405,4,FALSE)</f>
        <v>1.37</v>
      </c>
      <c r="H1980" s="10">
        <f>VLOOKUP(A1980,away!$A$2:$E$405,3,FALSE)</f>
        <v>1.0857142857142901</v>
      </c>
      <c r="I1980" s="10">
        <f>VLOOKUP(C1980,away!$B$2:$E$405,3,FALSE)</f>
        <v>0.65</v>
      </c>
      <c r="J1980" s="10">
        <f>VLOOKUP(B1980,home!$B$2:$E$405,4,FALSE)</f>
        <v>1.38</v>
      </c>
      <c r="K1980" s="12">
        <f t="shared" si="2352"/>
        <v>3.2064850000000003</v>
      </c>
      <c r="L1980" s="12">
        <f t="shared" si="2353"/>
        <v>0.97388571428571824</v>
      </c>
      <c r="M1980" s="13">
        <f t="shared" si="2354"/>
        <v>1.5292837242520389E-2</v>
      </c>
      <c r="N1980" s="13">
        <f t="shared" si="2355"/>
        <v>4.9036253225582999E-2</v>
      </c>
      <c r="O1980" s="13">
        <f t="shared" si="2356"/>
        <v>1.4893475721387201E-2</v>
      </c>
      <c r="P1980" s="13">
        <f t="shared" si="2357"/>
        <v>4.7755706498492249E-2</v>
      </c>
      <c r="Q1980" s="13">
        <f t="shared" si="2358"/>
        <v>7.8617005212016769E-2</v>
      </c>
      <c r="R1980" s="13">
        <f t="shared" si="2359"/>
        <v>7.2522716205600879E-3</v>
      </c>
      <c r="S1980" s="13">
        <f t="shared" si="2360"/>
        <v>3.7282282335894909E-2</v>
      </c>
      <c r="T1980" s="13">
        <f t="shared" si="2361"/>
        <v>7.6563978275908981E-2</v>
      </c>
      <c r="U1980" s="13">
        <f t="shared" si="2362"/>
        <v>2.3254300167251617E-2</v>
      </c>
      <c r="V1980" s="13">
        <f t="shared" si="2363"/>
        <v>1.2935916080565541E-2</v>
      </c>
      <c r="W1980" s="13">
        <f t="shared" si="2364"/>
        <v>8.4028082652417874E-2</v>
      </c>
      <c r="X1980" s="13">
        <f t="shared" si="2365"/>
        <v>8.1833749294009342E-2</v>
      </c>
      <c r="Y1980" s="13">
        <f t="shared" si="2366"/>
        <v>3.9848359691937334E-2</v>
      </c>
      <c r="Z1980" s="13">
        <f t="shared" si="2367"/>
        <v>2.354294575794402E-3</v>
      </c>
      <c r="AA1980" s="13">
        <f t="shared" si="2368"/>
        <v>7.5490102428661145E-3</v>
      </c>
      <c r="AB1980" s="13">
        <f t="shared" si="2369"/>
        <v>1.2102894054298281E-2</v>
      </c>
      <c r="AC1980" s="13">
        <f t="shared" si="2370"/>
        <v>2.5247269433879807E-3</v>
      </c>
      <c r="AD1980" s="13">
        <f t="shared" si="2371"/>
        <v>6.7358696650934538E-2</v>
      </c>
      <c r="AE1980" s="13">
        <f t="shared" si="2372"/>
        <v>6.5599672401250392E-2</v>
      </c>
      <c r="AF1980" s="13">
        <f t="shared" si="2373"/>
        <v>3.1943291906700422E-2</v>
      </c>
      <c r="AG1980" s="13">
        <f t="shared" si="2374"/>
        <v>1.036970521839805E-2</v>
      </c>
      <c r="AH1980" s="13">
        <f t="shared" si="2375"/>
        <v>5.7320346364663074E-4</v>
      </c>
      <c r="AI1980" s="13">
        <f t="shared" si="2376"/>
        <v>1.8379683081309671E-3</v>
      </c>
      <c r="AJ1980" s="13">
        <f t="shared" si="2377"/>
        <v>2.9467089052486626E-3</v>
      </c>
      <c r="AK1980" s="13">
        <f t="shared" si="2378"/>
        <v>3.1495259680154194E-3</v>
      </c>
      <c r="AL1980" s="13">
        <f t="shared" si="2379"/>
        <v>3.1536363589102282E-4</v>
      </c>
      <c r="AM1980" s="13">
        <f t="shared" si="2380"/>
        <v>4.3196930086154342E-2</v>
      </c>
      <c r="AN1980" s="13">
        <f t="shared" si="2381"/>
        <v>4.2068873111904645E-2</v>
      </c>
      <c r="AO1980" s="13">
        <f t="shared" si="2382"/>
        <v>2.0485137269891249E-2</v>
      </c>
      <c r="AP1980" s="13">
        <f t="shared" si="2383"/>
        <v>6.6500608474430109E-3</v>
      </c>
      <c r="AQ1980" s="13">
        <f t="shared" si="2384"/>
        <v>1.6190998146138811E-3</v>
      </c>
      <c r="AR1980" s="13">
        <f t="shared" si="2385"/>
        <v>1.1164693292490936E-4</v>
      </c>
      <c r="AS1980" s="13">
        <f t="shared" si="2386"/>
        <v>3.5799421571972809E-4</v>
      </c>
      <c r="AT1980" s="13">
        <f t="shared" si="2387"/>
        <v>5.7395154139603625E-4</v>
      </c>
      <c r="AU1980" s="13">
        <f t="shared" si="2388"/>
        <v>6.1345566940442312E-4</v>
      </c>
      <c r="AV1980" s="13">
        <f t="shared" si="2389"/>
        <v>4.9175910052756048E-4</v>
      </c>
      <c r="AW1980" s="13">
        <f t="shared" si="2390"/>
        <v>2.7355604815136201E-5</v>
      </c>
      <c r="AX1980" s="13">
        <f t="shared" si="2391"/>
        <v>2.3085051394550443E-2</v>
      </c>
      <c r="AY1980" s="13">
        <f t="shared" si="2392"/>
        <v>2.248220176670427E-2</v>
      </c>
      <c r="AZ1980" s="13">
        <f t="shared" si="2393"/>
        <v>1.0947547563141211E-2</v>
      </c>
      <c r="BA1980" s="13">
        <f t="shared" si="2394"/>
        <v>3.5538867260688852E-3</v>
      </c>
      <c r="BB1980" s="13">
        <f t="shared" si="2395"/>
        <v>8.6526987817703207E-4</v>
      </c>
      <c r="BC1980" s="13">
        <f t="shared" si="2396"/>
        <v>1.685347946716711E-4</v>
      </c>
      <c r="BD1980" s="13">
        <f t="shared" si="2397"/>
        <v>1.8121892169897497E-5</v>
      </c>
      <c r="BE1980" s="13">
        <f t="shared" si="2398"/>
        <v>5.8107575414393797E-5</v>
      </c>
      <c r="BF1980" s="13">
        <f t="shared" si="2399"/>
        <v>9.3160534476311268E-5</v>
      </c>
      <c r="BG1980" s="13">
        <f t="shared" si="2400"/>
        <v>9.9572618796758315E-5</v>
      </c>
      <c r="BH1980" s="13">
        <f t="shared" si="2401"/>
        <v>7.9819527145630901E-5</v>
      </c>
      <c r="BI1980" s="13">
        <f t="shared" si="2402"/>
        <v>5.1188023299911634E-5</v>
      </c>
      <c r="BJ1980" s="14">
        <f t="shared" si="2403"/>
        <v>0.76032138778247738</v>
      </c>
      <c r="BK1980" s="14">
        <f t="shared" si="2404"/>
        <v>0.13858903450345636</v>
      </c>
      <c r="BL1980" s="14">
        <f t="shared" si="2405"/>
        <v>7.6108136082680536E-2</v>
      </c>
      <c r="BM1980" s="14">
        <f t="shared" si="2406"/>
        <v>0.74207045726195964</v>
      </c>
      <c r="BN1980" s="14">
        <f t="shared" si="2407"/>
        <v>0.21284754952055968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</v>
      </c>
      <c r="F1981" s="15">
        <f>VLOOKUP(B1981,home!$B$2:$E$405,3,FALSE)</f>
        <v>1.38</v>
      </c>
      <c r="G1981" s="15">
        <f>VLOOKUP(C1981,away!$B$2:$E$405,4,FALSE)</f>
        <v>1.57</v>
      </c>
      <c r="H1981" s="15">
        <f>VLOOKUP(A1981,away!$A$2:$E$405,3,FALSE)</f>
        <v>1.0857142857142901</v>
      </c>
      <c r="I1981" s="15">
        <f>VLOOKUP(C1981,away!$B$2:$E$405,3,FALSE)</f>
        <v>0.37</v>
      </c>
      <c r="J1981" s="15">
        <f>VLOOKUP(B1981,home!$B$2:$E$405,4,FALSE)</f>
        <v>0.79</v>
      </c>
      <c r="K1981" s="20">
        <f t="shared" si="2352"/>
        <v>3.3582299999999998</v>
      </c>
      <c r="L1981" s="20">
        <f t="shared" si="2353"/>
        <v>0.31735428571428698</v>
      </c>
      <c r="M1981" s="21">
        <f t="shared" si="2354"/>
        <v>2.5334598553383922E-2</v>
      </c>
      <c r="N1981" s="21">
        <f t="shared" si="2355"/>
        <v>8.5079408899930486E-2</v>
      </c>
      <c r="O1981" s="21">
        <f t="shared" si="2356"/>
        <v>8.0400434277673617E-3</v>
      </c>
      <c r="P1981" s="21">
        <f t="shared" si="2357"/>
        <v>2.700031504043119E-2</v>
      </c>
      <c r="Q1981" s="21">
        <f t="shared" si="2358"/>
        <v>0.14285811167500681</v>
      </c>
      <c r="R1981" s="21">
        <f t="shared" si="2359"/>
        <v>1.2757711195654795E-3</v>
      </c>
      <c r="S1981" s="21">
        <f t="shared" si="2360"/>
        <v>7.1938875481526105E-3</v>
      </c>
      <c r="T1981" s="21">
        <f t="shared" si="2361"/>
        <v>4.5336633989113626E-2</v>
      </c>
      <c r="U1981" s="21">
        <f t="shared" si="2362"/>
        <v>4.2843328468583795E-3</v>
      </c>
      <c r="V1981" s="21">
        <f t="shared" si="2363"/>
        <v>8.5187513105301716E-4</v>
      </c>
      <c r="W1981" s="21">
        <f t="shared" si="2364"/>
        <v>0.15991679879011933</v>
      </c>
      <c r="X1981" s="21">
        <f t="shared" si="2365"/>
        <v>5.0750281453753675E-2</v>
      </c>
      <c r="Y1981" s="21">
        <f t="shared" si="2366"/>
        <v>8.0529096602775119E-3</v>
      </c>
      <c r="Z1981" s="21">
        <f t="shared" si="2367"/>
        <v>1.3495714412820633E-4</v>
      </c>
      <c r="AA1981" s="21">
        <f t="shared" si="2368"/>
        <v>4.5321713012566633E-4</v>
      </c>
      <c r="AB1981" s="21">
        <f t="shared" si="2369"/>
        <v>7.6100368145095838E-4</v>
      </c>
      <c r="AC1981" s="21">
        <f t="shared" si="2370"/>
        <v>5.6742799932949443E-5</v>
      </c>
      <c r="AD1981" s="21">
        <f t="shared" si="2371"/>
        <v>0.13425934780023563</v>
      </c>
      <c r="AE1981" s="21">
        <f t="shared" si="2372"/>
        <v>4.2607779421609801E-2</v>
      </c>
      <c r="AF1981" s="21">
        <f t="shared" si="2373"/>
        <v>6.7608807021084369E-3</v>
      </c>
      <c r="AG1981" s="21">
        <f t="shared" si="2374"/>
        <v>7.1519815533904339E-4</v>
      </c>
      <c r="AH1981" s="21">
        <f t="shared" si="2375"/>
        <v>1.0707307019211748E-5</v>
      </c>
      <c r="AI1981" s="21">
        <f t="shared" si="2376"/>
        <v>3.5957599651127467E-5</v>
      </c>
      <c r="AJ1981" s="21">
        <f t="shared" si="2377"/>
        <v>6.037694493820292E-5</v>
      </c>
      <c r="AK1981" s="21">
        <f t="shared" si="2378"/>
        <v>6.7586555933273713E-5</v>
      </c>
      <c r="AL1981" s="21">
        <f t="shared" si="2379"/>
        <v>2.4189425717363958E-6</v>
      </c>
      <c r="AM1981" s="21">
        <f t="shared" si="2380"/>
        <v>9.0174753912637018E-2</v>
      </c>
      <c r="AN1981" s="21">
        <f t="shared" si="2381"/>
        <v>2.8617344617406525E-2</v>
      </c>
      <c r="AO1981" s="21">
        <f t="shared" si="2382"/>
        <v>4.540918480048322E-3</v>
      </c>
      <c r="AP1981" s="21">
        <f t="shared" si="2383"/>
        <v>4.8035998024084696E-4</v>
      </c>
      <c r="AQ1981" s="21">
        <f t="shared" si="2384"/>
        <v>3.8111074603765746E-5</v>
      </c>
      <c r="AR1981" s="21">
        <f t="shared" si="2385"/>
        <v>6.79601954201103E-7</v>
      </c>
      <c r="AS1981" s="21">
        <f t="shared" si="2386"/>
        <v>2.28225967065677E-6</v>
      </c>
      <c r="AT1981" s="21">
        <f t="shared" si="2387"/>
        <v>3.8321764468948435E-6</v>
      </c>
      <c r="AU1981" s="21">
        <f t="shared" si="2388"/>
        <v>4.2897766364185558E-6</v>
      </c>
      <c r="AV1981" s="21">
        <f t="shared" si="2389"/>
        <v>3.6015141484299715E-6</v>
      </c>
      <c r="AW1981" s="21">
        <f t="shared" si="2390"/>
        <v>7.1610690552038046E-8</v>
      </c>
      <c r="AX1981" s="21">
        <f t="shared" si="2391"/>
        <v>5.0471260638672515E-2</v>
      </c>
      <c r="AY1981" s="21">
        <f t="shared" si="2392"/>
        <v>1.6017270869085522E-2</v>
      </c>
      <c r="AZ1981" s="21">
        <f t="shared" si="2393"/>
        <v>2.5415747778754464E-3</v>
      </c>
      <c r="BA1981" s="21">
        <f t="shared" si="2394"/>
        <v>2.6885988274070332E-4</v>
      </c>
      <c r="BB1981" s="21">
        <f t="shared" si="2395"/>
        <v>2.1330959011100713E-5</v>
      </c>
      <c r="BC1981" s="21">
        <f t="shared" si="2396"/>
        <v>1.3538942521137199E-6</v>
      </c>
      <c r="BD1981" s="21">
        <f t="shared" si="2397"/>
        <v>3.5945765457587438E-8</v>
      </c>
      <c r="BE1981" s="21">
        <f t="shared" si="2398"/>
        <v>1.2071414793263384E-7</v>
      </c>
      <c r="BF1981" s="21">
        <f t="shared" si="2399"/>
        <v>2.0269293650590454E-7</v>
      </c>
      <c r="BG1981" s="21">
        <f t="shared" si="2400"/>
        <v>2.2689650005407454E-7</v>
      </c>
      <c r="BH1981" s="21">
        <f t="shared" si="2401"/>
        <v>1.9049265834414871E-7</v>
      </c>
      <c r="BI1981" s="21">
        <f t="shared" si="2402"/>
        <v>1.2794363200621406E-7</v>
      </c>
      <c r="BJ1981" s="22">
        <f t="shared" si="2403"/>
        <v>0.86951048963406818</v>
      </c>
      <c r="BK1981" s="22">
        <f t="shared" si="2404"/>
        <v>7.645710888461095E-2</v>
      </c>
      <c r="BL1981" s="22">
        <f t="shared" si="2405"/>
        <v>1.5004586627806562E-2</v>
      </c>
      <c r="BM1981" s="22">
        <f t="shared" si="2406"/>
        <v>0.65550169431613392</v>
      </c>
      <c r="BN1981" s="22">
        <f t="shared" si="2407"/>
        <v>0.28958824871608529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1.36666666666667</v>
      </c>
      <c r="F1982" s="10">
        <f>VLOOKUP(B1982,home!$B$2:$E$405,3,FALSE)</f>
        <v>0.59</v>
      </c>
      <c r="G1982" s="10">
        <f>VLOOKUP(C1982,away!$B$2:$E$405,4,FALSE)</f>
        <v>0.59</v>
      </c>
      <c r="H1982" s="10">
        <f>VLOOKUP(A1982,away!$A$2:$E$405,3,FALSE)</f>
        <v>1.0874999999999999</v>
      </c>
      <c r="I1982" s="10">
        <f>VLOOKUP(C1982,away!$B$2:$E$405,3,FALSE)</f>
        <v>1.02</v>
      </c>
      <c r="J1982" s="10">
        <f>VLOOKUP(B1982,home!$B$2:$E$405,4,FALSE)</f>
        <v>0.92</v>
      </c>
      <c r="K1982" s="12">
        <f t="shared" ref="K1982:K2028" si="2408">E1982*F1982*G1982</f>
        <v>0.47573666666666775</v>
      </c>
      <c r="L1982" s="12">
        <f t="shared" ref="L1982:L2028" si="2409">H1982*I1982*J1982</f>
        <v>1.0205099999999998</v>
      </c>
      <c r="M1982" s="13">
        <f t="shared" ref="M1982:M2028" si="2410">_xlfn.POISSON.DIST(0,K1982,FALSE) * _xlfn.POISSON.DIST(0,L1982,FALSE)</f>
        <v>0.22396921565867756</v>
      </c>
      <c r="N1982" s="13">
        <f t="shared" ref="N1982:N2028" si="2411">_xlfn.POISSON.DIST(1,K1982,FALSE) * _xlfn.POISSON.DIST(0,L1982,FALSE)</f>
        <v>0.10655036809340732</v>
      </c>
      <c r="O1982" s="13">
        <f t="shared" ref="O1982:O2028" si="2412">_xlfn.POISSON.DIST(0,K1982,FALSE) * _xlfn.POISSON.DIST(1,L1982,FALSE)</f>
        <v>0.22856282427183697</v>
      </c>
      <c r="P1982" s="13">
        <f t="shared" ref="P1982:P2028" si="2413">_xlfn.POISSON.DIST(1,K1982,FALSE) * _xlfn.POISSON.DIST(1,L1982,FALSE)</f>
        <v>0.10873571614300306</v>
      </c>
      <c r="Q1982" s="13">
        <f t="shared" ref="Q1982:Q2028" si="2414">_xlfn.POISSON.DIST(2,K1982,FALSE) * _xlfn.POISSON.DIST(0,L1982,FALSE)</f>
        <v>2.5344958474432026E-2</v>
      </c>
      <c r="R1982" s="13">
        <f t="shared" ref="R1982:R2028" si="2415">_xlfn.POISSON.DIST(0,K1982,FALSE) * _xlfn.POISSON.DIST(2,L1982,FALSE)</f>
        <v>0.11662532389882616</v>
      </c>
      <c r="S1982" s="13">
        <f t="shared" ref="S1982:S2028" si="2416">_xlfn.POISSON.DIST(2,K1982,FALSE) * _xlfn.POISSON.DIST(2,L1982,FALSE)</f>
        <v>1.3197635141909783E-2</v>
      </c>
      <c r="T1982" s="13">
        <f t="shared" ref="T1982:T2028" si="2417">_xlfn.POISSON.DIST(2,K1982,FALSE) * _xlfn.POISSON.DIST(1,L1982,FALSE)</f>
        <v>2.586478357274262E-2</v>
      </c>
      <c r="U1982" s="13">
        <f t="shared" ref="U1982:U2028" si="2418">_xlfn.POISSON.DIST(1,K1982,FALSE) * _xlfn.POISSON.DIST(2,L1982,FALSE)</f>
        <v>5.548294284054802E-2</v>
      </c>
      <c r="V1982" s="13">
        <f t="shared" ref="V1982:V2028" si="2419">_xlfn.POISSON.DIST(3,K1982,FALSE) * _xlfn.POISSON.DIST(3,L1982,FALSE)</f>
        <v>7.1193033497395401E-4</v>
      </c>
      <c r="W1982" s="13">
        <f t="shared" ref="W1982:W2028" si="2420">_xlfn.POISSON.DIST(3,K1982,FALSE) * _xlfn.POISSON.DIST(0,L1982,FALSE)</f>
        <v>4.0191753538104686E-3</v>
      </c>
      <c r="X1982" s="13">
        <f t="shared" ref="X1982:X2028" si="2421">_xlfn.POISSON.DIST(3,K1982,FALSE) * _xlfn.POISSON.DIST(1,L1982,FALSE)</f>
        <v>4.1016086403171201E-3</v>
      </c>
      <c r="Y1982" s="13">
        <f t="shared" ref="Y1982:Y2028" si="2422">_xlfn.POISSON.DIST(3,K1982,FALSE) * _xlfn.POISSON.DIST(2,L1982,FALSE)</f>
        <v>2.0928663167650119E-3</v>
      </c>
      <c r="Z1982" s="13">
        <f t="shared" ref="Z1982:Z2028" si="2423">_xlfn.POISSON.DIST(0,K1982,FALSE) * _xlfn.POISSON.DIST(3,L1982,FALSE)</f>
        <v>3.9672436430663691E-2</v>
      </c>
      <c r="AA1982" s="13">
        <f t="shared" ref="AA1982:AA2028" si="2424">_xlfn.POISSON.DIST(1,K1982,FALSE) * _xlfn.POISSON.DIST(3,L1982,FALSE)</f>
        <v>1.8873632666069218E-2</v>
      </c>
      <c r="AB1982" s="13">
        <f t="shared" ref="AB1982:AB2028" si="2425">_xlfn.POISSON.DIST(2,K1982,FALSE) * _xlfn.POISSON.DIST(3,L1982,FALSE)</f>
        <v>4.4894395462234497E-3</v>
      </c>
      <c r="AC1982" s="13">
        <f t="shared" ref="AC1982:AC2028" si="2426">_xlfn.POISSON.DIST(4,K1982,FALSE) * _xlfn.POISSON.DIST(4,L1982,FALSE)</f>
        <v>2.1602370271528435E-5</v>
      </c>
      <c r="AD1982" s="13">
        <f t="shared" ref="AD1982:AD2028" si="2427">_xlfn.POISSON.DIST(4,K1982,FALSE) * _xlfn.POISSON.DIST(0,L1982,FALSE)</f>
        <v>4.7801727139265424E-4</v>
      </c>
      <c r="AE1982" s="13">
        <f t="shared" ref="AE1982:AE2028" si="2428">_xlfn.POISSON.DIST(4,K1982,FALSE) * _xlfn.POISSON.DIST(1,L1982,FALSE)</f>
        <v>4.8782140562891744E-4</v>
      </c>
      <c r="AF1982" s="13">
        <f t="shared" ref="AF1982:AF2028" si="2429">_xlfn.POISSON.DIST(4,K1982,FALSE) * _xlfn.POISSON.DIST(2,L1982,FALSE)</f>
        <v>2.4891331132918321E-4</v>
      </c>
      <c r="AG1982" s="13">
        <f t="shared" ref="AG1982:AG2028" si="2430">_xlfn.POISSON.DIST(4,K1982,FALSE) * _xlfn.POISSON.DIST(3,L1982,FALSE)</f>
        <v>8.4672841114848241E-5</v>
      </c>
      <c r="AH1982" s="13">
        <f t="shared" ref="AH1982:AH2028" si="2431">_xlfn.POISSON.DIST(0,K1982,FALSE) * _xlfn.POISSON.DIST(4,L1982,FALSE)</f>
        <v>1.0121529525464145E-2</v>
      </c>
      <c r="AI1982" s="13">
        <f t="shared" ref="AI1982:AI2028" si="2432">_xlfn.POISSON.DIST(1,K1982,FALSE) * _xlfn.POISSON.DIST(4,L1982,FALSE)</f>
        <v>4.8151827180125725E-3</v>
      </c>
      <c r="AJ1982" s="13">
        <f t="shared" ref="AJ1982:AJ2028" si="2433">_xlfn.POISSON.DIST(2,K1982,FALSE) * _xlfn.POISSON.DIST(4,L1982,FALSE)</f>
        <v>1.1453794878291228E-3</v>
      </c>
      <c r="AK1982" s="13">
        <f t="shared" ref="AK1982:AK2028" si="2434">_xlfn.POISSON.DIST(3,K1982,FALSE) * _xlfn.POISSON.DIST(4,L1982,FALSE)</f>
        <v>1.8163300653606737E-4</v>
      </c>
      <c r="AL1982" s="13">
        <f t="shared" ref="AL1982:AL2028" si="2435">_xlfn.POISSON.DIST(5,K1982,FALSE) * _xlfn.POISSON.DIST(5,L1982,FALSE)</f>
        <v>4.1951286831145492E-7</v>
      </c>
      <c r="AM1982" s="13">
        <f t="shared" ref="AM1982:AM2028" si="2436">_xlfn.POISSON.DIST(5,K1982,FALSE) * _xlfn.POISSON.DIST(0,L1982,FALSE)</f>
        <v>4.548206866028746E-5</v>
      </c>
      <c r="AN1982" s="13">
        <f t="shared" ref="AN1982:AN2028" si="2437">_xlfn.POISSON.DIST(5,K1982,FALSE) * _xlfn.POISSON.DIST(1,L1982,FALSE)</f>
        <v>4.6414905888509944E-5</v>
      </c>
      <c r="AO1982" s="13">
        <f t="shared" ref="AO1982:AO2028" si="2438">_xlfn.POISSON.DIST(5,K1982,FALSE) * _xlfn.POISSON.DIST(2,L1982,FALSE)</f>
        <v>2.3683437804141637E-5</v>
      </c>
      <c r="AP1982" s="13">
        <f t="shared" ref="AP1982:AP2028" si="2439">_xlfn.POISSON.DIST(5,K1982,FALSE) * _xlfn.POISSON.DIST(3,L1982,FALSE)</f>
        <v>8.0563950378348587E-6</v>
      </c>
      <c r="AQ1982" s="13">
        <f t="shared" ref="AQ1982:AQ2028" si="2440">_xlfn.POISSON.DIST(5,K1982,FALSE) * _xlfn.POISSON.DIST(4,L1982,FALSE)</f>
        <v>2.055407925015212E-6</v>
      </c>
      <c r="AR1982" s="13">
        <f t="shared" ref="AR1982:AR2028" si="2441">_xlfn.POISSON.DIST(0,K1982,FALSE) * _xlfn.POISSON.DIST(5,L1982,FALSE)</f>
        <v>2.0658244192062834E-3</v>
      </c>
      <c r="AS1982" s="13">
        <f t="shared" ref="AS1982:AS2028" si="2442">_xlfn.POISSON.DIST(1,K1982,FALSE) * _xlfn.POISSON.DIST(5,L1982,FALSE)</f>
        <v>9.8278842311180217E-4</v>
      </c>
      <c r="AT1982" s="13">
        <f t="shared" ref="AT1982:AT2028" si="2443">_xlfn.POISSON.DIST(2,K1982,FALSE) * _xlfn.POISSON.DIST(5,L1982,FALSE)</f>
        <v>2.3377424422489965E-4</v>
      </c>
      <c r="AU1982" s="13">
        <f t="shared" ref="AU1982:AU2028" si="2444">_xlfn.POISSON.DIST(3,K1982,FALSE) * _xlfn.POISSON.DIST(5,L1982,FALSE)</f>
        <v>3.7071659900024427E-5</v>
      </c>
      <c r="AV1982" s="13">
        <f t="shared" ref="AV1982:AV2028" si="2445">_xlfn.POISSON.DIST(4,K1982,FALSE) * _xlfn.POISSON.DIST(5,L1982,FALSE)</f>
        <v>4.4090869771594975E-6</v>
      </c>
      <c r="AW1982" s="13">
        <f t="shared" ref="AW1982:AW2028" si="2446">_xlfn.POISSON.DIST(6,K1982,FALSE) * _xlfn.POISSON.DIST(6,L1982,FALSE)</f>
        <v>5.6575275352634002E-9</v>
      </c>
      <c r="AX1982" s="13">
        <f t="shared" ref="AX1982:AX2028" si="2447">_xlfn.POISSON.DIST(6,K1982,FALSE) * _xlfn.POISSON.DIST(0,L1982,FALSE)</f>
        <v>3.6062479562582758E-6</v>
      </c>
      <c r="AY1982" s="13">
        <f t="shared" ref="AY1982:AY2028" si="2448">_xlfn.POISSON.DIST(6,K1982,FALSE) * _xlfn.POISSON.DIST(1,L1982,FALSE)</f>
        <v>3.6802121018411318E-6</v>
      </c>
      <c r="AZ1982" s="13">
        <f t="shared" ref="AZ1982:AZ2028" si="2449">_xlfn.POISSON.DIST(6,K1982,FALSE) * _xlfn.POISSON.DIST(2,L1982,FALSE)</f>
        <v>1.8778466260249466E-6</v>
      </c>
      <c r="BA1982" s="13">
        <f t="shared" ref="BA1982:BA2028" si="2450">_xlfn.POISSON.DIST(6,K1982,FALSE) * _xlfn.POISSON.DIST(3,L1982,FALSE)</f>
        <v>6.3878708677490596E-7</v>
      </c>
      <c r="BB1982" s="13">
        <f t="shared" ref="BB1982:BB2028" si="2451">_xlfn.POISSON.DIST(6,K1982,FALSE) * _xlfn.POISSON.DIST(4,L1982,FALSE)</f>
        <v>1.6297215248116475E-7</v>
      </c>
      <c r="BC1982" s="13">
        <f t="shared" ref="BC1982:BC2028" si="2452">_xlfn.POISSON.DIST(6,K1982,FALSE) * _xlfn.POISSON.DIST(5,L1982,FALSE)</f>
        <v>3.3262942265710695E-8</v>
      </c>
      <c r="BD1982" s="13">
        <f t="shared" ref="BD1982:BD2028" si="2453">_xlfn.POISSON.DIST(0,K1982,FALSE) * _xlfn.POISSON.DIST(6,L1982,FALSE)</f>
        <v>3.5136574634070053E-4</v>
      </c>
      <c r="BE1982" s="13">
        <f t="shared" ref="BE1982:BE2028" si="2454">_xlfn.POISSON.DIST(1,K1982,FALSE) * _xlfn.POISSON.DIST(6,L1982,FALSE)</f>
        <v>1.6715756894497078E-4</v>
      </c>
      <c r="BF1982" s="13">
        <f t="shared" ref="BF1982:BF2028" si="2455">_xlfn.POISSON.DIST(2,K1982,FALSE) * _xlfn.POISSON.DIST(6,L1982,FALSE)</f>
        <v>3.9761492328992035E-5</v>
      </c>
      <c r="BG1982" s="13">
        <f t="shared" ref="BG1982:BG2028" si="2456">_xlfn.POISSON.DIST(3,K1982,FALSE) * _xlfn.POISSON.DIST(6,L1982,FALSE)</f>
        <v>6.305333274095651E-6</v>
      </c>
      <c r="BH1982" s="13">
        <f t="shared" ref="BH1982:BH2028" si="2457">_xlfn.POISSON.DIST(4,K1982,FALSE) * _xlfn.POISSON.DIST(6,L1982,FALSE)</f>
        <v>7.4991955851017273E-7</v>
      </c>
      <c r="BI1982" s="13">
        <f t="shared" ref="BI1982:BI2028" si="2458">_xlfn.POISSON.DIST(5,K1982,FALSE) * _xlfn.POISSON.DIST(6,L1982,FALSE)</f>
        <v>7.1352846206753769E-8</v>
      </c>
      <c r="BJ1982" s="14">
        <f t="shared" ref="BJ1982:BJ2028" si="2459">SUM(N1982,Q1982,T1982,W1982,X1982,Y1982,AD1982,AE1982,AF1982,AG1982,AM1982,AN1982,AO1982,AP1982,AQ1982,AX1982,AY1982,AZ1982,BA1982,BB1982,BC1982)</f>
        <v>0.16940887682512157</v>
      </c>
      <c r="BK1982" s="14">
        <f t="shared" ref="BK1982:BK2028" si="2460">SUM(M1982,P1982,S1982,V1982,AC1982,AL1982,AY1982)</f>
        <v>0.34664019937380608</v>
      </c>
      <c r="BL1982" s="14">
        <f t="shared" ref="BL1982:BL2028" si="2461">SUM(O1982,R1982,U1982,AA1982,AB1982,AH1982,AI1982,AJ1982,AK1982,AR1982,AS1982,AT1982,AU1982,AV1982,BD1982,BE1982,BF1982,BG1982,BH1982,BI1982)</f>
        <v>0.44418716720805929</v>
      </c>
      <c r="BM1982" s="14">
        <f t="shared" ref="BM1982:BM2028" si="2462">SUM(S1982:BI1982)</f>
        <v>0.19011659874289324</v>
      </c>
      <c r="BN1982" s="14">
        <f t="shared" ref="BN1982:BN2028" si="2463">SUM(M1982:R1982)</f>
        <v>0.80978840654018314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1.36666666666667</v>
      </c>
      <c r="F1983" s="10">
        <f>VLOOKUP(B1983,home!$B$2:$E$405,3,FALSE)</f>
        <v>0.88</v>
      </c>
      <c r="G1983" s="10">
        <f>VLOOKUP(C1983,away!$B$2:$E$405,4,FALSE)</f>
        <v>1.02</v>
      </c>
      <c r="H1983" s="10">
        <f>VLOOKUP(A1983,away!$A$2:$E$405,3,FALSE)</f>
        <v>1.0874999999999999</v>
      </c>
      <c r="I1983" s="10">
        <f>VLOOKUP(C1983,away!$B$2:$E$405,3,FALSE)</f>
        <v>0.8</v>
      </c>
      <c r="J1983" s="10">
        <f>VLOOKUP(B1983,home!$B$2:$E$405,4,FALSE)</f>
        <v>1.01</v>
      </c>
      <c r="K1983" s="12">
        <f t="shared" si="2408"/>
        <v>1.2267200000000031</v>
      </c>
      <c r="L1983" s="12">
        <f t="shared" si="2409"/>
        <v>0.87870000000000004</v>
      </c>
      <c r="M1983" s="13">
        <f t="shared" si="2410"/>
        <v>0.12179450983117104</v>
      </c>
      <c r="N1983" s="13">
        <f t="shared" si="2411"/>
        <v>0.14940776110009452</v>
      </c>
      <c r="O1983" s="13">
        <f t="shared" si="2412"/>
        <v>0.10702083578865</v>
      </c>
      <c r="P1983" s="13">
        <f t="shared" si="2413"/>
        <v>0.13128459967865305</v>
      </c>
      <c r="Q1983" s="13">
        <f t="shared" si="2414"/>
        <v>9.1640744348354231E-2</v>
      </c>
      <c r="R1983" s="13">
        <f t="shared" si="2415"/>
        <v>4.7019604203743376E-2</v>
      </c>
      <c r="S1983" s="13">
        <f t="shared" si="2416"/>
        <v>3.537853663657721E-2</v>
      </c>
      <c r="T1983" s="13">
        <f t="shared" si="2417"/>
        <v>8.0524722058898851E-2</v>
      </c>
      <c r="U1983" s="13">
        <f t="shared" si="2418"/>
        <v>5.7679888868816212E-2</v>
      </c>
      <c r="V1983" s="13">
        <f t="shared" si="2419"/>
        <v>4.2372435579201987E-3</v>
      </c>
      <c r="W1983" s="13">
        <f t="shared" si="2420"/>
        <v>3.7472511302337794E-2</v>
      </c>
      <c r="X1983" s="13">
        <f t="shared" si="2421"/>
        <v>3.2927095681364225E-2</v>
      </c>
      <c r="Y1983" s="13">
        <f t="shared" si="2422"/>
        <v>1.446651948760737E-2</v>
      </c>
      <c r="Z1983" s="13">
        <f t="shared" si="2423"/>
        <v>1.3772042071276434E-2</v>
      </c>
      <c r="AA1983" s="13">
        <f t="shared" si="2424"/>
        <v>1.6894439449676269E-2</v>
      </c>
      <c r="AB1983" s="13">
        <f t="shared" si="2425"/>
        <v>1.0362373380853466E-2</v>
      </c>
      <c r="AC1983" s="13">
        <f t="shared" si="2426"/>
        <v>2.8546279765279196E-4</v>
      </c>
      <c r="AD1983" s="13">
        <f t="shared" si="2427"/>
        <v>1.1492069766200989E-2</v>
      </c>
      <c r="AE1983" s="13">
        <f t="shared" si="2428"/>
        <v>1.0098081703560809E-2</v>
      </c>
      <c r="AF1983" s="13">
        <f t="shared" si="2429"/>
        <v>4.4365921964594412E-3</v>
      </c>
      <c r="AG1983" s="13">
        <f t="shared" si="2430"/>
        <v>1.2994778543429703E-3</v>
      </c>
      <c r="AH1983" s="13">
        <f t="shared" si="2431"/>
        <v>3.0253733420076505E-3</v>
      </c>
      <c r="AI1983" s="13">
        <f t="shared" si="2432"/>
        <v>3.7112859861076343E-3</v>
      </c>
      <c r="AJ1983" s="13">
        <f t="shared" si="2433"/>
        <v>2.276354372438985E-3</v>
      </c>
      <c r="AK1983" s="13">
        <f t="shared" si="2434"/>
        <v>9.3081647858611963E-4</v>
      </c>
      <c r="AL1983" s="13">
        <f t="shared" si="2435"/>
        <v>1.2308229382406415E-5</v>
      </c>
      <c r="AM1983" s="13">
        <f t="shared" si="2436"/>
        <v>2.8195103647188232E-3</v>
      </c>
      <c r="AN1983" s="13">
        <f t="shared" si="2437"/>
        <v>2.4775037574784301E-3</v>
      </c>
      <c r="AO1983" s="13">
        <f t="shared" si="2438"/>
        <v>1.0884912758481482E-3</v>
      </c>
      <c r="AP1983" s="13">
        <f t="shared" si="2439"/>
        <v>3.1881909469592262E-4</v>
      </c>
      <c r="AQ1983" s="13">
        <f t="shared" si="2440"/>
        <v>7.0036584627326793E-5</v>
      </c>
      <c r="AR1983" s="13">
        <f t="shared" si="2441"/>
        <v>5.3167911112442462E-4</v>
      </c>
      <c r="AS1983" s="13">
        <f t="shared" si="2442"/>
        <v>6.5222139919855586E-4</v>
      </c>
      <c r="AT1983" s="13">
        <f t="shared" si="2443"/>
        <v>4.0004651741242729E-4</v>
      </c>
      <c r="AU1983" s="13">
        <f t="shared" si="2444"/>
        <v>1.635816879467247E-4</v>
      </c>
      <c r="AV1983" s="13">
        <f t="shared" si="2445"/>
        <v>5.0167232059501677E-5</v>
      </c>
      <c r="AW1983" s="13">
        <f t="shared" si="2446"/>
        <v>3.6853535093708219E-7</v>
      </c>
      <c r="AX1983" s="13">
        <f t="shared" si="2447"/>
        <v>5.7645829243464656E-4</v>
      </c>
      <c r="AY1983" s="13">
        <f t="shared" si="2448"/>
        <v>5.0653390156232391E-4</v>
      </c>
      <c r="AZ1983" s="13">
        <f t="shared" si="2449"/>
        <v>2.2254566965140702E-4</v>
      </c>
      <c r="BA1983" s="13">
        <f t="shared" si="2450"/>
        <v>6.518362664089712E-5</v>
      </c>
      <c r="BB1983" s="13">
        <f t="shared" si="2451"/>
        <v>1.4319213182339072E-5</v>
      </c>
      <c r="BC1983" s="13">
        <f t="shared" si="2452"/>
        <v>2.5164585246642694E-6</v>
      </c>
      <c r="BD1983" s="13">
        <f t="shared" si="2453"/>
        <v>7.7864405824171982E-5</v>
      </c>
      <c r="BE1983" s="13">
        <f t="shared" si="2454"/>
        <v>9.5517823912628485E-5</v>
      </c>
      <c r="BF1983" s="13">
        <f t="shared" si="2455"/>
        <v>5.8586812475049971E-5</v>
      </c>
      <c r="BG1983" s="13">
        <f t="shared" si="2456"/>
        <v>2.3956538199797831E-5</v>
      </c>
      <c r="BH1983" s="13">
        <f t="shared" si="2457"/>
        <v>7.3469911351140189E-6</v>
      </c>
      <c r="BI1983" s="13">
        <f t="shared" si="2458"/>
        <v>1.8025401930534191E-6</v>
      </c>
      <c r="BJ1983" s="14">
        <f t="shared" si="2459"/>
        <v>0.44192749373858609</v>
      </c>
      <c r="BK1983" s="14">
        <f t="shared" si="2460"/>
        <v>0.29349919463291901</v>
      </c>
      <c r="BL1983" s="14">
        <f t="shared" si="2461"/>
        <v>0.25098374293036124</v>
      </c>
      <c r="BM1983" s="14">
        <f t="shared" si="2462"/>
        <v>0.35150825305626532</v>
      </c>
      <c r="BN1983" s="14">
        <f t="shared" si="2463"/>
        <v>0.64816805495066632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1.36666666666667</v>
      </c>
      <c r="F1984" s="10">
        <f>VLOOKUP(B1984,home!$B$2:$E$405,3,FALSE)</f>
        <v>1.17</v>
      </c>
      <c r="G1984" s="10">
        <f>VLOOKUP(C1984,away!$B$2:$E$405,4,FALSE)</f>
        <v>0.8</v>
      </c>
      <c r="H1984" s="10">
        <f>VLOOKUP(A1984,away!$A$2:$E$405,3,FALSE)</f>
        <v>1.0874999999999999</v>
      </c>
      <c r="I1984" s="10">
        <f>VLOOKUP(C1984,away!$B$2:$E$405,3,FALSE)</f>
        <v>0.8</v>
      </c>
      <c r="J1984" s="10">
        <f>VLOOKUP(B1984,home!$B$2:$E$405,4,FALSE)</f>
        <v>0.74</v>
      </c>
      <c r="K1984" s="12">
        <f t="shared" si="2408"/>
        <v>1.279200000000003</v>
      </c>
      <c r="L1984" s="12">
        <f t="shared" si="2409"/>
        <v>0.64380000000000004</v>
      </c>
      <c r="M1984" s="13">
        <f t="shared" si="2410"/>
        <v>0.14616780031605142</v>
      </c>
      <c r="N1984" s="13">
        <f t="shared" si="2411"/>
        <v>0.18697785016429341</v>
      </c>
      <c r="O1984" s="13">
        <f t="shared" si="2412"/>
        <v>9.4102829843473901E-2</v>
      </c>
      <c r="P1984" s="13">
        <f t="shared" si="2413"/>
        <v>0.12037633993577208</v>
      </c>
      <c r="Q1984" s="13">
        <f t="shared" si="2414"/>
        <v>0.11959103296508238</v>
      </c>
      <c r="R1984" s="13">
        <f t="shared" si="2415"/>
        <v>3.0291700926614245E-2</v>
      </c>
      <c r="S1984" s="13">
        <f t="shared" si="2416"/>
        <v>2.4783952390677953E-2</v>
      </c>
      <c r="T1984" s="13">
        <f t="shared" si="2417"/>
        <v>7.6992707022920021E-2</v>
      </c>
      <c r="U1984" s="13">
        <f t="shared" si="2418"/>
        <v>3.874914382532503E-2</v>
      </c>
      <c r="V1984" s="13">
        <f t="shared" si="2419"/>
        <v>2.2678664684480437E-3</v>
      </c>
      <c r="W1984" s="13">
        <f t="shared" si="2420"/>
        <v>5.0993616456311237E-2</v>
      </c>
      <c r="X1984" s="13">
        <f t="shared" si="2421"/>
        <v>3.2829690274573171E-2</v>
      </c>
      <c r="Y1984" s="13">
        <f t="shared" si="2422"/>
        <v>1.0567877299385103E-2</v>
      </c>
      <c r="Z1984" s="13">
        <f t="shared" si="2423"/>
        <v>6.5005990188514188E-3</v>
      </c>
      <c r="AA1984" s="13">
        <f t="shared" si="2424"/>
        <v>8.3155662649147533E-3</v>
      </c>
      <c r="AB1984" s="13">
        <f t="shared" si="2425"/>
        <v>5.3186361830394905E-3</v>
      </c>
      <c r="AC1984" s="13">
        <f t="shared" si="2426"/>
        <v>1.1673119196932897E-4</v>
      </c>
      <c r="AD1984" s="13">
        <f t="shared" si="2427"/>
        <v>1.6307758542728375E-2</v>
      </c>
      <c r="AE1984" s="13">
        <f t="shared" si="2428"/>
        <v>1.0498934949808527E-2</v>
      </c>
      <c r="AF1984" s="13">
        <f t="shared" si="2429"/>
        <v>3.3796071603433646E-3</v>
      </c>
      <c r="AG1984" s="13">
        <f t="shared" si="2430"/>
        <v>7.2526369660968614E-4</v>
      </c>
      <c r="AH1984" s="13">
        <f t="shared" si="2431"/>
        <v>1.0462714120841358E-3</v>
      </c>
      <c r="AI1984" s="13">
        <f t="shared" si="2432"/>
        <v>1.3383903903380295E-3</v>
      </c>
      <c r="AJ1984" s="13">
        <f t="shared" si="2433"/>
        <v>8.560344936602059E-4</v>
      </c>
      <c r="AK1984" s="13">
        <f t="shared" si="2434"/>
        <v>3.6501310809671259E-4</v>
      </c>
      <c r="AL1984" s="13">
        <f t="shared" si="2435"/>
        <v>3.8453540698360577E-6</v>
      </c>
      <c r="AM1984" s="13">
        <f t="shared" si="2436"/>
        <v>4.1721769455716345E-3</v>
      </c>
      <c r="AN1984" s="13">
        <f t="shared" si="2437"/>
        <v>2.6860475175590182E-3</v>
      </c>
      <c r="AO1984" s="13">
        <f t="shared" si="2438"/>
        <v>8.6463869590224787E-4</v>
      </c>
      <c r="AP1984" s="13">
        <f t="shared" si="2439"/>
        <v>1.8555146414062242E-4</v>
      </c>
      <c r="AQ1984" s="13">
        <f t="shared" si="2440"/>
        <v>2.9864508153433178E-5</v>
      </c>
      <c r="AR1984" s="13">
        <f t="shared" si="2441"/>
        <v>1.3471790701995338E-4</v>
      </c>
      <c r="AS1984" s="13">
        <f t="shared" si="2442"/>
        <v>1.7233114665992475E-4</v>
      </c>
      <c r="AT1984" s="13">
        <f t="shared" si="2443"/>
        <v>1.1022300140368817E-4</v>
      </c>
      <c r="AU1984" s="13">
        <f t="shared" si="2444"/>
        <v>4.6999087798532735E-5</v>
      </c>
      <c r="AV1984" s="13">
        <f t="shared" si="2445"/>
        <v>1.5030308277970807E-5</v>
      </c>
      <c r="AW1984" s="13">
        <f t="shared" si="2446"/>
        <v>8.7967704029034909E-8</v>
      </c>
      <c r="AX1984" s="13">
        <f t="shared" si="2447"/>
        <v>8.8950812479587406E-4</v>
      </c>
      <c r="AY1984" s="13">
        <f t="shared" si="2448"/>
        <v>5.7266533074358376E-4</v>
      </c>
      <c r="AZ1984" s="13">
        <f t="shared" si="2449"/>
        <v>1.8434096996635958E-4</v>
      </c>
      <c r="BA1984" s="13">
        <f t="shared" si="2450"/>
        <v>3.9559572154780773E-5</v>
      </c>
      <c r="BB1984" s="13">
        <f t="shared" si="2451"/>
        <v>6.3671131383119652E-6</v>
      </c>
      <c r="BC1984" s="13">
        <f t="shared" si="2452"/>
        <v>8.1982948768904902E-7</v>
      </c>
      <c r="BD1984" s="13">
        <f t="shared" si="2453"/>
        <v>1.445523142324099E-5</v>
      </c>
      <c r="BE1984" s="13">
        <f t="shared" si="2454"/>
        <v>1.8491132036609917E-5</v>
      </c>
      <c r="BF1984" s="13">
        <f t="shared" si="2455"/>
        <v>1.1826928050615733E-5</v>
      </c>
      <c r="BG1984" s="13">
        <f t="shared" si="2456"/>
        <v>5.0430021207825601E-6</v>
      </c>
      <c r="BH1984" s="13">
        <f t="shared" si="2457"/>
        <v>1.6127520782262667E-6</v>
      </c>
      <c r="BI1984" s="13">
        <f t="shared" si="2458"/>
        <v>4.1260649169340877E-7</v>
      </c>
      <c r="BJ1984" s="14">
        <f t="shared" si="2459"/>
        <v>0.51849587860366875</v>
      </c>
      <c r="BK1984" s="14">
        <f t="shared" si="2460"/>
        <v>0.2942892009877322</v>
      </c>
      <c r="BL1984" s="14">
        <f t="shared" si="2461"/>
        <v>0.18091472955090776</v>
      </c>
      <c r="BM1984" s="14">
        <f t="shared" si="2462"/>
        <v>0.30212027664683327</v>
      </c>
      <c r="BN1984" s="14">
        <f t="shared" si="2463"/>
        <v>0.6975075541512874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1.36666666666667</v>
      </c>
      <c r="F1985" s="10">
        <f>VLOOKUP(B1985,home!$B$2:$E$405,3,FALSE)</f>
        <v>1.1000000000000001</v>
      </c>
      <c r="G1985" s="10">
        <f>VLOOKUP(C1985,away!$B$2:$E$405,4,FALSE)</f>
        <v>0.8</v>
      </c>
      <c r="H1985" s="10">
        <f>VLOOKUP(A1985,away!$A$2:$E$405,3,FALSE)</f>
        <v>1.0874999999999999</v>
      </c>
      <c r="I1985" s="10">
        <f>VLOOKUP(C1985,away!$B$2:$E$405,3,FALSE)</f>
        <v>0.66</v>
      </c>
      <c r="J1985" s="10">
        <f>VLOOKUP(B1985,home!$B$2:$E$405,4,FALSE)</f>
        <v>1.01</v>
      </c>
      <c r="K1985" s="12">
        <f t="shared" si="2408"/>
        <v>1.2026666666666699</v>
      </c>
      <c r="L1985" s="12">
        <f t="shared" si="2409"/>
        <v>0.72492750000000006</v>
      </c>
      <c r="M1985" s="13">
        <f t="shared" si="2410"/>
        <v>0.14549782125623295</v>
      </c>
      <c r="N1985" s="13">
        <f t="shared" si="2411"/>
        <v>0.17498537969749667</v>
      </c>
      <c r="O1985" s="13">
        <f t="shared" si="2412"/>
        <v>0.10547537181872781</v>
      </c>
      <c r="P1985" s="13">
        <f t="shared" si="2413"/>
        <v>0.12685171384065699</v>
      </c>
      <c r="Q1985" s="13">
        <f t="shared" si="2414"/>
        <v>0.10522454165809494</v>
      </c>
      <c r="R1985" s="13">
        <f t="shared" si="2415"/>
        <v>3.8230998802060399E-2</v>
      </c>
      <c r="S1985" s="13">
        <f t="shared" si="2416"/>
        <v>2.7648794266090414E-2</v>
      </c>
      <c r="T1985" s="13">
        <f t="shared" si="2417"/>
        <v>7.6280163922848615E-2</v>
      </c>
      <c r="U1985" s="13">
        <f t="shared" si="2418"/>
        <v>4.5979147892611434E-2</v>
      </c>
      <c r="V1985" s="13">
        <f t="shared" si="2419"/>
        <v>2.6783882840605696E-3</v>
      </c>
      <c r="W1985" s="13">
        <f t="shared" si="2420"/>
        <v>4.2183349589156378E-2</v>
      </c>
      <c r="X1985" s="13">
        <f t="shared" si="2421"/>
        <v>3.0579870159293157E-2</v>
      </c>
      <c r="Y1985" s="13">
        <f t="shared" si="2422"/>
        <v>1.1084094412450493E-2</v>
      </c>
      <c r="Z1985" s="13">
        <f t="shared" si="2423"/>
        <v>9.2382341280268839E-3</v>
      </c>
      <c r="AA1985" s="13">
        <f t="shared" si="2424"/>
        <v>1.1110516244640363E-2</v>
      </c>
      <c r="AB1985" s="13">
        <f t="shared" si="2425"/>
        <v>6.6811237684437563E-3</v>
      </c>
      <c r="AC1985" s="13">
        <f t="shared" si="2426"/>
        <v>1.4594640542996476E-4</v>
      </c>
      <c r="AD1985" s="13">
        <f t="shared" si="2427"/>
        <v>1.2683127109806382E-2</v>
      </c>
      <c r="AE1985" s="13">
        <f t="shared" si="2428"/>
        <v>9.1943476278941658E-3</v>
      </c>
      <c r="AF1985" s="13">
        <f t="shared" si="2429"/>
        <v>3.3326177200101231E-3</v>
      </c>
      <c r="AG1985" s="13">
        <f t="shared" si="2430"/>
        <v>8.0530207740754655E-4</v>
      </c>
      <c r="AH1985" s="13">
        <f t="shared" si="2431"/>
        <v>1.6742624927113016E-3</v>
      </c>
      <c r="AI1985" s="13">
        <f t="shared" si="2432"/>
        <v>2.0135796912341308E-3</v>
      </c>
      <c r="AJ1985" s="13">
        <f t="shared" si="2433"/>
        <v>1.2108325876621273E-3</v>
      </c>
      <c r="AK1985" s="13">
        <f t="shared" si="2434"/>
        <v>4.8540933069832952E-4</v>
      </c>
      <c r="AL1985" s="13">
        <f t="shared" si="2435"/>
        <v>5.0897124088396094E-6</v>
      </c>
      <c r="AM1985" s="13">
        <f t="shared" si="2436"/>
        <v>3.0507148408121035E-3</v>
      </c>
      <c r="AN1985" s="13">
        <f t="shared" si="2437"/>
        <v>2.211547082762816E-3</v>
      </c>
      <c r="AO1985" s="13">
        <f t="shared" si="2438"/>
        <v>8.0160564891977051E-4</v>
      </c>
      <c r="AP1985" s="13">
        <f t="shared" si="2439"/>
        <v>1.9370199301909572E-4</v>
      </c>
      <c r="AQ1985" s="13">
        <f t="shared" si="2440"/>
        <v>3.5104975386087621E-5</v>
      </c>
      <c r="AR1985" s="13">
        <f t="shared" si="2441"/>
        <v>2.4274378463699455E-4</v>
      </c>
      <c r="AS1985" s="13">
        <f t="shared" si="2442"/>
        <v>2.9193985832342629E-4</v>
      </c>
      <c r="AT1985" s="13">
        <f t="shared" si="2443"/>
        <v>1.7555316813848746E-4</v>
      </c>
      <c r="AU1985" s="13">
        <f t="shared" si="2444"/>
        <v>7.0377314515962693E-5</v>
      </c>
      <c r="AV1985" s="13">
        <f t="shared" si="2445"/>
        <v>2.1160112564466168E-5</v>
      </c>
      <c r="AW1985" s="13">
        <f t="shared" si="2446"/>
        <v>1.2326239214880328E-7</v>
      </c>
      <c r="AX1985" s="13">
        <f t="shared" si="2447"/>
        <v>6.1149884142500447E-4</v>
      </c>
      <c r="AY1985" s="13">
        <f t="shared" si="2448"/>
        <v>4.4329232636712492E-4</v>
      </c>
      <c r="AZ1985" s="13">
        <f t="shared" si="2449"/>
        <v>1.6067739896125194E-4</v>
      </c>
      <c r="BA1985" s="13">
        <f t="shared" si="2450"/>
        <v>3.882648837849434E-5</v>
      </c>
      <c r="BB1985" s="13">
        <f t="shared" si="2451"/>
        <v>7.0365972885002373E-6</v>
      </c>
      <c r="BC1985" s="13">
        <f t="shared" si="2452"/>
        <v>1.0202045761718516E-6</v>
      </c>
      <c r="BD1985" s="13">
        <f t="shared" si="2453"/>
        <v>2.9328607489572462E-5</v>
      </c>
      <c r="BE1985" s="13">
        <f t="shared" si="2454"/>
        <v>3.5272538607459248E-5</v>
      </c>
      <c r="BF1985" s="13">
        <f t="shared" si="2455"/>
        <v>2.1210553215952217E-5</v>
      </c>
      <c r="BG1985" s="13">
        <f t="shared" si="2456"/>
        <v>8.5030751114617532E-6</v>
      </c>
      <c r="BH1985" s="13">
        <f t="shared" si="2457"/>
        <v>2.5565912501795066E-6</v>
      </c>
      <c r="BI1985" s="13">
        <f t="shared" si="2458"/>
        <v>6.1494541537651231E-7</v>
      </c>
      <c r="BJ1985" s="14">
        <f t="shared" si="2459"/>
        <v>0.47390782037235507</v>
      </c>
      <c r="BK1985" s="14">
        <f t="shared" si="2460"/>
        <v>0.30327104609124689</v>
      </c>
      <c r="BL1985" s="14">
        <f t="shared" si="2461"/>
        <v>0.21376050317805897</v>
      </c>
      <c r="BM1985" s="14">
        <f t="shared" si="2462"/>
        <v>0.3034686076324431</v>
      </c>
      <c r="BN1985" s="14">
        <f t="shared" si="2463"/>
        <v>0.69626582707326967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1.36666666666667</v>
      </c>
      <c r="F1986" s="10">
        <f>VLOOKUP(B1986,home!$B$2:$E$405,3,FALSE)</f>
        <v>1.1000000000000001</v>
      </c>
      <c r="G1986" s="10">
        <f>VLOOKUP(C1986,away!$B$2:$E$405,4,FALSE)</f>
        <v>0.37</v>
      </c>
      <c r="H1986" s="10">
        <f>VLOOKUP(A1986,away!$A$2:$E$405,3,FALSE)</f>
        <v>1.0874999999999999</v>
      </c>
      <c r="I1986" s="10">
        <f>VLOOKUP(C1986,away!$B$2:$E$405,3,FALSE)</f>
        <v>0.95</v>
      </c>
      <c r="J1986" s="10">
        <f>VLOOKUP(B1986,home!$B$2:$E$405,4,FALSE)</f>
        <v>0.83</v>
      </c>
      <c r="K1986" s="12">
        <f t="shared" si="2408"/>
        <v>0.5562333333333348</v>
      </c>
      <c r="L1986" s="12">
        <f t="shared" si="2409"/>
        <v>0.85749374999999983</v>
      </c>
      <c r="M1986" s="13">
        <f t="shared" si="2410"/>
        <v>0.24323503440262587</v>
      </c>
      <c r="N1986" s="13">
        <f t="shared" si="2411"/>
        <v>0.13529543396922097</v>
      </c>
      <c r="O1986" s="13">
        <f t="shared" si="2412"/>
        <v>0.2085725217812866</v>
      </c>
      <c r="P1986" s="13">
        <f t="shared" si="2413"/>
        <v>0.11601498903214465</v>
      </c>
      <c r="Q1986" s="13">
        <f t="shared" si="2414"/>
        <v>3.7627915110739929E-2</v>
      </c>
      <c r="R1986" s="13">
        <f t="shared" si="2415"/>
        <v>8.9424816924596029E-2</v>
      </c>
      <c r="S1986" s="13">
        <f t="shared" si="2416"/>
        <v>1.3833818916325621E-2</v>
      </c>
      <c r="T1986" s="13">
        <f t="shared" si="2417"/>
        <v>3.2265702032990035E-2</v>
      </c>
      <c r="U1986" s="13">
        <f t="shared" si="2418"/>
        <v>4.9741064000691275E-2</v>
      </c>
      <c r="V1986" s="13">
        <f t="shared" si="2419"/>
        <v>7.3314107429367113E-4</v>
      </c>
      <c r="W1986" s="13">
        <f t="shared" si="2420"/>
        <v>6.9766335494768784E-3</v>
      </c>
      <c r="X1986" s="13">
        <f t="shared" si="2421"/>
        <v>5.9824196647167375E-3</v>
      </c>
      <c r="Y1986" s="13">
        <f t="shared" si="2422"/>
        <v>2.564943736185848E-3</v>
      </c>
      <c r="Z1986" s="13">
        <f t="shared" si="2423"/>
        <v>2.556040720257844E-2</v>
      </c>
      <c r="AA1986" s="13">
        <f t="shared" si="2424"/>
        <v>1.4217550499647588E-2</v>
      </c>
      <c r="AB1986" s="13">
        <f t="shared" si="2425"/>
        <v>3.9541377531269973E-3</v>
      </c>
      <c r="AC1986" s="13">
        <f t="shared" si="2426"/>
        <v>2.1855238160409085E-5</v>
      </c>
      <c r="AD1986" s="13">
        <f t="shared" si="2427"/>
        <v>9.701590336676745E-4</v>
      </c>
      <c r="AE1986" s="13">
        <f t="shared" si="2428"/>
        <v>8.319053078760702E-4</v>
      </c>
      <c r="AF1986" s="13">
        <f t="shared" si="2429"/>
        <v>3.5667680104777786E-4</v>
      </c>
      <c r="AG1986" s="13">
        <f t="shared" si="2430"/>
        <v>1.0194937588948765E-4</v>
      </c>
      <c r="AH1986" s="13">
        <f t="shared" si="2431"/>
        <v>5.4794723559164977E-3</v>
      </c>
      <c r="AI1986" s="13">
        <f t="shared" si="2432"/>
        <v>3.0478651734392953E-3</v>
      </c>
      <c r="AJ1986" s="13">
        <f t="shared" si="2433"/>
        <v>8.4766210248636066E-4</v>
      </c>
      <c r="AK1986" s="13">
        <f t="shared" si="2434"/>
        <v>1.5716597226877714E-4</v>
      </c>
      <c r="AL1986" s="13">
        <f t="shared" si="2435"/>
        <v>4.1696875151261473E-7</v>
      </c>
      <c r="AM1986" s="13">
        <f t="shared" si="2436"/>
        <v>1.0792695863208354E-4</v>
      </c>
      <c r="AN1986" s="13">
        <f t="shared" si="2437"/>
        <v>9.2546692483520156E-5</v>
      </c>
      <c r="AO1986" s="13">
        <f t="shared" si="2438"/>
        <v>3.9679105193895245E-5</v>
      </c>
      <c r="AP1986" s="13">
        <f t="shared" si="2439"/>
        <v>1.1341528236452569E-5</v>
      </c>
      <c r="AQ1986" s="13">
        <f t="shared" si="2440"/>
        <v>2.4313223945516497E-6</v>
      </c>
      <c r="AR1986" s="13">
        <f t="shared" si="2441"/>
        <v>9.3972265969923452E-4</v>
      </c>
      <c r="AS1986" s="13">
        <f t="shared" si="2442"/>
        <v>5.2270506741337235E-4</v>
      </c>
      <c r="AT1986" s="13">
        <f t="shared" si="2443"/>
        <v>1.4537299099878274E-4</v>
      </c>
      <c r="AU1986" s="13">
        <f t="shared" si="2444"/>
        <v>2.6953767786629946E-5</v>
      </c>
      <c r="AV1986" s="13">
        <f t="shared" si="2445"/>
        <v>3.7481460254624577E-6</v>
      </c>
      <c r="AW1986" s="13">
        <f t="shared" si="2446"/>
        <v>5.524449182829923E-9</v>
      </c>
      <c r="AX1986" s="13">
        <f t="shared" si="2447"/>
        <v>1.0005428659408792E-5</v>
      </c>
      <c r="AY1986" s="13">
        <f t="shared" si="2448"/>
        <v>8.579592541513916E-6</v>
      </c>
      <c r="AZ1986" s="13">
        <f t="shared" si="2449"/>
        <v>3.6784734909473977E-6</v>
      </c>
      <c r="BA1986" s="13">
        <f t="shared" si="2450"/>
        <v>1.0514226760093583E-6</v>
      </c>
      <c r="BB1986" s="13">
        <f t="shared" si="2451"/>
        <v>2.2539709332157488E-7</v>
      </c>
      <c r="BC1986" s="13">
        <f t="shared" si="2452"/>
        <v>3.8655319758283446E-8</v>
      </c>
      <c r="BD1986" s="13">
        <f t="shared" si="2453"/>
        <v>1.3430105123757831E-4</v>
      </c>
      <c r="BE1986" s="13">
        <f t="shared" si="2454"/>
        <v>7.4702721400049185E-5</v>
      </c>
      <c r="BF1986" s="13">
        <f t="shared" si="2455"/>
        <v>2.0776071866710397E-5</v>
      </c>
      <c r="BG1986" s="13">
        <f t="shared" si="2456"/>
        <v>3.8521145693310829E-6</v>
      </c>
      <c r="BH1986" s="13">
        <f t="shared" si="2457"/>
        <v>5.3566863182023265E-7</v>
      </c>
      <c r="BI1986" s="13">
        <f t="shared" si="2458"/>
        <v>5.9591349727894987E-8</v>
      </c>
      <c r="BJ1986" s="14">
        <f t="shared" si="2459"/>
        <v>0.2232512431585329</v>
      </c>
      <c r="BK1986" s="14">
        <f t="shared" si="2460"/>
        <v>0.37384783522484327</v>
      </c>
      <c r="BL1986" s="14">
        <f t="shared" si="2461"/>
        <v>0.37731498641443806</v>
      </c>
      <c r="BM1986" s="14">
        <f t="shared" si="2462"/>
        <v>0.16979518671168631</v>
      </c>
      <c r="BN1986" s="14">
        <f t="shared" si="2463"/>
        <v>0.83017071122061414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1.5021645021645</v>
      </c>
      <c r="F1987" s="10">
        <f>VLOOKUP(B1987,home!$B$2:$E$405,3,FALSE)</f>
        <v>0.91</v>
      </c>
      <c r="G1987" s="10">
        <f>VLOOKUP(C1987,away!$B$2:$E$405,4,FALSE)</f>
        <v>0.87</v>
      </c>
      <c r="H1987" s="10">
        <f>VLOOKUP(A1987,away!$A$2:$E$405,3,FALSE)</f>
        <v>1.2640692640692599</v>
      </c>
      <c r="I1987" s="10">
        <f>VLOOKUP(C1987,away!$B$2:$E$405,3,FALSE)</f>
        <v>0.87</v>
      </c>
      <c r="J1987" s="10">
        <f>VLOOKUP(B1987,home!$B$2:$E$405,4,FALSE)</f>
        <v>1.22</v>
      </c>
      <c r="K1987" s="12">
        <f t="shared" si="2408"/>
        <v>1.1892636363636349</v>
      </c>
      <c r="L1987" s="12">
        <f t="shared" si="2409"/>
        <v>1.3416831168831125</v>
      </c>
      <c r="M1987" s="13">
        <f t="shared" si="2410"/>
        <v>7.9583638539396914E-2</v>
      </c>
      <c r="N1987" s="13">
        <f t="shared" si="2411"/>
        <v>9.4645927364412283E-2</v>
      </c>
      <c r="O1987" s="13">
        <f t="shared" si="2412"/>
        <v>0.10677602420843704</v>
      </c>
      <c r="P1987" s="13">
        <f t="shared" si="2413"/>
        <v>0.12698484282657735</v>
      </c>
      <c r="Q1987" s="13">
        <f t="shared" si="2414"/>
        <v>5.6279479872204718E-2</v>
      </c>
      <c r="R1987" s="13">
        <f t="shared" si="2415"/>
        <v>7.1629794484181261E-2</v>
      </c>
      <c r="S1987" s="13">
        <f t="shared" si="2416"/>
        <v>5.0654728169119832E-2</v>
      </c>
      <c r="T1987" s="13">
        <f t="shared" si="2417"/>
        <v>7.5509227971500018E-2</v>
      </c>
      <c r="U1987" s="13">
        <f t="shared" si="2418"/>
        <v>8.5186709860237228E-2</v>
      </c>
      <c r="V1987" s="13">
        <f t="shared" si="2419"/>
        <v>8.9806045746093407E-3</v>
      </c>
      <c r="W1987" s="13">
        <f t="shared" si="2420"/>
        <v>2.2310379628490716E-2</v>
      </c>
      <c r="X1987" s="13">
        <f t="shared" si="2421"/>
        <v>2.9933459678798922E-2</v>
      </c>
      <c r="Y1987" s="13">
        <f t="shared" si="2422"/>
        <v>2.0080608740472957E-2</v>
      </c>
      <c r="Z1987" s="13">
        <f t="shared" si="2423"/>
        <v>3.2034828641744353E-2</v>
      </c>
      <c r="AA1987" s="13">
        <f t="shared" si="2424"/>
        <v>3.8097856800766806E-2</v>
      </c>
      <c r="AB1987" s="13">
        <f t="shared" si="2425"/>
        <v>2.265419785827049E-2</v>
      </c>
      <c r="AC1987" s="13">
        <f t="shared" si="2426"/>
        <v>8.9559917820754937E-4</v>
      </c>
      <c r="AD1987" s="13">
        <f t="shared" si="2427"/>
        <v>6.6332308014080046E-3</v>
      </c>
      <c r="AE1987" s="13">
        <f t="shared" si="2428"/>
        <v>8.8996937766381585E-3</v>
      </c>
      <c r="AF1987" s="13">
        <f t="shared" si="2429"/>
        <v>5.9702844427725619E-3</v>
      </c>
      <c r="AG1987" s="13">
        <f t="shared" si="2430"/>
        <v>2.6700766132859485E-3</v>
      </c>
      <c r="AH1987" s="13">
        <f t="shared" si="2431"/>
        <v>1.0745147185217995E-2</v>
      </c>
      <c r="AI1987" s="13">
        <f t="shared" si="2432"/>
        <v>1.2778812814754828E-2</v>
      </c>
      <c r="AJ1987" s="13">
        <f t="shared" si="2433"/>
        <v>7.5986886982427736E-3</v>
      </c>
      <c r="AK1987" s="13">
        <f t="shared" si="2434"/>
        <v>3.0122813842891503E-3</v>
      </c>
      <c r="AL1987" s="13">
        <f t="shared" si="2435"/>
        <v>5.7161257247115242E-5</v>
      </c>
      <c r="AM1987" s="13">
        <f t="shared" si="2436"/>
        <v>1.5777320367443511E-3</v>
      </c>
      <c r="AN1987" s="13">
        <f t="shared" si="2437"/>
        <v>2.1168164366655025E-3</v>
      </c>
      <c r="AO1987" s="13">
        <f t="shared" si="2438"/>
        <v>1.4200484373073877E-3</v>
      </c>
      <c r="AP1987" s="13">
        <f t="shared" si="2439"/>
        <v>6.3508500449718948E-4</v>
      </c>
      <c r="AQ1987" s="13">
        <f t="shared" si="2440"/>
        <v>2.1302070707987874E-4</v>
      </c>
      <c r="AR1987" s="13">
        <f t="shared" si="2441"/>
        <v>2.8833165133662166E-3</v>
      </c>
      <c r="AS1987" s="13">
        <f t="shared" si="2442"/>
        <v>3.4290234814732235E-3</v>
      </c>
      <c r="AT1987" s="13">
        <f t="shared" si="2443"/>
        <v>2.0390064673765688E-3</v>
      </c>
      <c r="AU1987" s="13">
        <f t="shared" si="2444"/>
        <v>8.0830541532040875E-4</v>
      </c>
      <c r="AV1987" s="13">
        <f t="shared" si="2445"/>
        <v>2.4032205937909177E-4</v>
      </c>
      <c r="AW1987" s="13">
        <f t="shared" si="2446"/>
        <v>2.5335376719917341E-6</v>
      </c>
      <c r="AX1987" s="13">
        <f t="shared" si="2447"/>
        <v>3.1272322320433186E-4</v>
      </c>
      <c r="AY1987" s="13">
        <f t="shared" si="2448"/>
        <v>4.1957546883052122E-4</v>
      </c>
      <c r="AZ1987" s="13">
        <f t="shared" si="2449"/>
        <v>2.8146866139411352E-4</v>
      </c>
      <c r="BA1987" s="13">
        <f t="shared" si="2450"/>
        <v>1.2588058364139051E-4</v>
      </c>
      <c r="BB1987" s="13">
        <f t="shared" si="2451"/>
        <v>4.2222963453761551E-5</v>
      </c>
      <c r="BC1987" s="13">
        <f t="shared" si="2452"/>
        <v>1.1329967442136909E-5</v>
      </c>
      <c r="BD1987" s="13">
        <f t="shared" si="2453"/>
        <v>6.4474951443562107E-4</v>
      </c>
      <c r="BE1987" s="13">
        <f t="shared" si="2454"/>
        <v>7.6677715208139452E-4</v>
      </c>
      <c r="BF1987" s="13">
        <f t="shared" si="2455"/>
        <v>4.5595009208243569E-4</v>
      </c>
      <c r="BG1987" s="13">
        <f t="shared" si="2456"/>
        <v>1.8074828817009713E-4</v>
      </c>
      <c r="BH1987" s="13">
        <f t="shared" si="2457"/>
        <v>5.3739341613917948E-5</v>
      </c>
      <c r="BI1987" s="13">
        <f t="shared" si="2458"/>
        <v>1.2782048964711138E-5</v>
      </c>
      <c r="BJ1987" s="14">
        <f t="shared" si="2459"/>
        <v>0.33008827238024491</v>
      </c>
      <c r="BK1987" s="14">
        <f t="shared" si="2460"/>
        <v>0.26757615001398866</v>
      </c>
      <c r="BL1987" s="14">
        <f t="shared" si="2461"/>
        <v>0.3699942336686613</v>
      </c>
      <c r="BM1987" s="14">
        <f t="shared" si="2462"/>
        <v>0.46337673547827102</v>
      </c>
      <c r="BN1987" s="14">
        <f t="shared" si="2463"/>
        <v>0.53589970729520953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1.5021645021645</v>
      </c>
      <c r="F1988" s="10">
        <f>VLOOKUP(B1988,home!$B$2:$E$405,3,FALSE)</f>
        <v>1</v>
      </c>
      <c r="G1988" s="10">
        <f>VLOOKUP(C1988,away!$B$2:$E$405,4,FALSE)</f>
        <v>1.27</v>
      </c>
      <c r="H1988" s="10">
        <f>VLOOKUP(A1988,away!$A$2:$E$405,3,FALSE)</f>
        <v>1.2640692640692599</v>
      </c>
      <c r="I1988" s="10">
        <f>VLOOKUP(C1988,away!$B$2:$E$405,3,FALSE)</f>
        <v>0.67</v>
      </c>
      <c r="J1988" s="10">
        <f>VLOOKUP(B1988,home!$B$2:$E$405,4,FALSE)</f>
        <v>1.1100000000000001</v>
      </c>
      <c r="K1988" s="12">
        <f t="shared" si="2408"/>
        <v>1.9077489177489151</v>
      </c>
      <c r="L1988" s="12">
        <f t="shared" si="2409"/>
        <v>0.94008831168830875</v>
      </c>
      <c r="M1988" s="13">
        <f t="shared" si="2410"/>
        <v>5.7969560252451882E-2</v>
      </c>
      <c r="N1988" s="13">
        <f t="shared" si="2411"/>
        <v>0.11059136583399559</v>
      </c>
      <c r="O1988" s="13">
        <f t="shared" si="2412"/>
        <v>5.4496506027041182E-2</v>
      </c>
      <c r="P1988" s="13">
        <f t="shared" si="2413"/>
        <v>0.10396565039418504</v>
      </c>
      <c r="Q1988" s="13">
        <f t="shared" si="2414"/>
        <v>0.10549027924108974</v>
      </c>
      <c r="R1988" s="13">
        <f t="shared" si="2415"/>
        <v>2.561576417193644E-2</v>
      </c>
      <c r="S1988" s="13">
        <f t="shared" si="2416"/>
        <v>4.6614362843250726E-2</v>
      </c>
      <c r="T1988" s="13">
        <f t="shared" si="2417"/>
        <v>9.9170178511284318E-2</v>
      </c>
      <c r="U1988" s="13">
        <f t="shared" si="2418"/>
        <v>4.8868446376323177E-2</v>
      </c>
      <c r="V1988" s="13">
        <f t="shared" si="2419"/>
        <v>9.2889604084242291E-3</v>
      </c>
      <c r="W1988" s="13">
        <f t="shared" si="2420"/>
        <v>6.7082988685073286E-2</v>
      </c>
      <c r="X1988" s="13">
        <f t="shared" si="2421"/>
        <v>6.3063933575956466E-2</v>
      </c>
      <c r="Y1988" s="13">
        <f t="shared" si="2422"/>
        <v>2.9642833421922279E-2</v>
      </c>
      <c r="Z1988" s="13">
        <f t="shared" si="2423"/>
        <v>8.0270268310005336E-3</v>
      </c>
      <c r="AA1988" s="13">
        <f t="shared" si="2424"/>
        <v>1.5313551749582769E-2</v>
      </c>
      <c r="AB1988" s="13">
        <f t="shared" si="2425"/>
        <v>1.4607205888579271E-2</v>
      </c>
      <c r="AC1988" s="13">
        <f t="shared" si="2426"/>
        <v>1.0412068055005779E-3</v>
      </c>
      <c r="AD1988" s="13">
        <f t="shared" si="2427"/>
        <v>3.1994374765827803E-2</v>
      </c>
      <c r="AE1988" s="13">
        <f t="shared" si="2428"/>
        <v>3.0077537757130093E-2</v>
      </c>
      <c r="AF1988" s="13">
        <f t="shared" si="2429"/>
        <v>1.4137770844920893E-2</v>
      </c>
      <c r="AG1988" s="13">
        <f t="shared" si="2430"/>
        <v>4.430251041545959E-3</v>
      </c>
      <c r="AH1988" s="13">
        <f t="shared" si="2431"/>
        <v>1.8865285253580114E-3</v>
      </c>
      <c r="AI1988" s="13">
        <f t="shared" si="2432"/>
        <v>3.5990227525542024E-3</v>
      </c>
      <c r="AJ1988" s="13">
        <f t="shared" si="2433"/>
        <v>3.4330158805695016E-3</v>
      </c>
      <c r="AK1988" s="13">
        <f t="shared" si="2434"/>
        <v>2.1831107769237691E-3</v>
      </c>
      <c r="AL1988" s="13">
        <f t="shared" si="2435"/>
        <v>7.4694196234922016E-5</v>
      </c>
      <c r="AM1988" s="13">
        <f t="shared" si="2436"/>
        <v>1.2207446766712246E-2</v>
      </c>
      <c r="AN1988" s="13">
        <f t="shared" si="2437"/>
        <v>1.1476078020943421E-2</v>
      </c>
      <c r="AO1988" s="13">
        <f t="shared" si="2438"/>
        <v>5.3942634057560033E-3</v>
      </c>
      <c r="AP1988" s="13">
        <f t="shared" si="2439"/>
        <v>1.6903613259730626E-3</v>
      </c>
      <c r="AQ1988" s="13">
        <f t="shared" si="2440"/>
        <v>3.9727223126930677E-4</v>
      </c>
      <c r="AR1988" s="13">
        <f t="shared" si="2441"/>
        <v>3.5470068327112962E-4</v>
      </c>
      <c r="AS1988" s="13">
        <f t="shared" si="2442"/>
        <v>6.7667984463529824E-4</v>
      </c>
      <c r="AT1988" s="13">
        <f t="shared" si="2443"/>
        <v>6.4546762063274717E-4</v>
      </c>
      <c r="AU1988" s="13">
        <f t="shared" si="2444"/>
        <v>4.1046338490136367E-4</v>
      </c>
      <c r="AV1988" s="13">
        <f t="shared" si="2445"/>
        <v>1.9576526958028315E-4</v>
      </c>
      <c r="AW1988" s="13">
        <f t="shared" si="2446"/>
        <v>3.7211247201768822E-6</v>
      </c>
      <c r="AX1988" s="13">
        <f t="shared" si="2447"/>
        <v>3.8814572262787957E-3</v>
      </c>
      <c r="AY1988" s="13">
        <f t="shared" si="2448"/>
        <v>3.6489125707428191E-3</v>
      </c>
      <c r="AZ1988" s="13">
        <f t="shared" si="2449"/>
        <v>1.7151500290639315E-3</v>
      </c>
      <c r="BA1988" s="13">
        <f t="shared" si="2450"/>
        <v>5.3746416503828835E-4</v>
      </c>
      <c r="BB1988" s="13">
        <f t="shared" si="2451"/>
        <v>1.2631594487595273E-4</v>
      </c>
      <c r="BC1988" s="13">
        <f t="shared" si="2452"/>
        <v>2.3749628671549585E-5</v>
      </c>
      <c r="BD1988" s="13">
        <f t="shared" si="2453"/>
        <v>5.5574994415174283E-5</v>
      </c>
      <c r="BE1988" s="13">
        <f t="shared" si="2454"/>
        <v>1.0602313544945073E-4</v>
      </c>
      <c r="BF1988" s="13">
        <f t="shared" si="2455"/>
        <v>1.0113276095501815E-4</v>
      </c>
      <c r="BG1988" s="13">
        <f t="shared" si="2456"/>
        <v>6.4311971753631882E-5</v>
      </c>
      <c r="BH1988" s="13">
        <f t="shared" si="2457"/>
        <v>3.0672773627822496E-5</v>
      </c>
      <c r="BI1988" s="13">
        <f t="shared" si="2458"/>
        <v>1.1703190138567173E-5</v>
      </c>
      <c r="BJ1988" s="14">
        <f t="shared" si="2459"/>
        <v>0.59677998499407181</v>
      </c>
      <c r="BK1988" s="14">
        <f t="shared" si="2460"/>
        <v>0.22260334747079016</v>
      </c>
      <c r="BL1988" s="14">
        <f t="shared" si="2461"/>
        <v>0.17265564777822875</v>
      </c>
      <c r="BM1988" s="14">
        <f t="shared" si="2462"/>
        <v>0.53829168970736896</v>
      </c>
      <c r="BN1988" s="14">
        <f t="shared" si="2463"/>
        <v>0.45812912592069982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1.5021645021645</v>
      </c>
      <c r="F1989" s="10">
        <f>VLOOKUP(B1989,home!$B$2:$E$405,3,FALSE)</f>
        <v>0.96</v>
      </c>
      <c r="G1989" s="10">
        <f>VLOOKUP(C1989,away!$B$2:$E$405,4,FALSE)</f>
        <v>1.48</v>
      </c>
      <c r="H1989" s="10">
        <f>VLOOKUP(A1989,away!$A$2:$E$405,3,FALSE)</f>
        <v>1.2640692640692599</v>
      </c>
      <c r="I1989" s="10">
        <f>VLOOKUP(C1989,away!$B$2:$E$405,3,FALSE)</f>
        <v>1.1100000000000001</v>
      </c>
      <c r="J1989" s="10">
        <f>VLOOKUP(B1989,home!$B$2:$E$405,4,FALSE)</f>
        <v>0.97</v>
      </c>
      <c r="K1989" s="12">
        <f t="shared" si="2408"/>
        <v>2.1342753246753219</v>
      </c>
      <c r="L1989" s="12">
        <f t="shared" si="2409"/>
        <v>1.3610233766233721</v>
      </c>
      <c r="M1989" s="13">
        <f t="shared" si="2410"/>
        <v>3.033968457981074E-2</v>
      </c>
      <c r="N1989" s="13">
        <f t="shared" si="2411"/>
        <v>6.475324015712243E-2</v>
      </c>
      <c r="O1989" s="13">
        <f t="shared" si="2412"/>
        <v>4.1293019952502071E-2</v>
      </c>
      <c r="P1989" s="13">
        <f t="shared" si="2413"/>
        <v>8.8130673565950904E-2</v>
      </c>
      <c r="Q1989" s="13">
        <f t="shared" si="2414"/>
        <v>6.9100621330060799E-2</v>
      </c>
      <c r="R1989" s="13">
        <f t="shared" si="2415"/>
        <v>2.8100382723365323E-2</v>
      </c>
      <c r="S1989" s="13">
        <f t="shared" si="2416"/>
        <v>6.4000464496891035E-2</v>
      </c>
      <c r="T1989" s="13">
        <f t="shared" si="2417"/>
        <v>9.4047560969412358E-2</v>
      </c>
      <c r="U1989" s="13">
        <f t="shared" si="2418"/>
        <v>5.9973953460411331E-2</v>
      </c>
      <c r="V1989" s="13">
        <f t="shared" si="2419"/>
        <v>2.0656495583118908E-2</v>
      </c>
      <c r="W1989" s="13">
        <f t="shared" si="2420"/>
        <v>4.915991700816065E-2</v>
      </c>
      <c r="X1989" s="13">
        <f t="shared" si="2421"/>
        <v>6.6907796240971554E-2</v>
      </c>
      <c r="Y1989" s="13">
        <f t="shared" si="2422"/>
        <v>4.5531537381157831E-2</v>
      </c>
      <c r="Z1989" s="13">
        <f t="shared" si="2423"/>
        <v>1.2748425926187914E-2</v>
      </c>
      <c r="AA1989" s="13">
        <f t="shared" si="2424"/>
        <v>2.7208650882714003E-2</v>
      </c>
      <c r="AB1989" s="13">
        <f t="shared" si="2425"/>
        <v>2.9035376098340965E-2</v>
      </c>
      <c r="AC1989" s="13">
        <f t="shared" si="2426"/>
        <v>3.7501849773344713E-3</v>
      </c>
      <c r="AD1989" s="13">
        <f t="shared" si="2427"/>
        <v>2.6230199458400997E-2</v>
      </c>
      <c r="AE1989" s="13">
        <f t="shared" si="2428"/>
        <v>3.5699914636377471E-2</v>
      </c>
      <c r="AF1989" s="13">
        <f t="shared" si="2429"/>
        <v>2.4294209181784307E-2</v>
      </c>
      <c r="AG1989" s="13">
        <f t="shared" si="2430"/>
        <v>1.102166220432887E-2</v>
      </c>
      <c r="AH1989" s="13">
        <f t="shared" si="2431"/>
        <v>4.3377264251733064E-3</v>
      </c>
      <c r="AI1989" s="13">
        <f t="shared" si="2432"/>
        <v>9.2579024744394826E-3</v>
      </c>
      <c r="AJ1989" s="13">
        <f t="shared" si="2433"/>
        <v>9.8794564047233989E-3</v>
      </c>
      <c r="AK1989" s="13">
        <f t="shared" si="2434"/>
        <v>7.0284933419355712E-3</v>
      </c>
      <c r="AL1989" s="13">
        <f t="shared" si="2435"/>
        <v>4.3574128423118732E-4</v>
      </c>
      <c r="AM1989" s="13">
        <f t="shared" si="2436"/>
        <v>1.1196493493075436E-2</v>
      </c>
      <c r="AN1989" s="13">
        <f t="shared" si="2437"/>
        <v>1.5238689380287145E-2</v>
      </c>
      <c r="AO1989" s="13">
        <f t="shared" si="2438"/>
        <v>1.0370106237836567E-2</v>
      </c>
      <c r="AP1989" s="13">
        <f t="shared" si="2439"/>
        <v>4.7046523359211391E-3</v>
      </c>
      <c r="AQ1989" s="13">
        <f t="shared" si="2440"/>
        <v>1.600785452018607E-3</v>
      </c>
      <c r="AR1989" s="13">
        <f t="shared" si="2441"/>
        <v>1.1807494132115611E-3</v>
      </c>
      <c r="AS1989" s="13">
        <f t="shared" si="2442"/>
        <v>2.5200443372423004E-3</v>
      </c>
      <c r="AT1989" s="13">
        <f t="shared" si="2443"/>
        <v>2.6892342230320095E-3</v>
      </c>
      <c r="AU1989" s="13">
        <f t="shared" si="2444"/>
        <v>1.9131887481632092E-3</v>
      </c>
      <c r="AV1989" s="13">
        <f t="shared" si="2445"/>
        <v>1.0208178841628018E-3</v>
      </c>
      <c r="AW1989" s="13">
        <f t="shared" si="2446"/>
        <v>3.515946323147902E-5</v>
      </c>
      <c r="AX1989" s="13">
        <f t="shared" si="2447"/>
        <v>3.9827332975264588E-3</v>
      </c>
      <c r="AY1989" s="13">
        <f t="shared" si="2448"/>
        <v>5.4205931207897988E-3</v>
      </c>
      <c r="AZ1989" s="13">
        <f t="shared" si="2449"/>
        <v>3.6887769762793772E-3</v>
      </c>
      <c r="BA1989" s="13">
        <f t="shared" si="2450"/>
        <v>1.6735038986221036E-3</v>
      </c>
      <c r="BB1989" s="13">
        <f t="shared" si="2451"/>
        <v>5.6941948172375858E-4</v>
      </c>
      <c r="BC1989" s="13">
        <f t="shared" si="2452"/>
        <v>1.5499864514616018E-4</v>
      </c>
      <c r="BD1989" s="13">
        <f t="shared" si="2453"/>
        <v>2.6783792555254323E-4</v>
      </c>
      <c r="BE1989" s="13">
        <f t="shared" si="2454"/>
        <v>5.7163987551901892E-4</v>
      </c>
      <c r="BF1989" s="13">
        <f t="shared" si="2455"/>
        <v>6.1001844046035757E-4</v>
      </c>
      <c r="BG1989" s="13">
        <f t="shared" si="2456"/>
        <v>4.3398243502382091E-4</v>
      </c>
      <c r="BH1989" s="13">
        <f t="shared" si="2457"/>
        <v>2.3155950060346314E-4</v>
      </c>
      <c r="BI1989" s="13">
        <f t="shared" si="2458"/>
        <v>9.884234566642223E-5</v>
      </c>
      <c r="BJ1989" s="14">
        <f t="shared" si="2459"/>
        <v>0.54534741088700356</v>
      </c>
      <c r="BK1989" s="14">
        <f t="shared" si="2460"/>
        <v>0.21273383760812706</v>
      </c>
      <c r="BL1989" s="14">
        <f t="shared" si="2461"/>
        <v>0.22765287689224298</v>
      </c>
      <c r="BM1989" s="14">
        <f t="shared" si="2462"/>
        <v>0.67137949534719077</v>
      </c>
      <c r="BN1989" s="14">
        <f t="shared" si="2463"/>
        <v>0.32171762230881229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1.5021645021645</v>
      </c>
      <c r="F1990" s="10">
        <f>VLOOKUP(B1990,home!$B$2:$E$405,3,FALSE)</f>
        <v>0.74</v>
      </c>
      <c r="G1990" s="10">
        <f>VLOOKUP(C1990,away!$B$2:$E$405,4,FALSE)</f>
        <v>1.26</v>
      </c>
      <c r="H1990" s="10">
        <f>VLOOKUP(A1990,away!$A$2:$E$405,3,FALSE)</f>
        <v>1.2640692640692599</v>
      </c>
      <c r="I1990" s="10">
        <f>VLOOKUP(C1990,away!$B$2:$E$405,3,FALSE)</f>
        <v>0.93</v>
      </c>
      <c r="J1990" s="10">
        <f>VLOOKUP(B1990,home!$B$2:$E$405,4,FALSE)</f>
        <v>1.41</v>
      </c>
      <c r="K1990" s="12">
        <f t="shared" si="2408"/>
        <v>1.4006181818181798</v>
      </c>
      <c r="L1990" s="12">
        <f t="shared" si="2409"/>
        <v>1.6575740259740204</v>
      </c>
      <c r="M1990" s="13">
        <f t="shared" si="2410"/>
        <v>4.6972535093374367E-2</v>
      </c>
      <c r="N1990" s="13">
        <f t="shared" si="2411"/>
        <v>6.5790586697872647E-2</v>
      </c>
      <c r="O1990" s="13">
        <f t="shared" si="2412"/>
        <v>7.7860454104930518E-2</v>
      </c>
      <c r="P1990" s="13">
        <f t="shared" si="2413"/>
        <v>0.10905276766398561</v>
      </c>
      <c r="Q1990" s="13">
        <f t="shared" si="2414"/>
        <v>4.6073745960762864E-2</v>
      </c>
      <c r="R1990" s="13">
        <f t="shared" si="2415"/>
        <v>6.4529733187437557E-2</v>
      </c>
      <c r="S1990" s="13">
        <f t="shared" si="2416"/>
        <v>6.3294998404571437E-2</v>
      </c>
      <c r="T1990" s="13">
        <f t="shared" si="2417"/>
        <v>7.6370644583885969E-2</v>
      </c>
      <c r="U1990" s="13">
        <f t="shared" si="2418"/>
        <v>9.0381517570201048E-2</v>
      </c>
      <c r="V1990" s="13">
        <f t="shared" si="2419"/>
        <v>1.6327495634972745E-2</v>
      </c>
      <c r="W1990" s="13">
        <f t="shared" si="2420"/>
        <v>2.1510575432372121E-2</v>
      </c>
      <c r="X1990" s="13">
        <f t="shared" si="2421"/>
        <v>3.5655371120454915E-2</v>
      </c>
      <c r="Y1990" s="13">
        <f t="shared" si="2422"/>
        <v>2.9550708527865139E-2</v>
      </c>
      <c r="Z1990" s="13">
        <f t="shared" si="2423"/>
        <v>3.5654269878176749E-2</v>
      </c>
      <c r="AA1990" s="13">
        <f t="shared" si="2424"/>
        <v>4.9938018650826616E-2</v>
      </c>
      <c r="AB1990" s="13">
        <f t="shared" si="2425"/>
        <v>3.4972048443161569E-2</v>
      </c>
      <c r="AC1990" s="13">
        <f t="shared" si="2426"/>
        <v>2.3691485147596613E-3</v>
      </c>
      <c r="AD1990" s="13">
        <f t="shared" si="2427"/>
        <v>7.5320257629879683E-3</v>
      </c>
      <c r="AE1990" s="13">
        <f t="shared" si="2428"/>
        <v>1.248489026769601E-2</v>
      </c>
      <c r="AF1990" s="13">
        <f t="shared" si="2429"/>
        <v>1.0347314912434371E-2</v>
      </c>
      <c r="AG1990" s="13">
        <f t="shared" si="2430"/>
        <v>5.7171468124749538E-3</v>
      </c>
      <c r="AH1990" s="13">
        <f t="shared" si="2431"/>
        <v>1.4774897916283418E-2</v>
      </c>
      <c r="AI1990" s="13">
        <f t="shared" si="2432"/>
        <v>2.0693990656054095E-2</v>
      </c>
      <c r="AJ1990" s="13">
        <f t="shared" si="2433"/>
        <v>1.4492189783622446E-2</v>
      </c>
      <c r="AK1990" s="13">
        <f t="shared" si="2434"/>
        <v>6.7660081684337544E-3</v>
      </c>
      <c r="AL1990" s="13">
        <f t="shared" si="2435"/>
        <v>2.2001129130286556E-4</v>
      </c>
      <c r="AM1990" s="13">
        <f t="shared" si="2436"/>
        <v>2.1098984459127761E-3</v>
      </c>
      <c r="AN1990" s="13">
        <f t="shared" si="2437"/>
        <v>3.497312861387969E-3</v>
      </c>
      <c r="AO1990" s="13">
        <f t="shared" si="2438"/>
        <v>2.8985274798707886E-3</v>
      </c>
      <c r="AP1990" s="13">
        <f t="shared" si="2439"/>
        <v>1.6015079547352516E-3</v>
      </c>
      <c r="AQ1990" s="13">
        <f t="shared" si="2440"/>
        <v>6.6365449703998259E-4</v>
      </c>
      <c r="AR1990" s="13">
        <f t="shared" si="2441"/>
        <v>4.8980974044898155E-3</v>
      </c>
      <c r="AS1990" s="13">
        <f t="shared" si="2442"/>
        <v>6.8603642810448704E-3</v>
      </c>
      <c r="AT1990" s="13">
        <f t="shared" si="2443"/>
        <v>4.804375472963726E-3</v>
      </c>
      <c r="AU1990" s="13">
        <f t="shared" si="2444"/>
        <v>2.2430318799047696E-3</v>
      </c>
      <c r="AV1990" s="13">
        <f t="shared" si="2445"/>
        <v>7.8540780834810884E-4</v>
      </c>
      <c r="AW1990" s="13">
        <f t="shared" si="2446"/>
        <v>1.4188456785444871E-5</v>
      </c>
      <c r="AX1990" s="13">
        <f t="shared" si="2447"/>
        <v>4.9252702085589306E-4</v>
      </c>
      <c r="AY1990" s="13">
        <f t="shared" si="2448"/>
        <v>8.1639999686109312E-4</v>
      </c>
      <c r="AZ1990" s="13">
        <f t="shared" si="2449"/>
        <v>6.7662171480110988E-4</v>
      </c>
      <c r="BA1990" s="13">
        <f t="shared" si="2450"/>
        <v>3.738501932881071E-4</v>
      </c>
      <c r="BB1990" s="13">
        <f t="shared" si="2451"/>
        <v>1.5492109249993333E-4</v>
      </c>
      <c r="BC1990" s="13">
        <f t="shared" si="2452"/>
        <v>5.1358635800681633E-5</v>
      </c>
      <c r="BD1990" s="13">
        <f t="shared" si="2453"/>
        <v>1.3531598390621792E-3</v>
      </c>
      <c r="BE1990" s="13">
        <f t="shared" si="2454"/>
        <v>1.8952602734966502E-3</v>
      </c>
      <c r="BF1990" s="13">
        <f t="shared" si="2455"/>
        <v>1.3272679991685524E-3</v>
      </c>
      <c r="BG1990" s="13">
        <f t="shared" si="2456"/>
        <v>6.1966523059363678E-4</v>
      </c>
      <c r="BH1990" s="13">
        <f t="shared" si="2457"/>
        <v>2.1697859715250086E-4</v>
      </c>
      <c r="BI1990" s="13">
        <f t="shared" si="2458"/>
        <v>6.0780833647438913E-5</v>
      </c>
      <c r="BJ1990" s="14">
        <f t="shared" si="2459"/>
        <v>0.32436958997186044</v>
      </c>
      <c r="BK1990" s="14">
        <f t="shared" si="2460"/>
        <v>0.23905335659982777</v>
      </c>
      <c r="BL1990" s="14">
        <f t="shared" si="2461"/>
        <v>0.3994732481008233</v>
      </c>
      <c r="BM1990" s="14">
        <f t="shared" si="2462"/>
        <v>0.58746843030224905</v>
      </c>
      <c r="BN1990" s="14">
        <f t="shared" si="2463"/>
        <v>0.41027982270836355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1.5021645021645</v>
      </c>
      <c r="F1991" s="10">
        <f>VLOOKUP(B1991,home!$B$2:$E$405,3,FALSE)</f>
        <v>1.1100000000000001</v>
      </c>
      <c r="G1991" s="10">
        <f>VLOOKUP(C1991,away!$B$2:$E$405,4,FALSE)</f>
        <v>0.81</v>
      </c>
      <c r="H1991" s="10">
        <f>VLOOKUP(A1991,away!$A$2:$E$405,3,FALSE)</f>
        <v>1.2640692640692599</v>
      </c>
      <c r="I1991" s="10">
        <f>VLOOKUP(C1991,away!$B$2:$E$405,3,FALSE)</f>
        <v>0.3</v>
      </c>
      <c r="J1991" s="10">
        <f>VLOOKUP(B1991,home!$B$2:$E$405,4,FALSE)</f>
        <v>1.41</v>
      </c>
      <c r="K1991" s="12">
        <f t="shared" si="2408"/>
        <v>1.3505961038961023</v>
      </c>
      <c r="L1991" s="12">
        <f t="shared" si="2409"/>
        <v>0.5347012987012969</v>
      </c>
      <c r="M1991" s="13">
        <f t="shared" si="2410"/>
        <v>0.15178391178664152</v>
      </c>
      <c r="N1991" s="13">
        <f t="shared" si="2411"/>
        <v>0.20499875989314767</v>
      </c>
      <c r="O1991" s="13">
        <f t="shared" si="2412"/>
        <v>8.1159054754280299E-2</v>
      </c>
      <c r="P1991" s="13">
        <f t="shared" si="2413"/>
        <v>0.10961310314702138</v>
      </c>
      <c r="Q1991" s="13">
        <f t="shared" si="2414"/>
        <v>0.13843526320760893</v>
      </c>
      <c r="R1991" s="13">
        <f t="shared" si="2415"/>
        <v>2.1697925989241671E-2</v>
      </c>
      <c r="S1991" s="13">
        <f t="shared" si="2416"/>
        <v>1.9789700107361773E-2</v>
      </c>
      <c r="T1991" s="13">
        <f t="shared" si="2417"/>
        <v>7.4021515023164355E-2</v>
      </c>
      <c r="U1991" s="13">
        <f t="shared" si="2418"/>
        <v>2.930513430369578E-2</v>
      </c>
      <c r="V1991" s="13">
        <f t="shared" si="2419"/>
        <v>1.5879376100340356E-3</v>
      </c>
      <c r="W1991" s="13">
        <f t="shared" si="2420"/>
        <v>6.2323375710009371E-2</v>
      </c>
      <c r="X1991" s="13">
        <f t="shared" si="2421"/>
        <v>3.332438993159087E-2</v>
      </c>
      <c r="Y1991" s="13">
        <f t="shared" si="2422"/>
        <v>8.9092972874250317E-3</v>
      </c>
      <c r="Z1991" s="13">
        <f t="shared" si="2423"/>
        <v>3.8673030685240487E-3</v>
      </c>
      <c r="AA1991" s="13">
        <f t="shared" si="2424"/>
        <v>5.2231644569340208E-3</v>
      </c>
      <c r="AB1991" s="13">
        <f t="shared" si="2425"/>
        <v>3.5271927827718458E-3</v>
      </c>
      <c r="AC1991" s="13">
        <f t="shared" si="2426"/>
        <v>7.1672108966810741E-5</v>
      </c>
      <c r="AD1991" s="13">
        <f t="shared" si="2427"/>
        <v>2.1043427103897908E-2</v>
      </c>
      <c r="AE1991" s="13">
        <f t="shared" si="2428"/>
        <v>1.125194780158028E-2</v>
      </c>
      <c r="AF1991" s="13">
        <f t="shared" si="2429"/>
        <v>3.0082155512120897E-3</v>
      </c>
      <c r="AG1991" s="13">
        <f t="shared" si="2430"/>
        <v>5.3616558733551411E-4</v>
      </c>
      <c r="AH1991" s="13">
        <f t="shared" si="2431"/>
        <v>5.1696299330282979E-4</v>
      </c>
      <c r="AI1991" s="13">
        <f t="shared" si="2432"/>
        <v>6.9820820461326868E-4</v>
      </c>
      <c r="AJ1991" s="13">
        <f t="shared" si="2433"/>
        <v>4.7149864042948678E-4</v>
      </c>
      <c r="AK1991" s="13">
        <f t="shared" si="2434"/>
        <v>2.1226807558545805E-4</v>
      </c>
      <c r="AL1991" s="13">
        <f t="shared" si="2435"/>
        <v>2.0703649498734311E-6</v>
      </c>
      <c r="AM1991" s="13">
        <f t="shared" si="2436"/>
        <v>5.6842341318292279E-3</v>
      </c>
      <c r="AN1991" s="13">
        <f t="shared" si="2437"/>
        <v>3.0393673724113269E-3</v>
      </c>
      <c r="AO1991" s="13">
        <f t="shared" si="2438"/>
        <v>8.1257684062934247E-4</v>
      </c>
      <c r="AP1991" s="13">
        <f t="shared" si="2439"/>
        <v>1.4482863065970209E-4</v>
      </c>
      <c r="AQ1991" s="13">
        <f t="shared" si="2440"/>
        <v>1.9360014225718291E-5</v>
      </c>
      <c r="AR1991" s="13">
        <f t="shared" si="2441"/>
        <v>5.5284156779906604E-5</v>
      </c>
      <c r="AS1991" s="13">
        <f t="shared" si="2442"/>
        <v>7.4666566754123145E-5</v>
      </c>
      <c r="AT1991" s="13">
        <f t="shared" si="2443"/>
        <v>5.0422187074708486E-5</v>
      </c>
      <c r="AU1991" s="13">
        <f t="shared" si="2444"/>
        <v>2.2700003137673904E-5</v>
      </c>
      <c r="AV1991" s="13">
        <f t="shared" si="2445"/>
        <v>7.6646339490429171E-6</v>
      </c>
      <c r="AW1991" s="13">
        <f t="shared" si="2446"/>
        <v>4.1531836669637763E-8</v>
      </c>
      <c r="AX1991" s="13">
        <f t="shared" si="2447"/>
        <v>1.2795174120136324E-3</v>
      </c>
      <c r="AY1991" s="13">
        <f t="shared" si="2448"/>
        <v>6.8415962191461155E-4</v>
      </c>
      <c r="AZ1991" s="13">
        <f t="shared" si="2449"/>
        <v>1.8291051917836555E-4</v>
      </c>
      <c r="BA1991" s="13">
        <f t="shared" si="2450"/>
        <v>3.2600830716933521E-5</v>
      </c>
      <c r="BB1991" s="13">
        <f t="shared" si="2451"/>
        <v>4.3579266307713705E-6</v>
      </c>
      <c r="BC1991" s="13">
        <f t="shared" si="2452"/>
        <v>4.6603780582368394E-7</v>
      </c>
      <c r="BD1991" s="13">
        <f t="shared" si="2453"/>
        <v>4.9267517379703607E-6</v>
      </c>
      <c r="BE1991" s="13">
        <f t="shared" si="2454"/>
        <v>6.6540517021661191E-6</v>
      </c>
      <c r="BF1991" s="13">
        <f t="shared" si="2455"/>
        <v>4.4934681520343954E-6</v>
      </c>
      <c r="BG1991" s="13">
        <f t="shared" si="2456"/>
        <v>2.0229535263729581E-6</v>
      </c>
      <c r="BH1991" s="13">
        <f t="shared" si="2457"/>
        <v>6.8304828777054947E-7</v>
      </c>
      <c r="BI1991" s="13">
        <f t="shared" si="2458"/>
        <v>1.8450447124716147E-7</v>
      </c>
      <c r="BJ1991" s="14">
        <f t="shared" si="2459"/>
        <v>0.56973673643498757</v>
      </c>
      <c r="BK1991" s="14">
        <f t="shared" si="2460"/>
        <v>0.28353255474688999</v>
      </c>
      <c r="BL1991" s="14">
        <f t="shared" si="2461"/>
        <v>0.14304111252642768</v>
      </c>
      <c r="BM1991" s="14">
        <f t="shared" si="2462"/>
        <v>0.29180556990880974</v>
      </c>
      <c r="BN1991" s="14">
        <f t="shared" si="2463"/>
        <v>0.70768801877794141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1.5021645021645</v>
      </c>
      <c r="F1992" s="10">
        <f>VLOOKUP(B1992,home!$B$2:$E$405,3,FALSE)</f>
        <v>0.47</v>
      </c>
      <c r="G1992" s="10">
        <f>VLOOKUP(C1992,away!$B$2:$E$405,4,FALSE)</f>
        <v>1.57</v>
      </c>
      <c r="H1992" s="10">
        <f>VLOOKUP(A1992,away!$A$2:$E$405,3,FALSE)</f>
        <v>1.2640692640692599</v>
      </c>
      <c r="I1992" s="10">
        <f>VLOOKUP(C1992,away!$B$2:$E$405,3,FALSE)</f>
        <v>0.18</v>
      </c>
      <c r="J1992" s="10">
        <f>VLOOKUP(B1992,home!$B$2:$E$405,4,FALSE)</f>
        <v>1.1100000000000001</v>
      </c>
      <c r="K1992" s="12">
        <f t="shared" si="2408"/>
        <v>1.1084471861471845</v>
      </c>
      <c r="L1992" s="12">
        <f t="shared" si="2409"/>
        <v>0.25256103896103815</v>
      </c>
      <c r="M1992" s="13">
        <f t="shared" si="2410"/>
        <v>0.25640213552023838</v>
      </c>
      <c r="N1992" s="13">
        <f t="shared" si="2411"/>
        <v>0.28420822563953729</v>
      </c>
      <c r="O1992" s="13">
        <f t="shared" si="2412"/>
        <v>6.4757189738820303E-2</v>
      </c>
      <c r="P1992" s="13">
        <f t="shared" si="2413"/>
        <v>7.1779924748794702E-2</v>
      </c>
      <c r="Q1992" s="13">
        <f t="shared" si="2414"/>
        <v>0.15751490399501464</v>
      </c>
      <c r="R1992" s="13">
        <f t="shared" si="2415"/>
        <v>8.1775715603167667E-3</v>
      </c>
      <c r="S1992" s="13">
        <f t="shared" si="2416"/>
        <v>5.0237077652342177E-3</v>
      </c>
      <c r="T1992" s="13">
        <f t="shared" si="2417"/>
        <v>3.9782127804829072E-2</v>
      </c>
      <c r="U1992" s="13">
        <f t="shared" si="2418"/>
        <v>9.0644061855503621E-3</v>
      </c>
      <c r="V1992" s="13">
        <f t="shared" si="2419"/>
        <v>1.5626554081054895E-4</v>
      </c>
      <c r="W1992" s="13">
        <f t="shared" si="2420"/>
        <v>5.8198984036505925E-2</v>
      </c>
      <c r="X1992" s="13">
        <f t="shared" si="2421"/>
        <v>1.4698795874736811E-2</v>
      </c>
      <c r="Y1992" s="13">
        <f t="shared" si="2422"/>
        <v>1.8561715787998752E-3</v>
      </c>
      <c r="Z1992" s="13">
        <f t="shared" si="2423"/>
        <v>6.8844532315061335E-4</v>
      </c>
      <c r="AA1992" s="13">
        <f t="shared" si="2424"/>
        <v>7.6310528126248653E-4</v>
      </c>
      <c r="AB1992" s="13">
        <f t="shared" si="2425"/>
        <v>4.2293095087472956E-4</v>
      </c>
      <c r="AC1992" s="13">
        <f t="shared" si="2426"/>
        <v>2.7341642303047316E-6</v>
      </c>
      <c r="AD1992" s="13">
        <f t="shared" si="2427"/>
        <v>1.6127625022972474E-2</v>
      </c>
      <c r="AE1992" s="13">
        <f t="shared" si="2428"/>
        <v>4.0732097317759649E-3</v>
      </c>
      <c r="AF1992" s="13">
        <f t="shared" si="2429"/>
        <v>5.1436704088177459E-4</v>
      </c>
      <c r="AG1992" s="13">
        <f t="shared" si="2430"/>
        <v>4.3303024750805248E-5</v>
      </c>
      <c r="AH1992" s="13">
        <f t="shared" si="2431"/>
        <v>4.3468616520696648E-5</v>
      </c>
      <c r="AI1992" s="13">
        <f t="shared" si="2432"/>
        <v>4.8182665668077226E-5</v>
      </c>
      <c r="AJ1992" s="13">
        <f t="shared" si="2433"/>
        <v>2.670397009042538E-5</v>
      </c>
      <c r="AK1992" s="13">
        <f t="shared" si="2434"/>
        <v>9.8666468352301908E-6</v>
      </c>
      <c r="AL1992" s="13">
        <f t="shared" si="2435"/>
        <v>3.0617233714362581E-8</v>
      </c>
      <c r="AM1992" s="13">
        <f t="shared" si="2436"/>
        <v>3.575324115190156E-3</v>
      </c>
      <c r="AN1992" s="13">
        <f t="shared" si="2437"/>
        <v>9.0298757315488017E-4</v>
      </c>
      <c r="AO1992" s="13">
        <f t="shared" si="2438"/>
        <v>1.140297398224515E-4</v>
      </c>
      <c r="AP1992" s="13">
        <f t="shared" si="2439"/>
        <v>9.5998231873384027E-6</v>
      </c>
      <c r="AQ1992" s="13">
        <f t="shared" si="2440"/>
        <v>6.0613532950911312E-7</v>
      </c>
      <c r="AR1992" s="13">
        <f t="shared" si="2441"/>
        <v>2.1956957901332203E-6</v>
      </c>
      <c r="AS1992" s="13">
        <f t="shared" si="2442"/>
        <v>2.4338128202083873E-6</v>
      </c>
      <c r="AT1992" s="13">
        <f t="shared" si="2443"/>
        <v>1.3488764860844652E-6</v>
      </c>
      <c r="AU1992" s="13">
        <f t="shared" si="2444"/>
        <v>4.9838611515347559E-7</v>
      </c>
      <c r="AV1992" s="13">
        <f t="shared" si="2445"/>
        <v>1.3810867173917413E-7</v>
      </c>
      <c r="AW1992" s="13">
        <f t="shared" si="2446"/>
        <v>2.380920033609263E-10</v>
      </c>
      <c r="AX1992" s="13">
        <f t="shared" si="2447"/>
        <v>6.6050965917444852E-4</v>
      </c>
      <c r="AY1992" s="13">
        <f t="shared" si="2448"/>
        <v>1.6681900576489994E-4</v>
      </c>
      <c r="AZ1992" s="13">
        <f t="shared" si="2449"/>
        <v>2.1065990707215269E-5</v>
      </c>
      <c r="BA1992" s="13">
        <f t="shared" si="2450"/>
        <v>1.7734828332526207E-6</v>
      </c>
      <c r="BB1992" s="13">
        <f t="shared" si="2451"/>
        <v>1.1197816673646188E-7</v>
      </c>
      <c r="BC1992" s="13">
        <f t="shared" si="2452"/>
        <v>5.6562644263826397E-9</v>
      </c>
      <c r="BD1992" s="13">
        <f t="shared" si="2453"/>
        <v>9.2424534999737145E-8</v>
      </c>
      <c r="BE1992" s="13">
        <f t="shared" si="2454"/>
        <v>1.0244771575142061E-7</v>
      </c>
      <c r="BF1992" s="13">
        <f t="shared" si="2455"/>
        <v>5.6778941125934396E-8</v>
      </c>
      <c r="BG1992" s="13">
        <f t="shared" si="2456"/>
        <v>2.0978819174486197E-8</v>
      </c>
      <c r="BH1992" s="13">
        <f t="shared" si="2457"/>
        <v>5.8134782706624563E-9</v>
      </c>
      <c r="BI1992" s="13">
        <f t="shared" si="2458"/>
        <v>1.2887867261687213E-9</v>
      </c>
      <c r="BJ1992" s="14">
        <f t="shared" si="2459"/>
        <v>0.58247054690939992</v>
      </c>
      <c r="BK1992" s="14">
        <f t="shared" si="2460"/>
        <v>0.33353161736230669</v>
      </c>
      <c r="BL1992" s="14">
        <f t="shared" si="2461"/>
        <v>8.332032022809846E-2</v>
      </c>
      <c r="BM1992" s="14">
        <f t="shared" si="2462"/>
        <v>0.15700415985256086</v>
      </c>
      <c r="BN1992" s="14">
        <f t="shared" si="2463"/>
        <v>0.84283995120272204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1.5021645021645</v>
      </c>
      <c r="F1993" s="10">
        <f>VLOOKUP(B1993,home!$B$2:$E$405,3,FALSE)</f>
        <v>0.53</v>
      </c>
      <c r="G1993" s="10">
        <f>VLOOKUP(C1993,away!$B$2:$E$405,4,FALSE)</f>
        <v>1.1100000000000001</v>
      </c>
      <c r="H1993" s="10">
        <f>VLOOKUP(A1993,away!$A$2:$E$405,3,FALSE)</f>
        <v>1.2640692640692599</v>
      </c>
      <c r="I1993" s="10">
        <f>VLOOKUP(C1993,away!$B$2:$E$405,3,FALSE)</f>
        <v>0.81</v>
      </c>
      <c r="J1993" s="10">
        <f>VLOOKUP(B1993,home!$B$2:$E$405,4,FALSE)</f>
        <v>1.03</v>
      </c>
      <c r="K1993" s="12">
        <f t="shared" si="2408"/>
        <v>0.88372337662337552</v>
      </c>
      <c r="L1993" s="12">
        <f t="shared" si="2409"/>
        <v>1.0546129870129837</v>
      </c>
      <c r="M1993" s="13">
        <f t="shared" si="2410"/>
        <v>0.14394321986817815</v>
      </c>
      <c r="N1993" s="13">
        <f t="shared" si="2411"/>
        <v>0.12720598830394733</v>
      </c>
      <c r="O1993" s="13">
        <f t="shared" si="2412"/>
        <v>0.15180438906544602</v>
      </c>
      <c r="P1993" s="13">
        <f t="shared" si="2413"/>
        <v>0.13415308729116457</v>
      </c>
      <c r="Q1993" s="13">
        <f t="shared" si="2414"/>
        <v>5.6207452755338977E-2</v>
      </c>
      <c r="R1993" s="13">
        <f t="shared" si="2415"/>
        <v>8.0047440096995576E-2</v>
      </c>
      <c r="S1993" s="13">
        <f t="shared" si="2416"/>
        <v>3.1257204830891568E-2</v>
      </c>
      <c r="T1993" s="13">
        <f t="shared" si="2417"/>
        <v>5.9277109642699201E-2</v>
      </c>
      <c r="U1993" s="13">
        <f t="shared" si="2418"/>
        <v>7.0739794052574301E-2</v>
      </c>
      <c r="V1993" s="13">
        <f t="shared" si="2419"/>
        <v>3.2368091097128037E-3</v>
      </c>
      <c r="W1993" s="13">
        <f t="shared" si="2420"/>
        <v>1.6557279980115674E-2</v>
      </c>
      <c r="X1993" s="13">
        <f t="shared" si="2421"/>
        <v>1.7461522496640066E-2</v>
      </c>
      <c r="Y1993" s="13">
        <f t="shared" si="2422"/>
        <v>9.2075741989879958E-3</v>
      </c>
      <c r="Z1993" s="13">
        <f t="shared" si="2423"/>
        <v>2.8139689967811795E-2</v>
      </c>
      <c r="AA1993" s="13">
        <f t="shared" si="2424"/>
        <v>2.4867701835489565E-2</v>
      </c>
      <c r="AB1993" s="13">
        <f t="shared" si="2425"/>
        <v>1.0988084717461074E-2</v>
      </c>
      <c r="AC1993" s="13">
        <f t="shared" si="2426"/>
        <v>1.8854132876048286E-4</v>
      </c>
      <c r="AD1993" s="13">
        <f t="shared" si="2427"/>
        <v>3.6580138429316094E-3</v>
      </c>
      <c r="AE1993" s="13">
        <f t="shared" si="2428"/>
        <v>3.857788905428948E-3</v>
      </c>
      <c r="AF1993" s="13">
        <f t="shared" si="2429"/>
        <v>2.0342371404099857E-3</v>
      </c>
      <c r="AG1993" s="13">
        <f t="shared" si="2430"/>
        <v>7.151109689801751E-4</v>
      </c>
      <c r="AH1993" s="13">
        <f t="shared" si="2431"/>
        <v>7.4191206226433201E-3</v>
      </c>
      <c r="AI1993" s="13">
        <f t="shared" si="2432"/>
        <v>6.5564503282184751E-3</v>
      </c>
      <c r="AJ1993" s="13">
        <f t="shared" si="2433"/>
        <v>2.8970442113583341E-3</v>
      </c>
      <c r="AK1993" s="13">
        <f t="shared" si="2434"/>
        <v>8.5339523089626387E-4</v>
      </c>
      <c r="AL1993" s="13">
        <f t="shared" si="2435"/>
        <v>7.0287162836459236E-6</v>
      </c>
      <c r="AM1993" s="13">
        <f t="shared" si="2436"/>
        <v>6.4653446900211453E-4</v>
      </c>
      <c r="AN1993" s="13">
        <f t="shared" si="2437"/>
        <v>6.8184364756117331E-4</v>
      </c>
      <c r="AO1993" s="13">
        <f t="shared" si="2438"/>
        <v>3.5954058291515851E-4</v>
      </c>
      <c r="AP1993" s="13">
        <f t="shared" si="2439"/>
        <v>1.263920560335149E-4</v>
      </c>
      <c r="AQ1993" s="13">
        <f t="shared" si="2440"/>
        <v>3.3323675937054381E-5</v>
      </c>
      <c r="AR1993" s="13">
        <f t="shared" si="2441"/>
        <v>1.5648601921711004E-3</v>
      </c>
      <c r="AS1993" s="13">
        <f t="shared" si="2442"/>
        <v>1.3829035329689489E-3</v>
      </c>
      <c r="AT1993" s="13">
        <f t="shared" si="2443"/>
        <v>6.1105208984985754E-4</v>
      </c>
      <c r="AU1993" s="13">
        <f t="shared" si="2444"/>
        <v>1.800003387116288E-4</v>
      </c>
      <c r="AV1993" s="13">
        <f t="shared" si="2445"/>
        <v>3.9767626779897969E-5</v>
      </c>
      <c r="AW1993" s="13">
        <f t="shared" si="2446"/>
        <v>1.819629507786901E-7</v>
      </c>
      <c r="AX1993" s="13">
        <f t="shared" si="2447"/>
        <v>9.5226270674991575E-5</v>
      </c>
      <c r="AY1993" s="13">
        <f t="shared" si="2448"/>
        <v>1.0042686175865977E-4</v>
      </c>
      <c r="AZ1993" s="13">
        <f t="shared" si="2449"/>
        <v>5.2955736327820077E-5</v>
      </c>
      <c r="BA1993" s="13">
        <f t="shared" si="2450"/>
        <v>1.8615935756051436E-5</v>
      </c>
      <c r="BB1993" s="13">
        <f t="shared" si="2451"/>
        <v>4.9081519034328021E-6</v>
      </c>
      <c r="BC1993" s="13">
        <f t="shared" si="2452"/>
        <v>1.0352401479185459E-6</v>
      </c>
      <c r="BD1993" s="13">
        <f t="shared" si="2453"/>
        <v>2.7505364692054592E-4</v>
      </c>
      <c r="BE1993" s="13">
        <f t="shared" si="2454"/>
        <v>2.4307133760919852E-4</v>
      </c>
      <c r="BF1993" s="13">
        <f t="shared" si="2455"/>
        <v>1.074039116161807E-4</v>
      </c>
      <c r="BG1993" s="13">
        <f t="shared" si="2456"/>
        <v>3.1638449145336602E-5</v>
      </c>
      <c r="BH1993" s="13">
        <f t="shared" si="2457"/>
        <v>6.9899092774609514E-6</v>
      </c>
      <c r="BI1993" s="13">
        <f t="shared" si="2458"/>
        <v>1.2354292457937706E-6</v>
      </c>
      <c r="BJ1993" s="14">
        <f t="shared" si="2459"/>
        <v>0.29830288086349788</v>
      </c>
      <c r="BK1993" s="14">
        <f t="shared" si="2460"/>
        <v>0.31288631800674993</v>
      </c>
      <c r="BL1993" s="14">
        <f t="shared" si="2461"/>
        <v>0.36061739662537889</v>
      </c>
      <c r="BM1993" s="14">
        <f t="shared" si="2462"/>
        <v>0.30648446318355999</v>
      </c>
      <c r="BN1993" s="14">
        <f t="shared" si="2463"/>
        <v>0.69336157738107074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1.5021645021645</v>
      </c>
      <c r="F1994" s="10">
        <f>VLOOKUP(B1994,home!$B$2:$E$405,3,FALSE)</f>
        <v>1.27</v>
      </c>
      <c r="G1994" s="10">
        <f>VLOOKUP(C1994,away!$B$2:$E$405,4,FALSE)</f>
        <v>1.04</v>
      </c>
      <c r="H1994" s="10">
        <f>VLOOKUP(A1994,away!$A$2:$E$405,3,FALSE)</f>
        <v>1.2640692640692599</v>
      </c>
      <c r="I1994" s="10">
        <f>VLOOKUP(C1994,away!$B$2:$E$405,3,FALSE)</f>
        <v>0.37</v>
      </c>
      <c r="J1994" s="10">
        <f>VLOOKUP(B1994,home!$B$2:$E$405,4,FALSE)</f>
        <v>0.65</v>
      </c>
      <c r="K1994" s="12">
        <f t="shared" si="2408"/>
        <v>1.9840588744588719</v>
      </c>
      <c r="L1994" s="12">
        <f t="shared" si="2409"/>
        <v>0.30400865800865701</v>
      </c>
      <c r="M1994" s="13">
        <f t="shared" si="2410"/>
        <v>0.10146234521169943</v>
      </c>
      <c r="N1994" s="13">
        <f t="shared" si="2411"/>
        <v>0.20130726644068186</v>
      </c>
      <c r="O1994" s="13">
        <f t="shared" si="2412"/>
        <v>3.0845431406219835E-2</v>
      </c>
      <c r="P1994" s="13">
        <f t="shared" si="2413"/>
        <v>6.1199151918022852E-2</v>
      </c>
      <c r="Q1994" s="13">
        <f t="shared" si="2414"/>
        <v>0.1997027342373458</v>
      </c>
      <c r="R1994" s="13">
        <f t="shared" si="2415"/>
        <v>4.6886391037514862E-3</v>
      </c>
      <c r="S1994" s="13">
        <f t="shared" si="2416"/>
        <v>9.2283895756368091E-3</v>
      </c>
      <c r="T1994" s="13">
        <f t="shared" si="2417"/>
        <v>6.0711360236154983E-2</v>
      </c>
      <c r="U1994" s="13">
        <f t="shared" si="2418"/>
        <v>9.3025360229330271E-3</v>
      </c>
      <c r="V1994" s="13">
        <f t="shared" si="2419"/>
        <v>6.1847751872843258E-4</v>
      </c>
      <c r="W1994" s="13">
        <f t="shared" si="2420"/>
        <v>0.13207399403910253</v>
      </c>
      <c r="X1994" s="13">
        <f t="shared" si="2421"/>
        <v>4.0151637685670927E-2</v>
      </c>
      <c r="Y1994" s="13">
        <f t="shared" si="2422"/>
        <v>6.1032227448353186E-3</v>
      </c>
      <c r="Z1994" s="13">
        <f t="shared" si="2423"/>
        <v>4.7512896060613409E-4</v>
      </c>
      <c r="AA1994" s="13">
        <f t="shared" si="2424"/>
        <v>9.4268383080301995E-4</v>
      </c>
      <c r="AB1994" s="13">
        <f t="shared" si="2425"/>
        <v>9.3517011015680895E-4</v>
      </c>
      <c r="AC1994" s="13">
        <f t="shared" si="2426"/>
        <v>2.3315484396926507E-5</v>
      </c>
      <c r="AD1994" s="13">
        <f t="shared" si="2427"/>
        <v>6.5510644989627401E-2</v>
      </c>
      <c r="AE1994" s="13">
        <f t="shared" si="2428"/>
        <v>1.9915803268578176E-2</v>
      </c>
      <c r="AF1994" s="13">
        <f t="shared" si="2429"/>
        <v>3.0272883124224381E-3</v>
      </c>
      <c r="AG1994" s="13">
        <f t="shared" si="2430"/>
        <v>3.0677395242161259E-4</v>
      </c>
      <c r="AH1994" s="13">
        <f t="shared" si="2431"/>
        <v>3.6110829423729722E-5</v>
      </c>
      <c r="AI1994" s="13">
        <f t="shared" si="2432"/>
        <v>7.1646011582221495E-5</v>
      </c>
      <c r="AJ1994" s="13">
        <f t="shared" si="2433"/>
        <v>7.1074952549644865E-5</v>
      </c>
      <c r="AK1994" s="13">
        <f t="shared" si="2434"/>
        <v>4.7005630119288705E-5</v>
      </c>
      <c r="AL1994" s="13">
        <f t="shared" si="2435"/>
        <v>5.6252903229178049E-7</v>
      </c>
      <c r="AM1994" s="13">
        <f t="shared" si="2436"/>
        <v>2.5995395312638954E-2</v>
      </c>
      <c r="AN1994" s="13">
        <f t="shared" si="2437"/>
        <v>7.9028252433999031E-3</v>
      </c>
      <c r="AO1994" s="13">
        <f t="shared" si="2438"/>
        <v>1.2012636483614712E-3</v>
      </c>
      <c r="AP1994" s="13">
        <f t="shared" si="2439"/>
        <v>1.2173151655098474E-4</v>
      </c>
      <c r="AQ1994" s="13">
        <f t="shared" si="2440"/>
        <v>9.2518587460058729E-6</v>
      </c>
      <c r="AR1994" s="13">
        <f t="shared" si="2441"/>
        <v>2.1956009585375204E-6</v>
      </c>
      <c r="AS1994" s="13">
        <f t="shared" si="2442"/>
        <v>4.3562015665567724E-6</v>
      </c>
      <c r="AT1994" s="13">
        <f t="shared" si="2443"/>
        <v>4.321480188529303E-6</v>
      </c>
      <c r="AU1994" s="13">
        <f t="shared" si="2444"/>
        <v>2.8580237062832544E-6</v>
      </c>
      <c r="AV1994" s="13">
        <f t="shared" si="2445"/>
        <v>1.4176218244662825E-6</v>
      </c>
      <c r="AW1994" s="13">
        <f t="shared" si="2446"/>
        <v>9.4250344887644846E-9</v>
      </c>
      <c r="AX1994" s="13">
        <f t="shared" si="2447"/>
        <v>8.5960657941846434E-3</v>
      </c>
      <c r="AY1994" s="13">
        <f t="shared" si="2448"/>
        <v>2.6132784262441937E-3</v>
      </c>
      <c r="AZ1994" s="13">
        <f t="shared" si="2449"/>
        <v>3.9722963368273625E-4</v>
      </c>
      <c r="BA1994" s="13">
        <f t="shared" si="2450"/>
        <v>4.0253749285719701E-5</v>
      </c>
      <c r="BB1994" s="13">
        <f t="shared" si="2451"/>
        <v>3.0593720750421457E-6</v>
      </c>
      <c r="BC1994" s="13">
        <f t="shared" si="2452"/>
        <v>1.8601511977654466E-7</v>
      </c>
      <c r="BD1994" s="13">
        <f t="shared" si="2453"/>
        <v>1.1124695015458537E-7</v>
      </c>
      <c r="BE1994" s="13">
        <f t="shared" si="2454"/>
        <v>2.2072049871068885E-7</v>
      </c>
      <c r="BF1994" s="13">
        <f t="shared" si="2455"/>
        <v>2.1896123212096516E-7</v>
      </c>
      <c r="BG1994" s="13">
        <f t="shared" si="2456"/>
        <v>1.4481065858401666E-7</v>
      </c>
      <c r="BH1994" s="13">
        <f t="shared" si="2457"/>
        <v>7.1828218069963038E-8</v>
      </c>
      <c r="BI1994" s="13">
        <f t="shared" si="2458"/>
        <v>2.8502282699655435E-8</v>
      </c>
      <c r="BJ1994" s="14">
        <f t="shared" si="2459"/>
        <v>0.77569126647713038</v>
      </c>
      <c r="BK1994" s="14">
        <f t="shared" si="2460"/>
        <v>0.17514552066376096</v>
      </c>
      <c r="BL1994" s="14">
        <f t="shared" si="2461"/>
        <v>4.6956242895623765E-2</v>
      </c>
      <c r="BM1994" s="14">
        <f t="shared" si="2462"/>
        <v>0.39644932167819052</v>
      </c>
      <c r="BN1994" s="14">
        <f t="shared" si="2463"/>
        <v>0.59920556831772132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1.5021645021645</v>
      </c>
      <c r="F1995" s="10">
        <f>VLOOKUP(B1995,home!$B$2:$E$405,3,FALSE)</f>
        <v>1.03</v>
      </c>
      <c r="G1995" s="10">
        <f>VLOOKUP(C1995,away!$B$2:$E$405,4,FALSE)</f>
        <v>0.93</v>
      </c>
      <c r="H1995" s="10">
        <f>VLOOKUP(A1995,away!$A$2:$E$405,3,FALSE)</f>
        <v>1.2640692640692599</v>
      </c>
      <c r="I1995" s="10">
        <f>VLOOKUP(C1995,away!$B$2:$E$405,3,FALSE)</f>
        <v>0.87</v>
      </c>
      <c r="J1995" s="10">
        <f>VLOOKUP(B1995,home!$B$2:$E$405,4,FALSE)</f>
        <v>0.79</v>
      </c>
      <c r="K1995" s="12">
        <f t="shared" si="2408"/>
        <v>1.4389233766233747</v>
      </c>
      <c r="L1995" s="12">
        <f t="shared" si="2409"/>
        <v>0.86879480519480234</v>
      </c>
      <c r="M1995" s="13">
        <f t="shared" si="2410"/>
        <v>9.9488006296358622E-2</v>
      </c>
      <c r="N1995" s="13">
        <f t="shared" si="2411"/>
        <v>0.14315561795348392</v>
      </c>
      <c r="O1995" s="13">
        <f t="shared" si="2412"/>
        <v>8.643466304946415E-2</v>
      </c>
      <c r="P1995" s="13">
        <f t="shared" si="2413"/>
        <v>0.12437285721243858</v>
      </c>
      <c r="Q1995" s="13">
        <f t="shared" si="2414"/>
        <v>0.10299498258411645</v>
      </c>
      <c r="R1995" s="13">
        <f t="shared" si="2415"/>
        <v>3.7546993123068785E-2</v>
      </c>
      <c r="S1995" s="13">
        <f t="shared" si="2416"/>
        <v>3.8870533713147214E-2</v>
      </c>
      <c r="T1995" s="13">
        <f t="shared" si="2417"/>
        <v>8.9481505830209501E-2</v>
      </c>
      <c r="U1995" s="13">
        <f t="shared" si="2418"/>
        <v>5.4027246126700769E-2</v>
      </c>
      <c r="V1995" s="13">
        <f t="shared" si="2419"/>
        <v>5.3992430503247788E-3</v>
      </c>
      <c r="W1995" s="13">
        <f t="shared" si="2420"/>
        <v>4.9400629371734159E-2</v>
      </c>
      <c r="X1995" s="13">
        <f t="shared" si="2421"/>
        <v>4.2919010171516406E-2</v>
      </c>
      <c r="Y1995" s="13">
        <f t="shared" si="2422"/>
        <v>1.8643906540558166E-2</v>
      </c>
      <c r="Z1995" s="13">
        <f t="shared" si="2423"/>
        <v>1.087354419200238E-2</v>
      </c>
      <c r="AA1995" s="13">
        <f t="shared" si="2424"/>
        <v>1.5646196924619549E-2</v>
      </c>
      <c r="AB1995" s="13">
        <f t="shared" si="2425"/>
        <v>1.1256839255043912E-2</v>
      </c>
      <c r="AC1995" s="13">
        <f t="shared" si="2426"/>
        <v>4.2185944690216503E-4</v>
      </c>
      <c r="AD1995" s="13">
        <f t="shared" si="2427"/>
        <v>1.7770930105723899E-2</v>
      </c>
      <c r="AE1995" s="13">
        <f t="shared" si="2428"/>
        <v>1.5439291759332842E-2</v>
      </c>
      <c r="AF1995" s="13">
        <f t="shared" si="2429"/>
        <v>6.7067882381976456E-3</v>
      </c>
      <c r="AG1995" s="13">
        <f t="shared" si="2430"/>
        <v>1.9422742602959056E-3</v>
      </c>
      <c r="AH1995" s="13">
        <f t="shared" si="2431"/>
        <v>2.3617196770169451E-3</v>
      </c>
      <c r="AI1995" s="13">
        <f t="shared" si="2432"/>
        <v>3.3983336522910887E-3</v>
      </c>
      <c r="AJ1995" s="13">
        <f t="shared" si="2433"/>
        <v>2.4449708669237696E-3</v>
      </c>
      <c r="AK1995" s="13">
        <f t="shared" si="2434"/>
        <v>1.1727085785265766E-3</v>
      </c>
      <c r="AL1995" s="13">
        <f t="shared" si="2435"/>
        <v>2.1095151750046357E-5</v>
      </c>
      <c r="AM1995" s="13">
        <f t="shared" si="2436"/>
        <v>5.1142013506932441E-3</v>
      </c>
      <c r="AN1995" s="13">
        <f t="shared" si="2437"/>
        <v>4.4431915662025319E-3</v>
      </c>
      <c r="AO1995" s="13">
        <f t="shared" si="2438"/>
        <v>1.9301108756010583E-3</v>
      </c>
      <c r="AP1995" s="13">
        <f t="shared" si="2439"/>
        <v>5.5895676739073049E-4</v>
      </c>
      <c r="AQ1995" s="13">
        <f t="shared" si="2440"/>
        <v>1.2140468395938651E-4</v>
      </c>
      <c r="AR1995" s="13">
        <f t="shared" si="2441"/>
        <v>4.103699573437338E-4</v>
      </c>
      <c r="AS1995" s="13">
        <f t="shared" si="2442"/>
        <v>5.9049092468583565E-4</v>
      </c>
      <c r="AT1995" s="13">
        <f t="shared" si="2443"/>
        <v>4.2483559760720085E-4</v>
      </c>
      <c r="AU1995" s="13">
        <f t="shared" si="2444"/>
        <v>2.0376862420625421E-4</v>
      </c>
      <c r="AV1995" s="13">
        <f t="shared" si="2445"/>
        <v>7.3301859198190725E-5</v>
      </c>
      <c r="AW1995" s="13">
        <f t="shared" si="2446"/>
        <v>7.3254622847807985E-7</v>
      </c>
      <c r="AX1995" s="13">
        <f t="shared" si="2447"/>
        <v>1.2264906460452232E-3</v>
      </c>
      <c r="AY1995" s="13">
        <f t="shared" si="2448"/>
        <v>1.0655687019041067E-3</v>
      </c>
      <c r="AZ1995" s="13">
        <f t="shared" si="2449"/>
        <v>4.6288027639622837E-4</v>
      </c>
      <c r="BA1995" s="13">
        <f t="shared" si="2450"/>
        <v>1.3404932652005919E-4</v>
      </c>
      <c r="BB1995" s="13">
        <f t="shared" si="2451"/>
        <v>2.9115339630122316E-5</v>
      </c>
      <c r="BC1995" s="13">
        <f t="shared" si="2452"/>
        <v>5.0590511644265267E-6</v>
      </c>
      <c r="BD1995" s="13">
        <f t="shared" si="2453"/>
        <v>5.9421214524708049E-5</v>
      </c>
      <c r="BE1995" s="13">
        <f t="shared" si="2454"/>
        <v>8.5502574646954826E-5</v>
      </c>
      <c r="BF1995" s="13">
        <f t="shared" si="2455"/>
        <v>6.1515826710494207E-5</v>
      </c>
      <c r="BG1995" s="13">
        <f t="shared" si="2456"/>
        <v>2.950552036201423E-5</v>
      </c>
      <c r="BH1995" s="13">
        <f t="shared" si="2457"/>
        <v>1.0614045747084816E-5</v>
      </c>
      <c r="BI1995" s="13">
        <f t="shared" si="2458"/>
        <v>3.0545597092060507E-6</v>
      </c>
      <c r="BJ1995" s="14">
        <f t="shared" si="2459"/>
        <v>0.50354596540067587</v>
      </c>
      <c r="BK1995" s="14">
        <f t="shared" si="2460"/>
        <v>0.26963916357282547</v>
      </c>
      <c r="BL1995" s="14">
        <f t="shared" si="2461"/>
        <v>0.21624205195839721</v>
      </c>
      <c r="BM1995" s="14">
        <f t="shared" si="2462"/>
        <v>0.40524276874929488</v>
      </c>
      <c r="BN1995" s="14">
        <f t="shared" si="2463"/>
        <v>0.59399312021893047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1.5021645021645</v>
      </c>
      <c r="F1996" s="10">
        <f>VLOOKUP(B1996,home!$B$2:$E$405,3,FALSE)</f>
        <v>1.04</v>
      </c>
      <c r="G1996" s="10">
        <f>VLOOKUP(C1996,away!$B$2:$E$405,4,FALSE)</f>
        <v>0.96</v>
      </c>
      <c r="H1996" s="10">
        <f>VLOOKUP(A1996,away!$A$2:$E$405,3,FALSE)</f>
        <v>1.2640692640692599</v>
      </c>
      <c r="I1996" s="10">
        <f>VLOOKUP(C1996,away!$B$2:$E$405,3,FALSE)</f>
        <v>1.1100000000000001</v>
      </c>
      <c r="J1996" s="10">
        <f>VLOOKUP(B1996,home!$B$2:$E$405,4,FALSE)</f>
        <v>0.88</v>
      </c>
      <c r="K1996" s="12">
        <f t="shared" si="2408"/>
        <v>1.4997610389610367</v>
      </c>
      <c r="L1996" s="12">
        <f t="shared" si="2409"/>
        <v>1.2347428571428531</v>
      </c>
      <c r="M1996" s="13">
        <f t="shared" si="2410"/>
        <v>6.492620926077497E-2</v>
      </c>
      <c r="N1996" s="13">
        <f t="shared" si="2411"/>
        <v>9.7373799056741553E-2</v>
      </c>
      <c r="O1996" s="13">
        <f t="shared" si="2412"/>
        <v>8.0167173126104066E-2</v>
      </c>
      <c r="P1996" s="13">
        <f t="shared" si="2413"/>
        <v>0.12023160285817514</v>
      </c>
      <c r="Q1996" s="13">
        <f t="shared" si="2414"/>
        <v>7.3018715020460978E-2</v>
      </c>
      <c r="R1996" s="13">
        <f t="shared" si="2415"/>
        <v>4.9492922197395747E-2</v>
      </c>
      <c r="S1996" s="13">
        <f t="shared" si="2416"/>
        <v>5.5661798564987583E-2</v>
      </c>
      <c r="T1996" s="13">
        <f t="shared" si="2417"/>
        <v>9.0159336809263774E-2</v>
      </c>
      <c r="U1996" s="13">
        <f t="shared" si="2418"/>
        <v>7.4227556415984011E-2</v>
      </c>
      <c r="V1996" s="13">
        <f t="shared" si="2419"/>
        <v>1.1452843219391136E-2</v>
      </c>
      <c r="W1996" s="13">
        <f t="shared" si="2420"/>
        <v>3.6503541300895476E-2</v>
      </c>
      <c r="X1996" s="13">
        <f t="shared" si="2421"/>
        <v>4.5072486881699826E-2</v>
      </c>
      <c r="Y1996" s="13">
        <f t="shared" si="2422"/>
        <v>2.7826465615421909E-2</v>
      </c>
      <c r="Z1996" s="13">
        <f t="shared" si="2423"/>
        <v>2.0370344054120453E-2</v>
      </c>
      <c r="AA1996" s="13">
        <f t="shared" si="2424"/>
        <v>3.0550648362601469E-2</v>
      </c>
      <c r="AB1996" s="13">
        <f t="shared" si="2425"/>
        <v>2.2909336064614243E-2</v>
      </c>
      <c r="AC1996" s="13">
        <f t="shared" si="2426"/>
        <v>1.3255372071894224E-3</v>
      </c>
      <c r="AD1996" s="13">
        <f t="shared" si="2427"/>
        <v>1.368664725679703E-2</v>
      </c>
      <c r="AE1996" s="13">
        <f t="shared" si="2428"/>
        <v>1.6899489938563959E-2</v>
      </c>
      <c r="AF1996" s="13">
        <f t="shared" si="2429"/>
        <v>1.0433262245499682E-2</v>
      </c>
      <c r="AG1996" s="13">
        <f t="shared" si="2430"/>
        <v>4.2941320114429785E-3</v>
      </c>
      <c r="AH1996" s="13">
        <f t="shared" si="2431"/>
        <v>6.2880342045919038E-3</v>
      </c>
      <c r="AI1996" s="13">
        <f t="shared" si="2432"/>
        <v>9.4305487117012903E-3</v>
      </c>
      <c r="AJ1996" s="13">
        <f t="shared" si="2433"/>
        <v>7.0717847669168983E-3</v>
      </c>
      <c r="AK1996" s="13">
        <f t="shared" si="2434"/>
        <v>3.5353290897800409E-3</v>
      </c>
      <c r="AL1996" s="13">
        <f t="shared" si="2435"/>
        <v>9.8186211628909531E-5</v>
      </c>
      <c r="AM1996" s="13">
        <f t="shared" si="2436"/>
        <v>4.1053400619494229E-3</v>
      </c>
      <c r="AN1996" s="13">
        <f t="shared" si="2437"/>
        <v>5.0690393176344491E-3</v>
      </c>
      <c r="AO1996" s="13">
        <f t="shared" si="2438"/>
        <v>3.1294800450127097E-3</v>
      </c>
      <c r="AP1996" s="13">
        <f t="shared" si="2439"/>
        <v>1.2880343773835124E-3</v>
      </c>
      <c r="AQ1996" s="13">
        <f t="shared" si="2440"/>
        <v>3.9759781180718351E-4</v>
      </c>
      <c r="AR1996" s="13">
        <f t="shared" si="2441"/>
        <v>1.5528210639179575E-3</v>
      </c>
      <c r="AS1996" s="13">
        <f t="shared" si="2442"/>
        <v>2.3288605321421787E-3</v>
      </c>
      <c r="AT1996" s="13">
        <f t="shared" si="2443"/>
        <v>1.7463671456404537E-3</v>
      </c>
      <c r="AU1996" s="13">
        <f t="shared" si="2444"/>
        <v>8.7304446825104906E-4</v>
      </c>
      <c r="AV1996" s="13">
        <f t="shared" si="2445"/>
        <v>3.2733951969084478E-4</v>
      </c>
      <c r="AW1996" s="13">
        <f t="shared" si="2446"/>
        <v>5.050642078960786E-6</v>
      </c>
      <c r="AX1996" s="13">
        <f t="shared" si="2447"/>
        <v>1.0261715127662732E-3</v>
      </c>
      <c r="AY1996" s="13">
        <f t="shared" si="2448"/>
        <v>1.2670579455916322E-3</v>
      </c>
      <c r="AZ1996" s="13">
        <f t="shared" si="2449"/>
        <v>7.8224537395268283E-4</v>
      </c>
      <c r="BA1996" s="13">
        <f t="shared" si="2450"/>
        <v>3.2195729600703843E-4</v>
      </c>
      <c r="BB1996" s="13">
        <f t="shared" si="2451"/>
        <v>9.9383617887429461E-5</v>
      </c>
      <c r="BC1996" s="13">
        <f t="shared" si="2452"/>
        <v>2.4542642460703618E-5</v>
      </c>
      <c r="BD1996" s="13">
        <f t="shared" si="2453"/>
        <v>3.195557861822776E-4</v>
      </c>
      <c r="BE1996" s="13">
        <f t="shared" si="2454"/>
        <v>4.7925731789074354E-4</v>
      </c>
      <c r="BF1996" s="13">
        <f t="shared" si="2455"/>
        <v>3.5938572650475082E-4</v>
      </c>
      <c r="BG1996" s="13">
        <f t="shared" si="2456"/>
        <v>1.7966423685684404E-4</v>
      </c>
      <c r="BH1996" s="13">
        <f t="shared" si="2457"/>
        <v>6.7363355633140543E-5</v>
      </c>
      <c r="BI1996" s="13">
        <f t="shared" si="2458"/>
        <v>2.0205787246452117E-5</v>
      </c>
      <c r="BJ1996" s="14">
        <f t="shared" si="2459"/>
        <v>0.43277872613924018</v>
      </c>
      <c r="BK1996" s="14">
        <f t="shared" si="2460"/>
        <v>0.25496323526773884</v>
      </c>
      <c r="BL1996" s="14">
        <f t="shared" si="2461"/>
        <v>0.29192719787964622</v>
      </c>
      <c r="BM1996" s="14">
        <f t="shared" si="2462"/>
        <v>0.51356707451758099</v>
      </c>
      <c r="BN1996" s="14">
        <f t="shared" si="2463"/>
        <v>0.48521042151965244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1.5021645021645</v>
      </c>
      <c r="F1997" s="10">
        <f>VLOOKUP(B1997,home!$B$2:$E$405,3,FALSE)</f>
        <v>1.46</v>
      </c>
      <c r="G1997" s="10">
        <f>VLOOKUP(C1997,away!$B$2:$E$405,4,FALSE)</f>
        <v>0.73</v>
      </c>
      <c r="H1997" s="10">
        <f>VLOOKUP(A1997,away!$A$2:$E$405,3,FALSE)</f>
        <v>1.2640692640692599</v>
      </c>
      <c r="I1997" s="10">
        <f>VLOOKUP(C1997,away!$B$2:$E$405,3,FALSE)</f>
        <v>1.03</v>
      </c>
      <c r="J1997" s="10">
        <f>VLOOKUP(B1997,home!$B$2:$E$405,4,FALSE)</f>
        <v>0.79</v>
      </c>
      <c r="K1997" s="12">
        <f t="shared" si="2408"/>
        <v>1.601006926406924</v>
      </c>
      <c r="L1997" s="12">
        <f t="shared" si="2409"/>
        <v>1.0285731601731569</v>
      </c>
      <c r="M1997" s="13">
        <f t="shared" si="2410"/>
        <v>7.2108735307936461E-2</v>
      </c>
      <c r="N1997" s="13">
        <f t="shared" si="2411"/>
        <v>0.11544658468244977</v>
      </c>
      <c r="O1997" s="13">
        <f t="shared" si="2412"/>
        <v>7.4169109751773904E-2</v>
      </c>
      <c r="P1997" s="13">
        <f t="shared" si="2413"/>
        <v>0.11874525843802532</v>
      </c>
      <c r="Q1997" s="13">
        <f t="shared" si="2414"/>
        <v>9.2415390853312823E-2</v>
      </c>
      <c r="R1997" s="13">
        <f t="shared" si="2415"/>
        <v>3.8144177802305897E-2</v>
      </c>
      <c r="S1997" s="13">
        <f t="shared" si="2416"/>
        <v>4.8886020331996814E-2</v>
      </c>
      <c r="T1997" s="13">
        <f t="shared" si="2417"/>
        <v>9.5055990618629432E-2</v>
      </c>
      <c r="U1997" s="13">
        <f t="shared" si="2418"/>
        <v>6.106909286358897E-2</v>
      </c>
      <c r="V1997" s="13">
        <f t="shared" si="2419"/>
        <v>8.9447987335293903E-3</v>
      </c>
      <c r="W1997" s="13">
        <f t="shared" si="2420"/>
        <v>4.931922695425231E-2</v>
      </c>
      <c r="X1997" s="13">
        <f t="shared" si="2421"/>
        <v>5.0728433125632431E-2</v>
      </c>
      <c r="Y1997" s="13">
        <f t="shared" si="2422"/>
        <v>2.6088952385332206E-2</v>
      </c>
      <c r="Z1997" s="13">
        <f t="shared" si="2423"/>
        <v>1.3078025834774855E-2</v>
      </c>
      <c r="AA1997" s="13">
        <f t="shared" si="2424"/>
        <v>2.0938009945203232E-2</v>
      </c>
      <c r="AB1997" s="13">
        <f t="shared" si="2425"/>
        <v>1.6760949473723724E-2</v>
      </c>
      <c r="AC1997" s="13">
        <f t="shared" si="2426"/>
        <v>9.2061699663813668E-4</v>
      </c>
      <c r="AD1997" s="13">
        <f t="shared" si="2427"/>
        <v>1.9740105989698255E-2</v>
      </c>
      <c r="AE1997" s="13">
        <f t="shared" si="2428"/>
        <v>2.0304143199976997E-2</v>
      </c>
      <c r="AF1997" s="13">
        <f t="shared" si="2429"/>
        <v>1.0442148367904327E-2</v>
      </c>
      <c r="AG1997" s="13">
        <f t="shared" si="2430"/>
        <v>3.5801711819241095E-3</v>
      </c>
      <c r="AH1997" s="13">
        <f t="shared" si="2431"/>
        <v>3.3629265904251394E-3</v>
      </c>
      <c r="AI1997" s="13">
        <f t="shared" si="2432"/>
        <v>5.384068764268668E-3</v>
      </c>
      <c r="AJ1997" s="13">
        <f t="shared" si="2433"/>
        <v>4.3099656919226544E-3</v>
      </c>
      <c r="AK1997" s="13">
        <f t="shared" si="2434"/>
        <v>2.3000949751147935E-3</v>
      </c>
      <c r="AL1997" s="13">
        <f t="shared" si="2435"/>
        <v>6.0641142974644444E-5</v>
      </c>
      <c r="AM1997" s="13">
        <f t="shared" si="2436"/>
        <v>6.3208092835027371E-3</v>
      </c>
      <c r="AN1997" s="13">
        <f t="shared" si="2437"/>
        <v>6.5014147795842371E-3</v>
      </c>
      <c r="AO1997" s="13">
        <f t="shared" si="2438"/>
        <v>3.3435903727167138E-3</v>
      </c>
      <c r="AP1997" s="13">
        <f t="shared" si="2439"/>
        <v>1.1463757719965915E-3</v>
      </c>
      <c r="AQ1997" s="13">
        <f t="shared" si="2440"/>
        <v>2.9478283763711906E-4</v>
      </c>
      <c r="AR1997" s="13">
        <f t="shared" si="2441"/>
        <v>6.9180320610878526E-4</v>
      </c>
      <c r="AS1997" s="13">
        <f t="shared" si="2442"/>
        <v>1.1075817246906817E-3</v>
      </c>
      <c r="AT1997" s="13">
        <f t="shared" si="2443"/>
        <v>8.8662300639575449E-4</v>
      </c>
      <c r="AU1997" s="13">
        <f t="shared" si="2444"/>
        <v>4.7316319145044444E-4</v>
      </c>
      <c r="AV1997" s="13">
        <f t="shared" si="2445"/>
        <v>1.8938438670824181E-4</v>
      </c>
      <c r="AW1997" s="13">
        <f t="shared" si="2446"/>
        <v>2.7739158106737311E-6</v>
      </c>
      <c r="AX1997" s="13">
        <f t="shared" si="2447"/>
        <v>1.6866099072308442E-3</v>
      </c>
      <c r="AY1997" s="13">
        <f t="shared" si="2448"/>
        <v>1.7348016822597843E-3</v>
      </c>
      <c r="AZ1997" s="13">
        <f t="shared" si="2449"/>
        <v>8.9218522429782758E-4</v>
      </c>
      <c r="BA1997" s="13">
        <f t="shared" si="2450"/>
        <v>3.0589259187193784E-4</v>
      </c>
      <c r="BB1997" s="13">
        <f t="shared" si="2451"/>
        <v>7.8658227473819178E-5</v>
      </c>
      <c r="BC1997" s="13">
        <f t="shared" si="2452"/>
        <v>1.6181148321273049E-5</v>
      </c>
      <c r="BD1997" s="13">
        <f t="shared" si="2453"/>
        <v>1.1859503498753912E-4</v>
      </c>
      <c r="BE1997" s="13">
        <f t="shared" si="2454"/>
        <v>1.8987147245252159E-4</v>
      </c>
      <c r="BF1997" s="13">
        <f t="shared" si="2455"/>
        <v>1.5199277126178433E-4</v>
      </c>
      <c r="BG1997" s="13">
        <f t="shared" si="2456"/>
        <v>8.1113826517966651E-5</v>
      </c>
      <c r="BH1997" s="13">
        <f t="shared" si="2457"/>
        <v>3.2465949520658567E-5</v>
      </c>
      <c r="BI1997" s="13">
        <f t="shared" si="2458"/>
        <v>1.0395642010990374E-5</v>
      </c>
      <c r="BJ1997" s="14">
        <f t="shared" si="2459"/>
        <v>0.50544244918600534</v>
      </c>
      <c r="BK1997" s="14">
        <f t="shared" si="2460"/>
        <v>0.25140087263336053</v>
      </c>
      <c r="BL1997" s="14">
        <f t="shared" si="2461"/>
        <v>0.23037138607043237</v>
      </c>
      <c r="BM1997" s="14">
        <f t="shared" si="2462"/>
        <v>0.48753144912231994</v>
      </c>
      <c r="BN1997" s="14">
        <f t="shared" si="2463"/>
        <v>0.51102925683580425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1.5021645021645</v>
      </c>
      <c r="F1998" s="10">
        <f>VLOOKUP(B1998,home!$B$2:$E$405,3,FALSE)</f>
        <v>0.89</v>
      </c>
      <c r="G1998" s="10">
        <f>VLOOKUP(C1998,away!$B$2:$E$405,4,FALSE)</f>
        <v>0.93</v>
      </c>
      <c r="H1998" s="10">
        <f>VLOOKUP(A1998,away!$A$2:$E$405,3,FALSE)</f>
        <v>1.2640692640692599</v>
      </c>
      <c r="I1998" s="10">
        <f>VLOOKUP(C1998,away!$B$2:$E$405,3,FALSE)</f>
        <v>1.46</v>
      </c>
      <c r="J1998" s="10">
        <f>VLOOKUP(B1998,home!$B$2:$E$405,4,FALSE)</f>
        <v>0.7</v>
      </c>
      <c r="K1998" s="12">
        <f t="shared" si="2408"/>
        <v>1.2433415584415568</v>
      </c>
      <c r="L1998" s="12">
        <f t="shared" si="2409"/>
        <v>1.2918787878787834</v>
      </c>
      <c r="M1998" s="13">
        <f t="shared" si="2410"/>
        <v>7.9244256160583768E-2</v>
      </c>
      <c r="N1998" s="13">
        <f t="shared" si="2411"/>
        <v>9.8527676952242141E-2</v>
      </c>
      <c r="O1998" s="13">
        <f t="shared" si="2412"/>
        <v>0.10237397359509078</v>
      </c>
      <c r="P1998" s="13">
        <f t="shared" si="2413"/>
        <v>0.12728581587357493</v>
      </c>
      <c r="Q1998" s="13">
        <f t="shared" si="2414"/>
        <v>6.1251777705713523E-2</v>
      </c>
      <c r="R1998" s="13">
        <f t="shared" si="2415"/>
        <v>6.6127382459180234E-2</v>
      </c>
      <c r="S1998" s="13">
        <f t="shared" si="2416"/>
        <v>5.1113101780430284E-2</v>
      </c>
      <c r="T1998" s="13">
        <f t="shared" si="2417"/>
        <v>7.9129872337877882E-2</v>
      </c>
      <c r="U1998" s="13">
        <f t="shared" si="2418"/>
        <v>8.2218922762458013E-2</v>
      </c>
      <c r="V1998" s="13">
        <f t="shared" si="2419"/>
        <v>9.1222494673335267E-3</v>
      </c>
      <c r="W1998" s="13">
        <f t="shared" si="2420"/>
        <v>2.5385626916645882E-2</v>
      </c>
      <c r="X1998" s="13">
        <f t="shared" si="2421"/>
        <v>3.2795152930619499E-2</v>
      </c>
      <c r="Y1998" s="13">
        <f t="shared" si="2422"/>
        <v>2.1183681208154028E-2</v>
      </c>
      <c r="Z1998" s="13">
        <f t="shared" si="2423"/>
        <v>2.8476187565654152E-2</v>
      </c>
      <c r="AA1998" s="13">
        <f t="shared" si="2424"/>
        <v>3.5405627426354509E-2</v>
      </c>
      <c r="AB1998" s="13">
        <f t="shared" si="2425"/>
        <v>2.2010643990942377E-2</v>
      </c>
      <c r="AC1998" s="13">
        <f t="shared" si="2426"/>
        <v>9.1578637865158429E-4</v>
      </c>
      <c r="AD1998" s="13">
        <f t="shared" si="2427"/>
        <v>7.8907512331396028E-3</v>
      </c>
      <c r="AE1998" s="13">
        <f t="shared" si="2428"/>
        <v>1.0193894138521406E-2</v>
      </c>
      <c r="AF1998" s="13">
        <f t="shared" si="2429"/>
        <v>6.5846378017188354E-3</v>
      </c>
      <c r="AG1998" s="13">
        <f t="shared" si="2430"/>
        <v>2.8355179673017813E-3</v>
      </c>
      <c r="AH1998" s="13">
        <f t="shared" si="2431"/>
        <v>9.1969456689315436E-3</v>
      </c>
      <c r="AI1998" s="13">
        <f t="shared" si="2432"/>
        <v>1.1434944760911669E-2</v>
      </c>
      <c r="AJ1998" s="13">
        <f t="shared" si="2433"/>
        <v>7.1087710198625177E-3</v>
      </c>
      <c r="AK1998" s="13">
        <f t="shared" si="2434"/>
        <v>2.9462101461466788E-3</v>
      </c>
      <c r="AL1998" s="13">
        <f t="shared" si="2435"/>
        <v>5.8839149748018663E-5</v>
      </c>
      <c r="AM1998" s="13">
        <f t="shared" si="2436"/>
        <v>1.9621797870972859E-3</v>
      </c>
      <c r="AN1998" s="13">
        <f t="shared" si="2437"/>
        <v>2.5348984449554911E-3</v>
      </c>
      <c r="AO1998" s="13">
        <f t="shared" si="2438"/>
        <v>1.6373907652324567E-3</v>
      </c>
      <c r="AP1998" s="13">
        <f t="shared" si="2439"/>
        <v>7.0510346569080634E-4</v>
      </c>
      <c r="AQ1998" s="13">
        <f t="shared" si="2440"/>
        <v>2.2772705264644208E-4</v>
      </c>
      <c r="AR1998" s="13">
        <f t="shared" si="2441"/>
        <v>2.3762678045932606E-3</v>
      </c>
      <c r="AS1998" s="13">
        <f t="shared" si="2442"/>
        <v>2.9545125154374807E-3</v>
      </c>
      <c r="AT1998" s="13">
        <f t="shared" si="2443"/>
        <v>1.8367340976895613E-3</v>
      </c>
      <c r="AU1998" s="13">
        <f t="shared" si="2444"/>
        <v>7.6122927848802852E-4</v>
      </c>
      <c r="AV1998" s="13">
        <f t="shared" si="2445"/>
        <v>2.3661699936166174E-4</v>
      </c>
      <c r="AW1998" s="13">
        <f t="shared" si="2446"/>
        <v>2.6252828714688026E-6</v>
      </c>
      <c r="AX1998" s="13">
        <f t="shared" si="2447"/>
        <v>4.0660994573867682E-4</v>
      </c>
      <c r="AY1998" s="13">
        <f t="shared" si="2448"/>
        <v>5.252907638403397E-4</v>
      </c>
      <c r="AZ1998" s="13">
        <f t="shared" si="2449"/>
        <v>3.3930599763698922E-4</v>
      </c>
      <c r="BA1998" s="13">
        <f t="shared" si="2450"/>
        <v>1.461140736490916E-4</v>
      </c>
      <c r="BB1998" s="13">
        <f t="shared" si="2451"/>
        <v>4.7190418089454943E-5</v>
      </c>
      <c r="BC1998" s="13">
        <f t="shared" si="2452"/>
        <v>1.2192860024179606E-5</v>
      </c>
      <c r="BD1998" s="13">
        <f t="shared" si="2453"/>
        <v>5.1164166184555293E-4</v>
      </c>
      <c r="BE1998" s="13">
        <f t="shared" si="2454"/>
        <v>6.3614534120267762E-4</v>
      </c>
      <c r="BF1998" s="13">
        <f t="shared" si="2455"/>
        <v>3.9547296996313673E-4</v>
      </c>
      <c r="BG1998" s="13">
        <f t="shared" si="2456"/>
        <v>1.6390265959849242E-4</v>
      </c>
      <c r="BH1998" s="13">
        <f t="shared" si="2457"/>
        <v>5.0946747054476375E-5</v>
      </c>
      <c r="BI1998" s="13">
        <f t="shared" si="2458"/>
        <v>1.2668841576048088E-5</v>
      </c>
      <c r="BJ1998" s="14">
        <f t="shared" si="2459"/>
        <v>0.35432259276653583</v>
      </c>
      <c r="BK1998" s="14">
        <f t="shared" si="2460"/>
        <v>0.26826533957416243</v>
      </c>
      <c r="BL1998" s="14">
        <f t="shared" si="2461"/>
        <v>0.34875956074668862</v>
      </c>
      <c r="BM1998" s="14">
        <f t="shared" si="2462"/>
        <v>0.46449013242568682</v>
      </c>
      <c r="BN1998" s="14">
        <f t="shared" si="2463"/>
        <v>0.53481088274638544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1.3644444444444399</v>
      </c>
      <c r="F1999" s="10">
        <f>VLOOKUP(B1999,home!$B$2:$E$405,3,FALSE)</f>
        <v>0.9</v>
      </c>
      <c r="G1999" s="10">
        <f>VLOOKUP(C1999,away!$B$2:$E$405,4,FALSE)</f>
        <v>1.63</v>
      </c>
      <c r="H1999" s="10">
        <f>VLOOKUP(A1999,away!$A$2:$E$405,3,FALSE)</f>
        <v>1.1155555555555601</v>
      </c>
      <c r="I1999" s="10">
        <f>VLOOKUP(C1999,away!$B$2:$E$405,3,FALSE)</f>
        <v>0.56999999999999995</v>
      </c>
      <c r="J1999" s="10">
        <f>VLOOKUP(B1999,home!$B$2:$E$405,4,FALSE)</f>
        <v>1.2</v>
      </c>
      <c r="K1999" s="12">
        <f t="shared" si="2408"/>
        <v>2.0016399999999934</v>
      </c>
      <c r="L1999" s="12">
        <f t="shared" si="2409"/>
        <v>0.76304000000000294</v>
      </c>
      <c r="M1999" s="13">
        <f t="shared" si="2410"/>
        <v>6.2996254924526915E-2</v>
      </c>
      <c r="N1999" s="13">
        <f t="shared" si="2411"/>
        <v>0.12609582370712966</v>
      </c>
      <c r="O1999" s="13">
        <f t="shared" si="2412"/>
        <v>4.8068662357611203E-2</v>
      </c>
      <c r="P1999" s="13">
        <f t="shared" si="2413"/>
        <v>9.6216157321488582E-2</v>
      </c>
      <c r="Q1999" s="13">
        <f t="shared" si="2414"/>
        <v>0.12619922228256911</v>
      </c>
      <c r="R1999" s="13">
        <f t="shared" si="2415"/>
        <v>1.8339156062675898E-2</v>
      </c>
      <c r="S1999" s="13">
        <f t="shared" si="2416"/>
        <v>3.6738489219734216E-2</v>
      </c>
      <c r="T1999" s="13">
        <f t="shared" si="2417"/>
        <v>9.6295054570491909E-2</v>
      </c>
      <c r="U1999" s="13">
        <f t="shared" si="2418"/>
        <v>3.6708388341294466E-2</v>
      </c>
      <c r="V1999" s="13">
        <f t="shared" si="2419"/>
        <v>6.2346497383141504E-3</v>
      </c>
      <c r="W1999" s="13">
        <f t="shared" si="2420"/>
        <v>8.4201803763226932E-2</v>
      </c>
      <c r="X1999" s="13">
        <f t="shared" si="2421"/>
        <v>6.4249344343492928E-2</v>
      </c>
      <c r="Y1999" s="13">
        <f t="shared" si="2422"/>
        <v>2.4512409853929516E-2</v>
      </c>
      <c r="Z1999" s="13">
        <f t="shared" si="2423"/>
        <v>4.6645032140214234E-3</v>
      </c>
      <c r="AA1999" s="13">
        <f t="shared" si="2424"/>
        <v>9.3366562133138133E-3</v>
      </c>
      <c r="AB1999" s="13">
        <f t="shared" si="2425"/>
        <v>9.3443122714087015E-3</v>
      </c>
      <c r="AC1999" s="13">
        <f t="shared" si="2426"/>
        <v>5.951485139718772E-4</v>
      </c>
      <c r="AD1999" s="13">
        <f t="shared" si="2427"/>
        <v>4.213542462115627E-2</v>
      </c>
      <c r="AE1999" s="13">
        <f t="shared" si="2428"/>
        <v>3.2151014402927204E-2</v>
      </c>
      <c r="AF1999" s="13">
        <f t="shared" si="2429"/>
        <v>1.2266255015004834E-2</v>
      </c>
      <c r="AG1999" s="13">
        <f t="shared" si="2430"/>
        <v>3.1198810755497749E-3</v>
      </c>
      <c r="AH1999" s="13">
        <f t="shared" si="2431"/>
        <v>8.8980063310672996E-4</v>
      </c>
      <c r="AI1999" s="13">
        <f t="shared" si="2432"/>
        <v>1.7810605392517493E-3</v>
      </c>
      <c r="AJ1999" s="13">
        <f t="shared" si="2433"/>
        <v>1.7825210088939303E-3</v>
      </c>
      <c r="AK1999" s="13">
        <f t="shared" si="2434"/>
        <v>1.1893217840808117E-3</v>
      </c>
      <c r="AL1999" s="13">
        <f t="shared" si="2435"/>
        <v>3.6359560179297936E-5</v>
      </c>
      <c r="AM1999" s="13">
        <f t="shared" si="2436"/>
        <v>1.6867990267738182E-2</v>
      </c>
      <c r="AN1999" s="13">
        <f t="shared" si="2437"/>
        <v>1.2870951293894992E-2</v>
      </c>
      <c r="AO1999" s="13">
        <f t="shared" si="2438"/>
        <v>4.9105253376468365E-3</v>
      </c>
      <c r="AP1999" s="13">
        <f t="shared" si="2439"/>
        <v>1.2489757512126854E-3</v>
      </c>
      <c r="AQ1999" s="13">
        <f t="shared" si="2440"/>
        <v>2.3825461430133273E-4</v>
      </c>
      <c r="AR1999" s="13">
        <f t="shared" si="2441"/>
        <v>1.3579069501715239E-4</v>
      </c>
      <c r="AS1999" s="13">
        <f t="shared" si="2442"/>
        <v>2.718040867741321E-4</v>
      </c>
      <c r="AT1999" s="13">
        <f t="shared" si="2443"/>
        <v>2.7202696612528603E-4</v>
      </c>
      <c r="AU1999" s="13">
        <f t="shared" si="2444"/>
        <v>1.8150001882500524E-4</v>
      </c>
      <c r="AV1999" s="13">
        <f t="shared" si="2445"/>
        <v>9.0824424420220604E-5</v>
      </c>
      <c r="AW1999" s="13">
        <f t="shared" si="2446"/>
        <v>1.5425860396792716E-6</v>
      </c>
      <c r="AX1999" s="13">
        <f t="shared" si="2447"/>
        <v>5.6272740065858966E-3</v>
      </c>
      <c r="AY1999" s="13">
        <f t="shared" si="2448"/>
        <v>4.2938351579853195E-3</v>
      </c>
      <c r="AZ1999" s="13">
        <f t="shared" si="2449"/>
        <v>1.6381839894745653E-3</v>
      </c>
      <c r="BA1999" s="13">
        <f t="shared" si="2450"/>
        <v>4.1666663710955906E-4</v>
      </c>
      <c r="BB1999" s="13">
        <f t="shared" si="2451"/>
        <v>7.9483327695019772E-5</v>
      </c>
      <c r="BC1999" s="13">
        <f t="shared" si="2452"/>
        <v>1.2129791672881627E-5</v>
      </c>
      <c r="BD1999" s="13">
        <f t="shared" si="2453"/>
        <v>1.7268955320981391E-5</v>
      </c>
      <c r="BE1999" s="13">
        <f t="shared" si="2454"/>
        <v>3.4566231728689081E-5</v>
      </c>
      <c r="BF1999" s="13">
        <f t="shared" si="2455"/>
        <v>3.4594576038706502E-5</v>
      </c>
      <c r="BG1999" s="13">
        <f t="shared" si="2456"/>
        <v>2.3081962394038751E-5</v>
      </c>
      <c r="BH1999" s="13">
        <f t="shared" si="2457"/>
        <v>1.1550444801600898E-5</v>
      </c>
      <c r="BI1999" s="13">
        <f t="shared" si="2458"/>
        <v>4.6239664665352658E-6</v>
      </c>
      <c r="BJ1999" s="14">
        <f t="shared" si="2459"/>
        <v>0.65943050381079549</v>
      </c>
      <c r="BK1999" s="14">
        <f t="shared" si="2460"/>
        <v>0.20711089443620037</v>
      </c>
      <c r="BL1999" s="14">
        <f t="shared" si="2461"/>
        <v>0.12851751153954963</v>
      </c>
      <c r="BM1999" s="14">
        <f t="shared" si="2462"/>
        <v>0.51751584377261983</v>
      </c>
      <c r="BN1999" s="14">
        <f t="shared" si="2463"/>
        <v>0.47791527665600131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1.3644444444444399</v>
      </c>
      <c r="F2000" s="10">
        <f>VLOOKUP(B2000,home!$B$2:$E$405,3,FALSE)</f>
        <v>1.22</v>
      </c>
      <c r="G2000" s="10">
        <f>VLOOKUP(C2000,away!$B$2:$E$405,4,FALSE)</f>
        <v>1.47</v>
      </c>
      <c r="H2000" s="10">
        <f>VLOOKUP(A2000,away!$A$2:$E$405,3,FALSE)</f>
        <v>1.1155555555555601</v>
      </c>
      <c r="I2000" s="10">
        <f>VLOOKUP(C2000,away!$B$2:$E$405,3,FALSE)</f>
        <v>0.44</v>
      </c>
      <c r="J2000" s="10">
        <f>VLOOKUP(B2000,home!$B$2:$E$405,4,FALSE)</f>
        <v>1.1000000000000001</v>
      </c>
      <c r="K2000" s="12">
        <f t="shared" si="2408"/>
        <v>2.4469946666666584</v>
      </c>
      <c r="L2000" s="12">
        <f t="shared" si="2409"/>
        <v>0.53992888888889112</v>
      </c>
      <c r="M2000" s="13">
        <f t="shared" si="2410"/>
        <v>5.0442381446134943E-2</v>
      </c>
      <c r="N2000" s="13">
        <f t="shared" si="2411"/>
        <v>0.12343223837265739</v>
      </c>
      <c r="O2000" s="13">
        <f t="shared" si="2412"/>
        <v>2.7235298967121256E-2</v>
      </c>
      <c r="P2000" s="13">
        <f t="shared" si="2413"/>
        <v>6.6644631317617664E-2</v>
      </c>
      <c r="Q2000" s="13">
        <f t="shared" si="2414"/>
        <v>0.15101901449631019</v>
      </c>
      <c r="R2000" s="13">
        <f t="shared" si="2415"/>
        <v>7.3525623549372723E-3</v>
      </c>
      <c r="S2000" s="13">
        <f t="shared" si="2416"/>
        <v>2.2012773565241284E-2</v>
      </c>
      <c r="T2000" s="13">
        <f t="shared" si="2417"/>
        <v>8.1539528698088115E-2</v>
      </c>
      <c r="U2000" s="13">
        <f t="shared" si="2418"/>
        <v>1.7991680868865548E-2</v>
      </c>
      <c r="V2000" s="13">
        <f t="shared" si="2419"/>
        <v>3.2314827696588639E-3</v>
      </c>
      <c r="W2000" s="13">
        <f t="shared" si="2420"/>
        <v>0.12318090767924195</v>
      </c>
      <c r="X2000" s="13">
        <f t="shared" si="2421"/>
        <v>6.650893061557818E-2</v>
      </c>
      <c r="Y2000" s="13">
        <f t="shared" si="2422"/>
        <v>1.7955046504228741E-2</v>
      </c>
      <c r="Z2000" s="13">
        <f t="shared" si="2423"/>
        <v>1.3232869409291899E-3</v>
      </c>
      <c r="AA2000" s="13">
        <f t="shared" si="2424"/>
        <v>3.2380760869233651E-3</v>
      </c>
      <c r="AB2000" s="13">
        <f t="shared" si="2425"/>
        <v>3.9617774574811594E-3</v>
      </c>
      <c r="AC2000" s="13">
        <f t="shared" si="2426"/>
        <v>2.6684031812505095E-4</v>
      </c>
      <c r="AD2000" s="13">
        <f t="shared" si="2427"/>
        <v>7.5355756031565788E-2</v>
      </c>
      <c r="AE2000" s="13">
        <f t="shared" si="2428"/>
        <v>4.0686749625505669E-2</v>
      </c>
      <c r="AF2000" s="13">
        <f t="shared" si="2429"/>
        <v>1.0983975758899891E-2</v>
      </c>
      <c r="AG2000" s="13">
        <f t="shared" si="2430"/>
        <v>1.9768552756951109E-3</v>
      </c>
      <c r="AH2000" s="13">
        <f t="shared" si="2431"/>
        <v>1.7862021192426931E-4</v>
      </c>
      <c r="AI2000" s="13">
        <f t="shared" si="2432"/>
        <v>4.370827059375552E-4</v>
      </c>
      <c r="AJ2000" s="13">
        <f t="shared" si="2433"/>
        <v>5.3476952516071465E-4</v>
      </c>
      <c r="AK2000" s="13">
        <f t="shared" si="2434"/>
        <v>4.361927253213767E-4</v>
      </c>
      <c r="AL2000" s="13">
        <f t="shared" si="2435"/>
        <v>1.4102010343115924E-5</v>
      </c>
      <c r="AM2000" s="13">
        <f t="shared" si="2436"/>
        <v>3.6879026622375077E-2</v>
      </c>
      <c r="AN2000" s="13">
        <f t="shared" si="2437"/>
        <v>1.9912051867522814E-2</v>
      </c>
      <c r="AO2000" s="13">
        <f t="shared" si="2438"/>
        <v>5.3755460201647806E-3</v>
      </c>
      <c r="AP2000" s="13">
        <f t="shared" si="2439"/>
        <v>9.6747086327955689E-4</v>
      </c>
      <c r="AQ2000" s="13">
        <f t="shared" si="2440"/>
        <v>1.3059136706072686E-4</v>
      </c>
      <c r="AR2000" s="13">
        <f t="shared" si="2441"/>
        <v>1.9288442511473806E-5</v>
      </c>
      <c r="AS2000" s="13">
        <f t="shared" si="2442"/>
        <v>4.719871595388284E-5</v>
      </c>
      <c r="AT2000" s="13">
        <f t="shared" si="2443"/>
        <v>5.7747503106332935E-5</v>
      </c>
      <c r="AU2000" s="13">
        <f t="shared" si="2444"/>
        <v>4.7102610704837663E-5</v>
      </c>
      <c r="AV2000" s="13">
        <f t="shared" si="2445"/>
        <v>2.8814959295203409E-5</v>
      </c>
      <c r="AW2000" s="13">
        <f t="shared" si="2446"/>
        <v>5.1754499843317062E-7</v>
      </c>
      <c r="AX2000" s="13">
        <f t="shared" si="2447"/>
        <v>1.504046357613492E-2</v>
      </c>
      <c r="AY2000" s="13">
        <f t="shared" si="2448"/>
        <v>8.120780787036366E-3</v>
      </c>
      <c r="AZ2000" s="13">
        <f t="shared" si="2449"/>
        <v>2.1923220736273998E-3</v>
      </c>
      <c r="BA2000" s="13">
        <f t="shared" si="2450"/>
        <v>3.945660071000772E-4</v>
      </c>
      <c r="BB2000" s="13">
        <f t="shared" si="2451"/>
        <v>5.3259396451717747E-5</v>
      </c>
      <c r="BC2000" s="13">
        <f t="shared" si="2452"/>
        <v>5.7512573498137857E-6</v>
      </c>
      <c r="BD2000" s="13">
        <f t="shared" si="2453"/>
        <v>1.7357312222695495E-6</v>
      </c>
      <c r="BE2000" s="13">
        <f t="shared" si="2454"/>
        <v>4.247325043660387E-6</v>
      </c>
      <c r="BF2000" s="13">
        <f t="shared" si="2455"/>
        <v>5.196590864718352E-6</v>
      </c>
      <c r="BG2000" s="13">
        <f t="shared" si="2456"/>
        <v>4.2386767102714946E-6</v>
      </c>
      <c r="BH2000" s="13">
        <f t="shared" si="2457"/>
        <v>2.5930048259396319E-6</v>
      </c>
      <c r="BI2000" s="13">
        <f t="shared" si="2458"/>
        <v>1.2690137959430376E-6</v>
      </c>
      <c r="BJ2000" s="14">
        <f t="shared" si="2459"/>
        <v>0.78171083289587417</v>
      </c>
      <c r="BK2000" s="14">
        <f t="shared" si="2460"/>
        <v>0.15073299221415729</v>
      </c>
      <c r="BL2000" s="14">
        <f t="shared" si="2461"/>
        <v>6.1585493477707046E-2</v>
      </c>
      <c r="BM2000" s="14">
        <f t="shared" si="2462"/>
        <v>0.56110621533185123</v>
      </c>
      <c r="BN2000" s="14">
        <f t="shared" si="2463"/>
        <v>0.42612612695477864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1.3644444444444399</v>
      </c>
      <c r="F2001" s="10">
        <f>VLOOKUP(B2001,home!$B$2:$E$405,3,FALSE)</f>
        <v>0.73</v>
      </c>
      <c r="G2001" s="10">
        <f>VLOOKUP(C2001,away!$B$2:$E$405,4,FALSE)</f>
        <v>1.1000000000000001</v>
      </c>
      <c r="H2001" s="10">
        <f>VLOOKUP(A2001,away!$A$2:$E$405,3,FALSE)</f>
        <v>1.1155555555555601</v>
      </c>
      <c r="I2001" s="10">
        <f>VLOOKUP(C2001,away!$B$2:$E$405,3,FALSE)</f>
        <v>0.73</v>
      </c>
      <c r="J2001" s="10">
        <f>VLOOKUP(B2001,home!$B$2:$E$405,4,FALSE)</f>
        <v>1.08</v>
      </c>
      <c r="K2001" s="12">
        <f t="shared" si="2408"/>
        <v>1.0956488888888853</v>
      </c>
      <c r="L2001" s="12">
        <f t="shared" si="2409"/>
        <v>0.87950400000000362</v>
      </c>
      <c r="M2001" s="13">
        <f t="shared" si="2410"/>
        <v>0.13874009880179672</v>
      </c>
      <c r="N2001" s="13">
        <f t="shared" si="2411"/>
        <v>0.15201043509652273</v>
      </c>
      <c r="O2001" s="13">
        <f t="shared" si="2412"/>
        <v>0.12202247185657591</v>
      </c>
      <c r="P2001" s="13">
        <f t="shared" si="2413"/>
        <v>0.13369378570913268</v>
      </c>
      <c r="Q2001" s="13">
        <f t="shared" si="2414"/>
        <v>8.3275032156510567E-2</v>
      </c>
      <c r="R2001" s="13">
        <f t="shared" si="2415"/>
        <v>5.3659626043873185E-2</v>
      </c>
      <c r="S2001" s="13">
        <f t="shared" si="2416"/>
        <v>3.2207754808460637E-2</v>
      </c>
      <c r="T2001" s="13">
        <f t="shared" si="2417"/>
        <v>7.3240723881779962E-2</v>
      </c>
      <c r="U2001" s="13">
        <f t="shared" si="2418"/>
        <v>5.8792109653162755E-2</v>
      </c>
      <c r="V2001" s="13">
        <f t="shared" si="2419"/>
        <v>3.4484756483705056E-3</v>
      </c>
      <c r="W2001" s="13">
        <f t="shared" si="2420"/>
        <v>3.0413398818155673E-2</v>
      </c>
      <c r="X2001" s="13">
        <f t="shared" si="2421"/>
        <v>2.6748705914163295E-2</v>
      </c>
      <c r="Y2001" s="13">
        <f t="shared" si="2422"/>
        <v>1.1762796923165184E-2</v>
      </c>
      <c r="Z2001" s="13">
        <f t="shared" si="2423"/>
        <v>1.5731285248030281E-2</v>
      </c>
      <c r="AA2001" s="13">
        <f t="shared" si="2424"/>
        <v>1.7235965202798492E-2</v>
      </c>
      <c r="AB2001" s="13">
        <f t="shared" si="2425"/>
        <v>9.4422830616868285E-3</v>
      </c>
      <c r="AC2001" s="13">
        <f t="shared" si="2426"/>
        <v>2.0769039031347711E-4</v>
      </c>
      <c r="AD2001" s="13">
        <f t="shared" si="2427"/>
        <v>8.3306016556116986E-3</v>
      </c>
      <c r="AE2001" s="13">
        <f t="shared" si="2428"/>
        <v>7.3267974785171412E-3</v>
      </c>
      <c r="AF2001" s="13">
        <f t="shared" si="2429"/>
        <v>3.2219738447728831E-3</v>
      </c>
      <c r="AG2001" s="13">
        <f t="shared" si="2430"/>
        <v>9.445796281243806E-4</v>
      </c>
      <c r="AH2001" s="13">
        <f t="shared" si="2431"/>
        <v>3.4589320751959194E-3</v>
      </c>
      <c r="AI2001" s="13">
        <f t="shared" si="2432"/>
        <v>3.7897750849305357E-3</v>
      </c>
      <c r="AJ2001" s="13">
        <f t="shared" si="2433"/>
        <v>2.0761314304714607E-3</v>
      </c>
      <c r="AK2001" s="13">
        <f t="shared" si="2434"/>
        <v>7.5823703166111615E-4</v>
      </c>
      <c r="AL2001" s="13">
        <f t="shared" si="2435"/>
        <v>8.0054475313827769E-6</v>
      </c>
      <c r="AM2001" s="13">
        <f t="shared" si="2436"/>
        <v>1.8254828895493738E-3</v>
      </c>
      <c r="AN2001" s="13">
        <f t="shared" si="2437"/>
        <v>1.6055195032902388E-3</v>
      </c>
      <c r="AO2001" s="13">
        <f t="shared" si="2438"/>
        <v>7.0603041261089203E-4</v>
      </c>
      <c r="AP2001" s="13">
        <f t="shared" si="2439"/>
        <v>2.0698552400431089E-4</v>
      </c>
      <c r="AQ2001" s="13">
        <f t="shared" si="2440"/>
        <v>4.5511149075972031E-5</v>
      </c>
      <c r="AR2001" s="13">
        <f t="shared" si="2441"/>
        <v>6.0842891917262511E-4</v>
      </c>
      <c r="AS2001" s="13">
        <f t="shared" si="2442"/>
        <v>6.6662446925935218E-4</v>
      </c>
      <c r="AT2001" s="13">
        <f t="shared" si="2443"/>
        <v>3.65193179525076E-4</v>
      </c>
      <c r="AU2001" s="13">
        <f t="shared" si="2444"/>
        <v>1.3337450045881625E-4</v>
      </c>
      <c r="AV2001" s="13">
        <f t="shared" si="2445"/>
        <v>3.6532905808453033E-5</v>
      </c>
      <c r="AW2001" s="13">
        <f t="shared" si="2446"/>
        <v>2.1428527873533502E-7</v>
      </c>
      <c r="AX2001" s="13">
        <f t="shared" si="2447"/>
        <v>3.3334804993674042E-4</v>
      </c>
      <c r="AY2001" s="13">
        <f t="shared" si="2448"/>
        <v>2.931809433115641E-4</v>
      </c>
      <c r="AZ2001" s="13">
        <f t="shared" si="2449"/>
        <v>1.2892690618314747E-4</v>
      </c>
      <c r="BA2001" s="13">
        <f t="shared" si="2450"/>
        <v>3.7797243231901137E-5</v>
      </c>
      <c r="BB2001" s="13">
        <f t="shared" si="2451"/>
        <v>8.3107066528575267E-6</v>
      </c>
      <c r="BC2001" s="13">
        <f t="shared" si="2452"/>
        <v>1.4618599488029677E-6</v>
      </c>
      <c r="BD2001" s="13">
        <f t="shared" si="2453"/>
        <v>8.9185944688000414E-5</v>
      </c>
      <c r="BE2001" s="13">
        <f t="shared" si="2454"/>
        <v>9.7716481201913234E-5</v>
      </c>
      <c r="BF2001" s="13">
        <f t="shared" si="2455"/>
        <v>5.3531477027503937E-5</v>
      </c>
      <c r="BG2001" s="13">
        <f t="shared" si="2456"/>
        <v>1.9550567775255194E-5</v>
      </c>
      <c r="BH2001" s="13">
        <f t="shared" si="2457"/>
        <v>5.3551394650262996E-6</v>
      </c>
      <c r="BI2001" s="13">
        <f t="shared" si="2458"/>
        <v>1.1734705209402174E-6</v>
      </c>
      <c r="BJ2001" s="14">
        <f t="shared" si="2459"/>
        <v>0.40246760058511943</v>
      </c>
      <c r="BK2001" s="14">
        <f t="shared" si="2460"/>
        <v>0.30859899174891697</v>
      </c>
      <c r="BL2001" s="14">
        <f t="shared" si="2461"/>
        <v>0.27331219849525923</v>
      </c>
      <c r="BM2001" s="14">
        <f t="shared" si="2462"/>
        <v>0.31641565975488123</v>
      </c>
      <c r="BN2001" s="14">
        <f t="shared" si="2463"/>
        <v>0.68340144966441185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1.3644444444444399</v>
      </c>
      <c r="F2002" s="10">
        <f>VLOOKUP(B2002,home!$B$2:$E$405,3,FALSE)</f>
        <v>0.88</v>
      </c>
      <c r="G2002" s="10">
        <f>VLOOKUP(C2002,away!$B$2:$E$405,4,FALSE)</f>
        <v>0.95</v>
      </c>
      <c r="H2002" s="10">
        <f>VLOOKUP(A2002,away!$A$2:$E$405,3,FALSE)</f>
        <v>1.1155555555555601</v>
      </c>
      <c r="I2002" s="10">
        <f>VLOOKUP(C2002,away!$B$2:$E$405,3,FALSE)</f>
        <v>1.1000000000000001</v>
      </c>
      <c r="J2002" s="10">
        <f>VLOOKUP(B2002,home!$B$2:$E$405,4,FALSE)</f>
        <v>1.43</v>
      </c>
      <c r="K2002" s="12">
        <f t="shared" si="2408"/>
        <v>1.1406755555555517</v>
      </c>
      <c r="L2002" s="12">
        <f t="shared" si="2409"/>
        <v>1.7547688888888959</v>
      </c>
      <c r="M2002" s="13">
        <f t="shared" si="2410"/>
        <v>5.5274453211027745E-2</v>
      </c>
      <c r="N2002" s="13">
        <f t="shared" si="2411"/>
        <v>6.3050217624518415E-2</v>
      </c>
      <c r="O2002" s="13">
        <f t="shared" si="2412"/>
        <v>9.6993890845056413E-2</v>
      </c>
      <c r="P2002" s="13">
        <f t="shared" si="2413"/>
        <v>0.11063856032517926</v>
      </c>
      <c r="Q2002" s="13">
        <f t="shared" si="2414"/>
        <v>3.5959921008372996E-2</v>
      </c>
      <c r="R2002" s="13">
        <f t="shared" si="2415"/>
        <v>8.5100931033595284E-2</v>
      </c>
      <c r="S2002" s="13">
        <f t="shared" si="2416"/>
        <v>5.5364143468298349E-2</v>
      </c>
      <c r="T2002" s="13">
        <f t="shared" si="2417"/>
        <v>6.3101350632395151E-2</v>
      </c>
      <c r="U2002" s="13">
        <f t="shared" si="2418"/>
        <v>9.7072551785040984E-2</v>
      </c>
      <c r="V2002" s="13">
        <f t="shared" si="2419"/>
        <v>1.2313120701697034E-2</v>
      </c>
      <c r="W2002" s="13">
        <f t="shared" si="2420"/>
        <v>1.3672867624653208E-2</v>
      </c>
      <c r="X2002" s="13">
        <f t="shared" si="2421"/>
        <v>2.3992722729637664E-2</v>
      </c>
      <c r="Y2002" s="13">
        <f t="shared" si="2422"/>
        <v>2.1050841702852829E-2</v>
      </c>
      <c r="Z2002" s="13">
        <f t="shared" si="2423"/>
        <v>4.9777488731077527E-2</v>
      </c>
      <c r="AA2002" s="13">
        <f t="shared" si="2424"/>
        <v>5.6779964612482067E-2</v>
      </c>
      <c r="AB2002" s="13">
        <f t="shared" si="2425"/>
        <v>3.2383758839383783E-2</v>
      </c>
      <c r="AC2002" s="13">
        <f t="shared" si="2426"/>
        <v>1.5403883127808687E-3</v>
      </c>
      <c r="AD2002" s="13">
        <f t="shared" si="2427"/>
        <v>3.8990764684472064E-3</v>
      </c>
      <c r="AE2002" s="13">
        <f t="shared" si="2428"/>
        <v>6.8419780822299436E-3</v>
      </c>
      <c r="AF2002" s="13">
        <f t="shared" si="2429"/>
        <v>6.0030451385784112E-3</v>
      </c>
      <c r="AG2002" s="13">
        <f t="shared" si="2430"/>
        <v>3.5113189492577096E-3</v>
      </c>
      <c r="AH2002" s="13">
        <f t="shared" si="2431"/>
        <v>2.1836997148078106E-2</v>
      </c>
      <c r="AI2002" s="13">
        <f t="shared" si="2432"/>
        <v>2.4908928853548989E-2</v>
      </c>
      <c r="AJ2002" s="13">
        <f t="shared" si="2433"/>
        <v>1.4206503129157855E-2</v>
      </c>
      <c r="AK2002" s="13">
        <f t="shared" si="2434"/>
        <v>5.4016702831179396E-3</v>
      </c>
      <c r="AL2002" s="13">
        <f t="shared" si="2435"/>
        <v>1.2333100401167268E-4</v>
      </c>
      <c r="AM2002" s="13">
        <f t="shared" si="2436"/>
        <v>8.8951624335991796E-4</v>
      </c>
      <c r="AN2002" s="13">
        <f t="shared" si="2437"/>
        <v>1.560895430009308E-3</v>
      </c>
      <c r="AO2002" s="13">
        <f t="shared" si="2438"/>
        <v>1.3695053696945948E-3</v>
      </c>
      <c r="AP2002" s="13">
        <f t="shared" si="2439"/>
        <v>8.0105513863545376E-4</v>
      </c>
      <c r="AQ2002" s="13">
        <f t="shared" si="2440"/>
        <v>3.5141665889051882E-4</v>
      </c>
      <c r="AR2002" s="13">
        <f t="shared" si="2441"/>
        <v>7.6637766444405961E-3</v>
      </c>
      <c r="AS2002" s="13">
        <f t="shared" si="2442"/>
        <v>8.7418826815509384E-3</v>
      </c>
      <c r="AT2002" s="13">
        <f t="shared" si="2443"/>
        <v>4.9858259421897873E-3</v>
      </c>
      <c r="AU2002" s="13">
        <f t="shared" si="2444"/>
        <v>1.8957365921702055E-3</v>
      </c>
      <c r="AV2002" s="13">
        <f t="shared" si="2445"/>
        <v>5.4060509761518481E-4</v>
      </c>
      <c r="AW2002" s="13">
        <f t="shared" si="2446"/>
        <v>6.8572791139031941E-6</v>
      </c>
      <c r="AX2002" s="13">
        <f t="shared" si="2447"/>
        <v>1.6910823917837704E-4</v>
      </c>
      <c r="AY2002" s="13">
        <f t="shared" si="2448"/>
        <v>2.9674587696499829E-4</v>
      </c>
      <c r="AZ2002" s="13">
        <f t="shared" si="2449"/>
        <v>2.6036021640211564E-4</v>
      </c>
      <c r="BA2002" s="13">
        <f t="shared" si="2450"/>
        <v>1.5229066921560434E-4</v>
      </c>
      <c r="BB2002" s="13">
        <f t="shared" si="2451"/>
        <v>6.6808732101903082E-5</v>
      </c>
      <c r="BC2002" s="13">
        <f t="shared" si="2452"/>
        <v>2.3446776919706461E-5</v>
      </c>
      <c r="BD2002" s="13">
        <f t="shared" si="2453"/>
        <v>2.2413594711762851E-3</v>
      </c>
      <c r="BE2002" s="13">
        <f t="shared" si="2454"/>
        <v>2.5566639599837065E-3</v>
      </c>
      <c r="BF2002" s="13">
        <f t="shared" si="2455"/>
        <v>1.4581620414616358E-3</v>
      </c>
      <c r="BG2002" s="13">
        <f t="shared" si="2456"/>
        <v>5.5442993224475627E-4</v>
      </c>
      <c r="BH2002" s="13">
        <f t="shared" si="2457"/>
        <v>1.5810616774497869E-4</v>
      </c>
      <c r="BI2002" s="13">
        <f t="shared" si="2458"/>
        <v>3.6069568145852518E-5</v>
      </c>
      <c r="BJ2002" s="14">
        <f t="shared" si="2459"/>
        <v>0.24702448931231599</v>
      </c>
      <c r="BK2002" s="14">
        <f t="shared" si="2460"/>
        <v>0.23555074289995992</v>
      </c>
      <c r="BL2002" s="14">
        <f t="shared" si="2461"/>
        <v>0.46551781462818537</v>
      </c>
      <c r="BM2002" s="14">
        <f t="shared" si="2462"/>
        <v>0.55056267292593752</v>
      </c>
      <c r="BN2002" s="14">
        <f t="shared" si="2463"/>
        <v>0.44701797404775007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1.3644444444444399</v>
      </c>
      <c r="F2003" s="10">
        <f>VLOOKUP(B2003,home!$B$2:$E$405,3,FALSE)</f>
        <v>1.3</v>
      </c>
      <c r="G2003" s="10">
        <f>VLOOKUP(C2003,away!$B$2:$E$405,4,FALSE)</f>
        <v>0.65</v>
      </c>
      <c r="H2003" s="10">
        <f>VLOOKUP(A2003,away!$A$2:$E$405,3,FALSE)</f>
        <v>1.1155555555555601</v>
      </c>
      <c r="I2003" s="10">
        <f>VLOOKUP(C2003,away!$B$2:$E$405,3,FALSE)</f>
        <v>0.41</v>
      </c>
      <c r="J2003" s="10">
        <f>VLOOKUP(B2003,home!$B$2:$E$405,4,FALSE)</f>
        <v>1.2</v>
      </c>
      <c r="K2003" s="12">
        <f t="shared" si="2408"/>
        <v>1.1529555555555517</v>
      </c>
      <c r="L2003" s="12">
        <f t="shared" si="2409"/>
        <v>0.54885333333333552</v>
      </c>
      <c r="M2003" s="13">
        <f t="shared" si="2410"/>
        <v>0.18235336855322479</v>
      </c>
      <c r="N2003" s="13">
        <f t="shared" si="2411"/>
        <v>0.21024532934770956</v>
      </c>
      <c r="O2003" s="13">
        <f t="shared" si="2412"/>
        <v>0.10008525417499967</v>
      </c>
      <c r="P2003" s="13">
        <f t="shared" si="2413"/>
        <v>0.11539384983025534</v>
      </c>
      <c r="Q2003" s="13">
        <f t="shared" si="2414"/>
        <v>0.12120176025052425</v>
      </c>
      <c r="R2003" s="13">
        <f t="shared" si="2415"/>
        <v>2.7466062685731353E-2</v>
      </c>
      <c r="S2003" s="13">
        <f t="shared" si="2416"/>
        <v>1.825540800849117E-2</v>
      </c>
      <c r="T2003" s="13">
        <f t="shared" si="2417"/>
        <v>6.6521990119368005E-2</v>
      </c>
      <c r="U2003" s="13">
        <f t="shared" si="2418"/>
        <v>3.1667149562750997E-2</v>
      </c>
      <c r="V2003" s="13">
        <f t="shared" si="2419"/>
        <v>1.2835651198885272E-3</v>
      </c>
      <c r="W2003" s="13">
        <f t="shared" si="2420"/>
        <v>4.6580080941317985E-2</v>
      </c>
      <c r="X2003" s="13">
        <f t="shared" si="2421"/>
        <v>2.5565632691578952E-2</v>
      </c>
      <c r="Y2003" s="13">
        <f t="shared" si="2422"/>
        <v>7.0158913607744006E-3</v>
      </c>
      <c r="Z2003" s="13">
        <f t="shared" si="2423"/>
        <v>5.0249466862020004E-3</v>
      </c>
      <c r="AA2003" s="13">
        <f t="shared" si="2424"/>
        <v>5.7935401982270561E-3</v>
      </c>
      <c r="AB2003" s="13">
        <f t="shared" si="2425"/>
        <v>3.3398471789401491E-3</v>
      </c>
      <c r="AC2003" s="13">
        <f t="shared" si="2426"/>
        <v>5.0765281259576406E-5</v>
      </c>
      <c r="AD2003" s="13">
        <f t="shared" si="2427"/>
        <v>1.3426190774879967E-2</v>
      </c>
      <c r="AE2003" s="13">
        <f t="shared" si="2428"/>
        <v>7.3690095607621487E-3</v>
      </c>
      <c r="AF2003" s="13">
        <f t="shared" si="2429"/>
        <v>2.022252730394762E-3</v>
      </c>
      <c r="AG2003" s="13">
        <f t="shared" si="2430"/>
        <v>3.6997338397320144E-4</v>
      </c>
      <c r="AH2003" s="13">
        <f t="shared" si="2431"/>
        <v>6.8948968463606642E-4</v>
      </c>
      <c r="AI2003" s="13">
        <f t="shared" si="2432"/>
        <v>7.9495096239939813E-4</v>
      </c>
      <c r="AJ2003" s="13">
        <f t="shared" si="2433"/>
        <v>4.582715642463094E-4</v>
      </c>
      <c r="AK2003" s="13">
        <f t="shared" si="2434"/>
        <v>1.7612224865030512E-4</v>
      </c>
      <c r="AL2003" s="13">
        <f t="shared" si="2435"/>
        <v>1.2849779060809428E-6</v>
      </c>
      <c r="AM2003" s="13">
        <f t="shared" si="2436"/>
        <v>3.0959602487693068E-3</v>
      </c>
      <c r="AN2003" s="13">
        <f t="shared" si="2437"/>
        <v>1.6992281024045368E-3</v>
      </c>
      <c r="AO2003" s="13">
        <f t="shared" si="2438"/>
        <v>4.6631350404920422E-4</v>
      </c>
      <c r="AP2003" s="13">
        <f t="shared" si="2439"/>
        <v>8.5312573691917877E-5</v>
      </c>
      <c r="AQ2003" s="13">
        <f t="shared" si="2440"/>
        <v>1.1706022611513735E-5</v>
      </c>
      <c r="AR2003" s="13">
        <f t="shared" si="2441"/>
        <v>7.5685742342291104E-5</v>
      </c>
      <c r="AS2003" s="13">
        <f t="shared" si="2442"/>
        <v>8.7262297109890583E-5</v>
      </c>
      <c r="AT2003" s="13">
        <f t="shared" si="2443"/>
        <v>5.0304775121693771E-5</v>
      </c>
      <c r="AU2003" s="13">
        <f t="shared" si="2444"/>
        <v>1.9333056649176513E-5</v>
      </c>
      <c r="AV2003" s="13">
        <f t="shared" si="2445"/>
        <v>5.5725387673845666E-6</v>
      </c>
      <c r="AW2003" s="13">
        <f t="shared" si="2446"/>
        <v>2.2587181005564583E-8</v>
      </c>
      <c r="AX2003" s="13">
        <f t="shared" si="2447"/>
        <v>5.9491742809962003E-4</v>
      </c>
      <c r="AY2003" s="13">
        <f t="shared" si="2448"/>
        <v>3.2652241347057146E-4</v>
      </c>
      <c r="AZ2003" s="13">
        <f t="shared" si="2449"/>
        <v>8.9606457520684379E-5</v>
      </c>
      <c r="BA2003" s="13">
        <f t="shared" si="2450"/>
        <v>1.6393600966139856E-5</v>
      </c>
      <c r="BB2003" s="13">
        <f t="shared" si="2451"/>
        <v>2.2494206339006118E-6</v>
      </c>
      <c r="BC2003" s="13">
        <f t="shared" si="2452"/>
        <v>2.4692040259702717E-7</v>
      </c>
      <c r="BD2003" s="13">
        <f t="shared" si="2453"/>
        <v>6.9233953283957385E-6</v>
      </c>
      <c r="BE2003" s="13">
        <f t="shared" si="2454"/>
        <v>7.9823671071812195E-6</v>
      </c>
      <c r="BF2003" s="13">
        <f t="shared" si="2455"/>
        <v>4.601657251354244E-6</v>
      </c>
      <c r="BG2003" s="13">
        <f t="shared" si="2456"/>
        <v>1.7685020975704551E-6</v>
      </c>
      <c r="BH2003" s="13">
        <f t="shared" si="2457"/>
        <v>5.0975107960137589E-7</v>
      </c>
      <c r="BI2003" s="13">
        <f t="shared" si="2458"/>
        <v>1.1754406783536915E-7</v>
      </c>
      <c r="BJ2003" s="14">
        <f t="shared" si="2459"/>
        <v>0.50670656785390311</v>
      </c>
      <c r="BK2003" s="14">
        <f t="shared" si="2460"/>
        <v>0.31766476418449607</v>
      </c>
      <c r="BL2003" s="14">
        <f t="shared" si="2461"/>
        <v>0.17073074988750361</v>
      </c>
      <c r="BM2003" s="14">
        <f t="shared" si="2462"/>
        <v>0.24305490394337043</v>
      </c>
      <c r="BN2003" s="14">
        <f t="shared" si="2463"/>
        <v>0.75674562484244501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1.3644444444444399</v>
      </c>
      <c r="F2004" s="10">
        <f>VLOOKUP(B2004,home!$B$2:$E$405,3,FALSE)</f>
        <v>1.55</v>
      </c>
      <c r="G2004" s="10">
        <f>VLOOKUP(C2004,away!$B$2:$E$405,4,FALSE)</f>
        <v>0.41</v>
      </c>
      <c r="H2004" s="10">
        <f>VLOOKUP(A2004,away!$A$2:$E$405,3,FALSE)</f>
        <v>1.1155555555555601</v>
      </c>
      <c r="I2004" s="10">
        <f>VLOOKUP(C2004,away!$B$2:$E$405,3,FALSE)</f>
        <v>1.47</v>
      </c>
      <c r="J2004" s="10">
        <f>VLOOKUP(B2004,home!$B$2:$E$405,4,FALSE)</f>
        <v>0.4</v>
      </c>
      <c r="K2004" s="12">
        <f t="shared" si="2408"/>
        <v>0.86710444444444146</v>
      </c>
      <c r="L2004" s="12">
        <f t="shared" si="2409"/>
        <v>0.65594666666666934</v>
      </c>
      <c r="M2004" s="13">
        <f t="shared" si="2410"/>
        <v>0.2180455896742125</v>
      </c>
      <c r="N2004" s="13">
        <f t="shared" si="2411"/>
        <v>0.18906829989801865</v>
      </c>
      <c r="O2004" s="13">
        <f t="shared" si="2412"/>
        <v>0.14302627772816801</v>
      </c>
      <c r="P2004" s="13">
        <f t="shared" si="2413"/>
        <v>0.1240187210904395</v>
      </c>
      <c r="Q2004" s="13">
        <f t="shared" si="2414"/>
        <v>8.1970981572563245E-2</v>
      </c>
      <c r="R2004" s="13">
        <f t="shared" si="2415"/>
        <v>4.6908805060766549E-2</v>
      </c>
      <c r="S2004" s="13">
        <f t="shared" si="2416"/>
        <v>1.7634664388177762E-2</v>
      </c>
      <c r="T2004" s="13">
        <f t="shared" si="2417"/>
        <v>5.3768592125917829E-2</v>
      </c>
      <c r="U2004" s="13">
        <f t="shared" si="2418"/>
        <v>4.067483335176858E-2</v>
      </c>
      <c r="V2004" s="13">
        <f t="shared" si="2419"/>
        <v>1.1144603737577288E-3</v>
      </c>
      <c r="W2004" s="13">
        <f t="shared" si="2420"/>
        <v>2.3692467479014337E-2</v>
      </c>
      <c r="X2004" s="13">
        <f t="shared" si="2421"/>
        <v>1.5540995067967921E-2</v>
      </c>
      <c r="Y2004" s="13">
        <f t="shared" si="2422"/>
        <v>5.0970319557583528E-3</v>
      </c>
      <c r="Z2004" s="13">
        <f t="shared" si="2423"/>
        <v>1.0256558105642136E-2</v>
      </c>
      <c r="AA2004" s="13">
        <f t="shared" si="2424"/>
        <v>8.8935071181049565E-3</v>
      </c>
      <c r="AB2004" s="13">
        <f t="shared" si="2425"/>
        <v>3.8557997744035413E-3</v>
      </c>
      <c r="AC2004" s="13">
        <f t="shared" si="2426"/>
        <v>3.9617274094466813E-5</v>
      </c>
      <c r="AD2004" s="13">
        <f t="shared" si="2427"/>
        <v>5.1359609627271803E-3</v>
      </c>
      <c r="AE2004" s="13">
        <f t="shared" si="2428"/>
        <v>3.3689164736310315E-3</v>
      </c>
      <c r="AF2004" s="13">
        <f t="shared" si="2429"/>
        <v>1.1049147655783527E-3</v>
      </c>
      <c r="AG2004" s="13">
        <f t="shared" si="2430"/>
        <v>2.4158838581063495E-4</v>
      </c>
      <c r="AH2004" s="13">
        <f t="shared" si="2431"/>
        <v>1.6819387752172418E-3</v>
      </c>
      <c r="AI2004" s="13">
        <f t="shared" si="2432"/>
        <v>1.4584165872743105E-3</v>
      </c>
      <c r="AJ2004" s="13">
        <f t="shared" si="2433"/>
        <v>6.3229975233852461E-4</v>
      </c>
      <c r="AK2004" s="13">
        <f t="shared" si="2434"/>
        <v>1.8275664182461815E-4</v>
      </c>
      <c r="AL2004" s="13">
        <f t="shared" si="2435"/>
        <v>9.0133144607533521E-7</v>
      </c>
      <c r="AM2004" s="13">
        <f t="shared" si="2436"/>
        <v>8.9068291545477834E-4</v>
      </c>
      <c r="AN2004" s="13">
        <f t="shared" si="2437"/>
        <v>5.8424048944951269E-4</v>
      </c>
      <c r="AO2004" s="13">
        <f t="shared" si="2438"/>
        <v>1.9161530079305563E-4</v>
      </c>
      <c r="AP2004" s="13">
        <f t="shared" si="2439"/>
        <v>4.1896472612512012E-5</v>
      </c>
      <c r="AQ2004" s="13">
        <f t="shared" si="2440"/>
        <v>6.8704628888171638E-6</v>
      </c>
      <c r="AR2004" s="13">
        <f t="shared" si="2441"/>
        <v>2.2065242662823412E-4</v>
      </c>
      <c r="AS2004" s="13">
        <f t="shared" si="2442"/>
        <v>1.913286998067928E-4</v>
      </c>
      <c r="AT2004" s="13">
        <f t="shared" si="2443"/>
        <v>8.2950982976123184E-5</v>
      </c>
      <c r="AU2004" s="13">
        <f t="shared" si="2444"/>
        <v>2.3975722003210545E-5</v>
      </c>
      <c r="AV2004" s="13">
        <f t="shared" si="2445"/>
        <v>5.197363776937061E-6</v>
      </c>
      <c r="AW2004" s="13">
        <f t="shared" si="2446"/>
        <v>1.4240392646005271E-8</v>
      </c>
      <c r="AX2004" s="13">
        <f t="shared" si="2447"/>
        <v>1.2871918576359511E-4</v>
      </c>
      <c r="AY2004" s="13">
        <f t="shared" si="2448"/>
        <v>8.4432920837678008E-5</v>
      </c>
      <c r="AZ2004" s="13">
        <f t="shared" si="2449"/>
        <v>2.7691746490202826E-5</v>
      </c>
      <c r="BA2004" s="13">
        <f t="shared" si="2450"/>
        <v>6.0547696014756617E-6</v>
      </c>
      <c r="BB2004" s="13">
        <f t="shared" si="2451"/>
        <v>9.9290148438065951E-7</v>
      </c>
      <c r="BC2004" s="13">
        <f t="shared" si="2452"/>
        <v>1.3025808380157638E-7</v>
      </c>
      <c r="BD2004" s="13">
        <f t="shared" si="2453"/>
        <v>2.4122703956450316E-5</v>
      </c>
      <c r="BE2004" s="13">
        <f t="shared" si="2454"/>
        <v>2.0916903812655578E-5</v>
      </c>
      <c r="BF2004" s="13">
        <f t="shared" si="2455"/>
        <v>9.0685701299852656E-6</v>
      </c>
      <c r="BG2004" s="13">
        <f t="shared" si="2456"/>
        <v>2.621132488155444E-6</v>
      </c>
      <c r="BH2004" s="13">
        <f t="shared" si="2457"/>
        <v>5.6819890748932561E-7</v>
      </c>
      <c r="BI2004" s="13">
        <f t="shared" si="2458"/>
        <v>9.8537559602494092E-8</v>
      </c>
      <c r="BJ2004" s="14">
        <f t="shared" si="2459"/>
        <v>0.38095307611044715</v>
      </c>
      <c r="BK2004" s="14">
        <f t="shared" si="2460"/>
        <v>0.36093838705296571</v>
      </c>
      <c r="BL2004" s="14">
        <f t="shared" si="2461"/>
        <v>0.24789613603191196</v>
      </c>
      <c r="BM2004" s="14">
        <f t="shared" si="2462"/>
        <v>0.1969210635963537</v>
      </c>
      <c r="BN2004" s="14">
        <f t="shared" si="2463"/>
        <v>0.80303867502416848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1.3644444444444399</v>
      </c>
      <c r="F2005" s="10">
        <f>VLOOKUP(B2005,home!$B$2:$E$405,3,FALSE)</f>
        <v>1.03</v>
      </c>
      <c r="G2005" s="10">
        <f>VLOOKUP(C2005,away!$B$2:$E$405,4,FALSE)</f>
        <v>0.98</v>
      </c>
      <c r="H2005" s="10">
        <f>VLOOKUP(A2005,away!$A$2:$E$405,3,FALSE)</f>
        <v>1.1155555555555601</v>
      </c>
      <c r="I2005" s="10">
        <f>VLOOKUP(C2005,away!$B$2:$E$405,3,FALSE)</f>
        <v>1.3</v>
      </c>
      <c r="J2005" s="10">
        <f>VLOOKUP(B2005,home!$B$2:$E$405,4,FALSE)</f>
        <v>1.08</v>
      </c>
      <c r="K2005" s="12">
        <f t="shared" si="2408"/>
        <v>1.3772702222222177</v>
      </c>
      <c r="L2005" s="12">
        <f t="shared" si="2409"/>
        <v>1.5662400000000065</v>
      </c>
      <c r="M2005" s="13">
        <f t="shared" si="2410"/>
        <v>5.2680483598552666E-2</v>
      </c>
      <c r="N2005" s="13">
        <f t="shared" si="2411"/>
        <v>7.2555261352552525E-2</v>
      </c>
      <c r="O2005" s="13">
        <f t="shared" si="2412"/>
        <v>8.2510280631397467E-2</v>
      </c>
      <c r="P2005" s="13">
        <f t="shared" si="2413"/>
        <v>0.11363895254082233</v>
      </c>
      <c r="Q2005" s="13">
        <f t="shared" si="2414"/>
        <v>4.9964100463210565E-2</v>
      </c>
      <c r="R2005" s="13">
        <f t="shared" si="2415"/>
        <v>6.4615450968060262E-2</v>
      </c>
      <c r="S2005" s="13">
        <f t="shared" si="2416"/>
        <v>6.1283660724263306E-2</v>
      </c>
      <c r="T2005" s="13">
        <f t="shared" si="2417"/>
        <v>7.8255772709499238E-2</v>
      </c>
      <c r="U2005" s="13">
        <f t="shared" si="2418"/>
        <v>8.8992936513769175E-2</v>
      </c>
      <c r="V2005" s="13">
        <f t="shared" si="2419"/>
        <v>1.4688574795855067E-2</v>
      </c>
      <c r="W2005" s="13">
        <f t="shared" si="2420"/>
        <v>2.2938022582699731E-2</v>
      </c>
      <c r="X2005" s="13">
        <f t="shared" si="2421"/>
        <v>3.5926448489927772E-2</v>
      </c>
      <c r="Y2005" s="13">
        <f t="shared" si="2422"/>
        <v>2.813472034143236E-2</v>
      </c>
      <c r="Z2005" s="13">
        <f t="shared" si="2423"/>
        <v>3.3734434641405041E-2</v>
      </c>
      <c r="AA2005" s="13">
        <f t="shared" si="2424"/>
        <v>4.6461432295108795E-2</v>
      </c>
      <c r="AB2005" s="13">
        <f t="shared" si="2425"/>
        <v>3.1994973590923521E-2</v>
      </c>
      <c r="AC2005" s="13">
        <f t="shared" si="2426"/>
        <v>1.9803280789410238E-3</v>
      </c>
      <c r="AD2005" s="13">
        <f t="shared" si="2427"/>
        <v>7.8979638649532852E-3</v>
      </c>
      <c r="AE2005" s="13">
        <f t="shared" si="2428"/>
        <v>1.2370106923844484E-2</v>
      </c>
      <c r="AF2005" s="13">
        <f t="shared" si="2429"/>
        <v>9.6872781342011351E-3</v>
      </c>
      <c r="AG2005" s="13">
        <f t="shared" si="2430"/>
        <v>5.0575341683037492E-3</v>
      </c>
      <c r="AH2005" s="13">
        <f t="shared" si="2431"/>
        <v>1.3209055228188609E-2</v>
      </c>
      <c r="AI2005" s="13">
        <f t="shared" si="2432"/>
        <v>1.8192438429472872E-2</v>
      </c>
      <c r="AJ2005" s="13">
        <f t="shared" si="2433"/>
        <v>1.2527951859262062E-2</v>
      </c>
      <c r="AK2005" s="13">
        <f t="shared" si="2434"/>
        <v>5.7514583470650331E-3</v>
      </c>
      <c r="AL2005" s="13">
        <f t="shared" si="2435"/>
        <v>1.7087345688999658E-4</v>
      </c>
      <c r="AM2005" s="13">
        <f t="shared" si="2436"/>
        <v>2.1755260894774486E-3</v>
      </c>
      <c r="AN2005" s="13">
        <f t="shared" si="2437"/>
        <v>3.4073959823831732E-3</v>
      </c>
      <c r="AO2005" s="13">
        <f t="shared" si="2438"/>
        <v>2.6683999417239221E-3</v>
      </c>
      <c r="AP2005" s="13">
        <f t="shared" si="2439"/>
        <v>1.393118241575231E-3</v>
      </c>
      <c r="AQ2005" s="13">
        <f t="shared" si="2440"/>
        <v>5.4548937867119956E-4</v>
      </c>
      <c r="AR2005" s="13">
        <f t="shared" si="2441"/>
        <v>4.1377101321196418E-3</v>
      </c>
      <c r="AS2005" s="13">
        <f t="shared" si="2442"/>
        <v>5.6987449531555401E-3</v>
      </c>
      <c r="AT2005" s="13">
        <f t="shared" si="2443"/>
        <v>3.9243558640101378E-3</v>
      </c>
      <c r="AU2005" s="13">
        <f t="shared" si="2444"/>
        <v>1.8016328243014342E-3</v>
      </c>
      <c r="AV2005" s="13">
        <f t="shared" si="2445"/>
        <v>6.2033381007212021E-4</v>
      </c>
      <c r="AW2005" s="13">
        <f t="shared" si="2446"/>
        <v>1.0238812117669878E-5</v>
      </c>
      <c r="AX2005" s="13">
        <f t="shared" si="2447"/>
        <v>4.9938121678413906E-4</v>
      </c>
      <c r="AY2005" s="13">
        <f t="shared" si="2448"/>
        <v>7.8215083697599308E-4</v>
      </c>
      <c r="AZ2005" s="13">
        <f t="shared" si="2449"/>
        <v>6.1251796345264235E-4</v>
      </c>
      <c r="BA2005" s="13">
        <f t="shared" si="2450"/>
        <v>3.1978337835935684E-4</v>
      </c>
      <c r="BB2005" s="13">
        <f t="shared" si="2451"/>
        <v>1.2521437963039026E-4</v>
      </c>
      <c r="BC2005" s="13">
        <f t="shared" si="2452"/>
        <v>3.9223153990460635E-5</v>
      </c>
      <c r="BD2005" s="13">
        <f t="shared" si="2453"/>
        <v>1.0801078528885149E-3</v>
      </c>
      <c r="BE2005" s="13">
        <f t="shared" si="2454"/>
        <v>1.4876003825717271E-3</v>
      </c>
      <c r="BF2005" s="13">
        <f t="shared" si="2455"/>
        <v>1.0244138547412097E-3</v>
      </c>
      <c r="BG2005" s="13">
        <f t="shared" si="2456"/>
        <v>4.7029823245564795E-4</v>
      </c>
      <c r="BH2005" s="13">
        <f t="shared" si="2457"/>
        <v>1.6193193778122681E-4</v>
      </c>
      <c r="BI2005" s="13">
        <f t="shared" si="2458"/>
        <v>4.4604807186564857E-5</v>
      </c>
      <c r="BJ2005" s="14">
        <f t="shared" si="2459"/>
        <v>0.33535540959364873</v>
      </c>
      <c r="BK2005" s="14">
        <f t="shared" si="2460"/>
        <v>0.24522502403230037</v>
      </c>
      <c r="BL2005" s="14">
        <f t="shared" si="2461"/>
        <v>0.38470771251453162</v>
      </c>
      <c r="BM2005" s="14">
        <f t="shared" si="2462"/>
        <v>0.56228613920243176</v>
      </c>
      <c r="BN2005" s="14">
        <f t="shared" si="2463"/>
        <v>0.4359645295545958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1.3644444444444399</v>
      </c>
      <c r="F2006" s="10">
        <f>VLOOKUP(B2006,home!$B$2:$E$405,3,FALSE)</f>
        <v>1.37</v>
      </c>
      <c r="G2006" s="10">
        <f>VLOOKUP(C2006,away!$B$2:$E$405,4,FALSE)</f>
        <v>1.55</v>
      </c>
      <c r="H2006" s="10">
        <f>VLOOKUP(A2006,away!$A$2:$E$405,3,FALSE)</f>
        <v>1.1155555555555601</v>
      </c>
      <c r="I2006" s="10">
        <f>VLOOKUP(C2006,away!$B$2:$E$405,3,FALSE)</f>
        <v>0.56999999999999995</v>
      </c>
      <c r="J2006" s="10">
        <f>VLOOKUP(B2006,home!$B$2:$E$405,4,FALSE)</f>
        <v>0.9</v>
      </c>
      <c r="K2006" s="12">
        <f t="shared" si="2408"/>
        <v>2.8973977777777682</v>
      </c>
      <c r="L2006" s="12">
        <f t="shared" si="2409"/>
        <v>0.57228000000000223</v>
      </c>
      <c r="M2006" s="13">
        <f t="shared" si="2410"/>
        <v>3.1127058875399648E-2</v>
      </c>
      <c r="N2006" s="13">
        <f t="shared" si="2411"/>
        <v>9.0187471214340689E-2</v>
      </c>
      <c r="O2006" s="13">
        <f t="shared" si="2412"/>
        <v>1.781339325321378E-2</v>
      </c>
      <c r="P2006" s="13">
        <f t="shared" si="2413"/>
        <v>5.1612486026543093E-2</v>
      </c>
      <c r="Q2006" s="13">
        <f t="shared" si="2414"/>
        <v>0.13065448933991361</v>
      </c>
      <c r="R2006" s="13">
        <f t="shared" si="2415"/>
        <v>5.0971243454746105E-3</v>
      </c>
      <c r="S2006" s="13">
        <f t="shared" si="2416"/>
        <v>2.1394959964763975E-2</v>
      </c>
      <c r="T2006" s="13">
        <f t="shared" si="2417"/>
        <v>7.4770951159446042E-2</v>
      </c>
      <c r="U2006" s="13">
        <f t="shared" si="2418"/>
        <v>1.4768396751635098E-2</v>
      </c>
      <c r="V2006" s="13">
        <f t="shared" si="2419"/>
        <v>3.9417189920408543E-3</v>
      </c>
      <c r="W2006" s="13">
        <f t="shared" si="2420"/>
        <v>0.12618600902338492</v>
      </c>
      <c r="X2006" s="13">
        <f t="shared" si="2421"/>
        <v>7.2213729243902999E-2</v>
      </c>
      <c r="Y2006" s="13">
        <f t="shared" si="2422"/>
        <v>2.0663236485850483E-2</v>
      </c>
      <c r="Z2006" s="13">
        <f t="shared" si="2423"/>
        <v>9.7232744014274066E-4</v>
      </c>
      <c r="AA2006" s="13">
        <f t="shared" si="2424"/>
        <v>2.8172193643419227E-3</v>
      </c>
      <c r="AB2006" s="13">
        <f t="shared" si="2425"/>
        <v>4.0813025628783925E-3</v>
      </c>
      <c r="AC2006" s="13">
        <f t="shared" si="2426"/>
        <v>4.0849088330919289E-4</v>
      </c>
      <c r="AD2006" s="13">
        <f t="shared" si="2427"/>
        <v>9.1402765532750216E-2</v>
      </c>
      <c r="AE2006" s="13">
        <f t="shared" si="2428"/>
        <v>5.230797465908249E-2</v>
      </c>
      <c r="AF2006" s="13">
        <f t="shared" si="2429"/>
        <v>1.4967403868949921E-2</v>
      </c>
      <c r="AG2006" s="13">
        <f t="shared" si="2430"/>
        <v>2.8551819620408988E-3</v>
      </c>
      <c r="AH2006" s="13">
        <f t="shared" si="2431"/>
        <v>1.3911088686122241E-4</v>
      </c>
      <c r="AI2006" s="13">
        <f t="shared" si="2432"/>
        <v>4.0305957445640035E-4</v>
      </c>
      <c r="AJ2006" s="13">
        <f t="shared" si="2433"/>
        <v>5.8391195767101378E-4</v>
      </c>
      <c r="AK2006" s="13">
        <f t="shared" si="2434"/>
        <v>5.6394173619128706E-4</v>
      </c>
      <c r="AL2006" s="13">
        <f t="shared" si="2435"/>
        <v>2.7093121892641752E-5</v>
      </c>
      <c r="AM2006" s="13">
        <f t="shared" si="2436"/>
        <v>5.2966033947466566E-2</v>
      </c>
      <c r="AN2006" s="13">
        <f t="shared" si="2437"/>
        <v>3.0311401907456282E-2</v>
      </c>
      <c r="AO2006" s="13">
        <f t="shared" si="2438"/>
        <v>8.6733045417995737E-3</v>
      </c>
      <c r="AP2006" s="13">
        <f t="shared" si="2439"/>
        <v>1.6545195743936935E-3</v>
      </c>
      <c r="AQ2006" s="13">
        <f t="shared" si="2440"/>
        <v>2.367121155085066E-4</v>
      </c>
      <c r="AR2006" s="13">
        <f t="shared" si="2441"/>
        <v>1.5922075666588142E-5</v>
      </c>
      <c r="AS2006" s="13">
        <f t="shared" si="2442"/>
        <v>4.6132586653981963E-5</v>
      </c>
      <c r="AT2006" s="13">
        <f t="shared" si="2443"/>
        <v>6.6832227027193851E-5</v>
      </c>
      <c r="AU2006" s="13">
        <f t="shared" si="2444"/>
        <v>6.4546515357510249E-5</v>
      </c>
      <c r="AV2006" s="13">
        <f t="shared" si="2445"/>
        <v>4.6754232540037187E-5</v>
      </c>
      <c r="AW2006" s="13">
        <f t="shared" si="2446"/>
        <v>1.2478811983498129E-6</v>
      </c>
      <c r="AX2006" s="13">
        <f t="shared" si="2447"/>
        <v>2.5577278176181908E-2</v>
      </c>
      <c r="AY2006" s="13">
        <f t="shared" si="2448"/>
        <v>1.4637364754665438E-2</v>
      </c>
      <c r="AZ2006" s="13">
        <f t="shared" si="2449"/>
        <v>4.188335550899985E-3</v>
      </c>
      <c r="BA2006" s="13">
        <f t="shared" si="2450"/>
        <v>7.9896688968968436E-4</v>
      </c>
      <c r="BB2006" s="13">
        <f t="shared" si="2451"/>
        <v>1.1430819290790355E-4</v>
      </c>
      <c r="BC2006" s="13">
        <f t="shared" si="2452"/>
        <v>1.3083258527467068E-5</v>
      </c>
      <c r="BD2006" s="13">
        <f t="shared" si="2453"/>
        <v>1.518647577079182E-6</v>
      </c>
      <c r="BE2006" s="13">
        <f t="shared" si="2454"/>
        <v>4.4001261150568135E-6</v>
      </c>
      <c r="BF2006" s="13">
        <f t="shared" si="2455"/>
        <v>6.3744578138537701E-6</v>
      </c>
      <c r="BG2006" s="13">
        <f t="shared" si="2456"/>
        <v>6.1564466347993471E-6</v>
      </c>
      <c r="BH2006" s="13">
        <f t="shared" si="2457"/>
        <v>4.4594186996687615E-6</v>
      </c>
      <c r="BI2006" s="13">
        <f t="shared" si="2458"/>
        <v>2.5841419661201787E-6</v>
      </c>
      <c r="BJ2006" s="14">
        <f t="shared" si="2459"/>
        <v>0.81538052139915929</v>
      </c>
      <c r="BK2006" s="14">
        <f t="shared" si="2460"/>
        <v>0.12314917261861484</v>
      </c>
      <c r="BL2006" s="14">
        <f t="shared" si="2461"/>
        <v>4.6533141308775609E-2</v>
      </c>
      <c r="BM2006" s="14">
        <f t="shared" si="2462"/>
        <v>0.64490702283834023</v>
      </c>
      <c r="BN2006" s="14">
        <f t="shared" si="2463"/>
        <v>0.32649202305488539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1.3644444444444399</v>
      </c>
      <c r="F2007" s="10">
        <f>VLOOKUP(B2007,home!$B$2:$E$405,3,FALSE)</f>
        <v>1.17</v>
      </c>
      <c r="G2007" s="10">
        <f>VLOOKUP(C2007,away!$B$2:$E$405,4,FALSE)</f>
        <v>1.63</v>
      </c>
      <c r="H2007" s="10">
        <f>VLOOKUP(A2007,away!$A$2:$E$405,3,FALSE)</f>
        <v>1.1155555555555601</v>
      </c>
      <c r="I2007" s="10">
        <f>VLOOKUP(C2007,away!$B$2:$E$405,3,FALSE)</f>
        <v>0.49</v>
      </c>
      <c r="J2007" s="10">
        <f>VLOOKUP(B2007,home!$B$2:$E$405,4,FALSE)</f>
        <v>0.63</v>
      </c>
      <c r="K2007" s="12">
        <f t="shared" si="2408"/>
        <v>2.6021319999999908</v>
      </c>
      <c r="L2007" s="12">
        <f t="shared" si="2409"/>
        <v>0.3443720000000014</v>
      </c>
      <c r="M2007" s="13">
        <f t="shared" si="2410"/>
        <v>5.2523005781846238E-2</v>
      </c>
      <c r="N2007" s="13">
        <f t="shared" si="2411"/>
        <v>0.13667179408112662</v>
      </c>
      <c r="O2007" s="13">
        <f t="shared" si="2412"/>
        <v>1.8087452547106024E-2</v>
      </c>
      <c r="P2007" s="13">
        <f t="shared" si="2413"/>
        <v>4.7065939071305921E-2</v>
      </c>
      <c r="Q2007" s="13">
        <f t="shared" si="2414"/>
        <v>0.17781902443795455</v>
      </c>
      <c r="R2007" s="13">
        <f t="shared" si="2415"/>
        <v>3.1144061042760107E-3</v>
      </c>
      <c r="S2007" s="13">
        <f t="shared" si="2416"/>
        <v>1.0543963486518194E-2</v>
      </c>
      <c r="T2007" s="13">
        <f t="shared" si="2417"/>
        <v>6.1235893083747529E-2</v>
      </c>
      <c r="U2007" s="13">
        <f t="shared" si="2418"/>
        <v>8.104095784931915E-3</v>
      </c>
      <c r="V2007" s="13">
        <f t="shared" si="2419"/>
        <v>1.0498289392731526E-3</v>
      </c>
      <c r="W2007" s="13">
        <f t="shared" si="2420"/>
        <v>0.15423619123292728</v>
      </c>
      <c r="X2007" s="13">
        <f t="shared" si="2421"/>
        <v>5.3114625647265844E-2</v>
      </c>
      <c r="Y2007" s="13">
        <f t="shared" si="2422"/>
        <v>9.1455949317001527E-3</v>
      </c>
      <c r="Z2007" s="13">
        <f t="shared" si="2423"/>
        <v>3.5750475298058085E-4</v>
      </c>
      <c r="AA2007" s="13">
        <f t="shared" si="2424"/>
        <v>9.3027455788286136E-4</v>
      </c>
      <c r="AB2007" s="13">
        <f t="shared" si="2425"/>
        <v>1.2103485979264193E-3</v>
      </c>
      <c r="AC2007" s="13">
        <f t="shared" si="2426"/>
        <v>5.8797073962637392E-5</v>
      </c>
      <c r="AD2007" s="13">
        <f t="shared" si="2427"/>
        <v>0.1003357321913295</v>
      </c>
      <c r="AE2007" s="13">
        <f t="shared" si="2428"/>
        <v>3.4552816766192658E-2</v>
      </c>
      <c r="AF2007" s="13">
        <f t="shared" si="2429"/>
        <v>5.9495113077036735E-3</v>
      </c>
      <c r="AG2007" s="13">
        <f t="shared" si="2430"/>
        <v>6.8294836935217911E-4</v>
      </c>
      <c r="AH2007" s="13">
        <f t="shared" si="2431"/>
        <v>3.0778656698357269E-5</v>
      </c>
      <c r="AI2007" s="13">
        <f t="shared" si="2432"/>
        <v>8.0090127511809502E-5</v>
      </c>
      <c r="AJ2007" s="13">
        <f t="shared" si="2433"/>
        <v>1.0420254184127964E-4</v>
      </c>
      <c r="AK2007" s="13">
        <f t="shared" si="2434"/>
        <v>9.0382922868843888E-5</v>
      </c>
      <c r="AL2007" s="13">
        <f t="shared" si="2435"/>
        <v>2.107525614349397E-6</v>
      </c>
      <c r="AM2007" s="13">
        <f t="shared" si="2436"/>
        <v>5.2217363895697526E-2</v>
      </c>
      <c r="AN2007" s="13">
        <f t="shared" si="2437"/>
        <v>1.7982198039489219E-2</v>
      </c>
      <c r="AO2007" s="13">
        <f t="shared" si="2438"/>
        <v>3.0962827516275034E-3</v>
      </c>
      <c r="AP2007" s="13">
        <f t="shared" si="2439"/>
        <v>3.5542436124782356E-4</v>
      </c>
      <c r="AQ2007" s="13">
        <f t="shared" si="2440"/>
        <v>3.0599549532909001E-5</v>
      </c>
      <c r="AR2007" s="13">
        <f t="shared" si="2441"/>
        <v>2.1198615129053473E-6</v>
      </c>
      <c r="AS2007" s="13">
        <f t="shared" si="2442"/>
        <v>5.5161594782993978E-6</v>
      </c>
      <c r="AT2007" s="13">
        <f t="shared" si="2443"/>
        <v>7.1768875477930622E-6</v>
      </c>
      <c r="AU2007" s="13">
        <f t="shared" si="2444"/>
        <v>6.2250695828379289E-6</v>
      </c>
      <c r="AV2007" s="13">
        <f t="shared" si="2445"/>
        <v>4.049613190932291E-6</v>
      </c>
      <c r="AW2007" s="13">
        <f t="shared" si="2446"/>
        <v>5.2459907107807271E-8</v>
      </c>
      <c r="AX2007" s="13">
        <f t="shared" si="2447"/>
        <v>2.2646078924773116E-2</v>
      </c>
      <c r="AY2007" s="13">
        <f t="shared" si="2448"/>
        <v>7.798675491481998E-3</v>
      </c>
      <c r="AZ2007" s="13">
        <f t="shared" si="2449"/>
        <v>1.3428227381763248E-3</v>
      </c>
      <c r="BA2007" s="13">
        <f t="shared" si="2450"/>
        <v>1.5414351733041972E-4</v>
      </c>
      <c r="BB2007" s="13">
        <f t="shared" si="2451"/>
        <v>1.3270677837527878E-5</v>
      </c>
      <c r="BC2007" s="13">
        <f t="shared" si="2452"/>
        <v>9.1400997365303416E-7</v>
      </c>
      <c r="BD2007" s="13">
        <f t="shared" si="2453"/>
        <v>1.2167015815370709E-7</v>
      </c>
      <c r="BE2007" s="13">
        <f t="shared" si="2454"/>
        <v>3.1660181197682097E-7</v>
      </c>
      <c r="BF2007" s="13">
        <f t="shared" si="2455"/>
        <v>4.119198531014333E-7</v>
      </c>
      <c r="BG2007" s="13">
        <f t="shared" si="2456"/>
        <v>3.5728994373017829E-7</v>
      </c>
      <c r="BH2007" s="13">
        <f t="shared" si="2457"/>
        <v>2.3242889896462317E-7</v>
      </c>
      <c r="BI2007" s="13">
        <f t="shared" si="2458"/>
        <v>1.2096213514412211E-7</v>
      </c>
      <c r="BJ2007" s="14">
        <f t="shared" si="2459"/>
        <v>0.83938190600646823</v>
      </c>
      <c r="BK2007" s="14">
        <f t="shared" si="2460"/>
        <v>0.11904231737000248</v>
      </c>
      <c r="BL2007" s="14">
        <f t="shared" si="2461"/>
        <v>3.1778680305157361E-2</v>
      </c>
      <c r="BM2007" s="14">
        <f t="shared" si="2462"/>
        <v>0.54748016337941818</v>
      </c>
      <c r="BN2007" s="14">
        <f t="shared" si="2463"/>
        <v>0.43528162202361537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1.3644444444444399</v>
      </c>
      <c r="F2008" s="10">
        <f>VLOOKUP(B2008,home!$B$2:$E$405,3,FALSE)</f>
        <v>0.81</v>
      </c>
      <c r="G2008" s="10">
        <f>VLOOKUP(C2008,away!$B$2:$E$405,4,FALSE)</f>
        <v>0.73</v>
      </c>
      <c r="H2008" s="10">
        <f>VLOOKUP(A2008,away!$A$2:$E$405,3,FALSE)</f>
        <v>1.1155555555555601</v>
      </c>
      <c r="I2008" s="10">
        <f>VLOOKUP(C2008,away!$B$2:$E$405,3,FALSE)</f>
        <v>0.66</v>
      </c>
      <c r="J2008" s="10">
        <f>VLOOKUP(B2008,home!$B$2:$E$405,4,FALSE)</f>
        <v>1.59</v>
      </c>
      <c r="K2008" s="12">
        <f t="shared" si="2408"/>
        <v>0.8067959999999974</v>
      </c>
      <c r="L2008" s="12">
        <f t="shared" si="2409"/>
        <v>1.170664000000005</v>
      </c>
      <c r="M2008" s="13">
        <f t="shared" si="2410"/>
        <v>0.13842037893473899</v>
      </c>
      <c r="N2008" s="13">
        <f t="shared" si="2411"/>
        <v>0.11167700804303132</v>
      </c>
      <c r="O2008" s="13">
        <f t="shared" si="2412"/>
        <v>0.16204375448525801</v>
      </c>
      <c r="P2008" s="13">
        <f t="shared" si="2413"/>
        <v>0.13073625294368779</v>
      </c>
      <c r="Q2008" s="13">
        <f t="shared" si="2414"/>
        <v>4.50502816905426E-2</v>
      </c>
      <c r="R2008" s="13">
        <f t="shared" si="2415"/>
        <v>9.4849394900365452E-2</v>
      </c>
      <c r="S2008" s="13">
        <f t="shared" si="2416"/>
        <v>3.0869673897176399E-2</v>
      </c>
      <c r="T2008" s="13">
        <f t="shared" si="2417"/>
        <v>5.2738742964977596E-2</v>
      </c>
      <c r="U2008" s="13">
        <f t="shared" si="2418"/>
        <v>7.6524112408035E-2</v>
      </c>
      <c r="V2008" s="13">
        <f t="shared" si="2419"/>
        <v>3.2395562994161271E-3</v>
      </c>
      <c r="W2008" s="13">
        <f t="shared" si="2420"/>
        <v>1.2115462355600964E-2</v>
      </c>
      <c r="X2008" s="13">
        <f t="shared" si="2421"/>
        <v>1.418313562305731E-2</v>
      </c>
      <c r="Y2008" s="13">
        <f t="shared" si="2422"/>
        <v>8.3018431405154185E-3</v>
      </c>
      <c r="Z2008" s="13">
        <f t="shared" si="2423"/>
        <v>3.7012257343880625E-2</v>
      </c>
      <c r="AA2008" s="13">
        <f t="shared" si="2424"/>
        <v>2.9861341176013419E-2</v>
      </c>
      <c r="AB2008" s="13">
        <f t="shared" si="2425"/>
        <v>1.2046005307721422E-2</v>
      </c>
      <c r="AC2008" s="13">
        <f t="shared" si="2426"/>
        <v>1.9123243224967266E-4</v>
      </c>
      <c r="AD2008" s="13">
        <f t="shared" si="2427"/>
        <v>2.4436766416623505E-3</v>
      </c>
      <c r="AE2008" s="13">
        <f t="shared" si="2428"/>
        <v>2.8607242720350267E-3</v>
      </c>
      <c r="AF2008" s="13">
        <f t="shared" si="2429"/>
        <v>1.6744734595988135E-3</v>
      </c>
      <c r="AG2008" s="13">
        <f t="shared" si="2430"/>
        <v>6.534152660359312E-4</v>
      </c>
      <c r="AH2008" s="13">
        <f t="shared" si="2431"/>
        <v>1.0832229307804213E-2</v>
      </c>
      <c r="AI2008" s="13">
        <f t="shared" si="2432"/>
        <v>8.7393992766191791E-3</v>
      </c>
      <c r="AJ2008" s="13">
        <f t="shared" si="2433"/>
        <v>3.5254561893896122E-3</v>
      </c>
      <c r="AK2008" s="13">
        <f t="shared" si="2434"/>
        <v>9.4810798392492429E-4</v>
      </c>
      <c r="AL2008" s="13">
        <f t="shared" si="2435"/>
        <v>7.2246620984666059E-6</v>
      </c>
      <c r="AM2008" s="13">
        <f t="shared" si="2436"/>
        <v>3.9430970795732245E-4</v>
      </c>
      <c r="AN2008" s="13">
        <f t="shared" si="2437"/>
        <v>4.6160417995615296E-4</v>
      </c>
      <c r="AO2008" s="13">
        <f t="shared" si="2438"/>
        <v>2.701916978620961E-4</v>
      </c>
      <c r="AP2008" s="13">
        <f t="shared" si="2439"/>
        <v>1.0543456459534474E-4</v>
      </c>
      <c r="AQ2008" s="13">
        <f t="shared" si="2440"/>
        <v>3.0857112281861292E-5</v>
      </c>
      <c r="AR2008" s="13">
        <f t="shared" si="2441"/>
        <v>2.5361801780782738E-3</v>
      </c>
      <c r="AS2008" s="13">
        <f t="shared" si="2442"/>
        <v>2.0461800229528322E-3</v>
      </c>
      <c r="AT2008" s="13">
        <f t="shared" si="2443"/>
        <v>8.2542492889912391E-4</v>
      </c>
      <c r="AU2008" s="13">
        <f t="shared" si="2444"/>
        <v>2.2198317697869849E-4</v>
      </c>
      <c r="AV2008" s="13">
        <f t="shared" si="2445"/>
        <v>4.4773784813426357E-5</v>
      </c>
      <c r="AW2008" s="13">
        <f t="shared" si="2446"/>
        <v>1.8954443518093975E-7</v>
      </c>
      <c r="AX2008" s="13">
        <f t="shared" si="2447"/>
        <v>5.3021249190189133E-5</v>
      </c>
      <c r="AY2008" s="13">
        <f t="shared" si="2448"/>
        <v>6.2070067661983838E-5</v>
      </c>
      <c r="AZ2008" s="13">
        <f t="shared" si="2449"/>
        <v>3.6331596844724483E-5</v>
      </c>
      <c r="BA2008" s="13">
        <f t="shared" si="2450"/>
        <v>1.4177364162877574E-5</v>
      </c>
      <c r="BB2008" s="13">
        <f t="shared" si="2451"/>
        <v>4.1492324600927455E-6</v>
      </c>
      <c r="BC2008" s="13">
        <f t="shared" si="2452"/>
        <v>9.7147141373240704E-7</v>
      </c>
      <c r="BD2008" s="13">
        <f t="shared" si="2453"/>
        <v>4.9483580533163905E-4</v>
      </c>
      <c r="BE2008" s="13">
        <f t="shared" si="2454"/>
        <v>3.9923154839834377E-4</v>
      </c>
      <c r="BF2008" s="13">
        <f t="shared" si="2455"/>
        <v>1.6104920816079453E-4</v>
      </c>
      <c r="BG2008" s="13">
        <f t="shared" si="2456"/>
        <v>4.331128564909866E-5</v>
      </c>
      <c r="BH2008" s="13">
        <f t="shared" si="2457"/>
        <v>8.7358430041375217E-6</v>
      </c>
      <c r="BI2008" s="13">
        <f t="shared" si="2458"/>
        <v>1.4096086384732231E-6</v>
      </c>
      <c r="BJ2008" s="14">
        <f t="shared" si="2459"/>
        <v>0.25313188170144368</v>
      </c>
      <c r="BK2008" s="14">
        <f t="shared" si="2460"/>
        <v>0.30352638923702935</v>
      </c>
      <c r="BL2008" s="14">
        <f t="shared" si="2461"/>
        <v>0.40615291642603607</v>
      </c>
      <c r="BM2008" s="14">
        <f t="shared" si="2462"/>
        <v>0.31698449318753885</v>
      </c>
      <c r="BN2008" s="14">
        <f t="shared" si="2463"/>
        <v>0.68277707099762408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1.3644444444444399</v>
      </c>
      <c r="F2009" s="10">
        <f>VLOOKUP(B2009,home!$B$2:$E$405,3,FALSE)</f>
        <v>0.87</v>
      </c>
      <c r="G2009" s="10">
        <f>VLOOKUP(C2009,away!$B$2:$E$405,4,FALSE)</f>
        <v>0.98</v>
      </c>
      <c r="H2009" s="10">
        <f>VLOOKUP(A2009,away!$A$2:$E$405,3,FALSE)</f>
        <v>1.1155555555555601</v>
      </c>
      <c r="I2009" s="10">
        <f>VLOOKUP(C2009,away!$B$2:$E$405,3,FALSE)</f>
        <v>1.06</v>
      </c>
      <c r="J2009" s="10">
        <f>VLOOKUP(B2009,home!$B$2:$E$405,4,FALSE)</f>
        <v>0.56999999999999995</v>
      </c>
      <c r="K2009" s="12">
        <f t="shared" si="2408"/>
        <v>1.1633253333333295</v>
      </c>
      <c r="L2009" s="12">
        <f t="shared" si="2409"/>
        <v>0.67401866666666943</v>
      </c>
      <c r="M2009" s="13">
        <f t="shared" si="2410"/>
        <v>0.15923980586267575</v>
      </c>
      <c r="N2009" s="13">
        <f t="shared" si="2411"/>
        <v>0.18524770023513198</v>
      </c>
      <c r="O2009" s="13">
        <f t="shared" si="2412"/>
        <v>0.10733060162782003</v>
      </c>
      <c r="P2009" s="13">
        <f t="shared" si="2413"/>
        <v>0.12486040791555054</v>
      </c>
      <c r="Q2009" s="13">
        <f t="shared" si="2414"/>
        <v>0.10775167131263384</v>
      </c>
      <c r="R2009" s="13">
        <f t="shared" si="2415"/>
        <v>3.6171414500857348E-2</v>
      </c>
      <c r="S2009" s="13">
        <f t="shared" si="2416"/>
        <v>2.4475854797075969E-2</v>
      </c>
      <c r="T2009" s="13">
        <f t="shared" si="2417"/>
        <v>7.2626637829246693E-2</v>
      </c>
      <c r="U2009" s="13">
        <f t="shared" si="2418"/>
        <v>4.2079122831347911E-2</v>
      </c>
      <c r="V2009" s="13">
        <f t="shared" si="2419"/>
        <v>2.1323989923307933E-3</v>
      </c>
      <c r="W2009" s="13">
        <f t="shared" si="2420"/>
        <v>4.178341631566436E-2</v>
      </c>
      <c r="X2009" s="13">
        <f t="shared" si="2421"/>
        <v>2.8162802553862457E-2</v>
      </c>
      <c r="Y2009" s="13">
        <f t="shared" si="2422"/>
        <v>9.4911273134755201E-3</v>
      </c>
      <c r="Z2009" s="13">
        <f t="shared" si="2423"/>
        <v>8.126736191105103E-3</v>
      </c>
      <c r="AA2009" s="13">
        <f t="shared" si="2424"/>
        <v>9.4540380884293763E-3</v>
      </c>
      <c r="AB2009" s="13">
        <f t="shared" si="2425"/>
        <v>5.4990610052840505E-3</v>
      </c>
      <c r="AC2009" s="13">
        <f t="shared" si="2426"/>
        <v>1.0450127661968706E-4</v>
      </c>
      <c r="AD2009" s="13">
        <f t="shared" si="2427"/>
        <v>1.2151926678306389E-2</v>
      </c>
      <c r="AE2009" s="13">
        <f t="shared" si="2428"/>
        <v>8.1906254171432036E-3</v>
      </c>
      <c r="AF2009" s="13">
        <f t="shared" si="2429"/>
        <v>2.760317211414497E-3</v>
      </c>
      <c r="AG2009" s="13">
        <f t="shared" si="2430"/>
        <v>6.2016844213821953E-4</v>
      </c>
      <c r="AH2009" s="13">
        <f t="shared" si="2431"/>
        <v>1.3693929729701071E-3</v>
      </c>
      <c r="AI2009" s="13">
        <f t="shared" si="2432"/>
        <v>1.5930495367447691E-3</v>
      </c>
      <c r="AJ2009" s="13">
        <f t="shared" si="2433"/>
        <v>9.2661744167505766E-4</v>
      </c>
      <c r="AK2009" s="13">
        <f t="shared" si="2434"/>
        <v>3.593191814030377E-4</v>
      </c>
      <c r="AL2009" s="13">
        <f t="shared" si="2435"/>
        <v>3.2775905385572329E-6</v>
      </c>
      <c r="AM2009" s="13">
        <f t="shared" si="2436"/>
        <v>2.8273288307365933E-3</v>
      </c>
      <c r="AN2009" s="13">
        <f t="shared" si="2437"/>
        <v>1.9056724087213124E-3</v>
      </c>
      <c r="AO2009" s="13">
        <f t="shared" si="2438"/>
        <v>6.4222938801489942E-4</v>
      </c>
      <c r="AP2009" s="13">
        <f t="shared" si="2439"/>
        <v>1.4429153193465123E-4</v>
      </c>
      <c r="AQ2009" s="13">
        <f t="shared" si="2440"/>
        <v>2.4313796491471196E-5</v>
      </c>
      <c r="AR2009" s="13">
        <f t="shared" si="2441"/>
        <v>1.8459928515680366E-4</v>
      </c>
      <c r="AS2009" s="13">
        <f t="shared" si="2442"/>
        <v>2.1474902493813299E-4</v>
      </c>
      <c r="AT2009" s="13">
        <f t="shared" si="2443"/>
        <v>1.2491149050958058E-4</v>
      </c>
      <c r="AU2009" s="13">
        <f t="shared" si="2444"/>
        <v>4.8437567111406925E-5</v>
      </c>
      <c r="AV2009" s="13">
        <f t="shared" si="2445"/>
        <v>1.4087162226433258E-5</v>
      </c>
      <c r="AW2009" s="13">
        <f t="shared" si="2446"/>
        <v>7.1388015042148153E-8</v>
      </c>
      <c r="AX2009" s="13">
        <f t="shared" si="2447"/>
        <v>5.4818387574326268E-4</v>
      </c>
      <c r="AY2009" s="13">
        <f t="shared" si="2448"/>
        <v>3.6948616501664112E-4</v>
      </c>
      <c r="AZ2009" s="13">
        <f t="shared" si="2449"/>
        <v>1.2452028614814869E-4</v>
      </c>
      <c r="BA2009" s="13">
        <f t="shared" si="2450"/>
        <v>2.7976332414175783E-5</v>
      </c>
      <c r="BB2009" s="13">
        <f t="shared" si="2451"/>
        <v>4.7141425680065719E-6</v>
      </c>
      <c r="BC2009" s="13">
        <f t="shared" si="2452"/>
        <v>6.3548401763287584E-7</v>
      </c>
      <c r="BD2009" s="13">
        <f t="shared" si="2453"/>
        <v>2.0737227341501505E-5</v>
      </c>
      <c r="BE2009" s="13">
        <f t="shared" si="2454"/>
        <v>2.4124141909461278E-5</v>
      </c>
      <c r="BF2009" s="13">
        <f t="shared" si="2455"/>
        <v>1.4032112714102297E-5</v>
      </c>
      <c r="BG2009" s="13">
        <f t="shared" si="2456"/>
        <v>5.4413040668346324E-6</v>
      </c>
      <c r="BH2009" s="13">
        <f t="shared" si="2457"/>
        <v>1.5825017168296014E-6</v>
      </c>
      <c r="BI2009" s="13">
        <f t="shared" si="2458"/>
        <v>3.6819286744627264E-7</v>
      </c>
      <c r="BJ2009" s="14">
        <f t="shared" si="2459"/>
        <v>0.47540574555082393</v>
      </c>
      <c r="BK2009" s="14">
        <f t="shared" si="2460"/>
        <v>0.31118573259980797</v>
      </c>
      <c r="BL2009" s="14">
        <f t="shared" si="2461"/>
        <v>0.20543568719709018</v>
      </c>
      <c r="BM2009" s="14">
        <f t="shared" si="2462"/>
        <v>0.27918288530715613</v>
      </c>
      <c r="BN2009" s="14">
        <f t="shared" si="2463"/>
        <v>0.72060160145466956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1.3644444444444399</v>
      </c>
      <c r="F2010" s="10">
        <f>VLOOKUP(B2010,home!$B$2:$E$405,3,FALSE)</f>
        <v>1.3</v>
      </c>
      <c r="G2010" s="10">
        <f>VLOOKUP(C2010,away!$B$2:$E$405,4,FALSE)</f>
        <v>0.56999999999999995</v>
      </c>
      <c r="H2010" s="10">
        <f>VLOOKUP(A2010,away!$A$2:$E$405,3,FALSE)</f>
        <v>1.1155555555555601</v>
      </c>
      <c r="I2010" s="10">
        <f>VLOOKUP(C2010,away!$B$2:$E$405,3,FALSE)</f>
        <v>1.47</v>
      </c>
      <c r="J2010" s="10">
        <f>VLOOKUP(B2010,home!$B$2:$E$405,4,FALSE)</f>
        <v>0.9</v>
      </c>
      <c r="K2010" s="12">
        <f t="shared" si="2408"/>
        <v>1.0110533333333298</v>
      </c>
      <c r="L2010" s="12">
        <f t="shared" si="2409"/>
        <v>1.4758800000000059</v>
      </c>
      <c r="M2010" s="13">
        <f t="shared" si="2410"/>
        <v>8.3164614065920683E-2</v>
      </c>
      <c r="N2010" s="13">
        <f t="shared" si="2411"/>
        <v>8.4083860266729024E-2</v>
      </c>
      <c r="O2010" s="13">
        <f t="shared" si="2412"/>
        <v>0.1227409906076115</v>
      </c>
      <c r="P2010" s="13">
        <f t="shared" si="2413"/>
        <v>0.12409768769046052</v>
      </c>
      <c r="Q2010" s="13">
        <f t="shared" si="2414"/>
        <v>4.2506633601105154E-2</v>
      </c>
      <c r="R2010" s="13">
        <f t="shared" si="2415"/>
        <v>9.0575486608981209E-2</v>
      </c>
      <c r="S2010" s="13">
        <f t="shared" si="2416"/>
        <v>4.6294437433185343E-2</v>
      </c>
      <c r="T2010" s="13">
        <f t="shared" si="2417"/>
        <v>6.2734690399199322E-2</v>
      </c>
      <c r="U2010" s="13">
        <f t="shared" si="2418"/>
        <v>9.1576647654298821E-2</v>
      </c>
      <c r="V2010" s="13">
        <f t="shared" si="2419"/>
        <v>7.675583744247527E-3</v>
      </c>
      <c r="W2010" s="13">
        <f t="shared" si="2420"/>
        <v>1.4325491197058627E-2</v>
      </c>
      <c r="X2010" s="13">
        <f t="shared" si="2421"/>
        <v>2.114270594791497E-2</v>
      </c>
      <c r="Y2010" s="13">
        <f t="shared" si="2422"/>
        <v>1.5602048427204439E-2</v>
      </c>
      <c r="Z2010" s="13">
        <f t="shared" si="2423"/>
        <v>4.455951639215458E-2</v>
      </c>
      <c r="AA2010" s="13">
        <f t="shared" si="2424"/>
        <v>4.5052047580009032E-2</v>
      </c>
      <c r="AB2010" s="13">
        <f t="shared" si="2425"/>
        <v>2.2775011439629952E-2</v>
      </c>
      <c r="AC2010" s="13">
        <f t="shared" si="2426"/>
        <v>7.1584095969935745E-4</v>
      </c>
      <c r="AD2010" s="13">
        <f t="shared" si="2427"/>
        <v>3.6209589066058495E-3</v>
      </c>
      <c r="AE2010" s="13">
        <f t="shared" si="2428"/>
        <v>5.3441008310814624E-3</v>
      </c>
      <c r="AF2010" s="13">
        <f t="shared" si="2429"/>
        <v>3.9436257672882712E-3</v>
      </c>
      <c r="AG2010" s="13">
        <f t="shared" si="2430"/>
        <v>1.9401061324751455E-3</v>
      </c>
      <c r="AH2010" s="13">
        <f t="shared" si="2431"/>
        <v>1.6441124763213345E-2</v>
      </c>
      <c r="AI2010" s="13">
        <f t="shared" si="2432"/>
        <v>1.6622853995596001E-2</v>
      </c>
      <c r="AJ2010" s="13">
        <f t="shared" si="2433"/>
        <v>8.4032959708802979E-3</v>
      </c>
      <c r="AK2010" s="13">
        <f t="shared" si="2434"/>
        <v>2.832060134115022E-3</v>
      </c>
      <c r="AL2010" s="13">
        <f t="shared" si="2435"/>
        <v>4.2726926037266567E-5</v>
      </c>
      <c r="AM2010" s="13">
        <f t="shared" si="2436"/>
        <v>7.3219651447737082E-4</v>
      </c>
      <c r="AN2010" s="13">
        <f t="shared" si="2437"/>
        <v>1.0806341917868661E-3</v>
      </c>
      <c r="AO2010" s="13">
        <f t="shared" si="2438"/>
        <v>7.9744319548720347E-4</v>
      </c>
      <c r="AP2010" s="13">
        <f t="shared" si="2439"/>
        <v>3.9231015445188622E-4</v>
      </c>
      <c r="AQ2010" s="13">
        <f t="shared" si="2440"/>
        <v>1.4475067768811306E-4</v>
      </c>
      <c r="AR2010" s="13">
        <f t="shared" si="2441"/>
        <v>4.8530254431062734E-3</v>
      </c>
      <c r="AS2010" s="13">
        <f t="shared" si="2442"/>
        <v>4.9066675510040575E-3</v>
      </c>
      <c r="AT2010" s="13">
        <f t="shared" si="2443"/>
        <v>2.4804512915005692E-3</v>
      </c>
      <c r="AU2010" s="13">
        <f t="shared" si="2444"/>
        <v>8.3595618214753772E-4</v>
      </c>
      <c r="AV2010" s="13">
        <f t="shared" si="2445"/>
        <v>2.1129907112021806E-4</v>
      </c>
      <c r="AW2010" s="13">
        <f t="shared" si="2446"/>
        <v>1.7710232433790301E-6</v>
      </c>
      <c r="AX2010" s="13">
        <f t="shared" si="2447"/>
        <v>1.2338162110289851E-4</v>
      </c>
      <c r="AY2010" s="13">
        <f t="shared" si="2448"/>
        <v>1.8209646695334657E-4</v>
      </c>
      <c r="AZ2010" s="13">
        <f t="shared" si="2449"/>
        <v>1.3437626682355315E-4</v>
      </c>
      <c r="BA2010" s="13">
        <f t="shared" si="2450"/>
        <v>6.6107748226515477E-5</v>
      </c>
      <c r="BB2010" s="13">
        <f t="shared" si="2451"/>
        <v>2.4391775863137514E-5</v>
      </c>
      <c r="BC2010" s="13">
        <f t="shared" si="2452"/>
        <v>7.1998668321774969E-6</v>
      </c>
      <c r="BD2010" s="13">
        <f t="shared" si="2453"/>
        <v>1.1937471984952875E-3</v>
      </c>
      <c r="BE2010" s="13">
        <f t="shared" si="2454"/>
        <v>1.2069420841959845E-3</v>
      </c>
      <c r="BF2010" s="13">
        <f t="shared" si="2455"/>
        <v>6.1014140868331324E-4</v>
      </c>
      <c r="BG2010" s="13">
        <f t="shared" si="2456"/>
        <v>2.0562850168465242E-4</v>
      </c>
      <c r="BH2010" s="13">
        <f t="shared" si="2457"/>
        <v>5.1975345514151513E-5</v>
      </c>
      <c r="BI2010" s="13">
        <f t="shared" si="2458"/>
        <v>1.0509969266646884E-5</v>
      </c>
      <c r="BJ2010" s="14">
        <f t="shared" si="2459"/>
        <v>0.25892910995635537</v>
      </c>
      <c r="BK2010" s="14">
        <f t="shared" si="2460"/>
        <v>0.26217298728650401</v>
      </c>
      <c r="BL2010" s="14">
        <f t="shared" si="2461"/>
        <v>0.43358586280105388</v>
      </c>
      <c r="BM2010" s="14">
        <f t="shared" si="2462"/>
        <v>0.45189787815154986</v>
      </c>
      <c r="BN2010" s="14">
        <f t="shared" si="2463"/>
        <v>0.54716927284080807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1.3434343434343401</v>
      </c>
      <c r="F2011" s="10">
        <f>VLOOKUP(B2011,home!$B$2:$E$405,3,FALSE)</f>
        <v>1.3</v>
      </c>
      <c r="G2011" s="10">
        <f>VLOOKUP(C2011,away!$B$2:$E$405,4,FALSE)</f>
        <v>1.1599999999999999</v>
      </c>
      <c r="H2011" s="10">
        <f>VLOOKUP(A2011,away!$A$2:$E$405,3,FALSE)</f>
        <v>0.98989898989898994</v>
      </c>
      <c r="I2011" s="10">
        <f>VLOOKUP(C2011,away!$B$2:$E$405,3,FALSE)</f>
        <v>0.66</v>
      </c>
      <c r="J2011" s="10">
        <f>VLOOKUP(B2011,home!$B$2:$E$405,4,FALSE)</f>
        <v>0.88</v>
      </c>
      <c r="K2011" s="12">
        <f t="shared" si="2408"/>
        <v>2.0258989898989848</v>
      </c>
      <c r="L2011" s="12">
        <f t="shared" si="2409"/>
        <v>0.57493333333333341</v>
      </c>
      <c r="M2011" s="13">
        <f t="shared" si="2410"/>
        <v>7.4211784309457379E-2</v>
      </c>
      <c r="N2011" s="13">
        <f t="shared" si="2411"/>
        <v>0.15034557887113104</v>
      </c>
      <c r="O2011" s="13">
        <f t="shared" si="2412"/>
        <v>4.26668285256507E-2</v>
      </c>
      <c r="P2011" s="13">
        <f t="shared" si="2413"/>
        <v>8.6438684812308958E-2</v>
      </c>
      <c r="Q2011" s="13">
        <f t="shared" si="2414"/>
        <v>0.15229247818540129</v>
      </c>
      <c r="R2011" s="13">
        <f t="shared" si="2415"/>
        <v>1.2265290973507054E-2</v>
      </c>
      <c r="S2011" s="13">
        <f t="shared" si="2416"/>
        <v>2.517001276012144E-2</v>
      </c>
      <c r="T2011" s="13">
        <f t="shared" si="2417"/>
        <v>8.7558022124726714E-2</v>
      </c>
      <c r="U2011" s="13">
        <f t="shared" si="2418"/>
        <v>2.4848240594045081E-2</v>
      </c>
      <c r="V2011" s="13">
        <f t="shared" si="2419"/>
        <v>3.2574383344438291E-3</v>
      </c>
      <c r="W2011" s="13">
        <f t="shared" si="2420"/>
        <v>0.10284305924167254</v>
      </c>
      <c r="X2011" s="13">
        <f t="shared" si="2421"/>
        <v>5.9127902860012273E-2</v>
      </c>
      <c r="Y2011" s="13">
        <f t="shared" si="2422"/>
        <v>1.6997301142158194E-2</v>
      </c>
      <c r="Z2011" s="13">
        <f t="shared" si="2423"/>
        <v>2.3505748745672192E-3</v>
      </c>
      <c r="AA2011" s="13">
        <f t="shared" si="2424"/>
        <v>4.762027264067663E-3</v>
      </c>
      <c r="AB2011" s="13">
        <f t="shared" si="2425"/>
        <v>4.8236931120730518E-3</v>
      </c>
      <c r="AC2011" s="13">
        <f t="shared" si="2426"/>
        <v>2.3713272772859354E-4</v>
      </c>
      <c r="AD2011" s="13">
        <f t="shared" si="2427"/>
        <v>5.2087412458956456E-2</v>
      </c>
      <c r="AE2011" s="13">
        <f t="shared" si="2428"/>
        <v>2.9946789669736035E-2</v>
      </c>
      <c r="AF2011" s="13">
        <f t="shared" si="2429"/>
        <v>8.608703803726787E-3</v>
      </c>
      <c r="AG2011" s="13">
        <f t="shared" si="2430"/>
        <v>1.6498102578519959E-3</v>
      </c>
      <c r="AH2011" s="13">
        <f t="shared" si="2431"/>
        <v>3.3785596197112827E-4</v>
      </c>
      <c r="AI2011" s="13">
        <f t="shared" si="2432"/>
        <v>6.8446205208865874E-4</v>
      </c>
      <c r="AJ2011" s="13">
        <f t="shared" si="2433"/>
        <v>6.9332548997529998E-4</v>
      </c>
      <c r="AK2011" s="13">
        <f t="shared" si="2434"/>
        <v>4.6820246993739301E-4</v>
      </c>
      <c r="AL2011" s="13">
        <f t="shared" si="2435"/>
        <v>1.1048078847069475E-5</v>
      </c>
      <c r="AM2011" s="13">
        <f t="shared" si="2436"/>
        <v>2.1104767257410319E-2</v>
      </c>
      <c r="AN2011" s="13">
        <f t="shared" si="2437"/>
        <v>1.2133834188527107E-2</v>
      </c>
      <c r="AO2011" s="13">
        <f t="shared" si="2438"/>
        <v>3.4880728680619262E-3</v>
      </c>
      <c r="AP2011" s="13">
        <f t="shared" si="2439"/>
        <v>6.6846978698146793E-4</v>
      </c>
      <c r="AQ2011" s="13">
        <f t="shared" si="2440"/>
        <v>9.6081390715469653E-5</v>
      </c>
      <c r="AR2011" s="13">
        <f t="shared" si="2441"/>
        <v>3.8848930880520153E-5</v>
      </c>
      <c r="AS2011" s="13">
        <f t="shared" si="2442"/>
        <v>7.8704009829501265E-5</v>
      </c>
      <c r="AT2011" s="13">
        <f t="shared" si="2443"/>
        <v>7.9723187007293191E-5</v>
      </c>
      <c r="AU2011" s="13">
        <f t="shared" si="2444"/>
        <v>5.3837041343201052E-5</v>
      </c>
      <c r="AV2011" s="13">
        <f t="shared" si="2445"/>
        <v>2.726710191908522E-5</v>
      </c>
      <c r="AW2011" s="13">
        <f t="shared" si="2446"/>
        <v>3.5745348941003559E-7</v>
      </c>
      <c r="AX2011" s="13">
        <f t="shared" si="2447"/>
        <v>7.1260211114734656E-3</v>
      </c>
      <c r="AY2011" s="13">
        <f t="shared" si="2448"/>
        <v>4.0969870710231447E-3</v>
      </c>
      <c r="AZ2011" s="13">
        <f t="shared" si="2449"/>
        <v>1.1777472166834533E-3</v>
      </c>
      <c r="BA2011" s="13">
        <f t="shared" si="2450"/>
        <v>2.2570871103729119E-4</v>
      </c>
      <c r="BB2011" s="13">
        <f t="shared" si="2451"/>
        <v>3.2441865399759987E-5</v>
      </c>
      <c r="BC2011" s="13">
        <f t="shared" si="2452"/>
        <v>3.7303819627670695E-6</v>
      </c>
      <c r="BD2011" s="13">
        <f t="shared" si="2453"/>
        <v>3.7225908879289523E-6</v>
      </c>
      <c r="BE2011" s="13">
        <f t="shared" si="2454"/>
        <v>7.5415931196624306E-6</v>
      </c>
      <c r="BF2011" s="13">
        <f t="shared" si="2455"/>
        <v>7.6392529416766262E-6</v>
      </c>
      <c r="BG2011" s="13">
        <f t="shared" si="2456"/>
        <v>5.1587849393751748E-6</v>
      </c>
      <c r="BH2011" s="13">
        <f t="shared" si="2457"/>
        <v>2.6127942994465655E-6</v>
      </c>
      <c r="BI2011" s="13">
        <f t="shared" si="2458"/>
        <v>1.0586514664125235E-6</v>
      </c>
      <c r="BJ2011" s="14">
        <f t="shared" si="2459"/>
        <v>0.71161092046464947</v>
      </c>
      <c r="BK2011" s="14">
        <f t="shared" si="2460"/>
        <v>0.19342308809393044</v>
      </c>
      <c r="BL2011" s="14">
        <f t="shared" si="2461"/>
        <v>9.1856040381950124E-2</v>
      </c>
      <c r="BM2011" s="14">
        <f t="shared" si="2462"/>
        <v>0.47692334852010715</v>
      </c>
      <c r="BN2011" s="14">
        <f t="shared" si="2463"/>
        <v>0.5182206456774564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1.3434343434343401</v>
      </c>
      <c r="F2012" s="10">
        <f>VLOOKUP(B2012,home!$B$2:$E$405,3,FALSE)</f>
        <v>0.57999999999999996</v>
      </c>
      <c r="G2012" s="10">
        <f>VLOOKUP(C2012,away!$B$2:$E$405,4,FALSE)</f>
        <v>1.57</v>
      </c>
      <c r="H2012" s="10">
        <f>VLOOKUP(A2012,away!$A$2:$E$405,3,FALSE)</f>
        <v>0.98989898989898994</v>
      </c>
      <c r="I2012" s="10">
        <f>VLOOKUP(C2012,away!$B$2:$E$405,3,FALSE)</f>
        <v>0.5</v>
      </c>
      <c r="J2012" s="10">
        <f>VLOOKUP(B2012,home!$B$2:$E$405,4,FALSE)</f>
        <v>0.79</v>
      </c>
      <c r="K2012" s="12">
        <f t="shared" si="2408"/>
        <v>1.2233313131313102</v>
      </c>
      <c r="L2012" s="12">
        <f t="shared" si="2409"/>
        <v>0.39101010101010103</v>
      </c>
      <c r="M2012" s="13">
        <f t="shared" si="2410"/>
        <v>0.1990217001662033</v>
      </c>
      <c r="N2012" s="13">
        <f t="shared" si="2411"/>
        <v>0.24346947780594733</v>
      </c>
      <c r="O2012" s="13">
        <f t="shared" si="2412"/>
        <v>7.7819495085189178E-2</v>
      </c>
      <c r="P2012" s="13">
        <f t="shared" si="2413"/>
        <v>9.5199025109780011E-2</v>
      </c>
      <c r="Q2012" s="13">
        <f t="shared" si="2414"/>
        <v>0.14892191799587204</v>
      </c>
      <c r="R2012" s="13">
        <f t="shared" si="2415"/>
        <v>1.521410431690744E-2</v>
      </c>
      <c r="S2012" s="13">
        <f t="shared" si="2416"/>
        <v>1.1384254046523731E-2</v>
      </c>
      <c r="T2012" s="13">
        <f t="shared" si="2417"/>
        <v>5.8229974198183897E-2</v>
      </c>
      <c r="U2012" s="13">
        <f t="shared" si="2418"/>
        <v>1.8611890212119109E-2</v>
      </c>
      <c r="V2012" s="13">
        <f t="shared" si="2419"/>
        <v>6.0505400272436495E-4</v>
      </c>
      <c r="W2012" s="13">
        <f t="shared" si="2420"/>
        <v>6.0726948498641124E-2</v>
      </c>
      <c r="X2012" s="13">
        <f t="shared" si="2421"/>
        <v>2.3744850266488867E-2</v>
      </c>
      <c r="Y2012" s="13">
        <f t="shared" si="2422"/>
        <v>4.6422381505847677E-3</v>
      </c>
      <c r="Z2012" s="13">
        <f t="shared" si="2423"/>
        <v>1.9829561552440643E-3</v>
      </c>
      <c r="AA2012" s="13">
        <f t="shared" si="2424"/>
        <v>2.425812357276535E-3</v>
      </c>
      <c r="AB2012" s="13">
        <f t="shared" si="2425"/>
        <v>1.4837861082186319E-3</v>
      </c>
      <c r="AC2012" s="13">
        <f t="shared" si="2426"/>
        <v>1.8088652879945826E-5</v>
      </c>
      <c r="AD2012" s="13">
        <f t="shared" si="2427"/>
        <v>1.8572294412325024E-2</v>
      </c>
      <c r="AE2012" s="13">
        <f t="shared" si="2428"/>
        <v>7.2619547141525428E-3</v>
      </c>
      <c r="AF2012" s="13">
        <f t="shared" si="2429"/>
        <v>1.4197488231557824E-3</v>
      </c>
      <c r="AG2012" s="13">
        <f t="shared" si="2430"/>
        <v>1.8504537691703819E-4</v>
      </c>
      <c r="AH2012" s="13">
        <f t="shared" si="2431"/>
        <v>1.9383897164014573E-4</v>
      </c>
      <c r="AI2012" s="13">
        <f t="shared" si="2432"/>
        <v>2.3712928371256225E-4</v>
      </c>
      <c r="AJ2012" s="13">
        <f t="shared" si="2433"/>
        <v>1.4504383901298794E-4</v>
      </c>
      <c r="AK2012" s="13">
        <f t="shared" si="2434"/>
        <v>5.9145556680454951E-5</v>
      </c>
      <c r="AL2012" s="13">
        <f t="shared" si="2435"/>
        <v>3.4609735888739667E-7</v>
      </c>
      <c r="AM2012" s="13">
        <f t="shared" si="2436"/>
        <v>4.5440138622581732E-3</v>
      </c>
      <c r="AN2012" s="13">
        <f t="shared" si="2437"/>
        <v>1.7767553192728673E-3</v>
      </c>
      <c r="AO2012" s="13">
        <f t="shared" si="2438"/>
        <v>3.4736463842955907E-4</v>
      </c>
      <c r="AP2012" s="13">
        <f t="shared" si="2439"/>
        <v>4.5274360786559706E-5</v>
      </c>
      <c r="AQ2012" s="13">
        <f t="shared" si="2440"/>
        <v>4.4256830960801161E-6</v>
      </c>
      <c r="AR2012" s="13">
        <f t="shared" si="2441"/>
        <v>1.5158599176141504E-5</v>
      </c>
      <c r="AS2012" s="13">
        <f t="shared" si="2442"/>
        <v>1.854398903538038E-5</v>
      </c>
      <c r="AT2012" s="13">
        <f t="shared" si="2443"/>
        <v>1.1342721228672253E-5</v>
      </c>
      <c r="AU2012" s="13">
        <f t="shared" si="2444"/>
        <v>4.6253020183846706E-6</v>
      </c>
      <c r="AV2012" s="13">
        <f t="shared" si="2445"/>
        <v>1.4145691979448548E-6</v>
      </c>
      <c r="AW2012" s="13">
        <f t="shared" si="2446"/>
        <v>4.598623490642642E-9</v>
      </c>
      <c r="AX2012" s="13">
        <f t="shared" si="2447"/>
        <v>9.264724075005278E-4</v>
      </c>
      <c r="AY2012" s="13">
        <f t="shared" si="2448"/>
        <v>3.6226006963985285E-4</v>
      </c>
      <c r="AZ2012" s="13">
        <f t="shared" si="2449"/>
        <v>7.0823673210902534E-5</v>
      </c>
      <c r="BA2012" s="13">
        <f t="shared" si="2450"/>
        <v>9.2309238720337968E-6</v>
      </c>
      <c r="BB2012" s="13">
        <f t="shared" si="2451"/>
        <v>9.0234611890512165E-7</v>
      </c>
      <c r="BC2012" s="13">
        <f t="shared" si="2452"/>
        <v>7.0565289419832873E-8</v>
      </c>
      <c r="BD2012" s="13">
        <f t="shared" si="2453"/>
        <v>9.878608991724534E-7</v>
      </c>
      <c r="BE2012" s="13">
        <f t="shared" si="2454"/>
        <v>1.208481170975714E-6</v>
      </c>
      <c r="BF2012" s="13">
        <f t="shared" si="2455"/>
        <v>7.3918642889209219E-7</v>
      </c>
      <c r="BG2012" s="13">
        <f t="shared" si="2456"/>
        <v>3.0142330156846892E-7</v>
      </c>
      <c r="BH2012" s="13">
        <f t="shared" si="2457"/>
        <v>9.2185140829032511E-8</v>
      </c>
      <c r="BI2012" s="13">
        <f t="shared" si="2458"/>
        <v>2.2554593876315014E-8</v>
      </c>
      <c r="BJ2012" s="14">
        <f t="shared" si="2459"/>
        <v>0.57526204409174342</v>
      </c>
      <c r="BK2012" s="14">
        <f t="shared" si="2460"/>
        <v>0.30659072814511007</v>
      </c>
      <c r="BL2012" s="14">
        <f t="shared" si="2461"/>
        <v>0.11624468260294886</v>
      </c>
      <c r="BM2012" s="14">
        <f t="shared" si="2462"/>
        <v>0.22007243504413071</v>
      </c>
      <c r="BN2012" s="14">
        <f t="shared" si="2463"/>
        <v>0.77964572047989922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1.3434343434343401</v>
      </c>
      <c r="F2013" s="10">
        <f>VLOOKUP(B2013,home!$B$2:$E$405,3,FALSE)</f>
        <v>1.1599999999999999</v>
      </c>
      <c r="G2013" s="10">
        <f>VLOOKUP(C2013,away!$B$2:$E$405,4,FALSE)</f>
        <v>0.99</v>
      </c>
      <c r="H2013" s="10">
        <f>VLOOKUP(A2013,away!$A$2:$E$405,3,FALSE)</f>
        <v>0.98989898989898994</v>
      </c>
      <c r="I2013" s="10">
        <f>VLOOKUP(C2013,away!$B$2:$E$405,3,FALSE)</f>
        <v>0.91</v>
      </c>
      <c r="J2013" s="10">
        <f>VLOOKUP(B2013,home!$B$2:$E$405,4,FALSE)</f>
        <v>0.56000000000000005</v>
      </c>
      <c r="K2013" s="12">
        <f t="shared" si="2408"/>
        <v>1.5427999999999962</v>
      </c>
      <c r="L2013" s="12">
        <f t="shared" si="2409"/>
        <v>0.50445252525252526</v>
      </c>
      <c r="M2013" s="13">
        <f t="shared" si="2410"/>
        <v>0.12908908581509473</v>
      </c>
      <c r="N2013" s="13">
        <f t="shared" si="2411"/>
        <v>0.19915864159552768</v>
      </c>
      <c r="O2013" s="13">
        <f t="shared" si="2412"/>
        <v>6.5119315321964466E-2</v>
      </c>
      <c r="P2013" s="13">
        <f t="shared" si="2413"/>
        <v>0.10046607967872653</v>
      </c>
      <c r="Q2013" s="13">
        <f t="shared" si="2414"/>
        <v>0.15363097612678969</v>
      </c>
      <c r="R2013" s="13">
        <f t="shared" si="2415"/>
        <v>1.6424801528440214E-2</v>
      </c>
      <c r="S2013" s="13">
        <f t="shared" si="2416"/>
        <v>1.954741778183694E-2</v>
      </c>
      <c r="T2013" s="13">
        <f t="shared" si="2417"/>
        <v>7.7499533864169468E-2</v>
      </c>
      <c r="U2013" s="13">
        <f t="shared" si="2418"/>
        <v>2.5340183798077502E-2</v>
      </c>
      <c r="V2013" s="13">
        <f t="shared" si="2419"/>
        <v>1.6903506941937062E-3</v>
      </c>
      <c r="W2013" s="13">
        <f t="shared" si="2420"/>
        <v>7.9007289989470167E-2</v>
      </c>
      <c r="X2013" s="13">
        <f t="shared" si="2421"/>
        <v>3.9855426948546775E-2</v>
      </c>
      <c r="Y2013" s="13">
        <f t="shared" si="2422"/>
        <v>1.0052585384605984E-2</v>
      </c>
      <c r="Z2013" s="13">
        <f t="shared" si="2423"/>
        <v>2.7618442025977357E-3</v>
      </c>
      <c r="AA2013" s="13">
        <f t="shared" si="2424"/>
        <v>4.2609732357677763E-3</v>
      </c>
      <c r="AB2013" s="13">
        <f t="shared" si="2425"/>
        <v>3.2869147540712548E-3</v>
      </c>
      <c r="AC2013" s="13">
        <f t="shared" si="2426"/>
        <v>8.222175913224926E-5</v>
      </c>
      <c r="AD2013" s="13">
        <f t="shared" si="2427"/>
        <v>3.0473111748938572E-2</v>
      </c>
      <c r="AE2013" s="13">
        <f t="shared" si="2428"/>
        <v>1.5372238174054456E-2</v>
      </c>
      <c r="AF2013" s="13">
        <f t="shared" si="2429"/>
        <v>3.877282182842519E-3</v>
      </c>
      <c r="AG2013" s="13">
        <f t="shared" si="2430"/>
        <v>6.5196826275051097E-4</v>
      </c>
      <c r="AH2013" s="13">
        <f t="shared" si="2431"/>
        <v>3.483048205886185E-4</v>
      </c>
      <c r="AI2013" s="13">
        <f t="shared" si="2432"/>
        <v>5.3736467720411941E-4</v>
      </c>
      <c r="AJ2013" s="13">
        <f t="shared" si="2433"/>
        <v>4.1452311199525674E-4</v>
      </c>
      <c r="AK2013" s="13">
        <f t="shared" si="2434"/>
        <v>2.1317541906209345E-4</v>
      </c>
      <c r="AL2013" s="13">
        <f t="shared" si="2435"/>
        <v>2.5596270210288174E-6</v>
      </c>
      <c r="AM2013" s="13">
        <f t="shared" si="2436"/>
        <v>9.4027833612524529E-3</v>
      </c>
      <c r="AN2013" s="13">
        <f t="shared" si="2437"/>
        <v>4.7432578109862268E-3</v>
      </c>
      <c r="AO2013" s="13">
        <f t="shared" si="2438"/>
        <v>1.1963741903378835E-3</v>
      </c>
      <c r="AP2013" s="13">
        <f t="shared" si="2439"/>
        <v>2.0117132715429697E-4</v>
      </c>
      <c r="AQ2013" s="13">
        <f t="shared" si="2440"/>
        <v>2.5370345997846743E-5</v>
      </c>
      <c r="AR2013" s="13">
        <f t="shared" si="2441"/>
        <v>3.5140649260711274E-5</v>
      </c>
      <c r="AS2013" s="13">
        <f t="shared" si="2442"/>
        <v>5.4214993679425228E-5</v>
      </c>
      <c r="AT2013" s="13">
        <f t="shared" si="2443"/>
        <v>4.1821446124308521E-5</v>
      </c>
      <c r="AU2013" s="13">
        <f t="shared" si="2444"/>
        <v>2.1507375693527672E-5</v>
      </c>
      <c r="AV2013" s="13">
        <f t="shared" si="2445"/>
        <v>8.2953948049936031E-6</v>
      </c>
      <c r="AW2013" s="13">
        <f t="shared" si="2446"/>
        <v>5.5335535365357663E-8</v>
      </c>
      <c r="AX2013" s="13">
        <f t="shared" si="2447"/>
        <v>2.4177690282900454E-3</v>
      </c>
      <c r="AY2013" s="13">
        <f t="shared" si="2448"/>
        <v>1.2196496917982573E-3</v>
      </c>
      <c r="AZ2013" s="13">
        <f t="shared" si="2449"/>
        <v>3.0762768347554747E-4</v>
      </c>
      <c r="BA2013" s="13">
        <f t="shared" si="2450"/>
        <v>5.1727853922274845E-5</v>
      </c>
      <c r="BB2013" s="13">
        <f t="shared" si="2451"/>
        <v>6.5235616342463198E-6</v>
      </c>
      <c r="BC2013" s="13">
        <f t="shared" si="2452"/>
        <v>6.5816542800720937E-7</v>
      </c>
      <c r="BD2013" s="13">
        <f t="shared" si="2453"/>
        <v>2.9544648764298492E-6</v>
      </c>
      <c r="BE2013" s="13">
        <f t="shared" si="2454"/>
        <v>4.5581484113559605E-6</v>
      </c>
      <c r="BF2013" s="13">
        <f t="shared" si="2455"/>
        <v>3.5161556845199796E-6</v>
      </c>
      <c r="BG2013" s="13">
        <f t="shared" si="2456"/>
        <v>1.8082416633591366E-6</v>
      </c>
      <c r="BH2013" s="13">
        <f t="shared" si="2457"/>
        <v>6.974388095576174E-7</v>
      </c>
      <c r="BI2013" s="13">
        <f t="shared" si="2458"/>
        <v>2.1520171907709766E-7</v>
      </c>
      <c r="BJ2013" s="14">
        <f t="shared" si="2459"/>
        <v>0.62915196729797285</v>
      </c>
      <c r="BK2013" s="14">
        <f t="shared" si="2460"/>
        <v>0.25209736504780345</v>
      </c>
      <c r="BL2013" s="14">
        <f t="shared" si="2461"/>
        <v>0.11612028617789856</v>
      </c>
      <c r="BM2013" s="14">
        <f t="shared" si="2462"/>
        <v>0.33502296830346623</v>
      </c>
      <c r="BN2013" s="14">
        <f t="shared" si="2463"/>
        <v>0.66388890006654322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1.36666666666667</v>
      </c>
      <c r="F2014" s="10">
        <f>VLOOKUP(B2014,home!$B$2:$E$405,3,FALSE)</f>
        <v>1.68</v>
      </c>
      <c r="G2014" s="10">
        <f>VLOOKUP(C2014,away!$B$2:$E$405,4,FALSE)</f>
        <v>1.39</v>
      </c>
      <c r="H2014" s="10">
        <f>VLOOKUP(A2014,away!$A$2:$E$405,3,FALSE)</f>
        <v>1.0874999999999999</v>
      </c>
      <c r="I2014" s="10">
        <f>VLOOKUP(C2014,away!$B$2:$E$405,3,FALSE)</f>
        <v>1.02</v>
      </c>
      <c r="J2014" s="10">
        <f>VLOOKUP(B2014,home!$B$2:$E$405,4,FALSE)</f>
        <v>0.55000000000000004</v>
      </c>
      <c r="K2014" s="12">
        <f t="shared" si="2408"/>
        <v>3.1914400000000076</v>
      </c>
      <c r="L2014" s="12">
        <f t="shared" si="2409"/>
        <v>0.6100875</v>
      </c>
      <c r="M2014" s="13">
        <f t="shared" si="2410"/>
        <v>2.2336626587243412E-2</v>
      </c>
      <c r="N2014" s="13">
        <f t="shared" si="2411"/>
        <v>7.1286003555592281E-2</v>
      </c>
      <c r="O2014" s="13">
        <f t="shared" si="2412"/>
        <v>1.3627296673044865E-2</v>
      </c>
      <c r="P2014" s="13">
        <f t="shared" si="2413"/>
        <v>4.3490699694222403E-2</v>
      </c>
      <c r="Q2014" s="13">
        <f t="shared" si="2414"/>
        <v>0.11375250159373002</v>
      </c>
      <c r="R2014" s="13">
        <f t="shared" si="2415"/>
        <v>4.1569216795081286E-3</v>
      </c>
      <c r="S2014" s="13">
        <f t="shared" si="2416"/>
        <v>2.1169724896744825E-2</v>
      </c>
      <c r="T2014" s="13">
        <f t="shared" si="2417"/>
        <v>6.9398979316064757E-2</v>
      </c>
      <c r="U2014" s="13">
        <f t="shared" si="2418"/>
        <v>1.3266566124849454E-2</v>
      </c>
      <c r="V2014" s="13">
        <f t="shared" si="2419"/>
        <v>4.579852758863588E-3</v>
      </c>
      <c r="W2014" s="13">
        <f t="shared" si="2420"/>
        <v>0.12101142789543153</v>
      </c>
      <c r="X2014" s="13">
        <f t="shared" si="2421"/>
        <v>7.3827559516154065E-2</v>
      </c>
      <c r="Y2014" s="13">
        <f t="shared" si="2422"/>
        <v>2.2520635608155821E-2</v>
      </c>
      <c r="Z2014" s="13">
        <f t="shared" si="2423"/>
        <v>8.4536198504897185E-4</v>
      </c>
      <c r="AA2014" s="13">
        <f t="shared" si="2424"/>
        <v>2.6979220535646971E-3</v>
      </c>
      <c r="AB2014" s="13">
        <f t="shared" si="2425"/>
        <v>4.3051281793142692E-3</v>
      </c>
      <c r="AC2014" s="13">
        <f t="shared" si="2426"/>
        <v>5.5732733466242682E-4</v>
      </c>
      <c r="AD2014" s="13">
        <f t="shared" si="2427"/>
        <v>9.6550177860649233E-2</v>
      </c>
      <c r="AE2014" s="13">
        <f t="shared" si="2428"/>
        <v>5.8904056635558831E-2</v>
      </c>
      <c r="AF2014" s="13">
        <f t="shared" si="2429"/>
        <v>1.7968314326323245E-2</v>
      </c>
      <c r="AG2014" s="13">
        <f t="shared" si="2430"/>
        <v>3.6540813221869113E-3</v>
      </c>
      <c r="AH2014" s="13">
        <f t="shared" si="2431"/>
        <v>1.2893619501339116E-4</v>
      </c>
      <c r="AI2014" s="13">
        <f t="shared" si="2432"/>
        <v>4.1149213021353804E-4</v>
      </c>
      <c r="AJ2014" s="13">
        <f t="shared" si="2433"/>
        <v>6.5662622202434856E-4</v>
      </c>
      <c r="AK2014" s="13">
        <f t="shared" si="2434"/>
        <v>6.9852773000579735E-4</v>
      </c>
      <c r="AL2014" s="13">
        <f t="shared" si="2435"/>
        <v>4.3405938042636706E-5</v>
      </c>
      <c r="AM2014" s="13">
        <f t="shared" si="2436"/>
        <v>6.1626819926318174E-2</v>
      </c>
      <c r="AN2014" s="13">
        <f t="shared" si="2437"/>
        <v>3.7597752501797636E-2</v>
      </c>
      <c r="AO2014" s="13">
        <f t="shared" si="2438"/>
        <v>1.1468959414720231E-2</v>
      </c>
      <c r="AP2014" s="13">
        <f t="shared" si="2439"/>
        <v>2.3323562589760431E-3</v>
      </c>
      <c r="AQ2014" s="13">
        <f t="shared" si="2440"/>
        <v>3.5573534978701167E-4</v>
      </c>
      <c r="AR2014" s="13">
        <f t="shared" si="2441"/>
        <v>1.5732472175046459E-5</v>
      </c>
      <c r="AS2014" s="13">
        <f t="shared" si="2442"/>
        <v>5.0209240998330389E-5</v>
      </c>
      <c r="AT2014" s="13">
        <f t="shared" si="2443"/>
        <v>8.0119890045855969E-5</v>
      </c>
      <c r="AU2014" s="13">
        <f t="shared" si="2444"/>
        <v>8.5232607295982396E-5</v>
      </c>
      <c r="AV2014" s="13">
        <f t="shared" si="2445"/>
        <v>6.8003688057172686E-5</v>
      </c>
      <c r="AW2014" s="13">
        <f t="shared" si="2446"/>
        <v>2.3476073267985546E-6</v>
      </c>
      <c r="AX2014" s="13">
        <f t="shared" si="2447"/>
        <v>3.2779716364274909E-2</v>
      </c>
      <c r="AY2014" s="13">
        <f t="shared" si="2448"/>
        <v>1.9998495207389565E-2</v>
      </c>
      <c r="AZ2014" s="13">
        <f t="shared" si="2449"/>
        <v>6.1004159724191397E-3</v>
      </c>
      <c r="BA2014" s="13">
        <f t="shared" si="2450"/>
        <v>1.2405958431910872E-3</v>
      </c>
      <c r="BB2014" s="13">
        <f t="shared" si="2451"/>
        <v>1.8921800412071061E-4</v>
      </c>
      <c r="BC2014" s="13">
        <f t="shared" si="2452"/>
        <v>2.3087907817798813E-5</v>
      </c>
      <c r="BD2014" s="13">
        <f t="shared" si="2453"/>
        <v>1.5996974363489419E-6</v>
      </c>
      <c r="BE2014" s="13">
        <f t="shared" si="2454"/>
        <v>5.1053383862614793E-6</v>
      </c>
      <c r="BF2014" s="13">
        <f t="shared" si="2455"/>
        <v>8.1466905697251892E-6</v>
      </c>
      <c r="BG2014" s="13">
        <f t="shared" si="2456"/>
        <v>8.6665580506146057E-6</v>
      </c>
      <c r="BH2014" s="13">
        <f t="shared" si="2457"/>
        <v>6.914700006263386E-6</v>
      </c>
      <c r="BI2014" s="13">
        <f t="shared" si="2458"/>
        <v>4.4135700375978511E-6</v>
      </c>
      <c r="BJ2014" s="14">
        <f t="shared" si="2459"/>
        <v>0.82258689038065924</v>
      </c>
      <c r="BK2014" s="14">
        <f t="shared" si="2460"/>
        <v>0.11217613241716887</v>
      </c>
      <c r="BL2014" s="14">
        <f t="shared" si="2461"/>
        <v>4.0283561440597693E-2</v>
      </c>
      <c r="BM2014" s="14">
        <f t="shared" si="2462"/>
        <v>0.68724574884007061</v>
      </c>
      <c r="BN2014" s="14">
        <f t="shared" si="2463"/>
        <v>0.26865004978334112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1.36666666666667</v>
      </c>
      <c r="F2015" s="10">
        <f>VLOOKUP(B2015,home!$B$2:$E$405,3,FALSE)</f>
        <v>1.02</v>
      </c>
      <c r="G2015" s="10">
        <f>VLOOKUP(C2015,away!$B$2:$E$405,4,FALSE)</f>
        <v>0.66</v>
      </c>
      <c r="H2015" s="10">
        <f>VLOOKUP(A2015,away!$A$2:$E$405,3,FALSE)</f>
        <v>1.0874999999999999</v>
      </c>
      <c r="I2015" s="10">
        <f>VLOOKUP(C2015,away!$B$2:$E$405,3,FALSE)</f>
        <v>0.66</v>
      </c>
      <c r="J2015" s="10">
        <f>VLOOKUP(B2015,home!$B$2:$E$405,4,FALSE)</f>
        <v>1.01</v>
      </c>
      <c r="K2015" s="12">
        <f t="shared" si="2408"/>
        <v>0.9200400000000023</v>
      </c>
      <c r="L2015" s="12">
        <f t="shared" si="2409"/>
        <v>0.72492750000000006</v>
      </c>
      <c r="M2015" s="13">
        <f t="shared" si="2410"/>
        <v>0.19301883580398793</v>
      </c>
      <c r="N2015" s="13">
        <f t="shared" si="2411"/>
        <v>0.17758504969310152</v>
      </c>
      <c r="O2015" s="13">
        <f t="shared" si="2412"/>
        <v>0.13992466209229545</v>
      </c>
      <c r="P2015" s="13">
        <f t="shared" si="2413"/>
        <v>0.12873628611139584</v>
      </c>
      <c r="Q2015" s="13">
        <f t="shared" si="2414"/>
        <v>8.1692674559820752E-2</v>
      </c>
      <c r="R2015" s="13">
        <f t="shared" si="2415"/>
        <v>5.0717617739456246E-2</v>
      </c>
      <c r="S2015" s="13">
        <f t="shared" si="2416"/>
        <v>2.1465562276244896E-2</v>
      </c>
      <c r="T2015" s="13">
        <f t="shared" si="2417"/>
        <v>5.9221266336964451E-2</v>
      </c>
      <c r="U2015" s="13">
        <f t="shared" si="2418"/>
        <v>4.6662237025009441E-2</v>
      </c>
      <c r="V2015" s="13">
        <f t="shared" si="2419"/>
        <v>1.5907467471452715E-3</v>
      </c>
      <c r="W2015" s="13">
        <f t="shared" si="2420"/>
        <v>2.5053509434005895E-2</v>
      </c>
      <c r="X2015" s="13">
        <f t="shared" si="2421"/>
        <v>1.8161977960220305E-2</v>
      </c>
      <c r="Y2015" s="13">
        <f t="shared" si="2422"/>
        <v>6.5830586388788016E-3</v>
      </c>
      <c r="Z2015" s="13">
        <f t="shared" si="2423"/>
        <v>1.2255531944606561E-2</v>
      </c>
      <c r="AA2015" s="13">
        <f t="shared" si="2424"/>
        <v>1.1275579610315849E-2</v>
      </c>
      <c r="AB2015" s="13">
        <f t="shared" si="2425"/>
        <v>5.1869921323375095E-3</v>
      </c>
      <c r="AC2015" s="13">
        <f t="shared" si="2426"/>
        <v>6.6310506536272827E-5</v>
      </c>
      <c r="AD2015" s="13">
        <f t="shared" si="2427"/>
        <v>5.7625577049157089E-3</v>
      </c>
      <c r="AE2015" s="13">
        <f t="shared" si="2428"/>
        <v>4.1774365506302823E-3</v>
      </c>
      <c r="AF2015" s="13">
        <f t="shared" si="2429"/>
        <v>1.5141693175285166E-3</v>
      </c>
      <c r="AG2015" s="13">
        <f t="shared" si="2430"/>
        <v>3.6588765931088471E-4</v>
      </c>
      <c r="AH2015" s="13">
        <f t="shared" si="2431"/>
        <v>2.2210930334434428E-3</v>
      </c>
      <c r="AI2015" s="13">
        <f t="shared" si="2432"/>
        <v>2.0434944344893103E-3</v>
      </c>
      <c r="AJ2015" s="13">
        <f t="shared" si="2433"/>
        <v>9.4004830975377468E-4</v>
      </c>
      <c r="AK2015" s="13">
        <f t="shared" si="2434"/>
        <v>2.8829401563528839E-4</v>
      </c>
      <c r="AL2015" s="13">
        <f t="shared" si="2435"/>
        <v>1.7690643104518896E-6</v>
      </c>
      <c r="AM2015" s="13">
        <f t="shared" si="2436"/>
        <v>1.0603567181661326E-3</v>
      </c>
      <c r="AN2015" s="13">
        <f t="shared" si="2437"/>
        <v>7.6868174480837915E-4</v>
      </c>
      <c r="AO2015" s="13">
        <f t="shared" si="2438"/>
        <v>2.7861926777978806E-4</v>
      </c>
      <c r="AP2015" s="13">
        <f t="shared" si="2439"/>
        <v>6.7326256414477472E-5</v>
      </c>
      <c r="AQ2015" s="13">
        <f t="shared" si="2440"/>
        <v>1.2201663686726525E-5</v>
      </c>
      <c r="AR2015" s="13">
        <f t="shared" si="2441"/>
        <v>3.2202628400031442E-4</v>
      </c>
      <c r="AS2015" s="13">
        <f t="shared" si="2442"/>
        <v>2.9627706233165005E-4</v>
      </c>
      <c r="AT2015" s="13">
        <f t="shared" si="2443"/>
        <v>1.3629337421380597E-4</v>
      </c>
      <c r="AU2015" s="13">
        <f t="shared" si="2444"/>
        <v>4.1798452003890129E-5</v>
      </c>
      <c r="AV2015" s="13">
        <f t="shared" si="2445"/>
        <v>9.6140619454147907E-6</v>
      </c>
      <c r="AW2015" s="13">
        <f t="shared" si="2446"/>
        <v>3.2774977672683937E-8</v>
      </c>
      <c r="AX2015" s="13">
        <f t="shared" si="2447"/>
        <v>1.6259509916359514E-4</v>
      </c>
      <c r="AY2015" s="13">
        <f t="shared" si="2448"/>
        <v>1.178696587489171E-4</v>
      </c>
      <c r="AZ2015" s="13">
        <f t="shared" si="2449"/>
        <v>4.2723478521352796E-5</v>
      </c>
      <c r="BA2015" s="13">
        <f t="shared" si="2450"/>
        <v>1.0323808158595996E-5</v>
      </c>
      <c r="BB2015" s="13">
        <f t="shared" si="2451"/>
        <v>1.8710031097226492E-6</v>
      </c>
      <c r="BC2015" s="13">
        <f t="shared" si="2452"/>
        <v>2.7126832136469333E-7</v>
      </c>
      <c r="BD2015" s="13">
        <f t="shared" si="2453"/>
        <v>3.890761816577297E-5</v>
      </c>
      <c r="BE2015" s="13">
        <f t="shared" si="2454"/>
        <v>3.5796565017237852E-5</v>
      </c>
      <c r="BF2015" s="13">
        <f t="shared" si="2455"/>
        <v>1.6467135839229794E-5</v>
      </c>
      <c r="BG2015" s="13">
        <f t="shared" si="2456"/>
        <v>5.050141219175007E-6</v>
      </c>
      <c r="BH2015" s="13">
        <f t="shared" si="2457"/>
        <v>1.1615829818224461E-6</v>
      </c>
      <c r="BI2015" s="13">
        <f t="shared" si="2458"/>
        <v>2.1374056131918526E-7</v>
      </c>
      <c r="BJ2015" s="14">
        <f t="shared" si="2459"/>
        <v>0.38264042782225616</v>
      </c>
      <c r="BK2015" s="14">
        <f t="shared" si="2460"/>
        <v>0.34499738016836962</v>
      </c>
      <c r="BL2015" s="14">
        <f t="shared" si="2461"/>
        <v>0.26016362441101587</v>
      </c>
      <c r="BM2015" s="14">
        <f t="shared" si="2462"/>
        <v>0.22826400146241929</v>
      </c>
      <c r="BN2015" s="14">
        <f t="shared" si="2463"/>
        <v>0.77167512600005783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1.36666666666667</v>
      </c>
      <c r="F2016" s="10">
        <f>VLOOKUP(B2016,home!$B$2:$E$405,3,FALSE)</f>
        <v>0.66</v>
      </c>
      <c r="G2016" s="10">
        <f>VLOOKUP(C2016,away!$B$2:$E$405,4,FALSE)</f>
        <v>2.0499999999999998</v>
      </c>
      <c r="H2016" s="10">
        <f>VLOOKUP(A2016,away!$A$2:$E$405,3,FALSE)</f>
        <v>1.0874999999999999</v>
      </c>
      <c r="I2016" s="10">
        <f>VLOOKUP(C2016,away!$B$2:$E$405,3,FALSE)</f>
        <v>0.37</v>
      </c>
      <c r="J2016" s="10">
        <f>VLOOKUP(B2016,home!$B$2:$E$405,4,FALSE)</f>
        <v>1.1000000000000001</v>
      </c>
      <c r="K2016" s="12">
        <f t="shared" si="2408"/>
        <v>1.8491000000000044</v>
      </c>
      <c r="L2016" s="12">
        <f t="shared" si="2409"/>
        <v>0.44261250000000002</v>
      </c>
      <c r="M2016" s="13">
        <f t="shared" si="2410"/>
        <v>0.10109319144309263</v>
      </c>
      <c r="N2016" s="13">
        <f t="shared" si="2411"/>
        <v>0.18693142029742305</v>
      </c>
      <c r="O2016" s="13">
        <f t="shared" si="2412"/>
        <v>4.4745110197605839E-2</v>
      </c>
      <c r="P2016" s="13">
        <f t="shared" si="2413"/>
        <v>8.2738183266393164E-2</v>
      </c>
      <c r="Q2016" s="13">
        <f t="shared" si="2414"/>
        <v>0.1728274446359829</v>
      </c>
      <c r="R2016" s="13">
        <f t="shared" si="2415"/>
        <v>9.9023725436689063E-3</v>
      </c>
      <c r="S2016" s="13">
        <f t="shared" si="2416"/>
        <v>1.6928951575529171E-2</v>
      </c>
      <c r="T2016" s="13">
        <f t="shared" si="2417"/>
        <v>7.6495587338943988E-2</v>
      </c>
      <c r="U2016" s="13">
        <f t="shared" si="2418"/>
        <v>1.831047707049822E-2</v>
      </c>
      <c r="V2016" s="13">
        <f t="shared" si="2419"/>
        <v>1.5394714058381059E-3</v>
      </c>
      <c r="W2016" s="13">
        <f t="shared" si="2420"/>
        <v>0.10652507595879891</v>
      </c>
      <c r="X2016" s="13">
        <f t="shared" si="2421"/>
        <v>4.7149330182813885E-2</v>
      </c>
      <c r="Y2016" s="13">
        <f t="shared" si="2422"/>
        <v>1.0434441452770353E-2</v>
      </c>
      <c r="Z2016" s="13">
        <f t="shared" si="2423"/>
        <v>1.4609712891615512E-3</v>
      </c>
      <c r="AA2016" s="13">
        <f t="shared" si="2424"/>
        <v>2.7014820107886307E-3</v>
      </c>
      <c r="AB2016" s="13">
        <f t="shared" si="2425"/>
        <v>2.4976551930746349E-3</v>
      </c>
      <c r="AC2016" s="13">
        <f t="shared" si="2426"/>
        <v>7.8747308233231727E-5</v>
      </c>
      <c r="AD2016" s="13">
        <f t="shared" si="2427"/>
        <v>4.9243879488853885E-2</v>
      </c>
      <c r="AE2016" s="13">
        <f t="shared" si="2428"/>
        <v>2.1795956610260341E-2</v>
      </c>
      <c r="AF2016" s="13">
        <f t="shared" si="2429"/>
        <v>4.8235814225794267E-3</v>
      </c>
      <c r="AG2016" s="13">
        <f t="shared" si="2430"/>
        <v>7.116591441338121E-4</v>
      </c>
      <c r="AH2016" s="13">
        <f t="shared" si="2431"/>
        <v>1.6166103868100426E-4</v>
      </c>
      <c r="AI2016" s="13">
        <f t="shared" si="2432"/>
        <v>2.9892742662504572E-4</v>
      </c>
      <c r="AJ2016" s="13">
        <f t="shared" si="2433"/>
        <v>2.7637335228618666E-4</v>
      </c>
      <c r="AK2016" s="13">
        <f t="shared" si="2434"/>
        <v>1.7034732190412965E-4</v>
      </c>
      <c r="AL2016" s="13">
        <f t="shared" si="2435"/>
        <v>2.5779814158914689E-6</v>
      </c>
      <c r="AM2016" s="13">
        <f t="shared" si="2436"/>
        <v>1.8211371512567992E-2</v>
      </c>
      <c r="AN2016" s="13">
        <f t="shared" si="2437"/>
        <v>8.0605806736064999E-3</v>
      </c>
      <c r="AO2016" s="13">
        <f t="shared" si="2438"/>
        <v>1.7838568816983284E-3</v>
      </c>
      <c r="AP2016" s="13">
        <f t="shared" si="2439"/>
        <v>2.6318578468356707E-4</v>
      </c>
      <c r="AQ2016" s="13">
        <f t="shared" si="2440"/>
        <v>2.9122329530813834E-5</v>
      </c>
      <c r="AR2016" s="13">
        <f t="shared" si="2441"/>
        <v>1.4310639296639207E-5</v>
      </c>
      <c r="AS2016" s="13">
        <f t="shared" si="2442"/>
        <v>2.646180312341562E-5</v>
      </c>
      <c r="AT2016" s="13">
        <f t="shared" si="2443"/>
        <v>2.4465260077753974E-5</v>
      </c>
      <c r="AU2016" s="13">
        <f t="shared" si="2444"/>
        <v>1.5079570803258325E-5</v>
      </c>
      <c r="AV2016" s="13">
        <f t="shared" si="2445"/>
        <v>6.970908593076259E-6</v>
      </c>
      <c r="AW2016" s="13">
        <f t="shared" si="2446"/>
        <v>5.8608601023523323E-8</v>
      </c>
      <c r="AX2016" s="13">
        <f t="shared" si="2447"/>
        <v>5.612441177314919E-3</v>
      </c>
      <c r="AY2016" s="13">
        <f t="shared" si="2448"/>
        <v>2.4841366205942995E-3</v>
      </c>
      <c r="AZ2016" s="13">
        <f t="shared" si="2449"/>
        <v>5.497549599913972E-4</v>
      </c>
      <c r="BA2016" s="13">
        <f t="shared" si="2450"/>
        <v>8.1109472409730758E-5</v>
      </c>
      <c r="BB2016" s="13">
        <f t="shared" si="2451"/>
        <v>8.975016589237987E-6</v>
      </c>
      <c r="BC2016" s="13">
        <f t="shared" si="2452"/>
        <v>7.944909060208202E-7</v>
      </c>
      <c r="BD2016" s="13">
        <f t="shared" si="2453"/>
        <v>1.0556779726139524E-6</v>
      </c>
      <c r="BE2016" s="13">
        <f t="shared" si="2454"/>
        <v>1.9520541391604641E-6</v>
      </c>
      <c r="BF2016" s="13">
        <f t="shared" si="2455"/>
        <v>1.8047716543608116E-6</v>
      </c>
      <c r="BG2016" s="13">
        <f t="shared" si="2456"/>
        <v>1.1124010886928616E-6</v>
      </c>
      <c r="BH2016" s="13">
        <f t="shared" si="2457"/>
        <v>5.1423521327549379E-7</v>
      </c>
      <c r="BI2016" s="13">
        <f t="shared" si="2458"/>
        <v>1.901744665735436E-7</v>
      </c>
      <c r="BJ2016" s="14">
        <f t="shared" si="2459"/>
        <v>0.71402370545245353</v>
      </c>
      <c r="BK2016" s="14">
        <f t="shared" si="2460"/>
        <v>0.2048652596010965</v>
      </c>
      <c r="BL2016" s="14">
        <f t="shared" si="2461"/>
        <v>7.9158323651561405E-2</v>
      </c>
      <c r="BM2016" s="14">
        <f t="shared" si="2462"/>
        <v>0.3987864595981131</v>
      </c>
      <c r="BN2016" s="14">
        <f t="shared" si="2463"/>
        <v>0.5982377223841665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1.36666666666667</v>
      </c>
      <c r="F2017" s="10">
        <f>VLOOKUP(B2017,home!$B$2:$E$405,3,FALSE)</f>
        <v>1.02</v>
      </c>
      <c r="G2017" s="10">
        <f>VLOOKUP(C2017,away!$B$2:$E$405,4,FALSE)</f>
        <v>1.24</v>
      </c>
      <c r="H2017" s="10">
        <f>VLOOKUP(A2017,away!$A$2:$E$405,3,FALSE)</f>
        <v>1.0874999999999999</v>
      </c>
      <c r="I2017" s="10">
        <f>VLOOKUP(C2017,away!$B$2:$E$405,3,FALSE)</f>
        <v>0.44</v>
      </c>
      <c r="J2017" s="10">
        <f>VLOOKUP(B2017,home!$B$2:$E$405,4,FALSE)</f>
        <v>1.1000000000000001</v>
      </c>
      <c r="K2017" s="12">
        <f t="shared" si="2408"/>
        <v>1.7285600000000043</v>
      </c>
      <c r="L2017" s="12">
        <f t="shared" si="2409"/>
        <v>0.52634999999999998</v>
      </c>
      <c r="M2017" s="13">
        <f t="shared" si="2410"/>
        <v>0.10488298277997329</v>
      </c>
      <c r="N2017" s="13">
        <f t="shared" si="2411"/>
        <v>0.18129652871415111</v>
      </c>
      <c r="O2017" s="13">
        <f t="shared" si="2412"/>
        <v>5.5205157986238935E-2</v>
      </c>
      <c r="P2017" s="13">
        <f t="shared" si="2413"/>
        <v>9.5425427888693432E-2</v>
      </c>
      <c r="Q2017" s="13">
        <f t="shared" si="2414"/>
        <v>0.15669096383706693</v>
      </c>
      <c r="R2017" s="13">
        <f t="shared" si="2415"/>
        <v>1.4528617453028428E-2</v>
      </c>
      <c r="S2017" s="13">
        <f t="shared" si="2416"/>
        <v>2.1705170959056098E-2</v>
      </c>
      <c r="T2017" s="13">
        <f t="shared" si="2417"/>
        <v>8.2474288815640173E-2</v>
      </c>
      <c r="U2017" s="13">
        <f t="shared" si="2418"/>
        <v>2.5113586984606889E-2</v>
      </c>
      <c r="V2017" s="13">
        <f t="shared" si="2419"/>
        <v>2.1942180718044707E-3</v>
      </c>
      <c r="W2017" s="13">
        <f t="shared" si="2420"/>
        <v>9.0283244150067041E-2</v>
      </c>
      <c r="X2017" s="13">
        <f t="shared" si="2421"/>
        <v>4.7520585558387785E-2</v>
      </c>
      <c r="Y2017" s="13">
        <f t="shared" si="2422"/>
        <v>1.2506230104328702E-2</v>
      </c>
      <c r="Z2017" s="13">
        <f t="shared" si="2423"/>
        <v>2.5490459321338382E-3</v>
      </c>
      <c r="AA2017" s="13">
        <f t="shared" si="2424"/>
        <v>4.4061788364492789E-3</v>
      </c>
      <c r="AB2017" s="13">
        <f t="shared" si="2425"/>
        <v>3.8081722447663928E-3</v>
      </c>
      <c r="AC2017" s="13">
        <f t="shared" si="2426"/>
        <v>1.2477250410005615E-4</v>
      </c>
      <c r="AD2017" s="13">
        <f t="shared" si="2427"/>
        <v>3.9015001127010056E-2</v>
      </c>
      <c r="AE2017" s="13">
        <f t="shared" si="2428"/>
        <v>2.053554584320174E-2</v>
      </c>
      <c r="AF2017" s="13">
        <f t="shared" si="2429"/>
        <v>5.4044422772846169E-3</v>
      </c>
      <c r="AG2017" s="13">
        <f t="shared" si="2430"/>
        <v>9.4820939754958612E-4</v>
      </c>
      <c r="AH2017" s="13">
        <f t="shared" si="2431"/>
        <v>3.3542258159466136E-4</v>
      </c>
      <c r="AI2017" s="13">
        <f t="shared" si="2432"/>
        <v>5.7979805764126944E-4</v>
      </c>
      <c r="AJ2017" s="13">
        <f t="shared" si="2433"/>
        <v>5.0110786525819765E-4</v>
      </c>
      <c r="AK2017" s="13">
        <f t="shared" si="2434"/>
        <v>2.8873167052357077E-4</v>
      </c>
      <c r="AL2017" s="13">
        <f t="shared" si="2435"/>
        <v>4.5408584984541715E-6</v>
      </c>
      <c r="AM2017" s="13">
        <f t="shared" si="2436"/>
        <v>1.348795406962092E-2</v>
      </c>
      <c r="AN2017" s="13">
        <f t="shared" si="2437"/>
        <v>7.0993846245449707E-3</v>
      </c>
      <c r="AO2017" s="13">
        <f t="shared" si="2438"/>
        <v>1.8683805485646221E-3</v>
      </c>
      <c r="AP2017" s="13">
        <f t="shared" si="2439"/>
        <v>3.2780736724566297E-4</v>
      </c>
      <c r="AQ2017" s="13">
        <f t="shared" si="2440"/>
        <v>4.3135351937438671E-5</v>
      </c>
      <c r="AR2017" s="13">
        <f t="shared" si="2441"/>
        <v>3.5309935164470022E-5</v>
      </c>
      <c r="AS2017" s="13">
        <f t="shared" si="2442"/>
        <v>6.1035341527896459E-5</v>
      </c>
      <c r="AT2017" s="13">
        <f t="shared" si="2443"/>
        <v>5.2751624975730493E-5</v>
      </c>
      <c r="AU2017" s="13">
        <f t="shared" si="2444"/>
        <v>3.0394782956016309E-5</v>
      </c>
      <c r="AV2017" s="13">
        <f t="shared" si="2445"/>
        <v>1.3134801506612917E-5</v>
      </c>
      <c r="AW2017" s="13">
        <f t="shared" si="2446"/>
        <v>1.147610608275112E-7</v>
      </c>
      <c r="AX2017" s="13">
        <f t="shared" si="2447"/>
        <v>3.8857896477640062E-3</v>
      </c>
      <c r="AY2017" s="13">
        <f t="shared" si="2448"/>
        <v>2.0452853811005842E-3</v>
      </c>
      <c r="AZ2017" s="13">
        <f t="shared" si="2449"/>
        <v>5.3826798017114611E-4</v>
      </c>
      <c r="BA2017" s="13">
        <f t="shared" si="2450"/>
        <v>9.4439117121027606E-5</v>
      </c>
      <c r="BB2017" s="13">
        <f t="shared" si="2451"/>
        <v>1.2427007324163218E-5</v>
      </c>
      <c r="BC2017" s="13">
        <f t="shared" si="2452"/>
        <v>1.3081910610146625E-6</v>
      </c>
      <c r="BD2017" s="13">
        <f t="shared" si="2453"/>
        <v>3.0975640623031303E-6</v>
      </c>
      <c r="BE2017" s="13">
        <f t="shared" si="2454"/>
        <v>5.3543253355347139E-6</v>
      </c>
      <c r="BF2017" s="13">
        <f t="shared" si="2455"/>
        <v>4.6276363009959544E-6</v>
      </c>
      <c r="BG2017" s="13">
        <f t="shared" si="2456"/>
        <v>2.6663823348165293E-6</v>
      </c>
      <c r="BH2017" s="13">
        <f t="shared" si="2457"/>
        <v>1.1522504621676175E-6</v>
      </c>
      <c r="BI2017" s="13">
        <f t="shared" si="2458"/>
        <v>3.9834681177689194E-7</v>
      </c>
      <c r="BJ2017" s="14">
        <f t="shared" si="2459"/>
        <v>0.66607921911114332</v>
      </c>
      <c r="BK2017" s="14">
        <f t="shared" si="2460"/>
        <v>0.22638239844322641</v>
      </c>
      <c r="BL2017" s="14">
        <f t="shared" si="2461"/>
        <v>0.10497669667154594</v>
      </c>
      <c r="BM2017" s="14">
        <f t="shared" si="2462"/>
        <v>0.38991251087885753</v>
      </c>
      <c r="BN2017" s="14">
        <f t="shared" si="2463"/>
        <v>0.60802967865915214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1.36666666666667</v>
      </c>
      <c r="F2018" s="10">
        <f>VLOOKUP(B2018,home!$B$2:$E$405,3,FALSE)</f>
        <v>0.95</v>
      </c>
      <c r="G2018" s="10">
        <f>VLOOKUP(C2018,away!$B$2:$E$405,4,FALSE)</f>
        <v>1.1000000000000001</v>
      </c>
      <c r="H2018" s="10">
        <f>VLOOKUP(A2018,away!$A$2:$E$405,3,FALSE)</f>
        <v>1.0874999999999999</v>
      </c>
      <c r="I2018" s="10">
        <f>VLOOKUP(C2018,away!$B$2:$E$405,3,FALSE)</f>
        <v>0.59</v>
      </c>
      <c r="J2018" s="10">
        <f>VLOOKUP(B2018,home!$B$2:$E$405,4,FALSE)</f>
        <v>1.01</v>
      </c>
      <c r="K2018" s="12">
        <f t="shared" si="2408"/>
        <v>1.4281666666666701</v>
      </c>
      <c r="L2018" s="12">
        <f t="shared" si="2409"/>
        <v>0.6480412499999999</v>
      </c>
      <c r="M2018" s="13">
        <f t="shared" si="2410"/>
        <v>0.1254048573522995</v>
      </c>
      <c r="N2018" s="13">
        <f t="shared" si="2411"/>
        <v>0.17909903710864283</v>
      </c>
      <c r="O2018" s="13">
        <f t="shared" si="2412"/>
        <v>8.1267520514655855E-2</v>
      </c>
      <c r="P2018" s="13">
        <f t="shared" si="2413"/>
        <v>0.11606356388168128</v>
      </c>
      <c r="Q2018" s="13">
        <f t="shared" si="2414"/>
        <v>0.12789163741533036</v>
      </c>
      <c r="R2018" s="13">
        <f t="shared" si="2415"/>
        <v>2.6332352789359102E-2</v>
      </c>
      <c r="S2018" s="13">
        <f t="shared" si="2416"/>
        <v>2.6854523710899348E-2</v>
      </c>
      <c r="T2018" s="13">
        <f t="shared" si="2417"/>
        <v>8.2879056575177454E-2</v>
      </c>
      <c r="U2018" s="13">
        <f t="shared" si="2418"/>
        <v>3.7606988508669781E-2</v>
      </c>
      <c r="V2018" s="13">
        <f t="shared" si="2419"/>
        <v>2.7615727475159254E-3</v>
      </c>
      <c r="W2018" s="13">
        <f t="shared" si="2420"/>
        <v>6.0883524500664921E-2</v>
      </c>
      <c r="X2018" s="13">
        <f t="shared" si="2421"/>
        <v>3.9455035321816517E-2</v>
      </c>
      <c r="Y2018" s="13">
        <f t="shared" si="2422"/>
        <v>1.2784245204372061E-2</v>
      </c>
      <c r="Z2018" s="13">
        <f t="shared" si="2423"/>
        <v>5.6881502723524205E-3</v>
      </c>
      <c r="AA2018" s="13">
        <f t="shared" si="2424"/>
        <v>8.1236266139646674E-3</v>
      </c>
      <c r="AB2018" s="13">
        <f t="shared" si="2425"/>
        <v>5.8009463712552847E-3</v>
      </c>
      <c r="AC2018" s="13">
        <f t="shared" si="2426"/>
        <v>1.5974160698516363E-4</v>
      </c>
      <c r="AD2018" s="13">
        <f t="shared" si="2427"/>
        <v>2.1737955060258288E-2</v>
      </c>
      <c r="AE2018" s="13">
        <f t="shared" si="2428"/>
        <v>1.4087091569693604E-2</v>
      </c>
      <c r="AF2018" s="13">
        <f t="shared" si="2429"/>
        <v>4.5645082148443516E-3</v>
      </c>
      <c r="AG2018" s="13">
        <f t="shared" si="2430"/>
        <v>9.8599653639433395E-4</v>
      </c>
      <c r="AH2018" s="13">
        <f t="shared" si="2431"/>
        <v>9.2153900317077536E-4</v>
      </c>
      <c r="AI2018" s="13">
        <f t="shared" si="2432"/>
        <v>1.3161112863617321E-3</v>
      </c>
      <c r="AJ2018" s="13">
        <f t="shared" si="2433"/>
        <v>9.3981313440280937E-4</v>
      </c>
      <c r="AK2018" s="13">
        <f t="shared" si="2434"/>
        <v>4.4740326381653852E-4</v>
      </c>
      <c r="AL2018" s="13">
        <f t="shared" si="2435"/>
        <v>5.91370401380868E-6</v>
      </c>
      <c r="AM2018" s="13">
        <f t="shared" si="2436"/>
        <v>6.2090845637117892E-3</v>
      </c>
      <c r="AN2018" s="13">
        <f t="shared" si="2437"/>
        <v>4.0237429220234917E-3</v>
      </c>
      <c r="AO2018" s="13">
        <f t="shared" si="2438"/>
        <v>1.3037756964333776E-3</v>
      </c>
      <c r="AP2018" s="13">
        <f t="shared" si="2439"/>
        <v>2.8163347734543558E-4</v>
      </c>
      <c r="AQ2018" s="13">
        <f t="shared" si="2440"/>
        <v>4.5627527675195668E-5</v>
      </c>
      <c r="AR2018" s="13">
        <f t="shared" si="2441"/>
        <v>1.1943905750770867E-4</v>
      </c>
      <c r="AS2018" s="13">
        <f t="shared" si="2442"/>
        <v>1.70578880630593E-4</v>
      </c>
      <c r="AT2018" s="13">
        <f t="shared" si="2443"/>
        <v>1.2180753567696293E-4</v>
      </c>
      <c r="AU2018" s="13">
        <f t="shared" si="2444"/>
        <v>5.7987154067549882E-5</v>
      </c>
      <c r="AV2018" s="13">
        <f t="shared" si="2445"/>
        <v>2.0703830133534838E-5</v>
      </c>
      <c r="AW2018" s="13">
        <f t="shared" si="2446"/>
        <v>1.520332665105258E-7</v>
      </c>
      <c r="AX2018" s="13">
        <f t="shared" si="2447"/>
        <v>1.4779346007346235E-3</v>
      </c>
      <c r="AY2018" s="13">
        <f t="shared" si="2448"/>
        <v>9.5776258607831622E-4</v>
      </c>
      <c r="AZ2018" s="13">
        <f t="shared" si="2449"/>
        <v>3.1033483174271225E-4</v>
      </c>
      <c r="BA2018" s="13">
        <f t="shared" si="2450"/>
        <v>6.7036590760362314E-5</v>
      </c>
      <c r="BB2018" s="13">
        <f t="shared" si="2451"/>
        <v>1.0860619018020906E-5</v>
      </c>
      <c r="BC2018" s="13">
        <f t="shared" si="2452"/>
        <v>1.4076258248424083E-6</v>
      </c>
      <c r="BD2018" s="13">
        <f t="shared" si="2453"/>
        <v>1.2900239354352893E-5</v>
      </c>
      <c r="BE2018" s="13">
        <f t="shared" si="2454"/>
        <v>1.8423691837908369E-5</v>
      </c>
      <c r="BF2018" s="13">
        <f t="shared" si="2455"/>
        <v>1.3156051279919769E-5</v>
      </c>
      <c r="BG2018" s="13">
        <f t="shared" si="2456"/>
        <v>6.2630113009795986E-6</v>
      </c>
      <c r="BH2018" s="13">
        <f t="shared" si="2457"/>
        <v>2.2361559932539293E-6</v>
      </c>
      <c r="BI2018" s="13">
        <f t="shared" si="2458"/>
        <v>6.3872069020643199E-7</v>
      </c>
      <c r="BJ2018" s="14">
        <f t="shared" si="2459"/>
        <v>0.55905728854854275</v>
      </c>
      <c r="BK2018" s="14">
        <f t="shared" si="2460"/>
        <v>0.27220793558947337</v>
      </c>
      <c r="BL2018" s="14">
        <f t="shared" si="2461"/>
        <v>0.16330043581412951</v>
      </c>
      <c r="BM2018" s="14">
        <f t="shared" si="2462"/>
        <v>0.34323723060971745</v>
      </c>
      <c r="BN2018" s="14">
        <f t="shared" si="2463"/>
        <v>0.65605896906196892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1.36666666666667</v>
      </c>
      <c r="F2019" s="10">
        <f>VLOOKUP(B2019,home!$B$2:$E$405,3,FALSE)</f>
        <v>0.95</v>
      </c>
      <c r="G2019" s="10">
        <f>VLOOKUP(C2019,away!$B$2:$E$405,4,FALSE)</f>
        <v>0.8</v>
      </c>
      <c r="H2019" s="10">
        <f>VLOOKUP(A2019,away!$A$2:$E$405,3,FALSE)</f>
        <v>1.0874999999999999</v>
      </c>
      <c r="I2019" s="10">
        <f>VLOOKUP(C2019,away!$B$2:$E$405,3,FALSE)</f>
        <v>0.8</v>
      </c>
      <c r="J2019" s="10">
        <f>VLOOKUP(B2019,home!$B$2:$E$405,4,FALSE)</f>
        <v>0.74</v>
      </c>
      <c r="K2019" s="12">
        <f t="shared" si="2408"/>
        <v>1.0386666666666693</v>
      </c>
      <c r="L2019" s="12">
        <f t="shared" si="2409"/>
        <v>0.64380000000000004</v>
      </c>
      <c r="M2019" s="13">
        <f t="shared" si="2410"/>
        <v>0.18591482009032517</v>
      </c>
      <c r="N2019" s="13">
        <f t="shared" si="2411"/>
        <v>0.19310352646715159</v>
      </c>
      <c r="O2019" s="13">
        <f t="shared" si="2412"/>
        <v>0.11969196117415135</v>
      </c>
      <c r="P2019" s="13">
        <f t="shared" si="2413"/>
        <v>0.12432005033955218</v>
      </c>
      <c r="Q2019" s="13">
        <f t="shared" si="2414"/>
        <v>0.10028509807860764</v>
      </c>
      <c r="R2019" s="13">
        <f t="shared" si="2415"/>
        <v>3.8528842301959319E-2</v>
      </c>
      <c r="S2019" s="13">
        <f t="shared" si="2416"/>
        <v>2.0783005503434142E-2</v>
      </c>
      <c r="T2019" s="13">
        <f t="shared" si="2417"/>
        <v>6.4563546143007591E-2</v>
      </c>
      <c r="U2019" s="13">
        <f t="shared" si="2418"/>
        <v>4.0018624204301849E-2</v>
      </c>
      <c r="V2019" s="13">
        <f t="shared" si="2419"/>
        <v>1.5441625298790252E-3</v>
      </c>
      <c r="W2019" s="13">
        <f t="shared" si="2420"/>
        <v>3.4720929512549133E-2</v>
      </c>
      <c r="X2019" s="13">
        <f t="shared" si="2421"/>
        <v>2.235333442017913E-2</v>
      </c>
      <c r="Y2019" s="13">
        <f t="shared" si="2422"/>
        <v>7.1955383498556614E-3</v>
      </c>
      <c r="Z2019" s="13">
        <f t="shared" si="2423"/>
        <v>8.2682895580004703E-3</v>
      </c>
      <c r="AA2019" s="13">
        <f t="shared" si="2424"/>
        <v>8.5879967542431788E-3</v>
      </c>
      <c r="AB2019" s="13">
        <f t="shared" si="2425"/>
        <v>4.4600329810369679E-3</v>
      </c>
      <c r="AC2019" s="13">
        <f t="shared" si="2426"/>
        <v>6.4535725068119712E-5</v>
      </c>
      <c r="AD2019" s="13">
        <f t="shared" si="2427"/>
        <v>9.0158680300919461E-3</v>
      </c>
      <c r="AE2019" s="13">
        <f t="shared" si="2428"/>
        <v>5.8044158377731948E-3</v>
      </c>
      <c r="AF2019" s="13">
        <f t="shared" si="2429"/>
        <v>1.8684414581791914E-3</v>
      </c>
      <c r="AG2019" s="13">
        <f t="shared" si="2430"/>
        <v>4.0096753692525454E-4</v>
      </c>
      <c r="AH2019" s="13">
        <f t="shared" si="2431"/>
        <v>1.3307812043601758E-3</v>
      </c>
      <c r="AI2019" s="13">
        <f t="shared" si="2432"/>
        <v>1.3822380775954394E-3</v>
      </c>
      <c r="AJ2019" s="13">
        <f t="shared" si="2433"/>
        <v>7.1784230829789991E-4</v>
      </c>
      <c r="AK2019" s="13">
        <f t="shared" si="2434"/>
        <v>2.4853295918402906E-4</v>
      </c>
      <c r="AL2019" s="13">
        <f t="shared" si="2435"/>
        <v>1.7261850529764546E-6</v>
      </c>
      <c r="AM2019" s="13">
        <f t="shared" si="2436"/>
        <v>1.8728963187844391E-3</v>
      </c>
      <c r="AN2019" s="13">
        <f t="shared" si="2437"/>
        <v>1.2057706500334219E-3</v>
      </c>
      <c r="AO2019" s="13">
        <f t="shared" si="2438"/>
        <v>3.8813757224575847E-4</v>
      </c>
      <c r="AP2019" s="13">
        <f t="shared" si="2439"/>
        <v>8.329432300393979E-5</v>
      </c>
      <c r="AQ2019" s="13">
        <f t="shared" si="2440"/>
        <v>1.3406221287484108E-5</v>
      </c>
      <c r="AR2019" s="13">
        <f t="shared" si="2441"/>
        <v>1.7135138787341631E-4</v>
      </c>
      <c r="AS2019" s="13">
        <f t="shared" si="2442"/>
        <v>1.7797697487118887E-4</v>
      </c>
      <c r="AT2019" s="13">
        <f t="shared" si="2443"/>
        <v>9.2429375616437631E-5</v>
      </c>
      <c r="AU2019" s="13">
        <f t="shared" si="2444"/>
        <v>3.2001103824535599E-5</v>
      </c>
      <c r="AV2019" s="13">
        <f t="shared" si="2445"/>
        <v>8.3096199597710974E-6</v>
      </c>
      <c r="AW2019" s="13">
        <f t="shared" si="2446"/>
        <v>3.2063580481694938E-8</v>
      </c>
      <c r="AX2019" s="13">
        <f t="shared" si="2447"/>
        <v>3.2421916274068469E-4</v>
      </c>
      <c r="AY2019" s="13">
        <f t="shared" si="2448"/>
        <v>2.0873229697245278E-4</v>
      </c>
      <c r="AZ2019" s="13">
        <f t="shared" si="2449"/>
        <v>6.7190926395432546E-5</v>
      </c>
      <c r="BA2019" s="13">
        <f t="shared" si="2450"/>
        <v>1.4419172804459829E-5</v>
      </c>
      <c r="BB2019" s="13">
        <f t="shared" si="2451"/>
        <v>2.320765862877809E-6</v>
      </c>
      <c r="BC2019" s="13">
        <f t="shared" si="2452"/>
        <v>2.9882181250414684E-7</v>
      </c>
      <c r="BD2019" s="13">
        <f t="shared" si="2453"/>
        <v>1.8386003918817561E-5</v>
      </c>
      <c r="BE2019" s="13">
        <f t="shared" si="2454"/>
        <v>1.9096929403678555E-5</v>
      </c>
      <c r="BF2019" s="13">
        <f t="shared" si="2455"/>
        <v>9.9176720036437528E-6</v>
      </c>
      <c r="BG2019" s="13">
        <f t="shared" si="2456"/>
        <v>3.4337184403726681E-6</v>
      </c>
      <c r="BH2019" s="13">
        <f t="shared" si="2457"/>
        <v>8.9162222168343838E-7</v>
      </c>
      <c r="BI2019" s="13">
        <f t="shared" si="2458"/>
        <v>1.8521965618437349E-7</v>
      </c>
      <c r="BJ2019" s="14">
        <f t="shared" si="2459"/>
        <v>0.44349235206626375</v>
      </c>
      <c r="BK2019" s="14">
        <f t="shared" si="2460"/>
        <v>0.33283703267028403</v>
      </c>
      <c r="BL2019" s="14">
        <f t="shared" si="2461"/>
        <v>0.21550083159291997</v>
      </c>
      <c r="BM2019" s="14">
        <f t="shared" si="2462"/>
        <v>0.23804550720232906</v>
      </c>
      <c r="BN2019" s="14">
        <f t="shared" si="2463"/>
        <v>0.76184429845174728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1.36666666666667</v>
      </c>
      <c r="F2020" s="10">
        <f>VLOOKUP(B2020,home!$B$2:$E$405,3,FALSE)</f>
        <v>1.1000000000000001</v>
      </c>
      <c r="G2020" s="10">
        <f>VLOOKUP(C2020,away!$B$2:$E$405,4,FALSE)</f>
        <v>0.95</v>
      </c>
      <c r="H2020" s="10">
        <f>VLOOKUP(A2020,away!$A$2:$E$405,3,FALSE)</f>
        <v>1.0874999999999999</v>
      </c>
      <c r="I2020" s="10">
        <f>VLOOKUP(C2020,away!$B$2:$E$405,3,FALSE)</f>
        <v>0.95</v>
      </c>
      <c r="J2020" s="10">
        <f>VLOOKUP(B2020,home!$B$2:$E$405,4,FALSE)</f>
        <v>1.38</v>
      </c>
      <c r="K2020" s="12">
        <f t="shared" si="2408"/>
        <v>1.4281666666666704</v>
      </c>
      <c r="L2020" s="12">
        <f t="shared" si="2409"/>
        <v>1.4257124999999997</v>
      </c>
      <c r="M2020" s="13">
        <f t="shared" si="2410"/>
        <v>5.7620367769990119E-2</v>
      </c>
      <c r="N2020" s="13">
        <f t="shared" si="2411"/>
        <v>8.2291488570174445E-2</v>
      </c>
      <c r="O2020" s="13">
        <f t="shared" si="2412"/>
        <v>8.2150078584272035E-2</v>
      </c>
      <c r="P2020" s="13">
        <f t="shared" si="2413"/>
        <v>0.11732400389810482</v>
      </c>
      <c r="Q2020" s="13">
        <f t="shared" si="2414"/>
        <v>5.8762980463152224E-2</v>
      </c>
      <c r="R2020" s="13">
        <f t="shared" si="2415"/>
        <v>5.856119695678947E-2</v>
      </c>
      <c r="S2020" s="13">
        <f t="shared" si="2416"/>
        <v>5.9722466305792879E-2</v>
      </c>
      <c r="T2020" s="13">
        <f t="shared" si="2417"/>
        <v>8.3779115783571917E-2</v>
      </c>
      <c r="U2020" s="13">
        <f t="shared" si="2418"/>
        <v>8.3635149453788374E-2</v>
      </c>
      <c r="V2020" s="13">
        <f t="shared" si="2419"/>
        <v>1.3511578054087949E-2</v>
      </c>
      <c r="W2020" s="13">
        <f t="shared" si="2420"/>
        <v>2.7974443310486263E-2</v>
      </c>
      <c r="X2020" s="13">
        <f t="shared" si="2421"/>
        <v>3.9883513508301639E-2</v>
      </c>
      <c r="Y2020" s="13">
        <f t="shared" si="2422"/>
        <v>2.8431211876352249E-2</v>
      </c>
      <c r="Z2020" s="13">
        <f t="shared" si="2423"/>
        <v>2.7830476838752227E-2</v>
      </c>
      <c r="AA2020" s="13">
        <f t="shared" si="2424"/>
        <v>3.9746559338544742E-2</v>
      </c>
      <c r="AB2020" s="13">
        <f t="shared" si="2425"/>
        <v>2.8382355580999236E-2</v>
      </c>
      <c r="AC2020" s="13">
        <f t="shared" si="2426"/>
        <v>1.7194792588526571E-3</v>
      </c>
      <c r="AD2020" s="13">
        <f t="shared" si="2427"/>
        <v>9.9880418636482289E-3</v>
      </c>
      <c r="AE2020" s="13">
        <f t="shared" si="2428"/>
        <v>1.4240076135526575E-2</v>
      </c>
      <c r="AF2020" s="13">
        <f t="shared" si="2429"/>
        <v>1.0151127273685966E-2</v>
      </c>
      <c r="AG2020" s="13">
        <f t="shared" si="2430"/>
        <v>4.8241963477283325E-3</v>
      </c>
      <c r="AH2020" s="13">
        <f t="shared" si="2431"/>
        <v>9.9195646774923804E-3</v>
      </c>
      <c r="AI2020" s="13">
        <f t="shared" si="2432"/>
        <v>1.4166791620238739E-2</v>
      </c>
      <c r="AJ2020" s="13">
        <f t="shared" si="2433"/>
        <v>1.011626978281884E-2</v>
      </c>
      <c r="AK2020" s="13">
        <f t="shared" si="2434"/>
        <v>4.8159064316097141E-3</v>
      </c>
      <c r="AL2020" s="13">
        <f t="shared" si="2435"/>
        <v>1.4004505634093346E-4</v>
      </c>
      <c r="AM2020" s="13">
        <f t="shared" si="2436"/>
        <v>2.8529176909867283E-3</v>
      </c>
      <c r="AN2020" s="13">
        <f t="shared" si="2437"/>
        <v>4.0674404135109159E-3</v>
      </c>
      <c r="AO2020" s="13">
        <f t="shared" si="2438"/>
        <v>2.8995003202738406E-3</v>
      </c>
      <c r="AP2020" s="13">
        <f t="shared" si="2439"/>
        <v>1.3779512834561389E-3</v>
      </c>
      <c r="AQ2020" s="13">
        <f t="shared" si="2440"/>
        <v>4.9114059230361494E-4</v>
      </c>
      <c r="AR2020" s="13">
        <f t="shared" si="2441"/>
        <v>2.8284894710518698E-3</v>
      </c>
      <c r="AS2020" s="13">
        <f t="shared" si="2442"/>
        <v>4.0395543795739225E-3</v>
      </c>
      <c r="AT2020" s="13">
        <f t="shared" si="2443"/>
        <v>2.8845784565474197E-3</v>
      </c>
      <c r="AU2020" s="13">
        <f t="shared" si="2444"/>
        <v>1.3732195996752723E-3</v>
      </c>
      <c r="AV2020" s="13">
        <f t="shared" si="2445"/>
        <v>4.9029661456739349E-4</v>
      </c>
      <c r="AW2020" s="13">
        <f t="shared" si="2446"/>
        <v>7.9209292033881063E-6</v>
      </c>
      <c r="AX2020" s="13">
        <f t="shared" si="2447"/>
        <v>6.7907365816848215E-4</v>
      </c>
      <c r="AY2020" s="13">
        <f t="shared" si="2448"/>
        <v>9.6816380287153203E-4</v>
      </c>
      <c r="AZ2020" s="13">
        <f t="shared" si="2449"/>
        <v>6.9016161790073948E-4</v>
      </c>
      <c r="BA2020" s="13">
        <f t="shared" si="2450"/>
        <v>3.2799068188710262E-4</v>
      </c>
      <c r="BB2020" s="13">
        <f t="shared" si="2451"/>
        <v>1.169051037624914E-4</v>
      </c>
      <c r="BC2020" s="13">
        <f t="shared" si="2452"/>
        <v>3.3334613549596189E-5</v>
      </c>
      <c r="BD2020" s="13">
        <f t="shared" si="2453"/>
        <v>6.7210213249950621E-4</v>
      </c>
      <c r="BE2020" s="13">
        <f t="shared" si="2454"/>
        <v>9.5987386223138056E-4</v>
      </c>
      <c r="BF2020" s="13">
        <f t="shared" si="2455"/>
        <v>6.8542992712172682E-4</v>
      </c>
      <c r="BG2020" s="13">
        <f t="shared" si="2456"/>
        <v>3.2630272475033846E-4</v>
      </c>
      <c r="BH2020" s="13">
        <f t="shared" si="2457"/>
        <v>1.1650366868273579E-4</v>
      </c>
      <c r="BI2020" s="13">
        <f t="shared" si="2458"/>
        <v>3.3277331231412165E-5</v>
      </c>
      <c r="BJ2020" s="14">
        <f t="shared" si="2459"/>
        <v>0.37483077491129901</v>
      </c>
      <c r="BK2020" s="14">
        <f t="shared" si="2460"/>
        <v>0.25100610414604085</v>
      </c>
      <c r="BL2020" s="14">
        <f t="shared" si="2461"/>
        <v>0.34590350059448655</v>
      </c>
      <c r="BM2020" s="14">
        <f t="shared" si="2462"/>
        <v>0.54190049737442736</v>
      </c>
      <c r="BN2020" s="14">
        <f t="shared" si="2463"/>
        <v>0.45671011624248309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1.3434343434343401</v>
      </c>
      <c r="F2021" s="10">
        <f>VLOOKUP(B2021,home!$B$2:$E$405,3,FALSE)</f>
        <v>0.74</v>
      </c>
      <c r="G2021" s="10">
        <f>VLOOKUP(C2021,away!$B$2:$E$405,4,FALSE)</f>
        <v>1.08</v>
      </c>
      <c r="H2021" s="10">
        <f>VLOOKUP(A2021,away!$A$2:$E$405,3,FALSE)</f>
        <v>0.98989898989898994</v>
      </c>
      <c r="I2021" s="10">
        <f>VLOOKUP(C2021,away!$B$2:$E$405,3,FALSE)</f>
        <v>0.41</v>
      </c>
      <c r="J2021" s="10">
        <f>VLOOKUP(B2021,home!$B$2:$E$405,4,FALSE)</f>
        <v>1.01</v>
      </c>
      <c r="K2021" s="12">
        <f t="shared" si="2408"/>
        <v>1.0736727272727247</v>
      </c>
      <c r="L2021" s="12">
        <f t="shared" si="2409"/>
        <v>0.40991717171717174</v>
      </c>
      <c r="M2021" s="13">
        <f t="shared" si="2410"/>
        <v>0.22682195714864259</v>
      </c>
      <c r="N2021" s="13">
        <f t="shared" si="2411"/>
        <v>0.24353254933712018</v>
      </c>
      <c r="O2021" s="13">
        <f t="shared" si="2412"/>
        <v>9.2978215157725086E-2</v>
      </c>
      <c r="P2021" s="13">
        <f t="shared" si="2413"/>
        <v>9.982817384534487E-2</v>
      </c>
      <c r="Q2021" s="13">
        <f t="shared" si="2414"/>
        <v>0.13073712821323258</v>
      </c>
      <c r="R2021" s="13">
        <f t="shared" si="2415"/>
        <v>1.9056683494382665E-2</v>
      </c>
      <c r="S2021" s="13">
        <f t="shared" si="2416"/>
        <v>1.0984016294733789E-2</v>
      </c>
      <c r="T2021" s="13">
        <f t="shared" si="2417"/>
        <v>5.3591393835593547E-2</v>
      </c>
      <c r="U2021" s="13">
        <f t="shared" si="2418"/>
        <v>2.0460641340186953E-2</v>
      </c>
      <c r="V2021" s="13">
        <f t="shared" si="2419"/>
        <v>5.3713900735917561E-4</v>
      </c>
      <c r="W2021" s="13">
        <f t="shared" si="2420"/>
        <v>4.6789629668168443E-2</v>
      </c>
      <c r="X2021" s="13">
        <f t="shared" si="2421"/>
        <v>1.9179872659269476E-2</v>
      </c>
      <c r="Y2021" s="13">
        <f t="shared" si="2422"/>
        <v>3.9310795771916257E-3</v>
      </c>
      <c r="Z2021" s="13">
        <f t="shared" si="2423"/>
        <v>2.6038872667755509E-3</v>
      </c>
      <c r="AA2021" s="13">
        <f t="shared" si="2424"/>
        <v>2.7957227432296263E-3</v>
      </c>
      <c r="AB2021" s="13">
        <f t="shared" si="2425"/>
        <v>1.5008456312108679E-3</v>
      </c>
      <c r="AC2021" s="13">
        <f t="shared" si="2426"/>
        <v>1.4775246761777361E-5</v>
      </c>
      <c r="AD2021" s="13">
        <f t="shared" si="2427"/>
        <v>1.2559187323475798E-2</v>
      </c>
      <c r="AE2021" s="13">
        <f t="shared" si="2428"/>
        <v>5.1482265467053551E-3</v>
      </c>
      <c r="AF2021" s="13">
        <f t="shared" si="2429"/>
        <v>1.0551732326923604E-3</v>
      </c>
      <c r="AG2021" s="13">
        <f t="shared" si="2430"/>
        <v>1.4417787573897252E-4</v>
      </c>
      <c r="AH2021" s="13">
        <f t="shared" si="2431"/>
        <v>2.6684452596674761E-4</v>
      </c>
      <c r="AI2021" s="13">
        <f t="shared" si="2432"/>
        <v>2.8650368995251528E-4</v>
      </c>
      <c r="AJ2021" s="13">
        <f t="shared" si="2433"/>
        <v>1.5380559908250807E-4</v>
      </c>
      <c r="AK2021" s="13">
        <f t="shared" si="2434"/>
        <v>5.5045625678910584E-5</v>
      </c>
      <c r="AL2021" s="13">
        <f t="shared" si="2435"/>
        <v>2.6011342479969556E-7</v>
      </c>
      <c r="AM2021" s="13">
        <f t="shared" si="2436"/>
        <v>2.6968913811850595E-3</v>
      </c>
      <c r="AN2021" s="13">
        <f t="shared" si="2437"/>
        <v>1.1055020874037964E-3</v>
      </c>
      <c r="AO2021" s="13">
        <f t="shared" si="2438"/>
        <v>2.2658214449799687E-4</v>
      </c>
      <c r="AP2021" s="13">
        <f t="shared" si="2439"/>
        <v>3.095997061141014E-5</v>
      </c>
      <c r="AQ2021" s="13">
        <f t="shared" si="2440"/>
        <v>3.1727558973689997E-6</v>
      </c>
      <c r="AR2021" s="13">
        <f t="shared" si="2441"/>
        <v>2.1876830674499714E-5</v>
      </c>
      <c r="AS2021" s="13">
        <f t="shared" si="2442"/>
        <v>2.3488556454373708E-5</v>
      </c>
      <c r="AT2021" s="13">
        <f t="shared" si="2443"/>
        <v>1.2609511234033388E-5</v>
      </c>
      <c r="AU2021" s="13">
        <f t="shared" si="2444"/>
        <v>4.5128294387402302E-6</v>
      </c>
      <c r="AV2021" s="13">
        <f t="shared" si="2445"/>
        <v>1.2113254728022154E-6</v>
      </c>
      <c r="AW2021" s="13">
        <f t="shared" si="2446"/>
        <v>3.1800086382039119E-9</v>
      </c>
      <c r="AX2021" s="13">
        <f t="shared" si="2447"/>
        <v>4.825964540658779E-4</v>
      </c>
      <c r="AY2021" s="13">
        <f t="shared" si="2448"/>
        <v>1.9782457353142063E-4</v>
      </c>
      <c r="AZ2021" s="13">
        <f t="shared" si="2449"/>
        <v>4.0545844839077805E-5</v>
      </c>
      <c r="BA2021" s="13">
        <f t="shared" si="2450"/>
        <v>5.5401460137726868E-6</v>
      </c>
      <c r="BB2021" s="13">
        <f t="shared" si="2451"/>
        <v>5.6775024621646565E-7</v>
      </c>
      <c r="BC2021" s="13">
        <f t="shared" si="2452"/>
        <v>4.6546115034156305E-8</v>
      </c>
      <c r="BD2021" s="13">
        <f t="shared" si="2453"/>
        <v>1.4946147593710643E-6</v>
      </c>
      <c r="BE2021" s="13">
        <f t="shared" si="2454"/>
        <v>1.6047271049159977E-6</v>
      </c>
      <c r="BF2021" s="13">
        <f t="shared" si="2455"/>
        <v>8.6147586363181134E-7</v>
      </c>
      <c r="BG2021" s="13">
        <f t="shared" si="2456"/>
        <v>3.0831437999506433E-7</v>
      </c>
      <c r="BH2021" s="13">
        <f t="shared" si="2457"/>
        <v>8.2757185306674963E-8</v>
      </c>
      <c r="BI2021" s="13">
        <f t="shared" si="2458"/>
        <v>1.7770826569926398E-8</v>
      </c>
      <c r="BJ2021" s="14">
        <f t="shared" si="2459"/>
        <v>0.52145864792359531</v>
      </c>
      <c r="BK2021" s="14">
        <f t="shared" si="2460"/>
        <v>0.3383841462297984</v>
      </c>
      <c r="BL2021" s="14">
        <f t="shared" si="2461"/>
        <v>0.13762237652081011</v>
      </c>
      <c r="BM2021" s="14">
        <f t="shared" si="2462"/>
        <v>0.18691652935100872</v>
      </c>
      <c r="BN2021" s="14">
        <f t="shared" si="2463"/>
        <v>0.8129547071964478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1.3434343434343401</v>
      </c>
      <c r="F2022" s="10">
        <f>VLOOKUP(B2022,home!$B$2:$E$405,3,FALSE)</f>
        <v>1.32</v>
      </c>
      <c r="G2022" s="10">
        <f>VLOOKUP(C2022,away!$B$2:$E$405,4,FALSE)</f>
        <v>0.91</v>
      </c>
      <c r="H2022" s="10">
        <f>VLOOKUP(A2022,away!$A$2:$E$405,3,FALSE)</f>
        <v>0.98989898989898994</v>
      </c>
      <c r="I2022" s="10">
        <f>VLOOKUP(C2022,away!$B$2:$E$405,3,FALSE)</f>
        <v>0.74</v>
      </c>
      <c r="J2022" s="10">
        <f>VLOOKUP(B2022,home!$B$2:$E$405,4,FALSE)</f>
        <v>0.56000000000000005</v>
      </c>
      <c r="K2022" s="12">
        <f t="shared" si="2408"/>
        <v>1.6137333333333295</v>
      </c>
      <c r="L2022" s="12">
        <f t="shared" si="2409"/>
        <v>0.41021414141414148</v>
      </c>
      <c r="M2022" s="13">
        <f t="shared" si="2410"/>
        <v>0.13213284317863183</v>
      </c>
      <c r="N2022" s="13">
        <f t="shared" si="2411"/>
        <v>0.21322717346546366</v>
      </c>
      <c r="O2022" s="13">
        <f t="shared" si="2412"/>
        <v>5.4202760817131858E-2</v>
      </c>
      <c r="P2022" s="13">
        <f t="shared" si="2413"/>
        <v>8.7468801889299383E-2</v>
      </c>
      <c r="Q2022" s="13">
        <f t="shared" si="2414"/>
        <v>0.1720458986968334</v>
      </c>
      <c r="R2022" s="13">
        <f t="shared" si="2415"/>
        <v>1.1117369495437908E-2</v>
      </c>
      <c r="S2022" s="13">
        <f t="shared" si="2416"/>
        <v>1.447556701252223E-2</v>
      </c>
      <c r="T2022" s="13">
        <f t="shared" si="2417"/>
        <v>7.0575660617745867E-2</v>
      </c>
      <c r="U2022" s="13">
        <f t="shared" si="2418"/>
        <v>1.7940469733771291E-2</v>
      </c>
      <c r="V2022" s="13">
        <f t="shared" si="2419"/>
        <v>1.0647201481263555E-3</v>
      </c>
      <c r="W2022" s="13">
        <f t="shared" si="2420"/>
        <v>9.2545400530123112E-2</v>
      </c>
      <c r="X2022" s="13">
        <f t="shared" si="2421"/>
        <v>3.796343202029228E-2</v>
      </c>
      <c r="Y2022" s="13">
        <f t="shared" si="2422"/>
        <v>7.7865683356691615E-3</v>
      </c>
      <c r="Z2022" s="13">
        <f t="shared" si="2423"/>
        <v>1.5201673941182764E-3</v>
      </c>
      <c r="AA2022" s="13">
        <f t="shared" si="2424"/>
        <v>2.4531447961351274E-3</v>
      </c>
      <c r="AB2022" s="13">
        <f t="shared" si="2425"/>
        <v>1.9793607645082253E-3</v>
      </c>
      <c r="AC2022" s="13">
        <f t="shared" si="2426"/>
        <v>4.4051214607042507E-5</v>
      </c>
      <c r="AD2022" s="13">
        <f t="shared" si="2427"/>
        <v>3.733589942053591E-2</v>
      </c>
      <c r="AE2022" s="13">
        <f t="shared" si="2428"/>
        <v>1.5315713924719882E-2</v>
      </c>
      <c r="AF2022" s="13">
        <f t="shared" si="2429"/>
        <v>3.1413612188867885E-3</v>
      </c>
      <c r="AG2022" s="13">
        <f t="shared" si="2430"/>
        <v>4.2954359842577503E-4</v>
      </c>
      <c r="AH2022" s="13">
        <f t="shared" si="2431"/>
        <v>1.5589854059600036E-4</v>
      </c>
      <c r="AI2022" s="13">
        <f t="shared" si="2432"/>
        <v>2.5157867157778505E-4</v>
      </c>
      <c r="AJ2022" s="13">
        <f t="shared" si="2433"/>
        <v>2.0299044414039504E-4</v>
      </c>
      <c r="AK2022" s="13">
        <f t="shared" si="2434"/>
        <v>1.0919081535249758E-4</v>
      </c>
      <c r="AL2022" s="13">
        <f t="shared" si="2435"/>
        <v>1.1664342856037246E-6</v>
      </c>
      <c r="AM2022" s="13">
        <f t="shared" si="2436"/>
        <v>1.2050037084979861E-2</v>
      </c>
      <c r="AN2022" s="13">
        <f t="shared" si="2437"/>
        <v>4.9430956168235781E-3</v>
      </c>
      <c r="AO2022" s="13">
        <f t="shared" si="2438"/>
        <v>1.0138638621916449E-3</v>
      </c>
      <c r="AP2022" s="13">
        <f t="shared" si="2439"/>
        <v>1.3863376457992372E-4</v>
      </c>
      <c r="AQ2022" s="13">
        <f t="shared" si="2440"/>
        <v>1.4217382677040902E-5</v>
      </c>
      <c r="AR2022" s="13">
        <f t="shared" si="2441"/>
        <v>1.2790357195661195E-5</v>
      </c>
      <c r="AS2022" s="13">
        <f t="shared" si="2442"/>
        <v>2.0640225751878277E-5</v>
      </c>
      <c r="AT2022" s="13">
        <f t="shared" si="2443"/>
        <v>1.6653910151665482E-5</v>
      </c>
      <c r="AU2022" s="13">
        <f t="shared" si="2444"/>
        <v>8.958323314026972E-6</v>
      </c>
      <c r="AV2022" s="13">
        <f t="shared" si="2445"/>
        <v>3.6140862356556065E-6</v>
      </c>
      <c r="AW2022" s="13">
        <f t="shared" si="2446"/>
        <v>2.1448660426795669E-8</v>
      </c>
      <c r="AX2022" s="13">
        <f t="shared" si="2447"/>
        <v>3.2409244186557993E-3</v>
      </c>
      <c r="AY2022" s="13">
        <f t="shared" si="2448"/>
        <v>1.3294730277870143E-3</v>
      </c>
      <c r="AZ2022" s="13">
        <f t="shared" si="2449"/>
        <v>2.7268431831345457E-4</v>
      </c>
      <c r="BA2022" s="13">
        <f t="shared" si="2450"/>
        <v>3.7286321171351411E-5</v>
      </c>
      <c r="BB2022" s="13">
        <f t="shared" si="2451"/>
        <v>3.8238440564494605E-6</v>
      </c>
      <c r="BC2022" s="13">
        <f t="shared" si="2452"/>
        <v>3.1371898130359671E-7</v>
      </c>
      <c r="BD2022" s="13">
        <f t="shared" si="2453"/>
        <v>8.7446423256639051E-7</v>
      </c>
      <c r="BE2022" s="13">
        <f t="shared" si="2454"/>
        <v>1.4111520809001332E-6</v>
      </c>
      <c r="BF2022" s="13">
        <f t="shared" si="2455"/>
        <v>1.1386115756756184E-6</v>
      </c>
      <c r="BG2022" s="13">
        <f t="shared" si="2456"/>
        <v>6.1247181779564346E-7</v>
      </c>
      <c r="BH2022" s="13">
        <f t="shared" si="2457"/>
        <v>2.4709154702602188E-7</v>
      </c>
      <c r="BI2022" s="13">
        <f t="shared" si="2458"/>
        <v>7.974797316415823E-8</v>
      </c>
      <c r="BJ2022" s="14">
        <f t="shared" si="2459"/>
        <v>0.67341100518891317</v>
      </c>
      <c r="BK2022" s="14">
        <f t="shared" si="2460"/>
        <v>0.23651662290525949</v>
      </c>
      <c r="BL2022" s="14">
        <f t="shared" si="2461"/>
        <v>8.8479784520527099E-2</v>
      </c>
      <c r="BM2022" s="14">
        <f t="shared" si="2462"/>
        <v>0.32840328088689347</v>
      </c>
      <c r="BN2022" s="14">
        <f t="shared" si="2463"/>
        <v>0.67019484754279812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1.3434343434343401</v>
      </c>
      <c r="F2023" s="10">
        <f>VLOOKUP(B2023,home!$B$2:$E$405,3,FALSE)</f>
        <v>0.74</v>
      </c>
      <c r="G2023" s="10">
        <f>VLOOKUP(C2023,away!$B$2:$E$405,4,FALSE)</f>
        <v>0.91</v>
      </c>
      <c r="H2023" s="10">
        <f>VLOOKUP(A2023,away!$A$2:$E$405,3,FALSE)</f>
        <v>0.98989898989898994</v>
      </c>
      <c r="I2023" s="10">
        <f>VLOOKUP(C2023,away!$B$2:$E$405,3,FALSE)</f>
        <v>0.99</v>
      </c>
      <c r="J2023" s="10">
        <f>VLOOKUP(B2023,home!$B$2:$E$405,4,FALSE)</f>
        <v>2.2400000000000002</v>
      </c>
      <c r="K2023" s="12">
        <f t="shared" si="2408"/>
        <v>0.90466868686868462</v>
      </c>
      <c r="L2023" s="12">
        <f t="shared" si="2409"/>
        <v>2.1952000000000003</v>
      </c>
      <c r="M2023" s="13">
        <f t="shared" si="2410"/>
        <v>4.5055118333799167E-2</v>
      </c>
      <c r="N2023" s="13">
        <f t="shared" si="2411"/>
        <v>4.0759954739751289E-2</v>
      </c>
      <c r="O2023" s="13">
        <f t="shared" si="2412"/>
        <v>9.8904995766355946E-2</v>
      </c>
      <c r="P2023" s="13">
        <f t="shared" si="2413"/>
        <v>8.9476252644702048E-2</v>
      </c>
      <c r="Q2023" s="13">
        <f t="shared" si="2414"/>
        <v>1.8437127365618908E-2</v>
      </c>
      <c r="R2023" s="13">
        <f t="shared" si="2415"/>
        <v>0.10855812335315232</v>
      </c>
      <c r="S2023" s="13">
        <f t="shared" si="2416"/>
        <v>4.4423364555524085E-2</v>
      </c>
      <c r="T2023" s="13">
        <f t="shared" si="2417"/>
        <v>4.0473181993006625E-2</v>
      </c>
      <c r="U2023" s="13">
        <f t="shared" si="2418"/>
        <v>9.8209134902824985E-2</v>
      </c>
      <c r="V2023" s="13">
        <f t="shared" si="2419"/>
        <v>9.8024038537998636E-3</v>
      </c>
      <c r="W2023" s="13">
        <f t="shared" si="2420"/>
        <v>5.5598306011617176E-3</v>
      </c>
      <c r="X2023" s="13">
        <f t="shared" si="2421"/>
        <v>1.2204940135670203E-2</v>
      </c>
      <c r="Y2023" s="13">
        <f t="shared" si="2422"/>
        <v>1.3396142292911618E-2</v>
      </c>
      <c r="Z2023" s="13">
        <f t="shared" si="2423"/>
        <v>7.9435597461613341E-2</v>
      </c>
      <c r="AA2023" s="13">
        <f t="shared" si="2424"/>
        <v>7.186289764622715E-2</v>
      </c>
      <c r="AB2023" s="13">
        <f t="shared" si="2425"/>
        <v>3.2506056624095496E-2</v>
      </c>
      <c r="AC2023" s="13">
        <f t="shared" si="2426"/>
        <v>1.2166796972571056E-3</v>
      </c>
      <c r="AD2023" s="13">
        <f t="shared" si="2427"/>
        <v>1.2574511622913248E-3</v>
      </c>
      <c r="AE2023" s="13">
        <f t="shared" si="2428"/>
        <v>2.7603567914619162E-3</v>
      </c>
      <c r="AF2023" s="13">
        <f t="shared" si="2429"/>
        <v>3.0297676143086001E-3</v>
      </c>
      <c r="AG2023" s="13">
        <f t="shared" si="2430"/>
        <v>2.2169819556434136E-3</v>
      </c>
      <c r="AH2023" s="13">
        <f t="shared" si="2431"/>
        <v>4.3594255886933414E-2</v>
      </c>
      <c r="AI2023" s="13">
        <f t="shared" si="2432"/>
        <v>3.9438358228249475E-2</v>
      </c>
      <c r="AJ2023" s="13">
        <f t="shared" si="2433"/>
        <v>1.7839323875303615E-2</v>
      </c>
      <c r="AK2023" s="13">
        <f t="shared" si="2434"/>
        <v>5.3795592349653665E-3</v>
      </c>
      <c r="AL2023" s="13">
        <f t="shared" si="2435"/>
        <v>9.6649565248429988E-5</v>
      </c>
      <c r="AM2023" s="13">
        <f t="shared" si="2436"/>
        <v>2.2751533835831889E-4</v>
      </c>
      <c r="AN2023" s="13">
        <f t="shared" si="2437"/>
        <v>4.9944167076418171E-4</v>
      </c>
      <c r="AO2023" s="13">
        <f t="shared" si="2438"/>
        <v>5.4818717783076596E-4</v>
      </c>
      <c r="AP2023" s="13">
        <f t="shared" si="2439"/>
        <v>4.0112683092469919E-4</v>
      </c>
      <c r="AQ2023" s="13">
        <f t="shared" si="2440"/>
        <v>2.2013840481147499E-4</v>
      </c>
      <c r="AR2023" s="13">
        <f t="shared" si="2441"/>
        <v>1.9139622104599248E-2</v>
      </c>
      <c r="AS2023" s="13">
        <f t="shared" si="2442"/>
        <v>1.731501679653065E-2</v>
      </c>
      <c r="AT2023" s="13">
        <f t="shared" si="2443"/>
        <v>7.8321767542132992E-3</v>
      </c>
      <c r="AU2023" s="13">
        <f t="shared" si="2444"/>
        <v>2.3618416865191947E-3</v>
      </c>
      <c r="AV2023" s="13">
        <f t="shared" si="2445"/>
        <v>5.3417105428375973E-4</v>
      </c>
      <c r="AW2023" s="13">
        <f t="shared" si="2446"/>
        <v>5.3316429335015372E-6</v>
      </c>
      <c r="AX2023" s="13">
        <f t="shared" si="2447"/>
        <v>3.4304333732517454E-5</v>
      </c>
      <c r="AY2023" s="13">
        <f t="shared" si="2448"/>
        <v>7.5304873409622319E-5</v>
      </c>
      <c r="AZ2023" s="13">
        <f t="shared" si="2449"/>
        <v>8.265462905440149E-5</v>
      </c>
      <c r="BA2023" s="13">
        <f t="shared" si="2450"/>
        <v>6.0481147233407391E-5</v>
      </c>
      <c r="BB2023" s="13">
        <f t="shared" si="2451"/>
        <v>3.3192053601693989E-5</v>
      </c>
      <c r="BC2023" s="13">
        <f t="shared" si="2452"/>
        <v>1.4572639213287728E-5</v>
      </c>
      <c r="BD2023" s="13">
        <f t="shared" si="2453"/>
        <v>7.0025497406693777E-3</v>
      </c>
      <c r="BE2023" s="13">
        <f t="shared" si="2454"/>
        <v>6.3349874786240131E-3</v>
      </c>
      <c r="BF2023" s="13">
        <f t="shared" si="2455"/>
        <v>2.8655324018081723E-3</v>
      </c>
      <c r="BG2023" s="13">
        <f t="shared" si="2456"/>
        <v>8.6411914504115606E-4</v>
      </c>
      <c r="BH2023" s="13">
        <f t="shared" si="2457"/>
        <v>1.9543538306061821E-4</v>
      </c>
      <c r="BI2023" s="13">
        <f t="shared" si="2458"/>
        <v>3.5360854272225584E-5</v>
      </c>
      <c r="BJ2023" s="14">
        <f t="shared" si="2459"/>
        <v>0.14229265375075997</v>
      </c>
      <c r="BK2023" s="14">
        <f t="shared" si="2460"/>
        <v>0.19014577352374032</v>
      </c>
      <c r="BL2023" s="14">
        <f t="shared" si="2461"/>
        <v>0.58077351891772977</v>
      </c>
      <c r="BM2023" s="14">
        <f t="shared" si="2462"/>
        <v>0.59138599821998794</v>
      </c>
      <c r="BN2023" s="14">
        <f t="shared" si="2463"/>
        <v>0.40119157220337975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1.3434343434343401</v>
      </c>
      <c r="F2024" s="10">
        <f>VLOOKUP(B2024,home!$B$2:$E$405,3,FALSE)</f>
        <v>0.91</v>
      </c>
      <c r="G2024" s="10">
        <f>VLOOKUP(C2024,away!$B$2:$E$405,4,FALSE)</f>
        <v>1.1599999999999999</v>
      </c>
      <c r="H2024" s="10">
        <f>VLOOKUP(A2024,away!$A$2:$E$405,3,FALSE)</f>
        <v>0.98989898989898994</v>
      </c>
      <c r="I2024" s="10">
        <f>VLOOKUP(C2024,away!$B$2:$E$405,3,FALSE)</f>
        <v>0.57999999999999996</v>
      </c>
      <c r="J2024" s="10">
        <f>VLOOKUP(B2024,home!$B$2:$E$405,4,FALSE)</f>
        <v>1.1200000000000001</v>
      </c>
      <c r="K2024" s="12">
        <f t="shared" si="2408"/>
        <v>1.4181292929292892</v>
      </c>
      <c r="L2024" s="12">
        <f t="shared" si="2409"/>
        <v>0.64303838383838396</v>
      </c>
      <c r="M2024" s="13">
        <f t="shared" si="2410"/>
        <v>0.12730523171118757</v>
      </c>
      <c r="N2024" s="13">
        <f t="shared" si="2411"/>
        <v>0.18053527823278578</v>
      </c>
      <c r="O2024" s="13">
        <f t="shared" si="2412"/>
        <v>8.1862150453733046E-2</v>
      </c>
      <c r="P2024" s="13">
        <f t="shared" si="2413"/>
        <v>0.11609111354062356</v>
      </c>
      <c r="Q2024" s="13">
        <f t="shared" si="2414"/>
        <v>0.12801118323452651</v>
      </c>
      <c r="R2024" s="13">
        <f t="shared" si="2415"/>
        <v>2.6320252462651558E-2</v>
      </c>
      <c r="S2024" s="13">
        <f t="shared" si="2416"/>
        <v>2.6466207362312148E-2</v>
      </c>
      <c r="T2024" s="13">
        <f t="shared" si="2417"/>
        <v>8.2316104380369168E-2</v>
      </c>
      <c r="U2024" s="13">
        <f t="shared" si="2418"/>
        <v>3.7325521014580448E-2</v>
      </c>
      <c r="V2024" s="13">
        <f t="shared" si="2419"/>
        <v>2.6816489634039621E-3</v>
      </c>
      <c r="W2024" s="13">
        <f t="shared" si="2420"/>
        <v>6.0512136255806905E-2</v>
      </c>
      <c r="X2024" s="13">
        <f t="shared" si="2421"/>
        <v>3.8911626300542151E-2</v>
      </c>
      <c r="Y2024" s="13">
        <f t="shared" si="2422"/>
        <v>1.2510834644411889E-2</v>
      </c>
      <c r="Z2024" s="13">
        <f t="shared" si="2423"/>
        <v>5.6416442019339031E-3</v>
      </c>
      <c r="AA2024" s="13">
        <f t="shared" si="2424"/>
        <v>8.0005809030471511E-3</v>
      </c>
      <c r="AB2024" s="13">
        <f t="shared" si="2425"/>
        <v>5.6729290695309159E-3</v>
      </c>
      <c r="AC2024" s="13">
        <f t="shared" si="2426"/>
        <v>1.528391695406196E-4</v>
      </c>
      <c r="AD2024" s="13">
        <f t="shared" si="2427"/>
        <v>2.1453508250522082E-2</v>
      </c>
      <c r="AE2024" s="13">
        <f t="shared" si="2428"/>
        <v>1.3795429273079156E-2</v>
      </c>
      <c r="AF2024" s="13">
        <f t="shared" si="2429"/>
        <v>4.4354952720587751E-3</v>
      </c>
      <c r="AG2024" s="13">
        <f t="shared" si="2430"/>
        <v>9.5073123708915627E-4</v>
      </c>
      <c r="AH2024" s="13">
        <f t="shared" si="2431"/>
        <v>9.069484424506914E-4</v>
      </c>
      <c r="AI2024" s="13">
        <f t="shared" si="2432"/>
        <v>1.2861701534159194E-3</v>
      </c>
      <c r="AJ2024" s="13">
        <f t="shared" si="2433"/>
        <v>9.1197778512523665E-4</v>
      </c>
      <c r="AK2024" s="13">
        <f t="shared" si="2434"/>
        <v>4.3110080386229023E-4</v>
      </c>
      <c r="AL2024" s="13">
        <f t="shared" si="2435"/>
        <v>5.575032273566934E-6</v>
      </c>
      <c r="AM2024" s="13">
        <f t="shared" si="2436"/>
        <v>6.0847696972331109E-3</v>
      </c>
      <c r="AN2024" s="13">
        <f t="shared" si="2437"/>
        <v>3.9127404721375526E-3</v>
      </c>
      <c r="AO2024" s="13">
        <f t="shared" si="2438"/>
        <v>1.2580211547911834E-3</v>
      </c>
      <c r="AP2024" s="13">
        <f t="shared" si="2439"/>
        <v>2.6965196340380675E-4</v>
      </c>
      <c r="AQ2024" s="13">
        <f t="shared" si="2440"/>
        <v>4.3349140686507733E-5</v>
      </c>
      <c r="AR2024" s="13">
        <f t="shared" si="2441"/>
        <v>1.1664053213164647E-4</v>
      </c>
      <c r="AS2024" s="13">
        <f t="shared" si="2442"/>
        <v>1.6541135535874787E-4</v>
      </c>
      <c r="AT2024" s="13">
        <f t="shared" si="2443"/>
        <v>1.1728734420868826E-4</v>
      </c>
      <c r="AU2024" s="13">
        <f t="shared" si="2444"/>
        <v>5.5442872837407069E-5</v>
      </c>
      <c r="AV2024" s="13">
        <f t="shared" si="2445"/>
        <v>1.9656290513720163E-5</v>
      </c>
      <c r="AW2024" s="13">
        <f t="shared" si="2446"/>
        <v>1.4122045626608696E-7</v>
      </c>
      <c r="AX2024" s="13">
        <f t="shared" si="2447"/>
        <v>1.438165024729123E-3</v>
      </c>
      <c r="AY2024" s="13">
        <f t="shared" si="2448"/>
        <v>9.2479531319470472E-4</v>
      </c>
      <c r="AZ2024" s="13">
        <f t="shared" si="2449"/>
        <v>2.9733944178901746E-4</v>
      </c>
      <c r="BA2024" s="13">
        <f t="shared" si="2450"/>
        <v>6.3733558033139033E-5</v>
      </c>
      <c r="BB2024" s="13">
        <f t="shared" si="2451"/>
        <v>1.0245781038474892E-5</v>
      </c>
      <c r="BC2024" s="13">
        <f t="shared" si="2452"/>
        <v>1.3176860960285711E-6</v>
      </c>
      <c r="BD2024" s="13">
        <f t="shared" si="2453"/>
        <v>1.250072321199717E-5</v>
      </c>
      <c r="BE2024" s="13">
        <f t="shared" si="2454"/>
        <v>1.7727641769734304E-5</v>
      </c>
      <c r="BF2024" s="13">
        <f t="shared" si="2455"/>
        <v>1.2570044044108521E-5</v>
      </c>
      <c r="BG2024" s="13">
        <f t="shared" si="2456"/>
        <v>5.9419825574538777E-6</v>
      </c>
      <c r="BH2024" s="13">
        <f t="shared" si="2457"/>
        <v>2.1066248807000612E-6</v>
      </c>
      <c r="BI2024" s="13">
        <f t="shared" si="2458"/>
        <v>5.9749329050688528E-7</v>
      </c>
      <c r="BJ2024" s="14">
        <f t="shared" si="2459"/>
        <v>0.55773645631432422</v>
      </c>
      <c r="BK2024" s="14">
        <f t="shared" si="2460"/>
        <v>0.27362741109253613</v>
      </c>
      <c r="BL2024" s="14">
        <f t="shared" si="2461"/>
        <v>0.16324351399320197</v>
      </c>
      <c r="BM2024" s="14">
        <f t="shared" si="2462"/>
        <v>0.33919916187374965</v>
      </c>
      <c r="BN2024" s="14">
        <f t="shared" si="2463"/>
        <v>0.66012520963550803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1.3434343434343401</v>
      </c>
      <c r="F2025" s="10">
        <f>VLOOKUP(B2025,home!$B$2:$E$405,3,FALSE)</f>
        <v>1.41</v>
      </c>
      <c r="G2025" s="10">
        <f>VLOOKUP(C2025,away!$B$2:$E$405,4,FALSE)</f>
        <v>0.91</v>
      </c>
      <c r="H2025" s="10">
        <f>VLOOKUP(A2025,away!$A$2:$E$405,3,FALSE)</f>
        <v>0.98989898989898994</v>
      </c>
      <c r="I2025" s="10">
        <f>VLOOKUP(C2025,away!$B$2:$E$405,3,FALSE)</f>
        <v>0.83</v>
      </c>
      <c r="J2025" s="10">
        <f>VLOOKUP(B2025,home!$B$2:$E$405,4,FALSE)</f>
        <v>0.56000000000000005</v>
      </c>
      <c r="K2025" s="12">
        <f t="shared" si="2408"/>
        <v>1.7237606060606017</v>
      </c>
      <c r="L2025" s="12">
        <f t="shared" si="2409"/>
        <v>0.46010505050505052</v>
      </c>
      <c r="M2025" s="13">
        <f t="shared" si="2410"/>
        <v>0.11260539442486031</v>
      </c>
      <c r="N2025" s="13">
        <f t="shared" si="2411"/>
        <v>0.19410474293949026</v>
      </c>
      <c r="O2025" s="13">
        <f t="shared" si="2412"/>
        <v>5.1810310688991494E-2</v>
      </c>
      <c r="P2025" s="13">
        <f t="shared" si="2413"/>
        <v>8.9308572553444029E-2</v>
      </c>
      <c r="Q2025" s="13">
        <f t="shared" si="2414"/>
        <v>0.16729505466430655</v>
      </c>
      <c r="R2025" s="13">
        <f t="shared" si="2415"/>
        <v>1.1919092808120394E-2</v>
      </c>
      <c r="S2025" s="13">
        <f t="shared" si="2416"/>
        <v>1.7707901944378081E-2</v>
      </c>
      <c r="T2025" s="13">
        <f t="shared" si="2417"/>
        <v>7.6973299575565965E-2</v>
      </c>
      <c r="U2025" s="13">
        <f t="shared" si="2418"/>
        <v>2.0545662642618166E-2</v>
      </c>
      <c r="V2025" s="13">
        <f t="shared" si="2419"/>
        <v>1.5604812359184975E-3</v>
      </c>
      <c r="W2025" s="13">
        <f t="shared" si="2420"/>
        <v>9.6125541606362191E-2</v>
      </c>
      <c r="X2025" s="13">
        <f t="shared" si="2421"/>
        <v>4.4227847175620616E-2</v>
      </c>
      <c r="Y2025" s="13">
        <f t="shared" si="2422"/>
        <v>1.0174727929234288E-2</v>
      </c>
      <c r="Z2025" s="13">
        <f t="shared" si="2423"/>
        <v>1.8280115994848735E-3</v>
      </c>
      <c r="AA2025" s="13">
        <f t="shared" si="2424"/>
        <v>3.1510543826138546E-3</v>
      </c>
      <c r="AB2025" s="13">
        <f t="shared" si="2425"/>
        <v>2.7158317061521872E-3</v>
      </c>
      <c r="AC2025" s="13">
        <f t="shared" si="2426"/>
        <v>7.7352173261840612E-5</v>
      </c>
      <c r="AD2025" s="13">
        <f t="shared" si="2427"/>
        <v>4.1424355464321633E-2</v>
      </c>
      <c r="AE2025" s="13">
        <f t="shared" si="2428"/>
        <v>1.905955516305087E-2</v>
      </c>
      <c r="AF2025" s="13">
        <f t="shared" si="2429"/>
        <v>4.3846987954496586E-3</v>
      </c>
      <c r="AG2025" s="13">
        <f t="shared" si="2430"/>
        <v>6.7247402024326664E-4</v>
      </c>
      <c r="AH2025" s="13">
        <f t="shared" si="2431"/>
        <v>2.1026934232620136E-4</v>
      </c>
      <c r="AI2025" s="13">
        <f t="shared" si="2432"/>
        <v>3.6245400896417696E-4</v>
      </c>
      <c r="AJ2025" s="13">
        <f t="shared" si="2433"/>
        <v>3.1239197108059227E-4</v>
      </c>
      <c r="AK2025" s="13">
        <f t="shared" si="2434"/>
        <v>1.7949632446611589E-4</v>
      </c>
      <c r="AL2025" s="13">
        <f t="shared" si="2435"/>
        <v>2.4539542579485927E-6</v>
      </c>
      <c r="AM2025" s="13">
        <f t="shared" si="2436"/>
        <v>1.4281134416169768E-2</v>
      </c>
      <c r="AN2025" s="13">
        <f t="shared" si="2437"/>
        <v>6.5708220718212074E-3</v>
      </c>
      <c r="AO2025" s="13">
        <f t="shared" si="2438"/>
        <v>1.5116342106074984E-3</v>
      </c>
      <c r="AP2025" s="13">
        <f t="shared" si="2439"/>
        <v>2.3183684493890852E-4</v>
      </c>
      <c r="AQ2025" s="13">
        <f t="shared" si="2440"/>
        <v>2.6667325812387006E-5</v>
      </c>
      <c r="AR2025" s="13">
        <f t="shared" si="2441"/>
        <v>1.9349197274132133E-5</v>
      </c>
      <c r="AS2025" s="13">
        <f t="shared" si="2442"/>
        <v>3.3353384020044141E-5</v>
      </c>
      <c r="AT2025" s="13">
        <f t="shared" si="2443"/>
        <v>2.8746624726281644E-5</v>
      </c>
      <c r="AU2025" s="13">
        <f t="shared" si="2444"/>
        <v>1.651743308679064E-5</v>
      </c>
      <c r="AV2025" s="13">
        <f t="shared" si="2445"/>
        <v>7.11802511706292E-6</v>
      </c>
      <c r="AW2025" s="13">
        <f t="shared" si="2446"/>
        <v>5.4062722751675569E-8</v>
      </c>
      <c r="AX2025" s="13">
        <f t="shared" si="2447"/>
        <v>4.1028761527416181E-3</v>
      </c>
      <c r="AY2025" s="13">
        <f t="shared" si="2448"/>
        <v>1.8877540394731495E-3</v>
      </c>
      <c r="AZ2025" s="13">
        <f t="shared" si="2449"/>
        <v>4.3428258383645328E-4</v>
      </c>
      <c r="BA2025" s="13">
        <f t="shared" si="2450"/>
        <v>6.660520338984509E-5</v>
      </c>
      <c r="BB2025" s="13">
        <f t="shared" si="2451"/>
        <v>7.6613476173959549E-6</v>
      </c>
      <c r="BC2025" s="13">
        <f t="shared" si="2452"/>
        <v>7.0500494648774303E-7</v>
      </c>
      <c r="BD2025" s="13">
        <f t="shared" si="2453"/>
        <v>1.4837772315077916E-6</v>
      </c>
      <c r="BE2025" s="13">
        <f t="shared" si="2454"/>
        <v>2.557676739842792E-6</v>
      </c>
      <c r="BF2025" s="13">
        <f t="shared" si="2455"/>
        <v>2.2044112035892581E-6</v>
      </c>
      <c r="BG2025" s="13">
        <f t="shared" si="2456"/>
        <v>1.2666257307686001E-6</v>
      </c>
      <c r="BH2025" s="13">
        <f t="shared" si="2457"/>
        <v>5.4583988433040878E-7</v>
      </c>
      <c r="BI2025" s="13">
        <f t="shared" si="2458"/>
        <v>1.8817945796508681E-7</v>
      </c>
      <c r="BJ2025" s="14">
        <f t="shared" si="2459"/>
        <v>0.68356427653500029</v>
      </c>
      <c r="BK2025" s="14">
        <f t="shared" si="2460"/>
        <v>0.22314991032559384</v>
      </c>
      <c r="BL2025" s="14">
        <f t="shared" si="2461"/>
        <v>9.1319895049805491E-2</v>
      </c>
      <c r="BM2025" s="14">
        <f t="shared" si="2462"/>
        <v>0.37093122545392082</v>
      </c>
      <c r="BN2025" s="14">
        <f t="shared" si="2463"/>
        <v>0.62704316807921312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1.3434343434343401</v>
      </c>
      <c r="F2026" s="10">
        <f>VLOOKUP(B2026,home!$B$2:$E$405,3,FALSE)</f>
        <v>0.41</v>
      </c>
      <c r="G2026" s="10">
        <f>VLOOKUP(C2026,away!$B$2:$E$405,4,FALSE)</f>
        <v>0.66</v>
      </c>
      <c r="H2026" s="10">
        <f>VLOOKUP(A2026,away!$A$2:$E$405,3,FALSE)</f>
        <v>0.98989898989898994</v>
      </c>
      <c r="I2026" s="10">
        <f>VLOOKUP(C2026,away!$B$2:$E$405,3,FALSE)</f>
        <v>0.66</v>
      </c>
      <c r="J2026" s="10">
        <f>VLOOKUP(B2026,home!$B$2:$E$405,4,FALSE)</f>
        <v>0.67</v>
      </c>
      <c r="K2026" s="12">
        <f t="shared" si="2408"/>
        <v>0.36353333333333243</v>
      </c>
      <c r="L2026" s="12">
        <f t="shared" si="2409"/>
        <v>0.43773333333333342</v>
      </c>
      <c r="M2026" s="13">
        <f t="shared" si="2410"/>
        <v>0.44876017440554011</v>
      </c>
      <c r="N2026" s="13">
        <f t="shared" si="2411"/>
        <v>0.16313928206889361</v>
      </c>
      <c r="O2026" s="13">
        <f t="shared" si="2412"/>
        <v>0.19643728700978513</v>
      </c>
      <c r="P2026" s="13">
        <f t="shared" si="2413"/>
        <v>7.1411501737623714E-2</v>
      </c>
      <c r="Q2026" s="13">
        <f t="shared" si="2414"/>
        <v>2.965328350405582E-2</v>
      </c>
      <c r="R2026" s="13">
        <f t="shared" si="2415"/>
        <v>4.2993574216874976E-2</v>
      </c>
      <c r="S2026" s="13">
        <f t="shared" si="2416"/>
        <v>2.8409398111017385E-3</v>
      </c>
      <c r="T2026" s="13">
        <f t="shared" si="2417"/>
        <v>1.2980230632508704E-2</v>
      </c>
      <c r="U2026" s="13">
        <f t="shared" si="2418"/>
        <v>1.5629597346974576E-2</v>
      </c>
      <c r="V2026" s="13">
        <f t="shared" si="2419"/>
        <v>5.0231180094188275E-5</v>
      </c>
      <c r="W2026" s="13">
        <f t="shared" si="2420"/>
        <v>3.5933189988359118E-3</v>
      </c>
      <c r="X2026" s="13">
        <f t="shared" si="2421"/>
        <v>1.5729155030904402E-3</v>
      </c>
      <c r="Y2026" s="13">
        <f t="shared" si="2422"/>
        <v>3.4425877310972772E-4</v>
      </c>
      <c r="Z2026" s="13">
        <f t="shared" si="2423"/>
        <v>6.2732401846222474E-3</v>
      </c>
      <c r="AA2026" s="13">
        <f t="shared" si="2424"/>
        <v>2.2805319151163353E-3</v>
      </c>
      <c r="AB2026" s="13">
        <f t="shared" si="2425"/>
        <v>4.1452468443764484E-4</v>
      </c>
      <c r="AC2026" s="13">
        <f t="shared" si="2426"/>
        <v>4.995825455838858E-7</v>
      </c>
      <c r="AD2026" s="13">
        <f t="shared" si="2427"/>
        <v>3.2657280834420279E-4</v>
      </c>
      <c r="AE2026" s="13">
        <f t="shared" si="2428"/>
        <v>1.4295180397253576E-4</v>
      </c>
      <c r="AF2026" s="13">
        <f t="shared" si="2429"/>
        <v>3.1287384829455656E-5</v>
      </c>
      <c r="AG2026" s="13">
        <f t="shared" si="2430"/>
        <v>4.5651770842267975E-6</v>
      </c>
      <c r="AH2026" s="13">
        <f t="shared" si="2431"/>
        <v>6.8650158420382795E-4</v>
      </c>
      <c r="AI2026" s="13">
        <f t="shared" si="2432"/>
        <v>2.4956620924423094E-4</v>
      </c>
      <c r="AJ2026" s="13">
        <f t="shared" si="2433"/>
        <v>4.5362817966959597E-5</v>
      </c>
      <c r="AK2026" s="13">
        <f t="shared" si="2434"/>
        <v>5.4969654749740031E-6</v>
      </c>
      <c r="AL2026" s="13">
        <f t="shared" si="2435"/>
        <v>3.1799559637224112E-9</v>
      </c>
      <c r="AM2026" s="13">
        <f t="shared" si="2436"/>
        <v>2.3744020318679114E-5</v>
      </c>
      <c r="AN2026" s="13">
        <f t="shared" si="2437"/>
        <v>1.0393549160829807E-5</v>
      </c>
      <c r="AO2026" s="13">
        <f t="shared" si="2438"/>
        <v>2.2748014596669505E-6</v>
      </c>
      <c r="AP2026" s="13">
        <f t="shared" si="2439"/>
        <v>3.3191880853718219E-7</v>
      </c>
      <c r="AQ2026" s="13">
        <f t="shared" si="2440"/>
        <v>3.6322981614252303E-8</v>
      </c>
      <c r="AR2026" s="13">
        <f t="shared" si="2441"/>
        <v>6.0100925358431181E-5</v>
      </c>
      <c r="AS2026" s="13">
        <f t="shared" si="2442"/>
        <v>2.1848689731968291E-5</v>
      </c>
      <c r="AT2026" s="13">
        <f t="shared" si="2443"/>
        <v>3.971363503614093E-6</v>
      </c>
      <c r="AU2026" s="13">
        <f t="shared" si="2444"/>
        <v>4.8124100411572453E-7</v>
      </c>
      <c r="AV2026" s="13">
        <f t="shared" si="2445"/>
        <v>4.3736786590717298E-8</v>
      </c>
      <c r="AW2026" s="13">
        <f t="shared" si="2446"/>
        <v>1.4056346783653139E-11</v>
      </c>
      <c r="AX2026" s="13">
        <f t="shared" si="2447"/>
        <v>1.4386238088639654E-6</v>
      </c>
      <c r="AY2026" s="13">
        <f t="shared" si="2448"/>
        <v>6.2973359526671996E-7</v>
      </c>
      <c r="AZ2026" s="13">
        <f t="shared" si="2449"/>
        <v>1.3782769288404278E-7</v>
      </c>
      <c r="BA2026" s="13">
        <f t="shared" si="2450"/>
        <v>2.011059181059167E-8</v>
      </c>
      <c r="BB2026" s="13">
        <f t="shared" si="2451"/>
        <v>2.2007690971390815E-9</v>
      </c>
      <c r="BC2026" s="13">
        <f t="shared" si="2452"/>
        <v>1.9266999855753631E-10</v>
      </c>
      <c r="BD2026" s="13">
        <f t="shared" si="2453"/>
        <v>4.3846963989273211E-6</v>
      </c>
      <c r="BE2026" s="13">
        <f t="shared" si="2454"/>
        <v>1.5939832975567079E-6</v>
      </c>
      <c r="BF2026" s="13">
        <f t="shared" si="2455"/>
        <v>2.8973303071922358E-7</v>
      </c>
      <c r="BG2026" s="13">
        <f t="shared" si="2456"/>
        <v>3.5109204811376062E-8</v>
      </c>
      <c r="BH2026" s="13">
        <f t="shared" si="2457"/>
        <v>3.1908415639405512E-9</v>
      </c>
      <c r="BI2026" s="13">
        <f t="shared" si="2458"/>
        <v>2.3199545397557044E-10</v>
      </c>
      <c r="BJ2026" s="14">
        <f t="shared" si="2459"/>
        <v>0.21182767595658189</v>
      </c>
      <c r="BK2026" s="14">
        <f t="shared" si="2460"/>
        <v>0.52306397963045659</v>
      </c>
      <c r="BL2026" s="14">
        <f t="shared" si="2461"/>
        <v>0.25883519565123242</v>
      </c>
      <c r="BM2026" s="14">
        <f t="shared" si="2462"/>
        <v>4.760435876058082E-2</v>
      </c>
      <c r="BN2026" s="14">
        <f t="shared" si="2463"/>
        <v>0.95239510294277341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1.3434343434343401</v>
      </c>
      <c r="F2027" s="10">
        <f>VLOOKUP(B2027,home!$B$2:$E$405,3,FALSE)</f>
        <v>1.27</v>
      </c>
      <c r="G2027" s="10">
        <f>VLOOKUP(C2027,away!$B$2:$E$405,4,FALSE)</f>
        <v>1.1599999999999999</v>
      </c>
      <c r="H2027" s="10">
        <f>VLOOKUP(A2027,away!$A$2:$E$405,3,FALSE)</f>
        <v>0.98989898989898994</v>
      </c>
      <c r="I2027" s="10">
        <f>VLOOKUP(C2027,away!$B$2:$E$405,3,FALSE)</f>
        <v>0.83</v>
      </c>
      <c r="J2027" s="10">
        <f>VLOOKUP(B2027,home!$B$2:$E$405,4,FALSE)</f>
        <v>2.02</v>
      </c>
      <c r="K2027" s="12">
        <f t="shared" si="2408"/>
        <v>1.9791474747474698</v>
      </c>
      <c r="L2027" s="12">
        <f t="shared" si="2409"/>
        <v>1.6596646464646465</v>
      </c>
      <c r="M2027" s="13">
        <f t="shared" si="2410"/>
        <v>2.6283547097317006E-2</v>
      </c>
      <c r="N2027" s="13">
        <f t="shared" si="2411"/>
        <v>5.2019015865061149E-2</v>
      </c>
      <c r="O2027" s="13">
        <f t="shared" si="2412"/>
        <v>4.3621873901105508E-2</v>
      </c>
      <c r="P2027" s="13">
        <f t="shared" si="2413"/>
        <v>8.633412157512553E-2</v>
      </c>
      <c r="Q2027" s="13">
        <f t="shared" si="2414"/>
        <v>5.1476651944092178E-2</v>
      </c>
      <c r="R2027" s="13">
        <f t="shared" si="2415"/>
        <v>3.6198840963101844E-2</v>
      </c>
      <c r="S2027" s="13">
        <f t="shared" si="2416"/>
        <v>7.0895877566972437E-2</v>
      </c>
      <c r="T2027" s="13">
        <f t="shared" si="2417"/>
        <v>8.5433979349975389E-2</v>
      </c>
      <c r="U2027" s="13">
        <f t="shared" si="2418"/>
        <v>7.1642844680908299E-2</v>
      </c>
      <c r="V2027" s="13">
        <f t="shared" si="2419"/>
        <v>2.5874798280036356E-2</v>
      </c>
      <c r="W2027" s="13">
        <f t="shared" si="2420"/>
        <v>3.3959961901201499E-2</v>
      </c>
      <c r="X2027" s="13">
        <f t="shared" si="2421"/>
        <v>5.6362148162710436E-2</v>
      </c>
      <c r="Y2027" s="13">
        <f t="shared" si="2422"/>
        <v>4.6771132352226442E-2</v>
      </c>
      <c r="Z2027" s="13">
        <f t="shared" si="2423"/>
        <v>2.0025978863152126E-2</v>
      </c>
      <c r="AA2027" s="13">
        <f t="shared" si="2424"/>
        <v>3.9634365496353734E-2</v>
      </c>
      <c r="AB2027" s="13">
        <f t="shared" si="2425"/>
        <v>3.922112719266338E-2</v>
      </c>
      <c r="AC2027" s="13">
        <f t="shared" si="2426"/>
        <v>5.3119684820540662E-3</v>
      </c>
      <c r="AD2027" s="13">
        <f t="shared" si="2427"/>
        <v>1.680294320982079E-2</v>
      </c>
      <c r="AE2027" s="13">
        <f t="shared" si="2428"/>
        <v>2.7887250801892749E-2</v>
      </c>
      <c r="AF2027" s="13">
        <f t="shared" si="2429"/>
        <v>2.3141742121497139E-2</v>
      </c>
      <c r="AG2027" s="13">
        <f t="shared" si="2430"/>
        <v>1.2802510418883519E-2</v>
      </c>
      <c r="AH2027" s="13">
        <f t="shared" si="2431"/>
        <v>8.3091022825054605E-3</v>
      </c>
      <c r="AI2027" s="13">
        <f t="shared" si="2432"/>
        <v>1.6444938799839121E-2</v>
      </c>
      <c r="AJ2027" s="13">
        <f t="shared" si="2433"/>
        <v>1.6273479549039144E-2</v>
      </c>
      <c r="AK2027" s="13">
        <f t="shared" si="2434"/>
        <v>1.0735871984945142E-2</v>
      </c>
      <c r="AL2027" s="13">
        <f t="shared" si="2435"/>
        <v>6.9793339694200561E-4</v>
      </c>
      <c r="AM2027" s="13">
        <f t="shared" si="2436"/>
        <v>6.6511005244083987E-3</v>
      </c>
      <c r="AN2027" s="13">
        <f t="shared" si="2437"/>
        <v>1.1038596400443088E-2</v>
      </c>
      <c r="AO2027" s="13">
        <f t="shared" si="2438"/>
        <v>9.1601840962036527E-3</v>
      </c>
      <c r="AP2027" s="13">
        <f t="shared" si="2439"/>
        <v>5.0676112331923028E-3</v>
      </c>
      <c r="AQ2027" s="13">
        <f t="shared" si="2440"/>
        <v>2.1026338014390931E-3</v>
      </c>
      <c r="AR2027" s="13">
        <f t="shared" si="2441"/>
        <v>2.7580646604266029E-3</v>
      </c>
      <c r="AS2027" s="13">
        <f t="shared" si="2442"/>
        <v>5.4586167078735492E-3</v>
      </c>
      <c r="AT2027" s="13">
        <f t="shared" si="2443"/>
        <v>5.4017037365011421E-3</v>
      </c>
      <c r="AU2027" s="13">
        <f t="shared" si="2444"/>
        <v>3.5635894364767365E-3</v>
      </c>
      <c r="AV2027" s="13">
        <f t="shared" si="2445"/>
        <v>1.7632172585599214E-3</v>
      </c>
      <c r="AW2027" s="13">
        <f t="shared" si="2446"/>
        <v>6.36810153090898E-5</v>
      </c>
      <c r="AX2027" s="13">
        <f t="shared" si="2447"/>
        <v>2.1939181345290732E-3</v>
      </c>
      <c r="AY2027" s="13">
        <f t="shared" si="2448"/>
        <v>3.6411683651155703E-3</v>
      </c>
      <c r="AZ2027" s="13">
        <f t="shared" si="2449"/>
        <v>3.0215592037038954E-3</v>
      </c>
      <c r="BA2027" s="13">
        <f t="shared" si="2450"/>
        <v>1.6715916625290744E-3</v>
      </c>
      <c r="BB2027" s="13">
        <f t="shared" si="2451"/>
        <v>6.9357039640614154E-4</v>
      </c>
      <c r="BC2027" s="13">
        <f t="shared" si="2452"/>
        <v>2.3021885334994873E-4</v>
      </c>
      <c r="BD2027" s="13">
        <f t="shared" si="2453"/>
        <v>7.6291040159559196E-4</v>
      </c>
      <c r="BE2027" s="13">
        <f t="shared" si="2454"/>
        <v>1.509912194776494E-3</v>
      </c>
      <c r="BF2027" s="13">
        <f t="shared" si="2455"/>
        <v>1.4941694536911541E-3</v>
      </c>
      <c r="BG2027" s="13">
        <f t="shared" si="2456"/>
        <v>9.8572723370588498E-4</v>
      </c>
      <c r="BH2027" s="13">
        <f t="shared" si="2457"/>
        <v>4.8772489134470235E-4</v>
      </c>
      <c r="BI2027" s="13">
        <f t="shared" si="2458"/>
        <v>1.9305589741527054E-4</v>
      </c>
      <c r="BJ2027" s="14">
        <f t="shared" si="2459"/>
        <v>0.45212948879868164</v>
      </c>
      <c r="BK2027" s="14">
        <f t="shared" si="2460"/>
        <v>0.21903941476356298</v>
      </c>
      <c r="BL2027" s="14">
        <f t="shared" si="2461"/>
        <v>0.30646113672282854</v>
      </c>
      <c r="BM2027" s="14">
        <f t="shared" si="2462"/>
        <v>0.69814448045261568</v>
      </c>
      <c r="BN2027" s="14">
        <f t="shared" si="2463"/>
        <v>0.2959340513458032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1.3434343434343401</v>
      </c>
      <c r="F2028" s="15">
        <f>VLOOKUP(B2028,home!$B$2:$E$405,3,FALSE)</f>
        <v>0.91</v>
      </c>
      <c r="G2028" s="15">
        <f>VLOOKUP(C2028,away!$B$2:$E$405,4,FALSE)</f>
        <v>1.1599999999999999</v>
      </c>
      <c r="H2028" s="15">
        <f>VLOOKUP(A2028,away!$A$2:$E$405,3,FALSE)</f>
        <v>0.98989898989898994</v>
      </c>
      <c r="I2028" s="15">
        <f>VLOOKUP(C2028,away!$B$2:$E$405,3,FALSE)</f>
        <v>0.41</v>
      </c>
      <c r="J2028" s="15">
        <f>VLOOKUP(B2028,home!$B$2:$E$405,4,FALSE)</f>
        <v>0.9</v>
      </c>
      <c r="K2028" s="20">
        <f t="shared" si="2408"/>
        <v>1.4181292929292892</v>
      </c>
      <c r="L2028" s="20">
        <f t="shared" si="2409"/>
        <v>0.3652727272727273</v>
      </c>
      <c r="M2028" s="21">
        <f t="shared" si="2410"/>
        <v>0.16806541166619304</v>
      </c>
      <c r="N2028" s="21">
        <f t="shared" si="2411"/>
        <v>0.2383384834120483</v>
      </c>
      <c r="O2028" s="21">
        <f t="shared" si="2412"/>
        <v>6.1389711279523959E-2</v>
      </c>
      <c r="P2028" s="21">
        <f t="shared" si="2413"/>
        <v>8.7058547849964543E-2</v>
      </c>
      <c r="Q2028" s="21">
        <f t="shared" si="2414"/>
        <v>0.16899739247948359</v>
      </c>
      <c r="R2028" s="21">
        <f t="shared" si="2415"/>
        <v>1.121199363277851E-2</v>
      </c>
      <c r="S2028" s="21">
        <f t="shared" si="2416"/>
        <v>1.1274168013817958E-2</v>
      </c>
      <c r="T2028" s="21">
        <f t="shared" si="2417"/>
        <v>6.1730138452960458E-2</v>
      </c>
      <c r="U2028" s="21">
        <f t="shared" si="2418"/>
        <v>1.5900056602779884E-2</v>
      </c>
      <c r="V2028" s="21">
        <f t="shared" si="2419"/>
        <v>6.4889595714803143E-4</v>
      </c>
      <c r="W2028" s="21">
        <f t="shared" si="2420"/>
        <v>7.988671756794119E-2</v>
      </c>
      <c r="X2028" s="21">
        <f t="shared" si="2421"/>
        <v>2.9180439198907972E-2</v>
      </c>
      <c r="Y2028" s="21">
        <f t="shared" si="2422"/>
        <v>5.3294093046005542E-3</v>
      </c>
      <c r="Z2028" s="21">
        <f t="shared" si="2423"/>
        <v>1.3651451641364871E-3</v>
      </c>
      <c r="AA2028" s="21">
        <f t="shared" si="2424"/>
        <v>1.9359523463627151E-3</v>
      </c>
      <c r="AB2028" s="21">
        <f t="shared" si="2425"/>
        <v>1.3727153660460778E-3</v>
      </c>
      <c r="AC2028" s="21">
        <f t="shared" si="2426"/>
        <v>2.1008166989478183E-5</v>
      </c>
      <c r="AD2028" s="21">
        <f t="shared" si="2427"/>
        <v>2.8322423574766591E-2</v>
      </c>
      <c r="AE2028" s="21">
        <f t="shared" si="2428"/>
        <v>1.0345408902128378E-2</v>
      </c>
      <c r="AF2028" s="21">
        <f t="shared" si="2429"/>
        <v>1.8894478622159916E-3</v>
      </c>
      <c r="AG2028" s="21">
        <f t="shared" si="2430"/>
        <v>2.3005459122375324E-4</v>
      </c>
      <c r="AH2028" s="21">
        <f t="shared" si="2431"/>
        <v>1.2466257430682732E-4</v>
      </c>
      <c r="AI2028" s="21">
        <f t="shared" si="2432"/>
        <v>1.7678764835648604E-4</v>
      </c>
      <c r="AJ2028" s="21">
        <f t="shared" si="2433"/>
        <v>1.253538713812077E-4</v>
      </c>
      <c r="AK2028" s="21">
        <f t="shared" si="2434"/>
        <v>5.9255998995927026E-5</v>
      </c>
      <c r="AL2028" s="21">
        <f t="shared" si="2435"/>
        <v>4.3529254305487301E-7</v>
      </c>
      <c r="AM2028" s="21">
        <f t="shared" si="2436"/>
        <v>8.0329717036255171E-3</v>
      </c>
      <c r="AN2028" s="21">
        <f t="shared" si="2437"/>
        <v>2.9342254822879387E-3</v>
      </c>
      <c r="AO2028" s="21">
        <f t="shared" si="2438"/>
        <v>5.3589627217422425E-4</v>
      </c>
      <c r="AP2028" s="21">
        <f t="shared" si="2439"/>
        <v>6.5249430957455579E-5</v>
      </c>
      <c r="AQ2028" s="21">
        <f t="shared" si="2440"/>
        <v>5.958459399705827E-6</v>
      </c>
      <c r="AR2028" s="21">
        <f t="shared" si="2441"/>
        <v>9.1071677011787674E-6</v>
      </c>
      <c r="AS2028" s="21">
        <f t="shared" si="2442"/>
        <v>1.2915141292661108E-5</v>
      </c>
      <c r="AT2028" s="21">
        <f t="shared" si="2443"/>
        <v>9.157670094721682E-6</v>
      </c>
      <c r="AU2028" s="21">
        <f t="shared" si="2444"/>
        <v>4.3289200721024505E-6</v>
      </c>
      <c r="AV2028" s="21">
        <f t="shared" si="2445"/>
        <v>1.5347420902495153E-6</v>
      </c>
      <c r="AW2028" s="21">
        <f t="shared" si="2446"/>
        <v>6.2634238512944151E-9</v>
      </c>
      <c r="AX2028" s="21">
        <f t="shared" si="2447"/>
        <v>1.8986320803639027E-3</v>
      </c>
      <c r="AY2028" s="21">
        <f t="shared" si="2448"/>
        <v>6.9351851808201464E-4</v>
      </c>
      <c r="AZ2028" s="21">
        <f t="shared" si="2449"/>
        <v>1.2666170025697881E-4</v>
      </c>
      <c r="BA2028" s="21">
        <f t="shared" si="2450"/>
        <v>1.5422021564622455E-5</v>
      </c>
      <c r="BB2028" s="21">
        <f t="shared" si="2451"/>
        <v>1.4083109692421138E-6</v>
      </c>
      <c r="BC2028" s="21">
        <f t="shared" si="2452"/>
        <v>1.0288351771663297E-7</v>
      </c>
      <c r="BD2028" s="21">
        <f t="shared" si="2453"/>
        <v>5.5443333065661055E-7</v>
      </c>
      <c r="BE2028" s="21">
        <f t="shared" si="2454"/>
        <v>7.8625814718049012E-7</v>
      </c>
      <c r="BF2028" s="21">
        <f t="shared" si="2455"/>
        <v>5.5750785516048074E-7</v>
      </c>
      <c r="BG2028" s="21">
        <f t="shared" si="2456"/>
        <v>2.6353940681375229E-7</v>
      </c>
      <c r="BH2028" s="21">
        <f t="shared" si="2457"/>
        <v>9.3433238160947791E-8</v>
      </c>
      <c r="BI2028" s="21">
        <f t="shared" si="2458"/>
        <v>2.6500082393855758E-8</v>
      </c>
      <c r="BJ2028" s="22">
        <f t="shared" si="2459"/>
        <v>0.63855996220947586</v>
      </c>
      <c r="BK2028" s="22">
        <f t="shared" si="2460"/>
        <v>0.26776198546473812</v>
      </c>
      <c r="BL2028" s="22">
        <f t="shared" si="2461"/>
        <v>9.2335814633842883E-2</v>
      </c>
      <c r="BM2028" s="22">
        <f t="shared" si="2462"/>
        <v>0.26426785489754345</v>
      </c>
      <c r="BN2028" s="22">
        <f t="shared" si="2463"/>
        <v>0.73506154031999194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1.6111111111111101</v>
      </c>
      <c r="F2029" s="10">
        <f>VLOOKUP(B2029,home!$B$2:$E$405,3,FALSE)</f>
        <v>1.01</v>
      </c>
      <c r="G2029" s="10">
        <f>VLOOKUP(C2029,away!$B$2:$E$405,4,FALSE)</f>
        <v>1.01</v>
      </c>
      <c r="H2029" s="10">
        <f>VLOOKUP(A2029,away!$A$2:$E$405,3,FALSE)</f>
        <v>1.4652777777777799</v>
      </c>
      <c r="I2029" s="10">
        <f>VLOOKUP(C2029,away!$B$2:$E$405,3,FALSE)</f>
        <v>1.24</v>
      </c>
      <c r="J2029" s="10">
        <f>VLOOKUP(B2029,home!$B$2:$E$405,4,FALSE)</f>
        <v>0.77</v>
      </c>
      <c r="K2029" s="12">
        <f t="shared" ref="K2029:K2092" si="2464">E2029*F2029*G2029</f>
        <v>1.6434944444444435</v>
      </c>
      <c r="L2029" s="12">
        <f t="shared" ref="L2029:L2092" si="2465">H2029*I2029*J2029</f>
        <v>1.3990472222222243</v>
      </c>
      <c r="M2029" s="13">
        <f t="shared" ref="M2029:M2092" si="2466">_xlfn.POISSON.DIST(0,K2029,FALSE) * _xlfn.POISSON.DIST(0,L2029,FALSE)</f>
        <v>4.7713463527601453E-2</v>
      </c>
      <c r="N2029" s="13">
        <f t="shared" ref="N2029:N2092" si="2467">_xlfn.POISSON.DIST(1,K2029,FALSE) * _xlfn.POISSON.DIST(0,L2029,FALSE)</f>
        <v>7.8416812232815561E-2</v>
      </c>
      <c r="O2029" s="13">
        <f t="shared" ref="O2029:O2092" si="2468">_xlfn.POISSON.DIST(0,K2029,FALSE) * _xlfn.POISSON.DIST(1,L2029,FALSE)</f>
        <v>6.6753388610892223E-2</v>
      </c>
      <c r="P2029" s="13">
        <f t="shared" ref="P2029:P2092" si="2469">_xlfn.POISSON.DIST(1,K2029,FALSE) * _xlfn.POISSON.DIST(1,L2029,FALSE)</f>
        <v>0.10970882332984234</v>
      </c>
      <c r="Q2029" s="13">
        <f t="shared" ref="Q2029:Q2092" si="2470">_xlfn.POISSON.DIST(2,K2029,FALSE) * _xlfn.POISSON.DIST(0,L2029,FALSE)</f>
        <v>6.4438797627837732E-2</v>
      </c>
      <c r="R2029" s="13">
        <f t="shared" ref="R2029:R2092" si="2471">_xlfn.POISSON.DIST(0,K2029,FALSE) * _xlfn.POISSON.DIST(2,L2029,FALSE)</f>
        <v>4.6695571454994728E-2</v>
      </c>
      <c r="S2029" s="13">
        <f t="shared" ref="S2029:S2092" si="2472">_xlfn.POISSON.DIST(2,K2029,FALSE) * _xlfn.POISSON.DIST(2,L2029,FALSE)</f>
        <v>6.3064096727414906E-2</v>
      </c>
      <c r="T2029" s="13">
        <f t="shared" ref="T2029:T2092" si="2473">_xlfn.POISSON.DIST(2,K2029,FALSE) * _xlfn.POISSON.DIST(1,L2029,FALSE)</f>
        <v>9.0152920824566427E-2</v>
      </c>
      <c r="U2029" s="13">
        <f t="shared" ref="U2029:U2092" si="2474">_xlfn.POISSON.DIST(1,K2029,FALSE) * _xlfn.POISSON.DIST(2,L2029,FALSE)</f>
        <v>7.6743912266442366E-2</v>
      </c>
      <c r="V2029" s="13">
        <f t="shared" ref="V2029:V2092" si="2475">_xlfn.POISSON.DIST(3,K2029,FALSE) * _xlfn.POISSON.DIST(3,L2029,FALSE)</f>
        <v>1.6111659837716463E-2</v>
      </c>
      <c r="W2029" s="13">
        <f t="shared" ref="W2029:W2092" si="2476">_xlfn.POISSON.DIST(3,K2029,FALSE) * _xlfn.POISSON.DIST(0,L2029,FALSE)</f>
        <v>3.5301601969343704E-2</v>
      </c>
      <c r="X2029" s="13">
        <f t="shared" ref="X2029:X2092" si="2477">_xlfn.POISSON.DIST(3,K2029,FALSE) * _xlfn.POISSON.DIST(1,L2029,FALSE)</f>
        <v>4.9388608175204907E-2</v>
      </c>
      <c r="Y2029" s="13">
        <f t="shared" ref="Y2029:Y2092" si="2478">_xlfn.POISSON.DIST(3,K2029,FALSE) * _xlfn.POISSON.DIST(2,L2029,FALSE)</f>
        <v>3.454849753847114E-2</v>
      </c>
      <c r="Z2029" s="13">
        <f t="shared" ref="Z2029:Z2092" si="2479">_xlfn.POISSON.DIST(0,K2029,FALSE) * _xlfn.POISSON.DIST(3,L2029,FALSE)</f>
        <v>2.1776436511396581E-2</v>
      </c>
      <c r="AA2029" s="13">
        <f t="shared" ref="AA2029:AA2092" si="2480">_xlfn.POISSON.DIST(1,K2029,FALSE) * _xlfn.POISSON.DIST(3,L2029,FALSE)</f>
        <v>3.5789452426277416E-2</v>
      </c>
      <c r="AB2029" s="13">
        <f t="shared" ref="AB2029:AB2092" si="2481">_xlfn.POISSON.DIST(2,K2029,FALSE) * _xlfn.POISSON.DIST(3,L2029,FALSE)</f>
        <v>2.9409883116147825E-2</v>
      </c>
      <c r="AC2029" s="13">
        <f t="shared" ref="AC2029:AC2092" si="2482">_xlfn.POISSON.DIST(4,K2029,FALSE) * _xlfn.POISSON.DIST(4,L2029,FALSE)</f>
        <v>2.3153727375922299E-3</v>
      </c>
      <c r="AD2029" s="13">
        <f t="shared" ref="AD2029:AD2092" si="2483">_xlfn.POISSON.DIST(4,K2029,FALSE) * _xlfn.POISSON.DIST(0,L2029,FALSE)</f>
        <v>1.4504496679151354E-2</v>
      </c>
      <c r="AE2029" s="13">
        <f t="shared" ref="AE2029:AE2092" si="2484">_xlfn.POISSON.DIST(4,K2029,FALSE) * _xlfn.POISSON.DIST(1,L2029,FALSE)</f>
        <v>2.0292475788698177E-2</v>
      </c>
      <c r="AF2029" s="13">
        <f t="shared" ref="AF2029:AF2092" si="2485">_xlfn.POISSON.DIST(4,K2029,FALSE) * _xlfn.POISSON.DIST(2,L2029,FALSE)</f>
        <v>1.4195065942094968E-2</v>
      </c>
      <c r="AG2029" s="13">
        <f t="shared" ref="AG2029:AG2092" si="2486">_xlfn.POISSON.DIST(4,K2029,FALSE) * _xlfn.POISSON.DIST(3,L2029,FALSE)</f>
        <v>6.6198558585164203E-3</v>
      </c>
      <c r="AH2029" s="13">
        <f t="shared" ref="AH2029:AH2092" si="2487">_xlfn.POISSON.DIST(0,K2029,FALSE) * _xlfn.POISSON.DIST(4,L2029,FALSE)</f>
        <v>7.6165657527920063E-3</v>
      </c>
      <c r="AI2029" s="13">
        <f t="shared" ref="AI2029:AI2092" si="2488">_xlfn.POISSON.DIST(1,K2029,FALSE) * _xlfn.POISSON.DIST(4,L2029,FALSE)</f>
        <v>1.2517783500459472E-2</v>
      </c>
      <c r="AJ2029" s="13">
        <f t="shared" ref="AJ2029:AJ2092" si="2489">_xlfn.POISSON.DIST(2,K2029,FALSE) * _xlfn.POISSON.DIST(4,L2029,FALSE)</f>
        <v>1.0286453819881731E-2</v>
      </c>
      <c r="AK2029" s="13">
        <f t="shared" ref="AK2029:AK2092" si="2490">_xlfn.POISSON.DIST(3,K2029,FALSE) * _xlfn.POISSON.DIST(4,L2029,FALSE)</f>
        <v>5.6352432353366502E-3</v>
      </c>
      <c r="AL2029" s="13">
        <f t="shared" ref="AL2029:AL2092" si="2491">_xlfn.POISSON.DIST(5,K2029,FALSE) * _xlfn.POISSON.DIST(5,L2029,FALSE)</f>
        <v>2.1295190064271458E-4</v>
      </c>
      <c r="AM2029" s="13">
        <f t="shared" ref="AM2029:AM2092" si="2492">_xlfn.POISSON.DIST(5,K2029,FALSE) * _xlfn.POISSON.DIST(0,L2029,FALSE)</f>
        <v>4.7676119423296246E-3</v>
      </c>
      <c r="AN2029" s="13">
        <f t="shared" ref="AN2029:AN2092" si="2493">_xlfn.POISSON.DIST(5,K2029,FALSE) * _xlfn.POISSON.DIST(1,L2029,FALSE)</f>
        <v>6.6701142445497645E-3</v>
      </c>
      <c r="AO2029" s="13">
        <f t="shared" ref="AO2029:AO2092" si="2494">_xlfn.POISSON.DIST(5,K2029,FALSE) * _xlfn.POISSON.DIST(2,L2029,FALSE)</f>
        <v>4.6659024028711206E-3</v>
      </c>
      <c r="AP2029" s="13">
        <f t="shared" ref="AP2029:AP2092" si="2495">_xlfn.POISSON.DIST(5,K2029,FALSE) * _xlfn.POISSON.DIST(3,L2029,FALSE)</f>
        <v>2.1759392652989469E-3</v>
      </c>
      <c r="AQ2029" s="13">
        <f t="shared" ref="AQ2029:AQ2092" si="2496">_xlfn.POISSON.DIST(5,K2029,FALSE) * _xlfn.POISSON.DIST(4,L2029,FALSE)</f>
        <v>7.6106044621019014E-4</v>
      </c>
      <c r="AR2029" s="13">
        <f t="shared" ref="AR2029:AR2092" si="2497">_xlfn.POISSON.DIST(0,K2029,FALSE) * _xlfn.POISSON.DIST(5,L2029,FALSE)</f>
        <v>2.1311870318633159E-3</v>
      </c>
      <c r="AS2029" s="13">
        <f t="shared" ref="AS2029:AS2092" si="2498">_xlfn.POISSON.DIST(1,K2029,FALSE) * _xlfn.POISSON.DIST(5,L2029,FALSE)</f>
        <v>3.5025940469394024E-3</v>
      </c>
      <c r="AT2029" s="13">
        <f t="shared" ref="AT2029:AT2092" si="2499">_xlfn.POISSON.DIST(2,K2029,FALSE) * _xlfn.POISSON.DIST(5,L2029,FALSE)</f>
        <v>2.8782469286445446E-3</v>
      </c>
      <c r="AU2029" s="13">
        <f t="shared" ref="AU2029:AU2092" si="2500">_xlfn.POISSON.DIST(3,K2029,FALSE) * _xlfn.POISSON.DIST(5,L2029,FALSE)</f>
        <v>1.576794278988864E-3</v>
      </c>
      <c r="AV2029" s="13">
        <f t="shared" ref="AV2029:AV2092" si="2501">_xlfn.POISSON.DIST(4,K2029,FALSE) * _xlfn.POISSON.DIST(5,L2029,FALSE)</f>
        <v>6.4786315938749511E-4</v>
      </c>
      <c r="AW2029" s="13">
        <f t="shared" ref="AW2029:AW2092" si="2502">_xlfn.POISSON.DIST(6,K2029,FALSE) * _xlfn.POISSON.DIST(6,L2029,FALSE)</f>
        <v>1.3601275380905851E-5</v>
      </c>
      <c r="AX2029" s="13">
        <f t="shared" ref="AX2029:AX2092" si="2503">_xlfn.POISSON.DIST(6,K2029,FALSE) * _xlfn.POISSON.DIST(0,L2029,FALSE)</f>
        <v>1.3059239567476204E-3</v>
      </c>
      <c r="AY2029" s="13">
        <f t="shared" ref="AY2029:AY2092" si="2504">_xlfn.POISSON.DIST(6,K2029,FALSE) * _xlfn.POISSON.DIST(1,L2029,FALSE)</f>
        <v>1.8270492841212147E-3</v>
      </c>
      <c r="AZ2029" s="13">
        <f t="shared" ref="AZ2029:AZ2092" si="2505">_xlfn.POISSON.DIST(6,K2029,FALSE) * _xlfn.POISSON.DIST(2,L2029,FALSE)</f>
        <v>1.2780641129064448E-3</v>
      </c>
      <c r="BA2029" s="13">
        <f t="shared" ref="BA2029:BA2092" si="2506">_xlfn.POISSON.DIST(6,K2029,FALSE) * _xlfn.POISSON.DIST(3,L2029,FALSE)</f>
        <v>5.9602401566122406E-4</v>
      </c>
      <c r="BB2029" s="13">
        <f t="shared" ref="BB2029:BB2092" si="2507">_xlfn.POISSON.DIST(6,K2029,FALSE) * _xlfn.POISSON.DIST(4,L2029,FALSE)</f>
        <v>2.0846643587214286E-4</v>
      </c>
      <c r="BC2029" s="13">
        <f t="shared" ref="BC2029:BC2092" si="2508">_xlfn.POISSON.DIST(6,K2029,FALSE) * _xlfn.POISSON.DIST(5,L2029,FALSE)</f>
        <v>5.8330877606697775E-5</v>
      </c>
      <c r="BD2029" s="13">
        <f t="shared" ref="BD2029:BD2092" si="2509">_xlfn.POISSON.DIST(0,K2029,FALSE) * _xlfn.POISSON.DIST(6,L2029,FALSE)</f>
        <v>4.9693854949406672E-4</v>
      </c>
      <c r="BE2029" s="13">
        <f t="shared" ref="BE2029:BE2092" si="2510">_xlfn.POISSON.DIST(1,K2029,FALSE) * _xlfn.POISSON.DIST(6,L2029,FALSE)</f>
        <v>8.1671574532377869E-4</v>
      </c>
      <c r="BF2029" s="13">
        <f t="shared" ref="BF2029:BF2092" si="2511">_xlfn.POISSON.DIST(2,K2029,FALSE) * _xlfn.POISSON.DIST(6,L2029,FALSE)</f>
        <v>6.7113389506496667E-4</v>
      </c>
      <c r="BG2029" s="13">
        <f t="shared" ref="BG2029:BG2092" si="2512">_xlfn.POISSON.DIST(3,K2029,FALSE) * _xlfn.POISSON.DIST(6,L2029,FALSE)</f>
        <v>3.6766827600587764E-4</v>
      </c>
      <c r="BH2029" s="13">
        <f t="shared" ref="BH2029:BH2092" si="2513">_xlfn.POISSON.DIST(4,K2029,FALSE) * _xlfn.POISSON.DIST(6,L2029,FALSE)</f>
        <v>1.5106519225353159E-4</v>
      </c>
      <c r="BI2029" s="13">
        <f t="shared" ref="BI2029:BI2092" si="2514">_xlfn.POISSON.DIST(5,K2029,FALSE) * _xlfn.POISSON.DIST(6,L2029,FALSE)</f>
        <v>4.9654960843522181E-5</v>
      </c>
      <c r="BJ2029" s="14">
        <f t="shared" ref="BJ2029:BJ2092" si="2515">SUM(N2029,Q2029,T2029,W2029,X2029,Y2029,AD2029,AE2029,AF2029,AG2029,AM2029,AN2029,AO2029,AP2029,AQ2029,AX2029,AY2029,AZ2029,BA2029,BB2029,BC2029)</f>
        <v>0.43217361962087542</v>
      </c>
      <c r="BK2029" s="14">
        <f t="shared" ref="BK2029:BK2092" si="2516">SUM(M2029,P2029,S2029,V2029,AC2029,AL2029,AY2029)</f>
        <v>0.24095341734493134</v>
      </c>
      <c r="BL2029" s="14">
        <f t="shared" ref="BL2029:BL2092" si="2517">SUM(O2029,R2029,U2029,AA2029,AB2029,AH2029,AI2029,AJ2029,AK2029,AR2029,AS2029,AT2029,AU2029,AV2029,BD2029,BE2029,BF2029,BG2029,BH2029,BI2029)</f>
        <v>0.30473811624803382</v>
      </c>
      <c r="BM2029" s="14">
        <f t="shared" ref="BM2029:BM2092" si="2518">SUM(S2029:BI2029)</f>
        <v>0.5841012849325129</v>
      </c>
      <c r="BN2029" s="14">
        <f t="shared" ref="BN2029:BN2092" si="2519">SUM(M2029:R2029)</f>
        <v>0.41372685678398402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1.8034188034187999</v>
      </c>
      <c r="F2030" s="10">
        <f>VLOOKUP(B2030,home!$B$2:$E$405,3,FALSE)</f>
        <v>0.87</v>
      </c>
      <c r="G2030" s="10">
        <f>VLOOKUP(C2030,away!$B$2:$E$405,4,FALSE)</f>
        <v>0.87</v>
      </c>
      <c r="H2030" s="10">
        <f>VLOOKUP(A2030,away!$A$2:$E$405,3,FALSE)</f>
        <v>1.23931623931624</v>
      </c>
      <c r="I2030" s="10">
        <f>VLOOKUP(C2030,away!$B$2:$E$405,3,FALSE)</f>
        <v>0.24</v>
      </c>
      <c r="J2030" s="10">
        <f>VLOOKUP(B2030,home!$B$2:$E$405,4,FALSE)</f>
        <v>0.57999999999999996</v>
      </c>
      <c r="K2030" s="12">
        <f t="shared" si="2464"/>
        <v>1.3650076923076897</v>
      </c>
      <c r="L2030" s="12">
        <f t="shared" si="2465"/>
        <v>0.1725128205128206</v>
      </c>
      <c r="M2030" s="13">
        <f t="shared" si="2466"/>
        <v>0.21491331615662551</v>
      </c>
      <c r="N2030" s="13">
        <f t="shared" si="2467"/>
        <v>0.29335832973314829</v>
      </c>
      <c r="O2030" s="13">
        <f t="shared" si="2468"/>
        <v>3.7075302335943007E-2</v>
      </c>
      <c r="P2030" s="13">
        <f t="shared" si="2469"/>
        <v>5.0608072883195451E-2</v>
      </c>
      <c r="Q2030" s="13">
        <f t="shared" si="2470"/>
        <v>0.20021818834414157</v>
      </c>
      <c r="R2030" s="13">
        <f t="shared" si="2471"/>
        <v>3.1979824886695465E-3</v>
      </c>
      <c r="S2030" s="13">
        <f t="shared" si="2472"/>
        <v>2.9793140401363927E-3</v>
      </c>
      <c r="T2030" s="13">
        <f t="shared" si="2473"/>
        <v>3.4540204389215005E-2</v>
      </c>
      <c r="U2030" s="13">
        <f t="shared" si="2474"/>
        <v>4.3652706968992198E-3</v>
      </c>
      <c r="V2030" s="13">
        <f t="shared" si="2475"/>
        <v>7.7952535976187533E-5</v>
      </c>
      <c r="W2030" s="13">
        <f t="shared" si="2476"/>
        <v>9.1099789076554374E-2</v>
      </c>
      <c r="X2030" s="13">
        <f t="shared" si="2477"/>
        <v>1.5715881561719439E-2</v>
      </c>
      <c r="Y2030" s="13">
        <f t="shared" si="2478"/>
        <v>1.355595527528826E-3</v>
      </c>
      <c r="Z2030" s="13">
        <f t="shared" si="2479"/>
        <v>1.8389765969033088E-4</v>
      </c>
      <c r="AA2030" s="13">
        <f t="shared" si="2480"/>
        <v>2.5102172007468335E-4</v>
      </c>
      <c r="AB2030" s="13">
        <f t="shared" si="2481"/>
        <v>1.7132328941912525E-4</v>
      </c>
      <c r="AC2030" s="13">
        <f t="shared" si="2482"/>
        <v>1.1472729135236956E-6</v>
      </c>
      <c r="AD2030" s="13">
        <f t="shared" si="2483"/>
        <v>3.1087978214276179E-2</v>
      </c>
      <c r="AE2030" s="13">
        <f t="shared" si="2484"/>
        <v>5.3630748057859039E-3</v>
      </c>
      <c r="AF2030" s="13">
        <f t="shared" si="2485"/>
        <v>4.6259958068368685E-4</v>
      </c>
      <c r="AG2030" s="13">
        <f t="shared" si="2486"/>
        <v>2.6601452810596969E-5</v>
      </c>
      <c r="AH2030" s="13">
        <f t="shared" si="2487"/>
        <v>7.931175989721454E-6</v>
      </c>
      <c r="AI2030" s="13">
        <f t="shared" si="2488"/>
        <v>1.0826116235015837E-5</v>
      </c>
      <c r="AJ2030" s="13">
        <f t="shared" si="2489"/>
        <v>7.3888659693068938E-6</v>
      </c>
      <c r="AK2030" s="13">
        <f t="shared" si="2490"/>
        <v>3.3619529618448083E-6</v>
      </c>
      <c r="AL2030" s="13">
        <f t="shared" si="2491"/>
        <v>1.0806453925304295E-8</v>
      </c>
      <c r="AM2030" s="13">
        <f t="shared" si="2492"/>
        <v>8.4870658801561704E-3</v>
      </c>
      <c r="AN2030" s="13">
        <f t="shared" si="2493"/>
        <v>1.4641276728638653E-3</v>
      </c>
      <c r="AO2030" s="13">
        <f t="shared" si="2494"/>
        <v>1.2629039721830882E-4</v>
      </c>
      <c r="AP2030" s="13">
        <f t="shared" si="2495"/>
        <v>7.2622375426049735E-6</v>
      </c>
      <c r="AQ2030" s="13">
        <f t="shared" si="2496"/>
        <v>3.1320727042721984E-7</v>
      </c>
      <c r="AR2030" s="13">
        <f t="shared" si="2497"/>
        <v>2.736459079940821E-7</v>
      </c>
      <c r="AS2030" s="13">
        <f t="shared" si="2498"/>
        <v>3.7352876938044434E-7</v>
      </c>
      <c r="AT2030" s="13">
        <f t="shared" si="2499"/>
        <v>2.5493482175126585E-7</v>
      </c>
      <c r="AU2030" s="13">
        <f t="shared" si="2500"/>
        <v>1.1599599757585588E-7</v>
      </c>
      <c r="AV2030" s="13">
        <f t="shared" si="2501"/>
        <v>3.9583857241986841E-8</v>
      </c>
      <c r="AW2030" s="13">
        <f t="shared" si="2502"/>
        <v>7.0686614186929584E-11</v>
      </c>
      <c r="AX2030" s="13">
        <f t="shared" si="2503"/>
        <v>1.930818368589217E-3</v>
      </c>
      <c r="AY2030" s="13">
        <f t="shared" si="2504"/>
        <v>3.3309092266328868E-4</v>
      </c>
      <c r="AZ2030" s="13">
        <f t="shared" si="2505"/>
        <v>2.873122727793086E-5</v>
      </c>
      <c r="BA2030" s="13">
        <f t="shared" si="2506"/>
        <v>1.6521683515035798E-6</v>
      </c>
      <c r="BB2030" s="13">
        <f t="shared" si="2507"/>
        <v>7.1255055569974955E-8</v>
      </c>
      <c r="BC2030" s="13">
        <f t="shared" si="2508"/>
        <v>2.4584821224348309E-9</v>
      </c>
      <c r="BD2030" s="13">
        <f t="shared" si="2509"/>
        <v>7.8679045683084698E-9</v>
      </c>
      <c r="BE2030" s="13">
        <f t="shared" si="2510"/>
        <v>1.0739750258083872E-8</v>
      </c>
      <c r="BF2030" s="13">
        <f t="shared" si="2511"/>
        <v>7.3299208578739932E-9</v>
      </c>
      <c r="BG2030" s="13">
        <f t="shared" si="2512"/>
        <v>3.3351327850015271E-9</v>
      </c>
      <c r="BH2030" s="13">
        <f t="shared" si="2513"/>
        <v>1.138120476598663E-9</v>
      </c>
      <c r="BI2030" s="13">
        <f t="shared" si="2514"/>
        <v>3.1070864106601371E-10</v>
      </c>
      <c r="BJ2030" s="14">
        <f t="shared" si="2515"/>
        <v>0.68560766848133503</v>
      </c>
      <c r="BK2030" s="14">
        <f t="shared" si="2516"/>
        <v>0.2689129046179643</v>
      </c>
      <c r="BL2030" s="14">
        <f t="shared" si="2517"/>
        <v>4.5091497053053008E-2</v>
      </c>
      <c r="BM2030" s="14">
        <f t="shared" si="2518"/>
        <v>0.2000916850183424</v>
      </c>
      <c r="BN2030" s="14">
        <f t="shared" si="2519"/>
        <v>0.79937119194172335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1.5777777777777799</v>
      </c>
      <c r="F2031" s="10">
        <f>VLOOKUP(B2031,home!$B$2:$E$405,3,FALSE)</f>
        <v>0.55000000000000004</v>
      </c>
      <c r="G2031" s="10">
        <f>VLOOKUP(C2031,away!$B$2:$E$405,4,FALSE)</f>
        <v>1.74</v>
      </c>
      <c r="H2031" s="10">
        <f>VLOOKUP(A2031,away!$A$2:$E$405,3,FALSE)</f>
        <v>1.31111111111111</v>
      </c>
      <c r="I2031" s="10">
        <f>VLOOKUP(C2031,away!$B$2:$E$405,3,FALSE)</f>
        <v>0.4</v>
      </c>
      <c r="J2031" s="10">
        <f>VLOOKUP(B2031,home!$B$2:$E$405,4,FALSE)</f>
        <v>1.05</v>
      </c>
      <c r="K2031" s="12">
        <f t="shared" si="2464"/>
        <v>1.5099333333333356</v>
      </c>
      <c r="L2031" s="12">
        <f t="shared" si="2465"/>
        <v>0.5506666666666663</v>
      </c>
      <c r="M2031" s="13">
        <f t="shared" si="2466"/>
        <v>0.12737752045001052</v>
      </c>
      <c r="N2031" s="13">
        <f t="shared" si="2467"/>
        <v>0.19233156404481949</v>
      </c>
      <c r="O2031" s="13">
        <f t="shared" si="2468"/>
        <v>7.0142554594472425E-2</v>
      </c>
      <c r="P2031" s="13">
        <f t="shared" si="2469"/>
        <v>0.10591058126734722</v>
      </c>
      <c r="Q2031" s="13">
        <f t="shared" si="2470"/>
        <v>0.14520391980170416</v>
      </c>
      <c r="R2031" s="13">
        <f t="shared" si="2471"/>
        <v>1.9312583365011394E-2</v>
      </c>
      <c r="S2031" s="13">
        <f t="shared" si="2472"/>
        <v>2.2015366574806083E-2</v>
      </c>
      <c r="T2031" s="13">
        <f t="shared" si="2473"/>
        <v>7.995895850413838E-2</v>
      </c>
      <c r="U2031" s="13">
        <f t="shared" si="2474"/>
        <v>2.9160713375609576E-2</v>
      </c>
      <c r="V2031" s="13">
        <f t="shared" si="2475"/>
        <v>2.0339017630548097E-3</v>
      </c>
      <c r="W2031" s="13">
        <f t="shared" si="2476"/>
        <v>7.3082746213084471E-2</v>
      </c>
      <c r="X2031" s="13">
        <f t="shared" si="2477"/>
        <v>4.0244232248005163E-2</v>
      </c>
      <c r="Y2031" s="13">
        <f t="shared" si="2478"/>
        <v>1.108057861228408E-2</v>
      </c>
      <c r="Z2031" s="13">
        <f t="shared" si="2479"/>
        <v>3.5449319687776448E-3</v>
      </c>
      <c r="AA2031" s="13">
        <f t="shared" si="2480"/>
        <v>5.3526109440563321E-3</v>
      </c>
      <c r="AB2031" s="13">
        <f t="shared" si="2481"/>
        <v>4.0410428423977365E-3</v>
      </c>
      <c r="AC2031" s="13">
        <f t="shared" si="2482"/>
        <v>1.0569551303322198E-4</v>
      </c>
      <c r="AD2031" s="13">
        <f t="shared" si="2483"/>
        <v>2.7587518649669237E-2</v>
      </c>
      <c r="AE2031" s="13">
        <f t="shared" si="2484"/>
        <v>1.5191526936417852E-2</v>
      </c>
      <c r="AF2031" s="13">
        <f t="shared" si="2485"/>
        <v>4.1827337498270452E-3</v>
      </c>
      <c r="AG2031" s="13">
        <f t="shared" si="2486"/>
        <v>7.6776401719047494E-4</v>
      </c>
      <c r="AH2031" s="13">
        <f t="shared" si="2487"/>
        <v>4.8801896770172209E-4</v>
      </c>
      <c r="AI2031" s="13">
        <f t="shared" si="2488"/>
        <v>7.3687610663175456E-4</v>
      </c>
      <c r="AJ2031" s="13">
        <f t="shared" si="2489"/>
        <v>5.5631689797008799E-4</v>
      </c>
      <c r="AK2031" s="13">
        <f t="shared" si="2490"/>
        <v>2.8000047604721193E-4</v>
      </c>
      <c r="AL2031" s="13">
        <f t="shared" si="2491"/>
        <v>3.5153057409661903E-6</v>
      </c>
      <c r="AM2031" s="13">
        <f t="shared" si="2492"/>
        <v>8.331062798618118E-3</v>
      </c>
      <c r="AN2031" s="13">
        <f t="shared" si="2493"/>
        <v>4.5876385811057076E-3</v>
      </c>
      <c r="AO2031" s="13">
        <f t="shared" si="2494"/>
        <v>1.2631298226644372E-3</v>
      </c>
      <c r="AP2031" s="13">
        <f t="shared" si="2495"/>
        <v>2.3185449633796103E-4</v>
      </c>
      <c r="AQ2031" s="13">
        <f t="shared" si="2496"/>
        <v>3.1918635662525941E-5</v>
      </c>
      <c r="AR2031" s="13">
        <f t="shared" si="2497"/>
        <v>5.3747155642882987E-5</v>
      </c>
      <c r="AS2031" s="13">
        <f t="shared" si="2498"/>
        <v>8.1154621877043895E-5</v>
      </c>
      <c r="AT2031" s="13">
        <f t="shared" si="2499"/>
        <v>6.126903436310569E-5</v>
      </c>
      <c r="AU2031" s="13">
        <f t="shared" si="2500"/>
        <v>3.0837385761999604E-5</v>
      </c>
      <c r="AV2031" s="13">
        <f t="shared" si="2501"/>
        <v>1.1640599168725513E-5</v>
      </c>
      <c r="AW2031" s="13">
        <f t="shared" si="2502"/>
        <v>8.1190864116815199E-8</v>
      </c>
      <c r="AX2031" s="13">
        <f t="shared" si="2503"/>
        <v>2.0965582369544657E-3</v>
      </c>
      <c r="AY2031" s="13">
        <f t="shared" si="2504"/>
        <v>1.1545047358162586E-3</v>
      </c>
      <c r="AZ2031" s="13">
        <f t="shared" si="2505"/>
        <v>3.1787363726140964E-4</v>
      </c>
      <c r="BA2031" s="13">
        <f t="shared" si="2506"/>
        <v>5.8347472083983154E-5</v>
      </c>
      <c r="BB2031" s="13">
        <f t="shared" si="2507"/>
        <v>8.0325019902283419E-6</v>
      </c>
      <c r="BC2031" s="13">
        <f t="shared" si="2508"/>
        <v>8.8464621919048132E-7</v>
      </c>
      <c r="BD2031" s="13">
        <f t="shared" si="2509"/>
        <v>4.9327945067801451E-6</v>
      </c>
      <c r="BE2031" s="13">
        <f t="shared" si="2510"/>
        <v>7.4481908522709103E-6</v>
      </c>
      <c r="BF2031" s="13">
        <f t="shared" si="2511"/>
        <v>5.6231358204361385E-6</v>
      </c>
      <c r="BG2031" s="13">
        <f t="shared" si="2512"/>
        <v>2.8301867377124052E-6</v>
      </c>
      <c r="BH2031" s="13">
        <f t="shared" si="2513"/>
        <v>1.0683483237074737E-6</v>
      </c>
      <c r="BI2031" s="13">
        <f t="shared" si="2514"/>
        <v>3.2262694911534113E-7</v>
      </c>
      <c r="BJ2031" s="14">
        <f t="shared" si="2515"/>
        <v>0.60771334834185464</v>
      </c>
      <c r="BK2031" s="14">
        <f t="shared" si="2516"/>
        <v>0.25860108560980904</v>
      </c>
      <c r="BL2031" s="14">
        <f t="shared" si="2517"/>
        <v>0.13033159164990205</v>
      </c>
      <c r="BM2031" s="14">
        <f t="shared" si="2518"/>
        <v>0.33875781050202597</v>
      </c>
      <c r="BN2031" s="14">
        <f t="shared" si="2519"/>
        <v>0.66027872352336525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1.5777777777777799</v>
      </c>
      <c r="F2032" s="10">
        <f>VLOOKUP(B2032,home!$B$2:$E$405,3,FALSE)</f>
        <v>0.87</v>
      </c>
      <c r="G2032" s="10">
        <f>VLOOKUP(C2032,away!$B$2:$E$405,4,FALSE)</f>
        <v>0.63</v>
      </c>
      <c r="H2032" s="10">
        <f>VLOOKUP(A2032,away!$A$2:$E$405,3,FALSE)</f>
        <v>1.31111111111111</v>
      </c>
      <c r="I2032" s="10">
        <f>VLOOKUP(C2032,away!$B$2:$E$405,3,FALSE)</f>
        <v>1</v>
      </c>
      <c r="J2032" s="10">
        <f>VLOOKUP(B2032,home!$B$2:$E$405,4,FALSE)</f>
        <v>1.05</v>
      </c>
      <c r="K2032" s="12">
        <f t="shared" si="2464"/>
        <v>0.8647800000000011</v>
      </c>
      <c r="L2032" s="12">
        <f t="shared" si="2465"/>
        <v>1.3766666666666656</v>
      </c>
      <c r="M2032" s="13">
        <f t="shared" si="2466"/>
        <v>0.1063046057564285</v>
      </c>
      <c r="N2032" s="13">
        <f t="shared" si="2467"/>
        <v>9.1930096966044358E-2</v>
      </c>
      <c r="O2032" s="13">
        <f t="shared" si="2468"/>
        <v>0.14634600725801644</v>
      </c>
      <c r="P2032" s="13">
        <f t="shared" si="2469"/>
        <v>0.12655710015658764</v>
      </c>
      <c r="Q2032" s="13">
        <f t="shared" si="2470"/>
        <v>3.9749654627147961E-2</v>
      </c>
      <c r="R2032" s="13">
        <f t="shared" si="2471"/>
        <v>0.10073483499593461</v>
      </c>
      <c r="S2032" s="13">
        <f t="shared" si="2472"/>
        <v>3.7666993556099954E-2</v>
      </c>
      <c r="T2032" s="13">
        <f t="shared" si="2473"/>
        <v>5.4722024536706985E-2</v>
      </c>
      <c r="U2032" s="13">
        <f t="shared" si="2474"/>
        <v>8.7113470607784432E-2</v>
      </c>
      <c r="V2032" s="13">
        <f t="shared" si="2475"/>
        <v>4.9825639592275634E-3</v>
      </c>
      <c r="W2032" s="13">
        <f t="shared" si="2476"/>
        <v>1.1458235442821688E-2</v>
      </c>
      <c r="X2032" s="13">
        <f t="shared" si="2477"/>
        <v>1.5774170792951177E-2</v>
      </c>
      <c r="Y2032" s="13">
        <f t="shared" si="2478"/>
        <v>1.085788756248139E-2</v>
      </c>
      <c r="Z2032" s="13">
        <f t="shared" si="2479"/>
        <v>4.6226096503689924E-2</v>
      </c>
      <c r="AA2032" s="13">
        <f t="shared" si="2480"/>
        <v>3.9975403734461026E-2</v>
      </c>
      <c r="AB2032" s="13">
        <f t="shared" si="2481"/>
        <v>1.7284964820743622E-2</v>
      </c>
      <c r="AC2032" s="13">
        <f t="shared" si="2482"/>
        <v>3.7073819705269113E-4</v>
      </c>
      <c r="AD2032" s="13">
        <f t="shared" si="2483"/>
        <v>2.4772132115608372E-3</v>
      </c>
      <c r="AE2032" s="13">
        <f t="shared" si="2484"/>
        <v>3.4102968545820832E-3</v>
      </c>
      <c r="AF2032" s="13">
        <f t="shared" si="2485"/>
        <v>2.347421001570666E-3</v>
      </c>
      <c r="AG2032" s="13">
        <f t="shared" si="2486"/>
        <v>1.0772054151652042E-3</v>
      </c>
      <c r="AH2032" s="13">
        <f t="shared" si="2487"/>
        <v>1.5909481546686616E-2</v>
      </c>
      <c r="AI2032" s="13">
        <f t="shared" si="2488"/>
        <v>1.3758201451943669E-2</v>
      </c>
      <c r="AJ2032" s="13">
        <f t="shared" si="2489"/>
        <v>5.9489087258059303E-3</v>
      </c>
      <c r="AK2032" s="13">
        <f t="shared" si="2490"/>
        <v>1.7148324293008198E-3</v>
      </c>
      <c r="AL2032" s="13">
        <f t="shared" si="2491"/>
        <v>1.7654757591133945E-5</v>
      </c>
      <c r="AM2032" s="13">
        <f t="shared" si="2492"/>
        <v>4.2844888821871695E-4</v>
      </c>
      <c r="AN2032" s="13">
        <f t="shared" si="2493"/>
        <v>5.8983130278109986E-4</v>
      </c>
      <c r="AO2032" s="13">
        <f t="shared" si="2494"/>
        <v>4.0600054674765686E-4</v>
      </c>
      <c r="AP2032" s="13">
        <f t="shared" si="2495"/>
        <v>1.8630913978531338E-4</v>
      </c>
      <c r="AQ2032" s="13">
        <f t="shared" si="2496"/>
        <v>6.4121395609445354E-5</v>
      </c>
      <c r="AR2032" s="13">
        <f t="shared" si="2497"/>
        <v>4.3804105858543793E-3</v>
      </c>
      <c r="AS2032" s="13">
        <f t="shared" si="2498"/>
        <v>3.7880914664351548E-3</v>
      </c>
      <c r="AT2032" s="13">
        <f t="shared" si="2499"/>
        <v>1.6379328691718984E-3</v>
      </c>
      <c r="AU2032" s="13">
        <f t="shared" si="2500"/>
        <v>4.7215052886749213E-4</v>
      </c>
      <c r="AV2032" s="13">
        <f t="shared" si="2501"/>
        <v>1.0207658358850756E-4</v>
      </c>
      <c r="AW2032" s="13">
        <f t="shared" si="2502"/>
        <v>5.8383979299721322E-7</v>
      </c>
      <c r="AX2032" s="13">
        <f t="shared" si="2503"/>
        <v>6.1752338258963714E-5</v>
      </c>
      <c r="AY2032" s="13">
        <f t="shared" si="2504"/>
        <v>8.5012385669839982E-5</v>
      </c>
      <c r="AZ2032" s="13">
        <f t="shared" si="2505"/>
        <v>5.8516858802739826E-5</v>
      </c>
      <c r="BA2032" s="13">
        <f t="shared" si="2506"/>
        <v>2.6852736317257237E-5</v>
      </c>
      <c r="BB2032" s="13">
        <f t="shared" si="2507"/>
        <v>9.2418167491893668E-6</v>
      </c>
      <c r="BC2032" s="13">
        <f t="shared" si="2508"/>
        <v>2.5445802116101374E-6</v>
      </c>
      <c r="BD2032" s="13">
        <f t="shared" si="2509"/>
        <v>1.0050608733099186E-3</v>
      </c>
      <c r="BE2032" s="13">
        <f t="shared" si="2510"/>
        <v>8.6915654202095248E-4</v>
      </c>
      <c r="BF2032" s="13">
        <f t="shared" si="2511"/>
        <v>3.7581459720444007E-4</v>
      </c>
      <c r="BG2032" s="13">
        <f t="shared" si="2512"/>
        <v>1.0833231579015205E-4</v>
      </c>
      <c r="BH2032" s="13">
        <f t="shared" si="2513"/>
        <v>2.3420905012251947E-5</v>
      </c>
      <c r="BI2032" s="13">
        <f t="shared" si="2514"/>
        <v>4.0507860472990553E-6</v>
      </c>
      <c r="BJ2032" s="14">
        <f t="shared" si="2515"/>
        <v>0.23572283840018418</v>
      </c>
      <c r="BK2032" s="14">
        <f t="shared" si="2516"/>
        <v>0.27598466876865729</v>
      </c>
      <c r="BL2032" s="14">
        <f t="shared" si="2517"/>
        <v>0.44155260362397969</v>
      </c>
      <c r="BM2032" s="14">
        <f t="shared" si="2518"/>
        <v>0.38777947899047471</v>
      </c>
      <c r="BN2032" s="14">
        <f t="shared" si="2519"/>
        <v>0.61162229976015947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1.5193798449612399</v>
      </c>
      <c r="F2033" s="10">
        <f>VLOOKUP(B2033,home!$B$2:$E$405,3,FALSE)</f>
        <v>1.1299999999999999</v>
      </c>
      <c r="G2033" s="10">
        <f>VLOOKUP(C2033,away!$B$2:$E$405,4,FALSE)</f>
        <v>1.22</v>
      </c>
      <c r="H2033" s="10">
        <f>VLOOKUP(A2033,away!$A$2:$E$405,3,FALSE)</f>
        <v>1.26356589147287</v>
      </c>
      <c r="I2033" s="10">
        <f>VLOOKUP(C2033,away!$B$2:$E$405,3,FALSE)</f>
        <v>0.66</v>
      </c>
      <c r="J2033" s="10">
        <f>VLOOKUP(B2033,home!$B$2:$E$405,4,FALSE)</f>
        <v>0.68</v>
      </c>
      <c r="K2033" s="12">
        <f t="shared" si="2464"/>
        <v>2.0946170542635651</v>
      </c>
      <c r="L2033" s="12">
        <f t="shared" si="2465"/>
        <v>0.5670883720930241</v>
      </c>
      <c r="M2033" s="13">
        <f t="shared" si="2466"/>
        <v>6.9829031867363001E-2</v>
      </c>
      <c r="N2033" s="13">
        <f t="shared" si="2467"/>
        <v>0.14626508103209249</v>
      </c>
      <c r="O2033" s="13">
        <f t="shared" si="2468"/>
        <v>3.9599232006494789E-2</v>
      </c>
      <c r="P2033" s="13">
        <f t="shared" si="2469"/>
        <v>8.2945226696543584E-2</v>
      </c>
      <c r="Q2033" s="13">
        <f t="shared" si="2470"/>
        <v>0.15318466658653168</v>
      </c>
      <c r="R2033" s="13">
        <f t="shared" si="2471"/>
        <v>1.1228132007348551E-2</v>
      </c>
      <c r="S2033" s="13">
        <f t="shared" si="2472"/>
        <v>2.4631268856802571E-2</v>
      </c>
      <c r="T2033" s="13">
        <f t="shared" si="2473"/>
        <v>8.6869243204168917E-2</v>
      </c>
      <c r="U2033" s="13">
        <f t="shared" si="2474"/>
        <v>2.3518636790114868E-2</v>
      </c>
      <c r="V2033" s="13">
        <f t="shared" si="2475"/>
        <v>3.2508703750606751E-3</v>
      </c>
      <c r="W2033" s="13">
        <f t="shared" si="2476"/>
        <v>0.10695440502794243</v>
      </c>
      <c r="X2033" s="13">
        <f t="shared" si="2477"/>
        <v>6.0652599435473825E-2</v>
      </c>
      <c r="Y2033" s="13">
        <f t="shared" si="2478"/>
        <v>1.7197691938536559E-2</v>
      </c>
      <c r="Z2033" s="13">
        <f t="shared" si="2479"/>
        <v>2.1224477005642906E-3</v>
      </c>
      <c r="AA2033" s="13">
        <f t="shared" si="2480"/>
        <v>4.4457151503844508E-3</v>
      </c>
      <c r="AB2033" s="13">
        <f t="shared" si="2481"/>
        <v>4.6560353861965923E-3</v>
      </c>
      <c r="AC2033" s="13">
        <f t="shared" si="2482"/>
        <v>2.4134318940281709E-4</v>
      </c>
      <c r="AD2033" s="13">
        <f t="shared" si="2483"/>
        <v>5.6007130200035275E-2</v>
      </c>
      <c r="AE2033" s="13">
        <f t="shared" si="2484"/>
        <v>3.1760992290740052E-2</v>
      </c>
      <c r="AF2033" s="13">
        <f t="shared" si="2485"/>
        <v>9.0056447071074318E-3</v>
      </c>
      <c r="AG2033" s="13">
        <f t="shared" si="2486"/>
        <v>1.7023321322005712E-3</v>
      </c>
      <c r="AH2033" s="13">
        <f t="shared" si="2487"/>
        <v>3.0090385284139634E-4</v>
      </c>
      <c r="AI2033" s="13">
        <f t="shared" si="2488"/>
        <v>6.3027834185520285E-4</v>
      </c>
      <c r="AJ2033" s="13">
        <f t="shared" si="2489"/>
        <v>6.6009588189143496E-4</v>
      </c>
      <c r="AK2033" s="13">
        <f t="shared" si="2490"/>
        <v>4.6088269721964906E-4</v>
      </c>
      <c r="AL2033" s="13">
        <f t="shared" si="2491"/>
        <v>1.1467015951020072E-5</v>
      </c>
      <c r="AM2033" s="13">
        <f t="shared" si="2492"/>
        <v>2.346269801547075E-2</v>
      </c>
      <c r="AN2033" s="13">
        <f t="shared" si="2493"/>
        <v>1.3305423222503535E-2</v>
      </c>
      <c r="AO2033" s="13">
        <f t="shared" si="2494"/>
        <v>3.7726753976291237E-3</v>
      </c>
      <c r="AP2033" s="13">
        <f t="shared" si="2495"/>
        <v>7.1314678322563431E-4</v>
      </c>
      <c r="AQ2033" s="13">
        <f t="shared" si="2496"/>
        <v>1.0110431209070041E-4</v>
      </c>
      <c r="AR2033" s="13">
        <f t="shared" si="2497"/>
        <v>3.4127815212869276E-5</v>
      </c>
      <c r="AS2033" s="13">
        <f t="shared" si="2498"/>
        <v>7.1484703769631515E-5</v>
      </c>
      <c r="AT2033" s="13">
        <f t="shared" si="2499"/>
        <v>7.4866539817424605E-5</v>
      </c>
      <c r="AU2033" s="13">
        <f t="shared" si="2500"/>
        <v>5.2272243698426595E-5</v>
      </c>
      <c r="AV2033" s="13">
        <f t="shared" si="2501"/>
        <v>2.7372583278836392E-5</v>
      </c>
      <c r="AW2033" s="13">
        <f t="shared" si="2502"/>
        <v>3.7835832435429103E-7</v>
      </c>
      <c r="AX2033" s="13">
        <f t="shared" si="2503"/>
        <v>8.1908945670401689E-3</v>
      </c>
      <c r="AY2033" s="13">
        <f t="shared" si="2504"/>
        <v>4.6449610660084049E-3</v>
      </c>
      <c r="AZ2033" s="13">
        <f t="shared" si="2505"/>
        <v>1.3170517046790918E-3</v>
      </c>
      <c r="BA2033" s="13">
        <f t="shared" si="2506"/>
        <v>2.4896156905626963E-4</v>
      </c>
      <c r="BB2033" s="13">
        <f t="shared" si="2507"/>
        <v>3.5295802727461223E-5</v>
      </c>
      <c r="BC2033" s="13">
        <f t="shared" si="2508"/>
        <v>4.0031678620865021E-6</v>
      </c>
      <c r="BD2033" s="13">
        <f t="shared" si="2509"/>
        <v>3.225581195359597E-6</v>
      </c>
      <c r="BE2033" s="13">
        <f t="shared" si="2510"/>
        <v>6.7563573817120672E-6</v>
      </c>
      <c r="BF2033" s="13">
        <f t="shared" si="2511"/>
        <v>7.0759906982168155E-6</v>
      </c>
      <c r="BG2033" s="13">
        <f t="shared" si="2512"/>
        <v>4.9404969307650961E-6</v>
      </c>
      <c r="BH2033" s="13">
        <f t="shared" si="2513"/>
        <v>2.587112281929344E-6</v>
      </c>
      <c r="BI2033" s="13">
        <f t="shared" si="2514"/>
        <v>1.0838019014047855E-6</v>
      </c>
      <c r="BJ2033" s="14">
        <f t="shared" si="2515"/>
        <v>0.72539600216312239</v>
      </c>
      <c r="BK2033" s="14">
        <f t="shared" si="2516"/>
        <v>0.18555416906713204</v>
      </c>
      <c r="BL2033" s="14">
        <f t="shared" si="2517"/>
        <v>8.5785705340513552E-2</v>
      </c>
      <c r="BM2033" s="14">
        <f t="shared" si="2518"/>
        <v>0.49116237136727409</v>
      </c>
      <c r="BN2033" s="14">
        <f t="shared" si="2519"/>
        <v>0.50305137019637414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1.6241610738254999</v>
      </c>
      <c r="F2034" s="10">
        <f>VLOOKUP(B2034,home!$B$2:$E$405,3,FALSE)</f>
        <v>0.77</v>
      </c>
      <c r="G2034" s="10">
        <f>VLOOKUP(C2034,away!$B$2:$E$405,4,FALSE)</f>
        <v>0.77</v>
      </c>
      <c r="H2034" s="10">
        <f>VLOOKUP(A2034,away!$A$2:$E$405,3,FALSE)</f>
        <v>1.2013422818791899</v>
      </c>
      <c r="I2034" s="10">
        <f>VLOOKUP(C2034,away!$B$2:$E$405,3,FALSE)</f>
        <v>0.85</v>
      </c>
      <c r="J2034" s="10">
        <f>VLOOKUP(B2034,home!$B$2:$E$405,4,FALSE)</f>
        <v>1.56</v>
      </c>
      <c r="K2034" s="12">
        <f t="shared" si="2464"/>
        <v>0.96296510067113883</v>
      </c>
      <c r="L2034" s="12">
        <f t="shared" si="2465"/>
        <v>1.5929798657718059</v>
      </c>
      <c r="M2034" s="13">
        <f t="shared" si="2466"/>
        <v>7.7618850192286593E-2</v>
      </c>
      <c r="N2034" s="13">
        <f t="shared" si="2467"/>
        <v>7.4744243889393297E-2</v>
      </c>
      <c r="O2034" s="13">
        <f t="shared" si="2468"/>
        <v>0.12364526556067061</v>
      </c>
      <c r="P2034" s="13">
        <f t="shared" si="2469"/>
        <v>0.11906607559814086</v>
      </c>
      <c r="Q2034" s="13">
        <f t="shared" si="2470"/>
        <v>3.5988049170768886E-2</v>
      </c>
      <c r="R2034" s="13">
        <f t="shared" si="2471"/>
        <v>9.8482209268078214E-2</v>
      </c>
      <c r="S2034" s="13">
        <f t="shared" si="2472"/>
        <v>4.5661364227961139E-2</v>
      </c>
      <c r="T2034" s="13">
        <f t="shared" si="2473"/>
        <v>5.7328237737440564E-2</v>
      </c>
      <c r="U2034" s="13">
        <f t="shared" si="2474"/>
        <v>9.4834930562151087E-2</v>
      </c>
      <c r="V2034" s="13">
        <f t="shared" si="2475"/>
        <v>7.7826447679371436E-3</v>
      </c>
      <c r="W2034" s="13">
        <f t="shared" si="2476"/>
        <v>1.1551745130895786E-2</v>
      </c>
      <c r="X2034" s="13">
        <f t="shared" si="2477"/>
        <v>1.8401697408044482E-2</v>
      </c>
      <c r="Y2034" s="13">
        <f t="shared" si="2478"/>
        <v>1.4656766733520048E-2</v>
      </c>
      <c r="Z2034" s="13">
        <f t="shared" si="2479"/>
        <v>5.2293392166924697E-2</v>
      </c>
      <c r="AA2034" s="13">
        <f t="shared" si="2480"/>
        <v>5.0356711652457975E-2</v>
      </c>
      <c r="AB2034" s="13">
        <f t="shared" si="2481"/>
        <v>2.4245877952938352E-2</v>
      </c>
      <c r="AC2034" s="13">
        <f t="shared" si="2482"/>
        <v>7.4615329265786837E-4</v>
      </c>
      <c r="AD2034" s="13">
        <f t="shared" si="2483"/>
        <v>2.7809818532250992E-3</v>
      </c>
      <c r="AE2034" s="13">
        <f t="shared" si="2484"/>
        <v>4.4300480992643465E-3</v>
      </c>
      <c r="AF2034" s="13">
        <f t="shared" si="2485"/>
        <v>3.5284887132643822E-3</v>
      </c>
      <c r="AG2034" s="13">
        <f t="shared" si="2486"/>
        <v>1.8736038256110753E-3</v>
      </c>
      <c r="AH2034" s="13">
        <f t="shared" si="2487"/>
        <v>2.0825580208705032E-2</v>
      </c>
      <c r="AI2034" s="13">
        <f t="shared" si="2488"/>
        <v>2.0054306942210515E-2</v>
      </c>
      <c r="AJ2034" s="13">
        <f t="shared" si="2489"/>
        <v>9.6557988517478321E-3</v>
      </c>
      <c r="AK2034" s="13">
        <f t="shared" si="2490"/>
        <v>3.0993991044445403E-3</v>
      </c>
      <c r="AL2034" s="13">
        <f t="shared" si="2491"/>
        <v>4.5783489001094336E-5</v>
      </c>
      <c r="AM2034" s="13">
        <f t="shared" si="2492"/>
        <v>5.3559769405110366E-4</v>
      </c>
      <c r="AN2034" s="13">
        <f t="shared" si="2493"/>
        <v>8.5319634277721598E-4</v>
      </c>
      <c r="AO2034" s="13">
        <f t="shared" si="2494"/>
        <v>6.7956229779712277E-4</v>
      </c>
      <c r="AP2034" s="13">
        <f t="shared" si="2495"/>
        <v>3.6084301930948008E-4</v>
      </c>
      <c r="AQ2034" s="13">
        <f t="shared" si="2496"/>
        <v>1.4370391611607722E-4</v>
      </c>
      <c r="AR2034" s="13">
        <f t="shared" si="2497"/>
        <v>6.6349459930965873E-3</v>
      </c>
      <c r="AS2034" s="13">
        <f t="shared" si="2498"/>
        <v>6.3892214361898235E-3</v>
      </c>
      <c r="AT2034" s="13">
        <f t="shared" si="2499"/>
        <v>3.0762986317553658E-3</v>
      </c>
      <c r="AU2034" s="13">
        <f t="shared" si="2500"/>
        <v>9.874560738742644E-4</v>
      </c>
      <c r="AV2034" s="13">
        <f t="shared" si="2501"/>
        <v>2.3772143439666456E-4</v>
      </c>
      <c r="AW2034" s="13">
        <f t="shared" si="2502"/>
        <v>1.9508650100410283E-6</v>
      </c>
      <c r="AX2034" s="13">
        <f t="shared" si="2503"/>
        <v>8.5960314561858464E-5</v>
      </c>
      <c r="AY2034" s="13">
        <f t="shared" si="2504"/>
        <v>1.3693305035245151E-4</v>
      </c>
      <c r="AZ2034" s="13">
        <f t="shared" si="2505"/>
        <v>1.0906579608508609E-4</v>
      </c>
      <c r="BA2034" s="13">
        <f t="shared" si="2506"/>
        <v>5.7913205735971851E-5</v>
      </c>
      <c r="BB2034" s="13">
        <f t="shared" si="2507"/>
        <v>2.306364267492586E-5</v>
      </c>
      <c r="BC2034" s="13">
        <f t="shared" si="2508"/>
        <v>7.3479836825024622E-6</v>
      </c>
      <c r="BD2034" s="13">
        <f t="shared" si="2509"/>
        <v>1.7615558962476938E-3</v>
      </c>
      <c r="BE2034" s="13">
        <f t="shared" si="2510"/>
        <v>1.6963168509679986E-3</v>
      </c>
      <c r="BF2034" s="13">
        <f t="shared" si="2511"/>
        <v>8.1674696358127394E-4</v>
      </c>
      <c r="BG2034" s="13">
        <f t="shared" si="2512"/>
        <v>2.6216627400262949E-4</v>
      </c>
      <c r="BH2034" s="13">
        <f t="shared" si="2513"/>
        <v>6.3114243109379855E-5</v>
      </c>
      <c r="BI2034" s="13">
        <f t="shared" si="2514"/>
        <v>1.2155362693921345E-5</v>
      </c>
      <c r="BJ2034" s="14">
        <f t="shared" si="2515"/>
        <v>0.22827704982457173</v>
      </c>
      <c r="BK2034" s="14">
        <f t="shared" si="2516"/>
        <v>0.25105780461833715</v>
      </c>
      <c r="BL2034" s="14">
        <f t="shared" si="2517"/>
        <v>0.46713777926331973</v>
      </c>
      <c r="BM2034" s="14">
        <f t="shared" si="2518"/>
        <v>0.46908635000847243</v>
      </c>
      <c r="BN2034" s="14">
        <f t="shared" si="2519"/>
        <v>0.52954469367933843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1.6571428571428599</v>
      </c>
      <c r="F2035" s="10">
        <f>VLOOKUP(B2035,home!$B$2:$E$405,3,FALSE)</f>
        <v>1.21</v>
      </c>
      <c r="G2035" s="10">
        <f>VLOOKUP(C2035,away!$B$2:$E$405,4,FALSE)</f>
        <v>1.1299999999999999</v>
      </c>
      <c r="H2035" s="10">
        <f>VLOOKUP(A2035,away!$A$2:$E$405,3,FALSE)</f>
        <v>1.3785714285714299</v>
      </c>
      <c r="I2035" s="10">
        <f>VLOOKUP(C2035,away!$B$2:$E$405,3,FALSE)</f>
        <v>0.75</v>
      </c>
      <c r="J2035" s="10">
        <f>VLOOKUP(B2035,home!$B$2:$E$405,4,FALSE)</f>
        <v>0.73</v>
      </c>
      <c r="K2035" s="12">
        <f t="shared" si="2464"/>
        <v>2.2658114285714319</v>
      </c>
      <c r="L2035" s="12">
        <f t="shared" si="2465"/>
        <v>0.75476785714285788</v>
      </c>
      <c r="M2035" s="13">
        <f t="shared" si="2466"/>
        <v>4.8772956699954767E-2</v>
      </c>
      <c r="N2035" s="13">
        <f t="shared" si="2467"/>
        <v>0.11051032269597709</v>
      </c>
      <c r="O2035" s="13">
        <f t="shared" si="2468"/>
        <v>3.6812260014946259E-2</v>
      </c>
      <c r="P2035" s="13">
        <f t="shared" si="2469"/>
        <v>8.3409639453408374E-2</v>
      </c>
      <c r="Q2035" s="13">
        <f t="shared" si="2470"/>
        <v>0.12519777606983093</v>
      </c>
      <c r="R2035" s="13">
        <f t="shared" si="2471"/>
        <v>1.3892355304033347E-2</v>
      </c>
      <c r="S2035" s="13">
        <f t="shared" si="2472"/>
        <v>3.5660991379645186E-2</v>
      </c>
      <c r="T2035" s="13">
        <f t="shared" si="2473"/>
        <v>9.4495257163277682E-2</v>
      </c>
      <c r="U2035" s="13">
        <f t="shared" si="2474"/>
        <v>3.1477457417653704E-2</v>
      </c>
      <c r="V2035" s="13">
        <f t="shared" si="2475"/>
        <v>6.7762288201952334E-3</v>
      </c>
      <c r="W2035" s="13">
        <f t="shared" si="2476"/>
        <v>9.4558183950249952E-2</v>
      </c>
      <c r="X2035" s="13">
        <f t="shared" si="2477"/>
        <v>7.1369477875450338E-2</v>
      </c>
      <c r="Y2035" s="13">
        <f t="shared" si="2478"/>
        <v>2.6933693940729125E-2</v>
      </c>
      <c r="Z2035" s="13">
        <f t="shared" si="2479"/>
        <v>3.495167747830822E-3</v>
      </c>
      <c r="AA2035" s="13">
        <f t="shared" si="2480"/>
        <v>7.9193910278093482E-3</v>
      </c>
      <c r="AB2035" s="13">
        <f t="shared" si="2481"/>
        <v>8.9719233490682428E-3</v>
      </c>
      <c r="AC2035" s="13">
        <f t="shared" si="2482"/>
        <v>7.2427791058390359E-4</v>
      </c>
      <c r="AD2035" s="13">
        <f t="shared" si="2483"/>
        <v>5.3562753464859031E-2</v>
      </c>
      <c r="AE2035" s="13">
        <f t="shared" si="2484"/>
        <v>4.0427444655342842E-2</v>
      </c>
      <c r="AF2035" s="13">
        <f t="shared" si="2485"/>
        <v>1.5256667886137299E-2</v>
      </c>
      <c r="AG2035" s="13">
        <f t="shared" si="2486"/>
        <v>3.838414175853368E-3</v>
      </c>
      <c r="AH2035" s="13">
        <f t="shared" si="2487"/>
        <v>6.5951006784627426E-4</v>
      </c>
      <c r="AI2035" s="13">
        <f t="shared" si="2488"/>
        <v>1.4943254489840085E-3</v>
      </c>
      <c r="AJ2035" s="13">
        <f t="shared" si="2489"/>
        <v>1.6929298401565521E-3</v>
      </c>
      <c r="AK2035" s="13">
        <f t="shared" si="2490"/>
        <v>1.2786199265321075E-3</v>
      </c>
      <c r="AL2035" s="13">
        <f t="shared" si="2491"/>
        <v>4.9545291877642025E-5</v>
      </c>
      <c r="AM2035" s="13">
        <f t="shared" si="2492"/>
        <v>2.4272619789286336E-2</v>
      </c>
      <c r="AN2035" s="13">
        <f t="shared" si="2493"/>
        <v>1.8320193225602976E-2</v>
      </c>
      <c r="AO2035" s="13">
        <f t="shared" si="2494"/>
        <v>6.91374649166573E-3</v>
      </c>
      <c r="AP2035" s="13">
        <f t="shared" si="2495"/>
        <v>1.7394245414478315E-3</v>
      </c>
      <c r="AQ2035" s="13">
        <f t="shared" si="2496"/>
        <v>3.2821543345256938E-4</v>
      </c>
      <c r="AR2035" s="13">
        <f t="shared" si="2497"/>
        <v>9.9555400134494675E-5</v>
      </c>
      <c r="AS2035" s="13">
        <f t="shared" si="2498"/>
        <v>2.2557376340073988E-4</v>
      </c>
      <c r="AT2035" s="13">
        <f t="shared" si="2499"/>
        <v>2.5555380554963237E-4</v>
      </c>
      <c r="AU2035" s="13">
        <f t="shared" si="2500"/>
        <v>1.930122444097595E-4</v>
      </c>
      <c r="AV2035" s="13">
        <f t="shared" si="2501"/>
        <v>1.0933233730946389E-4</v>
      </c>
      <c r="AW2035" s="13">
        <f t="shared" si="2502"/>
        <v>2.353623817914193E-6</v>
      </c>
      <c r="AX2035" s="13">
        <f t="shared" si="2503"/>
        <v>9.166196553322346E-3</v>
      </c>
      <c r="AY2035" s="13">
        <f t="shared" si="2504"/>
        <v>6.9183505307013572E-3</v>
      </c>
      <c r="AZ2035" s="13">
        <f t="shared" si="2505"/>
        <v>2.610874302510308E-3</v>
      </c>
      <c r="BA2035" s="13">
        <f t="shared" si="2506"/>
        <v>6.5686800085835301E-4</v>
      </c>
      <c r="BB2035" s="13">
        <f t="shared" si="2507"/>
        <v>1.2394571335839298E-4</v>
      </c>
      <c r="BC2035" s="13">
        <f t="shared" si="2508"/>
        <v>1.8710048094711436E-5</v>
      </c>
      <c r="BD2035" s="13">
        <f t="shared" si="2509"/>
        <v>1.252353600441872E-5</v>
      </c>
      <c r="BE2035" s="13">
        <f t="shared" si="2510"/>
        <v>2.8375971004937739E-5</v>
      </c>
      <c r="BF2035" s="13">
        <f t="shared" si="2511"/>
        <v>3.2147299699899767E-5</v>
      </c>
      <c r="BG2035" s="13">
        <f t="shared" si="2512"/>
        <v>2.427990635258128E-5</v>
      </c>
      <c r="BH2035" s="13">
        <f t="shared" si="2513"/>
        <v>1.3753422324580697E-5</v>
      </c>
      <c r="BI2035" s="13">
        <f t="shared" si="2514"/>
        <v>6.2325322970008841E-6</v>
      </c>
      <c r="BJ2035" s="14">
        <f t="shared" si="2515"/>
        <v>0.70721913650800849</v>
      </c>
      <c r="BK2035" s="14">
        <f t="shared" si="2516"/>
        <v>0.18231199008636648</v>
      </c>
      <c r="BL2035" s="14">
        <f t="shared" si="2517"/>
        <v>0.10519911261551736</v>
      </c>
      <c r="BM2035" s="14">
        <f t="shared" si="2518"/>
        <v>0.57271409981268884</v>
      </c>
      <c r="BN2035" s="14">
        <f t="shared" si="2519"/>
        <v>0.41859531023815078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1.6571428571428599</v>
      </c>
      <c r="F2036" s="10">
        <f>VLOOKUP(B2036,home!$B$2:$E$405,3,FALSE)</f>
        <v>0.91</v>
      </c>
      <c r="G2036" s="10">
        <f>VLOOKUP(C2036,away!$B$2:$E$405,4,FALSE)</f>
        <v>1.98</v>
      </c>
      <c r="H2036" s="10">
        <f>VLOOKUP(A2036,away!$A$2:$E$405,3,FALSE)</f>
        <v>1.3785714285714299</v>
      </c>
      <c r="I2036" s="10">
        <f>VLOOKUP(C2036,away!$B$2:$E$405,3,FALSE)</f>
        <v>0.69</v>
      </c>
      <c r="J2036" s="10">
        <f>VLOOKUP(B2036,home!$B$2:$E$405,4,FALSE)</f>
        <v>1.54</v>
      </c>
      <c r="K2036" s="12">
        <f t="shared" si="2464"/>
        <v>2.9858400000000054</v>
      </c>
      <c r="L2036" s="12">
        <f t="shared" si="2465"/>
        <v>1.4648700000000014</v>
      </c>
      <c r="M2036" s="13">
        <f t="shared" si="2466"/>
        <v>1.1670278130732667E-2</v>
      </c>
      <c r="N2036" s="13">
        <f t="shared" si="2467"/>
        <v>3.4845583253866885E-2</v>
      </c>
      <c r="O2036" s="13">
        <f t="shared" si="2468"/>
        <v>1.7095440325366376E-2</v>
      </c>
      <c r="P2036" s="13">
        <f t="shared" si="2469"/>
        <v>5.1044249541092039E-2</v>
      </c>
      <c r="Q2036" s="13">
        <f t="shared" si="2470"/>
        <v>5.2021668151363054E-2</v>
      </c>
      <c r="R2036" s="13">
        <f t="shared" si="2471"/>
        <v>1.2521298834709737E-2</v>
      </c>
      <c r="S2036" s="13">
        <f t="shared" si="2472"/>
        <v>5.5815195276963374E-2</v>
      </c>
      <c r="T2036" s="13">
        <f t="shared" si="2473"/>
        <v>7.6204981024887264E-2</v>
      </c>
      <c r="U2036" s="13">
        <f t="shared" si="2474"/>
        <v>3.7386594912629786E-2</v>
      </c>
      <c r="V2036" s="13">
        <f t="shared" si="2475"/>
        <v>2.712536281375608E-2</v>
      </c>
      <c r="W2036" s="13">
        <f t="shared" si="2476"/>
        <v>5.1776125877688713E-2</v>
      </c>
      <c r="X2036" s="13">
        <f t="shared" si="2477"/>
        <v>7.5845293514449935E-2</v>
      </c>
      <c r="Y2036" s="13">
        <f t="shared" si="2478"/>
        <v>5.5551747555256201E-2</v>
      </c>
      <c r="Z2036" s="13">
        <f t="shared" si="2479"/>
        <v>6.1140250080004245E-3</v>
      </c>
      <c r="AA2036" s="13">
        <f t="shared" si="2480"/>
        <v>1.8255500429888022E-2</v>
      </c>
      <c r="AB2036" s="13">
        <f t="shared" si="2481"/>
        <v>2.7254001701788474E-2</v>
      </c>
      <c r="AC2036" s="13">
        <f t="shared" si="2482"/>
        <v>7.4151713269359478E-3</v>
      </c>
      <c r="AD2036" s="13">
        <f t="shared" si="2483"/>
        <v>3.8648806922659588E-2</v>
      </c>
      <c r="AE2036" s="13">
        <f t="shared" si="2484"/>
        <v>5.6615477796796411E-2</v>
      </c>
      <c r="AF2036" s="13">
        <f t="shared" si="2485"/>
        <v>4.1467157480096627E-2</v>
      </c>
      <c r="AG2036" s="13">
        <f t="shared" si="2486"/>
        <v>2.0247998325956404E-2</v>
      </c>
      <c r="AH2036" s="13">
        <f t="shared" si="2487"/>
        <v>2.239062953367398E-3</v>
      </c>
      <c r="AI2036" s="13">
        <f t="shared" si="2488"/>
        <v>6.6854837286825239E-3</v>
      </c>
      <c r="AJ2036" s="13">
        <f t="shared" si="2489"/>
        <v>9.9808923682247318E-3</v>
      </c>
      <c r="AK2036" s="13">
        <f t="shared" si="2490"/>
        <v>9.9337825562467296E-3</v>
      </c>
      <c r="AL2036" s="13">
        <f t="shared" si="2491"/>
        <v>1.2973190573935579E-3</v>
      </c>
      <c r="AM2036" s="13">
        <f t="shared" si="2492"/>
        <v>2.3079830732390817E-2</v>
      </c>
      <c r="AN2036" s="13">
        <f t="shared" si="2493"/>
        <v>3.3808951644957369E-2</v>
      </c>
      <c r="AO2036" s="13">
        <f t="shared" si="2494"/>
        <v>2.4762859498074379E-2</v>
      </c>
      <c r="AP2036" s="13">
        <f t="shared" si="2495"/>
        <v>1.2091456664314751E-2</v>
      </c>
      <c r="AQ2036" s="13">
        <f t="shared" si="2496"/>
        <v>4.4281030309636926E-3</v>
      </c>
      <c r="AR2036" s="13">
        <f t="shared" si="2497"/>
        <v>6.5598722969986061E-4</v>
      </c>
      <c r="AS2036" s="13">
        <f t="shared" si="2498"/>
        <v>1.9586729099270355E-3</v>
      </c>
      <c r="AT2036" s="13">
        <f t="shared" si="2499"/>
        <v>2.9241419606882754E-3</v>
      </c>
      <c r="AU2036" s="13">
        <f t="shared" si="2500"/>
        <v>2.9103400106338319E-3</v>
      </c>
      <c r="AV2036" s="13">
        <f t="shared" si="2501"/>
        <v>2.1724524043377339E-3</v>
      </c>
      <c r="AW2036" s="13">
        <f t="shared" si="2502"/>
        <v>1.5761948848508475E-4</v>
      </c>
      <c r="AX2036" s="13">
        <f t="shared" si="2503"/>
        <v>1.1485446965666994E-2</v>
      </c>
      <c r="AY2036" s="13">
        <f t="shared" si="2504"/>
        <v>1.6824686696596626E-2</v>
      </c>
      <c r="AZ2036" s="13">
        <f t="shared" si="2505"/>
        <v>1.2322989400621763E-2</v>
      </c>
      <c r="BA2036" s="13">
        <f t="shared" si="2506"/>
        <v>6.0171924944296077E-3</v>
      </c>
      <c r="BB2036" s="13">
        <f t="shared" si="2507"/>
        <v>2.2036011923287774E-3</v>
      </c>
      <c r="BC2036" s="13">
        <f t="shared" si="2508"/>
        <v>6.4559785572133172E-4</v>
      </c>
      <c r="BD2036" s="13">
        <f t="shared" si="2509"/>
        <v>1.6015600219507269E-4</v>
      </c>
      <c r="BE2036" s="13">
        <f t="shared" si="2510"/>
        <v>4.7820019759413666E-4</v>
      </c>
      <c r="BF2036" s="13">
        <f t="shared" si="2511"/>
        <v>7.1391463899223994E-4</v>
      </c>
      <c r="BG2036" s="13">
        <f t="shared" si="2512"/>
        <v>7.105449618961978E-4</v>
      </c>
      <c r="BH2036" s="13">
        <f t="shared" si="2513"/>
        <v>5.3039339225703684E-4</v>
      </c>
      <c r="BI2036" s="13">
        <f t="shared" si="2514"/>
        <v>3.1673396126735064E-4</v>
      </c>
      <c r="BJ2036" s="14">
        <f t="shared" si="2515"/>
        <v>0.65089555607908711</v>
      </c>
      <c r="BK2036" s="14">
        <f t="shared" si="2516"/>
        <v>0.17119226284347028</v>
      </c>
      <c r="BL2036" s="14">
        <f t="shared" si="2517"/>
        <v>0.15488359548039257</v>
      </c>
      <c r="BM2036" s="14">
        <f t="shared" si="2518"/>
        <v>0.78721985396570815</v>
      </c>
      <c r="BN2036" s="14">
        <f t="shared" si="2519"/>
        <v>0.17919851823713076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1.36879432624113</v>
      </c>
      <c r="F2037" s="10">
        <f>VLOOKUP(B2037,home!$B$2:$E$405,3,FALSE)</f>
        <v>0.63</v>
      </c>
      <c r="G2037" s="10">
        <f>VLOOKUP(C2037,away!$B$2:$E$405,4,FALSE)</f>
        <v>1.36</v>
      </c>
      <c r="H2037" s="10">
        <f>VLOOKUP(A2037,away!$A$2:$E$405,3,FALSE)</f>
        <v>1.1489361702127701</v>
      </c>
      <c r="I2037" s="10">
        <f>VLOOKUP(C2037,away!$B$2:$E$405,3,FALSE)</f>
        <v>0.52</v>
      </c>
      <c r="J2037" s="10">
        <f>VLOOKUP(B2037,home!$B$2:$E$405,4,FALSE)</f>
        <v>1.1200000000000001</v>
      </c>
      <c r="K2037" s="12">
        <f t="shared" si="2464"/>
        <v>1.1727829787234003</v>
      </c>
      <c r="L2037" s="12">
        <f t="shared" si="2465"/>
        <v>0.66914042553191744</v>
      </c>
      <c r="M2037" s="13">
        <f t="shared" si="2466"/>
        <v>0.15851224957672941</v>
      </c>
      <c r="N2037" s="13">
        <f t="shared" si="2467"/>
        <v>0.18590046822274373</v>
      </c>
      <c r="O2037" s="13">
        <f t="shared" si="2468"/>
        <v>0.10606695413379422</v>
      </c>
      <c r="P2037" s="13">
        <f t="shared" si="2469"/>
        <v>0.12439351841314944</v>
      </c>
      <c r="Q2037" s="13">
        <f t="shared" si="2470"/>
        <v>0.10901045243417216</v>
      </c>
      <c r="R2037" s="13">
        <f t="shared" si="2471"/>
        <v>3.5486843411980711E-2</v>
      </c>
      <c r="S2037" s="13">
        <f t="shared" si="2472"/>
        <v>2.4404655577915348E-2</v>
      </c>
      <c r="T2037" s="13">
        <f t="shared" si="2473"/>
        <v>7.2943300529228802E-2</v>
      </c>
      <c r="U2037" s="13">
        <f t="shared" si="2474"/>
        <v>4.1618365922193604E-2</v>
      </c>
      <c r="V2037" s="13">
        <f t="shared" si="2475"/>
        <v>2.1279680144624916E-3</v>
      </c>
      <c r="W2037" s="13">
        <f t="shared" si="2476"/>
        <v>4.2615201039244634E-2</v>
      </c>
      <c r="X2037" s="13">
        <f t="shared" si="2477"/>
        <v>2.8515553757528365E-2</v>
      </c>
      <c r="Y2037" s="13">
        <f t="shared" si="2478"/>
        <v>9.5404548877953965E-3</v>
      </c>
      <c r="Z2037" s="13">
        <f t="shared" si="2479"/>
        <v>7.9152271671590994E-3</v>
      </c>
      <c r="AA2037" s="13">
        <f t="shared" si="2480"/>
        <v>9.282843694373228E-3</v>
      </c>
      <c r="AB2037" s="13">
        <f t="shared" si="2481"/>
        <v>5.4433805394553869E-3</v>
      </c>
      <c r="AC2037" s="13">
        <f t="shared" si="2482"/>
        <v>1.0437104588780527E-4</v>
      </c>
      <c r="AD2037" s="13">
        <f t="shared" si="2483"/>
        <v>1.2494595603425472E-2</v>
      </c>
      <c r="AE2037" s="13">
        <f t="shared" si="2484"/>
        <v>8.3606390189253452E-3</v>
      </c>
      <c r="AF2037" s="13">
        <f t="shared" si="2485"/>
        <v>2.7972207754212285E-3</v>
      </c>
      <c r="AG2037" s="13">
        <f t="shared" si="2486"/>
        <v>6.2391116665736043E-4</v>
      </c>
      <c r="AH2037" s="13">
        <f t="shared" si="2487"/>
        <v>1.3240996187036578E-3</v>
      </c>
      <c r="AI2037" s="13">
        <f t="shared" si="2488"/>
        <v>1.5528814949497941E-3</v>
      </c>
      <c r="AJ2037" s="13">
        <f t="shared" si="2489"/>
        <v>9.1059649262583374E-4</v>
      </c>
      <c r="AK2037" s="13">
        <f t="shared" si="2490"/>
        <v>3.5597735567893514E-4</v>
      </c>
      <c r="AL2037" s="13">
        <f t="shared" si="2491"/>
        <v>3.2762342729000986E-6</v>
      </c>
      <c r="AM2037" s="13">
        <f t="shared" si="2492"/>
        <v>2.9306898099459243E-3</v>
      </c>
      <c r="AN2037" s="13">
        <f t="shared" si="2493"/>
        <v>1.9610430265292701E-3</v>
      </c>
      <c r="AO2037" s="13">
        <f t="shared" si="2494"/>
        <v>6.5610658262909736E-4</v>
      </c>
      <c r="AP2037" s="13">
        <f t="shared" si="2495"/>
        <v>1.4634247929824214E-4</v>
      </c>
      <c r="AQ2037" s="13">
        <f t="shared" si="2496"/>
        <v>2.4480917217755384E-5</v>
      </c>
      <c r="AR2037" s="13">
        <f t="shared" si="2497"/>
        <v>1.7720171646120315E-4</v>
      </c>
      <c r="AS2037" s="13">
        <f t="shared" si="2498"/>
        <v>2.078191568662692E-4</v>
      </c>
      <c r="AT2037" s="13">
        <f t="shared" si="2499"/>
        <v>1.2186338491270445E-4</v>
      </c>
      <c r="AU2037" s="13">
        <f t="shared" si="2500"/>
        <v>4.7639767851745907E-5</v>
      </c>
      <c r="AV2037" s="13">
        <f t="shared" si="2501"/>
        <v>1.3967777211715469E-5</v>
      </c>
      <c r="AW2037" s="13">
        <f t="shared" si="2502"/>
        <v>7.1417948497152206E-8</v>
      </c>
      <c r="AX2037" s="13">
        <f t="shared" si="2503"/>
        <v>5.7284385417044961E-4</v>
      </c>
      <c r="AY2037" s="13">
        <f t="shared" si="2504"/>
        <v>3.8331298034295825E-4</v>
      </c>
      <c r="AZ2037" s="13">
        <f t="shared" si="2505"/>
        <v>1.2824510538929728E-4</v>
      </c>
      <c r="BA2037" s="13">
        <f t="shared" si="2506"/>
        <v>2.8604661464193331E-5</v>
      </c>
      <c r="BB2037" s="13">
        <f t="shared" si="2507"/>
        <v>4.7851338360866901E-6</v>
      </c>
      <c r="BC2037" s="13">
        <f t="shared" si="2508"/>
        <v>6.4038529826124526E-7</v>
      </c>
      <c r="BD2037" s="13">
        <f t="shared" si="2509"/>
        <v>1.976213865963926E-5</v>
      </c>
      <c r="BE2037" s="13">
        <f t="shared" si="2510"/>
        <v>2.3176699843196595E-5</v>
      </c>
      <c r="BF2037" s="13">
        <f t="shared" si="2511"/>
        <v>1.3590619539541141E-5</v>
      </c>
      <c r="BG2037" s="13">
        <f t="shared" si="2512"/>
        <v>5.3129490887598324E-6</v>
      </c>
      <c r="BH2037" s="13">
        <f t="shared" si="2513"/>
        <v>1.5577340645303835E-6</v>
      </c>
      <c r="BI2037" s="13">
        <f t="shared" si="2514"/>
        <v>3.6537679925177037E-7</v>
      </c>
      <c r="BJ2037" s="14">
        <f t="shared" si="2515"/>
        <v>0.47963889237126395</v>
      </c>
      <c r="BK2037" s="14">
        <f t="shared" si="2516"/>
        <v>0.30992935184276027</v>
      </c>
      <c r="BL2037" s="14">
        <f t="shared" si="2517"/>
        <v>0.20267419998505398</v>
      </c>
      <c r="BM2037" s="14">
        <f t="shared" si="2518"/>
        <v>0.2804039436112733</v>
      </c>
      <c r="BN2037" s="14">
        <f t="shared" si="2519"/>
        <v>0.71937048619256971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1.6532258064516101</v>
      </c>
      <c r="F2038" s="10">
        <f>VLOOKUP(B2038,home!$B$2:$E$405,3,FALSE)</f>
        <v>0.52</v>
      </c>
      <c r="G2038" s="10">
        <f>VLOOKUP(C2038,away!$B$2:$E$405,4,FALSE)</f>
        <v>1.31</v>
      </c>
      <c r="H2038" s="10">
        <f>VLOOKUP(A2038,away!$A$2:$E$405,3,FALSE)</f>
        <v>1.30645161290323</v>
      </c>
      <c r="I2038" s="10">
        <f>VLOOKUP(C2038,away!$B$2:$E$405,3,FALSE)</f>
        <v>0.71</v>
      </c>
      <c r="J2038" s="10">
        <f>VLOOKUP(B2038,home!$B$2:$E$405,4,FALSE)</f>
        <v>1.2</v>
      </c>
      <c r="K2038" s="12">
        <f t="shared" si="2464"/>
        <v>1.1261774193548368</v>
      </c>
      <c r="L2038" s="12">
        <f t="shared" si="2465"/>
        <v>1.1130967741935518</v>
      </c>
      <c r="M2038" s="13">
        <f t="shared" si="2466"/>
        <v>0.1065358006962497</v>
      </c>
      <c r="N2038" s="13">
        <f t="shared" si="2467"/>
        <v>0.11997821309700371</v>
      </c>
      <c r="O2038" s="13">
        <f t="shared" si="2468"/>
        <v>0.11858465609112268</v>
      </c>
      <c r="P2038" s="13">
        <f t="shared" si="2469"/>
        <v>0.13354736197178135</v>
      </c>
      <c r="Q2038" s="13">
        <f t="shared" si="2470"/>
        <v>6.7558377202194181E-2</v>
      </c>
      <c r="R2038" s="13">
        <f t="shared" si="2471"/>
        <v>6.5998099081940195E-2</v>
      </c>
      <c r="S2038" s="13">
        <f t="shared" si="2472"/>
        <v>4.1851888691558488E-2</v>
      </c>
      <c r="T2038" s="13">
        <f t="shared" si="2473"/>
        <v>7.5199011733513524E-2</v>
      </c>
      <c r="U2038" s="13">
        <f t="shared" si="2474"/>
        <v>7.4325568906424236E-2</v>
      </c>
      <c r="V2038" s="13">
        <f t="shared" si="2475"/>
        <v>5.8292447669304852E-3</v>
      </c>
      <c r="W2038" s="13">
        <f t="shared" si="2476"/>
        <v>2.5360906297789226E-2</v>
      </c>
      <c r="X2038" s="13">
        <f t="shared" si="2477"/>
        <v>2.8229142990694116E-2</v>
      </c>
      <c r="Y2038" s="13">
        <f t="shared" si="2478"/>
        <v>1.571088400059507E-2</v>
      </c>
      <c r="Z2038" s="13">
        <f t="shared" si="2479"/>
        <v>2.4487423730338014E-2</v>
      </c>
      <c r="AA2038" s="13">
        <f t="shared" si="2480"/>
        <v>2.7577183663280457E-2</v>
      </c>
      <c r="AB2038" s="13">
        <f t="shared" si="2481"/>
        <v>1.5528400765493779E-2</v>
      </c>
      <c r="AC2038" s="13">
        <f t="shared" si="2482"/>
        <v>4.5670109004656797E-4</v>
      </c>
      <c r="AD2038" s="13">
        <f t="shared" si="2483"/>
        <v>7.1402200017360272E-3</v>
      </c>
      <c r="AE2038" s="13">
        <f t="shared" si="2484"/>
        <v>7.9477558509646468E-3</v>
      </c>
      <c r="AF2038" s="13">
        <f t="shared" si="2485"/>
        <v>4.4233106998933392E-3</v>
      </c>
      <c r="AG2038" s="13">
        <f t="shared" si="2486"/>
        <v>1.6411909571023657E-3</v>
      </c>
      <c r="AH2038" s="13">
        <f t="shared" si="2487"/>
        <v>6.814218090637471E-3</v>
      </c>
      <c r="AI2038" s="13">
        <f t="shared" si="2488"/>
        <v>7.6740185442351503E-3</v>
      </c>
      <c r="AJ2038" s="13">
        <f t="shared" si="2489"/>
        <v>4.3211532001139526E-3</v>
      </c>
      <c r="AK2038" s="13">
        <f t="shared" si="2490"/>
        <v>1.622128386513742E-3</v>
      </c>
      <c r="AL2038" s="13">
        <f t="shared" si="2491"/>
        <v>2.2899804717946994E-5</v>
      </c>
      <c r="AM2038" s="13">
        <f t="shared" si="2492"/>
        <v>1.6082309070361721E-3</v>
      </c>
      <c r="AN2038" s="13">
        <f t="shared" si="2493"/>
        <v>1.7901166347803329E-3</v>
      </c>
      <c r="AO2038" s="13">
        <f t="shared" si="2494"/>
        <v>9.9628652580210269E-4</v>
      </c>
      <c r="AP2038" s="13">
        <f t="shared" si="2495"/>
        <v>3.6965443934760709E-4</v>
      </c>
      <c r="AQ2038" s="13">
        <f t="shared" si="2496"/>
        <v>1.0286529100103688E-4</v>
      </c>
      <c r="AR2038" s="13">
        <f t="shared" si="2497"/>
        <v>1.5169768350679802E-3</v>
      </c>
      <c r="AS2038" s="13">
        <f t="shared" si="2498"/>
        <v>1.7083850573379258E-3</v>
      </c>
      <c r="AT2038" s="13">
        <f t="shared" si="2499"/>
        <v>9.6197233756859532E-4</v>
      </c>
      <c r="AU2038" s="13">
        <f t="shared" si="2500"/>
        <v>3.6111717487124687E-4</v>
      </c>
      <c r="AV2038" s="13">
        <f t="shared" si="2501"/>
        <v>1.0167050202030256E-4</v>
      </c>
      <c r="AW2038" s="13">
        <f t="shared" si="2502"/>
        <v>7.973867547508513E-7</v>
      </c>
      <c r="AX2038" s="13">
        <f t="shared" si="2503"/>
        <v>3.0185888876878097E-4</v>
      </c>
      <c r="AY2038" s="13">
        <f t="shared" si="2504"/>
        <v>3.3599815535018021E-4</v>
      </c>
      <c r="AZ2038" s="13">
        <f t="shared" si="2505"/>
        <v>1.8699923142763476E-4</v>
      </c>
      <c r="BA2038" s="13">
        <f t="shared" si="2506"/>
        <v>6.9382747092924574E-5</v>
      </c>
      <c r="BB2038" s="13">
        <f t="shared" si="2507"/>
        <v>1.930742799345535E-5</v>
      </c>
      <c r="BC2038" s="13">
        <f t="shared" si="2508"/>
        <v>4.2982071634978788E-6</v>
      </c>
      <c r="BD2038" s="13">
        <f t="shared" si="2509"/>
        <v>2.8142367027341885E-4</v>
      </c>
      <c r="BE2038" s="13">
        <f t="shared" si="2510"/>
        <v>3.1693298273388539E-4</v>
      </c>
      <c r="BF2038" s="13">
        <f t="shared" si="2511"/>
        <v>1.7846138430183909E-4</v>
      </c>
      <c r="BG2038" s="13">
        <f t="shared" si="2512"/>
        <v>6.6993060409178975E-5</v>
      </c>
      <c r="BH2038" s="13">
        <f t="shared" si="2513"/>
        <v>1.8861517971572973E-5</v>
      </c>
      <c r="BI2038" s="13">
        <f t="shared" si="2514"/>
        <v>4.2482831268681813E-6</v>
      </c>
      <c r="BJ2038" s="14">
        <f t="shared" si="2515"/>
        <v>0.35897401128724987</v>
      </c>
      <c r="BK2038" s="14">
        <f t="shared" si="2516"/>
        <v>0.28857989517663468</v>
      </c>
      <c r="BL2038" s="14">
        <f t="shared" si="2517"/>
        <v>0.32796246953544456</v>
      </c>
      <c r="BM2038" s="14">
        <f t="shared" si="2518"/>
        <v>0.38746609082077993</v>
      </c>
      <c r="BN2038" s="14">
        <f t="shared" si="2519"/>
        <v>0.61220250814029187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1.3831775700934601</v>
      </c>
      <c r="F2039" s="10">
        <f>VLOOKUP(B2039,home!$B$2:$E$405,3,FALSE)</f>
        <v>1.08</v>
      </c>
      <c r="G2039" s="10">
        <f>VLOOKUP(C2039,away!$B$2:$E$405,4,FALSE)</f>
        <v>1.2</v>
      </c>
      <c r="H2039" s="10">
        <f>VLOOKUP(A2039,away!$A$2:$E$405,3,FALSE)</f>
        <v>1.2429906542056099</v>
      </c>
      <c r="I2039" s="10">
        <f>VLOOKUP(C2039,away!$B$2:$E$405,3,FALSE)</f>
        <v>0.72</v>
      </c>
      <c r="J2039" s="10">
        <f>VLOOKUP(B2039,home!$B$2:$E$405,4,FALSE)</f>
        <v>0.8</v>
      </c>
      <c r="K2039" s="12">
        <f t="shared" si="2464"/>
        <v>1.7925981308411243</v>
      </c>
      <c r="L2039" s="12">
        <f t="shared" si="2465"/>
        <v>0.71596261682243134</v>
      </c>
      <c r="M2039" s="13">
        <f t="shared" si="2466"/>
        <v>8.1385288955930585E-2</v>
      </c>
      <c r="N2039" s="13">
        <f t="shared" si="2467"/>
        <v>0.14589111686036599</v>
      </c>
      <c r="O2039" s="13">
        <f t="shared" si="2468"/>
        <v>5.8268824451737783E-2</v>
      </c>
      <c r="P2039" s="13">
        <f t="shared" si="2469"/>
        <v>0.10445258579849474</v>
      </c>
      <c r="Q2039" s="13">
        <f t="shared" si="2470"/>
        <v>0.13076207169510806</v>
      </c>
      <c r="R2039" s="13">
        <f t="shared" si="2471"/>
        <v>2.0859150016816527E-2</v>
      </c>
      <c r="S2039" s="13">
        <f t="shared" si="2472"/>
        <v>3.3514480380784056E-2</v>
      </c>
      <c r="T2039" s="13">
        <f t="shared" si="2473"/>
        <v>9.3620755031951941E-2</v>
      </c>
      <c r="U2039" s="13">
        <f t="shared" si="2474"/>
        <v>3.7392073331079911E-2</v>
      </c>
      <c r="V2039" s="13">
        <f t="shared" si="2475"/>
        <v>4.7792887147255552E-3</v>
      </c>
      <c r="W2039" s="13">
        <f t="shared" si="2476"/>
        <v>7.8134615101854599E-2</v>
      </c>
      <c r="X2039" s="13">
        <f t="shared" si="2477"/>
        <v>5.5941463492737278E-2</v>
      </c>
      <c r="Y2039" s="13">
        <f t="shared" si="2478"/>
        <v>2.0025998295568344E-2</v>
      </c>
      <c r="Z2039" s="13">
        <f t="shared" si="2479"/>
        <v>4.9781238769105425E-3</v>
      </c>
      <c r="AA2039" s="13">
        <f t="shared" si="2480"/>
        <v>8.9237755568454102E-3</v>
      </c>
      <c r="AB2039" s="13">
        <f t="shared" si="2481"/>
        <v>7.9983716916233981E-3</v>
      </c>
      <c r="AC2039" s="13">
        <f t="shared" si="2482"/>
        <v>3.8336862759141116E-4</v>
      </c>
      <c r="AD2039" s="13">
        <f t="shared" si="2483"/>
        <v>3.5015991246393804E-2</v>
      </c>
      <c r="AE2039" s="13">
        <f t="shared" si="2484"/>
        <v>2.5070140723399456E-2</v>
      </c>
      <c r="AF2039" s="13">
        <f t="shared" si="2485"/>
        <v>8.9746417782158375E-3</v>
      </c>
      <c r="AG2039" s="13">
        <f t="shared" si="2486"/>
        <v>2.1418360041917774E-3</v>
      </c>
      <c r="AH2039" s="13">
        <f t="shared" si="2487"/>
        <v>8.9103764944477467E-4</v>
      </c>
      <c r="AI2039" s="13">
        <f t="shared" si="2488"/>
        <v>1.5972724249037719E-3</v>
      </c>
      <c r="AJ2039" s="13">
        <f t="shared" si="2489"/>
        <v>1.4316337816632863E-3</v>
      </c>
      <c r="AK2039" s="13">
        <f t="shared" si="2490"/>
        <v>8.5544801368620568E-4</v>
      </c>
      <c r="AL2039" s="13">
        <f t="shared" si="2491"/>
        <v>1.968112172588166E-5</v>
      </c>
      <c r="AM2039" s="13">
        <f t="shared" si="2492"/>
        <v>1.2553920091566939E-2</v>
      </c>
      <c r="AN2039" s="13">
        <f t="shared" si="2493"/>
        <v>8.9881374801379626E-3</v>
      </c>
      <c r="AO2039" s="13">
        <f t="shared" si="2494"/>
        <v>3.2175852153196747E-3</v>
      </c>
      <c r="AP2039" s="13">
        <f t="shared" si="2495"/>
        <v>7.6789024353648028E-4</v>
      </c>
      <c r="AQ2039" s="13">
        <f t="shared" si="2496"/>
        <v>1.3744517704869811E-4</v>
      </c>
      <c r="AR2039" s="13">
        <f t="shared" si="2497"/>
        <v>1.2758992943675784E-4</v>
      </c>
      <c r="AS2039" s="13">
        <f t="shared" si="2498"/>
        <v>2.2871746902248304E-4</v>
      </c>
      <c r="AT2039" s="13">
        <f t="shared" si="2499"/>
        <v>2.0499925373020797E-4</v>
      </c>
      <c r="AU2039" s="13">
        <f t="shared" si="2500"/>
        <v>1.2249375968686538E-4</v>
      </c>
      <c r="AV2039" s="13">
        <f t="shared" si="2501"/>
        <v>5.4895521163594182E-5</v>
      </c>
      <c r="AW2039" s="13">
        <f t="shared" si="2502"/>
        <v>7.0165016650219001E-7</v>
      </c>
      <c r="AX2039" s="13">
        <f t="shared" si="2503"/>
        <v>3.7506889484786197E-3</v>
      </c>
      <c r="AY2039" s="13">
        <f t="shared" si="2504"/>
        <v>2.6853530744397258E-3</v>
      </c>
      <c r="AZ2039" s="13">
        <f t="shared" si="2505"/>
        <v>9.613062071340136E-4</v>
      </c>
      <c r="BA2039" s="13">
        <f t="shared" si="2506"/>
        <v>2.2941976920910493E-4</v>
      </c>
      <c r="BB2039" s="13">
        <f t="shared" si="2507"/>
        <v>4.106399457843725E-5</v>
      </c>
      <c r="BC2039" s="13">
        <f t="shared" si="2508"/>
        <v>5.880057003112014E-6</v>
      </c>
      <c r="BD2039" s="13">
        <f t="shared" si="2509"/>
        <v>1.5224936626621746E-5</v>
      </c>
      <c r="BE2039" s="13">
        <f t="shared" si="2510"/>
        <v>2.7292192939056715E-5</v>
      </c>
      <c r="BF2039" s="13">
        <f t="shared" si="2511"/>
        <v>2.4461967024554205E-5</v>
      </c>
      <c r="BG2039" s="13">
        <f t="shared" si="2512"/>
        <v>1.4616825454971027E-5</v>
      </c>
      <c r="BH2039" s="13">
        <f t="shared" si="2513"/>
        <v>6.5505234973530071E-6</v>
      </c>
      <c r="BI2039" s="13">
        <f t="shared" si="2514"/>
        <v>2.3484912354771727E-6</v>
      </c>
      <c r="BJ2039" s="14">
        <f t="shared" si="2515"/>
        <v>0.62891732048823989</v>
      </c>
      <c r="BK2039" s="14">
        <f t="shared" si="2516"/>
        <v>0.22722004667369194</v>
      </c>
      <c r="BL2039" s="14">
        <f t="shared" si="2517"/>
        <v>0.13904677778761901</v>
      </c>
      <c r="BM2039" s="14">
        <f t="shared" si="2518"/>
        <v>0.45585857962373444</v>
      </c>
      <c r="BN2039" s="14">
        <f t="shared" si="2519"/>
        <v>0.54161903777845366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1.3561643835616399</v>
      </c>
      <c r="F2040" s="10">
        <f>VLOOKUP(B2040,home!$B$2:$E$405,3,FALSE)</f>
        <v>0.46</v>
      </c>
      <c r="G2040" s="10">
        <f>VLOOKUP(C2040,away!$B$2:$E$405,4,FALSE)</f>
        <v>1.01</v>
      </c>
      <c r="H2040" s="10">
        <f>VLOOKUP(A2040,away!$A$2:$E$405,3,FALSE)</f>
        <v>1.0958904109589001</v>
      </c>
      <c r="I2040" s="10">
        <f>VLOOKUP(C2040,away!$B$2:$E$405,3,FALSE)</f>
        <v>0.65</v>
      </c>
      <c r="J2040" s="10">
        <f>VLOOKUP(B2040,home!$B$2:$E$405,4,FALSE)</f>
        <v>1.25</v>
      </c>
      <c r="K2040" s="12">
        <f t="shared" si="2464"/>
        <v>0.6300739726027379</v>
      </c>
      <c r="L2040" s="12">
        <f t="shared" si="2465"/>
        <v>0.89041095890410638</v>
      </c>
      <c r="M2040" s="13">
        <f t="shared" si="2466"/>
        <v>0.21860585237914085</v>
      </c>
      <c r="N2040" s="13">
        <f t="shared" si="2467"/>
        <v>0.13773785784273296</v>
      </c>
      <c r="O2040" s="13">
        <f t="shared" si="2468"/>
        <v>0.19464904663896035</v>
      </c>
      <c r="P2040" s="13">
        <f t="shared" si="2469"/>
        <v>0.12264329807914534</v>
      </c>
      <c r="Q2040" s="13">
        <f t="shared" si="2470"/>
        <v>4.3392519634380955E-2</v>
      </c>
      <c r="R2040" s="13">
        <f t="shared" si="2471"/>
        <v>8.6658822133783384E-2</v>
      </c>
      <c r="S2040" s="13">
        <f t="shared" si="2472"/>
        <v>1.7201482028078269E-2</v>
      </c>
      <c r="T2040" s="13">
        <f t="shared" si="2473"/>
        <v>3.8637175016914417E-2</v>
      </c>
      <c r="U2040" s="13">
        <f t="shared" si="2474"/>
        <v>5.4601468322906965E-2</v>
      </c>
      <c r="V2040" s="13">
        <f t="shared" si="2475"/>
        <v>1.0722730556249308E-3</v>
      </c>
      <c r="W2040" s="13">
        <f t="shared" si="2476"/>
        <v>9.1134990757589067E-3</v>
      </c>
      <c r="X2040" s="13">
        <f t="shared" si="2477"/>
        <v>8.1147594510181751E-3</v>
      </c>
      <c r="Y2040" s="13">
        <f t="shared" si="2478"/>
        <v>3.612735372028626E-3</v>
      </c>
      <c r="Z2040" s="13">
        <f t="shared" si="2479"/>
        <v>2.5720654971214157E-2</v>
      </c>
      <c r="AA2040" s="13">
        <f t="shared" si="2480"/>
        <v>1.6205915255657261E-2</v>
      </c>
      <c r="AB2040" s="13">
        <f t="shared" si="2481"/>
        <v>5.1054627023976416E-3</v>
      </c>
      <c r="AC2040" s="13">
        <f t="shared" si="2482"/>
        <v>3.7598234033998983E-5</v>
      </c>
      <c r="AD2040" s="13">
        <f t="shared" si="2483"/>
        <v>1.4355446417436979E-3</v>
      </c>
      <c r="AE2040" s="13">
        <f t="shared" si="2484"/>
        <v>1.2782246810046582E-3</v>
      </c>
      <c r="AF2040" s="13">
        <f t="shared" si="2485"/>
        <v>5.690726319541264E-4</v>
      </c>
      <c r="AG2040" s="13">
        <f t="shared" si="2486"/>
        <v>1.6890283596811913E-4</v>
      </c>
      <c r="AH2040" s="13">
        <f t="shared" si="2487"/>
        <v>5.725488264140116E-3</v>
      </c>
      <c r="AI2040" s="13">
        <f t="shared" si="2488"/>
        <v>3.6074811356771167E-3</v>
      </c>
      <c r="AJ2040" s="13">
        <f t="shared" si="2489"/>
        <v>1.1364899851227586E-3</v>
      </c>
      <c r="AK2040" s="13">
        <f t="shared" si="2490"/>
        <v>2.3869091991650769E-4</v>
      </c>
      <c r="AL2040" s="13">
        <f t="shared" si="2491"/>
        <v>8.4374162424229777E-7</v>
      </c>
      <c r="AM2040" s="13">
        <f t="shared" si="2492"/>
        <v>1.8089986305440525E-4</v>
      </c>
      <c r="AN2040" s="13">
        <f t="shared" si="2493"/>
        <v>1.6107522052789453E-4</v>
      </c>
      <c r="AO2040" s="13">
        <f t="shared" si="2494"/>
        <v>7.1711570782966469E-5</v>
      </c>
      <c r="AP2040" s="13">
        <f t="shared" si="2495"/>
        <v>2.1284256168460293E-5</v>
      </c>
      <c r="AQ2040" s="13">
        <f t="shared" si="2496"/>
        <v>4.7379337361298421E-6</v>
      </c>
      <c r="AR2040" s="13">
        <f t="shared" si="2497"/>
        <v>1.019607499093442E-3</v>
      </c>
      <c r="AS2040" s="13">
        <f t="shared" si="2498"/>
        <v>6.4242814744934734E-4</v>
      </c>
      <c r="AT2040" s="13">
        <f t="shared" si="2499"/>
        <v>2.0238862748761383E-4</v>
      </c>
      <c r="AU2040" s="13">
        <f t="shared" si="2500"/>
        <v>4.2506602176912185E-5</v>
      </c>
      <c r="AV2040" s="13">
        <f t="shared" si="2501"/>
        <v>6.6955759238628088E-6</v>
      </c>
      <c r="AW2040" s="13">
        <f t="shared" si="2502"/>
        <v>1.3148887521834428E-8</v>
      </c>
      <c r="AX2040" s="13">
        <f t="shared" si="2503"/>
        <v>1.8996715892996724E-5</v>
      </c>
      <c r="AY2040" s="13">
        <f t="shared" si="2504"/>
        <v>1.6914884014312091E-5</v>
      </c>
      <c r="AZ2040" s="13">
        <f t="shared" si="2505"/>
        <v>7.5305990474676833E-6</v>
      </c>
      <c r="BA2040" s="13">
        <f t="shared" si="2506"/>
        <v>2.2351093063260167E-6</v>
      </c>
      <c r="BB2040" s="13">
        <f t="shared" si="2507"/>
        <v>4.9754145517531012E-7</v>
      </c>
      <c r="BC2040" s="13">
        <f t="shared" si="2508"/>
        <v>8.8603272839438486E-8</v>
      </c>
      <c r="BD2040" s="13">
        <f t="shared" si="2509"/>
        <v>1.5131161516226819E-4</v>
      </c>
      <c r="BE2040" s="13">
        <f t="shared" si="2510"/>
        <v>9.5337510466226972E-5</v>
      </c>
      <c r="BF2040" s="13">
        <f t="shared" si="2511"/>
        <v>3.0034841978755361E-5</v>
      </c>
      <c r="BG2040" s="13">
        <f t="shared" si="2512"/>
        <v>6.3080574006832907E-6</v>
      </c>
      <c r="BH2040" s="13">
        <f t="shared" si="2513"/>
        <v>9.9363569646365504E-7</v>
      </c>
      <c r="BI2040" s="13">
        <f t="shared" si="2514"/>
        <v>1.2521279811814871E-7</v>
      </c>
      <c r="BJ2040" s="14">
        <f t="shared" si="2515"/>
        <v>0.24454626348076361</v>
      </c>
      <c r="BK2040" s="14">
        <f t="shared" si="2516"/>
        <v>0.35957826240166185</v>
      </c>
      <c r="BL2040" s="14">
        <f t="shared" si="2517"/>
        <v>0.37012660268419584</v>
      </c>
      <c r="BM2040" s="14">
        <f t="shared" si="2518"/>
        <v>0.19626748509456493</v>
      </c>
      <c r="BN2040" s="14">
        <f t="shared" si="2519"/>
        <v>0.80368739670814382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1.3434343434343401</v>
      </c>
      <c r="F2041" s="10">
        <f>VLOOKUP(B2041,home!$B$2:$E$405,3,FALSE)</f>
        <v>1.41</v>
      </c>
      <c r="G2041" s="10">
        <f>VLOOKUP(C2041,away!$B$2:$E$405,4,FALSE)</f>
        <v>1.41</v>
      </c>
      <c r="H2041" s="10">
        <f>VLOOKUP(A2041,away!$A$2:$E$405,3,FALSE)</f>
        <v>0.98989898989898994</v>
      </c>
      <c r="I2041" s="10">
        <f>VLOOKUP(C2041,away!$B$2:$E$405,3,FALSE)</f>
        <v>0.6</v>
      </c>
      <c r="J2041" s="10">
        <f>VLOOKUP(B2041,home!$B$2:$E$405,4,FALSE)</f>
        <v>1.01</v>
      </c>
      <c r="K2041" s="12">
        <f t="shared" si="2464"/>
        <v>2.6708818181818113</v>
      </c>
      <c r="L2041" s="12">
        <f t="shared" si="2465"/>
        <v>0.5998787878787879</v>
      </c>
      <c r="M2041" s="13">
        <f t="shared" si="2466"/>
        <v>3.7977530147381547E-2</v>
      </c>
      <c r="N2041" s="13">
        <f t="shared" si="2467"/>
        <v>0.10143349477009296</v>
      </c>
      <c r="O2041" s="13">
        <f t="shared" si="2468"/>
        <v>2.2781914751441368E-2</v>
      </c>
      <c r="P2041" s="13">
        <f t="shared" si="2469"/>
        <v>6.0847801892992742E-2</v>
      </c>
      <c r="Q2041" s="13">
        <f t="shared" si="2470"/>
        <v>0.13545843846804062</v>
      </c>
      <c r="R2041" s="13">
        <f t="shared" si="2471"/>
        <v>6.8331937033262622E-3</v>
      </c>
      <c r="S2041" s="13">
        <f t="shared" si="2472"/>
        <v>2.437266839655295E-2</v>
      </c>
      <c r="T2041" s="13">
        <f t="shared" si="2473"/>
        <v>8.1258643876161593E-2</v>
      </c>
      <c r="U2041" s="13">
        <f t="shared" si="2474"/>
        <v>1.8250652822328548E-2</v>
      </c>
      <c r="V2041" s="13">
        <f t="shared" si="2475"/>
        <v>4.3388910712957749E-3</v>
      </c>
      <c r="W2041" s="13">
        <f t="shared" si="2476"/>
        <v>0.1205978268078631</v>
      </c>
      <c r="X2041" s="13">
        <f t="shared" si="2477"/>
        <v>7.2344078166316911E-2</v>
      </c>
      <c r="Y2041" s="13">
        <f t="shared" si="2478"/>
        <v>2.1698838960309233E-2</v>
      </c>
      <c r="Z2041" s="13">
        <f t="shared" si="2479"/>
        <v>1.3663626520307749E-3</v>
      </c>
      <c r="AA2041" s="13">
        <f t="shared" si="2480"/>
        <v>3.6493931643516771E-3</v>
      </c>
      <c r="AB2041" s="13">
        <f t="shared" si="2481"/>
        <v>4.8735489250319427E-3</v>
      </c>
      <c r="AC2041" s="13">
        <f t="shared" si="2482"/>
        <v>4.3448715483358535E-4</v>
      </c>
      <c r="AD2041" s="13">
        <f t="shared" si="2483"/>
        <v>8.0525635733340151E-2</v>
      </c>
      <c r="AE2041" s="13">
        <f t="shared" si="2484"/>
        <v>4.8305620756884902E-2</v>
      </c>
      <c r="AF2041" s="13">
        <f t="shared" si="2485"/>
        <v>1.4488758613686264E-2</v>
      </c>
      <c r="AG2041" s="13">
        <f t="shared" si="2486"/>
        <v>2.8971663183488218E-3</v>
      </c>
      <c r="AH2041" s="13">
        <f t="shared" si="2487"/>
        <v>2.0491299287576678E-4</v>
      </c>
      <c r="AI2041" s="13">
        <f t="shared" si="2488"/>
        <v>5.4729838698110449E-4</v>
      </c>
      <c r="AJ2041" s="13">
        <f t="shared" si="2489"/>
        <v>7.3088465545403274E-4</v>
      </c>
      <c r="AK2041" s="13">
        <f t="shared" si="2490"/>
        <v>6.5070217914675111E-4</v>
      </c>
      <c r="AL2041" s="13">
        <f t="shared" si="2491"/>
        <v>2.7845505718530128E-5</v>
      </c>
      <c r="AM2041" s="13">
        <f t="shared" si="2492"/>
        <v>4.3014891275541957E-2</v>
      </c>
      <c r="AN2041" s="13">
        <f t="shared" si="2493"/>
        <v>2.5803720839109957E-2</v>
      </c>
      <c r="AO2041" s="13">
        <f t="shared" si="2494"/>
        <v>7.7395523898639504E-3</v>
      </c>
      <c r="AP2041" s="13">
        <f t="shared" si="2495"/>
        <v>1.5475977687853212E-3</v>
      </c>
      <c r="AQ2041" s="13">
        <f t="shared" si="2496"/>
        <v>2.3209276841571375E-4</v>
      </c>
      <c r="AR2041" s="13">
        <f t="shared" si="2497"/>
        <v>2.4584591557385945E-5</v>
      </c>
      <c r="AS2041" s="13">
        <f t="shared" si="2498"/>
        <v>6.5662538598048169E-5</v>
      </c>
      <c r="AT2041" s="13">
        <f t="shared" si="2499"/>
        <v>8.7688440238594173E-5</v>
      </c>
      <c r="AU2041" s="13">
        <f t="shared" si="2500"/>
        <v>7.8068486899327821E-5</v>
      </c>
      <c r="AV2041" s="13">
        <f t="shared" si="2501"/>
        <v>5.2127925558094906E-5</v>
      </c>
      <c r="AW2041" s="13">
        <f t="shared" si="2502"/>
        <v>1.2392838380689288E-6</v>
      </c>
      <c r="AX2041" s="13">
        <f t="shared" si="2503"/>
        <v>1.9147948503152063E-2</v>
      </c>
      <c r="AY2041" s="13">
        <f t="shared" si="2504"/>
        <v>1.1486448138436311E-2</v>
      </c>
      <c r="AZ2041" s="13">
        <f t="shared" si="2505"/>
        <v>3.4452382931588667E-3</v>
      </c>
      <c r="BA2041" s="13">
        <f t="shared" si="2506"/>
        <v>6.8890845708457517E-4</v>
      </c>
      <c r="BB2041" s="13">
        <f t="shared" si="2507"/>
        <v>1.0331539254883522E-4</v>
      </c>
      <c r="BC2041" s="13">
        <f t="shared" si="2508"/>
        <v>1.2395342490283288E-5</v>
      </c>
      <c r="BD2041" s="13">
        <f t="shared" si="2509"/>
        <v>2.4579624973232928E-6</v>
      </c>
      <c r="BE2041" s="13">
        <f t="shared" si="2510"/>
        <v>6.5649273438735411E-6</v>
      </c>
      <c r="BF2041" s="13">
        <f t="shared" si="2511"/>
        <v>8.7670725402182298E-6</v>
      </c>
      <c r="BG2041" s="13">
        <f t="shared" si="2512"/>
        <v>7.8052715487832973E-6</v>
      </c>
      <c r="BH2041" s="13">
        <f t="shared" si="2513"/>
        <v>5.2117394664042747E-6</v>
      </c>
      <c r="BI2041" s="13">
        <f t="shared" si="2514"/>
        <v>2.7839880363839505E-6</v>
      </c>
      <c r="BJ2041" s="14">
        <f t="shared" si="2515"/>
        <v>0.79223061163963249</v>
      </c>
      <c r="BK2041" s="14">
        <f t="shared" si="2516"/>
        <v>0.13948567230721143</v>
      </c>
      <c r="BL2041" s="14">
        <f t="shared" si="2517"/>
        <v>5.8864224525221887E-2</v>
      </c>
      <c r="BM2041" s="14">
        <f t="shared" si="2518"/>
        <v>0.61512928853622284</v>
      </c>
      <c r="BN2041" s="14">
        <f t="shared" si="2519"/>
        <v>0.36533237373327548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</v>
      </c>
      <c r="F2042" s="10">
        <f>VLOOKUP(B2042,home!$B$2:$E$405,3,FALSE)</f>
        <v>0.73</v>
      </c>
      <c r="G2042" s="10">
        <f>VLOOKUP(C2042,away!$B$2:$E$405,4,FALSE)</f>
        <v>1.1100000000000001</v>
      </c>
      <c r="H2042" s="10">
        <f>VLOOKUP(A2042,away!$A$2:$E$405,3,FALSE)</f>
        <v>1.0857142857142901</v>
      </c>
      <c r="I2042" s="10">
        <f>VLOOKUP(C2042,away!$B$2:$E$405,3,FALSE)</f>
        <v>0.83</v>
      </c>
      <c r="J2042" s="10">
        <f>VLOOKUP(B2042,home!$B$2:$E$405,4,FALSE)</f>
        <v>1.84</v>
      </c>
      <c r="K2042" s="12">
        <f t="shared" si="2464"/>
        <v>1.255965</v>
      </c>
      <c r="L2042" s="12">
        <f t="shared" si="2465"/>
        <v>1.6581028571428638</v>
      </c>
      <c r="M2042" s="13">
        <f t="shared" si="2466"/>
        <v>5.4254580489326014E-2</v>
      </c>
      <c r="N2042" s="13">
        <f t="shared" si="2467"/>
        <v>6.8141854184276346E-2</v>
      </c>
      <c r="O2042" s="13">
        <f t="shared" si="2468"/>
        <v>8.9959674922438934E-2</v>
      </c>
      <c r="P2042" s="13">
        <f t="shared" si="2469"/>
        <v>0.11298620311396101</v>
      </c>
      <c r="Q2042" s="13">
        <f t="shared" si="2470"/>
        <v>4.2791891945277334E-2</v>
      </c>
      <c r="R2042" s="13">
        <f t="shared" si="2471"/>
        <v>7.4581197008269623E-2</v>
      </c>
      <c r="S2042" s="13">
        <f t="shared" si="2472"/>
        <v>5.8823983058079329E-2</v>
      </c>
      <c r="T2042" s="13">
        <f t="shared" si="2473"/>
        <v>7.0953358297013033E-2</v>
      </c>
      <c r="U2042" s="13">
        <f t="shared" si="2474"/>
        <v>9.3671373100491354E-2</v>
      </c>
      <c r="V2042" s="13">
        <f t="shared" si="2475"/>
        <v>1.3611341276685052E-2</v>
      </c>
      <c r="W2042" s="13">
        <f t="shared" si="2476"/>
        <v>1.7915039522350077E-2</v>
      </c>
      <c r="X2042" s="13">
        <f t="shared" si="2477"/>
        <v>2.9704978217835985E-2</v>
      </c>
      <c r="Y2042" s="13">
        <f t="shared" si="2478"/>
        <v>2.4626954627180196E-2</v>
      </c>
      <c r="Z2042" s="13">
        <f t="shared" si="2479"/>
        <v>4.1221098616182228E-2</v>
      </c>
      <c r="AA2042" s="13">
        <f t="shared" si="2480"/>
        <v>5.177225712347331E-2</v>
      </c>
      <c r="AB2042" s="13">
        <f t="shared" si="2481"/>
        <v>3.2512071459041586E-2</v>
      </c>
      <c r="AC2042" s="13">
        <f t="shared" si="2482"/>
        <v>1.7716174333468756E-3</v>
      </c>
      <c r="AD2042" s="13">
        <f t="shared" si="2483"/>
        <v>5.6251656534221078E-3</v>
      </c>
      <c r="AE2042" s="13">
        <f t="shared" si="2484"/>
        <v>9.3271032418411007E-3</v>
      </c>
      <c r="AF2042" s="13">
        <f t="shared" si="2485"/>
        <v>7.7326482670815998E-3</v>
      </c>
      <c r="AG2042" s="13">
        <f t="shared" si="2486"/>
        <v>4.2738420616429389E-3</v>
      </c>
      <c r="AH2042" s="13">
        <f t="shared" si="2487"/>
        <v>1.7087205347514872E-2</v>
      </c>
      <c r="AI2042" s="13">
        <f t="shared" si="2488"/>
        <v>2.1460931864291512E-2</v>
      </c>
      <c r="AJ2042" s="13">
        <f t="shared" si="2489"/>
        <v>1.3477089644467449E-2</v>
      </c>
      <c r="AK2042" s="13">
        <f t="shared" si="2490"/>
        <v>5.6422509651045186E-3</v>
      </c>
      <c r="AL2042" s="13">
        <f t="shared" si="2491"/>
        <v>1.4757708960904813E-4</v>
      </c>
      <c r="AM2042" s="13">
        <f t="shared" si="2492"/>
        <v>1.4130022359800593E-3</v>
      </c>
      <c r="AN2042" s="13">
        <f t="shared" si="2493"/>
        <v>2.342903044627791E-3</v>
      </c>
      <c r="AO2042" s="13">
        <f t="shared" si="2494"/>
        <v>1.9423871161530278E-3</v>
      </c>
      <c r="AP2042" s="13">
        <f t="shared" si="2495"/>
        <v>1.0735592089902745E-3</v>
      </c>
      <c r="AQ2042" s="13">
        <f t="shared" si="2496"/>
        <v>4.4501789793470155E-4</v>
      </c>
      <c r="AR2042" s="13">
        <f t="shared" si="2497"/>
        <v>5.6664688014602498E-3</v>
      </c>
      <c r="AS2042" s="13">
        <f t="shared" si="2498"/>
        <v>7.1168864882260223E-3</v>
      </c>
      <c r="AT2042" s="13">
        <f t="shared" si="2499"/>
        <v>4.4692801690923998E-3</v>
      </c>
      <c r="AU2042" s="13">
        <f t="shared" si="2500"/>
        <v>1.871086489191378E-3</v>
      </c>
      <c r="AV2042" s="13">
        <f t="shared" si="2501"/>
        <v>5.8750478559931269E-4</v>
      </c>
      <c r="AW2042" s="13">
        <f t="shared" si="2502"/>
        <v>8.5370032207160588E-6</v>
      </c>
      <c r="AX2042" s="13">
        <f t="shared" si="2503"/>
        <v>2.9578022555211533E-4</v>
      </c>
      <c r="AY2042" s="13">
        <f t="shared" si="2504"/>
        <v>4.9043403707432309E-4</v>
      </c>
      <c r="AZ2042" s="13">
        <f t="shared" si="2505"/>
        <v>4.0659503905652217E-4</v>
      </c>
      <c r="BA2042" s="13">
        <f t="shared" si="2506"/>
        <v>2.2472546531991127E-4</v>
      </c>
      <c r="BB2042" s="13">
        <f t="shared" si="2507"/>
        <v>9.3154484029926081E-5</v>
      </c>
      <c r="BC2042" s="13">
        <f t="shared" si="2508"/>
        <v>3.0891943225137968E-5</v>
      </c>
      <c r="BD2042" s="13">
        <f t="shared" si="2509"/>
        <v>1.5659313516020218E-3</v>
      </c>
      <c r="BE2042" s="13">
        <f t="shared" si="2510"/>
        <v>1.9667549700148335E-3</v>
      </c>
      <c r="BF2042" s="13">
        <f t="shared" si="2511"/>
        <v>1.2350877029573405E-3</v>
      </c>
      <c r="BG2042" s="13">
        <f t="shared" si="2512"/>
        <v>5.1707564228160527E-4</v>
      </c>
      <c r="BH2042" s="13">
        <f t="shared" si="2513"/>
        <v>1.623572272645542E-4</v>
      </c>
      <c r="BI2042" s="13">
        <f t="shared" si="2514"/>
        <v>4.0782998988265154E-5</v>
      </c>
      <c r="BJ2042" s="14">
        <f t="shared" si="2515"/>
        <v>0.28985128671586452</v>
      </c>
      <c r="BK2042" s="14">
        <f t="shared" si="2516"/>
        <v>0.24208573649808171</v>
      </c>
      <c r="BL2042" s="14">
        <f t="shared" si="2517"/>
        <v>0.42536326806177099</v>
      </c>
      <c r="BM2042" s="14">
        <f t="shared" si="2518"/>
        <v>0.55532409119449666</v>
      </c>
      <c r="BN2042" s="14">
        <f t="shared" si="2519"/>
        <v>0.44271540166354928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1.6111111111111101</v>
      </c>
      <c r="F2043" s="10">
        <f>VLOOKUP(B2043,home!$B$2:$E$405,3,FALSE)</f>
        <v>0.55000000000000004</v>
      </c>
      <c r="G2043" s="10">
        <f>VLOOKUP(C2043,away!$B$2:$E$405,4,FALSE)</f>
        <v>1.0900000000000001</v>
      </c>
      <c r="H2043" s="10">
        <f>VLOOKUP(A2043,away!$A$2:$E$405,3,FALSE)</f>
        <v>1.4652777777777799</v>
      </c>
      <c r="I2043" s="10">
        <f>VLOOKUP(C2043,away!$B$2:$E$405,3,FALSE)</f>
        <v>0.7</v>
      </c>
      <c r="J2043" s="10">
        <f>VLOOKUP(B2043,home!$B$2:$E$405,4,FALSE)</f>
        <v>1.06</v>
      </c>
      <c r="K2043" s="12">
        <f t="shared" si="2464"/>
        <v>0.96586111111111062</v>
      </c>
      <c r="L2043" s="12">
        <f t="shared" si="2465"/>
        <v>1.0872361111111126</v>
      </c>
      <c r="M2043" s="13">
        <f t="shared" si="2466"/>
        <v>0.12833679980981391</v>
      </c>
      <c r="N2043" s="13">
        <f t="shared" si="2467"/>
        <v>0.12395552406075101</v>
      </c>
      <c r="O2043" s="13">
        <f t="shared" si="2468"/>
        <v>0.13953240313766746</v>
      </c>
      <c r="P2043" s="13">
        <f t="shared" si="2469"/>
        <v>0.1347689219305509</v>
      </c>
      <c r="Q2043" s="13">
        <f t="shared" si="2470"/>
        <v>5.9861910098838483E-2</v>
      </c>
      <c r="R2043" s="13">
        <f t="shared" si="2471"/>
        <v>7.5852333680692774E-2</v>
      </c>
      <c r="S2043" s="13">
        <f t="shared" si="2472"/>
        <v>3.5380854020901846E-2</v>
      </c>
      <c r="T2043" s="13">
        <f t="shared" si="2473"/>
        <v>6.5084030339544199E-2</v>
      </c>
      <c r="U2043" s="13">
        <f t="shared" si="2474"/>
        <v>7.3262819289204639E-2</v>
      </c>
      <c r="V2043" s="13">
        <f t="shared" si="2475"/>
        <v>4.1282344238366339E-3</v>
      </c>
      <c r="W2043" s="13">
        <f t="shared" si="2476"/>
        <v>1.9272763667099187E-2</v>
      </c>
      <c r="X2043" s="13">
        <f t="shared" si="2477"/>
        <v>2.0954044619780468E-2</v>
      </c>
      <c r="Y2043" s="13">
        <f t="shared" si="2478"/>
        <v>1.1390996992229422E-2</v>
      </c>
      <c r="Z2043" s="13">
        <f t="shared" si="2479"/>
        <v>2.7489798763232969E-2</v>
      </c>
      <c r="AA2043" s="13">
        <f t="shared" si="2480"/>
        <v>2.6551327577677027E-2</v>
      </c>
      <c r="AB2043" s="13">
        <f t="shared" si="2481"/>
        <v>1.2822447377825102E-2</v>
      </c>
      <c r="AC2043" s="13">
        <f t="shared" si="2482"/>
        <v>2.7094610801497245E-4</v>
      </c>
      <c r="AD2043" s="13">
        <f t="shared" si="2483"/>
        <v>4.653703232421565E-3</v>
      </c>
      <c r="AE2043" s="13">
        <f t="shared" si="2484"/>
        <v>5.0596742046832366E-3</v>
      </c>
      <c r="AF2043" s="13">
        <f t="shared" si="2485"/>
        <v>2.7505302528945067E-3</v>
      </c>
      <c r="AG2043" s="13">
        <f t="shared" si="2486"/>
        <v>9.9682527188349641E-4</v>
      </c>
      <c r="AH2043" s="13">
        <f t="shared" si="2487"/>
        <v>7.471975475641119E-3</v>
      </c>
      <c r="AI2043" s="13">
        <f t="shared" si="2488"/>
        <v>7.2168905350976998E-3</v>
      </c>
      <c r="AJ2043" s="13">
        <f t="shared" si="2489"/>
        <v>3.4852569554983605E-3</v>
      </c>
      <c r="AK2043" s="13">
        <f t="shared" si="2490"/>
        <v>1.1220913851817912E-3</v>
      </c>
      <c r="AL2043" s="13">
        <f t="shared" si="2491"/>
        <v>1.1381027088900233E-5</v>
      </c>
      <c r="AM2043" s="13">
        <f t="shared" si="2492"/>
        <v>8.9896619496961224E-4</v>
      </c>
      <c r="AN2043" s="13">
        <f t="shared" si="2493"/>
        <v>9.7738850983911563E-4</v>
      </c>
      <c r="AO2043" s="13">
        <f t="shared" si="2494"/>
        <v>5.3132604124108264E-4</v>
      </c>
      <c r="AP2043" s="13">
        <f t="shared" si="2495"/>
        <v>1.9255895293700584E-4</v>
      </c>
      <c r="AQ2043" s="13">
        <f t="shared" si="2496"/>
        <v>5.233926178771448E-5</v>
      </c>
      <c r="AR2043" s="13">
        <f t="shared" si="2497"/>
        <v>1.6247603116907317E-3</v>
      </c>
      <c r="AS2043" s="13">
        <f t="shared" si="2498"/>
        <v>1.5692927999388445E-3</v>
      </c>
      <c r="AT2043" s="13">
        <f t="shared" si="2499"/>
        <v>7.5785944370379901E-4</v>
      </c>
      <c r="AU2043" s="13">
        <f t="shared" si="2500"/>
        <v>2.4399565478726653E-4</v>
      </c>
      <c r="AV2043" s="13">
        <f t="shared" si="2501"/>
        <v>5.8916478559778044E-5</v>
      </c>
      <c r="AW2043" s="13">
        <f t="shared" si="2502"/>
        <v>3.3198426880297173E-7</v>
      </c>
      <c r="AX2043" s="13">
        <f t="shared" si="2503"/>
        <v>1.4471274798744612E-4</v>
      </c>
      <c r="AY2043" s="13">
        <f t="shared" si="2504"/>
        <v>1.5733692535007339E-4</v>
      </c>
      <c r="AZ2043" s="13">
        <f t="shared" si="2505"/>
        <v>8.5531193425896615E-5</v>
      </c>
      <c r="BA2043" s="13">
        <f t="shared" si="2506"/>
        <v>3.0997534039688077E-5</v>
      </c>
      <c r="BB2043" s="13">
        <f t="shared" si="2507"/>
        <v>8.4254095908361961E-6</v>
      </c>
      <c r="BC2043" s="13">
        <f t="shared" si="2508"/>
        <v>1.832081911611804E-6</v>
      </c>
      <c r="BD2043" s="13">
        <f t="shared" si="2509"/>
        <v>2.9441634712838499E-4</v>
      </c>
      <c r="BE2043" s="13">
        <f t="shared" si="2510"/>
        <v>2.8436530016669637E-4</v>
      </c>
      <c r="BF2043" s="13">
        <f t="shared" si="2511"/>
        <v>1.3732869239022489E-4</v>
      </c>
      <c r="BG2043" s="13">
        <f t="shared" si="2512"/>
        <v>4.4213481139819519E-5</v>
      </c>
      <c r="BH2043" s="13">
        <f t="shared" si="2513"/>
        <v>1.0676020504949051E-5</v>
      </c>
      <c r="BI2043" s="13">
        <f t="shared" si="2514"/>
        <v>2.062310605431019E-6</v>
      </c>
      <c r="BJ2043" s="14">
        <f t="shared" si="2515"/>
        <v>0.31706141759320566</v>
      </c>
      <c r="BK2043" s="14">
        <f t="shared" si="2516"/>
        <v>0.30305447424555731</v>
      </c>
      <c r="BL2043" s="14">
        <f t="shared" si="2517"/>
        <v>0.35234543225510195</v>
      </c>
      <c r="BM2043" s="14">
        <f t="shared" si="2518"/>
        <v>0.33748622519770205</v>
      </c>
      <c r="BN2043" s="14">
        <f t="shared" si="2519"/>
        <v>0.66230789271831447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1.6111111111111101</v>
      </c>
      <c r="F2044" s="10">
        <f>VLOOKUP(B2044,home!$B$2:$E$405,3,FALSE)</f>
        <v>0.89</v>
      </c>
      <c r="G2044" s="10">
        <f>VLOOKUP(C2044,away!$B$2:$E$405,4,FALSE)</f>
        <v>1.1599999999999999</v>
      </c>
      <c r="H2044" s="10">
        <f>VLOOKUP(A2044,away!$A$2:$E$405,3,FALSE)</f>
        <v>1.4652777777777799</v>
      </c>
      <c r="I2044" s="10">
        <f>VLOOKUP(C2044,away!$B$2:$E$405,3,FALSE)</f>
        <v>0.62</v>
      </c>
      <c r="J2044" s="10">
        <f>VLOOKUP(B2044,home!$B$2:$E$405,4,FALSE)</f>
        <v>0.68</v>
      </c>
      <c r="K2044" s="12">
        <f t="shared" si="2464"/>
        <v>1.6633111111111099</v>
      </c>
      <c r="L2044" s="12">
        <f t="shared" si="2465"/>
        <v>0.61776111111111209</v>
      </c>
      <c r="M2044" s="13">
        <f t="shared" si="2466"/>
        <v>0.10217459409116202</v>
      </c>
      <c r="N2044" s="13">
        <f t="shared" si="2467"/>
        <v>0.16994813762509733</v>
      </c>
      <c r="O2044" s="13">
        <f t="shared" si="2468"/>
        <v>6.3119490773083112E-2</v>
      </c>
      <c r="P2044" s="13">
        <f t="shared" si="2469"/>
        <v>0.10498735033054434</v>
      </c>
      <c r="Q2044" s="13">
        <f t="shared" si="2470"/>
        <v>0.14133831281223225</v>
      </c>
      <c r="R2044" s="13">
        <f t="shared" si="2471"/>
        <v>1.9496383376373702E-2</v>
      </c>
      <c r="S2044" s="13">
        <f t="shared" si="2472"/>
        <v>2.6969384677941834E-2</v>
      </c>
      <c r="T2044" s="13">
        <f t="shared" si="2473"/>
        <v>8.7313313165454529E-2</v>
      </c>
      <c r="U2044" s="13">
        <f t="shared" si="2474"/>
        <v>3.2428551096404315E-2</v>
      </c>
      <c r="V2044" s="13">
        <f t="shared" si="2475"/>
        <v>3.0790914127244123E-3</v>
      </c>
      <c r="W2044" s="13">
        <f t="shared" si="2476"/>
        <v>7.8363195375427894E-2</v>
      </c>
      <c r="X2044" s="13">
        <f t="shared" si="2477"/>
        <v>4.8409734645341498E-2</v>
      </c>
      <c r="Y2044" s="13">
        <f t="shared" si="2478"/>
        <v>1.4952825731550127E-2</v>
      </c>
      <c r="Z2044" s="13">
        <f t="shared" si="2479"/>
        <v>4.0147024857456123E-3</v>
      </c>
      <c r="AA2044" s="13">
        <f t="shared" si="2480"/>
        <v>6.677699252346069E-3</v>
      </c>
      <c r="AB2044" s="13">
        <f t="shared" si="2481"/>
        <v>5.553545681542784E-3</v>
      </c>
      <c r="AC2044" s="13">
        <f t="shared" si="2482"/>
        <v>1.9774096714238285E-4</v>
      </c>
      <c r="AD2044" s="13">
        <f t="shared" si="2483"/>
        <v>3.2585593392529984E-2</v>
      </c>
      <c r="AE2044" s="13">
        <f t="shared" si="2484"/>
        <v>2.0130112380384237E-2</v>
      </c>
      <c r="AF2044" s="13">
        <f t="shared" si="2485"/>
        <v>6.2178002954488588E-3</v>
      </c>
      <c r="AG2044" s="13">
        <f t="shared" si="2486"/>
        <v>1.2803717397278295E-3</v>
      </c>
      <c r="AH2044" s="13">
        <f t="shared" si="2487"/>
        <v>6.200317670936881E-4</v>
      </c>
      <c r="AI2044" s="13">
        <f t="shared" si="2488"/>
        <v>1.0313057274487873E-3</v>
      </c>
      <c r="AJ2044" s="13">
        <f t="shared" si="2489"/>
        <v>8.5769113770904691E-4</v>
      </c>
      <c r="AK2044" s="13">
        <f t="shared" si="2490"/>
        <v>4.7553573308432905E-4</v>
      </c>
      <c r="AL2044" s="13">
        <f t="shared" si="2491"/>
        <v>8.1273824972792268E-6</v>
      </c>
      <c r="AM2044" s="13">
        <f t="shared" si="2492"/>
        <v>1.0839995910388771E-2</v>
      </c>
      <c r="AN2044" s="13">
        <f t="shared" si="2493"/>
        <v>6.696527918041679E-3</v>
      </c>
      <c r="AO2044" s="13">
        <f t="shared" si="2494"/>
        <v>2.0684272636180044E-3</v>
      </c>
      <c r="AP2044" s="13">
        <f t="shared" si="2495"/>
        <v>4.2593130820839197E-4</v>
      </c>
      <c r="AQ2044" s="13">
        <f t="shared" si="2496"/>
        <v>6.5780949553956417E-5</v>
      </c>
      <c r="AR2044" s="13">
        <f t="shared" si="2497"/>
        <v>7.6606302672796621E-5</v>
      </c>
      <c r="AS2044" s="13">
        <f t="shared" si="2498"/>
        <v>1.2742011441680334E-4</v>
      </c>
      <c r="AT2044" s="13">
        <f t="shared" si="2499"/>
        <v>1.0596964604425894E-4</v>
      </c>
      <c r="AU2044" s="13">
        <f t="shared" si="2500"/>
        <v>5.8753496568642472E-5</v>
      </c>
      <c r="AV2044" s="13">
        <f t="shared" si="2501"/>
        <v>2.4431335914812873E-5</v>
      </c>
      <c r="AW2044" s="13">
        <f t="shared" si="2502"/>
        <v>2.3197557113498957E-7</v>
      </c>
      <c r="AX2044" s="13">
        <f t="shared" si="2503"/>
        <v>3.0050476070247766E-3</v>
      </c>
      <c r="AY2044" s="13">
        <f t="shared" si="2504"/>
        <v>1.8564015486574146E-3</v>
      </c>
      <c r="AZ2044" s="13">
        <f t="shared" si="2505"/>
        <v>5.7340634168349675E-4</v>
      </c>
      <c r="BA2044" s="13">
        <f t="shared" si="2506"/>
        <v>1.1807604625218501E-4</v>
      </c>
      <c r="BB2044" s="13">
        <f t="shared" si="2507"/>
        <v>1.8235697382089214E-5</v>
      </c>
      <c r="BC2044" s="13">
        <f t="shared" si="2508"/>
        <v>2.2530609353290862E-6</v>
      </c>
      <c r="BD2044" s="13">
        <f t="shared" si="2509"/>
        <v>7.8873991095434971E-6</v>
      </c>
      <c r="BE2044" s="13">
        <f t="shared" si="2510"/>
        <v>1.3119198576671573E-5</v>
      </c>
      <c r="BF2044" s="13">
        <f t="shared" si="2511"/>
        <v>1.0910654380725443E-5</v>
      </c>
      <c r="BG2044" s="13">
        <f t="shared" si="2512"/>
        <v>6.0492708869845796E-6</v>
      </c>
      <c r="BH2044" s="13">
        <f t="shared" si="2513"/>
        <v>2.5154548701106025E-6</v>
      </c>
      <c r="BI2044" s="13">
        <f t="shared" si="2514"/>
        <v>8.3679680699070322E-7</v>
      </c>
      <c r="BJ2044" s="14">
        <f t="shared" si="2515"/>
        <v>0.62620948081494054</v>
      </c>
      <c r="BK2044" s="14">
        <f t="shared" si="2516"/>
        <v>0.23927269041066968</v>
      </c>
      <c r="BL2044" s="14">
        <f t="shared" si="2517"/>
        <v>0.13069473421533417</v>
      </c>
      <c r="BM2044" s="14">
        <f t="shared" si="2518"/>
        <v>0.39727116934511114</v>
      </c>
      <c r="BN2044" s="14">
        <f t="shared" si="2519"/>
        <v>0.60106426900849275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1.6111111111111101</v>
      </c>
      <c r="F2045" s="10">
        <f>VLOOKUP(B2045,home!$B$2:$E$405,3,FALSE)</f>
        <v>1.24</v>
      </c>
      <c r="G2045" s="10">
        <f>VLOOKUP(C2045,away!$B$2:$E$405,4,FALSE)</f>
        <v>1.06</v>
      </c>
      <c r="H2045" s="10">
        <f>VLOOKUP(A2045,away!$A$2:$E$405,3,FALSE)</f>
        <v>1.4652777777777799</v>
      </c>
      <c r="I2045" s="10">
        <f>VLOOKUP(C2045,away!$B$2:$E$405,3,FALSE)</f>
        <v>0.98</v>
      </c>
      <c r="J2045" s="10">
        <f>VLOOKUP(B2045,home!$B$2:$E$405,4,FALSE)</f>
        <v>0.94</v>
      </c>
      <c r="K2045" s="12">
        <f t="shared" si="2464"/>
        <v>2.1176444444444433</v>
      </c>
      <c r="L2045" s="12">
        <f t="shared" si="2465"/>
        <v>1.3498138888888906</v>
      </c>
      <c r="M2045" s="13">
        <f t="shared" si="2466"/>
        <v>3.1196220374954869E-2</v>
      </c>
      <c r="N2045" s="13">
        <f t="shared" si="2467"/>
        <v>6.6062502764687725E-2</v>
      </c>
      <c r="O2045" s="13">
        <f t="shared" si="2468"/>
        <v>4.2109091542952677E-2</v>
      </c>
      <c r="P2045" s="13">
        <f t="shared" si="2469"/>
        <v>8.9172083766536223E-2</v>
      </c>
      <c r="Q2045" s="13">
        <f t="shared" si="2470"/>
        <v>6.9948445982868326E-2</v>
      </c>
      <c r="R2045" s="13">
        <f t="shared" si="2471"/>
        <v>2.8419718306585628E-2</v>
      </c>
      <c r="S2045" s="13">
        <f t="shared" si="2472"/>
        <v>6.3722948066249993E-2</v>
      </c>
      <c r="T2045" s="13">
        <f t="shared" si="2473"/>
        <v>9.4417383893869999E-2</v>
      </c>
      <c r="U2045" s="13">
        <f t="shared" si="2474"/>
        <v>6.018285858461709E-2</v>
      </c>
      <c r="V2045" s="13">
        <f t="shared" si="2475"/>
        <v>2.023859156482298E-2</v>
      </c>
      <c r="W2045" s="13">
        <f t="shared" si="2476"/>
        <v>4.9375312677714445E-2</v>
      </c>
      <c r="X2045" s="13">
        <f t="shared" si="2477"/>
        <v>6.6647482820610671E-2</v>
      </c>
      <c r="Y2045" s="13">
        <f t="shared" si="2478"/>
        <v>4.4980848985372017E-2</v>
      </c>
      <c r="Z2045" s="13">
        <f t="shared" si="2479"/>
        <v>1.2787110162846387E-2</v>
      </c>
      <c r="AA2045" s="13">
        <f t="shared" si="2480"/>
        <v>2.7078552796850727E-2</v>
      </c>
      <c r="AB2045" s="13">
        <f t="shared" si="2481"/>
        <v>2.8671373446923248E-2</v>
      </c>
      <c r="AC2045" s="13">
        <f t="shared" si="2482"/>
        <v>3.6156571225692095E-3</v>
      </c>
      <c r="AD2045" s="13">
        <f t="shared" si="2483"/>
        <v>2.6139839146167323E-2</v>
      </c>
      <c r="AE2045" s="13">
        <f t="shared" si="2484"/>
        <v>3.5283917932818175E-2</v>
      </c>
      <c r="AF2045" s="13">
        <f t="shared" si="2485"/>
        <v>2.3813361240066885E-2</v>
      </c>
      <c r="AG2045" s="13">
        <f t="shared" si="2486"/>
        <v>1.0714535247656891E-2</v>
      </c>
      <c r="AH2045" s="13">
        <f t="shared" si="2487"/>
        <v>4.3150547241405839E-3</v>
      </c>
      <c r="AI2045" s="13">
        <f t="shared" si="2488"/>
        <v>9.1377516640500558E-3</v>
      </c>
      <c r="AJ2045" s="13">
        <f t="shared" si="2489"/>
        <v>9.6752545230442862E-3</v>
      </c>
      <c r="AK2045" s="13">
        <f t="shared" si="2490"/>
        <v>6.8295829964368998E-3</v>
      </c>
      <c r="AL2045" s="13">
        <f t="shared" si="2491"/>
        <v>4.1340351610499399E-4</v>
      </c>
      <c r="AM2045" s="13">
        <f t="shared" si="2492"/>
        <v>1.1070977029310527E-2</v>
      </c>
      <c r="AN2045" s="13">
        <f t="shared" si="2493"/>
        <v>1.494375855773322E-2</v>
      </c>
      <c r="AO2045" s="13">
        <f t="shared" si="2494"/>
        <v>1.0085646426715259E-2</v>
      </c>
      <c r="AP2045" s="13">
        <f t="shared" si="2495"/>
        <v>4.537915208400958E-3</v>
      </c>
      <c r="AQ2045" s="13">
        <f t="shared" si="2496"/>
        <v>1.5313352437249341E-3</v>
      </c>
      <c r="AR2045" s="13">
        <f t="shared" si="2497"/>
        <v>1.1649041595921158E-3</v>
      </c>
      <c r="AS2045" s="13">
        <f t="shared" si="2498"/>
        <v>2.4668528218704669E-3</v>
      </c>
      <c r="AT2045" s="13">
        <f t="shared" si="2499"/>
        <v>2.6119585867480466E-3</v>
      </c>
      <c r="AU2045" s="13">
        <f t="shared" si="2500"/>
        <v>1.8437331967819865E-3</v>
      </c>
      <c r="AV2045" s="13">
        <f t="shared" si="2501"/>
        <v>9.7609284030079197E-4</v>
      </c>
      <c r="AW2045" s="13">
        <f t="shared" si="2502"/>
        <v>3.2824536402538174E-5</v>
      </c>
      <c r="AX2045" s="13">
        <f t="shared" si="2503"/>
        <v>3.9073988334485787E-3</v>
      </c>
      <c r="AY2045" s="13">
        <f t="shared" si="2504"/>
        <v>5.2742612148171403E-3</v>
      </c>
      <c r="AZ2045" s="13">
        <f t="shared" si="2505"/>
        <v>3.5596355206940849E-3</v>
      </c>
      <c r="BA2045" s="13">
        <f t="shared" si="2506"/>
        <v>1.6016151550717051E-3</v>
      </c>
      <c r="BB2045" s="13">
        <f t="shared" si="2507"/>
        <v>5.4047059524268048E-4</v>
      </c>
      <c r="BC2045" s="13">
        <f t="shared" si="2508"/>
        <v>1.4590694319892316E-4</v>
      </c>
      <c r="BD2045" s="13">
        <f t="shared" si="2509"/>
        <v>2.620673023069799E-4</v>
      </c>
      <c r="BE2045" s="13">
        <f t="shared" si="2510"/>
        <v>5.5496536680091845E-4</v>
      </c>
      <c r="BF2045" s="13">
        <f t="shared" si="2511"/>
        <v>5.8760966293251889E-4</v>
      </c>
      <c r="BG2045" s="13">
        <f t="shared" si="2512"/>
        <v>4.1478277940364014E-4</v>
      </c>
      <c r="BH2045" s="13">
        <f t="shared" si="2513"/>
        <v>2.1959061211383594E-4</v>
      </c>
      <c r="BI2045" s="13">
        <f t="shared" si="2514"/>
        <v>9.30029679590039E-5</v>
      </c>
      <c r="BJ2045" s="14">
        <f t="shared" si="2515"/>
        <v>0.54458255142019041</v>
      </c>
      <c r="BK2045" s="14">
        <f t="shared" si="2516"/>
        <v>0.21363316562605542</v>
      </c>
      <c r="BL2045" s="14">
        <f t="shared" si="2517"/>
        <v>0.22761479888241151</v>
      </c>
      <c r="BM2045" s="14">
        <f t="shared" si="2518"/>
        <v>0.66646812667450339</v>
      </c>
      <c r="BN2045" s="14">
        <f t="shared" si="2519"/>
        <v>0.32690806273858541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1.6111111111111101</v>
      </c>
      <c r="F2046" s="10">
        <f>VLOOKUP(B2046,home!$B$2:$E$405,3,FALSE)</f>
        <v>0.93</v>
      </c>
      <c r="G2046" s="10">
        <f>VLOOKUP(C2046,away!$B$2:$E$405,4,FALSE)</f>
        <v>0.62</v>
      </c>
      <c r="H2046" s="10">
        <f>VLOOKUP(A2046,away!$A$2:$E$405,3,FALSE)</f>
        <v>1.4652777777777799</v>
      </c>
      <c r="I2046" s="10">
        <f>VLOOKUP(C2046,away!$B$2:$E$405,3,FALSE)</f>
        <v>1.78</v>
      </c>
      <c r="J2046" s="10">
        <f>VLOOKUP(B2046,home!$B$2:$E$405,4,FALSE)</f>
        <v>1.1100000000000001</v>
      </c>
      <c r="K2046" s="12">
        <f t="shared" si="2464"/>
        <v>0.92896666666666605</v>
      </c>
      <c r="L2046" s="12">
        <f t="shared" si="2465"/>
        <v>2.8950958333333379</v>
      </c>
      <c r="M2046" s="13">
        <f t="shared" si="2466"/>
        <v>2.1838899905529723E-2</v>
      </c>
      <c r="N2046" s="13">
        <f t="shared" si="2467"/>
        <v>2.0287610048906911E-2</v>
      </c>
      <c r="O2046" s="13">
        <f t="shared" si="2468"/>
        <v>6.3225708121082913E-2</v>
      </c>
      <c r="P2046" s="13">
        <f t="shared" si="2469"/>
        <v>5.8734575320881957E-2</v>
      </c>
      <c r="Q2046" s="13">
        <f t="shared" si="2470"/>
        <v>9.4232567408831045E-3</v>
      </c>
      <c r="R2046" s="13">
        <f t="shared" si="2471"/>
        <v>9.1522242070448498E-2</v>
      </c>
      <c r="S2046" s="13">
        <f t="shared" si="2472"/>
        <v>3.9490889571443817E-2</v>
      </c>
      <c r="T2046" s="13">
        <f t="shared" si="2473"/>
        <v>2.7281231326960965E-2</v>
      </c>
      <c r="U2046" s="13">
        <f t="shared" si="2474"/>
        <v>8.5021112142044247E-2</v>
      </c>
      <c r="V2046" s="13">
        <f t="shared" si="2475"/>
        <v>1.1800963917373546E-2</v>
      </c>
      <c r="W2046" s="13">
        <f t="shared" si="2476"/>
        <v>2.9179638012407903E-3</v>
      </c>
      <c r="X2046" s="13">
        <f t="shared" si="2477"/>
        <v>8.4477848427897198E-3</v>
      </c>
      <c r="Y2046" s="13">
        <f t="shared" si="2478"/>
        <v>1.2228573349628525E-2</v>
      </c>
      <c r="Z2046" s="13">
        <f t="shared" si="2479"/>
        <v>8.8321887225160184E-2</v>
      </c>
      <c r="AA2046" s="13">
        <f t="shared" si="2480"/>
        <v>8.2048089169266245E-2</v>
      </c>
      <c r="AB2046" s="13">
        <f t="shared" si="2481"/>
        <v>3.8109969950971316E-2</v>
      </c>
      <c r="AC2046" s="13">
        <f t="shared" si="2482"/>
        <v>1.9836295757292353E-3</v>
      </c>
      <c r="AD2046" s="13">
        <f t="shared" si="2483"/>
        <v>6.776727764731625E-4</v>
      </c>
      <c r="AE2046" s="13">
        <f t="shared" si="2484"/>
        <v>1.9619276315308871E-3</v>
      </c>
      <c r="AF2046" s="13">
        <f t="shared" si="2485"/>
        <v>2.8399842556733087E-3</v>
      </c>
      <c r="AG2046" s="13">
        <f t="shared" si="2486"/>
        <v>2.7406755284440252E-3</v>
      </c>
      <c r="AH2046" s="13">
        <f t="shared" si="2487"/>
        <v>6.3925081924424546E-2</v>
      </c>
      <c r="AI2046" s="13">
        <f t="shared" si="2488"/>
        <v>5.9384270271726214E-2</v>
      </c>
      <c r="AJ2046" s="13">
        <f t="shared" si="2489"/>
        <v>2.7583003803378942E-2</v>
      </c>
      <c r="AK2046" s="13">
        <f t="shared" si="2490"/>
        <v>8.5412303666263043E-3</v>
      </c>
      <c r="AL2046" s="13">
        <f t="shared" si="2491"/>
        <v>2.1339470619561311E-4</v>
      </c>
      <c r="AM2046" s="13">
        <f t="shared" si="2492"/>
        <v>1.2590708405020375E-4</v>
      </c>
      <c r="AN2046" s="13">
        <f t="shared" si="2493"/>
        <v>3.6451307442089518E-4</v>
      </c>
      <c r="AO2046" s="13">
        <f t="shared" si="2494"/>
        <v>5.2765014147572941E-4</v>
      </c>
      <c r="AP2046" s="13">
        <f t="shared" si="2495"/>
        <v>5.0919924201471014E-4</v>
      </c>
      <c r="AQ2046" s="13">
        <f t="shared" si="2496"/>
        <v>3.6854515097332029E-4</v>
      </c>
      <c r="AR2046" s="13">
        <f t="shared" si="2497"/>
        <v>3.7013847664978755E-2</v>
      </c>
      <c r="AS2046" s="13">
        <f t="shared" si="2498"/>
        <v>3.4384630685843076E-2</v>
      </c>
      <c r="AT2046" s="13">
        <f t="shared" si="2499"/>
        <v>1.5971087876395996E-2</v>
      </c>
      <c r="AU2046" s="13">
        <f t="shared" si="2500"/>
        <v>4.9455360891919979E-3</v>
      </c>
      <c r="AV2046" s="13">
        <f t="shared" si="2501"/>
        <v>1.1485595439140973E-3</v>
      </c>
      <c r="AW2046" s="13">
        <f t="shared" si="2502"/>
        <v>1.5942051795371144E-5</v>
      </c>
      <c r="AX2046" s="13">
        <f t="shared" si="2503"/>
        <v>1.9493914029972913E-5</v>
      </c>
      <c r="AY2046" s="13">
        <f t="shared" si="2504"/>
        <v>5.6436749283532877E-5</v>
      </c>
      <c r="AZ2046" s="13">
        <f t="shared" si="2505"/>
        <v>8.1694898848817148E-5</v>
      </c>
      <c r="BA2046" s="13">
        <f t="shared" si="2506"/>
        <v>7.883818708726634E-5</v>
      </c>
      <c r="BB2046" s="13">
        <f t="shared" si="2507"/>
        <v>5.7061026735974736E-5</v>
      </c>
      <c r="BC2046" s="13">
        <f t="shared" si="2508"/>
        <v>3.3039428149808528E-5</v>
      </c>
      <c r="BD2046" s="13">
        <f t="shared" si="2509"/>
        <v>1.7859772691752481E-2</v>
      </c>
      <c r="BE2046" s="13">
        <f t="shared" si="2510"/>
        <v>1.6591133504881651E-2</v>
      </c>
      <c r="BF2046" s="13">
        <f t="shared" si="2511"/>
        <v>7.7063049941257728E-3</v>
      </c>
      <c r="BG2046" s="13">
        <f t="shared" si="2512"/>
        <v>2.3863001542365671E-3</v>
      </c>
      <c r="BH2046" s="13">
        <f t="shared" si="2513"/>
        <v>5.5419832498682358E-4</v>
      </c>
      <c r="BI2046" s="13">
        <f t="shared" si="2514"/>
        <v>1.0296635412705188E-4</v>
      </c>
      <c r="BJ2046" s="14">
        <f t="shared" si="2515"/>
        <v>9.1029059199601622E-2</v>
      </c>
      <c r="BK2046" s="14">
        <f t="shared" si="2516"/>
        <v>0.1341187897464374</v>
      </c>
      <c r="BL2046" s="14">
        <f t="shared" si="2517"/>
        <v>0.65802504570440346</v>
      </c>
      <c r="BM2046" s="14">
        <f t="shared" si="2518"/>
        <v>0.70642199497038172</v>
      </c>
      <c r="BN2046" s="14">
        <f t="shared" si="2519"/>
        <v>0.26503229220773311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1.8034188034187999</v>
      </c>
      <c r="F2047" s="10">
        <f>VLOOKUP(B2047,home!$B$2:$E$405,3,FALSE)</f>
        <v>1.82</v>
      </c>
      <c r="G2047" s="10">
        <f>VLOOKUP(C2047,away!$B$2:$E$405,4,FALSE)</f>
        <v>1.19</v>
      </c>
      <c r="H2047" s="10">
        <f>VLOOKUP(A2047,away!$A$2:$E$405,3,FALSE)</f>
        <v>1.23931623931624</v>
      </c>
      <c r="I2047" s="10">
        <f>VLOOKUP(C2047,away!$B$2:$E$405,3,FALSE)</f>
        <v>1.03</v>
      </c>
      <c r="J2047" s="10">
        <f>VLOOKUP(B2047,home!$B$2:$E$405,4,FALSE)</f>
        <v>0.57999999999999996</v>
      </c>
      <c r="K2047" s="12">
        <f t="shared" si="2464"/>
        <v>3.9058444444444365</v>
      </c>
      <c r="L2047" s="12">
        <f t="shared" si="2465"/>
        <v>0.74036752136752182</v>
      </c>
      <c r="M2047" s="13">
        <f t="shared" si="2466"/>
        <v>9.5978902929351236E-3</v>
      </c>
      <c r="N2047" s="13">
        <f t="shared" si="2467"/>
        <v>3.7487866479047838E-2</v>
      </c>
      <c r="O2047" s="13">
        <f t="shared" si="2468"/>
        <v>7.1059662465377755E-3</v>
      </c>
      <c r="P2047" s="13">
        <f t="shared" si="2469"/>
        <v>2.7754798786449254E-2</v>
      </c>
      <c r="Q2047" s="13">
        <f t="shared" si="2470"/>
        <v>7.3210887510631914E-2</v>
      </c>
      <c r="R2047" s="13">
        <f t="shared" si="2471"/>
        <v>2.6305133084352224E-3</v>
      </c>
      <c r="S2047" s="13">
        <f t="shared" si="2472"/>
        <v>2.0065056803246478E-2</v>
      </c>
      <c r="T2047" s="13">
        <f t="shared" si="2473"/>
        <v>5.4202963323363003E-2</v>
      </c>
      <c r="U2047" s="13">
        <f t="shared" si="2474"/>
        <v>1.0274375791788868E-2</v>
      </c>
      <c r="V2047" s="13">
        <f t="shared" si="2475"/>
        <v>6.447037343227496E-3</v>
      </c>
      <c r="W2047" s="13">
        <f t="shared" si="2476"/>
        <v>9.5316779418749428E-2</v>
      </c>
      <c r="X2047" s="13">
        <f t="shared" si="2477"/>
        <v>7.0569447722994325E-2</v>
      </c>
      <c r="Y2047" s="13">
        <f t="shared" si="2478"/>
        <v>2.6123663547474106E-2</v>
      </c>
      <c r="Z2047" s="13">
        <f t="shared" si="2479"/>
        <v>6.4918220603015506E-4</v>
      </c>
      <c r="AA2047" s="13">
        <f t="shared" si="2480"/>
        <v>2.5356047128550644E-3</v>
      </c>
      <c r="AB2047" s="13">
        <f t="shared" si="2481"/>
        <v>4.9518387905060426E-3</v>
      </c>
      <c r="AC2047" s="13">
        <f t="shared" si="2482"/>
        <v>1.1652054433886633E-3</v>
      </c>
      <c r="AD2047" s="13">
        <f t="shared" si="2483"/>
        <v>9.3073128338764563E-2</v>
      </c>
      <c r="AE2047" s="13">
        <f t="shared" si="2484"/>
        <v>6.8908321334092373E-2</v>
      </c>
      <c r="AF2047" s="13">
        <f t="shared" si="2485"/>
        <v>2.5508741533859344E-2</v>
      </c>
      <c r="AG2047" s="13">
        <f t="shared" si="2486"/>
        <v>6.2952812475427335E-3</v>
      </c>
      <c r="AH2047" s="13">
        <f t="shared" si="2487"/>
        <v>1.2015835519861143E-4</v>
      </c>
      <c r="AI2047" s="13">
        <f t="shared" si="2488"/>
        <v>4.6931984410607773E-4</v>
      </c>
      <c r="AJ2047" s="13">
        <f t="shared" si="2489"/>
        <v>9.1654515288462635E-4</v>
      </c>
      <c r="AK2047" s="13">
        <f t="shared" si="2490"/>
        <v>1.1932942644922984E-3</v>
      </c>
      <c r="AL2047" s="13">
        <f t="shared" si="2491"/>
        <v>1.3477979697239429E-4</v>
      </c>
      <c r="AM2047" s="13">
        <f t="shared" si="2492"/>
        <v>7.2705832249805522E-2</v>
      </c>
      <c r="AN2047" s="13">
        <f t="shared" si="2493"/>
        <v>5.3829036811751343E-2</v>
      </c>
      <c r="AO2047" s="13">
        <f t="shared" si="2494"/>
        <v>1.9926635280958713E-2</v>
      </c>
      <c r="AP2047" s="13">
        <f t="shared" si="2495"/>
        <v>4.9176778573860047E-3</v>
      </c>
      <c r="AQ2047" s="13">
        <f t="shared" si="2496"/>
        <v>9.1022224153920544E-4</v>
      </c>
      <c r="AR2047" s="13">
        <f t="shared" si="2497"/>
        <v>1.7792268721998848E-5</v>
      </c>
      <c r="AS2047" s="13">
        <f t="shared" si="2498"/>
        <v>6.9493833941881717E-5</v>
      </c>
      <c r="AT2047" s="13">
        <f t="shared" si="2499"/>
        <v>1.3571605261252146E-4</v>
      </c>
      <c r="AU2047" s="13">
        <f t="shared" si="2500"/>
        <v>1.7669526337284864E-4</v>
      </c>
      <c r="AV2047" s="13">
        <f t="shared" si="2501"/>
        <v>1.7253605320112183E-4</v>
      </c>
      <c r="AW2047" s="13">
        <f t="shared" si="2502"/>
        <v>1.082641321071484E-5</v>
      </c>
      <c r="AX2047" s="13">
        <f t="shared" si="2503"/>
        <v>4.7329611828602E-2</v>
      </c>
      <c r="AY2047" s="13">
        <f t="shared" si="2504"/>
        <v>3.5041307396829001E-2</v>
      </c>
      <c r="AZ2047" s="13">
        <f t="shared" si="2505"/>
        <v>1.2971722951433846E-2</v>
      </c>
      <c r="BA2047" s="13">
        <f t="shared" si="2506"/>
        <v>3.2012807898064242E-3</v>
      </c>
      <c r="BB2047" s="13">
        <f t="shared" si="2507"/>
        <v>5.9253108088761126E-4</v>
      </c>
      <c r="BC2047" s="13">
        <f t="shared" si="2508"/>
        <v>8.7738153537995868E-5</v>
      </c>
      <c r="BD2047" s="13">
        <f t="shared" si="2509"/>
        <v>2.1954696488685277E-6</v>
      </c>
      <c r="BE2047" s="13">
        <f t="shared" si="2510"/>
        <v>8.5751629309795179E-6</v>
      </c>
      <c r="BF2047" s="13">
        <f t="shared" si="2511"/>
        <v>1.6746626247086108E-5</v>
      </c>
      <c r="BG2047" s="13">
        <f t="shared" si="2512"/>
        <v>2.1803239030122892E-5</v>
      </c>
      <c r="BH2047" s="13">
        <f t="shared" si="2513"/>
        <v>2.12900150091749E-5</v>
      </c>
      <c r="BI2047" s="13">
        <f t="shared" si="2514"/>
        <v>1.6631097369144889E-5</v>
      </c>
      <c r="BJ2047" s="14">
        <f t="shared" si="2515"/>
        <v>0.80221067709905736</v>
      </c>
      <c r="BK2047" s="14">
        <f t="shared" si="2516"/>
        <v>0.10020607586304839</v>
      </c>
      <c r="BL2047" s="14">
        <f t="shared" si="2517"/>
        <v>3.0857091548890329E-2</v>
      </c>
      <c r="BM2047" s="14">
        <f t="shared" si="2518"/>
        <v>0.74110462310937086</v>
      </c>
      <c r="BN2047" s="14">
        <f t="shared" si="2519"/>
        <v>0.15778792262403712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1.8034188034187999</v>
      </c>
      <c r="F2048" s="10">
        <f>VLOOKUP(B2048,home!$B$2:$E$405,3,FALSE)</f>
        <v>0.4</v>
      </c>
      <c r="G2048" s="10">
        <f>VLOOKUP(C2048,away!$B$2:$E$405,4,FALSE)</f>
        <v>0.92</v>
      </c>
      <c r="H2048" s="10">
        <f>VLOOKUP(A2048,away!$A$2:$E$405,3,FALSE)</f>
        <v>1.23931623931624</v>
      </c>
      <c r="I2048" s="10">
        <f>VLOOKUP(C2048,away!$B$2:$E$405,3,FALSE)</f>
        <v>1.1100000000000001</v>
      </c>
      <c r="J2048" s="10">
        <f>VLOOKUP(B2048,home!$B$2:$E$405,4,FALSE)</f>
        <v>1.38</v>
      </c>
      <c r="K2048" s="12">
        <f t="shared" si="2464"/>
        <v>0.66365811965811849</v>
      </c>
      <c r="L2048" s="12">
        <f t="shared" si="2465"/>
        <v>1.8983846153846164</v>
      </c>
      <c r="M2048" s="13">
        <f t="shared" si="2466"/>
        <v>7.7146988518574197E-2</v>
      </c>
      <c r="N2048" s="13">
        <f t="shared" si="2467"/>
        <v>5.1199225337523413E-2</v>
      </c>
      <c r="O2048" s="13">
        <f t="shared" si="2468"/>
        <v>0.14645465612691491</v>
      </c>
      <c r="P2048" s="13">
        <f t="shared" si="2469"/>
        <v>9.7195821700364685E-2</v>
      </c>
      <c r="Q2048" s="13">
        <f t="shared" si="2470"/>
        <v>1.6989390807726542E-2</v>
      </c>
      <c r="R2048" s="13">
        <f t="shared" si="2471"/>
        <v>0.1390136330213898</v>
      </c>
      <c r="S2048" s="13">
        <f t="shared" si="2472"/>
        <v>3.0613728213560083E-2</v>
      </c>
      <c r="T2048" s="13">
        <f t="shared" si="2473"/>
        <v>3.2252398134144884E-2</v>
      </c>
      <c r="U2048" s="13">
        <f t="shared" si="2474"/>
        <v>9.2257526297819289E-2</v>
      </c>
      <c r="V2048" s="13">
        <f t="shared" si="2475"/>
        <v>4.2855082027562245E-3</v>
      </c>
      <c r="W2048" s="13">
        <f t="shared" si="2476"/>
        <v>3.7583823858642396E-3</v>
      </c>
      <c r="X2048" s="13">
        <f t="shared" si="2477"/>
        <v>7.1348553000572012E-3</v>
      </c>
      <c r="Y2048" s="13">
        <f t="shared" si="2478"/>
        <v>6.7723497673119913E-3</v>
      </c>
      <c r="Z2048" s="13">
        <f t="shared" si="2479"/>
        <v>8.7967114085509793E-2</v>
      </c>
      <c r="AA2048" s="13">
        <f t="shared" si="2480"/>
        <v>5.8380089525740614E-2</v>
      </c>
      <c r="AB2048" s="13">
        <f t="shared" si="2481"/>
        <v>1.9372210220062816E-2</v>
      </c>
      <c r="AC2048" s="13">
        <f t="shared" si="2482"/>
        <v>3.3745119152500853E-4</v>
      </c>
      <c r="AD2048" s="13">
        <f t="shared" si="2483"/>
        <v>6.235702467897135E-4</v>
      </c>
      <c r="AE2048" s="13">
        <f t="shared" si="2484"/>
        <v>1.1837761631171807E-3</v>
      </c>
      <c r="AF2048" s="13">
        <f t="shared" si="2485"/>
        <v>1.1236312280603429E-3</v>
      </c>
      <c r="AG2048" s="13">
        <f t="shared" si="2486"/>
        <v>7.1102807890515958E-4</v>
      </c>
      <c r="AH2048" s="13">
        <f t="shared" si="2487"/>
        <v>4.1748854009928789E-2</v>
      </c>
      <c r="AI2048" s="13">
        <f t="shared" si="2488"/>
        <v>2.770696595011064E-2</v>
      </c>
      <c r="AJ2048" s="13">
        <f t="shared" si="2489"/>
        <v>9.1939764619409711E-3</v>
      </c>
      <c r="AK2048" s="13">
        <f t="shared" si="2490"/>
        <v>2.0338857103042486E-3</v>
      </c>
      <c r="AL2048" s="13">
        <f t="shared" si="2491"/>
        <v>1.7005898207494426E-5</v>
      </c>
      <c r="AM2048" s="13">
        <f t="shared" si="2492"/>
        <v>8.276749149184206E-5</v>
      </c>
      <c r="AN2048" s="13">
        <f t="shared" si="2493"/>
        <v>1.5712453250209008E-4</v>
      </c>
      <c r="AO2048" s="13">
        <f t="shared" si="2494"/>
        <v>1.4914139760073398E-4</v>
      </c>
      <c r="AP2048" s="13">
        <f t="shared" si="2495"/>
        <v>9.4375911574064527E-5</v>
      </c>
      <c r="AQ2048" s="13">
        <f t="shared" si="2496"/>
        <v>4.4790444648775763E-5</v>
      </c>
      <c r="AR2048" s="13">
        <f t="shared" si="2497"/>
        <v>1.5851076432477434E-2</v>
      </c>
      <c r="AS2048" s="13">
        <f t="shared" si="2498"/>
        <v>1.0519695579735091E-2</v>
      </c>
      <c r="AT2048" s="13">
        <f t="shared" si="2499"/>
        <v>3.4907406939114053E-3</v>
      </c>
      <c r="AU2048" s="13">
        <f t="shared" si="2500"/>
        <v>7.7221946837843964E-4</v>
      </c>
      <c r="AV2048" s="13">
        <f t="shared" si="2501"/>
        <v>1.2812243008685677E-4</v>
      </c>
      <c r="AW2048" s="13">
        <f t="shared" si="2502"/>
        <v>5.9514897822191451E-7</v>
      </c>
      <c r="AX2048" s="13">
        <f t="shared" si="2503"/>
        <v>9.1548862953825313E-6</v>
      </c>
      <c r="AY2048" s="13">
        <f t="shared" si="2504"/>
        <v>1.7379495298749664E-5</v>
      </c>
      <c r="AZ2048" s="13">
        <f t="shared" si="2505"/>
        <v>1.6496483249147817E-5</v>
      </c>
      <c r="BA2048" s="13">
        <f t="shared" si="2506"/>
        <v>1.043889000271075E-5</v>
      </c>
      <c r="BB2048" s="13">
        <f t="shared" si="2507"/>
        <v>4.9542570457095909E-6</v>
      </c>
      <c r="BC2048" s="13">
        <f t="shared" si="2508"/>
        <v>1.8810170712471857E-6</v>
      </c>
      <c r="BD2048" s="13">
        <f t="shared" si="2509"/>
        <v>5.0152399394501395E-3</v>
      </c>
      <c r="BE2048" s="13">
        <f t="shared" si="2510"/>
        <v>3.3284047078497758E-3</v>
      </c>
      <c r="BF2048" s="13">
        <f t="shared" si="2511"/>
        <v>1.1044614049364055E-3</v>
      </c>
      <c r="BG2048" s="13">
        <f t="shared" si="2512"/>
        <v>2.4432825974501958E-4</v>
      </c>
      <c r="BH2048" s="13">
        <f t="shared" si="2513"/>
        <v>4.0537608360430007E-5</v>
      </c>
      <c r="BI2048" s="13">
        <f t="shared" si="2514"/>
        <v>5.3806225879840419E-6</v>
      </c>
      <c r="BJ2048" s="14">
        <f t="shared" si="2515"/>
        <v>0.12233711225628112</v>
      </c>
      <c r="BK2048" s="14">
        <f t="shared" si="2516"/>
        <v>0.20961388322028646</v>
      </c>
      <c r="BL2048" s="14">
        <f t="shared" si="2517"/>
        <v>0.57666200447173122</v>
      </c>
      <c r="BM2048" s="14">
        <f t="shared" si="2518"/>
        <v>0.46856361417499437</v>
      </c>
      <c r="BN2048" s="14">
        <f t="shared" si="2519"/>
        <v>0.52799971551249358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1.8034188034187999</v>
      </c>
      <c r="F2049" s="10">
        <f>VLOOKUP(B2049,home!$B$2:$E$405,3,FALSE)</f>
        <v>1.66</v>
      </c>
      <c r="G2049" s="10">
        <f>VLOOKUP(C2049,away!$B$2:$E$405,4,FALSE)</f>
        <v>1.9</v>
      </c>
      <c r="H2049" s="10">
        <f>VLOOKUP(A2049,away!$A$2:$E$405,3,FALSE)</f>
        <v>1.23931623931624</v>
      </c>
      <c r="I2049" s="10">
        <f>VLOOKUP(C2049,away!$B$2:$E$405,3,FALSE)</f>
        <v>0.4</v>
      </c>
      <c r="J2049" s="10">
        <f>VLOOKUP(B2049,home!$B$2:$E$405,4,FALSE)</f>
        <v>1.04</v>
      </c>
      <c r="K2049" s="12">
        <f t="shared" si="2464"/>
        <v>5.6879829059828948</v>
      </c>
      <c r="L2049" s="12">
        <f t="shared" si="2465"/>
        <v>0.51555555555555588</v>
      </c>
      <c r="M2049" s="13">
        <f t="shared" si="2466"/>
        <v>2.0222622640284531E-3</v>
      </c>
      <c r="N2049" s="13">
        <f t="shared" si="2467"/>
        <v>1.1502593189208108E-2</v>
      </c>
      <c r="O2049" s="13">
        <f t="shared" si="2468"/>
        <v>1.0425885450102254E-3</v>
      </c>
      <c r="P2049" s="13">
        <f t="shared" si="2469"/>
        <v>5.9302258219917393E-3</v>
      </c>
      <c r="Q2049" s="13">
        <f t="shared" si="2470"/>
        <v>3.2713276717345509E-2</v>
      </c>
      <c r="R2049" s="13">
        <f t="shared" si="2471"/>
        <v>2.6875615826930265E-4</v>
      </c>
      <c r="S2049" s="13">
        <f t="shared" si="2472"/>
        <v>4.3475540889738439E-3</v>
      </c>
      <c r="T2049" s="13">
        <f t="shared" si="2473"/>
        <v>1.6865511552053698E-2</v>
      </c>
      <c r="U2049" s="13">
        <f t="shared" si="2474"/>
        <v>1.5286804341134268E-3</v>
      </c>
      <c r="V2049" s="13">
        <f t="shared" si="2475"/>
        <v>1.4165641222452523E-3</v>
      </c>
      <c r="W2049" s="13">
        <f t="shared" si="2476"/>
        <v>6.2024186255649837E-2</v>
      </c>
      <c r="X2049" s="13">
        <f t="shared" si="2477"/>
        <v>3.1976913802912822E-2</v>
      </c>
      <c r="Y2049" s="13">
        <f t="shared" si="2478"/>
        <v>8.2429377803064207E-3</v>
      </c>
      <c r="Z2049" s="13">
        <f t="shared" si="2479"/>
        <v>4.6186243495169084E-5</v>
      </c>
      <c r="AA2049" s="13">
        <f t="shared" si="2480"/>
        <v>2.6270656349208538E-4</v>
      </c>
      <c r="AB2049" s="13">
        <f t="shared" si="2481"/>
        <v>7.4713522121624618E-4</v>
      </c>
      <c r="AC2049" s="13">
        <f t="shared" si="2482"/>
        <v>2.5962709207136687E-4</v>
      </c>
      <c r="AD2049" s="13">
        <f t="shared" si="2483"/>
        <v>8.8198127794908834E-2</v>
      </c>
      <c r="AE2049" s="13">
        <f t="shared" si="2484"/>
        <v>4.5471034774264139E-2</v>
      </c>
      <c r="AF2049" s="13">
        <f t="shared" si="2485"/>
        <v>1.1721422297365872E-2</v>
      </c>
      <c r="AG2049" s="13">
        <f t="shared" si="2486"/>
        <v>2.0143481281399141E-3</v>
      </c>
      <c r="AH2049" s="13">
        <f t="shared" si="2487"/>
        <v>5.9528936060440187E-6</v>
      </c>
      <c r="AI2049" s="13">
        <f t="shared" si="2488"/>
        <v>3.3859957072313249E-5</v>
      </c>
      <c r="AJ2049" s="13">
        <f t="shared" si="2489"/>
        <v>9.6297428512316237E-5</v>
      </c>
      <c r="AK2049" s="13">
        <f t="shared" si="2490"/>
        <v>1.8257937575605487E-4</v>
      </c>
      <c r="AL2049" s="13">
        <f t="shared" si="2491"/>
        <v>3.0453958675432904E-5</v>
      </c>
      <c r="AM2049" s="13">
        <f t="shared" si="2492"/>
        <v>0.10033388864742726</v>
      </c>
      <c r="AN2049" s="13">
        <f t="shared" si="2493"/>
        <v>5.1727693702673647E-2</v>
      </c>
      <c r="AO2049" s="13">
        <f t="shared" si="2494"/>
        <v>1.3334249932244767E-2</v>
      </c>
      <c r="AP2049" s="13">
        <f t="shared" si="2495"/>
        <v>2.2915155439116948E-3</v>
      </c>
      <c r="AQ2049" s="13">
        <f t="shared" si="2496"/>
        <v>2.9535089232639642E-4</v>
      </c>
      <c r="AR2049" s="13">
        <f t="shared" si="2497"/>
        <v>6.138094740454283E-7</v>
      </c>
      <c r="AS2049" s="13">
        <f t="shared" si="2498"/>
        <v>3.4913377959007475E-6</v>
      </c>
      <c r="AT2049" s="13">
        <f t="shared" si="2499"/>
        <v>9.9293348510477289E-6</v>
      </c>
      <c r="AU2049" s="13">
        <f t="shared" si="2500"/>
        <v>1.88259623001799E-5</v>
      </c>
      <c r="AV2049" s="13">
        <f t="shared" si="2501"/>
        <v>2.6770437938025412E-5</v>
      </c>
      <c r="AW2049" s="13">
        <f t="shared" si="2502"/>
        <v>2.4807043430102631E-6</v>
      </c>
      <c r="AX2049" s="13">
        <f t="shared" si="2503"/>
        <v>9.5116240586226239E-2</v>
      </c>
      <c r="AY2049" s="13">
        <f t="shared" si="2504"/>
        <v>4.9037706257787785E-2</v>
      </c>
      <c r="AZ2049" s="13">
        <f t="shared" si="2505"/>
        <v>1.2640830946451966E-2</v>
      </c>
      <c r="BA2049" s="13">
        <f t="shared" si="2506"/>
        <v>2.1723502070939691E-3</v>
      </c>
      <c r="BB2049" s="13">
        <f t="shared" si="2507"/>
        <v>2.7999180446988952E-4</v>
      </c>
      <c r="BC2049" s="13">
        <f t="shared" si="2508"/>
        <v>2.8870266060895303E-5</v>
      </c>
      <c r="BD2049" s="13">
        <f t="shared" si="2509"/>
        <v>5.2742147399459031E-8</v>
      </c>
      <c r="BE2049" s="13">
        <f t="shared" si="2510"/>
        <v>2.999964328329531E-7</v>
      </c>
      <c r="BF2049" s="13">
        <f t="shared" si="2511"/>
        <v>8.5318729090484188E-7</v>
      </c>
      <c r="BG2049" s="13">
        <f t="shared" si="2512"/>
        <v>1.617638242089532E-6</v>
      </c>
      <c r="BH2049" s="13">
        <f t="shared" si="2513"/>
        <v>2.3002746672673688E-6</v>
      </c>
      <c r="BI2049" s="13">
        <f t="shared" si="2514"/>
        <v>2.6167845972964569E-6</v>
      </c>
      <c r="BJ2049" s="14">
        <f t="shared" si="2515"/>
        <v>0.6379890410788297</v>
      </c>
      <c r="BK2049" s="14">
        <f t="shared" si="2516"/>
        <v>6.3044393605773866E-2</v>
      </c>
      <c r="BL2049" s="14">
        <f t="shared" si="2517"/>
        <v>4.2359280827850027E-3</v>
      </c>
      <c r="BM2049" s="14">
        <f t="shared" si="2518"/>
        <v>0.6028006207615858</v>
      </c>
      <c r="BN2049" s="14">
        <f t="shared" si="2519"/>
        <v>5.3479702695853337E-2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1.8034188034187999</v>
      </c>
      <c r="F2050" s="10">
        <f>VLOOKUP(B2050,home!$B$2:$E$405,3,FALSE)</f>
        <v>0.48</v>
      </c>
      <c r="G2050" s="10">
        <f>VLOOKUP(C2050,away!$B$2:$E$405,4,FALSE)</f>
        <v>0.55000000000000004</v>
      </c>
      <c r="H2050" s="10">
        <f>VLOOKUP(A2050,away!$A$2:$E$405,3,FALSE)</f>
        <v>1.23931623931624</v>
      </c>
      <c r="I2050" s="10">
        <f>VLOOKUP(C2050,away!$B$2:$E$405,3,FALSE)</f>
        <v>0.71</v>
      </c>
      <c r="J2050" s="10">
        <f>VLOOKUP(B2050,home!$B$2:$E$405,4,FALSE)</f>
        <v>1.04</v>
      </c>
      <c r="K2050" s="12">
        <f t="shared" si="2464"/>
        <v>0.47610256410256324</v>
      </c>
      <c r="L2050" s="12">
        <f t="shared" si="2465"/>
        <v>0.91511111111111154</v>
      </c>
      <c r="M2050" s="13">
        <f t="shared" si="2466"/>
        <v>0.24877319147880544</v>
      </c>
      <c r="N2050" s="13">
        <f t="shared" si="2467"/>
        <v>0.11844155434303721</v>
      </c>
      <c r="O2050" s="13">
        <f t="shared" si="2468"/>
        <v>0.22765511166882701</v>
      </c>
      <c r="P2050" s="13">
        <f t="shared" si="2469"/>
        <v>0.10838718239658389</v>
      </c>
      <c r="Q2050" s="13">
        <f t="shared" si="2470"/>
        <v>2.8195163859506552E-2</v>
      </c>
      <c r="R2050" s="13">
        <f t="shared" si="2471"/>
        <v>0.10416486109469221</v>
      </c>
      <c r="S2050" s="13">
        <f t="shared" si="2472"/>
        <v>1.1805714713507635E-2</v>
      </c>
      <c r="T2050" s="13">
        <f t="shared" si="2473"/>
        <v>2.5801707727432899E-2</v>
      </c>
      <c r="U2050" s="13">
        <f t="shared" si="2474"/>
        <v>4.9593157456570287E-2</v>
      </c>
      <c r="V2050" s="13">
        <f t="shared" si="2475"/>
        <v>5.7151038143468593E-4</v>
      </c>
      <c r="W2050" s="13">
        <f t="shared" si="2476"/>
        <v>4.4745966029343318E-3</v>
      </c>
      <c r="X2050" s="13">
        <f t="shared" si="2477"/>
        <v>4.0947530690852423E-3</v>
      </c>
      <c r="Y2050" s="13">
        <f t="shared" si="2478"/>
        <v>1.8735770153881146E-3</v>
      </c>
      <c r="Z2050" s="13">
        <f t="shared" si="2479"/>
        <v>3.177414059169946E-2</v>
      </c>
      <c r="AA2050" s="13">
        <f t="shared" si="2480"/>
        <v>1.5127749807863447E-2</v>
      </c>
      <c r="AB2050" s="13">
        <f t="shared" si="2481"/>
        <v>3.6011802363129231E-3</v>
      </c>
      <c r="AC2050" s="13">
        <f t="shared" si="2482"/>
        <v>1.5562468665202805E-5</v>
      </c>
      <c r="AD2050" s="13">
        <f t="shared" si="2483"/>
        <v>5.3259172899541352E-4</v>
      </c>
      <c r="AE2050" s="13">
        <f t="shared" si="2484"/>
        <v>4.8738060888958094E-4</v>
      </c>
      <c r="AF2050" s="13">
        <f t="shared" si="2485"/>
        <v>2.230037052674772E-4</v>
      </c>
      <c r="AG2050" s="13">
        <f t="shared" si="2486"/>
        <v>6.8024389503071965E-5</v>
      </c>
      <c r="AH2050" s="13">
        <f t="shared" si="2487"/>
        <v>7.2692172753676901E-3</v>
      </c>
      <c r="AI2050" s="13">
        <f t="shared" si="2488"/>
        <v>3.4608929838212056E-3</v>
      </c>
      <c r="AJ2050" s="13">
        <f t="shared" si="2489"/>
        <v>8.2387001184092352E-4</v>
      </c>
      <c r="AK2050" s="13">
        <f t="shared" si="2490"/>
        <v>1.3074887504155763E-4</v>
      </c>
      <c r="AL2050" s="13">
        <f t="shared" si="2491"/>
        <v>2.7121445357188579E-7</v>
      </c>
      <c r="AM2050" s="13">
        <f t="shared" si="2492"/>
        <v>5.0713657558906787E-5</v>
      </c>
      <c r="AN2050" s="13">
        <f t="shared" si="2493"/>
        <v>4.6408631517239619E-5</v>
      </c>
      <c r="AO2050" s="13">
        <f t="shared" si="2494"/>
        <v>2.1234527176443643E-5</v>
      </c>
      <c r="AP2050" s="13">
        <f t="shared" si="2495"/>
        <v>6.4773172527848126E-6</v>
      </c>
      <c r="AQ2050" s="13">
        <f t="shared" si="2496"/>
        <v>1.4818662470537705E-6</v>
      </c>
      <c r="AR2050" s="13">
        <f t="shared" si="2497"/>
        <v>1.3304282995539631E-3</v>
      </c>
      <c r="AS2050" s="13">
        <f t="shared" si="2498"/>
        <v>6.3342032477225487E-4</v>
      </c>
      <c r="AT2050" s="13">
        <f t="shared" si="2499"/>
        <v>1.5078652038937444E-4</v>
      </c>
      <c r="AU2050" s="13">
        <f t="shared" si="2500"/>
        <v>2.3929949663161542E-5</v>
      </c>
      <c r="AV2050" s="13">
        <f t="shared" si="2501"/>
        <v>2.8482775983691193E-6</v>
      </c>
      <c r="AW2050" s="13">
        <f t="shared" si="2502"/>
        <v>3.282348412886032E-9</v>
      </c>
      <c r="AX2050" s="13">
        <f t="shared" si="2503"/>
        <v>4.0241503998024753E-6</v>
      </c>
      <c r="AY2050" s="13">
        <f t="shared" si="2504"/>
        <v>3.6825447436414679E-6</v>
      </c>
      <c r="AZ2050" s="13">
        <f t="shared" si="2505"/>
        <v>1.6849688060350632E-6</v>
      </c>
      <c r="BA2050" s="13">
        <f t="shared" si="2506"/>
        <v>5.1397789209276983E-7</v>
      </c>
      <c r="BB2050" s="13">
        <f t="shared" si="2507"/>
        <v>1.175867199798904E-7</v>
      </c>
      <c r="BC2050" s="13">
        <f t="shared" si="2508"/>
        <v>2.1520982794541732E-8</v>
      </c>
      <c r="BD2050" s="13">
        <f t="shared" si="2509"/>
        <v>2.0291495324308224E-4</v>
      </c>
      <c r="BE2050" s="13">
        <f t="shared" si="2510"/>
        <v>9.6608329533783176E-5</v>
      </c>
      <c r="BF2050" s="13">
        <f t="shared" si="2511"/>
        <v>2.2997736702349779E-5</v>
      </c>
      <c r="BG2050" s="13">
        <f t="shared" si="2512"/>
        <v>3.6497604708481198E-6</v>
      </c>
      <c r="BH2050" s="13">
        <f t="shared" si="2513"/>
        <v>4.3441507963274201E-7</v>
      </c>
      <c r="BI2050" s="13">
        <f t="shared" si="2514"/>
        <v>4.1365226659593549E-8</v>
      </c>
      <c r="BJ2050" s="14">
        <f t="shared" si="2515"/>
        <v>0.18432871379933669</v>
      </c>
      <c r="BK2050" s="14">
        <f t="shared" si="2516"/>
        <v>0.36955711519819401</v>
      </c>
      <c r="BL2050" s="14">
        <f t="shared" si="2517"/>
        <v>0.41429484934257071</v>
      </c>
      <c r="BM2050" s="14">
        <f t="shared" si="2518"/>
        <v>0.16433407482795342</v>
      </c>
      <c r="BN2050" s="14">
        <f t="shared" si="2519"/>
        <v>0.83561706484145237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1.8034188034187999</v>
      </c>
      <c r="F2051" s="10">
        <f>VLOOKUP(B2051,home!$B$2:$E$405,3,FALSE)</f>
        <v>0.65</v>
      </c>
      <c r="G2051" s="10">
        <f>VLOOKUP(C2051,away!$B$2:$E$405,4,FALSE)</f>
        <v>1.1100000000000001</v>
      </c>
      <c r="H2051" s="10">
        <f>VLOOKUP(A2051,away!$A$2:$E$405,3,FALSE)</f>
        <v>1.23931623931624</v>
      </c>
      <c r="I2051" s="10">
        <f>VLOOKUP(C2051,away!$B$2:$E$405,3,FALSE)</f>
        <v>0.48</v>
      </c>
      <c r="J2051" s="10">
        <f>VLOOKUP(B2051,home!$B$2:$E$405,4,FALSE)</f>
        <v>0.94</v>
      </c>
      <c r="K2051" s="12">
        <f t="shared" si="2464"/>
        <v>1.3011666666666644</v>
      </c>
      <c r="L2051" s="12">
        <f t="shared" si="2465"/>
        <v>0.55917948717948751</v>
      </c>
      <c r="M2051" s="13">
        <f t="shared" si="2466"/>
        <v>0.15561875301371952</v>
      </c>
      <c r="N2051" s="13">
        <f t="shared" si="2467"/>
        <v>0.20248593412968435</v>
      </c>
      <c r="O2051" s="13">
        <f t="shared" si="2468"/>
        <v>8.7018814505723005E-2</v>
      </c>
      <c r="P2051" s="13">
        <f t="shared" si="2469"/>
        <v>0.11322598080769636</v>
      </c>
      <c r="Q2051" s="13">
        <f t="shared" si="2470"/>
        <v>0.13173397397920358</v>
      </c>
      <c r="R2051" s="13">
        <f t="shared" si="2471"/>
        <v>2.4329568035138565E-2</v>
      </c>
      <c r="S2051" s="13">
        <f t="shared" si="2472"/>
        <v>2.0595401392167999E-2</v>
      </c>
      <c r="T2051" s="13">
        <f t="shared" si="2473"/>
        <v>7.3662936013807009E-2</v>
      </c>
      <c r="U2051" s="13">
        <f t="shared" si="2474"/>
        <v>3.165682294172107E-2</v>
      </c>
      <c r="V2051" s="13">
        <f t="shared" si="2475"/>
        <v>1.6649910813703874E-3</v>
      </c>
      <c r="W2051" s="13">
        <f t="shared" si="2476"/>
        <v>5.7135951936424463E-2</v>
      </c>
      <c r="X2051" s="13">
        <f t="shared" si="2477"/>
        <v>3.1949252303321671E-2</v>
      </c>
      <c r="Y2051" s="13">
        <f t="shared" si="2478"/>
        <v>8.932683259369736E-3</v>
      </c>
      <c r="Z2051" s="13">
        <f t="shared" si="2479"/>
        <v>4.534865125729079E-3</v>
      </c>
      <c r="AA2051" s="13">
        <f t="shared" si="2480"/>
        <v>5.9006153394278085E-3</v>
      </c>
      <c r="AB2051" s="13">
        <f t="shared" si="2481"/>
        <v>3.8388419962427354E-3</v>
      </c>
      <c r="AC2051" s="13">
        <f t="shared" si="2482"/>
        <v>7.5713982317899466E-5</v>
      </c>
      <c r="AD2051" s="13">
        <f t="shared" si="2483"/>
        <v>1.8585849031986047E-2</v>
      </c>
      <c r="AE2051" s="13">
        <f t="shared" si="2484"/>
        <v>1.039282553050133E-2</v>
      </c>
      <c r="AF2051" s="13">
        <f t="shared" si="2485"/>
        <v>2.9057274252458094E-3</v>
      </c>
      <c r="AG2051" s="13">
        <f t="shared" si="2486"/>
        <v>5.4160772384410818E-4</v>
      </c>
      <c r="AH2051" s="13">
        <f t="shared" si="2487"/>
        <v>6.3395088885833208E-4</v>
      </c>
      <c r="AI2051" s="13">
        <f t="shared" si="2488"/>
        <v>8.2487576488616491E-4</v>
      </c>
      <c r="AJ2051" s="13">
        <f t="shared" si="2489"/>
        <v>5.366504247055232E-4</v>
      </c>
      <c r="AK2051" s="13">
        <f t="shared" si="2490"/>
        <v>2.327572147597784E-4</v>
      </c>
      <c r="AL2051" s="13">
        <f t="shared" si="2491"/>
        <v>2.2035364614558928E-6</v>
      </c>
      <c r="AM2051" s="13">
        <f t="shared" si="2492"/>
        <v>4.836657446423827E-3</v>
      </c>
      <c r="AN2051" s="13">
        <f t="shared" si="2493"/>
        <v>2.704559630554125E-3</v>
      </c>
      <c r="AO2051" s="13">
        <f t="shared" si="2494"/>
        <v>7.561671336297998E-4</v>
      </c>
      <c r="AP2051" s="13">
        <f t="shared" si="2495"/>
        <v>1.4094438333503149E-4</v>
      </c>
      <c r="AQ2051" s="13">
        <f t="shared" si="2496"/>
        <v>1.9703301998528003E-5</v>
      </c>
      <c r="AR2051" s="13">
        <f t="shared" si="2497"/>
        <v>7.0898466585756506E-5</v>
      </c>
      <c r="AS2051" s="13">
        <f t="shared" si="2498"/>
        <v>9.2250721439166659E-5</v>
      </c>
      <c r="AT2051" s="13">
        <f t="shared" si="2499"/>
        <v>6.0016781856297745E-5</v>
      </c>
      <c r="AU2051" s="13">
        <f t="shared" si="2500"/>
        <v>2.6030611997339751E-5</v>
      </c>
      <c r="AV2051" s="13">
        <f t="shared" si="2501"/>
        <v>8.4675411609679647E-6</v>
      </c>
      <c r="AW2051" s="13">
        <f t="shared" si="2502"/>
        <v>4.4535045541692055E-8</v>
      </c>
      <c r="AX2051" s="13">
        <f t="shared" si="2503"/>
        <v>1.0488829078952977E-3</v>
      </c>
      <c r="AY2051" s="13">
        <f t="shared" si="2504"/>
        <v>5.8651380654822219E-4</v>
      </c>
      <c r="AZ2051" s="13">
        <f t="shared" si="2505"/>
        <v>1.63983244784662E-4</v>
      </c>
      <c r="BA2051" s="13">
        <f t="shared" si="2506"/>
        <v>3.0565355574905223E-5</v>
      </c>
      <c r="BB2051" s="13">
        <f t="shared" si="2507"/>
        <v>4.2728799639585478E-6</v>
      </c>
      <c r="BC2051" s="13">
        <f t="shared" si="2508"/>
        <v>4.7786136540516968E-7</v>
      </c>
      <c r="BD2051" s="13">
        <f t="shared" si="2509"/>
        <v>6.6074946978725545E-6</v>
      </c>
      <c r="BE2051" s="13">
        <f t="shared" si="2510"/>
        <v>8.5974518510484895E-6</v>
      </c>
      <c r="BF2051" s="13">
        <f t="shared" si="2511"/>
        <v>5.5933588834279538E-6</v>
      </c>
      <c r="BG2051" s="13">
        <f t="shared" si="2512"/>
        <v>2.4259640446067748E-6</v>
      </c>
      <c r="BH2051" s="13">
        <f t="shared" si="2513"/>
        <v>7.8914588734354418E-7</v>
      </c>
      <c r="BI2051" s="13">
        <f t="shared" si="2514"/>
        <v>2.0536206474970129E-7</v>
      </c>
      <c r="BJ2051" s="14">
        <f t="shared" si="2515"/>
        <v>0.54861946928546179</v>
      </c>
      <c r="BK2051" s="14">
        <f t="shared" si="2516"/>
        <v>0.29176955762028189</v>
      </c>
      <c r="BL2051" s="14">
        <f t="shared" si="2517"/>
        <v>0.15525478001193155</v>
      </c>
      <c r="BM2051" s="14">
        <f t="shared" si="2518"/>
        <v>0.28517917830073619</v>
      </c>
      <c r="BN2051" s="14">
        <f t="shared" si="2519"/>
        <v>0.71441302447116539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1.5777777777777799</v>
      </c>
      <c r="F2052" s="10">
        <f>VLOOKUP(B2052,home!$B$2:$E$405,3,FALSE)</f>
        <v>1</v>
      </c>
      <c r="G2052" s="10">
        <f>VLOOKUP(C2052,away!$B$2:$E$405,4,FALSE)</f>
        <v>0.91</v>
      </c>
      <c r="H2052" s="10">
        <f>VLOOKUP(A2052,away!$A$2:$E$405,3,FALSE)</f>
        <v>1.31111111111111</v>
      </c>
      <c r="I2052" s="10">
        <f>VLOOKUP(C2052,away!$B$2:$E$405,3,FALSE)</f>
        <v>0.91</v>
      </c>
      <c r="J2052" s="10">
        <f>VLOOKUP(B2052,home!$B$2:$E$405,4,FALSE)</f>
        <v>1.31</v>
      </c>
      <c r="K2052" s="12">
        <f t="shared" si="2464"/>
        <v>1.4357777777777798</v>
      </c>
      <c r="L2052" s="12">
        <f t="shared" si="2465"/>
        <v>1.5629755555555542</v>
      </c>
      <c r="M2052" s="13">
        <f t="shared" si="2466"/>
        <v>4.9849174951489252E-2</v>
      </c>
      <c r="N2052" s="13">
        <f t="shared" si="2467"/>
        <v>7.1572337635904995E-2</v>
      </c>
      <c r="O2052" s="13">
        <f t="shared" si="2468"/>
        <v>7.7913041913789921E-2</v>
      </c>
      <c r="P2052" s="13">
        <f t="shared" si="2469"/>
        <v>0.1118658141788883</v>
      </c>
      <c r="Q2052" s="13">
        <f t="shared" si="2470"/>
        <v>5.1380985940620329E-2</v>
      </c>
      <c r="R2052" s="13">
        <f t="shared" si="2471"/>
        <v>6.0888089985114503E-2</v>
      </c>
      <c r="S2052" s="13">
        <f t="shared" si="2472"/>
        <v>6.2759114840333571E-2</v>
      </c>
      <c r="T2052" s="13">
        <f t="shared" si="2473"/>
        <v>8.0307225045533157E-2</v>
      </c>
      <c r="U2052" s="13">
        <f t="shared" si="2474"/>
        <v>8.7421766531961195E-2</v>
      </c>
      <c r="V2052" s="13">
        <f t="shared" si="2475"/>
        <v>1.5648535999046396E-2</v>
      </c>
      <c r="W2052" s="13">
        <f t="shared" si="2476"/>
        <v>2.4590559271285076E-2</v>
      </c>
      <c r="X2052" s="13">
        <f t="shared" si="2477"/>
        <v>3.8434443038458568E-2</v>
      </c>
      <c r="Y2052" s="13">
        <f t="shared" si="2478"/>
        <v>3.003604748025155E-2</v>
      </c>
      <c r="Z2052" s="13">
        <f t="shared" si="2479"/>
        <v>3.1722198757066986E-2</v>
      </c>
      <c r="AA2052" s="13">
        <f t="shared" si="2480"/>
        <v>4.5546028037646687E-2</v>
      </c>
      <c r="AB2052" s="13">
        <f t="shared" si="2481"/>
        <v>3.2696987461248411E-2</v>
      </c>
      <c r="AC2052" s="13">
        <f t="shared" si="2482"/>
        <v>2.1947908640721028E-3</v>
      </c>
      <c r="AD2052" s="13">
        <f t="shared" si="2483"/>
        <v>8.8266446362096178E-3</v>
      </c>
      <c r="AE2052" s="13">
        <f t="shared" si="2484"/>
        <v>1.3795829803971177E-2</v>
      </c>
      <c r="AF2052" s="13">
        <f t="shared" si="2485"/>
        <v>1.0781272376105865E-2</v>
      </c>
      <c r="AG2052" s="13">
        <f t="shared" si="2486"/>
        <v>5.6169550605466067E-3</v>
      </c>
      <c r="AH2052" s="13">
        <f t="shared" si="2487"/>
        <v>1.2395255306442617E-2</v>
      </c>
      <c r="AI2052" s="13">
        <f t="shared" si="2488"/>
        <v>1.7796832118872414E-2</v>
      </c>
      <c r="AJ2052" s="13">
        <f t="shared" si="2489"/>
        <v>1.2776148035559428E-2</v>
      </c>
      <c r="AK2052" s="13">
        <f t="shared" si="2490"/>
        <v>6.114569811685156E-3</v>
      </c>
      <c r="AL2052" s="13">
        <f t="shared" si="2491"/>
        <v>1.9701194027844292E-4</v>
      </c>
      <c r="AM2052" s="13">
        <f t="shared" si="2492"/>
        <v>2.5346200442022395E-3</v>
      </c>
      <c r="AN2052" s="13">
        <f t="shared" si="2493"/>
        <v>3.9615491717092379E-3</v>
      </c>
      <c r="AO2052" s="13">
        <f t="shared" si="2494"/>
        <v>3.095902258756447E-3</v>
      </c>
      <c r="AP2052" s="13">
        <f t="shared" si="2495"/>
        <v>1.6129398509418516E-3</v>
      </c>
      <c r="AQ2052" s="13">
        <f t="shared" si="2496"/>
        <v>6.3024638990088306E-4</v>
      </c>
      <c r="AR2052" s="13">
        <f t="shared" si="2497"/>
        <v>3.8746962097680141E-3</v>
      </c>
      <c r="AS2052" s="13">
        <f t="shared" si="2498"/>
        <v>5.5632027136247051E-3</v>
      </c>
      <c r="AT2052" s="13">
        <f t="shared" si="2499"/>
        <v>3.9937614147476973E-3</v>
      </c>
      <c r="AU2052" s="13">
        <f t="shared" si="2500"/>
        <v>1.9113846296803644E-3</v>
      </c>
      <c r="AV2052" s="13">
        <f t="shared" si="2501"/>
        <v>6.8608089402026954E-4</v>
      </c>
      <c r="AW2052" s="13">
        <f t="shared" si="2502"/>
        <v>1.2280879229784252E-5</v>
      </c>
      <c r="AX2052" s="13">
        <f t="shared" si="2503"/>
        <v>6.0652518909595126E-4</v>
      </c>
      <c r="AY2052" s="13">
        <f t="shared" si="2504"/>
        <v>9.4798404438568189E-4</v>
      </c>
      <c r="AZ2052" s="13">
        <f t="shared" si="2505"/>
        <v>7.4083794421575641E-4</v>
      </c>
      <c r="BA2052" s="13">
        <f t="shared" si="2506"/>
        <v>3.8597053247908564E-4</v>
      </c>
      <c r="BB2052" s="13">
        <f t="shared" si="2507"/>
        <v>1.5081562685739295E-4</v>
      </c>
      <c r="BC2052" s="13">
        <f t="shared" si="2508"/>
        <v>4.7144227634778555E-5</v>
      </c>
      <c r="BD2052" s="13">
        <f t="shared" si="2509"/>
        <v>1.0093425768451935E-3</v>
      </c>
      <c r="BE2052" s="13">
        <f t="shared" si="2510"/>
        <v>1.4491916419992897E-3</v>
      </c>
      <c r="BF2052" s="13">
        <f t="shared" si="2511"/>
        <v>1.0403585776619362E-3</v>
      </c>
      <c r="BG2052" s="13">
        <f t="shared" si="2512"/>
        <v>4.9790790890916897E-4</v>
      </c>
      <c r="BH2052" s="13">
        <f t="shared" si="2513"/>
        <v>1.7872127774789699E-4</v>
      </c>
      <c r="BI2052" s="13">
        <f t="shared" si="2514"/>
        <v>5.1320807801296154E-5</v>
      </c>
      <c r="BJ2052" s="14">
        <f t="shared" si="2515"/>
        <v>0.35005683556906619</v>
      </c>
      <c r="BK2052" s="14">
        <f t="shared" si="2516"/>
        <v>0.2434624268184937</v>
      </c>
      <c r="BL2052" s="14">
        <f t="shared" si="2517"/>
        <v>0.37380468785512627</v>
      </c>
      <c r="BM2052" s="14">
        <f t="shared" si="2518"/>
        <v>0.57464100122878969</v>
      </c>
      <c r="BN2052" s="14">
        <f t="shared" si="2519"/>
        <v>0.42346944460580738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1.5777777777777799</v>
      </c>
      <c r="F2053" s="10">
        <f>VLOOKUP(B2053,home!$B$2:$E$405,3,FALSE)</f>
        <v>0.63</v>
      </c>
      <c r="G2053" s="10">
        <f>VLOOKUP(C2053,away!$B$2:$E$405,4,FALSE)</f>
        <v>1.1100000000000001</v>
      </c>
      <c r="H2053" s="10">
        <f>VLOOKUP(A2053,away!$A$2:$E$405,3,FALSE)</f>
        <v>1.31111111111111</v>
      </c>
      <c r="I2053" s="10">
        <f>VLOOKUP(C2053,away!$B$2:$E$405,3,FALSE)</f>
        <v>1.35</v>
      </c>
      <c r="J2053" s="10">
        <f>VLOOKUP(B2053,home!$B$2:$E$405,4,FALSE)</f>
        <v>1.33</v>
      </c>
      <c r="K2053" s="12">
        <f t="shared" si="2464"/>
        <v>1.1033400000000015</v>
      </c>
      <c r="L2053" s="12">
        <f t="shared" si="2465"/>
        <v>2.3540999999999985</v>
      </c>
      <c r="M2053" s="13">
        <f t="shared" si="2466"/>
        <v>3.1510325286119169E-2</v>
      </c>
      <c r="N2053" s="13">
        <f t="shared" si="2467"/>
        <v>3.4766602301186771E-2</v>
      </c>
      <c r="O2053" s="13">
        <f t="shared" si="2468"/>
        <v>7.4178456756053085E-2</v>
      </c>
      <c r="P2053" s="13">
        <f t="shared" si="2469"/>
        <v>8.184405847722373E-2</v>
      </c>
      <c r="Q2053" s="13">
        <f t="shared" si="2470"/>
        <v>1.9179691491495739E-2</v>
      </c>
      <c r="R2053" s="13">
        <f t="shared" si="2471"/>
        <v>8.7311752524712252E-2</v>
      </c>
      <c r="S2053" s="13">
        <f t="shared" si="2472"/>
        <v>5.3144880663720098E-2</v>
      </c>
      <c r="T2053" s="13">
        <f t="shared" si="2473"/>
        <v>4.5150911740130091E-2</v>
      </c>
      <c r="U2053" s="13">
        <f t="shared" si="2474"/>
        <v>9.6334549030616154E-2</v>
      </c>
      <c r="V2053" s="13">
        <f t="shared" si="2475"/>
        <v>1.533745131798169E-2</v>
      </c>
      <c r="W2053" s="13">
        <f t="shared" si="2476"/>
        <v>7.0539069367423083E-3</v>
      </c>
      <c r="X2053" s="13">
        <f t="shared" si="2477"/>
        <v>1.6605602319785057E-2</v>
      </c>
      <c r="Y2053" s="13">
        <f t="shared" si="2478"/>
        <v>1.9545624210502995E-2</v>
      </c>
      <c r="Z2053" s="13">
        <f t="shared" si="2479"/>
        <v>6.8513532206141661E-2</v>
      </c>
      <c r="AA2053" s="13">
        <f t="shared" si="2480"/>
        <v>7.5593720624324443E-2</v>
      </c>
      <c r="AB2053" s="13">
        <f t="shared" si="2481"/>
        <v>4.170278785682114E-2</v>
      </c>
      <c r="AC2053" s="13">
        <f t="shared" si="2482"/>
        <v>2.4898173280550016E-3</v>
      </c>
      <c r="AD2053" s="13">
        <f t="shared" si="2483"/>
        <v>1.9457144198963188E-3</v>
      </c>
      <c r="AE2053" s="13">
        <f t="shared" si="2484"/>
        <v>4.5804063158779214E-3</v>
      </c>
      <c r="AF2053" s="13">
        <f t="shared" si="2485"/>
        <v>5.3913672541041052E-3</v>
      </c>
      <c r="AG2053" s="13">
        <f t="shared" si="2486"/>
        <v>4.2306058842954885E-3</v>
      </c>
      <c r="AH2053" s="13">
        <f t="shared" si="2487"/>
        <v>4.0321926541619507E-2</v>
      </c>
      <c r="AI2053" s="13">
        <f t="shared" si="2488"/>
        <v>4.448879443043053E-2</v>
      </c>
      <c r="AJ2053" s="13">
        <f t="shared" si="2489"/>
        <v>2.4543133223435654E-2</v>
      </c>
      <c r="AK2053" s="13">
        <f t="shared" si="2490"/>
        <v>9.0264735369151722E-3</v>
      </c>
      <c r="AL2053" s="13">
        <f t="shared" si="2491"/>
        <v>2.586793416375242E-4</v>
      </c>
      <c r="AM2053" s="13">
        <f t="shared" si="2492"/>
        <v>4.2935690960968145E-4</v>
      </c>
      <c r="AN2053" s="13">
        <f t="shared" si="2493"/>
        <v>1.0107491009121504E-3</v>
      </c>
      <c r="AO2053" s="13">
        <f t="shared" si="2494"/>
        <v>1.1897022292286462E-3</v>
      </c>
      <c r="AP2053" s="13">
        <f t="shared" si="2495"/>
        <v>9.3355933927571813E-4</v>
      </c>
      <c r="AQ2053" s="13">
        <f t="shared" si="2496"/>
        <v>5.4942301014724183E-4</v>
      </c>
      <c r="AR2053" s="13">
        <f t="shared" si="2497"/>
        <v>1.8984369454325283E-2</v>
      </c>
      <c r="AS2053" s="13">
        <f t="shared" si="2498"/>
        <v>2.0946214193735286E-2</v>
      </c>
      <c r="AT2053" s="13">
        <f t="shared" si="2499"/>
        <v>1.1555397984257965E-2</v>
      </c>
      <c r="AU2053" s="13">
        <f t="shared" si="2500"/>
        <v>4.2498442706503979E-3</v>
      </c>
      <c r="AV2053" s="13">
        <f t="shared" si="2501"/>
        <v>1.1722557943948551E-3</v>
      </c>
      <c r="AW2053" s="13">
        <f t="shared" si="2502"/>
        <v>1.8663518290866755E-5</v>
      </c>
      <c r="AX2053" s="13">
        <f t="shared" si="2503"/>
        <v>7.8954442108124459E-5</v>
      </c>
      <c r="AY2053" s="13">
        <f t="shared" si="2504"/>
        <v>1.8586665216673568E-4</v>
      </c>
      <c r="AZ2053" s="13">
        <f t="shared" si="2505"/>
        <v>2.1877434293285616E-4</v>
      </c>
      <c r="BA2053" s="13">
        <f t="shared" si="2506"/>
        <v>1.7167222689941212E-4</v>
      </c>
      <c r="BB2053" s="13">
        <f t="shared" si="2507"/>
        <v>1.0103339733597648E-4</v>
      </c>
      <c r="BC2053" s="13">
        <f t="shared" si="2508"/>
        <v>4.7568544133724409E-5</v>
      </c>
      <c r="BD2053" s="13">
        <f t="shared" si="2509"/>
        <v>7.4485173554045174E-3</v>
      </c>
      <c r="BE2053" s="13">
        <f t="shared" si="2510"/>
        <v>8.2182471389120326E-3</v>
      </c>
      <c r="BF2053" s="13">
        <f t="shared" si="2511"/>
        <v>4.5337603991236087E-3</v>
      </c>
      <c r="BG2053" s="13">
        <f t="shared" si="2512"/>
        <v>1.6674263995896819E-3</v>
      </c>
      <c r="BH2053" s="13">
        <f t="shared" si="2513"/>
        <v>4.5993456093082095E-4</v>
      </c>
      <c r="BI2053" s="13">
        <f t="shared" si="2514"/>
        <v>1.0149283969148252E-4</v>
      </c>
      <c r="BJ2053" s="14">
        <f t="shared" si="2515"/>
        <v>0.16336709306876707</v>
      </c>
      <c r="BK2053" s="14">
        <f t="shared" si="2516"/>
        <v>0.18477107906690396</v>
      </c>
      <c r="BL2053" s="14">
        <f t="shared" si="2517"/>
        <v>0.572839054915944</v>
      </c>
      <c r="BM2053" s="14">
        <f t="shared" si="2518"/>
        <v>0.66053266928708987</v>
      </c>
      <c r="BN2053" s="14">
        <f t="shared" si="2519"/>
        <v>0.32879088683679075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1.5777777777777799</v>
      </c>
      <c r="F2054" s="10">
        <f>VLOOKUP(B2054,home!$B$2:$E$405,3,FALSE)</f>
        <v>0.95</v>
      </c>
      <c r="G2054" s="10">
        <f>VLOOKUP(C2054,away!$B$2:$E$405,4,FALSE)</f>
        <v>1.0900000000000001</v>
      </c>
      <c r="H2054" s="10">
        <f>VLOOKUP(A2054,away!$A$2:$E$405,3,FALSE)</f>
        <v>1.31111111111111</v>
      </c>
      <c r="I2054" s="10">
        <f>VLOOKUP(C2054,away!$B$2:$E$405,3,FALSE)</f>
        <v>0.54</v>
      </c>
      <c r="J2054" s="10">
        <f>VLOOKUP(B2054,home!$B$2:$E$405,4,FALSE)</f>
        <v>0.56999999999999995</v>
      </c>
      <c r="K2054" s="12">
        <f t="shared" si="2464"/>
        <v>1.6337888888888912</v>
      </c>
      <c r="L2054" s="12">
        <f t="shared" si="2465"/>
        <v>0.40355999999999964</v>
      </c>
      <c r="M2054" s="13">
        <f t="shared" si="2466"/>
        <v>0.13037388878892542</v>
      </c>
      <c r="N2054" s="13">
        <f t="shared" si="2467"/>
        <v>0.21300341090458236</v>
      </c>
      <c r="O2054" s="13">
        <f t="shared" si="2468"/>
        <v>5.2613686559658701E-2</v>
      </c>
      <c r="P2054" s="13">
        <f t="shared" si="2469"/>
        <v>8.595965650465319E-2</v>
      </c>
      <c r="Q2054" s="13">
        <f t="shared" si="2470"/>
        <v>0.17400130301567077</v>
      </c>
      <c r="R2054" s="13">
        <f t="shared" si="2471"/>
        <v>1.0616389674007921E-2</v>
      </c>
      <c r="S2054" s="13">
        <f t="shared" si="2472"/>
        <v>1.41689847082049E-2</v>
      </c>
      <c r="T2054" s="13">
        <f t="shared" si="2473"/>
        <v>7.0219965845004034E-2</v>
      </c>
      <c r="U2054" s="13">
        <f t="shared" si="2474"/>
        <v>1.7344939489508902E-2</v>
      </c>
      <c r="V2054" s="13">
        <f t="shared" si="2475"/>
        <v>1.0380069794742829E-3</v>
      </c>
      <c r="W2054" s="13">
        <f t="shared" si="2476"/>
        <v>9.4760465173063996E-2</v>
      </c>
      <c r="X2054" s="13">
        <f t="shared" si="2477"/>
        <v>3.8241533325241675E-2</v>
      </c>
      <c r="Y2054" s="13">
        <f t="shared" si="2478"/>
        <v>7.7163765943672573E-3</v>
      </c>
      <c r="Z2054" s="13">
        <f t="shared" si="2479"/>
        <v>1.428116738947545E-3</v>
      </c>
      <c r="AA2054" s="13">
        <f t="shared" si="2480"/>
        <v>2.3332412601287365E-3</v>
      </c>
      <c r="AB2054" s="13">
        <f t="shared" si="2481"/>
        <v>1.9060118229477221E-3</v>
      </c>
      <c r="AC2054" s="13">
        <f t="shared" si="2482"/>
        <v>4.2774440991353075E-5</v>
      </c>
      <c r="AD2054" s="13">
        <f t="shared" si="2483"/>
        <v>3.8704648776423677E-2</v>
      </c>
      <c r="AE2054" s="13">
        <f t="shared" si="2484"/>
        <v>1.5619648060213525E-2</v>
      </c>
      <c r="AF2054" s="13">
        <f t="shared" si="2485"/>
        <v>3.1517325855898817E-3</v>
      </c>
      <c r="AG2054" s="13">
        <f t="shared" si="2486"/>
        <v>4.2397106741355069E-4</v>
      </c>
      <c r="AH2054" s="13">
        <f t="shared" si="2487"/>
        <v>1.4408269779241762E-4</v>
      </c>
      <c r="AI2054" s="13">
        <f t="shared" si="2488"/>
        <v>2.354007107343879E-4</v>
      </c>
      <c r="AJ2054" s="13">
        <f t="shared" si="2489"/>
        <v>1.9229753281719544E-4</v>
      </c>
      <c r="AK2054" s="13">
        <f t="shared" si="2490"/>
        <v>1.0472452415916027E-4</v>
      </c>
      <c r="AL2054" s="13">
        <f t="shared" si="2491"/>
        <v>1.1281020421959202E-6</v>
      </c>
      <c r="AM2054" s="13">
        <f t="shared" si="2492"/>
        <v>1.2647045023853594E-2</v>
      </c>
      <c r="AN2054" s="13">
        <f t="shared" si="2493"/>
        <v>5.1038414898263518E-3</v>
      </c>
      <c r="AO2054" s="13">
        <f t="shared" si="2494"/>
        <v>1.0298531358171603E-3</v>
      </c>
      <c r="AP2054" s="13">
        <f t="shared" si="2495"/>
        <v>1.3853584383012433E-4</v>
      </c>
      <c r="AQ2054" s="13">
        <f t="shared" si="2496"/>
        <v>1.3976881284021226E-5</v>
      </c>
      <c r="AR2054" s="13">
        <f t="shared" si="2497"/>
        <v>1.1629202704221601E-5</v>
      </c>
      <c r="AS2054" s="13">
        <f t="shared" si="2498"/>
        <v>1.8999662164793902E-5</v>
      </c>
      <c r="AT2054" s="13">
        <f t="shared" si="2499"/>
        <v>1.5520718468741465E-5</v>
      </c>
      <c r="AU2054" s="13">
        <f t="shared" si="2500"/>
        <v>8.4525257939341366E-6</v>
      </c>
      <c r="AV2054" s="13">
        <f t="shared" si="2501"/>
        <v>3.4524106812940863E-6</v>
      </c>
      <c r="AW2054" s="13">
        <f t="shared" si="2502"/>
        <v>2.0660933325033436E-8</v>
      </c>
      <c r="AX2054" s="13">
        <f t="shared" si="2503"/>
        <v>3.443766939541596E-3</v>
      </c>
      <c r="AY2054" s="13">
        <f t="shared" si="2504"/>
        <v>1.3897665861214053E-3</v>
      </c>
      <c r="AZ2054" s="13">
        <f t="shared" si="2505"/>
        <v>2.8042710174757687E-4</v>
      </c>
      <c r="BA2054" s="13">
        <f t="shared" si="2506"/>
        <v>3.7723053727084025E-5</v>
      </c>
      <c r="BB2054" s="13">
        <f t="shared" si="2507"/>
        <v>3.8058788905255019E-6</v>
      </c>
      <c r="BC2054" s="13">
        <f t="shared" si="2508"/>
        <v>3.0718009701209405E-7</v>
      </c>
      <c r="BD2054" s="13">
        <f t="shared" si="2509"/>
        <v>7.8218017388594445E-7</v>
      </c>
      <c r="BE2054" s="13">
        <f t="shared" si="2510"/>
        <v>1.2779172772040371E-6</v>
      </c>
      <c r="BF2054" s="13">
        <f t="shared" si="2511"/>
        <v>1.0439235242075505E-6</v>
      </c>
      <c r="BG2054" s="13">
        <f t="shared" si="2512"/>
        <v>5.6851688490000976E-7</v>
      </c>
      <c r="BH2054" s="13">
        <f t="shared" si="2513"/>
        <v>2.3220914242384012E-7</v>
      </c>
      <c r="BI2054" s="13">
        <f t="shared" si="2514"/>
        <v>7.5876143358097551E-8</v>
      </c>
      <c r="BJ2054" s="14">
        <f t="shared" si="2515"/>
        <v>0.67993210446230734</v>
      </c>
      <c r="BK2054" s="14">
        <f t="shared" si="2516"/>
        <v>0.23297420611041278</v>
      </c>
      <c r="BL2054" s="14">
        <f t="shared" si="2517"/>
        <v>8.5552809414714104E-2</v>
      </c>
      <c r="BM2054" s="14">
        <f t="shared" si="2518"/>
        <v>0.33192915535369505</v>
      </c>
      <c r="BN2054" s="14">
        <f t="shared" si="2519"/>
        <v>0.66656833544749838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1.5777777777777799</v>
      </c>
      <c r="F2055" s="10">
        <f>VLOOKUP(B2055,home!$B$2:$E$405,3,FALSE)</f>
        <v>1.51</v>
      </c>
      <c r="G2055" s="10">
        <f>VLOOKUP(C2055,away!$B$2:$E$405,4,FALSE)</f>
        <v>1.27</v>
      </c>
      <c r="H2055" s="10">
        <f>VLOOKUP(A2055,away!$A$2:$E$405,3,FALSE)</f>
        <v>1.31111111111111</v>
      </c>
      <c r="I2055" s="10">
        <f>VLOOKUP(C2055,away!$B$2:$E$405,3,FALSE)</f>
        <v>0.55000000000000004</v>
      </c>
      <c r="J2055" s="10">
        <f>VLOOKUP(B2055,home!$B$2:$E$405,4,FALSE)</f>
        <v>1.24</v>
      </c>
      <c r="K2055" s="12">
        <f t="shared" si="2464"/>
        <v>3.025704444444449</v>
      </c>
      <c r="L2055" s="12">
        <f t="shared" si="2465"/>
        <v>0.89417777777777718</v>
      </c>
      <c r="M2055" s="13">
        <f t="shared" si="2466"/>
        <v>1.9843431722037196E-2</v>
      </c>
      <c r="N2055" s="13">
        <f t="shared" si="2467"/>
        <v>6.0040359554397904E-2</v>
      </c>
      <c r="O2055" s="13">
        <f t="shared" si="2468"/>
        <v>1.7743555680696271E-2</v>
      </c>
      <c r="P2055" s="13">
        <f t="shared" si="2469"/>
        <v>5.3686755283330244E-2</v>
      </c>
      <c r="Q2055" s="13">
        <f t="shared" si="2470"/>
        <v>9.0832191374892249E-2</v>
      </c>
      <c r="R2055" s="13">
        <f t="shared" si="2471"/>
        <v>7.9329465942206221E-3</v>
      </c>
      <c r="S2055" s="13">
        <f t="shared" si="2472"/>
        <v>3.6312616351173728E-2</v>
      </c>
      <c r="T2055" s="13">
        <f t="shared" si="2473"/>
        <v>8.1220127034286937E-2</v>
      </c>
      <c r="U2055" s="13">
        <f t="shared" si="2474"/>
        <v>2.4002751767673788E-2</v>
      </c>
      <c r="V2055" s="13">
        <f t="shared" si="2475"/>
        <v>1.0916047268051083E-2</v>
      </c>
      <c r="W2055" s="13">
        <f t="shared" si="2476"/>
        <v>9.1610455047213421E-2</v>
      </c>
      <c r="X2055" s="13">
        <f t="shared" si="2477"/>
        <v>8.1916033115328246E-2</v>
      </c>
      <c r="Y2055" s="13">
        <f t="shared" si="2478"/>
        <v>3.6623748227717509E-2</v>
      </c>
      <c r="Z2055" s="13">
        <f t="shared" si="2479"/>
        <v>2.364488185616661E-3</v>
      </c>
      <c r="AA2055" s="13">
        <f t="shared" si="2480"/>
        <v>7.1542424120567211E-3</v>
      </c>
      <c r="AB2055" s="13">
        <f t="shared" si="2481"/>
        <v>1.08233115313965E-2</v>
      </c>
      <c r="AC2055" s="13">
        <f t="shared" si="2482"/>
        <v>1.845847427471074E-3</v>
      </c>
      <c r="AD2055" s="13">
        <f t="shared" si="2483"/>
        <v>6.9296540248483016E-2</v>
      </c>
      <c r="AE2055" s="13">
        <f t="shared" si="2484"/>
        <v>6.1963426367076829E-2</v>
      </c>
      <c r="AF2055" s="13">
        <f t="shared" si="2485"/>
        <v>2.7703159446204842E-2</v>
      </c>
      <c r="AG2055" s="13">
        <f t="shared" si="2486"/>
        <v>8.2571831836769621E-3</v>
      </c>
      <c r="AH2055" s="13">
        <f t="shared" si="2487"/>
        <v>5.2856819784912845E-4</v>
      </c>
      <c r="AI2055" s="13">
        <f t="shared" si="2488"/>
        <v>1.5992911454241008E-3</v>
      </c>
      <c r="AJ2055" s="13">
        <f t="shared" si="2489"/>
        <v>2.419491163335178E-3</v>
      </c>
      <c r="AK2055" s="13">
        <f t="shared" si="2490"/>
        <v>2.4402217220657729E-3</v>
      </c>
      <c r="AL2055" s="13">
        <f t="shared" si="2491"/>
        <v>1.9975891371440781E-4</v>
      </c>
      <c r="AM2055" s="13">
        <f t="shared" si="2492"/>
        <v>4.1934169962891746E-2</v>
      </c>
      <c r="AN2055" s="13">
        <f t="shared" si="2493"/>
        <v>3.7496602910374148E-2</v>
      </c>
      <c r="AO2055" s="13">
        <f t="shared" si="2494"/>
        <v>1.6764314532307045E-2</v>
      </c>
      <c r="AP2055" s="13">
        <f t="shared" si="2495"/>
        <v>4.9967591714886704E-3</v>
      </c>
      <c r="AQ2055" s="13">
        <f t="shared" si="2496"/>
        <v>1.1169977530131165E-3</v>
      </c>
      <c r="AR2055" s="13">
        <f t="shared" si="2497"/>
        <v>9.4526787311347663E-5</v>
      </c>
      <c r="AS2055" s="13">
        <f t="shared" si="2498"/>
        <v>2.8601012048699973E-4</v>
      </c>
      <c r="AT2055" s="13">
        <f t="shared" si="2499"/>
        <v>4.3269104635680378E-4</v>
      </c>
      <c r="AU2055" s="13">
        <f t="shared" si="2500"/>
        <v>4.3639840734436679E-4</v>
      </c>
      <c r="AV2055" s="13">
        <f t="shared" si="2501"/>
        <v>3.3010315016258245E-4</v>
      </c>
      <c r="AW2055" s="13">
        <f t="shared" si="2502"/>
        <v>1.5012535335053948E-5</v>
      </c>
      <c r="AX2055" s="13">
        <f t="shared" si="2503"/>
        <v>2.1146734071801752E-2</v>
      </c>
      <c r="AY2055" s="13">
        <f t="shared" si="2504"/>
        <v>1.8908939679581297E-2</v>
      </c>
      <c r="AZ2055" s="13">
        <f t="shared" si="2505"/>
        <v>8.4539768314110184E-3</v>
      </c>
      <c r="BA2055" s="13">
        <f t="shared" si="2506"/>
        <v>2.5197860721653063E-3</v>
      </c>
      <c r="BB2055" s="13">
        <f t="shared" si="2507"/>
        <v>5.6328417762104184E-4</v>
      </c>
      <c r="BC2055" s="13">
        <f t="shared" si="2508"/>
        <v>1.0073523884051319E-4</v>
      </c>
      <c r="BD2055" s="13">
        <f t="shared" si="2509"/>
        <v>1.40872921030889E-5</v>
      </c>
      <c r="BE2055" s="13">
        <f t="shared" si="2510"/>
        <v>4.2623982326503271E-5</v>
      </c>
      <c r="BF2055" s="13">
        <f t="shared" si="2511"/>
        <v>6.4483786382611304E-5</v>
      </c>
      <c r="BG2055" s="13">
        <f t="shared" si="2512"/>
        <v>6.5036293017491163E-5</v>
      </c>
      <c r="BH2055" s="13">
        <f t="shared" si="2513"/>
        <v>4.9195150208303626E-5</v>
      </c>
      <c r="BI2055" s="13">
        <f t="shared" si="2514"/>
        <v>2.9769996926075311E-5</v>
      </c>
      <c r="BJ2055" s="14">
        <f t="shared" si="2515"/>
        <v>0.76346552400077372</v>
      </c>
      <c r="BK2055" s="14">
        <f t="shared" si="2516"/>
        <v>0.14171339664535904</v>
      </c>
      <c r="BL2055" s="14">
        <f t="shared" si="2517"/>
        <v>7.6489306227344275E-2</v>
      </c>
      <c r="BM2055" s="14">
        <f t="shared" si="2518"/>
        <v>0.71505954770527269</v>
      </c>
      <c r="BN2055" s="14">
        <f t="shared" si="2519"/>
        <v>0.2500792402095745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1.5193798449612399</v>
      </c>
      <c r="F2056" s="10">
        <f>VLOOKUP(B2056,home!$B$2:$E$405,3,FALSE)</f>
        <v>1.69</v>
      </c>
      <c r="G2056" s="10">
        <f>VLOOKUP(C2056,away!$B$2:$E$405,4,FALSE)</f>
        <v>1.76</v>
      </c>
      <c r="H2056" s="10">
        <f>VLOOKUP(A2056,away!$A$2:$E$405,3,FALSE)</f>
        <v>1.26356589147287</v>
      </c>
      <c r="I2056" s="10">
        <f>VLOOKUP(C2056,away!$B$2:$E$405,3,FALSE)</f>
        <v>0.22</v>
      </c>
      <c r="J2056" s="10">
        <f>VLOOKUP(B2056,home!$B$2:$E$405,4,FALSE)</f>
        <v>0.45</v>
      </c>
      <c r="K2056" s="12">
        <f t="shared" si="2464"/>
        <v>4.5192434108527122</v>
      </c>
      <c r="L2056" s="12">
        <f t="shared" si="2465"/>
        <v>0.12509302325581415</v>
      </c>
      <c r="M2056" s="13">
        <f t="shared" si="2466"/>
        <v>9.6159083318855098E-3</v>
      </c>
      <c r="N2056" s="13">
        <f t="shared" si="2467"/>
        <v>4.3456630368237291E-2</v>
      </c>
      <c r="O2056" s="13">
        <f t="shared" si="2468"/>
        <v>1.2028830445863312E-3</v>
      </c>
      <c r="P2056" s="13">
        <f t="shared" si="2469"/>
        <v>5.4361212732732273E-3</v>
      </c>
      <c r="Q2056" s="13">
        <f t="shared" si="2470"/>
        <v>9.8195545224759137E-2</v>
      </c>
      <c r="R2056" s="13">
        <f t="shared" si="2471"/>
        <v>7.5236138335231219E-5</v>
      </c>
      <c r="S2056" s="13">
        <f t="shared" si="2472"/>
        <v>7.6829493059287564E-4</v>
      </c>
      <c r="T2056" s="13">
        <f t="shared" si="2473"/>
        <v>1.2283577622418147E-2</v>
      </c>
      <c r="U2056" s="13">
        <f t="shared" si="2474"/>
        <v>3.4001042242949689E-4</v>
      </c>
      <c r="V2056" s="13">
        <f t="shared" si="2475"/>
        <v>4.8259662497623336E-5</v>
      </c>
      <c r="W2056" s="13">
        <f t="shared" si="2476"/>
        <v>0.14792319024402742</v>
      </c>
      <c r="X2056" s="13">
        <f t="shared" si="2477"/>
        <v>1.8504159077270346E-2</v>
      </c>
      <c r="Y2056" s="13">
        <f t="shared" si="2478"/>
        <v>1.1573706008911316E-3</v>
      </c>
      <c r="Z2056" s="13">
        <f t="shared" si="2479"/>
        <v>3.1371720008155782E-6</v>
      </c>
      <c r="AA2056" s="13">
        <f t="shared" si="2480"/>
        <v>1.4177643893397422E-5</v>
      </c>
      <c r="AB2056" s="13">
        <f t="shared" si="2481"/>
        <v>3.2036111873326252E-5</v>
      </c>
      <c r="AC2056" s="13">
        <f t="shared" si="2482"/>
        <v>1.7051520829446891E-6</v>
      </c>
      <c r="AD2056" s="13">
        <f t="shared" si="2483"/>
        <v>0.16712522570565827</v>
      </c>
      <c r="AE2056" s="13">
        <f t="shared" si="2484"/>
        <v>2.0906199745831102E-2</v>
      </c>
      <c r="AF2056" s="13">
        <f t="shared" si="2485"/>
        <v>1.3076098654979727E-3</v>
      </c>
      <c r="AG2056" s="13">
        <f t="shared" si="2486"/>
        <v>5.4524290438090002E-5</v>
      </c>
      <c r="AH2056" s="13">
        <f t="shared" si="2487"/>
        <v>9.8109582513878017E-8</v>
      </c>
      <c r="AI2056" s="13">
        <f t="shared" si="2488"/>
        <v>4.4338108431735371E-7</v>
      </c>
      <c r="AJ2056" s="13">
        <f t="shared" si="2489"/>
        <v>1.0018735218989661E-6</v>
      </c>
      <c r="AK2056" s="13">
        <f t="shared" si="2490"/>
        <v>1.5092367707832343E-6</v>
      </c>
      <c r="AL2056" s="13">
        <f t="shared" si="2491"/>
        <v>3.8558660055130561E-8</v>
      </c>
      <c r="AM2056" s="13">
        <f t="shared" si="2492"/>
        <v>0.15105591501151366</v>
      </c>
      <c r="AN2056" s="13">
        <f t="shared" si="2493"/>
        <v>1.8896041089463567E-2</v>
      </c>
      <c r="AO2056" s="13">
        <f t="shared" si="2494"/>
        <v>1.1818814537235428E-3</v>
      </c>
      <c r="AP2056" s="13">
        <f t="shared" si="2495"/>
        <v>4.9281708058751548E-5</v>
      </c>
      <c r="AQ2056" s="13">
        <f t="shared" si="2496"/>
        <v>1.5411994630699124E-6</v>
      </c>
      <c r="AR2056" s="13">
        <f t="shared" si="2497"/>
        <v>2.4545648574053515E-9</v>
      </c>
      <c r="AS2056" s="13">
        <f t="shared" si="2498"/>
        <v>1.1092776058339763E-8</v>
      </c>
      <c r="AT2056" s="13">
        <f t="shared" si="2499"/>
        <v>2.5065477554858352E-8</v>
      </c>
      <c r="AU2056" s="13">
        <f t="shared" si="2500"/>
        <v>3.7758998093223388E-8</v>
      </c>
      <c r="AV2056" s="13">
        <f t="shared" si="2501"/>
        <v>4.2660525833299974E-8</v>
      </c>
      <c r="AW2056" s="13">
        <f t="shared" si="2502"/>
        <v>6.0550572655257323E-10</v>
      </c>
      <c r="AX2056" s="13">
        <f t="shared" si="2503"/>
        <v>0.11377640809768508</v>
      </c>
      <c r="AY2056" s="13">
        <f t="shared" si="2504"/>
        <v>1.4232634864126723E-2</v>
      </c>
      <c r="AZ2056" s="13">
        <f t="shared" si="2505"/>
        <v>8.9020166202485754E-4</v>
      </c>
      <c r="BA2056" s="13">
        <f t="shared" si="2506"/>
        <v>3.7119339070013327E-5</v>
      </c>
      <c r="BB2056" s="13">
        <f t="shared" si="2507"/>
        <v>1.1608425863814065E-6</v>
      </c>
      <c r="BC2056" s="13">
        <f t="shared" si="2508"/>
        <v>2.9042661730909745E-8</v>
      </c>
      <c r="BD2056" s="13">
        <f t="shared" si="2509"/>
        <v>5.1174823131718672E-11</v>
      </c>
      <c r="BE2056" s="13">
        <f t="shared" si="2510"/>
        <v>2.3127148223957258E-10</v>
      </c>
      <c r="BF2056" s="13">
        <f t="shared" si="2511"/>
        <v>5.2258606111466432E-10</v>
      </c>
      <c r="BG2056" s="13">
        <f t="shared" si="2512"/>
        <v>7.8723120443197318E-10</v>
      </c>
      <c r="BH2056" s="13">
        <f t="shared" si="2513"/>
        <v>8.8942235836170984E-10</v>
      </c>
      <c r="BI2056" s="13">
        <f t="shared" si="2514"/>
        <v>8.039032264982472E-10</v>
      </c>
      <c r="BJ2056" s="14">
        <f t="shared" si="2515"/>
        <v>0.811036247055406</v>
      </c>
      <c r="BK2056" s="14">
        <f t="shared" si="2516"/>
        <v>3.0102962773118962E-2</v>
      </c>
      <c r="BL2056" s="14">
        <f t="shared" si="2517"/>
        <v>1.6675182800088494E-3</v>
      </c>
      <c r="BM2056" s="14">
        <f t="shared" si="2518"/>
        <v>0.67059490664083699</v>
      </c>
      <c r="BN2056" s="14">
        <f t="shared" si="2519"/>
        <v>0.15798232438107673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1.5193798449612399</v>
      </c>
      <c r="F2057" s="10">
        <f>VLOOKUP(B2057,home!$B$2:$E$405,3,FALSE)</f>
        <v>0.94</v>
      </c>
      <c r="G2057" s="10">
        <f>VLOOKUP(C2057,away!$B$2:$E$405,4,FALSE)</f>
        <v>1.22</v>
      </c>
      <c r="H2057" s="10">
        <f>VLOOKUP(A2057,away!$A$2:$E$405,3,FALSE)</f>
        <v>1.26356589147287</v>
      </c>
      <c r="I2057" s="10">
        <f>VLOOKUP(C2057,away!$B$2:$E$405,3,FALSE)</f>
        <v>0.47</v>
      </c>
      <c r="J2057" s="10">
        <f>VLOOKUP(B2057,home!$B$2:$E$405,4,FALSE)</f>
        <v>0.68</v>
      </c>
      <c r="K2057" s="12">
        <f t="shared" si="2464"/>
        <v>1.7424248062015499</v>
      </c>
      <c r="L2057" s="12">
        <f t="shared" si="2465"/>
        <v>0.40383565891472928</v>
      </c>
      <c r="M2057" s="13">
        <f t="shared" si="2466"/>
        <v>0.11692056982536782</v>
      </c>
      <c r="N2057" s="13">
        <f t="shared" si="2467"/>
        <v>0.20372530121894131</v>
      </c>
      <c r="O2057" s="13">
        <f t="shared" si="2468"/>
        <v>4.7216695356113031E-2</v>
      </c>
      <c r="P2057" s="13">
        <f t="shared" si="2469"/>
        <v>8.2271541255352867E-2</v>
      </c>
      <c r="Q2057" s="13">
        <f t="shared" si="2470"/>
        <v>0.17748800924738312</v>
      </c>
      <c r="R2057" s="13">
        <f t="shared" si="2471"/>
        <v>9.5338926404559699E-3</v>
      </c>
      <c r="S2057" s="13">
        <f t="shared" si="2472"/>
        <v>1.4472659752344684E-2</v>
      </c>
      <c r="T2057" s="13">
        <f t="shared" si="2473"/>
        <v>7.1675987163880531E-2</v>
      </c>
      <c r="U2057" s="13">
        <f t="shared" si="2474"/>
        <v>1.6612091036392877E-2</v>
      </c>
      <c r="V2057" s="13">
        <f t="shared" si="2475"/>
        <v>1.1315260395897814E-3</v>
      </c>
      <c r="W2057" s="13">
        <f t="shared" si="2476"/>
        <v>0.10308650337199014</v>
      </c>
      <c r="X2057" s="13">
        <f t="shared" si="2477"/>
        <v>4.1630006014443104E-2</v>
      </c>
      <c r="Y2057" s="13">
        <f t="shared" si="2478"/>
        <v>8.4058404547333859E-3</v>
      </c>
      <c r="Z2057" s="13">
        <f t="shared" si="2479"/>
        <v>1.2833752721602748E-3</v>
      </c>
      <c r="AA2057" s="13">
        <f t="shared" si="2480"/>
        <v>2.2361849098777283E-3</v>
      </c>
      <c r="AB2057" s="13">
        <f t="shared" si="2481"/>
        <v>1.9481920291122658E-3</v>
      </c>
      <c r="AC2057" s="13">
        <f t="shared" si="2482"/>
        <v>4.9762624845792352E-5</v>
      </c>
      <c r="AD2057" s="13">
        <f t="shared" si="2483"/>
        <v>4.4905120164983853E-2</v>
      </c>
      <c r="AE2057" s="13">
        <f t="shared" si="2484"/>
        <v>1.813428879047135E-2</v>
      </c>
      <c r="AF2057" s="13">
        <f t="shared" si="2485"/>
        <v>3.6616362313249932E-3</v>
      </c>
      <c r="AG2057" s="13">
        <f t="shared" si="2486"/>
        <v>4.9289976006105813E-4</v>
      </c>
      <c r="AH2057" s="13">
        <f t="shared" si="2487"/>
        <v>1.2956817466692867E-4</v>
      </c>
      <c r="AI2057" s="13">
        <f t="shared" si="2488"/>
        <v>2.2576280163391174E-4</v>
      </c>
      <c r="AJ2057" s="13">
        <f t="shared" si="2489"/>
        <v>1.9668735294224384E-4</v>
      </c>
      <c r="AK2057" s="13">
        <f t="shared" si="2490"/>
        <v>1.1423764094422837E-4</v>
      </c>
      <c r="AL2057" s="13">
        <f t="shared" si="2491"/>
        <v>1.4006253473071885E-6</v>
      </c>
      <c r="AM2057" s="13">
        <f t="shared" si="2492"/>
        <v>1.5648759060185858E-2</v>
      </c>
      <c r="AN2057" s="13">
        <f t="shared" si="2493"/>
        <v>6.3195269262679961E-3</v>
      </c>
      <c r="AO2057" s="13">
        <f t="shared" si="2494"/>
        <v>1.2760251601494049E-3</v>
      </c>
      <c r="AP2057" s="13">
        <f t="shared" si="2495"/>
        <v>1.7176815378023593E-4</v>
      </c>
      <c r="AQ2057" s="13">
        <f t="shared" si="2496"/>
        <v>1.7341526390602031E-5</v>
      </c>
      <c r="AR2057" s="13">
        <f t="shared" si="2497"/>
        <v>1.046484983819958E-5</v>
      </c>
      <c r="AS2057" s="13">
        <f t="shared" si="2498"/>
        <v>1.8234213951253224E-5</v>
      </c>
      <c r="AT2057" s="13">
        <f t="shared" si="2499"/>
        <v>1.5885873355125E-5</v>
      </c>
      <c r="AU2057" s="13">
        <f t="shared" si="2500"/>
        <v>9.2266466007153493E-6</v>
      </c>
      <c r="AV2057" s="13">
        <f t="shared" si="2501"/>
        <v>4.019184478785409E-6</v>
      </c>
      <c r="AW2057" s="13">
        <f t="shared" si="2502"/>
        <v>2.7376516813552655E-8</v>
      </c>
      <c r="AX2057" s="13">
        <f t="shared" si="2503"/>
        <v>4.5444643287898493E-3</v>
      </c>
      <c r="AY2057" s="13">
        <f t="shared" si="2504"/>
        <v>1.835216746631332E-3</v>
      </c>
      <c r="AZ2057" s="13">
        <f t="shared" si="2505"/>
        <v>3.7056298206360482E-4</v>
      </c>
      <c r="BA2057" s="13">
        <f t="shared" si="2506"/>
        <v>4.9882182010354286E-5</v>
      </c>
      <c r="BB2057" s="13">
        <f t="shared" si="2507"/>
        <v>5.0360509600639696E-6</v>
      </c>
      <c r="BC2057" s="13">
        <f t="shared" si="2508"/>
        <v>4.0674739155711784E-7</v>
      </c>
      <c r="BD2057" s="13">
        <f t="shared" si="2509"/>
        <v>7.0434658830883688E-7</v>
      </c>
      <c r="BE2057" s="13">
        <f t="shared" si="2510"/>
        <v>1.2272709676327479E-6</v>
      </c>
      <c r="BF2057" s="13">
        <f t="shared" si="2511"/>
        <v>1.0692136889671399E-6</v>
      </c>
      <c r="BG2057" s="13">
        <f t="shared" si="2512"/>
        <v>6.2100815159553774E-7</v>
      </c>
      <c r="BH2057" s="13">
        <f t="shared" si="2513"/>
        <v>2.7051500204835948E-7</v>
      </c>
      <c r="BI2057" s="13">
        <f t="shared" si="2514"/>
        <v>9.4270410003744919E-8</v>
      </c>
      <c r="BJ2057" s="14">
        <f t="shared" si="2515"/>
        <v>0.70344458228283369</v>
      </c>
      <c r="BK2057" s="14">
        <f t="shared" si="2516"/>
        <v>0.21668267686947959</v>
      </c>
      <c r="BL2057" s="14">
        <f t="shared" si="2517"/>
        <v>7.8275129335171834E-2</v>
      </c>
      <c r="BM2057" s="14">
        <f t="shared" si="2518"/>
        <v>0.36069456484591667</v>
      </c>
      <c r="BN2057" s="14">
        <f t="shared" si="2519"/>
        <v>0.63715600954361418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1.5193798449612399</v>
      </c>
      <c r="F2058" s="10">
        <f>VLOOKUP(B2058,home!$B$2:$E$405,3,FALSE)</f>
        <v>1.1000000000000001</v>
      </c>
      <c r="G2058" s="10">
        <f>VLOOKUP(C2058,away!$B$2:$E$405,4,FALSE)</f>
        <v>1.1299999999999999</v>
      </c>
      <c r="H2058" s="10">
        <f>VLOOKUP(A2058,away!$A$2:$E$405,3,FALSE)</f>
        <v>1.26356589147287</v>
      </c>
      <c r="I2058" s="10">
        <f>VLOOKUP(C2058,away!$B$2:$E$405,3,FALSE)</f>
        <v>0.94</v>
      </c>
      <c r="J2058" s="10">
        <f>VLOOKUP(B2058,home!$B$2:$E$405,4,FALSE)</f>
        <v>1.06</v>
      </c>
      <c r="K2058" s="12">
        <f t="shared" si="2464"/>
        <v>1.8885891472868213</v>
      </c>
      <c r="L2058" s="12">
        <f t="shared" si="2465"/>
        <v>1.2590170542635677</v>
      </c>
      <c r="M2058" s="13">
        <f t="shared" si="2466"/>
        <v>4.2954829097073918E-2</v>
      </c>
      <c r="N2058" s="13">
        <f t="shared" si="2467"/>
        <v>8.1124024056293972E-2</v>
      </c>
      <c r="O2058" s="13">
        <f t="shared" si="2468"/>
        <v>5.4080862396192995E-2</v>
      </c>
      <c r="P2058" s="13">
        <f t="shared" si="2469"/>
        <v>0.10213652979736204</v>
      </c>
      <c r="Q2058" s="13">
        <f t="shared" si="2470"/>
        <v>7.6604975708475923E-2</v>
      </c>
      <c r="R2058" s="13">
        <f t="shared" si="2471"/>
        <v>3.4044364033044137E-2</v>
      </c>
      <c r="S2058" s="13">
        <f t="shared" si="2472"/>
        <v>6.0714190571404501E-2</v>
      </c>
      <c r="T2058" s="13">
        <f t="shared" si="2473"/>
        <v>9.6446970858417511E-2</v>
      </c>
      <c r="U2058" s="13">
        <f t="shared" si="2474"/>
        <v>6.4295816439088951E-2</v>
      </c>
      <c r="V2058" s="13">
        <f t="shared" si="2475"/>
        <v>1.6040459412749824E-2</v>
      </c>
      <c r="W2058" s="13">
        <f t="shared" si="2476"/>
        <v>4.8225108583732731E-2</v>
      </c>
      <c r="X2058" s="13">
        <f t="shared" si="2477"/>
        <v>6.0716234150631876E-2</v>
      </c>
      <c r="Y2058" s="13">
        <f t="shared" si="2478"/>
        <v>3.8221387133152797E-2</v>
      </c>
      <c r="Z2058" s="13">
        <f t="shared" si="2479"/>
        <v>1.4287478306386596E-2</v>
      </c>
      <c r="AA2058" s="13">
        <f t="shared" si="2480"/>
        <v>2.6983176471537619E-2</v>
      </c>
      <c r="AB2058" s="13">
        <f t="shared" si="2481"/>
        <v>2.548006712173553E-2</v>
      </c>
      <c r="AC2058" s="13">
        <f t="shared" si="2482"/>
        <v>2.3837786332929745E-3</v>
      </c>
      <c r="AD2058" s="13">
        <f t="shared" si="2483"/>
        <v>2.2769354174491545E-2</v>
      </c>
      <c r="AE2058" s="13">
        <f t="shared" si="2484"/>
        <v>2.8667005220252211E-2</v>
      </c>
      <c r="AF2058" s="13">
        <f t="shared" si="2485"/>
        <v>1.8046124233480135E-2</v>
      </c>
      <c r="AG2058" s="13">
        <f t="shared" si="2486"/>
        <v>7.5734593911035153E-3</v>
      </c>
      <c r="AH2058" s="13">
        <f t="shared" si="2487"/>
        <v>4.4970447125403682E-3</v>
      </c>
      <c r="AI2058" s="13">
        <f t="shared" si="2488"/>
        <v>8.4930698389673234E-3</v>
      </c>
      <c r="AJ2058" s="13">
        <f t="shared" si="2489"/>
        <v>8.0199597625113597E-3</v>
      </c>
      <c r="AK2058" s="13">
        <f t="shared" si="2490"/>
        <v>5.0488029897186489E-3</v>
      </c>
      <c r="AL2058" s="13">
        <f t="shared" si="2491"/>
        <v>2.267227061799465E-4</v>
      </c>
      <c r="AM2058" s="13">
        <f t="shared" si="2492"/>
        <v>8.6003910369349141E-3</v>
      </c>
      <c r="AN2058" s="13">
        <f t="shared" si="2493"/>
        <v>1.0828038988836587E-2</v>
      </c>
      <c r="AO2058" s="13">
        <f t="shared" si="2494"/>
        <v>6.8163428755880521E-3</v>
      </c>
      <c r="AP2058" s="13">
        <f t="shared" si="2495"/>
        <v>2.860630642691109E-3</v>
      </c>
      <c r="AQ2058" s="13">
        <f t="shared" si="2496"/>
        <v>9.0039569127426387E-4</v>
      </c>
      <c r="AR2058" s="13">
        <f t="shared" si="2497"/>
        <v>1.1323711973748255E-3</v>
      </c>
      <c r="AS2058" s="13">
        <f t="shared" si="2498"/>
        <v>2.1385839540622783E-3</v>
      </c>
      <c r="AT2058" s="13">
        <f t="shared" si="2499"/>
        <v>2.019453223101879E-3</v>
      </c>
      <c r="AU2058" s="13">
        <f t="shared" si="2500"/>
        <v>1.2713058135345333E-3</v>
      </c>
      <c r="AV2058" s="13">
        <f t="shared" si="2501"/>
        <v>6.0024359058099088E-4</v>
      </c>
      <c r="AW2058" s="13">
        <f t="shared" si="2502"/>
        <v>1.4974820269369959E-5</v>
      </c>
      <c r="AX2058" s="13">
        <f t="shared" si="2503"/>
        <v>2.7071008624630216E-3</v>
      </c>
      <c r="AY2058" s="13">
        <f t="shared" si="2504"/>
        <v>3.408286153452557E-3</v>
      </c>
      <c r="AZ2058" s="13">
        <f t="shared" si="2505"/>
        <v>2.1455451965035725E-3</v>
      </c>
      <c r="BA2058" s="13">
        <f t="shared" si="2506"/>
        <v>9.0042599769709199E-4</v>
      </c>
      <c r="BB2058" s="13">
        <f t="shared" si="2507"/>
        <v>2.8341292180073164E-4</v>
      </c>
      <c r="BC2058" s="13">
        <f t="shared" si="2508"/>
        <v>7.1364340389157592E-5</v>
      </c>
      <c r="BD2058" s="13">
        <f t="shared" si="2509"/>
        <v>2.376124415419603E-4</v>
      </c>
      <c r="BE2058" s="13">
        <f t="shared" si="2510"/>
        <v>4.4875227835647048E-4</v>
      </c>
      <c r="BF2058" s="13">
        <f t="shared" si="2511"/>
        <v>4.237543413621325E-4</v>
      </c>
      <c r="BG2058" s="13">
        <f t="shared" si="2512"/>
        <v>2.6676595007073278E-4</v>
      </c>
      <c r="BH2058" s="13">
        <f t="shared" si="2513"/>
        <v>1.2595281954231103E-4</v>
      </c>
      <c r="BI2058" s="13">
        <f t="shared" si="2514"/>
        <v>4.757462561155677E-5</v>
      </c>
      <c r="BJ2058" s="14">
        <f t="shared" si="2515"/>
        <v>0.51791657821766357</v>
      </c>
      <c r="BK2058" s="14">
        <f t="shared" si="2516"/>
        <v>0.2278647963715158</v>
      </c>
      <c r="BL2058" s="14">
        <f t="shared" si="2517"/>
        <v>0.23965553400047665</v>
      </c>
      <c r="BM2058" s="14">
        <f t="shared" si="2518"/>
        <v>0.60538549047441637</v>
      </c>
      <c r="BN2058" s="14">
        <f t="shared" si="2519"/>
        <v>0.39094558508844296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1.5193798449612399</v>
      </c>
      <c r="F2059" s="10">
        <f>VLOOKUP(B2059,home!$B$2:$E$405,3,FALSE)</f>
        <v>0.66</v>
      </c>
      <c r="G2059" s="10">
        <f>VLOOKUP(C2059,away!$B$2:$E$405,4,FALSE)</f>
        <v>0.56000000000000005</v>
      </c>
      <c r="H2059" s="10">
        <f>VLOOKUP(A2059,away!$A$2:$E$405,3,FALSE)</f>
        <v>1.26356589147287</v>
      </c>
      <c r="I2059" s="10">
        <f>VLOOKUP(C2059,away!$B$2:$E$405,3,FALSE)</f>
        <v>0.66</v>
      </c>
      <c r="J2059" s="10">
        <f>VLOOKUP(B2059,home!$B$2:$E$405,4,FALSE)</f>
        <v>1.19</v>
      </c>
      <c r="K2059" s="12">
        <f t="shared" si="2464"/>
        <v>0.56156279069767434</v>
      </c>
      <c r="L2059" s="12">
        <f t="shared" si="2465"/>
        <v>0.99240465116279208</v>
      </c>
      <c r="M2059" s="13">
        <f t="shared" si="2466"/>
        <v>0.21140756057831805</v>
      </c>
      <c r="N2059" s="13">
        <f t="shared" si="2467"/>
        <v>0.11871861969294792</v>
      </c>
      <c r="O2059" s="13">
        <f t="shared" si="2468"/>
        <v>0.20980184640890254</v>
      </c>
      <c r="P2059" s="13">
        <f t="shared" si="2469"/>
        <v>0.11781691036290816</v>
      </c>
      <c r="Q2059" s="13">
        <f t="shared" si="2470"/>
        <v>3.333397969127385E-2</v>
      </c>
      <c r="R2059" s="13">
        <f t="shared" si="2471"/>
        <v>0.10410416409936828</v>
      </c>
      <c r="S2059" s="13">
        <f t="shared" si="2472"/>
        <v>1.6414768149125916E-2</v>
      </c>
      <c r="T2059" s="13">
        <f t="shared" si="2473"/>
        <v>3.3080796487386217E-2</v>
      </c>
      <c r="U2059" s="13">
        <f t="shared" si="2474"/>
        <v>5.8461024914889893E-2</v>
      </c>
      <c r="V2059" s="13">
        <f t="shared" si="2475"/>
        <v>1.0164344077399268E-3</v>
      </c>
      <c r="W2059" s="13">
        <f t="shared" si="2476"/>
        <v>6.239707553497115E-3</v>
      </c>
      <c r="X2059" s="13">
        <f t="shared" si="2477"/>
        <v>6.1923147979861424E-3</v>
      </c>
      <c r="Y2059" s="13">
        <f t="shared" si="2478"/>
        <v>3.0726410034928159E-3</v>
      </c>
      <c r="Z2059" s="13">
        <f t="shared" si="2479"/>
        <v>3.4437818885875889E-2</v>
      </c>
      <c r="AA2059" s="13">
        <f t="shared" si="2480"/>
        <v>1.9338997679093538E-2</v>
      </c>
      <c r="AB2059" s="13">
        <f t="shared" si="2481"/>
        <v>5.4300307529838061E-3</v>
      </c>
      <c r="AC2059" s="13">
        <f t="shared" si="2482"/>
        <v>3.5403523760833877E-5</v>
      </c>
      <c r="AD2059" s="13">
        <f t="shared" si="2483"/>
        <v>8.7599689671979941E-4</v>
      </c>
      <c r="AE2059" s="13">
        <f t="shared" si="2484"/>
        <v>8.6934339470890083E-4</v>
      </c>
      <c r="AF2059" s="13">
        <f t="shared" si="2485"/>
        <v>4.3137021418338206E-4</v>
      </c>
      <c r="AG2059" s="13">
        <f t="shared" si="2486"/>
        <v>1.4269793564289273E-4</v>
      </c>
      <c r="AH2059" s="13">
        <f t="shared" si="2487"/>
        <v>8.5440629095612664E-3</v>
      </c>
      <c r="AI2059" s="13">
        <f t="shared" si="2488"/>
        <v>4.7980278113897165E-3</v>
      </c>
      <c r="AJ2059" s="13">
        <f t="shared" si="2489"/>
        <v>1.3471969438045316E-3</v>
      </c>
      <c r="AK2059" s="13">
        <f t="shared" si="2490"/>
        <v>2.5217855846075023E-4</v>
      </c>
      <c r="AL2059" s="13">
        <f t="shared" si="2491"/>
        <v>7.8921184730590911E-7</v>
      </c>
      <c r="AM2059" s="13">
        <f t="shared" si="2492"/>
        <v>9.8385452392894617E-5</v>
      </c>
      <c r="AN2059" s="13">
        <f t="shared" si="2493"/>
        <v>9.7638180561464071E-5</v>
      </c>
      <c r="AO2059" s="13">
        <f t="shared" si="2494"/>
        <v>4.8448292260134714E-5</v>
      </c>
      <c r="AP2059" s="13">
        <f t="shared" si="2495"/>
        <v>1.6026770193283999E-5</v>
      </c>
      <c r="AQ2059" s="13">
        <f t="shared" si="2496"/>
        <v>3.97626032073306E-6</v>
      </c>
      <c r="AR2059" s="13">
        <f t="shared" si="2497"/>
        <v>1.6958335542552206E-3</v>
      </c>
      <c r="AS2059" s="13">
        <f t="shared" si="2498"/>
        <v>9.5231702328631759E-4</v>
      </c>
      <c r="AT2059" s="13">
        <f t="shared" si="2499"/>
        <v>2.6739290261278327E-4</v>
      </c>
      <c r="AU2059" s="13">
        <f t="shared" si="2500"/>
        <v>5.0052634867995341E-5</v>
      </c>
      <c r="AV2059" s="13">
        <f t="shared" si="2501"/>
        <v>7.026924329560796E-6</v>
      </c>
      <c r="AW2059" s="13">
        <f t="shared" si="2502"/>
        <v>1.2217383597958863E-8</v>
      </c>
      <c r="AX2059" s="13">
        <f t="shared" si="2503"/>
        <v>9.2082682016345096E-6</v>
      </c>
      <c r="AY2059" s="13">
        <f t="shared" si="2504"/>
        <v>9.1383281924565262E-6</v>
      </c>
      <c r="AZ2059" s="13">
        <f t="shared" si="2505"/>
        <v>4.534459701022962E-6</v>
      </c>
      <c r="BA2059" s="13">
        <f t="shared" si="2506"/>
        <v>1.5000062992684774E-6</v>
      </c>
      <c r="BB2059" s="13">
        <f t="shared" si="2507"/>
        <v>3.7215330704188095E-7</v>
      </c>
      <c r="BC2059" s="13">
        <f t="shared" si="2508"/>
        <v>7.3865334570795493E-8</v>
      </c>
      <c r="BD2059" s="13">
        <f t="shared" si="2509"/>
        <v>2.8049218447346816E-4</v>
      </c>
      <c r="BE2059" s="13">
        <f t="shared" si="2510"/>
        <v>1.5751397388180766E-4</v>
      </c>
      <c r="BF2059" s="13">
        <f t="shared" si="2511"/>
        <v>4.4226993373474237E-5</v>
      </c>
      <c r="BG2059" s="13">
        <f t="shared" si="2512"/>
        <v>8.2787446076585814E-6</v>
      </c>
      <c r="BH2059" s="13">
        <f t="shared" si="2513"/>
        <v>1.1622587313375189E-6</v>
      </c>
      <c r="BI2059" s="13">
        <f t="shared" si="2514"/>
        <v>1.3053625133652715E-7</v>
      </c>
      <c r="BJ2059" s="14">
        <f t="shared" si="2515"/>
        <v>0.20324676970460356</v>
      </c>
      <c r="BK2059" s="14">
        <f t="shared" si="2516"/>
        <v>0.34670100456189262</v>
      </c>
      <c r="BL2059" s="14">
        <f t="shared" si="2517"/>
        <v>0.4155419578091254</v>
      </c>
      <c r="BM2059" s="14">
        <f t="shared" si="2518"/>
        <v>0.20473534401696974</v>
      </c>
      <c r="BN2059" s="14">
        <f t="shared" si="2519"/>
        <v>0.7951830808337188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1.5193798449612399</v>
      </c>
      <c r="F2060" s="10">
        <f>VLOOKUP(B2060,home!$B$2:$E$405,3,FALSE)</f>
        <v>0.55000000000000004</v>
      </c>
      <c r="G2060" s="10">
        <f>VLOOKUP(C2060,away!$B$2:$E$405,4,FALSE)</f>
        <v>1.32</v>
      </c>
      <c r="H2060" s="10">
        <f>VLOOKUP(A2060,away!$A$2:$E$405,3,FALSE)</f>
        <v>1.26356589147287</v>
      </c>
      <c r="I2060" s="10">
        <f>VLOOKUP(C2060,away!$B$2:$E$405,3,FALSE)</f>
        <v>0.66</v>
      </c>
      <c r="J2060" s="10">
        <f>VLOOKUP(B2060,home!$B$2:$E$405,4,FALSE)</f>
        <v>0.53</v>
      </c>
      <c r="K2060" s="12">
        <f t="shared" si="2464"/>
        <v>1.1030697674418604</v>
      </c>
      <c r="L2060" s="12">
        <f t="shared" si="2465"/>
        <v>0.44199534883720998</v>
      </c>
      <c r="M2060" s="13">
        <f t="shared" si="2466"/>
        <v>0.21329798159980484</v>
      </c>
      <c r="N2060" s="13">
        <f t="shared" si="2467"/>
        <v>0.2352825549591149</v>
      </c>
      <c r="O2060" s="13">
        <f t="shared" si="2468"/>
        <v>9.4276715783478543E-2</v>
      </c>
      <c r="P2060" s="13">
        <f t="shared" si="2469"/>
        <v>0.10399379495446402</v>
      </c>
      <c r="Q2060" s="13">
        <f t="shared" si="2470"/>
        <v>0.12976653659093887</v>
      </c>
      <c r="R2060" s="13">
        <f t="shared" si="2471"/>
        <v>2.0834934939972547E-2</v>
      </c>
      <c r="S2060" s="13">
        <f t="shared" si="2472"/>
        <v>1.2675588052823148E-2</v>
      </c>
      <c r="T2060" s="13">
        <f t="shared" si="2473"/>
        <v>5.7356205607908599E-2</v>
      </c>
      <c r="U2060" s="13">
        <f t="shared" si="2474"/>
        <v>2.2982386838901803E-2</v>
      </c>
      <c r="V2060" s="13">
        <f t="shared" si="2475"/>
        <v>6.866671764416372E-4</v>
      </c>
      <c r="W2060" s="13">
        <f t="shared" si="2476"/>
        <v>4.7713847779700849E-2</v>
      </c>
      <c r="X2060" s="13">
        <f t="shared" si="2477"/>
        <v>2.1089298793754416E-2</v>
      </c>
      <c r="Y2060" s="13">
        <f t="shared" si="2478"/>
        <v>4.6606859885388171E-3</v>
      </c>
      <c r="Z2060" s="13">
        <f t="shared" si="2479"/>
        <v>3.0696481122645808E-3</v>
      </c>
      <c r="AA2060" s="13">
        <f t="shared" si="2480"/>
        <v>3.3860360293240365E-3</v>
      </c>
      <c r="AB2060" s="13">
        <f t="shared" si="2481"/>
        <v>1.8675169877081135E-3</v>
      </c>
      <c r="AC2060" s="13">
        <f t="shared" si="2482"/>
        <v>2.09241096110124E-5</v>
      </c>
      <c r="AD2060" s="13">
        <f t="shared" si="2483"/>
        <v>1.3157925743527733E-2</v>
      </c>
      <c r="AE2060" s="13">
        <f t="shared" si="2484"/>
        <v>5.8157419789846461E-3</v>
      </c>
      <c r="AF2060" s="13">
        <f t="shared" si="2485"/>
        <v>1.285265452374262E-3</v>
      </c>
      <c r="AG2060" s="13">
        <f t="shared" si="2486"/>
        <v>1.8936045065685888E-4</v>
      </c>
      <c r="AH2060" s="13">
        <f t="shared" si="2487"/>
        <v>3.3919254704696652E-4</v>
      </c>
      <c r="AI2060" s="13">
        <f t="shared" si="2488"/>
        <v>3.7415304398910962E-4</v>
      </c>
      <c r="AJ2060" s="13">
        <f t="shared" si="2489"/>
        <v>2.0635845561036572E-4</v>
      </c>
      <c r="AK2060" s="13">
        <f t="shared" si="2490"/>
        <v>7.5875924546595845E-5</v>
      </c>
      <c r="AL2060" s="13">
        <f t="shared" si="2491"/>
        <v>4.0806341404110949E-7</v>
      </c>
      <c r="AM2060" s="13">
        <f t="shared" si="2492"/>
        <v>2.9028220179860794E-3</v>
      </c>
      <c r="AN2060" s="13">
        <f t="shared" si="2493"/>
        <v>1.2830338304520913E-3</v>
      </c>
      <c r="AO2060" s="13">
        <f t="shared" si="2494"/>
        <v>2.8354749273030685E-4</v>
      </c>
      <c r="AP2060" s="13">
        <f t="shared" si="2495"/>
        <v>4.1775557653749423E-5</v>
      </c>
      <c r="AQ2060" s="13">
        <f t="shared" si="2496"/>
        <v>4.616150544509487E-6</v>
      </c>
      <c r="AR2060" s="13">
        <f t="shared" si="2497"/>
        <v>2.9984305631001145E-5</v>
      </c>
      <c r="AS2060" s="13">
        <f t="shared" si="2498"/>
        <v>3.3074781039294094E-5</v>
      </c>
      <c r="AT2060" s="13">
        <f t="shared" si="2499"/>
        <v>1.8241895514602302E-5</v>
      </c>
      <c r="AU2060" s="13">
        <f t="shared" si="2500"/>
        <v>6.7073611476636903E-6</v>
      </c>
      <c r="AV2060" s="13">
        <f t="shared" si="2501"/>
        <v>1.8496718253254887E-6</v>
      </c>
      <c r="AW2060" s="13">
        <f t="shared" si="2502"/>
        <v>5.5264448316134646E-9</v>
      </c>
      <c r="AX2060" s="13">
        <f t="shared" si="2503"/>
        <v>5.3366920138416939E-4</v>
      </c>
      <c r="AY2060" s="13">
        <f t="shared" si="2504"/>
        <v>2.3587930482947124E-4</v>
      </c>
      <c r="AZ2060" s="13">
        <f t="shared" si="2505"/>
        <v>5.2128777810790357E-5</v>
      </c>
      <c r="BA2060" s="13">
        <f t="shared" si="2506"/>
        <v>7.6802257776459003E-6</v>
      </c>
      <c r="BB2060" s="13">
        <f t="shared" si="2507"/>
        <v>8.4865601793478274E-7</v>
      </c>
      <c r="BC2060" s="13">
        <f t="shared" si="2508"/>
        <v>7.5020402537976362E-8</v>
      </c>
      <c r="BD2060" s="13">
        <f t="shared" si="2509"/>
        <v>2.208820604502646E-6</v>
      </c>
      <c r="BE2060" s="13">
        <f t="shared" si="2510"/>
        <v>2.4364832305295225E-6</v>
      </c>
      <c r="BF2060" s="13">
        <f t="shared" si="2511"/>
        <v>1.3438054952380972E-6</v>
      </c>
      <c r="BG2060" s="13">
        <f t="shared" si="2512"/>
        <v>4.9410373837312719E-7</v>
      </c>
      <c r="BH2060" s="13">
        <f t="shared" si="2513"/>
        <v>1.3625772394484977E-7</v>
      </c>
      <c r="BI2060" s="13">
        <f t="shared" si="2514"/>
        <v>3.0060355172800515E-8</v>
      </c>
      <c r="BJ2060" s="14">
        <f t="shared" si="2515"/>
        <v>0.52166349958108926</v>
      </c>
      <c r="BK2060" s="14">
        <f t="shared" si="2516"/>
        <v>0.33091124326138821</v>
      </c>
      <c r="BL2060" s="14">
        <f t="shared" si="2517"/>
        <v>0.14443967809688374</v>
      </c>
      <c r="BM2060" s="14">
        <f t="shared" si="2518"/>
        <v>0.20239567644546733</v>
      </c>
      <c r="BN2060" s="14">
        <f t="shared" si="2519"/>
        <v>0.79745251882777368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1.5193798449612399</v>
      </c>
      <c r="F2061" s="10">
        <f>VLOOKUP(B2061,home!$B$2:$E$405,3,FALSE)</f>
        <v>0.56000000000000005</v>
      </c>
      <c r="G2061" s="10">
        <f>VLOOKUP(C2061,away!$B$2:$E$405,4,FALSE)</f>
        <v>0.44</v>
      </c>
      <c r="H2061" s="10">
        <f>VLOOKUP(A2061,away!$A$2:$E$405,3,FALSE)</f>
        <v>1.26356589147287</v>
      </c>
      <c r="I2061" s="10">
        <f>VLOOKUP(C2061,away!$B$2:$E$405,3,FALSE)</f>
        <v>1.1000000000000001</v>
      </c>
      <c r="J2061" s="10">
        <f>VLOOKUP(B2061,home!$B$2:$E$405,4,FALSE)</f>
        <v>0.9</v>
      </c>
      <c r="K2061" s="12">
        <f t="shared" si="2464"/>
        <v>0.37437519379844958</v>
      </c>
      <c r="L2061" s="12">
        <f t="shared" si="2465"/>
        <v>1.2509302325581415</v>
      </c>
      <c r="M2061" s="13">
        <f t="shared" si="2466"/>
        <v>0.19685154237220956</v>
      </c>
      <c r="N2061" s="13">
        <f t="shared" si="2467"/>
        <v>7.369633432511967E-2</v>
      </c>
      <c r="O2061" s="13">
        <f t="shared" si="2468"/>
        <v>0.2462475456790969</v>
      </c>
      <c r="P2061" s="13">
        <f t="shared" si="2469"/>
        <v>9.2188972636004493E-2</v>
      </c>
      <c r="Q2061" s="13">
        <f t="shared" si="2470"/>
        <v>1.3795039722601002E-2</v>
      </c>
      <c r="R2061" s="13">
        <f t="shared" si="2471"/>
        <v>0.15401924979161216</v>
      </c>
      <c r="S2061" s="13">
        <f t="shared" si="2472"/>
        <v>1.0793421495794436E-2</v>
      </c>
      <c r="T2061" s="13">
        <f t="shared" si="2473"/>
        <v>1.725663224834207E-2</v>
      </c>
      <c r="U2061" s="13">
        <f t="shared" si="2474"/>
        <v>5.7660986489426629E-2</v>
      </c>
      <c r="V2061" s="13">
        <f t="shared" si="2475"/>
        <v>5.6163838378107467E-4</v>
      </c>
      <c r="W2061" s="13">
        <f t="shared" si="2476"/>
        <v>1.7215068898686866E-3</v>
      </c>
      <c r="X2061" s="13">
        <f t="shared" si="2477"/>
        <v>2.153485014093879E-3</v>
      </c>
      <c r="Y2061" s="13">
        <f t="shared" si="2478"/>
        <v>1.3469297547454644E-3</v>
      </c>
      <c r="Z2061" s="13">
        <f t="shared" si="2479"/>
        <v>6.4222445320083948E-2</v>
      </c>
      <c r="AA2061" s="13">
        <f t="shared" si="2480"/>
        <v>2.4043290412916762E-2</v>
      </c>
      <c r="AB2061" s="13">
        <f t="shared" si="2481"/>
        <v>4.5006057539440578E-3</v>
      </c>
      <c r="AC2061" s="13">
        <f t="shared" si="2482"/>
        <v>1.6439058899975151E-5</v>
      </c>
      <c r="AD2061" s="13">
        <f t="shared" si="2483"/>
        <v>1.6112236887998895E-4</v>
      </c>
      <c r="AE2061" s="13">
        <f t="shared" si="2484"/>
        <v>2.0155284237336323E-4</v>
      </c>
      <c r="AF2061" s="13">
        <f t="shared" si="2485"/>
        <v>1.2606427199143285E-4</v>
      </c>
      <c r="AG2061" s="13">
        <f t="shared" si="2486"/>
        <v>5.256586969317196E-5</v>
      </c>
      <c r="AH2061" s="13">
        <f t="shared" si="2487"/>
        <v>2.0084449614926298E-2</v>
      </c>
      <c r="AI2061" s="13">
        <f t="shared" si="2488"/>
        <v>7.5191197169232303E-3</v>
      </c>
      <c r="AJ2061" s="13">
        <f t="shared" si="2489"/>
        <v>1.4074859506084385E-3</v>
      </c>
      <c r="AK2061" s="13">
        <f t="shared" si="2490"/>
        <v>1.7564260850920973E-4</v>
      </c>
      <c r="AL2061" s="13">
        <f t="shared" si="2491"/>
        <v>3.0794779310917401E-7</v>
      </c>
      <c r="AM2061" s="13">
        <f t="shared" si="2492"/>
        <v>1.2064043614942231E-5</v>
      </c>
      <c r="AN2061" s="13">
        <f t="shared" si="2493"/>
        <v>1.5091276884831245E-5</v>
      </c>
      <c r="AO2061" s="13">
        <f t="shared" si="2494"/>
        <v>9.439067251570629E-6</v>
      </c>
      <c r="AP2061" s="13">
        <f t="shared" si="2495"/>
        <v>3.9358715307130609E-6</v>
      </c>
      <c r="AQ2061" s="13">
        <f t="shared" si="2496"/>
        <v>1.2308751723084651E-6</v>
      </c>
      <c r="AR2061" s="13">
        <f t="shared" si="2497"/>
        <v>5.0248490455204031E-3</v>
      </c>
      <c r="AS2061" s="13">
        <f t="shared" si="2498"/>
        <v>1.8811788352246556E-3</v>
      </c>
      <c r="AT2061" s="13">
        <f t="shared" si="2499"/>
        <v>3.5213334550338596E-4</v>
      </c>
      <c r="AU2061" s="13">
        <f t="shared" si="2500"/>
        <v>4.3943329821908841E-5</v>
      </c>
      <c r="AV2061" s="13">
        <f t="shared" si="2501"/>
        <v>4.1128231545565783E-6</v>
      </c>
      <c r="AW2061" s="13">
        <f t="shared" si="2502"/>
        <v>4.0060350853104263E-9</v>
      </c>
      <c r="AX2061" s="13">
        <f t="shared" si="2503"/>
        <v>7.5274644438949056E-7</v>
      </c>
      <c r="AY2061" s="13">
        <f t="shared" si="2504"/>
        <v>9.4163328473745944E-7</v>
      </c>
      <c r="AZ2061" s="13">
        <f t="shared" si="2505"/>
        <v>5.8895877193055849E-7</v>
      </c>
      <c r="BA2061" s="13">
        <f t="shared" si="2506"/>
        <v>2.4558211117941692E-7</v>
      </c>
      <c r="BB2061" s="13">
        <f t="shared" si="2507"/>
        <v>7.6801521862446893E-8</v>
      </c>
      <c r="BC2061" s="13">
        <f t="shared" si="2508"/>
        <v>1.9214669120841966E-8</v>
      </c>
      <c r="BD2061" s="13">
        <f t="shared" si="2509"/>
        <v>1.0476225975137312E-3</v>
      </c>
      <c r="BE2061" s="13">
        <f t="shared" si="2510"/>
        <v>3.9220391297183836E-4</v>
      </c>
      <c r="BF2061" s="13">
        <f t="shared" si="2511"/>
        <v>7.34157079636711E-5</v>
      </c>
      <c r="BG2061" s="13">
        <f t="shared" si="2512"/>
        <v>9.1616732989165822E-6</v>
      </c>
      <c r="BH2061" s="13">
        <f t="shared" si="2513"/>
        <v>8.5747580419999406E-7</v>
      </c>
      <c r="BI2061" s="13">
        <f t="shared" si="2514"/>
        <v>6.4203534074970847E-8</v>
      </c>
      <c r="BJ2061" s="14">
        <f t="shared" si="2515"/>
        <v>0.11055561937896631</v>
      </c>
      <c r="BK2061" s="14">
        <f t="shared" si="2516"/>
        <v>0.30041326352776737</v>
      </c>
      <c r="BL2061" s="14">
        <f t="shared" si="2517"/>
        <v>0.52448791896827518</v>
      </c>
      <c r="BM2061" s="14">
        <f t="shared" si="2518"/>
        <v>0.22287962504119929</v>
      </c>
      <c r="BN2061" s="14">
        <f t="shared" si="2519"/>
        <v>0.7767986845266438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1.36666666666667</v>
      </c>
      <c r="F2062" s="10">
        <f>VLOOKUP(B2062,home!$B$2:$E$405,3,FALSE)</f>
        <v>0.51</v>
      </c>
      <c r="G2062" s="10">
        <f>VLOOKUP(C2062,away!$B$2:$E$405,4,FALSE)</f>
        <v>0.8</v>
      </c>
      <c r="H2062" s="10">
        <f>VLOOKUP(A2062,away!$A$2:$E$405,3,FALSE)</f>
        <v>1.0874999999999999</v>
      </c>
      <c r="I2062" s="10">
        <f>VLOOKUP(C2062,away!$B$2:$E$405,3,FALSE)</f>
        <v>0.66</v>
      </c>
      <c r="J2062" s="10">
        <f>VLOOKUP(B2062,home!$B$2:$E$405,4,FALSE)</f>
        <v>1.38</v>
      </c>
      <c r="K2062" s="12">
        <f t="shared" si="2464"/>
        <v>0.55760000000000143</v>
      </c>
      <c r="L2062" s="12">
        <f t="shared" si="2465"/>
        <v>0.9904949999999999</v>
      </c>
      <c r="M2062" s="13">
        <f t="shared" si="2466"/>
        <v>0.21265269158815622</v>
      </c>
      <c r="N2062" s="13">
        <f t="shared" si="2467"/>
        <v>0.11857514082955622</v>
      </c>
      <c r="O2062" s="13">
        <f t="shared" si="2468"/>
        <v>0.21063142775461074</v>
      </c>
      <c r="P2062" s="13">
        <f t="shared" si="2469"/>
        <v>0.11744808411597125</v>
      </c>
      <c r="Q2062" s="13">
        <f t="shared" si="2470"/>
        <v>3.3058749263280361E-2</v>
      </c>
      <c r="R2062" s="13">
        <f t="shared" si="2471"/>
        <v>0.10431468801690157</v>
      </c>
      <c r="S2062" s="13">
        <f t="shared" si="2472"/>
        <v>1.6216644566657022E-2</v>
      </c>
      <c r="T2062" s="13">
        <f t="shared" si="2473"/>
        <v>3.2744525851532869E-2</v>
      </c>
      <c r="U2062" s="13">
        <f t="shared" si="2474"/>
        <v>5.8165870038224467E-2</v>
      </c>
      <c r="V2062" s="13">
        <f t="shared" si="2475"/>
        <v>9.9516144319604805E-4</v>
      </c>
      <c r="W2062" s="13">
        <f t="shared" si="2476"/>
        <v>6.1445195297350581E-3</v>
      </c>
      <c r="X2062" s="13">
        <f t="shared" si="2477"/>
        <v>6.086115871604925E-3</v>
      </c>
      <c r="Y2062" s="13">
        <f t="shared" si="2478"/>
        <v>3.0141336701226596E-3</v>
      </c>
      <c r="Z2062" s="13">
        <f t="shared" si="2479"/>
        <v>3.4441058969100311E-2</v>
      </c>
      <c r="AA2062" s="13">
        <f t="shared" si="2480"/>
        <v>1.9204334481170385E-2</v>
      </c>
      <c r="AB2062" s="13">
        <f t="shared" si="2481"/>
        <v>5.3541684533503168E-3</v>
      </c>
      <c r="AC2062" s="13">
        <f t="shared" si="2482"/>
        <v>3.4351729813694738E-5</v>
      </c>
      <c r="AD2062" s="13">
        <f t="shared" si="2483"/>
        <v>8.5654602244506915E-4</v>
      </c>
      <c r="AE2062" s="13">
        <f t="shared" si="2484"/>
        <v>8.4840455250172859E-4</v>
      </c>
      <c r="AF2062" s="13">
        <f t="shared" si="2485"/>
        <v>4.2017023361509974E-4</v>
      </c>
      <c r="AG2062" s="13">
        <f t="shared" si="2486"/>
        <v>1.3872550518152945E-4</v>
      </c>
      <c r="AH2062" s="13">
        <f t="shared" si="2487"/>
        <v>8.5284241758997511E-3</v>
      </c>
      <c r="AI2062" s="13">
        <f t="shared" si="2488"/>
        <v>4.7554493204817134E-3</v>
      </c>
      <c r="AJ2062" s="13">
        <f t="shared" si="2489"/>
        <v>1.325819270550305E-3</v>
      </c>
      <c r="AK2062" s="13">
        <f t="shared" si="2490"/>
        <v>2.464256084196173E-4</v>
      </c>
      <c r="AL2062" s="13">
        <f t="shared" si="2491"/>
        <v>7.5889843153297661E-7</v>
      </c>
      <c r="AM2062" s="13">
        <f t="shared" si="2492"/>
        <v>9.5522012423074367E-5</v>
      </c>
      <c r="AN2062" s="13">
        <f t="shared" si="2493"/>
        <v>9.4614075694993011E-5</v>
      </c>
      <c r="AO2062" s="13">
        <f t="shared" si="2494"/>
        <v>4.6857384452756043E-5</v>
      </c>
      <c r="AP2062" s="13">
        <f t="shared" si="2495"/>
        <v>1.5470668337844204E-5</v>
      </c>
      <c r="AQ2062" s="13">
        <f t="shared" si="2496"/>
        <v>3.830904908823247E-6</v>
      </c>
      <c r="AR2062" s="13">
        <f t="shared" si="2497"/>
        <v>1.6894723008215652E-3</v>
      </c>
      <c r="AS2062" s="13">
        <f t="shared" si="2498"/>
        <v>9.4204975493810718E-4</v>
      </c>
      <c r="AT2062" s="13">
        <f t="shared" si="2499"/>
        <v>2.6264347167674493E-4</v>
      </c>
      <c r="AU2062" s="13">
        <f t="shared" si="2500"/>
        <v>4.881666660231778E-5</v>
      </c>
      <c r="AV2062" s="13">
        <f t="shared" si="2501"/>
        <v>6.8050433243631155E-6</v>
      </c>
      <c r="AW2062" s="13">
        <f t="shared" si="2502"/>
        <v>1.1642767023401246E-8</v>
      </c>
      <c r="AX2062" s="13">
        <f t="shared" si="2503"/>
        <v>8.8771790211843969E-6</v>
      </c>
      <c r="AY2062" s="13">
        <f t="shared" si="2504"/>
        <v>8.7928014345880372E-6</v>
      </c>
      <c r="AZ2062" s="13">
        <f t="shared" si="2505"/>
        <v>4.3546129284761385E-6</v>
      </c>
      <c r="BA2062" s="13">
        <f t="shared" si="2506"/>
        <v>1.4377407775303244E-6</v>
      </c>
      <c r="BB2062" s="13">
        <f t="shared" si="2507"/>
        <v>3.5601876285997454E-7</v>
      </c>
      <c r="BC2062" s="13">
        <f t="shared" si="2508"/>
        <v>7.0526960903798112E-8</v>
      </c>
      <c r="BD2062" s="13">
        <f t="shared" si="2509"/>
        <v>2.7890231110037591E-4</v>
      </c>
      <c r="BE2062" s="13">
        <f t="shared" si="2510"/>
        <v>1.5551592866956999E-4</v>
      </c>
      <c r="BF2062" s="13">
        <f t="shared" si="2511"/>
        <v>4.3357840913076224E-5</v>
      </c>
      <c r="BG2062" s="13">
        <f t="shared" si="2512"/>
        <v>8.0587773643771214E-6</v>
      </c>
      <c r="BH2062" s="13">
        <f t="shared" si="2513"/>
        <v>1.1233935645941736E-6</v>
      </c>
      <c r="BI2062" s="13">
        <f t="shared" si="2514"/>
        <v>1.2528085032354256E-7</v>
      </c>
      <c r="BJ2062" s="14">
        <f t="shared" si="2515"/>
        <v>0.20216721525527859</v>
      </c>
      <c r="BK2062" s="14">
        <f t="shared" si="2516"/>
        <v>0.34735648514366035</v>
      </c>
      <c r="BL2062" s="14">
        <f t="shared" si="2517"/>
        <v>0.41596347788943439</v>
      </c>
      <c r="BM2062" s="14">
        <f t="shared" si="2518"/>
        <v>0.20323867453032959</v>
      </c>
      <c r="BN2062" s="14">
        <f t="shared" si="2519"/>
        <v>0.79668078156847644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1.36666666666667</v>
      </c>
      <c r="F2063" s="10">
        <f>VLOOKUP(B2063,home!$B$2:$E$405,3,FALSE)</f>
        <v>0.73</v>
      </c>
      <c r="G2063" s="10">
        <f>VLOOKUP(C2063,away!$B$2:$E$405,4,FALSE)</f>
        <v>1.32</v>
      </c>
      <c r="H2063" s="10">
        <f>VLOOKUP(A2063,away!$A$2:$E$405,3,FALSE)</f>
        <v>1.0874999999999999</v>
      </c>
      <c r="I2063" s="10">
        <f>VLOOKUP(C2063,away!$B$2:$E$405,3,FALSE)</f>
        <v>0.88</v>
      </c>
      <c r="J2063" s="10">
        <f>VLOOKUP(B2063,home!$B$2:$E$405,4,FALSE)</f>
        <v>1.1000000000000001</v>
      </c>
      <c r="K2063" s="12">
        <f t="shared" si="2464"/>
        <v>1.3169200000000034</v>
      </c>
      <c r="L2063" s="12">
        <f t="shared" si="2465"/>
        <v>1.0527</v>
      </c>
      <c r="M2063" s="13">
        <f t="shared" si="2466"/>
        <v>9.3516255704207255E-2</v>
      </c>
      <c r="N2063" s="13">
        <f t="shared" si="2467"/>
        <v>0.12315342746198492</v>
      </c>
      <c r="O2063" s="13">
        <f t="shared" si="2468"/>
        <v>9.8444562379818967E-2</v>
      </c>
      <c r="P2063" s="13">
        <f t="shared" si="2469"/>
        <v>0.1296436130892315</v>
      </c>
      <c r="Q2063" s="13">
        <f t="shared" si="2470"/>
        <v>8.1091605846618814E-2</v>
      </c>
      <c r="R2063" s="13">
        <f t="shared" si="2471"/>
        <v>5.1816295408617701E-2</v>
      </c>
      <c r="S2063" s="13">
        <f t="shared" si="2472"/>
        <v>4.4931938004427088E-2</v>
      </c>
      <c r="T2063" s="13">
        <f t="shared" si="2473"/>
        <v>8.5365133474735622E-2</v>
      </c>
      <c r="U2063" s="13">
        <f t="shared" si="2474"/>
        <v>6.8237915749516986E-2</v>
      </c>
      <c r="V2063" s="13">
        <f t="shared" si="2475"/>
        <v>6.9211244399645707E-3</v>
      </c>
      <c r="W2063" s="13">
        <f t="shared" si="2476"/>
        <v>3.5597052523843174E-2</v>
      </c>
      <c r="X2063" s="13">
        <f t="shared" si="2477"/>
        <v>3.7473017191849707E-2</v>
      </c>
      <c r="Y2063" s="13">
        <f t="shared" si="2478"/>
        <v>1.9723922598930091E-2</v>
      </c>
      <c r="Z2063" s="13">
        <f t="shared" si="2479"/>
        <v>1.8182338058883956E-2</v>
      </c>
      <c r="AA2063" s="13">
        <f t="shared" si="2480"/>
        <v>2.3944684636505516E-2</v>
      </c>
      <c r="AB2063" s="13">
        <f t="shared" si="2481"/>
        <v>1.5766617045753467E-2</v>
      </c>
      <c r="AC2063" s="13">
        <f t="shared" si="2482"/>
        <v>5.996815555490792E-4</v>
      </c>
      <c r="AD2063" s="13">
        <f t="shared" si="2483"/>
        <v>1.1719617602424922E-2</v>
      </c>
      <c r="AE2063" s="13">
        <f t="shared" si="2484"/>
        <v>1.2337241450072714E-2</v>
      </c>
      <c r="AF2063" s="13">
        <f t="shared" si="2485"/>
        <v>6.493707037245772E-3</v>
      </c>
      <c r="AG2063" s="13">
        <f t="shared" si="2486"/>
        <v>2.278641799369542E-3</v>
      </c>
      <c r="AH2063" s="13">
        <f t="shared" si="2487"/>
        <v>4.7851368186467846E-3</v>
      </c>
      <c r="AI2063" s="13">
        <f t="shared" si="2488"/>
        <v>6.3016423792123391E-3</v>
      </c>
      <c r="AJ2063" s="13">
        <f t="shared" si="2489"/>
        <v>4.1493794410161688E-3</v>
      </c>
      <c r="AK2063" s="13">
        <f t="shared" si="2490"/>
        <v>1.8214669244876755E-3</v>
      </c>
      <c r="AL2063" s="13">
        <f t="shared" si="2491"/>
        <v>3.3254061758101641E-5</v>
      </c>
      <c r="AM2063" s="13">
        <f t="shared" si="2492"/>
        <v>3.0867597625970932E-3</v>
      </c>
      <c r="AN2063" s="13">
        <f t="shared" si="2493"/>
        <v>3.2494320020859595E-3</v>
      </c>
      <c r="AO2063" s="13">
        <f t="shared" si="2494"/>
        <v>1.7103385342979445E-3</v>
      </c>
      <c r="AP2063" s="13">
        <f t="shared" si="2495"/>
        <v>6.001577916851489E-4</v>
      </c>
      <c r="AQ2063" s="13">
        <f t="shared" si="2496"/>
        <v>1.5794652682673903E-4</v>
      </c>
      <c r="AR2063" s="13">
        <f t="shared" si="2497"/>
        <v>1.0074627057978941E-3</v>
      </c>
      <c r="AS2063" s="13">
        <f t="shared" si="2498"/>
        <v>1.326747786519366E-3</v>
      </c>
      <c r="AT2063" s="13">
        <f t="shared" si="2499"/>
        <v>8.7361034751154421E-4</v>
      </c>
      <c r="AU2063" s="13">
        <f t="shared" si="2500"/>
        <v>3.8349164628163527E-4</v>
      </c>
      <c r="AV2063" s="13">
        <f t="shared" si="2501"/>
        <v>1.2625695470530314E-4</v>
      </c>
      <c r="AW2063" s="13">
        <f t="shared" si="2502"/>
        <v>1.280578524898099E-6</v>
      </c>
      <c r="AX2063" s="13">
        <f t="shared" si="2503"/>
        <v>6.7750261109322904E-4</v>
      </c>
      <c r="AY2063" s="13">
        <f t="shared" si="2504"/>
        <v>7.1320699869784206E-4</v>
      </c>
      <c r="AZ2063" s="13">
        <f t="shared" si="2505"/>
        <v>3.7539650376460914E-4</v>
      </c>
      <c r="BA2063" s="13">
        <f t="shared" si="2506"/>
        <v>1.3172663317100137E-4</v>
      </c>
      <c r="BB2063" s="13">
        <f t="shared" si="2507"/>
        <v>3.4667156684778283E-5</v>
      </c>
      <c r="BC2063" s="13">
        <f t="shared" si="2508"/>
        <v>7.2988231684132204E-6</v>
      </c>
      <c r="BD2063" s="13">
        <f t="shared" si="2509"/>
        <v>1.7675933173224047E-4</v>
      </c>
      <c r="BE2063" s="13">
        <f t="shared" si="2510"/>
        <v>2.3277789914482265E-4</v>
      </c>
      <c r="BF2063" s="13">
        <f t="shared" si="2511"/>
        <v>1.5327493547090038E-4</v>
      </c>
      <c r="BG2063" s="13">
        <f t="shared" si="2512"/>
        <v>6.7283609340112885E-5</v>
      </c>
      <c r="BH2063" s="13">
        <f t="shared" si="2513"/>
        <v>2.2151782703045428E-5</v>
      </c>
      <c r="BI2063" s="13">
        <f t="shared" si="2514"/>
        <v>5.8344251354589307E-6</v>
      </c>
      <c r="BJ2063" s="14">
        <f t="shared" si="2515"/>
        <v>0.4259778003311479</v>
      </c>
      <c r="BK2063" s="14">
        <f t="shared" si="2516"/>
        <v>0.2763590738538354</v>
      </c>
      <c r="BL2063" s="14">
        <f t="shared" si="2517"/>
        <v>0.27964335220791797</v>
      </c>
      <c r="BM2063" s="14">
        <f t="shared" si="2518"/>
        <v>0.42178487814113313</v>
      </c>
      <c r="BN2063" s="14">
        <f t="shared" si="2519"/>
        <v>0.57766575989047908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1.36666666666667</v>
      </c>
      <c r="F2064" s="10">
        <f>VLOOKUP(B2064,home!$B$2:$E$405,3,FALSE)</f>
        <v>1.68</v>
      </c>
      <c r="G2064" s="10">
        <f>VLOOKUP(C2064,away!$B$2:$E$405,4,FALSE)</f>
        <v>1.24</v>
      </c>
      <c r="H2064" s="10">
        <f>VLOOKUP(A2064,away!$A$2:$E$405,3,FALSE)</f>
        <v>1.0874999999999999</v>
      </c>
      <c r="I2064" s="10">
        <f>VLOOKUP(C2064,away!$B$2:$E$405,3,FALSE)</f>
        <v>0.8</v>
      </c>
      <c r="J2064" s="10">
        <f>VLOOKUP(B2064,home!$B$2:$E$405,4,FALSE)</f>
        <v>1.47</v>
      </c>
      <c r="K2064" s="12">
        <f t="shared" si="2464"/>
        <v>2.8470400000000069</v>
      </c>
      <c r="L2064" s="12">
        <f t="shared" si="2465"/>
        <v>1.2788999999999999</v>
      </c>
      <c r="M2064" s="13">
        <f t="shared" si="2466"/>
        <v>1.6148308042047799E-2</v>
      </c>
      <c r="N2064" s="13">
        <f t="shared" si="2467"/>
        <v>4.5974878928031877E-2</v>
      </c>
      <c r="O2064" s="13">
        <f t="shared" si="2468"/>
        <v>2.065207115497493E-2</v>
      </c>
      <c r="P2064" s="13">
        <f t="shared" si="2469"/>
        <v>5.8797272661059968E-2</v>
      </c>
      <c r="Q2064" s="13">
        <f t="shared" si="2470"/>
        <v>6.5446159651632113E-2</v>
      </c>
      <c r="R2064" s="13">
        <f t="shared" si="2471"/>
        <v>1.3205966900048719E-2</v>
      </c>
      <c r="S2064" s="13">
        <f t="shared" si="2472"/>
        <v>5.3521385388754117E-2</v>
      </c>
      <c r="T2064" s="13">
        <f t="shared" si="2473"/>
        <v>8.3699093578472314E-2</v>
      </c>
      <c r="U2064" s="13">
        <f t="shared" si="2474"/>
        <v>3.7597916003114795E-2</v>
      </c>
      <c r="V2064" s="13">
        <f t="shared" si="2475"/>
        <v>2.1652846310627957E-2</v>
      </c>
      <c r="W2064" s="13">
        <f t="shared" si="2476"/>
        <v>6.2109278124861049E-2</v>
      </c>
      <c r="X2064" s="13">
        <f t="shared" si="2477"/>
        <v>7.9431555793884792E-2</v>
      </c>
      <c r="Y2064" s="13">
        <f t="shared" si="2478"/>
        <v>5.079250835239963E-2</v>
      </c>
      <c r="Z2064" s="13">
        <f t="shared" si="2479"/>
        <v>5.6297036894907681E-3</v>
      </c>
      <c r="AA2064" s="13">
        <f t="shared" si="2480"/>
        <v>1.6027991592127835E-2</v>
      </c>
      <c r="AB2064" s="13">
        <f t="shared" si="2481"/>
        <v>2.2816166591225876E-2</v>
      </c>
      <c r="AC2064" s="13">
        <f t="shared" si="2482"/>
        <v>4.9274833665970668E-3</v>
      </c>
      <c r="AD2064" s="13">
        <f t="shared" si="2483"/>
        <v>4.4206899798151213E-2</v>
      </c>
      <c r="AE2064" s="13">
        <f t="shared" si="2484"/>
        <v>5.6536204151855583E-2</v>
      </c>
      <c r="AF2064" s="13">
        <f t="shared" si="2485"/>
        <v>3.6152075744904054E-2</v>
      </c>
      <c r="AG2064" s="13">
        <f t="shared" si="2486"/>
        <v>1.5411629890052594E-2</v>
      </c>
      <c r="AH2064" s="13">
        <f t="shared" si="2487"/>
        <v>1.7999570121224363E-3</v>
      </c>
      <c r="AI2064" s="13">
        <f t="shared" si="2488"/>
        <v>5.1245496117930736E-3</v>
      </c>
      <c r="AJ2064" s="13">
        <f t="shared" si="2489"/>
        <v>7.294898863379696E-3</v>
      </c>
      <c r="AK2064" s="13">
        <f t="shared" si="2490"/>
        <v>6.9229562866655256E-3</v>
      </c>
      <c r="AL2064" s="13">
        <f t="shared" si="2491"/>
        <v>7.176543382359325E-4</v>
      </c>
      <c r="AM2064" s="13">
        <f t="shared" si="2492"/>
        <v>2.517176240026572E-2</v>
      </c>
      <c r="AN2064" s="13">
        <f t="shared" si="2493"/>
        <v>3.2192166933699827E-2</v>
      </c>
      <c r="AO2064" s="13">
        <f t="shared" si="2494"/>
        <v>2.0585281145754357E-2</v>
      </c>
      <c r="AP2064" s="13">
        <f t="shared" si="2495"/>
        <v>8.7755053524350805E-3</v>
      </c>
      <c r="AQ2064" s="13">
        <f t="shared" si="2496"/>
        <v>2.8057484488073067E-3</v>
      </c>
      <c r="AR2064" s="13">
        <f t="shared" si="2497"/>
        <v>4.6039300456067646E-4</v>
      </c>
      <c r="AS2064" s="13">
        <f t="shared" si="2498"/>
        <v>1.3107572997044315E-3</v>
      </c>
      <c r="AT2064" s="13">
        <f t="shared" si="2499"/>
        <v>1.8658892312752573E-3</v>
      </c>
      <c r="AU2064" s="13">
        <f t="shared" si="2500"/>
        <v>1.7707537590033072E-3</v>
      </c>
      <c r="AV2064" s="13">
        <f t="shared" si="2501"/>
        <v>1.2603516955081971E-3</v>
      </c>
      <c r="AW2064" s="13">
        <f t="shared" si="2502"/>
        <v>7.2584346318337162E-5</v>
      </c>
      <c r="AX2064" s="13">
        <f t="shared" si="2503"/>
        <v>1.1944169070675466E-2</v>
      </c>
      <c r="AY2064" s="13">
        <f t="shared" si="2504"/>
        <v>1.5275397824486853E-2</v>
      </c>
      <c r="AZ2064" s="13">
        <f t="shared" si="2505"/>
        <v>9.7678531388681183E-3</v>
      </c>
      <c r="BA2064" s="13">
        <f t="shared" si="2506"/>
        <v>4.1640357930994784E-3</v>
      </c>
      <c r="BB2064" s="13">
        <f t="shared" si="2507"/>
        <v>1.331346343948731E-3</v>
      </c>
      <c r="BC2064" s="13">
        <f t="shared" si="2508"/>
        <v>3.4053176785520621E-4</v>
      </c>
      <c r="BD2064" s="13">
        <f t="shared" si="2509"/>
        <v>9.8132768922108129E-5</v>
      </c>
      <c r="BE2064" s="13">
        <f t="shared" si="2510"/>
        <v>2.7938791843199943E-4</v>
      </c>
      <c r="BF2064" s="13">
        <f t="shared" si="2511"/>
        <v>3.9771428964632089E-4</v>
      </c>
      <c r="BG2064" s="13">
        <f t="shared" si="2512"/>
        <v>3.7743616373155472E-4</v>
      </c>
      <c r="BH2064" s="13">
        <f t="shared" si="2513"/>
        <v>2.6864396389757205E-4</v>
      </c>
      <c r="BI2064" s="13">
        <f t="shared" si="2514"/>
        <v>1.5296802219498892E-4</v>
      </c>
      <c r="BJ2064" s="14">
        <f t="shared" si="2515"/>
        <v>0.67211408223414126</v>
      </c>
      <c r="BK2064" s="14">
        <f t="shared" si="2516"/>
        <v>0.17104034793180969</v>
      </c>
      <c r="BL2064" s="14">
        <f t="shared" si="2517"/>
        <v>0.13968490213232937</v>
      </c>
      <c r="BM2064" s="14">
        <f t="shared" si="2518"/>
        <v>0.75304156517180709</v>
      </c>
      <c r="BN2064" s="14">
        <f t="shared" si="2519"/>
        <v>0.22022465733779542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1.36666666666667</v>
      </c>
      <c r="F2065" s="10">
        <f>VLOOKUP(B2065,home!$B$2:$E$405,3,FALSE)</f>
        <v>0.51</v>
      </c>
      <c r="G2065" s="10">
        <f>VLOOKUP(C2065,away!$B$2:$E$405,4,FALSE)</f>
        <v>1.1000000000000001</v>
      </c>
      <c r="H2065" s="10">
        <f>VLOOKUP(A2065,away!$A$2:$E$405,3,FALSE)</f>
        <v>1.0874999999999999</v>
      </c>
      <c r="I2065" s="10">
        <f>VLOOKUP(C2065,away!$B$2:$E$405,3,FALSE)</f>
        <v>0.66</v>
      </c>
      <c r="J2065" s="10">
        <f>VLOOKUP(B2065,home!$B$2:$E$405,4,FALSE)</f>
        <v>0.83</v>
      </c>
      <c r="K2065" s="12">
        <f t="shared" si="2464"/>
        <v>0.76670000000000194</v>
      </c>
      <c r="L2065" s="12">
        <f t="shared" si="2465"/>
        <v>0.5957325</v>
      </c>
      <c r="M2065" s="13">
        <f t="shared" si="2466"/>
        <v>0.25603720833642069</v>
      </c>
      <c r="N2065" s="13">
        <f t="shared" si="2467"/>
        <v>0.19630372763153422</v>
      </c>
      <c r="O2065" s="13">
        <f t="shared" si="2468"/>
        <v>0.15252968621527671</v>
      </c>
      <c r="P2065" s="13">
        <f t="shared" si="2469"/>
        <v>0.11694451042125295</v>
      </c>
      <c r="Q2065" s="13">
        <f t="shared" si="2470"/>
        <v>7.5253033987548817E-2</v>
      </c>
      <c r="R2065" s="13">
        <f t="shared" si="2471"/>
        <v>4.5433445646621162E-2</v>
      </c>
      <c r="S2065" s="13">
        <f t="shared" si="2472"/>
        <v>1.335354596166439E-2</v>
      </c>
      <c r="T2065" s="13">
        <f t="shared" si="2473"/>
        <v>4.4830678069987424E-2</v>
      </c>
      <c r="U2065" s="13">
        <f t="shared" si="2474"/>
        <v>3.4833822777264538E-2</v>
      </c>
      <c r="V2065" s="13">
        <f t="shared" si="2475"/>
        <v>6.7768964997143115E-4</v>
      </c>
      <c r="W2065" s="13">
        <f t="shared" si="2476"/>
        <v>1.9232167052751277E-2</v>
      </c>
      <c r="X2065" s="13">
        <f t="shared" si="2477"/>
        <v>1.1457226958753149E-2</v>
      </c>
      <c r="Y2065" s="13">
        <f t="shared" si="2478"/>
        <v>3.412721229602705E-3</v>
      </c>
      <c r="Z2065" s="13">
        <f t="shared" si="2479"/>
        <v>9.0220600528919132E-3</v>
      </c>
      <c r="AA2065" s="13">
        <f t="shared" si="2480"/>
        <v>6.9172134425522476E-3</v>
      </c>
      <c r="AB2065" s="13">
        <f t="shared" si="2481"/>
        <v>2.6517137732024105E-3</v>
      </c>
      <c r="AC2065" s="13">
        <f t="shared" si="2482"/>
        <v>1.9345841579138231E-5</v>
      </c>
      <c r="AD2065" s="13">
        <f t="shared" si="2483"/>
        <v>3.6863256198361102E-3</v>
      </c>
      <c r="AE2065" s="13">
        <f t="shared" si="2484"/>
        <v>2.196063977319015E-3</v>
      </c>
      <c r="AF2065" s="13">
        <f t="shared" si="2485"/>
        <v>6.5413334168410006E-4</v>
      </c>
      <c r="AG2065" s="13">
        <f t="shared" si="2486"/>
        <v>1.2989616365827438E-4</v>
      </c>
      <c r="AH2065" s="13">
        <f t="shared" si="2487"/>
        <v>1.3436835976148578E-3</v>
      </c>
      <c r="AI2065" s="13">
        <f t="shared" si="2488"/>
        <v>1.0302022142913141E-3</v>
      </c>
      <c r="AJ2065" s="13">
        <f t="shared" si="2489"/>
        <v>3.9492801884857619E-4</v>
      </c>
      <c r="AK2065" s="13">
        <f t="shared" si="2490"/>
        <v>1.0093043735040139E-4</v>
      </c>
      <c r="AL2065" s="13">
        <f t="shared" si="2491"/>
        <v>3.534470613641075E-7</v>
      </c>
      <c r="AM2065" s="13">
        <f t="shared" si="2492"/>
        <v>5.6526117054567086E-4</v>
      </c>
      <c r="AN2065" s="13">
        <f t="shared" si="2493"/>
        <v>3.3674445028209881E-4</v>
      </c>
      <c r="AO2065" s="13">
        <f t="shared" si="2494"/>
        <v>1.0030480661384021E-4</v>
      </c>
      <c r="AP2065" s="13">
        <f t="shared" si="2495"/>
        <v>1.9918277735359852E-5</v>
      </c>
      <c r="AQ2065" s="13">
        <f t="shared" si="2496"/>
        <v>2.9664913477450654E-6</v>
      </c>
      <c r="AR2065" s="13">
        <f t="shared" si="2497"/>
        <v>1.6009519776321869E-4</v>
      </c>
      <c r="AS2065" s="13">
        <f t="shared" si="2498"/>
        <v>1.2274498812506009E-4</v>
      </c>
      <c r="AT2065" s="13">
        <f t="shared" si="2499"/>
        <v>4.7054291197741891E-5</v>
      </c>
      <c r="AU2065" s="13">
        <f t="shared" si="2500"/>
        <v>1.2025508353769601E-5</v>
      </c>
      <c r="AV2065" s="13">
        <f t="shared" si="2501"/>
        <v>2.3049893137087938E-6</v>
      </c>
      <c r="AW2065" s="13">
        <f t="shared" si="2502"/>
        <v>4.4843410129959572E-9</v>
      </c>
      <c r="AX2065" s="13">
        <f t="shared" si="2503"/>
        <v>7.2230956576227766E-5</v>
      </c>
      <c r="AY2065" s="13">
        <f t="shared" si="2504"/>
        <v>4.30303283385476E-5</v>
      </c>
      <c r="AZ2065" s="13">
        <f t="shared" si="2505"/>
        <v>1.2817282538471903E-5</v>
      </c>
      <c r="BA2065" s="13">
        <f t="shared" si="2506"/>
        <v>2.5452239232834044E-6</v>
      </c>
      <c r="BB2065" s="13">
        <f t="shared" si="2507"/>
        <v>3.7906815271935765E-7</v>
      </c>
      <c r="BC2065" s="13">
        <f t="shared" si="2508"/>
        <v>4.516464365797695E-8</v>
      </c>
      <c r="BD2065" s="13">
        <f t="shared" si="2509"/>
        <v>1.5895652066912773E-5</v>
      </c>
      <c r="BE2065" s="13">
        <f t="shared" si="2510"/>
        <v>1.2187196439702055E-5</v>
      </c>
      <c r="BF2065" s="13">
        <f t="shared" si="2511"/>
        <v>4.6719617551597934E-6</v>
      </c>
      <c r="BG2065" s="13">
        <f t="shared" si="2512"/>
        <v>1.1939976925603409E-6</v>
      </c>
      <c r="BH2065" s="13">
        <f t="shared" si="2513"/>
        <v>2.2885950772150392E-7</v>
      </c>
      <c r="BI2065" s="13">
        <f t="shared" si="2514"/>
        <v>3.5093316914015515E-8</v>
      </c>
      <c r="BJ2065" s="14">
        <f t="shared" si="2515"/>
        <v>0.35831221725337264</v>
      </c>
      <c r="BK2065" s="14">
        <f t="shared" si="2516"/>
        <v>0.38707568398628844</v>
      </c>
      <c r="BL2065" s="14">
        <f t="shared" si="2517"/>
        <v>0.24561406385855472</v>
      </c>
      <c r="BM2065" s="14">
        <f t="shared" si="2518"/>
        <v>0.15747938706845577</v>
      </c>
      <c r="BN2065" s="14">
        <f t="shared" si="2519"/>
        <v>0.84250161223865461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1.36666666666667</v>
      </c>
      <c r="F2066" s="10">
        <f>VLOOKUP(B2066,home!$B$2:$E$405,3,FALSE)</f>
        <v>1.68</v>
      </c>
      <c r="G2066" s="10">
        <f>VLOOKUP(C2066,away!$B$2:$E$405,4,FALSE)</f>
        <v>0.88</v>
      </c>
      <c r="H2066" s="10">
        <f>VLOOKUP(A2066,away!$A$2:$E$405,3,FALSE)</f>
        <v>1.0874999999999999</v>
      </c>
      <c r="I2066" s="10">
        <f>VLOOKUP(C2066,away!$B$2:$E$405,3,FALSE)</f>
        <v>0.66</v>
      </c>
      <c r="J2066" s="10">
        <f>VLOOKUP(B2066,home!$B$2:$E$405,4,FALSE)</f>
        <v>1.01</v>
      </c>
      <c r="K2066" s="12">
        <f t="shared" si="2464"/>
        <v>2.0204800000000049</v>
      </c>
      <c r="L2066" s="12">
        <f t="shared" si="2465"/>
        <v>0.72492750000000006</v>
      </c>
      <c r="M2066" s="13">
        <f t="shared" si="2466"/>
        <v>6.4222125095559329E-2</v>
      </c>
      <c r="N2066" s="13">
        <f t="shared" si="2467"/>
        <v>0.129759519313076</v>
      </c>
      <c r="O2066" s="13">
        <f t="shared" si="2468"/>
        <v>4.6556384590211088E-2</v>
      </c>
      <c r="P2066" s="13">
        <f t="shared" si="2469"/>
        <v>9.4066243936829899E-2</v>
      </c>
      <c r="Q2066" s="13">
        <f t="shared" si="2470"/>
        <v>0.13108825679084227</v>
      </c>
      <c r="R2066" s="13">
        <f t="shared" si="2471"/>
        <v>1.687500174501012E-2</v>
      </c>
      <c r="S2066" s="13">
        <f t="shared" si="2472"/>
        <v>3.4444742505861985E-2</v>
      </c>
      <c r="T2066" s="13">
        <f t="shared" si="2473"/>
        <v>9.502948227474331E-2</v>
      </c>
      <c r="U2066" s="13">
        <f t="shared" si="2474"/>
        <v>3.4095603525758127E-2</v>
      </c>
      <c r="V2066" s="13">
        <f t="shared" si="2475"/>
        <v>5.6056962821122262E-3</v>
      </c>
      <c r="W2066" s="13">
        <f t="shared" si="2476"/>
        <v>8.8287067026920546E-2</v>
      </c>
      <c r="X2066" s="13">
        <f t="shared" si="2477"/>
        <v>6.4001722782157933E-2</v>
      </c>
      <c r="Y2066" s="13">
        <f t="shared" si="2478"/>
        <v>2.3198304446081397E-2</v>
      </c>
      <c r="Z2066" s="13">
        <f t="shared" si="2479"/>
        <v>4.0777176091686095E-3</v>
      </c>
      <c r="AA2066" s="13">
        <f t="shared" si="2480"/>
        <v>8.2389468749730112E-3</v>
      </c>
      <c r="AB2066" s="13">
        <f t="shared" si="2481"/>
        <v>8.323313690972757E-3</v>
      </c>
      <c r="AC2066" s="13">
        <f t="shared" si="2482"/>
        <v>5.1316698988505024E-4</v>
      </c>
      <c r="AD2066" s="13">
        <f t="shared" si="2483"/>
        <v>4.4595563296638226E-2</v>
      </c>
      <c r="AE2066" s="13">
        <f t="shared" si="2484"/>
        <v>3.2328550211723706E-2</v>
      </c>
      <c r="AF2066" s="13">
        <f t="shared" si="2485"/>
        <v>1.1717927541804667E-2</v>
      </c>
      <c r="AG2066" s="13">
        <f t="shared" si="2486"/>
        <v>2.8315493060205353E-3</v>
      </c>
      <c r="AH2066" s="13">
        <f t="shared" si="2487"/>
        <v>7.3901240803014411E-4</v>
      </c>
      <c r="AI2066" s="13">
        <f t="shared" si="2488"/>
        <v>1.4931597901767489E-3</v>
      </c>
      <c r="AJ2066" s="13">
        <f t="shared" si="2489"/>
        <v>1.508449746428163E-3</v>
      </c>
      <c r="AK2066" s="13">
        <f t="shared" si="2490"/>
        <v>1.0159308478877274E-3</v>
      </c>
      <c r="AL2066" s="13">
        <f t="shared" si="2491"/>
        <v>3.0065458705410323E-5</v>
      </c>
      <c r="AM2066" s="13">
        <f t="shared" si="2492"/>
        <v>1.8020888745918357E-2</v>
      </c>
      <c r="AN2066" s="13">
        <f t="shared" si="2493"/>
        <v>1.3063837826356728E-2</v>
      </c>
      <c r="AO2066" s="13">
        <f t="shared" si="2494"/>
        <v>4.7351676479331075E-3</v>
      </c>
      <c r="AP2066" s="13">
        <f t="shared" si="2495"/>
        <v>1.1442177483656764E-3</v>
      </c>
      <c r="AQ2066" s="13">
        <f t="shared" si="2496"/>
        <v>2.0736872794458965E-4</v>
      </c>
      <c r="AR2066" s="13">
        <f t="shared" si="2497"/>
        <v>1.0714608348445452E-4</v>
      </c>
      <c r="AS2066" s="13">
        <f t="shared" si="2498"/>
        <v>2.1648651875867117E-4</v>
      </c>
      <c r="AT2066" s="13">
        <f t="shared" si="2499"/>
        <v>2.1870334071076057E-4</v>
      </c>
      <c r="AU2066" s="13">
        <f t="shared" si="2500"/>
        <v>1.4729524194642617E-4</v>
      </c>
      <c r="AV2066" s="13">
        <f t="shared" si="2501"/>
        <v>7.4401772611979E-5</v>
      </c>
      <c r="AW2066" s="13">
        <f t="shared" si="2502"/>
        <v>1.2232478589166006E-6</v>
      </c>
      <c r="AX2066" s="13">
        <f t="shared" si="2503"/>
        <v>6.0684742155588693E-3</v>
      </c>
      <c r="AY2066" s="13">
        <f t="shared" si="2504"/>
        <v>4.3992038418995518E-3</v>
      </c>
      <c r="AZ2066" s="13">
        <f t="shared" si="2505"/>
        <v>1.5945519215493185E-3</v>
      </c>
      <c r="BA2066" s="13">
        <f t="shared" si="2506"/>
        <v>3.853115127029813E-4</v>
      </c>
      <c r="BB2066" s="13">
        <f t="shared" si="2507"/>
        <v>6.9830727906247607E-5</v>
      </c>
      <c r="BC2066" s="13">
        <f t="shared" si="2508"/>
        <v>1.0124443000851268E-5</v>
      </c>
      <c r="BD2066" s="13">
        <f t="shared" si="2509"/>
        <v>1.2945523739196144E-5</v>
      </c>
      <c r="BE2066" s="13">
        <f t="shared" si="2510"/>
        <v>2.6156171804571083E-5</v>
      </c>
      <c r="BF2066" s="13">
        <f t="shared" si="2511"/>
        <v>2.6424011003849964E-5</v>
      </c>
      <c r="BG2066" s="13">
        <f t="shared" si="2512"/>
        <v>1.7796395251019634E-5</v>
      </c>
      <c r="BH2066" s="13">
        <f t="shared" si="2513"/>
        <v>8.9893151691950631E-6</v>
      </c>
      <c r="BI2066" s="13">
        <f t="shared" si="2514"/>
        <v>3.6325463026110551E-6</v>
      </c>
      <c r="BJ2066" s="14">
        <f t="shared" si="2515"/>
        <v>0.67253692034914492</v>
      </c>
      <c r="BK2066" s="14">
        <f t="shared" si="2516"/>
        <v>0.20328124411085344</v>
      </c>
      <c r="BL2066" s="14">
        <f t="shared" si="2517"/>
        <v>0.11970578014023062</v>
      </c>
      <c r="BM2066" s="14">
        <f t="shared" si="2518"/>
        <v>0.51263615014382813</v>
      </c>
      <c r="BN2066" s="14">
        <f t="shared" si="2519"/>
        <v>0.48256753147152864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1.36666666666667</v>
      </c>
      <c r="F2067" s="10">
        <f>VLOOKUP(B2067,home!$B$2:$E$405,3,FALSE)</f>
        <v>1.39</v>
      </c>
      <c r="G2067" s="10">
        <f>VLOOKUP(C2067,away!$B$2:$E$405,4,FALSE)</f>
        <v>0.66</v>
      </c>
      <c r="H2067" s="10">
        <f>VLOOKUP(A2067,away!$A$2:$E$405,3,FALSE)</f>
        <v>1.0874999999999999</v>
      </c>
      <c r="I2067" s="10">
        <f>VLOOKUP(C2067,away!$B$2:$E$405,3,FALSE)</f>
        <v>0.37</v>
      </c>
      <c r="J2067" s="10">
        <f>VLOOKUP(B2067,home!$B$2:$E$405,4,FALSE)</f>
        <v>0.74</v>
      </c>
      <c r="K2067" s="12">
        <f t="shared" si="2464"/>
        <v>1.253780000000003</v>
      </c>
      <c r="L2067" s="12">
        <f t="shared" si="2465"/>
        <v>0.29775750000000001</v>
      </c>
      <c r="M2067" s="13">
        <f t="shared" si="2466"/>
        <v>0.21192189330561972</v>
      </c>
      <c r="N2067" s="13">
        <f t="shared" si="2467"/>
        <v>0.26570343138872055</v>
      </c>
      <c r="O2067" s="13">
        <f t="shared" si="2468"/>
        <v>6.3101333145948069E-2</v>
      </c>
      <c r="P2067" s="13">
        <f t="shared" si="2469"/>
        <v>7.9115189471726952E-2</v>
      </c>
      <c r="Q2067" s="13">
        <f t="shared" si="2470"/>
        <v>0.16656682410327545</v>
      </c>
      <c r="R2067" s="13">
        <f t="shared" si="2471"/>
        <v>9.3944476021023144E-3</v>
      </c>
      <c r="S2067" s="13">
        <f t="shared" si="2472"/>
        <v>7.3838680698749626E-3</v>
      </c>
      <c r="T2067" s="13">
        <f t="shared" si="2473"/>
        <v>4.9596521127931038E-2</v>
      </c>
      <c r="U2067" s="13">
        <f t="shared" si="2474"/>
        <v>1.1778570514563869E-2</v>
      </c>
      <c r="V2067" s="13">
        <f t="shared" si="2475"/>
        <v>3.0628481521619049E-4</v>
      </c>
      <c r="W2067" s="13">
        <f t="shared" si="2476"/>
        <v>6.9612717574735097E-2</v>
      </c>
      <c r="X2067" s="13">
        <f t="shared" si="2477"/>
        <v>2.0727708753259185E-2</v>
      </c>
      <c r="Y2067" s="13">
        <f t="shared" si="2478"/>
        <v>3.085915369549286E-3</v>
      </c>
      <c r="Z2067" s="13">
        <f t="shared" si="2479"/>
        <v>9.3242241062766005E-4</v>
      </c>
      <c r="AA2067" s="13">
        <f t="shared" si="2480"/>
        <v>1.1690525699967506E-3</v>
      </c>
      <c r="AB2067" s="13">
        <f t="shared" si="2481"/>
        <v>7.3286736560526481E-4</v>
      </c>
      <c r="AC2067" s="13">
        <f t="shared" si="2482"/>
        <v>7.1464363621684421E-6</v>
      </c>
      <c r="AD2067" s="13">
        <f t="shared" si="2483"/>
        <v>2.1819758260212884E-2</v>
      </c>
      <c r="AE2067" s="13">
        <f t="shared" si="2484"/>
        <v>6.4969966701653378E-3</v>
      </c>
      <c r="AF2067" s="13">
        <f t="shared" si="2485"/>
        <v>9.6726474300837782E-4</v>
      </c>
      <c r="AG2067" s="13">
        <f t="shared" si="2486"/>
        <v>9.6003443905439027E-5</v>
      </c>
      <c r="AH2067" s="13">
        <f t="shared" si="2487"/>
        <v>6.9408941483116386E-5</v>
      </c>
      <c r="AI2067" s="13">
        <f t="shared" si="2488"/>
        <v>8.7023542652701891E-5</v>
      </c>
      <c r="AJ2067" s="13">
        <f t="shared" si="2489"/>
        <v>5.4554188653552422E-5</v>
      </c>
      <c r="AK2067" s="13">
        <f t="shared" si="2490"/>
        <v>2.2799650216683718E-5</v>
      </c>
      <c r="AL2067" s="13">
        <f t="shared" si="2491"/>
        <v>1.0671699049521518E-7</v>
      </c>
      <c r="AM2067" s="13">
        <f t="shared" si="2492"/>
        <v>5.4714353022979551E-3</v>
      </c>
      <c r="AN2067" s="13">
        <f t="shared" si="2493"/>
        <v>1.6291608970239835E-3</v>
      </c>
      <c r="AO2067" s="13">
        <f t="shared" si="2494"/>
        <v>2.4254743789780937E-4</v>
      </c>
      <c r="AP2067" s="13">
        <f t="shared" si="2495"/>
        <v>2.4073439579952325E-5</v>
      </c>
      <c r="AQ2067" s="13">
        <f t="shared" si="2496"/>
        <v>1.7920117964319141E-6</v>
      </c>
      <c r="AR2067" s="13">
        <f t="shared" si="2497"/>
        <v>4.1334065787318077E-6</v>
      </c>
      <c r="AS2067" s="13">
        <f t="shared" si="2498"/>
        <v>5.1823825002823789E-6</v>
      </c>
      <c r="AT2067" s="13">
        <f t="shared" si="2499"/>
        <v>3.2487837656020287E-6</v>
      </c>
      <c r="AU2067" s="13">
        <f t="shared" si="2500"/>
        <v>1.357753369878841E-6</v>
      </c>
      <c r="AV2067" s="13">
        <f t="shared" si="2501"/>
        <v>4.2558100502167422E-7</v>
      </c>
      <c r="AW2067" s="13">
        <f t="shared" si="2502"/>
        <v>1.1066623010102211E-9</v>
      </c>
      <c r="AX2067" s="13">
        <f t="shared" si="2503"/>
        <v>1.1433293588858581E-3</v>
      </c>
      <c r="AY2067" s="13">
        <f t="shared" si="2504"/>
        <v>3.4043489157845584E-4</v>
      </c>
      <c r="AZ2067" s="13">
        <f t="shared" si="2505"/>
        <v>5.0683521114586035E-5</v>
      </c>
      <c r="BA2067" s="13">
        <f t="shared" si="2506"/>
        <v>5.0304661794254509E-6</v>
      </c>
      <c r="BB2067" s="13">
        <f t="shared" si="2507"/>
        <v>3.7446475835506852E-7</v>
      </c>
      <c r="BC2067" s="13">
        <f t="shared" si="2508"/>
        <v>2.2299938057181875E-8</v>
      </c>
      <c r="BD2067" s="13">
        <f t="shared" si="2509"/>
        <v>2.0512546822778922E-7</v>
      </c>
      <c r="BE2067" s="13">
        <f t="shared" si="2510"/>
        <v>2.5718220955463818E-7</v>
      </c>
      <c r="BF2067" s="13">
        <f t="shared" si="2511"/>
        <v>1.6122495534770754E-7</v>
      </c>
      <c r="BG2067" s="13">
        <f t="shared" si="2512"/>
        <v>6.7380208171949778E-8</v>
      </c>
      <c r="BH2067" s="13">
        <f t="shared" si="2513"/>
        <v>2.1119989350456841E-8</v>
      </c>
      <c r="BI2067" s="13">
        <f t="shared" si="2514"/>
        <v>5.2959640495631684E-9</v>
      </c>
      <c r="BJ2067" s="14">
        <f t="shared" si="2515"/>
        <v>0.61358202552581331</v>
      </c>
      <c r="BK2067" s="14">
        <f t="shared" si="2516"/>
        <v>0.29907492370736904</v>
      </c>
      <c r="BL2067" s="14">
        <f t="shared" si="2517"/>
        <v>8.6425122757236558E-2</v>
      </c>
      <c r="BM2067" s="14">
        <f t="shared" si="2518"/>
        <v>0.20387094159873737</v>
      </c>
      <c r="BN2067" s="14">
        <f t="shared" si="2519"/>
        <v>0.79580311901739298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1.36666666666667</v>
      </c>
      <c r="F2068" s="10">
        <f>VLOOKUP(B2068,home!$B$2:$E$405,3,FALSE)</f>
        <v>1.17</v>
      </c>
      <c r="G2068" s="10">
        <f>VLOOKUP(C2068,away!$B$2:$E$405,4,FALSE)</f>
        <v>0.8</v>
      </c>
      <c r="H2068" s="10">
        <f>VLOOKUP(A2068,away!$A$2:$E$405,3,FALSE)</f>
        <v>1.0874999999999999</v>
      </c>
      <c r="I2068" s="10">
        <f>VLOOKUP(C2068,away!$B$2:$E$405,3,FALSE)</f>
        <v>0.51</v>
      </c>
      <c r="J2068" s="10">
        <f>VLOOKUP(B2068,home!$B$2:$E$405,4,FALSE)</f>
        <v>1.1000000000000001</v>
      </c>
      <c r="K2068" s="12">
        <f t="shared" si="2464"/>
        <v>1.279200000000003</v>
      </c>
      <c r="L2068" s="12">
        <f t="shared" si="2465"/>
        <v>0.6100875</v>
      </c>
      <c r="M2068" s="13">
        <f t="shared" si="2466"/>
        <v>0.15117948585554916</v>
      </c>
      <c r="N2068" s="13">
        <f t="shared" si="2467"/>
        <v>0.19338879830641892</v>
      </c>
      <c r="O2068" s="13">
        <f t="shared" si="2468"/>
        <v>9.2232714576897343E-2</v>
      </c>
      <c r="P2068" s="13">
        <f t="shared" si="2469"/>
        <v>0.11798408848676735</v>
      </c>
      <c r="Q2068" s="13">
        <f t="shared" si="2470"/>
        <v>0.12369147539678586</v>
      </c>
      <c r="R2068" s="13">
        <f t="shared" si="2471"/>
        <v>2.8135013127216425E-2</v>
      </c>
      <c r="S2068" s="13">
        <f t="shared" si="2472"/>
        <v>2.3019401503577737E-2</v>
      </c>
      <c r="T2068" s="13">
        <f t="shared" si="2473"/>
        <v>7.5462622996136597E-2</v>
      </c>
      <c r="U2068" s="13">
        <f t="shared" si="2474"/>
        <v>3.5990308792335335E-2</v>
      </c>
      <c r="V2068" s="13">
        <f t="shared" si="2475"/>
        <v>1.9960990875188987E-3</v>
      </c>
      <c r="W2068" s="13">
        <f t="shared" si="2476"/>
        <v>5.2742045109189617E-2</v>
      </c>
      <c r="X2068" s="13">
        <f t="shared" si="2477"/>
        <v>3.2177262445552718E-2</v>
      </c>
      <c r="Y2068" s="13">
        <f t="shared" si="2478"/>
        <v>9.8154728011255708E-3</v>
      </c>
      <c r="Z2068" s="13">
        <f t="shared" si="2479"/>
        <v>5.7216066070835498E-3</v>
      </c>
      <c r="AA2068" s="13">
        <f t="shared" si="2480"/>
        <v>7.3190791717812941E-3</v>
      </c>
      <c r="AB2068" s="13">
        <f t="shared" si="2481"/>
        <v>4.6812830382713276E-3</v>
      </c>
      <c r="AC2068" s="13">
        <f t="shared" si="2482"/>
        <v>9.7362718409432292E-5</v>
      </c>
      <c r="AD2068" s="13">
        <f t="shared" si="2483"/>
        <v>1.6866906025918879E-2</v>
      </c>
      <c r="AE2068" s="13">
        <f t="shared" si="2484"/>
        <v>1.0290288530087784E-2</v>
      </c>
      <c r="AF2068" s="13">
        <f t="shared" si="2485"/>
        <v>3.1389882017999649E-3</v>
      </c>
      <c r="AG2068" s="13">
        <f t="shared" si="2486"/>
        <v>6.3835248818854538E-4</v>
      </c>
      <c r="AH2068" s="13">
        <f t="shared" si="2487"/>
        <v>8.7267016772477133E-4</v>
      </c>
      <c r="AI2068" s="13">
        <f t="shared" si="2488"/>
        <v>1.1163196785535302E-3</v>
      </c>
      <c r="AJ2068" s="13">
        <f t="shared" si="2489"/>
        <v>7.1399806640283969E-4</v>
      </c>
      <c r="AK2068" s="13">
        <f t="shared" si="2490"/>
        <v>3.0444877551417151E-4</v>
      </c>
      <c r="AL2068" s="13">
        <f t="shared" si="2491"/>
        <v>3.0393678134629057E-6</v>
      </c>
      <c r="AM2068" s="13">
        <f t="shared" si="2492"/>
        <v>4.315229237671094E-3</v>
      </c>
      <c r="AN2068" s="13">
        <f t="shared" si="2493"/>
        <v>2.6326674175376633E-3</v>
      </c>
      <c r="AO2068" s="13">
        <f t="shared" si="2494"/>
        <v>8.0307874154850439E-4</v>
      </c>
      <c r="AP2068" s="13">
        <f t="shared" si="2495"/>
        <v>1.6331610057815772E-4</v>
      </c>
      <c r="AQ2068" s="13">
        <f t="shared" si="2496"/>
        <v>2.4909277877869201E-5</v>
      </c>
      <c r="AR2068" s="13">
        <f t="shared" si="2497"/>
        <v>1.0648103219035731E-4</v>
      </c>
      <c r="AS2068" s="13">
        <f t="shared" si="2498"/>
        <v>1.3621053637790539E-4</v>
      </c>
      <c r="AT2068" s="13">
        <f t="shared" si="2499"/>
        <v>8.7120259067308505E-5</v>
      </c>
      <c r="AU2068" s="13">
        <f t="shared" si="2500"/>
        <v>3.714807846630043E-5</v>
      </c>
      <c r="AV2068" s="13">
        <f t="shared" si="2501"/>
        <v>1.1879955493522908E-5</v>
      </c>
      <c r="AW2068" s="13">
        <f t="shared" si="2502"/>
        <v>6.5888760380506422E-8</v>
      </c>
      <c r="AX2068" s="13">
        <f t="shared" si="2503"/>
        <v>9.2000687347147886E-4</v>
      </c>
      <c r="AY2068" s="13">
        <f t="shared" si="2504"/>
        <v>5.6128469341903086E-4</v>
      </c>
      <c r="AZ2068" s="13">
        <f t="shared" si="2505"/>
        <v>1.7121638769814146E-4</v>
      </c>
      <c r="BA2068" s="13">
        <f t="shared" si="2506"/>
        <v>3.4818992643263293E-5</v>
      </c>
      <c r="BB2068" s="13">
        <f t="shared" si="2507"/>
        <v>5.3106580435617236E-6</v>
      </c>
      <c r="BC2068" s="13">
        <f t="shared" si="2508"/>
        <v>6.4799321783029276E-7</v>
      </c>
      <c r="BD2068" s="13">
        <f t="shared" si="2509"/>
        <v>1.0827124454405765E-5</v>
      </c>
      <c r="BE2068" s="13">
        <f t="shared" si="2510"/>
        <v>1.3850057602075885E-5</v>
      </c>
      <c r="BF2068" s="13">
        <f t="shared" si="2511"/>
        <v>8.8584968422877593E-6</v>
      </c>
      <c r="BG2068" s="13">
        <f t="shared" si="2512"/>
        <v>3.777263053551509E-6</v>
      </c>
      <c r="BH2068" s="13">
        <f t="shared" si="2513"/>
        <v>1.2079687245257755E-6</v>
      </c>
      <c r="BI2068" s="13">
        <f t="shared" si="2514"/>
        <v>3.0904671848267493E-7</v>
      </c>
      <c r="BJ2068" s="14">
        <f t="shared" si="2515"/>
        <v>0.52784469867491091</v>
      </c>
      <c r="BK2068" s="14">
        <f t="shared" si="2516"/>
        <v>0.29484076171305512</v>
      </c>
      <c r="BL2068" s="14">
        <f t="shared" si="2517"/>
        <v>0.17178350521368779</v>
      </c>
      <c r="BM2068" s="14">
        <f t="shared" si="2518"/>
        <v>0.2930177776544437</v>
      </c>
      <c r="BN2068" s="14">
        <f t="shared" si="2519"/>
        <v>0.70661157574963507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1.36666666666667</v>
      </c>
      <c r="F2069" s="10">
        <f>VLOOKUP(B2069,home!$B$2:$E$405,3,FALSE)</f>
        <v>0.8</v>
      </c>
      <c r="G2069" s="10">
        <f>VLOOKUP(C2069,away!$B$2:$E$405,4,FALSE)</f>
        <v>0.88</v>
      </c>
      <c r="H2069" s="10">
        <f>VLOOKUP(A2069,away!$A$2:$E$405,3,FALSE)</f>
        <v>1.0874999999999999</v>
      </c>
      <c r="I2069" s="10">
        <f>VLOOKUP(C2069,away!$B$2:$E$405,3,FALSE)</f>
        <v>0.66</v>
      </c>
      <c r="J2069" s="10">
        <f>VLOOKUP(B2069,home!$B$2:$E$405,4,FALSE)</f>
        <v>0.92</v>
      </c>
      <c r="K2069" s="12">
        <f t="shared" si="2464"/>
        <v>0.96213333333333584</v>
      </c>
      <c r="L2069" s="12">
        <f t="shared" si="2465"/>
        <v>0.66032999999999997</v>
      </c>
      <c r="M2069" s="13">
        <f t="shared" si="2466"/>
        <v>0.19741180855457788</v>
      </c>
      <c r="N2069" s="13">
        <f t="shared" si="2467"/>
        <v>0.18993648140397834</v>
      </c>
      <c r="O2069" s="13">
        <f t="shared" si="2468"/>
        <v>0.13035693954284441</v>
      </c>
      <c r="P2069" s="13">
        <f t="shared" si="2469"/>
        <v>0.12542075676548903</v>
      </c>
      <c r="Q2069" s="13">
        <f t="shared" si="2470"/>
        <v>9.1372109987407413E-2</v>
      </c>
      <c r="R2069" s="13">
        <f t="shared" si="2471"/>
        <v>4.3039298944163216E-2</v>
      </c>
      <c r="S2069" s="13">
        <f t="shared" si="2472"/>
        <v>1.992075137602398E-2</v>
      </c>
      <c r="T2069" s="13">
        <f t="shared" si="2473"/>
        <v>6.0335745387984738E-2</v>
      </c>
      <c r="U2069" s="13">
        <f t="shared" si="2474"/>
        <v>4.1409544157477676E-2</v>
      </c>
      <c r="V2069" s="13">
        <f t="shared" si="2475"/>
        <v>1.4062401564479069E-3</v>
      </c>
      <c r="W2069" s="13">
        <f t="shared" si="2476"/>
        <v>2.9304050918628168E-2</v>
      </c>
      <c r="X2069" s="13">
        <f t="shared" si="2477"/>
        <v>1.9350343943097738E-2</v>
      </c>
      <c r="Y2069" s="13">
        <f t="shared" si="2478"/>
        <v>6.3888063079728637E-3</v>
      </c>
      <c r="Z2069" s="13">
        <f t="shared" si="2479"/>
        <v>9.4733800905997655E-3</v>
      </c>
      <c r="AA2069" s="13">
        <f t="shared" si="2480"/>
        <v>9.1146547645024108E-3</v>
      </c>
      <c r="AB2069" s="13">
        <f t="shared" si="2481"/>
        <v>4.3847565853766379E-3</v>
      </c>
      <c r="AC2069" s="13">
        <f t="shared" si="2482"/>
        <v>5.58387647587692E-5</v>
      </c>
      <c r="AD2069" s="13">
        <f t="shared" si="2483"/>
        <v>7.0486010476273776E-3</v>
      </c>
      <c r="AE2069" s="13">
        <f t="shared" si="2484"/>
        <v>4.6544027297797863E-3</v>
      </c>
      <c r="AF2069" s="13">
        <f t="shared" si="2485"/>
        <v>1.536720877277743E-3</v>
      </c>
      <c r="AG2069" s="13">
        <f t="shared" si="2486"/>
        <v>3.3824763229760399E-4</v>
      </c>
      <c r="AH2069" s="13">
        <f t="shared" si="2487"/>
        <v>1.5638892688064354E-3</v>
      </c>
      <c r="AI2069" s="13">
        <f t="shared" si="2488"/>
        <v>1.504669995160969E-3</v>
      </c>
      <c r="AJ2069" s="13">
        <f t="shared" si="2489"/>
        <v>7.2384657900543864E-4</v>
      </c>
      <c r="AK2069" s="13">
        <f t="shared" si="2490"/>
        <v>2.3214564062681156E-4</v>
      </c>
      <c r="AL2069" s="13">
        <f t="shared" si="2491"/>
        <v>1.4190316545241041E-6</v>
      </c>
      <c r="AM2069" s="13">
        <f t="shared" si="2492"/>
        <v>1.3563388042581151E-3</v>
      </c>
      <c r="AN2069" s="13">
        <f t="shared" si="2493"/>
        <v>8.9563120261576111E-4</v>
      </c>
      <c r="AO2069" s="13">
        <f t="shared" si="2494"/>
        <v>2.9570607601163277E-4</v>
      </c>
      <c r="AP2069" s="13">
        <f t="shared" si="2495"/>
        <v>6.5087864390920476E-5</v>
      </c>
      <c r="AQ2069" s="13">
        <f t="shared" si="2496"/>
        <v>1.0744867373314128E-5</v>
      </c>
      <c r="AR2069" s="13">
        <f t="shared" si="2497"/>
        <v>2.0653660017419076E-4</v>
      </c>
      <c r="AS2069" s="13">
        <f t="shared" si="2498"/>
        <v>1.9871574758092858E-4</v>
      </c>
      <c r="AT2069" s="13">
        <f t="shared" si="2499"/>
        <v>9.5595522302932291E-5</v>
      </c>
      <c r="AU2069" s="13">
        <f t="shared" si="2500"/>
        <v>3.0658546175020504E-5</v>
      </c>
      <c r="AV2069" s="13">
        <f t="shared" si="2501"/>
        <v>7.3744023066316153E-6</v>
      </c>
      <c r="AW2069" s="13">
        <f t="shared" si="2502"/>
        <v>2.5042972252846706E-8</v>
      </c>
      <c r="AX2069" s="13">
        <f t="shared" si="2503"/>
        <v>2.1749646247836839E-4</v>
      </c>
      <c r="AY2069" s="13">
        <f t="shared" si="2504"/>
        <v>1.4361943906834101E-4</v>
      </c>
      <c r="AZ2069" s="13">
        <f t="shared" si="2505"/>
        <v>4.7418112099998804E-5</v>
      </c>
      <c r="BA2069" s="13">
        <f t="shared" si="2506"/>
        <v>1.0437200654330737E-5</v>
      </c>
      <c r="BB2069" s="13">
        <f t="shared" si="2507"/>
        <v>1.7229991770185533E-6</v>
      </c>
      <c r="BC2069" s="13">
        <f t="shared" si="2508"/>
        <v>2.2754960931213234E-7</v>
      </c>
      <c r="BD2069" s="13">
        <f t="shared" si="2509"/>
        <v>2.2730385532170547E-5</v>
      </c>
      <c r="BE2069" s="13">
        <f t="shared" si="2510"/>
        <v>2.186966160001908E-5</v>
      </c>
      <c r="BF2069" s="13">
        <f t="shared" si="2511"/>
        <v>1.0520765207049205E-5</v>
      </c>
      <c r="BG2069" s="13">
        <f t="shared" si="2512"/>
        <v>3.3741262992918793E-6</v>
      </c>
      <c r="BH2069" s="13">
        <f t="shared" si="2513"/>
        <v>8.1158984585634184E-7</v>
      </c>
      <c r="BI2069" s="13">
        <f t="shared" si="2514"/>
        <v>1.5617152873865017E-7</v>
      </c>
      <c r="BJ2069" s="14">
        <f t="shared" si="2515"/>
        <v>0.41330994081378891</v>
      </c>
      <c r="BK2069" s="14">
        <f t="shared" si="2516"/>
        <v>0.34436043408802042</v>
      </c>
      <c r="BL2069" s="14">
        <f t="shared" si="2517"/>
        <v>0.23292808899651682</v>
      </c>
      <c r="BM2069" s="14">
        <f t="shared" si="2518"/>
        <v>0.22239085439436954</v>
      </c>
      <c r="BN2069" s="14">
        <f t="shared" si="2519"/>
        <v>0.77753739519846032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1.36666666666667</v>
      </c>
      <c r="F2070" s="10">
        <f>VLOOKUP(B2070,home!$B$2:$E$405,3,FALSE)</f>
        <v>0.88</v>
      </c>
      <c r="G2070" s="10">
        <f>VLOOKUP(C2070,away!$B$2:$E$405,4,FALSE)</f>
        <v>1.24</v>
      </c>
      <c r="H2070" s="10">
        <f>VLOOKUP(A2070,away!$A$2:$E$405,3,FALSE)</f>
        <v>1.0874999999999999</v>
      </c>
      <c r="I2070" s="10">
        <f>VLOOKUP(C2070,away!$B$2:$E$405,3,FALSE)</f>
        <v>1.24</v>
      </c>
      <c r="J2070" s="10">
        <f>VLOOKUP(B2070,home!$B$2:$E$405,4,FALSE)</f>
        <v>0.92</v>
      </c>
      <c r="K2070" s="12">
        <f t="shared" si="2464"/>
        <v>1.4913066666666703</v>
      </c>
      <c r="L2070" s="12">
        <f t="shared" si="2465"/>
        <v>1.2406199999999998</v>
      </c>
      <c r="M2070" s="13">
        <f t="shared" si="2466"/>
        <v>6.5093754807448403E-2</v>
      </c>
      <c r="N2070" s="13">
        <f t="shared" si="2467"/>
        <v>9.7074750502713428E-2</v>
      </c>
      <c r="O2070" s="13">
        <f t="shared" si="2468"/>
        <v>8.0756614089216638E-2</v>
      </c>
      <c r="P2070" s="13">
        <f t="shared" si="2469"/>
        <v>0.12043287696867633</v>
      </c>
      <c r="Q2070" s="13">
        <f t="shared" si="2470"/>
        <v>7.2384111294850145E-2</v>
      </c>
      <c r="R2070" s="13">
        <f t="shared" si="2471"/>
        <v>5.0094135285681962E-2</v>
      </c>
      <c r="S2070" s="13">
        <f t="shared" si="2472"/>
        <v>5.5704567580470453E-2</v>
      </c>
      <c r="T2070" s="13">
        <f t="shared" si="2473"/>
        <v>8.9801176154616982E-2</v>
      </c>
      <c r="U2070" s="13">
        <f t="shared" si="2474"/>
        <v>7.4705717912439601E-2</v>
      </c>
      <c r="V2070" s="13">
        <f t="shared" si="2475"/>
        <v>1.1451280035929661E-2</v>
      </c>
      <c r="W2070" s="13">
        <f t="shared" si="2476"/>
        <v>3.5982302578250726E-2</v>
      </c>
      <c r="X2070" s="13">
        <f t="shared" si="2477"/>
        <v>4.4640364224629407E-2</v>
      </c>
      <c r="Y2070" s="13">
        <f t="shared" si="2478"/>
        <v>2.7690864332179866E-2</v>
      </c>
      <c r="Z2070" s="13">
        <f t="shared" si="2479"/>
        <v>2.0715928706040918E-2</v>
      </c>
      <c r="AA2070" s="13">
        <f t="shared" si="2480"/>
        <v>3.0893802585510274E-2</v>
      </c>
      <c r="AB2070" s="13">
        <f t="shared" si="2481"/>
        <v>2.303606687722775E-2</v>
      </c>
      <c r="AC2070" s="13">
        <f t="shared" si="2482"/>
        <v>1.3241579432048413E-3</v>
      </c>
      <c r="AD2070" s="13">
        <f t="shared" si="2483"/>
        <v>1.3415161929240671E-2</v>
      </c>
      <c r="AE2070" s="13">
        <f t="shared" si="2484"/>
        <v>1.6643118192654561E-2</v>
      </c>
      <c r="AF2070" s="13">
        <f t="shared" si="2485"/>
        <v>1.0323892646085549E-2</v>
      </c>
      <c r="AG2070" s="13">
        <f t="shared" si="2486"/>
        <v>4.2693425648622175E-3</v>
      </c>
      <c r="AH2070" s="13">
        <f t="shared" si="2487"/>
        <v>6.4251488678221218E-3</v>
      </c>
      <c r="AI2070" s="13">
        <f t="shared" si="2488"/>
        <v>9.5818673409089391E-3</v>
      </c>
      <c r="AJ2070" s="13">
        <f t="shared" si="2489"/>
        <v>7.1447513223065742E-3</v>
      </c>
      <c r="AK2070" s="13">
        <f t="shared" si="2490"/>
        <v>3.5516717595437644E-3</v>
      </c>
      <c r="AL2070" s="13">
        <f t="shared" si="2491"/>
        <v>9.7995361387778711E-5</v>
      </c>
      <c r="AM2070" s="13">
        <f t="shared" si="2492"/>
        <v>4.0012240838979045E-3</v>
      </c>
      <c r="AN2070" s="13">
        <f t="shared" si="2493"/>
        <v>4.9639986229654178E-3</v>
      </c>
      <c r="AO2070" s="13">
        <f t="shared" si="2494"/>
        <v>3.0792179858116779E-3</v>
      </c>
      <c r="AP2070" s="13">
        <f t="shared" si="2495"/>
        <v>1.2733798058525614E-3</v>
      </c>
      <c r="AQ2070" s="13">
        <f t="shared" si="2496"/>
        <v>3.9494511368420122E-4</v>
      </c>
      <c r="AR2070" s="13">
        <f t="shared" si="2497"/>
        <v>1.5942336376794958E-3</v>
      </c>
      <c r="AS2070" s="13">
        <f t="shared" si="2498"/>
        <v>2.3774912520956892E-3</v>
      </c>
      <c r="AT2070" s="13">
        <f t="shared" si="2499"/>
        <v>1.7727842770959958E-3</v>
      </c>
      <c r="AU2070" s="13">
        <f t="shared" si="2500"/>
        <v>8.8125500366503676E-4</v>
      </c>
      <c r="AV2070" s="13">
        <f t="shared" si="2501"/>
        <v>3.2855536549975797E-4</v>
      </c>
      <c r="AW2070" s="13">
        <f t="shared" si="2502"/>
        <v>5.0362671061601064E-6</v>
      </c>
      <c r="AX2070" s="13">
        <f t="shared" si="2503"/>
        <v>9.9450869185736422E-4</v>
      </c>
      <c r="AY2070" s="13">
        <f t="shared" si="2504"/>
        <v>1.233807373292083E-3</v>
      </c>
      <c r="AZ2070" s="13">
        <f t="shared" si="2505"/>
        <v>7.6534305172681189E-4</v>
      </c>
      <c r="BA2070" s="13">
        <f t="shared" si="2506"/>
        <v>3.1649996561110576E-4</v>
      </c>
      <c r="BB2070" s="13">
        <f t="shared" si="2507"/>
        <v>9.816404683411252E-5</v>
      </c>
      <c r="BC2070" s="13">
        <f t="shared" si="2508"/>
        <v>2.4356855956667329E-5</v>
      </c>
      <c r="BD2070" s="13">
        <f t="shared" si="2509"/>
        <v>3.2963968926298952E-4</v>
      </c>
      <c r="BE2070" s="13">
        <f t="shared" si="2510"/>
        <v>4.9159386619582592E-4</v>
      </c>
      <c r="BF2070" s="13">
        <f t="shared" si="2511"/>
        <v>3.6655860497513928E-4</v>
      </c>
      <c r="BG2070" s="13">
        <f t="shared" si="2512"/>
        <v>1.8221709710781976E-4</v>
      </c>
      <c r="BH2070" s="13">
        <f t="shared" si="2513"/>
        <v>6.7935392924384984E-5</v>
      </c>
      <c r="BI2070" s="13">
        <f t="shared" si="2514"/>
        <v>2.0262500874151017E-5</v>
      </c>
      <c r="BJ2070" s="14">
        <f t="shared" si="2515"/>
        <v>0.42937053001757358</v>
      </c>
      <c r="BK2070" s="14">
        <f t="shared" si="2516"/>
        <v>0.25533844007040957</v>
      </c>
      <c r="BL2070" s="14">
        <f t="shared" si="2517"/>
        <v>0.29460230272803389</v>
      </c>
      <c r="BM2070" s="14">
        <f t="shared" si="2518"/>
        <v>0.51296218746728528</v>
      </c>
      <c r="BN2070" s="14">
        <f t="shared" si="2519"/>
        <v>0.48583624294858685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1.36666666666667</v>
      </c>
      <c r="F2071" s="10">
        <f>VLOOKUP(B2071,home!$B$2:$E$405,3,FALSE)</f>
        <v>1.17</v>
      </c>
      <c r="G2071" s="10">
        <f>VLOOKUP(C2071,away!$B$2:$E$405,4,FALSE)</f>
        <v>1.46</v>
      </c>
      <c r="H2071" s="10">
        <f>VLOOKUP(A2071,away!$A$2:$E$405,3,FALSE)</f>
        <v>1.0874999999999999</v>
      </c>
      <c r="I2071" s="10">
        <f>VLOOKUP(C2071,away!$B$2:$E$405,3,FALSE)</f>
        <v>0.95</v>
      </c>
      <c r="J2071" s="10">
        <f>VLOOKUP(B2071,home!$B$2:$E$405,4,FALSE)</f>
        <v>0.46</v>
      </c>
      <c r="K2071" s="12">
        <f t="shared" si="2464"/>
        <v>2.3345400000000054</v>
      </c>
      <c r="L2071" s="12">
        <f t="shared" si="2465"/>
        <v>0.47523749999999992</v>
      </c>
      <c r="M2071" s="13">
        <f t="shared" si="2466"/>
        <v>6.0218389493552765E-2</v>
      </c>
      <c r="N2071" s="13">
        <f t="shared" si="2467"/>
        <v>0.14058223900827899</v>
      </c>
      <c r="O2071" s="13">
        <f t="shared" si="2468"/>
        <v>2.8618036876942279E-2</v>
      </c>
      <c r="P2071" s="13">
        <f t="shared" si="2469"/>
        <v>6.6809951810696974E-2</v>
      </c>
      <c r="Q2071" s="13">
        <f t="shared" si="2470"/>
        <v>0.16409743012719424</v>
      </c>
      <c r="R2071" s="13">
        <f t="shared" si="2471"/>
        <v>6.8001821501529258E-3</v>
      </c>
      <c r="S2071" s="13">
        <f t="shared" si="2472"/>
        <v>1.8530758205620654E-2</v>
      </c>
      <c r="T2071" s="13">
        <f t="shared" si="2473"/>
        <v>7.798525245007247E-2</v>
      </c>
      <c r="U2071" s="13">
        <f t="shared" si="2474"/>
        <v>1.5875297236818048E-2</v>
      </c>
      <c r="V2071" s="13">
        <f t="shared" si="2475"/>
        <v>2.284350295917021E-3</v>
      </c>
      <c r="W2071" s="13">
        <f t="shared" si="2476"/>
        <v>0.12769733817638029</v>
      </c>
      <c r="X2071" s="13">
        <f t="shared" si="2477"/>
        <v>6.0686563751597526E-2</v>
      </c>
      <c r="Y2071" s="13">
        <f t="shared" si="2478"/>
        <v>1.4420265420449911E-2</v>
      </c>
      <c r="Z2071" s="13">
        <f t="shared" si="2479"/>
        <v>1.0772338548611002E-3</v>
      </c>
      <c r="AA2071" s="13">
        <f t="shared" si="2480"/>
        <v>2.5148455235274383E-3</v>
      </c>
      <c r="AB2071" s="13">
        <f t="shared" si="2481"/>
        <v>2.9355037342478807E-3</v>
      </c>
      <c r="AC2071" s="13">
        <f t="shared" si="2482"/>
        <v>1.5839984105406397E-4</v>
      </c>
      <c r="AD2071" s="13">
        <f t="shared" si="2483"/>
        <v>7.4528635966571902E-2</v>
      </c>
      <c r="AE2071" s="13">
        <f t="shared" si="2484"/>
        <v>3.5418802635163713E-2</v>
      </c>
      <c r="AF2071" s="13">
        <f t="shared" si="2485"/>
        <v>8.4161716086643048E-3</v>
      </c>
      <c r="AG2071" s="13">
        <f t="shared" si="2486"/>
        <v>1.3332267849575337E-3</v>
      </c>
      <c r="AH2071" s="13">
        <f t="shared" si="2487"/>
        <v>1.27985481024888E-4</v>
      </c>
      <c r="AI2071" s="13">
        <f t="shared" si="2488"/>
        <v>2.9878722487184273E-4</v>
      </c>
      <c r="AJ2071" s="13">
        <f t="shared" si="2489"/>
        <v>3.4876536397615674E-4</v>
      </c>
      <c r="AK2071" s="13">
        <f t="shared" si="2490"/>
        <v>2.7140223093896626E-4</v>
      </c>
      <c r="AL2071" s="13">
        <f t="shared" si="2491"/>
        <v>7.0295375460196273E-6</v>
      </c>
      <c r="AM2071" s="13">
        <f t="shared" si="2492"/>
        <v>3.4798016361880214E-2</v>
      </c>
      <c r="AN2071" s="13">
        <f t="shared" si="2493"/>
        <v>1.6537322300779048E-2</v>
      </c>
      <c r="AO2071" s="13">
        <f t="shared" si="2494"/>
        <v>3.9295778534582399E-3</v>
      </c>
      <c r="AP2071" s="13">
        <f t="shared" si="2495"/>
        <v>6.2249425171095332E-4</v>
      </c>
      <c r="AQ2071" s="13">
        <f t="shared" si="2496"/>
        <v>7.3958152986871027E-5</v>
      </c>
      <c r="AR2071" s="13">
        <f t="shared" si="2497"/>
        <v>1.2164700007713047E-5</v>
      </c>
      <c r="AS2071" s="13">
        <f t="shared" si="2498"/>
        <v>2.8398978756006481E-5</v>
      </c>
      <c r="AT2071" s="13">
        <f t="shared" si="2499"/>
        <v>3.3149275932523775E-5</v>
      </c>
      <c r="AU2071" s="13">
        <f t="shared" si="2500"/>
        <v>2.5796103545171408E-5</v>
      </c>
      <c r="AV2071" s="13">
        <f t="shared" si="2501"/>
        <v>1.5055508892586151E-5</v>
      </c>
      <c r="AW2071" s="13">
        <f t="shared" si="2502"/>
        <v>2.1663881740871143E-7</v>
      </c>
      <c r="AX2071" s="13">
        <f t="shared" si="2503"/>
        <v>1.3539560186244005E-2</v>
      </c>
      <c r="AY2071" s="13">
        <f t="shared" si="2504"/>
        <v>6.4345067340101352E-3</v>
      </c>
      <c r="AZ2071" s="13">
        <f t="shared" si="2505"/>
        <v>1.5289594470020702E-3</v>
      </c>
      <c r="BA2071" s="13">
        <f t="shared" si="2506"/>
        <v>2.422062883982154E-4</v>
      </c>
      <c r="BB2071" s="13">
        <f t="shared" si="2507"/>
        <v>2.8776377745661719E-5</v>
      </c>
      <c r="BC2071" s="13">
        <f t="shared" si="2508"/>
        <v>2.7351227637807835E-6</v>
      </c>
      <c r="BD2071" s="13">
        <f t="shared" si="2509"/>
        <v>9.6352026998592042E-7</v>
      </c>
      <c r="BE2071" s="13">
        <f t="shared" si="2510"/>
        <v>2.2493766110929356E-6</v>
      </c>
      <c r="BF2071" s="13">
        <f t="shared" si="2511"/>
        <v>2.6256298368304579E-6</v>
      </c>
      <c r="BG2071" s="13">
        <f t="shared" si="2512"/>
        <v>2.0432126264247303E-6</v>
      </c>
      <c r="BH2071" s="13">
        <f t="shared" si="2513"/>
        <v>1.1924904012234003E-6</v>
      </c>
      <c r="BI2071" s="13">
        <f t="shared" si="2514"/>
        <v>5.5678330825441643E-7</v>
      </c>
      <c r="BJ2071" s="14">
        <f t="shared" si="2515"/>
        <v>0.78290403900631</v>
      </c>
      <c r="BK2071" s="14">
        <f t="shared" si="2516"/>
        <v>0.15444338591839765</v>
      </c>
      <c r="BL2071" s="14">
        <f t="shared" si="2517"/>
        <v>5.7915001402688245E-2</v>
      </c>
      <c r="BM2071" s="14">
        <f t="shared" si="2518"/>
        <v>0.52277914062024622</v>
      </c>
      <c r="BN2071" s="14">
        <f t="shared" si="2519"/>
        <v>0.4671262294668182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1.5021645021645</v>
      </c>
      <c r="F2072" s="10">
        <f>VLOOKUP(B2072,home!$B$2:$E$405,3,FALSE)</f>
        <v>1</v>
      </c>
      <c r="G2072" s="10">
        <f>VLOOKUP(C2072,away!$B$2:$E$405,4,FALSE)</f>
        <v>0.73</v>
      </c>
      <c r="H2072" s="10">
        <f>VLOOKUP(A2072,away!$A$2:$E$405,3,FALSE)</f>
        <v>1.2640692640692599</v>
      </c>
      <c r="I2072" s="10">
        <f>VLOOKUP(C2072,away!$B$2:$E$405,3,FALSE)</f>
        <v>0.73</v>
      </c>
      <c r="J2072" s="10">
        <f>VLOOKUP(B2072,home!$B$2:$E$405,4,FALSE)</f>
        <v>1.48</v>
      </c>
      <c r="K2072" s="12">
        <f t="shared" si="2464"/>
        <v>1.096580086580085</v>
      </c>
      <c r="L2072" s="12">
        <f t="shared" si="2465"/>
        <v>1.3657004329004283</v>
      </c>
      <c r="M2072" s="13">
        <f t="shared" si="2466"/>
        <v>8.5240336892263457E-2</v>
      </c>
      <c r="N2072" s="13">
        <f t="shared" si="2467"/>
        <v>9.3472856009433863E-2</v>
      </c>
      <c r="O2072" s="13">
        <f t="shared" si="2468"/>
        <v>0.11641276499434254</v>
      </c>
      <c r="P2072" s="13">
        <f t="shared" si="2469"/>
        <v>0.12765591991652323</v>
      </c>
      <c r="Q2072" s="13">
        <f t="shared" si="2470"/>
        <v>5.1250236267856401E-2</v>
      </c>
      <c r="R2072" s="13">
        <f t="shared" si="2471"/>
        <v>7.9492481773954737E-2</v>
      </c>
      <c r="S2072" s="13">
        <f t="shared" si="2472"/>
        <v>4.7794373191915582E-2</v>
      </c>
      <c r="T2072" s="13">
        <f t="shared" si="2473"/>
        <v>6.9992469857260722E-2</v>
      </c>
      <c r="U2072" s="13">
        <f t="shared" si="2474"/>
        <v>8.7169872546149108E-2</v>
      </c>
      <c r="V2072" s="13">
        <f t="shared" si="2475"/>
        <v>7.9529831625229554E-3</v>
      </c>
      <c r="W2072" s="13">
        <f t="shared" si="2476"/>
        <v>1.873332950795193E-2</v>
      </c>
      <c r="X2072" s="13">
        <f t="shared" si="2477"/>
        <v>2.5584116218676321E-2</v>
      </c>
      <c r="Y2072" s="13">
        <f t="shared" si="2478"/>
        <v>1.7470119297610564E-2</v>
      </c>
      <c r="Z2072" s="13">
        <f t="shared" si="2479"/>
        <v>3.6187638923673118E-2</v>
      </c>
      <c r="AA2072" s="13">
        <f t="shared" si="2480"/>
        <v>3.9682644224050316E-2</v>
      </c>
      <c r="AB2072" s="13">
        <f t="shared" si="2481"/>
        <v>2.1757598719467905E-2</v>
      </c>
      <c r="AC2072" s="13">
        <f t="shared" si="2482"/>
        <v>7.4439917378528832E-4</v>
      </c>
      <c r="AD2072" s="13">
        <f t="shared" si="2483"/>
        <v>5.135649023440797E-3</v>
      </c>
      <c r="AE2072" s="13">
        <f t="shared" si="2484"/>
        <v>7.0137580945377588E-3</v>
      </c>
      <c r="AF2072" s="13">
        <f t="shared" si="2485"/>
        <v>4.7893462329845508E-3</v>
      </c>
      <c r="AG2072" s="13">
        <f t="shared" si="2486"/>
        <v>2.1802707412323448E-3</v>
      </c>
      <c r="AH2072" s="13">
        <f t="shared" si="2487"/>
        <v>1.2355368535926201E-2</v>
      </c>
      <c r="AI2072" s="13">
        <f t="shared" si="2488"/>
        <v>1.3548651098854812E-2</v>
      </c>
      <c r="AJ2072" s="13">
        <f t="shared" si="2489"/>
        <v>7.4285904975127858E-3</v>
      </c>
      <c r="AK2072" s="13">
        <f t="shared" si="2490"/>
        <v>2.7153481369768563E-3</v>
      </c>
      <c r="AL2072" s="13">
        <f t="shared" si="2491"/>
        <v>4.4592485097644267E-5</v>
      </c>
      <c r="AM2072" s="13">
        <f t="shared" si="2492"/>
        <v>1.1263300901539278E-3</v>
      </c>
      <c r="AN2072" s="13">
        <f t="shared" si="2493"/>
        <v>1.5382294917119976E-3</v>
      </c>
      <c r="AO2072" s="13">
        <f t="shared" si="2494"/>
        <v>1.0503803413656407E-3</v>
      </c>
      <c r="AP2072" s="13">
        <f t="shared" si="2495"/>
        <v>4.7816829563771825E-4</v>
      </c>
      <c r="AQ2072" s="13">
        <f t="shared" si="2496"/>
        <v>1.6325866208792306E-4</v>
      </c>
      <c r="AR2072" s="13">
        <f t="shared" si="2497"/>
        <v>3.3747464316317495E-3</v>
      </c>
      <c r="AS2072" s="13">
        <f t="shared" si="2498"/>
        <v>3.7006797341845765E-3</v>
      </c>
      <c r="AT2072" s="13">
        <f t="shared" si="2499"/>
        <v>2.0290458516586444E-3</v>
      </c>
      <c r="AU2072" s="13">
        <f t="shared" si="2500"/>
        <v>7.4167042522893295E-4</v>
      </c>
      <c r="AV2072" s="13">
        <f t="shared" si="2501"/>
        <v>2.0332525477785793E-4</v>
      </c>
      <c r="AW2072" s="13">
        <f t="shared" si="2502"/>
        <v>1.8550472548963571E-6</v>
      </c>
      <c r="AX2072" s="13">
        <f t="shared" si="2503"/>
        <v>2.0585185796312479E-4</v>
      </c>
      <c r="AY2072" s="13">
        <f t="shared" si="2504"/>
        <v>2.8113197153359701E-4</v>
      </c>
      <c r="AZ2072" s="13">
        <f t="shared" si="2505"/>
        <v>1.9197102761279219E-4</v>
      </c>
      <c r="BA2072" s="13">
        <f t="shared" si="2506"/>
        <v>8.7391638505043425E-5</v>
      </c>
      <c r="BB2072" s="13">
        <f t="shared" si="2507"/>
        <v>2.983769963455391E-5</v>
      </c>
      <c r="BC2072" s="13">
        <f t="shared" si="2508"/>
        <v>8.1498718615326473E-6</v>
      </c>
      <c r="BD2072" s="13">
        <f t="shared" si="2509"/>
        <v>7.6814877710144175E-4</v>
      </c>
      <c r="BE2072" s="13">
        <f t="shared" si="2510"/>
        <v>8.4233665250028531E-4</v>
      </c>
      <c r="BF2072" s="13">
        <f t="shared" si="2511"/>
        <v>4.6184479966417092E-4</v>
      </c>
      <c r="BG2072" s="13">
        <f t="shared" si="2512"/>
        <v>1.6881660346743289E-4</v>
      </c>
      <c r="BH2072" s="13">
        <f t="shared" si="2513"/>
        <v>4.6280231411618354E-5</v>
      </c>
      <c r="BI2072" s="13">
        <f t="shared" si="2514"/>
        <v>1.0149996033659766E-5</v>
      </c>
      <c r="BJ2072" s="14">
        <f t="shared" si="2515"/>
        <v>0.30078285219905321</v>
      </c>
      <c r="BK2072" s="14">
        <f t="shared" si="2516"/>
        <v>0.26971373679364175</v>
      </c>
      <c r="BL2072" s="14">
        <f t="shared" si="2517"/>
        <v>0.39291036528489576</v>
      </c>
      <c r="BM2072" s="14">
        <f t="shared" si="2518"/>
        <v>0.44579072042261086</v>
      </c>
      <c r="BN2072" s="14">
        <f t="shared" si="2519"/>
        <v>0.55352459585437419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1.5021645021645</v>
      </c>
      <c r="F2073" s="10">
        <f>VLOOKUP(B2073,home!$B$2:$E$405,3,FALSE)</f>
        <v>1.1100000000000001</v>
      </c>
      <c r="G2073" s="10">
        <f>VLOOKUP(C2073,away!$B$2:$E$405,4,FALSE)</f>
        <v>0.59</v>
      </c>
      <c r="H2073" s="10">
        <f>VLOOKUP(A2073,away!$A$2:$E$405,3,FALSE)</f>
        <v>1.2640692640692599</v>
      </c>
      <c r="I2073" s="10">
        <f>VLOOKUP(C2073,away!$B$2:$E$405,3,FALSE)</f>
        <v>1.63</v>
      </c>
      <c r="J2073" s="10">
        <f>VLOOKUP(B2073,home!$B$2:$E$405,4,FALSE)</f>
        <v>1.32</v>
      </c>
      <c r="K2073" s="12">
        <f t="shared" si="2464"/>
        <v>0.98376753246753113</v>
      </c>
      <c r="L2073" s="12">
        <f t="shared" si="2465"/>
        <v>2.7197714285714198</v>
      </c>
      <c r="M2073" s="13">
        <f t="shared" si="2466"/>
        <v>2.4636185512695103E-2</v>
      </c>
      <c r="N2073" s="13">
        <f t="shared" si="2467"/>
        <v>2.4236279431236397E-2</v>
      </c>
      <c r="O2073" s="13">
        <f t="shared" si="2468"/>
        <v>6.7004793466413262E-2</v>
      </c>
      <c r="P2073" s="13">
        <f t="shared" si="2469"/>
        <v>6.5917140331949925E-2</v>
      </c>
      <c r="Q2073" s="13">
        <f t="shared" si="2470"/>
        <v>1.1921432406130505E-2</v>
      </c>
      <c r="R2073" s="13">
        <f t="shared" si="2471"/>
        <v>9.111886142363991E-2</v>
      </c>
      <c r="S2073" s="13">
        <f t="shared" si="2472"/>
        <v>4.4092351343341628E-2</v>
      </c>
      <c r="T2073" s="13">
        <f t="shared" si="2473"/>
        <v>3.2423571245839174E-2</v>
      </c>
      <c r="U2073" s="13">
        <f t="shared" si="2474"/>
        <v>8.9639777463985132E-2</v>
      </c>
      <c r="V2073" s="13">
        <f t="shared" si="2475"/>
        <v>1.310827797305171E-2</v>
      </c>
      <c r="W2073" s="13">
        <f t="shared" si="2476"/>
        <v>3.9093060472191569E-3</v>
      </c>
      <c r="X2073" s="13">
        <f t="shared" si="2477"/>
        <v>1.0632418892768135E-2</v>
      </c>
      <c r="Y2073" s="13">
        <f t="shared" si="2478"/>
        <v>1.4458874560576878E-2</v>
      </c>
      <c r="Z2073" s="13">
        <f t="shared" si="2479"/>
        <v>8.2607491967991442E-2</v>
      </c>
      <c r="AA2073" s="13">
        <f t="shared" si="2480"/>
        <v>8.1266568536682335E-2</v>
      </c>
      <c r="AB2073" s="13">
        <f t="shared" si="2481"/>
        <v>3.997370580071774E-2</v>
      </c>
      <c r="AC2073" s="13">
        <f t="shared" si="2482"/>
        <v>2.1920504855921304E-3</v>
      </c>
      <c r="AD2073" s="13">
        <f t="shared" si="2483"/>
        <v>9.6146209093329676E-4</v>
      </c>
      <c r="AE2073" s="13">
        <f t="shared" si="2484"/>
        <v>2.6149571245749166E-3</v>
      </c>
      <c r="AF2073" s="13">
        <f t="shared" si="2485"/>
        <v>3.5560428371790675E-3</v>
      </c>
      <c r="AG2073" s="13">
        <f t="shared" si="2486"/>
        <v>3.2238745691118924E-3</v>
      </c>
      <c r="AH2073" s="13">
        <f t="shared" si="2487"/>
        <v>5.6168374110121537E-2</v>
      </c>
      <c r="AI2073" s="13">
        <f t="shared" si="2488"/>
        <v>5.5256622801027416E-2</v>
      </c>
      <c r="AJ2073" s="13">
        <f t="shared" si="2489"/>
        <v>2.717983573272793E-2</v>
      </c>
      <c r="AK2073" s="13">
        <f t="shared" si="2490"/>
        <v>8.9128799772195313E-3</v>
      </c>
      <c r="AL2073" s="13">
        <f t="shared" si="2491"/>
        <v>2.3460401270162132E-4</v>
      </c>
      <c r="AM2073" s="13">
        <f t="shared" si="2492"/>
        <v>1.8917103775170456E-4</v>
      </c>
      <c r="AN2073" s="13">
        <f t="shared" si="2493"/>
        <v>5.1450198359029146E-4</v>
      </c>
      <c r="AO2073" s="13">
        <f t="shared" si="2494"/>
        <v>6.9966389745609826E-4</v>
      </c>
      <c r="AP2073" s="13">
        <f t="shared" si="2495"/>
        <v>6.3430862596800658E-4</v>
      </c>
      <c r="AQ2073" s="13">
        <f t="shared" si="2496"/>
        <v>4.3129361945104484E-4</v>
      </c>
      <c r="AR2073" s="13">
        <f t="shared" si="2497"/>
        <v>3.0553027818803841E-2</v>
      </c>
      <c r="AS2073" s="13">
        <f t="shared" si="2498"/>
        <v>3.0057076786716489E-2</v>
      </c>
      <c r="AT2073" s="13">
        <f t="shared" si="2499"/>
        <v>1.4784588131827595E-2</v>
      </c>
      <c r="AU2073" s="13">
        <f t="shared" si="2500"/>
        <v>4.8481992616655938E-3</v>
      </c>
      <c r="AV2073" s="13">
        <f t="shared" si="2501"/>
        <v>1.1923752561399166E-3</v>
      </c>
      <c r="AW2073" s="13">
        <f t="shared" si="2502"/>
        <v>1.743644032578112E-5</v>
      </c>
      <c r="AX2073" s="13">
        <f t="shared" si="2503"/>
        <v>3.1016720837219412E-5</v>
      </c>
      <c r="AY2073" s="13">
        <f t="shared" si="2504"/>
        <v>8.4358391141045152E-5</v>
      </c>
      <c r="AZ2073" s="13">
        <f t="shared" si="2505"/>
        <v>1.1471777099283353E-4</v>
      </c>
      <c r="BA2073" s="13">
        <f t="shared" si="2506"/>
        <v>1.0400203863190259E-4</v>
      </c>
      <c r="BB2073" s="13">
        <f t="shared" si="2507"/>
        <v>7.0715443296057417E-5</v>
      </c>
      <c r="BC2073" s="13">
        <f t="shared" si="2508"/>
        <v>3.8465968447075868E-5</v>
      </c>
      <c r="BD2073" s="13">
        <f t="shared" si="2509"/>
        <v>1.3849542019655081E-2</v>
      </c>
      <c r="BE2073" s="13">
        <f t="shared" si="2510"/>
        <v>1.3624729778481465E-2</v>
      </c>
      <c r="BF2073" s="13">
        <f t="shared" si="2511"/>
        <v>6.7017833973568013E-3</v>
      </c>
      <c r="BG2073" s="13">
        <f t="shared" si="2512"/>
        <v>2.1976656386498562E-3</v>
      </c>
      <c r="BH2073" s="13">
        <f t="shared" si="2513"/>
        <v>5.404980256308124E-4</v>
      </c>
      <c r="BI2073" s="13">
        <f t="shared" si="2514"/>
        <v>1.0634488179567939E-4</v>
      </c>
      <c r="BJ2073" s="14">
        <f t="shared" si="2515"/>
        <v>0.1108504347031327</v>
      </c>
      <c r="BK2073" s="14">
        <f t="shared" si="2516"/>
        <v>0.15026496805047312</v>
      </c>
      <c r="BL2073" s="14">
        <f t="shared" si="2517"/>
        <v>0.63497725030925822</v>
      </c>
      <c r="BM2073" s="14">
        <f t="shared" si="2518"/>
        <v>0.69379853050797524</v>
      </c>
      <c r="BN2073" s="14">
        <f t="shared" si="2519"/>
        <v>0.28483469257206512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1.5021645021645</v>
      </c>
      <c r="F2074" s="10">
        <f>VLOOKUP(B2074,home!$B$2:$E$405,3,FALSE)</f>
        <v>1.07</v>
      </c>
      <c r="G2074" s="10">
        <f>VLOOKUP(C2074,away!$B$2:$E$405,4,FALSE)</f>
        <v>0.87</v>
      </c>
      <c r="H2074" s="10">
        <f>VLOOKUP(A2074,away!$A$2:$E$405,3,FALSE)</f>
        <v>1.2640692640692599</v>
      </c>
      <c r="I2074" s="10">
        <f>VLOOKUP(C2074,away!$B$2:$E$405,3,FALSE)</f>
        <v>0.6</v>
      </c>
      <c r="J2074" s="10">
        <f>VLOOKUP(B2074,home!$B$2:$E$405,4,FALSE)</f>
        <v>1.19</v>
      </c>
      <c r="K2074" s="12">
        <f t="shared" si="2464"/>
        <v>1.398364935064933</v>
      </c>
      <c r="L2074" s="12">
        <f t="shared" si="2465"/>
        <v>0.90254545454545154</v>
      </c>
      <c r="M2074" s="13">
        <f t="shared" si="2466"/>
        <v>0.10016761064825216</v>
      </c>
      <c r="N2074" s="13">
        <f t="shared" si="2467"/>
        <v>0.14007087435975263</v>
      </c>
      <c r="O2074" s="13">
        <f t="shared" si="2468"/>
        <v>9.0405821683258558E-2</v>
      </c>
      <c r="P2074" s="13">
        <f t="shared" si="2469"/>
        <v>0.12642033096760175</v>
      </c>
      <c r="Q2074" s="13">
        <f t="shared" si="2470"/>
        <v>9.7935099564281966E-2</v>
      </c>
      <c r="R2074" s="13">
        <f t="shared" si="2471"/>
        <v>4.0797681712335818E-2</v>
      </c>
      <c r="S2074" s="13">
        <f t="shared" si="2472"/>
        <v>3.9888393010792174E-2</v>
      </c>
      <c r="T2074" s="13">
        <f t="shared" si="2473"/>
        <v>8.8390878952198909E-2</v>
      </c>
      <c r="U2074" s="13">
        <f t="shared" si="2474"/>
        <v>5.7050047538470275E-2</v>
      </c>
      <c r="V2074" s="13">
        <f t="shared" si="2475"/>
        <v>5.5936287561256159E-3</v>
      </c>
      <c r="W2074" s="13">
        <f t="shared" si="2476"/>
        <v>4.5649669714261626E-2</v>
      </c>
      <c r="X2074" s="13">
        <f t="shared" si="2477"/>
        <v>4.1200901902107984E-2</v>
      </c>
      <c r="Y2074" s="13">
        <f t="shared" si="2478"/>
        <v>1.8592843367460306E-2</v>
      </c>
      <c r="Z2074" s="13">
        <f t="shared" si="2479"/>
        <v>1.2273920728486929E-2</v>
      </c>
      <c r="AA2074" s="13">
        <f t="shared" si="2480"/>
        <v>1.7163420362482758E-2</v>
      </c>
      <c r="AB2074" s="13">
        <f t="shared" si="2481"/>
        <v>1.2000362600337679E-2</v>
      </c>
      <c r="AC2074" s="13">
        <f t="shared" si="2482"/>
        <v>4.4122820370955026E-4</v>
      </c>
      <c r="AD2074" s="13">
        <f t="shared" si="2483"/>
        <v>1.5958724356429775E-2</v>
      </c>
      <c r="AE2074" s="13">
        <f t="shared" si="2484"/>
        <v>1.4403474128239479E-2</v>
      </c>
      <c r="AF2074" s="13">
        <f t="shared" si="2485"/>
        <v>6.4998950520527756E-3</v>
      </c>
      <c r="AG2074" s="13">
        <f t="shared" si="2486"/>
        <v>1.9554835780842346E-3</v>
      </c>
      <c r="AH2074" s="13">
        <f t="shared" si="2487"/>
        <v>2.769442840736768E-3</v>
      </c>
      <c r="AI2074" s="13">
        <f t="shared" si="2488"/>
        <v>3.8726917581529139E-3</v>
      </c>
      <c r="AJ2074" s="13">
        <f t="shared" si="2489"/>
        <v>2.707718179458001E-3</v>
      </c>
      <c r="AK2074" s="13">
        <f t="shared" si="2490"/>
        <v>1.2621260520639752E-3</v>
      </c>
      <c r="AL2074" s="13">
        <f t="shared" si="2491"/>
        <v>2.2274751362924746E-5</v>
      </c>
      <c r="AM2074" s="13">
        <f t="shared" si="2492"/>
        <v>4.4632241096796152E-3</v>
      </c>
      <c r="AN2074" s="13">
        <f t="shared" si="2493"/>
        <v>4.0282626328090061E-3</v>
      </c>
      <c r="AO2074" s="13">
        <f t="shared" si="2494"/>
        <v>1.8178450644785308E-3</v>
      </c>
      <c r="AP2074" s="13">
        <f t="shared" si="2495"/>
        <v>5.4689593333766046E-4</v>
      </c>
      <c r="AQ2074" s="13">
        <f t="shared" si="2496"/>
        <v>1.233996096858244E-4</v>
      </c>
      <c r="AR2074" s="13">
        <f t="shared" si="2497"/>
        <v>4.9990960950608274E-4</v>
      </c>
      <c r="AS2074" s="13">
        <f t="shared" si="2498"/>
        <v>6.9905606863530944E-4</v>
      </c>
      <c r="AT2074" s="13">
        <f t="shared" si="2499"/>
        <v>4.88767747011981E-4</v>
      </c>
      <c r="AU2074" s="13">
        <f t="shared" si="2500"/>
        <v>2.2782522627074744E-4</v>
      </c>
      <c r="AV2074" s="13">
        <f t="shared" si="2501"/>
        <v>7.9645701935061861E-5</v>
      </c>
      <c r="AW2074" s="13">
        <f t="shared" si="2502"/>
        <v>7.8090818126900479E-7</v>
      </c>
      <c r="AX2074" s="13">
        <f t="shared" si="2503"/>
        <v>1.0402026820520622E-3</v>
      </c>
      <c r="AY2074" s="13">
        <f t="shared" si="2504"/>
        <v>9.3883020249207636E-4</v>
      </c>
      <c r="AZ2074" s="13">
        <f t="shared" si="2505"/>
        <v>4.2366846592460465E-4</v>
      </c>
      <c r="BA2074" s="13">
        <f t="shared" si="2506"/>
        <v>1.2746001605149884E-4</v>
      </c>
      <c r="BB2074" s="13">
        <f t="shared" si="2507"/>
        <v>2.8759614530892631E-5</v>
      </c>
      <c r="BC2074" s="13">
        <f t="shared" si="2508"/>
        <v>5.1913718738672947E-6</v>
      </c>
      <c r="BD2074" s="13">
        <f t="shared" si="2509"/>
        <v>7.5198524290551085E-5</v>
      </c>
      <c r="BE2074" s="13">
        <f t="shared" si="2510"/>
        <v>1.0515497953653525E-4</v>
      </c>
      <c r="BF2074" s="13">
        <f t="shared" si="2511"/>
        <v>7.352251806568076E-5</v>
      </c>
      <c r="BG2074" s="13">
        <f t="shared" si="2512"/>
        <v>3.4270437066908675E-5</v>
      </c>
      <c r="BH2074" s="13">
        <f t="shared" si="2513"/>
        <v>1.1980644375928655E-5</v>
      </c>
      <c r="BI2074" s="13">
        <f t="shared" si="2514"/>
        <v>3.350662598956304E-6</v>
      </c>
      <c r="BJ2074" s="14">
        <f t="shared" si="2515"/>
        <v>0.48420158467778557</v>
      </c>
      <c r="BK2074" s="14">
        <f t="shared" si="2516"/>
        <v>0.27347229654033628</v>
      </c>
      <c r="BL2074" s="14">
        <f t="shared" si="2517"/>
        <v>0.2303279948465905</v>
      </c>
      <c r="BM2074" s="14">
        <f t="shared" si="2518"/>
        <v>0.40354032856340538</v>
      </c>
      <c r="BN2074" s="14">
        <f t="shared" si="2519"/>
        <v>0.59579741893548277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1.5021645021645</v>
      </c>
      <c r="F2075" s="10">
        <f>VLOOKUP(B2075,home!$B$2:$E$405,3,FALSE)</f>
        <v>1.0900000000000001</v>
      </c>
      <c r="G2075" s="10">
        <f>VLOOKUP(C2075,away!$B$2:$E$405,4,FALSE)</f>
        <v>0.86</v>
      </c>
      <c r="H2075" s="10">
        <f>VLOOKUP(A2075,away!$A$2:$E$405,3,FALSE)</f>
        <v>1.2640692640692599</v>
      </c>
      <c r="I2075" s="10">
        <f>VLOOKUP(C2075,away!$B$2:$E$405,3,FALSE)</f>
        <v>0.76</v>
      </c>
      <c r="J2075" s="10">
        <f>VLOOKUP(B2075,home!$B$2:$E$405,4,FALSE)</f>
        <v>0.86</v>
      </c>
      <c r="K2075" s="12">
        <f t="shared" si="2464"/>
        <v>1.4081290043290025</v>
      </c>
      <c r="L2075" s="12">
        <f t="shared" si="2465"/>
        <v>0.82619567099566826</v>
      </c>
      <c r="M2075" s="13">
        <f t="shared" si="2466"/>
        <v>0.10706440868156152</v>
      </c>
      <c r="N2075" s="13">
        <f t="shared" si="2467"/>
        <v>0.15076049919584061</v>
      </c>
      <c r="O2075" s="13">
        <f t="shared" si="2468"/>
        <v>8.8456150970417161E-2</v>
      </c>
      <c r="P2075" s="13">
        <f t="shared" si="2469"/>
        <v>0.12455767179274944</v>
      </c>
      <c r="Q2075" s="13">
        <f t="shared" si="2470"/>
        <v>0.10614511581239122</v>
      </c>
      <c r="R2075" s="13">
        <f t="shared" si="2471"/>
        <v>3.6541044502348963E-2</v>
      </c>
      <c r="S2075" s="13">
        <f t="shared" si="2472"/>
        <v>3.6227290173933856E-2</v>
      </c>
      <c r="T2075" s="13">
        <f t="shared" si="2473"/>
        <v>8.7696635181531479E-2</v>
      </c>
      <c r="U2075" s="13">
        <f t="shared" si="2474"/>
        <v>5.1454504612234414E-2</v>
      </c>
      <c r="V2075" s="13">
        <f t="shared" si="2475"/>
        <v>4.6829411431379159E-3</v>
      </c>
      <c r="W2075" s="13">
        <f t="shared" si="2476"/>
        <v>4.9822005414429688E-2</v>
      </c>
      <c r="X2075" s="13">
        <f t="shared" si="2477"/>
        <v>4.1162725193724554E-2</v>
      </c>
      <c r="Y2075" s="13">
        <f t="shared" si="2478"/>
        <v>1.7004232680719773E-2</v>
      </c>
      <c r="Z2075" s="13">
        <f t="shared" si="2479"/>
        <v>1.0063350927166927E-2</v>
      </c>
      <c r="AA2075" s="13">
        <f t="shared" si="2480"/>
        <v>1.417049632128491E-2</v>
      </c>
      <c r="AB2075" s="13">
        <f t="shared" si="2481"/>
        <v>9.9769434378693574E-3</v>
      </c>
      <c r="AC2075" s="13">
        <f t="shared" si="2482"/>
        <v>3.4050545666546863E-4</v>
      </c>
      <c r="AD2075" s="13">
        <f t="shared" si="2483"/>
        <v>1.7538952719473769E-2</v>
      </c>
      <c r="AE2075" s="13">
        <f t="shared" si="2484"/>
        <v>1.449060681062693E-2</v>
      </c>
      <c r="AF2075" s="13">
        <f t="shared" si="2485"/>
        <v>5.9860383085201573E-3</v>
      </c>
      <c r="AG2075" s="13">
        <f t="shared" si="2486"/>
        <v>1.6485463123045291E-3</v>
      </c>
      <c r="AH2075" s="13">
        <f t="shared" si="2487"/>
        <v>2.0785742429338893E-3</v>
      </c>
      <c r="AI2075" s="13">
        <f t="shared" si="2488"/>
        <v>2.9269006791264075E-3</v>
      </c>
      <c r="AJ2075" s="13">
        <f t="shared" si="2489"/>
        <v>2.0607268695340751E-3</v>
      </c>
      <c r="AK2075" s="13">
        <f t="shared" si="2490"/>
        <v>9.6725642499701273E-4</v>
      </c>
      <c r="AL2075" s="13">
        <f t="shared" si="2491"/>
        <v>1.5845626922061155E-5</v>
      </c>
      <c r="AM2075" s="13">
        <f t="shared" si="2492"/>
        <v>4.9394216059692091E-3</v>
      </c>
      <c r="AN2075" s="13">
        <f t="shared" si="2493"/>
        <v>4.0809287480742321E-3</v>
      </c>
      <c r="AO2075" s="13">
        <f t="shared" si="2494"/>
        <v>1.6858228326503508E-3</v>
      </c>
      <c r="AP2075" s="13">
        <f t="shared" si="2495"/>
        <v>4.6427317546712506E-4</v>
      </c>
      <c r="AQ2075" s="13">
        <f t="shared" si="2496"/>
        <v>9.5895121932587714E-5</v>
      </c>
      <c r="AR2075" s="13">
        <f t="shared" si="2497"/>
        <v>3.4346180827101575E-4</v>
      </c>
      <c r="AS2075" s="13">
        <f t="shared" si="2498"/>
        <v>4.8363853410570416E-4</v>
      </c>
      <c r="AT2075" s="13">
        <f t="shared" si="2499"/>
        <v>3.4051272374270179E-4</v>
      </c>
      <c r="AU2075" s="13">
        <f t="shared" si="2500"/>
        <v>1.5982861421505573E-4</v>
      </c>
      <c r="AV2075" s="13">
        <f t="shared" si="2501"/>
        <v>5.6264826849482683E-5</v>
      </c>
      <c r="AW2075" s="13">
        <f t="shared" si="2502"/>
        <v>5.1207348035049099E-7</v>
      </c>
      <c r="AX2075" s="13">
        <f t="shared" si="2503"/>
        <v>1.1592238046624285E-3</v>
      </c>
      <c r="AY2075" s="13">
        <f t="shared" si="2504"/>
        <v>9.5774568912722661E-4</v>
      </c>
      <c r="AZ2075" s="13">
        <f t="shared" si="2505"/>
        <v>3.9564267113583878E-4</v>
      </c>
      <c r="BA2075" s="13">
        <f t="shared" si="2506"/>
        <v>1.089594207178643E-4</v>
      </c>
      <c r="BB2075" s="13">
        <f t="shared" si="2507"/>
        <v>2.2505450427823795E-5</v>
      </c>
      <c r="BC2075" s="13">
        <f t="shared" si="2508"/>
        <v>3.7187811434551279E-6</v>
      </c>
      <c r="BD2075" s="13">
        <f t="shared" si="2509"/>
        <v>4.7294443190976212E-5</v>
      </c>
      <c r="BE2075" s="13">
        <f t="shared" si="2510"/>
        <v>6.6596677200803894E-5</v>
      </c>
      <c r="BF2075" s="13">
        <f t="shared" si="2511"/>
        <v>4.6888356379193994E-5</v>
      </c>
      <c r="BG2075" s="13">
        <f t="shared" si="2512"/>
        <v>2.2008284860952616E-5</v>
      </c>
      <c r="BH2075" s="13">
        <f t="shared" si="2513"/>
        <v>7.7476260620605688E-6</v>
      </c>
      <c r="BI2075" s="13">
        <f t="shared" si="2514"/>
        <v>2.1819313945365555E-6</v>
      </c>
      <c r="BJ2075" s="14">
        <f t="shared" si="2515"/>
        <v>0.50616949493087093</v>
      </c>
      <c r="BK2075" s="14">
        <f t="shared" si="2516"/>
        <v>0.27384640856409753</v>
      </c>
      <c r="BL2075" s="14">
        <f t="shared" si="2517"/>
        <v>0.21020902188701873</v>
      </c>
      <c r="BM2075" s="14">
        <f t="shared" si="2518"/>
        <v>0.38580615173819816</v>
      </c>
      <c r="BN2075" s="14">
        <f t="shared" si="2519"/>
        <v>0.61352489095530893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1.5021645021645</v>
      </c>
      <c r="F2076" s="10">
        <f>VLOOKUP(B2076,home!$B$2:$E$405,3,FALSE)</f>
        <v>0.67</v>
      </c>
      <c r="G2076" s="10">
        <f>VLOOKUP(C2076,away!$B$2:$E$405,4,FALSE)</f>
        <v>1.26</v>
      </c>
      <c r="H2076" s="10">
        <f>VLOOKUP(A2076,away!$A$2:$E$405,3,FALSE)</f>
        <v>1.2640692640692599</v>
      </c>
      <c r="I2076" s="10">
        <f>VLOOKUP(C2076,away!$B$2:$E$405,3,FALSE)</f>
        <v>0.87</v>
      </c>
      <c r="J2076" s="10">
        <f>VLOOKUP(B2076,home!$B$2:$E$405,4,FALSE)</f>
        <v>0.79</v>
      </c>
      <c r="K2076" s="12">
        <f t="shared" si="2464"/>
        <v>1.268127272727271</v>
      </c>
      <c r="L2076" s="12">
        <f t="shared" si="2465"/>
        <v>0.86879480519480234</v>
      </c>
      <c r="M2076" s="13">
        <f t="shared" si="2466"/>
        <v>0.11801753334062884</v>
      </c>
      <c r="N2076" s="13">
        <f t="shared" si="2467"/>
        <v>0.14966125268925143</v>
      </c>
      <c r="O2076" s="13">
        <f t="shared" si="2468"/>
        <v>0.1025330198882427</v>
      </c>
      <c r="P2076" s="13">
        <f t="shared" si="2469"/>
        <v>0.13002491887536827</v>
      </c>
      <c r="Q2076" s="13">
        <f t="shared" si="2470"/>
        <v>9.4894758102883697E-2</v>
      </c>
      <c r="R2076" s="13">
        <f t="shared" si="2471"/>
        <v>4.4540077519920306E-2</v>
      </c>
      <c r="S2076" s="13">
        <f t="shared" si="2472"/>
        <v>3.5813491118624023E-2</v>
      </c>
      <c r="T2076" s="13">
        <f t="shared" si="2473"/>
        <v>8.2444072880002731E-2</v>
      </c>
      <c r="U2076" s="13">
        <f t="shared" si="2474"/>
        <v>5.648248703239777E-2</v>
      </c>
      <c r="V2076" s="13">
        <f t="shared" si="2475"/>
        <v>4.3841379096919049E-3</v>
      </c>
      <c r="W2076" s="13">
        <f t="shared" si="2476"/>
        <v>4.0112876929708011E-2</v>
      </c>
      <c r="X2076" s="13">
        <f t="shared" si="2477"/>
        <v>3.484985909794875E-2</v>
      </c>
      <c r="Y2076" s="13">
        <f t="shared" si="2478"/>
        <v>1.5138688273034344E-2</v>
      </c>
      <c r="Z2076" s="13">
        <f t="shared" si="2479"/>
        <v>1.2898729324093522E-2</v>
      </c>
      <c r="AA2076" s="13">
        <f t="shared" si="2480"/>
        <v>1.6357230439409995E-2</v>
      </c>
      <c r="AB2076" s="13">
        <f t="shared" si="2481"/>
        <v>1.0371525013250251E-2</v>
      </c>
      <c r="AC2076" s="13">
        <f t="shared" si="2482"/>
        <v>3.0188691031230835E-4</v>
      </c>
      <c r="AD2076" s="13">
        <f t="shared" si="2483"/>
        <v>1.2717058305528819E-2</v>
      </c>
      <c r="AE2076" s="13">
        <f t="shared" si="2484"/>
        <v>1.1048514193202852E-2</v>
      </c>
      <c r="AF2076" s="13">
        <f t="shared" si="2485"/>
        <v>4.7994458680878397E-3</v>
      </c>
      <c r="AG2076" s="13">
        <f t="shared" si="2486"/>
        <v>1.3899112126694584E-3</v>
      </c>
      <c r="AH2076" s="13">
        <f t="shared" si="2487"/>
        <v>2.801587257596579E-3</v>
      </c>
      <c r="AI2076" s="13">
        <f t="shared" si="2488"/>
        <v>3.5527692082834243E-3</v>
      </c>
      <c r="AJ2076" s="13">
        <f t="shared" si="2489"/>
        <v>2.2526817633649427E-3</v>
      </c>
      <c r="AK2076" s="13">
        <f t="shared" si="2490"/>
        <v>9.5222906029948163E-4</v>
      </c>
      <c r="AL2076" s="13">
        <f t="shared" si="2491"/>
        <v>1.3304064205307458E-5</v>
      </c>
      <c r="AM2076" s="13">
        <f t="shared" si="2492"/>
        <v>3.2253696932207907E-3</v>
      </c>
      <c r="AN2076" s="13">
        <f t="shared" si="2493"/>
        <v>2.8021844343029761E-3</v>
      </c>
      <c r="AO2076" s="13">
        <f t="shared" si="2494"/>
        <v>1.2172616398600806E-3</v>
      </c>
      <c r="AP2076" s="13">
        <f t="shared" si="2495"/>
        <v>3.5251686309111489E-4</v>
      </c>
      <c r="AQ2076" s="13">
        <f t="shared" si="2496"/>
        <v>7.6566204849281986E-5</v>
      </c>
      <c r="AR2076" s="13">
        <f t="shared" si="2497"/>
        <v>4.8680089113997216E-4</v>
      </c>
      <c r="AS2076" s="13">
        <f t="shared" si="2498"/>
        <v>6.1732548644253811E-4</v>
      </c>
      <c r="AT2076" s="13">
        <f t="shared" si="2499"/>
        <v>3.9142364275370595E-4</v>
      </c>
      <c r="AU2076" s="13">
        <f t="shared" si="2500"/>
        <v>1.6545833218874361E-4</v>
      </c>
      <c r="AV2076" s="13">
        <f t="shared" si="2501"/>
        <v>5.2455555887128556E-5</v>
      </c>
      <c r="AW2076" s="13">
        <f t="shared" si="2502"/>
        <v>4.0715698479568138E-7</v>
      </c>
      <c r="AX2076" s="13">
        <f t="shared" si="2503"/>
        <v>6.8169654543354617E-4</v>
      </c>
      <c r="AY2076" s="13">
        <f t="shared" si="2504"/>
        <v>5.9225441739190745E-4</v>
      </c>
      <c r="AZ2076" s="13">
        <f t="shared" si="2505"/>
        <v>2.5727378059188169E-4</v>
      </c>
      <c r="BA2076" s="13">
        <f t="shared" si="2506"/>
        <v>7.4506041363684743E-5</v>
      </c>
      <c r="BB2076" s="13">
        <f t="shared" si="2507"/>
        <v>1.6182615423099592E-5</v>
      </c>
      <c r="BC2076" s="13">
        <f t="shared" si="2508"/>
        <v>2.8118744428108434E-6</v>
      </c>
      <c r="BD2076" s="13">
        <f t="shared" si="2509"/>
        <v>7.0488347564434664E-5</v>
      </c>
      <c r="BE2076" s="13">
        <f t="shared" si="2510"/>
        <v>8.938819595593852E-5</v>
      </c>
      <c r="BF2076" s="13">
        <f t="shared" si="2511"/>
        <v>5.6677804575807603E-5</v>
      </c>
      <c r="BG2076" s="13">
        <f t="shared" si="2512"/>
        <v>2.3958223246962718E-5</v>
      </c>
      <c r="BH2076" s="13">
        <f t="shared" si="2513"/>
        <v>7.5955190763904819E-6</v>
      </c>
      <c r="BI2076" s="13">
        <f t="shared" si="2514"/>
        <v>1.9264169782582047E-6</v>
      </c>
      <c r="BJ2076" s="14">
        <f t="shared" si="2515"/>
        <v>0.45635506166228901</v>
      </c>
      <c r="BK2076" s="14">
        <f t="shared" si="2516"/>
        <v>0.28914752663622251</v>
      </c>
      <c r="BL2076" s="14">
        <f t="shared" si="2517"/>
        <v>0.24180710559857535</v>
      </c>
      <c r="BM2076" s="14">
        <f t="shared" si="2518"/>
        <v>0.35994501554447805</v>
      </c>
      <c r="BN2076" s="14">
        <f t="shared" si="2519"/>
        <v>0.63967156041629525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1.5021645021645</v>
      </c>
      <c r="F2077" s="10">
        <f>VLOOKUP(B2077,home!$B$2:$E$405,3,FALSE)</f>
        <v>1.27</v>
      </c>
      <c r="G2077" s="10">
        <f>VLOOKUP(C2077,away!$B$2:$E$405,4,FALSE)</f>
        <v>1.33</v>
      </c>
      <c r="H2077" s="10">
        <f>VLOOKUP(A2077,away!$A$2:$E$405,3,FALSE)</f>
        <v>1.2640692640692599</v>
      </c>
      <c r="I2077" s="10">
        <f>VLOOKUP(C2077,away!$B$2:$E$405,3,FALSE)</f>
        <v>1.1100000000000001</v>
      </c>
      <c r="J2077" s="10">
        <f>VLOOKUP(B2077,home!$B$2:$E$405,4,FALSE)</f>
        <v>1.22</v>
      </c>
      <c r="K2077" s="12">
        <f t="shared" si="2464"/>
        <v>2.5373060606060571</v>
      </c>
      <c r="L2077" s="12">
        <f t="shared" si="2465"/>
        <v>1.7118025974025919</v>
      </c>
      <c r="M2077" s="13">
        <f t="shared" si="2466"/>
        <v>1.427695388774023E-2</v>
      </c>
      <c r="N2077" s="13">
        <f t="shared" si="2467"/>
        <v>3.6225001626356494E-2</v>
      </c>
      <c r="O2077" s="13">
        <f t="shared" si="2468"/>
        <v>2.443932674803076E-2</v>
      </c>
      <c r="P2077" s="13">
        <f t="shared" si="2469"/>
        <v>6.2010051874910162E-2</v>
      </c>
      <c r="Q2077" s="13">
        <f t="shared" si="2470"/>
        <v>4.595695808600931E-2</v>
      </c>
      <c r="R2077" s="13">
        <f t="shared" si="2471"/>
        <v>2.091765150302485E-2</v>
      </c>
      <c r="S2077" s="13">
        <f t="shared" si="2472"/>
        <v>6.7333104872444177E-2</v>
      </c>
      <c r="T2077" s="13">
        <f t="shared" si="2473"/>
        <v>7.8669240220352779E-2</v>
      </c>
      <c r="U2077" s="13">
        <f t="shared" si="2474"/>
        <v>5.307448393227035E-2</v>
      </c>
      <c r="V2077" s="13">
        <f t="shared" si="2475"/>
        <v>3.2494710308575064E-2</v>
      </c>
      <c r="W2077" s="13">
        <f t="shared" si="2476"/>
        <v>3.8868956092883322E-2</v>
      </c>
      <c r="X2077" s="13">
        <f t="shared" si="2477"/>
        <v>6.6535979998124967E-2</v>
      </c>
      <c r="Y2077" s="13">
        <f t="shared" si="2478"/>
        <v>5.6948231690758626E-2</v>
      </c>
      <c r="Z2077" s="13">
        <f t="shared" si="2479"/>
        <v>1.1935630058146719E-2</v>
      </c>
      <c r="AA2077" s="13">
        <f t="shared" si="2480"/>
        <v>3.0284346483687496E-2</v>
      </c>
      <c r="AB2077" s="13">
        <f t="shared" si="2481"/>
        <v>3.8420327937277017E-2</v>
      </c>
      <c r="AC2077" s="13">
        <f t="shared" si="2482"/>
        <v>8.8210284899481409E-3</v>
      </c>
      <c r="AD2077" s="13">
        <f t="shared" si="2483"/>
        <v>2.4655609465975906E-2</v>
      </c>
      <c r="AE2077" s="13">
        <f t="shared" si="2484"/>
        <v>4.2205536324401487E-2</v>
      </c>
      <c r="AF2077" s="13">
        <f t="shared" si="2485"/>
        <v>3.6123773352439957E-2</v>
      </c>
      <c r="AG2077" s="13">
        <f t="shared" si="2486"/>
        <v>2.0612256350896415E-2</v>
      </c>
      <c r="AH2077" s="13">
        <f t="shared" si="2487"/>
        <v>5.107860633793003E-3</v>
      </c>
      <c r="AI2077" s="13">
        <f t="shared" si="2488"/>
        <v>1.2960205742854081E-2</v>
      </c>
      <c r="AJ2077" s="13">
        <f t="shared" si="2489"/>
        <v>1.6442004289022545E-2</v>
      </c>
      <c r="AK2077" s="13">
        <f t="shared" si="2490"/>
        <v>1.3906132377015898E-2</v>
      </c>
      <c r="AL2077" s="13">
        <f t="shared" si="2491"/>
        <v>1.5325185990029756E-3</v>
      </c>
      <c r="AM2077" s="13">
        <f t="shared" si="2492"/>
        <v>1.2511765465191336E-2</v>
      </c>
      <c r="AN2077" s="13">
        <f t="shared" si="2493"/>
        <v>2.1417672621406578E-2</v>
      </c>
      <c r="AO2077" s="13">
        <f t="shared" si="2494"/>
        <v>1.8331413811821084E-2</v>
      </c>
      <c r="AP2077" s="13">
        <f t="shared" si="2495"/>
        <v>1.0459920592379024E-2</v>
      </c>
      <c r="AQ2077" s="13">
        <f t="shared" si="2496"/>
        <v>4.4763298096648189E-3</v>
      </c>
      <c r="AR2077" s="13">
        <f t="shared" si="2497"/>
        <v>1.74872982001946E-3</v>
      </c>
      <c r="AS2077" s="13">
        <f t="shared" si="2498"/>
        <v>4.4370627706979155E-3</v>
      </c>
      <c r="AT2077" s="13">
        <f t="shared" si="2499"/>
        <v>5.6290931296906627E-3</v>
      </c>
      <c r="AU2077" s="13">
        <f t="shared" si="2500"/>
        <v>4.760910704560012E-3</v>
      </c>
      <c r="AV2077" s="13">
        <f t="shared" si="2501"/>
        <v>3.0199718961710941E-3</v>
      </c>
      <c r="AW2077" s="13">
        <f t="shared" si="2502"/>
        <v>1.8489696862874437E-4</v>
      </c>
      <c r="AX2077" s="13">
        <f t="shared" si="2503"/>
        <v>5.2910297239519236E-3</v>
      </c>
      <c r="AY2077" s="13">
        <f t="shared" si="2504"/>
        <v>9.057198424395221E-3</v>
      </c>
      <c r="AZ2077" s="13">
        <f t="shared" si="2505"/>
        <v>7.7520678940352023E-3</v>
      </c>
      <c r="BA2077" s="13">
        <f t="shared" si="2506"/>
        <v>4.4233366520835659E-3</v>
      </c>
      <c r="BB2077" s="13">
        <f t="shared" si="2507"/>
        <v>1.892969792555684E-3</v>
      </c>
      <c r="BC2077" s="13">
        <f t="shared" si="2508"/>
        <v>6.4807812154029222E-4</v>
      </c>
      <c r="BD2077" s="13">
        <f t="shared" si="2509"/>
        <v>4.9891337467744708E-4</v>
      </c>
      <c r="BE2077" s="13">
        <f t="shared" si="2510"/>
        <v>1.2658959292865069E-3</v>
      </c>
      <c r="BF2077" s="13">
        <f t="shared" si="2511"/>
        <v>1.6059827067375955E-3</v>
      </c>
      <c r="BG2077" s="13">
        <f t="shared" si="2512"/>
        <v>1.3582898850112738E-3</v>
      </c>
      <c r="BH2077" s="13">
        <f t="shared" si="2513"/>
        <v>8.6159928932475263E-4</v>
      </c>
      <c r="BI2077" s="13">
        <f t="shared" si="2514"/>
        <v>4.3722821972351294E-4</v>
      </c>
      <c r="BJ2077" s="14">
        <f t="shared" si="2515"/>
        <v>0.54306332611722408</v>
      </c>
      <c r="BK2077" s="14">
        <f t="shared" si="2516"/>
        <v>0.19552556645701596</v>
      </c>
      <c r="BL2077" s="14">
        <f t="shared" si="2517"/>
        <v>0.24117601737287622</v>
      </c>
      <c r="BM2077" s="14">
        <f t="shared" si="2518"/>
        <v>0.77900229482342453</v>
      </c>
      <c r="BN2077" s="14">
        <f t="shared" si="2519"/>
        <v>0.2038259437260718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1.5021645021645</v>
      </c>
      <c r="F2078" s="10">
        <f>VLOOKUP(B2078,home!$B$2:$E$405,3,FALSE)</f>
        <v>1.1100000000000001</v>
      </c>
      <c r="G2078" s="10">
        <f>VLOOKUP(C2078,away!$B$2:$E$405,4,FALSE)</f>
        <v>0.22</v>
      </c>
      <c r="H2078" s="10">
        <f>VLOOKUP(A2078,away!$A$2:$E$405,3,FALSE)</f>
        <v>1.2640692640692599</v>
      </c>
      <c r="I2078" s="10">
        <f>VLOOKUP(C2078,away!$B$2:$E$405,3,FALSE)</f>
        <v>0.89</v>
      </c>
      <c r="J2078" s="10">
        <f>VLOOKUP(B2078,home!$B$2:$E$405,4,FALSE)</f>
        <v>0.88</v>
      </c>
      <c r="K2078" s="12">
        <f t="shared" si="2464"/>
        <v>0.36682857142857095</v>
      </c>
      <c r="L2078" s="12">
        <f t="shared" si="2465"/>
        <v>0.99001904761904436</v>
      </c>
      <c r="M2078" s="13">
        <f t="shared" si="2466"/>
        <v>0.25747114612312855</v>
      </c>
      <c r="N2078" s="13">
        <f t="shared" si="2467"/>
        <v>9.4447772716424072E-2</v>
      </c>
      <c r="O2078" s="13">
        <f t="shared" si="2468"/>
        <v>0.25490133887420352</v>
      </c>
      <c r="P2078" s="13">
        <f t="shared" si="2469"/>
        <v>9.3505093994454114E-2</v>
      </c>
      <c r="Q2078" s="13">
        <f t="shared" si="2470"/>
        <v>1.7323070770088097E-2</v>
      </c>
      <c r="R2078" s="13">
        <f t="shared" si="2471"/>
        <v>0.12617859037452911</v>
      </c>
      <c r="S2078" s="13">
        <f t="shared" si="2472"/>
        <v>8.4894974976443584E-3</v>
      </c>
      <c r="T2078" s="13">
        <f t="shared" si="2473"/>
        <v>1.7150170025639924E-2</v>
      </c>
      <c r="U2078" s="13">
        <f t="shared" si="2474"/>
        <v>4.6285912051959338E-2</v>
      </c>
      <c r="V2078" s="13">
        <f t="shared" si="2475"/>
        <v>3.4256751719161598E-4</v>
      </c>
      <c r="W2078" s="13">
        <f t="shared" si="2476"/>
        <v>2.1181991011158174E-3</v>
      </c>
      <c r="X2078" s="13">
        <f t="shared" si="2477"/>
        <v>2.0970574567541972E-3</v>
      </c>
      <c r="Y2078" s="13">
        <f t="shared" si="2478"/>
        <v>1.0380634130691027E-3</v>
      </c>
      <c r="Z2078" s="13">
        <f t="shared" si="2479"/>
        <v>4.1639735957501624E-2</v>
      </c>
      <c r="AA2078" s="13">
        <f t="shared" si="2480"/>
        <v>1.5274644855953215E-2</v>
      </c>
      <c r="AB2078" s="13">
        <f t="shared" si="2481"/>
        <v>2.8015880757940432E-3</v>
      </c>
      <c r="AC2078" s="13">
        <f t="shared" si="2482"/>
        <v>7.7755819382015549E-6</v>
      </c>
      <c r="AD2078" s="13">
        <f t="shared" si="2483"/>
        <v>1.9425398756589955E-4</v>
      </c>
      <c r="AE2078" s="13">
        <f t="shared" si="2484"/>
        <v>1.9231514776619355E-4</v>
      </c>
      <c r="AF2078" s="13">
        <f t="shared" si="2485"/>
        <v>9.5197829717101357E-5</v>
      </c>
      <c r="AG2078" s="13">
        <f t="shared" si="2486"/>
        <v>3.1415888237308219E-5</v>
      </c>
      <c r="AH2078" s="13">
        <f t="shared" si="2487"/>
        <v>1.0306032933938556E-2</v>
      </c>
      <c r="AI2078" s="13">
        <f t="shared" si="2488"/>
        <v>3.7805473382524837E-3</v>
      </c>
      <c r="AJ2078" s="13">
        <f t="shared" si="2489"/>
        <v>6.934063896546223E-4</v>
      </c>
      <c r="AK2078" s="13">
        <f t="shared" si="2490"/>
        <v>8.4787091778816046E-5</v>
      </c>
      <c r="AL2078" s="13">
        <f t="shared" si="2491"/>
        <v>1.1295347551611422E-7</v>
      </c>
      <c r="AM2078" s="13">
        <f t="shared" si="2492"/>
        <v>1.4251582550620467E-5</v>
      </c>
      <c r="AN2078" s="13">
        <f t="shared" si="2493"/>
        <v>1.4109338183829465E-5</v>
      </c>
      <c r="AO2078" s="13">
        <f t="shared" si="2494"/>
        <v>6.9842567756449315E-6</v>
      </c>
      <c r="AP2078" s="13">
        <f t="shared" si="2495"/>
        <v>2.3048490804502845E-6</v>
      </c>
      <c r="AQ2078" s="13">
        <f t="shared" si="2496"/>
        <v>5.7046112288325513E-7</v>
      </c>
      <c r="AR2078" s="13">
        <f t="shared" si="2497"/>
        <v>2.0406337819976719E-3</v>
      </c>
      <c r="AS2078" s="13">
        <f t="shared" si="2498"/>
        <v>7.4856277505908769E-4</v>
      </c>
      <c r="AT2078" s="13">
        <f t="shared" si="2499"/>
        <v>1.372971066997659E-4</v>
      </c>
      <c r="AU2078" s="13">
        <f t="shared" si="2500"/>
        <v>1.6788167170650399E-5</v>
      </c>
      <c r="AV2078" s="13">
        <f t="shared" si="2501"/>
        <v>1.5395948450284297E-6</v>
      </c>
      <c r="AW2078" s="13">
        <f t="shared" si="2502"/>
        <v>1.1394723797390816E-9</v>
      </c>
      <c r="AX2078" s="13">
        <f t="shared" si="2503"/>
        <v>8.7131461127340888E-7</v>
      </c>
      <c r="AY2078" s="13">
        <f t="shared" si="2504"/>
        <v>8.6261806162945801E-7</v>
      </c>
      <c r="AZ2078" s="13">
        <f t="shared" si="2505"/>
        <v>4.2700415591669101E-7</v>
      </c>
      <c r="BA2078" s="13">
        <f t="shared" si="2506"/>
        <v>1.4091408259000548E-7</v>
      </c>
      <c r="BB2078" s="13">
        <f t="shared" si="2507"/>
        <v>3.487690646046714E-8</v>
      </c>
      <c r="BC2078" s="13">
        <f t="shared" si="2508"/>
        <v>6.9057603435780374E-9</v>
      </c>
      <c r="BD2078" s="13">
        <f t="shared" si="2509"/>
        <v>3.3671105223209707E-4</v>
      </c>
      <c r="BE2078" s="13">
        <f t="shared" si="2510"/>
        <v>1.235152342745111E-4</v>
      </c>
      <c r="BF2078" s="13">
        <f t="shared" si="2511"/>
        <v>2.2654458469292079E-5</v>
      </c>
      <c r="BG2078" s="13">
        <f t="shared" si="2512"/>
        <v>2.7701008789261013E-6</v>
      </c>
      <c r="BH2078" s="13">
        <f t="shared" si="2513"/>
        <v>2.5403803703237258E-7</v>
      </c>
      <c r="BI2078" s="13">
        <f t="shared" si="2514"/>
        <v>1.8637682042620732E-8</v>
      </c>
      <c r="BJ2078" s="14">
        <f t="shared" si="2515"/>
        <v>0.13472808045766937</v>
      </c>
      <c r="BK2078" s="14">
        <f t="shared" si="2516"/>
        <v>0.35981705628589405</v>
      </c>
      <c r="BL2078" s="14">
        <f t="shared" si="2517"/>
        <v>0.46373759293340983</v>
      </c>
      <c r="BM2078" s="14">
        <f t="shared" si="2518"/>
        <v>0.156094591303058</v>
      </c>
      <c r="BN2078" s="14">
        <f t="shared" si="2519"/>
        <v>0.84382701285282735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1.5021645021645</v>
      </c>
      <c r="F2079" s="10">
        <f>VLOOKUP(B2079,home!$B$2:$E$405,3,FALSE)</f>
        <v>0.93</v>
      </c>
      <c r="G2079" s="10">
        <f>VLOOKUP(C2079,away!$B$2:$E$405,4,FALSE)</f>
        <v>0.81</v>
      </c>
      <c r="H2079" s="10">
        <f>VLOOKUP(A2079,away!$A$2:$E$405,3,FALSE)</f>
        <v>1.2640692640692599</v>
      </c>
      <c r="I2079" s="10">
        <f>VLOOKUP(C2079,away!$B$2:$E$405,3,FALSE)</f>
        <v>1.18</v>
      </c>
      <c r="J2079" s="10">
        <f>VLOOKUP(B2079,home!$B$2:$E$405,4,FALSE)</f>
        <v>1.34</v>
      </c>
      <c r="K2079" s="12">
        <f t="shared" si="2464"/>
        <v>1.131580519480518</v>
      </c>
      <c r="L2079" s="12">
        <f t="shared" si="2465"/>
        <v>1.9987463203463138</v>
      </c>
      <c r="M2079" s="13">
        <f t="shared" si="2466"/>
        <v>4.3703510870273944E-2</v>
      </c>
      <c r="N2079" s="13">
        <f t="shared" si="2467"/>
        <v>4.9454041533707055E-2</v>
      </c>
      <c r="O2079" s="13">
        <f t="shared" si="2468"/>
        <v>8.7352231538175173E-2</v>
      </c>
      <c r="P2079" s="13">
        <f t="shared" si="2469"/>
        <v>9.8846083541750743E-2</v>
      </c>
      <c r="Q2079" s="13">
        <f t="shared" si="2470"/>
        <v>2.7980615004561678E-2</v>
      </c>
      <c r="R2079" s="13">
        <f t="shared" si="2471"/>
        <v>8.7297475680483447E-2</v>
      </c>
      <c r="S2079" s="13">
        <f t="shared" si="2472"/>
        <v>5.5891094542409293E-2</v>
      </c>
      <c r="T2079" s="13">
        <f t="shared" si="2473"/>
        <v>5.5926151281394512E-2</v>
      </c>
      <c r="U2079" s="13">
        <f t="shared" si="2474"/>
        <v>9.8784122879859326E-2</v>
      </c>
      <c r="V2079" s="13">
        <f t="shared" si="2475"/>
        <v>1.4045695364479756E-2</v>
      </c>
      <c r="W2079" s="13">
        <f t="shared" si="2476"/>
        <v>1.0554106287415422E-2</v>
      </c>
      <c r="X2079" s="13">
        <f t="shared" si="2477"/>
        <v>2.1094981106515469E-2</v>
      </c>
      <c r="Y2079" s="13">
        <f t="shared" si="2478"/>
        <v>2.1081757932211405E-2</v>
      </c>
      <c r="Z2079" s="13">
        <f t="shared" si="2479"/>
        <v>5.8161836097296041E-2</v>
      </c>
      <c r="AA2079" s="13">
        <f t="shared" si="2480"/>
        <v>6.5814800704918991E-2</v>
      </c>
      <c r="AB2079" s="13">
        <f t="shared" si="2481"/>
        <v>3.7237373185589513E-2</v>
      </c>
      <c r="AC2079" s="13">
        <f t="shared" si="2482"/>
        <v>1.9854840460078434E-3</v>
      </c>
      <c r="AD2079" s="13">
        <f t="shared" si="2483"/>
        <v>2.9857052688415384E-3</v>
      </c>
      <c r="AE2079" s="13">
        <f t="shared" si="2484"/>
        <v>5.9676674197356267E-3</v>
      </c>
      <c r="AF2079" s="13">
        <f t="shared" si="2485"/>
        <v>5.9639266481235831E-3</v>
      </c>
      <c r="AG2079" s="13">
        <f t="shared" si="2486"/>
        <v>3.9734588142507797E-3</v>
      </c>
      <c r="AH2079" s="13">
        <f t="shared" si="2487"/>
        <v>2.906268897101397E-2</v>
      </c>
      <c r="AI2079" s="13">
        <f t="shared" si="2488"/>
        <v>3.2886772683320707E-2</v>
      </c>
      <c r="AJ2079" s="13">
        <f t="shared" si="2489"/>
        <v>1.8607015658514883E-2</v>
      </c>
      <c r="AK2079" s="13">
        <f t="shared" si="2490"/>
        <v>7.0184454816147983E-3</v>
      </c>
      <c r="AL2079" s="13">
        <f t="shared" si="2491"/>
        <v>1.7962613801445802E-4</v>
      </c>
      <c r="AM2079" s="13">
        <f t="shared" si="2492"/>
        <v>6.7571318382628578E-4</v>
      </c>
      <c r="AN2079" s="13">
        <f t="shared" si="2493"/>
        <v>1.350579239782281E-3</v>
      </c>
      <c r="AO2079" s="13">
        <f t="shared" si="2494"/>
        <v>1.3497326429254782E-3</v>
      </c>
      <c r="AP2079" s="13">
        <f t="shared" si="2495"/>
        <v>8.9925771783286844E-4</v>
      </c>
      <c r="AQ2079" s="13">
        <f t="shared" si="2496"/>
        <v>4.4934701364036738E-4</v>
      </c>
      <c r="AR2079" s="13">
        <f t="shared" si="2497"/>
        <v>1.1617788528036724E-2</v>
      </c>
      <c r="AS2079" s="13">
        <f t="shared" si="2498"/>
        <v>1.3146463177770599E-2</v>
      </c>
      <c r="AT2079" s="13">
        <f t="shared" si="2499"/>
        <v>7.43814081601658E-3</v>
      </c>
      <c r="AU2079" s="13">
        <f t="shared" si="2500"/>
        <v>2.8056184161857605E-3</v>
      </c>
      <c r="AV2079" s="13">
        <f t="shared" si="2501"/>
        <v>7.9369578621289836E-4</v>
      </c>
      <c r="AW2079" s="13">
        <f t="shared" si="2502"/>
        <v>1.1285223677873562E-5</v>
      </c>
      <c r="AX2079" s="13">
        <f t="shared" si="2503"/>
        <v>1.2743731259566368E-4</v>
      </c>
      <c r="AY2079" s="13">
        <f t="shared" si="2504"/>
        <v>2.5471485962540576E-4</v>
      </c>
      <c r="AZ2079" s="13">
        <f t="shared" si="2505"/>
        <v>2.5455519420690382E-4</v>
      </c>
      <c r="BA2079" s="13">
        <f t="shared" si="2506"/>
        <v>1.6959708591536348E-4</v>
      </c>
      <c r="BB2079" s="13">
        <f t="shared" si="2507"/>
        <v>8.4745387853697607E-5</v>
      </c>
      <c r="BC2079" s="13">
        <f t="shared" si="2508"/>
        <v>3.3876906427779886E-5</v>
      </c>
      <c r="BD2079" s="13">
        <f t="shared" si="2509"/>
        <v>3.8701686784958335E-3</v>
      </c>
      <c r="BE2079" s="13">
        <f t="shared" si="2510"/>
        <v>4.3794074836895451E-3</v>
      </c>
      <c r="BF2079" s="13">
        <f t="shared" si="2511"/>
        <v>2.4778260977051424E-3</v>
      </c>
      <c r="BG2079" s="13">
        <f t="shared" si="2512"/>
        <v>9.3461991427452277E-4</v>
      </c>
      <c r="BH2079" s="13">
        <f t="shared" si="2513"/>
        <v>2.6439942202790065E-4</v>
      </c>
      <c r="BI2079" s="13">
        <f t="shared" si="2514"/>
        <v>5.9837847065736127E-5</v>
      </c>
      <c r="BJ2079" s="14">
        <f t="shared" si="2515"/>
        <v>0.21063196784138913</v>
      </c>
      <c r="BK2079" s="14">
        <f t="shared" si="2516"/>
        <v>0.21490620936256144</v>
      </c>
      <c r="BL2079" s="14">
        <f t="shared" si="2517"/>
        <v>0.51184889295097225</v>
      </c>
      <c r="BM2079" s="14">
        <f t="shared" si="2518"/>
        <v>0.60067151844731947</v>
      </c>
      <c r="BN2079" s="14">
        <f t="shared" si="2519"/>
        <v>0.39463395816895203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1.5021645021645</v>
      </c>
      <c r="F2080" s="10">
        <f>VLOOKUP(B2080,home!$B$2:$E$405,3,FALSE)</f>
        <v>1</v>
      </c>
      <c r="G2080" s="10">
        <f>VLOOKUP(C2080,away!$B$2:$E$405,4,FALSE)</f>
        <v>0.81</v>
      </c>
      <c r="H2080" s="10">
        <f>VLOOKUP(A2080,away!$A$2:$E$405,3,FALSE)</f>
        <v>1.2640692640692599</v>
      </c>
      <c r="I2080" s="10">
        <f>VLOOKUP(C2080,away!$B$2:$E$405,3,FALSE)</f>
        <v>0.89</v>
      </c>
      <c r="J2080" s="10">
        <f>VLOOKUP(B2080,home!$B$2:$E$405,4,FALSE)</f>
        <v>0.63</v>
      </c>
      <c r="K2080" s="12">
        <f t="shared" si="2464"/>
        <v>1.2167532467532451</v>
      </c>
      <c r="L2080" s="12">
        <f t="shared" si="2465"/>
        <v>0.70876363636363404</v>
      </c>
      <c r="M2080" s="13">
        <f t="shared" si="2466"/>
        <v>0.14580037562366793</v>
      </c>
      <c r="N2080" s="13">
        <f t="shared" si="2467"/>
        <v>0.17740308041794067</v>
      </c>
      <c r="O2080" s="13">
        <f t="shared" si="2468"/>
        <v>0.10333800441021464</v>
      </c>
      <c r="P2080" s="13">
        <f t="shared" si="2469"/>
        <v>0.12573685237912982</v>
      </c>
      <c r="Q2080" s="13">
        <f t="shared" si="2470"/>
        <v>0.1079278870412782</v>
      </c>
      <c r="R2080" s="13">
        <f t="shared" si="2471"/>
        <v>3.6621109890172483E-2</v>
      </c>
      <c r="S2080" s="13">
        <f t="shared" si="2472"/>
        <v>2.7108565356200411E-2</v>
      </c>
      <c r="T2080" s="13">
        <f t="shared" si="2473"/>
        <v>7.6495361684419866E-2</v>
      </c>
      <c r="U2080" s="13">
        <f t="shared" si="2474"/>
        <v>4.4558854358574741E-2</v>
      </c>
      <c r="V2080" s="13">
        <f t="shared" si="2475"/>
        <v>2.5975742257349026E-3</v>
      </c>
      <c r="W2080" s="13">
        <f t="shared" si="2476"/>
        <v>4.377386899089758E-2</v>
      </c>
      <c r="X2080" s="13">
        <f t="shared" si="2477"/>
        <v>3.1025326563693886E-2</v>
      </c>
      <c r="Y2080" s="13">
        <f t="shared" si="2478"/>
        <v>1.0994811637326464E-2</v>
      </c>
      <c r="Z2080" s="13">
        <f t="shared" si="2479"/>
        <v>8.6519036711436327E-3</v>
      </c>
      <c r="AA2080" s="13">
        <f t="shared" si="2480"/>
        <v>1.0527231882460335E-2</v>
      </c>
      <c r="AB2080" s="13">
        <f t="shared" si="2481"/>
        <v>6.4045217861539473E-3</v>
      </c>
      <c r="AC2080" s="13">
        <f t="shared" si="2482"/>
        <v>1.4000770126961637E-4</v>
      </c>
      <c r="AD2080" s="13">
        <f t="shared" si="2483"/>
        <v>1.3315499304406455E-2</v>
      </c>
      <c r="AE2080" s="13">
        <f t="shared" si="2484"/>
        <v>9.4375417069885587E-3</v>
      </c>
      <c r="AF2080" s="13">
        <f t="shared" si="2485"/>
        <v>3.3444931892893338E-3</v>
      </c>
      <c r="AG2080" s="13">
        <f t="shared" si="2486"/>
        <v>7.9015171821137222E-4</v>
      </c>
      <c r="AH2080" s="13">
        <f t="shared" si="2487"/>
        <v>1.5330386768569087E-3</v>
      </c>
      <c r="AI2080" s="13">
        <f t="shared" si="2488"/>
        <v>1.8653297874639426E-3</v>
      </c>
      <c r="AJ2080" s="13">
        <f t="shared" si="2489"/>
        <v>1.1348230375811466E-3</v>
      </c>
      <c r="AK2080" s="13">
        <f t="shared" si="2490"/>
        <v>4.6026653848908001E-4</v>
      </c>
      <c r="AL2080" s="13">
        <f t="shared" si="2491"/>
        <v>4.8296522121226575E-6</v>
      </c>
      <c r="AM2080" s="13">
        <f t="shared" si="2492"/>
        <v>3.240335402155424E-3</v>
      </c>
      <c r="AN2080" s="13">
        <f t="shared" si="2493"/>
        <v>2.2966319026694968E-3</v>
      </c>
      <c r="AO2080" s="13">
        <f t="shared" si="2494"/>
        <v>8.1388458936238199E-4</v>
      </c>
      <c r="AP2080" s="13">
        <f t="shared" si="2495"/>
        <v>1.9228393371226835E-4</v>
      </c>
      <c r="AQ2080" s="13">
        <f t="shared" si="2496"/>
        <v>3.407096501805281E-5</v>
      </c>
      <c r="AR2080" s="13">
        <f t="shared" si="2497"/>
        <v>2.1731241345903941E-4</v>
      </c>
      <c r="AS2080" s="13">
        <f t="shared" si="2498"/>
        <v>2.644155846360698E-4</v>
      </c>
      <c r="AT2080" s="13">
        <f t="shared" si="2499"/>
        <v>1.6086426054904776E-4</v>
      </c>
      <c r="AU2080" s="13">
        <f t="shared" si="2500"/>
        <v>6.524403710320461E-5</v>
      </c>
      <c r="AV2080" s="13">
        <f t="shared" si="2501"/>
        <v>1.9846473494153343E-5</v>
      </c>
      <c r="AW2080" s="13">
        <f t="shared" si="2502"/>
        <v>1.1569572145030451E-7</v>
      </c>
      <c r="AX2080" s="13">
        <f t="shared" si="2503"/>
        <v>6.5711477019034833E-4</v>
      </c>
      <c r="AY2080" s="13">
        <f t="shared" si="2504"/>
        <v>4.6573905402836496E-4</v>
      </c>
      <c r="AZ2080" s="13">
        <f t="shared" si="2505"/>
        <v>1.6504945276485147E-4</v>
      </c>
      <c r="BA2080" s="13">
        <f t="shared" si="2506"/>
        <v>3.8993683440481337E-5</v>
      </c>
      <c r="BB2080" s="13">
        <f t="shared" si="2507"/>
        <v>6.9093262176219913E-6</v>
      </c>
      <c r="BC2080" s="13">
        <f t="shared" si="2508"/>
        <v>9.7941583496487148E-7</v>
      </c>
      <c r="BD2080" s="13">
        <f t="shared" si="2509"/>
        <v>2.5670522731697713E-5</v>
      </c>
      <c r="BE2080" s="13">
        <f t="shared" si="2510"/>
        <v>3.1234691879646172E-5</v>
      </c>
      <c r="BF2080" s="13">
        <f t="shared" si="2511"/>
        <v>1.9002456377948357E-5</v>
      </c>
      <c r="BG2080" s="13">
        <f t="shared" si="2512"/>
        <v>7.7071001647185241E-6</v>
      </c>
      <c r="BH2080" s="13">
        <f t="shared" si="2513"/>
        <v>2.3444097871184334E-6</v>
      </c>
      <c r="BI2080" s="13">
        <f t="shared" si="2514"/>
        <v>5.7051364403928722E-7</v>
      </c>
      <c r="BJ2080" s="14">
        <f t="shared" si="2515"/>
        <v>0.48242001474984669</v>
      </c>
      <c r="BK2080" s="14">
        <f t="shared" si="2516"/>
        <v>0.30185394399224319</v>
      </c>
      <c r="BL2080" s="14">
        <f t="shared" si="2517"/>
        <v>0.2072573928317939</v>
      </c>
      <c r="BM2080" s="14">
        <f t="shared" si="2518"/>
        <v>0.30289032212431677</v>
      </c>
      <c r="BN2080" s="14">
        <f t="shared" si="2519"/>
        <v>0.69682730976240381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1.5021645021645</v>
      </c>
      <c r="F2081" s="10">
        <f>VLOOKUP(B2081,home!$B$2:$E$405,3,FALSE)</f>
        <v>0.87</v>
      </c>
      <c r="G2081" s="10">
        <f>VLOOKUP(C2081,away!$B$2:$E$405,4,FALSE)</f>
        <v>1.33</v>
      </c>
      <c r="H2081" s="10">
        <f>VLOOKUP(A2081,away!$A$2:$E$405,3,FALSE)</f>
        <v>1.2640692640692599</v>
      </c>
      <c r="I2081" s="10">
        <f>VLOOKUP(C2081,away!$B$2:$E$405,3,FALSE)</f>
        <v>0.89</v>
      </c>
      <c r="J2081" s="10">
        <f>VLOOKUP(B2081,home!$B$2:$E$405,4,FALSE)</f>
        <v>0.87</v>
      </c>
      <c r="K2081" s="12">
        <f t="shared" si="2464"/>
        <v>1.7381545454545431</v>
      </c>
      <c r="L2081" s="12">
        <f t="shared" si="2465"/>
        <v>0.97876883116882785</v>
      </c>
      <c r="M2081" s="13">
        <f t="shared" si="2466"/>
        <v>6.6077738328195731E-2</v>
      </c>
      <c r="N2081" s="13">
        <f t="shared" si="2467"/>
        <v>0.11485332122850928</v>
      </c>
      <c r="O2081" s="13">
        <f t="shared" si="2468"/>
        <v>6.4674830709767789E-2</v>
      </c>
      <c r="P2081" s="13">
        <f t="shared" si="2469"/>
        <v>0.11241485097468594</v>
      </c>
      <c r="Q2081" s="13">
        <f t="shared" si="2470"/>
        <v>9.9816411176942121E-2</v>
      </c>
      <c r="R2081" s="13">
        <f t="shared" si="2471"/>
        <v>3.1650854229920609E-2</v>
      </c>
      <c r="S2081" s="13">
        <f t="shared" si="2472"/>
        <v>4.7811483259667407E-2</v>
      </c>
      <c r="T2081" s="13">
        <f t="shared" si="2473"/>
        <v>9.7697192099122754E-2</v>
      </c>
      <c r="U2081" s="13">
        <f t="shared" si="2474"/>
        <v>5.5014076147255654E-2</v>
      </c>
      <c r="V2081" s="13">
        <f t="shared" si="2475"/>
        <v>9.0377063634065145E-3</v>
      </c>
      <c r="W2081" s="13">
        <f t="shared" si="2476"/>
        <v>5.7832116266053876E-2</v>
      </c>
      <c r="X2081" s="13">
        <f t="shared" si="2477"/>
        <v>5.6604272841745309E-2</v>
      </c>
      <c r="Y2081" s="13">
        <f t="shared" si="2478"/>
        <v>2.7701248984238237E-2</v>
      </c>
      <c r="Z2081" s="13">
        <f t="shared" si="2479"/>
        <v>1.0326289866704783E-2</v>
      </c>
      <c r="AA2081" s="13">
        <f t="shared" si="2480"/>
        <v>1.7948687669494107E-2</v>
      </c>
      <c r="AB2081" s="13">
        <f t="shared" si="2481"/>
        <v>1.559879652883755E-2</v>
      </c>
      <c r="AC2081" s="13">
        <f t="shared" si="2482"/>
        <v>9.6096321516519123E-4</v>
      </c>
      <c r="AD2081" s="13">
        <f t="shared" si="2483"/>
        <v>2.5130288940274297E-2</v>
      </c>
      <c r="AE2081" s="13">
        <f t="shared" si="2484"/>
        <v>2.4596743533007195E-2</v>
      </c>
      <c r="AF2081" s="13">
        <f t="shared" si="2485"/>
        <v>1.2037262959180436E-2</v>
      </c>
      <c r="AG2081" s="13">
        <f t="shared" si="2486"/>
        <v>3.9272325990096215E-3</v>
      </c>
      <c r="AH2081" s="13">
        <f t="shared" si="2487"/>
        <v>2.5267626657862882E-3</v>
      </c>
      <c r="AI2081" s="13">
        <f t="shared" si="2488"/>
        <v>4.3919040128212747E-3</v>
      </c>
      <c r="AJ2081" s="13">
        <f t="shared" si="2489"/>
        <v>3.8169039615426744E-3</v>
      </c>
      <c r="AK2081" s="13">
        <f t="shared" si="2490"/>
        <v>2.2114563234396181E-3</v>
      </c>
      <c r="AL2081" s="13">
        <f t="shared" si="2491"/>
        <v>6.5393604174769082E-5</v>
      </c>
      <c r="AM2081" s="13">
        <f t="shared" si="2492"/>
        <v>8.7360651900247541E-3</v>
      </c>
      <c r="AN2081" s="13">
        <f t="shared" si="2493"/>
        <v>8.5505883150552107E-3</v>
      </c>
      <c r="AO2081" s="13">
        <f t="shared" si="2494"/>
        <v>4.1845246654662127E-3</v>
      </c>
      <c r="AP2081" s="13">
        <f t="shared" si="2495"/>
        <v>1.3652274386051653E-3</v>
      </c>
      <c r="AQ2081" s="13">
        <f t="shared" si="2496"/>
        <v>3.340605160907976E-4</v>
      </c>
      <c r="AR2081" s="13">
        <f t="shared" si="2497"/>
        <v>4.946233082065354E-4</v>
      </c>
      <c r="AS2081" s="13">
        <f t="shared" si="2498"/>
        <v>8.5973175144695292E-4</v>
      </c>
      <c r="AT2081" s="13">
        <f t="shared" si="2499"/>
        <v>7.4717332582455859E-4</v>
      </c>
      <c r="AU2081" s="13">
        <f t="shared" si="2500"/>
        <v>4.3290090417478171E-4</v>
      </c>
      <c r="AV2081" s="13">
        <f t="shared" si="2501"/>
        <v>1.8811216858069464E-4</v>
      </c>
      <c r="AW2081" s="13">
        <f t="shared" si="2502"/>
        <v>3.0903046312461751E-6</v>
      </c>
      <c r="AX2081" s="13">
        <f t="shared" si="2503"/>
        <v>2.5307719032381208E-3</v>
      </c>
      <c r="AY2081" s="13">
        <f t="shared" si="2504"/>
        <v>2.4770406576872855E-3</v>
      </c>
      <c r="AZ2081" s="13">
        <f t="shared" si="2505"/>
        <v>1.2122250946411243E-3</v>
      </c>
      <c r="BA2081" s="13">
        <f t="shared" si="2506"/>
        <v>3.9549604633180505E-4</v>
      </c>
      <c r="BB2081" s="13">
        <f t="shared" si="2507"/>
        <v>9.6774800750018354E-5</v>
      </c>
      <c r="BC2081" s="13">
        <f t="shared" si="2508"/>
        <v>1.8944031723338336E-5</v>
      </c>
      <c r="BD2081" s="13">
        <f t="shared" si="2509"/>
        <v>8.0686979540361563E-5</v>
      </c>
      <c r="BE2081" s="13">
        <f t="shared" si="2510"/>
        <v>1.4024644024707717E-4</v>
      </c>
      <c r="BF2081" s="13">
        <f t="shared" si="2511"/>
        <v>1.2188499379963811E-4</v>
      </c>
      <c r="BG2081" s="13">
        <f t="shared" si="2512"/>
        <v>7.0618318665179944E-5</v>
      </c>
      <c r="BH2081" s="13">
        <f t="shared" si="2513"/>
        <v>3.0686387895059989E-5</v>
      </c>
      <c r="BI2081" s="13">
        <f t="shared" si="2514"/>
        <v>1.0667536920675949E-5</v>
      </c>
      <c r="BJ2081" s="14">
        <f t="shared" si="2515"/>
        <v>0.55009780928769691</v>
      </c>
      <c r="BK2081" s="14">
        <f t="shared" si="2516"/>
        <v>0.23884517640298283</v>
      </c>
      <c r="BL2081" s="14">
        <f t="shared" si="2517"/>
        <v>0.20101160436416704</v>
      </c>
      <c r="BM2081" s="14">
        <f t="shared" si="2518"/>
        <v>0.5083189229204742</v>
      </c>
      <c r="BN2081" s="14">
        <f t="shared" si="2519"/>
        <v>0.48948800664802145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1.5021645021645</v>
      </c>
      <c r="F2082" s="10">
        <f>VLOOKUP(B2082,home!$B$2:$E$405,3,FALSE)</f>
        <v>1.33</v>
      </c>
      <c r="G2082" s="10">
        <f>VLOOKUP(C2082,away!$B$2:$E$405,4,FALSE)</f>
        <v>0.87</v>
      </c>
      <c r="H2082" s="10">
        <f>VLOOKUP(A2082,away!$A$2:$E$405,3,FALSE)</f>
        <v>1.2640692640692599</v>
      </c>
      <c r="I2082" s="10">
        <f>VLOOKUP(C2082,away!$B$2:$E$405,3,FALSE)</f>
        <v>0.73</v>
      </c>
      <c r="J2082" s="10">
        <f>VLOOKUP(B2082,home!$B$2:$E$405,4,FALSE)</f>
        <v>0.4</v>
      </c>
      <c r="K2082" s="12">
        <f t="shared" si="2464"/>
        <v>1.7381545454545431</v>
      </c>
      <c r="L2082" s="12">
        <f t="shared" si="2465"/>
        <v>0.36910822510822389</v>
      </c>
      <c r="M2082" s="13">
        <f t="shared" si="2466"/>
        <v>0.12157027716188316</v>
      </c>
      <c r="N2082" s="13">
        <f t="shared" si="2467"/>
        <v>0.21130792984109584</v>
      </c>
      <c r="O2082" s="13">
        <f t="shared" si="2468"/>
        <v>4.4872589229137533E-2</v>
      </c>
      <c r="P2082" s="13">
        <f t="shared" si="2469"/>
        <v>7.7995494934939971E-2</v>
      </c>
      <c r="Q2082" s="13">
        <f t="shared" si="2470"/>
        <v>0.18364291937194527</v>
      </c>
      <c r="R2082" s="13">
        <f t="shared" si="2471"/>
        <v>8.2814208831886796E-3</v>
      </c>
      <c r="S2082" s="13">
        <f t="shared" si="2472"/>
        <v>1.2509836639686446E-2</v>
      </c>
      <c r="T2082" s="13">
        <f t="shared" si="2473"/>
        <v>6.7784112023071372E-2</v>
      </c>
      <c r="U2082" s="13">
        <f t="shared" si="2474"/>
        <v>1.4394389350936579E-2</v>
      </c>
      <c r="V2082" s="13">
        <f t="shared" si="2475"/>
        <v>8.9176667835997919E-4</v>
      </c>
      <c r="W2082" s="13">
        <f t="shared" si="2476"/>
        <v>0.10639992501562963</v>
      </c>
      <c r="X2082" s="13">
        <f t="shared" si="2477"/>
        <v>3.9273087474167162E-2</v>
      </c>
      <c r="Y2082" s="13">
        <f t="shared" si="2478"/>
        <v>7.24800980605493E-3</v>
      </c>
      <c r="Z2082" s="13">
        <f t="shared" si="2479"/>
        <v>1.018913521189318E-3</v>
      </c>
      <c r="AA2082" s="13">
        <f t="shared" si="2480"/>
        <v>1.7710291682803067E-3</v>
      </c>
      <c r="AB2082" s="13">
        <f t="shared" si="2481"/>
        <v>1.5391611994894974E-3</v>
      </c>
      <c r="AC2082" s="13">
        <f t="shared" si="2482"/>
        <v>3.5758012293866499E-5</v>
      </c>
      <c r="AD2082" s="13">
        <f t="shared" si="2483"/>
        <v>4.6234878325484806E-2</v>
      </c>
      <c r="AE2082" s="13">
        <f t="shared" si="2484"/>
        <v>1.7065673876814385E-2</v>
      </c>
      <c r="AF2082" s="13">
        <f t="shared" si="2485"/>
        <v>3.1495402974733699E-3</v>
      </c>
      <c r="AG2082" s="13">
        <f t="shared" si="2486"/>
        <v>3.8750707636907441E-4</v>
      </c>
      <c r="AH2082" s="13">
        <f t="shared" si="2487"/>
        <v>9.4022340336239932E-5</v>
      </c>
      <c r="AI2082" s="13">
        <f t="shared" si="2488"/>
        <v>1.6342535822970943E-4</v>
      </c>
      <c r="AJ2082" s="13">
        <f t="shared" si="2489"/>
        <v>1.4202926462475329E-4</v>
      </c>
      <c r="AK2082" s="13">
        <f t="shared" si="2490"/>
        <v>8.228960396502705E-5</v>
      </c>
      <c r="AL2082" s="13">
        <f t="shared" si="2491"/>
        <v>9.1764662608640642E-7</v>
      </c>
      <c r="AM2082" s="13">
        <f t="shared" si="2492"/>
        <v>1.6072672783995819E-2</v>
      </c>
      <c r="AN2082" s="13">
        <f t="shared" si="2493"/>
        <v>5.9325557240459516E-3</v>
      </c>
      <c r="AO2082" s="13">
        <f t="shared" si="2494"/>
        <v>1.0948775568291175E-3</v>
      </c>
      <c r="AP2082" s="13">
        <f t="shared" si="2495"/>
        <v>1.3470943723734139E-4</v>
      </c>
      <c r="AQ2082" s="13">
        <f t="shared" si="2496"/>
        <v>1.2430590321000686E-5</v>
      </c>
      <c r="AR2082" s="13">
        <f t="shared" si="2497"/>
        <v>6.9408838324061799E-6</v>
      </c>
      <c r="AS2082" s="13">
        <f t="shared" si="2498"/>
        <v>1.206432878276875E-5</v>
      </c>
      <c r="AT2082" s="13">
        <f t="shared" si="2499"/>
        <v>1.0484833955813792E-5</v>
      </c>
      <c r="AU2082" s="13">
        <f t="shared" si="2500"/>
        <v>6.0747539328779615E-6</v>
      </c>
      <c r="AV2082" s="13">
        <f t="shared" si="2501"/>
        <v>2.6397152902374234E-6</v>
      </c>
      <c r="AW2082" s="13">
        <f t="shared" si="2502"/>
        <v>1.635366446467495E-8</v>
      </c>
      <c r="AX2082" s="13">
        <f t="shared" si="2503"/>
        <v>4.6561315428509742E-3</v>
      </c>
      <c r="AY2082" s="13">
        <f t="shared" si="2504"/>
        <v>1.7186164496521389E-3</v>
      </c>
      <c r="AZ2082" s="13">
        <f t="shared" si="2505"/>
        <v>3.1717773368644908E-4</v>
      </c>
      <c r="BA2082" s="13">
        <f t="shared" si="2506"/>
        <v>3.9024303441618056E-5</v>
      </c>
      <c r="BB2082" s="13">
        <f t="shared" si="2507"/>
        <v>3.6010478448550969E-6</v>
      </c>
      <c r="BC2082" s="13">
        <f t="shared" si="2508"/>
        <v>2.6583527570885203E-7</v>
      </c>
      <c r="BD2082" s="13">
        <f t="shared" si="2509"/>
        <v>4.2698955201030194E-7</v>
      </c>
      <c r="BE2082" s="13">
        <f t="shared" si="2510"/>
        <v>7.4217383068830522E-7</v>
      </c>
      <c r="BF2082" s="13">
        <f t="shared" si="2511"/>
        <v>6.4500640866414437E-7</v>
      </c>
      <c r="BG2082" s="13">
        <f t="shared" si="2512"/>
        <v>3.7370694035563112E-7</v>
      </c>
      <c r="BH2082" s="13">
        <f t="shared" si="2513"/>
        <v>1.6239010426176253E-7</v>
      </c>
      <c r="BI2082" s="13">
        <f t="shared" si="2514"/>
        <v>5.6451819571883903E-8</v>
      </c>
      <c r="BJ2082" s="14">
        <f t="shared" si="2515"/>
        <v>0.71247564611328651</v>
      </c>
      <c r="BK2082" s="14">
        <f t="shared" si="2516"/>
        <v>0.2147226675234416</v>
      </c>
      <c r="BL2082" s="14">
        <f t="shared" si="2517"/>
        <v>7.1380967632637987E-2</v>
      </c>
      <c r="BM2082" s="14">
        <f t="shared" si="2518"/>
        <v>0.35020896327237766</v>
      </c>
      <c r="BN2082" s="14">
        <f t="shared" si="2519"/>
        <v>0.6476706314221905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1.5021645021645</v>
      </c>
      <c r="F2083" s="10">
        <f>VLOOKUP(B2083,home!$B$2:$E$405,3,FALSE)</f>
        <v>1.1100000000000001</v>
      </c>
      <c r="G2083" s="10">
        <f>VLOOKUP(C2083,away!$B$2:$E$405,4,FALSE)</f>
        <v>1.21</v>
      </c>
      <c r="H2083" s="10">
        <f>VLOOKUP(A2083,away!$A$2:$E$405,3,FALSE)</f>
        <v>1.2640692640692599</v>
      </c>
      <c r="I2083" s="10">
        <f>VLOOKUP(C2083,away!$B$2:$E$405,3,FALSE)</f>
        <v>0.42</v>
      </c>
      <c r="J2083" s="10">
        <f>VLOOKUP(B2083,home!$B$2:$E$405,4,FALSE)</f>
        <v>0.97</v>
      </c>
      <c r="K2083" s="12">
        <f t="shared" si="2464"/>
        <v>2.0175571428571399</v>
      </c>
      <c r="L2083" s="12">
        <f t="shared" si="2465"/>
        <v>0.51498181818181643</v>
      </c>
      <c r="M2083" s="13">
        <f t="shared" si="2466"/>
        <v>7.9457025673726089E-2</v>
      </c>
      <c r="N2083" s="13">
        <f t="shared" si="2467"/>
        <v>0.1603090896982092</v>
      </c>
      <c r="O2083" s="13">
        <f t="shared" si="2468"/>
        <v>4.091892354877473E-2</v>
      </c>
      <c r="P2083" s="13">
        <f t="shared" si="2469"/>
        <v>8.2556266483855681E-2</v>
      </c>
      <c r="Q2083" s="13">
        <f t="shared" si="2470"/>
        <v>0.16171637449277401</v>
      </c>
      <c r="R2083" s="13">
        <f t="shared" si="2471"/>
        <v>1.0536250823595376E-2</v>
      </c>
      <c r="S2083" s="13">
        <f t="shared" si="2472"/>
        <v>2.1444098485828032E-2</v>
      </c>
      <c r="T2083" s="13">
        <f t="shared" si="2473"/>
        <v>8.3280992566060294E-2</v>
      </c>
      <c r="U2083" s="13">
        <f t="shared" si="2474"/>
        <v>2.1257488108079273E-2</v>
      </c>
      <c r="V2083" s="13">
        <f t="shared" si="2475"/>
        <v>2.475614535154332E-3</v>
      </c>
      <c r="W2083" s="13">
        <f t="shared" si="2476"/>
        <v>0.10875734215828545</v>
      </c>
      <c r="X2083" s="13">
        <f t="shared" si="2477"/>
        <v>5.6008053805295763E-2</v>
      </c>
      <c r="Y2083" s="13">
        <f t="shared" si="2478"/>
        <v>1.4421564690738107E-2</v>
      </c>
      <c r="Z2083" s="13">
        <f t="shared" si="2479"/>
        <v>1.8086592019849364E-3</v>
      </c>
      <c r="AA2083" s="13">
        <f t="shared" si="2480"/>
        <v>3.6490732919590026E-3</v>
      </c>
      <c r="AB2083" s="13">
        <f t="shared" si="2481"/>
        <v>3.6811069425005528E-3</v>
      </c>
      <c r="AC2083" s="13">
        <f t="shared" si="2482"/>
        <v>1.6076103052449202E-4</v>
      </c>
      <c r="AD2083" s="13">
        <f t="shared" si="2483"/>
        <v>5.485603812740171E-2</v>
      </c>
      <c r="AE2083" s="13">
        <f t="shared" si="2484"/>
        <v>2.8249862253100382E-2</v>
      </c>
      <c r="AF2083" s="13">
        <f t="shared" si="2485"/>
        <v>7.2740827132437491E-3</v>
      </c>
      <c r="AG2083" s="13">
        <f t="shared" si="2486"/>
        <v>1.2486734470903956E-3</v>
      </c>
      <c r="AH2083" s="13">
        <f t="shared" si="2487"/>
        <v>2.3285665107736889E-4</v>
      </c>
      <c r="AI2083" s="13">
        <f t="shared" si="2488"/>
        <v>4.6980159964293833E-4</v>
      </c>
      <c r="AJ2083" s="13">
        <f t="shared" si="2489"/>
        <v>4.7392578654266042E-4</v>
      </c>
      <c r="AK2083" s="13">
        <f t="shared" si="2490"/>
        <v>3.1872411860777756E-4</v>
      </c>
      <c r="AL2083" s="13">
        <f t="shared" si="2491"/>
        <v>6.6812621608552304E-6</v>
      </c>
      <c r="AM2083" s="13">
        <f t="shared" si="2492"/>
        <v>2.2135038310556576E-2</v>
      </c>
      <c r="AN2083" s="13">
        <f t="shared" si="2493"/>
        <v>1.1399142274694588E-2</v>
      </c>
      <c r="AO2083" s="13">
        <f t="shared" si="2494"/>
        <v>2.9351755071677127E-3</v>
      </c>
      <c r="AP2083" s="13">
        <f t="shared" si="2495"/>
        <v>5.0385400645465471E-4</v>
      </c>
      <c r="AQ2083" s="13">
        <f t="shared" si="2496"/>
        <v>6.4868913085552686E-5</v>
      </c>
      <c r="AR2083" s="13">
        <f t="shared" si="2497"/>
        <v>2.3983388309510459E-5</v>
      </c>
      <c r="AS2083" s="13">
        <f t="shared" si="2498"/>
        <v>4.838785639376925E-5</v>
      </c>
      <c r="AT2083" s="13">
        <f t="shared" si="2499"/>
        <v>4.8812632647397353E-5</v>
      </c>
      <c r="AU2083" s="13">
        <f t="shared" si="2500"/>
        <v>3.2827425219806044E-5</v>
      </c>
      <c r="AV2083" s="13">
        <f t="shared" si="2501"/>
        <v>1.6557801558457081E-5</v>
      </c>
      <c r="AW2083" s="13">
        <f t="shared" si="2502"/>
        <v>1.9282962314224761E-7</v>
      </c>
      <c r="AX2083" s="13">
        <f t="shared" si="2503"/>
        <v>7.4431174418133107E-3</v>
      </c>
      <c r="AY2083" s="13">
        <f t="shared" si="2504"/>
        <v>3.8330701531258094E-3</v>
      </c>
      <c r="AZ2083" s="13">
        <f t="shared" si="2505"/>
        <v>9.8698071833759138E-4</v>
      </c>
      <c r="BA2083" s="13">
        <f t="shared" si="2506"/>
        <v>1.6942570827996271E-4</v>
      </c>
      <c r="BB2083" s="13">
        <f t="shared" si="2507"/>
        <v>2.1812789824189304E-5</v>
      </c>
      <c r="BC2083" s="13">
        <f t="shared" si="2508"/>
        <v>2.2466380326557671E-6</v>
      </c>
      <c r="BD2083" s="13">
        <f t="shared" si="2509"/>
        <v>2.0585014862987023E-6</v>
      </c>
      <c r="BE2083" s="13">
        <f t="shared" si="2510"/>
        <v>4.1531443772639859E-6</v>
      </c>
      <c r="BF2083" s="13">
        <f t="shared" si="2511"/>
        <v>4.1896030518329627E-6</v>
      </c>
      <c r="BG2083" s="13">
        <f t="shared" si="2512"/>
        <v>2.8175878543205551E-6</v>
      </c>
      <c r="BH2083" s="13">
        <f t="shared" si="2513"/>
        <v>1.42116112527799E-6</v>
      </c>
      <c r="BI2083" s="13">
        <f t="shared" si="2514"/>
        <v>5.734547558910996E-7</v>
      </c>
      <c r="BJ2083" s="14">
        <f t="shared" si="2515"/>
        <v>0.72561680641357151</v>
      </c>
      <c r="BK2083" s="14">
        <f t="shared" si="2516"/>
        <v>0.18993351762437527</v>
      </c>
      <c r="BL2083" s="14">
        <f t="shared" si="2517"/>
        <v>8.1723933427559528E-2</v>
      </c>
      <c r="BM2083" s="14">
        <f t="shared" si="2518"/>
        <v>0.45975610862305355</v>
      </c>
      <c r="BN2083" s="14">
        <f t="shared" si="2519"/>
        <v>0.53549393072093499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1.3644444444444399</v>
      </c>
      <c r="F2084" s="10">
        <f>VLOOKUP(B2084,home!$B$2:$E$405,3,FALSE)</f>
        <v>0.98</v>
      </c>
      <c r="G2084" s="10">
        <f>VLOOKUP(C2084,away!$B$2:$E$405,4,FALSE)</f>
        <v>1</v>
      </c>
      <c r="H2084" s="10">
        <f>VLOOKUP(A2084,away!$A$2:$E$405,3,FALSE)</f>
        <v>1.1155555555555601</v>
      </c>
      <c r="I2084" s="10">
        <f>VLOOKUP(C2084,away!$B$2:$E$405,3,FALSE)</f>
        <v>1</v>
      </c>
      <c r="J2084" s="10">
        <f>VLOOKUP(B2084,home!$B$2:$E$405,4,FALSE)</f>
        <v>1.39</v>
      </c>
      <c r="K2084" s="12">
        <f t="shared" si="2464"/>
        <v>1.337155555555551</v>
      </c>
      <c r="L2084" s="12">
        <f t="shared" si="2465"/>
        <v>1.5506222222222283</v>
      </c>
      <c r="M2084" s="13">
        <f t="shared" si="2466"/>
        <v>5.5699852633096299E-2</v>
      </c>
      <c r="N2084" s="13">
        <f t="shared" si="2467"/>
        <v>7.4479367391970197E-2</v>
      </c>
      <c r="O2084" s="13">
        <f t="shared" si="2468"/>
        <v>8.6369429267382419E-2</v>
      </c>
      <c r="P2084" s="13">
        <f t="shared" si="2469"/>
        <v>0.11548936217504259</v>
      </c>
      <c r="Q2084" s="13">
        <f t="shared" si="2470"/>
        <v>4.9795249941217958E-2</v>
      </c>
      <c r="R2084" s="13">
        <f t="shared" si="2471"/>
        <v>6.6963178171327062E-2</v>
      </c>
      <c r="S2084" s="13">
        <f t="shared" si="2472"/>
        <v>5.9864578383430858E-2</v>
      </c>
      <c r="T2084" s="13">
        <f t="shared" si="2473"/>
        <v>7.7213621119962675E-2</v>
      </c>
      <c r="U2084" s="13">
        <f t="shared" si="2474"/>
        <v>8.9540185709446163E-2</v>
      </c>
      <c r="V2084" s="13">
        <f t="shared" si="2475"/>
        <v>1.379162231445915E-2</v>
      </c>
      <c r="W2084" s="13">
        <f t="shared" si="2476"/>
        <v>2.2194665033058943E-2</v>
      </c>
      <c r="X2084" s="13">
        <f t="shared" si="2477"/>
        <v>3.441554081503985E-2</v>
      </c>
      <c r="Y2084" s="13">
        <f t="shared" si="2478"/>
        <v>2.6682751188798447E-2</v>
      </c>
      <c r="Z2084" s="13">
        <f t="shared" si="2479"/>
        <v>3.461153071436205E-2</v>
      </c>
      <c r="AA2084" s="13">
        <f t="shared" si="2480"/>
        <v>4.62810005809908E-2</v>
      </c>
      <c r="AB2084" s="13">
        <f t="shared" si="2481"/>
        <v>3.0942448521770773E-2</v>
      </c>
      <c r="AC2084" s="13">
        <f t="shared" si="2482"/>
        <v>1.7872417847178861E-3</v>
      </c>
      <c r="AD2084" s="13">
        <f t="shared" si="2483"/>
        <v>7.4194299131623209E-3</v>
      </c>
      <c r="AE2084" s="13">
        <f t="shared" si="2484"/>
        <v>1.1504732899569834E-2</v>
      </c>
      <c r="AF2084" s="13">
        <f t="shared" si="2485"/>
        <v>8.9197472474020784E-3</v>
      </c>
      <c r="AG2084" s="13">
        <f t="shared" si="2486"/>
        <v>4.6103860994757377E-3</v>
      </c>
      <c r="AH2084" s="13">
        <f t="shared" si="2487"/>
        <v>1.3417352167704255E-2</v>
      </c>
      <c r="AI2084" s="13">
        <f t="shared" si="2488"/>
        <v>1.7941086991891057E-2</v>
      </c>
      <c r="AJ2084" s="13">
        <f t="shared" si="2489"/>
        <v>1.1995012071956281E-2</v>
      </c>
      <c r="AK2084" s="13">
        <f t="shared" si="2490"/>
        <v>5.3463990103240827E-3</v>
      </c>
      <c r="AL2084" s="13">
        <f t="shared" si="2491"/>
        <v>1.4822833742795803E-4</v>
      </c>
      <c r="AM2084" s="13">
        <f t="shared" si="2492"/>
        <v>1.984186385488008E-3</v>
      </c>
      <c r="AN2084" s="13">
        <f t="shared" si="2493"/>
        <v>3.0767235023685057E-3</v>
      </c>
      <c r="AO2084" s="13">
        <f t="shared" si="2494"/>
        <v>2.3854179172030053E-3</v>
      </c>
      <c r="AP2084" s="13">
        <f t="shared" si="2495"/>
        <v>1.2329606772340143E-3</v>
      </c>
      <c r="AQ2084" s="13">
        <f t="shared" si="2496"/>
        <v>4.7796405631130799E-4</v>
      </c>
      <c r="AR2084" s="13">
        <f t="shared" si="2497"/>
        <v>4.1610488869247581E-3</v>
      </c>
      <c r="AS2084" s="13">
        <f t="shared" si="2498"/>
        <v>5.5639696360896811E-3</v>
      </c>
      <c r="AT2084" s="13">
        <f t="shared" si="2499"/>
        <v>3.7199464549198583E-3</v>
      </c>
      <c r="AU2084" s="13">
        <f t="shared" si="2500"/>
        <v>1.6580490228550889E-3</v>
      </c>
      <c r="AV2084" s="13">
        <f t="shared" si="2501"/>
        <v>5.5426736557353357E-4</v>
      </c>
      <c r="AW2084" s="13">
        <f t="shared" si="2502"/>
        <v>8.5372239365525236E-6</v>
      </c>
      <c r="AX2084" s="13">
        <f t="shared" si="2503"/>
        <v>4.4219430810216268E-4</v>
      </c>
      <c r="AY2084" s="13">
        <f t="shared" si="2504"/>
        <v>6.8567632068339615E-4</v>
      </c>
      <c r="AZ2084" s="13">
        <f t="shared" si="2505"/>
        <v>5.3161247005162468E-4</v>
      </c>
      <c r="BA2084" s="13">
        <f t="shared" si="2506"/>
        <v>2.7477670322416592E-4</v>
      </c>
      <c r="BB2084" s="13">
        <f t="shared" si="2507"/>
        <v>1.0651871554208854E-4</v>
      </c>
      <c r="BC2084" s="13">
        <f t="shared" si="2508"/>
        <v>3.3034057480426122E-5</v>
      </c>
      <c r="BD2084" s="13">
        <f t="shared" si="2509"/>
        <v>1.0753691453030988E-3</v>
      </c>
      <c r="BE2084" s="13">
        <f t="shared" si="2510"/>
        <v>1.4379358269150629E-3</v>
      </c>
      <c r="BF2084" s="13">
        <f t="shared" si="2511"/>
        <v>9.6137193974592098E-4</v>
      </c>
      <c r="BG2084" s="13">
        <f t="shared" si="2512"/>
        <v>4.2850127672882504E-4</v>
      </c>
      <c r="BH2084" s="13">
        <f t="shared" si="2513"/>
        <v>1.4324321568514868E-4</v>
      </c>
      <c r="BI2084" s="13">
        <f t="shared" si="2514"/>
        <v>3.8307692329807732E-5</v>
      </c>
      <c r="BJ2084" s="14">
        <f t="shared" si="2515"/>
        <v>0.32846655676334663</v>
      </c>
      <c r="BK2084" s="14">
        <f t="shared" si="2516"/>
        <v>0.24746656194885816</v>
      </c>
      <c r="BL2084" s="14">
        <f t="shared" si="2517"/>
        <v>0.38853810295586361</v>
      </c>
      <c r="BM2084" s="14">
        <f t="shared" si="2518"/>
        <v>0.54960917370564732</v>
      </c>
      <c r="BN2084" s="14">
        <f t="shared" si="2519"/>
        <v>0.44879643958003657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1.3644444444444399</v>
      </c>
      <c r="F2085" s="10">
        <f>VLOOKUP(B2085,home!$B$2:$E$405,3,FALSE)</f>
        <v>0.44</v>
      </c>
      <c r="G2085" s="10">
        <f>VLOOKUP(C2085,away!$B$2:$E$405,4,FALSE)</f>
        <v>1.03</v>
      </c>
      <c r="H2085" s="10">
        <f>VLOOKUP(A2085,away!$A$2:$E$405,3,FALSE)</f>
        <v>1.1155555555555601</v>
      </c>
      <c r="I2085" s="10">
        <f>VLOOKUP(C2085,away!$B$2:$E$405,3,FALSE)</f>
        <v>0.44</v>
      </c>
      <c r="J2085" s="10">
        <f>VLOOKUP(B2085,home!$B$2:$E$405,4,FALSE)</f>
        <v>0.81</v>
      </c>
      <c r="K2085" s="12">
        <f t="shared" si="2464"/>
        <v>0.61836622222222015</v>
      </c>
      <c r="L2085" s="12">
        <f t="shared" si="2465"/>
        <v>0.3975840000000016</v>
      </c>
      <c r="M2085" s="13">
        <f t="shared" si="2466"/>
        <v>0.3620582305490791</v>
      </c>
      <c r="N2085" s="13">
        <f t="shared" si="2467"/>
        <v>0.2238845802490956</v>
      </c>
      <c r="O2085" s="13">
        <f t="shared" si="2468"/>
        <v>0.14394855953462565</v>
      </c>
      <c r="P2085" s="13">
        <f t="shared" si="2469"/>
        <v>8.9012926953756788E-2</v>
      </c>
      <c r="Q2085" s="13">
        <f t="shared" si="2470"/>
        <v>6.9221331051220372E-2</v>
      </c>
      <c r="R2085" s="13">
        <f t="shared" si="2471"/>
        <v>2.8615822047007414E-2</v>
      </c>
      <c r="S2085" s="13">
        <f t="shared" si="2472"/>
        <v>5.4710130141626444E-3</v>
      </c>
      <c r="T2085" s="13">
        <f t="shared" si="2473"/>
        <v>2.7521293684668512E-2</v>
      </c>
      <c r="U2085" s="13">
        <f t="shared" si="2474"/>
        <v>1.769505777499129E-2</v>
      </c>
      <c r="V2085" s="13">
        <f t="shared" si="2475"/>
        <v>1.4945136834731653E-4</v>
      </c>
      <c r="W2085" s="13">
        <f t="shared" si="2476"/>
        <v>1.4268044326445605E-2</v>
      </c>
      <c r="X2085" s="13">
        <f t="shared" si="2477"/>
        <v>5.6727461354855726E-3</v>
      </c>
      <c r="Y2085" s="13">
        <f t="shared" si="2478"/>
        <v>1.1276965497654524E-3</v>
      </c>
      <c r="Z2085" s="13">
        <f t="shared" si="2479"/>
        <v>3.7923976642458153E-3</v>
      </c>
      <c r="AA2085" s="13">
        <f t="shared" si="2480"/>
        <v>2.3450906168040559E-3</v>
      </c>
      <c r="AB2085" s="13">
        <f t="shared" si="2481"/>
        <v>7.250624127409502E-4</v>
      </c>
      <c r="AC2085" s="13">
        <f t="shared" si="2482"/>
        <v>2.2964371838861168E-6</v>
      </c>
      <c r="AD2085" s="13">
        <f t="shared" si="2483"/>
        <v>2.2057191671608369E-3</v>
      </c>
      <c r="AE2085" s="13">
        <f t="shared" si="2484"/>
        <v>8.7695864935647772E-4</v>
      </c>
      <c r="AF2085" s="13">
        <f t="shared" si="2485"/>
        <v>1.7433236382287363E-4</v>
      </c>
      <c r="AG2085" s="13">
        <f t="shared" si="2486"/>
        <v>2.3103919512717896E-5</v>
      </c>
      <c r="AH2085" s="13">
        <f t="shared" si="2487"/>
        <v>3.7694915823537853E-4</v>
      </c>
      <c r="AI2085" s="13">
        <f t="shared" si="2488"/>
        <v>2.3309262694785684E-4</v>
      </c>
      <c r="AJ2085" s="13">
        <f t="shared" si="2489"/>
        <v>7.2068303576799768E-5</v>
      </c>
      <c r="AK2085" s="13">
        <f t="shared" si="2490"/>
        <v>1.4854868208249933E-5</v>
      </c>
      <c r="AL2085" s="13">
        <f t="shared" si="2491"/>
        <v>2.2583394388592601E-8</v>
      </c>
      <c r="AM2085" s="13">
        <f t="shared" si="2492"/>
        <v>2.7278844573607776E-4</v>
      </c>
      <c r="AN2085" s="13">
        <f t="shared" si="2493"/>
        <v>1.0845632140953318E-4</v>
      </c>
      <c r="AO2085" s="13">
        <f t="shared" si="2494"/>
        <v>2.1560249045644005E-5</v>
      </c>
      <c r="AP2085" s="13">
        <f t="shared" si="2495"/>
        <v>2.8573366855211211E-6</v>
      </c>
      <c r="AQ2085" s="13">
        <f t="shared" si="2496"/>
        <v>2.8400783719405848E-7</v>
      </c>
      <c r="AR2085" s="13">
        <f t="shared" si="2497"/>
        <v>2.9973790825571071E-5</v>
      </c>
      <c r="AS2085" s="13">
        <f t="shared" si="2498"/>
        <v>1.8534779798487419E-5</v>
      </c>
      <c r="AT2085" s="13">
        <f t="shared" si="2499"/>
        <v>5.7306408818556949E-6</v>
      </c>
      <c r="AU2085" s="13">
        <f t="shared" si="2500"/>
        <v>1.181211584341773E-6</v>
      </c>
      <c r="AV2085" s="13">
        <f t="shared" si="2501"/>
        <v>1.8260533626363635E-7</v>
      </c>
      <c r="AW2085" s="13">
        <f t="shared" si="2502"/>
        <v>1.5422734256732733E-10</v>
      </c>
      <c r="AX2085" s="13">
        <f t="shared" si="2503"/>
        <v>2.8113860109281585E-5</v>
      </c>
      <c r="AY2085" s="13">
        <f t="shared" si="2504"/>
        <v>1.1177620957688655E-5</v>
      </c>
      <c r="AZ2085" s="13">
        <f t="shared" si="2505"/>
        <v>2.2220216254208518E-6</v>
      </c>
      <c r="BA2085" s="13">
        <f t="shared" si="2506"/>
        <v>2.9448008197377592E-7</v>
      </c>
      <c r="BB2085" s="13">
        <f t="shared" si="2507"/>
        <v>2.9270142227865547E-8</v>
      </c>
      <c r="BC2085" s="13">
        <f t="shared" si="2508"/>
        <v>2.3274680455047488E-9</v>
      </c>
      <c r="BD2085" s="13">
        <f t="shared" si="2509"/>
        <v>1.98618327526565E-6</v>
      </c>
      <c r="BE2085" s="13">
        <f t="shared" si="2510"/>
        <v>1.2281886485669758E-6</v>
      </c>
      <c r="BF2085" s="13">
        <f t="shared" si="2511"/>
        <v>3.797351873952874E-7</v>
      </c>
      <c r="BG2085" s="13">
        <f t="shared" si="2512"/>
        <v>7.8271804424823596E-8</v>
      </c>
      <c r="BH2085" s="13">
        <f t="shared" si="2513"/>
        <v>1.2100160002173651E-8</v>
      </c>
      <c r="BI2085" s="13">
        <f t="shared" si="2514"/>
        <v>1.4964660457657066E-9</v>
      </c>
      <c r="BJ2085" s="14">
        <f t="shared" si="2515"/>
        <v>0.34542359203763273</v>
      </c>
      <c r="BK2085" s="14">
        <f t="shared" si="2516"/>
        <v>0.45670511852688184</v>
      </c>
      <c r="BL2085" s="14">
        <f t="shared" si="2517"/>
        <v>0.19408584634710585</v>
      </c>
      <c r="BM2085" s="14">
        <f t="shared" si="2518"/>
        <v>8.3254326724350874E-2</v>
      </c>
      <c r="BN2085" s="14">
        <f t="shared" si="2519"/>
        <v>0.91674145038478483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1.3644444444444399</v>
      </c>
      <c r="F2086" s="10">
        <f>VLOOKUP(B2086,home!$B$2:$E$405,3,FALSE)</f>
        <v>1.3</v>
      </c>
      <c r="G2086" s="10">
        <f>VLOOKUP(C2086,away!$B$2:$E$405,4,FALSE)</f>
        <v>1.06</v>
      </c>
      <c r="H2086" s="10">
        <f>VLOOKUP(A2086,away!$A$2:$E$405,3,FALSE)</f>
        <v>1.1155555555555601</v>
      </c>
      <c r="I2086" s="10">
        <f>VLOOKUP(C2086,away!$B$2:$E$405,3,FALSE)</f>
        <v>0.56999999999999995</v>
      </c>
      <c r="J2086" s="10">
        <f>VLOOKUP(B2086,home!$B$2:$E$405,4,FALSE)</f>
        <v>0.8</v>
      </c>
      <c r="K2086" s="12">
        <f t="shared" si="2464"/>
        <v>1.8802044444444383</v>
      </c>
      <c r="L2086" s="12">
        <f t="shared" si="2465"/>
        <v>0.50869333333333533</v>
      </c>
      <c r="M2086" s="13">
        <f t="shared" si="2466"/>
        <v>9.1730735831914476E-2</v>
      </c>
      <c r="N2086" s="13">
        <f t="shared" si="2467"/>
        <v>0.17247253720332428</v>
      </c>
      <c r="O2086" s="13">
        <f t="shared" si="2468"/>
        <v>4.6662813779456191E-2</v>
      </c>
      <c r="P2086" s="13">
        <f t="shared" si="2469"/>
        <v>8.7735629858416722E-2</v>
      </c>
      <c r="Q2086" s="13">
        <f t="shared" si="2470"/>
        <v>0.16214181549714954</v>
      </c>
      <c r="R2086" s="13">
        <f t="shared" si="2471"/>
        <v>1.1868531142092128E-2</v>
      </c>
      <c r="S2086" s="13">
        <f t="shared" si="2472"/>
        <v>2.0978630218223469E-2</v>
      </c>
      <c r="T2086" s="13">
        <f t="shared" si="2473"/>
        <v>8.2480460597963642E-2</v>
      </c>
      <c r="U2086" s="13">
        <f t="shared" si="2474"/>
        <v>2.2315265002388847E-2</v>
      </c>
      <c r="V2086" s="13">
        <f t="shared" si="2475"/>
        <v>2.2294397462679131E-3</v>
      </c>
      <c r="W2086" s="13">
        <f t="shared" si="2476"/>
        <v>0.10161992070934357</v>
      </c>
      <c r="X2086" s="13">
        <f t="shared" si="2477"/>
        <v>5.1693376198705211E-2</v>
      </c>
      <c r="Y2086" s="13">
        <f t="shared" si="2478"/>
        <v>1.3148037924886722E-2</v>
      </c>
      <c r="Z2086" s="13">
        <f t="shared" si="2479"/>
        <v>2.0124808894804481E-3</v>
      </c>
      <c r="AA2086" s="13">
        <f t="shared" si="2480"/>
        <v>3.7838755127606351E-3</v>
      </c>
      <c r="AB2086" s="13">
        <f t="shared" si="2481"/>
        <v>3.5572297781585123E-3</v>
      </c>
      <c r="AC2086" s="13">
        <f t="shared" si="2482"/>
        <v>1.3327137477168763E-4</v>
      </c>
      <c r="AD2086" s="13">
        <f t="shared" si="2483"/>
        <v>4.7766556640449792E-2</v>
      </c>
      <c r="AE2086" s="13">
        <f t="shared" si="2484"/>
        <v>2.4298528919285967E-2</v>
      </c>
      <c r="AF2086" s="13">
        <f t="shared" si="2485"/>
        <v>6.1802498355240099E-3</v>
      </c>
      <c r="AG2086" s="13">
        <f t="shared" si="2486"/>
        <v>1.0479506298885024E-3</v>
      </c>
      <c r="AH2086" s="13">
        <f t="shared" si="2487"/>
        <v>2.5593390298486106E-4</v>
      </c>
      <c r="AI2086" s="13">
        <f t="shared" si="2488"/>
        <v>4.8120806187614755E-4</v>
      </c>
      <c r="AJ2086" s="13">
        <f t="shared" si="2489"/>
        <v>4.5238476832101343E-4</v>
      </c>
      <c r="AK2086" s="13">
        <f t="shared" si="2490"/>
        <v>2.8352528399871237E-4</v>
      </c>
      <c r="AL2086" s="13">
        <f t="shared" si="2491"/>
        <v>5.0986827486553668E-6</v>
      </c>
      <c r="AM2086" s="13">
        <f t="shared" si="2492"/>
        <v>1.7962178418236142E-2</v>
      </c>
      <c r="AN2086" s="13">
        <f t="shared" si="2493"/>
        <v>9.1372404135006396E-3</v>
      </c>
      <c r="AO2086" s="13">
        <f t="shared" si="2494"/>
        <v>2.3240266417058511E-3</v>
      </c>
      <c r="AP2086" s="13">
        <f t="shared" si="2495"/>
        <v>3.9407228637494229E-4</v>
      </c>
      <c r="AQ2086" s="13">
        <f t="shared" si="2496"/>
        <v>5.0115486232589508E-5</v>
      </c>
      <c r="AR2086" s="13">
        <f t="shared" si="2497"/>
        <v>2.6038374044475894E-5</v>
      </c>
      <c r="AS2086" s="13">
        <f t="shared" si="2498"/>
        <v>4.8957466604530281E-5</v>
      </c>
      <c r="AT2086" s="13">
        <f t="shared" si="2499"/>
        <v>4.6025023149289005E-5</v>
      </c>
      <c r="AU2086" s="13">
        <f t="shared" si="2500"/>
        <v>2.8845484360317116E-5</v>
      </c>
      <c r="AV2086" s="13">
        <f t="shared" si="2501"/>
        <v>1.3558851974105192E-5</v>
      </c>
      <c r="AW2086" s="13">
        <f t="shared" si="2502"/>
        <v>1.3546172766309198E-7</v>
      </c>
      <c r="AX2086" s="13">
        <f t="shared" si="2503"/>
        <v>5.6287612823119268E-3</v>
      </c>
      <c r="AY2086" s="13">
        <f t="shared" si="2504"/>
        <v>2.8633133392368727E-3</v>
      </c>
      <c r="AZ2086" s="13">
        <f t="shared" si="2505"/>
        <v>7.282742034571037E-4</v>
      </c>
      <c r="BA2086" s="13">
        <f t="shared" si="2506"/>
        <v>1.2348941071242464E-4</v>
      </c>
      <c r="BB2086" s="13">
        <f t="shared" si="2507"/>
        <v>1.5704559991668136E-5</v>
      </c>
      <c r="BC2086" s="13">
        <f t="shared" si="2508"/>
        <v>1.5977609941390006E-6</v>
      </c>
      <c r="BD2086" s="13">
        <f t="shared" si="2509"/>
        <v>2.2075912145441072E-6</v>
      </c>
      <c r="BE2086" s="13">
        <f t="shared" si="2510"/>
        <v>4.1507228131023262E-6</v>
      </c>
      <c r="BF2086" s="13">
        <f t="shared" si="2511"/>
        <v>3.9021037404259575E-6</v>
      </c>
      <c r="BG2086" s="13">
        <f t="shared" si="2512"/>
        <v>2.445584265144051E-6</v>
      </c>
      <c r="BH2086" s="13">
        <f t="shared" si="2513"/>
        <v>1.1495496011468073E-6</v>
      </c>
      <c r="BI2086" s="13">
        <f t="shared" si="2514"/>
        <v>4.3227765383711182E-7</v>
      </c>
      <c r="BJ2086" s="14">
        <f t="shared" si="2515"/>
        <v>0.70207820795927534</v>
      </c>
      <c r="BK2086" s="14">
        <f t="shared" si="2516"/>
        <v>0.20567611905157976</v>
      </c>
      <c r="BL2086" s="14">
        <f t="shared" si="2517"/>
        <v>8.9838480261457965E-2</v>
      </c>
      <c r="BM2086" s="14">
        <f t="shared" si="2518"/>
        <v>0.4241300469719313</v>
      </c>
      <c r="BN2086" s="14">
        <f t="shared" si="2519"/>
        <v>0.57261206331235326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1.3644444444444399</v>
      </c>
      <c r="F2087" s="10">
        <f>VLOOKUP(B2087,home!$B$2:$E$405,3,FALSE)</f>
        <v>1.3</v>
      </c>
      <c r="G2087" s="10">
        <f>VLOOKUP(C2087,away!$B$2:$E$405,4,FALSE)</f>
        <v>1.1000000000000001</v>
      </c>
      <c r="H2087" s="10">
        <f>VLOOKUP(A2087,away!$A$2:$E$405,3,FALSE)</f>
        <v>1.1155555555555601</v>
      </c>
      <c r="I2087" s="10">
        <f>VLOOKUP(C2087,away!$B$2:$E$405,3,FALSE)</f>
        <v>0.82</v>
      </c>
      <c r="J2087" s="10">
        <f>VLOOKUP(B2087,home!$B$2:$E$405,4,FALSE)</f>
        <v>0.9</v>
      </c>
      <c r="K2087" s="12">
        <f t="shared" si="2464"/>
        <v>1.9511555555555493</v>
      </c>
      <c r="L2087" s="12">
        <f t="shared" si="2465"/>
        <v>0.82328000000000334</v>
      </c>
      <c r="M2087" s="13">
        <f t="shared" si="2466"/>
        <v>6.2384679439468758E-2</v>
      </c>
      <c r="N2087" s="13">
        <f t="shared" si="2467"/>
        <v>0.12172221386987152</v>
      </c>
      <c r="O2087" s="13">
        <f t="shared" si="2468"/>
        <v>5.1360058888926044E-2</v>
      </c>
      <c r="P2087" s="13">
        <f t="shared" si="2469"/>
        <v>0.10021146423478823</v>
      </c>
      <c r="Q2087" s="13">
        <f t="shared" si="2470"/>
        <v>0.11874948691336031</v>
      </c>
      <c r="R2087" s="13">
        <f t="shared" si="2471"/>
        <v>2.1141854641037596E-2</v>
      </c>
      <c r="S2087" s="13">
        <f t="shared" si="2472"/>
        <v>4.0243604897514225E-2</v>
      </c>
      <c r="T2087" s="13">
        <f t="shared" si="2473"/>
        <v>9.7764077586031659E-2</v>
      </c>
      <c r="U2087" s="13">
        <f t="shared" si="2474"/>
        <v>4.1251047137608382E-2</v>
      </c>
      <c r="V2087" s="13">
        <f t="shared" si="2475"/>
        <v>7.1828008790724047E-3</v>
      </c>
      <c r="W2087" s="13">
        <f t="shared" si="2476"/>
        <v>7.7232907036791337E-2</v>
      </c>
      <c r="X2087" s="13">
        <f t="shared" si="2477"/>
        <v>6.3584307705249823E-2</v>
      </c>
      <c r="Y2087" s="13">
        <f t="shared" si="2478"/>
        <v>2.6173844423789137E-2</v>
      </c>
      <c r="Z2087" s="13">
        <f t="shared" si="2479"/>
        <v>5.8018886962911695E-3</v>
      </c>
      <c r="AA2087" s="13">
        <f t="shared" si="2480"/>
        <v>1.1320387362483459E-2</v>
      </c>
      <c r="AB2087" s="13">
        <f t="shared" si="2481"/>
        <v>1.1043918346675218E-2</v>
      </c>
      <c r="AC2087" s="13">
        <f t="shared" si="2482"/>
        <v>7.211295704592658E-4</v>
      </c>
      <c r="AD2087" s="13">
        <f t="shared" si="2483"/>
        <v>3.767335390913517E-2</v>
      </c>
      <c r="AE2087" s="13">
        <f t="shared" si="2484"/>
        <v>3.1015718806312927E-2</v>
      </c>
      <c r="AF2087" s="13">
        <f t="shared" si="2485"/>
        <v>1.2767310489430703E-2</v>
      </c>
      <c r="AG2087" s="13">
        <f t="shared" si="2486"/>
        <v>3.5036904599128511E-3</v>
      </c>
      <c r="AH2087" s="13">
        <f t="shared" si="2487"/>
        <v>1.194144731470653E-3</v>
      </c>
      <c r="AI2087" s="13">
        <f t="shared" si="2488"/>
        <v>2.3299621269463546E-3</v>
      </c>
      <c r="AJ2087" s="13">
        <f t="shared" si="2489"/>
        <v>2.2730592741127022E-3</v>
      </c>
      <c r="AK2087" s="13">
        <f t="shared" si="2490"/>
        <v>1.478364076930688E-3</v>
      </c>
      <c r="AL2087" s="13">
        <f t="shared" si="2491"/>
        <v>4.6335382858764497E-5</v>
      </c>
      <c r="AM2087" s="13">
        <f t="shared" si="2492"/>
        <v>1.4701314755243897E-2</v>
      </c>
      <c r="AN2087" s="13">
        <f t="shared" si="2493"/>
        <v>1.2103298411697244E-2</v>
      </c>
      <c r="AO2087" s="13">
        <f t="shared" si="2494"/>
        <v>4.9822017581910728E-3</v>
      </c>
      <c r="AP2087" s="13">
        <f t="shared" si="2495"/>
        <v>1.3672490211611881E-3</v>
      </c>
      <c r="AQ2087" s="13">
        <f t="shared" si="2496"/>
        <v>2.8140719353539681E-4</v>
      </c>
      <c r="AR2087" s="13">
        <f t="shared" si="2497"/>
        <v>1.9662309490503272E-4</v>
      </c>
      <c r="AS2087" s="13">
        <f t="shared" si="2498"/>
        <v>3.836422439744806E-4</v>
      </c>
      <c r="AT2087" s="13">
        <f t="shared" si="2499"/>
        <v>3.7427284783830269E-4</v>
      </c>
      <c r="AU2087" s="13">
        <f t="shared" si="2500"/>
        <v>2.4342151545110043E-4</v>
      </c>
      <c r="AV2087" s="13">
        <f t="shared" si="2501"/>
        <v>1.1873831055354139E-4</v>
      </c>
      <c r="AW2087" s="13">
        <f t="shared" si="2502"/>
        <v>2.0675199797437079E-6</v>
      </c>
      <c r="AX2087" s="13">
        <f t="shared" si="2503"/>
        <v>4.7807586597774804E-3</v>
      </c>
      <c r="AY2087" s="13">
        <f t="shared" si="2504"/>
        <v>3.93590298942162E-3</v>
      </c>
      <c r="AZ2087" s="13">
        <f t="shared" si="2505"/>
        <v>1.6201751065655218E-3</v>
      </c>
      <c r="BA2087" s="13">
        <f t="shared" si="2506"/>
        <v>4.4461925391108952E-4</v>
      </c>
      <c r="BB2087" s="13">
        <f t="shared" si="2507"/>
        <v>9.1511534839980787E-5</v>
      </c>
      <c r="BC2087" s="13">
        <f t="shared" si="2508"/>
        <v>1.5067923280611944E-5</v>
      </c>
      <c r="BD2087" s="13">
        <f t="shared" si="2509"/>
        <v>2.6979310262235991E-5</v>
      </c>
      <c r="BE2087" s="13">
        <f t="shared" si="2510"/>
        <v>5.2640831103218599E-5</v>
      </c>
      <c r="BF2087" s="13">
        <f t="shared" si="2511"/>
        <v>5.1355225028053176E-5</v>
      </c>
      <c r="BG2087" s="13">
        <f t="shared" si="2512"/>
        <v>3.3400677540097119E-5</v>
      </c>
      <c r="BH2087" s="13">
        <f t="shared" si="2513"/>
        <v>1.6292479385419987E-5</v>
      </c>
      <c r="BI2087" s="13">
        <f t="shared" si="2514"/>
        <v>6.3578323333272967E-6</v>
      </c>
      <c r="BJ2087" s="14">
        <f t="shared" si="2515"/>
        <v>0.6345104178075105</v>
      </c>
      <c r="BK2087" s="14">
        <f t="shared" si="2516"/>
        <v>0.21472591739358327</v>
      </c>
      <c r="BL2087" s="14">
        <f t="shared" si="2517"/>
        <v>0.1448965209545659</v>
      </c>
      <c r="BM2087" s="14">
        <f t="shared" si="2518"/>
        <v>0.52043115139505647</v>
      </c>
      <c r="BN2087" s="14">
        <f t="shared" si="2519"/>
        <v>0.47556975798745238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1.3644444444444399</v>
      </c>
      <c r="F2088" s="10">
        <f>VLOOKUP(B2088,home!$B$2:$E$405,3,FALSE)</f>
        <v>1.1399999999999999</v>
      </c>
      <c r="G2088" s="10">
        <f>VLOOKUP(C2088,away!$B$2:$E$405,4,FALSE)</f>
        <v>0.88</v>
      </c>
      <c r="H2088" s="10">
        <f>VLOOKUP(A2088,away!$A$2:$E$405,3,FALSE)</f>
        <v>1.1155555555555601</v>
      </c>
      <c r="I2088" s="10">
        <f>VLOOKUP(C2088,away!$B$2:$E$405,3,FALSE)</f>
        <v>1.25</v>
      </c>
      <c r="J2088" s="10">
        <f>VLOOKUP(B2088,home!$B$2:$E$405,4,FALSE)</f>
        <v>1</v>
      </c>
      <c r="K2088" s="12">
        <f t="shared" si="2464"/>
        <v>1.3688106666666622</v>
      </c>
      <c r="L2088" s="12">
        <f t="shared" si="2465"/>
        <v>1.3944444444444501</v>
      </c>
      <c r="M2088" s="13">
        <f t="shared" si="2466"/>
        <v>6.3086081569506389E-2</v>
      </c>
      <c r="N2088" s="13">
        <f t="shared" si="2467"/>
        <v>8.6352901370543467E-2</v>
      </c>
      <c r="O2088" s="13">
        <f t="shared" si="2468"/>
        <v>8.7970035966367599E-2</v>
      </c>
      <c r="P2088" s="13">
        <f t="shared" si="2469"/>
        <v>0.12041432357781387</v>
      </c>
      <c r="Q2088" s="13">
        <f t="shared" si="2470"/>
        <v>5.9100386246807066E-2</v>
      </c>
      <c r="R2088" s="13">
        <f t="shared" si="2471"/>
        <v>6.1334663965439885E-2</v>
      </c>
      <c r="S2088" s="13">
        <f t="shared" si="2472"/>
        <v>5.7459620894060537E-2</v>
      </c>
      <c r="T2088" s="13">
        <f t="shared" si="2473"/>
        <v>8.2412205266381308E-2</v>
      </c>
      <c r="U2088" s="13">
        <f t="shared" si="2474"/>
        <v>8.3955542272309475E-2</v>
      </c>
      <c r="V2088" s="13">
        <f t="shared" si="2475"/>
        <v>1.2186102986163997E-2</v>
      </c>
      <c r="W2088" s="13">
        <f t="shared" si="2476"/>
        <v>2.6965746366249738E-2</v>
      </c>
      <c r="X2088" s="13">
        <f t="shared" si="2477"/>
        <v>3.7602235210715068E-2</v>
      </c>
      <c r="Y2088" s="13">
        <f t="shared" si="2478"/>
        <v>2.6217113994137561E-2</v>
      </c>
      <c r="Z2088" s="13">
        <f t="shared" si="2479"/>
        <v>2.8509260472824968E-2</v>
      </c>
      <c r="AA2088" s="13">
        <f t="shared" si="2480"/>
        <v>3.9023779833981066E-2</v>
      </c>
      <c r="AB2088" s="13">
        <f t="shared" si="2481"/>
        <v>2.6708083045202339E-2</v>
      </c>
      <c r="AC2088" s="13">
        <f t="shared" si="2482"/>
        <v>1.4537490992682334E-3</v>
      </c>
      <c r="AD2088" s="13">
        <f t="shared" si="2483"/>
        <v>9.227750315187612E-3</v>
      </c>
      <c r="AE2088" s="13">
        <f t="shared" si="2484"/>
        <v>1.2867585161733889E-2</v>
      </c>
      <c r="AF2088" s="13">
        <f t="shared" si="2485"/>
        <v>8.9715663210978326E-3</v>
      </c>
      <c r="AG2088" s="13">
        <f t="shared" si="2486"/>
        <v>4.1701169381399379E-3</v>
      </c>
      <c r="AH2088" s="13">
        <f t="shared" si="2487"/>
        <v>9.9386449703876278E-3</v>
      </c>
      <c r="AI2088" s="13">
        <f t="shared" si="2488"/>
        <v>1.3604123247679558E-2</v>
      </c>
      <c r="AJ2088" s="13">
        <f t="shared" si="2489"/>
        <v>9.310734506035848E-3</v>
      </c>
      <c r="AK2088" s="13">
        <f t="shared" si="2490"/>
        <v>4.2482109021210754E-3</v>
      </c>
      <c r="AL2088" s="13">
        <f t="shared" si="2491"/>
        <v>1.109926057127976E-4</v>
      </c>
      <c r="AM2088" s="13">
        <f t="shared" si="2492"/>
        <v>2.526208612153088E-3</v>
      </c>
      <c r="AN2088" s="13">
        <f t="shared" si="2493"/>
        <v>3.5226575647245985E-3</v>
      </c>
      <c r="AO2088" s="13">
        <f t="shared" si="2494"/>
        <v>2.4560751354052164E-3</v>
      </c>
      <c r="AP2088" s="13">
        <f t="shared" si="2495"/>
        <v>1.1416201092346522E-3</v>
      </c>
      <c r="AQ2088" s="13">
        <f t="shared" si="2496"/>
        <v>3.9798145474708157E-4</v>
      </c>
      <c r="AR2088" s="13">
        <f t="shared" si="2497"/>
        <v>2.7717776528525598E-3</v>
      </c>
      <c r="AS2088" s="13">
        <f t="shared" si="2498"/>
        <v>3.7940388168528683E-3</v>
      </c>
      <c r="AT2088" s="13">
        <f t="shared" si="2499"/>
        <v>2.5966604011277848E-3</v>
      </c>
      <c r="AU2088" s="13">
        <f t="shared" si="2500"/>
        <v>1.1847788182582151E-3</v>
      </c>
      <c r="AV2088" s="13">
        <f t="shared" si="2501"/>
        <v>4.0543447101814211E-4</v>
      </c>
      <c r="AW2088" s="13">
        <f t="shared" si="2502"/>
        <v>5.8848601107750145E-6</v>
      </c>
      <c r="AX2088" s="13">
        <f t="shared" si="2503"/>
        <v>5.7631688242338859E-4</v>
      </c>
      <c r="AY2088" s="13">
        <f t="shared" si="2504"/>
        <v>8.0364187493483965E-4</v>
      </c>
      <c r="AZ2088" s="13">
        <f t="shared" si="2505"/>
        <v>5.6031697391290436E-4</v>
      </c>
      <c r="BA2088" s="13">
        <f t="shared" si="2506"/>
        <v>2.6044363046692532E-4</v>
      </c>
      <c r="BB2088" s="13">
        <f t="shared" si="2507"/>
        <v>9.0793543398886783E-5</v>
      </c>
      <c r="BC2088" s="13">
        <f t="shared" si="2508"/>
        <v>2.5321310436800737E-5</v>
      </c>
      <c r="BD2088" s="13">
        <f t="shared" si="2509"/>
        <v>6.441816582092554E-4</v>
      </c>
      <c r="BE2088" s="13">
        <f t="shared" si="2510"/>
        <v>8.8176272502784681E-4</v>
      </c>
      <c r="BF2088" s="13">
        <f t="shared" si="2511"/>
        <v>6.0348311174358989E-4</v>
      </c>
      <c r="BG2088" s="13">
        <f t="shared" si="2512"/>
        <v>2.7535137350260505E-4</v>
      </c>
      <c r="BH2088" s="13">
        <f t="shared" si="2513"/>
        <v>9.4225974282920522E-5</v>
      </c>
      <c r="BI2088" s="13">
        <f t="shared" si="2514"/>
        <v>2.579550373510401E-5</v>
      </c>
      <c r="BJ2088" s="14">
        <f t="shared" si="2515"/>
        <v>0.36624898428283176</v>
      </c>
      <c r="BK2088" s="14">
        <f t="shared" si="2516"/>
        <v>0.25551451260746061</v>
      </c>
      <c r="BL2088" s="14">
        <f t="shared" si="2517"/>
        <v>0.34937130921613535</v>
      </c>
      <c r="BM2088" s="14">
        <f t="shared" si="2518"/>
        <v>0.52058791686795081</v>
      </c>
      <c r="BN2088" s="14">
        <f t="shared" si="2519"/>
        <v>0.4782583926964783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1.3644444444444399</v>
      </c>
      <c r="F2089" s="10">
        <f>VLOOKUP(B2089,home!$B$2:$E$405,3,FALSE)</f>
        <v>1.17</v>
      </c>
      <c r="G2089" s="10">
        <f>VLOOKUP(C2089,away!$B$2:$E$405,4,FALSE)</f>
        <v>0.92</v>
      </c>
      <c r="H2089" s="10">
        <f>VLOOKUP(A2089,away!$A$2:$E$405,3,FALSE)</f>
        <v>1.1155555555555601</v>
      </c>
      <c r="I2089" s="10">
        <f>VLOOKUP(C2089,away!$B$2:$E$405,3,FALSE)</f>
        <v>0.55000000000000004</v>
      </c>
      <c r="J2089" s="10">
        <f>VLOOKUP(B2089,home!$B$2:$E$405,4,FALSE)</f>
        <v>0.72</v>
      </c>
      <c r="K2089" s="12">
        <f t="shared" si="2464"/>
        <v>1.4686879999999949</v>
      </c>
      <c r="L2089" s="12">
        <f t="shared" si="2465"/>
        <v>0.44176000000000182</v>
      </c>
      <c r="M2089" s="13">
        <f t="shared" si="2466"/>
        <v>0.14801406144021229</v>
      </c>
      <c r="N2089" s="13">
        <f t="shared" si="2467"/>
        <v>0.21738647586850171</v>
      </c>
      <c r="O2089" s="13">
        <f t="shared" si="2468"/>
        <v>6.5386691781828432E-2</v>
      </c>
      <c r="P2089" s="13">
        <f t="shared" si="2469"/>
        <v>9.6032649579669685E-2</v>
      </c>
      <c r="Q2089" s="13">
        <f t="shared" si="2470"/>
        <v>0.1596364542351785</v>
      </c>
      <c r="R2089" s="13">
        <f t="shared" si="2471"/>
        <v>1.444261248077032E-2</v>
      </c>
      <c r="S2089" s="13">
        <f t="shared" si="2472"/>
        <v>1.5576678485065443E-2</v>
      </c>
      <c r="T2089" s="13">
        <f t="shared" si="2473"/>
        <v>7.0521000022932726E-2</v>
      </c>
      <c r="U2089" s="13">
        <f t="shared" si="2474"/>
        <v>2.1211691639157523E-2</v>
      </c>
      <c r="V2089" s="13">
        <f t="shared" si="2475"/>
        <v>1.1229186170379128E-3</v>
      </c>
      <c r="W2089" s="13">
        <f t="shared" si="2476"/>
        <v>7.8152048232585009E-2</v>
      </c>
      <c r="X2089" s="13">
        <f t="shared" si="2477"/>
        <v>3.4524448827226883E-2</v>
      </c>
      <c r="Y2089" s="13">
        <f t="shared" si="2478"/>
        <v>7.6257602569579051E-3</v>
      </c>
      <c r="Z2089" s="13">
        <f t="shared" si="2479"/>
        <v>2.1267228298350411E-3</v>
      </c>
      <c r="AA2089" s="13">
        <f t="shared" si="2480"/>
        <v>3.1234922995047559E-3</v>
      </c>
      <c r="AB2089" s="13">
        <f t="shared" si="2481"/>
        <v>2.2937178291875127E-3</v>
      </c>
      <c r="AC2089" s="13">
        <f t="shared" si="2482"/>
        <v>4.5534884070815152E-5</v>
      </c>
      <c r="AD2089" s="13">
        <f t="shared" si="2483"/>
        <v>2.8695243853654608E-2</v>
      </c>
      <c r="AE2089" s="13">
        <f t="shared" si="2484"/>
        <v>1.2676410924790507E-2</v>
      </c>
      <c r="AF2089" s="13">
        <f t="shared" si="2485"/>
        <v>2.7999656450677386E-3</v>
      </c>
      <c r="AG2089" s="13">
        <f t="shared" si="2486"/>
        <v>4.1230427445504311E-4</v>
      </c>
      <c r="AH2089" s="13">
        <f t="shared" si="2487"/>
        <v>2.3487526932698292E-4</v>
      </c>
      <c r="AI2089" s="13">
        <f t="shared" si="2488"/>
        <v>3.4495848955730667E-4</v>
      </c>
      <c r="AJ2089" s="13">
        <f t="shared" si="2489"/>
        <v>2.5331819705546997E-4</v>
      </c>
      <c r="AK2089" s="13">
        <f t="shared" si="2490"/>
        <v>1.2401513206566759E-4</v>
      </c>
      <c r="AL2089" s="13">
        <f t="shared" si="2491"/>
        <v>1.1817351738273353E-6</v>
      </c>
      <c r="AM2089" s="13">
        <f t="shared" si="2492"/>
        <v>8.4288720609872244E-3</v>
      </c>
      <c r="AN2089" s="13">
        <f t="shared" si="2493"/>
        <v>3.7235385216617305E-3</v>
      </c>
      <c r="AO2089" s="13">
        <f t="shared" si="2494"/>
        <v>8.2245518866464623E-4</v>
      </c>
      <c r="AP2089" s="13">
        <f t="shared" si="2495"/>
        <v>1.2110926804816523E-4</v>
      </c>
      <c r="AQ2089" s="13">
        <f t="shared" si="2496"/>
        <v>1.3375307563239422E-5</v>
      </c>
      <c r="AR2089" s="13">
        <f t="shared" si="2497"/>
        <v>2.0751699795577695E-5</v>
      </c>
      <c r="AS2089" s="13">
        <f t="shared" si="2498"/>
        <v>3.0477772469367304E-5</v>
      </c>
      <c r="AT2089" s="13">
        <f t="shared" si="2499"/>
        <v>2.2381169346244992E-5</v>
      </c>
      <c r="AU2089" s="13">
        <f t="shared" si="2500"/>
        <v>1.0956984948265917E-5</v>
      </c>
      <c r="AV2089" s="13">
        <f t="shared" si="2501"/>
        <v>4.0230980774246796E-6</v>
      </c>
      <c r="AW2089" s="13">
        <f t="shared" si="2502"/>
        <v>2.1297743745104831E-8</v>
      </c>
      <c r="AX2089" s="13">
        <f t="shared" si="2503"/>
        <v>2.0632305415845256E-3</v>
      </c>
      <c r="AY2089" s="13">
        <f t="shared" si="2504"/>
        <v>9.1145272405038344E-4</v>
      </c>
      <c r="AZ2089" s="13">
        <f t="shared" si="2505"/>
        <v>2.013216776882495E-4</v>
      </c>
      <c r="BA2089" s="13">
        <f t="shared" si="2506"/>
        <v>2.9645288111853824E-5</v>
      </c>
      <c r="BB2089" s="13">
        <f t="shared" si="2507"/>
        <v>3.27402561907315E-6</v>
      </c>
      <c r="BC2089" s="13">
        <f t="shared" si="2508"/>
        <v>2.8926671149635234E-7</v>
      </c>
      <c r="BD2089" s="13">
        <f t="shared" si="2509"/>
        <v>1.5278784836157381E-6</v>
      </c>
      <c r="BE2089" s="13">
        <f t="shared" si="2510"/>
        <v>2.2439767943446233E-6</v>
      </c>
      <c r="BF2089" s="13">
        <f t="shared" si="2511"/>
        <v>1.6478508950662026E-6</v>
      </c>
      <c r="BG2089" s="13">
        <f t="shared" si="2512"/>
        <v>8.0672627845766087E-7</v>
      </c>
      <c r="BH2089" s="13">
        <f t="shared" si="2513"/>
        <v>2.9620730111385524E-7</v>
      </c>
      <c r="BI2089" s="13">
        <f t="shared" si="2514"/>
        <v>8.7007221731660853E-8</v>
      </c>
      <c r="BJ2089" s="14">
        <f t="shared" si="2515"/>
        <v>0.62874867601204143</v>
      </c>
      <c r="BK2089" s="14">
        <f t="shared" si="2516"/>
        <v>0.26170447746528036</v>
      </c>
      <c r="BL2089" s="14">
        <f t="shared" si="2517"/>
        <v>0.10751057349006521</v>
      </c>
      <c r="BM2089" s="14">
        <f t="shared" si="2518"/>
        <v>0.29828007298475412</v>
      </c>
      <c r="BN2089" s="14">
        <f t="shared" si="2519"/>
        <v>0.70089894538616093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1.3644444444444399</v>
      </c>
      <c r="F2090" s="10">
        <f>VLOOKUP(B2090,home!$B$2:$E$405,3,FALSE)</f>
        <v>0.81</v>
      </c>
      <c r="G2090" s="10">
        <f>VLOOKUP(C2090,away!$B$2:$E$405,4,FALSE)</f>
        <v>0.95</v>
      </c>
      <c r="H2090" s="10">
        <f>VLOOKUP(A2090,away!$A$2:$E$405,3,FALSE)</f>
        <v>1.1155555555555601</v>
      </c>
      <c r="I2090" s="10">
        <f>VLOOKUP(C2090,away!$B$2:$E$405,3,FALSE)</f>
        <v>0.88</v>
      </c>
      <c r="J2090" s="10">
        <f>VLOOKUP(B2090,home!$B$2:$E$405,4,FALSE)</f>
        <v>1.08</v>
      </c>
      <c r="K2090" s="12">
        <f t="shared" si="2464"/>
        <v>1.0499399999999965</v>
      </c>
      <c r="L2090" s="12">
        <f t="shared" si="2465"/>
        <v>1.0602240000000043</v>
      </c>
      <c r="M2090" s="13">
        <f t="shared" si="2466"/>
        <v>0.12121808503720555</v>
      </c>
      <c r="N2090" s="13">
        <f t="shared" si="2467"/>
        <v>0.12727171620396316</v>
      </c>
      <c r="O2090" s="13">
        <f t="shared" si="2468"/>
        <v>0.12851832299048671</v>
      </c>
      <c r="P2090" s="13">
        <f t="shared" si="2469"/>
        <v>0.13493652804063117</v>
      </c>
      <c r="Q2090" s="13">
        <f t="shared" si="2470"/>
        <v>6.6813832855594321E-2</v>
      </c>
      <c r="R2090" s="13">
        <f t="shared" si="2471"/>
        <v>6.812910523713317E-2</v>
      </c>
      <c r="S2090" s="13">
        <f t="shared" si="2472"/>
        <v>3.7551877250971859E-2</v>
      </c>
      <c r="T2090" s="13">
        <f t="shared" si="2473"/>
        <v>7.0837629125489909E-2</v>
      </c>
      <c r="U2090" s="13">
        <f t="shared" si="2474"/>
        <v>7.1531472752675351E-2</v>
      </c>
      <c r="V2090" s="13">
        <f t="shared" si="2475"/>
        <v>4.6446314197523047E-3</v>
      </c>
      <c r="W2090" s="13">
        <f t="shared" si="2476"/>
        <v>2.3383505222800822E-2</v>
      </c>
      <c r="X2090" s="13">
        <f t="shared" si="2477"/>
        <v>2.4791753441338878E-2</v>
      </c>
      <c r="Y2090" s="13">
        <f t="shared" si="2478"/>
        <v>1.3142406000295087E-2</v>
      </c>
      <c r="Z2090" s="13">
        <f t="shared" si="2479"/>
        <v>2.4077370823644854E-2</v>
      </c>
      <c r="AA2090" s="13">
        <f t="shared" si="2480"/>
        <v>2.5279794722577596E-2</v>
      </c>
      <c r="AB2090" s="13">
        <f t="shared" si="2481"/>
        <v>1.3271133835511517E-2</v>
      </c>
      <c r="AC2090" s="13">
        <f t="shared" si="2482"/>
        <v>3.2314198290700632E-4</v>
      </c>
      <c r="AD2090" s="13">
        <f t="shared" si="2483"/>
        <v>6.137819368406852E-3</v>
      </c>
      <c r="AE2090" s="13">
        <f t="shared" si="2484"/>
        <v>6.5074634020498125E-3</v>
      </c>
      <c r="AF2090" s="13">
        <f t="shared" si="2485"/>
        <v>3.4496844389874438E-3</v>
      </c>
      <c r="AG2090" s="13">
        <f t="shared" si="2486"/>
        <v>1.2191460782136794E-3</v>
      </c>
      <c r="AH2090" s="13">
        <f t="shared" si="2487"/>
        <v>6.3818516010320367E-3</v>
      </c>
      <c r="AI2090" s="13">
        <f t="shared" si="2488"/>
        <v>6.7005612699875539E-3</v>
      </c>
      <c r="AJ2090" s="13">
        <f t="shared" si="2489"/>
        <v>3.5175936499053546E-3</v>
      </c>
      <c r="AK2090" s="13">
        <f t="shared" si="2490"/>
        <v>1.2310874255938718E-3</v>
      </c>
      <c r="AL2090" s="13">
        <f t="shared" si="2491"/>
        <v>1.4388498951869489E-5</v>
      </c>
      <c r="AM2090" s="13">
        <f t="shared" si="2492"/>
        <v>1.2888684135330146E-3</v>
      </c>
      <c r="AN2090" s="13">
        <f t="shared" si="2493"/>
        <v>1.3664892248696321E-3</v>
      </c>
      <c r="AO2090" s="13">
        <f t="shared" si="2494"/>
        <v>7.243923359740933E-4</v>
      </c>
      <c r="AP2090" s="13">
        <f t="shared" si="2495"/>
        <v>2.5600604667193338E-4</v>
      </c>
      <c r="AQ2090" s="13">
        <f t="shared" si="2496"/>
        <v>6.7855938706676253E-5</v>
      </c>
      <c r="AR2090" s="13">
        <f t="shared" si="2497"/>
        <v>1.353238446370524E-3</v>
      </c>
      <c r="AS2090" s="13">
        <f t="shared" si="2498"/>
        <v>1.4208191743822632E-3</v>
      </c>
      <c r="AT2090" s="13">
        <f t="shared" si="2499"/>
        <v>7.4588744197545426E-4</v>
      </c>
      <c r="AU2090" s="13">
        <f t="shared" si="2500"/>
        <v>2.6104568694256864E-4</v>
      </c>
      <c r="AV2090" s="13">
        <f t="shared" si="2501"/>
        <v>6.8520577137119889E-5</v>
      </c>
      <c r="AW2090" s="13">
        <f t="shared" si="2502"/>
        <v>4.4491300573526253E-7</v>
      </c>
      <c r="AX2090" s="13">
        <f t="shared" si="2503"/>
        <v>2.2553908368414135E-4</v>
      </c>
      <c r="AY2090" s="13">
        <f t="shared" si="2504"/>
        <v>2.3912194945993604E-4</v>
      </c>
      <c r="AZ2090" s="13">
        <f t="shared" si="2505"/>
        <v>1.267614148721061E-4</v>
      </c>
      <c r="BA2090" s="13">
        <f t="shared" si="2506"/>
        <v>4.4798498107121454E-5</v>
      </c>
      <c r="BB2090" s="13">
        <f t="shared" si="2507"/>
        <v>1.1874110714281232E-5</v>
      </c>
      <c r="BC2090" s="13">
        <f t="shared" si="2508"/>
        <v>2.5178434315876324E-6</v>
      </c>
      <c r="BD2090" s="13">
        <f t="shared" si="2509"/>
        <v>2.391226464274579E-4</v>
      </c>
      <c r="BE2090" s="13">
        <f t="shared" si="2510"/>
        <v>2.510644313900443E-4</v>
      </c>
      <c r="BF2090" s="13">
        <f t="shared" si="2511"/>
        <v>1.3180129454683112E-4</v>
      </c>
      <c r="BG2090" s="13">
        <f t="shared" si="2512"/>
        <v>4.6127817065499806E-5</v>
      </c>
      <c r="BH2090" s="13">
        <f t="shared" si="2513"/>
        <v>1.2107860062437674E-5</v>
      </c>
      <c r="BI2090" s="13">
        <f t="shared" si="2514"/>
        <v>2.5425053187911553E-6</v>
      </c>
      <c r="BJ2090" s="14">
        <f t="shared" si="2515"/>
        <v>0.34790918099716456</v>
      </c>
      <c r="BK2090" s="14">
        <f t="shared" si="2516"/>
        <v>0.29892777417987965</v>
      </c>
      <c r="BL2090" s="14">
        <f t="shared" si="2517"/>
        <v>0.32909320136652215</v>
      </c>
      <c r="BM2090" s="14">
        <f t="shared" si="2518"/>
        <v>0.35288125996574293</v>
      </c>
      <c r="BN2090" s="14">
        <f t="shared" si="2519"/>
        <v>0.64688759036501398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1.3644444444444399</v>
      </c>
      <c r="F2091" s="10">
        <f>VLOOKUP(B2091,home!$B$2:$E$405,3,FALSE)</f>
        <v>0.59</v>
      </c>
      <c r="G2091" s="10">
        <f>VLOOKUP(C2091,away!$B$2:$E$405,4,FALSE)</f>
        <v>1.1000000000000001</v>
      </c>
      <c r="H2091" s="10">
        <f>VLOOKUP(A2091,away!$A$2:$E$405,3,FALSE)</f>
        <v>1.1155555555555601</v>
      </c>
      <c r="I2091" s="10">
        <f>VLOOKUP(C2091,away!$B$2:$E$405,3,FALSE)</f>
        <v>0.73</v>
      </c>
      <c r="J2091" s="10">
        <f>VLOOKUP(B2091,home!$B$2:$E$405,4,FALSE)</f>
        <v>1.34</v>
      </c>
      <c r="K2091" s="12">
        <f t="shared" si="2464"/>
        <v>0.88552444444444156</v>
      </c>
      <c r="L2091" s="12">
        <f t="shared" si="2465"/>
        <v>1.0912364444444489</v>
      </c>
      <c r="M2091" s="13">
        <f t="shared" si="2466"/>
        <v>0.1385171839944602</v>
      </c>
      <c r="N2091" s="13">
        <f t="shared" si="2467"/>
        <v>0.12266035240270286</v>
      </c>
      <c r="O2091" s="13">
        <f t="shared" si="2468"/>
        <v>0.15115499935657226</v>
      </c>
      <c r="P2091" s="13">
        <f t="shared" si="2469"/>
        <v>0.13385144683022859</v>
      </c>
      <c r="Q2091" s="13">
        <f t="shared" si="2470"/>
        <v>5.4309370208381426E-2</v>
      </c>
      <c r="R2091" s="13">
        <f t="shared" si="2471"/>
        <v>8.2472922028934442E-2</v>
      </c>
      <c r="S2091" s="13">
        <f t="shared" si="2472"/>
        <v>3.2335716952024592E-2</v>
      </c>
      <c r="T2091" s="13">
        <f t="shared" si="2473"/>
        <v>5.9264364046211424E-2</v>
      </c>
      <c r="U2091" s="13">
        <f t="shared" si="2474"/>
        <v>7.3031788461381919E-2</v>
      </c>
      <c r="V2091" s="13">
        <f t="shared" si="2475"/>
        <v>3.4718375916404083E-3</v>
      </c>
      <c r="W2091" s="13">
        <f t="shared" si="2476"/>
        <v>1.6030758293968158E-2</v>
      </c>
      <c r="X2091" s="13">
        <f t="shared" si="2477"/>
        <v>1.7493347682458173E-2</v>
      </c>
      <c r="Y2091" s="13">
        <f t="shared" si="2478"/>
        <v>9.5446892632180987E-3</v>
      </c>
      <c r="Z2091" s="13">
        <f t="shared" si="2479"/>
        <v>2.9999152732599562E-2</v>
      </c>
      <c r="AA2091" s="13">
        <f t="shared" si="2480"/>
        <v>2.6564983057339179E-2</v>
      </c>
      <c r="AB2091" s="13">
        <f t="shared" si="2481"/>
        <v>1.1761970931763137E-2</v>
      </c>
      <c r="AC2091" s="13">
        <f t="shared" si="2482"/>
        <v>2.0968088191283102E-4</v>
      </c>
      <c r="AD2091" s="13">
        <f t="shared" si="2483"/>
        <v>3.5489070830723186E-3</v>
      </c>
      <c r="AE2091" s="13">
        <f t="shared" si="2484"/>
        <v>3.8726967469955575E-3</v>
      </c>
      <c r="AF2091" s="13">
        <f t="shared" si="2485"/>
        <v>2.1130139143015077E-3</v>
      </c>
      <c r="AG2091" s="13">
        <f t="shared" si="2486"/>
        <v>7.6859926363467498E-4</v>
      </c>
      <c r="AH2091" s="13">
        <f t="shared" si="2487"/>
        <v>8.1840421910669772E-3</v>
      </c>
      <c r="AI2091" s="13">
        <f t="shared" si="2488"/>
        <v>7.2471694145544562E-3</v>
      </c>
      <c r="AJ2091" s="13">
        <f t="shared" si="2489"/>
        <v>3.2087728348090413E-3</v>
      </c>
      <c r="AK2091" s="13">
        <f t="shared" si="2490"/>
        <v>9.4714892729756413E-4</v>
      </c>
      <c r="AL2091" s="13">
        <f t="shared" si="2491"/>
        <v>8.1047242247700413E-6</v>
      </c>
      <c r="AM2091" s="13">
        <f t="shared" si="2492"/>
        <v>6.2852879462451197E-4</v>
      </c>
      <c r="AN2091" s="13">
        <f t="shared" si="2493"/>
        <v>6.8587352707700773E-4</v>
      </c>
      <c r="AO2091" s="13">
        <f t="shared" si="2494"/>
        <v>3.7422509451304366E-4</v>
      </c>
      <c r="AP2091" s="13">
        <f t="shared" si="2495"/>
        <v>1.3612268718610055E-4</v>
      </c>
      <c r="AQ2091" s="13">
        <f t="shared" si="2496"/>
        <v>3.713550929329607E-5</v>
      </c>
      <c r="AR2091" s="13">
        <f t="shared" si="2497"/>
        <v>1.7861450203526578E-3</v>
      </c>
      <c r="AS2091" s="13">
        <f t="shared" si="2498"/>
        <v>1.5816750768449931E-3</v>
      </c>
      <c r="AT2091" s="13">
        <f t="shared" si="2499"/>
        <v>7.0030597185739081E-4</v>
      </c>
      <c r="AU2091" s="13">
        <f t="shared" si="2500"/>
        <v>2.0671268555671362E-4</v>
      </c>
      <c r="AV2091" s="13">
        <f t="shared" si="2501"/>
        <v>4.5762284009306836E-5</v>
      </c>
      <c r="AW2091" s="13">
        <f t="shared" si="2502"/>
        <v>2.1754803113831589E-7</v>
      </c>
      <c r="AX2091" s="13">
        <f t="shared" si="2503"/>
        <v>9.276293527953419E-5</v>
      </c>
      <c r="AY2091" s="13">
        <f t="shared" si="2504"/>
        <v>1.0122629567066942E-4</v>
      </c>
      <c r="AZ2091" s="13">
        <f t="shared" si="2505"/>
        <v>5.5230911485971903E-5</v>
      </c>
      <c r="BA2091" s="13">
        <f t="shared" si="2506"/>
        <v>2.0089994491126019E-5</v>
      </c>
      <c r="BB2091" s="13">
        <f t="shared" si="2507"/>
        <v>5.4807335393512295E-6</v>
      </c>
      <c r="BC2091" s="13">
        <f t="shared" si="2508"/>
        <v>1.1961552360858156E-6</v>
      </c>
      <c r="BD2091" s="13">
        <f t="shared" si="2509"/>
        <v>3.2485109021196526E-4</v>
      </c>
      <c r="BE2091" s="13">
        <f t="shared" si="2510"/>
        <v>2.8766358118712172E-4</v>
      </c>
      <c r="BF2091" s="13">
        <f t="shared" si="2511"/>
        <v>1.2736656645881222E-4</v>
      </c>
      <c r="BG2091" s="13">
        <f t="shared" si="2512"/>
        <v>3.7595402668078577E-5</v>
      </c>
      <c r="BH2091" s="13">
        <f t="shared" si="2513"/>
        <v>8.322912015328839E-6</v>
      </c>
      <c r="BI2091" s="13">
        <f t="shared" si="2514"/>
        <v>1.4740284077068081E-6</v>
      </c>
      <c r="BJ2091" s="14">
        <f t="shared" si="2515"/>
        <v>0.29174397154334086</v>
      </c>
      <c r="BK2091" s="14">
        <f t="shared" si="2516"/>
        <v>0.30849519727016195</v>
      </c>
      <c r="BL2091" s="14">
        <f t="shared" si="2517"/>
        <v>0.36968167182328904</v>
      </c>
      <c r="BM2091" s="14">
        <f t="shared" si="2518"/>
        <v>0.31685270980047214</v>
      </c>
      <c r="BN2091" s="14">
        <f t="shared" si="2519"/>
        <v>0.6829662748212797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1.3644444444444399</v>
      </c>
      <c r="F2092" s="10">
        <f>VLOOKUP(B2092,home!$B$2:$E$405,3,FALSE)</f>
        <v>0.73</v>
      </c>
      <c r="G2092" s="10">
        <f>VLOOKUP(C2092,away!$B$2:$E$405,4,FALSE)</f>
        <v>0.95</v>
      </c>
      <c r="H2092" s="10">
        <f>VLOOKUP(A2092,away!$A$2:$E$405,3,FALSE)</f>
        <v>1.1155555555555601</v>
      </c>
      <c r="I2092" s="10">
        <f>VLOOKUP(C2092,away!$B$2:$E$405,3,FALSE)</f>
        <v>0.95</v>
      </c>
      <c r="J2092" s="10">
        <f>VLOOKUP(B2092,home!$B$2:$E$405,4,FALSE)</f>
        <v>1</v>
      </c>
      <c r="K2092" s="12">
        <f t="shared" si="2464"/>
        <v>0.94624222222221899</v>
      </c>
      <c r="L2092" s="12">
        <f t="shared" si="2465"/>
        <v>1.0597777777777819</v>
      </c>
      <c r="M2092" s="13">
        <f t="shared" si="2466"/>
        <v>0.13452301222037111</v>
      </c>
      <c r="N2092" s="13">
        <f t="shared" si="2467"/>
        <v>0.12729135402343067</v>
      </c>
      <c r="O2092" s="13">
        <f t="shared" si="2468"/>
        <v>0.1425644989508783</v>
      </c>
      <c r="P2092" s="13">
        <f t="shared" si="2469"/>
        <v>0.13490054829727627</v>
      </c>
      <c r="Q2092" s="13">
        <f t="shared" si="2470"/>
        <v>6.0224226850403115E-2</v>
      </c>
      <c r="R2092" s="13">
        <f t="shared" si="2471"/>
        <v>7.5543343944082353E-2</v>
      </c>
      <c r="S2092" s="13">
        <f t="shared" si="2472"/>
        <v>3.3819785980361027E-2</v>
      </c>
      <c r="T2092" s="13">
        <f t="shared" si="2473"/>
        <v>6.3824297299905242E-2</v>
      </c>
      <c r="U2092" s="13">
        <f t="shared" si="2474"/>
        <v>7.1482301647745883E-2</v>
      </c>
      <c r="V2092" s="13">
        <f t="shared" si="2475"/>
        <v>3.7683000574020098E-3</v>
      </c>
      <c r="W2092" s="13">
        <f t="shared" si="2476"/>
        <v>1.8995568748846826E-2</v>
      </c>
      <c r="X2092" s="13">
        <f t="shared" si="2477"/>
        <v>2.013108163627797E-2</v>
      </c>
      <c r="Y2092" s="13">
        <f t="shared" si="2478"/>
        <v>1.066723648037889E-2</v>
      </c>
      <c r="Z2092" s="13">
        <f t="shared" si="2479"/>
        <v>2.6686385723654088E-2</v>
      </c>
      <c r="AA2092" s="13">
        <f t="shared" si="2480"/>
        <v>2.5251784930229743E-2</v>
      </c>
      <c r="AB2092" s="13">
        <f t="shared" si="2481"/>
        <v>1.1947152543729066E-2</v>
      </c>
      <c r="AC2092" s="13">
        <f t="shared" si="2482"/>
        <v>2.3617973214288868E-4</v>
      </c>
      <c r="AD2092" s="13">
        <f t="shared" si="2483"/>
        <v>4.4936022963209376E-3</v>
      </c>
      <c r="AE2092" s="13">
        <f t="shared" si="2484"/>
        <v>4.7622198558121415E-3</v>
      </c>
      <c r="AF2092" s="13">
        <f t="shared" si="2485"/>
        <v>2.5234473880409096E-3</v>
      </c>
      <c r="AG2092" s="13">
        <f t="shared" si="2486"/>
        <v>8.9143115507904795E-4</v>
      </c>
      <c r="AH2092" s="13">
        <f t="shared" si="2487"/>
        <v>7.0704096397837136E-3</v>
      </c>
      <c r="AI2092" s="13">
        <f t="shared" si="2488"/>
        <v>6.6903201295703393E-3</v>
      </c>
      <c r="AJ2092" s="13">
        <f t="shared" si="2489"/>
        <v>3.1653316933913408E-3</v>
      </c>
      <c r="AK2092" s="13">
        <f t="shared" si="2490"/>
        <v>9.9839016520834748E-4</v>
      </c>
      <c r="AL2092" s="13">
        <f t="shared" si="2491"/>
        <v>9.4737026288368578E-6</v>
      </c>
      <c r="AM2092" s="13">
        <f t="shared" si="2492"/>
        <v>8.5040724453071855E-4</v>
      </c>
      <c r="AN2092" s="13">
        <f t="shared" si="2493"/>
        <v>9.0124269981489171E-4</v>
      </c>
      <c r="AO2092" s="13">
        <f t="shared" si="2494"/>
        <v>4.7755849282413724E-4</v>
      </c>
      <c r="AP2092" s="13">
        <f t="shared" si="2495"/>
        <v>1.6870195942802368E-4</v>
      </c>
      <c r="AQ2092" s="13">
        <f t="shared" si="2496"/>
        <v>4.4696646917347111E-5</v>
      </c>
      <c r="AR2092" s="13">
        <f t="shared" si="2497"/>
        <v>1.4986126032057187E-3</v>
      </c>
      <c r="AS2092" s="13">
        <f t="shared" si="2498"/>
        <v>1.4180505199076039E-3</v>
      </c>
      <c r="AT2092" s="13">
        <f t="shared" si="2499"/>
        <v>6.7090963759037191E-4</v>
      </c>
      <c r="AU2092" s="13">
        <f t="shared" si="2500"/>
        <v>2.1161434212793907E-4</v>
      </c>
      <c r="AV2092" s="13">
        <f t="shared" si="2501"/>
        <v>5.0059606337308483E-5</v>
      </c>
      <c r="AW2092" s="13">
        <f t="shared" si="2502"/>
        <v>2.6389695503089605E-7</v>
      </c>
      <c r="AX2092" s="13">
        <f t="shared" si="2503"/>
        <v>1.3411520680977013E-4</v>
      </c>
      <c r="AY2092" s="13">
        <f t="shared" si="2504"/>
        <v>1.4213231583906581E-4</v>
      </c>
      <c r="AZ2092" s="13">
        <f t="shared" si="2505"/>
        <v>7.5314334915167503E-5</v>
      </c>
      <c r="BA2092" s="13">
        <f t="shared" si="2506"/>
        <v>2.6605486163735944E-5</v>
      </c>
      <c r="BB2092" s="13">
        <f t="shared" si="2507"/>
        <v>7.0489757508254007E-6</v>
      </c>
      <c r="BC2092" s="13">
        <f t="shared" si="2508"/>
        <v>1.4940695713638435E-6</v>
      </c>
      <c r="BD2092" s="13">
        <f t="shared" si="2509"/>
        <v>2.6469938906252213E-4</v>
      </c>
      <c r="BE2092" s="13">
        <f t="shared" si="2510"/>
        <v>2.5046973812738464E-4</v>
      </c>
      <c r="BF2092" s="13">
        <f t="shared" si="2511"/>
        <v>1.1850252080253684E-4</v>
      </c>
      <c r="BG2092" s="13">
        <f t="shared" si="2512"/>
        <v>3.7377362874375735E-5</v>
      </c>
      <c r="BH2092" s="13">
        <f t="shared" si="2513"/>
        <v>8.8420097267638883E-6</v>
      </c>
      <c r="BI2092" s="13">
        <f t="shared" si="2514"/>
        <v>1.6733365865527084E-6</v>
      </c>
      <c r="BJ2092" s="14">
        <f t="shared" si="2515"/>
        <v>0.31663378316706081</v>
      </c>
      <c r="BK2092" s="14">
        <f t="shared" si="2516"/>
        <v>0.30739943230602118</v>
      </c>
      <c r="BL2092" s="14">
        <f t="shared" si="2517"/>
        <v>0.34924434471096827</v>
      </c>
      <c r="BM2092" s="14">
        <f t="shared" si="2518"/>
        <v>0.32477509320237852</v>
      </c>
      <c r="BN2092" s="14">
        <f t="shared" si="2519"/>
        <v>0.67504698428644172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1.3644444444444399</v>
      </c>
      <c r="F2093" s="10">
        <f>VLOOKUP(B2093,home!$B$2:$E$405,3,FALSE)</f>
        <v>0.81</v>
      </c>
      <c r="G2093" s="10">
        <f>VLOOKUP(C2093,away!$B$2:$E$405,4,FALSE)</f>
        <v>0.88</v>
      </c>
      <c r="H2093" s="10">
        <f>VLOOKUP(A2093,away!$A$2:$E$405,3,FALSE)</f>
        <v>1.1155555555555601</v>
      </c>
      <c r="I2093" s="10">
        <f>VLOOKUP(C2093,away!$B$2:$E$405,3,FALSE)</f>
        <v>0.73</v>
      </c>
      <c r="J2093" s="10">
        <f>VLOOKUP(B2093,home!$B$2:$E$405,4,FALSE)</f>
        <v>1.1000000000000001</v>
      </c>
      <c r="K2093" s="12">
        <f t="shared" ref="K2093:K2156" si="2520">E2093*F2093*G2093</f>
        <v>0.97257599999999689</v>
      </c>
      <c r="L2093" s="12">
        <f t="shared" ref="L2093:L2156" si="2521">H2093*I2093*J2093</f>
        <v>0.89579111111111476</v>
      </c>
      <c r="M2093" s="13">
        <f t="shared" ref="M2093:M2156" si="2522">_xlfn.POISSON.DIST(0,K2093,FALSE) * _xlfn.POISSON.DIST(0,L2093,FALSE)</f>
        <v>0.15437553421388031</v>
      </c>
      <c r="N2093" s="13">
        <f t="shared" ref="N2093:N2156" si="2523">_xlfn.POISSON.DIST(1,K2093,FALSE) * _xlfn.POISSON.DIST(0,L2093,FALSE)</f>
        <v>0.15014193956359839</v>
      </c>
      <c r="O2093" s="13">
        <f t="shared" ref="O2093:O2156" si="2524">_xlfn.POISSON.DIST(0,K2093,FALSE) * _xlfn.POISSON.DIST(1,L2093,FALSE)</f>
        <v>0.13828823132182375</v>
      </c>
      <c r="P2093" s="13">
        <f t="shared" ref="P2093:P2156" si="2525">_xlfn.POISSON.DIST(1,K2093,FALSE) * _xlfn.POISSON.DIST(1,L2093,FALSE)</f>
        <v>0.13449581486605364</v>
      </c>
      <c r="Q2093" s="13">
        <f t="shared" ref="Q2093:Q2156" si="2526">_xlfn.POISSON.DIST(2,K2093,FALSE) * _xlfn.POISSON.DIST(0,L2093,FALSE)</f>
        <v>7.3012223506502882E-2</v>
      </c>
      <c r="R2093" s="13">
        <f t="shared" ref="R2093:R2156" si="2527">_xlfn.POISSON.DIST(0,K2093,FALSE) * _xlfn.POISSON.DIST(2,L2093,FALSE)</f>
        <v>6.1938684194683673E-2</v>
      </c>
      <c r="S2093" s="13">
        <f t="shared" ref="S2093:S2156" si="2528">_xlfn.POISSON.DIST(2,K2093,FALSE) * _xlfn.POISSON.DIST(2,L2093,FALSE)</f>
        <v>2.9294026913976708E-2</v>
      </c>
      <c r="T2093" s="13">
        <f t="shared" ref="T2093:T2156" si="2529">_xlfn.POISSON.DIST(2,K2093,FALSE) * _xlfn.POISSON.DIST(1,L2093,FALSE)</f>
        <v>6.5403700819583258E-2</v>
      </c>
      <c r="U2093" s="13">
        <f t="shared" ref="U2093:U2156" si="2530">_xlfn.POISSON.DIST(1,K2093,FALSE) * _xlfn.POISSON.DIST(2,L2093,FALSE)</f>
        <v>6.0240077719328475E-2</v>
      </c>
      <c r="V2093" s="13">
        <f t="shared" ref="V2093:V2156" si="2531">_xlfn.POISSON.DIST(3,K2093,FALSE) * _xlfn.POISSON.DIST(3,L2093,FALSE)</f>
        <v>2.8357429682152866E-3</v>
      </c>
      <c r="W2093" s="13">
        <f t="shared" ref="W2093:W2156" si="2532">_xlfn.POISSON.DIST(3,K2093,FALSE) * _xlfn.POISSON.DIST(0,L2093,FALSE)</f>
        <v>2.3669978763020114E-2</v>
      </c>
      <c r="X2093" s="13">
        <f t="shared" ref="X2093:X2156" si="2533">_xlfn.POISSON.DIST(3,K2093,FALSE) * _xlfn.POISSON.DIST(1,L2093,FALSE)</f>
        <v>2.1203356576102273E-2</v>
      </c>
      <c r="Y2093" s="13">
        <f t="shared" ref="Y2093:Y2156" si="2534">_xlfn.POISSON.DIST(3,K2093,FALSE) * _xlfn.POISSON.DIST(2,L2093,FALSE)</f>
        <v>9.4968891732959086E-3</v>
      </c>
      <c r="Z2093" s="13">
        <f t="shared" ref="Z2093:Z2156" si="2535">_xlfn.POISSON.DIST(0,K2093,FALSE) * _xlfn.POISSON.DIST(3,L2093,FALSE)</f>
        <v>1.8494707578505382E-2</v>
      </c>
      <c r="AA2093" s="13">
        <f t="shared" ref="AA2093:AA2156" si="2536">_xlfn.POISSON.DIST(1,K2093,FALSE) * _xlfn.POISSON.DIST(3,L2093,FALSE)</f>
        <v>1.7987508717872393E-2</v>
      </c>
      <c r="AB2093" s="13">
        <f t="shared" ref="AB2093:AB2156" si="2537">_xlfn.POISSON.DIST(2,K2093,FALSE) * _xlfn.POISSON.DIST(3,L2093,FALSE)</f>
        <v>8.7471096393967017E-3</v>
      </c>
      <c r="AC2093" s="13">
        <f t="shared" ref="AC2093:AC2156" si="2538">_xlfn.POISSON.DIST(4,K2093,FALSE) * _xlfn.POISSON.DIST(4,L2093,FALSE)</f>
        <v>1.5441062406802353E-4</v>
      </c>
      <c r="AD2093" s="13">
        <f t="shared" ref="AD2093:AD2156" si="2539">_xlfn.POISSON.DIST(4,K2093,FALSE) * _xlfn.POISSON.DIST(0,L2093,FALSE)</f>
        <v>5.7552133163557423E-3</v>
      </c>
      <c r="AE2093" s="13">
        <f t="shared" ref="AE2093:AE2156" si="2540">_xlfn.POISSON.DIST(4,K2093,FALSE) * _xlfn.POISSON.DIST(1,L2093,FALSE)</f>
        <v>5.1554689313397933E-3</v>
      </c>
      <c r="AF2093" s="13">
        <f t="shared" ref="AF2093:AF2156" si="2541">_xlfn.POISSON.DIST(4,K2093,FALSE) * _xlfn.POISSON.DIST(2,L2093,FALSE)</f>
        <v>2.3091116211518522E-3</v>
      </c>
      <c r="AG2093" s="13">
        <f t="shared" ref="AG2093:AG2156" si="2542">_xlfn.POISSON.DIST(4,K2093,FALSE) * _xlfn.POISSON.DIST(3,L2093,FALSE)</f>
        <v>6.8949388826373525E-4</v>
      </c>
      <c r="AH2093" s="13">
        <f t="shared" ref="AH2093:AH2156" si="2543">_xlfn.POISSON.DIST(0,K2093,FALSE) * _xlfn.POISSON.DIST(4,L2093,FALSE)</f>
        <v>4.1418486628561216E-3</v>
      </c>
      <c r="AI2093" s="13">
        <f t="shared" ref="AI2093:AI2156" si="2544">_xlfn.POISSON.DIST(1,K2093,FALSE) * _xlfn.POISSON.DIST(4,L2093,FALSE)</f>
        <v>4.0282626051259427E-3</v>
      </c>
      <c r="AJ2093" s="13">
        <f t="shared" ref="AJ2093:AJ2156" si="2545">_xlfn.POISSON.DIST(2,K2093,FALSE) * _xlfn.POISSON.DIST(4,L2093,FALSE)</f>
        <v>1.958895765721478E-3</v>
      </c>
      <c r="AK2093" s="13">
        <f t="shared" ref="AK2093:AK2156" si="2546">_xlfn.POISSON.DIST(3,K2093,FALSE) * _xlfn.POISSON.DIST(4,L2093,FALSE)</f>
        <v>6.3505833608077538E-4</v>
      </c>
      <c r="AL2093" s="13">
        <f t="shared" ref="AL2093:AL2156" si="2547">_xlfn.POISSON.DIST(5,K2093,FALSE) * _xlfn.POISSON.DIST(5,L2093,FALSE)</f>
        <v>5.3810554408789061E-6</v>
      </c>
      <c r="AM2093" s="13">
        <f t="shared" ref="AM2093:AM2156" si="2548">_xlfn.POISSON.DIST(5,K2093,FALSE) * _xlfn.POISSON.DIST(0,L2093,FALSE)</f>
        <v>1.1194764692735975E-3</v>
      </c>
      <c r="AN2093" s="13">
        <f t="shared" ref="AN2093:AN2156" si="2549">_xlfn.POISSON.DIST(5,K2093,FALSE) * _xlfn.POISSON.DIST(1,L2093,FALSE)</f>
        <v>1.0028170702733434E-3</v>
      </c>
      <c r="AO2093" s="13">
        <f t="shared" ref="AO2093:AO2156" si="2550">_xlfn.POISSON.DIST(5,K2093,FALSE) * _xlfn.POISSON.DIST(2,L2093,FALSE)</f>
        <v>4.4915730881067554E-4</v>
      </c>
      <c r="AP2093" s="13">
        <f t="shared" ref="AP2093:AP2156" si="2551">_xlfn.POISSON.DIST(5,K2093,FALSE) * _xlfn.POISSON.DIST(3,L2093,FALSE)</f>
        <v>1.3411704157439776E-4</v>
      </c>
      <c r="AQ2093" s="13">
        <f t="shared" ref="AQ2093:AQ2156" si="2552">_xlfn.POISSON.DIST(5,K2093,FALSE) * _xlfn.POISSON.DIST(4,L2093,FALSE)</f>
        <v>3.0035213422716325E-5</v>
      </c>
      <c r="AR2093" s="13">
        <f t="shared" ref="AR2093:AR2156" si="2553">_xlfn.POISSON.DIST(0,K2093,FALSE) * _xlfn.POISSON.DIST(5,L2093,FALSE)</f>
        <v>7.420462431507941E-4</v>
      </c>
      <c r="AS2093" s="13">
        <f t="shared" ref="AS2093:AS2156" si="2554">_xlfn.POISSON.DIST(1,K2093,FALSE) * _xlfn.POISSON.DIST(5,L2093,FALSE)</f>
        <v>7.2169636697862443E-4</v>
      </c>
      <c r="AT2093" s="13">
        <f t="shared" ref="AT2093:AT2156" si="2555">_xlfn.POISSON.DIST(2,K2093,FALSE) * _xlfn.POISSON.DIST(5,L2093,FALSE)</f>
        <v>3.5095228290530012E-4</v>
      </c>
      <c r="AU2093" s="13">
        <f t="shared" ref="AU2093:AU2156" si="2556">_xlfn.POISSON.DIST(3,K2093,FALSE) * _xlfn.POISSON.DIST(5,L2093,FALSE)</f>
        <v>1.1377592249963472E-4</v>
      </c>
      <c r="AV2093" s="13">
        <f t="shared" ref="AV2093:AV2156" si="2557">_xlfn.POISSON.DIST(4,K2093,FALSE) * _xlfn.POISSON.DIST(5,L2093,FALSE)</f>
        <v>2.7663932900251088E-5</v>
      </c>
      <c r="AW2093" s="13">
        <f t="shared" ref="AW2093:AW2156" si="2558">_xlfn.POISSON.DIST(6,K2093,FALSE) * _xlfn.POISSON.DIST(6,L2093,FALSE)</f>
        <v>1.3022526889917334E-7</v>
      </c>
      <c r="AX2093" s="13">
        <f t="shared" ref="AX2093:AX2156" si="2559">_xlfn.POISSON.DIST(6,K2093,FALSE) * _xlfn.POISSON.DIST(0,L2093,FALSE)</f>
        <v>1.8146265776337241E-4</v>
      </c>
      <c r="AY2093" s="13">
        <f t="shared" ref="AY2093:AY2156" si="2560">_xlfn.POISSON.DIST(6,K2093,FALSE) * _xlfn.POISSON.DIST(1,L2093,FALSE)</f>
        <v>1.6255263582302728E-4</v>
      </c>
      <c r="AZ2093" s="13">
        <f t="shared" ref="AZ2093:AZ2156" si="2561">_xlfn.POISSON.DIST(6,K2093,FALSE) * _xlfn.POISSON.DIST(2,L2093,FALSE)</f>
        <v>7.2806603128975007E-5</v>
      </c>
      <c r="BA2093" s="13">
        <f t="shared" ref="BA2093:BA2156" si="2562">_xlfn.POISSON.DIST(6,K2093,FALSE) * _xlfn.POISSON.DIST(3,L2093,FALSE)</f>
        <v>2.1739835971043501E-5</v>
      </c>
      <c r="BB2093" s="13">
        <f t="shared" ref="BB2093:BB2156" si="2563">_xlfn.POISSON.DIST(6,K2093,FALSE) * _xlfn.POISSON.DIST(4,L2093,FALSE)</f>
        <v>4.868587954968608E-6</v>
      </c>
      <c r="BC2093" s="13">
        <f t="shared" ref="BC2093:BC2156" si="2564">_xlfn.POISSON.DIST(6,K2093,FALSE) * _xlfn.POISSON.DIST(5,L2093,FALSE)</f>
        <v>8.72247562744704E-7</v>
      </c>
      <c r="BD2093" s="13">
        <f t="shared" ref="BD2093:BD2156" si="2565">_xlfn.POISSON.DIST(0,K2093,FALSE) * _xlfn.POISSON.DIST(6,L2093,FALSE)</f>
        <v>1.1078640477464636E-4</v>
      </c>
      <c r="BE2093" s="13">
        <f t="shared" ref="BE2093:BE2156" si="2566">_xlfn.POISSON.DIST(1,K2093,FALSE) * _xlfn.POISSON.DIST(6,L2093,FALSE)</f>
        <v>1.0774819841010612E-4</v>
      </c>
      <c r="BF2093" s="13">
        <f t="shared" ref="BF2093:BF2156" si="2567">_xlfn.POISSON.DIST(2,K2093,FALSE) * _xlfn.POISSON.DIST(6,L2093,FALSE)</f>
        <v>5.2396655908453505E-5</v>
      </c>
      <c r="BG2093" s="13">
        <f t="shared" ref="BG2093:BG2156" si="2568">_xlfn.POISSON.DIST(3,K2093,FALSE) * _xlfn.POISSON.DIST(6,L2093,FALSE)</f>
        <v>1.6986576672273308E-5</v>
      </c>
      <c r="BH2093" s="13">
        <f t="shared" ref="BH2093:BH2156" si="2569">_xlfn.POISSON.DIST(4,K2093,FALSE) * _xlfn.POISSON.DIST(6,L2093,FALSE)</f>
        <v>4.1301841984032067E-6</v>
      </c>
      <c r="BI2093" s="13">
        <f t="shared" ref="BI2093:BI2156" si="2570">_xlfn.POISSON.DIST(5,K2093,FALSE) * _xlfn.POISSON.DIST(6,L2093,FALSE)</f>
        <v>8.0338360538923719E-7</v>
      </c>
      <c r="BJ2093" s="14">
        <f t="shared" ref="BJ2093:BJ2156" si="2571">SUM(N2093,Q2093,T2093,W2093,X2093,Y2093,AD2093,AE2093,AF2093,AG2093,AM2093,AN2093,AO2093,AP2093,AQ2093,AX2093,AY2093,AZ2093,BA2093,BB2093,BC2093)</f>
        <v>0.3600172818307727</v>
      </c>
      <c r="BK2093" s="14">
        <f t="shared" ref="BK2093:BK2156" si="2572">SUM(M2093,P2093,S2093,V2093,AC2093,AL2093,AY2093)</f>
        <v>0.32132346327745787</v>
      </c>
      <c r="BL2093" s="14">
        <f t="shared" ref="BL2093:BL2156" si="2573">SUM(O2093,R2093,U2093,AA2093,AB2093,AH2093,AI2093,AJ2093,AK2093,AR2093,AS2093,AT2093,AU2093,AV2093,BD2093,BE2093,BF2093,BG2093,BH2093,BI2093)</f>
        <v>0.30021466311489314</v>
      </c>
      <c r="BM2093" s="14">
        <f t="shared" ref="BM2093:BM2156" si="2574">SUM(S2093:BI2093)</f>
        <v>0.28763526572453235</v>
      </c>
      <c r="BN2093" s="14">
        <f t="shared" ref="BN2093:BN2156" si="2575">SUM(M2093:R2093)</f>
        <v>0.71225242766654273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1.3644444444444399</v>
      </c>
      <c r="F2094" s="10">
        <f>VLOOKUP(B2094,home!$B$2:$E$405,3,FALSE)</f>
        <v>0.81</v>
      </c>
      <c r="G2094" s="10">
        <f>VLOOKUP(C2094,away!$B$2:$E$405,4,FALSE)</f>
        <v>0.65</v>
      </c>
      <c r="H2094" s="10">
        <f>VLOOKUP(A2094,away!$A$2:$E$405,3,FALSE)</f>
        <v>1.1155555555555601</v>
      </c>
      <c r="I2094" s="10">
        <f>VLOOKUP(C2094,away!$B$2:$E$405,3,FALSE)</f>
        <v>0.73</v>
      </c>
      <c r="J2094" s="10">
        <f>VLOOKUP(B2094,home!$B$2:$E$405,4,FALSE)</f>
        <v>0.6</v>
      </c>
      <c r="K2094" s="12">
        <f t="shared" si="2520"/>
        <v>0.71837999999999769</v>
      </c>
      <c r="L2094" s="12">
        <f t="shared" si="2521"/>
        <v>0.48861333333333529</v>
      </c>
      <c r="M2094" s="13">
        <f t="shared" si="2522"/>
        <v>0.29909520846023918</v>
      </c>
      <c r="N2094" s="13">
        <f t="shared" si="2523"/>
        <v>0.21486401585366594</v>
      </c>
      <c r="O2094" s="13">
        <f t="shared" si="2524"/>
        <v>0.14614190678978625</v>
      </c>
      <c r="P2094" s="13">
        <f t="shared" si="2525"/>
        <v>0.10498542299964631</v>
      </c>
      <c r="Q2094" s="13">
        <f t="shared" si="2526"/>
        <v>7.7177005854478009E-2</v>
      </c>
      <c r="R2094" s="13">
        <f t="shared" si="2527"/>
        <v>3.5703442108123512E-2</v>
      </c>
      <c r="S2094" s="13">
        <f t="shared" si="2528"/>
        <v>9.212734549607372E-3</v>
      </c>
      <c r="T2094" s="13">
        <f t="shared" si="2529"/>
        <v>3.7709714087242829E-2</v>
      </c>
      <c r="U2094" s="13">
        <f t="shared" si="2530"/>
        <v>2.5648638741633686E-2</v>
      </c>
      <c r="V2094" s="13">
        <f t="shared" si="2531"/>
        <v>3.5930693130317449E-4</v>
      </c>
      <c r="W2094" s="13">
        <f t="shared" si="2532"/>
        <v>1.8480805821913249E-2</v>
      </c>
      <c r="X2094" s="13">
        <f t="shared" si="2533"/>
        <v>9.0299681353311415E-3</v>
      </c>
      <c r="Y2094" s="13">
        <f t="shared" si="2534"/>
        <v>2.2060814152489749E-3</v>
      </c>
      <c r="Z2094" s="13">
        <f t="shared" si="2535"/>
        <v>5.8150592866413314E-3</v>
      </c>
      <c r="AA2094" s="13">
        <f t="shared" si="2536"/>
        <v>4.1774222903373862E-3</v>
      </c>
      <c r="AB2094" s="13">
        <f t="shared" si="2537"/>
        <v>1.5004883124662806E-3</v>
      </c>
      <c r="AC2094" s="13">
        <f t="shared" si="2538"/>
        <v>7.882521414285558E-6</v>
      </c>
      <c r="AD2094" s="13">
        <f t="shared" si="2539"/>
        <v>3.3190603215864983E-3</v>
      </c>
      <c r="AE2094" s="13">
        <f t="shared" si="2540"/>
        <v>1.6217371272647906E-3</v>
      </c>
      <c r="AF2094" s="13">
        <f t="shared" si="2541"/>
        <v>3.9620119177163828E-4</v>
      </c>
      <c r="AG2094" s="13">
        <f t="shared" si="2542"/>
        <v>6.4529728327393396E-5</v>
      </c>
      <c r="AH2094" s="13">
        <f t="shared" si="2543"/>
        <v>7.1032887539419689E-4</v>
      </c>
      <c r="AI2094" s="13">
        <f t="shared" si="2544"/>
        <v>5.1028605750568152E-4</v>
      </c>
      <c r="AJ2094" s="13">
        <f t="shared" si="2545"/>
        <v>1.8328964899546512E-4</v>
      </c>
      <c r="AK2094" s="13">
        <f t="shared" si="2546"/>
        <v>4.3890539348453941E-5</v>
      </c>
      <c r="AL2094" s="13">
        <f t="shared" si="2547"/>
        <v>1.1067376829509486E-7</v>
      </c>
      <c r="AM2094" s="13">
        <f t="shared" si="2548"/>
        <v>4.7686931076426029E-4</v>
      </c>
      <c r="AN2094" s="13">
        <f t="shared" si="2549"/>
        <v>2.3300470349689535E-4</v>
      </c>
      <c r="AO2094" s="13">
        <f t="shared" si="2550"/>
        <v>5.6924602428981726E-5</v>
      </c>
      <c r="AP2094" s="13">
        <f t="shared" si="2551"/>
        <v>9.2713732471665452E-6</v>
      </c>
      <c r="AQ2094" s="13">
        <f t="shared" si="2552"/>
        <v>1.1325291467188885E-6</v>
      </c>
      <c r="AR2094" s="13">
        <f t="shared" si="2553"/>
        <v>6.9415231913855618E-5</v>
      </c>
      <c r="AS2094" s="13">
        <f t="shared" si="2554"/>
        <v>4.9866514302275429E-5</v>
      </c>
      <c r="AT2094" s="13">
        <f t="shared" si="2555"/>
        <v>1.7911553272234253E-5</v>
      </c>
      <c r="AU2094" s="13">
        <f t="shared" si="2556"/>
        <v>4.2891005465692013E-6</v>
      </c>
      <c r="AV2094" s="13">
        <f t="shared" si="2557"/>
        <v>7.7030101266109294E-7</v>
      </c>
      <c r="AW2094" s="13">
        <f t="shared" si="2558"/>
        <v>1.0791001262367799E-9</v>
      </c>
      <c r="AX2094" s="13">
        <f t="shared" si="2559"/>
        <v>5.7095562577804676E-5</v>
      </c>
      <c r="AY2094" s="13">
        <f t="shared" si="2560"/>
        <v>2.789765314968318E-5</v>
      </c>
      <c r="AZ2094" s="13">
        <f t="shared" si="2561"/>
        <v>6.8155826488219576E-6</v>
      </c>
      <c r="BA2094" s="13">
        <f t="shared" si="2562"/>
        <v>1.1100615188832465E-6</v>
      </c>
      <c r="BB2094" s="13">
        <f t="shared" si="2563"/>
        <v>1.3559771473665202E-7</v>
      </c>
      <c r="BC2094" s="13">
        <f t="shared" si="2564"/>
        <v>1.325097027797166E-8</v>
      </c>
      <c r="BD2094" s="13">
        <f t="shared" si="2565"/>
        <v>5.6528679749225787E-6</v>
      </c>
      <c r="BE2094" s="13">
        <f t="shared" si="2566"/>
        <v>4.0609072958248689E-6</v>
      </c>
      <c r="BF2094" s="13">
        <f t="shared" si="2567"/>
        <v>1.4586372915873296E-6</v>
      </c>
      <c r="BG2094" s="13">
        <f t="shared" si="2568"/>
        <v>3.4928528584350095E-7</v>
      </c>
      <c r="BH2094" s="13">
        <f t="shared" si="2569"/>
        <v>6.2729890911063335E-8</v>
      </c>
      <c r="BI2094" s="13">
        <f t="shared" si="2570"/>
        <v>9.0127798065379085E-9</v>
      </c>
      <c r="BJ2094" s="14">
        <f t="shared" si="2571"/>
        <v>0.36573938976449472</v>
      </c>
      <c r="BK2094" s="14">
        <f t="shared" si="2572"/>
        <v>0.41368856378912827</v>
      </c>
      <c r="BL2094" s="14">
        <f t="shared" si="2573"/>
        <v>0.2147735395051574</v>
      </c>
      <c r="BM2094" s="14">
        <f t="shared" si="2574"/>
        <v>0.12202165370543297</v>
      </c>
      <c r="BN2094" s="14">
        <f t="shared" si="2575"/>
        <v>0.87796700206593914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1.3644444444444399</v>
      </c>
      <c r="F2095" s="10">
        <f>VLOOKUP(B2095,home!$B$2:$E$405,3,FALSE)</f>
        <v>0.98</v>
      </c>
      <c r="G2095" s="10">
        <f>VLOOKUP(C2095,away!$B$2:$E$405,4,FALSE)</f>
        <v>0.88</v>
      </c>
      <c r="H2095" s="10">
        <f>VLOOKUP(A2095,away!$A$2:$E$405,3,FALSE)</f>
        <v>1.1155555555555601</v>
      </c>
      <c r="I2095" s="10">
        <f>VLOOKUP(C2095,away!$B$2:$E$405,3,FALSE)</f>
        <v>0.66</v>
      </c>
      <c r="J2095" s="10">
        <f>VLOOKUP(B2095,home!$B$2:$E$405,4,FALSE)</f>
        <v>1.29</v>
      </c>
      <c r="K2095" s="12">
        <f t="shared" si="2520"/>
        <v>1.1766968888888849</v>
      </c>
      <c r="L2095" s="12">
        <f t="shared" si="2521"/>
        <v>0.94978400000000396</v>
      </c>
      <c r="M2095" s="13">
        <f t="shared" si="2522"/>
        <v>0.11925623220657926</v>
      </c>
      <c r="N2095" s="13">
        <f t="shared" si="2523"/>
        <v>0.14032843741809226</v>
      </c>
      <c r="O2095" s="13">
        <f t="shared" si="2524"/>
        <v>0.11326766125009416</v>
      </c>
      <c r="P2095" s="13">
        <f t="shared" si="2525"/>
        <v>0.1332817046047059</v>
      </c>
      <c r="Q2095" s="13">
        <f t="shared" si="2526"/>
        <v>8.2562017866253889E-2</v>
      </c>
      <c r="R2095" s="13">
        <f t="shared" si="2527"/>
        <v>5.3789906186379931E-2</v>
      </c>
      <c r="S2095" s="13">
        <f t="shared" si="2528"/>
        <v>3.7239170762087971E-2</v>
      </c>
      <c r="T2095" s="13">
        <f t="shared" si="2529"/>
        <v>7.8416083577082421E-2</v>
      </c>
      <c r="U2095" s="13">
        <f t="shared" si="2530"/>
        <v>6.3294415263138254E-2</v>
      </c>
      <c r="V2095" s="13">
        <f t="shared" si="2531"/>
        <v>4.62431006786503E-3</v>
      </c>
      <c r="W2095" s="13">
        <f t="shared" si="2532"/>
        <v>3.2383489854536485E-2</v>
      </c>
      <c r="X2095" s="13">
        <f t="shared" si="2533"/>
        <v>3.0757320528001213E-2</v>
      </c>
      <c r="Y2095" s="13">
        <f t="shared" si="2534"/>
        <v>1.4606405460183611E-2</v>
      </c>
      <c r="Z2095" s="13">
        <f t="shared" si="2535"/>
        <v>1.7029597419108297E-2</v>
      </c>
      <c r="AA2095" s="13">
        <f t="shared" si="2536"/>
        <v>2.0038674302094918E-2</v>
      </c>
      <c r="AB2095" s="13">
        <f t="shared" si="2537"/>
        <v>1.178972285436637E-2</v>
      </c>
      <c r="AC2095" s="13">
        <f t="shared" si="2538"/>
        <v>3.2301033511089296E-4</v>
      </c>
      <c r="AD2095" s="13">
        <f t="shared" si="2539"/>
        <v>9.5263879407994616E-3</v>
      </c>
      <c r="AE2095" s="13">
        <f t="shared" si="2540"/>
        <v>9.0480108439643138E-3</v>
      </c>
      <c r="AF2095" s="13">
        <f t="shared" si="2541"/>
        <v>4.2968279657119189E-3</v>
      </c>
      <c r="AG2095" s="13">
        <f t="shared" si="2542"/>
        <v>1.3603528175285819E-3</v>
      </c>
      <c r="AH2095" s="13">
        <f t="shared" si="2543"/>
        <v>4.043609788777605E-3</v>
      </c>
      <c r="AI2095" s="13">
        <f t="shared" si="2544"/>
        <v>4.7581030583352486E-3</v>
      </c>
      <c r="AJ2095" s="13">
        <f t="shared" si="2545"/>
        <v>2.7994225328778883E-3</v>
      </c>
      <c r="AK2095" s="13">
        <f t="shared" si="2546"/>
        <v>1.0980239283742842E-3</v>
      </c>
      <c r="AL2095" s="13">
        <f t="shared" si="2547"/>
        <v>1.4439955806734602E-5</v>
      </c>
      <c r="AM2095" s="13">
        <f t="shared" si="2548"/>
        <v>2.2419342104574632E-3</v>
      </c>
      <c r="AN2095" s="13">
        <f t="shared" si="2549"/>
        <v>2.1293532421451404E-3</v>
      </c>
      <c r="AO2095" s="13">
        <f t="shared" si="2550"/>
        <v>1.011212819868794E-3</v>
      </c>
      <c r="AP2095" s="13">
        <f t="shared" si="2551"/>
        <v>3.2014458563542223E-4</v>
      </c>
      <c r="AQ2095" s="13">
        <f t="shared" si="2552"/>
        <v>7.601705128078878E-5</v>
      </c>
      <c r="AR2095" s="13">
        <f t="shared" si="2553"/>
        <v>7.6811117592487312E-4</v>
      </c>
      <c r="AS2095" s="13">
        <f t="shared" si="2554"/>
        <v>9.0383403103158123E-4</v>
      </c>
      <c r="AT2095" s="13">
        <f t="shared" si="2555"/>
        <v>5.317693461933809E-4</v>
      </c>
      <c r="AU2095" s="13">
        <f t="shared" si="2556"/>
        <v>2.0857711175740917E-4</v>
      </c>
      <c r="AV2095" s="13">
        <f t="shared" si="2557"/>
        <v>6.1358009624593146E-5</v>
      </c>
      <c r="AW2095" s="13">
        <f t="shared" si="2558"/>
        <v>4.4828356573255264E-7</v>
      </c>
      <c r="AX2095" s="13">
        <f t="shared" si="2559"/>
        <v>4.3967950175647562E-4</v>
      </c>
      <c r="AY2095" s="13">
        <f t="shared" si="2560"/>
        <v>4.1760055589627423E-4</v>
      </c>
      <c r="AZ2095" s="13">
        <f t="shared" si="2561"/>
        <v>1.9831516319069426E-4</v>
      </c>
      <c r="BA2095" s="13">
        <f t="shared" si="2562"/>
        <v>6.2785522985303721E-5</v>
      </c>
      <c r="BB2095" s="13">
        <f t="shared" si="2563"/>
        <v>1.4908171290768486E-5</v>
      </c>
      <c r="BC2095" s="13">
        <f t="shared" si="2564"/>
        <v>2.8319085122462637E-6</v>
      </c>
      <c r="BD2095" s="13">
        <f t="shared" si="2565"/>
        <v>1.2158995085243876E-4</v>
      </c>
      <c r="BE2095" s="13">
        <f t="shared" si="2566"/>
        <v>1.430745168882171E-4</v>
      </c>
      <c r="BF2095" s="13">
        <f t="shared" si="2567"/>
        <v>8.4177669450822662E-5</v>
      </c>
      <c r="BG2095" s="13">
        <f t="shared" si="2568"/>
        <v>3.3017200585566643E-5</v>
      </c>
      <c r="BH2095" s="13">
        <f t="shared" si="2569"/>
        <v>9.712809302214133E-6</v>
      </c>
      <c r="BI2095" s="13">
        <f t="shared" si="2570"/>
        <v>2.2858064976572785E-6</v>
      </c>
      <c r="BJ2095" s="14">
        <f t="shared" si="2571"/>
        <v>0.41020011700517361</v>
      </c>
      <c r="BK2095" s="14">
        <f t="shared" si="2572"/>
        <v>0.2951564684880521</v>
      </c>
      <c r="BL2095" s="14">
        <f t="shared" si="2573"/>
        <v>0.27774704679254736</v>
      </c>
      <c r="BM2095" s="14">
        <f t="shared" si="2574"/>
        <v>0.35723011790044545</v>
      </c>
      <c r="BN2095" s="14">
        <f t="shared" si="2575"/>
        <v>0.64248595953210541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1.5103092783505201</v>
      </c>
      <c r="F2096" s="10">
        <f>VLOOKUP(B2096,home!$B$2:$E$405,3,FALSE)</f>
        <v>0.51</v>
      </c>
      <c r="G2096" s="10">
        <f>VLOOKUP(C2096,away!$B$2:$E$405,4,FALSE)</f>
        <v>0.99</v>
      </c>
      <c r="H2096" s="10">
        <f>VLOOKUP(A2096,away!$A$2:$E$405,3,FALSE)</f>
        <v>1.3453608247422699</v>
      </c>
      <c r="I2096" s="10">
        <f>VLOOKUP(C2096,away!$B$2:$E$405,3,FALSE)</f>
        <v>0.99</v>
      </c>
      <c r="J2096" s="10">
        <f>VLOOKUP(B2096,home!$B$2:$E$405,4,FALSE)</f>
        <v>1.49</v>
      </c>
      <c r="K2096" s="12">
        <f t="shared" si="2520"/>
        <v>0.76255515463917756</v>
      </c>
      <c r="L2096" s="12">
        <f t="shared" si="2521"/>
        <v>1.9845417525773221</v>
      </c>
      <c r="M2096" s="13">
        <f t="shared" si="2522"/>
        <v>6.4113719370454791E-2</v>
      </c>
      <c r="N2096" s="13">
        <f t="shared" si="2523"/>
        <v>4.8890247189029984E-2</v>
      </c>
      <c r="O2096" s="13">
        <f t="shared" si="2524"/>
        <v>0.12723635300369296</v>
      </c>
      <c r="P2096" s="13">
        <f t="shared" si="2525"/>
        <v>9.7024736840456066E-2</v>
      </c>
      <c r="Q2096" s="13">
        <f t="shared" si="2526"/>
        <v>1.8640755002789187E-2</v>
      </c>
      <c r="R2096" s="13">
        <f t="shared" si="2527"/>
        <v>0.12625292749074785</v>
      </c>
      <c r="S2096" s="13">
        <f t="shared" si="2528"/>
        <v>3.6707430372920569E-2</v>
      </c>
      <c r="T2096" s="13">
        <f t="shared" si="2529"/>
        <v>3.6993356602599739E-2</v>
      </c>
      <c r="U2096" s="13">
        <f t="shared" si="2530"/>
        <v>9.6274820646356077E-2</v>
      </c>
      <c r="V2096" s="13">
        <f t="shared" si="2531"/>
        <v>6.1722424310936769E-3</v>
      </c>
      <c r="W2096" s="13">
        <f t="shared" si="2532"/>
        <v>4.7382012712476442E-3</v>
      </c>
      <c r="X2096" s="13">
        <f t="shared" si="2533"/>
        <v>9.403158254905895E-3</v>
      </c>
      <c r="Y2096" s="13">
        <f t="shared" si="2534"/>
        <v>9.3304800814764301E-3</v>
      </c>
      <c r="Z2096" s="13">
        <f t="shared" si="2535"/>
        <v>8.3518068663502087E-2</v>
      </c>
      <c r="AA2096" s="13">
        <f t="shared" si="2536"/>
        <v>6.3687133764862291E-2</v>
      </c>
      <c r="AB2096" s="13">
        <f t="shared" si="2537"/>
        <v>2.428247606829527E-2</v>
      </c>
      <c r="AC2096" s="13">
        <f t="shared" si="2538"/>
        <v>5.8378710074915208E-4</v>
      </c>
      <c r="AD2096" s="13">
        <f t="shared" si="2539"/>
        <v>9.0328495077694857E-4</v>
      </c>
      <c r="AE2096" s="13">
        <f t="shared" si="2540"/>
        <v>1.7926066992916055E-3</v>
      </c>
      <c r="AF2096" s="13">
        <f t="shared" si="2541"/>
        <v>1.778751420347006E-3</v>
      </c>
      <c r="AG2096" s="13">
        <f t="shared" si="2542"/>
        <v>1.1766688203782827E-3</v>
      </c>
      <c r="AH2096" s="13">
        <f t="shared" si="2543"/>
        <v>4.1436273589334903E-2</v>
      </c>
      <c r="AI2096" s="13">
        <f t="shared" si="2544"/>
        <v>3.159744401458655E-2</v>
      </c>
      <c r="AJ2096" s="13">
        <f t="shared" si="2545"/>
        <v>1.2047396903372899E-2</v>
      </c>
      <c r="AK2096" s="13">
        <f t="shared" si="2546"/>
        <v>3.0622682028836903E-3</v>
      </c>
      <c r="AL2096" s="13">
        <f t="shared" si="2547"/>
        <v>3.5338327195624354E-5</v>
      </c>
      <c r="AM2096" s="13">
        <f t="shared" si="2548"/>
        <v>1.3776091906459161E-4</v>
      </c>
      <c r="AN2096" s="13">
        <f t="shared" si="2549"/>
        <v>2.7339229575710724E-4</v>
      </c>
      <c r="AO2096" s="13">
        <f t="shared" si="2550"/>
        <v>2.712792128814736E-4</v>
      </c>
      <c r="AP2096" s="13">
        <f t="shared" si="2551"/>
        <v>1.7945497485653204E-4</v>
      </c>
      <c r="AQ2096" s="13">
        <f t="shared" si="2552"/>
        <v>8.9033972577625369E-5</v>
      </c>
      <c r="AR2096" s="13">
        <f t="shared" si="2553"/>
        <v>1.6446403001850411E-2</v>
      </c>
      <c r="AS2096" s="13">
        <f t="shared" si="2554"/>
        <v>1.2541289384334273E-2</v>
      </c>
      <c r="AT2096" s="13">
        <f t="shared" si="2555"/>
        <v>4.7817124329228482E-3</v>
      </c>
      <c r="AU2096" s="13">
        <f t="shared" si="2556"/>
        <v>1.2154398212425202E-3</v>
      </c>
      <c r="AV2096" s="13">
        <f t="shared" si="2557"/>
        <v>2.3170997521055104E-4</v>
      </c>
      <c r="AW2096" s="13">
        <f t="shared" si="2558"/>
        <v>1.4855079771642836E-6</v>
      </c>
      <c r="AX2096" s="13">
        <f t="shared" si="2559"/>
        <v>1.7508383156755804E-5</v>
      </c>
      <c r="AY2096" s="13">
        <f t="shared" si="2560"/>
        <v>3.4746117394703431E-5</v>
      </c>
      <c r="AZ2096" s="13">
        <f t="shared" si="2561"/>
        <v>3.4477560354871068E-5</v>
      </c>
      <c r="BA2096" s="13">
        <f t="shared" si="2562"/>
        <v>2.2807386017082076E-5</v>
      </c>
      <c r="BB2096" s="13">
        <f t="shared" si="2563"/>
        <v>1.1315552454511897E-5</v>
      </c>
      <c r="BC2096" s="13">
        <f t="shared" si="2564"/>
        <v>4.4912372598915293E-6</v>
      </c>
      <c r="BD2096" s="13">
        <f t="shared" si="2565"/>
        <v>5.4397622394808552E-3</v>
      </c>
      <c r="BE2096" s="13">
        <f t="shared" si="2566"/>
        <v>4.148118735727682E-3</v>
      </c>
      <c r="BF2096" s="13">
        <f t="shared" si="2567"/>
        <v>1.581584661992246E-3</v>
      </c>
      <c r="BG2096" s="13">
        <f t="shared" si="2568"/>
        <v>4.0201517883348289E-4</v>
      </c>
      <c r="BH2096" s="13">
        <f t="shared" si="2569"/>
        <v>7.6639686715665773E-5</v>
      </c>
      <c r="BI2096" s="13">
        <f t="shared" si="2570"/>
        <v>1.168839763099253E-5</v>
      </c>
      <c r="BJ2096" s="14">
        <f t="shared" si="2571"/>
        <v>0.1347237779046179</v>
      </c>
      <c r="BK2096" s="14">
        <f t="shared" si="2572"/>
        <v>0.20467200056026461</v>
      </c>
      <c r="BL2096" s="14">
        <f t="shared" si="2573"/>
        <v>0.57275345720007398</v>
      </c>
      <c r="BM2096" s="14">
        <f t="shared" si="2574"/>
        <v>0.51347530482187032</v>
      </c>
      <c r="BN2096" s="14">
        <f t="shared" si="2575"/>
        <v>0.48215873889717081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1.5103092783505201</v>
      </c>
      <c r="F2097" s="10">
        <f>VLOOKUP(B2097,home!$B$2:$E$405,3,FALSE)</f>
        <v>0.66</v>
      </c>
      <c r="G2097" s="10">
        <f>VLOOKUP(C2097,away!$B$2:$E$405,4,FALSE)</f>
        <v>0.99</v>
      </c>
      <c r="H2097" s="10">
        <f>VLOOKUP(A2097,away!$A$2:$E$405,3,FALSE)</f>
        <v>1.3453608247422699</v>
      </c>
      <c r="I2097" s="10">
        <f>VLOOKUP(C2097,away!$B$2:$E$405,3,FALSE)</f>
        <v>1.72</v>
      </c>
      <c r="J2097" s="10">
        <f>VLOOKUP(B2097,home!$B$2:$E$405,4,FALSE)</f>
        <v>1.3</v>
      </c>
      <c r="K2097" s="12">
        <f t="shared" si="2520"/>
        <v>0.98683608247422983</v>
      </c>
      <c r="L2097" s="12">
        <f t="shared" si="2521"/>
        <v>3.0082268041237157</v>
      </c>
      <c r="M2097" s="13">
        <f t="shared" si="2522"/>
        <v>1.840628886543301E-2</v>
      </c>
      <c r="N2097" s="13">
        <f t="shared" si="2523"/>
        <v>1.8163989996852946E-2</v>
      </c>
      <c r="O2097" s="13">
        <f t="shared" si="2524"/>
        <v>5.5370291529439473E-2</v>
      </c>
      <c r="P2097" s="13">
        <f t="shared" si="2525"/>
        <v>5.4641401578368075E-2</v>
      </c>
      <c r="Q2097" s="13">
        <f t="shared" si="2526"/>
        <v>8.9624403652977282E-3</v>
      </c>
      <c r="R2097" s="13">
        <f t="shared" si="2527"/>
        <v>8.3283197565502093E-2</v>
      </c>
      <c r="S2097" s="13">
        <f t="shared" si="2528"/>
        <v>4.0552481658260767E-2</v>
      </c>
      <c r="T2097" s="13">
        <f t="shared" si="2529"/>
        <v>2.6961053337248974E-2</v>
      </c>
      <c r="U2097" s="13">
        <f t="shared" si="2530"/>
        <v>8.2186864421467387E-2</v>
      </c>
      <c r="V2097" s="13">
        <f t="shared" si="2531"/>
        <v>1.3376131335015768E-2</v>
      </c>
      <c r="W2097" s="13">
        <f t="shared" si="2532"/>
        <v>2.9481531798331057E-3</v>
      </c>
      <c r="X2097" s="13">
        <f t="shared" si="2533"/>
        <v>8.8687134182365134E-3</v>
      </c>
      <c r="Y2097" s="13">
        <f t="shared" si="2534"/>
        <v>1.3339550711415373E-2</v>
      </c>
      <c r="Z2097" s="13">
        <f t="shared" si="2535"/>
        <v>8.3511582416558108E-2</v>
      </c>
      <c r="AA2097" s="13">
        <f t="shared" si="2536"/>
        <v>8.241224283317998E-2</v>
      </c>
      <c r="AB2097" s="13">
        <f t="shared" si="2537"/>
        <v>4.0663687432705126E-2</v>
      </c>
      <c r="AC2097" s="13">
        <f t="shared" si="2538"/>
        <v>2.4817963346151521E-3</v>
      </c>
      <c r="AD2097" s="13">
        <f t="shared" si="2539"/>
        <v>7.2733598363011124E-4</v>
      </c>
      <c r="AE2097" s="13">
        <f t="shared" si="2540"/>
        <v>2.1879916015597888E-3</v>
      </c>
      <c r="AF2097" s="13">
        <f t="shared" si="2541"/>
        <v>3.2909874915048672E-3</v>
      </c>
      <c r="AG2097" s="13">
        <f t="shared" si="2542"/>
        <v>3.3000122613269368E-3</v>
      </c>
      <c r="AH2097" s="13">
        <f t="shared" si="2543"/>
        <v>6.2805445170069224E-2</v>
      </c>
      <c r="AI2097" s="13">
        <f t="shared" si="2544"/>
        <v>6.197867946968115E-2</v>
      </c>
      <c r="AJ2097" s="13">
        <f t="shared" si="2545"/>
        <v>3.058139862239306E-2</v>
      </c>
      <c r="AK2097" s="13">
        <f t="shared" si="2546"/>
        <v>1.0059609204368394E-2</v>
      </c>
      <c r="AL2097" s="13">
        <f t="shared" si="2547"/>
        <v>2.9470107993383009E-4</v>
      </c>
      <c r="AM2097" s="13">
        <f t="shared" si="2548"/>
        <v>1.4355227854561596E-4</v>
      </c>
      <c r="AN2097" s="13">
        <f t="shared" si="2549"/>
        <v>4.3183781211395569E-4</v>
      </c>
      <c r="AO2097" s="13">
        <f t="shared" si="2550"/>
        <v>6.4953304071767141E-4</v>
      </c>
      <c r="AP2097" s="13">
        <f t="shared" si="2551"/>
        <v>6.5131423441695986E-4</v>
      </c>
      <c r="AQ2097" s="13">
        <f t="shared" si="2552"/>
        <v>4.8982523447010397E-4</v>
      </c>
      <c r="AR2097" s="13">
        <f t="shared" si="2553"/>
        <v>3.7786604721104913E-2</v>
      </c>
      <c r="AS2097" s="13">
        <f t="shared" si="2554"/>
        <v>3.728918497297741E-2</v>
      </c>
      <c r="AT2097" s="13">
        <f t="shared" si="2555"/>
        <v>1.8399156608694973E-2</v>
      </c>
      <c r="AU2097" s="13">
        <f t="shared" si="2556"/>
        <v>6.0523172095181283E-3</v>
      </c>
      <c r="AV2097" s="13">
        <f t="shared" si="2557"/>
        <v>1.4931612512330578E-3</v>
      </c>
      <c r="AW2097" s="13">
        <f t="shared" si="2558"/>
        <v>2.4301597513717689E-5</v>
      </c>
      <c r="AX2097" s="13">
        <f t="shared" si="2559"/>
        <v>2.3610428031700838E-5</v>
      </c>
      <c r="AY2097" s="13">
        <f t="shared" si="2560"/>
        <v>7.1025522461796406E-5</v>
      </c>
      <c r="AZ2097" s="13">
        <f t="shared" si="2561"/>
        <v>1.0683044022323351E-4</v>
      </c>
      <c r="BA2097" s="13">
        <f t="shared" si="2562"/>
        <v>1.0712339792528913E-4</v>
      </c>
      <c r="BB2097" s="13">
        <f t="shared" si="2563"/>
        <v>8.0562869246916395E-5</v>
      </c>
      <c r="BC2097" s="13">
        <f t="shared" si="2564"/>
        <v>4.8470276537137612E-5</v>
      </c>
      <c r="BD2097" s="13">
        <f t="shared" si="2565"/>
        <v>1.8945112859809252E-2</v>
      </c>
      <c r="BE2097" s="13">
        <f t="shared" si="2566"/>
        <v>1.8695720956606314E-2</v>
      </c>
      <c r="BF2097" s="13">
        <f t="shared" si="2567"/>
        <v>9.2248060139243672E-3</v>
      </c>
      <c r="BG2097" s="13">
        <f t="shared" si="2568"/>
        <v>3.0344571427886129E-3</v>
      </c>
      <c r="BH2097" s="13">
        <f t="shared" si="2569"/>
        <v>7.4862794980636472E-4</v>
      </c>
      <c r="BI2097" s="13">
        <f t="shared" si="2570"/>
        <v>1.477546146435255E-4</v>
      </c>
      <c r="BJ2097" s="14">
        <f t="shared" si="2571"/>
        <v>9.1553913881596755E-2</v>
      </c>
      <c r="BK2097" s="14">
        <f t="shared" si="2572"/>
        <v>0.12982382637408837</v>
      </c>
      <c r="BL2097" s="14">
        <f t="shared" si="2573"/>
        <v>0.66115832054991308</v>
      </c>
      <c r="BM2097" s="14">
        <f t="shared" si="2574"/>
        <v>0.72717330939631464</v>
      </c>
      <c r="BN2097" s="14">
        <f t="shared" si="2575"/>
        <v>0.23882760990089333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1.5103092783505201</v>
      </c>
      <c r="F2098" s="10">
        <f>VLOOKUP(B2098,home!$B$2:$E$405,3,FALSE)</f>
        <v>1.57</v>
      </c>
      <c r="G2098" s="10">
        <f>VLOOKUP(C2098,away!$B$2:$E$405,4,FALSE)</f>
        <v>0.74</v>
      </c>
      <c r="H2098" s="10">
        <f>VLOOKUP(A2098,away!$A$2:$E$405,3,FALSE)</f>
        <v>1.3453608247422699</v>
      </c>
      <c r="I2098" s="10">
        <f>VLOOKUP(C2098,away!$B$2:$E$405,3,FALSE)</f>
        <v>0.91</v>
      </c>
      <c r="J2098" s="10">
        <f>VLOOKUP(B2098,home!$B$2:$E$405,4,FALSE)</f>
        <v>0.84</v>
      </c>
      <c r="K2098" s="12">
        <f t="shared" si="2520"/>
        <v>1.7546773195876342</v>
      </c>
      <c r="L2098" s="12">
        <f t="shared" si="2521"/>
        <v>1.0283938144329912</v>
      </c>
      <c r="M2098" s="13">
        <f t="shared" si="2522"/>
        <v>6.1848271076873643E-2</v>
      </c>
      <c r="N2098" s="13">
        <f t="shared" si="2523"/>
        <v>0.10852375851429803</v>
      </c>
      <c r="O2098" s="13">
        <f t="shared" si="2524"/>
        <v>6.3604379408831721E-2</v>
      </c>
      <c r="P2098" s="13">
        <f t="shared" si="2525"/>
        <v>0.11160516197512374</v>
      </c>
      <c r="Q2098" s="13">
        <f t="shared" si="2526"/>
        <v>9.5212088850722104E-2</v>
      </c>
      <c r="R2098" s="13">
        <f t="shared" si="2527"/>
        <v>3.2705175177445818E-2</v>
      </c>
      <c r="S2098" s="13">
        <f t="shared" si="2528"/>
        <v>5.0347859215061637E-2</v>
      </c>
      <c r="T2098" s="13">
        <f t="shared" si="2529"/>
        <v>9.7915523233326959E-2</v>
      </c>
      <c r="U2098" s="13">
        <f t="shared" si="2530"/>
        <v>5.7387029117004655E-2</v>
      </c>
      <c r="V2098" s="13">
        <f t="shared" si="2531"/>
        <v>1.009474186668767E-2</v>
      </c>
      <c r="W2098" s="13">
        <f t="shared" si="2532"/>
        <v>5.568883095230822E-2</v>
      </c>
      <c r="X2098" s="13">
        <f t="shared" si="2533"/>
        <v>5.727004928435827E-2</v>
      </c>
      <c r="Y2098" s="13">
        <f t="shared" si="2534"/>
        <v>2.9448082218153294E-2</v>
      </c>
      <c r="Z2098" s="13">
        <f t="shared" si="2535"/>
        <v>1.1211266617477563E-2</v>
      </c>
      <c r="AA2098" s="13">
        <f t="shared" si="2536"/>
        <v>1.9672155257537852E-2</v>
      </c>
      <c r="AB2098" s="13">
        <f t="shared" si="2537"/>
        <v>1.7259142328904156E-2</v>
      </c>
      <c r="AC2098" s="13">
        <f t="shared" si="2538"/>
        <v>1.1384971656366253E-3</v>
      </c>
      <c r="AD2098" s="13">
        <f t="shared" si="2539"/>
        <v>2.442898215659128E-2</v>
      </c>
      <c r="AE2098" s="13">
        <f t="shared" si="2540"/>
        <v>2.5122614142732383E-2</v>
      </c>
      <c r="AF2098" s="13">
        <f t="shared" si="2541"/>
        <v>1.2917970493386381E-2</v>
      </c>
      <c r="AG2098" s="13">
        <f t="shared" si="2542"/>
        <v>4.4282536501421502E-3</v>
      </c>
      <c r="AH2098" s="13">
        <f t="shared" si="2543"/>
        <v>2.8823993103432519E-3</v>
      </c>
      <c r="AI2098" s="13">
        <f t="shared" si="2544"/>
        <v>5.0576806958543422E-3</v>
      </c>
      <c r="AJ2098" s="13">
        <f t="shared" si="2545"/>
        <v>4.4372988033659095E-3</v>
      </c>
      <c r="AK2098" s="13">
        <f t="shared" si="2546"/>
        <v>2.595342523499836E-3</v>
      </c>
      <c r="AL2098" s="13">
        <f t="shared" si="2547"/>
        <v>8.2176693619237547E-5</v>
      </c>
      <c r="AM2098" s="13">
        <f t="shared" si="2548"/>
        <v>8.5729961861563449E-3</v>
      </c>
      <c r="AN2098" s="13">
        <f t="shared" si="2549"/>
        <v>8.8164162490008066E-3</v>
      </c>
      <c r="AO2098" s="13">
        <f t="shared" si="2550"/>
        <v>4.5333739679694713E-3</v>
      </c>
      <c r="AP2098" s="13">
        <f t="shared" si="2551"/>
        <v>1.5540312490571167E-3</v>
      </c>
      <c r="AQ2098" s="13">
        <f t="shared" si="2552"/>
        <v>3.995390309914784E-4</v>
      </c>
      <c r="AR2098" s="13">
        <f t="shared" si="2553"/>
        <v>5.9284832429658426E-4</v>
      </c>
      <c r="AS2098" s="13">
        <f t="shared" si="2554"/>
        <v>1.0402575085987507E-3</v>
      </c>
      <c r="AT2098" s="13">
        <f t="shared" si="2555"/>
        <v>9.1265812843448343E-4</v>
      </c>
      <c r="AU2098" s="13">
        <f t="shared" si="2556"/>
        <v>5.3380683950042854E-4</v>
      </c>
      <c r="AV2098" s="13">
        <f t="shared" si="2557"/>
        <v>2.3416468857803972E-4</v>
      </c>
      <c r="AW2098" s="13">
        <f t="shared" si="2558"/>
        <v>4.1191051738696429E-6</v>
      </c>
      <c r="AX2098" s="13">
        <f t="shared" si="2559"/>
        <v>2.5071403281266389E-3</v>
      </c>
      <c r="AY2098" s="13">
        <f t="shared" si="2560"/>
        <v>2.578327605360935E-3</v>
      </c>
      <c r="AZ2098" s="13">
        <f t="shared" si="2561"/>
        <v>1.3257680804675059E-3</v>
      </c>
      <c r="BA2098" s="13">
        <f t="shared" si="2562"/>
        <v>4.5447056444182775E-4</v>
      </c>
      <c r="BB2098" s="13">
        <f t="shared" si="2563"/>
        <v>1.1684367932846141E-4</v>
      </c>
      <c r="BC2098" s="13">
        <f t="shared" si="2564"/>
        <v>2.4032263415396344E-5</v>
      </c>
      <c r="BD2098" s="13">
        <f t="shared" si="2565"/>
        <v>1.0161359160059515E-4</v>
      </c>
      <c r="BE2098" s="13">
        <f t="shared" si="2566"/>
        <v>1.7829906454340484E-4</v>
      </c>
      <c r="BF2098" s="13">
        <f t="shared" si="2567"/>
        <v>1.5642866232900212E-4</v>
      </c>
      <c r="BG2098" s="13">
        <f t="shared" si="2568"/>
        <v>9.1493941974044149E-5</v>
      </c>
      <c r="BH2098" s="13">
        <f t="shared" si="2569"/>
        <v>4.0135586215380608E-5</v>
      </c>
      <c r="BI2098" s="13">
        <f t="shared" si="2570"/>
        <v>1.4085000568096485E-5</v>
      </c>
      <c r="BJ2098" s="14">
        <f t="shared" si="2571"/>
        <v>0.54183909270033481</v>
      </c>
      <c r="BK2098" s="14">
        <f t="shared" si="2572"/>
        <v>0.23769503559836352</v>
      </c>
      <c r="BL2098" s="14">
        <f t="shared" si="2573"/>
        <v>0.20949639395942643</v>
      </c>
      <c r="BM2098" s="14">
        <f t="shared" si="2574"/>
        <v>0.5241687453721201</v>
      </c>
      <c r="BN2098" s="14">
        <f t="shared" si="2575"/>
        <v>0.47349883500329498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1.5103092783505201</v>
      </c>
      <c r="F2099" s="10">
        <f>VLOOKUP(B2099,home!$B$2:$E$405,3,FALSE)</f>
        <v>1.62</v>
      </c>
      <c r="G2099" s="10">
        <f>VLOOKUP(C2099,away!$B$2:$E$405,4,FALSE)</f>
        <v>0.88</v>
      </c>
      <c r="H2099" s="10">
        <f>VLOOKUP(A2099,away!$A$2:$E$405,3,FALSE)</f>
        <v>1.3453608247422699</v>
      </c>
      <c r="I2099" s="10">
        <f>VLOOKUP(C2099,away!$B$2:$E$405,3,FALSE)</f>
        <v>0.28999999999999998</v>
      </c>
      <c r="J2099" s="10">
        <f>VLOOKUP(B2099,home!$B$2:$E$405,4,FALSE)</f>
        <v>1.1599999999999999</v>
      </c>
      <c r="K2099" s="12">
        <f t="shared" si="2520"/>
        <v>2.1530969072165016</v>
      </c>
      <c r="L2099" s="12">
        <f t="shared" si="2521"/>
        <v>0.45257938144329957</v>
      </c>
      <c r="M2099" s="13">
        <f t="shared" si="2522"/>
        <v>7.3853174240540415E-2</v>
      </c>
      <c r="N2099" s="13">
        <f t="shared" si="2523"/>
        <v>0.15901304104542896</v>
      </c>
      <c r="O2099" s="13">
        <f t="shared" si="2524"/>
        <v>3.3424423915408008E-2</v>
      </c>
      <c r="P2099" s="13">
        <f t="shared" si="2525"/>
        <v>7.1966023757758249E-2</v>
      </c>
      <c r="Q2099" s="13">
        <f t="shared" si="2526"/>
        <v>0.17118524344100189</v>
      </c>
      <c r="R2099" s="13">
        <f t="shared" si="2527"/>
        <v>7.5636025503669907E-3</v>
      </c>
      <c r="S2099" s="13">
        <f t="shared" si="2528"/>
        <v>1.7531773782105235E-2</v>
      </c>
      <c r="T2099" s="13">
        <f t="shared" si="2529"/>
        <v>7.7474911588749293E-2</v>
      </c>
      <c r="U2099" s="13">
        <f t="shared" si="2530"/>
        <v>1.6285169258610011E-2</v>
      </c>
      <c r="V2099" s="13">
        <f t="shared" si="2531"/>
        <v>1.8981987820098996E-3</v>
      </c>
      <c r="W2099" s="13">
        <f t="shared" si="2532"/>
        <v>0.12285947273797503</v>
      </c>
      <c r="X2099" s="13">
        <f t="shared" si="2533"/>
        <v>5.5603664176202668E-2</v>
      </c>
      <c r="Y2099" s="13">
        <f t="shared" si="2534"/>
        <v>1.2582535969423376E-2</v>
      </c>
      <c r="Z2099" s="13">
        <f t="shared" si="2535"/>
        <v>1.1410435212426851E-3</v>
      </c>
      <c r="AA2099" s="13">
        <f t="shared" si="2536"/>
        <v>2.4567772765870517E-3</v>
      </c>
      <c r="AB2099" s="13">
        <f t="shared" si="2537"/>
        <v>2.6448397779696808E-3</v>
      </c>
      <c r="AC2099" s="13">
        <f t="shared" si="2538"/>
        <v>1.1560591339492217E-4</v>
      </c>
      <c r="AD2099" s="13">
        <f t="shared" si="2539"/>
        <v>6.613208769359602E-2</v>
      </c>
      <c r="AE2099" s="13">
        <f t="shared" si="2540"/>
        <v>2.9930019341921733E-2</v>
      </c>
      <c r="AF2099" s="13">
        <f t="shared" si="2541"/>
        <v>6.7728548201764632E-3</v>
      </c>
      <c r="AG2099" s="13">
        <f t="shared" si="2542"/>
        <v>1.0217514817069111E-3</v>
      </c>
      <c r="AH2099" s="13">
        <f t="shared" si="2543"/>
        <v>1.2910319276097473E-4</v>
      </c>
      <c r="AI2099" s="13">
        <f t="shared" si="2544"/>
        <v>2.779716850454305E-4</v>
      </c>
      <c r="AJ2099" s="13">
        <f t="shared" si="2545"/>
        <v>2.9924998768253799E-4</v>
      </c>
      <c r="AK2099" s="13">
        <f t="shared" si="2546"/>
        <v>2.1477140765461625E-4</v>
      </c>
      <c r="AL2099" s="13">
        <f t="shared" si="2547"/>
        <v>4.5060746517510459E-6</v>
      </c>
      <c r="AM2099" s="13">
        <f t="shared" si="2548"/>
        <v>2.8477758696170394E-2</v>
      </c>
      <c r="AN2099" s="13">
        <f t="shared" si="2549"/>
        <v>1.2888446415604342E-2</v>
      </c>
      <c r="AO2099" s="13">
        <f t="shared" si="2550"/>
        <v>2.9165225532696618E-3</v>
      </c>
      <c r="AP2099" s="13">
        <f t="shared" si="2551"/>
        <v>4.3998599104140535E-4</v>
      </c>
      <c r="AQ2099" s="13">
        <f t="shared" si="2552"/>
        <v>4.9782146917309094E-5</v>
      </c>
      <c r="AR2099" s="13">
        <f t="shared" si="2553"/>
        <v>1.168588862442341E-5</v>
      </c>
      <c r="AS2099" s="13">
        <f t="shared" si="2554"/>
        <v>2.5160850655322542E-5</v>
      </c>
      <c r="AT2099" s="13">
        <f t="shared" si="2555"/>
        <v>2.7086874864455631E-5</v>
      </c>
      <c r="AU2099" s="13">
        <f t="shared" si="2556"/>
        <v>1.9440222165606604E-5</v>
      </c>
      <c r="AV2099" s="13">
        <f t="shared" si="2557"/>
        <v>1.0464170555092315E-5</v>
      </c>
      <c r="AW2099" s="13">
        <f t="shared" si="2558"/>
        <v>1.219703368567594E-7</v>
      </c>
      <c r="AX2099" s="13">
        <f t="shared" si="2559"/>
        <v>1.0219229028863724E-2</v>
      </c>
      <c r="AY2099" s="13">
        <f t="shared" si="2560"/>
        <v>4.6250123527105556E-3</v>
      </c>
      <c r="AZ2099" s="13">
        <f t="shared" si="2561"/>
        <v>1.0465926148786812E-3</v>
      </c>
      <c r="BA2099" s="13">
        <f t="shared" si="2562"/>
        <v>1.5788874608830631E-4</v>
      </c>
      <c r="BB2099" s="13">
        <f t="shared" si="2563"/>
        <v>1.7864297760375964E-5</v>
      </c>
      <c r="BC2099" s="13">
        <f t="shared" si="2564"/>
        <v>1.6170025660619763E-6</v>
      </c>
      <c r="BD2099" s="13">
        <f t="shared" si="2565"/>
        <v>8.8146537420947201E-7</v>
      </c>
      <c r="BE2099" s="13">
        <f t="shared" si="2566"/>
        <v>1.8978803710288503E-6</v>
      </c>
      <c r="BF2099" s="13">
        <f t="shared" si="2567"/>
        <v>2.0431601785645626E-6</v>
      </c>
      <c r="BG2099" s="13">
        <f t="shared" si="2568"/>
        <v>1.4663739538050914E-6</v>
      </c>
      <c r="BH2099" s="13">
        <f t="shared" si="2569"/>
        <v>7.893113061901438E-7</v>
      </c>
      <c r="BI2099" s="13">
        <f t="shared" si="2570"/>
        <v>3.3989274643780292E-7</v>
      </c>
      <c r="BJ2099" s="14">
        <f t="shared" si="2571"/>
        <v>0.76341628214205337</v>
      </c>
      <c r="BK2099" s="14">
        <f t="shared" si="2572"/>
        <v>0.16999429490317106</v>
      </c>
      <c r="BL2099" s="14">
        <f t="shared" si="2573"/>
        <v>6.3397165142880393E-2</v>
      </c>
      <c r="BM2099" s="14">
        <f t="shared" si="2574"/>
        <v>0.47631838637646923</v>
      </c>
      <c r="BN2099" s="14">
        <f t="shared" si="2575"/>
        <v>0.51700550895050457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1.5103092783505201</v>
      </c>
      <c r="F2100" s="10">
        <f>VLOOKUP(B2100,home!$B$2:$E$405,3,FALSE)</f>
        <v>1.32</v>
      </c>
      <c r="G2100" s="10">
        <f>VLOOKUP(C2100,away!$B$2:$E$405,4,FALSE)</f>
        <v>1.1000000000000001</v>
      </c>
      <c r="H2100" s="10">
        <f>VLOOKUP(A2100,away!$A$2:$E$405,3,FALSE)</f>
        <v>1.3453608247422699</v>
      </c>
      <c r="I2100" s="10">
        <f>VLOOKUP(C2100,away!$B$2:$E$405,3,FALSE)</f>
        <v>1.18</v>
      </c>
      <c r="J2100" s="10">
        <f>VLOOKUP(B2100,home!$B$2:$E$405,4,FALSE)</f>
        <v>0.93</v>
      </c>
      <c r="K2100" s="12">
        <f t="shared" si="2520"/>
        <v>2.1929690721649555</v>
      </c>
      <c r="L2100" s="12">
        <f t="shared" si="2521"/>
        <v>1.4763989690721671</v>
      </c>
      <c r="M2100" s="13">
        <f t="shared" si="2522"/>
        <v>2.5492575113475649E-2</v>
      </c>
      <c r="N2100" s="13">
        <f t="shared" si="2523"/>
        <v>5.5904428793694137E-2</v>
      </c>
      <c r="O2100" s="13">
        <f t="shared" si="2524"/>
        <v>3.7637211616530226E-2</v>
      </c>
      <c r="P2100" s="13">
        <f t="shared" si="2525"/>
        <v>8.2537241037578382E-2</v>
      </c>
      <c r="Q2100" s="13">
        <f t="shared" si="2526"/>
        <v>6.1298341670809636E-2</v>
      </c>
      <c r="R2100" s="13">
        <f t="shared" si="2527"/>
        <v>2.7783770214698116E-2</v>
      </c>
      <c r="S2100" s="13">
        <f t="shared" si="2528"/>
        <v>6.6807650146867764E-2</v>
      </c>
      <c r="T2100" s="13">
        <f t="shared" si="2529"/>
        <v>9.0500808448616785E-2</v>
      </c>
      <c r="U2100" s="13">
        <f t="shared" si="2530"/>
        <v>6.0928948788970858E-2</v>
      </c>
      <c r="V2100" s="13">
        <f t="shared" si="2531"/>
        <v>2.4033660776307149E-2</v>
      </c>
      <c r="W2100" s="13">
        <f t="shared" si="2532"/>
        <v>4.4808455819695274E-2</v>
      </c>
      <c r="X2100" s="13">
        <f t="shared" si="2533"/>
        <v>6.6155157977913825E-2</v>
      </c>
      <c r="Y2100" s="13">
        <f t="shared" si="2534"/>
        <v>4.8835703518699182E-2</v>
      </c>
      <c r="Z2100" s="13">
        <f t="shared" si="2535"/>
        <v>1.3673309900639422E-2</v>
      </c>
      <c r="AA2100" s="13">
        <f t="shared" si="2536"/>
        <v>2.9985145726229137E-2</v>
      </c>
      <c r="AB2100" s="13">
        <f t="shared" si="2537"/>
        <v>3.2878248600989854E-2</v>
      </c>
      <c r="AC2100" s="13">
        <f t="shared" si="2538"/>
        <v>4.8633573787649322E-3</v>
      </c>
      <c r="AD2100" s="13">
        <f t="shared" si="2539"/>
        <v>2.4565889446015395E-2</v>
      </c>
      <c r="AE2100" s="13">
        <f t="shared" si="2540"/>
        <v>3.6269053852437956E-2</v>
      </c>
      <c r="AF2100" s="13">
        <f t="shared" si="2541"/>
        <v>2.677379685848116E-2</v>
      </c>
      <c r="AG2100" s="13">
        <f t="shared" si="2542"/>
        <v>1.31762686933364E-2</v>
      </c>
      <c r="AH2100" s="13">
        <f t="shared" si="2543"/>
        <v>5.0468151602770734E-3</v>
      </c>
      <c r="AI2100" s="13">
        <f t="shared" si="2544"/>
        <v>1.1067509559420846E-2</v>
      </c>
      <c r="AJ2100" s="13">
        <f t="shared" si="2545"/>
        <v>1.2135353084849957E-2</v>
      </c>
      <c r="AK2100" s="13">
        <f t="shared" si="2546"/>
        <v>8.8708179982925125E-3</v>
      </c>
      <c r="AL2100" s="13">
        <f t="shared" si="2547"/>
        <v>6.2984315776058004E-4</v>
      </c>
      <c r="AM2100" s="13">
        <f t="shared" si="2548"/>
        <v>1.0774447157067059E-2</v>
      </c>
      <c r="AN2100" s="13">
        <f t="shared" si="2549"/>
        <v>1.5907382675016343E-2</v>
      </c>
      <c r="AO2100" s="13">
        <f t="shared" si="2550"/>
        <v>1.1742821691015294E-2</v>
      </c>
      <c r="AP2100" s="13">
        <f t="shared" si="2551"/>
        <v>5.7790299462044193E-3</v>
      </c>
      <c r="AQ2100" s="13">
        <f t="shared" si="2552"/>
        <v>2.133038463703346E-3</v>
      </c>
      <c r="AR2100" s="13">
        <f t="shared" si="2553"/>
        <v>1.4902225399461718E-3</v>
      </c>
      <c r="AS2100" s="13">
        <f t="shared" si="2554"/>
        <v>3.2680119407450599E-3</v>
      </c>
      <c r="AT2100" s="13">
        <f t="shared" si="2555"/>
        <v>3.5833245567598454E-3</v>
      </c>
      <c r="AU2100" s="13">
        <f t="shared" si="2556"/>
        <v>2.619373309501179E-3</v>
      </c>
      <c r="AV2100" s="13">
        <f t="shared" si="2557"/>
        <v>1.436051164047613E-3</v>
      </c>
      <c r="AW2100" s="13">
        <f t="shared" si="2558"/>
        <v>5.6645596584441405E-5</v>
      </c>
      <c r="AX2100" s="13">
        <f t="shared" si="2559"/>
        <v>3.9380048975206101E-3</v>
      </c>
      <c r="AY2100" s="13">
        <f t="shared" si="2560"/>
        <v>5.814066370900573E-3</v>
      </c>
      <c r="AZ2100" s="13">
        <f t="shared" si="2561"/>
        <v>4.2919407980573825E-3</v>
      </c>
      <c r="BA2100" s="13">
        <f t="shared" si="2562"/>
        <v>2.1122056565235636E-3</v>
      </c>
      <c r="BB2100" s="13">
        <f t="shared" si="2563"/>
        <v>7.7961456343994724E-4</v>
      </c>
      <c r="BC2100" s="13">
        <f t="shared" si="2564"/>
        <v>2.3020442754727722E-4</v>
      </c>
      <c r="BD2100" s="13">
        <f t="shared" si="2565"/>
        <v>3.6669383694410562E-4</v>
      </c>
      <c r="BE2100" s="13">
        <f t="shared" si="2566"/>
        <v>8.0414824337192285E-4</v>
      </c>
      <c r="BF2100" s="13">
        <f t="shared" si="2567"/>
        <v>8.8173611357520245E-4</v>
      </c>
      <c r="BG2100" s="13">
        <f t="shared" si="2568"/>
        <v>6.4454000896044836E-4</v>
      </c>
      <c r="BH2100" s="13">
        <f t="shared" si="2569"/>
        <v>3.5336407635579685E-4</v>
      </c>
      <c r="BI2100" s="13">
        <f t="shared" si="2570"/>
        <v>1.5498329813247975E-4</v>
      </c>
      <c r="BJ2100" s="14">
        <f t="shared" si="2571"/>
        <v>0.53179066172669565</v>
      </c>
      <c r="BK2100" s="14">
        <f t="shared" si="2572"/>
        <v>0.210178393981655</v>
      </c>
      <c r="BL2100" s="14">
        <f t="shared" si="2573"/>
        <v>0.24193626983859842</v>
      </c>
      <c r="BM2100" s="14">
        <f t="shared" si="2574"/>
        <v>0.70116764622648609</v>
      </c>
      <c r="BN2100" s="14">
        <f t="shared" si="2575"/>
        <v>0.29065356844678614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1.5103092783505201</v>
      </c>
      <c r="F2101" s="10">
        <f>VLOOKUP(B2101,home!$B$2:$E$405,3,FALSE)</f>
        <v>1.57</v>
      </c>
      <c r="G2101" s="10">
        <f>VLOOKUP(C2101,away!$B$2:$E$405,4,FALSE)</f>
        <v>0.56999999999999995</v>
      </c>
      <c r="H2101" s="10">
        <f>VLOOKUP(A2101,away!$A$2:$E$405,3,FALSE)</f>
        <v>1.3453608247422699</v>
      </c>
      <c r="I2101" s="10">
        <f>VLOOKUP(C2101,away!$B$2:$E$405,3,FALSE)</f>
        <v>0.85</v>
      </c>
      <c r="J2101" s="10">
        <f>VLOOKUP(B2101,home!$B$2:$E$405,4,FALSE)</f>
        <v>0.46</v>
      </c>
      <c r="K2101" s="12">
        <f t="shared" si="2520"/>
        <v>1.3515757731958804</v>
      </c>
      <c r="L2101" s="12">
        <f t="shared" si="2521"/>
        <v>0.52603608247422751</v>
      </c>
      <c r="M2101" s="13">
        <f t="shared" si="2522"/>
        <v>0.1529549484278242</v>
      </c>
      <c r="N2101" s="13">
        <f t="shared" si="2523"/>
        <v>0.20673020268547249</v>
      </c>
      <c r="O2101" s="13">
        <f t="shared" si="2524"/>
        <v>8.0459821866020145E-2</v>
      </c>
      <c r="P2101" s="13">
        <f t="shared" si="2525"/>
        <v>0.10874754594976897</v>
      </c>
      <c r="Q2101" s="13">
        <f t="shared" si="2526"/>
        <v>0.1397057667687793</v>
      </c>
      <c r="R2101" s="13">
        <f t="shared" si="2527"/>
        <v>2.1162384745487709E-2</v>
      </c>
      <c r="S2101" s="13">
        <f t="shared" si="2528"/>
        <v>1.9329267983241381E-2</v>
      </c>
      <c r="T2101" s="13">
        <f t="shared" si="2529"/>
        <v>7.3490274250106777E-2</v>
      </c>
      <c r="U2101" s="13">
        <f t="shared" si="2530"/>
        <v>2.8602566525051252E-2</v>
      </c>
      <c r="V2101" s="13">
        <f t="shared" si="2531"/>
        <v>1.5269641157513269E-3</v>
      </c>
      <c r="W2101" s="13">
        <f t="shared" si="2532"/>
        <v>6.2940976580145427E-2</v>
      </c>
      <c r="X2101" s="13">
        <f t="shared" si="2533"/>
        <v>3.3109224747321801E-2</v>
      </c>
      <c r="Y2101" s="13">
        <f t="shared" si="2534"/>
        <v>8.7083234399199516E-3</v>
      </c>
      <c r="Z2101" s="13">
        <f t="shared" si="2535"/>
        <v>3.7107259891095692E-3</v>
      </c>
      <c r="AA2101" s="13">
        <f t="shared" si="2536"/>
        <v>5.015327347848814E-3</v>
      </c>
      <c r="AB2101" s="13">
        <f t="shared" si="2537"/>
        <v>3.3892974689996029E-3</v>
      </c>
      <c r="AC2101" s="13">
        <f t="shared" si="2538"/>
        <v>6.7852332520183413E-5</v>
      </c>
      <c r="AD2101" s="13">
        <f t="shared" si="2539"/>
        <v>2.1267374771753458E-2</v>
      </c>
      <c r="AE2101" s="13">
        <f t="shared" si="2540"/>
        <v>1.1187406509444409E-2</v>
      </c>
      <c r="AF2101" s="13">
        <f t="shared" si="2541"/>
        <v>2.9424897466374038E-3</v>
      </c>
      <c r="AG2101" s="13">
        <f t="shared" si="2542"/>
        <v>5.1595192634724073E-4</v>
      </c>
      <c r="AH2101" s="13">
        <f t="shared" si="2543"/>
        <v>4.8799394061162514E-4</v>
      </c>
      <c r="AI2101" s="13">
        <f t="shared" si="2544"/>
        <v>6.5956078759706169E-4</v>
      </c>
      <c r="AJ2101" s="13">
        <f t="shared" si="2545"/>
        <v>4.457231907330914E-4</v>
      </c>
      <c r="AK2101" s="13">
        <f t="shared" si="2546"/>
        <v>2.0080955538213769E-4</v>
      </c>
      <c r="AL2101" s="13">
        <f t="shared" si="2547"/>
        <v>1.9296596087623859E-6</v>
      </c>
      <c r="AM2101" s="13">
        <f t="shared" si="2548"/>
        <v>5.7488937001958489E-3</v>
      </c>
      <c r="AN2101" s="13">
        <f t="shared" si="2549"/>
        <v>3.024125520611791E-3</v>
      </c>
      <c r="AO2101" s="13">
        <f t="shared" si="2550"/>
        <v>7.9539957088647993E-4</v>
      </c>
      <c r="AP2101" s="13">
        <f t="shared" si="2551"/>
        <v>1.3946962475693518E-4</v>
      </c>
      <c r="AQ2101" s="13">
        <f t="shared" si="2552"/>
        <v>1.834151375782218E-5</v>
      </c>
      <c r="AR2101" s="13">
        <f t="shared" si="2553"/>
        <v>5.1340484158100045E-5</v>
      </c>
      <c r="AS2101" s="13">
        <f t="shared" si="2554"/>
        <v>6.9390554572234907E-5</v>
      </c>
      <c r="AT2101" s="13">
        <f t="shared" si="2555"/>
        <v>4.6893296224229675E-5</v>
      </c>
      <c r="AU2101" s="13">
        <f t="shared" si="2556"/>
        <v>2.1126614367322235E-5</v>
      </c>
      <c r="AV2101" s="13">
        <f t="shared" si="2557"/>
        <v>7.1385550371311851E-6</v>
      </c>
      <c r="AW2101" s="13">
        <f t="shared" si="2558"/>
        <v>3.810957793059676E-8</v>
      </c>
      <c r="AX2101" s="13">
        <f t="shared" si="2559"/>
        <v>1.2950109079771887E-3</v>
      </c>
      <c r="AY2101" s="13">
        <f t="shared" si="2560"/>
        <v>6.8122246479371273E-4</v>
      </c>
      <c r="AZ2101" s="13">
        <f t="shared" si="2561"/>
        <v>1.7917379833676096E-4</v>
      </c>
      <c r="BA2101" s="13">
        <f t="shared" si="2562"/>
        <v>3.1417294319699005E-5</v>
      </c>
      <c r="BB2101" s="13">
        <f t="shared" si="2563"/>
        <v>4.1316576064685654E-6</v>
      </c>
      <c r="BC2101" s="13">
        <f t="shared" si="2564"/>
        <v>4.346801962863137E-7</v>
      </c>
      <c r="BD2101" s="13">
        <f t="shared" si="2565"/>
        <v>4.501157859809511E-6</v>
      </c>
      <c r="BE2101" s="13">
        <f t="shared" si="2566"/>
        <v>6.0836559146487534E-6</v>
      </c>
      <c r="BF2101" s="13">
        <f t="shared" si="2567"/>
        <v>4.1112609733495406E-6</v>
      </c>
      <c r="BG2101" s="13">
        <f t="shared" si="2568"/>
        <v>1.852226909621652E-6</v>
      </c>
      <c r="BH2101" s="13">
        <f t="shared" si="2569"/>
        <v>6.2585625437652492E-7</v>
      </c>
      <c r="BI2101" s="13">
        <f t="shared" si="2570"/>
        <v>1.6917843018368588E-7</v>
      </c>
      <c r="BJ2101" s="14">
        <f t="shared" si="2571"/>
        <v>0.57251561215936719</v>
      </c>
      <c r="BK2101" s="14">
        <f t="shared" si="2572"/>
        <v>0.28330973093350853</v>
      </c>
      <c r="BL2101" s="14">
        <f t="shared" si="2573"/>
        <v>0.14063671826843249</v>
      </c>
      <c r="BM2101" s="14">
        <f t="shared" si="2574"/>
        <v>0.28973093255184923</v>
      </c>
      <c r="BN2101" s="14">
        <f t="shared" si="2575"/>
        <v>0.70976067044335278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1.5103092783505201</v>
      </c>
      <c r="F2102" s="10">
        <f>VLOOKUP(B2102,home!$B$2:$E$405,3,FALSE)</f>
        <v>1.18</v>
      </c>
      <c r="G2102" s="10">
        <f>VLOOKUP(C2102,away!$B$2:$E$405,4,FALSE)</f>
        <v>0.74</v>
      </c>
      <c r="H2102" s="10">
        <f>VLOOKUP(A2102,away!$A$2:$E$405,3,FALSE)</f>
        <v>1.3453608247422699</v>
      </c>
      <c r="I2102" s="10">
        <f>VLOOKUP(C2102,away!$B$2:$E$405,3,FALSE)</f>
        <v>1.25</v>
      </c>
      <c r="J2102" s="10">
        <f>VLOOKUP(B2102,home!$B$2:$E$405,4,FALSE)</f>
        <v>0.99</v>
      </c>
      <c r="K2102" s="12">
        <f t="shared" si="2520"/>
        <v>1.3188020618556739</v>
      </c>
      <c r="L2102" s="12">
        <f t="shared" si="2521"/>
        <v>1.6648840206185591</v>
      </c>
      <c r="M2102" s="13">
        <f t="shared" si="2522"/>
        <v>5.0605951932879839E-2</v>
      </c>
      <c r="N2102" s="13">
        <f t="shared" si="2523"/>
        <v>6.6739233751251056E-2</v>
      </c>
      <c r="O2102" s="13">
        <f t="shared" si="2524"/>
        <v>8.4253040721242525E-2</v>
      </c>
      <c r="P2102" s="13">
        <f t="shared" si="2525"/>
        <v>0.11111308382078469</v>
      </c>
      <c r="Q2102" s="13">
        <f t="shared" si="2526"/>
        <v>4.4007919538908855E-2</v>
      </c>
      <c r="R2102" s="13">
        <f t="shared" si="2527"/>
        <v>7.013577059266074E-2</v>
      </c>
      <c r="S2102" s="13">
        <f t="shared" si="2528"/>
        <v>6.0991429489063623E-2</v>
      </c>
      <c r="T2102" s="13">
        <f t="shared" si="2529"/>
        <v>7.3268082020996619E-2</v>
      </c>
      <c r="U2102" s="13">
        <f t="shared" si="2530"/>
        <v>9.2495198867437525E-2</v>
      </c>
      <c r="V2102" s="13">
        <f t="shared" si="2531"/>
        <v>1.487955370712183E-2</v>
      </c>
      <c r="W2102" s="13">
        <f t="shared" si="2532"/>
        <v>1.9345911675297194E-2</v>
      </c>
      <c r="X2102" s="13">
        <f t="shared" si="2533"/>
        <v>3.2208699212500316E-2</v>
      </c>
      <c r="Y2102" s="13">
        <f t="shared" si="2534"/>
        <v>2.6811874321900683E-2</v>
      </c>
      <c r="Z2102" s="13">
        <f t="shared" si="2535"/>
        <v>3.8922641244496625E-2</v>
      </c>
      <c r="AA2102" s="13">
        <f t="shared" si="2536"/>
        <v>5.133125952611084E-2</v>
      </c>
      <c r="AB2102" s="13">
        <f t="shared" si="2537"/>
        <v>3.3847885450341848E-2</v>
      </c>
      <c r="AC2102" s="13">
        <f t="shared" si="2538"/>
        <v>2.0418955615983348E-3</v>
      </c>
      <c r="AD2102" s="13">
        <f t="shared" si="2539"/>
        <v>6.3783570514649238E-3</v>
      </c>
      <c r="AE2102" s="13">
        <f t="shared" si="2540"/>
        <v>1.0619224732783658E-2</v>
      </c>
      <c r="AF2102" s="13">
        <f t="shared" si="2541"/>
        <v>8.8398887844844537E-3</v>
      </c>
      <c r="AG2102" s="13">
        <f t="shared" si="2542"/>
        <v>4.905796527111126E-3</v>
      </c>
      <c r="AH2102" s="13">
        <f t="shared" si="2543"/>
        <v>1.6200420862057828E-2</v>
      </c>
      <c r="AI2102" s="13">
        <f t="shared" si="2544"/>
        <v>2.136514843581154E-2</v>
      </c>
      <c r="AJ2102" s="13">
        <f t="shared" si="2545"/>
        <v>1.4088200904500397E-2</v>
      </c>
      <c r="AK2102" s="13">
        <f t="shared" si="2546"/>
        <v>6.193182800230697E-3</v>
      </c>
      <c r="AL2102" s="13">
        <f t="shared" si="2547"/>
        <v>1.7933172207892323E-4</v>
      </c>
      <c r="AM2102" s="13">
        <f t="shared" si="2548"/>
        <v>1.6823580861447232E-3</v>
      </c>
      <c r="AN2102" s="13">
        <f t="shared" si="2549"/>
        <v>2.8009310945807707E-3</v>
      </c>
      <c r="AO2102" s="13">
        <f t="shared" si="2550"/>
        <v>2.3316127111105882E-3</v>
      </c>
      <c r="AP2102" s="13">
        <f t="shared" si="2551"/>
        <v>1.2939549149997111E-3</v>
      </c>
      <c r="AQ2102" s="13">
        <f t="shared" si="2552"/>
        <v>5.3857121534596649E-4</v>
      </c>
      <c r="AR2102" s="13">
        <f t="shared" si="2553"/>
        <v>5.3943643641071225E-3</v>
      </c>
      <c r="AS2102" s="13">
        <f t="shared" si="2554"/>
        <v>7.1140988457852449E-3</v>
      </c>
      <c r="AT2102" s="13">
        <f t="shared" si="2555"/>
        <v>4.6910441130333267E-3</v>
      </c>
      <c r="AU2102" s="13">
        <f t="shared" si="2556"/>
        <v>2.0621862161747571E-3</v>
      </c>
      <c r="AV2102" s="13">
        <f t="shared" si="2557"/>
        <v>6.79903858455405E-4</v>
      </c>
      <c r="AW2102" s="13">
        <f t="shared" si="2558"/>
        <v>1.0937503893651359E-5</v>
      </c>
      <c r="AX2102" s="13">
        <f t="shared" si="2559"/>
        <v>3.6978288546453728E-4</v>
      </c>
      <c r="AY2102" s="13">
        <f t="shared" si="2560"/>
        <v>6.1564561710813093E-4</v>
      </c>
      <c r="AZ2102" s="13">
        <f t="shared" si="2561"/>
        <v>5.1248927514358964E-4</v>
      </c>
      <c r="BA2102" s="13">
        <f t="shared" si="2562"/>
        <v>2.8441173497498337E-4</v>
      </c>
      <c r="BB2102" s="13">
        <f t="shared" si="2563"/>
        <v>1.1837813820906264E-4</v>
      </c>
      <c r="BC2102" s="13">
        <f t="shared" si="2564"/>
        <v>3.9417174138968726E-5</v>
      </c>
      <c r="BD2102" s="13">
        <f t="shared" si="2565"/>
        <v>1.4968318385326907E-3</v>
      </c>
      <c r="BE2102" s="13">
        <f t="shared" si="2566"/>
        <v>1.9740249149081319E-3</v>
      </c>
      <c r="BF2102" s="13">
        <f t="shared" si="2567"/>
        <v>1.3016740639676581E-3</v>
      </c>
      <c r="BG2102" s="13">
        <f t="shared" si="2568"/>
        <v>5.7221681314153388E-4</v>
      </c>
      <c r="BH2102" s="13">
        <f t="shared" si="2569"/>
        <v>1.8866017824988442E-4</v>
      </c>
      <c r="BI2102" s="13">
        <f t="shared" si="2570"/>
        <v>4.9761086413201295E-5</v>
      </c>
      <c r="BJ2102" s="14">
        <f t="shared" si="2571"/>
        <v>0.30371254046391999</v>
      </c>
      <c r="BK2102" s="14">
        <f t="shared" si="2572"/>
        <v>0.24042689185063537</v>
      </c>
      <c r="BL2102" s="14">
        <f t="shared" si="2573"/>
        <v>0.41543487445316274</v>
      </c>
      <c r="BM2102" s="14">
        <f t="shared" si="2574"/>
        <v>0.57103723954127272</v>
      </c>
      <c r="BN2102" s="14">
        <f t="shared" si="2575"/>
        <v>0.42685500035772772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1.5103092783505201</v>
      </c>
      <c r="F2103" s="10">
        <f>VLOOKUP(B2103,home!$B$2:$E$405,3,FALSE)</f>
        <v>1.06</v>
      </c>
      <c r="G2103" s="10">
        <f>VLOOKUP(C2103,away!$B$2:$E$405,4,FALSE)</f>
        <v>0.66</v>
      </c>
      <c r="H2103" s="10">
        <f>VLOOKUP(A2103,away!$A$2:$E$405,3,FALSE)</f>
        <v>1.3453608247422699</v>
      </c>
      <c r="I2103" s="10">
        <f>VLOOKUP(C2103,away!$B$2:$E$405,3,FALSE)</f>
        <v>0.88</v>
      </c>
      <c r="J2103" s="10">
        <f>VLOOKUP(B2103,home!$B$2:$E$405,4,FALSE)</f>
        <v>0.82</v>
      </c>
      <c r="K2103" s="12">
        <f t="shared" si="2520"/>
        <v>1.0566123711340241</v>
      </c>
      <c r="L2103" s="12">
        <f t="shared" si="2521"/>
        <v>0.97081237113402197</v>
      </c>
      <c r="M2103" s="13">
        <f t="shared" si="2522"/>
        <v>0.13167417984435945</v>
      </c>
      <c r="N2103" s="13">
        <f t="shared" si="2523"/>
        <v>0.13912856738247656</v>
      </c>
      <c r="O2103" s="13">
        <f t="shared" si="2524"/>
        <v>0.12783092275183022</v>
      </c>
      <c r="P2103" s="13">
        <f t="shared" si="2525"/>
        <v>0.13506773439306161</v>
      </c>
      <c r="Q2103" s="13">
        <f t="shared" si="2526"/>
        <v>7.3502482737239194E-2</v>
      </c>
      <c r="R2103" s="13">
        <f t="shared" si="2527"/>
        <v>6.2049920610477156E-2</v>
      </c>
      <c r="S2103" s="13">
        <f t="shared" si="2528"/>
        <v>3.4637187213997535E-2</v>
      </c>
      <c r="T2103" s="13">
        <f t="shared" si="2529"/>
        <v>7.1357119550376685E-2</v>
      </c>
      <c r="U2103" s="13">
        <f t="shared" si="2530"/>
        <v>6.5562713744914222E-2</v>
      </c>
      <c r="V2103" s="13">
        <f t="shared" si="2531"/>
        <v>3.9477632578239358E-3</v>
      </c>
      <c r="W2103" s="13">
        <f t="shared" si="2532"/>
        <v>2.5887877523077328E-2</v>
      </c>
      <c r="X2103" s="13">
        <f t="shared" si="2533"/>
        <v>2.5132271761805845E-2</v>
      </c>
      <c r="Y2103" s="13">
        <f t="shared" si="2534"/>
        <v>1.219936017053168E-2</v>
      </c>
      <c r="Z2103" s="13">
        <f t="shared" si="2535"/>
        <v>2.0079610185511715E-2</v>
      </c>
      <c r="AA2103" s="13">
        <f t="shared" si="2536"/>
        <v>2.1216364529560435E-2</v>
      </c>
      <c r="AB2103" s="13">
        <f t="shared" si="2537"/>
        <v>1.1208736616211325E-2</v>
      </c>
      <c r="AC2103" s="13">
        <f t="shared" si="2538"/>
        <v>2.5309415244921128E-4</v>
      </c>
      <c r="AD2103" s="13">
        <f t="shared" si="2539"/>
        <v>6.8383629133214842E-3</v>
      </c>
      <c r="AE2103" s="13">
        <f t="shared" si="2540"/>
        <v>6.6387673145565868E-3</v>
      </c>
      <c r="AF2103" s="13">
        <f t="shared" si="2541"/>
        <v>3.2224987190258621E-3</v>
      </c>
      <c r="AG2103" s="13">
        <f t="shared" si="2542"/>
        <v>1.0428138741312818E-3</v>
      </c>
      <c r="AH2103" s="13">
        <f t="shared" si="2543"/>
        <v>4.8733834939108708E-3</v>
      </c>
      <c r="AI2103" s="13">
        <f t="shared" si="2544"/>
        <v>5.1492772889465801E-3</v>
      </c>
      <c r="AJ2103" s="13">
        <f t="shared" si="2545"/>
        <v>2.720395042950212E-3</v>
      </c>
      <c r="AK2103" s="13">
        <f t="shared" si="2546"/>
        <v>9.581343522509564E-4</v>
      </c>
      <c r="AL2103" s="13">
        <f t="shared" si="2547"/>
        <v>1.0384679456474785E-5</v>
      </c>
      <c r="AM2103" s="13">
        <f t="shared" si="2548"/>
        <v>1.4450997705039176E-3</v>
      </c>
      <c r="AN2103" s="13">
        <f t="shared" si="2549"/>
        <v>1.402920734728139E-3</v>
      </c>
      <c r="AO2103" s="13">
        <f t="shared" si="2550"/>
        <v>6.8098640249725456E-4</v>
      </c>
      <c r="AP2103" s="13">
        <f t="shared" si="2551"/>
        <v>2.2037000803946236E-4</v>
      </c>
      <c r="AQ2103" s="13">
        <f t="shared" si="2552"/>
        <v>5.3484482507903476E-5</v>
      </c>
      <c r="AR2103" s="13">
        <f t="shared" si="2553"/>
        <v>9.462281970338039E-4</v>
      </c>
      <c r="AS2103" s="13">
        <f t="shared" si="2554"/>
        <v>9.9979641890175991E-4</v>
      </c>
      <c r="AT2103" s="13">
        <f t="shared" si="2555"/>
        <v>5.2819863241354722E-4</v>
      </c>
      <c r="AU2103" s="13">
        <f t="shared" si="2556"/>
        <v>1.8603373647474233E-4</v>
      </c>
      <c r="AV2103" s="13">
        <f t="shared" si="2557"/>
        <v>4.9141386851874911E-5</v>
      </c>
      <c r="AW2103" s="13">
        <f t="shared" si="2558"/>
        <v>2.9589769912077902E-7</v>
      </c>
      <c r="AX2103" s="13">
        <f t="shared" si="2559"/>
        <v>2.5448504917289626E-4</v>
      </c>
      <c r="AY2103" s="13">
        <f t="shared" si="2560"/>
        <v>2.4705723400569754E-4</v>
      </c>
      <c r="AZ2103" s="13">
        <f t="shared" si="2561"/>
        <v>1.199231095754421E-4</v>
      </c>
      <c r="BA2103" s="13">
        <f t="shared" si="2562"/>
        <v>3.8807612786900022E-5</v>
      </c>
      <c r="BB2103" s="13">
        <f t="shared" si="2563"/>
        <v>9.4187276469253494E-6</v>
      </c>
      <c r="BC2103" s="13">
        <f t="shared" si="2564"/>
        <v>1.8287634639954341E-6</v>
      </c>
      <c r="BD2103" s="13">
        <f t="shared" si="2565"/>
        <v>1.5310167326604288E-4</v>
      </c>
      <c r="BE2103" s="13">
        <f t="shared" si="2566"/>
        <v>1.6176912201422018E-4</v>
      </c>
      <c r="BF2103" s="13">
        <f t="shared" si="2567"/>
        <v>8.5463627793857201E-5</v>
      </c>
      <c r="BG2103" s="13">
        <f t="shared" si="2568"/>
        <v>3.0100642136327716E-5</v>
      </c>
      <c r="BH2103" s="13">
        <f t="shared" si="2569"/>
        <v>7.9511777150804842E-6</v>
      </c>
      <c r="BI2103" s="13">
        <f t="shared" si="2570"/>
        <v>1.6802625477678411E-6</v>
      </c>
      <c r="BJ2103" s="14">
        <f t="shared" si="2571"/>
        <v>0.36942450384147107</v>
      </c>
      <c r="BK2103" s="14">
        <f t="shared" si="2572"/>
        <v>0.30583740077515392</v>
      </c>
      <c r="BL2103" s="14">
        <f t="shared" si="2573"/>
        <v>0.30471931330820096</v>
      </c>
      <c r="BM2103" s="14">
        <f t="shared" si="2574"/>
        <v>0.33056025905458691</v>
      </c>
      <c r="BN2103" s="14">
        <f t="shared" si="2575"/>
        <v>0.66925380771944432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1.5103092783505201</v>
      </c>
      <c r="F2104" s="10">
        <f>VLOOKUP(B2104,home!$B$2:$E$405,3,FALSE)</f>
        <v>1.1599999999999999</v>
      </c>
      <c r="G2104" s="10">
        <f>VLOOKUP(C2104,away!$B$2:$E$405,4,FALSE)</f>
        <v>1.74</v>
      </c>
      <c r="H2104" s="10">
        <f>VLOOKUP(A2104,away!$A$2:$E$405,3,FALSE)</f>
        <v>1.3453608247422699</v>
      </c>
      <c r="I2104" s="10">
        <f>VLOOKUP(C2104,away!$B$2:$E$405,3,FALSE)</f>
        <v>0.91</v>
      </c>
      <c r="J2104" s="10">
        <f>VLOOKUP(B2104,home!$B$2:$E$405,4,FALSE)</f>
        <v>1.3</v>
      </c>
      <c r="K2104" s="12">
        <f t="shared" si="2520"/>
        <v>3.0484082474226892</v>
      </c>
      <c r="L2104" s="12">
        <f t="shared" si="2521"/>
        <v>1.5915618556701054</v>
      </c>
      <c r="M2104" s="13">
        <f t="shared" si="2522"/>
        <v>9.6579863671437498E-3</v>
      </c>
      <c r="N2104" s="13">
        <f t="shared" si="2523"/>
        <v>2.9441485295096909E-2</v>
      </c>
      <c r="O2104" s="13">
        <f t="shared" si="2524"/>
        <v>1.5371282704527887E-2</v>
      </c>
      <c r="P2104" s="13">
        <f t="shared" si="2525"/>
        <v>4.6857944969948558E-2</v>
      </c>
      <c r="Q2104" s="13">
        <f t="shared" si="2526"/>
        <v>4.4874833294973618E-2</v>
      </c>
      <c r="R2104" s="13">
        <f t="shared" si="2527"/>
        <v>1.2232173612624103E-2</v>
      </c>
      <c r="S2104" s="13">
        <f t="shared" si="2528"/>
        <v>5.6835527700586135E-2</v>
      </c>
      <c r="T2104" s="13">
        <f t="shared" si="2529"/>
        <v>7.1421072951834849E-2</v>
      </c>
      <c r="U2104" s="13">
        <f t="shared" si="2530"/>
        <v>3.7288658924629514E-2</v>
      </c>
      <c r="V2104" s="13">
        <f t="shared" si="2531"/>
        <v>3.0638961236522853E-2</v>
      </c>
      <c r="W2104" s="13">
        <f t="shared" si="2532"/>
        <v>4.5598937306038631E-2</v>
      </c>
      <c r="X2104" s="13">
        <f t="shared" si="2533"/>
        <v>7.2573529275383644E-2</v>
      </c>
      <c r="Y2104" s="13">
        <f t="shared" si="2534"/>
        <v>5.7752630463029163E-2</v>
      </c>
      <c r="Z2104" s="13">
        <f t="shared" si="2535"/>
        <v>6.4894203112623051E-3</v>
      </c>
      <c r="AA2104" s="13">
        <f t="shared" si="2536"/>
        <v>1.9782402397844328E-2</v>
      </c>
      <c r="AB2104" s="13">
        <f t="shared" si="2537"/>
        <v>3.0152419311711514E-2</v>
      </c>
      <c r="AC2104" s="13">
        <f t="shared" si="2538"/>
        <v>9.2907485122980821E-3</v>
      </c>
      <c r="AD2104" s="13">
        <f t="shared" si="2539"/>
        <v>3.4751044139359574E-2</v>
      </c>
      <c r="AE2104" s="13">
        <f t="shared" si="2540"/>
        <v>5.5308436296912865E-2</v>
      </c>
      <c r="AF2104" s="13">
        <f t="shared" si="2541"/>
        <v>4.4013398753463238E-2</v>
      </c>
      <c r="AG2104" s="13">
        <f t="shared" si="2542"/>
        <v>2.3350015531470085E-2</v>
      </c>
      <c r="AH2104" s="13">
        <f t="shared" si="2543"/>
        <v>2.582078458203978E-3</v>
      </c>
      <c r="AI2104" s="13">
        <f t="shared" si="2544"/>
        <v>7.8712292674814697E-3</v>
      </c>
      <c r="AJ2104" s="13">
        <f t="shared" si="2545"/>
        <v>1.1997360108172681E-2</v>
      </c>
      <c r="AK2104" s="13">
        <f t="shared" si="2546"/>
        <v>1.219095050035119E-2</v>
      </c>
      <c r="AL2104" s="13">
        <f t="shared" si="2547"/>
        <v>1.8030482378808459E-3</v>
      </c>
      <c r="AM2104" s="13">
        <f t="shared" si="2548"/>
        <v>2.1187073912194727E-2</v>
      </c>
      <c r="AN2104" s="13">
        <f t="shared" si="2549"/>
        <v>3.3720538671912319E-2</v>
      </c>
      <c r="AO2104" s="13">
        <f t="shared" si="2550"/>
        <v>2.6834161551432166E-2</v>
      </c>
      <c r="AP2104" s="13">
        <f t="shared" si="2551"/>
        <v>1.4236075984716259E-2</v>
      </c>
      <c r="AQ2104" s="13">
        <f t="shared" si="2552"/>
        <v>5.6643988779239108E-3</v>
      </c>
      <c r="AR2104" s="13">
        <f t="shared" si="2553"/>
        <v>8.2190751648498442E-4</v>
      </c>
      <c r="AS2104" s="13">
        <f t="shared" si="2554"/>
        <v>2.5055096518715268E-3</v>
      </c>
      <c r="AT2104" s="13">
        <f t="shared" si="2555"/>
        <v>3.8189081433811565E-3</v>
      </c>
      <c r="AU2104" s="13">
        <f t="shared" si="2556"/>
        <v>3.8805303601442626E-3</v>
      </c>
      <c r="AV2104" s="13">
        <f t="shared" si="2557"/>
        <v>2.9573601885594771E-3</v>
      </c>
      <c r="AW2104" s="13">
        <f t="shared" si="2558"/>
        <v>2.429973262456504E-4</v>
      </c>
      <c r="AX2104" s="13">
        <f t="shared" si="2559"/>
        <v>1.0764475142114751E-2</v>
      </c>
      <c r="AY2104" s="13">
        <f t="shared" si="2560"/>
        <v>1.7132328032498877E-2</v>
      </c>
      <c r="AZ2104" s="13">
        <f t="shared" si="2561"/>
        <v>1.3633579897676442E-2</v>
      </c>
      <c r="BA2104" s="13">
        <f t="shared" si="2562"/>
        <v>7.2328952404575216E-3</v>
      </c>
      <c r="BB2104" s="13">
        <f t="shared" si="2563"/>
        <v>2.8779000426925128E-3</v>
      </c>
      <c r="BC2104" s="13">
        <f t="shared" si="2564"/>
        <v>9.1607118647615306E-4</v>
      </c>
      <c r="BD2104" s="13">
        <f t="shared" si="2565"/>
        <v>2.1801944202100843E-4</v>
      </c>
      <c r="BE2104" s="13">
        <f t="shared" si="2566"/>
        <v>6.6461226515533505E-4</v>
      </c>
      <c r="BF2104" s="13">
        <f t="shared" si="2567"/>
        <v>1.0130047552188992E-3</v>
      </c>
      <c r="BG2104" s="13">
        <f t="shared" si="2568"/>
        <v>1.0293506834958984E-3</v>
      </c>
      <c r="BH2104" s="13">
        <f t="shared" si="2569"/>
        <v>7.8447027826476974E-4</v>
      </c>
      <c r="BI2104" s="13">
        <f t="shared" si="2570"/>
        <v>4.7827713322405916E-4</v>
      </c>
      <c r="BJ2104" s="14">
        <f t="shared" si="2571"/>
        <v>0.63328488184765808</v>
      </c>
      <c r="BK2104" s="14">
        <f t="shared" si="2572"/>
        <v>0.17221654505687908</v>
      </c>
      <c r="BL2104" s="14">
        <f t="shared" si="2573"/>
        <v>0.16764050570336805</v>
      </c>
      <c r="BM2104" s="14">
        <f t="shared" si="2574"/>
        <v>0.80430631596859981</v>
      </c>
      <c r="BN2104" s="14">
        <f t="shared" si="2575"/>
        <v>0.15843570624431483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1.5103092783505201</v>
      </c>
      <c r="F2105" s="10">
        <f>VLOOKUP(B2105,home!$B$2:$E$405,3,FALSE)</f>
        <v>0.81</v>
      </c>
      <c r="G2105" s="10">
        <f>VLOOKUP(C2105,away!$B$2:$E$405,4,FALSE)</f>
        <v>1.24</v>
      </c>
      <c r="H2105" s="10">
        <f>VLOOKUP(A2105,away!$A$2:$E$405,3,FALSE)</f>
        <v>1.3453608247422699</v>
      </c>
      <c r="I2105" s="10">
        <f>VLOOKUP(C2105,away!$B$2:$E$405,3,FALSE)</f>
        <v>0.74</v>
      </c>
      <c r="J2105" s="10">
        <f>VLOOKUP(B2105,home!$B$2:$E$405,4,FALSE)</f>
        <v>1.24</v>
      </c>
      <c r="K2105" s="12">
        <f t="shared" si="2520"/>
        <v>1.5169546391752624</v>
      </c>
      <c r="L2105" s="12">
        <f t="shared" si="2521"/>
        <v>1.2345030927835068</v>
      </c>
      <c r="M2105" s="13">
        <f t="shared" si="2522"/>
        <v>6.3834739410170413E-2</v>
      </c>
      <c r="N2105" s="13">
        <f t="shared" si="2523"/>
        <v>9.6834404088801965E-2</v>
      </c>
      <c r="O2105" s="13">
        <f t="shared" si="2524"/>
        <v>7.8804183228884578E-2</v>
      </c>
      <c r="P2105" s="13">
        <f t="shared" si="2525"/>
        <v>0.11954237133547388</v>
      </c>
      <c r="Q2105" s="13">
        <f t="shared" si="2526"/>
        <v>7.3446699257140091E-2</v>
      </c>
      <c r="R2105" s="13">
        <f t="shared" si="2527"/>
        <v>4.8642003960168087E-2</v>
      </c>
      <c r="S2105" s="13">
        <f t="shared" si="2528"/>
        <v>5.5966307204159779E-2</v>
      </c>
      <c r="T2105" s="13">
        <f t="shared" si="2529"/>
        <v>9.0670177387679532E-2</v>
      </c>
      <c r="U2105" s="13">
        <f t="shared" si="2530"/>
        <v>7.3787713566158472E-2</v>
      </c>
      <c r="V2105" s="13">
        <f t="shared" si="2531"/>
        <v>1.1645252760649882E-2</v>
      </c>
      <c r="W2105" s="13">
        <f t="shared" si="2532"/>
        <v>3.7138437056742982E-2</v>
      </c>
      <c r="X2105" s="13">
        <f t="shared" si="2533"/>
        <v>4.5847515407694807E-2</v>
      </c>
      <c r="Y2105" s="13">
        <f t="shared" si="2534"/>
        <v>2.8299449783619361E-2</v>
      </c>
      <c r="Z2105" s="13">
        <f t="shared" si="2535"/>
        <v>2.0016234776005032E-2</v>
      </c>
      <c r="AA2105" s="13">
        <f t="shared" si="2536"/>
        <v>3.0363720202282053E-2</v>
      </c>
      <c r="AB2105" s="13">
        <f t="shared" si="2537"/>
        <v>2.3030193111735705E-2</v>
      </c>
      <c r="AC2105" s="13">
        <f t="shared" si="2538"/>
        <v>1.3629932763413793E-3</v>
      </c>
      <c r="AD2105" s="13">
        <f t="shared" si="2539"/>
        <v>1.4084331096236191E-2</v>
      </c>
      <c r="AE2105" s="13">
        <f t="shared" si="2540"/>
        <v>1.7387150298090497E-2</v>
      </c>
      <c r="AF2105" s="13">
        <f t="shared" si="2541"/>
        <v>1.0732245408842196E-2</v>
      </c>
      <c r="AG2105" s="13">
        <f t="shared" si="2542"/>
        <v>4.4163300499090946E-3</v>
      </c>
      <c r="AH2105" s="13">
        <f t="shared" si="2543"/>
        <v>6.1775259342147504E-3</v>
      </c>
      <c r="AI2105" s="13">
        <f t="shared" si="2544"/>
        <v>9.3710266245325621E-3</v>
      </c>
      <c r="AJ2105" s="13">
        <f t="shared" si="2545"/>
        <v>7.1077111559597868E-3</v>
      </c>
      <c r="AK2105" s="13">
        <f t="shared" si="2546"/>
        <v>3.5940251373169883E-3</v>
      </c>
      <c r="AL2105" s="13">
        <f t="shared" si="2547"/>
        <v>1.0209829310727666E-4</v>
      </c>
      <c r="AM2105" s="13">
        <f t="shared" si="2548"/>
        <v>4.2730582792231773E-3</v>
      </c>
      <c r="AN2105" s="13">
        <f t="shared" si="2549"/>
        <v>5.2751036613451815E-3</v>
      </c>
      <c r="AO2105" s="13">
        <f t="shared" si="2550"/>
        <v>3.2560658923421137E-3</v>
      </c>
      <c r="AP2105" s="13">
        <f t="shared" si="2551"/>
        <v>1.3398744714677429E-3</v>
      </c>
      <c r="AQ2105" s="13">
        <f t="shared" si="2552"/>
        <v>4.1351979474214882E-4</v>
      </c>
      <c r="AR2105" s="13">
        <f t="shared" si="2553"/>
        <v>1.5252349743076852E-3</v>
      </c>
      <c r="AS2105" s="13">
        <f t="shared" si="2554"/>
        <v>2.3137122701084051E-3</v>
      </c>
      <c r="AT2105" s="13">
        <f t="shared" si="2555"/>
        <v>1.754898280928837E-3</v>
      </c>
      <c r="AU2105" s="13">
        <f t="shared" si="2556"/>
        <v>8.8736702951189728E-4</v>
      </c>
      <c r="AV2105" s="13">
        <f t="shared" si="2557"/>
        <v>3.3652388301731132E-4</v>
      </c>
      <c r="AW2105" s="13">
        <f t="shared" si="2558"/>
        <v>5.3110544944833502E-6</v>
      </c>
      <c r="AX2105" s="13">
        <f t="shared" si="2559"/>
        <v>1.0803392633556444E-3</v>
      </c>
      <c r="AY2105" s="13">
        <f t="shared" si="2560"/>
        <v>1.3336821618679985E-3</v>
      </c>
      <c r="AZ2105" s="13">
        <f t="shared" si="2561"/>
        <v>8.2321737680811889E-4</v>
      </c>
      <c r="BA2105" s="13">
        <f t="shared" si="2562"/>
        <v>3.3875479923424945E-4</v>
      </c>
      <c r="BB2105" s="13">
        <f t="shared" si="2563"/>
        <v>1.0454846183748423E-4</v>
      </c>
      <c r="BC2105" s="13">
        <f t="shared" si="2564"/>
        <v>2.5813079896826526E-5</v>
      </c>
      <c r="BD2105" s="13">
        <f t="shared" si="2565"/>
        <v>3.138178821674015E-4</v>
      </c>
      <c r="BE2105" s="13">
        <f t="shared" si="2566"/>
        <v>4.7604749220999564E-4</v>
      </c>
      <c r="BF2105" s="13">
        <f t="shared" si="2567"/>
        <v>3.6107122588785131E-4</v>
      </c>
      <c r="BG2105" s="13">
        <f t="shared" si="2568"/>
        <v>1.8257622372775837E-4</v>
      </c>
      <c r="BH2105" s="13">
        <f t="shared" si="2569"/>
        <v>6.9239962396730944E-5</v>
      </c>
      <c r="BI2105" s="13">
        <f t="shared" si="2570"/>
        <v>2.1006776434808332E-5</v>
      </c>
      <c r="BJ2105" s="14">
        <f t="shared" si="2571"/>
        <v>0.4371207170768775</v>
      </c>
      <c r="BK2105" s="14">
        <f t="shared" si="2572"/>
        <v>0.25378744444177059</v>
      </c>
      <c r="BL2105" s="14">
        <f t="shared" si="2573"/>
        <v>0.2891195989219516</v>
      </c>
      <c r="BM2105" s="14">
        <f t="shared" si="2574"/>
        <v>0.51761122282859207</v>
      </c>
      <c r="BN2105" s="14">
        <f t="shared" si="2575"/>
        <v>0.48110440128063903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1.5103092783505201</v>
      </c>
      <c r="F2106" s="10">
        <f>VLOOKUP(B2106,home!$B$2:$E$405,3,FALSE)</f>
        <v>1.24</v>
      </c>
      <c r="G2106" s="10">
        <f>VLOOKUP(C2106,away!$B$2:$E$405,4,FALSE)</f>
        <v>0.96</v>
      </c>
      <c r="H2106" s="10">
        <f>VLOOKUP(A2106,away!$A$2:$E$405,3,FALSE)</f>
        <v>1.3453608247422699</v>
      </c>
      <c r="I2106" s="10">
        <f>VLOOKUP(C2106,away!$B$2:$E$405,3,FALSE)</f>
        <v>1.4</v>
      </c>
      <c r="J2106" s="10">
        <f>VLOOKUP(B2106,home!$B$2:$E$405,4,FALSE)</f>
        <v>1.67</v>
      </c>
      <c r="K2106" s="12">
        <f t="shared" si="2520"/>
        <v>1.797872164948459</v>
      </c>
      <c r="L2106" s="12">
        <f t="shared" si="2521"/>
        <v>3.1454536082474265</v>
      </c>
      <c r="M2106" s="13">
        <f t="shared" si="2522"/>
        <v>7.1308433246667297E-3</v>
      </c>
      <c r="N2106" s="13">
        <f t="shared" si="2523"/>
        <v>1.282034472602684E-2</v>
      </c>
      <c r="O2106" s="13">
        <f t="shared" si="2524"/>
        <v>2.242973686542004E-2</v>
      </c>
      <c r="P2106" s="13">
        <f t="shared" si="2525"/>
        <v>4.0325799577456987E-2</v>
      </c>
      <c r="Q2106" s="13">
        <f t="shared" si="2526"/>
        <v>1.1524670463983719E-2</v>
      </c>
      <c r="R2106" s="13">
        <f t="shared" si="2527"/>
        <v>3.5275848377687907E-2</v>
      </c>
      <c r="S2106" s="13">
        <f t="shared" si="2528"/>
        <v>5.7011844094794796E-2</v>
      </c>
      <c r="T2106" s="13">
        <f t="shared" si="2529"/>
        <v>3.6250316294800126E-2</v>
      </c>
      <c r="U2106" s="13">
        <f t="shared" si="2530"/>
        <v>6.342146589318734E-2</v>
      </c>
      <c r="V2106" s="13">
        <f t="shared" si="2531"/>
        <v>3.5823224295304802E-2</v>
      </c>
      <c r="W2106" s="13">
        <f t="shared" si="2532"/>
        <v>6.9066280791333238E-3</v>
      </c>
      <c r="X2106" s="13">
        <f t="shared" si="2533"/>
        <v>2.1724478212332907E-2</v>
      </c>
      <c r="Y2106" s="13">
        <f t="shared" si="2534"/>
        <v>3.4166669190137583E-2</v>
      </c>
      <c r="Z2106" s="13">
        <f t="shared" si="2535"/>
        <v>3.6986181521195836E-2</v>
      </c>
      <c r="AA2106" s="13">
        <f t="shared" si="2536"/>
        <v>6.6496426244689044E-2</v>
      </c>
      <c r="AB2106" s="13">
        <f t="shared" si="2537"/>
        <v>5.9776036906937315E-2</v>
      </c>
      <c r="AC2106" s="13">
        <f t="shared" si="2538"/>
        <v>1.2661547321423097E-2</v>
      </c>
      <c r="AD2106" s="13">
        <f t="shared" si="2539"/>
        <v>3.10430859428131E-3</v>
      </c>
      <c r="AE2106" s="13">
        <f t="shared" si="2540"/>
        <v>9.7644586689956438E-3</v>
      </c>
      <c r="AF2106" s="13">
        <f t="shared" si="2541"/>
        <v>1.5356825876487611E-2</v>
      </c>
      <c r="AG2106" s="13">
        <f t="shared" si="2542"/>
        <v>1.610139445480846E-2</v>
      </c>
      <c r="AH2106" s="13">
        <f t="shared" si="2543"/>
        <v>2.9084579530284937E-2</v>
      </c>
      <c r="AI2106" s="13">
        <f t="shared" si="2544"/>
        <v>5.2290355966729013E-2</v>
      </c>
      <c r="AJ2106" s="13">
        <f t="shared" si="2545"/>
        <v>4.7005687743914337E-2</v>
      </c>
      <c r="AK2106" s="13">
        <f t="shared" si="2546"/>
        <v>2.8170072529680845E-2</v>
      </c>
      <c r="AL2106" s="13">
        <f t="shared" si="2547"/>
        <v>2.864104546277117E-3</v>
      </c>
      <c r="AM2106" s="13">
        <f t="shared" si="2548"/>
        <v>1.1162300026137299E-3</v>
      </c>
      <c r="AN2106" s="13">
        <f t="shared" si="2549"/>
        <v>3.5110496893553909E-3</v>
      </c>
      <c r="AO2106" s="13">
        <f t="shared" si="2550"/>
        <v>5.521921957059462E-3</v>
      </c>
      <c r="AP2106" s="13">
        <f t="shared" si="2551"/>
        <v>5.7896497814311229E-3</v>
      </c>
      <c r="AQ2106" s="13">
        <f t="shared" si="2552"/>
        <v>4.5527686988728637E-3</v>
      </c>
      <c r="AR2106" s="13">
        <f t="shared" si="2553"/>
        <v>1.8296839125578793E-2</v>
      </c>
      <c r="AS2106" s="13">
        <f t="shared" si="2554"/>
        <v>3.2895377770418011E-2</v>
      </c>
      <c r="AT2106" s="13">
        <f t="shared" si="2555"/>
        <v>2.9570842024449425E-2</v>
      </c>
      <c r="AU2106" s="13">
        <f t="shared" si="2556"/>
        <v>1.7721531256615256E-2</v>
      </c>
      <c r="AV2106" s="13">
        <f t="shared" si="2557"/>
        <v>7.9652619416331599E-3</v>
      </c>
      <c r="AW2106" s="13">
        <f t="shared" si="2558"/>
        <v>4.4991291369162601E-4</v>
      </c>
      <c r="AX2106" s="13">
        <f t="shared" si="2559"/>
        <v>3.3447314189659507E-4</v>
      </c>
      <c r="AY2106" s="13">
        <f t="shared" si="2560"/>
        <v>1.0520697510404985E-3</v>
      </c>
      <c r="AZ2106" s="13">
        <f t="shared" si="2561"/>
        <v>1.6546182972691544E-3</v>
      </c>
      <c r="BA2106" s="13">
        <f t="shared" si="2562"/>
        <v>1.7348416978058244E-3</v>
      </c>
      <c r="BB2106" s="13">
        <f t="shared" si="2563"/>
        <v>1.3642160195253556E-3</v>
      </c>
      <c r="BC2106" s="13">
        <f t="shared" si="2564"/>
        <v>8.5821564020899395E-4</v>
      </c>
      <c r="BD2106" s="13">
        <f t="shared" si="2565"/>
        <v>9.5919764411790849E-3</v>
      </c>
      <c r="BE2106" s="13">
        <f t="shared" si="2566"/>
        <v>1.7245147450437259E-2</v>
      </c>
      <c r="BF2106" s="13">
        <f t="shared" si="2567"/>
        <v>1.5502285290786517E-2</v>
      </c>
      <c r="BG2106" s="13">
        <f t="shared" si="2568"/>
        <v>9.2903757391316708E-3</v>
      </c>
      <c r="BH2106" s="13">
        <f t="shared" si="2569"/>
        <v>4.1757269858243217E-3</v>
      </c>
      <c r="BI2106" s="13">
        <f t="shared" si="2570"/>
        <v>1.5014846632475363E-3</v>
      </c>
      <c r="BJ2106" s="14">
        <f t="shared" si="2571"/>
        <v>0.19521014923806657</v>
      </c>
      <c r="BK2106" s="14">
        <f t="shared" si="2572"/>
        <v>0.15686943291096403</v>
      </c>
      <c r="BL2106" s="14">
        <f t="shared" si="2573"/>
        <v>0.56770705874783189</v>
      </c>
      <c r="BM2106" s="14">
        <f t="shared" si="2574"/>
        <v>0.82666342224546752</v>
      </c>
      <c r="BN2106" s="14">
        <f t="shared" si="2575"/>
        <v>0.12950724333524222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1.6241610738254999</v>
      </c>
      <c r="F2107" s="10">
        <f>VLOOKUP(B2107,home!$B$2:$E$405,3,FALSE)</f>
        <v>0.97</v>
      </c>
      <c r="G2107" s="10">
        <f>VLOOKUP(C2107,away!$B$2:$E$405,4,FALSE)</f>
        <v>1.54</v>
      </c>
      <c r="H2107" s="10">
        <f>VLOOKUP(A2107,away!$A$2:$E$405,3,FALSE)</f>
        <v>1.2013422818791899</v>
      </c>
      <c r="I2107" s="10">
        <f>VLOOKUP(C2107,away!$B$2:$E$405,3,FALSE)</f>
        <v>0.69</v>
      </c>
      <c r="J2107" s="10">
        <f>VLOOKUP(B2107,home!$B$2:$E$405,4,FALSE)</f>
        <v>0.83</v>
      </c>
      <c r="K2107" s="12">
        <f t="shared" si="2520"/>
        <v>2.4261718120805318</v>
      </c>
      <c r="L2107" s="12">
        <f t="shared" si="2521"/>
        <v>0.68800872483221198</v>
      </c>
      <c r="M2107" s="13">
        <f t="shared" si="2522"/>
        <v>4.4414888600556583E-2</v>
      </c>
      <c r="N2107" s="13">
        <f t="shared" si="2523"/>
        <v>0.10775815075936733</v>
      </c>
      <c r="O2107" s="13">
        <f t="shared" si="2524"/>
        <v>3.0557830869633686E-2</v>
      </c>
      <c r="P2107" s="13">
        <f t="shared" si="2525"/>
        <v>7.4138547894229578E-2</v>
      </c>
      <c r="Q2107" s="13">
        <f t="shared" si="2526"/>
        <v>0.13071989394715069</v>
      </c>
      <c r="R2107" s="13">
        <f t="shared" si="2527"/>
        <v>1.0512027125127537E-2</v>
      </c>
      <c r="S2107" s="13">
        <f t="shared" si="2528"/>
        <v>3.0938523415524749E-2</v>
      </c>
      <c r="T2107" s="13">
        <f t="shared" si="2529"/>
        <v>8.993642754478115E-2</v>
      </c>
      <c r="U2107" s="13">
        <f t="shared" si="2530"/>
        <v>2.5503983898810381E-2</v>
      </c>
      <c r="V2107" s="13">
        <f t="shared" si="2531"/>
        <v>5.7381589129498452E-3</v>
      </c>
      <c r="W2107" s="13">
        <f t="shared" si="2532"/>
        <v>0.10571630732424449</v>
      </c>
      <c r="X2107" s="13">
        <f t="shared" si="2533"/>
        <v>7.2733741796123699E-2</v>
      </c>
      <c r="Y2107" s="13">
        <f t="shared" si="2534"/>
        <v>2.502072447271321E-2</v>
      </c>
      <c r="Z2107" s="13">
        <f t="shared" si="2535"/>
        <v>2.4107887925868734E-3</v>
      </c>
      <c r="AA2107" s="13">
        <f t="shared" si="2536"/>
        <v>5.8489878134539326E-3</v>
      </c>
      <c r="AB2107" s="13">
        <f t="shared" si="2537"/>
        <v>7.0953246811022389E-3</v>
      </c>
      <c r="AC2107" s="13">
        <f t="shared" si="2538"/>
        <v>5.986432461004491E-4</v>
      </c>
      <c r="AD2107" s="13">
        <f t="shared" si="2539"/>
        <v>6.4121481226831173E-2</v>
      </c>
      <c r="AE2107" s="13">
        <f t="shared" si="2540"/>
        <v>4.4116138533224741E-2</v>
      </c>
      <c r="AF2107" s="13">
        <f t="shared" si="2541"/>
        <v>1.517614410838258E-2</v>
      </c>
      <c r="AG2107" s="13">
        <f t="shared" si="2542"/>
        <v>3.4804398519593955E-3</v>
      </c>
      <c r="AH2107" s="13">
        <f t="shared" si="2543"/>
        <v>4.1466093075687068E-4</v>
      </c>
      <c r="AI2107" s="13">
        <f t="shared" si="2544"/>
        <v>1.006038661773397E-3</v>
      </c>
      <c r="AJ2107" s="13">
        <f t="shared" si="2545"/>
        <v>1.2204113215289181E-3</v>
      </c>
      <c r="AK2107" s="13">
        <f t="shared" si="2546"/>
        <v>9.8697584914580376E-4</v>
      </c>
      <c r="AL2107" s="13">
        <f t="shared" si="2547"/>
        <v>3.9970867761689279E-5</v>
      </c>
      <c r="AM2107" s="13">
        <f t="shared" si="2548"/>
        <v>3.1113946060277741E-2</v>
      </c>
      <c r="AN2107" s="13">
        <f t="shared" si="2549"/>
        <v>2.1406666353429915E-2</v>
      </c>
      <c r="AO2107" s="13">
        <f t="shared" si="2550"/>
        <v>7.3639866103659664E-3</v>
      </c>
      <c r="AP2107" s="13">
        <f t="shared" si="2551"/>
        <v>1.6888290124931239E-3</v>
      </c>
      <c r="AQ2107" s="13">
        <f t="shared" si="2552"/>
        <v>2.904822738362595E-4</v>
      </c>
      <c r="AR2107" s="13">
        <f t="shared" si="2553"/>
        <v>5.7058067641554577E-5</v>
      </c>
      <c r="AS2107" s="13">
        <f t="shared" si="2554"/>
        <v>1.3843267536372403E-4</v>
      </c>
      <c r="AT2107" s="13">
        <f t="shared" si="2555"/>
        <v>1.6793072741918118E-4</v>
      </c>
      <c r="AU2107" s="13">
        <f t="shared" si="2556"/>
        <v>1.3580959908219886E-4</v>
      </c>
      <c r="AV2107" s="13">
        <f t="shared" si="2557"/>
        <v>8.2374355275797247E-5</v>
      </c>
      <c r="AW2107" s="13">
        <f t="shared" si="2558"/>
        <v>1.8533462960128378E-6</v>
      </c>
      <c r="AX2107" s="13">
        <f t="shared" si="2559"/>
        <v>1.2581296482340002E-2</v>
      </c>
      <c r="AY2107" s="13">
        <f t="shared" si="2560"/>
        <v>8.6560417495507407E-3</v>
      </c>
      <c r="AZ2107" s="13">
        <f t="shared" si="2561"/>
        <v>2.9777161231013967E-3</v>
      </c>
      <c r="BA2107" s="13">
        <f t="shared" si="2562"/>
        <v>6.8289822425577002E-4</v>
      </c>
      <c r="BB2107" s="13">
        <f t="shared" si="2563"/>
        <v>1.1745998411509856E-4</v>
      </c>
      <c r="BC2107" s="13">
        <f t="shared" si="2564"/>
        <v>1.6162698777968176E-5</v>
      </c>
      <c r="BD2107" s="13">
        <f t="shared" si="2565"/>
        <v>6.5427413932426722E-6</v>
      </c>
      <c r="BE2107" s="13">
        <f t="shared" si="2566"/>
        <v>1.5873814742017879E-5</v>
      </c>
      <c r="BF2107" s="13">
        <f t="shared" si="2567"/>
        <v>1.9256300938636092E-5</v>
      </c>
      <c r="BG2107" s="13">
        <f t="shared" si="2568"/>
        <v>1.5573031514086254E-5</v>
      </c>
      <c r="BH2107" s="13">
        <f t="shared" si="2569"/>
        <v>9.4457125220294695E-6</v>
      </c>
      <c r="BI2107" s="13">
        <f t="shared" si="2570"/>
        <v>4.5833842931927988E-6</v>
      </c>
      <c r="BJ2107" s="14">
        <f t="shared" si="2571"/>
        <v>0.7456749351373223</v>
      </c>
      <c r="BK2107" s="14">
        <f t="shared" si="2572"/>
        <v>0.16452477468667365</v>
      </c>
      <c r="BL2107" s="14">
        <f t="shared" si="2573"/>
        <v>8.3799121561518419E-2</v>
      </c>
      <c r="BM2107" s="14">
        <f t="shared" si="2574"/>
        <v>0.5896540925787811</v>
      </c>
      <c r="BN2107" s="14">
        <f t="shared" si="2575"/>
        <v>0.39810133919606538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1.6241610738254999</v>
      </c>
      <c r="F2108" s="10">
        <f>VLOOKUP(B2108,home!$B$2:$E$405,3,FALSE)</f>
        <v>0.79</v>
      </c>
      <c r="G2108" s="10">
        <f>VLOOKUP(C2108,away!$B$2:$E$405,4,FALSE)</f>
        <v>1</v>
      </c>
      <c r="H2108" s="10">
        <f>VLOOKUP(A2108,away!$A$2:$E$405,3,FALSE)</f>
        <v>1.2013422818791899</v>
      </c>
      <c r="I2108" s="10">
        <f>VLOOKUP(C2108,away!$B$2:$E$405,3,FALSE)</f>
        <v>0.77</v>
      </c>
      <c r="J2108" s="10">
        <f>VLOOKUP(B2108,home!$B$2:$E$405,4,FALSE)</f>
        <v>1.07</v>
      </c>
      <c r="K2108" s="12">
        <f t="shared" si="2520"/>
        <v>1.2830872483221449</v>
      </c>
      <c r="L2108" s="12">
        <f t="shared" si="2521"/>
        <v>0.98978590604026462</v>
      </c>
      <c r="M2108" s="13">
        <f t="shared" si="2522"/>
        <v>0.10301577425595493</v>
      </c>
      <c r="N2108" s="13">
        <f t="shared" si="2523"/>
        <v>0.13217822632384846</v>
      </c>
      <c r="O2108" s="13">
        <f t="shared" si="2524"/>
        <v>0.1019635614583697</v>
      </c>
      <c r="P2108" s="13">
        <f t="shared" si="2525"/>
        <v>0.13082814550074551</v>
      </c>
      <c r="Q2108" s="13">
        <f t="shared" si="2526"/>
        <v>8.479809835098423E-2</v>
      </c>
      <c r="R2108" s="13">
        <f t="shared" si="2527"/>
        <v>5.0461048030582323E-2</v>
      </c>
      <c r="S2108" s="13">
        <f t="shared" si="2528"/>
        <v>4.1537336827264661E-2</v>
      </c>
      <c r="T2108" s="13">
        <f t="shared" si="2529"/>
        <v>8.3931962606820398E-2</v>
      </c>
      <c r="U2108" s="13">
        <f t="shared" si="2530"/>
        <v>6.4745927265011466E-2</v>
      </c>
      <c r="V2108" s="13">
        <f t="shared" si="2531"/>
        <v>5.8612951758553137E-3</v>
      </c>
      <c r="W2108" s="13">
        <f t="shared" si="2532"/>
        <v>3.6267786225371662E-2</v>
      </c>
      <c r="X2108" s="13">
        <f t="shared" si="2533"/>
        <v>3.5897343649154118E-2</v>
      </c>
      <c r="Y2108" s="13">
        <f t="shared" si="2534"/>
        <v>1.7765342404108368E-2</v>
      </c>
      <c r="Z2108" s="13">
        <f t="shared" si="2535"/>
        <v>1.6648544714897084E-2</v>
      </c>
      <c r="AA2108" s="13">
        <f t="shared" si="2536"/>
        <v>2.1361535426805488E-2</v>
      </c>
      <c r="AB2108" s="13">
        <f t="shared" si="2537"/>
        <v>1.3704356855357938E-2</v>
      </c>
      <c r="AC2108" s="13">
        <f t="shared" si="2538"/>
        <v>4.6523359142573825E-4</v>
      </c>
      <c r="AD2108" s="13">
        <f t="shared" si="2539"/>
        <v>1.1633683507661977E-2</v>
      </c>
      <c r="AE2108" s="13">
        <f t="shared" si="2540"/>
        <v>1.1514855971216893E-2</v>
      </c>
      <c r="AF2108" s="13">
        <f t="shared" si="2541"/>
        <v>5.698621075197031E-3</v>
      </c>
      <c r="AG2108" s="13">
        <f t="shared" si="2542"/>
        <v>1.8801382746980138E-3</v>
      </c>
      <c r="AH2108" s="13">
        <f t="shared" si="2543"/>
        <v>4.1196237287215659E-3</v>
      </c>
      <c r="AI2108" s="13">
        <f t="shared" si="2544"/>
        <v>5.2858366742079685E-3</v>
      </c>
      <c r="AJ2108" s="13">
        <f t="shared" si="2545"/>
        <v>3.3910948166948913E-3</v>
      </c>
      <c r="AK2108" s="13">
        <f t="shared" si="2546"/>
        <v>1.4503568390508456E-3</v>
      </c>
      <c r="AL2108" s="13">
        <f t="shared" si="2547"/>
        <v>2.3633525420933286E-5</v>
      </c>
      <c r="AM2108" s="13">
        <f t="shared" si="2548"/>
        <v>2.9854061919393445E-3</v>
      </c>
      <c r="AN2108" s="13">
        <f t="shared" si="2549"/>
        <v>2.9549129725869E-3</v>
      </c>
      <c r="AO2108" s="13">
        <f t="shared" si="2550"/>
        <v>1.462365606921028E-3</v>
      </c>
      <c r="AP2108" s="13">
        <f t="shared" si="2551"/>
        <v>4.8247628906948386E-4</v>
      </c>
      <c r="AQ2108" s="13">
        <f t="shared" si="2552"/>
        <v>1.193870577298959E-4</v>
      </c>
      <c r="AR2108" s="13">
        <f t="shared" si="2553"/>
        <v>8.1550910097552998E-4</v>
      </c>
      <c r="AS2108" s="13">
        <f t="shared" si="2554"/>
        <v>1.0463693283523591E-3</v>
      </c>
      <c r="AT2108" s="13">
        <f t="shared" si="2555"/>
        <v>6.7129157112215984E-4</v>
      </c>
      <c r="AU2108" s="13">
        <f t="shared" si="2556"/>
        <v>2.8710855160432721E-4</v>
      </c>
      <c r="AV2108" s="13">
        <f t="shared" si="2557"/>
        <v>9.2096330361938171E-5</v>
      </c>
      <c r="AW2108" s="13">
        <f t="shared" si="2558"/>
        <v>8.3372622752769413E-7</v>
      </c>
      <c r="AX2108" s="13">
        <f t="shared" si="2559"/>
        <v>6.3842276932322452E-4</v>
      </c>
      <c r="AY2108" s="13">
        <f t="shared" si="2560"/>
        <v>6.3190185917132255E-4</v>
      </c>
      <c r="AZ2108" s="13">
        <f t="shared" si="2561"/>
        <v>3.1272377710420758E-4</v>
      </c>
      <c r="BA2108" s="13">
        <f t="shared" si="2562"/>
        <v>1.0317652902047397E-4</v>
      </c>
      <c r="BB2108" s="13">
        <f t="shared" si="2563"/>
        <v>2.5530668564654865E-5</v>
      </c>
      <c r="BC2108" s="13">
        <f t="shared" si="2564"/>
        <v>5.0539791834161259E-6</v>
      </c>
      <c r="BD2108" s="13">
        <f t="shared" si="2565"/>
        <v>1.3452990239885772E-4</v>
      </c>
      <c r="BE2108" s="13">
        <f t="shared" si="2566"/>
        <v>1.7261360228599707E-4</v>
      </c>
      <c r="BF2108" s="13">
        <f t="shared" si="2567"/>
        <v>1.1073915599005658E-4</v>
      </c>
      <c r="BG2108" s="13">
        <f t="shared" si="2568"/>
        <v>4.7362666313599488E-5</v>
      </c>
      <c r="BH2108" s="13">
        <f t="shared" si="2569"/>
        <v>1.5192608298379076E-5</v>
      </c>
      <c r="BI2108" s="13">
        <f t="shared" si="2570"/>
        <v>3.8986883952806779E-6</v>
      </c>
      <c r="BJ2108" s="14">
        <f t="shared" si="2571"/>
        <v>0.43128741608967508</v>
      </c>
      <c r="BK2108" s="14">
        <f t="shared" si="2572"/>
        <v>0.28236332073583847</v>
      </c>
      <c r="BL2108" s="14">
        <f t="shared" si="2573"/>
        <v>0.26988005260090075</v>
      </c>
      <c r="BM2108" s="14">
        <f t="shared" si="2574"/>
        <v>0.39630341208788239</v>
      </c>
      <c r="BN2108" s="14">
        <f t="shared" si="2575"/>
        <v>0.6032448539204851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1.175</v>
      </c>
      <c r="F2109" s="10">
        <f>VLOOKUP(B2109,home!$B$2:$E$405,3,FALSE)</f>
        <v>1.0900000000000001</v>
      </c>
      <c r="G2109" s="10">
        <f>VLOOKUP(C2109,away!$B$2:$E$405,4,FALSE)</f>
        <v>0.53</v>
      </c>
      <c r="H2109" s="10">
        <f>VLOOKUP(A2109,away!$A$2:$E$405,3,FALSE)</f>
        <v>0.99375000000000002</v>
      </c>
      <c r="I2109" s="10">
        <f>VLOOKUP(C2109,away!$B$2:$E$405,3,FALSE)</f>
        <v>1.49</v>
      </c>
      <c r="J2109" s="10">
        <f>VLOOKUP(B2109,home!$B$2:$E$405,4,FALSE)</f>
        <v>0.86</v>
      </c>
      <c r="K2109" s="12">
        <f t="shared" si="2520"/>
        <v>0.67879750000000005</v>
      </c>
      <c r="L2109" s="12">
        <f t="shared" si="2521"/>
        <v>1.27339125</v>
      </c>
      <c r="M2109" s="13">
        <f t="shared" si="2522"/>
        <v>0.14196300975480242</v>
      </c>
      <c r="N2109" s="13">
        <f t="shared" si="2523"/>
        <v>9.6364136114035506E-2</v>
      </c>
      <c r="O2109" s="13">
        <f t="shared" si="2524"/>
        <v>0.18077445444543003</v>
      </c>
      <c r="P2109" s="13">
        <f t="shared" si="2525"/>
        <v>0.12270924774142181</v>
      </c>
      <c r="Q2109" s="13">
        <f t="shared" si="2526"/>
        <v>3.2705867341933509E-2</v>
      </c>
      <c r="R2109" s="13">
        <f t="shared" si="2527"/>
        <v>0.11509830425716712</v>
      </c>
      <c r="S2109" s="13">
        <f t="shared" si="2528"/>
        <v>2.6516695277299614E-2</v>
      </c>
      <c r="T2109" s="13">
        <f t="shared" si="2529"/>
        <v>4.1647365296878881E-2</v>
      </c>
      <c r="U2109" s="13">
        <f t="shared" si="2530"/>
        <v>7.8128441184004402E-2</v>
      </c>
      <c r="V2109" s="13">
        <f t="shared" si="2531"/>
        <v>2.5467070108896412E-3</v>
      </c>
      <c r="W2109" s="13">
        <f t="shared" si="2532"/>
        <v>7.400220329012038E-3</v>
      </c>
      <c r="X2109" s="13">
        <f t="shared" si="2533"/>
        <v>9.4233758150360485E-3</v>
      </c>
      <c r="Y2109" s="13">
        <f t="shared" si="2534"/>
        <v>5.9998221541642622E-3</v>
      </c>
      <c r="Z2109" s="13">
        <f t="shared" si="2535"/>
        <v>4.8855057843638125E-2</v>
      </c>
      <c r="AA2109" s="13">
        <f t="shared" si="2536"/>
        <v>3.3162691126616954E-2</v>
      </c>
      <c r="AB2109" s="13">
        <f t="shared" si="2537"/>
        <v>1.1255375915009885E-2</v>
      </c>
      <c r="AC2109" s="13">
        <f t="shared" si="2538"/>
        <v>1.3758183472574483E-4</v>
      </c>
      <c r="AD2109" s="13">
        <f t="shared" si="2539"/>
        <v>1.2558127646956367E-3</v>
      </c>
      <c r="AE2109" s="13">
        <f t="shared" si="2540"/>
        <v>1.5991409862017327E-3</v>
      </c>
      <c r="AF2109" s="13">
        <f t="shared" si="2541"/>
        <v>1.0181660696728285E-3</v>
      </c>
      <c r="AG2109" s="13">
        <f t="shared" si="2542"/>
        <v>4.3217458805609016E-4</v>
      </c>
      <c r="AH2109" s="13">
        <f t="shared" si="2543"/>
        <v>1.5552900794083153E-2</v>
      </c>
      <c r="AI2109" s="13">
        <f t="shared" si="2544"/>
        <v>1.055727017677166E-2</v>
      </c>
      <c r="AJ2109" s="13">
        <f t="shared" si="2545"/>
        <v>3.5831243014085804E-3</v>
      </c>
      <c r="AK2109" s="13">
        <f t="shared" si="2546"/>
        <v>8.1073860599513046E-4</v>
      </c>
      <c r="AL2109" s="13">
        <f t="shared" si="2547"/>
        <v>4.7568908185985199E-6</v>
      </c>
      <c r="AM2109" s="13">
        <f t="shared" si="2548"/>
        <v>1.704885130286974E-4</v>
      </c>
      <c r="AN2109" s="13">
        <f t="shared" si="2549"/>
        <v>2.1709858071625423E-4</v>
      </c>
      <c r="AO2109" s="13">
        <f t="shared" si="2550"/>
        <v>1.3822571653574844E-4</v>
      </c>
      <c r="AP2109" s="13">
        <f t="shared" si="2551"/>
        <v>5.8671805987200803E-5</v>
      </c>
      <c r="AQ2109" s="13">
        <f t="shared" si="2552"/>
        <v>1.8678041091449768E-5</v>
      </c>
      <c r="AR2109" s="13">
        <f t="shared" si="2553"/>
        <v>3.9609855566607108E-3</v>
      </c>
      <c r="AS2109" s="13">
        <f t="shared" si="2554"/>
        <v>2.688707093397399E-3</v>
      </c>
      <c r="AT2109" s="13">
        <f t="shared" si="2555"/>
        <v>9.1254382661521045E-4</v>
      </c>
      <c r="AU2109" s="13">
        <f t="shared" si="2556"/>
        <v>2.0647748938227946E-4</v>
      </c>
      <c r="AV2109" s="13">
        <f t="shared" si="2557"/>
        <v>3.5039100899741952E-5</v>
      </c>
      <c r="AW2109" s="13">
        <f t="shared" si="2558"/>
        <v>1.1421490377170312E-7</v>
      </c>
      <c r="AX2109" s="13">
        <f t="shared" si="2559"/>
        <v>1.9287862737099531E-5</v>
      </c>
      <c r="AY2109" s="13">
        <f t="shared" si="2560"/>
        <v>2.4560995640623588E-5</v>
      </c>
      <c r="AZ2109" s="13">
        <f t="shared" si="2561"/>
        <v>1.5637878470029114E-5</v>
      </c>
      <c r="BA2109" s="13">
        <f t="shared" si="2562"/>
        <v>6.6377125374328212E-6</v>
      </c>
      <c r="BB2109" s="13">
        <f t="shared" si="2563"/>
        <v>2.1131012662955614E-6</v>
      </c>
      <c r="BC2109" s="13">
        <f t="shared" si="2564"/>
        <v>5.38160932572938E-7</v>
      </c>
      <c r="BD2109" s="13">
        <f t="shared" si="2565"/>
        <v>8.4064739153802079E-4</v>
      </c>
      <c r="BE2109" s="13">
        <f t="shared" si="2566"/>
        <v>5.7062934775752971E-4</v>
      </c>
      <c r="BF2109" s="13">
        <f t="shared" si="2567"/>
        <v>1.9367088734222087E-4</v>
      </c>
      <c r="BG2109" s="13">
        <f t="shared" si="2568"/>
        <v>4.3821104716893732E-5</v>
      </c>
      <c r="BH2109" s="13">
        <f t="shared" si="2569"/>
        <v>7.4364140822664161E-6</v>
      </c>
      <c r="BI2109" s="13">
        <f t="shared" si="2570"/>
        <v>1.0095638576014479E-6</v>
      </c>
      <c r="BJ2109" s="14">
        <f t="shared" si="2571"/>
        <v>0.19851801982862993</v>
      </c>
      <c r="BK2109" s="14">
        <f t="shared" si="2572"/>
        <v>0.29390255950559846</v>
      </c>
      <c r="BL2109" s="14">
        <f t="shared" si="2573"/>
        <v>0.45838426858273679</v>
      </c>
      <c r="BM2109" s="14">
        <f t="shared" si="2574"/>
        <v>0.31002043932507606</v>
      </c>
      <c r="BN2109" s="14">
        <f t="shared" si="2575"/>
        <v>0.68961501965479033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1.175</v>
      </c>
      <c r="F2110" s="10">
        <f>VLOOKUP(B2110,home!$B$2:$E$405,3,FALSE)</f>
        <v>1.06</v>
      </c>
      <c r="G2110" s="10">
        <f>VLOOKUP(C2110,away!$B$2:$E$405,4,FALSE)</f>
        <v>1.28</v>
      </c>
      <c r="H2110" s="10">
        <f>VLOOKUP(A2110,away!$A$2:$E$405,3,FALSE)</f>
        <v>0.99375000000000002</v>
      </c>
      <c r="I2110" s="10">
        <f>VLOOKUP(C2110,away!$B$2:$E$405,3,FALSE)</f>
        <v>0.74</v>
      </c>
      <c r="J2110" s="10">
        <f>VLOOKUP(B2110,home!$B$2:$E$405,4,FALSE)</f>
        <v>0.25</v>
      </c>
      <c r="K2110" s="12">
        <f t="shared" si="2520"/>
        <v>1.5942400000000001</v>
      </c>
      <c r="L2110" s="12">
        <f t="shared" si="2521"/>
        <v>0.18384375</v>
      </c>
      <c r="M2110" s="13">
        <f t="shared" si="2522"/>
        <v>0.16896160993698811</v>
      </c>
      <c r="N2110" s="13">
        <f t="shared" si="2523"/>
        <v>0.269365357025944</v>
      </c>
      <c r="O2110" s="13">
        <f t="shared" si="2524"/>
        <v>3.1062535976853156E-2</v>
      </c>
      <c r="P2110" s="13">
        <f t="shared" si="2525"/>
        <v>4.9521137355738383E-2</v>
      </c>
      <c r="Q2110" s="13">
        <f t="shared" si="2526"/>
        <v>0.21471651339252051</v>
      </c>
      <c r="R2110" s="13">
        <f t="shared" si="2527"/>
        <v>2.8553265492472987E-3</v>
      </c>
      <c r="S2110" s="13">
        <f t="shared" si="2528"/>
        <v>3.6285506599997405E-3</v>
      </c>
      <c r="T2110" s="13">
        <f t="shared" si="2529"/>
        <v>3.9474289009006187E-2</v>
      </c>
      <c r="U2110" s="13">
        <f t="shared" si="2530"/>
        <v>4.5520757978720142E-3</v>
      </c>
      <c r="V2110" s="13">
        <f t="shared" si="2531"/>
        <v>1.1816619546700258E-4</v>
      </c>
      <c r="W2110" s="13">
        <f t="shared" si="2532"/>
        <v>0.11410321810363062</v>
      </c>
      <c r="X2110" s="13">
        <f t="shared" si="2533"/>
        <v>2.0977163503239343E-2</v>
      </c>
      <c r="Y2110" s="13">
        <f t="shared" si="2534"/>
        <v>1.9282602013993286E-3</v>
      </c>
      <c r="Z2110" s="13">
        <f t="shared" si="2535"/>
        <v>1.7497798009606097E-4</v>
      </c>
      <c r="AA2110" s="13">
        <f t="shared" si="2536"/>
        <v>2.789568949883443E-4</v>
      </c>
      <c r="AB2110" s="13">
        <f t="shared" si="2537"/>
        <v>2.2236212013310906E-4</v>
      </c>
      <c r="AC2110" s="13">
        <f t="shared" si="2538"/>
        <v>2.1645909678494363E-6</v>
      </c>
      <c r="AD2110" s="13">
        <f t="shared" si="2539"/>
        <v>4.5476978607383027E-2</v>
      </c>
      <c r="AE2110" s="13">
        <f t="shared" si="2540"/>
        <v>8.360658285851072E-3</v>
      </c>
      <c r="AF2110" s="13">
        <f t="shared" si="2541"/>
        <v>7.6852738586971657E-4</v>
      </c>
      <c r="AG2110" s="13">
        <f t="shared" si="2542"/>
        <v>4.7096318865328555E-5</v>
      </c>
      <c r="AH2110" s="13">
        <f t="shared" si="2543"/>
        <v>8.0421520070713015E-6</v>
      </c>
      <c r="AI2110" s="13">
        <f t="shared" si="2544"/>
        <v>1.2821120415753352E-5</v>
      </c>
      <c r="AJ2110" s="13">
        <f t="shared" si="2545"/>
        <v>1.0219971505805316E-5</v>
      </c>
      <c r="AK2110" s="13">
        <f t="shared" si="2546"/>
        <v>5.4310291244716876E-6</v>
      </c>
      <c r="AL2110" s="13">
        <f t="shared" si="2547"/>
        <v>2.5376890449336679E-8</v>
      </c>
      <c r="AM2110" s="13">
        <f t="shared" si="2548"/>
        <v>1.4500243675006848E-2</v>
      </c>
      <c r="AN2110" s="13">
        <f t="shared" si="2549"/>
        <v>2.6657791731270401E-3</v>
      </c>
      <c r="AO2110" s="13">
        <f t="shared" si="2550"/>
        <v>2.4504341992978714E-4</v>
      </c>
      <c r="AP2110" s="13">
        <f t="shared" si="2551"/>
        <v>1.5016567077572262E-5</v>
      </c>
      <c r="AQ2110" s="13">
        <f t="shared" si="2552"/>
        <v>6.9017550091685635E-7</v>
      </c>
      <c r="AR2110" s="13">
        <f t="shared" si="2553"/>
        <v>2.9569987661000312E-7</v>
      </c>
      <c r="AS2110" s="13">
        <f t="shared" si="2554"/>
        <v>4.7141657128673142E-7</v>
      </c>
      <c r="AT2110" s="13">
        <f t="shared" si="2555"/>
        <v>3.7577557730407942E-7</v>
      </c>
      <c r="AU2110" s="13">
        <f t="shared" si="2556"/>
        <v>1.996921521204185E-7</v>
      </c>
      <c r="AV2110" s="13">
        <f t="shared" si="2557"/>
        <v>7.9589304149114012E-8</v>
      </c>
      <c r="AW2110" s="13">
        <f t="shared" si="2558"/>
        <v>2.0660388114722119E-10</v>
      </c>
      <c r="AX2110" s="13">
        <f t="shared" si="2559"/>
        <v>3.8528114127404905E-3</v>
      </c>
      <c r="AY2110" s="13">
        <f t="shared" si="2560"/>
        <v>7.083152981610095E-4</v>
      </c>
      <c r="AZ2110" s="13">
        <f t="shared" si="2561"/>
        <v>6.5109670298144046E-5</v>
      </c>
      <c r="BA2110" s="13">
        <f t="shared" si="2562"/>
        <v>3.9900019829581388E-6</v>
      </c>
      <c r="BB2110" s="13">
        <f t="shared" si="2563"/>
        <v>1.8338423176361504E-7</v>
      </c>
      <c r="BC2110" s="13">
        <f t="shared" si="2564"/>
        <v>6.7428089716584255E-9</v>
      </c>
      <c r="BD2110" s="13">
        <f t="shared" si="2565"/>
        <v>9.0604290317533652E-9</v>
      </c>
      <c r="BE2110" s="13">
        <f t="shared" si="2566"/>
        <v>1.4444498379582488E-8</v>
      </c>
      <c r="BF2110" s="13">
        <f t="shared" si="2567"/>
        <v>1.1513998548332796E-8</v>
      </c>
      <c r="BG2110" s="13">
        <f t="shared" si="2568"/>
        <v>6.1186923485646915E-9</v>
      </c>
      <c r="BH2110" s="13">
        <f t="shared" si="2569"/>
        <v>2.4386660224439439E-9</v>
      </c>
      <c r="BI2110" s="13">
        <f t="shared" si="2570"/>
        <v>7.7756378392420576E-10</v>
      </c>
      <c r="BJ2110" s="14">
        <f t="shared" si="2571"/>
        <v>0.73727525135457461</v>
      </c>
      <c r="BK2110" s="14">
        <f t="shared" si="2572"/>
        <v>0.22293996941421254</v>
      </c>
      <c r="BL2110" s="14">
        <f t="shared" si="2573"/>
        <v>3.9009238139476606E-2</v>
      </c>
      <c r="BM2110" s="14">
        <f t="shared" si="2574"/>
        <v>0.26220864155951129</v>
      </c>
      <c r="BN2110" s="14">
        <f t="shared" si="2575"/>
        <v>0.73648248023729146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1.175</v>
      </c>
      <c r="F2111" s="10">
        <f>VLOOKUP(B2111,home!$B$2:$E$405,3,FALSE)</f>
        <v>0.74</v>
      </c>
      <c r="G2111" s="10">
        <f>VLOOKUP(C2111,away!$B$2:$E$405,4,FALSE)</f>
        <v>0.74</v>
      </c>
      <c r="H2111" s="10">
        <f>VLOOKUP(A2111,away!$A$2:$E$405,3,FALSE)</f>
        <v>0.99375000000000002</v>
      </c>
      <c r="I2111" s="10">
        <f>VLOOKUP(C2111,away!$B$2:$E$405,3,FALSE)</f>
        <v>0.64</v>
      </c>
      <c r="J2111" s="10">
        <f>VLOOKUP(B2111,home!$B$2:$E$405,4,FALSE)</f>
        <v>1.01</v>
      </c>
      <c r="K2111" s="12">
        <f t="shared" si="2520"/>
        <v>0.64343000000000006</v>
      </c>
      <c r="L2111" s="12">
        <f t="shared" si="2521"/>
        <v>0.64236000000000004</v>
      </c>
      <c r="M2111" s="13">
        <f t="shared" si="2522"/>
        <v>0.27643211597698997</v>
      </c>
      <c r="N2111" s="13">
        <f t="shared" si="2523"/>
        <v>0.17786471638307466</v>
      </c>
      <c r="O2111" s="13">
        <f t="shared" si="2524"/>
        <v>0.17756893401897927</v>
      </c>
      <c r="P2111" s="13">
        <f t="shared" si="2525"/>
        <v>0.11425317921583185</v>
      </c>
      <c r="Q2111" s="13">
        <f t="shared" si="2526"/>
        <v>5.7221747231180863E-2</v>
      </c>
      <c r="R2111" s="13">
        <f t="shared" si="2527"/>
        <v>5.7031590228215752E-2</v>
      </c>
      <c r="S2111" s="13">
        <f t="shared" si="2528"/>
        <v>1.1805600911085505E-2</v>
      </c>
      <c r="T2111" s="13">
        <f t="shared" si="2529"/>
        <v>3.6756961551421344E-2</v>
      </c>
      <c r="U2111" s="13">
        <f t="shared" si="2530"/>
        <v>3.6695836100540863E-2</v>
      </c>
      <c r="V2111" s="13">
        <f t="shared" si="2531"/>
        <v>5.421573924327775E-4</v>
      </c>
      <c r="W2111" s="13">
        <f t="shared" si="2532"/>
        <v>1.2272729606986235E-2</v>
      </c>
      <c r="X2111" s="13">
        <f t="shared" si="2533"/>
        <v>7.8835105903436783E-3</v>
      </c>
      <c r="Y2111" s="13">
        <f t="shared" si="2534"/>
        <v>2.5320259314065823E-3</v>
      </c>
      <c r="Z2111" s="13">
        <f t="shared" si="2535"/>
        <v>1.2211604099665561E-2</v>
      </c>
      <c r="AA2111" s="13">
        <f t="shared" si="2536"/>
        <v>7.8573124258478119E-3</v>
      </c>
      <c r="AB2111" s="13">
        <f t="shared" si="2537"/>
        <v>2.527815267081629E-3</v>
      </c>
      <c r="AC2111" s="13">
        <f t="shared" si="2538"/>
        <v>1.40050671893453E-5</v>
      </c>
      <c r="AD2111" s="13">
        <f t="shared" si="2539"/>
        <v>1.974160602755788E-3</v>
      </c>
      <c r="AE2111" s="13">
        <f t="shared" si="2540"/>
        <v>1.2681218047862083E-3</v>
      </c>
      <c r="AF2111" s="13">
        <f t="shared" si="2541"/>
        <v>4.0729536126123426E-4</v>
      </c>
      <c r="AG2111" s="13">
        <f t="shared" si="2542"/>
        <v>8.7210082753255515E-5</v>
      </c>
      <c r="AH2111" s="13">
        <f t="shared" si="2543"/>
        <v>1.9610615023652922E-3</v>
      </c>
      <c r="AI2111" s="13">
        <f t="shared" si="2544"/>
        <v>1.2618058024669E-3</v>
      </c>
      <c r="AJ2111" s="13">
        <f t="shared" si="2545"/>
        <v>4.0594185374063873E-4</v>
      </c>
      <c r="AK2111" s="13">
        <f t="shared" si="2546"/>
        <v>8.7065055650779728E-5</v>
      </c>
      <c r="AL2111" s="13">
        <f t="shared" si="2547"/>
        <v>2.3153944263802247E-7</v>
      </c>
      <c r="AM2111" s="13">
        <f t="shared" si="2548"/>
        <v>2.540468313262315E-4</v>
      </c>
      <c r="AN2111" s="13">
        <f t="shared" si="2549"/>
        <v>1.6318952257071806E-4</v>
      </c>
      <c r="AO2111" s="13">
        <f t="shared" si="2550"/>
        <v>5.2413210859263218E-5</v>
      </c>
      <c r="AP2111" s="13">
        <f t="shared" si="2551"/>
        <v>1.1222716709185444E-5</v>
      </c>
      <c r="AQ2111" s="13">
        <f t="shared" si="2552"/>
        <v>1.8022560763280902E-6</v>
      </c>
      <c r="AR2111" s="13">
        <f t="shared" si="2553"/>
        <v>2.5194149333187388E-4</v>
      </c>
      <c r="AS2111" s="13">
        <f t="shared" si="2554"/>
        <v>1.6210671505452763E-4</v>
      </c>
      <c r="AT2111" s="13">
        <f t="shared" si="2555"/>
        <v>5.2152161833767353E-5</v>
      </c>
      <c r="AU2111" s="13">
        <f t="shared" si="2556"/>
        <v>1.1185421829566976E-5</v>
      </c>
      <c r="AV2111" s="13">
        <f t="shared" si="2557"/>
        <v>1.7992589919495698E-6</v>
      </c>
      <c r="AW2111" s="13">
        <f t="shared" si="2558"/>
        <v>2.6582895146848234E-9</v>
      </c>
      <c r="AX2111" s="13">
        <f t="shared" si="2559"/>
        <v>2.7243558780039505E-5</v>
      </c>
      <c r="AY2111" s="13">
        <f t="shared" si="2560"/>
        <v>1.7500172417946177E-5</v>
      </c>
      <c r="AZ2111" s="13">
        <f t="shared" si="2561"/>
        <v>5.6207053771959523E-6</v>
      </c>
      <c r="BA2111" s="13">
        <f t="shared" si="2562"/>
        <v>1.2035054353651977E-6</v>
      </c>
      <c r="BB2111" s="13">
        <f t="shared" si="2563"/>
        <v>1.9327093786529706E-7</v>
      </c>
      <c r="BC2111" s="13">
        <f t="shared" si="2564"/>
        <v>2.482990392943045E-8</v>
      </c>
      <c r="BD2111" s="13">
        <f t="shared" si="2565"/>
        <v>2.6972856276110413E-5</v>
      </c>
      <c r="BE2111" s="13">
        <f t="shared" si="2566"/>
        <v>1.7355144913737723E-5</v>
      </c>
      <c r="BF2111" s="13">
        <f t="shared" si="2567"/>
        <v>5.5834104459231315E-6</v>
      </c>
      <c r="BG2111" s="13">
        <f t="shared" si="2568"/>
        <v>1.1975112610734404E-6</v>
      </c>
      <c r="BH2111" s="13">
        <f t="shared" si="2569"/>
        <v>1.9262866767812093E-7</v>
      </c>
      <c r="BI2111" s="13">
        <f t="shared" si="2570"/>
        <v>2.478861272882668E-8</v>
      </c>
      <c r="BJ2111" s="14">
        <f t="shared" si="2571"/>
        <v>0.29880293972636385</v>
      </c>
      <c r="BK2111" s="14">
        <f t="shared" si="2572"/>
        <v>0.40306479027539005</v>
      </c>
      <c r="BL2111" s="14">
        <f t="shared" si="2573"/>
        <v>0.28592787364610778</v>
      </c>
      <c r="BM2111" s="14">
        <f t="shared" si="2574"/>
        <v>0.13961742717912665</v>
      </c>
      <c r="BN2111" s="14">
        <f t="shared" si="2575"/>
        <v>0.86037228305427249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1.175</v>
      </c>
      <c r="F2112" s="10">
        <f>VLOOKUP(B2112,home!$B$2:$E$405,3,FALSE)</f>
        <v>0.56999999999999995</v>
      </c>
      <c r="G2112" s="10">
        <f>VLOOKUP(C2112,away!$B$2:$E$405,4,FALSE)</f>
        <v>0.73</v>
      </c>
      <c r="H2112" s="10">
        <f>VLOOKUP(A2112,away!$A$2:$E$405,3,FALSE)</f>
        <v>0.99375000000000002</v>
      </c>
      <c r="I2112" s="10">
        <f>VLOOKUP(C2112,away!$B$2:$E$405,3,FALSE)</f>
        <v>0.73</v>
      </c>
      <c r="J2112" s="10">
        <f>VLOOKUP(B2112,home!$B$2:$E$405,4,FALSE)</f>
        <v>1.01</v>
      </c>
      <c r="K2112" s="12">
        <f t="shared" si="2520"/>
        <v>0.48891749999999995</v>
      </c>
      <c r="L2112" s="12">
        <f t="shared" si="2521"/>
        <v>0.73269187499999999</v>
      </c>
      <c r="M2112" s="13">
        <f t="shared" si="2522"/>
        <v>0.29475541300513619</v>
      </c>
      <c r="N2112" s="13">
        <f t="shared" si="2523"/>
        <v>0.14411107963793865</v>
      </c>
      <c r="O2112" s="13">
        <f t="shared" si="2524"/>
        <v>0.21596489622113263</v>
      </c>
      <c r="P2112" s="13">
        <f t="shared" si="2525"/>
        <v>0.10558901714819559</v>
      </c>
      <c r="Q2112" s="13">
        <f t="shared" si="2526"/>
        <v>3.5229214389440933E-2</v>
      </c>
      <c r="R2112" s="13">
        <f t="shared" si="2527"/>
        <v>7.9117862373221021E-2</v>
      </c>
      <c r="S2112" s="13">
        <f t="shared" si="2528"/>
        <v>9.4561796411586716E-3</v>
      </c>
      <c r="T2112" s="13">
        <f t="shared" si="2529"/>
        <v>2.5812159145776455E-2</v>
      </c>
      <c r="U2112" s="13">
        <f t="shared" si="2530"/>
        <v>3.8682107476859282E-2</v>
      </c>
      <c r="V2112" s="13">
        <f t="shared" si="2531"/>
        <v>3.7638314127295432E-4</v>
      </c>
      <c r="W2112" s="13">
        <f t="shared" si="2532"/>
        <v>5.7413931420831621E-3</v>
      </c>
      <c r="X2112" s="13">
        <f t="shared" si="2533"/>
        <v>4.2066721063850534E-3</v>
      </c>
      <c r="Y2112" s="13">
        <f t="shared" si="2534"/>
        <v>1.5410972365687316E-3</v>
      </c>
      <c r="Z2112" s="13">
        <f t="shared" si="2535"/>
        <v>1.932300497607576E-2</v>
      </c>
      <c r="AA2112" s="13">
        <f t="shared" si="2536"/>
        <v>9.4473552853905178E-3</v>
      </c>
      <c r="AB2112" s="13">
        <f t="shared" si="2537"/>
        <v>2.3094886638724589E-3</v>
      </c>
      <c r="AC2112" s="13">
        <f t="shared" si="2538"/>
        <v>8.4268863701642101E-6</v>
      </c>
      <c r="AD2112" s="13">
        <f t="shared" si="2539"/>
        <v>7.0176689538611089E-4</v>
      </c>
      <c r="AE2112" s="13">
        <f t="shared" si="2540"/>
        <v>5.1417890239337835E-4</v>
      </c>
      <c r="AF2112" s="13">
        <f t="shared" si="2541"/>
        <v>1.8836735204002316E-4</v>
      </c>
      <c r="AG2112" s="13">
        <f t="shared" si="2542"/>
        <v>4.6005076118329898E-5</v>
      </c>
      <c r="AH2112" s="13">
        <f t="shared" si="2543"/>
        <v>3.5394521866388183E-3</v>
      </c>
      <c r="AI2112" s="13">
        <f t="shared" si="2544"/>
        <v>1.7305001144609841E-3</v>
      </c>
      <c r="AJ2112" s="13">
        <f t="shared" si="2545"/>
        <v>4.2303589485598905E-4</v>
      </c>
      <c r="AK2112" s="13">
        <f t="shared" si="2546"/>
        <v>6.8943217374417667E-5</v>
      </c>
      <c r="AL2112" s="13">
        <f t="shared" si="2547"/>
        <v>1.2074915135548814E-7</v>
      </c>
      <c r="AM2112" s="13">
        <f t="shared" si="2548"/>
        <v>6.8621223214987786E-5</v>
      </c>
      <c r="AN2112" s="13">
        <f t="shared" si="2549"/>
        <v>5.0278212702182922E-5</v>
      </c>
      <c r="AO2112" s="13">
        <f t="shared" si="2550"/>
        <v>1.8419218968205605E-5</v>
      </c>
      <c r="AP2112" s="13">
        <f t="shared" si="2551"/>
        <v>4.4985373606167122E-6</v>
      </c>
      <c r="AQ2112" s="13">
        <f t="shared" si="2552"/>
        <v>8.2401044337695226E-7</v>
      </c>
      <c r="AR2112" s="13">
        <f t="shared" si="2553"/>
        <v>5.1866557182024943E-4</v>
      </c>
      <c r="AS2112" s="13">
        <f t="shared" si="2554"/>
        <v>2.5358467471042675E-4</v>
      </c>
      <c r="AT2112" s="13">
        <f t="shared" si="2555"/>
        <v>6.1990992598867528E-5</v>
      </c>
      <c r="AU2112" s="13">
        <f t="shared" si="2556"/>
        <v>1.0102827041318936E-5</v>
      </c>
      <c r="AV2112" s="13">
        <f t="shared" si="2557"/>
        <v>1.2348622349935125E-6</v>
      </c>
      <c r="AW2112" s="13">
        <f t="shared" si="2558"/>
        <v>1.201540860523807E-9</v>
      </c>
      <c r="AX2112" s="13">
        <f t="shared" si="2559"/>
        <v>5.5916861502022953E-6</v>
      </c>
      <c r="AY2112" s="13">
        <f t="shared" si="2560"/>
        <v>4.0969830098032511E-6</v>
      </c>
      <c r="AZ2112" s="13">
        <f t="shared" si="2561"/>
        <v>1.5009130816479432E-6</v>
      </c>
      <c r="BA2112" s="13">
        <f t="shared" si="2562"/>
        <v>3.6656894000155335E-7</v>
      </c>
      <c r="BB2112" s="13">
        <f t="shared" si="2563"/>
        <v>6.7145520991625128E-8</v>
      </c>
      <c r="BC2112" s="13">
        <f t="shared" si="2564"/>
        <v>9.8393955346411395E-9</v>
      </c>
      <c r="BD2112" s="13">
        <f t="shared" si="2565"/>
        <v>6.3337008385820935E-5</v>
      </c>
      <c r="BE2112" s="13">
        <f t="shared" si="2566"/>
        <v>3.0966571797474598E-5</v>
      </c>
      <c r="BF2112" s="13">
        <f t="shared" si="2567"/>
        <v>7.5700494333958926E-6</v>
      </c>
      <c r="BG2112" s="13">
        <f t="shared" si="2568"/>
        <v>1.2337098812841121E-6</v>
      </c>
      <c r="BH2112" s="13">
        <f t="shared" si="2569"/>
        <v>1.5079558772068115E-7</v>
      </c>
      <c r="BI2112" s="13">
        <f t="shared" si="2570"/>
        <v>1.474532035188523E-8</v>
      </c>
      <c r="BJ2112" s="14">
        <f t="shared" si="2571"/>
        <v>0.2182462082229184</v>
      </c>
      <c r="BK2112" s="14">
        <f t="shared" si="2572"/>
        <v>0.41018963755429472</v>
      </c>
      <c r="BL2112" s="14">
        <f t="shared" si="2573"/>
        <v>0.35223249324261807</v>
      </c>
      <c r="BM2112" s="14">
        <f t="shared" si="2574"/>
        <v>0.12521976543937288</v>
      </c>
      <c r="BN2112" s="14">
        <f t="shared" si="2575"/>
        <v>0.874767482775065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1.175</v>
      </c>
      <c r="F2113" s="10">
        <f>VLOOKUP(B2113,home!$B$2:$E$405,3,FALSE)</f>
        <v>1.28</v>
      </c>
      <c r="G2113" s="10">
        <f>VLOOKUP(C2113,away!$B$2:$E$405,4,FALSE)</f>
        <v>1.22</v>
      </c>
      <c r="H2113" s="10">
        <f>VLOOKUP(A2113,away!$A$2:$E$405,3,FALSE)</f>
        <v>0.99375000000000002</v>
      </c>
      <c r="I2113" s="10">
        <f>VLOOKUP(C2113,away!$B$2:$E$405,3,FALSE)</f>
        <v>0.61</v>
      </c>
      <c r="J2113" s="10">
        <f>VLOOKUP(B2113,home!$B$2:$E$405,4,FALSE)</f>
        <v>1.01</v>
      </c>
      <c r="K2113" s="12">
        <f t="shared" si="2520"/>
        <v>1.8348800000000001</v>
      </c>
      <c r="L2113" s="12">
        <f t="shared" si="2521"/>
        <v>0.61224937499999998</v>
      </c>
      <c r="M2113" s="13">
        <f t="shared" si="2522"/>
        <v>8.6541658917204362E-2</v>
      </c>
      <c r="N2113" s="13">
        <f t="shared" si="2523"/>
        <v>0.15879355911399995</v>
      </c>
      <c r="O2113" s="13">
        <f t="shared" si="2524"/>
        <v>5.298507658352155E-2</v>
      </c>
      <c r="P2113" s="13">
        <f t="shared" si="2525"/>
        <v>9.7221257321572024E-2</v>
      </c>
      <c r="Q2113" s="13">
        <f t="shared" si="2526"/>
        <v>0.14568356287354814</v>
      </c>
      <c r="R2113" s="13">
        <f t="shared" si="2527"/>
        <v>1.6220040011294096E-2</v>
      </c>
      <c r="S2113" s="13">
        <f t="shared" si="2528"/>
        <v>2.7304690577488688E-2</v>
      </c>
      <c r="T2113" s="13">
        <f t="shared" si="2529"/>
        <v>8.9194670317103056E-2</v>
      </c>
      <c r="U2113" s="13">
        <f t="shared" si="2530"/>
        <v>2.9761827015923316E-2</v>
      </c>
      <c r="V2113" s="13">
        <f t="shared" si="2531"/>
        <v>3.4082446944997658E-3</v>
      </c>
      <c r="W2113" s="13">
        <f t="shared" si="2532"/>
        <v>8.9103951948471996E-2</v>
      </c>
      <c r="X2113" s="13">
        <f t="shared" si="2533"/>
        <v>5.4553838890482015E-2</v>
      </c>
      <c r="Y2113" s="13">
        <f t="shared" si="2534"/>
        <v>1.670027688227415E-2</v>
      </c>
      <c r="Z2113" s="13">
        <f t="shared" si="2535"/>
        <v>3.3102364531299353E-3</v>
      </c>
      <c r="AA2113" s="13">
        <f t="shared" si="2536"/>
        <v>6.0738866631190559E-3</v>
      </c>
      <c r="AB2113" s="13">
        <f t="shared" si="2537"/>
        <v>5.5724265802119472E-3</v>
      </c>
      <c r="AC2113" s="13">
        <f t="shared" si="2538"/>
        <v>2.393022610473755E-4</v>
      </c>
      <c r="AD2113" s="13">
        <f t="shared" si="2539"/>
        <v>4.0873764837803077E-2</v>
      </c>
      <c r="AE2113" s="13">
        <f t="shared" si="2540"/>
        <v>2.5024936975841912E-2</v>
      </c>
      <c r="AF2113" s="13">
        <f t="shared" si="2541"/>
        <v>7.6607510114367981E-3</v>
      </c>
      <c r="AG2113" s="13">
        <f t="shared" si="2542"/>
        <v>1.5634300062609327E-3</v>
      </c>
      <c r="AH2113" s="13">
        <f t="shared" si="2543"/>
        <v>5.0667254988275478E-4</v>
      </c>
      <c r="AI2113" s="13">
        <f t="shared" si="2544"/>
        <v>9.2968332832886913E-4</v>
      </c>
      <c r="AJ2113" s="13">
        <f t="shared" si="2545"/>
        <v>8.5292867274203783E-4</v>
      </c>
      <c r="AK2113" s="13">
        <f t="shared" si="2546"/>
        <v>5.2167392101363683E-4</v>
      </c>
      <c r="AL2113" s="13">
        <f t="shared" si="2547"/>
        <v>1.075332596578909E-5</v>
      </c>
      <c r="AM2113" s="13">
        <f t="shared" si="2548"/>
        <v>1.4999690725117632E-2</v>
      </c>
      <c r="AN2113" s="13">
        <f t="shared" si="2549"/>
        <v>9.183551271646568E-3</v>
      </c>
      <c r="AO2113" s="13">
        <f t="shared" si="2550"/>
        <v>2.8113117631730321E-3</v>
      </c>
      <c r="AP2113" s="13">
        <f t="shared" si="2551"/>
        <v>5.7374128997761246E-4</v>
      </c>
      <c r="AQ2113" s="13">
        <f t="shared" si="2552"/>
        <v>8.7818186550121723E-5</v>
      </c>
      <c r="AR2113" s="13">
        <f t="shared" si="2553"/>
        <v>6.2041990399074612E-5</v>
      </c>
      <c r="AS2113" s="13">
        <f t="shared" si="2554"/>
        <v>1.1383960734345403E-4</v>
      </c>
      <c r="AT2113" s="13">
        <f t="shared" si="2555"/>
        <v>1.0444100936117848E-4</v>
      </c>
      <c r="AU2113" s="13">
        <f t="shared" si="2556"/>
        <v>6.3878906418879719E-5</v>
      </c>
      <c r="AV2113" s="13">
        <f t="shared" si="2557"/>
        <v>2.9302531952468506E-5</v>
      </c>
      <c r="AW2113" s="13">
        <f t="shared" si="2558"/>
        <v>3.3556474543373103E-7</v>
      </c>
      <c r="AX2113" s="13">
        <f t="shared" si="2559"/>
        <v>4.5871054196172994E-3</v>
      </c>
      <c r="AY2113" s="13">
        <f t="shared" si="2560"/>
        <v>2.8084524262198046E-3</v>
      </c>
      <c r="AZ2113" s="13">
        <f t="shared" si="2561"/>
        <v>8.5973662133515417E-4</v>
      </c>
      <c r="BA2113" s="13">
        <f t="shared" si="2562"/>
        <v>1.7545773635901997E-4</v>
      </c>
      <c r="BB2113" s="13">
        <f t="shared" si="2563"/>
        <v>2.6855972356181181E-5</v>
      </c>
      <c r="BC2113" s="13">
        <f t="shared" si="2564"/>
        <v>3.2885104580178423E-6</v>
      </c>
      <c r="BD2113" s="13">
        <f t="shared" si="2565"/>
        <v>6.3308616409315673E-6</v>
      </c>
      <c r="BE2113" s="13">
        <f t="shared" si="2566"/>
        <v>1.1616371407712514E-5</v>
      </c>
      <c r="BF2113" s="13">
        <f t="shared" si="2567"/>
        <v>1.0657323784291772E-5</v>
      </c>
      <c r="BG2113" s="13">
        <f t="shared" si="2568"/>
        <v>6.5183034217737616E-6</v>
      </c>
      <c r="BH2113" s="13">
        <f t="shared" si="2569"/>
        <v>2.9900761456360601E-6</v>
      </c>
      <c r="BI2113" s="13">
        <f t="shared" si="2570"/>
        <v>1.0972861836209395E-6</v>
      </c>
      <c r="BJ2113" s="14">
        <f t="shared" si="2571"/>
        <v>0.66526975278003264</v>
      </c>
      <c r="BK2113" s="14">
        <f t="shared" si="2572"/>
        <v>0.2175343595239978</v>
      </c>
      <c r="BL2113" s="14">
        <f t="shared" si="2573"/>
        <v>0.11383692959409629</v>
      </c>
      <c r="BM2113" s="14">
        <f t="shared" si="2574"/>
        <v>0.43969800666864217</v>
      </c>
      <c r="BN2113" s="14">
        <f t="shared" si="2575"/>
        <v>0.5574451548211401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1.175</v>
      </c>
      <c r="F2114" s="10">
        <f>VLOOKUP(B2114,home!$B$2:$E$405,3,FALSE)</f>
        <v>1.22</v>
      </c>
      <c r="G2114" s="10">
        <f>VLOOKUP(C2114,away!$B$2:$E$405,4,FALSE)</f>
        <v>1.06</v>
      </c>
      <c r="H2114" s="10">
        <f>VLOOKUP(A2114,away!$A$2:$E$405,3,FALSE)</f>
        <v>0.99375000000000002</v>
      </c>
      <c r="I2114" s="10">
        <f>VLOOKUP(C2114,away!$B$2:$E$405,3,FALSE)</f>
        <v>1.17</v>
      </c>
      <c r="J2114" s="10">
        <f>VLOOKUP(B2114,home!$B$2:$E$405,4,FALSE)</f>
        <v>1.58</v>
      </c>
      <c r="K2114" s="12">
        <f t="shared" si="2520"/>
        <v>1.5195100000000001</v>
      </c>
      <c r="L2114" s="12">
        <f t="shared" si="2521"/>
        <v>1.83704625</v>
      </c>
      <c r="M2114" s="13">
        <f t="shared" si="2522"/>
        <v>3.4855084699278685E-2</v>
      </c>
      <c r="N2114" s="13">
        <f t="shared" si="2523"/>
        <v>5.2962649751400956E-2</v>
      </c>
      <c r="O2114" s="13">
        <f t="shared" si="2524"/>
        <v>6.4030402640242276E-2</v>
      </c>
      <c r="P2114" s="13">
        <f t="shared" si="2525"/>
        <v>9.7294837115874555E-2</v>
      </c>
      <c r="Q2114" s="13">
        <f t="shared" si="2526"/>
        <v>4.0238637961875642E-2</v>
      </c>
      <c r="R2114" s="13">
        <f t="shared" si="2527"/>
        <v>5.88134055281236E-2</v>
      </c>
      <c r="S2114" s="13">
        <f t="shared" si="2528"/>
        <v>6.7897448902200383E-2</v>
      </c>
      <c r="T2114" s="13">
        <f t="shared" si="2529"/>
        <v>7.3920238972971286E-2</v>
      </c>
      <c r="U2114" s="13">
        <f t="shared" si="2530"/>
        <v>8.9367557834039088E-2</v>
      </c>
      <c r="V2114" s="13">
        <f t="shared" si="2531"/>
        <v>2.1058847538214631E-2</v>
      </c>
      <c r="W2114" s="13">
        <f t="shared" si="2532"/>
        <v>2.0381004256483228E-2</v>
      </c>
      <c r="X2114" s="13">
        <f t="shared" si="2533"/>
        <v>3.7440847440606551E-2</v>
      </c>
      <c r="Y2114" s="13">
        <f t="shared" si="2534"/>
        <v>3.4390284193794182E-2</v>
      </c>
      <c r="Z2114" s="13">
        <f t="shared" si="2535"/>
        <v>3.601431535838958E-2</v>
      </c>
      <c r="AA2114" s="13">
        <f t="shared" si="2536"/>
        <v>5.4724112330226553E-2</v>
      </c>
      <c r="AB2114" s="13">
        <f t="shared" si="2537"/>
        <v>4.1576917963451289E-2</v>
      </c>
      <c r="AC2114" s="13">
        <f t="shared" si="2538"/>
        <v>3.6739925443378539E-3</v>
      </c>
      <c r="AD2114" s="13">
        <f t="shared" si="2539"/>
        <v>7.7422849444422071E-3</v>
      </c>
      <c r="AE2114" s="13">
        <f t="shared" si="2540"/>
        <v>1.4222935523619015E-2</v>
      </c>
      <c r="AF2114" s="13">
        <f t="shared" si="2541"/>
        <v>1.3064095183828051E-2</v>
      </c>
      <c r="AG2114" s="13">
        <f t="shared" si="2542"/>
        <v>7.9997823556981276E-3</v>
      </c>
      <c r="AH2114" s="13">
        <f t="shared" si="2543"/>
        <v>1.6539990743861751E-2</v>
      </c>
      <c r="AI2114" s="13">
        <f t="shared" si="2544"/>
        <v>2.5132681335205371E-2</v>
      </c>
      <c r="AJ2114" s="13">
        <f t="shared" si="2545"/>
        <v>1.909468030782896E-2</v>
      </c>
      <c r="AK2114" s="13">
        <f t="shared" si="2546"/>
        <v>9.6715192248497325E-3</v>
      </c>
      <c r="AL2114" s="13">
        <f t="shared" si="2547"/>
        <v>4.1022480278027985E-4</v>
      </c>
      <c r="AM2114" s="13">
        <f t="shared" si="2548"/>
        <v>2.3528958791858754E-3</v>
      </c>
      <c r="AN2114" s="13">
        <f t="shared" si="2549"/>
        <v>4.3223785514988657E-3</v>
      </c>
      <c r="AO2114" s="13">
        <f t="shared" si="2550"/>
        <v>3.9702046545557115E-3</v>
      </c>
      <c r="AP2114" s="13">
        <f t="shared" si="2551"/>
        <v>2.4311498574613724E-3</v>
      </c>
      <c r="AQ2114" s="13">
        <f t="shared" si="2552"/>
        <v>1.1165336822093624E-3</v>
      </c>
      <c r="AR2114" s="13">
        <f t="shared" si="2553"/>
        <v>6.076945594209183E-3</v>
      </c>
      <c r="AS2114" s="13">
        <f t="shared" si="2554"/>
        <v>9.233979599856796E-3</v>
      </c>
      <c r="AT2114" s="13">
        <f t="shared" si="2555"/>
        <v>7.0155621708892025E-3</v>
      </c>
      <c r="AU2114" s="13">
        <f t="shared" si="2556"/>
        <v>3.5534056247626187E-3</v>
      </c>
      <c r="AV2114" s="13">
        <f t="shared" si="2557"/>
        <v>1.3498588452207617E-3</v>
      </c>
      <c r="AW2114" s="13">
        <f t="shared" si="2558"/>
        <v>3.1808491032511057E-5</v>
      </c>
      <c r="AX2114" s="13">
        <f t="shared" si="2559"/>
        <v>5.9587480289695523E-4</v>
      </c>
      <c r="AY2114" s="13">
        <f t="shared" si="2560"/>
        <v>1.0946495721313408E-3</v>
      </c>
      <c r="AZ2114" s="13">
        <f t="shared" si="2561"/>
        <v>1.0054609457739922E-3</v>
      </c>
      <c r="BA2114" s="13">
        <f t="shared" si="2562"/>
        <v>6.1569275331852197E-4</v>
      </c>
      <c r="BB2114" s="13">
        <f t="shared" si="2563"/>
        <v>2.8276401590899154E-4</v>
      </c>
      <c r="BC2114" s="13">
        <f t="shared" si="2564"/>
        <v>1.0389011501211058E-4</v>
      </c>
      <c r="BD2114" s="13">
        <f t="shared" si="2565"/>
        <v>1.8606050192159994E-3</v>
      </c>
      <c r="BE2114" s="13">
        <f t="shared" si="2566"/>
        <v>2.8272079327489037E-3</v>
      </c>
      <c r="BF2114" s="13">
        <f t="shared" si="2567"/>
        <v>2.1479853629456439E-3</v>
      </c>
      <c r="BG2114" s="13">
        <f t="shared" si="2568"/>
        <v>1.0879617462831788E-3</v>
      </c>
      <c r="BH2114" s="13">
        <f t="shared" si="2569"/>
        <v>4.1329218827368825E-4</v>
      </c>
      <c r="BI2114" s="13">
        <f t="shared" si="2570"/>
        <v>1.2560032260075038E-4</v>
      </c>
      <c r="BJ2114" s="14">
        <f t="shared" si="2571"/>
        <v>0.32025425541467234</v>
      </c>
      <c r="BK2114" s="14">
        <f t="shared" si="2572"/>
        <v>0.22628508517481774</v>
      </c>
      <c r="BL2114" s="14">
        <f t="shared" si="2573"/>
        <v>0.41464367231483529</v>
      </c>
      <c r="BM2114" s="14">
        <f t="shared" si="2574"/>
        <v>0.64793946948482051</v>
      </c>
      <c r="BN2114" s="14">
        <f t="shared" si="2575"/>
        <v>0.34819501769679573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1.175</v>
      </c>
      <c r="F2115" s="10">
        <f>VLOOKUP(B2115,home!$B$2:$E$405,3,FALSE)</f>
        <v>0.85</v>
      </c>
      <c r="G2115" s="10">
        <f>VLOOKUP(C2115,away!$B$2:$E$405,4,FALSE)</f>
        <v>1.34</v>
      </c>
      <c r="H2115" s="10">
        <f>VLOOKUP(A2115,away!$A$2:$E$405,3,FALSE)</f>
        <v>0.99375000000000002</v>
      </c>
      <c r="I2115" s="10">
        <f>VLOOKUP(C2115,away!$B$2:$E$405,3,FALSE)</f>
        <v>0.61</v>
      </c>
      <c r="J2115" s="10">
        <f>VLOOKUP(B2115,home!$B$2:$E$405,4,FALSE)</f>
        <v>0.56000000000000005</v>
      </c>
      <c r="K2115" s="12">
        <f t="shared" si="2520"/>
        <v>1.3383250000000002</v>
      </c>
      <c r="L2115" s="12">
        <f t="shared" si="2521"/>
        <v>0.33946500000000002</v>
      </c>
      <c r="M2115" s="13">
        <f t="shared" si="2522"/>
        <v>0.18678631799649301</v>
      </c>
      <c r="N2115" s="13">
        <f t="shared" si="2523"/>
        <v>0.24998079903265655</v>
      </c>
      <c r="O2115" s="13">
        <f t="shared" si="2524"/>
        <v>6.3407417438679489E-2</v>
      </c>
      <c r="P2115" s="13">
        <f t="shared" si="2525"/>
        <v>8.4859731943620731E-2</v>
      </c>
      <c r="Q2115" s="13">
        <f t="shared" si="2526"/>
        <v>0.1672777764326901</v>
      </c>
      <c r="R2115" s="13">
        <f t="shared" si="2527"/>
        <v>1.0762299480410664E-2</v>
      </c>
      <c r="S2115" s="13">
        <f t="shared" si="2528"/>
        <v>9.6382515898171574E-3</v>
      </c>
      <c r="T2115" s="13">
        <f t="shared" si="2529"/>
        <v>5.6784950376723133E-2</v>
      </c>
      <c r="U2115" s="13">
        <f t="shared" si="2530"/>
        <v>1.4403454452120604E-2</v>
      </c>
      <c r="V2115" s="13">
        <f t="shared" si="2531"/>
        <v>4.8653304606152925E-4</v>
      </c>
      <c r="W2115" s="13">
        <f t="shared" si="2532"/>
        <v>7.4624010048093339E-2</v>
      </c>
      <c r="X2115" s="13">
        <f t="shared" si="2533"/>
        <v>2.5332239570976002E-2</v>
      </c>
      <c r="Y2115" s="13">
        <f t="shared" si="2534"/>
        <v>4.2997043529806834E-3</v>
      </c>
      <c r="Z2115" s="13">
        <f t="shared" si="2535"/>
        <v>1.2178079977058689E-3</v>
      </c>
      <c r="AA2115" s="13">
        <f t="shared" si="2536"/>
        <v>1.629822888529707E-3</v>
      </c>
      <c r="AB2115" s="13">
        <f t="shared" si="2537"/>
        <v>1.0906163586457604E-3</v>
      </c>
      <c r="AC2115" s="13">
        <f t="shared" si="2538"/>
        <v>1.3814938479350318E-5</v>
      </c>
      <c r="AD2115" s="13">
        <f t="shared" si="2539"/>
        <v>2.4967794561903633E-2</v>
      </c>
      <c r="AE2115" s="13">
        <f t="shared" si="2540"/>
        <v>8.4756923809566152E-3</v>
      </c>
      <c r="AF2115" s="13">
        <f t="shared" si="2541"/>
        <v>1.4386004570507186E-3</v>
      </c>
      <c r="AG2115" s="13">
        <f t="shared" si="2542"/>
        <v>1.6278483471757405E-4</v>
      </c>
      <c r="AH2115" s="13">
        <f t="shared" si="2543"/>
        <v>1.0335079798530569E-4</v>
      </c>
      <c r="AI2115" s="13">
        <f t="shared" si="2544"/>
        <v>1.3831695671368425E-4</v>
      </c>
      <c r="AJ2115" s="13">
        <f t="shared" si="2545"/>
        <v>9.2556520546920767E-5</v>
      </c>
      <c r="AK2115" s="13">
        <f t="shared" si="2546"/>
        <v>4.1290235120319257E-5</v>
      </c>
      <c r="AL2115" s="13">
        <f t="shared" si="2547"/>
        <v>2.5105307256975659E-7</v>
      </c>
      <c r="AM2115" s="13">
        <f t="shared" si="2548"/>
        <v>6.6830047314119356E-3</v>
      </c>
      <c r="AN2115" s="13">
        <f t="shared" si="2549"/>
        <v>2.2686462011487522E-3</v>
      </c>
      <c r="AO2115" s="13">
        <f t="shared" si="2550"/>
        <v>3.8506299133648055E-4</v>
      </c>
      <c r="AP2115" s="13">
        <f t="shared" si="2551"/>
        <v>4.3571802784679458E-5</v>
      </c>
      <c r="AQ2115" s="13">
        <f t="shared" si="2552"/>
        <v>3.6977755080753026E-6</v>
      </c>
      <c r="AR2115" s="13">
        <f t="shared" si="2553"/>
        <v>7.0167957276163602E-6</v>
      </c>
      <c r="AS2115" s="13">
        <f t="shared" si="2554"/>
        <v>9.3907531421621674E-6</v>
      </c>
      <c r="AT2115" s="13">
        <f t="shared" si="2555"/>
        <v>6.2839398494920932E-6</v>
      </c>
      <c r="AU2115" s="13">
        <f t="shared" si="2556"/>
        <v>2.803317933023836E-6</v>
      </c>
      <c r="AV2115" s="13">
        <f t="shared" si="2557"/>
        <v>9.3793761817853139E-7</v>
      </c>
      <c r="AW2115" s="13">
        <f t="shared" si="2558"/>
        <v>3.1682513934767227E-9</v>
      </c>
      <c r="AX2115" s="13">
        <f t="shared" si="2559"/>
        <v>1.4906720511944803E-3</v>
      </c>
      <c r="AY2115" s="13">
        <f t="shared" si="2560"/>
        <v>5.0603098785873414E-4</v>
      </c>
      <c r="AZ2115" s="13">
        <f t="shared" si="2561"/>
        <v>8.5889904646732583E-5</v>
      </c>
      <c r="BA2115" s="13">
        <f t="shared" si="2562"/>
        <v>9.7188721603010254E-6</v>
      </c>
      <c r="BB2115" s="13">
        <f t="shared" si="2563"/>
        <v>8.2480423447414684E-7</v>
      </c>
      <c r="BC2115" s="13">
        <f t="shared" si="2564"/>
        <v>5.5998433891153264E-8</v>
      </c>
      <c r="BD2115" s="13">
        <f t="shared" si="2565"/>
        <v>3.9699276027921447E-7</v>
      </c>
      <c r="BE2115" s="13">
        <f t="shared" si="2566"/>
        <v>5.3130533590067976E-7</v>
      </c>
      <c r="BF2115" s="13">
        <f t="shared" si="2567"/>
        <v>3.5552960683463875E-7</v>
      </c>
      <c r="BG2115" s="13">
        <f t="shared" si="2568"/>
        <v>1.5860472035565601E-7</v>
      </c>
      <c r="BH2115" s="13">
        <f t="shared" si="2569"/>
        <v>5.3066165592495844E-8</v>
      </c>
      <c r="BI2115" s="13">
        <f t="shared" si="2570"/>
        <v>1.4203955213315398E-8</v>
      </c>
      <c r="BJ2115" s="14">
        <f t="shared" si="2571"/>
        <v>0.62482152816946679</v>
      </c>
      <c r="BK2115" s="14">
        <f t="shared" si="2572"/>
        <v>0.28229093155540314</v>
      </c>
      <c r="BL2115" s="14">
        <f t="shared" si="2573"/>
        <v>9.1697067575567087E-2</v>
      </c>
      <c r="BM2115" s="14">
        <f t="shared" si="2574"/>
        <v>0.23644696515398506</v>
      </c>
      <c r="BN2115" s="14">
        <f t="shared" si="2575"/>
        <v>0.76307434232455051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1.175</v>
      </c>
      <c r="F2116" s="10">
        <f>VLOOKUP(B2116,home!$B$2:$E$405,3,FALSE)</f>
        <v>0.97</v>
      </c>
      <c r="G2116" s="10">
        <f>VLOOKUP(C2116,away!$B$2:$E$405,4,FALSE)</f>
        <v>0.95</v>
      </c>
      <c r="H2116" s="10">
        <f>VLOOKUP(A2116,away!$A$2:$E$405,3,FALSE)</f>
        <v>0.99375000000000002</v>
      </c>
      <c r="I2116" s="10">
        <f>VLOOKUP(C2116,away!$B$2:$E$405,3,FALSE)</f>
        <v>1.04</v>
      </c>
      <c r="J2116" s="10">
        <f>VLOOKUP(B2116,home!$B$2:$E$405,4,FALSE)</f>
        <v>1.01</v>
      </c>
      <c r="K2116" s="12">
        <f t="shared" si="2520"/>
        <v>1.0827625000000001</v>
      </c>
      <c r="L2116" s="12">
        <f t="shared" si="2521"/>
        <v>1.0438350000000001</v>
      </c>
      <c r="M2116" s="13">
        <f t="shared" si="2522"/>
        <v>0.11924232641563533</v>
      </c>
      <c r="N2116" s="13">
        <f t="shared" si="2523"/>
        <v>0.12911111945560935</v>
      </c>
      <c r="O2116" s="13">
        <f t="shared" si="2524"/>
        <v>0.1244693137940647</v>
      </c>
      <c r="P2116" s="13">
        <f t="shared" si="2525"/>
        <v>0.13477070537694602</v>
      </c>
      <c r="Q2116" s="13">
        <f t="shared" si="2526"/>
        <v>6.9898339239777119E-2</v>
      </c>
      <c r="R2116" s="13">
        <f t="shared" si="2527"/>
        <v>6.4962713082113765E-2</v>
      </c>
      <c r="S2116" s="13">
        <f t="shared" si="2528"/>
        <v>3.8080318402396555E-2</v>
      </c>
      <c r="T2116" s="13">
        <f t="shared" si="2529"/>
        <v>7.2962332940352745E-2</v>
      </c>
      <c r="U2116" s="13">
        <f t="shared" si="2530"/>
        <v>7.0339189623572218E-2</v>
      </c>
      <c r="V2116" s="13">
        <f t="shared" si="2531"/>
        <v>4.7821492085704633E-3</v>
      </c>
      <c r="W2116" s="13">
        <f t="shared" si="2532"/>
        <v>2.5227766847036391E-2</v>
      </c>
      <c r="X2116" s="13">
        <f t="shared" si="2533"/>
        <v>2.6333626006776231E-2</v>
      </c>
      <c r="Y2116" s="13">
        <f t="shared" si="2534"/>
        <v>1.3743980251391634E-2</v>
      </c>
      <c r="Z2116" s="13">
        <f t="shared" si="2535"/>
        <v>2.2603451203356079E-2</v>
      </c>
      <c r="AA2116" s="13">
        <f t="shared" si="2536"/>
        <v>2.4474169333573839E-2</v>
      </c>
      <c r="AB2116" s="13">
        <f t="shared" si="2537"/>
        <v>1.3249856386521871E-2</v>
      </c>
      <c r="AC2116" s="13">
        <f t="shared" si="2538"/>
        <v>3.3780665464499952E-4</v>
      </c>
      <c r="AD2116" s="13">
        <f t="shared" si="2539"/>
        <v>6.8289199751785596E-3</v>
      </c>
      <c r="AE2116" s="13">
        <f t="shared" si="2540"/>
        <v>7.1282656822905122E-3</v>
      </c>
      <c r="AF2116" s="13">
        <f t="shared" si="2541"/>
        <v>3.7203666042368586E-3</v>
      </c>
      <c r="AG2116" s="13">
        <f t="shared" si="2542"/>
        <v>1.2944829581111939E-3</v>
      </c>
      <c r="AH2116" s="13">
        <f t="shared" si="2543"/>
        <v>5.8985683717137976E-3</v>
      </c>
      <c r="AI2116" s="13">
        <f t="shared" si="2544"/>
        <v>6.3867486365777621E-3</v>
      </c>
      <c r="AJ2116" s="13">
        <f t="shared" si="2545"/>
        <v>3.4576659603062646E-3</v>
      </c>
      <c r="AK2116" s="13">
        <f t="shared" si="2546"/>
        <v>1.2479436797820374E-3</v>
      </c>
      <c r="AL2116" s="13">
        <f t="shared" si="2547"/>
        <v>1.527190637621222E-5</v>
      </c>
      <c r="AM2116" s="13">
        <f t="shared" si="2548"/>
        <v>1.4788196929248554E-3</v>
      </c>
      <c r="AN2116" s="13">
        <f t="shared" si="2549"/>
        <v>1.5436437541642167E-3</v>
      </c>
      <c r="AO2116" s="13">
        <f t="shared" si="2550"/>
        <v>8.0565468906400263E-4</v>
      </c>
      <c r="AP2116" s="13">
        <f t="shared" si="2551"/>
        <v>2.8032352078637439E-4</v>
      </c>
      <c r="AQ2116" s="13">
        <f t="shared" si="2552"/>
        <v>7.315287558001128E-5</v>
      </c>
      <c r="AR2116" s="13">
        <f t="shared" si="2553"/>
        <v>1.2314264232575747E-3</v>
      </c>
      <c r="AS2116" s="13">
        <f t="shared" si="2554"/>
        <v>1.3333423526124301E-3</v>
      </c>
      <c r="AT2116" s="13">
        <f t="shared" si="2555"/>
        <v>7.2184654953525806E-4</v>
      </c>
      <c r="AU2116" s="13">
        <f t="shared" si="2556"/>
        <v>2.6052945819705664E-4</v>
      </c>
      <c r="AV2116" s="13">
        <f t="shared" si="2557"/>
        <v>7.0522881870272634E-5</v>
      </c>
      <c r="AW2116" s="13">
        <f t="shared" si="2558"/>
        <v>4.794637890013622E-7</v>
      </c>
      <c r="AX2116" s="13">
        <f t="shared" si="2559"/>
        <v>2.6686841796009142E-4</v>
      </c>
      <c r="AY2116" s="13">
        <f t="shared" si="2560"/>
        <v>2.7856659506137203E-4</v>
      </c>
      <c r="AZ2116" s="13">
        <f t="shared" si="2561"/>
        <v>1.4538878087794364E-4</v>
      </c>
      <c r="BA2116" s="13">
        <f t="shared" si="2562"/>
        <v>5.0587299362576105E-5</v>
      </c>
      <c r="BB2116" s="13">
        <f t="shared" si="2563"/>
        <v>1.3201198407533658E-5</v>
      </c>
      <c r="BC2116" s="13">
        <f t="shared" si="2564"/>
        <v>2.7559745879455799E-6</v>
      </c>
      <c r="BD2116" s="13">
        <f t="shared" si="2565"/>
        <v>2.1423433342017834E-4</v>
      </c>
      <c r="BE2116" s="13">
        <f t="shared" si="2566"/>
        <v>2.3196490243986592E-4</v>
      </c>
      <c r="BF2116" s="13">
        <f t="shared" si="2567"/>
        <v>1.2558144883902266E-4</v>
      </c>
      <c r="BG2116" s="13">
        <f t="shared" si="2568"/>
        <v>4.5324961166187421E-5</v>
      </c>
      <c r="BH2116" s="13">
        <f t="shared" si="2569"/>
        <v>1.2269042066176001E-5</v>
      </c>
      <c r="BI2116" s="13">
        <f t="shared" si="2570"/>
        <v>2.6568917320355796E-6</v>
      </c>
      <c r="BJ2116" s="14">
        <f t="shared" si="2571"/>
        <v>0.36118816275953747</v>
      </c>
      <c r="BK2116" s="14">
        <f t="shared" si="2572"/>
        <v>0.29750714455963095</v>
      </c>
      <c r="BL2116" s="14">
        <f t="shared" si="2573"/>
        <v>0.3187358681133623</v>
      </c>
      <c r="BM2116" s="14">
        <f t="shared" si="2574"/>
        <v>0.35730202214046825</v>
      </c>
      <c r="BN2116" s="14">
        <f t="shared" si="2575"/>
        <v>0.64245451736414627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1.175</v>
      </c>
      <c r="F2117" s="10">
        <f>VLOOKUP(B2117,home!$B$2:$E$405,3,FALSE)</f>
        <v>0.64</v>
      </c>
      <c r="G2117" s="10">
        <f>VLOOKUP(C2117,away!$B$2:$E$405,4,FALSE)</f>
        <v>1.1299999999999999</v>
      </c>
      <c r="H2117" s="10">
        <f>VLOOKUP(A2117,away!$A$2:$E$405,3,FALSE)</f>
        <v>0.99375000000000002</v>
      </c>
      <c r="I2117" s="10">
        <f>VLOOKUP(C2117,away!$B$2:$E$405,3,FALSE)</f>
        <v>0.85</v>
      </c>
      <c r="J2117" s="10">
        <f>VLOOKUP(B2117,home!$B$2:$E$405,4,FALSE)</f>
        <v>0.5</v>
      </c>
      <c r="K2117" s="12">
        <f t="shared" si="2520"/>
        <v>0.84975999999999996</v>
      </c>
      <c r="L2117" s="12">
        <f t="shared" si="2521"/>
        <v>0.42234375000000002</v>
      </c>
      <c r="M2117" s="13">
        <f t="shared" si="2522"/>
        <v>0.28024144326575234</v>
      </c>
      <c r="N2117" s="13">
        <f t="shared" si="2523"/>
        <v>0.23813796882950569</v>
      </c>
      <c r="O2117" s="13">
        <f t="shared" si="2524"/>
        <v>0.1183582220542701</v>
      </c>
      <c r="P2117" s="13">
        <f t="shared" si="2525"/>
        <v>0.10057608277283656</v>
      </c>
      <c r="Q2117" s="13">
        <f t="shared" si="2526"/>
        <v>0.10118006019628037</v>
      </c>
      <c r="R2117" s="13">
        <f t="shared" si="2527"/>
        <v>2.4993927672866567E-2</v>
      </c>
      <c r="S2117" s="13">
        <f t="shared" si="2528"/>
        <v>9.0239583304028981E-3</v>
      </c>
      <c r="T2117" s="13">
        <f t="shared" si="2529"/>
        <v>4.2732766048522788E-2</v>
      </c>
      <c r="U2117" s="13">
        <f t="shared" si="2530"/>
        <v>2.1238839979295092E-2</v>
      </c>
      <c r="V2117" s="13">
        <f t="shared" si="2531"/>
        <v>3.5984620555154658E-4</v>
      </c>
      <c r="W2117" s="13">
        <f t="shared" si="2532"/>
        <v>2.8659589317463739E-2</v>
      </c>
      <c r="X2117" s="13">
        <f t="shared" si="2533"/>
        <v>1.2104198425797576E-2</v>
      </c>
      <c r="Y2117" s="13">
        <f t="shared" si="2534"/>
        <v>2.5560662769477226E-3</v>
      </c>
      <c r="Z2117" s="13">
        <f t="shared" si="2535"/>
        <v>3.5186763801957465E-3</v>
      </c>
      <c r="AA2117" s="13">
        <f t="shared" si="2536"/>
        <v>2.9900304408351373E-3</v>
      </c>
      <c r="AB2117" s="13">
        <f t="shared" si="2537"/>
        <v>1.2704041337020331E-3</v>
      </c>
      <c r="AC2117" s="13">
        <f t="shared" si="2538"/>
        <v>8.0715938489696304E-6</v>
      </c>
      <c r="AD2117" s="13">
        <f t="shared" si="2539"/>
        <v>6.0884431546019951E-3</v>
      </c>
      <c r="AE2117" s="13">
        <f t="shared" si="2540"/>
        <v>2.5714159135764364E-3</v>
      </c>
      <c r="AF2117" s="13">
        <f t="shared" si="2541"/>
        <v>5.4301071987477396E-4</v>
      </c>
      <c r="AG2117" s="13">
        <f t="shared" si="2542"/>
        <v>7.6445727907370532E-5</v>
      </c>
      <c r="AH2117" s="13">
        <f t="shared" si="2543"/>
        <v>3.7152274436207431E-4</v>
      </c>
      <c r="AI2117" s="13">
        <f t="shared" si="2544"/>
        <v>3.157051672491162E-4</v>
      </c>
      <c r="AJ2117" s="13">
        <f t="shared" si="2545"/>
        <v>1.3413681146080448E-4</v>
      </c>
      <c r="AK2117" s="13">
        <f t="shared" si="2546"/>
        <v>3.7994698968977745E-5</v>
      </c>
      <c r="AL2117" s="13">
        <f t="shared" si="2547"/>
        <v>1.158728390208655E-7</v>
      </c>
      <c r="AM2117" s="13">
        <f t="shared" si="2548"/>
        <v>1.0347430910109183E-3</v>
      </c>
      <c r="AN2117" s="13">
        <f t="shared" si="2549"/>
        <v>4.3701727734414255E-4</v>
      </c>
      <c r="AO2117" s="13">
        <f t="shared" si="2550"/>
        <v>9.2285757864157594E-5</v>
      </c>
      <c r="AP2117" s="13">
        <f t="shared" si="2551"/>
        <v>1.2992104349313438E-5</v>
      </c>
      <c r="AQ2117" s="13">
        <f t="shared" si="2552"/>
        <v>1.3717835178200867E-6</v>
      </c>
      <c r="AR2117" s="13">
        <f t="shared" si="2553"/>
        <v>3.1382061812833977E-5</v>
      </c>
      <c r="AS2117" s="13">
        <f t="shared" si="2554"/>
        <v>2.6667220846073797E-5</v>
      </c>
      <c r="AT2117" s="13">
        <f t="shared" si="2555"/>
        <v>1.1330368793079833E-5</v>
      </c>
      <c r="AU2117" s="13">
        <f t="shared" si="2556"/>
        <v>3.2093647285358403E-6</v>
      </c>
      <c r="AV2117" s="13">
        <f t="shared" si="2557"/>
        <v>6.8179744293015368E-7</v>
      </c>
      <c r="AW2117" s="13">
        <f t="shared" si="2558"/>
        <v>1.1551582997580716E-9</v>
      </c>
      <c r="AX2117" s="13">
        <f t="shared" si="2559"/>
        <v>1.4654721483623964E-4</v>
      </c>
      <c r="AY2117" s="13">
        <f t="shared" si="2560"/>
        <v>6.1893300265993085E-5</v>
      </c>
      <c r="AZ2117" s="13">
        <f t="shared" si="2561"/>
        <v>1.3070124267107757E-5</v>
      </c>
      <c r="BA2117" s="13">
        <f t="shared" si="2562"/>
        <v>1.840028431978764E-6</v>
      </c>
      <c r="BB2117" s="13">
        <f t="shared" si="2563"/>
        <v>1.9428112701713275E-7</v>
      </c>
      <c r="BC2117" s="13">
        <f t="shared" si="2564"/>
        <v>1.6410683947728441E-8</v>
      </c>
      <c r="BD2117" s="13">
        <f t="shared" si="2565"/>
        <v>2.2090029447940155E-6</v>
      </c>
      <c r="BE2117" s="13">
        <f t="shared" si="2566"/>
        <v>1.8771223423681624E-6</v>
      </c>
      <c r="BF2117" s="13">
        <f t="shared" si="2567"/>
        <v>7.9755174082538475E-7</v>
      </c>
      <c r="BG2117" s="13">
        <f t="shared" si="2568"/>
        <v>2.25909189094593E-7</v>
      </c>
      <c r="BH2117" s="13">
        <f t="shared" si="2569"/>
        <v>4.7992148131255324E-8</v>
      </c>
      <c r="BI2117" s="13">
        <f t="shared" si="2570"/>
        <v>8.1563615592031063E-9</v>
      </c>
      <c r="BJ2117" s="14">
        <f t="shared" si="2571"/>
        <v>0.43645193598417709</v>
      </c>
      <c r="BK2117" s="14">
        <f t="shared" si="2572"/>
        <v>0.3902714113414974</v>
      </c>
      <c r="BL2117" s="14">
        <f t="shared" si="2573"/>
        <v>0.16978922025136012</v>
      </c>
      <c r="BM2117" s="14">
        <f t="shared" si="2574"/>
        <v>0.13648164702061094</v>
      </c>
      <c r="BN2117" s="14">
        <f t="shared" si="2575"/>
        <v>0.8634877047915116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1.4155844155844199</v>
      </c>
      <c r="F2118" s="10">
        <f>VLOOKUP(B2118,home!$B$2:$E$405,3,FALSE)</f>
        <v>0.71</v>
      </c>
      <c r="G2118" s="10">
        <f>VLOOKUP(C2118,away!$B$2:$E$405,4,FALSE)</f>
        <v>1.18</v>
      </c>
      <c r="H2118" s="10">
        <f>VLOOKUP(A2118,away!$A$2:$E$405,3,FALSE)</f>
        <v>1.1818181818181801</v>
      </c>
      <c r="I2118" s="10">
        <f>VLOOKUP(C2118,away!$B$2:$E$405,3,FALSE)</f>
        <v>0.47</v>
      </c>
      <c r="J2118" s="10">
        <f>VLOOKUP(B2118,home!$B$2:$E$405,4,FALSE)</f>
        <v>1.35</v>
      </c>
      <c r="K2118" s="12">
        <f t="shared" si="2520"/>
        <v>1.1859766233766269</v>
      </c>
      <c r="L2118" s="12">
        <f t="shared" si="2521"/>
        <v>0.74986363636363529</v>
      </c>
      <c r="M2118" s="13">
        <f t="shared" si="2522"/>
        <v>0.14430296589505337</v>
      </c>
      <c r="N2118" s="13">
        <f t="shared" si="2523"/>
        <v>0.17113994423544795</v>
      </c>
      <c r="O2118" s="13">
        <f t="shared" si="2524"/>
        <v>0.10820754674412236</v>
      </c>
      <c r="P2118" s="13">
        <f t="shared" si="2525"/>
        <v>0.12833162091146277</v>
      </c>
      <c r="Q2118" s="13">
        <f t="shared" si="2526"/>
        <v>0.10148398659461041</v>
      </c>
      <c r="R2118" s="13">
        <f t="shared" si="2527"/>
        <v>4.0570452241767814E-2</v>
      </c>
      <c r="S2118" s="13">
        <f t="shared" si="2528"/>
        <v>2.8531993129200021E-2</v>
      </c>
      <c r="T2118" s="13">
        <f t="shared" si="2529"/>
        <v>7.6099151220512987E-2</v>
      </c>
      <c r="U2118" s="13">
        <f t="shared" si="2530"/>
        <v>4.8115607958554504E-2</v>
      </c>
      <c r="V2118" s="13">
        <f t="shared" si="2531"/>
        <v>2.8193437046331177E-3</v>
      </c>
      <c r="W2118" s="13">
        <f t="shared" si="2532"/>
        <v>4.0119211916091628E-2</v>
      </c>
      <c r="X2118" s="13">
        <f t="shared" si="2533"/>
        <v>3.0083938135443754E-2</v>
      </c>
      <c r="Y2118" s="13">
        <f t="shared" si="2534"/>
        <v>1.1279425623191248E-2</v>
      </c>
      <c r="Z2118" s="13">
        <f t="shared" si="2535"/>
        <v>1.0140768948976406E-2</v>
      </c>
      <c r="AA2118" s="13">
        <f t="shared" si="2536"/>
        <v>1.2026714916549585E-2</v>
      </c>
      <c r="AB2118" s="13">
        <f t="shared" si="2537"/>
        <v>7.1317013735213959E-3</v>
      </c>
      <c r="AC2118" s="13">
        <f t="shared" si="2538"/>
        <v>1.5670630246489062E-4</v>
      </c>
      <c r="AD2118" s="13">
        <f t="shared" si="2539"/>
        <v>1.1895111870194427E-2</v>
      </c>
      <c r="AE2118" s="13">
        <f t="shared" si="2540"/>
        <v>8.9197118419362363E-3</v>
      </c>
      <c r="AF2118" s="13">
        <f t="shared" si="2541"/>
        <v>3.3442837785550425E-3</v>
      </c>
      <c r="AG2118" s="13">
        <f t="shared" si="2542"/>
        <v>8.3591893173973425E-4</v>
      </c>
      <c r="AH2118" s="13">
        <f t="shared" si="2543"/>
        <v>1.9010484699007216E-3</v>
      </c>
      <c r="AI2118" s="13">
        <f t="shared" si="2544"/>
        <v>2.2545990452081614E-3</v>
      </c>
      <c r="AJ2118" s="13">
        <f t="shared" si="2545"/>
        <v>1.3369508813520713E-3</v>
      </c>
      <c r="AK2118" s="13">
        <f t="shared" si="2546"/>
        <v>5.2853083062877804E-4</v>
      </c>
      <c r="AL2118" s="13">
        <f t="shared" si="2547"/>
        <v>5.5744866164391793E-6</v>
      </c>
      <c r="AM2118" s="13">
        <f t="shared" si="2548"/>
        <v>2.8214649221000821E-3</v>
      </c>
      <c r="AN2118" s="13">
        <f t="shared" si="2549"/>
        <v>2.1157139463584087E-3</v>
      </c>
      <c r="AO2118" s="13">
        <f t="shared" si="2550"/>
        <v>7.9324847666078667E-4</v>
      </c>
      <c r="AP2118" s="13">
        <f t="shared" si="2551"/>
        <v>1.982760624162573E-4</v>
      </c>
      <c r="AQ2118" s="13">
        <f t="shared" si="2552"/>
        <v>3.7170002291829451E-5</v>
      </c>
      <c r="AR2118" s="13">
        <f t="shared" si="2553"/>
        <v>2.8510542370865612E-4</v>
      </c>
      <c r="AS2118" s="13">
        <f t="shared" si="2554"/>
        <v>3.3812836771635453E-4</v>
      </c>
      <c r="AT2118" s="13">
        <f t="shared" si="2555"/>
        <v>2.0050616990604635E-4</v>
      </c>
      <c r="AU2118" s="13">
        <f t="shared" si="2556"/>
        <v>7.9265210117117655E-5</v>
      </c>
      <c r="AV2118" s="13">
        <f t="shared" si="2557"/>
        <v>2.3501671561484527E-5</v>
      </c>
      <c r="AW2118" s="13">
        <f t="shared" si="2558"/>
        <v>1.377085161686004E-7</v>
      </c>
      <c r="AX2118" s="13">
        <f t="shared" si="2559"/>
        <v>5.5769857354797466E-4</v>
      </c>
      <c r="AY2118" s="13">
        <f t="shared" si="2560"/>
        <v>4.181978803554966E-4</v>
      </c>
      <c r="AZ2118" s="13">
        <f t="shared" si="2561"/>
        <v>1.5679569164146856E-4</v>
      </c>
      <c r="BA2118" s="13">
        <f t="shared" si="2562"/>
        <v>3.9191795833474301E-5</v>
      </c>
      <c r="BB2118" s="13">
        <f t="shared" si="2563"/>
        <v>7.3471256348275511E-6</v>
      </c>
      <c r="BC2118" s="13">
        <f t="shared" si="2564"/>
        <v>1.1018684690704544E-6</v>
      </c>
      <c r="BD2118" s="13">
        <f t="shared" si="2565"/>
        <v>3.5631698294861297E-5</v>
      </c>
      <c r="BE2118" s="13">
        <f t="shared" si="2566"/>
        <v>4.2258361228914315E-5</v>
      </c>
      <c r="BF2118" s="13">
        <f t="shared" si="2567"/>
        <v>2.5058714279848789E-5</v>
      </c>
      <c r="BG2118" s="13">
        <f t="shared" si="2568"/>
        <v>9.9063497825915728E-6</v>
      </c>
      <c r="BH2118" s="13">
        <f t="shared" si="2569"/>
        <v>2.9371748162864358E-6</v>
      </c>
      <c r="BI2118" s="13">
        <f t="shared" si="2570"/>
        <v>6.9668413417724977E-7</v>
      </c>
      <c r="BJ2118" s="14">
        <f t="shared" si="2571"/>
        <v>0.46234689049303301</v>
      </c>
      <c r="BK2118" s="14">
        <f t="shared" si="2572"/>
        <v>0.3045664023097861</v>
      </c>
      <c r="BL2118" s="14">
        <f t="shared" si="2573"/>
        <v>0.22311614828715179</v>
      </c>
      <c r="BM2118" s="14">
        <f t="shared" si="2574"/>
        <v>0.30571563324464313</v>
      </c>
      <c r="BN2118" s="14">
        <f t="shared" si="2575"/>
        <v>0.69403651662246468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1.4155844155844199</v>
      </c>
      <c r="F2119" s="10">
        <f>VLOOKUP(B2119,home!$B$2:$E$405,3,FALSE)</f>
        <v>0.47</v>
      </c>
      <c r="G2119" s="10">
        <f>VLOOKUP(C2119,away!$B$2:$E$405,4,FALSE)</f>
        <v>0.28000000000000003</v>
      </c>
      <c r="H2119" s="10">
        <f>VLOOKUP(A2119,away!$A$2:$E$405,3,FALSE)</f>
        <v>1.1818181818181801</v>
      </c>
      <c r="I2119" s="10">
        <f>VLOOKUP(C2119,away!$B$2:$E$405,3,FALSE)</f>
        <v>0.99</v>
      </c>
      <c r="J2119" s="10">
        <f>VLOOKUP(B2119,home!$B$2:$E$405,4,FALSE)</f>
        <v>0.85</v>
      </c>
      <c r="K2119" s="12">
        <f t="shared" si="2520"/>
        <v>0.18629090909090967</v>
      </c>
      <c r="L2119" s="12">
        <f t="shared" si="2521"/>
        <v>0.99449999999999861</v>
      </c>
      <c r="M2119" s="13">
        <f t="shared" si="2522"/>
        <v>0.30703580513513579</v>
      </c>
      <c r="N2119" s="13">
        <f t="shared" si="2523"/>
        <v>5.7197979262083844E-2</v>
      </c>
      <c r="O2119" s="13">
        <f t="shared" si="2524"/>
        <v>0.30534710820689215</v>
      </c>
      <c r="P2119" s="13">
        <f t="shared" si="2525"/>
        <v>5.6883390376142311E-2</v>
      </c>
      <c r="Q2119" s="13">
        <f t="shared" si="2526"/>
        <v>5.3277317774482989E-3</v>
      </c>
      <c r="R2119" s="13">
        <f t="shared" si="2527"/>
        <v>0.15183384955587687</v>
      </c>
      <c r="S2119" s="13">
        <f t="shared" si="2528"/>
        <v>2.63464394589131E-3</v>
      </c>
      <c r="T2119" s="13">
        <f t="shared" si="2529"/>
        <v>5.298429252672327E-3</v>
      </c>
      <c r="U2119" s="13">
        <f t="shared" si="2530"/>
        <v>2.8285265864536717E-2</v>
      </c>
      <c r="V2119" s="13">
        <f t="shared" si="2531"/>
        <v>5.4234528847110312E-5</v>
      </c>
      <c r="W2119" s="13">
        <f t="shared" si="2532"/>
        <v>3.3083599873779063E-4</v>
      </c>
      <c r="X2119" s="13">
        <f t="shared" si="2533"/>
        <v>3.2901640074473238E-4</v>
      </c>
      <c r="Y2119" s="13">
        <f t="shared" si="2534"/>
        <v>1.6360340527031789E-4</v>
      </c>
      <c r="Z2119" s="13">
        <f t="shared" si="2535"/>
        <v>5.0332921127773114E-2</v>
      </c>
      <c r="AA2119" s="13">
        <f t="shared" si="2536"/>
        <v>9.3765656340939092E-3</v>
      </c>
      <c r="AB2119" s="13">
        <f t="shared" si="2537"/>
        <v>8.733844680629681E-4</v>
      </c>
      <c r="AC2119" s="13">
        <f t="shared" si="2538"/>
        <v>6.2798943654928622E-7</v>
      </c>
      <c r="AD2119" s="13">
        <f t="shared" si="2539"/>
        <v>1.5407934741215515E-5</v>
      </c>
      <c r="AE2119" s="13">
        <f t="shared" si="2540"/>
        <v>1.5323191100138808E-5</v>
      </c>
      <c r="AF2119" s="13">
        <f t="shared" si="2541"/>
        <v>7.61945677454401E-6</v>
      </c>
      <c r="AG2119" s="13">
        <f t="shared" si="2542"/>
        <v>2.5258499207613359E-6</v>
      </c>
      <c r="AH2119" s="13">
        <f t="shared" si="2543"/>
        <v>1.2514022515392572E-2</v>
      </c>
      <c r="AI2119" s="13">
        <f t="shared" si="2544"/>
        <v>2.3312486307765948E-3</v>
      </c>
      <c r="AJ2119" s="13">
        <f t="shared" si="2545"/>
        <v>2.1714521337215512E-4</v>
      </c>
      <c r="AK2119" s="13">
        <f t="shared" si="2546"/>
        <v>1.3484059734612781E-5</v>
      </c>
      <c r="AL2119" s="13">
        <f t="shared" si="2547"/>
        <v>4.6538114023026476E-9</v>
      </c>
      <c r="AM2119" s="13">
        <f t="shared" si="2548"/>
        <v>5.7407163403088987E-7</v>
      </c>
      <c r="AN2119" s="13">
        <f t="shared" si="2549"/>
        <v>5.7091424004371928E-7</v>
      </c>
      <c r="AO2119" s="13">
        <f t="shared" si="2550"/>
        <v>2.8388710586173894E-7</v>
      </c>
      <c r="AP2119" s="13">
        <f t="shared" si="2551"/>
        <v>9.4108575593166326E-8</v>
      </c>
      <c r="AQ2119" s="13">
        <f t="shared" si="2552"/>
        <v>2.3397744606850942E-8</v>
      </c>
      <c r="AR2119" s="13">
        <f t="shared" si="2553"/>
        <v>2.4890390783115796E-3</v>
      </c>
      <c r="AS2119" s="13">
        <f t="shared" si="2554"/>
        <v>4.6368535266146419E-4</v>
      </c>
      <c r="AT2119" s="13">
        <f t="shared" si="2555"/>
        <v>4.3190182939721604E-5</v>
      </c>
      <c r="AU2119" s="13">
        <f t="shared" si="2556"/>
        <v>2.6819794812144792E-6</v>
      </c>
      <c r="AV2119" s="13">
        <f t="shared" si="2557"/>
        <v>1.2490709892965289E-7</v>
      </c>
      <c r="AW2119" s="13">
        <f t="shared" si="2558"/>
        <v>2.3949846158605566E-11</v>
      </c>
      <c r="AX2119" s="13">
        <f t="shared" si="2559"/>
        <v>1.7824054431153073E-8</v>
      </c>
      <c r="AY2119" s="13">
        <f t="shared" si="2560"/>
        <v>1.772602213178171E-8</v>
      </c>
      <c r="AZ2119" s="13">
        <f t="shared" si="2561"/>
        <v>8.8142645050284395E-9</v>
      </c>
      <c r="BA2119" s="13">
        <f t="shared" si="2562"/>
        <v>2.9219286834169243E-9</v>
      </c>
      <c r="BB2119" s="13">
        <f t="shared" si="2563"/>
        <v>7.2646451891453169E-10</v>
      </c>
      <c r="BC2119" s="13">
        <f t="shared" si="2564"/>
        <v>1.4449379281210018E-10</v>
      </c>
      <c r="BD2119" s="13">
        <f t="shared" si="2565"/>
        <v>4.1255822723014365E-4</v>
      </c>
      <c r="BE2119" s="13">
        <f t="shared" si="2566"/>
        <v>7.6855847203637561E-5</v>
      </c>
      <c r="BF2119" s="13">
        <f t="shared" si="2567"/>
        <v>7.1587728222588446E-6</v>
      </c>
      <c r="BG2119" s="13">
        <f t="shared" si="2568"/>
        <v>4.4453809901129918E-7</v>
      </c>
      <c r="BH2119" s="13">
        <f t="shared" si="2569"/>
        <v>2.0703351647589934E-8</v>
      </c>
      <c r="BI2119" s="13">
        <f t="shared" si="2570"/>
        <v>7.713692399316626E-10</v>
      </c>
      <c r="BJ2119" s="14">
        <f t="shared" si="2571"/>
        <v>6.8690067066022154E-2</v>
      </c>
      <c r="BK2119" s="14">
        <f t="shared" si="2572"/>
        <v>0.36660872435528663</v>
      </c>
      <c r="BL2119" s="14">
        <f t="shared" si="2573"/>
        <v>0.51428783450930726</v>
      </c>
      <c r="BM2119" s="14">
        <f t="shared" si="2574"/>
        <v>0.11629366504273772</v>
      </c>
      <c r="BN2119" s="14">
        <f t="shared" si="2575"/>
        <v>0.88362586431357926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1.4155844155844199</v>
      </c>
      <c r="F2120" s="10">
        <f>VLOOKUP(B2120,home!$B$2:$E$405,3,FALSE)</f>
        <v>1.1299999999999999</v>
      </c>
      <c r="G2120" s="10">
        <f>VLOOKUP(C2120,away!$B$2:$E$405,4,FALSE)</f>
        <v>0.71</v>
      </c>
      <c r="H2120" s="10">
        <f>VLOOKUP(A2120,away!$A$2:$E$405,3,FALSE)</f>
        <v>1.1818181818181801</v>
      </c>
      <c r="I2120" s="10">
        <f>VLOOKUP(C2120,away!$B$2:$E$405,3,FALSE)</f>
        <v>0.56999999999999995</v>
      </c>
      <c r="J2120" s="10">
        <f>VLOOKUP(B2120,home!$B$2:$E$405,4,FALSE)</f>
        <v>1.18</v>
      </c>
      <c r="K2120" s="12">
        <f t="shared" si="2520"/>
        <v>1.1357233766233799</v>
      </c>
      <c r="L2120" s="12">
        <f t="shared" si="2521"/>
        <v>0.79489090909090776</v>
      </c>
      <c r="M2120" s="13">
        <f t="shared" si="2522"/>
        <v>0.14505906339884816</v>
      </c>
      <c r="N2120" s="13">
        <f t="shared" si="2523"/>
        <v>0.16474696929316479</v>
      </c>
      <c r="O2120" s="13">
        <f t="shared" si="2524"/>
        <v>0.11530613077698605</v>
      </c>
      <c r="P2120" s="13">
        <f t="shared" si="2525"/>
        <v>0.13095586819141564</v>
      </c>
      <c r="Q2120" s="13">
        <f t="shared" si="2526"/>
        <v>9.3553492127050719E-2</v>
      </c>
      <c r="R2120" s="13">
        <f t="shared" si="2527"/>
        <v>4.5827897558536765E-2</v>
      </c>
      <c r="S2120" s="13">
        <f t="shared" si="2528"/>
        <v>2.9555959848255164E-2</v>
      </c>
      <c r="T2120" s="13">
        <f t="shared" si="2529"/>
        <v>7.4364820405500437E-2</v>
      </c>
      <c r="U2120" s="13">
        <f t="shared" si="2530"/>
        <v>5.2047814558731725E-2</v>
      </c>
      <c r="V2120" s="13">
        <f t="shared" si="2531"/>
        <v>2.964712971598824E-3</v>
      </c>
      <c r="W2120" s="13">
        <f t="shared" si="2532"/>
        <v>3.5416962657814251E-2</v>
      </c>
      <c r="X2120" s="13">
        <f t="shared" si="2533"/>
        <v>2.8152621644308706E-2</v>
      </c>
      <c r="Y2120" s="13">
        <f t="shared" si="2534"/>
        <v>1.1189131506068456E-2</v>
      </c>
      <c r="Z2120" s="13">
        <f t="shared" si="2535"/>
        <v>1.2142726384010092E-2</v>
      </c>
      <c r="AA2120" s="13">
        <f t="shared" si="2536"/>
        <v>1.3790778210261747E-2</v>
      </c>
      <c r="AB2120" s="13">
        <f t="shared" si="2537"/>
        <v>7.8312545976113035E-3</v>
      </c>
      <c r="AC2120" s="13">
        <f t="shared" si="2538"/>
        <v>1.6727951706237493E-4</v>
      </c>
      <c r="AD2120" s="13">
        <f t="shared" si="2539"/>
        <v>1.0055968104869247E-2</v>
      </c>
      <c r="AE2120" s="13">
        <f t="shared" si="2540"/>
        <v>7.9933976286686893E-3</v>
      </c>
      <c r="AF2120" s="13">
        <f t="shared" si="2541"/>
        <v>3.17693955388878E-3</v>
      </c>
      <c r="AG2120" s="13">
        <f t="shared" si="2542"/>
        <v>8.4177345670583838E-4</v>
      </c>
      <c r="AH2120" s="13">
        <f t="shared" si="2543"/>
        <v>2.4130357035569831E-3</v>
      </c>
      <c r="AI2120" s="13">
        <f t="shared" si="2544"/>
        <v>2.7405410571565104E-3</v>
      </c>
      <c r="AJ2120" s="13">
        <f t="shared" si="2545"/>
        <v>1.5562482716043999E-3</v>
      </c>
      <c r="AK2120" s="13">
        <f t="shared" si="2546"/>
        <v>5.8915584729694892E-4</v>
      </c>
      <c r="AL2120" s="13">
        <f t="shared" si="2547"/>
        <v>6.0406385852117505E-6</v>
      </c>
      <c r="AM2120" s="13">
        <f t="shared" si="2548"/>
        <v>2.2841596102558186E-3</v>
      </c>
      <c r="AN2120" s="13">
        <f t="shared" si="2549"/>
        <v>1.8156577091049811E-3</v>
      </c>
      <c r="AO2120" s="13">
        <f t="shared" si="2550"/>
        <v>7.2162490349418661E-4</v>
      </c>
      <c r="AP2120" s="13">
        <f t="shared" si="2551"/>
        <v>1.9120435852037752E-4</v>
      </c>
      <c r="AQ2120" s="13">
        <f t="shared" si="2552"/>
        <v>3.7996651591601679E-5</v>
      </c>
      <c r="AR2120" s="13">
        <f t="shared" si="2553"/>
        <v>3.8362002881384578E-4</v>
      </c>
      <c r="AS2120" s="13">
        <f t="shared" si="2554"/>
        <v>4.3568623446481927E-4</v>
      </c>
      <c r="AT2120" s="13">
        <f t="shared" si="2555"/>
        <v>2.474095206773551E-4</v>
      </c>
      <c r="AU2120" s="13">
        <f t="shared" si="2556"/>
        <v>9.3662925410819168E-5</v>
      </c>
      <c r="AV2120" s="13">
        <f t="shared" si="2557"/>
        <v>2.6593793477999849E-5</v>
      </c>
      <c r="AW2120" s="13">
        <f t="shared" si="2558"/>
        <v>1.5148179641486833E-7</v>
      </c>
      <c r="AX2120" s="13">
        <f t="shared" si="2559"/>
        <v>4.3236224421774671E-4</v>
      </c>
      <c r="AY2120" s="13">
        <f t="shared" si="2560"/>
        <v>3.4368081736282978E-4</v>
      </c>
      <c r="AZ2120" s="13">
        <f t="shared" si="2561"/>
        <v>1.3659437867532298E-4</v>
      </c>
      <c r="BA2120" s="13">
        <f t="shared" si="2562"/>
        <v>3.6192543280645062E-5</v>
      </c>
      <c r="BB2120" s="13">
        <f t="shared" si="2563"/>
        <v>7.1922809076659932E-6</v>
      </c>
      <c r="BC2120" s="13">
        <f t="shared" si="2564"/>
        <v>1.1434157418263604E-6</v>
      </c>
      <c r="BD2120" s="13">
        <f t="shared" si="2565"/>
        <v>5.082267890821967E-5</v>
      </c>
      <c r="BE2120" s="13">
        <f t="shared" si="2566"/>
        <v>5.7720504498689077E-5</v>
      </c>
      <c r="BF2120" s="13">
        <f t="shared" si="2567"/>
        <v>3.2777263134828083E-5</v>
      </c>
      <c r="BG2120" s="13">
        <f t="shared" si="2568"/>
        <v>1.2408634654653318E-5</v>
      </c>
      <c r="BH2120" s="13">
        <f t="shared" si="2569"/>
        <v>3.5231941123171908E-6</v>
      </c>
      <c r="BI2120" s="13">
        <f t="shared" si="2570"/>
        <v>8.0027478274809695E-7</v>
      </c>
      <c r="BJ2120" s="14">
        <f t="shared" si="2571"/>
        <v>0.43549988529119282</v>
      </c>
      <c r="BK2120" s="14">
        <f t="shared" si="2572"/>
        <v>0.30905260538312823</v>
      </c>
      <c r="BL2120" s="14">
        <f t="shared" si="2573"/>
        <v>0.24344788163467873</v>
      </c>
      <c r="BM2120" s="14">
        <f t="shared" si="2574"/>
        <v>0.30435014801144139</v>
      </c>
      <c r="BN2120" s="14">
        <f t="shared" si="2575"/>
        <v>0.69544942134600218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1.6571428571428599</v>
      </c>
      <c r="F2121" s="10">
        <f>VLOOKUP(B2121,home!$B$2:$E$405,3,FALSE)</f>
        <v>0.43</v>
      </c>
      <c r="G2121" s="10">
        <f>VLOOKUP(C2121,away!$B$2:$E$405,4,FALSE)</f>
        <v>0.7</v>
      </c>
      <c r="H2121" s="10">
        <f>VLOOKUP(A2121,away!$A$2:$E$405,3,FALSE)</f>
        <v>1.3785714285714299</v>
      </c>
      <c r="I2121" s="10">
        <f>VLOOKUP(C2121,away!$B$2:$E$405,3,FALSE)</f>
        <v>1.01</v>
      </c>
      <c r="J2121" s="10">
        <f>VLOOKUP(B2121,home!$B$2:$E$405,4,FALSE)</f>
        <v>1.45</v>
      </c>
      <c r="K2121" s="12">
        <f t="shared" si="2520"/>
        <v>0.4988000000000008</v>
      </c>
      <c r="L2121" s="12">
        <f t="shared" si="2521"/>
        <v>2.018917857142859</v>
      </c>
      <c r="M2121" s="13">
        <f t="shared" si="2522"/>
        <v>8.0643436749740241E-2</v>
      </c>
      <c r="N2121" s="13">
        <f t="shared" si="2523"/>
        <v>4.0224946250770492E-2</v>
      </c>
      <c r="O2121" s="13">
        <f t="shared" si="2524"/>
        <v>0.16281247451542122</v>
      </c>
      <c r="P2121" s="13">
        <f t="shared" si="2525"/>
        <v>8.1210862288292218E-2</v>
      </c>
      <c r="Q2121" s="13">
        <f t="shared" si="2526"/>
        <v>1.0032101594942177E-2</v>
      </c>
      <c r="R2121" s="13">
        <f t="shared" si="2527"/>
        <v>0.16435250608240035</v>
      </c>
      <c r="S2121" s="13">
        <f t="shared" si="2528"/>
        <v>2.0445570090455046E-2</v>
      </c>
      <c r="T2121" s="13">
        <f t="shared" si="2529"/>
        <v>2.0253989054700113E-2</v>
      </c>
      <c r="U2121" s="13">
        <f t="shared" si="2530"/>
        <v>8.1979030033901404E-2</v>
      </c>
      <c r="V2121" s="13">
        <f t="shared" si="2531"/>
        <v>2.2877144184085267E-3</v>
      </c>
      <c r="W2121" s="13">
        <f t="shared" si="2532"/>
        <v>1.6680040918523886E-3</v>
      </c>
      <c r="X2121" s="13">
        <f t="shared" si="2533"/>
        <v>3.3675632468281444E-3</v>
      </c>
      <c r="Y2121" s="13">
        <f t="shared" si="2534"/>
        <v>3.3994167870396641E-3</v>
      </c>
      <c r="Z2121" s="13">
        <f t="shared" si="2535"/>
        <v>0.11060473646531277</v>
      </c>
      <c r="AA2121" s="13">
        <f t="shared" si="2536"/>
        <v>5.5169642548898092E-2</v>
      </c>
      <c r="AB2121" s="13">
        <f t="shared" si="2537"/>
        <v>1.3759308851695207E-2</v>
      </c>
      <c r="AC2121" s="13">
        <f t="shared" si="2538"/>
        <v>1.439882060434028E-4</v>
      </c>
      <c r="AD2121" s="13">
        <f t="shared" si="2539"/>
        <v>2.0800011025399321E-4</v>
      </c>
      <c r="AE2121" s="13">
        <f t="shared" si="2540"/>
        <v>4.1993513687947029E-4</v>
      </c>
      <c r="AF2121" s="13">
        <f t="shared" si="2541"/>
        <v>4.239072733438468E-4</v>
      </c>
      <c r="AG2121" s="13">
        <f t="shared" si="2542"/>
        <v>2.8527798797554378E-4</v>
      </c>
      <c r="AH2121" s="13">
        <f t="shared" si="2543"/>
        <v>5.5825469383599988E-2</v>
      </c>
      <c r="AI2121" s="13">
        <f t="shared" si="2544"/>
        <v>2.7845744128539716E-2</v>
      </c>
      <c r="AJ2121" s="13">
        <f t="shared" si="2545"/>
        <v>6.9447285856578164E-3</v>
      </c>
      <c r="AK2121" s="13">
        <f t="shared" si="2546"/>
        <v>1.1546768728420416E-3</v>
      </c>
      <c r="AL2121" s="13">
        <f t="shared" si="2547"/>
        <v>5.8000535906806835E-6</v>
      </c>
      <c r="AM2121" s="13">
        <f t="shared" si="2548"/>
        <v>2.0750090998938399E-5</v>
      </c>
      <c r="AN2121" s="13">
        <f t="shared" si="2549"/>
        <v>4.1892729255096033E-5</v>
      </c>
      <c r="AO2121" s="13">
        <f t="shared" si="2550"/>
        <v>4.2288989588782235E-5</v>
      </c>
      <c r="AP2121" s="13">
        <f t="shared" si="2551"/>
        <v>2.8459332080440298E-5</v>
      </c>
      <c r="AQ2121" s="13">
        <f t="shared" si="2552"/>
        <v>1.4364263434889889E-5</v>
      </c>
      <c r="AR2121" s="13">
        <f t="shared" si="2553"/>
        <v>2.2541407404386392E-2</v>
      </c>
      <c r="AS2121" s="13">
        <f t="shared" si="2554"/>
        <v>1.1243654013307949E-2</v>
      </c>
      <c r="AT2121" s="13">
        <f t="shared" si="2555"/>
        <v>2.8041673109190073E-3</v>
      </c>
      <c r="AU2121" s="13">
        <f t="shared" si="2556"/>
        <v>4.6623955156213436E-4</v>
      </c>
      <c r="AV2121" s="13">
        <f t="shared" si="2557"/>
        <v>5.8140072079798248E-5</v>
      </c>
      <c r="AW2121" s="13">
        <f t="shared" si="2558"/>
        <v>1.6224622458848535E-7</v>
      </c>
      <c r="AX2121" s="13">
        <f t="shared" si="2559"/>
        <v>1.7250242317117475E-6</v>
      </c>
      <c r="AY2121" s="13">
        <f t="shared" si="2560"/>
        <v>3.4826822254069874E-6</v>
      </c>
      <c r="AZ2121" s="13">
        <f t="shared" si="2561"/>
        <v>3.5156246678141008E-6</v>
      </c>
      <c r="BA2121" s="13">
        <f t="shared" si="2562"/>
        <v>2.365919140287273E-6</v>
      </c>
      <c r="BB2121" s="13">
        <f t="shared" si="2563"/>
        <v>1.1941491002205144E-6</v>
      </c>
      <c r="BC2121" s="13">
        <f t="shared" si="2564"/>
        <v>4.8217778850525475E-7</v>
      </c>
      <c r="BD2121" s="13">
        <f t="shared" si="2565"/>
        <v>7.5848749889746627E-3</v>
      </c>
      <c r="BE2121" s="13">
        <f t="shared" si="2566"/>
        <v>3.7833356445005671E-3</v>
      </c>
      <c r="BF2121" s="13">
        <f t="shared" si="2567"/>
        <v>9.4356390973844302E-4</v>
      </c>
      <c r="BG2121" s="13">
        <f t="shared" si="2568"/>
        <v>1.5688322605917872E-4</v>
      </c>
      <c r="BH2121" s="13">
        <f t="shared" si="2569"/>
        <v>1.9563338289579616E-5</v>
      </c>
      <c r="BI2121" s="13">
        <f t="shared" si="2570"/>
        <v>1.9516386277684661E-6</v>
      </c>
      <c r="BJ2121" s="14">
        <f t="shared" si="2571"/>
        <v>8.0443662517097905E-2</v>
      </c>
      <c r="BK2121" s="14">
        <f t="shared" si="2572"/>
        <v>0.18474085448875555</v>
      </c>
      <c r="BL2121" s="14">
        <f t="shared" si="2573"/>
        <v>0.61944736210140139</v>
      </c>
      <c r="BM2121" s="14">
        <f t="shared" si="2574"/>
        <v>0.45595696765499993</v>
      </c>
      <c r="BN2121" s="14">
        <f t="shared" si="2575"/>
        <v>0.53927632748156673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1.6571428571428599</v>
      </c>
      <c r="F2122" s="10">
        <f>VLOOKUP(B2122,home!$B$2:$E$405,3,FALSE)</f>
        <v>0.69</v>
      </c>
      <c r="G2122" s="10">
        <f>VLOOKUP(C2122,away!$B$2:$E$405,4,FALSE)</f>
        <v>0.91</v>
      </c>
      <c r="H2122" s="10">
        <f>VLOOKUP(A2122,away!$A$2:$E$405,3,FALSE)</f>
        <v>1.3785714285714299</v>
      </c>
      <c r="I2122" s="10">
        <f>VLOOKUP(C2122,away!$B$2:$E$405,3,FALSE)</f>
        <v>0.38</v>
      </c>
      <c r="J2122" s="10">
        <f>VLOOKUP(B2122,home!$B$2:$E$405,4,FALSE)</f>
        <v>0.83</v>
      </c>
      <c r="K2122" s="12">
        <f t="shared" si="2520"/>
        <v>1.0405200000000017</v>
      </c>
      <c r="L2122" s="12">
        <f t="shared" si="2521"/>
        <v>0.43480142857142895</v>
      </c>
      <c r="M2122" s="13">
        <f t="shared" si="2522"/>
        <v>0.2287052028428373</v>
      </c>
      <c r="N2122" s="13">
        <f t="shared" si="2523"/>
        <v>0.23797233766202938</v>
      </c>
      <c r="O2122" s="13">
        <f t="shared" si="2524"/>
        <v>9.9441348917784084E-2</v>
      </c>
      <c r="P2122" s="13">
        <f t="shared" si="2525"/>
        <v>0.10347071237593283</v>
      </c>
      <c r="Q2122" s="13">
        <f t="shared" si="2526"/>
        <v>0.12380748839204762</v>
      </c>
      <c r="R2122" s="13">
        <f t="shared" si="2527"/>
        <v>2.1618620284261217E-2</v>
      </c>
      <c r="S2122" s="13">
        <f t="shared" si="2528"/>
        <v>1.1703044122415693E-2</v>
      </c>
      <c r="T2122" s="13">
        <f t="shared" si="2529"/>
        <v>5.3831672820702912E-2</v>
      </c>
      <c r="U2122" s="13">
        <f t="shared" si="2530"/>
        <v>2.2494606778179511E-2</v>
      </c>
      <c r="V2122" s="13">
        <f t="shared" si="2531"/>
        <v>5.8829848170453803E-4</v>
      </c>
      <c r="W2122" s="13">
        <f t="shared" si="2532"/>
        <v>4.2941389273897866E-2</v>
      </c>
      <c r="X2122" s="13">
        <f t="shared" si="2533"/>
        <v>1.8670977401132629E-2</v>
      </c>
      <c r="Y2122" s="13">
        <f t="shared" si="2534"/>
        <v>4.0590838234186655E-3</v>
      </c>
      <c r="Z2122" s="13">
        <f t="shared" si="2535"/>
        <v>3.1332689944466837E-3</v>
      </c>
      <c r="AA2122" s="13">
        <f t="shared" si="2536"/>
        <v>3.2602290541016679E-3</v>
      </c>
      <c r="AB2122" s="13">
        <f t="shared" si="2537"/>
        <v>1.6961667676869366E-3</v>
      </c>
      <c r="AC2122" s="13">
        <f t="shared" si="2538"/>
        <v>1.6634859590808669E-5</v>
      </c>
      <c r="AD2122" s="13">
        <f t="shared" si="2539"/>
        <v>1.1170343591819069E-2</v>
      </c>
      <c r="AE2122" s="13">
        <f t="shared" si="2540"/>
        <v>4.8568813513566378E-3</v>
      </c>
      <c r="AF2122" s="13">
        <f t="shared" si="2541"/>
        <v>1.0558894749858991E-3</v>
      </c>
      <c r="AG2122" s="13">
        <f t="shared" si="2542"/>
        <v>1.530340840458017E-4</v>
      </c>
      <c r="AH2122" s="13">
        <f t="shared" si="2543"/>
        <v>3.4058745872099554E-4</v>
      </c>
      <c r="AI2122" s="13">
        <f t="shared" si="2544"/>
        <v>3.5438806254837075E-4</v>
      </c>
      <c r="AJ2122" s="13">
        <f t="shared" si="2545"/>
        <v>1.843739334214157E-4</v>
      </c>
      <c r="AK2122" s="13">
        <f t="shared" si="2546"/>
        <v>6.3948255067883933E-5</v>
      </c>
      <c r="AL2122" s="13">
        <f t="shared" si="2547"/>
        <v>3.0103744921227531E-7</v>
      </c>
      <c r="AM2122" s="13">
        <f t="shared" si="2548"/>
        <v>2.3245931828319195E-3</v>
      </c>
      <c r="AN2122" s="13">
        <f t="shared" si="2549"/>
        <v>1.0107364367427235E-3</v>
      </c>
      <c r="AO2122" s="13">
        <f t="shared" si="2550"/>
        <v>2.1973482330246594E-4</v>
      </c>
      <c r="AP2122" s="13">
        <f t="shared" si="2551"/>
        <v>3.1847005026267578E-5</v>
      </c>
      <c r="AQ2122" s="13">
        <f t="shared" si="2552"/>
        <v>3.4617808202856537E-6</v>
      </c>
      <c r="AR2122" s="13">
        <f t="shared" si="2553"/>
        <v>2.961758272108031E-5</v>
      </c>
      <c r="AS2122" s="13">
        <f t="shared" si="2554"/>
        <v>3.0817687172938526E-5</v>
      </c>
      <c r="AT2122" s="13">
        <f t="shared" si="2555"/>
        <v>1.6033209928593027E-5</v>
      </c>
      <c r="AU2122" s="13">
        <f t="shared" si="2556"/>
        <v>5.5609585316332141E-6</v>
      </c>
      <c r="AV2122" s="13">
        <f t="shared" si="2557"/>
        <v>1.44657214283375E-6</v>
      </c>
      <c r="AW2122" s="13">
        <f t="shared" si="2558"/>
        <v>3.7832010299050311E-9</v>
      </c>
      <c r="AX2122" s="13">
        <f t="shared" si="2559"/>
        <v>4.0313094976671197E-4</v>
      </c>
      <c r="AY2122" s="13">
        <f t="shared" si="2560"/>
        <v>1.7528191285992332E-4</v>
      </c>
      <c r="AZ2122" s="13">
        <f t="shared" si="2561"/>
        <v>3.8106413057113684E-5</v>
      </c>
      <c r="BA2122" s="13">
        <f t="shared" si="2562"/>
        <v>5.5229076116553298E-6</v>
      </c>
      <c r="BB2122" s="13">
        <f t="shared" si="2563"/>
        <v>6.003420298539388E-7</v>
      </c>
      <c r="BC2122" s="13">
        <f t="shared" si="2564"/>
        <v>5.2205914442392838E-8</v>
      </c>
      <c r="BD2122" s="13">
        <f t="shared" si="2565"/>
        <v>2.1462945463263635E-6</v>
      </c>
      <c r="BE2122" s="13">
        <f t="shared" si="2566"/>
        <v>2.233262401343511E-6</v>
      </c>
      <c r="BF2122" s="13">
        <f t="shared" si="2567"/>
        <v>1.161877096922977E-6</v>
      </c>
      <c r="BG2122" s="13">
        <f t="shared" si="2568"/>
        <v>4.0298545229676599E-7</v>
      </c>
      <c r="BH2122" s="13">
        <f t="shared" si="2569"/>
        <v>1.0482860570595789E-7</v>
      </c>
      <c r="BI2122" s="13">
        <f t="shared" si="2570"/>
        <v>2.1815252161832703E-8</v>
      </c>
      <c r="BJ2122" s="14">
        <f t="shared" si="2571"/>
        <v>0.50273216583540004</v>
      </c>
      <c r="BK2122" s="14">
        <f t="shared" si="2572"/>
        <v>0.34465947563279026</v>
      </c>
      <c r="BL2122" s="14">
        <f t="shared" si="2573"/>
        <v>0.14954381658562393</v>
      </c>
      <c r="BM2122" s="14">
        <f t="shared" si="2574"/>
        <v>0.18487773844370947</v>
      </c>
      <c r="BN2122" s="14">
        <f t="shared" si="2575"/>
        <v>0.81501571047489241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1.6571428571428599</v>
      </c>
      <c r="F2123" s="10">
        <f>VLOOKUP(B2123,home!$B$2:$E$405,3,FALSE)</f>
        <v>1.1200000000000001</v>
      </c>
      <c r="G2123" s="10">
        <f>VLOOKUP(C2123,away!$B$2:$E$405,4,FALSE)</f>
        <v>0.95</v>
      </c>
      <c r="H2123" s="10">
        <f>VLOOKUP(A2123,away!$A$2:$E$405,3,FALSE)</f>
        <v>1.3785714285714299</v>
      </c>
      <c r="I2123" s="10">
        <f>VLOOKUP(C2123,away!$B$2:$E$405,3,FALSE)</f>
        <v>1.38</v>
      </c>
      <c r="J2123" s="10">
        <f>VLOOKUP(B2123,home!$B$2:$E$405,4,FALSE)</f>
        <v>0.93</v>
      </c>
      <c r="K2123" s="12">
        <f t="shared" si="2520"/>
        <v>1.763200000000003</v>
      </c>
      <c r="L2123" s="12">
        <f t="shared" si="2521"/>
        <v>1.7692585714285731</v>
      </c>
      <c r="M2123" s="13">
        <f t="shared" si="2522"/>
        <v>2.9232956133492825E-2</v>
      </c>
      <c r="N2123" s="13">
        <f t="shared" si="2523"/>
        <v>5.1543548254574641E-2</v>
      </c>
      <c r="O2123" s="13">
        <f t="shared" si="2524"/>
        <v>5.1720658207377666E-2</v>
      </c>
      <c r="P2123" s="13">
        <f t="shared" si="2525"/>
        <v>9.1193864551248449E-2</v>
      </c>
      <c r="Q2123" s="13">
        <f t="shared" si="2526"/>
        <v>4.5440792141233088E-2</v>
      </c>
      <c r="R2123" s="13">
        <f t="shared" si="2527"/>
        <v>4.5753608926665267E-2</v>
      </c>
      <c r="S2123" s="13">
        <f t="shared" si="2528"/>
        <v>7.1121108089572102E-2</v>
      </c>
      <c r="T2123" s="13">
        <f t="shared" si="2529"/>
        <v>8.0396510988380798E-2</v>
      </c>
      <c r="U2123" s="13">
        <f t="shared" si="2530"/>
        <v>8.0672763259496336E-2</v>
      </c>
      <c r="V2123" s="13">
        <f t="shared" si="2531"/>
        <v>2.4651814465220433E-2</v>
      </c>
      <c r="W2123" s="13">
        <f t="shared" si="2532"/>
        <v>2.6707068234474097E-2</v>
      </c>
      <c r="X2123" s="13">
        <f t="shared" si="2533"/>
        <v>4.725170939157107E-2</v>
      </c>
      <c r="Y2123" s="13">
        <f t="shared" si="2534"/>
        <v>4.1800245927844565E-2</v>
      </c>
      <c r="Z2123" s="13">
        <f t="shared" si="2535"/>
        <v>2.6983321589097796E-2</v>
      </c>
      <c r="AA2123" s="13">
        <f t="shared" si="2536"/>
        <v>4.7576992625897312E-2</v>
      </c>
      <c r="AB2123" s="13">
        <f t="shared" si="2537"/>
        <v>4.1943876698991155E-2</v>
      </c>
      <c r="AC2123" s="13">
        <f t="shared" si="2538"/>
        <v>4.8064208316331812E-3</v>
      </c>
      <c r="AD2123" s="13">
        <f t="shared" si="2539"/>
        <v>1.177247567775621E-2</v>
      </c>
      <c r="AE2123" s="13">
        <f t="shared" si="2540"/>
        <v>2.0828553499804576E-2</v>
      </c>
      <c r="AF2123" s="13">
        <f t="shared" si="2541"/>
        <v>1.8425548404993927E-2</v>
      </c>
      <c r="AG2123" s="13">
        <f t="shared" si="2542"/>
        <v>1.0866519816269193E-2</v>
      </c>
      <c r="AH2123" s="13">
        <f t="shared" si="2543"/>
        <v>1.1935118251781243E-2</v>
      </c>
      <c r="AI2123" s="13">
        <f t="shared" si="2544"/>
        <v>2.1044000501540722E-2</v>
      </c>
      <c r="AJ2123" s="13">
        <f t="shared" si="2545"/>
        <v>1.8552390842158338E-2</v>
      </c>
      <c r="AK2123" s="13">
        <f t="shared" si="2546"/>
        <v>1.090385851096454E-2</v>
      </c>
      <c r="AL2123" s="13">
        <f t="shared" si="2547"/>
        <v>5.9975609486043961E-4</v>
      </c>
      <c r="AM2123" s="13">
        <f t="shared" si="2548"/>
        <v>4.1514458230039559E-3</v>
      </c>
      <c r="AN2123" s="13">
        <f t="shared" si="2549"/>
        <v>7.3449811061710975E-3</v>
      </c>
      <c r="AO2123" s="13">
        <f t="shared" si="2550"/>
        <v>6.4975853895370694E-3</v>
      </c>
      <c r="AP2123" s="13">
        <f t="shared" si="2551"/>
        <v>3.8319695480091742E-3</v>
      </c>
      <c r="AQ2123" s="13">
        <f t="shared" si="2552"/>
        <v>1.6949362420671276E-3</v>
      </c>
      <c r="AR2123" s="13">
        <f t="shared" si="2553"/>
        <v>4.223262053595511E-3</v>
      </c>
      <c r="AS2123" s="13">
        <f t="shared" si="2554"/>
        <v>7.4464556528996174E-3</v>
      </c>
      <c r="AT2123" s="13">
        <f t="shared" si="2555"/>
        <v>6.5647953035963156E-3</v>
      </c>
      <c r="AU2123" s="13">
        <f t="shared" si="2556"/>
        <v>3.8583490264336795E-3</v>
      </c>
      <c r="AV2123" s="13">
        <f t="shared" si="2557"/>
        <v>1.70076025085197E-3</v>
      </c>
      <c r="AW2123" s="13">
        <f t="shared" si="2558"/>
        <v>5.1971476443617605E-5</v>
      </c>
      <c r="AX2123" s="13">
        <f t="shared" si="2559"/>
        <v>1.2199715458534315E-3</v>
      </c>
      <c r="AY2123" s="13">
        <f t="shared" si="2560"/>
        <v>2.1584451144001501E-3</v>
      </c>
      <c r="AZ2123" s="13">
        <f t="shared" si="2561"/>
        <v>1.9094237598052967E-3</v>
      </c>
      <c r="BA2123" s="13">
        <f t="shared" si="2562"/>
        <v>1.1260881178416313E-3</v>
      </c>
      <c r="BB2123" s="13">
        <f t="shared" si="2563"/>
        <v>4.9808526366879405E-4</v>
      </c>
      <c r="BC2123" s="13">
        <f t="shared" si="2564"/>
        <v>1.7624832440965484E-4</v>
      </c>
      <c r="BD2123" s="13">
        <f t="shared" si="2565"/>
        <v>1.2453404312854825E-3</v>
      </c>
      <c r="BE2123" s="13">
        <f t="shared" si="2566"/>
        <v>2.1957842484425665E-3</v>
      </c>
      <c r="BF2123" s="13">
        <f t="shared" si="2567"/>
        <v>1.9358033934269705E-3</v>
      </c>
      <c r="BG2123" s="13">
        <f t="shared" si="2568"/>
        <v>1.137736181096813E-3</v>
      </c>
      <c r="BH2123" s="13">
        <f t="shared" si="2569"/>
        <v>5.0151410862747637E-4</v>
      </c>
      <c r="BI2123" s="13">
        <f t="shared" si="2570"/>
        <v>1.7685393526639353E-4</v>
      </c>
      <c r="BJ2123" s="14">
        <f t="shared" si="2571"/>
        <v>0.38564215257166951</v>
      </c>
      <c r="BK2123" s="14">
        <f t="shared" si="2572"/>
        <v>0.22376436528042756</v>
      </c>
      <c r="BL2123" s="14">
        <f t="shared" si="2573"/>
        <v>0.36108992241039539</v>
      </c>
      <c r="BM2123" s="14">
        <f t="shared" si="2574"/>
        <v>0.68048785999904149</v>
      </c>
      <c r="BN2123" s="14">
        <f t="shared" si="2575"/>
        <v>0.31488542821459192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1.36879432624113</v>
      </c>
      <c r="F2124" s="10">
        <f>VLOOKUP(B2124,home!$B$2:$E$405,3,FALSE)</f>
        <v>1.46</v>
      </c>
      <c r="G2124" s="10">
        <f>VLOOKUP(C2124,away!$B$2:$E$405,4,FALSE)</f>
        <v>1.57</v>
      </c>
      <c r="H2124" s="10">
        <f>VLOOKUP(A2124,away!$A$2:$E$405,3,FALSE)</f>
        <v>1.1489361702127701</v>
      </c>
      <c r="I2124" s="10">
        <f>VLOOKUP(C2124,away!$B$2:$E$405,3,FALSE)</f>
        <v>0.42</v>
      </c>
      <c r="J2124" s="10">
        <f>VLOOKUP(B2124,home!$B$2:$E$405,4,FALSE)</f>
        <v>0.98</v>
      </c>
      <c r="K2124" s="12">
        <f t="shared" si="2520"/>
        <v>3.1375503546099184</v>
      </c>
      <c r="L2124" s="12">
        <f t="shared" si="2521"/>
        <v>0.47290212765957618</v>
      </c>
      <c r="M2124" s="13">
        <f t="shared" si="2522"/>
        <v>2.7039609154168996E-2</v>
      </c>
      <c r="N2124" s="13">
        <f t="shared" si="2523"/>
        <v>8.4838135290176503E-2</v>
      </c>
      <c r="O2124" s="13">
        <f t="shared" si="2524"/>
        <v>1.278708870008987E-2</v>
      </c>
      <c r="P2124" s="13">
        <f t="shared" si="2525"/>
        <v>4.0120134685395444E-2</v>
      </c>
      <c r="Q2124" s="13">
        <f t="shared" si="2526"/>
        <v>0.1330919607320688</v>
      </c>
      <c r="R2124" s="13">
        <f t="shared" si="2527"/>
        <v>3.0235207264221113E-3</v>
      </c>
      <c r="S2124" s="13">
        <f t="shared" si="2528"/>
        <v>1.488210497049749E-2</v>
      </c>
      <c r="T2124" s="13">
        <f t="shared" si="2529"/>
        <v>6.2939471404580102E-2</v>
      </c>
      <c r="U2124" s="13">
        <f t="shared" si="2530"/>
        <v>9.4864485273561325E-3</v>
      </c>
      <c r="V2124" s="13">
        <f t="shared" si="2531"/>
        <v>2.453487369478717E-3</v>
      </c>
      <c r="W2124" s="13">
        <f t="shared" si="2532"/>
        <v>0.13919424286354393</v>
      </c>
      <c r="X2124" s="13">
        <f t="shared" si="2533"/>
        <v>6.5825253608133696E-2</v>
      </c>
      <c r="Y2124" s="13">
        <f t="shared" si="2534"/>
        <v>1.5564451242508806E-2</v>
      </c>
      <c r="Z2124" s="13">
        <f t="shared" si="2535"/>
        <v>4.7660979484928141E-4</v>
      </c>
      <c r="AA2124" s="13">
        <f t="shared" si="2536"/>
        <v>1.4953872308399231E-3</v>
      </c>
      <c r="AB2124" s="13">
        <f t="shared" si="2537"/>
        <v>2.3459263682004731E-3</v>
      </c>
      <c r="AC2124" s="13">
        <f t="shared" si="2538"/>
        <v>2.275232676976999E-4</v>
      </c>
      <c r="AD2124" s="13">
        <f t="shared" si="2539"/>
        <v>0.10918223651404284</v>
      </c>
      <c r="AE2124" s="13">
        <f t="shared" si="2540"/>
        <v>5.1632511950121925E-2</v>
      </c>
      <c r="AF2124" s="13">
        <f t="shared" si="2541"/>
        <v>1.2208562378810572E-2</v>
      </c>
      <c r="AG2124" s="13">
        <f t="shared" si="2542"/>
        <v>1.924485041534726E-3</v>
      </c>
      <c r="AH2124" s="13">
        <f t="shared" si="2543"/>
        <v>5.6347446511904803E-5</v>
      </c>
      <c r="AI2124" s="13">
        <f t="shared" si="2544"/>
        <v>1.7679295078479031E-4</v>
      </c>
      <c r="AJ2124" s="13">
        <f t="shared" si="2545"/>
        <v>2.7734839271367643E-4</v>
      </c>
      <c r="AK2124" s="13">
        <f t="shared" si="2546"/>
        <v>2.9006484930309539E-4</v>
      </c>
      <c r="AL2124" s="13">
        <f t="shared" si="2547"/>
        <v>1.3503544510643347E-5</v>
      </c>
      <c r="AM2124" s="13">
        <f t="shared" si="2548"/>
        <v>6.8512952978347849E-2</v>
      </c>
      <c r="AN2124" s="13">
        <f t="shared" si="2549"/>
        <v>3.2399921235701186E-2</v>
      </c>
      <c r="AO2124" s="13">
        <f t="shared" si="2550"/>
        <v>7.6609958441828871E-3</v>
      </c>
      <c r="AP2124" s="13">
        <f t="shared" si="2551"/>
        <v>1.2076337449017532E-3</v>
      </c>
      <c r="AQ2124" s="13">
        <f t="shared" si="2552"/>
        <v>1.4277314184938519E-4</v>
      </c>
      <c r="AR2124" s="13">
        <f t="shared" si="2553"/>
        <v>5.3293654687327901E-6</v>
      </c>
      <c r="AS2124" s="13">
        <f t="shared" si="2554"/>
        <v>1.6721152516268415E-5</v>
      </c>
      <c r="AT2124" s="13">
        <f t="shared" si="2555"/>
        <v>2.6231729003452257E-5</v>
      </c>
      <c r="AU2124" s="13">
        <f t="shared" si="2556"/>
        <v>2.7434456878937632E-5</v>
      </c>
      <c r="AV2124" s="13">
        <f t="shared" si="2557"/>
        <v>2.1519247477260322E-5</v>
      </c>
      <c r="AW2124" s="13">
        <f t="shared" si="2558"/>
        <v>5.5655392778333506E-7</v>
      </c>
      <c r="AX2124" s="13">
        <f t="shared" si="2559"/>
        <v>3.58271399854313E-2</v>
      </c>
      <c r="AY2124" s="13">
        <f t="shared" si="2560"/>
        <v>1.6942730727067937E-2</v>
      </c>
      <c r="AZ2124" s="13">
        <f t="shared" si="2561"/>
        <v>4.0061267045968518E-3</v>
      </c>
      <c r="BA2124" s="13">
        <f t="shared" si="2562"/>
        <v>6.3150194742589937E-4</v>
      </c>
      <c r="BB2124" s="13">
        <f t="shared" si="2563"/>
        <v>7.4659653639718392E-5</v>
      </c>
      <c r="BC2124" s="13">
        <f t="shared" si="2564"/>
        <v>7.0613418113099706E-6</v>
      </c>
      <c r="BD2124" s="13">
        <f t="shared" si="2565"/>
        <v>4.2004471153986845E-7</v>
      </c>
      <c r="BE2124" s="13">
        <f t="shared" si="2566"/>
        <v>1.317911433643935E-6</v>
      </c>
      <c r="BF2124" s="13">
        <f t="shared" si="2567"/>
        <v>2.0675067429869977E-6</v>
      </c>
      <c r="BG2124" s="13">
        <f t="shared" si="2568"/>
        <v>2.1623021715390835E-6</v>
      </c>
      <c r="BH2124" s="13">
        <f t="shared" si="2569"/>
        <v>1.6960829862715622E-6</v>
      </c>
      <c r="BI2124" s="13">
        <f t="shared" si="2570"/>
        <v>1.0643091550048382E-6</v>
      </c>
      <c r="BJ2124" s="14">
        <f t="shared" si="2571"/>
        <v>0.84381480833047795</v>
      </c>
      <c r="BK2124" s="14">
        <f t="shared" si="2572"/>
        <v>0.10167909371881693</v>
      </c>
      <c r="BL2124" s="14">
        <f t="shared" si="2573"/>
        <v>3.0044889300767621E-2</v>
      </c>
      <c r="BM2124" s="14">
        <f t="shared" si="2574"/>
        <v>0.65817277768345006</v>
      </c>
      <c r="BN2124" s="14">
        <f t="shared" si="2575"/>
        <v>0.30090044928832171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1.36879432624113</v>
      </c>
      <c r="F2125" s="10">
        <f>VLOOKUP(B2125,home!$B$2:$E$405,3,FALSE)</f>
        <v>1.77</v>
      </c>
      <c r="G2125" s="10">
        <f>VLOOKUP(C2125,away!$B$2:$E$405,4,FALSE)</f>
        <v>0.52</v>
      </c>
      <c r="H2125" s="10">
        <f>VLOOKUP(A2125,away!$A$2:$E$405,3,FALSE)</f>
        <v>1.1489361702127701</v>
      </c>
      <c r="I2125" s="10">
        <f>VLOOKUP(C2125,away!$B$2:$E$405,3,FALSE)</f>
        <v>0.73</v>
      </c>
      <c r="J2125" s="10">
        <f>VLOOKUP(B2125,home!$B$2:$E$405,4,FALSE)</f>
        <v>0.87</v>
      </c>
      <c r="K2125" s="12">
        <f t="shared" si="2520"/>
        <v>1.2598382978723361</v>
      </c>
      <c r="L2125" s="12">
        <f t="shared" si="2521"/>
        <v>0.72968936170213028</v>
      </c>
      <c r="M2125" s="13">
        <f t="shared" si="2522"/>
        <v>0.13676000747209754</v>
      </c>
      <c r="N2125" s="13">
        <f t="shared" si="2523"/>
        <v>0.17229549503065533</v>
      </c>
      <c r="O2125" s="13">
        <f t="shared" si="2524"/>
        <v>9.9792322558693428E-2</v>
      </c>
      <c r="P2125" s="13">
        <f t="shared" si="2525"/>
        <v>0.12572218979307148</v>
      </c>
      <c r="Q2125" s="13">
        <f t="shared" si="2526"/>
        <v>0.10853223159524619</v>
      </c>
      <c r="R2125" s="13">
        <f t="shared" si="2527"/>
        <v>3.6408698075313044E-2</v>
      </c>
      <c r="S2125" s="13">
        <f t="shared" si="2528"/>
        <v>2.889380692961338E-2</v>
      </c>
      <c r="T2125" s="13">
        <f t="shared" si="2529"/>
        <v>7.9194814796842983E-2</v>
      </c>
      <c r="U2125" s="13">
        <f t="shared" si="2530"/>
        <v>4.5869072210950192E-2</v>
      </c>
      <c r="V2125" s="13">
        <f t="shared" si="2531"/>
        <v>2.9513116897215063E-3</v>
      </c>
      <c r="W2125" s="13">
        <f t="shared" si="2532"/>
        <v>4.5577687305747058E-2</v>
      </c>
      <c r="X2125" s="13">
        <f t="shared" si="2533"/>
        <v>3.3257553557989858E-2</v>
      </c>
      <c r="Y2125" s="13">
        <f t="shared" si="2534"/>
        <v>1.2133841513752013E-2</v>
      </c>
      <c r="Z2125" s="13">
        <f t="shared" si="2535"/>
        <v>8.8556798863269198E-3</v>
      </c>
      <c r="AA2125" s="13">
        <f t="shared" si="2536"/>
        <v>1.1156724674492391E-2</v>
      </c>
      <c r="AB2125" s="13">
        <f t="shared" si="2537"/>
        <v>7.0278345118713935E-3</v>
      </c>
      <c r="AC2125" s="13">
        <f t="shared" si="2538"/>
        <v>1.6956956900822243E-4</v>
      </c>
      <c r="AD2125" s="13">
        <f t="shared" si="2539"/>
        <v>1.4355128999057496E-2</v>
      </c>
      <c r="AE2125" s="13">
        <f t="shared" si="2540"/>
        <v>1.0474784916474005E-2</v>
      </c>
      <c r="AF2125" s="13">
        <f t="shared" si="2541"/>
        <v>3.8216695598345088E-3</v>
      </c>
      <c r="AG2125" s="13">
        <f t="shared" si="2542"/>
        <v>9.2954387391736817E-4</v>
      </c>
      <c r="AH2125" s="13">
        <f t="shared" si="2543"/>
        <v>1.6154738509230708E-3</v>
      </c>
      <c r="AI2125" s="13">
        <f t="shared" si="2544"/>
        <v>2.0352358266041899E-3</v>
      </c>
      <c r="AJ2125" s="13">
        <f t="shared" si="2545"/>
        <v>1.2820340197789097E-3</v>
      </c>
      <c r="AK2125" s="13">
        <f t="shared" si="2546"/>
        <v>5.3838518576423034E-4</v>
      </c>
      <c r="AL2125" s="13">
        <f t="shared" si="2547"/>
        <v>6.2353484566255498E-6</v>
      </c>
      <c r="AM2125" s="13">
        <f t="shared" si="2548"/>
        <v>3.6170282567820778E-3</v>
      </c>
      <c r="AN2125" s="13">
        <f t="shared" si="2549"/>
        <v>2.6393070399498837E-3</v>
      </c>
      <c r="AO2125" s="13">
        <f t="shared" si="2550"/>
        <v>9.6293713465848453E-4</v>
      </c>
      <c r="AP2125" s="13">
        <f t="shared" si="2551"/>
        <v>2.3421499438274266E-4</v>
      </c>
      <c r="AQ2125" s="13">
        <f t="shared" si="2552"/>
        <v>4.2726047438052873E-5</v>
      </c>
      <c r="AR2125" s="13">
        <f t="shared" si="2553"/>
        <v>2.3575881662530766E-4</v>
      </c>
      <c r="AS2125" s="13">
        <f t="shared" si="2554"/>
        <v>2.970179862456238E-4</v>
      </c>
      <c r="AT2125" s="13">
        <f t="shared" si="2555"/>
        <v>1.8709731711457784E-4</v>
      </c>
      <c r="AU2125" s="13">
        <f t="shared" si="2556"/>
        <v>7.8570788510036834E-5</v>
      </c>
      <c r="AV2125" s="13">
        <f t="shared" si="2557"/>
        <v>2.4746622114743042E-5</v>
      </c>
      <c r="AW2125" s="13">
        <f t="shared" si="2558"/>
        <v>1.5922492347888888E-7</v>
      </c>
      <c r="AX2125" s="13">
        <f t="shared" si="2559"/>
        <v>7.5947845373007918E-4</v>
      </c>
      <c r="AY2125" s="13">
        <f t="shared" si="2560"/>
        <v>5.541833481288224E-4</v>
      </c>
      <c r="AZ2125" s="13">
        <f t="shared" si="2561"/>
        <v>2.021908467810349E-4</v>
      </c>
      <c r="BA2125" s="13">
        <f t="shared" si="2562"/>
        <v>4.9178836643222206E-5</v>
      </c>
      <c r="BB2125" s="13">
        <f t="shared" si="2563"/>
        <v>8.9713184798615348E-6</v>
      </c>
      <c r="BC2125" s="13">
        <f t="shared" si="2564"/>
        <v>1.3092551310393382E-6</v>
      </c>
      <c r="BD2125" s="13">
        <f t="shared" si="2565"/>
        <v>2.8671783403161708E-5</v>
      </c>
      <c r="BE2125" s="13">
        <f t="shared" si="2566"/>
        <v>3.6121810799603545E-5</v>
      </c>
      <c r="BF2125" s="13">
        <f t="shared" si="2567"/>
        <v>2.2753820316919549E-5</v>
      </c>
      <c r="BG2125" s="13">
        <f t="shared" si="2568"/>
        <v>9.5553780860536362E-6</v>
      </c>
      <c r="BH2125" s="13">
        <f t="shared" si="2569"/>
        <v>3.0095578158651102E-6</v>
      </c>
      <c r="BI2125" s="13">
        <f t="shared" si="2570"/>
        <v>7.5831123921757641E-7</v>
      </c>
      <c r="BJ2125" s="14">
        <f t="shared" si="2571"/>
        <v>0.48964427668162214</v>
      </c>
      <c r="BK2125" s="14">
        <f t="shared" si="2572"/>
        <v>0.29505730415009757</v>
      </c>
      <c r="BL2125" s="14">
        <f t="shared" si="2573"/>
        <v>0.20664984310666193</v>
      </c>
      <c r="BM2125" s="14">
        <f t="shared" si="2574"/>
        <v>0.3201421351764262</v>
      </c>
      <c r="BN2125" s="14">
        <f t="shared" si="2575"/>
        <v>0.67951094452507699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1.36879432624113</v>
      </c>
      <c r="F2126" s="10">
        <f>VLOOKUP(B2126,home!$B$2:$E$405,3,FALSE)</f>
        <v>1.22</v>
      </c>
      <c r="G2126" s="10">
        <f>VLOOKUP(C2126,away!$B$2:$E$405,4,FALSE)</f>
        <v>0.94</v>
      </c>
      <c r="H2126" s="10">
        <f>VLOOKUP(A2126,away!$A$2:$E$405,3,FALSE)</f>
        <v>1.1489361702127701</v>
      </c>
      <c r="I2126" s="10">
        <f>VLOOKUP(C2126,away!$B$2:$E$405,3,FALSE)</f>
        <v>0.52</v>
      </c>
      <c r="J2126" s="10">
        <f>VLOOKUP(B2126,home!$B$2:$E$405,4,FALSE)</f>
        <v>0.57999999999999996</v>
      </c>
      <c r="K2126" s="12">
        <f t="shared" si="2520"/>
        <v>1.5697333333333277</v>
      </c>
      <c r="L2126" s="12">
        <f t="shared" si="2521"/>
        <v>0.34651914893617147</v>
      </c>
      <c r="M2126" s="13">
        <f t="shared" si="2522"/>
        <v>0.14715740507349656</v>
      </c>
      <c r="N2126" s="13">
        <f t="shared" si="2523"/>
        <v>0.23099788399070245</v>
      </c>
      <c r="O2126" s="13">
        <f t="shared" si="2524"/>
        <v>5.0992858765723466E-2</v>
      </c>
      <c r="P2126" s="13">
        <f t="shared" si="2525"/>
        <v>8.0045190166514679E-2</v>
      </c>
      <c r="Q2126" s="13">
        <f t="shared" si="2526"/>
        <v>0.18130253921483541</v>
      </c>
      <c r="R2126" s="13">
        <f t="shared" si="2527"/>
        <v>8.8350010106604416E-3</v>
      </c>
      <c r="S2126" s="13">
        <f t="shared" si="2528"/>
        <v>1.0884998389298624E-2</v>
      </c>
      <c r="T2126" s="13">
        <f t="shared" si="2529"/>
        <v>6.2824801588691609E-2</v>
      </c>
      <c r="U2126" s="13">
        <f t="shared" si="2530"/>
        <v>1.3868595586467332E-2</v>
      </c>
      <c r="V2126" s="13">
        <f t="shared" si="2531"/>
        <v>6.578683293416743E-4</v>
      </c>
      <c r="W2126" s="13">
        <f t="shared" si="2532"/>
        <v>9.4865546407833304E-2</v>
      </c>
      <c r="X2126" s="13">
        <f t="shared" si="2533"/>
        <v>3.2872728404607275E-2</v>
      </c>
      <c r="Y2126" s="13">
        <f t="shared" si="2534"/>
        <v>5.6955149349872097E-3</v>
      </c>
      <c r="Z2126" s="13">
        <f t="shared" si="2535"/>
        <v>1.0204990103547574E-3</v>
      </c>
      <c r="AA2126" s="13">
        <f t="shared" si="2536"/>
        <v>1.6019113131875353E-3</v>
      </c>
      <c r="AB2126" s="13">
        <f t="shared" si="2537"/>
        <v>1.2572867926771193E-3</v>
      </c>
      <c r="AC2126" s="13">
        <f t="shared" si="2538"/>
        <v>2.2365165509502147E-5</v>
      </c>
      <c r="AD2126" s="13">
        <f t="shared" si="2539"/>
        <v>3.7228402595313917E-2</v>
      </c>
      <c r="AE2126" s="13">
        <f t="shared" si="2540"/>
        <v>1.2900354383581336E-2</v>
      </c>
      <c r="AF2126" s="13">
        <f t="shared" si="2541"/>
        <v>2.2351099109868063E-3</v>
      </c>
      <c r="AG2126" s="13">
        <f t="shared" si="2542"/>
        <v>2.5816946137798349E-4</v>
      </c>
      <c r="AH2126" s="13">
        <f t="shared" si="2543"/>
        <v>8.8405612139583914E-5</v>
      </c>
      <c r="AI2126" s="13">
        <f t="shared" si="2544"/>
        <v>1.3877323622924232E-4</v>
      </c>
      <c r="AJ2126" s="13">
        <f t="shared" si="2545"/>
        <v>1.0891848734179096E-4</v>
      </c>
      <c r="AK2126" s="13">
        <f t="shared" si="2546"/>
        <v>5.6990993398884455E-5</v>
      </c>
      <c r="AL2126" s="13">
        <f t="shared" si="2547"/>
        <v>4.8661470360110297E-7</v>
      </c>
      <c r="AM2126" s="13">
        <f t="shared" si="2548"/>
        <v>1.168773290012344E-2</v>
      </c>
      <c r="AN2126" s="13">
        <f t="shared" si="2549"/>
        <v>4.0500232575440658E-3</v>
      </c>
      <c r="AO2126" s="13">
        <f t="shared" si="2550"/>
        <v>7.0170530618793509E-4</v>
      </c>
      <c r="AP2126" s="13">
        <f t="shared" si="2551"/>
        <v>8.1051441834746328E-5</v>
      </c>
      <c r="AQ2126" s="13">
        <f t="shared" si="2552"/>
        <v>7.0214691611564723E-6</v>
      </c>
      <c r="AR2126" s="13">
        <f t="shared" si="2553"/>
        <v>6.1268474959579769E-6</v>
      </c>
      <c r="AS2126" s="13">
        <f t="shared" si="2554"/>
        <v>9.6175167426550654E-6</v>
      </c>
      <c r="AT2126" s="13">
        <f t="shared" si="2555"/>
        <v>7.548468307418514E-6</v>
      </c>
      <c r="AU2126" s="13">
        <f t="shared" si="2556"/>
        <v>3.9496941059216817E-6</v>
      </c>
      <c r="AV2126" s="13">
        <f t="shared" si="2557"/>
        <v>1.5499916236338599E-6</v>
      </c>
      <c r="AW2126" s="13">
        <f t="shared" si="2558"/>
        <v>7.3525137680745939E-9</v>
      </c>
      <c r="AX2126" s="13">
        <f t="shared" si="2559"/>
        <v>3.0577706540700625E-3</v>
      </c>
      <c r="AY2126" s="13">
        <f t="shared" si="2560"/>
        <v>1.0595760846903585E-3</v>
      </c>
      <c r="AZ2126" s="13">
        <f t="shared" si="2561"/>
        <v>1.8358170155001184E-4</v>
      </c>
      <c r="BA2126" s="13">
        <f t="shared" si="2562"/>
        <v>2.1204858327121454E-5</v>
      </c>
      <c r="BB2126" s="13">
        <f t="shared" si="2563"/>
        <v>1.836972365206553E-6</v>
      </c>
      <c r="BC2126" s="13">
        <f t="shared" si="2564"/>
        <v>1.2730922012212814E-7</v>
      </c>
      <c r="BD2126" s="13">
        <f t="shared" si="2565"/>
        <v>3.5384499666017866E-7</v>
      </c>
      <c r="BE2126" s="13">
        <f t="shared" si="2566"/>
        <v>5.5544228609070228E-7</v>
      </c>
      <c r="BF2126" s="13">
        <f t="shared" si="2567"/>
        <v>4.3594813560972115E-7</v>
      </c>
      <c r="BG2126" s="13">
        <f t="shared" si="2568"/>
        <v>2.28107440023699E-7</v>
      </c>
      <c r="BH2126" s="13">
        <f t="shared" si="2569"/>
        <v>8.9516963046633311E-8</v>
      </c>
      <c r="BI2126" s="13">
        <f t="shared" si="2570"/>
        <v>2.8103552158613594E-8</v>
      </c>
      <c r="BJ2126" s="14">
        <f t="shared" si="2571"/>
        <v>0.6820326828479919</v>
      </c>
      <c r="BK2126" s="14">
        <f t="shared" si="2572"/>
        <v>0.23982788982355496</v>
      </c>
      <c r="BL2126" s="14">
        <f t="shared" si="2573"/>
        <v>7.6979225279474567E-2</v>
      </c>
      <c r="BM2126" s="14">
        <f t="shared" si="2574"/>
        <v>0.29946985000726623</v>
      </c>
      <c r="BN2126" s="14">
        <f t="shared" si="2575"/>
        <v>0.69933087822193307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1.36879432624113</v>
      </c>
      <c r="F2127" s="10">
        <f>VLOOKUP(B2127,home!$B$2:$E$405,3,FALSE)</f>
        <v>1.19</v>
      </c>
      <c r="G2127" s="10">
        <f>VLOOKUP(C2127,away!$B$2:$E$405,4,FALSE)</f>
        <v>1.46</v>
      </c>
      <c r="H2127" s="10">
        <f>VLOOKUP(A2127,away!$A$2:$E$405,3,FALSE)</f>
        <v>1.1489361702127701</v>
      </c>
      <c r="I2127" s="10">
        <f>VLOOKUP(C2127,away!$B$2:$E$405,3,FALSE)</f>
        <v>0.82</v>
      </c>
      <c r="J2127" s="10">
        <f>VLOOKUP(B2127,home!$B$2:$E$405,4,FALSE)</f>
        <v>1.0900000000000001</v>
      </c>
      <c r="K2127" s="12">
        <f t="shared" si="2520"/>
        <v>2.378143262411339</v>
      </c>
      <c r="L2127" s="12">
        <f t="shared" si="2521"/>
        <v>1.026919148936174</v>
      </c>
      <c r="M2127" s="13">
        <f t="shared" si="2522"/>
        <v>3.3204747664274649E-2</v>
      </c>
      <c r="N2127" s="13">
        <f t="shared" si="2523"/>
        <v>7.8965646937863399E-2</v>
      </c>
      <c r="O2127" s="13">
        <f t="shared" si="2524"/>
        <v>3.4098591212037337E-2</v>
      </c>
      <c r="P2127" s="13">
        <f t="shared" si="2525"/>
        <v>8.1091334948625068E-2</v>
      </c>
      <c r="Q2127" s="13">
        <f t="shared" si="2526"/>
        <v>9.3895810613616237E-2</v>
      </c>
      <c r="R2127" s="13">
        <f t="shared" si="2527"/>
        <v>1.7508248133693938E-2</v>
      </c>
      <c r="S2127" s="13">
        <f t="shared" si="2528"/>
        <v>4.9509520974504222E-2</v>
      </c>
      <c r="T2127" s="13">
        <f t="shared" si="2529"/>
        <v>9.6423405924006958E-2</v>
      </c>
      <c r="U2127" s="13">
        <f t="shared" si="2530"/>
        <v>4.1637122335770133E-2</v>
      </c>
      <c r="V2127" s="13">
        <f t="shared" si="2531"/>
        <v>1.3434468230875778E-2</v>
      </c>
      <c r="W2127" s="13">
        <f t="shared" si="2532"/>
        <v>7.4432563126474172E-2</v>
      </c>
      <c r="X2127" s="13">
        <f t="shared" si="2533"/>
        <v>7.6436224378976902E-2</v>
      </c>
      <c r="Y2127" s="13">
        <f t="shared" si="2534"/>
        <v>3.9246911243576689E-2</v>
      </c>
      <c r="Z2127" s="13">
        <f t="shared" si="2535"/>
        <v>5.9931850909387789E-3</v>
      </c>
      <c r="AA2127" s="13">
        <f t="shared" si="2536"/>
        <v>1.4252652744400143E-2</v>
      </c>
      <c r="AB2127" s="13">
        <f t="shared" si="2537"/>
        <v>1.6947425047791845E-2</v>
      </c>
      <c r="AC2127" s="13">
        <f t="shared" si="2538"/>
        <v>2.0505707763944403E-3</v>
      </c>
      <c r="AD2127" s="13">
        <f t="shared" si="2539"/>
        <v>4.4252824625807811E-2</v>
      </c>
      <c r="AE2127" s="13">
        <f t="shared" si="2540"/>
        <v>4.5444073002756318E-2</v>
      </c>
      <c r="AF2127" s="13">
        <f t="shared" si="2541"/>
        <v>2.3333694386091938E-2</v>
      </c>
      <c r="AG2127" s="13">
        <f t="shared" si="2542"/>
        <v>7.987272526834106E-3</v>
      </c>
      <c r="AH2127" s="13">
        <f t="shared" si="2543"/>
        <v>1.5386291332509542E-3</v>
      </c>
      <c r="AI2127" s="13">
        <f t="shared" si="2544"/>
        <v>3.6590805065905545E-3</v>
      </c>
      <c r="AJ2127" s="13">
        <f t="shared" si="2545"/>
        <v>4.3509088266844992E-3</v>
      </c>
      <c r="AK2127" s="13">
        <f t="shared" si="2546"/>
        <v>3.4490281705152549E-3</v>
      </c>
      <c r="AL2127" s="13">
        <f t="shared" si="2547"/>
        <v>2.003129472275678E-4</v>
      </c>
      <c r="AM2127" s="13">
        <f t="shared" si="2548"/>
        <v>2.1047911345307087E-2</v>
      </c>
      <c r="AN2127" s="13">
        <f t="shared" si="2549"/>
        <v>2.1614503205606796E-2</v>
      </c>
      <c r="AO2127" s="13">
        <f t="shared" si="2550"/>
        <v>1.1098173618289965E-2</v>
      </c>
      <c r="AP2127" s="13">
        <f t="shared" si="2551"/>
        <v>3.7989756689467439E-3</v>
      </c>
      <c r="AQ2127" s="13">
        <f t="shared" si="2552"/>
        <v>9.753102151960054E-4</v>
      </c>
      <c r="AR2127" s="13">
        <f t="shared" si="2553"/>
        <v>3.1600954400929466E-4</v>
      </c>
      <c r="AS2127" s="13">
        <f t="shared" si="2554"/>
        <v>7.5151596794338356E-4</v>
      </c>
      <c r="AT2127" s="13">
        <f t="shared" si="2555"/>
        <v>8.9360631787954703E-4</v>
      </c>
      <c r="AU2127" s="13">
        <f t="shared" si="2556"/>
        <v>7.0837461470448317E-4</v>
      </c>
      <c r="AV2127" s="13">
        <f t="shared" si="2557"/>
        <v>4.2115407930567382E-4</v>
      </c>
      <c r="AW2127" s="13">
        <f t="shared" si="2558"/>
        <v>1.3588789957933956E-5</v>
      </c>
      <c r="AX2127" s="13">
        <f t="shared" si="2559"/>
        <v>8.3424914256122022E-3</v>
      </c>
      <c r="AY2127" s="13">
        <f t="shared" si="2560"/>
        <v>8.5670641947970111E-3</v>
      </c>
      <c r="AZ2127" s="13">
        <f t="shared" si="2561"/>
        <v>4.398841135901257E-3</v>
      </c>
      <c r="BA2127" s="13">
        <f t="shared" si="2562"/>
        <v>1.5057513985283842E-3</v>
      </c>
      <c r="BB2127" s="13">
        <f t="shared" si="2563"/>
        <v>3.865712361715554E-4</v>
      </c>
      <c r="BC2127" s="13">
        <f t="shared" si="2564"/>
        <v>7.939548097049971E-5</v>
      </c>
      <c r="BD2127" s="13">
        <f t="shared" si="2565"/>
        <v>5.408604199828887E-5</v>
      </c>
      <c r="BE2127" s="13">
        <f t="shared" si="2566"/>
        <v>1.2862435636872737E-4</v>
      </c>
      <c r="BF2127" s="13">
        <f t="shared" si="2567"/>
        <v>1.5294357324014204E-4</v>
      </c>
      <c r="BG2127" s="13">
        <f t="shared" si="2568"/>
        <v>1.2124057607671964E-4</v>
      </c>
      <c r="BH2127" s="13">
        <f t="shared" si="2569"/>
        <v>7.2081864781930056E-5</v>
      </c>
      <c r="BI2127" s="13">
        <f t="shared" si="2570"/>
        <v>3.4284200214638433E-5</v>
      </c>
      <c r="BJ2127" s="14">
        <f t="shared" si="2571"/>
        <v>0.66223341569133187</v>
      </c>
      <c r="BK2127" s="14">
        <f t="shared" si="2572"/>
        <v>0.18805801973669872</v>
      </c>
      <c r="BL2127" s="14">
        <f t="shared" si="2573"/>
        <v>0.14109560724725753</v>
      </c>
      <c r="BM2127" s="14">
        <f t="shared" si="2574"/>
        <v>0.65006237285127744</v>
      </c>
      <c r="BN2127" s="14">
        <f t="shared" si="2575"/>
        <v>0.33876437951011062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1.36879432624113</v>
      </c>
      <c r="F2128" s="10">
        <f>VLOOKUP(B2128,home!$B$2:$E$405,3,FALSE)</f>
        <v>0.91</v>
      </c>
      <c r="G2128" s="10">
        <f>VLOOKUP(C2128,away!$B$2:$E$405,4,FALSE)</f>
        <v>0.83</v>
      </c>
      <c r="H2128" s="10">
        <f>VLOOKUP(A2128,away!$A$2:$E$405,3,FALSE)</f>
        <v>1.1489361702127701</v>
      </c>
      <c r="I2128" s="10">
        <f>VLOOKUP(C2128,away!$B$2:$E$405,3,FALSE)</f>
        <v>1.25</v>
      </c>
      <c r="J2128" s="10">
        <f>VLOOKUP(B2128,home!$B$2:$E$405,4,FALSE)</f>
        <v>0.98</v>
      </c>
      <c r="K2128" s="12">
        <f t="shared" si="2520"/>
        <v>1.0338503546099254</v>
      </c>
      <c r="L2128" s="12">
        <f t="shared" si="2521"/>
        <v>1.4074468085106433</v>
      </c>
      <c r="M2128" s="13">
        <f t="shared" si="2522"/>
        <v>8.7047862918036761E-2</v>
      </c>
      <c r="N2128" s="13">
        <f t="shared" si="2523"/>
        <v>8.9994463945848466E-2</v>
      </c>
      <c r="O2128" s="13">
        <f t="shared" si="2524"/>
        <v>0.12251523685166281</v>
      </c>
      <c r="P2128" s="13">
        <f t="shared" si="2525"/>
        <v>0.12666242106421058</v>
      </c>
      <c r="Q2128" s="13">
        <f t="shared" si="2526"/>
        <v>4.6520404231672793E-2</v>
      </c>
      <c r="R2128" s="13">
        <f t="shared" si="2527"/>
        <v>8.6216839550399202E-2</v>
      </c>
      <c r="S2128" s="13">
        <f t="shared" si="2528"/>
        <v>4.6076285999558736E-2</v>
      </c>
      <c r="T2128" s="13">
        <f t="shared" si="2529"/>
        <v>6.5474994466492895E-2</v>
      </c>
      <c r="U2128" s="13">
        <f t="shared" si="2530"/>
        <v>8.9135310142527249E-2</v>
      </c>
      <c r="V2128" s="13">
        <f t="shared" si="2531"/>
        <v>7.4494571692591419E-3</v>
      </c>
      <c r="W2128" s="13">
        <f t="shared" si="2532"/>
        <v>1.6031712137170664E-2</v>
      </c>
      <c r="X2128" s="13">
        <f t="shared" si="2533"/>
        <v>2.2563782082422195E-2</v>
      </c>
      <c r="Y2128" s="13">
        <f t="shared" si="2534"/>
        <v>1.587866153991738E-2</v>
      </c>
      <c r="Z2128" s="13">
        <f t="shared" si="2535"/>
        <v>4.0448538555027877E-2</v>
      </c>
      <c r="AA2128" s="13">
        <f t="shared" si="2536"/>
        <v>4.18177359285688E-2</v>
      </c>
      <c r="AB2128" s="13">
        <f t="shared" si="2537"/>
        <v>2.1616640559367534E-2</v>
      </c>
      <c r="AC2128" s="13">
        <f t="shared" si="2538"/>
        <v>6.7747662682494133E-4</v>
      </c>
      <c r="AD2128" s="13">
        <f t="shared" si="2539"/>
        <v>4.1435978195045334E-3</v>
      </c>
      <c r="AE2128" s="13">
        <f t="shared" si="2540"/>
        <v>5.8318935268133155E-3</v>
      </c>
      <c r="AF2128" s="13">
        <f t="shared" si="2541"/>
        <v>4.1040399659436413E-3</v>
      </c>
      <c r="AG2128" s="13">
        <f t="shared" si="2542"/>
        <v>1.9254059840225033E-3</v>
      </c>
      <c r="AH2128" s="13">
        <f t="shared" si="2543"/>
        <v>1.4232291624548414E-2</v>
      </c>
      <c r="AI2128" s="13">
        <f t="shared" si="2544"/>
        <v>1.4714059742951249E-2</v>
      </c>
      <c r="AJ2128" s="13">
        <f t="shared" si="2545"/>
        <v>7.6060679415008879E-3</v>
      </c>
      <c r="AK2128" s="13">
        <f t="shared" si="2546"/>
        <v>2.6211786795026265E-3</v>
      </c>
      <c r="AL2128" s="13">
        <f t="shared" si="2547"/>
        <v>3.943156185183329E-5</v>
      </c>
      <c r="AM2128" s="13">
        <f t="shared" si="2548"/>
        <v>8.5677201501113535E-4</v>
      </c>
      <c r="AN2128" s="13">
        <f t="shared" si="2549"/>
        <v>1.2058610381486554E-3</v>
      </c>
      <c r="AO2128" s="13">
        <f t="shared" si="2550"/>
        <v>8.4859263482482813E-4</v>
      </c>
      <c r="AP2128" s="13">
        <f t="shared" si="2551"/>
        <v>3.981163318699476E-4</v>
      </c>
      <c r="AQ2128" s="13">
        <f t="shared" si="2552"/>
        <v>1.4008189017658039E-4</v>
      </c>
      <c r="AR2128" s="13">
        <f t="shared" si="2553"/>
        <v>4.0062386849526845E-3</v>
      </c>
      <c r="AS2128" s="13">
        <f t="shared" si="2554"/>
        <v>4.1418512850903335E-3</v>
      </c>
      <c r="AT2128" s="13">
        <f t="shared" si="2555"/>
        <v>2.1410272099161081E-3</v>
      </c>
      <c r="AU2128" s="13">
        <f t="shared" si="2556"/>
        <v>7.3783391340042259E-4</v>
      </c>
      <c r="AV2128" s="13">
        <f t="shared" si="2557"/>
        <v>1.9070246325306393E-4</v>
      </c>
      <c r="AW2128" s="13">
        <f t="shared" si="2558"/>
        <v>1.5937901935880725E-6</v>
      </c>
      <c r="AX2128" s="13">
        <f t="shared" si="2559"/>
        <v>1.4762900858985369E-4</v>
      </c>
      <c r="AY2128" s="13">
        <f t="shared" si="2560"/>
        <v>2.0777997698337989E-4</v>
      </c>
      <c r="AZ2128" s="13">
        <f t="shared" si="2561"/>
        <v>1.4621963273883651E-4</v>
      </c>
      <c r="BA2128" s="13">
        <f t="shared" si="2562"/>
        <v>6.8598785146624646E-5</v>
      </c>
      <c r="BB2128" s="13">
        <f t="shared" si="2563"/>
        <v>2.413728530558103E-5</v>
      </c>
      <c r="BC2128" s="13">
        <f t="shared" si="2564"/>
        <v>6.7943890338901724E-6</v>
      </c>
      <c r="BD2128" s="13">
        <f t="shared" si="2565"/>
        <v>9.3976130854475529E-4</v>
      </c>
      <c r="BE2128" s="13">
        <f t="shared" si="2566"/>
        <v>9.7157256208768269E-4</v>
      </c>
      <c r="BF2128" s="13">
        <f t="shared" si="2567"/>
        <v>5.0223031892181224E-4</v>
      </c>
      <c r="BG2128" s="13">
        <f t="shared" si="2568"/>
        <v>1.7307699777105719E-4</v>
      </c>
      <c r="BH2128" s="13">
        <f t="shared" si="2569"/>
        <v>4.473392888010717E-5</v>
      </c>
      <c r="BI2128" s="13">
        <f t="shared" si="2570"/>
        <v>9.2496376471587994E-6</v>
      </c>
      <c r="BJ2128" s="14">
        <f t="shared" si="2571"/>
        <v>0.27651953868763768</v>
      </c>
      <c r="BK2128" s="14">
        <f t="shared" si="2572"/>
        <v>0.26816071531672536</v>
      </c>
      <c r="BL2128" s="14">
        <f t="shared" si="2573"/>
        <v>0.41433363933149397</v>
      </c>
      <c r="BM2128" s="14">
        <f t="shared" si="2574"/>
        <v>0.44029901714226449</v>
      </c>
      <c r="BN2128" s="14">
        <f t="shared" si="2575"/>
        <v>0.55895722856183061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1.36879432624113</v>
      </c>
      <c r="F2129" s="10">
        <f>VLOOKUP(B2129,home!$B$2:$E$405,3,FALSE)</f>
        <v>1.25</v>
      </c>
      <c r="G2129" s="10">
        <f>VLOOKUP(C2129,away!$B$2:$E$405,4,FALSE)</f>
        <v>0.73</v>
      </c>
      <c r="H2129" s="10">
        <f>VLOOKUP(A2129,away!$A$2:$E$405,3,FALSE)</f>
        <v>1.1489361702127701</v>
      </c>
      <c r="I2129" s="10">
        <f>VLOOKUP(C2129,away!$B$2:$E$405,3,FALSE)</f>
        <v>0.73</v>
      </c>
      <c r="J2129" s="10">
        <f>VLOOKUP(B2129,home!$B$2:$E$405,4,FALSE)</f>
        <v>1.1200000000000001</v>
      </c>
      <c r="K2129" s="12">
        <f t="shared" si="2520"/>
        <v>1.2490248226950309</v>
      </c>
      <c r="L2129" s="12">
        <f t="shared" si="2521"/>
        <v>0.93937021276596089</v>
      </c>
      <c r="M2129" s="13">
        <f t="shared" si="2522"/>
        <v>0.11209651525112849</v>
      </c>
      <c r="N2129" s="13">
        <f t="shared" si="2523"/>
        <v>0.14001133008627159</v>
      </c>
      <c r="O2129" s="13">
        <f t="shared" si="2524"/>
        <v>0.10530012738177534</v>
      </c>
      <c r="P2129" s="13">
        <f t="shared" si="2525"/>
        <v>0.13152247293278613</v>
      </c>
      <c r="Q2129" s="13">
        <f t="shared" si="2526"/>
        <v>8.7438813368150417E-2</v>
      </c>
      <c r="R2129" s="13">
        <f t="shared" si="2527"/>
        <v>4.9457901531450535E-2</v>
      </c>
      <c r="S2129" s="13">
        <f t="shared" si="2528"/>
        <v>3.8578721309049158E-2</v>
      </c>
      <c r="T2129" s="13">
        <f t="shared" si="2529"/>
        <v>8.2137416717642589E-2</v>
      </c>
      <c r="U2129" s="13">
        <f t="shared" si="2530"/>
        <v>6.177414669118831E-2</v>
      </c>
      <c r="V2129" s="13">
        <f t="shared" si="2531"/>
        <v>5.0293652134242089E-3</v>
      </c>
      <c r="W2129" s="13">
        <f t="shared" si="2532"/>
        <v>3.6404416121272654E-2</v>
      </c>
      <c r="X2129" s="13">
        <f t="shared" si="2533"/>
        <v>3.4197224117460463E-2</v>
      </c>
      <c r="Y2129" s="13">
        <f t="shared" si="2534"/>
        <v>1.606192684761204E-2</v>
      </c>
      <c r="Z2129" s="13">
        <f t="shared" si="2535"/>
        <v>1.5486426494852214E-2</v>
      </c>
      <c r="AA2129" s="13">
        <f t="shared" si="2536"/>
        <v>1.9342931106912417E-2</v>
      </c>
      <c r="AB2129" s="13">
        <f t="shared" si="2537"/>
        <v>1.207990054810674E-2</v>
      </c>
      <c r="AC2129" s="13">
        <f t="shared" si="2538"/>
        <v>3.6880860472657663E-4</v>
      </c>
      <c r="AD2129" s="13">
        <f t="shared" si="2539"/>
        <v>1.1367504847797182E-2</v>
      </c>
      <c r="AE2129" s="13">
        <f t="shared" si="2540"/>
        <v>1.067829544749333E-2</v>
      </c>
      <c r="AF2129" s="13">
        <f t="shared" si="2541"/>
        <v>5.0154363332447997E-3</v>
      </c>
      <c r="AG2129" s="13">
        <f t="shared" si="2542"/>
        <v>1.5704504984914332E-3</v>
      </c>
      <c r="AH2129" s="13">
        <f t="shared" si="2543"/>
        <v>3.6368719378634335E-3</v>
      </c>
      <c r="AI2129" s="13">
        <f t="shared" si="2544"/>
        <v>4.5425433273544088E-3</v>
      </c>
      <c r="AJ2129" s="13">
        <f t="shared" si="2545"/>
        <v>2.836874687016668E-3</v>
      </c>
      <c r="AK2129" s="13">
        <f t="shared" si="2546"/>
        <v>1.181108967653005E-3</v>
      </c>
      <c r="AL2129" s="13">
        <f t="shared" si="2547"/>
        <v>1.7308876952637106E-5</v>
      </c>
      <c r="AM2129" s="13">
        <f t="shared" si="2548"/>
        <v>2.8396591454009556E-3</v>
      </c>
      <c r="AN2129" s="13">
        <f t="shared" si="2549"/>
        <v>2.667491215598102E-3</v>
      </c>
      <c r="AO2129" s="13">
        <f t="shared" si="2550"/>
        <v>1.2528808953738602E-3</v>
      </c>
      <c r="AP2129" s="13">
        <f t="shared" si="2551"/>
        <v>3.9230633108591696E-4</v>
      </c>
      <c r="AQ2129" s="13">
        <f t="shared" si="2552"/>
        <v>9.2130220425402812E-5</v>
      </c>
      <c r="AR2129" s="13">
        <f t="shared" si="2553"/>
        <v>6.8327383321466542E-4</v>
      </c>
      <c r="AS2129" s="13">
        <f t="shared" si="2554"/>
        <v>8.5342597838310164E-4</v>
      </c>
      <c r="AT2129" s="13">
        <f t="shared" si="2555"/>
        <v>5.3297511566664346E-4</v>
      </c>
      <c r="AU2129" s="13">
        <f t="shared" si="2556"/>
        <v>2.218997164487976E-4</v>
      </c>
      <c r="AV2129" s="13">
        <f t="shared" si="2557"/>
        <v>6.9289563498384313E-5</v>
      </c>
      <c r="AW2129" s="13">
        <f t="shared" si="2558"/>
        <v>5.641235678320273E-7</v>
      </c>
      <c r="AX2129" s="13">
        <f t="shared" si="2559"/>
        <v>5.9113412676645865E-4</v>
      </c>
      <c r="AY2129" s="13">
        <f t="shared" si="2560"/>
        <v>5.5529379043382874E-4</v>
      </c>
      <c r="AZ2129" s="13">
        <f t="shared" si="2561"/>
        <v>2.6081322303372125E-4</v>
      </c>
      <c r="BA2129" s="13">
        <f t="shared" si="2562"/>
        <v>8.1666724271120943E-5</v>
      </c>
      <c r="BB2129" s="13">
        <f t="shared" si="2563"/>
        <v>1.9178822038615477E-5</v>
      </c>
      <c r="BC2129" s="13">
        <f t="shared" si="2564"/>
        <v>3.6032028278029456E-6</v>
      </c>
      <c r="BD2129" s="13">
        <f t="shared" si="2565"/>
        <v>1.0697451434737897E-4</v>
      </c>
      <c r="BE2129" s="13">
        <f t="shared" si="2566"/>
        <v>1.3361382381562207E-4</v>
      </c>
      <c r="BF2129" s="13">
        <f t="shared" si="2567"/>
        <v>8.3443491300456231E-5</v>
      </c>
      <c r="BG2129" s="13">
        <f t="shared" si="2568"/>
        <v>3.4740997308868894E-5</v>
      </c>
      <c r="BH2129" s="13">
        <f t="shared" si="2569"/>
        <v>1.0848092000989636E-5</v>
      </c>
      <c r="BI2129" s="13">
        <f t="shared" si="2570"/>
        <v>2.7099072376230922E-6</v>
      </c>
      <c r="BJ2129" s="14">
        <f t="shared" si="2571"/>
        <v>0.43363897208269231</v>
      </c>
      <c r="BK2129" s="14">
        <f t="shared" si="2572"/>
        <v>0.28816848597850103</v>
      </c>
      <c r="BL2129" s="14">
        <f t="shared" si="2573"/>
        <v>0.26288560121254334</v>
      </c>
      <c r="BM2129" s="14">
        <f t="shared" si="2574"/>
        <v>0.37379759555016051</v>
      </c>
      <c r="BN2129" s="14">
        <f t="shared" si="2575"/>
        <v>0.62582716055156251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1.6532258064516101</v>
      </c>
      <c r="F2130" s="10">
        <f>VLOOKUP(B2130,home!$B$2:$E$405,3,FALSE)</f>
        <v>1.9</v>
      </c>
      <c r="G2130" s="10">
        <f>VLOOKUP(C2130,away!$B$2:$E$405,4,FALSE)</f>
        <v>0.71</v>
      </c>
      <c r="H2130" s="10">
        <f>VLOOKUP(A2130,away!$A$2:$E$405,3,FALSE)</f>
        <v>1.30645161290323</v>
      </c>
      <c r="I2130" s="10">
        <f>VLOOKUP(C2130,away!$B$2:$E$405,3,FALSE)</f>
        <v>0.6</v>
      </c>
      <c r="J2130" s="10">
        <f>VLOOKUP(B2130,home!$B$2:$E$405,4,FALSE)</f>
        <v>0.66</v>
      </c>
      <c r="K2130" s="12">
        <f t="shared" si="2520"/>
        <v>2.2302016129032221</v>
      </c>
      <c r="L2130" s="12">
        <f t="shared" si="2521"/>
        <v>0.51735483870967913</v>
      </c>
      <c r="M2130" s="13">
        <f t="shared" si="2522"/>
        <v>6.4084263038750103E-2</v>
      </c>
      <c r="N2130" s="13">
        <f t="shared" si="2523"/>
        <v>0.14292082679073481</v>
      </c>
      <c r="O2130" s="13">
        <f t="shared" si="2524"/>
        <v>3.3154303568241207E-2</v>
      </c>
      <c r="P2130" s="13">
        <f t="shared" si="2525"/>
        <v>7.3940781292574587E-2</v>
      </c>
      <c r="Q2130" s="13">
        <f t="shared" si="2526"/>
        <v>0.15937112921307942</v>
      </c>
      <c r="R2130" s="13">
        <f t="shared" si="2527"/>
        <v>8.5762696875395835E-3</v>
      </c>
      <c r="S2130" s="13">
        <f t="shared" si="2528"/>
        <v>2.1328321802071951E-2</v>
      </c>
      <c r="T2130" s="13">
        <f t="shared" si="2529"/>
        <v>8.2451424849012134E-2</v>
      </c>
      <c r="U2130" s="13">
        <f t="shared" si="2530"/>
        <v>1.9126810489843795E-2</v>
      </c>
      <c r="V2130" s="13">
        <f t="shared" si="2531"/>
        <v>2.7343041158708701E-3</v>
      </c>
      <c r="W2130" s="13">
        <f t="shared" si="2532"/>
        <v>0.11847658314040585</v>
      </c>
      <c r="X2130" s="13">
        <f t="shared" si="2533"/>
        <v>6.1294433561478553E-2</v>
      </c>
      <c r="Y2130" s="13">
        <f t="shared" si="2534"/>
        <v>1.5855485894499938E-2</v>
      </c>
      <c r="Z2130" s="13">
        <f t="shared" si="2535"/>
        <v>1.4789915403092509E-3</v>
      </c>
      <c r="AA2130" s="13">
        <f t="shared" si="2536"/>
        <v>3.2984493186679121E-3</v>
      </c>
      <c r="AB2130" s="13">
        <f t="shared" si="2537"/>
        <v>3.6781034952863565E-3</v>
      </c>
      <c r="AC2130" s="13">
        <f t="shared" si="2538"/>
        <v>1.9717846183307862E-4</v>
      </c>
      <c r="AD2130" s="13">
        <f t="shared" si="2539"/>
        <v>6.6056666702748956E-2</v>
      </c>
      <c r="AE2130" s="13">
        <f t="shared" si="2540"/>
        <v>3.4174736147699718E-2</v>
      </c>
      <c r="AF2130" s="13">
        <f t="shared" si="2541"/>
        <v>8.8402325538195128E-3</v>
      </c>
      <c r="AG2130" s="13">
        <f t="shared" si="2542"/>
        <v>1.5245123623457834E-3</v>
      </c>
      <c r="AH2130" s="13">
        <f t="shared" si="2543"/>
        <v>1.9129085744741805E-4</v>
      </c>
      <c r="AI2130" s="13">
        <f t="shared" si="2544"/>
        <v>4.2661717881287207E-4</v>
      </c>
      <c r="AJ2130" s="13">
        <f t="shared" si="2545"/>
        <v>4.7572116014034485E-4</v>
      </c>
      <c r="AK2130" s="13">
        <f t="shared" si="2546"/>
        <v>3.5365136621239636E-4</v>
      </c>
      <c r="AL2130" s="13">
        <f t="shared" si="2547"/>
        <v>9.1002245048461144E-6</v>
      </c>
      <c r="AM2130" s="13">
        <f t="shared" si="2548"/>
        <v>2.9463936924696271E-2</v>
      </c>
      <c r="AN2130" s="13">
        <f t="shared" si="2549"/>
        <v>1.5243310335428396E-2</v>
      </c>
      <c r="AO2130" s="13">
        <f t="shared" si="2550"/>
        <v>3.9431001799935719E-3</v>
      </c>
      <c r="AP2130" s="13">
        <f t="shared" si="2551"/>
        <v>6.7999398587889376E-4</v>
      </c>
      <c r="AQ2130" s="13">
        <f t="shared" si="2552"/>
        <v>8.7949544721981708E-5</v>
      </c>
      <c r="AR2130" s="13">
        <f t="shared" si="2553"/>
        <v>1.9793050140269044E-5</v>
      </c>
      <c r="AS2130" s="13">
        <f t="shared" si="2554"/>
        <v>4.414249234710237E-5</v>
      </c>
      <c r="AT2130" s="13">
        <f t="shared" si="2555"/>
        <v>4.9223328815037928E-5</v>
      </c>
      <c r="AU2130" s="13">
        <f t="shared" si="2556"/>
        <v>3.6592649105254408E-5</v>
      </c>
      <c r="AV2130" s="13">
        <f t="shared" si="2557"/>
        <v>2.0402246263735009E-5</v>
      </c>
      <c r="AW2130" s="13">
        <f t="shared" si="2558"/>
        <v>2.916636098923217E-7</v>
      </c>
      <c r="AX2130" s="13">
        <f t="shared" si="2559"/>
        <v>1.0951753275322728E-2</v>
      </c>
      <c r="AY2130" s="13">
        <f t="shared" si="2560"/>
        <v>5.6659425493427893E-3</v>
      </c>
      <c r="AZ2130" s="13">
        <f t="shared" si="2561"/>
        <v>1.4656513968767735E-3</v>
      </c>
      <c r="BA2130" s="13">
        <f t="shared" si="2562"/>
        <v>2.527539473452664E-4</v>
      </c>
      <c r="BB2130" s="13">
        <f t="shared" si="2563"/>
        <v>3.2690869415511251E-5</v>
      </c>
      <c r="BC2130" s="13">
        <f t="shared" si="2564"/>
        <v>3.3825558947482019E-6</v>
      </c>
      <c r="BD2130" s="13">
        <f t="shared" si="2565"/>
        <v>1.7066717104819137E-6</v>
      </c>
      <c r="BE2130" s="13">
        <f t="shared" si="2566"/>
        <v>3.8062220014130647E-6</v>
      </c>
      <c r="BF2130" s="13">
        <f t="shared" si="2567"/>
        <v>4.2443212233095742E-6</v>
      </c>
      <c r="BG2130" s="13">
        <f t="shared" si="2568"/>
        <v>3.1552306793014627E-6</v>
      </c>
      <c r="BH2130" s="13">
        <f t="shared" si="2569"/>
        <v>1.759200137514963E-6</v>
      </c>
      <c r="BI2130" s="13">
        <f t="shared" si="2570"/>
        <v>7.8467419682108851E-7</v>
      </c>
      <c r="BJ2130" s="14">
        <f t="shared" si="2571"/>
        <v>0.75875649678074164</v>
      </c>
      <c r="BK2130" s="14">
        <f t="shared" si="2572"/>
        <v>0.16795989148494822</v>
      </c>
      <c r="BL2130" s="14">
        <f t="shared" si="2573"/>
        <v>6.9466827208812129E-2</v>
      </c>
      <c r="BM2130" s="14">
        <f t="shared" si="2574"/>
        <v>0.50994898253815857</v>
      </c>
      <c r="BN2130" s="14">
        <f t="shared" si="2575"/>
        <v>0.48204757359091971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1.6532258064516101</v>
      </c>
      <c r="F2131" s="10">
        <f>VLOOKUP(B2131,home!$B$2:$E$405,3,FALSE)</f>
        <v>0.26</v>
      </c>
      <c r="G2131" s="10">
        <f>VLOOKUP(C2131,away!$B$2:$E$405,4,FALSE)</f>
        <v>1.01</v>
      </c>
      <c r="H2131" s="10">
        <f>VLOOKUP(A2131,away!$A$2:$E$405,3,FALSE)</f>
        <v>1.30645161290323</v>
      </c>
      <c r="I2131" s="10">
        <f>VLOOKUP(C2131,away!$B$2:$E$405,3,FALSE)</f>
        <v>0.4</v>
      </c>
      <c r="J2131" s="10">
        <f>VLOOKUP(B2131,home!$B$2:$E$405,4,FALSE)</f>
        <v>0.77</v>
      </c>
      <c r="K2131" s="12">
        <f t="shared" si="2520"/>
        <v>0.43413709677419288</v>
      </c>
      <c r="L2131" s="12">
        <f t="shared" si="2521"/>
        <v>0.40238709677419482</v>
      </c>
      <c r="M2131" s="13">
        <f t="shared" si="2522"/>
        <v>0.43321367647283909</v>
      </c>
      <c r="N2131" s="13">
        <f t="shared" si="2523"/>
        <v>0.18807412778679283</v>
      </c>
      <c r="O2131" s="13">
        <f t="shared" si="2524"/>
        <v>0.17431959355878099</v>
      </c>
      <c r="P2131" s="13">
        <f t="shared" si="2525"/>
        <v>7.5678602258466482E-2</v>
      </c>
      <c r="Q2131" s="13">
        <f t="shared" si="2526"/>
        <v>4.0824977907848392E-2</v>
      </c>
      <c r="R2131" s="13">
        <f t="shared" si="2527"/>
        <v>3.5071977581487758E-2</v>
      </c>
      <c r="S2131" s="13">
        <f t="shared" si="2528"/>
        <v>3.3050958169335664E-3</v>
      </c>
      <c r="T2131" s="13">
        <f t="shared" si="2529"/>
        <v>1.6427444336209754E-2</v>
      </c>
      <c r="U2131" s="13">
        <f t="shared" si="2530"/>
        <v>1.5226046525356675E-2</v>
      </c>
      <c r="V2131" s="13">
        <f t="shared" si="2531"/>
        <v>6.4152337990269851E-5</v>
      </c>
      <c r="W2131" s="13">
        <f t="shared" si="2532"/>
        <v>5.90787912826129E-3</v>
      </c>
      <c r="X2131" s="13">
        <f t="shared" si="2533"/>
        <v>2.377254330513921E-3</v>
      </c>
      <c r="Y2131" s="13">
        <f t="shared" si="2534"/>
        <v>4.782882341746894E-4</v>
      </c>
      <c r="Z2131" s="13">
        <f t="shared" si="2535"/>
        <v>4.7041704123815028E-3</v>
      </c>
      <c r="AA2131" s="13">
        <f t="shared" si="2536"/>
        <v>2.0422548855623633E-3</v>
      </c>
      <c r="AB2131" s="13">
        <f t="shared" si="2537"/>
        <v>4.4330930344547791E-4</v>
      </c>
      <c r="AC2131" s="13">
        <f t="shared" si="2538"/>
        <v>7.004279202131685E-7</v>
      </c>
      <c r="AD2131" s="13">
        <f t="shared" si="2539"/>
        <v>6.412073732090512E-4</v>
      </c>
      <c r="AE2131" s="13">
        <f t="shared" si="2540"/>
        <v>2.580135733357977E-4</v>
      </c>
      <c r="AF2131" s="13">
        <f t="shared" si="2541"/>
        <v>5.1910666351463715E-5</v>
      </c>
      <c r="AG2131" s="13">
        <f t="shared" si="2542"/>
        <v>6.9627274415931248E-6</v>
      </c>
      <c r="AH2131" s="13">
        <f t="shared" si="2543"/>
        <v>4.7322436874231485E-4</v>
      </c>
      <c r="AI2131" s="13">
        <f t="shared" si="2544"/>
        <v>2.054442535685887E-4</v>
      </c>
      <c r="AJ2131" s="13">
        <f t="shared" si="2545"/>
        <v>4.4595485896604096E-5</v>
      </c>
      <c r="AK2131" s="13">
        <f t="shared" si="2546"/>
        <v>6.4535182587953903E-6</v>
      </c>
      <c r="AL2131" s="13">
        <f t="shared" si="2547"/>
        <v>4.8943428024817345E-9</v>
      </c>
      <c r="AM2131" s="13">
        <f t="shared" si="2548"/>
        <v>5.5674381487036773E-5</v>
      </c>
      <c r="AN2131" s="13">
        <f t="shared" si="2549"/>
        <v>2.2402652731267704E-5</v>
      </c>
      <c r="AO2131" s="13">
        <f t="shared" si="2550"/>
        <v>4.5072691962876487E-6</v>
      </c>
      <c r="AP2131" s="13">
        <f t="shared" si="2551"/>
        <v>6.0455565542464861E-7</v>
      </c>
      <c r="AQ2131" s="13">
        <f t="shared" si="2552"/>
        <v>6.08163487561862E-8</v>
      </c>
      <c r="AR2131" s="13">
        <f t="shared" si="2553"/>
        <v>3.8083875972204211E-5</v>
      </c>
      <c r="AS2131" s="13">
        <f t="shared" si="2554"/>
        <v>1.6533623348481179E-5</v>
      </c>
      <c r="AT2131" s="13">
        <f t="shared" si="2555"/>
        <v>3.5889296198338138E-6</v>
      </c>
      <c r="AU2131" s="13">
        <f t="shared" si="2556"/>
        <v>5.1936249522718669E-7</v>
      </c>
      <c r="AV2131" s="13">
        <f t="shared" si="2557"/>
        <v>5.6368631462832836E-8</v>
      </c>
      <c r="AW2131" s="13">
        <f t="shared" si="2558"/>
        <v>2.3749956967689621E-11</v>
      </c>
      <c r="AX2131" s="13">
        <f t="shared" si="2559"/>
        <v>4.0283857239135041E-6</v>
      </c>
      <c r="AY2131" s="13">
        <f t="shared" si="2560"/>
        <v>1.6209704361321678E-6</v>
      </c>
      <c r="AZ2131" s="13">
        <f t="shared" si="2561"/>
        <v>3.2612879387601168E-7</v>
      </c>
      <c r="BA2131" s="13">
        <f t="shared" si="2562"/>
        <v>4.3743339514079386E-8</v>
      </c>
      <c r="BB2131" s="13">
        <f t="shared" si="2563"/>
        <v>4.4004388475695802E-9</v>
      </c>
      <c r="BC2131" s="13">
        <f t="shared" si="2564"/>
        <v>3.5413596248118131E-10</v>
      </c>
      <c r="BD2131" s="13">
        <f t="shared" si="2565"/>
        <v>2.5540767143939616E-6</v>
      </c>
      <c r="BE2131" s="13">
        <f t="shared" si="2566"/>
        <v>1.108819449725564E-6</v>
      </c>
      <c r="BF2131" s="13">
        <f t="shared" si="2567"/>
        <v>2.406898283753072E-7</v>
      </c>
      <c r="BG2131" s="13">
        <f t="shared" si="2568"/>
        <v>3.4830794437978214E-8</v>
      </c>
      <c r="BH2131" s="13">
        <f t="shared" si="2569"/>
        <v>3.7803349939106403E-9</v>
      </c>
      <c r="BI2131" s="13">
        <f t="shared" si="2570"/>
        <v>3.282367318180503E-10</v>
      </c>
      <c r="BJ2131" s="14">
        <f t="shared" si="2571"/>
        <v>0.25513733972242575</v>
      </c>
      <c r="BK2131" s="14">
        <f t="shared" si="2572"/>
        <v>0.51226385317892864</v>
      </c>
      <c r="BL2131" s="14">
        <f t="shared" si="2573"/>
        <v>0.2278956241665254</v>
      </c>
      <c r="BM2131" s="14">
        <f t="shared" si="2574"/>
        <v>5.2816410967359569E-2</v>
      </c>
      <c r="BN2131" s="14">
        <f t="shared" si="2575"/>
        <v>0.94718295556621557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1.6532258064516101</v>
      </c>
      <c r="F2132" s="10">
        <f>VLOOKUP(B2132,home!$B$2:$E$405,3,FALSE)</f>
        <v>0.43</v>
      </c>
      <c r="G2132" s="10">
        <f>VLOOKUP(C2132,away!$B$2:$E$405,4,FALSE)</f>
        <v>1.01</v>
      </c>
      <c r="H2132" s="10">
        <f>VLOOKUP(A2132,away!$A$2:$E$405,3,FALSE)</f>
        <v>1.30645161290323</v>
      </c>
      <c r="I2132" s="10">
        <f>VLOOKUP(C2132,away!$B$2:$E$405,3,FALSE)</f>
        <v>0.5</v>
      </c>
      <c r="J2132" s="10">
        <f>VLOOKUP(B2132,home!$B$2:$E$405,4,FALSE)</f>
        <v>1.2</v>
      </c>
      <c r="K2132" s="12">
        <f t="shared" si="2520"/>
        <v>0.7179959677419343</v>
      </c>
      <c r="L2132" s="12">
        <f t="shared" si="2521"/>
        <v>0.78387096774193799</v>
      </c>
      <c r="M2132" s="13">
        <f t="shared" si="2522"/>
        <v>0.22271397914734736</v>
      </c>
      <c r="N2132" s="13">
        <f t="shared" si="2523"/>
        <v>0.15990773898755664</v>
      </c>
      <c r="O2132" s="13">
        <f t="shared" si="2524"/>
        <v>0.17457902236388895</v>
      </c>
      <c r="P2132" s="13">
        <f t="shared" si="2525"/>
        <v>0.12534703410960124</v>
      </c>
      <c r="Q2132" s="13">
        <f t="shared" si="2526"/>
        <v>5.740655590189768E-2</v>
      </c>
      <c r="R2132" s="13">
        <f t="shared" si="2527"/>
        <v>6.8423713603911543E-2</v>
      </c>
      <c r="S2132" s="13">
        <f t="shared" si="2528"/>
        <v>1.7636835168840674E-2</v>
      </c>
      <c r="T2132" s="13">
        <f t="shared" si="2529"/>
        <v>4.499933252955219E-2</v>
      </c>
      <c r="U2132" s="13">
        <f t="shared" si="2530"/>
        <v>4.9127950465537425E-2</v>
      </c>
      <c r="V2132" s="13">
        <f t="shared" si="2531"/>
        <v>1.1029218272381716E-3</v>
      </c>
      <c r="W2132" s="13">
        <f t="shared" si="2532"/>
        <v>1.3739225219838161E-2</v>
      </c>
      <c r="X2132" s="13">
        <f t="shared" si="2533"/>
        <v>1.0769779769098977E-2</v>
      </c>
      <c r="Y2132" s="13">
        <f t="shared" si="2534"/>
        <v>4.2210588449855813E-3</v>
      </c>
      <c r="Z2132" s="13">
        <f t="shared" si="2535"/>
        <v>1.7878454199731782E-2</v>
      </c>
      <c r="AA2132" s="13">
        <f t="shared" si="2536"/>
        <v>1.2836658024866271E-2</v>
      </c>
      <c r="AB2132" s="13">
        <f t="shared" si="2537"/>
        <v>4.6083343505680619E-3</v>
      </c>
      <c r="AC2132" s="13">
        <f t="shared" si="2538"/>
        <v>3.8796391572591313E-5</v>
      </c>
      <c r="AD2132" s="13">
        <f t="shared" si="2539"/>
        <v>2.4661770769355221E-3</v>
      </c>
      <c r="AE2132" s="13">
        <f t="shared" si="2540"/>
        <v>1.9331646119204312E-3</v>
      </c>
      <c r="AF2132" s="13">
        <f t="shared" si="2541"/>
        <v>7.5767580757526835E-4</v>
      </c>
      <c r="AG2132" s="13">
        <f t="shared" si="2542"/>
        <v>1.9797335617289334E-4</v>
      </c>
      <c r="AH2132" s="13">
        <f t="shared" si="2543"/>
        <v>3.5036002988184166E-3</v>
      </c>
      <c r="AI2132" s="13">
        <f t="shared" si="2544"/>
        <v>2.5155708871310591E-3</v>
      </c>
      <c r="AJ2132" s="13">
        <f t="shared" si="2545"/>
        <v>9.0308487676455035E-4</v>
      </c>
      <c r="AK2132" s="13">
        <f t="shared" si="2546"/>
        <v>2.1613710001522297E-4</v>
      </c>
      <c r="AL2132" s="13">
        <f t="shared" si="2547"/>
        <v>8.7340949793936156E-7</v>
      </c>
      <c r="AM2132" s="13">
        <f t="shared" si="2548"/>
        <v>3.541410393954591E-4</v>
      </c>
      <c r="AN2132" s="13">
        <f t="shared" si="2549"/>
        <v>2.7760087926805428E-4</v>
      </c>
      <c r="AO2132" s="13">
        <f t="shared" si="2550"/>
        <v>1.0880163493893131E-4</v>
      </c>
      <c r="AP2132" s="13">
        <f t="shared" si="2551"/>
        <v>2.8428814290495045E-5</v>
      </c>
      <c r="AQ2132" s="13">
        <f t="shared" si="2552"/>
        <v>5.5711305424115462E-6</v>
      </c>
      <c r="AR2132" s="13">
        <f t="shared" si="2553"/>
        <v>5.4927411136314721E-4</v>
      </c>
      <c r="AS2132" s="13">
        <f t="shared" si="2554"/>
        <v>3.9437659714377387E-4</v>
      </c>
      <c r="AT2132" s="13">
        <f t="shared" si="2555"/>
        <v>1.4158040326050741E-4</v>
      </c>
      <c r="AU2132" s="13">
        <f t="shared" si="2556"/>
        <v>3.3884719550773785E-5</v>
      </c>
      <c r="AV2132" s="13">
        <f t="shared" si="2557"/>
        <v>6.0822730013804652E-6</v>
      </c>
      <c r="AW2132" s="13">
        <f t="shared" si="2558"/>
        <v>1.3654694708157419E-8</v>
      </c>
      <c r="AX2132" s="13">
        <f t="shared" si="2559"/>
        <v>4.2378639716312841E-5</v>
      </c>
      <c r="AY2132" s="13">
        <f t="shared" si="2560"/>
        <v>3.3219385326013069E-5</v>
      </c>
      <c r="AZ2132" s="13">
        <f t="shared" si="2561"/>
        <v>1.30198558616471E-5</v>
      </c>
      <c r="BA2132" s="13">
        <f t="shared" si="2562"/>
        <v>3.4019623380432857E-6</v>
      </c>
      <c r="BB2132" s="13">
        <f t="shared" si="2563"/>
        <v>6.6667487753590402E-7</v>
      </c>
      <c r="BC2132" s="13">
        <f t="shared" si="2564"/>
        <v>1.0451741628466145E-7</v>
      </c>
      <c r="BD2132" s="13">
        <f t="shared" si="2565"/>
        <v>7.1760004871637169E-5</v>
      </c>
      <c r="BE2132" s="13">
        <f t="shared" si="2566"/>
        <v>5.1523394142977046E-5</v>
      </c>
      <c r="BF2132" s="13">
        <f t="shared" si="2567"/>
        <v>1.8496794619517955E-5</v>
      </c>
      <c r="BG2132" s="13">
        <f t="shared" si="2568"/>
        <v>4.4268746509882004E-6</v>
      </c>
      <c r="BH2132" s="13">
        <f t="shared" si="2569"/>
        <v>7.9461953727712749E-7</v>
      </c>
      <c r="BI2132" s="13">
        <f t="shared" si="2570"/>
        <v>1.1410672473078786E-7</v>
      </c>
      <c r="BJ2132" s="14">
        <f t="shared" si="2571"/>
        <v>0.29726601663950447</v>
      </c>
      <c r="BK2132" s="14">
        <f t="shared" si="2572"/>
        <v>0.36687365943942402</v>
      </c>
      <c r="BL2132" s="14">
        <f t="shared" si="2573"/>
        <v>0.31798638587036815</v>
      </c>
      <c r="BM2132" s="14">
        <f t="shared" si="2574"/>
        <v>0.19159326630419382</v>
      </c>
      <c r="BN2132" s="14">
        <f t="shared" si="2575"/>
        <v>0.80837804411420333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1.3831775700934601</v>
      </c>
      <c r="F2133" s="10">
        <f>VLOOKUP(B2133,home!$B$2:$E$405,3,FALSE)</f>
        <v>0.48</v>
      </c>
      <c r="G2133" s="10">
        <f>VLOOKUP(C2133,away!$B$2:$E$405,4,FALSE)</f>
        <v>1.33</v>
      </c>
      <c r="H2133" s="10">
        <f>VLOOKUP(A2133,away!$A$2:$E$405,3,FALSE)</f>
        <v>1.2429906542056099</v>
      </c>
      <c r="I2133" s="10">
        <f>VLOOKUP(C2133,away!$B$2:$E$405,3,FALSE)</f>
        <v>1.45</v>
      </c>
      <c r="J2133" s="10">
        <f>VLOOKUP(B2133,home!$B$2:$E$405,4,FALSE)</f>
        <v>1.74</v>
      </c>
      <c r="K2133" s="12">
        <f t="shared" si="2520"/>
        <v>0.88302056074766488</v>
      </c>
      <c r="L2133" s="12">
        <f t="shared" si="2521"/>
        <v>3.1360654205607537</v>
      </c>
      <c r="M2133" s="13">
        <f t="shared" si="2522"/>
        <v>1.7969381786536464E-2</v>
      </c>
      <c r="N2133" s="13">
        <f t="shared" si="2523"/>
        <v>1.5867333581436306E-2</v>
      </c>
      <c r="O2133" s="13">
        <f t="shared" si="2524"/>
        <v>5.635315684961123E-2</v>
      </c>
      <c r="P2133" s="13">
        <f t="shared" si="2525"/>
        <v>4.9760996161244818E-2</v>
      </c>
      <c r="Q2133" s="13">
        <f t="shared" si="2526"/>
        <v>7.0055908983250688E-3</v>
      </c>
      <c r="R2133" s="13">
        <f t="shared" si="2527"/>
        <v>8.8363593267751089E-2</v>
      </c>
      <c r="S2133" s="13">
        <f t="shared" si="2528"/>
        <v>3.4449665107770686E-2</v>
      </c>
      <c r="T2133" s="13">
        <f t="shared" si="2529"/>
        <v>2.1969991366832396E-2</v>
      </c>
      <c r="U2133" s="13">
        <f t="shared" si="2530"/>
        <v>7.8026869676968161E-2</v>
      </c>
      <c r="V2133" s="13">
        <f t="shared" si="2531"/>
        <v>1.0599818399418518E-2</v>
      </c>
      <c r="W2133" s="13">
        <f t="shared" si="2532"/>
        <v>2.062026934469247E-3</v>
      </c>
      <c r="X2133" s="13">
        <f t="shared" si="2533"/>
        <v>6.466651365453901E-3</v>
      </c>
      <c r="Y2133" s="13">
        <f t="shared" si="2534"/>
        <v>1.0139920867010981E-2</v>
      </c>
      <c r="Z2133" s="13">
        <f t="shared" si="2535"/>
        <v>9.2371336427829728E-2</v>
      </c>
      <c r="AA2133" s="13">
        <f t="shared" si="2536"/>
        <v>8.1565789289513413E-2</v>
      </c>
      <c r="AB2133" s="13">
        <f t="shared" si="2537"/>
        <v>3.6012134498126E-2</v>
      </c>
      <c r="AC2133" s="13">
        <f t="shared" si="2538"/>
        <v>1.8345703574738231E-3</v>
      </c>
      <c r="AD2133" s="13">
        <f t="shared" si="2539"/>
        <v>4.5520304498795563E-4</v>
      </c>
      <c r="AE2133" s="13">
        <f t="shared" si="2540"/>
        <v>1.4275465287206888E-3</v>
      </c>
      <c r="AF2133" s="13">
        <f t="shared" si="2541"/>
        <v>2.2384396524812457E-3</v>
      </c>
      <c r="AG2133" s="13">
        <f t="shared" si="2542"/>
        <v>2.3399643967194884E-3</v>
      </c>
      <c r="AH2133" s="13">
        <f t="shared" si="2543"/>
        <v>7.2420638505575174E-2</v>
      </c>
      <c r="AI2133" s="13">
        <f t="shared" si="2544"/>
        <v>6.3948912822896928E-2</v>
      </c>
      <c r="AJ2133" s="13">
        <f t="shared" si="2545"/>
        <v>2.8234102430038984E-2</v>
      </c>
      <c r="AK2133" s="13">
        <f t="shared" si="2546"/>
        <v>8.310430986660013E-3</v>
      </c>
      <c r="AL2133" s="13">
        <f t="shared" si="2547"/>
        <v>2.0321244125201337E-4</v>
      </c>
      <c r="AM2133" s="13">
        <f t="shared" si="2548"/>
        <v>8.0390729607861846E-5</v>
      </c>
      <c r="AN2133" s="13">
        <f t="shared" si="2549"/>
        <v>2.521105872568651E-4</v>
      </c>
      <c r="AO2133" s="13">
        <f t="shared" si="2550"/>
        <v>3.9531764742675967E-4</v>
      </c>
      <c r="AP2133" s="13">
        <f t="shared" si="2551"/>
        <v>4.1324733474416294E-4</v>
      </c>
      <c r="AQ2133" s="13">
        <f t="shared" si="2552"/>
        <v>3.2399266915751596E-4</v>
      </c>
      <c r="AR2133" s="13">
        <f t="shared" si="2553"/>
        <v>4.5423172030452999E-2</v>
      </c>
      <c r="AS2133" s="13">
        <f t="shared" si="2554"/>
        <v>4.010959483726826E-2</v>
      </c>
      <c r="AT2133" s="13">
        <f t="shared" si="2555"/>
        <v>1.7708798462283126E-2</v>
      </c>
      <c r="AU2133" s="13">
        <f t="shared" si="2556"/>
        <v>5.2124110494442119E-3</v>
      </c>
      <c r="AV2133" s="13">
        <f t="shared" si="2557"/>
        <v>1.1506665319318879E-3</v>
      </c>
      <c r="AW2133" s="13">
        <f t="shared" si="2558"/>
        <v>1.5631610401983055E-5</v>
      </c>
      <c r="AX2133" s="13">
        <f t="shared" si="2559"/>
        <v>1.1831111189541341E-5</v>
      </c>
      <c r="AY2133" s="13">
        <f t="shared" si="2560"/>
        <v>3.7103138688330006E-5</v>
      </c>
      <c r="AZ2133" s="13">
        <f t="shared" si="2561"/>
        <v>5.8178935117370816E-5</v>
      </c>
      <c r="BA2133" s="13">
        <f t="shared" si="2562"/>
        <v>6.0817648875544764E-5</v>
      </c>
      <c r="BB2133" s="13">
        <f t="shared" si="2563"/>
        <v>4.7682031399600383E-5</v>
      </c>
      <c r="BC2133" s="13">
        <f t="shared" si="2564"/>
        <v>2.9906793970875778E-5</v>
      </c>
      <c r="BD2133" s="13">
        <f t="shared" si="2565"/>
        <v>2.3741673182814334E-2</v>
      </c>
      <c r="BE2133" s="13">
        <f t="shared" si="2566"/>
        <v>2.0964385566976513E-2</v>
      </c>
      <c r="BF2133" s="13">
        <f t="shared" si="2567"/>
        <v>9.255991749540924E-3</v>
      </c>
      <c r="BG2133" s="13">
        <f t="shared" si="2568"/>
        <v>2.7244103416517959E-3</v>
      </c>
      <c r="BH2133" s="13">
        <f t="shared" si="2569"/>
        <v>6.0142758689802646E-4</v>
      </c>
      <c r="BI2133" s="13">
        <f t="shared" si="2570"/>
        <v>1.0621458500636209E-4</v>
      </c>
      <c r="BJ2133" s="14">
        <f t="shared" si="2571"/>
        <v>7.1683247263871708E-2</v>
      </c>
      <c r="BK2133" s="14">
        <f t="shared" si="2572"/>
        <v>0.11485474739238466</v>
      </c>
      <c r="BL2133" s="14">
        <f t="shared" si="2573"/>
        <v>0.68023437425140965</v>
      </c>
      <c r="BM2133" s="14">
        <f t="shared" si="2574"/>
        <v>0.72380218126230422</v>
      </c>
      <c r="BN2133" s="14">
        <f t="shared" si="2575"/>
        <v>0.23532005254490496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1.3831775700934601</v>
      </c>
      <c r="F2134" s="10">
        <f>VLOOKUP(B2134,home!$B$2:$E$405,3,FALSE)</f>
        <v>1.45</v>
      </c>
      <c r="G2134" s="10">
        <f>VLOOKUP(C2134,away!$B$2:$E$405,4,FALSE)</f>
        <v>0.6</v>
      </c>
      <c r="H2134" s="10">
        <f>VLOOKUP(A2134,away!$A$2:$E$405,3,FALSE)</f>
        <v>1.2429906542056099</v>
      </c>
      <c r="I2134" s="10">
        <f>VLOOKUP(C2134,away!$B$2:$E$405,3,FALSE)</f>
        <v>1.45</v>
      </c>
      <c r="J2134" s="10">
        <f>VLOOKUP(B2134,home!$B$2:$E$405,4,FALSE)</f>
        <v>1.61</v>
      </c>
      <c r="K2134" s="12">
        <f t="shared" si="2520"/>
        <v>1.2033644859813102</v>
      </c>
      <c r="L2134" s="12">
        <f t="shared" si="2521"/>
        <v>2.9017616822429964</v>
      </c>
      <c r="M2134" s="13">
        <f t="shared" si="2522"/>
        <v>1.6487938453208433E-2</v>
      </c>
      <c r="N2134" s="13">
        <f t="shared" si="2523"/>
        <v>1.9840999581636647E-2</v>
      </c>
      <c r="O2134" s="13">
        <f t="shared" si="2524"/>
        <v>4.7844068022701088E-2</v>
      </c>
      <c r="P2134" s="13">
        <f t="shared" si="2525"/>
        <v>5.757385232339253E-2</v>
      </c>
      <c r="Q2134" s="13">
        <f t="shared" si="2526"/>
        <v>1.1937977131455788E-2</v>
      </c>
      <c r="R2134" s="13">
        <f t="shared" si="2527"/>
        <v>6.9416041655450747E-2</v>
      </c>
      <c r="S2134" s="13">
        <f t="shared" si="2528"/>
        <v>5.0260202037429182E-2</v>
      </c>
      <c r="T2134" s="13">
        <f t="shared" si="2529"/>
        <v>3.4641164603551565E-2</v>
      </c>
      <c r="U2134" s="13">
        <f t="shared" si="2530"/>
        <v>8.3532799285568698E-2</v>
      </c>
      <c r="V2134" s="13">
        <f t="shared" si="2531"/>
        <v>1.9500271250869259E-2</v>
      </c>
      <c r="W2134" s="13">
        <f t="shared" si="2532"/>
        <v>4.7885792381503088E-3</v>
      </c>
      <c r="X2134" s="13">
        <f t="shared" si="2533"/>
        <v>1.3895315745648923E-2</v>
      </c>
      <c r="Y2134" s="13">
        <f t="shared" si="2534"/>
        <v>2.0160447396695914E-2</v>
      </c>
      <c r="Z2134" s="13">
        <f t="shared" si="2535"/>
        <v>6.7142936602923559E-2</v>
      </c>
      <c r="AA2134" s="13">
        <f t="shared" si="2536"/>
        <v>8.0797425392452799E-2</v>
      </c>
      <c r="AB2134" s="13">
        <f t="shared" si="2537"/>
        <v>4.8614376138001125E-2</v>
      </c>
      <c r="AC2134" s="13">
        <f t="shared" si="2538"/>
        <v>4.2557842375572042E-3</v>
      </c>
      <c r="AD2134" s="13">
        <f t="shared" si="2539"/>
        <v>1.4406015483743805E-3</v>
      </c>
      <c r="AE2134" s="13">
        <f t="shared" si="2540"/>
        <v>4.1802823724527071E-3</v>
      </c>
      <c r="AF2134" s="13">
        <f t="shared" si="2541"/>
        <v>6.0650916046695574E-3</v>
      </c>
      <c r="AG2134" s="13">
        <f t="shared" si="2542"/>
        <v>5.8664834725746032E-3</v>
      </c>
      <c r="AH2134" s="13">
        <f t="shared" si="2543"/>
        <v>4.8708200166908577E-2</v>
      </c>
      <c r="AI2134" s="13">
        <f t="shared" si="2544"/>
        <v>5.8613718256926711E-2</v>
      </c>
      <c r="AJ2134" s="13">
        <f t="shared" si="2545"/>
        <v>3.5266833470849981E-2</v>
      </c>
      <c r="AK2134" s="13">
        <f t="shared" si="2546"/>
        <v>1.4146284977279279E-2</v>
      </c>
      <c r="AL2134" s="13">
        <f t="shared" si="2547"/>
        <v>5.9442699621591738E-4</v>
      </c>
      <c r="AM2134" s="13">
        <f t="shared" si="2548"/>
        <v>3.4671374835268333E-4</v>
      </c>
      <c r="AN2134" s="13">
        <f t="shared" si="2549"/>
        <v>1.0060806696766571E-3</v>
      </c>
      <c r="AO2134" s="13">
        <f t="shared" si="2550"/>
        <v>1.459703168256549E-3</v>
      </c>
      <c r="AP2134" s="13">
        <f t="shared" si="2551"/>
        <v>1.4119035736985183E-3</v>
      </c>
      <c r="AQ2134" s="13">
        <f t="shared" si="2552"/>
        <v>1.0242519222950777E-3</v>
      </c>
      <c r="AR2134" s="13">
        <f t="shared" si="2553"/>
        <v>2.8267917771071439E-2</v>
      </c>
      <c r="AS2134" s="13">
        <f t="shared" si="2554"/>
        <v>3.4016608338347326E-2</v>
      </c>
      <c r="AT2134" s="13">
        <f t="shared" si="2555"/>
        <v>2.0467189203951446E-2</v>
      </c>
      <c r="AU2134" s="13">
        <f t="shared" si="2556"/>
        <v>8.2098295386317487E-3</v>
      </c>
      <c r="AV2134" s="13">
        <f t="shared" si="2557"/>
        <v>2.4698543256874437E-3</v>
      </c>
      <c r="AW2134" s="13">
        <f t="shared" si="2558"/>
        <v>5.7657386934186766E-5</v>
      </c>
      <c r="AX2134" s="13">
        <f t="shared" si="2559"/>
        <v>6.9537168594846656E-5</v>
      </c>
      <c r="AY2134" s="13">
        <f t="shared" si="2560"/>
        <v>2.0178029132019706E-4</v>
      </c>
      <c r="AZ2134" s="13">
        <f t="shared" si="2561"/>
        <v>2.9275915879238855E-4</v>
      </c>
      <c r="BA2134" s="13">
        <f t="shared" si="2562"/>
        <v>2.8317243636981533E-4</v>
      </c>
      <c r="BB2134" s="13">
        <f t="shared" si="2563"/>
        <v>2.0542473133133078E-4</v>
      </c>
      <c r="BC2134" s="13">
        <f t="shared" si="2564"/>
        <v>1.1921872279246357E-4</v>
      </c>
      <c r="BD2134" s="13">
        <f t="shared" si="2565"/>
        <v>1.3671126770815162E-2</v>
      </c>
      <c r="BE2134" s="13">
        <f t="shared" si="2566"/>
        <v>1.6451348439347317E-2</v>
      </c>
      <c r="BF2134" s="13">
        <f t="shared" si="2567"/>
        <v>9.8984842292073084E-3</v>
      </c>
      <c r="BG2134" s="13">
        <f t="shared" si="2568"/>
        <v>3.9704947954913843E-3</v>
      </c>
      <c r="BH2134" s="13">
        <f t="shared" si="2569"/>
        <v>1.1944881071669898E-3</v>
      </c>
      <c r="BI2134" s="13">
        <f t="shared" si="2570"/>
        <v>2.8748091341835864E-4</v>
      </c>
      <c r="BJ2134" s="14">
        <f t="shared" si="2571"/>
        <v>0.12923748828669096</v>
      </c>
      <c r="BK2134" s="14">
        <f t="shared" si="2572"/>
        <v>0.14887425558999273</v>
      </c>
      <c r="BL2134" s="14">
        <f t="shared" si="2573"/>
        <v>0.62584456979927483</v>
      </c>
      <c r="BM2134" s="14">
        <f t="shared" si="2574"/>
        <v>0.74785425020665075</v>
      </c>
      <c r="BN2134" s="14">
        <f t="shared" si="2575"/>
        <v>0.22310087716784521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1.3831775700934601</v>
      </c>
      <c r="F2135" s="10">
        <f>VLOOKUP(B2135,home!$B$2:$E$405,3,FALSE)</f>
        <v>1.1399999999999999</v>
      </c>
      <c r="G2135" s="10">
        <f>VLOOKUP(C2135,away!$B$2:$E$405,4,FALSE)</f>
        <v>1.33</v>
      </c>
      <c r="H2135" s="10">
        <f>VLOOKUP(A2135,away!$A$2:$E$405,3,FALSE)</f>
        <v>1.2429906542056099</v>
      </c>
      <c r="I2135" s="10">
        <f>VLOOKUP(C2135,away!$B$2:$E$405,3,FALSE)</f>
        <v>0.48</v>
      </c>
      <c r="J2135" s="10">
        <f>VLOOKUP(B2135,home!$B$2:$E$405,4,FALSE)</f>
        <v>0.11</v>
      </c>
      <c r="K2135" s="12">
        <f t="shared" si="2520"/>
        <v>2.097173831775704</v>
      </c>
      <c r="L2135" s="12">
        <f t="shared" si="2521"/>
        <v>6.5629906542056207E-2</v>
      </c>
      <c r="M2135" s="13">
        <f t="shared" si="2522"/>
        <v>0.11500223243629785</v>
      </c>
      <c r="N2135" s="13">
        <f t="shared" si="2523"/>
        <v>0.24117967246119099</v>
      </c>
      <c r="O2135" s="13">
        <f t="shared" si="2524"/>
        <v>7.5475857669220535E-3</v>
      </c>
      <c r="P2135" s="13">
        <f t="shared" si="2525"/>
        <v>1.5828599363471692E-2</v>
      </c>
      <c r="Q2135" s="13">
        <f t="shared" si="2526"/>
        <v>0.2528978489209226</v>
      </c>
      <c r="R2135" s="13">
        <f t="shared" si="2527"/>
        <v>2.4767367425062399E-4</v>
      </c>
      <c r="S2135" s="13">
        <f t="shared" si="2528"/>
        <v>5.4465150915239467E-4</v>
      </c>
      <c r="T2135" s="13">
        <f t="shared" si="2529"/>
        <v>1.6597662189367198E-2</v>
      </c>
      <c r="U2135" s="13">
        <f t="shared" si="2530"/>
        <v>5.194147484581487E-4</v>
      </c>
      <c r="V2135" s="13">
        <f t="shared" si="2531"/>
        <v>8.3293750511020908E-6</v>
      </c>
      <c r="W2135" s="13">
        <f t="shared" si="2532"/>
        <v>0.17679025028977474</v>
      </c>
      <c r="X2135" s="13">
        <f t="shared" si="2533"/>
        <v>1.1602727604064642E-2</v>
      </c>
      <c r="Y2135" s="13">
        <f t="shared" si="2534"/>
        <v>3.8074296414384906E-4</v>
      </c>
      <c r="Z2135" s="13">
        <f t="shared" si="2535"/>
        <v>5.4182666979987087E-6</v>
      </c>
      <c r="AA2135" s="13">
        <f t="shared" si="2536"/>
        <v>1.1363047132624644E-5</v>
      </c>
      <c r="AB2135" s="13">
        <f t="shared" si="2537"/>
        <v>1.1915142547887177E-5</v>
      </c>
      <c r="AC2135" s="13">
        <f t="shared" si="2538"/>
        <v>7.165205505087792E-8</v>
      </c>
      <c r="AD2135" s="13">
        <f t="shared" si="2539"/>
        <v>9.2689971655198197E-2</v>
      </c>
      <c r="AE2135" s="13">
        <f t="shared" si="2540"/>
        <v>6.0832341771164958E-3</v>
      </c>
      <c r="AF2135" s="13">
        <f t="shared" si="2541"/>
        <v>1.9962104525879891E-4</v>
      </c>
      <c r="AG2135" s="13">
        <f t="shared" si="2542"/>
        <v>4.3670368480541819E-6</v>
      </c>
      <c r="AH2135" s="13">
        <f t="shared" si="2543"/>
        <v>8.8900084252397682E-8</v>
      </c>
      <c r="AI2135" s="13">
        <f t="shared" si="2544"/>
        <v>1.864389303367838E-7</v>
      </c>
      <c r="AJ2135" s="13">
        <f t="shared" si="2545"/>
        <v>1.9549742296327823E-7</v>
      </c>
      <c r="AK2135" s="13">
        <f t="shared" si="2546"/>
        <v>1.3666402653939122E-7</v>
      </c>
      <c r="AL2135" s="13">
        <f t="shared" si="2547"/>
        <v>3.9447988058770774E-10</v>
      </c>
      <c r="AM2135" s="13">
        <f t="shared" si="2548"/>
        <v>3.8877396604662669E-2</v>
      </c>
      <c r="AN2135" s="13">
        <f t="shared" si="2549"/>
        <v>2.5515199057624641E-3</v>
      </c>
      <c r="AO2135" s="13">
        <f t="shared" si="2550"/>
        <v>8.3728006477693296E-5</v>
      </c>
      <c r="AP2135" s="13">
        <f t="shared" si="2551"/>
        <v>1.8316870800278959E-6</v>
      </c>
      <c r="AQ2135" s="13">
        <f t="shared" si="2552"/>
        <v>3.0053362969130656E-8</v>
      </c>
      <c r="AR2135" s="13">
        <f t="shared" si="2553"/>
        <v>1.166900844213157E-9</v>
      </c>
      <c r="AS2135" s="13">
        <f t="shared" si="2554"/>
        <v>2.4471939147608107E-9</v>
      </c>
      <c r="AT2135" s="13">
        <f t="shared" si="2555"/>
        <v>2.5660955196585576E-9</v>
      </c>
      <c r="AU2135" s="13">
        <f t="shared" si="2556"/>
        <v>1.7938494578882677E-9</v>
      </c>
      <c r="AV2135" s="13">
        <f t="shared" si="2557"/>
        <v>9.4050353530707709E-10</v>
      </c>
      <c r="AW2135" s="13">
        <f t="shared" si="2558"/>
        <v>1.5081987382364988E-12</v>
      </c>
      <c r="AX2135" s="13">
        <f t="shared" si="2559"/>
        <v>1.3588776467810702E-2</v>
      </c>
      <c r="AY2135" s="13">
        <f t="shared" si="2560"/>
        <v>8.9183012960330891E-4</v>
      </c>
      <c r="AZ2135" s="13">
        <f t="shared" si="2561"/>
        <v>2.9265364028627519E-5</v>
      </c>
      <c r="BA2135" s="13">
        <f t="shared" si="2562"/>
        <v>6.4022770203935922E-7</v>
      </c>
      <c r="BB2135" s="13">
        <f t="shared" si="2563"/>
        <v>1.0504521062619639E-8</v>
      </c>
      <c r="BC2135" s="13">
        <f t="shared" si="2564"/>
        <v>1.3788214712175762E-10</v>
      </c>
      <c r="BD2135" s="13">
        <f t="shared" si="2565"/>
        <v>1.2763932224925991E-11</v>
      </c>
      <c r="BE2135" s="13">
        <f t="shared" si="2566"/>
        <v>2.6768184652673431E-11</v>
      </c>
      <c r="BF2135" s="13">
        <f t="shared" si="2567"/>
        <v>2.806876818886337E-11</v>
      </c>
      <c r="BG2135" s="13">
        <f t="shared" si="2568"/>
        <v>1.9621695378620857E-11</v>
      </c>
      <c r="BH2135" s="13">
        <f t="shared" si="2569"/>
        <v>1.0287526520779484E-11</v>
      </c>
      <c r="BI2135" s="13">
        <f t="shared" si="2570"/>
        <v>4.3149462826154567E-12</v>
      </c>
      <c r="BJ2135" s="14">
        <f t="shared" si="2571"/>
        <v>0.85445112743277929</v>
      </c>
      <c r="BK2135" s="14">
        <f t="shared" si="2572"/>
        <v>0.13227571486011128</v>
      </c>
      <c r="BL2135" s="14">
        <f t="shared" si="2573"/>
        <v>8.3385688961437575E-3</v>
      </c>
      <c r="BM2135" s="14">
        <f t="shared" si="2574"/>
        <v>0.36147538670458135</v>
      </c>
      <c r="BN2135" s="14">
        <f t="shared" si="2575"/>
        <v>0.63270361262305574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1.4302325581395301</v>
      </c>
      <c r="F2136" s="10">
        <f>VLOOKUP(B2136,home!$B$2:$E$405,3,FALSE)</f>
        <v>0.7</v>
      </c>
      <c r="G2136" s="10">
        <f>VLOOKUP(C2136,away!$B$2:$E$405,4,FALSE)</f>
        <v>0.9</v>
      </c>
      <c r="H2136" s="10">
        <f>VLOOKUP(A2136,away!$A$2:$E$405,3,FALSE)</f>
        <v>1.19767441860465</v>
      </c>
      <c r="I2136" s="10">
        <f>VLOOKUP(C2136,away!$B$2:$E$405,3,FALSE)</f>
        <v>0.8</v>
      </c>
      <c r="J2136" s="10">
        <f>VLOOKUP(B2136,home!$B$2:$E$405,4,FALSE)</f>
        <v>0.83</v>
      </c>
      <c r="K2136" s="12">
        <f t="shared" si="2520"/>
        <v>0.90104651162790395</v>
      </c>
      <c r="L2136" s="12">
        <f t="shared" si="2521"/>
        <v>0.79525581395348766</v>
      </c>
      <c r="M2136" s="13">
        <f t="shared" si="2522"/>
        <v>0.1833602786843764</v>
      </c>
      <c r="N2136" s="13">
        <f t="shared" si="2523"/>
        <v>0.16521613947967767</v>
      </c>
      <c r="O2136" s="13">
        <f t="shared" si="2524"/>
        <v>0.14581832767188208</v>
      </c>
      <c r="P2136" s="13">
        <f t="shared" si="2525"/>
        <v>0.13138909548016398</v>
      </c>
      <c r="Q2136" s="13">
        <f t="shared" si="2526"/>
        <v>7.4433713071396387E-2</v>
      </c>
      <c r="R2136" s="13">
        <f t="shared" si="2527"/>
        <v>5.7981436431019474E-2</v>
      </c>
      <c r="S2136" s="13">
        <f t="shared" si="2528"/>
        <v>2.3537123927493502E-2</v>
      </c>
      <c r="T2136" s="13">
        <f t="shared" si="2529"/>
        <v>5.919384307417367E-2</v>
      </c>
      <c r="U2136" s="13">
        <f t="shared" si="2530"/>
        <v>5.2243971035345158E-2</v>
      </c>
      <c r="V2136" s="13">
        <f t="shared" si="2531"/>
        <v>1.8739799803649271E-3</v>
      </c>
      <c r="W2136" s="13">
        <f t="shared" si="2532"/>
        <v>2.2356079170164678E-2</v>
      </c>
      <c r="X2136" s="13">
        <f t="shared" si="2533"/>
        <v>1.7778801937277919E-2</v>
      </c>
      <c r="Y2136" s="13">
        <f t="shared" si="2534"/>
        <v>7.0693478028738968E-3</v>
      </c>
      <c r="Z2136" s="13">
        <f t="shared" si="2535"/>
        <v>1.5370024807714266E-2</v>
      </c>
      <c r="AA2136" s="13">
        <f t="shared" si="2536"/>
        <v>1.3849107236625285E-2</v>
      </c>
      <c r="AB2136" s="13">
        <f t="shared" si="2537"/>
        <v>6.2393448823609855E-3</v>
      </c>
      <c r="AC2136" s="13">
        <f t="shared" si="2538"/>
        <v>8.3926483537878881E-5</v>
      </c>
      <c r="AD2136" s="13">
        <f t="shared" si="2539"/>
        <v>5.0359667874885312E-3</v>
      </c>
      <c r="AE2136" s="13">
        <f t="shared" si="2540"/>
        <v>4.0048818666269213E-3</v>
      </c>
      <c r="AF2136" s="13">
        <f t="shared" si="2541"/>
        <v>1.5924527943159779E-3</v>
      </c>
      <c r="AG2136" s="13">
        <f t="shared" si="2542"/>
        <v>4.2213578104208634E-4</v>
      </c>
      <c r="AH2136" s="13">
        <f t="shared" si="2543"/>
        <v>3.0557753972360259E-3</v>
      </c>
      <c r="AI2136" s="13">
        <f t="shared" si="2544"/>
        <v>2.7533957619978937E-3</v>
      </c>
      <c r="AJ2136" s="13">
        <f t="shared" si="2545"/>
        <v>1.2404688232396282E-3</v>
      </c>
      <c r="AK2136" s="13">
        <f t="shared" si="2546"/>
        <v>3.7257336865441267E-4</v>
      </c>
      <c r="AL2136" s="13">
        <f t="shared" si="2547"/>
        <v>2.4055427572411021E-6</v>
      </c>
      <c r="AM2136" s="13">
        <f t="shared" si="2548"/>
        <v>9.0752806130810497E-4</v>
      </c>
      <c r="AN2136" s="13">
        <f t="shared" si="2549"/>
        <v>7.217169670812075E-4</v>
      </c>
      <c r="AO2136" s="13">
        <f t="shared" si="2550"/>
        <v>2.8697480705010405E-4</v>
      </c>
      <c r="AP2136" s="13">
        <f t="shared" si="2551"/>
        <v>7.6072794588258539E-5</v>
      </c>
      <c r="AQ2136" s="13">
        <f t="shared" si="2552"/>
        <v>1.5124333045000501E-5</v>
      </c>
      <c r="AR2136" s="13">
        <f t="shared" si="2553"/>
        <v>4.860246301575958E-4</v>
      </c>
      <c r="AS2136" s="13">
        <f t="shared" si="2554"/>
        <v>4.3793079756874385E-4</v>
      </c>
      <c r="AT2136" s="13">
        <f t="shared" si="2555"/>
        <v>1.9729800874187118E-4</v>
      </c>
      <c r="AU2136" s="13">
        <f t="shared" si="2556"/>
        <v>5.9258227509331579E-5</v>
      </c>
      <c r="AV2136" s="13">
        <f t="shared" si="2557"/>
        <v>1.3348604795633977E-5</v>
      </c>
      <c r="AW2136" s="13">
        <f t="shared" si="2558"/>
        <v>4.788115768592254E-8</v>
      </c>
      <c r="AX2136" s="13">
        <f t="shared" si="2559"/>
        <v>1.3628749897435035E-4</v>
      </c>
      <c r="AY2136" s="13">
        <f t="shared" si="2560"/>
        <v>1.0838342592853209E-4</v>
      </c>
      <c r="AZ2136" s="13">
        <f t="shared" si="2561"/>
        <v>4.3096274802931165E-5</v>
      </c>
      <c r="BA2136" s="13">
        <f t="shared" si="2562"/>
        <v>1.1424187698922736E-5</v>
      </c>
      <c r="BB2136" s="13">
        <f t="shared" si="2563"/>
        <v>2.2712879218160551E-6</v>
      </c>
      <c r="BC2136" s="13">
        <f t="shared" si="2564"/>
        <v>3.6125098499731063E-7</v>
      </c>
      <c r="BD2136" s="13">
        <f t="shared" si="2565"/>
        <v>6.4418985476236916E-5</v>
      </c>
      <c r="BE2136" s="13">
        <f t="shared" si="2566"/>
        <v>5.8044502145971873E-5</v>
      </c>
      <c r="BF2136" s="13">
        <f t="shared" si="2567"/>
        <v>2.6150398088903166E-5</v>
      </c>
      <c r="BG2136" s="13">
        <f t="shared" si="2568"/>
        <v>7.854241658562403E-6</v>
      </c>
      <c r="BH2136" s="13">
        <f t="shared" si="2569"/>
        <v>1.7692592619825536E-6</v>
      </c>
      <c r="BI2136" s="13">
        <f t="shared" si="2570"/>
        <v>3.1883697723494805E-7</v>
      </c>
      <c r="BJ2136" s="14">
        <f t="shared" si="2571"/>
        <v>0.35941260265442204</v>
      </c>
      <c r="BK2136" s="14">
        <f t="shared" si="2572"/>
        <v>0.34035519352462251</v>
      </c>
      <c r="BL2136" s="14">
        <f t="shared" si="2573"/>
        <v>0.284906817100743</v>
      </c>
      <c r="BM2136" s="14">
        <f t="shared" si="2574"/>
        <v>0.24173731172421489</v>
      </c>
      <c r="BN2136" s="14">
        <f t="shared" si="2575"/>
        <v>0.75819899081851594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1.4302325581395301</v>
      </c>
      <c r="F2137" s="10">
        <f>VLOOKUP(B2137,home!$B$2:$E$405,3,FALSE)</f>
        <v>2</v>
      </c>
      <c r="G2137" s="10">
        <f>VLOOKUP(C2137,away!$B$2:$E$405,4,FALSE)</f>
        <v>0.35</v>
      </c>
      <c r="H2137" s="10">
        <f>VLOOKUP(A2137,away!$A$2:$E$405,3,FALSE)</f>
        <v>1.19767441860465</v>
      </c>
      <c r="I2137" s="10">
        <f>VLOOKUP(C2137,away!$B$2:$E$405,3,FALSE)</f>
        <v>0.23</v>
      </c>
      <c r="J2137" s="10">
        <f>VLOOKUP(B2137,home!$B$2:$E$405,4,FALSE)</f>
        <v>0.24</v>
      </c>
      <c r="K2137" s="12">
        <f t="shared" si="2520"/>
        <v>1.001162790697671</v>
      </c>
      <c r="L2137" s="12">
        <f t="shared" si="2521"/>
        <v>6.611162790697668E-2</v>
      </c>
      <c r="M2137" s="13">
        <f t="shared" si="2522"/>
        <v>0.34394469028034486</v>
      </c>
      <c r="N2137" s="13">
        <f t="shared" si="2523"/>
        <v>0.34434462596671622</v>
      </c>
      <c r="O2137" s="13">
        <f t="shared" si="2524"/>
        <v>2.2738743384394494E-2</v>
      </c>
      <c r="P2137" s="13">
        <f t="shared" si="2525"/>
        <v>2.2765183783678596E-2</v>
      </c>
      <c r="Q2137" s="13">
        <f t="shared" si="2526"/>
        <v>0.17237251334729164</v>
      </c>
      <c r="R2137" s="13">
        <f t="shared" si="2527"/>
        <v>7.5164767085065805E-4</v>
      </c>
      <c r="S2137" s="13">
        <f t="shared" si="2528"/>
        <v>3.766983524896409E-4</v>
      </c>
      <c r="T2137" s="13">
        <f t="shared" si="2529"/>
        <v>1.1395827463806513E-2</v>
      </c>
      <c r="U2137" s="13">
        <f t="shared" si="2530"/>
        <v>7.5252167977024923E-4</v>
      </c>
      <c r="V2137" s="13">
        <f t="shared" si="2531"/>
        <v>2.7703444018687187E-6</v>
      </c>
      <c r="W2137" s="13">
        <f t="shared" si="2532"/>
        <v>5.7524315500782019E-2</v>
      </c>
      <c r="X2137" s="13">
        <f t="shared" si="2533"/>
        <v>3.8030261419912306E-3</v>
      </c>
      <c r="Y2137" s="13">
        <f t="shared" si="2534"/>
        <v>1.2571212460991464E-4</v>
      </c>
      <c r="Z2137" s="13">
        <f t="shared" si="2535"/>
        <v>1.6564217044141451E-5</v>
      </c>
      <c r="AA2137" s="13">
        <f t="shared" si="2536"/>
        <v>1.6583477761634583E-5</v>
      </c>
      <c r="AB2137" s="13">
        <f t="shared" si="2537"/>
        <v>8.3013804376554222E-6</v>
      </c>
      <c r="AC2137" s="13">
        <f t="shared" si="2538"/>
        <v>1.1460309105444603E-8</v>
      </c>
      <c r="AD2137" s="13">
        <f t="shared" si="2539"/>
        <v>1.4397801059934054E-2</v>
      </c>
      <c r="AE2137" s="13">
        <f t="shared" si="2540"/>
        <v>9.5186206635303444E-4</v>
      </c>
      <c r="AF2137" s="13">
        <f t="shared" si="2541"/>
        <v>3.1464575374748872E-5</v>
      </c>
      <c r="AG2137" s="13">
        <f t="shared" si="2542"/>
        <v>6.9339143314213917E-7</v>
      </c>
      <c r="AH2137" s="13">
        <f t="shared" si="2543"/>
        <v>2.7377183844817026E-7</v>
      </c>
      <c r="AI2137" s="13">
        <f t="shared" si="2544"/>
        <v>2.7409017779520204E-7</v>
      </c>
      <c r="AJ2137" s="13">
        <f t="shared" si="2545"/>
        <v>1.3720444365213263E-7</v>
      </c>
      <c r="AK2137" s="13">
        <f t="shared" si="2546"/>
        <v>4.5787994567630161E-8</v>
      </c>
      <c r="AL2137" s="13">
        <f t="shared" si="2547"/>
        <v>3.0341627636764376E-11</v>
      </c>
      <c r="AM2137" s="13">
        <f t="shared" si="2548"/>
        <v>2.882908537814693E-3</v>
      </c>
      <c r="AN2137" s="13">
        <f t="shared" si="2549"/>
        <v>1.9059377654185116E-4</v>
      </c>
      <c r="AO2137" s="13">
        <f t="shared" si="2550"/>
        <v>6.3002324180601613E-6</v>
      </c>
      <c r="AP2137" s="13">
        <f t="shared" si="2551"/>
        <v>1.3883954045008834E-7</v>
      </c>
      <c r="AQ2137" s="13">
        <f t="shared" si="2552"/>
        <v>2.29472700925297E-9</v>
      </c>
      <c r="AR2137" s="13">
        <f t="shared" si="2553"/>
        <v>3.619900382978875E-9</v>
      </c>
      <c r="AS2137" s="13">
        <f t="shared" si="2554"/>
        <v>3.6241095694706985E-9</v>
      </c>
      <c r="AT2137" s="13">
        <f t="shared" si="2555"/>
        <v>1.8141618251827095E-9</v>
      </c>
      <c r="AU2137" s="13">
        <f t="shared" si="2556"/>
        <v>6.0542377189236736E-10</v>
      </c>
      <c r="AV2137" s="13">
        <f t="shared" si="2557"/>
        <v>1.5153193825561818E-10</v>
      </c>
      <c r="AW2137" s="13">
        <f t="shared" si="2558"/>
        <v>5.5785191063058072E-14</v>
      </c>
      <c r="AX2137" s="13">
        <f t="shared" si="2559"/>
        <v>4.8104345950744995E-4</v>
      </c>
      <c r="AY2137" s="13">
        <f t="shared" si="2560"/>
        <v>3.1802566202041325E-5</v>
      </c>
      <c r="AZ2137" s="13">
        <f t="shared" si="2561"/>
        <v>1.0512597116181742E-6</v>
      </c>
      <c r="BA2137" s="13">
        <f t="shared" si="2562"/>
        <v>2.3166830296032096E-8</v>
      </c>
      <c r="BB2137" s="13">
        <f t="shared" si="2563"/>
        <v>3.8289921607883719E-10</v>
      </c>
      <c r="BC2137" s="13">
        <f t="shared" si="2564"/>
        <v>5.062818099855433E-12</v>
      </c>
      <c r="BD2137" s="13">
        <f t="shared" si="2565"/>
        <v>3.9886251196636882E-11</v>
      </c>
      <c r="BE2137" s="13">
        <f t="shared" si="2566"/>
        <v>3.9932630558493303E-11</v>
      </c>
      <c r="BF2137" s="13">
        <f t="shared" si="2567"/>
        <v>1.9989531924920123E-11</v>
      </c>
      <c r="BG2137" s="13">
        <f t="shared" si="2568"/>
        <v>6.6709251888977399E-12</v>
      </c>
      <c r="BH2137" s="13">
        <f t="shared" si="2569"/>
        <v>1.6696705196630624E-12</v>
      </c>
      <c r="BI2137" s="13">
        <f t="shared" si="2570"/>
        <v>3.3432239940230047E-13</v>
      </c>
      <c r="BJ2137" s="14">
        <f t="shared" si="2571"/>
        <v>0.60854170615954817</v>
      </c>
      <c r="BK2137" s="14">
        <f t="shared" si="2572"/>
        <v>0.36712115681776775</v>
      </c>
      <c r="BL2137" s="14">
        <f t="shared" si="2573"/>
        <v>2.4268538371279971E-2</v>
      </c>
      <c r="BM2137" s="14">
        <f t="shared" si="2574"/>
        <v>9.2998758566217116E-2</v>
      </c>
      <c r="BN2137" s="14">
        <f t="shared" si="2575"/>
        <v>0.90691740443327662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1.4302325581395301</v>
      </c>
      <c r="F2138" s="10">
        <f>VLOOKUP(B2138,home!$B$2:$E$405,3,FALSE)</f>
        <v>0.6</v>
      </c>
      <c r="G2138" s="10">
        <f>VLOOKUP(C2138,away!$B$2:$E$405,4,FALSE)</f>
        <v>1</v>
      </c>
      <c r="H2138" s="10">
        <f>VLOOKUP(A2138,away!$A$2:$E$405,3,FALSE)</f>
        <v>1.19767441860465</v>
      </c>
      <c r="I2138" s="10">
        <f>VLOOKUP(C2138,away!$B$2:$E$405,3,FALSE)</f>
        <v>0.7</v>
      </c>
      <c r="J2138" s="10">
        <f>VLOOKUP(B2138,home!$B$2:$E$405,4,FALSE)</f>
        <v>0.48</v>
      </c>
      <c r="K2138" s="12">
        <f t="shared" si="2520"/>
        <v>0.85813953488371808</v>
      </c>
      <c r="L2138" s="12">
        <f t="shared" si="2521"/>
        <v>0.4024186046511623</v>
      </c>
      <c r="M2138" s="13">
        <f t="shared" si="2522"/>
        <v>0.28349575214704847</v>
      </c>
      <c r="N2138" s="13">
        <f t="shared" si="2523"/>
        <v>0.24327891288897799</v>
      </c>
      <c r="O2138" s="13">
        <f t="shared" si="2524"/>
        <v>0.11408396500354698</v>
      </c>
      <c r="P2138" s="13">
        <f t="shared" si="2525"/>
        <v>9.7899960665834174E-2</v>
      </c>
      <c r="Q2138" s="13">
        <f t="shared" si="2526"/>
        <v>0.10438362657678205</v>
      </c>
      <c r="R2138" s="13">
        <f t="shared" si="2527"/>
        <v>2.2954755004899702E-2</v>
      </c>
      <c r="S2138" s="13">
        <f t="shared" si="2528"/>
        <v>8.4519805198002354E-3</v>
      </c>
      <c r="T2138" s="13">
        <f t="shared" si="2529"/>
        <v>4.2005913355456614E-2</v>
      </c>
      <c r="U2138" s="13">
        <f t="shared" si="2530"/>
        <v>1.9698382783274331E-2</v>
      </c>
      <c r="V2138" s="13">
        <f t="shared" si="2531"/>
        <v>3.2430372674416047E-4</v>
      </c>
      <c r="W2138" s="13">
        <f t="shared" si="2532"/>
        <v>2.985857225335849E-2</v>
      </c>
      <c r="X2138" s="13">
        <f t="shared" si="2533"/>
        <v>1.2015644983072433E-2</v>
      </c>
      <c r="Y2138" s="13">
        <f t="shared" si="2534"/>
        <v>2.4176595440358736E-3</v>
      </c>
      <c r="Z2138" s="13">
        <f t="shared" si="2535"/>
        <v>3.079140159727007E-3</v>
      </c>
      <c r="AA2138" s="13">
        <f t="shared" si="2536"/>
        <v>2.6423319045099113E-3</v>
      </c>
      <c r="AB2138" s="13">
        <f t="shared" si="2537"/>
        <v>1.133744735772272E-3</v>
      </c>
      <c r="AC2138" s="13">
        <f t="shared" si="2538"/>
        <v>6.9995145102669068E-6</v>
      </c>
      <c r="AD2138" s="13">
        <f t="shared" si="2539"/>
        <v>6.4057053264472358E-3</v>
      </c>
      <c r="AE2138" s="13">
        <f t="shared" si="2540"/>
        <v>2.5777749992754143E-3</v>
      </c>
      <c r="AF2138" s="13">
        <f t="shared" si="2541"/>
        <v>5.1867230915653151E-4</v>
      </c>
      <c r="AG2138" s="13">
        <f t="shared" si="2542"/>
        <v>6.9574462307322559E-5</v>
      </c>
      <c r="AH2138" s="13">
        <f t="shared" si="2543"/>
        <v>3.0977582165067478E-4</v>
      </c>
      <c r="AI2138" s="13">
        <f t="shared" si="2544"/>
        <v>2.6583087950953166E-4</v>
      </c>
      <c r="AJ2138" s="13">
        <f t="shared" si="2545"/>
        <v>1.1405999365001958E-4</v>
      </c>
      <c r="AK2138" s="13">
        <f t="shared" si="2546"/>
        <v>3.2626463299889219E-5</v>
      </c>
      <c r="AL2138" s="13">
        <f t="shared" si="2547"/>
        <v>9.6686061790390086E-8</v>
      </c>
      <c r="AM2138" s="13">
        <f t="shared" si="2548"/>
        <v>1.0993977978879176E-3</v>
      </c>
      <c r="AN2138" s="13">
        <f t="shared" si="2549"/>
        <v>4.4241812778261628E-4</v>
      </c>
      <c r="AO2138" s="13">
        <f t="shared" si="2550"/>
        <v>8.9018642827330029E-5</v>
      </c>
      <c r="AP2138" s="13">
        <f t="shared" si="2551"/>
        <v>1.1940919344838114E-5</v>
      </c>
      <c r="AQ2138" s="13">
        <f t="shared" si="2552"/>
        <v>1.2013120252504561E-6</v>
      </c>
      <c r="AR2138" s="13">
        <f t="shared" si="2553"/>
        <v>2.4931910780666373E-5</v>
      </c>
      <c r="AS2138" s="13">
        <f t="shared" si="2554"/>
        <v>2.13950583210834E-5</v>
      </c>
      <c r="AT2138" s="13">
        <f t="shared" si="2555"/>
        <v>9.1799726982322624E-6</v>
      </c>
      <c r="AU2138" s="13">
        <f t="shared" si="2556"/>
        <v>2.625899167168755E-6</v>
      </c>
      <c r="AV2138" s="13">
        <f t="shared" si="2557"/>
        <v>5.6334697249143443E-7</v>
      </c>
      <c r="AW2138" s="13">
        <f t="shared" si="2558"/>
        <v>9.2746457736691377E-10</v>
      </c>
      <c r="AX2138" s="13">
        <f t="shared" si="2559"/>
        <v>1.5723945248862016E-4</v>
      </c>
      <c r="AY2138" s="13">
        <f t="shared" si="2560"/>
        <v>6.3276081066583251E-5</v>
      </c>
      <c r="AZ2138" s="13">
        <f t="shared" si="2561"/>
        <v>1.2731736125304131E-5</v>
      </c>
      <c r="BA2138" s="13">
        <f t="shared" si="2562"/>
        <v>1.707829162110561E-6</v>
      </c>
      <c r="BB2138" s="13">
        <f t="shared" si="2563"/>
        <v>1.7181555709977388E-7</v>
      </c>
      <c r="BC2138" s="13">
        <f t="shared" si="2564"/>
        <v>1.3828355349090622E-8</v>
      </c>
      <c r="BD2138" s="13">
        <f t="shared" si="2565"/>
        <v>1.6721774579405046E-6</v>
      </c>
      <c r="BE2138" s="13">
        <f t="shared" si="2566"/>
        <v>1.4349615860001027E-6</v>
      </c>
      <c r="BF2138" s="13">
        <f t="shared" si="2567"/>
        <v>6.1569863399306524E-7</v>
      </c>
      <c r="BG2138" s="13">
        <f t="shared" si="2568"/>
        <v>1.761184464677832E-7</v>
      </c>
      <c r="BH2138" s="13">
        <f t="shared" si="2569"/>
        <v>3.778355043407661E-8</v>
      </c>
      <c r="BI2138" s="13">
        <f t="shared" si="2570"/>
        <v>6.4847116791508041E-9</v>
      </c>
      <c r="BJ2138" s="14">
        <f t="shared" si="2571"/>
        <v>0.44541117424149301</v>
      </c>
      <c r="BK2138" s="14">
        <f t="shared" si="2572"/>
        <v>0.39024236934106565</v>
      </c>
      <c r="BL2138" s="14">
        <f t="shared" si="2573"/>
        <v>0.16129811200243946</v>
      </c>
      <c r="BM2138" s="14">
        <f t="shared" si="2574"/>
        <v>0.13387054830403378</v>
      </c>
      <c r="BN2138" s="14">
        <f t="shared" si="2575"/>
        <v>0.86609697228708937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1.4302325581395301</v>
      </c>
      <c r="F2139" s="10">
        <f>VLOOKUP(B2139,home!$B$2:$E$405,3,FALSE)</f>
        <v>1.4</v>
      </c>
      <c r="G2139" s="10">
        <f>VLOOKUP(C2139,away!$B$2:$E$405,4,FALSE)</f>
        <v>1.4</v>
      </c>
      <c r="H2139" s="10">
        <f>VLOOKUP(A2139,away!$A$2:$E$405,3,FALSE)</f>
        <v>1.19767441860465</v>
      </c>
      <c r="I2139" s="10">
        <f>VLOOKUP(C2139,away!$B$2:$E$405,3,FALSE)</f>
        <v>0.35</v>
      </c>
      <c r="J2139" s="10">
        <f>VLOOKUP(B2139,home!$B$2:$E$405,4,FALSE)</f>
        <v>0.52</v>
      </c>
      <c r="K2139" s="12">
        <f t="shared" si="2520"/>
        <v>2.8032558139534784</v>
      </c>
      <c r="L2139" s="12">
        <f t="shared" si="2521"/>
        <v>0.21797674418604629</v>
      </c>
      <c r="M2139" s="13">
        <f t="shared" si="2522"/>
        <v>4.8741105077271675E-2</v>
      </c>
      <c r="N2139" s="13">
        <f t="shared" si="2523"/>
        <v>0.13663378618637922</v>
      </c>
      <c r="O2139" s="13">
        <f t="shared" si="2524"/>
        <v>1.0624427392773651E-2</v>
      </c>
      <c r="P2139" s="13">
        <f t="shared" si="2525"/>
        <v>2.9782987858719332E-2</v>
      </c>
      <c r="Q2139" s="13">
        <f t="shared" si="2526"/>
        <v>0.19150972775472205</v>
      </c>
      <c r="R2139" s="13">
        <f t="shared" si="2527"/>
        <v>1.1579390459589222E-3</v>
      </c>
      <c r="S2139" s="13">
        <f t="shared" si="2528"/>
        <v>4.5496832929125047E-3</v>
      </c>
      <c r="T2139" s="13">
        <f t="shared" si="2529"/>
        <v>4.1744666935930423E-2</v>
      </c>
      <c r="U2139" s="13">
        <f t="shared" si="2530"/>
        <v>3.2459993627880924E-3</v>
      </c>
      <c r="V2139" s="13">
        <f t="shared" si="2531"/>
        <v>3.0889547734803556E-4</v>
      </c>
      <c r="W2139" s="13">
        <f t="shared" si="2532"/>
        <v>0.17895025258569078</v>
      </c>
      <c r="X2139" s="13">
        <f t="shared" si="2533"/>
        <v>3.9006993429899495E-2</v>
      </c>
      <c r="Y2139" s="13">
        <f t="shared" si="2534"/>
        <v>4.2513087141679944E-3</v>
      </c>
      <c r="Z2139" s="13">
        <f t="shared" si="2535"/>
        <v>8.4134594401340856E-5</v>
      </c>
      <c r="AA2139" s="13">
        <f t="shared" si="2536"/>
        <v>2.3585079091017653E-4</v>
      </c>
      <c r="AB2139" s="13">
        <f t="shared" si="2537"/>
        <v>3.3057505042223935E-4</v>
      </c>
      <c r="AC2139" s="13">
        <f t="shared" si="2538"/>
        <v>1.1796806613336047E-5</v>
      </c>
      <c r="AD2139" s="13">
        <f t="shared" si="2539"/>
        <v>0.12541083399232031</v>
      </c>
      <c r="AE2139" s="13">
        <f t="shared" si="2540"/>
        <v>2.7336645279302726E-2</v>
      </c>
      <c r="AF2139" s="13">
        <f t="shared" si="2541"/>
        <v>2.9793764674756295E-3</v>
      </c>
      <c r="AG2139" s="13">
        <f t="shared" si="2542"/>
        <v>2.1647826069495394E-4</v>
      </c>
      <c r="AH2139" s="13">
        <f t="shared" si="2543"/>
        <v>4.5848462402544577E-6</v>
      </c>
      <c r="AI2139" s="13">
        <f t="shared" si="2544"/>
        <v>1.2852496879076055E-5</v>
      </c>
      <c r="AJ2139" s="13">
        <f t="shared" si="2545"/>
        <v>1.8014418300044448E-5</v>
      </c>
      <c r="AK2139" s="13">
        <f t="shared" si="2546"/>
        <v>1.6833007611529841E-5</v>
      </c>
      <c r="AL2139" s="13">
        <f t="shared" si="2547"/>
        <v>2.8833498754666657E-7</v>
      </c>
      <c r="AM2139" s="13">
        <f t="shared" si="2548"/>
        <v>7.0311729904345269E-2</v>
      </c>
      <c r="AN2139" s="13">
        <f t="shared" si="2549"/>
        <v>1.532632196263785E-2</v>
      </c>
      <c r="AO2139" s="13">
        <f t="shared" si="2550"/>
        <v>1.6703908808814465E-3</v>
      </c>
      <c r="AP2139" s="13">
        <f t="shared" si="2551"/>
        <v>1.2136878857753324E-4</v>
      </c>
      <c r="AQ2139" s="13">
        <f t="shared" si="2552"/>
        <v>6.6138933449838219E-6</v>
      </c>
      <c r="AR2139" s="13">
        <f t="shared" si="2553"/>
        <v>1.9987797120886042E-7</v>
      </c>
      <c r="AS2139" s="13">
        <f t="shared" si="2554"/>
        <v>5.6030908487246393E-7</v>
      </c>
      <c r="AT2139" s="13">
        <f t="shared" si="2555"/>
        <v>7.8534484988984398E-7</v>
      </c>
      <c r="AU2139" s="13">
        <f t="shared" si="2556"/>
        <v>7.3384083880404219E-7</v>
      </c>
      <c r="AV2139" s="13">
        <f t="shared" si="2557"/>
        <v>5.1428589947348219E-7</v>
      </c>
      <c r="AW2139" s="13">
        <f t="shared" si="2558"/>
        <v>4.8940425014370462E-9</v>
      </c>
      <c r="AX2139" s="13">
        <f t="shared" si="2559"/>
        <v>3.2850294273913741E-2</v>
      </c>
      <c r="AY2139" s="13">
        <f t="shared" si="2560"/>
        <v>7.1606001913812369E-3</v>
      </c>
      <c r="AZ2139" s="13">
        <f t="shared" si="2561"/>
        <v>7.8042215806763083E-4</v>
      </c>
      <c r="BA2139" s="13">
        <f t="shared" si="2562"/>
        <v>5.670462703541007E-5</v>
      </c>
      <c r="BB2139" s="13">
        <f t="shared" si="2563"/>
        <v>3.090072495365685E-6</v>
      </c>
      <c r="BC2139" s="13">
        <f t="shared" si="2564"/>
        <v>1.3471278836773273E-7</v>
      </c>
      <c r="BD2139" s="13">
        <f t="shared" si="2565"/>
        <v>7.2614582331032835E-9</v>
      </c>
      <c r="BE2139" s="13">
        <f t="shared" si="2566"/>
        <v>2.0355725009727133E-8</v>
      </c>
      <c r="BF2139" s="13">
        <f t="shared" si="2567"/>
        <v>2.853115224037791E-8</v>
      </c>
      <c r="BG2139" s="13">
        <f t="shared" si="2568"/>
        <v>2.6660039465543725E-8</v>
      </c>
      <c r="BH2139" s="13">
        <f t="shared" si="2569"/>
        <v>1.8683727658003661E-8</v>
      </c>
      <c r="BI2139" s="13">
        <f t="shared" si="2570"/>
        <v>1.047505363672443E-8</v>
      </c>
      <c r="BJ2139" s="14">
        <f t="shared" si="2571"/>
        <v>0.87632774107205247</v>
      </c>
      <c r="BK2139" s="14">
        <f t="shared" si="2572"/>
        <v>9.0555357039233675E-2</v>
      </c>
      <c r="BL2139" s="14">
        <f t="shared" si="2573"/>
        <v>1.564998203768448E-2</v>
      </c>
      <c r="BM2139" s="14">
        <f t="shared" si="2574"/>
        <v>0.55700664613020823</v>
      </c>
      <c r="BN2139" s="14">
        <f t="shared" si="2575"/>
        <v>0.41844997331582484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1.4302325581395301</v>
      </c>
      <c r="F2140" s="10">
        <f>VLOOKUP(B2140,home!$B$2:$E$405,3,FALSE)</f>
        <v>1</v>
      </c>
      <c r="G2140" s="10">
        <f>VLOOKUP(C2140,away!$B$2:$E$405,4,FALSE)</f>
        <v>0.96</v>
      </c>
      <c r="H2140" s="10">
        <f>VLOOKUP(A2140,away!$A$2:$E$405,3,FALSE)</f>
        <v>1.19767441860465</v>
      </c>
      <c r="I2140" s="10">
        <f>VLOOKUP(C2140,away!$B$2:$E$405,3,FALSE)</f>
        <v>0.61</v>
      </c>
      <c r="J2140" s="10">
        <f>VLOOKUP(B2140,home!$B$2:$E$405,4,FALSE)</f>
        <v>1.55</v>
      </c>
      <c r="K2140" s="12">
        <f t="shared" si="2520"/>
        <v>1.3730232558139488</v>
      </c>
      <c r="L2140" s="12">
        <f t="shared" si="2521"/>
        <v>1.1324011627906965</v>
      </c>
      <c r="M2140" s="13">
        <f t="shared" si="2522"/>
        <v>8.1640940697082151E-2</v>
      </c>
      <c r="N2140" s="13">
        <f t="shared" si="2523"/>
        <v>0.11209491020362126</v>
      </c>
      <c r="O2140" s="13">
        <f t="shared" si="2524"/>
        <v>9.245029617670214E-2</v>
      </c>
      <c r="P2140" s="13">
        <f t="shared" si="2525"/>
        <v>0.12693640665749942</v>
      </c>
      <c r="Q2140" s="13">
        <f t="shared" si="2526"/>
        <v>7.6954459283974166E-2</v>
      </c>
      <c r="R2140" s="13">
        <f t="shared" si="2527"/>
        <v>5.2345411445420889E-2</v>
      </c>
      <c r="S2140" s="13">
        <f t="shared" si="2528"/>
        <v>4.9340597981662959E-2</v>
      </c>
      <c r="T2140" s="13">
        <f t="shared" si="2529"/>
        <v>8.7143319175101666E-2</v>
      </c>
      <c r="U2140" s="13">
        <f t="shared" si="2530"/>
        <v>7.1871467249712537E-2</v>
      </c>
      <c r="V2140" s="13">
        <f t="shared" si="2531"/>
        <v>8.5239344060135894E-3</v>
      </c>
      <c r="W2140" s="13">
        <f t="shared" si="2532"/>
        <v>3.5220087411828048E-2</v>
      </c>
      <c r="X2140" s="13">
        <f t="shared" si="2533"/>
        <v>3.9883267938744062E-2</v>
      </c>
      <c r="Y2140" s="13">
        <f t="shared" si="2534"/>
        <v>2.2581929494863338E-2</v>
      </c>
      <c r="Z2140" s="13">
        <f t="shared" si="2535"/>
        <v>1.9758668262517348E-2</v>
      </c>
      <c r="AA2140" s="13">
        <f t="shared" si="2536"/>
        <v>2.712911102834931E-2</v>
      </c>
      <c r="AB2140" s="13">
        <f t="shared" si="2537"/>
        <v>1.8624450175741141E-2</v>
      </c>
      <c r="AC2140" s="13">
        <f t="shared" si="2538"/>
        <v>8.2832032161581168E-4</v>
      </c>
      <c r="AD2140" s="13">
        <f t="shared" si="2539"/>
        <v>1.2089499772060008E-2</v>
      </c>
      <c r="AE2140" s="13">
        <f t="shared" si="2540"/>
        <v>1.3690163599438615E-2</v>
      </c>
      <c r="AF2140" s="13">
        <f t="shared" si="2541"/>
        <v>7.7513785893995775E-3</v>
      </c>
      <c r="AG2140" s="13">
        <f t="shared" si="2542"/>
        <v>2.9258900426223297E-3</v>
      </c>
      <c r="AH2140" s="13">
        <f t="shared" si="2543"/>
        <v>5.5936847289175685E-3</v>
      </c>
      <c r="AI2140" s="13">
        <f t="shared" si="2544"/>
        <v>7.6802592184951656E-3</v>
      </c>
      <c r="AJ2140" s="13">
        <f t="shared" si="2545"/>
        <v>5.2725872588366652E-3</v>
      </c>
      <c r="AK2140" s="13">
        <f t="shared" si="2546"/>
        <v>2.4131283082303532E-3</v>
      </c>
      <c r="AL2140" s="13">
        <f t="shared" si="2547"/>
        <v>5.1515332522891062E-5</v>
      </c>
      <c r="AM2140" s="13">
        <f t="shared" si="2548"/>
        <v>3.3198328676391649E-3</v>
      </c>
      <c r="AN2140" s="13">
        <f t="shared" si="2549"/>
        <v>3.759382599585363E-3</v>
      </c>
      <c r="AO2140" s="13">
        <f t="shared" si="2550"/>
        <v>2.1285646135727884E-3</v>
      </c>
      <c r="AP2140" s="13">
        <f t="shared" si="2551"/>
        <v>8.0346301449498489E-4</v>
      </c>
      <c r="AQ2140" s="13">
        <f t="shared" si="2552"/>
        <v>2.2746061296835977E-4</v>
      </c>
      <c r="AR2140" s="13">
        <f t="shared" si="2553"/>
        <v>1.2668590182621641E-3</v>
      </c>
      <c r="AS2140" s="13">
        <f t="shared" si="2554"/>
        <v>1.7394268939115794E-3</v>
      </c>
      <c r="AT2140" s="13">
        <f t="shared" si="2555"/>
        <v>1.1941367885644108E-3</v>
      </c>
      <c r="AU2140" s="13">
        <f t="shared" si="2556"/>
        <v>5.4652586044063992E-4</v>
      </c>
      <c r="AV2140" s="13">
        <f t="shared" si="2557"/>
        <v>1.8759817907218186E-4</v>
      </c>
      <c r="AW2140" s="13">
        <f t="shared" si="2558"/>
        <v>2.2249087632272647E-6</v>
      </c>
      <c r="AX2140" s="13">
        <f t="shared" si="2559"/>
        <v>7.5970128878068068E-4</v>
      </c>
      <c r="AY2140" s="13">
        <f t="shared" si="2560"/>
        <v>8.6028662278883356E-4</v>
      </c>
      <c r="AZ2140" s="13">
        <f t="shared" si="2561"/>
        <v>4.8709478598967822E-4</v>
      </c>
      <c r="BA2140" s="13">
        <f t="shared" si="2562"/>
        <v>1.8386223401466566E-4</v>
      </c>
      <c r="BB2140" s="13">
        <f t="shared" si="2563"/>
        <v>5.2051451897875633E-5</v>
      </c>
      <c r="BC2140" s="13">
        <f t="shared" si="2564"/>
        <v>1.1788624930819681E-5</v>
      </c>
      <c r="BD2140" s="13">
        <f t="shared" si="2565"/>
        <v>2.3909877089532555E-4</v>
      </c>
      <c r="BE2140" s="13">
        <f t="shared" si="2566"/>
        <v>3.2828817287581331E-4</v>
      </c>
      <c r="BF2140" s="13">
        <f t="shared" si="2567"/>
        <v>2.2537364798358089E-4</v>
      </c>
      <c r="BG2140" s="13">
        <f t="shared" si="2568"/>
        <v>1.0314775330969433E-4</v>
      </c>
      <c r="BH2140" s="13">
        <f t="shared" si="2569"/>
        <v>3.5406066019792639E-5</v>
      </c>
      <c r="BI2140" s="13">
        <f t="shared" si="2570"/>
        <v>9.7226704084118608E-6</v>
      </c>
      <c r="BJ2140" s="14">
        <f t="shared" si="2571"/>
        <v>0.42292839422831624</v>
      </c>
      <c r="BK2140" s="14">
        <f t="shared" si="2572"/>
        <v>0.26818200201918563</v>
      </c>
      <c r="BL2140" s="14">
        <f t="shared" si="2573"/>
        <v>0.28925597941214948</v>
      </c>
      <c r="BM2140" s="14">
        <f t="shared" si="2574"/>
        <v>0.45684455774384308</v>
      </c>
      <c r="BN2140" s="14">
        <f t="shared" si="2575"/>
        <v>0.5424224244643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1.21333333333333</v>
      </c>
      <c r="F2141" s="10">
        <f>VLOOKUP(B2141,home!$B$2:$E$405,3,FALSE)</f>
        <v>1.53</v>
      </c>
      <c r="G2141" s="10">
        <f>VLOOKUP(C2141,away!$B$2:$E$405,4,FALSE)</f>
        <v>1.53</v>
      </c>
      <c r="H2141" s="10">
        <f>VLOOKUP(A2141,away!$A$2:$E$405,3,FALSE)</f>
        <v>1.2533333333333301</v>
      </c>
      <c r="I2141" s="10">
        <f>VLOOKUP(C2141,away!$B$2:$E$405,3,FALSE)</f>
        <v>0.47</v>
      </c>
      <c r="J2141" s="10">
        <f>VLOOKUP(B2141,home!$B$2:$E$405,4,FALSE)</f>
        <v>0.68</v>
      </c>
      <c r="K2141" s="12">
        <f t="shared" si="2520"/>
        <v>2.8402919999999923</v>
      </c>
      <c r="L2141" s="12">
        <f t="shared" si="2521"/>
        <v>0.40056533333333227</v>
      </c>
      <c r="M2141" s="13">
        <f t="shared" si="2522"/>
        <v>3.9130332975275323E-2</v>
      </c>
      <c r="N2141" s="13">
        <f t="shared" si="2523"/>
        <v>0.1111415717070104</v>
      </c>
      <c r="O2141" s="13">
        <f t="shared" si="2524"/>
        <v>1.5674254871685445E-2</v>
      </c>
      <c r="P2141" s="13">
        <f t="shared" si="2525"/>
        <v>4.4519460718009073E-2</v>
      </c>
      <c r="Q2141" s="13">
        <f t="shared" si="2526"/>
        <v>0.15783725849342359</v>
      </c>
      <c r="R2141" s="13">
        <f t="shared" si="2527"/>
        <v>3.1392815637141429E-3</v>
      </c>
      <c r="S2141" s="13">
        <f t="shared" si="2528"/>
        <v>1.2662698167395337E-2</v>
      </c>
      <c r="T2141" s="13">
        <f t="shared" si="2529"/>
        <v>6.3224134060837545E-2</v>
      </c>
      <c r="U2141" s="13">
        <f t="shared" si="2530"/>
        <v>8.9164763111647463E-3</v>
      </c>
      <c r="V2141" s="13">
        <f t="shared" si="2531"/>
        <v>1.6007374182738995E-3</v>
      </c>
      <c r="W2141" s="13">
        <f t="shared" si="2532"/>
        <v>0.14943463420026726</v>
      </c>
      <c r="X2141" s="13">
        <f t="shared" si="2533"/>
        <v>5.9858334059974636E-2</v>
      </c>
      <c r="Y2141" s="13">
        <f t="shared" si="2534"/>
        <v>1.1988586767755846E-2</v>
      </c>
      <c r="Z2141" s="13">
        <f t="shared" si="2535"/>
        <v>4.1916245533211354E-4</v>
      </c>
      <c r="AA2141" s="13">
        <f t="shared" si="2536"/>
        <v>1.1905437685801562E-3</v>
      </c>
      <c r="AB2141" s="13">
        <f t="shared" si="2537"/>
        <v>1.6907459707740302E-3</v>
      </c>
      <c r="AC2141" s="13">
        <f t="shared" si="2538"/>
        <v>1.1382468726007352E-4</v>
      </c>
      <c r="AD2141" s="13">
        <f t="shared" si="2539"/>
        <v>0.10610949901048608</v>
      </c>
      <c r="AE2141" s="13">
        <f t="shared" si="2540"/>
        <v>4.2503786840968248E-2</v>
      </c>
      <c r="AF2141" s="13">
        <f t="shared" si="2541"/>
        <v>8.5127717719406734E-3</v>
      </c>
      <c r="AG2141" s="13">
        <f t="shared" si="2542"/>
        <v>1.1366404208059994E-3</v>
      </c>
      <c r="AH2141" s="13">
        <f t="shared" si="2543"/>
        <v>4.1975487160231497E-5</v>
      </c>
      <c r="AI2141" s="13">
        <f t="shared" si="2544"/>
        <v>1.1922264037730793E-4</v>
      </c>
      <c r="AJ2141" s="13">
        <f t="shared" si="2545"/>
        <v>1.6931355584127192E-4</v>
      </c>
      <c r="AK2141" s="13">
        <f t="shared" si="2546"/>
        <v>1.6029997938250552E-4</v>
      </c>
      <c r="AL2141" s="13">
        <f t="shared" si="2547"/>
        <v>5.1800363635202174E-6</v>
      </c>
      <c r="AM2141" s="13">
        <f t="shared" si="2548"/>
        <v>6.0276392232698123E-2</v>
      </c>
      <c r="AN2141" s="13">
        <f t="shared" si="2549"/>
        <v>2.4144633146821404E-2</v>
      </c>
      <c r="AO2141" s="13">
        <f t="shared" si="2550"/>
        <v>4.8357515123337693E-3</v>
      </c>
      <c r="AP2141" s="13">
        <f t="shared" si="2551"/>
        <v>6.4567813881838073E-4</v>
      </c>
      <c r="AQ2141" s="13">
        <f t="shared" si="2552"/>
        <v>6.465906972545755E-5</v>
      </c>
      <c r="AR2141" s="13">
        <f t="shared" si="2553"/>
        <v>3.3627850012334291E-6</v>
      </c>
      <c r="AS2141" s="13">
        <f t="shared" si="2554"/>
        <v>9.5512913367232724E-6</v>
      </c>
      <c r="AT2141" s="13">
        <f t="shared" si="2555"/>
        <v>1.3564228186682175E-5</v>
      </c>
      <c r="AU2141" s="13">
        <f t="shared" si="2556"/>
        <v>1.2842122934935926E-5</v>
      </c>
      <c r="AV2141" s="13">
        <f t="shared" si="2557"/>
        <v>9.1188447587787331E-6</v>
      </c>
      <c r="AW2141" s="13">
        <f t="shared" si="2558"/>
        <v>1.6370677728970698E-7</v>
      </c>
      <c r="AX2141" s="13">
        <f t="shared" si="2559"/>
        <v>2.8533759107899053E-2</v>
      </c>
      <c r="AY2141" s="13">
        <f t="shared" si="2560"/>
        <v>1.142963472830859E-2</v>
      </c>
      <c r="AZ2141" s="13">
        <f t="shared" si="2561"/>
        <v>2.2891577224115802E-3</v>
      </c>
      <c r="BA2141" s="13">
        <f t="shared" si="2562"/>
        <v>3.0565240871012218E-4</v>
      </c>
      <c r="BB2141" s="13">
        <f t="shared" si="2563"/>
        <v>3.060843974477649E-5</v>
      </c>
      <c r="BC2141" s="13">
        <f t="shared" si="2564"/>
        <v>2.452135973835923E-6</v>
      </c>
      <c r="BD2141" s="13">
        <f t="shared" si="2565"/>
        <v>2.2450251582456645E-7</v>
      </c>
      <c r="BE2141" s="13">
        <f t="shared" si="2566"/>
        <v>6.3765269967638778E-7</v>
      </c>
      <c r="BF2141" s="13">
        <f t="shared" si="2567"/>
        <v>9.0555993083462103E-7</v>
      </c>
      <c r="BG2141" s="13">
        <f t="shared" si="2568"/>
        <v>8.5735154235670677E-7</v>
      </c>
      <c r="BH2141" s="13">
        <f t="shared" si="2569"/>
        <v>6.087821817358522E-7</v>
      </c>
      <c r="BI2141" s="13">
        <f t="shared" si="2570"/>
        <v>3.4582383210537634E-7</v>
      </c>
      <c r="BJ2141" s="14">
        <f t="shared" si="2571"/>
        <v>0.84430559597691501</v>
      </c>
      <c r="BK2141" s="14">
        <f t="shared" si="2572"/>
        <v>0.1094618687308858</v>
      </c>
      <c r="BL2141" s="14">
        <f t="shared" si="2573"/>
        <v>3.1154133093600725E-2</v>
      </c>
      <c r="BM2141" s="14">
        <f t="shared" si="2574"/>
        <v>0.60246912890608428</v>
      </c>
      <c r="BN2141" s="14">
        <f t="shared" si="2575"/>
        <v>0.37144216032911798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1.21333333333333</v>
      </c>
      <c r="F2142" s="10">
        <f>VLOOKUP(B2142,home!$B$2:$E$405,3,FALSE)</f>
        <v>1.03</v>
      </c>
      <c r="G2142" s="10">
        <f>VLOOKUP(C2142,away!$B$2:$E$405,4,FALSE)</f>
        <v>1.53</v>
      </c>
      <c r="H2142" s="10">
        <f>VLOOKUP(A2142,away!$A$2:$E$405,3,FALSE)</f>
        <v>1.2533333333333301</v>
      </c>
      <c r="I2142" s="10">
        <f>VLOOKUP(C2142,away!$B$2:$E$405,3,FALSE)</f>
        <v>0.94</v>
      </c>
      <c r="J2142" s="10">
        <f>VLOOKUP(B2142,home!$B$2:$E$405,4,FALSE)</f>
        <v>0.7</v>
      </c>
      <c r="K2142" s="12">
        <f t="shared" si="2520"/>
        <v>1.912091999999995</v>
      </c>
      <c r="L2142" s="12">
        <f t="shared" si="2521"/>
        <v>0.82469333333333106</v>
      </c>
      <c r="M2142" s="13">
        <f t="shared" si="2522"/>
        <v>6.4778253030402896E-2</v>
      </c>
      <c r="N2142" s="13">
        <f t="shared" si="2523"/>
        <v>0.1238619793934088</v>
      </c>
      <c r="O2142" s="13">
        <f t="shared" si="2524"/>
        <v>5.3422193419152914E-2</v>
      </c>
      <c r="P2142" s="13">
        <f t="shared" si="2525"/>
        <v>0.10214814865921466</v>
      </c>
      <c r="Q2142" s="13">
        <f t="shared" si="2526"/>
        <v>0.11841774995115063</v>
      </c>
      <c r="R2142" s="13">
        <f t="shared" si="2527"/>
        <v>2.2028463382409578E-2</v>
      </c>
      <c r="S2142" s="13">
        <f t="shared" si="2528"/>
        <v>4.0269086407778834E-2</v>
      </c>
      <c r="T2142" s="13">
        <f t="shared" si="2529"/>
        <v>9.7658328933047309E-2</v>
      </c>
      <c r="U2142" s="13">
        <f t="shared" si="2530"/>
        <v>4.2120448605798187E-2</v>
      </c>
      <c r="V2142" s="13">
        <f t="shared" si="2531"/>
        <v>7.0555445047309207E-3</v>
      </c>
      <c r="W2142" s="13">
        <f t="shared" si="2532"/>
        <v>7.5475210779864979E-2</v>
      </c>
      <c r="X2142" s="13">
        <f t="shared" si="2533"/>
        <v>6.2243903162082607E-2</v>
      </c>
      <c r="Y2142" s="13">
        <f t="shared" si="2534"/>
        <v>2.5666065989207485E-2</v>
      </c>
      <c r="Z2142" s="13">
        <f t="shared" si="2535"/>
        <v>6.0555756316835281E-3</v>
      </c>
      <c r="AA2142" s="13">
        <f t="shared" si="2536"/>
        <v>1.1578817720736989E-2</v>
      </c>
      <c r="AB2142" s="13">
        <f t="shared" si="2537"/>
        <v>1.1069882366639689E-2</v>
      </c>
      <c r="AC2142" s="13">
        <f t="shared" si="2538"/>
        <v>6.9536338897050636E-4</v>
      </c>
      <c r="AD2142" s="13">
        <f t="shared" si="2539"/>
        <v>3.6078886682623289E-2</v>
      </c>
      <c r="AE2142" s="13">
        <f t="shared" si="2540"/>
        <v>2.9754017321248126E-2</v>
      </c>
      <c r="AF2142" s="13">
        <f t="shared" si="2541"/>
        <v>1.2268969862358894E-2</v>
      </c>
      <c r="AG2142" s="13">
        <f t="shared" si="2542"/>
        <v>3.3727125507849792E-3</v>
      </c>
      <c r="AH2142" s="13">
        <f t="shared" si="2543"/>
        <v>1.2484982132362947E-3</v>
      </c>
      <c r="AI2142" s="13">
        <f t="shared" si="2544"/>
        <v>2.3872434455434071E-3</v>
      </c>
      <c r="AJ2142" s="13">
        <f t="shared" si="2545"/>
        <v>2.2823145471379865E-3</v>
      </c>
      <c r="AK2142" s="13">
        <f t="shared" si="2546"/>
        <v>1.4546651290220519E-3</v>
      </c>
      <c r="AL2142" s="13">
        <f t="shared" si="2547"/>
        <v>4.3860449768781203E-5</v>
      </c>
      <c r="AM2142" s="13">
        <f t="shared" si="2548"/>
        <v>1.3797230118950069E-2</v>
      </c>
      <c r="AN2142" s="13">
        <f t="shared" si="2549"/>
        <v>1.1378483697563963E-2</v>
      </c>
      <c r="AO2142" s="13">
        <f t="shared" si="2550"/>
        <v>4.6918798244114952E-3</v>
      </c>
      <c r="AP2142" s="13">
        <f t="shared" si="2551"/>
        <v>1.2897873373311068E-3</v>
      </c>
      <c r="AQ2142" s="13">
        <f t="shared" si="2552"/>
        <v>2.6591975462867795E-4</v>
      </c>
      <c r="AR2142" s="13">
        <f t="shared" si="2553"/>
        <v>2.0592563062690966E-4</v>
      </c>
      <c r="AS2142" s="13">
        <f t="shared" si="2554"/>
        <v>3.937487509166679E-4</v>
      </c>
      <c r="AT2142" s="13">
        <f t="shared" si="2555"/>
        <v>3.7644191831887579E-4</v>
      </c>
      <c r="AU2142" s="13">
        <f t="shared" si="2556"/>
        <v>2.3993052682739132E-4</v>
      </c>
      <c r="AV2142" s="13">
        <f t="shared" si="2557"/>
        <v>1.1469231022560975E-4</v>
      </c>
      <c r="AW2142" s="13">
        <f t="shared" si="2558"/>
        <v>1.9211967724289608E-6</v>
      </c>
      <c r="AX2142" s="13">
        <f t="shared" si="2559"/>
        <v>4.3969288887672339E-3</v>
      </c>
      <c r="AY2142" s="13">
        <f t="shared" si="2560"/>
        <v>3.6261179417070694E-3</v>
      </c>
      <c r="AZ2142" s="13">
        <f t="shared" si="2561"/>
        <v>1.4952176462031002E-3</v>
      </c>
      <c r="BA2142" s="13">
        <f t="shared" si="2562"/>
        <v>4.1103200823535069E-4</v>
      </c>
      <c r="BB2142" s="13">
        <f t="shared" si="2563"/>
        <v>8.4743839244576122E-5</v>
      </c>
      <c r="BC2142" s="13">
        <f t="shared" si="2564"/>
        <v>1.3977535853214692E-5</v>
      </c>
      <c r="BD2142" s="13">
        <f t="shared" si="2565"/>
        <v>2.8304249123412385E-5</v>
      </c>
      <c r="BE2142" s="13">
        <f t="shared" si="2566"/>
        <v>5.4120328314883693E-5</v>
      </c>
      <c r="BF2142" s="13">
        <f t="shared" si="2567"/>
        <v>5.1741523404131171E-5</v>
      </c>
      <c r="BG2142" s="13">
        <f t="shared" si="2568"/>
        <v>3.2978184322950574E-5</v>
      </c>
      <c r="BH2142" s="13">
        <f t="shared" si="2569"/>
        <v>1.5764330604609756E-5</v>
      </c>
      <c r="BI2142" s="13">
        <f t="shared" si="2570"/>
        <v>6.028570086885879E-6</v>
      </c>
      <c r="BJ2142" s="14">
        <f t="shared" si="2571"/>
        <v>0.62624914321867298</v>
      </c>
      <c r="BK2142" s="14">
        <f t="shared" si="2572"/>
        <v>0.21861637438257367</v>
      </c>
      <c r="BL2142" s="14">
        <f t="shared" si="2573"/>
        <v>0.14911220315244947</v>
      </c>
      <c r="BM2142" s="14">
        <f t="shared" si="2574"/>
        <v>0.51175231180470537</v>
      </c>
      <c r="BN2142" s="14">
        <f t="shared" si="2575"/>
        <v>0.48465678783573951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1.21333333333333</v>
      </c>
      <c r="F2143" s="10">
        <f>VLOOKUP(B2143,home!$B$2:$E$405,3,FALSE)</f>
        <v>1.3</v>
      </c>
      <c r="G2143" s="10">
        <f>VLOOKUP(C2143,away!$B$2:$E$405,4,FALSE)</f>
        <v>1.41</v>
      </c>
      <c r="H2143" s="10">
        <f>VLOOKUP(A2143,away!$A$2:$E$405,3,FALSE)</f>
        <v>1.2533333333333301</v>
      </c>
      <c r="I2143" s="10">
        <f>VLOOKUP(C2143,away!$B$2:$E$405,3,FALSE)</f>
        <v>0.94</v>
      </c>
      <c r="J2143" s="10">
        <f>VLOOKUP(B2143,home!$B$2:$E$405,4,FALSE)</f>
        <v>0.46</v>
      </c>
      <c r="K2143" s="12">
        <f t="shared" si="2520"/>
        <v>2.2240399999999938</v>
      </c>
      <c r="L2143" s="12">
        <f t="shared" si="2521"/>
        <v>0.54194133333333194</v>
      </c>
      <c r="M2143" s="13">
        <f t="shared" si="2522"/>
        <v>6.291432911607299E-2</v>
      </c>
      <c r="N2143" s="13">
        <f t="shared" si="2523"/>
        <v>0.13992398452731059</v>
      </c>
      <c r="O2143" s="13">
        <f t="shared" si="2524"/>
        <v>3.4095875406936663E-2</v>
      </c>
      <c r="P2143" s="13">
        <f t="shared" si="2525"/>
        <v>7.5830590740043197E-2</v>
      </c>
      <c r="Q2143" s="13">
        <f t="shared" si="2526"/>
        <v>0.15559826927405951</v>
      </c>
      <c r="R2143" s="13">
        <f t="shared" si="2527"/>
        <v>9.2389820896012047E-3</v>
      </c>
      <c r="S2143" s="13">
        <f t="shared" si="2528"/>
        <v>2.2849637645245422E-2</v>
      </c>
      <c r="T2143" s="13">
        <f t="shared" si="2529"/>
        <v>8.432513351474262E-2</v>
      </c>
      <c r="U2143" s="13">
        <f t="shared" si="2530"/>
        <v>2.0547865726556605E-2</v>
      </c>
      <c r="V2143" s="13">
        <f t="shared" si="2531"/>
        <v>3.0600722269275888E-3</v>
      </c>
      <c r="W2143" s="13">
        <f t="shared" si="2532"/>
        <v>0.11535225826542612</v>
      </c>
      <c r="X2143" s="13">
        <f t="shared" si="2533"/>
        <v>6.251415664737589E-2</v>
      </c>
      <c r="Y2143" s="13">
        <f t="shared" si="2534"/>
        <v>1.6939502702843827E-2</v>
      </c>
      <c r="Z2143" s="13">
        <f t="shared" si="2535"/>
        <v>1.6689954240937505E-3</v>
      </c>
      <c r="AA2143" s="13">
        <f t="shared" si="2536"/>
        <v>3.7119125830014543E-3</v>
      </c>
      <c r="AB2143" s="13">
        <f t="shared" si="2537"/>
        <v>4.1277210305492671E-3</v>
      </c>
      <c r="AC2143" s="13">
        <f t="shared" si="2538"/>
        <v>2.3051891351233978E-4</v>
      </c>
      <c r="AD2143" s="13">
        <f t="shared" si="2539"/>
        <v>6.4137009118159408E-2</v>
      </c>
      <c r="AE2143" s="13">
        <f t="shared" si="2540"/>
        <v>3.4758496237507375E-2</v>
      </c>
      <c r="AF2143" s="13">
        <f t="shared" si="2541"/>
        <v>9.4185328978081718E-3</v>
      </c>
      <c r="AG2143" s="13">
        <f t="shared" si="2542"/>
        <v>1.7014307588940041E-3</v>
      </c>
      <c r="AH2143" s="13">
        <f t="shared" si="2543"/>
        <v>2.2612440136514917E-4</v>
      </c>
      <c r="AI2143" s="13">
        <f t="shared" si="2544"/>
        <v>5.0290971361214491E-4</v>
      </c>
      <c r="AJ2143" s="13">
        <f t="shared" si="2545"/>
        <v>5.59245659730976E-4</v>
      </c>
      <c r="AK2143" s="13">
        <f t="shared" si="2546"/>
        <v>4.145949056893588E-4</v>
      </c>
      <c r="AL2143" s="13">
        <f t="shared" si="2547"/>
        <v>1.1113770509190961E-5</v>
      </c>
      <c r="AM2143" s="13">
        <f t="shared" si="2548"/>
        <v>2.8528654751830158E-2</v>
      </c>
      <c r="AN2143" s="13">
        <f t="shared" si="2549"/>
        <v>1.5460857194413131E-2</v>
      </c>
      <c r="AO2143" s="13">
        <f t="shared" si="2550"/>
        <v>4.1894387812082441E-3</v>
      </c>
      <c r="AP2143" s="13">
        <f t="shared" si="2551"/>
        <v>7.5681001300212174E-4</v>
      </c>
      <c r="AQ2143" s="13">
        <f t="shared" si="2552"/>
        <v>1.025366568815965E-4</v>
      </c>
      <c r="AR2143" s="13">
        <f t="shared" si="2553"/>
        <v>2.4509231915006102E-5</v>
      </c>
      <c r="AS2143" s="13">
        <f t="shared" si="2554"/>
        <v>5.4509512148250014E-5</v>
      </c>
      <c r="AT2143" s="13">
        <f t="shared" si="2555"/>
        <v>6.0615667699096833E-5</v>
      </c>
      <c r="AU2143" s="13">
        <f t="shared" si="2556"/>
        <v>4.4937223196499647E-5</v>
      </c>
      <c r="AV2143" s="13">
        <f t="shared" si="2557"/>
        <v>2.4985545469485703E-5</v>
      </c>
      <c r="AW2143" s="13">
        <f t="shared" si="2558"/>
        <v>3.7209496491401409E-7</v>
      </c>
      <c r="AX2143" s="13">
        <f t="shared" si="2559"/>
        <v>1.0574811552376695E-2</v>
      </c>
      <c r="AY2143" s="13">
        <f t="shared" si="2560"/>
        <v>5.7309274724437476E-3</v>
      </c>
      <c r="AZ2143" s="13">
        <f t="shared" si="2561"/>
        <v>1.5529132378263929E-3</v>
      </c>
      <c r="BA2143" s="13">
        <f t="shared" si="2562"/>
        <v>2.8052929021953906E-4</v>
      </c>
      <c r="BB2143" s="13">
        <f t="shared" si="2563"/>
        <v>3.8007604395157549E-5</v>
      </c>
      <c r="BC2143" s="13">
        <f t="shared" si="2564"/>
        <v>4.1195783605434993E-6</v>
      </c>
      <c r="BD2143" s="13">
        <f t="shared" si="2565"/>
        <v>2.2137609704990421E-6</v>
      </c>
      <c r="BE2143" s="13">
        <f t="shared" si="2566"/>
        <v>4.923492948828675E-6</v>
      </c>
      <c r="BF2143" s="13">
        <f t="shared" si="2567"/>
        <v>5.4750226289564497E-6</v>
      </c>
      <c r="BG2143" s="13">
        <f t="shared" si="2568"/>
        <v>4.0588897759014227E-6</v>
      </c>
      <c r="BH2143" s="13">
        <f t="shared" si="2569"/>
        <v>2.2567833042989443E-6</v>
      </c>
      <c r="BI2143" s="13">
        <f t="shared" si="2570"/>
        <v>1.0038352680186015E-6</v>
      </c>
      <c r="BJ2143" s="14">
        <f t="shared" si="2571"/>
        <v>0.75188838007708492</v>
      </c>
      <c r="BK2143" s="14">
        <f t="shared" si="2572"/>
        <v>0.17062718988475448</v>
      </c>
      <c r="BL2143" s="14">
        <f t="shared" si="2573"/>
        <v>7.3654720482367667E-2</v>
      </c>
      <c r="BM2143" s="14">
        <f t="shared" si="2574"/>
        <v>0.51450669933679771</v>
      </c>
      <c r="BN2143" s="14">
        <f t="shared" si="2575"/>
        <v>0.47760203115402416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1.21333333333333</v>
      </c>
      <c r="F2144" s="10">
        <f>VLOOKUP(B2144,home!$B$2:$E$405,3,FALSE)</f>
        <v>0.47</v>
      </c>
      <c r="G2144" s="10">
        <f>VLOOKUP(C2144,away!$B$2:$E$405,4,FALSE)</f>
        <v>0.93</v>
      </c>
      <c r="H2144" s="10">
        <f>VLOOKUP(A2144,away!$A$2:$E$405,3,FALSE)</f>
        <v>1.2533333333333301</v>
      </c>
      <c r="I2144" s="10">
        <f>VLOOKUP(C2144,away!$B$2:$E$405,3,FALSE)</f>
        <v>0.52</v>
      </c>
      <c r="J2144" s="10">
        <f>VLOOKUP(B2144,home!$B$2:$E$405,4,FALSE)</f>
        <v>0.91</v>
      </c>
      <c r="K2144" s="12">
        <f t="shared" si="2520"/>
        <v>0.53034799999999849</v>
      </c>
      <c r="L2144" s="12">
        <f t="shared" si="2521"/>
        <v>0.59307733333333179</v>
      </c>
      <c r="M2144" s="13">
        <f t="shared" si="2522"/>
        <v>0.32516408948839093</v>
      </c>
      <c r="N2144" s="13">
        <f t="shared" si="2523"/>
        <v>0.17245012453198866</v>
      </c>
      <c r="O2144" s="13">
        <f t="shared" si="2524"/>
        <v>0.19284745108953577</v>
      </c>
      <c r="P2144" s="13">
        <f t="shared" si="2525"/>
        <v>0.10227625999043283</v>
      </c>
      <c r="Q2144" s="13">
        <f t="shared" si="2526"/>
        <v>4.5729289322645424E-2</v>
      </c>
      <c r="R2144" s="13">
        <f t="shared" si="2527"/>
        <v>5.7186726016155993E-2</v>
      </c>
      <c r="S2144" s="13">
        <f t="shared" si="2528"/>
        <v>8.0424266514861151E-3</v>
      </c>
      <c r="T2144" s="13">
        <f t="shared" si="2529"/>
        <v>2.7121004966702951E-2</v>
      </c>
      <c r="U2144" s="13">
        <f t="shared" si="2530"/>
        <v>3.0328865769216212E-2</v>
      </c>
      <c r="V2144" s="13">
        <f t="shared" si="2531"/>
        <v>2.810715320363563E-4</v>
      </c>
      <c r="W2144" s="13">
        <f t="shared" si="2532"/>
        <v>8.0841457112287626E-3</v>
      </c>
      <c r="X2144" s="13">
        <f t="shared" si="2533"/>
        <v>4.7945235806936461E-3</v>
      </c>
      <c r="Y2144" s="13">
        <f t="shared" si="2534"/>
        <v>1.4217616299207821E-3</v>
      </c>
      <c r="Z2144" s="13">
        <f t="shared" si="2535"/>
        <v>1.1305383655908555E-2</v>
      </c>
      <c r="AA2144" s="13">
        <f t="shared" si="2536"/>
        <v>5.9957876111437734E-3</v>
      </c>
      <c r="AB2144" s="13">
        <f t="shared" si="2537"/>
        <v>1.5899269839974341E-3</v>
      </c>
      <c r="AC2144" s="13">
        <f t="shared" si="2538"/>
        <v>5.5254689124208244E-6</v>
      </c>
      <c r="AD2144" s="13">
        <f t="shared" si="2539"/>
        <v>1.0718526274146848E-3</v>
      </c>
      <c r="AE2144" s="13">
        <f t="shared" si="2540"/>
        <v>6.3569149799342652E-4</v>
      </c>
      <c r="AF2144" s="13">
        <f t="shared" si="2541"/>
        <v>1.8850710922630617E-4</v>
      </c>
      <c r="AG2144" s="13">
        <f t="shared" si="2542"/>
        <v>3.7266431218104259E-5</v>
      </c>
      <c r="AH2144" s="13">
        <f t="shared" si="2543"/>
        <v>1.6762416977391197E-3</v>
      </c>
      <c r="AI2144" s="13">
        <f t="shared" si="2544"/>
        <v>8.8899143191254403E-4</v>
      </c>
      <c r="AJ2144" s="13">
        <f t="shared" si="2545"/>
        <v>2.3573741396597624E-4</v>
      </c>
      <c r="AK2144" s="13">
        <f t="shared" si="2546"/>
        <v>4.1674288674009075E-5</v>
      </c>
      <c r="AL2144" s="13">
        <f t="shared" si="2547"/>
        <v>6.9518660064211423E-8</v>
      </c>
      <c r="AM2144" s="13">
        <f t="shared" si="2548"/>
        <v>1.1369097944882436E-4</v>
      </c>
      <c r="AN2144" s="13">
        <f t="shared" si="2549"/>
        <v>6.742754291556338E-5</v>
      </c>
      <c r="AO2144" s="13">
        <f t="shared" si="2550"/>
        <v>1.9994873672790555E-5</v>
      </c>
      <c r="AP2144" s="13">
        <f t="shared" si="2551"/>
        <v>3.9528354527318212E-6</v>
      </c>
      <c r="AQ2144" s="13">
        <f t="shared" si="2552"/>
        <v>5.8608427735291037E-7</v>
      </c>
      <c r="AR2144" s="13">
        <f t="shared" si="2553"/>
        <v>1.9882819122345085E-4</v>
      </c>
      <c r="AS2144" s="13">
        <f t="shared" si="2554"/>
        <v>1.0544813355897441E-4</v>
      </c>
      <c r="AT2144" s="13">
        <f t="shared" si="2555"/>
        <v>2.7962103368367394E-5</v>
      </c>
      <c r="AU2144" s="13">
        <f t="shared" si="2556"/>
        <v>4.9432151990689571E-6</v>
      </c>
      <c r="AV2144" s="13">
        <f t="shared" si="2557"/>
        <v>6.5540607359895384E-7</v>
      </c>
      <c r="AW2144" s="13">
        <f t="shared" si="2558"/>
        <v>6.0739491748276925E-10</v>
      </c>
      <c r="AX2144" s="13">
        <f t="shared" si="2559"/>
        <v>1.004929726145415E-5</v>
      </c>
      <c r="AY2144" s="13">
        <f t="shared" si="2560"/>
        <v>5.9600104216971811E-6</v>
      </c>
      <c r="AZ2144" s="13">
        <f t="shared" si="2561"/>
        <v>1.7673735437695149E-6</v>
      </c>
      <c r="BA2144" s="13">
        <f t="shared" si="2562"/>
        <v>3.4939639611423483E-7</v>
      </c>
      <c r="BB2144" s="13">
        <f t="shared" si="2563"/>
        <v>5.1804770720926714E-8</v>
      </c>
      <c r="BC2144" s="13">
        <f t="shared" si="2564"/>
        <v>6.1448470546223786E-9</v>
      </c>
      <c r="BD2144" s="13">
        <f t="shared" si="2565"/>
        <v>1.9653415573715651E-5</v>
      </c>
      <c r="BE2144" s="13">
        <f t="shared" si="2566"/>
        <v>1.0423149642688918E-5</v>
      </c>
      <c r="BF2144" s="13">
        <f t="shared" si="2567"/>
        <v>2.7639482833503826E-6</v>
      </c>
      <c r="BG2144" s="13">
        <f t="shared" si="2568"/>
        <v>4.8861814805943497E-7</v>
      </c>
      <c r="BH2144" s="13">
        <f t="shared" si="2569"/>
        <v>6.4784414396756095E-8</v>
      </c>
      <c r="BI2144" s="13">
        <f t="shared" si="2570"/>
        <v>6.8716569212981439E-9</v>
      </c>
      <c r="BJ2144" s="14">
        <f t="shared" si="2571"/>
        <v>0.26175800375204072</v>
      </c>
      <c r="BK2144" s="14">
        <f t="shared" si="2572"/>
        <v>0.43577540266034043</v>
      </c>
      <c r="BL2144" s="14">
        <f t="shared" si="2573"/>
        <v>0.2911626401394834</v>
      </c>
      <c r="BM2144" s="14">
        <f t="shared" si="2574"/>
        <v>0.1043415303655968</v>
      </c>
      <c r="BN2144" s="14">
        <f t="shared" si="2575"/>
        <v>0.89565394043914959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1.21333333333333</v>
      </c>
      <c r="F2145" s="10">
        <f>VLOOKUP(B2145,home!$B$2:$E$405,3,FALSE)</f>
        <v>1.55</v>
      </c>
      <c r="G2145" s="10">
        <f>VLOOKUP(C2145,away!$B$2:$E$405,4,FALSE)</f>
        <v>0.62</v>
      </c>
      <c r="H2145" s="10">
        <f>VLOOKUP(A2145,away!$A$2:$E$405,3,FALSE)</f>
        <v>1.2533333333333301</v>
      </c>
      <c r="I2145" s="10">
        <f>VLOOKUP(C2145,away!$B$2:$E$405,3,FALSE)</f>
        <v>0.82</v>
      </c>
      <c r="J2145" s="10">
        <f>VLOOKUP(B2145,home!$B$2:$E$405,4,FALSE)</f>
        <v>1.2</v>
      </c>
      <c r="K2145" s="12">
        <f t="shared" si="2520"/>
        <v>1.1660133333333302</v>
      </c>
      <c r="L2145" s="12">
        <f t="shared" si="2521"/>
        <v>1.2332799999999966</v>
      </c>
      <c r="M2145" s="13">
        <f t="shared" si="2522"/>
        <v>9.0782083299672467E-2</v>
      </c>
      <c r="N2145" s="13">
        <f t="shared" si="2523"/>
        <v>0.10585311955519514</v>
      </c>
      <c r="O2145" s="13">
        <f t="shared" si="2524"/>
        <v>0.11195972769181975</v>
      </c>
      <c r="P2145" s="13">
        <f t="shared" si="2525"/>
        <v>0.13054653528503068</v>
      </c>
      <c r="Q2145" s="13">
        <f t="shared" si="2526"/>
        <v>6.1713074388142324E-2</v>
      </c>
      <c r="R2145" s="13">
        <f t="shared" si="2527"/>
        <v>6.9038846483883559E-2</v>
      </c>
      <c r="S2145" s="13">
        <f t="shared" si="2528"/>
        <v>4.6932162315191282E-2</v>
      </c>
      <c r="T2145" s="13">
        <f t="shared" si="2529"/>
        <v>7.6109500381407957E-2</v>
      </c>
      <c r="U2145" s="13">
        <f t="shared" si="2530"/>
        <v>8.0500215518161125E-2</v>
      </c>
      <c r="V2145" s="13">
        <f t="shared" si="2531"/>
        <v>7.4988257116992999E-3</v>
      </c>
      <c r="W2145" s="13">
        <f t="shared" si="2532"/>
        <v>2.3986089192521865E-2</v>
      </c>
      <c r="X2145" s="13">
        <f t="shared" si="2533"/>
        <v>2.9581564079353282E-2</v>
      </c>
      <c r="Y2145" s="13">
        <f t="shared" si="2534"/>
        <v>1.8241175673892364E-2</v>
      </c>
      <c r="Z2145" s="13">
        <f t="shared" si="2535"/>
        <v>2.8381409530547876E-2</v>
      </c>
      <c r="AA2145" s="13">
        <f t="shared" si="2536"/>
        <v>3.3093101931412475E-2</v>
      </c>
      <c r="AB2145" s="13">
        <f t="shared" si="2537"/>
        <v>1.9293499046692971E-2</v>
      </c>
      <c r="AC2145" s="13">
        <f t="shared" si="2538"/>
        <v>6.739667673033152E-4</v>
      </c>
      <c r="AD2145" s="13">
        <f t="shared" si="2539"/>
        <v>6.9920249532507452E-3</v>
      </c>
      <c r="AE2145" s="13">
        <f t="shared" si="2540"/>
        <v>8.6231245343450554E-3</v>
      </c>
      <c r="AF2145" s="13">
        <f t="shared" si="2541"/>
        <v>5.3173635128585216E-3</v>
      </c>
      <c r="AG2145" s="13">
        <f t="shared" si="2542"/>
        <v>2.1859326910460453E-3</v>
      </c>
      <c r="AH2145" s="13">
        <f t="shared" si="2543"/>
        <v>8.7505561864585028E-3</v>
      </c>
      <c r="AI2145" s="13">
        <f t="shared" si="2544"/>
        <v>1.0203265187493073E-2</v>
      </c>
      <c r="AJ2145" s="13">
        <f t="shared" si="2545"/>
        <v>5.9485716260763641E-3</v>
      </c>
      <c r="AK2145" s="13">
        <f t="shared" si="2546"/>
        <v>2.312037943431123E-3</v>
      </c>
      <c r="AL2145" s="13">
        <f t="shared" si="2547"/>
        <v>3.8767132531323037E-5</v>
      </c>
      <c r="AM2145" s="13">
        <f t="shared" si="2548"/>
        <v>1.6305588644979449E-3</v>
      </c>
      <c r="AN2145" s="13">
        <f t="shared" si="2549"/>
        <v>2.0109356364080198E-3</v>
      </c>
      <c r="AO2145" s="13">
        <f t="shared" si="2550"/>
        <v>1.2400233508346383E-3</v>
      </c>
      <c r="AP2145" s="13">
        <f t="shared" si="2551"/>
        <v>5.0976533270577918E-4</v>
      </c>
      <c r="AQ2145" s="13">
        <f t="shared" si="2552"/>
        <v>1.5717084737984551E-4</v>
      </c>
      <c r="AR2145" s="13">
        <f t="shared" si="2553"/>
        <v>2.1583771867271007E-3</v>
      </c>
      <c r="AS2145" s="13">
        <f t="shared" si="2554"/>
        <v>2.5166965780862825E-3</v>
      </c>
      <c r="AT2145" s="13">
        <f t="shared" si="2555"/>
        <v>1.4672508830014866E-3</v>
      </c>
      <c r="AU2145" s="13">
        <f t="shared" si="2556"/>
        <v>5.7027803097494507E-4</v>
      </c>
      <c r="AV2145" s="13">
        <f t="shared" si="2557"/>
        <v>1.6623794695596594E-4</v>
      </c>
      <c r="AW2145" s="13">
        <f t="shared" si="2558"/>
        <v>1.548554103699593E-6</v>
      </c>
      <c r="AX2145" s="13">
        <f t="shared" si="2559"/>
        <v>3.1687556279824284E-4</v>
      </c>
      <c r="AY2145" s="13">
        <f t="shared" si="2560"/>
        <v>3.9079629408781584E-4</v>
      </c>
      <c r="AZ2145" s="13">
        <f t="shared" si="2561"/>
        <v>2.4098062678631018E-4</v>
      </c>
      <c r="BA2145" s="13">
        <f t="shared" si="2562"/>
        <v>9.9065529134339874E-5</v>
      </c>
      <c r="BB2145" s="13">
        <f t="shared" si="2563"/>
        <v>3.0543883942699604E-5</v>
      </c>
      <c r="BC2145" s="13">
        <f t="shared" si="2564"/>
        <v>7.5338322377704871E-6</v>
      </c>
      <c r="BD2145" s="13">
        <f t="shared" si="2565"/>
        <v>4.4364723614113185E-4</v>
      </c>
      <c r="BE2145" s="13">
        <f t="shared" si="2566"/>
        <v>5.1729859263704026E-4</v>
      </c>
      <c r="BF2145" s="13">
        <f t="shared" si="2567"/>
        <v>3.01588528164678E-4</v>
      </c>
      <c r="BG2145" s="13">
        <f t="shared" si="2568"/>
        <v>1.1721874834012971E-4</v>
      </c>
      <c r="BH2145" s="13">
        <f t="shared" si="2569"/>
        <v>3.4169655870308846E-5</v>
      </c>
      <c r="BI2145" s="13">
        <f t="shared" si="2570"/>
        <v>7.9684548680383217E-6</v>
      </c>
      <c r="BJ2145" s="14">
        <f t="shared" si="2571"/>
        <v>0.34523721872282676</v>
      </c>
      <c r="BK2145" s="14">
        <f t="shared" si="2572"/>
        <v>0.27686313680551616</v>
      </c>
      <c r="BL2145" s="14">
        <f t="shared" si="2573"/>
        <v>0.34940055345719612</v>
      </c>
      <c r="BM2145" s="14">
        <f t="shared" si="2574"/>
        <v>0.42959968407235893</v>
      </c>
      <c r="BN2145" s="14">
        <f t="shared" si="2575"/>
        <v>0.5698933867037439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1.61333333333333</v>
      </c>
      <c r="F2146" s="10">
        <f>VLOOKUP(B2146,home!$B$2:$E$405,3,FALSE)</f>
        <v>1.08</v>
      </c>
      <c r="G2146" s="10">
        <f>VLOOKUP(C2146,away!$B$2:$E$405,4,FALSE)</f>
        <v>1.24</v>
      </c>
      <c r="H2146" s="10">
        <f>VLOOKUP(A2146,away!$A$2:$E$405,3,FALSE)</f>
        <v>1.4</v>
      </c>
      <c r="I2146" s="10">
        <f>VLOOKUP(C2146,away!$B$2:$E$405,3,FALSE)</f>
        <v>0.93</v>
      </c>
      <c r="J2146" s="10">
        <f>VLOOKUP(B2146,home!$B$2:$E$405,4,FALSE)</f>
        <v>1.07</v>
      </c>
      <c r="K2146" s="12">
        <f t="shared" si="2520"/>
        <v>2.1605759999999954</v>
      </c>
      <c r="L2146" s="12">
        <f t="shared" si="2521"/>
        <v>1.39314</v>
      </c>
      <c r="M2146" s="13">
        <f t="shared" si="2522"/>
        <v>2.8618096972188565E-2</v>
      </c>
      <c r="N2146" s="13">
        <f t="shared" si="2523"/>
        <v>6.1831573483783153E-2</v>
      </c>
      <c r="O2146" s="13">
        <f t="shared" si="2524"/>
        <v>3.986901561583478E-2</v>
      </c>
      <c r="P2146" s="13">
        <f t="shared" si="2525"/>
        <v>8.6140038283197662E-2</v>
      </c>
      <c r="Q2146" s="13">
        <f t="shared" si="2526"/>
        <v>6.6795906855649012E-2</v>
      </c>
      <c r="R2146" s="13">
        <f t="shared" si="2527"/>
        <v>2.7771560207522038E-2</v>
      </c>
      <c r="S2146" s="13">
        <f t="shared" si="2528"/>
        <v>6.4820052523423516E-2</v>
      </c>
      <c r="T2146" s="13">
        <f t="shared" si="2529"/>
        <v>9.3056049676878846E-2</v>
      </c>
      <c r="U2146" s="13">
        <f t="shared" si="2530"/>
        <v>6.0002566466927011E-2</v>
      </c>
      <c r="V2146" s="13">
        <f t="shared" si="2531"/>
        <v>2.1678597331505931E-2</v>
      </c>
      <c r="W2146" s="13">
        <f t="shared" si="2532"/>
        <v>4.8105877750183469E-2</v>
      </c>
      <c r="X2146" s="13">
        <f t="shared" si="2533"/>
        <v>6.70182225288906E-2</v>
      </c>
      <c r="Y2146" s="13">
        <f t="shared" si="2534"/>
        <v>4.6682883266949339E-2</v>
      </c>
      <c r="Z2146" s="13">
        <f t="shared" si="2535"/>
        <v>1.2896557129169083E-2</v>
      </c>
      <c r="AA2146" s="13">
        <f t="shared" si="2536"/>
        <v>2.7863991815911562E-2</v>
      </c>
      <c r="AB2146" s="13">
        <f t="shared" si="2537"/>
        <v>3.0101135990827411E-2</v>
      </c>
      <c r="AC2146" s="13">
        <f t="shared" si="2538"/>
        <v>4.0782655942250166E-3</v>
      </c>
      <c r="AD2146" s="13">
        <f t="shared" si="2539"/>
        <v>2.5984101231495041E-2</v>
      </c>
      <c r="AE2146" s="13">
        <f t="shared" si="2540"/>
        <v>3.6199490789645003E-2</v>
      </c>
      <c r="AF2146" s="13">
        <f t="shared" si="2541"/>
        <v>2.5215479299343025E-2</v>
      </c>
      <c r="AG2146" s="13">
        <f t="shared" si="2542"/>
        <v>1.1709564277028912E-2</v>
      </c>
      <c r="AH2146" s="13">
        <f t="shared" si="2543"/>
        <v>4.4916773997326553E-3</v>
      </c>
      <c r="AI2146" s="13">
        <f t="shared" si="2544"/>
        <v>9.7046103896047623E-3</v>
      </c>
      <c r="AJ2146" s="13">
        <f t="shared" si="2545"/>
        <v>1.048377414856533E-2</v>
      </c>
      <c r="AK2146" s="13">
        <f t="shared" si="2546"/>
        <v>7.5503302716035461E-3</v>
      </c>
      <c r="AL2146" s="13">
        <f t="shared" si="2547"/>
        <v>4.9102070589388306E-4</v>
      </c>
      <c r="AM2146" s="13">
        <f t="shared" si="2548"/>
        <v>1.1228125100467702E-2</v>
      </c>
      <c r="AN2146" s="13">
        <f t="shared" si="2549"/>
        <v>1.5642350202465575E-2</v>
      </c>
      <c r="AO2146" s="13">
        <f t="shared" si="2550"/>
        <v>1.0895991880531447E-2</v>
      </c>
      <c r="AP2146" s="13">
        <f t="shared" si="2551"/>
        <v>5.0598807094811927E-3</v>
      </c>
      <c r="AQ2146" s="13">
        <f t="shared" si="2552"/>
        <v>1.762280552901658E-3</v>
      </c>
      <c r="AR2146" s="13">
        <f t="shared" si="2553"/>
        <v>1.25150709053271E-3</v>
      </c>
      <c r="AS2146" s="13">
        <f t="shared" si="2554"/>
        <v>2.7039761836347947E-3</v>
      </c>
      <c r="AT2146" s="13">
        <f t="shared" si="2555"/>
        <v>2.9210730234664594E-3</v>
      </c>
      <c r="AU2146" s="13">
        <f t="shared" si="2556"/>
        <v>2.1037334229163521E-3</v>
      </c>
      <c r="AV2146" s="13">
        <f t="shared" si="2557"/>
        <v>1.1363189859877275E-3</v>
      </c>
      <c r="AW2146" s="13">
        <f t="shared" si="2558"/>
        <v>4.1054580141919554E-5</v>
      </c>
      <c r="AX2146" s="13">
        <f t="shared" si="2559"/>
        <v>4.0432029361780102E-3</v>
      </c>
      <c r="AY2146" s="13">
        <f t="shared" si="2560"/>
        <v>5.6327477385070338E-3</v>
      </c>
      <c r="AZ2146" s="13">
        <f t="shared" si="2561"/>
        <v>3.9236030922118453E-3</v>
      </c>
      <c r="BA2146" s="13">
        <f t="shared" si="2562"/>
        <v>1.8220428039613364E-3</v>
      </c>
      <c r="BB2146" s="13">
        <f t="shared" si="2563"/>
        <v>6.3459017797767435E-4</v>
      </c>
      <c r="BC2146" s="13">
        <f t="shared" si="2564"/>
        <v>1.7681459210956338E-4</v>
      </c>
      <c r="BD2146" s="13">
        <f t="shared" si="2565"/>
        <v>2.9058743135079013E-4</v>
      </c>
      <c r="BE2146" s="13">
        <f t="shared" si="2566"/>
        <v>6.2783623007816344E-4</v>
      </c>
      <c r="BF2146" s="13">
        <f t="shared" si="2567"/>
        <v>6.7824394531867775E-4</v>
      </c>
      <c r="BG2146" s="13">
        <f t="shared" si="2568"/>
        <v>4.8846586346694811E-4</v>
      </c>
      <c r="BH2146" s="13">
        <f t="shared" si="2569"/>
        <v>2.6384190535649063E-4</v>
      </c>
      <c r="BI2146" s="13">
        <f t="shared" si="2570"/>
        <v>1.1401009770150078E-4</v>
      </c>
      <c r="BJ2146" s="14">
        <f t="shared" si="2571"/>
        <v>0.54342077894663954</v>
      </c>
      <c r="BK2146" s="14">
        <f t="shared" si="2572"/>
        <v>0.2114588191489416</v>
      </c>
      <c r="BL2146" s="14">
        <f t="shared" si="2573"/>
        <v>0.23041825648633979</v>
      </c>
      <c r="BM2146" s="14">
        <f t="shared" si="2574"/>
        <v>0.68157652713454975</v>
      </c>
      <c r="BN2146" s="14">
        <f t="shared" si="2575"/>
        <v>0.31102619141817522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1.61333333333333</v>
      </c>
      <c r="F2147" s="10">
        <f>VLOOKUP(B2147,home!$B$2:$E$405,3,FALSE)</f>
        <v>1.51</v>
      </c>
      <c r="G2147" s="10">
        <f>VLOOKUP(C2147,away!$B$2:$E$405,4,FALSE)</f>
        <v>1.08</v>
      </c>
      <c r="H2147" s="10">
        <f>VLOOKUP(A2147,away!$A$2:$E$405,3,FALSE)</f>
        <v>1.4</v>
      </c>
      <c r="I2147" s="10">
        <f>VLOOKUP(C2147,away!$B$2:$E$405,3,FALSE)</f>
        <v>0.62</v>
      </c>
      <c r="J2147" s="10">
        <f>VLOOKUP(B2147,home!$B$2:$E$405,4,FALSE)</f>
        <v>0.71</v>
      </c>
      <c r="K2147" s="12">
        <f t="shared" si="2520"/>
        <v>2.6310239999999947</v>
      </c>
      <c r="L2147" s="12">
        <f t="shared" si="2521"/>
        <v>0.61627999999999994</v>
      </c>
      <c r="M2147" s="13">
        <f t="shared" si="2522"/>
        <v>3.8878884136292535E-2</v>
      </c>
      <c r="N2147" s="13">
        <f t="shared" si="2523"/>
        <v>0.10229127725580472</v>
      </c>
      <c r="O2147" s="13">
        <f t="shared" si="2524"/>
        <v>2.3960278715514361E-2</v>
      </c>
      <c r="P2147" s="13">
        <f t="shared" si="2525"/>
        <v>6.3040068347207323E-2</v>
      </c>
      <c r="Q2147" s="13">
        <f t="shared" si="2526"/>
        <v>0.13456540272533796</v>
      </c>
      <c r="R2147" s="13">
        <f t="shared" si="2527"/>
        <v>7.3831202833985927E-3</v>
      </c>
      <c r="S2147" s="13">
        <f t="shared" si="2528"/>
        <v>2.5554039843898761E-2</v>
      </c>
      <c r="T2147" s="13">
        <f t="shared" si="2529"/>
        <v>8.2929966391571255E-2</v>
      </c>
      <c r="U2147" s="13">
        <f t="shared" si="2530"/>
        <v>1.9425166660508458E-2</v>
      </c>
      <c r="V2147" s="13">
        <f t="shared" si="2531"/>
        <v>4.6038370301741847E-3</v>
      </c>
      <c r="W2147" s="13">
        <f t="shared" si="2532"/>
        <v>0.11801493471334293</v>
      </c>
      <c r="X2147" s="13">
        <f t="shared" si="2533"/>
        <v>7.2730243965138969E-2</v>
      </c>
      <c r="Y2147" s="13">
        <f t="shared" si="2534"/>
        <v>2.2411097375417913E-2</v>
      </c>
      <c r="Z2147" s="13">
        <f t="shared" si="2535"/>
        <v>1.5166897894176286E-3</v>
      </c>
      <c r="AA2147" s="13">
        <f t="shared" si="2536"/>
        <v>3.9904472365127185E-3</v>
      </c>
      <c r="AB2147" s="13">
        <f t="shared" si="2537"/>
        <v>5.2494812249993103E-3</v>
      </c>
      <c r="AC2147" s="13">
        <f t="shared" si="2538"/>
        <v>4.6655499426143706E-4</v>
      </c>
      <c r="AD2147" s="13">
        <f t="shared" si="2539"/>
        <v>7.762503139730946E-2</v>
      </c>
      <c r="AE2147" s="13">
        <f t="shared" si="2540"/>
        <v>4.7838754349533864E-2</v>
      </c>
      <c r="AF2147" s="13">
        <f t="shared" si="2541"/>
        <v>1.4741033765265359E-2</v>
      </c>
      <c r="AG2147" s="13">
        <f t="shared" si="2542"/>
        <v>3.0282014296192459E-3</v>
      </c>
      <c r="AH2147" s="13">
        <f t="shared" si="2543"/>
        <v>2.3367639585557395E-4</v>
      </c>
      <c r="AI2147" s="13">
        <f t="shared" si="2544"/>
        <v>6.1480820572951437E-4</v>
      </c>
      <c r="AJ2147" s="13">
        <f t="shared" si="2545"/>
        <v>8.0878757233564344E-4</v>
      </c>
      <c r="AK2147" s="13">
        <f t="shared" si="2546"/>
        <v>7.0931317123893638E-4</v>
      </c>
      <c r="AL2147" s="13">
        <f t="shared" si="2547"/>
        <v>3.0259776615879583E-5</v>
      </c>
      <c r="AM2147" s="13">
        <f t="shared" si="2548"/>
        <v>4.0846664121414841E-2</v>
      </c>
      <c r="AN2147" s="13">
        <f t="shared" si="2549"/>
        <v>2.5172982164745533E-2</v>
      </c>
      <c r="AO2147" s="13">
        <f t="shared" si="2550"/>
        <v>7.7568027242446861E-3</v>
      </c>
      <c r="AP2147" s="13">
        <f t="shared" si="2551"/>
        <v>1.5934541276325055E-3</v>
      </c>
      <c r="AQ2147" s="13">
        <f t="shared" si="2552"/>
        <v>2.4550347744434003E-4</v>
      </c>
      <c r="AR2147" s="13">
        <f t="shared" si="2553"/>
        <v>2.8802017847574631E-5</v>
      </c>
      <c r="AS2147" s="13">
        <f t="shared" si="2554"/>
        <v>7.577880020539704E-5</v>
      </c>
      <c r="AT2147" s="13">
        <f t="shared" si="2555"/>
        <v>9.96879210158021E-5</v>
      </c>
      <c r="AU2147" s="13">
        <f t="shared" si="2556"/>
        <v>8.7427104234226382E-5</v>
      </c>
      <c r="AV2147" s="13">
        <f t="shared" si="2557"/>
        <v>5.7505702372687706E-5</v>
      </c>
      <c r="AW2147" s="13">
        <f t="shared" si="2558"/>
        <v>1.3629066182880568E-6</v>
      </c>
      <c r="AX2147" s="13">
        <f t="shared" si="2559"/>
        <v>1.7911425603896861E-2</v>
      </c>
      <c r="AY2147" s="13">
        <f t="shared" si="2560"/>
        <v>1.1038453371169557E-2</v>
      </c>
      <c r="AZ2147" s="13">
        <f t="shared" si="2561"/>
        <v>3.401389021792186E-3</v>
      </c>
      <c r="BA2147" s="13">
        <f t="shared" si="2562"/>
        <v>6.9873600878336297E-4</v>
      </c>
      <c r="BB2147" s="13">
        <f t="shared" si="2563"/>
        <v>1.076542568732527E-4</v>
      </c>
      <c r="BC2147" s="13">
        <f t="shared" si="2564"/>
        <v>1.3269033085169639E-5</v>
      </c>
      <c r="BD2147" s="13">
        <f t="shared" si="2565"/>
        <v>2.9583512598505475E-6</v>
      </c>
      <c r="BE2147" s="13">
        <f t="shared" si="2566"/>
        <v>7.7834931650970113E-6</v>
      </c>
      <c r="BF2147" s="13">
        <f t="shared" si="2567"/>
        <v>1.0239278660603081E-5</v>
      </c>
      <c r="BG2147" s="13">
        <f t="shared" si="2568"/>
        <v>8.9799292995781668E-6</v>
      </c>
      <c r="BH2147" s="13">
        <f t="shared" si="2569"/>
        <v>5.9066023763733269E-6</v>
      </c>
      <c r="BI2147" s="13">
        <f t="shared" si="2570"/>
        <v>3.1080825221390433E-6</v>
      </c>
      <c r="BJ2147" s="14">
        <f t="shared" si="2571"/>
        <v>0.78496227727942391</v>
      </c>
      <c r="BK2147" s="14">
        <f t="shared" si="2572"/>
        <v>0.14361209749961967</v>
      </c>
      <c r="BL2147" s="14">
        <f t="shared" si="2573"/>
        <v>6.2763256749052435E-2</v>
      </c>
      <c r="BM2147" s="14">
        <f t="shared" si="2574"/>
        <v>0.61169819938940706</v>
      </c>
      <c r="BN2147" s="14">
        <f t="shared" si="2575"/>
        <v>0.37011903146355551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1.61333333333333</v>
      </c>
      <c r="F2148" s="10">
        <f>VLOOKUP(B2148,home!$B$2:$E$405,3,FALSE)</f>
        <v>0.89</v>
      </c>
      <c r="G2148" s="10">
        <f>VLOOKUP(C2148,away!$B$2:$E$405,4,FALSE)</f>
        <v>2.0099999999999998</v>
      </c>
      <c r="H2148" s="10">
        <f>VLOOKUP(A2148,away!$A$2:$E$405,3,FALSE)</f>
        <v>1.4</v>
      </c>
      <c r="I2148" s="10">
        <f>VLOOKUP(C2148,away!$B$2:$E$405,3,FALSE)</f>
        <v>0.54</v>
      </c>
      <c r="J2148" s="10">
        <f>VLOOKUP(B2148,home!$B$2:$E$405,4,FALSE)</f>
        <v>0.92</v>
      </c>
      <c r="K2148" s="12">
        <f t="shared" si="2520"/>
        <v>2.8860919999999939</v>
      </c>
      <c r="L2148" s="12">
        <f t="shared" si="2521"/>
        <v>0.69552000000000003</v>
      </c>
      <c r="M2148" s="13">
        <f t="shared" si="2522"/>
        <v>2.7830798828320593E-2</v>
      </c>
      <c r="N2148" s="13">
        <f t="shared" si="2523"/>
        <v>8.032224585202527E-2</v>
      </c>
      <c r="O2148" s="13">
        <f t="shared" si="2524"/>
        <v>1.9356877201073538E-2</v>
      </c>
      <c r="P2148" s="13">
        <f t="shared" si="2525"/>
        <v>5.5865728435000615E-2</v>
      </c>
      <c r="Q2148" s="13">
        <f t="shared" si="2526"/>
        <v>0.11590869558778143</v>
      </c>
      <c r="R2148" s="13">
        <f t="shared" si="2527"/>
        <v>6.7315476154453336E-3</v>
      </c>
      <c r="S2148" s="13">
        <f t="shared" si="2528"/>
        <v>2.8035303916585132E-2</v>
      </c>
      <c r="T2148" s="13">
        <f t="shared" si="2529"/>
        <v>8.0616815955213736E-2</v>
      </c>
      <c r="U2148" s="13">
        <f t="shared" si="2530"/>
        <v>1.9427865720555815E-2</v>
      </c>
      <c r="V2148" s="13">
        <f t="shared" si="2531"/>
        <v>6.2529153996226557E-3</v>
      </c>
      <c r="W2148" s="13">
        <f t="shared" si="2532"/>
        <v>0.11150771968877686</v>
      </c>
      <c r="X2148" s="13">
        <f t="shared" si="2533"/>
        <v>7.7555849197938079E-2</v>
      </c>
      <c r="Y2148" s="13">
        <f t="shared" si="2534"/>
        <v>2.6970822117074945E-2</v>
      </c>
      <c r="Z2148" s="13">
        <f t="shared" si="2535"/>
        <v>1.5606419991648461E-3</v>
      </c>
      <c r="AA2148" s="13">
        <f t="shared" si="2536"/>
        <v>4.5041563886536601E-3</v>
      </c>
      <c r="AB2148" s="13">
        <f t="shared" si="2537"/>
        <v>6.4997048600210963E-3</v>
      </c>
      <c r="AC2148" s="13">
        <f t="shared" si="2538"/>
        <v>7.844808816781097E-4</v>
      </c>
      <c r="AD2148" s="13">
        <f t="shared" si="2539"/>
        <v>8.0455384433005192E-2</v>
      </c>
      <c r="AE2148" s="13">
        <f t="shared" si="2540"/>
        <v>5.5958328980843769E-2</v>
      </c>
      <c r="AF2148" s="13">
        <f t="shared" si="2541"/>
        <v>1.946006848637823E-2</v>
      </c>
      <c r="AG2148" s="13">
        <f t="shared" si="2542"/>
        <v>4.5116222778819283E-3</v>
      </c>
      <c r="AH2148" s="13">
        <f t="shared" si="2543"/>
        <v>2.7136443081478344E-4</v>
      </c>
      <c r="AI2148" s="13">
        <f t="shared" si="2544"/>
        <v>7.8318271285909835E-4</v>
      </c>
      <c r="AJ2148" s="13">
        <f t="shared" si="2545"/>
        <v>1.1301686810604682E-3</v>
      </c>
      <c r="AK2148" s="13">
        <f t="shared" si="2546"/>
        <v>1.0872569296863873E-3</v>
      </c>
      <c r="AL2148" s="13">
        <f t="shared" si="2547"/>
        <v>6.2988628057175644E-5</v>
      </c>
      <c r="AM2148" s="13">
        <f t="shared" si="2548"/>
        <v>4.6440328273804066E-2</v>
      </c>
      <c r="AN2148" s="13">
        <f t="shared" si="2549"/>
        <v>3.2300177120996199E-2</v>
      </c>
      <c r="AO2148" s="13">
        <f t="shared" si="2550"/>
        <v>1.1232709595597639E-2</v>
      </c>
      <c r="AP2148" s="13">
        <f t="shared" si="2551"/>
        <v>2.6041913926433567E-3</v>
      </c>
      <c r="AQ2148" s="13">
        <f t="shared" si="2552"/>
        <v>4.5281679935282686E-4</v>
      </c>
      <c r="AR2148" s="13">
        <f t="shared" si="2553"/>
        <v>3.7747877784059655E-5</v>
      </c>
      <c r="AS2148" s="13">
        <f t="shared" si="2554"/>
        <v>1.0894384808955207E-4</v>
      </c>
      <c r="AT2148" s="13">
        <f t="shared" si="2555"/>
        <v>1.5721098421023544E-4</v>
      </c>
      <c r="AU2148" s="13">
        <f t="shared" si="2556"/>
        <v>1.5124178794709528E-4</v>
      </c>
      <c r="AV2148" s="13">
        <f t="shared" si="2557"/>
        <v>1.0912442856495182E-4</v>
      </c>
      <c r="AW2148" s="13">
        <f t="shared" si="2558"/>
        <v>3.5122016471775768E-6</v>
      </c>
      <c r="AX2148" s="13">
        <f t="shared" si="2559"/>
        <v>2.2338509984733239E-2</v>
      </c>
      <c r="AY2148" s="13">
        <f t="shared" si="2560"/>
        <v>1.5536880464581661E-2</v>
      </c>
      <c r="AZ2148" s="13">
        <f t="shared" si="2561"/>
        <v>5.4031055503629185E-3</v>
      </c>
      <c r="BA2148" s="13">
        <f t="shared" si="2562"/>
        <v>1.252655990796139E-3</v>
      </c>
      <c r="BB2148" s="13">
        <f t="shared" si="2563"/>
        <v>2.1781182367963263E-4</v>
      </c>
      <c r="BC2148" s="13">
        <f t="shared" si="2564"/>
        <v>3.0298495921131631E-5</v>
      </c>
      <c r="BD2148" s="13">
        <f t="shared" si="2565"/>
        <v>4.3757339927281925E-6</v>
      </c>
      <c r="BE2148" s="13">
        <f t="shared" si="2566"/>
        <v>1.2628770870540869E-5</v>
      </c>
      <c r="BF2148" s="13">
        <f t="shared" si="2567"/>
        <v>1.8223897289650481E-5</v>
      </c>
      <c r="BG2148" s="13">
        <f t="shared" si="2568"/>
        <v>1.7531948058827274E-5</v>
      </c>
      <c r="BH2148" s="13">
        <f t="shared" si="2569"/>
        <v>1.2649703759249207E-5</v>
      </c>
      <c r="BI2148" s="13">
        <f t="shared" si="2570"/>
        <v>7.3016417643877971E-6</v>
      </c>
      <c r="BJ2148" s="14">
        <f t="shared" si="2571"/>
        <v>0.79107703806938834</v>
      </c>
      <c r="BK2148" s="14">
        <f t="shared" si="2572"/>
        <v>0.13436909655384593</v>
      </c>
      <c r="BL2148" s="14">
        <f t="shared" si="2573"/>
        <v>6.0429105162501447E-2</v>
      </c>
      <c r="BM2148" s="14">
        <f t="shared" si="2574"/>
        <v>0.66588662000231935</v>
      </c>
      <c r="BN2148" s="14">
        <f t="shared" si="2575"/>
        <v>0.30601589351964675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1.61333333333333</v>
      </c>
      <c r="F2149" s="10">
        <f>VLOOKUP(B2149,home!$B$2:$E$405,3,FALSE)</f>
        <v>1.08</v>
      </c>
      <c r="G2149" s="10">
        <f>VLOOKUP(C2149,away!$B$2:$E$405,4,FALSE)</f>
        <v>0.62</v>
      </c>
      <c r="H2149" s="10">
        <f>VLOOKUP(A2149,away!$A$2:$E$405,3,FALSE)</f>
        <v>1.4</v>
      </c>
      <c r="I2149" s="10">
        <f>VLOOKUP(C2149,away!$B$2:$E$405,3,FALSE)</f>
        <v>0.97</v>
      </c>
      <c r="J2149" s="10">
        <f>VLOOKUP(B2149,home!$B$2:$E$405,4,FALSE)</f>
        <v>0.63</v>
      </c>
      <c r="K2149" s="12">
        <f t="shared" si="2520"/>
        <v>1.0802879999999977</v>
      </c>
      <c r="L2149" s="12">
        <f t="shared" si="2521"/>
        <v>0.85553999999999997</v>
      </c>
      <c r="M2149" s="13">
        <f t="shared" si="2522"/>
        <v>0.14430473502277916</v>
      </c>
      <c r="N2149" s="13">
        <f t="shared" si="2523"/>
        <v>0.15589067358828768</v>
      </c>
      <c r="O2149" s="13">
        <f t="shared" si="2524"/>
        <v>0.12345847300138846</v>
      </c>
      <c r="P2149" s="13">
        <f t="shared" si="2525"/>
        <v>0.13337070688172364</v>
      </c>
      <c r="Q2149" s="13">
        <f t="shared" si="2526"/>
        <v>8.4203411994671878E-2</v>
      </c>
      <c r="R2149" s="13">
        <f t="shared" si="2527"/>
        <v>5.2811830995803929E-2</v>
      </c>
      <c r="S2149" s="13">
        <f t="shared" si="2528"/>
        <v>3.0816288618877904E-2</v>
      </c>
      <c r="T2149" s="13">
        <f t="shared" si="2529"/>
        <v>7.203938709792157E-2</v>
      </c>
      <c r="U2149" s="13">
        <f t="shared" si="2530"/>
        <v>5.7051987282794911E-2</v>
      </c>
      <c r="V2149" s="13">
        <f t="shared" si="2531"/>
        <v>3.1645917739614501E-3</v>
      </c>
      <c r="W2149" s="13">
        <f t="shared" si="2532"/>
        <v>3.0321311845633303E-2</v>
      </c>
      <c r="X2149" s="13">
        <f t="shared" si="2533"/>
        <v>2.5941095136413114E-2</v>
      </c>
      <c r="Y2149" s="13">
        <f t="shared" si="2534"/>
        <v>1.1096822266503437E-2</v>
      </c>
      <c r="Z2149" s="13">
        <f t="shared" si="2535"/>
        <v>1.5060877963383366E-2</v>
      </c>
      <c r="AA2149" s="13">
        <f t="shared" si="2536"/>
        <v>1.6270085733307453E-2</v>
      </c>
      <c r="AB2149" s="13">
        <f t="shared" si="2537"/>
        <v>8.7881891883316021E-3</v>
      </c>
      <c r="AC2149" s="13">
        <f t="shared" si="2538"/>
        <v>1.8280058595214398E-4</v>
      </c>
      <c r="AD2149" s="13">
        <f t="shared" si="2539"/>
        <v>8.1889373327738608E-3</v>
      </c>
      <c r="AE2149" s="13">
        <f t="shared" si="2540"/>
        <v>7.0059634456813482E-3</v>
      </c>
      <c r="AF2149" s="13">
        <f t="shared" si="2541"/>
        <v>2.9969409831591097E-3</v>
      </c>
      <c r="AG2149" s="13">
        <f t="shared" si="2542"/>
        <v>8.5466762957731501E-4</v>
      </c>
      <c r="AH2149" s="13">
        <f t="shared" si="2543"/>
        <v>3.2212958831982505E-3</v>
      </c>
      <c r="AI2149" s="13">
        <f t="shared" si="2544"/>
        <v>3.4799272870684639E-3</v>
      </c>
      <c r="AJ2149" s="13">
        <f t="shared" si="2545"/>
        <v>1.8796618445463041E-3</v>
      </c>
      <c r="AK2149" s="13">
        <f t="shared" si="2546"/>
        <v>6.7685871157374461E-4</v>
      </c>
      <c r="AL2149" s="13">
        <f t="shared" si="2547"/>
        <v>6.7579884646147494E-6</v>
      </c>
      <c r="AM2149" s="13">
        <f t="shared" si="2548"/>
        <v>1.7692821466695182E-3</v>
      </c>
      <c r="AN2149" s="13">
        <f t="shared" si="2549"/>
        <v>1.5136916477616396E-3</v>
      </c>
      <c r="AO2149" s="13">
        <f t="shared" si="2550"/>
        <v>6.4751187616299646E-4</v>
      </c>
      <c r="AP2149" s="13">
        <f t="shared" si="2551"/>
        <v>1.8465743684416335E-4</v>
      </c>
      <c r="AQ2149" s="13">
        <f t="shared" si="2552"/>
        <v>3.9495455879413863E-5</v>
      </c>
      <c r="AR2149" s="13">
        <f t="shared" si="2553"/>
        <v>5.5118949598228638E-4</v>
      </c>
      <c r="AS2149" s="13">
        <f t="shared" si="2554"/>
        <v>5.9544339823571087E-4</v>
      </c>
      <c r="AT2149" s="13">
        <f t="shared" si="2555"/>
        <v>3.2162517889662909E-4</v>
      </c>
      <c r="AU2149" s="13">
        <f t="shared" si="2556"/>
        <v>1.1581594041996032E-4</v>
      </c>
      <c r="AV2149" s="13">
        <f t="shared" si="2557"/>
        <v>3.1278642661099455E-5</v>
      </c>
      <c r="AW2149" s="13">
        <f t="shared" si="2558"/>
        <v>1.7349813736610273E-7</v>
      </c>
      <c r="AX2149" s="13">
        <f t="shared" si="2559"/>
        <v>3.185557119435526E-4</v>
      </c>
      <c r="AY2149" s="13">
        <f t="shared" si="2560"/>
        <v>2.7253715379618699E-4</v>
      </c>
      <c r="AZ2149" s="13">
        <f t="shared" si="2561"/>
        <v>1.1658321827939488E-4</v>
      </c>
      <c r="BA2149" s="13">
        <f t="shared" si="2562"/>
        <v>3.3247202188917839E-5</v>
      </c>
      <c r="BB2149" s="13">
        <f t="shared" si="2563"/>
        <v>7.1110778401766899E-6</v>
      </c>
      <c r="BC2149" s="13">
        <f t="shared" si="2564"/>
        <v>1.2167623070769533E-6</v>
      </c>
      <c r="BD2149" s="13">
        <f t="shared" si="2565"/>
        <v>7.8594110232114195E-5</v>
      </c>
      <c r="BE2149" s="13">
        <f t="shared" si="2566"/>
        <v>8.4904274154429992E-5</v>
      </c>
      <c r="BF2149" s="13">
        <f t="shared" si="2567"/>
        <v>4.586053425887033E-5</v>
      </c>
      <c r="BG2149" s="13">
        <f t="shared" si="2568"/>
        <v>1.6514194944482138E-5</v>
      </c>
      <c r="BH2149" s="13">
        <f t="shared" si="2569"/>
        <v>4.4600216570461707E-6</v>
      </c>
      <c r="BI2149" s="13">
        <f t="shared" si="2570"/>
        <v>9.6362157516941696E-7</v>
      </c>
      <c r="BJ2149" s="14">
        <f t="shared" si="2571"/>
        <v>0.40344310101029557</v>
      </c>
      <c r="BK2149" s="14">
        <f t="shared" si="2572"/>
        <v>0.31211841802555507</v>
      </c>
      <c r="BL2149" s="14">
        <f t="shared" si="2573"/>
        <v>0.26948495934103089</v>
      </c>
      <c r="BM2149" s="14">
        <f t="shared" si="2574"/>
        <v>0.30579516119995132</v>
      </c>
      <c r="BN2149" s="14">
        <f t="shared" si="2575"/>
        <v>0.69403983148465465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1.3561643835616399</v>
      </c>
      <c r="F2150" s="10">
        <f>VLOOKUP(B2150,home!$B$2:$E$405,3,FALSE)</f>
        <v>1.29</v>
      </c>
      <c r="G2150" s="10">
        <f>VLOOKUP(C2150,away!$B$2:$E$405,4,FALSE)</f>
        <v>1.58</v>
      </c>
      <c r="H2150" s="10">
        <f>VLOOKUP(A2150,away!$A$2:$E$405,3,FALSE)</f>
        <v>1.0958904109589001</v>
      </c>
      <c r="I2150" s="10">
        <f>VLOOKUP(C2150,away!$B$2:$E$405,3,FALSE)</f>
        <v>0.63</v>
      </c>
      <c r="J2150" s="10">
        <f>VLOOKUP(B2150,home!$B$2:$E$405,4,FALSE)</f>
        <v>1.03</v>
      </c>
      <c r="K2150" s="12">
        <f t="shared" si="2520"/>
        <v>2.7641342465753347</v>
      </c>
      <c r="L2150" s="12">
        <f t="shared" si="2521"/>
        <v>0.71112328767123034</v>
      </c>
      <c r="M2150" s="13">
        <f t="shared" si="2522"/>
        <v>3.0953861117297421E-2</v>
      </c>
      <c r="N2150" s="13">
        <f t="shared" si="2523"/>
        <v>8.5560627578058462E-2</v>
      </c>
      <c r="O2150" s="13">
        <f t="shared" si="2524"/>
        <v>2.2012011483851204E-2</v>
      </c>
      <c r="P2150" s="13">
        <f t="shared" si="2525"/>
        <v>6.0844154778522667E-2</v>
      </c>
      <c r="Q2150" s="13">
        <f t="shared" si="2526"/>
        <v>0.11825053042349475</v>
      </c>
      <c r="R2150" s="13">
        <f t="shared" si="2527"/>
        <v>7.8266269873265727E-3</v>
      </c>
      <c r="S2150" s="13">
        <f t="shared" si="2528"/>
        <v>2.9899429643722955E-2</v>
      </c>
      <c r="T2150" s="13">
        <f t="shared" si="2529"/>
        <v>8.409070596362242E-2</v>
      </c>
      <c r="U2150" s="13">
        <f t="shared" si="2530"/>
        <v>2.1633847690840119E-2</v>
      </c>
      <c r="V2150" s="13">
        <f t="shared" si="2531"/>
        <v>6.5301690945705022E-3</v>
      </c>
      <c r="W2150" s="13">
        <f t="shared" si="2532"/>
        <v>0.10895344693976011</v>
      </c>
      <c r="X2150" s="13">
        <f t="shared" si="2533"/>
        <v>7.7479333390915159E-2</v>
      </c>
      <c r="Y2150" s="13">
        <f t="shared" si="2534"/>
        <v>2.7548679143761461E-2</v>
      </c>
      <c r="Z2150" s="13">
        <f t="shared" si="2535"/>
        <v>1.85523223820135E-3</v>
      </c>
      <c r="AA2150" s="13">
        <f t="shared" si="2536"/>
        <v>5.1281109649629611E-3</v>
      </c>
      <c r="AB2150" s="13">
        <f t="shared" si="2537"/>
        <v>7.0873935692463046E-3</v>
      </c>
      <c r="AC2150" s="13">
        <f t="shared" si="2538"/>
        <v>8.0224769378193931E-4</v>
      </c>
      <c r="AD2150" s="13">
        <f t="shared" si="2539"/>
        <v>7.5290488492154875E-2</v>
      </c>
      <c r="AE2150" s="13">
        <f t="shared" si="2540"/>
        <v>5.3540819706914114E-2</v>
      </c>
      <c r="AF2150" s="13">
        <f t="shared" si="2541"/>
        <v>1.903706186729668E-2</v>
      </c>
      <c r="AG2150" s="13">
        <f t="shared" si="2542"/>
        <v>4.5125660075575431E-3</v>
      </c>
      <c r="AH2150" s="13">
        <f t="shared" si="2543"/>
        <v>3.2982471215584969E-4</v>
      </c>
      <c r="AI2150" s="13">
        <f t="shared" si="2544"/>
        <v>9.1167978223683638E-4</v>
      </c>
      <c r="AJ2150" s="13">
        <f t="shared" si="2545"/>
        <v>1.2600026539955917E-3</v>
      </c>
      <c r="AK2150" s="13">
        <f t="shared" si="2546"/>
        <v>1.1609388288950091E-3</v>
      </c>
      <c r="AL2150" s="13">
        <f t="shared" si="2547"/>
        <v>6.3077213748826127E-5</v>
      </c>
      <c r="AM2150" s="13">
        <f t="shared" si="2548"/>
        <v>4.1622603536510275E-2</v>
      </c>
      <c r="AN2150" s="13">
        <f t="shared" si="2549"/>
        <v>2.9598802668319366E-2</v>
      </c>
      <c r="AO2150" s="13">
        <f t="shared" si="2550"/>
        <v>1.0524198932313626E-2</v>
      </c>
      <c r="AP2150" s="13">
        <f t="shared" si="2551"/>
        <v>2.4946676482843063E-3</v>
      </c>
      <c r="AQ2150" s="13">
        <f t="shared" si="2552"/>
        <v>4.4350406492374802E-4</v>
      </c>
      <c r="AR2150" s="13">
        <f t="shared" si="2553"/>
        <v>4.6909206732697029E-5</v>
      </c>
      <c r="AS2150" s="13">
        <f t="shared" si="2554"/>
        <v>1.2966334480953013E-4</v>
      </c>
      <c r="AT2150" s="13">
        <f t="shared" si="2555"/>
        <v>1.7920344595676426E-4</v>
      </c>
      <c r="AU2150" s="13">
        <f t="shared" si="2556"/>
        <v>1.6511412735780142E-4</v>
      </c>
      <c r="AV2150" s="13">
        <f t="shared" si="2557"/>
        <v>1.1409940350577508E-4</v>
      </c>
      <c r="AW2150" s="13">
        <f t="shared" si="2558"/>
        <v>3.4440863647099414E-6</v>
      </c>
      <c r="AX2150" s="13">
        <f t="shared" si="2559"/>
        <v>1.9175077311149289E-2</v>
      </c>
      <c r="AY2150" s="13">
        <f t="shared" si="2560"/>
        <v>1.3635844018854497E-2</v>
      </c>
      <c r="AZ2150" s="13">
        <f t="shared" si="2561"/>
        <v>4.8483831144299459E-3</v>
      </c>
      <c r="BA2150" s="13">
        <f t="shared" si="2562"/>
        <v>1.1492660467410341E-3</v>
      </c>
      <c r="BB2150" s="13">
        <f t="shared" si="2563"/>
        <v>2.0431746239185048E-4</v>
      </c>
      <c r="BC2150" s="13">
        <f t="shared" si="2564"/>
        <v>2.9058981116947148E-5</v>
      </c>
      <c r="BD2150" s="13">
        <f t="shared" si="2565"/>
        <v>5.5597048856341525E-6</v>
      </c>
      <c r="BE2150" s="13">
        <f t="shared" si="2566"/>
        <v>1.5367770675233564E-5</v>
      </c>
      <c r="BF2150" s="13">
        <f t="shared" si="2567"/>
        <v>2.1239290608464631E-5</v>
      </c>
      <c r="BG2150" s="13">
        <f t="shared" si="2568"/>
        <v>1.956941684794099E-5</v>
      </c>
      <c r="BH2150" s="13">
        <f t="shared" si="2569"/>
        <v>1.3523123823725508E-5</v>
      </c>
      <c r="BI2150" s="13">
        <f t="shared" si="2570"/>
        <v>7.4759459363676907E-6</v>
      </c>
      <c r="BJ2150" s="14">
        <f t="shared" si="2571"/>
        <v>0.7779899832985705</v>
      </c>
      <c r="BK2150" s="14">
        <f t="shared" si="2572"/>
        <v>0.14272878356049881</v>
      </c>
      <c r="BL2150" s="14">
        <f t="shared" si="2573"/>
        <v>6.8068161454650389E-2</v>
      </c>
      <c r="BM2150" s="14">
        <f t="shared" si="2574"/>
        <v>0.6515619482508801</v>
      </c>
      <c r="BN2150" s="14">
        <f t="shared" si="2575"/>
        <v>0.32544781236855108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1.3561643835616399</v>
      </c>
      <c r="F2151" s="10">
        <f>VLOOKUP(B2151,home!$B$2:$E$405,3,FALSE)</f>
        <v>0.46</v>
      </c>
      <c r="G2151" s="10">
        <f>VLOOKUP(C2151,away!$B$2:$E$405,4,FALSE)</f>
        <v>0.98</v>
      </c>
      <c r="H2151" s="10">
        <f>VLOOKUP(A2151,away!$A$2:$E$405,3,FALSE)</f>
        <v>1.0958904109589001</v>
      </c>
      <c r="I2151" s="10">
        <f>VLOOKUP(C2151,away!$B$2:$E$405,3,FALSE)</f>
        <v>0.61</v>
      </c>
      <c r="J2151" s="10">
        <f>VLOOKUP(B2151,home!$B$2:$E$405,4,FALSE)</f>
        <v>1.48</v>
      </c>
      <c r="K2151" s="12">
        <f t="shared" si="2520"/>
        <v>0.61135890410958726</v>
      </c>
      <c r="L2151" s="12">
        <f t="shared" si="2521"/>
        <v>0.98936986301369489</v>
      </c>
      <c r="M2151" s="13">
        <f t="shared" si="2522"/>
        <v>0.20174943605078796</v>
      </c>
      <c r="N2151" s="13">
        <f t="shared" si="2523"/>
        <v>0.12334131412873696</v>
      </c>
      <c r="O2151" s="13">
        <f t="shared" si="2524"/>
        <v>0.19960481190865828</v>
      </c>
      <c r="P2151" s="13">
        <f t="shared" si="2525"/>
        <v>0.1220301790634776</v>
      </c>
      <c r="Q2151" s="13">
        <f t="shared" si="2526"/>
        <v>3.7702905318590489E-2</v>
      </c>
      <c r="R2151" s="13">
        <f t="shared" si="2527"/>
        <v>9.8741492707471776E-2</v>
      </c>
      <c r="S2151" s="13">
        <f t="shared" si="2528"/>
        <v>1.8452795821589915E-2</v>
      </c>
      <c r="T2151" s="13">
        <f t="shared" si="2529"/>
        <v>3.7302118270272182E-2</v>
      </c>
      <c r="U2151" s="13">
        <f t="shared" si="2530"/>
        <v>6.0366490771784735E-2</v>
      </c>
      <c r="V2151" s="13">
        <f t="shared" si="2531"/>
        <v>1.2401510520557825E-3</v>
      </c>
      <c r="W2151" s="13">
        <f t="shared" si="2532"/>
        <v>7.6833356257736719E-3</v>
      </c>
      <c r="X2151" s="13">
        <f t="shared" si="2533"/>
        <v>7.60166071555994E-3</v>
      </c>
      <c r="Y2151" s="13">
        <f t="shared" si="2534"/>
        <v>3.760427010415061E-3</v>
      </c>
      <c r="Z2151" s="13">
        <f t="shared" si="2535"/>
        <v>3.2563952371253035E-2</v>
      </c>
      <c r="AA2151" s="13">
        <f t="shared" si="2536"/>
        <v>1.9908262235166049E-2</v>
      </c>
      <c r="AB2151" s="13">
        <f t="shared" si="2537"/>
        <v>6.0855466914086992E-3</v>
      </c>
      <c r="AC2151" s="13">
        <f t="shared" si="2538"/>
        <v>4.6882366163724452E-5</v>
      </c>
      <c r="AD2151" s="13">
        <f t="shared" si="2539"/>
        <v>1.1743189120197851E-3</v>
      </c>
      <c r="AE2151" s="13">
        <f t="shared" si="2540"/>
        <v>1.161835741119406E-3</v>
      </c>
      <c r="AF2151" s="13">
        <f t="shared" si="2541"/>
        <v>5.7474263401786061E-4</v>
      </c>
      <c r="AG2151" s="13">
        <f t="shared" si="2542"/>
        <v>1.8954434702879368E-4</v>
      </c>
      <c r="AH2151" s="13">
        <f t="shared" si="2543"/>
        <v>8.0544482741827742E-3</v>
      </c>
      <c r="AI2151" s="13">
        <f t="shared" si="2544"/>
        <v>4.9241586701117366E-3</v>
      </c>
      <c r="AJ2151" s="13">
        <f t="shared" si="2545"/>
        <v>1.5052141241106169E-3</v>
      </c>
      <c r="AK2151" s="13">
        <f t="shared" si="2546"/>
        <v>3.0674201912217974E-4</v>
      </c>
      <c r="AL2151" s="13">
        <f t="shared" si="2547"/>
        <v>1.1342908609545978E-6</v>
      </c>
      <c r="AM2151" s="13">
        <f t="shared" si="2548"/>
        <v>1.4358606462551576E-4</v>
      </c>
      <c r="AN2151" s="13">
        <f t="shared" si="2549"/>
        <v>1.4205972508922208E-4</v>
      </c>
      <c r="AO2151" s="13">
        <f t="shared" si="2550"/>
        <v>7.0274805375643385E-5</v>
      </c>
      <c r="AP2151" s="13">
        <f t="shared" si="2551"/>
        <v>2.3175924855938122E-5</v>
      </c>
      <c r="AQ2151" s="13">
        <f t="shared" si="2552"/>
        <v>5.7323903999837957E-6</v>
      </c>
      <c r="AR2151" s="13">
        <f t="shared" si="2553"/>
        <v>1.593765677135821E-3</v>
      </c>
      <c r="AS2151" s="13">
        <f t="shared" si="2554"/>
        <v>9.7436283778122958E-4</v>
      </c>
      <c r="AT2151" s="13">
        <f t="shared" si="2555"/>
        <v>2.9784269835552004E-4</v>
      </c>
      <c r="AU2151" s="13">
        <f t="shared" si="2556"/>
        <v>6.0696261887891049E-5</v>
      </c>
      <c r="AV2151" s="13">
        <f t="shared" si="2557"/>
        <v>9.2768000378323919E-6</v>
      </c>
      <c r="AW2151" s="13">
        <f t="shared" si="2558"/>
        <v>1.9057979318562968E-8</v>
      </c>
      <c r="AX2151" s="13">
        <f t="shared" si="2559"/>
        <v>1.4630436519143947E-5</v>
      </c>
      <c r="AY2151" s="13">
        <f t="shared" si="2560"/>
        <v>1.4474912974776007E-5</v>
      </c>
      <c r="AZ2151" s="13">
        <f t="shared" si="2561"/>
        <v>7.1605213334946449E-6</v>
      </c>
      <c r="BA2151" s="13">
        <f t="shared" si="2562"/>
        <v>2.3614680036087459E-6</v>
      </c>
      <c r="BB2151" s="13">
        <f t="shared" si="2563"/>
        <v>5.8409131881040206E-7</v>
      </c>
      <c r="BC2151" s="13">
        <f t="shared" si="2564"/>
        <v>1.155764696157872E-7</v>
      </c>
      <c r="BD2151" s="13">
        <f t="shared" si="2565"/>
        <v>2.628039549439659E-4</v>
      </c>
      <c r="BE2151" s="13">
        <f t="shared" si="2566"/>
        <v>1.6066753789020831E-4</v>
      </c>
      <c r="BF2151" s="13">
        <f t="shared" si="2567"/>
        <v>4.9112764945271669E-5</v>
      </c>
      <c r="BG2151" s="13">
        <f t="shared" si="2568"/>
        <v>1.000850871824435E-5</v>
      </c>
      <c r="BH2151" s="13">
        <f t="shared" si="2569"/>
        <v>1.5296977304392785E-6</v>
      </c>
      <c r="BI2151" s="13">
        <f t="shared" si="2570"/>
        <v>1.8703886562005604E-7</v>
      </c>
      <c r="BJ2151" s="14">
        <f t="shared" si="2571"/>
        <v>0.22091635862049983</v>
      </c>
      <c r="BK2151" s="14">
        <f t="shared" si="2572"/>
        <v>0.34353505355791075</v>
      </c>
      <c r="BL2151" s="14">
        <f t="shared" si="2573"/>
        <v>0.40291742118030899</v>
      </c>
      <c r="BM2151" s="14">
        <f t="shared" si="2574"/>
        <v>0.21674819069725396</v>
      </c>
      <c r="BN2151" s="14">
        <f t="shared" si="2575"/>
        <v>0.78317013917772305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1.3561643835616399</v>
      </c>
      <c r="F2152" s="10">
        <f>VLOOKUP(B2152,home!$B$2:$E$405,3,FALSE)</f>
        <v>0.63</v>
      </c>
      <c r="G2152" s="10">
        <f>VLOOKUP(C2152,away!$B$2:$E$405,4,FALSE)</f>
        <v>1.05</v>
      </c>
      <c r="H2152" s="10">
        <f>VLOOKUP(A2152,away!$A$2:$E$405,3,FALSE)</f>
        <v>1.0958904109589001</v>
      </c>
      <c r="I2152" s="10">
        <f>VLOOKUP(C2152,away!$B$2:$E$405,3,FALSE)</f>
        <v>0.53</v>
      </c>
      <c r="J2152" s="10">
        <f>VLOOKUP(B2152,home!$B$2:$E$405,4,FALSE)</f>
        <v>1.17</v>
      </c>
      <c r="K2152" s="12">
        <f t="shared" si="2520"/>
        <v>0.89710273972602483</v>
      </c>
      <c r="L2152" s="12">
        <f t="shared" si="2521"/>
        <v>0.6795616438356139</v>
      </c>
      <c r="M2152" s="13">
        <f t="shared" si="2522"/>
        <v>0.20666329927765803</v>
      </c>
      <c r="N2152" s="13">
        <f t="shared" si="2523"/>
        <v>0.18539821198280643</v>
      </c>
      <c r="O2152" s="13">
        <f t="shared" si="2524"/>
        <v>0.14044045137761674</v>
      </c>
      <c r="P2152" s="13">
        <f t="shared" si="2525"/>
        <v>0.12598951369921954</v>
      </c>
      <c r="Q2152" s="13">
        <f t="shared" si="2526"/>
        <v>8.3160621955040995E-2</v>
      </c>
      <c r="R2152" s="13">
        <f t="shared" si="2527"/>
        <v>4.771897199959442E-2</v>
      </c>
      <c r="S2152" s="13">
        <f t="shared" si="2528"/>
        <v>1.9201955085454629E-2</v>
      </c>
      <c r="T2152" s="13">
        <f t="shared" si="2529"/>
        <v>5.6512768958159695E-2</v>
      </c>
      <c r="U2152" s="13">
        <f t="shared" si="2530"/>
        <v>4.2808820517745622E-2</v>
      </c>
      <c r="V2152" s="13">
        <f t="shared" si="2531"/>
        <v>1.3006905390698436E-3</v>
      </c>
      <c r="W2152" s="13">
        <f t="shared" si="2532"/>
        <v>2.4867873931062497E-2</v>
      </c>
      <c r="X2152" s="13">
        <f t="shared" si="2533"/>
        <v>1.6899253287289639E-2</v>
      </c>
      <c r="Y2152" s="13">
        <f t="shared" si="2534"/>
        <v>5.7420421717524752E-3</v>
      </c>
      <c r="Z2152" s="13">
        <f t="shared" si="2535"/>
        <v>1.0809327684730006E-2</v>
      </c>
      <c r="AA2152" s="13">
        <f t="shared" si="2536"/>
        <v>9.697077480567657E-3</v>
      </c>
      <c r="AB2152" s="13">
        <f t="shared" si="2537"/>
        <v>4.3496373875763919E-3</v>
      </c>
      <c r="AC2152" s="13">
        <f t="shared" si="2538"/>
        <v>4.955928588414261E-5</v>
      </c>
      <c r="AD2152" s="13">
        <f t="shared" si="2539"/>
        <v>5.5772594586793881E-3</v>
      </c>
      <c r="AE2152" s="13">
        <f t="shared" si="2540"/>
        <v>3.7900916058378909E-3</v>
      </c>
      <c r="AF2152" s="13">
        <f t="shared" si="2541"/>
        <v>1.2878004409753794E-3</v>
      </c>
      <c r="AG2152" s="13">
        <f t="shared" si="2542"/>
        <v>2.9171326153381915E-4</v>
      </c>
      <c r="AH2152" s="13">
        <f t="shared" si="2543"/>
        <v>1.8364011225482329E-3</v>
      </c>
      <c r="AI2152" s="13">
        <f t="shared" si="2544"/>
        <v>1.6474404782739673E-3</v>
      </c>
      <c r="AJ2152" s="13">
        <f t="shared" si="2545"/>
        <v>7.3896168329756436E-4</v>
      </c>
      <c r="AK2152" s="13">
        <f t="shared" si="2546"/>
        <v>2.2097485021293337E-4</v>
      </c>
      <c r="AL2152" s="13">
        <f t="shared" si="2547"/>
        <v>1.2085262065684539E-6</v>
      </c>
      <c r="AM2152" s="13">
        <f t="shared" si="2548"/>
        <v>1.0006749481088334E-3</v>
      </c>
      <c r="AN2152" s="13">
        <f t="shared" si="2549"/>
        <v>6.8002031268195643E-4</v>
      </c>
      <c r="AO2152" s="13">
        <f t="shared" si="2550"/>
        <v>2.3105786076387926E-4</v>
      </c>
      <c r="AP2152" s="13">
        <f t="shared" si="2551"/>
        <v>5.2339353227280733E-5</v>
      </c>
      <c r="AQ2152" s="13">
        <f t="shared" si="2552"/>
        <v>8.8919542291059321E-6</v>
      </c>
      <c r="AR2152" s="13">
        <f t="shared" si="2553"/>
        <v>2.4958955311608889E-4</v>
      </c>
      <c r="AS2152" s="13">
        <f t="shared" si="2554"/>
        <v>2.2390747190743752E-4</v>
      </c>
      <c r="AT2152" s="13">
        <f t="shared" si="2555"/>
        <v>1.0043400324664508E-4</v>
      </c>
      <c r="AU2152" s="13">
        <f t="shared" si="2556"/>
        <v>3.0033206491405926E-5</v>
      </c>
      <c r="AV2152" s="13">
        <f t="shared" si="2557"/>
        <v>6.7357179565494212E-6</v>
      </c>
      <c r="AW2152" s="13">
        <f t="shared" si="2558"/>
        <v>2.0465606185750748E-8</v>
      </c>
      <c r="AX2152" s="13">
        <f t="shared" si="2559"/>
        <v>1.4961803958727193E-4</v>
      </c>
      <c r="AY2152" s="13">
        <f t="shared" si="2560"/>
        <v>1.0167468092938847E-4</v>
      </c>
      <c r="AZ2152" s="13">
        <f t="shared" si="2561"/>
        <v>3.454710665441839E-5</v>
      </c>
      <c r="BA2152" s="13">
        <f t="shared" si="2562"/>
        <v>7.8256295292802798E-6</v>
      </c>
      <c r="BB2152" s="13">
        <f t="shared" si="2563"/>
        <v>1.3294994167415567E-6</v>
      </c>
      <c r="BC2152" s="13">
        <f t="shared" si="2564"/>
        <v>1.8069536182387653E-7</v>
      </c>
      <c r="BD2152" s="13">
        <f t="shared" si="2565"/>
        <v>2.8268581166627587E-5</v>
      </c>
      <c r="BE2152" s="13">
        <f t="shared" si="2566"/>
        <v>2.5359821612749114E-5</v>
      </c>
      <c r="BF2152" s="13">
        <f t="shared" si="2567"/>
        <v>1.1375182723880245E-5</v>
      </c>
      <c r="BG2152" s="13">
        <f t="shared" si="2568"/>
        <v>3.4015691954923713E-6</v>
      </c>
      <c r="BH2152" s="13">
        <f t="shared" si="2569"/>
        <v>7.6288926116096394E-7</v>
      </c>
      <c r="BI2152" s="13">
        <f t="shared" si="2570"/>
        <v>1.3687800925901277E-7</v>
      </c>
      <c r="BJ2152" s="14">
        <f t="shared" si="2571"/>
        <v>0.3857957971336281</v>
      </c>
      <c r="BK2152" s="14">
        <f t="shared" si="2572"/>
        <v>0.35330790109442206</v>
      </c>
      <c r="BL2152" s="14">
        <f t="shared" si="2573"/>
        <v>0.25013874177212081</v>
      </c>
      <c r="BM2152" s="14">
        <f t="shared" si="2574"/>
        <v>0.21057904317764184</v>
      </c>
      <c r="BN2152" s="14">
        <f t="shared" si="2575"/>
        <v>0.78937107029193609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1.3561643835616399</v>
      </c>
      <c r="F2153" s="10">
        <f>VLOOKUP(B2153,home!$B$2:$E$405,3,FALSE)</f>
        <v>0.95</v>
      </c>
      <c r="G2153" s="10">
        <f>VLOOKUP(C2153,away!$B$2:$E$405,4,FALSE)</f>
        <v>0.74</v>
      </c>
      <c r="H2153" s="10">
        <f>VLOOKUP(A2153,away!$A$2:$E$405,3,FALSE)</f>
        <v>1.0958904109589001</v>
      </c>
      <c r="I2153" s="10">
        <f>VLOOKUP(C2153,away!$B$2:$E$405,3,FALSE)</f>
        <v>0.42</v>
      </c>
      <c r="J2153" s="10">
        <f>VLOOKUP(B2153,home!$B$2:$E$405,4,FALSE)</f>
        <v>0.91</v>
      </c>
      <c r="K2153" s="12">
        <f t="shared" si="2520"/>
        <v>0.95338356164383287</v>
      </c>
      <c r="L2153" s="12">
        <f t="shared" si="2521"/>
        <v>0.4188493150684916</v>
      </c>
      <c r="M2153" s="13">
        <f t="shared" si="2522"/>
        <v>0.25354020302457697</v>
      </c>
      <c r="N2153" s="13">
        <f t="shared" si="2523"/>
        <v>0.24172106177947167</v>
      </c>
      <c r="O2153" s="13">
        <f t="shared" si="2524"/>
        <v>0.10619514037917036</v>
      </c>
      <c r="P2153" s="13">
        <f t="shared" si="2525"/>
        <v>0.10124470116396024</v>
      </c>
      <c r="Q2153" s="13">
        <f t="shared" si="2526"/>
        <v>0.11522644340182081</v>
      </c>
      <c r="R2153" s="13">
        <f t="shared" si="2527"/>
        <v>2.2239880905708911E-2</v>
      </c>
      <c r="S2153" s="13">
        <f t="shared" si="2528"/>
        <v>1.010736107281769E-2</v>
      </c>
      <c r="T2153" s="13">
        <f t="shared" si="2529"/>
        <v>4.8262516896630962E-2</v>
      </c>
      <c r="U2153" s="13">
        <f t="shared" si="2530"/>
        <v>2.1203136868419431E-2</v>
      </c>
      <c r="V2153" s="13">
        <f t="shared" si="2531"/>
        <v>4.4845693072478757E-4</v>
      </c>
      <c r="W2153" s="13">
        <f t="shared" si="2532"/>
        <v>3.6618332335326492E-2</v>
      </c>
      <c r="X2153" s="13">
        <f t="shared" si="2533"/>
        <v>1.5337563417601899E-2</v>
      </c>
      <c r="Y2153" s="13">
        <f t="shared" si="2534"/>
        <v>3.2120639661410541E-3</v>
      </c>
      <c r="Z2153" s="13">
        <f t="shared" si="2535"/>
        <v>3.105052961520333E-3</v>
      </c>
      <c r="AA2153" s="13">
        <f t="shared" si="2536"/>
        <v>2.9603064515469862E-3</v>
      </c>
      <c r="AB2153" s="13">
        <f t="shared" si="2537"/>
        <v>1.4111537541665409E-3</v>
      </c>
      <c r="AC2153" s="13">
        <f t="shared" si="2538"/>
        <v>1.1192477414453848E-5</v>
      </c>
      <c r="AD2153" s="13">
        <f t="shared" si="2539"/>
        <v>8.7278290258277734E-3</v>
      </c>
      <c r="AE2153" s="13">
        <f t="shared" si="2540"/>
        <v>3.6556452095028629E-3</v>
      </c>
      <c r="AF2153" s="13">
        <f t="shared" si="2541"/>
        <v>7.6558224606684334E-4</v>
      </c>
      <c r="AG2153" s="13">
        <f t="shared" si="2542"/>
        <v>1.0688786646456487E-4</v>
      </c>
      <c r="AH2153" s="13">
        <f t="shared" si="2543"/>
        <v>3.2513732654604577E-4</v>
      </c>
      <c r="AI2153" s="13">
        <f t="shared" si="2544"/>
        <v>3.0998058240582301E-4</v>
      </c>
      <c r="AJ2153" s="13">
        <f t="shared" si="2545"/>
        <v>1.4776519584724657E-4</v>
      </c>
      <c r="AK2153" s="13">
        <f t="shared" si="2546"/>
        <v>4.6958969567948823E-5</v>
      </c>
      <c r="AL2153" s="13">
        <f t="shared" si="2547"/>
        <v>1.787770172292416E-7</v>
      </c>
      <c r="AM2153" s="13">
        <f t="shared" si="2548"/>
        <v>1.6641937444124219E-3</v>
      </c>
      <c r="AN2153" s="13">
        <f t="shared" si="2549"/>
        <v>6.9704640998841127E-4</v>
      </c>
      <c r="AO2153" s="13">
        <f t="shared" si="2550"/>
        <v>1.4597870569729851E-4</v>
      </c>
      <c r="AP2153" s="13">
        <f t="shared" si="2551"/>
        <v>2.038102696529946E-5</v>
      </c>
      <c r="AQ2153" s="13">
        <f t="shared" si="2552"/>
        <v>2.1341447962020342E-6</v>
      </c>
      <c r="AR2153" s="13">
        <f t="shared" si="2553"/>
        <v>2.7236709305402362E-5</v>
      </c>
      <c r="AS2153" s="13">
        <f t="shared" si="2554"/>
        <v>2.5967030925042228E-5</v>
      </c>
      <c r="AT2153" s="13">
        <f t="shared" si="2555"/>
        <v>1.2378270214316154E-5</v>
      </c>
      <c r="AU2153" s="13">
        <f t="shared" si="2556"/>
        <v>3.9337464479715025E-6</v>
      </c>
      <c r="AV2153" s="13">
        <f t="shared" si="2557"/>
        <v>9.3759229979271171E-7</v>
      </c>
      <c r="AW2153" s="13">
        <f t="shared" si="2558"/>
        <v>1.9830545246467466E-9</v>
      </c>
      <c r="AX2153" s="13">
        <f t="shared" si="2559"/>
        <v>2.6443582655221674E-4</v>
      </c>
      <c r="AY2153" s="13">
        <f t="shared" si="2560"/>
        <v>1.1075876483096642E-4</v>
      </c>
      <c r="AZ2153" s="13">
        <f t="shared" si="2561"/>
        <v>2.3195616393641211E-5</v>
      </c>
      <c r="BA2153" s="13">
        <f t="shared" si="2562"/>
        <v>3.2384893463560313E-6</v>
      </c>
      <c r="BB2153" s="13">
        <f t="shared" si="2563"/>
        <v>3.3910976114445771E-7</v>
      </c>
      <c r="BC2153" s="13">
        <f t="shared" si="2564"/>
        <v>2.8407178237679193E-8</v>
      </c>
      <c r="BD2153" s="13">
        <f t="shared" si="2565"/>
        <v>1.9013461728812301E-6</v>
      </c>
      <c r="BE2153" s="13">
        <f t="shared" si="2566"/>
        <v>1.8127121862193779E-6</v>
      </c>
      <c r="BF2153" s="13">
        <f t="shared" si="2567"/>
        <v>8.641050001665046E-7</v>
      </c>
      <c r="BG2153" s="13">
        <f t="shared" si="2568"/>
        <v>2.746078342309957E-7</v>
      </c>
      <c r="BH2153" s="13">
        <f t="shared" si="2569"/>
        <v>6.5451648763611468E-8</v>
      </c>
      <c r="BI2153" s="13">
        <f t="shared" si="2570"/>
        <v>1.2480105202742617E-8</v>
      </c>
      <c r="BJ2153" s="14">
        <f t="shared" si="2571"/>
        <v>0.47656565639077708</v>
      </c>
      <c r="BK2153" s="14">
        <f t="shared" si="2572"/>
        <v>0.36546285221134228</v>
      </c>
      <c r="BL2153" s="14">
        <f t="shared" si="2573"/>
        <v>0.15491484448551929</v>
      </c>
      <c r="BM2153" s="14">
        <f t="shared" si="2574"/>
        <v>0.15977021861267368</v>
      </c>
      <c r="BN2153" s="14">
        <f t="shared" si="2575"/>
        <v>0.84016743065470889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1.3434343434343401</v>
      </c>
      <c r="F2154" s="10">
        <f>VLOOKUP(B2154,home!$B$2:$E$405,3,FALSE)</f>
        <v>0.74</v>
      </c>
      <c r="G2154" s="10">
        <f>VLOOKUP(C2154,away!$B$2:$E$405,4,FALSE)</f>
        <v>0.83</v>
      </c>
      <c r="H2154" s="10">
        <f>VLOOKUP(A2154,away!$A$2:$E$405,3,FALSE)</f>
        <v>0.98989898989898994</v>
      </c>
      <c r="I2154" s="10">
        <f>VLOOKUP(C2154,away!$B$2:$E$405,3,FALSE)</f>
        <v>0.41</v>
      </c>
      <c r="J2154" s="10">
        <f>VLOOKUP(B2154,home!$B$2:$E$405,4,FALSE)</f>
        <v>1.01</v>
      </c>
      <c r="K2154" s="12">
        <f t="shared" si="2520"/>
        <v>0.82513737373737162</v>
      </c>
      <c r="L2154" s="12">
        <f t="shared" si="2521"/>
        <v>0.40991717171717174</v>
      </c>
      <c r="M2154" s="13">
        <f t="shared" si="2522"/>
        <v>0.29081889908618014</v>
      </c>
      <c r="N2154" s="13">
        <f t="shared" si="2523"/>
        <v>0.23996554262516437</v>
      </c>
      <c r="O2154" s="13">
        <f t="shared" si="2524"/>
        <v>0.11921166059530854</v>
      </c>
      <c r="P2154" s="13">
        <f t="shared" si="2525"/>
        <v>9.8365996542483791E-2</v>
      </c>
      <c r="Q2154" s="13">
        <f t="shared" si="2526"/>
        <v>9.9002268814595701E-2</v>
      </c>
      <c r="R2154" s="13">
        <f t="shared" si="2527"/>
        <v>2.4433453373468139E-2</v>
      </c>
      <c r="S2154" s="13">
        <f t="shared" si="2528"/>
        <v>8.3177789564224842E-3</v>
      </c>
      <c r="T2154" s="13">
        <f t="shared" si="2529"/>
        <v>4.0582730026062219E-2</v>
      </c>
      <c r="U2154" s="13">
        <f t="shared" si="2530"/>
        <v>2.0160955547918025E-2</v>
      </c>
      <c r="V2154" s="13">
        <f t="shared" si="2531"/>
        <v>3.1259874888902006E-4</v>
      </c>
      <c r="W2154" s="13">
        <f t="shared" si="2532"/>
        <v>2.7230157361238936E-2</v>
      </c>
      <c r="X2154" s="13">
        <f t="shared" si="2533"/>
        <v>1.1162109090932588E-2</v>
      </c>
      <c r="Y2154" s="13">
        <f t="shared" si="2534"/>
        <v>2.2877700944768085E-3</v>
      </c>
      <c r="Z2154" s="13">
        <f t="shared" si="2535"/>
        <v>3.33856403404515E-3</v>
      </c>
      <c r="AA2154" s="13">
        <f t="shared" si="2536"/>
        <v>2.7547739591060601E-3</v>
      </c>
      <c r="AB2154" s="13">
        <f t="shared" si="2537"/>
        <v>1.1365334749284378E-3</v>
      </c>
      <c r="AC2154" s="13">
        <f t="shared" si="2538"/>
        <v>6.6082980570173582E-6</v>
      </c>
      <c r="AD2154" s="13">
        <f t="shared" si="2539"/>
        <v>5.6171551328770119E-3</v>
      </c>
      <c r="AE2154" s="13">
        <f t="shared" si="2540"/>
        <v>2.3025683451655386E-3</v>
      </c>
      <c r="AF2154" s="13">
        <f t="shared" si="2541"/>
        <v>4.7193115186787296E-4</v>
      </c>
      <c r="AG2154" s="13">
        <f t="shared" si="2542"/>
        <v>6.4484227672968519E-5</v>
      </c>
      <c r="AH2154" s="13">
        <f t="shared" si="2543"/>
        <v>3.4213368160811478E-4</v>
      </c>
      <c r="AI2154" s="13">
        <f t="shared" si="2544"/>
        <v>2.8230728750921791E-4</v>
      </c>
      <c r="AJ2154" s="13">
        <f t="shared" si="2545"/>
        <v>1.1647114690113857E-4</v>
      </c>
      <c r="AK2154" s="13">
        <f t="shared" si="2546"/>
        <v>3.2034898756728368E-5</v>
      </c>
      <c r="AL2154" s="13">
        <f t="shared" si="2547"/>
        <v>8.9407095050675415E-8</v>
      </c>
      <c r="AM2154" s="13">
        <f t="shared" si="2548"/>
        <v>9.2698492684350727E-4</v>
      </c>
      <c r="AN2154" s="13">
        <f t="shared" si="2549"/>
        <v>3.7998703943613977E-4</v>
      </c>
      <c r="AO2154" s="13">
        <f t="shared" si="2550"/>
        <v>7.7881606247421901E-5</v>
      </c>
      <c r="AP2154" s="13">
        <f t="shared" si="2551"/>
        <v>1.0641669253911203E-5</v>
      </c>
      <c r="AQ2154" s="13">
        <f t="shared" si="2552"/>
        <v>1.0905507407282161E-6</v>
      </c>
      <c r="AR2154" s="13">
        <f t="shared" si="2553"/>
        <v>2.8049294222796353E-5</v>
      </c>
      <c r="AS2154" s="13">
        <f t="shared" si="2554"/>
        <v>2.3144520970185012E-5</v>
      </c>
      <c r="AT2154" s="13">
        <f t="shared" si="2555"/>
        <v>9.548704624873991E-6</v>
      </c>
      <c r="AU2154" s="13">
        <f t="shared" si="2556"/>
        <v>2.6263310189208072E-6</v>
      </c>
      <c r="AV2154" s="13">
        <f t="shared" si="2557"/>
        <v>5.4177096987932744E-7</v>
      </c>
      <c r="AW2154" s="13">
        <f t="shared" si="2558"/>
        <v>8.4002430820377309E-10</v>
      </c>
      <c r="AX2154" s="13">
        <f t="shared" si="2559"/>
        <v>1.2748165133829678E-4</v>
      </c>
      <c r="AY2154" s="13">
        <f t="shared" si="2560"/>
        <v>5.225691796242921E-5</v>
      </c>
      <c r="AZ2154" s="13">
        <f t="shared" si="2561"/>
        <v>1.0710504006907624E-5</v>
      </c>
      <c r="BA2154" s="13">
        <f t="shared" si="2562"/>
        <v>1.4634731700590032E-6</v>
      </c>
      <c r="BB2154" s="13">
        <f t="shared" si="2563"/>
        <v>1.4997569568863749E-7</v>
      </c>
      <c r="BC2154" s="13">
        <f t="shared" si="2564"/>
        <v>1.2295522600600305E-8</v>
      </c>
      <c r="BD2154" s="13">
        <f t="shared" si="2565"/>
        <v>1.9163145594119136E-6</v>
      </c>
      <c r="BE2154" s="13">
        <f t="shared" si="2566"/>
        <v>1.5812227628078348E-6</v>
      </c>
      <c r="BF2154" s="13">
        <f t="shared" si="2567"/>
        <v>6.5236299889850377E-7</v>
      </c>
      <c r="BG2154" s="13">
        <f t="shared" si="2568"/>
        <v>1.7942969721151577E-7</v>
      </c>
      <c r="BH2154" s="13">
        <f t="shared" si="2569"/>
        <v>3.701353728190047E-8</v>
      </c>
      <c r="BI2154" s="13">
        <f t="shared" si="2570"/>
        <v>6.1082505891035321E-9</v>
      </c>
      <c r="BJ2154" s="14">
        <f t="shared" si="2571"/>
        <v>0.43027537748027173</v>
      </c>
      <c r="BK2154" s="14">
        <f t="shared" si="2572"/>
        <v>0.39787422795708999</v>
      </c>
      <c r="BL2154" s="14">
        <f t="shared" si="2573"/>
        <v>0.16853860703911727</v>
      </c>
      <c r="BM2154" s="14">
        <f t="shared" si="2574"/>
        <v>0.12817669939538529</v>
      </c>
      <c r="BN2154" s="14">
        <f t="shared" si="2575"/>
        <v>0.87179782103720072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1.3434343434343401</v>
      </c>
      <c r="F2155" s="10">
        <f>VLOOKUP(B2155,home!$B$2:$E$405,3,FALSE)</f>
        <v>0.83</v>
      </c>
      <c r="G2155" s="10">
        <f>VLOOKUP(C2155,away!$B$2:$E$405,4,FALSE)</f>
        <v>1.24</v>
      </c>
      <c r="H2155" s="10">
        <f>VLOOKUP(A2155,away!$A$2:$E$405,3,FALSE)</f>
        <v>0.98989898989898994</v>
      </c>
      <c r="I2155" s="10">
        <f>VLOOKUP(C2155,away!$B$2:$E$405,3,FALSE)</f>
        <v>0.91</v>
      </c>
      <c r="J2155" s="10">
        <f>VLOOKUP(B2155,home!$B$2:$E$405,4,FALSE)</f>
        <v>0.9</v>
      </c>
      <c r="K2155" s="12">
        <f t="shared" si="2520"/>
        <v>1.3826626262626227</v>
      </c>
      <c r="L2155" s="12">
        <f t="shared" si="2521"/>
        <v>0.81072727272727274</v>
      </c>
      <c r="M2155" s="13">
        <f t="shared" si="2522"/>
        <v>0.11153800445915035</v>
      </c>
      <c r="N2155" s="13">
        <f t="shared" si="2523"/>
        <v>0.15421943017358095</v>
      </c>
      <c r="O2155" s="13">
        <f t="shared" si="2524"/>
        <v>9.0426902160609349E-2</v>
      </c>
      <c r="P2155" s="13">
        <f t="shared" si="2525"/>
        <v>0.12502989802618134</v>
      </c>
      <c r="Q2155" s="13">
        <f t="shared" si="2526"/>
        <v>0.10661672117226431</v>
      </c>
      <c r="R2155" s="13">
        <f t="shared" si="2527"/>
        <v>3.6655777884923364E-2</v>
      </c>
      <c r="S2155" s="13">
        <f t="shared" si="2528"/>
        <v>3.503845051791863E-2</v>
      </c>
      <c r="T2155" s="13">
        <f t="shared" si="2529"/>
        <v>8.6437083583113916E-2</v>
      </c>
      <c r="U2155" s="13">
        <f t="shared" si="2530"/>
        <v>5.0682574118067501E-2</v>
      </c>
      <c r="V2155" s="13">
        <f t="shared" si="2531"/>
        <v>4.3640868982466269E-3</v>
      </c>
      <c r="W2155" s="13">
        <f t="shared" si="2532"/>
        <v>4.9138318566517576E-2</v>
      </c>
      <c r="X2155" s="13">
        <f t="shared" si="2533"/>
        <v>3.9837774997836702E-2</v>
      </c>
      <c r="Y2155" s="13">
        <f t="shared" si="2534"/>
        <v>1.6148785337759441E-2</v>
      </c>
      <c r="Z2155" s="13">
        <f t="shared" si="2535"/>
        <v>9.9059462781135345E-3</v>
      </c>
      <c r="AA2155" s="13">
        <f t="shared" si="2536"/>
        <v>1.3696581696512911E-2</v>
      </c>
      <c r="AB2155" s="13">
        <f t="shared" si="2537"/>
        <v>9.4688758096605572E-3</v>
      </c>
      <c r="AC2155" s="13">
        <f t="shared" si="2538"/>
        <v>3.0574855545369617E-4</v>
      </c>
      <c r="AD2155" s="13">
        <f t="shared" si="2539"/>
        <v>1.6985429149827657E-2</v>
      </c>
      <c r="AE2155" s="13">
        <f t="shared" si="2540"/>
        <v>1.3770550650742095E-2</v>
      </c>
      <c r="AF2155" s="13">
        <f t="shared" si="2541"/>
        <v>5.5820804865144543E-3</v>
      </c>
      <c r="AG2155" s="13">
        <f t="shared" si="2542"/>
        <v>1.5085149629919972E-3</v>
      </c>
      <c r="AH2155" s="13">
        <f t="shared" si="2543"/>
        <v>2.0077552024594658E-3</v>
      </c>
      <c r="AI2155" s="13">
        <f t="shared" si="2544"/>
        <v>2.7760480811250482E-3</v>
      </c>
      <c r="AJ2155" s="13">
        <f t="shared" si="2545"/>
        <v>1.9191689652398372E-3</v>
      </c>
      <c r="AK2155" s="13">
        <f t="shared" si="2546"/>
        <v>8.8452106724007775E-4</v>
      </c>
      <c r="AL2155" s="13">
        <f t="shared" si="2547"/>
        <v>1.3709304158845104E-5</v>
      </c>
      <c r="AM2155" s="13">
        <f t="shared" si="2548"/>
        <v>4.6970236152996765E-3</v>
      </c>
      <c r="AN2155" s="13">
        <f t="shared" si="2549"/>
        <v>3.8080051455675009E-3</v>
      </c>
      <c r="AO2155" s="13">
        <f t="shared" si="2550"/>
        <v>1.5436268130986804E-3</v>
      </c>
      <c r="AP2155" s="13">
        <f t="shared" si="2551"/>
        <v>4.1715345209739497E-4</v>
      </c>
      <c r="AQ2155" s="13">
        <f t="shared" si="2552"/>
        <v>8.4549420131922002E-5</v>
      </c>
      <c r="AR2155" s="13">
        <f t="shared" si="2553"/>
        <v>3.255483799187913E-4</v>
      </c>
      <c r="AS2155" s="13">
        <f t="shared" si="2554"/>
        <v>4.5012357795405801E-4</v>
      </c>
      <c r="AT2155" s="13">
        <f t="shared" si="2555"/>
        <v>3.1118452421834321E-4</v>
      </c>
      <c r="AU2155" s="13">
        <f t="shared" si="2556"/>
        <v>1.43421070502673E-4</v>
      </c>
      <c r="AV2155" s="13">
        <f t="shared" si="2557"/>
        <v>4.9575738500655694E-5</v>
      </c>
      <c r="AW2155" s="13">
        <f t="shared" si="2558"/>
        <v>4.2687814229326129E-7</v>
      </c>
      <c r="AX2155" s="13">
        <f t="shared" si="2559"/>
        <v>1.0823998345913007E-3</v>
      </c>
      <c r="AY2155" s="13">
        <f t="shared" si="2560"/>
        <v>8.7753106589865629E-4</v>
      </c>
      <c r="AZ2155" s="13">
        <f t="shared" si="2561"/>
        <v>3.5571918389473711E-4</v>
      </c>
      <c r="BA2155" s="13">
        <f t="shared" si="2562"/>
        <v>9.6130414605250484E-5</v>
      </c>
      <c r="BB2155" s="13">
        <f t="shared" si="2563"/>
        <v>1.9483887214764177E-5</v>
      </c>
      <c r="BC2155" s="13">
        <f t="shared" si="2564"/>
        <v>3.1592237487503089E-6</v>
      </c>
      <c r="BD2155" s="13">
        <f t="shared" si="2565"/>
        <v>4.3988491698723939E-5</v>
      </c>
      <c r="BE2155" s="13">
        <f t="shared" si="2566"/>
        <v>6.0821243457489207E-5</v>
      </c>
      <c r="BF2155" s="13">
        <f t="shared" si="2567"/>
        <v>4.2047630105745208E-5</v>
      </c>
      <c r="BG2155" s="13">
        <f t="shared" si="2568"/>
        <v>1.9379228890042992E-5</v>
      </c>
      <c r="BH2155" s="13">
        <f t="shared" si="2569"/>
        <v>6.6987338780128387E-6</v>
      </c>
      <c r="BI2155" s="13">
        <f t="shared" si="2570"/>
        <v>1.852417795281524E-6</v>
      </c>
      <c r="BJ2155" s="14">
        <f t="shared" si="2571"/>
        <v>0.50322947113729755</v>
      </c>
      <c r="BK2155" s="14">
        <f t="shared" si="2572"/>
        <v>0.27716742882700812</v>
      </c>
      <c r="BL2155" s="14">
        <f t="shared" si="2573"/>
        <v>0.20997284602275795</v>
      </c>
      <c r="BM2155" s="14">
        <f t="shared" si="2574"/>
        <v>0.37491185420071121</v>
      </c>
      <c r="BN2155" s="14">
        <f t="shared" si="2575"/>
        <v>0.62448673387670961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1.3434343434343401</v>
      </c>
      <c r="F2156" s="10">
        <f>VLOOKUP(B2156,home!$B$2:$E$405,3,FALSE)</f>
        <v>0.91</v>
      </c>
      <c r="G2156" s="10">
        <f>VLOOKUP(C2156,away!$B$2:$E$405,4,FALSE)</f>
        <v>1.08</v>
      </c>
      <c r="H2156" s="10">
        <f>VLOOKUP(A2156,away!$A$2:$E$405,3,FALSE)</f>
        <v>0.98989898989898994</v>
      </c>
      <c r="I2156" s="10">
        <f>VLOOKUP(C2156,away!$B$2:$E$405,3,FALSE)</f>
        <v>0.99</v>
      </c>
      <c r="J2156" s="10">
        <f>VLOOKUP(B2156,home!$B$2:$E$405,4,FALSE)</f>
        <v>0.34</v>
      </c>
      <c r="K2156" s="12">
        <f t="shared" si="2520"/>
        <v>1.3203272727272695</v>
      </c>
      <c r="L2156" s="12">
        <f t="shared" si="2521"/>
        <v>0.3332</v>
      </c>
      <c r="M2156" s="13">
        <f t="shared" si="2522"/>
        <v>0.19137368952150152</v>
      </c>
      <c r="N2156" s="13">
        <f t="shared" si="2523"/>
        <v>0.25267590155767938</v>
      </c>
      <c r="O2156" s="13">
        <f t="shared" si="2524"/>
        <v>6.3765713348564304E-2</v>
      </c>
      <c r="P2156" s="13">
        <f t="shared" si="2525"/>
        <v>8.4191610399018763E-2</v>
      </c>
      <c r="Q2156" s="13">
        <f t="shared" si="2526"/>
        <v>0.16680744199377745</v>
      </c>
      <c r="R2156" s="13">
        <f t="shared" si="2527"/>
        <v>1.0623367843870812E-2</v>
      </c>
      <c r="S2156" s="13">
        <f t="shared" si="2528"/>
        <v>9.2596679294096162E-3</v>
      </c>
      <c r="T2156" s="13">
        <f t="shared" si="2529"/>
        <v>5.5580239672326642E-2</v>
      </c>
      <c r="U2156" s="13">
        <f t="shared" si="2530"/>
        <v>1.4026322292476523E-2</v>
      </c>
      <c r="V2156" s="13">
        <f t="shared" si="2531"/>
        <v>4.5262599210207889E-4</v>
      </c>
      <c r="W2156" s="13">
        <f t="shared" si="2532"/>
        <v>7.3413471652752152E-2</v>
      </c>
      <c r="X2156" s="13">
        <f t="shared" si="2533"/>
        <v>2.4461368754697014E-2</v>
      </c>
      <c r="Y2156" s="13">
        <f t="shared" si="2534"/>
        <v>4.0752640345325221E-3</v>
      </c>
      <c r="Z2156" s="13">
        <f t="shared" si="2535"/>
        <v>1.1799020551925851E-3</v>
      </c>
      <c r="AA2156" s="13">
        <f t="shared" si="2536"/>
        <v>1.5578568626177262E-3</v>
      </c>
      <c r="AB2156" s="13">
        <f t="shared" si="2537"/>
        <v>1.0284404513597617E-3</v>
      </c>
      <c r="AC2156" s="13">
        <f t="shared" si="2538"/>
        <v>1.2445320748769266E-5</v>
      </c>
      <c r="AD2156" s="13">
        <f t="shared" si="2539"/>
        <v>2.4232452202179722E-2</v>
      </c>
      <c r="AE2156" s="13">
        <f t="shared" si="2540"/>
        <v>8.074253073766283E-3</v>
      </c>
      <c r="AF2156" s="13">
        <f t="shared" si="2541"/>
        <v>1.3451705620894626E-3</v>
      </c>
      <c r="AG2156" s="13">
        <f t="shared" si="2542"/>
        <v>1.4940361042940301E-4</v>
      </c>
      <c r="AH2156" s="13">
        <f t="shared" si="2543"/>
        <v>9.8285841197542299E-5</v>
      </c>
      <c r="AI2156" s="13">
        <f t="shared" si="2544"/>
        <v>1.2976947665605654E-4</v>
      </c>
      <c r="AJ2156" s="13">
        <f t="shared" si="2545"/>
        <v>8.5669089598268105E-5</v>
      </c>
      <c r="AK2156" s="13">
        <f t="shared" si="2546"/>
        <v>3.7703745142103153E-5</v>
      </c>
      <c r="AL2156" s="13">
        <f t="shared" si="2547"/>
        <v>2.1900431525170187E-7</v>
      </c>
      <c r="AM2156" s="13">
        <f t="shared" si="2548"/>
        <v>6.3989535055195704E-3</v>
      </c>
      <c r="AN2156" s="13">
        <f t="shared" si="2549"/>
        <v>2.1321313080391209E-3</v>
      </c>
      <c r="AO2156" s="13">
        <f t="shared" si="2550"/>
        <v>3.5521307591931744E-4</v>
      </c>
      <c r="AP2156" s="13">
        <f t="shared" si="2551"/>
        <v>3.9452332298772199E-5</v>
      </c>
      <c r="AQ2156" s="13">
        <f t="shared" si="2552"/>
        <v>3.2863792804877226E-6</v>
      </c>
      <c r="AR2156" s="13">
        <f t="shared" si="2553"/>
        <v>6.5497684574042191E-6</v>
      </c>
      <c r="AS2156" s="13">
        <f t="shared" si="2554"/>
        <v>8.6478379243596082E-6</v>
      </c>
      <c r="AT2156" s="13">
        <f t="shared" si="2555"/>
        <v>5.7089881308285869E-6</v>
      </c>
      <c r="AU2156" s="13">
        <f t="shared" si="2556"/>
        <v>2.5125775762697544E-6</v>
      </c>
      <c r="AV2156" s="13">
        <f t="shared" si="2557"/>
        <v>8.2935617469798395E-7</v>
      </c>
      <c r="AW2156" s="13">
        <f t="shared" si="2558"/>
        <v>2.6763121048488365E-9</v>
      </c>
      <c r="AX2156" s="13">
        <f t="shared" si="2559"/>
        <v>1.4081188050418774E-3</v>
      </c>
      <c r="AY2156" s="13">
        <f t="shared" si="2560"/>
        <v>4.6918518583995351E-4</v>
      </c>
      <c r="AZ2156" s="13">
        <f t="shared" si="2561"/>
        <v>7.8166251960936243E-5</v>
      </c>
      <c r="BA2156" s="13">
        <f t="shared" si="2562"/>
        <v>8.6816650511279873E-6</v>
      </c>
      <c r="BB2156" s="13">
        <f t="shared" si="2563"/>
        <v>7.2318269875896104E-7</v>
      </c>
      <c r="BC2156" s="13">
        <f t="shared" si="2564"/>
        <v>4.8192895045297168E-8</v>
      </c>
      <c r="BD2156" s="13">
        <f t="shared" si="2565"/>
        <v>3.6373047500118105E-7</v>
      </c>
      <c r="BE2156" s="13">
        <f t="shared" si="2566"/>
        <v>4.8024326606610373E-7</v>
      </c>
      <c r="BF2156" s="13">
        <f t="shared" si="2567"/>
        <v>3.1703914086534764E-7</v>
      </c>
      <c r="BG2156" s="13">
        <f t="shared" si="2568"/>
        <v>1.3953180806884705E-7</v>
      </c>
      <c r="BH2156" s="13">
        <f t="shared" si="2569"/>
        <v>4.6056912901561387E-8</v>
      </c>
      <c r="BI2156" s="13">
        <f t="shared" si="2570"/>
        <v>1.2162039640311181E-8</v>
      </c>
      <c r="BJ2156" s="14">
        <f t="shared" si="2571"/>
        <v>0.62170892699877489</v>
      </c>
      <c r="BK2156" s="14">
        <f t="shared" si="2572"/>
        <v>0.2857594433529359</v>
      </c>
      <c r="BL2156" s="14">
        <f t="shared" si="2573"/>
        <v>9.1378736243389214E-2</v>
      </c>
      <c r="BM2156" s="14">
        <f t="shared" si="2574"/>
        <v>0.23012010147635267</v>
      </c>
      <c r="BN2156" s="14">
        <f t="shared" si="2575"/>
        <v>0.76943772466441229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1.3434343434343401</v>
      </c>
      <c r="F2157" s="10">
        <f>VLOOKUP(B2157,home!$B$2:$E$405,3,FALSE)</f>
        <v>0.74</v>
      </c>
      <c r="G2157" s="10">
        <f>VLOOKUP(C2157,away!$B$2:$E$405,4,FALSE)</f>
        <v>0.74</v>
      </c>
      <c r="H2157" s="10">
        <f>VLOOKUP(A2157,away!$A$2:$E$405,3,FALSE)</f>
        <v>0.98989898989898994</v>
      </c>
      <c r="I2157" s="10">
        <f>VLOOKUP(C2157,away!$B$2:$E$405,3,FALSE)</f>
        <v>0.83</v>
      </c>
      <c r="J2157" s="10">
        <f>VLOOKUP(B2157,home!$B$2:$E$405,4,FALSE)</f>
        <v>1.01</v>
      </c>
      <c r="K2157" s="12">
        <f t="shared" ref="K2157:K2220" si="2576">E2157*F2157*G2157</f>
        <v>0.73566464646464458</v>
      </c>
      <c r="L2157" s="12">
        <f t="shared" ref="L2157:L2220" si="2577">H2157*I2157*J2157</f>
        <v>0.82983232323232325</v>
      </c>
      <c r="M2157" s="13">
        <f t="shared" ref="M2157:M2220" si="2578">_xlfn.POISSON.DIST(0,K2157,FALSE) * _xlfn.POISSON.DIST(0,L2157,FALSE)</f>
        <v>0.20898412858262147</v>
      </c>
      <c r="N2157" s="13">
        <f t="shared" ref="N2157:N2220" si="2579">_xlfn.POISSON.DIST(1,K2157,FALSE) * _xlfn.POISSON.DIST(0,L2157,FALSE)</f>
        <v>0.15374223507045606</v>
      </c>
      <c r="O2157" s="13">
        <f t="shared" ref="O2157:O2220" si="2580">_xlfn.POISSON.DIST(0,K2157,FALSE) * _xlfn.POISSON.DIST(1,L2157,FALSE)</f>
        <v>0.17342178494039934</v>
      </c>
      <c r="P2157" s="13">
        <f t="shared" ref="P2157:P2220" si="2581">_xlfn.POISSON.DIST(1,K2157,FALSE) * _xlfn.POISSON.DIST(1,L2157,FALSE)</f>
        <v>0.12758027610744652</v>
      </c>
      <c r="Q2157" s="13">
        <f t="shared" ref="Q2157:Q2220" si="2582">_xlfn.POISSON.DIST(2,K2157,FALSE) * _xlfn.POISSON.DIST(0,L2157,FALSE)</f>
        <v>5.655136350489566E-2</v>
      </c>
      <c r="R2157" s="13">
        <f t="shared" ref="R2157:R2220" si="2583">_xlfn.POISSON.DIST(0,K2157,FALSE) * _xlfn.POISSON.DIST(2,L2157,FALSE)</f>
        <v>7.1955501348093948E-2</v>
      </c>
      <c r="S2157" s="13">
        <f t="shared" ref="S2157:S2220" si="2584">_xlfn.POISSON.DIST(2,K2157,FALSE) * _xlfn.POISSON.DIST(2,L2157,FALSE)</f>
        <v>1.9471247603878816E-2</v>
      </c>
      <c r="T2157" s="13">
        <f t="shared" ref="T2157:T2220" si="2585">_xlfn.POISSON.DIST(2,K2157,FALSE) * _xlfn.POISSON.DIST(1,L2157,FALSE)</f>
        <v>4.6928149359223188E-2</v>
      </c>
      <c r="U2157" s="13">
        <f t="shared" ref="U2157:U2220" si="2586">_xlfn.POISSON.DIST(1,K2157,FALSE) * _xlfn.POISSON.DIST(2,L2157,FALSE)</f>
        <v>5.2935118460431793E-2</v>
      </c>
      <c r="V2157" s="13">
        <f t="shared" ref="V2157:V2220" si="2587">_xlfn.POISSON.DIST(3,K2157,FALSE) * _xlfn.POISSON.DIST(3,L2157,FALSE)</f>
        <v>1.3207526876202805E-3</v>
      </c>
      <c r="W2157" s="13">
        <f t="shared" ref="W2157:W2220" si="2588">_xlfn.POISSON.DIST(3,K2157,FALSE) * _xlfn.POISSON.DIST(0,L2157,FALSE)</f>
        <v>1.386761294664089E-2</v>
      </c>
      <c r="X2157" s="13">
        <f t="shared" ref="X2157:X2220" si="2589">_xlfn.POISSON.DIST(3,K2157,FALSE) * _xlfn.POISSON.DIST(1,L2157,FALSE)</f>
        <v>1.1507793469197655E-2</v>
      </c>
      <c r="Y2157" s="13">
        <f t="shared" ref="Y2157:Y2220" si="2590">_xlfn.POISSON.DIST(3,K2157,FALSE) * _xlfn.POISSON.DIST(2,L2157,FALSE)</f>
        <v>4.7747694949110226E-3</v>
      </c>
      <c r="Z2157" s="13">
        <f t="shared" ref="Z2157:Z2220" si="2591">_xlfn.POISSON.DIST(0,K2157,FALSE) * _xlfn.POISSON.DIST(3,L2157,FALSE)</f>
        <v>1.9903666951011794E-2</v>
      </c>
      <c r="AA2157" s="13">
        <f t="shared" ref="AA2157:AA2220" si="2592">_xlfn.POISSON.DIST(1,K2157,FALSE) * _xlfn.POISSON.DIST(3,L2157,FALSE)</f>
        <v>1.4642424110866123E-2</v>
      </c>
      <c r="AB2157" s="13">
        <f t="shared" ref="AB2157:AB2220" si="2593">_xlfn.POISSON.DIST(2,K2157,FALSE) * _xlfn.POISSON.DIST(3,L2157,FALSE)</f>
        <v>5.3859568784528564E-3</v>
      </c>
      <c r="AC2157" s="13">
        <f t="shared" ref="AC2157:AC2220" si="2594">_xlfn.POISSON.DIST(4,K2157,FALSE) * _xlfn.POISSON.DIST(4,L2157,FALSE)</f>
        <v>5.0393178688695971E-5</v>
      </c>
      <c r="AD2157" s="13">
        <f t="shared" ref="AD2157:AD2220" si="2595">_xlfn.POISSON.DIST(4,K2157,FALSE) * _xlfn.POISSON.DIST(0,L2157,FALSE)</f>
        <v>2.5504781439247741E-3</v>
      </c>
      <c r="AE2157" s="13">
        <f t="shared" ref="AE2157:AE2220" si="2596">_xlfn.POISSON.DIST(4,K2157,FALSE) * _xlfn.POISSON.DIST(1,L2157,FALSE)</f>
        <v>2.1164692035263591E-3</v>
      </c>
      <c r="AF2157" s="13">
        <f t="shared" ref="AF2157:AF2220" si="2597">_xlfn.POISSON.DIST(4,K2157,FALSE) * _xlfn.POISSON.DIST(2,L2157,FALSE)</f>
        <v>8.7815727810597148E-4</v>
      </c>
      <c r="AG2157" s="13">
        <f t="shared" ref="AG2157:AG2220" si="2598">_xlfn.POISSON.DIST(4,K2157,FALSE) * _xlfn.POISSON.DIST(3,L2157,FALSE)</f>
        <v>2.4290776475135062E-4</v>
      </c>
      <c r="AH2157" s="13">
        <f t="shared" ref="AH2157:AH2220" si="2599">_xlfn.POISSON.DIST(0,K2157,FALSE) * _xlfn.POISSON.DIST(4,L2157,FALSE)</f>
        <v>4.1291765467001314E-3</v>
      </c>
      <c r="AI2157" s="13">
        <f t="shared" ref="AI2157:AI2220" si="2600">_xlfn.POISSON.DIST(1,K2157,FALSE) * _xlfn.POISSON.DIST(4,L2157,FALSE)</f>
        <v>3.0376892044182541E-3</v>
      </c>
      <c r="AJ2157" s="13">
        <f t="shared" ref="AJ2157:AJ2220" si="2601">_xlfn.POISSON.DIST(2,K2157,FALSE) * _xlfn.POISSON.DIST(4,L2157,FALSE)</f>
        <v>1.1173602773189111E-3</v>
      </c>
      <c r="AK2157" s="13">
        <f t="shared" ref="AK2157:AK2220" si="2602">_xlfn.POISSON.DIST(3,K2157,FALSE) * _xlfn.POISSON.DIST(4,L2157,FALSE)</f>
        <v>2.7400081779581798E-4</v>
      </c>
      <c r="AL2157" s="13">
        <f t="shared" ref="AL2157:AL2220" si="2603">_xlfn.POISSON.DIST(5,K2157,FALSE) * _xlfn.POISSON.DIST(5,L2157,FALSE)</f>
        <v>1.230557687732533E-6</v>
      </c>
      <c r="AM2157" s="13">
        <f t="shared" ref="AM2157:AM2220" si="2604">_xlfn.POISSON.DIST(5,K2157,FALSE) * _xlfn.POISSON.DIST(0,L2157,FALSE)</f>
        <v>3.7525932041324451E-4</v>
      </c>
      <c r="AN2157" s="13">
        <f t="shared" ref="AN2157:AN2220" si="2605">_xlfn.POISSON.DIST(5,K2157,FALSE) * _xlfn.POISSON.DIST(1,L2157,FALSE)</f>
        <v>3.1140231367310551E-4</v>
      </c>
      <c r="AO2157" s="13">
        <f t="shared" ref="AO2157:AO2220" si="2606">_xlfn.POISSON.DIST(5,K2157,FALSE) * _xlfn.POISSON.DIST(2,L2157,FALSE)</f>
        <v>1.2920585270763686E-4</v>
      </c>
      <c r="AP2157" s="13">
        <f t="shared" ref="AP2157:AP2220" si="2607">_xlfn.POISSON.DIST(5,K2157,FALSE) * _xlfn.POISSON.DIST(3,L2157,FALSE)</f>
        <v>3.5739730975863895E-5</v>
      </c>
      <c r="AQ2157" s="13">
        <f t="shared" ref="AQ2157:AQ2220" si="2608">_xlfn.POISSON.DIST(5,K2157,FALSE) * _xlfn.POISSON.DIST(4,L2157,FALSE)</f>
        <v>7.4144959968498394E-6</v>
      </c>
      <c r="AR2157" s="13">
        <f t="shared" ref="AR2157:AR2220" si="2609">_xlfn.POISSON.DIST(0,K2157,FALSE) * _xlfn.POISSON.DIST(5,L2157,FALSE)</f>
        <v>6.853048333569186E-4</v>
      </c>
      <c r="AS2157" s="13">
        <f t="shared" ref="AS2157:AS2220" si="2610">_xlfn.POISSON.DIST(1,K2157,FALSE) * _xlfn.POISSON.DIST(5,L2157,FALSE)</f>
        <v>5.0415453795202975E-4</v>
      </c>
      <c r="AT2157" s="13">
        <f t="shared" ref="AT2157:AT2220" si="2611">_xlfn.POISSON.DIST(2,K2157,FALSE) * _xlfn.POISSON.DIST(5,L2157,FALSE)</f>
        <v>1.8544433496301308E-4</v>
      </c>
      <c r="AU2157" s="13">
        <f t="shared" ref="AU2157:AU2220" si="2612">_xlfn.POISSON.DIST(3,K2157,FALSE) * _xlfn.POISSON.DIST(5,L2157,FALSE)</f>
        <v>4.5474947039812049E-5</v>
      </c>
      <c r="AV2157" s="13">
        <f t="shared" ref="AV2157:AV2220" si="2613">_xlfn.POISSON.DIST(4,K2157,FALSE) * _xlfn.POISSON.DIST(5,L2157,FALSE)</f>
        <v>8.3635777092604391E-6</v>
      </c>
      <c r="AW2157" s="13">
        <f t="shared" ref="AW2157:AW2220" si="2614">_xlfn.POISSON.DIST(6,K2157,FALSE) * _xlfn.POISSON.DIST(6,L2157,FALSE)</f>
        <v>2.0867465793778603E-8</v>
      </c>
      <c r="AX2157" s="13">
        <f t="shared" ref="AX2157:AX2220" si="2615">_xlfn.POISSON.DIST(6,K2157,FALSE) * _xlfn.POISSON.DIST(0,L2157,FALSE)</f>
        <v>4.6010835880728696E-5</v>
      </c>
      <c r="AY2157" s="13">
        <f t="shared" ref="AY2157:AY2220" si="2616">_xlfn.POISSON.DIST(6,K2157,FALSE) * _xlfn.POISSON.DIST(1,L2157,FALSE)</f>
        <v>3.8181278832766235E-5</v>
      </c>
      <c r="AZ2157" s="13">
        <f t="shared" ref="AZ2157:AZ2220" si="2617">_xlfn.POISSON.DIST(6,K2157,FALSE) * _xlfn.POISSON.DIST(2,L2157,FALSE)</f>
        <v>1.5842029658887761E-5</v>
      </c>
      <c r="BA2157" s="13">
        <f t="shared" ref="BA2157:BA2220" si="2618">_xlfn.POISSON.DIST(6,K2157,FALSE) * _xlfn.POISSON.DIST(3,L2157,FALSE)</f>
        <v>4.3820760921834013E-6</v>
      </c>
      <c r="BB2157" s="13">
        <f t="shared" ref="BB2157:BB2220" si="2619">_xlfn.POISSON.DIST(6,K2157,FALSE) * _xlfn.POISSON.DIST(4,L2157,FALSE)</f>
        <v>9.0909709603934284E-7</v>
      </c>
      <c r="BC2157" s="13">
        <f t="shared" ref="BC2157:BC2220" si="2620">_xlfn.POISSON.DIST(6,K2157,FALSE) * _xlfn.POISSON.DIST(5,L2157,FALSE)</f>
        <v>1.5087963105001732E-7</v>
      </c>
      <c r="BD2157" s="13">
        <f t="shared" ref="BD2157:BD2220" si="2621">_xlfn.POISSON.DIST(0,K2157,FALSE) * _xlfn.POISSON.DIST(6,L2157,FALSE)</f>
        <v>9.4781350331151946E-5</v>
      </c>
      <c r="BE2157" s="13">
        <f t="shared" ref="BE2157:BE2220" si="2622">_xlfn.POISSON.DIST(1,K2157,FALSE) * _xlfn.POISSON.DIST(6,L2157,FALSE)</f>
        <v>6.972728858280852E-5</v>
      </c>
      <c r="BF2157" s="13">
        <f t="shared" ref="BF2157:BF2220" si="2623">_xlfn.POISSON.DIST(2,K2157,FALSE) * _xlfn.POISSON.DIST(6,L2157,FALSE)</f>
        <v>2.5647950552105039E-5</v>
      </c>
      <c r="BG2157" s="13">
        <f t="shared" ref="BG2157:BG2220" si="2624">_xlfn.POISSON.DIST(3,K2157,FALSE) * _xlfn.POISSON.DIST(6,L2157,FALSE)</f>
        <v>6.28943015848568E-6</v>
      </c>
      <c r="BH2157" s="13">
        <f t="shared" ref="BH2157:BH2220" si="2625">_xlfn.POISSON.DIST(4,K2157,FALSE) * _xlfn.POISSON.DIST(6,L2157,FALSE)</f>
        <v>1.1567278535016099E-6</v>
      </c>
      <c r="BI2157" s="13">
        <f t="shared" ref="BI2157:BI2220" si="2626">_xlfn.POISSON.DIST(5,K2157,FALSE) * _xlfn.POISSON.DIST(6,L2157,FALSE)</f>
        <v>1.7019275748041389E-7</v>
      </c>
      <c r="BJ2157" s="14">
        <f t="shared" ref="BJ2157:BJ2220" si="2627">SUM(N2157,Q2157,T2157,W2157,X2157,Y2157,AD2157,AE2157,AF2157,AG2157,AM2157,AN2157,AO2157,AP2157,AQ2157,AX2157,AY2157,AZ2157,BA2157,BB2157,BC2157)</f>
        <v>0.29412443414659134</v>
      </c>
      <c r="BK2157" s="14">
        <f t="shared" ref="BK2157:BK2220" si="2628">SUM(M2157,P2157,S2157,V2157,AC2157,AL2157,AY2157)</f>
        <v>0.35744620999677629</v>
      </c>
      <c r="BL2157" s="14">
        <f t="shared" ref="BL2157:BL2220" si="2629">SUM(O2157,R2157,U2157,AA2157,AB2157,AH2157,AI2157,AJ2157,AK2157,AR2157,AS2157,AT2157,AU2157,AV2157,BD2157,BE2157,BF2157,BG2157,BH2157,BI2157)</f>
        <v>0.32852552775573385</v>
      </c>
      <c r="BM2157" s="14">
        <f t="shared" ref="BM2157:BM2220" si="2630">SUM(S2157:BI2157)</f>
        <v>0.20772638888483302</v>
      </c>
      <c r="BN2157" s="14">
        <f t="shared" ref="BN2157:BN2220" si="2631">SUM(M2157:R2157)</f>
        <v>0.79223528955391298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</v>
      </c>
      <c r="F2158" s="10">
        <f>VLOOKUP(B2158,home!$B$2:$E$405,3,FALSE)</f>
        <v>0.74</v>
      </c>
      <c r="G2158" s="10">
        <f>VLOOKUP(C2158,away!$B$2:$E$405,4,FALSE)</f>
        <v>1.01</v>
      </c>
      <c r="H2158" s="10">
        <f>VLOOKUP(A2158,away!$A$2:$E$405,3,FALSE)</f>
        <v>1.0857142857142901</v>
      </c>
      <c r="I2158" s="10">
        <f>VLOOKUP(C2158,away!$B$2:$E$405,3,FALSE)</f>
        <v>0.28000000000000003</v>
      </c>
      <c r="J2158" s="10">
        <f>VLOOKUP(B2158,home!$B$2:$E$405,4,FALSE)</f>
        <v>1.05</v>
      </c>
      <c r="K2158" s="12">
        <f t="shared" si="2576"/>
        <v>1.1584700000000001</v>
      </c>
      <c r="L2158" s="12">
        <f t="shared" si="2577"/>
        <v>0.31920000000000137</v>
      </c>
      <c r="M2158" s="13">
        <f t="shared" si="2578"/>
        <v>0.22816870258906055</v>
      </c>
      <c r="N2158" s="13">
        <f t="shared" si="2579"/>
        <v>0.26432659688834903</v>
      </c>
      <c r="O2158" s="13">
        <f t="shared" si="2580"/>
        <v>7.2831449866428435E-2</v>
      </c>
      <c r="P2158" s="13">
        <f t="shared" si="2581"/>
        <v>8.4373049726761351E-2</v>
      </c>
      <c r="Q2158" s="13">
        <f t="shared" si="2582"/>
        <v>0.1531072163486229</v>
      </c>
      <c r="R2158" s="13">
        <f t="shared" si="2583"/>
        <v>1.1623899398682028E-2</v>
      </c>
      <c r="S2158" s="13">
        <f t="shared" si="2584"/>
        <v>7.7999430239735421E-3</v>
      </c>
      <c r="T2158" s="13">
        <f t="shared" si="2585"/>
        <v>4.887182345848063E-2</v>
      </c>
      <c r="U2158" s="13">
        <f t="shared" si="2586"/>
        <v>1.346593873639117E-2</v>
      </c>
      <c r="V2158" s="13">
        <f t="shared" si="2587"/>
        <v>3.2047679982205211E-4</v>
      </c>
      <c r="W2158" s="13">
        <f t="shared" si="2588"/>
        <v>5.9123372307796386E-2</v>
      </c>
      <c r="X2158" s="13">
        <f t="shared" si="2589"/>
        <v>1.8872180440648686E-2</v>
      </c>
      <c r="Y2158" s="13">
        <f t="shared" si="2590"/>
        <v>3.011999998327543E-3</v>
      </c>
      <c r="Z2158" s="13">
        <f t="shared" si="2591"/>
        <v>1.2367828960197736E-3</v>
      </c>
      <c r="AA2158" s="13">
        <f t="shared" si="2592"/>
        <v>1.4327758815520272E-3</v>
      </c>
      <c r="AB2158" s="13">
        <f t="shared" si="2593"/>
        <v>8.2991393775078874E-4</v>
      </c>
      <c r="AC2158" s="13">
        <f t="shared" si="2594"/>
        <v>7.4066920278825877E-6</v>
      </c>
      <c r="AD2158" s="13">
        <f t="shared" si="2595"/>
        <v>1.7123163279353214E-2</v>
      </c>
      <c r="AE2158" s="13">
        <f t="shared" si="2596"/>
        <v>5.4657137187695696E-3</v>
      </c>
      <c r="AF2158" s="13">
        <f t="shared" si="2597"/>
        <v>8.7232790951562698E-4</v>
      </c>
      <c r="AG2158" s="13">
        <f t="shared" si="2598"/>
        <v>9.2815689572463148E-5</v>
      </c>
      <c r="AH2158" s="13">
        <f t="shared" si="2599"/>
        <v>9.8695275102378313E-5</v>
      </c>
      <c r="AI2158" s="13">
        <f t="shared" si="2600"/>
        <v>1.1433551534785221E-4</v>
      </c>
      <c r="AJ2158" s="13">
        <f t="shared" si="2601"/>
        <v>6.6227132232513203E-5</v>
      </c>
      <c r="AK2158" s="13">
        <f t="shared" si="2602"/>
        <v>2.5574048625799855E-5</v>
      </c>
      <c r="AL2158" s="13">
        <f t="shared" si="2603"/>
        <v>1.0955493679689379E-7</v>
      </c>
      <c r="AM2158" s="13">
        <f t="shared" si="2604"/>
        <v>3.9673341928464639E-3</v>
      </c>
      <c r="AN2158" s="13">
        <f t="shared" si="2605"/>
        <v>1.2663730743565965E-3</v>
      </c>
      <c r="AO2158" s="13">
        <f t="shared" si="2606"/>
        <v>2.0211314266731369E-4</v>
      </c>
      <c r="AP2158" s="13">
        <f t="shared" si="2607"/>
        <v>2.1504838379802277E-5</v>
      </c>
      <c r="AQ2158" s="13">
        <f t="shared" si="2608"/>
        <v>1.7160861027082283E-6</v>
      </c>
      <c r="AR2158" s="13">
        <f t="shared" si="2609"/>
        <v>6.3007063625358598E-6</v>
      </c>
      <c r="AS2158" s="13">
        <f t="shared" si="2610"/>
        <v>7.2991792998069182E-6</v>
      </c>
      <c r="AT2158" s="13">
        <f t="shared" si="2611"/>
        <v>4.2279401217236617E-6</v>
      </c>
      <c r="AU2158" s="13">
        <f t="shared" si="2612"/>
        <v>1.6326472642710702E-6</v>
      </c>
      <c r="AV2158" s="13">
        <f t="shared" si="2613"/>
        <v>4.7284321906002655E-7</v>
      </c>
      <c r="AW2158" s="13">
        <f t="shared" si="2614"/>
        <v>1.1253228209957358E-9</v>
      </c>
      <c r="AX2158" s="13">
        <f t="shared" si="2615"/>
        <v>7.6600627373113993E-4</v>
      </c>
      <c r="AY2158" s="13">
        <f t="shared" si="2616"/>
        <v>2.4450920257498089E-4</v>
      </c>
      <c r="AZ2158" s="13">
        <f t="shared" si="2617"/>
        <v>3.9023668730967115E-5</v>
      </c>
      <c r="BA2158" s="13">
        <f t="shared" si="2618"/>
        <v>4.1521183529749206E-6</v>
      </c>
      <c r="BB2158" s="13">
        <f t="shared" si="2619"/>
        <v>3.3133904456739992E-7</v>
      </c>
      <c r="BC2158" s="13">
        <f t="shared" si="2620"/>
        <v>2.1152684605182908E-8</v>
      </c>
      <c r="BD2158" s="13">
        <f t="shared" si="2621"/>
        <v>3.3519757848690925E-7</v>
      </c>
      <c r="BE2158" s="13">
        <f t="shared" si="2622"/>
        <v>3.883163387497298E-7</v>
      </c>
      <c r="BF2158" s="13">
        <f t="shared" si="2623"/>
        <v>2.2492641447569982E-7</v>
      </c>
      <c r="BG2158" s="13">
        <f t="shared" si="2624"/>
        <v>8.6856834459221323E-8</v>
      </c>
      <c r="BH2158" s="13">
        <f t="shared" si="2625"/>
        <v>2.5155259253993525E-8</v>
      </c>
      <c r="BI2158" s="13">
        <f t="shared" si="2626"/>
        <v>5.8283226375947761E-9</v>
      </c>
      <c r="BJ2158" s="14">
        <f t="shared" si="2627"/>
        <v>0.57738029512890821</v>
      </c>
      <c r="BK2158" s="14">
        <f t="shared" si="2628"/>
        <v>0.32091419758915712</v>
      </c>
      <c r="BL2158" s="14">
        <f t="shared" si="2629"/>
        <v>0.10050980938912848</v>
      </c>
      <c r="BM2158" s="14">
        <f t="shared" si="2630"/>
        <v>0.18536566210805708</v>
      </c>
      <c r="BN2158" s="14">
        <f t="shared" si="2631"/>
        <v>0.81443091481790419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</v>
      </c>
      <c r="F2159" s="10">
        <f>VLOOKUP(B2159,home!$B$2:$E$405,3,FALSE)</f>
        <v>1.2</v>
      </c>
      <c r="G2159" s="10">
        <f>VLOOKUP(C2159,away!$B$2:$E$405,4,FALSE)</f>
        <v>0.55000000000000004</v>
      </c>
      <c r="H2159" s="10">
        <f>VLOOKUP(A2159,away!$A$2:$E$405,3,FALSE)</f>
        <v>1.0857142857142901</v>
      </c>
      <c r="I2159" s="10">
        <f>VLOOKUP(C2159,away!$B$2:$E$405,3,FALSE)</f>
        <v>0.65</v>
      </c>
      <c r="J2159" s="10">
        <f>VLOOKUP(B2159,home!$B$2:$E$405,4,FALSE)</f>
        <v>0.53</v>
      </c>
      <c r="K2159" s="12">
        <f t="shared" si="2576"/>
        <v>1.0229999999999999</v>
      </c>
      <c r="L2159" s="12">
        <f t="shared" si="2577"/>
        <v>0.37402857142857299</v>
      </c>
      <c r="M2159" s="13">
        <f t="shared" si="2578"/>
        <v>0.24733079893508017</v>
      </c>
      <c r="N2159" s="13">
        <f t="shared" si="2579"/>
        <v>0.25301940731058697</v>
      </c>
      <c r="O2159" s="13">
        <f t="shared" si="2580"/>
        <v>9.2508785395975651E-2</v>
      </c>
      <c r="P2159" s="13">
        <f t="shared" si="2581"/>
        <v>9.4636487460083074E-2</v>
      </c>
      <c r="Q2159" s="13">
        <f t="shared" si="2582"/>
        <v>0.12941942683936525</v>
      </c>
      <c r="R2159" s="13">
        <f t="shared" si="2583"/>
        <v>1.7300464423124603E-2</v>
      </c>
      <c r="S2159" s="13">
        <f t="shared" si="2584"/>
        <v>9.0527188661340824E-3</v>
      </c>
      <c r="T2159" s="13">
        <f t="shared" si="2585"/>
        <v>4.8406563335832493E-2</v>
      </c>
      <c r="U2159" s="13">
        <f t="shared" si="2586"/>
        <v>1.7698375104856466E-2</v>
      </c>
      <c r="V2159" s="13">
        <f t="shared" si="2587"/>
        <v>3.8487254907340531E-4</v>
      </c>
      <c r="W2159" s="13">
        <f t="shared" si="2588"/>
        <v>4.4132024552223544E-2</v>
      </c>
      <c r="X2159" s="13">
        <f t="shared" si="2589"/>
        <v>1.6506638097518879E-2</v>
      </c>
      <c r="Y2159" s="13">
        <f t="shared" si="2590"/>
        <v>3.0869771333517219E-3</v>
      </c>
      <c r="Z2159" s="13">
        <f t="shared" si="2591"/>
        <v>2.1569559977440483E-3</v>
      </c>
      <c r="AA2159" s="13">
        <f t="shared" si="2592"/>
        <v>2.2065659856921613E-3</v>
      </c>
      <c r="AB2159" s="13">
        <f t="shared" si="2593"/>
        <v>1.1286585016815405E-3</v>
      </c>
      <c r="AC2159" s="13">
        <f t="shared" si="2594"/>
        <v>9.2040160184609415E-6</v>
      </c>
      <c r="AD2159" s="13">
        <f t="shared" si="2595"/>
        <v>1.1286765279231168E-2</v>
      </c>
      <c r="AE2159" s="13">
        <f t="shared" si="2596"/>
        <v>4.2215726934404525E-3</v>
      </c>
      <c r="AF2159" s="13">
        <f t="shared" si="2597"/>
        <v>7.8949440185470269E-4</v>
      </c>
      <c r="AG2159" s="13">
        <f t="shared" si="2598"/>
        <v>9.8431154425523374E-5</v>
      </c>
      <c r="AH2159" s="13">
        <f t="shared" si="2599"/>
        <v>2.0169079261762467E-4</v>
      </c>
      <c r="AI2159" s="13">
        <f t="shared" si="2600"/>
        <v>2.0632968084783001E-4</v>
      </c>
      <c r="AJ2159" s="13">
        <f t="shared" si="2601"/>
        <v>1.0553763175366505E-4</v>
      </c>
      <c r="AK2159" s="13">
        <f t="shared" si="2602"/>
        <v>3.5988332427999782E-5</v>
      </c>
      <c r="AL2159" s="13">
        <f t="shared" si="2603"/>
        <v>1.4086975827739343E-7</v>
      </c>
      <c r="AM2159" s="13">
        <f t="shared" si="2604"/>
        <v>2.3092721761306979E-3</v>
      </c>
      <c r="AN2159" s="13">
        <f t="shared" si="2605"/>
        <v>8.6373377307791678E-4</v>
      </c>
      <c r="AO2159" s="13">
        <f t="shared" si="2606"/>
        <v>1.6153055461947221E-4</v>
      </c>
      <c r="AP2159" s="13">
        <f t="shared" si="2607"/>
        <v>2.0139014195462088E-5</v>
      </c>
      <c r="AQ2159" s="13">
        <f t="shared" si="2608"/>
        <v>1.8831416773771091E-6</v>
      </c>
      <c r="AR2159" s="13">
        <f t="shared" si="2609"/>
        <v>1.5087623806613354E-5</v>
      </c>
      <c r="AS2159" s="13">
        <f t="shared" si="2610"/>
        <v>1.5434639154165458E-5</v>
      </c>
      <c r="AT2159" s="13">
        <f t="shared" si="2611"/>
        <v>7.8948179273556324E-6</v>
      </c>
      <c r="AU2159" s="13">
        <f t="shared" si="2612"/>
        <v>2.6921329132282702E-6</v>
      </c>
      <c r="AV2159" s="13">
        <f t="shared" si="2613"/>
        <v>6.8851299255812998E-7</v>
      </c>
      <c r="AW2159" s="13">
        <f t="shared" si="2614"/>
        <v>1.4972546855066486E-9</v>
      </c>
      <c r="AX2159" s="13">
        <f t="shared" si="2615"/>
        <v>3.9373090603028374E-4</v>
      </c>
      <c r="AY2159" s="13">
        <f t="shared" si="2616"/>
        <v>1.4726660830978472E-4</v>
      </c>
      <c r="AZ2159" s="13">
        <f t="shared" si="2617"/>
        <v>2.7540959562619996E-5</v>
      </c>
      <c r="BA2159" s="13">
        <f t="shared" si="2618"/>
        <v>3.4337019203262843E-6</v>
      </c>
      <c r="BB2159" s="13">
        <f t="shared" si="2619"/>
        <v>3.2107565599279692E-7</v>
      </c>
      <c r="BC2159" s="13">
        <f t="shared" si="2620"/>
        <v>2.4018293786295567E-8</v>
      </c>
      <c r="BD2159" s="13">
        <f t="shared" si="2621"/>
        <v>9.405337297732191E-7</v>
      </c>
      <c r="BE2159" s="13">
        <f t="shared" si="2622"/>
        <v>9.6216600555800297E-7</v>
      </c>
      <c r="BF2159" s="13">
        <f t="shared" si="2623"/>
        <v>4.9214791184291855E-7</v>
      </c>
      <c r="BG2159" s="13">
        <f t="shared" si="2624"/>
        <v>1.6782243793843522E-7</v>
      </c>
      <c r="BH2159" s="13">
        <f t="shared" si="2625"/>
        <v>4.2920588502754796E-8</v>
      </c>
      <c r="BI2159" s="13">
        <f t="shared" si="2626"/>
        <v>8.7815524076636332E-9</v>
      </c>
      <c r="BJ2159" s="14">
        <f t="shared" si="2627"/>
        <v>0.51489617672730437</v>
      </c>
      <c r="BK2159" s="14">
        <f t="shared" si="2628"/>
        <v>0.35156148930445724</v>
      </c>
      <c r="BL2159" s="14">
        <f t="shared" si="2629"/>
        <v>0.13143680794799745</v>
      </c>
      <c r="BM2159" s="14">
        <f t="shared" si="2630"/>
        <v>0.16568879450223228</v>
      </c>
      <c r="BN2159" s="14">
        <f t="shared" si="2631"/>
        <v>0.83421537036421567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</v>
      </c>
      <c r="F2160" s="10">
        <f>VLOOKUP(B2160,home!$B$2:$E$405,3,FALSE)</f>
        <v>1.38</v>
      </c>
      <c r="G2160" s="10">
        <f>VLOOKUP(C2160,away!$B$2:$E$405,4,FALSE)</f>
        <v>1.37</v>
      </c>
      <c r="H2160" s="10">
        <f>VLOOKUP(A2160,away!$A$2:$E$405,3,FALSE)</f>
        <v>1.0857142857142901</v>
      </c>
      <c r="I2160" s="10">
        <f>VLOOKUP(C2160,away!$B$2:$E$405,3,FALSE)</f>
        <v>0.65</v>
      </c>
      <c r="J2160" s="10">
        <f>VLOOKUP(B2160,home!$B$2:$E$405,4,FALSE)</f>
        <v>0.79</v>
      </c>
      <c r="K2160" s="12">
        <f t="shared" si="2576"/>
        <v>2.9304299999999999</v>
      </c>
      <c r="L2160" s="12">
        <f t="shared" si="2577"/>
        <v>0.55751428571428807</v>
      </c>
      <c r="M2160" s="13">
        <f t="shared" si="2578"/>
        <v>3.0563637741802853E-2</v>
      </c>
      <c r="N2160" s="13">
        <f t="shared" si="2579"/>
        <v>8.9564600947711334E-2</v>
      </c>
      <c r="O2160" s="13">
        <f t="shared" si="2580"/>
        <v>1.7039664664451473E-2</v>
      </c>
      <c r="P2160" s="13">
        <f t="shared" si="2581"/>
        <v>4.9933544522648532E-2</v>
      </c>
      <c r="Q2160" s="13">
        <f t="shared" si="2582"/>
        <v>0.13123139677760087</v>
      </c>
      <c r="R2160" s="13">
        <f t="shared" si="2583"/>
        <v>4.7499282371063272E-3</v>
      </c>
      <c r="S2160" s="13">
        <f t="shared" si="2584"/>
        <v>2.0394814335083854E-2</v>
      </c>
      <c r="T2160" s="13">
        <f t="shared" si="2585"/>
        <v>7.3163378437752474E-2</v>
      </c>
      <c r="U2160" s="13">
        <f t="shared" si="2586"/>
        <v>1.3919332203863497E-2</v>
      </c>
      <c r="V2160" s="13">
        <f t="shared" si="2587"/>
        <v>3.7022402540897023E-3</v>
      </c>
      <c r="W2160" s="13">
        <f t="shared" si="2588"/>
        <v>0.12818814068632831</v>
      </c>
      <c r="X2160" s="13">
        <f t="shared" si="2589"/>
        <v>7.1466719691780978E-2</v>
      </c>
      <c r="Y2160" s="13">
        <f t="shared" si="2590"/>
        <v>1.9921858590653256E-2</v>
      </c>
      <c r="Z2160" s="13">
        <f t="shared" si="2591"/>
        <v>8.8271761610148741E-4</v>
      </c>
      <c r="AA2160" s="13">
        <f t="shared" si="2592"/>
        <v>2.586742183752282E-3</v>
      </c>
      <c r="AB2160" s="13">
        <f t="shared" si="2593"/>
        <v>3.7901334487666005E-3</v>
      </c>
      <c r="AC2160" s="13">
        <f t="shared" si="2594"/>
        <v>3.7803496290847818E-4</v>
      </c>
      <c r="AD2160" s="13">
        <f t="shared" si="2595"/>
        <v>9.3911593277859251E-2</v>
      </c>
      <c r="AE2160" s="13">
        <f t="shared" si="2596"/>
        <v>5.2357054846596432E-2</v>
      </c>
      <c r="AF2160" s="13">
        <f t="shared" si="2597"/>
        <v>1.4594903017452004E-2</v>
      </c>
      <c r="AG2160" s="13">
        <f t="shared" si="2598"/>
        <v>2.7122889769480214E-3</v>
      </c>
      <c r="AH2160" s="13">
        <f t="shared" si="2599"/>
        <v>1.2303192030705992E-4</v>
      </c>
      <c r="AI2160" s="13">
        <f t="shared" si="2600"/>
        <v>3.6053643022541769E-4</v>
      </c>
      <c r="AJ2160" s="13">
        <f t="shared" si="2601"/>
        <v>5.2826338561273538E-4</v>
      </c>
      <c r="AK2160" s="13">
        <f t="shared" si="2602"/>
        <v>5.1601295770037597E-4</v>
      </c>
      <c r="AL2160" s="13">
        <f t="shared" si="2603"/>
        <v>2.4704684450162999E-5</v>
      </c>
      <c r="AM2160" s="13">
        <f t="shared" si="2604"/>
        <v>5.5040270057847437E-2</v>
      </c>
      <c r="AN2160" s="13">
        <f t="shared" si="2605"/>
        <v>3.0685736846822329E-2</v>
      </c>
      <c r="AO2160" s="13">
        <f t="shared" si="2606"/>
        <v>8.5538683298863796E-3</v>
      </c>
      <c r="AP2160" s="13">
        <f t="shared" si="2607"/>
        <v>1.5896345973435587E-3</v>
      </c>
      <c r="AQ2160" s="13">
        <f t="shared" si="2608"/>
        <v>2.215609992711784E-4</v>
      </c>
      <c r="AR2160" s="13">
        <f t="shared" si="2609"/>
        <v>1.3718410634009553E-5</v>
      </c>
      <c r="AS2160" s="13">
        <f t="shared" si="2610"/>
        <v>4.0200842074220616E-5</v>
      </c>
      <c r="AT2160" s="13">
        <f t="shared" si="2611"/>
        <v>5.890287681977917E-5</v>
      </c>
      <c r="AU2160" s="13">
        <f t="shared" si="2612"/>
        <v>5.753691910632848E-5</v>
      </c>
      <c r="AV2160" s="13">
        <f t="shared" si="2613"/>
        <v>4.2151978464189538E-5</v>
      </c>
      <c r="AW2160" s="13">
        <f t="shared" si="2614"/>
        <v>1.1211511383881545E-6</v>
      </c>
      <c r="AX2160" s="13">
        <f t="shared" si="2615"/>
        <v>2.6881943097602955E-2</v>
      </c>
      <c r="AY2160" s="13">
        <f t="shared" si="2616"/>
        <v>1.4987067304672247E-2</v>
      </c>
      <c r="AZ2160" s="13">
        <f t="shared" si="2617"/>
        <v>4.1777520616581533E-3</v>
      </c>
      <c r="BA2160" s="13">
        <f t="shared" si="2618"/>
        <v>7.7638548551558009E-4</v>
      </c>
      <c r="BB2160" s="13">
        <f t="shared" si="2619"/>
        <v>1.0821149984903982E-4</v>
      </c>
      <c r="BC2160" s="13">
        <f t="shared" si="2620"/>
        <v>1.206589140888185E-5</v>
      </c>
      <c r="BD2160" s="13">
        <f t="shared" si="2621"/>
        <v>1.2747016509591876E-6</v>
      </c>
      <c r="BE2160" s="13">
        <f t="shared" si="2622"/>
        <v>3.7354239590203331E-6</v>
      </c>
      <c r="BF2160" s="13">
        <f t="shared" si="2623"/>
        <v>5.4731992161159775E-6</v>
      </c>
      <c r="BG2160" s="13">
        <f t="shared" si="2624"/>
        <v>5.3462757262942467E-6</v>
      </c>
      <c r="BH2160" s="13">
        <f t="shared" si="2625"/>
        <v>3.9167216941511126E-6</v>
      </c>
      <c r="BI2160" s="13">
        <f t="shared" si="2626"/>
        <v>2.2955357508382498E-6</v>
      </c>
      <c r="BJ2160" s="14">
        <f t="shared" si="2627"/>
        <v>0.82014643142256061</v>
      </c>
      <c r="BK2160" s="14">
        <f t="shared" si="2628"/>
        <v>0.11998404380565583</v>
      </c>
      <c r="BL2160" s="14">
        <f t="shared" si="2629"/>
        <v>4.3848198316881672E-2</v>
      </c>
      <c r="BM2160" s="14">
        <f t="shared" si="2630"/>
        <v>0.6467926721163445</v>
      </c>
      <c r="BN2160" s="14">
        <f t="shared" si="2631"/>
        <v>0.32308277289132142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</v>
      </c>
      <c r="F2161" s="10">
        <f>VLOOKUP(B2161,home!$B$2:$E$405,3,FALSE)</f>
        <v>0.28000000000000003</v>
      </c>
      <c r="G2161" s="10">
        <f>VLOOKUP(C2161,away!$B$2:$E$405,4,FALSE)</f>
        <v>0.4</v>
      </c>
      <c r="H2161" s="10">
        <f>VLOOKUP(A2161,away!$A$2:$E$405,3,FALSE)</f>
        <v>1.0857142857142901</v>
      </c>
      <c r="I2161" s="10">
        <f>VLOOKUP(C2161,away!$B$2:$E$405,3,FALSE)</f>
        <v>1.29</v>
      </c>
      <c r="J2161" s="10">
        <f>VLOOKUP(B2161,home!$B$2:$E$405,4,FALSE)</f>
        <v>1.18</v>
      </c>
      <c r="K2161" s="12">
        <f t="shared" si="2576"/>
        <v>0.17360000000000003</v>
      </c>
      <c r="L2161" s="12">
        <f t="shared" si="2577"/>
        <v>1.6526742857142922</v>
      </c>
      <c r="M2161" s="13">
        <f t="shared" si="2578"/>
        <v>0.161012337626324</v>
      </c>
      <c r="N2161" s="13">
        <f t="shared" si="2579"/>
        <v>2.7951741811929855E-2</v>
      </c>
      <c r="O2161" s="13">
        <f t="shared" si="2580"/>
        <v>0.26610095007777346</v>
      </c>
      <c r="P2161" s="13">
        <f t="shared" si="2581"/>
        <v>4.6195124933501489E-2</v>
      </c>
      <c r="Q2161" s="13">
        <f t="shared" si="2582"/>
        <v>2.4262111892755121E-3</v>
      </c>
      <c r="R2161" s="13">
        <f t="shared" si="2583"/>
        <v>0.21988909879883942</v>
      </c>
      <c r="S2161" s="13">
        <f t="shared" si="2584"/>
        <v>3.3133944874683373E-3</v>
      </c>
      <c r="T2161" s="13">
        <f t="shared" si="2585"/>
        <v>4.0097368442279296E-3</v>
      </c>
      <c r="U2161" s="13">
        <f t="shared" si="2586"/>
        <v>3.8172747551478529E-2</v>
      </c>
      <c r="V2161" s="13">
        <f t="shared" si="2587"/>
        <v>1.0562522002906762E-4</v>
      </c>
      <c r="W2161" s="13">
        <f t="shared" si="2588"/>
        <v>1.4039675415274298E-4</v>
      </c>
      <c r="X2161" s="13">
        <f t="shared" si="2589"/>
        <v>2.3203010538598958E-4</v>
      </c>
      <c r="Y2161" s="13">
        <f t="shared" si="2590"/>
        <v>1.9173509434150114E-4</v>
      </c>
      <c r="Z2161" s="13">
        <f t="shared" si="2591"/>
        <v>0.12113501976457712</v>
      </c>
      <c r="AA2161" s="13">
        <f t="shared" si="2592"/>
        <v>2.1029039431130592E-2</v>
      </c>
      <c r="AB2161" s="13">
        <f t="shared" si="2593"/>
        <v>1.825320622622136E-3</v>
      </c>
      <c r="AC2161" s="13">
        <f t="shared" si="2594"/>
        <v>1.8940203229547535E-6</v>
      </c>
      <c r="AD2161" s="13">
        <f t="shared" si="2595"/>
        <v>6.0932191302290471E-6</v>
      </c>
      <c r="AE2161" s="13">
        <f t="shared" si="2596"/>
        <v>1.0070106573751951E-5</v>
      </c>
      <c r="AF2161" s="13">
        <f t="shared" si="2597"/>
        <v>8.3213030944211523E-6</v>
      </c>
      <c r="AG2161" s="13">
        <f t="shared" si="2598"/>
        <v>4.5841345492615364E-6</v>
      </c>
      <c r="AH2161" s="13">
        <f t="shared" si="2599"/>
        <v>5.004918306610226E-2</v>
      </c>
      <c r="AI2161" s="13">
        <f t="shared" si="2600"/>
        <v>8.6885381802753563E-3</v>
      </c>
      <c r="AJ2161" s="13">
        <f t="shared" si="2601"/>
        <v>7.5416511404790101E-4</v>
      </c>
      <c r="AK2161" s="13">
        <f t="shared" si="2602"/>
        <v>4.3641021266238544E-5</v>
      </c>
      <c r="AL2161" s="13">
        <f t="shared" si="2603"/>
        <v>2.1736099664248613E-8</v>
      </c>
      <c r="AM2161" s="13">
        <f t="shared" si="2604"/>
        <v>2.1155656820155243E-7</v>
      </c>
      <c r="AN2161" s="13">
        <f t="shared" si="2605"/>
        <v>3.4963410024066761E-7</v>
      </c>
      <c r="AO2161" s="13">
        <f t="shared" si="2606"/>
        <v>2.8891564343830233E-7</v>
      </c>
      <c r="AP2161" s="13">
        <f t="shared" si="2607"/>
        <v>1.5916115155036047E-7</v>
      </c>
      <c r="AQ2161" s="13">
        <f t="shared" si="2608"/>
        <v>6.5760385612989017E-8</v>
      </c>
      <c r="AR2161" s="13">
        <f t="shared" si="2609"/>
        <v>1.6542999574870886E-2</v>
      </c>
      <c r="AS2161" s="13">
        <f t="shared" si="2610"/>
        <v>2.8718647261975865E-3</v>
      </c>
      <c r="AT2161" s="13">
        <f t="shared" si="2611"/>
        <v>2.4927785823395055E-4</v>
      </c>
      <c r="AU2161" s="13">
        <f t="shared" si="2612"/>
        <v>1.4424878729804607E-5</v>
      </c>
      <c r="AV2161" s="13">
        <f t="shared" si="2613"/>
        <v>6.2603973687352015E-7</v>
      </c>
      <c r="AW2161" s="13">
        <f t="shared" si="2614"/>
        <v>1.7322720840314257E-10</v>
      </c>
      <c r="AX2161" s="13">
        <f t="shared" si="2615"/>
        <v>6.1210367066315847E-9</v>
      </c>
      <c r="AY2161" s="13">
        <f t="shared" si="2616"/>
        <v>1.0116079966963318E-8</v>
      </c>
      <c r="AZ2161" s="13">
        <f t="shared" si="2617"/>
        <v>8.3592926168148824E-9</v>
      </c>
      <c r="BA2161" s="13">
        <f t="shared" si="2618"/>
        <v>4.6050626515237641E-9</v>
      </c>
      <c r="BB2161" s="13">
        <f t="shared" si="2619"/>
        <v>1.9026671570691491E-9</v>
      </c>
      <c r="BC2161" s="13">
        <f t="shared" si="2620"/>
        <v>6.2889781695226004E-10</v>
      </c>
      <c r="BD2161" s="13">
        <f t="shared" si="2621"/>
        <v>4.5566983343286026E-3</v>
      </c>
      <c r="BE2161" s="13">
        <f t="shared" si="2622"/>
        <v>7.9104283083944568E-4</v>
      </c>
      <c r="BF2161" s="13">
        <f t="shared" si="2623"/>
        <v>6.8662517716863901E-5</v>
      </c>
      <c r="BG2161" s="13">
        <f t="shared" si="2624"/>
        <v>3.9732710252158578E-6</v>
      </c>
      <c r="BH2161" s="13">
        <f t="shared" si="2625"/>
        <v>1.7243996249436831E-7</v>
      </c>
      <c r="BI2161" s="13">
        <f t="shared" si="2626"/>
        <v>5.9871154978044655E-9</v>
      </c>
      <c r="BJ2161" s="14">
        <f t="shared" si="2627"/>
        <v>3.4982027323547153E-2</v>
      </c>
      <c r="BK2161" s="14">
        <f t="shared" si="2628"/>
        <v>0.2106284081398255</v>
      </c>
      <c r="BL2161" s="14">
        <f t="shared" si="2629"/>
        <v>0.63165243232229296</v>
      </c>
      <c r="BM2161" s="14">
        <f t="shared" si="2630"/>
        <v>0.27482241316974643</v>
      </c>
      <c r="BN2161" s="14">
        <f t="shared" si="2631"/>
        <v>0.72357546443764387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1.6111111111111101</v>
      </c>
      <c r="F2162" s="10">
        <f>VLOOKUP(B2162,home!$B$2:$E$405,3,FALSE)</f>
        <v>1.1599999999999999</v>
      </c>
      <c r="G2162" s="10">
        <f>VLOOKUP(C2162,away!$B$2:$E$405,4,FALSE)</f>
        <v>0.9</v>
      </c>
      <c r="H2162" s="10">
        <f>VLOOKUP(A2162,away!$A$2:$E$405,3,FALSE)</f>
        <v>1.4652777777777799</v>
      </c>
      <c r="I2162" s="10">
        <f>VLOOKUP(C2162,away!$B$2:$E$405,3,FALSE)</f>
        <v>1.03</v>
      </c>
      <c r="J2162" s="10">
        <f>VLOOKUP(B2162,home!$B$2:$E$405,4,FALSE)</f>
        <v>0.6</v>
      </c>
      <c r="K2162" s="12">
        <f t="shared" si="2576"/>
        <v>1.6819999999999988</v>
      </c>
      <c r="L2162" s="12">
        <f t="shared" si="2577"/>
        <v>0.90554166666666802</v>
      </c>
      <c r="M2162" s="13">
        <f t="shared" si="2578"/>
        <v>7.5204691224568604E-2</v>
      </c>
      <c r="N2162" s="13">
        <f t="shared" si="2579"/>
        <v>0.12649429063972431</v>
      </c>
      <c r="O2162" s="13">
        <f t="shared" si="2580"/>
        <v>6.8100981432647992E-2</v>
      </c>
      <c r="P2162" s="13">
        <f t="shared" si="2581"/>
        <v>0.11454585076971384</v>
      </c>
      <c r="Q2162" s="13">
        <f t="shared" si="2582"/>
        <v>0.10638169842800808</v>
      </c>
      <c r="R2162" s="13">
        <f t="shared" si="2583"/>
        <v>3.0834138114077935E-2</v>
      </c>
      <c r="S2162" s="13">
        <f t="shared" si="2584"/>
        <v>4.3616800078926252E-2</v>
      </c>
      <c r="T2162" s="13">
        <f t="shared" si="2585"/>
        <v>9.6333060497329287E-2</v>
      </c>
      <c r="U2162" s="13">
        <f t="shared" si="2586"/>
        <v>5.1863020307879044E-2</v>
      </c>
      <c r="V2162" s="13">
        <f t="shared" si="2587"/>
        <v>7.3815186430830695E-3</v>
      </c>
      <c r="W2162" s="13">
        <f t="shared" si="2588"/>
        <v>5.9644672251969809E-2</v>
      </c>
      <c r="X2162" s="13">
        <f t="shared" si="2589"/>
        <v>5.40107359188359E-2</v>
      </c>
      <c r="Y2162" s="13">
        <f t="shared" si="2590"/>
        <v>2.4454485910917964E-2</v>
      </c>
      <c r="Z2162" s="13">
        <f t="shared" si="2591"/>
        <v>9.3071989393507908E-3</v>
      </c>
      <c r="AA2162" s="13">
        <f t="shared" si="2592"/>
        <v>1.5654708615988017E-2</v>
      </c>
      <c r="AB2162" s="13">
        <f t="shared" si="2593"/>
        <v>1.3165609946045915E-2</v>
      </c>
      <c r="AC2162" s="13">
        <f t="shared" si="2594"/>
        <v>7.0268416701861852E-4</v>
      </c>
      <c r="AD2162" s="13">
        <f t="shared" si="2595"/>
        <v>2.5080584681953299E-2</v>
      </c>
      <c r="AE2162" s="13">
        <f t="shared" si="2596"/>
        <v>2.2711514453870495E-2</v>
      </c>
      <c r="AF2162" s="13">
        <f t="shared" si="2597"/>
        <v>1.0283111325541001E-2</v>
      </c>
      <c r="AG2162" s="13">
        <f t="shared" si="2598"/>
        <v>3.1039285894164303E-3</v>
      </c>
      <c r="AH2162" s="13">
        <f t="shared" si="2599"/>
        <v>2.1070141098844899E-3</v>
      </c>
      <c r="AI2162" s="13">
        <f t="shared" si="2600"/>
        <v>3.5439977328257091E-3</v>
      </c>
      <c r="AJ2162" s="13">
        <f t="shared" si="2601"/>
        <v>2.9805020933064198E-3</v>
      </c>
      <c r="AK2162" s="13">
        <f t="shared" si="2602"/>
        <v>1.6710681736471311E-3</v>
      </c>
      <c r="AL2162" s="13">
        <f t="shared" si="2603"/>
        <v>4.2810922788423208E-5</v>
      </c>
      <c r="AM2162" s="13">
        <f t="shared" si="2604"/>
        <v>8.4371086870090838E-3</v>
      </c>
      <c r="AN2162" s="13">
        <f t="shared" si="2605"/>
        <v>7.640153462282028E-3</v>
      </c>
      <c r="AO2162" s="13">
        <f t="shared" si="2606"/>
        <v>3.45923864991199E-3</v>
      </c>
      <c r="AP2162" s="13">
        <f t="shared" si="2607"/>
        <v>1.0441615774796863E-3</v>
      </c>
      <c r="AQ2162" s="13">
        <f t="shared" si="2608"/>
        <v>2.363829537850631E-4</v>
      </c>
      <c r="AR2162" s="13">
        <f t="shared" si="2609"/>
        <v>3.8159781375099748E-4</v>
      </c>
      <c r="AS2162" s="13">
        <f t="shared" si="2610"/>
        <v>6.418475227291773E-4</v>
      </c>
      <c r="AT2162" s="13">
        <f t="shared" si="2611"/>
        <v>5.3979376661523776E-4</v>
      </c>
      <c r="AU2162" s="13">
        <f t="shared" si="2612"/>
        <v>3.0264437181560968E-4</v>
      </c>
      <c r="AV2162" s="13">
        <f t="shared" si="2613"/>
        <v>1.2726195834846386E-4</v>
      </c>
      <c r="AW2162" s="13">
        <f t="shared" si="2614"/>
        <v>1.8112838637778572E-6</v>
      </c>
      <c r="AX2162" s="13">
        <f t="shared" si="2615"/>
        <v>2.3652028019248775E-3</v>
      </c>
      <c r="AY2162" s="13">
        <f t="shared" si="2616"/>
        <v>2.1417896872597268E-3</v>
      </c>
      <c r="AZ2162" s="13">
        <f t="shared" si="2617"/>
        <v>9.6973990152532711E-4</v>
      </c>
      <c r="BA2162" s="13">
        <f t="shared" si="2618"/>
        <v>2.9271329555347183E-4</v>
      </c>
      <c r="BB2162" s="13">
        <f t="shared" si="2619"/>
        <v>6.626602137774596E-5</v>
      </c>
      <c r="BC2162" s="13">
        <f t="shared" si="2620"/>
        <v>1.2001328688354629E-5</v>
      </c>
      <c r="BD2162" s="13">
        <f t="shared" si="2621"/>
        <v>5.7592120043405812E-5</v>
      </c>
      <c r="BE2162" s="13">
        <f t="shared" si="2622"/>
        <v>9.6869945913008508E-5</v>
      </c>
      <c r="BF2162" s="13">
        <f t="shared" si="2623"/>
        <v>8.1467624512840107E-5</v>
      </c>
      <c r="BG2162" s="13">
        <f t="shared" si="2624"/>
        <v>4.5676181476865647E-5</v>
      </c>
      <c r="BH2162" s="13">
        <f t="shared" si="2625"/>
        <v>1.9206834311022001E-5</v>
      </c>
      <c r="BI2162" s="13">
        <f t="shared" si="2626"/>
        <v>6.4611790622277957E-6</v>
      </c>
      <c r="BJ2162" s="14">
        <f t="shared" si="2627"/>
        <v>0.55516284106436398</v>
      </c>
      <c r="BK2162" s="14">
        <f t="shared" si="2628"/>
        <v>0.24363614549335855</v>
      </c>
      <c r="BL2162" s="14">
        <f t="shared" si="2629"/>
        <v>0.19222145984488145</v>
      </c>
      <c r="BM2162" s="14">
        <f t="shared" si="2630"/>
        <v>0.47662601632981799</v>
      </c>
      <c r="BN2162" s="14">
        <f t="shared" si="2631"/>
        <v>0.52156165060874082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1.6111111111111101</v>
      </c>
      <c r="F2163" s="10">
        <f>VLOOKUP(B2163,home!$B$2:$E$405,3,FALSE)</f>
        <v>1.55</v>
      </c>
      <c r="G2163" s="10">
        <f>VLOOKUP(C2163,away!$B$2:$E$405,4,FALSE)</f>
        <v>1.55</v>
      </c>
      <c r="H2163" s="10">
        <f>VLOOKUP(A2163,away!$A$2:$E$405,3,FALSE)</f>
        <v>1.4652777777777799</v>
      </c>
      <c r="I2163" s="10">
        <f>VLOOKUP(C2163,away!$B$2:$E$405,3,FALSE)</f>
        <v>0.78</v>
      </c>
      <c r="J2163" s="10">
        <f>VLOOKUP(B2163,home!$B$2:$E$405,4,FALSE)</f>
        <v>1.02</v>
      </c>
      <c r="K2163" s="12">
        <f t="shared" si="2576"/>
        <v>3.870694444444442</v>
      </c>
      <c r="L2163" s="12">
        <f t="shared" si="2577"/>
        <v>1.1657750000000018</v>
      </c>
      <c r="M2163" s="13">
        <f t="shared" si="2578"/>
        <v>6.4966446409662178E-3</v>
      </c>
      <c r="N2163" s="13">
        <f t="shared" si="2579"/>
        <v>2.5146526319317689E-2</v>
      </c>
      <c r="O2163" s="13">
        <f t="shared" si="2580"/>
        <v>7.573625906322403E-3</v>
      </c>
      <c r="P2163" s="13">
        <f t="shared" si="2581"/>
        <v>2.9315191719902621E-2</v>
      </c>
      <c r="Q2163" s="13">
        <f t="shared" si="2582"/>
        <v>4.8667259860629475E-2</v>
      </c>
      <c r="R2163" s="13">
        <f t="shared" si="2583"/>
        <v>4.4145718704715073E-3</v>
      </c>
      <c r="S2163" s="13">
        <f t="shared" si="2584"/>
        <v>3.3070165949804671E-2</v>
      </c>
      <c r="T2163" s="13">
        <f t="shared" si="2585"/>
        <v>5.6735074864025403E-2</v>
      </c>
      <c r="U2163" s="13">
        <f t="shared" si="2586"/>
        <v>1.708745881363477E-2</v>
      </c>
      <c r="V2163" s="13">
        <f t="shared" si="2587"/>
        <v>1.6580494985473964E-2</v>
      </c>
      <c r="W2163" s="13">
        <f t="shared" si="2588"/>
        <v>6.279203078962417E-2</v>
      </c>
      <c r="X2163" s="13">
        <f t="shared" si="2589"/>
        <v>7.3201379693774216E-2</v>
      </c>
      <c r="Y2163" s="13">
        <f t="shared" si="2590"/>
        <v>4.2668169206254894E-2</v>
      </c>
      <c r="Z2163" s="13">
        <f t="shared" si="2591"/>
        <v>1.7154658407663105E-3</v>
      </c>
      <c r="AA2163" s="13">
        <f t="shared" si="2592"/>
        <v>6.6400440994883701E-3</v>
      </c>
      <c r="AB2163" s="13">
        <f t="shared" si="2593"/>
        <v>1.285079090337787E-2</v>
      </c>
      <c r="AC2163" s="13">
        <f t="shared" si="2594"/>
        <v>4.6760714200554188E-3</v>
      </c>
      <c r="AD2163" s="13">
        <f t="shared" si="2595"/>
        <v>6.0762191183195653E-2</v>
      </c>
      <c r="AE2163" s="13">
        <f t="shared" si="2596"/>
        <v>7.0835043426590014E-2</v>
      </c>
      <c r="AF2163" s="13">
        <f t="shared" si="2597"/>
        <v>4.1288861375316566E-2</v>
      </c>
      <c r="AG2163" s="13">
        <f t="shared" si="2598"/>
        <v>1.6044507456603251E-2</v>
      </c>
      <c r="AH2163" s="13">
        <f t="shared" si="2599"/>
        <v>4.999617976298369E-4</v>
      </c>
      <c r="AI2163" s="13">
        <f t="shared" si="2600"/>
        <v>1.9351993525202659E-3</v>
      </c>
      <c r="AJ2163" s="13">
        <f t="shared" si="2601"/>
        <v>3.7452826913463382E-3</v>
      </c>
      <c r="AK2163" s="13">
        <f t="shared" si="2602"/>
        <v>4.8322816354227326E-3</v>
      </c>
      <c r="AL2163" s="13">
        <f t="shared" si="2603"/>
        <v>8.4400448385611314E-4</v>
      </c>
      <c r="AM2163" s="13">
        <f t="shared" si="2604"/>
        <v>4.7038375169013297E-2</v>
      </c>
      <c r="AN2163" s="13">
        <f t="shared" si="2605"/>
        <v>5.4836161812656548E-2</v>
      </c>
      <c r="AO2163" s="13">
        <f t="shared" si="2606"/>
        <v>3.1963313268574906E-2</v>
      </c>
      <c r="AP2163" s="13">
        <f t="shared" si="2607"/>
        <v>1.2420677175224326E-2</v>
      </c>
      <c r="AQ2163" s="13">
        <f t="shared" si="2608"/>
        <v>3.6199287334867888E-3</v>
      </c>
      <c r="AR2163" s="13">
        <f t="shared" si="2609"/>
        <v>1.1656859292638476E-4</v>
      </c>
      <c r="AS2163" s="13">
        <f t="shared" si="2610"/>
        <v>4.5120140503686308E-4</v>
      </c>
      <c r="AT2163" s="13">
        <f t="shared" si="2611"/>
        <v>8.7323138590085644E-4</v>
      </c>
      <c r="AU2163" s="13">
        <f t="shared" si="2612"/>
        <v>1.1266706247069886E-3</v>
      </c>
      <c r="AV2163" s="13">
        <f t="shared" si="2613"/>
        <v>1.0902494319430223E-3</v>
      </c>
      <c r="AW2163" s="13">
        <f t="shared" si="2614"/>
        <v>1.0579030759578398E-4</v>
      </c>
      <c r="AX2163" s="13">
        <f t="shared" si="2615"/>
        <v>3.0345196240398865E-2</v>
      </c>
      <c r="AY2163" s="13">
        <f t="shared" si="2616"/>
        <v>3.5375671147151039E-2</v>
      </c>
      <c r="AZ2163" s="13">
        <f t="shared" si="2617"/>
        <v>2.0620036515785038E-2</v>
      </c>
      <c r="BA2163" s="13">
        <f t="shared" si="2618"/>
        <v>8.0127743563964491E-3</v>
      </c>
      <c r="BB2163" s="13">
        <f t="shared" si="2619"/>
        <v>2.3352730063320201E-3</v>
      </c>
      <c r="BC2163" s="13">
        <f t="shared" si="2620"/>
        <v>5.4448057779134273E-4</v>
      </c>
      <c r="BD2163" s="13">
        <f t="shared" si="2621"/>
        <v>2.2648791903126079E-5</v>
      </c>
      <c r="BE2163" s="13">
        <f t="shared" si="2622"/>
        <v>8.7666552992808362E-5</v>
      </c>
      <c r="BF2163" s="13">
        <f t="shared" si="2623"/>
        <v>1.6966521981642884E-4</v>
      </c>
      <c r="BG2163" s="13">
        <f t="shared" si="2624"/>
        <v>2.1890740791963206E-4</v>
      </c>
      <c r="BH2163" s="13">
        <f t="shared" si="2625"/>
        <v>2.1183092192056328E-4</v>
      </c>
      <c r="BI2163" s="13">
        <f t="shared" si="2626"/>
        <v>1.6398655452789374E-4</v>
      </c>
      <c r="BJ2163" s="14">
        <f t="shared" si="2627"/>
        <v>0.74525293217814204</v>
      </c>
      <c r="BK2163" s="14">
        <f t="shared" si="2628"/>
        <v>0.12635824434721005</v>
      </c>
      <c r="BL2163" s="14">
        <f t="shared" si="2629"/>
        <v>6.4111843959808651E-2</v>
      </c>
      <c r="BM2163" s="14">
        <f t="shared" si="2630"/>
        <v>0.78055478516876198</v>
      </c>
      <c r="BN2163" s="14">
        <f t="shared" si="2631"/>
        <v>0.12161382031760992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1.6111111111111101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1.4652777777777799</v>
      </c>
      <c r="I2164" s="10">
        <f>VLOOKUP(C2164,away!$B$2:$E$405,3,FALSE)</f>
        <v>0.54</v>
      </c>
      <c r="J2164" s="10">
        <f>VLOOKUP(B2164,home!$B$2:$E$405,4,FALSE)</f>
        <v>1.02</v>
      </c>
      <c r="K2164" s="12">
        <f t="shared" si="2576"/>
        <v>1.0091999999999992</v>
      </c>
      <c r="L2164" s="12">
        <f t="shared" si="2577"/>
        <v>0.80707500000000132</v>
      </c>
      <c r="M2164" s="13">
        <f t="shared" si="2578"/>
        <v>0.16263042235745312</v>
      </c>
      <c r="N2164" s="13">
        <f t="shared" si="2579"/>
        <v>0.16412662224314156</v>
      </c>
      <c r="O2164" s="13">
        <f t="shared" si="2580"/>
        <v>0.13125494812414168</v>
      </c>
      <c r="P2164" s="13">
        <f t="shared" si="2581"/>
        <v>0.1324624936468837</v>
      </c>
      <c r="Q2164" s="13">
        <f t="shared" si="2582"/>
        <v>8.281829358388916E-2</v>
      </c>
      <c r="R2164" s="13">
        <f t="shared" si="2583"/>
        <v>5.2966293628645904E-2</v>
      </c>
      <c r="S2164" s="13">
        <f t="shared" si="2584"/>
        <v>2.6972678249252813E-2</v>
      </c>
      <c r="T2164" s="13">
        <f t="shared" si="2585"/>
        <v>6.6840574294217456E-2</v>
      </c>
      <c r="U2164" s="13">
        <f t="shared" si="2586"/>
        <v>5.3453583530029408E-2</v>
      </c>
      <c r="V2164" s="13">
        <f t="shared" si="2587"/>
        <v>2.4410276512841647E-3</v>
      </c>
      <c r="W2164" s="13">
        <f t="shared" si="2588"/>
        <v>2.7860073961620293E-2</v>
      </c>
      <c r="X2164" s="13">
        <f t="shared" si="2589"/>
        <v>2.2485169192574737E-2</v>
      </c>
      <c r="Y2164" s="13">
        <f t="shared" si="2590"/>
        <v>9.0736089630486412E-3</v>
      </c>
      <c r="Z2164" s="13">
        <f t="shared" si="2591"/>
        <v>1.4249257143446489E-2</v>
      </c>
      <c r="AA2164" s="13">
        <f t="shared" si="2592"/>
        <v>1.4380350309166186E-2</v>
      </c>
      <c r="AB2164" s="13">
        <f t="shared" si="2593"/>
        <v>7.2563247660052503E-3</v>
      </c>
      <c r="AC2164" s="13">
        <f t="shared" si="2594"/>
        <v>1.2426357760396512E-4</v>
      </c>
      <c r="AD2164" s="13">
        <f t="shared" si="2595"/>
        <v>7.0290966605167943E-3</v>
      </c>
      <c r="AE2164" s="13">
        <f t="shared" si="2596"/>
        <v>5.6730081872866005E-3</v>
      </c>
      <c r="AF2164" s="13">
        <f t="shared" si="2597"/>
        <v>2.2892715413771699E-3</v>
      </c>
      <c r="AG2164" s="13">
        <f t="shared" si="2598"/>
        <v>6.1587127641899418E-4</v>
      </c>
      <c r="AH2164" s="13">
        <f t="shared" si="2599"/>
        <v>2.8750548022617728E-3</v>
      </c>
      <c r="AI2164" s="13">
        <f t="shared" si="2600"/>
        <v>2.9015053064425792E-3</v>
      </c>
      <c r="AJ2164" s="13">
        <f t="shared" si="2601"/>
        <v>1.4640995776309242E-3</v>
      </c>
      <c r="AK2164" s="13">
        <f t="shared" si="2602"/>
        <v>4.9252309791504253E-4</v>
      </c>
      <c r="AL2164" s="13">
        <f t="shared" si="2603"/>
        <v>4.0485078056860693E-6</v>
      </c>
      <c r="AM2164" s="13">
        <f t="shared" si="2604"/>
        <v>1.4187528699587089E-3</v>
      </c>
      <c r="AN2164" s="13">
        <f t="shared" si="2605"/>
        <v>1.1450399725219267E-3</v>
      </c>
      <c r="AO2164" s="13">
        <f t="shared" si="2606"/>
        <v>4.6206656791156773E-4</v>
      </c>
      <c r="AP2164" s="13">
        <f t="shared" si="2607"/>
        <v>1.2430745843240972E-4</v>
      </c>
      <c r="AQ2164" s="13">
        <f t="shared" si="2608"/>
        <v>2.5081360503584303E-5</v>
      </c>
      <c r="AR2164" s="13">
        <f t="shared" si="2609"/>
        <v>4.640769709070851E-4</v>
      </c>
      <c r="AS2164" s="13">
        <f t="shared" si="2610"/>
        <v>4.6834647903942994E-4</v>
      </c>
      <c r="AT2164" s="13">
        <f t="shared" si="2611"/>
        <v>2.3632763332329614E-4</v>
      </c>
      <c r="AU2164" s="13">
        <f t="shared" si="2612"/>
        <v>7.9500615849956759E-5</v>
      </c>
      <c r="AV2164" s="13">
        <f t="shared" si="2613"/>
        <v>2.0058005378944076E-5</v>
      </c>
      <c r="AW2164" s="13">
        <f t="shared" si="2614"/>
        <v>9.1597499224916834E-8</v>
      </c>
      <c r="AX2164" s="13">
        <f t="shared" si="2615"/>
        <v>2.3863423272705458E-4</v>
      </c>
      <c r="AY2164" s="13">
        <f t="shared" si="2616"/>
        <v>1.9259572337818788E-4</v>
      </c>
      <c r="AZ2164" s="13">
        <f t="shared" si="2617"/>
        <v>7.77195967227256E-5</v>
      </c>
      <c r="BA2164" s="13">
        <f t="shared" si="2618"/>
        <v>2.0908514508331292E-5</v>
      </c>
      <c r="BB2164" s="13">
        <f t="shared" si="2619"/>
        <v>4.218684836702876E-6</v>
      </c>
      <c r="BC2164" s="13">
        <f t="shared" si="2620"/>
        <v>6.8095901291639615E-7</v>
      </c>
      <c r="BD2164" s="13">
        <f t="shared" si="2621"/>
        <v>6.2424153549139343E-5</v>
      </c>
      <c r="BE2164" s="13">
        <f t="shared" si="2622"/>
        <v>6.299845576179138E-5</v>
      </c>
      <c r="BF2164" s="13">
        <f t="shared" si="2623"/>
        <v>3.1789020777399905E-5</v>
      </c>
      <c r="BG2164" s="13">
        <f t="shared" si="2624"/>
        <v>1.069382658951732E-5</v>
      </c>
      <c r="BH2164" s="13">
        <f t="shared" si="2625"/>
        <v>2.6980524485352176E-6</v>
      </c>
      <c r="BI2164" s="13">
        <f t="shared" si="2626"/>
        <v>5.4457490621234795E-7</v>
      </c>
      <c r="BJ2164" s="14">
        <f t="shared" si="2627"/>
        <v>0.3925215958446055</v>
      </c>
      <c r="BK2164" s="14">
        <f t="shared" si="2628"/>
        <v>0.32482752971366169</v>
      </c>
      <c r="BL2164" s="14">
        <f t="shared" si="2629"/>
        <v>0.26848414093077011</v>
      </c>
      <c r="BM2164" s="14">
        <f t="shared" si="2630"/>
        <v>0.27363094592244963</v>
      </c>
      <c r="BN2164" s="14">
        <f t="shared" si="2631"/>
        <v>0.72625907358415509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1.6111111111111101</v>
      </c>
      <c r="F2165" s="10">
        <f>VLOOKUP(B2165,home!$B$2:$E$405,3,FALSE)</f>
        <v>0.85</v>
      </c>
      <c r="G2165" s="10">
        <f>VLOOKUP(C2165,away!$B$2:$E$405,4,FALSE)</f>
        <v>0.7</v>
      </c>
      <c r="H2165" s="10">
        <f>VLOOKUP(A2165,away!$A$2:$E$405,3,FALSE)</f>
        <v>1.4652777777777799</v>
      </c>
      <c r="I2165" s="10">
        <f>VLOOKUP(C2165,away!$B$2:$E$405,3,FALSE)</f>
        <v>0.54</v>
      </c>
      <c r="J2165" s="10">
        <f>VLOOKUP(B2165,home!$B$2:$E$405,4,FALSE)</f>
        <v>0.94</v>
      </c>
      <c r="K2165" s="12">
        <f t="shared" si="2576"/>
        <v>0.95861111111111041</v>
      </c>
      <c r="L2165" s="12">
        <f t="shared" si="2577"/>
        <v>0.74377500000000107</v>
      </c>
      <c r="M2165" s="13">
        <f t="shared" si="2578"/>
        <v>0.18224814050950275</v>
      </c>
      <c r="N2165" s="13">
        <f t="shared" si="2579"/>
        <v>0.17470509247174817</v>
      </c>
      <c r="O2165" s="13">
        <f t="shared" si="2580"/>
        <v>0.13555161070745558</v>
      </c>
      <c r="P2165" s="13">
        <f t="shared" si="2581"/>
        <v>0.12994128015317469</v>
      </c>
      <c r="Q2165" s="13">
        <f t="shared" si="2582"/>
        <v>8.3737121405555906E-2</v>
      </c>
      <c r="R2165" s="13">
        <f t="shared" si="2583"/>
        <v>5.0409949626968958E-2</v>
      </c>
      <c r="S2165" s="13">
        <f t="shared" si="2584"/>
        <v>2.3161740142645555E-2</v>
      </c>
      <c r="T2165" s="13">
        <f t="shared" si="2585"/>
        <v>6.2281577473417428E-2</v>
      </c>
      <c r="U2165" s="13">
        <f t="shared" si="2586"/>
        <v>4.8323537822963815E-2</v>
      </c>
      <c r="V2165" s="13">
        <f t="shared" si="2587"/>
        <v>1.8349013092787509E-3</v>
      </c>
      <c r="W2165" s="13">
        <f t="shared" si="2588"/>
        <v>2.6757111663941967E-2</v>
      </c>
      <c r="X2165" s="13">
        <f t="shared" si="2589"/>
        <v>1.9901270727848464E-2</v>
      </c>
      <c r="Y2165" s="13">
        <f t="shared" si="2590"/>
        <v>7.4010338178027556E-3</v>
      </c>
      <c r="Z2165" s="13">
        <f t="shared" si="2591"/>
        <v>1.2497886761266296E-2</v>
      </c>
      <c r="AA2165" s="13">
        <f t="shared" si="2592"/>
        <v>1.198061311475832E-2</v>
      </c>
      <c r="AB2165" s="13">
        <f t="shared" si="2593"/>
        <v>5.7423744248654074E-3</v>
      </c>
      <c r="AC2165" s="13">
        <f t="shared" si="2594"/>
        <v>8.176675507355349E-5</v>
      </c>
      <c r="AD2165" s="13">
        <f t="shared" si="2595"/>
        <v>6.4124161355738653E-3</v>
      </c>
      <c r="AE2165" s="13">
        <f t="shared" si="2596"/>
        <v>4.7693948112364579E-3</v>
      </c>
      <c r="AF2165" s="13">
        <f t="shared" si="2597"/>
        <v>1.7736783128637005E-3</v>
      </c>
      <c r="AG2165" s="13">
        <f t="shared" si="2598"/>
        <v>4.3973919571673359E-4</v>
      </c>
      <c r="AH2165" s="13">
        <f t="shared" si="2599"/>
        <v>2.3239039314652131E-3</v>
      </c>
      <c r="AI2165" s="13">
        <f t="shared" si="2600"/>
        <v>2.2277201298573457E-3</v>
      </c>
      <c r="AJ2165" s="13">
        <f t="shared" si="2601"/>
        <v>1.0677586344635685E-3</v>
      </c>
      <c r="AK2165" s="13">
        <f t="shared" si="2602"/>
        <v>3.411884303272012E-4</v>
      </c>
      <c r="AL2165" s="13">
        <f t="shared" si="2603"/>
        <v>2.3319583505269597E-6</v>
      </c>
      <c r="AM2165" s="13">
        <f t="shared" si="2604"/>
        <v>1.2294026713258555E-3</v>
      </c>
      <c r="AN2165" s="13">
        <f t="shared" si="2605"/>
        <v>9.1439897186538935E-4</v>
      </c>
      <c r="AO2165" s="13">
        <f t="shared" si="2606"/>
        <v>3.4005354764959044E-4</v>
      </c>
      <c r="AP2165" s="13">
        <f t="shared" si="2607"/>
        <v>8.4307775801024826E-5</v>
      </c>
      <c r="AQ2165" s="13">
        <f t="shared" si="2608"/>
        <v>1.5676503986601832E-5</v>
      </c>
      <c r="AR2165" s="13">
        <f t="shared" si="2609"/>
        <v>3.4569232932510845E-4</v>
      </c>
      <c r="AS2165" s="13">
        <f t="shared" si="2610"/>
        <v>3.3138450791693008E-4</v>
      </c>
      <c r="AT2165" s="13">
        <f t="shared" si="2611"/>
        <v>1.5883443566962844E-4</v>
      </c>
      <c r="AU2165" s="13">
        <f t="shared" si="2612"/>
        <v>5.0753484953322915E-5</v>
      </c>
      <c r="AV2165" s="13">
        <f t="shared" si="2613"/>
        <v>1.2163213650966473E-5</v>
      </c>
      <c r="AW2165" s="13">
        <f t="shared" si="2614"/>
        <v>4.6185146325502817E-8</v>
      </c>
      <c r="AX2165" s="13">
        <f t="shared" si="2615"/>
        <v>1.9641984346044085E-4</v>
      </c>
      <c r="AY2165" s="13">
        <f t="shared" si="2616"/>
        <v>1.4609216906978959E-4</v>
      </c>
      <c r="AZ2165" s="13">
        <f t="shared" si="2617"/>
        <v>5.4329851524941448E-5</v>
      </c>
      <c r="BA2165" s="13">
        <f t="shared" si="2618"/>
        <v>1.3469728439321128E-5</v>
      </c>
      <c r="BB2165" s="13">
        <f t="shared" si="2619"/>
        <v>2.5046118174890215E-6</v>
      </c>
      <c r="BC2165" s="13">
        <f t="shared" si="2620"/>
        <v>3.7257353091058011E-7</v>
      </c>
      <c r="BD2165" s="13">
        <f t="shared" si="2621"/>
        <v>4.2852885373963782E-5</v>
      </c>
      <c r="BE2165" s="13">
        <f t="shared" si="2622"/>
        <v>4.1079252062652473E-5</v>
      </c>
      <c r="BF2165" s="13">
        <f t="shared" si="2623"/>
        <v>1.9689513731696331E-5</v>
      </c>
      <c r="BG2165" s="13">
        <f t="shared" si="2624"/>
        <v>6.2915288785262961E-6</v>
      </c>
      <c r="BH2165" s="13">
        <f t="shared" si="2625"/>
        <v>1.5077823722079326E-6</v>
      </c>
      <c r="BI2165" s="13">
        <f t="shared" si="2626"/>
        <v>2.8907538702719848E-7</v>
      </c>
      <c r="BJ2165" s="14">
        <f t="shared" si="2627"/>
        <v>0.39117546426417682</v>
      </c>
      <c r="BK2165" s="14">
        <f t="shared" si="2628"/>
        <v>0.3374162529970956</v>
      </c>
      <c r="BL2165" s="14">
        <f t="shared" si="2629"/>
        <v>0.25897919483244741</v>
      </c>
      <c r="BM2165" s="14">
        <f t="shared" si="2630"/>
        <v>0.24332955799665656</v>
      </c>
      <c r="BN2165" s="14">
        <f t="shared" si="2631"/>
        <v>0.75659319487440613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1.8034188034187999</v>
      </c>
      <c r="F2166" s="10">
        <f>VLOOKUP(B2166,home!$B$2:$E$405,3,FALSE)</f>
        <v>1.35</v>
      </c>
      <c r="G2166" s="10">
        <f>VLOOKUP(C2166,away!$B$2:$E$405,4,FALSE)</f>
        <v>0.55000000000000004</v>
      </c>
      <c r="H2166" s="10">
        <f>VLOOKUP(A2166,away!$A$2:$E$405,3,FALSE)</f>
        <v>1.23931623931624</v>
      </c>
      <c r="I2166" s="10">
        <f>VLOOKUP(C2166,away!$B$2:$E$405,3,FALSE)</f>
        <v>1.43</v>
      </c>
      <c r="J2166" s="10">
        <f>VLOOKUP(B2166,home!$B$2:$E$405,4,FALSE)</f>
        <v>1.04</v>
      </c>
      <c r="K2166" s="12">
        <f t="shared" si="2576"/>
        <v>1.3390384615384592</v>
      </c>
      <c r="L2166" s="12">
        <f t="shared" si="2577"/>
        <v>1.8431111111111123</v>
      </c>
      <c r="M2166" s="13">
        <f t="shared" si="2578"/>
        <v>4.1496359742146084E-2</v>
      </c>
      <c r="N2166" s="13">
        <f t="shared" si="2579"/>
        <v>5.5565221708569736E-2</v>
      </c>
      <c r="O2166" s="13">
        <f t="shared" si="2580"/>
        <v>7.6482401711413281E-2</v>
      </c>
      <c r="P2166" s="13">
        <f t="shared" si="2581"/>
        <v>0.10241287752241723</v>
      </c>
      <c r="Q2166" s="13">
        <f t="shared" si="2582"/>
        <v>3.7201984495843318E-2</v>
      </c>
      <c r="R2166" s="13">
        <f t="shared" si="2583"/>
        <v>7.0482782199384697E-2</v>
      </c>
      <c r="S2166" s="13">
        <f t="shared" si="2584"/>
        <v>6.3188660087266799E-2</v>
      </c>
      <c r="T2166" s="13">
        <f t="shared" si="2585"/>
        <v>6.8567390979672141E-2</v>
      </c>
      <c r="U2166" s="13">
        <f t="shared" si="2586"/>
        <v>9.4379156241214374E-2</v>
      </c>
      <c r="V2166" s="13">
        <f t="shared" si="2587"/>
        <v>1.7327711385167484E-2</v>
      </c>
      <c r="W2166" s="13">
        <f t="shared" si="2588"/>
        <v>1.6604962695163879E-2</v>
      </c>
      <c r="X2166" s="13">
        <f t="shared" si="2589"/>
        <v>3.0604791243042058E-2</v>
      </c>
      <c r="Y2166" s="13">
        <f t="shared" si="2590"/>
        <v>2.8204015396643453E-2</v>
      </c>
      <c r="Z2166" s="13">
        <f t="shared" si="2591"/>
        <v>4.3302533004570168E-2</v>
      </c>
      <c r="AA2166" s="13">
        <f t="shared" si="2592"/>
        <v>5.7983757175157982E-2</v>
      </c>
      <c r="AB2166" s="13">
        <f t="shared" si="2593"/>
        <v>3.8821240501021578E-2</v>
      </c>
      <c r="AC2166" s="13">
        <f t="shared" si="2594"/>
        <v>2.6727958712222076E-3</v>
      </c>
      <c r="AD2166" s="13">
        <f t="shared" si="2595"/>
        <v>5.558670925308937E-3</v>
      </c>
      <c r="AE2166" s="13">
        <f t="shared" si="2596"/>
        <v>1.0245248145447187E-2</v>
      </c>
      <c r="AF2166" s="13">
        <f t="shared" si="2597"/>
        <v>9.4415653464821163E-3</v>
      </c>
      <c r="AG2166" s="13">
        <f t="shared" si="2598"/>
        <v>5.8006179987942774E-3</v>
      </c>
      <c r="AH2166" s="13">
        <f t="shared" si="2599"/>
        <v>1.9952844929994721E-2</v>
      </c>
      <c r="AI2166" s="13">
        <f t="shared" si="2600"/>
        <v>2.6717626778375574E-2</v>
      </c>
      <c r="AJ2166" s="13">
        <f t="shared" si="2601"/>
        <v>1.7887964928637388E-2</v>
      </c>
      <c r="AK2166" s="13">
        <f t="shared" si="2602"/>
        <v>7.9842243460321715E-3</v>
      </c>
      <c r="AL2166" s="13">
        <f t="shared" si="2603"/>
        <v>2.6385805203427327E-4</v>
      </c>
      <c r="AM2166" s="13">
        <f t="shared" si="2604"/>
        <v>1.4886548328048486E-3</v>
      </c>
      <c r="AN2166" s="13">
        <f t="shared" si="2605"/>
        <v>2.7437562629518712E-3</v>
      </c>
      <c r="AO2166" s="13">
        <f t="shared" si="2606"/>
        <v>2.5285238272136487E-3</v>
      </c>
      <c r="AP2166" s="13">
        <f t="shared" si="2607"/>
        <v>1.5534501202155572E-3</v>
      </c>
      <c r="AQ2166" s="13">
        <f t="shared" si="2608"/>
        <v>7.1579529428154615E-4</v>
      </c>
      <c r="AR2166" s="13">
        <f t="shared" si="2609"/>
        <v>7.3550620377500599E-3</v>
      </c>
      <c r="AS2166" s="13">
        <f t="shared" si="2610"/>
        <v>9.8487109555487635E-3</v>
      </c>
      <c r="AT2166" s="13">
        <f t="shared" si="2611"/>
        <v>6.5939013830274944E-3</v>
      </c>
      <c r="AU2166" s="13">
        <f t="shared" si="2612"/>
        <v>2.9431625211551508E-3</v>
      </c>
      <c r="AV2166" s="13">
        <f t="shared" si="2613"/>
        <v>9.8525195359631143E-4</v>
      </c>
      <c r="AW2166" s="13">
        <f t="shared" si="2614"/>
        <v>1.8088910913715172E-5</v>
      </c>
      <c r="AX2166" s="13">
        <f t="shared" si="2615"/>
        <v>3.3222767951346588E-4</v>
      </c>
      <c r="AY2166" s="13">
        <f t="shared" si="2616"/>
        <v>6.1233252752993048E-4</v>
      </c>
      <c r="AZ2166" s="13">
        <f t="shared" si="2617"/>
        <v>5.642984425925831E-4</v>
      </c>
      <c r="BA2166" s="13">
        <f t="shared" si="2618"/>
        <v>3.4668824317502878E-4</v>
      </c>
      <c r="BB2166" s="13">
        <f t="shared" si="2619"/>
        <v>1.5974623827187161E-4</v>
      </c>
      <c r="BC2166" s="13">
        <f t="shared" si="2620"/>
        <v>5.8886013343417962E-5</v>
      </c>
      <c r="BD2166" s="13">
        <f t="shared" si="2621"/>
        <v>2.2593660941147824E-3</v>
      </c>
      <c r="BE2166" s="13">
        <f t="shared" si="2622"/>
        <v>3.0253780987156156E-3</v>
      </c>
      <c r="BF2166" s="13">
        <f t="shared" si="2623"/>
        <v>2.0255488174381539E-3</v>
      </c>
      <c r="BG2166" s="13">
        <f t="shared" si="2624"/>
        <v>9.040959240911435E-4</v>
      </c>
      <c r="BH2166" s="13">
        <f t="shared" si="2625"/>
        <v>3.0265480381954908E-4</v>
      </c>
      <c r="BI2166" s="13">
        <f t="shared" si="2626"/>
        <v>8.1053284576750644E-5</v>
      </c>
      <c r="BJ2166" s="14">
        <f t="shared" si="2627"/>
        <v>0.27889882841686092</v>
      </c>
      <c r="BK2166" s="14">
        <f t="shared" si="2628"/>
        <v>0.22797459518778398</v>
      </c>
      <c r="BL2166" s="14">
        <f t="shared" si="2629"/>
        <v>0.4470161846850656</v>
      </c>
      <c r="BM2166" s="14">
        <f t="shared" si="2630"/>
        <v>0.61295627029789002</v>
      </c>
      <c r="BN2166" s="14">
        <f t="shared" si="2631"/>
        <v>0.38364162737977436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1.8034188034187999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1.23931623931624</v>
      </c>
      <c r="I2167" s="10">
        <f>VLOOKUP(C2167,away!$B$2:$E$405,3,FALSE)</f>
        <v>0.92</v>
      </c>
      <c r="J2167" s="10">
        <f>VLOOKUP(B2167,home!$B$2:$E$405,4,FALSE)</f>
        <v>1.27</v>
      </c>
      <c r="K2167" s="12">
        <f t="shared" si="2576"/>
        <v>2.2219923076923038</v>
      </c>
      <c r="L2167" s="12">
        <f t="shared" si="2577"/>
        <v>1.4480170940170949</v>
      </c>
      <c r="M2167" s="13">
        <f t="shared" si="2578"/>
        <v>2.5476230425440026E-2</v>
      </c>
      <c r="N2167" s="13">
        <f t="shared" si="2579"/>
        <v>5.6607988034324361E-2</v>
      </c>
      <c r="O2167" s="13">
        <f t="shared" si="2580"/>
        <v>3.689001714715557E-2</v>
      </c>
      <c r="P2167" s="13">
        <f t="shared" si="2581"/>
        <v>8.196933433161685E-2</v>
      </c>
      <c r="Q2167" s="13">
        <f t="shared" si="2582"/>
        <v>6.2891256983103383E-2</v>
      </c>
      <c r="R2167" s="13">
        <f t="shared" si="2583"/>
        <v>2.6708687713832505E-2</v>
      </c>
      <c r="S2167" s="13">
        <f t="shared" si="2584"/>
        <v>6.5933731742932433E-2</v>
      </c>
      <c r="T2167" s="13">
        <f t="shared" si="2585"/>
        <v>9.1067615175755692E-2</v>
      </c>
      <c r="U2167" s="13">
        <f t="shared" si="2586"/>
        <v>5.9346498648691764E-2</v>
      </c>
      <c r="V2167" s="13">
        <f t="shared" si="2587"/>
        <v>2.3571183416046346E-2</v>
      </c>
      <c r="W2167" s="13">
        <f t="shared" si="2588"/>
        <v>4.6581296412518521E-2</v>
      </c>
      <c r="X2167" s="13">
        <f t="shared" si="2589"/>
        <v>6.7450513466804002E-2</v>
      </c>
      <c r="Y2167" s="13">
        <f t="shared" si="2590"/>
        <v>4.8834748250081231E-2</v>
      </c>
      <c r="Z2167" s="13">
        <f t="shared" si="2591"/>
        <v>1.2891545456131278E-2</v>
      </c>
      <c r="AA2167" s="13">
        <f t="shared" si="2592"/>
        <v>2.8644914837789366E-2</v>
      </c>
      <c r="AB2167" s="13">
        <f t="shared" si="2593"/>
        <v>3.1824390212034571E-2</v>
      </c>
      <c r="AC2167" s="13">
        <f t="shared" si="2594"/>
        <v>4.7399923913301924E-3</v>
      </c>
      <c r="AD2167" s="13">
        <f t="shared" si="2595"/>
        <v>2.5875820577737831E-2</v>
      </c>
      <c r="AE2167" s="13">
        <f t="shared" si="2596"/>
        <v>3.7468630518283683E-2</v>
      </c>
      <c r="AF2167" s="13">
        <f t="shared" si="2597"/>
        <v>2.7127608739942688E-2</v>
      </c>
      <c r="AG2167" s="13">
        <f t="shared" si="2598"/>
        <v>1.3093747058414854E-2</v>
      </c>
      <c r="AH2167" s="13">
        <f t="shared" si="2599"/>
        <v>4.6667945471941261E-3</v>
      </c>
      <c r="AI2167" s="13">
        <f t="shared" si="2600"/>
        <v>1.0369581585445735E-2</v>
      </c>
      <c r="AJ2167" s="13">
        <f t="shared" si="2601"/>
        <v>1.1520565258424098E-2</v>
      </c>
      <c r="AK2167" s="13">
        <f t="shared" si="2602"/>
        <v>8.5328691281618459E-3</v>
      </c>
      <c r="AL2167" s="13">
        <f t="shared" si="2603"/>
        <v>6.1003376805115063E-4</v>
      </c>
      <c r="AM2167" s="13">
        <f t="shared" si="2604"/>
        <v>1.1499174855791924E-2</v>
      </c>
      <c r="AN2167" s="13">
        <f t="shared" si="2605"/>
        <v>1.6651001758278269E-2</v>
      </c>
      <c r="AO2167" s="13">
        <f t="shared" si="2606"/>
        <v>1.2055467589247819E-2</v>
      </c>
      <c r="AP2167" s="13">
        <f t="shared" si="2607"/>
        <v>5.8188410485333006E-3</v>
      </c>
      <c r="AQ2167" s="13">
        <f t="shared" si="2608"/>
        <v>2.1064453264111448E-3</v>
      </c>
      <c r="AR2167" s="13">
        <f t="shared" si="2609"/>
        <v>1.351519655720571E-3</v>
      </c>
      <c r="AS2167" s="13">
        <f t="shared" si="2610"/>
        <v>3.0030662787060591E-3</v>
      </c>
      <c r="AT2167" s="13">
        <f t="shared" si="2611"/>
        <v>3.3363950853875089E-3</v>
      </c>
      <c r="AU2167" s="13">
        <f t="shared" si="2612"/>
        <v>2.4711480717178168E-3</v>
      </c>
      <c r="AV2167" s="13">
        <f t="shared" si="2613"/>
        <v>1.3727180016314155E-3</v>
      </c>
      <c r="AW2167" s="13">
        <f t="shared" si="2614"/>
        <v>5.4521477309893367E-5</v>
      </c>
      <c r="AX2167" s="13">
        <f t="shared" si="2615"/>
        <v>4.258513012396401E-3</v>
      </c>
      <c r="AY2167" s="13">
        <f t="shared" si="2616"/>
        <v>6.1663996370442216E-3</v>
      </c>
      <c r="AZ2167" s="13">
        <f t="shared" si="2617"/>
        <v>4.4645260414904213E-3</v>
      </c>
      <c r="BA2167" s="13">
        <f t="shared" si="2618"/>
        <v>2.1549033415875348E-3</v>
      </c>
      <c r="BB2167" s="13">
        <f t="shared" si="2619"/>
        <v>7.8008421864332773E-4</v>
      </c>
      <c r="BC2167" s="13">
        <f t="shared" si="2620"/>
        <v>2.2591505667370122E-4</v>
      </c>
      <c r="BD2167" s="13">
        <f t="shared" si="2621"/>
        <v>3.2617059406391436E-4</v>
      </c>
      <c r="BE2167" s="13">
        <f t="shared" si="2622"/>
        <v>7.2474855100544656E-4</v>
      </c>
      <c r="BF2167" s="13">
        <f t="shared" si="2623"/>
        <v>8.0519285267262309E-4</v>
      </c>
      <c r="BG2167" s="13">
        <f t="shared" si="2624"/>
        <v>5.9637744161579692E-4</v>
      </c>
      <c r="BH2167" s="13">
        <f t="shared" si="2625"/>
        <v>3.3128652193787939E-4</v>
      </c>
      <c r="BI2167" s="13">
        <f t="shared" si="2626"/>
        <v>1.4722322067762096E-4</v>
      </c>
      <c r="BJ2167" s="14">
        <f t="shared" si="2627"/>
        <v>0.54318049710306426</v>
      </c>
      <c r="BK2167" s="14">
        <f t="shared" si="2628"/>
        <v>0.20846690571246121</v>
      </c>
      <c r="BL2167" s="14">
        <f t="shared" si="2629"/>
        <v>0.23297016535386622</v>
      </c>
      <c r="BM2167" s="14">
        <f t="shared" si="2630"/>
        <v>0.70085372083031572</v>
      </c>
      <c r="BN2167" s="14">
        <f t="shared" si="2631"/>
        <v>0.29054351463547268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1.8034188034187999</v>
      </c>
      <c r="F2168" s="10">
        <f>VLOOKUP(B2168,home!$B$2:$E$405,3,FALSE)</f>
        <v>0.83</v>
      </c>
      <c r="G2168" s="10">
        <f>VLOOKUP(C2168,away!$B$2:$E$405,4,FALSE)</f>
        <v>0.87</v>
      </c>
      <c r="H2168" s="10">
        <f>VLOOKUP(A2168,away!$A$2:$E$405,3,FALSE)</f>
        <v>1.23931623931624</v>
      </c>
      <c r="I2168" s="10">
        <f>VLOOKUP(C2168,away!$B$2:$E$405,3,FALSE)</f>
        <v>0.79</v>
      </c>
      <c r="J2168" s="10">
        <f>VLOOKUP(B2168,home!$B$2:$E$405,4,FALSE)</f>
        <v>0.54</v>
      </c>
      <c r="K2168" s="12">
        <f t="shared" si="2576"/>
        <v>1.3022487179487154</v>
      </c>
      <c r="L2168" s="12">
        <f t="shared" si="2577"/>
        <v>0.52869230769230802</v>
      </c>
      <c r="M2168" s="13">
        <f t="shared" si="2578"/>
        <v>0.16026268549790834</v>
      </c>
      <c r="N2168" s="13">
        <f t="shared" si="2579"/>
        <v>0.20870187672466933</v>
      </c>
      <c r="O2168" s="13">
        <f t="shared" si="2580"/>
        <v>8.472964903285575E-2</v>
      </c>
      <c r="P2168" s="13">
        <f t="shared" si="2581"/>
        <v>0.110339076825281</v>
      </c>
      <c r="Q2168" s="13">
        <f t="shared" si="2582"/>
        <v>0.13589087569909578</v>
      </c>
      <c r="R2168" s="13">
        <f t="shared" si="2583"/>
        <v>2.2397956838569918E-2</v>
      </c>
      <c r="S2168" s="13">
        <f t="shared" si="2584"/>
        <v>1.8991806852653427E-2</v>
      </c>
      <c r="T2168" s="13">
        <f t="shared" si="2585"/>
        <v>7.1844460667683518E-2</v>
      </c>
      <c r="U2168" s="13">
        <f t="shared" si="2586"/>
        <v>2.9167710577698337E-2</v>
      </c>
      <c r="V2168" s="13">
        <f t="shared" si="2587"/>
        <v>1.4528497585457908E-3</v>
      </c>
      <c r="W2168" s="13">
        <f t="shared" si="2588"/>
        <v>5.8987906220025234E-2</v>
      </c>
      <c r="X2168" s="13">
        <f t="shared" si="2589"/>
        <v>3.1186452265402592E-2</v>
      </c>
      <c r="Y2168" s="13">
        <f t="shared" si="2590"/>
        <v>8.2440187084658507E-3</v>
      </c>
      <c r="Z2168" s="13">
        <f t="shared" si="2591"/>
        <v>3.9472091628587483E-3</v>
      </c>
      <c r="AA2168" s="13">
        <f t="shared" si="2592"/>
        <v>5.1402480718082269E-3</v>
      </c>
      <c r="AB2168" s="13">
        <f t="shared" si="2593"/>
        <v>3.3469407307253106E-3</v>
      </c>
      <c r="AC2168" s="13">
        <f t="shared" si="2594"/>
        <v>6.2516931431095388E-5</v>
      </c>
      <c r="AD2168" s="13">
        <f t="shared" si="2595"/>
        <v>1.9204231312376741E-2</v>
      </c>
      <c r="AE2168" s="13">
        <f t="shared" si="2596"/>
        <v>1.015312936999734E-2</v>
      </c>
      <c r="AF2168" s="13">
        <f t="shared" si="2597"/>
        <v>2.6839406984612213E-3</v>
      </c>
      <c r="AG2168" s="13">
        <f t="shared" si="2598"/>
        <v>4.7299293385958947E-4</v>
      </c>
      <c r="AH2168" s="13">
        <f t="shared" si="2599"/>
        <v>5.2171478031400368E-4</v>
      </c>
      <c r="AI2168" s="13">
        <f t="shared" si="2600"/>
        <v>6.7940240379880696E-4</v>
      </c>
      <c r="AJ2168" s="13">
        <f t="shared" si="2601"/>
        <v>4.4237545465913603E-4</v>
      </c>
      <c r="AK2168" s="13">
        <f t="shared" si="2602"/>
        <v>1.9202762289394665E-4</v>
      </c>
      <c r="AL2168" s="13">
        <f t="shared" si="2603"/>
        <v>1.7216884837853236E-6</v>
      </c>
      <c r="AM2168" s="13">
        <f t="shared" si="2604"/>
        <v>5.0017371211466292E-3</v>
      </c>
      <c r="AN2168" s="13">
        <f t="shared" si="2605"/>
        <v>2.6443799410492924E-3</v>
      </c>
      <c r="AO2168" s="13">
        <f t="shared" si="2606"/>
        <v>6.9903166672429992E-4</v>
      </c>
      <c r="AP2168" s="13">
        <f t="shared" si="2607"/>
        <v>1.2319088834349018E-4</v>
      </c>
      <c r="AQ2168" s="13">
        <f t="shared" si="2608"/>
        <v>1.6282518761246316E-5</v>
      </c>
      <c r="AR2168" s="13">
        <f t="shared" si="2609"/>
        <v>5.5165318232279237E-5</v>
      </c>
      <c r="AS2168" s="13">
        <f t="shared" si="2610"/>
        <v>7.1838964943218522E-5</v>
      </c>
      <c r="AT2168" s="13">
        <f t="shared" si="2611"/>
        <v>4.6776099998034532E-5</v>
      </c>
      <c r="AU2168" s="13">
        <f t="shared" si="2612"/>
        <v>2.0304705417693792E-5</v>
      </c>
      <c r="AV2168" s="13">
        <f t="shared" si="2613"/>
        <v>6.6104441496295227E-6</v>
      </c>
      <c r="AW2168" s="13">
        <f t="shared" si="2614"/>
        <v>3.2926760436291806E-8</v>
      </c>
      <c r="AX2168" s="13">
        <f t="shared" si="2615"/>
        <v>1.0855842922549508E-3</v>
      </c>
      <c r="AY2168" s="13">
        <f t="shared" si="2616"/>
        <v>5.7394006466679091E-4</v>
      </c>
      <c r="AZ2168" s="13">
        <f t="shared" si="2617"/>
        <v>1.5171884863287907E-4</v>
      </c>
      <c r="BA2168" s="13">
        <f t="shared" si="2618"/>
        <v>2.6737529401378944E-5</v>
      </c>
      <c r="BB2168" s="13">
        <f t="shared" si="2619"/>
        <v>3.5339815303014917E-6</v>
      </c>
      <c r="BC2168" s="13">
        <f t="shared" si="2620"/>
        <v>3.736777701194181E-7</v>
      </c>
      <c r="BD2168" s="13">
        <f t="shared" si="2621"/>
        <v>4.8609132334673754E-6</v>
      </c>
      <c r="BE2168" s="13">
        <f t="shared" si="2622"/>
        <v>6.3301180263428338E-6</v>
      </c>
      <c r="BF2168" s="13">
        <f t="shared" si="2623"/>
        <v>4.1216940421345055E-6</v>
      </c>
      <c r="BG2168" s="13">
        <f t="shared" si="2624"/>
        <v>1.7891569273821727E-6</v>
      </c>
      <c r="BH2168" s="13">
        <f t="shared" si="2625"/>
        <v>5.824818287231246E-7</v>
      </c>
      <c r="BI2168" s="13">
        <f t="shared" si="2626"/>
        <v>1.5170724293662219E-7</v>
      </c>
      <c r="BJ2168" s="14">
        <f t="shared" si="2627"/>
        <v>0.55769639513031843</v>
      </c>
      <c r="BK2168" s="14">
        <f t="shared" si="2628"/>
        <v>0.29168459761897025</v>
      </c>
      <c r="BL2168" s="14">
        <f t="shared" si="2629"/>
        <v>0.14683655711736526</v>
      </c>
      <c r="BM2168" s="14">
        <f t="shared" si="2630"/>
        <v>0.27726873127322638</v>
      </c>
      <c r="BN2168" s="14">
        <f t="shared" si="2631"/>
        <v>0.72232212061838008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1.5777777777777799</v>
      </c>
      <c r="F2169" s="10">
        <f>VLOOKUP(B2169,home!$B$2:$E$405,3,FALSE)</f>
        <v>1.74</v>
      </c>
      <c r="G2169" s="10">
        <f>VLOOKUP(C2169,away!$B$2:$E$405,4,FALSE)</f>
        <v>1.19</v>
      </c>
      <c r="H2169" s="10">
        <f>VLOOKUP(A2169,away!$A$2:$E$405,3,FALSE)</f>
        <v>1.31111111111111</v>
      </c>
      <c r="I2169" s="10">
        <f>VLOOKUP(C2169,away!$B$2:$E$405,3,FALSE)</f>
        <v>0.48</v>
      </c>
      <c r="J2169" s="10">
        <f>VLOOKUP(B2169,home!$B$2:$E$405,4,FALSE)</f>
        <v>1.1399999999999999</v>
      </c>
      <c r="K2169" s="12">
        <f t="shared" si="2576"/>
        <v>3.2669466666666707</v>
      </c>
      <c r="L2169" s="12">
        <f t="shared" si="2577"/>
        <v>0.7174399999999993</v>
      </c>
      <c r="M2169" s="13">
        <f t="shared" si="2578"/>
        <v>1.8603851186336264E-2</v>
      </c>
      <c r="N2169" s="13">
        <f t="shared" si="2579"/>
        <v>6.0777789620364044E-2</v>
      </c>
      <c r="O2169" s="13">
        <f t="shared" si="2580"/>
        <v>1.3347146995125075E-2</v>
      </c>
      <c r="P2169" s="13">
        <f t="shared" si="2581"/>
        <v>4.3604417385233935E-2</v>
      </c>
      <c r="Q2169" s="13">
        <f t="shared" si="2582"/>
        <v>9.9278898603808258E-2</v>
      </c>
      <c r="R2169" s="13">
        <f t="shared" si="2583"/>
        <v>4.787888570091263E-3</v>
      </c>
      <c r="S2169" s="13">
        <f t="shared" si="2584"/>
        <v>2.5550424969295459E-2</v>
      </c>
      <c r="T2169" s="13">
        <f t="shared" si="2585"/>
        <v>7.1226653014316119E-2</v>
      </c>
      <c r="U2169" s="13">
        <f t="shared" si="2586"/>
        <v>1.5641776604431102E-2</v>
      </c>
      <c r="V2169" s="13">
        <f t="shared" si="2587"/>
        <v>6.6540069435224699E-3</v>
      </c>
      <c r="W2169" s="13">
        <f t="shared" si="2588"/>
        <v>0.10811295562134993</v>
      </c>
      <c r="X2169" s="13">
        <f t="shared" si="2589"/>
        <v>7.756455888098121E-2</v>
      </c>
      <c r="Y2169" s="13">
        <f t="shared" si="2590"/>
        <v>2.7823958561785555E-2</v>
      </c>
      <c r="Z2169" s="13">
        <f t="shared" si="2591"/>
        <v>1.1450075919087574E-3</v>
      </c>
      <c r="AA2169" s="13">
        <f t="shared" si="2592"/>
        <v>3.7406787356943465E-3</v>
      </c>
      <c r="AB2169" s="13">
        <f t="shared" si="2593"/>
        <v>6.1102989633237716E-3</v>
      </c>
      <c r="AC2169" s="13">
        <f t="shared" si="2594"/>
        <v>9.747447354566327E-4</v>
      </c>
      <c r="AD2169" s="13">
        <f t="shared" si="2595"/>
        <v>8.8299814997662707E-2</v>
      </c>
      <c r="AE2169" s="13">
        <f t="shared" si="2596"/>
        <v>6.3349819271923069E-2</v>
      </c>
      <c r="AF2169" s="13">
        <f t="shared" si="2597"/>
        <v>2.2724847169224224E-2</v>
      </c>
      <c r="AG2169" s="13">
        <f t="shared" si="2598"/>
        <v>5.4345714510294039E-3</v>
      </c>
      <c r="AH2169" s="13">
        <f t="shared" si="2599"/>
        <v>2.053685616847545E-4</v>
      </c>
      <c r="AI2169" s="13">
        <f t="shared" si="2600"/>
        <v>6.7092813803413718E-4</v>
      </c>
      <c r="AJ2169" s="13">
        <f t="shared" si="2601"/>
        <v>1.0959432220617503E-3</v>
      </c>
      <c r="AK2169" s="13">
        <f t="shared" si="2602"/>
        <v>1.1934626853901888E-3</v>
      </c>
      <c r="AL2169" s="13">
        <f t="shared" si="2603"/>
        <v>9.1385758493117252E-5</v>
      </c>
      <c r="AM2169" s="13">
        <f t="shared" si="2604"/>
        <v>5.7694157254779589E-2</v>
      </c>
      <c r="AN2169" s="13">
        <f t="shared" si="2605"/>
        <v>4.1392096180869024E-2</v>
      </c>
      <c r="AO2169" s="13">
        <f t="shared" si="2606"/>
        <v>1.4848172742001323E-2</v>
      </c>
      <c r="AP2169" s="13">
        <f t="shared" si="2607"/>
        <v>3.5508910173404728E-3</v>
      </c>
      <c r="AQ2169" s="13">
        <f t="shared" si="2608"/>
        <v>6.3688781287018646E-4</v>
      </c>
      <c r="AR2169" s="13">
        <f t="shared" si="2609"/>
        <v>2.9467924179022031E-5</v>
      </c>
      <c r="AS2169" s="13">
        <f t="shared" si="2610"/>
        <v>9.6270136670242206E-5</v>
      </c>
      <c r="AT2169" s="13">
        <f t="shared" si="2611"/>
        <v>1.5725470104719632E-4</v>
      </c>
      <c r="AU2169" s="13">
        <f t="shared" si="2612"/>
        <v>1.7124757380126729E-4</v>
      </c>
      <c r="AV2169" s="13">
        <f t="shared" si="2613"/>
        <v>1.3986417260120122E-4</v>
      </c>
      <c r="AW2169" s="13">
        <f t="shared" si="2614"/>
        <v>5.9498175889737161E-6</v>
      </c>
      <c r="AX2169" s="13">
        <f t="shared" si="2615"/>
        <v>3.1413955788274148E-2</v>
      </c>
      <c r="AY2169" s="13">
        <f t="shared" si="2616"/>
        <v>2.2537628440739383E-2</v>
      </c>
      <c r="AZ2169" s="13">
        <f t="shared" si="2617"/>
        <v>8.0846980742620232E-3</v>
      </c>
      <c r="BA2169" s="13">
        <f t="shared" si="2618"/>
        <v>1.9334285954661801E-3</v>
      </c>
      <c r="BB2169" s="13">
        <f t="shared" si="2619"/>
        <v>3.4677975288281368E-4</v>
      </c>
      <c r="BC2169" s="13">
        <f t="shared" si="2620"/>
        <v>4.9758733181649135E-5</v>
      </c>
      <c r="BD2169" s="13">
        <f t="shared" si="2621"/>
        <v>3.5235779204995889E-6</v>
      </c>
      <c r="BE2169" s="13">
        <f t="shared" si="2622"/>
        <v>1.1511341142116411E-5</v>
      </c>
      <c r="BF2169" s="13">
        <f t="shared" si="2623"/>
        <v>1.8803468786550061E-5</v>
      </c>
      <c r="BG2169" s="13">
        <f t="shared" si="2624"/>
        <v>2.0476643224663503E-5</v>
      </c>
      <c r="BH2169" s="13">
        <f t="shared" si="2625"/>
        <v>1.6724025331834274E-5</v>
      </c>
      <c r="BI2169" s="13">
        <f t="shared" si="2626"/>
        <v>1.0927299762216991E-5</v>
      </c>
      <c r="BJ2169" s="14">
        <f t="shared" si="2627"/>
        <v>0.80708232158511128</v>
      </c>
      <c r="BK2169" s="14">
        <f t="shared" si="2628"/>
        <v>0.11801645941907726</v>
      </c>
      <c r="BL2169" s="14">
        <f t="shared" si="2629"/>
        <v>4.7469563340303195E-2</v>
      </c>
      <c r="BM2169" s="14">
        <f t="shared" si="2630"/>
        <v>0.71078168095229144</v>
      </c>
      <c r="BN2169" s="14">
        <f t="shared" si="2631"/>
        <v>0.24039999236095885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1.5777777777777799</v>
      </c>
      <c r="F2170" s="10">
        <f>VLOOKUP(B2170,home!$B$2:$E$405,3,FALSE)</f>
        <v>0.45</v>
      </c>
      <c r="G2170" s="10">
        <f>VLOOKUP(C2170,away!$B$2:$E$405,4,FALSE)</f>
        <v>1.03</v>
      </c>
      <c r="H2170" s="10">
        <f>VLOOKUP(A2170,away!$A$2:$E$405,3,FALSE)</f>
        <v>1.31111111111111</v>
      </c>
      <c r="I2170" s="10">
        <f>VLOOKUP(C2170,away!$B$2:$E$405,3,FALSE)</f>
        <v>0.87</v>
      </c>
      <c r="J2170" s="10">
        <f>VLOOKUP(B2170,home!$B$2:$E$405,4,FALSE)</f>
        <v>1.85</v>
      </c>
      <c r="K2170" s="12">
        <f t="shared" si="2576"/>
        <v>0.73130000000000106</v>
      </c>
      <c r="L2170" s="12">
        <f t="shared" si="2577"/>
        <v>2.1102333333333316</v>
      </c>
      <c r="M2170" s="13">
        <f t="shared" si="2578"/>
        <v>5.8336148590880502E-2</v>
      </c>
      <c r="N2170" s="13">
        <f t="shared" si="2579"/>
        <v>4.2661225464510975E-2</v>
      </c>
      <c r="O2170" s="13">
        <f t="shared" si="2580"/>
        <v>0.12310288529476229</v>
      </c>
      <c r="P2170" s="13">
        <f t="shared" si="2581"/>
        <v>9.002514001605981E-2</v>
      </c>
      <c r="Q2170" s="13">
        <f t="shared" si="2582"/>
        <v>1.5599077091098458E-2</v>
      </c>
      <c r="R2170" s="13">
        <f t="shared" si="2583"/>
        <v>0.12988790598925853</v>
      </c>
      <c r="S2170" s="13">
        <f t="shared" si="2584"/>
        <v>3.4732005928902403E-2</v>
      </c>
      <c r="T2170" s="13">
        <f t="shared" si="2585"/>
        <v>3.2917692446872308E-2</v>
      </c>
      <c r="U2170" s="13">
        <f t="shared" si="2586"/>
        <v>9.498702564994492E-2</v>
      </c>
      <c r="V2170" s="13">
        <f t="shared" si="2587"/>
        <v>5.9554339086966383E-3</v>
      </c>
      <c r="W2170" s="13">
        <f t="shared" si="2588"/>
        <v>3.8025350255734402E-3</v>
      </c>
      <c r="X2170" s="13">
        <f t="shared" si="2589"/>
        <v>8.0242361621325874E-3</v>
      </c>
      <c r="Y2170" s="13">
        <f t="shared" si="2590"/>
        <v>8.4665053119354575E-3</v>
      </c>
      <c r="Z2170" s="13">
        <f t="shared" si="2591"/>
        <v>9.1364596271799811E-2</v>
      </c>
      <c r="AA2170" s="13">
        <f t="shared" si="2592"/>
        <v>6.6814929253567301E-2</v>
      </c>
      <c r="AB2170" s="13">
        <f t="shared" si="2593"/>
        <v>2.4430878881566916E-2</v>
      </c>
      <c r="AC2170" s="13">
        <f t="shared" si="2594"/>
        <v>5.7440667626048301E-4</v>
      </c>
      <c r="AD2170" s="13">
        <f t="shared" si="2595"/>
        <v>6.9519846605046521E-4</v>
      </c>
      <c r="AE2170" s="13">
        <f t="shared" si="2596"/>
        <v>1.4670309763418921E-3</v>
      </c>
      <c r="AF2170" s="13">
        <f t="shared" si="2597"/>
        <v>1.547888833654602E-3</v>
      </c>
      <c r="AG2170" s="13">
        <f t="shared" si="2598"/>
        <v>1.0888022043574644E-3</v>
      </c>
      <c r="AH2170" s="13">
        <f t="shared" si="2599"/>
        <v>4.8200154134823564E-2</v>
      </c>
      <c r="AI2170" s="13">
        <f t="shared" si="2600"/>
        <v>3.5248772718796527E-2</v>
      </c>
      <c r="AJ2170" s="13">
        <f t="shared" si="2601"/>
        <v>1.2888713744627966E-2</v>
      </c>
      <c r="AK2170" s="13">
        <f t="shared" si="2602"/>
        <v>3.1418387871488158E-3</v>
      </c>
      <c r="AL2170" s="13">
        <f t="shared" si="2603"/>
        <v>3.5457288631902114E-5</v>
      </c>
      <c r="AM2170" s="13">
        <f t="shared" si="2604"/>
        <v>1.0167972764454122E-4</v>
      </c>
      <c r="AN2170" s="13">
        <f t="shared" si="2605"/>
        <v>2.1456795059976552E-4</v>
      </c>
      <c r="AO2170" s="13">
        <f t="shared" si="2606"/>
        <v>2.2639422081032249E-4</v>
      </c>
      <c r="AP2170" s="13">
        <f t="shared" si="2607"/>
        <v>1.5924821040932301E-4</v>
      </c>
      <c r="AQ2170" s="13">
        <f t="shared" si="2608"/>
        <v>8.4012720469858396E-5</v>
      </c>
      <c r="AR2170" s="13">
        <f t="shared" si="2609"/>
        <v>2.0342714385421807E-2</v>
      </c>
      <c r="AS2170" s="13">
        <f t="shared" si="2610"/>
        <v>1.4876627030058988E-2</v>
      </c>
      <c r="AT2170" s="13">
        <f t="shared" si="2611"/>
        <v>5.4396386735410763E-3</v>
      </c>
      <c r="AU2170" s="13">
        <f t="shared" si="2612"/>
        <v>1.3260025873201985E-3</v>
      </c>
      <c r="AV2170" s="13">
        <f t="shared" si="2613"/>
        <v>2.4242642302681563E-4</v>
      </c>
      <c r="AW2170" s="13">
        <f t="shared" si="2614"/>
        <v>1.519949203777148E-6</v>
      </c>
      <c r="AX2170" s="13">
        <f t="shared" si="2615"/>
        <v>1.2393064137742179E-5</v>
      </c>
      <c r="AY2170" s="13">
        <f t="shared" si="2616"/>
        <v>2.6152257045601448E-5</v>
      </c>
      <c r="AZ2170" s="13">
        <f t="shared" si="2617"/>
        <v>2.7593682279764836E-5</v>
      </c>
      <c r="BA2170" s="13">
        <f t="shared" si="2618"/>
        <v>1.9409702712056343E-5</v>
      </c>
      <c r="BB2170" s="13">
        <f t="shared" si="2619"/>
        <v>1.0239750413267918E-5</v>
      </c>
      <c r="BC2170" s="13">
        <f t="shared" si="2620"/>
        <v>4.3216525294183408E-6</v>
      </c>
      <c r="BD2170" s="13">
        <f t="shared" si="2621"/>
        <v>7.1546456644327617E-3</v>
      </c>
      <c r="BE2170" s="13">
        <f t="shared" si="2622"/>
        <v>5.2321923743996867E-3</v>
      </c>
      <c r="BF2170" s="13">
        <f t="shared" si="2623"/>
        <v>1.9131511416992477E-3</v>
      </c>
      <c r="BG2170" s="13">
        <f t="shared" si="2624"/>
        <v>4.6636247664155408E-4</v>
      </c>
      <c r="BH2170" s="13">
        <f t="shared" si="2625"/>
        <v>8.5262719791992243E-5</v>
      </c>
      <c r="BI2170" s="13">
        <f t="shared" si="2626"/>
        <v>1.2470525396776806E-5</v>
      </c>
      <c r="BJ2170" s="14">
        <f t="shared" si="2627"/>
        <v>0.11715620492157931</v>
      </c>
      <c r="BK2170" s="14">
        <f t="shared" si="2628"/>
        <v>0.18968474466647736</v>
      </c>
      <c r="BL2170" s="14">
        <f t="shared" si="2629"/>
        <v>0.59579459845622773</v>
      </c>
      <c r="BM2170" s="14">
        <f t="shared" si="2630"/>
        <v>0.53436312956167176</v>
      </c>
      <c r="BN2170" s="14">
        <f t="shared" si="2631"/>
        <v>0.4596123824465706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1.5777777777777799</v>
      </c>
      <c r="F2171" s="10">
        <f>VLOOKUP(B2171,home!$B$2:$E$405,3,FALSE)</f>
        <v>1.99</v>
      </c>
      <c r="G2171" s="10">
        <f>VLOOKUP(C2171,away!$B$2:$E$405,4,FALSE)</f>
        <v>0.95</v>
      </c>
      <c r="H2171" s="10">
        <f>VLOOKUP(A2171,away!$A$2:$E$405,3,FALSE)</f>
        <v>1.31111111111111</v>
      </c>
      <c r="I2171" s="10">
        <f>VLOOKUP(C2171,away!$B$2:$E$405,3,FALSE)</f>
        <v>0.79</v>
      </c>
      <c r="J2171" s="10">
        <f>VLOOKUP(B2171,home!$B$2:$E$405,4,FALSE)</f>
        <v>0.44</v>
      </c>
      <c r="K2171" s="12">
        <f t="shared" si="2576"/>
        <v>2.9827888888888929</v>
      </c>
      <c r="L2171" s="12">
        <f t="shared" si="2577"/>
        <v>0.45574222222222188</v>
      </c>
      <c r="M2171" s="13">
        <f t="shared" si="2578"/>
        <v>3.2111819396744658E-2</v>
      </c>
      <c r="N2171" s="13">
        <f t="shared" si="2579"/>
        <v>9.5782778098616808E-2</v>
      </c>
      <c r="O2171" s="13">
        <f t="shared" si="2580"/>
        <v>1.4634711931471058E-2</v>
      </c>
      <c r="P2171" s="13">
        <f t="shared" si="2581"/>
        <v>4.3652256141281584E-2</v>
      </c>
      <c r="Q2171" s="13">
        <f t="shared" si="2582"/>
        <v>0.14284990312973234</v>
      </c>
      <c r="R2171" s="13">
        <f t="shared" si="2583"/>
        <v>3.3348280686153428E-3</v>
      </c>
      <c r="S2171" s="13">
        <f t="shared" si="2584"/>
        <v>1.4835031944789374E-2</v>
      </c>
      <c r="T2171" s="13">
        <f t="shared" si="2585"/>
        <v>6.5102732296573332E-2</v>
      </c>
      <c r="U2171" s="13">
        <f t="shared" si="2586"/>
        <v>9.9470881094206511E-3</v>
      </c>
      <c r="V2171" s="13">
        <f t="shared" si="2587"/>
        <v>2.2407208674202345E-3</v>
      </c>
      <c r="W2171" s="13">
        <f t="shared" si="2588"/>
        <v>0.14203036794474008</v>
      </c>
      <c r="X2171" s="13">
        <f t="shared" si="2589"/>
        <v>6.4729235510175676E-2</v>
      </c>
      <c r="Y2171" s="13">
        <f t="shared" si="2590"/>
        <v>1.4749922817076509E-2</v>
      </c>
      <c r="Z2171" s="13">
        <f t="shared" si="2591"/>
        <v>5.0660731823993219E-4</v>
      </c>
      <c r="AA2171" s="13">
        <f t="shared" si="2592"/>
        <v>1.5111026798758692E-3</v>
      </c>
      <c r="AB2171" s="13">
        <f t="shared" si="2593"/>
        <v>2.2536501417519863E-3</v>
      </c>
      <c r="AC2171" s="13">
        <f t="shared" si="2594"/>
        <v>1.9037484305478675E-4</v>
      </c>
      <c r="AD2171" s="13">
        <f t="shared" si="2595"/>
        <v>0.10591165084759299</v>
      </c>
      <c r="AE2171" s="13">
        <f t="shared" si="2596"/>
        <v>4.8268411116506094E-2</v>
      </c>
      <c r="AF2171" s="13">
        <f t="shared" si="2597"/>
        <v>1.0998976472686144E-2</v>
      </c>
      <c r="AG2171" s="13">
        <f t="shared" si="2598"/>
        <v>1.6708993266106396E-3</v>
      </c>
      <c r="AH2171" s="13">
        <f t="shared" si="2599"/>
        <v>5.7720586252176765E-5</v>
      </c>
      <c r="AI2171" s="13">
        <f t="shared" si="2600"/>
        <v>1.7216832333314584E-4</v>
      </c>
      <c r="AJ2171" s="13">
        <f t="shared" si="2601"/>
        <v>2.567708809283689E-4</v>
      </c>
      <c r="AK2171" s="13">
        <f t="shared" si="2602"/>
        <v>2.552977768744506E-4</v>
      </c>
      <c r="AL2171" s="13">
        <f t="shared" si="2603"/>
        <v>1.0351691767083488E-5</v>
      </c>
      <c r="AM2171" s="13">
        <f t="shared" si="2604"/>
        <v>6.3182419070416065E-2</v>
      </c>
      <c r="AN2171" s="13">
        <f t="shared" si="2605"/>
        <v>2.8794896072527106E-2</v>
      </c>
      <c r="AO2171" s="13">
        <f t="shared" si="2606"/>
        <v>6.5615249623757164E-3</v>
      </c>
      <c r="AP2171" s="13">
        <f t="shared" si="2607"/>
        <v>9.9678798917322993E-4</v>
      </c>
      <c r="AQ2171" s="13">
        <f t="shared" si="2608"/>
        <v>1.1356959331755697E-4</v>
      </c>
      <c r="AR2171" s="13">
        <f t="shared" si="2609"/>
        <v>5.261141649307296E-6</v>
      </c>
      <c r="AS2171" s="13">
        <f t="shared" si="2610"/>
        <v>1.5692874854424386E-5</v>
      </c>
      <c r="AT2171" s="13">
        <f t="shared" si="2611"/>
        <v>2.3404266375250486E-5</v>
      </c>
      <c r="AU2171" s="13">
        <f t="shared" si="2612"/>
        <v>2.3269995232231025E-5</v>
      </c>
      <c r="AV2171" s="13">
        <f t="shared" si="2613"/>
        <v>1.7352370805799053E-5</v>
      </c>
      <c r="AW2171" s="13">
        <f t="shared" si="2614"/>
        <v>3.9088644773281426E-7</v>
      </c>
      <c r="AX2171" s="13">
        <f t="shared" si="2615"/>
        <v>3.1409969596059753E-2</v>
      </c>
      <c r="AY2171" s="13">
        <f t="shared" si="2616"/>
        <v>1.4314849343640695E-2</v>
      </c>
      <c r="AZ2171" s="13">
        <f t="shared" si="2617"/>
        <v>3.2619406253235625E-3</v>
      </c>
      <c r="BA2171" s="13">
        <f t="shared" si="2618"/>
        <v>4.9553468978063479E-4</v>
      </c>
      <c r="BB2171" s="13">
        <f t="shared" si="2619"/>
        <v>5.6459020177206466E-5</v>
      </c>
      <c r="BC2171" s="13">
        <f t="shared" si="2620"/>
        <v>5.1461518640098695E-6</v>
      </c>
      <c r="BD2171" s="13">
        <f t="shared" si="2621"/>
        <v>3.9962073111353178E-7</v>
      </c>
      <c r="BE2171" s="13">
        <f t="shared" si="2622"/>
        <v>1.1919842765350984E-6</v>
      </c>
      <c r="BF2171" s="13">
        <f t="shared" si="2623"/>
        <v>1.777718727889579E-6</v>
      </c>
      <c r="BG2171" s="13">
        <f t="shared" si="2624"/>
        <v>1.7675198897062445E-6</v>
      </c>
      <c r="BH2171" s="13">
        <f t="shared" si="2625"/>
        <v>1.318034671976477E-6</v>
      </c>
      <c r="BI2171" s="13">
        <f t="shared" si="2626"/>
        <v>7.8628383494835059E-7</v>
      </c>
      <c r="BJ2171" s="14">
        <f t="shared" si="2627"/>
        <v>0.84128797467496608</v>
      </c>
      <c r="BK2171" s="14">
        <f t="shared" si="2628"/>
        <v>0.10735540422869841</v>
      </c>
      <c r="BL2171" s="14">
        <f t="shared" si="2629"/>
        <v>3.2515560309572228E-2</v>
      </c>
      <c r="BM2171" s="14">
        <f t="shared" si="2630"/>
        <v>0.63498479130782193</v>
      </c>
      <c r="BN2171" s="14">
        <f t="shared" si="2631"/>
        <v>0.33236629676646179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1.5193798449612399</v>
      </c>
      <c r="F2172" s="10">
        <f>VLOOKUP(B2172,home!$B$2:$E$405,3,FALSE)</f>
        <v>0.75</v>
      </c>
      <c r="G2172" s="10">
        <f>VLOOKUP(C2172,away!$B$2:$E$405,4,FALSE)</f>
        <v>1.21</v>
      </c>
      <c r="H2172" s="10">
        <f>VLOOKUP(A2172,away!$A$2:$E$405,3,FALSE)</f>
        <v>1.26356589147287</v>
      </c>
      <c r="I2172" s="10">
        <f>VLOOKUP(C2172,away!$B$2:$E$405,3,FALSE)</f>
        <v>0.99</v>
      </c>
      <c r="J2172" s="10">
        <f>VLOOKUP(B2172,home!$B$2:$E$405,4,FALSE)</f>
        <v>1.02</v>
      </c>
      <c r="K2172" s="12">
        <f t="shared" si="2576"/>
        <v>1.3788372093023253</v>
      </c>
      <c r="L2172" s="12">
        <f t="shared" si="2577"/>
        <v>1.2759488372093042</v>
      </c>
      <c r="M2172" s="13">
        <f t="shared" si="2578"/>
        <v>7.0313880956107203E-2</v>
      </c>
      <c r="N2172" s="13">
        <f t="shared" si="2579"/>
        <v>9.6951395392734771E-2</v>
      </c>
      <c r="O2172" s="13">
        <f t="shared" si="2580"/>
        <v>8.9716914645618415E-2</v>
      </c>
      <c r="P2172" s="13">
        <f t="shared" si="2581"/>
        <v>0.1237050202171794</v>
      </c>
      <c r="Q2172" s="13">
        <f t="shared" si="2582"/>
        <v>6.6840095730642382E-2</v>
      </c>
      <c r="R2172" s="13">
        <f t="shared" si="2583"/>
        <v>5.7237096460041617E-2</v>
      </c>
      <c r="S2172" s="13">
        <f t="shared" si="2584"/>
        <v>5.4409356370492087E-2</v>
      </c>
      <c r="T2172" s="13">
        <f t="shared" si="2585"/>
        <v>8.5284542426471724E-2</v>
      </c>
      <c r="U2172" s="13">
        <f t="shared" si="2586"/>
        <v>7.8920638351531777E-2</v>
      </c>
      <c r="V2172" s="13">
        <f t="shared" si="2587"/>
        <v>1.0635975647566546E-2</v>
      </c>
      <c r="W2172" s="13">
        <f t="shared" si="2588"/>
        <v>3.0720537022246409E-2</v>
      </c>
      <c r="X2172" s="13">
        <f t="shared" si="2589"/>
        <v>3.919783349198068E-2</v>
      </c>
      <c r="Y2172" s="13">
        <f t="shared" si="2590"/>
        <v>2.5007215032608339E-2</v>
      </c>
      <c r="Z2172" s="13">
        <f t="shared" si="2591"/>
        <v>2.434386889114229E-2</v>
      </c>
      <c r="AA2172" s="13">
        <f t="shared" si="2592"/>
        <v>3.3566232245484329E-2</v>
      </c>
      <c r="AB2172" s="13">
        <f t="shared" si="2593"/>
        <v>2.3141184998078674E-2</v>
      </c>
      <c r="AC2172" s="13">
        <f t="shared" si="2594"/>
        <v>1.1695091038753933E-3</v>
      </c>
      <c r="AD2172" s="13">
        <f t="shared" si="2595"/>
        <v>1.0589654884005754E-2</v>
      </c>
      <c r="AE2172" s="13">
        <f t="shared" si="2596"/>
        <v>1.351185783569497E-2</v>
      </c>
      <c r="AF2172" s="13">
        <f t="shared" si="2597"/>
        <v>8.6202196469962137E-3</v>
      </c>
      <c r="AG2172" s="13">
        <f t="shared" si="2598"/>
        <v>3.6663197450245385E-3</v>
      </c>
      <c r="AH2172" s="13">
        <f t="shared" si="2599"/>
        <v>7.7653828012071912E-3</v>
      </c>
      <c r="AI2172" s="13">
        <f t="shared" si="2600"/>
        <v>1.0707198750780796E-2</v>
      </c>
      <c r="AJ2172" s="13">
        <f t="shared" si="2601"/>
        <v>7.3817420224859707E-3</v>
      </c>
      <c r="AK2172" s="13">
        <f t="shared" si="2602"/>
        <v>3.3927401900247533E-3</v>
      </c>
      <c r="AL2172" s="13">
        <f t="shared" si="2603"/>
        <v>8.2301898499610458E-5</v>
      </c>
      <c r="AM2172" s="13">
        <f t="shared" si="2604"/>
        <v>2.9202820375474432E-3</v>
      </c>
      <c r="AN2172" s="13">
        <f t="shared" si="2605"/>
        <v>3.7261304701318772E-3</v>
      </c>
      <c r="AO2172" s="13">
        <f t="shared" si="2606"/>
        <v>2.3771759203274636E-3</v>
      </c>
      <c r="AP2172" s="13">
        <f t="shared" si="2607"/>
        <v>1.0110516171279282E-3</v>
      </c>
      <c r="AQ2172" s="13">
        <f t="shared" si="2608"/>
        <v>3.225125338082417E-4</v>
      </c>
      <c r="AR2172" s="13">
        <f t="shared" si="2609"/>
        <v>1.9816462311370883E-3</v>
      </c>
      <c r="AS2172" s="13">
        <f t="shared" si="2610"/>
        <v>2.7323675591655336E-3</v>
      </c>
      <c r="AT2172" s="13">
        <f t="shared" si="2611"/>
        <v>1.8837450300340057E-3</v>
      </c>
      <c r="AU2172" s="13">
        <f t="shared" si="2612"/>
        <v>8.657925800830712E-4</v>
      </c>
      <c r="AV2172" s="13">
        <f t="shared" si="2613"/>
        <v>2.9844675623910059E-4</v>
      </c>
      <c r="AW2172" s="13">
        <f t="shared" si="2614"/>
        <v>4.0221068883342261E-6</v>
      </c>
      <c r="AX2172" s="13">
        <f t="shared" si="2615"/>
        <v>6.7109892250460457E-4</v>
      </c>
      <c r="AY2172" s="13">
        <f t="shared" si="2616"/>
        <v>8.5628788982216708E-4</v>
      </c>
      <c r="AZ2172" s="13">
        <f t="shared" si="2617"/>
        <v>5.4628976866750154E-4</v>
      </c>
      <c r="BA2172" s="13">
        <f t="shared" si="2618"/>
        <v>2.3234593170354609E-4</v>
      </c>
      <c r="BB2172" s="13">
        <f t="shared" si="2619"/>
        <v>7.4115380346863018E-5</v>
      </c>
      <c r="BC2172" s="13">
        <f t="shared" si="2620"/>
        <v>1.8913486674581033E-5</v>
      </c>
      <c r="BD2172" s="13">
        <f t="shared" si="2621"/>
        <v>4.2141320072992827E-4</v>
      </c>
      <c r="BE2172" s="13">
        <f t="shared" si="2622"/>
        <v>5.8106020165761487E-4</v>
      </c>
      <c r="BF2172" s="13">
        <f t="shared" si="2623"/>
        <v>4.0059371344511617E-4</v>
      </c>
      <c r="BG2172" s="13">
        <f t="shared" si="2624"/>
        <v>1.8411783930357315E-4</v>
      </c>
      <c r="BH2172" s="13">
        <f t="shared" si="2625"/>
        <v>6.3467131932028217E-5</v>
      </c>
      <c r="BI2172" s="13">
        <f t="shared" si="2626"/>
        <v>1.7502168615116033E-5</v>
      </c>
      <c r="BJ2172" s="14">
        <f t="shared" si="2627"/>
        <v>0.39314587516706806</v>
      </c>
      <c r="BK2172" s="14">
        <f t="shared" si="2628"/>
        <v>0.26117233208354235</v>
      </c>
      <c r="BL2172" s="14">
        <f t="shared" si="2629"/>
        <v>0.32125928287759575</v>
      </c>
      <c r="BM2172" s="14">
        <f t="shared" si="2630"/>
        <v>0.49430468983409087</v>
      </c>
      <c r="BN2172" s="14">
        <f t="shared" si="2631"/>
        <v>0.50476440340232376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1.5193798449612399</v>
      </c>
      <c r="F2173" s="10">
        <f>VLOOKUP(B2173,home!$B$2:$E$405,3,FALSE)</f>
        <v>1.32</v>
      </c>
      <c r="G2173" s="10">
        <f>VLOOKUP(C2173,away!$B$2:$E$405,4,FALSE)</f>
        <v>0.99</v>
      </c>
      <c r="H2173" s="10">
        <f>VLOOKUP(A2173,away!$A$2:$E$405,3,FALSE)</f>
        <v>1.26356589147287</v>
      </c>
      <c r="I2173" s="10">
        <f>VLOOKUP(C2173,away!$B$2:$E$405,3,FALSE)</f>
        <v>0.55000000000000004</v>
      </c>
      <c r="J2173" s="10">
        <f>VLOOKUP(B2173,home!$B$2:$E$405,4,FALSE)</f>
        <v>1.19</v>
      </c>
      <c r="K2173" s="12">
        <f t="shared" si="2576"/>
        <v>1.9855255813953483</v>
      </c>
      <c r="L2173" s="12">
        <f t="shared" si="2577"/>
        <v>0.8270038759689935</v>
      </c>
      <c r="M2173" s="13">
        <f t="shared" si="2578"/>
        <v>6.0052898869130872E-2</v>
      </c>
      <c r="N2173" s="13">
        <f t="shared" si="2579"/>
        <v>0.11923656694160714</v>
      </c>
      <c r="O2173" s="13">
        <f t="shared" si="2580"/>
        <v>4.966398012794522E-2</v>
      </c>
      <c r="P2173" s="13">
        <f t="shared" si="2581"/>
        <v>9.8609103017945468E-2</v>
      </c>
      <c r="Q2173" s="13">
        <f t="shared" si="2582"/>
        <v>0.11837362695015996</v>
      </c>
      <c r="R2173" s="13">
        <f t="shared" si="2583"/>
        <v>2.0536152030928876E-2</v>
      </c>
      <c r="S2173" s="13">
        <f t="shared" si="2584"/>
        <v>4.0479957592031011E-2</v>
      </c>
      <c r="T2173" s="13">
        <f t="shared" si="2585"/>
        <v>9.7895448300289997E-2</v>
      </c>
      <c r="U2173" s="13">
        <f t="shared" si="2586"/>
        <v>4.077505520083332E-2</v>
      </c>
      <c r="V2173" s="13">
        <f t="shared" si="2587"/>
        <v>7.3855113732560467E-3</v>
      </c>
      <c r="W2173" s="13">
        <f t="shared" si="2588"/>
        <v>7.83446214906975E-2</v>
      </c>
      <c r="X2173" s="13">
        <f t="shared" si="2589"/>
        <v>6.4791305634130533E-2</v>
      </c>
      <c r="Y2173" s="13">
        <f t="shared" si="2590"/>
        <v>2.6791330444258812E-2</v>
      </c>
      <c r="Z2173" s="13">
        <f t="shared" si="2591"/>
        <v>5.6611591090222346E-3</v>
      </c>
      <c r="AA2173" s="13">
        <f t="shared" si="2592"/>
        <v>1.1240376231312944E-2</v>
      </c>
      <c r="AB2173" s="13">
        <f t="shared" si="2593"/>
        <v>1.1159027275890047E-2</v>
      </c>
      <c r="AC2173" s="13">
        <f t="shared" si="2594"/>
        <v>7.5795534599493305E-4</v>
      </c>
      <c r="AD2173" s="13">
        <f t="shared" si="2595"/>
        <v>3.8888812533628907E-2</v>
      </c>
      <c r="AE2173" s="13">
        <f t="shared" si="2596"/>
        <v>3.2161198697142679E-2</v>
      </c>
      <c r="AF2173" s="13">
        <f t="shared" si="2597"/>
        <v>1.3298717989172967E-2</v>
      </c>
      <c r="AG2173" s="13">
        <f t="shared" si="2598"/>
        <v>3.6660304408215418E-3</v>
      </c>
      <c r="AH2173" s="13">
        <f t="shared" si="2599"/>
        <v>1.1704501314096403E-3</v>
      </c>
      <c r="AI2173" s="13">
        <f t="shared" si="2600"/>
        <v>2.3239586776613876E-3</v>
      </c>
      <c r="AJ2173" s="13">
        <f t="shared" si="2601"/>
        <v>2.3071397023011965E-3</v>
      </c>
      <c r="AK2173" s="13">
        <f t="shared" si="2602"/>
        <v>1.5269616329239583E-3</v>
      </c>
      <c r="AL2173" s="13">
        <f t="shared" si="2603"/>
        <v>4.978363956024532E-5</v>
      </c>
      <c r="AM2173" s="13">
        <f t="shared" si="2604"/>
        <v>1.5442946423121648E-2</v>
      </c>
      <c r="AN2173" s="13">
        <f t="shared" si="2605"/>
        <v>1.2771376548303109E-2</v>
      </c>
      <c r="AO2173" s="13">
        <f t="shared" si="2606"/>
        <v>5.2809889534530859E-3</v>
      </c>
      <c r="AP2173" s="13">
        <f t="shared" si="2607"/>
        <v>1.4557994444850473E-3</v>
      </c>
      <c r="AQ2173" s="13">
        <f t="shared" si="2608"/>
        <v>3.0098794580566036E-4</v>
      </c>
      <c r="AR2173" s="13">
        <f t="shared" si="2609"/>
        <v>1.9359335906083815E-4</v>
      </c>
      <c r="AS2173" s="13">
        <f t="shared" si="2610"/>
        <v>3.8438456680354907E-4</v>
      </c>
      <c r="AT2173" s="13">
        <f t="shared" si="2611"/>
        <v>3.8160269524100803E-4</v>
      </c>
      <c r="AU2173" s="13">
        <f t="shared" si="2612"/>
        <v>2.5256063777681154E-4</v>
      </c>
      <c r="AV2173" s="13">
        <f t="shared" si="2613"/>
        <v>1.2536640178984591E-4</v>
      </c>
      <c r="AW2173" s="13">
        <f t="shared" si="2614"/>
        <v>2.2707387683050159E-6</v>
      </c>
      <c r="AX2173" s="13">
        <f t="shared" si="2615"/>
        <v>5.1103941958709712E-3</v>
      </c>
      <c r="AY2173" s="13">
        <f t="shared" si="2616"/>
        <v>4.226315807714741E-3</v>
      </c>
      <c r="AZ2173" s="13">
        <f t="shared" si="2617"/>
        <v>1.7475897770245585E-3</v>
      </c>
      <c r="BA2173" s="13">
        <f t="shared" si="2618"/>
        <v>4.8175450640103312E-4</v>
      </c>
      <c r="BB2173" s="13">
        <f t="shared" si="2619"/>
        <v>9.9603211014795903E-5</v>
      </c>
      <c r="BC2173" s="13">
        <f t="shared" si="2620"/>
        <v>1.6474448313638761E-5</v>
      </c>
      <c r="BD2173" s="13">
        <f t="shared" si="2621"/>
        <v>2.6683743050861687E-5</v>
      </c>
      <c r="BE2173" s="13">
        <f t="shared" si="2622"/>
        <v>5.2981254434866235E-5</v>
      </c>
      <c r="BF2173" s="13">
        <f t="shared" si="2623"/>
        <v>5.2597818007421346E-5</v>
      </c>
      <c r="BG2173" s="13">
        <f t="shared" si="2624"/>
        <v>3.4811437726437334E-5</v>
      </c>
      <c r="BH2173" s="13">
        <f t="shared" si="2625"/>
        <v>1.727975003274811E-5</v>
      </c>
      <c r="BI2173" s="13">
        <f t="shared" si="2626"/>
        <v>6.8618771460276965E-6</v>
      </c>
      <c r="BJ2173" s="14">
        <f t="shared" si="2627"/>
        <v>0.64038189068341811</v>
      </c>
      <c r="BK2173" s="14">
        <f t="shared" si="2628"/>
        <v>0.21156152564563332</v>
      </c>
      <c r="BL2173" s="14">
        <f t="shared" si="2629"/>
        <v>0.14223182455227698</v>
      </c>
      <c r="BM2173" s="14">
        <f t="shared" si="2630"/>
        <v>0.52914002698368712</v>
      </c>
      <c r="BN2173" s="14">
        <f t="shared" si="2631"/>
        <v>0.46647232793771753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1.5193798449612399</v>
      </c>
      <c r="F2174" s="10">
        <f>VLOOKUP(B2174,home!$B$2:$E$405,3,FALSE)</f>
        <v>1.1000000000000001</v>
      </c>
      <c r="G2174" s="10">
        <f>VLOOKUP(C2174,away!$B$2:$E$405,4,FALSE)</f>
        <v>0.66</v>
      </c>
      <c r="H2174" s="10">
        <f>VLOOKUP(A2174,away!$A$2:$E$405,3,FALSE)</f>
        <v>1.26356589147287</v>
      </c>
      <c r="I2174" s="10">
        <f>VLOOKUP(C2174,away!$B$2:$E$405,3,FALSE)</f>
        <v>2.2999999999999998</v>
      </c>
      <c r="J2174" s="10">
        <f>VLOOKUP(B2174,home!$B$2:$E$405,4,FALSE)</f>
        <v>1.45</v>
      </c>
      <c r="K2174" s="12">
        <f t="shared" si="2576"/>
        <v>1.1030697674418604</v>
      </c>
      <c r="L2174" s="12">
        <f t="shared" si="2577"/>
        <v>4.2139922480620209</v>
      </c>
      <c r="M2174" s="13">
        <f t="shared" si="2578"/>
        <v>4.9071496970433367E-3</v>
      </c>
      <c r="N2174" s="13">
        <f t="shared" si="2579"/>
        <v>5.4129284751199885E-3</v>
      </c>
      <c r="O2174" s="13">
        <f t="shared" si="2580"/>
        <v>2.0678690783420516E-2</v>
      </c>
      <c r="P2174" s="13">
        <f t="shared" si="2581"/>
        <v>2.2810038633469806E-2</v>
      </c>
      <c r="Q2174" s="13">
        <f t="shared" si="2582"/>
        <v>2.9854188771150161E-3</v>
      </c>
      <c r="R2174" s="13">
        <f t="shared" si="2583"/>
        <v>4.3569921330702803E-2</v>
      </c>
      <c r="S2174" s="13">
        <f t="shared" si="2584"/>
        <v>2.6507132173585208E-2</v>
      </c>
      <c r="T2174" s="13">
        <f t="shared" si="2585"/>
        <v>1.2580532005380701E-2</v>
      </c>
      <c r="U2174" s="13">
        <f t="shared" si="2586"/>
        <v>4.8060662989718485E-2</v>
      </c>
      <c r="V2174" s="13">
        <f t="shared" si="2587"/>
        <v>1.3690425564293826E-2</v>
      </c>
      <c r="W2174" s="13">
        <f t="shared" si="2588"/>
        <v>1.0977084354985998E-3</v>
      </c>
      <c r="X2174" s="13">
        <f t="shared" si="2589"/>
        <v>4.6257348378233891E-3</v>
      </c>
      <c r="Y2174" s="13">
        <f t="shared" si="2590"/>
        <v>9.7464053740890944E-3</v>
      </c>
      <c r="Z2174" s="13">
        <f t="shared" si="2591"/>
        <v>6.1201103578751255E-2</v>
      </c>
      <c r="AA2174" s="13">
        <f t="shared" si="2592"/>
        <v>6.7509087091798342E-2</v>
      </c>
      <c r="AB2174" s="13">
        <f t="shared" si="2593"/>
        <v>3.7233616499281162E-2</v>
      </c>
      <c r="AC2174" s="13">
        <f t="shared" si="2594"/>
        <v>3.977348808748637E-3</v>
      </c>
      <c r="AD2174" s="13">
        <f t="shared" si="2595"/>
        <v>3.0271224716610216E-4</v>
      </c>
      <c r="AE2174" s="13">
        <f t="shared" si="2596"/>
        <v>1.275627062951389E-3</v>
      </c>
      <c r="AF2174" s="13">
        <f t="shared" si="2597"/>
        <v>2.6877412773476383E-3</v>
      </c>
      <c r="AG2174" s="13">
        <f t="shared" si="2598"/>
        <v>3.7753736358464218E-3</v>
      </c>
      <c r="AH2174" s="13">
        <f t="shared" si="2599"/>
        <v>6.4475244013424651E-2</v>
      </c>
      <c r="AI2174" s="13">
        <f t="shared" si="2600"/>
        <v>7.1120692419645512E-2</v>
      </c>
      <c r="AJ2174" s="13">
        <f t="shared" si="2601"/>
        <v>3.9225542823821243E-2</v>
      </c>
      <c r="AK2174" s="13">
        <f t="shared" si="2602"/>
        <v>1.4422836800151075E-2</v>
      </c>
      <c r="AL2174" s="13">
        <f t="shared" si="2603"/>
        <v>7.3952078568953646E-4</v>
      </c>
      <c r="AM2174" s="13">
        <f t="shared" si="2604"/>
        <v>6.6782545616663028E-5</v>
      </c>
      <c r="AN2174" s="13">
        <f t="shared" si="2605"/>
        <v>2.8142112953446628E-4</v>
      </c>
      <c r="AO2174" s="13">
        <f t="shared" si="2606"/>
        <v>5.9295322914954939E-4</v>
      </c>
      <c r="AP2174" s="13">
        <f t="shared" si="2607"/>
        <v>8.3290010369984832E-4</v>
      </c>
      <c r="AQ2174" s="13">
        <f t="shared" si="2608"/>
        <v>8.7745864510030359E-4</v>
      </c>
      <c r="AR2174" s="13">
        <f t="shared" si="2609"/>
        <v>5.4339635692895724E-2</v>
      </c>
      <c r="AS2174" s="13">
        <f t="shared" si="2610"/>
        <v>5.9940409306637889E-2</v>
      </c>
      <c r="AT2174" s="13">
        <f t="shared" si="2611"/>
        <v>3.3059226677121502E-2</v>
      </c>
      <c r="AU2174" s="13">
        <f t="shared" si="2612"/>
        <v>1.2155544494180052E-2</v>
      </c>
      <c r="AV2174" s="13">
        <f t="shared" si="2613"/>
        <v>3.3521034095810934E-3</v>
      </c>
      <c r="AW2174" s="13">
        <f t="shared" si="2614"/>
        <v>9.5487076868879225E-5</v>
      </c>
      <c r="AX2174" s="13">
        <f t="shared" si="2615"/>
        <v>1.2277634510424653E-5</v>
      </c>
      <c r="AY2174" s="13">
        <f t="shared" si="2616"/>
        <v>5.173785665146823E-5</v>
      </c>
      <c r="AZ2174" s="13">
        <f t="shared" si="2617"/>
        <v>1.0901146343031558E-4</v>
      </c>
      <c r="BA2174" s="13">
        <f t="shared" si="2618"/>
        <v>1.5312448728174884E-4</v>
      </c>
      <c r="BB2174" s="13">
        <f t="shared" si="2619"/>
        <v>1.6131635059844028E-4</v>
      </c>
      <c r="BC2174" s="13">
        <f t="shared" si="2620"/>
        <v>1.3595717018149647E-4</v>
      </c>
      <c r="BD2174" s="13">
        <f t="shared" si="2621"/>
        <v>3.8164467262062837E-2</v>
      </c>
      <c r="BE2174" s="13">
        <f t="shared" si="2622"/>
        <v>4.2098070027306138E-2</v>
      </c>
      <c r="BF2174" s="13">
        <f t="shared" si="2623"/>
        <v>2.3218554157385878E-2</v>
      </c>
      <c r="BG2174" s="13">
        <f t="shared" si="2624"/>
        <v>8.5372283782412916E-3</v>
      </c>
      <c r="BH2174" s="13">
        <f t="shared" si="2625"/>
        <v>2.3542896304461674E-3</v>
      </c>
      <c r="BI2174" s="13">
        <f t="shared" si="2626"/>
        <v>5.193891430294072E-4</v>
      </c>
      <c r="BJ2174" s="14">
        <f t="shared" si="2627"/>
        <v>4.7765122844093059E-2</v>
      </c>
      <c r="BK2174" s="14">
        <f t="shared" si="2628"/>
        <v>7.2683353519481825E-2</v>
      </c>
      <c r="BL2174" s="14">
        <f t="shared" si="2629"/>
        <v>0.68403521293085179</v>
      </c>
      <c r="BM2174" s="14">
        <f t="shared" si="2630"/>
        <v>0.7653643942965237</v>
      </c>
      <c r="BN2174" s="14">
        <f t="shared" si="2631"/>
        <v>0.10036414779687147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1.36666666666667</v>
      </c>
      <c r="F2175" s="10">
        <f>VLOOKUP(B2175,home!$B$2:$E$405,3,FALSE)</f>
        <v>0.51</v>
      </c>
      <c r="G2175" s="10">
        <f>VLOOKUP(C2175,away!$B$2:$E$405,4,FALSE)</f>
        <v>1.1000000000000001</v>
      </c>
      <c r="H2175" s="10">
        <f>VLOOKUP(A2175,away!$A$2:$E$405,3,FALSE)</f>
        <v>1.0874999999999999</v>
      </c>
      <c r="I2175" s="10">
        <f>VLOOKUP(C2175,away!$B$2:$E$405,3,FALSE)</f>
        <v>0.73</v>
      </c>
      <c r="J2175" s="10">
        <f>VLOOKUP(B2175,home!$B$2:$E$405,4,FALSE)</f>
        <v>1.29</v>
      </c>
      <c r="K2175" s="12">
        <f t="shared" si="2576"/>
        <v>0.76670000000000194</v>
      </c>
      <c r="L2175" s="12">
        <f t="shared" si="2577"/>
        <v>1.0240987499999998</v>
      </c>
      <c r="M2175" s="13">
        <f t="shared" si="2578"/>
        <v>0.16682686347776565</v>
      </c>
      <c r="N2175" s="13">
        <f t="shared" si="2579"/>
        <v>0.12790615622840326</v>
      </c>
      <c r="O2175" s="13">
        <f t="shared" si="2580"/>
        <v>0.17084718235400045</v>
      </c>
      <c r="P2175" s="13">
        <f t="shared" si="2581"/>
        <v>0.13098853471081248</v>
      </c>
      <c r="Q2175" s="13">
        <f t="shared" si="2582"/>
        <v>4.9032824990158506E-2</v>
      </c>
      <c r="R2175" s="13">
        <f t="shared" si="2583"/>
        <v>8.7482192944876941E-2</v>
      </c>
      <c r="S2175" s="13">
        <f t="shared" si="2584"/>
        <v>2.571228018677655E-2</v>
      </c>
      <c r="T2175" s="13">
        <f t="shared" si="2585"/>
        <v>5.0214454781390083E-2</v>
      </c>
      <c r="U2175" s="13">
        <f t="shared" si="2586"/>
        <v>6.7072597330837327E-2</v>
      </c>
      <c r="V2175" s="13">
        <f t="shared" si="2587"/>
        <v>2.2431864958864295E-3</v>
      </c>
      <c r="W2175" s="13">
        <f t="shared" si="2588"/>
        <v>1.2531155639984876E-2</v>
      </c>
      <c r="X2175" s="13">
        <f t="shared" si="2589"/>
        <v>1.2833140826963961E-2</v>
      </c>
      <c r="Y2175" s="13">
        <f t="shared" si="2590"/>
        <v>6.5712017397338771E-3</v>
      </c>
      <c r="Z2175" s="13">
        <f t="shared" si="2591"/>
        <v>2.9863468147369097E-2</v>
      </c>
      <c r="AA2175" s="13">
        <f t="shared" si="2592"/>
        <v>2.2896321028587949E-2</v>
      </c>
      <c r="AB2175" s="13">
        <f t="shared" si="2593"/>
        <v>8.7773046663092106E-3</v>
      </c>
      <c r="AC2175" s="13">
        <f t="shared" si="2594"/>
        <v>1.1008108423527609E-4</v>
      </c>
      <c r="AD2175" s="13">
        <f t="shared" si="2595"/>
        <v>2.4019092572941068E-3</v>
      </c>
      <c r="AE2175" s="13">
        <f t="shared" si="2596"/>
        <v>2.4597922680083231E-3</v>
      </c>
      <c r="AF2175" s="13">
        <f t="shared" si="2597"/>
        <v>1.2595350934634939E-3</v>
      </c>
      <c r="AG2175" s="13">
        <f t="shared" si="2598"/>
        <v>4.2996277159903243E-4</v>
      </c>
      <c r="AH2175" s="13">
        <f t="shared" si="2599"/>
        <v>7.6457851000963735E-3</v>
      </c>
      <c r="AI2175" s="13">
        <f t="shared" si="2600"/>
        <v>5.8620234362439048E-3</v>
      </c>
      <c r="AJ2175" s="13">
        <f t="shared" si="2601"/>
        <v>2.2472066842841062E-3</v>
      </c>
      <c r="AK2175" s="13">
        <f t="shared" si="2602"/>
        <v>5.743111216135429E-4</v>
      </c>
      <c r="AL2175" s="13">
        <f t="shared" si="2603"/>
        <v>3.4573232686300863E-6</v>
      </c>
      <c r="AM2175" s="13">
        <f t="shared" si="2604"/>
        <v>3.6830876551347945E-4</v>
      </c>
      <c r="AN2175" s="13">
        <f t="shared" si="2605"/>
        <v>3.7718454637639739E-4</v>
      </c>
      <c r="AO2175" s="13">
        <f t="shared" si="2606"/>
        <v>1.9313711123169274E-4</v>
      </c>
      <c r="AP2175" s="13">
        <f t="shared" si="2607"/>
        <v>6.5930491396995835E-5</v>
      </c>
      <c r="AQ2175" s="13">
        <f t="shared" si="2608"/>
        <v>1.6879833456637289E-5</v>
      </c>
      <c r="AR2175" s="13">
        <f t="shared" si="2609"/>
        <v>1.5660077927554647E-3</v>
      </c>
      <c r="AS2175" s="13">
        <f t="shared" si="2610"/>
        <v>1.2006581747056179E-3</v>
      </c>
      <c r="AT2175" s="13">
        <f t="shared" si="2611"/>
        <v>4.602723112733997E-4</v>
      </c>
      <c r="AU2175" s="13">
        <f t="shared" si="2612"/>
        <v>1.1763026035110549E-4</v>
      </c>
      <c r="AV2175" s="13">
        <f t="shared" si="2613"/>
        <v>2.2546780152798199E-5</v>
      </c>
      <c r="AW2175" s="13">
        <f t="shared" si="2614"/>
        <v>7.5405806211747693E-8</v>
      </c>
      <c r="AX2175" s="13">
        <f t="shared" si="2615"/>
        <v>4.7063721753197532E-5</v>
      </c>
      <c r="AY2175" s="13">
        <f t="shared" si="2616"/>
        <v>4.8197898617797394E-5</v>
      </c>
      <c r="AZ2175" s="13">
        <f t="shared" si="2617"/>
        <v>2.4679703863556515E-5</v>
      </c>
      <c r="BA2175" s="13">
        <f t="shared" si="2618"/>
        <v>8.4248179590127993E-6</v>
      </c>
      <c r="BB2175" s="13">
        <f t="shared" si="2619"/>
        <v>2.1569613852006387E-6</v>
      </c>
      <c r="BC2175" s="13">
        <f t="shared" si="2620"/>
        <v>4.4178829167644865E-7</v>
      </c>
      <c r="BD2175" s="13">
        <f t="shared" si="2621"/>
        <v>2.6729110384185489E-4</v>
      </c>
      <c r="BE2175" s="13">
        <f t="shared" si="2622"/>
        <v>2.0493208931555068E-4</v>
      </c>
      <c r="BF2175" s="13">
        <f t="shared" si="2623"/>
        <v>7.8560716439116536E-5</v>
      </c>
      <c r="BG2175" s="13">
        <f t="shared" si="2624"/>
        <v>2.007750043129027E-5</v>
      </c>
      <c r="BH2175" s="13">
        <f t="shared" si="2625"/>
        <v>3.8483548951675717E-6</v>
      </c>
      <c r="BI2175" s="13">
        <f t="shared" si="2626"/>
        <v>5.9010673962499719E-7</v>
      </c>
      <c r="BJ2175" s="14">
        <f t="shared" si="2627"/>
        <v>0.26679253923684509</v>
      </c>
      <c r="BK2175" s="14">
        <f t="shared" si="2628"/>
        <v>0.32593260117736289</v>
      </c>
      <c r="BL2175" s="14">
        <f t="shared" si="2629"/>
        <v>0.37734733985775087</v>
      </c>
      <c r="BM2175" s="14">
        <f t="shared" si="2630"/>
        <v>0.26680407122049909</v>
      </c>
      <c r="BN2175" s="14">
        <f t="shared" si="2631"/>
        <v>0.73308375470601728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1.36666666666667</v>
      </c>
      <c r="F2176" s="10">
        <f>VLOOKUP(B2176,home!$B$2:$E$405,3,FALSE)</f>
        <v>0.73</v>
      </c>
      <c r="G2176" s="10">
        <f>VLOOKUP(C2176,away!$B$2:$E$405,4,FALSE)</f>
        <v>0.73</v>
      </c>
      <c r="H2176" s="10">
        <f>VLOOKUP(A2176,away!$A$2:$E$405,3,FALSE)</f>
        <v>1.0874999999999999</v>
      </c>
      <c r="I2176" s="10">
        <f>VLOOKUP(C2176,away!$B$2:$E$405,3,FALSE)</f>
        <v>1.9</v>
      </c>
      <c r="J2176" s="10">
        <f>VLOOKUP(B2176,home!$B$2:$E$405,4,FALSE)</f>
        <v>1.38</v>
      </c>
      <c r="K2176" s="12">
        <f t="shared" si="2576"/>
        <v>0.72829666666666848</v>
      </c>
      <c r="L2176" s="12">
        <f t="shared" si="2577"/>
        <v>2.8514249999999994</v>
      </c>
      <c r="M2176" s="13">
        <f t="shared" si="2578"/>
        <v>2.7883458071118972E-2</v>
      </c>
      <c r="N2176" s="13">
        <f t="shared" si="2579"/>
        <v>2.0307429568335762E-2</v>
      </c>
      <c r="O2176" s="13">
        <f t="shared" si="2580"/>
        <v>7.9507589430440395E-2</v>
      </c>
      <c r="P2176" s="13">
        <f t="shared" si="2581"/>
        <v>5.7905112356891782E-2</v>
      </c>
      <c r="Q2176" s="13">
        <f t="shared" si="2582"/>
        <v>7.3949166315935375E-3</v>
      </c>
      <c r="R2176" s="13">
        <f t="shared" si="2583"/>
        <v>0.11335496409584676</v>
      </c>
      <c r="S2176" s="13">
        <f t="shared" si="2584"/>
        <v>3.0062645283380599E-2</v>
      </c>
      <c r="T2176" s="13">
        <f t="shared" si="2585"/>
        <v>2.1086050156241598E-2</v>
      </c>
      <c r="U2176" s="13">
        <f t="shared" si="2586"/>
        <v>8.2556042501125082E-2</v>
      </c>
      <c r="V2176" s="13">
        <f t="shared" si="2587"/>
        <v>6.9367326775272888E-3</v>
      </c>
      <c r="W2176" s="13">
        <f t="shared" si="2588"/>
        <v>1.7952310443558276E-3</v>
      </c>
      <c r="X2176" s="13">
        <f t="shared" si="2589"/>
        <v>5.118966680652314E-3</v>
      </c>
      <c r="Y2176" s="13">
        <f t="shared" si="2590"/>
        <v>7.2981747836895127E-3</v>
      </c>
      <c r="Z2176" s="13">
        <f t="shared" si="2591"/>
        <v>0.10774105949899992</v>
      </c>
      <c r="AA2176" s="13">
        <f t="shared" si="2592"/>
        <v>7.8467454496256847E-2</v>
      </c>
      <c r="AB2176" s="13">
        <f t="shared" si="2593"/>
        <v>2.8573792775721168E-2</v>
      </c>
      <c r="AC2176" s="13">
        <f t="shared" si="2594"/>
        <v>9.003373166122441E-4</v>
      </c>
      <c r="AD2176" s="13">
        <f t="shared" si="2595"/>
        <v>3.2686519637521776E-4</v>
      </c>
      <c r="AE2176" s="13">
        <f t="shared" si="2596"/>
        <v>9.3203159257420514E-4</v>
      </c>
      <c r="AF2176" s="13">
        <f t="shared" si="2597"/>
        <v>1.3288090919279514E-3</v>
      </c>
      <c r="AG2176" s="13">
        <f t="shared" si="2598"/>
        <v>1.2629998216502195E-3</v>
      </c>
      <c r="AH2176" s="13">
        <f t="shared" si="2599"/>
        <v>7.6803887645483959E-2</v>
      </c>
      <c r="AI2176" s="13">
        <f t="shared" si="2600"/>
        <v>5.5936015359247283E-2</v>
      </c>
      <c r="AJ2176" s="13">
        <f t="shared" si="2601"/>
        <v>2.0369006766377679E-2</v>
      </c>
      <c r="AK2176" s="13">
        <f t="shared" si="2602"/>
        <v>4.9448932437545614E-3</v>
      </c>
      <c r="AL2176" s="13">
        <f t="shared" si="2603"/>
        <v>7.478861961032552E-5</v>
      </c>
      <c r="AM2176" s="13">
        <f t="shared" si="2604"/>
        <v>4.7610966593883438E-5</v>
      </c>
      <c r="AN2176" s="13">
        <f t="shared" si="2605"/>
        <v>1.3575910041996404E-4</v>
      </c>
      <c r="AO2176" s="13">
        <f t="shared" si="2606"/>
        <v>1.9355344645749799E-4</v>
      </c>
      <c r="AP2176" s="13">
        <f t="shared" si="2607"/>
        <v>1.8396771202169036E-4</v>
      </c>
      <c r="AQ2176" s="13">
        <f t="shared" si="2608"/>
        <v>1.3114253331286208E-4</v>
      </c>
      <c r="AR2176" s="13">
        <f t="shared" si="2609"/>
        <v>4.3800105065904794E-2</v>
      </c>
      <c r="AS2176" s="13">
        <f t="shared" si="2610"/>
        <v>3.1899470519148321E-2</v>
      </c>
      <c r="AT2176" s="13">
        <f t="shared" si="2611"/>
        <v>1.161613902376369E-2</v>
      </c>
      <c r="AU2176" s="13">
        <f t="shared" si="2612"/>
        <v>2.8199984435145686E-3</v>
      </c>
      <c r="AV2176" s="13">
        <f t="shared" si="2613"/>
        <v>5.1344886660421331E-4</v>
      </c>
      <c r="AW2176" s="13">
        <f t="shared" si="2614"/>
        <v>4.3142299743404706E-6</v>
      </c>
      <c r="AX2176" s="13">
        <f t="shared" si="2615"/>
        <v>5.7791513778505665E-6</v>
      </c>
      <c r="AY2176" s="13">
        <f t="shared" si="2616"/>
        <v>1.6478816717587545E-5</v>
      </c>
      <c r="AZ2176" s="13">
        <f t="shared" si="2617"/>
        <v>2.3494054979473538E-5</v>
      </c>
      <c r="BA2176" s="13">
        <f t="shared" si="2618"/>
        <v>2.2330511906615107E-5</v>
      </c>
      <c r="BB2176" s="13">
        <f t="shared" si="2619"/>
        <v>1.591844497832999E-5</v>
      </c>
      <c r="BC2176" s="13">
        <f t="shared" si="2620"/>
        <v>9.0780503944669148E-6</v>
      </c>
      <c r="BD2176" s="13">
        <f t="shared" si="2621"/>
        <v>2.0815452431257934E-2</v>
      </c>
      <c r="BE2176" s="13">
        <f t="shared" si="2622"/>
        <v>1.5159824620843752E-2</v>
      </c>
      <c r="BF2176" s="13">
        <f t="shared" si="2623"/>
        <v>5.5204248693058976E-3</v>
      </c>
      <c r="BG2176" s="13">
        <f t="shared" si="2624"/>
        <v>1.340169010299755E-3</v>
      </c>
      <c r="BH2176" s="13">
        <f t="shared" si="2625"/>
        <v>2.4401015574281989E-4</v>
      </c>
      <c r="BI2176" s="13">
        <f t="shared" si="2626"/>
        <v>3.5542356612062077E-5</v>
      </c>
      <c r="BJ2176" s="14">
        <f t="shared" si="2627"/>
        <v>6.7636587356556366E-2</v>
      </c>
      <c r="BK2176" s="14">
        <f t="shared" si="2628"/>
        <v>0.12377955314185878</v>
      </c>
      <c r="BL2176" s="14">
        <f t="shared" si="2629"/>
        <v>0.67427823167725165</v>
      </c>
      <c r="BM2176" s="14">
        <f t="shared" si="2630"/>
        <v>0.66706979693369639</v>
      </c>
      <c r="BN2176" s="14">
        <f t="shared" si="2631"/>
        <v>0.3063534701542272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1.6241610738254999</v>
      </c>
      <c r="F2177" s="10">
        <f>VLOOKUP(B2177,home!$B$2:$E$405,3,FALSE)</f>
        <v>0.92</v>
      </c>
      <c r="G2177" s="10">
        <f>VLOOKUP(C2177,away!$B$2:$E$405,4,FALSE)</f>
        <v>1.1399999999999999</v>
      </c>
      <c r="H2177" s="10">
        <f>VLOOKUP(A2177,away!$A$2:$E$405,3,FALSE)</f>
        <v>1.2013422818791899</v>
      </c>
      <c r="I2177" s="10">
        <f>VLOOKUP(C2177,away!$B$2:$E$405,3,FALSE)</f>
        <v>0.62</v>
      </c>
      <c r="J2177" s="10">
        <f>VLOOKUP(B2177,home!$B$2:$E$405,4,FALSE)</f>
        <v>0.83</v>
      </c>
      <c r="K2177" s="12">
        <f t="shared" si="2576"/>
        <v>1.7034201342281841</v>
      </c>
      <c r="L2177" s="12">
        <f t="shared" si="2577"/>
        <v>0.61821073825503114</v>
      </c>
      <c r="M2177" s="13">
        <f t="shared" si="2578"/>
        <v>9.8113444538096214E-2</v>
      </c>
      <c r="N2177" s="13">
        <f t="shared" si="2579"/>
        <v>0.16712841686467336</v>
      </c>
      <c r="O2177" s="13">
        <f t="shared" si="2580"/>
        <v>6.065478498064051E-2</v>
      </c>
      <c r="P2177" s="13">
        <f t="shared" si="2581"/>
        <v>0.10332058197330431</v>
      </c>
      <c r="Q2177" s="13">
        <f t="shared" si="2582"/>
        <v>0.14234495514448292</v>
      </c>
      <c r="R2177" s="13">
        <f t="shared" si="2583"/>
        <v>1.8748719700790971E-2</v>
      </c>
      <c r="S2177" s="13">
        <f t="shared" si="2584"/>
        <v>2.7201018957084096E-2</v>
      </c>
      <c r="T2177" s="13">
        <f t="shared" si="2585"/>
        <v>8.799917980675008E-2</v>
      </c>
      <c r="U2177" s="13">
        <f t="shared" si="2586"/>
        <v>3.1936946629327959E-2</v>
      </c>
      <c r="V2177" s="13">
        <f t="shared" si="2587"/>
        <v>3.1827386961693878E-3</v>
      </c>
      <c r="W2177" s="13">
        <f t="shared" si="2588"/>
        <v>8.0824420866306632E-2</v>
      </c>
      <c r="X2177" s="13">
        <f t="shared" si="2589"/>
        <v>4.9966524892794767E-2</v>
      </c>
      <c r="Y2177" s="13">
        <f t="shared" si="2590"/>
        <v>1.5444921121006521E-2</v>
      </c>
      <c r="Z2177" s="13">
        <f t="shared" si="2591"/>
        <v>3.8635532825208774E-3</v>
      </c>
      <c r="AA2177" s="13">
        <f t="shared" si="2592"/>
        <v>6.5812544511094553E-3</v>
      </c>
      <c r="AB2177" s="13">
        <f t="shared" si="2593"/>
        <v>5.6053206702493513E-3</v>
      </c>
      <c r="AC2177" s="13">
        <f t="shared" si="2594"/>
        <v>2.0947843584620275E-4</v>
      </c>
      <c r="AD2177" s="13">
        <f t="shared" si="2595"/>
        <v>3.441948646024983E-2</v>
      </c>
      <c r="AE2177" s="13">
        <f t="shared" si="2596"/>
        <v>2.1278496134950094E-2</v>
      </c>
      <c r="AF2177" s="13">
        <f t="shared" si="2597"/>
        <v>6.5772974022721619E-3</v>
      </c>
      <c r="AG2177" s="13">
        <f t="shared" si="2598"/>
        <v>1.3553852942605239E-3</v>
      </c>
      <c r="AH2177" s="13">
        <f t="shared" si="2599"/>
        <v>5.9712253176872005E-4</v>
      </c>
      <c r="AI2177" s="13">
        <f t="shared" si="2600"/>
        <v>1.0171505432161464E-3</v>
      </c>
      <c r="AJ2177" s="13">
        <f t="shared" si="2601"/>
        <v>8.6631735742775929E-4</v>
      </c>
      <c r="AK2177" s="13">
        <f t="shared" si="2602"/>
        <v>4.919008097579331E-4</v>
      </c>
      <c r="AL2177" s="13">
        <f t="shared" si="2603"/>
        <v>8.8238402002422E-6</v>
      </c>
      <c r="AM2177" s="13">
        <f t="shared" si="2604"/>
        <v>1.1726169249236789E-2</v>
      </c>
      <c r="AN2177" s="13">
        <f t="shared" si="2605"/>
        <v>7.2492437484741193E-3</v>
      </c>
      <c r="AO2177" s="13">
        <f t="shared" si="2606"/>
        <v>2.2407801647674271E-3</v>
      </c>
      <c r="AP2177" s="13">
        <f t="shared" si="2607"/>
        <v>4.6175811997603377E-4</v>
      </c>
      <c r="AQ2177" s="13">
        <f t="shared" si="2608"/>
        <v>7.136595706140977E-5</v>
      </c>
      <c r="AR2177" s="13">
        <f t="shared" si="2609"/>
        <v>7.3829512238690769E-5</v>
      </c>
      <c r="AS2177" s="13">
        <f t="shared" si="2610"/>
        <v>1.2576267764763201E-4</v>
      </c>
      <c r="AT2177" s="13">
        <f t="shared" si="2611"/>
        <v>1.0711333861971258E-4</v>
      </c>
      <c r="AU2177" s="13">
        <f t="shared" si="2612"/>
        <v>6.0819672549739907E-5</v>
      </c>
      <c r="AV2177" s="13">
        <f t="shared" si="2613"/>
        <v>2.5900363694598044E-5</v>
      </c>
      <c r="AW2177" s="13">
        <f t="shared" si="2614"/>
        <v>2.5811512519471083E-7</v>
      </c>
      <c r="AX2177" s="13">
        <f t="shared" si="2615"/>
        <v>3.3290987994195531E-3</v>
      </c>
      <c r="AY2177" s="13">
        <f t="shared" si="2616"/>
        <v>2.0580846265130996E-3</v>
      </c>
      <c r="AZ2177" s="13">
        <f t="shared" si="2617"/>
        <v>6.361650081739967E-4</v>
      </c>
      <c r="BA2177" s="13">
        <f t="shared" si="2618"/>
        <v>1.3109467978508814E-4</v>
      </c>
      <c r="BB2177" s="13">
        <f t="shared" si="2619"/>
        <v>2.0261034692811556E-5</v>
      </c>
      <c r="BC2177" s="13">
        <f t="shared" si="2620"/>
        <v>2.5051178430507669E-6</v>
      </c>
      <c r="BD2177" s="13">
        <f t="shared" si="2621"/>
        <v>7.6070328776816412E-6</v>
      </c>
      <c r="BE2177" s="13">
        <f t="shared" si="2622"/>
        <v>1.2957972965578671E-5</v>
      </c>
      <c r="BF2177" s="13">
        <f t="shared" si="2623"/>
        <v>1.1036436024175603E-5</v>
      </c>
      <c r="BG2177" s="13">
        <f t="shared" si="2624"/>
        <v>6.2665624445673223E-6</v>
      </c>
      <c r="BH2177" s="13">
        <f t="shared" si="2625"/>
        <v>2.668647160118542E-6</v>
      </c>
      <c r="BI2177" s="13">
        <f t="shared" si="2626"/>
        <v>9.091654607393581E-7</v>
      </c>
      <c r="BJ2177" s="14">
        <f t="shared" si="2627"/>
        <v>0.63526561049369035</v>
      </c>
      <c r="BK2177" s="14">
        <f t="shared" si="2628"/>
        <v>0.23409417106721356</v>
      </c>
      <c r="BL2177" s="14">
        <f t="shared" si="2629"/>
        <v>0.12693438905597204</v>
      </c>
      <c r="BM2177" s="14">
        <f t="shared" si="2630"/>
        <v>0.4077889941860206</v>
      </c>
      <c r="BN2177" s="14">
        <f t="shared" si="2631"/>
        <v>0.5903109032019882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1.6241610738254999</v>
      </c>
      <c r="F2178" s="10">
        <f>VLOOKUP(B2178,home!$B$2:$E$405,3,FALSE)</f>
        <v>1.31</v>
      </c>
      <c r="G2178" s="10">
        <f>VLOOKUP(C2178,away!$B$2:$E$405,4,FALSE)</f>
        <v>1.1499999999999999</v>
      </c>
      <c r="H2178" s="10">
        <f>VLOOKUP(A2178,away!$A$2:$E$405,3,FALSE)</f>
        <v>1.2013422818791899</v>
      </c>
      <c r="I2178" s="10">
        <f>VLOOKUP(C2178,away!$B$2:$E$405,3,FALSE)</f>
        <v>0.62</v>
      </c>
      <c r="J2178" s="10">
        <f>VLOOKUP(B2178,home!$B$2:$E$405,4,FALSE)</f>
        <v>0.83</v>
      </c>
      <c r="K2178" s="12">
        <f t="shared" si="2576"/>
        <v>2.4467986577181153</v>
      </c>
      <c r="L2178" s="12">
        <f t="shared" si="2577"/>
        <v>0.61821073825503114</v>
      </c>
      <c r="M2178" s="13">
        <f t="shared" si="2578"/>
        <v>4.665340350828568E-2</v>
      </c>
      <c r="N2178" s="13">
        <f t="shared" si="2579"/>
        <v>0.11415148508205501</v>
      </c>
      <c r="O2178" s="13">
        <f t="shared" si="2580"/>
        <v>2.8841635024967151E-2</v>
      </c>
      <c r="P2178" s="13">
        <f t="shared" si="2581"/>
        <v>7.0569673865485391E-2</v>
      </c>
      <c r="Q2178" s="13">
        <f t="shared" si="2582"/>
        <v>0.13965285023765087</v>
      </c>
      <c r="R2178" s="13">
        <f t="shared" si="2583"/>
        <v>8.9151042406335531E-3</v>
      </c>
      <c r="S2178" s="13">
        <f t="shared" si="2584"/>
        <v>2.6686578550461533E-2</v>
      </c>
      <c r="T2178" s="13">
        <f t="shared" si="2585"/>
        <v>8.633489164483743E-2</v>
      </c>
      <c r="U2178" s="13">
        <f t="shared" si="2586"/>
        <v>2.1813465089399253E-2</v>
      </c>
      <c r="V2178" s="13">
        <f t="shared" si="2587"/>
        <v>4.4852346197284875E-3</v>
      </c>
      <c r="W2178" s="13">
        <f t="shared" si="2588"/>
        <v>0.11390080216933104</v>
      </c>
      <c r="X2178" s="13">
        <f t="shared" si="2589"/>
        <v>7.0414698996942388E-2</v>
      </c>
      <c r="Y2178" s="13">
        <f t="shared" si="2590"/>
        <v>2.1765561525452778E-2</v>
      </c>
      <c r="Z2178" s="13">
        <f t="shared" si="2591"/>
        <v>1.8371377247408756E-3</v>
      </c>
      <c r="AA2178" s="13">
        <f t="shared" si="2592"/>
        <v>4.4951061189392868E-3</v>
      </c>
      <c r="AB2178" s="13">
        <f t="shared" si="2593"/>
        <v>5.4993098090605676E-3</v>
      </c>
      <c r="AC2178" s="13">
        <f t="shared" si="2594"/>
        <v>4.2403329730837506E-4</v>
      </c>
      <c r="AD2178" s="13">
        <f t="shared" si="2595"/>
        <v>6.967308246523396E-2</v>
      </c>
      <c r="AE2178" s="13">
        <f t="shared" si="2596"/>
        <v>4.3072647747335949E-2</v>
      </c>
      <c r="AF2178" s="13">
        <f t="shared" si="2597"/>
        <v>1.3313986681239731E-2</v>
      </c>
      <c r="AG2178" s="13">
        <f t="shared" si="2598"/>
        <v>2.7436165117756218E-3</v>
      </c>
      <c r="AH2178" s="13">
        <f t="shared" si="2599"/>
        <v>2.8393456727205622E-4</v>
      </c>
      <c r="AI2178" s="13">
        <f t="shared" si="2600"/>
        <v>6.9473071808104098E-4</v>
      </c>
      <c r="AJ2178" s="13">
        <f t="shared" si="2601"/>
        <v>8.4993309423811686E-4</v>
      </c>
      <c r="AK2178" s="13">
        <f t="shared" si="2602"/>
        <v>6.9320505137734293E-4</v>
      </c>
      <c r="AL2178" s="13">
        <f t="shared" si="2603"/>
        <v>2.5656341659055116E-5</v>
      </c>
      <c r="AM2178" s="13">
        <f t="shared" si="2604"/>
        <v>3.4095200931003607E-2</v>
      </c>
      <c r="AN2178" s="13">
        <f t="shared" si="2605"/>
        <v>2.1078019338509363E-2</v>
      </c>
      <c r="AO2178" s="13">
        <f t="shared" si="2606"/>
        <v>6.5153289481068473E-3</v>
      </c>
      <c r="AP2178" s="13">
        <f t="shared" si="2607"/>
        <v>1.3426154396611698E-3</v>
      </c>
      <c r="AQ2178" s="13">
        <f t="shared" si="2608"/>
        <v>2.0750482053638372E-4</v>
      </c>
      <c r="AR2178" s="13">
        <f t="shared" si="2609"/>
        <v>3.5106279689876144E-5</v>
      </c>
      <c r="AS2178" s="13">
        <f t="shared" si="2610"/>
        <v>8.5897998022665671E-5</v>
      </c>
      <c r="AT2178" s="13">
        <f t="shared" si="2611"/>
        <v>1.0508755313126587E-4</v>
      </c>
      <c r="AU2178" s="13">
        <f t="shared" si="2612"/>
        <v>8.5709361314820825E-5</v>
      </c>
      <c r="AV2178" s="13">
        <f t="shared" si="2613"/>
        <v>5.2428387554745152E-5</v>
      </c>
      <c r="AW2178" s="13">
        <f t="shared" si="2614"/>
        <v>1.0780204701698816E-6</v>
      </c>
      <c r="AX2178" s="13">
        <f t="shared" si="2615"/>
        <v>1.3904015312101503E-2</v>
      </c>
      <c r="AY2178" s="13">
        <f t="shared" si="2616"/>
        <v>8.5956115708035272E-3</v>
      </c>
      <c r="AZ2178" s="13">
        <f t="shared" si="2617"/>
        <v>2.6569496874699677E-3</v>
      </c>
      <c r="BA2178" s="13">
        <f t="shared" si="2618"/>
        <v>5.4751827593242772E-4</v>
      </c>
      <c r="BB2178" s="13">
        <f t="shared" si="2619"/>
        <v>8.4620419393076975E-5</v>
      </c>
      <c r="BC2178" s="13">
        <f t="shared" si="2620"/>
        <v>1.0462650388888898E-5</v>
      </c>
      <c r="BD2178" s="13">
        <f t="shared" si="2621"/>
        <v>3.6171798474109873E-6</v>
      </c>
      <c r="BE2178" s="13">
        <f t="shared" si="2622"/>
        <v>8.8505107953702191E-6</v>
      </c>
      <c r="BF2178" s="13">
        <f t="shared" si="2623"/>
        <v>1.0827708967115773E-5</v>
      </c>
      <c r="BG2178" s="13">
        <f t="shared" si="2624"/>
        <v>8.831074588967092E-6</v>
      </c>
      <c r="BH2178" s="13">
        <f t="shared" si="2625"/>
        <v>5.4019653626233108E-6</v>
      </c>
      <c r="BI2178" s="13">
        <f t="shared" si="2626"/>
        <v>2.6435043196612937E-6</v>
      </c>
      <c r="BJ2178" s="14">
        <f t="shared" si="2627"/>
        <v>0.76406147045576145</v>
      </c>
      <c r="BK2178" s="14">
        <f t="shared" si="2628"/>
        <v>0.15744019175373203</v>
      </c>
      <c r="BL2178" s="14">
        <f t="shared" si="2629"/>
        <v>7.2490825237562895E-2</v>
      </c>
      <c r="BM2178" s="14">
        <f t="shared" si="2630"/>
        <v>0.57845093966238603</v>
      </c>
      <c r="BN2178" s="14">
        <f t="shared" si="2631"/>
        <v>0.40878415195907769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1.6241610738254999</v>
      </c>
      <c r="F2179" s="10">
        <f>VLOOKUP(B2179,home!$B$2:$E$405,3,FALSE)</f>
        <v>0.62</v>
      </c>
      <c r="G2179" s="10">
        <f>VLOOKUP(C2179,away!$B$2:$E$405,4,FALSE)</f>
        <v>1.5</v>
      </c>
      <c r="H2179" s="10">
        <f>VLOOKUP(A2179,away!$A$2:$E$405,3,FALSE)</f>
        <v>1.2013422818791899</v>
      </c>
      <c r="I2179" s="10">
        <f>VLOOKUP(C2179,away!$B$2:$E$405,3,FALSE)</f>
        <v>0.97</v>
      </c>
      <c r="J2179" s="10">
        <f>VLOOKUP(B2179,home!$B$2:$E$405,4,FALSE)</f>
        <v>0.83</v>
      </c>
      <c r="K2179" s="12">
        <f t="shared" si="2576"/>
        <v>1.5104697986577147</v>
      </c>
      <c r="L2179" s="12">
        <f t="shared" si="2577"/>
        <v>0.96720067114093577</v>
      </c>
      <c r="M2179" s="13">
        <f t="shared" si="2578"/>
        <v>8.3938535367056852E-2</v>
      </c>
      <c r="N2179" s="13">
        <f t="shared" si="2579"/>
        <v>0.12678662261550183</v>
      </c>
      <c r="O2179" s="13">
        <f t="shared" si="2580"/>
        <v>8.1185407741604557E-2</v>
      </c>
      <c r="P2179" s="13">
        <f t="shared" si="2581"/>
        <v>0.12262810648540591</v>
      </c>
      <c r="Q2179" s="13">
        <f t="shared" si="2582"/>
        <v>9.5753682167264362E-2</v>
      </c>
      <c r="R2179" s="13">
        <f t="shared" si="2583"/>
        <v>3.9261290427265221E-2</v>
      </c>
      <c r="S2179" s="13">
        <f t="shared" si="2584"/>
        <v>4.4787690285628456E-2</v>
      </c>
      <c r="T2179" s="13">
        <f t="shared" si="2585"/>
        <v>9.2613025656393941E-2</v>
      </c>
      <c r="U2179" s="13">
        <f t="shared" si="2586"/>
        <v>5.9302993446713359E-2</v>
      </c>
      <c r="V2179" s="13">
        <f t="shared" si="2587"/>
        <v>7.2701737839272274E-3</v>
      </c>
      <c r="W2179" s="13">
        <f t="shared" si="2588"/>
        <v>4.8211015007974194E-2</v>
      </c>
      <c r="X2179" s="13">
        <f t="shared" si="2589"/>
        <v>4.6629726072098365E-2</v>
      </c>
      <c r="Y2179" s="13">
        <f t="shared" si="2590"/>
        <v>2.2550151176025761E-2</v>
      </c>
      <c r="Z2179" s="13">
        <f t="shared" si="2591"/>
        <v>1.2657848817036708E-2</v>
      </c>
      <c r="AA2179" s="13">
        <f t="shared" si="2592"/>
        <v>1.9119298354109228E-2</v>
      </c>
      <c r="AB2179" s="13">
        <f t="shared" si="2593"/>
        <v>1.4439561367704074E-2</v>
      </c>
      <c r="AC2179" s="13">
        <f t="shared" si="2594"/>
        <v>6.6382475659440229E-4</v>
      </c>
      <c r="AD2179" s="13">
        <f t="shared" si="2595"/>
        <v>1.8205320533044713E-2</v>
      </c>
      <c r="AE2179" s="13">
        <f t="shared" si="2596"/>
        <v>1.7608198237896704E-2</v>
      </c>
      <c r="AF2179" s="13">
        <f t="shared" si="2597"/>
        <v>8.5153305766381658E-3</v>
      </c>
      <c r="AG2179" s="13">
        <f t="shared" si="2598"/>
        <v>2.7453444829037893E-3</v>
      </c>
      <c r="AH2179" s="13">
        <f t="shared" si="2599"/>
        <v>3.0606699677596006E-3</v>
      </c>
      <c r="AI2179" s="13">
        <f t="shared" si="2600"/>
        <v>4.6230495499595577E-3</v>
      </c>
      <c r="AJ2179" s="13">
        <f t="shared" si="2601"/>
        <v>3.4914883614560262E-3</v>
      </c>
      <c r="AK2179" s="13">
        <f t="shared" si="2602"/>
        <v>1.7579292407814123E-3</v>
      </c>
      <c r="AL2179" s="13">
        <f t="shared" si="2603"/>
        <v>3.8791991107938926E-5</v>
      </c>
      <c r="AM2179" s="13">
        <f t="shared" si="2604"/>
        <v>5.4997173680094462E-3</v>
      </c>
      <c r="AN2179" s="13">
        <f t="shared" si="2605"/>
        <v>5.3193303294241968E-3</v>
      </c>
      <c r="AO2179" s="13">
        <f t="shared" si="2606"/>
        <v>2.5724299323197086E-3</v>
      </c>
      <c r="AP2179" s="13">
        <f t="shared" si="2607"/>
        <v>8.2935198566755157E-4</v>
      </c>
      <c r="AQ2179" s="13">
        <f t="shared" si="2608"/>
        <v>2.0053744928743086E-4</v>
      </c>
      <c r="AR2179" s="13">
        <f t="shared" si="2609"/>
        <v>5.9205640939159873E-4</v>
      </c>
      <c r="AS2179" s="13">
        <f t="shared" si="2610"/>
        <v>8.9428332548773762E-4</v>
      </c>
      <c r="AT2179" s="13">
        <f t="shared" si="2611"/>
        <v>6.7539397729620733E-4</v>
      </c>
      <c r="AU2179" s="13">
        <f t="shared" si="2612"/>
        <v>3.4005406830041172E-4</v>
      </c>
      <c r="AV2179" s="13">
        <f t="shared" si="2613"/>
        <v>1.2841035001961493E-4</v>
      </c>
      <c r="AW2179" s="13">
        <f t="shared" si="2614"/>
        <v>1.5742300785142953E-6</v>
      </c>
      <c r="AX2179" s="13">
        <f t="shared" si="2615"/>
        <v>1.3845261642552596E-3</v>
      </c>
      <c r="AY2179" s="13">
        <f t="shared" si="2616"/>
        <v>1.3391146352798725E-3</v>
      </c>
      <c r="AZ2179" s="13">
        <f t="shared" si="2617"/>
        <v>6.4759628698867096E-4</v>
      </c>
      <c r="BA2179" s="13">
        <f t="shared" si="2618"/>
        <v>2.0878518780127357E-4</v>
      </c>
      <c r="BB2179" s="13">
        <f t="shared" si="2619"/>
        <v>5.0484293441419512E-5</v>
      </c>
      <c r="BC2179" s="13">
        <f t="shared" si="2620"/>
        <v>9.765688499723385E-6</v>
      </c>
      <c r="BD2179" s="13">
        <f t="shared" si="2621"/>
        <v>9.5439559419474427E-5</v>
      </c>
      <c r="BE2179" s="13">
        <f t="shared" si="2622"/>
        <v>1.4415857210031455E-4</v>
      </c>
      <c r="BF2179" s="13">
        <f t="shared" si="2623"/>
        <v>1.0887358468757288E-4</v>
      </c>
      <c r="BG2179" s="13">
        <f t="shared" si="2624"/>
        <v>5.4816753847393944E-5</v>
      </c>
      <c r="BH2179" s="13">
        <f t="shared" si="2625"/>
        <v>2.0699762786735661E-5</v>
      </c>
      <c r="BI2179" s="13">
        <f t="shared" si="2626"/>
        <v>6.2532733057486195E-6</v>
      </c>
      <c r="BJ2179" s="14">
        <f t="shared" si="2627"/>
        <v>0.49768005584671643</v>
      </c>
      <c r="BK2179" s="14">
        <f t="shared" si="2628"/>
        <v>0.26066623730500066</v>
      </c>
      <c r="BL2179" s="14">
        <f t="shared" si="2629"/>
        <v>0.22930212809399589</v>
      </c>
      <c r="BM2179" s="14">
        <f t="shared" si="2630"/>
        <v>0.44941508485344944</v>
      </c>
      <c r="BN2179" s="14">
        <f t="shared" si="2631"/>
        <v>0.54955364480409874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1.6241610738254999</v>
      </c>
      <c r="F2180" s="10">
        <f>VLOOKUP(B2180,home!$B$2:$E$405,3,FALSE)</f>
        <v>0.7</v>
      </c>
      <c r="G2180" s="10">
        <f>VLOOKUP(C2180,away!$B$2:$E$405,4,FALSE)</f>
        <v>1.08</v>
      </c>
      <c r="H2180" s="10">
        <f>VLOOKUP(A2180,away!$A$2:$E$405,3,FALSE)</f>
        <v>1.2013422818791899</v>
      </c>
      <c r="I2180" s="10">
        <f>VLOOKUP(C2180,away!$B$2:$E$405,3,FALSE)</f>
        <v>0.46</v>
      </c>
      <c r="J2180" s="10">
        <f>VLOOKUP(B2180,home!$B$2:$E$405,4,FALSE)</f>
        <v>0.95</v>
      </c>
      <c r="K2180" s="12">
        <f t="shared" si="2576"/>
        <v>1.227865771812078</v>
      </c>
      <c r="L2180" s="12">
        <f t="shared" si="2577"/>
        <v>0.524986577181206</v>
      </c>
      <c r="M2180" s="13">
        <f t="shared" si="2578"/>
        <v>0.17327898574941233</v>
      </c>
      <c r="N2180" s="13">
        <f t="shared" si="2579"/>
        <v>0.21276333557601626</v>
      </c>
      <c r="O2180" s="13">
        <f t="shared" si="2580"/>
        <v>9.0969141626014952E-2</v>
      </c>
      <c r="P2180" s="13">
        <f t="shared" si="2581"/>
        <v>0.11169789529370909</v>
      </c>
      <c r="Q2180" s="13">
        <f t="shared" si="2582"/>
        <v>0.13062240862517871</v>
      </c>
      <c r="R2180" s="13">
        <f t="shared" si="2583"/>
        <v>2.3878789145676975E-2</v>
      </c>
      <c r="S2180" s="13">
        <f t="shared" si="2584"/>
        <v>1.800048020694095E-2</v>
      </c>
      <c r="T2180" s="13">
        <f t="shared" si="2585"/>
        <v>6.8575011207297407E-2</v>
      </c>
      <c r="U2180" s="13">
        <f t="shared" si="2586"/>
        <v>2.9319947864294531E-2</v>
      </c>
      <c r="V2180" s="13">
        <f t="shared" si="2587"/>
        <v>1.2892604917476376E-3</v>
      </c>
      <c r="W2180" s="13">
        <f t="shared" si="2588"/>
        <v>5.3462261527502553E-2</v>
      </c>
      <c r="X2180" s="13">
        <f t="shared" si="2589"/>
        <v>2.8066969687690037E-2</v>
      </c>
      <c r="Y2180" s="13">
        <f t="shared" si="2590"/>
        <v>7.3673911740945262E-3</v>
      </c>
      <c r="Z2180" s="13">
        <f t="shared" si="2591"/>
        <v>4.178681260273564E-3</v>
      </c>
      <c r="AA2180" s="13">
        <f t="shared" si="2592"/>
        <v>5.1308596908024671E-3</v>
      </c>
      <c r="AB2180" s="13">
        <f t="shared" si="2593"/>
        <v>3.1500034971533261E-3</v>
      </c>
      <c r="AC2180" s="13">
        <f t="shared" si="2594"/>
        <v>5.1942133516192973E-5</v>
      </c>
      <c r="AD2180" s="13">
        <f t="shared" si="2595"/>
        <v>1.6411120253321535E-2</v>
      </c>
      <c r="AE2180" s="13">
        <f t="shared" si="2596"/>
        <v>8.6156178495004395E-3</v>
      </c>
      <c r="AF2180" s="13">
        <f t="shared" si="2597"/>
        <v>2.2615418625552687E-3</v>
      </c>
      <c r="AG2180" s="13">
        <f t="shared" si="2598"/>
        <v>3.9575970719163341E-4</v>
      </c>
      <c r="AH2180" s="13">
        <f t="shared" si="2599"/>
        <v>5.4843789299056651E-4</v>
      </c>
      <c r="AI2180" s="13">
        <f t="shared" si="2600"/>
        <v>6.734081167678518E-4</v>
      </c>
      <c r="AJ2180" s="13">
        <f t="shared" si="2601"/>
        <v>4.1342738851983827E-4</v>
      </c>
      <c r="AK2180" s="13">
        <f t="shared" si="2602"/>
        <v>1.6921111316438764E-4</v>
      </c>
      <c r="AL2180" s="13">
        <f t="shared" si="2603"/>
        <v>1.3393030818437269E-6</v>
      </c>
      <c r="AM2180" s="13">
        <f t="shared" si="2604"/>
        <v>4.0301305672290908E-3</v>
      </c>
      <c r="AN2180" s="13">
        <f t="shared" si="2605"/>
        <v>2.1157644520829527E-3</v>
      </c>
      <c r="AO2180" s="13">
        <f t="shared" si="2606"/>
        <v>5.5537396891034937E-4</v>
      </c>
      <c r="AP2180" s="13">
        <f t="shared" si="2607"/>
        <v>9.7187959664595311E-5</v>
      </c>
      <c r="AQ2180" s="13">
        <f t="shared" si="2608"/>
        <v>1.2755593571885248E-5</v>
      </c>
      <c r="AR2180" s="13">
        <f t="shared" si="2609"/>
        <v>5.7584506447518047E-5</v>
      </c>
      <c r="AS2180" s="13">
        <f t="shared" si="2610"/>
        <v>7.0706044453599341E-5</v>
      </c>
      <c r="AT2180" s="13">
        <f t="shared" si="2611"/>
        <v>4.3408765922398931E-5</v>
      </c>
      <c r="AU2180" s="13">
        <f t="shared" si="2612"/>
        <v>1.7766712624238728E-5</v>
      </c>
      <c r="AV2180" s="13">
        <f t="shared" si="2613"/>
        <v>5.4537845772310736E-6</v>
      </c>
      <c r="AW2180" s="13">
        <f t="shared" si="2614"/>
        <v>2.3981451189718178E-8</v>
      </c>
      <c r="AX2180" s="13">
        <f t="shared" si="2615"/>
        <v>8.2474322990570002E-4</v>
      </c>
      <c r="AY2180" s="13">
        <f t="shared" si="2616"/>
        <v>4.329791253215659E-4</v>
      </c>
      <c r="AZ2180" s="13">
        <f t="shared" si="2617"/>
        <v>1.1365411449674064E-4</v>
      </c>
      <c r="BA2180" s="13">
        <f t="shared" si="2618"/>
        <v>1.9888961517401591E-5</v>
      </c>
      <c r="BB2180" s="13">
        <f t="shared" si="2619"/>
        <v>2.6103594576773458E-6</v>
      </c>
      <c r="BC2180" s="13">
        <f t="shared" si="2620"/>
        <v>2.7408073537972397E-7</v>
      </c>
      <c r="BD2180" s="13">
        <f t="shared" si="2621"/>
        <v>5.038515489758595E-6</v>
      </c>
      <c r="BE2180" s="13">
        <f t="shared" si="2622"/>
        <v>6.1866207106195471E-6</v>
      </c>
      <c r="BF2180" s="13">
        <f t="shared" si="2623"/>
        <v>3.7981699068767293E-6</v>
      </c>
      <c r="BG2180" s="13">
        <f t="shared" si="2624"/>
        <v>1.554547608060201E-6</v>
      </c>
      <c r="BH2180" s="13">
        <f t="shared" si="2625"/>
        <v>4.7719394964736497E-7</v>
      </c>
      <c r="BI2180" s="13">
        <f t="shared" si="2626"/>
        <v>1.1718602345756305E-7</v>
      </c>
      <c r="BJ2180" s="14">
        <f t="shared" si="2627"/>
        <v>0.53674677988324171</v>
      </c>
      <c r="BK2180" s="14">
        <f t="shared" si="2628"/>
        <v>0.3047528823037296</v>
      </c>
      <c r="BL2180" s="14">
        <f t="shared" si="2629"/>
        <v>0.15446531838309832</v>
      </c>
      <c r="BM2180" s="14">
        <f t="shared" si="2630"/>
        <v>0.2565001506704645</v>
      </c>
      <c r="BN2180" s="14">
        <f t="shared" si="2631"/>
        <v>0.74321055601600827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1.6241610738254999</v>
      </c>
      <c r="F2181" s="10">
        <f>VLOOKUP(B2181,home!$B$2:$E$405,3,FALSE)</f>
        <v>1.31</v>
      </c>
      <c r="G2181" s="10">
        <f>VLOOKUP(C2181,away!$B$2:$E$405,4,FALSE)</f>
        <v>1.06</v>
      </c>
      <c r="H2181" s="10">
        <f>VLOOKUP(A2181,away!$A$2:$E$405,3,FALSE)</f>
        <v>1.2013422818791899</v>
      </c>
      <c r="I2181" s="10">
        <f>VLOOKUP(C2181,away!$B$2:$E$405,3,FALSE)</f>
        <v>0.7</v>
      </c>
      <c r="J2181" s="10">
        <f>VLOOKUP(B2181,home!$B$2:$E$405,4,FALSE)</f>
        <v>0.42</v>
      </c>
      <c r="K2181" s="12">
        <f t="shared" si="2576"/>
        <v>2.2553100671140895</v>
      </c>
      <c r="L2181" s="12">
        <f t="shared" si="2577"/>
        <v>0.35319463087248182</v>
      </c>
      <c r="M2181" s="13">
        <f t="shared" si="2578"/>
        <v>7.3644582364370381E-2</v>
      </c>
      <c r="N2181" s="13">
        <f t="shared" si="2579"/>
        <v>0.16609136799477725</v>
      </c>
      <c r="O2181" s="13">
        <f t="shared" si="2580"/>
        <v>2.6010871083941883E-2</v>
      </c>
      <c r="P2181" s="13">
        <f t="shared" si="2581"/>
        <v>5.8662579410020892E-2</v>
      </c>
      <c r="Q2181" s="13">
        <f t="shared" si="2582"/>
        <v>0.18729376714968607</v>
      </c>
      <c r="R2181" s="13">
        <f t="shared" si="2583"/>
        <v>4.593450005582281E-3</v>
      </c>
      <c r="S2181" s="13">
        <f t="shared" si="2584"/>
        <v>1.1682116024538435E-2</v>
      </c>
      <c r="T2181" s="13">
        <f t="shared" si="2585"/>
        <v>6.6151152953149939E-2</v>
      </c>
      <c r="U2181" s="13">
        <f t="shared" si="2586"/>
        <v>1.0359654040374989E-2</v>
      </c>
      <c r="V2181" s="13">
        <f t="shared" si="2587"/>
        <v>1.0339495708303103E-3</v>
      </c>
      <c r="W2181" s="13">
        <f t="shared" si="2588"/>
        <v>0.14080183952013639</v>
      </c>
      <c r="X2181" s="13">
        <f t="shared" si="2589"/>
        <v>4.9730453735480996E-2</v>
      </c>
      <c r="Y2181" s="13">
        <f t="shared" si="2590"/>
        <v>8.7822646251121197E-3</v>
      </c>
      <c r="Z2181" s="13">
        <f t="shared" si="2591"/>
        <v>5.4079395971761118E-4</v>
      </c>
      <c r="AA2181" s="13">
        <f t="shared" si="2592"/>
        <v>1.2196580615856198E-3</v>
      </c>
      <c r="AB2181" s="13">
        <f t="shared" si="2593"/>
        <v>1.3753535523654526E-3</v>
      </c>
      <c r="AC2181" s="13">
        <f t="shared" si="2594"/>
        <v>5.1475399528281218E-5</v>
      </c>
      <c r="AD2181" s="13">
        <f t="shared" si="2595"/>
        <v>7.9387951534486495E-2</v>
      </c>
      <c r="AE2181" s="13">
        <f t="shared" si="2596"/>
        <v>2.8039398237945434E-2</v>
      </c>
      <c r="AF2181" s="13">
        <f t="shared" si="2597"/>
        <v>4.9516824552688268E-3</v>
      </c>
      <c r="AG2181" s="13">
        <f t="shared" si="2598"/>
        <v>5.829692189954726E-4</v>
      </c>
      <c r="AH2181" s="13">
        <f t="shared" si="2599"/>
        <v>4.7751380745132346E-5</v>
      </c>
      <c r="AI2181" s="13">
        <f t="shared" si="2600"/>
        <v>1.0769416971309487E-4</v>
      </c>
      <c r="AJ2181" s="13">
        <f t="shared" si="2601"/>
        <v>1.214418725617181E-4</v>
      </c>
      <c r="AK2181" s="13">
        <f t="shared" si="2602"/>
        <v>9.1296359252543066E-5</v>
      </c>
      <c r="AL2181" s="13">
        <f t="shared" si="2603"/>
        <v>1.6401367842918391E-6</v>
      </c>
      <c r="AM2181" s="13">
        <f t="shared" si="2604"/>
        <v>3.5808889260658561E-2</v>
      </c>
      <c r="AN2181" s="13">
        <f t="shared" si="2605"/>
        <v>1.2647507424371878E-2</v>
      </c>
      <c r="AO2181" s="13">
        <f t="shared" si="2606"/>
        <v>2.233515858103999E-3</v>
      </c>
      <c r="AP2181" s="13">
        <f t="shared" si="2607"/>
        <v>2.6295526968362552E-4</v>
      </c>
      <c r="AQ2181" s="13">
        <f t="shared" si="2608"/>
        <v>2.3218597352970494E-5</v>
      </c>
      <c r="AR2181" s="13">
        <f t="shared" si="2609"/>
        <v>3.3731062591856704E-6</v>
      </c>
      <c r="AS2181" s="13">
        <f t="shared" si="2610"/>
        <v>7.6074005037869893E-6</v>
      </c>
      <c r="AT2181" s="13">
        <f t="shared" si="2611"/>
        <v>8.5785234703797985E-6</v>
      </c>
      <c r="AU2181" s="13">
        <f t="shared" si="2612"/>
        <v>6.4490767812406854E-6</v>
      </c>
      <c r="AV2181" s="13">
        <f t="shared" si="2613"/>
        <v>3.6361669470809612E-6</v>
      </c>
      <c r="AW2181" s="13">
        <f t="shared" si="2614"/>
        <v>3.6290915118876243E-8</v>
      </c>
      <c r="AX2181" s="13">
        <f t="shared" si="2615"/>
        <v>1.3460024740289489E-2</v>
      </c>
      <c r="AY2181" s="13">
        <f t="shared" si="2616"/>
        <v>4.7540084696810186E-3</v>
      </c>
      <c r="AZ2181" s="13">
        <f t="shared" si="2617"/>
        <v>8.395451333068196E-4</v>
      </c>
      <c r="BA2181" s="13">
        <f t="shared" si="2618"/>
        <v>9.8840944486363572E-5</v>
      </c>
      <c r="BB2181" s="13">
        <f t="shared" si="2619"/>
        <v>8.7275227257371593E-6</v>
      </c>
      <c r="BC2181" s="13">
        <f t="shared" si="2620"/>
        <v>6.165028335095863E-7</v>
      </c>
      <c r="BD2181" s="13">
        <f t="shared" si="2621"/>
        <v>1.9856050335112348E-7</v>
      </c>
      <c r="BE2181" s="13">
        <f t="shared" si="2622"/>
        <v>4.478155021390297E-7</v>
      </c>
      <c r="BF2181" s="13">
        <f t="shared" si="2623"/>
        <v>5.0498140509195255E-7</v>
      </c>
      <c r="BG2181" s="13">
        <f t="shared" si="2624"/>
        <v>3.7962988220309956E-7</v>
      </c>
      <c r="BH2181" s="13">
        <f t="shared" si="2625"/>
        <v>2.1404577377749655E-7</v>
      </c>
      <c r="BI2181" s="13">
        <f t="shared" si="2626"/>
        <v>9.6547917684722577E-8</v>
      </c>
      <c r="BJ2181" s="14">
        <f t="shared" si="2627"/>
        <v>0.80195069714853329</v>
      </c>
      <c r="BK2181" s="14">
        <f t="shared" si="2628"/>
        <v>0.14983035137575365</v>
      </c>
      <c r="BL2181" s="14">
        <f t="shared" si="2629"/>
        <v>4.3958656381068641E-2</v>
      </c>
      <c r="BM2181" s="14">
        <f t="shared" si="2630"/>
        <v>0.47522990867792808</v>
      </c>
      <c r="BN2181" s="14">
        <f t="shared" si="2631"/>
        <v>0.51629661800837878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1.6241610738254999</v>
      </c>
      <c r="F2182" s="10">
        <f>VLOOKUP(B2182,home!$B$2:$E$405,3,FALSE)</f>
        <v>1</v>
      </c>
      <c r="G2182" s="10">
        <f>VLOOKUP(C2182,away!$B$2:$E$405,4,FALSE)</f>
        <v>1.1399999999999999</v>
      </c>
      <c r="H2182" s="10">
        <f>VLOOKUP(A2182,away!$A$2:$E$405,3,FALSE)</f>
        <v>1.2013422818791899</v>
      </c>
      <c r="I2182" s="10">
        <f>VLOOKUP(C2182,away!$B$2:$E$405,3,FALSE)</f>
        <v>0.62</v>
      </c>
      <c r="J2182" s="10">
        <f>VLOOKUP(B2182,home!$B$2:$E$405,4,FALSE)</f>
        <v>1.04</v>
      </c>
      <c r="K2182" s="12">
        <f t="shared" si="2576"/>
        <v>1.8515436241610697</v>
      </c>
      <c r="L2182" s="12">
        <f t="shared" si="2577"/>
        <v>0.77462550335570168</v>
      </c>
      <c r="M2182" s="13">
        <f t="shared" si="2578"/>
        <v>7.2355115209178977E-2</v>
      </c>
      <c r="N2182" s="13">
        <f t="shared" si="2579"/>
        <v>0.13396865224099497</v>
      </c>
      <c r="O2182" s="13">
        <f t="shared" si="2580"/>
        <v>5.6048117539270054E-2</v>
      </c>
      <c r="P2182" s="13">
        <f t="shared" si="2581"/>
        <v>0.10377553467606568</v>
      </c>
      <c r="Q2182" s="13">
        <f t="shared" si="2582"/>
        <v>0.12402440194713296</v>
      </c>
      <c r="R2182" s="13">
        <f t="shared" si="2583"/>
        <v>2.1708150630498295E-2</v>
      </c>
      <c r="S2182" s="13">
        <f t="shared" si="2584"/>
        <v>3.7210090697005448E-2</v>
      </c>
      <c r="T2182" s="13">
        <f t="shared" si="2585"/>
        <v>9.6072464786687725E-2</v>
      </c>
      <c r="U2182" s="13">
        <f t="shared" si="2586"/>
        <v>4.0193587892227219E-2</v>
      </c>
      <c r="V2182" s="13">
        <f t="shared" si="2587"/>
        <v>5.929853436934752E-3</v>
      </c>
      <c r="W2182" s="13">
        <f t="shared" si="2588"/>
        <v>7.6545530221867927E-2</v>
      </c>
      <c r="X2182" s="13">
        <f t="shared" si="2589"/>
        <v>5.9294119877743509E-2</v>
      </c>
      <c r="Y2182" s="13">
        <f t="shared" si="2590"/>
        <v>2.2965368728165188E-2</v>
      </c>
      <c r="Z2182" s="13">
        <f t="shared" si="2591"/>
        <v>5.6052290363570473E-3</v>
      </c>
      <c r="AA2182" s="13">
        <f t="shared" si="2592"/>
        <v>1.0378326084229386E-2</v>
      </c>
      <c r="AB2182" s="13">
        <f t="shared" si="2593"/>
        <v>9.6079617453597235E-3</v>
      </c>
      <c r="AC2182" s="13">
        <f t="shared" si="2594"/>
        <v>5.3155684742326207E-4</v>
      </c>
      <c r="AD2182" s="13">
        <f t="shared" si="2595"/>
        <v>3.5431847110082008E-2</v>
      </c>
      <c r="AE2182" s="13">
        <f t="shared" si="2596"/>
        <v>2.744641240246954E-2</v>
      </c>
      <c r="AF2182" s="13">
        <f t="shared" si="2597"/>
        <v>1.0630345511285569E-2</v>
      </c>
      <c r="AG2182" s="13">
        <f t="shared" si="2598"/>
        <v>2.7448455808415369E-3</v>
      </c>
      <c r="AH2182" s="13">
        <f t="shared" si="2599"/>
        <v>1.0854883409280177E-3</v>
      </c>
      <c r="AI2182" s="13">
        <f t="shared" si="2600"/>
        <v>2.0098290167464487E-3</v>
      </c>
      <c r="AJ2182" s="13">
        <f t="shared" si="2601"/>
        <v>1.8606430508054E-3</v>
      </c>
      <c r="AK2182" s="13">
        <f t="shared" si="2602"/>
        <v>1.1483539258527798E-3</v>
      </c>
      <c r="AL2182" s="13">
        <f t="shared" si="2603"/>
        <v>3.0495478249241962E-5</v>
      </c>
      <c r="AM2182" s="13">
        <f t="shared" si="2604"/>
        <v>1.3120722121784419E-2</v>
      </c>
      <c r="AN2182" s="13">
        <f t="shared" si="2605"/>
        <v>1.0163645977977545E-2</v>
      </c>
      <c r="AO2182" s="13">
        <f t="shared" si="2606"/>
        <v>3.9365096908100042E-3</v>
      </c>
      <c r="AP2182" s="13">
        <f t="shared" si="2607"/>
        <v>1.0164402669027661E-3</v>
      </c>
      <c r="AQ2182" s="13">
        <f t="shared" si="2608"/>
        <v>1.9684013834513967E-4</v>
      </c>
      <c r="AR2182" s="13">
        <f t="shared" si="2609"/>
        <v>1.681693904956223E-4</v>
      </c>
      <c r="AS2182" s="13">
        <f t="shared" si="2610"/>
        <v>3.1137296275122263E-4</v>
      </c>
      <c r="AT2182" s="13">
        <f t="shared" si="2611"/>
        <v>2.8826031195908431E-4</v>
      </c>
      <c r="AU2182" s="13">
        <f t="shared" si="2612"/>
        <v>1.7790884756884115E-4</v>
      </c>
      <c r="AV2182" s="13">
        <f t="shared" si="2613"/>
        <v>8.2351498099482882E-5</v>
      </c>
      <c r="AW2182" s="13">
        <f t="shared" si="2614"/>
        <v>1.2149507910349517E-6</v>
      </c>
      <c r="AX2182" s="13">
        <f t="shared" si="2615"/>
        <v>4.0489315648298387E-3</v>
      </c>
      <c r="AY2182" s="13">
        <f t="shared" si="2616"/>
        <v>3.1364056514591025E-3</v>
      </c>
      <c r="AZ2182" s="13">
        <f t="shared" si="2617"/>
        <v>1.2147699032445873E-3</v>
      </c>
      <c r="BA2182" s="13">
        <f t="shared" si="2618"/>
        <v>3.1366391592073194E-4</v>
      </c>
      <c r="BB2182" s="13">
        <f t="shared" si="2619"/>
        <v>6.0743017188654354E-5</v>
      </c>
      <c r="BC2182" s="13">
        <f t="shared" si="2620"/>
        <v>9.4106180530210847E-6</v>
      </c>
      <c r="BD2182" s="13">
        <f t="shared" si="2621"/>
        <v>2.1711383126948826E-5</v>
      </c>
      <c r="BE2182" s="13">
        <f t="shared" si="2622"/>
        <v>4.0199573000420325E-5</v>
      </c>
      <c r="BF2182" s="13">
        <f t="shared" si="2623"/>
        <v>3.7215631541462872E-5</v>
      </c>
      <c r="BG2182" s="13">
        <f t="shared" si="2624"/>
        <v>2.2968788433241062E-5</v>
      </c>
      <c r="BH2182" s="13">
        <f t="shared" si="2625"/>
        <v>1.0631928444568004E-5</v>
      </c>
      <c r="BI2182" s="13">
        <f t="shared" si="2626"/>
        <v>3.9370958648153177E-6</v>
      </c>
      <c r="BJ2182" s="14">
        <f t="shared" si="2627"/>
        <v>0.62634207127378672</v>
      </c>
      <c r="BK2182" s="14">
        <f t="shared" si="2628"/>
        <v>0.22296905199631645</v>
      </c>
      <c r="BL2182" s="14">
        <f t="shared" si="2629"/>
        <v>0.14520518563720308</v>
      </c>
      <c r="BM2182" s="14">
        <f t="shared" si="2630"/>
        <v>0.48510637499985454</v>
      </c>
      <c r="BN2182" s="14">
        <f t="shared" si="2631"/>
        <v>0.51187997224314086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1.6241610738254999</v>
      </c>
      <c r="F2183" s="10">
        <f>VLOOKUP(B2183,home!$B$2:$E$405,3,FALSE)</f>
        <v>1.08</v>
      </c>
      <c r="G2183" s="10">
        <f>VLOOKUP(C2183,away!$B$2:$E$405,4,FALSE)</f>
        <v>0.69</v>
      </c>
      <c r="H2183" s="10">
        <f>VLOOKUP(A2183,away!$A$2:$E$405,3,FALSE)</f>
        <v>1.2013422818791899</v>
      </c>
      <c r="I2183" s="10">
        <f>VLOOKUP(C2183,away!$B$2:$E$405,3,FALSE)</f>
        <v>1.23</v>
      </c>
      <c r="J2183" s="10">
        <f>VLOOKUP(B2183,home!$B$2:$E$405,4,FALSE)</f>
        <v>0.73</v>
      </c>
      <c r="K2183" s="12">
        <f t="shared" si="2576"/>
        <v>1.2103248322147624</v>
      </c>
      <c r="L2183" s="12">
        <f t="shared" si="2577"/>
        <v>1.0786852348993246</v>
      </c>
      <c r="M2183" s="13">
        <f t="shared" si="2578"/>
        <v>0.10136675848999123</v>
      </c>
      <c r="N2183" s="13">
        <f t="shared" si="2579"/>
        <v>0.12268670496155296</v>
      </c>
      <c r="O2183" s="13">
        <f t="shared" si="2580"/>
        <v>0.1093428256927593</v>
      </c>
      <c r="P2183" s="13">
        <f t="shared" si="2581"/>
        <v>0.13234033716047688</v>
      </c>
      <c r="Q2183" s="13">
        <f t="shared" si="2582"/>
        <v>7.4245382798786841E-2</v>
      </c>
      <c r="R2183" s="13">
        <f t="shared" si="2583"/>
        <v>5.8973245808474968E-2</v>
      </c>
      <c r="S2183" s="13">
        <f t="shared" si="2584"/>
        <v>4.3194546961561366E-2</v>
      </c>
      <c r="T2183" s="13">
        <f t="shared" si="2585"/>
        <v>8.0087398184499656E-2</v>
      </c>
      <c r="U2183" s="13">
        <f t="shared" si="2586"/>
        <v>7.1376783838302399E-2</v>
      </c>
      <c r="V2183" s="13">
        <f t="shared" si="2587"/>
        <v>6.2658946949353768E-3</v>
      </c>
      <c r="W2183" s="13">
        <f t="shared" si="2588"/>
        <v>2.9953676826220826E-2</v>
      </c>
      <c r="X2183" s="13">
        <f t="shared" si="2589"/>
        <v>3.2310588923390469E-2</v>
      </c>
      <c r="Y2183" s="13">
        <f t="shared" si="2590"/>
        <v>1.7426477601281475E-2</v>
      </c>
      <c r="Z2183" s="13">
        <f t="shared" si="2591"/>
        <v>2.1204523169230147E-2</v>
      </c>
      <c r="AA2183" s="13">
        <f t="shared" si="2592"/>
        <v>2.5664360946992513E-2</v>
      </c>
      <c r="AB2183" s="13">
        <f t="shared" si="2593"/>
        <v>1.5531106678533911E-2</v>
      </c>
      <c r="AC2183" s="13">
        <f t="shared" si="2594"/>
        <v>5.1128115672017139E-4</v>
      </c>
      <c r="AD2183" s="13">
        <f t="shared" si="2595"/>
        <v>9.0634197197277371E-3</v>
      </c>
      <c r="AE2183" s="13">
        <f t="shared" si="2596"/>
        <v>9.7765770293656851E-3</v>
      </c>
      <c r="AF2183" s="13">
        <f t="shared" si="2597"/>
        <v>5.2729246447163316E-3</v>
      </c>
      <c r="AG2183" s="13">
        <f t="shared" si="2598"/>
        <v>1.8959419863307579E-3</v>
      </c>
      <c r="AH2183" s="13">
        <f t="shared" si="2599"/>
        <v>5.7182515139322966E-3</v>
      </c>
      <c r="AI2183" s="13">
        <f t="shared" si="2600"/>
        <v>6.9209418041619175E-3</v>
      </c>
      <c r="AJ2183" s="13">
        <f t="shared" si="2601"/>
        <v>4.1882938639452045E-3</v>
      </c>
      <c r="AK2183" s="13">
        <f t="shared" si="2602"/>
        <v>1.6897320227151995E-3</v>
      </c>
      <c r="AL2183" s="13">
        <f t="shared" si="2603"/>
        <v>2.6700319383627942E-5</v>
      </c>
      <c r="AM2183" s="13">
        <f t="shared" si="2604"/>
        <v>2.1939363903142883E-3</v>
      </c>
      <c r="AN2183" s="13">
        <f t="shared" si="2605"/>
        <v>2.3665667905403446E-3</v>
      </c>
      <c r="AO2183" s="13">
        <f t="shared" si="2606"/>
        <v>1.2763903271794759E-3</v>
      </c>
      <c r="AP2183" s="13">
        <f t="shared" si="2607"/>
        <v>4.5894113329893958E-4</v>
      </c>
      <c r="AQ2183" s="13">
        <f t="shared" si="2608"/>
        <v>1.2376325604438222E-4</v>
      </c>
      <c r="AR2183" s="13">
        <f t="shared" si="2609"/>
        <v>1.2336386955038958E-3</v>
      </c>
      <c r="AS2183" s="13">
        <f t="shared" si="2610"/>
        <v>1.4931035471493909E-3</v>
      </c>
      <c r="AT2183" s="13">
        <f t="shared" si="2611"/>
        <v>9.0357015009142672E-4</v>
      </c>
      <c r="AU2183" s="13">
        <f t="shared" si="2612"/>
        <v>3.645377967678912E-4</v>
      </c>
      <c r="AV2183" s="13">
        <f t="shared" si="2613"/>
        <v>1.1030228692725931E-4</v>
      </c>
      <c r="AW2183" s="13">
        <f t="shared" si="2614"/>
        <v>9.6830156436086152E-7</v>
      </c>
      <c r="AX2183" s="13">
        <f t="shared" si="2615"/>
        <v>4.4256261558283327E-4</v>
      </c>
      <c r="AY2183" s="13">
        <f t="shared" si="2616"/>
        <v>4.7738575894762793E-4</v>
      </c>
      <c r="AZ2183" s="13">
        <f t="shared" si="2617"/>
        <v>2.5747448476400714E-4</v>
      </c>
      <c r="BA2183" s="13">
        <f t="shared" si="2618"/>
        <v>9.2577975026081878E-5</v>
      </c>
      <c r="BB2183" s="13">
        <f t="shared" si="2619"/>
        <v>2.4965623684378233E-5</v>
      </c>
      <c r="BC2183" s="13">
        <f t="shared" si="2620"/>
        <v>5.3860099296783358E-6</v>
      </c>
      <c r="BD2183" s="13">
        <f t="shared" si="2621"/>
        <v>2.2178464100675266E-4</v>
      </c>
      <c r="BE2183" s="13">
        <f t="shared" si="2622"/>
        <v>2.6843145841430914E-4</v>
      </c>
      <c r="BF2183" s="13">
        <f t="shared" si="2623"/>
        <v>1.624446299332314E-4</v>
      </c>
      <c r="BG2183" s="13">
        <f t="shared" si="2624"/>
        <v>6.5536923156042472E-5</v>
      </c>
      <c r="BH2183" s="13">
        <f t="shared" si="2625"/>
        <v>1.9830241380677227E-5</v>
      </c>
      <c r="BI2183" s="13">
        <f t="shared" si="2626"/>
        <v>4.8002067143692808E-6</v>
      </c>
      <c r="BJ2183" s="14">
        <f t="shared" si="2627"/>
        <v>0.39043904304118471</v>
      </c>
      <c r="BK2183" s="14">
        <f t="shared" si="2628"/>
        <v>0.28418290454201628</v>
      </c>
      <c r="BL2183" s="14">
        <f t="shared" si="2629"/>
        <v>0.30425352274686301</v>
      </c>
      <c r="BM2183" s="14">
        <f t="shared" si="2630"/>
        <v>0.40064832112986881</v>
      </c>
      <c r="BN2183" s="14">
        <f t="shared" si="2631"/>
        <v>0.59895525491204216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1.4155844155844199</v>
      </c>
      <c r="F2184" s="10">
        <f>VLOOKUP(B2184,home!$B$2:$E$405,3,FALSE)</f>
        <v>0.85</v>
      </c>
      <c r="G2184" s="10">
        <f>VLOOKUP(C2184,away!$B$2:$E$405,4,FALSE)</f>
        <v>1.84</v>
      </c>
      <c r="H2184" s="10">
        <f>VLOOKUP(A2184,away!$A$2:$E$405,3,FALSE)</f>
        <v>1.1818181818181801</v>
      </c>
      <c r="I2184" s="10">
        <f>VLOOKUP(C2184,away!$B$2:$E$405,3,FALSE)</f>
        <v>0.71</v>
      </c>
      <c r="J2184" s="10">
        <f>VLOOKUP(B2184,home!$B$2:$E$405,4,FALSE)</f>
        <v>1.02</v>
      </c>
      <c r="K2184" s="12">
        <f t="shared" si="2576"/>
        <v>2.213974025974033</v>
      </c>
      <c r="L2184" s="12">
        <f t="shared" si="2577"/>
        <v>0.8558727272727259</v>
      </c>
      <c r="M2184" s="13">
        <f t="shared" si="2578"/>
        <v>4.6428269293813079E-2</v>
      </c>
      <c r="N2184" s="13">
        <f t="shared" si="2579"/>
        <v>0.1027909822874299</v>
      </c>
      <c r="O2184" s="13">
        <f t="shared" si="2580"/>
        <v>3.9736689463048355E-2</v>
      </c>
      <c r="P2184" s="13">
        <f t="shared" si="2581"/>
        <v>8.797599834938509E-2</v>
      </c>
      <c r="Q2184" s="13">
        <f t="shared" si="2582"/>
        <v>0.1137882824443634</v>
      </c>
      <c r="R2184" s="13">
        <f t="shared" si="2583"/>
        <v>1.7004774391764291E-2</v>
      </c>
      <c r="S2184" s="13">
        <f t="shared" si="2584"/>
        <v>4.1675989668014592E-2</v>
      </c>
      <c r="T2184" s="13">
        <f t="shared" si="2585"/>
        <v>9.7388287627336548E-2</v>
      </c>
      <c r="U2184" s="13">
        <f t="shared" si="2586"/>
        <v>3.764812882091452E-2</v>
      </c>
      <c r="V2184" s="13">
        <f t="shared" si="2587"/>
        <v>8.7745554211559468E-3</v>
      </c>
      <c r="W2184" s="13">
        <f t="shared" si="2588"/>
        <v>8.3974767264005851E-2</v>
      </c>
      <c r="X2184" s="13">
        <f t="shared" si="2589"/>
        <v>7.1871713080337116E-2</v>
      </c>
      <c r="Y2184" s="13">
        <f t="shared" si="2590"/>
        <v>3.0756519543915478E-2</v>
      </c>
      <c r="Z2184" s="13">
        <f t="shared" si="2591"/>
        <v>4.8513075451122383E-3</v>
      </c>
      <c r="AA2184" s="13">
        <f t="shared" si="2592"/>
        <v>1.0740668896890343E-2</v>
      </c>
      <c r="AB2184" s="13">
        <f t="shared" si="2593"/>
        <v>1.18897809796512E-2</v>
      </c>
      <c r="AC2184" s="13">
        <f t="shared" si="2594"/>
        <v>1.0391705917937803E-3</v>
      </c>
      <c r="AD2184" s="13">
        <f t="shared" si="2595"/>
        <v>4.6479488389930865E-2</v>
      </c>
      <c r="AE2184" s="13">
        <f t="shared" si="2596"/>
        <v>3.9780526490531133E-2</v>
      </c>
      <c r="AF2184" s="13">
        <f t="shared" si="2597"/>
        <v>1.7023533849897896E-2</v>
      </c>
      <c r="AG2184" s="13">
        <f t="shared" si="2598"/>
        <v>4.8566594479772275E-3</v>
      </c>
      <c r="AH2184" s="13">
        <f t="shared" si="2599"/>
        <v>1.0380254548684909E-3</v>
      </c>
      <c r="AI2184" s="13">
        <f t="shared" si="2600"/>
        <v>2.2981613953787197E-3</v>
      </c>
      <c r="AJ2184" s="13">
        <f t="shared" si="2601"/>
        <v>2.5440348184323637E-3</v>
      </c>
      <c r="AK2184" s="13">
        <f t="shared" si="2602"/>
        <v>1.8774756697276056E-3</v>
      </c>
      <c r="AL2184" s="13">
        <f t="shared" si="2603"/>
        <v>7.8764142328744432E-5</v>
      </c>
      <c r="AM2184" s="13">
        <f t="shared" si="2604"/>
        <v>2.0580876007173718E-2</v>
      </c>
      <c r="AN2184" s="13">
        <f t="shared" si="2605"/>
        <v>1.761461047792158E-2</v>
      </c>
      <c r="AO2184" s="13">
        <f t="shared" si="2606"/>
        <v>7.5379323547927366E-3</v>
      </c>
      <c r="AP2184" s="13">
        <f t="shared" si="2607"/>
        <v>2.1505035741645941E-3</v>
      </c>
      <c r="AQ2184" s="13">
        <f t="shared" si="2608"/>
        <v>4.6013933975749892E-4</v>
      </c>
      <c r="AR2184" s="13">
        <f t="shared" si="2609"/>
        <v>1.776835354073615E-4</v>
      </c>
      <c r="AS2184" s="13">
        <f t="shared" si="2610"/>
        <v>3.9338673223513577E-4</v>
      </c>
      <c r="AT2184" s="13">
        <f t="shared" si="2611"/>
        <v>4.3547400366569642E-4</v>
      </c>
      <c r="AU2184" s="13">
        <f t="shared" si="2612"/>
        <v>3.2137604436759077E-4</v>
      </c>
      <c r="AV2184" s="13">
        <f t="shared" si="2613"/>
        <v>1.7787955370003112E-4</v>
      </c>
      <c r="AW2184" s="13">
        <f t="shared" si="2614"/>
        <v>4.1457943624659866E-6</v>
      </c>
      <c r="AX2184" s="13">
        <f t="shared" si="2615"/>
        <v>7.5942541519457927E-3</v>
      </c>
      <c r="AY2184" s="13">
        <f t="shared" si="2616"/>
        <v>6.4997150126280675E-3</v>
      </c>
      <c r="AZ2184" s="13">
        <f t="shared" si="2617"/>
        <v>2.7814644071767316E-3</v>
      </c>
      <c r="BA2184" s="13">
        <f t="shared" si="2618"/>
        <v>7.9352650932745523E-4</v>
      </c>
      <c r="BB2184" s="13">
        <f t="shared" si="2619"/>
        <v>1.6978942442532379E-4</v>
      </c>
      <c r="BC2184" s="13">
        <f t="shared" si="2620"/>
        <v>2.9063627548993662E-5</v>
      </c>
      <c r="BD2184" s="13">
        <f t="shared" si="2621"/>
        <v>2.5345748673426391E-5</v>
      </c>
      <c r="BE2184" s="13">
        <f t="shared" si="2622"/>
        <v>5.6114829231831826E-5</v>
      </c>
      <c r="BF2184" s="13">
        <f t="shared" si="2623"/>
        <v>6.2118387195622058E-5</v>
      </c>
      <c r="BG2184" s="13">
        <f t="shared" si="2624"/>
        <v>4.5842831928835052E-5</v>
      </c>
      <c r="BH2184" s="13">
        <f t="shared" si="2625"/>
        <v>2.5373709791883471E-5</v>
      </c>
      <c r="BI2184" s="13">
        <f t="shared" si="2626"/>
        <v>1.12353468843666E-5</v>
      </c>
      <c r="BJ2184" s="14">
        <f t="shared" si="2627"/>
        <v>0.67492263531258767</v>
      </c>
      <c r="BK2184" s="14">
        <f t="shared" si="2628"/>
        <v>0.19247246247911928</v>
      </c>
      <c r="BL2184" s="14">
        <f t="shared" si="2629"/>
        <v>0.12650957061375762</v>
      </c>
      <c r="BM2184" s="14">
        <f t="shared" si="2630"/>
        <v>0.58453541050250746</v>
      </c>
      <c r="BN2184" s="14">
        <f t="shared" si="2631"/>
        <v>0.40772499622980413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1.4155844155844199</v>
      </c>
      <c r="F2185" s="10">
        <f>VLOOKUP(B2185,home!$B$2:$E$405,3,FALSE)</f>
        <v>1.06</v>
      </c>
      <c r="G2185" s="10">
        <f>VLOOKUP(C2185,away!$B$2:$E$405,4,FALSE)</f>
        <v>1.18</v>
      </c>
      <c r="H2185" s="10">
        <f>VLOOKUP(A2185,away!$A$2:$E$405,3,FALSE)</f>
        <v>1.1818181818181801</v>
      </c>
      <c r="I2185" s="10">
        <f>VLOOKUP(C2185,away!$B$2:$E$405,3,FALSE)</f>
        <v>1.53</v>
      </c>
      <c r="J2185" s="10">
        <f>VLOOKUP(B2185,home!$B$2:$E$405,4,FALSE)</f>
        <v>1.27</v>
      </c>
      <c r="K2185" s="12">
        <f t="shared" si="2576"/>
        <v>1.7706129870129925</v>
      </c>
      <c r="L2185" s="12">
        <f t="shared" si="2577"/>
        <v>2.2963909090909058</v>
      </c>
      <c r="M2185" s="13">
        <f t="shared" si="2578"/>
        <v>1.7128630863105974E-2</v>
      </c>
      <c r="N2185" s="13">
        <f t="shared" si="2579"/>
        <v>3.0328176255967003E-2</v>
      </c>
      <c r="O2185" s="13">
        <f t="shared" si="2580"/>
        <v>3.9334032199210472E-2</v>
      </c>
      <c r="P2185" s="13">
        <f t="shared" si="2581"/>
        <v>6.9645348243509292E-2</v>
      </c>
      <c r="Q2185" s="13">
        <f t="shared" si="2582"/>
        <v>2.6849731375617129E-2</v>
      </c>
      <c r="R2185" s="13">
        <f t="shared" si="2583"/>
        <v>4.5163156980077966E-2</v>
      </c>
      <c r="S2185" s="13">
        <f t="shared" si="2584"/>
        <v>7.0794837175330083E-2</v>
      </c>
      <c r="T2185" s="13">
        <f t="shared" si="2585"/>
        <v>6.1657479042500039E-2</v>
      </c>
      <c r="U2185" s="13">
        <f t="shared" si="2586"/>
        <v>7.9966472283432524E-2</v>
      </c>
      <c r="V2185" s="13">
        <f t="shared" si="2587"/>
        <v>3.1983688132225851E-2</v>
      </c>
      <c r="W2185" s="13">
        <f t="shared" si="2588"/>
        <v>1.5846827690492636E-2</v>
      </c>
      <c r="X2185" s="13">
        <f t="shared" si="2589"/>
        <v>3.6390511046377319E-2</v>
      </c>
      <c r="Y2185" s="13">
        <f t="shared" si="2590"/>
        <v>4.1783419372036543E-2</v>
      </c>
      <c r="Z2185" s="13">
        <f t="shared" si="2591"/>
        <v>3.4570754371632165E-2</v>
      </c>
      <c r="AA2185" s="13">
        <f t="shared" si="2592"/>
        <v>6.1211426661248104E-2</v>
      </c>
      <c r="AB2185" s="13">
        <f t="shared" si="2593"/>
        <v>5.4190873499999626E-2</v>
      </c>
      <c r="AC2185" s="13">
        <f t="shared" si="2594"/>
        <v>8.1278938604434688E-3</v>
      </c>
      <c r="AD2185" s="13">
        <f t="shared" si="2595"/>
        <v>7.0146497279358422E-3</v>
      </c>
      <c r="AE2185" s="13">
        <f t="shared" si="2596"/>
        <v>1.6108377865688864E-2</v>
      </c>
      <c r="AF2185" s="13">
        <f t="shared" si="2597"/>
        <v>1.8495566245484544E-2</v>
      </c>
      <c r="AG2185" s="13">
        <f t="shared" si="2598"/>
        <v>1.4157683394873104E-2</v>
      </c>
      <c r="AH2185" s="13">
        <f t="shared" si="2599"/>
        <v>1.9846991514857703E-2</v>
      </c>
      <c r="AI2185" s="13">
        <f t="shared" si="2600"/>
        <v>3.514134092934372E-2</v>
      </c>
      <c r="AJ2185" s="13">
        <f t="shared" si="2601"/>
        <v>3.1110857315273611E-2</v>
      </c>
      <c r="AK2185" s="13">
        <f t="shared" si="2602"/>
        <v>1.8361762666510538E-2</v>
      </c>
      <c r="AL2185" s="13">
        <f t="shared" si="2603"/>
        <v>1.3219270189683315E-3</v>
      </c>
      <c r="AM2185" s="13">
        <f t="shared" si="2604"/>
        <v>2.4840459815260703E-3</v>
      </c>
      <c r="AN2185" s="13">
        <f t="shared" si="2605"/>
        <v>5.7043406097402639E-3</v>
      </c>
      <c r="AO2185" s="13">
        <f t="shared" si="2606"/>
        <v>6.5496979592828096E-3</v>
      </c>
      <c r="AP2185" s="13">
        <f t="shared" si="2607"/>
        <v>5.0135556169960994E-3</v>
      </c>
      <c r="AQ2185" s="13">
        <f t="shared" si="2608"/>
        <v>2.8782708852728733E-3</v>
      </c>
      <c r="AR2185" s="13">
        <f t="shared" si="2609"/>
        <v>9.1152901775047122E-3</v>
      </c>
      <c r="AS2185" s="13">
        <f t="shared" si="2610"/>
        <v>1.6139651168681809E-2</v>
      </c>
      <c r="AT2185" s="13">
        <f t="shared" si="2611"/>
        <v>1.428853798256372E-2</v>
      </c>
      <c r="AU2185" s="13">
        <f t="shared" si="2612"/>
        <v>8.4331569724519148E-3</v>
      </c>
      <c r="AV2185" s="13">
        <f t="shared" si="2613"/>
        <v>3.7329643142356324E-3</v>
      </c>
      <c r="AW2185" s="13">
        <f t="shared" si="2614"/>
        <v>1.4930503125367578E-4</v>
      </c>
      <c r="AX2185" s="13">
        <f t="shared" si="2615"/>
        <v>7.3304734587124974E-4</v>
      </c>
      <c r="AY2185" s="13">
        <f t="shared" si="2616"/>
        <v>1.6833632609919548E-3</v>
      </c>
      <c r="AZ2185" s="13">
        <f t="shared" si="2617"/>
        <v>1.932830044619774E-3</v>
      </c>
      <c r="BA2185" s="13">
        <f t="shared" si="2618"/>
        <v>1.4795111144275393E-3</v>
      </c>
      <c r="BB2185" s="13">
        <f t="shared" si="2619"/>
        <v>8.4938396826758915E-4</v>
      </c>
      <c r="BC2185" s="13">
        <f t="shared" si="2620"/>
        <v>3.9010352461144992E-4</v>
      </c>
      <c r="BD2185" s="13">
        <f t="shared" si="2621"/>
        <v>3.4887115828912442E-3</v>
      </c>
      <c r="BE2185" s="13">
        <f t="shared" si="2622"/>
        <v>6.1771580366098916E-3</v>
      </c>
      <c r="BF2185" s="13">
        <f t="shared" si="2623"/>
        <v>5.4686781212265768E-3</v>
      </c>
      <c r="BG2185" s="13">
        <f t="shared" si="2624"/>
        <v>3.2276375010791961E-3</v>
      </c>
      <c r="BH2185" s="13">
        <f t="shared" si="2625"/>
        <v>1.4287242191952467E-3</v>
      </c>
      <c r="BI2185" s="13">
        <f t="shared" si="2626"/>
        <v>5.0594353147341998E-4</v>
      </c>
      <c r="BJ2185" s="14">
        <f t="shared" si="2627"/>
        <v>0.29833057232858073</v>
      </c>
      <c r="BK2185" s="14">
        <f t="shared" si="2628"/>
        <v>0.20068568855457494</v>
      </c>
      <c r="BL2185" s="14">
        <f t="shared" si="2629"/>
        <v>0.45633336765786775</v>
      </c>
      <c r="BM2185" s="14">
        <f t="shared" si="2630"/>
        <v>0.75993724876542934</v>
      </c>
      <c r="BN2185" s="14">
        <f t="shared" si="2631"/>
        <v>0.22844907591748784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1.4155844155844199</v>
      </c>
      <c r="F2186" s="10">
        <f>VLOOKUP(B2186,home!$B$2:$E$405,3,FALSE)</f>
        <v>0.94</v>
      </c>
      <c r="G2186" s="10">
        <f>VLOOKUP(C2186,away!$B$2:$E$405,4,FALSE)</f>
        <v>0.47</v>
      </c>
      <c r="H2186" s="10">
        <f>VLOOKUP(A2186,away!$A$2:$E$405,3,FALSE)</f>
        <v>1.1818181818181801</v>
      </c>
      <c r="I2186" s="10">
        <f>VLOOKUP(C2186,away!$B$2:$E$405,3,FALSE)</f>
        <v>0.47</v>
      </c>
      <c r="J2186" s="10">
        <f>VLOOKUP(B2186,home!$B$2:$E$405,4,FALSE)</f>
        <v>0.99</v>
      </c>
      <c r="K2186" s="12">
        <f t="shared" si="2576"/>
        <v>0.62540519480519663</v>
      </c>
      <c r="L2186" s="12">
        <f t="shared" si="2577"/>
        <v>0.54989999999999917</v>
      </c>
      <c r="M2186" s="13">
        <f t="shared" si="2578"/>
        <v>0.30872474412050754</v>
      </c>
      <c r="N2186" s="13">
        <f t="shared" si="2579"/>
        <v>0.19307805873787048</v>
      </c>
      <c r="O2186" s="13">
        <f t="shared" si="2580"/>
        <v>0.16976773679186682</v>
      </c>
      <c r="P2186" s="13">
        <f t="shared" si="2581"/>
        <v>0.10617362449995481</v>
      </c>
      <c r="Q2186" s="13">
        <f t="shared" si="2582"/>
        <v>6.0376010468783541E-2</v>
      </c>
      <c r="R2186" s="13">
        <f t="shared" si="2583"/>
        <v>4.6677639230923711E-2</v>
      </c>
      <c r="S2186" s="13">
        <f t="shared" si="2584"/>
        <v>9.1285512047077511E-3</v>
      </c>
      <c r="T2186" s="13">
        <f t="shared" si="2585"/>
        <v>3.3200768156784015E-2</v>
      </c>
      <c r="U2186" s="13">
        <f t="shared" si="2586"/>
        <v>2.919243805626253E-2</v>
      </c>
      <c r="V2186" s="13">
        <f t="shared" si="2587"/>
        <v>3.4882254834708382E-4</v>
      </c>
      <c r="W2186" s="13">
        <f t="shared" si="2588"/>
        <v>1.258649019626339E-2</v>
      </c>
      <c r="X2186" s="13">
        <f t="shared" si="2589"/>
        <v>6.9213109589252274E-3</v>
      </c>
      <c r="Y2186" s="13">
        <f t="shared" si="2590"/>
        <v>1.9030144481564884E-3</v>
      </c>
      <c r="Z2186" s="13">
        <f t="shared" si="2591"/>
        <v>8.5560112710283045E-3</v>
      </c>
      <c r="AA2186" s="13">
        <f t="shared" si="2592"/>
        <v>5.3509738957129146E-3</v>
      </c>
      <c r="AB2186" s="13">
        <f t="shared" si="2593"/>
        <v>1.6732634358229287E-3</v>
      </c>
      <c r="AC2186" s="13">
        <f t="shared" si="2594"/>
        <v>7.4977295654636749E-6</v>
      </c>
      <c r="AD2186" s="13">
        <f t="shared" si="2595"/>
        <v>1.9679140882769503E-3</v>
      </c>
      <c r="AE2186" s="13">
        <f t="shared" si="2596"/>
        <v>1.0821559571434932E-3</v>
      </c>
      <c r="AF2186" s="13">
        <f t="shared" si="2597"/>
        <v>2.97538780416603E-4</v>
      </c>
      <c r="AG2186" s="13">
        <f t="shared" si="2598"/>
        <v>5.4538858450363256E-5</v>
      </c>
      <c r="AH2186" s="13">
        <f t="shared" si="2599"/>
        <v>1.1762376494846142E-3</v>
      </c>
      <c r="AI2186" s="13">
        <f t="shared" si="2600"/>
        <v>7.3562513631313152E-4</v>
      </c>
      <c r="AJ2186" s="13">
        <f t="shared" si="2601"/>
        <v>2.3003189083975668E-4</v>
      </c>
      <c r="AK2186" s="13">
        <f t="shared" si="2602"/>
        <v>4.7954379834015262E-5</v>
      </c>
      <c r="AL2186" s="13">
        <f t="shared" si="2603"/>
        <v>1.0314186195260276E-7</v>
      </c>
      <c r="AM2186" s="13">
        <f t="shared" si="2604"/>
        <v>2.4614873874774745E-4</v>
      </c>
      <c r="AN2186" s="13">
        <f t="shared" si="2605"/>
        <v>1.3535719143738611E-4</v>
      </c>
      <c r="AO2186" s="13">
        <f t="shared" si="2606"/>
        <v>3.7216459785709252E-5</v>
      </c>
      <c r="AP2186" s="13">
        <f t="shared" si="2607"/>
        <v>6.8217770787204969E-6</v>
      </c>
      <c r="AQ2186" s="13">
        <f t="shared" si="2608"/>
        <v>9.3782380389709862E-7</v>
      </c>
      <c r="AR2186" s="13">
        <f t="shared" si="2609"/>
        <v>1.2936261669031768E-4</v>
      </c>
      <c r="AS2186" s="13">
        <f t="shared" si="2610"/>
        <v>8.0904052491718108E-5</v>
      </c>
      <c r="AT2186" s="13">
        <f t="shared" si="2611"/>
        <v>2.5298907354556406E-5</v>
      </c>
      <c r="AU2186" s="13">
        <f t="shared" si="2612"/>
        <v>5.2740226941449919E-6</v>
      </c>
      <c r="AV2186" s="13">
        <f t="shared" si="2613"/>
        <v>8.2460029760969392E-7</v>
      </c>
      <c r="AW2186" s="13">
        <f t="shared" si="2614"/>
        <v>9.8532084447900733E-10</v>
      </c>
      <c r="AX2186" s="13">
        <f t="shared" si="2615"/>
        <v>2.565711665126474E-5</v>
      </c>
      <c r="AY2186" s="13">
        <f t="shared" si="2616"/>
        <v>1.4108848446530458E-5</v>
      </c>
      <c r="AZ2186" s="13">
        <f t="shared" si="2617"/>
        <v>3.8792278803735436E-6</v>
      </c>
      <c r="BA2186" s="13">
        <f t="shared" si="2618"/>
        <v>7.1106247047246955E-7</v>
      </c>
      <c r="BB2186" s="13">
        <f t="shared" si="2619"/>
        <v>9.7753313128202578E-8</v>
      </c>
      <c r="BC2186" s="13">
        <f t="shared" si="2620"/>
        <v>1.0750909377839705E-8</v>
      </c>
      <c r="BD2186" s="13">
        <f t="shared" si="2621"/>
        <v>1.1856083819667596E-5</v>
      </c>
      <c r="BE2186" s="13">
        <f t="shared" si="2622"/>
        <v>7.4148564108659514E-6</v>
      </c>
      <c r="BF2186" s="13">
        <f t="shared" si="2623"/>
        <v>2.3186448590450909E-6</v>
      </c>
      <c r="BG2186" s="13">
        <f t="shared" si="2624"/>
        <v>4.8336417991838772E-7</v>
      </c>
      <c r="BH2186" s="13">
        <f t="shared" si="2625"/>
        <v>7.5574617275928315E-8</v>
      </c>
      <c r="BI2186" s="13">
        <f t="shared" si="2626"/>
        <v>9.4529516479560274E-9</v>
      </c>
      <c r="BJ2186" s="14">
        <f t="shared" si="2627"/>
        <v>0.31193874740159516</v>
      </c>
      <c r="BK2186" s="14">
        <f t="shared" si="2628"/>
        <v>0.42439745209339114</v>
      </c>
      <c r="BL2186" s="14">
        <f t="shared" si="2629"/>
        <v>0.25511572264342713</v>
      </c>
      <c r="BM2186" s="14">
        <f t="shared" si="2630"/>
        <v>0.1151960116964092</v>
      </c>
      <c r="BN2186" s="14">
        <f t="shared" si="2631"/>
        <v>0.88479781384990697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1.4155844155844199</v>
      </c>
      <c r="F2187" s="10">
        <f>VLOOKUP(B2187,home!$B$2:$E$405,3,FALSE)</f>
        <v>1.06</v>
      </c>
      <c r="G2187" s="10">
        <f>VLOOKUP(C2187,away!$B$2:$E$405,4,FALSE)</f>
        <v>0.82</v>
      </c>
      <c r="H2187" s="10">
        <f>VLOOKUP(A2187,away!$A$2:$E$405,3,FALSE)</f>
        <v>1.1818181818181801</v>
      </c>
      <c r="I2187" s="10">
        <f>VLOOKUP(C2187,away!$B$2:$E$405,3,FALSE)</f>
        <v>1.18</v>
      </c>
      <c r="J2187" s="10">
        <f>VLOOKUP(B2187,home!$B$2:$E$405,4,FALSE)</f>
        <v>0.42</v>
      </c>
      <c r="K2187" s="12">
        <f t="shared" si="2576"/>
        <v>1.2304259740259778</v>
      </c>
      <c r="L2187" s="12">
        <f t="shared" si="2577"/>
        <v>0.58570909090909007</v>
      </c>
      <c r="M2187" s="13">
        <f t="shared" si="2578"/>
        <v>0.16265318164854006</v>
      </c>
      <c r="N2187" s="13">
        <f t="shared" si="2579"/>
        <v>0.20013269945832918</v>
      </c>
      <c r="O2187" s="13">
        <f t="shared" si="2580"/>
        <v>9.5267447156837479E-2</v>
      </c>
      <c r="P2187" s="13">
        <f t="shared" si="2581"/>
        <v>0.11721954146092012</v>
      </c>
      <c r="Q2187" s="13">
        <f t="shared" si="2582"/>
        <v>0.12312423583273149</v>
      </c>
      <c r="R2187" s="13">
        <f t="shared" si="2583"/>
        <v>2.7899504933730529E-2</v>
      </c>
      <c r="S2187" s="13">
        <f t="shared" si="2584"/>
        <v>2.1119200929617513E-2</v>
      </c>
      <c r="T2187" s="13">
        <f t="shared" si="2585"/>
        <v>7.2114984238465574E-2</v>
      </c>
      <c r="U2187" s="13">
        <f t="shared" si="2586"/>
        <v>3.4328275532927957E-2</v>
      </c>
      <c r="V2187" s="13">
        <f t="shared" si="2587"/>
        <v>1.6911122206976475E-3</v>
      </c>
      <c r="W2187" s="13">
        <f t="shared" si="2588"/>
        <v>5.0498419266897611E-2</v>
      </c>
      <c r="X2187" s="13">
        <f t="shared" si="2589"/>
        <v>2.9577383241160677E-2</v>
      </c>
      <c r="Y2187" s="13">
        <f t="shared" si="2590"/>
        <v>8.661871124824987E-3</v>
      </c>
      <c r="Z2187" s="13">
        <f t="shared" si="2591"/>
        <v>5.4469978905163276E-3</v>
      </c>
      <c r="AA2187" s="13">
        <f t="shared" si="2592"/>
        <v>6.7021276849559986E-3</v>
      </c>
      <c r="AB2187" s="13">
        <f t="shared" si="2593"/>
        <v>4.1232359924042285E-3</v>
      </c>
      <c r="AC2187" s="13">
        <f t="shared" si="2594"/>
        <v>7.6171042682657823E-5</v>
      </c>
      <c r="AD2187" s="13">
        <f t="shared" si="2595"/>
        <v>1.5533641678311182E-2</v>
      </c>
      <c r="AE2187" s="13">
        <f t="shared" si="2596"/>
        <v>9.0981951459111945E-3</v>
      </c>
      <c r="AF2187" s="13">
        <f t="shared" si="2597"/>
        <v>2.6644478039125705E-3</v>
      </c>
      <c r="AG2187" s="13">
        <f t="shared" si="2598"/>
        <v>5.2019710033478456E-4</v>
      </c>
      <c r="AH2187" s="13">
        <f t="shared" si="2599"/>
        <v>7.9758904565951233E-4</v>
      </c>
      <c r="AI2187" s="13">
        <f t="shared" si="2600"/>
        <v>9.8137427837805533E-4</v>
      </c>
      <c r="AJ2187" s="13">
        <f t="shared" si="2601"/>
        <v>6.0375420117868002E-4</v>
      </c>
      <c r="AK2187" s="13">
        <f t="shared" si="2602"/>
        <v>2.4762495035251782E-4</v>
      </c>
      <c r="AL2187" s="13">
        <f t="shared" si="2603"/>
        <v>2.1957725278696307E-6</v>
      </c>
      <c r="AM2187" s="13">
        <f t="shared" si="2604"/>
        <v>3.8225992384413117E-3</v>
      </c>
      <c r="AN2187" s="13">
        <f t="shared" si="2605"/>
        <v>2.2389311248572404E-3</v>
      </c>
      <c r="AO2187" s="13">
        <f t="shared" si="2606"/>
        <v>6.5568115687410027E-4</v>
      </c>
      <c r="AP2187" s="13">
        <f t="shared" si="2607"/>
        <v>1.280128047729833E-4</v>
      </c>
      <c r="AQ2187" s="13">
        <f t="shared" si="2608"/>
        <v>1.8744565877076712E-5</v>
      </c>
      <c r="AR2187" s="13">
        <f t="shared" si="2609"/>
        <v>9.343103097045635E-5</v>
      </c>
      <c r="AS2187" s="13">
        <f t="shared" si="2610"/>
        <v>1.1495996728607504E-4</v>
      </c>
      <c r="AT2187" s="13">
        <f t="shared" si="2611"/>
        <v>7.0724864860981722E-5</v>
      </c>
      <c r="AU2187" s="13">
        <f t="shared" si="2612"/>
        <v>2.900723691147636E-5</v>
      </c>
      <c r="AV2187" s="13">
        <f t="shared" si="2613"/>
        <v>8.9228144326514041E-6</v>
      </c>
      <c r="AW2187" s="13">
        <f t="shared" si="2614"/>
        <v>4.3956418712615443E-8</v>
      </c>
      <c r="AX2187" s="13">
        <f t="shared" si="2615"/>
        <v>7.8390423187835255E-4</v>
      </c>
      <c r="AY2187" s="13">
        <f t="shared" si="2616"/>
        <v>4.5913983501325836E-4</v>
      </c>
      <c r="AZ2187" s="13">
        <f t="shared" si="2617"/>
        <v>1.3446118768288258E-4</v>
      </c>
      <c r="BA2187" s="13">
        <f t="shared" si="2618"/>
        <v>2.6251713333432568E-5</v>
      </c>
      <c r="BB2187" s="13">
        <f t="shared" si="2619"/>
        <v>3.8439667878327069E-6</v>
      </c>
      <c r="BC2187" s="13">
        <f t="shared" si="2620"/>
        <v>4.5028925855724598E-7</v>
      </c>
      <c r="BD2187" s="13">
        <f t="shared" si="2621"/>
        <v>9.120567368734169E-6</v>
      </c>
      <c r="BE2187" s="13">
        <f t="shared" si="2622"/>
        <v>1.1222182988344287E-5</v>
      </c>
      <c r="BF2187" s="13">
        <f t="shared" si="2623"/>
        <v>6.9040327170656403E-6</v>
      </c>
      <c r="BG2187" s="13">
        <f t="shared" si="2624"/>
        <v>2.8316337268675695E-6</v>
      </c>
      <c r="BH2187" s="13">
        <f t="shared" si="2625"/>
        <v>8.7102892161646009E-7</v>
      </c>
      <c r="BI2187" s="13">
        <f t="shared" si="2626"/>
        <v>2.1434732185694594E-7</v>
      </c>
      <c r="BJ2187" s="14">
        <f t="shared" si="2627"/>
        <v>0.52019809500565639</v>
      </c>
      <c r="BK2187" s="14">
        <f t="shared" si="2628"/>
        <v>0.30322054290999911</v>
      </c>
      <c r="BL2187" s="14">
        <f t="shared" si="2629"/>
        <v>0.1712991434839311</v>
      </c>
      <c r="BM2187" s="14">
        <f t="shared" si="2630"/>
        <v>0.27340907292041944</v>
      </c>
      <c r="BN2187" s="14">
        <f t="shared" si="2631"/>
        <v>0.72629661049108885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1.6571428571428599</v>
      </c>
      <c r="F2188" s="10">
        <f>VLOOKUP(B2188,home!$B$2:$E$405,3,FALSE)</f>
        <v>1.1200000000000001</v>
      </c>
      <c r="G2188" s="10">
        <f>VLOOKUP(C2188,away!$B$2:$E$405,4,FALSE)</f>
        <v>0.91</v>
      </c>
      <c r="H2188" s="10">
        <f>VLOOKUP(A2188,away!$A$2:$E$405,3,FALSE)</f>
        <v>1.3785714285714299</v>
      </c>
      <c r="I2188" s="10">
        <f>VLOOKUP(C2188,away!$B$2:$E$405,3,FALSE)</f>
        <v>0.6</v>
      </c>
      <c r="J2188" s="10">
        <f>VLOOKUP(B2188,home!$B$2:$E$405,4,FALSE)</f>
        <v>1.1399999999999999</v>
      </c>
      <c r="K2188" s="12">
        <f t="shared" si="2576"/>
        <v>1.6889600000000029</v>
      </c>
      <c r="L2188" s="12">
        <f t="shared" si="2577"/>
        <v>0.94294285714285797</v>
      </c>
      <c r="M2188" s="13">
        <f t="shared" si="2578"/>
        <v>7.1941437632519631E-2</v>
      </c>
      <c r="N2188" s="13">
        <f t="shared" si="2579"/>
        <v>0.12150621050382057</v>
      </c>
      <c r="O2188" s="13">
        <f t="shared" si="2580"/>
        <v>6.7836664748172792E-2</v>
      </c>
      <c r="P2188" s="13">
        <f t="shared" si="2581"/>
        <v>0.11457341329307412</v>
      </c>
      <c r="Q2188" s="13">
        <f t="shared" si="2582"/>
        <v>0.1026095646462666</v>
      </c>
      <c r="R2188" s="13">
        <f t="shared" si="2583"/>
        <v>3.1983049238342116E-2</v>
      </c>
      <c r="S2188" s="13">
        <f t="shared" si="2584"/>
        <v>4.5617197353906347E-2</v>
      </c>
      <c r="T2188" s="13">
        <f t="shared" si="2585"/>
        <v>9.6754956057735417E-2</v>
      </c>
      <c r="U2188" s="13">
        <f t="shared" si="2586"/>
        <v>5.4018090841590399E-2</v>
      </c>
      <c r="V2188" s="13">
        <f t="shared" si="2587"/>
        <v>8.0721798446955761E-3</v>
      </c>
      <c r="W2188" s="13">
        <f t="shared" si="2588"/>
        <v>5.7767816768319574E-2</v>
      </c>
      <c r="X2188" s="13">
        <f t="shared" si="2589"/>
        <v>5.4471750194424365E-2</v>
      </c>
      <c r="Y2188" s="13">
        <f t="shared" si="2590"/>
        <v>2.5681873880951268E-2</v>
      </c>
      <c r="Z2188" s="13">
        <f t="shared" si="2591"/>
        <v>1.0052729276314343E-2</v>
      </c>
      <c r="AA2188" s="13">
        <f t="shared" si="2592"/>
        <v>1.6978657638523902E-2</v>
      </c>
      <c r="AB2188" s="13">
        <f t="shared" si="2593"/>
        <v>1.4338136802580692E-2</v>
      </c>
      <c r="AC2188" s="13">
        <f t="shared" si="2594"/>
        <v>8.0348095266609778E-4</v>
      </c>
      <c r="AD2188" s="13">
        <f t="shared" si="2595"/>
        <v>2.4391882952255289E-2</v>
      </c>
      <c r="AE2188" s="13">
        <f t="shared" si="2596"/>
        <v>2.3000151802093773E-2</v>
      </c>
      <c r="AF2188" s="13">
        <f t="shared" si="2597"/>
        <v>1.0843914427492876E-2</v>
      </c>
      <c r="AG2188" s="13">
        <f t="shared" si="2598"/>
        <v>3.4083972176242646E-3</v>
      </c>
      <c r="AH2188" s="13">
        <f t="shared" si="2599"/>
        <v>2.3697873164728752E-3</v>
      </c>
      <c r="AI2188" s="13">
        <f t="shared" si="2600"/>
        <v>4.0024759860300347E-3</v>
      </c>
      <c r="AJ2188" s="13">
        <f t="shared" si="2601"/>
        <v>3.3800109206826496E-3</v>
      </c>
      <c r="AK2188" s="13">
        <f t="shared" si="2602"/>
        <v>1.9029010815320593E-3</v>
      </c>
      <c r="AL2188" s="13">
        <f t="shared" si="2603"/>
        <v>5.1184718177671213E-5</v>
      </c>
      <c r="AM2188" s="13">
        <f t="shared" si="2604"/>
        <v>8.2393829262082247E-3</v>
      </c>
      <c r="AN2188" s="13">
        <f t="shared" si="2605"/>
        <v>7.7692672775328663E-3</v>
      </c>
      <c r="AO2188" s="13">
        <f t="shared" si="2606"/>
        <v>3.6629875422916768E-3</v>
      </c>
      <c r="AP2188" s="13">
        <f t="shared" si="2607"/>
        <v>1.1513293129357365E-3</v>
      </c>
      <c r="AQ2188" s="13">
        <f t="shared" si="2608"/>
        <v>2.7140943796298675E-4</v>
      </c>
      <c r="AR2188" s="13">
        <f t="shared" si="2609"/>
        <v>4.4691480460316797E-4</v>
      </c>
      <c r="AS2188" s="13">
        <f t="shared" si="2610"/>
        <v>7.5482122838256788E-4</v>
      </c>
      <c r="AT2188" s="13">
        <f t="shared" si="2611"/>
        <v>6.3743143094451211E-4</v>
      </c>
      <c r="AU2188" s="13">
        <f t="shared" si="2612"/>
        <v>3.5886539653601506E-4</v>
      </c>
      <c r="AV2188" s="13">
        <f t="shared" si="2613"/>
        <v>1.5152732503336718E-4</v>
      </c>
      <c r="AW2188" s="13">
        <f t="shared" si="2614"/>
        <v>2.2643447778299311E-6</v>
      </c>
      <c r="AX2188" s="13">
        <f t="shared" si="2615"/>
        <v>2.3193313645081125E-3</v>
      </c>
      <c r="AY2188" s="13">
        <f t="shared" si="2616"/>
        <v>2.1869969435103233E-3</v>
      </c>
      <c r="AZ2188" s="13">
        <f t="shared" si="2617"/>
        <v>1.0311065732381607E-3</v>
      </c>
      <c r="BA2188" s="13">
        <f t="shared" si="2618"/>
        <v>3.2409152606265767E-4</v>
      </c>
      <c r="BB2188" s="13">
        <f t="shared" si="2619"/>
        <v>7.6399947390327848E-5</v>
      </c>
      <c r="BC2188" s="13">
        <f t="shared" si="2620"/>
        <v>1.4408156935559959E-5</v>
      </c>
      <c r="BD2188" s="13">
        <f t="shared" si="2621"/>
        <v>7.0235853791992192E-5</v>
      </c>
      <c r="BE2188" s="13">
        <f t="shared" si="2622"/>
        <v>1.1862554762052333E-4</v>
      </c>
      <c r="BF2188" s="13">
        <f t="shared" si="2623"/>
        <v>1.0017690245457973E-4</v>
      </c>
      <c r="BG2188" s="13">
        <f t="shared" si="2624"/>
        <v>5.639826038989576E-5</v>
      </c>
      <c r="BH2188" s="13">
        <f t="shared" si="2625"/>
        <v>2.3813601467029618E-5</v>
      </c>
      <c r="BI2188" s="13">
        <f t="shared" si="2626"/>
        <v>8.0440440667508752E-6</v>
      </c>
      <c r="BJ2188" s="14">
        <f t="shared" si="2627"/>
        <v>0.54748322945956052</v>
      </c>
      <c r="BK2188" s="14">
        <f t="shared" si="2628"/>
        <v>0.24324589073854977</v>
      </c>
      <c r="BL2188" s="14">
        <f t="shared" si="2629"/>
        <v>0.19953662896921798</v>
      </c>
      <c r="BM2188" s="14">
        <f t="shared" si="2630"/>
        <v>0.48768340578271435</v>
      </c>
      <c r="BN2188" s="14">
        <f t="shared" si="2631"/>
        <v>0.51045034006219581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1.6571428571428599</v>
      </c>
      <c r="F2189" s="10">
        <f>VLOOKUP(B2189,home!$B$2:$E$405,3,FALSE)</f>
        <v>1.41</v>
      </c>
      <c r="G2189" s="10">
        <f>VLOOKUP(C2189,away!$B$2:$E$405,4,FALSE)</f>
        <v>1.51</v>
      </c>
      <c r="H2189" s="10">
        <f>VLOOKUP(A2189,away!$A$2:$E$405,3,FALSE)</f>
        <v>1.3785714285714299</v>
      </c>
      <c r="I2189" s="10">
        <f>VLOOKUP(C2189,away!$B$2:$E$405,3,FALSE)</f>
        <v>0.5</v>
      </c>
      <c r="J2189" s="10">
        <f>VLOOKUP(B2189,home!$B$2:$E$405,4,FALSE)</f>
        <v>1.0900000000000001</v>
      </c>
      <c r="K2189" s="12">
        <f t="shared" si="2576"/>
        <v>3.5282228571428629</v>
      </c>
      <c r="L2189" s="12">
        <f t="shared" si="2577"/>
        <v>0.75132142857142936</v>
      </c>
      <c r="M2189" s="13">
        <f t="shared" si="2578"/>
        <v>1.3848971822953866E-2</v>
      </c>
      <c r="N2189" s="13">
        <f t="shared" si="2579"/>
        <v>4.8862258933673297E-2</v>
      </c>
      <c r="O2189" s="13">
        <f t="shared" si="2580"/>
        <v>1.0405029294267171E-2</v>
      </c>
      <c r="P2189" s="13">
        <f t="shared" si="2581"/>
        <v>3.6711262185274506E-2</v>
      </c>
      <c r="Q2189" s="13">
        <f t="shared" si="2582"/>
        <v>8.6198469410709591E-2</v>
      </c>
      <c r="R2189" s="13">
        <f t="shared" si="2583"/>
        <v>3.9087607368481908E-3</v>
      </c>
      <c r="S2189" s="13">
        <f t="shared" si="2584"/>
        <v>2.4328823620721859E-2</v>
      </c>
      <c r="T2189" s="13">
        <f t="shared" si="2585"/>
        <v>6.4762757178324984E-2</v>
      </c>
      <c r="U2189" s="13">
        <f t="shared" si="2586"/>
        <v>1.3790978974850366E-2</v>
      </c>
      <c r="V2189" s="13">
        <f t="shared" si="2587"/>
        <v>7.1657290922034671E-3</v>
      </c>
      <c r="W2189" s="13">
        <f t="shared" si="2588"/>
        <v>0.10137580334186515</v>
      </c>
      <c r="X2189" s="13">
        <f t="shared" si="2589"/>
        <v>7.6165813389386397E-2</v>
      </c>
      <c r="Y2189" s="13">
        <f t="shared" si="2590"/>
        <v>2.8612503862009343E-2</v>
      </c>
      <c r="Z2189" s="13">
        <f t="shared" si="2591"/>
        <v>9.7891190025089863E-4</v>
      </c>
      <c r="AA2189" s="13">
        <f t="shared" si="2592"/>
        <v>3.4538193415943751E-3</v>
      </c>
      <c r="AB2189" s="13">
        <f t="shared" si="2593"/>
        <v>6.0929221727276939E-3</v>
      </c>
      <c r="AC2189" s="13">
        <f t="shared" si="2594"/>
        <v>1.1871953511041473E-3</v>
      </c>
      <c r="AD2189" s="13">
        <f t="shared" si="2595"/>
        <v>8.9419106627997111E-2</v>
      </c>
      <c r="AE2189" s="13">
        <f t="shared" si="2596"/>
        <v>6.7182490933327746E-2</v>
      </c>
      <c r="AF2189" s="13">
        <f t="shared" si="2597"/>
        <v>2.5237822531507453E-2</v>
      </c>
      <c r="AG2189" s="13">
        <f t="shared" si="2598"/>
        <v>6.3205722928014628E-3</v>
      </c>
      <c r="AH2189" s="13">
        <f t="shared" si="2599"/>
        <v>1.838693718355194E-4</v>
      </c>
      <c r="AI2189" s="13">
        <f t="shared" si="2600"/>
        <v>6.4873212043857975E-4</v>
      </c>
      <c r="AJ2189" s="13">
        <f t="shared" si="2601"/>
        <v>1.144435747747077E-3</v>
      </c>
      <c r="AK2189" s="13">
        <f t="shared" si="2602"/>
        <v>1.3459414545775399E-3</v>
      </c>
      <c r="AL2189" s="13">
        <f t="shared" si="2603"/>
        <v>1.2588209538353271E-4</v>
      </c>
      <c r="AM2189" s="13">
        <f t="shared" si="2604"/>
        <v>6.3098107174038853E-2</v>
      </c>
      <c r="AN2189" s="13">
        <f t="shared" si="2605"/>
        <v>4.7406960022152028E-2</v>
      </c>
      <c r="AO2189" s="13">
        <f t="shared" si="2606"/>
        <v>1.7808932464035948E-2</v>
      </c>
      <c r="AP2189" s="13">
        <f t="shared" si="2607"/>
        <v>4.4600775267371988E-3</v>
      </c>
      <c r="AQ2189" s="13">
        <f t="shared" si="2608"/>
        <v>8.3773795473187978E-4</v>
      </c>
      <c r="AR2189" s="13">
        <f t="shared" si="2609"/>
        <v>2.7628999823598764E-5</v>
      </c>
      <c r="AS2189" s="13">
        <f t="shared" si="2610"/>
        <v>9.7481268697617295E-5</v>
      </c>
      <c r="AT2189" s="13">
        <f t="shared" si="2611"/>
        <v>1.719678201811092E-4</v>
      </c>
      <c r="AU2189" s="13">
        <f t="shared" si="2612"/>
        <v>2.0224693128534103E-4</v>
      </c>
      <c r="AV2189" s="13">
        <f t="shared" si="2613"/>
        <v>1.7839306143698557E-4</v>
      </c>
      <c r="AW2189" s="13">
        <f t="shared" si="2614"/>
        <v>9.2692212243773422E-6</v>
      </c>
      <c r="AX2189" s="13">
        <f t="shared" si="2615"/>
        <v>3.710403066231565E-2</v>
      </c>
      <c r="AY2189" s="13">
        <f t="shared" si="2616"/>
        <v>2.7877053322969109E-2</v>
      </c>
      <c r="AZ2189" s="13">
        <f t="shared" si="2617"/>
        <v>1.0472313763487531E-2</v>
      </c>
      <c r="BA2189" s="13">
        <f t="shared" si="2618"/>
        <v>2.6226912457438982E-3</v>
      </c>
      <c r="BB2189" s="13">
        <f t="shared" si="2619"/>
        <v>4.9262103336352174E-4</v>
      </c>
      <c r="BC2189" s="13">
        <f t="shared" si="2620"/>
        <v>7.4023347706203002E-5</v>
      </c>
      <c r="BD2189" s="13">
        <f t="shared" si="2621"/>
        <v>3.4597099362443306E-6</v>
      </c>
      <c r="BE2189" s="13">
        <f t="shared" si="2622"/>
        <v>1.2206627676141526E-5</v>
      </c>
      <c r="BF2189" s="13">
        <f t="shared" si="2623"/>
        <v>2.1533851387797599E-5</v>
      </c>
      <c r="BG2189" s="13">
        <f t="shared" si="2624"/>
        <v>2.5325408889581681E-5</v>
      </c>
      <c r="BH2189" s="13">
        <f t="shared" si="2625"/>
        <v>2.2338421627677784E-5</v>
      </c>
      <c r="BI2189" s="13">
        <f t="shared" si="2626"/>
        <v>1.5762985955853445E-5</v>
      </c>
      <c r="BJ2189" s="14">
        <f t="shared" si="2627"/>
        <v>0.80639214701888429</v>
      </c>
      <c r="BK2189" s="14">
        <f t="shared" si="2628"/>
        <v>0.11124491749061048</v>
      </c>
      <c r="BL2189" s="14">
        <f t="shared" si="2629"/>
        <v>4.1752834301784475E-2</v>
      </c>
      <c r="BM2189" s="14">
        <f t="shared" si="2630"/>
        <v>0.73256627422605858</v>
      </c>
      <c r="BN2189" s="14">
        <f t="shared" si="2631"/>
        <v>0.19993475238372665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1.6571428571428599</v>
      </c>
      <c r="F2190" s="10">
        <f>VLOOKUP(B2190,home!$B$2:$E$405,3,FALSE)</f>
        <v>1.55</v>
      </c>
      <c r="G2190" s="10">
        <f>VLOOKUP(C2190,away!$B$2:$E$405,4,FALSE)</f>
        <v>1.47</v>
      </c>
      <c r="H2190" s="10">
        <f>VLOOKUP(A2190,away!$A$2:$E$405,3,FALSE)</f>
        <v>1.3785714285714299</v>
      </c>
      <c r="I2190" s="10">
        <f>VLOOKUP(C2190,away!$B$2:$E$405,3,FALSE)</f>
        <v>0.6</v>
      </c>
      <c r="J2190" s="10">
        <f>VLOOKUP(B2190,home!$B$2:$E$405,4,FALSE)</f>
        <v>1.1399999999999999</v>
      </c>
      <c r="K2190" s="12">
        <f t="shared" si="2576"/>
        <v>3.7758000000000065</v>
      </c>
      <c r="L2190" s="12">
        <f t="shared" si="2577"/>
        <v>0.94294285714285797</v>
      </c>
      <c r="M2190" s="13">
        <f t="shared" si="2578"/>
        <v>8.9263932492353263E-3</v>
      </c>
      <c r="N2190" s="13">
        <f t="shared" si="2579"/>
        <v>3.3704275630462806E-2</v>
      </c>
      <c r="O2190" s="13">
        <f t="shared" si="2580"/>
        <v>8.417078754414678E-3</v>
      </c>
      <c r="P2190" s="13">
        <f t="shared" si="2581"/>
        <v>3.1781205960919004E-2</v>
      </c>
      <c r="Q2190" s="13">
        <f t="shared" si="2582"/>
        <v>6.3630301962750838E-2</v>
      </c>
      <c r="R2190" s="13">
        <f t="shared" si="2583"/>
        <v>3.9684121447421117E-3</v>
      </c>
      <c r="S2190" s="13">
        <f t="shared" si="2584"/>
        <v>2.8288162534651887E-2</v>
      </c>
      <c r="T2190" s="13">
        <f t="shared" si="2585"/>
        <v>5.9999738733619086E-2</v>
      </c>
      <c r="U2190" s="13">
        <f t="shared" si="2586"/>
        <v>1.4983930576117294E-2</v>
      </c>
      <c r="V2190" s="13">
        <f t="shared" si="2587"/>
        <v>1.1190682814531677E-2</v>
      </c>
      <c r="W2190" s="13">
        <f t="shared" si="2588"/>
        <v>8.008509805031834E-2</v>
      </c>
      <c r="X2190" s="13">
        <f t="shared" si="2589"/>
        <v>7.5515671170133095E-2</v>
      </c>
      <c r="Y2190" s="13">
        <f t="shared" si="2590"/>
        <v>3.5603481366112924E-2</v>
      </c>
      <c r="Z2190" s="13">
        <f t="shared" si="2591"/>
        <v>1.2473286286945149E-3</v>
      </c>
      <c r="AA2190" s="13">
        <f t="shared" si="2592"/>
        <v>4.7096634362247579E-3</v>
      </c>
      <c r="AB2190" s="13">
        <f t="shared" si="2593"/>
        <v>8.8913736012487359E-3</v>
      </c>
      <c r="AC2190" s="13">
        <f t="shared" si="2594"/>
        <v>2.4901812624769717E-3</v>
      </c>
      <c r="AD2190" s="13">
        <f t="shared" si="2595"/>
        <v>7.5596328304598129E-2</v>
      </c>
      <c r="AE2190" s="13">
        <f t="shared" si="2596"/>
        <v>7.1283017801047274E-2</v>
      </c>
      <c r="AF2190" s="13">
        <f t="shared" si="2597"/>
        <v>3.3607906235542356E-2</v>
      </c>
      <c r="AG2190" s="13">
        <f t="shared" si="2598"/>
        <v>1.0563445042777196E-2</v>
      </c>
      <c r="AH2190" s="13">
        <f t="shared" si="2599"/>
        <v>2.9403990523432219E-4</v>
      </c>
      <c r="AI2190" s="13">
        <f t="shared" si="2600"/>
        <v>1.1102358741837558E-3</v>
      </c>
      <c r="AJ2190" s="13">
        <f t="shared" si="2601"/>
        <v>2.0960143068715163E-3</v>
      </c>
      <c r="AK2190" s="13">
        <f t="shared" si="2602"/>
        <v>2.6380436066284945E-3</v>
      </c>
      <c r="AL2190" s="13">
        <f t="shared" si="2603"/>
        <v>3.5463803295729325E-4</v>
      </c>
      <c r="AM2190" s="13">
        <f t="shared" si="2604"/>
        <v>5.7087323282500414E-2</v>
      </c>
      <c r="AN2190" s="13">
        <f t="shared" si="2605"/>
        <v>5.3830083722638943E-2</v>
      </c>
      <c r="AO2190" s="13">
        <f t="shared" si="2606"/>
        <v>2.5379346472832204E-2</v>
      </c>
      <c r="AP2190" s="13">
        <f t="shared" si="2607"/>
        <v>7.9770911585036394E-3</v>
      </c>
      <c r="AQ2190" s="13">
        <f t="shared" si="2608"/>
        <v>1.880485282172113E-3</v>
      </c>
      <c r="AR2190" s="13">
        <f t="shared" si="2609"/>
        <v>5.5452565671133406E-5</v>
      </c>
      <c r="AS2190" s="13">
        <f t="shared" si="2610"/>
        <v>2.0937779746106592E-4</v>
      </c>
      <c r="AT2190" s="13">
        <f t="shared" si="2611"/>
        <v>3.95284343826747E-4</v>
      </c>
      <c r="AU2190" s="13">
        <f t="shared" si="2612"/>
        <v>4.9750487514034459E-4</v>
      </c>
      <c r="AV2190" s="13">
        <f t="shared" si="2613"/>
        <v>4.6961972688872917E-4</v>
      </c>
      <c r="AW2190" s="13">
        <f t="shared" si="2614"/>
        <v>3.5073343275063093E-5</v>
      </c>
      <c r="AX2190" s="13">
        <f t="shared" si="2615"/>
        <v>3.5925052541677577E-2</v>
      </c>
      <c r="AY2190" s="13">
        <f t="shared" si="2616"/>
        <v>3.3875271686656744E-2</v>
      </c>
      <c r="AZ2190" s="13">
        <f t="shared" si="2617"/>
        <v>1.5971222735353334E-2</v>
      </c>
      <c r="BA2190" s="13">
        <f t="shared" si="2618"/>
        <v>5.0199834660463495E-3</v>
      </c>
      <c r="BB2190" s="13">
        <f t="shared" si="2619"/>
        <v>1.1833893880709128E-3</v>
      </c>
      <c r="BC2190" s="13">
        <f t="shared" si="2620"/>
        <v>2.2317371414002504E-4</v>
      </c>
      <c r="BD2190" s="13">
        <f t="shared" si="2621"/>
        <v>8.7147667849734134E-6</v>
      </c>
      <c r="BE2190" s="13">
        <f t="shared" si="2622"/>
        <v>3.2905216426702675E-5</v>
      </c>
      <c r="BF2190" s="13">
        <f t="shared" si="2623"/>
        <v>6.2121758091972088E-5</v>
      </c>
      <c r="BG2190" s="13">
        <f t="shared" si="2624"/>
        <v>7.8186444734556189E-5</v>
      </c>
      <c r="BH2190" s="13">
        <f t="shared" si="2625"/>
        <v>7.3804094507184454E-5</v>
      </c>
      <c r="BI2190" s="13">
        <f t="shared" si="2626"/>
        <v>5.5733900008045497E-5</v>
      </c>
      <c r="BJ2190" s="14">
        <f t="shared" si="2627"/>
        <v>0.77794168774795436</v>
      </c>
      <c r="BK2190" s="14">
        <f t="shared" si="2628"/>
        <v>0.11690653554142891</v>
      </c>
      <c r="BL2190" s="14">
        <f t="shared" si="2629"/>
        <v>4.9047497695207116E-2</v>
      </c>
      <c r="BM2190" s="14">
        <f t="shared" si="2630"/>
        <v>0.76087518356737871</v>
      </c>
      <c r="BN2190" s="14">
        <f t="shared" si="2631"/>
        <v>0.15042766770252478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1.6571428571428599</v>
      </c>
      <c r="F2191" s="10">
        <f>VLOOKUP(B2191,home!$B$2:$E$405,3,FALSE)</f>
        <v>0.86</v>
      </c>
      <c r="G2191" s="10">
        <f>VLOOKUP(C2191,away!$B$2:$E$405,4,FALSE)</f>
        <v>0.43</v>
      </c>
      <c r="H2191" s="10">
        <f>VLOOKUP(A2191,away!$A$2:$E$405,3,FALSE)</f>
        <v>1.3785714285714299</v>
      </c>
      <c r="I2191" s="10">
        <f>VLOOKUP(C2191,away!$B$2:$E$405,3,FALSE)</f>
        <v>1.29</v>
      </c>
      <c r="J2191" s="10">
        <f>VLOOKUP(B2191,home!$B$2:$E$405,4,FALSE)</f>
        <v>0.41</v>
      </c>
      <c r="K2191" s="12">
        <f t="shared" si="2576"/>
        <v>0.61281142857142956</v>
      </c>
      <c r="L2191" s="12">
        <f t="shared" si="2577"/>
        <v>0.72912642857142917</v>
      </c>
      <c r="M2191" s="13">
        <f t="shared" si="2578"/>
        <v>0.26133874041696065</v>
      </c>
      <c r="N2191" s="13">
        <f t="shared" si="2579"/>
        <v>0.16015136685597567</v>
      </c>
      <c r="O2191" s="13">
        <f t="shared" si="2580"/>
        <v>0.19054898244757432</v>
      </c>
      <c r="P2191" s="13">
        <f t="shared" si="2581"/>
        <v>0.11677059414653028</v>
      </c>
      <c r="Q2191" s="13">
        <f t="shared" si="2582"/>
        <v>4.9071293955338761E-2</v>
      </c>
      <c r="R2191" s="13">
        <f t="shared" si="2583"/>
        <v>6.94671495199599E-2</v>
      </c>
      <c r="S2191" s="13">
        <f t="shared" si="2584"/>
        <v>1.3043771883551145E-2</v>
      </c>
      <c r="T2191" s="13">
        <f t="shared" si="2585"/>
        <v>3.5779177307034907E-2</v>
      </c>
      <c r="U2191" s="13">
        <f t="shared" si="2586"/>
        <v>4.257026313611173E-2</v>
      </c>
      <c r="V2191" s="13">
        <f t="shared" si="2587"/>
        <v>6.4757545888695692E-4</v>
      </c>
      <c r="W2191" s="13">
        <f t="shared" si="2588"/>
        <v>1.00238165835399E-2</v>
      </c>
      <c r="X2191" s="13">
        <f t="shared" si="2589"/>
        <v>7.3086295862115121E-3</v>
      </c>
      <c r="Y2191" s="13">
        <f t="shared" si="2590"/>
        <v>2.664457493972941E-3</v>
      </c>
      <c r="Z2191" s="13">
        <f t="shared" si="2591"/>
        <v>1.6883444877508612E-2</v>
      </c>
      <c r="AA2191" s="13">
        <f t="shared" si="2592"/>
        <v>1.0346367974593037E-2</v>
      </c>
      <c r="AB2191" s="13">
        <f t="shared" si="2593"/>
        <v>3.1701862695180235E-3</v>
      </c>
      <c r="AC2191" s="13">
        <f t="shared" si="2594"/>
        <v>1.808423307435575E-5</v>
      </c>
      <c r="AD2191" s="13">
        <f t="shared" si="2595"/>
        <v>1.5356773400742681E-3</v>
      </c>
      <c r="AE2191" s="13">
        <f t="shared" si="2596"/>
        <v>1.1197029344064231E-3</v>
      </c>
      <c r="AF2191" s="13">
        <f t="shared" si="2597"/>
        <v>4.0820250081235229E-4</v>
      </c>
      <c r="AG2191" s="13">
        <f t="shared" si="2598"/>
        <v>9.921041051707878E-5</v>
      </c>
      <c r="AH2191" s="13">
        <f t="shared" si="2599"/>
        <v>3.0775414663801108E-3</v>
      </c>
      <c r="AI2191" s="13">
        <f t="shared" si="2600"/>
        <v>1.885952582500208E-3</v>
      </c>
      <c r="AJ2191" s="13">
        <f t="shared" si="2601"/>
        <v>5.7786664814996459E-4</v>
      </c>
      <c r="AK2191" s="13">
        <f t="shared" si="2602"/>
        <v>1.180410953921878E-4</v>
      </c>
      <c r="AL2191" s="13">
        <f t="shared" si="2603"/>
        <v>3.2321371678881921E-7</v>
      </c>
      <c r="AM2191" s="13">
        <f t="shared" si="2604"/>
        <v>1.8821612491913716E-4</v>
      </c>
      <c r="AN2191" s="13">
        <f t="shared" si="2605"/>
        <v>1.3723335096184444E-4</v>
      </c>
      <c r="AO2191" s="13">
        <f t="shared" si="2606"/>
        <v>5.0030231533849575E-5</v>
      </c>
      <c r="AP2191" s="13">
        <f t="shared" si="2607"/>
        <v>1.2159454679625811E-5</v>
      </c>
      <c r="AQ2191" s="13">
        <f t="shared" si="2608"/>
        <v>2.2164449409829297E-6</v>
      </c>
      <c r="AR2191" s="13">
        <f t="shared" si="2609"/>
        <v>4.4878336363244199E-4</v>
      </c>
      <c r="AS2191" s="13">
        <f t="shared" si="2610"/>
        <v>2.7501957418668815E-4</v>
      </c>
      <c r="AT2191" s="13">
        <f t="shared" si="2611"/>
        <v>8.4267569071225294E-5</v>
      </c>
      <c r="AU2191" s="13">
        <f t="shared" si="2612"/>
        <v>1.7213376461593062E-5</v>
      </c>
      <c r="AV2191" s="13">
        <f t="shared" si="2613"/>
        <v>2.6371384549916656E-6</v>
      </c>
      <c r="AW2191" s="13">
        <f t="shared" si="2614"/>
        <v>4.0115940549378739E-9</v>
      </c>
      <c r="AX2191" s="13">
        <f t="shared" si="2615"/>
        <v>1.9223498731979165E-5</v>
      </c>
      <c r="AY2191" s="13">
        <f t="shared" si="2616"/>
        <v>1.4016360975095366E-5</v>
      </c>
      <c r="AZ2191" s="13">
        <f t="shared" si="2617"/>
        <v>5.1098496096696198E-6</v>
      </c>
      <c r="BA2191" s="13">
        <f t="shared" si="2618"/>
        <v>1.2419087988118405E-6</v>
      </c>
      <c r="BB2191" s="13">
        <f t="shared" si="2619"/>
        <v>2.2637713177227767E-7</v>
      </c>
      <c r="BC2191" s="13">
        <f t="shared" si="2620"/>
        <v>3.3011509919872934E-8</v>
      </c>
      <c r="BD2191" s="13">
        <f t="shared" si="2621"/>
        <v>5.4536635187932546E-5</v>
      </c>
      <c r="BE2191" s="13">
        <f t="shared" si="2622"/>
        <v>3.3420673318995836E-5</v>
      </c>
      <c r="BF2191" s="13">
        <f t="shared" si="2623"/>
        <v>1.0240285280216449E-5</v>
      </c>
      <c r="BG2191" s="13">
        <f t="shared" si="2624"/>
        <v>2.0917879505161409E-6</v>
      </c>
      <c r="BH2191" s="13">
        <f t="shared" si="2625"/>
        <v>3.2046789055607478E-7</v>
      </c>
      <c r="BI2191" s="13">
        <f t="shared" si="2626"/>
        <v>3.927727716458817E-8</v>
      </c>
      <c r="BJ2191" s="14">
        <f t="shared" si="2627"/>
        <v>0.26859124158167647</v>
      </c>
      <c r="BK2191" s="14">
        <f t="shared" si="2628"/>
        <v>0.39183310571369528</v>
      </c>
      <c r="BL2191" s="14">
        <f t="shared" si="2629"/>
        <v>0.32269092128889187</v>
      </c>
      <c r="BM2191" s="14">
        <f t="shared" si="2630"/>
        <v>0.15263657377005155</v>
      </c>
      <c r="BN2191" s="14">
        <f t="shared" si="2631"/>
        <v>0.84734812734233955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1.6571428571428599</v>
      </c>
      <c r="F2192" s="10">
        <f>VLOOKUP(B2192,home!$B$2:$E$405,3,FALSE)</f>
        <v>1.81</v>
      </c>
      <c r="G2192" s="10">
        <f>VLOOKUP(C2192,away!$B$2:$E$405,4,FALSE)</f>
        <v>0.78</v>
      </c>
      <c r="H2192" s="10">
        <f>VLOOKUP(A2192,away!$A$2:$E$405,3,FALSE)</f>
        <v>1.3785714285714299</v>
      </c>
      <c r="I2192" s="10">
        <f>VLOOKUP(C2192,away!$B$2:$E$405,3,FALSE)</f>
        <v>0.95</v>
      </c>
      <c r="J2192" s="10">
        <f>VLOOKUP(B2192,home!$B$2:$E$405,4,FALSE)</f>
        <v>0.73</v>
      </c>
      <c r="K2192" s="12">
        <f t="shared" si="2576"/>
        <v>2.3395542857142897</v>
      </c>
      <c r="L2192" s="12">
        <f t="shared" si="2577"/>
        <v>0.95603928571428665</v>
      </c>
      <c r="M2192" s="13">
        <f t="shared" si="2578"/>
        <v>3.7046049043491791E-2</v>
      </c>
      <c r="N2192" s="13">
        <f t="shared" si="2579"/>
        <v>8.6671242808482971E-2</v>
      </c>
      <c r="O2192" s="13">
        <f t="shared" si="2580"/>
        <v>3.5417478266076323E-2</v>
      </c>
      <c r="P2192" s="13">
        <f t="shared" si="2581"/>
        <v>8.2861113066591552E-2</v>
      </c>
      <c r="Q2192" s="13">
        <f t="shared" si="2582"/>
        <v>0.1013860387803851</v>
      </c>
      <c r="R2192" s="13">
        <f t="shared" si="2583"/>
        <v>1.6930250311650439E-2</v>
      </c>
      <c r="S2192" s="13">
        <f t="shared" si="2584"/>
        <v>4.6333983217575252E-2</v>
      </c>
      <c r="T2192" s="13">
        <f t="shared" si="2585"/>
        <v>9.6929036097000321E-2</v>
      </c>
      <c r="U2192" s="13">
        <f t="shared" si="2586"/>
        <v>3.9609239674837468E-2</v>
      </c>
      <c r="V2192" s="13">
        <f t="shared" si="2587"/>
        <v>1.1515054375553476E-2</v>
      </c>
      <c r="W2192" s="13">
        <f t="shared" si="2588"/>
        <v>7.9066047180081714E-2</v>
      </c>
      <c r="X2192" s="13">
        <f t="shared" si="2589"/>
        <v>7.5590247270297395E-2</v>
      </c>
      <c r="Y2192" s="13">
        <f t="shared" si="2590"/>
        <v>3.6133623003630717E-2</v>
      </c>
      <c r="Z2192" s="13">
        <f t="shared" si="2591"/>
        <v>5.3953281383047891E-3</v>
      </c>
      <c r="AA2192" s="13">
        <f t="shared" si="2592"/>
        <v>1.2622663068805866E-2</v>
      </c>
      <c r="AB2192" s="13">
        <f t="shared" si="2593"/>
        <v>1.4765702739876129E-2</v>
      </c>
      <c r="AC2192" s="13">
        <f t="shared" si="2594"/>
        <v>1.6097368127241463E-3</v>
      </c>
      <c r="AD2192" s="13">
        <f t="shared" si="2595"/>
        <v>4.624482738366209E-2</v>
      </c>
      <c r="AE2192" s="13">
        <f t="shared" si="2596"/>
        <v>4.421187173985678E-2</v>
      </c>
      <c r="AF2192" s="13">
        <f t="shared" si="2597"/>
        <v>2.1134143139132169E-2</v>
      </c>
      <c r="AG2192" s="13">
        <f t="shared" si="2598"/>
        <v>6.7350237036398032E-3</v>
      </c>
      <c r="AH2192" s="13">
        <f t="shared" si="2599"/>
        <v>1.2895364148847752E-3</v>
      </c>
      <c r="AI2192" s="13">
        <f t="shared" si="2600"/>
        <v>3.0169404460283155E-3</v>
      </c>
      <c r="AJ2192" s="13">
        <f t="shared" si="2601"/>
        <v>3.529147975125164E-3</v>
      </c>
      <c r="AK2192" s="13">
        <f t="shared" si="2602"/>
        <v>2.7522110900413282E-3</v>
      </c>
      <c r="AL2192" s="13">
        <f t="shared" si="2603"/>
        <v>1.440203071480015E-4</v>
      </c>
      <c r="AM2192" s="13">
        <f t="shared" si="2604"/>
        <v>2.163845681951285E-2</v>
      </c>
      <c r="AN2192" s="13">
        <f t="shared" si="2605"/>
        <v>2.0687214801686497E-2</v>
      </c>
      <c r="AO2192" s="13">
        <f t="shared" si="2606"/>
        <v>9.8888950312111881E-3</v>
      </c>
      <c r="AP2192" s="13">
        <f t="shared" si="2607"/>
        <v>3.151390714047568E-3</v>
      </c>
      <c r="AQ2192" s="13">
        <f t="shared" si="2608"/>
        <v>7.5321333181616794E-4</v>
      </c>
      <c r="AR2192" s="13">
        <f t="shared" si="2609"/>
        <v>2.4656949459780057E-4</v>
      </c>
      <c r="AS2192" s="13">
        <f t="shared" si="2610"/>
        <v>5.7686271781269072E-4</v>
      </c>
      <c r="AT2192" s="13">
        <f t="shared" si="2611"/>
        <v>6.7480082186373693E-4</v>
      </c>
      <c r="AU2192" s="13">
        <f t="shared" si="2612"/>
        <v>5.2624438493161017E-4</v>
      </c>
      <c r="AV2192" s="13">
        <f t="shared" si="2613"/>
        <v>3.0779432652495715E-4</v>
      </c>
      <c r="AW2192" s="13">
        <f t="shared" si="2614"/>
        <v>8.948084930479763E-6</v>
      </c>
      <c r="AX2192" s="13">
        <f t="shared" si="2615"/>
        <v>8.4373907313891466E-3</v>
      </c>
      <c r="AY2192" s="13">
        <f t="shared" si="2616"/>
        <v>8.066477008129621E-3</v>
      </c>
      <c r="AZ2192" s="13">
        <f t="shared" si="2617"/>
        <v>3.8559344585414796E-3</v>
      </c>
      <c r="BA2192" s="13">
        <f t="shared" si="2618"/>
        <v>1.2288082751683671E-3</v>
      </c>
      <c r="BB2192" s="13">
        <f t="shared" si="2619"/>
        <v>2.9369724641794246E-4</v>
      </c>
      <c r="BC2192" s="13">
        <f t="shared" si="2620"/>
        <v>5.6157221136332537E-5</v>
      </c>
      <c r="BD2192" s="13">
        <f t="shared" si="2621"/>
        <v>3.9288353915702308E-5</v>
      </c>
      <c r="BE2192" s="13">
        <f t="shared" si="2622"/>
        <v>9.1917236782141116E-5</v>
      </c>
      <c r="BF2192" s="13">
        <f t="shared" si="2623"/>
        <v>1.0752268262233673E-4</v>
      </c>
      <c r="BG2192" s="13">
        <f t="shared" si="2624"/>
        <v>8.3851717646861744E-5</v>
      </c>
      <c r="BH2192" s="13">
        <f t="shared" si="2625"/>
        <v>4.9043911346304979E-5</v>
      </c>
      <c r="BI2192" s="13">
        <f t="shared" si="2626"/>
        <v>2.2948178595687909E-5</v>
      </c>
      <c r="BJ2192" s="14">
        <f t="shared" si="2627"/>
        <v>0.672159736745226</v>
      </c>
      <c r="BK2192" s="14">
        <f t="shared" si="2628"/>
        <v>0.18757643383121383</v>
      </c>
      <c r="BL2192" s="14">
        <f t="shared" si="2629"/>
        <v>0.13266001381396567</v>
      </c>
      <c r="BM2192" s="14">
        <f t="shared" si="2630"/>
        <v>0.62942181132883324</v>
      </c>
      <c r="BN2192" s="14">
        <f t="shared" si="2631"/>
        <v>0.36031217227667817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1.36879432624113</v>
      </c>
      <c r="F2193" s="10">
        <f>VLOOKUP(B2193,home!$B$2:$E$405,3,FALSE)</f>
        <v>1.04</v>
      </c>
      <c r="G2193" s="10">
        <f>VLOOKUP(C2193,away!$B$2:$E$405,4,FALSE)</f>
        <v>1.46</v>
      </c>
      <c r="H2193" s="10">
        <f>VLOOKUP(A2193,away!$A$2:$E$405,3,FALSE)</f>
        <v>1.1489361702127701</v>
      </c>
      <c r="I2193" s="10">
        <f>VLOOKUP(C2193,away!$B$2:$E$405,3,FALSE)</f>
        <v>0.42</v>
      </c>
      <c r="J2193" s="10">
        <f>VLOOKUP(B2193,home!$B$2:$E$405,4,FALSE)</f>
        <v>0.37</v>
      </c>
      <c r="K2193" s="12">
        <f t="shared" si="2576"/>
        <v>2.0783773049645315</v>
      </c>
      <c r="L2193" s="12">
        <f t="shared" si="2577"/>
        <v>0.17854468085106448</v>
      </c>
      <c r="M2193" s="13">
        <f t="shared" si="2578"/>
        <v>0.10467217185173681</v>
      </c>
      <c r="N2193" s="13">
        <f t="shared" si="2579"/>
        <v>0.21754826643799702</v>
      </c>
      <c r="O2193" s="13">
        <f t="shared" si="2580"/>
        <v>1.8688659517256127E-2</v>
      </c>
      <c r="P2193" s="13">
        <f t="shared" si="2581"/>
        <v>3.8842085800874525E-2</v>
      </c>
      <c r="Q2193" s="13">
        <f t="shared" si="2582"/>
        <v>0.22607368984955512</v>
      </c>
      <c r="R2193" s="13">
        <f t="shared" si="2583"/>
        <v>1.6683803745213518E-3</v>
      </c>
      <c r="S2193" s="13">
        <f t="shared" si="2584"/>
        <v>3.6034114957973541E-3</v>
      </c>
      <c r="T2193" s="13">
        <f t="shared" si="2585"/>
        <v>4.0364254803011354E-2</v>
      </c>
      <c r="U2193" s="13">
        <f t="shared" si="2586"/>
        <v>3.4675239064534021E-3</v>
      </c>
      <c r="V2193" s="13">
        <f t="shared" si="2587"/>
        <v>1.485739460212244E-4</v>
      </c>
      <c r="W2193" s="13">
        <f t="shared" si="2588"/>
        <v>0.15662214207763525</v>
      </c>
      <c r="X2193" s="13">
        <f t="shared" si="2589"/>
        <v>2.7964050371461463E-2</v>
      </c>
      <c r="Y2193" s="13">
        <f t="shared" si="2590"/>
        <v>2.4964162244378385E-3</v>
      </c>
      <c r="Z2193" s="13">
        <f t="shared" si="2591"/>
        <v>9.9293480502364703E-5</v>
      </c>
      <c r="AA2193" s="13">
        <f t="shared" si="2592"/>
        <v>2.0636931640705299E-4</v>
      </c>
      <c r="AB2193" s="13">
        <f t="shared" si="2593"/>
        <v>2.144566518307318E-4</v>
      </c>
      <c r="AC2193" s="13">
        <f t="shared" si="2594"/>
        <v>3.4458310749161779E-6</v>
      </c>
      <c r="AD2193" s="13">
        <f t="shared" si="2595"/>
        <v>8.1379976387271874E-2</v>
      </c>
      <c r="AE2193" s="13">
        <f t="shared" si="2596"/>
        <v>1.4529961911732621E-2</v>
      </c>
      <c r="AF2193" s="13">
        <f t="shared" si="2597"/>
        <v>1.2971237061542116E-3</v>
      </c>
      <c r="AG2193" s="13">
        <f t="shared" si="2598"/>
        <v>7.7198179379884537E-5</v>
      </c>
      <c r="AH2193" s="13">
        <f t="shared" si="2599"/>
        <v>4.4320806967215244E-6</v>
      </c>
      <c r="AI2193" s="13">
        <f t="shared" si="2600"/>
        <v>9.2115359338374043E-6</v>
      </c>
      <c r="AJ2193" s="13">
        <f t="shared" si="2601"/>
        <v>9.5725236143764644E-6</v>
      </c>
      <c r="AK2193" s="13">
        <f t="shared" si="2602"/>
        <v>6.6317719437856978E-6</v>
      </c>
      <c r="AL2193" s="13">
        <f t="shared" si="2603"/>
        <v>5.1147602614684095E-8</v>
      </c>
      <c r="AM2193" s="13">
        <f t="shared" si="2604"/>
        <v>3.3827659200371049E-2</v>
      </c>
      <c r="AN2193" s="13">
        <f t="shared" si="2605"/>
        <v>6.0397486158688249E-3</v>
      </c>
      <c r="AO2193" s="13">
        <f t="shared" si="2606"/>
        <v>5.3918249452047885E-4</v>
      </c>
      <c r="AP2193" s="13">
        <f t="shared" si="2607"/>
        <v>3.2089388801546565E-5</v>
      </c>
      <c r="AQ2193" s="13">
        <f t="shared" si="2608"/>
        <v>1.4323474205694633E-6</v>
      </c>
      <c r="AR2193" s="13">
        <f t="shared" si="2609"/>
        <v>1.5826488670046176E-7</v>
      </c>
      <c r="AS2193" s="13">
        <f t="shared" si="2610"/>
        <v>3.2893414869102259E-7</v>
      </c>
      <c r="AT2193" s="13">
        <f t="shared" si="2611"/>
        <v>3.4182463473362508E-7</v>
      </c>
      <c r="AU2193" s="13">
        <f t="shared" si="2612"/>
        <v>2.3681352103605237E-7</v>
      </c>
      <c r="AV2193" s="13">
        <f t="shared" si="2613"/>
        <v>1.2304696190751798E-7</v>
      </c>
      <c r="AW2193" s="13">
        <f t="shared" si="2614"/>
        <v>5.2722268597772018E-10</v>
      </c>
      <c r="AX2193" s="13">
        <f t="shared" si="2615"/>
        <v>1.1717773193687633E-2</v>
      </c>
      <c r="AY2193" s="13">
        <f t="shared" si="2616"/>
        <v>2.0921460751521172E-3</v>
      </c>
      <c r="AZ2193" s="13">
        <f t="shared" si="2617"/>
        <v>1.8677077664092096E-4</v>
      </c>
      <c r="BA2193" s="13">
        <f t="shared" si="2618"/>
        <v>1.1115642902552891E-5</v>
      </c>
      <c r="BB2193" s="13">
        <f t="shared" si="2619"/>
        <v>4.9615972862267651E-7</v>
      </c>
      <c r="BC2193" s="13">
        <f t="shared" si="2620"/>
        <v>1.7717336079617319E-8</v>
      </c>
      <c r="BD2193" s="13">
        <f t="shared" si="2621"/>
        <v>4.7095589476439651E-9</v>
      </c>
      <c r="BE2193" s="13">
        <f t="shared" si="2622"/>
        <v>9.7882404331758571E-9</v>
      </c>
      <c r="BF2193" s="13">
        <f t="shared" si="2623"/>
        <v>1.0171828385924451E-8</v>
      </c>
      <c r="BG2193" s="13">
        <f t="shared" si="2624"/>
        <v>7.0469657557664613E-9</v>
      </c>
      <c r="BH2193" s="13">
        <f t="shared" si="2625"/>
        <v>3.6615634239118102E-9</v>
      </c>
      <c r="BI2193" s="13">
        <f t="shared" si="2626"/>
        <v>1.5220220641893054E-9</v>
      </c>
      <c r="BJ2193" s="14">
        <f t="shared" si="2627"/>
        <v>0.82280151156106685</v>
      </c>
      <c r="BK2193" s="14">
        <f t="shared" si="2628"/>
        <v>0.14936188614825957</v>
      </c>
      <c r="BL2193" s="14">
        <f t="shared" si="2629"/>
        <v>2.4276463462989471E-2</v>
      </c>
      <c r="BM2193" s="14">
        <f t="shared" si="2630"/>
        <v>0.38695375527294806</v>
      </c>
      <c r="BN2193" s="14">
        <f t="shared" si="2631"/>
        <v>0.60749325383194097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1.36879432624113</v>
      </c>
      <c r="F2194" s="10">
        <f>VLOOKUP(B2194,home!$B$2:$E$405,3,FALSE)</f>
        <v>0.83</v>
      </c>
      <c r="G2194" s="10">
        <f>VLOOKUP(C2194,away!$B$2:$E$405,4,FALSE)</f>
        <v>1.37</v>
      </c>
      <c r="H2194" s="10">
        <f>VLOOKUP(A2194,away!$A$2:$E$405,3,FALSE)</f>
        <v>1.1489361702127701</v>
      </c>
      <c r="I2194" s="10">
        <f>VLOOKUP(C2194,away!$B$2:$E$405,3,FALSE)</f>
        <v>1.19</v>
      </c>
      <c r="J2194" s="10">
        <f>VLOOKUP(B2194,home!$B$2:$E$405,4,FALSE)</f>
        <v>0.87</v>
      </c>
      <c r="K2194" s="12">
        <f t="shared" si="2576"/>
        <v>1.5564560283687887</v>
      </c>
      <c r="L2194" s="12">
        <f t="shared" si="2577"/>
        <v>1.1894936170212809</v>
      </c>
      <c r="M2194" s="13">
        <f t="shared" si="2578"/>
        <v>6.4187316802928884E-2</v>
      </c>
      <c r="N2194" s="13">
        <f t="shared" si="2579"/>
        <v>9.9904736182735931E-2</v>
      </c>
      <c r="O2194" s="13">
        <f t="shared" si="2580"/>
        <v>7.6350403630806724E-2</v>
      </c>
      <c r="P2194" s="13">
        <f t="shared" si="2581"/>
        <v>0.11883604599955939</v>
      </c>
      <c r="Q2194" s="13">
        <f t="shared" si="2582"/>
        <v>7.7748664447106389E-2</v>
      </c>
      <c r="R2194" s="13">
        <f t="shared" si="2583"/>
        <v>4.5409158887921526E-2</v>
      </c>
      <c r="S2194" s="13">
        <f t="shared" si="2584"/>
        <v>5.5003100815724577E-2</v>
      </c>
      <c r="T2194" s="13">
        <f t="shared" si="2585"/>
        <v>9.2481540091762446E-2</v>
      </c>
      <c r="U2194" s="13">
        <f t="shared" si="2586"/>
        <v>7.0677359094261635E-2</v>
      </c>
      <c r="V2194" s="13">
        <f t="shared" si="2587"/>
        <v>1.1314715437083891E-2</v>
      </c>
      <c r="W2194" s="13">
        <f t="shared" si="2588"/>
        <v>4.0337459158773618E-2</v>
      </c>
      <c r="X2194" s="13">
        <f t="shared" si="2589"/>
        <v>4.7981150196217827E-2</v>
      </c>
      <c r="Y2194" s="13">
        <f t="shared" si="2590"/>
        <v>2.8536635947870252E-2</v>
      </c>
      <c r="Z2194" s="13">
        <f t="shared" si="2591"/>
        <v>1.8004634883829265E-2</v>
      </c>
      <c r="AA2194" s="13">
        <f t="shared" si="2592"/>
        <v>2.8023422503515045E-2</v>
      </c>
      <c r="AB2194" s="13">
        <f t="shared" si="2593"/>
        <v>2.1808612445560784E-2</v>
      </c>
      <c r="AC2194" s="13">
        <f t="shared" si="2594"/>
        <v>1.3092501283017029E-3</v>
      </c>
      <c r="AD2194" s="13">
        <f t="shared" si="2595"/>
        <v>1.5695870369188254E-2</v>
      </c>
      <c r="AE2194" s="13">
        <f t="shared" si="2596"/>
        <v>1.8670137617742884E-2</v>
      </c>
      <c r="AF2194" s="13">
        <f t="shared" si="2597"/>
        <v>1.1104004762607035E-2</v>
      </c>
      <c r="AG2194" s="13">
        <f t="shared" si="2598"/>
        <v>4.4027142628316543E-3</v>
      </c>
      <c r="AH2194" s="13">
        <f t="shared" si="2599"/>
        <v>5.3540995677784043E-3</v>
      </c>
      <c r="AI2194" s="13">
        <f t="shared" si="2600"/>
        <v>8.3334205487554242E-3</v>
      </c>
      <c r="AJ2194" s="13">
        <f t="shared" si="2601"/>
        <v>6.4853013250213603E-3</v>
      </c>
      <c r="AK2194" s="13">
        <f t="shared" si="2602"/>
        <v>3.3646954477058628E-3</v>
      </c>
      <c r="AL2194" s="13">
        <f t="shared" si="2603"/>
        <v>9.6957540038309034E-5</v>
      </c>
      <c r="AM2194" s="13">
        <f t="shared" si="2604"/>
        <v>4.8859864113236211E-3</v>
      </c>
      <c r="AN2194" s="13">
        <f t="shared" si="2605"/>
        <v>5.8118496491221623E-3</v>
      </c>
      <c r="AO2194" s="13">
        <f t="shared" si="2606"/>
        <v>3.4565790303590928E-3</v>
      </c>
      <c r="AP2194" s="13">
        <f t="shared" si="2607"/>
        <v>1.3705262311139155E-3</v>
      </c>
      <c r="AQ2194" s="13">
        <f t="shared" si="2608"/>
        <v>4.0755805096755914E-4</v>
      </c>
      <c r="AR2194" s="13">
        <f t="shared" si="2609"/>
        <v>1.2737334521537612E-3</v>
      </c>
      <c r="AS2194" s="13">
        <f t="shared" si="2610"/>
        <v>1.9825101101397101E-3</v>
      </c>
      <c r="AT2194" s="13">
        <f t="shared" si="2611"/>
        <v>1.5428449061145116E-3</v>
      </c>
      <c r="AU2194" s="13">
        <f t="shared" si="2612"/>
        <v>8.0045675165333642E-4</v>
      </c>
      <c r="AV2194" s="13">
        <f t="shared" si="2613"/>
        <v>3.1146893413983349E-4</v>
      </c>
      <c r="AW2194" s="13">
        <f t="shared" si="2614"/>
        <v>4.9862960394203076E-6</v>
      </c>
      <c r="AX2194" s="13">
        <f t="shared" si="2615"/>
        <v>1.2674705007387722E-3</v>
      </c>
      <c r="AY2194" s="13">
        <f t="shared" si="2616"/>
        <v>1.5076480703915362E-3</v>
      </c>
      <c r="AZ2194" s="13">
        <f t="shared" si="2617"/>
        <v>8.9666887822259186E-4</v>
      </c>
      <c r="BA2194" s="13">
        <f t="shared" si="2618"/>
        <v>3.5552730240913486E-4</v>
      </c>
      <c r="BB2194" s="13">
        <f t="shared" si="2619"/>
        <v>1.0572436422311523E-4</v>
      </c>
      <c r="BC2194" s="13">
        <f t="shared" si="2620"/>
        <v>2.5151691281405711E-5</v>
      </c>
      <c r="BD2194" s="13">
        <f t="shared" si="2621"/>
        <v>2.5251630185389631E-4</v>
      </c>
      <c r="BE2194" s="13">
        <f t="shared" si="2622"/>
        <v>3.9303052028188967E-4</v>
      </c>
      <c r="BF2194" s="13">
        <f t="shared" si="2623"/>
        <v>3.0586736131283434E-4</v>
      </c>
      <c r="BG2194" s="13">
        <f t="shared" si="2624"/>
        <v>1.5868969946553847E-4</v>
      </c>
      <c r="BH2194" s="13">
        <f t="shared" si="2625"/>
        <v>6.1748384843292182E-5</v>
      </c>
      <c r="BI2194" s="13">
        <f t="shared" si="2626"/>
        <v>1.9221729166275615E-5</v>
      </c>
      <c r="BJ2194" s="14">
        <f t="shared" si="2627"/>
        <v>0.45695360321698925</v>
      </c>
      <c r="BK2194" s="14">
        <f t="shared" si="2628"/>
        <v>0.25225503479402828</v>
      </c>
      <c r="BL2194" s="14">
        <f t="shared" si="2629"/>
        <v>0.27290856160245169</v>
      </c>
      <c r="BM2194" s="14">
        <f t="shared" si="2630"/>
        <v>0.51618284677188719</v>
      </c>
      <c r="BN2194" s="14">
        <f t="shared" si="2631"/>
        <v>0.48243632595105884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1.36879432624113</v>
      </c>
      <c r="F2195" s="10">
        <f>VLOOKUP(B2195,home!$B$2:$E$405,3,FALSE)</f>
        <v>1.57</v>
      </c>
      <c r="G2195" s="10">
        <f>VLOOKUP(C2195,away!$B$2:$E$405,4,FALSE)</f>
        <v>1.25</v>
      </c>
      <c r="H2195" s="10">
        <f>VLOOKUP(A2195,away!$A$2:$E$405,3,FALSE)</f>
        <v>1.1489361702127701</v>
      </c>
      <c r="I2195" s="10">
        <f>VLOOKUP(C2195,away!$B$2:$E$405,3,FALSE)</f>
        <v>1.25</v>
      </c>
      <c r="J2195" s="10">
        <f>VLOOKUP(B2195,home!$B$2:$E$405,4,FALSE)</f>
        <v>1.37</v>
      </c>
      <c r="K2195" s="12">
        <f t="shared" si="2576"/>
        <v>2.6862588652482176</v>
      </c>
      <c r="L2195" s="12">
        <f t="shared" si="2577"/>
        <v>1.9675531914893689</v>
      </c>
      <c r="M2195" s="13">
        <f t="shared" si="2578"/>
        <v>9.5252219468185684E-3</v>
      </c>
      <c r="N2195" s="13">
        <f t="shared" si="2579"/>
        <v>2.5587211898098261E-2</v>
      </c>
      <c r="O2195" s="13">
        <f t="shared" si="2580"/>
        <v>1.8741380841107453E-2</v>
      </c>
      <c r="P2195" s="13">
        <f t="shared" si="2581"/>
        <v>5.0344200431417976E-2</v>
      </c>
      <c r="Q2195" s="13">
        <f t="shared" si="2582"/>
        <v>3.436693739912558E-2</v>
      </c>
      <c r="R2195" s="13">
        <f t="shared" si="2583"/>
        <v>1.8437331843419346E-2</v>
      </c>
      <c r="S2195" s="13">
        <f t="shared" si="2584"/>
        <v>6.6521770600981286E-2</v>
      </c>
      <c r="T2195" s="13">
        <f t="shared" si="2585"/>
        <v>6.7618777361364873E-2</v>
      </c>
      <c r="U2195" s="13">
        <f t="shared" si="2586"/>
        <v>4.9527446115908466E-2</v>
      </c>
      <c r="V2195" s="13">
        <f t="shared" si="2587"/>
        <v>3.9065702159391376E-2</v>
      </c>
      <c r="W2195" s="13">
        <f t="shared" si="2588"/>
        <v>3.0772830086610529E-2</v>
      </c>
      <c r="X2195" s="13">
        <f t="shared" si="2589"/>
        <v>6.0547180048070602E-2</v>
      </c>
      <c r="Y2195" s="13">
        <f t="shared" si="2590"/>
        <v>5.9564898669631397E-2</v>
      </c>
      <c r="Z2195" s="13">
        <f t="shared" si="2591"/>
        <v>1.2092143703689434E-2</v>
      </c>
      <c r="AA2195" s="13">
        <f t="shared" si="2592"/>
        <v>3.2482628223891155E-2</v>
      </c>
      <c r="AB2195" s="13">
        <f t="shared" si="2593"/>
        <v>4.3628374016494803E-2</v>
      </c>
      <c r="AC2195" s="13">
        <f t="shared" si="2594"/>
        <v>1.2904761894835481E-2</v>
      </c>
      <c r="AD2195" s="13">
        <f t="shared" si="2595"/>
        <v>2.066594690723365E-2</v>
      </c>
      <c r="AE2195" s="13">
        <f t="shared" si="2596"/>
        <v>4.0661349792477409E-2</v>
      </c>
      <c r="AF2195" s="13">
        <f t="shared" si="2597"/>
        <v>4.0001684277227272E-2</v>
      </c>
      <c r="AG2195" s="13">
        <f t="shared" si="2598"/>
        <v>2.6235147188202877E-2</v>
      </c>
      <c r="AH2195" s="13">
        <f t="shared" si="2599"/>
        <v>5.9479839840355566E-3</v>
      </c>
      <c r="AI2195" s="13">
        <f t="shared" si="2600"/>
        <v>1.5977824707469925E-2</v>
      </c>
      <c r="AJ2195" s="13">
        <f t="shared" si="2601"/>
        <v>2.1460286633911554E-2</v>
      </c>
      <c r="AK2195" s="13">
        <f t="shared" si="2602"/>
        <v>1.9215961740370911E-2</v>
      </c>
      <c r="AL2195" s="13">
        <f t="shared" si="2603"/>
        <v>2.7282510496054774E-3</v>
      </c>
      <c r="AM2195" s="13">
        <f t="shared" si="2604"/>
        <v>1.1102816617661071E-2</v>
      </c>
      <c r="AN2195" s="13">
        <f t="shared" si="2605"/>
        <v>2.1845382270600237E-2</v>
      </c>
      <c r="AO2195" s="13">
        <f t="shared" si="2606"/>
        <v>2.1490975802912392E-2</v>
      </c>
      <c r="AP2195" s="13">
        <f t="shared" si="2607"/>
        <v>1.409487934308036E-2</v>
      </c>
      <c r="AQ2195" s="13">
        <f t="shared" si="2608"/>
        <v>6.9331062087838362E-3</v>
      </c>
      <c r="AR2195" s="13">
        <f t="shared" si="2609"/>
        <v>2.3405949741433607E-3</v>
      </c>
      <c r="AS2195" s="13">
        <f t="shared" si="2610"/>
        <v>6.2874439992480239E-3</v>
      </c>
      <c r="AT2195" s="13">
        <f t="shared" si="2611"/>
        <v>8.4448510913658591E-3</v>
      </c>
      <c r="AU2195" s="13">
        <f t="shared" si="2612"/>
        <v>7.5616853699608738E-3</v>
      </c>
      <c r="AV2195" s="13">
        <f t="shared" si="2613"/>
        <v>5.0781610903187857E-3</v>
      </c>
      <c r="AW2195" s="13">
        <f t="shared" si="2614"/>
        <v>4.0054948160971792E-4</v>
      </c>
      <c r="AX2195" s="13">
        <f t="shared" si="2615"/>
        <v>4.9708399280695478E-3</v>
      </c>
      <c r="AY2195" s="13">
        <f t="shared" si="2616"/>
        <v>9.7803919648560209E-3</v>
      </c>
      <c r="AZ2195" s="13">
        <f t="shared" si="2617"/>
        <v>9.6217207122347246E-3</v>
      </c>
      <c r="BA2195" s="13">
        <f t="shared" si="2618"/>
        <v>6.3104157649922655E-3</v>
      </c>
      <c r="BB2195" s="13">
        <f t="shared" si="2619"/>
        <v>3.1040196695088403E-3</v>
      </c>
      <c r="BC2195" s="13">
        <f t="shared" si="2620"/>
        <v>1.2214647614375782E-3</v>
      </c>
      <c r="BD2195" s="13">
        <f t="shared" si="2621"/>
        <v>7.6754085189329108E-4</v>
      </c>
      <c r="BE2195" s="13">
        <f t="shared" si="2622"/>
        <v>2.0618134178385216E-3</v>
      </c>
      <c r="BF2195" s="13">
        <f t="shared" si="2623"/>
        <v>2.7692822860782298E-3</v>
      </c>
      <c r="BG2195" s="13">
        <f t="shared" si="2624"/>
        <v>2.4796696971174977E-3</v>
      </c>
      <c r="BH2195" s="13">
        <f t="shared" si="2625"/>
        <v>1.66525867669231E-3</v>
      </c>
      <c r="BI2195" s="13">
        <f t="shared" si="2626"/>
        <v>8.9466317663924628E-4</v>
      </c>
      <c r="BJ2195" s="14">
        <f t="shared" si="2627"/>
        <v>0.51649797667217934</v>
      </c>
      <c r="BK2195" s="14">
        <f t="shared" si="2628"/>
        <v>0.19087030004790617</v>
      </c>
      <c r="BL2195" s="14">
        <f t="shared" si="2629"/>
        <v>0.26577018273790515</v>
      </c>
      <c r="BM2195" s="14">
        <f t="shared" si="2630"/>
        <v>0.81884847631844659</v>
      </c>
      <c r="BN2195" s="14">
        <f t="shared" si="2631"/>
        <v>0.15700228435998717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1.6532258064516101</v>
      </c>
      <c r="F2196" s="10">
        <f>VLOOKUP(B2196,home!$B$2:$E$405,3,FALSE)</f>
        <v>0.69</v>
      </c>
      <c r="G2196" s="10">
        <f>VLOOKUP(C2196,away!$B$2:$E$405,4,FALSE)</f>
        <v>1.21</v>
      </c>
      <c r="H2196" s="10">
        <f>VLOOKUP(A2196,away!$A$2:$E$405,3,FALSE)</f>
        <v>1.30645161290323</v>
      </c>
      <c r="I2196" s="10">
        <f>VLOOKUP(C2196,away!$B$2:$E$405,3,FALSE)</f>
        <v>0.95</v>
      </c>
      <c r="J2196" s="10">
        <f>VLOOKUP(B2196,home!$B$2:$E$405,4,FALSE)</f>
        <v>0.55000000000000004</v>
      </c>
      <c r="K2196" s="12">
        <f t="shared" si="2576"/>
        <v>1.380278225806449</v>
      </c>
      <c r="L2196" s="12">
        <f t="shared" si="2577"/>
        <v>0.6826209677419377</v>
      </c>
      <c r="M2196" s="13">
        <f t="shared" si="2578"/>
        <v>0.12708499129622036</v>
      </c>
      <c r="N2196" s="13">
        <f t="shared" si="2579"/>
        <v>0.17541264631297504</v>
      </c>
      <c r="O2196" s="13">
        <f t="shared" si="2580"/>
        <v>8.6750879744101658E-2</v>
      </c>
      <c r="P2196" s="13">
        <f t="shared" si="2581"/>
        <v>0.11974035038033723</v>
      </c>
      <c r="Q2196" s="13">
        <f t="shared" si="2582"/>
        <v>0.1210591281184437</v>
      </c>
      <c r="R2196" s="13">
        <f t="shared" si="2583"/>
        <v>2.9608984741691567E-2</v>
      </c>
      <c r="S2196" s="13">
        <f t="shared" si="2584"/>
        <v>2.8205044834496432E-2</v>
      </c>
      <c r="T2196" s="13">
        <f t="shared" si="2585"/>
        <v>8.2637499190207242E-2</v>
      </c>
      <c r="U2196" s="13">
        <f t="shared" si="2586"/>
        <v>4.0868636927192253E-2</v>
      </c>
      <c r="V2196" s="13">
        <f t="shared" si="2587"/>
        <v>2.9527762978221518E-3</v>
      </c>
      <c r="W2196" s="13">
        <f t="shared" si="2588"/>
        <v>5.5698426192333693E-2</v>
      </c>
      <c r="X2196" s="13">
        <f t="shared" si="2589"/>
        <v>3.8020913589113706E-2</v>
      </c>
      <c r="Y2196" s="13">
        <f t="shared" si="2590"/>
        <v>1.2976936414316695E-2</v>
      </c>
      <c r="Z2196" s="13">
        <f t="shared" si="2591"/>
        <v>6.7372379394099232E-3</v>
      </c>
      <c r="AA2196" s="13">
        <f t="shared" si="2592"/>
        <v>9.2992628298446227E-3</v>
      </c>
      <c r="AB2196" s="13">
        <f t="shared" si="2593"/>
        <v>6.4177850000428993E-3</v>
      </c>
      <c r="AC2196" s="13">
        <f t="shared" si="2594"/>
        <v>1.7388287991845617E-4</v>
      </c>
      <c r="AD2196" s="13">
        <f t="shared" si="2595"/>
        <v>1.9219831221241466E-2</v>
      </c>
      <c r="AE2196" s="13">
        <f t="shared" si="2596"/>
        <v>1.3119859788080555E-2</v>
      </c>
      <c r="AF2196" s="13">
        <f t="shared" si="2597"/>
        <v>4.4779456925890413E-3</v>
      </c>
      <c r="AG2196" s="13">
        <f t="shared" si="2598"/>
        <v>1.0189132073903243E-3</v>
      </c>
      <c r="AH2196" s="13">
        <f t="shared" si="2599"/>
        <v>1.1497449705269245E-3</v>
      </c>
      <c r="AI2196" s="13">
        <f t="shared" si="2600"/>
        <v>1.5869679480487913E-3</v>
      </c>
      <c r="AJ2196" s="13">
        <f t="shared" si="2601"/>
        <v>1.0952286518722436E-3</v>
      </c>
      <c r="AK2196" s="13">
        <f t="shared" si="2602"/>
        <v>5.0390675348620316E-4</v>
      </c>
      <c r="AL2196" s="13">
        <f t="shared" si="2603"/>
        <v>6.5533456796789391E-6</v>
      </c>
      <c r="AM2196" s="13">
        <f t="shared" si="2604"/>
        <v>5.3057429076709059E-3</v>
      </c>
      <c r="AN2196" s="13">
        <f t="shared" si="2605"/>
        <v>3.6218113582242358E-3</v>
      </c>
      <c r="AO2196" s="13">
        <f t="shared" si="2606"/>
        <v>1.2361621871648848E-3</v>
      </c>
      <c r="AP2196" s="13">
        <f t="shared" si="2607"/>
        <v>2.812767428294947E-4</v>
      </c>
      <c r="AQ2196" s="13">
        <f t="shared" si="2608"/>
        <v>4.8001350598392437E-5</v>
      </c>
      <c r="AR2196" s="13">
        <f t="shared" si="2609"/>
        <v>1.5696800488750301E-4</v>
      </c>
      <c r="AS2196" s="13">
        <f t="shared" si="2610"/>
        <v>2.1665951929450064E-4</v>
      </c>
      <c r="AT2196" s="13">
        <f t="shared" si="2611"/>
        <v>1.4952520844794577E-4</v>
      </c>
      <c r="AU2196" s="13">
        <f t="shared" si="2612"/>
        <v>6.8795463143290017E-5</v>
      </c>
      <c r="AV2196" s="13">
        <f t="shared" si="2613"/>
        <v>2.3739219952738346E-5</v>
      </c>
      <c r="AW2196" s="13">
        <f t="shared" si="2614"/>
        <v>1.7151686788602672E-7</v>
      </c>
      <c r="AX2196" s="13">
        <f t="shared" si="2615"/>
        <v>1.220566901197523E-3</v>
      </c>
      <c r="AY2196" s="13">
        <f t="shared" si="2616"/>
        <v>8.3318455928923119E-4</v>
      </c>
      <c r="AZ2196" s="13">
        <f t="shared" si="2617"/>
        <v>2.8437462508482743E-4</v>
      </c>
      <c r="BA2196" s="13">
        <f t="shared" si="2618"/>
        <v>6.4706693925551881E-5</v>
      </c>
      <c r="BB2196" s="13">
        <f t="shared" si="2619"/>
        <v>1.1042536506710393E-5</v>
      </c>
      <c r="BC2196" s="13">
        <f t="shared" si="2620"/>
        <v>1.5075733913072653E-6</v>
      </c>
      <c r="BD2196" s="13">
        <f t="shared" si="2621"/>
        <v>1.7858275233471418E-5</v>
      </c>
      <c r="BE2196" s="13">
        <f t="shared" si="2622"/>
        <v>2.4649388455219177E-5</v>
      </c>
      <c r="BF2196" s="13">
        <f t="shared" si="2623"/>
        <v>1.701150708209195E-5</v>
      </c>
      <c r="BG2196" s="13">
        <f t="shared" si="2624"/>
        <v>7.8268709378545736E-6</v>
      </c>
      <c r="BH2196" s="13">
        <f t="shared" si="2625"/>
        <v>2.7008148829294942E-6</v>
      </c>
      <c r="BI2196" s="13">
        <f t="shared" si="2626"/>
        <v>7.45575194968314E-7</v>
      </c>
      <c r="BJ2196" s="14">
        <f t="shared" si="2627"/>
        <v>0.53655047716257465</v>
      </c>
      <c r="BK2196" s="14">
        <f t="shared" si="2628"/>
        <v>0.27899678359376351</v>
      </c>
      <c r="BL2196" s="14">
        <f t="shared" si="2629"/>
        <v>0.17796787741431971</v>
      </c>
      <c r="BM2196" s="14">
        <f t="shared" si="2630"/>
        <v>0.33976238247387686</v>
      </c>
      <c r="BN2196" s="14">
        <f t="shared" si="2631"/>
        <v>0.65965698059376954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1.6532258064516101</v>
      </c>
      <c r="F2197" s="10">
        <f>VLOOKUP(B2197,home!$B$2:$E$405,3,FALSE)</f>
        <v>1.3</v>
      </c>
      <c r="G2197" s="10">
        <f>VLOOKUP(C2197,away!$B$2:$E$405,4,FALSE)</f>
        <v>0.6</v>
      </c>
      <c r="H2197" s="10">
        <f>VLOOKUP(A2197,away!$A$2:$E$405,3,FALSE)</f>
        <v>1.30645161290323</v>
      </c>
      <c r="I2197" s="10">
        <f>VLOOKUP(C2197,away!$B$2:$E$405,3,FALSE)</f>
        <v>1.21</v>
      </c>
      <c r="J2197" s="10">
        <f>VLOOKUP(B2197,home!$B$2:$E$405,4,FALSE)</f>
        <v>1.31</v>
      </c>
      <c r="K2197" s="12">
        <f t="shared" si="2576"/>
        <v>1.2895161290322561</v>
      </c>
      <c r="L2197" s="12">
        <f t="shared" si="2577"/>
        <v>2.0708564516129098</v>
      </c>
      <c r="M2197" s="13">
        <f t="shared" si="2578"/>
        <v>3.4722319670162247E-2</v>
      </c>
      <c r="N2197" s="13">
        <f t="shared" si="2579"/>
        <v>4.4774991252088177E-2</v>
      </c>
      <c r="O2197" s="13">
        <f t="shared" si="2580"/>
        <v>7.1904939703921311E-2</v>
      </c>
      <c r="P2197" s="13">
        <f t="shared" si="2581"/>
        <v>9.2722579505298372E-2</v>
      </c>
      <c r="Q2197" s="13">
        <f t="shared" si="2582"/>
        <v>2.8869036698422949E-2</v>
      </c>
      <c r="R2197" s="13">
        <f t="shared" si="2583"/>
        <v>7.4452404144351392E-2</v>
      </c>
      <c r="S2197" s="13">
        <f t="shared" si="2584"/>
        <v>6.1901658873790726E-2</v>
      </c>
      <c r="T2197" s="13">
        <f t="shared" si="2585"/>
        <v>5.9783630898779007E-2</v>
      </c>
      <c r="U2197" s="13">
        <f t="shared" si="2586"/>
        <v>9.6007575989369098E-2</v>
      </c>
      <c r="V2197" s="13">
        <f t="shared" si="2587"/>
        <v>1.8366929209792566E-2</v>
      </c>
      <c r="W2197" s="13">
        <f t="shared" si="2588"/>
        <v>1.240902948408017E-2</v>
      </c>
      <c r="X2197" s="13">
        <f t="shared" si="2589"/>
        <v>2.5697318765362229E-2</v>
      </c>
      <c r="Y2197" s="13">
        <f t="shared" si="2590"/>
        <v>2.6607729177201944E-2</v>
      </c>
      <c r="Z2197" s="13">
        <f t="shared" si="2591"/>
        <v>5.13934138201406E-2</v>
      </c>
      <c r="AA2197" s="13">
        <f t="shared" si="2592"/>
        <v>6.6272636047100555E-2</v>
      </c>
      <c r="AB2197" s="13">
        <f t="shared" si="2593"/>
        <v>4.2729816548110346E-2</v>
      </c>
      <c r="AC2197" s="13">
        <f t="shared" si="2594"/>
        <v>3.0654436938919332E-3</v>
      </c>
      <c r="AD2197" s="13">
        <f t="shared" si="2595"/>
        <v>4.0004109163395496E-3</v>
      </c>
      <c r="AE2197" s="13">
        <f t="shared" si="2596"/>
        <v>8.2842767552044668E-3</v>
      </c>
      <c r="AF2197" s="13">
        <f t="shared" si="2597"/>
        <v>8.5777739827310184E-3</v>
      </c>
      <c r="AG2197" s="13">
        <f t="shared" si="2598"/>
        <v>5.9211128642052977E-3</v>
      </c>
      <c r="AH2197" s="13">
        <f t="shared" si="2599"/>
        <v>2.6607095644962556E-2</v>
      </c>
      <c r="AI2197" s="13">
        <f t="shared" si="2600"/>
        <v>3.431027898088311E-2</v>
      </c>
      <c r="AJ2197" s="13">
        <f t="shared" si="2601"/>
        <v>2.2121829068722593E-2</v>
      </c>
      <c r="AK2197" s="13">
        <f t="shared" si="2602"/>
        <v>9.5088184626041326E-3</v>
      </c>
      <c r="AL2197" s="13">
        <f t="shared" si="2603"/>
        <v>3.2743877635590284E-4</v>
      </c>
      <c r="AM2197" s="13">
        <f t="shared" si="2604"/>
        <v>1.0317188798753113E-3</v>
      </c>
      <c r="AN2197" s="13">
        <f t="shared" si="2605"/>
        <v>2.1365416986406324E-3</v>
      </c>
      <c r="AO2197" s="13">
        <f t="shared" si="2606"/>
        <v>2.2122355803849804E-3</v>
      </c>
      <c r="AP2197" s="13">
        <f t="shared" si="2607"/>
        <v>1.527074108042622E-3</v>
      </c>
      <c r="AQ2197" s="13">
        <f t="shared" si="2608"/>
        <v>7.905878171827732E-4</v>
      </c>
      <c r="AR2197" s="13">
        <f t="shared" si="2609"/>
        <v>1.1019895135010498E-2</v>
      </c>
      <c r="AS2197" s="13">
        <f t="shared" si="2610"/>
        <v>1.4210332516840125E-2</v>
      </c>
      <c r="AT2197" s="13">
        <f t="shared" si="2611"/>
        <v>9.1622264896884416E-3</v>
      </c>
      <c r="AU2197" s="13">
        <f t="shared" si="2612"/>
        <v>3.9382796120999456E-3</v>
      </c>
      <c r="AV2197" s="13">
        <f t="shared" si="2613"/>
        <v>1.2696187701104445E-3</v>
      </c>
      <c r="AW2197" s="13">
        <f t="shared" si="2614"/>
        <v>2.4288706212751952E-5</v>
      </c>
      <c r="AX2197" s="13">
        <f t="shared" si="2615"/>
        <v>2.2173635603771777E-4</v>
      </c>
      <c r="AY2197" s="13">
        <f t="shared" si="2616"/>
        <v>4.5918416345784488E-4</v>
      </c>
      <c r="AZ2197" s="13">
        <f t="shared" si="2617"/>
        <v>4.7545224368757773E-4</v>
      </c>
      <c r="BA2197" s="13">
        <f t="shared" si="2618"/>
        <v>3.2819778209141785E-4</v>
      </c>
      <c r="BB2197" s="13">
        <f t="shared" si="2619"/>
        <v>1.6991262361226511E-4</v>
      </c>
      <c r="BC2197" s="13">
        <f t="shared" si="2620"/>
        <v>7.037293056358708E-5</v>
      </c>
      <c r="BD2197" s="13">
        <f t="shared" si="2621"/>
        <v>3.8034368227390365E-3</v>
      </c>
      <c r="BE2197" s="13">
        <f t="shared" si="2622"/>
        <v>4.9045931286771849E-3</v>
      </c>
      <c r="BF2197" s="13">
        <f t="shared" si="2623"/>
        <v>3.1622759728850039E-3</v>
      </c>
      <c r="BG2197" s="13">
        <f t="shared" si="2624"/>
        <v>1.359268623828794E-3</v>
      </c>
      <c r="BH2197" s="13">
        <f t="shared" si="2625"/>
        <v>4.3819970352867722E-4</v>
      </c>
      <c r="BI2197" s="13">
        <f t="shared" si="2626"/>
        <v>1.1301311708747642E-4</v>
      </c>
      <c r="BJ2197" s="14">
        <f t="shared" si="2627"/>
        <v>0.23434832497799155</v>
      </c>
      <c r="BK2197" s="14">
        <f t="shared" si="2628"/>
        <v>0.21156555389274961</v>
      </c>
      <c r="BL2197" s="14">
        <f t="shared" si="2629"/>
        <v>0.49729653448252076</v>
      </c>
      <c r="BM2197" s="14">
        <f t="shared" si="2630"/>
        <v>0.64672266074191276</v>
      </c>
      <c r="BN2197" s="14">
        <f t="shared" si="2631"/>
        <v>0.34744627097424446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1.6532258064516101</v>
      </c>
      <c r="F2198" s="10">
        <f>VLOOKUP(B2198,home!$B$2:$E$405,3,FALSE)</f>
        <v>0.6</v>
      </c>
      <c r="G2198" s="10">
        <f>VLOOKUP(C2198,away!$B$2:$E$405,4,FALSE)</f>
        <v>1.21</v>
      </c>
      <c r="H2198" s="10">
        <f>VLOOKUP(A2198,away!$A$2:$E$405,3,FALSE)</f>
        <v>1.30645161290323</v>
      </c>
      <c r="I2198" s="10">
        <f>VLOOKUP(C2198,away!$B$2:$E$405,3,FALSE)</f>
        <v>0.52</v>
      </c>
      <c r="J2198" s="10">
        <f>VLOOKUP(B2198,home!$B$2:$E$405,4,FALSE)</f>
        <v>1.31</v>
      </c>
      <c r="K2198" s="12">
        <f t="shared" si="2576"/>
        <v>1.2002419354838687</v>
      </c>
      <c r="L2198" s="12">
        <f t="shared" si="2577"/>
        <v>0.88995483870968028</v>
      </c>
      <c r="M2198" s="13">
        <f t="shared" si="2578"/>
        <v>0.12366279977548301</v>
      </c>
      <c r="N2198" s="13">
        <f t="shared" si="2579"/>
        <v>0.14842527814987982</v>
      </c>
      <c r="O2198" s="13">
        <f t="shared" si="2580"/>
        <v>0.11005430702857745</v>
      </c>
      <c r="P2198" s="13">
        <f t="shared" si="2581"/>
        <v>0.13209179447631572</v>
      </c>
      <c r="Q2198" s="13">
        <f t="shared" si="2582"/>
        <v>8.9073121560671695E-2</v>
      </c>
      <c r="R2198" s="13">
        <f t="shared" si="2583"/>
        <v>4.8971681530461643E-2</v>
      </c>
      <c r="S2198" s="13">
        <f t="shared" si="2584"/>
        <v>3.5273829720117E-2</v>
      </c>
      <c r="T2198" s="13">
        <f t="shared" si="2585"/>
        <v>7.9271055531895313E-2</v>
      </c>
      <c r="U2198" s="13">
        <f t="shared" si="2586"/>
        <v>5.8777865824020892E-2</v>
      </c>
      <c r="V2198" s="13">
        <f t="shared" si="2587"/>
        <v>4.1864592659695329E-3</v>
      </c>
      <c r="W2198" s="13">
        <f t="shared" si="2588"/>
        <v>3.5636431940523496E-2</v>
      </c>
      <c r="X2198" s="13">
        <f t="shared" si="2589"/>
        <v>3.1714815039817087E-2</v>
      </c>
      <c r="Y2198" s="13">
        <f t="shared" si="2590"/>
        <v>1.4112376551733878E-2</v>
      </c>
      <c r="Z2198" s="13">
        <f t="shared" si="2591"/>
        <v>1.4527528312594606E-2</v>
      </c>
      <c r="AA2198" s="13">
        <f t="shared" si="2592"/>
        <v>1.7436548699705248E-2</v>
      </c>
      <c r="AB2198" s="13">
        <f t="shared" si="2593"/>
        <v>1.0464038479746484E-2</v>
      </c>
      <c r="AC2198" s="13">
        <f t="shared" si="2594"/>
        <v>2.7948831315273935E-4</v>
      </c>
      <c r="AD2198" s="13">
        <f t="shared" si="2595"/>
        <v>1.0693085011508273E-2</v>
      </c>
      <c r="AE2198" s="13">
        <f t="shared" si="2596"/>
        <v>9.5163627467257442E-3</v>
      </c>
      <c r="AF2198" s="13">
        <f t="shared" si="2597"/>
        <v>4.2345665366825599E-3</v>
      </c>
      <c r="AG2198" s="13">
        <f t="shared" si="2598"/>
        <v>1.2561909930529122E-3</v>
      </c>
      <c r="AH2198" s="13">
        <f t="shared" si="2599"/>
        <v>3.2322110290713612E-3</v>
      </c>
      <c r="AI2198" s="13">
        <f t="shared" si="2600"/>
        <v>3.8794352214249167E-3</v>
      </c>
      <c r="AJ2198" s="13">
        <f t="shared" si="2601"/>
        <v>2.3281304193736672E-3</v>
      </c>
      <c r="AK2198" s="13">
        <f t="shared" si="2602"/>
        <v>9.3143992020264027E-4</v>
      </c>
      <c r="AL2198" s="13">
        <f t="shared" si="2603"/>
        <v>1.1941541962993172E-5</v>
      </c>
      <c r="AM2198" s="13">
        <f t="shared" si="2604"/>
        <v>2.5668578101012466E-3</v>
      </c>
      <c r="AN2198" s="13">
        <f t="shared" si="2605"/>
        <v>2.2843875283793378E-3</v>
      </c>
      <c r="AO2198" s="13">
        <f t="shared" si="2606"/>
        <v>1.0165008671846193E-3</v>
      </c>
      <c r="AP2198" s="13">
        <f t="shared" si="2607"/>
        <v>3.0154662176784601E-4</v>
      </c>
      <c r="AQ2198" s="13">
        <f t="shared" si="2608"/>
        <v>6.7090718784713075E-5</v>
      </c>
      <c r="AR2198" s="13">
        <f t="shared" si="2609"/>
        <v>5.753043690105707E-4</v>
      </c>
      <c r="AS2198" s="13">
        <f t="shared" si="2610"/>
        <v>6.9050442935357308E-4</v>
      </c>
      <c r="AT2198" s="13">
        <f t="shared" si="2611"/>
        <v>4.1438618637375859E-4</v>
      </c>
      <c r="AU2198" s="13">
        <f t="shared" si="2612"/>
        <v>1.6578789279033968E-4</v>
      </c>
      <c r="AV2198" s="13">
        <f t="shared" si="2613"/>
        <v>4.9746395330617371E-5</v>
      </c>
      <c r="AW2198" s="13">
        <f t="shared" si="2614"/>
        <v>3.5431918930839414E-7</v>
      </c>
      <c r="AX2198" s="13">
        <f t="shared" si="2615"/>
        <v>5.1347506435130098E-4</v>
      </c>
      <c r="AY2198" s="13">
        <f t="shared" si="2616"/>
        <v>4.5696961807620474E-4</v>
      </c>
      <c r="AZ2198" s="13">
        <f t="shared" si="2617"/>
        <v>2.0334116137511651E-4</v>
      </c>
      <c r="BA2198" s="13">
        <f t="shared" si="2618"/>
        <v>6.032148349154363E-5</v>
      </c>
      <c r="BB2198" s="13">
        <f t="shared" si="2619"/>
        <v>1.3420849027861335E-5</v>
      </c>
      <c r="BC2198" s="13">
        <f t="shared" si="2620"/>
        <v>2.3887899063874616E-6</v>
      </c>
      <c r="BD2198" s="13">
        <f t="shared" si="2621"/>
        <v>8.5332484488629448E-5</v>
      </c>
      <c r="BE2198" s="13">
        <f t="shared" si="2622"/>
        <v>1.024196263422798E-4</v>
      </c>
      <c r="BF2198" s="13">
        <f t="shared" si="2623"/>
        <v>6.146416527629629E-5</v>
      </c>
      <c r="BG2198" s="13">
        <f t="shared" si="2624"/>
        <v>2.4590622898040748E-5</v>
      </c>
      <c r="BH2198" s="13">
        <f t="shared" si="2625"/>
        <v>7.3786742054745931E-6</v>
      </c>
      <c r="BI2198" s="13">
        <f t="shared" si="2626"/>
        <v>1.771238841936744E-6</v>
      </c>
      <c r="BJ2198" s="14">
        <f t="shared" si="2627"/>
        <v>0.43141958457493695</v>
      </c>
      <c r="BK2198" s="14">
        <f t="shared" si="2628"/>
        <v>0.29596328271107725</v>
      </c>
      <c r="BL2198" s="14">
        <f t="shared" si="2629"/>
        <v>0.25825434423749571</v>
      </c>
      <c r="BM2198" s="14">
        <f t="shared" si="2630"/>
        <v>0.3474291420158282</v>
      </c>
      <c r="BN2198" s="14">
        <f t="shared" si="2631"/>
        <v>0.65227898252138927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1.6532258064516101</v>
      </c>
      <c r="F2199" s="10">
        <f>VLOOKUP(B2199,home!$B$2:$E$405,3,FALSE)</f>
        <v>2.33</v>
      </c>
      <c r="G2199" s="10">
        <f>VLOOKUP(C2199,away!$B$2:$E$405,4,FALSE)</f>
        <v>0.86</v>
      </c>
      <c r="H2199" s="10">
        <f>VLOOKUP(A2199,away!$A$2:$E$405,3,FALSE)</f>
        <v>1.30645161290323</v>
      </c>
      <c r="I2199" s="10">
        <f>VLOOKUP(C2199,away!$B$2:$E$405,3,FALSE)</f>
        <v>1.1200000000000001</v>
      </c>
      <c r="J2199" s="10">
        <f>VLOOKUP(B2199,home!$B$2:$E$405,4,FALSE)</f>
        <v>0.11</v>
      </c>
      <c r="K2199" s="12">
        <f t="shared" si="2576"/>
        <v>3.3127338709677363</v>
      </c>
      <c r="L2199" s="12">
        <f t="shared" si="2577"/>
        <v>0.16095483870967794</v>
      </c>
      <c r="M2199" s="13">
        <f t="shared" si="2578"/>
        <v>3.1002460407040459E-2</v>
      </c>
      <c r="N2199" s="13">
        <f t="shared" si="2579"/>
        <v>0.10270290067373915</v>
      </c>
      <c r="O2199" s="13">
        <f t="shared" si="2580"/>
        <v>4.9899960144183736E-3</v>
      </c>
      <c r="P2199" s="13">
        <f t="shared" si="2581"/>
        <v>1.6530528812957759E-2</v>
      </c>
      <c r="Q2199" s="13">
        <f t="shared" si="2582"/>
        <v>0.17011368885426542</v>
      </c>
      <c r="R2199" s="13">
        <f t="shared" si="2583"/>
        <v>4.0158200183132257E-4</v>
      </c>
      <c r="S2199" s="13">
        <f t="shared" si="2584"/>
        <v>2.2035217467286194E-3</v>
      </c>
      <c r="T2199" s="13">
        <f t="shared" si="2585"/>
        <v>2.7380621351846629E-2</v>
      </c>
      <c r="U2199" s="13">
        <f t="shared" si="2586"/>
        <v>1.3303342994376499E-3</v>
      </c>
      <c r="V2199" s="13">
        <f t="shared" si="2587"/>
        <v>1.3054655535950255E-4</v>
      </c>
      <c r="W2199" s="13">
        <f t="shared" si="2588"/>
        <v>0.18784712632759726</v>
      </c>
      <c r="X2199" s="13">
        <f t="shared" si="2589"/>
        <v>3.023490392013491E-2</v>
      </c>
      <c r="Y2199" s="13">
        <f t="shared" si="2590"/>
        <v>2.433227041933962E-3</v>
      </c>
      <c r="Z2199" s="13">
        <f t="shared" si="2591"/>
        <v>2.1545522111156705E-5</v>
      </c>
      <c r="AA2199" s="13">
        <f t="shared" si="2592"/>
        <v>7.1374580865313122E-5</v>
      </c>
      <c r="AB2199" s="13">
        <f t="shared" si="2593"/>
        <v>1.1822249577932423E-4</v>
      </c>
      <c r="AC2199" s="13">
        <f t="shared" si="2594"/>
        <v>4.3504684113566618E-6</v>
      </c>
      <c r="AD2199" s="13">
        <f t="shared" si="2595"/>
        <v>0.15557188448734666</v>
      </c>
      <c r="AE2199" s="13">
        <f t="shared" si="2596"/>
        <v>2.5040047575421526E-2</v>
      </c>
      <c r="AF2199" s="13">
        <f t="shared" si="2597"/>
        <v>2.0151584093923173E-3</v>
      </c>
      <c r="AG2199" s="13">
        <f t="shared" si="2598"/>
        <v>1.0811649891939719E-4</v>
      </c>
      <c r="AH2199" s="13">
        <f t="shared" si="2599"/>
        <v>8.6696400907925689E-7</v>
      </c>
      <c r="AI2199" s="13">
        <f t="shared" si="2600"/>
        <v>2.8720210377868349E-6</v>
      </c>
      <c r="AJ2199" s="13">
        <f t="shared" si="2601"/>
        <v>4.7571206850041794E-6</v>
      </c>
      <c r="AK2199" s="13">
        <f t="shared" si="2602"/>
        <v>5.2530249404981941E-6</v>
      </c>
      <c r="AL2199" s="13">
        <f t="shared" si="2603"/>
        <v>9.2786885272450545E-8</v>
      </c>
      <c r="AM2199" s="13">
        <f t="shared" si="2604"/>
        <v>0.10307365022230269</v>
      </c>
      <c r="AN2199" s="13">
        <f t="shared" si="2605"/>
        <v>1.6590202746748488E-2</v>
      </c>
      <c r="AO2199" s="13">
        <f t="shared" si="2606"/>
        <v>1.3351367036318795E-3</v>
      </c>
      <c r="AP2199" s="13">
        <f t="shared" si="2607"/>
        <v>7.1632237596146758E-5</v>
      </c>
      <c r="AQ2199" s="13">
        <f t="shared" si="2608"/>
        <v>2.8823888121752827E-6</v>
      </c>
      <c r="AR2199" s="13">
        <f t="shared" si="2609"/>
        <v>2.7908410449689506E-8</v>
      </c>
      <c r="AS2199" s="13">
        <f t="shared" si="2610"/>
        <v>9.2453136581556349E-8</v>
      </c>
      <c r="AT2199" s="13">
        <f t="shared" si="2611"/>
        <v>1.5313631851546404E-7</v>
      </c>
      <c r="AU2199" s="13">
        <f t="shared" si="2612"/>
        <v>1.6909995640716045E-7</v>
      </c>
      <c r="AV2199" s="13">
        <f t="shared" si="2613"/>
        <v>1.4004578829229202E-7</v>
      </c>
      <c r="AW2199" s="13">
        <f t="shared" si="2614"/>
        <v>1.3742782744076518E-9</v>
      </c>
      <c r="AX2199" s="13">
        <f t="shared" si="2615"/>
        <v>5.6909262049283843E-2</v>
      </c>
      <c r="AY2199" s="13">
        <f t="shared" si="2616"/>
        <v>9.1598210942292757E-3</v>
      </c>
      <c r="AZ2199" s="13">
        <f t="shared" si="2617"/>
        <v>7.3715876341558944E-4</v>
      </c>
      <c r="BA2199" s="13">
        <f t="shared" si="2618"/>
        <v>3.9549756622993951E-5</v>
      </c>
      <c r="BB2199" s="13">
        <f t="shared" si="2619"/>
        <v>1.5914311745652521E-6</v>
      </c>
      <c r="BC2199" s="13">
        <f t="shared" si="2620"/>
        <v>5.1229709603940685E-8</v>
      </c>
      <c r="BD2199" s="13">
        <f t="shared" si="2621"/>
        <v>7.4866561709554407E-10</v>
      </c>
      <c r="BE2199" s="13">
        <f t="shared" si="2622"/>
        <v>2.4801299477813711E-9</v>
      </c>
      <c r="BF2199" s="13">
        <f t="shared" si="2623"/>
        <v>4.1080052412083964E-9</v>
      </c>
      <c r="BG2199" s="13">
        <f t="shared" si="2624"/>
        <v>4.5362427015546798E-9</v>
      </c>
      <c r="BH2199" s="13">
        <f t="shared" si="2625"/>
        <v>3.7568412110925938E-9</v>
      </c>
      <c r="BI2199" s="13">
        <f t="shared" si="2626"/>
        <v>2.4890830255667779E-9</v>
      </c>
      <c r="BJ2199" s="14">
        <f t="shared" si="2627"/>
        <v>0.89136861376412457</v>
      </c>
      <c r="BK2199" s="14">
        <f t="shared" si="2628"/>
        <v>5.9031321871612245E-2</v>
      </c>
      <c r="BL2199" s="14">
        <f t="shared" si="2629"/>
        <v>6.9258592855823437E-3</v>
      </c>
      <c r="BM2199" s="14">
        <f t="shared" si="2630"/>
        <v>0.6224463639592267</v>
      </c>
      <c r="BN2199" s="14">
        <f t="shared" si="2631"/>
        <v>0.32574115676425247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1.6532258064516101</v>
      </c>
      <c r="F2200" s="10">
        <f>VLOOKUP(B2200,home!$B$2:$E$405,3,FALSE)</f>
        <v>0.5</v>
      </c>
      <c r="G2200" s="10">
        <f>VLOOKUP(C2200,away!$B$2:$E$405,4,FALSE)</f>
        <v>0.91</v>
      </c>
      <c r="H2200" s="10">
        <f>VLOOKUP(A2200,away!$A$2:$E$405,3,FALSE)</f>
        <v>1.30645161290323</v>
      </c>
      <c r="I2200" s="10">
        <f>VLOOKUP(C2200,away!$B$2:$E$405,3,FALSE)</f>
        <v>0.68</v>
      </c>
      <c r="J2200" s="10">
        <f>VLOOKUP(B2200,home!$B$2:$E$405,4,FALSE)</f>
        <v>0.51</v>
      </c>
      <c r="K2200" s="12">
        <f t="shared" si="2576"/>
        <v>0.75221774193548263</v>
      </c>
      <c r="L2200" s="12">
        <f t="shared" si="2577"/>
        <v>0.45307741935484019</v>
      </c>
      <c r="M2200" s="13">
        <f t="shared" si="2578"/>
        <v>0.29960355508929781</v>
      </c>
      <c r="N2200" s="13">
        <f t="shared" si="2579"/>
        <v>0.22536710968511456</v>
      </c>
      <c r="O2200" s="13">
        <f t="shared" si="2580"/>
        <v>0.13574360556939474</v>
      </c>
      <c r="P2200" s="13">
        <f t="shared" si="2581"/>
        <v>0.10210874846359091</v>
      </c>
      <c r="Q2200" s="13">
        <f t="shared" si="2582"/>
        <v>8.4762569176931549E-2</v>
      </c>
      <c r="R2200" s="13">
        <f t="shared" si="2583"/>
        <v>3.0751181252651343E-2</v>
      </c>
      <c r="S2200" s="13">
        <f t="shared" si="2584"/>
        <v>8.6999939884669572E-3</v>
      </c>
      <c r="T2200" s="13">
        <f t="shared" si="2585"/>
        <v>3.8404006100570265E-2</v>
      </c>
      <c r="U2200" s="13">
        <f t="shared" si="2586"/>
        <v>2.3131584123718137E-2</v>
      </c>
      <c r="V2200" s="13">
        <f t="shared" si="2587"/>
        <v>3.2945221655343538E-4</v>
      </c>
      <c r="W2200" s="13">
        <f t="shared" si="2588"/>
        <v>2.1253302795640531E-2</v>
      </c>
      <c r="X2200" s="13">
        <f t="shared" si="2589"/>
        <v>9.6293915834158219E-3</v>
      </c>
      <c r="Y2200" s="13">
        <f t="shared" si="2590"/>
        <v>2.1814299442856296E-3</v>
      </c>
      <c r="Z2200" s="13">
        <f t="shared" si="2591"/>
        <v>4.6442219480214058E-3</v>
      </c>
      <c r="AA2200" s="13">
        <f t="shared" si="2592"/>
        <v>3.4934661467878698E-3</v>
      </c>
      <c r="AB2200" s="13">
        <f t="shared" si="2593"/>
        <v>1.3139236082324113E-3</v>
      </c>
      <c r="AC2200" s="13">
        <f t="shared" si="2594"/>
        <v>7.0175972838508022E-6</v>
      </c>
      <c r="AD2200" s="13">
        <f t="shared" si="2595"/>
        <v>3.9967778594019497E-3</v>
      </c>
      <c r="AE2200" s="13">
        <f t="shared" si="2596"/>
        <v>1.8108497982723976E-3</v>
      </c>
      <c r="AF2200" s="13">
        <f t="shared" si="2597"/>
        <v>4.1022757672024544E-4</v>
      </c>
      <c r="AG2200" s="13">
        <f t="shared" si="2598"/>
        <v>6.1954950602866195E-5</v>
      </c>
      <c r="AH2200" s="13">
        <f t="shared" si="2599"/>
        <v>5.2604802378016164E-4</v>
      </c>
      <c r="AI2200" s="13">
        <f t="shared" si="2600"/>
        <v>3.9570265659753622E-4</v>
      </c>
      <c r="AJ2200" s="13">
        <f t="shared" si="2601"/>
        <v>1.488272794118352E-4</v>
      </c>
      <c r="AK2200" s="13">
        <f t="shared" si="2602"/>
        <v>3.7316840019190606E-5</v>
      </c>
      <c r="AL2200" s="13">
        <f t="shared" si="2603"/>
        <v>9.5667499761400129E-8</v>
      </c>
      <c r="AM2200" s="13">
        <f t="shared" si="2604"/>
        <v>6.0128944328341353E-4</v>
      </c>
      <c r="AN2200" s="13">
        <f t="shared" si="2605"/>
        <v>2.7243066924815754E-4</v>
      </c>
      <c r="AO2200" s="13">
        <f t="shared" si="2606"/>
        <v>6.1716092288033623E-5</v>
      </c>
      <c r="AP2200" s="13">
        <f t="shared" si="2607"/>
        <v>9.3207226088424787E-6</v>
      </c>
      <c r="AQ2200" s="13">
        <f t="shared" si="2608"/>
        <v>1.0557522365341655E-6</v>
      </c>
      <c r="AR2200" s="13">
        <f t="shared" si="2609"/>
        <v>4.7668096214205851E-5</v>
      </c>
      <c r="AS2200" s="13">
        <f t="shared" si="2610"/>
        <v>3.5856787696613255E-5</v>
      </c>
      <c r="AT2200" s="13">
        <f t="shared" si="2611"/>
        <v>1.3486055937103207E-5</v>
      </c>
      <c r="AU2200" s="13">
        <f t="shared" si="2612"/>
        <v>3.3814835148744614E-6</v>
      </c>
      <c r="AV2200" s="13">
        <f t="shared" si="2613"/>
        <v>6.3590297348773153E-7</v>
      </c>
      <c r="AW2200" s="13">
        <f t="shared" si="2614"/>
        <v>9.056865409993324E-10</v>
      </c>
      <c r="AX2200" s="13">
        <f t="shared" si="2615"/>
        <v>7.5383431212715444E-5</v>
      </c>
      <c r="AY2200" s="13">
        <f t="shared" si="2616"/>
        <v>3.4154530475970217E-5</v>
      </c>
      <c r="AZ2200" s="13">
        <f t="shared" si="2617"/>
        <v>7.737323263664415E-6</v>
      </c>
      <c r="BA2200" s="13">
        <f t="shared" si="2618"/>
        <v>1.1685354856717477E-6</v>
      </c>
      <c r="BB2200" s="13">
        <f t="shared" si="2619"/>
        <v>1.3235926056817754E-7</v>
      </c>
      <c r="BC2200" s="13">
        <f t="shared" si="2620"/>
        <v>1.1993798441188951E-8</v>
      </c>
      <c r="BD2200" s="13">
        <f t="shared" si="2621"/>
        <v>3.599556336381769E-6</v>
      </c>
      <c r="BE2200" s="13">
        <f t="shared" si="2622"/>
        <v>2.7076501393226526E-6</v>
      </c>
      <c r="BF2200" s="13">
        <f t="shared" si="2623"/>
        <v>1.0183712368762902E-6</v>
      </c>
      <c r="BG2200" s="13">
        <f t="shared" si="2624"/>
        <v>2.5534563741837585E-7</v>
      </c>
      <c r="BH2200" s="13">
        <f t="shared" si="2625"/>
        <v>4.801887969798179E-8</v>
      </c>
      <c r="BI2200" s="13">
        <f t="shared" si="2626"/>
        <v>7.2241306513374933E-9</v>
      </c>
      <c r="BJ2200" s="14">
        <f t="shared" si="2627"/>
        <v>0.38894202032411773</v>
      </c>
      <c r="BK2200" s="14">
        <f t="shared" si="2628"/>
        <v>0.41078301755316865</v>
      </c>
      <c r="BL2200" s="14">
        <f t="shared" si="2629"/>
        <v>0.19565031999328983</v>
      </c>
      <c r="BM2200" s="14">
        <f t="shared" si="2630"/>
        <v>0.1216486569568274</v>
      </c>
      <c r="BN2200" s="14">
        <f t="shared" si="2631"/>
        <v>0.87833676923698101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1.3831775700934601</v>
      </c>
      <c r="F2201" s="10">
        <f>VLOOKUP(B2201,home!$B$2:$E$405,3,FALSE)</f>
        <v>0.6</v>
      </c>
      <c r="G2201" s="10">
        <f>VLOOKUP(C2201,away!$B$2:$E$405,4,FALSE)</f>
        <v>1.2</v>
      </c>
      <c r="H2201" s="10">
        <f>VLOOKUP(A2201,away!$A$2:$E$405,3,FALSE)</f>
        <v>1.2429906542056099</v>
      </c>
      <c r="I2201" s="10">
        <f>VLOOKUP(C2201,away!$B$2:$E$405,3,FALSE)</f>
        <v>0.48</v>
      </c>
      <c r="J2201" s="10">
        <f>VLOOKUP(B2201,home!$B$2:$E$405,4,FALSE)</f>
        <v>0.94</v>
      </c>
      <c r="K2201" s="12">
        <f t="shared" si="2576"/>
        <v>0.99588785046729122</v>
      </c>
      <c r="L2201" s="12">
        <f t="shared" si="2577"/>
        <v>0.56083738317757115</v>
      </c>
      <c r="M2201" s="13">
        <f t="shared" si="2578"/>
        <v>0.21082534572726122</v>
      </c>
      <c r="N2201" s="13">
        <f t="shared" si="2579"/>
        <v>0.20995840038034569</v>
      </c>
      <c r="O2201" s="13">
        <f t="shared" si="2580"/>
        <v>0.11823873520518391</v>
      </c>
      <c r="P2201" s="13">
        <f t="shared" si="2581"/>
        <v>0.11775251984546184</v>
      </c>
      <c r="Q2201" s="13">
        <f t="shared" si="2582"/>
        <v>0.10454751002116666</v>
      </c>
      <c r="R2201" s="13">
        <f t="shared" si="2583"/>
        <v>3.3156351421350538E-2</v>
      </c>
      <c r="S2201" s="13">
        <f t="shared" si="2584"/>
        <v>1.6442112168872574E-2</v>
      </c>
      <c r="T2201" s="13">
        <f t="shared" si="2585"/>
        <v>5.8634151938002012E-2</v>
      </c>
      <c r="U2201" s="13">
        <f t="shared" si="2586"/>
        <v>3.3020007546346909E-2</v>
      </c>
      <c r="V2201" s="13">
        <f t="shared" si="2587"/>
        <v>1.0203812875364386E-3</v>
      </c>
      <c r="W2201" s="13">
        <f t="shared" si="2588"/>
        <v>3.4705865008895762E-2</v>
      </c>
      <c r="X2201" s="13">
        <f t="shared" si="2589"/>
        <v>1.9464346512503131E-2</v>
      </c>
      <c r="Y2201" s="13">
        <f t="shared" si="2590"/>
        <v>5.4581665816668679E-3</v>
      </c>
      <c r="Z2201" s="13">
        <f t="shared" si="2591"/>
        <v>6.1984404556220613E-3</v>
      </c>
      <c r="AA2201" s="13">
        <f t="shared" si="2592"/>
        <v>6.1729515415989518E-3</v>
      </c>
      <c r="AB2201" s="13">
        <f t="shared" si="2593"/>
        <v>3.0737837209008651E-3</v>
      </c>
      <c r="AC2201" s="13">
        <f t="shared" si="2594"/>
        <v>3.5619669979697954E-5</v>
      </c>
      <c r="AD2201" s="13">
        <f t="shared" si="2595"/>
        <v>8.6407873255792914E-3</v>
      </c>
      <c r="AE2201" s="13">
        <f t="shared" si="2596"/>
        <v>4.8460765522718137E-3</v>
      </c>
      <c r="AF2201" s="13">
        <f t="shared" si="2597"/>
        <v>1.3589304461271547E-3</v>
      </c>
      <c r="AG2201" s="13">
        <f t="shared" si="2598"/>
        <v>2.5404633177542762E-4</v>
      </c>
      <c r="AH2201" s="13">
        <f t="shared" si="2599"/>
        <v>8.6907928122826683E-4</v>
      </c>
      <c r="AI2201" s="13">
        <f t="shared" si="2600"/>
        <v>8.6550549726807711E-4</v>
      </c>
      <c r="AJ2201" s="13">
        <f t="shared" si="2601"/>
        <v>4.3097320462096462E-4</v>
      </c>
      <c r="AK2201" s="13">
        <f t="shared" si="2602"/>
        <v>1.4306699278632419E-4</v>
      </c>
      <c r="AL2201" s="13">
        <f t="shared" si="2603"/>
        <v>7.9578778950027072E-7</v>
      </c>
      <c r="AM2201" s="13">
        <f t="shared" si="2604"/>
        <v>1.7210510232032357E-3</v>
      </c>
      <c r="AN2201" s="13">
        <f t="shared" si="2605"/>
        <v>9.6522975216838407E-4</v>
      </c>
      <c r="AO2201" s="13">
        <f t="shared" si="2606"/>
        <v>2.7066846418562592E-4</v>
      </c>
      <c r="AP2201" s="13">
        <f t="shared" si="2607"/>
        <v>5.0600331054186204E-5</v>
      </c>
      <c r="AQ2201" s="13">
        <f t="shared" si="2608"/>
        <v>7.0946393140871435E-6</v>
      </c>
      <c r="AR2201" s="13">
        <f t="shared" si="2609"/>
        <v>9.7482429971581166E-5</v>
      </c>
      <c r="AS2201" s="13">
        <f t="shared" si="2610"/>
        <v>9.7081567642726214E-5</v>
      </c>
      <c r="AT2201" s="13">
        <f t="shared" si="2611"/>
        <v>4.8341176859854761E-5</v>
      </c>
      <c r="AU2201" s="13">
        <f t="shared" si="2612"/>
        <v>1.6047463570673311E-5</v>
      </c>
      <c r="AV2201" s="13">
        <f t="shared" si="2613"/>
        <v>3.9953685002124998E-6</v>
      </c>
      <c r="AW2201" s="13">
        <f t="shared" si="2614"/>
        <v>1.2346451613335215E-8</v>
      </c>
      <c r="AX2201" s="13">
        <f t="shared" si="2615"/>
        <v>2.8566230067373364E-4</v>
      </c>
      <c r="AY2201" s="13">
        <f t="shared" si="2616"/>
        <v>1.6021009718234129E-4</v>
      </c>
      <c r="AZ2201" s="13">
        <f t="shared" si="2617"/>
        <v>4.4925905831184314E-5</v>
      </c>
      <c r="BA2201" s="13">
        <f t="shared" si="2618"/>
        <v>8.3987091544144665E-6</v>
      </c>
      <c r="BB2201" s="13">
        <f t="shared" si="2619"/>
        <v>1.1775775160578298E-6</v>
      </c>
      <c r="BC2201" s="13">
        <f t="shared" si="2620"/>
        <v>1.3208589851892357E-7</v>
      </c>
      <c r="BD2201" s="13">
        <f t="shared" si="2621"/>
        <v>9.1119651551753986E-6</v>
      </c>
      <c r="BE2201" s="13">
        <f t="shared" si="2622"/>
        <v>9.0744953919204851E-6</v>
      </c>
      <c r="BF2201" s="13">
        <f t="shared" si="2623"/>
        <v>4.518589854967515E-6</v>
      </c>
      <c r="BG2201" s="13">
        <f t="shared" si="2624"/>
        <v>1.5000029126023029E-6</v>
      </c>
      <c r="BH2201" s="13">
        <f t="shared" si="2625"/>
        <v>3.7345866908154582E-7</v>
      </c>
      <c r="BI2201" s="13">
        <f t="shared" si="2626"/>
        <v>7.4384590237999247E-8</v>
      </c>
      <c r="BJ2201" s="14">
        <f t="shared" si="2627"/>
        <v>0.45138343198451558</v>
      </c>
      <c r="BK2201" s="14">
        <f t="shared" si="2628"/>
        <v>0.3462369845840837</v>
      </c>
      <c r="BL2201" s="14">
        <f t="shared" si="2629"/>
        <v>0.19625805531440382</v>
      </c>
      <c r="BM2201" s="14">
        <f t="shared" si="2630"/>
        <v>0.20543785198712455</v>
      </c>
      <c r="BN2201" s="14">
        <f t="shared" si="2631"/>
        <v>0.79447886260076994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1.3831775700934601</v>
      </c>
      <c r="F2202" s="10">
        <f>VLOOKUP(B2202,home!$B$2:$E$405,3,FALSE)</f>
        <v>0.72</v>
      </c>
      <c r="G2202" s="10">
        <f>VLOOKUP(C2202,away!$B$2:$E$405,4,FALSE)</f>
        <v>0.31</v>
      </c>
      <c r="H2202" s="10">
        <f>VLOOKUP(A2202,away!$A$2:$E$405,3,FALSE)</f>
        <v>1.2429906542056099</v>
      </c>
      <c r="I2202" s="10">
        <f>VLOOKUP(C2202,away!$B$2:$E$405,3,FALSE)</f>
        <v>2.17</v>
      </c>
      <c r="J2202" s="10">
        <f>VLOOKUP(B2202,home!$B$2:$E$405,4,FALSE)</f>
        <v>0.8</v>
      </c>
      <c r="K2202" s="12">
        <f t="shared" si="2576"/>
        <v>0.30872523364486026</v>
      </c>
      <c r="L2202" s="12">
        <f t="shared" si="2577"/>
        <v>2.1578317757009389</v>
      </c>
      <c r="M2202" s="13">
        <f t="shared" si="2578"/>
        <v>8.4876585798730211E-2</v>
      </c>
      <c r="N2202" s="13">
        <f t="shared" si="2579"/>
        <v>2.6203543781691013E-2</v>
      </c>
      <c r="O2202" s="13">
        <f t="shared" si="2580"/>
        <v>0.1831493938495071</v>
      </c>
      <c r="P2202" s="13">
        <f t="shared" si="2581"/>
        <v>5.6542839408103618E-2</v>
      </c>
      <c r="Q2202" s="13">
        <f t="shared" si="2582"/>
        <v>4.0448475881629409E-3</v>
      </c>
      <c r="R2202" s="13">
        <f t="shared" si="2583"/>
        <v>0.19760279087441629</v>
      </c>
      <c r="S2202" s="13">
        <f t="shared" si="2584"/>
        <v>9.4168864659328264E-3</v>
      </c>
      <c r="T2202" s="13">
        <f t="shared" si="2585"/>
        <v>8.7281006536052991E-3</v>
      </c>
      <c r="U2202" s="13">
        <f t="shared" si="2586"/>
        <v>6.1004967781580634E-2</v>
      </c>
      <c r="V2202" s="13">
        <f t="shared" si="2587"/>
        <v>6.9703492188347279E-4</v>
      </c>
      <c r="W2202" s="13">
        <f t="shared" si="2588"/>
        <v>4.1624883890448454E-4</v>
      </c>
      <c r="X2202" s="13">
        <f t="shared" si="2589"/>
        <v>8.9819497118671791E-4</v>
      </c>
      <c r="Y2202" s="13">
        <f t="shared" si="2590"/>
        <v>9.6907682480074477E-4</v>
      </c>
      <c r="Z2202" s="13">
        <f t="shared" si="2591"/>
        <v>0.14213119370533431</v>
      </c>
      <c r="AA2202" s="13">
        <f t="shared" si="2592"/>
        <v>4.3879485984902232E-2</v>
      </c>
      <c r="AB2202" s="13">
        <f t="shared" si="2593"/>
        <v>6.7733522814526553E-3</v>
      </c>
      <c r="AC2202" s="13">
        <f t="shared" si="2594"/>
        <v>2.9021794761629428E-5</v>
      </c>
      <c r="AD2202" s="13">
        <f t="shared" si="2595"/>
        <v>3.2126630011297191E-5</v>
      </c>
      <c r="AE2202" s="13">
        <f t="shared" si="2596"/>
        <v>6.9323863084564484E-5</v>
      </c>
      <c r="AF2202" s="13">
        <f t="shared" si="2597"/>
        <v>7.4794617289107283E-5</v>
      </c>
      <c r="AG2202" s="13">
        <f t="shared" si="2598"/>
        <v>5.3798067279275503E-5</v>
      </c>
      <c r="AH2202" s="13">
        <f t="shared" si="2599"/>
        <v>7.6673801523918964E-2</v>
      </c>
      <c r="AI2202" s="13">
        <f t="shared" si="2600"/>
        <v>2.3671137289911527E-2</v>
      </c>
      <c r="AJ2202" s="13">
        <f t="shared" si="2601"/>
        <v>3.6539386952337497E-3</v>
      </c>
      <c r="AK2202" s="13">
        <f t="shared" si="2602"/>
        <v>3.7602102580334507E-4</v>
      </c>
      <c r="AL2202" s="13">
        <f t="shared" si="2603"/>
        <v>7.733462250392759E-7</v>
      </c>
      <c r="AM2202" s="13">
        <f t="shared" si="2604"/>
        <v>1.9836602712919423E-6</v>
      </c>
      <c r="AN2202" s="13">
        <f t="shared" si="2605"/>
        <v>4.2804051655892983E-6</v>
      </c>
      <c r="AO2202" s="13">
        <f t="shared" si="2606"/>
        <v>4.6181971395915144E-6</v>
      </c>
      <c r="AP2202" s="13">
        <f t="shared" si="2607"/>
        <v>3.3217641780872507E-6</v>
      </c>
      <c r="AQ2202" s="13">
        <f t="shared" si="2608"/>
        <v>1.7919520737154466E-6</v>
      </c>
      <c r="AR2202" s="13">
        <f t="shared" si="2609"/>
        <v>3.3089833058419858E-2</v>
      </c>
      <c r="AS2202" s="13">
        <f t="shared" si="2610"/>
        <v>1.0215666442230093E-2</v>
      </c>
      <c r="AT2202" s="13">
        <f t="shared" si="2611"/>
        <v>1.5769170046077217E-3</v>
      </c>
      <c r="AU2202" s="13">
        <f t="shared" si="2612"/>
        <v>1.6227802356202404E-4</v>
      </c>
      <c r="AV2202" s="13">
        <f t="shared" si="2613"/>
        <v>1.2524830184902999E-5</v>
      </c>
      <c r="AW2202" s="13">
        <f t="shared" si="2614"/>
        <v>1.4310710007740655E-8</v>
      </c>
      <c r="AX2202" s="13">
        <f t="shared" si="2615"/>
        <v>1.0206766345443854E-7</v>
      </c>
      <c r="AY2202" s="13">
        <f t="shared" si="2616"/>
        <v>2.2024484747353692E-7</v>
      </c>
      <c r="AZ2202" s="13">
        <f t="shared" si="2617"/>
        <v>2.3762566515640237E-7</v>
      </c>
      <c r="BA2202" s="13">
        <f t="shared" si="2618"/>
        <v>1.7091873699885211E-7</v>
      </c>
      <c r="BB2202" s="13">
        <f t="shared" si="2619"/>
        <v>9.2203470439698766E-8</v>
      </c>
      <c r="BC2202" s="13">
        <f t="shared" si="2620"/>
        <v>3.9791915668936818E-8</v>
      </c>
      <c r="BD2202" s="13">
        <f t="shared" si="2621"/>
        <v>1.1900382204349625E-2</v>
      </c>
      <c r="BE2202" s="13">
        <f t="shared" si="2622"/>
        <v>3.6739482765009751E-3</v>
      </c>
      <c r="BF2202" s="13">
        <f t="shared" si="2623"/>
        <v>5.6712027003094753E-4</v>
      </c>
      <c r="BG2202" s="13">
        <f t="shared" si="2624"/>
        <v>5.836144595668018E-5</v>
      </c>
      <c r="BH2202" s="13">
        <f t="shared" si="2625"/>
        <v>4.504412759706992E-6</v>
      </c>
      <c r="BI2202" s="13">
        <f t="shared" si="2626"/>
        <v>2.7812517633468637E-7</v>
      </c>
      <c r="BJ2202" s="14">
        <f t="shared" si="2627"/>
        <v>4.1506914667142916E-2</v>
      </c>
      <c r="BK2202" s="14">
        <f t="shared" si="2628"/>
        <v>0.15156336198048426</v>
      </c>
      <c r="BL2202" s="14">
        <f t="shared" si="2629"/>
        <v>0.65804670340050542</v>
      </c>
      <c r="BM2202" s="14">
        <f t="shared" si="2630"/>
        <v>0.44082796651871808</v>
      </c>
      <c r="BN2202" s="14">
        <f t="shared" si="2631"/>
        <v>0.55242000130061109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1.3831775700934601</v>
      </c>
      <c r="F2203" s="10">
        <f>VLOOKUP(B2203,home!$B$2:$E$405,3,FALSE)</f>
        <v>0.48</v>
      </c>
      <c r="G2203" s="10">
        <f>VLOOKUP(C2203,away!$B$2:$E$405,4,FALSE)</f>
        <v>0.48</v>
      </c>
      <c r="H2203" s="10">
        <f>VLOOKUP(A2203,away!$A$2:$E$405,3,FALSE)</f>
        <v>1.2429906542056099</v>
      </c>
      <c r="I2203" s="10">
        <f>VLOOKUP(C2203,away!$B$2:$E$405,3,FALSE)</f>
        <v>1.33</v>
      </c>
      <c r="J2203" s="10">
        <f>VLOOKUP(B2203,home!$B$2:$E$405,4,FALSE)</f>
        <v>0.67</v>
      </c>
      <c r="K2203" s="12">
        <f t="shared" si="2576"/>
        <v>0.31868411214953318</v>
      </c>
      <c r="L2203" s="12">
        <f t="shared" si="2577"/>
        <v>1.1076289719626191</v>
      </c>
      <c r="M2203" s="13">
        <f t="shared" si="2578"/>
        <v>0.24019286261687259</v>
      </c>
      <c r="N2203" s="13">
        <f t="shared" si="2579"/>
        <v>7.6545649167712823E-2</v>
      </c>
      <c r="O2203" s="13">
        <f t="shared" si="2580"/>
        <v>0.26604457349308519</v>
      </c>
      <c r="P2203" s="13">
        <f t="shared" si="2581"/>
        <v>8.4784178695845064E-2</v>
      </c>
      <c r="Q2203" s="13">
        <f t="shared" si="2582"/>
        <v>1.2196941121961105E-2</v>
      </c>
      <c r="R2203" s="13">
        <f t="shared" si="2583"/>
        <v>0.14733933871718974</v>
      </c>
      <c r="S2203" s="13">
        <f t="shared" si="2584"/>
        <v>7.481859451205896E-3</v>
      </c>
      <c r="T2203" s="13">
        <f t="shared" si="2585"/>
        <v>1.3509685356006372E-2</v>
      </c>
      <c r="U2203" s="13">
        <f t="shared" si="2586"/>
        <v>4.6954706343786942E-2</v>
      </c>
      <c r="V2203" s="13">
        <f t="shared" si="2587"/>
        <v>2.9344164970744455E-4</v>
      </c>
      <c r="W2203" s="13">
        <f t="shared" si="2588"/>
        <v>1.2956571174641022E-3</v>
      </c>
      <c r="X2203" s="13">
        <f t="shared" si="2589"/>
        <v>1.4351073610328138E-3</v>
      </c>
      <c r="Y2203" s="13">
        <f t="shared" si="2590"/>
        <v>7.9478324547838162E-4</v>
      </c>
      <c r="Z2203" s="13">
        <f t="shared" si="2591"/>
        <v>5.4399106757657661E-2</v>
      </c>
      <c r="AA2203" s="13">
        <f t="shared" si="2592"/>
        <v>1.7336131038791797E-2</v>
      </c>
      <c r="AB2203" s="13">
        <f t="shared" si="2593"/>
        <v>2.7623747641026637E-3</v>
      </c>
      <c r="AC2203" s="13">
        <f t="shared" si="2594"/>
        <v>6.4737584712508568E-6</v>
      </c>
      <c r="AD2203" s="13">
        <f t="shared" si="2595"/>
        <v>1.0322633453231766E-4</v>
      </c>
      <c r="AE2203" s="13">
        <f t="shared" si="2596"/>
        <v>1.1433647879750041E-4</v>
      </c>
      <c r="AF2203" s="13">
        <f t="shared" si="2597"/>
        <v>6.3321198234150611E-5</v>
      </c>
      <c r="AG2203" s="13">
        <f t="shared" si="2598"/>
        <v>2.3378797901177813E-5</v>
      </c>
      <c r="AH2203" s="13">
        <f t="shared" si="2599"/>
        <v>1.5063506673417285E-2</v>
      </c>
      <c r="AI2203" s="13">
        <f t="shared" si="2600"/>
        <v>4.8005002500765542E-3</v>
      </c>
      <c r="AJ2203" s="13">
        <f t="shared" si="2601"/>
        <v>7.6492158003462927E-4</v>
      </c>
      <c r="AK2203" s="13">
        <f t="shared" si="2602"/>
        <v>8.1256118199117983E-5</v>
      </c>
      <c r="AL2203" s="13">
        <f t="shared" si="2603"/>
        <v>9.1405263100722506E-8</v>
      </c>
      <c r="AM2203" s="13">
        <f t="shared" si="2604"/>
        <v>6.5793185541764717E-6</v>
      </c>
      <c r="AN2203" s="13">
        <f t="shared" si="2605"/>
        <v>7.287443846377071E-6</v>
      </c>
      <c r="AO2203" s="13">
        <f t="shared" si="2606"/>
        <v>4.0358919678989755E-6</v>
      </c>
      <c r="AP2203" s="13">
        <f t="shared" si="2607"/>
        <v>1.4900902904520446E-6</v>
      </c>
      <c r="AQ2203" s="13">
        <f t="shared" si="2608"/>
        <v>4.126167941362198E-7</v>
      </c>
      <c r="AR2203" s="13">
        <f t="shared" si="2609"/>
        <v>3.3369552821658458E-3</v>
      </c>
      <c r="AS2203" s="13">
        <f t="shared" si="2610"/>
        <v>1.0634346313797174E-3</v>
      </c>
      <c r="AT2203" s="13">
        <f t="shared" si="2611"/>
        <v>1.6944986066515564E-4</v>
      </c>
      <c r="AU2203" s="13">
        <f t="shared" si="2612"/>
        <v>1.800032613331241E-5</v>
      </c>
      <c r="AV2203" s="13">
        <f t="shared" si="2613"/>
        <v>1.4341044880491757E-6</v>
      </c>
      <c r="AW2203" s="13">
        <f t="shared" si="2614"/>
        <v>8.9623814010218791E-10</v>
      </c>
      <c r="AX2203" s="13">
        <f t="shared" si="2615"/>
        <v>3.4945404866444638E-7</v>
      </c>
      <c r="AY2203" s="13">
        <f t="shared" si="2616"/>
        <v>3.8706542867037578E-7</v>
      </c>
      <c r="AZ2203" s="13">
        <f t="shared" si="2617"/>
        <v>2.1436244142021946E-7</v>
      </c>
      <c r="BA2203" s="13">
        <f t="shared" si="2618"/>
        <v>7.9144683539224946E-8</v>
      </c>
      <c r="BB2203" s="13">
        <f t="shared" si="2619"/>
        <v>2.1915736116214642E-8</v>
      </c>
      <c r="BC2203" s="13">
        <f t="shared" si="2620"/>
        <v>4.8549008528413705E-9</v>
      </c>
      <c r="BD2203" s="13">
        <f t="shared" si="2621"/>
        <v>6.1601805811176418E-4</v>
      </c>
      <c r="BE2203" s="13">
        <f t="shared" si="2622"/>
        <v>1.9631516791742708E-4</v>
      </c>
      <c r="BF2203" s="13">
        <f t="shared" si="2623"/>
        <v>3.1281262494625883E-5</v>
      </c>
      <c r="BG2203" s="13">
        <f t="shared" si="2624"/>
        <v>3.3229471216721136E-6</v>
      </c>
      <c r="BH2203" s="13">
        <f t="shared" si="2625"/>
        <v>2.6474261329748096E-7</v>
      </c>
      <c r="BI2203" s="13">
        <f t="shared" si="2626"/>
        <v>1.6873852933370988E-8</v>
      </c>
      <c r="BJ2203" s="14">
        <f t="shared" si="2627"/>
        <v>0.10610294833781306</v>
      </c>
      <c r="BK2203" s="14">
        <f t="shared" si="2628"/>
        <v>0.33275929464279397</v>
      </c>
      <c r="BL2203" s="14">
        <f t="shared" si="2629"/>
        <v>0.5065838022356276</v>
      </c>
      <c r="BM2203" s="14">
        <f t="shared" si="2630"/>
        <v>0.17274122199203543</v>
      </c>
      <c r="BN2203" s="14">
        <f t="shared" si="2631"/>
        <v>0.82710354381266649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1.4302325581395301</v>
      </c>
      <c r="F2204" s="10">
        <f>VLOOKUP(B2204,home!$B$2:$E$405,3,FALSE)</f>
        <v>0.6</v>
      </c>
      <c r="G2204" s="10">
        <f>VLOOKUP(C2204,away!$B$2:$E$405,4,FALSE)</f>
        <v>0.7</v>
      </c>
      <c r="H2204" s="10">
        <f>VLOOKUP(A2204,away!$A$2:$E$405,3,FALSE)</f>
        <v>1.19767441860465</v>
      </c>
      <c r="I2204" s="10">
        <f>VLOOKUP(C2204,away!$B$2:$E$405,3,FALSE)</f>
        <v>1.8</v>
      </c>
      <c r="J2204" s="10">
        <f>VLOOKUP(B2204,home!$B$2:$E$405,4,FALSE)</f>
        <v>0.95</v>
      </c>
      <c r="K2204" s="12">
        <f t="shared" si="2576"/>
        <v>0.60069767441860267</v>
      </c>
      <c r="L2204" s="12">
        <f t="shared" si="2577"/>
        <v>2.0480232558139511</v>
      </c>
      <c r="M2204" s="13">
        <f t="shared" si="2578"/>
        <v>7.0741638709117122E-2</v>
      </c>
      <c r="N2204" s="13">
        <f t="shared" si="2579"/>
        <v>4.2494337857127654E-2</v>
      </c>
      <c r="O2204" s="13">
        <f t="shared" si="2580"/>
        <v>0.14488052123066028</v>
      </c>
      <c r="P2204" s="13">
        <f t="shared" si="2581"/>
        <v>8.7029392171812603E-2</v>
      </c>
      <c r="Q2204" s="13">
        <f t="shared" si="2582"/>
        <v>1.2763124963367487E-2</v>
      </c>
      <c r="R2204" s="13">
        <f t="shared" si="2583"/>
        <v>0.14835933839741958</v>
      </c>
      <c r="S2204" s="13">
        <f t="shared" si="2584"/>
        <v>2.6766820927555838E-2</v>
      </c>
      <c r="T2204" s="13">
        <f t="shared" si="2585"/>
        <v>2.6139176741836193E-2</v>
      </c>
      <c r="U2204" s="13">
        <f t="shared" si="2586"/>
        <v>8.9119109553612449E-2</v>
      </c>
      <c r="V2204" s="13">
        <f t="shared" si="2587"/>
        <v>3.6588543233680411E-3</v>
      </c>
      <c r="W2204" s="13">
        <f t="shared" si="2588"/>
        <v>2.555593161269621E-3</v>
      </c>
      <c r="X2204" s="13">
        <f t="shared" si="2589"/>
        <v>5.2339142266792761E-3</v>
      </c>
      <c r="Y2204" s="13">
        <f t="shared" si="2590"/>
        <v>5.3595890275873262E-3</v>
      </c>
      <c r="Z2204" s="13">
        <f t="shared" si="2591"/>
        <v>0.101281125085029</v>
      </c>
      <c r="AA2204" s="13">
        <f t="shared" si="2592"/>
        <v>6.0839336301076519E-2</v>
      </c>
      <c r="AB2204" s="13">
        <f t="shared" si="2593"/>
        <v>1.8273023914613971E-2</v>
      </c>
      <c r="AC2204" s="13">
        <f t="shared" si="2594"/>
        <v>2.8132995080633707E-4</v>
      </c>
      <c r="AD2204" s="13">
        <f t="shared" si="2595"/>
        <v>3.8378471718368654E-4</v>
      </c>
      <c r="AE2204" s="13">
        <f t="shared" si="2596"/>
        <v>7.8600002601817006E-4</v>
      </c>
      <c r="AF2204" s="13">
        <f t="shared" si="2597"/>
        <v>8.0487316617779158E-4</v>
      </c>
      <c r="AG2204" s="13">
        <f t="shared" si="2598"/>
        <v>5.4946632077090807E-4</v>
      </c>
      <c r="AH2204" s="13">
        <f t="shared" si="2599"/>
        <v>5.1856524887285302E-2</v>
      </c>
      <c r="AI2204" s="13">
        <f t="shared" si="2600"/>
        <v>3.115009390322267E-2</v>
      </c>
      <c r="AJ2204" s="13">
        <f t="shared" si="2601"/>
        <v>9.3558944827934771E-3</v>
      </c>
      <c r="AK2204" s="13">
        <f t="shared" si="2602"/>
        <v>1.8733546859732925E-3</v>
      </c>
      <c r="AL2204" s="13">
        <f t="shared" si="2603"/>
        <v>1.3844165934056033E-5</v>
      </c>
      <c r="AM2204" s="13">
        <f t="shared" si="2604"/>
        <v>4.6107717417928339E-5</v>
      </c>
      <c r="AN2204" s="13">
        <f t="shared" si="2605"/>
        <v>9.4429677544415199E-5</v>
      </c>
      <c r="AO2204" s="13">
        <f t="shared" si="2606"/>
        <v>9.6697087824987408E-5</v>
      </c>
      <c r="AP2204" s="13">
        <f t="shared" si="2607"/>
        <v>6.6012628211686099E-5</v>
      </c>
      <c r="AQ2204" s="13">
        <f t="shared" si="2608"/>
        <v>3.3798849438733325E-5</v>
      </c>
      <c r="AR2204" s="13">
        <f t="shared" si="2609"/>
        <v>2.1240673786971049E-2</v>
      </c>
      <c r="AS2204" s="13">
        <f t="shared" si="2610"/>
        <v>1.2759223346917682E-2</v>
      </c>
      <c r="AT2204" s="13">
        <f t="shared" si="2611"/>
        <v>3.832217895940496E-3</v>
      </c>
      <c r="AU2204" s="13">
        <f t="shared" si="2612"/>
        <v>7.6733479265226896E-4</v>
      </c>
      <c r="AV2204" s="13">
        <f t="shared" si="2613"/>
        <v>1.1523405636167465E-4</v>
      </c>
      <c r="AW2204" s="13">
        <f t="shared" si="2614"/>
        <v>4.7310237661711338E-7</v>
      </c>
      <c r="AX2204" s="13">
        <f t="shared" si="2615"/>
        <v>4.6161331042832745E-6</v>
      </c>
      <c r="AY2204" s="13">
        <f t="shared" si="2616"/>
        <v>9.4539479495047922E-6</v>
      </c>
      <c r="AZ2204" s="13">
        <f t="shared" si="2617"/>
        <v>9.6809526299202184E-6</v>
      </c>
      <c r="BA2204" s="13">
        <f t="shared" si="2618"/>
        <v>6.6089387081699459E-6</v>
      </c>
      <c r="BB2204" s="13">
        <f t="shared" si="2619"/>
        <v>3.3838150426452666E-6</v>
      </c>
      <c r="BC2204" s="13">
        <f t="shared" si="2620"/>
        <v>1.3860263801421166E-6</v>
      </c>
      <c r="BD2204" s="13">
        <f t="shared" si="2621"/>
        <v>7.2502323141457421E-3</v>
      </c>
      <c r="BE2204" s="13">
        <f t="shared" si="2622"/>
        <v>4.3551976901019503E-3</v>
      </c>
      <c r="BF2204" s="13">
        <f t="shared" si="2623"/>
        <v>1.3080785620387561E-3</v>
      </c>
      <c r="BG2204" s="13">
        <f t="shared" si="2624"/>
        <v>2.619199167245036E-4</v>
      </c>
      <c r="BH2204" s="13">
        <f t="shared" si="2625"/>
        <v>3.9333671215080842E-5</v>
      </c>
      <c r="BI2204" s="13">
        <f t="shared" si="2626"/>
        <v>4.7255289650489998E-6</v>
      </c>
      <c r="BJ2204" s="14">
        <f t="shared" si="2627"/>
        <v>9.7442035982270511E-2</v>
      </c>
      <c r="BK2204" s="14">
        <f t="shared" si="2628"/>
        <v>0.18850133419654352</v>
      </c>
      <c r="BL2204" s="14">
        <f t="shared" si="2629"/>
        <v>0.6076413689186918</v>
      </c>
      <c r="BM2204" s="14">
        <f t="shared" si="2630"/>
        <v>0.48858853000745722</v>
      </c>
      <c r="BN2204" s="14">
        <f t="shared" si="2631"/>
        <v>0.50626835332950471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1.61333333333333</v>
      </c>
      <c r="F2205" s="10">
        <f>VLOOKUP(B2205,home!$B$2:$E$405,3,FALSE)</f>
        <v>1.01</v>
      </c>
      <c r="G2205" s="10">
        <f>VLOOKUP(C2205,away!$B$2:$E$405,4,FALSE)</f>
        <v>0.97</v>
      </c>
      <c r="H2205" s="10">
        <f>VLOOKUP(A2205,away!$A$2:$E$405,3,FALSE)</f>
        <v>1.4</v>
      </c>
      <c r="I2205" s="10">
        <f>VLOOKUP(C2205,away!$B$2:$E$405,3,FALSE)</f>
        <v>0.89</v>
      </c>
      <c r="J2205" s="10">
        <f>VLOOKUP(B2205,home!$B$2:$E$405,4,FALSE)</f>
        <v>0.71</v>
      </c>
      <c r="K2205" s="12">
        <f t="shared" si="2576"/>
        <v>1.5805826666666634</v>
      </c>
      <c r="L2205" s="12">
        <f t="shared" si="2577"/>
        <v>0.88466</v>
      </c>
      <c r="M2205" s="13">
        <f t="shared" si="2578"/>
        <v>8.4988216062044417E-2</v>
      </c>
      <c r="N2205" s="13">
        <f t="shared" si="2579"/>
        <v>0.13433090117858873</v>
      </c>
      <c r="O2205" s="13">
        <f t="shared" si="2580"/>
        <v>7.5185675221448214E-2</v>
      </c>
      <c r="P2205" s="13">
        <f t="shared" si="2581"/>
        <v>0.1188371750366503</v>
      </c>
      <c r="Q2205" s="13">
        <f t="shared" si="2582"/>
        <v>0.10616054700029492</v>
      </c>
      <c r="R2205" s="13">
        <f t="shared" si="2583"/>
        <v>3.3256879720703188E-2</v>
      </c>
      <c r="S2205" s="13">
        <f t="shared" si="2584"/>
        <v>4.1541859639640216E-2</v>
      </c>
      <c r="T2205" s="13">
        <f t="shared" si="2585"/>
        <v>9.3915989509280887E-2</v>
      </c>
      <c r="U2205" s="13">
        <f t="shared" si="2586"/>
        <v>5.2565247633961525E-2</v>
      </c>
      <c r="V2205" s="13">
        <f t="shared" si="2587"/>
        <v>6.4541199214147599E-3</v>
      </c>
      <c r="W2205" s="13">
        <f t="shared" si="2588"/>
        <v>5.5931840157505935E-2</v>
      </c>
      <c r="X2205" s="13">
        <f t="shared" si="2589"/>
        <v>4.9480661713739195E-2</v>
      </c>
      <c r="Y2205" s="13">
        <f t="shared" si="2590"/>
        <v>2.1886781095838258E-2</v>
      </c>
      <c r="Z2205" s="13">
        <f t="shared" si="2591"/>
        <v>9.8070104045724291E-3</v>
      </c>
      <c r="AA2205" s="13">
        <f t="shared" si="2592"/>
        <v>1.5500790657286805E-2</v>
      </c>
      <c r="AB2205" s="13">
        <f t="shared" si="2593"/>
        <v>1.2250140516268042E-2</v>
      </c>
      <c r="AC2205" s="13">
        <f t="shared" si="2594"/>
        <v>5.6404097411043416E-4</v>
      </c>
      <c r="AD2205" s="13">
        <f t="shared" si="2595"/>
        <v>2.2101224266931081E-2</v>
      </c>
      <c r="AE2205" s="13">
        <f t="shared" si="2596"/>
        <v>1.9552069059983249E-2</v>
      </c>
      <c r="AF2205" s="13">
        <f t="shared" si="2597"/>
        <v>8.648466707302389E-3</v>
      </c>
      <c r="AG2205" s="13">
        <f t="shared" si="2598"/>
        <v>2.550317519094045E-3</v>
      </c>
      <c r="AH2205" s="13">
        <f t="shared" si="2599"/>
        <v>2.1689674561272605E-3</v>
      </c>
      <c r="AI2205" s="13">
        <f t="shared" si="2600"/>
        <v>3.4282323657188348E-3</v>
      </c>
      <c r="AJ2205" s="13">
        <f t="shared" si="2601"/>
        <v>2.7093023272804205E-3</v>
      </c>
      <c r="AK2205" s="13">
        <f t="shared" si="2602"/>
        <v>1.4274254324196946E-3</v>
      </c>
      <c r="AL2205" s="13">
        <f t="shared" si="2603"/>
        <v>3.1547449316630372E-5</v>
      </c>
      <c r="AM2205" s="13">
        <f t="shared" si="2604"/>
        <v>6.9865623976847801E-3</v>
      </c>
      <c r="AN2205" s="13">
        <f t="shared" si="2605"/>
        <v>6.180732290735816E-3</v>
      </c>
      <c r="AO2205" s="13">
        <f t="shared" si="2606"/>
        <v>2.7339233141611737E-3</v>
      </c>
      <c r="AP2205" s="13">
        <f t="shared" si="2607"/>
        <v>8.0619753303527481E-4</v>
      </c>
      <c r="AQ2205" s="13">
        <f t="shared" si="2608"/>
        <v>1.7830267739374648E-4</v>
      </c>
      <c r="AR2205" s="13">
        <f t="shared" si="2609"/>
        <v>3.8375974994750862E-4</v>
      </c>
      <c r="AS2205" s="13">
        <f t="shared" si="2610"/>
        <v>6.0656400893136517E-4</v>
      </c>
      <c r="AT2205" s="13">
        <f t="shared" si="2611"/>
        <v>4.7936227937037953E-4</v>
      </c>
      <c r="AU2205" s="13">
        <f t="shared" si="2612"/>
        <v>2.5255723660888156E-4</v>
      </c>
      <c r="AV2205" s="13">
        <f t="shared" si="2613"/>
        <v>9.9796897631307396E-5</v>
      </c>
      <c r="AW2205" s="13">
        <f t="shared" si="2614"/>
        <v>1.2253364610451629E-6</v>
      </c>
      <c r="AX2205" s="13">
        <f t="shared" si="2615"/>
        <v>1.8404732375609429E-3</v>
      </c>
      <c r="AY2205" s="13">
        <f t="shared" si="2616"/>
        <v>1.6281930543406635E-3</v>
      </c>
      <c r="AZ2205" s="13">
        <f t="shared" si="2617"/>
        <v>7.2019863372650564E-4</v>
      </c>
      <c r="BA2205" s="13">
        <f t="shared" si="2618"/>
        <v>2.1237697443749691E-4</v>
      </c>
      <c r="BB2205" s="13">
        <f t="shared" si="2619"/>
        <v>4.6970353551468984E-5</v>
      </c>
      <c r="BC2205" s="13">
        <f t="shared" si="2620"/>
        <v>8.3105585945685142E-6</v>
      </c>
      <c r="BD2205" s="13">
        <f t="shared" si="2621"/>
        <v>5.658281673142714E-5</v>
      </c>
      <c r="BE2205" s="13">
        <f t="shared" si="2622"/>
        <v>8.9433819356870217E-5</v>
      </c>
      <c r="BF2205" s="13">
        <f t="shared" si="2623"/>
        <v>7.0678772344633293E-5</v>
      </c>
      <c r="BG2205" s="13">
        <f t="shared" si="2624"/>
        <v>3.7237880823068837E-5</v>
      </c>
      <c r="BH2205" s="13">
        <f t="shared" si="2625"/>
        <v>1.4714387243085392E-5</v>
      </c>
      <c r="BI2205" s="13">
        <f t="shared" si="2626"/>
        <v>4.6514610854083677E-6</v>
      </c>
      <c r="BJ2205" s="14">
        <f t="shared" si="2627"/>
        <v>0.53590103923378118</v>
      </c>
      <c r="BK2205" s="14">
        <f t="shared" si="2628"/>
        <v>0.25404515213751738</v>
      </c>
      <c r="BL2205" s="14">
        <f t="shared" si="2629"/>
        <v>0.20058800064128796</v>
      </c>
      <c r="BM2205" s="14">
        <f t="shared" si="2630"/>
        <v>0.44595484047954959</v>
      </c>
      <c r="BN2205" s="14">
        <f t="shared" si="2631"/>
        <v>0.55275939421972986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1.3561643835616399</v>
      </c>
      <c r="F2206" s="10">
        <f>VLOOKUP(B2206,home!$B$2:$E$405,3,FALSE)</f>
        <v>2.09</v>
      </c>
      <c r="G2206" s="10">
        <f>VLOOKUP(C2206,away!$B$2:$E$405,4,FALSE)</f>
        <v>1.57</v>
      </c>
      <c r="H2206" s="10">
        <f>VLOOKUP(A2206,away!$A$2:$E$405,3,FALSE)</f>
        <v>1.0958904109589001</v>
      </c>
      <c r="I2206" s="10">
        <f>VLOOKUP(C2206,away!$B$2:$E$405,3,FALSE)</f>
        <v>0.65</v>
      </c>
      <c r="J2206" s="10">
        <f>VLOOKUP(B2206,home!$B$2:$E$405,4,FALSE)</f>
        <v>0.91</v>
      </c>
      <c r="K2206" s="12">
        <f t="shared" si="2576"/>
        <v>4.4499821917808093</v>
      </c>
      <c r="L2206" s="12">
        <f t="shared" si="2577"/>
        <v>0.64821917808218943</v>
      </c>
      <c r="M2206" s="13">
        <f t="shared" si="2578"/>
        <v>6.1077222252432922E-3</v>
      </c>
      <c r="N2206" s="13">
        <f t="shared" si="2579"/>
        <v>2.7179255134676509E-2</v>
      </c>
      <c r="O2206" s="13">
        <f t="shared" si="2580"/>
        <v>3.9591426808015277E-3</v>
      </c>
      <c r="P2206" s="13">
        <f t="shared" si="2581"/>
        <v>1.7618114424286131E-2</v>
      </c>
      <c r="Q2206" s="13">
        <f t="shared" si="2582"/>
        <v>6.0473600667588792E-2</v>
      </c>
      <c r="R2206" s="13">
        <f t="shared" si="2583"/>
        <v>1.2831961072296411E-3</v>
      </c>
      <c r="S2206" s="13">
        <f t="shared" si="2584"/>
        <v>1.2705143768013892E-2</v>
      </c>
      <c r="T2206" s="13">
        <f t="shared" si="2585"/>
        <v>3.9200147720414948E-2</v>
      </c>
      <c r="U2206" s="13">
        <f t="shared" si="2586"/>
        <v>5.7101998257343611E-3</v>
      </c>
      <c r="V2206" s="13">
        <f t="shared" si="2587"/>
        <v>4.0720886413585008E-3</v>
      </c>
      <c r="W2206" s="13">
        <f t="shared" si="2588"/>
        <v>8.9702148681211416E-2</v>
      </c>
      <c r="X2206" s="13">
        <f t="shared" si="2589"/>
        <v>5.8146653090341213E-2</v>
      </c>
      <c r="Y2206" s="13">
        <f t="shared" si="2590"/>
        <v>1.884588783722559E-2</v>
      </c>
      <c r="Z2206" s="13">
        <f t="shared" si="2591"/>
        <v>2.7726410864888762E-4</v>
      </c>
      <c r="AA2206" s="13">
        <f t="shared" si="2592"/>
        <v>1.2338203459075295E-3</v>
      </c>
      <c r="AB2206" s="13">
        <f t="shared" si="2593"/>
        <v>2.7452392835726723E-3</v>
      </c>
      <c r="AC2206" s="13">
        <f t="shared" si="2594"/>
        <v>7.3413746753226154E-4</v>
      </c>
      <c r="AD2206" s="13">
        <f t="shared" si="2595"/>
        <v>9.9793241048966294E-2</v>
      </c>
      <c r="AE2206" s="13">
        <f t="shared" si="2596"/>
        <v>6.4687892690918736E-2</v>
      </c>
      <c r="AF2206" s="13">
        <f t="shared" si="2597"/>
        <v>2.0965966315988103E-2</v>
      </c>
      <c r="AG2206" s="13">
        <f t="shared" si="2598"/>
        <v>4.5301804843495596E-3</v>
      </c>
      <c r="AH2206" s="13">
        <f t="shared" si="2599"/>
        <v>4.4931978155018199E-5</v>
      </c>
      <c r="AI2206" s="13">
        <f t="shared" si="2600"/>
        <v>1.9994650263131537E-4</v>
      </c>
      <c r="AJ2206" s="13">
        <f t="shared" si="2601"/>
        <v>4.4487918800910402E-4</v>
      </c>
      <c r="AK2206" s="13">
        <f t="shared" si="2602"/>
        <v>6.5990148804480656E-4</v>
      </c>
      <c r="AL2206" s="13">
        <f t="shared" si="2603"/>
        <v>8.4706654488523759E-5</v>
      </c>
      <c r="AM2206" s="13">
        <f t="shared" si="2604"/>
        <v>8.8815629105597912E-2</v>
      </c>
      <c r="AN2206" s="13">
        <f t="shared" si="2605"/>
        <v>5.7571994099683256E-2</v>
      </c>
      <c r="AO2206" s="13">
        <f t="shared" si="2606"/>
        <v>1.8659635347924666E-2</v>
      </c>
      <c r="AP2206" s="13">
        <f t="shared" si="2607"/>
        <v>4.0318444961816987E-3</v>
      </c>
      <c r="AQ2206" s="13">
        <f t="shared" si="2608"/>
        <v>6.5337973136752497E-4</v>
      </c>
      <c r="AR2206" s="13">
        <f t="shared" si="2609"/>
        <v>5.8251539898505579E-6</v>
      </c>
      <c r="AS2206" s="13">
        <f t="shared" si="2610"/>
        <v>2.5921831519215914E-5</v>
      </c>
      <c r="AT2206" s="13">
        <f t="shared" si="2611"/>
        <v>5.7675844319426649E-5</v>
      </c>
      <c r="AU2206" s="13">
        <f t="shared" si="2612"/>
        <v>8.555216003912366E-5</v>
      </c>
      <c r="AV2206" s="13">
        <f t="shared" si="2613"/>
        <v>9.5176397160620524E-5</v>
      </c>
      <c r="AW2206" s="13">
        <f t="shared" si="2614"/>
        <v>6.787270807170832E-6</v>
      </c>
      <c r="AX2206" s="13">
        <f t="shared" si="2615"/>
        <v>6.5871327978619998E-2</v>
      </c>
      <c r="AY2206" s="13">
        <f t="shared" si="2616"/>
        <v>4.2699058081483381E-2</v>
      </c>
      <c r="AZ2206" s="13">
        <f t="shared" si="2617"/>
        <v>1.3839174167231412E-2</v>
      </c>
      <c r="BA2206" s="13">
        <f t="shared" si="2618"/>
        <v>2.9902727013396717E-3</v>
      </c>
      <c r="BB2206" s="13">
        <f t="shared" si="2619"/>
        <v>4.8458802817600254E-4</v>
      </c>
      <c r="BC2206" s="13">
        <f t="shared" si="2620"/>
        <v>6.282385066654345E-5</v>
      </c>
      <c r="BD2206" s="13">
        <f t="shared" si="2621"/>
        <v>6.2932942191718575E-7</v>
      </c>
      <c r="BE2206" s="13">
        <f t="shared" si="2622"/>
        <v>2.8005047202951879E-6</v>
      </c>
      <c r="BF2206" s="13">
        <f t="shared" si="2623"/>
        <v>6.2310980666558414E-6</v>
      </c>
      <c r="BG2206" s="13">
        <f t="shared" si="2624"/>
        <v>9.2427584772861107E-6</v>
      </c>
      <c r="BH2206" s="13">
        <f t="shared" si="2625"/>
        <v>1.0282527656713574E-5</v>
      </c>
      <c r="BI2206" s="13">
        <f t="shared" si="2626"/>
        <v>9.1514129917738099E-6</v>
      </c>
      <c r="BJ2206" s="14">
        <f t="shared" si="2627"/>
        <v>0.77920470125995311</v>
      </c>
      <c r="BK2206" s="14">
        <f t="shared" si="2628"/>
        <v>8.4020971262405986E-2</v>
      </c>
      <c r="BL2206" s="14">
        <f t="shared" si="2629"/>
        <v>1.6589746418448854E-2</v>
      </c>
      <c r="BM2206" s="14">
        <f t="shared" si="2630"/>
        <v>0.72077938099895467</v>
      </c>
      <c r="BN2206" s="14">
        <f t="shared" si="2631"/>
        <v>0.11662103123982588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1.3561643835616399</v>
      </c>
      <c r="F2207" s="10">
        <f>VLOOKUP(B2207,home!$B$2:$E$405,3,FALSE)</f>
        <v>1.47</v>
      </c>
      <c r="G2207" s="10">
        <f>VLOOKUP(C2207,away!$B$2:$E$405,4,FALSE)</f>
        <v>0.92</v>
      </c>
      <c r="H2207" s="10">
        <f>VLOOKUP(A2207,away!$A$2:$E$405,3,FALSE)</f>
        <v>1.0958904109589001</v>
      </c>
      <c r="I2207" s="10">
        <f>VLOOKUP(C2207,away!$B$2:$E$405,3,FALSE)</f>
        <v>1.75</v>
      </c>
      <c r="J2207" s="10">
        <f>VLOOKUP(B2207,home!$B$2:$E$405,4,FALSE)</f>
        <v>0.91</v>
      </c>
      <c r="K2207" s="12">
        <f t="shared" si="2576"/>
        <v>1.834076712328762</v>
      </c>
      <c r="L2207" s="12">
        <f t="shared" si="2577"/>
        <v>1.7452054794520484</v>
      </c>
      <c r="M2207" s="13">
        <f t="shared" si="2578"/>
        <v>2.7895714843746696E-2</v>
      </c>
      <c r="N2207" s="13">
        <f t="shared" si="2579"/>
        <v>5.1162880968679575E-2</v>
      </c>
      <c r="O2207" s="13">
        <f t="shared" si="2580"/>
        <v>4.868375439853858E-2</v>
      </c>
      <c r="P2207" s="13">
        <f t="shared" si="2581"/>
        <v>8.9289740211092525E-2</v>
      </c>
      <c r="Q2207" s="13">
        <f t="shared" si="2582"/>
        <v>4.6918324260151828E-2</v>
      </c>
      <c r="R2207" s="13">
        <f t="shared" si="2583"/>
        <v>4.2481577468313651E-2</v>
      </c>
      <c r="S2207" s="13">
        <f t="shared" si="2584"/>
        <v>7.1450559267094801E-2</v>
      </c>
      <c r="T2207" s="13">
        <f t="shared" si="2585"/>
        <v>8.1882116585524953E-2</v>
      </c>
      <c r="U2207" s="13">
        <f t="shared" si="2586"/>
        <v>7.7914471937624297E-2</v>
      </c>
      <c r="V2207" s="13">
        <f t="shared" si="2587"/>
        <v>2.5411317794115155E-2</v>
      </c>
      <c r="W2207" s="13">
        <f t="shared" si="2588"/>
        <v>2.8683935302344681E-2</v>
      </c>
      <c r="X2207" s="13">
        <f t="shared" si="2589"/>
        <v>5.0059361061899989E-2</v>
      </c>
      <c r="Y2207" s="13">
        <f t="shared" si="2590"/>
        <v>4.3681935611548192E-2</v>
      </c>
      <c r="Z2207" s="13">
        <f t="shared" si="2591"/>
        <v>2.4713027257822553E-2</v>
      </c>
      <c r="AA2207" s="13">
        <f t="shared" si="2592"/>
        <v>4.5325587784718263E-2</v>
      </c>
      <c r="AB2207" s="13">
        <f t="shared" si="2593"/>
        <v>4.1565302514282393E-2</v>
      </c>
      <c r="AC2207" s="13">
        <f t="shared" si="2594"/>
        <v>5.0835988093675937E-3</v>
      </c>
      <c r="AD2207" s="13">
        <f t="shared" si="2595"/>
        <v>1.3152134438993818E-2</v>
      </c>
      <c r="AE2207" s="13">
        <f t="shared" si="2596"/>
        <v>2.2953177089422006E-2</v>
      </c>
      <c r="AF2207" s="13">
        <f t="shared" si="2597"/>
        <v>2.0029005213646252E-2</v>
      </c>
      <c r="AG2207" s="13">
        <f t="shared" si="2598"/>
        <v>1.1651576548943028E-2</v>
      </c>
      <c r="AH2207" s="13">
        <f t="shared" si="2599"/>
        <v>1.0782327646049944E-2</v>
      </c>
      <c r="AI2207" s="13">
        <f t="shared" si="2600"/>
        <v>1.9775616040318796E-2</v>
      </c>
      <c r="AJ2207" s="13">
        <f t="shared" si="2601"/>
        <v>1.8134998425751923E-2</v>
      </c>
      <c r="AK2207" s="13">
        <f t="shared" si="2602"/>
        <v>1.1086992763596785E-2</v>
      </c>
      <c r="AL2207" s="13">
        <f t="shared" si="2603"/>
        <v>6.5087160457206051E-4</v>
      </c>
      <c r="AM2207" s="13">
        <f t="shared" si="2604"/>
        <v>4.8244046983951317E-3</v>
      </c>
      <c r="AN2207" s="13">
        <f t="shared" si="2605"/>
        <v>8.4195775147333906E-3</v>
      </c>
      <c r="AO2207" s="13">
        <f t="shared" si="2606"/>
        <v>7.3469464066919874E-3</v>
      </c>
      <c r="AP2207" s="13">
        <f t="shared" si="2607"/>
        <v>4.2739770420664649E-3</v>
      </c>
      <c r="AQ2207" s="13">
        <f t="shared" si="2608"/>
        <v>1.8647420382166642E-3</v>
      </c>
      <c r="AR2207" s="13">
        <f t="shared" si="2609"/>
        <v>3.7634754578267332E-3</v>
      </c>
      <c r="AS2207" s="13">
        <f t="shared" si="2610"/>
        <v>6.9025026946208353E-3</v>
      </c>
      <c r="AT2207" s="13">
        <f t="shared" si="2611"/>
        <v>6.3298597244953033E-3</v>
      </c>
      <c r="AU2207" s="13">
        <f t="shared" si="2612"/>
        <v>3.8698161043348627E-3</v>
      </c>
      <c r="AV2207" s="13">
        <f t="shared" si="2613"/>
        <v>1.7743848994888462E-3</v>
      </c>
      <c r="AW2207" s="13">
        <f t="shared" si="2614"/>
        <v>5.7870453907570906E-5</v>
      </c>
      <c r="AX2207" s="13">
        <f t="shared" si="2615"/>
        <v>1.474721384695996E-3</v>
      </c>
      <c r="AY2207" s="13">
        <f t="shared" si="2616"/>
        <v>2.5736918412365647E-3</v>
      </c>
      <c r="AZ2207" s="13">
        <f t="shared" si="2617"/>
        <v>2.2458105518735421E-3</v>
      </c>
      <c r="BA2207" s="13">
        <f t="shared" si="2618"/>
        <v>1.3064669603136448E-3</v>
      </c>
      <c r="BB2207" s="13">
        <f t="shared" si="2619"/>
        <v>5.7001332446560908E-4</v>
      </c>
      <c r="BC2207" s="13">
        <f t="shared" si="2620"/>
        <v>1.9895807544361181E-4</v>
      </c>
      <c r="BD2207" s="13">
        <f t="shared" si="2621"/>
        <v>1.0946729984637538E-3</v>
      </c>
      <c r="BE2207" s="13">
        <f t="shared" si="2622"/>
        <v>2.007714254097469E-3</v>
      </c>
      <c r="BF2207" s="13">
        <f t="shared" si="2623"/>
        <v>1.8411509792253399E-3</v>
      </c>
      <c r="BG2207" s="13">
        <f t="shared" si="2624"/>
        <v>1.1256040449594972E-3</v>
      </c>
      <c r="BH2207" s="13">
        <f t="shared" si="2625"/>
        <v>5.1611104154081786E-4</v>
      </c>
      <c r="BI2207" s="13">
        <f t="shared" si="2626"/>
        <v>1.893174484531512E-4</v>
      </c>
      <c r="BJ2207" s="14">
        <f t="shared" si="2627"/>
        <v>0.40527375691928702</v>
      </c>
      <c r="BK2207" s="14">
        <f t="shared" si="2628"/>
        <v>0.2223554943712254</v>
      </c>
      <c r="BL2207" s="14">
        <f t="shared" si="2629"/>
        <v>0.34516523862670112</v>
      </c>
      <c r="BM2207" s="14">
        <f t="shared" si="2630"/>
        <v>0.68855970363718444</v>
      </c>
      <c r="BN2207" s="14">
        <f t="shared" si="2631"/>
        <v>0.30643199215052291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1.3561643835616399</v>
      </c>
      <c r="F2208" s="10">
        <f>VLOOKUP(B2208,home!$B$2:$E$405,3,FALSE)</f>
        <v>1.38</v>
      </c>
      <c r="G2208" s="10">
        <f>VLOOKUP(C2208,away!$B$2:$E$405,4,FALSE)</f>
        <v>1.2</v>
      </c>
      <c r="H2208" s="10">
        <f>VLOOKUP(A2208,away!$A$2:$E$405,3,FALSE)</f>
        <v>1.0958904109589001</v>
      </c>
      <c r="I2208" s="10">
        <f>VLOOKUP(C2208,away!$B$2:$E$405,3,FALSE)</f>
        <v>0.65</v>
      </c>
      <c r="J2208" s="10">
        <f>VLOOKUP(B2208,home!$B$2:$E$405,4,FALSE)</f>
        <v>1.1399999999999999</v>
      </c>
      <c r="K2208" s="12">
        <f t="shared" si="2576"/>
        <v>2.2458082191780755</v>
      </c>
      <c r="L2208" s="12">
        <f t="shared" si="2577"/>
        <v>0.81205479452054496</v>
      </c>
      <c r="M2208" s="13">
        <f t="shared" si="2578"/>
        <v>4.6988000719944363E-2</v>
      </c>
      <c r="N2208" s="13">
        <f t="shared" si="2579"/>
        <v>0.10552603821959637</v>
      </c>
      <c r="O2208" s="13">
        <f t="shared" si="2580"/>
        <v>3.8156831269565643E-2</v>
      </c>
      <c r="P2208" s="13">
        <f t="shared" si="2581"/>
        <v>8.5692925282981516E-2</v>
      </c>
      <c r="Q2208" s="13">
        <f t="shared" si="2582"/>
        <v>0.11849562198543466</v>
      </c>
      <c r="R2208" s="13">
        <f t="shared" si="2583"/>
        <v>1.5492718888081115E-2</v>
      </c>
      <c r="S2208" s="13">
        <f t="shared" si="2584"/>
        <v>3.9069961112634395E-2</v>
      </c>
      <c r="T2208" s="13">
        <f t="shared" si="2585"/>
        <v>9.6224937962966328E-2</v>
      </c>
      <c r="U2208" s="13">
        <f t="shared" si="2586"/>
        <v>3.4793675416267981E-2</v>
      </c>
      <c r="V2208" s="13">
        <f t="shared" si="2587"/>
        <v>7.9169603755475E-3</v>
      </c>
      <c r="W2208" s="13">
        <f t="shared" si="2588"/>
        <v>8.87061472638358E-2</v>
      </c>
      <c r="X2208" s="13">
        <f t="shared" si="2589"/>
        <v>7.2034252189043385E-2</v>
      </c>
      <c r="Y2208" s="13">
        <f t="shared" si="2590"/>
        <v>2.9247879929907371E-2</v>
      </c>
      <c r="Z2208" s="13">
        <f t="shared" si="2591"/>
        <v>4.1936455510750911E-3</v>
      </c>
      <c r="AA2208" s="13">
        <f t="shared" si="2592"/>
        <v>9.4181236469240096E-3</v>
      </c>
      <c r="AB2208" s="13">
        <f t="shared" si="2593"/>
        <v>1.057564974774867E-2</v>
      </c>
      <c r="AC2208" s="13">
        <f t="shared" si="2594"/>
        <v>9.023946054515712E-4</v>
      </c>
      <c r="AD2208" s="13">
        <f t="shared" si="2595"/>
        <v>4.9804248654185819E-2</v>
      </c>
      <c r="AE2208" s="13">
        <f t="shared" si="2596"/>
        <v>4.0443778907125E-2</v>
      </c>
      <c r="AF2208" s="13">
        <f t="shared" si="2597"/>
        <v>1.6421282285029867E-2</v>
      </c>
      <c r="AG2208" s="13">
        <f t="shared" si="2598"/>
        <v>4.4449936705779312E-3</v>
      </c>
      <c r="AH2208" s="13">
        <f t="shared" si="2599"/>
        <v>8.5136749406757018E-4</v>
      </c>
      <c r="AI2208" s="13">
        <f t="shared" si="2600"/>
        <v>1.9120081157179905E-3</v>
      </c>
      <c r="AJ2208" s="13">
        <f t="shared" si="2601"/>
        <v>2.1470017707073243E-3</v>
      </c>
      <c r="AK2208" s="13">
        <f t="shared" si="2602"/>
        <v>1.60725140774813E-3</v>
      </c>
      <c r="AL2208" s="13">
        <f t="shared" si="2603"/>
        <v>6.5828579480636945E-5</v>
      </c>
      <c r="AM2208" s="13">
        <f t="shared" si="2604"/>
        <v>2.2370158195511823E-2</v>
      </c>
      <c r="AN2208" s="13">
        <f t="shared" si="2605"/>
        <v>1.8165794216848441E-2</v>
      </c>
      <c r="AO2208" s="13">
        <f t="shared" si="2606"/>
        <v>7.375810145032682E-3</v>
      </c>
      <c r="AP2208" s="13">
        <f t="shared" si="2607"/>
        <v>1.9965206639156884E-3</v>
      </c>
      <c r="AQ2208" s="13">
        <f t="shared" si="2608"/>
        <v>4.0532104437301903E-4</v>
      </c>
      <c r="AR2208" s="13">
        <f t="shared" si="2609"/>
        <v>1.3827141109130242E-4</v>
      </c>
      <c r="AS2208" s="13">
        <f t="shared" si="2610"/>
        <v>3.1053107150619751E-4</v>
      </c>
      <c r="AT2208" s="13">
        <f t="shared" si="2611"/>
        <v>3.4869661634939661E-4</v>
      </c>
      <c r="AU2208" s="13">
        <f t="shared" si="2612"/>
        <v>2.6103524233235298E-4</v>
      </c>
      <c r="AV2208" s="13">
        <f t="shared" si="2613"/>
        <v>1.4655877318128481E-4</v>
      </c>
      <c r="AW2208" s="13">
        <f t="shared" si="2614"/>
        <v>3.3348014720588519E-6</v>
      </c>
      <c r="AX2208" s="13">
        <f t="shared" si="2615"/>
        <v>8.3731808566323632E-3</v>
      </c>
      <c r="AY2208" s="13">
        <f t="shared" si="2616"/>
        <v>6.7994816600159547E-3</v>
      </c>
      <c r="AZ2208" s="13">
        <f t="shared" si="2617"/>
        <v>2.7607758411352348E-3</v>
      </c>
      <c r="BA2208" s="13">
        <f t="shared" si="2618"/>
        <v>7.4730041946345258E-4</v>
      </c>
      <c r="BB2208" s="13">
        <f t="shared" si="2619"/>
        <v>1.5171222214312773E-4</v>
      </c>
      <c r="BC2208" s="13">
        <f t="shared" si="2620"/>
        <v>2.463972747573858E-5</v>
      </c>
      <c r="BD2208" s="13">
        <f t="shared" si="2621"/>
        <v>1.8713993720302227E-5</v>
      </c>
      <c r="BE2208" s="13">
        <f t="shared" si="2622"/>
        <v>4.202804091070163E-5</v>
      </c>
      <c r="BF2208" s="13">
        <f t="shared" si="2623"/>
        <v>4.719345985660308E-5</v>
      </c>
      <c r="BG2208" s="13">
        <f t="shared" si="2624"/>
        <v>3.5329153345803246E-5</v>
      </c>
      <c r="BH2208" s="13">
        <f t="shared" si="2625"/>
        <v>1.9835625740151893E-5</v>
      </c>
      <c r="BI2208" s="13">
        <f t="shared" si="2626"/>
        <v>8.9094022639546638E-6</v>
      </c>
      <c r="BJ2208" s="14">
        <f t="shared" si="2627"/>
        <v>0.69051987606025</v>
      </c>
      <c r="BK2208" s="14">
        <f t="shared" si="2628"/>
        <v>0.18743555233605597</v>
      </c>
      <c r="BL2208" s="14">
        <f t="shared" si="2629"/>
        <v>0.11633173054712651</v>
      </c>
      <c r="BM2208" s="14">
        <f t="shared" si="2630"/>
        <v>0.58133252127036006</v>
      </c>
      <c r="BN2208" s="14">
        <f t="shared" si="2631"/>
        <v>0.41035213636560369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1.3561643835616399</v>
      </c>
      <c r="F2209" s="10">
        <f>VLOOKUP(B2209,home!$B$2:$E$405,3,FALSE)</f>
        <v>1.1599999999999999</v>
      </c>
      <c r="G2209" s="10">
        <f>VLOOKUP(C2209,away!$B$2:$E$405,4,FALSE)</f>
        <v>0.92</v>
      </c>
      <c r="H2209" s="10">
        <f>VLOOKUP(A2209,away!$A$2:$E$405,3,FALSE)</f>
        <v>1.0958904109589001</v>
      </c>
      <c r="I2209" s="10">
        <f>VLOOKUP(C2209,away!$B$2:$E$405,3,FALSE)</f>
        <v>1.29</v>
      </c>
      <c r="J2209" s="10">
        <f>VLOOKUP(B2209,home!$B$2:$E$405,4,FALSE)</f>
        <v>0.52</v>
      </c>
      <c r="K2209" s="12">
        <f t="shared" si="2576"/>
        <v>1.4472986301369821</v>
      </c>
      <c r="L2209" s="12">
        <f t="shared" si="2577"/>
        <v>0.73512328767123025</v>
      </c>
      <c r="M2209" s="13">
        <f t="shared" si="2578"/>
        <v>0.11276808460989203</v>
      </c>
      <c r="N2209" s="13">
        <f t="shared" si="2579"/>
        <v>0.16320909437906805</v>
      </c>
      <c r="O2209" s="13">
        <f t="shared" si="2580"/>
        <v>8.2898445102811288E-2</v>
      </c>
      <c r="P2209" s="13">
        <f t="shared" si="2581"/>
        <v>0.1199788060377846</v>
      </c>
      <c r="Q2209" s="13">
        <f t="shared" si="2582"/>
        <v>0.11810614936036132</v>
      </c>
      <c r="R2209" s="13">
        <f t="shared" si="2583"/>
        <v>3.0470288753405812E-2</v>
      </c>
      <c r="S2209" s="13">
        <f t="shared" si="2584"/>
        <v>3.1912650525301227E-2</v>
      </c>
      <c r="T2209" s="13">
        <f t="shared" si="2585"/>
        <v>8.6822580811978176E-2</v>
      </c>
      <c r="U2209" s="13">
        <f t="shared" si="2586"/>
        <v>4.4099607172682527E-2</v>
      </c>
      <c r="V2209" s="13">
        <f t="shared" si="2587"/>
        <v>3.7725820906116488E-3</v>
      </c>
      <c r="W2209" s="13">
        <f t="shared" si="2588"/>
        <v>5.6978289393334901E-2</v>
      </c>
      <c r="X2209" s="13">
        <f t="shared" si="2589"/>
        <v>4.188606742471114E-2</v>
      </c>
      <c r="Y2209" s="13">
        <f t="shared" si="2590"/>
        <v>1.5395711796436234E-2</v>
      </c>
      <c r="Z2209" s="13">
        <f t="shared" si="2591"/>
        <v>7.4664729482317969E-3</v>
      </c>
      <c r="AA2209" s="13">
        <f t="shared" si="2592"/>
        <v>1.0806216069930714E-2</v>
      </c>
      <c r="AB2209" s="13">
        <f t="shared" si="2593"/>
        <v>7.8199108574874832E-3</v>
      </c>
      <c r="AC2209" s="13">
        <f t="shared" si="2594"/>
        <v>2.5086325204341661E-4</v>
      </c>
      <c r="AD2209" s="13">
        <f t="shared" si="2595"/>
        <v>2.0616150046630529E-2</v>
      </c>
      <c r="AE2209" s="13">
        <f t="shared" si="2596"/>
        <v>1.5155412001402422E-2</v>
      </c>
      <c r="AF2209" s="13">
        <f t="shared" si="2597"/>
        <v>5.5705481482414831E-3</v>
      </c>
      <c r="AG2209" s="13">
        <f t="shared" si="2598"/>
        <v>1.3650132229553876E-3</v>
      </c>
      <c r="AH2209" s="13">
        <f t="shared" si="2599"/>
        <v>1.3721945352531155E-3</v>
      </c>
      <c r="AI2209" s="13">
        <f t="shared" si="2600"/>
        <v>1.985975271153287E-3</v>
      </c>
      <c r="AJ2209" s="13">
        <f t="shared" si="2601"/>
        <v>1.4371496447130371E-3</v>
      </c>
      <c r="AK2209" s="13">
        <f t="shared" si="2602"/>
        <v>6.9332823736500959E-4</v>
      </c>
      <c r="AL2209" s="13">
        <f t="shared" si="2603"/>
        <v>1.067616730852401E-5</v>
      </c>
      <c r="AM2209" s="13">
        <f t="shared" si="2604"/>
        <v>5.9675451442373698E-3</v>
      </c>
      <c r="AN2209" s="13">
        <f t="shared" si="2605"/>
        <v>4.3868814057582608E-3</v>
      </c>
      <c r="AO2209" s="13">
        <f t="shared" si="2606"/>
        <v>1.6124493408124004E-3</v>
      </c>
      <c r="AP2209" s="13">
        <f t="shared" si="2607"/>
        <v>3.9511635354043991E-4</v>
      </c>
      <c r="AQ2209" s="13">
        <f t="shared" si="2608"/>
        <v>7.2614808206829078E-5</v>
      </c>
      <c r="AR2209" s="13">
        <f t="shared" si="2609"/>
        <v>2.0174643161595331E-4</v>
      </c>
      <c r="AS2209" s="13">
        <f t="shared" si="2610"/>
        <v>2.9198733411279359E-4</v>
      </c>
      <c r="AT2209" s="13">
        <f t="shared" si="2611"/>
        <v>2.1129643433939776E-4</v>
      </c>
      <c r="AU2209" s="13">
        <f t="shared" si="2612"/>
        <v>1.0193634665741303E-4</v>
      </c>
      <c r="AV2209" s="13">
        <f t="shared" si="2613"/>
        <v>3.6883083719610596E-5</v>
      </c>
      <c r="AW2209" s="13">
        <f t="shared" si="2614"/>
        <v>3.155231304947451E-7</v>
      </c>
      <c r="AX2209" s="13">
        <f t="shared" si="2615"/>
        <v>1.4394699854225587E-3</v>
      </c>
      <c r="AY2209" s="13">
        <f t="shared" si="2616"/>
        <v>1.0581879081878892E-3</v>
      </c>
      <c r="AZ2209" s="13">
        <f t="shared" si="2617"/>
        <v>3.8894928702051145E-4</v>
      </c>
      <c r="BA2209" s="13">
        <f t="shared" si="2618"/>
        <v>9.5308559537299784E-5</v>
      </c>
      <c r="BB2209" s="13">
        <f t="shared" si="2619"/>
        <v>1.7515885407567248E-5</v>
      </c>
      <c r="BC2209" s="13">
        <f t="shared" si="2620"/>
        <v>2.575267053456674E-6</v>
      </c>
      <c r="BD2209" s="13">
        <f t="shared" si="2621"/>
        <v>2.4718083347576419E-5</v>
      </c>
      <c r="BE2209" s="13">
        <f t="shared" si="2622"/>
        <v>3.5774448168559108E-5</v>
      </c>
      <c r="BF2209" s="13">
        <f t="shared" si="2623"/>
        <v>2.5888154914131033E-5</v>
      </c>
      <c r="BG2209" s="13">
        <f t="shared" si="2624"/>
        <v>1.2489297047998607E-5</v>
      </c>
      <c r="BH2209" s="13">
        <f t="shared" si="2625"/>
        <v>4.5189356272355588E-6</v>
      </c>
      <c r="BI2209" s="13">
        <f t="shared" si="2626"/>
        <v>1.3080498685950456E-6</v>
      </c>
      <c r="BJ2209" s="14">
        <f t="shared" si="2627"/>
        <v>0.54054163053030413</v>
      </c>
      <c r="BK2209" s="14">
        <f t="shared" si="2628"/>
        <v>0.26975185059112938</v>
      </c>
      <c r="BL2209" s="14">
        <f t="shared" si="2629"/>
        <v>0.18253166224422149</v>
      </c>
      <c r="BM2209" s="14">
        <f t="shared" si="2630"/>
        <v>0.37180287568550641</v>
      </c>
      <c r="BN2209" s="14">
        <f t="shared" si="2631"/>
        <v>0.62743086824332317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1.3434343434343401</v>
      </c>
      <c r="F2210" s="10">
        <f>VLOOKUP(B2210,home!$B$2:$E$405,3,FALSE)</f>
        <v>1.24</v>
      </c>
      <c r="G2210" s="10">
        <f>VLOOKUP(C2210,away!$B$2:$E$405,4,FALSE)</f>
        <v>0.91</v>
      </c>
      <c r="H2210" s="10">
        <f>VLOOKUP(A2210,away!$A$2:$E$405,3,FALSE)</f>
        <v>0.98989898989898994</v>
      </c>
      <c r="I2210" s="10">
        <f>VLOOKUP(C2210,away!$B$2:$E$405,3,FALSE)</f>
        <v>0.83</v>
      </c>
      <c r="J2210" s="10">
        <f>VLOOKUP(B2210,home!$B$2:$E$405,4,FALSE)</f>
        <v>1.68</v>
      </c>
      <c r="K2210" s="12">
        <f t="shared" si="2576"/>
        <v>1.5159313131313095</v>
      </c>
      <c r="L2210" s="12">
        <f t="shared" si="2577"/>
        <v>1.3803151515151515</v>
      </c>
      <c r="M2210" s="13">
        <f t="shared" si="2578"/>
        <v>5.5230139755415915E-2</v>
      </c>
      <c r="N2210" s="13">
        <f t="shared" si="2579"/>
        <v>8.3725098283853383E-2</v>
      </c>
      <c r="O2210" s="13">
        <f t="shared" si="2580"/>
        <v>7.6234998724699909E-2</v>
      </c>
      <c r="P2210" s="13">
        <f t="shared" si="2581"/>
        <v>0.11556702172329804</v>
      </c>
      <c r="Q2210" s="13">
        <f t="shared" si="2582"/>
        <v>6.3460749091744914E-2</v>
      </c>
      <c r="R2210" s="13">
        <f t="shared" si="2583"/>
        <v>5.261416190772078E-2</v>
      </c>
      <c r="S2210" s="13">
        <f t="shared" si="2584"/>
        <v>6.0454928093331362E-2</v>
      </c>
      <c r="T2210" s="13">
        <f t="shared" si="2585"/>
        <v>8.7595833497836895E-2</v>
      </c>
      <c r="U2210" s="13">
        <f t="shared" si="2586"/>
        <v>7.9759455550074479E-2</v>
      </c>
      <c r="V2210" s="13">
        <f t="shared" si="2587"/>
        <v>1.4055521977235731E-2</v>
      </c>
      <c r="W2210" s="13">
        <f t="shared" si="2588"/>
        <v>3.2067378900981797E-2</v>
      </c>
      <c r="X2210" s="13">
        <f t="shared" si="2589"/>
        <v>4.4263088966402464E-2</v>
      </c>
      <c r="Y2210" s="13">
        <f t="shared" si="2590"/>
        <v>3.0548506176594225E-2</v>
      </c>
      <c r="Z2210" s="13">
        <f t="shared" si="2591"/>
        <v>2.4208041621832769E-2</v>
      </c>
      <c r="AA2210" s="13">
        <f t="shared" si="2592"/>
        <v>3.6697728324122339E-2</v>
      </c>
      <c r="AB2210" s="13">
        <f t="shared" si="2593"/>
        <v>2.7815617743661421E-2</v>
      </c>
      <c r="AC2210" s="13">
        <f t="shared" si="2594"/>
        <v>1.8381661952025603E-3</v>
      </c>
      <c r="AD2210" s="13">
        <f t="shared" si="2595"/>
        <v>1.2152985951511151E-2</v>
      </c>
      <c r="AE2210" s="13">
        <f t="shared" si="2596"/>
        <v>1.6774950645021623E-2</v>
      </c>
      <c r="AF2210" s="13">
        <f t="shared" si="2597"/>
        <v>1.1577359270621108E-2</v>
      </c>
      <c r="AG2210" s="13">
        <f t="shared" si="2598"/>
        <v>5.3268014719242383E-3</v>
      </c>
      <c r="AH2210" s="13">
        <f t="shared" si="2599"/>
        <v>8.3536816597813025E-3</v>
      </c>
      <c r="AI2210" s="13">
        <f t="shared" si="2600"/>
        <v>1.2663607607993206E-2</v>
      </c>
      <c r="AJ2210" s="13">
        <f t="shared" si="2601"/>
        <v>9.5985796550823923E-3</v>
      </c>
      <c r="AK2210" s="13">
        <f t="shared" si="2602"/>
        <v>4.8502624869081728E-3</v>
      </c>
      <c r="AL2210" s="13">
        <f t="shared" si="2603"/>
        <v>1.5385178712402225E-4</v>
      </c>
      <c r="AM2210" s="13">
        <f t="shared" si="2604"/>
        <v>3.6846183903881326E-3</v>
      </c>
      <c r="AN2210" s="13">
        <f t="shared" si="2605"/>
        <v>5.0859345918041095E-3</v>
      </c>
      <c r="AO2210" s="13">
        <f t="shared" si="2606"/>
        <v>3.51009628834112E-3</v>
      </c>
      <c r="AP2210" s="13">
        <f t="shared" si="2607"/>
        <v>1.6150130300247811E-3</v>
      </c>
      <c r="AQ2210" s="13">
        <f t="shared" si="2608"/>
        <v>5.5730673880940019E-4</v>
      </c>
      <c r="AR2210" s="13">
        <f t="shared" si="2609"/>
        <v>2.3061426731860713E-3</v>
      </c>
      <c r="AS2210" s="13">
        <f t="shared" si="2610"/>
        <v>3.495953890831109E-3</v>
      </c>
      <c r="AT2210" s="13">
        <f t="shared" si="2611"/>
        <v>2.6498129861870575E-3</v>
      </c>
      <c r="AU2210" s="13">
        <f t="shared" si="2612"/>
        <v>1.3389781599009803E-3</v>
      </c>
      <c r="AV2210" s="13">
        <f t="shared" si="2613"/>
        <v>5.074497300482097E-4</v>
      </c>
      <c r="AW2210" s="13">
        <f t="shared" si="2614"/>
        <v>8.9424768309220084E-6</v>
      </c>
      <c r="AX2210" s="13">
        <f t="shared" si="2615"/>
        <v>9.3093806582147476E-4</v>
      </c>
      <c r="AY2210" s="13">
        <f t="shared" si="2616"/>
        <v>1.2849879173755911E-3</v>
      </c>
      <c r="AZ2210" s="13">
        <f t="shared" si="2617"/>
        <v>8.8684414593371414E-4</v>
      </c>
      <c r="BA2210" s="13">
        <f t="shared" si="2618"/>
        <v>4.0804147055493984E-4</v>
      </c>
      <c r="BB2210" s="13">
        <f t="shared" si="2619"/>
        <v>1.4080645606337684E-4</v>
      </c>
      <c r="BC2210" s="13">
        <f t="shared" si="2620"/>
        <v>3.8871456947086256E-5</v>
      </c>
      <c r="BD2210" s="13">
        <f t="shared" si="2621"/>
        <v>5.3053394555906477E-4</v>
      </c>
      <c r="BE2210" s="13">
        <f t="shared" si="2622"/>
        <v>8.0425302075208766E-4</v>
      </c>
      <c r="BF2210" s="13">
        <f t="shared" si="2623"/>
        <v>6.0959616891926736E-4</v>
      </c>
      <c r="BG2210" s="13">
        <f t="shared" si="2624"/>
        <v>3.0803530694320009E-4</v>
      </c>
      <c r="BH2210" s="13">
        <f t="shared" si="2625"/>
        <v>1.1674009183630287E-4</v>
      </c>
      <c r="BI2210" s="13">
        <f t="shared" si="2626"/>
        <v>3.5393992142495267E-5</v>
      </c>
      <c r="BJ2210" s="14">
        <f t="shared" si="2627"/>
        <v>0.40563621080855544</v>
      </c>
      <c r="BK2210" s="14">
        <f t="shared" si="2628"/>
        <v>0.24858461744898319</v>
      </c>
      <c r="BL2210" s="14">
        <f t="shared" si="2629"/>
        <v>0.32129098362634984</v>
      </c>
      <c r="BM2210" s="14">
        <f t="shared" si="2630"/>
        <v>0.55161163857844353</v>
      </c>
      <c r="BN2210" s="14">
        <f t="shared" si="2631"/>
        <v>0.44683216948673293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1.3434343434343401</v>
      </c>
      <c r="F2211" s="10">
        <f>VLOOKUP(B2211,home!$B$2:$E$405,3,FALSE)</f>
        <v>1.27</v>
      </c>
      <c r="G2211" s="10">
        <f>VLOOKUP(C2211,away!$B$2:$E$405,4,FALSE)</f>
        <v>0.57999999999999996</v>
      </c>
      <c r="H2211" s="10">
        <f>VLOOKUP(A2211,away!$A$2:$E$405,3,FALSE)</f>
        <v>0.98989898989898994</v>
      </c>
      <c r="I2211" s="10">
        <f>VLOOKUP(C2211,away!$B$2:$E$405,3,FALSE)</f>
        <v>1.32</v>
      </c>
      <c r="J2211" s="10">
        <f>VLOOKUP(B2211,home!$B$2:$E$405,4,FALSE)</f>
        <v>2.02</v>
      </c>
      <c r="K2211" s="12">
        <f t="shared" si="2576"/>
        <v>0.98957373737373489</v>
      </c>
      <c r="L2211" s="12">
        <f t="shared" si="2577"/>
        <v>2.6394666666666673</v>
      </c>
      <c r="M2211" s="13">
        <f t="shared" si="2578"/>
        <v>2.6541641444597749E-2</v>
      </c>
      <c r="N2211" s="13">
        <f t="shared" si="2579"/>
        <v>2.6264911320364213E-2</v>
      </c>
      <c r="O2211" s="13">
        <f t="shared" si="2580"/>
        <v>7.0055777871634292E-2</v>
      </c>
      <c r="P2211" s="13">
        <f t="shared" si="2581"/>
        <v>6.9325357933057344E-2</v>
      </c>
      <c r="Q2211" s="13">
        <f t="shared" si="2582"/>
        <v>1.2995533228541261E-2</v>
      </c>
      <c r="R2211" s="13">
        <f t="shared" si="2583"/>
        <v>9.2454945249791531E-2</v>
      </c>
      <c r="S2211" s="13">
        <f t="shared" si="2584"/>
        <v>4.5268538332288451E-2</v>
      </c>
      <c r="T2211" s="13">
        <f t="shared" si="2585"/>
        <v>3.4301276772293714E-2</v>
      </c>
      <c r="U2211" s="13">
        <f t="shared" si="2586"/>
        <v>9.1490985709520245E-2</v>
      </c>
      <c r="V2211" s="13">
        <f t="shared" si="2587"/>
        <v>1.3137668677027259E-2</v>
      </c>
      <c r="W2211" s="13">
        <f t="shared" si="2588"/>
        <v>4.2866794620440461E-3</v>
      </c>
      <c r="X2211" s="13">
        <f t="shared" si="2589"/>
        <v>1.131454755074986E-2</v>
      </c>
      <c r="Y2211" s="13">
        <f t="shared" si="2590"/>
        <v>1.4932185554309621E-2</v>
      </c>
      <c r="Z2211" s="13">
        <f t="shared" si="2591"/>
        <v>8.1343915385105478E-2</v>
      </c>
      <c r="AA2211" s="13">
        <f t="shared" si="2592"/>
        <v>8.0495802360251695E-2</v>
      </c>
      <c r="AB2211" s="13">
        <f t="shared" si="2593"/>
        <v>3.9828265992265875E-2</v>
      </c>
      <c r="AC2211" s="13">
        <f t="shared" si="2594"/>
        <v>2.1446808059656774E-3</v>
      </c>
      <c r="AD2211" s="13">
        <f t="shared" si="2595"/>
        <v>1.0604963540445393E-3</v>
      </c>
      <c r="AE2211" s="13">
        <f t="shared" si="2596"/>
        <v>2.7991447766220943E-3</v>
      </c>
      <c r="AF2211" s="13">
        <f t="shared" si="2597"/>
        <v>3.6941246665340667E-3</v>
      </c>
      <c r="AG2211" s="13">
        <f t="shared" si="2598"/>
        <v>3.2501729732759286E-3</v>
      </c>
      <c r="AH2211" s="13">
        <f t="shared" si="2599"/>
        <v>5.3676138298784967E-2</v>
      </c>
      <c r="AI2211" s="13">
        <f t="shared" si="2600"/>
        <v>5.3116496784118117E-2</v>
      </c>
      <c r="AJ2211" s="13">
        <f t="shared" si="2601"/>
        <v>2.6281345119429859E-2</v>
      </c>
      <c r="AK2211" s="13">
        <f t="shared" si="2602"/>
        <v>8.6691096376810585E-3</v>
      </c>
      <c r="AL2211" s="13">
        <f t="shared" si="2603"/>
        <v>2.2407169479111587E-4</v>
      </c>
      <c r="AM2211" s="13">
        <f t="shared" si="2604"/>
        <v>2.0988786810861491E-4</v>
      </c>
      <c r="AN2211" s="13">
        <f t="shared" si="2605"/>
        <v>5.5399203161041893E-4</v>
      </c>
      <c r="AO2211" s="13">
        <f t="shared" si="2606"/>
        <v>7.3112175051732379E-4</v>
      </c>
      <c r="AP2211" s="13">
        <f t="shared" si="2607"/>
        <v>6.4325716325515315E-4</v>
      </c>
      <c r="AQ2211" s="13">
        <f t="shared" si="2608"/>
        <v>4.2446396012663394E-4</v>
      </c>
      <c r="AR2211" s="13">
        <f t="shared" si="2609"/>
        <v>2.8335275567006594E-2</v>
      </c>
      <c r="AS2211" s="13">
        <f t="shared" si="2610"/>
        <v>2.8039844542357393E-2</v>
      </c>
      <c r="AT2211" s="13">
        <f t="shared" si="2611"/>
        <v>1.387374687957956E-2</v>
      </c>
      <c r="AU2211" s="13">
        <f t="shared" si="2612"/>
        <v>4.57636518366758E-3</v>
      </c>
      <c r="AV2211" s="13">
        <f t="shared" si="2613"/>
        <v>1.1321626995972414E-3</v>
      </c>
      <c r="AW2211" s="13">
        <f t="shared" si="2614"/>
        <v>1.6257315756791062E-5</v>
      </c>
      <c r="AX2211" s="13">
        <f t="shared" si="2615"/>
        <v>3.4616587012274586E-5</v>
      </c>
      <c r="AY2211" s="13">
        <f t="shared" si="2616"/>
        <v>9.1369327532665051E-5</v>
      </c>
      <c r="AZ2211" s="13">
        <f t="shared" si="2617"/>
        <v>1.2058314718910922E-4</v>
      </c>
      <c r="BA2211" s="13">
        <f t="shared" si="2618"/>
        <v>1.0609173252247139E-4</v>
      </c>
      <c r="BB2211" s="13">
        <f t="shared" si="2619"/>
        <v>7.0006397900494827E-5</v>
      </c>
      <c r="BC2211" s="13">
        <f t="shared" si="2620"/>
        <v>3.6955910742351883E-5</v>
      </c>
      <c r="BD2211" s="13">
        <f t="shared" si="2621"/>
        <v>1.2465002558321388E-2</v>
      </c>
      <c r="BE2211" s="13">
        <f t="shared" si="2622"/>
        <v>1.2335039168011265E-2</v>
      </c>
      <c r="BF2211" s="13">
        <f t="shared" si="2623"/>
        <v>6.103215405070154E-3</v>
      </c>
      <c r="BG2211" s="13">
        <f t="shared" si="2624"/>
        <v>2.0131938927974088E-3</v>
      </c>
      <c r="BH2211" s="13">
        <f t="shared" si="2625"/>
        <v>4.9805095113837747E-4</v>
      </c>
      <c r="BI2211" s="13">
        <f t="shared" si="2626"/>
        <v>9.8571628224109549E-5</v>
      </c>
      <c r="BJ2211" s="14">
        <f t="shared" si="2627"/>
        <v>0.11792141853529688</v>
      </c>
      <c r="BK2211" s="14">
        <f t="shared" si="2628"/>
        <v>0.15673332821526026</v>
      </c>
      <c r="BL2211" s="14">
        <f t="shared" si="2629"/>
        <v>0.62553933549924878</v>
      </c>
      <c r="BM2211" s="14">
        <f t="shared" si="2630"/>
        <v>0.68382471857514915</v>
      </c>
      <c r="BN2211" s="14">
        <f t="shared" si="2631"/>
        <v>0.2976381670479864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1.3434343434343401</v>
      </c>
      <c r="F2212" s="10">
        <f>VLOOKUP(B2212,home!$B$2:$E$405,3,FALSE)</f>
        <v>0.99</v>
      </c>
      <c r="G2212" s="10">
        <f>VLOOKUP(C2212,away!$B$2:$E$405,4,FALSE)</f>
        <v>0.83</v>
      </c>
      <c r="H2212" s="10">
        <f>VLOOKUP(A2212,away!$A$2:$E$405,3,FALSE)</f>
        <v>0.98989898989898994</v>
      </c>
      <c r="I2212" s="10">
        <f>VLOOKUP(C2212,away!$B$2:$E$405,3,FALSE)</f>
        <v>0.91</v>
      </c>
      <c r="J2212" s="10">
        <f>VLOOKUP(B2212,home!$B$2:$E$405,4,FALSE)</f>
        <v>0.45</v>
      </c>
      <c r="K2212" s="12">
        <f t="shared" si="2576"/>
        <v>1.1038999999999972</v>
      </c>
      <c r="L2212" s="12">
        <f t="shared" si="2577"/>
        <v>0.40536363636363637</v>
      </c>
      <c r="M2212" s="13">
        <f t="shared" si="2578"/>
        <v>0.22107270794092537</v>
      </c>
      <c r="N2212" s="13">
        <f t="shared" si="2579"/>
        <v>0.24404216229598688</v>
      </c>
      <c r="O2212" s="13">
        <f t="shared" si="2580"/>
        <v>8.9614836791689648E-2</v>
      </c>
      <c r="P2212" s="13">
        <f t="shared" si="2581"/>
        <v>9.8925818334345939E-2</v>
      </c>
      <c r="Q2212" s="13">
        <f t="shared" si="2582"/>
        <v>0.13469907147926966</v>
      </c>
      <c r="R2212" s="13">
        <f t="shared" si="2583"/>
        <v>1.8163298057006554E-2</v>
      </c>
      <c r="S2212" s="13">
        <f t="shared" si="2584"/>
        <v>1.1066854005035192E-2</v>
      </c>
      <c r="T2212" s="13">
        <f t="shared" si="2585"/>
        <v>5.4602105429642112E-2</v>
      </c>
      <c r="U2212" s="13">
        <f t="shared" si="2586"/>
        <v>2.0050464725129481E-2</v>
      </c>
      <c r="V2212" s="13">
        <f t="shared" si="2587"/>
        <v>5.5024511017302987E-4</v>
      </c>
      <c r="W2212" s="13">
        <f t="shared" si="2588"/>
        <v>4.9564768335321814E-2</v>
      </c>
      <c r="X2212" s="13">
        <f t="shared" si="2589"/>
        <v>2.0091754727927267E-2</v>
      </c>
      <c r="Y2212" s="13">
        <f t="shared" si="2590"/>
        <v>4.072233378719441E-3</v>
      </c>
      <c r="Z2212" s="13">
        <f t="shared" si="2591"/>
        <v>2.4542468495815824E-3</v>
      </c>
      <c r="AA2212" s="13">
        <f t="shared" si="2592"/>
        <v>2.7092430972531015E-3</v>
      </c>
      <c r="AB2212" s="13">
        <f t="shared" si="2593"/>
        <v>1.4953667275288459E-3</v>
      </c>
      <c r="AC2212" s="13">
        <f t="shared" si="2594"/>
        <v>1.5389011695330147E-5</v>
      </c>
      <c r="AD2212" s="13">
        <f t="shared" si="2595"/>
        <v>1.3678636941340399E-2</v>
      </c>
      <c r="AE2212" s="13">
        <f t="shared" si="2596"/>
        <v>5.5448220110397113E-3</v>
      </c>
      <c r="AF2212" s="13">
        <f t="shared" si="2597"/>
        <v>1.1238346066920943E-3</v>
      </c>
      <c r="AG2212" s="13">
        <f t="shared" si="2598"/>
        <v>1.5185389428000148E-4</v>
      </c>
      <c r="AH2212" s="13">
        <f t="shared" si="2599"/>
        <v>2.4871560687009714E-4</v>
      </c>
      <c r="AI2212" s="13">
        <f t="shared" si="2600"/>
        <v>2.7455715842389952E-4</v>
      </c>
      <c r="AJ2212" s="13">
        <f t="shared" si="2601"/>
        <v>1.51541823592071E-4</v>
      </c>
      <c r="AK2212" s="13">
        <f t="shared" si="2602"/>
        <v>5.5762339687762272E-5</v>
      </c>
      <c r="AL2212" s="13">
        <f t="shared" si="2603"/>
        <v>2.7545156333348222E-7</v>
      </c>
      <c r="AM2212" s="13">
        <f t="shared" si="2604"/>
        <v>3.0199694639091255E-3</v>
      </c>
      <c r="AN2212" s="13">
        <f t="shared" si="2605"/>
        <v>1.2241858035973443E-3</v>
      </c>
      <c r="AO2212" s="13">
        <f t="shared" si="2606"/>
        <v>2.4812020446547998E-4</v>
      </c>
      <c r="AP2212" s="13">
        <f t="shared" si="2607"/>
        <v>3.3526302779138638E-5</v>
      </c>
      <c r="AQ2212" s="13">
        <f t="shared" si="2608"/>
        <v>3.3975860020949813E-6</v>
      </c>
      <c r="AR2212" s="13">
        <f t="shared" si="2609"/>
        <v>2.016405256425024E-5</v>
      </c>
      <c r="AS2212" s="13">
        <f t="shared" si="2610"/>
        <v>2.2259097625675781E-5</v>
      </c>
      <c r="AT2212" s="13">
        <f t="shared" si="2611"/>
        <v>1.2285908934491719E-5</v>
      </c>
      <c r="AU2212" s="13">
        <f t="shared" si="2612"/>
        <v>4.5208049575951263E-6</v>
      </c>
      <c r="AV2212" s="13">
        <f t="shared" si="2613"/>
        <v>1.2476291481723115E-6</v>
      </c>
      <c r="AW2212" s="13">
        <f t="shared" si="2614"/>
        <v>3.4238699576412071E-9</v>
      </c>
      <c r="AX2212" s="13">
        <f t="shared" si="2615"/>
        <v>5.5562404853487892E-4</v>
      </c>
      <c r="AY2212" s="13">
        <f t="shared" si="2616"/>
        <v>2.2522978476518404E-4</v>
      </c>
      <c r="AZ2212" s="13">
        <f t="shared" si="2617"/>
        <v>4.5649982284907076E-5</v>
      </c>
      <c r="BA2212" s="13">
        <f t="shared" si="2618"/>
        <v>6.1682809396485048E-6</v>
      </c>
      <c r="BB2212" s="13">
        <f t="shared" si="2619"/>
        <v>6.2509919795210633E-7</v>
      </c>
      <c r="BC2212" s="13">
        <f t="shared" si="2620"/>
        <v>5.0678496793971678E-8</v>
      </c>
      <c r="BD2212" s="13">
        <f t="shared" si="2621"/>
        <v>1.3622956118786636E-6</v>
      </c>
      <c r="BE2212" s="13">
        <f t="shared" si="2622"/>
        <v>1.5038381259528528E-6</v>
      </c>
      <c r="BF2212" s="13">
        <f t="shared" si="2623"/>
        <v>8.3004345361967519E-7</v>
      </c>
      <c r="BG2212" s="13">
        <f t="shared" si="2624"/>
        <v>3.0542832281691918E-7</v>
      </c>
      <c r="BH2212" s="13">
        <f t="shared" si="2625"/>
        <v>8.4290581389399018E-8</v>
      </c>
      <c r="BI2212" s="13">
        <f t="shared" si="2626"/>
        <v>1.8609674559151467E-8</v>
      </c>
      <c r="BJ2212" s="14">
        <f t="shared" si="2627"/>
        <v>0.53293379033519206</v>
      </c>
      <c r="BK2212" s="14">
        <f t="shared" si="2628"/>
        <v>0.33185651963850343</v>
      </c>
      <c r="BL2212" s="14">
        <f t="shared" si="2629"/>
        <v>0.13282836832618178</v>
      </c>
      <c r="BM2212" s="14">
        <f t="shared" si="2630"/>
        <v>0.19332980388933946</v>
      </c>
      <c r="BN2212" s="14">
        <f t="shared" si="2631"/>
        <v>0.8065178948992241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1.3434343434343401</v>
      </c>
      <c r="F2213" s="10">
        <f>VLOOKUP(B2213,home!$B$2:$E$405,3,FALSE)</f>
        <v>1.32</v>
      </c>
      <c r="G2213" s="10">
        <f>VLOOKUP(C2213,away!$B$2:$E$405,4,FALSE)</f>
        <v>0.66</v>
      </c>
      <c r="H2213" s="10">
        <f>VLOOKUP(A2213,away!$A$2:$E$405,3,FALSE)</f>
        <v>0.98989898989898994</v>
      </c>
      <c r="I2213" s="10">
        <f>VLOOKUP(C2213,away!$B$2:$E$405,3,FALSE)</f>
        <v>0.66</v>
      </c>
      <c r="J2213" s="10">
        <f>VLOOKUP(B2213,home!$B$2:$E$405,4,FALSE)</f>
        <v>0.79</v>
      </c>
      <c r="K2213" s="12">
        <f t="shared" si="2576"/>
        <v>1.1703999999999972</v>
      </c>
      <c r="L2213" s="12">
        <f t="shared" si="2577"/>
        <v>0.51613333333333344</v>
      </c>
      <c r="M2213" s="13">
        <f t="shared" si="2578"/>
        <v>0.18516030171582482</v>
      </c>
      <c r="N2213" s="13">
        <f t="shared" si="2579"/>
        <v>0.21671161712820083</v>
      </c>
      <c r="O2213" s="13">
        <f t="shared" si="2580"/>
        <v>9.5567403725594385E-2</v>
      </c>
      <c r="P2213" s="13">
        <f t="shared" si="2581"/>
        <v>0.11185208932043539</v>
      </c>
      <c r="Q2213" s="13">
        <f t="shared" si="2582"/>
        <v>0.12681963834342286</v>
      </c>
      <c r="R2213" s="13">
        <f t="shared" si="2583"/>
        <v>2.4662761321451728E-2</v>
      </c>
      <c r="S2213" s="13">
        <f t="shared" si="2584"/>
        <v>1.6891971131786903E-2</v>
      </c>
      <c r="T2213" s="13">
        <f t="shared" si="2585"/>
        <v>6.5455842670318648E-2</v>
      </c>
      <c r="U2213" s="13">
        <f t="shared" si="2586"/>
        <v>2.886529585062703E-2</v>
      </c>
      <c r="V2213" s="13">
        <f t="shared" si="2587"/>
        <v>1.1337937069917394E-3</v>
      </c>
      <c r="W2213" s="13">
        <f t="shared" si="2588"/>
        <v>4.947656823904726E-2</v>
      </c>
      <c r="X2213" s="13">
        <f t="shared" si="2589"/>
        <v>2.5536506087113591E-2</v>
      </c>
      <c r="Y2213" s="13">
        <f t="shared" si="2590"/>
        <v>6.5901210042144482E-3</v>
      </c>
      <c r="Z2213" s="13">
        <f t="shared" si="2591"/>
        <v>4.2430910700150962E-3</v>
      </c>
      <c r="AA2213" s="13">
        <f t="shared" si="2592"/>
        <v>4.9661137883456564E-3</v>
      </c>
      <c r="AB2213" s="13">
        <f t="shared" si="2593"/>
        <v>2.9061697889398723E-3</v>
      </c>
      <c r="AC2213" s="13">
        <f t="shared" si="2594"/>
        <v>4.2806555255841411E-5</v>
      </c>
      <c r="AD2213" s="13">
        <f t="shared" si="2595"/>
        <v>1.4476843866745186E-2</v>
      </c>
      <c r="AE2213" s="13">
        <f t="shared" si="2596"/>
        <v>7.4719816810894157E-3</v>
      </c>
      <c r="AF2213" s="13">
        <f t="shared" si="2597"/>
        <v>1.9282694058331421E-3</v>
      </c>
      <c r="AG2213" s="13">
        <f t="shared" si="2598"/>
        <v>3.3174803866578204E-4</v>
      </c>
      <c r="AH2213" s="13">
        <f t="shared" si="2599"/>
        <v>5.4750018440094799E-4</v>
      </c>
      <c r="AI2213" s="13">
        <f t="shared" si="2600"/>
        <v>6.4079421582286791E-4</v>
      </c>
      <c r="AJ2213" s="13">
        <f t="shared" si="2601"/>
        <v>3.7499277509954156E-4</v>
      </c>
      <c r="AK2213" s="13">
        <f t="shared" si="2602"/>
        <v>1.462971813255008E-4</v>
      </c>
      <c r="AL2213" s="13">
        <f t="shared" si="2603"/>
        <v>1.0343475567079007E-6</v>
      </c>
      <c r="AM2213" s="13">
        <f t="shared" si="2604"/>
        <v>3.3887396123277046E-3</v>
      </c>
      <c r="AN2213" s="13">
        <f t="shared" si="2605"/>
        <v>1.7490414719094059E-3</v>
      </c>
      <c r="AO2213" s="13">
        <f t="shared" si="2606"/>
        <v>4.5136930251742075E-4</v>
      </c>
      <c r="AP2213" s="13">
        <f t="shared" si="2607"/>
        <v>7.7655580890886053E-5</v>
      </c>
      <c r="AQ2213" s="13">
        <f t="shared" si="2608"/>
        <v>1.0020158454287332E-5</v>
      </c>
      <c r="AR2213" s="13">
        <f t="shared" si="2609"/>
        <v>5.6516619035095217E-5</v>
      </c>
      <c r="AS2213" s="13">
        <f t="shared" si="2610"/>
        <v>6.6147050918675271E-5</v>
      </c>
      <c r="AT2213" s="13">
        <f t="shared" si="2611"/>
        <v>3.8709254197608693E-5</v>
      </c>
      <c r="AU2213" s="13">
        <f t="shared" si="2612"/>
        <v>1.5101770370960369E-5</v>
      </c>
      <c r="AV2213" s="13">
        <f t="shared" si="2613"/>
        <v>4.4187780105429917E-6</v>
      </c>
      <c r="AW2213" s="13">
        <f t="shared" si="2614"/>
        <v>1.7356422490429058E-8</v>
      </c>
      <c r="AX2213" s="13">
        <f t="shared" si="2615"/>
        <v>6.6103014037805592E-4</v>
      </c>
      <c r="AY2213" s="13">
        <f t="shared" si="2616"/>
        <v>3.4117968978712726E-4</v>
      </c>
      <c r="AZ2213" s="13">
        <f t="shared" si="2617"/>
        <v>8.8047105277731336E-5</v>
      </c>
      <c r="BA2213" s="13">
        <f t="shared" si="2618"/>
        <v>1.5148015312448805E-5</v>
      </c>
      <c r="BB2213" s="13">
        <f t="shared" si="2619"/>
        <v>1.9545989091496441E-6</v>
      </c>
      <c r="BC2213" s="13">
        <f t="shared" si="2620"/>
        <v>2.0176673006182068E-7</v>
      </c>
      <c r="BD2213" s="13">
        <f t="shared" si="2621"/>
        <v>4.8616851618856333E-6</v>
      </c>
      <c r="BE2213" s="13">
        <f t="shared" si="2622"/>
        <v>5.690116313470931E-6</v>
      </c>
      <c r="BF2213" s="13">
        <f t="shared" si="2623"/>
        <v>3.3298560666431819E-6</v>
      </c>
      <c r="BG2213" s="13">
        <f t="shared" si="2624"/>
        <v>1.2990878467997238E-6</v>
      </c>
      <c r="BH2213" s="13">
        <f t="shared" si="2625"/>
        <v>3.8011310397359811E-7</v>
      </c>
      <c r="BI2213" s="13">
        <f t="shared" si="2626"/>
        <v>8.8976875378139608E-8</v>
      </c>
      <c r="BJ2213" s="14">
        <f t="shared" si="2627"/>
        <v>0.52158352390714546</v>
      </c>
      <c r="BK2213" s="14">
        <f t="shared" si="2628"/>
        <v>0.31542317646763857</v>
      </c>
      <c r="BL2213" s="14">
        <f t="shared" si="2629"/>
        <v>0.15887387213950852</v>
      </c>
      <c r="BM2213" s="14">
        <f t="shared" si="2630"/>
        <v>0.23900868969601297</v>
      </c>
      <c r="BN2213" s="14">
        <f t="shared" si="2631"/>
        <v>0.76077381155492996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1.3434343434343401</v>
      </c>
      <c r="F2214" s="10">
        <f>VLOOKUP(B2214,home!$B$2:$E$405,3,FALSE)</f>
        <v>1.57</v>
      </c>
      <c r="G2214" s="10">
        <f>VLOOKUP(C2214,away!$B$2:$E$405,4,FALSE)</f>
        <v>1.24</v>
      </c>
      <c r="H2214" s="10">
        <f>VLOOKUP(A2214,away!$A$2:$E$405,3,FALSE)</f>
        <v>0.98989898989898994</v>
      </c>
      <c r="I2214" s="10">
        <f>VLOOKUP(C2214,away!$B$2:$E$405,3,FALSE)</f>
        <v>0.41</v>
      </c>
      <c r="J2214" s="10">
        <f>VLOOKUP(B2214,home!$B$2:$E$405,4,FALSE)</f>
        <v>1.1200000000000001</v>
      </c>
      <c r="K2214" s="12">
        <f t="shared" si="2576"/>
        <v>2.6153979797979736</v>
      </c>
      <c r="L2214" s="12">
        <f t="shared" si="2577"/>
        <v>0.45456161616161622</v>
      </c>
      <c r="M2214" s="13">
        <f t="shared" si="2578"/>
        <v>4.6423030497539472E-2</v>
      </c>
      <c r="N2214" s="13">
        <f t="shared" si="2579"/>
        <v>0.12141470017936445</v>
      </c>
      <c r="O2214" s="13">
        <f t="shared" si="2580"/>
        <v>2.1102127770081542E-2</v>
      </c>
      <c r="P2214" s="13">
        <f t="shared" si="2581"/>
        <v>5.5190462339309979E-2</v>
      </c>
      <c r="Q2214" s="13">
        <f t="shared" si="2582"/>
        <v>0.15877388078344326</v>
      </c>
      <c r="R2214" s="13">
        <f t="shared" si="2583"/>
        <v>4.7961086518085935E-3</v>
      </c>
      <c r="S2214" s="13">
        <f t="shared" si="2584"/>
        <v>1.6403426815211029E-2</v>
      </c>
      <c r="T2214" s="13">
        <f t="shared" si="2585"/>
        <v>7.2172511853173749E-2</v>
      </c>
      <c r="U2214" s="13">
        <f t="shared" si="2586"/>
        <v>1.2543732878831777E-2</v>
      </c>
      <c r="V2214" s="13">
        <f t="shared" si="2587"/>
        <v>2.1668189262906558E-3</v>
      </c>
      <c r="W2214" s="13">
        <f t="shared" si="2588"/>
        <v>0.13841896234856726</v>
      </c>
      <c r="X2214" s="13">
        <f t="shared" si="2589"/>
        <v>6.2919947232578641E-2</v>
      </c>
      <c r="Y2214" s="13">
        <f t="shared" si="2590"/>
        <v>1.4300496451422277E-2</v>
      </c>
      <c r="Z2214" s="13">
        <f t="shared" si="2591"/>
        <v>7.2670896668427468E-4</v>
      </c>
      <c r="AA2214" s="13">
        <f t="shared" si="2592"/>
        <v>1.9006331633671248E-3</v>
      </c>
      <c r="AB2214" s="13">
        <f t="shared" si="2593"/>
        <v>2.4854560679037057E-3</v>
      </c>
      <c r="AC2214" s="13">
        <f t="shared" si="2594"/>
        <v>1.6100270849654966E-4</v>
      </c>
      <c r="AD2214" s="13">
        <f t="shared" si="2595"/>
        <v>9.0505168623043641E-2</v>
      </c>
      <c r="AE2214" s="13">
        <f t="shared" si="2596"/>
        <v>4.1140175720270317E-2</v>
      </c>
      <c r="AF2214" s="13">
        <f t="shared" si="2597"/>
        <v>9.3503723822894787E-3</v>
      </c>
      <c r="AG2214" s="13">
        <f t="shared" si="2598"/>
        <v>1.4167734606021487E-3</v>
      </c>
      <c r="AH2214" s="13">
        <f t="shared" si="2599"/>
        <v>8.2583500593785518E-5</v>
      </c>
      <c r="AI2214" s="13">
        <f t="shared" si="2600"/>
        <v>2.1598872061763137E-4</v>
      </c>
      <c r="AJ2214" s="13">
        <f t="shared" si="2601"/>
        <v>2.8244823178125107E-4</v>
      </c>
      <c r="AK2214" s="13">
        <f t="shared" si="2602"/>
        <v>2.4623817826606464E-4</v>
      </c>
      <c r="AL2214" s="13">
        <f t="shared" si="2603"/>
        <v>7.6563841908396753E-6</v>
      </c>
      <c r="AM2214" s="13">
        <f t="shared" si="2604"/>
        <v>4.7341407035596673E-2</v>
      </c>
      <c r="AN2214" s="13">
        <f t="shared" si="2605"/>
        <v>2.1519586493465734E-2</v>
      </c>
      <c r="AO2214" s="13">
        <f t="shared" si="2606"/>
        <v>4.890989007799734E-3</v>
      </c>
      <c r="AP2214" s="13">
        <f t="shared" si="2607"/>
        <v>7.4108528933804891E-4</v>
      </c>
      <c r="AQ2214" s="13">
        <f t="shared" si="2608"/>
        <v>8.4217231708775631E-5</v>
      </c>
      <c r="AR2214" s="13">
        <f t="shared" si="2609"/>
        <v>7.5078578996389911E-6</v>
      </c>
      <c r="AS2214" s="13">
        <f t="shared" si="2610"/>
        <v>1.9636036383326073E-5</v>
      </c>
      <c r="AT2214" s="13">
        <f t="shared" si="2611"/>
        <v>2.5678024944095265E-5</v>
      </c>
      <c r="AU2214" s="13">
        <f t="shared" si="2612"/>
        <v>2.238608485466291E-5</v>
      </c>
      <c r="AV2214" s="13">
        <f t="shared" si="2613"/>
        <v>1.4637130276117846E-5</v>
      </c>
      <c r="AW2214" s="13">
        <f t="shared" si="2614"/>
        <v>2.5284348140414044E-7</v>
      </c>
      <c r="AX2214" s="13">
        <f t="shared" si="2615"/>
        <v>2.063610338694884E-2</v>
      </c>
      <c r="AY2214" s="13">
        <f t="shared" si="2616"/>
        <v>9.3803805068496688E-3</v>
      </c>
      <c r="AZ2214" s="13">
        <f t="shared" si="2617"/>
        <v>2.1319804617022523E-3</v>
      </c>
      <c r="BA2214" s="13">
        <f t="shared" si="2618"/>
        <v>3.2303882809878816E-4</v>
      </c>
      <c r="BB2214" s="13">
        <f t="shared" si="2619"/>
        <v>3.671026294588492E-5</v>
      </c>
      <c r="BC2214" s="13">
        <f t="shared" si="2620"/>
        <v>3.3374152908798705E-6</v>
      </c>
      <c r="BD2214" s="13">
        <f t="shared" si="2621"/>
        <v>5.6879733679527556E-7</v>
      </c>
      <c r="BE2214" s="13">
        <f t="shared" si="2622"/>
        <v>1.4876314055688314E-6</v>
      </c>
      <c r="BF2214" s="13">
        <f t="shared" si="2623"/>
        <v>1.9453740864043713E-6</v>
      </c>
      <c r="BG2214" s="13">
        <f t="shared" si="2624"/>
        <v>1.695975818511107E-6</v>
      </c>
      <c r="BH2214" s="13">
        <f t="shared" si="2625"/>
        <v>1.1089129323800408E-6</v>
      </c>
      <c r="BI2214" s="13">
        <f t="shared" si="2626"/>
        <v>5.8004972862372132E-7</v>
      </c>
      <c r="BJ2214" s="14">
        <f t="shared" si="2627"/>
        <v>0.81750182495450052</v>
      </c>
      <c r="BK2214" s="14">
        <f t="shared" si="2628"/>
        <v>0.1297327781778882</v>
      </c>
      <c r="BL2214" s="14">
        <f t="shared" si="2629"/>
        <v>4.37525490389176E-2</v>
      </c>
      <c r="BM2214" s="14">
        <f t="shared" si="2630"/>
        <v>0.57463342325307498</v>
      </c>
      <c r="BN2214" s="14">
        <f t="shared" si="2631"/>
        <v>0.40770031022154729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</v>
      </c>
      <c r="F2215" s="10">
        <f>VLOOKUP(B2215,home!$B$2:$E$405,3,FALSE)</f>
        <v>1.1100000000000001</v>
      </c>
      <c r="G2215" s="10">
        <f>VLOOKUP(C2215,away!$B$2:$E$405,4,FALSE)</f>
        <v>0.74</v>
      </c>
      <c r="H2215" s="10">
        <f>VLOOKUP(A2215,away!$A$2:$E$405,3,FALSE)</f>
        <v>1.0857142857142901</v>
      </c>
      <c r="I2215" s="10">
        <f>VLOOKUP(C2215,away!$B$2:$E$405,3,FALSE)</f>
        <v>0.74</v>
      </c>
      <c r="J2215" s="10">
        <f>VLOOKUP(B2215,home!$B$2:$E$405,4,FALSE)</f>
        <v>0.92</v>
      </c>
      <c r="K2215" s="12">
        <f t="shared" si="2576"/>
        <v>1.2731700000000001</v>
      </c>
      <c r="L2215" s="12">
        <f t="shared" si="2577"/>
        <v>0.73915428571428865</v>
      </c>
      <c r="M2215" s="13">
        <f t="shared" si="2578"/>
        <v>0.13367760834993589</v>
      </c>
      <c r="N2215" s="13">
        <f t="shared" si="2579"/>
        <v>0.17019432062288792</v>
      </c>
      <c r="O2215" s="13">
        <f t="shared" si="2580"/>
        <v>9.8808377115891285E-2</v>
      </c>
      <c r="P2215" s="13">
        <f t="shared" si="2581"/>
        <v>0.12579986149263933</v>
      </c>
      <c r="Q2215" s="13">
        <f t="shared" si="2582"/>
        <v>0.10834315159372114</v>
      </c>
      <c r="R2215" s="13">
        <f t="shared" si="2583"/>
        <v>3.6517317704842345E-2</v>
      </c>
      <c r="S2215" s="13">
        <f t="shared" si="2584"/>
        <v>2.9596589411854991E-2</v>
      </c>
      <c r="T2215" s="13">
        <f t="shared" si="2585"/>
        <v>8.0082304828291845E-2</v>
      </c>
      <c r="U2215" s="13">
        <f t="shared" si="2586"/>
        <v>4.6492753382274134E-2</v>
      </c>
      <c r="V2215" s="13">
        <f t="shared" si="2587"/>
        <v>3.0947149593913755E-3</v>
      </c>
      <c r="W2215" s="13">
        <f t="shared" si="2588"/>
        <v>4.5979750104859309E-2</v>
      </c>
      <c r="X2215" s="13">
        <f t="shared" si="2589"/>
        <v>3.3986129346078767E-2</v>
      </c>
      <c r="Y2215" s="13">
        <f t="shared" si="2590"/>
        <v>1.2560496580497137E-2</v>
      </c>
      <c r="Z2215" s="13">
        <f t="shared" si="2591"/>
        <v>8.9973106281081624E-3</v>
      </c>
      <c r="AA2215" s="13">
        <f t="shared" si="2592"/>
        <v>1.1455105972388472E-2</v>
      </c>
      <c r="AB2215" s="13">
        <f t="shared" si="2593"/>
        <v>7.2921486354329181E-3</v>
      </c>
      <c r="AC2215" s="13">
        <f t="shared" si="2594"/>
        <v>1.8202128148843636E-4</v>
      </c>
      <c r="AD2215" s="13">
        <f t="shared" si="2595"/>
        <v>1.4635009610250939E-2</v>
      </c>
      <c r="AE2215" s="13">
        <f t="shared" si="2596"/>
        <v>1.0817530074886781E-2</v>
      </c>
      <c r="AF2215" s="13">
        <f t="shared" si="2597"/>
        <v>3.9979118578478872E-3</v>
      </c>
      <c r="AG2215" s="13">
        <f t="shared" si="2598"/>
        <v>9.8502456121207999E-4</v>
      </c>
      <c r="AH2215" s="13">
        <f t="shared" si="2599"/>
        <v>1.6626001776672164E-3</v>
      </c>
      <c r="AI2215" s="13">
        <f t="shared" si="2600"/>
        <v>2.1167726682005707E-3</v>
      </c>
      <c r="AJ2215" s="13">
        <f t="shared" si="2601"/>
        <v>1.3475057289864605E-3</v>
      </c>
      <c r="AK2215" s="13">
        <f t="shared" si="2602"/>
        <v>5.7186795632456391E-4</v>
      </c>
      <c r="AL2215" s="13">
        <f t="shared" si="2603"/>
        <v>6.8517838649584035E-6</v>
      </c>
      <c r="AM2215" s="13">
        <f t="shared" si="2604"/>
        <v>3.7265710370966332E-3</v>
      </c>
      <c r="AN2215" s="13">
        <f t="shared" si="2605"/>
        <v>2.7545109530887177E-3</v>
      </c>
      <c r="AO2215" s="13">
        <f t="shared" si="2606"/>
        <v>1.0180042880112376E-3</v>
      </c>
      <c r="AP2215" s="13">
        <f t="shared" si="2607"/>
        <v>2.5082074411967648E-4</v>
      </c>
      <c r="AQ2215" s="13">
        <f t="shared" si="2608"/>
        <v>4.634880699052645E-5</v>
      </c>
      <c r="AR2215" s="13">
        <f t="shared" si="2609"/>
        <v>2.4578360935041227E-4</v>
      </c>
      <c r="AS2215" s="13">
        <f t="shared" si="2610"/>
        <v>3.1292431791666442E-4</v>
      </c>
      <c r="AT2215" s="13">
        <f t="shared" si="2611"/>
        <v>1.9920292692097988E-4</v>
      </c>
      <c r="AU2215" s="13">
        <f t="shared" si="2612"/>
        <v>8.4539730155994638E-5</v>
      </c>
      <c r="AV2215" s="13">
        <f t="shared" si="2613"/>
        <v>2.6908362060676938E-5</v>
      </c>
      <c r="AW2215" s="13">
        <f t="shared" si="2614"/>
        <v>1.7911116151198983E-7</v>
      </c>
      <c r="AX2215" s="13">
        <f t="shared" si="2615"/>
        <v>7.9075974121672052E-4</v>
      </c>
      <c r="AY2215" s="13">
        <f t="shared" si="2616"/>
        <v>5.8449345169066073E-4</v>
      </c>
      <c r="AZ2215" s="13">
        <f t="shared" si="2617"/>
        <v>2.1601541989454468E-4</v>
      </c>
      <c r="BA2215" s="13">
        <f t="shared" si="2618"/>
        <v>5.3222907798474779E-5</v>
      </c>
      <c r="BB2215" s="13">
        <f t="shared" si="2619"/>
        <v>9.8349850993547646E-6</v>
      </c>
      <c r="BC2215" s="13">
        <f t="shared" si="2620"/>
        <v>1.4539142772248491E-6</v>
      </c>
      <c r="BD2215" s="13">
        <f t="shared" si="2621"/>
        <v>3.0278668034947266E-5</v>
      </c>
      <c r="BE2215" s="13">
        <f t="shared" si="2622"/>
        <v>3.8549891782053821E-5</v>
      </c>
      <c r="BF2215" s="13">
        <f t="shared" si="2623"/>
        <v>2.4540282860078739E-5</v>
      </c>
      <c r="BG2215" s="13">
        <f t="shared" si="2624"/>
        <v>1.0414650642988814E-5</v>
      </c>
      <c r="BH2215" s="13">
        <f t="shared" si="2625"/>
        <v>3.3149051897835189E-6</v>
      </c>
      <c r="BI2215" s="13">
        <f t="shared" si="2626"/>
        <v>8.4408756809533557E-7</v>
      </c>
      <c r="BJ2215" s="14">
        <f t="shared" si="2627"/>
        <v>0.49103366542981752</v>
      </c>
      <c r="BK2215" s="14">
        <f t="shared" si="2628"/>
        <v>0.29294214073086566</v>
      </c>
      <c r="BL2215" s="14">
        <f t="shared" si="2629"/>
        <v>0.20724175077449064</v>
      </c>
      <c r="BM2215" s="14">
        <f t="shared" si="2630"/>
        <v>0.32628991634283494</v>
      </c>
      <c r="BN2215" s="14">
        <f t="shared" si="2631"/>
        <v>0.67334063687991785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</v>
      </c>
      <c r="F2216" s="10">
        <f>VLOOKUP(B2216,home!$B$2:$E$405,3,FALSE)</f>
        <v>1.05</v>
      </c>
      <c r="G2216" s="10">
        <f>VLOOKUP(C2216,away!$B$2:$E$405,4,FALSE)</f>
        <v>1.08</v>
      </c>
      <c r="H2216" s="10">
        <f>VLOOKUP(A2216,away!$A$2:$E$405,3,FALSE)</f>
        <v>1.0857142857142901</v>
      </c>
      <c r="I2216" s="10">
        <f>VLOOKUP(C2216,away!$B$2:$E$405,3,FALSE)</f>
        <v>0.86</v>
      </c>
      <c r="J2216" s="10">
        <f>VLOOKUP(B2216,home!$B$2:$E$405,4,FALSE)</f>
        <v>1.1499999999999999</v>
      </c>
      <c r="K2216" s="12">
        <f t="shared" si="2576"/>
        <v>1.7577000000000003</v>
      </c>
      <c r="L2216" s="12">
        <f t="shared" si="2577"/>
        <v>1.0737714285714328</v>
      </c>
      <c r="M2216" s="13">
        <f t="shared" si="2578"/>
        <v>5.8926084323579514E-2</v>
      </c>
      <c r="N2216" s="13">
        <f t="shared" si="2579"/>
        <v>0.10357437841555571</v>
      </c>
      <c r="O2216" s="13">
        <f t="shared" si="2580"/>
        <v>6.3273145744250678E-2</v>
      </c>
      <c r="P2216" s="13">
        <f t="shared" si="2581"/>
        <v>0.11121520827466942</v>
      </c>
      <c r="Q2216" s="13">
        <f t="shared" si="2582"/>
        <v>9.1026342470511196E-2</v>
      </c>
      <c r="R2216" s="13">
        <f t="shared" si="2583"/>
        <v>3.3970448048006259E-2</v>
      </c>
      <c r="S2216" s="13">
        <f t="shared" si="2584"/>
        <v>5.2476007414888885E-2</v>
      </c>
      <c r="T2216" s="13">
        <f t="shared" si="2585"/>
        <v>9.7741485792193286E-2</v>
      </c>
      <c r="U2216" s="13">
        <f t="shared" si="2586"/>
        <v>5.9709856533980601E-2</v>
      </c>
      <c r="V2216" s="13">
        <f t="shared" si="2587"/>
        <v>1.10046154735183E-2</v>
      </c>
      <c r="W2216" s="13">
        <f t="shared" si="2588"/>
        <v>5.3332334053472499E-2</v>
      </c>
      <c r="X2216" s="13">
        <f t="shared" si="2589"/>
        <v>5.7266736525646039E-2</v>
      </c>
      <c r="Y2216" s="13">
        <f t="shared" si="2590"/>
        <v>3.0745692744383397E-2</v>
      </c>
      <c r="Z2216" s="13">
        <f t="shared" si="2591"/>
        <v>1.215883217657311E-2</v>
      </c>
      <c r="AA2216" s="13">
        <f t="shared" si="2592"/>
        <v>2.1371579316762555E-2</v>
      </c>
      <c r="AB2216" s="13">
        <f t="shared" si="2593"/>
        <v>1.8782412482536783E-2</v>
      </c>
      <c r="AC2216" s="13">
        <f t="shared" si="2594"/>
        <v>1.2981099710754999E-3</v>
      </c>
      <c r="AD2216" s="13">
        <f t="shared" si="2595"/>
        <v>2.3435560891447164E-2</v>
      </c>
      <c r="AE2216" s="13">
        <f t="shared" si="2596"/>
        <v>2.5164435697782022E-2</v>
      </c>
      <c r="AF2216" s="13">
        <f t="shared" si="2597"/>
        <v>1.3510426034200679E-2</v>
      </c>
      <c r="AG2216" s="13">
        <f t="shared" si="2598"/>
        <v>4.8357031544507814E-3</v>
      </c>
      <c r="AH2216" s="13">
        <f t="shared" si="2599"/>
        <v>3.2639516489998029E-3</v>
      </c>
      <c r="AI2216" s="13">
        <f t="shared" si="2600"/>
        <v>5.7370478134469534E-3</v>
      </c>
      <c r="AJ2216" s="13">
        <f t="shared" si="2601"/>
        <v>5.0420044708478582E-3</v>
      </c>
      <c r="AK2216" s="13">
        <f t="shared" si="2602"/>
        <v>2.95411041946976E-3</v>
      </c>
      <c r="AL2216" s="13">
        <f t="shared" si="2603"/>
        <v>9.8000450872529345E-5</v>
      </c>
      <c r="AM2216" s="13">
        <f t="shared" si="2604"/>
        <v>8.2385370757793383E-3</v>
      </c>
      <c r="AN2216" s="13">
        <f t="shared" si="2605"/>
        <v>8.8463057251982943E-3</v>
      </c>
      <c r="AO2216" s="13">
        <f t="shared" si="2606"/>
        <v>4.7494551680629079E-3</v>
      </c>
      <c r="AP2216" s="13">
        <f t="shared" si="2607"/>
        <v>1.6999430869156279E-3</v>
      </c>
      <c r="AQ2216" s="13">
        <f t="shared" si="2608"/>
        <v>4.5633757923188128E-4</v>
      </c>
      <c r="AR2216" s="13">
        <f t="shared" si="2609"/>
        <v>7.0094760498692064E-4</v>
      </c>
      <c r="AS2216" s="13">
        <f t="shared" si="2610"/>
        <v>1.2320556052855104E-3</v>
      </c>
      <c r="AT2216" s="13">
        <f t="shared" si="2611"/>
        <v>1.0827920687051715E-3</v>
      </c>
      <c r="AU2216" s="13">
        <f t="shared" si="2612"/>
        <v>6.3440787305435995E-4</v>
      </c>
      <c r="AV2216" s="13">
        <f t="shared" si="2613"/>
        <v>2.7877467961691225E-4</v>
      </c>
      <c r="AW2216" s="13">
        <f t="shared" si="2614"/>
        <v>5.1378588578445195E-6</v>
      </c>
      <c r="AX2216" s="13">
        <f t="shared" si="2615"/>
        <v>2.4134794363495577E-3</v>
      </c>
      <c r="AY2216" s="13">
        <f t="shared" si="2616"/>
        <v>2.591525262196841E-3</v>
      </c>
      <c r="AZ2216" s="13">
        <f t="shared" si="2617"/>
        <v>1.3913528914840292E-3</v>
      </c>
      <c r="BA2216" s="13">
        <f t="shared" si="2618"/>
        <v>4.9799832731193335E-4</v>
      </c>
      <c r="BB2216" s="13">
        <f t="shared" si="2619"/>
        <v>1.3368409383597967E-4</v>
      </c>
      <c r="BC2216" s="13">
        <f t="shared" si="2620"/>
        <v>2.8709232083107478E-5</v>
      </c>
      <c r="BD2216" s="13">
        <f t="shared" si="2621"/>
        <v>1.2544291852675498E-4</v>
      </c>
      <c r="BE2216" s="13">
        <f t="shared" si="2622"/>
        <v>2.2049101789447723E-4</v>
      </c>
      <c r="BF2216" s="13">
        <f t="shared" si="2623"/>
        <v>1.9377853107656142E-4</v>
      </c>
      <c r="BG2216" s="13">
        <f t="shared" si="2624"/>
        <v>1.1353484135775732E-4</v>
      </c>
      <c r="BH2216" s="13">
        <f t="shared" si="2625"/>
        <v>4.9890047663632534E-5</v>
      </c>
      <c r="BI2216" s="13">
        <f t="shared" si="2626"/>
        <v>1.7538347355673386E-5</v>
      </c>
      <c r="BJ2216" s="14">
        <f t="shared" si="2627"/>
        <v>0.53168042365809232</v>
      </c>
      <c r="BK2216" s="14">
        <f t="shared" si="2628"/>
        <v>0.23760955117080099</v>
      </c>
      <c r="BL2216" s="14">
        <f t="shared" si="2629"/>
        <v>0.21875421001382495</v>
      </c>
      <c r="BM2216" s="14">
        <f t="shared" si="2630"/>
        <v>0.53563102233937954</v>
      </c>
      <c r="BN2216" s="14">
        <f t="shared" si="2631"/>
        <v>0.46198560727657273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</v>
      </c>
      <c r="F2217" s="10">
        <f>VLOOKUP(B2217,home!$B$2:$E$405,3,FALSE)</f>
        <v>1.1299999999999999</v>
      </c>
      <c r="G2217" s="10">
        <f>VLOOKUP(C2217,away!$B$2:$E$405,4,FALSE)</f>
        <v>1.2</v>
      </c>
      <c r="H2217" s="10">
        <f>VLOOKUP(A2217,away!$A$2:$E$405,3,FALSE)</f>
        <v>1.0857142857142901</v>
      </c>
      <c r="I2217" s="10">
        <f>VLOOKUP(C2217,away!$B$2:$E$405,3,FALSE)</f>
        <v>1.01</v>
      </c>
      <c r="J2217" s="10">
        <f>VLOOKUP(B2217,home!$B$2:$E$405,4,FALSE)</f>
        <v>0.81</v>
      </c>
      <c r="K2217" s="12">
        <f t="shared" si="2576"/>
        <v>2.1017999999999999</v>
      </c>
      <c r="L2217" s="12">
        <f t="shared" si="2577"/>
        <v>0.88822285714286076</v>
      </c>
      <c r="M2217" s="13">
        <f t="shared" si="2578"/>
        <v>5.0286287309602794E-2</v>
      </c>
      <c r="N2217" s="13">
        <f t="shared" si="2579"/>
        <v>0.10569171866732313</v>
      </c>
      <c r="O2217" s="13">
        <f t="shared" si="2580"/>
        <v>4.4665429789242171E-2</v>
      </c>
      <c r="P2217" s="13">
        <f t="shared" si="2581"/>
        <v>9.3877800331029174E-2</v>
      </c>
      <c r="Q2217" s="13">
        <f t="shared" si="2582"/>
        <v>0.11107142714748992</v>
      </c>
      <c r="R2217" s="13">
        <f t="shared" si="2583"/>
        <v>1.9836427831457264E-2</v>
      </c>
      <c r="S2217" s="13">
        <f t="shared" si="2584"/>
        <v>4.3814337200579263E-2</v>
      </c>
      <c r="T2217" s="13">
        <f t="shared" si="2585"/>
        <v>9.8656180367878585E-2</v>
      </c>
      <c r="U2217" s="13">
        <f t="shared" si="2586"/>
        <v>4.1692204016156864E-2</v>
      </c>
      <c r="V2217" s="13">
        <f t="shared" si="2587"/>
        <v>9.0883923926489158E-3</v>
      </c>
      <c r="W2217" s="13">
        <f t="shared" si="2588"/>
        <v>7.7816641859531424E-2</v>
      </c>
      <c r="X2217" s="13">
        <f t="shared" si="2589"/>
        <v>6.9118519965735731E-2</v>
      </c>
      <c r="Y2217" s="13">
        <f t="shared" si="2590"/>
        <v>3.0696324642725828E-2</v>
      </c>
      <c r="Z2217" s="13">
        <f t="shared" si="2591"/>
        <v>5.8730562013217125E-3</v>
      </c>
      <c r="AA2217" s="13">
        <f t="shared" si="2592"/>
        <v>1.2343989523937971E-2</v>
      </c>
      <c r="AB2217" s="13">
        <f t="shared" si="2593"/>
        <v>1.2972298590706418E-2</v>
      </c>
      <c r="AC2217" s="13">
        <f t="shared" si="2594"/>
        <v>1.0604261270997267E-3</v>
      </c>
      <c r="AD2217" s="13">
        <f t="shared" si="2595"/>
        <v>4.0888754465090792E-2</v>
      </c>
      <c r="AE2217" s="13">
        <f t="shared" si="2596"/>
        <v>3.6318326315995846E-2</v>
      </c>
      <c r="AF2217" s="13">
        <f t="shared" si="2597"/>
        <v>1.6129383783520291E-2</v>
      </c>
      <c r="AG2217" s="13">
        <f t="shared" si="2598"/>
        <v>4.7754957827173738E-3</v>
      </c>
      <c r="AH2217" s="13">
        <f t="shared" si="2599"/>
        <v>1.3041456898246415E-3</v>
      </c>
      <c r="AI2217" s="13">
        <f t="shared" si="2600"/>
        <v>2.741053410873431E-3</v>
      </c>
      <c r="AJ2217" s="13">
        <f t="shared" si="2601"/>
        <v>2.8805730294868895E-3</v>
      </c>
      <c r="AK2217" s="13">
        <f t="shared" si="2602"/>
        <v>2.0181294644585146E-3</v>
      </c>
      <c r="AL2217" s="13">
        <f t="shared" si="2603"/>
        <v>7.9186973269879305E-5</v>
      </c>
      <c r="AM2217" s="13">
        <f t="shared" si="2604"/>
        <v>1.7187996826945554E-2</v>
      </c>
      <c r="AN2217" s="13">
        <f t="shared" si="2605"/>
        <v>1.5266771650192003E-2</v>
      </c>
      <c r="AO2217" s="13">
        <f t="shared" si="2606"/>
        <v>6.7801477672405838E-3</v>
      </c>
      <c r="AP2217" s="13">
        <f t="shared" si="2607"/>
        <v>2.0074274072230738E-3</v>
      </c>
      <c r="AQ2217" s="13">
        <f t="shared" si="2608"/>
        <v>4.4576072678764077E-4</v>
      </c>
      <c r="AR2217" s="13">
        <f t="shared" si="2609"/>
        <v>2.316744021493181E-4</v>
      </c>
      <c r="AS2217" s="13">
        <f t="shared" si="2610"/>
        <v>4.8693325843743665E-4</v>
      </c>
      <c r="AT2217" s="13">
        <f t="shared" si="2611"/>
        <v>5.1171816129190234E-4</v>
      </c>
      <c r="AU2217" s="13">
        <f t="shared" si="2612"/>
        <v>3.5850974380110672E-4</v>
      </c>
      <c r="AV2217" s="13">
        <f t="shared" si="2613"/>
        <v>1.8837894488029158E-4</v>
      </c>
      <c r="AW2217" s="13">
        <f t="shared" si="2614"/>
        <v>4.1064314300145851E-6</v>
      </c>
      <c r="AX2217" s="13">
        <f t="shared" si="2615"/>
        <v>6.020955288479026E-3</v>
      </c>
      <c r="AY2217" s="13">
        <f t="shared" si="2616"/>
        <v>5.3479501090622572E-3</v>
      </c>
      <c r="AZ2217" s="13">
        <f t="shared" si="2617"/>
        <v>2.3750857628643761E-3</v>
      </c>
      <c r="BA2217" s="13">
        <f t="shared" si="2618"/>
        <v>7.032018207502426E-4</v>
      </c>
      <c r="BB2217" s="13">
        <f t="shared" si="2619"/>
        <v>1.5614998259371054E-4</v>
      </c>
      <c r="BC2217" s="13">
        <f t="shared" si="2620"/>
        <v>2.7739196736438718E-5</v>
      </c>
      <c r="BD2217" s="13">
        <f t="shared" si="2621"/>
        <v>3.4296416567321895E-5</v>
      </c>
      <c r="BE2217" s="13">
        <f t="shared" si="2622"/>
        <v>7.2084208341197142E-5</v>
      </c>
      <c r="BF2217" s="13">
        <f t="shared" si="2623"/>
        <v>7.5753294545764113E-5</v>
      </c>
      <c r="BG2217" s="13">
        <f t="shared" si="2624"/>
        <v>5.3072758158762329E-5</v>
      </c>
      <c r="BH2217" s="13">
        <f t="shared" si="2625"/>
        <v>2.788708077452167E-5</v>
      </c>
      <c r="BI2217" s="13">
        <f t="shared" si="2626"/>
        <v>1.172261327437792E-5</v>
      </c>
      <c r="BJ2217" s="14">
        <f t="shared" si="2627"/>
        <v>0.64748195953688381</v>
      </c>
      <c r="BK2217" s="14">
        <f t="shared" si="2628"/>
        <v>0.20355438044329199</v>
      </c>
      <c r="BL2217" s="14">
        <f t="shared" si="2629"/>
        <v>0.1425062822283662</v>
      </c>
      <c r="BM2217" s="14">
        <f t="shared" si="2630"/>
        <v>0.56864274365608702</v>
      </c>
      <c r="BN2217" s="14">
        <f t="shared" si="2631"/>
        <v>0.42542909107614446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</v>
      </c>
      <c r="F2218" s="10">
        <f>VLOOKUP(B2218,home!$B$2:$E$405,3,FALSE)</f>
        <v>1.08</v>
      </c>
      <c r="G2218" s="10">
        <f>VLOOKUP(C2218,away!$B$2:$E$405,4,FALSE)</f>
        <v>1.05</v>
      </c>
      <c r="H2218" s="10">
        <f>VLOOKUP(A2218,away!$A$2:$E$405,3,FALSE)</f>
        <v>1.0857142857142901</v>
      </c>
      <c r="I2218" s="10">
        <f>VLOOKUP(C2218,away!$B$2:$E$405,3,FALSE)</f>
        <v>0.48</v>
      </c>
      <c r="J2218" s="10">
        <f>VLOOKUP(B2218,home!$B$2:$E$405,4,FALSE)</f>
        <v>1.07</v>
      </c>
      <c r="K2218" s="12">
        <f t="shared" si="2576"/>
        <v>1.7577000000000003</v>
      </c>
      <c r="L2218" s="12">
        <f t="shared" si="2577"/>
        <v>0.55762285714285942</v>
      </c>
      <c r="M2218" s="13">
        <f t="shared" si="2578"/>
        <v>9.8734301781131781E-2</v>
      </c>
      <c r="N2218" s="13">
        <f t="shared" si="2579"/>
        <v>0.17354528224069532</v>
      </c>
      <c r="O2218" s="13">
        <f t="shared" si="2580"/>
        <v>5.5056503457200014E-2</v>
      </c>
      <c r="P2218" s="13">
        <f t="shared" si="2581"/>
        <v>9.6772816126720465E-2</v>
      </c>
      <c r="Q2218" s="13">
        <f t="shared" si="2582"/>
        <v>0.15252027129723517</v>
      </c>
      <c r="R2218" s="13">
        <f t="shared" si="2583"/>
        <v>1.5350382381049795E-2</v>
      </c>
      <c r="S2218" s="13">
        <f t="shared" si="2584"/>
        <v>2.3712574485652844E-2</v>
      </c>
      <c r="T2218" s="13">
        <f t="shared" si="2585"/>
        <v>8.5048789452968329E-2</v>
      </c>
      <c r="U2218" s="13">
        <f t="shared" si="2586"/>
        <v>2.6981367111171224E-2</v>
      </c>
      <c r="V2218" s="13">
        <f t="shared" si="2587"/>
        <v>2.5823881413664799E-3</v>
      </c>
      <c r="W2218" s="13">
        <f t="shared" si="2588"/>
        <v>8.9361626953050083E-2</v>
      </c>
      <c r="X2218" s="13">
        <f t="shared" si="2589"/>
        <v>4.9830085740494141E-2</v>
      </c>
      <c r="Y2218" s="13">
        <f t="shared" si="2590"/>
        <v>1.3893197391144E-2</v>
      </c>
      <c r="Z2218" s="13">
        <f t="shared" si="2591"/>
        <v>2.8532413605187991E-3</v>
      </c>
      <c r="AA2218" s="13">
        <f t="shared" si="2592"/>
        <v>5.0151423393838936E-3</v>
      </c>
      <c r="AB2218" s="13">
        <f t="shared" si="2593"/>
        <v>4.4075578449675372E-3</v>
      </c>
      <c r="AC2218" s="13">
        <f t="shared" si="2594"/>
        <v>1.5819285209400685E-4</v>
      </c>
      <c r="AD2218" s="13">
        <f t="shared" si="2595"/>
        <v>3.926773292384405E-2</v>
      </c>
      <c r="AE2218" s="13">
        <f t="shared" si="2596"/>
        <v>2.1896585426516648E-2</v>
      </c>
      <c r="AF2218" s="13">
        <f t="shared" si="2597"/>
        <v>6.1050182636034553E-3</v>
      </c>
      <c r="AG2218" s="13">
        <f t="shared" si="2598"/>
        <v>1.1347659090199659E-3</v>
      </c>
      <c r="AH2218" s="13">
        <f t="shared" si="2599"/>
        <v>3.9775814989266806E-4</v>
      </c>
      <c r="AI2218" s="13">
        <f t="shared" si="2600"/>
        <v>6.991395000663426E-4</v>
      </c>
      <c r="AJ2218" s="13">
        <f t="shared" si="2601"/>
        <v>6.1443874963330555E-4</v>
      </c>
      <c r="AK2218" s="13">
        <f t="shared" si="2602"/>
        <v>3.599996634101537E-4</v>
      </c>
      <c r="AL2218" s="13">
        <f t="shared" si="2603"/>
        <v>6.2020057921472405E-6</v>
      </c>
      <c r="AM2218" s="13">
        <f t="shared" si="2604"/>
        <v>1.3804178832048139E-2</v>
      </c>
      <c r="AN2218" s="13">
        <f t="shared" si="2605"/>
        <v>7.6975256408376644E-3</v>
      </c>
      <c r="AO2218" s="13">
        <f t="shared" si="2606"/>
        <v>2.146158120387159E-3</v>
      </c>
      <c r="AP2218" s="13">
        <f t="shared" si="2607"/>
        <v>3.9891560765687893E-4</v>
      </c>
      <c r="AQ2218" s="13">
        <f t="shared" si="2608"/>
        <v>5.5611115225127183E-5</v>
      </c>
      <c r="AR2218" s="13">
        <f t="shared" si="2609"/>
        <v>4.4359807199001481E-5</v>
      </c>
      <c r="AS2218" s="13">
        <f t="shared" si="2610"/>
        <v>7.7971233113684907E-5</v>
      </c>
      <c r="AT2218" s="13">
        <f t="shared" si="2611"/>
        <v>6.852501822196201E-5</v>
      </c>
      <c r="AU2218" s="13">
        <f t="shared" si="2612"/>
        <v>4.0148808176247545E-5</v>
      </c>
      <c r="AV2218" s="13">
        <f t="shared" si="2613"/>
        <v>1.7642390032847584E-5</v>
      </c>
      <c r="AW2218" s="13">
        <f t="shared" si="2614"/>
        <v>1.6885541276863076E-7</v>
      </c>
      <c r="AX2218" s="13">
        <f t="shared" si="2615"/>
        <v>4.0439341888485036E-3</v>
      </c>
      <c r="AY2218" s="13">
        <f t="shared" si="2616"/>
        <v>2.2549901364833942E-3</v>
      </c>
      <c r="AZ2218" s="13">
        <f t="shared" si="2617"/>
        <v>6.2871702136741846E-4</v>
      </c>
      <c r="BA2218" s="13">
        <f t="shared" si="2618"/>
        <v>1.168623272630827E-4</v>
      </c>
      <c r="BB2218" s="13">
        <f t="shared" si="2619"/>
        <v>1.6291276205201011E-5</v>
      </c>
      <c r="BC2218" s="13">
        <f t="shared" si="2620"/>
        <v>1.8168775968095348E-6</v>
      </c>
      <c r="BD2218" s="13">
        <f t="shared" si="2621"/>
        <v>4.1226737387689295E-6</v>
      </c>
      <c r="BE2218" s="13">
        <f t="shared" si="2622"/>
        <v>7.2464236306341483E-6</v>
      </c>
      <c r="BF2218" s="13">
        <f t="shared" si="2623"/>
        <v>6.3685194077828243E-6</v>
      </c>
      <c r="BG2218" s="13">
        <f t="shared" si="2624"/>
        <v>3.7313155210199566E-6</v>
      </c>
      <c r="BH2218" s="13">
        <f t="shared" si="2625"/>
        <v>1.6396333228241951E-6</v>
      </c>
      <c r="BI2218" s="13">
        <f t="shared" si="2626"/>
        <v>5.7639669830561773E-7</v>
      </c>
      <c r="BJ2218" s="14">
        <f t="shared" si="2627"/>
        <v>0.66376835674249068</v>
      </c>
      <c r="BK2218" s="14">
        <f t="shared" si="2628"/>
        <v>0.22422146552924113</v>
      </c>
      <c r="BL2218" s="14">
        <f t="shared" si="2629"/>
        <v>0.10915462141583801</v>
      </c>
      <c r="BM2218" s="14">
        <f t="shared" si="2630"/>
        <v>0.40576330648298531</v>
      </c>
      <c r="BN2218" s="14">
        <f t="shared" si="2631"/>
        <v>0.59197955728403262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1.175</v>
      </c>
      <c r="F2219" s="10">
        <f>VLOOKUP(B2219,home!$B$2:$E$405,3,FALSE)</f>
        <v>1.7</v>
      </c>
      <c r="G2219" s="10">
        <f>VLOOKUP(C2219,away!$B$2:$E$405,4,FALSE)</f>
        <v>1.38</v>
      </c>
      <c r="H2219" s="10">
        <f>VLOOKUP(A2219,away!$A$2:$E$405,3,FALSE)</f>
        <v>0.99375000000000002</v>
      </c>
      <c r="I2219" s="10">
        <f>VLOOKUP(C2219,away!$B$2:$E$405,3,FALSE)</f>
        <v>0.74</v>
      </c>
      <c r="J2219" s="10">
        <f>VLOOKUP(B2219,home!$B$2:$E$405,4,FALSE)</f>
        <v>0.63</v>
      </c>
      <c r="K2219" s="12">
        <f t="shared" si="2576"/>
        <v>2.7565499999999998</v>
      </c>
      <c r="L2219" s="12">
        <f t="shared" si="2577"/>
        <v>0.46328625000000001</v>
      </c>
      <c r="M2219" s="13">
        <f t="shared" si="2578"/>
        <v>3.996160143715205E-2</v>
      </c>
      <c r="N2219" s="13">
        <f t="shared" si="2579"/>
        <v>0.11015615244158147</v>
      </c>
      <c r="O2219" s="13">
        <f t="shared" si="2580"/>
        <v>1.8513660473812785E-2</v>
      </c>
      <c r="P2219" s="13">
        <f t="shared" si="2581"/>
        <v>5.1033830779088622E-2</v>
      </c>
      <c r="Q2219" s="13">
        <f t="shared" si="2582"/>
        <v>0.15182547100642071</v>
      </c>
      <c r="R2219" s="13">
        <f t="shared" si="2583"/>
        <v>4.2885621673429729E-3</v>
      </c>
      <c r="S2219" s="13">
        <f t="shared" si="2584"/>
        <v>1.6293465416324072E-2</v>
      </c>
      <c r="T2219" s="13">
        <f t="shared" si="2585"/>
        <v>7.0338653117048372E-2</v>
      </c>
      <c r="U2219" s="13">
        <f t="shared" si="2586"/>
        <v>1.1821636042389271E-2</v>
      </c>
      <c r="V2219" s="13">
        <f t="shared" si="2587"/>
        <v>2.3119915311962422E-3</v>
      </c>
      <c r="W2219" s="13">
        <f t="shared" si="2588"/>
        <v>0.13950483403424968</v>
      </c>
      <c r="X2219" s="13">
        <f t="shared" si="2589"/>
        <v>6.4630671416599908E-2</v>
      </c>
      <c r="Y2219" s="13">
        <f t="shared" si="2590"/>
        <v>1.4971250697789375E-2</v>
      </c>
      <c r="Z2219" s="13">
        <f t="shared" si="2591"/>
        <v>6.6227729480006648E-4</v>
      </c>
      <c r="AA2219" s="13">
        <f t="shared" si="2592"/>
        <v>1.8256004769811229E-3</v>
      </c>
      <c r="AB2219" s="13">
        <f t="shared" si="2593"/>
        <v>2.5161794974111573E-3</v>
      </c>
      <c r="AC2219" s="13">
        <f t="shared" si="2594"/>
        <v>1.8453618649286134E-4</v>
      </c>
      <c r="AD2219" s="13">
        <f t="shared" si="2595"/>
        <v>9.6138012564277744E-2</v>
      </c>
      <c r="AE2219" s="13">
        <f t="shared" si="2596"/>
        <v>4.4539419323357116E-2</v>
      </c>
      <c r="AF2219" s="13">
        <f t="shared" si="2597"/>
        <v>1.0317250277747827E-2</v>
      </c>
      <c r="AG2219" s="13">
        <f t="shared" si="2598"/>
        <v>1.5932800638297502E-3</v>
      </c>
      <c r="AH2219" s="13">
        <f t="shared" si="2599"/>
        <v>7.6705991092016783E-5</v>
      </c>
      <c r="AI2219" s="13">
        <f t="shared" si="2600"/>
        <v>2.1144389974469885E-4</v>
      </c>
      <c r="AJ2219" s="13">
        <f t="shared" si="2601"/>
        <v>2.9142784092062483E-4</v>
      </c>
      <c r="AK2219" s="13">
        <f t="shared" si="2602"/>
        <v>2.6777847162991615E-4</v>
      </c>
      <c r="AL2219" s="13">
        <f t="shared" si="2603"/>
        <v>9.4266377476449744E-6</v>
      </c>
      <c r="AM2219" s="13">
        <f t="shared" si="2604"/>
        <v>5.3001847706811968E-2</v>
      </c>
      <c r="AN2219" s="13">
        <f t="shared" si="2605"/>
        <v>2.4555027267160016E-2</v>
      </c>
      <c r="AO2219" s="13">
        <f t="shared" si="2606"/>
        <v>5.6880032506251548E-3</v>
      </c>
      <c r="AP2219" s="13">
        <f t="shared" si="2607"/>
        <v>8.783912319899797E-4</v>
      </c>
      <c r="AQ2219" s="13">
        <f t="shared" si="2608"/>
        <v>1.017366449753794E-4</v>
      </c>
      <c r="AR2219" s="13">
        <f t="shared" si="2609"/>
        <v>7.1073661931107745E-6</v>
      </c>
      <c r="AS2219" s="13">
        <f t="shared" si="2610"/>
        <v>1.9591810279619503E-5</v>
      </c>
      <c r="AT2219" s="13">
        <f t="shared" si="2611"/>
        <v>2.7002902313142572E-5</v>
      </c>
      <c r="AU2219" s="13">
        <f t="shared" si="2612"/>
        <v>2.4811616790431053E-5</v>
      </c>
      <c r="AV2219" s="13">
        <f t="shared" si="2613"/>
        <v>1.7098615565915682E-5</v>
      </c>
      <c r="AW2219" s="13">
        <f t="shared" si="2614"/>
        <v>3.3440256696980383E-7</v>
      </c>
      <c r="AX2219" s="13">
        <f t="shared" si="2615"/>
        <v>2.4350373882702069E-2</v>
      </c>
      <c r="AY2219" s="13">
        <f t="shared" si="2616"/>
        <v>1.1281193402214982E-2</v>
      </c>
      <c r="AZ2219" s="13">
        <f t="shared" si="2617"/>
        <v>2.6132108934184598E-3</v>
      </c>
      <c r="BA2219" s="13">
        <f t="shared" si="2618"/>
        <v>4.0355489175699613E-4</v>
      </c>
      <c r="BB2219" s="13">
        <f t="shared" si="2619"/>
        <v>4.6740358117813646E-5</v>
      </c>
      <c r="BC2219" s="13">
        <f t="shared" si="2620"/>
        <v>4.3308330472117898E-6</v>
      </c>
      <c r="BD2219" s="13">
        <f t="shared" si="2621"/>
        <v>5.487908384971778E-7</v>
      </c>
      <c r="BE2219" s="13">
        <f t="shared" si="2622"/>
        <v>1.5127693858593953E-6</v>
      </c>
      <c r="BF2219" s="13">
        <f t="shared" si="2623"/>
        <v>2.085012225295358E-6</v>
      </c>
      <c r="BG2219" s="13">
        <f t="shared" si="2624"/>
        <v>1.9158134832126398E-6</v>
      </c>
      <c r="BH2219" s="13">
        <f t="shared" si="2625"/>
        <v>1.3202589142874507E-6</v>
      </c>
      <c r="BI2219" s="13">
        <f t="shared" si="2626"/>
        <v>7.2787194203581448E-7</v>
      </c>
      <c r="BJ2219" s="14">
        <f t="shared" si="2627"/>
        <v>0.82693940530572208</v>
      </c>
      <c r="BK2219" s="14">
        <f t="shared" si="2628"/>
        <v>0.12107604539021646</v>
      </c>
      <c r="BL2219" s="14">
        <f t="shared" si="2629"/>
        <v>3.9916717689255976E-2</v>
      </c>
      <c r="BM2219" s="14">
        <f t="shared" si="2630"/>
        <v>0.60153430837494792</v>
      </c>
      <c r="BN2219" s="14">
        <f t="shared" si="2631"/>
        <v>0.37577927830539859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1.3831775700934601</v>
      </c>
      <c r="F2220" s="10">
        <f>VLOOKUP(B2220,home!$B$2:$E$405,3,FALSE)</f>
        <v>0.84</v>
      </c>
      <c r="G2220" s="10">
        <f>VLOOKUP(C2220,away!$B$2:$E$405,4,FALSE)</f>
        <v>1.08</v>
      </c>
      <c r="H2220" s="10">
        <f>VLOOKUP(A2220,away!$A$2:$E$405,3,FALSE)</f>
        <v>1.2429906542056099</v>
      </c>
      <c r="I2220" s="10">
        <f>VLOOKUP(C2220,away!$B$2:$E$405,3,FALSE)</f>
        <v>0.96</v>
      </c>
      <c r="J2220" s="10">
        <f>VLOOKUP(B2220,home!$B$2:$E$405,4,FALSE)</f>
        <v>1.07</v>
      </c>
      <c r="K2220" s="12">
        <f t="shared" si="2576"/>
        <v>1.2548186915887869</v>
      </c>
      <c r="L2220" s="12">
        <f t="shared" si="2577"/>
        <v>1.2768000000000026</v>
      </c>
      <c r="M2220" s="13">
        <f t="shared" si="2578"/>
        <v>7.9530181203291306E-2</v>
      </c>
      <c r="N2220" s="13">
        <f t="shared" si="2579"/>
        <v>9.9795957919333114E-2</v>
      </c>
      <c r="O2220" s="13">
        <f t="shared" si="2580"/>
        <v>0.10154413536036254</v>
      </c>
      <c r="P2220" s="13">
        <f t="shared" si="2581"/>
        <v>0.12741947907140477</v>
      </c>
      <c r="Q2220" s="13">
        <f t="shared" si="2582"/>
        <v>6.261291667109363E-2</v>
      </c>
      <c r="R2220" s="13">
        <f t="shared" si="2583"/>
        <v>6.4825776014055592E-2</v>
      </c>
      <c r="S2220" s="13">
        <f t="shared" si="2584"/>
        <v>5.1036359408408678E-2</v>
      </c>
      <c r="T2220" s="13">
        <f t="shared" si="2585"/>
        <v>7.99441720056525E-2</v>
      </c>
      <c r="U2220" s="13">
        <f t="shared" si="2586"/>
        <v>8.1344595439185E-2</v>
      </c>
      <c r="V2220" s="13">
        <f t="shared" si="2587"/>
        <v>9.0853367881918237E-3</v>
      </c>
      <c r="W2220" s="13">
        <f t="shared" si="2588"/>
        <v>2.6189286057926482E-2</v>
      </c>
      <c r="X2220" s="13">
        <f t="shared" si="2589"/>
        <v>3.3438480438760597E-2</v>
      </c>
      <c r="Y2220" s="13">
        <f t="shared" si="2590"/>
        <v>2.1347125912104817E-2</v>
      </c>
      <c r="Z2220" s="13">
        <f t="shared" si="2591"/>
        <v>2.7589850271582103E-2</v>
      </c>
      <c r="AA2220" s="13">
        <f t="shared" si="2592"/>
        <v>3.4620259818917185E-2</v>
      </c>
      <c r="AB2220" s="13">
        <f t="shared" si="2593"/>
        <v>2.1721074564218765E-2</v>
      </c>
      <c r="AC2220" s="13">
        <f t="shared" si="2594"/>
        <v>9.0975594361194904E-4</v>
      </c>
      <c r="AD2220" s="13">
        <f t="shared" si="2595"/>
        <v>8.2157014162129414E-3</v>
      </c>
      <c r="AE2220" s="13">
        <f t="shared" si="2596"/>
        <v>1.0489807568220703E-2</v>
      </c>
      <c r="AF2220" s="13">
        <f t="shared" si="2597"/>
        <v>6.696693151552113E-3</v>
      </c>
      <c r="AG2220" s="13">
        <f t="shared" si="2598"/>
        <v>2.8501126053005837E-3</v>
      </c>
      <c r="AH2220" s="13">
        <f t="shared" si="2599"/>
        <v>8.8066802066890347E-3</v>
      </c>
      <c r="AI2220" s="13">
        <f t="shared" si="2600"/>
        <v>1.1050786934198399E-2</v>
      </c>
      <c r="AJ2220" s="13">
        <f t="shared" si="2601"/>
        <v>6.9333670008986511E-3</v>
      </c>
      <c r="AK2220" s="13">
        <f t="shared" si="2602"/>
        <v>2.9000395027908386E-3</v>
      </c>
      <c r="AL2220" s="13">
        <f t="shared" si="2603"/>
        <v>5.830271057516533E-5</v>
      </c>
      <c r="AM2220" s="13">
        <f t="shared" si="2604"/>
        <v>2.0618431403152935E-3</v>
      </c>
      <c r="AN2220" s="13">
        <f t="shared" si="2605"/>
        <v>2.6325613215545719E-3</v>
      </c>
      <c r="AO2220" s="13">
        <f t="shared" si="2606"/>
        <v>1.6806271476804426E-3</v>
      </c>
      <c r="AP2220" s="13">
        <f t="shared" si="2607"/>
        <v>7.1527491405279744E-4</v>
      </c>
      <c r="AQ2220" s="13">
        <f t="shared" si="2608"/>
        <v>2.2831575256565363E-4</v>
      </c>
      <c r="AR2220" s="13">
        <f t="shared" si="2609"/>
        <v>2.2488738575801126E-3</v>
      </c>
      <c r="AS2220" s="13">
        <f t="shared" si="2610"/>
        <v>2.8219289515169044E-3</v>
      </c>
      <c r="AT2220" s="13">
        <f t="shared" si="2611"/>
        <v>1.77050459734948E-3</v>
      </c>
      <c r="AU2220" s="13">
        <f t="shared" si="2612"/>
        <v>7.4055408743266878E-4</v>
      </c>
      <c r="AV2220" s="13">
        <f t="shared" si="2613"/>
        <v>2.3231527776074737E-4</v>
      </c>
      <c r="AW2220" s="13">
        <f t="shared" si="2614"/>
        <v>2.5947176061336491E-6</v>
      </c>
      <c r="AX2220" s="13">
        <f t="shared" si="2615"/>
        <v>4.3120655193195929E-4</v>
      </c>
      <c r="AY2220" s="13">
        <f t="shared" si="2616"/>
        <v>5.505645255067267E-4</v>
      </c>
      <c r="AZ2220" s="13">
        <f t="shared" si="2617"/>
        <v>3.5148039308349516E-4</v>
      </c>
      <c r="BA2220" s="13">
        <f t="shared" si="2618"/>
        <v>1.4959005529633577E-4</v>
      </c>
      <c r="BB2220" s="13">
        <f t="shared" si="2619"/>
        <v>4.7749145650590519E-5</v>
      </c>
      <c r="BC2220" s="13">
        <f t="shared" si="2620"/>
        <v>1.2193221833334799E-5</v>
      </c>
      <c r="BD2220" s="13">
        <f t="shared" si="2621"/>
        <v>4.7856035689304864E-4</v>
      </c>
      <c r="BE2220" s="13">
        <f t="shared" si="2622"/>
        <v>6.005064808827981E-4</v>
      </c>
      <c r="BF2220" s="13">
        <f t="shared" si="2623"/>
        <v>3.7676337831596993E-4</v>
      </c>
      <c r="BG2220" s="13">
        <f t="shared" si="2624"/>
        <v>1.5758990980567215E-4</v>
      </c>
      <c r="BH2220" s="13">
        <f t="shared" si="2625"/>
        <v>4.9436691107487115E-5</v>
      </c>
      <c r="BI2220" s="13">
        <f t="shared" si="2626"/>
        <v>1.2406816810395199E-5</v>
      </c>
      <c r="BJ2220" s="14">
        <f t="shared" si="2627"/>
        <v>0.36044165991562871</v>
      </c>
      <c r="BK2220" s="14">
        <f t="shared" si="2628"/>
        <v>0.26858997965099041</v>
      </c>
      <c r="BL2220" s="14">
        <f t="shared" si="2629"/>
        <v>0.34323615524677126</v>
      </c>
      <c r="BM2220" s="14">
        <f t="shared" si="2630"/>
        <v>0.46358122903753091</v>
      </c>
      <c r="BN2220" s="14">
        <f t="shared" si="2631"/>
        <v>0.53572844623954097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1.3831775700934601</v>
      </c>
      <c r="F2221" s="10">
        <f>VLOOKUP(B2221,home!$B$2:$E$405,3,FALSE)</f>
        <v>1.08</v>
      </c>
      <c r="G2221" s="10">
        <f>VLOOKUP(C2221,away!$B$2:$E$405,4,FALSE)</f>
        <v>0.96</v>
      </c>
      <c r="H2221" s="10">
        <f>VLOOKUP(A2221,away!$A$2:$E$405,3,FALSE)</f>
        <v>1.2429906542056099</v>
      </c>
      <c r="I2221" s="10">
        <f>VLOOKUP(C2221,away!$B$2:$E$405,3,FALSE)</f>
        <v>0.24</v>
      </c>
      <c r="J2221" s="10">
        <f>VLOOKUP(B2221,home!$B$2:$E$405,4,FALSE)</f>
        <v>0.94</v>
      </c>
      <c r="K2221" s="12">
        <f t="shared" ref="K2221:K2224" si="2632">E2221*F2221*G2221</f>
        <v>1.4340785046728994</v>
      </c>
      <c r="L2221" s="12">
        <f t="shared" ref="L2221:L2224" si="2633">H2221*I2221*J2221</f>
        <v>0.28041869158878557</v>
      </c>
      <c r="M2221" s="13">
        <f t="shared" ref="M2221:M2224" si="2634">_xlfn.POISSON.DIST(0,K2221,FALSE) * _xlfn.POISSON.DIST(0,L2221,FALSE)</f>
        <v>0.18005422989691899</v>
      </c>
      <c r="N2221" s="13">
        <f t="shared" ref="N2221:N2224" si="2635">_xlfn.POISSON.DIST(1,K2221,FALSE) * _xlfn.POISSON.DIST(0,L2221,FALSE)</f>
        <v>0.25821190077060402</v>
      </c>
      <c r="O2221" s="13">
        <f t="shared" ref="O2221:O2224" si="2636">_xlfn.POISSON.DIST(0,K2221,FALSE) * _xlfn.POISSON.DIST(1,L2221,FALSE)</f>
        <v>5.0490571562720424E-2</v>
      </c>
      <c r="P2221" s="13">
        <f t="shared" ref="P2221:P2224" si="2637">_xlfn.POISSON.DIST(1,K2221,FALSE) * _xlfn.POISSON.DIST(1,L2221,FALSE)</f>
        <v>7.2407443366746121E-2</v>
      </c>
      <c r="Q2221" s="13">
        <f t="shared" ref="Q2221:Q2224" si="2638">_xlfn.POISSON.DIST(2,K2221,FALSE) * _xlfn.POISSON.DIST(0,L2221,FALSE)</f>
        <v>0.18514806827292749</v>
      </c>
      <c r="R2221" s="13">
        <f t="shared" ref="R2221:R2224" si="2639">_xlfn.POISSON.DIST(0,K2221,FALSE) * _xlfn.POISSON.DIST(2,L2221,FALSE)</f>
        <v>7.0792500075940032E-3</v>
      </c>
      <c r="S2221" s="13">
        <f t="shared" ref="S2221:S2224" si="2640">_xlfn.POISSON.DIST(2,K2221,FALSE) * _xlfn.POISSON.DIST(2,L2221,FALSE)</f>
        <v>7.2795260876543574E-3</v>
      </c>
      <c r="T2221" s="13">
        <f t="shared" ref="T2221:T2224" si="2641">_xlfn.POISSON.DIST(2,K2221,FALSE) * _xlfn.POISSON.DIST(1,L2221,FALSE)</f>
        <v>5.1918979055285475E-2</v>
      </c>
      <c r="U2221" s="13">
        <f t="shared" ref="U2221:U2224" si="2642">_xlfn.POISSON.DIST(1,K2221,FALSE) * _xlfn.POISSON.DIST(2,L2221,FALSE)</f>
        <v>1.015220026509602E-2</v>
      </c>
      <c r="V2221" s="13">
        <f t="shared" ref="V2221:V2224" si="2643">_xlfn.POISSON.DIST(3,K2221,FALSE) * _xlfn.POISSON.DIST(3,L2221,FALSE)</f>
        <v>3.2526735801908385E-4</v>
      </c>
      <c r="W2221" s="13">
        <f t="shared" ref="W2221:W2224" si="2644">_xlfn.POISSON.DIST(3,K2221,FALSE) * _xlfn.POISSON.DIST(0,L2221,FALSE)</f>
        <v>8.8505621630638603E-2</v>
      </c>
      <c r="X2221" s="13">
        <f t="shared" ref="X2221:X2224" si="2645">_xlfn.POISSON.DIST(3,K2221,FALSE) * _xlfn.POISSON.DIST(1,L2221,FALSE)</f>
        <v>2.4818630615915799E-2</v>
      </c>
      <c r="Y2221" s="13">
        <f t="shared" ref="Y2221:Y2224" si="2646">_xlfn.POISSON.DIST(3,K2221,FALSE) * _xlfn.POISSON.DIST(2,L2221,FALSE)</f>
        <v>3.4798039621702415E-3</v>
      </c>
      <c r="Z2221" s="13">
        <f t="shared" ref="Z2221:Z2224" si="2647">_xlfn.POISSON.DIST(0,K2221,FALSE) * _xlfn.POISSON.DIST(3,L2221,FALSE)</f>
        <v>6.6171800818647054E-4</v>
      </c>
      <c r="AA2221" s="13">
        <f t="shared" ref="AA2221:AA2224" si="2648">_xlfn.POISSON.DIST(1,K2221,FALSE) * _xlfn.POISSON.DIST(3,L2221,FALSE)</f>
        <v>9.4895557169518308E-4</v>
      </c>
      <c r="AB2221" s="13">
        <f t="shared" ref="AB2221:AB2224" si="2649">_xlfn.POISSON.DIST(2,K2221,FALSE) * _xlfn.POISSON.DIST(3,L2221,FALSE)</f>
        <v>6.8043839362882236E-4</v>
      </c>
      <c r="AC2221" s="13">
        <f t="shared" ref="AC2221:AC2224" si="2650">_xlfn.POISSON.DIST(4,K2221,FALSE) * _xlfn.POISSON.DIST(4,L2221,FALSE)</f>
        <v>8.1752376139334939E-6</v>
      </c>
      <c r="AD2221" s="13">
        <f t="shared" ref="AD2221:AD2224" si="2651">_xlfn.POISSON.DIST(4,K2221,FALSE) * _xlfn.POISSON.DIST(0,L2221,FALSE)</f>
        <v>3.1731002380802897E-2</v>
      </c>
      <c r="AE2221" s="13">
        <f t="shared" ref="AE2221:AE2224" si="2652">_xlfn.POISSON.DIST(4,K2221,FALSE) * _xlfn.POISSON.DIST(1,L2221,FALSE)</f>
        <v>8.8979661704253893E-3</v>
      </c>
      <c r="AF2221" s="13">
        <f t="shared" ref="AF2221:AF2224" si="2653">_xlfn.POISSON.DIST(4,K2221,FALSE) * _xlfn.POISSON.DIST(2,L2221,FALSE)</f>
        <v>1.2475780156559824E-3</v>
      </c>
      <c r="AG2221" s="13">
        <f t="shared" ref="AG2221:AG2224" si="2654">_xlfn.POISSON.DIST(4,K2221,FALSE) * _xlfn.POISSON.DIST(3,L2221,FALSE)</f>
        <v>1.1661473160172807E-4</v>
      </c>
      <c r="AH2221" s="13">
        <f t="shared" ref="AH2221:AH2224" si="2655">_xlfn.POISSON.DIST(0,K2221,FALSE) * _xlfn.POISSON.DIST(4,L2221,FALSE)</f>
        <v>4.6389524514096821E-5</v>
      </c>
      <c r="AI2221" s="13">
        <f t="shared" ref="AI2221:AI2224" si="2656">_xlfn.POISSON.DIST(1,K2221,FALSE) * _xlfn.POISSON.DIST(4,L2221,FALSE)</f>
        <v>6.6526219947662778E-5</v>
      </c>
      <c r="AJ2221" s="13">
        <f t="shared" ref="AJ2221:AJ2224" si="2657">_xlfn.POISSON.DIST(2,K2221,FALSE) * _xlfn.POISSON.DIST(4,L2221,FALSE)</f>
        <v>4.770191101204233E-5</v>
      </c>
      <c r="AK2221" s="13">
        <f t="shared" ref="AK2221:AK2224" si="2658">_xlfn.POISSON.DIST(3,K2221,FALSE) * _xlfn.POISSON.DIST(4,L2221,FALSE)</f>
        <v>2.2802761738063132E-5</v>
      </c>
      <c r="AL2221" s="13">
        <f t="shared" ref="AL2221:AL2224" si="2659">_xlfn.POISSON.DIST(5,K2221,FALSE) * _xlfn.POISSON.DIST(5,L2221,FALSE)</f>
        <v>1.3150439284419425E-7</v>
      </c>
      <c r="AM2221" s="13">
        <f t="shared" ref="AM2221:AM2224" si="2660">_xlfn.POISSON.DIST(5,K2221,FALSE) * _xlfn.POISSON.DIST(0,L2221,FALSE)</f>
        <v>9.1009496892068085E-3</v>
      </c>
      <c r="AN2221" s="13">
        <f t="shared" ref="AN2221:AN2224" si="2661">_xlfn.POISSON.DIST(5,K2221,FALSE) * _xlfn.POISSON.DIST(1,L2221,FALSE)</f>
        <v>2.552076404062738E-3</v>
      </c>
      <c r="AO2221" s="13">
        <f t="shared" ref="AO2221:AO2224" si="2662">_xlfn.POISSON.DIST(5,K2221,FALSE) * _xlfn.POISSON.DIST(2,L2221,FALSE)</f>
        <v>3.5782496303094294E-4</v>
      </c>
      <c r="AP2221" s="13">
        <f t="shared" ref="AP2221:AP2224" si="2663">_xlfn.POISSON.DIST(5,K2221,FALSE) * _xlfn.POISSON.DIST(3,L2221,FALSE)</f>
        <v>3.3446935983647546E-5</v>
      </c>
      <c r="AQ2221" s="13">
        <f t="shared" ref="AQ2221:AQ2224" si="2664">_xlfn.POISSON.DIST(5,K2221,FALSE) * _xlfn.POISSON.DIST(4,L2221,FALSE)</f>
        <v>2.3447865065470778E-6</v>
      </c>
      <c r="AR2221" s="13">
        <f t="shared" ref="AR2221:AR2224" si="2665">_xlfn.POISSON.DIST(0,K2221,FALSE) * _xlfn.POISSON.DIST(5,L2221,FALSE)</f>
        <v>2.6016979535337863E-6</v>
      </c>
      <c r="AS2221" s="13">
        <f t="shared" ref="AS2221:AS2224" si="2666">_xlfn.POISSON.DIST(1,K2221,FALSE) * _xlfn.POISSON.DIST(5,L2221,FALSE)</f>
        <v>3.7310391108142745E-6</v>
      </c>
      <c r="AT2221" s="13">
        <f t="shared" ref="AT2221:AT2224" si="2667">_xlfn.POISSON.DIST(2,K2221,FALSE) * _xlfn.POISSON.DIST(5,L2221,FALSE)</f>
        <v>2.6753014944563197E-6</v>
      </c>
      <c r="AU2221" s="13">
        <f t="shared" ref="AU2221:AU2224" si="2668">_xlfn.POISSON.DIST(3,K2221,FALSE) * _xlfn.POISSON.DIST(5,L2221,FALSE)</f>
        <v>1.2788641222396979E-6</v>
      </c>
      <c r="AV2221" s="13">
        <f t="shared" ref="AV2221:AV2224" si="2669">_xlfn.POISSON.DIST(4,K2221,FALSE) * _xlfn.POISSON.DIST(5,L2221,FALSE)</f>
        <v>4.5849788702533136E-7</v>
      </c>
      <c r="AW2221" s="13">
        <f t="shared" ref="AW2221:AW2224" si="2670">_xlfn.POISSON.DIST(6,K2221,FALSE) * _xlfn.POISSON.DIST(6,L2221,FALSE)</f>
        <v>1.4689859584704633E-9</v>
      </c>
      <c r="AX2221" s="13">
        <f t="shared" ref="AX2221:AX2224" si="2671">_xlfn.POISSON.DIST(6,K2221,FALSE) * _xlfn.POISSON.DIST(0,L2221,FALSE)</f>
        <v>2.1752460535668294E-3</v>
      </c>
      <c r="AY2221" s="13">
        <f t="shared" ref="AY2221:AY2224" si="2672">_xlfn.POISSON.DIST(6,K2221,FALSE) * _xlfn.POISSON.DIST(1,L2221,FALSE)</f>
        <v>6.0997965222487965E-4</v>
      </c>
      <c r="AZ2221" s="13">
        <f t="shared" ref="AZ2221:AZ2224" si="2673">_xlfn.POISSON.DIST(6,K2221,FALSE) * _xlfn.POISSON.DIST(2,L2221,FALSE)</f>
        <v>8.5524847986341603E-5</v>
      </c>
      <c r="BA2221" s="13">
        <f t="shared" ref="BA2221:BA2224" si="2674">_xlfn.POISSON.DIST(6,K2221,FALSE) * _xlfn.POISSON.DIST(3,L2221,FALSE)</f>
        <v>7.9942553235532359E-6</v>
      </c>
      <c r="BB2221" s="13">
        <f t="shared" ref="BB2221:BB2224" si="2675">_xlfn.POISSON.DIST(6,K2221,FALSE) * _xlfn.POISSON.DIST(4,L2221,FALSE)</f>
        <v>5.6043465451437028E-7</v>
      </c>
      <c r="BC2221" s="13">
        <f t="shared" ref="BC2221:BC2224" si="2676">_xlfn.POISSON.DIST(6,K2221,FALSE) * _xlfn.POISSON.DIST(5,L2221,FALSE)</f>
        <v>3.1431270507986575E-8</v>
      </c>
      <c r="BD2221" s="13">
        <f t="shared" ref="BD2221:BD2224" si="2677">_xlfn.POISSON.DIST(0,K2221,FALSE) * _xlfn.POISSON.DIST(6,L2221,FALSE)</f>
        <v>1.2159412267319425E-7</v>
      </c>
      <c r="BE2221" s="13">
        <f t="shared" ref="BE2221:BE2224" si="2678">_xlfn.POISSON.DIST(1,K2221,FALSE) * _xlfn.POISSON.DIST(6,L2221,FALSE)</f>
        <v>1.7437551762018749E-7</v>
      </c>
      <c r="BF2221" s="13">
        <f t="shared" ref="BF2221:BF2224" si="2679">_xlfn.POISSON.DIST(2,K2221,FALSE) * _xlfn.POISSON.DIST(6,L2221,FALSE)</f>
        <v>1.2503409078016066E-7</v>
      </c>
      <c r="BG2221" s="13">
        <f t="shared" ref="BG2221:BG2224" si="2680">_xlfn.POISSON.DIST(3,K2221,FALSE) * _xlfn.POISSON.DIST(6,L2221,FALSE)</f>
        <v>5.976956731304947E-8</v>
      </c>
      <c r="BH2221" s="13">
        <f t="shared" ref="BH2221:BH2224" si="2681">_xlfn.POISSON.DIST(4,K2221,FALSE) * _xlfn.POISSON.DIST(6,L2221,FALSE)</f>
        <v>2.1428562929311043E-8</v>
      </c>
      <c r="BI2221" s="13">
        <f t="shared" ref="BI2221:BI2224" si="2682">_xlfn.POISSON.DIST(5,K2221,FALSE) * _xlfn.POISSON.DIST(6,L2221,FALSE)</f>
        <v>6.1460482965911016E-9</v>
      </c>
      <c r="BJ2221" s="14">
        <f t="shared" ref="BJ2221:BJ2224" si="2683">SUM(N2221,Q2221,T2221,W2221,X2221,Y2221,AD2221,AE2221,AF2221,AG2221,AM2221,AN2221,AO2221,AP2221,AQ2221,AX2221,AY2221,AZ2221,BA2221,BB2221,BC2221)</f>
        <v>0.6690021450598449</v>
      </c>
      <c r="BK2221" s="14">
        <f t="shared" ref="BK2221:BK2224" si="2684">SUM(M2221,P2221,S2221,V2221,AC2221,AL2221,AY2221)</f>
        <v>0.26068475310357014</v>
      </c>
      <c r="BL2221" s="14">
        <f t="shared" ref="BL2221:BL2224" si="2685">SUM(O2221,R2221,U2221,AA2221,AB2221,AH2221,AI2221,AJ2221,AK2221,AR2221,AS2221,AT2221,AU2221,AV2221,BD2221,BE2221,BF2221,BG2221,BH2221,BI2221)</f>
        <v>6.9546089966423988E-2</v>
      </c>
      <c r="BM2221" s="14">
        <f t="shared" ref="BM2221:BM2224" si="2686">SUM(S2221:BI2221)</f>
        <v>0.2458932640772756</v>
      </c>
      <c r="BN2221" s="14">
        <f t="shared" ref="BN2221:BN2224" si="2687">SUM(M2221:R2221)</f>
        <v>0.7533914638775111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1.3561643835616399</v>
      </c>
      <c r="F2222" s="10">
        <f>VLOOKUP(B2222,home!$B$2:$E$405,3,FALSE)</f>
        <v>0.84</v>
      </c>
      <c r="G2222" s="10">
        <f>VLOOKUP(C2222,away!$B$2:$E$405,4,FALSE)</f>
        <v>0.74</v>
      </c>
      <c r="H2222" s="10">
        <f>VLOOKUP(A2222,away!$A$2:$E$405,3,FALSE)</f>
        <v>1.0958904109589001</v>
      </c>
      <c r="I2222" s="10">
        <f>VLOOKUP(C2222,away!$B$2:$E$405,3,FALSE)</f>
        <v>0.95</v>
      </c>
      <c r="J2222" s="10">
        <f>VLOOKUP(B2222,home!$B$2:$E$405,4,FALSE)</f>
        <v>1.17</v>
      </c>
      <c r="K2222" s="12">
        <f t="shared" si="2632"/>
        <v>0.84299178082191528</v>
      </c>
      <c r="L2222" s="12">
        <f t="shared" si="2633"/>
        <v>1.2180821917808173</v>
      </c>
      <c r="M2222" s="13">
        <f t="shared" si="2634"/>
        <v>0.127317161300535</v>
      </c>
      <c r="N2222" s="13">
        <f t="shared" si="2635"/>
        <v>0.10732732053392906</v>
      </c>
      <c r="O2222" s="13">
        <f t="shared" si="2636"/>
        <v>0.15508276688826755</v>
      </c>
      <c r="P2222" s="13">
        <f t="shared" si="2637"/>
        <v>0.13073349783393062</v>
      </c>
      <c r="Q2222" s="13">
        <f t="shared" si="2638"/>
        <v>4.5238024533870679E-2</v>
      </c>
      <c r="R2222" s="13">
        <f t="shared" si="2639"/>
        <v>9.4451778299347269E-2</v>
      </c>
      <c r="S2222" s="13">
        <f t="shared" si="2640"/>
        <v>3.3560376467140336E-2</v>
      </c>
      <c r="T2222" s="13">
        <f t="shared" si="2641"/>
        <v>5.5103632076051581E-2</v>
      </c>
      <c r="U2222" s="13">
        <f t="shared" si="2642"/>
        <v>7.9622072790363499E-2</v>
      </c>
      <c r="V2222" s="13">
        <f t="shared" si="2643"/>
        <v>3.82899014586457E-3</v>
      </c>
      <c r="W2222" s="13">
        <f t="shared" si="2644"/>
        <v>1.2711760954224379E-2</v>
      </c>
      <c r="X2222" s="13">
        <f t="shared" si="2645"/>
        <v>1.5483969644515448E-2</v>
      </c>
      <c r="Y2222" s="13">
        <f t="shared" si="2646"/>
        <v>9.4303738410295105E-3</v>
      </c>
      <c r="Z2222" s="13">
        <f t="shared" si="2647"/>
        <v>3.8350009709488243E-2</v>
      </c>
      <c r="AA2222" s="13">
        <f t="shared" si="2648"/>
        <v>3.2328742979539242E-2</v>
      </c>
      <c r="AB2222" s="13">
        <f t="shared" si="2649"/>
        <v>1.3626432308027885E-2</v>
      </c>
      <c r="AC2222" s="13">
        <f t="shared" si="2650"/>
        <v>2.4573340596191479E-4</v>
      </c>
      <c r="AD2222" s="13">
        <f t="shared" si="2651"/>
        <v>2.678977501046024E-3</v>
      </c>
      <c r="AE2222" s="13">
        <f t="shared" si="2652"/>
        <v>3.2632147862056383E-3</v>
      </c>
      <c r="AF2222" s="13">
        <f t="shared" si="2653"/>
        <v>1.9874319095164678E-3</v>
      </c>
      <c r="AG2222" s="13">
        <f t="shared" si="2654"/>
        <v>8.0695180545298456E-4</v>
      </c>
      <c r="AH2222" s="13">
        <f t="shared" si="2655"/>
        <v>1.1678365970437267E-2</v>
      </c>
      <c r="AI2222" s="13">
        <f t="shared" si="2656"/>
        <v>9.844766526508968E-3</v>
      </c>
      <c r="AJ2222" s="13">
        <f t="shared" si="2657"/>
        <v>4.1495286329788867E-3</v>
      </c>
      <c r="AK2222" s="13">
        <f t="shared" si="2658"/>
        <v>1.1660061772954667E-3</v>
      </c>
      <c r="AL2222" s="13">
        <f t="shared" si="2659"/>
        <v>1.009308953102189E-5</v>
      </c>
      <c r="AM2222" s="13">
        <f t="shared" si="2660"/>
        <v>4.5167120287772656E-4</v>
      </c>
      <c r="AN2222" s="13">
        <f t="shared" si="2661"/>
        <v>5.5017264876557948E-4</v>
      </c>
      <c r="AO2222" s="13">
        <f t="shared" si="2662"/>
        <v>3.3507775293311747E-4</v>
      </c>
      <c r="AP2222" s="13">
        <f t="shared" si="2663"/>
        <v>1.3605074790325427E-4</v>
      </c>
      <c r="AQ2222" s="13">
        <f t="shared" si="2664"/>
        <v>4.1430248299853851E-5</v>
      </c>
      <c r="AR2222" s="13">
        <f t="shared" si="2665"/>
        <v>2.8450419235377471E-3</v>
      </c>
      <c r="AS2222" s="13">
        <f t="shared" si="2666"/>
        <v>2.3983469576360928E-3</v>
      </c>
      <c r="AT2222" s="13">
        <f t="shared" si="2667"/>
        <v>1.010893386423236E-3</v>
      </c>
      <c r="AU2222" s="13">
        <f t="shared" si="2668"/>
        <v>2.8405827201400682E-4</v>
      </c>
      <c r="AV2222" s="13">
        <f t="shared" si="2669"/>
        <v>5.9864697145570894E-5</v>
      </c>
      <c r="AW2222" s="13">
        <f t="shared" si="2670"/>
        <v>2.8788667190199036E-7</v>
      </c>
      <c r="AX2222" s="13">
        <f t="shared" si="2671"/>
        <v>6.3459185276645199E-5</v>
      </c>
      <c r="AY2222" s="13">
        <f t="shared" si="2672"/>
        <v>7.729850349040096E-5</v>
      </c>
      <c r="AZ2222" s="13">
        <f t="shared" si="2673"/>
        <v>4.7077965276482386E-5</v>
      </c>
      <c r="BA2222" s="13">
        <f t="shared" si="2674"/>
        <v>1.9114943709519621E-5</v>
      </c>
      <c r="BB2222" s="13">
        <f t="shared" si="2675"/>
        <v>5.8208931323646525E-6</v>
      </c>
      <c r="BC2222" s="13">
        <f t="shared" si="2676"/>
        <v>1.4180652529585283E-6</v>
      </c>
      <c r="BD2222" s="13">
        <f t="shared" si="2677"/>
        <v>5.7758248365519487E-4</v>
      </c>
      <c r="BE2222" s="13">
        <f t="shared" si="2678"/>
        <v>4.8689728646803758E-4</v>
      </c>
      <c r="BF2222" s="13">
        <f t="shared" si="2679"/>
        <v>2.0522520529852459E-4</v>
      </c>
      <c r="BG2222" s="13">
        <f t="shared" si="2680"/>
        <v>5.766772042804881E-5</v>
      </c>
      <c r="BH2222" s="13">
        <f t="shared" si="2681"/>
        <v>1.2153353584895299E-5</v>
      </c>
      <c r="BI2222" s="13">
        <f t="shared" si="2682"/>
        <v>2.0490354362978596E-6</v>
      </c>
      <c r="BJ2222" s="14">
        <f t="shared" si="2683"/>
        <v>0.25576024974275963</v>
      </c>
      <c r="BK2222" s="14">
        <f t="shared" si="2684"/>
        <v>0.29577315074645388</v>
      </c>
      <c r="BL2222" s="14">
        <f t="shared" si="2685"/>
        <v>0.40989024089439369</v>
      </c>
      <c r="BM2222" s="14">
        <f t="shared" si="2686"/>
        <v>0.33954609108639677</v>
      </c>
      <c r="BN2222" s="14">
        <f t="shared" si="2687"/>
        <v>0.66015054938988016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1.3434343434343401</v>
      </c>
      <c r="F2223" s="10">
        <f>VLOOKUP(B2223,home!$B$2:$E$405,3,FALSE)</f>
        <v>0.99</v>
      </c>
      <c r="G2223" s="10">
        <f>VLOOKUP(C2223,away!$B$2:$E$405,4,FALSE)</f>
        <v>0.83</v>
      </c>
      <c r="H2223" s="10">
        <f>VLOOKUP(A2223,away!$A$2:$E$405,3,FALSE)</f>
        <v>0.98989898989898994</v>
      </c>
      <c r="I2223" s="10">
        <f>VLOOKUP(C2223,away!$B$2:$E$405,3,FALSE)</f>
        <v>0.91</v>
      </c>
      <c r="J2223" s="10">
        <f>VLOOKUP(B2223,home!$B$2:$E$405,4,FALSE)</f>
        <v>1.01</v>
      </c>
      <c r="K2223" s="12">
        <f t="shared" si="2632"/>
        <v>1.1038999999999972</v>
      </c>
      <c r="L2223" s="12">
        <f t="shared" si="2633"/>
        <v>0.90981616161616163</v>
      </c>
      <c r="M2223" s="13">
        <f t="shared" si="2634"/>
        <v>0.1334916751362514</v>
      </c>
      <c r="N2223" s="13">
        <f t="shared" si="2635"/>
        <v>0.14736146018290752</v>
      </c>
      <c r="O2223" s="13">
        <f t="shared" si="2636"/>
        <v>0.12145288348017584</v>
      </c>
      <c r="P2223" s="13">
        <f t="shared" si="2637"/>
        <v>0.13407183807376574</v>
      </c>
      <c r="Q2223" s="13">
        <f t="shared" si="2638"/>
        <v>8.1336157947955623E-2</v>
      </c>
      <c r="R2223" s="13">
        <f t="shared" si="2639"/>
        <v>5.5249898132574256E-2</v>
      </c>
      <c r="S2223" s="13">
        <f t="shared" si="2640"/>
        <v>3.3663630608671301E-2</v>
      </c>
      <c r="T2223" s="13">
        <f t="shared" si="2641"/>
        <v>7.400095102481484E-2</v>
      </c>
      <c r="U2223" s="13">
        <f t="shared" si="2642"/>
        <v>6.0990362548548553E-2</v>
      </c>
      <c r="V2223" s="13">
        <f t="shared" si="2643"/>
        <v>3.7566594215908094E-3</v>
      </c>
      <c r="W2223" s="13">
        <f t="shared" si="2644"/>
        <v>2.9928994919582674E-2</v>
      </c>
      <c r="X2223" s="13">
        <f t="shared" si="2645"/>
        <v>2.7229883278764307E-2</v>
      </c>
      <c r="Y2223" s="13">
        <f t="shared" si="2646"/>
        <v>1.2387093942970722E-2</v>
      </c>
      <c r="Z2223" s="13">
        <f t="shared" si="2647"/>
        <v>1.6755750082887551E-2</v>
      </c>
      <c r="AA2223" s="13">
        <f t="shared" si="2648"/>
        <v>1.8496672516499515E-2</v>
      </c>
      <c r="AB2223" s="13">
        <f t="shared" si="2649"/>
        <v>1.0209238395481884E-2</v>
      </c>
      <c r="AC2223" s="13">
        <f t="shared" si="2650"/>
        <v>2.3581163074201756E-4</v>
      </c>
      <c r="AD2223" s="13">
        <f t="shared" si="2651"/>
        <v>8.2596543729318052E-3</v>
      </c>
      <c r="AE2223" s="13">
        <f t="shared" si="2652"/>
        <v>7.5147670378569583E-3</v>
      </c>
      <c r="AF2223" s="13">
        <f t="shared" si="2653"/>
        <v>3.4185282509113352E-3</v>
      </c>
      <c r="AG2223" s="13">
        <f t="shared" si="2654"/>
        <v>1.0367440838735206E-3</v>
      </c>
      <c r="AH2223" s="13">
        <f t="shared" si="2655"/>
        <v>3.8111630563531073E-3</v>
      </c>
      <c r="AI2223" s="13">
        <f t="shared" si="2656"/>
        <v>4.2071428979081841E-3</v>
      </c>
      <c r="AJ2223" s="13">
        <f t="shared" si="2657"/>
        <v>2.3221325225004168E-3</v>
      </c>
      <c r="AK2223" s="13">
        <f t="shared" si="2658"/>
        <v>8.5446736386273489E-4</v>
      </c>
      <c r="AL2223" s="13">
        <f t="shared" si="2659"/>
        <v>9.4734592971389829E-6</v>
      </c>
      <c r="AM2223" s="13">
        <f t="shared" si="2660"/>
        <v>1.823566492455879E-3</v>
      </c>
      <c r="AN2223" s="13">
        <f t="shared" si="2661"/>
        <v>1.659110266618055E-3</v>
      </c>
      <c r="AO2223" s="13">
        <f t="shared" si="2662"/>
        <v>7.5474266723620268E-4</v>
      </c>
      <c r="AP2223" s="13">
        <f t="shared" si="2663"/>
        <v>2.2889235883759529E-4</v>
      </c>
      <c r="AQ2223" s="13">
        <f t="shared" si="2664"/>
        <v>5.2062491835222503E-5</v>
      </c>
      <c r="AR2223" s="13">
        <f t="shared" si="2665"/>
        <v>6.9349154864490096E-4</v>
      </c>
      <c r="AS2223" s="13">
        <f t="shared" si="2666"/>
        <v>7.6554532054910404E-4</v>
      </c>
      <c r="AT2223" s="13">
        <f t="shared" si="2667"/>
        <v>4.22542739677077E-4</v>
      </c>
      <c r="AU2223" s="13">
        <f t="shared" si="2668"/>
        <v>1.5548164344317478E-4</v>
      </c>
      <c r="AV2223" s="13">
        <f t="shared" si="2669"/>
        <v>4.2909046549230032E-5</v>
      </c>
      <c r="AW2223" s="13">
        <f t="shared" si="2670"/>
        <v>2.6429532020297765E-7</v>
      </c>
      <c r="AX2223" s="13">
        <f t="shared" si="2671"/>
        <v>3.3550584183700646E-4</v>
      </c>
      <c r="AY2223" s="13">
        <f t="shared" si="2672"/>
        <v>3.0524863721994417E-4</v>
      </c>
      <c r="AZ2223" s="13">
        <f t="shared" si="2673"/>
        <v>1.3886007172700691E-4</v>
      </c>
      <c r="BA2223" s="13">
        <f t="shared" si="2674"/>
        <v>4.2112379153470108E-5</v>
      </c>
      <c r="BB2223" s="13">
        <f t="shared" si="2675"/>
        <v>9.5786307894836574E-6</v>
      </c>
      <c r="BC2223" s="13">
        <f t="shared" si="2676"/>
        <v>1.7429586196852818E-6</v>
      </c>
      <c r="BD2223" s="13">
        <f t="shared" si="2677"/>
        <v>1.051583031502252E-4</v>
      </c>
      <c r="BE2223" s="13">
        <f t="shared" si="2678"/>
        <v>1.1608425084753329E-4</v>
      </c>
      <c r="BF2223" s="13">
        <f t="shared" si="2679"/>
        <v>6.4072702255295845E-5</v>
      </c>
      <c r="BG2223" s="13">
        <f t="shared" si="2680"/>
        <v>2.357661867320698E-5</v>
      </c>
      <c r="BH2223" s="13">
        <f t="shared" si="2681"/>
        <v>6.5065573383382776E-6</v>
      </c>
      <c r="BI2223" s="13">
        <f t="shared" si="2682"/>
        <v>1.4365177291583212E-6</v>
      </c>
      <c r="BJ2223" s="14">
        <f t="shared" si="2683"/>
        <v>0.39782565783889884</v>
      </c>
      <c r="BK2223" s="14">
        <f t="shared" si="2684"/>
        <v>0.30553433696753834</v>
      </c>
      <c r="BL2223" s="14">
        <f t="shared" si="2685"/>
        <v>0.27999076616276175</v>
      </c>
      <c r="BM2223" s="14">
        <f t="shared" si="2686"/>
        <v>0.32683761375655634</v>
      </c>
      <c r="BN2223" s="14">
        <f t="shared" si="2687"/>
        <v>0.67296391295363034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</v>
      </c>
      <c r="F2224" s="15">
        <f>VLOOKUP(B2224,home!$B$2:$E$405,3,FALSE)</f>
        <v>1.21</v>
      </c>
      <c r="G2224" s="15">
        <f>VLOOKUP(C2224,away!$B$2:$E$405,4,FALSE)</f>
        <v>0.97</v>
      </c>
      <c r="H2224" s="15">
        <f>VLOOKUP(A2224,away!$A$2:$E$405,3,FALSE)</f>
        <v>1.0857142857142901</v>
      </c>
      <c r="I2224" s="15">
        <f>VLOOKUP(C2224,away!$B$2:$E$405,3,FALSE)</f>
        <v>0.89</v>
      </c>
      <c r="J2224" s="15">
        <f>VLOOKUP(B2224,home!$B$2:$E$405,4,FALSE)</f>
        <v>1.27</v>
      </c>
      <c r="K2224" s="20">
        <f t="shared" si="2632"/>
        <v>1.8192349999999999</v>
      </c>
      <c r="L2224" s="20">
        <f t="shared" si="2633"/>
        <v>1.227182857142862</v>
      </c>
      <c r="M2224" s="21">
        <f t="shared" si="2634"/>
        <v>4.7528875035884183E-2</v>
      </c>
      <c r="N2224" s="21">
        <f t="shared" si="2635"/>
        <v>8.6466192975906755E-2</v>
      </c>
      <c r="O2224" s="21">
        <f t="shared" si="2636"/>
        <v>5.8326620663322407E-2</v>
      </c>
      <c r="P2224" s="21">
        <f t="shared" si="2637"/>
        <v>0.10610982974243933</v>
      </c>
      <c r="Q2224" s="21">
        <f t="shared" si="2638"/>
        <v>7.8651162289261861E-2</v>
      </c>
      <c r="R2224" s="21">
        <f t="shared" si="2639"/>
        <v>3.5788714496551938E-2</v>
      </c>
      <c r="S2224" s="21">
        <f t="shared" si="2640"/>
        <v>5.9223450794220998E-2</v>
      </c>
      <c r="T2224" s="21">
        <f t="shared" si="2641"/>
        <v>9.6519358055743312E-2</v>
      </c>
      <c r="U2224" s="21">
        <f t="shared" si="2642"/>
        <v>6.5108082017134666E-2</v>
      </c>
      <c r="V2224" s="21">
        <f t="shared" si="2643"/>
        <v>1.4690929755367945E-2</v>
      </c>
      <c r="W2224" s="21">
        <f t="shared" si="2644"/>
        <v>4.7694982409101756E-2</v>
      </c>
      <c r="X2224" s="21">
        <f t="shared" si="2645"/>
        <v>5.8530464784180052E-2</v>
      </c>
      <c r="Y2224" s="21">
        <f t="shared" si="2646"/>
        <v>3.5913791501874869E-2</v>
      </c>
      <c r="Z2224" s="21">
        <f t="shared" si="2647"/>
        <v>1.463976563644959E-2</v>
      </c>
      <c r="AA2224" s="21">
        <f t="shared" si="2648"/>
        <v>2.663317403762637E-2</v>
      </c>
      <c r="AB2224" s="21">
        <f t="shared" si="2649"/>
        <v>2.4226001185170605E-2</v>
      </c>
      <c r="AC2224" s="21">
        <f t="shared" si="2650"/>
        <v>2.0498750153502736E-3</v>
      </c>
      <c r="AD2224" s="21">
        <f t="shared" si="2651"/>
        <v>2.169209533075557E-2</v>
      </c>
      <c r="AE2224" s="21">
        <f t="shared" si="2652"/>
        <v>2.6620167525411964E-2</v>
      </c>
      <c r="AF2224" s="21">
        <f t="shared" si="2653"/>
        <v>1.6333906620728342E-2</v>
      </c>
      <c r="AG2224" s="21">
        <f t="shared" si="2654"/>
        <v>6.6815633983767046E-3</v>
      </c>
      <c r="AH2224" s="21">
        <f t="shared" si="2655"/>
        <v>4.4914173554100245E-3</v>
      </c>
      <c r="AI2224" s="21">
        <f t="shared" si="2656"/>
        <v>8.1709436525693544E-3</v>
      </c>
      <c r="AJ2224" s="21">
        <f t="shared" si="2657"/>
        <v>7.4324333378910055E-3</v>
      </c>
      <c r="AK2224" s="21">
        <f t="shared" si="2658"/>
        <v>4.5071142878193799E-3</v>
      </c>
      <c r="AL2224" s="21">
        <f t="shared" si="2659"/>
        <v>1.8305662712014679E-4</v>
      </c>
      <c r="AM2224" s="21">
        <f t="shared" si="2660"/>
        <v>7.8926038098094224E-3</v>
      </c>
      <c r="AN2224" s="21">
        <f t="shared" si="2661"/>
        <v>9.6856680936185657E-3</v>
      </c>
      <c r="AO2224" s="21">
        <f t="shared" si="2662"/>
        <v>5.9430429222321448E-3</v>
      </c>
      <c r="AP2224" s="21">
        <f t="shared" si="2663"/>
        <v>2.4310667978091689E-3</v>
      </c>
      <c r="AQ2224" s="21">
        <f t="shared" si="2664"/>
        <v>7.4584087471015099E-4</v>
      </c>
      <c r="AR2224" s="21">
        <f t="shared" si="2665"/>
        <v>1.1023580765666214E-3</v>
      </c>
      <c r="AS2224" s="21">
        <f t="shared" si="2666"/>
        <v>2.0054483954226776E-3</v>
      </c>
      <c r="AT2224" s="21">
        <f t="shared" si="2667"/>
        <v>1.8241909558233875E-3</v>
      </c>
      <c r="AU2224" s="21">
        <f t="shared" si="2668"/>
        <v>1.10621067783912E-3</v>
      </c>
      <c r="AV2224" s="21">
        <f t="shared" si="2669"/>
        <v>5.0311429562466313E-4</v>
      </c>
      <c r="AW2224" s="21">
        <f t="shared" si="2670"/>
        <v>1.1352226247423749E-5</v>
      </c>
      <c r="AX2224" s="21">
        <f t="shared" si="2671"/>
        <v>2.3930835153231048E-3</v>
      </c>
      <c r="AY2224" s="21">
        <f t="shared" si="2672"/>
        <v>2.9367510657156925E-3</v>
      </c>
      <c r="AZ2224" s="21">
        <f t="shared" si="2673"/>
        <v>1.8019652817711641E-3</v>
      </c>
      <c r="BA2224" s="21">
        <f t="shared" si="2674"/>
        <v>7.3711363431872652E-4</v>
      </c>
      <c r="BB2224" s="21">
        <f t="shared" si="2675"/>
        <v>2.2614330395055336E-4</v>
      </c>
      <c r="BC2224" s="21">
        <f t="shared" si="2676"/>
        <v>5.5503837173153318E-5</v>
      </c>
      <c r="BD2224" s="21">
        <f t="shared" si="2677"/>
        <v>2.2546582233258942E-4</v>
      </c>
      <c r="BE2224" s="21">
        <f t="shared" si="2678"/>
        <v>4.1017531529122833E-4</v>
      </c>
      <c r="BF2224" s="21">
        <f t="shared" si="2679"/>
        <v>3.7310264485691889E-4</v>
      </c>
      <c r="BG2224" s="21">
        <f t="shared" si="2680"/>
        <v>2.2625379670542555E-4</v>
      </c>
      <c r="BH2224" s="21">
        <f t="shared" si="2681"/>
        <v>1.0290220646234878E-4</v>
      </c>
      <c r="BI2224" s="21">
        <f t="shared" si="2682"/>
        <v>3.7440659114706215E-5</v>
      </c>
      <c r="BJ2224" s="22">
        <f t="shared" si="2683"/>
        <v>0.50995246802777294</v>
      </c>
      <c r="BK2224" s="22">
        <f t="shared" si="2684"/>
        <v>0.23272276803609862</v>
      </c>
      <c r="BL2224" s="22">
        <f t="shared" si="2685"/>
        <v>0.24260116387953545</v>
      </c>
      <c r="BM2224" s="22">
        <f t="shared" si="2686"/>
        <v>0.58411937153702165</v>
      </c>
      <c r="BN2224" s="22">
        <f t="shared" si="2687"/>
        <v>0.41287139520336646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1.5021645021645</v>
      </c>
      <c r="F2225" s="10">
        <f>VLOOKUP(B2225,home!$B$2:$E$405,3,FALSE)</f>
        <v>0.67</v>
      </c>
      <c r="G2225" s="10">
        <f>VLOOKUP(C2225,away!$B$2:$E$405,4,FALSE)</f>
        <v>1.33</v>
      </c>
      <c r="H2225" s="10">
        <f>VLOOKUP(A2225,away!$A$2:$E$405,3,FALSE)</f>
        <v>1.2640692640692599</v>
      </c>
      <c r="I2225" s="10">
        <f>VLOOKUP(C2225,away!$B$2:$E$405,3,FALSE)</f>
        <v>0.89</v>
      </c>
      <c r="J2225" s="10">
        <f>VLOOKUP(B2225,home!$B$2:$E$405,4,FALSE)</f>
        <v>0.79</v>
      </c>
      <c r="K2225" s="12">
        <f t="shared" ref="K2225:K2279" si="2688">E2225*F2225*G2225</f>
        <v>1.3385787878787863</v>
      </c>
      <c r="L2225" s="12">
        <f t="shared" ref="L2225:L2279" si="2689">H2225*I2225*J2225</f>
        <v>0.88876709956709665</v>
      </c>
      <c r="M2225" s="13">
        <f t="shared" ref="M2225:M2279" si="2690">_xlfn.POISSON.DIST(0,K2225,FALSE) * _xlfn.POISSON.DIST(0,L2225,FALSE)</f>
        <v>0.1078142017594144</v>
      </c>
      <c r="N2225" s="13">
        <f t="shared" ref="N2225:N2279" si="2691">_xlfn.POISSON.DIST(1,K2225,FALSE) * _xlfn.POISSON.DIST(0,L2225,FALSE)</f>
        <v>0.1443178035072358</v>
      </c>
      <c r="O2225" s="13">
        <f t="shared" ref="O2225:O2279" si="2692">_xlfn.POISSON.DIST(0,K2225,FALSE) * _xlfn.POISSON.DIST(1,L2225,FALSE)</f>
        <v>9.582171538985651E-2</v>
      </c>
      <c r="P2225" s="13">
        <f t="shared" ref="P2225:P2279" si="2693">_xlfn.POISSON.DIST(1,K2225,FALSE) * _xlfn.POISSON.DIST(1,L2225,FALSE)</f>
        <v>0.12826491563902015</v>
      </c>
      <c r="Q2225" s="13">
        <f t="shared" ref="Q2225:Q2279" si="2694">_xlfn.POISSON.DIST(2,K2225,FALSE) * _xlfn.POISSON.DIST(0,L2225,FALSE)</f>
        <v>9.6590375244022322E-2</v>
      </c>
      <c r="R2225" s="13">
        <f t="shared" ref="R2225:R2279" si="2695">_xlfn.POISSON.DIST(0,K2225,FALSE) * _xlfn.POISSON.DIST(2,L2225,FALSE)</f>
        <v>4.2581594031293295E-2</v>
      </c>
      <c r="S2225" s="13">
        <f t="shared" ref="S2225:S2279" si="2696">_xlfn.POISSON.DIST(2,K2225,FALSE) * _xlfn.POISSON.DIST(2,L2225,FALSE)</f>
        <v>3.8148704705427111E-2</v>
      </c>
      <c r="T2225" s="13">
        <f t="shared" ref="T2225:T2279" si="2697">_xlfn.POISSON.DIST(2,K2225,FALSE) * _xlfn.POISSON.DIST(1,L2225,FALSE)</f>
        <v>8.5846347651727203E-2</v>
      </c>
      <c r="U2225" s="13">
        <f t="shared" ref="U2225:U2279" si="2698">_xlfn.POISSON.DIST(1,K2225,FALSE) * _xlfn.POISSON.DIST(2,L2225,FALSE)</f>
        <v>5.6998818524355128E-2</v>
      </c>
      <c r="V2225" s="13">
        <f t="shared" ref="V2225:V2279" si="2699">_xlfn.POISSON.DIST(3,K2225,FALSE) * _xlfn.POISSON.DIST(3,L2225,FALSE)</f>
        <v>5.0427704028768354E-3</v>
      </c>
      <c r="W2225" s="13">
        <f t="shared" ref="W2225:W2279" si="2700">_xlfn.POISSON.DIST(3,K2225,FALSE) * _xlfn.POISSON.DIST(0,L2225,FALSE)</f>
        <v>4.3097942471633489E-2</v>
      </c>
      <c r="X2225" s="13">
        <f t="shared" ref="X2225:X2279" si="2701">_xlfn.POISSON.DIST(3,K2225,FALSE) * _xlfn.POISSON.DIST(1,L2225,FALSE)</f>
        <v>3.8304033327823284E-2</v>
      </c>
      <c r="Y2225" s="13">
        <f t="shared" ref="Y2225:Y2279" si="2702">_xlfn.POISSON.DIST(3,K2225,FALSE) * _xlfn.POISSON.DIST(2,L2225,FALSE)</f>
        <v>1.7021682301245452E-2</v>
      </c>
      <c r="Z2225" s="13">
        <f t="shared" ref="Z2225:Z2279" si="2703">_xlfn.POISSON.DIST(0,K2225,FALSE) * _xlfn.POISSON.DIST(3,L2225,FALSE)</f>
        <v>1.2615039940712048E-2</v>
      </c>
      <c r="AA2225" s="13">
        <f t="shared" ref="AA2225:AA2279" si="2704">_xlfn.POISSON.DIST(1,K2225,FALSE) * _xlfn.POISSON.DIST(3,L2225,FALSE)</f>
        <v>1.6886224872880804E-2</v>
      </c>
      <c r="AB2225" s="13">
        <f t="shared" ref="AB2225:AB2279" si="2705">_xlfn.POISSON.DIST(2,K2225,FALSE) * _xlfn.POISSON.DIST(3,L2225,FALSE)</f>
        <v>1.1301771211094705E-2</v>
      </c>
      <c r="AC2225" s="13">
        <f t="shared" ref="AC2225:AC2279" si="2706">_xlfn.POISSON.DIST(4,K2225,FALSE) * _xlfn.POISSON.DIST(4,L2225,FALSE)</f>
        <v>3.7495670199094684E-4</v>
      </c>
      <c r="AD2225" s="13">
        <f t="shared" ref="AD2225:AD2279" si="2707">_xlfn.POISSON.DIST(4,K2225,FALSE) * _xlfn.POISSON.DIST(0,L2225,FALSE)</f>
        <v>1.4422497898437208E-2</v>
      </c>
      <c r="AE2225" s="13">
        <f t="shared" ref="AE2225:AE2279" si="2708">_xlfn.POISSON.DIST(4,K2225,FALSE) * _xlfn.POISSON.DIST(1,L2225,FALSE)</f>
        <v>1.2818241625706583E-2</v>
      </c>
      <c r="AF2225" s="13">
        <f t="shared" ref="AF2225:AF2279" si="2709">_xlfn.POISSON.DIST(4,K2225,FALSE) * _xlfn.POISSON.DIST(2,L2225,FALSE)</f>
        <v>5.6962157156147325E-3</v>
      </c>
      <c r="AG2225" s="13">
        <f t="shared" ref="AG2225:AG2279" si="2710">_xlfn.POISSON.DIST(4,K2225,FALSE) * _xlfn.POISSON.DIST(3,L2225,FALSE)</f>
        <v>1.6875363733584736E-3</v>
      </c>
      <c r="AH2225" s="13">
        <f t="shared" ref="AH2225:AH2279" si="2711">_xlfn.POISSON.DIST(0,K2225,FALSE) * _xlfn.POISSON.DIST(4,L2225,FALSE)</f>
        <v>2.8029581147574313E-3</v>
      </c>
      <c r="AI2225" s="13">
        <f t="shared" ref="AI2225:AI2279" si="2712">_xlfn.POISSON.DIST(1,K2225,FALSE) * _xlfn.POISSON.DIST(4,L2225,FALSE)</f>
        <v>3.7519802757270092E-3</v>
      </c>
      <c r="AJ2225" s="13">
        <f t="shared" ref="AJ2225:AJ2279" si="2713">_xlfn.POISSON.DIST(2,K2225,FALSE) * _xlfn.POISSON.DIST(4,L2225,FALSE)</f>
        <v>2.5111606048138879E-3</v>
      </c>
      <c r="AK2225" s="13">
        <f t="shared" ref="AK2225:AK2279" si="2714">_xlfn.POISSON.DIST(3,K2225,FALSE) * _xlfn.POISSON.DIST(4,L2225,FALSE)</f>
        <v>1.1204621061869111E-3</v>
      </c>
      <c r="AL2225" s="13">
        <f t="shared" ref="AL2225:AL2279" si="2715">_xlfn.POISSON.DIST(5,K2225,FALSE) * _xlfn.POISSON.DIST(5,L2225,FALSE)</f>
        <v>1.7843211363369188E-5</v>
      </c>
      <c r="AM2225" s="13">
        <f t="shared" ref="AM2225:AM2279" si="2716">_xlfn.POISSON.DIST(5,K2225,FALSE) * _xlfn.POISSON.DIST(0,L2225,FALSE)</f>
        <v>3.8611299510148841E-3</v>
      </c>
      <c r="AN2225" s="13">
        <f t="shared" ref="AN2225:AN2279" si="2717">_xlfn.POISSON.DIST(5,K2225,FALSE) * _xlfn.POISSON.DIST(1,L2225,FALSE)</f>
        <v>3.4316452676151445E-3</v>
      </c>
      <c r="AO2225" s="13">
        <f t="shared" ref="AO2225:AO2279" si="2718">_xlfn.POISSON.DIST(5,K2225,FALSE) * _xlfn.POISSON.DIST(2,L2225,FALSE)</f>
        <v>1.5249667056207324E-3</v>
      </c>
      <c r="AP2225" s="13">
        <f t="shared" ref="AP2225:AP2279" si="2719">_xlfn.POISSON.DIST(5,K2225,FALSE) * _xlfn.POISSON.DIST(3,L2225,FALSE)</f>
        <v>4.5178007863030972E-4</v>
      </c>
      <c r="AQ2225" s="13">
        <f t="shared" ref="AQ2225:AQ2279" si="2720">_xlfn.POISSON.DIST(5,K2225,FALSE) * _xlfn.POISSON.DIST(4,L2225,FALSE)</f>
        <v>1.0038181753161379E-4</v>
      </c>
      <c r="AR2225" s="13">
        <f t="shared" ref="AR2225:AR2279" si="2721">_xlfn.POISSON.DIST(0,K2225,FALSE) * _xlfn.POISSON.DIST(5,L2225,FALSE)</f>
        <v>4.9823539077220396E-4</v>
      </c>
      <c r="AS2225" s="13">
        <f t="shared" ref="AS2225:AS2279" si="2722">_xlfn.POISSON.DIST(1,K2225,FALSE) * _xlfn.POISSON.DIST(5,L2225,FALSE)</f>
        <v>6.6692732545817006E-4</v>
      </c>
      <c r="AT2225" s="13">
        <f t="shared" ref="AT2225:AT2279" si="2723">_xlfn.POISSON.DIST(2,K2225,FALSE) * _xlfn.POISSON.DIST(5,L2225,FALSE)</f>
        <v>4.4636738545751918E-4</v>
      </c>
      <c r="AU2225" s="13">
        <f t="shared" ref="AU2225:AU2279" si="2724">_xlfn.POISSON.DIST(3,K2225,FALSE) * _xlfn.POISSON.DIST(5,L2225,FALSE)</f>
        <v>1.9916597125811626E-4</v>
      </c>
      <c r="AV2225" s="13">
        <f t="shared" ref="AV2225:AV2279" si="2725">_xlfn.POISSON.DIST(4,K2225,FALSE) * _xlfn.POISSON.DIST(5,L2225,FALSE)</f>
        <v>6.6649836098347625E-5</v>
      </c>
      <c r="AW2225" s="13">
        <f t="shared" ref="AW2225:AW2279" si="2726">_xlfn.POISSON.DIST(6,K2225,FALSE) * _xlfn.POISSON.DIST(6,L2225,FALSE)</f>
        <v>5.8966103076281567E-7</v>
      </c>
      <c r="AX2225" s="13">
        <f t="shared" ref="AX2225:AX2279" si="2727">_xlfn.POISSON.DIST(6,K2225,FALSE) * _xlfn.POISSON.DIST(0,L2225,FALSE)</f>
        <v>8.6140444161199629E-4</v>
      </c>
      <c r="AY2225" s="13">
        <f t="shared" ref="AY2225:AY2279" si="2728">_xlfn.POISSON.DIST(6,K2225,FALSE) * _xlfn.POISSON.DIST(1,L2225,FALSE)</f>
        <v>7.6558792712570832E-4</v>
      </c>
      <c r="AZ2225" s="13">
        <f t="shared" ref="AZ2225:AZ2279" si="2729">_xlfn.POISSON.DIST(6,K2225,FALSE) * _xlfn.POISSON.DIST(2,L2225,FALSE)</f>
        <v>3.4021468072755075E-4</v>
      </c>
      <c r="BA2225" s="13">
        <f t="shared" ref="BA2225:BA2279" si="2730">_xlfn.POISSON.DIST(6,K2225,FALSE) * _xlfn.POISSON.DIST(3,L2225,FALSE)</f>
        <v>1.0079053834012372E-4</v>
      </c>
      <c r="BB2225" s="13">
        <f t="shared" ref="BB2225:BB2279" si="2731">_xlfn.POISSON.DIST(6,K2225,FALSE) * _xlfn.POISSON.DIST(4,L2225,FALSE)</f>
        <v>2.23948286060895E-5</v>
      </c>
      <c r="BC2225" s="13">
        <f t="shared" ref="BC2225:BC2279" si="2732">_xlfn.POISSON.DIST(6,K2225,FALSE) * _xlfn.POISSON.DIST(5,L2225,FALSE)</f>
        <v>3.980757373107283E-6</v>
      </c>
      <c r="BD2225" s="13">
        <f t="shared" ref="BD2225:BD2279" si="2733">_xlfn.POISSON.DIST(0,K2225,FALSE) * _xlfn.POISSON.DIST(6,L2225,FALSE)</f>
        <v>7.3802537193048436E-5</v>
      </c>
      <c r="BE2225" s="13">
        <f t="shared" ref="BE2225:BE2279" si="2734">_xlfn.POISSON.DIST(1,K2225,FALSE) * _xlfn.POISSON.DIST(6,L2225,FALSE)</f>
        <v>9.8790510778249796E-5</v>
      </c>
      <c r="BF2225" s="13">
        <f t="shared" ref="BF2225:BF2279" si="2735">_xlfn.POISSON.DIST(2,K2225,FALSE) * _xlfn.POISSON.DIST(6,L2225,FALSE)</f>
        <v>6.6119441085737916E-5</v>
      </c>
      <c r="BG2225" s="13">
        <f t="shared" ref="BG2225:BG2279" si="2736">_xlfn.POISSON.DIST(3,K2225,FALSE) * _xlfn.POISSON.DIST(6,L2225,FALSE)</f>
        <v>2.9502027101256613E-5</v>
      </c>
      <c r="BH2225" s="13">
        <f t="shared" ref="BH2225:BH2279" si="2737">_xlfn.POISSON.DIST(4,K2225,FALSE) * _xlfn.POISSON.DIST(6,L2225,FALSE)</f>
        <v>9.8726969192917968E-6</v>
      </c>
      <c r="BI2225" s="13">
        <f t="shared" ref="BI2225:BI2279" si="2738">_xlfn.POISSON.DIST(5,K2225,FALSE) * _xlfn.POISSON.DIST(6,L2225,FALSE)</f>
        <v>2.6430765350640482E-6</v>
      </c>
      <c r="BJ2225" s="14">
        <f t="shared" ref="BJ2225:BJ2279" si="2739">SUM(N2225,Q2225,T2225,W2225,X2225,Y2225,AD2225,AE2225,AF2225,AG2225,AM2225,AN2225,AO2225,AP2225,AQ2225,AX2225,AY2225,AZ2225,BA2225,BB2225,BC2225)</f>
        <v>0.47126695311100197</v>
      </c>
      <c r="BK2225" s="14">
        <f t="shared" ref="BK2225:BK2279" si="2740">SUM(M2225,P2225,S2225,V2225,AC2225,AL2225,AY2225)</f>
        <v>0.28042898034721853</v>
      </c>
      <c r="BL2225" s="14">
        <f t="shared" ref="BL2225:BL2279" si="2741">SUM(O2225,R2225,U2225,AA2225,AB2225,AH2225,AI2225,AJ2225,AK2225,AR2225,AS2225,AT2225,AU2225,AV2225,BD2225,BE2225,BF2225,BG2225,BH2225,BI2225)</f>
        <v>0.23593476132962266</v>
      </c>
      <c r="BM2225" s="14">
        <f t="shared" ref="BM2225:BM2279" si="2742">SUM(S2225:BI2225)</f>
        <v>0.38409013089161786</v>
      </c>
      <c r="BN2225" s="14">
        <f t="shared" ref="BN2225:BN2279" si="2743">SUM(M2225:R2225)</f>
        <v>0.61539060557084246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1.5021645021645</v>
      </c>
      <c r="F2226" s="10">
        <f>VLOOKUP(B2226,home!$B$2:$E$405,3,FALSE)</f>
        <v>0.89</v>
      </c>
      <c r="G2226" s="10">
        <f>VLOOKUP(C2226,away!$B$2:$E$405,4,FALSE)</f>
        <v>0.81</v>
      </c>
      <c r="H2226" s="10">
        <f>VLOOKUP(A2226,away!$A$2:$E$405,3,FALSE)</f>
        <v>1.2640692640692599</v>
      </c>
      <c r="I2226" s="10">
        <f>VLOOKUP(C2226,away!$B$2:$E$405,3,FALSE)</f>
        <v>0.89</v>
      </c>
      <c r="J2226" s="10">
        <f>VLOOKUP(B2226,home!$B$2:$E$405,4,FALSE)</f>
        <v>0.7</v>
      </c>
      <c r="K2226" s="12">
        <f t="shared" si="2688"/>
        <v>1.0829103896103882</v>
      </c>
      <c r="L2226" s="12">
        <f t="shared" si="2689"/>
        <v>0.78751515151514884</v>
      </c>
      <c r="M2226" s="13">
        <f t="shared" si="2690"/>
        <v>0.15405808981139235</v>
      </c>
      <c r="N2226" s="13">
        <f t="shared" si="2691"/>
        <v>0.16683110606028709</v>
      </c>
      <c r="O2226" s="13">
        <f t="shared" si="2692"/>
        <v>0.12132307993995306</v>
      </c>
      <c r="P2226" s="13">
        <f t="shared" si="2693"/>
        <v>0.13138202376650684</v>
      </c>
      <c r="Q2226" s="13">
        <f t="shared" si="2694"/>
        <v>9.0331569031438727E-2</v>
      </c>
      <c r="R2226" s="13">
        <f t="shared" si="2695"/>
        <v>4.7771881840598322E-2</v>
      </c>
      <c r="S2226" s="13">
        <f t="shared" si="2696"/>
        <v>2.8010921383802793E-2</v>
      </c>
      <c r="T2226" s="13">
        <f t="shared" si="2697"/>
        <v>7.1137479272394596E-2</v>
      </c>
      <c r="U2226" s="13">
        <f t="shared" si="2698"/>
        <v>5.1732667176423761E-2</v>
      </c>
      <c r="V2226" s="13">
        <f t="shared" si="2699"/>
        <v>2.6542163727360413E-3</v>
      </c>
      <c r="W2226" s="13">
        <f t="shared" si="2700"/>
        <v>3.260699820465101E-2</v>
      </c>
      <c r="X2226" s="13">
        <f t="shared" si="2701"/>
        <v>2.567850513158992E-2</v>
      </c>
      <c r="Y2226" s="13">
        <f t="shared" si="2702"/>
        <v>1.0111105929693281E-2</v>
      </c>
      <c r="Z2226" s="13">
        <f t="shared" si="2703"/>
        <v>1.2540360255287524E-2</v>
      </c>
      <c r="AA2226" s="13">
        <f t="shared" si="2704"/>
        <v>1.3580086409908041E-2</v>
      </c>
      <c r="AB2226" s="13">
        <f t="shared" si="2705"/>
        <v>7.3530083325481265E-3</v>
      </c>
      <c r="AC2226" s="13">
        <f t="shared" si="2706"/>
        <v>1.4147111610268999E-4</v>
      </c>
      <c r="AD2226" s="13">
        <f t="shared" si="2707"/>
        <v>8.8276142824559589E-3</v>
      </c>
      <c r="AE2226" s="13">
        <f t="shared" si="2708"/>
        <v>6.951879999165596E-3</v>
      </c>
      <c r="AF2226" s="13">
        <f t="shared" si="2709"/>
        <v>2.7373554154290136E-3</v>
      </c>
      <c r="AG2226" s="13">
        <f t="shared" si="2710"/>
        <v>7.1856962157746426E-4</v>
      </c>
      <c r="AH2226" s="13">
        <f t="shared" si="2711"/>
        <v>2.4689309266243261E-3</v>
      </c>
      <c r="AI2226" s="13">
        <f t="shared" si="2712"/>
        <v>2.673630951671886E-3</v>
      </c>
      <c r="AJ2226" s="13">
        <f t="shared" si="2713"/>
        <v>1.4476513677746973E-3</v>
      </c>
      <c r="AK2226" s="13">
        <f t="shared" si="2714"/>
        <v>5.2255890223230309E-4</v>
      </c>
      <c r="AL2226" s="13">
        <f t="shared" si="2715"/>
        <v>4.8259099047204762E-6</v>
      </c>
      <c r="AM2226" s="13">
        <f t="shared" si="2716"/>
        <v>1.911903044388923E-3</v>
      </c>
      <c r="AN2226" s="13">
        <f t="shared" si="2717"/>
        <v>1.5056526156842171E-3</v>
      </c>
      <c r="AO2226" s="13">
        <f t="shared" si="2718"/>
        <v>5.9286212388486817E-4</v>
      </c>
      <c r="AP2226" s="13">
        <f t="shared" si="2719"/>
        <v>1.556293017729283E-4</v>
      </c>
      <c r="AQ2226" s="13">
        <f t="shared" si="2720"/>
        <v>3.0640108291476113E-5</v>
      </c>
      <c r="AR2226" s="13">
        <f t="shared" si="2721"/>
        <v>3.8886410255219872E-4</v>
      </c>
      <c r="AS2226" s="13">
        <f t="shared" si="2722"/>
        <v>4.2110497680029549E-4</v>
      </c>
      <c r="AT2226" s="13">
        <f t="shared" si="2723"/>
        <v>2.280094772468407E-4</v>
      </c>
      <c r="AU2226" s="13">
        <f t="shared" si="2724"/>
        <v>8.230461061341243E-5</v>
      </c>
      <c r="AV2226" s="13">
        <f t="shared" si="2725"/>
        <v>2.2282129486525426E-5</v>
      </c>
      <c r="AW2226" s="13">
        <f t="shared" si="2726"/>
        <v>1.1432156146303051E-7</v>
      </c>
      <c r="AX2226" s="13">
        <f t="shared" si="2727"/>
        <v>3.4506994511608255E-4</v>
      </c>
      <c r="AY2226" s="13">
        <f t="shared" si="2728"/>
        <v>2.717478101114158E-4</v>
      </c>
      <c r="AZ2226" s="13">
        <f t="shared" si="2729"/>
        <v>1.0700275892690076E-4</v>
      </c>
      <c r="BA2226" s="13">
        <f t="shared" si="2730"/>
        <v>2.8088764636285732E-5</v>
      </c>
      <c r="BB2226" s="13">
        <f t="shared" si="2731"/>
        <v>5.530081934604478E-6</v>
      </c>
      <c r="BC2226" s="13">
        <f t="shared" si="2732"/>
        <v>8.7100466252424677E-7</v>
      </c>
      <c r="BD2226" s="13">
        <f t="shared" si="2733"/>
        <v>5.1039395440032841E-5</v>
      </c>
      <c r="BE2226" s="13">
        <f t="shared" si="2734"/>
        <v>5.5271091601444644E-5</v>
      </c>
      <c r="BF2226" s="13">
        <f t="shared" si="2735"/>
        <v>2.9926819670155932E-5</v>
      </c>
      <c r="BG2226" s="13">
        <f t="shared" si="2736"/>
        <v>1.0802687982936133E-5</v>
      </c>
      <c r="BH2226" s="13">
        <f t="shared" si="2737"/>
        <v>2.9245857631102054E-6</v>
      </c>
      <c r="BI2226" s="13">
        <f t="shared" si="2738"/>
        <v>6.334128616357337E-7</v>
      </c>
      <c r="BJ2226" s="14">
        <f t="shared" si="2739"/>
        <v>0.42088718050809282</v>
      </c>
      <c r="BK2226" s="14">
        <f t="shared" si="2740"/>
        <v>0.31652329617055686</v>
      </c>
      <c r="BL2226" s="14">
        <f t="shared" si="2741"/>
        <v>0.25016665913775321</v>
      </c>
      <c r="BM2226" s="14">
        <f t="shared" si="2742"/>
        <v>0.28814811213296393</v>
      </c>
      <c r="BN2226" s="14">
        <f t="shared" si="2743"/>
        <v>0.71169775045017636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1.3644444444444399</v>
      </c>
      <c r="F2227" s="10">
        <f>VLOOKUP(B2227,home!$B$2:$E$405,3,FALSE)</f>
        <v>0.73</v>
      </c>
      <c r="G2227" s="10">
        <f>VLOOKUP(C2227,away!$B$2:$E$405,4,FALSE)</f>
        <v>0.95</v>
      </c>
      <c r="H2227" s="10">
        <f>VLOOKUP(A2227,away!$A$2:$E$405,3,FALSE)</f>
        <v>1.1155555555555601</v>
      </c>
      <c r="I2227" s="10">
        <f>VLOOKUP(C2227,away!$B$2:$E$405,3,FALSE)</f>
        <v>0.88</v>
      </c>
      <c r="J2227" s="10">
        <f>VLOOKUP(B2227,home!$B$2:$E$405,4,FALSE)</f>
        <v>1.08</v>
      </c>
      <c r="K2227" s="12">
        <f t="shared" si="2688"/>
        <v>0.94624222222221899</v>
      </c>
      <c r="L2227" s="12">
        <f t="shared" si="2689"/>
        <v>1.0602240000000043</v>
      </c>
      <c r="M2227" s="13">
        <f t="shared" si="2690"/>
        <v>0.13446299845365206</v>
      </c>
      <c r="N2227" s="13">
        <f t="shared" si="2691"/>
        <v>0.12723456646344652</v>
      </c>
      <c r="O2227" s="13">
        <f t="shared" si="2692"/>
        <v>0.14256089807252537</v>
      </c>
      <c r="P2227" s="13">
        <f t="shared" si="2693"/>
        <v>0.13489714099414166</v>
      </c>
      <c r="Q2227" s="13">
        <f t="shared" si="2694"/>
        <v>6.0197359456926128E-2</v>
      </c>
      <c r="R2227" s="13">
        <f t="shared" si="2695"/>
        <v>7.5573242799022874E-2</v>
      </c>
      <c r="S2227" s="13">
        <f t="shared" si="2696"/>
        <v>3.3833171314162171E-2</v>
      </c>
      <c r="T2227" s="13">
        <f t="shared" si="2697"/>
        <v>6.3822685232860291E-2</v>
      </c>
      <c r="U2227" s="13">
        <f t="shared" si="2698"/>
        <v>7.1510593206686707E-2</v>
      </c>
      <c r="V2227" s="13">
        <f t="shared" si="2699"/>
        <v>3.7713787713036782E-3</v>
      </c>
      <c r="W2227" s="13">
        <f t="shared" si="2700"/>
        <v>1.8987094394810496E-2</v>
      </c>
      <c r="X2227" s="13">
        <f t="shared" si="2701"/>
        <v>2.0130573167643644E-2</v>
      </c>
      <c r="Y2227" s="13">
        <f t="shared" si="2702"/>
        <v>1.0671458403045949E-2</v>
      </c>
      <c r="Z2227" s="13">
        <f t="shared" si="2703"/>
        <v>2.6708188591117184E-2</v>
      </c>
      <c r="AA2227" s="13">
        <f t="shared" si="2704"/>
        <v>2.5272415723988837E-2</v>
      </c>
      <c r="AB2227" s="13">
        <f t="shared" si="2705"/>
        <v>1.1956913407795472E-2</v>
      </c>
      <c r="AC2227" s="13">
        <f t="shared" si="2706"/>
        <v>2.3647221712736873E-4</v>
      </c>
      <c r="AD2227" s="13">
        <f t="shared" si="2707"/>
        <v>4.4915975984221295E-3</v>
      </c>
      <c r="AE2227" s="13">
        <f t="shared" si="2708"/>
        <v>4.762099572189522E-3</v>
      </c>
      <c r="AF2227" s="13">
        <f t="shared" si="2709"/>
        <v>2.524446128412542E-3</v>
      </c>
      <c r="AG2227" s="13">
        <f t="shared" si="2710"/>
        <v>8.9215945735002331E-4</v>
      </c>
      <c r="AH2227" s="13">
        <f t="shared" si="2711"/>
        <v>7.0791656352071847E-3</v>
      </c>
      <c r="AI2227" s="13">
        <f t="shared" si="2712"/>
        <v>6.698605422137612E-3</v>
      </c>
      <c r="AJ2227" s="13">
        <f t="shared" si="2713"/>
        <v>3.1692516402166493E-3</v>
      </c>
      <c r="AK2227" s="13">
        <f t="shared" si="2714"/>
        <v>9.996265716066717E-4</v>
      </c>
      <c r="AL2227" s="13">
        <f t="shared" si="2715"/>
        <v>9.4894287296511139E-6</v>
      </c>
      <c r="AM2227" s="13">
        <f t="shared" si="2716"/>
        <v>8.5002785857178804E-4</v>
      </c>
      <c r="AN2227" s="13">
        <f t="shared" si="2717"/>
        <v>9.0121993632641894E-4</v>
      </c>
      <c r="AO2227" s="13">
        <f t="shared" si="2718"/>
        <v>4.7774750288587248E-4</v>
      </c>
      <c r="AP2227" s="13">
        <f t="shared" si="2719"/>
        <v>1.6883978949989111E-4</v>
      </c>
      <c r="AQ2227" s="13">
        <f t="shared" si="2720"/>
        <v>4.4751999245683321E-5</v>
      </c>
      <c r="AR2227" s="13">
        <f t="shared" si="2721"/>
        <v>1.5011002612843871E-3</v>
      </c>
      <c r="AS2227" s="13">
        <f t="shared" si="2722"/>
        <v>1.420404447016092E-3</v>
      </c>
      <c r="AT2227" s="13">
        <f t="shared" si="2723"/>
        <v>6.7202333019941447E-4</v>
      </c>
      <c r="AU2227" s="13">
        <f t="shared" si="2724"/>
        <v>2.1196561645102336E-4</v>
      </c>
      <c r="AV2227" s="13">
        <f t="shared" si="2725"/>
        <v>5.0142703986329703E-5</v>
      </c>
      <c r="AW2227" s="13">
        <f t="shared" si="2726"/>
        <v>2.6444631609086598E-7</v>
      </c>
      <c r="AX2227" s="13">
        <f t="shared" si="2727"/>
        <v>1.3405537497429372E-4</v>
      </c>
      <c r="AY2227" s="13">
        <f t="shared" si="2728"/>
        <v>1.4212872587674615E-4</v>
      </c>
      <c r="AZ2227" s="13">
        <f t="shared" si="2729"/>
        <v>7.5344143131973954E-5</v>
      </c>
      <c r="BA2227" s="13">
        <f t="shared" si="2730"/>
        <v>2.6627222935984761E-5</v>
      </c>
      <c r="BB2227" s="13">
        <f t="shared" si="2731"/>
        <v>7.0577052025204046E-6</v>
      </c>
      <c r="BC2227" s="13">
        <f t="shared" si="2732"/>
        <v>1.4965496881274056E-6</v>
      </c>
      <c r="BD2227" s="13">
        <f t="shared" si="2733"/>
        <v>2.6525042056999725E-4</v>
      </c>
      <c r="BE2227" s="13">
        <f t="shared" si="2734"/>
        <v>2.5099114740553238E-4</v>
      </c>
      <c r="BF2227" s="13">
        <f t="shared" si="2735"/>
        <v>1.1874921053955775E-4</v>
      </c>
      <c r="BG2227" s="13">
        <f t="shared" si="2736"/>
        <v>3.7455172289361759E-5</v>
      </c>
      <c r="BH2227" s="13">
        <f t="shared" si="2737"/>
        <v>8.860416365200435E-6</v>
      </c>
      <c r="BI2227" s="13">
        <f t="shared" si="2738"/>
        <v>1.6768200142442762E-6</v>
      </c>
      <c r="BJ2227" s="14">
        <f t="shared" si="2739"/>
        <v>0.31654333668344664</v>
      </c>
      <c r="BK2227" s="14">
        <f t="shared" si="2740"/>
        <v>0.30735277990499332</v>
      </c>
      <c r="BL2227" s="14">
        <f t="shared" si="2741"/>
        <v>0.34935933202530856</v>
      </c>
      <c r="BM2227" s="14">
        <f t="shared" si="2742"/>
        <v>0.32489556668559033</v>
      </c>
      <c r="BN2227" s="14">
        <f t="shared" si="2743"/>
        <v>0.67492620623971467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1.5103092783505201</v>
      </c>
      <c r="F2228" s="10">
        <f>VLOOKUP(B2228,home!$B$2:$E$405,3,FALSE)</f>
        <v>0.51</v>
      </c>
      <c r="G2228" s="10">
        <f>VLOOKUP(C2228,away!$B$2:$E$405,4,FALSE)</f>
        <v>1.66</v>
      </c>
      <c r="H2228" s="10">
        <f>VLOOKUP(A2228,away!$A$2:$E$405,3,FALSE)</f>
        <v>1.3453608247422699</v>
      </c>
      <c r="I2228" s="10">
        <f>VLOOKUP(C2228,away!$B$2:$E$405,3,FALSE)</f>
        <v>0.74</v>
      </c>
      <c r="J2228" s="10">
        <f>VLOOKUP(B2228,home!$B$2:$E$405,4,FALSE)</f>
        <v>1.49</v>
      </c>
      <c r="K2228" s="12">
        <f t="shared" si="2688"/>
        <v>1.2786278350515503</v>
      </c>
      <c r="L2228" s="12">
        <f t="shared" si="2689"/>
        <v>1.4833948453608268</v>
      </c>
      <c r="M2228" s="13">
        <f t="shared" si="2690"/>
        <v>6.3163878723048628E-2</v>
      </c>
      <c r="N2228" s="13">
        <f t="shared" si="2691"/>
        <v>8.076309350511035E-2</v>
      </c>
      <c r="O2228" s="13">
        <f t="shared" si="2692"/>
        <v>9.3696972110766746E-2</v>
      </c>
      <c r="P2228" s="13">
        <f t="shared" si="2693"/>
        <v>0.11980355660087517</v>
      </c>
      <c r="Q2228" s="13">
        <f t="shared" si="2694"/>
        <v>5.1632969700252593E-2</v>
      </c>
      <c r="R2228" s="13">
        <f t="shared" si="2695"/>
        <v>6.9494802727514279E-2</v>
      </c>
      <c r="S2228" s="13">
        <f t="shared" si="2696"/>
        <v>5.6808149152585613E-2</v>
      </c>
      <c r="T2228" s="13">
        <f t="shared" si="2697"/>
        <v>7.6592081104026447E-2</v>
      </c>
      <c r="U2228" s="13">
        <f t="shared" si="2698"/>
        <v>8.8857989158816153E-2</v>
      </c>
      <c r="V2228" s="13">
        <f t="shared" si="2699"/>
        <v>1.1972064572316485E-2</v>
      </c>
      <c r="W2228" s="13">
        <f t="shared" si="2700"/>
        <v>2.2006450755038754E-2</v>
      </c>
      <c r="X2228" s="13">
        <f t="shared" si="2701"/>
        <v>3.2644255614711362E-2</v>
      </c>
      <c r="Y2228" s="13">
        <f t="shared" si="2702"/>
        <v>2.4212160254752035E-2</v>
      </c>
      <c r="Z2228" s="13">
        <f t="shared" si="2703"/>
        <v>3.4362744048454075E-2</v>
      </c>
      <c r="AA2228" s="13">
        <f t="shared" si="2704"/>
        <v>4.3937161029105373E-2</v>
      </c>
      <c r="AB2228" s="13">
        <f t="shared" si="2705"/>
        <v>2.8089638542478177E-2</v>
      </c>
      <c r="AC2228" s="13">
        <f t="shared" si="2706"/>
        <v>1.4192208670280252E-3</v>
      </c>
      <c r="AD2228" s="13">
        <f t="shared" si="2707"/>
        <v>7.0345151215209364E-3</v>
      </c>
      <c r="AE2228" s="13">
        <f t="shared" si="2708"/>
        <v>1.0434963470876949E-2</v>
      </c>
      <c r="AF2228" s="13">
        <f t="shared" si="2709"/>
        <v>7.7395855121136945E-3</v>
      </c>
      <c r="AG2228" s="13">
        <f t="shared" si="2710"/>
        <v>3.8269537512995969E-3</v>
      </c>
      <c r="AH2228" s="13">
        <f t="shared" si="2711"/>
        <v>1.2743379348482549E-2</v>
      </c>
      <c r="AI2228" s="13">
        <f t="shared" si="2712"/>
        <v>1.6294039547590875E-2</v>
      </c>
      <c r="AJ2228" s="13">
        <f t="shared" si="2713"/>
        <v>1.0417006255490233E-2</v>
      </c>
      <c r="AK2228" s="13">
        <f t="shared" si="2714"/>
        <v>4.4398247187253104E-3</v>
      </c>
      <c r="AL2228" s="13">
        <f t="shared" si="2715"/>
        <v>1.0767401300204923E-4</v>
      </c>
      <c r="AM2228" s="13">
        <f t="shared" si="2716"/>
        <v>1.7989053680935411E-3</v>
      </c>
      <c r="AN2228" s="13">
        <f t="shared" si="2717"/>
        <v>2.6684869503218796E-3</v>
      </c>
      <c r="AO2228" s="13">
        <f t="shared" si="2718"/>
        <v>1.9792098935100546E-3</v>
      </c>
      <c r="AP2228" s="13">
        <f t="shared" si="2719"/>
        <v>9.7864991797332198E-4</v>
      </c>
      <c r="AQ2228" s="13">
        <f t="shared" si="2720"/>
        <v>3.6293106093360542E-4</v>
      </c>
      <c r="AR2228" s="13">
        <f t="shared" si="2721"/>
        <v>3.7806926476033225E-3</v>
      </c>
      <c r="AS2228" s="13">
        <f t="shared" si="2722"/>
        <v>4.8340988550003494E-3</v>
      </c>
      <c r="AT2228" s="13">
        <f t="shared" si="2723"/>
        <v>3.0905066766971378E-3</v>
      </c>
      <c r="AU2228" s="13">
        <f t="shared" si="2724"/>
        <v>1.317202620412541E-3</v>
      </c>
      <c r="AV2228" s="13">
        <f t="shared" si="2725"/>
        <v>4.2105298371557888E-4</v>
      </c>
      <c r="AW2228" s="13">
        <f t="shared" si="2726"/>
        <v>5.672954741750753E-6</v>
      </c>
      <c r="AX2228" s="13">
        <f t="shared" si="2727"/>
        <v>3.8335507937800915E-4</v>
      </c>
      <c r="AY2228" s="13">
        <f t="shared" si="2728"/>
        <v>5.6866694869222938E-4</v>
      </c>
      <c r="AZ2228" s="13">
        <f t="shared" si="2729"/>
        <v>4.2177881020856141E-4</v>
      </c>
      <c r="BA2228" s="13">
        <f t="shared" si="2730"/>
        <v>2.0855483764860085E-4</v>
      </c>
      <c r="BB2228" s="13">
        <f t="shared" si="2731"/>
        <v>7.7342292785749644E-5</v>
      </c>
      <c r="BC2228" s="13">
        <f t="shared" si="2732"/>
        <v>2.2945831689353761E-5</v>
      </c>
      <c r="BD2228" s="13">
        <f t="shared" si="2733"/>
        <v>9.3470999755805844E-4</v>
      </c>
      <c r="BE2228" s="13">
        <f t="shared" si="2734"/>
        <v>1.1951462205787001E-3</v>
      </c>
      <c r="BF2228" s="13">
        <f t="shared" si="2735"/>
        <v>7.6407361229429305E-4</v>
      </c>
      <c r="BG2228" s="13">
        <f t="shared" si="2736"/>
        <v>3.2565526290262317E-4</v>
      </c>
      <c r="BH2228" s="13">
        <f t="shared" si="2737"/>
        <v>1.0409797094458109E-4</v>
      </c>
      <c r="BI2228" s="13">
        <f t="shared" si="2738"/>
        <v>2.662051264442577E-5</v>
      </c>
      <c r="BJ2228" s="14">
        <f t="shared" si="2739"/>
        <v>0.32635785578093768</v>
      </c>
      <c r="BK2228" s="14">
        <f t="shared" si="2740"/>
        <v>0.25384321087754819</v>
      </c>
      <c r="BL2228" s="14">
        <f t="shared" si="2741"/>
        <v>0.38476467079932136</v>
      </c>
      <c r="BM2228" s="14">
        <f t="shared" si="2742"/>
        <v>0.52021021414474311</v>
      </c>
      <c r="BN2228" s="14">
        <f t="shared" si="2743"/>
        <v>0.47855527336756781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1.5103092783505201</v>
      </c>
      <c r="F2229" s="10">
        <f>VLOOKUP(B2229,home!$B$2:$E$405,3,FALSE)</f>
        <v>1.24</v>
      </c>
      <c r="G2229" s="10">
        <f>VLOOKUP(C2229,away!$B$2:$E$405,4,FALSE)</f>
        <v>0.85</v>
      </c>
      <c r="H2229" s="10">
        <f>VLOOKUP(A2229,away!$A$2:$E$405,3,FALSE)</f>
        <v>1.3453608247422699</v>
      </c>
      <c r="I2229" s="10">
        <f>VLOOKUP(C2229,away!$B$2:$E$405,3,FALSE)</f>
        <v>0.56999999999999995</v>
      </c>
      <c r="J2229" s="10">
        <f>VLOOKUP(B2229,home!$B$2:$E$405,4,FALSE)</f>
        <v>1.02</v>
      </c>
      <c r="K2229" s="12">
        <f t="shared" si="2688"/>
        <v>1.591865979381448</v>
      </c>
      <c r="L2229" s="12">
        <f t="shared" si="2689"/>
        <v>0.78219278350515564</v>
      </c>
      <c r="M2229" s="13">
        <f t="shared" si="2690"/>
        <v>9.310207911495999E-2</v>
      </c>
      <c r="N2229" s="13">
        <f t="shared" si="2691"/>
        <v>0.14820603235278482</v>
      </c>
      <c r="O2229" s="13">
        <f t="shared" si="2692"/>
        <v>7.282377441304777E-2</v>
      </c>
      <c r="P2229" s="13">
        <f t="shared" si="2693"/>
        <v>0.11592568897827991</v>
      </c>
      <c r="Q2229" s="13">
        <f t="shared" si="2694"/>
        <v>0.11796207042075223</v>
      </c>
      <c r="R2229" s="13">
        <f t="shared" si="2695"/>
        <v>2.8481115406746679E-2</v>
      </c>
      <c r="S2229" s="13">
        <f t="shared" si="2696"/>
        <v>3.6086104340632016E-2</v>
      </c>
      <c r="T2229" s="13">
        <f t="shared" si="2697"/>
        <v>9.2269080210439364E-2</v>
      </c>
      <c r="U2229" s="13">
        <f t="shared" si="2698"/>
        <v>4.5338118670836848E-2</v>
      </c>
      <c r="V2229" s="13">
        <f t="shared" si="2699"/>
        <v>4.9924968235545552E-3</v>
      </c>
      <c r="W2229" s="13">
        <f t="shared" si="2700"/>
        <v>6.2593268920064671E-2</v>
      </c>
      <c r="X2229" s="13">
        <f t="shared" si="2701"/>
        <v>4.8960003245272138E-2</v>
      </c>
      <c r="Y2229" s="13">
        <f t="shared" si="2702"/>
        <v>1.9148080609420432E-2</v>
      </c>
      <c r="Z2229" s="13">
        <f t="shared" si="2703"/>
        <v>7.4259076457782527E-3</v>
      </c>
      <c r="AA2229" s="13">
        <f t="shared" si="2704"/>
        <v>1.1821049747342981E-2</v>
      </c>
      <c r="AB2229" s="13">
        <f t="shared" si="2705"/>
        <v>9.408763466685479E-3</v>
      </c>
      <c r="AC2229" s="13">
        <f t="shared" si="2706"/>
        <v>3.8852424100929581E-4</v>
      </c>
      <c r="AD2229" s="13">
        <f t="shared" si="2707"/>
        <v>2.4910023833031279E-2</v>
      </c>
      <c r="AE2229" s="13">
        <f t="shared" si="2708"/>
        <v>1.9484440879138504E-2</v>
      </c>
      <c r="AF2229" s="13">
        <f t="shared" si="2709"/>
        <v>7.6202945231474929E-3</v>
      </c>
      <c r="AG2229" s="13">
        <f t="shared" si="2710"/>
        <v>1.9868464613966102E-3</v>
      </c>
      <c r="AH2229" s="13">
        <f t="shared" si="2711"/>
        <v>1.4521228428758771E-3</v>
      </c>
      <c r="AI2229" s="13">
        <f t="shared" si="2712"/>
        <v>2.3115849514567808E-3</v>
      </c>
      <c r="AJ2229" s="13">
        <f t="shared" si="2713"/>
        <v>1.8398667213370831E-3</v>
      </c>
      <c r="AK2229" s="13">
        <f t="shared" si="2714"/>
        <v>9.7627374676419621E-4</v>
      </c>
      <c r="AL2229" s="13">
        <f t="shared" si="2715"/>
        <v>1.9350777448547292E-5</v>
      </c>
      <c r="AM2229" s="13">
        <f t="shared" si="2716"/>
        <v>7.9306838970766968E-3</v>
      </c>
      <c r="AN2229" s="13">
        <f t="shared" si="2717"/>
        <v>6.203323712553937E-3</v>
      </c>
      <c r="AO2229" s="13">
        <f t="shared" si="2718"/>
        <v>2.4260975208530498E-3</v>
      </c>
      <c r="AP2229" s="13">
        <f t="shared" si="2719"/>
        <v>6.3255865763033482E-4</v>
      </c>
      <c r="AQ2229" s="13">
        <f t="shared" si="2720"/>
        <v>1.2369570428553907E-4</v>
      </c>
      <c r="AR2229" s="13">
        <f t="shared" si="2721"/>
        <v>2.2716800169210051E-4</v>
      </c>
      <c r="AS2229" s="13">
        <f t="shared" si="2722"/>
        <v>3.61621013497722E-4</v>
      </c>
      <c r="AT2229" s="13">
        <f t="shared" si="2723"/>
        <v>2.8782609440823164E-4</v>
      </c>
      <c r="AU2229" s="13">
        <f t="shared" si="2724"/>
        <v>1.5272685588889887E-4</v>
      </c>
      <c r="AV2229" s="13">
        <f t="shared" si="2725"/>
        <v>6.0780171506857826E-5</v>
      </c>
      <c r="AW2229" s="13">
        <f t="shared" si="2726"/>
        <v>6.692929086585049E-7</v>
      </c>
      <c r="AX2229" s="13">
        <f t="shared" si="2727"/>
        <v>2.1040976481641158E-3</v>
      </c>
      <c r="AY2229" s="13">
        <f t="shared" si="2728"/>
        <v>1.6458099961841413E-3</v>
      </c>
      <c r="AZ2229" s="13">
        <f t="shared" si="2729"/>
        <v>6.4367035101794154E-4</v>
      </c>
      <c r="BA2229" s="13">
        <f t="shared" si="2730"/>
        <v>1.6782476784082143E-4</v>
      </c>
      <c r="BB2229" s="13">
        <f t="shared" si="2731"/>
        <v>3.2817830574629657E-5</v>
      </c>
      <c r="BC2229" s="13">
        <f t="shared" si="2732"/>
        <v>5.1339740491540368E-6</v>
      </c>
      <c r="BD2229" s="13">
        <f t="shared" si="2733"/>
        <v>2.9614861927807991E-5</v>
      </c>
      <c r="BE2229" s="13">
        <f t="shared" si="2734"/>
        <v>4.7142891186956422E-5</v>
      </c>
      <c r="BF2229" s="13">
        <f t="shared" si="2735"/>
        <v>3.7522582325098722E-5</v>
      </c>
      <c r="BG2229" s="13">
        <f t="shared" si="2736"/>
        <v>1.9910307420621424E-5</v>
      </c>
      <c r="BH2229" s="13">
        <f t="shared" si="2737"/>
        <v>7.9236352554783088E-6</v>
      </c>
      <c r="BI2229" s="13">
        <f t="shared" si="2738"/>
        <v>2.5226730792446658E-6</v>
      </c>
      <c r="BJ2229" s="14">
        <f t="shared" si="2739"/>
        <v>0.56505585551567794</v>
      </c>
      <c r="BK2229" s="14">
        <f t="shared" si="2740"/>
        <v>0.25216005427206845</v>
      </c>
      <c r="BL2229" s="14">
        <f t="shared" si="2741"/>
        <v>0.17568742905528273</v>
      </c>
      <c r="BM2229" s="14">
        <f t="shared" si="2742"/>
        <v>0.42218334509896033</v>
      </c>
      <c r="BN2229" s="14">
        <f t="shared" si="2743"/>
        <v>0.57650076068657141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1.5103092783505201</v>
      </c>
      <c r="F2230" s="10">
        <f>VLOOKUP(B2230,home!$B$2:$E$405,3,FALSE)</f>
        <v>1.57</v>
      </c>
      <c r="G2230" s="10">
        <f>VLOOKUP(C2230,away!$B$2:$E$405,4,FALSE)</f>
        <v>0.91</v>
      </c>
      <c r="H2230" s="10">
        <f>VLOOKUP(A2230,away!$A$2:$E$405,3,FALSE)</f>
        <v>1.3453608247422699</v>
      </c>
      <c r="I2230" s="10">
        <f>VLOOKUP(C2230,away!$B$2:$E$405,3,FALSE)</f>
        <v>0.41</v>
      </c>
      <c r="J2230" s="10">
        <f>VLOOKUP(B2230,home!$B$2:$E$405,4,FALSE)</f>
        <v>0.84</v>
      </c>
      <c r="K2230" s="12">
        <f t="shared" si="2688"/>
        <v>2.1577788659793882</v>
      </c>
      <c r="L2230" s="12">
        <f t="shared" si="2689"/>
        <v>0.46334226804123774</v>
      </c>
      <c r="M2230" s="13">
        <f t="shared" si="2690"/>
        <v>7.272128679849614E-2</v>
      </c>
      <c r="N2230" s="13">
        <f t="shared" si="2691"/>
        <v>0.15691645576062085</v>
      </c>
      <c r="O2230" s="13">
        <f t="shared" si="2692"/>
        <v>3.3694845960092527E-2</v>
      </c>
      <c r="P2230" s="13">
        <f t="shared" si="2693"/>
        <v>7.2706026505118621E-2</v>
      </c>
      <c r="Q2230" s="13">
        <f t="shared" si="2694"/>
        <v>0.1692955059823287</v>
      </c>
      <c r="R2230" s="13">
        <f t="shared" si="2695"/>
        <v>7.8061231742247023E-3</v>
      </c>
      <c r="S2230" s="13">
        <f t="shared" si="2696"/>
        <v>1.8172692353514319E-2</v>
      </c>
      <c r="T2230" s="13">
        <f t="shared" si="2697"/>
        <v>7.8441763711041113E-2</v>
      </c>
      <c r="U2230" s="13">
        <f t="shared" si="2698"/>
        <v>1.6843887610573999E-2</v>
      </c>
      <c r="V2230" s="13">
        <f t="shared" si="2699"/>
        <v>2.0187643201288923E-3</v>
      </c>
      <c r="W2230" s="13">
        <f t="shared" si="2700"/>
        <v>0.1217674216379853</v>
      </c>
      <c r="X2230" s="13">
        <f t="shared" si="2701"/>
        <v>5.6419993315277805E-2</v>
      </c>
      <c r="Y2230" s="13">
        <f t="shared" si="2702"/>
        <v>1.3070883832786142E-2</v>
      </c>
      <c r="Z2230" s="13">
        <f t="shared" si="2703"/>
        <v>1.2056356053848465E-3</v>
      </c>
      <c r="AA2230" s="13">
        <f t="shared" si="2704"/>
        <v>2.601495029371687E-3</v>
      </c>
      <c r="AB2230" s="13">
        <f t="shared" si="2705"/>
        <v>2.8067254971643279E-3</v>
      </c>
      <c r="AC2230" s="13">
        <f t="shared" si="2706"/>
        <v>1.2614629311839468E-4</v>
      </c>
      <c r="AD2230" s="13">
        <f t="shared" si="2707"/>
        <v>6.5686792243811506E-2</v>
      </c>
      <c r="AE2230" s="13">
        <f t="shared" si="2708"/>
        <v>3.0435467298601207E-2</v>
      </c>
      <c r="AF2230" s="13">
        <f t="shared" si="2709"/>
        <v>7.0510192235144018E-3</v>
      </c>
      <c r="AG2230" s="13">
        <f t="shared" si="2710"/>
        <v>1.0890117463418431E-3</v>
      </c>
      <c r="AH2230" s="13">
        <f t="shared" si="2711"/>
        <v>1.3965548395757137E-4</v>
      </c>
      <c r="AI2230" s="13">
        <f t="shared" si="2712"/>
        <v>3.0134565180177099E-4</v>
      </c>
      <c r="AJ2230" s="13">
        <f t="shared" si="2713"/>
        <v>3.2511863940632254E-4</v>
      </c>
      <c r="AK2230" s="13">
        <f t="shared" si="2714"/>
        <v>2.3384470968231208E-4</v>
      </c>
      <c r="AL2230" s="13">
        <f t="shared" si="2715"/>
        <v>5.0447928713924401E-6</v>
      </c>
      <c r="AM2230" s="13">
        <f t="shared" si="2716"/>
        <v>2.8347514415535031E-2</v>
      </c>
      <c r="AN2230" s="13">
        <f t="shared" si="2717"/>
        <v>1.3134601622625685E-2</v>
      </c>
      <c r="AO2230" s="13">
        <f t="shared" si="2718"/>
        <v>3.0429080528227522E-3</v>
      </c>
      <c r="AP2230" s="13">
        <f t="shared" si="2719"/>
        <v>4.6996930621194679E-4</v>
      </c>
      <c r="AQ2230" s="13">
        <f t="shared" si="2720"/>
        <v>5.4439161062502601E-5</v>
      </c>
      <c r="AR2230" s="13">
        <f t="shared" si="2721"/>
        <v>1.2941657736259567E-5</v>
      </c>
      <c r="AS2230" s="13">
        <f t="shared" si="2722"/>
        <v>2.7925235554039542E-5</v>
      </c>
      <c r="AT2230" s="13">
        <f t="shared" si="2723"/>
        <v>3.0128241553001377E-5</v>
      </c>
      <c r="AU2230" s="13">
        <f t="shared" si="2724"/>
        <v>2.1670027630729462E-5</v>
      </c>
      <c r="AV2230" s="13">
        <f t="shared" si="2725"/>
        <v>1.1689781911694359E-5</v>
      </c>
      <c r="AW2230" s="13">
        <f t="shared" si="2726"/>
        <v>1.4010372889570993E-7</v>
      </c>
      <c r="AX2230" s="13">
        <f t="shared" si="2727"/>
        <v>1.0194611251481267E-2</v>
      </c>
      <c r="AY2230" s="13">
        <f t="shared" si="2728"/>
        <v>4.7235942990600513E-3</v>
      </c>
      <c r="AZ2230" s="13">
        <f t="shared" si="2729"/>
        <v>1.0943204479165721E-3</v>
      </c>
      <c r="BA2230" s="13">
        <f t="shared" si="2730"/>
        <v>1.6901497276718925E-4</v>
      </c>
      <c r="BB2230" s="13">
        <f t="shared" si="2731"/>
        <v>1.9577945203719373E-5</v>
      </c>
      <c r="BC2230" s="13">
        <f t="shared" si="2732"/>
        <v>1.8142579068556819E-6</v>
      </c>
      <c r="BD2230" s="13">
        <f t="shared" si="2733"/>
        <v>9.9940284128865564E-7</v>
      </c>
      <c r="BE2230" s="13">
        <f t="shared" si="2734"/>
        <v>2.1564903295324136E-6</v>
      </c>
      <c r="BF2230" s="13">
        <f t="shared" si="2735"/>
        <v>2.3266146288769849E-6</v>
      </c>
      <c r="BG2230" s="13">
        <f t="shared" si="2736"/>
        <v>1.673439958489745E-6</v>
      </c>
      <c r="BH2230" s="13">
        <f t="shared" si="2737"/>
        <v>9.0272834397864922E-7</v>
      </c>
      <c r="BI2230" s="13">
        <f t="shared" si="2738"/>
        <v>3.895776284715399E-7</v>
      </c>
      <c r="BJ2230" s="14">
        <f t="shared" si="2739"/>
        <v>0.76142668048490225</v>
      </c>
      <c r="BK2230" s="14">
        <f t="shared" si="2740"/>
        <v>0.17047355536230779</v>
      </c>
      <c r="BL2230" s="14">
        <f t="shared" si="2741"/>
        <v>6.4865844954391585E-2</v>
      </c>
      <c r="BM2230" s="14">
        <f t="shared" si="2742"/>
        <v>0.48010801803077396</v>
      </c>
      <c r="BN2230" s="14">
        <f t="shared" si="2743"/>
        <v>0.51314024418088156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1.5103092783505201</v>
      </c>
      <c r="F2231" s="10">
        <f>VLOOKUP(B2231,home!$B$2:$E$405,3,FALSE)</f>
        <v>1.32</v>
      </c>
      <c r="G2231" s="10">
        <f>VLOOKUP(C2231,away!$B$2:$E$405,4,FALSE)</f>
        <v>0.74</v>
      </c>
      <c r="H2231" s="10">
        <f>VLOOKUP(A2231,away!$A$2:$E$405,3,FALSE)</f>
        <v>1.3453608247422699</v>
      </c>
      <c r="I2231" s="10">
        <f>VLOOKUP(C2231,away!$B$2:$E$405,3,FALSE)</f>
        <v>0.88</v>
      </c>
      <c r="J2231" s="10">
        <f>VLOOKUP(B2231,home!$B$2:$E$405,4,FALSE)</f>
        <v>0.65</v>
      </c>
      <c r="K2231" s="12">
        <f t="shared" si="2688"/>
        <v>1.4752701030927882</v>
      </c>
      <c r="L2231" s="12">
        <f t="shared" si="2689"/>
        <v>0.76954639175257844</v>
      </c>
      <c r="M2231" s="13">
        <f t="shared" si="2690"/>
        <v>0.10594698040684015</v>
      </c>
      <c r="N2231" s="13">
        <f t="shared" si="2691"/>
        <v>0.15630041270716868</v>
      </c>
      <c r="O2231" s="13">
        <f t="shared" si="2692"/>
        <v>8.1531116489164973E-2</v>
      </c>
      <c r="P2231" s="13">
        <f t="shared" si="2693"/>
        <v>0.12028041862824053</v>
      </c>
      <c r="Q2231" s="13">
        <f t="shared" si="2694"/>
        <v>0.11529266298397506</v>
      </c>
      <c r="R2231" s="13">
        <f t="shared" si="2695"/>
        <v>3.1370988254898022E-2</v>
      </c>
      <c r="S2231" s="13">
        <f t="shared" si="2696"/>
        <v>3.4138252571780582E-2</v>
      </c>
      <c r="T2231" s="13">
        <f t="shared" si="2697"/>
        <v>8.8723052794864074E-2</v>
      </c>
      <c r="U2231" s="13">
        <f t="shared" si="2698"/>
        <v>4.6280681076926053E-2</v>
      </c>
      <c r="V2231" s="13">
        <f t="shared" si="2699"/>
        <v>4.3063083637605729E-3</v>
      </c>
      <c r="W2231" s="13">
        <f t="shared" si="2700"/>
        <v>5.6695939602070346E-2</v>
      </c>
      <c r="X2231" s="13">
        <f t="shared" si="2701"/>
        <v>4.3630155747795357E-2</v>
      </c>
      <c r="Y2231" s="13">
        <f t="shared" si="2702"/>
        <v>1.6787714463659467E-2</v>
      </c>
      <c r="Z2231" s="13">
        <f t="shared" si="2703"/>
        <v>8.0471436057564325E-3</v>
      </c>
      <c r="AA2231" s="13">
        <f t="shared" si="2704"/>
        <v>1.1871710376866762E-2</v>
      </c>
      <c r="AB2231" s="13">
        <f t="shared" si="2705"/>
        <v>8.7569896957839771E-3</v>
      </c>
      <c r="AC2231" s="13">
        <f t="shared" si="2706"/>
        <v>3.0555647430111543E-4</v>
      </c>
      <c r="AD2231" s="13">
        <f t="shared" si="2707"/>
        <v>2.0910456165422198E-2</v>
      </c>
      <c r="AE2231" s="13">
        <f t="shared" si="2708"/>
        <v>1.609156609200111E-2</v>
      </c>
      <c r="AF2231" s="13">
        <f t="shared" si="2709"/>
        <v>6.1916033118737963E-3</v>
      </c>
      <c r="AG2231" s="13">
        <f t="shared" si="2710"/>
        <v>1.5882419959385985E-3</v>
      </c>
      <c r="AH2231" s="13">
        <f t="shared" si="2711"/>
        <v>1.5481625814311739E-3</v>
      </c>
      <c r="AI2231" s="13">
        <f t="shared" si="2712"/>
        <v>2.2839579711123651E-3</v>
      </c>
      <c r="AJ2231" s="13">
        <f t="shared" si="2713"/>
        <v>1.6847274557512673E-3</v>
      </c>
      <c r="AK2231" s="13">
        <f t="shared" si="2714"/>
        <v>8.2847601577647461E-4</v>
      </c>
      <c r="AL2231" s="13">
        <f t="shared" si="2715"/>
        <v>1.3875793534606318E-5</v>
      </c>
      <c r="AM2231" s="13">
        <f t="shared" si="2716"/>
        <v>6.1697141645759238E-3</v>
      </c>
      <c r="AN2231" s="13">
        <f t="shared" si="2717"/>
        <v>4.7478812734941768E-3</v>
      </c>
      <c r="AO2231" s="13">
        <f t="shared" si="2718"/>
        <v>1.8268574512435402E-3</v>
      </c>
      <c r="AP2231" s="13">
        <f t="shared" si="2719"/>
        <v>4.6861718661692618E-4</v>
      </c>
      <c r="AQ2231" s="13">
        <f t="shared" si="2720"/>
        <v>9.0155666268575054E-5</v>
      </c>
      <c r="AR2231" s="13">
        <f t="shared" si="2721"/>
        <v>2.3827658567734348E-4</v>
      </c>
      <c r="AS2231" s="13">
        <f t="shared" si="2722"/>
        <v>3.5152232311681211E-4</v>
      </c>
      <c r="AT2231" s="13">
        <f t="shared" si="2723"/>
        <v>2.5929518693197792E-4</v>
      </c>
      <c r="AU2231" s="13">
        <f t="shared" si="2724"/>
        <v>1.2751014571886767E-4</v>
      </c>
      <c r="AV2231" s="13">
        <f t="shared" si="2725"/>
        <v>4.7027976455012573E-5</v>
      </c>
      <c r="AW2231" s="13">
        <f t="shared" si="2726"/>
        <v>4.3758424384969471E-7</v>
      </c>
      <c r="AX2231" s="13">
        <f t="shared" si="2727"/>
        <v>1.5169991419378263E-3</v>
      </c>
      <c r="AY2231" s="13">
        <f t="shared" si="2728"/>
        <v>1.1674012159700118E-3</v>
      </c>
      <c r="AZ2231" s="13">
        <f t="shared" si="2729"/>
        <v>4.4918469673864756E-4</v>
      </c>
      <c r="BA2231" s="13">
        <f t="shared" si="2730"/>
        <v>1.1522282086856748E-4</v>
      </c>
      <c r="BB2231" s="13">
        <f t="shared" si="2731"/>
        <v>2.2167326511739951E-5</v>
      </c>
      <c r="BC2231" s="13">
        <f t="shared" si="2732"/>
        <v>3.4117572263821505E-6</v>
      </c>
      <c r="BD2231" s="13">
        <f t="shared" si="2733"/>
        <v>3.0560814457853962E-5</v>
      </c>
      <c r="BE2231" s="13">
        <f t="shared" si="2734"/>
        <v>4.5085455895837784E-5</v>
      </c>
      <c r="BF2231" s="13">
        <f t="shared" si="2735"/>
        <v>3.3256612583718988E-5</v>
      </c>
      <c r="BG2231" s="13">
        <f t="shared" si="2736"/>
        <v>1.6354162091633348E-5</v>
      </c>
      <c r="BH2231" s="13">
        <f t="shared" si="2737"/>
        <v>6.0317015987300224E-6</v>
      </c>
      <c r="BI2231" s="13">
        <f t="shared" si="2738"/>
        <v>1.7796778078766746E-6</v>
      </c>
      <c r="BJ2231" s="14">
        <f t="shared" si="2739"/>
        <v>0.53878941856622109</v>
      </c>
      <c r="BK2231" s="14">
        <f t="shared" si="2740"/>
        <v>0.26615879345442761</v>
      </c>
      <c r="BL2231" s="14">
        <f t="shared" si="2741"/>
        <v>0.18731351056004678</v>
      </c>
      <c r="BM2231" s="14">
        <f t="shared" si="2742"/>
        <v>0.38841932308443816</v>
      </c>
      <c r="BN2231" s="14">
        <f t="shared" si="2743"/>
        <v>0.61072257947028741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1.5103092783505201</v>
      </c>
      <c r="F2232" s="10">
        <f>VLOOKUP(B2232,home!$B$2:$E$405,3,FALSE)</f>
        <v>0.28999999999999998</v>
      </c>
      <c r="G2232" s="10">
        <f>VLOOKUP(C2232,away!$B$2:$E$405,4,FALSE)</f>
        <v>0.74</v>
      </c>
      <c r="H2232" s="10">
        <f>VLOOKUP(A2232,away!$A$2:$E$405,3,FALSE)</f>
        <v>1.3453608247422699</v>
      </c>
      <c r="I2232" s="10">
        <f>VLOOKUP(C2232,away!$B$2:$E$405,3,FALSE)</f>
        <v>0.91</v>
      </c>
      <c r="J2232" s="10">
        <f>VLOOKUP(B2232,home!$B$2:$E$405,4,FALSE)</f>
        <v>1.32</v>
      </c>
      <c r="K2232" s="12">
        <f t="shared" si="2688"/>
        <v>0.32411237113402158</v>
      </c>
      <c r="L2232" s="12">
        <f t="shared" si="2689"/>
        <v>1.6160474226804149</v>
      </c>
      <c r="M2232" s="13">
        <f t="shared" si="2690"/>
        <v>0.14368098860999348</v>
      </c>
      <c r="N2232" s="13">
        <f t="shared" si="2691"/>
        <v>4.6568785905265343E-2</v>
      </c>
      <c r="O2232" s="13">
        <f t="shared" si="2692"/>
        <v>0.232195291331354</v>
      </c>
      <c r="P2232" s="13">
        <f t="shared" si="2693"/>
        <v>7.5257366439560075E-2</v>
      </c>
      <c r="Q2232" s="13">
        <f t="shared" si="2694"/>
        <v>7.5467598102940767E-3</v>
      </c>
      <c r="R2232" s="13">
        <f t="shared" si="2695"/>
        <v>0.18761930105728142</v>
      </c>
      <c r="S2232" s="13">
        <f t="shared" si="2696"/>
        <v>9.8545939483887617E-3</v>
      </c>
      <c r="T2232" s="13">
        <f t="shared" si="2697"/>
        <v>1.2195921741013879E-2</v>
      </c>
      <c r="U2232" s="13">
        <f t="shared" si="2698"/>
        <v>6.080973653618333E-2</v>
      </c>
      <c r="V2232" s="13">
        <f t="shared" si="2699"/>
        <v>5.7351652207798039E-4</v>
      </c>
      <c r="W2232" s="13">
        <f t="shared" si="2700"/>
        <v>8.1533273883111759E-4</v>
      </c>
      <c r="X2232" s="13">
        <f t="shared" si="2701"/>
        <v>1.3176163712149912E-3</v>
      </c>
      <c r="Y2232" s="13">
        <f t="shared" si="2702"/>
        <v>1.0646652703917539E-3</v>
      </c>
      <c r="Z2232" s="13">
        <f t="shared" si="2703"/>
        <v>0.10106722930624017</v>
      </c>
      <c r="AA2232" s="13">
        <f t="shared" si="2704"/>
        <v>3.275713933439138E-2</v>
      </c>
      <c r="AB2232" s="13">
        <f t="shared" si="2705"/>
        <v>5.3084970506185568E-3</v>
      </c>
      <c r="AC2232" s="13">
        <f t="shared" si="2706"/>
        <v>1.8774814729630573E-5</v>
      </c>
      <c r="AD2232" s="13">
        <f t="shared" si="2707"/>
        <v>6.6064856811437361E-5</v>
      </c>
      <c r="AE2232" s="13">
        <f t="shared" si="2708"/>
        <v>1.0676394157987399E-4</v>
      </c>
      <c r="AF2232" s="13">
        <f t="shared" si="2709"/>
        <v>8.6267796312678902E-5</v>
      </c>
      <c r="AG2232" s="13">
        <f t="shared" si="2710"/>
        <v>4.6470949963807915E-5</v>
      </c>
      <c r="AH2232" s="13">
        <f t="shared" si="2711"/>
        <v>4.0832358859449976E-2</v>
      </c>
      <c r="AI2232" s="13">
        <f t="shared" si="2712"/>
        <v>1.3234272648931605E-2</v>
      </c>
      <c r="AJ2232" s="13">
        <f t="shared" si="2713"/>
        <v>2.1446957442396754E-3</v>
      </c>
      <c r="AK2232" s="13">
        <f t="shared" si="2714"/>
        <v>2.3170747434218884E-4</v>
      </c>
      <c r="AL2232" s="13">
        <f t="shared" si="2715"/>
        <v>3.9335562084081669E-7</v>
      </c>
      <c r="AM2232" s="13">
        <f t="shared" si="2716"/>
        <v>4.282487477956918E-6</v>
      </c>
      <c r="AN2232" s="13">
        <f t="shared" si="2717"/>
        <v>6.9207028514134266E-6</v>
      </c>
      <c r="AO2232" s="13">
        <f t="shared" si="2718"/>
        <v>5.5920920030818353E-6</v>
      </c>
      <c r="AP2232" s="13">
        <f t="shared" si="2719"/>
        <v>3.012361956324053E-6</v>
      </c>
      <c r="AQ2232" s="13">
        <f t="shared" si="2720"/>
        <v>1.2170299439245043E-6</v>
      </c>
      <c r="AR2232" s="13">
        <f t="shared" si="2721"/>
        <v>1.3197405659355177E-2</v>
      </c>
      <c r="AS2232" s="13">
        <f t="shared" si="2722"/>
        <v>4.2774424410711625E-3</v>
      </c>
      <c r="AT2232" s="13">
        <f t="shared" si="2723"/>
        <v>6.9318600598243583E-4</v>
      </c>
      <c r="AU2232" s="13">
        <f t="shared" si="2724"/>
        <v>7.4890053345296465E-5</v>
      </c>
      <c r="AV2232" s="13">
        <f t="shared" si="2725"/>
        <v>6.0681981910243502E-6</v>
      </c>
      <c r="AW2232" s="13">
        <f t="shared" si="2726"/>
        <v>5.7231162639972402E-9</v>
      </c>
      <c r="AX2232" s="13">
        <f t="shared" si="2727"/>
        <v>2.3133452847206203E-7</v>
      </c>
      <c r="AY2232" s="13">
        <f t="shared" si="2728"/>
        <v>3.7384756851426488E-7</v>
      </c>
      <c r="AZ2232" s="13">
        <f t="shared" si="2729"/>
        <v>3.0207769978640887E-7</v>
      </c>
      <c r="BA2232" s="13">
        <f t="shared" si="2730"/>
        <v>1.6272396272968473E-7</v>
      </c>
      <c r="BB2232" s="13">
        <f t="shared" si="2731"/>
        <v>6.5742410144412711E-8</v>
      </c>
      <c r="BC2232" s="13">
        <f t="shared" si="2732"/>
        <v>2.1248570494935369E-8</v>
      </c>
      <c r="BD2232" s="13">
        <f t="shared" si="2733"/>
        <v>3.5546055669781456E-3</v>
      </c>
      <c r="BE2232" s="13">
        <f t="shared" si="2734"/>
        <v>1.15209163875948E-3</v>
      </c>
      <c r="BF2232" s="13">
        <f t="shared" si="2735"/>
        <v>1.8670357640100785E-4</v>
      </c>
      <c r="BG2232" s="13">
        <f t="shared" si="2736"/>
        <v>2.0170979615510873E-5</v>
      </c>
      <c r="BH2232" s="13">
        <f t="shared" si="2737"/>
        <v>1.6344160078198109E-6</v>
      </c>
      <c r="BI2232" s="13">
        <f t="shared" si="2738"/>
        <v>1.0594688954277616E-7</v>
      </c>
      <c r="BJ2232" s="14">
        <f t="shared" si="2739"/>
        <v>6.9836831030651816E-2</v>
      </c>
      <c r="BK2232" s="14">
        <f t="shared" si="2740"/>
        <v>0.22938600753793931</v>
      </c>
      <c r="BL2232" s="14">
        <f t="shared" si="2741"/>
        <v>0.59829730451938901</v>
      </c>
      <c r="BM2232" s="14">
        <f t="shared" si="2742"/>
        <v>0.30571851111601944</v>
      </c>
      <c r="BN2232" s="14">
        <f t="shared" si="2743"/>
        <v>0.69286849315374832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1.5103092783505201</v>
      </c>
      <c r="F2233" s="10">
        <f>VLOOKUP(B2233,home!$B$2:$E$405,3,FALSE)</f>
        <v>1.24</v>
      </c>
      <c r="G2233" s="10">
        <f>VLOOKUP(C2233,away!$B$2:$E$405,4,FALSE)</f>
        <v>0.99</v>
      </c>
      <c r="H2233" s="10">
        <f>VLOOKUP(A2233,away!$A$2:$E$405,3,FALSE)</f>
        <v>1.3453608247422699</v>
      </c>
      <c r="I2233" s="10">
        <f>VLOOKUP(C2233,away!$B$2:$E$405,3,FALSE)</f>
        <v>1.72</v>
      </c>
      <c r="J2233" s="10">
        <f>VLOOKUP(B2233,home!$B$2:$E$405,4,FALSE)</f>
        <v>1.67</v>
      </c>
      <c r="K2233" s="12">
        <f t="shared" si="2688"/>
        <v>1.8540556701030984</v>
      </c>
      <c r="L2233" s="12">
        <f t="shared" si="2689"/>
        <v>3.8644144329896961</v>
      </c>
      <c r="M2233" s="13">
        <f t="shared" si="2690"/>
        <v>3.284732362088033E-3</v>
      </c>
      <c r="N2233" s="13">
        <f t="shared" si="2691"/>
        <v>6.0900766607004612E-3</v>
      </c>
      <c r="O2233" s="13">
        <f t="shared" si="2692"/>
        <v>1.2693567148561333E-2</v>
      </c>
      <c r="P2233" s="13">
        <f t="shared" si="2693"/>
        <v>2.3534580145624557E-2</v>
      </c>
      <c r="Q2233" s="13">
        <f t="shared" si="2694"/>
        <v>5.6456705820671169E-3</v>
      </c>
      <c r="R2233" s="13">
        <f t="shared" si="2695"/>
        <v>2.4526602047512142E-2</v>
      </c>
      <c r="S2233" s="13">
        <f t="shared" si="2696"/>
        <v>4.2155372308532502E-2</v>
      </c>
      <c r="T2233" s="13">
        <f t="shared" si="2697"/>
        <v>2.1817210881245507E-2</v>
      </c>
      <c r="U2233" s="13">
        <f t="shared" si="2698"/>
        <v>4.547368559455215E-2</v>
      </c>
      <c r="V2233" s="13">
        <f t="shared" si="2699"/>
        <v>3.3559608475415156E-2</v>
      </c>
      <c r="W2233" s="13">
        <f t="shared" si="2700"/>
        <v>3.4891291847385991E-3</v>
      </c>
      <c r="X2233" s="13">
        <f t="shared" si="2701"/>
        <v>1.3483441180069416E-2</v>
      </c>
      <c r="Y2233" s="13">
        <f t="shared" si="2702"/>
        <v>2.605280235131394E-2</v>
      </c>
      <c r="Z2233" s="13">
        <f t="shared" si="2703"/>
        <v>3.1593651648200181E-2</v>
      </c>
      <c r="AA2233" s="13">
        <f t="shared" si="2704"/>
        <v>5.8576388977607641E-2</v>
      </c>
      <c r="AB2233" s="13">
        <f t="shared" si="2705"/>
        <v>5.4301943059049049E-2</v>
      </c>
      <c r="AC2233" s="13">
        <f t="shared" si="2706"/>
        <v>1.5028075506933643E-2</v>
      </c>
      <c r="AD2233" s="13">
        <f t="shared" si="2707"/>
        <v>1.6172599371717005E-3</v>
      </c>
      <c r="AE2233" s="13">
        <f t="shared" si="2708"/>
        <v>6.2497626431023299E-3</v>
      </c>
      <c r="AF2233" s="13">
        <f t="shared" si="2709"/>
        <v>1.2075836480382239E-2</v>
      </c>
      <c r="AG2233" s="13">
        <f t="shared" si="2710"/>
        <v>1.5555345595070871E-2</v>
      </c>
      <c r="AH2233" s="13">
        <f t="shared" si="2711"/>
        <v>3.0522740855038373E-2</v>
      </c>
      <c r="AI2233" s="13">
        <f t="shared" si="2712"/>
        <v>5.6590860749371391E-2</v>
      </c>
      <c r="AJ2233" s="13">
        <f t="shared" si="2713"/>
        <v>5.2461303124193455E-2</v>
      </c>
      <c r="AK2233" s="13">
        <f t="shared" si="2714"/>
        <v>3.2422058839469421E-2</v>
      </c>
      <c r="AL2233" s="13">
        <f t="shared" si="2715"/>
        <v>4.3069499547001263E-3</v>
      </c>
      <c r="AM2233" s="13">
        <f t="shared" si="2716"/>
        <v>5.9969799130875465E-4</v>
      </c>
      <c r="AN2233" s="13">
        <f t="shared" si="2717"/>
        <v>2.3174815730484812E-3</v>
      </c>
      <c r="AO2233" s="13">
        <f t="shared" si="2718"/>
        <v>4.4778546195381082E-3</v>
      </c>
      <c r="AP2233" s="13">
        <f t="shared" si="2719"/>
        <v>5.7680953401908824E-3</v>
      </c>
      <c r="AQ2233" s="13">
        <f t="shared" si="2720"/>
        <v>5.5725777208735653E-3</v>
      </c>
      <c r="AR2233" s="13">
        <f t="shared" si="2721"/>
        <v>2.359050405892291E-2</v>
      </c>
      <c r="AS2233" s="13">
        <f t="shared" si="2722"/>
        <v>4.3738107811036181E-2</v>
      </c>
      <c r="AT2233" s="13">
        <f t="shared" si="2723"/>
        <v>4.0546443393316124E-2</v>
      </c>
      <c r="AU2233" s="13">
        <f t="shared" si="2724"/>
        <v>2.5058454425297357E-2</v>
      </c>
      <c r="AV2233" s="13">
        <f t="shared" si="2725"/>
        <v>1.1614942377810664E-2</v>
      </c>
      <c r="AW2233" s="13">
        <f t="shared" si="2726"/>
        <v>8.5718347560227596E-4</v>
      </c>
      <c r="AX2233" s="13">
        <f t="shared" si="2727"/>
        <v>1.8531224352257253E-4</v>
      </c>
      <c r="AY2233" s="13">
        <f t="shared" si="2728"/>
        <v>7.161233084783307E-4</v>
      </c>
      <c r="AZ2233" s="13">
        <f t="shared" si="2729"/>
        <v>1.3836986245419969E-3</v>
      </c>
      <c r="BA2233" s="13">
        <f t="shared" si="2730"/>
        <v>1.7823949785293609E-3</v>
      </c>
      <c r="BB2233" s="13">
        <f t="shared" si="2731"/>
        <v>1.7219782200793058E-3</v>
      </c>
      <c r="BC2233" s="13">
        <f t="shared" si="2732"/>
        <v>1.3308874973936755E-3</v>
      </c>
      <c r="BD2233" s="13">
        <f t="shared" si="2733"/>
        <v>1.5193914061133951E-2</v>
      </c>
      <c r="BE2233" s="13">
        <f t="shared" si="2734"/>
        <v>2.8170362516104597E-2</v>
      </c>
      <c r="BF2233" s="13">
        <f t="shared" si="2735"/>
        <v>2.6114710175921759E-2</v>
      </c>
      <c r="BG2233" s="13">
        <f t="shared" si="2736"/>
        <v>1.6139375491588941E-2</v>
      </c>
      <c r="BH2233" s="13">
        <f t="shared" si="2737"/>
        <v>7.4808251605258651E-3</v>
      </c>
      <c r="BI2233" s="13">
        <f t="shared" si="2738"/>
        <v>2.7739732611845812E-3</v>
      </c>
      <c r="BJ2233" s="14">
        <f t="shared" si="2739"/>
        <v>0.13793263761336724</v>
      </c>
      <c r="BK2233" s="14">
        <f t="shared" si="2740"/>
        <v>0.12258544206177234</v>
      </c>
      <c r="BL2233" s="14">
        <f t="shared" si="2741"/>
        <v>0.60799076312819778</v>
      </c>
      <c r="BM2233" s="14">
        <f t="shared" si="2742"/>
        <v>0.82446832567210804</v>
      </c>
      <c r="BN2233" s="14">
        <f t="shared" si="2743"/>
        <v>7.5775228946553641E-2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1.5103092783505201</v>
      </c>
      <c r="F2234" s="10">
        <f>VLOOKUP(B2234,home!$B$2:$E$405,3,FALSE)</f>
        <v>1.18</v>
      </c>
      <c r="G2234" s="10">
        <f>VLOOKUP(C2234,away!$B$2:$E$405,4,FALSE)</f>
        <v>0.99</v>
      </c>
      <c r="H2234" s="10">
        <f>VLOOKUP(A2234,away!$A$2:$E$405,3,FALSE)</f>
        <v>1.3453608247422699</v>
      </c>
      <c r="I2234" s="10">
        <f>VLOOKUP(C2234,away!$B$2:$E$405,3,FALSE)</f>
        <v>0.99</v>
      </c>
      <c r="J2234" s="10">
        <f>VLOOKUP(B2234,home!$B$2:$E$405,4,FALSE)</f>
        <v>0.99</v>
      </c>
      <c r="K2234" s="12">
        <f t="shared" si="2688"/>
        <v>1.7643432989690773</v>
      </c>
      <c r="L2234" s="12">
        <f t="shared" si="2689"/>
        <v>1.3185881443298986</v>
      </c>
      <c r="M2234" s="13">
        <f t="shared" si="2690"/>
        <v>4.5824726973510865E-2</v>
      </c>
      <c r="N2234" s="13">
        <f t="shared" si="2691"/>
        <v>8.085054996280143E-2</v>
      </c>
      <c r="O2234" s="13">
        <f t="shared" si="2692"/>
        <v>6.0423941704425943E-2</v>
      </c>
      <c r="P2234" s="13">
        <f t="shared" si="2693"/>
        <v>0.10660857664350207</v>
      </c>
      <c r="Q2234" s="13">
        <f t="shared" si="2694"/>
        <v>7.1324063022416645E-2</v>
      </c>
      <c r="R2234" s="13">
        <f t="shared" si="2695"/>
        <v>3.983714658256849E-2</v>
      </c>
      <c r="S2234" s="13">
        <f t="shared" si="2696"/>
        <v>6.2004671738269491E-2</v>
      </c>
      <c r="T2234" s="13">
        <f t="shared" si="2697"/>
        <v>9.4047063906797096E-2</v>
      </c>
      <c r="U2234" s="13">
        <f t="shared" si="2698"/>
        <v>7.0286402623003591E-2</v>
      </c>
      <c r="V2234" s="13">
        <f t="shared" si="2699"/>
        <v>1.6027809137207021E-2</v>
      </c>
      <c r="W2234" s="13">
        <f t="shared" si="2700"/>
        <v>4.1946710882949663E-2</v>
      </c>
      <c r="X2234" s="13">
        <f t="shared" si="2701"/>
        <v>5.5310435663891357E-2</v>
      </c>
      <c r="Y2234" s="13">
        <f t="shared" si="2702"/>
        <v>3.6465842362064377E-2</v>
      </c>
      <c r="Z2234" s="13">
        <f t="shared" si="2703"/>
        <v>1.7509596395902379E-2</v>
      </c>
      <c r="AA2234" s="13">
        <f t="shared" si="2704"/>
        <v>3.0892939068763465E-2</v>
      </c>
      <c r="AB2234" s="13">
        <f t="shared" si="2705"/>
        <v>2.7252875015716417E-2</v>
      </c>
      <c r="AC2234" s="13">
        <f t="shared" si="2706"/>
        <v>2.3304856783695044E-3</v>
      </c>
      <c r="AD2234" s="13">
        <f t="shared" si="2707"/>
        <v>1.850209956503137E-2</v>
      </c>
      <c r="AE2234" s="13">
        <f t="shared" si="2708"/>
        <v>2.4396649131661736E-2</v>
      </c>
      <c r="AF2234" s="13">
        <f t="shared" si="2709"/>
        <v>1.6084566153192741E-2</v>
      </c>
      <c r="AG2234" s="13">
        <f t="shared" si="2710"/>
        <v>7.0696394120966363E-3</v>
      </c>
      <c r="AH2234" s="13">
        <f t="shared" si="2711"/>
        <v>5.771986554909599E-3</v>
      </c>
      <c r="AI2234" s="13">
        <f t="shared" si="2712"/>
        <v>1.018376579989436E-2</v>
      </c>
      <c r="AJ2234" s="13">
        <f t="shared" si="2713"/>
        <v>8.9838294736570411E-3</v>
      </c>
      <c r="AK2234" s="13">
        <f t="shared" si="2714"/>
        <v>5.283519776975899E-3</v>
      </c>
      <c r="AL2234" s="13">
        <f t="shared" si="2715"/>
        <v>2.168696050956567E-4</v>
      </c>
      <c r="AM2234" s="13">
        <f t="shared" si="2716"/>
        <v>6.5288110768843607E-3</v>
      </c>
      <c r="AN2234" s="13">
        <f t="shared" si="2717"/>
        <v>8.608812882549435E-3</v>
      </c>
      <c r="AO2234" s="13">
        <f t="shared" si="2718"/>
        <v>5.6757393018420929E-3</v>
      </c>
      <c r="AP2234" s="13">
        <f t="shared" si="2719"/>
        <v>2.4946541845720792E-3</v>
      </c>
      <c r="AQ2234" s="13">
        <f t="shared" si="2720"/>
        <v>8.223553579949285E-4</v>
      </c>
      <c r="AR2234" s="13">
        <f t="shared" si="2721"/>
        <v>1.5221746081070762E-3</v>
      </c>
      <c r="AS2234" s="13">
        <f t="shared" si="2722"/>
        <v>2.6856385696746011E-3</v>
      </c>
      <c r="AT2234" s="13">
        <f t="shared" si="2723"/>
        <v>2.3691942069291403E-3</v>
      </c>
      <c r="AU2234" s="13">
        <f t="shared" si="2724"/>
        <v>1.3933573076505958E-3</v>
      </c>
      <c r="AV2234" s="13">
        <f t="shared" si="2725"/>
        <v>6.1459015720573067E-4</v>
      </c>
      <c r="AW2234" s="13">
        <f t="shared" si="2726"/>
        <v>1.4014849771349077E-5</v>
      </c>
      <c r="AX2234" s="13">
        <f t="shared" si="2727"/>
        <v>1.9198440122893349E-3</v>
      </c>
      <c r="AY2234" s="13">
        <f t="shared" si="2728"/>
        <v>2.5314835535674607E-3</v>
      </c>
      <c r="AZ2234" s="13">
        <f t="shared" si="2729"/>
        <v>1.6689921006500881E-3</v>
      </c>
      <c r="BA2234" s="13">
        <f t="shared" si="2730"/>
        <v>7.3357106563248613E-4</v>
      </c>
      <c r="BB2234" s="13">
        <f t="shared" si="2731"/>
        <v>2.4181952754161149E-4</v>
      </c>
      <c r="BC2234" s="13">
        <f t="shared" si="2732"/>
        <v>6.3772072416765346E-5</v>
      </c>
      <c r="BD2234" s="13">
        <f t="shared" si="2733"/>
        <v>3.345202319749998E-4</v>
      </c>
      <c r="BE2234" s="13">
        <f t="shared" si="2734"/>
        <v>5.9020852965467217E-4</v>
      </c>
      <c r="BF2234" s="13">
        <f t="shared" si="2735"/>
        <v>5.2066523214530647E-4</v>
      </c>
      <c r="BG2234" s="13">
        <f t="shared" si="2736"/>
        <v>3.0621073778058354E-4</v>
      </c>
      <c r="BH2234" s="13">
        <f t="shared" si="2737"/>
        <v>1.3506521581888741E-4</v>
      </c>
      <c r="BI2234" s="13">
        <f t="shared" si="2738"/>
        <v>4.7660281690773281E-5</v>
      </c>
      <c r="BJ2234" s="14">
        <f t="shared" si="2739"/>
        <v>0.47728747519884368</v>
      </c>
      <c r="BK2234" s="14">
        <f t="shared" si="2740"/>
        <v>0.23554462332952206</v>
      </c>
      <c r="BL2234" s="14">
        <f t="shared" si="2741"/>
        <v>0.26943569167854714</v>
      </c>
      <c r="BM2234" s="14">
        <f t="shared" si="2742"/>
        <v>0.59239091300979385</v>
      </c>
      <c r="BN2234" s="14">
        <f t="shared" si="2743"/>
        <v>0.40486900488922545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1.5103092783505201</v>
      </c>
      <c r="F2235" s="10">
        <f>VLOOKUP(B2235,home!$B$2:$E$405,3,FALSE)</f>
        <v>0.91</v>
      </c>
      <c r="G2235" s="10">
        <f>VLOOKUP(C2235,away!$B$2:$E$405,4,FALSE)</f>
        <v>1.18</v>
      </c>
      <c r="H2235" s="10">
        <f>VLOOKUP(A2235,away!$A$2:$E$405,3,FALSE)</f>
        <v>1.3453608247422699</v>
      </c>
      <c r="I2235" s="10">
        <f>VLOOKUP(C2235,away!$B$2:$E$405,3,FALSE)</f>
        <v>0.96</v>
      </c>
      <c r="J2235" s="10">
        <f>VLOOKUP(B2235,home!$B$2:$E$405,4,FALSE)</f>
        <v>0.93</v>
      </c>
      <c r="K2235" s="12">
        <f t="shared" si="2688"/>
        <v>1.6217701030927885</v>
      </c>
      <c r="L2235" s="12">
        <f t="shared" si="2689"/>
        <v>1.2011381443298987</v>
      </c>
      <c r="M2235" s="13">
        <f t="shared" si="2690"/>
        <v>5.9432845706138493E-2</v>
      </c>
      <c r="N2235" s="13">
        <f t="shared" si="2691"/>
        <v>9.638641230794201E-2</v>
      </c>
      <c r="O2235" s="13">
        <f t="shared" si="2692"/>
        <v>7.1387058003716392E-2</v>
      </c>
      <c r="P2235" s="13">
        <f t="shared" si="2693"/>
        <v>0.11577339641817799</v>
      </c>
      <c r="Q2235" s="13">
        <f t="shared" si="2694"/>
        <v>7.8158300912697584E-2</v>
      </c>
      <c r="R2235" s="13">
        <f t="shared" si="2695"/>
        <v>4.2872859189877384E-2</v>
      </c>
      <c r="S2235" s="13">
        <f t="shared" si="2696"/>
        <v>5.6380773791621687E-2</v>
      </c>
      <c r="T2235" s="13">
        <f t="shared" si="2697"/>
        <v>9.3878916522255426E-2</v>
      </c>
      <c r="U2235" s="13">
        <f t="shared" si="2698"/>
        <v>6.9529921268250042E-2</v>
      </c>
      <c r="V2235" s="13">
        <f t="shared" si="2699"/>
        <v>1.2203116899768166E-2</v>
      </c>
      <c r="W2235" s="13">
        <f t="shared" si="2700"/>
        <v>4.2251598576247572E-2</v>
      </c>
      <c r="X2235" s="13">
        <f t="shared" si="2701"/>
        <v>5.0750006708845809E-2</v>
      </c>
      <c r="Y2235" s="13">
        <f t="shared" si="2702"/>
        <v>3.047888444149649E-2</v>
      </c>
      <c r="Z2235" s="13">
        <f t="shared" si="2703"/>
        <v>1.716540884314878E-2</v>
      </c>
      <c r="AA2235" s="13">
        <f t="shared" si="2704"/>
        <v>2.783834686918326E-2</v>
      </c>
      <c r="AB2235" s="13">
        <f t="shared" si="2705"/>
        <v>2.2573699335984077E-2</v>
      </c>
      <c r="AC2235" s="13">
        <f t="shared" si="2706"/>
        <v>1.4857065499602915E-3</v>
      </c>
      <c r="AD2235" s="13">
        <f t="shared" si="2707"/>
        <v>1.7130594844709052E-2</v>
      </c>
      <c r="AE2235" s="13">
        <f t="shared" si="2708"/>
        <v>2.0576210903041164E-2</v>
      </c>
      <c r="AF2235" s="13">
        <f t="shared" si="2709"/>
        <v>1.2357435890709749E-2</v>
      </c>
      <c r="AG2235" s="13">
        <f t="shared" si="2710"/>
        <v>4.947662538147597E-3</v>
      </c>
      <c r="AH2235" s="13">
        <f t="shared" si="2711"/>
        <v>5.154506831130945E-3</v>
      </c>
      <c r="AI2235" s="13">
        <f t="shared" si="2712"/>
        <v>8.3594250749157144E-3</v>
      </c>
      <c r="AJ2235" s="13">
        <f t="shared" si="2713"/>
        <v>6.7785328327712516E-3</v>
      </c>
      <c r="AK2235" s="13">
        <f t="shared" si="2714"/>
        <v>3.664407297007094E-3</v>
      </c>
      <c r="AL2235" s="13">
        <f t="shared" si="2715"/>
        <v>1.1576446749334818E-4</v>
      </c>
      <c r="AM2235" s="13">
        <f t="shared" si="2716"/>
        <v>5.5563773134689135E-3</v>
      </c>
      <c r="AN2235" s="13">
        <f t="shared" si="2717"/>
        <v>6.6739767354967996E-3</v>
      </c>
      <c r="AO2235" s="13">
        <f t="shared" si="2718"/>
        <v>4.008184015687772E-3</v>
      </c>
      <c r="AP2235" s="13">
        <f t="shared" si="2719"/>
        <v>1.6047942369119899E-3</v>
      </c>
      <c r="AQ2235" s="13">
        <f t="shared" si="2720"/>
        <v>4.8189489293894627E-4</v>
      </c>
      <c r="AR2235" s="13">
        <f t="shared" si="2721"/>
        <v>1.2382549540160812E-3</v>
      </c>
      <c r="AS2235" s="13">
        <f t="shared" si="2722"/>
        <v>2.0081648644298161E-3</v>
      </c>
      <c r="AT2235" s="13">
        <f t="shared" si="2723"/>
        <v>1.6283908696068296E-3</v>
      </c>
      <c r="AU2235" s="13">
        <f t="shared" si="2724"/>
        <v>8.8029187615920775E-4</v>
      </c>
      <c r="AV2235" s="13">
        <f t="shared" si="2725"/>
        <v>3.5690776168761598E-4</v>
      </c>
      <c r="AW2235" s="13">
        <f t="shared" si="2726"/>
        <v>6.2640472747053208E-6</v>
      </c>
      <c r="AX2235" s="13">
        <f t="shared" si="2727"/>
        <v>1.5018611014144853E-3</v>
      </c>
      <c r="AY2235" s="13">
        <f t="shared" si="2728"/>
        <v>1.803942656394253E-3</v>
      </c>
      <c r="AZ2235" s="13">
        <f t="shared" si="2729"/>
        <v>1.0833921673894709E-3</v>
      </c>
      <c r="BA2235" s="13">
        <f t="shared" si="2730"/>
        <v>4.3376788583991178E-4</v>
      </c>
      <c r="BB2235" s="13">
        <f t="shared" si="2731"/>
        <v>1.3025378836691387E-4</v>
      </c>
      <c r="BC2235" s="13">
        <f t="shared" si="2732"/>
        <v>3.1290558730194842E-5</v>
      </c>
      <c r="BD2235" s="13">
        <f t="shared" si="2733"/>
        <v>2.478858762790299E-4</v>
      </c>
      <c r="BE2235" s="13">
        <f t="shared" si="2734"/>
        <v>4.0201390312828846E-4</v>
      </c>
      <c r="BF2235" s="13">
        <f t="shared" si="2735"/>
        <v>3.2598706456054942E-4</v>
      </c>
      <c r="BG2235" s="13">
        <f t="shared" si="2736"/>
        <v>1.7622535843309255E-4</v>
      </c>
      <c r="BH2235" s="13">
        <f t="shared" si="2737"/>
        <v>7.1449254428400087E-5</v>
      </c>
      <c r="BI2235" s="13">
        <f t="shared" si="2738"/>
        <v>2.317485294404984E-5</v>
      </c>
      <c r="BJ2235" s="14">
        <f t="shared" si="2739"/>
        <v>0.47022575899873209</v>
      </c>
      <c r="BK2235" s="14">
        <f t="shared" si="2740"/>
        <v>0.24719554648955422</v>
      </c>
      <c r="BL2235" s="14">
        <f t="shared" si="2741"/>
        <v>0.26551750333850921</v>
      </c>
      <c r="BM2235" s="14">
        <f t="shared" si="2742"/>
        <v>0.53429566652227489</v>
      </c>
      <c r="BN2235" s="14">
        <f t="shared" si="2743"/>
        <v>0.46401087253854989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1.5103092783505201</v>
      </c>
      <c r="F2236" s="10">
        <f>VLOOKUP(B2236,home!$B$2:$E$405,3,FALSE)</f>
        <v>0.59</v>
      </c>
      <c r="G2236" s="10">
        <f>VLOOKUP(C2236,away!$B$2:$E$405,4,FALSE)</f>
        <v>0.88</v>
      </c>
      <c r="H2236" s="10">
        <f>VLOOKUP(A2236,away!$A$2:$E$405,3,FALSE)</f>
        <v>1.3453608247422699</v>
      </c>
      <c r="I2236" s="10">
        <f>VLOOKUP(C2236,away!$B$2:$E$405,3,FALSE)</f>
        <v>0.74</v>
      </c>
      <c r="J2236" s="10">
        <f>VLOOKUP(B2236,home!$B$2:$E$405,4,FALSE)</f>
        <v>0.83</v>
      </c>
      <c r="K2236" s="12">
        <f t="shared" si="2688"/>
        <v>0.78415257731958998</v>
      </c>
      <c r="L2236" s="12">
        <f t="shared" si="2689"/>
        <v>0.82632061855670214</v>
      </c>
      <c r="M2236" s="13">
        <f t="shared" si="2690"/>
        <v>0.19979305045576415</v>
      </c>
      <c r="N2236" s="13">
        <f t="shared" si="2691"/>
        <v>0.15666823544543035</v>
      </c>
      <c r="O2236" s="13">
        <f t="shared" si="2692"/>
        <v>0.16509311703593746</v>
      </c>
      <c r="P2236" s="13">
        <f t="shared" si="2693"/>
        <v>0.12945819322145508</v>
      </c>
      <c r="Q2236" s="13">
        <f t="shared" si="2694"/>
        <v>6.1425900304323267E-2</v>
      </c>
      <c r="R2236" s="13">
        <f t="shared" si="2695"/>
        <v>6.8209923294294914E-2</v>
      </c>
      <c r="S2236" s="13">
        <f t="shared" si="2696"/>
        <v>2.0970979413363358E-2</v>
      </c>
      <c r="T2236" s="13">
        <f t="shared" si="2697"/>
        <v>5.0757487934870726E-2</v>
      </c>
      <c r="U2236" s="13">
        <f t="shared" si="2698"/>
        <v>5.34869871499929E-2</v>
      </c>
      <c r="V2236" s="13">
        <f t="shared" si="2699"/>
        <v>1.5098206751354025E-3</v>
      </c>
      <c r="W2236" s="13">
        <f t="shared" si="2700"/>
        <v>1.6055759345937094E-2</v>
      </c>
      <c r="X2236" s="13">
        <f t="shared" si="2701"/>
        <v>1.3267204994132292E-2</v>
      </c>
      <c r="Y2236" s="13">
        <f t="shared" si="2702"/>
        <v>5.4814825186349806E-3</v>
      </c>
      <c r="Z2236" s="13">
        <f t="shared" si="2703"/>
        <v>1.8787755336082328E-2</v>
      </c>
      <c r="AA2236" s="13">
        <f t="shared" si="2704"/>
        <v>1.4732466768838839E-2</v>
      </c>
      <c r="AB2236" s="13">
        <f t="shared" si="2705"/>
        <v>5.7762508935300929E-3</v>
      </c>
      <c r="AC2236" s="13">
        <f t="shared" si="2706"/>
        <v>6.114409893310537E-5</v>
      </c>
      <c r="AD2236" s="13">
        <f t="shared" si="2707"/>
        <v>3.1475412679849157E-3</v>
      </c>
      <c r="AE2236" s="13">
        <f t="shared" si="2708"/>
        <v>2.6008782474940422E-3</v>
      </c>
      <c r="AF2236" s="13">
        <f t="shared" si="2709"/>
        <v>1.0745796611299741E-3</v>
      </c>
      <c r="AG2236" s="13">
        <f t="shared" si="2710"/>
        <v>2.9598244342445723E-4</v>
      </c>
      <c r="AH2236" s="13">
        <f t="shared" si="2711"/>
        <v>3.8811774026508814E-3</v>
      </c>
      <c r="AI2236" s="13">
        <f t="shared" si="2712"/>
        <v>3.043435263323241E-3</v>
      </c>
      <c r="AJ2236" s="13">
        <f t="shared" si="2713"/>
        <v>1.193258802820122E-3</v>
      </c>
      <c r="AK2236" s="13">
        <f t="shared" si="2714"/>
        <v>3.1189898854689572E-4</v>
      </c>
      <c r="AL2236" s="13">
        <f t="shared" si="2715"/>
        <v>1.5847607423735305E-6</v>
      </c>
      <c r="AM2236" s="13">
        <f t="shared" si="2716"/>
        <v>4.9363051950202853E-4</v>
      </c>
      <c r="AN2236" s="13">
        <f t="shared" si="2717"/>
        <v>4.0789707621338245E-4</v>
      </c>
      <c r="AO2236" s="13">
        <f t="shared" si="2718"/>
        <v>1.6852688216205619E-4</v>
      </c>
      <c r="AP2236" s="13">
        <f t="shared" si="2719"/>
        <v>4.6419079170527587E-5</v>
      </c>
      <c r="AQ2236" s="13">
        <f t="shared" si="2720"/>
        <v>9.5892605532557177E-6</v>
      </c>
      <c r="AR2236" s="13">
        <f t="shared" si="2721"/>
        <v>6.4141938241735457E-4</v>
      </c>
      <c r="AS2236" s="13">
        <f t="shared" si="2722"/>
        <v>5.0297066186530826E-4</v>
      </c>
      <c r="AT2236" s="13">
        <f t="shared" si="2723"/>
        <v>1.9720287040891072E-4</v>
      </c>
      <c r="AU2236" s="13">
        <f t="shared" si="2724"/>
        <v>5.1545713028656154E-5</v>
      </c>
      <c r="AV2236" s="13">
        <f t="shared" si="2725"/>
        <v>1.010492593029917E-5</v>
      </c>
      <c r="AW2236" s="13">
        <f t="shared" si="2726"/>
        <v>2.8523996028218135E-8</v>
      </c>
      <c r="AX2236" s="13">
        <f t="shared" si="2727"/>
        <v>6.4513607351853947E-5</v>
      </c>
      <c r="AY2236" s="13">
        <f t="shared" si="2728"/>
        <v>5.3308923932308162E-5</v>
      </c>
      <c r="AZ2236" s="13">
        <f t="shared" si="2729"/>
        <v>2.2025131499168525E-5</v>
      </c>
      <c r="BA2236" s="13">
        <f t="shared" si="2730"/>
        <v>6.0666067613952145E-6</v>
      </c>
      <c r="BB2236" s="13">
        <f t="shared" si="2731"/>
        <v>1.2532405629040909E-6</v>
      </c>
      <c r="BC2236" s="13">
        <f t="shared" si="2732"/>
        <v>2.0711570342785169E-7</v>
      </c>
      <c r="BD2236" s="13">
        <f t="shared" si="2733"/>
        <v>8.8336343472227672E-5</v>
      </c>
      <c r="BE2236" s="13">
        <f t="shared" si="2734"/>
        <v>6.9269171404735881E-5</v>
      </c>
      <c r="BF2236" s="13">
        <f t="shared" si="2735"/>
        <v>2.7158799642908038E-5</v>
      </c>
      <c r="BG2236" s="13">
        <f t="shared" si="2736"/>
        <v>7.0988809122975662E-6</v>
      </c>
      <c r="BH2236" s="13">
        <f t="shared" si="2737"/>
        <v>1.3916514408657443E-6</v>
      </c>
      <c r="BI2236" s="13">
        <f t="shared" si="2738"/>
        <v>2.1825341281707893E-7</v>
      </c>
      <c r="BJ2236" s="14">
        <f t="shared" si="2739"/>
        <v>0.31204848960677439</v>
      </c>
      <c r="BK2236" s="14">
        <f t="shared" si="2740"/>
        <v>0.35184808154932573</v>
      </c>
      <c r="BL2236" s="14">
        <f t="shared" si="2741"/>
        <v>0.31732523225387171</v>
      </c>
      <c r="BM2236" s="14">
        <f t="shared" si="2742"/>
        <v>0.21930785858891269</v>
      </c>
      <c r="BN2236" s="14">
        <f t="shared" si="2743"/>
        <v>0.78064841975720523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1.5103092783505201</v>
      </c>
      <c r="F2237" s="10">
        <f>VLOOKUP(B2237,home!$B$2:$E$405,3,FALSE)</f>
        <v>0.59</v>
      </c>
      <c r="G2237" s="10">
        <f>VLOOKUP(C2237,away!$B$2:$E$405,4,FALSE)</f>
        <v>0.96</v>
      </c>
      <c r="H2237" s="10">
        <f>VLOOKUP(A2237,away!$A$2:$E$405,3,FALSE)</f>
        <v>1.3453608247422699</v>
      </c>
      <c r="I2237" s="10">
        <f>VLOOKUP(C2237,away!$B$2:$E$405,3,FALSE)</f>
        <v>1.4</v>
      </c>
      <c r="J2237" s="10">
        <f>VLOOKUP(B2237,home!$B$2:$E$405,4,FALSE)</f>
        <v>0.74</v>
      </c>
      <c r="K2237" s="12">
        <f t="shared" si="2688"/>
        <v>0.8554391752577345</v>
      </c>
      <c r="L2237" s="12">
        <f t="shared" si="2689"/>
        <v>1.3937938144329916</v>
      </c>
      <c r="M2237" s="13">
        <f t="shared" si="2690"/>
        <v>0.10548009786505656</v>
      </c>
      <c r="N2237" s="13">
        <f t="shared" si="2691"/>
        <v>9.0231807923789112E-2</v>
      </c>
      <c r="O2237" s="13">
        <f t="shared" si="2692"/>
        <v>0.14701750795010243</v>
      </c>
      <c r="P2237" s="13">
        <f t="shared" si="2693"/>
        <v>0.12576453574928306</v>
      </c>
      <c r="Q2237" s="13">
        <f t="shared" si="2694"/>
        <v>3.8593911676170226E-2</v>
      </c>
      <c r="R2237" s="13">
        <f t="shared" si="2695"/>
        <v>0.10245604659710299</v>
      </c>
      <c r="S2237" s="13">
        <f t="shared" si="2696"/>
        <v>3.7487447329797315E-2</v>
      </c>
      <c r="T2237" s="13">
        <f t="shared" si="2697"/>
        <v>5.3791955369019276E-2</v>
      </c>
      <c r="U2237" s="13">
        <f t="shared" si="2698"/>
        <v>8.7644916001193798E-2</v>
      </c>
      <c r="V2237" s="13">
        <f t="shared" si="2699"/>
        <v>4.9662780049213743E-3</v>
      </c>
      <c r="W2237" s="13">
        <f t="shared" si="2700"/>
        <v>1.1004914658077639E-2</v>
      </c>
      <c r="X2237" s="13">
        <f t="shared" si="2701"/>
        <v>1.5338581978791573E-2</v>
      </c>
      <c r="Y2237" s="13">
        <f t="shared" si="2702"/>
        <v>1.0689410342106527E-2</v>
      </c>
      <c r="Z2237" s="13">
        <f t="shared" si="2703"/>
        <v>4.7600867999433485E-2</v>
      </c>
      <c r="AA2237" s="13">
        <f t="shared" si="2704"/>
        <v>4.0719647262987671E-2</v>
      </c>
      <c r="AB2237" s="13">
        <f t="shared" si="2705"/>
        <v>1.7416590735718017E-2</v>
      </c>
      <c r="AC2237" s="13">
        <f t="shared" si="2706"/>
        <v>3.7008263900755936E-4</v>
      </c>
      <c r="AD2237" s="13">
        <f t="shared" si="2707"/>
        <v>2.353508779721921E-3</v>
      </c>
      <c r="AE2237" s="13">
        <f t="shared" si="2708"/>
        <v>3.2803059793901517E-3</v>
      </c>
      <c r="AF2237" s="13">
        <f t="shared" si="2709"/>
        <v>2.2860350917607753E-3</v>
      </c>
      <c r="AG2237" s="13">
        <f t="shared" si="2710"/>
        <v>1.0620871901576413E-3</v>
      </c>
      <c r="AH2237" s="13">
        <f t="shared" si="2711"/>
        <v>1.6586448844812935E-2</v>
      </c>
      <c r="AI2237" s="13">
        <f t="shared" si="2712"/>
        <v>1.418869812026138E-2</v>
      </c>
      <c r="AJ2237" s="13">
        <f t="shared" si="2713"/>
        <v>6.0687841089886807E-3</v>
      </c>
      <c r="AK2237" s="13">
        <f t="shared" si="2714"/>
        <v>1.7304918910035078E-3</v>
      </c>
      <c r="AL2237" s="13">
        <f t="shared" si="2715"/>
        <v>1.7650067539072325E-5</v>
      </c>
      <c r="AM2237" s="13">
        <f t="shared" si="2716"/>
        <v>4.0265672189743169E-4</v>
      </c>
      <c r="AN2237" s="13">
        <f t="shared" si="2717"/>
        <v>5.6122044832050558E-4</v>
      </c>
      <c r="AO2237" s="13">
        <f t="shared" si="2718"/>
        <v>3.9111279470121563E-4</v>
      </c>
      <c r="AP2237" s="13">
        <f t="shared" si="2719"/>
        <v>1.8171019800005157E-4</v>
      </c>
      <c r="AQ2237" s="13">
        <f t="shared" si="2720"/>
        <v>6.3316637497966527E-5</v>
      </c>
      <c r="AR2237" s="13">
        <f t="shared" si="2721"/>
        <v>4.6236179606618947E-3</v>
      </c>
      <c r="AS2237" s="13">
        <f t="shared" si="2722"/>
        <v>3.9552239349754598E-3</v>
      </c>
      <c r="AT2237" s="13">
        <f t="shared" si="2723"/>
        <v>1.6917267504475292E-3</v>
      </c>
      <c r="AU2237" s="13">
        <f t="shared" si="2724"/>
        <v>4.8238977872142725E-4</v>
      </c>
      <c r="AV2237" s="13">
        <f t="shared" si="2725"/>
        <v>1.0316377861555465E-4</v>
      </c>
      <c r="AW2237" s="13">
        <f t="shared" si="2726"/>
        <v>5.8456329016965235E-7</v>
      </c>
      <c r="AX2237" s="13">
        <f t="shared" si="2727"/>
        <v>5.7408055681986958E-5</v>
      </c>
      <c r="AY2237" s="13">
        <f t="shared" si="2728"/>
        <v>8.0014992908178186E-5</v>
      </c>
      <c r="AZ2237" s="13">
        <f t="shared" si="2729"/>
        <v>5.5762201088659225E-5</v>
      </c>
      <c r="BA2237" s="13">
        <f t="shared" si="2730"/>
        <v>2.5907003652180613E-5</v>
      </c>
      <c r="BB2237" s="13">
        <f t="shared" si="2731"/>
        <v>9.0272553602255681E-6</v>
      </c>
      <c r="BC2237" s="13">
        <f t="shared" si="2732"/>
        <v>2.5164265364778891E-6</v>
      </c>
      <c r="BD2237" s="13">
        <f t="shared" si="2733"/>
        <v>1.0740616856453038E-3</v>
      </c>
      <c r="BE2237" s="13">
        <f t="shared" si="2734"/>
        <v>9.187944425443509E-4</v>
      </c>
      <c r="BF2237" s="13">
        <f t="shared" si="2735"/>
        <v>3.9298638008076467E-4</v>
      </c>
      <c r="BG2237" s="13">
        <f t="shared" si="2736"/>
        <v>1.1205864828793732E-4</v>
      </c>
      <c r="BH2237" s="13">
        <f t="shared" si="2737"/>
        <v>2.3964839417982402E-5</v>
      </c>
      <c r="BI2237" s="13">
        <f t="shared" si="2738"/>
        <v>4.1000924933805843E-6</v>
      </c>
      <c r="BJ2237" s="14">
        <f t="shared" si="2739"/>
        <v>0.23046317172462977</v>
      </c>
      <c r="BK2237" s="14">
        <f t="shared" si="2740"/>
        <v>0.2741661066485131</v>
      </c>
      <c r="BL2237" s="14">
        <f t="shared" si="2741"/>
        <v>0.44721121980406292</v>
      </c>
      <c r="BM2237" s="14">
        <f t="shared" si="2742"/>
        <v>0.3898180279855169</v>
      </c>
      <c r="BN2237" s="14">
        <f t="shared" si="2743"/>
        <v>0.60954390776150436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1.6571428571428599</v>
      </c>
      <c r="F2238" s="10">
        <f>VLOOKUP(B2238,home!$B$2:$E$405,3,FALSE)</f>
        <v>0.6</v>
      </c>
      <c r="G2238" s="10">
        <f>VLOOKUP(C2238,away!$B$2:$E$405,4,FALSE)</f>
        <v>1.1299999999999999</v>
      </c>
      <c r="H2238" s="10">
        <f>VLOOKUP(A2238,away!$A$2:$E$405,3,FALSE)</f>
        <v>1.3785714285714299</v>
      </c>
      <c r="I2238" s="10">
        <f>VLOOKUP(C2238,away!$B$2:$E$405,3,FALSE)</f>
        <v>0.75</v>
      </c>
      <c r="J2238" s="10">
        <f>VLOOKUP(B2238,home!$B$2:$E$405,4,FALSE)</f>
        <v>0.93</v>
      </c>
      <c r="K2238" s="12">
        <f t="shared" si="2688"/>
        <v>1.1235428571428587</v>
      </c>
      <c r="L2238" s="12">
        <f t="shared" si="2689"/>
        <v>0.96155357142857245</v>
      </c>
      <c r="M2238" s="13">
        <f t="shared" si="2690"/>
        <v>0.12429513398567747</v>
      </c>
      <c r="N2238" s="13">
        <f t="shared" si="2691"/>
        <v>0.13965090996722251</v>
      </c>
      <c r="O2238" s="13">
        <f t="shared" si="2692"/>
        <v>0.1195164299951211</v>
      </c>
      <c r="P2238" s="13">
        <f t="shared" si="2693"/>
        <v>0.13428183123223283</v>
      </c>
      <c r="Q2238" s="13">
        <f t="shared" si="2694"/>
        <v>7.845189119358667E-2</v>
      </c>
      <c r="R2238" s="13">
        <f t="shared" si="2695"/>
        <v>5.746072505310082E-2</v>
      </c>
      <c r="S2238" s="13">
        <f t="shared" si="2696"/>
        <v>3.6267731529135414E-2</v>
      </c>
      <c r="T2238" s="13">
        <f t="shared" si="2697"/>
        <v>7.5435696162519036E-2</v>
      </c>
      <c r="U2238" s="13">
        <f t="shared" si="2698"/>
        <v>6.4559587199661136E-2</v>
      </c>
      <c r="V2238" s="13">
        <f t="shared" si="2699"/>
        <v>4.3535246832863625E-3</v>
      </c>
      <c r="W2238" s="13">
        <f t="shared" si="2700"/>
        <v>2.938135399330102E-2</v>
      </c>
      <c r="X2238" s="13">
        <f t="shared" si="2701"/>
        <v>2.8251745865665746E-2</v>
      </c>
      <c r="Y2238" s="13">
        <f t="shared" si="2702"/>
        <v>1.3582783568111649E-2</v>
      </c>
      <c r="Z2238" s="13">
        <f t="shared" si="2703"/>
        <v>1.8417188463894785E-2</v>
      </c>
      <c r="AA2238" s="13">
        <f t="shared" si="2704"/>
        <v>2.0692500547262845E-2</v>
      </c>
      <c r="AB2238" s="13">
        <f t="shared" si="2705"/>
        <v>1.1624455593150935E-2</v>
      </c>
      <c r="AC2238" s="13">
        <f t="shared" si="2706"/>
        <v>2.9395723712210154E-4</v>
      </c>
      <c r="AD2238" s="13">
        <f t="shared" si="2707"/>
        <v>8.25280260308979E-3</v>
      </c>
      <c r="AE2238" s="13">
        <f t="shared" si="2708"/>
        <v>7.9355118172960079E-3</v>
      </c>
      <c r="AF2238" s="13">
        <f t="shared" si="2709"/>
        <v>3.815209864517308E-3</v>
      </c>
      <c r="AG2238" s="13">
        <f t="shared" si="2710"/>
        <v>1.2228428903253794E-3</v>
      </c>
      <c r="AH2238" s="13">
        <f t="shared" si="2711"/>
        <v>4.4272783357827824E-3</v>
      </c>
      <c r="AI2238" s="13">
        <f t="shared" si="2712"/>
        <v>4.9742369507520682E-3</v>
      </c>
      <c r="AJ2238" s="13">
        <f t="shared" si="2713"/>
        <v>2.7943841978767805E-3</v>
      </c>
      <c r="AK2238" s="13">
        <f t="shared" si="2714"/>
        <v>1.0465368018791113E-3</v>
      </c>
      <c r="AL2238" s="13">
        <f t="shared" si="2715"/>
        <v>1.2703028618730012E-5</v>
      </c>
      <c r="AM2238" s="13">
        <f t="shared" si="2716"/>
        <v>1.8544754832223074E-3</v>
      </c>
      <c r="AN2238" s="13">
        <f t="shared" si="2717"/>
        <v>1.7831775240191375E-3</v>
      </c>
      <c r="AO2238" s="13">
        <f t="shared" si="2718"/>
        <v>8.5731035835588014E-4</v>
      </c>
      <c r="AP2238" s="13">
        <f t="shared" si="2719"/>
        <v>2.74783278966602E-4</v>
      </c>
      <c r="AQ2238" s="13">
        <f t="shared" si="2720"/>
        <v>6.6054710814797445E-5</v>
      </c>
      <c r="AR2238" s="13">
        <f t="shared" si="2721"/>
        <v>8.5141305909605647E-4</v>
      </c>
      <c r="AS2238" s="13">
        <f t="shared" si="2722"/>
        <v>9.5659906102552495E-4</v>
      </c>
      <c r="AT2238" s="13">
        <f t="shared" si="2723"/>
        <v>5.3739002108239722E-4</v>
      </c>
      <c r="AU2238" s="13">
        <f t="shared" si="2724"/>
        <v>2.0126023989565923E-4</v>
      </c>
      <c r="AV2238" s="13">
        <f t="shared" si="2725"/>
        <v>5.653112624040652E-5</v>
      </c>
      <c r="AW2238" s="13">
        <f t="shared" si="2726"/>
        <v>3.8121317706145239E-7</v>
      </c>
      <c r="AX2238" s="13">
        <f t="shared" si="2727"/>
        <v>3.472637804868287E-4</v>
      </c>
      <c r="AY2238" s="13">
        <f t="shared" si="2728"/>
        <v>3.3391272835489794E-4</v>
      </c>
      <c r="AZ2238" s="13">
        <f t="shared" si="2729"/>
        <v>1.6053748824755541E-4</v>
      </c>
      <c r="BA2238" s="13">
        <f t="shared" si="2730"/>
        <v>5.1455131724203141E-5</v>
      </c>
      <c r="BB2238" s="13">
        <f t="shared" si="2731"/>
        <v>1.2369216419433787E-5</v>
      </c>
      <c r="BC2238" s="13">
        <f t="shared" si="2732"/>
        <v>2.3787328447759003E-6</v>
      </c>
      <c r="BD2238" s="13">
        <f t="shared" si="2733"/>
        <v>1.3644654462245651E-4</v>
      </c>
      <c r="BE2238" s="13">
        <f t="shared" si="2734"/>
        <v>1.5330354059238534E-4</v>
      </c>
      <c r="BF2238" s="13">
        <f t="shared" si="2735"/>
        <v>8.6121549003642458E-5</v>
      </c>
      <c r="BG2238" s="13">
        <f t="shared" si="2736"/>
        <v>3.2253750409707054E-5</v>
      </c>
      <c r="BH2238" s="13">
        <f t="shared" si="2737"/>
        <v>9.059617722223727E-6</v>
      </c>
      <c r="BI2238" s="13">
        <f t="shared" si="2738"/>
        <v>2.0357737560498675E-6</v>
      </c>
      <c r="BJ2238" s="14">
        <f t="shared" si="2739"/>
        <v>0.39172446635909164</v>
      </c>
      <c r="BK2238" s="14">
        <f t="shared" si="2740"/>
        <v>0.29983879442442785</v>
      </c>
      <c r="BL2238" s="14">
        <f t="shared" si="2741"/>
        <v>0.29011854895803407</v>
      </c>
      <c r="BM2238" s="14">
        <f t="shared" si="2742"/>
        <v>0.34610854526332907</v>
      </c>
      <c r="BN2238" s="14">
        <f t="shared" si="2743"/>
        <v>0.65365692142694143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1.6571428571428599</v>
      </c>
      <c r="F2239" s="10">
        <f>VLOOKUP(B2239,home!$B$2:$E$405,3,FALSE)</f>
        <v>0.7</v>
      </c>
      <c r="G2239" s="10">
        <f>VLOOKUP(C2239,away!$B$2:$E$405,4,FALSE)</f>
        <v>1.29</v>
      </c>
      <c r="H2239" s="10">
        <f>VLOOKUP(A2239,away!$A$2:$E$405,3,FALSE)</f>
        <v>1.3785714285714299</v>
      </c>
      <c r="I2239" s="10">
        <f>VLOOKUP(C2239,away!$B$2:$E$405,3,FALSE)</f>
        <v>0.52</v>
      </c>
      <c r="J2239" s="10">
        <f>VLOOKUP(B2239,home!$B$2:$E$405,4,FALSE)</f>
        <v>1.0900000000000001</v>
      </c>
      <c r="K2239" s="12">
        <f t="shared" si="2688"/>
        <v>1.4964000000000026</v>
      </c>
      <c r="L2239" s="12">
        <f t="shared" si="2689"/>
        <v>0.78137428571428647</v>
      </c>
      <c r="M2239" s="13">
        <f t="shared" si="2690"/>
        <v>0.1025121156716519</v>
      </c>
      <c r="N2239" s="13">
        <f t="shared" si="2691"/>
        <v>0.15339912989106017</v>
      </c>
      <c r="O2239" s="13">
        <f t="shared" si="2692"/>
        <v>8.0100331159997304E-2</v>
      </c>
      <c r="P2239" s="13">
        <f t="shared" si="2693"/>
        <v>0.11986213554782017</v>
      </c>
      <c r="Q2239" s="13">
        <f t="shared" si="2694"/>
        <v>0.11477322898449144</v>
      </c>
      <c r="R2239" s="13">
        <f t="shared" si="2695"/>
        <v>3.1294169522810347E-2</v>
      </c>
      <c r="S2239" s="13">
        <f t="shared" si="2696"/>
        <v>3.5037154983957104E-2</v>
      </c>
      <c r="T2239" s="13">
        <f t="shared" si="2697"/>
        <v>8.9680849816879224E-2</v>
      </c>
      <c r="U2239" s="13">
        <f t="shared" si="2698"/>
        <v>4.6828595273933488E-2</v>
      </c>
      <c r="V2239" s="13">
        <f t="shared" si="2699"/>
        <v>4.5519044720620941E-3</v>
      </c>
      <c r="W2239" s="13">
        <f t="shared" si="2700"/>
        <v>5.7248886617464433E-2</v>
      </c>
      <c r="X2239" s="13">
        <f t="shared" si="2701"/>
        <v>4.4732807888659437E-2</v>
      </c>
      <c r="Y2239" s="13">
        <f t="shared" si="2702"/>
        <v>1.7476532905997835E-2</v>
      </c>
      <c r="Z2239" s="13">
        <f t="shared" si="2703"/>
        <v>8.1508197859692429E-3</v>
      </c>
      <c r="AA2239" s="13">
        <f t="shared" si="2704"/>
        <v>1.2196886727724399E-2</v>
      </c>
      <c r="AB2239" s="13">
        <f t="shared" si="2705"/>
        <v>9.1257106496834117E-3</v>
      </c>
      <c r="AC2239" s="13">
        <f t="shared" si="2706"/>
        <v>3.3264421189162474E-4</v>
      </c>
      <c r="AD2239" s="13">
        <f t="shared" si="2707"/>
        <v>2.141680848359348E-2</v>
      </c>
      <c r="AE2239" s="13">
        <f t="shared" si="2708"/>
        <v>1.6734543431147525E-2</v>
      </c>
      <c r="AF2239" s="13">
        <f t="shared" si="2709"/>
        <v>6.5379709601338012E-3</v>
      </c>
      <c r="AG2239" s="13">
        <f t="shared" si="2710"/>
        <v>1.7028674629984322E-3</v>
      </c>
      <c r="AH2239" s="13">
        <f t="shared" si="2711"/>
        <v>1.5922102470618976E-3</v>
      </c>
      <c r="AI2239" s="13">
        <f t="shared" si="2712"/>
        <v>2.3825834137034276E-3</v>
      </c>
      <c r="AJ2239" s="13">
        <f t="shared" si="2713"/>
        <v>1.782648910132908E-3</v>
      </c>
      <c r="AK2239" s="13">
        <f t="shared" si="2714"/>
        <v>8.8918527637429608E-4</v>
      </c>
      <c r="AL2239" s="13">
        <f t="shared" si="2715"/>
        <v>1.5557749580609836E-5</v>
      </c>
      <c r="AM2239" s="13">
        <f t="shared" si="2716"/>
        <v>6.4096224429698642E-3</v>
      </c>
      <c r="AN2239" s="13">
        <f t="shared" si="2717"/>
        <v>5.0083141580738368E-3</v>
      </c>
      <c r="AO2239" s="13">
        <f t="shared" si="2718"/>
        <v>1.9566839489488464E-3</v>
      </c>
      <c r="AP2239" s="13">
        <f t="shared" si="2719"/>
        <v>5.0963417432617136E-4</v>
      </c>
      <c r="AQ2239" s="13">
        <f t="shared" si="2720"/>
        <v>9.9553759734925565E-5</v>
      </c>
      <c r="AR2239" s="13">
        <f t="shared" si="2721"/>
        <v>2.4882242890099165E-4</v>
      </c>
      <c r="AS2239" s="13">
        <f t="shared" si="2722"/>
        <v>3.7233788260744452E-4</v>
      </c>
      <c r="AT2239" s="13">
        <f t="shared" si="2723"/>
        <v>2.7858320376689051E-4</v>
      </c>
      <c r="AU2239" s="13">
        <f t="shared" si="2724"/>
        <v>1.3895730203892525E-4</v>
      </c>
      <c r="AV2239" s="13">
        <f t="shared" si="2725"/>
        <v>5.1983926692762023E-5</v>
      </c>
      <c r="AW2239" s="13">
        <f t="shared" si="2726"/>
        <v>5.0530208519802794E-7</v>
      </c>
      <c r="AX2239" s="13">
        <f t="shared" si="2727"/>
        <v>1.5985598372766862E-3</v>
      </c>
      <c r="AY2239" s="13">
        <f t="shared" si="2728"/>
        <v>1.2490735510236166E-3</v>
      </c>
      <c r="AZ2239" s="13">
        <f t="shared" si="2729"/>
        <v>4.8799697686784289E-4</v>
      </c>
      <c r="BA2239" s="13">
        <f t="shared" si="2730"/>
        <v>1.2710276307694731E-4</v>
      </c>
      <c r="BB2239" s="13">
        <f t="shared" si="2731"/>
        <v>2.482870767789047E-5</v>
      </c>
      <c r="BC2239" s="13">
        <f t="shared" si="2732"/>
        <v>3.8801027454040978E-6</v>
      </c>
      <c r="BD2239" s="13">
        <f t="shared" si="2733"/>
        <v>3.2403907942034349E-5</v>
      </c>
      <c r="BE2239" s="13">
        <f t="shared" si="2734"/>
        <v>4.848920784446028E-5</v>
      </c>
      <c r="BF2239" s="13">
        <f t="shared" si="2735"/>
        <v>3.6279625309225253E-5</v>
      </c>
      <c r="BG2239" s="13">
        <f t="shared" si="2736"/>
        <v>1.8096277104241589E-5</v>
      </c>
      <c r="BH2239" s="13">
        <f t="shared" si="2737"/>
        <v>6.7698172646967904E-6</v>
      </c>
      <c r="BI2239" s="13">
        <f t="shared" si="2738"/>
        <v>2.0260709109784578E-6</v>
      </c>
      <c r="BJ2239" s="14">
        <f t="shared" si="2739"/>
        <v>0.54117887686514765</v>
      </c>
      <c r="BK2239" s="14">
        <f t="shared" si="2740"/>
        <v>0.26356058618798711</v>
      </c>
      <c r="BL2239" s="14">
        <f t="shared" si="2741"/>
        <v>0.1874270708318041</v>
      </c>
      <c r="BM2239" s="14">
        <f t="shared" si="2742"/>
        <v>0.39712767464413851</v>
      </c>
      <c r="BN2239" s="14">
        <f t="shared" si="2743"/>
        <v>0.60194111077783141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1.6571428571428599</v>
      </c>
      <c r="F2240" s="10">
        <f>VLOOKUP(B2240,home!$B$2:$E$405,3,FALSE)</f>
        <v>1.21</v>
      </c>
      <c r="G2240" s="10">
        <f>VLOOKUP(C2240,away!$B$2:$E$405,4,FALSE)</f>
        <v>0.6</v>
      </c>
      <c r="H2240" s="10">
        <f>VLOOKUP(A2240,away!$A$2:$E$405,3,FALSE)</f>
        <v>1.3785714285714299</v>
      </c>
      <c r="I2240" s="10">
        <f>VLOOKUP(C2240,away!$B$2:$E$405,3,FALSE)</f>
        <v>0.26</v>
      </c>
      <c r="J2240" s="10">
        <f>VLOOKUP(B2240,home!$B$2:$E$405,4,FALSE)</f>
        <v>0.73</v>
      </c>
      <c r="K2240" s="12">
        <f t="shared" si="2688"/>
        <v>1.2030857142857163</v>
      </c>
      <c r="L2240" s="12">
        <f t="shared" si="2689"/>
        <v>0.26165285714285735</v>
      </c>
      <c r="M2240" s="13">
        <f t="shared" si="2690"/>
        <v>0.23113840976371924</v>
      </c>
      <c r="N2240" s="13">
        <f t="shared" si="2691"/>
        <v>0.27807931880944875</v>
      </c>
      <c r="O2240" s="13">
        <f t="shared" si="2692"/>
        <v>6.047802531013366E-2</v>
      </c>
      <c r="P2240" s="13">
        <f t="shared" si="2693"/>
        <v>7.2760248278831777E-2</v>
      </c>
      <c r="Q2240" s="13">
        <f t="shared" si="2694"/>
        <v>0.16727662794897558</v>
      </c>
      <c r="R2240" s="13">
        <f t="shared" si="2695"/>
        <v>7.9121240583772574E-3</v>
      </c>
      <c r="S2240" s="13">
        <f t="shared" si="2696"/>
        <v>5.7260644552857738E-3</v>
      </c>
      <c r="T2240" s="13">
        <f t="shared" si="2697"/>
        <v>4.3768407636072204E-2</v>
      </c>
      <c r="U2240" s="13">
        <f t="shared" si="2698"/>
        <v>9.5189634242900025E-3</v>
      </c>
      <c r="V2240" s="13">
        <f t="shared" si="2699"/>
        <v>2.0027916599268887E-4</v>
      </c>
      <c r="W2240" s="13">
        <f t="shared" si="2700"/>
        <v>6.7082707139766412E-2</v>
      </c>
      <c r="X2240" s="13">
        <f t="shared" si="2701"/>
        <v>1.755238198799744E-2</v>
      </c>
      <c r="Y2240" s="13">
        <f t="shared" si="2702"/>
        <v>2.2963154484111786E-3</v>
      </c>
      <c r="Z2240" s="13">
        <f t="shared" si="2703"/>
        <v>6.9007662198104986E-4</v>
      </c>
      <c r="AA2240" s="13">
        <f t="shared" si="2704"/>
        <v>8.3022132566794565E-4</v>
      </c>
      <c r="AB2240" s="13">
        <f t="shared" si="2705"/>
        <v>4.9941370830322747E-4</v>
      </c>
      <c r="AC2240" s="13">
        <f t="shared" si="2706"/>
        <v>3.9403776122718994E-6</v>
      </c>
      <c r="AD2240" s="13">
        <f t="shared" si="2707"/>
        <v>2.0176561658866356E-2</v>
      </c>
      <c r="AE2240" s="13">
        <f t="shared" si="2708"/>
        <v>5.2792550053614119E-3</v>
      </c>
      <c r="AF2240" s="13">
        <f t="shared" si="2709"/>
        <v>6.9066607786927206E-4</v>
      </c>
      <c r="AG2240" s="13">
        <f t="shared" si="2710"/>
        <v>6.0238250868715424E-5</v>
      </c>
      <c r="AH2240" s="13">
        <f t="shared" si="2711"/>
        <v>4.5140129947208299E-5</v>
      </c>
      <c r="AI2240" s="13">
        <f t="shared" si="2712"/>
        <v>5.4307445480487148E-5</v>
      </c>
      <c r="AJ2240" s="13">
        <f t="shared" si="2713"/>
        <v>3.2668255918462243E-5</v>
      </c>
      <c r="AK2240" s="13">
        <f t="shared" si="2714"/>
        <v>1.3100904002043907E-5</v>
      </c>
      <c r="AL2240" s="13">
        <f t="shared" si="2715"/>
        <v>4.9615787125010556E-8</v>
      </c>
      <c r="AM2240" s="13">
        <f t="shared" si="2716"/>
        <v>4.854826619037406E-3</v>
      </c>
      <c r="AN2240" s="13">
        <f t="shared" si="2717"/>
        <v>1.2702792558043356E-3</v>
      </c>
      <c r="AO2240" s="13">
        <f t="shared" si="2718"/>
        <v>1.6618609832525351E-4</v>
      </c>
      <c r="AP2240" s="13">
        <f t="shared" si="2719"/>
        <v>1.4494355814742137E-5</v>
      </c>
      <c r="AQ2240" s="13">
        <f t="shared" si="2720"/>
        <v>9.4812240284311693E-7</v>
      </c>
      <c r="AR2240" s="13">
        <f t="shared" si="2721"/>
        <v>2.3622087944973823E-6</v>
      </c>
      <c r="AS2240" s="13">
        <f t="shared" si="2722"/>
        <v>2.8419396548198842E-6</v>
      </c>
      <c r="AT2240" s="13">
        <f t="shared" si="2723"/>
        <v>1.7095484997879416E-6</v>
      </c>
      <c r="AU2240" s="13">
        <f t="shared" si="2724"/>
        <v>6.8557779265781665E-7</v>
      </c>
      <c r="AV2240" s="13">
        <f t="shared" si="2725"/>
        <v>2.0620221209453858E-7</v>
      </c>
      <c r="AW2240" s="13">
        <f t="shared" si="2726"/>
        <v>4.3384983451832114E-10</v>
      </c>
      <c r="AX2240" s="13">
        <f t="shared" si="2727"/>
        <v>9.7346209178298727E-4</v>
      </c>
      <c r="AY2240" s="13">
        <f t="shared" si="2728"/>
        <v>2.5470913763528104E-4</v>
      </c>
      <c r="AZ2240" s="13">
        <f t="shared" si="2729"/>
        <v>3.3322686801332295E-5</v>
      </c>
      <c r="BA2240" s="13">
        <f t="shared" si="2730"/>
        <v>2.9063254030817264E-6</v>
      </c>
      <c r="BB2240" s="13">
        <f t="shared" si="2731"/>
        <v>1.9011208637580003E-7</v>
      </c>
      <c r="BC2240" s="13">
        <f t="shared" si="2732"/>
        <v>9.9486741155235552E-9</v>
      </c>
      <c r="BD2240" s="13">
        <f t="shared" si="2733"/>
        <v>1.0301311337470412E-7</v>
      </c>
      <c r="BE2240" s="13">
        <f t="shared" si="2734"/>
        <v>1.2393360508520138E-7</v>
      </c>
      <c r="BF2240" s="13">
        <f t="shared" si="2735"/>
        <v>7.4551374898966718E-8</v>
      </c>
      <c r="BG2240" s="13">
        <f t="shared" si="2736"/>
        <v>2.9897231373768525E-8</v>
      </c>
      <c r="BH2240" s="13">
        <f t="shared" si="2737"/>
        <v>8.9922329906189101E-9</v>
      </c>
      <c r="BI2240" s="13">
        <f t="shared" si="2738"/>
        <v>2.1636854101084674E-9</v>
      </c>
      <c r="BJ2240" s="14">
        <f t="shared" si="2739"/>
        <v>0.60983381471740505</v>
      </c>
      <c r="BK2240" s="14">
        <f t="shared" si="2740"/>
        <v>0.31008370079486414</v>
      </c>
      <c r="BL2240" s="14">
        <f t="shared" si="2741"/>
        <v>7.9392112590317268E-2</v>
      </c>
      <c r="BM2240" s="14">
        <f t="shared" si="2742"/>
        <v>0.18210024185129589</v>
      </c>
      <c r="BN2240" s="14">
        <f t="shared" si="2743"/>
        <v>0.81764475416948634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1.21333333333333</v>
      </c>
      <c r="F2241" s="10">
        <f>VLOOKUP(B2241,home!$B$2:$E$405,3,FALSE)</f>
        <v>0.82</v>
      </c>
      <c r="G2241" s="10">
        <f>VLOOKUP(C2241,away!$B$2:$E$405,4,FALSE)</f>
        <v>1.03</v>
      </c>
      <c r="H2241" s="10">
        <f>VLOOKUP(A2241,away!$A$2:$E$405,3,FALSE)</f>
        <v>1.2533333333333301</v>
      </c>
      <c r="I2241" s="10">
        <f>VLOOKUP(C2241,away!$B$2:$E$405,3,FALSE)</f>
        <v>1.85</v>
      </c>
      <c r="J2241" s="10">
        <f>VLOOKUP(B2241,home!$B$2:$E$405,4,FALSE)</f>
        <v>1.25</v>
      </c>
      <c r="K2241" s="12">
        <f t="shared" si="2688"/>
        <v>1.0247813333333304</v>
      </c>
      <c r="L2241" s="12">
        <f t="shared" si="2689"/>
        <v>2.8983333333333263</v>
      </c>
      <c r="M2241" s="13">
        <f t="shared" si="2690"/>
        <v>1.9779392488801242E-2</v>
      </c>
      <c r="N2241" s="13">
        <f t="shared" si="2691"/>
        <v>2.0269552207196999E-2</v>
      </c>
      <c r="O2241" s="13">
        <f t="shared" si="2692"/>
        <v>5.7327272563375463E-2</v>
      </c>
      <c r="P2241" s="13">
        <f t="shared" si="2693"/>
        <v>5.8747918813859157E-2</v>
      </c>
      <c r="Q2241" s="13">
        <f t="shared" si="2694"/>
        <v>1.0385929368480444E-2</v>
      </c>
      <c r="R2241" s="13">
        <f t="shared" si="2695"/>
        <v>8.3076772489758088E-2</v>
      </c>
      <c r="S2241" s="13">
        <f t="shared" si="2696"/>
        <v>4.3622648760747645E-2</v>
      </c>
      <c r="T2241" s="13">
        <f t="shared" si="2697"/>
        <v>3.0101885286312417E-2</v>
      </c>
      <c r="U2241" s="13">
        <f t="shared" si="2698"/>
        <v>8.5135525681084054E-2</v>
      </c>
      <c r="V2241" s="13">
        <f t="shared" si="2699"/>
        <v>1.4396239415413329E-2</v>
      </c>
      <c r="W2241" s="13">
        <f t="shared" si="2700"/>
        <v>3.5477688487123957E-3</v>
      </c>
      <c r="X2241" s="13">
        <f t="shared" si="2701"/>
        <v>1.0282616713184735E-2</v>
      </c>
      <c r="Y2241" s="13">
        <f t="shared" si="2702"/>
        <v>1.4901225386856847E-2</v>
      </c>
      <c r="Z2241" s="13">
        <f t="shared" si="2703"/>
        <v>8.0261392977604984E-2</v>
      </c>
      <c r="AA2241" s="13">
        <f t="shared" si="2704"/>
        <v>8.2250377310780443E-2</v>
      </c>
      <c r="AB2241" s="13">
        <f t="shared" si="2705"/>
        <v>4.2144325663855536E-2</v>
      </c>
      <c r="AC2241" s="13">
        <f t="shared" si="2706"/>
        <v>2.6724440123743385E-3</v>
      </c>
      <c r="AD2241" s="13">
        <f t="shared" si="2707"/>
        <v>9.0892182278548583E-4</v>
      </c>
      <c r="AE2241" s="13">
        <f t="shared" si="2708"/>
        <v>2.6343584163732599E-3</v>
      </c>
      <c r="AF2241" s="13">
        <f t="shared" si="2709"/>
        <v>3.8176244050609075E-3</v>
      </c>
      <c r="AG2241" s="13">
        <f t="shared" si="2710"/>
        <v>3.688249355778279E-3</v>
      </c>
      <c r="AH2241" s="13">
        <f t="shared" si="2711"/>
        <v>5.8156067661689473E-2</v>
      </c>
      <c r="AI2241" s="13">
        <f t="shared" si="2712"/>
        <v>5.9597252559769519E-2</v>
      </c>
      <c r="AJ2241" s="13">
        <f t="shared" si="2713"/>
        <v>3.0537075970601922E-2</v>
      </c>
      <c r="AK2241" s="13">
        <f t="shared" si="2714"/>
        <v>1.0431275143084883E-2</v>
      </c>
      <c r="AL2241" s="13">
        <f t="shared" si="2715"/>
        <v>3.1750322758890113E-4</v>
      </c>
      <c r="AM2241" s="13">
        <f t="shared" si="2716"/>
        <v>1.8628922348997427E-4</v>
      </c>
      <c r="AN2241" s="13">
        <f t="shared" si="2717"/>
        <v>5.3992826608177408E-4</v>
      </c>
      <c r="AO2241" s="13">
        <f t="shared" si="2718"/>
        <v>7.82446045596836E-4</v>
      </c>
      <c r="AP2241" s="13">
        <f t="shared" si="2719"/>
        <v>7.5592981849605242E-4</v>
      </c>
      <c r="AQ2241" s="13">
        <f t="shared" si="2720"/>
        <v>5.4773414765192999E-4</v>
      </c>
      <c r="AR2241" s="13">
        <f t="shared" si="2721"/>
        <v>3.3711133887892562E-2</v>
      </c>
      <c r="AS2241" s="13">
        <f t="shared" si="2722"/>
        <v>3.4546540733812962E-2</v>
      </c>
      <c r="AT2241" s="13">
        <f t="shared" si="2723"/>
        <v>1.7701325037625528E-2</v>
      </c>
      <c r="AU2241" s="13">
        <f t="shared" si="2724"/>
        <v>6.0466624912748528E-3</v>
      </c>
      <c r="AV2241" s="13">
        <f t="shared" si="2725"/>
        <v>1.5491267125063201E-3</v>
      </c>
      <c r="AW2241" s="13">
        <f t="shared" si="2726"/>
        <v>2.6195408860919594E-5</v>
      </c>
      <c r="AX2241" s="13">
        <f t="shared" si="2727"/>
        <v>3.1817619805614422E-5</v>
      </c>
      <c r="AY2241" s="13">
        <f t="shared" si="2728"/>
        <v>9.2218068069938904E-5</v>
      </c>
      <c r="AZ2241" s="13">
        <f t="shared" si="2729"/>
        <v>1.3363935031135283E-4</v>
      </c>
      <c r="BA2241" s="13">
        <f t="shared" si="2730"/>
        <v>1.2911046121746777E-4</v>
      </c>
      <c r="BB2241" s="13">
        <f t="shared" si="2731"/>
        <v>9.3551288357156633E-5</v>
      </c>
      <c r="BC2241" s="13">
        <f t="shared" si="2732"/>
        <v>5.4228563484364973E-5</v>
      </c>
      <c r="BD2241" s="13">
        <f t="shared" si="2733"/>
        <v>1.6284350508623632E-2</v>
      </c>
      <c r="BE2241" s="13">
        <f t="shared" si="2734"/>
        <v>1.6687898426694624E-2</v>
      </c>
      <c r="BF2241" s="13">
        <f t="shared" si="2735"/>
        <v>8.5507234001196506E-3</v>
      </c>
      <c r="BG2241" s="13">
        <f t="shared" si="2736"/>
        <v>2.9208739089797088E-3</v>
      </c>
      <c r="BH2241" s="13">
        <f t="shared" si="2737"/>
        <v>7.4831426473569065E-4</v>
      </c>
      <c r="BI2241" s="13">
        <f t="shared" si="2738"/>
        <v>1.5337169799363841E-4</v>
      </c>
      <c r="BJ2241" s="14">
        <f t="shared" si="2739"/>
        <v>0.10388502466330421</v>
      </c>
      <c r="BK2241" s="14">
        <f t="shared" si="2740"/>
        <v>0.13962836478685456</v>
      </c>
      <c r="BL2241" s="14">
        <f t="shared" si="2741"/>
        <v>0.64755626611425832</v>
      </c>
      <c r="BM2241" s="14">
        <f t="shared" si="2742"/>
        <v>0.72167818795134175</v>
      </c>
      <c r="BN2241" s="14">
        <f t="shared" si="2743"/>
        <v>0.24958683793147141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1.21333333333333</v>
      </c>
      <c r="F2242" s="10">
        <f>VLOOKUP(B2242,home!$B$2:$E$405,3,FALSE)</f>
        <v>0.93</v>
      </c>
      <c r="G2242" s="10">
        <f>VLOOKUP(C2242,away!$B$2:$E$405,4,FALSE)</f>
        <v>0.24</v>
      </c>
      <c r="H2242" s="10">
        <f>VLOOKUP(A2242,away!$A$2:$E$405,3,FALSE)</f>
        <v>1.2533333333333301</v>
      </c>
      <c r="I2242" s="10">
        <f>VLOOKUP(C2242,away!$B$2:$E$405,3,FALSE)</f>
        <v>1.18</v>
      </c>
      <c r="J2242" s="10">
        <f>VLOOKUP(B2242,home!$B$2:$E$405,4,FALSE)</f>
        <v>1.3</v>
      </c>
      <c r="K2242" s="12">
        <f t="shared" si="2688"/>
        <v>0.27081599999999928</v>
      </c>
      <c r="L2242" s="12">
        <f t="shared" si="2689"/>
        <v>1.9226133333333284</v>
      </c>
      <c r="M2242" s="13">
        <f t="shared" si="2690"/>
        <v>0.11153360611790018</v>
      </c>
      <c r="N2242" s="13">
        <f t="shared" si="2691"/>
        <v>3.0205085074425174E-2</v>
      </c>
      <c r="O2242" s="13">
        <f t="shared" si="2692"/>
        <v>0.21443599823702256</v>
      </c>
      <c r="P2242" s="13">
        <f t="shared" si="2693"/>
        <v>5.8072699298557344E-2</v>
      </c>
      <c r="Q2242" s="13">
        <f t="shared" si="2694"/>
        <v>4.0900101597577529E-3</v>
      </c>
      <c r="R2242" s="13">
        <f t="shared" si="2695"/>
        <v>0.20613875467857093</v>
      </c>
      <c r="S2242" s="13">
        <f t="shared" si="2696"/>
        <v>7.5592427278279696E-3</v>
      </c>
      <c r="T2242" s="13">
        <f t="shared" si="2697"/>
        <v>7.8635080666190314E-3</v>
      </c>
      <c r="U2242" s="13">
        <f t="shared" si="2698"/>
        <v>5.5825672987031713E-2</v>
      </c>
      <c r="V2242" s="13">
        <f t="shared" si="2699"/>
        <v>4.3732272983058109E-4</v>
      </c>
      <c r="W2242" s="13">
        <f t="shared" si="2700"/>
        <v>3.6921339714165107E-4</v>
      </c>
      <c r="X2242" s="13">
        <f t="shared" si="2701"/>
        <v>7.0985460018983164E-4</v>
      </c>
      <c r="Y2242" s="13">
        <f t="shared" si="2702"/>
        <v>6.8238795952648497E-4</v>
      </c>
      <c r="Z2242" s="13">
        <f t="shared" si="2703"/>
        <v>0.13210837275391613</v>
      </c>
      <c r="AA2242" s="13">
        <f t="shared" si="2704"/>
        <v>3.5777061075724453E-2</v>
      </c>
      <c r="AB2242" s="13">
        <f t="shared" si="2705"/>
        <v>4.8445002861416831E-3</v>
      </c>
      <c r="AC2242" s="13">
        <f t="shared" si="2706"/>
        <v>1.4231423306974727E-5</v>
      </c>
      <c r="AD2242" s="13">
        <f t="shared" si="2707"/>
        <v>2.4997223840078269E-5</v>
      </c>
      <c r="AE2242" s="13">
        <f t="shared" si="2708"/>
        <v>4.8059995851252225E-5</v>
      </c>
      <c r="AF2242" s="13">
        <f t="shared" si="2709"/>
        <v>4.6200394411781004E-5</v>
      </c>
      <c r="AG2242" s="13">
        <f t="shared" si="2710"/>
        <v>2.9608498100449574E-5</v>
      </c>
      <c r="AH2242" s="13">
        <f t="shared" si="2711"/>
        <v>6.3498329725412167E-2</v>
      </c>
      <c r="AI2242" s="13">
        <f t="shared" si="2712"/>
        <v>1.7196363662917175E-2</v>
      </c>
      <c r="AJ2242" s="13">
        <f t="shared" si="2713"/>
        <v>2.3285252108682826E-3</v>
      </c>
      <c r="AK2242" s="13">
        <f t="shared" si="2714"/>
        <v>2.1020062783550113E-4</v>
      </c>
      <c r="AL2242" s="13">
        <f t="shared" si="2715"/>
        <v>2.9639754153480555E-7</v>
      </c>
      <c r="AM2242" s="13">
        <f t="shared" si="2716"/>
        <v>1.3539296342949242E-6</v>
      </c>
      <c r="AN2242" s="13">
        <f t="shared" si="2717"/>
        <v>2.6030831672905384E-6</v>
      </c>
      <c r="AO2242" s="13">
        <f t="shared" si="2718"/>
        <v>2.5023612026041709E-6</v>
      </c>
      <c r="AP2242" s="13">
        <f t="shared" si="2719"/>
        <v>1.6036910043142666E-6</v>
      </c>
      <c r="AQ2242" s="13">
        <f t="shared" si="2720"/>
        <v>7.7081942686033173E-7</v>
      </c>
      <c r="AR2242" s="13">
        <f t="shared" si="2721"/>
        <v>2.4416547074894684E-2</v>
      </c>
      <c r="AS2242" s="13">
        <f t="shared" si="2722"/>
        <v>6.6123916126346605E-3</v>
      </c>
      <c r="AT2242" s="13">
        <f t="shared" si="2723"/>
        <v>8.9537072348363166E-4</v>
      </c>
      <c r="AU2242" s="13">
        <f t="shared" si="2724"/>
        <v>8.0826905950314226E-5</v>
      </c>
      <c r="AV2242" s="13">
        <f t="shared" si="2725"/>
        <v>5.4723048404600582E-6</v>
      </c>
      <c r="AW2242" s="13">
        <f t="shared" si="2726"/>
        <v>4.2868507681958892E-9</v>
      </c>
      <c r="AX2242" s="13">
        <f t="shared" si="2727"/>
        <v>6.1110967973535514E-8</v>
      </c>
      <c r="AY2242" s="13">
        <f t="shared" si="2728"/>
        <v>1.174927618388254E-7</v>
      </c>
      <c r="AZ2242" s="13">
        <f t="shared" si="2729"/>
        <v>1.1294657524074153E-7</v>
      </c>
      <c r="BA2242" s="13">
        <f t="shared" si="2730"/>
        <v>7.2384197170728525E-8</v>
      </c>
      <c r="BB2242" s="13">
        <f t="shared" si="2731"/>
        <v>3.479170565076783E-8</v>
      </c>
      <c r="BC2242" s="13">
        <f t="shared" si="2732"/>
        <v>1.3378199434714942E-8</v>
      </c>
      <c r="BD2242" s="13">
        <f t="shared" si="2733"/>
        <v>7.8239298266922289E-3</v>
      </c>
      <c r="BE2242" s="13">
        <f t="shared" si="2734"/>
        <v>2.1188453799454768E-3</v>
      </c>
      <c r="BF2242" s="13">
        <f t="shared" si="2735"/>
        <v>2.8690861520765635E-4</v>
      </c>
      <c r="BG2242" s="13">
        <f t="shared" si="2736"/>
        <v>2.5899814512025498E-5</v>
      </c>
      <c r="BH2242" s="13">
        <f t="shared" si="2737"/>
        <v>1.7535210417221693E-6</v>
      </c>
      <c r="BI2242" s="13">
        <f t="shared" si="2738"/>
        <v>9.497631088700597E-8</v>
      </c>
      <c r="BJ2242" s="14">
        <f t="shared" si="2739"/>
        <v>4.4078171358706161E-2</v>
      </c>
      <c r="BK2242" s="14">
        <f t="shared" si="2740"/>
        <v>0.17761751618772639</v>
      </c>
      <c r="BL2242" s="14">
        <f t="shared" si="2741"/>
        <v>0.64252344724703825</v>
      </c>
      <c r="BM2242" s="14">
        <f t="shared" si="2742"/>
        <v>0.37185124077524179</v>
      </c>
      <c r="BN2242" s="14">
        <f t="shared" si="2743"/>
        <v>0.62447615356623398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1.21333333333333</v>
      </c>
      <c r="F2243" s="10">
        <f>VLOOKUP(B2243,home!$B$2:$E$405,3,FALSE)</f>
        <v>0.72</v>
      </c>
      <c r="G2243" s="10">
        <f>VLOOKUP(C2243,away!$B$2:$E$405,4,FALSE)</f>
        <v>0.47</v>
      </c>
      <c r="H2243" s="10">
        <f>VLOOKUP(A2243,away!$A$2:$E$405,3,FALSE)</f>
        <v>1.2533333333333301</v>
      </c>
      <c r="I2243" s="10">
        <f>VLOOKUP(C2243,away!$B$2:$E$405,3,FALSE)</f>
        <v>1.3</v>
      </c>
      <c r="J2243" s="10">
        <f>VLOOKUP(B2243,home!$B$2:$E$405,4,FALSE)</f>
        <v>1.2</v>
      </c>
      <c r="K2243" s="12">
        <f t="shared" si="2688"/>
        <v>0.41059199999999885</v>
      </c>
      <c r="L2243" s="12">
        <f t="shared" si="2689"/>
        <v>1.9551999999999947</v>
      </c>
      <c r="M2243" s="13">
        <f t="shared" si="2690"/>
        <v>9.3874921980317591E-2</v>
      </c>
      <c r="N2243" s="13">
        <f t="shared" si="2691"/>
        <v>3.8544291965742446E-2</v>
      </c>
      <c r="O2243" s="13">
        <f t="shared" si="2692"/>
        <v>0.18354424745591646</v>
      </c>
      <c r="P2243" s="13">
        <f t="shared" si="2693"/>
        <v>7.5361799651419425E-2</v>
      </c>
      <c r="Q2243" s="13">
        <f t="shared" si="2694"/>
        <v>7.9129889633990386E-3</v>
      </c>
      <c r="R2243" s="13">
        <f t="shared" si="2695"/>
        <v>0.17943285631290348</v>
      </c>
      <c r="S2243" s="13">
        <f t="shared" si="2696"/>
        <v>1.5124914958361995E-2</v>
      </c>
      <c r="T2243" s="13">
        <f t="shared" si="2697"/>
        <v>1.5471476021237758E-2</v>
      </c>
      <c r="U2243" s="13">
        <f t="shared" si="2698"/>
        <v>7.3673695339227449E-2</v>
      </c>
      <c r="V2243" s="13">
        <f t="shared" si="2699"/>
        <v>1.3491247322519689E-3</v>
      </c>
      <c r="W2243" s="13">
        <f t="shared" si="2700"/>
        <v>1.0830033214866432E-3</v>
      </c>
      <c r="X2243" s="13">
        <f t="shared" si="2701"/>
        <v>2.1174880941706789E-3</v>
      </c>
      <c r="Y2243" s="13">
        <f t="shared" si="2702"/>
        <v>2.0700563608612504E-3</v>
      </c>
      <c r="Z2243" s="13">
        <f t="shared" si="2703"/>
        <v>0.11694237355432933</v>
      </c>
      <c r="AA2243" s="13">
        <f t="shared" si="2704"/>
        <v>4.8015603042419051E-2</v>
      </c>
      <c r="AB2243" s="13">
        <f t="shared" si="2705"/>
        <v>9.857411242196433E-3</v>
      </c>
      <c r="AC2243" s="13">
        <f t="shared" si="2706"/>
        <v>6.7691446256318234E-5</v>
      </c>
      <c r="AD2243" s="13">
        <f t="shared" si="2707"/>
        <v>1.1116812494396062E-4</v>
      </c>
      <c r="AE2243" s="13">
        <f t="shared" si="2708"/>
        <v>2.1735591789043119E-4</v>
      </c>
      <c r="AF2243" s="13">
        <f t="shared" si="2709"/>
        <v>2.1248714532968503E-4</v>
      </c>
      <c r="AG2243" s="13">
        <f t="shared" si="2710"/>
        <v>1.3848495551619972E-4</v>
      </c>
      <c r="AH2243" s="13">
        <f t="shared" si="2711"/>
        <v>5.7161432193356031E-2</v>
      </c>
      <c r="AI2243" s="13">
        <f t="shared" si="2712"/>
        <v>2.3470026767134371E-2</v>
      </c>
      <c r="AJ2243" s="13">
        <f t="shared" si="2713"/>
        <v>4.8183026151856038E-3</v>
      </c>
      <c r="AK2243" s="13">
        <f t="shared" si="2714"/>
        <v>6.5945216912476068E-4</v>
      </c>
      <c r="AL2243" s="13">
        <f t="shared" si="2715"/>
        <v>2.1736792332900436E-6</v>
      </c>
      <c r="AM2243" s="13">
        <f t="shared" si="2716"/>
        <v>9.1289485513981144E-6</v>
      </c>
      <c r="AN2243" s="13">
        <f t="shared" si="2717"/>
        <v>1.7848920207693542E-5</v>
      </c>
      <c r="AO2243" s="13">
        <f t="shared" si="2718"/>
        <v>1.7449104395041167E-5</v>
      </c>
      <c r="AP2243" s="13">
        <f t="shared" si="2719"/>
        <v>1.1372162971061466E-5</v>
      </c>
      <c r="AQ2243" s="13">
        <f t="shared" si="2720"/>
        <v>5.5587132602548308E-6</v>
      </c>
      <c r="AR2243" s="13">
        <f t="shared" si="2721"/>
        <v>2.2352406444889887E-2</v>
      </c>
      <c r="AS2243" s="13">
        <f t="shared" si="2722"/>
        <v>9.1777192670202019E-3</v>
      </c>
      <c r="AT2243" s="13">
        <f t="shared" si="2723"/>
        <v>1.8841490546421737E-3</v>
      </c>
      <c r="AU2243" s="13">
        <f t="shared" si="2724"/>
        <v>2.578721762145458E-4</v>
      </c>
      <c r="AV2243" s="13">
        <f t="shared" si="2725"/>
        <v>2.6470063144070619E-5</v>
      </c>
      <c r="AW2243" s="13">
        <f t="shared" si="2726"/>
        <v>4.8472411608383745E-8</v>
      </c>
      <c r="AX2243" s="13">
        <f t="shared" si="2727"/>
        <v>6.2471220726927373E-7</v>
      </c>
      <c r="AY2243" s="13">
        <f t="shared" si="2728"/>
        <v>1.2214373076528807E-6</v>
      </c>
      <c r="AZ2243" s="13">
        <f t="shared" si="2729"/>
        <v>1.1940771119614531E-6</v>
      </c>
      <c r="BA2243" s="13">
        <f t="shared" si="2730"/>
        <v>7.7821985643567579E-7</v>
      </c>
      <c r="BB2243" s="13">
        <f t="shared" si="2731"/>
        <v>3.8039386582575736E-7</v>
      </c>
      <c r="BC2243" s="13">
        <f t="shared" si="2732"/>
        <v>1.4874921729250379E-7</v>
      </c>
      <c r="BD2243" s="13">
        <f t="shared" si="2733"/>
        <v>7.2839041801747613E-3</v>
      </c>
      <c r="BE2243" s="13">
        <f t="shared" si="2734"/>
        <v>2.9907127851463069E-3</v>
      </c>
      <c r="BF2243" s="13">
        <f t="shared" si="2735"/>
        <v>6.1398137193939442E-4</v>
      </c>
      <c r="BG2243" s="13">
        <f t="shared" si="2736"/>
        <v>8.403194648911306E-5</v>
      </c>
      <c r="BH2243" s="13">
        <f t="shared" si="2737"/>
        <v>8.6257112432144515E-6</v>
      </c>
      <c r="BI2243" s="13">
        <f t="shared" si="2738"/>
        <v>7.0832960615477991E-7</v>
      </c>
      <c r="BJ2243" s="14">
        <f t="shared" si="2739"/>
        <v>6.7944506309529987E-2</v>
      </c>
      <c r="BK2243" s="14">
        <f t="shared" si="2740"/>
        <v>0.18578184788514826</v>
      </c>
      <c r="BL2243" s="14">
        <f t="shared" si="2741"/>
        <v>0.62531360846797335</v>
      </c>
      <c r="BM2243" s="14">
        <f t="shared" si="2742"/>
        <v>0.41731005692238626</v>
      </c>
      <c r="BN2243" s="14">
        <f t="shared" si="2743"/>
        <v>0.57867110632969843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1.21333333333333</v>
      </c>
      <c r="F2244" s="10">
        <f>VLOOKUP(B2244,home!$B$2:$E$405,3,FALSE)</f>
        <v>0.52</v>
      </c>
      <c r="G2244" s="10">
        <f>VLOOKUP(C2244,away!$B$2:$E$405,4,FALSE)</f>
        <v>1.55</v>
      </c>
      <c r="H2244" s="10">
        <f>VLOOKUP(A2244,away!$A$2:$E$405,3,FALSE)</f>
        <v>1.2533333333333301</v>
      </c>
      <c r="I2244" s="10">
        <f>VLOOKUP(C2244,away!$B$2:$E$405,3,FALSE)</f>
        <v>0.93</v>
      </c>
      <c r="J2244" s="10">
        <f>VLOOKUP(B2244,home!$B$2:$E$405,4,FALSE)</f>
        <v>1.6</v>
      </c>
      <c r="K2244" s="12">
        <f t="shared" si="2688"/>
        <v>0.97794666666666419</v>
      </c>
      <c r="L2244" s="12">
        <f t="shared" si="2689"/>
        <v>1.8649599999999955</v>
      </c>
      <c r="M2244" s="13">
        <f t="shared" si="2690"/>
        <v>5.8256088600592448E-2</v>
      </c>
      <c r="N2244" s="13">
        <f t="shared" si="2691"/>
        <v>5.6971347659987237E-2</v>
      </c>
      <c r="O2244" s="13">
        <f t="shared" si="2692"/>
        <v>0.10864527499656064</v>
      </c>
      <c r="P2244" s="13">
        <f t="shared" si="2693"/>
        <v>0.10624928453196954</v>
      </c>
      <c r="Q2244" s="13">
        <f t="shared" si="2694"/>
        <v>2.7857469769796087E-2</v>
      </c>
      <c r="R2244" s="13">
        <f t="shared" si="2695"/>
        <v>0.10130954602879264</v>
      </c>
      <c r="S2244" s="13">
        <f t="shared" si="2696"/>
        <v>4.8445195750065423E-2</v>
      </c>
      <c r="T2244" s="13">
        <f t="shared" si="2697"/>
        <v>5.1953066821878779E-2</v>
      </c>
      <c r="U2244" s="13">
        <f t="shared" si="2698"/>
        <v>9.9075332840370747E-2</v>
      </c>
      <c r="V2244" s="13">
        <f t="shared" si="2699"/>
        <v>9.8173188819334622E-3</v>
      </c>
      <c r="W2244" s="13">
        <f t="shared" si="2700"/>
        <v>9.0810399010464848E-3</v>
      </c>
      <c r="X2244" s="13">
        <f t="shared" si="2701"/>
        <v>1.693577617385561E-2</v>
      </c>
      <c r="Y2244" s="13">
        <f t="shared" si="2702"/>
        <v>1.5792272566596845E-2</v>
      </c>
      <c r="Z2244" s="13">
        <f t="shared" si="2703"/>
        <v>6.2979416987285569E-2</v>
      </c>
      <c r="AA2244" s="13">
        <f t="shared" si="2704"/>
        <v>6.1590510911325801E-2</v>
      </c>
      <c r="AB2244" s="13">
        <f t="shared" si="2705"/>
        <v>3.0116117422013935E-2</v>
      </c>
      <c r="AC2244" s="13">
        <f t="shared" si="2706"/>
        <v>1.1190709120327653E-3</v>
      </c>
      <c r="AD2244" s="13">
        <f t="shared" si="2707"/>
        <v>2.2201931752738454E-3</v>
      </c>
      <c r="AE2244" s="13">
        <f t="shared" si="2708"/>
        <v>4.1405714641587011E-3</v>
      </c>
      <c r="AF2244" s="13">
        <f t="shared" si="2709"/>
        <v>3.8610000788986969E-3</v>
      </c>
      <c r="AG2244" s="13">
        <f t="shared" si="2710"/>
        <v>2.4002035690476324E-3</v>
      </c>
      <c r="AH2244" s="13">
        <f t="shared" si="2711"/>
        <v>2.9363523376151942E-2</v>
      </c>
      <c r="AI2244" s="13">
        <f t="shared" si="2712"/>
        <v>2.8715959807296465E-2</v>
      </c>
      <c r="AJ2244" s="13">
        <f t="shared" si="2713"/>
        <v>1.4041338586839739E-2</v>
      </c>
      <c r="AK2244" s="13">
        <f t="shared" si="2714"/>
        <v>4.5772267555126448E-3</v>
      </c>
      <c r="AL2244" s="13">
        <f t="shared" si="2715"/>
        <v>8.163986742001133E-5</v>
      </c>
      <c r="AM2244" s="13">
        <f t="shared" si="2716"/>
        <v>4.3424610302302696E-4</v>
      </c>
      <c r="AN2244" s="13">
        <f t="shared" si="2717"/>
        <v>8.0985161229382241E-4</v>
      </c>
      <c r="AO2244" s="13">
        <f t="shared" si="2718"/>
        <v>7.5517043143174189E-4</v>
      </c>
      <c r="AP2244" s="13">
        <f t="shared" si="2719"/>
        <v>4.694542159343127E-4</v>
      </c>
      <c r="AQ2244" s="13">
        <f t="shared" si="2720"/>
        <v>2.1887833363721338E-4</v>
      </c>
      <c r="AR2244" s="13">
        <f t="shared" si="2721"/>
        <v>1.0952359311117644E-2</v>
      </c>
      <c r="AS2244" s="13">
        <f t="shared" si="2722"/>
        <v>1.0710823280443102E-2</v>
      </c>
      <c r="AT2244" s="13">
        <f t="shared" si="2723"/>
        <v>5.2373069621825183E-3</v>
      </c>
      <c r="AU2244" s="13">
        <f t="shared" si="2724"/>
        <v>1.7072689619921694E-3</v>
      </c>
      <c r="AV2244" s="13">
        <f t="shared" si="2725"/>
        <v>4.1740449762092436E-4</v>
      </c>
      <c r="AW2244" s="13">
        <f t="shared" si="2726"/>
        <v>4.1360376376430411E-6</v>
      </c>
      <c r="AX2244" s="13">
        <f t="shared" si="2727"/>
        <v>7.0778254827392985E-5</v>
      </c>
      <c r="AY2244" s="13">
        <f t="shared" si="2728"/>
        <v>1.319986141228945E-4</v>
      </c>
      <c r="AZ2244" s="13">
        <f t="shared" si="2729"/>
        <v>1.230860676973164E-4</v>
      </c>
      <c r="BA2244" s="13">
        <f t="shared" si="2730"/>
        <v>7.6516864270928883E-5</v>
      </c>
      <c r="BB2244" s="13">
        <f t="shared" si="2731"/>
        <v>3.5675222797677788E-5</v>
      </c>
      <c r="BC2244" s="13">
        <f t="shared" si="2732"/>
        <v>1.3306572701751409E-5</v>
      </c>
      <c r="BD2244" s="13">
        <f t="shared" si="2733"/>
        <v>3.4042853368103187E-3</v>
      </c>
      <c r="BE2244" s="13">
        <f t="shared" si="2734"/>
        <v>3.3292094975158532E-3</v>
      </c>
      <c r="BF2244" s="13">
        <f t="shared" si="2735"/>
        <v>1.6278946653653142E-3</v>
      </c>
      <c r="BG2244" s="13">
        <f t="shared" si="2736"/>
        <v>5.3066472055948472E-4</v>
      </c>
      <c r="BH2244" s="13">
        <f t="shared" si="2737"/>
        <v>1.297404486471862E-4</v>
      </c>
      <c r="BI2244" s="13">
        <f t="shared" si="2738"/>
        <v>2.5375847857270662E-5</v>
      </c>
      <c r="BJ2244" s="14">
        <f t="shared" si="2739"/>
        <v>0.19435190347327796</v>
      </c>
      <c r="BK2244" s="14">
        <f t="shared" si="2740"/>
        <v>0.22410059715813652</v>
      </c>
      <c r="BL2244" s="14">
        <f t="shared" si="2741"/>
        <v>0.51550716425497634</v>
      </c>
      <c r="BM2244" s="14">
        <f t="shared" si="2742"/>
        <v>0.53752220770949244</v>
      </c>
      <c r="BN2244" s="14">
        <f t="shared" si="2743"/>
        <v>0.45928901158769853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1.21333333333333</v>
      </c>
      <c r="F2245" s="10">
        <f>VLOOKUP(B2245,home!$B$2:$E$405,3,FALSE)</f>
        <v>1.18</v>
      </c>
      <c r="G2245" s="10">
        <f>VLOOKUP(C2245,away!$B$2:$E$405,4,FALSE)</f>
        <v>0.72</v>
      </c>
      <c r="H2245" s="10">
        <f>VLOOKUP(A2245,away!$A$2:$E$405,3,FALSE)</f>
        <v>1.2533333333333301</v>
      </c>
      <c r="I2245" s="10">
        <f>VLOOKUP(C2245,away!$B$2:$E$405,3,FALSE)</f>
        <v>1.34</v>
      </c>
      <c r="J2245" s="10">
        <f>VLOOKUP(B2245,home!$B$2:$E$405,4,FALSE)</f>
        <v>0.56999999999999995</v>
      </c>
      <c r="K2245" s="12">
        <f t="shared" si="2688"/>
        <v>1.0308479999999971</v>
      </c>
      <c r="L2245" s="12">
        <f t="shared" si="2689"/>
        <v>0.95729599999999748</v>
      </c>
      <c r="M2245" s="13">
        <f t="shared" si="2690"/>
        <v>0.1369493677407044</v>
      </c>
      <c r="N2245" s="13">
        <f t="shared" si="2691"/>
        <v>0.14117398183676924</v>
      </c>
      <c r="O2245" s="13">
        <f t="shared" si="2692"/>
        <v>0.13110108194070502</v>
      </c>
      <c r="P2245" s="13">
        <f t="shared" si="2693"/>
        <v>0.13514528811641152</v>
      </c>
      <c r="Q2245" s="13">
        <f t="shared" si="2694"/>
        <v>7.2764458414234734E-2</v>
      </c>
      <c r="R2245" s="13">
        <f t="shared" si="2695"/>
        <v>6.2751270668754411E-2</v>
      </c>
      <c r="S2245" s="13">
        <f t="shared" si="2696"/>
        <v>3.3341243558438372E-2</v>
      </c>
      <c r="T2245" s="13">
        <f t="shared" si="2697"/>
        <v>6.9657124982113086E-2</v>
      </c>
      <c r="U2245" s="13">
        <f t="shared" si="2698"/>
        <v>6.4687021866343952E-2</v>
      </c>
      <c r="V2245" s="13">
        <f t="shared" si="2699"/>
        <v>3.6557809171861694E-3</v>
      </c>
      <c r="W2245" s="13">
        <f t="shared" si="2700"/>
        <v>2.5003032142465621E-2</v>
      </c>
      <c r="X2245" s="13">
        <f t="shared" si="2701"/>
        <v>2.3935302657853708E-2</v>
      </c>
      <c r="Y2245" s="13">
        <f t="shared" si="2702"/>
        <v>1.1456584746576331E-2</v>
      </c>
      <c r="Z2245" s="13">
        <f t="shared" si="2703"/>
        <v>2.002384680203859E-2</v>
      </c>
      <c r="AA2245" s="13">
        <f t="shared" si="2704"/>
        <v>2.0641542428187817E-2</v>
      </c>
      <c r="AB2245" s="13">
        <f t="shared" si="2705"/>
        <v>1.0639146364506247E-2</v>
      </c>
      <c r="AC2245" s="13">
        <f t="shared" si="2706"/>
        <v>2.2547638111364095E-4</v>
      </c>
      <c r="AD2245" s="13">
        <f t="shared" si="2707"/>
        <v>6.4435814194990799E-3</v>
      </c>
      <c r="AE2245" s="13">
        <f t="shared" si="2708"/>
        <v>6.1684147185607757E-3</v>
      </c>
      <c r="AF2245" s="13">
        <f t="shared" si="2709"/>
        <v>2.9524993682096697E-3</v>
      </c>
      <c r="AG2245" s="13">
        <f t="shared" si="2710"/>
        <v>9.4213861172987912E-4</v>
      </c>
      <c r="AH2245" s="13">
        <f t="shared" si="2711"/>
        <v>4.7921871120510705E-3</v>
      </c>
      <c r="AI2245" s="13">
        <f t="shared" si="2712"/>
        <v>4.9400165000836075E-3</v>
      </c>
      <c r="AJ2245" s="13">
        <f t="shared" si="2713"/>
        <v>2.5462030645390858E-3</v>
      </c>
      <c r="AK2245" s="13">
        <f t="shared" si="2714"/>
        <v>8.7491611222466033E-4</v>
      </c>
      <c r="AL2245" s="13">
        <f t="shared" si="2715"/>
        <v>8.9002442265359517E-6</v>
      </c>
      <c r="AM2245" s="13">
        <f t="shared" si="2716"/>
        <v>1.3284706038255542E-3</v>
      </c>
      <c r="AN2245" s="13">
        <f t="shared" si="2717"/>
        <v>1.2717395951597845E-3</v>
      </c>
      <c r="AO2245" s="13">
        <f t="shared" si="2718"/>
        <v>6.087156137440389E-4</v>
      </c>
      <c r="AP2245" s="13">
        <f t="shared" si="2719"/>
        <v>1.94240340724904E-4</v>
      </c>
      <c r="AQ2245" s="13">
        <f t="shared" si="2720"/>
        <v>4.6486375303646798E-5</v>
      </c>
      <c r="AR2245" s="13">
        <f t="shared" si="2721"/>
        <v>9.1750831072360606E-4</v>
      </c>
      <c r="AS2245" s="13">
        <f t="shared" si="2722"/>
        <v>9.4581160709280524E-4</v>
      </c>
      <c r="AT2245" s="13">
        <f t="shared" si="2723"/>
        <v>4.8749400177420057E-4</v>
      </c>
      <c r="AU2245" s="13">
        <f t="shared" si="2724"/>
        <v>1.675107389136433E-4</v>
      </c>
      <c r="AV2245" s="13">
        <f t="shared" si="2725"/>
        <v>4.3169527546912702E-5</v>
      </c>
      <c r="AW2245" s="13">
        <f t="shared" si="2726"/>
        <v>2.4397217626748928E-7</v>
      </c>
      <c r="AX2245" s="13">
        <f t="shared" si="2727"/>
        <v>2.2824187750206012E-4</v>
      </c>
      <c r="AY2245" s="13">
        <f t="shared" si="2728"/>
        <v>2.1849503636521157E-4</v>
      </c>
      <c r="AZ2245" s="13">
        <f t="shared" si="2729"/>
        <v>1.045822121661355E-4</v>
      </c>
      <c r="BA2245" s="13">
        <f t="shared" si="2730"/>
        <v>3.3372044459264204E-5</v>
      </c>
      <c r="BB2245" s="13">
        <f t="shared" si="2731"/>
        <v>7.9867311681689243E-6</v>
      </c>
      <c r="BC2245" s="13">
        <f t="shared" si="2732"/>
        <v>1.529133160072684E-6</v>
      </c>
      <c r="BD2245" s="13">
        <f t="shared" si="2733"/>
        <v>1.4638783930374377E-4</v>
      </c>
      <c r="BE2245" s="13">
        <f t="shared" si="2734"/>
        <v>1.5090361137058524E-4</v>
      </c>
      <c r="BF2245" s="13">
        <f t="shared" si="2735"/>
        <v>7.7779342987072285E-5</v>
      </c>
      <c r="BG2245" s="13">
        <f t="shared" si="2736"/>
        <v>2.6726226719845766E-5</v>
      </c>
      <c r="BH2245" s="13">
        <f t="shared" si="2737"/>
        <v>6.8876693404248703E-6</v>
      </c>
      <c r="BI2245" s="13">
        <f t="shared" si="2738"/>
        <v>1.4200280328476559E-6</v>
      </c>
      <c r="BJ2245" s="14">
        <f t="shared" si="2739"/>
        <v>0.364540978461591</v>
      </c>
      <c r="BK2245" s="14">
        <f t="shared" si="2740"/>
        <v>0.30954455199444586</v>
      </c>
      <c r="BL2245" s="14">
        <f t="shared" si="2741"/>
        <v>0.30594498496120165</v>
      </c>
      <c r="BM2245" s="14">
        <f t="shared" si="2742"/>
        <v>0.3199506624375088</v>
      </c>
      <c r="BN2245" s="14">
        <f t="shared" si="2743"/>
        <v>0.67988544871757939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1.3561643835616399</v>
      </c>
      <c r="F2246" s="10">
        <f>VLOOKUP(B2246,home!$B$2:$E$405,3,FALSE)</f>
        <v>0.55000000000000004</v>
      </c>
      <c r="G2246" s="10">
        <f>VLOOKUP(C2246,away!$B$2:$E$405,4,FALSE)</f>
        <v>1.1100000000000001</v>
      </c>
      <c r="H2246" s="10">
        <f>VLOOKUP(A2246,away!$A$2:$E$405,3,FALSE)</f>
        <v>1.0958904109589001</v>
      </c>
      <c r="I2246" s="10">
        <f>VLOOKUP(C2246,away!$B$2:$E$405,3,FALSE)</f>
        <v>0.55000000000000004</v>
      </c>
      <c r="J2246" s="10">
        <f>VLOOKUP(B2246,home!$B$2:$E$405,4,FALSE)</f>
        <v>1.25</v>
      </c>
      <c r="K2246" s="12">
        <f t="shared" si="2688"/>
        <v>0.82793835616438138</v>
      </c>
      <c r="L2246" s="12">
        <f t="shared" si="2689"/>
        <v>0.75342465753424392</v>
      </c>
      <c r="M2246" s="13">
        <f t="shared" si="2690"/>
        <v>0.20569454256847716</v>
      </c>
      <c r="N2246" s="13">
        <f t="shared" si="2691"/>
        <v>0.17030240144612938</v>
      </c>
      <c r="O2246" s="13">
        <f t="shared" si="2692"/>
        <v>0.1549753402913179</v>
      </c>
      <c r="P2246" s="13">
        <f t="shared" si="2693"/>
        <v>0.12831002848680936</v>
      </c>
      <c r="Q2246" s="13">
        <f t="shared" si="2694"/>
        <v>7.0499945152077442E-2</v>
      </c>
      <c r="R2246" s="13">
        <f t="shared" si="2695"/>
        <v>5.8381121342619538E-2</v>
      </c>
      <c r="S2246" s="13">
        <f t="shared" si="2696"/>
        <v>2.0009601621789521E-2</v>
      </c>
      <c r="T2246" s="13">
        <f t="shared" si="2697"/>
        <v>5.3116397032386929E-2</v>
      </c>
      <c r="U2246" s="13">
        <f t="shared" si="2698"/>
        <v>4.8335969635441706E-2</v>
      </c>
      <c r="V2246" s="13">
        <f t="shared" si="2699"/>
        <v>1.3868636485291747E-3</v>
      </c>
      <c r="W2246" s="13">
        <f t="shared" si="2700"/>
        <v>1.945653623296335E-2</v>
      </c>
      <c r="X2246" s="13">
        <f t="shared" si="2701"/>
        <v>1.4659034148123024E-2</v>
      </c>
      <c r="Y2246" s="13">
        <f t="shared" si="2702"/>
        <v>5.522238891416187E-3</v>
      </c>
      <c r="Z2246" s="13">
        <f t="shared" si="2703"/>
        <v>1.4661925451342756E-2</v>
      </c>
      <c r="AA2246" s="13">
        <f t="shared" si="2704"/>
        <v>1.2139170456389427E-2</v>
      </c>
      <c r="AB2246" s="13">
        <f t="shared" si="2705"/>
        <v>5.0252424164311414E-3</v>
      </c>
      <c r="AC2246" s="13">
        <f t="shared" si="2706"/>
        <v>5.4069407976289145E-5</v>
      </c>
      <c r="AD2246" s="13">
        <f t="shared" si="2707"/>
        <v>4.0272031563431E-3</v>
      </c>
      <c r="AE2246" s="13">
        <f t="shared" si="2708"/>
        <v>3.0341941588886271E-3</v>
      </c>
      <c r="AF2246" s="13">
        <f t="shared" si="2709"/>
        <v>1.1430183475265334E-3</v>
      </c>
      <c r="AG2246" s="13">
        <f t="shared" si="2710"/>
        <v>2.8705940234684528E-4</v>
      </c>
      <c r="AH2246" s="13">
        <f t="shared" si="2711"/>
        <v>2.7616640404926319E-3</v>
      </c>
      <c r="AI2246" s="13">
        <f t="shared" si="2712"/>
        <v>2.2864875859637535E-3</v>
      </c>
      <c r="AJ2246" s="13">
        <f t="shared" si="2713"/>
        <v>9.4653538665654703E-4</v>
      </c>
      <c r="AK2246" s="13">
        <f t="shared" si="2714"/>
        <v>2.6122431735994627E-4</v>
      </c>
      <c r="AL2246" s="13">
        <f t="shared" si="2715"/>
        <v>1.3491164502612877E-6</v>
      </c>
      <c r="AM2246" s="13">
        <f t="shared" si="2716"/>
        <v>6.668551922405432E-4</v>
      </c>
      <c r="AN2246" s="13">
        <f t="shared" si="2717"/>
        <v>5.0242514483876373E-4</v>
      </c>
      <c r="AO2246" s="13">
        <f t="shared" si="2718"/>
        <v>1.8926974634336918E-4</v>
      </c>
      <c r="AP2246" s="13">
        <f t="shared" si="2719"/>
        <v>4.7533497940115383E-5</v>
      </c>
      <c r="AQ2246" s="13">
        <f t="shared" si="2720"/>
        <v>8.9532273517340276E-6</v>
      </c>
      <c r="AR2246" s="13">
        <f t="shared" si="2721"/>
        <v>4.1614115678655967E-4</v>
      </c>
      <c r="AS2246" s="13">
        <f t="shared" si="2722"/>
        <v>3.4453922528220835E-4</v>
      </c>
      <c r="AT2246" s="13">
        <f t="shared" si="2723"/>
        <v>1.4262861990715046E-4</v>
      </c>
      <c r="AU2246" s="13">
        <f t="shared" si="2724"/>
        <v>3.9362568369306854E-5</v>
      </c>
      <c r="AV2246" s="13">
        <f t="shared" si="2725"/>
        <v>8.1474450375229962E-6</v>
      </c>
      <c r="AW2246" s="13">
        <f t="shared" si="2726"/>
        <v>2.3376784279186002E-8</v>
      </c>
      <c r="AX2246" s="13">
        <f t="shared" si="2727"/>
        <v>9.2019165277219578E-5</v>
      </c>
      <c r="AY2246" s="13">
        <f t="shared" si="2728"/>
        <v>6.9329508085576162E-5</v>
      </c>
      <c r="AZ2246" s="13">
        <f t="shared" si="2729"/>
        <v>2.6117280443196403E-5</v>
      </c>
      <c r="BA2246" s="13">
        <f t="shared" si="2730"/>
        <v>6.5591343578803531E-6</v>
      </c>
      <c r="BB2246" s="13">
        <f t="shared" si="2731"/>
        <v>1.2354533893267742E-6</v>
      </c>
      <c r="BC2246" s="13">
        <f t="shared" si="2732"/>
        <v>1.8616420935060921E-7</v>
      </c>
      <c r="BD2246" s="13">
        <f t="shared" si="2733"/>
        <v>5.2255168089636292E-5</v>
      </c>
      <c r="BE2246" s="13">
        <f t="shared" si="2734"/>
        <v>4.326405796922691E-5</v>
      </c>
      <c r="BF2246" s="13">
        <f t="shared" si="2735"/>
        <v>1.7909986518021113E-5</v>
      </c>
      <c r="BG2246" s="13">
        <f t="shared" si="2736"/>
        <v>4.9427882655522117E-6</v>
      </c>
      <c r="BH2246" s="13">
        <f t="shared" si="2737"/>
        <v>1.0230809978624729E-6</v>
      </c>
      <c r="BI2246" s="13">
        <f t="shared" si="2738"/>
        <v>1.6940959991865422E-7</v>
      </c>
      <c r="BJ2246" s="14">
        <f t="shared" si="2739"/>
        <v>0.34365851148267845</v>
      </c>
      <c r="BK2246" s="14">
        <f t="shared" si="2740"/>
        <v>0.35552578435811738</v>
      </c>
      <c r="BL2246" s="14">
        <f t="shared" si="2741"/>
        <v>0.28618313897949549</v>
      </c>
      <c r="BM2246" s="14">
        <f t="shared" si="2742"/>
        <v>0.21179667485290204</v>
      </c>
      <c r="BN2246" s="14">
        <f t="shared" si="2743"/>
        <v>0.78816337928743085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1.3561643835616399</v>
      </c>
      <c r="F2247" s="10">
        <f>VLOOKUP(B2247,home!$B$2:$E$405,3,FALSE)</f>
        <v>0.92</v>
      </c>
      <c r="G2247" s="10">
        <f>VLOOKUP(C2247,away!$B$2:$E$405,4,FALSE)</f>
        <v>0.32</v>
      </c>
      <c r="H2247" s="10">
        <f>VLOOKUP(A2247,away!$A$2:$E$405,3,FALSE)</f>
        <v>1.0958904109589001</v>
      </c>
      <c r="I2247" s="10">
        <f>VLOOKUP(C2247,away!$B$2:$E$405,3,FALSE)</f>
        <v>0.42</v>
      </c>
      <c r="J2247" s="10">
        <f>VLOOKUP(B2247,home!$B$2:$E$405,4,FALSE)</f>
        <v>0.46</v>
      </c>
      <c r="K2247" s="12">
        <f t="shared" si="2688"/>
        <v>0.3992547945205468</v>
      </c>
      <c r="L2247" s="12">
        <f t="shared" si="2689"/>
        <v>0.21172602739725949</v>
      </c>
      <c r="M2247" s="13">
        <f t="shared" si="2690"/>
        <v>0.54281819990255464</v>
      </c>
      <c r="N2247" s="13">
        <f t="shared" si="2691"/>
        <v>0.21672276886410755</v>
      </c>
      <c r="O2247" s="13">
        <f t="shared" si="2692"/>
        <v>0.11492874106429934</v>
      </c>
      <c r="P2247" s="13">
        <f t="shared" si="2693"/>
        <v>4.5885850898131963E-2</v>
      </c>
      <c r="Q2247" s="13">
        <f t="shared" si="2694"/>
        <v>4.3263802275381603E-2</v>
      </c>
      <c r="R2247" s="13">
        <f t="shared" si="2695"/>
        <v>1.216670288965619E-2</v>
      </c>
      <c r="S2247" s="13">
        <f t="shared" si="2696"/>
        <v>9.6971293198329291E-4</v>
      </c>
      <c r="T2247" s="13">
        <f t="shared" si="2697"/>
        <v>9.1600729858670616E-3</v>
      </c>
      <c r="U2247" s="13">
        <f t="shared" si="2698"/>
        <v>4.8576144622022258E-3</v>
      </c>
      <c r="V2247" s="13">
        <f t="shared" si="2699"/>
        <v>9.1080428890400383E-6</v>
      </c>
      <c r="W2247" s="13">
        <f t="shared" si="2700"/>
        <v>5.7577601625450163E-3</v>
      </c>
      <c r="X2247" s="13">
        <f t="shared" si="2701"/>
        <v>1.2190676859218552E-3</v>
      </c>
      <c r="Y2247" s="13">
        <f t="shared" si="2702"/>
        <v>1.290541791343022E-4</v>
      </c>
      <c r="Z2247" s="13">
        <f t="shared" si="2703"/>
        <v>8.5866922311655458E-4</v>
      </c>
      <c r="AA2247" s="13">
        <f t="shared" si="2704"/>
        <v>3.4282780423651758E-4</v>
      </c>
      <c r="AB2247" s="13">
        <f t="shared" si="2705"/>
        <v>6.8437822268190517E-5</v>
      </c>
      <c r="AC2247" s="13">
        <f t="shared" si="2706"/>
        <v>4.8120427112533698E-8</v>
      </c>
      <c r="AD2247" s="13">
        <f t="shared" si="2707"/>
        <v>5.7470333764887509E-4</v>
      </c>
      <c r="AE2247" s="13">
        <f t="shared" si="2708"/>
        <v>1.2167965461234218E-4</v>
      </c>
      <c r="AF2247" s="13">
        <f t="shared" si="2709"/>
        <v>1.2881374943070916E-5</v>
      </c>
      <c r="AG2247" s="13">
        <f t="shared" si="2710"/>
        <v>9.0910744803700181E-7</v>
      </c>
      <c r="AH2247" s="13">
        <f t="shared" si="2711"/>
        <v>4.5450655864689761E-5</v>
      </c>
      <c r="AI2247" s="13">
        <f t="shared" si="2712"/>
        <v>1.8146392268080796E-5</v>
      </c>
      <c r="AJ2247" s="13">
        <f t="shared" si="2713"/>
        <v>3.6225170581409186E-6</v>
      </c>
      <c r="AK2247" s="13">
        <f t="shared" si="2714"/>
        <v>4.8210243456507616E-7</v>
      </c>
      <c r="AL2247" s="13">
        <f t="shared" si="2715"/>
        <v>1.6270985343059847E-10</v>
      </c>
      <c r="AM2247" s="13">
        <f t="shared" si="2716"/>
        <v>4.5890612596654823E-5</v>
      </c>
      <c r="AN2247" s="13">
        <f t="shared" si="2717"/>
        <v>9.7162370999163603E-6</v>
      </c>
      <c r="AO2247" s="13">
        <f t="shared" si="2718"/>
        <v>1.0285901412075799E-6</v>
      </c>
      <c r="AP2247" s="13">
        <f t="shared" si="2719"/>
        <v>7.2593101472622391E-8</v>
      </c>
      <c r="AQ2247" s="13">
        <f t="shared" si="2720"/>
        <v>3.8424622478111195E-9</v>
      </c>
      <c r="AR2247" s="13">
        <f t="shared" si="2721"/>
        <v>1.9246173617661434E-6</v>
      </c>
      <c r="AS2247" s="13">
        <f t="shared" si="2722"/>
        <v>7.6841270930261847E-7</v>
      </c>
      <c r="AT2247" s="13">
        <f t="shared" si="2723"/>
        <v>1.5339622917979679E-7</v>
      </c>
      <c r="AU2247" s="13">
        <f t="shared" si="2724"/>
        <v>2.041472665380216E-8</v>
      </c>
      <c r="AV2247" s="13">
        <f t="shared" si="2725"/>
        <v>2.0376693738392276E-9</v>
      </c>
      <c r="AW2247" s="13">
        <f t="shared" si="2726"/>
        <v>3.8206366921505608E-13</v>
      </c>
      <c r="AX2247" s="13">
        <f t="shared" si="2727"/>
        <v>3.0536745171165719E-6</v>
      </c>
      <c r="AY2247" s="13">
        <f t="shared" si="2728"/>
        <v>6.4654237447333636E-7</v>
      </c>
      <c r="AZ2247" s="13">
        <f t="shared" si="2729"/>
        <v>6.8444924245615405E-8</v>
      </c>
      <c r="BA2247" s="13">
        <f t="shared" si="2730"/>
        <v>4.8305239686768407E-9</v>
      </c>
      <c r="BB2247" s="13">
        <f t="shared" si="2731"/>
        <v>2.5568691253379769E-10</v>
      </c>
      <c r="BC2247" s="13">
        <f t="shared" si="2732"/>
        <v>1.0827114849650308E-11</v>
      </c>
      <c r="BD2247" s="13">
        <f t="shared" si="2733"/>
        <v>6.791526471108997E-8</v>
      </c>
      <c r="BE2247" s="13">
        <f t="shared" si="2734"/>
        <v>2.7115495057034769E-8</v>
      </c>
      <c r="BF2247" s="13">
        <f t="shared" si="2735"/>
        <v>5.4129957036596593E-9</v>
      </c>
      <c r="BG2247" s="13">
        <f t="shared" si="2736"/>
        <v>7.2038816246841345E-10</v>
      </c>
      <c r="BH2247" s="13">
        <f t="shared" si="2737"/>
        <v>7.1904606945340159E-11</v>
      </c>
      <c r="BI2247" s="13">
        <f t="shared" si="2738"/>
        <v>5.7416518142084956E-12</v>
      </c>
      <c r="BJ2247" s="14">
        <f t="shared" si="2739"/>
        <v>0.27702318526186509</v>
      </c>
      <c r="BK2247" s="14">
        <f t="shared" si="2740"/>
        <v>0.58968356660107046</v>
      </c>
      <c r="BL2247" s="14">
        <f t="shared" si="2741"/>
        <v>0.13243499583077409</v>
      </c>
      <c r="BM2247" s="14">
        <f t="shared" si="2742"/>
        <v>2.421370448070238E-2</v>
      </c>
      <c r="BN2247" s="14">
        <f t="shared" si="2743"/>
        <v>0.97578606589413119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1.3561643835616399</v>
      </c>
      <c r="F2248" s="10">
        <f>VLOOKUP(B2248,home!$B$2:$E$405,3,FALSE)</f>
        <v>1.26</v>
      </c>
      <c r="G2248" s="10">
        <f>VLOOKUP(C2248,away!$B$2:$E$405,4,FALSE)</f>
        <v>1.47</v>
      </c>
      <c r="H2248" s="10">
        <f>VLOOKUP(A2248,away!$A$2:$E$405,3,FALSE)</f>
        <v>1.0958904109589001</v>
      </c>
      <c r="I2248" s="10">
        <f>VLOOKUP(C2248,away!$B$2:$E$405,3,FALSE)</f>
        <v>0.84</v>
      </c>
      <c r="J2248" s="10">
        <f>VLOOKUP(B2248,home!$B$2:$E$405,4,FALSE)</f>
        <v>1.17</v>
      </c>
      <c r="K2248" s="12">
        <f t="shared" si="2688"/>
        <v>2.5118876712328695</v>
      </c>
      <c r="L2248" s="12">
        <f t="shared" si="2689"/>
        <v>1.0770410958904069</v>
      </c>
      <c r="M2248" s="13">
        <f t="shared" si="2690"/>
        <v>2.7627910502889565E-2</v>
      </c>
      <c r="N2248" s="13">
        <f t="shared" si="2691"/>
        <v>6.93982077741334E-2</v>
      </c>
      <c r="O2248" s="13">
        <f t="shared" si="2692"/>
        <v>2.9756395005194256E-2</v>
      </c>
      <c r="P2248" s="13">
        <f t="shared" si="2693"/>
        <v>7.474472175388279E-2</v>
      </c>
      <c r="Q2248" s="13">
        <f t="shared" si="2694"/>
        <v>8.7160251256751406E-2</v>
      </c>
      <c r="R2248" s="13">
        <f t="shared" si="2695"/>
        <v>1.6024430143071124E-2</v>
      </c>
      <c r="S2248" s="13">
        <f t="shared" si="2696"/>
        <v>5.0553709350197214E-2</v>
      </c>
      <c r="T2248" s="13">
        <f t="shared" si="2697"/>
        <v>9.3875172531654727E-2</v>
      </c>
      <c r="U2248" s="13">
        <f t="shared" si="2698"/>
        <v>4.0251568514912718E-2</v>
      </c>
      <c r="V2248" s="13">
        <f t="shared" si="2699"/>
        <v>1.5196480138413142E-2</v>
      </c>
      <c r="W2248" s="13">
        <f t="shared" si="2700"/>
        <v>7.2978920184464349E-2</v>
      </c>
      <c r="X2248" s="13">
        <f t="shared" si="2701"/>
        <v>7.8601296172374005E-2</v>
      </c>
      <c r="Y2248" s="13">
        <f t="shared" si="2702"/>
        <v>4.2328413083950071E-2</v>
      </c>
      <c r="Z2248" s="13">
        <f t="shared" si="2703"/>
        <v>5.7529899341041985E-3</v>
      </c>
      <c r="AA2248" s="13">
        <f t="shared" si="2704"/>
        <v>1.4450864488203135E-2</v>
      </c>
      <c r="AB2248" s="13">
        <f t="shared" si="2705"/>
        <v>1.8149474173287175E-2</v>
      </c>
      <c r="AC2248" s="13">
        <f t="shared" si="2706"/>
        <v>2.5695407716982864E-3</v>
      </c>
      <c r="AD2248" s="13">
        <f t="shared" si="2707"/>
        <v>4.5828712467810916E-2</v>
      </c>
      <c r="AE2248" s="13">
        <f t="shared" si="2708"/>
        <v>4.9359406699577411E-2</v>
      </c>
      <c r="AF2248" s="13">
        <f t="shared" si="2709"/>
        <v>2.658105474210657E-2</v>
      </c>
      <c r="AG2248" s="13">
        <f t="shared" si="2710"/>
        <v>9.5429627764537887E-3</v>
      </c>
      <c r="AH2248" s="13">
        <f t="shared" si="2711"/>
        <v>1.5490516458185159E-3</v>
      </c>
      <c r="AI2248" s="13">
        <f t="shared" si="2712"/>
        <v>3.8910437312345159E-3</v>
      </c>
      <c r="AJ2248" s="13">
        <f t="shared" si="2713"/>
        <v>4.8869323883579622E-3</v>
      </c>
      <c r="AK2248" s="13">
        <f t="shared" si="2714"/>
        <v>4.0918084054883223E-3</v>
      </c>
      <c r="AL2248" s="13">
        <f t="shared" si="2715"/>
        <v>2.7806606655361558E-4</v>
      </c>
      <c r="AM2248" s="13">
        <f t="shared" si="2716"/>
        <v>2.302331556727405E-2</v>
      </c>
      <c r="AN2248" s="13">
        <f t="shared" si="2717"/>
        <v>2.4797057029607505E-2</v>
      </c>
      <c r="AO2248" s="13">
        <f t="shared" si="2718"/>
        <v>1.335372473901269E-2</v>
      </c>
      <c r="AP2248" s="13">
        <f t="shared" si="2719"/>
        <v>4.7941701090416892E-3</v>
      </c>
      <c r="AQ2248" s="13">
        <f t="shared" si="2720"/>
        <v>1.2908795570318228E-3</v>
      </c>
      <c r="AR2248" s="13">
        <f t="shared" si="2721"/>
        <v>3.3367845644064267E-4</v>
      </c>
      <c r="AS2248" s="13">
        <f t="shared" si="2722"/>
        <v>8.3816280088926446E-4</v>
      </c>
      <c r="AT2248" s="13">
        <f t="shared" si="2723"/>
        <v>1.0526854030198771E-3</v>
      </c>
      <c r="AU2248" s="13">
        <f t="shared" si="2724"/>
        <v>8.8140916184414441E-4</v>
      </c>
      <c r="AV2248" s="13">
        <f t="shared" si="2725"/>
        <v>5.5350020173700097E-4</v>
      </c>
      <c r="AW2248" s="13">
        <f t="shared" si="2726"/>
        <v>2.089671317823982E-5</v>
      </c>
      <c r="AX2248" s="13">
        <f t="shared" si="2727"/>
        <v>9.638663754056585E-3</v>
      </c>
      <c r="AY2248" s="13">
        <f t="shared" si="2728"/>
        <v>1.0381236972588248E-2</v>
      </c>
      <c r="AZ2248" s="13">
        <f t="shared" si="2729"/>
        <v>5.5905094228272268E-3</v>
      </c>
      <c r="BA2248" s="13">
        <f t="shared" si="2730"/>
        <v>2.007069465115828E-3</v>
      </c>
      <c r="BB2248" s="13">
        <f t="shared" si="2731"/>
        <v>5.4042407405913086E-4</v>
      </c>
      <c r="BC2248" s="13">
        <f t="shared" si="2732"/>
        <v>1.1641178739404098E-4</v>
      </c>
      <c r="BD2248" s="13">
        <f t="shared" si="2733"/>
        <v>5.9897568399974853E-5</v>
      </c>
      <c r="BE2248" s="13">
        <f t="shared" si="2734"/>
        <v>1.5045596360072433E-4</v>
      </c>
      <c r="BF2248" s="13">
        <f t="shared" si="2735"/>
        <v>1.8896424001606045E-4</v>
      </c>
      <c r="BG2248" s="13">
        <f t="shared" si="2736"/>
        <v>1.5821898160007703E-4</v>
      </c>
      <c r="BH2248" s="13">
        <f t="shared" si="2737"/>
        <v>9.9357077309063439E-5</v>
      </c>
      <c r="BI2248" s="13">
        <f t="shared" si="2738"/>
        <v>4.9914763508473476E-5</v>
      </c>
      <c r="BJ2248" s="14">
        <f t="shared" si="2739"/>
        <v>0.67118786016728527</v>
      </c>
      <c r="BK2248" s="14">
        <f t="shared" si="2740"/>
        <v>0.1813516655562229</v>
      </c>
      <c r="BL2248" s="14">
        <f t="shared" si="2741"/>
        <v>0.137417813113933</v>
      </c>
      <c r="BM2248" s="14">
        <f t="shared" si="2742"/>
        <v>0.68063807207621263</v>
      </c>
      <c r="BN2248" s="14">
        <f t="shared" si="2743"/>
        <v>0.3047119164359226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1.6241610738254999</v>
      </c>
      <c r="F2249" s="10">
        <f>VLOOKUP(B2249,home!$B$2:$E$405,3,FALSE)</f>
        <v>0.92</v>
      </c>
      <c r="G2249" s="10">
        <f>VLOOKUP(C2249,away!$B$2:$E$405,4,FALSE)</f>
        <v>0.51</v>
      </c>
      <c r="H2249" s="10">
        <f>VLOOKUP(A2249,away!$A$2:$E$405,3,FALSE)</f>
        <v>1.2013422818791899</v>
      </c>
      <c r="I2249" s="10">
        <f>VLOOKUP(C2249,away!$B$2:$E$405,3,FALSE)</f>
        <v>0.72</v>
      </c>
      <c r="J2249" s="10">
        <f>VLOOKUP(B2249,home!$B$2:$E$405,4,FALSE)</f>
        <v>0.83</v>
      </c>
      <c r="K2249" s="12">
        <f t="shared" si="2688"/>
        <v>0.7620563758389246</v>
      </c>
      <c r="L2249" s="12">
        <f t="shared" si="2689"/>
        <v>0.71792214765100382</v>
      </c>
      <c r="M2249" s="13">
        <f t="shared" si="2690"/>
        <v>0.22764257729941823</v>
      </c>
      <c r="N2249" s="13">
        <f t="shared" si="2691"/>
        <v>0.1734764774434269</v>
      </c>
      <c r="O2249" s="13">
        <f t="shared" si="2692"/>
        <v>0.16342964799160797</v>
      </c>
      <c r="P2249" s="13">
        <f t="shared" si="2693"/>
        <v>0.12454260525311596</v>
      </c>
      <c r="Q2249" s="13">
        <f t="shared" si="2694"/>
        <v>6.6099427846920425E-2</v>
      </c>
      <c r="R2249" s="13">
        <f t="shared" si="2695"/>
        <v>5.8664881937991367E-2</v>
      </c>
      <c r="S2249" s="13">
        <f t="shared" si="2696"/>
        <v>1.7034226096061141E-2</v>
      </c>
      <c r="T2249" s="13">
        <f t="shared" si="2697"/>
        <v>4.745424319836368E-2</v>
      </c>
      <c r="U2249" s="13">
        <f t="shared" si="2698"/>
        <v>4.4705947318684089E-2</v>
      </c>
      <c r="V2249" s="13">
        <f t="shared" si="2699"/>
        <v>1.0354862832397699E-3</v>
      </c>
      <c r="W2249" s="13">
        <f t="shared" si="2700"/>
        <v>1.6790496810016889E-2</v>
      </c>
      <c r="X2249" s="13">
        <f t="shared" si="2701"/>
        <v>1.2054269529974654E-2</v>
      </c>
      <c r="Y2249" s="13">
        <f t="shared" si="2702"/>
        <v>4.3270135346617292E-3</v>
      </c>
      <c r="Z2249" s="13">
        <f t="shared" si="2703"/>
        <v>1.4038939344205118E-2</v>
      </c>
      <c r="AA2249" s="13">
        <f t="shared" si="2704"/>
        <v>1.069846323726744E-2</v>
      </c>
      <c r="AB2249" s="13">
        <f t="shared" si="2705"/>
        <v>4.0764160608189968E-3</v>
      </c>
      <c r="AC2249" s="13">
        <f t="shared" si="2706"/>
        <v>3.540697464981556E-5</v>
      </c>
      <c r="AD2249" s="13">
        <f t="shared" si="2707"/>
        <v>3.1988262868941236E-3</v>
      </c>
      <c r="AE2249" s="13">
        <f t="shared" si="2708"/>
        <v>2.2965082378495153E-3</v>
      </c>
      <c r="AF2249" s="13">
        <f t="shared" si="2709"/>
        <v>8.2435706310757305E-4</v>
      </c>
      <c r="AG2249" s="13">
        <f t="shared" si="2710"/>
        <v>1.9727473105915434E-4</v>
      </c>
      <c r="AH2249" s="13">
        <f t="shared" si="2711"/>
        <v>2.519716371183478E-3</v>
      </c>
      <c r="AI2249" s="13">
        <f t="shared" si="2712"/>
        <v>1.9201659259660878E-3</v>
      </c>
      <c r="AJ2249" s="13">
        <f t="shared" si="2713"/>
        <v>7.3163734327555473E-4</v>
      </c>
      <c r="AK2249" s="13">
        <f t="shared" si="2714"/>
        <v>1.858496340816628E-4</v>
      </c>
      <c r="AL2249" s="13">
        <f t="shared" si="2715"/>
        <v>7.7484219680381113E-7</v>
      </c>
      <c r="AM2249" s="13">
        <f t="shared" si="2716"/>
        <v>4.8753719342576403E-4</v>
      </c>
      <c r="AN2249" s="13">
        <f t="shared" si="2717"/>
        <v>3.5001374896396738E-4</v>
      </c>
      <c r="AO2249" s="13">
        <f t="shared" si="2718"/>
        <v>1.2564131118179538E-4</v>
      </c>
      <c r="AP2249" s="13">
        <f t="shared" si="2719"/>
        <v>3.0066893319107539E-5</v>
      </c>
      <c r="AQ2249" s="13">
        <f t="shared" si="2720"/>
        <v>5.3964221562118252E-6</v>
      </c>
      <c r="AR2249" s="13">
        <f t="shared" si="2721"/>
        <v>3.6179203773428742E-4</v>
      </c>
      <c r="AS2249" s="13">
        <f t="shared" si="2722"/>
        <v>2.7570592908317054E-4</v>
      </c>
      <c r="AT2249" s="13">
        <f t="shared" si="2723"/>
        <v>1.0505173055721224E-4</v>
      </c>
      <c r="AU2249" s="13">
        <f t="shared" si="2724"/>
        <v>2.6685113688012122E-5</v>
      </c>
      <c r="AV2249" s="13">
        <f t="shared" si="2725"/>
        <v>5.0838902564840496E-6</v>
      </c>
      <c r="AW2249" s="13">
        <f t="shared" si="2726"/>
        <v>1.1775387709736375E-8</v>
      </c>
      <c r="AX2249" s="13">
        <f t="shared" si="2727"/>
        <v>6.1921804451453062E-5</v>
      </c>
      <c r="AY2249" s="13">
        <f t="shared" si="2728"/>
        <v>4.4455034838212665E-5</v>
      </c>
      <c r="AZ2249" s="13">
        <f t="shared" si="2729"/>
        <v>1.5957627042474913E-5</v>
      </c>
      <c r="BA2249" s="13">
        <f t="shared" si="2730"/>
        <v>3.818777959249109E-6</v>
      </c>
      <c r="BB2249" s="13">
        <f t="shared" si="2731"/>
        <v>6.8539631847660947E-7</v>
      </c>
      <c r="BC2249" s="13">
        <f t="shared" si="2732"/>
        <v>9.8412239390563796E-8</v>
      </c>
      <c r="BD2249" s="13">
        <f t="shared" si="2733"/>
        <v>4.3289752788872083E-5</v>
      </c>
      <c r="BE2249" s="13">
        <f t="shared" si="2734"/>
        <v>3.2989232121250842E-5</v>
      </c>
      <c r="BF2249" s="13">
        <f t="shared" si="2735"/>
        <v>1.2569827336014726E-5</v>
      </c>
      <c r="BG2249" s="13">
        <f t="shared" si="2736"/>
        <v>3.1929723548681419E-6</v>
      </c>
      <c r="BH2249" s="13">
        <f t="shared" si="2737"/>
        <v>6.0830623522617328E-7</v>
      </c>
      <c r="BI2249" s="13">
        <f t="shared" si="2738"/>
        <v>9.2712729003335603E-8</v>
      </c>
      <c r="BJ2249" s="14">
        <f t="shared" si="2739"/>
        <v>0.32784448730417071</v>
      </c>
      <c r="BK2249" s="14">
        <f t="shared" si="2740"/>
        <v>0.37033553178351991</v>
      </c>
      <c r="BL2249" s="14">
        <f t="shared" si="2741"/>
        <v>0.287799787325761</v>
      </c>
      <c r="BM2249" s="14">
        <f t="shared" si="2742"/>
        <v>0.18611868472572546</v>
      </c>
      <c r="BN2249" s="14">
        <f t="shared" si="2743"/>
        <v>0.81385561777248094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1.6571428571428599</v>
      </c>
      <c r="F2250" s="10">
        <f>VLOOKUP(B2250,home!$B$2:$E$405,3,FALSE)</f>
        <v>0.6</v>
      </c>
      <c r="G2250" s="10">
        <f>VLOOKUP(C2250,away!$B$2:$E$405,4,FALSE)</f>
        <v>1.1200000000000001</v>
      </c>
      <c r="H2250" s="10">
        <f>VLOOKUP(A2250,away!$A$2:$E$405,3,FALSE)</f>
        <v>1.3785714285714299</v>
      </c>
      <c r="I2250" s="10">
        <f>VLOOKUP(C2250,away!$B$2:$E$405,3,FALSE)</f>
        <v>1.21</v>
      </c>
      <c r="J2250" s="10">
        <f>VLOOKUP(B2250,home!$B$2:$E$405,4,FALSE)</f>
        <v>0.73</v>
      </c>
      <c r="K2250" s="12">
        <f t="shared" si="2688"/>
        <v>1.1136000000000019</v>
      </c>
      <c r="L2250" s="12">
        <f t="shared" si="2689"/>
        <v>1.2176921428571441</v>
      </c>
      <c r="M2250" s="13">
        <f t="shared" si="2690"/>
        <v>9.7170108274030248E-2</v>
      </c>
      <c r="N2250" s="13">
        <f t="shared" si="2691"/>
        <v>0.10820863257396027</v>
      </c>
      <c r="O2250" s="13">
        <f t="shared" si="2692"/>
        <v>0.11832327736586462</v>
      </c>
      <c r="P2250" s="13">
        <f t="shared" si="2693"/>
        <v>0.13176480167462706</v>
      </c>
      <c r="Q2250" s="13">
        <f t="shared" si="2694"/>
        <v>6.0250566617181193E-2</v>
      </c>
      <c r="R2250" s="13">
        <f t="shared" si="2695"/>
        <v>7.2040662582759971E-2</v>
      </c>
      <c r="S2250" s="13">
        <f t="shared" si="2696"/>
        <v>4.4668991495283687E-2</v>
      </c>
      <c r="T2250" s="13">
        <f t="shared" si="2697"/>
        <v>7.3366641572432487E-2</v>
      </c>
      <c r="U2250" s="13">
        <f t="shared" si="2698"/>
        <v>8.0224481852161633E-2</v>
      </c>
      <c r="V2250" s="13">
        <f t="shared" si="2699"/>
        <v>6.7302370953456177E-3</v>
      </c>
      <c r="W2250" s="13">
        <f t="shared" si="2700"/>
        <v>2.2365010328297699E-2</v>
      </c>
      <c r="X2250" s="13">
        <f t="shared" si="2701"/>
        <v>2.7233697351686986E-2</v>
      </c>
      <c r="Y2250" s="13">
        <f t="shared" si="2702"/>
        <v>1.6581129643049333E-2</v>
      </c>
      <c r="Z2250" s="13">
        <f t="shared" si="2703"/>
        <v>2.9241116264416483E-2</v>
      </c>
      <c r="AA2250" s="13">
        <f t="shared" si="2704"/>
        <v>3.2562907072054253E-2</v>
      </c>
      <c r="AB2250" s="13">
        <f t="shared" si="2705"/>
        <v>1.8131026657719842E-2</v>
      </c>
      <c r="AC2250" s="13">
        <f t="shared" si="2706"/>
        <v>5.7039683540753734E-4</v>
      </c>
      <c r="AD2250" s="13">
        <f t="shared" si="2707"/>
        <v>6.2264188753980926E-3</v>
      </c>
      <c r="AE2250" s="13">
        <f t="shared" si="2708"/>
        <v>7.5818613427096736E-3</v>
      </c>
      <c r="AF2250" s="13">
        <f t="shared" si="2709"/>
        <v>4.6161864926249439E-3</v>
      </c>
      <c r="AG2250" s="13">
        <f t="shared" si="2710"/>
        <v>1.873698007344224E-3</v>
      </c>
      <c r="AH2250" s="13">
        <f t="shared" si="2711"/>
        <v>8.9016693808880495E-3</v>
      </c>
      <c r="AI2250" s="13">
        <f t="shared" si="2712"/>
        <v>9.9128990225569487E-3</v>
      </c>
      <c r="AJ2250" s="13">
        <f t="shared" si="2713"/>
        <v>5.5195021757597201E-3</v>
      </c>
      <c r="AK2250" s="13">
        <f t="shared" si="2714"/>
        <v>2.0488392076420119E-3</v>
      </c>
      <c r="AL2250" s="13">
        <f t="shared" si="2715"/>
        <v>3.0938825623762643E-5</v>
      </c>
      <c r="AM2250" s="13">
        <f t="shared" si="2716"/>
        <v>1.3867480119286661E-3</v>
      </c>
      <c r="AN2250" s="13">
        <f t="shared" si="2717"/>
        <v>1.6886321582483021E-3</v>
      </c>
      <c r="AO2250" s="13">
        <f t="shared" si="2718"/>
        <v>1.0281170556374296E-3</v>
      </c>
      <c r="AP2250" s="13">
        <f t="shared" si="2719"/>
        <v>4.1731002019570644E-4</v>
      </c>
      <c r="AQ2250" s="13">
        <f t="shared" si="2720"/>
        <v>1.2703878318196698E-4</v>
      </c>
      <c r="AR2250" s="13">
        <f t="shared" si="2721"/>
        <v>2.1678985726838757E-3</v>
      </c>
      <c r="AS2250" s="13">
        <f t="shared" si="2722"/>
        <v>2.4141718505407681E-3</v>
      </c>
      <c r="AT2250" s="13">
        <f t="shared" si="2723"/>
        <v>1.3442108863811022E-3</v>
      </c>
      <c r="AU2250" s="13">
        <f t="shared" si="2724"/>
        <v>4.98971081024666E-4</v>
      </c>
      <c r="AV2250" s="13">
        <f t="shared" si="2725"/>
        <v>1.3891354895726734E-4</v>
      </c>
      <c r="AW2250" s="13">
        <f t="shared" si="2726"/>
        <v>1.165381313351691E-6</v>
      </c>
      <c r="AX2250" s="13">
        <f t="shared" si="2727"/>
        <v>2.5738043101396056E-4</v>
      </c>
      <c r="AY2250" s="13">
        <f t="shared" si="2728"/>
        <v>3.1341012857088503E-4</v>
      </c>
      <c r="AZ2250" s="13">
        <f t="shared" si="2729"/>
        <v>1.9081852552630706E-4</v>
      </c>
      <c r="BA2250" s="13">
        <f t="shared" si="2730"/>
        <v>7.7452739748323148E-5</v>
      </c>
      <c r="BB2250" s="13">
        <f t="shared" si="2731"/>
        <v>2.3578398158573081E-5</v>
      </c>
      <c r="BC2250" s="13">
        <f t="shared" si="2732"/>
        <v>5.7422460357703494E-6</v>
      </c>
      <c r="BD2250" s="13">
        <f t="shared" si="2733"/>
        <v>4.3997217641139597E-4</v>
      </c>
      <c r="BE2250" s="13">
        <f t="shared" si="2734"/>
        <v>4.8995301565173143E-4</v>
      </c>
      <c r="BF2250" s="13">
        <f t="shared" si="2735"/>
        <v>2.7280583911488455E-4</v>
      </c>
      <c r="BG2250" s="13">
        <f t="shared" si="2736"/>
        <v>1.0126552747944532E-4</v>
      </c>
      <c r="BH2250" s="13">
        <f t="shared" si="2737"/>
        <v>2.819232285027764E-5</v>
      </c>
      <c r="BI2250" s="13">
        <f t="shared" si="2738"/>
        <v>6.2789941452138493E-6</v>
      </c>
      <c r="BJ2250" s="14">
        <f t="shared" si="2739"/>
        <v>0.33382007130293079</v>
      </c>
      <c r="BK2250" s="14">
        <f t="shared" si="2740"/>
        <v>0.28124888432888878</v>
      </c>
      <c r="BL2250" s="14">
        <f t="shared" si="2741"/>
        <v>0.35556789913264769</v>
      </c>
      <c r="BM2250" s="14">
        <f t="shared" si="2742"/>
        <v>0.41180767719320294</v>
      </c>
      <c r="BN2250" s="14">
        <f t="shared" si="2743"/>
        <v>0.58775804908842333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1.6571428571428599</v>
      </c>
      <c r="F2251" s="10">
        <f>VLOOKUP(B2251,home!$B$2:$E$405,3,FALSE)</f>
        <v>0.91</v>
      </c>
      <c r="G2251" s="10">
        <f>VLOOKUP(C2251,away!$B$2:$E$405,4,FALSE)</f>
        <v>0.52</v>
      </c>
      <c r="H2251" s="10">
        <f>VLOOKUP(A2251,away!$A$2:$E$405,3,FALSE)</f>
        <v>1.3785714285714299</v>
      </c>
      <c r="I2251" s="10">
        <f>VLOOKUP(C2251,away!$B$2:$E$405,3,FALSE)</f>
        <v>1.29</v>
      </c>
      <c r="J2251" s="10">
        <f>VLOOKUP(B2251,home!$B$2:$E$405,4,FALSE)</f>
        <v>1.54</v>
      </c>
      <c r="K2251" s="12">
        <f t="shared" si="2688"/>
        <v>0.78416000000000141</v>
      </c>
      <c r="L2251" s="12">
        <f t="shared" si="2689"/>
        <v>2.7386700000000026</v>
      </c>
      <c r="M2251" s="13">
        <f t="shared" si="2690"/>
        <v>2.9515787184091178E-2</v>
      </c>
      <c r="N2251" s="13">
        <f t="shared" si="2691"/>
        <v>2.3145099678276979E-2</v>
      </c>
      <c r="O2251" s="13">
        <f t="shared" si="2692"/>
        <v>8.0834000887455057E-2</v>
      </c>
      <c r="P2251" s="13">
        <f t="shared" si="2693"/>
        <v>6.3386790135906868E-2</v>
      </c>
      <c r="Q2251" s="13">
        <f t="shared" si="2694"/>
        <v>9.0747306818588537E-3</v>
      </c>
      <c r="R2251" s="13">
        <f t="shared" si="2695"/>
        <v>0.1106888266052234</v>
      </c>
      <c r="S2251" s="13">
        <f t="shared" si="2696"/>
        <v>3.4031661926156552E-2</v>
      </c>
      <c r="T2251" s="13">
        <f t="shared" si="2697"/>
        <v>2.4852692676486408E-2</v>
      </c>
      <c r="U2251" s="13">
        <f t="shared" si="2698"/>
        <v>8.6797750270752136E-2</v>
      </c>
      <c r="V2251" s="13">
        <f t="shared" si="2699"/>
        <v>8.1205424030466444E-3</v>
      </c>
      <c r="W2251" s="13">
        <f t="shared" si="2700"/>
        <v>2.3720136038288173E-3</v>
      </c>
      <c r="X2251" s="13">
        <f t="shared" si="2701"/>
        <v>6.4961624963978731E-3</v>
      </c>
      <c r="Y2251" s="13">
        <f t="shared" si="2702"/>
        <v>8.8954226720049916E-3</v>
      </c>
      <c r="Z2251" s="13">
        <f t="shared" si="2703"/>
        <v>0.10104672291964249</v>
      </c>
      <c r="AA2251" s="13">
        <f t="shared" si="2704"/>
        <v>7.9236798244666992E-2</v>
      </c>
      <c r="AB2251" s="13">
        <f t="shared" si="2705"/>
        <v>3.1067163855769086E-2</v>
      </c>
      <c r="AC2251" s="13">
        <f t="shared" si="2706"/>
        <v>1.0899572021432684E-3</v>
      </c>
      <c r="AD2251" s="13">
        <f t="shared" si="2707"/>
        <v>4.6500954689460215E-4</v>
      </c>
      <c r="AE2251" s="13">
        <f t="shared" si="2708"/>
        <v>1.2735076957938411E-3</v>
      </c>
      <c r="AF2251" s="13">
        <f t="shared" si="2709"/>
        <v>1.7438586606198616E-3</v>
      </c>
      <c r="AG2251" s="13">
        <f t="shared" si="2710"/>
        <v>1.5919511326932668E-3</v>
      </c>
      <c r="AH2251" s="13">
        <f t="shared" si="2711"/>
        <v>6.918340716458439E-2</v>
      </c>
      <c r="AI2251" s="13">
        <f t="shared" si="2712"/>
        <v>5.4250860562180592E-2</v>
      </c>
      <c r="AJ2251" s="13">
        <f t="shared" si="2713"/>
        <v>2.1270677409219802E-2</v>
      </c>
      <c r="AK2251" s="13">
        <f t="shared" si="2714"/>
        <v>5.559871465737944E-3</v>
      </c>
      <c r="AL2251" s="13">
        <f t="shared" si="2715"/>
        <v>9.3629741939071901E-5</v>
      </c>
      <c r="AM2251" s="13">
        <f t="shared" si="2716"/>
        <v>7.2928377258574386E-5</v>
      </c>
      <c r="AN2251" s="13">
        <f t="shared" si="2717"/>
        <v>1.9972675894674007E-4</v>
      </c>
      <c r="AO2251" s="13">
        <f t="shared" si="2718"/>
        <v>2.7349284146233462E-4</v>
      </c>
      <c r="AP2251" s="13">
        <f t="shared" si="2719"/>
        <v>2.4966888004255091E-4</v>
      </c>
      <c r="AQ2251" s="13">
        <f t="shared" si="2720"/>
        <v>1.7094016792653337E-4</v>
      </c>
      <c r="AR2251" s="13">
        <f t="shared" si="2721"/>
        <v>3.7894104339886492E-2</v>
      </c>
      <c r="AS2251" s="13">
        <f t="shared" si="2722"/>
        <v>2.9715040859165445E-2</v>
      </c>
      <c r="AT2251" s="13">
        <f t="shared" si="2723"/>
        <v>1.1650673220061606E-2</v>
      </c>
      <c r="AU2251" s="13">
        <f t="shared" si="2724"/>
        <v>3.0453306374145089E-3</v>
      </c>
      <c r="AV2251" s="13">
        <f t="shared" si="2725"/>
        <v>5.9700661815874139E-4</v>
      </c>
      <c r="AW2251" s="13">
        <f t="shared" si="2726"/>
        <v>5.5854184498272075E-6</v>
      </c>
      <c r="AX2251" s="13">
        <f t="shared" si="2727"/>
        <v>9.5312527185139647E-6</v>
      </c>
      <c r="AY2251" s="13">
        <f t="shared" si="2728"/>
        <v>2.6102955882612659E-5</v>
      </c>
      <c r="AZ2251" s="13">
        <f t="shared" si="2729"/>
        <v>3.5743691093517448E-5</v>
      </c>
      <c r="BA2251" s="13">
        <f t="shared" si="2730"/>
        <v>3.2630058162361176E-5</v>
      </c>
      <c r="BB2251" s="13">
        <f t="shared" si="2731"/>
        <v>2.2340740346878441E-5</v>
      </c>
      <c r="BC2251" s="13">
        <f t="shared" si="2732"/>
        <v>1.2236783073157124E-5</v>
      </c>
      <c r="BD2251" s="13">
        <f t="shared" si="2733"/>
        <v>1.7296574455419503E-2</v>
      </c>
      <c r="BE2251" s="13">
        <f t="shared" si="2734"/>
        <v>1.3563281824961781E-2</v>
      </c>
      <c r="BF2251" s="13">
        <f t="shared" si="2735"/>
        <v>5.3178915379310243E-3</v>
      </c>
      <c r="BG2251" s="13">
        <f t="shared" si="2736"/>
        <v>1.3900259427946666E-3</v>
      </c>
      <c r="BH2251" s="13">
        <f t="shared" si="2737"/>
        <v>2.725006858254669E-4</v>
      </c>
      <c r="BI2251" s="13">
        <f t="shared" si="2738"/>
        <v>4.2736827559379706E-5</v>
      </c>
      <c r="BJ2251" s="14">
        <f t="shared" si="2739"/>
        <v>8.1015791351769256E-2</v>
      </c>
      <c r="BK2251" s="14">
        <f t="shared" si="2740"/>
        <v>0.13626447154916621</v>
      </c>
      <c r="BL2251" s="14">
        <f t="shared" si="2741"/>
        <v>0.65967452341476829</v>
      </c>
      <c r="BM2251" s="14">
        <f t="shared" si="2742"/>
        <v>0.66133575652510113</v>
      </c>
      <c r="BN2251" s="14">
        <f t="shared" si="2743"/>
        <v>0.31664523517281234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1.6571428571428599</v>
      </c>
      <c r="F2252" s="10">
        <f>VLOOKUP(B2252,home!$B$2:$E$405,3,FALSE)</f>
        <v>0.75</v>
      </c>
      <c r="G2252" s="10">
        <f>VLOOKUP(C2252,away!$B$2:$E$405,4,FALSE)</f>
        <v>1.21</v>
      </c>
      <c r="H2252" s="10">
        <f>VLOOKUP(A2252,away!$A$2:$E$405,3,FALSE)</f>
        <v>1.3785714285714299</v>
      </c>
      <c r="I2252" s="10">
        <f>VLOOKUP(C2252,away!$B$2:$E$405,3,FALSE)</f>
        <v>0.86</v>
      </c>
      <c r="J2252" s="10">
        <f>VLOOKUP(B2252,home!$B$2:$E$405,4,FALSE)</f>
        <v>1</v>
      </c>
      <c r="K2252" s="12">
        <f t="shared" si="2688"/>
        <v>1.5038571428571452</v>
      </c>
      <c r="L2252" s="12">
        <f t="shared" si="2689"/>
        <v>1.1855714285714296</v>
      </c>
      <c r="M2252" s="13">
        <f t="shared" si="2690"/>
        <v>6.7919739564687248E-2</v>
      </c>
      <c r="N2252" s="13">
        <f t="shared" si="2691"/>
        <v>0.10214158548535197</v>
      </c>
      <c r="O2252" s="13">
        <f t="shared" si="2692"/>
        <v>8.0523702663905711E-2</v>
      </c>
      <c r="P2252" s="13">
        <f t="shared" si="2693"/>
        <v>0.12109614542041955</v>
      </c>
      <c r="Q2252" s="13">
        <f t="shared" si="2694"/>
        <v>7.6803176457450148E-2</v>
      </c>
      <c r="R2252" s="13">
        <f t="shared" si="2695"/>
        <v>4.7733300600553884E-2</v>
      </c>
      <c r="S2252" s="13">
        <f t="shared" si="2696"/>
        <v>5.3976489492119743E-2</v>
      </c>
      <c r="T2252" s="13">
        <f t="shared" si="2697"/>
        <v>9.105565163148277E-2</v>
      </c>
      <c r="U2252" s="13">
        <f t="shared" si="2698"/>
        <v>7.1784065060290211E-2</v>
      </c>
      <c r="V2252" s="13">
        <f t="shared" si="2699"/>
        <v>1.0692922857207585E-2</v>
      </c>
      <c r="W2252" s="13">
        <f t="shared" si="2700"/>
        <v>3.85003351698847E-2</v>
      </c>
      <c r="X2252" s="13">
        <f t="shared" si="2701"/>
        <v>4.5644897367839062E-2</v>
      </c>
      <c r="Y2252" s="13">
        <f t="shared" si="2702"/>
        <v>2.7057643089692628E-2</v>
      </c>
      <c r="Z2252" s="13">
        <f t="shared" si="2703"/>
        <v>1.8863745794476045E-2</v>
      </c>
      <c r="AA2252" s="13">
        <f t="shared" si="2704"/>
        <v>2.8368378854064232E-2</v>
      </c>
      <c r="AB2252" s="13">
        <f t="shared" si="2705"/>
        <v>2.1330994585481048E-2</v>
      </c>
      <c r="AC2252" s="13">
        <f t="shared" si="2706"/>
        <v>1.1915458502793708E-3</v>
      </c>
      <c r="AD2252" s="13">
        <f t="shared" si="2707"/>
        <v>1.4474751011906331E-2</v>
      </c>
      <c r="AE2252" s="13">
        <f t="shared" si="2708"/>
        <v>1.7160851235401536E-2</v>
      </c>
      <c r="AF2252" s="13">
        <f t="shared" si="2709"/>
        <v>1.0172707457328393E-2</v>
      </c>
      <c r="AG2252" s="13">
        <f t="shared" si="2710"/>
        <v>4.0201571042080188E-3</v>
      </c>
      <c r="AH2252" s="13">
        <f t="shared" si="2711"/>
        <v>5.5910795124413165E-3</v>
      </c>
      <c r="AI2252" s="13">
        <f t="shared" si="2712"/>
        <v>8.4081848610671178E-3</v>
      </c>
      <c r="AJ2252" s="13">
        <f t="shared" si="2713"/>
        <v>6.3223544308895503E-3</v>
      </c>
      <c r="AK2252" s="13">
        <f t="shared" si="2714"/>
        <v>3.1693059568559229E-3</v>
      </c>
      <c r="AL2252" s="13">
        <f t="shared" si="2715"/>
        <v>8.4977716631615455E-5</v>
      </c>
      <c r="AM2252" s="13">
        <f t="shared" si="2716"/>
        <v>4.353591540066799E-3</v>
      </c>
      <c r="AN2252" s="13">
        <f t="shared" si="2717"/>
        <v>5.1614937415734845E-3</v>
      </c>
      <c r="AO2252" s="13">
        <f t="shared" si="2718"/>
        <v>3.0596597543798855E-3</v>
      </c>
      <c r="AP2252" s="13">
        <f t="shared" si="2719"/>
        <v>1.2091483953142234E-3</v>
      </c>
      <c r="AQ2252" s="13">
        <f t="shared" si="2720"/>
        <v>3.5838294759688391E-4</v>
      </c>
      <c r="AR2252" s="13">
        <f t="shared" si="2721"/>
        <v>1.3257248249642999E-3</v>
      </c>
      <c r="AS2252" s="13">
        <f t="shared" si="2722"/>
        <v>1.9937007474856014E-3</v>
      </c>
      <c r="AT2252" s="13">
        <f t="shared" si="2723"/>
        <v>1.4991205549129258E-3</v>
      </c>
      <c r="AU2252" s="13">
        <f t="shared" si="2724"/>
        <v>7.5148771816992328E-4</v>
      </c>
      <c r="AV2252" s="13">
        <f t="shared" si="2725"/>
        <v>2.8253254318481435E-4</v>
      </c>
      <c r="AW2252" s="13">
        <f t="shared" si="2726"/>
        <v>4.2085923754645576E-6</v>
      </c>
      <c r="AX2252" s="13">
        <f t="shared" si="2727"/>
        <v>1.0911966224353181E-3</v>
      </c>
      <c r="AY2252" s="13">
        <f t="shared" si="2728"/>
        <v>1.2936915385129589E-3</v>
      </c>
      <c r="AZ2252" s="13">
        <f t="shared" si="2729"/>
        <v>7.6688186272278987E-4</v>
      </c>
      <c r="BA2252" s="13">
        <f t="shared" si="2730"/>
        <v>3.0306440851125892E-4</v>
      </c>
      <c r="BB2252" s="13">
        <f t="shared" si="2731"/>
        <v>8.982612593696217E-5</v>
      </c>
      <c r="BC2252" s="13">
        <f t="shared" si="2732"/>
        <v>2.1299057690024264E-5</v>
      </c>
      <c r="BD2252" s="13">
        <f t="shared" si="2733"/>
        <v>2.6195691243758879E-4</v>
      </c>
      <c r="BE2252" s="13">
        <f t="shared" si="2734"/>
        <v>3.9394577389007164E-4</v>
      </c>
      <c r="BF2252" s="13">
        <f t="shared" si="2735"/>
        <v>2.9621908298148509E-4</v>
      </c>
      <c r="BG2252" s="13">
        <f t="shared" si="2736"/>
        <v>1.4849039459743322E-4</v>
      </c>
      <c r="BH2252" s="13">
        <f t="shared" si="2737"/>
        <v>5.5827085140256545E-5</v>
      </c>
      <c r="BI2252" s="13">
        <f t="shared" si="2738"/>
        <v>1.6791192150613735E-5</v>
      </c>
      <c r="BJ2252" s="14">
        <f t="shared" si="2739"/>
        <v>0.44473999200528608</v>
      </c>
      <c r="BK2252" s="14">
        <f t="shared" si="2740"/>
        <v>0.25625551243985806</v>
      </c>
      <c r="BL2252" s="14">
        <f t="shared" si="2741"/>
        <v>0.28025716335546397</v>
      </c>
      <c r="BM2252" s="14">
        <f t="shared" si="2742"/>
        <v>0.50260928045657827</v>
      </c>
      <c r="BN2252" s="14">
        <f t="shared" si="2743"/>
        <v>0.49621765019236858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1.6571428571428599</v>
      </c>
      <c r="F2253" s="10">
        <f>VLOOKUP(B2253,home!$B$2:$E$405,3,FALSE)</f>
        <v>0.83</v>
      </c>
      <c r="G2253" s="10">
        <f>VLOOKUP(C2253,away!$B$2:$E$405,4,FALSE)</f>
        <v>0.95</v>
      </c>
      <c r="H2253" s="10">
        <f>VLOOKUP(A2253,away!$A$2:$E$405,3,FALSE)</f>
        <v>1.3785714285714299</v>
      </c>
      <c r="I2253" s="10">
        <f>VLOOKUP(C2253,away!$B$2:$E$405,3,FALSE)</f>
        <v>1.21</v>
      </c>
      <c r="J2253" s="10">
        <f>VLOOKUP(B2253,home!$B$2:$E$405,4,FALSE)</f>
        <v>1.27</v>
      </c>
      <c r="K2253" s="12">
        <f t="shared" si="2688"/>
        <v>1.306657142857145</v>
      </c>
      <c r="L2253" s="12">
        <f t="shared" si="2689"/>
        <v>2.1184507142857165</v>
      </c>
      <c r="M2253" s="13">
        <f t="shared" si="2690"/>
        <v>3.2545770505972495E-2</v>
      </c>
      <c r="N2253" s="13">
        <f t="shared" si="2691"/>
        <v>4.252616350141835E-2</v>
      </c>
      <c r="O2253" s="13">
        <f t="shared" si="2692"/>
        <v>6.8946610775356423E-2</v>
      </c>
      <c r="P2253" s="13">
        <f t="shared" si="2693"/>
        <v>9.0089581445410863E-2</v>
      </c>
      <c r="Q2253" s="13">
        <f t="shared" si="2694"/>
        <v>2.7783557648719551E-2</v>
      </c>
      <c r="R2253" s="13">
        <f t="shared" si="2695"/>
        <v>7.3029998422316555E-2</v>
      </c>
      <c r="S2253" s="13">
        <f t="shared" si="2696"/>
        <v>6.2343989394258809E-2</v>
      </c>
      <c r="T2253" s="13">
        <f t="shared" si="2697"/>
        <v>5.8858097546328314E-2</v>
      </c>
      <c r="U2253" s="13">
        <f t="shared" si="2698"/>
        <v>9.542516908136596E-2</v>
      </c>
      <c r="V2253" s="13">
        <f t="shared" si="2699"/>
        <v>1.917485512743836E-2</v>
      </c>
      <c r="W2253" s="13">
        <f t="shared" si="2700"/>
        <v>1.2101194685227554E-2</v>
      </c>
      <c r="X2253" s="13">
        <f t="shared" si="2701"/>
        <v>2.5635784524630827E-2</v>
      </c>
      <c r="Y2253" s="13">
        <f t="shared" si="2702"/>
        <v>2.7154073018739448E-2</v>
      </c>
      <c r="Z2253" s="13">
        <f t="shared" si="2703"/>
        <v>5.1570150774013751E-2</v>
      </c>
      <c r="AA2253" s="13">
        <f t="shared" si="2704"/>
        <v>6.7384505867084984E-2</v>
      </c>
      <c r="AB2253" s="13">
        <f t="shared" si="2705"/>
        <v>4.4024222954562896E-2</v>
      </c>
      <c r="AC2253" s="13">
        <f t="shared" si="2706"/>
        <v>3.3173563066941124E-3</v>
      </c>
      <c r="AD2253" s="13">
        <f t="shared" si="2707"/>
        <v>3.9530281181393758E-3</v>
      </c>
      <c r="AE2253" s="13">
        <f t="shared" si="2708"/>
        <v>8.3742952404638818E-3</v>
      </c>
      <c r="AF2253" s="13">
        <f t="shared" si="2709"/>
        <v>8.8702658669000956E-3</v>
      </c>
      <c r="AG2253" s="13">
        <f t="shared" si="2710"/>
        <v>6.2637403538795718E-3</v>
      </c>
      <c r="AH2253" s="13">
        <f t="shared" si="2711"/>
        <v>2.7312205685757891E-2</v>
      </c>
      <c r="AI2253" s="13">
        <f t="shared" si="2712"/>
        <v>3.5687688646479067E-2</v>
      </c>
      <c r="AJ2253" s="13">
        <f t="shared" si="2713"/>
        <v>2.3315786640991858E-2</v>
      </c>
      <c r="AK2253" s="13">
        <f t="shared" si="2714"/>
        <v>1.0155246385261735E-2</v>
      </c>
      <c r="AL2253" s="13">
        <f t="shared" si="2715"/>
        <v>3.6730946790216256E-4</v>
      </c>
      <c r="AM2253" s="13">
        <f t="shared" si="2716"/>
        <v>1.0330504852963903E-3</v>
      </c>
      <c r="AN2253" s="13">
        <f t="shared" si="2717"/>
        <v>2.1884665384693442E-3</v>
      </c>
      <c r="AO2253" s="13">
        <f t="shared" si="2718"/>
        <v>2.3180792508053858E-3</v>
      </c>
      <c r="AP2253" s="13">
        <f t="shared" si="2719"/>
        <v>1.636912214879856E-3</v>
      </c>
      <c r="AQ2253" s="13">
        <f t="shared" si="2720"/>
        <v>8.6692946270881159E-4</v>
      </c>
      <c r="AR2253" s="13">
        <f t="shared" si="2721"/>
        <v>1.1571912328742433E-2</v>
      </c>
      <c r="AS2253" s="13">
        <f t="shared" si="2722"/>
        <v>1.5120521900867956E-2</v>
      </c>
      <c r="AT2253" s="13">
        <f t="shared" si="2723"/>
        <v>9.8786689727485052E-3</v>
      </c>
      <c r="AU2253" s="13">
        <f t="shared" si="2724"/>
        <v>4.3026777917210294E-3</v>
      </c>
      <c r="AV2253" s="13">
        <f t="shared" si="2725"/>
        <v>1.4055311674912726E-3</v>
      </c>
      <c r="AW2253" s="13">
        <f t="shared" si="2726"/>
        <v>2.824292246290314E-5</v>
      </c>
      <c r="AX2253" s="13">
        <f t="shared" si="2727"/>
        <v>2.2497379925742779E-4</v>
      </c>
      <c r="AY2253" s="13">
        <f t="shared" si="2728"/>
        <v>4.7659590573246929E-4</v>
      </c>
      <c r="AZ2253" s="13">
        <f t="shared" si="2729"/>
        <v>5.0482246846229883E-4</v>
      </c>
      <c r="BA2253" s="13">
        <f t="shared" si="2730"/>
        <v>3.5648050630047849E-4</v>
      </c>
      <c r="BB2253" s="13">
        <f t="shared" si="2731"/>
        <v>1.8879659580029568E-4</v>
      </c>
      <c r="BC2253" s="13">
        <f t="shared" si="2732"/>
        <v>7.9991256645569556E-5</v>
      </c>
      <c r="BD2253" s="13">
        <f t="shared" si="2733"/>
        <v>4.0857543230793476E-3</v>
      </c>
      <c r="BE2253" s="13">
        <f t="shared" si="2734"/>
        <v>5.338680070211088E-3</v>
      </c>
      <c r="BF2253" s="13">
        <f t="shared" si="2735"/>
        <v>3.4879122235852013E-3</v>
      </c>
      <c r="BG2253" s="13">
        <f t="shared" si="2736"/>
        <v>1.51916847353545E-3</v>
      </c>
      <c r="BH2253" s="13">
        <f t="shared" si="2737"/>
        <v>4.9625808428712043E-4</v>
      </c>
      <c r="BI2253" s="13">
        <f t="shared" si="2738"/>
        <v>1.2968783410687373E-4</v>
      </c>
      <c r="BJ2253" s="14">
        <f t="shared" si="2739"/>
        <v>0.23139529898880529</v>
      </c>
      <c r="BK2253" s="14">
        <f t="shared" si="2740"/>
        <v>0.20831545815340927</v>
      </c>
      <c r="BL2253" s="14">
        <f t="shared" si="2741"/>
        <v>0.50261820762955367</v>
      </c>
      <c r="BM2253" s="14">
        <f t="shared" si="2742"/>
        <v>0.65852908026331836</v>
      </c>
      <c r="BN2253" s="14">
        <f t="shared" si="2743"/>
        <v>0.33492168229919422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1.6571428571428599</v>
      </c>
      <c r="F2254" s="10">
        <f>VLOOKUP(B2254,home!$B$2:$E$405,3,FALSE)</f>
        <v>0.83</v>
      </c>
      <c r="G2254" s="10">
        <f>VLOOKUP(C2254,away!$B$2:$E$405,4,FALSE)</f>
        <v>0.68</v>
      </c>
      <c r="H2254" s="10">
        <f>VLOOKUP(A2254,away!$A$2:$E$405,3,FALSE)</f>
        <v>1.3785714285714299</v>
      </c>
      <c r="I2254" s="10">
        <f>VLOOKUP(C2254,away!$B$2:$E$405,3,FALSE)</f>
        <v>1.21</v>
      </c>
      <c r="J2254" s="10">
        <f>VLOOKUP(B2254,home!$B$2:$E$405,4,FALSE)</f>
        <v>1.72</v>
      </c>
      <c r="K2254" s="12">
        <f t="shared" si="2688"/>
        <v>0.93529142857143011</v>
      </c>
      <c r="L2254" s="12">
        <f t="shared" si="2689"/>
        <v>2.8690828571428599</v>
      </c>
      <c r="M2254" s="13">
        <f t="shared" si="2690"/>
        <v>2.2273129422063696E-2</v>
      </c>
      <c r="N2254" s="13">
        <f t="shared" si="2691"/>
        <v>2.0831867035918303E-2</v>
      </c>
      <c r="O2254" s="13">
        <f t="shared" si="2692"/>
        <v>6.390345379976721E-2</v>
      </c>
      <c r="P2254" s="13">
        <f t="shared" si="2693"/>
        <v>5.9768352595032652E-2</v>
      </c>
      <c r="Q2254" s="13">
        <f t="shared" si="2694"/>
        <v>9.7419333399170558E-3</v>
      </c>
      <c r="R2254" s="13">
        <f t="shared" si="2695"/>
        <v>9.1672151904566443E-2</v>
      </c>
      <c r="S2254" s="13">
        <f t="shared" si="2696"/>
        <v>4.0096026744062742E-2</v>
      </c>
      <c r="T2254" s="13">
        <f t="shared" si="2697"/>
        <v>2.7950413940984509E-2</v>
      </c>
      <c r="U2254" s="13">
        <f t="shared" si="2698"/>
        <v>8.5740177915039087E-2</v>
      </c>
      <c r="V2254" s="13">
        <f t="shared" si="2699"/>
        <v>1.1954980564184321E-2</v>
      </c>
      <c r="W2254" s="13">
        <f t="shared" si="2700"/>
        <v>3.0371822501795557E-3</v>
      </c>
      <c r="X2254" s="13">
        <f t="shared" si="2701"/>
        <v>8.7139275280087407E-3</v>
      </c>
      <c r="Y2254" s="13">
        <f t="shared" si="2702"/>
        <v>1.2500490044497572E-2</v>
      </c>
      <c r="Z2254" s="13">
        <f t="shared" si="2703"/>
        <v>8.7671666502262588E-2</v>
      </c>
      <c r="AA2254" s="13">
        <f t="shared" si="2704"/>
        <v>8.1998558208139158E-2</v>
      </c>
      <c r="AB2254" s="13">
        <f t="shared" si="2705"/>
        <v>3.8346274323644014E-2</v>
      </c>
      <c r="AC2254" s="13">
        <f t="shared" si="2706"/>
        <v>2.0050210504970623E-3</v>
      </c>
      <c r="AD2254" s="13">
        <f t="shared" si="2707"/>
        <v>7.101626314005567E-4</v>
      </c>
      <c r="AE2254" s="13">
        <f t="shared" si="2708"/>
        <v>2.0375154315348011E-3</v>
      </c>
      <c r="AF2254" s="13">
        <f t="shared" si="2709"/>
        <v>2.922900297890268E-3</v>
      </c>
      <c r="AG2254" s="13">
        <f t="shared" si="2710"/>
        <v>2.7953477126049084E-3</v>
      </c>
      <c r="AH2254" s="13">
        <f t="shared" si="2711"/>
        <v>6.2884318854696877E-2</v>
      </c>
      <c r="AI2254" s="13">
        <f t="shared" si="2712"/>
        <v>5.8815164416350749E-2</v>
      </c>
      <c r="AJ2254" s="13">
        <f t="shared" si="2713"/>
        <v>2.7504659574316113E-2</v>
      </c>
      <c r="AK2254" s="13">
        <f t="shared" si="2714"/>
        <v>8.5749574485443278E-3</v>
      </c>
      <c r="AL2254" s="13">
        <f t="shared" si="2715"/>
        <v>2.1521323355282315E-4</v>
      </c>
      <c r="AM2254" s="13">
        <f t="shared" si="2716"/>
        <v>1.3284180440813458E-4</v>
      </c>
      <c r="AN2254" s="13">
        <f t="shared" si="2717"/>
        <v>3.8113414373930376E-4</v>
      </c>
      <c r="AO2254" s="13">
        <f t="shared" si="2718"/>
        <v>5.4675271903712971E-4</v>
      </c>
      <c r="AP2254" s="13">
        <f t="shared" si="2719"/>
        <v>5.228929510952251E-4</v>
      </c>
      <c r="AQ2254" s="13">
        <f t="shared" si="2720"/>
        <v>3.7505580052703751E-4</v>
      </c>
      <c r="AR2254" s="13">
        <f t="shared" si="2721"/>
        <v>3.6084064241823276E-2</v>
      </c>
      <c r="AS2254" s="13">
        <f t="shared" si="2722"/>
        <v>3.3749115993398145E-2</v>
      </c>
      <c r="AT2254" s="13">
        <f t="shared" si="2723"/>
        <v>1.5782629455244123E-2</v>
      </c>
      <c r="AU2254" s="13">
        <f t="shared" si="2724"/>
        <v>4.9204526832696037E-3</v>
      </c>
      <c r="AV2254" s="13">
        <f t="shared" si="2725"/>
        <v>1.1505143048383382E-3</v>
      </c>
      <c r="AW2254" s="13">
        <f t="shared" si="2726"/>
        <v>1.6041926302961172E-5</v>
      </c>
      <c r="AX2254" s="13">
        <f t="shared" si="2727"/>
        <v>2.0707633503148438E-5</v>
      </c>
      <c r="AY2254" s="13">
        <f t="shared" si="2728"/>
        <v>5.9411916295880335E-5</v>
      </c>
      <c r="AZ2254" s="13">
        <f t="shared" si="2729"/>
        <v>8.5228855277258417E-5</v>
      </c>
      <c r="BA2254" s="13">
        <f t="shared" si="2730"/>
        <v>8.1509549203297296E-5</v>
      </c>
      <c r="BB2254" s="13">
        <f t="shared" si="2731"/>
        <v>5.8464412578155676E-5</v>
      </c>
      <c r="BC2254" s="13">
        <f t="shared" si="2732"/>
        <v>3.3547848776182777E-5</v>
      </c>
      <c r="BD2254" s="13">
        <f t="shared" si="2733"/>
        <v>1.7254695022042795E-2</v>
      </c>
      <c r="BE2254" s="13">
        <f t="shared" si="2734"/>
        <v>1.6138168356730747E-2</v>
      </c>
      <c r="BF2254" s="13">
        <f t="shared" si="2735"/>
        <v>7.5469452684464745E-3</v>
      </c>
      <c r="BG2254" s="13">
        <f t="shared" si="2736"/>
        <v>2.3528644071585665E-3</v>
      </c>
      <c r="BH2254" s="13">
        <f t="shared" si="2737"/>
        <v>5.501534781515515E-4</v>
      </c>
      <c r="BI2254" s="13">
        <f t="shared" si="2738"/>
        <v>1.0291076650278118E-4</v>
      </c>
      <c r="BJ2254" s="14">
        <f t="shared" si="2739"/>
        <v>9.3539287847377042E-2</v>
      </c>
      <c r="BK2254" s="14">
        <f t="shared" si="2740"/>
        <v>0.13637213552568919</v>
      </c>
      <c r="BL2254" s="14">
        <f t="shared" si="2741"/>
        <v>0.65507223042267038</v>
      </c>
      <c r="BM2254" s="14">
        <f t="shared" si="2742"/>
        <v>0.70442106221074086</v>
      </c>
      <c r="BN2254" s="14">
        <f t="shared" si="2743"/>
        <v>0.26819088809726538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1.6571428571428599</v>
      </c>
      <c r="F2255" s="10">
        <f>VLOOKUP(B2255,home!$B$2:$E$405,3,FALSE)</f>
        <v>1.55</v>
      </c>
      <c r="G2255" s="10">
        <f>VLOOKUP(C2255,away!$B$2:$E$405,4,FALSE)</f>
        <v>0.75</v>
      </c>
      <c r="H2255" s="10">
        <f>VLOOKUP(A2255,away!$A$2:$E$405,3,FALSE)</f>
        <v>1.3785714285714299</v>
      </c>
      <c r="I2255" s="10">
        <f>VLOOKUP(C2255,away!$B$2:$E$405,3,FALSE)</f>
        <v>0.53</v>
      </c>
      <c r="J2255" s="10">
        <f>VLOOKUP(B2255,home!$B$2:$E$405,4,FALSE)</f>
        <v>0.83</v>
      </c>
      <c r="K2255" s="12">
        <f t="shared" si="2688"/>
        <v>1.9264285714285747</v>
      </c>
      <c r="L2255" s="12">
        <f t="shared" si="2689"/>
        <v>0.60643357142857202</v>
      </c>
      <c r="M2255" s="13">
        <f t="shared" si="2690"/>
        <v>7.9431350756757502E-2</v>
      </c>
      <c r="N2255" s="13">
        <f t="shared" si="2691"/>
        <v>0.15301882356498236</v>
      </c>
      <c r="O2255" s="13">
        <f t="shared" si="2692"/>
        <v>4.8169837722816064E-2</v>
      </c>
      <c r="P2255" s="13">
        <f t="shared" si="2693"/>
        <v>9.2795751670310789E-2</v>
      </c>
      <c r="Q2255" s="13">
        <f t="shared" si="2694"/>
        <v>0.1473899168409851</v>
      </c>
      <c r="R2255" s="13">
        <f t="shared" si="2695"/>
        <v>1.4605903362691047E-2</v>
      </c>
      <c r="S2255" s="13">
        <f t="shared" si="2696"/>
        <v>2.7102181462416521E-2</v>
      </c>
      <c r="T2255" s="13">
        <f t="shared" si="2697"/>
        <v>8.9382193662438825E-2</v>
      </c>
      <c r="U2255" s="13">
        <f t="shared" si="2698"/>
        <v>2.813722954941272E-2</v>
      </c>
      <c r="V2255" s="13">
        <f t="shared" si="2699"/>
        <v>3.5180166084011698E-3</v>
      </c>
      <c r="W2255" s="13">
        <f t="shared" si="2700"/>
        <v>9.464538231431846E-2</v>
      </c>
      <c r="X2255" s="13">
        <f t="shared" si="2701"/>
        <v>5.7396137216094753E-2</v>
      </c>
      <c r="Y2255" s="13">
        <f t="shared" si="2702"/>
        <v>1.7403472239080356E-2</v>
      </c>
      <c r="Z2255" s="13">
        <f t="shared" si="2703"/>
        <v>2.9525033800591074E-3</v>
      </c>
      <c r="AA2255" s="13">
        <f t="shared" si="2704"/>
        <v>5.6877868685853037E-3</v>
      </c>
      <c r="AB2255" s="13">
        <f t="shared" si="2705"/>
        <v>5.4785575659194981E-3</v>
      </c>
      <c r="AC2255" s="13">
        <f t="shared" si="2706"/>
        <v>2.568703922121166E-4</v>
      </c>
      <c r="AD2255" s="13">
        <f t="shared" si="2707"/>
        <v>4.5581892161020966E-2</v>
      </c>
      <c r="AE2255" s="13">
        <f t="shared" si="2708"/>
        <v>2.7642389655679979E-2</v>
      </c>
      <c r="AF2255" s="13">
        <f t="shared" si="2709"/>
        <v>8.3816365408571104E-3</v>
      </c>
      <c r="AG2255" s="13">
        <f t="shared" si="2710"/>
        <v>1.694301927296067E-3</v>
      </c>
      <c r="AH2255" s="13">
        <f t="shared" si="2711"/>
        <v>4.4762429235604371E-4</v>
      </c>
      <c r="AI2255" s="13">
        <f t="shared" si="2712"/>
        <v>8.6231622606017971E-4</v>
      </c>
      <c r="AJ2255" s="13">
        <f t="shared" si="2713"/>
        <v>8.3059530774439621E-4</v>
      </c>
      <c r="AK2255" s="13">
        <f t="shared" si="2714"/>
        <v>5.3336084404443827E-4</v>
      </c>
      <c r="AL2255" s="13">
        <f t="shared" si="2715"/>
        <v>1.2003563278265441E-5</v>
      </c>
      <c r="AM2255" s="13">
        <f t="shared" si="2716"/>
        <v>1.7562051879753383E-2</v>
      </c>
      <c r="AN2255" s="13">
        <f t="shared" si="2717"/>
        <v>1.0650217843052711E-2</v>
      </c>
      <c r="AO2255" s="13">
        <f t="shared" si="2718"/>
        <v>3.2293248215273787E-3</v>
      </c>
      <c r="AP2255" s="13">
        <f t="shared" si="2719"/>
        <v>6.5279032827392821E-4</v>
      </c>
      <c r="AQ2255" s="13">
        <f t="shared" si="2720"/>
        <v>9.8968492542297033E-5</v>
      </c>
      <c r="AR2255" s="13">
        <f t="shared" si="2721"/>
        <v>5.4290879654332581E-5</v>
      </c>
      <c r="AS2255" s="13">
        <f t="shared" si="2722"/>
        <v>1.0458750173409655E-4</v>
      </c>
      <c r="AT2255" s="13">
        <f t="shared" si="2723"/>
        <v>1.0074017577744963E-4</v>
      </c>
      <c r="AU2255" s="13">
        <f t="shared" si="2724"/>
        <v>6.4689584302805281E-5</v>
      </c>
      <c r="AV2255" s="13">
        <f t="shared" si="2725"/>
        <v>3.1154965868690394E-5</v>
      </c>
      <c r="AW2255" s="13">
        <f t="shared" si="2726"/>
        <v>3.8953261964809158E-7</v>
      </c>
      <c r="AX2255" s="13">
        <f t="shared" si="2727"/>
        <v>5.6386730856779754E-3</v>
      </c>
      <c r="AY2255" s="13">
        <f t="shared" si="2728"/>
        <v>3.4194806574658612E-3</v>
      </c>
      <c r="AZ2255" s="13">
        <f t="shared" si="2729"/>
        <v>1.0368439337689716E-3</v>
      </c>
      <c r="BA2255" s="13">
        <f t="shared" si="2730"/>
        <v>2.0959232325652247E-4</v>
      </c>
      <c r="BB2255" s="13">
        <f t="shared" si="2731"/>
        <v>3.1775955284116161E-5</v>
      </c>
      <c r="BC2255" s="13">
        <f t="shared" si="2732"/>
        <v>3.8540012097002348E-6</v>
      </c>
      <c r="BD2255" s="13">
        <f t="shared" si="2733"/>
        <v>5.4873020074626157E-6</v>
      </c>
      <c r="BE2255" s="13">
        <f t="shared" si="2734"/>
        <v>1.0570895367233354E-5</v>
      </c>
      <c r="BF2255" s="13">
        <f t="shared" si="2735"/>
        <v>1.0182037430510146E-5</v>
      </c>
      <c r="BG2255" s="13">
        <f t="shared" si="2736"/>
        <v>6.538322607163314E-6</v>
      </c>
      <c r="BH2255" s="13">
        <f t="shared" si="2737"/>
        <v>3.1489028699141952E-6</v>
      </c>
      <c r="BI2255" s="13">
        <f t="shared" si="2738"/>
        <v>1.2132272914512277E-6</v>
      </c>
      <c r="BJ2255" s="14">
        <f t="shared" si="2739"/>
        <v>0.68506971944456696</v>
      </c>
      <c r="BK2255" s="14">
        <f t="shared" si="2740"/>
        <v>0.20653565511084224</v>
      </c>
      <c r="BL2255" s="14">
        <f t="shared" si="2741"/>
        <v>0.10514581553454085</v>
      </c>
      <c r="BM2255" s="14">
        <f t="shared" si="2742"/>
        <v>0.46087301842661976</v>
      </c>
      <c r="BN2255" s="14">
        <f t="shared" si="2743"/>
        <v>0.53541158391854293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1.36879432624113</v>
      </c>
      <c r="F2256" s="10">
        <f>VLOOKUP(B2256,home!$B$2:$E$405,3,FALSE)</f>
        <v>0.94</v>
      </c>
      <c r="G2256" s="10">
        <f>VLOOKUP(C2256,away!$B$2:$E$405,4,FALSE)</f>
        <v>1.36</v>
      </c>
      <c r="H2256" s="10">
        <f>VLOOKUP(A2256,away!$A$2:$E$405,3,FALSE)</f>
        <v>1.1489361702127701</v>
      </c>
      <c r="I2256" s="10">
        <f>VLOOKUP(C2256,away!$B$2:$E$405,3,FALSE)</f>
        <v>1.25</v>
      </c>
      <c r="J2256" s="10">
        <f>VLOOKUP(B2256,home!$B$2:$E$405,4,FALSE)</f>
        <v>0.62</v>
      </c>
      <c r="K2256" s="12">
        <f t="shared" si="2688"/>
        <v>1.7498666666666607</v>
      </c>
      <c r="L2256" s="12">
        <f t="shared" si="2689"/>
        <v>0.89042553191489682</v>
      </c>
      <c r="M2256" s="13">
        <f t="shared" si="2690"/>
        <v>7.1340420940759847E-2</v>
      </c>
      <c r="N2256" s="13">
        <f t="shared" si="2691"/>
        <v>0.12483622459020383</v>
      </c>
      <c r="O2256" s="13">
        <f t="shared" si="2692"/>
        <v>6.3523332263208721E-2</v>
      </c>
      <c r="P2256" s="13">
        <f t="shared" si="2693"/>
        <v>0.11115736168297975</v>
      </c>
      <c r="Q2256" s="13">
        <f t="shared" si="2694"/>
        <v>0.10922337410145533</v>
      </c>
      <c r="R2256" s="13">
        <f t="shared" si="2695"/>
        <v>2.8281398459737175E-2</v>
      </c>
      <c r="S2256" s="13">
        <f t="shared" si="2696"/>
        <v>4.3299292649888528E-2</v>
      </c>
      <c r="T2256" s="13">
        <f t="shared" si="2697"/>
        <v>9.7255280981828118E-2</v>
      </c>
      <c r="U2256" s="13">
        <f t="shared" si="2698"/>
        <v>4.948867645141191E-2</v>
      </c>
      <c r="V2256" s="13">
        <f t="shared" si="2699"/>
        <v>7.4961946463196804E-3</v>
      </c>
      <c r="W2256" s="13">
        <f t="shared" si="2700"/>
        <v>6.3708780520333103E-2</v>
      </c>
      <c r="X2256" s="13">
        <f t="shared" si="2701"/>
        <v>5.6727924782467014E-2</v>
      </c>
      <c r="Y2256" s="13">
        <f t="shared" si="2702"/>
        <v>2.5255996299428225E-2</v>
      </c>
      <c r="Z2256" s="13">
        <f t="shared" si="2703"/>
        <v>8.3941597556028719E-3</v>
      </c>
      <c r="AA2256" s="13">
        <f t="shared" si="2704"/>
        <v>1.4688660351004225E-2</v>
      </c>
      <c r="AB2256" s="13">
        <f t="shared" si="2705"/>
        <v>1.2851598563105257E-2</v>
      </c>
      <c r="AC2256" s="13">
        <f t="shared" si="2706"/>
        <v>7.3000096628153121E-4</v>
      </c>
      <c r="AD2256" s="13">
        <f t="shared" si="2707"/>
        <v>2.7870467851628306E-2</v>
      </c>
      <c r="AE2256" s="13">
        <f t="shared" si="2708"/>
        <v>2.4816576161503161E-2</v>
      </c>
      <c r="AF2256" s="13">
        <f t="shared" si="2709"/>
        <v>1.10486565144565E-2</v>
      </c>
      <c r="AG2256" s="13">
        <f t="shared" si="2710"/>
        <v>3.2793352846099727E-3</v>
      </c>
      <c r="AH2256" s="13">
        <f t="shared" si="2711"/>
        <v>1.8685935413403272E-3</v>
      </c>
      <c r="AI2256" s="13">
        <f t="shared" si="2712"/>
        <v>3.2697895515400479E-3</v>
      </c>
      <c r="AJ2256" s="13">
        <f t="shared" si="2713"/>
        <v>2.8608478716274305E-3</v>
      </c>
      <c r="AK2256" s="13">
        <f t="shared" si="2714"/>
        <v>1.6687007763217009E-3</v>
      </c>
      <c r="AL2256" s="13">
        <f t="shared" si="2715"/>
        <v>4.5497338180980244E-5</v>
      </c>
      <c r="AM2256" s="13">
        <f t="shared" si="2716"/>
        <v>9.7539205355938238E-3</v>
      </c>
      <c r="AN2256" s="13">
        <f t="shared" si="2717"/>
        <v>8.6851398811617648E-3</v>
      </c>
      <c r="AO2256" s="13">
        <f t="shared" si="2718"/>
        <v>3.8667351492193743E-3</v>
      </c>
      <c r="AP2256" s="13">
        <f t="shared" si="2719"/>
        <v>1.147679900672563E-3</v>
      </c>
      <c r="AQ2256" s="13">
        <f t="shared" si="2720"/>
        <v>2.5548087150610073E-4</v>
      </c>
      <c r="AR2256" s="13">
        <f t="shared" si="2721"/>
        <v>3.3276867959614037E-4</v>
      </c>
      <c r="AS2256" s="13">
        <f t="shared" si="2722"/>
        <v>5.8230082013596403E-4</v>
      </c>
      <c r="AT2256" s="13">
        <f t="shared" si="2723"/>
        <v>5.0947439756429127E-4</v>
      </c>
      <c r="AU2256" s="13">
        <f t="shared" si="2724"/>
        <v>2.9717075527261043E-4</v>
      </c>
      <c r="AV2256" s="13">
        <f t="shared" si="2725"/>
        <v>1.3000229973992425E-4</v>
      </c>
      <c r="AW2256" s="13">
        <f t="shared" si="2726"/>
        <v>1.969182878181141E-6</v>
      </c>
      <c r="AX2256" s="13">
        <f t="shared" si="2727"/>
        <v>2.8446767357585096E-3</v>
      </c>
      <c r="AY2256" s="13">
        <f t="shared" si="2728"/>
        <v>2.5329727955637031E-3</v>
      </c>
      <c r="AZ2256" s="13">
        <f t="shared" si="2729"/>
        <v>1.1277118244078868E-3</v>
      </c>
      <c r="BA2256" s="13">
        <f t="shared" si="2730"/>
        <v>3.3471446703170374E-4</v>
      </c>
      <c r="BB2256" s="13">
        <f t="shared" si="2731"/>
        <v>7.4509576836579006E-5</v>
      </c>
      <c r="BC2256" s="13">
        <f t="shared" si="2732"/>
        <v>1.326904591749295E-5</v>
      </c>
      <c r="BD2256" s="13">
        <f t="shared" si="2733"/>
        <v>4.9384288089001839E-5</v>
      </c>
      <c r="BE2256" s="13">
        <f t="shared" si="2734"/>
        <v>8.6415919584007702E-5</v>
      </c>
      <c r="BF2256" s="13">
        <f t="shared" si="2735"/>
        <v>7.5608168574700895E-5</v>
      </c>
      <c r="BG2256" s="13">
        <f t="shared" si="2736"/>
        <v>4.4101404638860941E-5</v>
      </c>
      <c r="BH2256" s="13">
        <f t="shared" si="2737"/>
        <v>1.9292894482680309E-5</v>
      </c>
      <c r="BI2256" s="13">
        <f t="shared" si="2738"/>
        <v>6.751998591751876E-6</v>
      </c>
      <c r="BJ2256" s="14">
        <f t="shared" si="2739"/>
        <v>0.57465942787158319</v>
      </c>
      <c r="BK2256" s="14">
        <f t="shared" si="2740"/>
        <v>0.23660174101997403</v>
      </c>
      <c r="BL2256" s="14">
        <f t="shared" si="2741"/>
        <v>0.18063486945556678</v>
      </c>
      <c r="BM2256" s="14">
        <f t="shared" si="2742"/>
        <v>0.48939708245169644</v>
      </c>
      <c r="BN2256" s="14">
        <f t="shared" si="2743"/>
        <v>0.50836211203834469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1.36879432624113</v>
      </c>
      <c r="F2257" s="10">
        <f>VLOOKUP(B2257,home!$B$2:$E$405,3,FALSE)</f>
        <v>0.49</v>
      </c>
      <c r="G2257" s="10">
        <f>VLOOKUP(C2257,away!$B$2:$E$405,4,FALSE)</f>
        <v>0.82</v>
      </c>
      <c r="H2257" s="10">
        <f>VLOOKUP(A2257,away!$A$2:$E$405,3,FALSE)</f>
        <v>1.1489361702127701</v>
      </c>
      <c r="I2257" s="10">
        <f>VLOOKUP(C2257,away!$B$2:$E$405,3,FALSE)</f>
        <v>0.46</v>
      </c>
      <c r="J2257" s="10">
        <f>VLOOKUP(B2257,home!$B$2:$E$405,4,FALSE)</f>
        <v>1.6</v>
      </c>
      <c r="K2257" s="12">
        <f t="shared" si="2688"/>
        <v>0.54998156028368594</v>
      </c>
      <c r="L2257" s="12">
        <f t="shared" si="2689"/>
        <v>0.84561702127659888</v>
      </c>
      <c r="M2257" s="13">
        <f t="shared" si="2690"/>
        <v>0.2476847324720465</v>
      </c>
      <c r="N2257" s="13">
        <f t="shared" si="2691"/>
        <v>0.13622203562342347</v>
      </c>
      <c r="O2257" s="13">
        <f t="shared" si="2692"/>
        <v>0.20944642568870325</v>
      </c>
      <c r="P2257" s="13">
        <f t="shared" si="2693"/>
        <v>0.11519167199611409</v>
      </c>
      <c r="Q2257" s="13">
        <f t="shared" si="2694"/>
        <v>3.7459803848595138E-2</v>
      </c>
      <c r="R2257" s="13">
        <f t="shared" si="2695"/>
        <v>8.8555731303955859E-2</v>
      </c>
      <c r="S2257" s="13">
        <f t="shared" si="2696"/>
        <v>1.3393156256369046E-2</v>
      </c>
      <c r="T2257" s="13">
        <f t="shared" si="2697"/>
        <v>3.1676647748054697E-2</v>
      </c>
      <c r="U2257" s="13">
        <f t="shared" si="2698"/>
        <v>4.8704019274612501E-2</v>
      </c>
      <c r="V2257" s="13">
        <f t="shared" si="2699"/>
        <v>6.9208951731074048E-4</v>
      </c>
      <c r="W2257" s="13">
        <f t="shared" si="2700"/>
        <v>6.8674004561903928E-3</v>
      </c>
      <c r="X2257" s="13">
        <f t="shared" si="2701"/>
        <v>5.8071907176772764E-3</v>
      </c>
      <c r="Y2257" s="13">
        <f t="shared" si="2702"/>
        <v>2.4553296583336862E-3</v>
      </c>
      <c r="Z2257" s="13">
        <f t="shared" si="2703"/>
        <v>2.496141124074068E-2</v>
      </c>
      <c r="AA2257" s="13">
        <f t="shared" si="2704"/>
        <v>1.3728315901065297E-2</v>
      </c>
      <c r="AB2257" s="13">
        <f t="shared" si="2705"/>
        <v>3.7751602996676133E-3</v>
      </c>
      <c r="AC2257" s="13">
        <f t="shared" si="2706"/>
        <v>2.0117042508616568E-5</v>
      </c>
      <c r="AD2257" s="13">
        <f t="shared" si="2707"/>
        <v>9.4423590449712214E-4</v>
      </c>
      <c r="AE2257" s="13">
        <f t="shared" si="2708"/>
        <v>7.9846195294327148E-4</v>
      </c>
      <c r="AF2257" s="13">
        <f t="shared" si="2709"/>
        <v>3.375965091252925E-4</v>
      </c>
      <c r="AG2257" s="13">
        <f t="shared" si="2710"/>
        <v>9.5159118146636017E-5</v>
      </c>
      <c r="AH2257" s="13">
        <f t="shared" si="2711"/>
        <v>5.2769485550638352E-3</v>
      </c>
      <c r="AI2257" s="13">
        <f t="shared" si="2712"/>
        <v>2.9022243998507503E-3</v>
      </c>
      <c r="AJ2257" s="13">
        <f t="shared" si="2713"/>
        <v>7.9808495186164973E-4</v>
      </c>
      <c r="AK2257" s="13">
        <f t="shared" si="2714"/>
        <v>1.4631066902126683E-4</v>
      </c>
      <c r="AL2257" s="13">
        <f t="shared" si="2715"/>
        <v>3.7423635103483433E-7</v>
      </c>
      <c r="AM2257" s="13">
        <f t="shared" si="2716"/>
        <v>1.0386246720624098E-4</v>
      </c>
      <c r="AN2257" s="13">
        <f t="shared" si="2717"/>
        <v>8.7827870141379941E-5</v>
      </c>
      <c r="AO2257" s="13">
        <f t="shared" si="2718"/>
        <v>3.7134370967010813E-5</v>
      </c>
      <c r="AP2257" s="13">
        <f t="shared" si="2719"/>
        <v>1.0467152054701302E-5</v>
      </c>
      <c r="AQ2257" s="13">
        <f t="shared" si="2720"/>
        <v>2.2128004854364365E-6</v>
      </c>
      <c r="AR2257" s="13">
        <f t="shared" si="2721"/>
        <v>8.9245550371258684E-4</v>
      </c>
      <c r="AS2257" s="13">
        <f t="shared" si="2722"/>
        <v>4.9083407041561138E-4</v>
      </c>
      <c r="AT2257" s="13">
        <f t="shared" si="2723"/>
        <v>1.3497484394378524E-4</v>
      </c>
      <c r="AU2257" s="13">
        <f t="shared" si="2724"/>
        <v>2.4744558423750009E-5</v>
      </c>
      <c r="AV2257" s="13">
        <f t="shared" si="2725"/>
        <v>3.4022627126062133E-6</v>
      </c>
      <c r="AW2257" s="13">
        <f t="shared" si="2726"/>
        <v>4.8346530606753434E-9</v>
      </c>
      <c r="AX2257" s="13">
        <f t="shared" si="2727"/>
        <v>9.5204069615002556E-6</v>
      </c>
      <c r="AY2257" s="13">
        <f t="shared" si="2728"/>
        <v>8.0506181761248411E-6</v>
      </c>
      <c r="AZ2257" s="13">
        <f t="shared" si="2729"/>
        <v>3.4038698807649662E-6</v>
      </c>
      <c r="BA2257" s="13">
        <f t="shared" si="2730"/>
        <v>9.5945676979520117E-7</v>
      </c>
      <c r="BB2257" s="13">
        <f t="shared" si="2731"/>
        <v>2.0283324392947131E-7</v>
      </c>
      <c r="BC2257" s="13">
        <f t="shared" si="2732"/>
        <v>3.4303848709501867E-8</v>
      </c>
      <c r="BD2257" s="13">
        <f t="shared" si="2733"/>
        <v>1.2577926077855732E-4</v>
      </c>
      <c r="BE2257" s="13">
        <f t="shared" si="2734"/>
        <v>6.9176274094319578E-5</v>
      </c>
      <c r="BF2257" s="13">
        <f t="shared" si="2735"/>
        <v>1.9022837580502902E-5</v>
      </c>
      <c r="BG2257" s="13">
        <f t="shared" si="2736"/>
        <v>3.4874032978493744E-6</v>
      </c>
      <c r="BH2257" s="13">
        <f t="shared" si="2737"/>
        <v>4.7950187677241766E-7</v>
      </c>
      <c r="BI2257" s="13">
        <f t="shared" si="2738"/>
        <v>5.2743438069250018E-8</v>
      </c>
      <c r="BJ2257" s="14">
        <f t="shared" si="2739"/>
        <v>0.22292753768672255</v>
      </c>
      <c r="BK2257" s="14">
        <f t="shared" si="2740"/>
        <v>0.37699019213887613</v>
      </c>
      <c r="BL2257" s="14">
        <f t="shared" si="2741"/>
        <v>0.37509763030407645</v>
      </c>
      <c r="BM2257" s="14">
        <f t="shared" si="2742"/>
        <v>0.16540832465405444</v>
      </c>
      <c r="BN2257" s="14">
        <f t="shared" si="2743"/>
        <v>0.83456040093283834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1.4302325581395301</v>
      </c>
      <c r="F2258" s="10">
        <f>VLOOKUP(B2258,home!$B$2:$E$405,3,FALSE)</f>
        <v>0.96</v>
      </c>
      <c r="G2258" s="10">
        <f>VLOOKUP(C2258,away!$B$2:$E$405,4,FALSE)</f>
        <v>1.4</v>
      </c>
      <c r="H2258" s="10">
        <f>VLOOKUP(A2258,away!$A$2:$E$405,3,FALSE)</f>
        <v>1.19767441860465</v>
      </c>
      <c r="I2258" s="10">
        <f>VLOOKUP(C2258,away!$B$2:$E$405,3,FALSE)</f>
        <v>0.9</v>
      </c>
      <c r="J2258" s="10">
        <f>VLOOKUP(B2258,home!$B$2:$E$405,4,FALSE)</f>
        <v>1.57</v>
      </c>
      <c r="K2258" s="12">
        <f t="shared" si="2688"/>
        <v>1.9222325581395281</v>
      </c>
      <c r="L2258" s="12">
        <f t="shared" si="2689"/>
        <v>1.6923139534883704</v>
      </c>
      <c r="M2258" s="13">
        <f t="shared" si="2690"/>
        <v>2.6929134498001051E-2</v>
      </c>
      <c r="N2258" s="13">
        <f t="shared" si="2691"/>
        <v>5.1764059094575966E-2</v>
      </c>
      <c r="O2258" s="13">
        <f t="shared" si="2692"/>
        <v>4.5572550066332214E-2</v>
      </c>
      <c r="P2258" s="13">
        <f t="shared" si="2693"/>
        <v>8.7601039494947491E-2</v>
      </c>
      <c r="Q2258" s="13">
        <f t="shared" si="2694"/>
        <v>4.9751279866526249E-2</v>
      </c>
      <c r="R2258" s="13">
        <f t="shared" si="2695"/>
        <v>3.8561531186650698E-2</v>
      </c>
      <c r="S2258" s="13">
        <f t="shared" si="2696"/>
        <v>7.1242004836481021E-2</v>
      </c>
      <c r="T2258" s="13">
        <f t="shared" si="2697"/>
        <v>8.4194785122027396E-2</v>
      </c>
      <c r="U2258" s="13">
        <f t="shared" si="2698"/>
        <v>7.4124230738692745E-2</v>
      </c>
      <c r="V2258" s="13">
        <f t="shared" si="2699"/>
        <v>2.5750192932173621E-2</v>
      </c>
      <c r="W2258" s="13">
        <f t="shared" si="2700"/>
        <v>3.1877843322849451E-2</v>
      </c>
      <c r="X2258" s="13">
        <f t="shared" si="2701"/>
        <v>5.3947319062374197E-2</v>
      </c>
      <c r="Y2258" s="13">
        <f t="shared" si="2702"/>
        <v>4.5647900401272513E-2</v>
      </c>
      <c r="Z2258" s="13">
        <f t="shared" si="2703"/>
        <v>2.1752739098348645E-2</v>
      </c>
      <c r="AA2258" s="13">
        <f t="shared" si="2704"/>
        <v>4.1813823323560442E-2</v>
      </c>
      <c r="AB2258" s="13">
        <f t="shared" si="2705"/>
        <v>4.0187946286420938E-2</v>
      </c>
      <c r="AC2258" s="13">
        <f t="shared" si="2706"/>
        <v>5.2353698654456007E-3</v>
      </c>
      <c r="AD2258" s="13">
        <f t="shared" si="2707"/>
        <v>1.5319157079612995E-2</v>
      </c>
      <c r="AE2258" s="13">
        <f t="shared" si="2708"/>
        <v>2.5924823281509225E-2</v>
      </c>
      <c r="AF2258" s="13">
        <f t="shared" si="2709"/>
        <v>2.1936470090509121E-2</v>
      </c>
      <c r="AG2258" s="13">
        <f t="shared" si="2710"/>
        <v>1.2374464808149627E-2</v>
      </c>
      <c r="AH2258" s="13">
        <f t="shared" si="2711"/>
        <v>9.2031159756818613E-3</v>
      </c>
      <c r="AI2258" s="13">
        <f t="shared" si="2712"/>
        <v>1.7690529164789699E-2</v>
      </c>
      <c r="AJ2258" s="13">
        <f t="shared" si="2713"/>
        <v>1.7002655565637823E-2</v>
      </c>
      <c r="AK2258" s="13">
        <f t="shared" si="2714"/>
        <v>1.0894352701033758E-2</v>
      </c>
      <c r="AL2258" s="13">
        <f t="shared" si="2715"/>
        <v>6.8123072041190408E-4</v>
      </c>
      <c r="AM2258" s="13">
        <f t="shared" si="2716"/>
        <v>5.8893965003371483E-3</v>
      </c>
      <c r="AN2258" s="13">
        <f t="shared" si="2717"/>
        <v>9.9667078751461309E-3</v>
      </c>
      <c r="AO2258" s="13">
        <f t="shared" si="2718"/>
        <v>8.4333994037261144E-3</v>
      </c>
      <c r="AP2258" s="13">
        <f t="shared" si="2719"/>
        <v>4.7573198287554023E-3</v>
      </c>
      <c r="AQ2258" s="13">
        <f t="shared" si="2720"/>
        <v>2.0127196818524179E-3</v>
      </c>
      <c r="AR2258" s="13">
        <f t="shared" si="2721"/>
        <v>3.1149123162436299E-3</v>
      </c>
      <c r="AS2258" s="13">
        <f t="shared" si="2722"/>
        <v>5.9875858700333146E-3</v>
      </c>
      <c r="AT2258" s="13">
        <f t="shared" si="2723"/>
        <v>5.7547662520171169E-3</v>
      </c>
      <c r="AU2258" s="13">
        <f t="shared" si="2724"/>
        <v>3.6873330180366287E-3</v>
      </c>
      <c r="AV2258" s="13">
        <f t="shared" si="2725"/>
        <v>1.7719778949932244E-3</v>
      </c>
      <c r="AW2258" s="13">
        <f t="shared" si="2726"/>
        <v>6.1557161825362728E-5</v>
      </c>
      <c r="AX2258" s="13">
        <f t="shared" si="2727"/>
        <v>1.8867982834568414E-3</v>
      </c>
      <c r="AY2258" s="13">
        <f t="shared" si="2728"/>
        <v>3.1930550625119181E-3</v>
      </c>
      <c r="AZ2258" s="13">
        <f t="shared" si="2729"/>
        <v>2.7018258182728008E-3</v>
      </c>
      <c r="BA2258" s="13">
        <f t="shared" si="2730"/>
        <v>1.5241125107193982E-3</v>
      </c>
      <c r="BB2258" s="13">
        <f t="shared" si="2731"/>
        <v>6.4481921714415783E-4</v>
      </c>
      <c r="BC2258" s="13">
        <f t="shared" si="2732"/>
        <v>2.1824731173010112E-4</v>
      </c>
      <c r="BD2258" s="13">
        <f t="shared" si="2733"/>
        <v>8.7856826277864621E-4</v>
      </c>
      <c r="BE2258" s="13">
        <f t="shared" si="2734"/>
        <v>1.6888125192611979E-3</v>
      </c>
      <c r="BF2258" s="13">
        <f t="shared" si="2735"/>
        <v>1.6231452045587572E-3</v>
      </c>
      <c r="BG2258" s="13">
        <f t="shared" si="2736"/>
        <v>1.0400208529302958E-3</v>
      </c>
      <c r="BH2258" s="13">
        <f t="shared" si="2737"/>
        <v>4.9979048616166427E-4</v>
      </c>
      <c r="BI2258" s="13">
        <f t="shared" si="2738"/>
        <v>1.9214270894966679E-4</v>
      </c>
      <c r="BJ2258" s="14">
        <f t="shared" si="2739"/>
        <v>0.43396650362305916</v>
      </c>
      <c r="BK2258" s="14">
        <f t="shared" si="2740"/>
        <v>0.22063202740997259</v>
      </c>
      <c r="BL2258" s="14">
        <f t="shared" si="2741"/>
        <v>0.32128979039476441</v>
      </c>
      <c r="BM2258" s="14">
        <f t="shared" si="2742"/>
        <v>0.69432996841842454</v>
      </c>
      <c r="BN2258" s="14">
        <f t="shared" si="2743"/>
        <v>0.30017959420703361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1.4302325581395301</v>
      </c>
      <c r="F2259" s="10">
        <f>VLOOKUP(B2259,home!$B$2:$E$405,3,FALSE)</f>
        <v>1.05</v>
      </c>
      <c r="G2259" s="10">
        <f>VLOOKUP(C2259,away!$B$2:$E$405,4,FALSE)</f>
        <v>0.8</v>
      </c>
      <c r="H2259" s="10">
        <f>VLOOKUP(A2259,away!$A$2:$E$405,3,FALSE)</f>
        <v>1.19767441860465</v>
      </c>
      <c r="I2259" s="10">
        <f>VLOOKUP(C2259,away!$B$2:$E$405,3,FALSE)</f>
        <v>1.2</v>
      </c>
      <c r="J2259" s="10">
        <f>VLOOKUP(B2259,home!$B$2:$E$405,4,FALSE)</f>
        <v>1.1100000000000001</v>
      </c>
      <c r="K2259" s="12">
        <f t="shared" si="2688"/>
        <v>1.2013953488372053</v>
      </c>
      <c r="L2259" s="12">
        <f t="shared" si="2689"/>
        <v>1.5953023255813938</v>
      </c>
      <c r="M2259" s="13">
        <f t="shared" si="2690"/>
        <v>6.1011209193563086E-2</v>
      </c>
      <c r="N2259" s="13">
        <f t="shared" si="2691"/>
        <v>7.3298582952080429E-2</v>
      </c>
      <c r="O2259" s="13">
        <f t="shared" si="2692"/>
        <v>9.7331323913024112E-2</v>
      </c>
      <c r="P2259" s="13">
        <f t="shared" si="2693"/>
        <v>0.11693339984527462</v>
      </c>
      <c r="Q2259" s="13">
        <f t="shared" si="2694"/>
        <v>4.4030288317493754E-2</v>
      </c>
      <c r="R2259" s="13">
        <f t="shared" si="2695"/>
        <v>7.7636443695181662E-2</v>
      </c>
      <c r="S2259" s="13">
        <f t="shared" si="2696"/>
        <v>5.602831094526755E-2</v>
      </c>
      <c r="T2259" s="13">
        <f t="shared" si="2697"/>
        <v>7.0241621348917066E-2</v>
      </c>
      <c r="U2259" s="13">
        <f t="shared" si="2698"/>
        <v>9.3272062355652829E-2</v>
      </c>
      <c r="V2259" s="13">
        <f t="shared" si="2699"/>
        <v>1.1931470322359429E-2</v>
      </c>
      <c r="W2259" s="13">
        <f t="shared" si="2700"/>
        <v>1.763259453086604E-2</v>
      </c>
      <c r="X2259" s="13">
        <f t="shared" si="2701"/>
        <v>2.8129319061124359E-2</v>
      </c>
      <c r="Y2259" s="13">
        <f t="shared" si="2702"/>
        <v>2.2437384057616368E-2</v>
      </c>
      <c r="Z2259" s="13">
        <f t="shared" si="2703"/>
        <v>4.1284533058930754E-2</v>
      </c>
      <c r="AA2259" s="13">
        <f t="shared" si="2704"/>
        <v>4.9599045995915247E-2</v>
      </c>
      <c r="AB2259" s="13">
        <f t="shared" si="2705"/>
        <v>2.9794031583127597E-2</v>
      </c>
      <c r="AC2259" s="13">
        <f t="shared" si="2706"/>
        <v>1.4292326446933463E-3</v>
      </c>
      <c r="AD2259" s="13">
        <f t="shared" si="2707"/>
        <v>5.2959292643287043E-3</v>
      </c>
      <c r="AE2259" s="13">
        <f t="shared" si="2708"/>
        <v>8.4486082714981432E-3</v>
      </c>
      <c r="AF2259" s="13">
        <f t="shared" si="2709"/>
        <v>6.739042211723595E-3</v>
      </c>
      <c r="AG2259" s="13">
        <f t="shared" si="2710"/>
        <v>3.583603237517944E-3</v>
      </c>
      <c r="AH2259" s="13">
        <f t="shared" si="2711"/>
        <v>1.6465327899863533E-2</v>
      </c>
      <c r="AI2259" s="13">
        <f t="shared" si="2712"/>
        <v>1.978136835597552E-2</v>
      </c>
      <c r="AJ2259" s="13">
        <f t="shared" si="2713"/>
        <v>1.1882621968252233E-2</v>
      </c>
      <c r="AK2259" s="13">
        <f t="shared" si="2714"/>
        <v>4.7585755882163421E-3</v>
      </c>
      <c r="AL2259" s="13">
        <f t="shared" si="2715"/>
        <v>1.0957005083025213E-4</v>
      </c>
      <c r="AM2259" s="13">
        <f t="shared" si="2716"/>
        <v>1.2725009571870692E-3</v>
      </c>
      <c r="AN2259" s="13">
        <f t="shared" si="2717"/>
        <v>2.0300237363050813E-3</v>
      </c>
      <c r="AO2259" s="13">
        <f t="shared" si="2718"/>
        <v>1.6192507937564636E-3</v>
      </c>
      <c r="AP2259" s="13">
        <f t="shared" si="2719"/>
        <v>8.6106485232640144E-4</v>
      </c>
      <c r="AQ2259" s="13">
        <f t="shared" si="2720"/>
        <v>3.4341469034817674E-4</v>
      </c>
      <c r="AR2259" s="13">
        <f t="shared" si="2721"/>
        <v>5.2534351780225003E-3</v>
      </c>
      <c r="AS2259" s="13">
        <f t="shared" si="2722"/>
        <v>6.3114525882939877E-3</v>
      </c>
      <c r="AT2259" s="13">
        <f t="shared" si="2723"/>
        <v>3.7912748919914693E-3</v>
      </c>
      <c r="AU2259" s="13">
        <f t="shared" si="2724"/>
        <v>1.518273340467276E-3</v>
      </c>
      <c r="AV2259" s="13">
        <f t="shared" si="2725"/>
        <v>4.5601163237522828E-4</v>
      </c>
      <c r="AW2259" s="13">
        <f t="shared" si="2726"/>
        <v>5.8333536548052528E-6</v>
      </c>
      <c r="AX2259" s="13">
        <f t="shared" si="2727"/>
        <v>2.5479612189257248E-4</v>
      </c>
      <c r="AY2259" s="13">
        <f t="shared" si="2728"/>
        <v>4.0647684580434119E-4</v>
      </c>
      <c r="AZ2259" s="13">
        <f t="shared" si="2729"/>
        <v>3.2422672870332766E-4</v>
      </c>
      <c r="BA2259" s="13">
        <f t="shared" si="2730"/>
        <v>1.7241321810535542E-4</v>
      </c>
      <c r="BB2259" s="13">
        <f t="shared" si="2731"/>
        <v>6.8762801951111356E-5</v>
      </c>
      <c r="BC2259" s="13">
        <f t="shared" si="2732"/>
        <v>2.1939491573220153E-5</v>
      </c>
      <c r="BD2259" s="13">
        <f t="shared" si="2733"/>
        <v>1.3968028927984003E-3</v>
      </c>
      <c r="BE2259" s="13">
        <f t="shared" si="2734"/>
        <v>1.6781124986503517E-3</v>
      </c>
      <c r="BF2259" s="13">
        <f t="shared" si="2735"/>
        <v>1.0080382753520569E-3</v>
      </c>
      <c r="BG2259" s="13">
        <f t="shared" si="2736"/>
        <v>4.0368416515261296E-4</v>
      </c>
      <c r="BH2259" s="13">
        <f t="shared" si="2737"/>
        <v>1.2124606960339493E-4</v>
      </c>
      <c r="BI2259" s="13">
        <f t="shared" si="2738"/>
        <v>2.9132892817262136E-5</v>
      </c>
      <c r="BJ2259" s="14">
        <f t="shared" si="2739"/>
        <v>0.28721184349111945</v>
      </c>
      <c r="BK2259" s="14">
        <f t="shared" si="2740"/>
        <v>0.24784966984779264</v>
      </c>
      <c r="BL2259" s="14">
        <f t="shared" si="2741"/>
        <v>0.42248826578073373</v>
      </c>
      <c r="BM2259" s="14">
        <f t="shared" si="2742"/>
        <v>0.52819242076980932</v>
      </c>
      <c r="BN2259" s="14">
        <f t="shared" si="2743"/>
        <v>0.47024124791661759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1.4302325581395301</v>
      </c>
      <c r="F2260" s="10">
        <f>VLOOKUP(B2260,home!$B$2:$E$405,3,FALSE)</f>
        <v>0.57999999999999996</v>
      </c>
      <c r="G2260" s="10">
        <f>VLOOKUP(C2260,away!$B$2:$E$405,4,FALSE)</f>
        <v>0.87</v>
      </c>
      <c r="H2260" s="10">
        <f>VLOOKUP(A2260,away!$A$2:$E$405,3,FALSE)</f>
        <v>1.19767441860465</v>
      </c>
      <c r="I2260" s="10">
        <f>VLOOKUP(C2260,away!$B$2:$E$405,3,FALSE)</f>
        <v>0.79</v>
      </c>
      <c r="J2260" s="10">
        <f>VLOOKUP(B2260,home!$B$2:$E$405,4,FALSE)</f>
        <v>1.25</v>
      </c>
      <c r="K2260" s="12">
        <f t="shared" si="2688"/>
        <v>0.72169534883720687</v>
      </c>
      <c r="L2260" s="12">
        <f t="shared" si="2689"/>
        <v>1.1827034883720919</v>
      </c>
      <c r="M2260" s="13">
        <f t="shared" si="2690"/>
        <v>0.14891213615469431</v>
      </c>
      <c r="N2260" s="13">
        <f t="shared" si="2691"/>
        <v>0.10746919604825574</v>
      </c>
      <c r="O2260" s="13">
        <f t="shared" si="2692"/>
        <v>0.17611890289109688</v>
      </c>
      <c r="P2260" s="13">
        <f t="shared" si="2693"/>
        <v>0.12710419305881632</v>
      </c>
      <c r="Q2260" s="13">
        <f t="shared" si="2694"/>
        <v>3.878000946565005E-2</v>
      </c>
      <c r="R2260" s="13">
        <f t="shared" si="2695"/>
        <v>0.10414822040878302</v>
      </c>
      <c r="S2260" s="13">
        <f t="shared" si="2696"/>
        <v>2.7122497048108405E-2</v>
      </c>
      <c r="T2260" s="13">
        <f t="shared" si="2697"/>
        <v>4.5865252474127059E-2</v>
      </c>
      <c r="U2260" s="13">
        <f t="shared" si="2698"/>
        <v>7.5163286258690953E-2</v>
      </c>
      <c r="V2260" s="13">
        <f t="shared" si="2699"/>
        <v>2.5722723256370482E-3</v>
      </c>
      <c r="W2260" s="13">
        <f t="shared" si="2700"/>
        <v>9.3291174864075007E-3</v>
      </c>
      <c r="X2260" s="13">
        <f t="shared" si="2701"/>
        <v>1.1033579794607232E-2</v>
      </c>
      <c r="Y2260" s="13">
        <f t="shared" si="2702"/>
        <v>6.5247266561569038E-3</v>
      </c>
      <c r="Z2260" s="13">
        <f t="shared" si="2703"/>
        <v>4.1058821195071059E-2</v>
      </c>
      <c r="AA2260" s="13">
        <f t="shared" si="2704"/>
        <v>2.9631960285221304E-2</v>
      </c>
      <c r="AB2260" s="13">
        <f t="shared" si="2705"/>
        <v>1.0692623957386524E-2</v>
      </c>
      <c r="AC2260" s="13">
        <f t="shared" si="2706"/>
        <v>1.3722294851189129E-4</v>
      </c>
      <c r="AD2260" s="13">
        <f t="shared" si="2707"/>
        <v>1.6831951746740365E-3</v>
      </c>
      <c r="AE2260" s="13">
        <f t="shared" si="2708"/>
        <v>1.9907208046980557E-3</v>
      </c>
      <c r="AF2260" s="13">
        <f t="shared" si="2709"/>
        <v>1.1772162200456445E-3</v>
      </c>
      <c r="AG2260" s="13">
        <f t="shared" si="2710"/>
        <v>4.6409924333873061E-4</v>
      </c>
      <c r="AH2260" s="13">
        <f t="shared" si="2711"/>
        <v>1.2140102763964133E-2</v>
      </c>
      <c r="AI2260" s="13">
        <f t="shared" si="2712"/>
        <v>8.7614556991586334E-3</v>
      </c>
      <c r="AJ2260" s="13">
        <f t="shared" si="2713"/>
        <v>3.1615509135630121E-3</v>
      </c>
      <c r="AK2260" s="13">
        <f t="shared" si="2714"/>
        <v>7.6055886314348284E-4</v>
      </c>
      <c r="AL2260" s="13">
        <f t="shared" si="2715"/>
        <v>4.6850747266526578E-6</v>
      </c>
      <c r="AM2260" s="13">
        <f t="shared" si="2716"/>
        <v>2.429508257494965E-4</v>
      </c>
      <c r="AN2260" s="13">
        <f t="shared" si="2717"/>
        <v>2.8733878911680981E-4</v>
      </c>
      <c r="AO2260" s="13">
        <f t="shared" si="2718"/>
        <v>1.6991829411653196E-4</v>
      </c>
      <c r="AP2260" s="13">
        <f t="shared" si="2719"/>
        <v>6.698765306328581E-5</v>
      </c>
      <c r="AQ2260" s="13">
        <f t="shared" si="2720"/>
        <v>1.9806632738951901E-5</v>
      </c>
      <c r="AR2260" s="13">
        <f t="shared" si="2721"/>
        <v>2.8716283776272105E-3</v>
      </c>
      <c r="AS2260" s="13">
        <f t="shared" si="2722"/>
        <v>2.0724408437224917E-3</v>
      </c>
      <c r="AT2260" s="13">
        <f t="shared" si="2723"/>
        <v>7.4783545882738957E-4</v>
      </c>
      <c r="AU2260" s="13">
        <f t="shared" si="2724"/>
        <v>1.7990312411042187E-4</v>
      </c>
      <c r="AV2260" s="13">
        <f t="shared" si="2725"/>
        <v>3.2458811977943548E-5</v>
      </c>
      <c r="AW2260" s="13">
        <f t="shared" si="2726"/>
        <v>1.1108202944528183E-7</v>
      </c>
      <c r="AX2260" s="13">
        <f t="shared" si="2727"/>
        <v>2.9222746823261706E-5</v>
      </c>
      <c r="AY2260" s="13">
        <f t="shared" si="2728"/>
        <v>3.4561844607686087E-5</v>
      </c>
      <c r="AZ2260" s="13">
        <f t="shared" si="2729"/>
        <v>2.0438207091042262E-5</v>
      </c>
      <c r="BA2260" s="13">
        <f t="shared" si="2730"/>
        <v>8.0574462742156352E-6</v>
      </c>
      <c r="BB2260" s="13">
        <f t="shared" si="2731"/>
        <v>2.3823924539713874E-6</v>
      </c>
      <c r="BC2260" s="13">
        <f t="shared" si="2732"/>
        <v>5.6353277319666153E-7</v>
      </c>
      <c r="BD2260" s="13">
        <f t="shared" si="2733"/>
        <v>5.6604748325466585E-4</v>
      </c>
      <c r="BE2260" s="13">
        <f t="shared" si="2734"/>
        <v>4.0851383588589901E-4</v>
      </c>
      <c r="BF2260" s="13">
        <f t="shared" si="2735"/>
        <v>1.4741126764724967E-4</v>
      </c>
      <c r="BG2260" s="13">
        <f t="shared" si="2736"/>
        <v>3.5462008742405583E-5</v>
      </c>
      <c r="BH2260" s="13">
        <f t="shared" si="2737"/>
        <v>6.3981916924546169E-6</v>
      </c>
      <c r="BI2260" s="13">
        <f t="shared" si="2738"/>
        <v>9.2350903708267115E-7</v>
      </c>
      <c r="BJ2260" s="14">
        <f t="shared" si="2739"/>
        <v>0.22519934173276943</v>
      </c>
      <c r="BK2260" s="14">
        <f t="shared" si="2740"/>
        <v>0.30588756845510234</v>
      </c>
      <c r="BL2260" s="14">
        <f t="shared" si="2741"/>
        <v>0.42764768495353317</v>
      </c>
      <c r="BM2260" s="14">
        <f t="shared" si="2742"/>
        <v>0.2972263075466014</v>
      </c>
      <c r="BN2260" s="14">
        <f t="shared" si="2743"/>
        <v>0.70253265802729636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1.4302325581395301</v>
      </c>
      <c r="F2261" s="10">
        <f>VLOOKUP(B2261,home!$B$2:$E$405,3,FALSE)</f>
        <v>1.05</v>
      </c>
      <c r="G2261" s="10">
        <f>VLOOKUP(C2261,away!$B$2:$E$405,4,FALSE)</f>
        <v>1.4</v>
      </c>
      <c r="H2261" s="10">
        <f>VLOOKUP(A2261,away!$A$2:$E$405,3,FALSE)</f>
        <v>1.19767441860465</v>
      </c>
      <c r="I2261" s="10">
        <f>VLOOKUP(C2261,away!$B$2:$E$405,3,FALSE)</f>
        <v>0.87</v>
      </c>
      <c r="J2261" s="10">
        <f>VLOOKUP(B2261,home!$B$2:$E$405,4,FALSE)</f>
        <v>1.46</v>
      </c>
      <c r="K2261" s="12">
        <f t="shared" si="2688"/>
        <v>2.1024418604651092</v>
      </c>
      <c r="L2261" s="12">
        <f t="shared" si="2689"/>
        <v>1.5212860465116262</v>
      </c>
      <c r="M2261" s="13">
        <f t="shared" si="2690"/>
        <v>2.6683019038359193E-2</v>
      </c>
      <c r="N2261" s="13">
        <f t="shared" si="2691"/>
        <v>5.6099496189833821E-2</v>
      </c>
      <c r="O2261" s="13">
        <f t="shared" si="2692"/>
        <v>4.0592504541859906E-2</v>
      </c>
      <c r="P2261" s="13">
        <f t="shared" si="2693"/>
        <v>8.5343380769926327E-2</v>
      </c>
      <c r="Q2261" s="13">
        <f t="shared" si="2694"/>
        <v>5.8972964570254777E-2</v>
      </c>
      <c r="R2261" s="13">
        <f t="shared" si="2695"/>
        <v>3.0876405376245652E-2</v>
      </c>
      <c r="S2261" s="13">
        <f t="shared" si="2696"/>
        <v>6.8240897242268325E-2</v>
      </c>
      <c r="T2261" s="13">
        <f t="shared" si="2697"/>
        <v>8.971474812215309E-2</v>
      </c>
      <c r="U2261" s="13">
        <f t="shared" si="2698"/>
        <v>6.4915847163708795E-2</v>
      </c>
      <c r="V2261" s="13">
        <f t="shared" si="2699"/>
        <v>2.4251415683160138E-2</v>
      </c>
      <c r="W2261" s="13">
        <f t="shared" si="2700"/>
        <v>4.13290764494098E-2</v>
      </c>
      <c r="X2261" s="13">
        <f t="shared" si="2701"/>
        <v>6.2873347317699391E-2</v>
      </c>
      <c r="Y2261" s="13">
        <f t="shared" si="2702"/>
        <v>4.7824172985947648E-2</v>
      </c>
      <c r="Z2261" s="13">
        <f t="shared" si="2703"/>
        <v>1.5657281555106355E-2</v>
      </c>
      <c r="AA2261" s="13">
        <f t="shared" si="2704"/>
        <v>3.2918524162543844E-2</v>
      </c>
      <c r="AB2261" s="13">
        <f t="shared" si="2705"/>
        <v>3.4604641592032172E-2</v>
      </c>
      <c r="AC2261" s="13">
        <f t="shared" si="2706"/>
        <v>4.8478814369785307E-3</v>
      </c>
      <c r="AD2261" s="13">
        <f t="shared" si="2707"/>
        <v>2.1722995095400474E-2</v>
      </c>
      <c r="AE2261" s="13">
        <f t="shared" si="2708"/>
        <v>3.3046889327073233E-2</v>
      </c>
      <c r="AF2261" s="13">
        <f t="shared" si="2709"/>
        <v>2.5136885806945255E-2</v>
      </c>
      <c r="AG2261" s="13">
        <f t="shared" si="2710"/>
        <v>1.2746797876953984E-2</v>
      </c>
      <c r="AH2261" s="13">
        <f t="shared" si="2711"/>
        <v>5.9548009890217904E-3</v>
      </c>
      <c r="AI2261" s="13">
        <f t="shared" si="2712"/>
        <v>1.2519622870058443E-2</v>
      </c>
      <c r="AJ2261" s="13">
        <f t="shared" si="2713"/>
        <v>1.3160889599623606E-2</v>
      </c>
      <c r="AK2261" s="13">
        <f t="shared" si="2714"/>
        <v>9.2233350717361856E-3</v>
      </c>
      <c r="AL2261" s="13">
        <f t="shared" si="2715"/>
        <v>6.2022155860060057E-4</v>
      </c>
      <c r="AM2261" s="13">
        <f t="shared" si="2716"/>
        <v>9.1342668446496422E-3</v>
      </c>
      <c r="AN2261" s="13">
        <f t="shared" si="2717"/>
        <v>1.389583269587928E-2</v>
      </c>
      <c r="AO2261" s="13">
        <f t="shared" si="2718"/>
        <v>1.0569768192450594E-2</v>
      </c>
      <c r="AP2261" s="13">
        <f t="shared" si="2719"/>
        <v>5.3598802886791674E-3</v>
      </c>
      <c r="AQ2261" s="13">
        <f t="shared" si="2720"/>
        <v>2.0384777735350814E-3</v>
      </c>
      <c r="AR2261" s="13">
        <f t="shared" si="2721"/>
        <v>1.8117911308704944E-3</v>
      </c>
      <c r="AS2261" s="13">
        <f t="shared" si="2722"/>
        <v>3.8091855159615461E-3</v>
      </c>
      <c r="AT2261" s="13">
        <f t="shared" si="2723"/>
        <v>4.0042955415174712E-3</v>
      </c>
      <c r="AU2261" s="13">
        <f t="shared" si="2724"/>
        <v>2.8062661893867111E-3</v>
      </c>
      <c r="AV2261" s="13">
        <f t="shared" si="2725"/>
        <v>1.4750028770436326E-3</v>
      </c>
      <c r="AW2261" s="13">
        <f t="shared" si="2726"/>
        <v>5.5103506259161909E-5</v>
      </c>
      <c r="AX2261" s="13">
        <f t="shared" si="2727"/>
        <v>3.2007108298083256E-3</v>
      </c>
      <c r="AY2261" s="13">
        <f t="shared" si="2728"/>
        <v>4.8691967243060545E-3</v>
      </c>
      <c r="AZ2261" s="13">
        <f t="shared" si="2729"/>
        <v>3.7037205172034599E-3</v>
      </c>
      <c r="BA2261" s="13">
        <f t="shared" si="2730"/>
        <v>1.8781394476668158E-3</v>
      </c>
      <c r="BB2261" s="13">
        <f t="shared" si="2731"/>
        <v>7.1429683378464507E-4</v>
      </c>
      <c r="BC2261" s="13">
        <f t="shared" si="2732"/>
        <v>2.1732996126080275E-4</v>
      </c>
      <c r="BD2261" s="13">
        <f t="shared" si="2733"/>
        <v>4.5937542776446712E-4</v>
      </c>
      <c r="BE2261" s="13">
        <f t="shared" si="2734"/>
        <v>9.6581012900108152E-4</v>
      </c>
      <c r="BF2261" s="13">
        <f t="shared" si="2735"/>
        <v>1.0152798222365408E-3</v>
      </c>
      <c r="BG2261" s="13">
        <f t="shared" si="2736"/>
        <v>7.1152226611855929E-4</v>
      </c>
      <c r="BH2261" s="13">
        <f t="shared" si="2737"/>
        <v>3.7398354923516368E-4</v>
      </c>
      <c r="BI2261" s="13">
        <f t="shared" si="2738"/>
        <v>1.5725573380746442E-4</v>
      </c>
      <c r="BJ2261" s="14">
        <f t="shared" si="2739"/>
        <v>0.5050489938508953</v>
      </c>
      <c r="BK2261" s="14">
        <f t="shared" si="2740"/>
        <v>0.21485601245359917</v>
      </c>
      <c r="BL2261" s="14">
        <f t="shared" si="2741"/>
        <v>0.26235633954977355</v>
      </c>
      <c r="BM2261" s="14">
        <f t="shared" si="2742"/>
        <v>0.69453676370484785</v>
      </c>
      <c r="BN2261" s="14">
        <f t="shared" si="2743"/>
        <v>0.2985677704864797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1.4302325581395301</v>
      </c>
      <c r="F2262" s="10">
        <f>VLOOKUP(B2262,home!$B$2:$E$405,3,FALSE)</f>
        <v>1.4</v>
      </c>
      <c r="G2262" s="10">
        <f>VLOOKUP(C2262,away!$B$2:$E$405,4,FALSE)</f>
        <v>1.22</v>
      </c>
      <c r="H2262" s="10">
        <f>VLOOKUP(A2262,away!$A$2:$E$405,3,FALSE)</f>
        <v>1.19767441860465</v>
      </c>
      <c r="I2262" s="10">
        <f>VLOOKUP(C2262,away!$B$2:$E$405,3,FALSE)</f>
        <v>0.79</v>
      </c>
      <c r="J2262" s="10">
        <f>VLOOKUP(B2262,home!$B$2:$E$405,4,FALSE)</f>
        <v>0.83</v>
      </c>
      <c r="K2262" s="12">
        <f t="shared" si="2688"/>
        <v>2.4428372093023172</v>
      </c>
      <c r="L2262" s="12">
        <f t="shared" si="2689"/>
        <v>0.78531511627906903</v>
      </c>
      <c r="M2262" s="13">
        <f t="shared" si="2690"/>
        <v>3.9630655731267797E-2</v>
      </c>
      <c r="N2262" s="13">
        <f t="shared" si="2691"/>
        <v>9.6811240449391087E-2</v>
      </c>
      <c r="O2262" s="13">
        <f t="shared" si="2692"/>
        <v>3.1122553013816317E-2</v>
      </c>
      <c r="P2262" s="13">
        <f t="shared" si="2693"/>
        <v>7.6027330550634473E-2</v>
      </c>
      <c r="Q2262" s="13">
        <f t="shared" si="2694"/>
        <v>0.1182470502242431</v>
      </c>
      <c r="R2262" s="13">
        <f t="shared" si="2695"/>
        <v>1.2220505669473327E-2</v>
      </c>
      <c r="S2262" s="13">
        <f t="shared" si="2696"/>
        <v>3.6462650465905702E-2</v>
      </c>
      <c r="T2262" s="13">
        <f t="shared" si="2697"/>
        <v>9.2861195996508383E-2</v>
      </c>
      <c r="U2262" s="13">
        <f t="shared" si="2698"/>
        <v>2.9852705965879363E-2</v>
      </c>
      <c r="V2262" s="13">
        <f t="shared" si="2699"/>
        <v>7.7722043105032199E-3</v>
      </c>
      <c r="W2262" s="13">
        <f t="shared" si="2700"/>
        <v>9.6286098059340311E-2</v>
      </c>
      <c r="X2262" s="13">
        <f t="shared" si="2701"/>
        <v>7.5614928293528672E-2</v>
      </c>
      <c r="Y2262" s="13">
        <f t="shared" si="2702"/>
        <v>2.9690773102632968E-2</v>
      </c>
      <c r="Z2262" s="13">
        <f t="shared" si="2703"/>
        <v>3.1989826102704886E-3</v>
      </c>
      <c r="AA2262" s="13">
        <f t="shared" si="2704"/>
        <v>7.8145937522798026E-3</v>
      </c>
      <c r="AB2262" s="13">
        <f t="shared" si="2705"/>
        <v>9.5448901968252613E-3</v>
      </c>
      <c r="AC2262" s="13">
        <f t="shared" si="2706"/>
        <v>9.3188583326209986E-4</v>
      </c>
      <c r="AD2262" s="13">
        <f t="shared" si="2707"/>
        <v>5.8802815769472036E-2</v>
      </c>
      <c r="AE2262" s="13">
        <f t="shared" si="2708"/>
        <v>4.6178740103539603E-2</v>
      </c>
      <c r="AF2262" s="13">
        <f t="shared" si="2709"/>
        <v>1.8132431327016054E-2</v>
      </c>
      <c r="AG2262" s="13">
        <f t="shared" si="2710"/>
        <v>4.7465574719992819E-3</v>
      </c>
      <c r="AH2262" s="13">
        <f t="shared" si="2711"/>
        <v>6.2805235013982201E-4</v>
      </c>
      <c r="AI2262" s="13">
        <f t="shared" si="2712"/>
        <v>1.5342296503113246E-3</v>
      </c>
      <c r="AJ2262" s="13">
        <f t="shared" si="2713"/>
        <v>1.8739366386976936E-3</v>
      </c>
      <c r="AK2262" s="13">
        <f t="shared" si="2714"/>
        <v>1.5259073829618792E-3</v>
      </c>
      <c r="AL2262" s="13">
        <f t="shared" si="2715"/>
        <v>7.150907899308144E-5</v>
      </c>
      <c r="AM2262" s="13">
        <f t="shared" si="2716"/>
        <v>2.8729141274683061E-2</v>
      </c>
      <c r="AN2262" s="13">
        <f t="shared" si="2717"/>
        <v>2.2561428920725528E-2</v>
      </c>
      <c r="AO2262" s="13">
        <f t="shared" si="2718"/>
        <v>8.8589155881507592E-3</v>
      </c>
      <c r="AP2262" s="13">
        <f t="shared" si="2719"/>
        <v>2.3190134417383564E-3</v>
      </c>
      <c r="AQ2262" s="13">
        <f t="shared" si="2720"/>
        <v>4.5528907766287033E-4</v>
      </c>
      <c r="AR2262" s="13">
        <f t="shared" si="2721"/>
        <v>9.8643800875879405E-5</v>
      </c>
      <c r="AS2262" s="13">
        <f t="shared" si="2722"/>
        <v>2.4097074724660671E-4</v>
      </c>
      <c r="AT2262" s="13">
        <f t="shared" si="2723"/>
        <v>2.9432615386369747E-4</v>
      </c>
      <c r="AU2262" s="13">
        <f t="shared" si="2724"/>
        <v>2.3966362677635967E-4</v>
      </c>
      <c r="AV2262" s="13">
        <f t="shared" si="2725"/>
        <v>1.4636480630140865E-4</v>
      </c>
      <c r="AW2262" s="13">
        <f t="shared" si="2726"/>
        <v>3.8106333802436168E-6</v>
      </c>
      <c r="AX2262" s="13">
        <f t="shared" si="2727"/>
        <v>1.1696769216183133E-2</v>
      </c>
      <c r="AY2262" s="13">
        <f t="shared" si="2728"/>
        <v>9.1856496770962911E-3</v>
      </c>
      <c r="AZ2262" s="13">
        <f t="shared" si="2729"/>
        <v>3.6068147721338333E-3</v>
      </c>
      <c r="BA2262" s="13">
        <f t="shared" si="2730"/>
        <v>9.4416205405844827E-4</v>
      </c>
      <c r="BB2262" s="13">
        <f t="shared" si="2731"/>
        <v>1.8536618331729872E-4</v>
      </c>
      <c r="BC2262" s="13">
        <f t="shared" si="2732"/>
        <v>2.9114173161206337E-5</v>
      </c>
      <c r="BD2262" s="13">
        <f t="shared" si="2733"/>
        <v>1.2911077992508424E-5</v>
      </c>
      <c r="BE2262" s="13">
        <f t="shared" si="2734"/>
        <v>3.1539661732303838E-5</v>
      </c>
      <c r="BF2262" s="13">
        <f t="shared" si="2735"/>
        <v>3.8523129624240111E-5</v>
      </c>
      <c r="BG2262" s="13">
        <f t="shared" si="2736"/>
        <v>3.1368578154956712E-5</v>
      </c>
      <c r="BH2262" s="13">
        <f t="shared" si="2737"/>
        <v>1.915708247995902E-5</v>
      </c>
      <c r="BI2262" s="13">
        <f t="shared" si="2738"/>
        <v>9.3595267807434782E-6</v>
      </c>
      <c r="BJ2262" s="14">
        <f t="shared" si="2739"/>
        <v>0.72594349517658241</v>
      </c>
      <c r="BK2262" s="14">
        <f t="shared" si="2740"/>
        <v>0.17008188564766263</v>
      </c>
      <c r="BL2262" s="14">
        <f t="shared" si="2741"/>
        <v>9.7280202812213459E-2</v>
      </c>
      <c r="BM2262" s="14">
        <f t="shared" si="2742"/>
        <v>0.61326339156418708</v>
      </c>
      <c r="BN2262" s="14">
        <f t="shared" si="2743"/>
        <v>0.37405933563882604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1.4302325581395301</v>
      </c>
      <c r="F2263" s="10">
        <f>VLOOKUP(B2263,home!$B$2:$E$405,3,FALSE)</f>
        <v>0.61</v>
      </c>
      <c r="G2263" s="10">
        <f>VLOOKUP(C2263,away!$B$2:$E$405,4,FALSE)</f>
        <v>0.9</v>
      </c>
      <c r="H2263" s="10">
        <f>VLOOKUP(A2263,away!$A$2:$E$405,3,FALSE)</f>
        <v>1.19767441860465</v>
      </c>
      <c r="I2263" s="10">
        <f>VLOOKUP(C2263,away!$B$2:$E$405,3,FALSE)</f>
        <v>0.9</v>
      </c>
      <c r="J2263" s="10">
        <f>VLOOKUP(B2263,home!$B$2:$E$405,4,FALSE)</f>
        <v>1.1499999999999999</v>
      </c>
      <c r="K2263" s="12">
        <f t="shared" si="2688"/>
        <v>0.785197674418602</v>
      </c>
      <c r="L2263" s="12">
        <f t="shared" si="2689"/>
        <v>1.2395930232558126</v>
      </c>
      <c r="M2263" s="13">
        <f t="shared" si="2690"/>
        <v>0.13202147269753184</v>
      </c>
      <c r="N2263" s="13">
        <f t="shared" si="2691"/>
        <v>0.10366295333542094</v>
      </c>
      <c r="O2263" s="13">
        <f t="shared" si="2692"/>
        <v>0.16365289647581821</v>
      </c>
      <c r="P2263" s="13">
        <f t="shared" si="2693"/>
        <v>0.12849987372468066</v>
      </c>
      <c r="Q2263" s="13">
        <f t="shared" si="2694"/>
        <v>4.0697954941168284E-2</v>
      </c>
      <c r="R2263" s="13">
        <f t="shared" si="2695"/>
        <v>0.10143149435351501</v>
      </c>
      <c r="S2263" s="13">
        <f t="shared" si="2696"/>
        <v>3.1268052858888416E-2</v>
      </c>
      <c r="T2263" s="13">
        <f t="shared" si="2697"/>
        <v>5.0448901005851636E-2</v>
      </c>
      <c r="U2263" s="13">
        <f t="shared" si="2698"/>
        <v>7.9643773479183527E-2</v>
      </c>
      <c r="V2263" s="13">
        <f t="shared" si="2699"/>
        <v>3.3815550033786442E-3</v>
      </c>
      <c r="W2263" s="13">
        <f t="shared" si="2700"/>
        <v>1.0651979857799466E-2</v>
      </c>
      <c r="X2263" s="13">
        <f t="shared" si="2701"/>
        <v>1.3204119915589662E-2</v>
      </c>
      <c r="Y2263" s="13">
        <f t="shared" si="2702"/>
        <v>8.1838674627990361E-3</v>
      </c>
      <c r="Z2263" s="13">
        <f t="shared" si="2703"/>
        <v>4.1911257579676175E-2</v>
      </c>
      <c r="AA2263" s="13">
        <f t="shared" si="2704"/>
        <v>3.2908621983520736E-2</v>
      </c>
      <c r="AB2263" s="13">
        <f t="shared" si="2705"/>
        <v>1.2919886724890681E-2</v>
      </c>
      <c r="AC2263" s="13">
        <f t="shared" si="2706"/>
        <v>2.0570961964022118E-4</v>
      </c>
      <c r="AD2263" s="13">
        <f t="shared" si="2707"/>
        <v>2.0909774530744824E-3</v>
      </c>
      <c r="AE2263" s="13">
        <f t="shared" si="2708"/>
        <v>2.5919610626163369E-3</v>
      </c>
      <c r="AF2263" s="13">
        <f t="shared" si="2709"/>
        <v>1.6064884248849667E-3</v>
      </c>
      <c r="AG2263" s="13">
        <f t="shared" si="2710"/>
        <v>6.6379728114287465E-4</v>
      </c>
      <c r="AH2263" s="13">
        <f t="shared" si="2711"/>
        <v>1.2988225622910972E-2</v>
      </c>
      <c r="AI2263" s="13">
        <f t="shared" si="2712"/>
        <v>1.0198324553933793E-2</v>
      </c>
      <c r="AJ2263" s="13">
        <f t="shared" si="2713"/>
        <v>4.0038503613574698E-3</v>
      </c>
      <c r="AK2263" s="13">
        <f t="shared" si="2714"/>
        <v>1.0479379974859884E-3</v>
      </c>
      <c r="AL2263" s="13">
        <f t="shared" si="2715"/>
        <v>8.0088972218273687E-6</v>
      </c>
      <c r="AM2263" s="13">
        <f t="shared" si="2716"/>
        <v>3.2836612668316317E-4</v>
      </c>
      <c r="AN2263" s="13">
        <f t="shared" si="2717"/>
        <v>4.0704035970998338E-4</v>
      </c>
      <c r="AO2263" s="13">
        <f t="shared" si="2718"/>
        <v>2.5228219504001587E-4</v>
      </c>
      <c r="AP2263" s="13">
        <f t="shared" si="2719"/>
        <v>1.0424241628775527E-4</v>
      </c>
      <c r="AQ2263" s="13">
        <f t="shared" si="2720"/>
        <v>3.2304542989407385E-5</v>
      </c>
      <c r="AR2263" s="13">
        <f t="shared" si="2721"/>
        <v>3.2200227733265633E-3</v>
      </c>
      <c r="AS2263" s="13">
        <f t="shared" si="2722"/>
        <v>2.5283543931909546E-3</v>
      </c>
      <c r="AT2263" s="13">
        <f t="shared" si="2723"/>
        <v>9.9262899481979638E-4</v>
      </c>
      <c r="AU2263" s="13">
        <f t="shared" si="2724"/>
        <v>2.5980332609765964E-4</v>
      </c>
      <c r="AV2263" s="13">
        <f t="shared" si="2725"/>
        <v>5.0999241864524987E-5</v>
      </c>
      <c r="AW2263" s="13">
        <f t="shared" si="2726"/>
        <v>2.1653512128048137E-7</v>
      </c>
      <c r="AX2263" s="13">
        <f t="shared" si="2727"/>
        <v>4.2972053171577277E-5</v>
      </c>
      <c r="AY2263" s="13">
        <f t="shared" si="2728"/>
        <v>5.3267857306465005E-5</v>
      </c>
      <c r="AZ2263" s="13">
        <f t="shared" si="2729"/>
        <v>3.3015232140440092E-5</v>
      </c>
      <c r="BA2263" s="13">
        <f t="shared" si="2730"/>
        <v>1.36418171408202E-5</v>
      </c>
      <c r="BB2263" s="13">
        <f t="shared" si="2731"/>
        <v>4.2275753380730702E-6</v>
      </c>
      <c r="BC2263" s="13">
        <f t="shared" si="2732"/>
        <v>1.0480945788727417E-6</v>
      </c>
      <c r="BD2263" s="13">
        <f t="shared" si="2733"/>
        <v>6.6525296075673932E-4</v>
      </c>
      <c r="BE2263" s="13">
        <f t="shared" si="2734"/>
        <v>5.2235507768628119E-4</v>
      </c>
      <c r="BF2263" s="13">
        <f t="shared" si="2735"/>
        <v>2.0507599611000807E-4</v>
      </c>
      <c r="BG2263" s="13">
        <f t="shared" si="2736"/>
        <v>5.3675065074885547E-5</v>
      </c>
      <c r="BH2263" s="13">
        <f t="shared" si="2737"/>
        <v>1.0536384067766811E-5</v>
      </c>
      <c r="BI2263" s="13">
        <f t="shared" si="2738"/>
        <v>1.6546288533583427E-6</v>
      </c>
      <c r="BJ2263" s="14">
        <f t="shared" si="2739"/>
        <v>0.23507540901073432</v>
      </c>
      <c r="BK2263" s="14">
        <f t="shared" si="2740"/>
        <v>0.29543794065864803</v>
      </c>
      <c r="BL2263" s="14">
        <f t="shared" si="2741"/>
        <v>0.42730537039446487</v>
      </c>
      <c r="BM2263" s="14">
        <f t="shared" si="2742"/>
        <v>0.3297102807932033</v>
      </c>
      <c r="BN2263" s="14">
        <f t="shared" si="2743"/>
        <v>0.66996664552813479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1.3561643835616399</v>
      </c>
      <c r="F2264" s="10">
        <f>VLOOKUP(B2264,home!$B$2:$E$405,3,FALSE)</f>
        <v>0.74</v>
      </c>
      <c r="G2264" s="10">
        <f>VLOOKUP(C2264,away!$B$2:$E$405,4,FALSE)</f>
        <v>0.46</v>
      </c>
      <c r="H2264" s="10">
        <f>VLOOKUP(A2264,away!$A$2:$E$405,3,FALSE)</f>
        <v>1.0958904109589001</v>
      </c>
      <c r="I2264" s="10">
        <f>VLOOKUP(C2264,away!$B$2:$E$405,3,FALSE)</f>
        <v>0.65</v>
      </c>
      <c r="J2264" s="10">
        <f>VLOOKUP(B2264,home!$B$2:$E$405,4,FALSE)</f>
        <v>0.8</v>
      </c>
      <c r="K2264" s="12">
        <f t="shared" si="2688"/>
        <v>0.46163835616438231</v>
      </c>
      <c r="L2264" s="12">
        <f t="shared" si="2689"/>
        <v>0.56986301369862813</v>
      </c>
      <c r="M2264" s="13">
        <f t="shared" si="2690"/>
        <v>0.35647136324311385</v>
      </c>
      <c r="N2264" s="13">
        <f t="shared" si="2691"/>
        <v>0.16456085414722754</v>
      </c>
      <c r="O2264" s="13">
        <f t="shared" si="2692"/>
        <v>0.20313984535497925</v>
      </c>
      <c r="P2264" s="13">
        <f t="shared" si="2693"/>
        <v>9.3777144281159477E-2</v>
      </c>
      <c r="Q2264" s="13">
        <f t="shared" si="2694"/>
        <v>3.7983801098766388E-2</v>
      </c>
      <c r="R2264" s="13">
        <f t="shared" si="2695"/>
        <v>5.7880942238130867E-2</v>
      </c>
      <c r="S2264" s="13">
        <f t="shared" si="2696"/>
        <v>6.1675029864402976E-3</v>
      </c>
      <c r="T2264" s="13">
        <f t="shared" si="2697"/>
        <v>2.1645563365872277E-2</v>
      </c>
      <c r="U2264" s="13">
        <f t="shared" si="2698"/>
        <v>2.6720063028056303E-2</v>
      </c>
      <c r="V2264" s="13">
        <f t="shared" si="2699"/>
        <v>1.8027654051209601E-4</v>
      </c>
      <c r="W2264" s="13">
        <f t="shared" si="2700"/>
        <v>5.8449265000364587E-3</v>
      </c>
      <c r="X2264" s="13">
        <f t="shared" si="2701"/>
        <v>3.3308074301577513E-3</v>
      </c>
      <c r="Y2264" s="13">
        <f t="shared" si="2702"/>
        <v>9.4905198009973934E-4</v>
      </c>
      <c r="Z2264" s="13">
        <f t="shared" si="2703"/>
        <v>1.0994736059845828E-2</v>
      </c>
      <c r="AA2264" s="13">
        <f t="shared" si="2704"/>
        <v>5.0755918811284861E-3</v>
      </c>
      <c r="AB2264" s="13">
        <f t="shared" si="2705"/>
        <v>1.1715439462827194E-3</v>
      </c>
      <c r="AC2264" s="13">
        <f t="shared" si="2706"/>
        <v>2.9640913852632046E-6</v>
      </c>
      <c r="AD2264" s="13">
        <f t="shared" si="2707"/>
        <v>6.7456056534461676E-4</v>
      </c>
      <c r="AE2264" s="13">
        <f t="shared" si="2708"/>
        <v>3.8440711668953371E-4</v>
      </c>
      <c r="AF2264" s="13">
        <f t="shared" si="2709"/>
        <v>1.0952969900194893E-4</v>
      </c>
      <c r="AG2264" s="13">
        <f t="shared" si="2710"/>
        <v>2.0805641454251418E-5</v>
      </c>
      <c r="AH2264" s="13">
        <f t="shared" si="2711"/>
        <v>1.5663733564711803E-3</v>
      </c>
      <c r="AI2264" s="13">
        <f t="shared" si="2712"/>
        <v>7.2309802142104184E-4</v>
      </c>
      <c r="AJ2264" s="13">
        <f t="shared" si="2713"/>
        <v>1.6690489097726348E-4</v>
      </c>
      <c r="AK2264" s="13">
        <f t="shared" si="2714"/>
        <v>2.5683233168846459E-5</v>
      </c>
      <c r="AL2264" s="13">
        <f t="shared" si="2715"/>
        <v>3.1190614917226641E-8</v>
      </c>
      <c r="AM2264" s="13">
        <f t="shared" si="2716"/>
        <v>6.2280606103801094E-5</v>
      </c>
      <c r="AN2264" s="13">
        <f t="shared" si="2717"/>
        <v>3.5491413889289272E-5</v>
      </c>
      <c r="AO2264" s="13">
        <f t="shared" si="2718"/>
        <v>1.0112622039687865E-5</v>
      </c>
      <c r="AP2264" s="13">
        <f t="shared" si="2719"/>
        <v>1.9209364239772319E-6</v>
      </c>
      <c r="AQ2264" s="13">
        <f t="shared" si="2720"/>
        <v>2.7366765492278268E-7</v>
      </c>
      <c r="AR2264" s="13">
        <f t="shared" si="2721"/>
        <v>1.7852364829918055E-4</v>
      </c>
      <c r="AS2264" s="13">
        <f t="shared" si="2722"/>
        <v>8.241336353730204E-5</v>
      </c>
      <c r="AT2264" s="13">
        <f t="shared" si="2723"/>
        <v>1.9022584834668874E-5</v>
      </c>
      <c r="AU2264" s="13">
        <f t="shared" si="2724"/>
        <v>2.9271849310246827E-6</v>
      </c>
      <c r="AV2264" s="13">
        <f t="shared" si="2725"/>
        <v>3.3782520993684633E-7</v>
      </c>
      <c r="AW2264" s="13">
        <f t="shared" si="2726"/>
        <v>2.2792595990974873E-10</v>
      </c>
      <c r="AX2264" s="13">
        <f t="shared" si="2727"/>
        <v>4.7918527704466847E-6</v>
      </c>
      <c r="AY2264" s="13">
        <f t="shared" si="2728"/>
        <v>2.7306996609668686E-6</v>
      </c>
      <c r="AZ2264" s="13">
        <f t="shared" si="2729"/>
        <v>7.7806236915220079E-7</v>
      </c>
      <c r="BA2264" s="13">
        <f t="shared" si="2730"/>
        <v>1.4779632217685594E-7</v>
      </c>
      <c r="BB2264" s="13">
        <f t="shared" si="2731"/>
        <v>2.1055914392319121E-8</v>
      </c>
      <c r="BC2264" s="13">
        <f t="shared" si="2732"/>
        <v>2.3997973663574593E-9</v>
      </c>
      <c r="BD2264" s="13">
        <f t="shared" si="2733"/>
        <v>1.6955670706040829E-5</v>
      </c>
      <c r="BE2264" s="13">
        <f t="shared" si="2734"/>
        <v>7.8273879524012625E-6</v>
      </c>
      <c r="BF2264" s="13">
        <f t="shared" si="2735"/>
        <v>1.806711253703704E-6</v>
      </c>
      <c r="BG2264" s="13">
        <f t="shared" si="2736"/>
        <v>2.780157377411561E-7</v>
      </c>
      <c r="BH2264" s="13">
        <f t="shared" si="2737"/>
        <v>3.2085682039663831E-8</v>
      </c>
      <c r="BI2264" s="13">
        <f t="shared" si="2738"/>
        <v>2.9623963026406931E-9</v>
      </c>
      <c r="BJ2264" s="14">
        <f t="shared" si="2739"/>
        <v>0.23562285865759669</v>
      </c>
      <c r="BK2264" s="14">
        <f t="shared" si="2740"/>
        <v>0.45660201303288689</v>
      </c>
      <c r="BL2264" s="14">
        <f t="shared" si="2741"/>
        <v>0.29678017339115637</v>
      </c>
      <c r="BM2264" s="14">
        <f t="shared" si="2742"/>
        <v>8.6183100306373273E-2</v>
      </c>
      <c r="BN2264" s="14">
        <f t="shared" si="2743"/>
        <v>0.91381395036337754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1.3561643835616399</v>
      </c>
      <c r="F2265" s="10">
        <f>VLOOKUP(B2265,home!$B$2:$E$405,3,FALSE)</f>
        <v>1.69</v>
      </c>
      <c r="G2265" s="10">
        <f>VLOOKUP(C2265,away!$B$2:$E$405,4,FALSE)</f>
        <v>0.98</v>
      </c>
      <c r="H2265" s="10">
        <f>VLOOKUP(A2265,away!$A$2:$E$405,3,FALSE)</f>
        <v>1.0958904109589001</v>
      </c>
      <c r="I2265" s="10">
        <f>VLOOKUP(C2265,away!$B$2:$E$405,3,FALSE)</f>
        <v>0.86</v>
      </c>
      <c r="J2265" s="10">
        <f>VLOOKUP(B2265,home!$B$2:$E$405,4,FALSE)</f>
        <v>0.39</v>
      </c>
      <c r="K2265" s="12">
        <f t="shared" si="2688"/>
        <v>2.2460794520547878</v>
      </c>
      <c r="L2265" s="12">
        <f t="shared" si="2689"/>
        <v>0.36756164383561507</v>
      </c>
      <c r="M2265" s="13">
        <f t="shared" si="2690"/>
        <v>7.3267284291907556E-2</v>
      </c>
      <c r="N2265" s="13">
        <f t="shared" si="2691"/>
        <v>0.16456414175591005</v>
      </c>
      <c r="O2265" s="13">
        <f t="shared" si="2692"/>
        <v>2.6930243453704882E-2</v>
      </c>
      <c r="P2265" s="13">
        <f t="shared" si="2693"/>
        <v>6.0487466460199486E-2</v>
      </c>
      <c r="Q2265" s="13">
        <f t="shared" si="2694"/>
        <v>0.1848120686714905</v>
      </c>
      <c r="R2265" s="13">
        <f t="shared" si="2695"/>
        <v>4.9492622763685394E-3</v>
      </c>
      <c r="S2265" s="13">
        <f t="shared" si="2696"/>
        <v>1.2484199578753427E-2</v>
      </c>
      <c r="T2265" s="13">
        <f t="shared" si="2697"/>
        <v>6.7929827761553638E-2</v>
      </c>
      <c r="U2265" s="13">
        <f t="shared" si="2698"/>
        <v>1.1116436301781279E-2</v>
      </c>
      <c r="V2265" s="13">
        <f t="shared" si="2699"/>
        <v>1.1451793110061482E-3</v>
      </c>
      <c r="W2265" s="13">
        <f t="shared" si="2700"/>
        <v>0.13836752997825774</v>
      </c>
      <c r="X2265" s="13">
        <f t="shared" si="2701"/>
        <v>5.0858596772282168E-2</v>
      </c>
      <c r="Y2265" s="13">
        <f t="shared" si="2702"/>
        <v>9.3468347163963711E-3</v>
      </c>
      <c r="Z2265" s="13">
        <f t="shared" si="2703"/>
        <v>6.0638632602520606E-4</v>
      </c>
      <c r="AA2265" s="13">
        <f t="shared" si="2704"/>
        <v>1.3619918668922105E-3</v>
      </c>
      <c r="AB2265" s="13">
        <f t="shared" si="2705"/>
        <v>1.5295709730461674E-3</v>
      </c>
      <c r="AC2265" s="13">
        <f t="shared" si="2706"/>
        <v>5.9089295306603833E-5</v>
      </c>
      <c r="AD2265" s="13">
        <f t="shared" si="2707"/>
        <v>7.7696116478934873E-2</v>
      </c>
      <c r="AE2265" s="13">
        <f t="shared" si="2708"/>
        <v>2.8558112292640728E-2</v>
      </c>
      <c r="AF2265" s="13">
        <f t="shared" si="2709"/>
        <v>5.2484333495625554E-3</v>
      </c>
      <c r="AG2265" s="13">
        <f t="shared" si="2710"/>
        <v>6.4304092984229203E-4</v>
      </c>
      <c r="AH2265" s="13">
        <f t="shared" si="2711"/>
        <v>5.5721088698316003E-5</v>
      </c>
      <c r="AI2265" s="13">
        <f t="shared" si="2712"/>
        <v>1.2515399237140982E-4</v>
      </c>
      <c r="AJ2265" s="13">
        <f t="shared" si="2713"/>
        <v>1.4055290530402267E-4</v>
      </c>
      <c r="AK2265" s="13">
        <f t="shared" si="2714"/>
        <v>1.0523099750998925E-4</v>
      </c>
      <c r="AL2265" s="13">
        <f t="shared" si="2715"/>
        <v>1.9513002577112288E-6</v>
      </c>
      <c r="AM2265" s="13">
        <f t="shared" si="2716"/>
        <v>3.4902330145558227E-2</v>
      </c>
      <c r="AN2265" s="13">
        <f t="shared" si="2717"/>
        <v>1.2828757841994725E-2</v>
      </c>
      <c r="AO2265" s="13">
        <f t="shared" si="2718"/>
        <v>2.3576796603863096E-3</v>
      </c>
      <c r="AP2265" s="13">
        <f t="shared" si="2719"/>
        <v>2.8886420386979551E-4</v>
      </c>
      <c r="AQ2265" s="13">
        <f t="shared" si="2720"/>
        <v>2.6543850404912074E-5</v>
      </c>
      <c r="AR2265" s="13">
        <f t="shared" si="2721"/>
        <v>4.096186991652631E-6</v>
      </c>
      <c r="AS2265" s="13">
        <f t="shared" si="2722"/>
        <v>9.2003614337250901E-6</v>
      </c>
      <c r="AT2265" s="13">
        <f t="shared" si="2723"/>
        <v>1.0332371383883628E-5</v>
      </c>
      <c r="AU2265" s="13">
        <f t="shared" si="2724"/>
        <v>7.7357756854466366E-6</v>
      </c>
      <c r="AV2265" s="13">
        <f t="shared" si="2725"/>
        <v>4.3437917031966826E-6</v>
      </c>
      <c r="AW2265" s="13">
        <f t="shared" si="2726"/>
        <v>4.4748337099938257E-8</v>
      </c>
      <c r="AX2265" s="13">
        <f t="shared" si="2727"/>
        <v>1.3065567761461784E-2</v>
      </c>
      <c r="AY2265" s="13">
        <f t="shared" si="2728"/>
        <v>4.8024015640485114E-3</v>
      </c>
      <c r="AZ2265" s="13">
        <f t="shared" si="2729"/>
        <v>8.8258930662019996E-4</v>
      </c>
      <c r="BA2265" s="13">
        <f t="shared" si="2730"/>
        <v>1.0813532545768544E-4</v>
      </c>
      <c r="BB2265" s="13">
        <f t="shared" si="2731"/>
        <v>9.9365994954815258E-6</v>
      </c>
      <c r="BC2265" s="13">
        <f t="shared" si="2732"/>
        <v>7.3046256893906709E-7</v>
      </c>
      <c r="BD2265" s="13">
        <f t="shared" si="2733"/>
        <v>2.5093353735165039E-7</v>
      </c>
      <c r="BE2265" s="13">
        <f t="shared" si="2734"/>
        <v>5.6361666207696446E-7</v>
      </c>
      <c r="BF2265" s="13">
        <f t="shared" si="2735"/>
        <v>6.3296390176338859E-7</v>
      </c>
      <c r="BG2265" s="13">
        <f t="shared" si="2736"/>
        <v>4.7389573788105754E-7</v>
      </c>
      <c r="BH2265" s="13">
        <f t="shared" si="2737"/>
        <v>2.6610186981774618E-7</v>
      </c>
      <c r="BI2265" s="13">
        <f t="shared" si="2738"/>
        <v>1.1953718839019966E-7</v>
      </c>
      <c r="BJ2265" s="14">
        <f t="shared" si="2739"/>
        <v>0.79729823942873768</v>
      </c>
      <c r="BK2265" s="14">
        <f t="shared" si="2740"/>
        <v>0.15224757180147946</v>
      </c>
      <c r="BL2265" s="14">
        <f t="shared" si="2741"/>
        <v>4.6352179391772004E-2</v>
      </c>
      <c r="BM2265" s="14">
        <f t="shared" si="2742"/>
        <v>0.47669155322272161</v>
      </c>
      <c r="BN2265" s="14">
        <f t="shared" si="2743"/>
        <v>0.51501046690958097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1.3561643835616399</v>
      </c>
      <c r="F2266" s="10">
        <f>VLOOKUP(B2266,home!$B$2:$E$405,3,FALSE)</f>
        <v>1.38</v>
      </c>
      <c r="G2266" s="10">
        <f>VLOOKUP(C2266,away!$B$2:$E$405,4,FALSE)</f>
        <v>1.26</v>
      </c>
      <c r="H2266" s="10">
        <f>VLOOKUP(A2266,away!$A$2:$E$405,3,FALSE)</f>
        <v>1.0958904109589001</v>
      </c>
      <c r="I2266" s="10">
        <f>VLOOKUP(C2266,away!$B$2:$E$405,3,FALSE)</f>
        <v>0.84</v>
      </c>
      <c r="J2266" s="10">
        <f>VLOOKUP(B2266,home!$B$2:$E$405,4,FALSE)</f>
        <v>1.1399999999999999</v>
      </c>
      <c r="K2266" s="12">
        <f t="shared" si="2688"/>
        <v>2.3580986301369795</v>
      </c>
      <c r="L2266" s="12">
        <f t="shared" si="2689"/>
        <v>1.0494246575342425</v>
      </c>
      <c r="M2266" s="13">
        <f t="shared" si="2690"/>
        <v>3.3123135347008954E-2</v>
      </c>
      <c r="N2266" s="13">
        <f t="shared" si="2691"/>
        <v>7.8107620087623578E-2</v>
      </c>
      <c r="O2266" s="13">
        <f t="shared" si="2692"/>
        <v>3.476023496799524E-2</v>
      </c>
      <c r="P2266" s="13">
        <f t="shared" si="2693"/>
        <v>8.1968062461269114E-2</v>
      </c>
      <c r="Q2266" s="13">
        <f t="shared" si="2694"/>
        <v>9.2092735965942418E-2</v>
      </c>
      <c r="R2266" s="13">
        <f t="shared" si="2695"/>
        <v>1.8239123838549098E-2</v>
      </c>
      <c r="S2266" s="13">
        <f t="shared" si="2696"/>
        <v>5.0710501838567817E-2</v>
      </c>
      <c r="T2266" s="13">
        <f t="shared" si="2697"/>
        <v>9.6644387902450543E-2</v>
      </c>
      <c r="U2266" s="13">
        <f t="shared" si="2698"/>
        <v>4.3009652938581361E-2</v>
      </c>
      <c r="V2266" s="13">
        <f t="shared" si="2699"/>
        <v>1.3943398167003455E-2</v>
      </c>
      <c r="W2266" s="13">
        <f t="shared" si="2700"/>
        <v>7.2387918175618446E-2</v>
      </c>
      <c r="X2266" s="13">
        <f t="shared" si="2701"/>
        <v>7.5965666241065155E-2</v>
      </c>
      <c r="Y2266" s="13">
        <f t="shared" si="2702"/>
        <v>3.9860121639695177E-2</v>
      </c>
      <c r="Z2266" s="13">
        <f t="shared" si="2703"/>
        <v>6.380195429331343E-3</v>
      </c>
      <c r="AA2266" s="13">
        <f t="shared" si="2704"/>
        <v>1.5045130101912458E-2</v>
      </c>
      <c r="AB2266" s="13">
        <f t="shared" si="2705"/>
        <v>1.7738950341776204E-2</v>
      </c>
      <c r="AC2266" s="13">
        <f t="shared" si="2706"/>
        <v>2.1565616447192901E-3</v>
      </c>
      <c r="AD2266" s="13">
        <f t="shared" si="2707"/>
        <v>4.2674462672098415E-2</v>
      </c>
      <c r="AE2266" s="13">
        <f t="shared" si="2708"/>
        <v>4.4783633375124698E-2</v>
      </c>
      <c r="AF2266" s="13">
        <f t="shared" si="2709"/>
        <v>2.349852455891465E-2</v>
      </c>
      <c r="AG2266" s="13">
        <f t="shared" si="2710"/>
        <v>8.2199770292663323E-3</v>
      </c>
      <c r="AH2266" s="13">
        <f t="shared" si="2711"/>
        <v>1.6738836008568958E-3</v>
      </c>
      <c r="AI2266" s="13">
        <f t="shared" si="2712"/>
        <v>3.9471826261894011E-3</v>
      </c>
      <c r="AJ2266" s="13">
        <f t="shared" si="2713"/>
        <v>4.6539229718588569E-3</v>
      </c>
      <c r="AK2266" s="13">
        <f t="shared" si="2714"/>
        <v>3.6581364615677963E-3</v>
      </c>
      <c r="AL2266" s="13">
        <f t="shared" si="2715"/>
        <v>2.134691390099826E-4</v>
      </c>
      <c r="AM2266" s="13">
        <f t="shared" si="2716"/>
        <v>2.0126118393781388E-2</v>
      </c>
      <c r="AN2266" s="13">
        <f t="shared" si="2717"/>
        <v>2.1120844902887653E-2</v>
      </c>
      <c r="AO2266" s="13">
        <f t="shared" si="2718"/>
        <v>1.1082367714523362E-2</v>
      </c>
      <c r="AP2266" s="13">
        <f t="shared" si="2719"/>
        <v>3.8767033144940753E-3</v>
      </c>
      <c r="AQ2266" s="13">
        <f t="shared" si="2720"/>
        <v>1.0170770120437019E-3</v>
      </c>
      <c r="AR2266" s="13">
        <f t="shared" si="2721"/>
        <v>3.5132294491628665E-4</v>
      </c>
      <c r="AS2266" s="13">
        <f t="shared" si="2722"/>
        <v>8.2845415514278518E-4</v>
      </c>
      <c r="AT2266" s="13">
        <f t="shared" si="2723"/>
        <v>9.7678830418674537E-4</v>
      </c>
      <c r="AU2266" s="13">
        <f t="shared" si="2724"/>
        <v>7.6778772067886232E-4</v>
      </c>
      <c r="AV2266" s="13">
        <f t="shared" si="2725"/>
        <v>4.5262979309220494E-4</v>
      </c>
      <c r="AW2266" s="13">
        <f t="shared" si="2726"/>
        <v>1.4673909218345732E-5</v>
      </c>
      <c r="AX2266" s="13">
        <f t="shared" si="2727"/>
        <v>7.9098953690584211E-3</v>
      </c>
      <c r="AY2266" s="13">
        <f t="shared" si="2728"/>
        <v>8.3008392388058249E-3</v>
      </c>
      <c r="AZ2266" s="13">
        <f t="shared" si="2729"/>
        <v>4.3555526877153018E-3</v>
      </c>
      <c r="BA2266" s="13">
        <f t="shared" si="2730"/>
        <v>1.5236081292259935E-3</v>
      </c>
      <c r="BB2266" s="13">
        <f t="shared" si="2731"/>
        <v>3.9972798480734402E-4</v>
      </c>
      <c r="BC2266" s="13">
        <f t="shared" si="2732"/>
        <v>8.3896880712660011E-5</v>
      </c>
      <c r="BD2266" s="13">
        <f t="shared" si="2733"/>
        <v>6.1447826858782584E-5</v>
      </c>
      <c r="BE2266" s="13">
        <f t="shared" si="2734"/>
        <v>1.4490003634058953E-4</v>
      </c>
      <c r="BF2266" s="13">
        <f t="shared" si="2735"/>
        <v>1.7084428860077139E-4</v>
      </c>
      <c r="BG2266" s="13">
        <f t="shared" si="2736"/>
        <v>1.3428922763873526E-4</v>
      </c>
      <c r="BH2266" s="13">
        <f t="shared" si="2737"/>
        <v>7.9166810934263676E-5</v>
      </c>
      <c r="BI2266" s="13">
        <f t="shared" si="2738"/>
        <v>3.7336629683280083E-5</v>
      </c>
      <c r="BJ2266" s="14">
        <f t="shared" si="2739"/>
        <v>0.65403167927585515</v>
      </c>
      <c r="BK2266" s="14">
        <f t="shared" si="2740"/>
        <v>0.19041596783638443</v>
      </c>
      <c r="BL2266" s="14">
        <f t="shared" si="2741"/>
        <v>0.14673118558736062</v>
      </c>
      <c r="BM2266" s="14">
        <f t="shared" si="2742"/>
        <v>0.65098195013095561</v>
      </c>
      <c r="BN2266" s="14">
        <f t="shared" si="2743"/>
        <v>0.3382909126683884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1.3561643835616399</v>
      </c>
      <c r="F2267" s="10">
        <f>VLOOKUP(B2267,home!$B$2:$E$405,3,FALSE)</f>
        <v>1.84</v>
      </c>
      <c r="G2267" s="10">
        <f>VLOOKUP(C2267,away!$B$2:$E$405,4,FALSE)</f>
        <v>0.84</v>
      </c>
      <c r="H2267" s="10">
        <f>VLOOKUP(A2267,away!$A$2:$E$405,3,FALSE)</f>
        <v>1.0958904109589001</v>
      </c>
      <c r="I2267" s="10">
        <f>VLOOKUP(C2267,away!$B$2:$E$405,3,FALSE)</f>
        <v>1.05</v>
      </c>
      <c r="J2267" s="10">
        <f>VLOOKUP(B2267,home!$B$2:$E$405,4,FALSE)</f>
        <v>0.76</v>
      </c>
      <c r="K2267" s="12">
        <f t="shared" si="2688"/>
        <v>2.0960876712328709</v>
      </c>
      <c r="L2267" s="12">
        <f t="shared" si="2689"/>
        <v>0.87452054794520229</v>
      </c>
      <c r="M2267" s="13">
        <f t="shared" si="2690"/>
        <v>5.1272116162084415E-2</v>
      </c>
      <c r="N2267" s="13">
        <f t="shared" si="2691"/>
        <v>0.10747085056536476</v>
      </c>
      <c r="O2267" s="13">
        <f t="shared" si="2692"/>
        <v>4.4838519120376126E-2</v>
      </c>
      <c r="P2267" s="13">
        <f t="shared" si="2693"/>
        <v>9.3985467124559741E-2</v>
      </c>
      <c r="Q2267" s="13">
        <f t="shared" si="2694"/>
        <v>0.11263416244348566</v>
      </c>
      <c r="R2267" s="13">
        <f t="shared" si="2695"/>
        <v>1.9606103155101376E-2</v>
      </c>
      <c r="S2267" s="13">
        <f t="shared" si="2696"/>
        <v>4.3070525910698987E-2</v>
      </c>
      <c r="T2267" s="13">
        <f t="shared" si="2697"/>
        <v>9.8500889457425994E-2</v>
      </c>
      <c r="U2267" s="13">
        <f t="shared" si="2698"/>
        <v>4.1096111104327884E-2</v>
      </c>
      <c r="V2267" s="13">
        <f t="shared" si="2699"/>
        <v>8.7723737579586646E-3</v>
      </c>
      <c r="W2267" s="13">
        <f t="shared" si="2700"/>
        <v>7.8697026419143584E-2</v>
      </c>
      <c r="X2267" s="13">
        <f t="shared" si="2701"/>
        <v>6.8822166665727505E-2</v>
      </c>
      <c r="Y2267" s="13">
        <f t="shared" si="2702"/>
        <v>3.0093199451644022E-2</v>
      </c>
      <c r="Z2267" s="13">
        <f t="shared" si="2703"/>
        <v>5.7153133580898057E-3</v>
      </c>
      <c r="AA2267" s="13">
        <f t="shared" si="2704"/>
        <v>1.1979797867124579E-2</v>
      </c>
      <c r="AB2267" s="13">
        <f t="shared" si="2705"/>
        <v>1.2555353306570838E-2</v>
      </c>
      <c r="AC2267" s="13">
        <f t="shared" si="2706"/>
        <v>1.0050244011123339E-3</v>
      </c>
      <c r="AD2267" s="13">
        <f t="shared" si="2707"/>
        <v>4.1238966709963583E-2</v>
      </c>
      <c r="AE2267" s="13">
        <f t="shared" si="2708"/>
        <v>3.6064323763891307E-2</v>
      </c>
      <c r="AF2267" s="13">
        <f t="shared" si="2709"/>
        <v>1.5769496089635703E-2</v>
      </c>
      <c r="AG2267" s="13">
        <f t="shared" si="2710"/>
        <v>4.5969161203759795E-3</v>
      </c>
      <c r="AH2267" s="13">
        <f t="shared" si="2711"/>
        <v>1.2495397423988076E-3</v>
      </c>
      <c r="AI2267" s="13">
        <f t="shared" si="2712"/>
        <v>2.6191448487576383E-3</v>
      </c>
      <c r="AJ2267" s="13">
        <f t="shared" si="2713"/>
        <v>2.7449786133269842E-3</v>
      </c>
      <c r="AK2267" s="13">
        <f t="shared" si="2714"/>
        <v>1.9179052763975313E-3</v>
      </c>
      <c r="AL2267" s="13">
        <f t="shared" si="2715"/>
        <v>7.3691273058844317E-5</v>
      </c>
      <c r="AM2267" s="13">
        <f t="shared" si="2716"/>
        <v>1.7288097939027504E-2</v>
      </c>
      <c r="AN2267" s="13">
        <f t="shared" si="2717"/>
        <v>1.5118796882568652E-2</v>
      </c>
      <c r="AO2267" s="13">
        <f t="shared" si="2718"/>
        <v>6.6108492670080765E-3</v>
      </c>
      <c r="AP2267" s="13">
        <f t="shared" si="2719"/>
        <v>1.9271078411223475E-3</v>
      </c>
      <c r="AQ2267" s="13">
        <f t="shared" si="2720"/>
        <v>4.2132385129195276E-4</v>
      </c>
      <c r="AR2267" s="13">
        <f t="shared" si="2721"/>
        <v>2.1854963604038251E-4</v>
      </c>
      <c r="AS2267" s="13">
        <f t="shared" si="2722"/>
        <v>4.5809919765667684E-4</v>
      </c>
      <c r="AT2267" s="13">
        <f t="shared" si="2723"/>
        <v>4.8010804020491528E-4</v>
      </c>
      <c r="AU2267" s="13">
        <f t="shared" si="2724"/>
        <v>3.3544951464443284E-4</v>
      </c>
      <c r="AV2267" s="13">
        <f t="shared" si="2725"/>
        <v>1.7578289799181145E-4</v>
      </c>
      <c r="AW2267" s="13">
        <f t="shared" si="2726"/>
        <v>3.7522608344294119E-6</v>
      </c>
      <c r="AX2267" s="13">
        <f t="shared" si="2727"/>
        <v>6.0395614915103261E-3</v>
      </c>
      <c r="AY2267" s="13">
        <f t="shared" si="2728"/>
        <v>5.2817206249043533E-3</v>
      </c>
      <c r="AZ2267" s="13">
        <f t="shared" si="2729"/>
        <v>2.3094866074924152E-3</v>
      </c>
      <c r="BA2267" s="13">
        <f t="shared" si="2730"/>
        <v>6.7323116448545785E-4</v>
      </c>
      <c r="BB2267" s="13">
        <f t="shared" si="2731"/>
        <v>1.471886217149023E-4</v>
      </c>
      <c r="BC2267" s="13">
        <f t="shared" si="2732"/>
        <v>2.5743894822683101E-5</v>
      </c>
      <c r="BD2267" s="13">
        <f t="shared" si="2733"/>
        <v>3.1854357910543295E-5</v>
      </c>
      <c r="BE2267" s="13">
        <f t="shared" si="2734"/>
        <v>6.6769526891329067E-5</v>
      </c>
      <c r="BF2267" s="13">
        <f t="shared" si="2735"/>
        <v>6.9977391065483271E-5</v>
      </c>
      <c r="BG2267" s="13">
        <f t="shared" si="2736"/>
        <v>4.8892915559133572E-5</v>
      </c>
      <c r="BH2267" s="13">
        <f t="shared" si="2737"/>
        <v>2.5620959378532413E-5</v>
      </c>
      <c r="BI2267" s="13">
        <f t="shared" si="2738"/>
        <v>1.0740755415700005E-5</v>
      </c>
      <c r="BJ2267" s="14">
        <f t="shared" si="2739"/>
        <v>0.64973110587260685</v>
      </c>
      <c r="BK2267" s="14">
        <f t="shared" si="2740"/>
        <v>0.20346091925437731</v>
      </c>
      <c r="BL2267" s="14">
        <f t="shared" si="2741"/>
        <v>0.14052929822714066</v>
      </c>
      <c r="BM2267" s="14">
        <f t="shared" si="2742"/>
        <v>0.56435144977717278</v>
      </c>
      <c r="BN2267" s="14">
        <f t="shared" si="2743"/>
        <v>0.42980721857097204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1.6571428571428599</v>
      </c>
      <c r="F2268" s="10">
        <f>VLOOKUP(B2268,home!$B$2:$E$405,3,FALSE)</f>
        <v>1.29</v>
      </c>
      <c r="G2268" s="10">
        <f>VLOOKUP(C2268,away!$B$2:$E$405,4,FALSE)</f>
        <v>1.29</v>
      </c>
      <c r="H2268" s="10">
        <f>VLOOKUP(A2268,away!$A$2:$E$405,3,FALSE)</f>
        <v>1.3785714285714299</v>
      </c>
      <c r="I2268" s="10">
        <f>VLOOKUP(C2268,away!$B$2:$E$405,3,FALSE)</f>
        <v>0.6</v>
      </c>
      <c r="J2268" s="10">
        <f>VLOOKUP(B2268,home!$B$2:$E$405,4,FALSE)</f>
        <v>0.21</v>
      </c>
      <c r="K2268" s="12">
        <f t="shared" si="2688"/>
        <v>2.7576514285714335</v>
      </c>
      <c r="L2268" s="12">
        <f t="shared" si="2689"/>
        <v>0.17370000000000016</v>
      </c>
      <c r="M2268" s="13">
        <f t="shared" si="2690"/>
        <v>5.3324924601344942E-2</v>
      </c>
      <c r="N2268" s="13">
        <f t="shared" si="2691"/>
        <v>0.14705155450536286</v>
      </c>
      <c r="O2268" s="13">
        <f t="shared" si="2692"/>
        <v>9.2625394032536269E-3</v>
      </c>
      <c r="P2268" s="13">
        <f t="shared" si="2693"/>
        <v>2.5542855017581554E-2</v>
      </c>
      <c r="Q2268" s="13">
        <f t="shared" si="2694"/>
        <v>0.20275846467768199</v>
      </c>
      <c r="R2268" s="13">
        <f t="shared" si="2695"/>
        <v>8.0445154717257805E-4</v>
      </c>
      <c r="S2268" s="13">
        <f t="shared" si="2696"/>
        <v>3.0587827705654907E-3</v>
      </c>
      <c r="T2268" s="13">
        <f t="shared" si="2697"/>
        <v>3.5219145314513395E-2</v>
      </c>
      <c r="U2268" s="13">
        <f t="shared" si="2698"/>
        <v>2.2183969582769596E-3</v>
      </c>
      <c r="V2268" s="13">
        <f t="shared" si="2699"/>
        <v>1.6279659386493476E-4</v>
      </c>
      <c r="W2268" s="13">
        <f t="shared" si="2700"/>
        <v>0.18637905659112011</v>
      </c>
      <c r="X2268" s="13">
        <f t="shared" si="2701"/>
        <v>3.2374042129877593E-2</v>
      </c>
      <c r="Y2268" s="13">
        <f t="shared" si="2702"/>
        <v>2.811685558979871E-3</v>
      </c>
      <c r="Z2268" s="13">
        <f t="shared" si="2703"/>
        <v>4.6577744581292332E-5</v>
      </c>
      <c r="AA2268" s="13">
        <f t="shared" si="2704"/>
        <v>1.2844518388423613E-4</v>
      </c>
      <c r="AB2268" s="13">
        <f t="shared" si="2705"/>
        <v>1.7710352241574216E-4</v>
      </c>
      <c r="AC2268" s="13">
        <f t="shared" si="2706"/>
        <v>4.8737642686972193E-6</v>
      </c>
      <c r="AD2268" s="13">
        <f t="shared" si="2707"/>
        <v>0.12849211791607459</v>
      </c>
      <c r="AE2268" s="13">
        <f t="shared" si="2708"/>
        <v>2.2319080882022179E-2</v>
      </c>
      <c r="AF2268" s="13">
        <f t="shared" si="2709"/>
        <v>1.9384121746036278E-3</v>
      </c>
      <c r="AG2268" s="13">
        <f t="shared" si="2710"/>
        <v>1.122340649095502E-4</v>
      </c>
      <c r="AH2268" s="13">
        <f t="shared" si="2711"/>
        <v>2.0226385584426203E-6</v>
      </c>
      <c r="AI2268" s="13">
        <f t="shared" si="2712"/>
        <v>5.5777321101729571E-6</v>
      </c>
      <c r="AJ2268" s="13">
        <f t="shared" si="2713"/>
        <v>7.6907204609036071E-6</v>
      </c>
      <c r="AK2268" s="13">
        <f t="shared" si="2714"/>
        <v>7.0694420885847956E-6</v>
      </c>
      <c r="AL2268" s="13">
        <f t="shared" si="2715"/>
        <v>9.3382113550752292E-8</v>
      </c>
      <c r="AM2268" s="13">
        <f t="shared" si="2716"/>
        <v>7.0867294506286427E-2</v>
      </c>
      <c r="AN2268" s="13">
        <f t="shared" si="2717"/>
        <v>1.2309649055741964E-2</v>
      </c>
      <c r="AO2268" s="13">
        <f t="shared" si="2718"/>
        <v>1.0690930204911905E-3</v>
      </c>
      <c r="AP2268" s="13">
        <f t="shared" si="2719"/>
        <v>6.190048588644001E-5</v>
      </c>
      <c r="AQ2268" s="13">
        <f t="shared" si="2720"/>
        <v>2.6880285996186585E-6</v>
      </c>
      <c r="AR2268" s="13">
        <f t="shared" si="2721"/>
        <v>7.0266463520296699E-8</v>
      </c>
      <c r="AS2268" s="13">
        <f t="shared" si="2722"/>
        <v>1.9377041350740872E-7</v>
      </c>
      <c r="AT2268" s="13">
        <f t="shared" si="2723"/>
        <v>2.6717562881179157E-7</v>
      </c>
      <c r="AU2268" s="13">
        <f t="shared" si="2724"/>
        <v>2.4559241815743606E-7</v>
      </c>
      <c r="AV2268" s="13">
        <f t="shared" si="2725"/>
        <v>1.6931457069454159E-7</v>
      </c>
      <c r="AW2268" s="13">
        <f t="shared" si="2726"/>
        <v>1.2425114133849175E-9</v>
      </c>
      <c r="AX2268" s="13">
        <f t="shared" si="2727"/>
        <v>3.2571215989042224E-2</v>
      </c>
      <c r="AY2268" s="13">
        <f t="shared" si="2728"/>
        <v>5.6576202172966402E-3</v>
      </c>
      <c r="AZ2268" s="13">
        <f t="shared" si="2729"/>
        <v>4.9136431587221358E-4</v>
      </c>
      <c r="BA2268" s="13">
        <f t="shared" si="2730"/>
        <v>2.8449993889001205E-5</v>
      </c>
      <c r="BB2268" s="13">
        <f t="shared" si="2731"/>
        <v>1.2354409846298779E-6</v>
      </c>
      <c r="BC2268" s="13">
        <f t="shared" si="2732"/>
        <v>4.2919219806042001E-8</v>
      </c>
      <c r="BD2268" s="13">
        <f t="shared" si="2733"/>
        <v>2.034214118912592E-9</v>
      </c>
      <c r="BE2268" s="13">
        <f t="shared" si="2734"/>
        <v>5.6096534710394884E-9</v>
      </c>
      <c r="BF2268" s="13">
        <f t="shared" si="2735"/>
        <v>7.7347344541013749E-9</v>
      </c>
      <c r="BG2268" s="13">
        <f t="shared" si="2736"/>
        <v>7.1099005056577816E-9</v>
      </c>
      <c r="BH2268" s="13">
        <f t="shared" si="2737"/>
        <v>4.9016568216069846E-9</v>
      </c>
      <c r="BI2268" s="13">
        <f t="shared" si="2738"/>
        <v>2.7034121872942818E-9</v>
      </c>
      <c r="BJ2268" s="14">
        <f t="shared" si="2739"/>
        <v>0.882516347788456</v>
      </c>
      <c r="BK2268" s="14">
        <f t="shared" si="2740"/>
        <v>8.7751946347035814E-2</v>
      </c>
      <c r="BL2268" s="14">
        <f t="shared" si="2741"/>
        <v>1.2614273361287495E-2</v>
      </c>
      <c r="BM2268" s="14">
        <f t="shared" si="2742"/>
        <v>0.53852673651417782</v>
      </c>
      <c r="BN2268" s="14">
        <f t="shared" si="2743"/>
        <v>0.43874478975239756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1.36879432624113</v>
      </c>
      <c r="F2269" s="10">
        <f>VLOOKUP(B2269,home!$B$2:$E$405,3,FALSE)</f>
        <v>0.63</v>
      </c>
      <c r="G2269" s="10">
        <f>VLOOKUP(C2269,away!$B$2:$E$405,4,FALSE)</f>
        <v>0.37</v>
      </c>
      <c r="H2269" s="10">
        <f>VLOOKUP(A2269,away!$A$2:$E$405,3,FALSE)</f>
        <v>1.1489361702127701</v>
      </c>
      <c r="I2269" s="10">
        <f>VLOOKUP(C2269,away!$B$2:$E$405,3,FALSE)</f>
        <v>1.22</v>
      </c>
      <c r="J2269" s="10">
        <f>VLOOKUP(B2269,home!$B$2:$E$405,4,FALSE)</f>
        <v>1.1200000000000001</v>
      </c>
      <c r="K2269" s="12">
        <f t="shared" si="2688"/>
        <v>0.31906595744680744</v>
      </c>
      <c r="L2269" s="12">
        <f t="shared" si="2689"/>
        <v>1.569906382978729</v>
      </c>
      <c r="M2269" s="13">
        <f t="shared" si="2690"/>
        <v>0.1512271390267616</v>
      </c>
      <c r="N2269" s="13">
        <f t="shared" si="2691"/>
        <v>4.8251431905515146E-2</v>
      </c>
      <c r="O2269" s="13">
        <f t="shared" si="2692"/>
        <v>0.23741245083772466</v>
      </c>
      <c r="P2269" s="13">
        <f t="shared" si="2693"/>
        <v>7.5750230936331722E-2</v>
      </c>
      <c r="Q2269" s="13">
        <f t="shared" si="2694"/>
        <v>7.6976946595563095E-3</v>
      </c>
      <c r="R2269" s="13">
        <f t="shared" si="2695"/>
        <v>0.18635766098438389</v>
      </c>
      <c r="S2269" s="13">
        <f t="shared" si="2696"/>
        <v>9.4858924195678884E-3</v>
      </c>
      <c r="T2269" s="13">
        <f t="shared" si="2697"/>
        <v>1.2084659980258724E-2</v>
      </c>
      <c r="U2269" s="13">
        <f t="shared" si="2698"/>
        <v>5.9460385529529994E-2</v>
      </c>
      <c r="V2269" s="13">
        <f t="shared" si="2699"/>
        <v>5.2794649458631597E-4</v>
      </c>
      <c r="W2269" s="13">
        <f t="shared" si="2700"/>
        <v>8.1869077222817025E-4</v>
      </c>
      <c r="X2269" s="13">
        <f t="shared" si="2701"/>
        <v>1.2852678690067891E-3</v>
      </c>
      <c r="Y2269" s="13">
        <f t="shared" si="2702"/>
        <v>1.0088751156956139E-3</v>
      </c>
      <c r="Z2269" s="13">
        <f t="shared" si="2703"/>
        <v>9.7521360498790108E-2</v>
      </c>
      <c r="AA2269" s="13">
        <f t="shared" si="2704"/>
        <v>3.1115746259061734E-2</v>
      </c>
      <c r="AB2269" s="13">
        <f t="shared" si="2705"/>
        <v>4.9639876859097236E-3</v>
      </c>
      <c r="AC2269" s="13">
        <f t="shared" si="2706"/>
        <v>1.6528146478995716E-5</v>
      </c>
      <c r="AD2269" s="13">
        <f t="shared" si="2707"/>
        <v>6.5304088773461818E-5</v>
      </c>
      <c r="AE2269" s="13">
        <f t="shared" si="2708"/>
        <v>1.0252130580006725E-4</v>
      </c>
      <c r="AF2269" s="13">
        <f t="shared" si="2709"/>
        <v>8.047442618341991E-5</v>
      </c>
      <c r="AG2269" s="13">
        <f t="shared" si="2710"/>
        <v>4.211243844396716E-5</v>
      </c>
      <c r="AH2269" s="13">
        <f t="shared" si="2711"/>
        <v>3.8274851580955074E-2</v>
      </c>
      <c r="AI2269" s="13">
        <f t="shared" si="2712"/>
        <v>1.2212202165811882E-2</v>
      </c>
      <c r="AJ2269" s="13">
        <f t="shared" si="2713"/>
        <v>1.9482489882843713E-3</v>
      </c>
      <c r="AK2269" s="13">
        <f t="shared" si="2714"/>
        <v>2.0720664293057565E-4</v>
      </c>
      <c r="AL2269" s="13">
        <f t="shared" si="2715"/>
        <v>3.3116037790330299E-7</v>
      </c>
      <c r="AM2269" s="13">
        <f t="shared" si="2716"/>
        <v>4.1672623219391807E-6</v>
      </c>
      <c r="AN2269" s="13">
        <f t="shared" si="2717"/>
        <v>6.5422117187590789E-6</v>
      </c>
      <c r="AO2269" s="13">
        <f t="shared" si="2718"/>
        <v>5.135329968039061E-6</v>
      </c>
      <c r="AP2269" s="13">
        <f t="shared" si="2719"/>
        <v>2.6873290985088254E-6</v>
      </c>
      <c r="AQ2269" s="13">
        <f t="shared" si="2720"/>
        <v>1.0547137762283697E-6</v>
      </c>
      <c r="AR2269" s="13">
        <f t="shared" si="2721"/>
        <v>1.2017586760900964E-2</v>
      </c>
      <c r="AS2269" s="13">
        <f t="shared" si="2722"/>
        <v>3.8344028260669434E-3</v>
      </c>
      <c r="AT2269" s="13">
        <f t="shared" si="2723"/>
        <v>6.1171370446789662E-4</v>
      </c>
      <c r="AU2269" s="13">
        <f t="shared" si="2724"/>
        <v>6.5059006266460958E-5</v>
      </c>
      <c r="AV2269" s="13">
        <f t="shared" si="2725"/>
        <v>5.189528531236552E-6</v>
      </c>
      <c r="AW2269" s="13">
        <f t="shared" si="2726"/>
        <v>4.6077625838153016E-9</v>
      </c>
      <c r="AX2269" s="13">
        <f t="shared" si="2727"/>
        <v>2.2160525711358835E-7</v>
      </c>
      <c r="AY2269" s="13">
        <f t="shared" si="2728"/>
        <v>3.4789950764426469E-7</v>
      </c>
      <c r="AZ2269" s="13">
        <f t="shared" si="2729"/>
        <v>2.7308482884294421E-7</v>
      </c>
      <c r="BA2269" s="13">
        <f t="shared" si="2730"/>
        <v>1.4290587196506398E-7</v>
      </c>
      <c r="BB2269" s="13">
        <f t="shared" si="2731"/>
        <v>5.6087210140773738E-8</v>
      </c>
      <c r="BC2269" s="13">
        <f t="shared" si="2732"/>
        <v>1.7610333840693981E-8</v>
      </c>
      <c r="BD2269" s="13">
        <f t="shared" si="2733"/>
        <v>3.1444143606565163E-3</v>
      </c>
      <c r="BE2269" s="13">
        <f t="shared" si="2734"/>
        <v>1.0032755785923623E-3</v>
      </c>
      <c r="BF2269" s="13">
        <f t="shared" si="2735"/>
        <v>1.6005554153328586E-4</v>
      </c>
      <c r="BG2269" s="13">
        <f t="shared" si="2736"/>
        <v>1.7022758201328369E-5</v>
      </c>
      <c r="BH2269" s="13">
        <f t="shared" si="2737"/>
        <v>1.3578456609730824E-6</v>
      </c>
      <c r="BI2269" s="13">
        <f t="shared" si="2738"/>
        <v>8.6648465176673936E-8</v>
      </c>
      <c r="BJ2269" s="14">
        <f t="shared" si="2739"/>
        <v>7.145767860135474E-2</v>
      </c>
      <c r="BK2269" s="14">
        <f t="shared" si="2740"/>
        <v>0.23700841608361203</v>
      </c>
      <c r="BL2269" s="14">
        <f t="shared" si="2741"/>
        <v>0.59281290523393515</v>
      </c>
      <c r="BM2269" s="14">
        <f t="shared" si="2742"/>
        <v>0.29210340877567348</v>
      </c>
      <c r="BN2269" s="14">
        <f t="shared" si="2743"/>
        <v>0.70669660835027326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1.36879432624113</v>
      </c>
      <c r="F2270" s="10">
        <f>VLOOKUP(B2270,home!$B$2:$E$405,3,FALSE)</f>
        <v>0.73</v>
      </c>
      <c r="G2270" s="10">
        <f>VLOOKUP(C2270,away!$B$2:$E$405,4,FALSE)</f>
        <v>0.52</v>
      </c>
      <c r="H2270" s="10">
        <f>VLOOKUP(A2270,away!$A$2:$E$405,3,FALSE)</f>
        <v>1.1489361702127701</v>
      </c>
      <c r="I2270" s="10">
        <f>VLOOKUP(C2270,away!$B$2:$E$405,3,FALSE)</f>
        <v>0.42</v>
      </c>
      <c r="J2270" s="10">
        <f>VLOOKUP(B2270,home!$B$2:$E$405,4,FALSE)</f>
        <v>1.1200000000000001</v>
      </c>
      <c r="K2270" s="12">
        <f t="shared" si="2688"/>
        <v>0.519594326241133</v>
      </c>
      <c r="L2270" s="12">
        <f t="shared" si="2689"/>
        <v>0.54045957446808712</v>
      </c>
      <c r="M2270" s="13">
        <f t="shared" si="2690"/>
        <v>0.34643713661943487</v>
      </c>
      <c r="N2270" s="13">
        <f t="shared" si="2691"/>
        <v>0.18000677058668257</v>
      </c>
      <c r="O2270" s="13">
        <f t="shared" si="2692"/>
        <v>0.1872352674372823</v>
      </c>
      <c r="P2270" s="13">
        <f t="shared" si="2693"/>
        <v>9.7286382632653018E-2</v>
      </c>
      <c r="Q2270" s="13">
        <f t="shared" si="2694"/>
        <v>4.6765248340914764E-2</v>
      </c>
      <c r="R2270" s="13">
        <f t="shared" si="2695"/>
        <v>5.0596546482286044E-2</v>
      </c>
      <c r="S2270" s="13">
        <f t="shared" si="2696"/>
        <v>6.8299838883497006E-3</v>
      </c>
      <c r="T2270" s="13">
        <f t="shared" si="2697"/>
        <v>2.5274726218225206E-2</v>
      </c>
      <c r="U2270" s="13">
        <f t="shared" si="2698"/>
        <v>2.6289678479591579E-2</v>
      </c>
      <c r="V2270" s="13">
        <f t="shared" si="2699"/>
        <v>2.1311046898748564E-4</v>
      </c>
      <c r="W2270" s="13">
        <f t="shared" si="2700"/>
        <v>8.0996525677322906E-3</v>
      </c>
      <c r="X2270" s="13">
        <f t="shared" si="2701"/>
        <v>4.3775347800959416E-3</v>
      </c>
      <c r="Y2270" s="13">
        <f t="shared" si="2702"/>
        <v>1.1829402922349521E-3</v>
      </c>
      <c r="Z2270" s="13">
        <f t="shared" si="2703"/>
        <v>9.1151293271237027E-3</v>
      </c>
      <c r="AA2270" s="13">
        <f t="shared" si="2704"/>
        <v>4.7361694813276315E-3</v>
      </c>
      <c r="AB2270" s="13">
        <f t="shared" si="2705"/>
        <v>1.2304433953071235E-3</v>
      </c>
      <c r="AC2270" s="13">
        <f t="shared" si="2706"/>
        <v>3.7403515020164789E-6</v>
      </c>
      <c r="AD2270" s="13">
        <f t="shared" si="2707"/>
        <v>1.0521333796795305E-3</v>
      </c>
      <c r="AE2270" s="13">
        <f t="shared" si="2708"/>
        <v>5.6863555866526927E-4</v>
      </c>
      <c r="AF2270" s="13">
        <f t="shared" si="2709"/>
        <v>1.536622660318272E-4</v>
      </c>
      <c r="AG2270" s="13">
        <f t="shared" si="2710"/>
        <v>2.7682747637121114E-5</v>
      </c>
      <c r="AH2270" s="13">
        <f t="shared" si="2711"/>
        <v>1.231589729339714E-3</v>
      </c>
      <c r="AI2270" s="13">
        <f t="shared" si="2712"/>
        <v>6.3992703562176789E-4</v>
      </c>
      <c r="AJ2270" s="13">
        <f t="shared" si="2713"/>
        <v>1.6625122845868902E-4</v>
      </c>
      <c r="AK2270" s="13">
        <f t="shared" si="2714"/>
        <v>2.8794398345917733E-5</v>
      </c>
      <c r="AL2270" s="13">
        <f t="shared" si="2715"/>
        <v>4.2014579725097556E-8</v>
      </c>
      <c r="AM2270" s="13">
        <f t="shared" si="2716"/>
        <v>1.093365069060784E-4</v>
      </c>
      <c r="AN2270" s="13">
        <f t="shared" si="2717"/>
        <v>5.9091961996286193E-5</v>
      </c>
      <c r="AO2270" s="13">
        <f t="shared" si="2718"/>
        <v>1.5968408317498607E-5</v>
      </c>
      <c r="AP2270" s="13">
        <f t="shared" si="2719"/>
        <v>2.8767597214026537E-6</v>
      </c>
      <c r="AQ2270" s="13">
        <f t="shared" si="2720"/>
        <v>3.886930837190526E-7</v>
      </c>
      <c r="AR2270" s="13">
        <f t="shared" si="2721"/>
        <v>1.3312489220764171E-4</v>
      </c>
      <c r="AS2270" s="13">
        <f t="shared" si="2722"/>
        <v>6.9170938672553033E-5</v>
      </c>
      <c r="AT2270" s="13">
        <f t="shared" si="2723"/>
        <v>1.7970413637515962E-5</v>
      </c>
      <c r="AU2270" s="13">
        <f t="shared" si="2724"/>
        <v>3.1124416554198582E-6</v>
      </c>
      <c r="AV2270" s="13">
        <f t="shared" si="2725"/>
        <v>4.043017562281794E-7</v>
      </c>
      <c r="AW2270" s="13">
        <f t="shared" si="2726"/>
        <v>3.2773674637800253E-10</v>
      </c>
      <c r="AX2270" s="13">
        <f t="shared" si="2727"/>
        <v>9.4684381065704595E-6</v>
      </c>
      <c r="AY2270" s="13">
        <f t="shared" si="2728"/>
        <v>5.1173080299544896E-6</v>
      </c>
      <c r="AZ2270" s="13">
        <f t="shared" si="2729"/>
        <v>1.3828490601456645E-6</v>
      </c>
      <c r="BA2270" s="13">
        <f t="shared" si="2730"/>
        <v>2.4912467153330671E-7</v>
      </c>
      <c r="BB2270" s="13">
        <f t="shared" si="2731"/>
        <v>3.3660453491598216E-8</v>
      </c>
      <c r="BC2270" s="13">
        <f t="shared" si="2732"/>
        <v>3.6384228740944027E-9</v>
      </c>
      <c r="BD2270" s="13">
        <f t="shared" si="2733"/>
        <v>1.1991437098942001E-5</v>
      </c>
      <c r="BE2270" s="13">
        <f t="shared" si="2734"/>
        <v>6.2306826800876935E-6</v>
      </c>
      <c r="BF2270" s="13">
        <f t="shared" si="2735"/>
        <v>1.6187136845912311E-6</v>
      </c>
      <c r="BG2270" s="13">
        <f t="shared" si="2736"/>
        <v>2.8035814877416086E-7</v>
      </c>
      <c r="BH2270" s="13">
        <f t="shared" si="2737"/>
        <v>3.6418125854630355E-8</v>
      </c>
      <c r="BI2270" s="13">
        <f t="shared" si="2738"/>
        <v>3.7845303132802909E-9</v>
      </c>
      <c r="BJ2270" s="14">
        <f t="shared" si="2739"/>
        <v>0.26771290408666909</v>
      </c>
      <c r="BK2270" s="14">
        <f t="shared" si="2740"/>
        <v>0.45077551328353671</v>
      </c>
      <c r="BL2270" s="14">
        <f t="shared" si="2741"/>
        <v>0.27239861204975868</v>
      </c>
      <c r="BM2270" s="14">
        <f t="shared" si="2742"/>
        <v>9.1669689667541396E-2</v>
      </c>
      <c r="BN2270" s="14">
        <f t="shared" si="2743"/>
        <v>0.90832735209925353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1.36879432624113</v>
      </c>
      <c r="F2271" s="10">
        <f>VLOOKUP(B2271,home!$B$2:$E$405,3,FALSE)</f>
        <v>1.25</v>
      </c>
      <c r="G2271" s="10">
        <f>VLOOKUP(C2271,away!$B$2:$E$405,4,FALSE)</f>
        <v>0.63</v>
      </c>
      <c r="H2271" s="10">
        <f>VLOOKUP(A2271,away!$A$2:$E$405,3,FALSE)</f>
        <v>1.1489361702127701</v>
      </c>
      <c r="I2271" s="10">
        <f>VLOOKUP(C2271,away!$B$2:$E$405,3,FALSE)</f>
        <v>0.73</v>
      </c>
      <c r="J2271" s="10">
        <f>VLOOKUP(B2271,home!$B$2:$E$405,4,FALSE)</f>
        <v>1.1200000000000001</v>
      </c>
      <c r="K2271" s="12">
        <f t="shared" si="2688"/>
        <v>1.0779255319148897</v>
      </c>
      <c r="L2271" s="12">
        <f t="shared" si="2689"/>
        <v>0.93937021276596089</v>
      </c>
      <c r="M2271" s="13">
        <f t="shared" si="2690"/>
        <v>0.13301468481920958</v>
      </c>
      <c r="N2271" s="13">
        <f t="shared" si="2691"/>
        <v>0.14337992488623791</v>
      </c>
      <c r="O2271" s="13">
        <f t="shared" si="2692"/>
        <v>0.12495003277961812</v>
      </c>
      <c r="P2271" s="13">
        <f t="shared" si="2693"/>
        <v>0.13468683054675279</v>
      </c>
      <c r="Q2271" s="13">
        <f t="shared" si="2694"/>
        <v>7.7276440899457469E-2</v>
      </c>
      <c r="R2271" s="13">
        <f t="shared" si="2695"/>
        <v>5.8687169438651828E-2</v>
      </c>
      <c r="S2271" s="13">
        <f t="shared" si="2696"/>
        <v>3.4094999261521187E-2</v>
      </c>
      <c r="T2271" s="13">
        <f t="shared" si="2697"/>
        <v>7.2591186729519558E-2</v>
      </c>
      <c r="U2271" s="13">
        <f t="shared" si="2698"/>
        <v>6.3260398333738033E-2</v>
      </c>
      <c r="V2271" s="13">
        <f t="shared" si="2699"/>
        <v>3.835956904783111E-3</v>
      </c>
      <c r="W2271" s="13">
        <f t="shared" si="2700"/>
        <v>2.7766082887012409E-2</v>
      </c>
      <c r="X2271" s="13">
        <f t="shared" si="2701"/>
        <v>2.6082631189250149E-2</v>
      </c>
      <c r="Y2271" s="13">
        <f t="shared" si="2702"/>
        <v>1.2250623404870998E-2</v>
      </c>
      <c r="Z2271" s="13">
        <f t="shared" si="2703"/>
        <v>1.8376326280739458E-2</v>
      </c>
      <c r="AA2271" s="13">
        <f t="shared" si="2704"/>
        <v>1.980831128080765E-2</v>
      </c>
      <c r="AB2271" s="13">
        <f t="shared" si="2705"/>
        <v>1.0675942236850148E-2</v>
      </c>
      <c r="AC2271" s="13">
        <f t="shared" si="2706"/>
        <v>2.4276120260771923E-4</v>
      </c>
      <c r="AD2271" s="13">
        <f t="shared" si="2707"/>
        <v>7.48244241629394E-3</v>
      </c>
      <c r="AE2271" s="13">
        <f t="shared" si="2708"/>
        <v>7.0287835246030878E-3</v>
      </c>
      <c r="AF2271" s="13">
        <f t="shared" si="2709"/>
        <v>3.3013149374961411E-3</v>
      </c>
      <c r="AG2271" s="13">
        <f t="shared" si="2710"/>
        <v>1.0337189717477319E-3</v>
      </c>
      <c r="AH2271" s="13">
        <f t="shared" si="2711"/>
        <v>4.3155433820487345E-3</v>
      </c>
      <c r="AI2271" s="13">
        <f t="shared" si="2712"/>
        <v>4.6518343955966653E-3</v>
      </c>
      <c r="AJ2271" s="13">
        <f t="shared" si="2713"/>
        <v>2.5071655326267569E-3</v>
      </c>
      <c r="AK2271" s="13">
        <f t="shared" si="2714"/>
        <v>9.0084591345179169E-4</v>
      </c>
      <c r="AL2271" s="13">
        <f t="shared" si="2715"/>
        <v>9.8325194705810019E-6</v>
      </c>
      <c r="AM2271" s="13">
        <f t="shared" si="2716"/>
        <v>1.6131031443212367E-3</v>
      </c>
      <c r="AN2271" s="13">
        <f t="shared" si="2717"/>
        <v>1.5153010438944804E-3</v>
      </c>
      <c r="AO2271" s="13">
        <f t="shared" si="2718"/>
        <v>7.1171433200382028E-4</v>
      </c>
      <c r="AP2271" s="13">
        <f t="shared" si="2719"/>
        <v>2.2285441449433751E-4</v>
      </c>
      <c r="AQ2271" s="13">
        <f t="shared" si="2720"/>
        <v>5.2335699689844854E-5</v>
      </c>
      <c r="AR2271" s="13">
        <f t="shared" si="2721"/>
        <v>8.1077858099917115E-4</v>
      </c>
      <c r="AS2271" s="13">
        <f t="shared" si="2722"/>
        <v>8.7395893318873113E-4</v>
      </c>
      <c r="AT2271" s="13">
        <f t="shared" si="2723"/>
        <v>4.7103132396461627E-4</v>
      </c>
      <c r="AU2271" s="13">
        <f t="shared" si="2724"/>
        <v>1.6924556347771124E-4</v>
      </c>
      <c r="AV2271" s="13">
        <f t="shared" si="2725"/>
        <v>4.5608528508986766E-5</v>
      </c>
      <c r="AW2271" s="13">
        <f t="shared" si="2726"/>
        <v>2.7655903923978221E-7</v>
      </c>
      <c r="AX2271" s="13">
        <f t="shared" si="2727"/>
        <v>2.8980084414600819E-4</v>
      </c>
      <c r="AY2271" s="13">
        <f t="shared" si="2728"/>
        <v>2.7223028062519077E-4</v>
      </c>
      <c r="AZ2271" s="13">
        <f t="shared" si="2729"/>
        <v>1.2786250831611133E-4</v>
      </c>
      <c r="BA2271" s="13">
        <f t="shared" si="2730"/>
        <v>4.0036743880564989E-5</v>
      </c>
      <c r="BB2271" s="13">
        <f t="shared" si="2731"/>
        <v>9.4023311543856506E-6</v>
      </c>
      <c r="BC2271" s="13">
        <f t="shared" si="2732"/>
        <v>1.7664539633982549E-6</v>
      </c>
      <c r="BD2271" s="13">
        <f t="shared" si="2733"/>
        <v>1.2693687468987919E-4</v>
      </c>
      <c r="BE2271" s="13">
        <f t="shared" si="2734"/>
        <v>1.3682849816970172E-4</v>
      </c>
      <c r="BF2271" s="13">
        <f t="shared" si="2735"/>
        <v>7.3745465835345619E-5</v>
      </c>
      <c r="BG2271" s="13">
        <f t="shared" si="2736"/>
        <v>2.6497373495625419E-5</v>
      </c>
      <c r="BH2271" s="13">
        <f t="shared" si="2737"/>
        <v>7.1405488549048803E-6</v>
      </c>
      <c r="BI2271" s="13">
        <f t="shared" si="2738"/>
        <v>1.5393959845175211E-6</v>
      </c>
      <c r="BJ2271" s="14">
        <f t="shared" si="2739"/>
        <v>0.38304955764297866</v>
      </c>
      <c r="BK2271" s="14">
        <f t="shared" si="2740"/>
        <v>0.30615729553497018</v>
      </c>
      <c r="BL2271" s="14">
        <f t="shared" si="2741"/>
        <v>0.29250055438055905</v>
      </c>
      <c r="BM2271" s="14">
        <f t="shared" si="2742"/>
        <v>0.32781669674773362</v>
      </c>
      <c r="BN2271" s="14">
        <f t="shared" si="2743"/>
        <v>0.67199508336992775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1.36879432624113</v>
      </c>
      <c r="F2272" s="10">
        <f>VLOOKUP(B2272,home!$B$2:$E$405,3,FALSE)</f>
        <v>1.04</v>
      </c>
      <c r="G2272" s="10">
        <f>VLOOKUP(C2272,away!$B$2:$E$405,4,FALSE)</f>
        <v>1.37</v>
      </c>
      <c r="H2272" s="10">
        <f>VLOOKUP(A2272,away!$A$2:$E$405,3,FALSE)</f>
        <v>1.1489361702127701</v>
      </c>
      <c r="I2272" s="10">
        <f>VLOOKUP(C2272,away!$B$2:$E$405,3,FALSE)</f>
        <v>1.19</v>
      </c>
      <c r="J2272" s="10">
        <f>VLOOKUP(B2272,home!$B$2:$E$405,4,FALSE)</f>
        <v>0.75</v>
      </c>
      <c r="K2272" s="12">
        <f t="shared" si="2688"/>
        <v>1.9502581560283621</v>
      </c>
      <c r="L2272" s="12">
        <f t="shared" si="2689"/>
        <v>1.0254255319148973</v>
      </c>
      <c r="M2272" s="13">
        <f t="shared" si="2690"/>
        <v>5.1012545416803688E-2</v>
      </c>
      <c r="N2272" s="13">
        <f t="shared" si="2691"/>
        <v>9.9487632758888625E-2</v>
      </c>
      <c r="O2272" s="13">
        <f t="shared" si="2692"/>
        <v>5.2309566518358781E-2</v>
      </c>
      <c r="P2272" s="13">
        <f t="shared" si="2693"/>
        <v>0.10201715874073733</v>
      </c>
      <c r="Q2272" s="13">
        <f t="shared" si="2694"/>
        <v>9.7013283605988515E-2</v>
      </c>
      <c r="R2272" s="13">
        <f t="shared" si="2695"/>
        <v>2.6819782535662876E-2</v>
      </c>
      <c r="S2272" s="13">
        <f t="shared" si="2696"/>
        <v>5.1004613632279844E-2</v>
      </c>
      <c r="T2272" s="13">
        <f t="shared" si="2697"/>
        <v>9.947989794448156E-2</v>
      </c>
      <c r="U2272" s="13">
        <f t="shared" si="2698"/>
        <v>5.2305499633083542E-2</v>
      </c>
      <c r="V2272" s="13">
        <f t="shared" si="2699"/>
        <v>1.1333477378336275E-2</v>
      </c>
      <c r="W2272" s="13">
        <f t="shared" si="2700"/>
        <v>6.3066982531890553E-2</v>
      </c>
      <c r="X2272" s="13">
        <f t="shared" si="2701"/>
        <v>6.4670494109031404E-2</v>
      </c>
      <c r="Y2272" s="13">
        <f t="shared" si="2702"/>
        <v>3.3157387910476378E-2</v>
      </c>
      <c r="Z2272" s="13">
        <f t="shared" si="2703"/>
        <v>9.1672299241579921E-3</v>
      </c>
      <c r="AA2272" s="13">
        <f t="shared" si="2704"/>
        <v>1.7878464927776387E-2</v>
      </c>
      <c r="AB2272" s="13">
        <f t="shared" si="2705"/>
        <v>1.7433811021331461E-2</v>
      </c>
      <c r="AC2272" s="13">
        <f t="shared" si="2706"/>
        <v>1.4165745300290247E-3</v>
      </c>
      <c r="AD2272" s="13">
        <f t="shared" si="2707"/>
        <v>3.0749224264729452E-2</v>
      </c>
      <c r="AE2272" s="13">
        <f t="shared" si="2708"/>
        <v>3.1531039647630668E-2</v>
      </c>
      <c r="AF2272" s="13">
        <f t="shared" si="2709"/>
        <v>1.6166366551250692E-2</v>
      </c>
      <c r="AG2272" s="13">
        <f t="shared" si="2710"/>
        <v>5.5258016733158158E-3</v>
      </c>
      <c r="AH2272" s="13">
        <f t="shared" si="2711"/>
        <v>2.3500779052914676E-3</v>
      </c>
      <c r="AI2272" s="13">
        <f t="shared" si="2712"/>
        <v>4.5832586020967334E-3</v>
      </c>
      <c r="AJ2272" s="13">
        <f t="shared" si="2713"/>
        <v>4.4692687349631522E-3</v>
      </c>
      <c r="AK2272" s="13">
        <f t="shared" si="2714"/>
        <v>2.905409267281482E-3</v>
      </c>
      <c r="AL2272" s="13">
        <f t="shared" si="2715"/>
        <v>1.1331715170633512E-4</v>
      </c>
      <c r="AM2272" s="13">
        <f t="shared" si="2716"/>
        <v>1.1993785082766757E-2</v>
      </c>
      <c r="AN2272" s="13">
        <f t="shared" si="2717"/>
        <v>1.2298733448169064E-2</v>
      </c>
      <c r="AO2272" s="13">
        <f t="shared" si="2718"/>
        <v>6.3057176439841496E-3</v>
      </c>
      <c r="AP2272" s="13">
        <f t="shared" si="2719"/>
        <v>2.1553479563958667E-3</v>
      </c>
      <c r="AQ2272" s="13">
        <f t="shared" si="2720"/>
        <v>5.525372061622294E-4</v>
      </c>
      <c r="AR2272" s="13">
        <f t="shared" si="2721"/>
        <v>4.8196597721499029E-4</v>
      </c>
      <c r="AS2272" s="13">
        <f t="shared" si="2722"/>
        <v>9.399580779917145E-4</v>
      </c>
      <c r="AT2272" s="13">
        <f t="shared" si="2723"/>
        <v>9.1658045396404242E-4</v>
      </c>
      <c r="AU2272" s="13">
        <f t="shared" si="2724"/>
        <v>5.9585616866651735E-4</v>
      </c>
      <c r="AV2272" s="13">
        <f t="shared" si="2725"/>
        <v>2.9051833819042171E-4</v>
      </c>
      <c r="AW2272" s="13">
        <f t="shared" si="2726"/>
        <v>6.2949078719638319E-6</v>
      </c>
      <c r="AX2272" s="13">
        <f t="shared" si="2727"/>
        <v>3.8984961965528621E-3</v>
      </c>
      <c r="AY2272" s="13">
        <f t="shared" si="2728"/>
        <v>3.9976175360184225E-3</v>
      </c>
      <c r="AZ2272" s="13">
        <f t="shared" si="2729"/>
        <v>2.0496295441320058E-3</v>
      </c>
      <c r="BA2272" s="13">
        <f t="shared" si="2730"/>
        <v>7.0058082184001696E-4</v>
      </c>
      <c r="BB2272" s="13">
        <f t="shared" si="2731"/>
        <v>1.7959836547116876E-4</v>
      </c>
      <c r="BC2272" s="13">
        <f t="shared" si="2732"/>
        <v>3.6832949888863885E-5</v>
      </c>
      <c r="BD2272" s="13">
        <f t="shared" si="2733"/>
        <v>8.2370036425094087E-5</v>
      </c>
      <c r="BE2272" s="13">
        <f t="shared" si="2734"/>
        <v>1.6064283535039301E-4</v>
      </c>
      <c r="BF2272" s="13">
        <f t="shared" si="2735"/>
        <v>1.5664749992481264E-4</v>
      </c>
      <c r="BG2272" s="13">
        <f t="shared" si="2736"/>
        <v>1.0183435478327268E-4</v>
      </c>
      <c r="BH2272" s="13">
        <f t="shared" si="2737"/>
        <v>4.9650820244990853E-5</v>
      </c>
      <c r="BI2272" s="13">
        <f t="shared" si="2738"/>
        <v>1.9366383427258294E-5</v>
      </c>
      <c r="BJ2272" s="14">
        <f t="shared" si="2739"/>
        <v>0.5850169877490653</v>
      </c>
      <c r="BK2272" s="14">
        <f t="shared" si="2740"/>
        <v>0.22089530438591096</v>
      </c>
      <c r="BL2272" s="14">
        <f t="shared" si="2741"/>
        <v>0.18485053009202934</v>
      </c>
      <c r="BM2272" s="14">
        <f t="shared" si="2742"/>
        <v>0.56727875994657706</v>
      </c>
      <c r="BN2272" s="14">
        <f t="shared" si="2743"/>
        <v>0.42865996957643981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1.36879432624113</v>
      </c>
      <c r="F2273" s="10">
        <f>VLOOKUP(B2273,home!$B$2:$E$405,3,FALSE)</f>
        <v>0.94</v>
      </c>
      <c r="G2273" s="10">
        <f>VLOOKUP(C2273,away!$B$2:$E$405,4,FALSE)</f>
        <v>1.46</v>
      </c>
      <c r="H2273" s="10">
        <f>VLOOKUP(A2273,away!$A$2:$E$405,3,FALSE)</f>
        <v>1.1489361702127701</v>
      </c>
      <c r="I2273" s="10">
        <f>VLOOKUP(C2273,away!$B$2:$E$405,3,FALSE)</f>
        <v>0.42</v>
      </c>
      <c r="J2273" s="10">
        <f>VLOOKUP(B2273,home!$B$2:$E$405,4,FALSE)</f>
        <v>0.75</v>
      </c>
      <c r="K2273" s="12">
        <f t="shared" si="2688"/>
        <v>1.8785333333333267</v>
      </c>
      <c r="L2273" s="12">
        <f t="shared" si="2689"/>
        <v>0.36191489361702256</v>
      </c>
      <c r="M2273" s="13">
        <f t="shared" si="2690"/>
        <v>0.10641079750104915</v>
      </c>
      <c r="N2273" s="13">
        <f t="shared" si="2691"/>
        <v>0.19989623013230348</v>
      </c>
      <c r="O2273" s="13">
        <f t="shared" si="2692"/>
        <v>3.851165245729473E-2</v>
      </c>
      <c r="P2273" s="13">
        <f t="shared" si="2693"/>
        <v>7.2345422862776468E-2</v>
      </c>
      <c r="Q2273" s="13">
        <f t="shared" si="2694"/>
        <v>0.18775586575560096</v>
      </c>
      <c r="R2273" s="13">
        <f t="shared" si="2695"/>
        <v>6.9689703010487837E-3</v>
      </c>
      <c r="S2273" s="13">
        <f t="shared" si="2696"/>
        <v>1.2296356037417959E-2</v>
      </c>
      <c r="T2273" s="13">
        <f t="shared" si="2697"/>
        <v>6.7951644180910292E-2</v>
      </c>
      <c r="U2273" s="13">
        <f t="shared" si="2698"/>
        <v>1.309144300953013E-2</v>
      </c>
      <c r="V2273" s="13">
        <f t="shared" si="2699"/>
        <v>9.2887929304718685E-4</v>
      </c>
      <c r="W2273" s="13">
        <f t="shared" si="2700"/>
        <v>0.11756855078358457</v>
      </c>
      <c r="X2273" s="13">
        <f t="shared" si="2701"/>
        <v>4.2549809549548519E-2</v>
      </c>
      <c r="Y2273" s="13">
        <f t="shared" si="2702"/>
        <v>7.6997048982747123E-3</v>
      </c>
      <c r="Z2273" s="13">
        <f t="shared" si="2703"/>
        <v>8.4072471504142033E-4</v>
      </c>
      <c r="AA2273" s="13">
        <f t="shared" si="2704"/>
        <v>1.5793294013624706E-3</v>
      </c>
      <c r="AB2273" s="13">
        <f t="shared" si="2705"/>
        <v>1.4834114623863848E-3</v>
      </c>
      <c r="AC2273" s="13">
        <f t="shared" si="2706"/>
        <v>3.9469775872200069E-5</v>
      </c>
      <c r="AD2273" s="13">
        <f t="shared" si="2707"/>
        <v>5.5214110399663931E-2</v>
      </c>
      <c r="AE2273" s="13">
        <f t="shared" si="2708"/>
        <v>1.9982808891452909E-2</v>
      </c>
      <c r="AF2273" s="13">
        <f t="shared" si="2709"/>
        <v>3.6160380770597364E-3</v>
      </c>
      <c r="AG2273" s="13">
        <f t="shared" si="2710"/>
        <v>4.3623267865805916E-4</v>
      </c>
      <c r="AH2273" s="13">
        <f t="shared" si="2711"/>
        <v>7.6067698951354302E-5</v>
      </c>
      <c r="AI2273" s="13">
        <f t="shared" si="2712"/>
        <v>1.4289570807008361E-4</v>
      </c>
      <c r="AJ2273" s="13">
        <f t="shared" si="2713"/>
        <v>1.3421717539996008E-4</v>
      </c>
      <c r="AK2273" s="13">
        <f t="shared" si="2714"/>
        <v>8.404381263155693E-5</v>
      </c>
      <c r="AL2273" s="13">
        <f t="shared" si="2715"/>
        <v>1.0733713844199589E-6</v>
      </c>
      <c r="AM2273" s="13">
        <f t="shared" si="2716"/>
        <v>2.0744309371222996E-2</v>
      </c>
      <c r="AN2273" s="13">
        <f t="shared" si="2717"/>
        <v>7.5076745192447746E-3</v>
      </c>
      <c r="AO2273" s="13">
        <f t="shared" si="2718"/>
        <v>1.3585696124718519E-3</v>
      </c>
      <c r="AP2273" s="13">
        <f t="shared" si="2719"/>
        <v>1.6389552558968999E-4</v>
      </c>
      <c r="AQ2273" s="13">
        <f t="shared" si="2720"/>
        <v>1.4829057927024661E-5</v>
      </c>
      <c r="AR2273" s="13">
        <f t="shared" si="2721"/>
        <v>5.5060066347342179E-6</v>
      </c>
      <c r="AS2273" s="13">
        <f t="shared" si="2722"/>
        <v>1.0343216996902683E-5</v>
      </c>
      <c r="AT2273" s="13">
        <f t="shared" si="2723"/>
        <v>9.7150389512907615E-6</v>
      </c>
      <c r="AU2273" s="13">
        <f t="shared" si="2724"/>
        <v>6.0833415015437803E-6</v>
      </c>
      <c r="AV2273" s="13">
        <f t="shared" si="2725"/>
        <v>2.856939947175002E-6</v>
      </c>
      <c r="AW2273" s="13">
        <f t="shared" si="2726"/>
        <v>2.0270892647039282E-8</v>
      </c>
      <c r="AX2273" s="13">
        <f t="shared" si="2727"/>
        <v>6.4948127718035464E-3</v>
      </c>
      <c r="AY2273" s="13">
        <f t="shared" si="2728"/>
        <v>2.3505694733697595E-3</v>
      </c>
      <c r="AZ2273" s="13">
        <f t="shared" si="2729"/>
        <v>4.2535305044701869E-4</v>
      </c>
      <c r="BA2273" s="13">
        <f t="shared" si="2730"/>
        <v>5.1313868000736278E-5</v>
      </c>
      <c r="BB2273" s="13">
        <f t="shared" si="2731"/>
        <v>4.6428132696411019E-6</v>
      </c>
      <c r="BC2273" s="13">
        <f t="shared" si="2732"/>
        <v>3.3606065411317196E-7</v>
      </c>
      <c r="BD2273" s="13">
        <f t="shared" si="2733"/>
        <v>3.3211763424407596E-7</v>
      </c>
      <c r="BE2273" s="13">
        <f t="shared" si="2734"/>
        <v>6.2389404651530252E-7</v>
      </c>
      <c r="BF2273" s="13">
        <f t="shared" si="2735"/>
        <v>5.8600288142360462E-7</v>
      </c>
      <c r="BG2273" s="13">
        <f t="shared" si="2736"/>
        <v>3.6694198206120609E-7</v>
      </c>
      <c r="BH2273" s="13">
        <f t="shared" si="2737"/>
        <v>1.7232818617534389E-7</v>
      </c>
      <c r="BI2273" s="13">
        <f t="shared" si="2738"/>
        <v>6.4744848400650971E-8</v>
      </c>
      <c r="BJ2273" s="14">
        <f t="shared" si="2739"/>
        <v>0.74178730147105831</v>
      </c>
      <c r="BK2273" s="14">
        <f t="shared" si="2740"/>
        <v>0.19437256831491712</v>
      </c>
      <c r="BL2273" s="14">
        <f t="shared" si="2741"/>
        <v>6.2108681600285917E-2</v>
      </c>
      <c r="BM2273" s="14">
        <f t="shared" si="2742"/>
        <v>0.3848697878887522</v>
      </c>
      <c r="BN2273" s="14">
        <f t="shared" si="2743"/>
        <v>0.61188893901007357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1.36879432624113</v>
      </c>
      <c r="F2274" s="10">
        <f>VLOOKUP(B2274,home!$B$2:$E$405,3,FALSE)</f>
        <v>1.04</v>
      </c>
      <c r="G2274" s="10">
        <f>VLOOKUP(C2274,away!$B$2:$E$405,4,FALSE)</f>
        <v>0.83</v>
      </c>
      <c r="H2274" s="10">
        <f>VLOOKUP(A2274,away!$A$2:$E$405,3,FALSE)</f>
        <v>1.1489361702127701</v>
      </c>
      <c r="I2274" s="10">
        <f>VLOOKUP(C2274,away!$B$2:$E$405,3,FALSE)</f>
        <v>1.1499999999999999</v>
      </c>
      <c r="J2274" s="10">
        <f>VLOOKUP(B2274,home!$B$2:$E$405,4,FALSE)</f>
        <v>0.75</v>
      </c>
      <c r="K2274" s="12">
        <f t="shared" si="2688"/>
        <v>1.1815432624113433</v>
      </c>
      <c r="L2274" s="12">
        <f t="shared" si="2689"/>
        <v>0.99095744680851405</v>
      </c>
      <c r="M2274" s="13">
        <f t="shared" si="2690"/>
        <v>0.11389244860164566</v>
      </c>
      <c r="N2274" s="13">
        <f t="shared" si="2691"/>
        <v>0.13456885528480464</v>
      </c>
      <c r="O2274" s="13">
        <f t="shared" si="2692"/>
        <v>0.11286257007705669</v>
      </c>
      <c r="P2274" s="13">
        <f t="shared" si="2693"/>
        <v>0.13335200925297441</v>
      </c>
      <c r="Q2274" s="13">
        <f t="shared" si="2694"/>
        <v>7.9499462146084013E-2</v>
      </c>
      <c r="R2274" s="13">
        <f t="shared" si="2695"/>
        <v>5.5921002141903549E-2</v>
      </c>
      <c r="S2274" s="13">
        <f t="shared" si="2696"/>
        <v>3.9034103204688739E-2</v>
      </c>
      <c r="T2274" s="13">
        <f t="shared" si="2697"/>
        <v>7.878058403093352E-2</v>
      </c>
      <c r="U2274" s="13">
        <f t="shared" si="2698"/>
        <v>6.6073083308056432E-2</v>
      </c>
      <c r="V2274" s="13">
        <f t="shared" si="2699"/>
        <v>5.0781594152522428E-3</v>
      </c>
      <c r="W2274" s="13">
        <f t="shared" si="2700"/>
        <v>3.1310684621343732E-2</v>
      </c>
      <c r="X2274" s="13">
        <f t="shared" si="2701"/>
        <v>3.1027556090193392E-2</v>
      </c>
      <c r="Y2274" s="13">
        <f t="shared" si="2702"/>
        <v>1.5373493881923002E-2</v>
      </c>
      <c r="Z2274" s="13">
        <f t="shared" si="2703"/>
        <v>1.8471777835171396E-2</v>
      </c>
      <c r="AA2274" s="13">
        <f t="shared" si="2704"/>
        <v>2.1825204645905951E-2</v>
      </c>
      <c r="AB2274" s="13">
        <f t="shared" si="2705"/>
        <v>1.2893711750059463E-2</v>
      </c>
      <c r="AC2274" s="13">
        <f t="shared" si="2706"/>
        <v>3.7161307095265317E-4</v>
      </c>
      <c r="AD2274" s="13">
        <f t="shared" si="2707"/>
        <v>9.2487321139587859E-3</v>
      </c>
      <c r="AE2274" s="13">
        <f t="shared" si="2708"/>
        <v>9.1650999618645076E-3</v>
      </c>
      <c r="AF2274" s="13">
        <f t="shared" si="2709"/>
        <v>4.5411120289770308E-3</v>
      </c>
      <c r="AG2274" s="13">
        <f t="shared" si="2710"/>
        <v>1.5000162606355033E-3</v>
      </c>
      <c r="AH2274" s="13">
        <f t="shared" si="2711"/>
        <v>4.5761864503888862E-3</v>
      </c>
      <c r="AI2274" s="13">
        <f t="shared" si="2712"/>
        <v>5.4069622679950692E-3</v>
      </c>
      <c r="AJ2274" s="13">
        <f t="shared" si="2713"/>
        <v>3.1942799189309651E-3</v>
      </c>
      <c r="AK2274" s="13">
        <f t="shared" si="2714"/>
        <v>1.2580599721562446E-3</v>
      </c>
      <c r="AL2274" s="13">
        <f t="shared" si="2715"/>
        <v>1.7404261752078411E-5</v>
      </c>
      <c r="AM2274" s="13">
        <f t="shared" si="2716"/>
        <v>2.1855554230190838E-3</v>
      </c>
      <c r="AN2274" s="13">
        <f t="shared" si="2717"/>
        <v>2.1657924218534933E-3</v>
      </c>
      <c r="AO2274" s="13">
        <f t="shared" si="2718"/>
        <v>1.0731040643385829E-3</v>
      </c>
      <c r="AP2274" s="13">
        <f t="shared" si="2719"/>
        <v>3.5446682125226715E-4</v>
      </c>
      <c r="AQ2274" s="13">
        <f t="shared" si="2720"/>
        <v>8.7815384041619129E-5</v>
      </c>
      <c r="AR2274" s="13">
        <f t="shared" si="2721"/>
        <v>9.0696120819941785E-4</v>
      </c>
      <c r="AS2274" s="13">
        <f t="shared" si="2722"/>
        <v>1.0716139048164736E-3</v>
      </c>
      <c r="AT2274" s="13">
        <f t="shared" si="2723"/>
        <v>6.3307909457110761E-4</v>
      </c>
      <c r="AU2274" s="13">
        <f t="shared" si="2724"/>
        <v>2.4933677958798863E-4</v>
      </c>
      <c r="AV2274" s="13">
        <f t="shared" si="2725"/>
        <v>7.3650547998382499E-5</v>
      </c>
      <c r="AW2274" s="13">
        <f t="shared" si="2726"/>
        <v>5.6605383770681248E-7</v>
      </c>
      <c r="AX2274" s="13">
        <f t="shared" si="2727"/>
        <v>4.3038804744912837E-4</v>
      </c>
      <c r="AY2274" s="13">
        <f t="shared" si="2728"/>
        <v>4.2649624063708985E-4</v>
      </c>
      <c r="AZ2274" s="13">
        <f t="shared" si="2729"/>
        <v>2.1131981284758006E-4</v>
      </c>
      <c r="BA2274" s="13">
        <f t="shared" si="2730"/>
        <v>6.980298073316366E-5</v>
      </c>
      <c r="BB2274" s="13">
        <f t="shared" si="2731"/>
        <v>1.7292945891739937E-5</v>
      </c>
      <c r="BC2274" s="13">
        <f t="shared" si="2732"/>
        <v>3.4273147017352797E-6</v>
      </c>
      <c r="BD2274" s="13">
        <f t="shared" si="2733"/>
        <v>1.4979332720527663E-4</v>
      </c>
      <c r="BE2274" s="13">
        <f t="shared" si="2734"/>
        <v>1.7698729651357238E-4</v>
      </c>
      <c r="BF2274" s="13">
        <f t="shared" si="2735"/>
        <v>1.0455907386400505E-4</v>
      </c>
      <c r="BG2274" s="13">
        <f t="shared" si="2736"/>
        <v>4.1180356415995047E-5</v>
      </c>
      <c r="BH2274" s="13">
        <f t="shared" si="2737"/>
        <v>1.2164093166754167E-5</v>
      </c>
      <c r="BI2274" s="13">
        <f t="shared" si="2738"/>
        <v>2.8744804649044487E-6</v>
      </c>
      <c r="BJ2274" s="14">
        <f t="shared" si="2739"/>
        <v>0.40204105787748357</v>
      </c>
      <c r="BK2274" s="14">
        <f t="shared" si="2740"/>
        <v>0.29217223404790282</v>
      </c>
      <c r="BL2274" s="14">
        <f t="shared" si="2741"/>
        <v>0.28743326069525715</v>
      </c>
      <c r="BM2274" s="14">
        <f t="shared" si="2742"/>
        <v>0.36959605276454655</v>
      </c>
      <c r="BN2274" s="14">
        <f t="shared" si="2743"/>
        <v>0.63009634750446897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1.36879432624113</v>
      </c>
      <c r="F2275" s="10">
        <f>VLOOKUP(B2275,home!$B$2:$E$405,3,FALSE)</f>
        <v>0.73</v>
      </c>
      <c r="G2275" s="10">
        <f>VLOOKUP(C2275,away!$B$2:$E$405,4,FALSE)</f>
        <v>0.49</v>
      </c>
      <c r="H2275" s="10">
        <f>VLOOKUP(A2275,away!$A$2:$E$405,3,FALSE)</f>
        <v>1.1489361702127701</v>
      </c>
      <c r="I2275" s="10">
        <f>VLOOKUP(C2275,away!$B$2:$E$405,3,FALSE)</f>
        <v>0.73</v>
      </c>
      <c r="J2275" s="10">
        <f>VLOOKUP(B2275,home!$B$2:$E$405,4,FALSE)</f>
        <v>1.41</v>
      </c>
      <c r="K2275" s="12">
        <f t="shared" si="2688"/>
        <v>0.48961773049645219</v>
      </c>
      <c r="L2275" s="12">
        <f t="shared" si="2689"/>
        <v>1.1826000000000041</v>
      </c>
      <c r="M2275" s="13">
        <f t="shared" si="2690"/>
        <v>0.18783004696884176</v>
      </c>
      <c r="N2275" s="13">
        <f t="shared" si="2691"/>
        <v>9.1964921315926318E-2</v>
      </c>
      <c r="O2275" s="13">
        <f t="shared" si="2692"/>
        <v>0.22212781354535308</v>
      </c>
      <c r="P2275" s="13">
        <f t="shared" si="2693"/>
        <v>0.10875771594821486</v>
      </c>
      <c r="Q2275" s="13">
        <f t="shared" si="2694"/>
        <v>2.2513828029994323E-2</v>
      </c>
      <c r="R2275" s="13">
        <f t="shared" si="2695"/>
        <v>0.13134417614936772</v>
      </c>
      <c r="S2275" s="13">
        <f t="shared" si="2696"/>
        <v>1.5743275595616921E-2</v>
      </c>
      <c r="T2275" s="13">
        <f t="shared" si="2697"/>
        <v>2.6624853028271379E-2</v>
      </c>
      <c r="U2275" s="13">
        <f t="shared" si="2698"/>
        <v>6.4308437440179667E-2</v>
      </c>
      <c r="V2275" s="13">
        <f t="shared" si="2699"/>
        <v>1.0128557544165898E-3</v>
      </c>
      <c r="W2275" s="13">
        <f t="shared" si="2700"/>
        <v>3.6743897949444103E-3</v>
      </c>
      <c r="X2275" s="13">
        <f t="shared" si="2701"/>
        <v>4.3453333715012749E-3</v>
      </c>
      <c r="Y2275" s="13">
        <f t="shared" si="2702"/>
        <v>2.5693956225687131E-3</v>
      </c>
      <c r="Z2275" s="13">
        <f t="shared" si="2703"/>
        <v>5.1775874238080923E-2</v>
      </c>
      <c r="AA2275" s="13">
        <f t="shared" si="2704"/>
        <v>2.5350386038918905E-2</v>
      </c>
      <c r="AB2275" s="13">
        <f t="shared" si="2705"/>
        <v>6.2059992397922106E-3</v>
      </c>
      <c r="AC2275" s="13">
        <f t="shared" si="2706"/>
        <v>3.6654105737149307E-5</v>
      </c>
      <c r="AD2275" s="13">
        <f t="shared" si="2707"/>
        <v>4.4976159809000153E-4</v>
      </c>
      <c r="AE2275" s="13">
        <f t="shared" si="2708"/>
        <v>5.318880659012377E-4</v>
      </c>
      <c r="AF2275" s="13">
        <f t="shared" si="2709"/>
        <v>3.1450541336740294E-4</v>
      </c>
      <c r="AG2275" s="13">
        <f t="shared" si="2710"/>
        <v>1.2397803394943063E-4</v>
      </c>
      <c r="AH2275" s="13">
        <f t="shared" si="2711"/>
        <v>1.5307537218488682E-2</v>
      </c>
      <c r="AI2275" s="13">
        <f t="shared" si="2712"/>
        <v>7.4948416324064028E-3</v>
      </c>
      <c r="AJ2275" s="13">
        <f t="shared" si="2713"/>
        <v>1.8348036752445739E-3</v>
      </c>
      <c r="AK2275" s="13">
        <f t="shared" si="2714"/>
        <v>2.9945080379326593E-4</v>
      </c>
      <c r="AL2275" s="13">
        <f t="shared" si="2715"/>
        <v>8.4894123904638228E-7</v>
      </c>
      <c r="AM2275" s="13">
        <f t="shared" si="2716"/>
        <v>4.4042250584256818E-5</v>
      </c>
      <c r="AN2275" s="13">
        <f t="shared" si="2717"/>
        <v>5.2084365540942294E-5</v>
      </c>
      <c r="AO2275" s="13">
        <f t="shared" si="2718"/>
        <v>3.079748534435929E-5</v>
      </c>
      <c r="AP2275" s="13">
        <f t="shared" si="2719"/>
        <v>1.2140368722746469E-5</v>
      </c>
      <c r="AQ2275" s="13">
        <f t="shared" si="2720"/>
        <v>3.5893000128800068E-6</v>
      </c>
      <c r="AR2275" s="13">
        <f t="shared" si="2721"/>
        <v>3.6205387029169555E-3</v>
      </c>
      <c r="AS2275" s="13">
        <f t="shared" si="2722"/>
        <v>1.7726799428967686E-3</v>
      </c>
      <c r="AT2275" s="13">
        <f t="shared" si="2723"/>
        <v>4.3396776526884813E-4</v>
      </c>
      <c r="AU2275" s="13">
        <f t="shared" si="2724"/>
        <v>7.0826104113183504E-5</v>
      </c>
      <c r="AV2275" s="13">
        <f t="shared" si="2725"/>
        <v>8.6694290889505836E-6</v>
      </c>
      <c r="AW2275" s="13">
        <f t="shared" si="2726"/>
        <v>1.3654322029544304E-8</v>
      </c>
      <c r="AX2275" s="13">
        <f t="shared" si="2727"/>
        <v>3.5939777961699768E-6</v>
      </c>
      <c r="AY2275" s="13">
        <f t="shared" si="2728"/>
        <v>4.2502381417506302E-6</v>
      </c>
      <c r="AZ2275" s="13">
        <f t="shared" si="2729"/>
        <v>2.5131658132171563E-6</v>
      </c>
      <c r="BA2275" s="13">
        <f t="shared" si="2730"/>
        <v>9.9068996357020607E-7</v>
      </c>
      <c r="BB2275" s="13">
        <f t="shared" si="2731"/>
        <v>2.9289748772953251E-7</v>
      </c>
      <c r="BC2275" s="13">
        <f t="shared" si="2732"/>
        <v>6.9276113797789275E-8</v>
      </c>
      <c r="BD2275" s="13">
        <f t="shared" si="2733"/>
        <v>7.1360817834493389E-4</v>
      </c>
      <c r="BE2275" s="13">
        <f t="shared" si="2734"/>
        <v>3.4939521674495403E-4</v>
      </c>
      <c r="BF2275" s="13">
        <f t="shared" si="2735"/>
        <v>8.5535046534490196E-5</v>
      </c>
      <c r="BG2275" s="13">
        <f t="shared" si="2736"/>
        <v>1.3959825120708505E-5</v>
      </c>
      <c r="BH2275" s="13">
        <f t="shared" si="2737"/>
        <v>1.7087444734321648E-6</v>
      </c>
      <c r="BI2275" s="13">
        <f t="shared" si="2738"/>
        <v>1.6732631821604238E-7</v>
      </c>
      <c r="BJ2275" s="14">
        <f t="shared" si="2739"/>
        <v>0.15326721829003592</v>
      </c>
      <c r="BK2275" s="14">
        <f t="shared" si="2740"/>
        <v>0.3133856475522081</v>
      </c>
      <c r="BL2275" s="14">
        <f t="shared" si="2741"/>
        <v>0.48134450202536588</v>
      </c>
      <c r="BM2275" s="14">
        <f t="shared" si="2742"/>
        <v>0.23523050356417308</v>
      </c>
      <c r="BN2275" s="14">
        <f t="shared" si="2743"/>
        <v>0.76453850195769801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1.36879432624113</v>
      </c>
      <c r="F2276" s="10">
        <f>VLOOKUP(B2276,home!$B$2:$E$405,3,FALSE)</f>
        <v>0.83</v>
      </c>
      <c r="G2276" s="10">
        <f>VLOOKUP(C2276,away!$B$2:$E$405,4,FALSE)</f>
        <v>0.83</v>
      </c>
      <c r="H2276" s="10">
        <f>VLOOKUP(A2276,away!$A$2:$E$405,3,FALSE)</f>
        <v>1.1489361702127701</v>
      </c>
      <c r="I2276" s="10">
        <f>VLOOKUP(C2276,away!$B$2:$E$405,3,FALSE)</f>
        <v>0.63</v>
      </c>
      <c r="J2276" s="10">
        <f>VLOOKUP(B2276,home!$B$2:$E$405,4,FALSE)</f>
        <v>0.99</v>
      </c>
      <c r="K2276" s="12">
        <f t="shared" si="2688"/>
        <v>0.94296241134751424</v>
      </c>
      <c r="L2276" s="12">
        <f t="shared" si="2689"/>
        <v>0.71659148936170469</v>
      </c>
      <c r="M2276" s="13">
        <f t="shared" si="2690"/>
        <v>0.19022381988777096</v>
      </c>
      <c r="N2276" s="13">
        <f t="shared" si="2691"/>
        <v>0.17937391189710772</v>
      </c>
      <c r="O2276" s="13">
        <f t="shared" si="2692"/>
        <v>0.13631277040545045</v>
      </c>
      <c r="P2276" s="13">
        <f t="shared" si="2693"/>
        <v>0.12853781867898362</v>
      </c>
      <c r="Q2276" s="13">
        <f t="shared" si="2694"/>
        <v>8.4571428247666627E-2</v>
      </c>
      <c r="R2276" s="13">
        <f t="shared" si="2695"/>
        <v>4.8840285581930903E-2</v>
      </c>
      <c r="S2276" s="13">
        <f t="shared" si="2696"/>
        <v>2.1713856393614329E-2</v>
      </c>
      <c r="T2276" s="13">
        <f t="shared" si="2697"/>
        <v>6.0603165725441971E-2</v>
      </c>
      <c r="U2276" s="13">
        <f t="shared" si="2698"/>
        <v>4.6054553463238793E-2</v>
      </c>
      <c r="V2276" s="13">
        <f t="shared" si="2699"/>
        <v>1.6302735363651359E-3</v>
      </c>
      <c r="W2276" s="13">
        <f t="shared" si="2700"/>
        <v>2.6582559303841003E-2</v>
      </c>
      <c r="X2276" s="13">
        <f t="shared" si="2701"/>
        <v>1.9048835762585266E-2</v>
      </c>
      <c r="Y2276" s="13">
        <f t="shared" si="2702"/>
        <v>6.8251167948587361E-3</v>
      </c>
      <c r="Z2276" s="13">
        <f t="shared" si="2703"/>
        <v>1.1666177662002288E-2</v>
      </c>
      <c r="AA2276" s="13">
        <f t="shared" si="2704"/>
        <v>1.1000767019370184E-2</v>
      </c>
      <c r="AB2276" s="13">
        <f t="shared" si="2705"/>
        <v>5.1866548976287567E-3</v>
      </c>
      <c r="AC2276" s="13">
        <f t="shared" si="2706"/>
        <v>6.8850408803324234E-5</v>
      </c>
      <c r="AD2276" s="13">
        <f t="shared" si="2707"/>
        <v>6.2665885552345511E-3</v>
      </c>
      <c r="AE2276" s="13">
        <f t="shared" si="2708"/>
        <v>4.4905840260125408E-3</v>
      </c>
      <c r="AF2276" s="13">
        <f t="shared" si="2709"/>
        <v>1.6089571476521026E-3</v>
      </c>
      <c r="AG2276" s="13">
        <f t="shared" si="2710"/>
        <v>3.8432166625172693E-4</v>
      </c>
      <c r="AH2276" s="13">
        <f t="shared" si="2711"/>
        <v>2.0899709064931171E-3</v>
      </c>
      <c r="AI2276" s="13">
        <f t="shared" si="2712"/>
        <v>1.9707640056328998E-3</v>
      </c>
      <c r="AJ2276" s="13">
        <f t="shared" si="2713"/>
        <v>9.2917818947424252E-4</v>
      </c>
      <c r="AK2276" s="13">
        <f t="shared" si="2714"/>
        <v>2.9206003537271644E-4</v>
      </c>
      <c r="AL2276" s="13">
        <f t="shared" si="2715"/>
        <v>1.8609407313882955E-6</v>
      </c>
      <c r="AM2276" s="13">
        <f t="shared" si="2716"/>
        <v>1.1818314909933423E-3</v>
      </c>
      <c r="AN2276" s="13">
        <f t="shared" si="2717"/>
        <v>8.4689038830548324E-4</v>
      </c>
      <c r="AO2276" s="13">
        <f t="shared" si="2718"/>
        <v>3.0343722234096919E-4</v>
      </c>
      <c r="AP2276" s="13">
        <f t="shared" si="2719"/>
        <v>7.2480177028364634E-5</v>
      </c>
      <c r="AQ2276" s="13">
        <f t="shared" si="2720"/>
        <v>1.2984669501488955E-5</v>
      </c>
      <c r="AR2276" s="13">
        <f t="shared" si="2721"/>
        <v>2.9953107292130708E-4</v>
      </c>
      <c r="AS2276" s="13">
        <f t="shared" si="2722"/>
        <v>2.8244654279538383E-4</v>
      </c>
      <c r="AT2276" s="13">
        <f t="shared" si="2723"/>
        <v>1.3316823653555199E-4</v>
      </c>
      <c r="AU2276" s="13">
        <f t="shared" si="2724"/>
        <v>4.185754714615342E-5</v>
      </c>
      <c r="AV2276" s="13">
        <f t="shared" si="2725"/>
        <v>9.8675233975072711E-6</v>
      </c>
      <c r="AW2276" s="13">
        <f t="shared" si="2726"/>
        <v>3.4929797500393747E-8</v>
      </c>
      <c r="AX2276" s="13">
        <f t="shared" si="2727"/>
        <v>1.8573711209225155E-4</v>
      </c>
      <c r="AY2276" s="13">
        <f t="shared" si="2728"/>
        <v>1.3309763378392843E-4</v>
      </c>
      <c r="AZ2276" s="13">
        <f t="shared" si="2729"/>
        <v>4.7688315811871996E-5</v>
      </c>
      <c r="BA2276" s="13">
        <f t="shared" si="2730"/>
        <v>1.1391013750926897E-5</v>
      </c>
      <c r="BB2276" s="13">
        <f t="shared" si="2731"/>
        <v>2.0406758772790904E-6</v>
      </c>
      <c r="BC2276" s="13">
        <f t="shared" si="2732"/>
        <v>2.9246619324078551E-7</v>
      </c>
      <c r="BD2276" s="13">
        <f t="shared" si="2733"/>
        <v>3.5773569609131446E-5</v>
      </c>
      <c r="BE2276" s="13">
        <f t="shared" si="2734"/>
        <v>3.373313146113474E-5</v>
      </c>
      <c r="BF2276" s="13">
        <f t="shared" si="2735"/>
        <v>1.5904537492447152E-5</v>
      </c>
      <c r="BG2276" s="13">
        <f t="shared" si="2736"/>
        <v>4.9991270084149723E-6</v>
      </c>
      <c r="BH2276" s="13">
        <f t="shared" si="2737"/>
        <v>1.1784972146218667E-6</v>
      </c>
      <c r="BI2276" s="13">
        <f t="shared" si="2738"/>
        <v>2.2225571505323298E-7</v>
      </c>
      <c r="BJ2276" s="14">
        <f t="shared" si="2739"/>
        <v>0.39255334029233147</v>
      </c>
      <c r="BK2276" s="14">
        <f t="shared" si="2740"/>
        <v>0.3423095774800527</v>
      </c>
      <c r="BL2276" s="14">
        <f t="shared" si="2741"/>
        <v>0.25353568654588887</v>
      </c>
      <c r="BM2276" s="14">
        <f t="shared" si="2742"/>
        <v>0.23207168457737842</v>
      </c>
      <c r="BN2276" s="14">
        <f t="shared" si="2743"/>
        <v>0.76786003469891018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1.3561643835616399</v>
      </c>
      <c r="F2277" s="10">
        <f>VLOOKUP(B2277,home!$B$2:$E$405,3,FALSE)</f>
        <v>0.65</v>
      </c>
      <c r="G2277" s="10">
        <f>VLOOKUP(C2277,away!$B$2:$E$405,4,FALSE)</f>
        <v>0.92</v>
      </c>
      <c r="H2277" s="10">
        <f>VLOOKUP(A2277,away!$A$2:$E$405,3,FALSE)</f>
        <v>1.0958904109589001</v>
      </c>
      <c r="I2277" s="10">
        <f>VLOOKUP(C2277,away!$B$2:$E$405,3,FALSE)</f>
        <v>1.29</v>
      </c>
      <c r="J2277" s="10">
        <f>VLOOKUP(B2277,home!$B$2:$E$405,4,FALSE)</f>
        <v>1.37</v>
      </c>
      <c r="K2277" s="12">
        <f t="shared" si="2688"/>
        <v>0.81098630136986072</v>
      </c>
      <c r="L2277" s="12">
        <f t="shared" si="2689"/>
        <v>1.9367671232876644</v>
      </c>
      <c r="M2277" s="13">
        <f t="shared" si="2690"/>
        <v>6.4071641409448071E-2</v>
      </c>
      <c r="N2277" s="13">
        <f t="shared" si="2691"/>
        <v>5.1961223489344302E-2</v>
      </c>
      <c r="O2277" s="13">
        <f t="shared" si="2692"/>
        <v>0.12409184861689553</v>
      </c>
      <c r="P2277" s="13">
        <f t="shared" si="2693"/>
        <v>0.10063678933996477</v>
      </c>
      <c r="Q2277" s="13">
        <f t="shared" si="2694"/>
        <v>2.1069920226138027E-2</v>
      </c>
      <c r="R2277" s="13">
        <f t="shared" si="2695"/>
        <v>0.12016850633459655</v>
      </c>
      <c r="S2277" s="13">
        <f t="shared" si="2696"/>
        <v>3.9517340066002264E-2</v>
      </c>
      <c r="T2277" s="13">
        <f t="shared" si="2697"/>
        <v>4.0807528784277923E-2</v>
      </c>
      <c r="U2277" s="13">
        <f t="shared" si="2698"/>
        <v>9.7455012493435147E-2</v>
      </c>
      <c r="V2277" s="13">
        <f t="shared" si="2699"/>
        <v>6.8966171478159382E-3</v>
      </c>
      <c r="W2277" s="13">
        <f t="shared" si="2700"/>
        <v>5.6958055581179E-3</v>
      </c>
      <c r="X2277" s="13">
        <f t="shared" si="2701"/>
        <v>1.1031448945601895E-2</v>
      </c>
      <c r="Y2277" s="13">
        <f t="shared" si="2702"/>
        <v>1.0682673820034062E-2</v>
      </c>
      <c r="Z2277" s="13">
        <f t="shared" si="2703"/>
        <v>7.7579470774477355E-2</v>
      </c>
      <c r="AA2277" s="13">
        <f t="shared" si="2704"/>
        <v>6.2915888065624592E-2</v>
      </c>
      <c r="AB2277" s="13">
        <f t="shared" si="2705"/>
        <v>2.5511961679870524E-2</v>
      </c>
      <c r="AC2277" s="13">
        <f t="shared" si="2706"/>
        <v>6.7702866646162936E-4</v>
      </c>
      <c r="AD2277" s="13">
        <f t="shared" si="2707"/>
        <v>1.1548050707249826E-3</v>
      </c>
      <c r="AE2277" s="13">
        <f t="shared" si="2708"/>
        <v>2.2365884947860323E-3</v>
      </c>
      <c r="AF2277" s="13">
        <f t="shared" si="2709"/>
        <v>2.1658755325125157E-3</v>
      </c>
      <c r="AG2277" s="13">
        <f t="shared" si="2710"/>
        <v>1.3982655081678011E-3</v>
      </c>
      <c r="AH2277" s="13">
        <f t="shared" si="2711"/>
        <v>3.7563342109516E-2</v>
      </c>
      <c r="AI2277" s="13">
        <f t="shared" si="2712"/>
        <v>3.0463355884487123E-2</v>
      </c>
      <c r="AJ2277" s="13">
        <f t="shared" si="2713"/>
        <v>1.2352682158036995E-2</v>
      </c>
      <c r="AK2277" s="13">
        <f t="shared" si="2714"/>
        <v>3.3392853384479645E-3</v>
      </c>
      <c r="AL2277" s="13">
        <f t="shared" si="2715"/>
        <v>4.2536129735405321E-5</v>
      </c>
      <c r="AM2277" s="13">
        <f t="shared" si="2716"/>
        <v>1.8730621862208285E-4</v>
      </c>
      <c r="AN2277" s="13">
        <f t="shared" si="2717"/>
        <v>3.6276852621458175E-4</v>
      </c>
      <c r="AO2277" s="13">
        <f t="shared" si="2718"/>
        <v>3.5129907746796066E-4</v>
      </c>
      <c r="AP2277" s="13">
        <f t="shared" si="2719"/>
        <v>2.2679483456041085E-4</v>
      </c>
      <c r="AQ2277" s="13">
        <f t="shared" si="2720"/>
        <v>1.0981219482701722E-4</v>
      </c>
      <c r="AR2277" s="13">
        <f t="shared" si="2721"/>
        <v>1.4550289207703534E-2</v>
      </c>
      <c r="AS2277" s="13">
        <f t="shared" si="2722"/>
        <v>1.180008522841729E-2</v>
      </c>
      <c r="AT2277" s="13">
        <f t="shared" si="2723"/>
        <v>4.7848537376216325E-3</v>
      </c>
      <c r="AU2277" s="13">
        <f t="shared" si="2724"/>
        <v>1.2934836117565074E-3</v>
      </c>
      <c r="AV2277" s="13">
        <f t="shared" si="2725"/>
        <v>2.6224937254523467E-4</v>
      </c>
      <c r="AW2277" s="13">
        <f t="shared" si="2726"/>
        <v>1.8558650534483996E-6</v>
      </c>
      <c r="AX2277" s="13">
        <f t="shared" si="2727"/>
        <v>2.5317129577316242E-5</v>
      </c>
      <c r="AY2277" s="13">
        <f t="shared" si="2728"/>
        <v>4.9033384221359816E-5</v>
      </c>
      <c r="AZ2277" s="13">
        <f t="shared" si="2729"/>
        <v>4.748312325173091E-5</v>
      </c>
      <c r="BA2277" s="13">
        <f t="shared" si="2730"/>
        <v>3.065458400832283E-5</v>
      </c>
      <c r="BB2277" s="13">
        <f t="shared" si="2731"/>
        <v>1.4842697621344869E-5</v>
      </c>
      <c r="BC2277" s="13">
        <f t="shared" si="2732"/>
        <v>5.7493697547841506E-6</v>
      </c>
      <c r="BD2277" s="13">
        <f t="shared" si="2733"/>
        <v>4.6967536286345851E-3</v>
      </c>
      <c r="BE2277" s="13">
        <f t="shared" si="2734"/>
        <v>3.8090028537318345E-3</v>
      </c>
      <c r="BF2277" s="13">
        <f t="shared" si="2735"/>
        <v>1.5445245681276123E-3</v>
      </c>
      <c r="BG2277" s="13">
        <f t="shared" si="2736"/>
        <v>4.1752942229356463E-4</v>
      </c>
      <c r="BH2277" s="13">
        <f t="shared" si="2737"/>
        <v>8.4652660474738149E-5</v>
      </c>
      <c r="BI2277" s="13">
        <f t="shared" si="2738"/>
        <v>1.37304296039053E-5</v>
      </c>
      <c r="BJ2277" s="14">
        <f t="shared" si="2739"/>
        <v>0.14961519656983238</v>
      </c>
      <c r="BK2277" s="14">
        <f t="shared" si="2740"/>
        <v>0.21189098614364943</v>
      </c>
      <c r="BL2277" s="14">
        <f t="shared" si="2741"/>
        <v>0.55711903740182078</v>
      </c>
      <c r="BM2277" s="14">
        <f t="shared" si="2742"/>
        <v>0.51415758395422484</v>
      </c>
      <c r="BN2277" s="14">
        <f t="shared" si="2743"/>
        <v>0.48199992941638725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1.3561643835616399</v>
      </c>
      <c r="F2278" s="10">
        <f>VLOOKUP(B2278,home!$B$2:$E$405,3,FALSE)</f>
        <v>0.86</v>
      </c>
      <c r="G2278" s="10">
        <f>VLOOKUP(C2278,away!$B$2:$E$405,4,FALSE)</f>
        <v>0.92</v>
      </c>
      <c r="H2278" s="10">
        <f>VLOOKUP(A2278,away!$A$2:$E$405,3,FALSE)</f>
        <v>1.0958904109589001</v>
      </c>
      <c r="I2278" s="10">
        <f>VLOOKUP(C2278,away!$B$2:$E$405,3,FALSE)</f>
        <v>0.18</v>
      </c>
      <c r="J2278" s="10">
        <f>VLOOKUP(B2278,home!$B$2:$E$405,4,FALSE)</f>
        <v>1.67</v>
      </c>
      <c r="K2278" s="12">
        <f t="shared" si="2688"/>
        <v>1.0729972602739695</v>
      </c>
      <c r="L2278" s="12">
        <f t="shared" si="2689"/>
        <v>0.32942465753424532</v>
      </c>
      <c r="M2278" s="13">
        <f t="shared" si="2690"/>
        <v>0.24600044900983339</v>
      </c>
      <c r="N2278" s="13">
        <f t="shared" si="2691"/>
        <v>0.26395780781371753</v>
      </c>
      <c r="O2278" s="13">
        <f t="shared" si="2692"/>
        <v>8.1038613668334938E-2</v>
      </c>
      <c r="P2278" s="13">
        <f t="shared" si="2693"/>
        <v>8.6954210442524035E-2</v>
      </c>
      <c r="Q2278" s="13">
        <f t="shared" si="2694"/>
        <v>0.14161300230602095</v>
      </c>
      <c r="R2278" s="13">
        <f t="shared" si="2695"/>
        <v>1.3348058777370622E-2</v>
      </c>
      <c r="S2278" s="13">
        <f t="shared" si="2696"/>
        <v>7.6839643424599178E-3</v>
      </c>
      <c r="T2278" s="13">
        <f t="shared" si="2697"/>
        <v>4.6650814787057238E-2</v>
      </c>
      <c r="U2278" s="13">
        <f t="shared" si="2698"/>
        <v>1.4322430498094587E-2</v>
      </c>
      <c r="V2278" s="13">
        <f t="shared" si="2699"/>
        <v>3.0178492905487999E-4</v>
      </c>
      <c r="W2278" s="13">
        <f t="shared" si="2700"/>
        <v>5.0650121164510606E-2</v>
      </c>
      <c r="X2278" s="13">
        <f t="shared" si="2701"/>
        <v>1.6685398818686935E-2</v>
      </c>
      <c r="Y2278" s="13">
        <f t="shared" si="2702"/>
        <v>2.7482908958341222E-3</v>
      </c>
      <c r="Z2278" s="13">
        <f t="shared" si="2703"/>
        <v>1.4657265638274315E-3</v>
      </c>
      <c r="AA2278" s="13">
        <f t="shared" si="2704"/>
        <v>1.5727205872976134E-3</v>
      </c>
      <c r="AB2278" s="13">
        <f t="shared" si="2705"/>
        <v>8.4376244067340365E-4</v>
      </c>
      <c r="AC2278" s="13">
        <f t="shared" si="2706"/>
        <v>6.6670280316163329E-6</v>
      </c>
      <c r="AD2278" s="13">
        <f t="shared" si="2707"/>
        <v>1.3586860310516114E-2</v>
      </c>
      <c r="AE2278" s="13">
        <f t="shared" si="2708"/>
        <v>4.4758468047574008E-3</v>
      </c>
      <c r="AF2278" s="13">
        <f t="shared" si="2709"/>
        <v>7.3722715041647628E-4</v>
      </c>
      <c r="AG2278" s="13">
        <f t="shared" si="2710"/>
        <v>8.0953600516965089E-5</v>
      </c>
      <c r="AH2278" s="13">
        <f t="shared" si="2711"/>
        <v>1.2071161783192446E-4</v>
      </c>
      <c r="AI2278" s="13">
        <f t="shared" si="2712"/>
        <v>1.2952323521689337E-4</v>
      </c>
      <c r="AJ2278" s="13">
        <f t="shared" si="2713"/>
        <v>6.9489038264773753E-5</v>
      </c>
      <c r="AK2278" s="13">
        <f t="shared" si="2714"/>
        <v>2.4853849225725095E-5</v>
      </c>
      <c r="AL2278" s="13">
        <f t="shared" si="2715"/>
        <v>9.4264243959034497E-8</v>
      </c>
      <c r="AM2278" s="13">
        <f t="shared" si="2716"/>
        <v>2.9157327777817863E-3</v>
      </c>
      <c r="AN2278" s="13">
        <f t="shared" si="2717"/>
        <v>9.6051427178213866E-4</v>
      </c>
      <c r="AO2278" s="13">
        <f t="shared" si="2718"/>
        <v>1.5820854251929301E-4</v>
      </c>
      <c r="AP2278" s="13">
        <f t="shared" si="2719"/>
        <v>1.7372598312803397E-5</v>
      </c>
      <c r="AQ2278" s="13">
        <f t="shared" si="2720"/>
        <v>1.4307405624188168E-6</v>
      </c>
      <c r="AR2278" s="13">
        <f t="shared" si="2721"/>
        <v>7.9530766729372862E-6</v>
      </c>
      <c r="AS2278" s="13">
        <f t="shared" si="2722"/>
        <v>8.5336294808105243E-6</v>
      </c>
      <c r="AT2278" s="13">
        <f t="shared" si="2723"/>
        <v>4.5782805265514343E-6</v>
      </c>
      <c r="AU2278" s="13">
        <f t="shared" si="2724"/>
        <v>1.6374941539184521E-6</v>
      </c>
      <c r="AV2278" s="13">
        <f t="shared" si="2725"/>
        <v>4.3925668521728499E-7</v>
      </c>
      <c r="AW2278" s="13">
        <f t="shared" si="2726"/>
        <v>9.255485485010069E-10</v>
      </c>
      <c r="AX2278" s="13">
        <f t="shared" si="2727"/>
        <v>5.2142888037514442E-4</v>
      </c>
      <c r="AY2278" s="13">
        <f t="shared" si="2728"/>
        <v>1.717715303460469E-4</v>
      </c>
      <c r="AZ2278" s="13">
        <f t="shared" si="2729"/>
        <v>2.8292888779189859E-5</v>
      </c>
      <c r="BA2278" s="13">
        <f t="shared" si="2730"/>
        <v>3.1067917322463707E-6</v>
      </c>
      <c r="BB2278" s="13">
        <f t="shared" si="2731"/>
        <v>2.5586345060637134E-7</v>
      </c>
      <c r="BC2278" s="13">
        <f t="shared" si="2732"/>
        <v>1.6857545918306844E-8</v>
      </c>
      <c r="BD2278" s="13">
        <f t="shared" si="2733"/>
        <v>4.3665659322099298E-7</v>
      </c>
      <c r="BE2278" s="13">
        <f t="shared" si="2734"/>
        <v>4.6853132820669062E-7</v>
      </c>
      <c r="BF2278" s="13">
        <f t="shared" si="2735"/>
        <v>2.513664157591515E-7</v>
      </c>
      <c r="BG2278" s="13">
        <f t="shared" si="2736"/>
        <v>8.9905158478152389E-8</v>
      </c>
      <c r="BH2278" s="13">
        <f t="shared" si="2737"/>
        <v>2.4116997182888627E-8</v>
      </c>
      <c r="BI2278" s="13">
        <f t="shared" si="2738"/>
        <v>5.1754943806549103E-9</v>
      </c>
      <c r="BJ2278" s="14">
        <f t="shared" si="2739"/>
        <v>0.54596445539522198</v>
      </c>
      <c r="BK2278" s="14">
        <f t="shared" si="2740"/>
        <v>0.3411189415464938</v>
      </c>
      <c r="BL2278" s="14">
        <f t="shared" si="2741"/>
        <v>0.11149458120181714</v>
      </c>
      <c r="BM2278" s="14">
        <f t="shared" si="2742"/>
        <v>0.16695979208476147</v>
      </c>
      <c r="BN2278" s="14">
        <f t="shared" si="2743"/>
        <v>0.8329121420178015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1.3561643835616399</v>
      </c>
      <c r="F2279" s="15">
        <f>VLOOKUP(B2279,home!$B$2:$E$405,3,FALSE)</f>
        <v>0.63</v>
      </c>
      <c r="G2279" s="15">
        <f>VLOOKUP(C2279,away!$B$2:$E$405,4,FALSE)</f>
        <v>1.05</v>
      </c>
      <c r="H2279" s="15">
        <f>VLOOKUP(A2279,away!$A$2:$E$405,3,FALSE)</f>
        <v>1.0958904109589001</v>
      </c>
      <c r="I2279" s="15">
        <f>VLOOKUP(C2279,away!$B$2:$E$405,3,FALSE)</f>
        <v>1.58</v>
      </c>
      <c r="J2279" s="15">
        <f>VLOOKUP(B2279,home!$B$2:$E$405,4,FALSE)</f>
        <v>1.43</v>
      </c>
      <c r="K2279" s="20">
        <f t="shared" si="2688"/>
        <v>0.89710273972602483</v>
      </c>
      <c r="L2279" s="20">
        <f t="shared" si="2689"/>
        <v>2.4760547945205391</v>
      </c>
      <c r="M2279" s="21">
        <f t="shared" si="2690"/>
        <v>3.4281222138270569E-2</v>
      </c>
      <c r="N2279" s="21">
        <f t="shared" si="2691"/>
        <v>3.0753778301398985E-2</v>
      </c>
      <c r="O2279" s="21">
        <f t="shared" si="2692"/>
        <v>8.4882184437488517E-2</v>
      </c>
      <c r="P2279" s="21">
        <f t="shared" si="2693"/>
        <v>7.6148040212800694E-2</v>
      </c>
      <c r="Q2279" s="21">
        <f t="shared" si="2694"/>
        <v>1.3794649385555902E-2</v>
      </c>
      <c r="R2279" s="21">
        <f t="shared" si="2695"/>
        <v>0.10508646987291008</v>
      </c>
      <c r="S2279" s="21">
        <f t="shared" si="2696"/>
        <v>4.2286444783549634E-2</v>
      </c>
      <c r="T2279" s="21">
        <f t="shared" si="2697"/>
        <v>3.4156307749835503E-2</v>
      </c>
      <c r="U2279" s="21">
        <f t="shared" si="2698"/>
        <v>9.4273360031124007E-2</v>
      </c>
      <c r="V2279" s="21">
        <f t="shared" si="2699"/>
        <v>1.043664949622462E-2</v>
      </c>
      <c r="W2279" s="21">
        <f t="shared" si="2700"/>
        <v>4.1250725857807083E-3</v>
      </c>
      <c r="X2279" s="21">
        <f t="shared" si="2701"/>
        <v>1.0213905753767563E-2</v>
      </c>
      <c r="Y2279" s="21">
        <f t="shared" si="2702"/>
        <v>1.2645095156198549E-2</v>
      </c>
      <c r="Z2279" s="21">
        <f t="shared" si="2703"/>
        <v>8.6733285856019054E-2</v>
      </c>
      <c r="AA2279" s="21">
        <f t="shared" si="2704"/>
        <v>7.7808668366875167E-2</v>
      </c>
      <c r="AB2279" s="21">
        <f t="shared" si="2705"/>
        <v>3.4901184783178697E-2</v>
      </c>
      <c r="AC2279" s="21">
        <f t="shared" si="2706"/>
        <v>1.4489171402640205E-3</v>
      </c>
      <c r="AD2279" s="21">
        <f t="shared" si="2707"/>
        <v>9.2515347956814763E-4</v>
      </c>
      <c r="AE2279" s="21">
        <f t="shared" si="2708"/>
        <v>2.2907307087520717E-3</v>
      </c>
      <c r="AF2279" s="21">
        <f t="shared" si="2709"/>
        <v>2.8359873771805007E-3</v>
      </c>
      <c r="AG2279" s="21">
        <f t="shared" si="2710"/>
        <v>2.3406867141558354E-3</v>
      </c>
      <c r="AH2279" s="21">
        <f t="shared" si="2711"/>
        <v>5.3689092072079107E-2</v>
      </c>
      <c r="AI2279" s="21">
        <f t="shared" si="2712"/>
        <v>4.8164631591264967E-2</v>
      </c>
      <c r="AJ2279" s="21">
        <f t="shared" si="2713"/>
        <v>2.1604311479209222E-2</v>
      </c>
      <c r="AK2279" s="21">
        <f t="shared" si="2714"/>
        <v>6.4604290059643342E-3</v>
      </c>
      <c r="AL2279" s="21">
        <f t="shared" si="2715"/>
        <v>1.2873776811902997E-4</v>
      </c>
      <c r="AM2279" s="21">
        <f t="shared" si="2716"/>
        <v>1.6599154423753009E-4</v>
      </c>
      <c r="AN2279" s="21">
        <f t="shared" si="2717"/>
        <v>4.110041589592046E-4</v>
      </c>
      <c r="AO2279" s="21">
        <f t="shared" si="2718"/>
        <v>5.088344091794103E-4</v>
      </c>
      <c r="AP2279" s="21">
        <f t="shared" si="2719"/>
        <v>4.1996729282190148E-4</v>
      </c>
      <c r="AQ2279" s="21">
        <f t="shared" si="2720"/>
        <v>2.5996550723337007E-4</v>
      </c>
      <c r="AR2279" s="21">
        <f t="shared" si="2721"/>
        <v>2.6587426767705227E-2</v>
      </c>
      <c r="AS2279" s="21">
        <f t="shared" si="2722"/>
        <v>2.3851653395573408E-2</v>
      </c>
      <c r="AT2279" s="21">
        <f t="shared" si="2723"/>
        <v>1.0698691804082224E-2</v>
      </c>
      <c r="AU2279" s="21">
        <f t="shared" si="2724"/>
        <v>3.1992752429755101E-3</v>
      </c>
      <c r="AV2279" s="21">
        <f t="shared" si="2725"/>
        <v>7.1751964640274341E-4</v>
      </c>
      <c r="AW2279" s="21">
        <f t="shared" si="2726"/>
        <v>7.9433904272513047E-6</v>
      </c>
      <c r="AX2279" s="21">
        <f t="shared" si="2727"/>
        <v>2.4818578184473635E-5</v>
      </c>
      <c r="AY2279" s="21">
        <f t="shared" si="2728"/>
        <v>6.1452159506848804E-5</v>
      </c>
      <c r="AZ2279" s="21">
        <f t="shared" si="2729"/>
        <v>7.6079457090286981E-5</v>
      </c>
      <c r="BA2279" s="21">
        <f t="shared" si="2730"/>
        <v>6.2792301497641555E-5</v>
      </c>
      <c r="BB2279" s="21">
        <f t="shared" si="2731"/>
        <v>3.8869294795553647E-5</v>
      </c>
      <c r="BC2279" s="21">
        <f t="shared" si="2732"/>
        <v>1.9248500747632571E-5</v>
      </c>
      <c r="BD2279" s="21">
        <f t="shared" si="2733"/>
        <v>1.0971987587023379E-2</v>
      </c>
      <c r="BE2279" s="21">
        <f t="shared" si="2734"/>
        <v>9.8430001245586093E-3</v>
      </c>
      <c r="BF2279" s="21">
        <f t="shared" si="2735"/>
        <v>4.4150911894325663E-3</v>
      </c>
      <c r="BG2279" s="21">
        <f t="shared" si="2736"/>
        <v>1.3202634673933962E-3</v>
      </c>
      <c r="BH2279" s="21">
        <f t="shared" si="2737"/>
        <v>2.9610299343969923E-4</v>
      </c>
      <c r="BI2279" s="21">
        <f t="shared" si="2738"/>
        <v>5.3126961331166282E-5</v>
      </c>
      <c r="BJ2279" s="22">
        <f t="shared" si="2739"/>
        <v>0.11613039041644763</v>
      </c>
      <c r="BK2279" s="22">
        <f t="shared" si="2740"/>
        <v>0.1647914636987354</v>
      </c>
      <c r="BL2279" s="22">
        <f t="shared" si="2741"/>
        <v>0.61882447082001224</v>
      </c>
      <c r="BM2279" s="22">
        <f t="shared" si="2742"/>
        <v>0.64147975767371002</v>
      </c>
      <c r="BN2279" s="22">
        <f t="shared" si="2743"/>
        <v>0.34494634434842475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1.5193798449612399</v>
      </c>
      <c r="F2280" s="10">
        <f>VLOOKUP(B2280,home!$B$2:$E$405,3,FALSE)</f>
        <v>0.55000000000000004</v>
      </c>
      <c r="G2280" s="10">
        <f>VLOOKUP(C2280,away!$B$2:$E$405,4,FALSE)</f>
        <v>1.1299999999999999</v>
      </c>
      <c r="H2280" s="10">
        <f>VLOOKUP(A2280,away!$A$2:$E$405,3,FALSE)</f>
        <v>1.26356589147287</v>
      </c>
      <c r="I2280" s="10">
        <f>VLOOKUP(C2280,away!$B$2:$E$405,3,FALSE)</f>
        <v>0.56000000000000005</v>
      </c>
      <c r="J2280" s="10">
        <f>VLOOKUP(B2280,home!$B$2:$E$405,4,FALSE)</f>
        <v>0.79</v>
      </c>
      <c r="K2280" s="12">
        <f t="shared" ref="K2280:K2343" si="2744">E2280*F2280*G2280</f>
        <v>0.94429457364341063</v>
      </c>
      <c r="L2280" s="12">
        <f t="shared" ref="L2280:L2343" si="2745">H2280*I2280*J2280</f>
        <v>0.5590015503875978</v>
      </c>
      <c r="M2280" s="13">
        <f t="shared" ref="M2280:M2343" si="2746">_xlfn.POISSON.DIST(0,K2280,FALSE) * _xlfn.POISSON.DIST(0,L2280,FALSE)</f>
        <v>0.2223959062262916</v>
      </c>
      <c r="N2280" s="13">
        <f t="shared" ref="N2280:N2343" si="2747">_xlfn.POISSON.DIST(1,K2280,FALSE) * _xlfn.POISSON.DIST(0,L2280,FALSE)</f>
        <v>0.21000724744999594</v>
      </c>
      <c r="O2280" s="13">
        <f t="shared" ref="O2280:O2343" si="2748">_xlfn.POISSON.DIST(0,K2280,FALSE) * _xlfn.POISSON.DIST(1,L2280,FALSE)</f>
        <v>0.12431965638035181</v>
      </c>
      <c r="P2280" s="13">
        <f t="shared" ref="P2280:P2343" si="2749">_xlfn.POISSON.DIST(1,K2280,FALSE) * _xlfn.POISSON.DIST(1,L2280,FALSE)</f>
        <v>0.11739437691717962</v>
      </c>
      <c r="Q2280" s="13">
        <f t="shared" ref="Q2280:Q2343" si="2750">_xlfn.POISSON.DIST(2,K2280,FALSE) * _xlfn.POISSON.DIST(0,L2280,FALSE)</f>
        <v>9.9154352096410089E-2</v>
      </c>
      <c r="R2280" s="13">
        <f t="shared" ref="R2280:R2343" si="2751">_xlfn.POISSON.DIST(0,K2280,FALSE) * _xlfn.POISSON.DIST(2,L2280,FALSE)</f>
        <v>3.4747440330135035E-2</v>
      </c>
      <c r="S2280" s="13">
        <f t="shared" ref="S2280:S2343" si="2752">_xlfn.POISSON.DIST(2,K2280,FALSE) * _xlfn.POISSON.DIST(2,L2280,FALSE)</f>
        <v>1.5492011482610193E-2</v>
      </c>
      <c r="T2280" s="13">
        <f t="shared" ref="T2280:T2343" si="2753">_xlfn.POISSON.DIST(2,K2280,FALSE) * _xlfn.POISSON.DIST(1,L2280,FALSE)</f>
        <v>5.5427436549570996E-2</v>
      </c>
      <c r="U2280" s="13">
        <f t="shared" ref="U2280:U2343" si="2754">_xlfn.POISSON.DIST(1,K2280,FALSE) * _xlfn.POISSON.DIST(2,L2280,FALSE)</f>
        <v>3.2811819351744709E-2</v>
      </c>
      <c r="V2280" s="13">
        <f t="shared" ref="V2280:V2343" si="2755">_xlfn.POISSON.DIST(3,K2280,FALSE) * _xlfn.POISSON.DIST(3,L2280,FALSE)</f>
        <v>9.0862735443034831E-4</v>
      </c>
      <c r="W2280" s="13">
        <f t="shared" ref="W2280:W2343" si="2756">_xlfn.POISSON.DIST(3,K2280,FALSE) * _xlfn.POISSON.DIST(0,L2280,FALSE)</f>
        <v>3.1210305545922728E-2</v>
      </c>
      <c r="X2280" s="13">
        <f t="shared" ref="X2280:X2343" si="2757">_xlfn.POISSON.DIST(3,K2280,FALSE) * _xlfn.POISSON.DIST(1,L2280,FALSE)</f>
        <v>1.7446609188241445E-2</v>
      </c>
      <c r="Y2280" s="13">
        <f t="shared" ref="Y2280:Y2343" si="2758">_xlfn.POISSON.DIST(3,K2280,FALSE) * _xlfn.POISSON.DIST(2,L2280,FALSE)</f>
        <v>4.8763407926167377E-3</v>
      </c>
      <c r="Z2280" s="13">
        <f t="shared" ref="Z2280:Z2343" si="2759">_xlfn.POISSON.DIST(0,K2280,FALSE) * _xlfn.POISSON.DIST(3,L2280,FALSE)</f>
        <v>6.4746243388486783E-3</v>
      </c>
      <c r="AA2280" s="13">
        <f t="shared" ref="AA2280:AA2343" si="2760">_xlfn.POISSON.DIST(1,K2280,FALSE) * _xlfn.POISSON.DIST(3,L2280,FALSE)</f>
        <v>6.1139526295543615E-3</v>
      </c>
      <c r="AB2280" s="13">
        <f t="shared" ref="AB2280:AB2343" si="2761">_xlfn.POISSON.DIST(2,K2280,FALSE) * _xlfn.POISSON.DIST(3,L2280,FALSE)</f>
        <v>2.886686145800523E-3</v>
      </c>
      <c r="AC2280" s="13">
        <f t="shared" ref="AC2280:AC2343" si="2762">_xlfn.POISSON.DIST(4,K2280,FALSE) * _xlfn.POISSON.DIST(4,L2280,FALSE)</f>
        <v>2.9976873207009428E-5</v>
      </c>
      <c r="AD2280" s="13">
        <f t="shared" ref="AD2280:AD2343" si="2763">_xlfn.POISSON.DIST(4,K2280,FALSE) * _xlfn.POISSON.DIST(0,L2280,FALSE)</f>
        <v>7.3679305421919172E-3</v>
      </c>
      <c r="AE2280" s="13">
        <f t="shared" ref="AE2280:AE2343" si="2764">_xlfn.POISSON.DIST(4,K2280,FALSE) * _xlfn.POISSON.DIST(1,L2280,FALSE)</f>
        <v>4.1186845962334151E-3</v>
      </c>
      <c r="AF2280" s="13">
        <f t="shared" ref="AF2280:AF2343" si="2765">_xlfn.POISSON.DIST(4,K2280,FALSE) * _xlfn.POISSON.DIST(2,L2280,FALSE)</f>
        <v>1.1511755374259982E-3</v>
      </c>
      <c r="AG2280" s="13">
        <f t="shared" ref="AG2280:AG2343" si="2766">_xlfn.POISSON.DIST(4,K2280,FALSE) * _xlfn.POISSON.DIST(3,L2280,FALSE)</f>
        <v>2.1450297006313644E-4</v>
      </c>
      <c r="AH2280" s="13">
        <f t="shared" ref="AH2280:AH2343" si="2767">_xlfn.POISSON.DIST(0,K2280,FALSE) * _xlfn.POISSON.DIST(4,L2280,FALSE)</f>
        <v>9.0483126089842129E-4</v>
      </c>
      <c r="AI2280" s="13">
        <f t="shared" ref="AI2280:AI2343" si="2768">_xlfn.POISSON.DIST(1,K2280,FALSE) * _xlfn.POISSON.DIST(4,L2280,FALSE)</f>
        <v>8.5442724972930445E-4</v>
      </c>
      <c r="AJ2280" s="13">
        <f t="shared" ref="AJ2280:AJ2343" si="2769">_xlfn.POISSON.DIST(2,K2280,FALSE) * _xlfn.POISSON.DIST(4,L2280,FALSE)</f>
        <v>4.0341550774622274E-4</v>
      </c>
      <c r="AK2280" s="13">
        <f t="shared" ref="AK2280:AK2343" si="2770">_xlfn.POISSON.DIST(3,K2280,FALSE) * _xlfn.POISSON.DIST(4,L2280,FALSE)</f>
        <v>1.2698102496278647E-4</v>
      </c>
      <c r="AL2280" s="13">
        <f t="shared" ref="AL2280:AL2343" si="2771">_xlfn.POISSON.DIST(5,K2280,FALSE) * _xlfn.POISSON.DIST(5,L2280,FALSE)</f>
        <v>6.3294624649815442E-7</v>
      </c>
      <c r="AM2280" s="13">
        <f t="shared" ref="AM2280:AM2343" si="2772">_xlfn.POISSON.DIST(5,K2280,FALSE) * _xlfn.POISSON.DIST(0,L2280,FALSE)</f>
        <v>1.3914993659946764E-3</v>
      </c>
      <c r="AN2280" s="13">
        <f t="shared" ref="AN2280:AN2343" si="2773">_xlfn.POISSON.DIST(5,K2280,FALSE) * _xlfn.POISSON.DIST(1,L2280,FALSE)</f>
        <v>7.7785030295438355E-4</v>
      </c>
      <c r="AO2280" s="13">
        <f t="shared" ref="AO2280:AO2343" si="2774">_xlfn.POISSON.DIST(5,K2280,FALSE) * _xlfn.POISSON.DIST(2,L2280,FALSE)</f>
        <v>2.1740976266048149E-4</v>
      </c>
      <c r="AP2280" s="13">
        <f t="shared" ref="AP2280:AP2343" si="2775">_xlfn.POISSON.DIST(5,K2280,FALSE) * _xlfn.POISSON.DIST(3,L2280,FALSE)</f>
        <v>4.0510798132202957E-5</v>
      </c>
      <c r="AQ2280" s="13">
        <f t="shared" ref="AQ2280:AQ2343" si="2776">_xlfn.POISSON.DIST(5,K2280,FALSE) * _xlfn.POISSON.DIST(4,L2280,FALSE)</f>
        <v>5.6613997408351118E-6</v>
      </c>
      <c r="AR2280" s="13">
        <f t="shared" ref="AR2280:AR2343" si="2777">_xlfn.POISSON.DIST(0,K2280,FALSE) * _xlfn.POISSON.DIST(5,L2280,FALSE)</f>
        <v>1.011604155362765E-4</v>
      </c>
      <c r="AS2280" s="13">
        <f t="shared" ref="AS2280:AS2343" si="2778">_xlfn.POISSON.DIST(1,K2280,FALSE) * _xlfn.POISSON.DIST(5,L2280,FALSE)</f>
        <v>9.5525231458418476E-5</v>
      </c>
      <c r="AT2280" s="13">
        <f t="shared" ref="AT2280:AT2343" si="2779">_xlfn.POISSON.DIST(2,K2280,FALSE) * _xlfn.POISSON.DIST(5,L2280,FALSE)</f>
        <v>4.5101978856107702E-5</v>
      </c>
      <c r="AU2280" s="13">
        <f t="shared" ref="AU2280:AU2343" si="2780">_xlfn.POISSON.DIST(3,K2280,FALSE) * _xlfn.POISSON.DIST(5,L2280,FALSE)</f>
        <v>1.419651796480078E-5</v>
      </c>
      <c r="AV2280" s="13">
        <f t="shared" ref="AV2280:AV2343" si="2781">_xlfn.POISSON.DIST(4,K2280,FALSE) * _xlfn.POISSON.DIST(5,L2280,FALSE)</f>
        <v>3.3514237196981423E-6</v>
      </c>
      <c r="AW2280" s="13">
        <f t="shared" ref="AW2280:AW2343" si="2782">_xlfn.POISSON.DIST(6,K2280,FALSE) * _xlfn.POISSON.DIST(6,L2280,FALSE)</f>
        <v>9.2807876191190712E-9</v>
      </c>
      <c r="AX2280" s="13">
        <f t="shared" ref="AX2280:AX2343" si="2783">_xlfn.POISSON.DIST(6,K2280,FALSE) * _xlfn.POISSON.DIST(0,L2280,FALSE)</f>
        <v>2.189975500895031E-4</v>
      </c>
      <c r="AY2280" s="13">
        <f t="shared" ref="AY2280:AY2343" si="2784">_xlfn.POISSON.DIST(6,K2280,FALSE) * _xlfn.POISSON.DIST(1,L2280,FALSE)</f>
        <v>1.2241997003111782E-4</v>
      </c>
      <c r="AZ2280" s="13">
        <f t="shared" ref="AZ2280:AZ2343" si="2785">_xlfn.POISSON.DIST(6,K2280,FALSE) * _xlfn.POISSON.DIST(2,L2280,FALSE)</f>
        <v>3.4216476522899061E-5</v>
      </c>
      <c r="BA2280" s="13">
        <f t="shared" ref="BA2280:BA2343" si="2786">_xlfn.POISSON.DIST(6,K2280,FALSE) * _xlfn.POISSON.DIST(3,L2280,FALSE)</f>
        <v>6.375687808367141E-6</v>
      </c>
      <c r="BB2280" s="13">
        <f t="shared" ref="BB2280:BB2343" si="2787">_xlfn.POISSON.DIST(6,K2280,FALSE) * _xlfn.POISSON.DIST(4,L2280,FALSE)</f>
        <v>8.9100484241613406E-7</v>
      </c>
      <c r="BC2280" s="13">
        <f t="shared" ref="BC2280:BC2343" si="2788">_xlfn.POISSON.DIST(6,K2280,FALSE) * _xlfn.POISSON.DIST(5,L2280,FALSE)</f>
        <v>9.9614617662695241E-8</v>
      </c>
      <c r="BD2280" s="13">
        <f t="shared" ref="BD2280:BD2343" si="2789">_xlfn.POISSON.DIST(0,K2280,FALSE) * _xlfn.POISSON.DIST(6,L2280,FALSE)</f>
        <v>9.4248048537720338E-6</v>
      </c>
      <c r="BE2280" s="13">
        <f t="shared" ref="BE2280:BE2343" si="2790">_xlfn.POISSON.DIST(1,K2280,FALSE) * _xlfn.POISSON.DIST(6,L2280,FALSE)</f>
        <v>8.8997920810650092E-6</v>
      </c>
      <c r="BF2280" s="13">
        <f t="shared" ref="BF2280:BF2343" si="2791">_xlfn.POISSON.DIST(2,K2280,FALSE) * _xlfn.POISSON.DIST(6,L2280,FALSE)</f>
        <v>4.2020126843521434E-6</v>
      </c>
      <c r="BG2280" s="13">
        <f t="shared" ref="BG2280:BG2343" si="2792">_xlfn.POISSON.DIST(3,K2280,FALSE) * _xlfn.POISSON.DIST(6,L2280,FALSE)</f>
        <v>1.3226459254048367E-6</v>
      </c>
      <c r="BH2280" s="13">
        <f t="shared" ref="BH2280:BH2343" si="2793">_xlfn.POISSON.DIST(4,K2280,FALSE) * _xlfn.POISSON.DIST(6,L2280,FALSE)</f>
        <v>3.1224184255283861E-7</v>
      </c>
      <c r="BI2280" s="13">
        <f t="shared" ref="BI2280:BI2343" si="2794">_xlfn.POISSON.DIST(5,K2280,FALSE) * _xlfn.POISSON.DIST(6,L2280,FALSE)</f>
        <v>5.8969655517413157E-8</v>
      </c>
      <c r="BJ2280" s="14">
        <f t="shared" ref="BJ2280:BJ2343" si="2795">SUM(N2280,Q2280,T2280,W2280,X2280,Y2280,AD2280,AE2280,AF2280,AG2280,AM2280,AN2280,AO2280,AP2280,AQ2280,AX2280,AY2280,AZ2280,BA2280,BB2280,BC2280)</f>
        <v>0.43379051720206707</v>
      </c>
      <c r="BK2280" s="14">
        <f t="shared" ref="BK2280:BK2343" si="2796">SUM(M2280,P2280,S2280,V2280,AC2280,AL2280,AY2280)</f>
        <v>0.35634395176999634</v>
      </c>
      <c r="BL2280" s="14">
        <f t="shared" ref="BL2280:BL2343" si="2797">SUM(O2280,R2280,U2280,AA2280,AB2280,AH2280,AI2280,AJ2280,AK2280,AR2280,AS2280,AT2280,AU2280,AV2280,BD2280,BE2280,BF2280,BG2280,BH2280,BI2280)</f>
        <v>0.20345276591550115</v>
      </c>
      <c r="BM2280" s="14">
        <f t="shared" ref="BM2280:BM2343" si="2798">SUM(S2280:BI2280)</f>
        <v>0.19192046913680558</v>
      </c>
      <c r="BN2280" s="14">
        <f t="shared" ref="BN2280:BN2343" si="2799">SUM(M2280:R2280)</f>
        <v>0.80801897940036405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1.175</v>
      </c>
      <c r="F2281" s="10">
        <f>VLOOKUP(B2281,home!$B$2:$E$405,3,FALSE)</f>
        <v>0.74</v>
      </c>
      <c r="G2281" s="10">
        <f>VLOOKUP(C2281,away!$B$2:$E$405,4,FALSE)</f>
        <v>1.38</v>
      </c>
      <c r="H2281" s="10">
        <f>VLOOKUP(A2281,away!$A$2:$E$405,3,FALSE)</f>
        <v>0.99375000000000002</v>
      </c>
      <c r="I2281" s="10">
        <f>VLOOKUP(C2281,away!$B$2:$E$405,3,FALSE)</f>
        <v>1.06</v>
      </c>
      <c r="J2281" s="10">
        <f>VLOOKUP(B2281,home!$B$2:$E$405,4,FALSE)</f>
        <v>1.89</v>
      </c>
      <c r="K2281" s="12">
        <f t="shared" si="2744"/>
        <v>1.19991</v>
      </c>
      <c r="L2281" s="12">
        <f t="shared" si="2745"/>
        <v>1.9908787500000003</v>
      </c>
      <c r="M2281" s="13">
        <f t="shared" si="2746"/>
        <v>4.1139409429555275E-2</v>
      </c>
      <c r="N2281" s="13">
        <f t="shared" si="2747"/>
        <v>4.9363588768617676E-2</v>
      </c>
      <c r="O2281" s="13">
        <f t="shared" si="2748"/>
        <v>8.1903576020851229E-2</v>
      </c>
      <c r="P2281" s="13">
        <f t="shared" si="2749"/>
        <v>9.8276919903179619E-2</v>
      </c>
      <c r="Q2281" s="13">
        <f t="shared" si="2750"/>
        <v>2.961593189967603E-2</v>
      </c>
      <c r="R2281" s="13">
        <f t="shared" si="2751"/>
        <v>8.1530044524461165E-2</v>
      </c>
      <c r="S2281" s="13">
        <f t="shared" si="2752"/>
        <v>5.8692827143000108E-2</v>
      </c>
      <c r="T2281" s="13">
        <f t="shared" si="2753"/>
        <v>5.8961729480512148E-2</v>
      </c>
      <c r="U2281" s="13">
        <f t="shared" si="2754"/>
        <v>9.7828715725346224E-2</v>
      </c>
      <c r="V2281" s="13">
        <f t="shared" si="2755"/>
        <v>1.5578871808499583E-2</v>
      </c>
      <c r="W2281" s="13">
        <f t="shared" si="2756"/>
        <v>1.1845484281913416E-2</v>
      </c>
      <c r="X2281" s="13">
        <f t="shared" si="2757"/>
        <v>2.3582922940320435E-2</v>
      </c>
      <c r="Y2281" s="13">
        <f t="shared" si="2758"/>
        <v>2.3475370072385746E-2</v>
      </c>
      <c r="Z2281" s="13">
        <f t="shared" si="2759"/>
        <v>5.4105477710101199E-2</v>
      </c>
      <c r="AA2281" s="13">
        <f t="shared" si="2760"/>
        <v>6.492170375912755E-2</v>
      </c>
      <c r="AB2281" s="13">
        <f t="shared" si="2761"/>
        <v>3.8950100778807381E-2</v>
      </c>
      <c r="AC2281" s="13">
        <f t="shared" si="2762"/>
        <v>2.3259988994365102E-3</v>
      </c>
      <c r="AD2281" s="13">
        <f t="shared" si="2763"/>
        <v>3.5533787611776836E-3</v>
      </c>
      <c r="AE2281" s="13">
        <f t="shared" si="2764"/>
        <v>7.0743462663299768E-3</v>
      </c>
      <c r="AF2281" s="13">
        <f t="shared" si="2765"/>
        <v>7.0420828258890983E-3</v>
      </c>
      <c r="AG2281" s="13">
        <f t="shared" si="2766"/>
        <v>4.6733110179341857E-3</v>
      </c>
      <c r="AH2281" s="13">
        <f t="shared" si="2767"/>
        <v>2.6929361457909789E-2</v>
      </c>
      <c r="AI2281" s="13">
        <f t="shared" si="2768"/>
        <v>3.2312810106960542E-2</v>
      </c>
      <c r="AJ2281" s="13">
        <f t="shared" si="2769"/>
        <v>1.9386231987721519E-2</v>
      </c>
      <c r="AK2281" s="13">
        <f t="shared" si="2770"/>
        <v>7.7539112081289729E-3</v>
      </c>
      <c r="AL2281" s="13">
        <f t="shared" si="2771"/>
        <v>2.2226085469334065E-4</v>
      </c>
      <c r="AM2281" s="13">
        <f t="shared" si="2772"/>
        <v>8.5274694186494296E-4</v>
      </c>
      <c r="AN2281" s="13">
        <f t="shared" si="2773"/>
        <v>1.6977157656864008E-3</v>
      </c>
      <c r="AO2281" s="13">
        <f t="shared" si="2774"/>
        <v>1.6899731207225177E-3</v>
      </c>
      <c r="AP2281" s="13">
        <f t="shared" si="2775"/>
        <v>1.1215105247058819E-3</v>
      </c>
      <c r="AQ2281" s="13">
        <f t="shared" si="2776"/>
        <v>5.5819786788457266E-4</v>
      </c>
      <c r="AR2281" s="13">
        <f t="shared" si="2777"/>
        <v>1.0722618695524327E-2</v>
      </c>
      <c r="AS2281" s="13">
        <f t="shared" si="2778"/>
        <v>1.2866177398946597E-2</v>
      </c>
      <c r="AT2281" s="13">
        <f t="shared" si="2779"/>
        <v>7.7191274613850076E-3</v>
      </c>
      <c r="AU2281" s="13">
        <f t="shared" si="2780"/>
        <v>3.0874194107301605E-3</v>
      </c>
      <c r="AV2281" s="13">
        <f t="shared" si="2781"/>
        <v>9.2615635628230718E-4</v>
      </c>
      <c r="AW2281" s="13">
        <f t="shared" si="2782"/>
        <v>1.4748707516162221E-5</v>
      </c>
      <c r="AX2281" s="13">
        <f t="shared" si="2783"/>
        <v>1.7053659716886031E-4</v>
      </c>
      <c r="AY2281" s="13">
        <f t="shared" si="2784"/>
        <v>3.3951768740079423E-4</v>
      </c>
      <c r="AZ2281" s="13">
        <f t="shared" si="2785"/>
        <v>3.3796927454769212E-4</v>
      </c>
      <c r="BA2281" s="13">
        <f t="shared" si="2786"/>
        <v>2.2428528228330538E-4</v>
      </c>
      <c r="BB2281" s="13">
        <f t="shared" si="2787"/>
        <v>1.1163120060889606E-4</v>
      </c>
      <c r="BC2281" s="13">
        <f t="shared" si="2788"/>
        <v>4.4448837025847652E-5</v>
      </c>
      <c r="BD2281" s="13">
        <f t="shared" si="2789"/>
        <v>3.5579056175453513E-3</v>
      </c>
      <c r="BE2281" s="13">
        <f t="shared" si="2790"/>
        <v>4.2691665295488436E-3</v>
      </c>
      <c r="BF2281" s="13">
        <f t="shared" si="2791"/>
        <v>2.5613078052354773E-3</v>
      </c>
      <c r="BG2281" s="13">
        <f t="shared" si="2792"/>
        <v>1.0244462828600334E-3</v>
      </c>
      <c r="BH2281" s="13">
        <f t="shared" si="2793"/>
        <v>3.0731083481664586E-4</v>
      </c>
      <c r="BI2281" s="13">
        <f t="shared" si="2794"/>
        <v>7.3749068760968316E-5</v>
      </c>
      <c r="BJ2281" s="14">
        <f t="shared" si="2795"/>
        <v>0.22633667941465607</v>
      </c>
      <c r="BK2281" s="14">
        <f t="shared" si="2796"/>
        <v>0.21657580572576526</v>
      </c>
      <c r="BL2281" s="14">
        <f t="shared" si="2797"/>
        <v>0.49863184103095015</v>
      </c>
      <c r="BM2281" s="14">
        <f t="shared" si="2798"/>
        <v>0.6134955643552471</v>
      </c>
      <c r="BN2281" s="14">
        <f t="shared" si="2799"/>
        <v>0.38182947054634098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1.4155844155844199</v>
      </c>
      <c r="F2282" s="10">
        <f>VLOOKUP(B2282,home!$B$2:$E$405,3,FALSE)</f>
        <v>0.56999999999999995</v>
      </c>
      <c r="G2282" s="10">
        <f>VLOOKUP(C2282,away!$B$2:$E$405,4,FALSE)</f>
        <v>1.84</v>
      </c>
      <c r="H2282" s="10">
        <f>VLOOKUP(A2282,away!$A$2:$E$405,3,FALSE)</f>
        <v>1.1818181818181801</v>
      </c>
      <c r="I2282" s="10">
        <f>VLOOKUP(C2282,away!$B$2:$E$405,3,FALSE)</f>
        <v>1.41</v>
      </c>
      <c r="J2282" s="10">
        <f>VLOOKUP(B2282,home!$B$2:$E$405,4,FALSE)</f>
        <v>0.68</v>
      </c>
      <c r="K2282" s="12">
        <f t="shared" si="2744"/>
        <v>1.4846649350649397</v>
      </c>
      <c r="L2282" s="12">
        <f t="shared" si="2745"/>
        <v>1.133127272727271</v>
      </c>
      <c r="M2282" s="13">
        <f t="shared" si="2746"/>
        <v>7.296377398452876E-2</v>
      </c>
      <c r="N2282" s="13">
        <f t="shared" si="2747"/>
        <v>0.10832675676483333</v>
      </c>
      <c r="O2282" s="13">
        <f t="shared" si="2748"/>
        <v>8.2677242222978078E-2</v>
      </c>
      <c r="P2282" s="13">
        <f t="shared" si="2749"/>
        <v>0.12274800245632603</v>
      </c>
      <c r="Q2282" s="13">
        <f t="shared" si="2750"/>
        <v>8.0414468649028403E-2</v>
      </c>
      <c r="R2282" s="13">
        <f t="shared" si="2751"/>
        <v>4.6841918998367572E-2</v>
      </c>
      <c r="S2282" s="13">
        <f t="shared" si="2752"/>
        <v>5.1625180840471095E-2</v>
      </c>
      <c r="T2282" s="13">
        <f t="shared" si="2753"/>
        <v>9.1119827548086188E-2</v>
      </c>
      <c r="U2282" s="13">
        <f t="shared" si="2754"/>
        <v>6.9544554628028554E-2</v>
      </c>
      <c r="V2282" s="13">
        <f t="shared" si="2755"/>
        <v>9.6499757171096615E-3</v>
      </c>
      <c r="W2282" s="13">
        <f t="shared" si="2756"/>
        <v>3.9796180625030479E-2</v>
      </c>
      <c r="X2282" s="13">
        <f t="shared" si="2757"/>
        <v>4.509413761660265E-2</v>
      </c>
      <c r="Y2282" s="13">
        <f t="shared" si="2758"/>
        <v>2.5548698586744606E-2</v>
      </c>
      <c r="Z2282" s="13">
        <f t="shared" si="2759"/>
        <v>1.7692618641310658E-2</v>
      </c>
      <c r="AA2282" s="13">
        <f t="shared" si="2760"/>
        <v>2.6267610506230225E-2</v>
      </c>
      <c r="AB2282" s="13">
        <f t="shared" si="2761"/>
        <v>1.9499300123271716E-2</v>
      </c>
      <c r="AC2282" s="13">
        <f t="shared" si="2762"/>
        <v>1.0146432763319196E-3</v>
      </c>
      <c r="AD2282" s="13">
        <f t="shared" si="2763"/>
        <v>1.4770998480873368E-2</v>
      </c>
      <c r="AE2282" s="13">
        <f t="shared" si="2764"/>
        <v>1.67374212240907E-2</v>
      </c>
      <c r="AF2282" s="13">
        <f t="shared" si="2765"/>
        <v>9.4828142320707211E-3</v>
      </c>
      <c r="AG2282" s="13">
        <f t="shared" si="2766"/>
        <v>3.5817451428552141E-3</v>
      </c>
      <c r="AH2282" s="13">
        <f t="shared" si="2767"/>
        <v>5.0119971771080052E-3</v>
      </c>
      <c r="AI2282" s="13">
        <f t="shared" si="2768"/>
        <v>7.4411364634967168E-3</v>
      </c>
      <c r="AJ2282" s="13">
        <f t="shared" si="2769"/>
        <v>5.5237971921933545E-3</v>
      </c>
      <c r="AK2282" s="13">
        <f t="shared" si="2770"/>
        <v>2.7336626665532158E-3</v>
      </c>
      <c r="AL2282" s="13">
        <f t="shared" si="2771"/>
        <v>6.8277956895099084E-5</v>
      </c>
      <c r="AM2282" s="13">
        <f t="shared" si="2772"/>
        <v>4.3859967000900342E-3</v>
      </c>
      <c r="AN2282" s="13">
        <f t="shared" si="2773"/>
        <v>4.9698924789638305E-3</v>
      </c>
      <c r="AO2282" s="13">
        <f t="shared" si="2774"/>
        <v>2.8157603552180317E-3</v>
      </c>
      <c r="AP2282" s="13">
        <f t="shared" si="2775"/>
        <v>1.0635382839872594E-3</v>
      </c>
      <c r="AQ2282" s="13">
        <f t="shared" si="2776"/>
        <v>3.0128105879388131E-4</v>
      </c>
      <c r="AR2282" s="13">
        <f t="shared" si="2777"/>
        <v>1.1358461384426352E-3</v>
      </c>
      <c r="AS2282" s="13">
        <f t="shared" si="2778"/>
        <v>1.6863509333746975E-3</v>
      </c>
      <c r="AT2282" s="13">
        <f t="shared" si="2779"/>
        <v>1.2518330494977231E-3</v>
      </c>
      <c r="AU2282" s="13">
        <f t="shared" si="2780"/>
        <v>6.1951754438156108E-4</v>
      </c>
      <c r="AV2282" s="13">
        <f t="shared" si="2781"/>
        <v>2.2994399370021026E-4</v>
      </c>
      <c r="AW2282" s="13">
        <f t="shared" si="2782"/>
        <v>3.1906940340199387E-6</v>
      </c>
      <c r="AX2282" s="13">
        <f t="shared" si="2783"/>
        <v>1.0852892509890365E-3</v>
      </c>
      <c r="AY2282" s="13">
        <f t="shared" si="2784"/>
        <v>1.2297708490934295E-3</v>
      </c>
      <c r="AZ2282" s="13">
        <f t="shared" si="2785"/>
        <v>6.9674344415636923E-4</v>
      </c>
      <c r="BA2282" s="13">
        <f t="shared" si="2786"/>
        <v>2.6316633288917066E-4</v>
      </c>
      <c r="BB2282" s="13">
        <f t="shared" si="2787"/>
        <v>7.4550237265085775E-5</v>
      </c>
      <c r="BC2282" s="13">
        <f t="shared" si="2788"/>
        <v>1.6894981406671527E-5</v>
      </c>
      <c r="BD2282" s="13">
        <f t="shared" si="2789"/>
        <v>2.1450970618188395E-4</v>
      </c>
      <c r="BE2282" s="13">
        <f t="shared" si="2790"/>
        <v>3.1847503899932604E-4</v>
      </c>
      <c r="BF2282" s="13">
        <f t="shared" si="2791"/>
        <v>2.3641436154786928E-4</v>
      </c>
      <c r="BG2282" s="13">
        <f t="shared" si="2792"/>
        <v>1.1699870424529556E-4</v>
      </c>
      <c r="BH2282" s="13">
        <f t="shared" si="2793"/>
        <v>4.3425968410255942E-5</v>
      </c>
      <c r="BI2282" s="13">
        <f t="shared" si="2794"/>
        <v>1.2894602513988948E-5</v>
      </c>
      <c r="BJ2282" s="14">
        <f t="shared" si="2795"/>
        <v>0.4517759328430685</v>
      </c>
      <c r="BK2282" s="14">
        <f t="shared" si="2796"/>
        <v>0.25929962508075605</v>
      </c>
      <c r="BL2282" s="14">
        <f t="shared" si="2797"/>
        <v>0.27140743001952294</v>
      </c>
      <c r="BM2282" s="14">
        <f t="shared" si="2798"/>
        <v>0.48497686335353651</v>
      </c>
      <c r="BN2282" s="14">
        <f t="shared" si="2799"/>
        <v>0.51397216307606219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1.6571428571428599</v>
      </c>
      <c r="F2283" s="10">
        <f>VLOOKUP(B2283,home!$B$2:$E$405,3,FALSE)</f>
        <v>1.1200000000000001</v>
      </c>
      <c r="G2283" s="10">
        <f>VLOOKUP(C2283,away!$B$2:$E$405,4,FALSE)</f>
        <v>1.51</v>
      </c>
      <c r="H2283" s="10">
        <f>VLOOKUP(A2283,away!$A$2:$E$405,3,FALSE)</f>
        <v>1.3785714285714299</v>
      </c>
      <c r="I2283" s="10">
        <f>VLOOKUP(C2283,away!$B$2:$E$405,3,FALSE)</f>
        <v>0.5</v>
      </c>
      <c r="J2283" s="10">
        <f>VLOOKUP(B2283,home!$B$2:$E$405,4,FALSE)</f>
        <v>0.93</v>
      </c>
      <c r="K2283" s="12">
        <f t="shared" si="2744"/>
        <v>2.802560000000005</v>
      </c>
      <c r="L2283" s="12">
        <f t="shared" si="2745"/>
        <v>0.64103571428571493</v>
      </c>
      <c r="M2283" s="13">
        <f t="shared" si="2746"/>
        <v>3.1949596917280977E-2</v>
      </c>
      <c r="N2283" s="13">
        <f t="shared" si="2747"/>
        <v>8.954066233649513E-2</v>
      </c>
      <c r="O2283" s="13">
        <f t="shared" si="2748"/>
        <v>2.0480832681009888E-2</v>
      </c>
      <c r="P2283" s="13">
        <f t="shared" si="2749"/>
        <v>5.7398762438491173E-2</v>
      </c>
      <c r="Q2283" s="13">
        <f t="shared" si="2750"/>
        <v>0.12547153931888413</v>
      </c>
      <c r="R2283" s="13">
        <f t="shared" si="2751"/>
        <v>6.5644726034186935E-3</v>
      </c>
      <c r="S2283" s="13">
        <f t="shared" si="2752"/>
        <v>2.5779808255486501E-2</v>
      </c>
      <c r="T2283" s="13">
        <f t="shared" si="2753"/>
        <v>8.0431737829809058E-2</v>
      </c>
      <c r="U2283" s="13">
        <f t="shared" si="2754"/>
        <v>1.8397328339437125E-2</v>
      </c>
      <c r="V2283" s="13">
        <f t="shared" si="2755"/>
        <v>5.1460537587709812E-3</v>
      </c>
      <c r="W2283" s="13">
        <f t="shared" si="2756"/>
        <v>0.11721383907784419</v>
      </c>
      <c r="X2283" s="13">
        <f t="shared" si="2757"/>
        <v>7.5138257057436708E-2</v>
      </c>
      <c r="Y2283" s="13">
        <f t="shared" si="2758"/>
        <v>2.4083153141498798E-2</v>
      </c>
      <c r="Z2283" s="13">
        <f t="shared" si="2759"/>
        <v>1.4026871280805031E-3</v>
      </c>
      <c r="AA2283" s="13">
        <f t="shared" si="2760"/>
        <v>3.9311148376733017E-3</v>
      </c>
      <c r="AB2283" s="13">
        <f t="shared" si="2761"/>
        <v>5.5085925997348543E-3</v>
      </c>
      <c r="AC2283" s="13">
        <f t="shared" si="2762"/>
        <v>5.7781855190564967E-4</v>
      </c>
      <c r="AD2283" s="13">
        <f t="shared" si="2763"/>
        <v>8.2124704211500907E-2</v>
      </c>
      <c r="AE2283" s="13">
        <f t="shared" si="2764"/>
        <v>5.2644868424722546E-2</v>
      </c>
      <c r="AF2283" s="13">
        <f t="shared" si="2765"/>
        <v>1.687362041705975E-2</v>
      </c>
      <c r="AG2283" s="13">
        <f t="shared" si="2766"/>
        <v>3.6055311055453068E-3</v>
      </c>
      <c r="AH2283" s="13">
        <f t="shared" si="2767"/>
        <v>2.247931362671158E-4</v>
      </c>
      <c r="AI2283" s="13">
        <f t="shared" si="2768"/>
        <v>6.2999625197676917E-4</v>
      </c>
      <c r="AJ2283" s="13">
        <f t="shared" si="2769"/>
        <v>8.8280114797000876E-4</v>
      </c>
      <c r="AK2283" s="13">
        <f t="shared" si="2770"/>
        <v>8.2470106175161083E-4</v>
      </c>
      <c r="AL2283" s="13">
        <f t="shared" si="2771"/>
        <v>4.1522989951020518E-5</v>
      </c>
      <c r="AM2283" s="13">
        <f t="shared" si="2772"/>
        <v>4.6031882206996853E-2</v>
      </c>
      <c r="AN2283" s="13">
        <f t="shared" si="2773"/>
        <v>2.9508080490478119E-2</v>
      </c>
      <c r="AO2283" s="13">
        <f t="shared" si="2774"/>
        <v>9.4578667272070052E-3</v>
      </c>
      <c r="AP2283" s="13">
        <f t="shared" si="2775"/>
        <v>2.0209434510314135E-3</v>
      </c>
      <c r="AQ2283" s="13">
        <f t="shared" si="2776"/>
        <v>3.238742321657399E-4</v>
      </c>
      <c r="AR2283" s="13">
        <f t="shared" si="2777"/>
        <v>2.8820085734703335E-5</v>
      </c>
      <c r="AS2283" s="13">
        <f t="shared" si="2778"/>
        <v>8.0770019476650315E-5</v>
      </c>
      <c r="AT2283" s="13">
        <f t="shared" si="2779"/>
        <v>1.1318141289224076E-4</v>
      </c>
      <c r="AU2283" s="13">
        <f t="shared" si="2780"/>
        <v>1.0573256683842629E-4</v>
      </c>
      <c r="AV2283" s="13">
        <f t="shared" si="2781"/>
        <v>7.4080465629675139E-5</v>
      </c>
      <c r="AW2283" s="13">
        <f t="shared" si="2782"/>
        <v>2.072159889585129E-6</v>
      </c>
      <c r="AX2283" s="13">
        <f t="shared" si="2783"/>
        <v>2.1501185299673566E-2</v>
      </c>
      <c r="AY2283" s="13">
        <f t="shared" si="2784"/>
        <v>1.3783027676565758E-2</v>
      </c>
      <c r="AZ2283" s="13">
        <f t="shared" si="2785"/>
        <v>4.4177064958335543E-3</v>
      </c>
      <c r="BA2283" s="13">
        <f t="shared" si="2786"/>
        <v>9.4396921302043518E-4</v>
      </c>
      <c r="BB2283" s="13">
        <f t="shared" si="2787"/>
        <v>1.5127949468306967E-4</v>
      </c>
      <c r="BC2283" s="13">
        <f t="shared" si="2788"/>
        <v>1.9395111786188721E-5</v>
      </c>
      <c r="BD2283" s="13">
        <f t="shared" si="2789"/>
        <v>3.0791173741201817E-6</v>
      </c>
      <c r="BE2283" s="13">
        <f t="shared" si="2790"/>
        <v>8.6294111880142711E-6</v>
      </c>
      <c r="BF2283" s="13">
        <f t="shared" si="2791"/>
        <v>1.209222130954066E-5</v>
      </c>
      <c r="BG2283" s="13">
        <f t="shared" si="2792"/>
        <v>1.1296391917755448E-5</v>
      </c>
      <c r="BH2283" s="13">
        <f t="shared" si="2793"/>
        <v>7.9147040332561905E-6</v>
      </c>
      <c r="BI2283" s="13">
        <f t="shared" si="2794"/>
        <v>4.4362865870884996E-6</v>
      </c>
      <c r="BJ2283" s="14">
        <f t="shared" si="2795"/>
        <v>0.79528712332023832</v>
      </c>
      <c r="BK2283" s="14">
        <f t="shared" si="2796"/>
        <v>0.13467659058845208</v>
      </c>
      <c r="BL2283" s="14">
        <f t="shared" si="2797"/>
        <v>5.7894665342220833E-2</v>
      </c>
      <c r="BM2283" s="14">
        <f t="shared" si="2798"/>
        <v>0.64407424456673545</v>
      </c>
      <c r="BN2283" s="14">
        <f t="shared" si="2799"/>
        <v>0.33140586629558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1.36879432624113</v>
      </c>
      <c r="F2284" s="10">
        <f>VLOOKUP(B2284,home!$B$2:$E$405,3,FALSE)</f>
        <v>1.46</v>
      </c>
      <c r="G2284" s="10">
        <f>VLOOKUP(C2284,away!$B$2:$E$405,4,FALSE)</f>
        <v>0.83</v>
      </c>
      <c r="H2284" s="10">
        <f>VLOOKUP(A2284,away!$A$2:$E$405,3,FALSE)</f>
        <v>1.1489361702127701</v>
      </c>
      <c r="I2284" s="10">
        <f>VLOOKUP(C2284,away!$B$2:$E$405,3,FALSE)</f>
        <v>1.46</v>
      </c>
      <c r="J2284" s="10">
        <f>VLOOKUP(B2284,home!$B$2:$E$405,4,FALSE)</f>
        <v>0.98</v>
      </c>
      <c r="K2284" s="12">
        <f t="shared" si="2744"/>
        <v>1.6587049645390013</v>
      </c>
      <c r="L2284" s="12">
        <f t="shared" si="2745"/>
        <v>1.6438978723404314</v>
      </c>
      <c r="M2284" s="13">
        <f t="shared" si="2746"/>
        <v>3.6787291361871415E-2</v>
      </c>
      <c r="N2284" s="13">
        <f t="shared" si="2747"/>
        <v>6.101926281387883E-2</v>
      </c>
      <c r="O2284" s="13">
        <f t="shared" si="2748"/>
        <v>6.0474549998947948E-2</v>
      </c>
      <c r="P2284" s="13">
        <f t="shared" si="2749"/>
        <v>0.10030943631151702</v>
      </c>
      <c r="Q2284" s="13">
        <f t="shared" si="2750"/>
        <v>5.0606477080945456E-2</v>
      </c>
      <c r="R2284" s="13">
        <f t="shared" si="2751"/>
        <v>4.9706992037007791E-2</v>
      </c>
      <c r="S2284" s="13">
        <f t="shared" si="2752"/>
        <v>6.8379477264009322E-2</v>
      </c>
      <c r="T2284" s="13">
        <f t="shared" si="2753"/>
        <v>8.3191880000011043E-2</v>
      </c>
      <c r="U2284" s="13">
        <f t="shared" si="2754"/>
        <v>8.2449234464085433E-2</v>
      </c>
      <c r="V2284" s="13">
        <f t="shared" si="2755"/>
        <v>2.071701807186286E-2</v>
      </c>
      <c r="W2284" s="13">
        <f t="shared" si="2756"/>
        <v>2.7980404923997809E-2</v>
      </c>
      <c r="X2284" s="13">
        <f t="shared" si="2757"/>
        <v>4.5996928121783728E-2</v>
      </c>
      <c r="Y2284" s="13">
        <f t="shared" si="2758"/>
        <v>3.7807126136798014E-2</v>
      </c>
      <c r="Z2284" s="13">
        <f t="shared" si="2759"/>
        <v>2.7237739483359964E-2</v>
      </c>
      <c r="AA2284" s="13">
        <f t="shared" si="2760"/>
        <v>4.5179373703869138E-2</v>
      </c>
      <c r="AB2284" s="13">
        <f t="shared" si="2761"/>
        <v>3.7469625728685285E-2</v>
      </c>
      <c r="AC2284" s="13">
        <f t="shared" si="2762"/>
        <v>3.5306221386381359E-3</v>
      </c>
      <c r="AD2284" s="13">
        <f t="shared" si="2763"/>
        <v>1.1602809139311667E-2</v>
      </c>
      <c r="AE2284" s="13">
        <f t="shared" si="2764"/>
        <v>1.9073833257286562E-2</v>
      </c>
      <c r="AF2284" s="13">
        <f t="shared" si="2765"/>
        <v>1.5677716954514771E-2</v>
      </c>
      <c r="AG2284" s="13">
        <f t="shared" si="2766"/>
        <v>8.5908551815607817E-3</v>
      </c>
      <c r="AH2284" s="13">
        <f t="shared" si="2767"/>
        <v>1.1194015496014604E-2</v>
      </c>
      <c r="AI2284" s="13">
        <f t="shared" si="2768"/>
        <v>1.8567569076365933E-2</v>
      </c>
      <c r="AJ2284" s="13">
        <f t="shared" si="2769"/>
        <v>1.539905950319451E-2</v>
      </c>
      <c r="AK2284" s="13">
        <f t="shared" si="2770"/>
        <v>8.5141654823934088E-3</v>
      </c>
      <c r="AL2284" s="13">
        <f t="shared" si="2771"/>
        <v>3.8508376501219784E-4</v>
      </c>
      <c r="AM2284" s="13">
        <f t="shared" si="2772"/>
        <v>3.849127424394951E-3</v>
      </c>
      <c r="AN2284" s="13">
        <f t="shared" si="2773"/>
        <v>6.3275723833300639E-3</v>
      </c>
      <c r="AO2284" s="13">
        <f t="shared" si="2774"/>
        <v>5.2009413890181837E-3</v>
      </c>
      <c r="AP2284" s="13">
        <f t="shared" si="2775"/>
        <v>2.8499388278580935E-3</v>
      </c>
      <c r="AQ2284" s="13">
        <f t="shared" si="2776"/>
        <v>1.1712520938540762E-3</v>
      </c>
      <c r="AR2284" s="13">
        <f t="shared" si="2777"/>
        <v>3.680363651368842E-3</v>
      </c>
      <c r="AS2284" s="13">
        <f t="shared" si="2778"/>
        <v>6.1046374598343837E-3</v>
      </c>
      <c r="AT2284" s="13">
        <f t="shared" si="2779"/>
        <v>5.0628962306690263E-3</v>
      </c>
      <c r="AU2284" s="13">
        <f t="shared" si="2780"/>
        <v>2.7992837042521705E-3</v>
      </c>
      <c r="AV2284" s="13">
        <f t="shared" si="2781"/>
        <v>1.1607964443490499E-3</v>
      </c>
      <c r="AW2284" s="13">
        <f t="shared" si="2782"/>
        <v>2.9167330747999485E-5</v>
      </c>
      <c r="AX2284" s="13">
        <f t="shared" si="2783"/>
        <v>1.064094461331187E-3</v>
      </c>
      <c r="AY2284" s="13">
        <f t="shared" si="2784"/>
        <v>1.7492626209515759E-3</v>
      </c>
      <c r="AZ2284" s="13">
        <f t="shared" si="2785"/>
        <v>1.4378045503734714E-3</v>
      </c>
      <c r="BA2284" s="13">
        <f t="shared" si="2786"/>
        <v>7.8786794706678007E-4</v>
      </c>
      <c r="BB2284" s="13">
        <f t="shared" si="2787"/>
        <v>3.2379361046707599E-4</v>
      </c>
      <c r="BC2284" s="13">
        <f t="shared" si="2788"/>
        <v>1.0645672546485042E-4</v>
      </c>
      <c r="BD2284" s="13">
        <f t="shared" si="2789"/>
        <v>1.0083569959873828E-3</v>
      </c>
      <c r="BE2284" s="13">
        <f t="shared" si="2790"/>
        <v>1.6725667552719055E-3</v>
      </c>
      <c r="BF2284" s="13">
        <f t="shared" si="2791"/>
        <v>1.3871473902461995E-3</v>
      </c>
      <c r="BG2284" s="13">
        <f t="shared" si="2792"/>
        <v>7.6695608758289694E-4</v>
      </c>
      <c r="BH2284" s="13">
        <f t="shared" si="2793"/>
        <v>3.1803846751428996E-4</v>
      </c>
      <c r="BI2284" s="13">
        <f t="shared" si="2794"/>
        <v>1.055063969960657E-4</v>
      </c>
      <c r="BJ2284" s="14">
        <f t="shared" si="2795"/>
        <v>0.38641540564419896</v>
      </c>
      <c r="BK2284" s="14">
        <f t="shared" si="2796"/>
        <v>0.23185819153386253</v>
      </c>
      <c r="BL2284" s="14">
        <f t="shared" si="2797"/>
        <v>0.35302113507463634</v>
      </c>
      <c r="BM2284" s="14">
        <f t="shared" si="2798"/>
        <v>0.6379083668416855</v>
      </c>
      <c r="BN2284" s="14">
        <f t="shared" si="2799"/>
        <v>0.35890400960416846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1.36879432624113</v>
      </c>
      <c r="F2285" s="10">
        <f>VLOOKUP(B2285,home!$B$2:$E$405,3,FALSE)</f>
        <v>0.91</v>
      </c>
      <c r="G2285" s="10">
        <f>VLOOKUP(C2285,away!$B$2:$E$405,4,FALSE)</f>
        <v>1.36</v>
      </c>
      <c r="H2285" s="10">
        <f>VLOOKUP(A2285,away!$A$2:$E$405,3,FALSE)</f>
        <v>1.1489361702127701</v>
      </c>
      <c r="I2285" s="10">
        <f>VLOOKUP(C2285,away!$B$2:$E$405,3,FALSE)</f>
        <v>0.52</v>
      </c>
      <c r="J2285" s="10">
        <f>VLOOKUP(B2285,home!$B$2:$E$405,4,FALSE)</f>
        <v>0.98</v>
      </c>
      <c r="K2285" s="12">
        <f t="shared" si="2744"/>
        <v>1.6940198581560226</v>
      </c>
      <c r="L2285" s="12">
        <f t="shared" si="2745"/>
        <v>0.58549787234042761</v>
      </c>
      <c r="M2285" s="13">
        <f t="shared" si="2746"/>
        <v>0.10233354716587206</v>
      </c>
      <c r="N2285" s="13">
        <f t="shared" si="2747"/>
        <v>0.17335506105453327</v>
      </c>
      <c r="O2285" s="13">
        <f t="shared" si="2748"/>
        <v>5.9916074134666888E-2</v>
      </c>
      <c r="P2285" s="13">
        <f t="shared" si="2749"/>
        <v>0.10149901940687416</v>
      </c>
      <c r="Q2285" s="13">
        <f t="shared" si="2750"/>
        <v>0.14683345796911457</v>
      </c>
      <c r="R2285" s="13">
        <f t="shared" si="2751"/>
        <v>1.7540366962419396E-2</v>
      </c>
      <c r="S2285" s="13">
        <f t="shared" si="2752"/>
        <v>2.5167824300711624E-2</v>
      </c>
      <c r="T2285" s="13">
        <f t="shared" si="2753"/>
        <v>8.5970677229304182E-2</v>
      </c>
      <c r="U2285" s="13">
        <f t="shared" si="2754"/>
        <v>2.9713729953682291E-2</v>
      </c>
      <c r="V2285" s="13">
        <f t="shared" si="2755"/>
        <v>2.7736201404067341E-3</v>
      </c>
      <c r="W2285" s="13">
        <f t="shared" si="2756"/>
        <v>8.2912931213799237E-2</v>
      </c>
      <c r="X2285" s="13">
        <f t="shared" si="2757"/>
        <v>4.8545344815187678E-2</v>
      </c>
      <c r="Y2285" s="13">
        <f t="shared" si="2758"/>
        <v>1.4211598050662399E-2</v>
      </c>
      <c r="Z2285" s="13">
        <f t="shared" si="2759"/>
        <v>3.423282512188962E-3</v>
      </c>
      <c r="AA2285" s="13">
        <f t="shared" si="2760"/>
        <v>5.7991085557263381E-3</v>
      </c>
      <c r="AB2285" s="13">
        <f t="shared" si="2761"/>
        <v>4.9119025265014554E-3</v>
      </c>
      <c r="AC2285" s="13">
        <f t="shared" si="2762"/>
        <v>1.71937583186996E-4</v>
      </c>
      <c r="AD2285" s="13">
        <f t="shared" si="2763"/>
        <v>3.5114037993525068E-2</v>
      </c>
      <c r="AE2285" s="13">
        <f t="shared" si="2764"/>
        <v>2.0559194534489865E-2</v>
      </c>
      <c r="AF2285" s="13">
        <f t="shared" si="2765"/>
        <v>6.0186823284883815E-3</v>
      </c>
      <c r="AG2285" s="13">
        <f t="shared" si="2766"/>
        <v>1.174641899207626E-3</v>
      </c>
      <c r="AH2285" s="13">
        <f t="shared" si="2767"/>
        <v>5.0108115682670766E-4</v>
      </c>
      <c r="AI2285" s="13">
        <f t="shared" si="2768"/>
        <v>8.4884143021223511E-4</v>
      </c>
      <c r="AJ2285" s="13">
        <f t="shared" si="2769"/>
        <v>7.1897711960254313E-4</v>
      </c>
      <c r="AK2285" s="13">
        <f t="shared" si="2770"/>
        <v>4.0598717272217517E-4</v>
      </c>
      <c r="AL2285" s="13">
        <f t="shared" si="2771"/>
        <v>6.8214174436388376E-6</v>
      </c>
      <c r="AM2285" s="13">
        <f t="shared" si="2772"/>
        <v>1.1896775532215294E-2</v>
      </c>
      <c r="AN2285" s="13">
        <f t="shared" si="2773"/>
        <v>6.9655367618237131E-3</v>
      </c>
      <c r="AO2285" s="13">
        <f t="shared" si="2774"/>
        <v>2.039153476878408E-3</v>
      </c>
      <c r="AP2285" s="13">
        <f t="shared" si="2775"/>
        <v>3.9797334069596442E-4</v>
      </c>
      <c r="AQ2285" s="13">
        <f t="shared" si="2776"/>
        <v>5.8253136056424807E-5</v>
      </c>
      <c r="AR2285" s="13">
        <f t="shared" si="2777"/>
        <v>5.8676390238383524E-5</v>
      </c>
      <c r="AS2285" s="13">
        <f t="shared" si="2778"/>
        <v>9.9398970268733901E-5</v>
      </c>
      <c r="AT2285" s="13">
        <f t="shared" si="2779"/>
        <v>8.4191914757747666E-5</v>
      </c>
      <c r="AU2285" s="13">
        <f t="shared" si="2780"/>
        <v>4.754092516526787E-5</v>
      </c>
      <c r="AV2285" s="13">
        <f t="shared" si="2781"/>
        <v>2.0133817826268294E-5</v>
      </c>
      <c r="AW2285" s="13">
        <f t="shared" si="2782"/>
        <v>1.8793858163639045E-7</v>
      </c>
      <c r="AX2285" s="13">
        <f t="shared" si="2783"/>
        <v>3.3588956665995652E-3</v>
      </c>
      <c r="AY2285" s="13">
        <f t="shared" si="2784"/>
        <v>1.9666262662075278E-3</v>
      </c>
      <c r="AZ2285" s="13">
        <f t="shared" si="2785"/>
        <v>5.7572774727665348E-4</v>
      </c>
      <c r="BA2285" s="13">
        <f t="shared" si="2786"/>
        <v>1.1236245702594268E-4</v>
      </c>
      <c r="BB2285" s="13">
        <f t="shared" si="2787"/>
        <v>1.6446994879908038E-5</v>
      </c>
      <c r="BC2285" s="13">
        <f t="shared" si="2788"/>
        <v>1.9259361017160135E-6</v>
      </c>
      <c r="BD2285" s="13">
        <f t="shared" si="2789"/>
        <v>5.7258169401983619E-6</v>
      </c>
      <c r="BE2285" s="13">
        <f t="shared" si="2790"/>
        <v>9.6996476008621823E-6</v>
      </c>
      <c r="BF2285" s="13">
        <f t="shared" si="2791"/>
        <v>8.2156978264879802E-6</v>
      </c>
      <c r="BG2285" s="13">
        <f t="shared" si="2792"/>
        <v>4.6391850888933026E-6</v>
      </c>
      <c r="BH2285" s="13">
        <f t="shared" si="2793"/>
        <v>1.9647179165616423E-6</v>
      </c>
      <c r="BI2285" s="13">
        <f t="shared" si="2794"/>
        <v>6.6565423326606939E-7</v>
      </c>
      <c r="BJ2285" s="14">
        <f t="shared" si="2795"/>
        <v>0.6420853044040733</v>
      </c>
      <c r="BK2285" s="14">
        <f t="shared" si="2796"/>
        <v>0.23391939628070277</v>
      </c>
      <c r="BL2285" s="14">
        <f t="shared" si="2797"/>
        <v>0.12069692175022267</v>
      </c>
      <c r="BM2285" s="14">
        <f t="shared" si="2798"/>
        <v>0.39668093992608178</v>
      </c>
      <c r="BN2285" s="14">
        <f t="shared" si="2799"/>
        <v>0.60147752669348042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1.36879432624113</v>
      </c>
      <c r="F2286" s="10">
        <f>VLOOKUP(B2286,home!$B$2:$E$405,3,FALSE)</f>
        <v>1.77</v>
      </c>
      <c r="G2286" s="10">
        <f>VLOOKUP(C2286,away!$B$2:$E$405,4,FALSE)</f>
        <v>1.57</v>
      </c>
      <c r="H2286" s="10">
        <f>VLOOKUP(A2286,away!$A$2:$E$405,3,FALSE)</f>
        <v>1.1489361702127701</v>
      </c>
      <c r="I2286" s="10">
        <f>VLOOKUP(C2286,away!$B$2:$E$405,3,FALSE)</f>
        <v>0.42</v>
      </c>
      <c r="J2286" s="10">
        <f>VLOOKUP(B2286,home!$B$2:$E$405,4,FALSE)</f>
        <v>0.87</v>
      </c>
      <c r="K2286" s="12">
        <f t="shared" si="2744"/>
        <v>3.8037425531914764</v>
      </c>
      <c r="L2286" s="12">
        <f t="shared" si="2745"/>
        <v>0.4198212765957462</v>
      </c>
      <c r="M2286" s="13">
        <f t="shared" si="2746"/>
        <v>1.4646354269876332E-2</v>
      </c>
      <c r="N2286" s="13">
        <f t="shared" si="2747"/>
        <v>5.5710960985446277E-2</v>
      </c>
      <c r="O2286" s="13">
        <f t="shared" si="2748"/>
        <v>6.1488511470530402E-3</v>
      </c>
      <c r="P2286" s="13">
        <f t="shared" si="2749"/>
        <v>2.3388646761285867E-2</v>
      </c>
      <c r="Q2286" s="13">
        <f t="shared" si="2750"/>
        <v>0.10595507648976608</v>
      </c>
      <c r="R2286" s="13">
        <f t="shared" si="2751"/>
        <v>1.2907092690765125E-3</v>
      </c>
      <c r="S2286" s="13">
        <f t="shared" si="2752"/>
        <v>9.3372860447821643E-3</v>
      </c>
      <c r="T2286" s="13">
        <f t="shared" si="2753"/>
        <v>4.4482195473733534E-2</v>
      </c>
      <c r="U2286" s="13">
        <f t="shared" si="2754"/>
        <v>4.9095257705849974E-3</v>
      </c>
      <c r="V2286" s="13">
        <f t="shared" si="2755"/>
        <v>1.6567375439684017E-3</v>
      </c>
      <c r="W2286" s="13">
        <f t="shared" si="2756"/>
        <v>0.13434194439026037</v>
      </c>
      <c r="X2286" s="13">
        <f t="shared" si="2757"/>
        <v>5.639960659427385E-2</v>
      </c>
      <c r="Y2286" s="13">
        <f t="shared" si="2758"/>
        <v>1.1838877419952954E-2</v>
      </c>
      <c r="Z2286" s="13">
        <f t="shared" si="2759"/>
        <v>1.8062240435255471E-4</v>
      </c>
      <c r="AA2286" s="13">
        <f t="shared" si="2760"/>
        <v>6.8704112549556966E-4</v>
      </c>
      <c r="AB2286" s="13">
        <f t="shared" si="2761"/>
        <v>1.306663782420032E-3</v>
      </c>
      <c r="AC2286" s="13">
        <f t="shared" si="2762"/>
        <v>1.6535193877450683E-4</v>
      </c>
      <c r="AD2286" s="13">
        <f t="shared" si="2763"/>
        <v>0.12775054263892907</v>
      </c>
      <c r="AE2286" s="13">
        <f t="shared" si="2764"/>
        <v>5.3632395896474505E-2</v>
      </c>
      <c r="AF2286" s="13">
        <f t="shared" si="2765"/>
        <v>1.125801045607319E-2</v>
      </c>
      <c r="AG2286" s="13">
        <f t="shared" si="2766"/>
        <v>1.575450773865636E-3</v>
      </c>
      <c r="AH2286" s="13">
        <f t="shared" si="2767"/>
        <v>1.8957282094270643E-5</v>
      </c>
      <c r="AI2286" s="13">
        <f t="shared" si="2768"/>
        <v>7.2108620594832069E-5</v>
      </c>
      <c r="AJ2286" s="13">
        <f t="shared" si="2769"/>
        <v>1.3714131430425099E-4</v>
      </c>
      <c r="AK2286" s="13">
        <f t="shared" si="2770"/>
        <v>1.7388341767322885E-4</v>
      </c>
      <c r="AL2286" s="13">
        <f t="shared" si="2771"/>
        <v>1.0561967889155438E-5</v>
      </c>
      <c r="AM2286" s="13">
        <f t="shared" si="2772"/>
        <v>9.7186035045799327E-2</v>
      </c>
      <c r="AN2286" s="13">
        <f t="shared" si="2773"/>
        <v>4.0800765300206404E-2</v>
      </c>
      <c r="AO2286" s="13">
        <f t="shared" si="2774"/>
        <v>8.5645146872080358E-3</v>
      </c>
      <c r="AP2286" s="13">
        <f t="shared" si="2775"/>
        <v>1.1985218298022323E-3</v>
      </c>
      <c r="AQ2286" s="13">
        <f t="shared" si="2776"/>
        <v>1.2579124115386068E-4</v>
      </c>
      <c r="AR2286" s="13">
        <f t="shared" si="2777"/>
        <v>1.5917340739204775E-6</v>
      </c>
      <c r="AS2286" s="13">
        <f t="shared" si="2778"/>
        <v>6.0545466303361461E-6</v>
      </c>
      <c r="AT2286" s="13">
        <f t="shared" si="2779"/>
        <v>1.1514968329045833E-5</v>
      </c>
      <c r="AU2286" s="13">
        <f t="shared" si="2780"/>
        <v>1.4599991677281264E-5</v>
      </c>
      <c r="AV2286" s="13">
        <f t="shared" si="2781"/>
        <v>1.3883652404779035E-5</v>
      </c>
      <c r="AW2286" s="13">
        <f t="shared" si="2782"/>
        <v>4.6850896117536461E-7</v>
      </c>
      <c r="AX2286" s="13">
        <f t="shared" si="2783"/>
        <v>6.1611776179944178E-2</v>
      </c>
      <c r="AY2286" s="13">
        <f t="shared" si="2784"/>
        <v>2.5865934529195552E-2</v>
      </c>
      <c r="AZ2286" s="13">
        <f t="shared" si="2785"/>
        <v>5.4295348271944325E-3</v>
      </c>
      <c r="BA2286" s="13">
        <f t="shared" si="2786"/>
        <v>7.5981141415794394E-4</v>
      </c>
      <c r="BB2286" s="13">
        <f t="shared" si="2787"/>
        <v>7.9746249465951794E-5</v>
      </c>
      <c r="BC2286" s="13">
        <f t="shared" si="2788"/>
        <v>6.6958344509037492E-6</v>
      </c>
      <c r="BD2286" s="13">
        <f t="shared" si="2789"/>
        <v>1.1137397181904038E-7</v>
      </c>
      <c r="BE2286" s="13">
        <f t="shared" si="2790"/>
        <v>4.2363791592603217E-7</v>
      </c>
      <c r="BF2286" s="13">
        <f t="shared" si="2791"/>
        <v>8.0570478397660088E-7</v>
      </c>
      <c r="BG2286" s="13">
        <f t="shared" si="2792"/>
        <v>1.0215645240405811E-6</v>
      </c>
      <c r="BH2286" s="13">
        <f t="shared" si="2793"/>
        <v>9.7144211273098881E-7</v>
      </c>
      <c r="BI2286" s="13">
        <f t="shared" si="2794"/>
        <v>7.3902314043141867E-7</v>
      </c>
      <c r="BJ2286" s="14">
        <f t="shared" si="2795"/>
        <v>0.8445741882573542</v>
      </c>
      <c r="BK2286" s="14">
        <f t="shared" si="2796"/>
        <v>7.5070873055771981E-2</v>
      </c>
      <c r="BL2286" s="14">
        <f t="shared" si="2797"/>
        <v>1.4796599368861022E-2</v>
      </c>
      <c r="BM2286" s="14">
        <f t="shared" si="2798"/>
        <v>0.70161621814360131</v>
      </c>
      <c r="BN2286" s="14">
        <f t="shared" si="2799"/>
        <v>0.20714059892250411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1.36879432624113</v>
      </c>
      <c r="F2287" s="10">
        <f>VLOOKUP(B2287,home!$B$2:$E$405,3,FALSE)</f>
        <v>1.22</v>
      </c>
      <c r="G2287" s="10">
        <f>VLOOKUP(C2287,away!$B$2:$E$405,4,FALSE)</f>
        <v>1.57</v>
      </c>
      <c r="H2287" s="10">
        <f>VLOOKUP(A2287,away!$A$2:$E$405,3,FALSE)</f>
        <v>1.1489361702127701</v>
      </c>
      <c r="I2287" s="10">
        <f>VLOOKUP(C2287,away!$B$2:$E$405,3,FALSE)</f>
        <v>0.94</v>
      </c>
      <c r="J2287" s="10">
        <f>VLOOKUP(B2287,home!$B$2:$E$405,4,FALSE)</f>
        <v>0.57999999999999996</v>
      </c>
      <c r="K2287" s="12">
        <f t="shared" si="2744"/>
        <v>2.6217886524822602</v>
      </c>
      <c r="L2287" s="12">
        <f t="shared" si="2745"/>
        <v>0.62640000000000218</v>
      </c>
      <c r="M2287" s="13">
        <f t="shared" si="2746"/>
        <v>3.8844505043950373E-2</v>
      </c>
      <c r="N2287" s="13">
        <f t="shared" si="2747"/>
        <v>0.101842082535519</v>
      </c>
      <c r="O2287" s="13">
        <f t="shared" si="2748"/>
        <v>2.4332197959530594E-2</v>
      </c>
      <c r="P2287" s="13">
        <f t="shared" si="2749"/>
        <v>6.3793880500249311E-2</v>
      </c>
      <c r="Q2287" s="13">
        <f t="shared" si="2750"/>
        <v>0.13350420816839276</v>
      </c>
      <c r="R2287" s="13">
        <f t="shared" si="2751"/>
        <v>7.6208444009250075E-3</v>
      </c>
      <c r="S2287" s="13">
        <f t="shared" si="2752"/>
        <v>2.6191987674160738E-2</v>
      </c>
      <c r="T2287" s="13">
        <f t="shared" si="2753"/>
        <v>8.3627035996681504E-2</v>
      </c>
      <c r="U2287" s="13">
        <f t="shared" si="2754"/>
        <v>1.9980243372678154E-2</v>
      </c>
      <c r="V2287" s="13">
        <f t="shared" si="2755"/>
        <v>4.7794219824768792E-3</v>
      </c>
      <c r="W2287" s="13">
        <f t="shared" si="2756"/>
        <v>0.11667327267817389</v>
      </c>
      <c r="X2287" s="13">
        <f t="shared" si="2757"/>
        <v>7.3084138005608368E-2</v>
      </c>
      <c r="Y2287" s="13">
        <f t="shared" si="2758"/>
        <v>2.288995202335662E-2</v>
      </c>
      <c r="Z2287" s="13">
        <f t="shared" si="2759"/>
        <v>1.5912323109131472E-3</v>
      </c>
      <c r="AA2287" s="13">
        <f t="shared" si="2760"/>
        <v>4.1718748162152134E-3</v>
      </c>
      <c r="AB2287" s="13">
        <f t="shared" si="2761"/>
        <v>5.4688870263647814E-3</v>
      </c>
      <c r="AC2287" s="13">
        <f t="shared" si="2762"/>
        <v>4.9057433359206773E-4</v>
      </c>
      <c r="AD2287" s="13">
        <f t="shared" si="2763"/>
        <v>7.6473165588901201E-2</v>
      </c>
      <c r="AE2287" s="13">
        <f t="shared" si="2764"/>
        <v>4.7902790924887868E-2</v>
      </c>
      <c r="AF2287" s="13">
        <f t="shared" si="2765"/>
        <v>1.5003154117674932E-2</v>
      </c>
      <c r="AG2287" s="13">
        <f t="shared" si="2766"/>
        <v>3.1326585797705367E-3</v>
      </c>
      <c r="AH2287" s="13">
        <f t="shared" si="2767"/>
        <v>2.4918697988899973E-4</v>
      </c>
      <c r="AI2287" s="13">
        <f t="shared" si="2768"/>
        <v>6.5331559621930463E-4</v>
      </c>
      <c r="AJ2287" s="13">
        <f t="shared" si="2769"/>
        <v>8.5642770832872769E-4</v>
      </c>
      <c r="AK2287" s="13">
        <f t="shared" si="2770"/>
        <v>7.4845748245588178E-4</v>
      </c>
      <c r="AL2287" s="13">
        <f t="shared" si="2771"/>
        <v>3.2226581729644977E-5</v>
      </c>
      <c r="AM2287" s="13">
        <f t="shared" si="2772"/>
        <v>4.0099295552075608E-2</v>
      </c>
      <c r="AN2287" s="13">
        <f t="shared" si="2773"/>
        <v>2.5118198733820245E-2</v>
      </c>
      <c r="AO2287" s="13">
        <f t="shared" si="2774"/>
        <v>7.8670198434325281E-3</v>
      </c>
      <c r="AP2287" s="13">
        <f t="shared" si="2775"/>
        <v>1.6426337433087174E-3</v>
      </c>
      <c r="AQ2287" s="13">
        <f t="shared" si="2776"/>
        <v>2.5723644420214603E-4</v>
      </c>
      <c r="AR2287" s="13">
        <f t="shared" si="2777"/>
        <v>3.1218144840494001E-5</v>
      </c>
      <c r="AS2287" s="13">
        <f t="shared" si="2778"/>
        <v>8.1847377894354783E-5</v>
      </c>
      <c r="AT2287" s="13">
        <f t="shared" si="2779"/>
        <v>1.0729326329942341E-4</v>
      </c>
      <c r="AU2287" s="13">
        <f t="shared" si="2780"/>
        <v>9.3766753402073228E-5</v>
      </c>
      <c r="AV2287" s="13">
        <f t="shared" si="2781"/>
        <v>6.1459152512414477E-5</v>
      </c>
      <c r="AW2287" s="13">
        <f t="shared" si="2782"/>
        <v>1.4701483813951144E-6</v>
      </c>
      <c r="AX2287" s="13">
        <f t="shared" si="2783"/>
        <v>1.7521979675160691E-2</v>
      </c>
      <c r="AY2287" s="13">
        <f t="shared" si="2784"/>
        <v>1.0975768068520693E-2</v>
      </c>
      <c r="AZ2287" s="13">
        <f t="shared" si="2785"/>
        <v>3.4376105590606929E-3</v>
      </c>
      <c r="BA2287" s="13">
        <f t="shared" si="2786"/>
        <v>7.1777308473187516E-4</v>
      </c>
      <c r="BB2287" s="13">
        <f t="shared" si="2787"/>
        <v>1.1240326506901204E-4</v>
      </c>
      <c r="BC2287" s="13">
        <f t="shared" si="2788"/>
        <v>1.408188104784588E-5</v>
      </c>
      <c r="BD2287" s="13">
        <f t="shared" si="2789"/>
        <v>3.2591743213475833E-6</v>
      </c>
      <c r="BE2287" s="13">
        <f t="shared" si="2790"/>
        <v>8.5448662521706654E-6</v>
      </c>
      <c r="BF2287" s="13">
        <f t="shared" si="2791"/>
        <v>1.1201416688459838E-5</v>
      </c>
      <c r="BG2287" s="13">
        <f t="shared" si="2792"/>
        <v>9.7892490551764751E-6</v>
      </c>
      <c r="BH2287" s="13">
        <f t="shared" si="2793"/>
        <v>6.4163355222960911E-6</v>
      </c>
      <c r="BI2287" s="13">
        <f t="shared" si="2794"/>
        <v>3.3644551325749457E-6</v>
      </c>
      <c r="BJ2287" s="14">
        <f t="shared" si="2795"/>
        <v>0.7818964594693969</v>
      </c>
      <c r="BK2287" s="14">
        <f t="shared" si="2796"/>
        <v>0.14510836418467968</v>
      </c>
      <c r="BL2287" s="14">
        <f t="shared" si="2797"/>
        <v>6.4499595531527454E-2</v>
      </c>
      <c r="BM2287" s="14">
        <f t="shared" si="2798"/>
        <v>0.61218363496781081</v>
      </c>
      <c r="BN2287" s="14">
        <f t="shared" si="2799"/>
        <v>0.36993771860856706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1.36879432624113</v>
      </c>
      <c r="F2288" s="10">
        <f>VLOOKUP(B2288,home!$B$2:$E$405,3,FALSE)</f>
        <v>0.83</v>
      </c>
      <c r="G2288" s="10">
        <f>VLOOKUP(C2288,away!$B$2:$E$405,4,FALSE)</f>
        <v>0.94</v>
      </c>
      <c r="H2288" s="10">
        <f>VLOOKUP(A2288,away!$A$2:$E$405,3,FALSE)</f>
        <v>1.1489361702127701</v>
      </c>
      <c r="I2288" s="10">
        <f>VLOOKUP(C2288,away!$B$2:$E$405,3,FALSE)</f>
        <v>0.52</v>
      </c>
      <c r="J2288" s="10">
        <f>VLOOKUP(B2288,home!$B$2:$E$405,4,FALSE)</f>
        <v>0.87</v>
      </c>
      <c r="K2288" s="12">
        <f t="shared" si="2744"/>
        <v>1.0679333333333294</v>
      </c>
      <c r="L2288" s="12">
        <f t="shared" si="2745"/>
        <v>0.51977872340425724</v>
      </c>
      <c r="M2288" s="13">
        <f t="shared" si="2746"/>
        <v>0.20439271611401155</v>
      </c>
      <c r="N2288" s="13">
        <f t="shared" si="2747"/>
        <v>0.21827779462868926</v>
      </c>
      <c r="O2288" s="13">
        <f t="shared" si="2748"/>
        <v>0.1062389850548697</v>
      </c>
      <c r="P2288" s="13">
        <f t="shared" si="2749"/>
        <v>0.11345615343959675</v>
      </c>
      <c r="Q2288" s="13">
        <f t="shared" si="2750"/>
        <v>0.11655306640523201</v>
      </c>
      <c r="R2288" s="13">
        <f t="shared" si="2751"/>
        <v>2.7610382013792064E-2</v>
      </c>
      <c r="S2288" s="13">
        <f t="shared" si="2752"/>
        <v>1.5744566389206682E-2</v>
      </c>
      <c r="T2288" s="13">
        <f t="shared" si="2753"/>
        <v>6.0581804064963121E-2</v>
      </c>
      <c r="U2288" s="13">
        <f t="shared" si="2754"/>
        <v>2.9486047298595563E-2</v>
      </c>
      <c r="V2288" s="13">
        <f t="shared" si="2755"/>
        <v>9.7107066677862806E-4</v>
      </c>
      <c r="W2288" s="13">
        <f t="shared" si="2756"/>
        <v>4.1490301572120115E-2</v>
      </c>
      <c r="X2288" s="13">
        <f t="shared" si="2757"/>
        <v>2.1565775984814243E-2</v>
      </c>
      <c r="Y2288" s="13">
        <f t="shared" si="2758"/>
        <v>5.6047157553044671E-3</v>
      </c>
      <c r="Z2288" s="13">
        <f t="shared" si="2759"/>
        <v>4.7837630386109034E-3</v>
      </c>
      <c r="AA2288" s="13">
        <f t="shared" si="2760"/>
        <v>5.1087400077005178E-3</v>
      </c>
      <c r="AB2288" s="13">
        <f t="shared" si="2761"/>
        <v>2.7278968727784763E-3</v>
      </c>
      <c r="AC2288" s="13">
        <f t="shared" si="2762"/>
        <v>3.368941683239575E-5</v>
      </c>
      <c r="AD2288" s="13">
        <f t="shared" si="2763"/>
        <v>1.1077219014729823E-2</v>
      </c>
      <c r="AE2288" s="13">
        <f t="shared" si="2764"/>
        <v>5.7577027583456319E-3</v>
      </c>
      <c r="AF2288" s="13">
        <f t="shared" si="2765"/>
        <v>1.4963656947370315E-3</v>
      </c>
      <c r="AG2288" s="13">
        <f t="shared" si="2766"/>
        <v>2.5925968351877968E-4</v>
      </c>
      <c r="AH2288" s="13">
        <f t="shared" si="2767"/>
        <v>6.2162456131941129E-4</v>
      </c>
      <c r="AI2288" s="13">
        <f t="shared" si="2768"/>
        <v>6.6385358985170746E-4</v>
      </c>
      <c r="AJ2288" s="13">
        <f t="shared" si="2769"/>
        <v>3.5447568852781537E-4</v>
      </c>
      <c r="AK2288" s="13">
        <f t="shared" si="2770"/>
        <v>1.2618546787837901E-4</v>
      </c>
      <c r="AL2288" s="13">
        <f t="shared" si="2771"/>
        <v>7.4802502126244871E-7</v>
      </c>
      <c r="AM2288" s="13">
        <f t="shared" si="2772"/>
        <v>2.3659462852927532E-3</v>
      </c>
      <c r="AN2288" s="13">
        <f t="shared" si="2773"/>
        <v>1.229768539812512E-3</v>
      </c>
      <c r="AO2288" s="13">
        <f t="shared" si="2774"/>
        <v>3.1960376085323242E-4</v>
      </c>
      <c r="AP2288" s="13">
        <f t="shared" si="2775"/>
        <v>5.5374411603830909E-5</v>
      </c>
      <c r="AQ2288" s="13">
        <f t="shared" si="2776"/>
        <v>7.1956102431752784E-6</v>
      </c>
      <c r="AR2288" s="13">
        <f t="shared" si="2777"/>
        <v>6.4621444183867005E-5</v>
      </c>
      <c r="AS2288" s="13">
        <f t="shared" si="2778"/>
        <v>6.9011394292090779E-5</v>
      </c>
      <c r="AT2288" s="13">
        <f t="shared" si="2779"/>
        <v>3.6849784172166606E-5</v>
      </c>
      <c r="AU2288" s="13">
        <f t="shared" si="2780"/>
        <v>1.3117704281198551E-5</v>
      </c>
      <c r="AV2288" s="13">
        <f t="shared" si="2781"/>
        <v>3.5022084146753122E-6</v>
      </c>
      <c r="AW2288" s="13">
        <f t="shared" si="2782"/>
        <v>1.1533902208040147E-8</v>
      </c>
      <c r="AX2288" s="13">
        <f t="shared" si="2783"/>
        <v>4.2111215049004953E-4</v>
      </c>
      <c r="AY2288" s="13">
        <f t="shared" si="2784"/>
        <v>2.1888513599173942E-4</v>
      </c>
      <c r="AZ2288" s="13">
        <f t="shared" si="2785"/>
        <v>5.6885918278976772E-5</v>
      </c>
      <c r="BA2288" s="13">
        <f t="shared" si="2786"/>
        <v>9.8560299942418198E-6</v>
      </c>
      <c r="BB2288" s="13">
        <f t="shared" si="2787"/>
        <v>1.2807386720602702E-6</v>
      </c>
      <c r="BC2288" s="13">
        <f t="shared" si="2788"/>
        <v>1.3314014239559019E-7</v>
      </c>
      <c r="BD2288" s="13">
        <f t="shared" si="2789"/>
        <v>5.5981419604049753E-6</v>
      </c>
      <c r="BE2288" s="13">
        <f t="shared" si="2790"/>
        <v>5.9784424042484647E-6</v>
      </c>
      <c r="BF2288" s="13">
        <f t="shared" si="2791"/>
        <v>3.1922889624551929E-6</v>
      </c>
      <c r="BG2288" s="13">
        <f t="shared" si="2792"/>
        <v>1.1363839308793235E-6</v>
      </c>
      <c r="BH2288" s="13">
        <f t="shared" si="2793"/>
        <v>3.0339556981259682E-7</v>
      </c>
      <c r="BI2288" s="13">
        <f t="shared" si="2794"/>
        <v>6.4801248437706312E-8</v>
      </c>
      <c r="BJ2288" s="14">
        <f t="shared" si="2795"/>
        <v>0.48735004728382936</v>
      </c>
      <c r="BK2288" s="14">
        <f t="shared" si="2796"/>
        <v>0.33481782918743902</v>
      </c>
      <c r="BL2288" s="14">
        <f t="shared" si="2797"/>
        <v>0.17314156654473384</v>
      </c>
      <c r="BM2288" s="14">
        <f t="shared" si="2798"/>
        <v>0.21334523479633236</v>
      </c>
      <c r="BN2288" s="14">
        <f t="shared" si="2799"/>
        <v>0.78652909765619128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1.36879432624113</v>
      </c>
      <c r="F2289" s="10">
        <f>VLOOKUP(B2289,home!$B$2:$E$405,3,FALSE)</f>
        <v>1.57</v>
      </c>
      <c r="G2289" s="10">
        <f>VLOOKUP(C2289,away!$B$2:$E$405,4,FALSE)</f>
        <v>0.52</v>
      </c>
      <c r="H2289" s="10">
        <f>VLOOKUP(A2289,away!$A$2:$E$405,3,FALSE)</f>
        <v>1.1489361702127701</v>
      </c>
      <c r="I2289" s="10">
        <f>VLOOKUP(C2289,away!$B$2:$E$405,3,FALSE)</f>
        <v>0.73</v>
      </c>
      <c r="J2289" s="10">
        <f>VLOOKUP(B2289,home!$B$2:$E$405,4,FALSE)</f>
        <v>1.37</v>
      </c>
      <c r="K2289" s="12">
        <f t="shared" si="2744"/>
        <v>1.1174836879432586</v>
      </c>
      <c r="L2289" s="12">
        <f t="shared" si="2745"/>
        <v>1.1490510638297913</v>
      </c>
      <c r="M2289" s="13">
        <f t="shared" si="2746"/>
        <v>0.1036708034325577</v>
      </c>
      <c r="N2289" s="13">
        <f t="shared" si="2747"/>
        <v>0.11585043175185523</v>
      </c>
      <c r="O2289" s="13">
        <f t="shared" si="2748"/>
        <v>0.11912304697226959</v>
      </c>
      <c r="P2289" s="13">
        <f t="shared" si="2749"/>
        <v>0.13311806184960986</v>
      </c>
      <c r="Q2289" s="13">
        <f t="shared" si="2750"/>
        <v>6.4730483861940982E-2</v>
      </c>
      <c r="R2289" s="13">
        <f t="shared" si="2751"/>
        <v>6.8439231925066318E-2</v>
      </c>
      <c r="S2289" s="13">
        <f t="shared" si="2752"/>
        <v>4.2732422735887392E-2</v>
      </c>
      <c r="T2289" s="13">
        <f t="shared" si="2753"/>
        <v>7.4378631343780421E-2</v>
      </c>
      <c r="U2289" s="13">
        <f t="shared" si="2754"/>
        <v>7.647972529162711E-2</v>
      </c>
      <c r="V2289" s="13">
        <f t="shared" si="2755"/>
        <v>6.0967098679385514E-3</v>
      </c>
      <c r="W2289" s="13">
        <f t="shared" si="2756"/>
        <v>2.4111753276131135E-2</v>
      </c>
      <c r="X2289" s="13">
        <f t="shared" si="2757"/>
        <v>2.7705635752739932E-2</v>
      </c>
      <c r="Y2289" s="13">
        <f t="shared" si="2758"/>
        <v>1.5917595117883265E-2</v>
      </c>
      <c r="Z2289" s="13">
        <f t="shared" si="2759"/>
        <v>2.6213390750397081E-2</v>
      </c>
      <c r="AA2289" s="13">
        <f t="shared" si="2760"/>
        <v>2.9293036569251439E-2</v>
      </c>
      <c r="AB2289" s="13">
        <f t="shared" si="2761"/>
        <v>1.6367245268231918E-2</v>
      </c>
      <c r="AC2289" s="13">
        <f t="shared" si="2762"/>
        <v>4.892784265239995E-4</v>
      </c>
      <c r="AD2289" s="13">
        <f t="shared" si="2763"/>
        <v>6.7361227434472367E-3</v>
      </c>
      <c r="AE2289" s="13">
        <f t="shared" si="2764"/>
        <v>7.7401490044460989E-3</v>
      </c>
      <c r="AF2289" s="13">
        <f t="shared" si="2765"/>
        <v>4.446913223879947E-3</v>
      </c>
      <c r="AG2289" s="13">
        <f t="shared" si="2766"/>
        <v>1.7032434568860061E-3</v>
      </c>
      <c r="AH2289" s="13">
        <f t="shared" si="2767"/>
        <v>7.5301311320824507E-3</v>
      </c>
      <c r="AI2289" s="13">
        <f t="shared" si="2768"/>
        <v>8.414798708175842E-3</v>
      </c>
      <c r="AJ2289" s="13">
        <f t="shared" si="2769"/>
        <v>4.7017001468562551E-3</v>
      </c>
      <c r="AK2289" s="13">
        <f t="shared" si="2770"/>
        <v>1.7513577399040962E-3</v>
      </c>
      <c r="AL2289" s="13">
        <f t="shared" si="2771"/>
        <v>2.5130236744455259E-5</v>
      </c>
      <c r="AM2289" s="13">
        <f t="shared" si="2772"/>
        <v>1.5055014571571756E-3</v>
      </c>
      <c r="AN2289" s="13">
        <f t="shared" si="2773"/>
        <v>1.7298980509437532E-3</v>
      </c>
      <c r="AO2289" s="13">
        <f t="shared" si="2774"/>
        <v>9.9387059787700159E-4</v>
      </c>
      <c r="AP2289" s="13">
        <f t="shared" si="2775"/>
        <v>3.8066935593323968E-4</v>
      </c>
      <c r="AQ2289" s="13">
        <f t="shared" si="2776"/>
        <v>1.0935213210062271E-4</v>
      </c>
      <c r="AR2289" s="13">
        <f t="shared" si="2777"/>
        <v>1.7305010376194327E-3</v>
      </c>
      <c r="AS2289" s="13">
        <f t="shared" si="2778"/>
        <v>1.9338066815085995E-3</v>
      </c>
      <c r="AT2289" s="13">
        <f t="shared" si="2779"/>
        <v>1.0804987111107723E-3</v>
      </c>
      <c r="AU2289" s="13">
        <f t="shared" si="2780"/>
        <v>4.0247989483666778E-4</v>
      </c>
      <c r="AV2289" s="13">
        <f t="shared" si="2781"/>
        <v>1.1244117930127351E-4</v>
      </c>
      <c r="AW2289" s="13">
        <f t="shared" si="2782"/>
        <v>8.9634376273547016E-7</v>
      </c>
      <c r="AX2289" s="13">
        <f t="shared" si="2783"/>
        <v>2.8039555342465833E-4</v>
      </c>
      <c r="AY2289" s="13">
        <f t="shared" si="2784"/>
        <v>3.2218880895574668E-4</v>
      </c>
      <c r="AZ2289" s="13">
        <f t="shared" si="2785"/>
        <v>1.8510569684232711E-4</v>
      </c>
      <c r="BA2289" s="13">
        <f t="shared" si="2786"/>
        <v>7.0898632625876921E-5</v>
      </c>
      <c r="BB2289" s="13">
        <f t="shared" si="2787"/>
        <v>2.0366537310710374E-5</v>
      </c>
      <c r="BC2289" s="13">
        <f t="shared" si="2788"/>
        <v>4.6804382726801743E-6</v>
      </c>
      <c r="BD2289" s="13">
        <f t="shared" si="2789"/>
        <v>3.3140567637252754E-4</v>
      </c>
      <c r="BE2289" s="13">
        <f t="shared" si="2790"/>
        <v>3.7034043743810216E-4</v>
      </c>
      <c r="BF2289" s="13">
        <f t="shared" si="2791"/>
        <v>2.0692469891142503E-4</v>
      </c>
      <c r="BG2289" s="13">
        <f t="shared" si="2792"/>
        <v>7.7078325222029208E-5</v>
      </c>
      <c r="BH2289" s="13">
        <f t="shared" si="2793"/>
        <v>2.1533442782400757E-5</v>
      </c>
      <c r="BI2289" s="13">
        <f t="shared" si="2794"/>
        <v>4.8126542109184677E-6</v>
      </c>
      <c r="BJ2289" s="14">
        <f t="shared" si="2795"/>
        <v>0.34892388679443398</v>
      </c>
      <c r="BK2289" s="14">
        <f t="shared" si="2796"/>
        <v>0.28645459535821771</v>
      </c>
      <c r="BL2289" s="14">
        <f t="shared" si="2797"/>
        <v>0.33837209649277916</v>
      </c>
      <c r="BM2289" s="14">
        <f t="shared" si="2798"/>
        <v>0.39471061713733524</v>
      </c>
      <c r="BN2289" s="14">
        <f t="shared" si="2799"/>
        <v>0.60493205979329967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1.36879432624113</v>
      </c>
      <c r="F2290" s="10">
        <f>VLOOKUP(B2290,home!$B$2:$E$405,3,FALSE)</f>
        <v>1.19</v>
      </c>
      <c r="G2290" s="10">
        <f>VLOOKUP(C2290,away!$B$2:$E$405,4,FALSE)</f>
        <v>1.25</v>
      </c>
      <c r="H2290" s="10">
        <f>VLOOKUP(A2290,away!$A$2:$E$405,3,FALSE)</f>
        <v>1.1489361702127701</v>
      </c>
      <c r="I2290" s="10">
        <f>VLOOKUP(C2290,away!$B$2:$E$405,3,FALSE)</f>
        <v>1.25</v>
      </c>
      <c r="J2290" s="10">
        <f>VLOOKUP(B2290,home!$B$2:$E$405,4,FALSE)</f>
        <v>1.0900000000000001</v>
      </c>
      <c r="K2290" s="12">
        <f t="shared" si="2744"/>
        <v>2.0360815602836806</v>
      </c>
      <c r="L2290" s="12">
        <f t="shared" si="2745"/>
        <v>1.5654255319148993</v>
      </c>
      <c r="M2290" s="13">
        <f t="shared" si="2746"/>
        <v>2.7282574093326156E-2</v>
      </c>
      <c r="N2290" s="13">
        <f t="shared" si="2747"/>
        <v>5.5549546028494635E-2</v>
      </c>
      <c r="O2290" s="13">
        <f t="shared" si="2748"/>
        <v>4.2708838062052744E-2</v>
      </c>
      <c r="P2290" s="13">
        <f t="shared" si="2749"/>
        <v>8.6958677639287385E-2</v>
      </c>
      <c r="Q2290" s="13">
        <f t="shared" si="2750"/>
        <v>5.6551703175373759E-2</v>
      </c>
      <c r="R2290" s="13">
        <f t="shared" si="2751"/>
        <v>3.3428752770378115E-2</v>
      </c>
      <c r="S2290" s="13">
        <f t="shared" si="2752"/>
        <v>6.9291588752830244E-2</v>
      </c>
      <c r="T2290" s="13">
        <f t="shared" si="2753"/>
        <v>8.8527480024002958E-2</v>
      </c>
      <c r="U2290" s="13">
        <f t="shared" si="2754"/>
        <v>6.8063667099048875E-2</v>
      </c>
      <c r="V2290" s="13">
        <f t="shared" si="2755"/>
        <v>2.4539493430087354E-2</v>
      </c>
      <c r="W2290" s="13">
        <f t="shared" si="2756"/>
        <v>3.8381293346004867E-2</v>
      </c>
      <c r="X2290" s="13">
        <f t="shared" si="2757"/>
        <v>6.0083056551751446E-2</v>
      </c>
      <c r="Y2290" s="13">
        <f t="shared" si="2758"/>
        <v>4.7027775380799247E-2</v>
      </c>
      <c r="Z2290" s="13">
        <f t="shared" si="2759"/>
        <v>1.7443407695606938E-2</v>
      </c>
      <c r="AA2290" s="13">
        <f t="shared" si="2760"/>
        <v>3.5516200757535726E-2</v>
      </c>
      <c r="AB2290" s="13">
        <f t="shared" si="2761"/>
        <v>3.6156940726875905E-2</v>
      </c>
      <c r="AC2290" s="13">
        <f t="shared" si="2762"/>
        <v>4.8884727008319051E-3</v>
      </c>
      <c r="AD2290" s="13">
        <f t="shared" si="2763"/>
        <v>1.9536860910409803E-2</v>
      </c>
      <c r="AE2290" s="13">
        <f t="shared" si="2764"/>
        <v>3.058350088262567E-2</v>
      </c>
      <c r="AF2290" s="13">
        <f t="shared" si="2765"/>
        <v>2.3938096568502047E-2</v>
      </c>
      <c r="AG2290" s="13">
        <f t="shared" si="2766"/>
        <v>1.2491102517925843E-2</v>
      </c>
      <c r="AH2290" s="13">
        <f t="shared" si="2767"/>
        <v>6.826588942575991E-3</v>
      </c>
      <c r="AI2290" s="13">
        <f t="shared" si="2768"/>
        <v>1.3899491865615442E-2</v>
      </c>
      <c r="AJ2290" s="13">
        <f t="shared" si="2769"/>
        <v>1.4150249542446312E-2</v>
      </c>
      <c r="AK2290" s="13">
        <f t="shared" si="2770"/>
        <v>9.6036873889291767E-3</v>
      </c>
      <c r="AL2290" s="13">
        <f t="shared" si="2771"/>
        <v>6.2324782153760894E-4</v>
      </c>
      <c r="AM2290" s="13">
        <f t="shared" si="2772"/>
        <v>7.9557284491024935E-3</v>
      </c>
      <c r="AN2290" s="13">
        <f t="shared" si="2773"/>
        <v>1.2454100439206766E-2</v>
      </c>
      <c r="AO2290" s="13">
        <f t="shared" si="2774"/>
        <v>9.7479834022834184E-3</v>
      </c>
      <c r="AP2290" s="13">
        <f t="shared" si="2775"/>
        <v>5.086580700872376E-3</v>
      </c>
      <c r="AQ2290" s="13">
        <f t="shared" si="2776"/>
        <v>1.9906658248228016E-3</v>
      </c>
      <c r="AR2290" s="13">
        <f t="shared" si="2777"/>
        <v>2.1373033253192773E-3</v>
      </c>
      <c r="AS2290" s="13">
        <f t="shared" si="2778"/>
        <v>4.3517238894155725E-3</v>
      </c>
      <c r="AT2290" s="13">
        <f t="shared" si="2779"/>
        <v>4.4302323833425141E-3</v>
      </c>
      <c r="AU2290" s="13">
        <f t="shared" si="2780"/>
        <v>3.006771487831772E-3</v>
      </c>
      <c r="AV2290" s="13">
        <f t="shared" si="2781"/>
        <v>1.5305079955902491E-3</v>
      </c>
      <c r="AW2290" s="13">
        <f t="shared" si="2782"/>
        <v>5.5180528030949826E-5</v>
      </c>
      <c r="AX2290" s="13">
        <f t="shared" si="2783"/>
        <v>2.6997519989736415E-3</v>
      </c>
      <c r="AY2290" s="13">
        <f t="shared" si="2784"/>
        <v>4.226260709031625E-3</v>
      </c>
      <c r="AZ2290" s="13">
        <f t="shared" si="2785"/>
        <v>3.3079482092234361E-3</v>
      </c>
      <c r="BA2290" s="13">
        <f t="shared" si="2786"/>
        <v>1.7261155283235117E-3</v>
      </c>
      <c r="BB2290" s="13">
        <f t="shared" si="2787"/>
        <v>6.7552632976810082E-4</v>
      </c>
      <c r="BC2290" s="13">
        <f t="shared" si="2788"/>
        <v>2.1149723281994968E-4</v>
      </c>
      <c r="BD2290" s="13">
        <f t="shared" si="2789"/>
        <v>5.5763153248356869E-4</v>
      </c>
      <c r="BE2290" s="13">
        <f t="shared" si="2790"/>
        <v>1.1353832807225242E-3</v>
      </c>
      <c r="BF2290" s="13">
        <f t="shared" si="2791"/>
        <v>1.1558664808667609E-3</v>
      </c>
      <c r="BG2290" s="13">
        <f t="shared" si="2792"/>
        <v>7.8447947594760059E-4</v>
      </c>
      <c r="BH2290" s="13">
        <f t="shared" si="2793"/>
        <v>3.9931604884947864E-4</v>
      </c>
      <c r="BI2290" s="13">
        <f t="shared" si="2794"/>
        <v>1.6260800875755226E-4</v>
      </c>
      <c r="BJ2290" s="14">
        <f t="shared" si="2795"/>
        <v>0.48275257421031842</v>
      </c>
      <c r="BK2290" s="14">
        <f t="shared" si="2796"/>
        <v>0.21781031514693225</v>
      </c>
      <c r="BL2290" s="14">
        <f t="shared" si="2797"/>
        <v>0.28000624106458516</v>
      </c>
      <c r="BM2290" s="14">
        <f t="shared" si="2798"/>
        <v>0.69136136616752952</v>
      </c>
      <c r="BN2290" s="14">
        <f t="shared" si="2799"/>
        <v>0.30248009176891277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1.36879432624113</v>
      </c>
      <c r="F2291" s="10">
        <f>VLOOKUP(B2291,home!$B$2:$E$405,3,FALSE)</f>
        <v>0.61</v>
      </c>
      <c r="G2291" s="10">
        <f>VLOOKUP(C2291,away!$B$2:$E$405,4,FALSE)</f>
        <v>1.46</v>
      </c>
      <c r="H2291" s="10">
        <f>VLOOKUP(A2291,away!$A$2:$E$405,3,FALSE)</f>
        <v>1.1489361702127701</v>
      </c>
      <c r="I2291" s="10">
        <f>VLOOKUP(C2291,away!$B$2:$E$405,3,FALSE)</f>
        <v>0.82</v>
      </c>
      <c r="J2291" s="10">
        <f>VLOOKUP(B2291,home!$B$2:$E$405,4,FALSE)</f>
        <v>0.57999999999999996</v>
      </c>
      <c r="K2291" s="12">
        <f t="shared" si="2744"/>
        <v>1.2190482269503502</v>
      </c>
      <c r="L2291" s="12">
        <f t="shared" si="2745"/>
        <v>0.54643404255319339</v>
      </c>
      <c r="M2291" s="13">
        <f t="shared" si="2746"/>
        <v>0.1711042482228527</v>
      </c>
      <c r="N2291" s="13">
        <f t="shared" si="2747"/>
        <v>0.2085843304197412</v>
      </c>
      <c r="O2291" s="13">
        <f t="shared" si="2748"/>
        <v>9.3497186054438464E-2</v>
      </c>
      <c r="P2291" s="13">
        <f t="shared" si="2749"/>
        <v>0.11397757888451021</v>
      </c>
      <c r="Q2291" s="13">
        <f t="shared" si="2750"/>
        <v>0.12713717908390576</v>
      </c>
      <c r="R2291" s="13">
        <f t="shared" si="2751"/>
        <v>2.5545022671537434E-2</v>
      </c>
      <c r="S2291" s="13">
        <f t="shared" si="2752"/>
        <v>1.8980955504177374E-2</v>
      </c>
      <c r="T2291" s="13">
        <f t="shared" si="2753"/>
        <v>6.9472082725627937E-2</v>
      </c>
      <c r="U2291" s="13">
        <f t="shared" si="2754"/>
        <v>3.1140614595144205E-2</v>
      </c>
      <c r="V2291" s="13">
        <f t="shared" si="2755"/>
        <v>1.4048637182371459E-3</v>
      </c>
      <c r="W2291" s="13">
        <f t="shared" si="2756"/>
        <v>5.1662117580568157E-2</v>
      </c>
      <c r="X2291" s="13">
        <f t="shared" si="2757"/>
        <v>2.8229939756408261E-2</v>
      </c>
      <c r="Y2291" s="13">
        <f t="shared" si="2758"/>
        <v>7.7129000510636394E-3</v>
      </c>
      <c r="Z2291" s="13">
        <f t="shared" si="2759"/>
        <v>4.6528900018403931E-3</v>
      </c>
      <c r="AA2291" s="13">
        <f t="shared" si="2760"/>
        <v>5.6720973069385432E-3</v>
      </c>
      <c r="AB2291" s="13">
        <f t="shared" si="2761"/>
        <v>3.4572800825566439E-3</v>
      </c>
      <c r="AC2291" s="13">
        <f t="shared" si="2762"/>
        <v>5.8488818560341349E-5</v>
      </c>
      <c r="AD2291" s="13">
        <f t="shared" si="2763"/>
        <v>1.5744653209273041E-2</v>
      </c>
      <c r="AE2291" s="13">
        <f t="shared" si="2764"/>
        <v>8.6034145017411783E-3</v>
      </c>
      <c r="AF2291" s="13">
        <f t="shared" si="2765"/>
        <v>2.3505992829735999E-3</v>
      </c>
      <c r="AG2291" s="13">
        <f t="shared" si="2766"/>
        <v>4.2814915620596744E-4</v>
      </c>
      <c r="AH2291" s="13">
        <f t="shared" si="2767"/>
        <v>6.3562437331524525E-4</v>
      </c>
      <c r="AI2291" s="13">
        <f t="shared" si="2768"/>
        <v>7.7485676529637714E-4</v>
      </c>
      <c r="AJ2291" s="13">
        <f t="shared" si="2769"/>
        <v>4.7229388293751616E-4</v>
      </c>
      <c r="AK2291" s="13">
        <f t="shared" si="2770"/>
        <v>1.9191634019815845E-4</v>
      </c>
      <c r="AL2291" s="13">
        <f t="shared" si="2771"/>
        <v>1.5584449832339679E-6</v>
      </c>
      <c r="AM2291" s="13">
        <f t="shared" si="2772"/>
        <v>3.8386983157424862E-3</v>
      </c>
      <c r="AN2291" s="13">
        <f t="shared" si="2773"/>
        <v>2.0975954388133015E-3</v>
      </c>
      <c r="AO2291" s="13">
        <f t="shared" si="2774"/>
        <v>5.7309877763594605E-4</v>
      </c>
      <c r="AP2291" s="13">
        <f t="shared" si="2775"/>
        <v>1.0438689394863459E-4</v>
      </c>
      <c r="AQ2291" s="13">
        <f t="shared" si="2776"/>
        <v>1.4260138112480964E-5</v>
      </c>
      <c r="AR2291" s="13">
        <f t="shared" si="2777"/>
        <v>6.9465359171197924E-5</v>
      </c>
      <c r="AS2291" s="13">
        <f t="shared" si="2778"/>
        <v>8.4681622932118077E-5</v>
      </c>
      <c r="AT2291" s="13">
        <f t="shared" si="2779"/>
        <v>5.1615491145338334E-5</v>
      </c>
      <c r="AU2291" s="13">
        <f t="shared" si="2780"/>
        <v>2.0973924321298735E-5</v>
      </c>
      <c r="AV2291" s="13">
        <f t="shared" si="2781"/>
        <v>6.3920563140175157E-6</v>
      </c>
      <c r="AW2291" s="13">
        <f t="shared" si="2782"/>
        <v>2.8836836129406745E-8</v>
      </c>
      <c r="AX2291" s="13">
        <f t="shared" si="2783"/>
        <v>7.7992639593386145E-4</v>
      </c>
      <c r="AY2291" s="13">
        <f t="shared" si="2784"/>
        <v>4.2617833342408244E-4</v>
      </c>
      <c r="AZ2291" s="13">
        <f t="shared" si="2785"/>
        <v>1.1643917479075205E-4</v>
      </c>
      <c r="BA2291" s="13">
        <f t="shared" si="2786"/>
        <v>2.120877633082285E-5</v>
      </c>
      <c r="BB2291" s="13">
        <f t="shared" si="2787"/>
        <v>2.8972993470145025E-6</v>
      </c>
      <c r="BC2291" s="13">
        <f t="shared" si="2788"/>
        <v>3.166365989351725E-7</v>
      </c>
      <c r="BD2291" s="13">
        <f t="shared" si="2789"/>
        <v>6.3263728382212052E-6</v>
      </c>
      <c r="BE2291" s="13">
        <f t="shared" si="2790"/>
        <v>7.7121535914604153E-6</v>
      </c>
      <c r="BF2291" s="13">
        <f t="shared" si="2791"/>
        <v>4.7007435808192975E-6</v>
      </c>
      <c r="BG2291" s="13">
        <f t="shared" si="2792"/>
        <v>1.9101443758486684E-6</v>
      </c>
      <c r="BH2291" s="13">
        <f t="shared" si="2793"/>
        <v>5.8213952864937593E-7</v>
      </c>
      <c r="BI2291" s="13">
        <f t="shared" si="2794"/>
        <v>1.4193123204754681E-7</v>
      </c>
      <c r="BJ2291" s="14">
        <f t="shared" si="2795"/>
        <v>0.52790037194818684</v>
      </c>
      <c r="BK2291" s="14">
        <f t="shared" si="2796"/>
        <v>0.30595387192674511</v>
      </c>
      <c r="BL2291" s="14">
        <f t="shared" si="2797"/>
        <v>0.16164139401139363</v>
      </c>
      <c r="BM2291" s="14">
        <f t="shared" si="2798"/>
        <v>0.25987683305459242</v>
      </c>
      <c r="BN2291" s="14">
        <f t="shared" si="2799"/>
        <v>0.73984554533698577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1.36879432624113</v>
      </c>
      <c r="F2292" s="10">
        <f>VLOOKUP(B2292,home!$B$2:$E$405,3,FALSE)</f>
        <v>1.04</v>
      </c>
      <c r="G2292" s="10">
        <f>VLOOKUP(C2292,away!$B$2:$E$405,4,FALSE)</f>
        <v>0.83</v>
      </c>
      <c r="H2292" s="10">
        <f>VLOOKUP(A2292,away!$A$2:$E$405,3,FALSE)</f>
        <v>1.1489361702127701</v>
      </c>
      <c r="I2292" s="10">
        <f>VLOOKUP(C2292,away!$B$2:$E$405,3,FALSE)</f>
        <v>1.25</v>
      </c>
      <c r="J2292" s="10">
        <f>VLOOKUP(B2292,home!$B$2:$E$405,4,FALSE)</f>
        <v>0.37</v>
      </c>
      <c r="K2292" s="12">
        <f t="shared" si="2744"/>
        <v>1.1815432624113433</v>
      </c>
      <c r="L2292" s="12">
        <f t="shared" si="2745"/>
        <v>0.53138297872340612</v>
      </c>
      <c r="M2292" s="13">
        <f t="shared" si="2746"/>
        <v>0.18033730930680952</v>
      </c>
      <c r="N2292" s="13">
        <f t="shared" si="2747"/>
        <v>0.21307633277285121</v>
      </c>
      <c r="O2292" s="13">
        <f t="shared" si="2748"/>
        <v>9.582817659441667E-2</v>
      </c>
      <c r="P2292" s="13">
        <f t="shared" si="2749"/>
        <v>0.11322513640429739</v>
      </c>
      <c r="Q2292" s="13">
        <f t="shared" si="2750"/>
        <v>0.12587945268353984</v>
      </c>
      <c r="R2292" s="13">
        <f t="shared" si="2751"/>
        <v>2.5460730962186852E-2</v>
      </c>
      <c r="S2292" s="13">
        <f t="shared" si="2752"/>
        <v>1.7772156470352293E-2</v>
      </c>
      <c r="T2292" s="13">
        <f t="shared" si="2753"/>
        <v>6.6890198527051456E-2</v>
      </c>
      <c r="U2292" s="13">
        <f t="shared" si="2754"/>
        <v>3.0082955124439752E-2</v>
      </c>
      <c r="V2292" s="13">
        <f t="shared" si="2755"/>
        <v>1.2398092886719224E-3</v>
      </c>
      <c r="W2292" s="13">
        <f t="shared" si="2756"/>
        <v>4.9577339731421331E-2</v>
      </c>
      <c r="X2292" s="13">
        <f t="shared" si="2757"/>
        <v>2.6344554463664939E-2</v>
      </c>
      <c r="Y2292" s="13">
        <f t="shared" si="2758"/>
        <v>6.9995239120216376E-3</v>
      </c>
      <c r="Z2292" s="13">
        <f t="shared" si="2759"/>
        <v>4.5097996863873689E-3</v>
      </c>
      <c r="AA2292" s="13">
        <f t="shared" si="2760"/>
        <v>5.3285234342757845E-3</v>
      </c>
      <c r="AB2292" s="13">
        <f t="shared" si="2761"/>
        <v>3.1479404811847532E-3</v>
      </c>
      <c r="AC2292" s="13">
        <f t="shared" si="2762"/>
        <v>4.8651044660691797E-5</v>
      </c>
      <c r="AD2292" s="13">
        <f t="shared" si="2763"/>
        <v>1.4644442931984764E-2</v>
      </c>
      <c r="AE2292" s="13">
        <f t="shared" si="2764"/>
        <v>7.7818077069429946E-3</v>
      </c>
      <c r="AF2292" s="13">
        <f t="shared" si="2765"/>
        <v>2.0675600795840628E-3</v>
      </c>
      <c r="AG2292" s="13">
        <f t="shared" si="2766"/>
        <v>3.6622207792632742E-4</v>
      </c>
      <c r="AH2292" s="13">
        <f t="shared" si="2767"/>
        <v>5.9910769769960055E-4</v>
      </c>
      <c r="AI2292" s="13">
        <f t="shared" si="2768"/>
        <v>7.0787166367573492E-4</v>
      </c>
      <c r="AJ2292" s="13">
        <f t="shared" si="2769"/>
        <v>4.1819049743398656E-4</v>
      </c>
      <c r="AK2292" s="13">
        <f t="shared" si="2770"/>
        <v>1.6470338821585832E-4</v>
      </c>
      <c r="AL2292" s="13">
        <f t="shared" si="2771"/>
        <v>1.2218261854060817E-6</v>
      </c>
      <c r="AM2292" s="13">
        <f t="shared" si="2772"/>
        <v>3.4606085756108021E-3</v>
      </c>
      <c r="AN2292" s="13">
        <f t="shared" si="2773"/>
        <v>1.8389084931038314E-3</v>
      </c>
      <c r="AO2292" s="13">
        <f t="shared" si="2774"/>
        <v>4.8858233633264196E-4</v>
      </c>
      <c r="AP2292" s="13">
        <f t="shared" si="2775"/>
        <v>8.6541445744026796E-5</v>
      </c>
      <c r="AQ2292" s="13">
        <f t="shared" si="2776"/>
        <v>1.1496662805622745E-5</v>
      </c>
      <c r="AR2292" s="13">
        <f t="shared" si="2777"/>
        <v>6.3671126595947166E-5</v>
      </c>
      <c r="AS2292" s="13">
        <f t="shared" si="2778"/>
        <v>7.5230190639581063E-5</v>
      </c>
      <c r="AT2292" s="13">
        <f t="shared" si="2779"/>
        <v>4.4443862440058959E-5</v>
      </c>
      <c r="AU2292" s="13">
        <f t="shared" si="2780"/>
        <v>1.7504115407196075E-5</v>
      </c>
      <c r="AV2292" s="13">
        <f t="shared" si="2781"/>
        <v>5.170467405960776E-6</v>
      </c>
      <c r="AW2292" s="13">
        <f t="shared" si="2782"/>
        <v>2.1309055211393434E-8</v>
      </c>
      <c r="AX2292" s="13">
        <f t="shared" si="2783"/>
        <v>6.8147645772597602E-4</v>
      </c>
      <c r="AY2292" s="13">
        <f t="shared" si="2784"/>
        <v>3.6212499003630447E-4</v>
      </c>
      <c r="AZ2292" s="13">
        <f t="shared" si="2785"/>
        <v>9.6213527937837593E-5</v>
      </c>
      <c r="BA2292" s="13">
        <f t="shared" si="2786"/>
        <v>1.7042077023031935E-5</v>
      </c>
      <c r="BB2292" s="13">
        <f t="shared" si="2787"/>
        <v>2.2639674130331064E-6</v>
      </c>
      <c r="BC2292" s="13">
        <f t="shared" si="2788"/>
        <v>2.406067495340513E-7</v>
      </c>
      <c r="BD2292" s="13">
        <f t="shared" si="2789"/>
        <v>5.6389588182049117E-6</v>
      </c>
      <c r="BE2292" s="13">
        <f t="shared" si="2790"/>
        <v>6.6626737986650443E-6</v>
      </c>
      <c r="BF2292" s="13">
        <f t="shared" si="2791"/>
        <v>3.9361186682286378E-6</v>
      </c>
      <c r="BG2292" s="13">
        <f t="shared" si="2792"/>
        <v>1.5502314974990187E-6</v>
      </c>
      <c r="BH2292" s="13">
        <f t="shared" si="2793"/>
        <v>4.5791639526195305E-7</v>
      </c>
      <c r="BI2292" s="13">
        <f t="shared" si="2794"/>
        <v>1.0820960631389E-7</v>
      </c>
      <c r="BJ2292" s="14">
        <f t="shared" si="2795"/>
        <v>0.52067293402747139</v>
      </c>
      <c r="BK2292" s="14">
        <f t="shared" si="2796"/>
        <v>0.31298640933101346</v>
      </c>
      <c r="BL2292" s="14">
        <f t="shared" si="2797"/>
        <v>0.16196257371480191</v>
      </c>
      <c r="BM2292" s="14">
        <f t="shared" si="2798"/>
        <v>0.24596247435459145</v>
      </c>
      <c r="BN2292" s="14">
        <f t="shared" si="2799"/>
        <v>0.75380713872410143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1.36879432624113</v>
      </c>
      <c r="F2293" s="10">
        <f>VLOOKUP(B2293,home!$B$2:$E$405,3,FALSE)</f>
        <v>0.63</v>
      </c>
      <c r="G2293" s="10">
        <f>VLOOKUP(C2293,away!$B$2:$E$405,4,FALSE)</f>
        <v>0.73</v>
      </c>
      <c r="H2293" s="10">
        <f>VLOOKUP(A2293,away!$A$2:$E$405,3,FALSE)</f>
        <v>1.1489361702127701</v>
      </c>
      <c r="I2293" s="10">
        <f>VLOOKUP(C2293,away!$B$2:$E$405,3,FALSE)</f>
        <v>0.73</v>
      </c>
      <c r="J2293" s="10">
        <f>VLOOKUP(B2293,home!$B$2:$E$405,4,FALSE)</f>
        <v>1.99</v>
      </c>
      <c r="K2293" s="12">
        <f t="shared" si="2744"/>
        <v>0.62950851063829572</v>
      </c>
      <c r="L2293" s="12">
        <f t="shared" si="2745"/>
        <v>1.6690595744680909</v>
      </c>
      <c r="M2293" s="13">
        <f t="shared" si="2746"/>
        <v>0.10040250868780108</v>
      </c>
      <c r="N2293" s="13">
        <f t="shared" si="2747"/>
        <v>6.3204233708406207E-2</v>
      </c>
      <c r="O2293" s="13">
        <f t="shared" si="2748"/>
        <v>0.16757776842599004</v>
      </c>
      <c r="P2293" s="13">
        <f t="shared" si="2749"/>
        <v>0.10549163141793422</v>
      </c>
      <c r="Q2293" s="13">
        <f t="shared" si="2750"/>
        <v>1.9893801513906781E-2</v>
      </c>
      <c r="R2293" s="13">
        <f t="shared" si="2751"/>
        <v>0.13984863942969764</v>
      </c>
      <c r="S2293" s="13">
        <f t="shared" si="2752"/>
        <v>2.7709676891194558E-2</v>
      </c>
      <c r="T2293" s="13">
        <f t="shared" si="2753"/>
        <v>3.3203939889353905E-2</v>
      </c>
      <c r="U2293" s="13">
        <f t="shared" si="2754"/>
        <v>8.8035908722181005E-2</v>
      </c>
      <c r="V2293" s="13">
        <f t="shared" si="2755"/>
        <v>3.2349114462926075E-3</v>
      </c>
      <c r="W2293" s="13">
        <f t="shared" si="2756"/>
        <v>4.17443912065111E-3</v>
      </c>
      <c r="X2293" s="13">
        <f t="shared" si="2757"/>
        <v>6.9673875823568921E-3</v>
      </c>
      <c r="Y2293" s="13">
        <f t="shared" si="2758"/>
        <v>5.8144924766814288E-3</v>
      </c>
      <c r="Z2293" s="13">
        <f t="shared" si="2759"/>
        <v>7.7805236872157554E-2</v>
      </c>
      <c r="AA2293" s="13">
        <f t="shared" si="2760"/>
        <v>4.8979058783251712E-2</v>
      </c>
      <c r="AB2293" s="13">
        <f t="shared" si="2761"/>
        <v>1.541636717355516E-2</v>
      </c>
      <c r="AC2293" s="13">
        <f t="shared" si="2762"/>
        <v>2.1243000450260347E-4</v>
      </c>
      <c r="AD2293" s="13">
        <f t="shared" si="2763"/>
        <v>6.5696123839782911E-4</v>
      </c>
      <c r="AE2293" s="13">
        <f t="shared" si="2764"/>
        <v>1.0965074450023104E-3</v>
      </c>
      <c r="AF2293" s="13">
        <f t="shared" si="2765"/>
        <v>9.1506812477832515E-4</v>
      </c>
      <c r="AG2293" s="13">
        <f t="shared" si="2766"/>
        <v>5.0910107165060849E-4</v>
      </c>
      <c r="AH2293" s="13">
        <f t="shared" si="2767"/>
        <v>3.2465393886308085E-2</v>
      </c>
      <c r="AI2293" s="13">
        <f t="shared" si="2768"/>
        <v>2.0437241752655436E-2</v>
      </c>
      <c r="AJ2293" s="13">
        <f t="shared" si="2769"/>
        <v>6.4327088086344577E-3</v>
      </c>
      <c r="AK2293" s="13">
        <f t="shared" si="2770"/>
        <v>1.3498149804977745E-3</v>
      </c>
      <c r="AL2293" s="13">
        <f t="shared" si="2771"/>
        <v>8.9278995236187836E-6</v>
      </c>
      <c r="AM2293" s="13">
        <f t="shared" si="2772"/>
        <v>8.2712538146181592E-5</v>
      </c>
      <c r="AN2293" s="13">
        <f t="shared" si="2773"/>
        <v>1.3805215372144155E-4</v>
      </c>
      <c r="AO2293" s="13">
        <f t="shared" si="2774"/>
        <v>1.1520863447235638E-4</v>
      </c>
      <c r="AP2293" s="13">
        <f t="shared" si="2775"/>
        <v>6.4096691475827E-5</v>
      </c>
      <c r="AQ2293" s="13">
        <f t="shared" si="2776"/>
        <v>2.6745299149864089E-5</v>
      </c>
      <c r="AR2293" s="13">
        <f t="shared" si="2777"/>
        <v>1.0837335300964059E-2</v>
      </c>
      <c r="AS2293" s="13">
        <f t="shared" si="2778"/>
        <v>6.8221948045977115E-3</v>
      </c>
      <c r="AT2293" s="13">
        <f t="shared" si="2779"/>
        <v>2.1473148453633123E-3</v>
      </c>
      <c r="AU2293" s="13">
        <f t="shared" si="2780"/>
        <v>4.5058432339205366E-4</v>
      </c>
      <c r="AV2293" s="13">
        <f t="shared" si="2781"/>
        <v>7.0911666583873954E-5</v>
      </c>
      <c r="AW2293" s="13">
        <f t="shared" si="2782"/>
        <v>2.6056749482959833E-7</v>
      </c>
      <c r="AX2293" s="13">
        <f t="shared" si="2783"/>
        <v>8.6780411165859954E-6</v>
      </c>
      <c r="AY2293" s="13">
        <f t="shared" si="2784"/>
        <v>1.4484167613265615E-5</v>
      </c>
      <c r="AZ2293" s="13">
        <f t="shared" si="2785"/>
        <v>1.2087469316560809E-5</v>
      </c>
      <c r="BA2293" s="13">
        <f t="shared" si="2786"/>
        <v>6.7249021312983631E-6</v>
      </c>
      <c r="BB2293" s="13">
        <f t="shared" si="2787"/>
        <v>2.806065572401102E-6</v>
      </c>
      <c r="BC2293" s="13">
        <f t="shared" si="2788"/>
        <v>9.3669812204026809E-7</v>
      </c>
      <c r="BD2293" s="13">
        <f t="shared" si="2789"/>
        <v>3.0146930409658493E-3</v>
      </c>
      <c r="BE2293" s="13">
        <f t="shared" si="2790"/>
        <v>1.8977749262500468E-3</v>
      </c>
      <c r="BF2293" s="13">
        <f t="shared" si="2791"/>
        <v>5.973327336751842E-4</v>
      </c>
      <c r="BG2293" s="13">
        <f t="shared" si="2792"/>
        <v>1.2534201317712231E-4</v>
      </c>
      <c r="BH2293" s="13">
        <f t="shared" si="2793"/>
        <v>1.972596600888397E-5</v>
      </c>
      <c r="BI2293" s="13">
        <f t="shared" si="2794"/>
        <v>2.4835326966308405E-6</v>
      </c>
      <c r="BJ2293" s="14">
        <f t="shared" si="2795"/>
        <v>0.13690846483202326</v>
      </c>
      <c r="BK2293" s="14">
        <f t="shared" si="2796"/>
        <v>0.23707457051486197</v>
      </c>
      <c r="BL2293" s="14">
        <f t="shared" si="2797"/>
        <v>0.54652859511644614</v>
      </c>
      <c r="BM2293" s="14">
        <f t="shared" si="2798"/>
        <v>0.40188406055163423</v>
      </c>
      <c r="BN2293" s="14">
        <f t="shared" si="2799"/>
        <v>0.59641858318373597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1.3831775700934601</v>
      </c>
      <c r="F2294" s="10">
        <f>VLOOKUP(B2294,home!$B$2:$E$405,3,FALSE)</f>
        <v>1.3</v>
      </c>
      <c r="G2294" s="10">
        <f>VLOOKUP(C2294,away!$B$2:$E$405,4,FALSE)</f>
        <v>0.48</v>
      </c>
      <c r="H2294" s="10">
        <f>VLOOKUP(A2294,away!$A$2:$E$405,3,FALSE)</f>
        <v>1.2429906542056099</v>
      </c>
      <c r="I2294" s="10">
        <f>VLOOKUP(C2294,away!$B$2:$E$405,3,FALSE)</f>
        <v>1.08</v>
      </c>
      <c r="J2294" s="10">
        <f>VLOOKUP(B2294,home!$B$2:$E$405,4,FALSE)</f>
        <v>0.8</v>
      </c>
      <c r="K2294" s="12">
        <f t="shared" si="2744"/>
        <v>0.86310280373831916</v>
      </c>
      <c r="L2294" s="12">
        <f t="shared" si="2745"/>
        <v>1.0739439252336471</v>
      </c>
      <c r="M2294" s="13">
        <f t="shared" si="2746"/>
        <v>0.14412897378582529</v>
      </c>
      <c r="N2294" s="13">
        <f t="shared" si="2747"/>
        <v>0.12439812137447251</v>
      </c>
      <c r="O2294" s="13">
        <f t="shared" si="2748"/>
        <v>0.15478643584744661</v>
      </c>
      <c r="P2294" s="13">
        <f t="shared" si="2749"/>
        <v>0.13359660676059265</v>
      </c>
      <c r="Q2294" s="13">
        <f t="shared" si="2750"/>
        <v>5.3684183669043477E-2</v>
      </c>
      <c r="R2294" s="13">
        <f t="shared" si="2751"/>
        <v>8.3115976243466463E-2</v>
      </c>
      <c r="S2294" s="13">
        <f t="shared" si="2752"/>
        <v>3.095847571298628E-2</v>
      </c>
      <c r="T2294" s="13">
        <f t="shared" si="2753"/>
        <v>5.7653802932496605E-2</v>
      </c>
      <c r="U2294" s="13">
        <f t="shared" si="2754"/>
        <v>7.1737632131183435E-2</v>
      </c>
      <c r="V2294" s="13">
        <f t="shared" si="2755"/>
        <v>3.1884616157756792E-3</v>
      </c>
      <c r="W2294" s="13">
        <f t="shared" si="2756"/>
        <v>1.5444989813718103E-2</v>
      </c>
      <c r="X2294" s="13">
        <f t="shared" si="2757"/>
        <v>1.6587052985738114E-2</v>
      </c>
      <c r="Y2294" s="13">
        <f t="shared" si="2758"/>
        <v>8.9067823957810384E-3</v>
      </c>
      <c r="Z2294" s="13">
        <f t="shared" si="2759"/>
        <v>2.9753965925511654E-2</v>
      </c>
      <c r="AA2294" s="13">
        <f t="shared" si="2760"/>
        <v>2.5680731412643522E-2</v>
      </c>
      <c r="AB2294" s="13">
        <f t="shared" si="2761"/>
        <v>1.1082555642151675E-2</v>
      </c>
      <c r="AC2294" s="13">
        <f t="shared" si="2762"/>
        <v>1.8471635224738558E-4</v>
      </c>
      <c r="AD2294" s="13">
        <f t="shared" si="2763"/>
        <v>3.3326535029824687E-3</v>
      </c>
      <c r="AE2294" s="13">
        <f t="shared" si="2764"/>
        <v>3.5790829844366562E-3</v>
      </c>
      <c r="AF2294" s="13">
        <f t="shared" si="2765"/>
        <v>1.9218672145214295E-3</v>
      </c>
      <c r="AG2294" s="13">
        <f t="shared" si="2766"/>
        <v>6.8799254004700008E-4</v>
      </c>
      <c r="AH2294" s="13">
        <f t="shared" si="2767"/>
        <v>7.9885227393280411E-3</v>
      </c>
      <c r="AI2294" s="13">
        <f t="shared" si="2768"/>
        <v>6.8949163740413509E-3</v>
      </c>
      <c r="AJ2294" s="13">
        <f t="shared" si="2769"/>
        <v>2.9755108269881678E-3</v>
      </c>
      <c r="AK2294" s="13">
        <f t="shared" si="2770"/>
        <v>8.5605724577573735E-4</v>
      </c>
      <c r="AL2294" s="13">
        <f t="shared" si="2771"/>
        <v>6.8487208991345959E-6</v>
      </c>
      <c r="AM2294" s="13">
        <f t="shared" si="2772"/>
        <v>5.7528451646250006E-4</v>
      </c>
      <c r="AN2294" s="13">
        <f t="shared" si="2773"/>
        <v>6.1782331173587787E-4</v>
      </c>
      <c r="AO2294" s="13">
        <f t="shared" si="2774"/>
        <v>3.3175379625323994E-4</v>
      </c>
      <c r="AP2294" s="13">
        <f t="shared" si="2775"/>
        <v>1.1876165805312275E-4</v>
      </c>
      <c r="AQ2294" s="13">
        <f t="shared" si="2776"/>
        <v>3.1885840304206701E-5</v>
      </c>
      <c r="AR2294" s="13">
        <f t="shared" si="2777"/>
        <v>1.7158450934984413E-3</v>
      </c>
      <c r="AS2294" s="13">
        <f t="shared" si="2778"/>
        <v>1.4809507109791432E-3</v>
      </c>
      <c r="AT2294" s="13">
        <f t="shared" si="2779"/>
        <v>6.3910635542217787E-4</v>
      </c>
      <c r="AU2294" s="13">
        <f t="shared" si="2780"/>
        <v>1.8387149575062011E-4</v>
      </c>
      <c r="AV2294" s="13">
        <f t="shared" si="2781"/>
        <v>3.9675000877479664E-5</v>
      </c>
      <c r="AW2294" s="13">
        <f t="shared" si="2782"/>
        <v>1.763401072011705E-7</v>
      </c>
      <c r="AX2294" s="13">
        <f t="shared" si="2783"/>
        <v>8.2754946517671127E-5</v>
      </c>
      <c r="AY2294" s="13">
        <f t="shared" si="2784"/>
        <v>8.8874172095688262E-5</v>
      </c>
      <c r="AZ2294" s="13">
        <f t="shared" si="2785"/>
        <v>4.7722938616167064E-5</v>
      </c>
      <c r="BA2294" s="13">
        <f t="shared" si="2786"/>
        <v>1.708392000704362E-5</v>
      </c>
      <c r="BB2294" s="13">
        <f t="shared" si="2787"/>
        <v>4.5867930276855149E-6</v>
      </c>
      <c r="BC2294" s="13">
        <f t="shared" si="2788"/>
        <v>9.8519170167738154E-7</v>
      </c>
      <c r="BD2294" s="13">
        <f t="shared" si="2789"/>
        <v>3.0712023580076826E-4</v>
      </c>
      <c r="BE2294" s="13">
        <f t="shared" si="2790"/>
        <v>2.6507633660441681E-4</v>
      </c>
      <c r="BF2294" s="13">
        <f t="shared" si="2791"/>
        <v>1.143940646639773E-4</v>
      </c>
      <c r="BG2294" s="13">
        <f t="shared" si="2792"/>
        <v>3.2911279314167129E-5</v>
      </c>
      <c r="BH2294" s="13">
        <f t="shared" si="2793"/>
        <v>7.1014543626681488E-6</v>
      </c>
      <c r="BI2294" s="13">
        <f t="shared" si="2794"/>
        <v>1.2258570342077198E-6</v>
      </c>
      <c r="BJ2294" s="14">
        <f t="shared" si="2795"/>
        <v>0.28811404649801214</v>
      </c>
      <c r="BK2294" s="14">
        <f t="shared" si="2796"/>
        <v>0.31215295712042207</v>
      </c>
      <c r="BL2294" s="14">
        <f t="shared" si="2797"/>
        <v>0.36990561634733304</v>
      </c>
      <c r="BM2294" s="14">
        <f t="shared" si="2798"/>
        <v>0.3061275903784435</v>
      </c>
      <c r="BN2294" s="14">
        <f t="shared" si="2799"/>
        <v>0.69371029768084702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1.3831775700934601</v>
      </c>
      <c r="F2295" s="10">
        <f>VLOOKUP(B2295,home!$B$2:$E$405,3,FALSE)</f>
        <v>1.2</v>
      </c>
      <c r="G2295" s="10">
        <f>VLOOKUP(C2295,away!$B$2:$E$405,4,FALSE)</f>
        <v>1.08</v>
      </c>
      <c r="H2295" s="10">
        <f>VLOOKUP(A2295,away!$A$2:$E$405,3,FALSE)</f>
        <v>1.2429906542056099</v>
      </c>
      <c r="I2295" s="10">
        <f>VLOOKUP(C2295,away!$B$2:$E$405,3,FALSE)</f>
        <v>0.48</v>
      </c>
      <c r="J2295" s="10">
        <f>VLOOKUP(B2295,home!$B$2:$E$405,4,FALSE)</f>
        <v>1.47</v>
      </c>
      <c r="K2295" s="12">
        <f t="shared" si="2744"/>
        <v>1.7925981308411243</v>
      </c>
      <c r="L2295" s="12">
        <f t="shared" si="2745"/>
        <v>0.87705420560747838</v>
      </c>
      <c r="M2295" s="13">
        <f t="shared" si="2746"/>
        <v>6.9276305969680596E-2</v>
      </c>
      <c r="N2295" s="13">
        <f t="shared" si="2747"/>
        <v>0.12418457659282725</v>
      </c>
      <c r="O2295" s="13">
        <f t="shared" si="2748"/>
        <v>6.0759075499658817E-2</v>
      </c>
      <c r="P2295" s="13">
        <f t="shared" si="2749"/>
        <v>0.10891660517232316</v>
      </c>
      <c r="Q2295" s="13">
        <f t="shared" si="2750"/>
        <v>0.11130651993979931</v>
      </c>
      <c r="R2295" s="13">
        <f t="shared" si="2751"/>
        <v>2.6644501347899033E-2</v>
      </c>
      <c r="S2295" s="13">
        <f t="shared" si="2752"/>
        <v>4.2809827675625516E-2</v>
      </c>
      <c r="T2295" s="13">
        <f t="shared" si="2753"/>
        <v>9.7621851424733619E-2</v>
      </c>
      <c r="U2295" s="13">
        <f t="shared" si="2754"/>
        <v>4.7762883313437622E-2</v>
      </c>
      <c r="V2295" s="13">
        <f t="shared" si="2755"/>
        <v>7.4784284839545618E-3</v>
      </c>
      <c r="W2295" s="13">
        <f t="shared" si="2756"/>
        <v>6.6509286531504855E-2</v>
      </c>
      <c r="X2295" s="13">
        <f t="shared" si="2757"/>
        <v>5.8332249464409146E-2</v>
      </c>
      <c r="Y2295" s="13">
        <f t="shared" si="2758"/>
        <v>2.5580272357652308E-2</v>
      </c>
      <c r="Z2295" s="13">
        <f t="shared" si="2759"/>
        <v>7.7895573211629911E-3</v>
      </c>
      <c r="AA2295" s="13">
        <f t="shared" si="2760"/>
        <v>1.3963545893996574E-2</v>
      </c>
      <c r="AB2295" s="13">
        <f t="shared" si="2761"/>
        <v>1.251551313474626E-2</v>
      </c>
      <c r="AC2295" s="13">
        <f t="shared" si="2762"/>
        <v>7.3485175693838438E-4</v>
      </c>
      <c r="AD2295" s="13">
        <f t="shared" si="2763"/>
        <v>2.980610567998809E-2</v>
      </c>
      <c r="AE2295" s="13">
        <f t="shared" si="2764"/>
        <v>2.6141570339414499E-2</v>
      </c>
      <c r="AF2295" s="13">
        <f t="shared" si="2765"/>
        <v>1.1463787103683601E-2</v>
      </c>
      <c r="AG2295" s="13">
        <f t="shared" si="2766"/>
        <v>3.351454230491492E-3</v>
      </c>
      <c r="AH2295" s="13">
        <f t="shared" si="2767"/>
        <v>1.7079660020866308E-3</v>
      </c>
      <c r="AI2295" s="13">
        <f t="shared" si="2768"/>
        <v>3.0616966628806822E-3</v>
      </c>
      <c r="AJ2295" s="13">
        <f t="shared" si="2769"/>
        <v>2.74419585754121E-3</v>
      </c>
      <c r="AK2295" s="13">
        <f t="shared" si="2770"/>
        <v>1.6397467882967762E-3</v>
      </c>
      <c r="AL2295" s="13">
        <f t="shared" si="2771"/>
        <v>4.6213525707144483E-5</v>
      </c>
      <c r="AM2295" s="13">
        <f t="shared" si="2772"/>
        <v>1.0686073865919932E-2</v>
      </c>
      <c r="AN2295" s="13">
        <f t="shared" si="2773"/>
        <v>9.3722660255372396E-3</v>
      </c>
      <c r="AO2295" s="13">
        <f t="shared" si="2774"/>
        <v>4.1099926668847616E-3</v>
      </c>
      <c r="AP2295" s="13">
        <f t="shared" si="2775"/>
        <v>1.2015621178357253E-3</v>
      </c>
      <c r="AQ2295" s="13">
        <f t="shared" si="2776"/>
        <v>2.6345877718661275E-4</v>
      </c>
      <c r="AR2295" s="13">
        <f t="shared" si="2777"/>
        <v>2.9959575303293423E-4</v>
      </c>
      <c r="AS2295" s="13">
        <f t="shared" si="2778"/>
        <v>5.3705478689477701E-4</v>
      </c>
      <c r="AT2295" s="13">
        <f t="shared" si="2779"/>
        <v>4.813617035734279E-4</v>
      </c>
      <c r="AU2295" s="13">
        <f t="shared" si="2780"/>
        <v>2.8762936336140874E-4</v>
      </c>
      <c r="AV2295" s="13">
        <f t="shared" si="2781"/>
        <v>1.2890096478417095E-4</v>
      </c>
      <c r="AW2295" s="13">
        <f t="shared" si="2782"/>
        <v>2.0182547195176574E-6</v>
      </c>
      <c r="AX2295" s="13">
        <f t="shared" si="2783"/>
        <v>3.1926393396797077E-3</v>
      </c>
      <c r="AY2295" s="13">
        <f t="shared" si="2784"/>
        <v>2.8001177598539701E-3</v>
      </c>
      <c r="AZ2295" s="13">
        <f t="shared" si="2785"/>
        <v>1.2279275287380579E-3</v>
      </c>
      <c r="BA2295" s="13">
        <f t="shared" si="2786"/>
        <v>3.5898633442030378E-4</v>
      </c>
      <c r="BB2295" s="13">
        <f t="shared" si="2787"/>
        <v>7.8712618589735006E-5</v>
      </c>
      <c r="BC2295" s="13">
        <f t="shared" si="2788"/>
        <v>1.3807046633700899E-5</v>
      </c>
      <c r="BD2295" s="13">
        <f t="shared" si="2789"/>
        <v>4.3793619196612379E-5</v>
      </c>
      <c r="BE2295" s="13">
        <f t="shared" si="2790"/>
        <v>7.8504359914615342E-5</v>
      </c>
      <c r="BF2295" s="13">
        <f t="shared" si="2791"/>
        <v>7.0363384422909186E-5</v>
      </c>
      <c r="BG2295" s="13">
        <f t="shared" si="2792"/>
        <v>4.2044423798720827E-5</v>
      </c>
      <c r="BH2295" s="13">
        <f t="shared" si="2793"/>
        <v>1.8842188878469756E-5</v>
      </c>
      <c r="BI2295" s="13">
        <f t="shared" si="2794"/>
        <v>6.7552945129000605E-6</v>
      </c>
      <c r="BJ2295" s="14">
        <f t="shared" si="2795"/>
        <v>0.58760321774578383</v>
      </c>
      <c r="BK2295" s="14">
        <f t="shared" si="2796"/>
        <v>0.23206235034408332</v>
      </c>
      <c r="BL2295" s="14">
        <f t="shared" si="2797"/>
        <v>0.17279397034291455</v>
      </c>
      <c r="BM2295" s="14">
        <f t="shared" si="2798"/>
        <v>0.49636341172662213</v>
      </c>
      <c r="BN2295" s="14">
        <f t="shared" si="2799"/>
        <v>0.50108758452218827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1.3561643835616399</v>
      </c>
      <c r="F2296" s="10">
        <f>VLOOKUP(B2296,home!$B$2:$E$405,3,FALSE)</f>
        <v>1.69</v>
      </c>
      <c r="G2296" s="10">
        <f>VLOOKUP(C2296,away!$B$2:$E$405,4,FALSE)</f>
        <v>0.74</v>
      </c>
      <c r="H2296" s="10">
        <f>VLOOKUP(A2296,away!$A$2:$E$405,3,FALSE)</f>
        <v>1.0958904109589001</v>
      </c>
      <c r="I2296" s="10">
        <f>VLOOKUP(C2296,away!$B$2:$E$405,3,FALSE)</f>
        <v>0.95</v>
      </c>
      <c r="J2296" s="10">
        <f>VLOOKUP(B2296,home!$B$2:$E$405,4,FALSE)</f>
        <v>0.39</v>
      </c>
      <c r="K2296" s="12">
        <f t="shared" si="2744"/>
        <v>1.6960191780821867</v>
      </c>
      <c r="L2296" s="12">
        <f t="shared" si="2745"/>
        <v>0.40602739726027248</v>
      </c>
      <c r="M2296" s="13">
        <f t="shared" si="2746"/>
        <v>0.12220606822411011</v>
      </c>
      <c r="N2296" s="13">
        <f t="shared" si="2747"/>
        <v>0.20726383538611087</v>
      </c>
      <c r="O2296" s="13">
        <f t="shared" si="2748"/>
        <v>4.9619011810446714E-2</v>
      </c>
      <c r="P2296" s="13">
        <f t="shared" si="2749"/>
        <v>8.4154795628004153E-2</v>
      </c>
      <c r="Q2296" s="13">
        <f t="shared" si="2750"/>
        <v>0.17576171986885672</v>
      </c>
      <c r="R2296" s="13">
        <f t="shared" si="2751"/>
        <v>1.00733391100112E-2</v>
      </c>
      <c r="S2296" s="13">
        <f t="shared" si="2752"/>
        <v>1.4487884542287261E-2</v>
      </c>
      <c r="T2296" s="13">
        <f t="shared" si="2753"/>
        <v>7.1364073656341023E-2</v>
      </c>
      <c r="U2296" s="13">
        <f t="shared" si="2754"/>
        <v>1.7084576317904346E-2</v>
      </c>
      <c r="V2296" s="13">
        <f t="shared" si="2755"/>
        <v>1.1085328435231437E-3</v>
      </c>
      <c r="W2296" s="13">
        <f t="shared" si="2756"/>
        <v>9.9365082556763282E-2</v>
      </c>
      <c r="X2296" s="13">
        <f t="shared" si="2757"/>
        <v>4.03449458490747E-2</v>
      </c>
      <c r="Y2296" s="13">
        <f t="shared" si="2758"/>
        <v>8.1905766778532178E-3</v>
      </c>
      <c r="Z2296" s="13">
        <f t="shared" si="2759"/>
        <v>1.3633505535193191E-3</v>
      </c>
      <c r="AA2296" s="13">
        <f t="shared" si="2760"/>
        <v>2.3122686852177299E-3</v>
      </c>
      <c r="AB2296" s="13">
        <f t="shared" si="2761"/>
        <v>1.9608260175040769E-3</v>
      </c>
      <c r="AC2296" s="13">
        <f t="shared" si="2762"/>
        <v>4.7710578251800557E-5</v>
      </c>
      <c r="AD2296" s="13">
        <f t="shared" si="2763"/>
        <v>4.2131271411997594E-2</v>
      </c>
      <c r="AE2296" s="13">
        <f t="shared" si="2764"/>
        <v>1.710645047467951E-2</v>
      </c>
      <c r="AF2296" s="13">
        <f t="shared" si="2765"/>
        <v>3.4728437812979367E-3</v>
      </c>
      <c r="AG2296" s="13">
        <f t="shared" si="2766"/>
        <v>4.7002324053730808E-4</v>
      </c>
      <c r="AH2296" s="13">
        <f t="shared" si="2767"/>
        <v>1.3838941919970025E-4</v>
      </c>
      <c r="AI2296" s="13">
        <f t="shared" si="2768"/>
        <v>2.3471110900634683E-4</v>
      </c>
      <c r="AJ2296" s="13">
        <f t="shared" si="2769"/>
        <v>1.9903727109185149E-4</v>
      </c>
      <c r="AK2296" s="13">
        <f t="shared" si="2770"/>
        <v>1.1252367630830776E-4</v>
      </c>
      <c r="AL2296" s="13">
        <f t="shared" si="2771"/>
        <v>1.3141979020914241E-6</v>
      </c>
      <c r="AM2296" s="13">
        <f t="shared" si="2772"/>
        <v>1.4291088862346727E-2</v>
      </c>
      <c r="AN2296" s="13">
        <f t="shared" si="2773"/>
        <v>5.8025736147939103E-3</v>
      </c>
      <c r="AO2296" s="13">
        <f t="shared" si="2774"/>
        <v>1.1780019311129512E-3</v>
      </c>
      <c r="AP2296" s="13">
        <f t="shared" si="2775"/>
        <v>1.5943368601912213E-4</v>
      </c>
      <c r="AQ2296" s="13">
        <f t="shared" si="2776"/>
        <v>1.6183611142488915E-5</v>
      </c>
      <c r="AR2296" s="13">
        <f t="shared" si="2777"/>
        <v>1.1237979137203019E-5</v>
      </c>
      <c r="AS2296" s="13">
        <f t="shared" si="2778"/>
        <v>1.9059828139583826E-5</v>
      </c>
      <c r="AT2296" s="13">
        <f t="shared" si="2779"/>
        <v>1.616291702784235E-5</v>
      </c>
      <c r="AU2296" s="13">
        <f t="shared" si="2780"/>
        <v>9.137539084323919E-6</v>
      </c>
      <c r="AV2296" s="13">
        <f t="shared" si="2781"/>
        <v>3.8743603818722295E-6</v>
      </c>
      <c r="AW2296" s="13">
        <f t="shared" si="2782"/>
        <v>2.5138789812711331E-8</v>
      </c>
      <c r="AX2296" s="13">
        <f t="shared" si="2783"/>
        <v>4.0396601310361321E-3</v>
      </c>
      <c r="AY2296" s="13">
        <f t="shared" si="2784"/>
        <v>1.6402126888206922E-3</v>
      </c>
      <c r="AZ2296" s="13">
        <f t="shared" si="2785"/>
        <v>3.3298564449756941E-4</v>
      </c>
      <c r="BA2296" s="13">
        <f t="shared" si="2786"/>
        <v>4.5067098186794159E-5</v>
      </c>
      <c r="BB2296" s="13">
        <f t="shared" si="2787"/>
        <v>4.5746191447142955E-6</v>
      </c>
      <c r="BC2296" s="13">
        <f t="shared" si="2788"/>
        <v>3.7148414095707192E-7</v>
      </c>
      <c r="BD2296" s="13">
        <f t="shared" si="2789"/>
        <v>7.6048790325729676E-7</v>
      </c>
      <c r="BE2296" s="13">
        <f t="shared" si="2790"/>
        <v>1.2898020686238861E-6</v>
      </c>
      <c r="BF2296" s="13">
        <f t="shared" si="2791"/>
        <v>1.0937645221580939E-6</v>
      </c>
      <c r="BG2296" s="13">
        <f t="shared" si="2792"/>
        <v>6.1834853529534192E-7</v>
      </c>
      <c r="BH2296" s="13">
        <f t="shared" si="2793"/>
        <v>2.6218274364998257E-7</v>
      </c>
      <c r="BI2296" s="13">
        <f t="shared" si="2794"/>
        <v>8.8933392278515152E-8</v>
      </c>
      <c r="BJ2296" s="14">
        <f t="shared" si="2795"/>
        <v>0.69298097627475419</v>
      </c>
      <c r="BK2296" s="14">
        <f t="shared" si="2796"/>
        <v>0.22364651870289926</v>
      </c>
      <c r="BL2296" s="14">
        <f t="shared" si="2797"/>
        <v>8.1798269559626394E-2</v>
      </c>
      <c r="BM2296" s="14">
        <f t="shared" si="2798"/>
        <v>0.34907015751322845</v>
      </c>
      <c r="BN2296" s="14">
        <f t="shared" si="2799"/>
        <v>0.64907877002753978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1.3561643835616399</v>
      </c>
      <c r="F2297" s="10">
        <f>VLOOKUP(B2297,home!$B$2:$E$405,3,FALSE)</f>
        <v>0.63</v>
      </c>
      <c r="G2297" s="10">
        <f>VLOOKUP(C2297,away!$B$2:$E$405,4,FALSE)</f>
        <v>1.01</v>
      </c>
      <c r="H2297" s="10">
        <f>VLOOKUP(A2297,away!$A$2:$E$405,3,FALSE)</f>
        <v>1.0958904109589001</v>
      </c>
      <c r="I2297" s="10">
        <f>VLOOKUP(C2297,away!$B$2:$E$405,3,FALSE)</f>
        <v>0.65</v>
      </c>
      <c r="J2297" s="10">
        <f>VLOOKUP(B2297,home!$B$2:$E$405,4,FALSE)</f>
        <v>1.43</v>
      </c>
      <c r="K2297" s="12">
        <f t="shared" si="2744"/>
        <v>0.86292739726027146</v>
      </c>
      <c r="L2297" s="12">
        <f t="shared" si="2745"/>
        <v>1.0186301369862976</v>
      </c>
      <c r="M2297" s="13">
        <f t="shared" si="2746"/>
        <v>0.1523526264305804</v>
      </c>
      <c r="N2297" s="13">
        <f t="shared" si="2747"/>
        <v>0.13146925539150717</v>
      </c>
      <c r="O2297" s="13">
        <f t="shared" si="2748"/>
        <v>0.15519097673120433</v>
      </c>
      <c r="P2297" s="13">
        <f t="shared" si="2749"/>
        <v>0.13391854562893751</v>
      </c>
      <c r="Q2297" s="13">
        <f t="shared" si="2750"/>
        <v>5.6724211187369603E-2</v>
      </c>
      <c r="R2297" s="13">
        <f t="shared" si="2751"/>
        <v>7.9041102943371994E-2</v>
      </c>
      <c r="S2297" s="13">
        <f t="shared" si="2752"/>
        <v>2.9428729394995919E-2</v>
      </c>
      <c r="T2297" s="13">
        <f t="shared" si="2753"/>
        <v>5.7780991012229971E-2</v>
      </c>
      <c r="U2297" s="13">
        <f t="shared" si="2754"/>
        <v>6.8206733239505171E-2</v>
      </c>
      <c r="V2297" s="13">
        <f t="shared" si="2755"/>
        <v>2.8742185026197618E-3</v>
      </c>
      <c r="W2297" s="13">
        <f t="shared" si="2756"/>
        <v>1.6316291973852943E-2</v>
      </c>
      <c r="X2297" s="13">
        <f t="shared" si="2757"/>
        <v>1.6620266728434252E-2</v>
      </c>
      <c r="Y2297" s="13">
        <f t="shared" si="2758"/>
        <v>8.4649522871668922E-3</v>
      </c>
      <c r="Z2297" s="13">
        <f t="shared" si="2759"/>
        <v>2.6837883172918357E-2</v>
      </c>
      <c r="AA2297" s="13">
        <f t="shared" si="2760"/>
        <v>2.3159144674381672E-2</v>
      </c>
      <c r="AB2297" s="13">
        <f t="shared" si="2761"/>
        <v>9.9923302183191256E-3</v>
      </c>
      <c r="AC2297" s="13">
        <f t="shared" si="2762"/>
        <v>1.5790307111394216E-4</v>
      </c>
      <c r="AD2297" s="13">
        <f t="shared" si="2763"/>
        <v>3.5199438414838932E-3</v>
      </c>
      <c r="AE2297" s="13">
        <f t="shared" si="2764"/>
        <v>3.5855208774348132E-3</v>
      </c>
      <c r="AF2297" s="13">
        <f t="shared" si="2765"/>
        <v>1.8261598112743265E-3</v>
      </c>
      <c r="AG2297" s="13">
        <f t="shared" si="2766"/>
        <v>6.2006047290574622E-4</v>
      </c>
      <c r="AH2297" s="13">
        <f t="shared" si="2767"/>
        <v>6.8344691532130179E-3</v>
      </c>
      <c r="AI2297" s="13">
        <f t="shared" si="2768"/>
        <v>5.8976506780377205E-3</v>
      </c>
      <c r="AJ2297" s="13">
        <f t="shared" si="2769"/>
        <v>2.5446221747746829E-3</v>
      </c>
      <c r="AK2297" s="13">
        <f t="shared" si="2770"/>
        <v>7.3194139676302972E-4</v>
      </c>
      <c r="AL2297" s="13">
        <f t="shared" si="2771"/>
        <v>5.5518963156324969E-6</v>
      </c>
      <c r="AM2297" s="13">
        <f t="shared" si="2772"/>
        <v>6.0749119552680377E-4</v>
      </c>
      <c r="AN2297" s="13">
        <f t="shared" si="2773"/>
        <v>6.1880883971743782E-4</v>
      </c>
      <c r="AO2297" s="13">
        <f t="shared" si="2774"/>
        <v>3.1516866658485275E-4</v>
      </c>
      <c r="AP2297" s="13">
        <f t="shared" si="2775"/>
        <v>1.0701343400570578E-4</v>
      </c>
      <c r="AQ2297" s="13">
        <f t="shared" si="2776"/>
        <v>2.7251777235151545E-5</v>
      </c>
      <c r="AR2297" s="13">
        <f t="shared" si="2777"/>
        <v>1.3923592499532004E-3</v>
      </c>
      <c r="AS2297" s="13">
        <f t="shared" si="2778"/>
        <v>1.201504943613379E-3</v>
      </c>
      <c r="AT2297" s="13">
        <f t="shared" si="2779"/>
        <v>5.1840576689382123E-4</v>
      </c>
      <c r="AU2297" s="13">
        <f t="shared" si="2780"/>
        <v>1.4911551305013339E-4</v>
      </c>
      <c r="AV2297" s="13">
        <f t="shared" si="2781"/>
        <v>3.2168965391870402E-5</v>
      </c>
      <c r="AW2297" s="13">
        <f t="shared" si="2782"/>
        <v>1.3555939589538302E-7</v>
      </c>
      <c r="AX2297" s="13">
        <f t="shared" si="2783"/>
        <v>8.7370132702412534E-5</v>
      </c>
      <c r="AY2297" s="13">
        <f t="shared" si="2784"/>
        <v>8.8997850243169478E-5</v>
      </c>
      <c r="AZ2297" s="13">
        <f t="shared" si="2785"/>
        <v>4.5327946192342855E-5</v>
      </c>
      <c r="BA2297" s="13">
        <f t="shared" si="2786"/>
        <v>1.5390804013071246E-5</v>
      </c>
      <c r="BB2297" s="13">
        <f t="shared" si="2787"/>
        <v>3.9193842000410053E-6</v>
      </c>
      <c r="BC2297" s="13">
        <f t="shared" si="2788"/>
        <v>7.9848057291793998E-7</v>
      </c>
      <c r="BD2297" s="13">
        <f t="shared" si="2789"/>
        <v>2.3638318225232776E-4</v>
      </c>
      <c r="BE2297" s="13">
        <f t="shared" si="2790"/>
        <v>2.0398152421710158E-4</v>
      </c>
      <c r="BF2297" s="13">
        <f t="shared" si="2791"/>
        <v>8.8010622890923254E-5</v>
      </c>
      <c r="BG2297" s="13">
        <f t="shared" si="2792"/>
        <v>2.5315592580839894E-5</v>
      </c>
      <c r="BH2297" s="13">
        <f t="shared" si="2793"/>
        <v>5.4613796039714008E-6</v>
      </c>
      <c r="BI2297" s="13">
        <f t="shared" si="2794"/>
        <v>9.4255481742107488E-7</v>
      </c>
      <c r="BJ2297" s="14">
        <f t="shared" si="2795"/>
        <v>0.29884519209465354</v>
      </c>
      <c r="BK2297" s="14">
        <f t="shared" si="2796"/>
        <v>0.31882657277480636</v>
      </c>
      <c r="BL2297" s="14">
        <f t="shared" si="2797"/>
        <v>0.35545262050483567</v>
      </c>
      <c r="BM2297" s="14">
        <f t="shared" si="2798"/>
        <v>0.29117668794339568</v>
      </c>
      <c r="BN2297" s="14">
        <f t="shared" si="2799"/>
        <v>0.70869671831297087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1.3434343434343401</v>
      </c>
      <c r="F2298" s="10">
        <f>VLOOKUP(B2298,home!$B$2:$E$405,3,FALSE)</f>
        <v>0.74</v>
      </c>
      <c r="G2298" s="10">
        <f>VLOOKUP(C2298,away!$B$2:$E$405,4,FALSE)</f>
        <v>0.91</v>
      </c>
      <c r="H2298" s="10">
        <f>VLOOKUP(A2298,away!$A$2:$E$405,3,FALSE)</f>
        <v>0.98989898989898994</v>
      </c>
      <c r="I2298" s="10">
        <f>VLOOKUP(C2298,away!$B$2:$E$405,3,FALSE)</f>
        <v>0.74</v>
      </c>
      <c r="J2298" s="10">
        <f>VLOOKUP(B2298,home!$B$2:$E$405,4,FALSE)</f>
        <v>2.2400000000000002</v>
      </c>
      <c r="K2298" s="12">
        <f t="shared" si="2744"/>
        <v>0.90466868686868462</v>
      </c>
      <c r="L2298" s="12">
        <f t="shared" si="2745"/>
        <v>1.6408565656565659</v>
      </c>
      <c r="M2298" s="13">
        <f t="shared" si="2746"/>
        <v>7.8431844635082307E-2</v>
      </c>
      <c r="N2298" s="13">
        <f t="shared" si="2747"/>
        <v>7.0954833894708594E-2</v>
      </c>
      <c r="O2298" s="13">
        <f t="shared" si="2748"/>
        <v>0.12869540722603046</v>
      </c>
      <c r="P2298" s="13">
        <f t="shared" si="2749"/>
        <v>0.1164267050612036</v>
      </c>
      <c r="Q2298" s="13">
        <f t="shared" si="2750"/>
        <v>3.2095308203255825E-2</v>
      </c>
      <c r="R2298" s="13">
        <f t="shared" si="2751"/>
        <v>0.10558535195833882</v>
      </c>
      <c r="S2298" s="13">
        <f t="shared" si="2752"/>
        <v>4.3206868697517907E-2</v>
      </c>
      <c r="T2298" s="13">
        <f t="shared" si="2753"/>
        <v>5.2663797192083348E-2</v>
      </c>
      <c r="U2298" s="13">
        <f t="shared" si="2754"/>
        <v>9.5519761708718273E-2</v>
      </c>
      <c r="V2298" s="13">
        <f t="shared" si="2755"/>
        <v>7.1264043633028412E-3</v>
      </c>
      <c r="W2298" s="13">
        <f t="shared" si="2756"/>
        <v>9.6785401089617244E-3</v>
      </c>
      <c r="X2298" s="13">
        <f t="shared" si="2757"/>
        <v>1.5881096083760256E-2</v>
      </c>
      <c r="Y2298" s="13">
        <f t="shared" si="2758"/>
        <v>1.3029300389430403E-2</v>
      </c>
      <c r="Z2298" s="13">
        <f t="shared" si="2759"/>
        <v>5.7750139332666525E-2</v>
      </c>
      <c r="AA2298" s="13">
        <f t="shared" si="2760"/>
        <v>5.2244742716566997E-2</v>
      </c>
      <c r="AB2298" s="13">
        <f t="shared" si="2761"/>
        <v>2.3632091394594466E-2</v>
      </c>
      <c r="AC2298" s="13">
        <f t="shared" si="2762"/>
        <v>6.6116621922947423E-4</v>
      </c>
      <c r="AD2298" s="13">
        <f t="shared" si="2763"/>
        <v>2.1889680427950742E-3</v>
      </c>
      <c r="AE2298" s="13">
        <f t="shared" si="2764"/>
        <v>3.5917825850326998E-3</v>
      </c>
      <c r="AF2298" s="13">
        <f t="shared" si="2765"/>
        <v>2.9468000185309106E-3</v>
      </c>
      <c r="AG2298" s="13">
        <f t="shared" si="2766"/>
        <v>1.6117587193611111E-3</v>
      </c>
      <c r="AH2298" s="13">
        <f t="shared" si="2767"/>
        <v>2.3689923822896836E-2</v>
      </c>
      <c r="AI2298" s="13">
        <f t="shared" si="2768"/>
        <v>2.1431532276879248E-2</v>
      </c>
      <c r="AJ2298" s="13">
        <f t="shared" si="2769"/>
        <v>9.6942180812540878E-3</v>
      </c>
      <c r="AK2298" s="13">
        <f t="shared" si="2770"/>
        <v>2.9233518472622662E-3</v>
      </c>
      <c r="AL2298" s="13">
        <f t="shared" si="2771"/>
        <v>3.925823994619112E-5</v>
      </c>
      <c r="AM2298" s="13">
        <f t="shared" si="2772"/>
        <v>3.9605816897458706E-4</v>
      </c>
      <c r="AN2298" s="13">
        <f t="shared" si="2773"/>
        <v>6.4987464694386864E-4</v>
      </c>
      <c r="AO2298" s="13">
        <f t="shared" si="2774"/>
        <v>5.3317554064579505E-4</v>
      </c>
      <c r="AP2298" s="13">
        <f t="shared" si="2775"/>
        <v>2.9162152883871391E-4</v>
      </c>
      <c r="AQ2298" s="13">
        <f t="shared" si="2776"/>
        <v>1.1962727507045232E-4</v>
      </c>
      <c r="AR2298" s="13">
        <f t="shared" si="2777"/>
        <v>7.7743534089408286E-3</v>
      </c>
      <c r="AS2298" s="13">
        <f t="shared" si="2778"/>
        <v>7.0332140897195802E-3</v>
      </c>
      <c r="AT2298" s="13">
        <f t="shared" si="2779"/>
        <v>3.1813642775064717E-3</v>
      </c>
      <c r="AU2298" s="13">
        <f t="shared" si="2780"/>
        <v>9.593602144609074E-4</v>
      </c>
      <c r="AV2298" s="13">
        <f t="shared" si="2781"/>
        <v>2.1697578636260213E-4</v>
      </c>
      <c r="AW2298" s="13">
        <f t="shared" si="2782"/>
        <v>1.6187825042745942E-6</v>
      </c>
      <c r="AX2298" s="13">
        <f t="shared" si="2783"/>
        <v>5.9716903941642522E-5</v>
      </c>
      <c r="AY2298" s="13">
        <f t="shared" si="2784"/>
        <v>9.7986873913326572E-5</v>
      </c>
      <c r="AZ2298" s="13">
        <f t="shared" si="2785"/>
        <v>8.0391202704422024E-5</v>
      </c>
      <c r="BA2298" s="13">
        <f t="shared" si="2786"/>
        <v>4.3970144259526248E-5</v>
      </c>
      <c r="BB2298" s="13">
        <f t="shared" si="2787"/>
        <v>1.8037174975277496E-5</v>
      </c>
      <c r="BC2298" s="13">
        <f t="shared" si="2788"/>
        <v>5.9192833968160736E-6</v>
      </c>
      <c r="BD2298" s="13">
        <f t="shared" si="2789"/>
        <v>2.1260998057991793E-3</v>
      </c>
      <c r="BE2298" s="13">
        <f t="shared" si="2790"/>
        <v>1.923415919464109E-3</v>
      </c>
      <c r="BF2298" s="13">
        <f t="shared" si="2791"/>
        <v>8.7002707708195941E-4</v>
      </c>
      <c r="BG2298" s="13">
        <f t="shared" si="2792"/>
        <v>2.6236208445464546E-4</v>
      </c>
      <c r="BH2298" s="13">
        <f t="shared" si="2793"/>
        <v>5.9337690606928745E-5</v>
      </c>
      <c r="BI2298" s="13">
        <f t="shared" si="2794"/>
        <v>1.0736190128638106E-5</v>
      </c>
      <c r="BJ2298" s="14">
        <f t="shared" si="2795"/>
        <v>0.20693856398158442</v>
      </c>
      <c r="BK2298" s="14">
        <f t="shared" si="2796"/>
        <v>0.24599023409019566</v>
      </c>
      <c r="BL2298" s="14">
        <f t="shared" si="2797"/>
        <v>0.48783362757706739</v>
      </c>
      <c r="BM2298" s="14">
        <f t="shared" si="2798"/>
        <v>0.46622674591148527</v>
      </c>
      <c r="BN2298" s="14">
        <f t="shared" si="2799"/>
        <v>0.53218945097861969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1.3434343434343401</v>
      </c>
      <c r="F2299" s="10">
        <f>VLOOKUP(B2299,home!$B$2:$E$405,3,FALSE)</f>
        <v>1.1599999999999999</v>
      </c>
      <c r="G2299" s="10">
        <f>VLOOKUP(C2299,away!$B$2:$E$405,4,FALSE)</f>
        <v>1.1599999999999999</v>
      </c>
      <c r="H2299" s="10">
        <f>VLOOKUP(A2299,away!$A$2:$E$405,3,FALSE)</f>
        <v>0.98989898989898994</v>
      </c>
      <c r="I2299" s="10">
        <f>VLOOKUP(C2299,away!$B$2:$E$405,3,FALSE)</f>
        <v>0.41</v>
      </c>
      <c r="J2299" s="10">
        <f>VLOOKUP(B2299,home!$B$2:$E$405,4,FALSE)</f>
        <v>0.56000000000000005</v>
      </c>
      <c r="K2299" s="12">
        <f t="shared" si="2744"/>
        <v>1.8077252525252478</v>
      </c>
      <c r="L2299" s="12">
        <f t="shared" si="2745"/>
        <v>0.22728080808080811</v>
      </c>
      <c r="M2299" s="13">
        <f t="shared" si="2746"/>
        <v>0.13067969050350139</v>
      </c>
      <c r="N2299" s="13">
        <f t="shared" si="2747"/>
        <v>0.23623297651536329</v>
      </c>
      <c r="O2299" s="13">
        <f t="shared" si="2748"/>
        <v>2.9700985657385701E-2</v>
      </c>
      <c r="P2299" s="13">
        <f t="shared" si="2749"/>
        <v>5.3691221797746332E-2</v>
      </c>
      <c r="Q2299" s="13">
        <f t="shared" si="2750"/>
        <v>0.21352215856301307</v>
      </c>
      <c r="R2299" s="13">
        <f t="shared" si="2751"/>
        <v>3.3752320105035574E-3</v>
      </c>
      <c r="S2299" s="13">
        <f t="shared" si="2752"/>
        <v>5.5149107084423964E-3</v>
      </c>
      <c r="T2299" s="13">
        <f t="shared" si="2753"/>
        <v>4.8529488741360045E-2</v>
      </c>
      <c r="U2299" s="13">
        <f t="shared" si="2754"/>
        <v>6.1014921385188431E-3</v>
      </c>
      <c r="V2299" s="13">
        <f t="shared" si="2755"/>
        <v>2.5176257126692492E-4</v>
      </c>
      <c r="W2299" s="13">
        <f t="shared" si="2756"/>
        <v>0.12866313266935295</v>
      </c>
      <c r="X2299" s="13">
        <f t="shared" si="2757"/>
        <v>2.9242660763298758E-2</v>
      </c>
      <c r="Y2299" s="13">
        <f t="shared" si="2758"/>
        <v>3.3231477843577418E-3</v>
      </c>
      <c r="Z2299" s="13">
        <f t="shared" si="2759"/>
        <v>2.5570848626915309E-4</v>
      </c>
      <c r="AA2299" s="13">
        <f t="shared" si="2760"/>
        <v>4.6225068791375367E-4</v>
      </c>
      <c r="AB2299" s="13">
        <f t="shared" si="2761"/>
        <v>4.1781112076943002E-4</v>
      </c>
      <c r="AC2299" s="13">
        <f t="shared" si="2762"/>
        <v>6.4649678931465226E-6</v>
      </c>
      <c r="AD2299" s="13">
        <f t="shared" si="2763"/>
        <v>5.8146898498848854E-2</v>
      </c>
      <c r="AE2299" s="13">
        <f t="shared" si="2764"/>
        <v>1.3215674078211096E-2</v>
      </c>
      <c r="AF2299" s="13">
        <f t="shared" si="2765"/>
        <v>1.5018345419142035E-3</v>
      </c>
      <c r="AG2299" s="13">
        <f t="shared" si="2766"/>
        <v>1.1377938942997684E-4</v>
      </c>
      <c r="AH2299" s="13">
        <f t="shared" si="2767"/>
        <v>1.4529407848093332E-5</v>
      </c>
      <c r="AI2299" s="13">
        <f t="shared" si="2768"/>
        <v>2.6265177471236837E-5</v>
      </c>
      <c r="AJ2299" s="13">
        <f t="shared" si="2769"/>
        <v>2.3740112288406034E-5</v>
      </c>
      <c r="AK2299" s="13">
        <f t="shared" si="2770"/>
        <v>1.4305200160512181E-5</v>
      </c>
      <c r="AL2299" s="13">
        <f t="shared" si="2771"/>
        <v>1.0624819319018466E-7</v>
      </c>
      <c r="AM2299" s="13">
        <f t="shared" si="2772"/>
        <v>2.1022723354478301E-2</v>
      </c>
      <c r="AN2299" s="13">
        <f t="shared" si="2773"/>
        <v>4.7780615520651047E-3</v>
      </c>
      <c r="AO2299" s="13">
        <f t="shared" si="2774"/>
        <v>5.4298084530659868E-4</v>
      </c>
      <c r="AP2299" s="13">
        <f t="shared" si="2775"/>
        <v>4.1136375097894681E-5</v>
      </c>
      <c r="AQ2299" s="13">
        <f t="shared" si="2776"/>
        <v>2.3373771434411831E-6</v>
      </c>
      <c r="AR2299" s="13">
        <f t="shared" si="2777"/>
        <v>6.604511113300579E-7</v>
      </c>
      <c r="AS2299" s="13">
        <f t="shared" si="2778"/>
        <v>1.1939141520097095E-6</v>
      </c>
      <c r="AT2299" s="13">
        <f t="shared" si="2779"/>
        <v>1.0791343809676097E-6</v>
      </c>
      <c r="AU2299" s="13">
        <f t="shared" si="2780"/>
        <v>6.5025949044778318E-7</v>
      </c>
      <c r="AV2299" s="13">
        <f t="shared" si="2781"/>
        <v>2.9387262539416436E-7</v>
      </c>
      <c r="AW2299" s="13">
        <f t="shared" si="2782"/>
        <v>1.2125907255885918E-9</v>
      </c>
      <c r="AX2299" s="13">
        <f t="shared" si="2783"/>
        <v>6.3338846474571145E-3</v>
      </c>
      <c r="AY2299" s="13">
        <f t="shared" si="2784"/>
        <v>1.4395704209646774E-3</v>
      </c>
      <c r="AZ2299" s="13">
        <f t="shared" si="2785"/>
        <v>1.6359336428304052E-4</v>
      </c>
      <c r="BA2299" s="13">
        <f t="shared" si="2786"/>
        <v>1.2393877343635822E-5</v>
      </c>
      <c r="BB2299" s="13">
        <f t="shared" si="2787"/>
        <v>7.042226144789922E-7</v>
      </c>
      <c r="BC2299" s="13">
        <f t="shared" si="2788"/>
        <v>3.2011256977512963E-8</v>
      </c>
      <c r="BD2299" s="13">
        <f t="shared" si="2789"/>
        <v>2.5017977046827213E-8</v>
      </c>
      <c r="BE2299" s="13">
        <f t="shared" si="2790"/>
        <v>4.5225628874646577E-8</v>
      </c>
      <c r="BF2299" s="13">
        <f t="shared" si="2791"/>
        <v>4.0877755689016815E-8</v>
      </c>
      <c r="BG2299" s="13">
        <f t="shared" si="2792"/>
        <v>2.4631917075197774E-8</v>
      </c>
      <c r="BH2299" s="13">
        <f t="shared" si="2793"/>
        <v>1.1131934628735711E-8</v>
      </c>
      <c r="BI2299" s="13">
        <f t="shared" si="2794"/>
        <v>4.0246958675651624E-9</v>
      </c>
      <c r="BJ2299" s="14">
        <f t="shared" si="2795"/>
        <v>0.76682916959316128</v>
      </c>
      <c r="BK2299" s="14">
        <f t="shared" si="2796"/>
        <v>0.19158372721800804</v>
      </c>
      <c r="BL2299" s="14">
        <f t="shared" si="2797"/>
        <v>4.0140640054528859E-2</v>
      </c>
      <c r="BM2299" s="14">
        <f t="shared" si="2798"/>
        <v>0.33016741109607994</v>
      </c>
      <c r="BN2299" s="14">
        <f t="shared" si="2799"/>
        <v>0.66720226504751345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</v>
      </c>
      <c r="F2300" s="10">
        <f>VLOOKUP(B2300,home!$B$2:$E$405,3,FALSE)</f>
        <v>0.97</v>
      </c>
      <c r="G2300" s="10">
        <f>VLOOKUP(C2300,away!$B$2:$E$405,4,FALSE)</f>
        <v>1.2</v>
      </c>
      <c r="H2300" s="10">
        <f>VLOOKUP(A2300,away!$A$2:$E$405,3,FALSE)</f>
        <v>1.0857142857142901</v>
      </c>
      <c r="I2300" s="10">
        <f>VLOOKUP(C2300,away!$B$2:$E$405,3,FALSE)</f>
        <v>1.01</v>
      </c>
      <c r="J2300" s="10">
        <f>VLOOKUP(B2300,home!$B$2:$E$405,4,FALSE)</f>
        <v>0.69</v>
      </c>
      <c r="K2300" s="12">
        <f t="shared" si="2744"/>
        <v>1.8042</v>
      </c>
      <c r="L2300" s="12">
        <f t="shared" si="2745"/>
        <v>0.7566342857142887</v>
      </c>
      <c r="M2300" s="13">
        <f t="shared" si="2746"/>
        <v>7.7240273098532763E-2</v>
      </c>
      <c r="N2300" s="13">
        <f t="shared" si="2747"/>
        <v>0.13935690072437285</v>
      </c>
      <c r="O2300" s="13">
        <f t="shared" si="2748"/>
        <v>5.8442638864284933E-2</v>
      </c>
      <c r="P2300" s="13">
        <f t="shared" si="2749"/>
        <v>0.10544220903894289</v>
      </c>
      <c r="Q2300" s="13">
        <f t="shared" si="2750"/>
        <v>0.12571386014345676</v>
      </c>
      <c r="R2300" s="13">
        <f t="shared" si="2751"/>
        <v>2.2109852156168178E-2</v>
      </c>
      <c r="S2300" s="13">
        <f t="shared" si="2752"/>
        <v>3.59853059841891E-2</v>
      </c>
      <c r="T2300" s="13">
        <f t="shared" si="2753"/>
        <v>9.511941677403038E-2</v>
      </c>
      <c r="U2300" s="13">
        <f t="shared" si="2754"/>
        <v>3.9890595260158632E-2</v>
      </c>
      <c r="V2300" s="13">
        <f t="shared" si="2755"/>
        <v>5.4582495255132008E-3</v>
      </c>
      <c r="W2300" s="13">
        <f t="shared" si="2756"/>
        <v>7.5604315490274882E-2</v>
      </c>
      <c r="X2300" s="13">
        <f t="shared" si="2757"/>
        <v>5.7204817247901871E-2</v>
      </c>
      <c r="Y2300" s="13">
        <f t="shared" si="2758"/>
        <v>2.1641563018891325E-2</v>
      </c>
      <c r="Z2300" s="13">
        <f t="shared" si="2759"/>
        <v>5.5763573978102783E-3</v>
      </c>
      <c r="AA2300" s="13">
        <f t="shared" si="2760"/>
        <v>1.0060864017129304E-2</v>
      </c>
      <c r="AB2300" s="13">
        <f t="shared" si="2761"/>
        <v>9.0759054298523469E-3</v>
      </c>
      <c r="AC2300" s="13">
        <f t="shared" si="2762"/>
        <v>4.656977056529259E-4</v>
      </c>
      <c r="AD2300" s="13">
        <f t="shared" si="2763"/>
        <v>3.4101326501888511E-2</v>
      </c>
      <c r="AE2300" s="13">
        <f t="shared" si="2764"/>
        <v>2.5802232819666156E-2</v>
      </c>
      <c r="AF2300" s="13">
        <f t="shared" si="2765"/>
        <v>9.7614269996709382E-3</v>
      </c>
      <c r="AG2300" s="13">
        <f t="shared" si="2766"/>
        <v>2.4619434484827308E-3</v>
      </c>
      <c r="AH2300" s="13">
        <f t="shared" si="2767"/>
        <v>1.0548157991449422E-3</v>
      </c>
      <c r="AI2300" s="13">
        <f t="shared" si="2768"/>
        <v>1.9030986648173049E-3</v>
      </c>
      <c r="AJ2300" s="13">
        <f t="shared" si="2769"/>
        <v>1.7167853055316911E-3</v>
      </c>
      <c r="AK2300" s="13">
        <f t="shared" si="2770"/>
        <v>1.0324746827467589E-3</v>
      </c>
      <c r="AL2300" s="13">
        <f t="shared" si="2771"/>
        <v>2.542932222198199E-5</v>
      </c>
      <c r="AM2300" s="13">
        <f t="shared" si="2772"/>
        <v>1.2305122654941452E-2</v>
      </c>
      <c r="AN2300" s="13">
        <f t="shared" si="2773"/>
        <v>9.3104776906483364E-3</v>
      </c>
      <c r="AO2300" s="13">
        <f t="shared" si="2774"/>
        <v>3.522313318561262E-3</v>
      </c>
      <c r="AP2300" s="13">
        <f t="shared" si="2775"/>
        <v>8.8836767395050872E-4</v>
      </c>
      <c r="AQ2300" s="13">
        <f t="shared" si="2776"/>
        <v>1.6804236010780181E-4</v>
      </c>
      <c r="AR2300" s="13">
        <f t="shared" si="2777"/>
        <v>1.5962195974923604E-4</v>
      </c>
      <c r="AS2300" s="13">
        <f t="shared" si="2778"/>
        <v>2.879899397795717E-4</v>
      </c>
      <c r="AT2300" s="13">
        <f t="shared" si="2779"/>
        <v>2.5979572467515165E-4</v>
      </c>
      <c r="AU2300" s="13">
        <f t="shared" si="2780"/>
        <v>1.5624114881963619E-4</v>
      </c>
      <c r="AV2300" s="13">
        <f t="shared" si="2781"/>
        <v>7.0472570175096955E-5</v>
      </c>
      <c r="AW2300" s="13">
        <f t="shared" si="2782"/>
        <v>9.642796007712139E-7</v>
      </c>
      <c r="AX2300" s="13">
        <f t="shared" si="2783"/>
        <v>3.7001503823408926E-3</v>
      </c>
      <c r="AY2300" s="13">
        <f t="shared" si="2784"/>
        <v>2.7996606415779533E-3</v>
      </c>
      <c r="AZ2300" s="13">
        <f t="shared" si="2785"/>
        <v>1.0591596148913709E-3</v>
      </c>
      <c r="BA2300" s="13">
        <f t="shared" si="2786"/>
        <v>2.6713215955691787E-4</v>
      </c>
      <c r="BB2300" s="13">
        <f t="shared" si="2787"/>
        <v>5.0530337684415978E-5</v>
      </c>
      <c r="BC2300" s="13">
        <f t="shared" si="2788"/>
        <v>7.6465971921499805E-6</v>
      </c>
      <c r="BD2300" s="13">
        <f t="shared" si="2789"/>
        <v>2.0129241249863019E-5</v>
      </c>
      <c r="BE2300" s="13">
        <f t="shared" si="2790"/>
        <v>3.6317177063002862E-5</v>
      </c>
      <c r="BF2300" s="13">
        <f t="shared" si="2791"/>
        <v>3.2761725428534883E-5</v>
      </c>
      <c r="BG2300" s="13">
        <f t="shared" si="2792"/>
        <v>1.9702901672720878E-5</v>
      </c>
      <c r="BH2300" s="13">
        <f t="shared" si="2793"/>
        <v>8.8869937994807588E-6</v>
      </c>
      <c r="BI2300" s="13">
        <f t="shared" si="2794"/>
        <v>3.2067828426046373E-6</v>
      </c>
      <c r="BJ2300" s="14">
        <f t="shared" si="2795"/>
        <v>0.62084640660008938</v>
      </c>
      <c r="BK2300" s="14">
        <f t="shared" si="2796"/>
        <v>0.22741682531663085</v>
      </c>
      <c r="BL2300" s="14">
        <f t="shared" si="2797"/>
        <v>0.14634215634508896</v>
      </c>
      <c r="BM2300" s="14">
        <f t="shared" si="2798"/>
        <v>0.46907731527188412</v>
      </c>
      <c r="BN2300" s="14">
        <f t="shared" si="2799"/>
        <v>0.52830573402575842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</v>
      </c>
      <c r="F2301" s="10">
        <f>VLOOKUP(B2301,home!$B$2:$E$405,3,FALSE)</f>
        <v>0.46</v>
      </c>
      <c r="G2301" s="10">
        <f>VLOOKUP(C2301,away!$B$2:$E$405,4,FALSE)</f>
        <v>1.08</v>
      </c>
      <c r="H2301" s="10">
        <f>VLOOKUP(A2301,away!$A$2:$E$405,3,FALSE)</f>
        <v>1.0857142857142901</v>
      </c>
      <c r="I2301" s="10">
        <f>VLOOKUP(C2301,away!$B$2:$E$405,3,FALSE)</f>
        <v>0.54</v>
      </c>
      <c r="J2301" s="10">
        <f>VLOOKUP(B2301,home!$B$2:$E$405,4,FALSE)</f>
        <v>0.79</v>
      </c>
      <c r="K2301" s="12">
        <f t="shared" si="2744"/>
        <v>0.77004000000000017</v>
      </c>
      <c r="L2301" s="12">
        <f t="shared" si="2745"/>
        <v>0.46316571428571618</v>
      </c>
      <c r="M2301" s="13">
        <f t="shared" si="2746"/>
        <v>0.29135707147293871</v>
      </c>
      <c r="N2301" s="13">
        <f t="shared" si="2747"/>
        <v>0.22435659931702176</v>
      </c>
      <c r="O2301" s="13">
        <f t="shared" si="2748"/>
        <v>0.1349466061209581</v>
      </c>
      <c r="P2301" s="13">
        <f t="shared" si="2749"/>
        <v>0.1039142845773826</v>
      </c>
      <c r="Q2301" s="13">
        <f t="shared" si="2750"/>
        <v>8.6381777869039722E-2</v>
      </c>
      <c r="R2301" s="13">
        <f t="shared" si="2751"/>
        <v>3.1251320607223375E-2</v>
      </c>
      <c r="S2301" s="13">
        <f t="shared" si="2752"/>
        <v>9.265416559687132E-3</v>
      </c>
      <c r="T2301" s="13">
        <f t="shared" si="2753"/>
        <v>4.0009077847983847E-2</v>
      </c>
      <c r="U2301" s="13">
        <f t="shared" si="2754"/>
        <v>2.4064766920386293E-2</v>
      </c>
      <c r="V2301" s="13">
        <f t="shared" si="2755"/>
        <v>3.6717417575313894E-4</v>
      </c>
      <c r="W2301" s="13">
        <f t="shared" si="2756"/>
        <v>2.2172474743425121E-2</v>
      </c>
      <c r="X2301" s="13">
        <f t="shared" si="2757"/>
        <v>1.0269530102020497E-2</v>
      </c>
      <c r="Y2301" s="13">
        <f t="shared" si="2758"/>
        <v>2.3782471225404938E-3</v>
      </c>
      <c r="Z2301" s="13">
        <f t="shared" si="2759"/>
        <v>4.8248467438055118E-3</v>
      </c>
      <c r="AA2301" s="13">
        <f t="shared" si="2760"/>
        <v>3.7153249865999969E-3</v>
      </c>
      <c r="AB2301" s="13">
        <f t="shared" si="2761"/>
        <v>1.4304744263407309E-3</v>
      </c>
      <c r="AC2301" s="13">
        <f t="shared" si="2762"/>
        <v>8.1846824576345903E-6</v>
      </c>
      <c r="AD2301" s="13">
        <f t="shared" si="2763"/>
        <v>4.2684231128567712E-3</v>
      </c>
      <c r="AE2301" s="13">
        <f t="shared" si="2764"/>
        <v>1.9769872399399663E-3</v>
      </c>
      <c r="AF2301" s="13">
        <f t="shared" si="2765"/>
        <v>4.5783635356027051E-4</v>
      </c>
      <c r="AG2301" s="13">
        <f t="shared" si="2766"/>
        <v>7.0684700574236782E-5</v>
      </c>
      <c r="AH2301" s="13">
        <f t="shared" si="2767"/>
        <v>5.5867589710344807E-4</v>
      </c>
      <c r="AI2301" s="13">
        <f t="shared" si="2768"/>
        <v>4.302027878055392E-4</v>
      </c>
      <c r="AJ2301" s="13">
        <f t="shared" si="2769"/>
        <v>1.6563667736088872E-4</v>
      </c>
      <c r="AK2301" s="13">
        <f t="shared" si="2770"/>
        <v>4.2515622344992932E-5</v>
      </c>
      <c r="AL2301" s="13">
        <f t="shared" si="2771"/>
        <v>1.1676468572099134E-7</v>
      </c>
      <c r="AM2301" s="13">
        <f t="shared" si="2772"/>
        <v>6.5737130676484586E-4</v>
      </c>
      <c r="AN2301" s="13">
        <f t="shared" si="2773"/>
        <v>3.0447185084867445E-4</v>
      </c>
      <c r="AO2301" s="13">
        <f t="shared" si="2774"/>
        <v>7.0510461139110161E-5</v>
      </c>
      <c r="AP2301" s="13">
        <f t="shared" si="2775"/>
        <v>1.0886009366037062E-5</v>
      </c>
      <c r="AQ2301" s="13">
        <f t="shared" si="2776"/>
        <v>1.2605065759353885E-6</v>
      </c>
      <c r="AR2301" s="13">
        <f t="shared" si="2777"/>
        <v>5.175190418722638E-5</v>
      </c>
      <c r="AS2301" s="13">
        <f t="shared" si="2778"/>
        <v>3.9851036300331808E-5</v>
      </c>
      <c r="AT2301" s="13">
        <f t="shared" si="2779"/>
        <v>1.5343445996353752E-5</v>
      </c>
      <c r="AU2301" s="13">
        <f t="shared" si="2780"/>
        <v>3.9383557183440825E-6</v>
      </c>
      <c r="AV2301" s="13">
        <f t="shared" si="2781"/>
        <v>7.5817285933841943E-7</v>
      </c>
      <c r="AW2301" s="13">
        <f t="shared" si="2782"/>
        <v>1.1568011260069825E-9</v>
      </c>
      <c r="AX2301" s="13">
        <f t="shared" si="2783"/>
        <v>8.4367033510200298E-5</v>
      </c>
      <c r="AY2301" s="13">
        <f t="shared" si="2784"/>
        <v>3.9075917337918864E-5</v>
      </c>
      <c r="AZ2301" s="13">
        <f t="shared" si="2785"/>
        <v>9.0493125825933957E-6</v>
      </c>
      <c r="BA2301" s="13">
        <f t="shared" si="2786"/>
        <v>1.3971104420371963E-6</v>
      </c>
      <c r="BB2301" s="13">
        <f t="shared" si="2787"/>
        <v>1.6177341395554771E-7</v>
      </c>
      <c r="BC2301" s="13">
        <f t="shared" si="2788"/>
        <v>1.4985579765432024E-8</v>
      </c>
      <c r="BD2301" s="13">
        <f t="shared" si="2789"/>
        <v>3.9949512780871058E-6</v>
      </c>
      <c r="BE2301" s="13">
        <f t="shared" si="2790"/>
        <v>3.0762722821781955E-6</v>
      </c>
      <c r="BF2301" s="13">
        <f t="shared" si="2791"/>
        <v>1.184426354084249E-6</v>
      </c>
      <c r="BG2301" s="13">
        <f t="shared" si="2792"/>
        <v>3.0401855656634512E-7</v>
      </c>
      <c r="BH2301" s="13">
        <f t="shared" si="2793"/>
        <v>5.8526612324587102E-8</v>
      </c>
      <c r="BI2301" s="13">
        <f t="shared" si="2794"/>
        <v>9.0135665108850149E-9</v>
      </c>
      <c r="BJ2301" s="14">
        <f t="shared" si="2795"/>
        <v>0.39352020467652377</v>
      </c>
      <c r="BK2301" s="14">
        <f t="shared" si="2796"/>
        <v>0.40495132415024288</v>
      </c>
      <c r="BL2301" s="14">
        <f t="shared" si="2797"/>
        <v>0.19672579416983471</v>
      </c>
      <c r="BM2301" s="14">
        <f t="shared" si="2798"/>
        <v>0.12777543501530578</v>
      </c>
      <c r="BN2301" s="14">
        <f t="shared" si="2799"/>
        <v>0.87220765996456429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1.6111111111111101</v>
      </c>
      <c r="F2302" s="10">
        <f>VLOOKUP(B2302,home!$B$2:$E$405,3,FALSE)</f>
        <v>0.85</v>
      </c>
      <c r="G2302" s="10">
        <f>VLOOKUP(C2302,away!$B$2:$E$405,4,FALSE)</f>
        <v>1.32</v>
      </c>
      <c r="H2302" s="10">
        <f>VLOOKUP(A2302,away!$A$2:$E$405,3,FALSE)</f>
        <v>1.4652777777777799</v>
      </c>
      <c r="I2302" s="10">
        <f>VLOOKUP(C2302,away!$B$2:$E$405,3,FALSE)</f>
        <v>0.93</v>
      </c>
      <c r="J2302" s="10">
        <f>VLOOKUP(B2302,home!$B$2:$E$405,4,FALSE)</f>
        <v>1.71</v>
      </c>
      <c r="K2302" s="12">
        <f t="shared" si="2744"/>
        <v>1.8076666666666656</v>
      </c>
      <c r="L2302" s="12">
        <f t="shared" si="2745"/>
        <v>2.3302312500000033</v>
      </c>
      <c r="M2302" s="13">
        <f t="shared" si="2746"/>
        <v>1.5956357869526126E-2</v>
      </c>
      <c r="N2302" s="13">
        <f t="shared" si="2747"/>
        <v>2.8843776242146714E-2</v>
      </c>
      <c r="O2302" s="13">
        <f t="shared" si="2748"/>
        <v>3.7182003743753252E-2</v>
      </c>
      <c r="P2302" s="13">
        <f t="shared" si="2749"/>
        <v>6.721266876745792E-2</v>
      </c>
      <c r="Q2302" s="13">
        <f t="shared" si="2750"/>
        <v>2.6069966426860262E-2</v>
      </c>
      <c r="R2302" s="13">
        <f t="shared" si="2751"/>
        <v>4.3321333530655474E-2</v>
      </c>
      <c r="S2302" s="13">
        <f t="shared" si="2752"/>
        <v>7.0779667888242498E-2</v>
      </c>
      <c r="T2302" s="13">
        <f t="shared" si="2753"/>
        <v>6.0749050454320691E-2</v>
      </c>
      <c r="U2302" s="13">
        <f t="shared" si="2754"/>
        <v>7.8310530578914836E-2</v>
      </c>
      <c r="V2302" s="13">
        <f t="shared" si="2755"/>
        <v>3.3127097271912341E-2</v>
      </c>
      <c r="W2302" s="13">
        <f t="shared" si="2756"/>
        <v>1.570860310365146E-2</v>
      </c>
      <c r="X2302" s="13">
        <f t="shared" si="2757"/>
        <v>3.6604677845975667E-2</v>
      </c>
      <c r="Y2302" s="13">
        <f t="shared" si="2758"/>
        <v>4.2648682106437658E-2</v>
      </c>
      <c r="Z2302" s="13">
        <f t="shared" si="2759"/>
        <v>3.3649575061602127E-2</v>
      </c>
      <c r="AA2302" s="13">
        <f t="shared" si="2760"/>
        <v>6.082721518635608E-2</v>
      </c>
      <c r="AB2302" s="13">
        <f t="shared" si="2761"/>
        <v>5.4977664659268149E-2</v>
      </c>
      <c r="AC2302" s="13">
        <f t="shared" si="2762"/>
        <v>8.7212908890722859E-3</v>
      </c>
      <c r="AD2302" s="13">
        <f t="shared" si="2763"/>
        <v>7.0989795525918144E-3</v>
      </c>
      <c r="AE2302" s="13">
        <f t="shared" si="2764"/>
        <v>1.6542263996560485E-2</v>
      </c>
      <c r="AF2302" s="13">
        <f t="shared" si="2765"/>
        <v>1.9273650255267595E-2</v>
      </c>
      <c r="AG2302" s="13">
        <f t="shared" si="2766"/>
        <v>1.4970687375465034E-2</v>
      </c>
      <c r="AH2302" s="13">
        <f t="shared" si="2767"/>
        <v>1.9602822839441508E-2</v>
      </c>
      <c r="AI2302" s="13">
        <f t="shared" si="2768"/>
        <v>3.5435369419430415E-2</v>
      </c>
      <c r="AJ2302" s="13">
        <f t="shared" si="2769"/>
        <v>3.2027668060261846E-2</v>
      </c>
      <c r="AK2302" s="13">
        <f t="shared" si="2770"/>
        <v>1.9298449321199992E-2</v>
      </c>
      <c r="AL2302" s="13">
        <f t="shared" si="2771"/>
        <v>1.46946124057889E-3</v>
      </c>
      <c r="AM2302" s="13">
        <f t="shared" si="2772"/>
        <v>2.5665177409136945E-3</v>
      </c>
      <c r="AN2302" s="13">
        <f t="shared" si="2773"/>
        <v>5.9805798435565013E-3</v>
      </c>
      <c r="AO2302" s="13">
        <f t="shared" si="2774"/>
        <v>6.9680670222877468E-3</v>
      </c>
      <c r="AP2302" s="13">
        <f t="shared" si="2775"/>
        <v>5.4124025091431263E-3</v>
      </c>
      <c r="AQ2302" s="13">
        <f t="shared" si="2776"/>
        <v>3.1530373660959344E-3</v>
      </c>
      <c r="AR2302" s="13">
        <f t="shared" si="2777"/>
        <v>9.1358220737360833E-3</v>
      </c>
      <c r="AS2302" s="13">
        <f t="shared" si="2778"/>
        <v>1.6514521035290254E-2</v>
      </c>
      <c r="AT2302" s="13">
        <f t="shared" si="2779"/>
        <v>1.4926374595729834E-2</v>
      </c>
      <c r="AU2302" s="13">
        <f t="shared" si="2780"/>
        <v>8.9939699369603176E-3</v>
      </c>
      <c r="AV2302" s="13">
        <f t="shared" si="2781"/>
        <v>4.0645249140113119E-3</v>
      </c>
      <c r="AW2302" s="13">
        <f t="shared" si="2782"/>
        <v>1.7193844965062373E-4</v>
      </c>
      <c r="AX2302" s="13">
        <f t="shared" si="2783"/>
        <v>7.7323476160971901E-4</v>
      </c>
      <c r="AY2302" s="13">
        <f t="shared" si="2784"/>
        <v>1.8018158050892698E-3</v>
      </c>
      <c r="AZ2302" s="13">
        <f t="shared" si="2785"/>
        <v>2.0993237478814661E-3</v>
      </c>
      <c r="BA2302" s="13">
        <f t="shared" si="2786"/>
        <v>1.630636600393507E-3</v>
      </c>
      <c r="BB2302" s="13">
        <f t="shared" si="2787"/>
        <v>9.499400909076792E-4</v>
      </c>
      <c r="BC2302" s="13">
        <f t="shared" si="2788"/>
        <v>4.427160170921838E-4</v>
      </c>
      <c r="BD2302" s="13">
        <f t="shared" si="2789"/>
        <v>3.5480963484432766E-3</v>
      </c>
      <c r="BE2302" s="13">
        <f t="shared" si="2790"/>
        <v>6.4137754992026263E-3</v>
      </c>
      <c r="BF2302" s="13">
        <f t="shared" si="2791"/>
        <v>5.7969840886959714E-3</v>
      </c>
      <c r="BG2302" s="13">
        <f t="shared" si="2792"/>
        <v>3.4930049681109157E-3</v>
      </c>
      <c r="BH2302" s="13">
        <f t="shared" si="2793"/>
        <v>1.5785471618387896E-3</v>
      </c>
      <c r="BI2302" s="13">
        <f t="shared" si="2794"/>
        <v>5.7069741724345051E-4</v>
      </c>
      <c r="BJ2302" s="14">
        <f t="shared" si="2795"/>
        <v>0.30028860886424819</v>
      </c>
      <c r="BK2302" s="14">
        <f t="shared" si="2796"/>
        <v>0.19906835973187931</v>
      </c>
      <c r="BL2302" s="14">
        <f t="shared" si="2797"/>
        <v>0.45601937537854442</v>
      </c>
      <c r="BM2302" s="14">
        <f t="shared" si="2798"/>
        <v>0.76880993510043572</v>
      </c>
      <c r="BN2302" s="14">
        <f t="shared" si="2799"/>
        <v>0.21858610658039979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1.8034188034187999</v>
      </c>
      <c r="F2303" s="10">
        <f>VLOOKUP(B2303,home!$B$2:$E$405,3,FALSE)</f>
        <v>1.29</v>
      </c>
      <c r="G2303" s="10">
        <f>VLOOKUP(C2303,away!$B$2:$E$405,4,FALSE)</f>
        <v>1.58</v>
      </c>
      <c r="H2303" s="10">
        <f>VLOOKUP(A2303,away!$A$2:$E$405,3,FALSE)</f>
        <v>1.23931623931624</v>
      </c>
      <c r="I2303" s="10">
        <f>VLOOKUP(C2303,away!$B$2:$E$405,3,FALSE)</f>
        <v>0.48</v>
      </c>
      <c r="J2303" s="10">
        <f>VLOOKUP(B2303,home!$B$2:$E$405,4,FALSE)</f>
        <v>0.67</v>
      </c>
      <c r="K2303" s="12">
        <f t="shared" si="2744"/>
        <v>3.6757282051281979</v>
      </c>
      <c r="L2303" s="12">
        <f t="shared" si="2745"/>
        <v>0.3985641025641028</v>
      </c>
      <c r="M2303" s="13">
        <f t="shared" si="2746"/>
        <v>1.7004244192682545E-2</v>
      </c>
      <c r="N2303" s="13">
        <f t="shared" si="2747"/>
        <v>6.2502979985930601E-2</v>
      </c>
      <c r="O2303" s="13">
        <f t="shared" si="2748"/>
        <v>6.777281326437375E-3</v>
      </c>
      <c r="P2303" s="13">
        <f t="shared" si="2749"/>
        <v>2.4911444125674507E-2</v>
      </c>
      <c r="Q2303" s="13">
        <f t="shared" si="2750"/>
        <v>0.1148719832194242</v>
      </c>
      <c r="R2303" s="13">
        <f t="shared" si="2751"/>
        <v>1.3505905248479824E-3</v>
      </c>
      <c r="S2303" s="13">
        <f t="shared" si="2752"/>
        <v>9.1238993247000338E-3</v>
      </c>
      <c r="T2303" s="13">
        <f t="shared" si="2753"/>
        <v>4.5783848901608477E-2</v>
      </c>
      <c r="U2303" s="13">
        <f t="shared" si="2754"/>
        <v>4.9644036857626255E-3</v>
      </c>
      <c r="V2303" s="13">
        <f t="shared" si="2755"/>
        <v>1.4851815533687234E-3</v>
      </c>
      <c r="W2303" s="13">
        <f t="shared" si="2756"/>
        <v>0.14074606289955019</v>
      </c>
      <c r="X2303" s="13">
        <f t="shared" si="2757"/>
        <v>5.6096328248989975E-2</v>
      </c>
      <c r="Y2303" s="13">
        <f t="shared" si="2758"/>
        <v>1.117899136285001E-2</v>
      </c>
      <c r="Z2303" s="13">
        <f t="shared" si="2759"/>
        <v>1.7943230015587218E-4</v>
      </c>
      <c r="AA2303" s="13">
        <f t="shared" si="2760"/>
        <v>6.5954436659396826E-4</v>
      </c>
      <c r="AB2303" s="13">
        <f t="shared" si="2761"/>
        <v>1.2121529154114307E-3</v>
      </c>
      <c r="AC2303" s="13">
        <f t="shared" si="2762"/>
        <v>1.3598817177636166E-4</v>
      </c>
      <c r="AD2303" s="13">
        <f t="shared" si="2763"/>
        <v>0.12933606829015601</v>
      </c>
      <c r="AE2303" s="13">
        <f t="shared" si="2764"/>
        <v>5.1548713987235539E-2</v>
      </c>
      <c r="AF2303" s="13">
        <f t="shared" si="2765"/>
        <v>1.0272733464328073E-2</v>
      </c>
      <c r="AG2303" s="13">
        <f t="shared" si="2766"/>
        <v>1.3647809313633815E-3</v>
      </c>
      <c r="AH2303" s="13">
        <f t="shared" si="2767"/>
        <v>1.7878818420659484E-5</v>
      </c>
      <c r="AI2303" s="13">
        <f t="shared" si="2768"/>
        <v>6.5717677143183655E-5</v>
      </c>
      <c r="AJ2303" s="13">
        <f t="shared" si="2769"/>
        <v>1.2078015972535444E-4</v>
      </c>
      <c r="AK2303" s="13">
        <f t="shared" si="2770"/>
        <v>1.4798501324079138E-4</v>
      </c>
      <c r="AL2303" s="13">
        <f t="shared" si="2771"/>
        <v>7.9689792844007212E-6</v>
      </c>
      <c r="AM2303" s="13">
        <f t="shared" si="2772"/>
        <v>9.5080846830902621E-2</v>
      </c>
      <c r="AN2303" s="13">
        <f t="shared" si="2773"/>
        <v>3.7895812388193617E-2</v>
      </c>
      <c r="AO2303" s="13">
        <f t="shared" si="2774"/>
        <v>7.551955227718999E-3</v>
      </c>
      <c r="AP2303" s="13">
        <f t="shared" si="2775"/>
        <v>1.0033127526467023E-3</v>
      </c>
      <c r="AQ2303" s="13">
        <f t="shared" si="2776"/>
        <v>9.9971111712438164E-5</v>
      </c>
      <c r="AR2303" s="13">
        <f t="shared" si="2777"/>
        <v>1.4251710437473402E-6</v>
      </c>
      <c r="AS2303" s="13">
        <f t="shared" si="2778"/>
        <v>5.2385414026340914E-6</v>
      </c>
      <c r="AT2303" s="13">
        <f t="shared" si="2779"/>
        <v>9.6277271936969819E-6</v>
      </c>
      <c r="AU2303" s="13">
        <f t="shared" si="2780"/>
        <v>1.1796302799050582E-5</v>
      </c>
      <c r="AV2303" s="13">
        <f t="shared" si="2781"/>
        <v>1.0840000728675734E-5</v>
      </c>
      <c r="AW2303" s="13">
        <f t="shared" si="2782"/>
        <v>3.2429613181748204E-7</v>
      </c>
      <c r="AX2303" s="13">
        <f t="shared" si="2783"/>
        <v>5.8248558410637127E-2</v>
      </c>
      <c r="AY2303" s="13">
        <f t="shared" si="2784"/>
        <v>2.3215784408588305E-2</v>
      </c>
      <c r="AZ2303" s="13">
        <f t="shared" si="2785"/>
        <v>4.6264891390653444E-3</v>
      </c>
      <c r="BA2303" s="13">
        <f t="shared" si="2786"/>
        <v>6.1465083057804905E-4</v>
      </c>
      <c r="BB2303" s="13">
        <f t="shared" si="2787"/>
        <v>6.1244439169905152E-5</v>
      </c>
      <c r="BC2303" s="13">
        <f t="shared" si="2788"/>
        <v>4.8819669869590085E-6</v>
      </c>
      <c r="BD2303" s="13">
        <f t="shared" si="2789"/>
        <v>9.4670336341917291E-8</v>
      </c>
      <c r="BE2303" s="13">
        <f t="shared" si="2790"/>
        <v>3.4798242548095852E-7</v>
      </c>
      <c r="BF2303" s="13">
        <f t="shared" si="2791"/>
        <v>6.3954440811464032E-7</v>
      </c>
      <c r="BG2303" s="13">
        <f t="shared" si="2792"/>
        <v>7.8359713977966746E-7</v>
      </c>
      <c r="BH2303" s="13">
        <f t="shared" si="2793"/>
        <v>7.200725270364767E-7</v>
      </c>
      <c r="BI2303" s="13">
        <f t="shared" si="2794"/>
        <v>5.2935817947318276E-7</v>
      </c>
      <c r="BJ2303" s="14">
        <f t="shared" si="2795"/>
        <v>0.8521059987976366</v>
      </c>
      <c r="BK2303" s="14">
        <f t="shared" si="2796"/>
        <v>7.5884510756074885E-2</v>
      </c>
      <c r="BL2303" s="14">
        <f t="shared" si="2797"/>
        <v>1.5358377455767401E-2</v>
      </c>
      <c r="BM2303" s="14">
        <f t="shared" si="2798"/>
        <v>0.69289433582218107</v>
      </c>
      <c r="BN2303" s="14">
        <f t="shared" si="2799"/>
        <v>0.22741852337499718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1.5777777777777799</v>
      </c>
      <c r="F2304" s="10">
        <f>VLOOKUP(B2304,home!$B$2:$E$405,3,FALSE)</f>
        <v>1.81</v>
      </c>
      <c r="G2304" s="10">
        <f>VLOOKUP(C2304,away!$B$2:$E$405,4,FALSE)</f>
        <v>0.81</v>
      </c>
      <c r="H2304" s="10">
        <f>VLOOKUP(A2304,away!$A$2:$E$405,3,FALSE)</f>
        <v>1.31111111111111</v>
      </c>
      <c r="I2304" s="10">
        <f>VLOOKUP(C2304,away!$B$2:$E$405,3,FALSE)</f>
        <v>0.81</v>
      </c>
      <c r="J2304" s="10">
        <f>VLOOKUP(B2304,home!$B$2:$E$405,4,FALSE)</f>
        <v>0.33</v>
      </c>
      <c r="K2304" s="12">
        <f t="shared" si="2744"/>
        <v>2.3131800000000036</v>
      </c>
      <c r="L2304" s="12">
        <f t="shared" si="2745"/>
        <v>0.35045999999999972</v>
      </c>
      <c r="M2304" s="13">
        <f t="shared" si="2746"/>
        <v>6.9694073048745128E-2</v>
      </c>
      <c r="N2304" s="13">
        <f t="shared" si="2747"/>
        <v>0.16121493589489652</v>
      </c>
      <c r="O2304" s="13">
        <f t="shared" si="2748"/>
        <v>2.4424984840663196E-2</v>
      </c>
      <c r="P2304" s="13">
        <f t="shared" si="2749"/>
        <v>5.6499386433725388E-2</v>
      </c>
      <c r="Q2304" s="13">
        <f t="shared" si="2750"/>
        <v>0.1864595827066787</v>
      </c>
      <c r="R2304" s="13">
        <f t="shared" si="2751"/>
        <v>4.2799900936294089E-3</v>
      </c>
      <c r="S2304" s="13">
        <f t="shared" si="2752"/>
        <v>1.1450689161023677E-2</v>
      </c>
      <c r="T2304" s="13">
        <f t="shared" si="2753"/>
        <v>6.5346625355382562E-2</v>
      </c>
      <c r="U2304" s="13">
        <f t="shared" si="2754"/>
        <v>9.9003874847816906E-3</v>
      </c>
      <c r="V2304" s="13">
        <f t="shared" si="2755"/>
        <v>1.0314234506771638E-3</v>
      </c>
      <c r="W2304" s="13">
        <f t="shared" si="2756"/>
        <v>0.14377152584181188</v>
      </c>
      <c r="X2304" s="13">
        <f t="shared" si="2757"/>
        <v>5.0386168946521349E-2</v>
      </c>
      <c r="Y2304" s="13">
        <f t="shared" si="2758"/>
        <v>8.8291683844989276E-3</v>
      </c>
      <c r="Z2304" s="13">
        <f t="shared" si="2759"/>
        <v>4.9998844273778701E-4</v>
      </c>
      <c r="AA2304" s="13">
        <f t="shared" si="2760"/>
        <v>1.1565632659721961E-3</v>
      </c>
      <c r="AB2304" s="13">
        <f t="shared" si="2761"/>
        <v>1.3376695077907846E-3</v>
      </c>
      <c r="AC2304" s="13">
        <f t="shared" si="2762"/>
        <v>5.225945834362531E-5</v>
      </c>
      <c r="AD2304" s="13">
        <f t="shared" si="2763"/>
        <v>8.3142354536690763E-2</v>
      </c>
      <c r="AE2304" s="13">
        <f t="shared" si="2764"/>
        <v>2.9138069570928619E-2</v>
      </c>
      <c r="AF2304" s="13">
        <f t="shared" si="2765"/>
        <v>5.1058639309138178E-3</v>
      </c>
      <c r="AG2304" s="13">
        <f t="shared" si="2766"/>
        <v>5.9646702440935165E-4</v>
      </c>
      <c r="AH2304" s="13">
        <f t="shared" si="2767"/>
        <v>4.3806487410471183E-5</v>
      </c>
      <c r="AI2304" s="13">
        <f t="shared" si="2768"/>
        <v>1.0133229054815389E-4</v>
      </c>
      <c r="AJ2304" s="13">
        <f t="shared" si="2769"/>
        <v>1.1719991392508953E-4</v>
      </c>
      <c r="AK2304" s="13">
        <f t="shared" si="2770"/>
        <v>9.0368165631079652E-5</v>
      </c>
      <c r="AL2304" s="13">
        <f t="shared" si="2771"/>
        <v>1.6946217677411662E-6</v>
      </c>
      <c r="AM2304" s="13">
        <f t="shared" si="2772"/>
        <v>3.8464646333436513E-2</v>
      </c>
      <c r="AN2304" s="13">
        <f t="shared" si="2773"/>
        <v>1.3480319954016148E-2</v>
      </c>
      <c r="AO2304" s="13">
        <f t="shared" si="2774"/>
        <v>2.3621564655422478E-3</v>
      </c>
      <c r="AP2304" s="13">
        <f t="shared" si="2775"/>
        <v>2.7594711830464513E-4</v>
      </c>
      <c r="AQ2304" s="13">
        <f t="shared" si="2776"/>
        <v>2.4177106770261468E-5</v>
      </c>
      <c r="AR2304" s="13">
        <f t="shared" si="2777"/>
        <v>3.0704843155747454E-6</v>
      </c>
      <c r="AS2304" s="13">
        <f t="shared" si="2778"/>
        <v>7.1025829091012002E-6</v>
      </c>
      <c r="AT2304" s="13">
        <f t="shared" si="2779"/>
        <v>8.2147763668373714E-6</v>
      </c>
      <c r="AU2304" s="13">
        <f t="shared" si="2780"/>
        <v>6.3340854654136335E-6</v>
      </c>
      <c r="AV2304" s="13">
        <f t="shared" si="2781"/>
        <v>3.6629699542213839E-6</v>
      </c>
      <c r="AW2304" s="13">
        <f t="shared" si="2782"/>
        <v>3.8160861034148655E-8</v>
      </c>
      <c r="AX2304" s="13">
        <f t="shared" si="2783"/>
        <v>1.4829275100929799E-2</v>
      </c>
      <c r="AY2304" s="13">
        <f t="shared" si="2784"/>
        <v>5.1970677518718526E-3</v>
      </c>
      <c r="AZ2304" s="13">
        <f t="shared" si="2785"/>
        <v>9.1068218216050403E-4</v>
      </c>
      <c r="BA2304" s="13">
        <f t="shared" si="2786"/>
        <v>1.0638589251998998E-4</v>
      </c>
      <c r="BB2304" s="13">
        <f t="shared" si="2787"/>
        <v>9.3209999731389159E-6</v>
      </c>
      <c r="BC2304" s="13">
        <f t="shared" si="2788"/>
        <v>6.5332753011725273E-7</v>
      </c>
      <c r="BD2304" s="13">
        <f t="shared" si="2789"/>
        <v>1.7934698887272053E-7</v>
      </c>
      <c r="BE2304" s="13">
        <f t="shared" si="2790"/>
        <v>4.1486186772060036E-7</v>
      </c>
      <c r="BF2304" s="13">
        <f t="shared" si="2791"/>
        <v>4.7982508758697E-7</v>
      </c>
      <c r="BG2304" s="13">
        <f t="shared" si="2792"/>
        <v>3.6997393203480961E-7</v>
      </c>
      <c r="BH2304" s="13">
        <f t="shared" si="2793"/>
        <v>2.1395407502607063E-7</v>
      </c>
      <c r="BI2304" s="13">
        <f t="shared" si="2794"/>
        <v>9.8982857453761325E-8</v>
      </c>
      <c r="BJ2304" s="14">
        <f t="shared" si="2795"/>
        <v>0.80965139442578749</v>
      </c>
      <c r="BK2304" s="14">
        <f t="shared" si="2796"/>
        <v>0.14392659392615456</v>
      </c>
      <c r="BL2304" s="14">
        <f t="shared" si="2797"/>
        <v>4.1482443894171897E-2</v>
      </c>
      <c r="BM2304" s="14">
        <f t="shared" si="2798"/>
        <v>0.48779043807950295</v>
      </c>
      <c r="BN2304" s="14">
        <f t="shared" si="2799"/>
        <v>0.50257295301833838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1.5777777777777799</v>
      </c>
      <c r="F2305" s="10">
        <f>VLOOKUP(B2305,home!$B$2:$E$405,3,FALSE)</f>
        <v>0.79</v>
      </c>
      <c r="G2305" s="10">
        <f>VLOOKUP(C2305,away!$B$2:$E$405,4,FALSE)</f>
        <v>0.54</v>
      </c>
      <c r="H2305" s="10">
        <f>VLOOKUP(A2305,away!$A$2:$E$405,3,FALSE)</f>
        <v>1.31111111111111</v>
      </c>
      <c r="I2305" s="10">
        <f>VLOOKUP(C2305,away!$B$2:$E$405,3,FALSE)</f>
        <v>0.81</v>
      </c>
      <c r="J2305" s="10">
        <f>VLOOKUP(B2305,home!$B$2:$E$405,4,FALSE)</f>
        <v>0.76</v>
      </c>
      <c r="K2305" s="12">
        <f t="shared" si="2744"/>
        <v>0.67308000000000101</v>
      </c>
      <c r="L2305" s="12">
        <f t="shared" si="2745"/>
        <v>0.80711999999999939</v>
      </c>
      <c r="M2305" s="13">
        <f t="shared" si="2746"/>
        <v>0.22759216539858618</v>
      </c>
      <c r="N2305" s="13">
        <f t="shared" si="2747"/>
        <v>0.15318773468648059</v>
      </c>
      <c r="O2305" s="13">
        <f t="shared" si="2748"/>
        <v>0.18369418853650671</v>
      </c>
      <c r="P2305" s="13">
        <f t="shared" si="2749"/>
        <v>0.1236408844201521</v>
      </c>
      <c r="Q2305" s="13">
        <f t="shared" si="2750"/>
        <v>5.1553800231388246E-2</v>
      </c>
      <c r="R2305" s="13">
        <f t="shared" si="2751"/>
        <v>7.4131626725792585E-2</v>
      </c>
      <c r="S2305" s="13">
        <f t="shared" si="2752"/>
        <v>1.6792173264647423E-2</v>
      </c>
      <c r="T2305" s="13">
        <f t="shared" si="2753"/>
        <v>4.1610103242758045E-2</v>
      </c>
      <c r="U2305" s="13">
        <f t="shared" si="2754"/>
        <v>4.9896515316596543E-2</v>
      </c>
      <c r="V2305" s="13">
        <f t="shared" si="2755"/>
        <v>1.0136060459732912E-3</v>
      </c>
      <c r="W2305" s="13">
        <f t="shared" si="2756"/>
        <v>1.156661061991429E-2</v>
      </c>
      <c r="X2305" s="13">
        <f t="shared" si="2757"/>
        <v>9.3356427635452131E-3</v>
      </c>
      <c r="Y2305" s="13">
        <f t="shared" si="2758"/>
        <v>3.7674919936563031E-3</v>
      </c>
      <c r="Z2305" s="13">
        <f t="shared" si="2759"/>
        <v>1.9944372854307228E-2</v>
      </c>
      <c r="AA2305" s="13">
        <f t="shared" si="2760"/>
        <v>1.3424158480777127E-2</v>
      </c>
      <c r="AB2305" s="13">
        <f t="shared" si="2761"/>
        <v>4.5177662951207398E-3</v>
      </c>
      <c r="AC2305" s="13">
        <f t="shared" si="2762"/>
        <v>3.4415493762238698E-5</v>
      </c>
      <c r="AD2305" s="13">
        <f t="shared" si="2763"/>
        <v>1.9463135690129798E-3</v>
      </c>
      <c r="AE2305" s="13">
        <f t="shared" si="2764"/>
        <v>1.5709086078217549E-3</v>
      </c>
      <c r="AF2305" s="13">
        <f t="shared" si="2765"/>
        <v>6.3395587777254688E-4</v>
      </c>
      <c r="AG2305" s="13">
        <f t="shared" si="2766"/>
        <v>1.705594893559259E-4</v>
      </c>
      <c r="AH2305" s="13">
        <f t="shared" si="2767"/>
        <v>4.0243755545421086E-3</v>
      </c>
      <c r="AI2305" s="13">
        <f t="shared" si="2768"/>
        <v>2.7087266982512063E-3</v>
      </c>
      <c r="AJ2305" s="13">
        <f t="shared" si="2769"/>
        <v>9.1159488302946211E-4</v>
      </c>
      <c r="AK2305" s="13">
        <f t="shared" si="2770"/>
        <v>2.045254279564905E-4</v>
      </c>
      <c r="AL2305" s="13">
        <f t="shared" si="2771"/>
        <v>7.4785739290582052E-7</v>
      </c>
      <c r="AM2305" s="13">
        <f t="shared" si="2772"/>
        <v>2.6200494740625174E-4</v>
      </c>
      <c r="AN2305" s="13">
        <f t="shared" si="2773"/>
        <v>2.1146943315053371E-4</v>
      </c>
      <c r="AO2305" s="13">
        <f t="shared" si="2774"/>
        <v>8.534060444222932E-5</v>
      </c>
      <c r="AP2305" s="13">
        <f t="shared" si="2775"/>
        <v>2.2960036219137363E-5</v>
      </c>
      <c r="AQ2305" s="13">
        <f t="shared" si="2776"/>
        <v>4.6328761082975325E-6</v>
      </c>
      <c r="AR2305" s="13">
        <f t="shared" si="2777"/>
        <v>6.4963079951640501E-4</v>
      </c>
      <c r="AS2305" s="13">
        <f t="shared" si="2778"/>
        <v>4.3725349853850244E-4</v>
      </c>
      <c r="AT2305" s="13">
        <f t="shared" si="2779"/>
        <v>1.4715329239814781E-4</v>
      </c>
      <c r="AU2305" s="13">
        <f t="shared" si="2780"/>
        <v>3.3015312682448505E-5</v>
      </c>
      <c r="AV2305" s="13">
        <f t="shared" si="2781"/>
        <v>5.555486665075617E-6</v>
      </c>
      <c r="AW2305" s="13">
        <f t="shared" si="2782"/>
        <v>1.1285507287062259E-8</v>
      </c>
      <c r="AX2305" s="13">
        <f t="shared" si="2783"/>
        <v>2.9391715000033359E-5</v>
      </c>
      <c r="AY2305" s="13">
        <f t="shared" si="2784"/>
        <v>2.3722641010826905E-5</v>
      </c>
      <c r="AZ2305" s="13">
        <f t="shared" si="2785"/>
        <v>9.5735090063292982E-6</v>
      </c>
      <c r="BA2305" s="13">
        <f t="shared" si="2786"/>
        <v>2.575656863062833E-6</v>
      </c>
      <c r="BB2305" s="13">
        <f t="shared" si="2787"/>
        <v>5.1971604182881796E-7</v>
      </c>
      <c r="BC2305" s="13">
        <f t="shared" si="2788"/>
        <v>8.3894642336175065E-8</v>
      </c>
      <c r="BD2305" s="13">
        <f t="shared" si="2789"/>
        <v>8.738833515094672E-5</v>
      </c>
      <c r="BE2305" s="13">
        <f t="shared" si="2790"/>
        <v>5.8819340623399299E-5</v>
      </c>
      <c r="BF2305" s="13">
        <f t="shared" si="2791"/>
        <v>1.9795060893398826E-5</v>
      </c>
      <c r="BG2305" s="13">
        <f t="shared" si="2792"/>
        <v>4.4412198620429693E-6</v>
      </c>
      <c r="BH2305" s="13">
        <f t="shared" si="2793"/>
        <v>7.4732406618597125E-7</v>
      </c>
      <c r="BI2305" s="13">
        <f t="shared" si="2794"/>
        <v>1.0060177649369089E-7</v>
      </c>
      <c r="BJ2305" s="14">
        <f t="shared" si="2795"/>
        <v>0.27599539611159668</v>
      </c>
      <c r="BK2305" s="14">
        <f t="shared" si="2796"/>
        <v>0.36909771512152495</v>
      </c>
      <c r="BL2305" s="14">
        <f t="shared" si="2797"/>
        <v>0.33495737819074611</v>
      </c>
      <c r="BM2305" s="14">
        <f t="shared" si="2798"/>
        <v>0.18617075092376506</v>
      </c>
      <c r="BN2305" s="14">
        <f t="shared" si="2799"/>
        <v>0.81380039999890641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1.36666666666667</v>
      </c>
      <c r="F2306" s="10">
        <f>VLOOKUP(B2306,home!$B$2:$E$405,3,FALSE)</f>
        <v>1.17</v>
      </c>
      <c r="G2306" s="10">
        <f>VLOOKUP(C2306,away!$B$2:$E$405,4,FALSE)</f>
        <v>0.59</v>
      </c>
      <c r="H2306" s="10">
        <f>VLOOKUP(A2306,away!$A$2:$E$405,3,FALSE)</f>
        <v>1.0874999999999999</v>
      </c>
      <c r="I2306" s="10">
        <f>VLOOKUP(C2306,away!$B$2:$E$405,3,FALSE)</f>
        <v>1.02</v>
      </c>
      <c r="J2306" s="10">
        <f>VLOOKUP(B2306,home!$B$2:$E$405,4,FALSE)</f>
        <v>0.74</v>
      </c>
      <c r="K2306" s="12">
        <f t="shared" si="2744"/>
        <v>0.94341000000000219</v>
      </c>
      <c r="L2306" s="12">
        <f t="shared" si="2745"/>
        <v>0.82084499999999982</v>
      </c>
      <c r="M2306" s="13">
        <f t="shared" si="2746"/>
        <v>0.17131436815914458</v>
      </c>
      <c r="N2306" s="13">
        <f t="shared" si="2747"/>
        <v>0.16161968806501897</v>
      </c>
      <c r="O2306" s="13">
        <f t="shared" si="2748"/>
        <v>0.14062254253159301</v>
      </c>
      <c r="P2306" s="13">
        <f t="shared" si="2749"/>
        <v>0.13266471284973044</v>
      </c>
      <c r="Q2306" s="13">
        <f t="shared" si="2750"/>
        <v>7.6236814958709959E-2</v>
      </c>
      <c r="R2306" s="13">
        <f t="shared" si="2751"/>
        <v>5.7714655462172713E-2</v>
      </c>
      <c r="S2306" s="13">
        <f t="shared" si="2752"/>
        <v>2.568366889569906E-2</v>
      </c>
      <c r="T2306" s="13">
        <f t="shared" si="2753"/>
        <v>6.2578608374782255E-2</v>
      </c>
      <c r="U2306" s="13">
        <f t="shared" si="2754"/>
        <v>5.4448583109568481E-2</v>
      </c>
      <c r="V2306" s="13">
        <f t="shared" si="2755"/>
        <v>2.2099181337980702E-3</v>
      </c>
      <c r="W2306" s="13">
        <f t="shared" si="2756"/>
        <v>2.3974191200065578E-2</v>
      </c>
      <c r="X2306" s="13">
        <f t="shared" si="2757"/>
        <v>1.967909497561782E-2</v>
      </c>
      <c r="Y2306" s="13">
        <f t="shared" si="2758"/>
        <v>8.0767433576305024E-3</v>
      </c>
      <c r="Z2306" s="13">
        <f t="shared" si="2759"/>
        <v>1.5791595454282385E-2</v>
      </c>
      <c r="AA2306" s="13">
        <f t="shared" si="2760"/>
        <v>1.489794906752458E-2</v>
      </c>
      <c r="AB2306" s="13">
        <f t="shared" si="2761"/>
        <v>7.0274370648966984E-3</v>
      </c>
      <c r="AC2306" s="13">
        <f t="shared" si="2762"/>
        <v>1.0695912352247274E-4</v>
      </c>
      <c r="AD2306" s="13">
        <f t="shared" si="2763"/>
        <v>5.6543729300134789E-3</v>
      </c>
      <c r="AE2306" s="13">
        <f t="shared" si="2764"/>
        <v>4.6413637477369122E-3</v>
      </c>
      <c r="AF2306" s="13">
        <f t="shared" si="2765"/>
        <v>1.9049201127555523E-3</v>
      </c>
      <c r="AG2306" s="13">
        <f t="shared" si="2766"/>
        <v>5.2121471665161044E-4</v>
      </c>
      <c r="AH2306" s="13">
        <f t="shared" si="2767"/>
        <v>3.2406130426676045E-3</v>
      </c>
      <c r="AI2306" s="13">
        <f t="shared" si="2768"/>
        <v>3.0572267505830516E-3</v>
      </c>
      <c r="AJ2306" s="13">
        <f t="shared" si="2769"/>
        <v>1.4421091443837819E-3</v>
      </c>
      <c r="AK2306" s="13">
        <f t="shared" si="2770"/>
        <v>4.5350006263436896E-4</v>
      </c>
      <c r="AL2306" s="13">
        <f t="shared" si="2771"/>
        <v>3.3131374936598455E-6</v>
      </c>
      <c r="AM2306" s="13">
        <f t="shared" si="2772"/>
        <v>1.0668783931808059E-3</v>
      </c>
      <c r="AN2306" s="13">
        <f t="shared" si="2773"/>
        <v>8.7574179465049837E-4</v>
      </c>
      <c r="AO2306" s="13">
        <f t="shared" si="2774"/>
        <v>3.5942413671494406E-4</v>
      </c>
      <c r="AP2306" s="13">
        <f t="shared" si="2775"/>
        <v>9.8343835167259423E-5</v>
      </c>
      <c r="AQ2306" s="13">
        <f t="shared" si="2776"/>
        <v>2.0181261344467252E-5</v>
      </c>
      <c r="AR2306" s="13">
        <f t="shared" si="2777"/>
        <v>5.3200820260169816E-4</v>
      </c>
      <c r="AS2306" s="13">
        <f t="shared" si="2778"/>
        <v>5.0190185841646922E-4</v>
      </c>
      <c r="AT2306" s="13">
        <f t="shared" si="2779"/>
        <v>2.3674961612434115E-4</v>
      </c>
      <c r="AU2306" s="13">
        <f t="shared" si="2780"/>
        <v>7.4450651782621737E-5</v>
      </c>
      <c r="AV2306" s="13">
        <f t="shared" si="2781"/>
        <v>1.7559372349560831E-5</v>
      </c>
      <c r="AW2306" s="13">
        <f t="shared" si="2782"/>
        <v>7.1268659636778573E-8</v>
      </c>
      <c r="AX2306" s="13">
        <f t="shared" si="2783"/>
        <v>1.6775062415178433E-4</v>
      </c>
      <c r="AY2306" s="13">
        <f t="shared" si="2784"/>
        <v>1.3769726108187137E-4</v>
      </c>
      <c r="AZ2306" s="13">
        <f t="shared" si="2785"/>
        <v>5.6514054136374333E-5</v>
      </c>
      <c r="BA2306" s="13">
        <f t="shared" si="2786"/>
        <v>1.5463092922524063E-5</v>
      </c>
      <c r="BB2306" s="13">
        <f t="shared" si="2787"/>
        <v>3.1732006274973144E-6</v>
      </c>
      <c r="BC2306" s="13">
        <f t="shared" si="2788"/>
        <v>5.2094117381560678E-7</v>
      </c>
      <c r="BD2306" s="13">
        <f t="shared" si="2789"/>
        <v>7.2782712177431769E-5</v>
      </c>
      <c r="BE2306" s="13">
        <f t="shared" si="2790"/>
        <v>6.8663938495311063E-5</v>
      </c>
      <c r="BF2306" s="13">
        <f t="shared" si="2791"/>
        <v>3.2389123107930782E-5</v>
      </c>
      <c r="BG2306" s="13">
        <f t="shared" si="2792"/>
        <v>1.0185407543751017E-5</v>
      </c>
      <c r="BH2306" s="13">
        <f t="shared" si="2793"/>
        <v>2.402253832712542E-6</v>
      </c>
      <c r="BI2306" s="13">
        <f t="shared" si="2794"/>
        <v>4.5326205766386898E-7</v>
      </c>
      <c r="BJ2306" s="14">
        <f t="shared" si="2795"/>
        <v>0.36768870103413448</v>
      </c>
      <c r="BK2306" s="14">
        <f t="shared" si="2796"/>
        <v>0.33212063756047017</v>
      </c>
      <c r="BL2306" s="14">
        <f t="shared" si="2797"/>
        <v>0.28445416263451384</v>
      </c>
      <c r="BM2306" s="14">
        <f t="shared" si="2798"/>
        <v>0.25974468866460892</v>
      </c>
      <c r="BN2306" s="14">
        <f t="shared" si="2799"/>
        <v>0.7401727820263696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1.6241610738254999</v>
      </c>
      <c r="F2307" s="10">
        <f>VLOOKUP(B2307,home!$B$2:$E$405,3,FALSE)</f>
        <v>1.67</v>
      </c>
      <c r="G2307" s="10">
        <f>VLOOKUP(C2307,away!$B$2:$E$405,4,FALSE)</f>
        <v>1</v>
      </c>
      <c r="H2307" s="10">
        <f>VLOOKUP(A2307,away!$A$2:$E$405,3,FALSE)</f>
        <v>1.2013422818791899</v>
      </c>
      <c r="I2307" s="10">
        <f>VLOOKUP(C2307,away!$B$2:$E$405,3,FALSE)</f>
        <v>0.77</v>
      </c>
      <c r="J2307" s="10">
        <f>VLOOKUP(B2307,home!$B$2:$E$405,4,FALSE)</f>
        <v>0.71</v>
      </c>
      <c r="K2307" s="12">
        <f t="shared" si="2744"/>
        <v>2.7123489932885847</v>
      </c>
      <c r="L2307" s="12">
        <f t="shared" si="2745"/>
        <v>0.65677382550335306</v>
      </c>
      <c r="M2307" s="13">
        <f t="shared" si="2746"/>
        <v>3.4419816521471289E-2</v>
      </c>
      <c r="N2307" s="13">
        <f t="shared" si="2747"/>
        <v>9.3358554691190448E-2</v>
      </c>
      <c r="O2307" s="13">
        <f t="shared" si="2748"/>
        <v>2.2606034569930211E-2</v>
      </c>
      <c r="P2307" s="13">
        <f t="shared" si="2749"/>
        <v>6.1315455107997158E-2</v>
      </c>
      <c r="Q2307" s="13">
        <f t="shared" si="2750"/>
        <v>0.12661049091576385</v>
      </c>
      <c r="R2307" s="13">
        <f t="shared" si="2751"/>
        <v>7.4235259019770558E-3</v>
      </c>
      <c r="S2307" s="13">
        <f t="shared" si="2752"/>
        <v>2.7306835240940075E-2</v>
      </c>
      <c r="T2307" s="13">
        <f t="shared" si="2753"/>
        <v>8.3154456467603749E-2</v>
      </c>
      <c r="U2307" s="13">
        <f t="shared" si="2754"/>
        <v>2.0135193006879201E-2</v>
      </c>
      <c r="V2307" s="13">
        <f t="shared" si="2755"/>
        <v>5.4049323893044076E-3</v>
      </c>
      <c r="W2307" s="13">
        <f t="shared" si="2756"/>
        <v>0.11447061252504853</v>
      </c>
      <c r="X2307" s="13">
        <f t="shared" si="2757"/>
        <v>7.5181302095788161E-2</v>
      </c>
      <c r="Y2307" s="13">
        <f t="shared" si="2758"/>
        <v>2.4688555691887024E-2</v>
      </c>
      <c r="Z2307" s="13">
        <f t="shared" si="2759"/>
        <v>1.6251925017882337E-3</v>
      </c>
      <c r="AA2307" s="13">
        <f t="shared" si="2760"/>
        <v>4.408089246125472E-3</v>
      </c>
      <c r="AB2307" s="13">
        <f t="shared" si="2761"/>
        <v>5.9781382145273308E-3</v>
      </c>
      <c r="AC2307" s="13">
        <f t="shared" si="2762"/>
        <v>6.0177160058258385E-4</v>
      </c>
      <c r="AD2307" s="13">
        <f t="shared" si="2763"/>
        <v>7.762106266086076E-2</v>
      </c>
      <c r="AE2307" s="13">
        <f t="shared" si="2764"/>
        <v>5.0979482263409003E-2</v>
      </c>
      <c r="AF2307" s="13">
        <f t="shared" si="2765"/>
        <v>1.6740994794159733E-2</v>
      </c>
      <c r="AG2307" s="13">
        <f t="shared" si="2766"/>
        <v>3.6650157312306691E-3</v>
      </c>
      <c r="AH2307" s="13">
        <f t="shared" si="2767"/>
        <v>2.6684597414470575E-4</v>
      </c>
      <c r="AI2307" s="13">
        <f t="shared" si="2768"/>
        <v>7.2377940933450447E-4</v>
      </c>
      <c r="AJ2307" s="13">
        <f t="shared" si="2769"/>
        <v>9.815711761357248E-4</v>
      </c>
      <c r="AK2307" s="13">
        <f t="shared" si="2770"/>
        <v>8.8745453047760854E-4</v>
      </c>
      <c r="AL2307" s="13">
        <f t="shared" si="2771"/>
        <v>4.287983294480593E-5</v>
      </c>
      <c r="AM2307" s="13">
        <f t="shared" si="2772"/>
        <v>4.2107082233235157E-2</v>
      </c>
      <c r="AN2307" s="13">
        <f t="shared" si="2773"/>
        <v>2.7654829479106125E-2</v>
      </c>
      <c r="AO2307" s="13">
        <f t="shared" si="2774"/>
        <v>9.0814840753177146E-3</v>
      </c>
      <c r="AP2307" s="13">
        <f t="shared" si="2775"/>
        <v>1.9881603457980656E-3</v>
      </c>
      <c r="AQ2307" s="13">
        <f t="shared" si="2776"/>
        <v>3.2644291900596619E-4</v>
      </c>
      <c r="AR2307" s="13">
        <f t="shared" si="2777"/>
        <v>3.5051490251837451E-5</v>
      </c>
      <c r="AS2307" s="13">
        <f t="shared" si="2778"/>
        <v>9.507187429783595E-5</v>
      </c>
      <c r="AT2307" s="13">
        <f t="shared" si="2779"/>
        <v>1.2893405127089712E-4</v>
      </c>
      <c r="AU2307" s="13">
        <f t="shared" si="2780"/>
        <v>1.1657138138841219E-4</v>
      </c>
      <c r="AV2307" s="13">
        <f t="shared" si="2781"/>
        <v>7.9045567238779873E-5</v>
      </c>
      <c r="AW2307" s="13">
        <f t="shared" si="2782"/>
        <v>2.1218368577537606E-6</v>
      </c>
      <c r="AX2307" s="13">
        <f t="shared" si="2783"/>
        <v>1.9034850350939179E-2</v>
      </c>
      <c r="AY2307" s="13">
        <f t="shared" si="2784"/>
        <v>1.2501591482870167E-2</v>
      </c>
      <c r="AZ2307" s="13">
        <f t="shared" si="2785"/>
        <v>4.1053590315423879E-3</v>
      </c>
      <c r="BA2307" s="13">
        <f t="shared" si="2786"/>
        <v>8.98764118736945E-4</v>
      </c>
      <c r="BB2307" s="13">
        <f t="shared" si="2787"/>
        <v>1.4757118712200329E-4</v>
      </c>
      <c r="BC2307" s="13">
        <f t="shared" si="2788"/>
        <v>1.9384178620037851E-5</v>
      </c>
      <c r="BD2307" s="13">
        <f t="shared" si="2789"/>
        <v>3.8368168903821282E-6</v>
      </c>
      <c r="BE2307" s="13">
        <f t="shared" si="2790"/>
        <v>1.0406786430060603E-5</v>
      </c>
      <c r="BF2307" s="13">
        <f t="shared" si="2791"/>
        <v>1.4113418348472092E-5</v>
      </c>
      <c r="BG2307" s="13">
        <f t="shared" si="2792"/>
        <v>1.2760172016446307E-5</v>
      </c>
      <c r="BH2307" s="13">
        <f t="shared" si="2793"/>
        <v>8.6525099307493285E-6</v>
      </c>
      <c r="BI2307" s="13">
        <f t="shared" si="2794"/>
        <v>4.6937253200174828E-6</v>
      </c>
      <c r="BJ2307" s="14">
        <f t="shared" si="2795"/>
        <v>0.78433604723923567</v>
      </c>
      <c r="BK2307" s="14">
        <f t="shared" si="2796"/>
        <v>0.14159328217611047</v>
      </c>
      <c r="BL2307" s="14">
        <f t="shared" si="2797"/>
        <v>6.3919769822915695E-2</v>
      </c>
      <c r="BM2307" s="14">
        <f t="shared" si="2798"/>
        <v>0.63324094438570777</v>
      </c>
      <c r="BN2307" s="14">
        <f t="shared" si="2799"/>
        <v>0.34573387770832997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1.3831775700934601</v>
      </c>
      <c r="F2308" s="10">
        <f>VLOOKUP(B2308,home!$B$2:$E$405,3,FALSE)</f>
        <v>1.08</v>
      </c>
      <c r="G2308" s="10">
        <f>VLOOKUP(C2308,away!$B$2:$E$405,4,FALSE)</f>
        <v>1.33</v>
      </c>
      <c r="H2308" s="10">
        <f>VLOOKUP(A2308,away!$A$2:$E$405,3,FALSE)</f>
        <v>1.2429906542056099</v>
      </c>
      <c r="I2308" s="10">
        <f>VLOOKUP(C2308,away!$B$2:$E$405,3,FALSE)</f>
        <v>0.6</v>
      </c>
      <c r="J2308" s="10">
        <f>VLOOKUP(B2308,home!$B$2:$E$405,4,FALSE)</f>
        <v>1.07</v>
      </c>
      <c r="K2308" s="12">
        <f t="shared" si="2744"/>
        <v>1.9867962616822463</v>
      </c>
      <c r="L2308" s="12">
        <f t="shared" si="2745"/>
        <v>0.79800000000000171</v>
      </c>
      <c r="M2308" s="13">
        <f t="shared" si="2746"/>
        <v>6.1741666892967048E-2</v>
      </c>
      <c r="N2308" s="13">
        <f t="shared" si="2747"/>
        <v>0.12266811297297743</v>
      </c>
      <c r="O2308" s="13">
        <f t="shared" si="2748"/>
        <v>4.9269850180587806E-2</v>
      </c>
      <c r="P2308" s="13">
        <f t="shared" si="2749"/>
        <v>9.7889154152436195E-2</v>
      </c>
      <c r="Q2308" s="13">
        <f t="shared" si="2750"/>
        <v>0.12185827414116356</v>
      </c>
      <c r="R2308" s="13">
        <f t="shared" si="2751"/>
        <v>1.9658670222054572E-2</v>
      </c>
      <c r="S2308" s="13">
        <f t="shared" si="2752"/>
        <v>3.8799918203094912E-2</v>
      </c>
      <c r="T2308" s="13">
        <f t="shared" si="2753"/>
        <v>9.7242902764648725E-2</v>
      </c>
      <c r="U2308" s="13">
        <f t="shared" si="2754"/>
        <v>3.9057772506822117E-2</v>
      </c>
      <c r="V2308" s="13">
        <f t="shared" si="2755"/>
        <v>6.8350945429677653E-3</v>
      </c>
      <c r="W2308" s="13">
        <f t="shared" si="2756"/>
        <v>8.0702521172904662E-2</v>
      </c>
      <c r="X2308" s="13">
        <f t="shared" si="2757"/>
        <v>6.4400611895978052E-2</v>
      </c>
      <c r="Y2308" s="13">
        <f t="shared" si="2758"/>
        <v>2.5695844146495294E-2</v>
      </c>
      <c r="Z2308" s="13">
        <f t="shared" si="2759"/>
        <v>5.2292062790665287E-3</v>
      </c>
      <c r="AA2308" s="13">
        <f t="shared" si="2760"/>
        <v>1.0389367486814708E-2</v>
      </c>
      <c r="AB2308" s="13">
        <f t="shared" si="2761"/>
        <v>1.0320778242023272E-2</v>
      </c>
      <c r="AC2308" s="13">
        <f t="shared" si="2762"/>
        <v>6.7729952177487875E-4</v>
      </c>
      <c r="AD2308" s="13">
        <f t="shared" si="2763"/>
        <v>4.0084866843664843E-2</v>
      </c>
      <c r="AE2308" s="13">
        <f t="shared" si="2764"/>
        <v>3.198772374124461E-2</v>
      </c>
      <c r="AF2308" s="13">
        <f t="shared" si="2765"/>
        <v>1.2763101772756625E-2</v>
      </c>
      <c r="AG2308" s="13">
        <f t="shared" si="2766"/>
        <v>3.3949850715532704E-3</v>
      </c>
      <c r="AH2308" s="13">
        <f t="shared" si="2767"/>
        <v>1.0432266526737746E-3</v>
      </c>
      <c r="AI2308" s="13">
        <f t="shared" si="2768"/>
        <v>2.0726788136195382E-3</v>
      </c>
      <c r="AJ2308" s="13">
        <f t="shared" si="2769"/>
        <v>2.0589952592836467E-3</v>
      </c>
      <c r="AK2308" s="13">
        <f t="shared" si="2770"/>
        <v>1.3636013613220717E-3</v>
      </c>
      <c r="AL2308" s="13">
        <f t="shared" si="2771"/>
        <v>4.2953344560216053E-5</v>
      </c>
      <c r="AM2308" s="13">
        <f t="shared" si="2772"/>
        <v>1.5928092719004784E-2</v>
      </c>
      <c r="AN2308" s="13">
        <f t="shared" si="2773"/>
        <v>1.2710617989765844E-2</v>
      </c>
      <c r="AO2308" s="13">
        <f t="shared" si="2774"/>
        <v>5.0715365779165815E-3</v>
      </c>
      <c r="AP2308" s="13">
        <f t="shared" si="2775"/>
        <v>1.349028729725814E-3</v>
      </c>
      <c r="AQ2308" s="13">
        <f t="shared" si="2776"/>
        <v>2.6913123158030038E-4</v>
      </c>
      <c r="AR2308" s="13">
        <f t="shared" si="2777"/>
        <v>1.6649897376673484E-4</v>
      </c>
      <c r="AS2308" s="13">
        <f t="shared" si="2778"/>
        <v>3.3079953865367917E-4</v>
      </c>
      <c r="AT2308" s="13">
        <f t="shared" si="2779"/>
        <v>3.2861564338167084E-4</v>
      </c>
      <c r="AU2308" s="13">
        <f t="shared" si="2780"/>
        <v>2.1763077726700322E-4</v>
      </c>
      <c r="AV2308" s="13">
        <f t="shared" si="2781"/>
        <v>1.0809700367527092E-4</v>
      </c>
      <c r="AW2308" s="13">
        <f t="shared" si="2782"/>
        <v>1.8916932341775407E-6</v>
      </c>
      <c r="AX2308" s="13">
        <f t="shared" si="2783"/>
        <v>5.2743125116411485E-3</v>
      </c>
      <c r="AY2308" s="13">
        <f t="shared" si="2784"/>
        <v>4.2089013842896454E-3</v>
      </c>
      <c r="AZ2308" s="13">
        <f t="shared" si="2785"/>
        <v>1.6793516523315717E-3</v>
      </c>
      <c r="BA2308" s="13">
        <f t="shared" si="2786"/>
        <v>4.4670753952019915E-4</v>
      </c>
      <c r="BB2308" s="13">
        <f t="shared" si="2787"/>
        <v>8.9118154134279893E-5</v>
      </c>
      <c r="BC2308" s="13">
        <f t="shared" si="2788"/>
        <v>1.4223257399831109E-5</v>
      </c>
      <c r="BD2308" s="13">
        <f t="shared" si="2789"/>
        <v>2.2144363510975773E-5</v>
      </c>
      <c r="BE2308" s="13">
        <f t="shared" si="2790"/>
        <v>4.3996338640939404E-5</v>
      </c>
      <c r="BF2308" s="13">
        <f t="shared" si="2791"/>
        <v>4.3705880569762299E-5</v>
      </c>
      <c r="BG2308" s="13">
        <f t="shared" si="2792"/>
        <v>2.8944893376511477E-5</v>
      </c>
      <c r="BH2308" s="13">
        <f t="shared" si="2793"/>
        <v>1.4376901488811058E-5</v>
      </c>
      <c r="BI2308" s="13">
        <f t="shared" si="2794"/>
        <v>5.7127948265087452E-6</v>
      </c>
      <c r="BJ2308" s="14">
        <f t="shared" si="2795"/>
        <v>0.64783996627069718</v>
      </c>
      <c r="BK2308" s="14">
        <f t="shared" si="2796"/>
        <v>0.21019498804209066</v>
      </c>
      <c r="BL2308" s="14">
        <f t="shared" si="2797"/>
        <v>0.13654546383435937</v>
      </c>
      <c r="BM2308" s="14">
        <f t="shared" si="2798"/>
        <v>0.52251688617297187</v>
      </c>
      <c r="BN2308" s="14">
        <f t="shared" si="2799"/>
        <v>0.47308572856218661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1.3434343434343401</v>
      </c>
      <c r="F2309" s="10">
        <f>VLOOKUP(B2309,home!$B$2:$E$405,3,FALSE)</f>
        <v>1.41</v>
      </c>
      <c r="G2309" s="10">
        <f>VLOOKUP(C2309,away!$B$2:$E$405,4,FALSE)</f>
        <v>0.91</v>
      </c>
      <c r="H2309" s="10">
        <f>VLOOKUP(A2309,away!$A$2:$E$405,3,FALSE)</f>
        <v>0.98989898989898994</v>
      </c>
      <c r="I2309" s="10">
        <f>VLOOKUP(C2309,away!$B$2:$E$405,3,FALSE)</f>
        <v>0.99</v>
      </c>
      <c r="J2309" s="10">
        <f>VLOOKUP(B2309,home!$B$2:$E$405,4,FALSE)</f>
        <v>0.56000000000000005</v>
      </c>
      <c r="K2309" s="12">
        <f t="shared" si="2744"/>
        <v>1.7237606060606017</v>
      </c>
      <c r="L2309" s="12">
        <f t="shared" si="2745"/>
        <v>0.54880000000000007</v>
      </c>
      <c r="M2309" s="13">
        <f t="shared" si="2746"/>
        <v>0.10304797669340447</v>
      </c>
      <c r="N2309" s="13">
        <f t="shared" si="2747"/>
        <v>0.1776300427583416</v>
      </c>
      <c r="O2309" s="13">
        <f t="shared" si="2748"/>
        <v>5.655272960934038E-2</v>
      </c>
      <c r="P2309" s="13">
        <f t="shared" si="2749"/>
        <v>9.7483367465777876E-2</v>
      </c>
      <c r="Q2309" s="13">
        <f t="shared" si="2750"/>
        <v>0.15309583507984478</v>
      </c>
      <c r="R2309" s="13">
        <f t="shared" si="2751"/>
        <v>1.5518069004803002E-2</v>
      </c>
      <c r="S2309" s="13">
        <f t="shared" si="2752"/>
        <v>2.3054812033675091E-2</v>
      </c>
      <c r="T2309" s="13">
        <f t="shared" si="2753"/>
        <v>8.4018994291818833E-2</v>
      </c>
      <c r="U2309" s="13">
        <f t="shared" si="2754"/>
        <v>2.6749436032609455E-2</v>
      </c>
      <c r="V2309" s="13">
        <f t="shared" si="2755"/>
        <v>2.4233164497736706E-3</v>
      </c>
      <c r="W2309" s="13">
        <f t="shared" si="2756"/>
        <v>8.7966856487529069E-2</v>
      </c>
      <c r="X2309" s="13">
        <f t="shared" si="2757"/>
        <v>4.8276210840355951E-2</v>
      </c>
      <c r="Y2309" s="13">
        <f t="shared" si="2758"/>
        <v>1.3246992254593677E-2</v>
      </c>
      <c r="Z2309" s="13">
        <f t="shared" si="2759"/>
        <v>2.8387720899452967E-3</v>
      </c>
      <c r="AA2309" s="13">
        <f t="shared" si="2760"/>
        <v>4.8933634982320246E-3</v>
      </c>
      <c r="AB2309" s="13">
        <f t="shared" si="2761"/>
        <v>4.2174936146936312E-3</v>
      </c>
      <c r="AC2309" s="13">
        <f t="shared" si="2762"/>
        <v>1.4327855792235016E-4</v>
      </c>
      <c r="AD2309" s="13">
        <f t="shared" si="2763"/>
        <v>3.7908450463047277E-2</v>
      </c>
      <c r="AE2309" s="13">
        <f t="shared" si="2764"/>
        <v>2.0804157614120349E-2</v>
      </c>
      <c r="AF2309" s="13">
        <f t="shared" si="2765"/>
        <v>5.7086608493146247E-3</v>
      </c>
      <c r="AG2309" s="13">
        <f t="shared" si="2766"/>
        <v>1.0443043580346222E-3</v>
      </c>
      <c r="AH2309" s="13">
        <f t="shared" si="2767"/>
        <v>3.8947953074049466E-4</v>
      </c>
      <c r="AI2309" s="13">
        <f t="shared" si="2768"/>
        <v>6.7136947195743364E-4</v>
      </c>
      <c r="AJ2309" s="13">
        <f t="shared" si="2769"/>
        <v>5.7864012393596615E-4</v>
      </c>
      <c r="AK2309" s="13">
        <f t="shared" si="2770"/>
        <v>3.3247901690894755E-4</v>
      </c>
      <c r="AL2309" s="13">
        <f t="shared" si="2771"/>
        <v>5.4216596036495203E-6</v>
      </c>
      <c r="AM2309" s="13">
        <f t="shared" si="2772"/>
        <v>1.3069018709000133E-2</v>
      </c>
      <c r="AN2309" s="13">
        <f t="shared" si="2773"/>
        <v>7.172277467499274E-3</v>
      </c>
      <c r="AO2309" s="13">
        <f t="shared" si="2774"/>
        <v>1.968072937081801E-3</v>
      </c>
      <c r="AP2309" s="13">
        <f t="shared" si="2775"/>
        <v>3.6002614262349759E-4</v>
      </c>
      <c r="AQ2309" s="13">
        <f t="shared" si="2776"/>
        <v>4.9395586767943862E-5</v>
      </c>
      <c r="AR2309" s="13">
        <f t="shared" si="2777"/>
        <v>4.2749273294076707E-5</v>
      </c>
      <c r="AS2309" s="13">
        <f t="shared" si="2778"/>
        <v>7.3689513242047947E-5</v>
      </c>
      <c r="AT2309" s="13">
        <f t="shared" si="2779"/>
        <v>6.3511540003211671E-5</v>
      </c>
      <c r="AU2309" s="13">
        <f t="shared" si="2780"/>
        <v>3.6492896895926094E-5</v>
      </c>
      <c r="AV2309" s="13">
        <f t="shared" si="2781"/>
        <v>1.5726254517557161E-5</v>
      </c>
      <c r="AW2309" s="13">
        <f t="shared" si="2782"/>
        <v>1.4246913923443212E-7</v>
      </c>
      <c r="AX2309" s="13">
        <f t="shared" si="2783"/>
        <v>3.7546432684072337E-3</v>
      </c>
      <c r="AY2309" s="13">
        <f t="shared" si="2784"/>
        <v>2.0605482257018901E-3</v>
      </c>
      <c r="AZ2309" s="13">
        <f t="shared" si="2785"/>
        <v>5.6541443313259877E-4</v>
      </c>
      <c r="BA2309" s="13">
        <f t="shared" si="2786"/>
        <v>1.0343314696772342E-4</v>
      </c>
      <c r="BB2309" s="13">
        <f t="shared" si="2787"/>
        <v>1.4191027763971652E-5</v>
      </c>
      <c r="BC2309" s="13">
        <f t="shared" si="2788"/>
        <v>1.5576072073735292E-6</v>
      </c>
      <c r="BD2309" s="13">
        <f t="shared" si="2789"/>
        <v>3.9101335306315498E-6</v>
      </c>
      <c r="BE2309" s="13">
        <f t="shared" si="2790"/>
        <v>6.7401341445393188E-6</v>
      </c>
      <c r="BF2309" s="13">
        <f t="shared" si="2791"/>
        <v>5.8091888589604272E-6</v>
      </c>
      <c r="BG2309" s="13">
        <f t="shared" si="2792"/>
        <v>3.3378836360807072E-6</v>
      </c>
      <c r="BH2309" s="13">
        <f t="shared" si="2793"/>
        <v>1.4384280798725616E-6</v>
      </c>
      <c r="BI2309" s="13">
        <f t="shared" si="2794"/>
        <v>4.9590113174714284E-7</v>
      </c>
      <c r="BJ2309" s="14">
        <f t="shared" si="2795"/>
        <v>0.65881908354915431</v>
      </c>
      <c r="BK2309" s="14">
        <f t="shared" si="2796"/>
        <v>0.228218721085859</v>
      </c>
      <c r="BL2309" s="14">
        <f t="shared" si="2797"/>
        <v>0.11015696105055597</v>
      </c>
      <c r="BM2309" s="14">
        <f t="shared" si="2798"/>
        <v>0.39464511140743974</v>
      </c>
      <c r="BN2309" s="14">
        <f t="shared" si="2799"/>
        <v>0.60332802061151214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1.3434343434343401</v>
      </c>
      <c r="F2310" s="10">
        <f>VLOOKUP(B2310,home!$B$2:$E$405,3,FALSE)</f>
        <v>0.5</v>
      </c>
      <c r="G2310" s="10">
        <f>VLOOKUP(C2310,away!$B$2:$E$405,4,FALSE)</f>
        <v>1.1599999999999999</v>
      </c>
      <c r="H2310" s="10">
        <f>VLOOKUP(A2310,away!$A$2:$E$405,3,FALSE)</f>
        <v>0.98989898989898994</v>
      </c>
      <c r="I2310" s="10">
        <f>VLOOKUP(C2310,away!$B$2:$E$405,3,FALSE)</f>
        <v>0.57999999999999996</v>
      </c>
      <c r="J2310" s="10">
        <f>VLOOKUP(B2310,home!$B$2:$E$405,4,FALSE)</f>
        <v>1.23</v>
      </c>
      <c r="K2310" s="12">
        <f t="shared" si="2744"/>
        <v>0.77919191919191721</v>
      </c>
      <c r="L2310" s="12">
        <f t="shared" si="2745"/>
        <v>0.70619393939393937</v>
      </c>
      <c r="M2310" s="13">
        <f t="shared" si="2746"/>
        <v>0.22641495966304345</v>
      </c>
      <c r="N2310" s="13">
        <f t="shared" si="2747"/>
        <v>0.17642070695360734</v>
      </c>
      <c r="O2310" s="13">
        <f t="shared" si="2748"/>
        <v>0.15989287230216451</v>
      </c>
      <c r="P2310" s="13">
        <f t="shared" si="2749"/>
        <v>0.12458723403423171</v>
      </c>
      <c r="Q2310" s="13">
        <f t="shared" si="2750"/>
        <v>6.8732794618188056E-2</v>
      </c>
      <c r="R2310" s="13">
        <f t="shared" si="2751"/>
        <v>5.6457688686038829E-2</v>
      </c>
      <c r="S2310" s="13">
        <f t="shared" si="2752"/>
        <v>1.7138861879312912E-2</v>
      </c>
      <c r="T2310" s="13">
        <f t="shared" si="2753"/>
        <v>4.8538682996972768E-2</v>
      </c>
      <c r="U2310" s="13">
        <f t="shared" si="2754"/>
        <v>4.399137480041438E-2</v>
      </c>
      <c r="V2310" s="13">
        <f t="shared" si="2755"/>
        <v>1.0478711787596225E-3</v>
      </c>
      <c r="W2310" s="13">
        <f t="shared" si="2756"/>
        <v>1.7852012716656613E-2</v>
      </c>
      <c r="X2310" s="13">
        <f t="shared" si="2757"/>
        <v>1.2606983186486433E-2</v>
      </c>
      <c r="Y2310" s="13">
        <f t="shared" si="2758"/>
        <v>4.4514875601690063E-3</v>
      </c>
      <c r="Z2310" s="13">
        <f t="shared" si="2759"/>
        <v>1.3290025860756805E-2</v>
      </c>
      <c r="AA2310" s="13">
        <f t="shared" si="2760"/>
        <v>1.0355480756553306E-2</v>
      </c>
      <c r="AB2310" s="13">
        <f t="shared" si="2761"/>
        <v>4.034453462426868E-3</v>
      </c>
      <c r="AC2310" s="13">
        <f t="shared" si="2762"/>
        <v>3.6037639689351024E-5</v>
      </c>
      <c r="AD2310" s="13">
        <f t="shared" si="2763"/>
        <v>3.4775360125325438E-3</v>
      </c>
      <c r="AE2310" s="13">
        <f t="shared" si="2764"/>
        <v>2.4558148560746484E-3</v>
      </c>
      <c r="AF2310" s="13">
        <f t="shared" si="2765"/>
        <v>8.671407838167581E-4</v>
      </c>
      <c r="AG2310" s="13">
        <f t="shared" si="2766"/>
        <v>2.0412318871090165E-4</v>
      </c>
      <c r="AH2310" s="13">
        <f t="shared" si="2767"/>
        <v>2.3463339293137938E-3</v>
      </c>
      <c r="AI2310" s="13">
        <f t="shared" si="2768"/>
        <v>1.8282444374471271E-3</v>
      </c>
      <c r="AJ2310" s="13">
        <f t="shared" si="2769"/>
        <v>7.1227664598318694E-4</v>
      </c>
      <c r="AK2310" s="13">
        <f t="shared" si="2770"/>
        <v>1.8500006892640711E-4</v>
      </c>
      <c r="AL2310" s="13">
        <f t="shared" si="2771"/>
        <v>7.9320374531795532E-7</v>
      </c>
      <c r="AM2310" s="13">
        <f t="shared" si="2772"/>
        <v>5.4193359193284809E-4</v>
      </c>
      <c r="AN2310" s="13">
        <f t="shared" si="2773"/>
        <v>3.8271021817696556E-4</v>
      </c>
      <c r="AO2310" s="13">
        <f t="shared" si="2774"/>
        <v>1.3513381831035267E-4</v>
      </c>
      <c r="AP2310" s="13">
        <f t="shared" si="2775"/>
        <v>3.181022783264428E-5</v>
      </c>
      <c r="AQ2310" s="13">
        <f t="shared" si="2776"/>
        <v>5.6160475265384478E-6</v>
      </c>
      <c r="AR2310" s="13">
        <f t="shared" si="2777"/>
        <v>3.3139336013515383E-4</v>
      </c>
      <c r="AS2310" s="13">
        <f t="shared" si="2778"/>
        <v>2.5821902829116869E-4</v>
      </c>
      <c r="AT2310" s="13">
        <f t="shared" si="2779"/>
        <v>1.0060109011303385E-4</v>
      </c>
      <c r="AU2310" s="13">
        <f t="shared" si="2780"/>
        <v>2.6129185492657957E-5</v>
      </c>
      <c r="AV2310" s="13">
        <f t="shared" si="2781"/>
        <v>5.0899125477364376E-6</v>
      </c>
      <c r="AW2310" s="13">
        <f t="shared" si="2782"/>
        <v>1.2124132708691184E-8</v>
      </c>
      <c r="AX2310" s="13">
        <f t="shared" si="2783"/>
        <v>7.037837926212085E-5</v>
      </c>
      <c r="AY2310" s="13">
        <f t="shared" si="2784"/>
        <v>4.9700784899277844E-5</v>
      </c>
      <c r="AZ2310" s="13">
        <f t="shared" si="2785"/>
        <v>1.7549196539495918E-5</v>
      </c>
      <c r="BA2310" s="13">
        <f t="shared" si="2786"/>
        <v>4.1310454124750389E-6</v>
      </c>
      <c r="BB2310" s="13">
        <f t="shared" si="2787"/>
        <v>7.2932980841275193E-7</v>
      </c>
      <c r="BC2310" s="13">
        <f t="shared" si="2788"/>
        <v>1.030096581040857E-7</v>
      </c>
      <c r="BD2310" s="13">
        <f t="shared" si="2789"/>
        <v>3.9004663747139792E-5</v>
      </c>
      <c r="BE2310" s="13">
        <f t="shared" si="2790"/>
        <v>3.0392118802569253E-5</v>
      </c>
      <c r="BF2310" s="13">
        <f t="shared" si="2791"/>
        <v>1.1840646689041344E-5</v>
      </c>
      <c r="BG2310" s="13">
        <f t="shared" si="2792"/>
        <v>3.0753787393691821E-6</v>
      </c>
      <c r="BH2310" s="13">
        <f t="shared" si="2793"/>
        <v>5.9907756554277283E-7</v>
      </c>
      <c r="BI2310" s="13">
        <f t="shared" si="2794"/>
        <v>9.3359279608018979E-8</v>
      </c>
      <c r="BJ2310" s="14">
        <f t="shared" si="2795"/>
        <v>0.33684707852257434</v>
      </c>
      <c r="BK2310" s="14">
        <f t="shared" si="2796"/>
        <v>0.36927545838368159</v>
      </c>
      <c r="BL2310" s="14">
        <f t="shared" si="2797"/>
        <v>0.28061016291067131</v>
      </c>
      <c r="BM2310" s="14">
        <f t="shared" si="2798"/>
        <v>0.18746678075964376</v>
      </c>
      <c r="BN2310" s="14">
        <f t="shared" si="2799"/>
        <v>0.81250625625727391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</v>
      </c>
      <c r="F2311" s="10">
        <f>VLOOKUP(B2311,home!$B$2:$E$405,3,FALSE)</f>
        <v>1.4</v>
      </c>
      <c r="G2311" s="10">
        <f>VLOOKUP(C2311,away!$B$2:$E$405,4,FALSE)</f>
        <v>1.75</v>
      </c>
      <c r="H2311" s="10">
        <f>VLOOKUP(A2311,away!$A$2:$E$405,3,FALSE)</f>
        <v>1.0857142857142901</v>
      </c>
      <c r="I2311" s="10">
        <f>VLOOKUP(C2311,away!$B$2:$E$405,3,FALSE)</f>
        <v>0.37</v>
      </c>
      <c r="J2311" s="10">
        <f>VLOOKUP(B2311,home!$B$2:$E$405,4,FALSE)</f>
        <v>0.92</v>
      </c>
      <c r="K2311" s="12">
        <f t="shared" si="2744"/>
        <v>3.7974999999999999</v>
      </c>
      <c r="L2311" s="12">
        <f t="shared" si="2745"/>
        <v>0.36957714285714433</v>
      </c>
      <c r="M2311" s="13">
        <f t="shared" si="2746"/>
        <v>1.5497490942195179E-2</v>
      </c>
      <c r="N2311" s="13">
        <f t="shared" si="2747"/>
        <v>5.8851721852986184E-2</v>
      </c>
      <c r="O2311" s="13">
        <f t="shared" si="2748"/>
        <v>5.7275184238709687E-3</v>
      </c>
      <c r="P2311" s="13">
        <f t="shared" si="2749"/>
        <v>2.1750251214650004E-2</v>
      </c>
      <c r="Q2311" s="13">
        <f t="shared" si="2750"/>
        <v>0.11174470686835751</v>
      </c>
      <c r="R2311" s="13">
        <f t="shared" si="2751"/>
        <v>1.0583799473779434E-3</v>
      </c>
      <c r="S2311" s="13">
        <f t="shared" si="2752"/>
        <v>7.631451918005995E-3</v>
      </c>
      <c r="T2311" s="13">
        <f t="shared" si="2753"/>
        <v>4.1298289493816691E-2</v>
      </c>
      <c r="U2311" s="13">
        <f t="shared" si="2754"/>
        <v>4.0191978501677396E-3</v>
      </c>
      <c r="V2311" s="13">
        <f t="shared" si="2755"/>
        <v>1.1900564131335984E-3</v>
      </c>
      <c r="W2311" s="13">
        <f t="shared" si="2756"/>
        <v>0.14145017477752925</v>
      </c>
      <c r="X2311" s="13">
        <f t="shared" si="2757"/>
        <v>5.2276751450922969E-2</v>
      </c>
      <c r="Y2311" s="13">
        <f t="shared" si="2758"/>
        <v>9.6601462195425904E-3</v>
      </c>
      <c r="Z2311" s="13">
        <f t="shared" si="2759"/>
        <v>1.3038434566974504E-4</v>
      </c>
      <c r="AA2311" s="13">
        <f t="shared" si="2760"/>
        <v>4.9513455268085675E-4</v>
      </c>
      <c r="AB2311" s="13">
        <f t="shared" si="2761"/>
        <v>9.4013673190277661E-4</v>
      </c>
      <c r="AC2311" s="13">
        <f t="shared" si="2762"/>
        <v>1.0438797013096798E-4</v>
      </c>
      <c r="AD2311" s="13">
        <f t="shared" si="2763"/>
        <v>0.13428925967941685</v>
      </c>
      <c r="AE2311" s="13">
        <f t="shared" si="2764"/>
        <v>4.9630240908720001E-2</v>
      </c>
      <c r="AF2311" s="13">
        <f t="shared" si="2765"/>
        <v>9.1711013171782482E-3</v>
      </c>
      <c r="AG2311" s="13">
        <f t="shared" si="2766"/>
        <v>1.1298098072187101E-3</v>
      </c>
      <c r="AH2311" s="13">
        <f t="shared" si="2767"/>
        <v>1.2046768486480661E-5</v>
      </c>
      <c r="AI2311" s="13">
        <f t="shared" si="2768"/>
        <v>4.574760332741031E-5</v>
      </c>
      <c r="AJ2311" s="13">
        <f t="shared" si="2769"/>
        <v>8.6863261817920315E-5</v>
      </c>
      <c r="AK2311" s="13">
        <f t="shared" si="2770"/>
        <v>1.0995441225118416E-4</v>
      </c>
      <c r="AL2311" s="13">
        <f t="shared" si="2771"/>
        <v>5.8602120371733662E-6</v>
      </c>
      <c r="AM2311" s="13">
        <f t="shared" si="2772"/>
        <v>0.10199269272651708</v>
      </c>
      <c r="AN2311" s="13">
        <f t="shared" si="2773"/>
        <v>3.7694167970172839E-2</v>
      </c>
      <c r="AO2311" s="13">
        <f t="shared" si="2774"/>
        <v>6.9654514503968788E-3</v>
      </c>
      <c r="AP2311" s="13">
        <f t="shared" si="2775"/>
        <v>8.5809054858261016E-4</v>
      </c>
      <c r="AQ2311" s="13">
        <f t="shared" si="2776"/>
        <v>7.9282663314470168E-5</v>
      </c>
      <c r="AR2311" s="13">
        <f t="shared" si="2777"/>
        <v>8.9044205557900204E-7</v>
      </c>
      <c r="AS2311" s="13">
        <f t="shared" si="2778"/>
        <v>3.3814537060612601E-6</v>
      </c>
      <c r="AT2311" s="13">
        <f t="shared" si="2779"/>
        <v>6.4205352243838165E-6</v>
      </c>
      <c r="AU2311" s="13">
        <f t="shared" si="2780"/>
        <v>8.1273275048658497E-6</v>
      </c>
      <c r="AV2311" s="13">
        <f t="shared" si="2781"/>
        <v>7.7158815499320174E-6</v>
      </c>
      <c r="AW2311" s="13">
        <f t="shared" si="2782"/>
        <v>2.2846186387894725E-7</v>
      </c>
      <c r="AX2311" s="13">
        <f t="shared" si="2783"/>
        <v>6.455287510482477E-2</v>
      </c>
      <c r="AY2311" s="13">
        <f t="shared" si="2784"/>
        <v>2.3857267144455224E-2</v>
      </c>
      <c r="AZ2311" s="13">
        <f t="shared" si="2785"/>
        <v>4.408550313813691E-3</v>
      </c>
      <c r="BA2311" s="13">
        <f t="shared" si="2786"/>
        <v>5.4309980970707701E-4</v>
      </c>
      <c r="BB2311" s="13">
        <f t="shared" si="2787"/>
        <v>5.017931898945007E-5</v>
      </c>
      <c r="BC2311" s="13">
        <f t="shared" si="2788"/>
        <v>3.7090258685276429E-6</v>
      </c>
      <c r="BD2311" s="13">
        <f t="shared" si="2789"/>
        <v>5.4847838463454974E-8</v>
      </c>
      <c r="BE2311" s="13">
        <f t="shared" si="2790"/>
        <v>2.0828466656497026E-7</v>
      </c>
      <c r="BF2311" s="13">
        <f t="shared" si="2791"/>
        <v>3.9548051064023725E-7</v>
      </c>
      <c r="BG2311" s="13">
        <f t="shared" si="2792"/>
        <v>5.0061241305210041E-7</v>
      </c>
      <c r="BH2311" s="13">
        <f t="shared" si="2793"/>
        <v>4.7526890964133788E-7</v>
      </c>
      <c r="BI2311" s="13">
        <f t="shared" si="2794"/>
        <v>3.6096673687259608E-7</v>
      </c>
      <c r="BJ2311" s="14">
        <f t="shared" si="2795"/>
        <v>0.85050756845233189</v>
      </c>
      <c r="BK2311" s="14">
        <f t="shared" si="2796"/>
        <v>7.0036765814608146E-2</v>
      </c>
      <c r="BL2311" s="14">
        <f t="shared" si="2797"/>
        <v>1.2523510652999338E-2</v>
      </c>
      <c r="BM2311" s="14">
        <f t="shared" si="2798"/>
        <v>0.69471112133357982</v>
      </c>
      <c r="BN2311" s="14">
        <f t="shared" si="2799"/>
        <v>0.21463006924943778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1.6111111111111101</v>
      </c>
      <c r="F2312" s="10">
        <f>VLOOKUP(B2312,home!$B$2:$E$405,3,FALSE)</f>
        <v>0.93</v>
      </c>
      <c r="G2312" s="10">
        <f>VLOOKUP(C2312,away!$B$2:$E$405,4,FALSE)</f>
        <v>0.85</v>
      </c>
      <c r="H2312" s="10">
        <f>VLOOKUP(A2312,away!$A$2:$E$405,3,FALSE)</f>
        <v>1.4652777777777799</v>
      </c>
      <c r="I2312" s="10">
        <f>VLOOKUP(C2312,away!$B$2:$E$405,3,FALSE)</f>
        <v>1.0900000000000001</v>
      </c>
      <c r="J2312" s="10">
        <f>VLOOKUP(B2312,home!$B$2:$E$405,4,FALSE)</f>
        <v>0.77</v>
      </c>
      <c r="K2312" s="12">
        <f t="shared" si="2744"/>
        <v>1.2735833333333324</v>
      </c>
      <c r="L2312" s="12">
        <f t="shared" si="2745"/>
        <v>1.2298076388888908</v>
      </c>
      <c r="M2312" s="13">
        <f t="shared" si="2746"/>
        <v>8.1807122075799862E-2</v>
      </c>
      <c r="N2312" s="13">
        <f t="shared" si="2747"/>
        <v>0.10418818722370404</v>
      </c>
      <c r="O2312" s="13">
        <f t="shared" si="2748"/>
        <v>0.10060702364433469</v>
      </c>
      <c r="P2312" s="13">
        <f t="shared" si="2749"/>
        <v>0.12813142852969717</v>
      </c>
      <c r="Q2312" s="13">
        <f t="shared" si="2750"/>
        <v>6.6346169389161158E-2</v>
      </c>
      <c r="R2312" s="13">
        <f t="shared" si="2751"/>
        <v>6.186364310183904E-2</v>
      </c>
      <c r="S2312" s="13">
        <f t="shared" si="2752"/>
        <v>5.0171863281808199E-2</v>
      </c>
      <c r="T2312" s="13">
        <f t="shared" si="2753"/>
        <v>8.1593025925806695E-2</v>
      </c>
      <c r="U2312" s="13">
        <f t="shared" si="2754"/>
        <v>7.8788504793783784E-2</v>
      </c>
      <c r="V2312" s="13">
        <f t="shared" si="2755"/>
        <v>8.7313676244719085E-3</v>
      </c>
      <c r="W2312" s="13">
        <f t="shared" si="2756"/>
        <v>2.8165791854848587E-2</v>
      </c>
      <c r="X2312" s="13">
        <f t="shared" si="2757"/>
        <v>3.4638505978447288E-2</v>
      </c>
      <c r="Y2312" s="13">
        <f t="shared" si="2758"/>
        <v>2.12993496259965E-2</v>
      </c>
      <c r="Z2312" s="13">
        <f t="shared" si="2759"/>
        <v>2.5360126952045883E-2</v>
      </c>
      <c r="AA2312" s="13">
        <f t="shared" si="2760"/>
        <v>3.229823501734308E-2</v>
      </c>
      <c r="AB2312" s="13">
        <f t="shared" si="2761"/>
        <v>2.0567246907085585E-2</v>
      </c>
      <c r="AC2312" s="13">
        <f t="shared" si="2762"/>
        <v>8.5472586184559616E-4</v>
      </c>
      <c r="AD2312" s="13">
        <f t="shared" si="2763"/>
        <v>8.9678707691177272E-3</v>
      </c>
      <c r="AE2312" s="13">
        <f t="shared" si="2764"/>
        <v>1.1028755976429373E-2</v>
      </c>
      <c r="AF2312" s="13">
        <f t="shared" si="2765"/>
        <v>6.7816241736271769E-3</v>
      </c>
      <c r="AG2312" s="13">
        <f t="shared" si="2766"/>
        <v>2.7800310709334198E-3</v>
      </c>
      <c r="AH2312" s="13">
        <f t="shared" si="2767"/>
        <v>7.79701946220452E-3</v>
      </c>
      <c r="AI2312" s="13">
        <f t="shared" si="2768"/>
        <v>9.9301540367392992E-3</v>
      </c>
      <c r="AJ2312" s="13">
        <f t="shared" si="2769"/>
        <v>6.3234393393119433E-3</v>
      </c>
      <c r="AK2312" s="13">
        <f t="shared" si="2770"/>
        <v>2.684475650630676E-3</v>
      </c>
      <c r="AL2312" s="13">
        <f t="shared" si="2771"/>
        <v>5.3549003021070758E-5</v>
      </c>
      <c r="AM2312" s="13">
        <f t="shared" si="2772"/>
        <v>2.2842661494071018E-3</v>
      </c>
      <c r="AN2312" s="13">
        <f t="shared" si="2773"/>
        <v>2.8092079597961659E-3</v>
      </c>
      <c r="AO2312" s="13">
        <f t="shared" si="2774"/>
        <v>1.7273927040924008E-3</v>
      </c>
      <c r="AP2312" s="13">
        <f t="shared" si="2775"/>
        <v>7.0812024761792369E-4</v>
      </c>
      <c r="AQ2312" s="13">
        <f t="shared" si="2776"/>
        <v>2.1771292244310392E-4</v>
      </c>
      <c r="AR2312" s="13">
        <f t="shared" si="2777"/>
        <v>1.9177668190368939E-3</v>
      </c>
      <c r="AS2312" s="13">
        <f t="shared" si="2778"/>
        <v>2.4424358579450689E-3</v>
      </c>
      <c r="AT2312" s="13">
        <f t="shared" si="2779"/>
        <v>1.5553228007072696E-3</v>
      </c>
      <c r="AU2312" s="13">
        <f t="shared" si="2780"/>
        <v>6.6027773231136608E-4</v>
      </c>
      <c r="AV2312" s="13">
        <f t="shared" si="2781"/>
        <v>2.1022967881072097E-4</v>
      </c>
      <c r="AW2312" s="13">
        <f t="shared" si="2782"/>
        <v>2.3297721108877782E-6</v>
      </c>
      <c r="AX2312" s="13">
        <f t="shared" si="2783"/>
        <v>4.8486721613039856E-4</v>
      </c>
      <c r="AY2312" s="13">
        <f t="shared" si="2784"/>
        <v>5.9629340624395494E-4</v>
      </c>
      <c r="AZ2312" s="13">
        <f t="shared" si="2785"/>
        <v>3.6666309300894628E-4</v>
      </c>
      <c r="BA2312" s="13">
        <f t="shared" si="2786"/>
        <v>1.5030835756034327E-4</v>
      </c>
      <c r="BB2312" s="13">
        <f t="shared" si="2787"/>
        <v>4.6212591579138246E-5</v>
      </c>
      <c r="BC2312" s="13">
        <f t="shared" si="2788"/>
        <v>1.1366519627375328E-5</v>
      </c>
      <c r="BD2312" s="13">
        <f t="shared" si="2789"/>
        <v>3.9308071394320303E-4</v>
      </c>
      <c r="BE2312" s="13">
        <f t="shared" si="2790"/>
        <v>5.0062104593283059E-4</v>
      </c>
      <c r="BF2312" s="13">
        <f t="shared" si="2791"/>
        <v>3.1879131020797695E-4</v>
      </c>
      <c r="BG2312" s="13">
        <f t="shared" si="2792"/>
        <v>1.3533576649745851E-4</v>
      </c>
      <c r="BH2312" s="13">
        <f t="shared" si="2793"/>
        <v>4.3090344153763717E-5</v>
      </c>
      <c r="BI2312" s="13">
        <f t="shared" si="2794"/>
        <v>1.0975828828366171E-5</v>
      </c>
      <c r="BJ2312" s="14">
        <f t="shared" si="2795"/>
        <v>0.37519172315557875</v>
      </c>
      <c r="BK2312" s="14">
        <f t="shared" si="2796"/>
        <v>0.2703463497828878</v>
      </c>
      <c r="BL2312" s="14">
        <f t="shared" si="2797"/>
        <v>0.32904766985164757</v>
      </c>
      <c r="BM2312" s="14">
        <f t="shared" si="2798"/>
        <v>0.45640833214349091</v>
      </c>
      <c r="BN2312" s="14">
        <f t="shared" si="2799"/>
        <v>0.54294357396453596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1.6111111111111101</v>
      </c>
      <c r="F2313" s="10">
        <f>VLOOKUP(B2313,home!$B$2:$E$405,3,FALSE)</f>
        <v>0.39</v>
      </c>
      <c r="G2313" s="10">
        <f>VLOOKUP(C2313,away!$B$2:$E$405,4,FALSE)</f>
        <v>1.47</v>
      </c>
      <c r="H2313" s="10">
        <f>VLOOKUP(A2313,away!$A$2:$E$405,3,FALSE)</f>
        <v>1.4652777777777799</v>
      </c>
      <c r="I2313" s="10">
        <f>VLOOKUP(C2313,away!$B$2:$E$405,3,FALSE)</f>
        <v>0.62</v>
      </c>
      <c r="J2313" s="10">
        <f>VLOOKUP(B2313,home!$B$2:$E$405,4,FALSE)</f>
        <v>0.85</v>
      </c>
      <c r="K2313" s="12">
        <f t="shared" si="2744"/>
        <v>0.92364999999999942</v>
      </c>
      <c r="L2313" s="12">
        <f t="shared" si="2745"/>
        <v>0.77220138888889001</v>
      </c>
      <c r="M2313" s="13">
        <f t="shared" si="2746"/>
        <v>0.18344298120738228</v>
      </c>
      <c r="N2313" s="13">
        <f t="shared" si="2747"/>
        <v>0.16943710959219854</v>
      </c>
      <c r="O2313" s="13">
        <f t="shared" si="2748"/>
        <v>0.14165492487025916</v>
      </c>
      <c r="P2313" s="13">
        <f t="shared" si="2749"/>
        <v>0.13083957135641477</v>
      </c>
      <c r="Q2313" s="13">
        <f t="shared" si="2750"/>
        <v>7.8250293137417035E-2</v>
      </c>
      <c r="R2313" s="13">
        <f t="shared" si="2751"/>
        <v>5.4693064863882736E-2</v>
      </c>
      <c r="S2313" s="13">
        <f t="shared" si="2752"/>
        <v>2.3330128686386384E-2</v>
      </c>
      <c r="T2313" s="13">
        <f t="shared" si="2753"/>
        <v>6.0424985041676212E-2</v>
      </c>
      <c r="U2313" s="13">
        <f t="shared" si="2754"/>
        <v>5.0517249361525254E-2</v>
      </c>
      <c r="V2313" s="13">
        <f t="shared" si="2755"/>
        <v>1.8488966598327334E-3</v>
      </c>
      <c r="W2313" s="13">
        <f t="shared" si="2756"/>
        <v>2.4091961085458406E-2</v>
      </c>
      <c r="X2313" s="13">
        <f t="shared" si="2757"/>
        <v>1.8603845811248073E-2</v>
      </c>
      <c r="Y2313" s="13">
        <f t="shared" si="2758"/>
        <v>7.1829577870602583E-3</v>
      </c>
      <c r="Z2313" s="13">
        <f t="shared" si="2759"/>
        <v>1.4078020216826801E-2</v>
      </c>
      <c r="AA2313" s="13">
        <f t="shared" si="2760"/>
        <v>1.3003163373272066E-2</v>
      </c>
      <c r="AB2313" s="13">
        <f t="shared" si="2761"/>
        <v>6.0051859248613669E-3</v>
      </c>
      <c r="AC2313" s="13">
        <f t="shared" si="2762"/>
        <v>8.2419631451224545E-5</v>
      </c>
      <c r="AD2313" s="13">
        <f t="shared" si="2763"/>
        <v>5.563134964145908E-3</v>
      </c>
      <c r="AE2313" s="13">
        <f t="shared" si="2764"/>
        <v>4.2958605458898154E-3</v>
      </c>
      <c r="AF2313" s="13">
        <f t="shared" si="2765"/>
        <v>1.65863474000455E-3</v>
      </c>
      <c r="AG2313" s="13">
        <f t="shared" si="2766"/>
        <v>4.2693334996362557E-4</v>
      </c>
      <c r="AH2313" s="13">
        <f t="shared" si="2767"/>
        <v>2.7177666910598816E-3</v>
      </c>
      <c r="AI2313" s="13">
        <f t="shared" si="2768"/>
        <v>2.5102652041974582E-3</v>
      </c>
      <c r="AJ2313" s="13">
        <f t="shared" si="2769"/>
        <v>1.1593032279284903E-3</v>
      </c>
      <c r="AK2313" s="13">
        <f t="shared" si="2770"/>
        <v>3.5693014215871653E-4</v>
      </c>
      <c r="AL2313" s="13">
        <f t="shared" si="2771"/>
        <v>2.3514116875893733E-6</v>
      </c>
      <c r="AM2313" s="13">
        <f t="shared" si="2772"/>
        <v>1.0276779219266735E-3</v>
      </c>
      <c r="AN2313" s="13">
        <f t="shared" si="2773"/>
        <v>7.9357431864222558E-4</v>
      </c>
      <c r="AO2313" s="13">
        <f t="shared" si="2774"/>
        <v>3.0639959552104053E-4</v>
      </c>
      <c r="AP2313" s="13">
        <f t="shared" si="2775"/>
        <v>7.8867397738780553E-5</v>
      </c>
      <c r="AQ2313" s="13">
        <f t="shared" si="2776"/>
        <v>1.5225378517984708E-5</v>
      </c>
      <c r="AR2313" s="13">
        <f t="shared" si="2777"/>
        <v>4.1973264270248083E-4</v>
      </c>
      <c r="AS2313" s="13">
        <f t="shared" si="2778"/>
        <v>3.8768605543214617E-4</v>
      </c>
      <c r="AT2313" s="13">
        <f t="shared" si="2779"/>
        <v>1.7904311254995076E-4</v>
      </c>
      <c r="AU2313" s="13">
        <f t="shared" si="2780"/>
        <v>5.5124390302253993E-5</v>
      </c>
      <c r="AV2313" s="13">
        <f t="shared" si="2781"/>
        <v>1.2728910775669212E-5</v>
      </c>
      <c r="AW2313" s="13">
        <f t="shared" si="2782"/>
        <v>4.6586939934160162E-8</v>
      </c>
      <c r="AX2313" s="13">
        <f t="shared" si="2783"/>
        <v>1.5820245209792848E-4</v>
      </c>
      <c r="AY2313" s="13">
        <f t="shared" si="2784"/>
        <v>1.2216415323564847E-4</v>
      </c>
      <c r="AZ2313" s="13">
        <f t="shared" si="2785"/>
        <v>4.7167664400501457E-5</v>
      </c>
      <c r="BA2313" s="13">
        <f t="shared" si="2786"/>
        <v>1.2140978653570762E-5</v>
      </c>
      <c r="BB2313" s="13">
        <f t="shared" si="2787"/>
        <v>2.3438201446894269E-6</v>
      </c>
      <c r="BC2313" s="13">
        <f t="shared" si="2788"/>
        <v>3.6198023420698702E-7</v>
      </c>
      <c r="BD2313" s="13">
        <f t="shared" si="2789"/>
        <v>5.4019688276143299E-5</v>
      </c>
      <c r="BE2313" s="13">
        <f t="shared" si="2790"/>
        <v>4.9895285076259727E-5</v>
      </c>
      <c r="BF2313" s="13">
        <f t="shared" si="2791"/>
        <v>2.3042890030343629E-5</v>
      </c>
      <c r="BG2313" s="13">
        <f t="shared" si="2792"/>
        <v>7.0945217921756296E-6</v>
      </c>
      <c r="BH2313" s="13">
        <f t="shared" si="2793"/>
        <v>1.6382137633357532E-6</v>
      </c>
      <c r="BI2313" s="13">
        <f t="shared" si="2794"/>
        <v>3.0262722850101364E-7</v>
      </c>
      <c r="BJ2313" s="14">
        <f t="shared" si="2795"/>
        <v>0.37249984171617567</v>
      </c>
      <c r="BK2313" s="14">
        <f t="shared" si="2796"/>
        <v>0.33966851310639062</v>
      </c>
      <c r="BL2313" s="14">
        <f t="shared" si="2797"/>
        <v>0.27380816199707442</v>
      </c>
      <c r="BM2313" s="14">
        <f t="shared" si="2798"/>
        <v>0.24161447444261727</v>
      </c>
      <c r="BN2313" s="14">
        <f t="shared" si="2799"/>
        <v>0.75831794502755456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1.6111111111111101</v>
      </c>
      <c r="F2314" s="10">
        <f>VLOOKUP(B2314,home!$B$2:$E$405,3,FALSE)</f>
        <v>0.7</v>
      </c>
      <c r="G2314" s="10">
        <f>VLOOKUP(C2314,away!$B$2:$E$405,4,FALSE)</f>
        <v>0.83</v>
      </c>
      <c r="H2314" s="10">
        <f>VLOOKUP(A2314,away!$A$2:$E$405,3,FALSE)</f>
        <v>1.4652777777777799</v>
      </c>
      <c r="I2314" s="10">
        <f>VLOOKUP(C2314,away!$B$2:$E$405,3,FALSE)</f>
        <v>0.69</v>
      </c>
      <c r="J2314" s="10">
        <f>VLOOKUP(B2314,home!$B$2:$E$405,4,FALSE)</f>
        <v>1.02</v>
      </c>
      <c r="K2314" s="12">
        <f t="shared" si="2744"/>
        <v>0.93605555555555475</v>
      </c>
      <c r="L2314" s="12">
        <f t="shared" si="2745"/>
        <v>1.0312625000000013</v>
      </c>
      <c r="M2314" s="13">
        <f t="shared" si="2746"/>
        <v>0.13983137374893959</v>
      </c>
      <c r="N2314" s="13">
        <f t="shared" si="2747"/>
        <v>0.13088993423866005</v>
      </c>
      <c r="O2314" s="13">
        <f t="shared" si="2748"/>
        <v>0.144202852070766</v>
      </c>
      <c r="P2314" s="13">
        <f t="shared" si="2749"/>
        <v>0.13498188080779633</v>
      </c>
      <c r="Q2314" s="13">
        <f t="shared" si="2750"/>
        <v>6.1260125055199482E-2</v>
      </c>
      <c r="R2314" s="13">
        <f t="shared" si="2751"/>
        <v>7.4355496866814239E-2</v>
      </c>
      <c r="S2314" s="13">
        <f t="shared" si="2752"/>
        <v>3.2575143292097396E-2</v>
      </c>
      <c r="T2314" s="13">
        <f t="shared" si="2753"/>
        <v>6.3175269714737733E-2</v>
      </c>
      <c r="U2314" s="13">
        <f t="shared" si="2754"/>
        <v>6.9600875928275102E-2</v>
      </c>
      <c r="V2314" s="13">
        <f t="shared" si="2755"/>
        <v>3.4939338331940327E-3</v>
      </c>
      <c r="W2314" s="13">
        <f t="shared" si="2756"/>
        <v>1.9114293463982506E-2</v>
      </c>
      <c r="X2314" s="13">
        <f t="shared" si="2757"/>
        <v>1.9711854063400286E-2</v>
      </c>
      <c r="Y2314" s="13">
        <f t="shared" si="2758"/>
        <v>1.0164047950528679E-2</v>
      </c>
      <c r="Z2314" s="13">
        <f t="shared" si="2759"/>
        <v>2.5560011862537712E-2</v>
      </c>
      <c r="AA2314" s="13">
        <f t="shared" si="2760"/>
        <v>2.3925591103994306E-2</v>
      </c>
      <c r="AB2314" s="13">
        <f t="shared" si="2761"/>
        <v>1.1197841236422215E-2</v>
      </c>
      <c r="AC2314" s="13">
        <f t="shared" si="2762"/>
        <v>2.107975429522036E-4</v>
      </c>
      <c r="AD2314" s="13">
        <f t="shared" si="2763"/>
        <v>4.4730101468700122E-3</v>
      </c>
      <c r="AE2314" s="13">
        <f t="shared" si="2764"/>
        <v>4.612847626586542E-3</v>
      </c>
      <c r="AF2314" s="13">
        <f t="shared" si="2765"/>
        <v>2.3785283877563543E-3</v>
      </c>
      <c r="AG2314" s="13">
        <f t="shared" si="2766"/>
        <v>8.1762904382619707E-4</v>
      </c>
      <c r="AH2314" s="13">
        <f t="shared" si="2767"/>
        <v>6.5897704333475809E-3</v>
      </c>
      <c r="AI2314" s="13">
        <f t="shared" si="2768"/>
        <v>6.1683912239707383E-3</v>
      </c>
      <c r="AJ2314" s="13">
        <f t="shared" si="2769"/>
        <v>2.8869784370189689E-3</v>
      </c>
      <c r="AK2314" s="13">
        <f t="shared" si="2770"/>
        <v>9.0079073491356615E-4</v>
      </c>
      <c r="AL2314" s="13">
        <f t="shared" si="2771"/>
        <v>8.139474870192779E-6</v>
      </c>
      <c r="AM2314" s="13">
        <f t="shared" si="2772"/>
        <v>8.3739719960680898E-4</v>
      </c>
      <c r="AN2314" s="13">
        <f t="shared" si="2773"/>
        <v>8.6357632955951793E-4</v>
      </c>
      <c r="AO2314" s="13">
        <f t="shared" si="2774"/>
        <v>4.4528694228118665E-4</v>
      </c>
      <c r="AP2314" s="13">
        <f t="shared" si="2775"/>
        <v>1.5306924177141765E-4</v>
      </c>
      <c r="AQ2314" s="13">
        <f t="shared" si="2776"/>
        <v>3.9463642235574189E-5</v>
      </c>
      <c r="AR2314" s="13">
        <f t="shared" si="2777"/>
        <v>1.3591566263040243E-3</v>
      </c>
      <c r="AS2314" s="13">
        <f t="shared" si="2778"/>
        <v>1.2722461109220269E-3</v>
      </c>
      <c r="AT2314" s="13">
        <f t="shared" si="2779"/>
        <v>5.9544652008125586E-4</v>
      </c>
      <c r="AU2314" s="13">
        <f t="shared" si="2780"/>
        <v>1.8579034105276063E-4</v>
      </c>
      <c r="AV2314" s="13">
        <f t="shared" si="2781"/>
        <v>4.3477520227749446E-5</v>
      </c>
      <c r="AW2314" s="13">
        <f t="shared" si="2782"/>
        <v>2.1825526889008542E-7</v>
      </c>
      <c r="AX2314" s="13">
        <f t="shared" si="2783"/>
        <v>1.3064171681643615E-4</v>
      </c>
      <c r="AY2314" s="13">
        <f t="shared" si="2784"/>
        <v>1.3472590348841015E-4</v>
      </c>
      <c r="AZ2314" s="13">
        <f t="shared" si="2785"/>
        <v>6.9468886023108363E-5</v>
      </c>
      <c r="BA2314" s="13">
        <f t="shared" si="2786"/>
        <v>2.38802190241353E-5</v>
      </c>
      <c r="BB2314" s="13">
        <f t="shared" si="2787"/>
        <v>6.1566935928443389E-6</v>
      </c>
      <c r="BC2314" s="13">
        <f t="shared" si="2788"/>
        <v>1.269833445258129E-6</v>
      </c>
      <c r="BD2314" s="13">
        <f t="shared" si="2789"/>
        <v>2.3360787672230916E-4</v>
      </c>
      <c r="BE2314" s="13">
        <f t="shared" si="2790"/>
        <v>2.1866995082745464E-4</v>
      </c>
      <c r="BF2314" s="13">
        <f t="shared" si="2791"/>
        <v>1.0234361115254945E-4</v>
      </c>
      <c r="BG2314" s="13">
        <f t="shared" si="2792"/>
        <v>3.1933101931653785E-5</v>
      </c>
      <c r="BH2314" s="13">
        <f t="shared" si="2793"/>
        <v>7.4727893673115835E-6</v>
      </c>
      <c r="BI2314" s="13">
        <f t="shared" si="2794"/>
        <v>1.3989892005536979E-6</v>
      </c>
      <c r="BJ2314" s="14">
        <f t="shared" si="2795"/>
        <v>0.31930247629939251</v>
      </c>
      <c r="BK2314" s="14">
        <f t="shared" si="2796"/>
        <v>0.31123599460333812</v>
      </c>
      <c r="BL2314" s="14">
        <f t="shared" si="2797"/>
        <v>0.34388013147331231</v>
      </c>
      <c r="BM2314" s="14">
        <f t="shared" si="2798"/>
        <v>0.31432244380218555</v>
      </c>
      <c r="BN2314" s="14">
        <f t="shared" si="2799"/>
        <v>0.68552166278817572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1.6111111111111101</v>
      </c>
      <c r="F2315" s="10">
        <f>VLOOKUP(B2315,home!$B$2:$E$405,3,FALSE)</f>
        <v>0.78</v>
      </c>
      <c r="G2315" s="10">
        <f>VLOOKUP(C2315,away!$B$2:$E$405,4,FALSE)</f>
        <v>0.9</v>
      </c>
      <c r="H2315" s="10">
        <f>VLOOKUP(A2315,away!$A$2:$E$405,3,FALSE)</f>
        <v>1.4652777777777799</v>
      </c>
      <c r="I2315" s="10">
        <f>VLOOKUP(C2315,away!$B$2:$E$405,3,FALSE)</f>
        <v>1.03</v>
      </c>
      <c r="J2315" s="10">
        <f>VLOOKUP(B2315,home!$B$2:$E$405,4,FALSE)</f>
        <v>1.19</v>
      </c>
      <c r="K2315" s="12">
        <f t="shared" si="2744"/>
        <v>1.1309999999999993</v>
      </c>
      <c r="L2315" s="12">
        <f t="shared" si="2745"/>
        <v>1.7959909722222249</v>
      </c>
      <c r="M2315" s="13">
        <f t="shared" si="2746"/>
        <v>5.3557953293889286E-2</v>
      </c>
      <c r="N2315" s="13">
        <f t="shared" si="2747"/>
        <v>6.0574045175388752E-2</v>
      </c>
      <c r="O2315" s="13">
        <f t="shared" si="2748"/>
        <v>9.6189600606524733E-2</v>
      </c>
      <c r="P2315" s="13">
        <f t="shared" si="2749"/>
        <v>0.10879043828597942</v>
      </c>
      <c r="Q2315" s="13">
        <f t="shared" si="2750"/>
        <v>3.4254622546682323E-2</v>
      </c>
      <c r="R2315" s="13">
        <f t="shared" si="2751"/>
        <v>8.6377827155489958E-2</v>
      </c>
      <c r="S2315" s="13">
        <f t="shared" si="2752"/>
        <v>5.5245573881021796E-2</v>
      </c>
      <c r="T2315" s="13">
        <f t="shared" si="2753"/>
        <v>6.1520992850721344E-2</v>
      </c>
      <c r="U2315" s="13">
        <f t="shared" si="2754"/>
        <v>9.7693322512859088E-2</v>
      </c>
      <c r="V2315" s="13">
        <f t="shared" si="2755"/>
        <v>1.2468716027824248E-2</v>
      </c>
      <c r="W2315" s="13">
        <f t="shared" si="2756"/>
        <v>1.2913992700099229E-2</v>
      </c>
      <c r="X2315" s="13">
        <f t="shared" si="2757"/>
        <v>2.3193414304721934E-2</v>
      </c>
      <c r="Y2315" s="13">
        <f t="shared" si="2758"/>
        <v>2.0827581353145205E-2</v>
      </c>
      <c r="Z2315" s="13">
        <f t="shared" si="2759"/>
        <v>5.1711265923810576E-2</v>
      </c>
      <c r="AA2315" s="13">
        <f t="shared" si="2760"/>
        <v>5.8485441759829733E-2</v>
      </c>
      <c r="AB2315" s="13">
        <f t="shared" si="2761"/>
        <v>3.3073517315183702E-2</v>
      </c>
      <c r="AC2315" s="13">
        <f t="shared" si="2762"/>
        <v>1.5829547692093001E-3</v>
      </c>
      <c r="AD2315" s="13">
        <f t="shared" si="2763"/>
        <v>3.651431435953055E-3</v>
      </c>
      <c r="AE2315" s="13">
        <f t="shared" si="2764"/>
        <v>6.5579378946601227E-3</v>
      </c>
      <c r="AF2315" s="13">
        <f t="shared" si="2765"/>
        <v>5.8889986276018033E-3</v>
      </c>
      <c r="AG2315" s="13">
        <f t="shared" si="2766"/>
        <v>3.5255294568673039E-3</v>
      </c>
      <c r="AH2315" s="13">
        <f t="shared" si="2767"/>
        <v>2.3218241690336636E-2</v>
      </c>
      <c r="AI2315" s="13">
        <f t="shared" si="2768"/>
        <v>2.6259831351770721E-2</v>
      </c>
      <c r="AJ2315" s="13">
        <f t="shared" si="2769"/>
        <v>1.4849934629426338E-2</v>
      </c>
      <c r="AK2315" s="13">
        <f t="shared" si="2770"/>
        <v>5.5984253552937265E-3</v>
      </c>
      <c r="AL2315" s="13">
        <f t="shared" si="2771"/>
        <v>1.2861607476610535E-4</v>
      </c>
      <c r="AM2315" s="13">
        <f t="shared" si="2772"/>
        <v>8.259537908125805E-4</v>
      </c>
      <c r="AN2315" s="13">
        <f t="shared" si="2773"/>
        <v>1.4834055517721188E-3</v>
      </c>
      <c r="AO2315" s="13">
        <f t="shared" si="2774"/>
        <v>1.332091489563527E-3</v>
      </c>
      <c r="AP2315" s="13">
        <f t="shared" si="2775"/>
        <v>7.9747476314338372E-4</v>
      </c>
      <c r="AQ2315" s="13">
        <f t="shared" si="2776"/>
        <v>3.5806436879514346E-4</v>
      </c>
      <c r="AR2315" s="13">
        <f t="shared" si="2777"/>
        <v>8.3399504933436563E-3</v>
      </c>
      <c r="AS2315" s="13">
        <f t="shared" si="2778"/>
        <v>9.4324840079716699E-3</v>
      </c>
      <c r="AT2315" s="13">
        <f t="shared" si="2779"/>
        <v>5.3340697065079774E-3</v>
      </c>
      <c r="AU2315" s="13">
        <f t="shared" si="2780"/>
        <v>2.0109442793535062E-3</v>
      </c>
      <c r="AV2315" s="13">
        <f t="shared" si="2781"/>
        <v>5.6859449498720353E-4</v>
      </c>
      <c r="AW2315" s="13">
        <f t="shared" si="2782"/>
        <v>7.2570397961911678E-6</v>
      </c>
      <c r="AX2315" s="13">
        <f t="shared" si="2783"/>
        <v>1.556922895681712E-4</v>
      </c>
      <c r="AY2315" s="13">
        <f t="shared" si="2784"/>
        <v>2.7962194650904402E-4</v>
      </c>
      <c r="AZ2315" s="13">
        <f t="shared" si="2785"/>
        <v>2.5109924578272448E-4</v>
      </c>
      <c r="BA2315" s="13">
        <f t="shared" si="2786"/>
        <v>1.503239928525276E-4</v>
      </c>
      <c r="BB2315" s="13">
        <f t="shared" si="2787"/>
        <v>6.7495133517884442E-5</v>
      </c>
      <c r="BC2315" s="13">
        <f t="shared" si="2788"/>
        <v>2.4244130093410827E-5</v>
      </c>
      <c r="BD2315" s="13">
        <f t="shared" si="2789"/>
        <v>2.4964126324709159E-3</v>
      </c>
      <c r="BE2315" s="13">
        <f t="shared" si="2790"/>
        <v>2.8234426873246041E-3</v>
      </c>
      <c r="BF2315" s="13">
        <f t="shared" si="2791"/>
        <v>1.5966568396820631E-3</v>
      </c>
      <c r="BG2315" s="13">
        <f t="shared" si="2792"/>
        <v>6.0193962856013744E-4</v>
      </c>
      <c r="BH2315" s="13">
        <f t="shared" si="2793"/>
        <v>1.7019842997537875E-4</v>
      </c>
      <c r="BI2315" s="13">
        <f t="shared" si="2794"/>
        <v>3.8498884860430652E-5</v>
      </c>
      <c r="BJ2315" s="14">
        <f t="shared" si="2795"/>
        <v>0.23863401304825163</v>
      </c>
      <c r="BK2315" s="14">
        <f t="shared" si="2796"/>
        <v>0.23205387427919924</v>
      </c>
      <c r="BL2315" s="14">
        <f t="shared" si="2797"/>
        <v>0.47515933446175218</v>
      </c>
      <c r="BM2315" s="14">
        <f t="shared" si="2798"/>
        <v>0.55754163574234616</v>
      </c>
      <c r="BN2315" s="14">
        <f t="shared" si="2799"/>
        <v>0.43974448706395447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1.8034188034187999</v>
      </c>
      <c r="F2316" s="10">
        <f>VLOOKUP(B2316,home!$B$2:$E$405,3,FALSE)</f>
        <v>0.4</v>
      </c>
      <c r="G2316" s="10">
        <f>VLOOKUP(C2316,away!$B$2:$E$405,4,FALSE)</f>
        <v>0.83</v>
      </c>
      <c r="H2316" s="10">
        <f>VLOOKUP(A2316,away!$A$2:$E$405,3,FALSE)</f>
        <v>1.23931623931624</v>
      </c>
      <c r="I2316" s="10">
        <f>VLOOKUP(C2316,away!$B$2:$E$405,3,FALSE)</f>
        <v>0.55000000000000004</v>
      </c>
      <c r="J2316" s="10">
        <f>VLOOKUP(B2316,home!$B$2:$E$405,4,FALSE)</f>
        <v>1.38</v>
      </c>
      <c r="K2316" s="12">
        <f t="shared" si="2744"/>
        <v>0.59873504273504163</v>
      </c>
      <c r="L2316" s="12">
        <f t="shared" si="2745"/>
        <v>0.94064102564102625</v>
      </c>
      <c r="M2316" s="13">
        <f t="shared" si="2746"/>
        <v>0.21451490231269299</v>
      </c>
      <c r="N2316" s="13">
        <f t="shared" si="2747"/>
        <v>0.12843758920349352</v>
      </c>
      <c r="O2316" s="13">
        <f t="shared" si="2748"/>
        <v>0.20178151772669606</v>
      </c>
      <c r="P2316" s="13">
        <f t="shared" si="2749"/>
        <v>0.12081366563923493</v>
      </c>
      <c r="Q2316" s="13">
        <f t="shared" si="2750"/>
        <v>3.8450042730269703E-2</v>
      </c>
      <c r="R2316" s="13">
        <f t="shared" si="2751"/>
        <v>9.4901986894921145E-2</v>
      </c>
      <c r="S2316" s="13">
        <f t="shared" si="2752"/>
        <v>1.7010405393552468E-2</v>
      </c>
      <c r="T2316" s="13">
        <f t="shared" si="2753"/>
        <v>3.6167687629742172E-2</v>
      </c>
      <c r="U2316" s="13">
        <f t="shared" si="2754"/>
        <v>5.682114517917098E-2</v>
      </c>
      <c r="V2316" s="13">
        <f t="shared" si="2755"/>
        <v>1.0644634358465404E-3</v>
      </c>
      <c r="W2316" s="13">
        <f t="shared" si="2756"/>
        <v>7.6737959924240698E-3</v>
      </c>
      <c r="X2316" s="13">
        <f t="shared" si="2757"/>
        <v>7.218287332873774E-3</v>
      </c>
      <c r="Y2316" s="13">
        <f t="shared" si="2758"/>
        <v>3.394908600083007E-3</v>
      </c>
      <c r="Z2316" s="13">
        <f t="shared" si="2759"/>
        <v>2.975623409606996E-2</v>
      </c>
      <c r="AA2316" s="13">
        <f t="shared" si="2760"/>
        <v>1.7816100093144351E-2</v>
      </c>
      <c r="AB2316" s="13">
        <f t="shared" si="2761"/>
        <v>5.3335617253202801E-3</v>
      </c>
      <c r="AC2316" s="13">
        <f t="shared" si="2762"/>
        <v>3.7468763311166012E-5</v>
      </c>
      <c r="AD2316" s="13">
        <f t="shared" si="2763"/>
        <v>1.1486426428660038E-3</v>
      </c>
      <c r="AE2316" s="13">
        <f t="shared" si="2764"/>
        <v>1.0804603936804967E-3</v>
      </c>
      <c r="AF2316" s="13">
        <f t="shared" si="2765"/>
        <v>5.0816268643806475E-4</v>
      </c>
      <c r="AG2316" s="13">
        <f t="shared" si="2766"/>
        <v>1.5933289018786685E-4</v>
      </c>
      <c r="AH2316" s="13">
        <f t="shared" si="2767"/>
        <v>6.9974836398354291E-3</v>
      </c>
      <c r="AI2316" s="13">
        <f t="shared" si="2768"/>
        <v>4.1896386661346204E-3</v>
      </c>
      <c r="AJ2316" s="13">
        <f t="shared" si="2769"/>
        <v>1.2542417429062473E-3</v>
      </c>
      <c r="AK2316" s="13">
        <f t="shared" si="2770"/>
        <v>2.5031949451301505E-4</v>
      </c>
      <c r="AL2316" s="13">
        <f t="shared" si="2771"/>
        <v>8.4408842346856299E-7</v>
      </c>
      <c r="AM2316" s="13">
        <f t="shared" si="2772"/>
        <v>1.3754652037273362E-4</v>
      </c>
      <c r="AN2316" s="13">
        <f t="shared" si="2773"/>
        <v>1.2938189999676247E-4</v>
      </c>
      <c r="AO2316" s="13">
        <f t="shared" si="2774"/>
        <v>6.0850961556169664E-5</v>
      </c>
      <c r="AP2316" s="13">
        <f t="shared" si="2775"/>
        <v>1.9079636963146034E-5</v>
      </c>
      <c r="AQ2316" s="13">
        <f t="shared" si="2776"/>
        <v>4.4867723204680293E-6</v>
      </c>
      <c r="AR2316" s="13">
        <f t="shared" si="2777"/>
        <v>1.3164240375762202E-3</v>
      </c>
      <c r="AS2316" s="13">
        <f t="shared" si="2778"/>
        <v>7.8818920239563423E-4</v>
      </c>
      <c r="AT2316" s="13">
        <f t="shared" si="2779"/>
        <v>2.3595824788982418E-4</v>
      </c>
      <c r="AU2316" s="13">
        <f t="shared" si="2780"/>
        <v>4.7092157211333154E-5</v>
      </c>
      <c r="AV2316" s="13">
        <f t="shared" si="2781"/>
        <v>7.0489311901032112E-6</v>
      </c>
      <c r="AW2316" s="13">
        <f t="shared" si="2782"/>
        <v>1.320517122631596E-8</v>
      </c>
      <c r="AX2316" s="13">
        <f t="shared" si="2783"/>
        <v>1.3725653625570823E-5</v>
      </c>
      <c r="AY2316" s="13">
        <f t="shared" si="2784"/>
        <v>1.2910912903950408E-5</v>
      </c>
      <c r="AZ2316" s="13">
        <f t="shared" si="2785"/>
        <v>6.0722671779669357E-6</v>
      </c>
      <c r="BA2316" s="13">
        <f t="shared" si="2786"/>
        <v>1.90394120874972E-6</v>
      </c>
      <c r="BB2316" s="13">
        <f t="shared" si="2787"/>
        <v>4.4773130283963788E-7</v>
      </c>
      <c r="BC2316" s="13">
        <f t="shared" si="2788"/>
        <v>8.4230886382933992E-8</v>
      </c>
      <c r="BD2316" s="13">
        <f t="shared" si="2789"/>
        <v>2.0638040948069939E-4</v>
      </c>
      <c r="BE2316" s="13">
        <f t="shared" si="2790"/>
        <v>1.2356718329010195E-4</v>
      </c>
      <c r="BF2316" s="13">
        <f t="shared" si="2791"/>
        <v>3.6992001383923948E-5</v>
      </c>
      <c r="BG2316" s="13">
        <f t="shared" si="2792"/>
        <v>7.382802509819476E-6</v>
      </c>
      <c r="BH2316" s="13">
        <f t="shared" si="2793"/>
        <v>1.1050856440552838E-6</v>
      </c>
      <c r="BI2316" s="13">
        <f t="shared" si="2794"/>
        <v>1.3233070006386429E-7</v>
      </c>
      <c r="BJ2316" s="14">
        <f t="shared" si="2795"/>
        <v>0.22462540063037342</v>
      </c>
      <c r="BK2316" s="14">
        <f t="shared" si="2796"/>
        <v>0.35345466054596553</v>
      </c>
      <c r="BL2316" s="14">
        <f t="shared" si="2797"/>
        <v>0.39211626755191381</v>
      </c>
      <c r="BM2316" s="14">
        <f t="shared" si="2798"/>
        <v>0.20103996060928175</v>
      </c>
      <c r="BN2316" s="14">
        <f t="shared" si="2799"/>
        <v>0.79889970450730829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1.8034188034187999</v>
      </c>
      <c r="F2317" s="10">
        <f>VLOOKUP(B2317,home!$B$2:$E$405,3,FALSE)</f>
        <v>1.66</v>
      </c>
      <c r="G2317" s="10">
        <f>VLOOKUP(C2317,away!$B$2:$E$405,4,FALSE)</f>
        <v>1.2</v>
      </c>
      <c r="H2317" s="10">
        <f>VLOOKUP(A2317,away!$A$2:$E$405,3,FALSE)</f>
        <v>1.23931623931624</v>
      </c>
      <c r="I2317" s="10">
        <f>VLOOKUP(C2317,away!$B$2:$E$405,3,FALSE)</f>
        <v>0.46</v>
      </c>
      <c r="J2317" s="10">
        <f>VLOOKUP(B2317,home!$B$2:$E$405,4,FALSE)</f>
        <v>1.04</v>
      </c>
      <c r="K2317" s="12">
        <f t="shared" si="2744"/>
        <v>3.5924102564102491</v>
      </c>
      <c r="L2317" s="12">
        <f t="shared" si="2745"/>
        <v>0.59288888888888924</v>
      </c>
      <c r="M2317" s="13">
        <f t="shared" si="2746"/>
        <v>1.5217652971599311E-2</v>
      </c>
      <c r="N2317" s="13">
        <f t="shared" si="2747"/>
        <v>5.4668052613665273E-2</v>
      </c>
      <c r="O2317" s="13">
        <f t="shared" si="2748"/>
        <v>9.0223773618282183E-3</v>
      </c>
      <c r="P2317" s="13">
        <f t="shared" si="2749"/>
        <v>3.2412080971835337E-2</v>
      </c>
      <c r="Q2317" s="13">
        <f t="shared" si="2750"/>
        <v>9.8195036453653156E-2</v>
      </c>
      <c r="R2317" s="13">
        <f t="shared" si="2751"/>
        <v>2.6746336445953004E-3</v>
      </c>
      <c r="S2317" s="13">
        <f t="shared" si="2752"/>
        <v>1.7258623831241226E-2</v>
      </c>
      <c r="T2317" s="13">
        <f t="shared" si="2753"/>
        <v>5.8218746057410391E-2</v>
      </c>
      <c r="U2317" s="13">
        <f t="shared" si="2754"/>
        <v>9.6083813369840822E-3</v>
      </c>
      <c r="V2317" s="13">
        <f t="shared" si="2755"/>
        <v>4.0843494512927602E-3</v>
      </c>
      <c r="W2317" s="13">
        <f t="shared" si="2756"/>
        <v>0.11758561869489394</v>
      </c>
      <c r="X2317" s="13">
        <f t="shared" si="2757"/>
        <v>6.9715206817328262E-2</v>
      </c>
      <c r="Y2317" s="13">
        <f t="shared" si="2758"/>
        <v>2.0666685754292438E-2</v>
      </c>
      <c r="Z2317" s="13">
        <f t="shared" si="2759"/>
        <v>5.2858685657631601E-4</v>
      </c>
      <c r="AA2317" s="13">
        <f t="shared" si="2760"/>
        <v>1.8989008449684112E-3</v>
      </c>
      <c r="AB2317" s="13">
        <f t="shared" si="2761"/>
        <v>3.4108154356853057E-3</v>
      </c>
      <c r="AC2317" s="13">
        <f t="shared" si="2762"/>
        <v>5.4370352551916614E-4</v>
      </c>
      <c r="AD2317" s="13">
        <f t="shared" si="2763"/>
        <v>0.10560394565147042</v>
      </c>
      <c r="AE2317" s="13">
        <f t="shared" si="2764"/>
        <v>6.2611405999582939E-2</v>
      </c>
      <c r="AF2317" s="13">
        <f t="shared" si="2765"/>
        <v>1.8560803467431934E-2</v>
      </c>
      <c r="AG2317" s="13">
        <f t="shared" si="2766"/>
        <v>3.6681647148969214E-3</v>
      </c>
      <c r="AH2317" s="13">
        <f t="shared" si="2767"/>
        <v>7.8348318519200655E-5</v>
      </c>
      <c r="AI2317" s="13">
        <f t="shared" si="2768"/>
        <v>2.8145930302087355E-4</v>
      </c>
      <c r="AJ2317" s="13">
        <f t="shared" si="2769"/>
        <v>5.0555864346713334E-4</v>
      </c>
      <c r="AK2317" s="13">
        <f t="shared" si="2770"/>
        <v>6.0539135200272725E-4</v>
      </c>
      <c r="AL2317" s="13">
        <f t="shared" si="2771"/>
        <v>4.6321368286393501E-5</v>
      </c>
      <c r="AM2317" s="13">
        <f t="shared" si="2772"/>
        <v>7.5874539495146567E-2</v>
      </c>
      <c r="AN2317" s="13">
        <f t="shared" si="2773"/>
        <v>4.4985171416233587E-2</v>
      </c>
      <c r="AO2317" s="13">
        <f t="shared" si="2774"/>
        <v>1.3335604148723477E-2</v>
      </c>
      <c r="AP2317" s="13">
        <f t="shared" si="2775"/>
        <v>2.6355105087995747E-3</v>
      </c>
      <c r="AQ2317" s="13">
        <f t="shared" si="2776"/>
        <v>3.9064122430429275E-4</v>
      </c>
      <c r="AR2317" s="13">
        <f t="shared" si="2777"/>
        <v>9.2903695026323344E-6</v>
      </c>
      <c r="AS2317" s="13">
        <f t="shared" si="2778"/>
        <v>3.3374818687097386E-5</v>
      </c>
      <c r="AT2317" s="13">
        <f t="shared" si="2779"/>
        <v>5.9948020478680562E-5</v>
      </c>
      <c r="AU2317" s="13">
        <f t="shared" si="2780"/>
        <v>7.1785961206367882E-5</v>
      </c>
      <c r="AV2317" s="13">
        <f t="shared" si="2781"/>
        <v>6.4471155826006056E-5</v>
      </c>
      <c r="AW2317" s="13">
        <f t="shared" si="2782"/>
        <v>2.7405524477737943E-6</v>
      </c>
      <c r="AX2317" s="13">
        <f t="shared" si="2783"/>
        <v>4.5428745647128163E-2</v>
      </c>
      <c r="AY2317" s="13">
        <f t="shared" si="2784"/>
        <v>2.6934198530341777E-2</v>
      </c>
      <c r="AZ2317" s="13">
        <f t="shared" si="2785"/>
        <v>7.9844935198835464E-3</v>
      </c>
      <c r="BA2317" s="13">
        <f t="shared" si="2786"/>
        <v>1.577972497114764E-3</v>
      </c>
      <c r="BB2317" s="13">
        <f t="shared" si="2787"/>
        <v>2.3389059012789959E-4</v>
      </c>
      <c r="BC2317" s="13">
        <f t="shared" si="2788"/>
        <v>2.7734226420499404E-5</v>
      </c>
      <c r="BD2317" s="13">
        <f t="shared" si="2789"/>
        <v>9.1802614196381772E-7</v>
      </c>
      <c r="BE2317" s="13">
        <f t="shared" si="2790"/>
        <v>3.2979265280435505E-6</v>
      </c>
      <c r="BF2317" s="13">
        <f t="shared" si="2791"/>
        <v>5.9237525421155488E-6</v>
      </c>
      <c r="BG2317" s="13">
        <f t="shared" si="2792"/>
        <v>7.0935164629107262E-6</v>
      </c>
      <c r="BH2317" s="13">
        <f t="shared" si="2793"/>
        <v>6.3707053238438614E-6</v>
      </c>
      <c r="BI2317" s="13">
        <f t="shared" si="2794"/>
        <v>4.5772374291888114E-6</v>
      </c>
      <c r="BJ2317" s="14">
        <f t="shared" si="2795"/>
        <v>0.82890216802884997</v>
      </c>
      <c r="BK2317" s="14">
        <f t="shared" si="2796"/>
        <v>9.6496930650115956E-2</v>
      </c>
      <c r="BL2317" s="14">
        <f t="shared" si="2797"/>
        <v>2.8352917731200099E-2</v>
      </c>
      <c r="BM2317" s="14">
        <f t="shared" si="2798"/>
        <v>0.71515931127167187</v>
      </c>
      <c r="BN2317" s="14">
        <f t="shared" si="2799"/>
        <v>0.21218983401717659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1.8034188034187999</v>
      </c>
      <c r="F2318" s="10">
        <f>VLOOKUP(B2318,home!$B$2:$E$405,3,FALSE)</f>
        <v>0.92</v>
      </c>
      <c r="G2318" s="10">
        <f>VLOOKUP(C2318,away!$B$2:$E$405,4,FALSE)</f>
        <v>1.9</v>
      </c>
      <c r="H2318" s="10">
        <f>VLOOKUP(A2318,away!$A$2:$E$405,3,FALSE)</f>
        <v>1.23931623931624</v>
      </c>
      <c r="I2318" s="10">
        <f>VLOOKUP(C2318,away!$B$2:$E$405,3,FALSE)</f>
        <v>0.4</v>
      </c>
      <c r="J2318" s="10">
        <f>VLOOKUP(B2318,home!$B$2:$E$405,4,FALSE)</f>
        <v>0.81</v>
      </c>
      <c r="K2318" s="12">
        <f t="shared" si="2744"/>
        <v>3.152376068376062</v>
      </c>
      <c r="L2318" s="12">
        <f t="shared" si="2745"/>
        <v>0.40153846153846179</v>
      </c>
      <c r="M2318" s="13">
        <f t="shared" si="2746"/>
        <v>2.8612415987784051E-2</v>
      </c>
      <c r="N2318" s="13">
        <f t="shared" si="2747"/>
        <v>9.0197095418311057E-2</v>
      </c>
      <c r="O2318" s="13">
        <f t="shared" si="2748"/>
        <v>1.1488985496633294E-2</v>
      </c>
      <c r="P2318" s="13">
        <f t="shared" si="2749"/>
        <v>3.6217602929506459E-2</v>
      </c>
      <c r="Q2318" s="13">
        <f t="shared" si="2750"/>
        <v>0.14216758251685799</v>
      </c>
      <c r="R2318" s="13">
        <f t="shared" si="2751"/>
        <v>2.3066347804779159E-3</v>
      </c>
      <c r="S2318" s="13">
        <f t="shared" si="2752"/>
        <v>1.146106259009573E-2</v>
      </c>
      <c r="T2318" s="13">
        <f t="shared" si="2753"/>
        <v>5.7085752364461471E-2</v>
      </c>
      <c r="U2318" s="13">
        <f t="shared" si="2754"/>
        <v>7.2713802804624536E-3</v>
      </c>
      <c r="V2318" s="13">
        <f t="shared" si="2755"/>
        <v>1.611935082135633E-3</v>
      </c>
      <c r="W2318" s="13">
        <f t="shared" si="2756"/>
        <v>0.14938856160834071</v>
      </c>
      <c r="X2318" s="13">
        <f t="shared" si="2757"/>
        <v>5.9985253199656842E-2</v>
      </c>
      <c r="Y2318" s="13">
        <f t="shared" si="2758"/>
        <v>1.2043193142392647E-2</v>
      </c>
      <c r="Z2318" s="13">
        <f t="shared" si="2759"/>
        <v>3.0873419369473675E-4</v>
      </c>
      <c r="AA2318" s="13">
        <f t="shared" si="2760"/>
        <v>9.7324628369266787E-4</v>
      </c>
      <c r="AB2318" s="13">
        <f t="shared" si="2761"/>
        <v>1.5340191466743532E-3</v>
      </c>
      <c r="AC2318" s="13">
        <f t="shared" si="2762"/>
        <v>1.2752423803064856E-4</v>
      </c>
      <c r="AD2318" s="13">
        <f t="shared" si="2763"/>
        <v>0.11773223162581406</v>
      </c>
      <c r="AE2318" s="13">
        <f t="shared" si="2764"/>
        <v>4.7274019160519209E-2</v>
      </c>
      <c r="AF2318" s="13">
        <f t="shared" si="2765"/>
        <v>9.4911684622273219E-3</v>
      </c>
      <c r="AG2318" s="13">
        <f t="shared" si="2766"/>
        <v>1.2703563941750429E-3</v>
      </c>
      <c r="AH2318" s="13">
        <f t="shared" si="2767"/>
        <v>3.0992163290125505E-5</v>
      </c>
      <c r="AI2318" s="13">
        <f t="shared" si="2768"/>
        <v>9.769895386299476E-5</v>
      </c>
      <c r="AJ2318" s="13">
        <f t="shared" si="2769"/>
        <v>1.5399192203154088E-4</v>
      </c>
      <c r="AK2318" s="13">
        <f t="shared" si="2770"/>
        <v>1.6181348324515395E-4</v>
      </c>
      <c r="AL2318" s="13">
        <f t="shared" si="2771"/>
        <v>6.4568084272978506E-6</v>
      </c>
      <c r="AM2318" s="13">
        <f t="shared" si="2772"/>
        <v>7.4227253890744679E-2</v>
      </c>
      <c r="AN2318" s="13">
        <f t="shared" si="2773"/>
        <v>2.9805097331514419E-2</v>
      </c>
      <c r="AO2318" s="13">
        <f t="shared" si="2774"/>
        <v>5.9839464642502055E-3</v>
      </c>
      <c r="AP2318" s="13">
        <f t="shared" si="2775"/>
        <v>8.0092821906118208E-4</v>
      </c>
      <c r="AQ2318" s="13">
        <f t="shared" si="2776"/>
        <v>8.0400871221141768E-5</v>
      </c>
      <c r="AR2318" s="13">
        <f t="shared" si="2777"/>
        <v>2.4889091134531579E-6</v>
      </c>
      <c r="AS2318" s="13">
        <f t="shared" si="2778"/>
        <v>7.8459775256128152E-6</v>
      </c>
      <c r="AT2318" s="13">
        <f t="shared" si="2779"/>
        <v>1.2366735892379138E-5</v>
      </c>
      <c r="AU2318" s="13">
        <f t="shared" si="2780"/>
        <v>1.2994867423687759E-5</v>
      </c>
      <c r="AV2318" s="13">
        <f t="shared" si="2781"/>
        <v>1.0241177269538245E-5</v>
      </c>
      <c r="AW2318" s="13">
        <f t="shared" si="2782"/>
        <v>2.2702860098645266E-7</v>
      </c>
      <c r="AX2318" s="13">
        <f t="shared" si="2783"/>
        <v>3.8998703131076264E-2</v>
      </c>
      <c r="AY2318" s="13">
        <f t="shared" si="2784"/>
        <v>1.5659479257247557E-2</v>
      </c>
      <c r="AZ2318" s="13">
        <f t="shared" si="2785"/>
        <v>3.1439416047243183E-3</v>
      </c>
      <c r="BA2318" s="13">
        <f t="shared" si="2786"/>
        <v>4.2080449170925528E-4</v>
      </c>
      <c r="BB2318" s="13">
        <f t="shared" si="2787"/>
        <v>4.2242297052352178E-5</v>
      </c>
      <c r="BC2318" s="13">
        <f t="shared" si="2788"/>
        <v>3.3923813940504387E-6</v>
      </c>
      <c r="BD2318" s="13">
        <f t="shared" si="2789"/>
        <v>1.6656545605417302E-7</v>
      </c>
      <c r="BE2318" s="13">
        <f t="shared" si="2790"/>
        <v>5.2507695748331966E-7</v>
      </c>
      <c r="BF2318" s="13">
        <f t="shared" si="2791"/>
        <v>8.276200174130661E-7</v>
      </c>
      <c r="BG2318" s="13">
        <f t="shared" si="2792"/>
        <v>8.6965651220064307E-7</v>
      </c>
      <c r="BH2318" s="13">
        <f t="shared" si="2793"/>
        <v>6.8537109419217558E-7</v>
      </c>
      <c r="BI2318" s="13">
        <f t="shared" si="2794"/>
        <v>4.3210948705762578E-7</v>
      </c>
      <c r="BJ2318" s="14">
        <f t="shared" si="2795"/>
        <v>0.85580140383275161</v>
      </c>
      <c r="BK2318" s="14">
        <f t="shared" si="2796"/>
        <v>9.3696476893227382E-2</v>
      </c>
      <c r="BL2318" s="14">
        <f t="shared" si="2797"/>
        <v>2.4068206577119566E-2</v>
      </c>
      <c r="BM2318" s="14">
        <f t="shared" si="2798"/>
        <v>0.64722525213857596</v>
      </c>
      <c r="BN2318" s="14">
        <f t="shared" si="2799"/>
        <v>0.31099031712957076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1.8034188034187999</v>
      </c>
      <c r="F2319" s="10">
        <f>VLOOKUP(B2319,home!$B$2:$E$405,3,FALSE)</f>
        <v>0.92</v>
      </c>
      <c r="G2319" s="10">
        <f>VLOOKUP(C2319,away!$B$2:$E$405,4,FALSE)</f>
        <v>0.74</v>
      </c>
      <c r="H2319" s="10">
        <f>VLOOKUP(A2319,away!$A$2:$E$405,3,FALSE)</f>
        <v>1.23931623931624</v>
      </c>
      <c r="I2319" s="10">
        <f>VLOOKUP(C2319,away!$B$2:$E$405,3,FALSE)</f>
        <v>0.83</v>
      </c>
      <c r="J2319" s="10">
        <f>VLOOKUP(B2319,home!$B$2:$E$405,4,FALSE)</f>
        <v>1.48</v>
      </c>
      <c r="K2319" s="12">
        <f t="shared" si="2744"/>
        <v>1.227767521367519</v>
      </c>
      <c r="L2319" s="12">
        <f t="shared" si="2745"/>
        <v>1.5223760683760692</v>
      </c>
      <c r="M2319" s="13">
        <f t="shared" si="2746"/>
        <v>6.3918682480509997E-2</v>
      </c>
      <c r="N2319" s="13">
        <f t="shared" si="2747"/>
        <v>7.8477282358173209E-2</v>
      </c>
      <c r="O2319" s="13">
        <f t="shared" si="2748"/>
        <v>9.7308272530457152E-2</v>
      </c>
      <c r="P2319" s="13">
        <f t="shared" si="2749"/>
        <v>0.1194719365732744</v>
      </c>
      <c r="Q2319" s="13">
        <f t="shared" si="2750"/>
        <v>4.8175929222276634E-2</v>
      </c>
      <c r="R2319" s="13">
        <f t="shared" si="2751"/>
        <v>7.406989267769222E-2</v>
      </c>
      <c r="S2319" s="13">
        <f t="shared" si="2752"/>
        <v>5.5826962769925582E-2</v>
      </c>
      <c r="T2319" s="13">
        <f t="shared" si="2753"/>
        <v>7.3341881719773294E-2</v>
      </c>
      <c r="U2319" s="13">
        <f t="shared" si="2754"/>
        <v>9.0940608540848303E-2</v>
      </c>
      <c r="V2319" s="13">
        <f t="shared" si="2755"/>
        <v>1.1594167770485974E-2</v>
      </c>
      <c r="W2319" s="13">
        <f t="shared" si="2756"/>
        <v>1.9716280403603872E-2</v>
      </c>
      <c r="X2319" s="13">
        <f t="shared" si="2757"/>
        <v>3.0015593443838601E-2</v>
      </c>
      <c r="Y2319" s="13">
        <f t="shared" si="2758"/>
        <v>2.2847510568502767E-2</v>
      </c>
      <c r="Z2319" s="13">
        <f t="shared" si="2759"/>
        <v>3.7587410666567483E-2</v>
      </c>
      <c r="AA2319" s="13">
        <f t="shared" si="2760"/>
        <v>4.6148602028714597E-2</v>
      </c>
      <c r="AB2319" s="13">
        <f t="shared" si="2761"/>
        <v>2.8329877363685495E-2</v>
      </c>
      <c r="AC2319" s="13">
        <f t="shared" si="2762"/>
        <v>1.3544334992724634E-3</v>
      </c>
      <c r="AD2319" s="13">
        <f t="shared" si="2763"/>
        <v>6.0517521804299267E-3</v>
      </c>
      <c r="AE2319" s="13">
        <f t="shared" si="2764"/>
        <v>9.2130426912292156E-3</v>
      </c>
      <c r="AF2319" s="13">
        <f t="shared" si="2765"/>
        <v>7.0128578550272078E-3</v>
      </c>
      <c r="AG2319" s="13">
        <f t="shared" si="2766"/>
        <v>3.5587356564721838E-3</v>
      </c>
      <c r="AH2319" s="13">
        <f t="shared" si="2767"/>
        <v>1.4305543617751434E-2</v>
      </c>
      <c r="AI2319" s="13">
        <f t="shared" si="2768"/>
        <v>1.7563881829381605E-2</v>
      </c>
      <c r="AJ2319" s="13">
        <f t="shared" si="2769"/>
        <v>1.0782181829625931E-2</v>
      </c>
      <c r="AK2319" s="13">
        <f t="shared" si="2770"/>
        <v>4.4126708866312437E-3</v>
      </c>
      <c r="AL2319" s="13">
        <f t="shared" si="2771"/>
        <v>1.0126416054782652E-4</v>
      </c>
      <c r="AM2319" s="13">
        <f t="shared" si="2772"/>
        <v>1.4860289548993852E-3</v>
      </c>
      <c r="AN2319" s="13">
        <f t="shared" si="2773"/>
        <v>2.262294917852725E-3</v>
      </c>
      <c r="AO2319" s="13">
        <f t="shared" si="2774"/>
        <v>1.7220318212738971E-3</v>
      </c>
      <c r="AP2319" s="13">
        <f t="shared" si="2775"/>
        <v>8.7386001122981229E-4</v>
      </c>
      <c r="AQ2319" s="13">
        <f t="shared" si="2776"/>
        <v>3.3258589205177732E-4</v>
      </c>
      <c r="AR2319" s="13">
        <f t="shared" si="2777"/>
        <v>4.3556834497549598E-3</v>
      </c>
      <c r="AS2319" s="13">
        <f t="shared" si="2778"/>
        <v>5.3477666729671702E-3</v>
      </c>
      <c r="AT2319" s="13">
        <f t="shared" si="2779"/>
        <v>3.2829071164603638E-3</v>
      </c>
      <c r="AU2319" s="13">
        <f t="shared" si="2780"/>
        <v>1.3435489110854434E-3</v>
      </c>
      <c r="AV2319" s="13">
        <f t="shared" si="2781"/>
        <v>4.1239142909985088E-4</v>
      </c>
      <c r="AW2319" s="13">
        <f t="shared" si="2782"/>
        <v>5.2576461635909047E-6</v>
      </c>
      <c r="AX2319" s="13">
        <f t="shared" si="2783"/>
        <v>3.0408301443953011E-4</v>
      </c>
      <c r="AY2319" s="13">
        <f t="shared" si="2784"/>
        <v>4.6292870398239536E-4</v>
      </c>
      <c r="AZ2319" s="13">
        <f t="shared" si="2785"/>
        <v>3.5237579015357412E-4</v>
      </c>
      <c r="BA2319" s="13">
        <f t="shared" si="2786"/>
        <v>1.7881615666830297E-4</v>
      </c>
      <c r="BB2319" s="13">
        <f t="shared" si="2787"/>
        <v>6.8056359387702568E-5</v>
      </c>
      <c r="BC2319" s="13">
        <f t="shared" si="2788"/>
        <v>2.0721474566527887E-5</v>
      </c>
      <c r="BD2319" s="13">
        <f t="shared" si="2789"/>
        <v>1.1051647075547778E-3</v>
      </c>
      <c r="BE2319" s="13">
        <f t="shared" si="2790"/>
        <v>1.3568853336973885E-3</v>
      </c>
      <c r="BF2319" s="13">
        <f t="shared" si="2791"/>
        <v>8.329698714667909E-4</v>
      </c>
      <c r="BG2319" s="13">
        <f t="shared" si="2792"/>
        <v>3.4089778482153426E-4</v>
      </c>
      <c r="BH2319" s="13">
        <f t="shared" si="2793"/>
        <v>1.0463580707750322E-4</v>
      </c>
      <c r="BI2319" s="13">
        <f t="shared" si="2794"/>
        <v>2.5693689100367191E-5</v>
      </c>
      <c r="BJ2319" s="14">
        <f t="shared" si="2795"/>
        <v>0.30647464919583256</v>
      </c>
      <c r="BK2319" s="14">
        <f t="shared" si="2796"/>
        <v>0.25273037595799863</v>
      </c>
      <c r="BL2319" s="14">
        <f t="shared" si="2797"/>
        <v>0.40237007607787401</v>
      </c>
      <c r="BM2319" s="14">
        <f t="shared" si="2798"/>
        <v>0.51728284499807009</v>
      </c>
      <c r="BN2319" s="14">
        <f t="shared" si="2799"/>
        <v>0.4814219958423836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1.8034188034187999</v>
      </c>
      <c r="F2320" s="10">
        <f>VLOOKUP(B2320,home!$B$2:$E$405,3,FALSE)</f>
        <v>0.79</v>
      </c>
      <c r="G2320" s="10">
        <f>VLOOKUP(C2320,away!$B$2:$E$405,4,FALSE)</f>
        <v>0.74</v>
      </c>
      <c r="H2320" s="10">
        <f>VLOOKUP(A2320,away!$A$2:$E$405,3,FALSE)</f>
        <v>1.23931623931624</v>
      </c>
      <c r="I2320" s="10">
        <f>VLOOKUP(C2320,away!$B$2:$E$405,3,FALSE)</f>
        <v>1.76</v>
      </c>
      <c r="J2320" s="10">
        <f>VLOOKUP(B2320,home!$B$2:$E$405,4,FALSE)</f>
        <v>0.81</v>
      </c>
      <c r="K2320" s="12">
        <f t="shared" si="2744"/>
        <v>1.0542786324786304</v>
      </c>
      <c r="L2320" s="12">
        <f t="shared" si="2745"/>
        <v>1.7667692307692318</v>
      </c>
      <c r="M2320" s="13">
        <f t="shared" si="2746"/>
        <v>5.9543516544974022E-2</v>
      </c>
      <c r="N2320" s="13">
        <f t="shared" si="2747"/>
        <v>6.2775457196003914E-2</v>
      </c>
      <c r="O2320" s="13">
        <f t="shared" si="2748"/>
        <v>0.10519965292345877</v>
      </c>
      <c r="P2320" s="13">
        <f t="shared" si="2749"/>
        <v>0.11090974622137066</v>
      </c>
      <c r="Q2320" s="13">
        <f t="shared" si="2750"/>
        <v>3.30914115829119E-2</v>
      </c>
      <c r="R2320" s="13">
        <f t="shared" si="2751"/>
        <v>9.2931754936384739E-2</v>
      </c>
      <c r="S2320" s="13">
        <f t="shared" si="2752"/>
        <v>5.1646982411585302E-2</v>
      </c>
      <c r="T2320" s="13">
        <f t="shared" si="2753"/>
        <v>5.8464887787409291E-2</v>
      </c>
      <c r="U2320" s="13">
        <f t="shared" si="2754"/>
        <v>9.7975963508170921E-2</v>
      </c>
      <c r="V2320" s="13">
        <f t="shared" si="2755"/>
        <v>1.0689014699287607E-2</v>
      </c>
      <c r="W2320" s="13">
        <f t="shared" si="2756"/>
        <v>1.1629189383473289E-2</v>
      </c>
      <c r="X2320" s="13">
        <f t="shared" si="2757"/>
        <v>2.054609398150882E-2</v>
      </c>
      <c r="Y2320" s="13">
        <f t="shared" si="2758"/>
        <v>1.8150103329511346E-2</v>
      </c>
      <c r="Z2320" s="13">
        <f t="shared" si="2759"/>
        <v>5.472965506099705E-2</v>
      </c>
      <c r="AA2320" s="13">
        <f t="shared" si="2760"/>
        <v>5.7700305893735121E-2</v>
      </c>
      <c r="AB2320" s="13">
        <f t="shared" si="2761"/>
        <v>3.0416099795622858E-2</v>
      </c>
      <c r="AC2320" s="13">
        <f t="shared" si="2762"/>
        <v>1.2443797163447816E-3</v>
      </c>
      <c r="AD2320" s="13">
        <f t="shared" si="2763"/>
        <v>3.0651014700108065E-3</v>
      </c>
      <c r="AE2320" s="13">
        <f t="shared" si="2764"/>
        <v>5.4153269664006338E-3</v>
      </c>
      <c r="AF2320" s="13">
        <f t="shared" si="2765"/>
        <v>4.7838165293957648E-3</v>
      </c>
      <c r="AG2320" s="13">
        <f t="shared" si="2766"/>
        <v>2.817299949927229E-3</v>
      </c>
      <c r="AH2320" s="13">
        <f t="shared" si="2767"/>
        <v>2.4173667643095795E-2</v>
      </c>
      <c r="AI2320" s="13">
        <f t="shared" si="2768"/>
        <v>2.5485781264755949E-2</v>
      </c>
      <c r="AJ2320" s="13">
        <f t="shared" si="2769"/>
        <v>1.3434557309728198E-2</v>
      </c>
      <c r="AK2320" s="13">
        <f t="shared" si="2770"/>
        <v>4.7212555694853449E-3</v>
      </c>
      <c r="AL2320" s="13">
        <f t="shared" si="2771"/>
        <v>9.2714603739318813E-5</v>
      </c>
      <c r="AM2320" s="13">
        <f t="shared" si="2772"/>
        <v>6.4629419724224679E-4</v>
      </c>
      <c r="AN2320" s="13">
        <f t="shared" si="2773"/>
        <v>1.1418527017123025E-3</v>
      </c>
      <c r="AO2320" s="13">
        <f t="shared" si="2774"/>
        <v>1.0086951097280073E-3</v>
      </c>
      <c r="AP2320" s="13">
        <f t="shared" si="2775"/>
        <v>5.9404382769827878E-4</v>
      </c>
      <c r="AQ2320" s="13">
        <f t="shared" si="2776"/>
        <v>2.6238458912642456E-4</v>
      </c>
      <c r="AR2320" s="13">
        <f t="shared" si="2777"/>
        <v>8.5418584373326851E-3</v>
      </c>
      <c r="AS2320" s="13">
        <f t="shared" si="2778"/>
        <v>9.0054988321371533E-3</v>
      </c>
      <c r="AT2320" s="13">
        <f t="shared" si="2779"/>
        <v>4.7471524967667295E-3</v>
      </c>
      <c r="AU2320" s="13">
        <f t="shared" si="2780"/>
        <v>1.6682738141529149E-3</v>
      </c>
      <c r="AV2320" s="13">
        <f t="shared" si="2781"/>
        <v>4.3970635884626091E-4</v>
      </c>
      <c r="AW2320" s="13">
        <f t="shared" si="2782"/>
        <v>4.7971232583856639E-6</v>
      </c>
      <c r="AX2320" s="13">
        <f t="shared" si="2783"/>
        <v>1.1356236040790498E-4</v>
      </c>
      <c r="AY2320" s="13">
        <f t="shared" si="2784"/>
        <v>2.0063848414221254E-4</v>
      </c>
      <c r="AZ2320" s="13">
        <f t="shared" si="2785"/>
        <v>1.7724095014532085E-4</v>
      </c>
      <c r="BA2320" s="13">
        <f t="shared" si="2786"/>
        <v>1.0438128571635204E-4</v>
      </c>
      <c r="BB2320" s="13">
        <f t="shared" si="2787"/>
        <v>4.6104410967945687E-5</v>
      </c>
      <c r="BC2320" s="13">
        <f t="shared" si="2788"/>
        <v>1.6291170940181186E-5</v>
      </c>
      <c r="BD2320" s="13">
        <f t="shared" si="2789"/>
        <v>2.5152487767776573E-3</v>
      </c>
      <c r="BE2320" s="13">
        <f t="shared" si="2790"/>
        <v>2.6517730407246962E-3</v>
      </c>
      <c r="BF2320" s="13">
        <f t="shared" si="2791"/>
        <v>1.397853827509466E-3</v>
      </c>
      <c r="BG2320" s="13">
        <f t="shared" si="2792"/>
        <v>4.9124247389056646E-4</v>
      </c>
      <c r="BH2320" s="13">
        <f t="shared" si="2793"/>
        <v>1.294766108971914E-4</v>
      </c>
      <c r="BI2320" s="13">
        <f t="shared" si="2794"/>
        <v>2.7300884854931747E-5</v>
      </c>
      <c r="BJ2320" s="14">
        <f t="shared" si="2795"/>
        <v>0.22505017726438015</v>
      </c>
      <c r="BK2320" s="14">
        <f t="shared" si="2796"/>
        <v>0.23432699268144389</v>
      </c>
      <c r="BL2320" s="14">
        <f t="shared" si="2797"/>
        <v>0.48365442439832784</v>
      </c>
      <c r="BM2320" s="14">
        <f t="shared" si="2798"/>
        <v>0.53311386863916133</v>
      </c>
      <c r="BN2320" s="14">
        <f t="shared" si="2799"/>
        <v>0.46445153940510403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1.8034188034187999</v>
      </c>
      <c r="F2321" s="10">
        <f>VLOOKUP(B2321,home!$B$2:$E$405,3,FALSE)</f>
        <v>0.55000000000000004</v>
      </c>
      <c r="G2321" s="10">
        <f>VLOOKUP(C2321,away!$B$2:$E$405,4,FALSE)</f>
        <v>0.65</v>
      </c>
      <c r="H2321" s="10">
        <f>VLOOKUP(A2321,away!$A$2:$E$405,3,FALSE)</f>
        <v>1.23931623931624</v>
      </c>
      <c r="I2321" s="10">
        <f>VLOOKUP(C2321,away!$B$2:$E$405,3,FALSE)</f>
        <v>0.28000000000000003</v>
      </c>
      <c r="J2321" s="10">
        <f>VLOOKUP(B2321,home!$B$2:$E$405,4,FALSE)</f>
        <v>0.81</v>
      </c>
      <c r="K2321" s="12">
        <f t="shared" si="2744"/>
        <v>0.64472222222222109</v>
      </c>
      <c r="L2321" s="12">
        <f t="shared" si="2745"/>
        <v>0.28107692307692328</v>
      </c>
      <c r="M2321" s="13">
        <f t="shared" si="2746"/>
        <v>0.39621465944082013</v>
      </c>
      <c r="N2321" s="13">
        <f t="shared" si="2747"/>
        <v>0.25544839571170608</v>
      </c>
      <c r="O2321" s="13">
        <f t="shared" si="2748"/>
        <v>0.11136679735359677</v>
      </c>
      <c r="P2321" s="13">
        <f t="shared" si="2749"/>
        <v>7.1800649071582665E-2</v>
      </c>
      <c r="Q2321" s="13">
        <f t="shared" si="2750"/>
        <v>8.2346628673176214E-2</v>
      </c>
      <c r="R2321" s="13">
        <f t="shared" si="2751"/>
        <v>1.5651318366540112E-2</v>
      </c>
      <c r="S2321" s="13">
        <f t="shared" si="2752"/>
        <v>3.2528662710109681E-3</v>
      </c>
      <c r="T2321" s="13">
        <f t="shared" si="2753"/>
        <v>2.3145737013214318E-2</v>
      </c>
      <c r="U2321" s="13">
        <f t="shared" si="2754"/>
        <v>1.0090752757983202E-2</v>
      </c>
      <c r="V2321" s="13">
        <f t="shared" si="2755"/>
        <v>6.5497018412322217E-5</v>
      </c>
      <c r="W2321" s="13">
        <f t="shared" si="2756"/>
        <v>1.7696900476892753E-2</v>
      </c>
      <c r="X2321" s="13">
        <f t="shared" si="2757"/>
        <v>4.9741903340435514E-3</v>
      </c>
      <c r="Y2321" s="13">
        <f t="shared" si="2758"/>
        <v>6.9906505694596727E-4</v>
      </c>
      <c r="Z2321" s="13">
        <f t="shared" si="2759"/>
        <v>1.4664081361881439E-3</v>
      </c>
      <c r="AA2321" s="13">
        <f t="shared" si="2760"/>
        <v>9.4542591224796538E-4</v>
      </c>
      <c r="AB2321" s="13">
        <f t="shared" si="2761"/>
        <v>3.0476854754548944E-4</v>
      </c>
      <c r="AC2321" s="13">
        <f t="shared" si="2762"/>
        <v>7.4182143476454154E-7</v>
      </c>
      <c r="AD2321" s="13">
        <f t="shared" si="2763"/>
        <v>2.852396250476944E-3</v>
      </c>
      <c r="AE2321" s="13">
        <f t="shared" si="2764"/>
        <v>8.0174276148021247E-4</v>
      </c>
      <c r="AF2321" s="13">
        <f t="shared" si="2765"/>
        <v>1.1267569424802687E-4</v>
      </c>
      <c r="AG2321" s="13">
        <f t="shared" si="2766"/>
        <v>1.0556845814930526E-5</v>
      </c>
      <c r="AH2321" s="13">
        <f t="shared" si="2767"/>
        <v>1.0304337172368232E-4</v>
      </c>
      <c r="AI2321" s="13">
        <f t="shared" si="2768"/>
        <v>6.6434351602962831E-5</v>
      </c>
      <c r="AJ2321" s="13">
        <f t="shared" si="2769"/>
        <v>2.1415851398677289E-5</v>
      </c>
      <c r="AK2321" s="13">
        <f t="shared" si="2770"/>
        <v>4.6024251015120294E-6</v>
      </c>
      <c r="AL2321" s="13">
        <f t="shared" si="2771"/>
        <v>5.377212502584084E-9</v>
      </c>
      <c r="AM2321" s="13">
        <f t="shared" si="2772"/>
        <v>3.6780064985316542E-4</v>
      </c>
      <c r="AN2321" s="13">
        <f t="shared" si="2773"/>
        <v>1.0338027496642057E-4</v>
      </c>
      <c r="AO2321" s="13">
        <f t="shared" si="2774"/>
        <v>1.4528904797203886E-5</v>
      </c>
      <c r="AP2321" s="13">
        <f t="shared" si="2775"/>
        <v>1.3612466186918729E-6</v>
      </c>
      <c r="AQ2321" s="13">
        <f t="shared" si="2776"/>
        <v>9.5653752782694354E-8</v>
      </c>
      <c r="AR2321" s="13">
        <f t="shared" si="2777"/>
        <v>5.7926227735128536E-6</v>
      </c>
      <c r="AS2321" s="13">
        <f t="shared" si="2778"/>
        <v>3.7346326270342524E-6</v>
      </c>
      <c r="AT2321" s="13">
        <f t="shared" si="2779"/>
        <v>1.2039003232425674E-6</v>
      </c>
      <c r="AU2321" s="13">
        <f t="shared" si="2780"/>
        <v>2.5872709724499951E-7</v>
      </c>
      <c r="AV2321" s="13">
        <f t="shared" si="2781"/>
        <v>4.1701777271225188E-8</v>
      </c>
      <c r="AW2321" s="13">
        <f t="shared" si="2782"/>
        <v>2.7067773230288692E-11</v>
      </c>
      <c r="AX2321" s="13">
        <f t="shared" si="2783"/>
        <v>3.9521542051351629E-5</v>
      </c>
      <c r="AY2321" s="13">
        <f t="shared" si="2784"/>
        <v>1.1108593435049152E-5</v>
      </c>
      <c r="AZ2321" s="13">
        <f t="shared" si="2785"/>
        <v>1.5611846312180627E-6</v>
      </c>
      <c r="BA2321" s="13">
        <f t="shared" si="2786"/>
        <v>1.4627099083258475E-7</v>
      </c>
      <c r="BB2321" s="13">
        <f t="shared" si="2787"/>
        <v>1.0278350009658942E-8</v>
      </c>
      <c r="BC2321" s="13">
        <f t="shared" si="2788"/>
        <v>5.7780139900452013E-10</v>
      </c>
      <c r="BD2321" s="13">
        <f t="shared" si="2789"/>
        <v>2.7136209762071771E-7</v>
      </c>
      <c r="BE2321" s="13">
        <f t="shared" si="2790"/>
        <v>1.7495317460491241E-7</v>
      </c>
      <c r="BF2321" s="13">
        <f t="shared" si="2791"/>
        <v>5.6398099758055691E-8</v>
      </c>
      <c r="BG2321" s="13">
        <f t="shared" si="2792"/>
        <v>1.2120369401708064E-8</v>
      </c>
      <c r="BH2321" s="13">
        <f t="shared" si="2793"/>
        <v>1.9535678737058582E-9</v>
      </c>
      <c r="BI2321" s="13">
        <f t="shared" si="2794"/>
        <v>2.5190172415951611E-10</v>
      </c>
      <c r="BJ2321" s="14">
        <f t="shared" si="2795"/>
        <v>0.38862780399524716</v>
      </c>
      <c r="BK2321" s="14">
        <f t="shared" si="2796"/>
        <v>0.47134552759390841</v>
      </c>
      <c r="BL2321" s="14">
        <f t="shared" si="2797"/>
        <v>0.13856610756154966</v>
      </c>
      <c r="BM2321" s="14">
        <f t="shared" si="2798"/>
        <v>6.716629010310407E-2</v>
      </c>
      <c r="BN2321" s="14">
        <f t="shared" si="2799"/>
        <v>0.93282844861742198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1.5777777777777799</v>
      </c>
      <c r="F2322" s="10">
        <f>VLOOKUP(B2322,home!$B$2:$E$405,3,FALSE)</f>
        <v>0.81</v>
      </c>
      <c r="G2322" s="10">
        <f>VLOOKUP(C2322,away!$B$2:$E$405,4,FALSE)</f>
        <v>1.27</v>
      </c>
      <c r="H2322" s="10">
        <f>VLOOKUP(A2322,away!$A$2:$E$405,3,FALSE)</f>
        <v>1.31111111111111</v>
      </c>
      <c r="I2322" s="10">
        <f>VLOOKUP(C2322,away!$B$2:$E$405,3,FALSE)</f>
        <v>0.87</v>
      </c>
      <c r="J2322" s="10">
        <f>VLOOKUP(B2322,home!$B$2:$E$405,4,FALSE)</f>
        <v>0.54</v>
      </c>
      <c r="K2322" s="12">
        <f t="shared" si="2744"/>
        <v>1.6230600000000024</v>
      </c>
      <c r="L2322" s="12">
        <f t="shared" si="2745"/>
        <v>0.61595999999999951</v>
      </c>
      <c r="M2322" s="13">
        <f t="shared" si="2746"/>
        <v>0.10656288485162183</v>
      </c>
      <c r="N2322" s="13">
        <f t="shared" si="2747"/>
        <v>0.17295795588727356</v>
      </c>
      <c r="O2322" s="13">
        <f t="shared" si="2748"/>
        <v>6.5638474553204929E-2</v>
      </c>
      <c r="P2322" s="13">
        <f t="shared" si="2749"/>
        <v>0.10653518250832493</v>
      </c>
      <c r="Q2322" s="13">
        <f t="shared" si="2750"/>
        <v>0.14036056994119939</v>
      </c>
      <c r="R2322" s="13">
        <f t="shared" si="2751"/>
        <v>2.0215337392896035E-2</v>
      </c>
      <c r="S2322" s="13">
        <f t="shared" si="2752"/>
        <v>2.6626871841648934E-2</v>
      </c>
      <c r="T2322" s="13">
        <f t="shared" si="2753"/>
        <v>8.6456496660981097E-2</v>
      </c>
      <c r="U2322" s="13">
        <f t="shared" si="2754"/>
        <v>3.2810705508913886E-2</v>
      </c>
      <c r="V2322" s="13">
        <f t="shared" si="2755"/>
        <v>2.9577722062378328E-3</v>
      </c>
      <c r="W2322" s="13">
        <f t="shared" si="2756"/>
        <v>7.5937875549587766E-2</v>
      </c>
      <c r="X2322" s="13">
        <f t="shared" si="2757"/>
        <v>4.677469382352404E-2</v>
      </c>
      <c r="Y2322" s="13">
        <f t="shared" si="2758"/>
        <v>1.4405670203768923E-2</v>
      </c>
      <c r="Z2322" s="13">
        <f t="shared" si="2759"/>
        <v>4.1506130735094113E-3</v>
      </c>
      <c r="AA2322" s="13">
        <f t="shared" si="2760"/>
        <v>6.7366940550901934E-3</v>
      </c>
      <c r="AB2322" s="13">
        <f t="shared" si="2761"/>
        <v>5.4670293265273546E-3</v>
      </c>
      <c r="AC2322" s="13">
        <f t="shared" si="2762"/>
        <v>1.8481270604227802E-4</v>
      </c>
      <c r="AD2322" s="13">
        <f t="shared" si="2763"/>
        <v>3.0812932072378535E-2</v>
      </c>
      <c r="AE2322" s="13">
        <f t="shared" si="2764"/>
        <v>1.8979533639302264E-2</v>
      </c>
      <c r="AF2322" s="13">
        <f t="shared" si="2765"/>
        <v>5.8453167702323065E-3</v>
      </c>
      <c r="AG2322" s="13">
        <f t="shared" si="2766"/>
        <v>1.2001604392640963E-3</v>
      </c>
      <c r="AH2322" s="13">
        <f t="shared" si="2767"/>
        <v>6.3915290718971358E-4</v>
      </c>
      <c r="AI2322" s="13">
        <f t="shared" si="2768"/>
        <v>1.0373835175433381E-3</v>
      </c>
      <c r="AJ2322" s="13">
        <f t="shared" si="2769"/>
        <v>8.4186784599194668E-4</v>
      </c>
      <c r="AK2322" s="13">
        <f t="shared" si="2770"/>
        <v>4.5546734203856347E-4</v>
      </c>
      <c r="AL2322" s="13">
        <f t="shared" si="2771"/>
        <v>7.3905864675065945E-6</v>
      </c>
      <c r="AM2322" s="13">
        <f t="shared" si="2772"/>
        <v>1.000224750587895E-2</v>
      </c>
      <c r="AN2322" s="13">
        <f t="shared" si="2773"/>
        <v>6.1609843737211924E-3</v>
      </c>
      <c r="AO2322" s="13">
        <f t="shared" si="2774"/>
        <v>1.8974599674186513E-3</v>
      </c>
      <c r="AP2322" s="13">
        <f t="shared" si="2775"/>
        <v>3.8958648051039718E-4</v>
      </c>
      <c r="AQ2322" s="13">
        <f t="shared" si="2776"/>
        <v>5.9992422133796008E-5</v>
      </c>
      <c r="AR2322" s="13">
        <f t="shared" si="2777"/>
        <v>7.873852494251516E-5</v>
      </c>
      <c r="AS2322" s="13">
        <f t="shared" si="2778"/>
        <v>1.2779735029319882E-4</v>
      </c>
      <c r="AT2322" s="13">
        <f t="shared" si="2779"/>
        <v>1.0371138368343985E-4</v>
      </c>
      <c r="AU2322" s="13">
        <f t="shared" si="2780"/>
        <v>5.6109932800414684E-5</v>
      </c>
      <c r="AV2322" s="13">
        <f t="shared" si="2781"/>
        <v>2.2767446882760303E-5</v>
      </c>
      <c r="AW2322" s="13">
        <f t="shared" si="2782"/>
        <v>2.0524069980308602E-7</v>
      </c>
      <c r="AX2322" s="13">
        <f t="shared" si="2783"/>
        <v>2.7057079728153191E-3</v>
      </c>
      <c r="AY2322" s="13">
        <f t="shared" si="2784"/>
        <v>1.6666078829353224E-3</v>
      </c>
      <c r="AZ2322" s="13">
        <f t="shared" si="2785"/>
        <v>5.1328189578642017E-4</v>
      </c>
      <c r="BA2322" s="13">
        <f t="shared" si="2786"/>
        <v>1.053870388428677E-4</v>
      </c>
      <c r="BB2322" s="13">
        <f t="shared" si="2787"/>
        <v>1.6228550111413183E-5</v>
      </c>
      <c r="BC2322" s="13">
        <f t="shared" si="2788"/>
        <v>1.9992275453252121E-6</v>
      </c>
      <c r="BD2322" s="13">
        <f t="shared" si="2789"/>
        <v>8.0832969705985982E-6</v>
      </c>
      <c r="BE2322" s="13">
        <f t="shared" si="2790"/>
        <v>1.3119675981099778E-5</v>
      </c>
      <c r="BF2322" s="13">
        <f t="shared" si="2791"/>
        <v>1.0647010648941923E-5</v>
      </c>
      <c r="BG2322" s="13">
        <f t="shared" si="2792"/>
        <v>5.7602457012905653E-6</v>
      </c>
      <c r="BH2322" s="13">
        <f t="shared" si="2793"/>
        <v>2.3373060969841703E-6</v>
      </c>
      <c r="BI2322" s="13">
        <f t="shared" si="2794"/>
        <v>7.5871760675422615E-7</v>
      </c>
      <c r="BJ2322" s="14">
        <f t="shared" si="2795"/>
        <v>0.61725068830521146</v>
      </c>
      <c r="BK2322" s="14">
        <f t="shared" si="2796"/>
        <v>0.24454152258327863</v>
      </c>
      <c r="BL2322" s="14">
        <f t="shared" si="2797"/>
        <v>0.13427194334100395</v>
      </c>
      <c r="BM2322" s="14">
        <f t="shared" si="2798"/>
        <v>0.38627795952624755</v>
      </c>
      <c r="BN2322" s="14">
        <f t="shared" si="2799"/>
        <v>0.61227040513452069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1.5777777777777799</v>
      </c>
      <c r="F2323" s="10">
        <f>VLOOKUP(B2323,home!$B$2:$E$405,3,FALSE)</f>
        <v>0.36</v>
      </c>
      <c r="G2323" s="10">
        <f>VLOOKUP(C2323,away!$B$2:$E$405,4,FALSE)</f>
        <v>1</v>
      </c>
      <c r="H2323" s="10">
        <f>VLOOKUP(A2323,away!$A$2:$E$405,3,FALSE)</f>
        <v>1.31111111111111</v>
      </c>
      <c r="I2323" s="10">
        <f>VLOOKUP(C2323,away!$B$2:$E$405,3,FALSE)</f>
        <v>0.63</v>
      </c>
      <c r="J2323" s="10">
        <f>VLOOKUP(B2323,home!$B$2:$E$405,4,FALSE)</f>
        <v>0.76</v>
      </c>
      <c r="K2323" s="12">
        <f t="shared" si="2744"/>
        <v>0.56800000000000073</v>
      </c>
      <c r="L2323" s="12">
        <f t="shared" si="2745"/>
        <v>0.62775999999999943</v>
      </c>
      <c r="M2323" s="13">
        <f t="shared" si="2746"/>
        <v>0.30247398657572394</v>
      </c>
      <c r="N2323" s="13">
        <f t="shared" si="2747"/>
        <v>0.17180522437501142</v>
      </c>
      <c r="O2323" s="13">
        <f t="shared" si="2748"/>
        <v>0.18988106981277628</v>
      </c>
      <c r="P2323" s="13">
        <f t="shared" si="2749"/>
        <v>0.10785244765365706</v>
      </c>
      <c r="Q2323" s="13">
        <f t="shared" si="2750"/>
        <v>4.8792683722503304E-2</v>
      </c>
      <c r="R2323" s="13">
        <f t="shared" si="2751"/>
        <v>5.9599870192834158E-2</v>
      </c>
      <c r="S2323" s="13">
        <f t="shared" si="2752"/>
        <v>9.6141742605464885E-3</v>
      </c>
      <c r="T2323" s="13">
        <f t="shared" si="2753"/>
        <v>3.0630095133638645E-2</v>
      </c>
      <c r="U2323" s="13">
        <f t="shared" si="2754"/>
        <v>3.3852726269529849E-2</v>
      </c>
      <c r="V2323" s="13">
        <f t="shared" si="2755"/>
        <v>3.8090042346653104E-4</v>
      </c>
      <c r="W2323" s="13">
        <f t="shared" si="2756"/>
        <v>9.2380814514606384E-3</v>
      </c>
      <c r="X2323" s="13">
        <f t="shared" si="2757"/>
        <v>5.7992980119689255E-3</v>
      </c>
      <c r="Y2323" s="13">
        <f t="shared" si="2758"/>
        <v>1.8202836599968044E-3</v>
      </c>
      <c r="Z2323" s="13">
        <f t="shared" si="2759"/>
        <v>1.2471471504084515E-2</v>
      </c>
      <c r="AA2323" s="13">
        <f t="shared" si="2760"/>
        <v>7.0837958143200137E-3</v>
      </c>
      <c r="AB2323" s="13">
        <f t="shared" si="2761"/>
        <v>2.0117980112668863E-3</v>
      </c>
      <c r="AC2323" s="13">
        <f t="shared" si="2762"/>
        <v>8.4885487691549083E-6</v>
      </c>
      <c r="AD2323" s="13">
        <f t="shared" si="2763"/>
        <v>1.3118075661074122E-3</v>
      </c>
      <c r="AE2323" s="13">
        <f t="shared" si="2764"/>
        <v>8.2350031769958822E-4</v>
      </c>
      <c r="AF2323" s="13">
        <f t="shared" si="2765"/>
        <v>2.5848027971954647E-4</v>
      </c>
      <c r="AG2323" s="13">
        <f t="shared" si="2766"/>
        <v>5.4087860132247462E-5</v>
      </c>
      <c r="AH2323" s="13">
        <f t="shared" si="2767"/>
        <v>1.9572727378510215E-3</v>
      </c>
      <c r="AI2323" s="13">
        <f t="shared" si="2768"/>
        <v>1.1117309150993817E-3</v>
      </c>
      <c r="AJ2323" s="13">
        <f t="shared" si="2769"/>
        <v>3.1573157988822482E-4</v>
      </c>
      <c r="AK2323" s="13">
        <f t="shared" si="2770"/>
        <v>5.9778512458837317E-5</v>
      </c>
      <c r="AL2323" s="13">
        <f t="shared" si="2771"/>
        <v>1.2106968564737699E-7</v>
      </c>
      <c r="AM2323" s="13">
        <f t="shared" si="2772"/>
        <v>1.4902133950980227E-4</v>
      </c>
      <c r="AN2323" s="13">
        <f t="shared" si="2773"/>
        <v>9.3549636090673388E-5</v>
      </c>
      <c r="AO2323" s="13">
        <f t="shared" si="2774"/>
        <v>2.9363359776140533E-5</v>
      </c>
      <c r="AP2323" s="13">
        <f t="shared" si="2775"/>
        <v>6.1443809110233221E-6</v>
      </c>
      <c r="AQ2323" s="13">
        <f t="shared" si="2776"/>
        <v>9.6429914017599913E-7</v>
      </c>
      <c r="AR2323" s="13">
        <f t="shared" si="2777"/>
        <v>2.4573950678267136E-4</v>
      </c>
      <c r="AS2323" s="13">
        <f t="shared" si="2778"/>
        <v>1.3958003985255752E-4</v>
      </c>
      <c r="AT2323" s="13">
        <f t="shared" si="2779"/>
        <v>3.9640731318126384E-5</v>
      </c>
      <c r="AU2323" s="13">
        <f t="shared" si="2780"/>
        <v>7.5053117962319396E-6</v>
      </c>
      <c r="AV2323" s="13">
        <f t="shared" si="2781"/>
        <v>1.0657542750649364E-6</v>
      </c>
      <c r="AW2323" s="13">
        <f t="shared" si="2782"/>
        <v>1.1991538036004022E-9</v>
      </c>
      <c r="AX2323" s="13">
        <f t="shared" si="2783"/>
        <v>1.4107353473594625E-5</v>
      </c>
      <c r="AY2323" s="13">
        <f t="shared" si="2784"/>
        <v>8.8560322165837535E-6</v>
      </c>
      <c r="AZ2323" s="13">
        <f t="shared" si="2785"/>
        <v>2.7797313921413056E-6</v>
      </c>
      <c r="BA2323" s="13">
        <f t="shared" si="2786"/>
        <v>5.8166805957687491E-7</v>
      </c>
      <c r="BB2323" s="13">
        <f t="shared" si="2787"/>
        <v>9.1286985269994651E-8</v>
      </c>
      <c r="BC2323" s="13">
        <f t="shared" si="2788"/>
        <v>1.1461263574618364E-8</v>
      </c>
      <c r="BD2323" s="13">
        <f t="shared" si="2789"/>
        <v>2.571090546298159E-5</v>
      </c>
      <c r="BE2323" s="13">
        <f t="shared" si="2790"/>
        <v>1.4603794302973562E-5</v>
      </c>
      <c r="BF2323" s="13">
        <f t="shared" si="2791"/>
        <v>4.1474775820444971E-6</v>
      </c>
      <c r="BG2323" s="13">
        <f t="shared" si="2792"/>
        <v>7.8525575553375923E-7</v>
      </c>
      <c r="BH2323" s="13">
        <f t="shared" si="2793"/>
        <v>1.1150631728579392E-7</v>
      </c>
      <c r="BI2323" s="13">
        <f t="shared" si="2794"/>
        <v>1.2667117643666212E-8</v>
      </c>
      <c r="BJ2323" s="14">
        <f t="shared" si="2795"/>
        <v>0.27083901292705687</v>
      </c>
      <c r="BK2323" s="14">
        <f t="shared" si="2796"/>
        <v>0.42033897456406544</v>
      </c>
      <c r="BL2323" s="14">
        <f t="shared" si="2797"/>
        <v>0.29635267679658772</v>
      </c>
      <c r="BM2323" s="14">
        <f t="shared" si="2798"/>
        <v>0.11958799862622584</v>
      </c>
      <c r="BN2323" s="14">
        <f t="shared" si="2799"/>
        <v>0.88040528233250626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1.5777777777777799</v>
      </c>
      <c r="F2324" s="10">
        <f>VLOOKUP(B2324,home!$B$2:$E$405,3,FALSE)</f>
        <v>0.91</v>
      </c>
      <c r="G2324" s="10">
        <f>VLOOKUP(C2324,away!$B$2:$E$405,4,FALSE)</f>
        <v>1.1100000000000001</v>
      </c>
      <c r="H2324" s="10">
        <f>VLOOKUP(A2324,away!$A$2:$E$405,3,FALSE)</f>
        <v>1.31111111111111</v>
      </c>
      <c r="I2324" s="10">
        <f>VLOOKUP(C2324,away!$B$2:$E$405,3,FALSE)</f>
        <v>0.95</v>
      </c>
      <c r="J2324" s="10">
        <f>VLOOKUP(B2324,home!$B$2:$E$405,4,FALSE)</f>
        <v>0.98</v>
      </c>
      <c r="K2324" s="12">
        <f t="shared" si="2744"/>
        <v>1.5937133333333358</v>
      </c>
      <c r="L2324" s="12">
        <f t="shared" si="2745"/>
        <v>1.2206444444444433</v>
      </c>
      <c r="M2324" s="13">
        <f t="shared" si="2746"/>
        <v>5.994320323818017E-2</v>
      </c>
      <c r="N2324" s="13">
        <f t="shared" si="2747"/>
        <v>9.5532282243397729E-2</v>
      </c>
      <c r="O2324" s="13">
        <f t="shared" si="2748"/>
        <v>7.3169338014888785E-2</v>
      </c>
      <c r="P2324" s="13">
        <f t="shared" si="2749"/>
        <v>0.11661094958550196</v>
      </c>
      <c r="Q2324" s="13">
        <f t="shared" si="2750"/>
        <v>7.612553598753323E-2</v>
      </c>
      <c r="R2324" s="13">
        <f t="shared" si="2751"/>
        <v>4.4656872975775821E-2</v>
      </c>
      <c r="S2324" s="13">
        <f t="shared" si="2752"/>
        <v>5.6712491277790593E-2</v>
      </c>
      <c r="T2324" s="13">
        <f t="shared" si="2753"/>
        <v>9.2922212583537958E-2</v>
      </c>
      <c r="U2324" s="13">
        <f t="shared" si="2754"/>
        <v>7.1170253886467041E-2</v>
      </c>
      <c r="V2324" s="13">
        <f t="shared" si="2755"/>
        <v>1.2258451155996193E-2</v>
      </c>
      <c r="W2324" s="13">
        <f t="shared" si="2756"/>
        <v>4.0440760570159454E-2</v>
      </c>
      <c r="X2324" s="13">
        <f t="shared" si="2757"/>
        <v>4.9363789719073028E-2</v>
      </c>
      <c r="Y2324" s="13">
        <f t="shared" si="2758"/>
        <v>3.0127817838655119E-2</v>
      </c>
      <c r="Z2324" s="13">
        <f t="shared" si="2759"/>
        <v>1.8170054634713988E-2</v>
      </c>
      <c r="AA2324" s="13">
        <f t="shared" si="2760"/>
        <v>2.8957858338738856E-2</v>
      </c>
      <c r="AB2324" s="13">
        <f t="shared" si="2761"/>
        <v>2.3075262469613021E-2</v>
      </c>
      <c r="AC2324" s="13">
        <f t="shared" si="2762"/>
        <v>1.4904417353919085E-3</v>
      </c>
      <c r="AD2324" s="13">
        <f t="shared" si="2763"/>
        <v>1.6112744832701042E-2</v>
      </c>
      <c r="AE2324" s="13">
        <f t="shared" si="2764"/>
        <v>1.9667932464787437E-2</v>
      </c>
      <c r="AF2324" s="13">
        <f t="shared" si="2765"/>
        <v>1.2003776248425649E-2</v>
      </c>
      <c r="AG2324" s="13">
        <f t="shared" si="2766"/>
        <v>4.8841142633316448E-3</v>
      </c>
      <c r="AH2324" s="13">
        <f t="shared" si="2767"/>
        <v>5.5447940612789069E-3</v>
      </c>
      <c r="AI2324" s="13">
        <f t="shared" si="2768"/>
        <v>8.8368122260476904E-3</v>
      </c>
      <c r="AJ2324" s="13">
        <f t="shared" si="2769"/>
        <v>7.0416727344076203E-3</v>
      </c>
      <c r="AK2324" s="13">
        <f t="shared" si="2770"/>
        <v>3.7408025752650774E-3</v>
      </c>
      <c r="AL2324" s="13">
        <f t="shared" si="2771"/>
        <v>1.1597766997891273E-4</v>
      </c>
      <c r="AM2324" s="13">
        <f t="shared" si="2772"/>
        <v>5.1358192552946897E-3</v>
      </c>
      <c r="AN2324" s="13">
        <f t="shared" si="2773"/>
        <v>6.269009241646261E-3</v>
      </c>
      <c r="AO2324" s="13">
        <f t="shared" si="2774"/>
        <v>3.8261156514931916E-3</v>
      </c>
      <c r="AP2324" s="13">
        <f t="shared" si="2775"/>
        <v>1.5567756045990326E-3</v>
      </c>
      <c r="AQ2324" s="13">
        <f t="shared" si="2776"/>
        <v>4.7506737325011189E-4</v>
      </c>
      <c r="AR2324" s="13">
        <f t="shared" si="2777"/>
        <v>1.3536444132977274E-3</v>
      </c>
      <c r="AS2324" s="13">
        <f t="shared" si="2778"/>
        <v>2.1573211500647686E-3</v>
      </c>
      <c r="AT2324" s="13">
        <f t="shared" si="2779"/>
        <v>1.7190757405701144E-3</v>
      </c>
      <c r="AU2324" s="13">
        <f t="shared" si="2780"/>
        <v>9.1323797625215638E-4</v>
      </c>
      <c r="AV2324" s="13">
        <f t="shared" si="2781"/>
        <v>3.6385988481485351E-4</v>
      </c>
      <c r="AW2324" s="13">
        <f t="shared" si="2782"/>
        <v>6.2671669441345337E-6</v>
      </c>
      <c r="AX2324" s="13">
        <f t="shared" si="2783"/>
        <v>1.3641706041255391E-3</v>
      </c>
      <c r="AY2324" s="13">
        <f t="shared" si="2784"/>
        <v>1.6651672692002593E-3</v>
      </c>
      <c r="AZ2324" s="13">
        <f t="shared" si="2785"/>
        <v>1.016288588110011E-3</v>
      </c>
      <c r="BA2324" s="13">
        <f t="shared" si="2786"/>
        <v>4.1350900634292413E-4</v>
      </c>
      <c r="BB2324" s="13">
        <f t="shared" si="2787"/>
        <v>1.2618686783005803E-4</v>
      </c>
      <c r="BC2324" s="13">
        <f t="shared" si="2788"/>
        <v>3.0805859835721111E-5</v>
      </c>
      <c r="BD2324" s="13">
        <f t="shared" si="2789"/>
        <v>2.7538642214085496E-4</v>
      </c>
      <c r="BE2324" s="13">
        <f t="shared" si="2790"/>
        <v>4.3888701278484306E-4</v>
      </c>
      <c r="BF2324" s="13">
        <f t="shared" si="2791"/>
        <v>3.4973004205102138E-4</v>
      </c>
      <c r="BG2324" s="13">
        <f t="shared" si="2792"/>
        <v>1.8578981036131362E-4</v>
      </c>
      <c r="BH2324" s="13">
        <f t="shared" si="2793"/>
        <v>7.4023924492574365E-5</v>
      </c>
      <c r="BI2324" s="13">
        <f t="shared" si="2794"/>
        <v>2.3594583089895162E-5</v>
      </c>
      <c r="BJ2324" s="14">
        <f t="shared" si="2795"/>
        <v>0.45905988207332998</v>
      </c>
      <c r="BK2324" s="14">
        <f t="shared" si="2796"/>
        <v>0.24879668193204002</v>
      </c>
      <c r="BL2324" s="14">
        <f t="shared" si="2797"/>
        <v>0.274048218242403</v>
      </c>
      <c r="BM2324" s="14">
        <f t="shared" si="2798"/>
        <v>0.53237775473495319</v>
      </c>
      <c r="BN2324" s="14">
        <f t="shared" si="2799"/>
        <v>0.46603818204527769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1.5777777777777799</v>
      </c>
      <c r="F2325" s="10">
        <f>VLOOKUP(B2325,home!$B$2:$E$405,3,FALSE)</f>
        <v>1.27</v>
      </c>
      <c r="G2325" s="10">
        <f>VLOOKUP(C2325,away!$B$2:$E$405,4,FALSE)</f>
        <v>1.0900000000000001</v>
      </c>
      <c r="H2325" s="10">
        <f>VLOOKUP(A2325,away!$A$2:$E$405,3,FALSE)</f>
        <v>1.31111111111111</v>
      </c>
      <c r="I2325" s="10">
        <f>VLOOKUP(C2325,away!$B$2:$E$405,3,FALSE)</f>
        <v>0.81</v>
      </c>
      <c r="J2325" s="10">
        <f>VLOOKUP(B2325,home!$B$2:$E$405,4,FALSE)</f>
        <v>0.86</v>
      </c>
      <c r="K2325" s="12">
        <f t="shared" si="2744"/>
        <v>2.1841177777777814</v>
      </c>
      <c r="L2325" s="12">
        <f t="shared" si="2745"/>
        <v>0.91331999999999924</v>
      </c>
      <c r="M2325" s="13">
        <f t="shared" si="2746"/>
        <v>4.5164776461017346E-2</v>
      </c>
      <c r="N2325" s="13">
        <f t="shared" si="2747"/>
        <v>9.8645191197867452E-2</v>
      </c>
      <c r="O2325" s="13">
        <f t="shared" si="2748"/>
        <v>4.1249893637376328E-2</v>
      </c>
      <c r="P2325" s="13">
        <f t="shared" si="2749"/>
        <v>9.0094626024836214E-2</v>
      </c>
      <c r="Q2325" s="13">
        <f t="shared" si="2750"/>
        <v>0.10772635789377533</v>
      </c>
      <c r="R2325" s="13">
        <f t="shared" si="2751"/>
        <v>1.8837176428444253E-2</v>
      </c>
      <c r="S2325" s="13">
        <f t="shared" si="2752"/>
        <v>4.4930155059889891E-2</v>
      </c>
      <c r="T2325" s="13">
        <f t="shared" si="2753"/>
        <v>9.8388637191542797E-2</v>
      </c>
      <c r="U2325" s="13">
        <f t="shared" si="2754"/>
        <v>4.114261192050167E-2</v>
      </c>
      <c r="V2325" s="13">
        <f t="shared" si="2755"/>
        <v>9.9585115130902124E-3</v>
      </c>
      <c r="W2325" s="13">
        <f t="shared" si="2756"/>
        <v>7.8429017803682166E-2</v>
      </c>
      <c r="X2325" s="13">
        <f t="shared" si="2757"/>
        <v>7.1630790540458941E-2</v>
      </c>
      <c r="Y2325" s="13">
        <f t="shared" si="2758"/>
        <v>3.2710916808205946E-2</v>
      </c>
      <c r="Z2325" s="13">
        <f t="shared" si="2759"/>
        <v>5.7347899918755657E-3</v>
      </c>
      <c r="AA2325" s="13">
        <f t="shared" si="2760"/>
        <v>1.2525456773077521E-2</v>
      </c>
      <c r="AB2325" s="13">
        <f t="shared" si="2761"/>
        <v>1.3678536406432872E-2</v>
      </c>
      <c r="AC2325" s="13">
        <f t="shared" si="2762"/>
        <v>1.2415764574168319E-3</v>
      </c>
      <c r="AD2325" s="13">
        <f t="shared" si="2763"/>
        <v>4.2824553019668102E-2</v>
      </c>
      <c r="AE2325" s="13">
        <f t="shared" si="2764"/>
        <v>3.9112520763923235E-2</v>
      </c>
      <c r="AF2325" s="13">
        <f t="shared" si="2765"/>
        <v>1.7861123732053168E-2</v>
      </c>
      <c r="AG2325" s="13">
        <f t="shared" si="2766"/>
        <v>5.4376405089862634E-3</v>
      </c>
      <c r="AH2325" s="13">
        <f t="shared" si="2767"/>
        <v>1.3094245988449463E-3</v>
      </c>
      <c r="AI2325" s="13">
        <f t="shared" si="2768"/>
        <v>2.8599375449967867E-3</v>
      </c>
      <c r="AJ2325" s="13">
        <f t="shared" si="2769"/>
        <v>3.1232202176808134E-3</v>
      </c>
      <c r="AK2325" s="13">
        <f t="shared" si="2770"/>
        <v>2.2738269337838853E-3</v>
      </c>
      <c r="AL2325" s="13">
        <f t="shared" si="2771"/>
        <v>9.906779165286794E-5</v>
      </c>
      <c r="AM2325" s="13">
        <f t="shared" si="2772"/>
        <v>1.8706773515128852E-2</v>
      </c>
      <c r="AN2325" s="13">
        <f t="shared" si="2773"/>
        <v>1.7085270386837468E-2</v>
      </c>
      <c r="AO2325" s="13">
        <f t="shared" si="2774"/>
        <v>7.8021595748531906E-3</v>
      </c>
      <c r="AP2325" s="13">
        <f t="shared" si="2775"/>
        <v>2.3752894609683039E-3</v>
      </c>
      <c r="AQ2325" s="13">
        <f t="shared" si="2776"/>
        <v>5.4234984262289216E-4</v>
      </c>
      <c r="AR2325" s="13">
        <f t="shared" si="2777"/>
        <v>2.391847349234132E-4</v>
      </c>
      <c r="AS2325" s="13">
        <f t="shared" si="2778"/>
        <v>5.2240763171929288E-4</v>
      </c>
      <c r="AT2325" s="13">
        <f t="shared" si="2779"/>
        <v>5.7049989784244788E-4</v>
      </c>
      <c r="AU2325" s="13">
        <f t="shared" si="2780"/>
        <v>4.1534632303269952E-4</v>
      </c>
      <c r="AV2325" s="13">
        <f t="shared" si="2781"/>
        <v>2.2679132201758811E-4</v>
      </c>
      <c r="AW2325" s="13">
        <f t="shared" si="2782"/>
        <v>5.4894521420884073E-6</v>
      </c>
      <c r="AX2325" s="13">
        <f t="shared" si="2783"/>
        <v>6.8096327665425824E-3</v>
      </c>
      <c r="AY2325" s="13">
        <f t="shared" si="2784"/>
        <v>6.2193737983386654E-3</v>
      </c>
      <c r="AZ2325" s="13">
        <f t="shared" si="2785"/>
        <v>2.8401392387493321E-3</v>
      </c>
      <c r="BA2325" s="13">
        <f t="shared" si="2786"/>
        <v>8.646519898448462E-4</v>
      </c>
      <c r="BB2325" s="13">
        <f t="shared" si="2787"/>
        <v>1.974259888412735E-4</v>
      </c>
      <c r="BC2325" s="13">
        <f t="shared" si="2788"/>
        <v>3.6062620825702365E-5</v>
      </c>
      <c r="BD2325" s="13">
        <f t="shared" si="2789"/>
        <v>3.6408700350041911E-5</v>
      </c>
      <c r="BE2325" s="13">
        <f t="shared" si="2790"/>
        <v>7.9520889700310655E-5</v>
      </c>
      <c r="BF2325" s="13">
        <f t="shared" si="2791"/>
        <v>8.6841494449577301E-5</v>
      </c>
      <c r="BG2325" s="13">
        <f t="shared" si="2792"/>
        <v>6.3224017292037434E-5</v>
      </c>
      <c r="BH2325" s="13">
        <f t="shared" si="2793"/>
        <v>3.4522175037517215E-5</v>
      </c>
      <c r="BI2325" s="13">
        <f t="shared" si="2794"/>
        <v>1.5080099245399538E-5</v>
      </c>
      <c r="BJ2325" s="14">
        <f t="shared" si="2795"/>
        <v>0.65624587864371664</v>
      </c>
      <c r="BK2325" s="14">
        <f t="shared" si="2796"/>
        <v>0.19770808710624202</v>
      </c>
      <c r="BL2325" s="14">
        <f t="shared" si="2797"/>
        <v>0.13928991174674935</v>
      </c>
      <c r="BM2325" s="14">
        <f t="shared" si="2798"/>
        <v>0.59104676149907054</v>
      </c>
      <c r="BN2325" s="14">
        <f t="shared" si="2799"/>
        <v>0.40171802164331688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1.5193798449612399</v>
      </c>
      <c r="F2326" s="10">
        <f>VLOOKUP(B2326,home!$B$2:$E$405,3,FALSE)</f>
        <v>1.03</v>
      </c>
      <c r="G2326" s="10">
        <f>VLOOKUP(C2326,away!$B$2:$E$405,4,FALSE)</f>
        <v>1.21</v>
      </c>
      <c r="H2326" s="10">
        <f>VLOOKUP(A2326,away!$A$2:$E$405,3,FALSE)</f>
        <v>1.26356589147287</v>
      </c>
      <c r="I2326" s="10">
        <f>VLOOKUP(C2326,away!$B$2:$E$405,3,FALSE)</f>
        <v>0.33</v>
      </c>
      <c r="J2326" s="10">
        <f>VLOOKUP(B2326,home!$B$2:$E$405,4,FALSE)</f>
        <v>1.36</v>
      </c>
      <c r="K2326" s="12">
        <f t="shared" si="2744"/>
        <v>1.8936031007751934</v>
      </c>
      <c r="L2326" s="12">
        <f t="shared" si="2745"/>
        <v>0.5670883720930241</v>
      </c>
      <c r="M2326" s="13">
        <f t="shared" si="2746"/>
        <v>8.5375895436731436E-2</v>
      </c>
      <c r="N2326" s="13">
        <f t="shared" si="2747"/>
        <v>0.16166806033045331</v>
      </c>
      <c r="O2326" s="13">
        <f t="shared" si="2748"/>
        <v>4.8415677559200274E-2</v>
      </c>
      <c r="P2326" s="13">
        <f t="shared" si="2749"/>
        <v>9.1680077152233572E-2</v>
      </c>
      <c r="Q2326" s="13">
        <f t="shared" si="2750"/>
        <v>0.15306757016902875</v>
      </c>
      <c r="R2326" s="13">
        <f t="shared" si="2751"/>
        <v>1.372798388541382E-2</v>
      </c>
      <c r="S2326" s="13">
        <f t="shared" si="2752"/>
        <v>2.4612440383914563E-2</v>
      </c>
      <c r="T2326" s="13">
        <f t="shared" si="2753"/>
        <v>8.680283918738925E-2</v>
      </c>
      <c r="U2326" s="13">
        <f t="shared" si="2754"/>
        <v>2.5995352852811494E-2</v>
      </c>
      <c r="V2326" s="13">
        <f t="shared" si="2755"/>
        <v>2.9366478178768527E-3</v>
      </c>
      <c r="W2326" s="13">
        <f t="shared" si="2756"/>
        <v>9.6616408500065781E-2</v>
      </c>
      <c r="X2326" s="13">
        <f t="shared" si="2757"/>
        <v>5.4790041813776919E-2</v>
      </c>
      <c r="Y2326" s="13">
        <f t="shared" si="2758"/>
        <v>1.5535397809541735E-2</v>
      </c>
      <c r="Z2326" s="13">
        <f t="shared" si="2759"/>
        <v>2.5949933445661979E-3</v>
      </c>
      <c r="AA2326" s="13">
        <f t="shared" si="2760"/>
        <v>4.9138874437615419E-3</v>
      </c>
      <c r="AB2326" s="13">
        <f t="shared" si="2761"/>
        <v>4.6524762501835735E-3</v>
      </c>
      <c r="AC2326" s="13">
        <f t="shared" si="2762"/>
        <v>1.9709317332387841E-4</v>
      </c>
      <c r="AD2326" s="13">
        <f t="shared" si="2763"/>
        <v>4.5738282680371868E-2</v>
      </c>
      <c r="AE2326" s="13">
        <f t="shared" si="2764"/>
        <v>2.5937648267542641E-2</v>
      </c>
      <c r="AF2326" s="13">
        <f t="shared" si="2765"/>
        <v>7.3544693659811011E-3</v>
      </c>
      <c r="AG2326" s="13">
        <f t="shared" si="2766"/>
        <v>1.3902113534540797E-3</v>
      </c>
      <c r="AH2326" s="13">
        <f t="shared" si="2767"/>
        <v>3.6789763784056916E-4</v>
      </c>
      <c r="AI2326" s="13">
        <f t="shared" si="2768"/>
        <v>6.9665210778277085E-4</v>
      </c>
      <c r="AJ2326" s="13">
        <f t="shared" si="2769"/>
        <v>6.5959129572951472E-4</v>
      </c>
      <c r="AK2326" s="13">
        <f t="shared" si="2770"/>
        <v>4.1633470761257886E-4</v>
      </c>
      <c r="AL2326" s="13">
        <f t="shared" si="2771"/>
        <v>8.4658636932960948E-6</v>
      </c>
      <c r="AM2326" s="13">
        <f t="shared" si="2772"/>
        <v>1.7322030781536889E-2</v>
      </c>
      <c r="AN2326" s="13">
        <f t="shared" si="2773"/>
        <v>9.8231222372470086E-3</v>
      </c>
      <c r="AO2326" s="13">
        <f t="shared" si="2774"/>
        <v>2.7852891991955952E-3</v>
      </c>
      <c r="AP2326" s="13">
        <f t="shared" si="2775"/>
        <v>5.2650170592670443E-4</v>
      </c>
      <c r="AQ2326" s="13">
        <f t="shared" si="2776"/>
        <v>7.4643248829543704E-5</v>
      </c>
      <c r="AR2326" s="13">
        <f t="shared" si="2777"/>
        <v>4.1726094507975468E-5</v>
      </c>
      <c r="AS2326" s="13">
        <f t="shared" si="2778"/>
        <v>7.9012661943541113E-5</v>
      </c>
      <c r="AT2326" s="13">
        <f t="shared" si="2779"/>
        <v>7.4809310828395799E-5</v>
      </c>
      <c r="AU2326" s="13">
        <f t="shared" si="2780"/>
        <v>4.7219714317168515E-5</v>
      </c>
      <c r="AV2326" s="13">
        <f t="shared" si="2781"/>
        <v>2.2353849362177292E-5</v>
      </c>
      <c r="AW2326" s="13">
        <f t="shared" si="2782"/>
        <v>2.5252737795973376E-7</v>
      </c>
      <c r="AX2326" s="13">
        <f t="shared" si="2783"/>
        <v>5.4668418666069295E-3</v>
      </c>
      <c r="AY2326" s="13">
        <f t="shared" si="2784"/>
        <v>3.100182454624113E-3</v>
      </c>
      <c r="AZ2326" s="13">
        <f t="shared" si="2785"/>
        <v>8.7903871069207177E-4</v>
      </c>
      <c r="BA2326" s="13">
        <f t="shared" si="2786"/>
        <v>1.6616421048437266E-4</v>
      </c>
      <c r="BB2326" s="13">
        <f t="shared" si="2787"/>
        <v>2.3557447905926366E-5</v>
      </c>
      <c r="BC2326" s="13">
        <f t="shared" si="2788"/>
        <v>2.6718309567276009E-6</v>
      </c>
      <c r="BD2326" s="13">
        <f t="shared" si="2789"/>
        <v>3.9437305013879144E-6</v>
      </c>
      <c r="BE2326" s="13">
        <f t="shared" si="2790"/>
        <v>7.4678603060498622E-6</v>
      </c>
      <c r="BF2326" s="13">
        <f t="shared" si="2791"/>
        <v>7.0705817158460033E-6</v>
      </c>
      <c r="BG2326" s="13">
        <f t="shared" si="2792"/>
        <v>4.4629584871367934E-6</v>
      </c>
      <c r="BH2326" s="13">
        <f t="shared" si="2793"/>
        <v>2.1127680074683012E-6</v>
      </c>
      <c r="BI2326" s="13">
        <f t="shared" si="2794"/>
        <v>8.0014881003212002E-7</v>
      </c>
      <c r="BJ2326" s="14">
        <f t="shared" si="2795"/>
        <v>0.68907097317161115</v>
      </c>
      <c r="BK2326" s="14">
        <f t="shared" si="2796"/>
        <v>0.20791080228239769</v>
      </c>
      <c r="BL2326" s="14">
        <f t="shared" si="2797"/>
        <v>0.1001368334191233</v>
      </c>
      <c r="BM2326" s="14">
        <f t="shared" si="2798"/>
        <v>0.4426784077573912</v>
      </c>
      <c r="BN2326" s="14">
        <f t="shared" si="2799"/>
        <v>0.55393526453306119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1.5193798449612399</v>
      </c>
      <c r="F2327" s="10">
        <f>VLOOKUP(B2327,home!$B$2:$E$405,3,FALSE)</f>
        <v>0.88</v>
      </c>
      <c r="G2327" s="10">
        <f>VLOOKUP(C2327,away!$B$2:$E$405,4,FALSE)</f>
        <v>0.88</v>
      </c>
      <c r="H2327" s="10">
        <f>VLOOKUP(A2327,away!$A$2:$E$405,3,FALSE)</f>
        <v>1.26356589147287</v>
      </c>
      <c r="I2327" s="10">
        <f>VLOOKUP(C2327,away!$B$2:$E$405,3,FALSE)</f>
        <v>0.99</v>
      </c>
      <c r="J2327" s="10">
        <f>VLOOKUP(B2327,home!$B$2:$E$405,4,FALSE)</f>
        <v>1.06</v>
      </c>
      <c r="K2327" s="12">
        <f t="shared" si="2744"/>
        <v>1.1766077519379841</v>
      </c>
      <c r="L2327" s="12">
        <f t="shared" si="2745"/>
        <v>1.3259860465116298</v>
      </c>
      <c r="M2327" s="13">
        <f t="shared" si="2746"/>
        <v>8.1872362568481238E-2</v>
      </c>
      <c r="N2327" s="13">
        <f t="shared" si="2747"/>
        <v>9.6331656467552262E-2</v>
      </c>
      <c r="O2327" s="13">
        <f t="shared" si="2748"/>
        <v>0.10856161036074718</v>
      </c>
      <c r="P2327" s="13">
        <f t="shared" si="2749"/>
        <v>0.1277344323133261</v>
      </c>
      <c r="Q2327" s="13">
        <f t="shared" si="2750"/>
        <v>5.6672286878374417E-2</v>
      </c>
      <c r="R2327" s="13">
        <f t="shared" si="2751"/>
        <v>7.1975590262591566E-2</v>
      </c>
      <c r="S2327" s="13">
        <f t="shared" si="2752"/>
        <v>4.9821712378094248E-2</v>
      </c>
      <c r="T2327" s="13">
        <f t="shared" si="2753"/>
        <v>7.5146661624628616E-2</v>
      </c>
      <c r="U2327" s="13">
        <f t="shared" si="2754"/>
        <v>8.4687037453277325E-2</v>
      </c>
      <c r="V2327" s="13">
        <f t="shared" si="2755"/>
        <v>8.6366794304985322E-3</v>
      </c>
      <c r="W2327" s="13">
        <f t="shared" si="2756"/>
        <v>2.2227017353716211E-2</v>
      </c>
      <c r="X2327" s="13">
        <f t="shared" si="2757"/>
        <v>2.947271486659955E-2</v>
      </c>
      <c r="Y2327" s="13">
        <f t="shared" si="2758"/>
        <v>1.9540204332963437E-2</v>
      </c>
      <c r="Z2327" s="13">
        <f t="shared" si="2759"/>
        <v>3.1812876125878242E-2</v>
      </c>
      <c r="AA2327" s="13">
        <f t="shared" si="2760"/>
        <v>3.7431276661151161E-2</v>
      </c>
      <c r="AB2327" s="13">
        <f t="shared" si="2761"/>
        <v>2.20209651422229E-2</v>
      </c>
      <c r="AC2327" s="13">
        <f t="shared" si="2762"/>
        <v>8.421655592295808E-4</v>
      </c>
      <c r="AD2327" s="13">
        <f t="shared" si="2763"/>
        <v>6.5381202302106506E-3</v>
      </c>
      <c r="AE2327" s="13">
        <f t="shared" si="2764"/>
        <v>8.6694561956747289E-3</v>
      </c>
      <c r="AF2327" s="13">
        <f t="shared" si="2765"/>
        <v>5.7477889731542432E-3</v>
      </c>
      <c r="AG2327" s="13">
        <f t="shared" si="2766"/>
        <v>2.5404959922319778E-3</v>
      </c>
      <c r="AH2327" s="13">
        <f t="shared" si="2767"/>
        <v>1.0545857460579384E-2</v>
      </c>
      <c r="AI2327" s="13">
        <f t="shared" si="2768"/>
        <v>1.2408337638950726E-2</v>
      </c>
      <c r="AJ2327" s="13">
        <f t="shared" si="2769"/>
        <v>7.2998731273266441E-3</v>
      </c>
      <c r="AK2327" s="13">
        <f t="shared" si="2770"/>
        <v>2.8630291032587683E-3</v>
      </c>
      <c r="AL2327" s="13">
        <f t="shared" si="2771"/>
        <v>5.2556704727823857E-5</v>
      </c>
      <c r="AM2327" s="13">
        <f t="shared" si="2772"/>
        <v>1.53856058919368E-3</v>
      </c>
      <c r="AN2327" s="13">
        <f t="shared" si="2773"/>
        <v>2.0401098729835318E-3</v>
      </c>
      <c r="AO2327" s="13">
        <f t="shared" si="2774"/>
        <v>1.3525786124633881E-3</v>
      </c>
      <c r="AP2327" s="13">
        <f t="shared" si="2775"/>
        <v>5.9783345564550449E-4</v>
      </c>
      <c r="AQ2327" s="13">
        <f t="shared" si="2776"/>
        <v>1.9817970508094221E-4</v>
      </c>
      <c r="AR2327" s="13">
        <f t="shared" si="2777"/>
        <v>2.7967319682457663E-3</v>
      </c>
      <c r="AS2327" s="13">
        <f t="shared" si="2778"/>
        <v>3.2906565139307446E-3</v>
      </c>
      <c r="AT2327" s="13">
        <f t="shared" si="2779"/>
        <v>1.9359059816280685E-3</v>
      </c>
      <c r="AU2327" s="13">
        <f t="shared" si="2780"/>
        <v>7.5926732833556598E-4</v>
      </c>
      <c r="AV2327" s="13">
        <f t="shared" si="2781"/>
        <v>2.2333995607821749E-4</v>
      </c>
      <c r="AW2327" s="13">
        <f t="shared" si="2782"/>
        <v>2.2776987632060984E-6</v>
      </c>
      <c r="AX2327" s="13">
        <f t="shared" si="2783"/>
        <v>3.0171371934525909E-4</v>
      </c>
      <c r="AY2327" s="13">
        <f t="shared" si="2784"/>
        <v>4.0006818189293957E-4</v>
      </c>
      <c r="AZ2327" s="13">
        <f t="shared" si="2785"/>
        <v>2.6524241342165727E-4</v>
      </c>
      <c r="BA2327" s="13">
        <f t="shared" si="2786"/>
        <v>1.1723591304672882E-4</v>
      </c>
      <c r="BB2327" s="13">
        <f t="shared" si="2787"/>
        <v>3.8863296212503321E-5</v>
      </c>
      <c r="BC2327" s="13">
        <f t="shared" si="2788"/>
        <v>1.0306437699845533E-5</v>
      </c>
      <c r="BD2327" s="13">
        <f t="shared" si="2789"/>
        <v>6.1807126095448197E-4</v>
      </c>
      <c r="BE2327" s="13">
        <f t="shared" si="2790"/>
        <v>7.2722743688912817E-4</v>
      </c>
      <c r="BF2327" s="13">
        <f t="shared" si="2791"/>
        <v>4.2783071983286966E-4</v>
      </c>
      <c r="BG2327" s="13">
        <f t="shared" si="2792"/>
        <v>1.6779631382418743E-4</v>
      </c>
      <c r="BH2327" s="13">
        <f t="shared" si="2793"/>
        <v>4.9357610898039432E-5</v>
      </c>
      <c r="BI2327" s="13">
        <f t="shared" si="2794"/>
        <v>1.1614909519954371E-5</v>
      </c>
      <c r="BJ2327" s="14">
        <f t="shared" si="2795"/>
        <v>0.32974709511209216</v>
      </c>
      <c r="BK2327" s="14">
        <f t="shared" si="2796"/>
        <v>0.26935997713625037</v>
      </c>
      <c r="BL2327" s="14">
        <f t="shared" si="2797"/>
        <v>0.3688013772102427</v>
      </c>
      <c r="BM2327" s="14">
        <f t="shared" si="2798"/>
        <v>0.456175596250261</v>
      </c>
      <c r="BN2327" s="14">
        <f t="shared" si="2799"/>
        <v>0.54314793885107282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1.5193798449612399</v>
      </c>
      <c r="F2328" s="10">
        <f>VLOOKUP(B2328,home!$B$2:$E$405,3,FALSE)</f>
        <v>1.69</v>
      </c>
      <c r="G2328" s="10">
        <f>VLOOKUP(C2328,away!$B$2:$E$405,4,FALSE)</f>
        <v>0.66</v>
      </c>
      <c r="H2328" s="10">
        <f>VLOOKUP(A2328,away!$A$2:$E$405,3,FALSE)</f>
        <v>1.26356589147287</v>
      </c>
      <c r="I2328" s="10">
        <f>VLOOKUP(C2328,away!$B$2:$E$405,3,FALSE)</f>
        <v>0.66</v>
      </c>
      <c r="J2328" s="10">
        <f>VLOOKUP(B2328,home!$B$2:$E$405,4,FALSE)</f>
        <v>0.56999999999999995</v>
      </c>
      <c r="K2328" s="12">
        <f t="shared" si="2744"/>
        <v>1.694716279069767</v>
      </c>
      <c r="L2328" s="12">
        <f t="shared" si="2745"/>
        <v>0.47535348837209368</v>
      </c>
      <c r="M2328" s="13">
        <f t="shared" si="2746"/>
        <v>0.11416965130845994</v>
      </c>
      <c r="N2328" s="13">
        <f t="shared" si="2747"/>
        <v>0.19348516664816598</v>
      </c>
      <c r="O2328" s="13">
        <f t="shared" si="2748"/>
        <v>5.4270942015702005E-2</v>
      </c>
      <c r="P2328" s="13">
        <f t="shared" si="2749"/>
        <v>9.1973848914461573E-2</v>
      </c>
      <c r="Q2328" s="13">
        <f t="shared" si="2750"/>
        <v>0.16395123083858684</v>
      </c>
      <c r="R2328" s="13">
        <f t="shared" si="2751"/>
        <v>1.2898940802201784E-2</v>
      </c>
      <c r="S2328" s="13">
        <f t="shared" si="2752"/>
        <v>1.8523287027665165E-2</v>
      </c>
      <c r="T2328" s="13">
        <f t="shared" si="2753"/>
        <v>7.7934789502020638E-2</v>
      </c>
      <c r="U2328" s="13">
        <f t="shared" si="2754"/>
        <v>2.1860044960248601E-2</v>
      </c>
      <c r="V2328" s="13">
        <f t="shared" si="2755"/>
        <v>1.658017970972371E-3</v>
      </c>
      <c r="W2328" s="13">
        <f t="shared" si="2756"/>
        <v>9.2616939958559449E-2</v>
      </c>
      <c r="X2328" s="13">
        <f t="shared" si="2757"/>
        <v>4.4025785491649989E-2</v>
      </c>
      <c r="Y2328" s="13">
        <f t="shared" si="2758"/>
        <v>1.0463905355888665E-2</v>
      </c>
      <c r="Z2328" s="13">
        <f t="shared" si="2759"/>
        <v>2.0438521688772508E-3</v>
      </c>
      <c r="AA2328" s="13">
        <f t="shared" si="2760"/>
        <v>3.4637495426083275E-3</v>
      </c>
      <c r="AB2328" s="13">
        <f t="shared" si="2761"/>
        <v>2.9350363682393967E-3</v>
      </c>
      <c r="AC2328" s="13">
        <f t="shared" si="2762"/>
        <v>8.3480095526694946E-5</v>
      </c>
      <c r="AD2328" s="13">
        <f t="shared" si="2763"/>
        <v>3.9239858966349489E-2</v>
      </c>
      <c r="AE2328" s="13">
        <f t="shared" si="2764"/>
        <v>1.865280384288321E-2</v>
      </c>
      <c r="AF2328" s="13">
        <f t="shared" si="2765"/>
        <v>4.4333376873174632E-3</v>
      </c>
      <c r="AG2328" s="13">
        <f t="shared" si="2766"/>
        <v>7.0246751159927566E-4</v>
      </c>
      <c r="AH2328" s="13">
        <f t="shared" si="2767"/>
        <v>2.4288806454816759E-4</v>
      </c>
      <c r="AI2328" s="13">
        <f t="shared" si="2768"/>
        <v>4.1162635698152795E-4</v>
      </c>
      <c r="AJ2328" s="13">
        <f t="shared" si="2769"/>
        <v>3.4879494403538945E-4</v>
      </c>
      <c r="AK2328" s="13">
        <f t="shared" si="2770"/>
        <v>1.9703615657133428E-4</v>
      </c>
      <c r="AL2328" s="13">
        <f t="shared" si="2771"/>
        <v>2.690026852264941E-6</v>
      </c>
      <c r="AM2328" s="13">
        <f t="shared" si="2772"/>
        <v>1.3300085555734843E-2</v>
      </c>
      <c r="AN2328" s="13">
        <f t="shared" si="2773"/>
        <v>6.322242064565854E-3</v>
      </c>
      <c r="AO2328" s="13">
        <f t="shared" si="2774"/>
        <v>1.5026499098620828E-3</v>
      </c>
      <c r="AP2328" s="13">
        <f t="shared" si="2775"/>
        <v>2.3809662548498448E-4</v>
      </c>
      <c r="AQ2328" s="13">
        <f t="shared" si="2776"/>
        <v>2.829501537347782E-5</v>
      </c>
      <c r="AR2328" s="13">
        <f t="shared" si="2777"/>
        <v>2.3091537753383553E-5</v>
      </c>
      <c r="AS2328" s="13">
        <f t="shared" si="2778"/>
        <v>3.9133604939413218E-5</v>
      </c>
      <c r="AT2328" s="13">
        <f t="shared" si="2779"/>
        <v>3.3160178674754321E-5</v>
      </c>
      <c r="AU2328" s="13">
        <f t="shared" si="2780"/>
        <v>1.8732364872322761E-5</v>
      </c>
      <c r="AV2328" s="13">
        <f t="shared" si="2781"/>
        <v>7.9365109236500132E-6</v>
      </c>
      <c r="AW2328" s="13">
        <f t="shared" si="2782"/>
        <v>6.0196023211109538E-8</v>
      </c>
      <c r="AX2328" s="13">
        <f t="shared" si="2783"/>
        <v>3.7566452507207478E-3</v>
      </c>
      <c r="AY2328" s="13">
        <f t="shared" si="2784"/>
        <v>1.7857344245065659E-3</v>
      </c>
      <c r="AZ2328" s="13">
        <f t="shared" si="2785"/>
        <v>4.2442754399766458E-4</v>
      </c>
      <c r="BA2328" s="13">
        <f t="shared" si="2786"/>
        <v>6.7251037866830057E-5</v>
      </c>
      <c r="BB2328" s="13">
        <f t="shared" si="2787"/>
        <v>7.9920038616603564E-6</v>
      </c>
      <c r="BC2328" s="13">
        <f t="shared" si="2788"/>
        <v>7.5980538294469908E-7</v>
      </c>
      <c r="BD2328" s="13">
        <f t="shared" si="2789"/>
        <v>1.8294405038244621E-6</v>
      </c>
      <c r="BE2328" s="13">
        <f t="shared" si="2790"/>
        <v>3.1003826034209119E-6</v>
      </c>
      <c r="BF2328" s="13">
        <f t="shared" si="2791"/>
        <v>2.6271344346810632E-6</v>
      </c>
      <c r="BG2328" s="13">
        <f t="shared" si="2792"/>
        <v>1.4840824979195824E-6</v>
      </c>
      <c r="BH2328" s="13">
        <f t="shared" si="2793"/>
        <v>6.2877469217671025E-7</v>
      </c>
      <c r="BI2328" s="13">
        <f t="shared" si="2794"/>
        <v>2.1311894133979043E-7</v>
      </c>
      <c r="BJ2328" s="14">
        <f t="shared" si="2795"/>
        <v>0.67294046504037885</v>
      </c>
      <c r="BK2328" s="14">
        <f t="shared" si="2796"/>
        <v>0.22819670976844458</v>
      </c>
      <c r="BL2328" s="14">
        <f t="shared" si="2797"/>
        <v>9.6760996341973424E-2</v>
      </c>
      <c r="BM2328" s="14">
        <f t="shared" si="2798"/>
        <v>0.36740656856361237</v>
      </c>
      <c r="BN2328" s="14">
        <f t="shared" si="2799"/>
        <v>0.63074978052757813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1.5193798449612399</v>
      </c>
      <c r="F2329" s="10">
        <f>VLOOKUP(B2329,home!$B$2:$E$405,3,FALSE)</f>
        <v>1.6</v>
      </c>
      <c r="G2329" s="10">
        <f>VLOOKUP(C2329,away!$B$2:$E$405,4,FALSE)</f>
        <v>1.43</v>
      </c>
      <c r="H2329" s="10">
        <f>VLOOKUP(A2329,away!$A$2:$E$405,3,FALSE)</f>
        <v>1.26356589147287</v>
      </c>
      <c r="I2329" s="10">
        <f>VLOOKUP(C2329,away!$B$2:$E$405,3,FALSE)</f>
        <v>0.99</v>
      </c>
      <c r="J2329" s="10">
        <f>VLOOKUP(B2329,home!$B$2:$E$405,4,FALSE)</f>
        <v>0.34</v>
      </c>
      <c r="K2329" s="12">
        <f t="shared" si="2744"/>
        <v>3.4763410852713168</v>
      </c>
      <c r="L2329" s="12">
        <f t="shared" si="2745"/>
        <v>0.42531627906976804</v>
      </c>
      <c r="M2329" s="13">
        <f t="shared" si="2746"/>
        <v>2.0208391009039994E-2</v>
      </c>
      <c r="N2329" s="13">
        <f t="shared" si="2747"/>
        <v>7.0251259931953219E-2</v>
      </c>
      <c r="O2329" s="13">
        <f t="shared" si="2748"/>
        <v>8.594957669951846E-3</v>
      </c>
      <c r="P2329" s="13">
        <f t="shared" si="2749"/>
        <v>2.9879004474221434E-2</v>
      </c>
      <c r="Q2329" s="13">
        <f t="shared" si="2750"/>
        <v>0.12210867059676185</v>
      </c>
      <c r="R2329" s="13">
        <f t="shared" si="2751"/>
        <v>1.8277877074730413E-3</v>
      </c>
      <c r="S2329" s="13">
        <f t="shared" si="2752"/>
        <v>1.1044359097802253E-2</v>
      </c>
      <c r="T2329" s="13">
        <f t="shared" si="2753"/>
        <v>5.1934805420370746E-2</v>
      </c>
      <c r="U2329" s="13">
        <f t="shared" si="2754"/>
        <v>6.3540135026424046E-3</v>
      </c>
      <c r="V2329" s="13">
        <f t="shared" si="2755"/>
        <v>1.8143973227673503E-3</v>
      </c>
      <c r="W2329" s="13">
        <f t="shared" si="2756"/>
        <v>0.14149712948779494</v>
      </c>
      <c r="X2329" s="13">
        <f t="shared" si="2757"/>
        <v>6.0181032612802096E-2</v>
      </c>
      <c r="Y2329" s="13">
        <f t="shared" si="2758"/>
        <v>1.2797986430726674E-2</v>
      </c>
      <c r="Z2329" s="13">
        <f t="shared" si="2759"/>
        <v>2.5912928889063188E-4</v>
      </c>
      <c r="AA2329" s="13">
        <f t="shared" si="2760"/>
        <v>9.0082179336764393E-4</v>
      </c>
      <c r="AB2329" s="13">
        <f t="shared" si="2761"/>
        <v>1.5657819053958649E-3</v>
      </c>
      <c r="AC2329" s="13">
        <f t="shared" si="2762"/>
        <v>1.6766669381523786E-4</v>
      </c>
      <c r="AD2329" s="13">
        <f t="shared" si="2763"/>
        <v>0.12297307117159427</v>
      </c>
      <c r="AE2329" s="13">
        <f t="shared" si="2764"/>
        <v>5.2302449056484235E-2</v>
      </c>
      <c r="AF2329" s="13">
        <f t="shared" si="2765"/>
        <v>1.1122541509469987E-2</v>
      </c>
      <c r="AG2329" s="13">
        <f t="shared" si="2766"/>
        <v>1.5768659895356056E-3</v>
      </c>
      <c r="AH2329" s="13">
        <f t="shared" si="2767"/>
        <v>2.7552976237239634E-5</v>
      </c>
      <c r="AI2329" s="13">
        <f t="shared" si="2768"/>
        <v>9.578354331502043E-5</v>
      </c>
      <c r="AJ2329" s="13">
        <f t="shared" si="2769"/>
        <v>1.6648813345943519E-4</v>
      </c>
      <c r="AK2329" s="13">
        <f t="shared" si="2770"/>
        <v>1.9292317951838958E-4</v>
      </c>
      <c r="AL2329" s="13">
        <f t="shared" si="2771"/>
        <v>9.9161064182544182E-6</v>
      </c>
      <c r="AM2329" s="13">
        <f t="shared" si="2772"/>
        <v>8.5499267939161377E-2</v>
      </c>
      <c r="AN2329" s="13">
        <f t="shared" si="2773"/>
        <v>3.6364230503073233E-2</v>
      </c>
      <c r="AO2329" s="13">
        <f t="shared" si="2774"/>
        <v>7.733149604401233E-3</v>
      </c>
      <c r="AP2329" s="13">
        <f t="shared" si="2775"/>
        <v>1.0963448050779272E-3</v>
      </c>
      <c r="AQ2329" s="13">
        <f t="shared" si="2776"/>
        <v>1.1657332326830352E-4</v>
      </c>
      <c r="AR2329" s="13">
        <f t="shared" si="2777"/>
        <v>2.343745866104101E-6</v>
      </c>
      <c r="AS2329" s="13">
        <f t="shared" si="2778"/>
        <v>8.1476600477724927E-6</v>
      </c>
      <c r="AT2329" s="13">
        <f t="shared" si="2779"/>
        <v>1.4162022686447592E-5</v>
      </c>
      <c r="AU2329" s="13">
        <f t="shared" si="2780"/>
        <v>1.6410673771814078E-5</v>
      </c>
      <c r="AV2329" s="13">
        <f t="shared" si="2781"/>
        <v>1.426227486748542E-5</v>
      </c>
      <c r="AW2329" s="13">
        <f t="shared" si="2782"/>
        <v>4.0726122670932451E-7</v>
      </c>
      <c r="AX2329" s="13">
        <f t="shared" si="2783"/>
        <v>4.9537436316254534E-2</v>
      </c>
      <c r="AY2329" s="13">
        <f t="shared" si="2784"/>
        <v>2.1069078088684978E-2</v>
      </c>
      <c r="AZ2329" s="13">
        <f t="shared" si="2785"/>
        <v>4.4805109480549367E-3</v>
      </c>
      <c r="BA2329" s="13">
        <f t="shared" si="2786"/>
        <v>6.3521141491936156E-4</v>
      </c>
      <c r="BB2329" s="13">
        <f t="shared" si="2787"/>
        <v>6.7541438854036345E-5</v>
      </c>
      <c r="BC2329" s="13">
        <f t="shared" si="2788"/>
        <v>5.7452946912834022E-6</v>
      </c>
      <c r="BD2329" s="13">
        <f t="shared" si="2789"/>
        <v>1.6613887847609108E-7</v>
      </c>
      <c r="BE2329" s="13">
        <f t="shared" si="2790"/>
        <v>5.7755540910733391E-7</v>
      </c>
      <c r="BF2329" s="13">
        <f t="shared" si="2791"/>
        <v>1.0038897988502545E-6</v>
      </c>
      <c r="BG2329" s="13">
        <f t="shared" si="2792"/>
        <v>1.1632877842759658E-6</v>
      </c>
      <c r="BH2329" s="13">
        <f t="shared" si="2793"/>
        <v>1.0109962796181942E-6</v>
      </c>
      <c r="BI2329" s="13">
        <f t="shared" si="2794"/>
        <v>7.0291358077863525E-7</v>
      </c>
      <c r="BJ2329" s="14">
        <f t="shared" si="2795"/>
        <v>0.85335090188393481</v>
      </c>
      <c r="BK2329" s="14">
        <f t="shared" si="2796"/>
        <v>8.4192812792749497E-2</v>
      </c>
      <c r="BL2329" s="14">
        <f t="shared" si="2797"/>
        <v>1.9786061570331616E-2</v>
      </c>
      <c r="BM2329" s="14">
        <f t="shared" si="2798"/>
        <v>0.68365016331904682</v>
      </c>
      <c r="BN2329" s="14">
        <f t="shared" si="2799"/>
        <v>0.25287007138940137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1.5193798449612399</v>
      </c>
      <c r="F2330" s="10">
        <f>VLOOKUP(B2330,home!$B$2:$E$405,3,FALSE)</f>
        <v>1.1000000000000001</v>
      </c>
      <c r="G2330" s="10">
        <f>VLOOKUP(C2330,away!$B$2:$E$405,4,FALSE)</f>
        <v>0.11</v>
      </c>
      <c r="H2330" s="10">
        <f>VLOOKUP(A2330,away!$A$2:$E$405,3,FALSE)</f>
        <v>1.26356589147287</v>
      </c>
      <c r="I2330" s="10">
        <f>VLOOKUP(C2330,away!$B$2:$E$405,3,FALSE)</f>
        <v>1.43</v>
      </c>
      <c r="J2330" s="10">
        <f>VLOOKUP(B2330,home!$B$2:$E$405,4,FALSE)</f>
        <v>2.11</v>
      </c>
      <c r="K2330" s="12">
        <f t="shared" si="2744"/>
        <v>0.18384496124031005</v>
      </c>
      <c r="L2330" s="12">
        <f t="shared" si="2745"/>
        <v>3.8125573643410906</v>
      </c>
      <c r="M2330" s="13">
        <f t="shared" si="2746"/>
        <v>1.8381651268548294E-2</v>
      </c>
      <c r="N2330" s="13">
        <f t="shared" si="2747"/>
        <v>3.3793739649991567E-3</v>
      </c>
      <c r="O2330" s="13">
        <f t="shared" si="2748"/>
        <v>7.0081099912653544E-2</v>
      </c>
      <c r="P2330" s="13">
        <f t="shared" si="2749"/>
        <v>1.2884057097120085E-2</v>
      </c>
      <c r="Q2330" s="13">
        <f t="shared" si="2750"/>
        <v>3.1064043780589136E-4</v>
      </c>
      <c r="R2330" s="13">
        <f t="shared" si="2751"/>
        <v>0.13359410678655556</v>
      </c>
      <c r="S2330" s="13">
        <f t="shared" si="2752"/>
        <v>2.2576715885949945E-3</v>
      </c>
      <c r="T2330" s="13">
        <f t="shared" si="2753"/>
        <v>1.1843344888189916E-3</v>
      </c>
      <c r="U2330" s="13">
        <f t="shared" si="2754"/>
        <v>2.4560603384108145E-2</v>
      </c>
      <c r="V2330" s="13">
        <f t="shared" si="2755"/>
        <v>1.7582732807866418E-4</v>
      </c>
      <c r="W2330" s="13">
        <f t="shared" si="2756"/>
        <v>1.9036559749365676E-5</v>
      </c>
      <c r="X2330" s="13">
        <f t="shared" si="2757"/>
        <v>7.2577976064163284E-5</v>
      </c>
      <c r="Y2330" s="13">
        <f t="shared" si="2758"/>
        <v>1.3835384856619861E-4</v>
      </c>
      <c r="Z2330" s="13">
        <f t="shared" si="2759"/>
        <v>0.16977839855388413</v>
      </c>
      <c r="AA2330" s="13">
        <f t="shared" si="2760"/>
        <v>3.1212903101580737E-2</v>
      </c>
      <c r="AB2330" s="13">
        <f t="shared" si="2761"/>
        <v>2.8691674804538314E-3</v>
      </c>
      <c r="AC2330" s="13">
        <f t="shared" si="2762"/>
        <v>7.7025497502355419E-6</v>
      </c>
      <c r="AD2330" s="13">
        <f t="shared" si="2763"/>
        <v>8.7494389731774501E-7</v>
      </c>
      <c r="AE2330" s="13">
        <f t="shared" si="2764"/>
        <v>3.3357737991040633E-6</v>
      </c>
      <c r="AF2330" s="13">
        <f t="shared" si="2765"/>
        <v>6.3589144817751289E-6</v>
      </c>
      <c r="AG2330" s="13">
        <f t="shared" si="2766"/>
        <v>8.0812420789023249E-6</v>
      </c>
      <c r="AH2330" s="13">
        <f t="shared" si="2767"/>
        <v>0.16182247092816193</v>
      </c>
      <c r="AI2330" s="13">
        <f t="shared" si="2768"/>
        <v>2.9750245895599128E-2</v>
      </c>
      <c r="AJ2330" s="13">
        <f t="shared" si="2769"/>
        <v>2.7347164017830568E-3</v>
      </c>
      <c r="AK2330" s="13">
        <f t="shared" si="2770"/>
        <v>1.6758794362968204E-4</v>
      </c>
      <c r="AL2330" s="13">
        <f t="shared" si="2771"/>
        <v>2.1595468073153239E-7</v>
      </c>
      <c r="AM2330" s="13">
        <f t="shared" si="2772"/>
        <v>3.2170805377965356E-8</v>
      </c>
      <c r="AN2330" s="13">
        <f t="shared" si="2773"/>
        <v>1.2265304096054576E-7</v>
      </c>
      <c r="AO2330" s="13">
        <f t="shared" si="2774"/>
        <v>2.3381087728647917E-7</v>
      </c>
      <c r="AP2330" s="13">
        <f t="shared" si="2775"/>
        <v>2.9713912735387235E-7</v>
      </c>
      <c r="AQ2330" s="13">
        <f t="shared" si="2776"/>
        <v>2.8321499205672279E-7</v>
      </c>
      <c r="AR2330" s="13">
        <f t="shared" si="2777"/>
        <v>0.12339149065060714</v>
      </c>
      <c r="AS2330" s="13">
        <f t="shared" si="2778"/>
        <v>2.268490381604495E-2</v>
      </c>
      <c r="AT2330" s="13">
        <f t="shared" si="2779"/>
        <v>2.0852526314004724E-3</v>
      </c>
      <c r="AU2330" s="13">
        <f t="shared" si="2780"/>
        <v>1.2778772973202475E-4</v>
      </c>
      <c r="AV2330" s="13">
        <f t="shared" si="2781"/>
        <v>5.873282554892828E-6</v>
      </c>
      <c r="AW2330" s="13">
        <f t="shared" si="2782"/>
        <v>4.2046343997640959E-9</v>
      </c>
      <c r="AX2330" s="13">
        <f t="shared" si="2783"/>
        <v>9.8574007796359806E-10</v>
      </c>
      <c r="AY2330" s="13">
        <f t="shared" si="2784"/>
        <v>3.7581905935662761E-9</v>
      </c>
      <c r="AZ2330" s="13">
        <f t="shared" si="2785"/>
        <v>7.1641586120492626E-9</v>
      </c>
      <c r="BA2330" s="13">
        <f t="shared" si="2786"/>
        <v>9.1045885585586871E-9</v>
      </c>
      <c r="BB2330" s="13">
        <f t="shared" si="2787"/>
        <v>8.677941539557138E-9</v>
      </c>
      <c r="BC2330" s="13">
        <f t="shared" si="2788"/>
        <v>6.6170299847920059E-9</v>
      </c>
      <c r="BD2330" s="13">
        <f t="shared" si="2789"/>
        <v>7.840618939616617E-2</v>
      </c>
      <c r="BE2330" s="13">
        <f t="shared" si="2790"/>
        <v>1.4414582850538579E-2</v>
      </c>
      <c r="BF2330" s="13">
        <f t="shared" si="2791"/>
        <v>1.3250242127262513E-3</v>
      </c>
      <c r="BG2330" s="13">
        <f t="shared" si="2792"/>
        <v>8.1199675010376634E-5</v>
      </c>
      <c r="BH2330" s="13">
        <f t="shared" si="2793"/>
        <v>3.7320377762521171E-6</v>
      </c>
      <c r="BI2330" s="13">
        <f t="shared" si="2794"/>
        <v>1.3722326806448878E-7</v>
      </c>
      <c r="BJ2330" s="14">
        <f t="shared" si="2795"/>
        <v>5.1239734467532693E-3</v>
      </c>
      <c r="BK2330" s="14">
        <f t="shared" si="2796"/>
        <v>3.3707129544963597E-2</v>
      </c>
      <c r="BL2330" s="14">
        <f t="shared" si="2797"/>
        <v>0.69931907534035076</v>
      </c>
      <c r="BM2330" s="14">
        <f t="shared" si="2798"/>
        <v>0.66929764786471313</v>
      </c>
      <c r="BN2330" s="14">
        <f t="shared" si="2799"/>
        <v>0.23863092946768252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1.5193798449612399</v>
      </c>
      <c r="F2331" s="10">
        <f>VLOOKUP(B2331,home!$B$2:$E$405,3,FALSE)</f>
        <v>0.88</v>
      </c>
      <c r="G2331" s="10">
        <f>VLOOKUP(C2331,away!$B$2:$E$405,4,FALSE)</f>
        <v>1.32</v>
      </c>
      <c r="H2331" s="10">
        <f>VLOOKUP(A2331,away!$A$2:$E$405,3,FALSE)</f>
        <v>1.26356589147287</v>
      </c>
      <c r="I2331" s="10">
        <f>VLOOKUP(C2331,away!$B$2:$E$405,3,FALSE)</f>
        <v>0.56000000000000005</v>
      </c>
      <c r="J2331" s="10">
        <f>VLOOKUP(B2331,home!$B$2:$E$405,4,FALSE)</f>
        <v>1.58</v>
      </c>
      <c r="K2331" s="12">
        <f t="shared" si="2744"/>
        <v>1.7649116279069763</v>
      </c>
      <c r="L2331" s="12">
        <f t="shared" si="2745"/>
        <v>1.1180031007751956</v>
      </c>
      <c r="M2331" s="13">
        <f t="shared" si="2746"/>
        <v>5.597138344979069E-2</v>
      </c>
      <c r="N2331" s="13">
        <f t="shared" si="2747"/>
        <v>9.8784545480575664E-2</v>
      </c>
      <c r="O2331" s="13">
        <f t="shared" si="2748"/>
        <v>6.2576180251543462E-2</v>
      </c>
      <c r="P2331" s="13">
        <f t="shared" si="2749"/>
        <v>0.11044142815595194</v>
      </c>
      <c r="Q2331" s="13">
        <f t="shared" si="2750"/>
        <v>8.717299648808681E-2</v>
      </c>
      <c r="R2331" s="13">
        <f t="shared" si="2751"/>
        <v>3.4980181777946581E-2</v>
      </c>
      <c r="S2331" s="13">
        <f t="shared" si="2752"/>
        <v>5.4480112431328137E-2</v>
      </c>
      <c r="T2331" s="13">
        <f t="shared" si="2753"/>
        <v>9.7459680377546293E-2</v>
      </c>
      <c r="U2331" s="13">
        <f t="shared" si="2754"/>
        <v>6.1736929566197647E-2</v>
      </c>
      <c r="V2331" s="13">
        <f t="shared" si="2755"/>
        <v>1.1944320774422864E-2</v>
      </c>
      <c r="W2331" s="13">
        <f t="shared" si="2756"/>
        <v>5.1284211713772794E-2</v>
      </c>
      <c r="X2331" s="13">
        <f t="shared" si="2757"/>
        <v>5.7335907716809603E-2</v>
      </c>
      <c r="Y2331" s="13">
        <f t="shared" si="2758"/>
        <v>3.2050861306576806E-2</v>
      </c>
      <c r="Z2331" s="13">
        <f t="shared" si="2759"/>
        <v>1.3035983897808086E-2</v>
      </c>
      <c r="AA2331" s="13">
        <f t="shared" si="2760"/>
        <v>2.3007359562449599E-2</v>
      </c>
      <c r="AB2331" s="13">
        <f t="shared" si="2761"/>
        <v>2.0302978209602036E-2</v>
      </c>
      <c r="AC2331" s="13">
        <f t="shared" si="2762"/>
        <v>1.4730159451295914E-3</v>
      </c>
      <c r="AD2331" s="13">
        <f t="shared" si="2763"/>
        <v>2.2628025395420189E-2</v>
      </c>
      <c r="AE2331" s="13">
        <f t="shared" si="2764"/>
        <v>2.5298202556499647E-2</v>
      </c>
      <c r="AF2331" s="13">
        <f t="shared" si="2765"/>
        <v>1.4141734451102795E-2</v>
      </c>
      <c r="AG2331" s="13">
        <f t="shared" si="2766"/>
        <v>5.2701676555574426E-3</v>
      </c>
      <c r="AH2331" s="13">
        <f t="shared" si="2767"/>
        <v>3.6435676048512415E-3</v>
      </c>
      <c r="AI2331" s="13">
        <f t="shared" si="2768"/>
        <v>6.4305748328671265E-3</v>
      </c>
      <c r="AJ2331" s="13">
        <f t="shared" si="2769"/>
        <v>5.6746981483265782E-3</v>
      </c>
      <c r="AK2331" s="13">
        <f t="shared" si="2770"/>
        <v>3.3384469156145882E-3</v>
      </c>
      <c r="AL2331" s="13">
        <f t="shared" si="2771"/>
        <v>1.1626082805156017E-4</v>
      </c>
      <c r="AM2331" s="13">
        <f t="shared" si="2772"/>
        <v>7.9872930273902909E-3</v>
      </c>
      <c r="AN2331" s="13">
        <f t="shared" si="2773"/>
        <v>8.929818371422444E-3</v>
      </c>
      <c r="AO2331" s="13">
        <f t="shared" si="2774"/>
        <v>4.9917823143048011E-3</v>
      </c>
      <c r="AP2331" s="13">
        <f t="shared" si="2775"/>
        <v>1.8602760352625161E-3</v>
      </c>
      <c r="AQ2331" s="13">
        <f t="shared" si="2776"/>
        <v>5.1994859393032018E-4</v>
      </c>
      <c r="AR2331" s="13">
        <f t="shared" si="2777"/>
        <v>8.1470397602154793E-4</v>
      </c>
      <c r="AS2331" s="13">
        <f t="shared" si="2778"/>
        <v>1.4378805205824761E-3</v>
      </c>
      <c r="AT2331" s="13">
        <f t="shared" si="2779"/>
        <v>1.2688660251584747E-3</v>
      </c>
      <c r="AU2331" s="13">
        <f t="shared" si="2780"/>
        <v>7.464788006860992E-4</v>
      </c>
      <c r="AV2331" s="13">
        <f t="shared" si="2781"/>
        <v>3.2936727882923765E-4</v>
      </c>
      <c r="AW2331" s="13">
        <f t="shared" si="2782"/>
        <v>6.3723098291062187E-6</v>
      </c>
      <c r="AX2331" s="13">
        <f t="shared" si="2783"/>
        <v>2.3494777232569079E-3</v>
      </c>
      <c r="AY2331" s="13">
        <f t="shared" si="2784"/>
        <v>2.62672337980347E-3</v>
      </c>
      <c r="AZ2331" s="13">
        <f t="shared" si="2785"/>
        <v>1.468342441749491E-3</v>
      </c>
      <c r="BA2331" s="13">
        <f t="shared" si="2786"/>
        <v>5.4720380095858408E-4</v>
      </c>
      <c r="BB2331" s="13">
        <f t="shared" si="2787"/>
        <v>1.5294388655691754E-4</v>
      </c>
      <c r="BC2331" s="13">
        <f t="shared" si="2788"/>
        <v>3.4198347883048703E-5</v>
      </c>
      <c r="BD2331" s="13">
        <f t="shared" si="2789"/>
        <v>1.5180692856766191E-4</v>
      </c>
      <c r="BE2331" s="13">
        <f t="shared" si="2790"/>
        <v>2.6792581342591025E-4</v>
      </c>
      <c r="BF2331" s="13">
        <f t="shared" si="2791"/>
        <v>2.3643269176591209E-4</v>
      </c>
      <c r="BG2331" s="13">
        <f t="shared" si="2792"/>
        <v>1.3909426897166808E-4</v>
      </c>
      <c r="BH2331" s="13">
        <f t="shared" si="2793"/>
        <v>6.1372273170829376E-5</v>
      </c>
      <c r="BI2331" s="13">
        <f t="shared" si="2794"/>
        <v>2.1663327710056024E-5</v>
      </c>
      <c r="BJ2331" s="14">
        <f t="shared" si="2795"/>
        <v>0.52289434106446708</v>
      </c>
      <c r="BK2331" s="14">
        <f t="shared" si="2796"/>
        <v>0.23705324496447822</v>
      </c>
      <c r="BL2331" s="14">
        <f t="shared" si="2797"/>
        <v>0.22716650877428868</v>
      </c>
      <c r="BM2331" s="14">
        <f t="shared" si="2798"/>
        <v>0.54760301202717265</v>
      </c>
      <c r="BN2331" s="14">
        <f t="shared" si="2799"/>
        <v>0.44992671560389513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1.5193798449612399</v>
      </c>
      <c r="F2332" s="10">
        <f>VLOOKUP(B2332,home!$B$2:$E$405,3,FALSE)</f>
        <v>0.66</v>
      </c>
      <c r="G2332" s="10">
        <f>VLOOKUP(C2332,away!$B$2:$E$405,4,FALSE)</f>
        <v>1.03</v>
      </c>
      <c r="H2332" s="10">
        <f>VLOOKUP(A2332,away!$A$2:$E$405,3,FALSE)</f>
        <v>1.26356589147287</v>
      </c>
      <c r="I2332" s="10">
        <f>VLOOKUP(C2332,away!$B$2:$E$405,3,FALSE)</f>
        <v>1.03</v>
      </c>
      <c r="J2332" s="10">
        <f>VLOOKUP(B2332,home!$B$2:$E$405,4,FALSE)</f>
        <v>1.06</v>
      </c>
      <c r="K2332" s="12">
        <f t="shared" si="2744"/>
        <v>1.0328744186046508</v>
      </c>
      <c r="L2332" s="12">
        <f t="shared" si="2745"/>
        <v>1.3795612403100797</v>
      </c>
      <c r="M2332" s="13">
        <f t="shared" si="2746"/>
        <v>8.9596801344848556E-2</v>
      </c>
      <c r="N2332" s="13">
        <f t="shared" si="2747"/>
        <v>9.2542244097896839E-2</v>
      </c>
      <c r="O2332" s="13">
        <f t="shared" si="2748"/>
        <v>0.12360427439111507</v>
      </c>
      <c r="P2332" s="13">
        <f t="shared" si="2749"/>
        <v>0.12766769304877271</v>
      </c>
      <c r="Q2332" s="13">
        <f t="shared" si="2750"/>
        <v>4.7792258284492434E-2</v>
      </c>
      <c r="R2332" s="13">
        <f t="shared" si="2751"/>
        <v>8.5259833043317093E-2</v>
      </c>
      <c r="S2332" s="13">
        <f t="shared" si="2752"/>
        <v>4.5478855282071906E-2</v>
      </c>
      <c r="T2332" s="13">
        <f t="shared" si="2753"/>
        <v>6.5932347116174059E-2</v>
      </c>
      <c r="U2332" s="13">
        <f t="shared" si="2754"/>
        <v>8.806270048494573E-2</v>
      </c>
      <c r="V2332" s="13">
        <f t="shared" si="2755"/>
        <v>7.2003817214829867E-3</v>
      </c>
      <c r="W2332" s="13">
        <f t="shared" si="2756"/>
        <v>1.6454466996466147E-2</v>
      </c>
      <c r="X2332" s="13">
        <f t="shared" si="2757"/>
        <v>2.2699944898286105E-2</v>
      </c>
      <c r="Y2332" s="13">
        <f t="shared" si="2758"/>
        <v>1.5657982069425026E-2</v>
      </c>
      <c r="Z2332" s="13">
        <f t="shared" si="2759"/>
        <v>3.9207053673956251E-2</v>
      </c>
      <c r="AA2332" s="13">
        <f t="shared" si="2760"/>
        <v>4.0495962768688901E-2</v>
      </c>
      <c r="AB2332" s="13">
        <f t="shared" si="2761"/>
        <v>2.0913622000272563E-2</v>
      </c>
      <c r="AC2332" s="13">
        <f t="shared" si="2762"/>
        <v>6.4124507631288486E-4</v>
      </c>
      <c r="AD2332" s="13">
        <f t="shared" si="2763"/>
        <v>4.2488495081060961E-3</v>
      </c>
      <c r="AE2332" s="13">
        <f t="shared" si="2764"/>
        <v>5.8615480972937176E-3</v>
      </c>
      <c r="AF2332" s="13">
        <f t="shared" si="2765"/>
        <v>4.0431822816198552E-3</v>
      </c>
      <c r="AG2332" s="13">
        <f t="shared" si="2766"/>
        <v>1.8592725210770736E-3</v>
      </c>
      <c r="AH2332" s="13">
        <f t="shared" si="2767"/>
        <v>1.3522132898836752E-2</v>
      </c>
      <c r="AI2332" s="13">
        <f t="shared" si="2768"/>
        <v>1.3966665156180832E-2</v>
      </c>
      <c r="AJ2332" s="13">
        <f t="shared" si="2769"/>
        <v>7.2129055765180541E-3</v>
      </c>
      <c r="AK2332" s="13">
        <f t="shared" si="2770"/>
        <v>2.4833418845987766E-3</v>
      </c>
      <c r="AL2332" s="13">
        <f t="shared" si="2771"/>
        <v>3.654875100134682E-5</v>
      </c>
      <c r="AM2332" s="13">
        <f t="shared" si="2772"/>
        <v>8.777055930847482E-4</v>
      </c>
      <c r="AN2332" s="13">
        <f t="shared" si="2773"/>
        <v>1.2108486166230892E-3</v>
      </c>
      <c r="AO2332" s="13">
        <f t="shared" si="2774"/>
        <v>8.3521990968814675E-4</v>
      </c>
      <c r="AP2332" s="13">
        <f t="shared" si="2775"/>
        <v>3.8407900484701722E-4</v>
      </c>
      <c r="AQ2332" s="13">
        <f t="shared" si="2776"/>
        <v>1.3246512707595318E-4</v>
      </c>
      <c r="AR2332" s="13">
        <f t="shared" si="2777"/>
        <v>3.7309220867113892E-3</v>
      </c>
      <c r="AS2332" s="13">
        <f t="shared" si="2778"/>
        <v>3.8535739811712765E-3</v>
      </c>
      <c r="AT2332" s="13">
        <f t="shared" si="2779"/>
        <v>1.9901289926761456E-3</v>
      </c>
      <c r="AU2332" s="13">
        <f t="shared" si="2780"/>
        <v>6.851844420862112E-4</v>
      </c>
      <c r="AV2332" s="13">
        <f t="shared" si="2781"/>
        <v>1.7692737056418685E-4</v>
      </c>
      <c r="AW2332" s="13">
        <f t="shared" si="2782"/>
        <v>1.446633589505011E-6</v>
      </c>
      <c r="AX2332" s="13">
        <f t="shared" si="2783"/>
        <v>1.5109327569390988E-4</v>
      </c>
      <c r="AY2332" s="13">
        <f t="shared" si="2784"/>
        <v>2.084424268188031E-4</v>
      </c>
      <c r="AZ2332" s="13">
        <f t="shared" si="2785"/>
        <v>1.4377954643769554E-4</v>
      </c>
      <c r="BA2332" s="13">
        <f t="shared" si="2786"/>
        <v>6.6117563138269269E-5</v>
      </c>
      <c r="BB2332" s="13">
        <f t="shared" si="2787"/>
        <v>2.2803306852327715E-5</v>
      </c>
      <c r="BC2332" s="13">
        <f t="shared" si="2788"/>
        <v>6.2917116568737062E-6</v>
      </c>
      <c r="BD2332" s="13">
        <f t="shared" si="2789"/>
        <v>8.57839250240638E-4</v>
      </c>
      <c r="BE2332" s="13">
        <f t="shared" si="2790"/>
        <v>8.860402168485485E-4</v>
      </c>
      <c r="BF2332" s="13">
        <f t="shared" si="2791"/>
        <v>4.5758413691889156E-4</v>
      </c>
      <c r="BG2332" s="13">
        <f t="shared" si="2792"/>
        <v>1.5754231646093704E-4</v>
      </c>
      <c r="BH2332" s="13">
        <f t="shared" si="2793"/>
        <v>4.0680357130055065E-5</v>
      </c>
      <c r="BI2332" s="13">
        <f t="shared" si="2794"/>
        <v>8.4035400438670379E-6</v>
      </c>
      <c r="BJ2332" s="14">
        <f t="shared" si="2795"/>
        <v>0.28113094195275418</v>
      </c>
      <c r="BK2332" s="14">
        <f t="shared" si="2796"/>
        <v>0.27082996765130912</v>
      </c>
      <c r="BL2332" s="14">
        <f t="shared" si="2797"/>
        <v>0.4083662648953259</v>
      </c>
      <c r="BM2332" s="14">
        <f t="shared" si="2798"/>
        <v>0.43286412816967351</v>
      </c>
      <c r="BN2332" s="14">
        <f t="shared" si="2799"/>
        <v>0.56646310421044266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1.36666666666667</v>
      </c>
      <c r="F2333" s="10">
        <f>VLOOKUP(B2333,home!$B$2:$E$405,3,FALSE)</f>
        <v>1.68</v>
      </c>
      <c r="G2333" s="10">
        <f>VLOOKUP(C2333,away!$B$2:$E$405,4,FALSE)</f>
        <v>0.8</v>
      </c>
      <c r="H2333" s="10">
        <f>VLOOKUP(A2333,away!$A$2:$E$405,3,FALSE)</f>
        <v>1.0874999999999999</v>
      </c>
      <c r="I2333" s="10">
        <f>VLOOKUP(C2333,away!$B$2:$E$405,3,FALSE)</f>
        <v>0.8</v>
      </c>
      <c r="J2333" s="10">
        <f>VLOOKUP(B2333,home!$B$2:$E$405,4,FALSE)</f>
        <v>0.55000000000000004</v>
      </c>
      <c r="K2333" s="12">
        <f t="shared" si="2744"/>
        <v>1.8368000000000047</v>
      </c>
      <c r="L2333" s="12">
        <f t="shared" si="2745"/>
        <v>0.47850000000000004</v>
      </c>
      <c r="M2333" s="13">
        <f t="shared" si="2746"/>
        <v>9.8736558590964293E-2</v>
      </c>
      <c r="N2333" s="13">
        <f t="shared" si="2747"/>
        <v>0.18135931081988366</v>
      </c>
      <c r="O2333" s="13">
        <f t="shared" si="2748"/>
        <v>4.7245443285776408E-2</v>
      </c>
      <c r="P2333" s="13">
        <f t="shared" si="2749"/>
        <v>8.6780430227314312E-2</v>
      </c>
      <c r="Q2333" s="13">
        <f t="shared" si="2750"/>
        <v>0.16656039105698162</v>
      </c>
      <c r="R2333" s="13">
        <f t="shared" si="2751"/>
        <v>1.1303472306122006E-2</v>
      </c>
      <c r="S2333" s="13">
        <f t="shared" si="2752"/>
        <v>1.906802094864319E-2</v>
      </c>
      <c r="T2333" s="13">
        <f t="shared" si="2753"/>
        <v>7.9699147120765687E-2</v>
      </c>
      <c r="U2333" s="13">
        <f t="shared" si="2754"/>
        <v>2.0762217931884947E-2</v>
      </c>
      <c r="V2333" s="13">
        <f t="shared" si="2755"/>
        <v>1.8621168233718761E-3</v>
      </c>
      <c r="W2333" s="13">
        <f t="shared" si="2756"/>
        <v>0.10197937543115483</v>
      </c>
      <c r="X2333" s="13">
        <f t="shared" si="2757"/>
        <v>4.8797131143807584E-2</v>
      </c>
      <c r="Y2333" s="13">
        <f t="shared" si="2758"/>
        <v>1.1674713626155964E-2</v>
      </c>
      <c r="Z2333" s="13">
        <f t="shared" si="2759"/>
        <v>1.8029038328264599E-3</v>
      </c>
      <c r="AA2333" s="13">
        <f t="shared" si="2760"/>
        <v>3.3115737601356493E-3</v>
      </c>
      <c r="AB2333" s="13">
        <f t="shared" si="2761"/>
        <v>3.0413493413085891E-3</v>
      </c>
      <c r="AC2333" s="13">
        <f t="shared" si="2762"/>
        <v>1.0228942891809956E-4</v>
      </c>
      <c r="AD2333" s="13">
        <f t="shared" si="2763"/>
        <v>4.6828929197986438E-2</v>
      </c>
      <c r="AE2333" s="13">
        <f t="shared" si="2764"/>
        <v>2.2407642621236509E-2</v>
      </c>
      <c r="AF2333" s="13">
        <f t="shared" si="2765"/>
        <v>5.3610284971308342E-3</v>
      </c>
      <c r="AG2333" s="13">
        <f t="shared" si="2766"/>
        <v>8.5508404529236815E-4</v>
      </c>
      <c r="AH2333" s="13">
        <f t="shared" si="2767"/>
        <v>2.156723710018653E-4</v>
      </c>
      <c r="AI2333" s="13">
        <f t="shared" si="2768"/>
        <v>3.9614701105622713E-4</v>
      </c>
      <c r="AJ2333" s="13">
        <f t="shared" si="2769"/>
        <v>3.6382141495404E-4</v>
      </c>
      <c r="AK2333" s="13">
        <f t="shared" si="2770"/>
        <v>2.2275572499586073E-4</v>
      </c>
      <c r="AL2333" s="13">
        <f t="shared" si="2771"/>
        <v>3.5961231689236966E-6</v>
      </c>
      <c r="AM2333" s="13">
        <f t="shared" si="2772"/>
        <v>1.7203075430172333E-2</v>
      </c>
      <c r="AN2333" s="13">
        <f t="shared" si="2773"/>
        <v>8.2316715933374602E-3</v>
      </c>
      <c r="AO2333" s="13">
        <f t="shared" si="2774"/>
        <v>1.9694274287059875E-3</v>
      </c>
      <c r="AP2333" s="13">
        <f t="shared" si="2775"/>
        <v>3.1412367487860501E-4</v>
      </c>
      <c r="AQ2333" s="13">
        <f t="shared" si="2776"/>
        <v>3.7577044607353133E-5</v>
      </c>
      <c r="AR2333" s="13">
        <f t="shared" si="2777"/>
        <v>2.0639845904878523E-5</v>
      </c>
      <c r="AS2333" s="13">
        <f t="shared" si="2778"/>
        <v>3.7911268958080955E-5</v>
      </c>
      <c r="AT2333" s="13">
        <f t="shared" si="2779"/>
        <v>3.4817709411101649E-5</v>
      </c>
      <c r="AU2333" s="13">
        <f t="shared" si="2780"/>
        <v>2.1317722882103883E-5</v>
      </c>
      <c r="AV2333" s="13">
        <f t="shared" si="2781"/>
        <v>9.7890983474621328E-6</v>
      </c>
      <c r="AW2333" s="13">
        <f t="shared" si="2782"/>
        <v>8.7796230529192464E-8</v>
      </c>
      <c r="AX2333" s="13">
        <f t="shared" si="2783"/>
        <v>5.266434825023438E-3</v>
      </c>
      <c r="AY2333" s="13">
        <f t="shared" si="2784"/>
        <v>2.5199890637737149E-3</v>
      </c>
      <c r="AZ2333" s="13">
        <f t="shared" si="2785"/>
        <v>6.0290738350786118E-4</v>
      </c>
      <c r="BA2333" s="13">
        <f t="shared" si="2786"/>
        <v>9.616372766950387E-5</v>
      </c>
      <c r="BB2333" s="13">
        <f t="shared" si="2787"/>
        <v>1.1503585922464403E-5</v>
      </c>
      <c r="BC2333" s="13">
        <f t="shared" si="2788"/>
        <v>1.1008931727798439E-6</v>
      </c>
      <c r="BD2333" s="13">
        <f t="shared" si="2789"/>
        <v>1.6460277109140605E-6</v>
      </c>
      <c r="BE2333" s="13">
        <f t="shared" si="2790"/>
        <v>3.0234236994069534E-6</v>
      </c>
      <c r="BF2333" s="13">
        <f t="shared" si="2791"/>
        <v>2.7767123255353538E-6</v>
      </c>
      <c r="BG2333" s="13">
        <f t="shared" si="2792"/>
        <v>1.7000883998477832E-6</v>
      </c>
      <c r="BH2333" s="13">
        <f t="shared" si="2793"/>
        <v>7.8068059321010441E-7</v>
      </c>
      <c r="BI2333" s="13">
        <f t="shared" si="2794"/>
        <v>2.8679082272166456E-7</v>
      </c>
      <c r="BJ2333" s="14">
        <f t="shared" si="2795"/>
        <v>0.70177672821116688</v>
      </c>
      <c r="BK2333" s="14">
        <f t="shared" si="2796"/>
        <v>0.20907300120615438</v>
      </c>
      <c r="BL2333" s="14">
        <f t="shared" si="2797"/>
        <v>8.6997142516290871E-2</v>
      </c>
      <c r="BM2333" s="14">
        <f t="shared" si="2798"/>
        <v>0.40514426821185312</v>
      </c>
      <c r="BN2333" s="14">
        <f t="shared" si="2799"/>
        <v>0.59198560628704233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1.36666666666667</v>
      </c>
      <c r="F2334" s="10">
        <f>VLOOKUP(B2334,home!$B$2:$E$405,3,FALSE)</f>
        <v>0.59</v>
      </c>
      <c r="G2334" s="10">
        <f>VLOOKUP(C2334,away!$B$2:$E$405,4,FALSE)</f>
        <v>1.24</v>
      </c>
      <c r="H2334" s="10">
        <f>VLOOKUP(A2334,away!$A$2:$E$405,3,FALSE)</f>
        <v>1.0874999999999999</v>
      </c>
      <c r="I2334" s="10">
        <f>VLOOKUP(C2334,away!$B$2:$E$405,3,FALSE)</f>
        <v>0.44</v>
      </c>
      <c r="J2334" s="10">
        <f>VLOOKUP(B2334,home!$B$2:$E$405,4,FALSE)</f>
        <v>0.92</v>
      </c>
      <c r="K2334" s="12">
        <f t="shared" si="2744"/>
        <v>0.9998533333333357</v>
      </c>
      <c r="L2334" s="12">
        <f t="shared" si="2745"/>
        <v>0.44022</v>
      </c>
      <c r="M2334" s="13">
        <f t="shared" si="2746"/>
        <v>0.23691038461687466</v>
      </c>
      <c r="N2334" s="13">
        <f t="shared" si="2747"/>
        <v>0.23687563776046475</v>
      </c>
      <c r="O2334" s="13">
        <f t="shared" si="2748"/>
        <v>0.10429268951604057</v>
      </c>
      <c r="P2334" s="13">
        <f t="shared" si="2749"/>
        <v>0.10427739325491178</v>
      </c>
      <c r="Q2334" s="13">
        <f t="shared" si="2750"/>
        <v>0.11842044800013021</v>
      </c>
      <c r="R2334" s="13">
        <f t="shared" si="2751"/>
        <v>2.2955863889375684E-2</v>
      </c>
      <c r="S2334" s="13">
        <f t="shared" si="2752"/>
        <v>1.1474565331553856E-2</v>
      </c>
      <c r="T2334" s="13">
        <f t="shared" si="2753"/>
        <v>5.2131049618617323E-2</v>
      </c>
      <c r="U2334" s="13">
        <f t="shared" si="2754"/>
        <v>2.2952497029338631E-2</v>
      </c>
      <c r="V2334" s="13">
        <f t="shared" si="2755"/>
        <v>5.6117692089569795E-4</v>
      </c>
      <c r="W2334" s="13">
        <f t="shared" si="2756"/>
        <v>3.9467693222585726E-2</v>
      </c>
      <c r="X2334" s="13">
        <f t="shared" si="2757"/>
        <v>1.7374467910446688E-2</v>
      </c>
      <c r="Y2334" s="13">
        <f t="shared" si="2758"/>
        <v>3.8242941317684197E-3</v>
      </c>
      <c r="Z2334" s="13">
        <f t="shared" si="2759"/>
        <v>3.3685434671269885E-3</v>
      </c>
      <c r="AA2334" s="13">
        <f t="shared" si="2760"/>
        <v>3.3680494140851508E-3</v>
      </c>
      <c r="AB2334" s="13">
        <f t="shared" si="2761"/>
        <v>1.6837777167522132E-3</v>
      </c>
      <c r="AC2334" s="13">
        <f t="shared" si="2762"/>
        <v>1.5437816962006303E-5</v>
      </c>
      <c r="AD2334" s="13">
        <f t="shared" si="2763"/>
        <v>9.8654761568949569E-3</v>
      </c>
      <c r="AE2334" s="13">
        <f t="shared" si="2764"/>
        <v>4.3429799137882979E-3</v>
      </c>
      <c r="AF2334" s="13">
        <f t="shared" si="2765"/>
        <v>9.5593330882394218E-4</v>
      </c>
      <c r="AG2334" s="13">
        <f t="shared" si="2766"/>
        <v>1.4027365373682528E-4</v>
      </c>
      <c r="AH2334" s="13">
        <f t="shared" si="2767"/>
        <v>3.707250512746606E-4</v>
      </c>
      <c r="AI2334" s="13">
        <f t="shared" si="2768"/>
        <v>3.7067067826714116E-4</v>
      </c>
      <c r="AJ2334" s="13">
        <f t="shared" si="2769"/>
        <v>1.8530815661716476E-4</v>
      </c>
      <c r="AK2334" s="13">
        <f t="shared" si="2770"/>
        <v>6.1760326029176019E-5</v>
      </c>
      <c r="AL2334" s="13">
        <f t="shared" si="2771"/>
        <v>2.7180156124398369E-7</v>
      </c>
      <c r="AM2334" s="13">
        <f t="shared" si="2772"/>
        <v>1.9728058440783942E-3</v>
      </c>
      <c r="AN2334" s="13">
        <f t="shared" si="2773"/>
        <v>8.684685886801907E-4</v>
      </c>
      <c r="AO2334" s="13">
        <f t="shared" si="2774"/>
        <v>1.9115862105439674E-4</v>
      </c>
      <c r="AP2334" s="13">
        <f t="shared" si="2775"/>
        <v>2.8050616053522182E-5</v>
      </c>
      <c r="AQ2334" s="13">
        <f t="shared" si="2776"/>
        <v>3.0871105497703829E-6</v>
      </c>
      <c r="AR2334" s="13">
        <f t="shared" si="2777"/>
        <v>3.2640116414426228E-5</v>
      </c>
      <c r="AS2334" s="13">
        <f t="shared" si="2778"/>
        <v>3.2635329197352187E-5</v>
      </c>
      <c r="AT2334" s="13">
        <f t="shared" si="2779"/>
        <v>1.6315271341201659E-5</v>
      </c>
      <c r="AU2334" s="13">
        <f t="shared" si="2780"/>
        <v>5.4376261449127756E-6</v>
      </c>
      <c r="AV2334" s="13">
        <f t="shared" si="2781"/>
        <v>1.3592071566028833E-6</v>
      </c>
      <c r="AW2334" s="13">
        <f t="shared" si="2782"/>
        <v>3.323192618331779E-9</v>
      </c>
      <c r="AX2334" s="13">
        <f t="shared" si="2783"/>
        <v>3.2875274987021114E-4</v>
      </c>
      <c r="AY2334" s="13">
        <f t="shared" si="2784"/>
        <v>1.4472353554786433E-4</v>
      </c>
      <c r="AZ2334" s="13">
        <f t="shared" si="2785"/>
        <v>3.1855097409440417E-5</v>
      </c>
      <c r="BA2334" s="13">
        <f t="shared" si="2786"/>
        <v>4.6744169938612866E-6</v>
      </c>
      <c r="BB2334" s="13">
        <f t="shared" si="2787"/>
        <v>5.1444296225940383E-7</v>
      </c>
      <c r="BC2334" s="13">
        <f t="shared" si="2788"/>
        <v>4.5293616169166964E-8</v>
      </c>
      <c r="BD2334" s="13">
        <f t="shared" si="2789"/>
        <v>2.3948053413264517E-6</v>
      </c>
      <c r="BE2334" s="13">
        <f t="shared" si="2790"/>
        <v>2.3944541032097293E-6</v>
      </c>
      <c r="BF2334" s="13">
        <f t="shared" si="2791"/>
        <v>1.1970514583039654E-6</v>
      </c>
      <c r="BG2334" s="13">
        <f t="shared" si="2792"/>
        <v>3.989586302522502E-7</v>
      </c>
      <c r="BH2334" s="13">
        <f t="shared" si="2793"/>
        <v>9.9725029079953518E-8</v>
      </c>
      <c r="BI2334" s="13">
        <f t="shared" si="2794"/>
        <v>1.9942080548471075E-8</v>
      </c>
      <c r="BJ2334" s="14">
        <f t="shared" si="2795"/>
        <v>0.48697238999407316</v>
      </c>
      <c r="BK2334" s="14">
        <f t="shared" si="2796"/>
        <v>0.35338395327830707</v>
      </c>
      <c r="BL2334" s="14">
        <f t="shared" si="2797"/>
        <v>0.15633623426467755</v>
      </c>
      <c r="BM2334" s="14">
        <f t="shared" si="2798"/>
        <v>0.17618398375403194</v>
      </c>
      <c r="BN2334" s="14">
        <f t="shared" si="2799"/>
        <v>0.82373241703779765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1.36666666666667</v>
      </c>
      <c r="F2335" s="10">
        <f>VLOOKUP(B2335,home!$B$2:$E$405,3,FALSE)</f>
        <v>0.88</v>
      </c>
      <c r="G2335" s="10">
        <f>VLOOKUP(C2335,away!$B$2:$E$405,4,FALSE)</f>
        <v>0.8</v>
      </c>
      <c r="H2335" s="10">
        <f>VLOOKUP(A2335,away!$A$2:$E$405,3,FALSE)</f>
        <v>1.0874999999999999</v>
      </c>
      <c r="I2335" s="10">
        <f>VLOOKUP(C2335,away!$B$2:$E$405,3,FALSE)</f>
        <v>0.8</v>
      </c>
      <c r="J2335" s="10">
        <f>VLOOKUP(B2335,home!$B$2:$E$405,4,FALSE)</f>
        <v>1.01</v>
      </c>
      <c r="K2335" s="12">
        <f t="shared" si="2744"/>
        <v>0.96213333333333573</v>
      </c>
      <c r="L2335" s="12">
        <f t="shared" si="2745"/>
        <v>0.87870000000000004</v>
      </c>
      <c r="M2335" s="13">
        <f t="shared" si="2746"/>
        <v>0.15868513338145598</v>
      </c>
      <c r="N2335" s="13">
        <f t="shared" si="2747"/>
        <v>0.15267625633074525</v>
      </c>
      <c r="O2335" s="13">
        <f t="shared" si="2748"/>
        <v>0.13943662670228538</v>
      </c>
      <c r="P2335" s="13">
        <f t="shared" si="2749"/>
        <v>0.13415662643782583</v>
      </c>
      <c r="Q2335" s="13">
        <f t="shared" si="2750"/>
        <v>7.3447457712177353E-2</v>
      </c>
      <c r="R2335" s="13">
        <f t="shared" si="2751"/>
        <v>6.1261481941649078E-2</v>
      </c>
      <c r="S2335" s="13">
        <f t="shared" si="2752"/>
        <v>2.8354893797634107E-2</v>
      </c>
      <c r="T2335" s="13">
        <f t="shared" si="2753"/>
        <v>6.4538281091690242E-2</v>
      </c>
      <c r="U2335" s="13">
        <f t="shared" si="2754"/>
        <v>5.8941713825458777E-2</v>
      </c>
      <c r="V2335" s="13">
        <f t="shared" si="2755"/>
        <v>2.6635533691665783E-3</v>
      </c>
      <c r="W2335" s="13">
        <f t="shared" si="2756"/>
        <v>2.355541577115881E-2</v>
      </c>
      <c r="X2335" s="13">
        <f t="shared" si="2757"/>
        <v>2.0698143838117244E-2</v>
      </c>
      <c r="Y2335" s="13">
        <f t="shared" si="2758"/>
        <v>9.0937294952768109E-3</v>
      </c>
      <c r="Z2335" s="13">
        <f t="shared" si="2759"/>
        <v>1.7943488060709018E-2</v>
      </c>
      <c r="AA2335" s="13">
        <f t="shared" si="2760"/>
        <v>1.7264027979476879E-2</v>
      </c>
      <c r="AB2335" s="13">
        <f t="shared" si="2761"/>
        <v>8.3051483933270307E-3</v>
      </c>
      <c r="AC2335" s="13">
        <f t="shared" si="2762"/>
        <v>1.407399226419322E-4</v>
      </c>
      <c r="AD2335" s="13">
        <f t="shared" si="2763"/>
        <v>5.6658626734894116E-3</v>
      </c>
      <c r="AE2335" s="13">
        <f t="shared" si="2764"/>
        <v>4.9785935311951459E-3</v>
      </c>
      <c r="AF2335" s="13">
        <f t="shared" si="2765"/>
        <v>2.1873450679305872E-3</v>
      </c>
      <c r="AG2335" s="13">
        <f t="shared" si="2766"/>
        <v>6.4067337039686902E-4</v>
      </c>
      <c r="AH2335" s="13">
        <f t="shared" si="2767"/>
        <v>3.9417357397362532E-3</v>
      </c>
      <c r="AI2335" s="13">
        <f t="shared" si="2768"/>
        <v>3.792475346391583E-3</v>
      </c>
      <c r="AJ2335" s="13">
        <f t="shared" si="2769"/>
        <v>1.8244334733041154E-3</v>
      </c>
      <c r="AK2335" s="13">
        <f t="shared" si="2770"/>
        <v>5.8511608637166796E-4</v>
      </c>
      <c r="AL2335" s="13">
        <f t="shared" si="2771"/>
        <v>4.7594107461534082E-6</v>
      </c>
      <c r="AM2335" s="13">
        <f t="shared" si="2772"/>
        <v>1.0902630680506588E-3</v>
      </c>
      <c r="AN2335" s="13">
        <f t="shared" si="2773"/>
        <v>9.5801415789611391E-4</v>
      </c>
      <c r="AO2335" s="13">
        <f t="shared" si="2774"/>
        <v>4.209035202716576E-4</v>
      </c>
      <c r="AP2335" s="13">
        <f t="shared" si="2775"/>
        <v>1.2328264108756853E-4</v>
      </c>
      <c r="AQ2335" s="13">
        <f t="shared" si="2776"/>
        <v>2.7082114180911612E-5</v>
      </c>
      <c r="AR2335" s="13">
        <f t="shared" si="2777"/>
        <v>6.9272063890124926E-4</v>
      </c>
      <c r="AS2335" s="13">
        <f t="shared" si="2778"/>
        <v>6.6648961737485689E-4</v>
      </c>
      <c r="AT2335" s="13">
        <f t="shared" si="2779"/>
        <v>3.2062593859846528E-4</v>
      </c>
      <c r="AU2335" s="13">
        <f t="shared" si="2780"/>
        <v>1.0282830101895697E-4</v>
      </c>
      <c r="AV2335" s="13">
        <f t="shared" si="2781"/>
        <v>2.4733634005093171E-5</v>
      </c>
      <c r="AW2335" s="13">
        <f t="shared" si="2782"/>
        <v>1.1177034040965325E-7</v>
      </c>
      <c r="AX2335" s="13">
        <f t="shared" si="2783"/>
        <v>1.7482973997896823E-4</v>
      </c>
      <c r="AY2335" s="13">
        <f t="shared" si="2784"/>
        <v>1.5362289251951938E-4</v>
      </c>
      <c r="AZ2335" s="13">
        <f t="shared" si="2785"/>
        <v>6.7494217828450835E-5</v>
      </c>
      <c r="BA2335" s="13">
        <f t="shared" si="2786"/>
        <v>1.9769056401953251E-5</v>
      </c>
      <c r="BB2335" s="13">
        <f t="shared" si="2787"/>
        <v>4.3427674650990802E-6</v>
      </c>
      <c r="BC2335" s="13">
        <f t="shared" si="2788"/>
        <v>7.6319795431651254E-7</v>
      </c>
      <c r="BD2335" s="13">
        <f t="shared" si="2789"/>
        <v>1.0144893756708794E-4</v>
      </c>
      <c r="BE2335" s="13">
        <f t="shared" si="2790"/>
        <v>9.760740446454778E-5</v>
      </c>
      <c r="BF2335" s="13">
        <f t="shared" si="2791"/>
        <v>4.6955668707745238E-5</v>
      </c>
      <c r="BG2335" s="13">
        <f t="shared" si="2792"/>
        <v>1.5059204684226244E-5</v>
      </c>
      <c r="BH2335" s="13">
        <f t="shared" si="2793"/>
        <v>3.6222407000458944E-6</v>
      </c>
      <c r="BI2335" s="13">
        <f t="shared" si="2794"/>
        <v>6.9701570377416657E-7</v>
      </c>
      <c r="BJ2335" s="14">
        <f t="shared" si="2795"/>
        <v>0.36052212625581281</v>
      </c>
      <c r="BK2335" s="14">
        <f t="shared" si="2796"/>
        <v>0.32415932921199014</v>
      </c>
      <c r="BL2335" s="14">
        <f t="shared" si="2797"/>
        <v>0.29742554808972688</v>
      </c>
      <c r="BM2335" s="14">
        <f t="shared" si="2798"/>
        <v>0.28023339798992086</v>
      </c>
      <c r="BN2335" s="14">
        <f t="shared" si="2799"/>
        <v>0.71966358250613882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1.36666666666667</v>
      </c>
      <c r="F2336" s="10">
        <f>VLOOKUP(B2336,home!$B$2:$E$405,3,FALSE)</f>
        <v>1.02</v>
      </c>
      <c r="G2336" s="10">
        <f>VLOOKUP(C2336,away!$B$2:$E$405,4,FALSE)</f>
        <v>0.8</v>
      </c>
      <c r="H2336" s="10">
        <f>VLOOKUP(A2336,away!$A$2:$E$405,3,FALSE)</f>
        <v>1.0874999999999999</v>
      </c>
      <c r="I2336" s="10">
        <f>VLOOKUP(C2336,away!$B$2:$E$405,3,FALSE)</f>
        <v>0.66</v>
      </c>
      <c r="J2336" s="10">
        <f>VLOOKUP(B2336,home!$B$2:$E$405,4,FALSE)</f>
        <v>1.01</v>
      </c>
      <c r="K2336" s="12">
        <f t="shared" si="2744"/>
        <v>1.1152000000000029</v>
      </c>
      <c r="L2336" s="12">
        <f t="shared" si="2745"/>
        <v>0.72492750000000006</v>
      </c>
      <c r="M2336" s="13">
        <f t="shared" si="2746"/>
        <v>0.15879717817592465</v>
      </c>
      <c r="N2336" s="13">
        <f t="shared" si="2747"/>
        <v>0.17709061310179161</v>
      </c>
      <c r="O2336" s="13">
        <f t="shared" si="2748"/>
        <v>0.11511644138212761</v>
      </c>
      <c r="P2336" s="13">
        <f t="shared" si="2749"/>
        <v>0.12837785542934904</v>
      </c>
      <c r="Q2336" s="13">
        <f t="shared" si="2750"/>
        <v>9.8745725865559283E-2</v>
      </c>
      <c r="R2336" s="13">
        <f t="shared" si="2751"/>
        <v>4.1725537030021145E-2</v>
      </c>
      <c r="S2336" s="13">
        <f t="shared" si="2752"/>
        <v>2.5946421016342598E-2</v>
      </c>
      <c r="T2336" s="13">
        <f t="shared" si="2753"/>
        <v>7.1583492187405229E-2</v>
      </c>
      <c r="U2336" s="13">
        <f t="shared" si="2754"/>
        <v>4.65323188958797E-2</v>
      </c>
      <c r="V2336" s="13">
        <f t="shared" si="2755"/>
        <v>2.3306780555668173E-3</v>
      </c>
      <c r="W2336" s="13">
        <f t="shared" si="2756"/>
        <v>3.6707077828423987E-2</v>
      </c>
      <c r="X2336" s="13">
        <f t="shared" si="2757"/>
        <v>2.6609970162464826E-2</v>
      </c>
      <c r="Y2336" s="13">
        <f t="shared" si="2758"/>
        <v>9.6451495724751094E-3</v>
      </c>
      <c r="Z2336" s="13">
        <f t="shared" si="2759"/>
        <v>1.0082663081776889E-2</v>
      </c>
      <c r="AA2336" s="13">
        <f t="shared" si="2760"/>
        <v>1.1244185868797616E-2</v>
      </c>
      <c r="AB2336" s="13">
        <f t="shared" si="2761"/>
        <v>6.2697580404415688E-3</v>
      </c>
      <c r="AC2336" s="13">
        <f t="shared" si="2762"/>
        <v>1.1776321134404626E-4</v>
      </c>
      <c r="AD2336" s="13">
        <f t="shared" si="2763"/>
        <v>1.0233933298564641E-2</v>
      </c>
      <c r="AE2336" s="13">
        <f t="shared" si="2764"/>
        <v>7.4188596812952172E-3</v>
      </c>
      <c r="AF2336" s="13">
        <f t="shared" si="2765"/>
        <v>2.6890677008060688E-3</v>
      </c>
      <c r="AG2336" s="13">
        <f t="shared" si="2766"/>
        <v>6.4979304189203082E-4</v>
      </c>
      <c r="AH2336" s="13">
        <f t="shared" si="2767"/>
        <v>1.8272999353037035E-3</v>
      </c>
      <c r="AI2336" s="13">
        <f t="shared" si="2768"/>
        <v>2.0378048878506951E-3</v>
      </c>
      <c r="AJ2336" s="13">
        <f t="shared" si="2769"/>
        <v>1.1362800054655509E-3</v>
      </c>
      <c r="AK2336" s="13">
        <f t="shared" si="2770"/>
        <v>4.2239315403172842E-4</v>
      </c>
      <c r="AL2336" s="13">
        <f t="shared" si="2771"/>
        <v>3.8081756097889978E-6</v>
      </c>
      <c r="AM2336" s="13">
        <f t="shared" si="2772"/>
        <v>2.2825764829118621E-3</v>
      </c>
      <c r="AN2336" s="13">
        <f t="shared" si="2773"/>
        <v>1.6547024633160889E-3</v>
      </c>
      <c r="AO2336" s="13">
        <f t="shared" si="2774"/>
        <v>5.9976965998778686E-4</v>
      </c>
      <c r="AP2336" s="13">
        <f t="shared" si="2775"/>
        <v>1.4492984006359886E-4</v>
      </c>
      <c r="AQ2336" s="13">
        <f t="shared" si="2776"/>
        <v>2.6265906658176132E-5</v>
      </c>
      <c r="AR2336" s="13">
        <f t="shared" si="2777"/>
        <v>2.6493199476997526E-4</v>
      </c>
      <c r="AS2336" s="13">
        <f t="shared" si="2778"/>
        <v>2.9545216056747715E-4</v>
      </c>
      <c r="AT2336" s="13">
        <f t="shared" si="2779"/>
        <v>1.6474412473242573E-4</v>
      </c>
      <c r="AU2336" s="13">
        <f t="shared" si="2780"/>
        <v>6.1240882633867188E-5</v>
      </c>
      <c r="AV2336" s="13">
        <f t="shared" si="2781"/>
        <v>1.7073958078322228E-5</v>
      </c>
      <c r="AW2336" s="13">
        <f t="shared" si="2782"/>
        <v>8.551884015033894E-8</v>
      </c>
      <c r="AX2336" s="13">
        <f t="shared" si="2783"/>
        <v>4.2425488229055219E-4</v>
      </c>
      <c r="AY2336" s="13">
        <f t="shared" si="2784"/>
        <v>3.0755403118168427E-4</v>
      </c>
      <c r="AZ2336" s="13">
        <f t="shared" si="2785"/>
        <v>1.1147718746973019E-4</v>
      </c>
      <c r="BA2336" s="13">
        <f t="shared" si="2786"/>
        <v>2.6937626273154287E-5</v>
      </c>
      <c r="BB2336" s="13">
        <f t="shared" si="2787"/>
        <v>4.8819565175330121E-6</v>
      </c>
      <c r="BC2336" s="13">
        <f t="shared" si="2788"/>
        <v>7.0781290667278296E-7</v>
      </c>
      <c r="BD2336" s="13">
        <f t="shared" si="2789"/>
        <v>3.2009414773101856E-5</v>
      </c>
      <c r="BE2336" s="13">
        <f t="shared" si="2790"/>
        <v>3.5696899354963276E-5</v>
      </c>
      <c r="BF2336" s="13">
        <f t="shared" si="2791"/>
        <v>1.9904591080327581E-5</v>
      </c>
      <c r="BG2336" s="13">
        <f t="shared" si="2792"/>
        <v>7.399199990927122E-6</v>
      </c>
      <c r="BH2336" s="13">
        <f t="shared" si="2793"/>
        <v>2.0628969574704883E-6</v>
      </c>
      <c r="BI2336" s="13">
        <f t="shared" si="2794"/>
        <v>4.6010853739421871E-7</v>
      </c>
      <c r="BJ2336" s="14">
        <f t="shared" si="2795"/>
        <v>0.44695774029025487</v>
      </c>
      <c r="BK2336" s="14">
        <f t="shared" si="2796"/>
        <v>0.31588125809531864</v>
      </c>
      <c r="BL2336" s="14">
        <f t="shared" si="2797"/>
        <v>0.22721299543139556</v>
      </c>
      <c r="BM2336" s="14">
        <f t="shared" si="2798"/>
        <v>0.27997383740163123</v>
      </c>
      <c r="BN2336" s="14">
        <f t="shared" si="2799"/>
        <v>0.71985335098477332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1.36666666666667</v>
      </c>
      <c r="F2337" s="10">
        <f>VLOOKUP(B2337,home!$B$2:$E$405,3,FALSE)</f>
        <v>0.66</v>
      </c>
      <c r="G2337" s="10">
        <f>VLOOKUP(C2337,away!$B$2:$E$405,4,FALSE)</f>
        <v>1.1000000000000001</v>
      </c>
      <c r="H2337" s="10">
        <f>VLOOKUP(A2337,away!$A$2:$E$405,3,FALSE)</f>
        <v>1.0874999999999999</v>
      </c>
      <c r="I2337" s="10">
        <f>VLOOKUP(C2337,away!$B$2:$E$405,3,FALSE)</f>
        <v>0.59</v>
      </c>
      <c r="J2337" s="10">
        <f>VLOOKUP(B2337,home!$B$2:$E$405,4,FALSE)</f>
        <v>1.1000000000000001</v>
      </c>
      <c r="K2337" s="12">
        <f t="shared" si="2744"/>
        <v>0.99220000000000252</v>
      </c>
      <c r="L2337" s="12">
        <f t="shared" si="2745"/>
        <v>0.7057874999999999</v>
      </c>
      <c r="M2337" s="13">
        <f t="shared" si="2746"/>
        <v>0.18305154484159733</v>
      </c>
      <c r="N2337" s="13">
        <f t="shared" si="2747"/>
        <v>0.18162374279183333</v>
      </c>
      <c r="O2337" s="13">
        <f t="shared" si="2748"/>
        <v>0.12919549220488885</v>
      </c>
      <c r="P2337" s="13">
        <f t="shared" si="2749"/>
        <v>0.12818776736569104</v>
      </c>
      <c r="Q2337" s="13">
        <f t="shared" si="2750"/>
        <v>9.0103538799028757E-2</v>
      </c>
      <c r="R2337" s="13">
        <f t="shared" si="2751"/>
        <v>4.5592281727278978E-2</v>
      </c>
      <c r="S2337" s="13">
        <f t="shared" si="2752"/>
        <v>2.2441907983376974E-2</v>
      </c>
      <c r="T2337" s="13">
        <f t="shared" si="2753"/>
        <v>6.3593951390119488E-2</v>
      </c>
      <c r="U2337" s="13">
        <f t="shared" si="2754"/>
        <v>4.523666192980632E-2</v>
      </c>
      <c r="V2337" s="13">
        <f t="shared" si="2755"/>
        <v>1.7461858032663707E-3</v>
      </c>
      <c r="W2337" s="13">
        <f t="shared" si="2756"/>
        <v>2.9800243732132185E-2</v>
      </c>
      <c r="X2337" s="13">
        <f t="shared" si="2757"/>
        <v>2.1032639523092238E-2</v>
      </c>
      <c r="Y2337" s="13">
        <f t="shared" si="2758"/>
        <v>7.4222870337022299E-3</v>
      </c>
      <c r="Z2337" s="13">
        <f t="shared" si="2759"/>
        <v>1.0726154179863971E-2</v>
      </c>
      <c r="AA2337" s="13">
        <f t="shared" si="2760"/>
        <v>1.0642490177261058E-2</v>
      </c>
      <c r="AB2337" s="13">
        <f t="shared" si="2761"/>
        <v>5.2797393769392249E-3</v>
      </c>
      <c r="AC2337" s="13">
        <f t="shared" si="2762"/>
        <v>7.6426444434025487E-5</v>
      </c>
      <c r="AD2337" s="13">
        <f t="shared" si="2763"/>
        <v>7.3919504577554052E-3</v>
      </c>
      <c r="AE2337" s="13">
        <f t="shared" si="2764"/>
        <v>5.2171462337030419E-3</v>
      </c>
      <c r="AF2337" s="13">
        <f t="shared" si="2765"/>
        <v>1.8410982987098424E-3</v>
      </c>
      <c r="AG2337" s="13">
        <f t="shared" si="2766"/>
        <v>4.3314138850022424E-4</v>
      </c>
      <c r="AH2337" s="13">
        <f t="shared" si="2767"/>
        <v>1.892596385805185E-3</v>
      </c>
      <c r="AI2337" s="13">
        <f t="shared" si="2768"/>
        <v>1.8778341339959093E-3</v>
      </c>
      <c r="AJ2337" s="13">
        <f t="shared" si="2769"/>
        <v>9.3159351387537301E-4</v>
      </c>
      <c r="AK2337" s="13">
        <f t="shared" si="2770"/>
        <v>3.0810902815571581E-4</v>
      </c>
      <c r="AL2337" s="13">
        <f t="shared" si="2771"/>
        <v>2.1408036273440911E-6</v>
      </c>
      <c r="AM2337" s="13">
        <f t="shared" si="2772"/>
        <v>1.4668586488369869E-3</v>
      </c>
      <c r="AN2337" s="13">
        <f t="shared" si="2773"/>
        <v>1.0352904986160347E-3</v>
      </c>
      <c r="AO2337" s="13">
        <f t="shared" si="2774"/>
        <v>3.6534754639598219E-4</v>
      </c>
      <c r="AP2337" s="13">
        <f t="shared" si="2775"/>
        <v>8.5952577133984747E-5</v>
      </c>
      <c r="AQ2337" s="13">
        <f t="shared" si="2776"/>
        <v>1.5166063633488061E-5</v>
      </c>
      <c r="AR2337" s="13">
        <f t="shared" si="2777"/>
        <v>2.6715417432929544E-4</v>
      </c>
      <c r="AS2337" s="13">
        <f t="shared" si="2778"/>
        <v>2.6507037176952761E-4</v>
      </c>
      <c r="AT2337" s="13">
        <f t="shared" si="2779"/>
        <v>1.3150141143486297E-4</v>
      </c>
      <c r="AU2337" s="13">
        <f t="shared" si="2780"/>
        <v>4.3491900141890456E-5</v>
      </c>
      <c r="AV2337" s="13">
        <f t="shared" si="2781"/>
        <v>1.0788165830195954E-5</v>
      </c>
      <c r="AW2337" s="13">
        <f t="shared" si="2782"/>
        <v>4.1643528086140942E-8</v>
      </c>
      <c r="AX2337" s="13">
        <f t="shared" si="2783"/>
        <v>2.4256952522934357E-4</v>
      </c>
      <c r="AY2337" s="13">
        <f t="shared" si="2784"/>
        <v>1.712025387878053E-4</v>
      </c>
      <c r="AZ2337" s="13">
        <f t="shared" si="2785"/>
        <v>6.041630592234905E-5</v>
      </c>
      <c r="BA2337" s="13">
        <f t="shared" si="2786"/>
        <v>1.4213691172056642E-5</v>
      </c>
      <c r="BB2337" s="13">
        <f t="shared" si="2787"/>
        <v>2.5079613895244811E-6</v>
      </c>
      <c r="BC2337" s="13">
        <f t="shared" si="2788"/>
        <v>3.5401755984180197E-7</v>
      </c>
      <c r="BD2337" s="13">
        <f t="shared" si="2789"/>
        <v>3.142567946907291E-5</v>
      </c>
      <c r="BE2337" s="13">
        <f t="shared" si="2790"/>
        <v>3.1180559169214224E-5</v>
      </c>
      <c r="BF2337" s="13">
        <f t="shared" si="2791"/>
        <v>1.5468675403847215E-5</v>
      </c>
      <c r="BG2337" s="13">
        <f t="shared" si="2792"/>
        <v>5.1160065785657491E-6</v>
      </c>
      <c r="BH2337" s="13">
        <f t="shared" si="2793"/>
        <v>1.269025431813237E-6</v>
      </c>
      <c r="BI2337" s="13">
        <f t="shared" si="2794"/>
        <v>2.5182540668901944E-7</v>
      </c>
      <c r="BJ2337" s="14">
        <f t="shared" si="2795"/>
        <v>0.41191961902325419</v>
      </c>
      <c r="BK2337" s="14">
        <f t="shared" si="2796"/>
        <v>0.33567717578078093</v>
      </c>
      <c r="BL2337" s="14">
        <f t="shared" si="2797"/>
        <v>0.24175951627297163</v>
      </c>
      <c r="BM2337" s="14">
        <f t="shared" si="2798"/>
        <v>0.24215693663129262</v>
      </c>
      <c r="BN2337" s="14">
        <f t="shared" si="2799"/>
        <v>0.75775436773031835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1.36666666666667</v>
      </c>
      <c r="F2338" s="10">
        <f>VLOOKUP(B2338,home!$B$2:$E$405,3,FALSE)</f>
        <v>1.02</v>
      </c>
      <c r="G2338" s="10">
        <f>VLOOKUP(C2338,away!$B$2:$E$405,4,FALSE)</f>
        <v>0.66</v>
      </c>
      <c r="H2338" s="10">
        <f>VLOOKUP(A2338,away!$A$2:$E$405,3,FALSE)</f>
        <v>1.0874999999999999</v>
      </c>
      <c r="I2338" s="10">
        <f>VLOOKUP(C2338,away!$B$2:$E$405,3,FALSE)</f>
        <v>0.66</v>
      </c>
      <c r="J2338" s="10">
        <f>VLOOKUP(B2338,home!$B$2:$E$405,4,FALSE)</f>
        <v>1.1000000000000001</v>
      </c>
      <c r="K2338" s="12">
        <f t="shared" si="2744"/>
        <v>0.9200400000000023</v>
      </c>
      <c r="L2338" s="12">
        <f t="shared" si="2745"/>
        <v>0.78952500000000003</v>
      </c>
      <c r="M2338" s="13">
        <f t="shared" si="2746"/>
        <v>0.18094448635155644</v>
      </c>
      <c r="N2338" s="13">
        <f t="shared" si="2747"/>
        <v>0.16647616522288641</v>
      </c>
      <c r="O2338" s="13">
        <f t="shared" si="2748"/>
        <v>0.14286019558671262</v>
      </c>
      <c r="P2338" s="13">
        <f t="shared" si="2749"/>
        <v>0.1314370943475994</v>
      </c>
      <c r="Q2338" s="13">
        <f t="shared" si="2750"/>
        <v>7.6582365525832391E-2</v>
      </c>
      <c r="R2338" s="13">
        <f t="shared" si="2751"/>
        <v>5.6395847960299637E-2</v>
      </c>
      <c r="S2338" s="13">
        <f t="shared" si="2752"/>
        <v>2.3868798269120538E-2</v>
      </c>
      <c r="T2338" s="13">
        <f t="shared" si="2753"/>
        <v>6.0463692141782821E-2</v>
      </c>
      <c r="U2338" s="13">
        <f t="shared" si="2754"/>
        <v>5.1886435957394207E-2</v>
      </c>
      <c r="V2338" s="13">
        <f t="shared" si="2755"/>
        <v>1.9264628575190428E-3</v>
      </c>
      <c r="W2338" s="13">
        <f t="shared" si="2756"/>
        <v>2.348627985946234E-2</v>
      </c>
      <c r="X2338" s="13">
        <f t="shared" si="2757"/>
        <v>1.8543005106042003E-2</v>
      </c>
      <c r="Y2338" s="13">
        <f t="shared" si="2758"/>
        <v>7.3200830531739069E-3</v>
      </c>
      <c r="Z2338" s="13">
        <f t="shared" si="2759"/>
        <v>1.4841977286951857E-2</v>
      </c>
      <c r="AA2338" s="13">
        <f t="shared" si="2760"/>
        <v>1.3655212783087222E-2</v>
      </c>
      <c r="AB2338" s="13">
        <f t="shared" si="2761"/>
        <v>6.2816709844757982E-3</v>
      </c>
      <c r="AC2338" s="13">
        <f t="shared" si="2762"/>
        <v>8.7460761262475671E-5</v>
      </c>
      <c r="AD2338" s="13">
        <f t="shared" si="2763"/>
        <v>5.4020792304749453E-3</v>
      </c>
      <c r="AE2338" s="13">
        <f t="shared" si="2764"/>
        <v>4.2650766044407314E-3</v>
      </c>
      <c r="AF2338" s="13">
        <f t="shared" si="2765"/>
        <v>1.683692303060534E-3</v>
      </c>
      <c r="AG2338" s="13">
        <f t="shared" si="2766"/>
        <v>4.4310572185795607E-4</v>
      </c>
      <c r="AH2338" s="13">
        <f t="shared" si="2767"/>
        <v>2.9295280293701658E-3</v>
      </c>
      <c r="AI2338" s="13">
        <f t="shared" si="2768"/>
        <v>2.6952829681417341E-3</v>
      </c>
      <c r="AJ2338" s="13">
        <f t="shared" si="2769"/>
        <v>1.2398840710045635E-3</v>
      </c>
      <c r="AK2338" s="13">
        <f t="shared" si="2770"/>
        <v>3.8024764689568053E-4</v>
      </c>
      <c r="AL2338" s="13">
        <f t="shared" si="2771"/>
        <v>2.5412409212478901E-6</v>
      </c>
      <c r="AM2338" s="13">
        <f t="shared" si="2772"/>
        <v>9.9402579504123635E-4</v>
      </c>
      <c r="AN2338" s="13">
        <f t="shared" si="2773"/>
        <v>7.8480821582993228E-4</v>
      </c>
      <c r="AO2338" s="13">
        <f t="shared" si="2774"/>
        <v>3.098128533015636E-4</v>
      </c>
      <c r="AP2338" s="13">
        <f t="shared" si="2775"/>
        <v>8.1534997667639009E-5</v>
      </c>
      <c r="AQ2338" s="13">
        <f t="shared" si="2776"/>
        <v>1.6093479758385671E-5</v>
      </c>
      <c r="AR2338" s="13">
        <f t="shared" si="2777"/>
        <v>4.625871234776962E-4</v>
      </c>
      <c r="AS2338" s="13">
        <f t="shared" si="2778"/>
        <v>4.2559865708442069E-4</v>
      </c>
      <c r="AT2338" s="13">
        <f t="shared" si="2779"/>
        <v>1.9578389423197568E-4</v>
      </c>
      <c r="AU2338" s="13">
        <f t="shared" si="2780"/>
        <v>6.0043004683062458E-5</v>
      </c>
      <c r="AV2338" s="13">
        <f t="shared" si="2781"/>
        <v>1.3810491507151228E-5</v>
      </c>
      <c r="AW2338" s="13">
        <f t="shared" si="2782"/>
        <v>5.1276212061386619E-8</v>
      </c>
      <c r="AX2338" s="13">
        <f t="shared" si="2783"/>
        <v>1.5242391541162351E-4</v>
      </c>
      <c r="AY2338" s="13">
        <f t="shared" si="2784"/>
        <v>1.2034249181536206E-4</v>
      </c>
      <c r="AZ2338" s="13">
        <f t="shared" si="2785"/>
        <v>4.7506702925261863E-5</v>
      </c>
      <c r="BA2338" s="13">
        <f t="shared" si="2786"/>
        <v>1.2502576542355791E-5</v>
      </c>
      <c r="BB2338" s="13">
        <f t="shared" si="2787"/>
        <v>2.4677741861508638E-6</v>
      </c>
      <c r="BC2338" s="13">
        <f t="shared" si="2788"/>
        <v>3.896738828641523E-7</v>
      </c>
      <c r="BD2338" s="13">
        <f t="shared" si="2789"/>
        <v>6.0870683110621331E-5</v>
      </c>
      <c r="BE2338" s="13">
        <f t="shared" si="2790"/>
        <v>5.6003463289096186E-5</v>
      </c>
      <c r="BF2338" s="13">
        <f t="shared" si="2791"/>
        <v>2.5762713182250088E-5</v>
      </c>
      <c r="BG2338" s="13">
        <f t="shared" si="2792"/>
        <v>7.9009088787324788E-6</v>
      </c>
      <c r="BH2338" s="13">
        <f t="shared" si="2793"/>
        <v>1.8172880511972614E-6</v>
      </c>
      <c r="BI2338" s="13">
        <f t="shared" si="2794"/>
        <v>3.3439553972470661E-7</v>
      </c>
      <c r="BJ2338" s="14">
        <f t="shared" si="2795"/>
        <v>0.36718745324537644</v>
      </c>
      <c r="BK2338" s="14">
        <f t="shared" si="2796"/>
        <v>0.33838718631979448</v>
      </c>
      <c r="BL2338" s="14">
        <f t="shared" si="2797"/>
        <v>0.27963481861041767</v>
      </c>
      <c r="BM2338" s="14">
        <f t="shared" si="2798"/>
        <v>0.24523498925205012</v>
      </c>
      <c r="BN2338" s="14">
        <f t="shared" si="2799"/>
        <v>0.75469615499488696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1.36666666666667</v>
      </c>
      <c r="F2339" s="10">
        <f>VLOOKUP(B2339,home!$B$2:$E$405,3,FALSE)</f>
        <v>0.95</v>
      </c>
      <c r="G2339" s="10">
        <f>VLOOKUP(C2339,away!$B$2:$E$405,4,FALSE)</f>
        <v>1.02</v>
      </c>
      <c r="H2339" s="10">
        <f>VLOOKUP(A2339,away!$A$2:$E$405,3,FALSE)</f>
        <v>1.0874999999999999</v>
      </c>
      <c r="I2339" s="10">
        <f>VLOOKUP(C2339,away!$B$2:$E$405,3,FALSE)</f>
        <v>0.8</v>
      </c>
      <c r="J2339" s="10">
        <f>VLOOKUP(B2339,home!$B$2:$E$405,4,FALSE)</f>
        <v>1.01</v>
      </c>
      <c r="K2339" s="12">
        <f t="shared" si="2744"/>
        <v>1.3243000000000031</v>
      </c>
      <c r="L2339" s="12">
        <f t="shared" si="2745"/>
        <v>0.87870000000000004</v>
      </c>
      <c r="M2339" s="13">
        <f t="shared" si="2746"/>
        <v>0.1104712470032187</v>
      </c>
      <c r="N2339" s="13">
        <f t="shared" si="2747"/>
        <v>0.14629707240636283</v>
      </c>
      <c r="O2339" s="13">
        <f t="shared" si="2748"/>
        <v>9.7071084741728278E-2</v>
      </c>
      <c r="P2339" s="13">
        <f t="shared" si="2749"/>
        <v>0.12855123752347103</v>
      </c>
      <c r="Q2339" s="13">
        <f t="shared" si="2750"/>
        <v>9.6870606493873426E-2</v>
      </c>
      <c r="R2339" s="13">
        <f t="shared" si="2751"/>
        <v>4.2648181081278318E-2</v>
      </c>
      <c r="S2339" s="13">
        <f t="shared" si="2752"/>
        <v>3.7397560716261283E-2</v>
      </c>
      <c r="T2339" s="13">
        <f t="shared" si="2753"/>
        <v>8.512020192616658E-2</v>
      </c>
      <c r="U2339" s="13">
        <f t="shared" si="2754"/>
        <v>5.6478986205936992E-2</v>
      </c>
      <c r="V2339" s="13">
        <f t="shared" si="2755"/>
        <v>4.8353484034673357E-3</v>
      </c>
      <c r="W2339" s="13">
        <f t="shared" si="2756"/>
        <v>4.2761914726612275E-2</v>
      </c>
      <c r="X2339" s="13">
        <f t="shared" si="2757"/>
        <v>3.7574894470274206E-2</v>
      </c>
      <c r="Y2339" s="13">
        <f t="shared" si="2758"/>
        <v>1.6508529885514971E-2</v>
      </c>
      <c r="Z2339" s="13">
        <f t="shared" si="2759"/>
        <v>1.249165223870642E-2</v>
      </c>
      <c r="AA2339" s="13">
        <f t="shared" si="2760"/>
        <v>1.6542695059718945E-2</v>
      </c>
      <c r="AB2339" s="13">
        <f t="shared" si="2761"/>
        <v>1.0953745533792931E-2</v>
      </c>
      <c r="AC2339" s="13">
        <f t="shared" si="2762"/>
        <v>3.5166957352302945E-4</v>
      </c>
      <c r="AD2339" s="13">
        <f t="shared" si="2763"/>
        <v>1.4157400918113209E-2</v>
      </c>
      <c r="AE2339" s="13">
        <f t="shared" si="2764"/>
        <v>1.2440108186746077E-2</v>
      </c>
      <c r="AF2339" s="13">
        <f t="shared" si="2765"/>
        <v>5.4655615318468884E-3</v>
      </c>
      <c r="AG2339" s="13">
        <f t="shared" si="2766"/>
        <v>1.6008629726779538E-3</v>
      </c>
      <c r="AH2339" s="13">
        <f t="shared" si="2767"/>
        <v>2.7441037055378325E-3</v>
      </c>
      <c r="AI2339" s="13">
        <f t="shared" si="2768"/>
        <v>3.6340165372437594E-3</v>
      </c>
      <c r="AJ2339" s="13">
        <f t="shared" si="2769"/>
        <v>2.4062640501359618E-3</v>
      </c>
      <c r="AK2339" s="13">
        <f t="shared" si="2770"/>
        <v>1.0622051605316868E-3</v>
      </c>
      <c r="AL2339" s="13">
        <f t="shared" si="2771"/>
        <v>1.6368986537979255E-5</v>
      </c>
      <c r="AM2339" s="13">
        <f t="shared" si="2772"/>
        <v>3.7497292071714699E-3</v>
      </c>
      <c r="AN2339" s="13">
        <f t="shared" si="2773"/>
        <v>3.2948870543415706E-3</v>
      </c>
      <c r="AO2339" s="13">
        <f t="shared" si="2774"/>
        <v>1.4476086273249691E-3</v>
      </c>
      <c r="AP2339" s="13">
        <f t="shared" si="2775"/>
        <v>4.2400456694348344E-4</v>
      </c>
      <c r="AQ2339" s="13">
        <f t="shared" si="2776"/>
        <v>9.3143203243309714E-5</v>
      </c>
      <c r="AR2339" s="13">
        <f t="shared" si="2777"/>
        <v>4.8224878521121875E-4</v>
      </c>
      <c r="AS2339" s="13">
        <f t="shared" si="2778"/>
        <v>6.3864206625521835E-4</v>
      </c>
      <c r="AT2339" s="13">
        <f t="shared" si="2779"/>
        <v>4.2287684417089403E-4</v>
      </c>
      <c r="AU2339" s="13">
        <f t="shared" si="2780"/>
        <v>1.8667193491183869E-4</v>
      </c>
      <c r="AV2339" s="13">
        <f t="shared" si="2781"/>
        <v>6.1802410850937217E-5</v>
      </c>
      <c r="AW2339" s="13">
        <f t="shared" si="2782"/>
        <v>5.2911039789007034E-7</v>
      </c>
      <c r="AX2339" s="13">
        <f t="shared" si="2783"/>
        <v>8.2762773150953128E-4</v>
      </c>
      <c r="AY2339" s="13">
        <f t="shared" si="2784"/>
        <v>7.2723648767742516E-4</v>
      </c>
      <c r="AZ2339" s="13">
        <f t="shared" si="2785"/>
        <v>3.1951135086107671E-4</v>
      </c>
      <c r="BA2339" s="13">
        <f t="shared" si="2786"/>
        <v>9.3584874667209379E-5</v>
      </c>
      <c r="BB2339" s="13">
        <f t="shared" si="2787"/>
        <v>2.0558257342519217E-5</v>
      </c>
      <c r="BC2339" s="13">
        <f t="shared" si="2788"/>
        <v>3.6129081453743284E-6</v>
      </c>
      <c r="BD2339" s="13">
        <f t="shared" si="2789"/>
        <v>7.0625334594182976E-5</v>
      </c>
      <c r="BE2339" s="13">
        <f t="shared" si="2790"/>
        <v>9.3529130603076726E-5</v>
      </c>
      <c r="BF2339" s="13">
        <f t="shared" si="2791"/>
        <v>6.1930313828827425E-5</v>
      </c>
      <c r="BG2339" s="13">
        <f t="shared" si="2792"/>
        <v>2.7338104867838773E-5</v>
      </c>
      <c r="BH2339" s="13">
        <f t="shared" si="2793"/>
        <v>9.0509630691197527E-6</v>
      </c>
      <c r="BI2339" s="13">
        <f t="shared" si="2794"/>
        <v>2.3972380784870613E-6</v>
      </c>
      <c r="BJ2339" s="14">
        <f t="shared" si="2795"/>
        <v>0.46979865778741642</v>
      </c>
      <c r="BK2339" s="14">
        <f t="shared" si="2796"/>
        <v>0.28235066869415676</v>
      </c>
      <c r="BL2339" s="14">
        <f t="shared" si="2797"/>
        <v>0.23559839520234635</v>
      </c>
      <c r="BM2339" s="14">
        <f t="shared" si="2798"/>
        <v>0.37760323729541379</v>
      </c>
      <c r="BN2339" s="14">
        <f t="shared" si="2799"/>
        <v>0.62190942924993264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1.36666666666667</v>
      </c>
      <c r="F2340" s="10">
        <f>VLOOKUP(B2340,home!$B$2:$E$405,3,FALSE)</f>
        <v>1.1000000000000001</v>
      </c>
      <c r="G2340" s="10">
        <f>VLOOKUP(C2340,away!$B$2:$E$405,4,FALSE)</f>
        <v>0.95</v>
      </c>
      <c r="H2340" s="10">
        <f>VLOOKUP(A2340,away!$A$2:$E$405,3,FALSE)</f>
        <v>1.0874999999999999</v>
      </c>
      <c r="I2340" s="10">
        <f>VLOOKUP(C2340,away!$B$2:$E$405,3,FALSE)</f>
        <v>0.95</v>
      </c>
      <c r="J2340" s="10">
        <f>VLOOKUP(B2340,home!$B$2:$E$405,4,FALSE)</f>
        <v>1.01</v>
      </c>
      <c r="K2340" s="12">
        <f t="shared" si="2744"/>
        <v>1.4281666666666704</v>
      </c>
      <c r="L2340" s="12">
        <f t="shared" si="2745"/>
        <v>1.0434562499999998</v>
      </c>
      <c r="M2340" s="13">
        <f t="shared" si="2746"/>
        <v>8.4447696156182653E-2</v>
      </c>
      <c r="N2340" s="13">
        <f t="shared" si="2747"/>
        <v>0.12060538472705518</v>
      </c>
      <c r="O2340" s="13">
        <f t="shared" si="2748"/>
        <v>8.8117476352269741E-2</v>
      </c>
      <c r="P2340" s="13">
        <f t="shared" si="2749"/>
        <v>0.12584644247710022</v>
      </c>
      <c r="Q2340" s="13">
        <f t="shared" si="2750"/>
        <v>8.6122295143844882E-2</v>
      </c>
      <c r="R2340" s="13">
        <f t="shared" si="2751"/>
        <v>4.5973365717001516E-2</v>
      </c>
      <c r="S2340" s="13">
        <f t="shared" si="2752"/>
        <v>4.6885018197688873E-2</v>
      </c>
      <c r="T2340" s="13">
        <f t="shared" si="2753"/>
        <v>8.9864847132189563E-2</v>
      </c>
      <c r="U2340" s="13">
        <f t="shared" si="2754"/>
        <v>6.5657628471497836E-2</v>
      </c>
      <c r="V2340" s="13">
        <f t="shared" si="2755"/>
        <v>7.7632704610448499E-3</v>
      </c>
      <c r="W2340" s="13">
        <f t="shared" si="2756"/>
        <v>4.0998997060422704E-2</v>
      </c>
      <c r="X2340" s="13">
        <f t="shared" si="2757"/>
        <v>4.2780659726429686E-2</v>
      </c>
      <c r="Y2340" s="13">
        <f t="shared" si="2758"/>
        <v>2.2319873385333165E-2</v>
      </c>
      <c r="Z2340" s="13">
        <f t="shared" si="2759"/>
        <v>1.5990398596980319E-2</v>
      </c>
      <c r="AA2340" s="13">
        <f t="shared" si="2760"/>
        <v>2.2836954262920785E-2</v>
      </c>
      <c r="AB2340" s="13">
        <f t="shared" si="2761"/>
        <v>1.6307488423247397E-2</v>
      </c>
      <c r="AC2340" s="13">
        <f t="shared" si="2762"/>
        <v>7.230658842539402E-4</v>
      </c>
      <c r="AD2340" s="13">
        <f t="shared" si="2763"/>
        <v>1.4638350242115135E-2</v>
      </c>
      <c r="AE2340" s="13">
        <f t="shared" si="2764"/>
        <v>1.5274478049824045E-2</v>
      </c>
      <c r="AF2340" s="13">
        <f t="shared" si="2765"/>
        <v>7.9691247932883527E-3</v>
      </c>
      <c r="AG2340" s="13">
        <f t="shared" si="2766"/>
        <v>2.7718110241955634E-3</v>
      </c>
      <c r="AH2340" s="13">
        <f t="shared" si="2767"/>
        <v>4.1713203390025856E-3</v>
      </c>
      <c r="AI2340" s="13">
        <f t="shared" si="2768"/>
        <v>5.9573406641522083E-3</v>
      </c>
      <c r="AJ2340" s="13">
        <f t="shared" si="2769"/>
        <v>4.2540376792600341E-3</v>
      </c>
      <c r="AK2340" s="13">
        <f t="shared" si="2770"/>
        <v>2.0251582707544067E-3</v>
      </c>
      <c r="AL2340" s="13">
        <f t="shared" si="2771"/>
        <v>4.3101362548304433E-5</v>
      </c>
      <c r="AM2340" s="13">
        <f t="shared" si="2772"/>
        <v>4.1812007741561614E-3</v>
      </c>
      <c r="AN2340" s="13">
        <f t="shared" si="2773"/>
        <v>4.3629000802980836E-3</v>
      </c>
      <c r="AO2340" s="13">
        <f t="shared" si="2774"/>
        <v>2.2762476784562681E-3</v>
      </c>
      <c r="AP2340" s="13">
        <f t="shared" si="2775"/>
        <v>7.91721622211061E-4</v>
      </c>
      <c r="AQ2340" s="13">
        <f t="shared" si="2776"/>
        <v>2.0653171873906756E-4</v>
      </c>
      <c r="AR2340" s="13">
        <f t="shared" si="2777"/>
        <v>8.7051805569687336E-4</v>
      </c>
      <c r="AS2340" s="13">
        <f t="shared" si="2778"/>
        <v>1.2432448698777546E-3</v>
      </c>
      <c r="AT2340" s="13">
        <f t="shared" si="2779"/>
        <v>8.8778044083187558E-4</v>
      </c>
      <c r="AU2340" s="13">
        <f t="shared" si="2780"/>
        <v>4.2263281097157563E-4</v>
      </c>
      <c r="AV2340" s="13">
        <f t="shared" si="2781"/>
        <v>1.508975232173101E-4</v>
      </c>
      <c r="AW2340" s="13">
        <f t="shared" si="2782"/>
        <v>1.7841921980875469E-6</v>
      </c>
      <c r="AX2340" s="13">
        <f t="shared" si="2783"/>
        <v>9.9524192871511849E-4</v>
      </c>
      <c r="AY2340" s="13">
        <f t="shared" si="2784"/>
        <v>1.0384914107798445E-3</v>
      </c>
      <c r="AZ2340" s="13">
        <f t="shared" si="2785"/>
        <v>5.4181017657477292E-4</v>
      </c>
      <c r="BA2340" s="13">
        <f t="shared" si="2786"/>
        <v>1.884517383535168E-4</v>
      </c>
      <c r="BB2340" s="13">
        <f t="shared" si="2787"/>
        <v>4.9160286052085438E-5</v>
      </c>
      <c r="BC2340" s="13">
        <f t="shared" si="2788"/>
        <v>1.0259321546567275E-5</v>
      </c>
      <c r="BD2340" s="13">
        <f t="shared" si="2789"/>
        <v>1.513912509924583E-4</v>
      </c>
      <c r="BE2340" s="13">
        <f t="shared" si="2790"/>
        <v>2.1621193829239645E-4</v>
      </c>
      <c r="BF2340" s="13">
        <f t="shared" si="2791"/>
        <v>1.5439334160229586E-4</v>
      </c>
      <c r="BG2340" s="13">
        <f t="shared" si="2792"/>
        <v>7.349980801055981E-5</v>
      </c>
      <c r="BH2340" s="13">
        <f t="shared" si="2793"/>
        <v>2.6242493951770369E-5</v>
      </c>
      <c r="BI2340" s="13">
        <f t="shared" si="2794"/>
        <v>7.4957310224240257E-6</v>
      </c>
      <c r="BJ2340" s="14">
        <f t="shared" si="2795"/>
        <v>0.45798783802058091</v>
      </c>
      <c r="BK2340" s="14">
        <f t="shared" si="2796"/>
        <v>0.26674708594959867</v>
      </c>
      <c r="BL2340" s="14">
        <f t="shared" si="2797"/>
        <v>0.25950507844457382</v>
      </c>
      <c r="BM2340" s="14">
        <f t="shared" si="2798"/>
        <v>0.44808103321969778</v>
      </c>
      <c r="BN2340" s="14">
        <f t="shared" si="2799"/>
        <v>0.55111266057345409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1.36666666666667</v>
      </c>
      <c r="F2341" s="10">
        <f>VLOOKUP(B2341,home!$B$2:$E$405,3,FALSE)</f>
        <v>1.1000000000000001</v>
      </c>
      <c r="G2341" s="10">
        <f>VLOOKUP(C2341,away!$B$2:$E$405,4,FALSE)</f>
        <v>1.39</v>
      </c>
      <c r="H2341" s="10">
        <f>VLOOKUP(A2341,away!$A$2:$E$405,3,FALSE)</f>
        <v>1.0874999999999999</v>
      </c>
      <c r="I2341" s="10">
        <f>VLOOKUP(C2341,away!$B$2:$E$405,3,FALSE)</f>
        <v>1.02</v>
      </c>
      <c r="J2341" s="10">
        <f>VLOOKUP(B2341,home!$B$2:$E$405,4,FALSE)</f>
        <v>0.83</v>
      </c>
      <c r="K2341" s="12">
        <f t="shared" si="2744"/>
        <v>2.0896333333333383</v>
      </c>
      <c r="L2341" s="12">
        <f t="shared" si="2745"/>
        <v>0.92067749999999982</v>
      </c>
      <c r="M2341" s="13">
        <f t="shared" si="2746"/>
        <v>4.9276359644616477E-2</v>
      </c>
      <c r="N2341" s="13">
        <f t="shared" si="2747"/>
        <v>0.10296952365871231</v>
      </c>
      <c r="O2341" s="13">
        <f t="shared" si="2748"/>
        <v>4.5367635606706376E-2</v>
      </c>
      <c r="P2341" s="13">
        <f t="shared" si="2749"/>
        <v>9.4801723618294087E-2</v>
      </c>
      <c r="Q2341" s="13">
        <f t="shared" si="2750"/>
        <v>0.10758427447735054</v>
      </c>
      <c r="R2341" s="13">
        <f t="shared" si="2751"/>
        <v>2.0884480665646698E-2</v>
      </c>
      <c r="S2341" s="13">
        <f t="shared" si="2752"/>
        <v>4.5596746928023658E-2</v>
      </c>
      <c r="T2341" s="13">
        <f t="shared" si="2753"/>
        <v>9.9050420865120892E-2</v>
      </c>
      <c r="U2341" s="13">
        <f t="shared" si="2754"/>
        <v>4.3640906948290967E-2</v>
      </c>
      <c r="V2341" s="13">
        <f t="shared" si="2755"/>
        <v>9.7469551352570259E-3</v>
      </c>
      <c r="W2341" s="13">
        <f t="shared" si="2756"/>
        <v>7.4937228696784944E-2</v>
      </c>
      <c r="X2341" s="13">
        <f t="shared" si="2757"/>
        <v>6.8993020373484218E-2</v>
      </c>
      <c r="Y2341" s="13">
        <f t="shared" si="2758"/>
        <v>3.1760160757454248E-2</v>
      </c>
      <c r="Z2341" s="13">
        <f t="shared" si="2759"/>
        <v>6.4092904826819784E-3</v>
      </c>
      <c r="AA2341" s="13">
        <f t="shared" si="2760"/>
        <v>1.3393067035628384E-2</v>
      </c>
      <c r="AB2341" s="13">
        <f t="shared" si="2761"/>
        <v>1.3993299656608497E-2</v>
      </c>
      <c r="AC2341" s="13">
        <f t="shared" si="2762"/>
        <v>1.1719972740436354E-3</v>
      </c>
      <c r="AD2341" s="13">
        <f t="shared" si="2763"/>
        <v>3.9147832748106362E-2</v>
      </c>
      <c r="AE2341" s="13">
        <f t="shared" si="2764"/>
        <v>3.604252878494469E-2</v>
      </c>
      <c r="AF2341" s="13">
        <f t="shared" si="2765"/>
        <v>1.6591772647700453E-2</v>
      </c>
      <c r="AG2341" s="13">
        <f t="shared" si="2766"/>
        <v>5.0918905872844103E-3</v>
      </c>
      <c r="AH2341" s="13">
        <f t="shared" si="2767"/>
        <v>1.475222384592359E-3</v>
      </c>
      <c r="AI2341" s="13">
        <f t="shared" si="2768"/>
        <v>3.0826738689236871E-3</v>
      </c>
      <c r="AJ2341" s="13">
        <f t="shared" si="2769"/>
        <v>3.220829036149292E-3</v>
      </c>
      <c r="AK2341" s="13">
        <f t="shared" si="2770"/>
        <v>2.2434505716351495E-3</v>
      </c>
      <c r="AL2341" s="13">
        <f t="shared" si="2771"/>
        <v>9.0191209299218179E-5</v>
      </c>
      <c r="AM2341" s="13">
        <f t="shared" si="2772"/>
        <v>1.6360923247640304E-2</v>
      </c>
      <c r="AN2341" s="13">
        <f t="shared" si="2773"/>
        <v>1.5063133913329353E-2</v>
      </c>
      <c r="AO2341" s="13">
        <f t="shared" si="2774"/>
        <v>6.9341442367446401E-3</v>
      </c>
      <c r="AP2341" s="13">
        <f t="shared" si="2775"/>
        <v>2.1280368601751544E-3</v>
      </c>
      <c r="AQ2341" s="13">
        <f t="shared" si="2776"/>
        <v>4.8980891408347753E-4</v>
      </c>
      <c r="AR2341" s="13">
        <f t="shared" si="2777"/>
        <v>2.7164081139810633E-4</v>
      </c>
      <c r="AS2341" s="13">
        <f t="shared" si="2778"/>
        <v>5.6762969419119752E-4</v>
      </c>
      <c r="AT2341" s="13">
        <f t="shared" si="2779"/>
        <v>5.9306896498586789E-4</v>
      </c>
      <c r="AU2341" s="13">
        <f t="shared" si="2780"/>
        <v>4.1309889273332409E-4</v>
      </c>
      <c r="AV2341" s="13">
        <f t="shared" si="2781"/>
        <v>2.1580630405466182E-4</v>
      </c>
      <c r="AW2341" s="13">
        <f t="shared" si="2782"/>
        <v>4.8199144119959618E-6</v>
      </c>
      <c r="AX2341" s="13">
        <f t="shared" si="2783"/>
        <v>5.6980550970629181E-3</v>
      </c>
      <c r="AY2341" s="13">
        <f t="shared" si="2784"/>
        <v>5.2460711216261438E-3</v>
      </c>
      <c r="AZ2341" s="13">
        <f t="shared" si="2785"/>
        <v>2.4149698225404762E-3</v>
      </c>
      <c r="BA2341" s="13">
        <f t="shared" si="2786"/>
        <v>7.4113612626400304E-4</v>
      </c>
      <c r="BB2341" s="13">
        <f t="shared" si="2787"/>
        <v>1.7058683897210663E-4</v>
      </c>
      <c r="BC2341" s="13">
        <f t="shared" si="2788"/>
        <v>3.1411092887548335E-5</v>
      </c>
      <c r="BD2341" s="13">
        <f t="shared" si="2789"/>
        <v>4.1682263855996654E-5</v>
      </c>
      <c r="BE2341" s="13">
        <f t="shared" si="2790"/>
        <v>8.7100647962286016E-5</v>
      </c>
      <c r="BF2341" s="13">
        <f t="shared" si="2791"/>
        <v>9.1004208668462688E-5</v>
      </c>
      <c r="BG2341" s="13">
        <f t="shared" si="2792"/>
        <v>6.3388475969080796E-5</v>
      </c>
      <c r="BH2341" s="13">
        <f t="shared" si="2793"/>
        <v>3.3114668083547639E-5</v>
      </c>
      <c r="BI2341" s="13">
        <f t="shared" si="2794"/>
        <v>1.383950284993015E-5</v>
      </c>
      <c r="BJ2341" s="14">
        <f t="shared" si="2795"/>
        <v>0.6374469308682692</v>
      </c>
      <c r="BK2341" s="14">
        <f t="shared" si="2796"/>
        <v>0.20593004493116021</v>
      </c>
      <c r="BL2341" s="14">
        <f t="shared" si="2797"/>
        <v>0.14969294020893384</v>
      </c>
      <c r="BM2341" s="14">
        <f t="shared" si="2798"/>
        <v>0.57335395761250463</v>
      </c>
      <c r="BN2341" s="14">
        <f t="shared" si="2799"/>
        <v>0.42088399767132645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1.36666666666667</v>
      </c>
      <c r="F2342" s="10">
        <f>VLOOKUP(B2342,home!$B$2:$E$405,3,FALSE)</f>
        <v>0.95</v>
      </c>
      <c r="G2342" s="10">
        <f>VLOOKUP(C2342,away!$B$2:$E$405,4,FALSE)</f>
        <v>2.0499999999999998</v>
      </c>
      <c r="H2342" s="10">
        <f>VLOOKUP(A2342,away!$A$2:$E$405,3,FALSE)</f>
        <v>1.0874999999999999</v>
      </c>
      <c r="I2342" s="10">
        <f>VLOOKUP(C2342,away!$B$2:$E$405,3,FALSE)</f>
        <v>0.37</v>
      </c>
      <c r="J2342" s="10">
        <f>VLOOKUP(B2342,home!$B$2:$E$405,4,FALSE)</f>
        <v>0.74</v>
      </c>
      <c r="K2342" s="12">
        <f t="shared" si="2744"/>
        <v>2.6615833333333394</v>
      </c>
      <c r="L2342" s="12">
        <f t="shared" si="2745"/>
        <v>0.29775750000000001</v>
      </c>
      <c r="M2342" s="13">
        <f t="shared" si="2746"/>
        <v>5.1853085735780256E-2</v>
      </c>
      <c r="N2342" s="13">
        <f t="shared" si="2747"/>
        <v>0.13801130877625745</v>
      </c>
      <c r="O2342" s="13">
        <f t="shared" si="2748"/>
        <v>1.5439645175971588E-2</v>
      </c>
      <c r="P2342" s="13">
        <f t="shared" si="2749"/>
        <v>4.109390227294648E-2</v>
      </c>
      <c r="Q2342" s="13">
        <f t="shared" si="2750"/>
        <v>0.18366429962520409</v>
      </c>
      <c r="R2342" s="13">
        <f t="shared" si="2751"/>
        <v>2.2986350742421804E-3</v>
      </c>
      <c r="S2342" s="13">
        <f t="shared" si="2752"/>
        <v>8.141795131650257E-3</v>
      </c>
      <c r="T2342" s="13">
        <f t="shared" si="2753"/>
        <v>5.4687422695651709E-2</v>
      </c>
      <c r="U2342" s="13">
        <f t="shared" si="2754"/>
        <v>6.1180088030184307E-3</v>
      </c>
      <c r="V2342" s="13">
        <f t="shared" si="2755"/>
        <v>7.1693608269256259E-4</v>
      </c>
      <c r="W2342" s="13">
        <f t="shared" si="2756"/>
        <v>0.16294594627026129</v>
      </c>
      <c r="X2342" s="13">
        <f t="shared" si="2757"/>
        <v>4.8518377596567325E-2</v>
      </c>
      <c r="Y2342" s="13">
        <f t="shared" si="2758"/>
        <v>7.2233554086049475E-3</v>
      </c>
      <c r="Z2342" s="13">
        <f t="shared" si="2759"/>
        <v>2.28145277706222E-4</v>
      </c>
      <c r="AA2342" s="13">
        <f t="shared" si="2760"/>
        <v>6.0722766872158679E-4</v>
      </c>
      <c r="AB2342" s="13">
        <f t="shared" si="2761"/>
        <v>8.0809352130411713E-4</v>
      </c>
      <c r="AC2342" s="13">
        <f t="shared" si="2762"/>
        <v>3.5511027092293841E-5</v>
      </c>
      <c r="AD2342" s="13">
        <f t="shared" si="2763"/>
        <v>0.10842355370678931</v>
      </c>
      <c r="AE2342" s="13">
        <f t="shared" si="2764"/>
        <v>3.2283926292849319E-2</v>
      </c>
      <c r="AF2342" s="13">
        <f t="shared" si="2765"/>
        <v>4.8063905915715407E-3</v>
      </c>
      <c r="AG2342" s="13">
        <f t="shared" si="2766"/>
        <v>4.7704628218995436E-4</v>
      </c>
      <c r="AH2342" s="13">
        <f t="shared" si="2767"/>
        <v>1.6982991881652605E-5</v>
      </c>
      <c r="AI2342" s="13">
        <f t="shared" si="2768"/>
        <v>4.5201648142341985E-5</v>
      </c>
      <c r="AJ2342" s="13">
        <f t="shared" si="2769"/>
        <v>6.0153976667427683E-5</v>
      </c>
      <c r="AK2342" s="13">
        <f t="shared" si="2770"/>
        <v>5.3368273910582693E-5</v>
      </c>
      <c r="AL2342" s="13">
        <f t="shared" si="2771"/>
        <v>1.1257086487608777E-6</v>
      </c>
      <c r="AM2342" s="13">
        <f t="shared" si="2772"/>
        <v>5.7715664697352516E-2</v>
      </c>
      <c r="AN2342" s="13">
        <f t="shared" si="2773"/>
        <v>1.718527203112194E-2</v>
      </c>
      <c r="AO2342" s="13">
        <f t="shared" si="2774"/>
        <v>2.5585218184033956E-3</v>
      </c>
      <c r="AP2342" s="13">
        <f t="shared" si="2775"/>
        <v>2.5393968678108302E-4</v>
      </c>
      <c r="AQ2342" s="13">
        <f t="shared" si="2776"/>
        <v>1.8903111571679591E-5</v>
      </c>
      <c r="AR2342" s="13">
        <f t="shared" si="2777"/>
        <v>1.0113626410402356E-6</v>
      </c>
      <c r="AS2342" s="13">
        <f t="shared" si="2778"/>
        <v>2.6918259493486801E-6</v>
      </c>
      <c r="AT2342" s="13">
        <f t="shared" si="2779"/>
        <v>3.5822595415103213E-6</v>
      </c>
      <c r="AU2342" s="13">
        <f t="shared" si="2780"/>
        <v>3.1781607637860669E-6</v>
      </c>
      <c r="AV2342" s="13">
        <f t="shared" si="2781"/>
        <v>2.1147349298867379E-6</v>
      </c>
      <c r="AW2342" s="13">
        <f t="shared" si="2782"/>
        <v>2.4781425221521696E-8</v>
      </c>
      <c r="AX2342" s="13">
        <f t="shared" si="2783"/>
        <v>2.5602508538454812E-2</v>
      </c>
      <c r="AY2342" s="13">
        <f t="shared" si="2784"/>
        <v>7.6233389361389584E-3</v>
      </c>
      <c r="AZ2342" s="13">
        <f t="shared" si="2785"/>
        <v>1.134953171638698E-3</v>
      </c>
      <c r="BA2342" s="13">
        <f t="shared" si="2786"/>
        <v>1.1264693966806987E-4</v>
      </c>
      <c r="BB2342" s="13">
        <f t="shared" si="2787"/>
        <v>8.385367784553831E-6</v>
      </c>
      <c r="BC2342" s="13">
        <f t="shared" si="2788"/>
        <v>4.9936122962185771E-7</v>
      </c>
      <c r="BD2342" s="13">
        <f t="shared" si="2789"/>
        <v>5.0190135264922949E-8</v>
      </c>
      <c r="BE2342" s="13">
        <f t="shared" si="2790"/>
        <v>1.3358522751886482E-7</v>
      </c>
      <c r="BF2342" s="13">
        <f t="shared" si="2791"/>
        <v>1.7777410757187644E-7</v>
      </c>
      <c r="BG2342" s="13">
        <f t="shared" si="2792"/>
        <v>1.5772020060383816E-7</v>
      </c>
      <c r="BH2342" s="13">
        <f t="shared" si="2793"/>
        <v>1.0494636431429164E-7</v>
      </c>
      <c r="BI2342" s="13">
        <f t="shared" si="2794"/>
        <v>5.586469883056946E-8</v>
      </c>
      <c r="BJ2342" s="14">
        <f t="shared" si="2795"/>
        <v>0.85325626090609241</v>
      </c>
      <c r="BK2342" s="14">
        <f t="shared" si="2796"/>
        <v>0.10946569489494956</v>
      </c>
      <c r="BL2342" s="14">
        <f t="shared" si="2797"/>
        <v>2.5460575558419591E-2</v>
      </c>
      <c r="BM2342" s="14">
        <f t="shared" si="2798"/>
        <v>0.548426485822052</v>
      </c>
      <c r="BN2342" s="14">
        <f t="shared" si="2799"/>
        <v>0.43236087666040207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1.36666666666667</v>
      </c>
      <c r="F2343" s="10">
        <f>VLOOKUP(B2343,home!$B$2:$E$405,3,FALSE)</f>
        <v>1.1000000000000001</v>
      </c>
      <c r="G2343" s="10">
        <f>VLOOKUP(C2343,away!$B$2:$E$405,4,FALSE)</f>
        <v>0.37</v>
      </c>
      <c r="H2343" s="10">
        <f>VLOOKUP(A2343,away!$A$2:$E$405,3,FALSE)</f>
        <v>1.0874999999999999</v>
      </c>
      <c r="I2343" s="10">
        <f>VLOOKUP(C2343,away!$B$2:$E$405,3,FALSE)</f>
        <v>0.95</v>
      </c>
      <c r="J2343" s="10">
        <f>VLOOKUP(B2343,home!$B$2:$E$405,4,FALSE)</f>
        <v>1.38</v>
      </c>
      <c r="K2343" s="12">
        <f t="shared" si="2744"/>
        <v>0.5562333333333348</v>
      </c>
      <c r="L2343" s="12">
        <f t="shared" si="2745"/>
        <v>1.4257124999999997</v>
      </c>
      <c r="M2343" s="13">
        <f t="shared" si="2746"/>
        <v>0.13780083880069477</v>
      </c>
      <c r="N2343" s="13">
        <f t="shared" si="2747"/>
        <v>7.6649419902240001E-2</v>
      </c>
      <c r="O2343" s="13">
        <f t="shared" si="2748"/>
        <v>0.19646437838863554</v>
      </c>
      <c r="P2343" s="13">
        <f t="shared" si="2749"/>
        <v>0.10928003607237234</v>
      </c>
      <c r="Q2343" s="13">
        <f t="shared" si="2750"/>
        <v>2.1317481165144699E-2</v>
      </c>
      <c r="R2343" s="13">
        <f t="shared" si="2751"/>
        <v>0.14005086003670375</v>
      </c>
      <c r="S2343" s="13">
        <f t="shared" si="2752"/>
        <v>2.1665554411557736E-2</v>
      </c>
      <c r="T2343" s="13">
        <f t="shared" si="2753"/>
        <v>3.0392599365661362E-2</v>
      </c>
      <c r="U2343" s="13">
        <f t="shared" si="2754"/>
        <v>7.7900956714416075E-2</v>
      </c>
      <c r="V2343" s="13">
        <f t="shared" si="2755"/>
        <v>1.9090454409330714E-3</v>
      </c>
      <c r="W2343" s="13">
        <f t="shared" si="2756"/>
        <v>3.9524978689196742E-3</v>
      </c>
      <c r="X2343" s="13">
        <f t="shared" si="2757"/>
        <v>5.6351256179421405E-3</v>
      </c>
      <c r="Y2343" s="13">
        <f t="shared" si="2758"/>
        <v>4.0170345162851666E-3</v>
      </c>
      <c r="Z2343" s="13">
        <f t="shared" si="2759"/>
        <v>6.6557420596692993E-2</v>
      </c>
      <c r="AA2343" s="13">
        <f t="shared" si="2760"/>
        <v>3.7021455916567303E-2</v>
      </c>
      <c r="AB2343" s="13">
        <f t="shared" si="2761"/>
        <v>1.0296283914662667E-2</v>
      </c>
      <c r="AC2343" s="13">
        <f t="shared" si="2762"/>
        <v>9.4620502886913493E-5</v>
      </c>
      <c r="AD2343" s="13">
        <f t="shared" si="2763"/>
        <v>5.4962776615552294E-4</v>
      </c>
      <c r="AE2343" s="13">
        <f t="shared" si="2764"/>
        <v>7.8361117655500589E-4</v>
      </c>
      <c r="AF2343" s="13">
        <f t="shared" si="2765"/>
        <v>5.5860212477708943E-4</v>
      </c>
      <c r="AG2343" s="13">
        <f t="shared" si="2766"/>
        <v>2.6546867727375199E-4</v>
      </c>
      <c r="AH2343" s="13">
        <f t="shared" si="2767"/>
        <v>2.3722936628115653E-2</v>
      </c>
      <c r="AI2343" s="13">
        <f t="shared" si="2768"/>
        <v>1.3195488117112235E-2</v>
      </c>
      <c r="AJ2343" s="13">
        <f t="shared" si="2769"/>
        <v>3.669885170170873E-3</v>
      </c>
      <c r="AK2343" s="13">
        <f t="shared" si="2770"/>
        <v>6.8043748705157267E-4</v>
      </c>
      <c r="AL2343" s="13">
        <f t="shared" si="2771"/>
        <v>3.0014714158955558E-6</v>
      </c>
      <c r="AM2343" s="13">
        <f t="shared" si="2772"/>
        <v>6.1144256892248247E-5</v>
      </c>
      <c r="AN2343" s="13">
        <f t="shared" si="2773"/>
        <v>8.7174131354489476E-5</v>
      </c>
      <c r="AO2343" s="13">
        <f t="shared" si="2774"/>
        <v>6.2142624374368779E-5</v>
      </c>
      <c r="AP2343" s="13">
        <f t="shared" si="2775"/>
        <v>2.953250545111408E-5</v>
      </c>
      <c r="AQ2343" s="13">
        <f t="shared" si="2776"/>
        <v>1.0526215544492867E-5</v>
      </c>
      <c r="AR2343" s="13">
        <f t="shared" si="2777"/>
        <v>6.7644174574824642E-3</v>
      </c>
      <c r="AS2343" s="13">
        <f t="shared" si="2778"/>
        <v>3.7625944704336735E-3</v>
      </c>
      <c r="AT2343" s="13">
        <f t="shared" si="2779"/>
        <v>1.0464402321354476E-3</v>
      </c>
      <c r="AU2343" s="13">
        <f t="shared" si="2780"/>
        <v>1.9402164615160296E-4</v>
      </c>
      <c r="AV2343" s="13">
        <f t="shared" si="2781"/>
        <v>2.6980326744431715E-5</v>
      </c>
      <c r="AW2343" s="13">
        <f t="shared" si="2782"/>
        <v>6.6118147887663027E-8</v>
      </c>
      <c r="AX2343" s="13">
        <f t="shared" si="2783"/>
        <v>5.6684123042274957E-6</v>
      </c>
      <c r="AY2343" s="13">
        <f t="shared" si="2784"/>
        <v>8.0815262772909414E-6</v>
      </c>
      <c r="AZ2343" s="13">
        <f t="shared" si="2785"/>
        <v>5.7609665163060809E-6</v>
      </c>
      <c r="BA2343" s="13">
        <f t="shared" si="2786"/>
        <v>2.7378273247930103E-6</v>
      </c>
      <c r="BB2343" s="13">
        <f t="shared" si="2787"/>
        <v>9.7583865994973843E-7</v>
      </c>
      <c r="BC2343" s="13">
        <f t="shared" si="2788"/>
        <v>2.7825307509471811E-7</v>
      </c>
      <c r="BD2343" s="13">
        <f t="shared" si="2789"/>
        <v>1.6073524207251607E-3</v>
      </c>
      <c r="BE2343" s="13">
        <f t="shared" si="2790"/>
        <v>8.9406299482136108E-4</v>
      </c>
      <c r="BF2343" s="13">
        <f t="shared" si="2791"/>
        <v>2.4865381990973477E-4</v>
      </c>
      <c r="BG2343" s="13">
        <f t="shared" si="2792"/>
        <v>4.6103181031486184E-5</v>
      </c>
      <c r="BH2343" s="13">
        <f t="shared" si="2793"/>
        <v>6.4110315156034307E-6</v>
      </c>
      <c r="BI2343" s="13">
        <f t="shared" si="2794"/>
        <v>7.1320588600583179E-7</v>
      </c>
      <c r="BJ2343" s="14">
        <f t="shared" si="2795"/>
        <v>0.14439549073872879</v>
      </c>
      <c r="BK2343" s="14">
        <f t="shared" si="2796"/>
        <v>0.27076117822613804</v>
      </c>
      <c r="BL2343" s="14">
        <f t="shared" si="2797"/>
        <v>0.51760043316027249</v>
      </c>
      <c r="BM2343" s="14">
        <f t="shared" si="2798"/>
        <v>0.31774349294791199</v>
      </c>
      <c r="BN2343" s="14">
        <f t="shared" si="2799"/>
        <v>0.68156301436579103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1.5021645021645</v>
      </c>
      <c r="F2344" s="10">
        <f>VLOOKUP(B2344,home!$B$2:$E$405,3,FALSE)</f>
        <v>0.91</v>
      </c>
      <c r="G2344" s="10">
        <f>VLOOKUP(C2344,away!$B$2:$E$405,4,FALSE)</f>
        <v>1.1100000000000001</v>
      </c>
      <c r="H2344" s="10">
        <f>VLOOKUP(A2344,away!$A$2:$E$405,3,FALSE)</f>
        <v>1.2640692640692599</v>
      </c>
      <c r="I2344" s="10">
        <f>VLOOKUP(C2344,away!$B$2:$E$405,3,FALSE)</f>
        <v>0.81</v>
      </c>
      <c r="J2344" s="10">
        <f>VLOOKUP(B2344,home!$B$2:$E$405,4,FALSE)</f>
        <v>1.22</v>
      </c>
      <c r="K2344" s="12">
        <f t="shared" ref="K2344:K2407" si="2800">E2344*F2344*G2344</f>
        <v>1.5173363636363617</v>
      </c>
      <c r="L2344" s="12">
        <f t="shared" ref="L2344:L2407" si="2801">H2344*I2344*J2344</f>
        <v>1.2491532467532427</v>
      </c>
      <c r="M2344" s="13">
        <f t="shared" ref="M2344:M2407" si="2802">_xlfn.POISSON.DIST(0,K2344,FALSE) * _xlfn.POISSON.DIST(0,L2344,FALSE)</f>
        <v>6.2882359331514384E-2</v>
      </c>
      <c r="N2344" s="13">
        <f t="shared" ref="N2344:N2407" si="2803">_xlfn.POISSON.DIST(1,K2344,FALSE) * _xlfn.POISSON.DIST(0,L2344,FALSE)</f>
        <v>9.5413690444955082E-2</v>
      </c>
      <c r="O2344" s="13">
        <f t="shared" ref="O2344:O2407" si="2804">_xlfn.POISSON.DIST(0,K2344,FALSE) * _xlfn.POISSON.DIST(1,L2344,FALSE)</f>
        <v>7.8549703322465261E-2</v>
      </c>
      <c r="P2344" s="13">
        <f t="shared" ref="P2344:P2407" si="2805">_xlfn.POISSON.DIST(1,K2344,FALSE) * _xlfn.POISSON.DIST(1,L2344,FALSE)</f>
        <v>0.11918632120402449</v>
      </c>
      <c r="Q2344" s="13">
        <f t="shared" ref="Q2344:Q2407" si="2806">_xlfn.POISSON.DIST(2,K2344,FALSE) * _xlfn.POISSON.DIST(0,L2344,FALSE)</f>
        <v>7.2387331050436821E-2</v>
      </c>
      <c r="R2344" s="13">
        <f t="shared" ref="R2344:R2407" si="2807">_xlfn.POISSON.DIST(0,K2344,FALSE) * _xlfn.POISSON.DIST(2,L2344,FALSE)</f>
        <v>4.9060308468380734E-2</v>
      </c>
      <c r="S2344" s="13">
        <f t="shared" ref="S2344:S2407" si="2808">_xlfn.POISSON.DIST(2,K2344,FALSE) * _xlfn.POISSON.DIST(2,L2344,FALSE)</f>
        <v>5.6476010574199605E-2</v>
      </c>
      <c r="T2344" s="13">
        <f t="shared" ref="T2344:T2407" si="2809">_xlfn.POISSON.DIST(2,K2344,FALSE) * _xlfn.POISSON.DIST(1,L2344,FALSE)</f>
        <v>9.0422869605454967E-2</v>
      </c>
      <c r="U2344" s="13">
        <f t="shared" ref="U2344:U2407" si="2810">_xlfn.POISSON.DIST(1,K2344,FALSE) * _xlfn.POISSON.DIST(2,L2344,FALSE)</f>
        <v>7.4440990050291034E-2</v>
      </c>
      <c r="V2344" s="13">
        <f t="shared" ref="V2344:V2407" si="2811">_xlfn.POISSON.DIST(3,K2344,FALSE) * _xlfn.POISSON.DIST(3,L2344,FALSE)</f>
        <v>1.1893757748022902E-2</v>
      </c>
      <c r="W2344" s="13">
        <f t="shared" ref="W2344:W2407" si="2812">_xlfn.POISSON.DIST(3,K2344,FALSE) * _xlfn.POISSON.DIST(0,L2344,FALSE)</f>
        <v>3.661197655647043E-2</v>
      </c>
      <c r="X2344" s="13">
        <f t="shared" ref="X2344:X2407" si="2813">_xlfn.POISSON.DIST(3,K2344,FALSE) * _xlfn.POISSON.DIST(1,L2344,FALSE)</f>
        <v>4.5733969385568639E-2</v>
      </c>
      <c r="Y2344" s="13">
        <f t="shared" ref="Y2344:Y2407" si="2814">_xlfn.POISSON.DIST(3,K2344,FALSE) * _xlfn.POISSON.DIST(2,L2344,FALSE)</f>
        <v>2.8564368172448239E-2</v>
      </c>
      <c r="Z2344" s="13">
        <f t="shared" ref="Z2344:Z2407" si="2815">_xlfn.POISSON.DIST(0,K2344,FALSE) * _xlfn.POISSON.DIST(3,L2344,FALSE)</f>
        <v>2.0427947869997801E-2</v>
      </c>
      <c r="AA2344" s="13">
        <f t="shared" ref="AA2344:AA2407" si="2816">_xlfn.POISSON.DIST(1,K2344,FALSE) * _xlfn.POISSON.DIST(3,L2344,FALSE)</f>
        <v>3.0996068137615625E-2</v>
      </c>
      <c r="AB2344" s="13">
        <f t="shared" ref="AB2344:AB2407" si="2817">_xlfn.POISSON.DIST(2,K2344,FALSE) * _xlfn.POISSON.DIST(3,L2344,FALSE)</f>
        <v>2.35157306574773E-2</v>
      </c>
      <c r="AC2344" s="13">
        <f t="shared" ref="AC2344:AC2407" si="2818">_xlfn.POISSON.DIST(4,K2344,FALSE) * _xlfn.POISSON.DIST(4,L2344,FALSE)</f>
        <v>1.4089536063338715E-3</v>
      </c>
      <c r="AD2344" s="13">
        <f t="shared" ref="AD2344:AD2407" si="2819">_xlfn.POISSON.DIST(4,K2344,FALSE) * _xlfn.POISSON.DIST(0,L2344,FALSE)</f>
        <v>1.3888170843433642E-2</v>
      </c>
      <c r="AE2344" s="13">
        <f t="shared" ref="AE2344:AE2407" si="2820">_xlfn.POISSON.DIST(4,K2344,FALSE) * _xlfn.POISSON.DIST(1,L2344,FALSE)</f>
        <v>1.7348453700538856E-2</v>
      </c>
      <c r="AF2344" s="13">
        <f t="shared" ref="AF2344:AF2407" si="2821">_xlfn.POISSON.DIST(4,K2344,FALSE) * _xlfn.POISSON.DIST(2,L2344,FALSE)</f>
        <v>1.0835438633088211E-2</v>
      </c>
      <c r="AG2344" s="13">
        <f t="shared" ref="AG2344:AG2407" si="2822">_xlfn.POISSON.DIST(4,K2344,FALSE) * _xlfn.POISSON.DIST(3,L2344,FALSE)</f>
        <v>4.511707782839219E-3</v>
      </c>
      <c r="AH2344" s="13">
        <f t="shared" ref="AH2344:AH2407" si="2823">_xlfn.POISSON.DIST(0,K2344,FALSE) * _xlfn.POISSON.DIST(4,L2344,FALSE)</f>
        <v>6.3794093515784373E-3</v>
      </c>
      <c r="AI2344" s="13">
        <f t="shared" ref="AI2344:AI2407" si="2824">_xlfn.POISSON.DIST(1,K2344,FALSE) * _xlfn.POISSON.DIST(4,L2344,FALSE)</f>
        <v>9.679709787671827E-3</v>
      </c>
      <c r="AJ2344" s="13">
        <f t="shared" ref="AJ2344:AJ2407" si="2825">_xlfn.POISSON.DIST(2,K2344,FALSE) * _xlfn.POISSON.DIST(4,L2344,FALSE)</f>
        <v>7.3436878251406362E-3</v>
      </c>
      <c r="AK2344" s="13">
        <f t="shared" ref="AK2344:AK2407" si="2826">_xlfn.POISSON.DIST(3,K2344,FALSE) * _xlfn.POISSON.DIST(4,L2344,FALSE)</f>
        <v>3.7142815267598374E-3</v>
      </c>
      <c r="AL2344" s="13">
        <f t="shared" ref="AL2344:AL2407" si="2827">_xlfn.POISSON.DIST(5,K2344,FALSE) * _xlfn.POISSON.DIST(5,L2344,FALSE)</f>
        <v>1.0682041759964175E-4</v>
      </c>
      <c r="AM2344" s="13">
        <f t="shared" ref="AM2344:AM2407" si="2828">_xlfn.POISSON.DIST(5,K2344,FALSE) * _xlfn.POISSON.DIST(0,L2344,FALSE)</f>
        <v>4.2146053290272271E-3</v>
      </c>
      <c r="AN2344" s="13">
        <f t="shared" ref="AN2344:AN2407" si="2829">_xlfn.POISSON.DIST(5,K2344,FALSE) * _xlfn.POISSON.DIST(1,L2344,FALSE)</f>
        <v>5.2646879305378791E-3</v>
      </c>
      <c r="AO2344" s="13">
        <f t="shared" ref="AO2344:AO2407" si="2830">_xlfn.POISSON.DIST(5,K2344,FALSE) * _xlfn.POISSON.DIST(2,L2344,FALSE)</f>
        <v>3.2882010107870012E-3</v>
      </c>
      <c r="AP2344" s="13">
        <f t="shared" ref="AP2344:AP2407" si="2831">_xlfn.POISSON.DIST(5,K2344,FALSE) * _xlfn.POISSON.DIST(3,L2344,FALSE)</f>
        <v>1.3691556562006257E-3</v>
      </c>
      <c r="AQ2344" s="13">
        <f t="shared" ref="AQ2344:AQ2407" si="2832">_xlfn.POISSON.DIST(5,K2344,FALSE) * _xlfn.POISSON.DIST(4,L2344,FALSE)</f>
        <v>4.2757130831339469E-4</v>
      </c>
      <c r="AR2344" s="13">
        <f t="shared" ref="AR2344:AR2407" si="2833">_xlfn.POISSON.DIST(0,K2344,FALSE) * _xlfn.POISSON.DIST(5,L2344,FALSE)</f>
        <v>1.593771980778441E-3</v>
      </c>
      <c r="AS2344" s="13">
        <f t="shared" ref="AS2344:AS2407" si="2834">_xlfn.POISSON.DIST(1,K2344,FALSE) * _xlfn.POISSON.DIST(5,L2344,FALSE)</f>
        <v>2.4182881817798813E-3</v>
      </c>
      <c r="AT2344" s="13">
        <f t="shared" ref="AT2344:AT2407" si="2835">_xlfn.POISSON.DIST(2,K2344,FALSE) * _xlfn.POISSON.DIST(5,L2344,FALSE)</f>
        <v>1.8346782979833374E-3</v>
      </c>
      <c r="AU2344" s="13">
        <f t="shared" ref="AU2344:AU2407" si="2836">_xlfn.POISSON.DIST(3,K2344,FALSE) * _xlfn.POISSON.DIST(5,L2344,FALSE)</f>
        <v>9.2794136570152857E-4</v>
      </c>
      <c r="AV2344" s="13">
        <f t="shared" ref="AV2344:AV2407" si="2837">_xlfn.POISSON.DIST(4,K2344,FALSE) * _xlfn.POISSON.DIST(5,L2344,FALSE)</f>
        <v>3.5199979437532922E-4</v>
      </c>
      <c r="AW2344" s="13">
        <f t="shared" ref="AW2344:AW2407" si="2838">_xlfn.POISSON.DIST(6,K2344,FALSE) * _xlfn.POISSON.DIST(6,L2344,FALSE)</f>
        <v>5.624052392137228E-6</v>
      </c>
      <c r="AX2344" s="13">
        <f t="shared" ref="AX2344:AX2407" si="2839">_xlfn.POISSON.DIST(6,K2344,FALSE) * _xlfn.POISSON.DIST(0,L2344,FALSE)</f>
        <v>1.065828987351433E-3</v>
      </c>
      <c r="AY2344" s="13">
        <f t="shared" ref="AY2344:AY2407" si="2840">_xlfn.POISSON.DIST(6,K2344,FALSE) * _xlfn.POISSON.DIST(1,L2344,FALSE)</f>
        <v>1.3313837400337634E-3</v>
      </c>
      <c r="AZ2344" s="13">
        <f t="shared" ref="AZ2344:AZ2407" si="2841">_xlfn.POISSON.DIST(6,K2344,FALSE) * _xlfn.POISSON.DIST(2,L2344,FALSE)</f>
        <v>8.3155116076882559E-4</v>
      </c>
      <c r="BA2344" s="13">
        <f t="shared" ref="BA2344:BA2407" si="2842">_xlfn.POISSON.DIST(6,K2344,FALSE) * _xlfn.POISSON.DIST(3,L2344,FALSE)</f>
        <v>3.4624494410526874E-4</v>
      </c>
      <c r="BB2344" s="13">
        <f t="shared" ref="BB2344:BB2407" si="2843">_xlfn.POISSON.DIST(6,K2344,FALSE) * _xlfn.POISSON.DIST(4,L2344,FALSE)</f>
        <v>1.081282490252479E-4</v>
      </c>
      <c r="BC2344" s="13">
        <f t="shared" ref="BC2344:BC2407" si="2844">_xlfn.POISSON.DIST(6,K2344,FALSE) * _xlfn.POISSON.DIST(5,L2344,FALSE)</f>
        <v>2.7013750667126319E-5</v>
      </c>
      <c r="BD2344" s="13">
        <f t="shared" ref="BD2344:BD2407" si="2845">_xlfn.POISSON.DIST(0,K2344,FALSE) * _xlfn.POISSON.DIST(6,L2344,FALSE)</f>
        <v>3.3181090739562227E-4</v>
      </c>
      <c r="BE2344" s="13">
        <f t="shared" ref="BE2344:BE2407" si="2846">_xlfn.POISSON.DIST(1,K2344,FALSE) * _xlfn.POISSON.DIST(6,L2344,FALSE)</f>
        <v>5.0346875564255512E-4</v>
      </c>
      <c r="BF2344" s="13">
        <f t="shared" ref="BF2344:BF2407" si="2847">_xlfn.POISSON.DIST(2,K2344,FALSE) * _xlfn.POISSON.DIST(6,L2344,FALSE)</f>
        <v>3.8196572544559932E-4</v>
      </c>
      <c r="BG2344" s="13">
        <f t="shared" ref="BG2344:BG2407" si="2848">_xlfn.POISSON.DIST(3,K2344,FALSE) * _xlfn.POISSON.DIST(6,L2344,FALSE)</f>
        <v>1.9319016162711684E-4</v>
      </c>
      <c r="BH2344" s="13">
        <f t="shared" ref="BH2344:BH2407" si="2849">_xlfn.POISSON.DIST(4,K2344,FALSE) * _xlfn.POISSON.DIST(6,L2344,FALSE)</f>
        <v>7.3283614333402626E-5</v>
      </c>
      <c r="BI2344" s="13">
        <f t="shared" ref="BI2344:BI2407" si="2850">_xlfn.POISSON.DIST(5,K2344,FALSE) * _xlfn.POISSON.DIST(6,L2344,FALSE)</f>
        <v>2.2239178577354925E-5</v>
      </c>
      <c r="BJ2344" s="14">
        <f t="shared" ref="BJ2344:BJ2407" si="2851">SUM(N2344,Q2344,T2344,W2344,X2344,Y2344,AD2344,AE2344,AF2344,AG2344,AM2344,AN2344,AO2344,AP2344,AQ2344,AX2344,AY2344,AZ2344,BA2344,BB2344,BC2344)</f>
        <v>0.4339923482420518</v>
      </c>
      <c r="BK2344" s="14">
        <f t="shared" ref="BK2344:BK2407" si="2852">SUM(M2344,P2344,S2344,V2344,AC2344,AL2344,AY2344)</f>
        <v>0.25328560662172867</v>
      </c>
      <c r="BL2344" s="14">
        <f t="shared" ref="BL2344:BL2407" si="2853">SUM(O2344,R2344,U2344,AA2344,AB2344,AH2344,AI2344,AJ2344,AK2344,AR2344,AS2344,AT2344,AU2344,AV2344,BD2344,BE2344,BF2344,BG2344,BH2344,BI2344)</f>
        <v>0.29231252709102079</v>
      </c>
      <c r="BM2344" s="14">
        <f t="shared" ref="BM2344:BM2407" si="2854">SUM(S2344:BI2344)</f>
        <v>0.52121295631538089</v>
      </c>
      <c r="BN2344" s="14">
        <f t="shared" ref="BN2344:BN2407" si="2855">SUM(M2344:R2344)</f>
        <v>0.47747971382177679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1.5021645021645</v>
      </c>
      <c r="F2345" s="10">
        <f>VLOOKUP(B2345,home!$B$2:$E$405,3,FALSE)</f>
        <v>1</v>
      </c>
      <c r="G2345" s="10">
        <f>VLOOKUP(C2345,away!$B$2:$E$405,4,FALSE)</f>
        <v>1.57</v>
      </c>
      <c r="H2345" s="10">
        <f>VLOOKUP(A2345,away!$A$2:$E$405,3,FALSE)</f>
        <v>1.2640692640692599</v>
      </c>
      <c r="I2345" s="10">
        <f>VLOOKUP(C2345,away!$B$2:$E$405,3,FALSE)</f>
        <v>0.18</v>
      </c>
      <c r="J2345" s="10">
        <f>VLOOKUP(B2345,home!$B$2:$E$405,4,FALSE)</f>
        <v>1.1100000000000001</v>
      </c>
      <c r="K2345" s="12">
        <f t="shared" si="2800"/>
        <v>2.3583982683982652</v>
      </c>
      <c r="L2345" s="12">
        <f t="shared" si="2801"/>
        <v>0.25256103896103815</v>
      </c>
      <c r="M2345" s="13">
        <f t="shared" si="2802"/>
        <v>7.3464035359084814E-2</v>
      </c>
      <c r="N2345" s="13">
        <f t="shared" si="2803"/>
        <v>0.17325745378041454</v>
      </c>
      <c r="O2345" s="13">
        <f t="shared" si="2804"/>
        <v>1.8554153096560905E-2</v>
      </c>
      <c r="P2345" s="13">
        <f t="shared" si="2805"/>
        <v>4.3758082534525546E-2</v>
      </c>
      <c r="Q2345" s="13">
        <f t="shared" si="2806"/>
        <v>0.2043050394914111</v>
      </c>
      <c r="R2345" s="13">
        <f t="shared" si="2807"/>
        <v>2.3430280915547924E-3</v>
      </c>
      <c r="S2345" s="13">
        <f t="shared" si="2808"/>
        <v>6.5160107858870933E-3</v>
      </c>
      <c r="T2345" s="13">
        <f t="shared" si="2809"/>
        <v>5.1599493038926712E-2</v>
      </c>
      <c r="U2345" s="13">
        <f t="shared" si="2810"/>
        <v>5.525793393931314E-3</v>
      </c>
      <c r="V2345" s="13">
        <f t="shared" si="2811"/>
        <v>4.3124372410561677E-4</v>
      </c>
      <c r="W2345" s="13">
        <f t="shared" si="2812"/>
        <v>0.16061088378719438</v>
      </c>
      <c r="X2345" s="13">
        <f t="shared" si="2813"/>
        <v>4.0564051677744364E-2</v>
      </c>
      <c r="Y2345" s="13">
        <f t="shared" si="2814"/>
        <v>5.1224495181001802E-3</v>
      </c>
      <c r="Z2345" s="13">
        <f t="shared" si="2815"/>
        <v>1.9725253637265888E-4</v>
      </c>
      <c r="AA2345" s="13">
        <f t="shared" si="2816"/>
        <v>4.6520004021844449E-4</v>
      </c>
      <c r="AB2345" s="13">
        <f t="shared" si="2817"/>
        <v>5.4856348465499155E-4</v>
      </c>
      <c r="AC2345" s="13">
        <f t="shared" si="2818"/>
        <v>1.6054112719639906E-5</v>
      </c>
      <c r="AD2345" s="13">
        <f t="shared" si="2819"/>
        <v>9.4696107552408565E-2</v>
      </c>
      <c r="AE2345" s="13">
        <f t="shared" si="2820"/>
        <v>2.3916547309002518E-2</v>
      </c>
      <c r="AF2345" s="13">
        <f t="shared" si="2821"/>
        <v>3.0201940183612482E-3</v>
      </c>
      <c r="AG2345" s="13">
        <f t="shared" si="2822"/>
        <v>2.5426111304707646E-4</v>
      </c>
      <c r="AH2345" s="13">
        <f t="shared" si="2823"/>
        <v>1.2454576380994678E-5</v>
      </c>
      <c r="AI2345" s="13">
        <f t="shared" si="2824"/>
        <v>2.9372851370571775E-5</v>
      </c>
      <c r="AJ2345" s="13">
        <f t="shared" si="2825"/>
        <v>3.4636440905138047E-5</v>
      </c>
      <c r="AK2345" s="13">
        <f t="shared" si="2826"/>
        <v>2.7228840751385474E-5</v>
      </c>
      <c r="AL2345" s="13">
        <f t="shared" si="2827"/>
        <v>3.8249855781585848E-7</v>
      </c>
      <c r="AM2345" s="13">
        <f t="shared" si="2828"/>
        <v>4.4666227215131214E-2</v>
      </c>
      <c r="AN2345" s="13">
        <f t="shared" si="2829"/>
        <v>1.1280948751923337E-2</v>
      </c>
      <c r="AO2345" s="13">
        <f t="shared" si="2830"/>
        <v>1.4245640686259922E-3</v>
      </c>
      <c r="AP2345" s="13">
        <f t="shared" si="2831"/>
        <v>1.1992979374624805E-4</v>
      </c>
      <c r="AQ2345" s="13">
        <f t="shared" si="2832"/>
        <v>7.5723983277338576E-6</v>
      </c>
      <c r="AR2345" s="13">
        <f t="shared" si="2833"/>
        <v>6.2910815012072492E-7</v>
      </c>
      <c r="AS2345" s="13">
        <f t="shared" si="2834"/>
        <v>1.4836875718799533E-6</v>
      </c>
      <c r="AT2345" s="13">
        <f t="shared" si="2835"/>
        <v>1.7495631001828546E-6</v>
      </c>
      <c r="AU2345" s="13">
        <f t="shared" si="2836"/>
        <v>1.3753888619749149E-6</v>
      </c>
      <c r="AV2345" s="13">
        <f t="shared" si="2837"/>
        <v>8.109286776139751E-7</v>
      </c>
      <c r="AW2345" s="13">
        <f t="shared" si="2838"/>
        <v>6.3286460058814192E-9</v>
      </c>
      <c r="AX2345" s="13">
        <f t="shared" si="2839"/>
        <v>1.7556792153341511E-2</v>
      </c>
      <c r="AY2345" s="13">
        <f t="shared" si="2840"/>
        <v>4.4341616670709339E-3</v>
      </c>
      <c r="AZ2345" s="13">
        <f t="shared" si="2841"/>
        <v>5.5994823877832209E-4</v>
      </c>
      <c r="BA2345" s="13">
        <f t="shared" si="2842"/>
        <v>4.7140369650085483E-5</v>
      </c>
      <c r="BB2345" s="13">
        <f t="shared" si="2843"/>
        <v>2.9764551839582458E-6</v>
      </c>
      <c r="BC2345" s="13">
        <f t="shared" si="2844"/>
        <v>1.5034732273629262E-7</v>
      </c>
      <c r="BD2345" s="13">
        <f t="shared" si="2845"/>
        <v>2.6481368002224466E-8</v>
      </c>
      <c r="BE2345" s="13">
        <f t="shared" si="2846"/>
        <v>6.2453612441263409E-8</v>
      </c>
      <c r="BF2345" s="13">
        <f t="shared" si="2847"/>
        <v>7.3645245718345995E-8</v>
      </c>
      <c r="BG2345" s="13">
        <f t="shared" si="2848"/>
        <v>5.7894939992637316E-8</v>
      </c>
      <c r="BH2345" s="13">
        <f t="shared" si="2849"/>
        <v>3.4134831556914333E-8</v>
      </c>
      <c r="BI2345" s="13">
        <f t="shared" si="2850"/>
        <v>1.6100705527178631E-8</v>
      </c>
      <c r="BJ2345" s="14">
        <f t="shared" si="2851"/>
        <v>0.8374468927457126</v>
      </c>
      <c r="BK2345" s="14">
        <f t="shared" si="2852"/>
        <v>0.12861997068195147</v>
      </c>
      <c r="BL2345" s="14">
        <f t="shared" si="2853"/>
        <v>2.7546750203393543E-2</v>
      </c>
      <c r="BM2345" s="14">
        <f t="shared" si="2854"/>
        <v>0.4736949184754537</v>
      </c>
      <c r="BN2345" s="14">
        <f t="shared" si="2855"/>
        <v>0.51568179235355172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1.5021645021645</v>
      </c>
      <c r="F2346" s="10">
        <f>VLOOKUP(B2346,home!$B$2:$E$405,3,FALSE)</f>
        <v>0.96</v>
      </c>
      <c r="G2346" s="10">
        <f>VLOOKUP(C2346,away!$B$2:$E$405,4,FALSE)</f>
        <v>0.87</v>
      </c>
      <c r="H2346" s="10">
        <f>VLOOKUP(A2346,away!$A$2:$E$405,3,FALSE)</f>
        <v>1.2640692640692599</v>
      </c>
      <c r="I2346" s="10">
        <f>VLOOKUP(C2346,away!$B$2:$E$405,3,FALSE)</f>
        <v>0.87</v>
      </c>
      <c r="J2346" s="10">
        <f>VLOOKUP(B2346,home!$B$2:$E$405,4,FALSE)</f>
        <v>0.97</v>
      </c>
      <c r="K2346" s="12">
        <f t="shared" si="2800"/>
        <v>1.2546077922077905</v>
      </c>
      <c r="L2346" s="12">
        <f t="shared" si="2801"/>
        <v>1.0667480519480483</v>
      </c>
      <c r="M2346" s="13">
        <f t="shared" si="2802"/>
        <v>9.8140432225659852E-2</v>
      </c>
      <c r="N2346" s="13">
        <f t="shared" si="2803"/>
        <v>0.12312775100095338</v>
      </c>
      <c r="O2346" s="13">
        <f t="shared" si="2804"/>
        <v>0.1046911148940621</v>
      </c>
      <c r="P2346" s="13">
        <f t="shared" si="2805"/>
        <v>0.13134628852101138</v>
      </c>
      <c r="Q2346" s="13">
        <f t="shared" si="2806"/>
        <v>7.7238517921408359E-2</v>
      </c>
      <c r="R2346" s="13">
        <f t="shared" si="2807"/>
        <v>5.5839521434755027E-2</v>
      </c>
      <c r="S2346" s="13">
        <f t="shared" si="2808"/>
        <v>4.3946840045947171E-2</v>
      </c>
      <c r="T2346" s="13">
        <f t="shared" si="2809"/>
        <v>8.2394038528016786E-2</v>
      </c>
      <c r="U2346" s="13">
        <f t="shared" si="2810"/>
        <v>7.0056698705197595E-2</v>
      </c>
      <c r="V2346" s="13">
        <f t="shared" si="2811"/>
        <v>6.5351413064780976E-3</v>
      </c>
      <c r="W2346" s="13">
        <f t="shared" si="2812"/>
        <v>3.230134881426E-2</v>
      </c>
      <c r="X2346" s="13">
        <f t="shared" si="2813"/>
        <v>3.4457400922906251E-2</v>
      </c>
      <c r="Y2346" s="13">
        <f t="shared" si="2814"/>
        <v>1.8378682654851566E-2</v>
      </c>
      <c r="Z2346" s="13">
        <f t="shared" si="2815"/>
        <v>1.9855566904078741E-2</v>
      </c>
      <c r="AA2346" s="13">
        <f t="shared" si="2816"/>
        <v>2.4910948956560302E-2</v>
      </c>
      <c r="AB2346" s="13">
        <f t="shared" si="2817"/>
        <v>1.5626735336095543E-2</v>
      </c>
      <c r="AC2346" s="13">
        <f t="shared" si="2818"/>
        <v>5.4664431882198226E-4</v>
      </c>
      <c r="AD2346" s="13">
        <f t="shared" si="2819"/>
        <v>1.0131380980298123E-2</v>
      </c>
      <c r="AE2346" s="13">
        <f t="shared" si="2820"/>
        <v>1.0807630924276531E-2</v>
      </c>
      <c r="AF2346" s="13">
        <f t="shared" si="2821"/>
        <v>5.7645096173227373E-3</v>
      </c>
      <c r="AG2346" s="13">
        <f t="shared" si="2822"/>
        <v>2.0497598015716068E-3</v>
      </c>
      <c r="AH2346" s="13">
        <f t="shared" si="2823"/>
        <v>5.2952218288125326E-3</v>
      </c>
      <c r="AI2346" s="13">
        <f t="shared" si="2824"/>
        <v>6.6434265678969899E-3</v>
      </c>
      <c r="AJ2346" s="13">
        <f t="shared" si="2825"/>
        <v>4.1674473695219117E-3</v>
      </c>
      <c r="AK2346" s="13">
        <f t="shared" si="2826"/>
        <v>1.742837314472683E-3</v>
      </c>
      <c r="AL2346" s="13">
        <f t="shared" si="2827"/>
        <v>2.9264066110192231E-5</v>
      </c>
      <c r="AM2346" s="13">
        <f t="shared" si="2828"/>
        <v>2.5421819047415622E-3</v>
      </c>
      <c r="AN2346" s="13">
        <f t="shared" si="2829"/>
        <v>2.7118675945806401E-3</v>
      </c>
      <c r="AO2346" s="13">
        <f t="shared" si="2830"/>
        <v>1.4464397368299689E-3</v>
      </c>
      <c r="AP2346" s="13">
        <f t="shared" si="2831"/>
        <v>5.1432892384120578E-4</v>
      </c>
      <c r="AQ2346" s="13">
        <f t="shared" si="2832"/>
        <v>1.3716484439203554E-4</v>
      </c>
      <c r="AR2346" s="13">
        <f t="shared" si="2833"/>
        <v>1.1297335141037107E-3</v>
      </c>
      <c r="AS2346" s="13">
        <f t="shared" si="2834"/>
        <v>1.4173724699128051E-3</v>
      </c>
      <c r="AT2346" s="13">
        <f t="shared" si="2835"/>
        <v>8.8912327260670383E-4</v>
      </c>
      <c r="AU2346" s="13">
        <f t="shared" si="2836"/>
        <v>3.7183366201522071E-4</v>
      </c>
      <c r="AV2346" s="13">
        <f t="shared" si="2837"/>
        <v>1.1662635244236352E-4</v>
      </c>
      <c r="AW2346" s="13">
        <f t="shared" si="2838"/>
        <v>1.0879326422120052E-6</v>
      </c>
      <c r="AX2346" s="13">
        <f t="shared" si="2839"/>
        <v>5.3157353781640017E-4</v>
      </c>
      <c r="AY2346" s="13">
        <f t="shared" si="2840"/>
        <v>5.6705503593277706E-4</v>
      </c>
      <c r="AZ2346" s="13">
        <f t="shared" si="2841"/>
        <v>3.0245242746431024E-4</v>
      </c>
      <c r="BA2346" s="13">
        <f t="shared" si="2842"/>
        <v>1.0754684593483713E-4</v>
      </c>
      <c r="BB2346" s="13">
        <f t="shared" si="2843"/>
        <v>2.8681347098536089E-5</v>
      </c>
      <c r="BC2346" s="13">
        <f t="shared" si="2844"/>
        <v>6.1191542289218389E-6</v>
      </c>
      <c r="BD2346" s="13">
        <f t="shared" si="2845"/>
        <v>2.0085683756509266E-4</v>
      </c>
      <c r="BE2346" s="13">
        <f t="shared" si="2846"/>
        <v>2.5199655352737968E-4</v>
      </c>
      <c r="BF2346" s="13">
        <f t="shared" si="2847"/>
        <v>1.5807841983247908E-4</v>
      </c>
      <c r="BG2346" s="13">
        <f t="shared" si="2848"/>
        <v>6.6108805767240933E-5</v>
      </c>
      <c r="BH2346" s="13">
        <f t="shared" si="2849"/>
        <v>2.0735155712282959E-5</v>
      </c>
      <c r="BI2346" s="13">
        <f t="shared" si="2850"/>
        <v>5.2028975858544087E-6</v>
      </c>
      <c r="BJ2346" s="14">
        <f t="shared" si="2851"/>
        <v>0.40554643251872657</v>
      </c>
      <c r="BK2346" s="14">
        <f t="shared" si="2852"/>
        <v>0.28111166551996147</v>
      </c>
      <c r="BL2346" s="14">
        <f t="shared" si="2853"/>
        <v>0.29360162034844584</v>
      </c>
      <c r="BM2346" s="14">
        <f t="shared" si="2854"/>
        <v>0.40916569219007187</v>
      </c>
      <c r="BN2346" s="14">
        <f t="shared" si="2855"/>
        <v>0.5903836259978501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1.5021645021645</v>
      </c>
      <c r="F2347" s="10">
        <f>VLOOKUP(B2347,home!$B$2:$E$405,3,FALSE)</f>
        <v>0.74</v>
      </c>
      <c r="G2347" s="10">
        <f>VLOOKUP(C2347,away!$B$2:$E$405,4,FALSE)</f>
        <v>0.93</v>
      </c>
      <c r="H2347" s="10">
        <f>VLOOKUP(A2347,away!$A$2:$E$405,3,FALSE)</f>
        <v>1.2640692640692599</v>
      </c>
      <c r="I2347" s="10">
        <f>VLOOKUP(C2347,away!$B$2:$E$405,3,FALSE)</f>
        <v>1.46</v>
      </c>
      <c r="J2347" s="10">
        <f>VLOOKUP(B2347,home!$B$2:$E$405,4,FALSE)</f>
        <v>1.41</v>
      </c>
      <c r="K2347" s="12">
        <f t="shared" si="2800"/>
        <v>1.0337896103896089</v>
      </c>
      <c r="L2347" s="12">
        <f t="shared" si="2801"/>
        <v>2.6022129870129782</v>
      </c>
      <c r="M2347" s="13">
        <f t="shared" si="2802"/>
        <v>2.635749517949261E-2</v>
      </c>
      <c r="N2347" s="13">
        <f t="shared" si="2803"/>
        <v>2.7248104672453661E-2</v>
      </c>
      <c r="O2347" s="13">
        <f t="shared" si="2804"/>
        <v>6.8587816261207635E-2</v>
      </c>
      <c r="P2347" s="13">
        <f t="shared" si="2805"/>
        <v>7.0905371850147933E-2</v>
      </c>
      <c r="Q2347" s="13">
        <f t="shared" si="2806"/>
        <v>1.4084403756595575E-2</v>
      </c>
      <c r="R2347" s="13">
        <f t="shared" si="2807"/>
        <v>8.9240053112887255E-2</v>
      </c>
      <c r="S2347" s="13">
        <f t="shared" si="2808"/>
        <v>4.7686357551906554E-2</v>
      </c>
      <c r="T2347" s="13">
        <f t="shared" si="2809"/>
        <v>3.6650618369747388E-2</v>
      </c>
      <c r="U2347" s="13">
        <f t="shared" si="2810"/>
        <v>9.2255439738719719E-2</v>
      </c>
      <c r="V2347" s="13">
        <f t="shared" si="2811"/>
        <v>1.4253668185468015E-2</v>
      </c>
      <c r="W2347" s="13">
        <f t="shared" si="2812"/>
        <v>4.8534367573669617E-3</v>
      </c>
      <c r="X2347" s="13">
        <f t="shared" si="2813"/>
        <v>1.2629676161666466E-2</v>
      </c>
      <c r="Y2347" s="13">
        <f t="shared" si="2814"/>
        <v>1.6432553664828355E-2</v>
      </c>
      <c r="Z2347" s="13">
        <f t="shared" si="2815"/>
        <v>7.7407208390694371E-2</v>
      </c>
      <c r="AA2347" s="13">
        <f t="shared" si="2816"/>
        <v>8.0022767803563197E-2</v>
      </c>
      <c r="AB2347" s="13">
        <f t="shared" si="2817"/>
        <v>4.1363352974971866E-2</v>
      </c>
      <c r="AC2347" s="13">
        <f t="shared" si="2818"/>
        <v>2.3965233514146094E-3</v>
      </c>
      <c r="AD2347" s="13">
        <f t="shared" si="2819"/>
        <v>1.2543581236122495E-3</v>
      </c>
      <c r="AE2347" s="13">
        <f t="shared" si="2820"/>
        <v>3.2641069996290259E-3</v>
      </c>
      <c r="AF2347" s="13">
        <f t="shared" si="2821"/>
        <v>4.2469508127173103E-3</v>
      </c>
      <c r="AG2347" s="13">
        <f t="shared" si="2822"/>
        <v>3.6838235200194348E-3</v>
      </c>
      <c r="AH2347" s="13">
        <f t="shared" si="2823"/>
        <v>5.0357510740671213E-2</v>
      </c>
      <c r="AI2347" s="13">
        <f t="shared" si="2824"/>
        <v>5.205907140878905E-2</v>
      </c>
      <c r="AJ2347" s="13">
        <f t="shared" si="2825"/>
        <v>2.6909063574468428E-2</v>
      </c>
      <c r="AK2347" s="13">
        <f t="shared" si="2826"/>
        <v>9.272770116199645E-3</v>
      </c>
      <c r="AL2347" s="13">
        <f t="shared" si="2827"/>
        <v>2.5787940503819426E-4</v>
      </c>
      <c r="AM2347" s="13">
        <f t="shared" si="2828"/>
        <v>2.5934847917962974E-4</v>
      </c>
      <c r="AN2347" s="13">
        <f t="shared" si="2829"/>
        <v>6.7487998068329746E-4</v>
      </c>
      <c r="AO2347" s="13">
        <f t="shared" si="2830"/>
        <v>8.7809072520457249E-4</v>
      </c>
      <c r="AP2347" s="13">
        <f t="shared" si="2831"/>
        <v>7.6165969630099411E-4</v>
      </c>
      <c r="AQ2347" s="13">
        <f t="shared" si="2832"/>
        <v>4.9550018834970189E-4</v>
      </c>
      <c r="AR2347" s="13">
        <f t="shared" si="2833"/>
        <v>2.6208193688604036E-2</v>
      </c>
      <c r="AS2347" s="13">
        <f t="shared" si="2834"/>
        <v>2.7093758342357374E-2</v>
      </c>
      <c r="AT2347" s="13">
        <f t="shared" si="2835"/>
        <v>1.4004622940367924E-2</v>
      </c>
      <c r="AU2347" s="13">
        <f t="shared" si="2836"/>
        <v>4.8259445643921125E-3</v>
      </c>
      <c r="AV2347" s="13">
        <f t="shared" si="2837"/>
        <v>1.2472528377461929E-3</v>
      </c>
      <c r="AW2347" s="13">
        <f t="shared" si="2838"/>
        <v>1.9270330446602583E-5</v>
      </c>
      <c r="AX2347" s="13">
        <f t="shared" si="2839"/>
        <v>4.4685293874374478E-5</v>
      </c>
      <c r="AY2347" s="13">
        <f t="shared" si="2840"/>
        <v>1.1628065204838874E-4</v>
      </c>
      <c r="AZ2347" s="13">
        <f t="shared" si="2841"/>
        <v>1.512935114493273E-4</v>
      </c>
      <c r="BA2347" s="13">
        <f t="shared" si="2842"/>
        <v>1.3123264678141202E-4</v>
      </c>
      <c r="BB2347" s="13">
        <f t="shared" si="2843"/>
        <v>8.5373824443669323E-5</v>
      </c>
      <c r="BC2347" s="13">
        <f t="shared" si="2844"/>
        <v>4.4432174943656476E-5</v>
      </c>
      <c r="BD2347" s="13">
        <f t="shared" si="2845"/>
        <v>1.1366550330439497E-2</v>
      </c>
      <c r="BE2347" s="13">
        <f t="shared" si="2846"/>
        <v>1.1750621637578928E-2</v>
      </c>
      <c r="BF2347" s="13">
        <f t="shared" si="2847"/>
        <v>6.0738352822742141E-3</v>
      </c>
      <c r="BG2347" s="13">
        <f t="shared" si="2848"/>
        <v>2.0930226033443067E-3</v>
      </c>
      <c r="BH2347" s="13">
        <f t="shared" si="2849"/>
        <v>5.4093625541198887E-4</v>
      </c>
      <c r="BI2347" s="13">
        <f t="shared" si="2850"/>
        <v>1.1184285614559483E-4</v>
      </c>
      <c r="BJ2347" s="14">
        <f t="shared" si="2851"/>
        <v>0.12799081001189544</v>
      </c>
      <c r="BK2347" s="14">
        <f t="shared" si="2852"/>
        <v>0.1619735761755163</v>
      </c>
      <c r="BL2347" s="14">
        <f t="shared" si="2853"/>
        <v>0.61538442707014029</v>
      </c>
      <c r="BM2347" s="14">
        <f t="shared" si="2854"/>
        <v>0.68623576649385998</v>
      </c>
      <c r="BN2347" s="14">
        <f t="shared" si="2855"/>
        <v>0.29642324483278465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1.5021645021645</v>
      </c>
      <c r="F2348" s="10">
        <f>VLOOKUP(B2348,home!$B$2:$E$405,3,FALSE)</f>
        <v>1.1100000000000001</v>
      </c>
      <c r="G2348" s="10">
        <f>VLOOKUP(C2348,away!$B$2:$E$405,4,FALSE)</f>
        <v>0.73</v>
      </c>
      <c r="H2348" s="10">
        <f>VLOOKUP(A2348,away!$A$2:$E$405,3,FALSE)</f>
        <v>1.2640692640692599</v>
      </c>
      <c r="I2348" s="10">
        <f>VLOOKUP(C2348,away!$B$2:$E$405,3,FALSE)</f>
        <v>1.03</v>
      </c>
      <c r="J2348" s="10">
        <f>VLOOKUP(B2348,home!$B$2:$E$405,4,FALSE)</f>
        <v>1.41</v>
      </c>
      <c r="K2348" s="12">
        <f t="shared" si="2800"/>
        <v>1.2172038961038945</v>
      </c>
      <c r="L2348" s="12">
        <f t="shared" si="2801"/>
        <v>1.8358077922077862</v>
      </c>
      <c r="M2348" s="13">
        <f t="shared" si="2802"/>
        <v>4.721650863567714E-2</v>
      </c>
      <c r="N2348" s="13">
        <f t="shared" si="2803"/>
        <v>5.7472118271769394E-2</v>
      </c>
      <c r="O2348" s="13">
        <f t="shared" si="2804"/>
        <v>8.6680434474222329E-2</v>
      </c>
      <c r="P2348" s="13">
        <f t="shared" si="2805"/>
        <v>0.10550776255800175</v>
      </c>
      <c r="Q2348" s="13">
        <f t="shared" si="2806"/>
        <v>3.4977643138870772E-2</v>
      </c>
      <c r="R2348" s="13">
        <f t="shared" si="2807"/>
        <v>7.95643085198669E-2</v>
      </c>
      <c r="S2348" s="13">
        <f t="shared" si="2808"/>
        <v>5.8940655936091074E-2</v>
      </c>
      <c r="T2348" s="13">
        <f t="shared" si="2809"/>
        <v>6.421222982740217E-2</v>
      </c>
      <c r="U2348" s="13">
        <f t="shared" si="2810"/>
        <v>9.6845986321194275E-2</v>
      </c>
      <c r="V2348" s="13">
        <f t="shared" si="2811"/>
        <v>1.4633998223661493E-2</v>
      </c>
      <c r="W2348" s="13">
        <f t="shared" si="2812"/>
        <v>1.4191641168388379E-2</v>
      </c>
      <c r="X2348" s="13">
        <f t="shared" si="2813"/>
        <v>2.6053125441144197E-2</v>
      </c>
      <c r="Y2348" s="13">
        <f t="shared" si="2814"/>
        <v>2.3914265348109722E-2</v>
      </c>
      <c r="Z2348" s="13">
        <f t="shared" si="2815"/>
        <v>4.8688259187465339E-2</v>
      </c>
      <c r="AA2348" s="13">
        <f t="shared" si="2816"/>
        <v>5.9263538777499049E-2</v>
      </c>
      <c r="AB2348" s="13">
        <f t="shared" si="2817"/>
        <v>3.6067905148438037E-2</v>
      </c>
      <c r="AC2348" s="13">
        <f t="shared" si="2818"/>
        <v>2.043777238181953E-3</v>
      </c>
      <c r="AD2348" s="13">
        <f t="shared" si="2819"/>
        <v>4.3185302305676918E-3</v>
      </c>
      <c r="AE2348" s="13">
        <f t="shared" si="2820"/>
        <v>7.9279914481610574E-3</v>
      </c>
      <c r="AF2348" s="13">
        <f t="shared" si="2821"/>
        <v>7.2771342385453807E-3</v>
      </c>
      <c r="AG2348" s="13">
        <f t="shared" si="2822"/>
        <v>4.4531399133545622E-3</v>
      </c>
      <c r="AH2348" s="13">
        <f t="shared" si="2823"/>
        <v>2.2345571401345306E-2</v>
      </c>
      <c r="AI2348" s="13">
        <f t="shared" si="2824"/>
        <v>2.7199116570385266E-2</v>
      </c>
      <c r="AJ2348" s="13">
        <f t="shared" si="2825"/>
        <v>1.6553435330028472E-2</v>
      </c>
      <c r="AK2348" s="13">
        <f t="shared" si="2826"/>
        <v>6.716301992538168E-3</v>
      </c>
      <c r="AL2348" s="13">
        <f t="shared" si="2827"/>
        <v>1.8267709307470076E-4</v>
      </c>
      <c r="AM2348" s="13">
        <f t="shared" si="2828"/>
        <v>1.051306364417889E-3</v>
      </c>
      <c r="AN2348" s="13">
        <f t="shared" si="2829"/>
        <v>1.9299964157959992E-3</v>
      </c>
      <c r="AO2348" s="13">
        <f t="shared" si="2830"/>
        <v>1.7715512295256972E-3</v>
      </c>
      <c r="AP2348" s="13">
        <f t="shared" si="2831"/>
        <v>1.0840758504861864E-3</v>
      </c>
      <c r="AQ2348" s="13">
        <f t="shared" si="2832"/>
        <v>4.9753872341670605E-4</v>
      </c>
      <c r="AR2348" s="13">
        <f t="shared" si="2833"/>
        <v>8.2044348199850365E-3</v>
      </c>
      <c r="AS2348" s="13">
        <f t="shared" si="2834"/>
        <v>9.9864700282162409E-3</v>
      </c>
      <c r="AT2348" s="13">
        <f t="shared" si="2835"/>
        <v>6.0777851133347891E-3</v>
      </c>
      <c r="AU2348" s="13">
        <f t="shared" si="2836"/>
        <v>2.4659679065444505E-3</v>
      </c>
      <c r="AV2348" s="13">
        <f t="shared" si="2837"/>
        <v>7.5039643587826779E-4</v>
      </c>
      <c r="AW2348" s="13">
        <f t="shared" si="2838"/>
        <v>1.1338931562186259E-5</v>
      </c>
      <c r="AX2348" s="13">
        <f t="shared" si="2839"/>
        <v>2.1327570046137905E-4</v>
      </c>
      <c r="AY2348" s="13">
        <f t="shared" si="2840"/>
        <v>3.9153319279557346E-4</v>
      </c>
      <c r="AZ2348" s="13">
        <f t="shared" si="2841"/>
        <v>3.5938984312105366E-4</v>
      </c>
      <c r="BA2348" s="13">
        <f t="shared" si="2842"/>
        <v>2.199235581473214E-4</v>
      </c>
      <c r="BB2348" s="13">
        <f t="shared" si="2843"/>
        <v>1.0093434543422871E-4</v>
      </c>
      <c r="BC2348" s="13">
        <f t="shared" si="2844"/>
        <v>3.7059211569909899E-5</v>
      </c>
      <c r="BD2348" s="13">
        <f t="shared" si="2845"/>
        <v>2.5102942288649033E-3</v>
      </c>
      <c r="BE2348" s="13">
        <f t="shared" si="2846"/>
        <v>3.0555399157414817E-3</v>
      </c>
      <c r="BF2348" s="13">
        <f t="shared" si="2847"/>
        <v>1.8596075450707484E-3</v>
      </c>
      <c r="BG2348" s="13">
        <f t="shared" si="2848"/>
        <v>7.5450718302810425E-4</v>
      </c>
      <c r="BH2348" s="13">
        <f t="shared" si="2849"/>
        <v>2.2959727070504579E-4</v>
      </c>
      <c r="BI2348" s="13">
        <f t="shared" si="2850"/>
        <v>5.5893338487400464E-5</v>
      </c>
      <c r="BJ2348" s="14">
        <f t="shared" si="2851"/>
        <v>0.25245440346148523</v>
      </c>
      <c r="BK2348" s="14">
        <f t="shared" si="2852"/>
        <v>0.22891691287748367</v>
      </c>
      <c r="BL2348" s="14">
        <f t="shared" si="2853"/>
        <v>0.46718709232137423</v>
      </c>
      <c r="BM2348" s="14">
        <f t="shared" si="2854"/>
        <v>0.58544769798816698</v>
      </c>
      <c r="BN2348" s="14">
        <f t="shared" si="2855"/>
        <v>0.41141877559840828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1.5021645021645</v>
      </c>
      <c r="F2349" s="10">
        <f>VLOOKUP(B2349,home!$B$2:$E$405,3,FALSE)</f>
        <v>0.47</v>
      </c>
      <c r="G2349" s="10">
        <f>VLOOKUP(C2349,away!$B$2:$E$405,4,FALSE)</f>
        <v>1.27</v>
      </c>
      <c r="H2349" s="10">
        <f>VLOOKUP(A2349,away!$A$2:$E$405,3,FALSE)</f>
        <v>1.2640692640692599</v>
      </c>
      <c r="I2349" s="10">
        <f>VLOOKUP(C2349,away!$B$2:$E$405,3,FALSE)</f>
        <v>0.67</v>
      </c>
      <c r="J2349" s="10">
        <f>VLOOKUP(B2349,home!$B$2:$E$405,4,FALSE)</f>
        <v>1.1100000000000001</v>
      </c>
      <c r="K2349" s="12">
        <f t="shared" si="2800"/>
        <v>0.89664199134199007</v>
      </c>
      <c r="L2349" s="12">
        <f t="shared" si="2801"/>
        <v>0.94008831168830875</v>
      </c>
      <c r="M2349" s="13">
        <f t="shared" si="2802"/>
        <v>0.15933756084188852</v>
      </c>
      <c r="N2349" s="13">
        <f t="shared" si="2803"/>
        <v>0.14286874784884643</v>
      </c>
      <c r="O2349" s="13">
        <f t="shared" si="2804"/>
        <v>0.14979137856038416</v>
      </c>
      <c r="P2349" s="13">
        <f t="shared" si="2805"/>
        <v>0.13430923995824476</v>
      </c>
      <c r="Q2349" s="13">
        <f t="shared" si="2806"/>
        <v>6.4051059285863146E-2</v>
      </c>
      <c r="R2349" s="13">
        <f t="shared" si="2807"/>
        <v>7.0408562088147927E-2</v>
      </c>
      <c r="S2349" s="13">
        <f t="shared" si="2808"/>
        <v>2.8303075312012468E-2</v>
      </c>
      <c r="T2349" s="13">
        <f t="shared" si="2809"/>
        <v>6.0213652185894861E-2</v>
      </c>
      <c r="U2349" s="13">
        <f t="shared" si="2810"/>
        <v>6.3131273318243114E-2</v>
      </c>
      <c r="V2349" s="13">
        <f t="shared" si="2811"/>
        <v>2.6508114900160988E-3</v>
      </c>
      <c r="W2349" s="13">
        <f t="shared" si="2812"/>
        <v>1.9143623115213403E-2</v>
      </c>
      <c r="X2349" s="13">
        <f t="shared" si="2813"/>
        <v>1.7996696333978251E-2</v>
      </c>
      <c r="Y2349" s="13">
        <f t="shared" si="2814"/>
        <v>8.4592419362883933E-3</v>
      </c>
      <c r="Z2349" s="13">
        <f t="shared" si="2815"/>
        <v>2.2063422087282819E-2</v>
      </c>
      <c r="AA2349" s="13">
        <f t="shared" si="2816"/>
        <v>1.9782990716160118E-2</v>
      </c>
      <c r="AB2349" s="13">
        <f t="shared" si="2817"/>
        <v>8.8691300952189519E-3</v>
      </c>
      <c r="AC2349" s="13">
        <f t="shared" si="2818"/>
        <v>1.3965181632923847E-4</v>
      </c>
      <c r="AD2349" s="13">
        <f t="shared" si="2819"/>
        <v>4.2912440878813737E-3</v>
      </c>
      <c r="AE2349" s="13">
        <f t="shared" si="2820"/>
        <v>4.0341484096188375E-3</v>
      </c>
      <c r="AF2349" s="13">
        <f t="shared" si="2821"/>
        <v>1.8962278837493243E-3</v>
      </c>
      <c r="AG2349" s="13">
        <f t="shared" si="2822"/>
        <v>5.9420722327006566E-4</v>
      </c>
      <c r="AH2349" s="13">
        <f t="shared" si="2823"/>
        <v>5.1853913050250609E-3</v>
      </c>
      <c r="AI2349" s="13">
        <f t="shared" si="2824"/>
        <v>4.6494395856251118E-3</v>
      </c>
      <c r="AJ2349" s="13">
        <f t="shared" si="2825"/>
        <v>2.0844413843395882E-3</v>
      </c>
      <c r="AK2349" s="13">
        <f t="shared" si="2826"/>
        <v>6.2299922456330106E-4</v>
      </c>
      <c r="AL2349" s="13">
        <f t="shared" si="2827"/>
        <v>4.7086271964664052E-6</v>
      </c>
      <c r="AM2349" s="13">
        <f t="shared" si="2828"/>
        <v>7.6954192885849966E-4</v>
      </c>
      <c r="AN2349" s="13">
        <f t="shared" si="2829"/>
        <v>7.2343737267395165E-4</v>
      </c>
      <c r="AO2349" s="13">
        <f t="shared" si="2830"/>
        <v>3.4004750914464046E-4</v>
      </c>
      <c r="AP2349" s="13">
        <f t="shared" si="2831"/>
        <v>1.0655822958853328E-4</v>
      </c>
      <c r="AQ2349" s="13">
        <f t="shared" si="2832"/>
        <v>2.5043536537594854E-5</v>
      </c>
      <c r="AR2349" s="13">
        <f t="shared" si="2833"/>
        <v>9.7494515147684936E-4</v>
      </c>
      <c r="AS2349" s="13">
        <f t="shared" si="2834"/>
        <v>8.7417676206942053E-4</v>
      </c>
      <c r="AT2349" s="13">
        <f t="shared" si="2835"/>
        <v>3.9191179636340897E-4</v>
      </c>
      <c r="AU2349" s="13">
        <f t="shared" si="2836"/>
        <v>1.1713485784056786E-4</v>
      </c>
      <c r="AV2349" s="13">
        <f t="shared" si="2837"/>
        <v>2.6257008047431922E-5</v>
      </c>
      <c r="AW2349" s="13">
        <f t="shared" si="2838"/>
        <v>1.1025023727101765E-7</v>
      </c>
      <c r="AX2349" s="13">
        <f t="shared" si="2839"/>
        <v>1.1500060125214016E-4</v>
      </c>
      <c r="AY2349" s="13">
        <f t="shared" si="2840"/>
        <v>1.0811072107426487E-4</v>
      </c>
      <c r="AZ2349" s="13">
        <f t="shared" si="2841"/>
        <v>5.0816812625055648E-5</v>
      </c>
      <c r="BA2349" s="13">
        <f t="shared" si="2842"/>
        <v>1.5924097195356566E-5</v>
      </c>
      <c r="BB2349" s="13">
        <f t="shared" si="2843"/>
        <v>3.7425144118858216E-6</v>
      </c>
      <c r="BC2349" s="13">
        <f t="shared" si="2844"/>
        <v>7.0365881098778136E-7</v>
      </c>
      <c r="BD2349" s="13">
        <f t="shared" si="2845"/>
        <v>1.5275575690676225E-4</v>
      </c>
      <c r="BE2349" s="13">
        <f t="shared" si="2846"/>
        <v>1.3696722606183228E-4</v>
      </c>
      <c r="BF2349" s="13">
        <f t="shared" si="2847"/>
        <v>6.1405283162334887E-5</v>
      </c>
      <c r="BG2349" s="13">
        <f t="shared" si="2848"/>
        <v>1.8352851791198244E-5</v>
      </c>
      <c r="BH2349" s="13">
        <f t="shared" si="2849"/>
        <v>4.1139843942161008E-6</v>
      </c>
      <c r="BI2349" s="13">
        <f t="shared" si="2850"/>
        <v>7.3775423191595935E-7</v>
      </c>
      <c r="BJ2349" s="14">
        <f t="shared" si="2851"/>
        <v>0.32580777529277699</v>
      </c>
      <c r="BK2349" s="14">
        <f t="shared" si="2852"/>
        <v>0.32485315876676185</v>
      </c>
      <c r="BL2349" s="14">
        <f t="shared" si="2853"/>
        <v>0.32728436471005329</v>
      </c>
      <c r="BM2349" s="14">
        <f t="shared" si="2854"/>
        <v>0.27913417180266292</v>
      </c>
      <c r="BN2349" s="14">
        <f t="shared" si="2855"/>
        <v>0.72076654858337497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1.5021645021645</v>
      </c>
      <c r="F2350" s="10">
        <f>VLOOKUP(B2350,home!$B$2:$E$405,3,FALSE)</f>
        <v>0.53</v>
      </c>
      <c r="G2350" s="10">
        <f>VLOOKUP(C2350,away!$B$2:$E$405,4,FALSE)</f>
        <v>1.04</v>
      </c>
      <c r="H2350" s="10">
        <f>VLOOKUP(A2350,away!$A$2:$E$405,3,FALSE)</f>
        <v>1.2640692640692599</v>
      </c>
      <c r="I2350" s="10">
        <f>VLOOKUP(C2350,away!$B$2:$E$405,3,FALSE)</f>
        <v>0.37</v>
      </c>
      <c r="J2350" s="10">
        <f>VLOOKUP(B2350,home!$B$2:$E$405,4,FALSE)</f>
        <v>1.03</v>
      </c>
      <c r="K2350" s="12">
        <f t="shared" si="2800"/>
        <v>0.8279930735930725</v>
      </c>
      <c r="L2350" s="12">
        <f t="shared" si="2801"/>
        <v>0.48173679653679496</v>
      </c>
      <c r="M2350" s="13">
        <f t="shared" si="2802"/>
        <v>0.26989295268676827</v>
      </c>
      <c r="N2350" s="13">
        <f t="shared" si="2803"/>
        <v>0.22346949543622691</v>
      </c>
      <c r="O2350" s="13">
        <f t="shared" si="2804"/>
        <v>0.13001736643518053</v>
      </c>
      <c r="P2350" s="13">
        <f t="shared" si="2805"/>
        <v>0.10765347885514188</v>
      </c>
      <c r="Q2350" s="13">
        <f t="shared" si="2806"/>
        <v>9.2515597190267307E-2</v>
      </c>
      <c r="R2350" s="13">
        <f t="shared" si="2807"/>
        <v>3.1317074800317229E-2</v>
      </c>
      <c r="S2350" s="13">
        <f t="shared" si="2808"/>
        <v>1.0735063100243979E-2</v>
      </c>
      <c r="T2350" s="13">
        <f t="shared" si="2809"/>
        <v>4.4568167420127883E-2</v>
      </c>
      <c r="U2350" s="13">
        <f t="shared" si="2810"/>
        <v>2.5930321019858815E-2</v>
      </c>
      <c r="V2350" s="13">
        <f t="shared" si="2811"/>
        <v>4.7577171161386375E-4</v>
      </c>
      <c r="W2350" s="13">
        <f t="shared" si="2812"/>
        <v>2.5534091224289353E-2</v>
      </c>
      <c r="X2350" s="13">
        <f t="shared" si="2813"/>
        <v>1.2300711308867443E-2</v>
      </c>
      <c r="Y2350" s="13">
        <f t="shared" si="2814"/>
        <v>2.9628526305288637E-3</v>
      </c>
      <c r="Z2350" s="13">
        <f t="shared" si="2815"/>
        <v>5.0288624304026712E-3</v>
      </c>
      <c r="AA2350" s="13">
        <f t="shared" si="2816"/>
        <v>4.1638632604258357E-3</v>
      </c>
      <c r="AB2350" s="13">
        <f t="shared" si="2817"/>
        <v>1.7238249695106301E-3</v>
      </c>
      <c r="AC2350" s="13">
        <f t="shared" si="2818"/>
        <v>1.18608320878289E-5</v>
      </c>
      <c r="AD2350" s="13">
        <f t="shared" si="2819"/>
        <v>5.285512668551309E-3</v>
      </c>
      <c r="AE2350" s="13">
        <f t="shared" si="2820"/>
        <v>2.5462259410025546E-3</v>
      </c>
      <c r="AF2350" s="13">
        <f t="shared" si="2821"/>
        <v>6.1330536403872828E-4</v>
      </c>
      <c r="AG2350" s="13">
        <f t="shared" si="2822"/>
        <v>9.8483920456949971E-5</v>
      </c>
      <c r="AH2350" s="13">
        <f t="shared" si="2823"/>
        <v>6.0564701936160592E-4</v>
      </c>
      <c r="AI2350" s="13">
        <f t="shared" si="2824"/>
        <v>5.0147153707369907E-4</v>
      </c>
      <c r="AJ2350" s="13">
        <f t="shared" si="2825"/>
        <v>2.0760747965054726E-4</v>
      </c>
      <c r="AK2350" s="13">
        <f t="shared" si="2826"/>
        <v>5.7299185058922635E-5</v>
      </c>
      <c r="AL2350" s="13">
        <f t="shared" si="2827"/>
        <v>1.8923944825686102E-7</v>
      </c>
      <c r="AM2350" s="13">
        <f t="shared" si="2828"/>
        <v>8.752735759897846E-4</v>
      </c>
      <c r="AN2350" s="13">
        <f t="shared" si="2829"/>
        <v>4.2165148859062384E-4</v>
      </c>
      <c r="AO2350" s="13">
        <f t="shared" si="2830"/>
        <v>1.0156251868430902E-4</v>
      </c>
      <c r="AP2350" s="13">
        <f t="shared" si="2831"/>
        <v>1.6308800799729141E-5</v>
      </c>
      <c r="AQ2350" s="13">
        <f t="shared" si="2832"/>
        <v>1.964137363154559E-6</v>
      </c>
      <c r="AR2350" s="13">
        <f t="shared" si="2833"/>
        <v>5.8352490987863681E-5</v>
      </c>
      <c r="AS2350" s="13">
        <f t="shared" si="2834"/>
        <v>4.8315458364853303E-5</v>
      </c>
      <c r="AT2350" s="13">
        <f t="shared" si="2835"/>
        <v>2.0002432436786506E-5</v>
      </c>
      <c r="AU2350" s="13">
        <f t="shared" si="2836"/>
        <v>5.5206251708908777E-6</v>
      </c>
      <c r="AV2350" s="13">
        <f t="shared" si="2837"/>
        <v>1.1427598508503043E-6</v>
      </c>
      <c r="AW2350" s="13">
        <f t="shared" si="2838"/>
        <v>2.0967453884827098E-9</v>
      </c>
      <c r="AX2350" s="13">
        <f t="shared" si="2839"/>
        <v>1.2078674306976351E-4</v>
      </c>
      <c r="AY2350" s="13">
        <f t="shared" si="2840"/>
        <v>5.8187418670540792E-5</v>
      </c>
      <c r="AZ2350" s="13">
        <f t="shared" si="2841"/>
        <v>1.4015510334545805E-5</v>
      </c>
      <c r="BA2350" s="13">
        <f t="shared" si="2842"/>
        <v>2.2505956834641472E-6</v>
      </c>
      <c r="BB2350" s="13">
        <f t="shared" si="2843"/>
        <v>2.7104868871288917E-7</v>
      </c>
      <c r="BC2350" s="13">
        <f t="shared" si="2844"/>
        <v>2.6114825401209245E-8</v>
      </c>
      <c r="BD2350" s="13">
        <f t="shared" si="2845"/>
        <v>4.6850903464059394E-6</v>
      </c>
      <c r="BE2350" s="13">
        <f t="shared" si="2846"/>
        <v>3.8792223559818856E-6</v>
      </c>
      <c r="BF2350" s="13">
        <f t="shared" si="2847"/>
        <v>1.6059846208402008E-6</v>
      </c>
      <c r="BG2350" s="13">
        <f t="shared" si="2848"/>
        <v>4.4324804745089444E-7</v>
      </c>
      <c r="BH2350" s="13">
        <f t="shared" si="2849"/>
        <v>9.1751578293248515E-8</v>
      </c>
      <c r="BI2350" s="13">
        <f t="shared" si="2850"/>
        <v>1.5193934263608461E-8</v>
      </c>
      <c r="BJ2350" s="14">
        <f t="shared" si="2851"/>
        <v>0.41150674105705737</v>
      </c>
      <c r="BK2350" s="14">
        <f t="shared" si="2852"/>
        <v>0.38882750384397458</v>
      </c>
      <c r="BL2350" s="14">
        <f t="shared" si="2853"/>
        <v>0.19466852996413234</v>
      </c>
      <c r="BM2350" s="14">
        <f t="shared" si="2854"/>
        <v>0.14510748656973968</v>
      </c>
      <c r="BN2350" s="14">
        <f t="shared" si="2855"/>
        <v>0.85486596540390203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1.5021645021645</v>
      </c>
      <c r="F2351" s="10">
        <f>VLOOKUP(B2351,home!$B$2:$E$405,3,FALSE)</f>
        <v>1.27</v>
      </c>
      <c r="G2351" s="10">
        <f>VLOOKUP(C2351,away!$B$2:$E$405,4,FALSE)</f>
        <v>1.48</v>
      </c>
      <c r="H2351" s="10">
        <f>VLOOKUP(A2351,away!$A$2:$E$405,3,FALSE)</f>
        <v>1.2640692640692599</v>
      </c>
      <c r="I2351" s="10">
        <f>VLOOKUP(C2351,away!$B$2:$E$405,3,FALSE)</f>
        <v>1.1100000000000001</v>
      </c>
      <c r="J2351" s="10">
        <f>VLOOKUP(B2351,home!$B$2:$E$405,4,FALSE)</f>
        <v>0.65</v>
      </c>
      <c r="K2351" s="12">
        <f t="shared" si="2800"/>
        <v>2.8234683982683944</v>
      </c>
      <c r="L2351" s="12">
        <f t="shared" si="2801"/>
        <v>0.91202597402597108</v>
      </c>
      <c r="M2351" s="13">
        <f t="shared" si="2802"/>
        <v>2.386137175126014E-2</v>
      </c>
      <c r="N2351" s="13">
        <f t="shared" si="2803"/>
        <v>6.737182907901719E-2</v>
      </c>
      <c r="O2351" s="13">
        <f t="shared" si="2804"/>
        <v>2.1762190813038818E-2</v>
      </c>
      <c r="P2351" s="13">
        <f t="shared" si="2805"/>
        <v>6.1444858037701888E-2</v>
      </c>
      <c r="Q2351" s="13">
        <f t="shared" si="2806"/>
        <v>9.5111115169072363E-2</v>
      </c>
      <c r="R2351" s="13">
        <f t="shared" si="2807"/>
        <v>9.9238416366003845E-3</v>
      </c>
      <c r="S2351" s="13">
        <f t="shared" si="2808"/>
        <v>3.9556302741416714E-2</v>
      </c>
      <c r="T2351" s="13">
        <f t="shared" si="2809"/>
        <v>8.6743807452769522E-2</v>
      </c>
      <c r="U2351" s="13">
        <f t="shared" si="2810"/>
        <v>2.8019653250361293E-2</v>
      </c>
      <c r="V2351" s="13">
        <f t="shared" si="2811"/>
        <v>1.1317834027963576E-2</v>
      </c>
      <c r="W2351" s="13">
        <f t="shared" si="2812"/>
        <v>8.9514409334647174E-2</v>
      </c>
      <c r="X2351" s="13">
        <f t="shared" si="2813"/>
        <v>8.1639466362791055E-2</v>
      </c>
      <c r="Y2351" s="13">
        <f t="shared" si="2814"/>
        <v>3.7228656914242507E-2</v>
      </c>
      <c r="Z2351" s="13">
        <f t="shared" si="2815"/>
        <v>3.0169337782333179E-3</v>
      </c>
      <c r="AA2351" s="13">
        <f t="shared" si="2816"/>
        <v>8.5182171825102428E-3</v>
      </c>
      <c r="AB2351" s="13">
        <f t="shared" si="2817"/>
        <v>1.2025458512202256E-2</v>
      </c>
      <c r="AC2351" s="13">
        <f t="shared" si="2818"/>
        <v>1.8215180386312233E-3</v>
      </c>
      <c r="AD2351" s="13">
        <f t="shared" si="2819"/>
        <v>6.3185276486509401E-2</v>
      </c>
      <c r="AE2351" s="13">
        <f t="shared" si="2820"/>
        <v>5.7626613331709022E-2</v>
      </c>
      <c r="AF2351" s="13">
        <f t="shared" si="2821"/>
        <v>2.6278484076834967E-2</v>
      </c>
      <c r="AG2351" s="13">
        <f t="shared" si="2822"/>
        <v>7.988886678700461E-3</v>
      </c>
      <c r="AH2351" s="13">
        <f t="shared" si="2823"/>
        <v>6.8788049191627365E-4</v>
      </c>
      <c r="AI2351" s="13">
        <f t="shared" si="2824"/>
        <v>1.9422088307109167E-3</v>
      </c>
      <c r="AJ2351" s="13">
        <f t="shared" si="2825"/>
        <v>2.7418826281750421E-3</v>
      </c>
      <c r="AK2351" s="13">
        <f t="shared" si="2826"/>
        <v>2.58053965080444E-3</v>
      </c>
      <c r="AL2351" s="13">
        <f t="shared" si="2827"/>
        <v>1.8762193299452353E-4</v>
      </c>
      <c r="AM2351" s="13">
        <f t="shared" si="2828"/>
        <v>3.5680326279102052E-2</v>
      </c>
      <c r="AN2351" s="13">
        <f t="shared" si="2829"/>
        <v>3.25413843282625E-2</v>
      </c>
      <c r="AO2351" s="13">
        <f t="shared" si="2830"/>
        <v>1.4839293869068538E-2</v>
      </c>
      <c r="AP2351" s="13">
        <f t="shared" si="2831"/>
        <v>4.5112738149316184E-3</v>
      </c>
      <c r="AQ2351" s="13">
        <f t="shared" si="2832"/>
        <v>1.0285997237902168E-3</v>
      </c>
      <c r="AR2351" s="13">
        <f t="shared" si="2833"/>
        <v>1.2547297513068075E-4</v>
      </c>
      <c r="AS2351" s="13">
        <f t="shared" si="2834"/>
        <v>3.5426898011819329E-4</v>
      </c>
      <c r="AT2351" s="13">
        <f t="shared" si="2835"/>
        <v>5.0013363492524654E-4</v>
      </c>
      <c r="AU2351" s="13">
        <f t="shared" si="2836"/>
        <v>4.7070383770751186E-4</v>
      </c>
      <c r="AV2351" s="13">
        <f t="shared" si="2837"/>
        <v>3.3225435267770364E-4</v>
      </c>
      <c r="AW2351" s="13">
        <f t="shared" si="2838"/>
        <v>1.3420578709789101E-5</v>
      </c>
      <c r="AX2351" s="13">
        <f t="shared" si="2839"/>
        <v>1.6790378948158314E-2</v>
      </c>
      <c r="AY2351" s="13">
        <f t="shared" si="2840"/>
        <v>1.5313261714459245E-2</v>
      </c>
      <c r="AZ2351" s="13">
        <f t="shared" si="2841"/>
        <v>6.983046215322153E-3</v>
      </c>
      <c r="BA2351" s="13">
        <f t="shared" si="2842"/>
        <v>2.1229065087325191E-3</v>
      </c>
      <c r="BB2351" s="13">
        <f t="shared" si="2843"/>
        <v>4.8403646909821239E-4</v>
      </c>
      <c r="BC2351" s="13">
        <f t="shared" si="2844"/>
        <v>8.829076643867782E-5</v>
      </c>
      <c r="BD2351" s="13">
        <f t="shared" si="2845"/>
        <v>1.9072435392915914E-5</v>
      </c>
      <c r="BE2351" s="13">
        <f t="shared" si="2846"/>
        <v>5.3850418609913735E-5</v>
      </c>
      <c r="BF2351" s="13">
        <f t="shared" si="2847"/>
        <v>7.6022477589307848E-5</v>
      </c>
      <c r="BG2351" s="13">
        <f t="shared" si="2848"/>
        <v>7.1549021010492637E-5</v>
      </c>
      <c r="BH2351" s="13">
        <f t="shared" si="2849"/>
        <v>5.0504099937541827E-5</v>
      </c>
      <c r="BI2351" s="13">
        <f t="shared" si="2850"/>
        <v>2.8519346031327614E-5</v>
      </c>
      <c r="BJ2351" s="14">
        <f t="shared" si="2851"/>
        <v>0.74307134352365767</v>
      </c>
      <c r="BK2351" s="14">
        <f t="shared" si="2852"/>
        <v>0.1535027682444273</v>
      </c>
      <c r="BL2351" s="14">
        <f t="shared" si="2853"/>
        <v>9.0284224575450531E-2</v>
      </c>
      <c r="BM2351" s="14">
        <f t="shared" si="2854"/>
        <v>0.69510022249932857</v>
      </c>
      <c r="BN2351" s="14">
        <f t="shared" si="2855"/>
        <v>0.27947520648669077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1.5021645021645</v>
      </c>
      <c r="F2352" s="10">
        <f>VLOOKUP(B2352,home!$B$2:$E$405,3,FALSE)</f>
        <v>1.03</v>
      </c>
      <c r="G2352" s="10">
        <f>VLOOKUP(C2352,away!$B$2:$E$405,4,FALSE)</f>
        <v>0.96</v>
      </c>
      <c r="H2352" s="10">
        <f>VLOOKUP(A2352,away!$A$2:$E$405,3,FALSE)</f>
        <v>1.2640692640692599</v>
      </c>
      <c r="I2352" s="10">
        <f>VLOOKUP(C2352,away!$B$2:$E$405,3,FALSE)</f>
        <v>1.1100000000000001</v>
      </c>
      <c r="J2352" s="10">
        <f>VLOOKUP(B2352,home!$B$2:$E$405,4,FALSE)</f>
        <v>0.79</v>
      </c>
      <c r="K2352" s="12">
        <f t="shared" si="2800"/>
        <v>1.4853402597402576</v>
      </c>
      <c r="L2352" s="12">
        <f t="shared" si="2801"/>
        <v>1.1084623376623342</v>
      </c>
      <c r="M2352" s="13">
        <f t="shared" si="2802"/>
        <v>7.4735310774318137E-2</v>
      </c>
      <c r="N2352" s="13">
        <f t="shared" si="2803"/>
        <v>0.11100736591729458</v>
      </c>
      <c r="O2352" s="13">
        <f t="shared" si="2804"/>
        <v>8.284127728682171E-2</v>
      </c>
      <c r="P2352" s="13">
        <f t="shared" si="2805"/>
        <v>0.12304748432242246</v>
      </c>
      <c r="Q2352" s="13">
        <f t="shared" si="2806"/>
        <v>8.2441854862338099E-2</v>
      </c>
      <c r="R2352" s="13">
        <f t="shared" si="2807"/>
        <v>4.5913217938142022E-2</v>
      </c>
      <c r="S2352" s="13">
        <f t="shared" si="2808"/>
        <v>5.0647689964780737E-2</v>
      </c>
      <c r="T2352" s="13">
        <f t="shared" si="2809"/>
        <v>9.1383691161926156E-2</v>
      </c>
      <c r="U2352" s="13">
        <f t="shared" si="2810"/>
        <v>6.8196751057750929E-2</v>
      </c>
      <c r="V2352" s="13">
        <f t="shared" si="2811"/>
        <v>9.265396879168164E-3</v>
      </c>
      <c r="W2352" s="13">
        <f t="shared" si="2812"/>
        <v>4.0818068704897965E-2</v>
      </c>
      <c r="X2352" s="13">
        <f t="shared" si="2813"/>
        <v>4.5245291855492961E-2</v>
      </c>
      <c r="Y2352" s="13">
        <f t="shared" si="2814"/>
        <v>2.5076350989177154E-2</v>
      </c>
      <c r="Z2352" s="13">
        <f t="shared" si="2815"/>
        <v>1.6964357628437704E-2</v>
      </c>
      <c r="AA2352" s="13">
        <f t="shared" si="2816"/>
        <v>2.5197843366150281E-2</v>
      </c>
      <c r="AB2352" s="13">
        <f t="shared" si="2817"/>
        <v>1.8713685605185999E-2</v>
      </c>
      <c r="AC2352" s="13">
        <f t="shared" si="2818"/>
        <v>9.5343466613897001E-4</v>
      </c>
      <c r="AD2352" s="13">
        <f t="shared" si="2819"/>
        <v>1.5157180193057203E-2</v>
      </c>
      <c r="AE2352" s="13">
        <f t="shared" si="2820"/>
        <v>1.6801163389165416E-2</v>
      </c>
      <c r="AF2352" s="13">
        <f t="shared" si="2821"/>
        <v>9.3117284229005635E-3</v>
      </c>
      <c r="AG2352" s="13">
        <f t="shared" si="2822"/>
        <v>3.4405667517750527E-3</v>
      </c>
      <c r="AH2352" s="13">
        <f t="shared" si="2823"/>
        <v>4.7010878784394788E-3</v>
      </c>
      <c r="AI2352" s="13">
        <f t="shared" si="2824"/>
        <v>6.9827150904230723E-3</v>
      </c>
      <c r="AJ2352" s="13">
        <f t="shared" si="2825"/>
        <v>5.1858539230506123E-3</v>
      </c>
      <c r="AK2352" s="13">
        <f t="shared" si="2826"/>
        <v>2.5675858710130102E-3</v>
      </c>
      <c r="AL2352" s="13">
        <f t="shared" si="2827"/>
        <v>6.2791061370419084E-5</v>
      </c>
      <c r="AM2352" s="13">
        <f t="shared" si="2828"/>
        <v>4.5027139929770914E-3</v>
      </c>
      <c r="AN2352" s="13">
        <f t="shared" si="2829"/>
        <v>4.9910888784802897E-3</v>
      </c>
      <c r="AO2352" s="13">
        <f t="shared" si="2830"/>
        <v>2.7662170228603703E-3</v>
      </c>
      <c r="AP2352" s="13">
        <f t="shared" si="2831"/>
        <v>1.0220824625470494E-3</v>
      </c>
      <c r="AQ2352" s="13">
        <f t="shared" si="2832"/>
        <v>2.8323497892964448E-4</v>
      </c>
      <c r="AR2352" s="13">
        <f t="shared" si="2833"/>
        <v>1.0421957718582168E-3</v>
      </c>
      <c r="AS2352" s="13">
        <f t="shared" si="2834"/>
        <v>1.548015338472082E-3</v>
      </c>
      <c r="AT2352" s="13">
        <f t="shared" si="2835"/>
        <v>1.1496647524640129E-3</v>
      </c>
      <c r="AU2352" s="13">
        <f t="shared" si="2836"/>
        <v>5.6921444734637193E-4</v>
      </c>
      <c r="AV2352" s="13">
        <f t="shared" si="2837"/>
        <v>2.1136928376734178E-4</v>
      </c>
      <c r="AW2352" s="13">
        <f t="shared" si="2838"/>
        <v>2.8717208251042503E-6</v>
      </c>
      <c r="AX2352" s="13">
        <f t="shared" si="2839"/>
        <v>1.114677061977448E-3</v>
      </c>
      <c r="AY2352" s="13">
        <f t="shared" si="2840"/>
        <v>1.2355775418581045E-3</v>
      </c>
      <c r="AZ2352" s="13">
        <f t="shared" si="2841"/>
        <v>6.847955852055576E-4</v>
      </c>
      <c r="BA2352" s="13">
        <f t="shared" si="2842"/>
        <v>2.5302337173259952E-4</v>
      </c>
      <c r="BB2352" s="13">
        <f t="shared" si="2843"/>
        <v>7.0116719528480774E-5</v>
      </c>
      <c r="BC2352" s="13">
        <f t="shared" si="2844"/>
        <v>1.5544348567550795E-5</v>
      </c>
      <c r="BD2352" s="13">
        <f t="shared" si="2845"/>
        <v>1.9253912692929317E-4</v>
      </c>
      <c r="BE2352" s="13">
        <f t="shared" si="2846"/>
        <v>2.8598611680331876E-4</v>
      </c>
      <c r="BF2352" s="13">
        <f t="shared" si="2847"/>
        <v>2.1239334650737464E-4</v>
      </c>
      <c r="BG2352" s="13">
        <f t="shared" si="2848"/>
        <v>1.0515879615612212E-4</v>
      </c>
      <c r="BH2352" s="13">
        <f t="shared" si="2849"/>
        <v>3.9049148399126807E-5</v>
      </c>
      <c r="BI2352" s="13">
        <f t="shared" si="2850"/>
        <v>1.1600254445158966E-5</v>
      </c>
      <c r="BJ2352" s="14">
        <f t="shared" si="2851"/>
        <v>0.45762233421268933</v>
      </c>
      <c r="BK2352" s="14">
        <f t="shared" si="2852"/>
        <v>0.25994768521005696</v>
      </c>
      <c r="BL2352" s="14">
        <f t="shared" si="2853"/>
        <v>0.26566720440012553</v>
      </c>
      <c r="BM2352" s="14">
        <f t="shared" si="2854"/>
        <v>0.4789823645289395</v>
      </c>
      <c r="BN2352" s="14">
        <f t="shared" si="2855"/>
        <v>0.51998651110133709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1.5021645021645</v>
      </c>
      <c r="F2353" s="10">
        <f>VLOOKUP(B2353,home!$B$2:$E$405,3,FALSE)</f>
        <v>1.04</v>
      </c>
      <c r="G2353" s="10">
        <f>VLOOKUP(C2353,away!$B$2:$E$405,4,FALSE)</f>
        <v>0.93</v>
      </c>
      <c r="H2353" s="10">
        <f>VLOOKUP(A2353,away!$A$2:$E$405,3,FALSE)</f>
        <v>1.2640692640692599</v>
      </c>
      <c r="I2353" s="10">
        <f>VLOOKUP(C2353,away!$B$2:$E$405,3,FALSE)</f>
        <v>0.87</v>
      </c>
      <c r="J2353" s="10">
        <f>VLOOKUP(B2353,home!$B$2:$E$405,4,FALSE)</f>
        <v>0.88</v>
      </c>
      <c r="K2353" s="12">
        <f t="shared" si="2800"/>
        <v>1.4528935064935045</v>
      </c>
      <c r="L2353" s="12">
        <f t="shared" si="2801"/>
        <v>0.9677714285714254</v>
      </c>
      <c r="M2353" s="13">
        <f t="shared" si="2802"/>
        <v>8.886251001139249E-2</v>
      </c>
      <c r="N2353" s="13">
        <f t="shared" si="2803"/>
        <v>0.12910776376626618</v>
      </c>
      <c r="O2353" s="13">
        <f t="shared" si="2804"/>
        <v>8.5998598260167911E-2</v>
      </c>
      <c r="P2353" s="13">
        <f t="shared" si="2805"/>
        <v>0.12494680497974153</v>
      </c>
      <c r="Q2353" s="13">
        <f t="shared" si="2806"/>
        <v>9.3789915806952784E-2</v>
      </c>
      <c r="R2353" s="13">
        <f t="shared" si="2807"/>
        <v>4.1613493146691397E-2</v>
      </c>
      <c r="S2353" s="13">
        <f t="shared" si="2808"/>
        <v>4.3920951795768798E-2</v>
      </c>
      <c r="T2353" s="13">
        <f t="shared" si="2809"/>
        <v>9.0767200806088397E-2</v>
      </c>
      <c r="U2353" s="13">
        <f t="shared" si="2810"/>
        <v>6.0459973975339872E-2</v>
      </c>
      <c r="V2353" s="13">
        <f t="shared" si="2811"/>
        <v>6.8617645617144929E-3</v>
      </c>
      <c r="W2353" s="13">
        <f t="shared" si="2812"/>
        <v>4.5422253216831368E-2</v>
      </c>
      <c r="X2353" s="13">
        <f t="shared" si="2813"/>
        <v>4.3958358884585914E-2</v>
      </c>
      <c r="Y2353" s="13">
        <f t="shared" si="2814"/>
        <v>2.1270821887695558E-2</v>
      </c>
      <c r="Z2353" s="13">
        <f t="shared" si="2815"/>
        <v>1.3424116570140253E-2</v>
      </c>
      <c r="AA2353" s="13">
        <f t="shared" si="2816"/>
        <v>1.9503811795168625E-2</v>
      </c>
      <c r="AB2353" s="13">
        <f t="shared" si="2817"/>
        <v>1.4168480754535964E-2</v>
      </c>
      <c r="AC2353" s="13">
        <f t="shared" si="2818"/>
        <v>6.0300707688732194E-4</v>
      </c>
      <c r="AD2353" s="13">
        <f t="shared" si="2819"/>
        <v>1.6498424187259508E-2</v>
      </c>
      <c r="AE2353" s="13">
        <f t="shared" si="2820"/>
        <v>1.5966703544881489E-2</v>
      </c>
      <c r="AF2353" s="13">
        <f t="shared" si="2821"/>
        <v>7.7260597496032011E-3</v>
      </c>
      <c r="AG2353" s="13">
        <f t="shared" si="2822"/>
        <v>2.4923532937005601E-3</v>
      </c>
      <c r="AH2353" s="13">
        <f t="shared" si="2823"/>
        <v>3.247869117598493E-3</v>
      </c>
      <c r="AI2353" s="13">
        <f t="shared" si="2824"/>
        <v>4.7188079508996388E-3</v>
      </c>
      <c r="AJ2353" s="13">
        <f t="shared" si="2825"/>
        <v>3.4279627151260032E-3</v>
      </c>
      <c r="AK2353" s="13">
        <f t="shared" si="2826"/>
        <v>1.6601549231028035E-3</v>
      </c>
      <c r="AL2353" s="13">
        <f t="shared" si="2827"/>
        <v>3.3914778066739233E-5</v>
      </c>
      <c r="AM2353" s="13">
        <f t="shared" si="2828"/>
        <v>4.7940906738089418E-3</v>
      </c>
      <c r="AN2353" s="13">
        <f t="shared" si="2829"/>
        <v>4.6395839800930268E-3</v>
      </c>
      <c r="AO2353" s="13">
        <f t="shared" si="2830"/>
        <v>2.2450284081958639E-3</v>
      </c>
      <c r="AP2353" s="13">
        <f t="shared" si="2831"/>
        <v>7.2422478326104823E-4</v>
      </c>
      <c r="AQ2353" s="13">
        <f t="shared" si="2832"/>
        <v>1.7522101327584387E-4</v>
      </c>
      <c r="AR2353" s="13">
        <f t="shared" si="2833"/>
        <v>6.2863898715026186E-4</v>
      </c>
      <c r="AS2353" s="13">
        <f t="shared" si="2834"/>
        <v>9.1334550235926896E-4</v>
      </c>
      <c r="AT2353" s="13">
        <f t="shared" si="2835"/>
        <v>6.6349687478141502E-4</v>
      </c>
      <c r="AU2353" s="13">
        <f t="shared" si="2836"/>
        <v>3.2133010031621707E-4</v>
      </c>
      <c r="AV2353" s="13">
        <f t="shared" si="2837"/>
        <v>1.1671460404758461E-4</v>
      </c>
      <c r="AW2353" s="13">
        <f t="shared" si="2838"/>
        <v>1.3246253367805108E-6</v>
      </c>
      <c r="AX2353" s="13">
        <f t="shared" si="2839"/>
        <v>1.1608838682530139E-3</v>
      </c>
      <c r="AY2353" s="13">
        <f t="shared" si="2840"/>
        <v>1.1234702395847417E-3</v>
      </c>
      <c r="AZ2353" s="13">
        <f t="shared" si="2841"/>
        <v>5.4363119936020341E-4</v>
      </c>
      <c r="BA2353" s="13">
        <f t="shared" si="2842"/>
        <v>1.7537024747360717E-4</v>
      </c>
      <c r="BB2353" s="13">
        <f t="shared" si="2843"/>
        <v>4.2429578731614297E-5</v>
      </c>
      <c r="BC2353" s="13">
        <f t="shared" si="2844"/>
        <v>8.2124268045556296E-6</v>
      </c>
      <c r="BD2353" s="13">
        <f t="shared" si="2845"/>
        <v>1.0139647510835044E-4</v>
      </c>
      <c r="BE2353" s="13">
        <f t="shared" si="2846"/>
        <v>1.473182802662526E-4</v>
      </c>
      <c r="BF2353" s="13">
        <f t="shared" si="2847"/>
        <v>1.0701888639331432E-4</v>
      </c>
      <c r="BG2353" s="13">
        <f t="shared" si="2848"/>
        <v>5.1829015037670783E-5</v>
      </c>
      <c r="BH2353" s="13">
        <f t="shared" si="2849"/>
        <v>1.882550984904653E-5</v>
      </c>
      <c r="BI2353" s="13">
        <f t="shared" si="2850"/>
        <v>5.4702922032218427E-6</v>
      </c>
      <c r="BJ2353" s="14">
        <f t="shared" si="2851"/>
        <v>0.48263200156270741</v>
      </c>
      <c r="BK2353" s="14">
        <f t="shared" si="2852"/>
        <v>0.26635242344315613</v>
      </c>
      <c r="BL2353" s="14">
        <f t="shared" si="2853"/>
        <v>0.23787453716614332</v>
      </c>
      <c r="BM2353" s="14">
        <f t="shared" si="2854"/>
        <v>0.43484184715668694</v>
      </c>
      <c r="BN2353" s="14">
        <f t="shared" si="2855"/>
        <v>0.56431908597121228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1.5021645021645</v>
      </c>
      <c r="F2354" s="10">
        <f>VLOOKUP(B2354,home!$B$2:$E$405,3,FALSE)</f>
        <v>1.46</v>
      </c>
      <c r="G2354" s="10">
        <f>VLOOKUP(C2354,away!$B$2:$E$405,4,FALSE)</f>
        <v>1.26</v>
      </c>
      <c r="H2354" s="10">
        <f>VLOOKUP(A2354,away!$A$2:$E$405,3,FALSE)</f>
        <v>1.2640692640692599</v>
      </c>
      <c r="I2354" s="10">
        <f>VLOOKUP(C2354,away!$B$2:$E$405,3,FALSE)</f>
        <v>0.93</v>
      </c>
      <c r="J2354" s="10">
        <f>VLOOKUP(B2354,home!$B$2:$E$405,4,FALSE)</f>
        <v>0.79</v>
      </c>
      <c r="K2354" s="12">
        <f t="shared" si="2800"/>
        <v>2.7633818181818142</v>
      </c>
      <c r="L2354" s="12">
        <f t="shared" si="2801"/>
        <v>0.92871168831168527</v>
      </c>
      <c r="M2354" s="13">
        <f t="shared" si="2802"/>
        <v>2.4919777678940793E-2</v>
      </c>
      <c r="N2354" s="13">
        <f t="shared" si="2803"/>
        <v>6.8862860551117996E-2</v>
      </c>
      <c r="O2354" s="13">
        <f t="shared" si="2804"/>
        <v>2.3143288800560952E-2</v>
      </c>
      <c r="P2354" s="13">
        <f t="shared" si="2805"/>
        <v>6.3953743484400943E-2</v>
      </c>
      <c r="Q2354" s="13">
        <f t="shared" si="2806"/>
        <v>9.5147188397474602E-2</v>
      </c>
      <c r="R2354" s="13">
        <f t="shared" si="2807"/>
        <v>1.0746721407526937E-2</v>
      </c>
      <c r="S2354" s="13">
        <f t="shared" si="2808"/>
        <v>4.1032481894140271E-2</v>
      </c>
      <c r="T2354" s="13">
        <f t="shared" si="2809"/>
        <v>8.8364305974728621E-2</v>
      </c>
      <c r="U2354" s="13">
        <f t="shared" si="2810"/>
        <v>2.9697294542625211E-2</v>
      </c>
      <c r="V2354" s="13">
        <f t="shared" si="2811"/>
        <v>1.1700571754671509E-2</v>
      </c>
      <c r="W2354" s="13">
        <f t="shared" si="2812"/>
        <v>8.7642670156233657E-2</v>
      </c>
      <c r="X2354" s="13">
        <f t="shared" si="2813"/>
        <v>8.1394772168939908E-2</v>
      </c>
      <c r="Y2354" s="13">
        <f t="shared" si="2814"/>
        <v>3.7796138140380568E-2</v>
      </c>
      <c r="Z2354" s="13">
        <f t="shared" si="2815"/>
        <v>3.3268685940665583E-3</v>
      </c>
      <c r="AA2354" s="13">
        <f t="shared" si="2816"/>
        <v>9.1934081843236225E-3</v>
      </c>
      <c r="AB2354" s="13">
        <f t="shared" si="2817"/>
        <v>1.2702448511841893E-2</v>
      </c>
      <c r="AC2354" s="13">
        <f t="shared" si="2818"/>
        <v>1.8767607356391523E-3</v>
      </c>
      <c r="AD2354" s="13">
        <f t="shared" si="2819"/>
        <v>6.0547540301660506E-2</v>
      </c>
      <c r="AE2354" s="13">
        <f t="shared" si="2820"/>
        <v>5.6231208376674932E-2</v>
      </c>
      <c r="AF2354" s="13">
        <f t="shared" si="2821"/>
        <v>2.611129023365397E-2</v>
      </c>
      <c r="AG2354" s="13">
        <f t="shared" si="2822"/>
        <v>8.0832868122977346E-3</v>
      </c>
      <c r="AH2354" s="13">
        <f t="shared" si="2823"/>
        <v>7.7242543719666904E-4</v>
      </c>
      <c r="AI2354" s="13">
        <f t="shared" si="2824"/>
        <v>2.1345064090504138E-3</v>
      </c>
      <c r="AJ2354" s="13">
        <f t="shared" si="2825"/>
        <v>2.9492281007812344E-3</v>
      </c>
      <c r="AK2354" s="13">
        <f t="shared" si="2826"/>
        <v>2.7166144371232486E-3</v>
      </c>
      <c r="AL2354" s="13">
        <f t="shared" si="2827"/>
        <v>1.9265962355690427E-4</v>
      </c>
      <c r="AM2354" s="13">
        <f t="shared" si="2828"/>
        <v>3.3463194401047856E-2</v>
      </c>
      <c r="AN2354" s="13">
        <f t="shared" si="2829"/>
        <v>3.1077659768499282E-2</v>
      </c>
      <c r="AO2354" s="13">
        <f t="shared" si="2830"/>
        <v>1.4431092936189551E-2</v>
      </c>
      <c r="AP2354" s="13">
        <f t="shared" si="2831"/>
        <v>4.4674415616504787E-3</v>
      </c>
      <c r="AQ2354" s="13">
        <f t="shared" si="2832"/>
        <v>1.037241298788552E-3</v>
      </c>
      <c r="AR2354" s="13">
        <f t="shared" si="2833"/>
        <v>1.4347210637476204E-4</v>
      </c>
      <c r="AS2354" s="13">
        <f t="shared" si="2834"/>
        <v>3.9646821017226455E-4</v>
      </c>
      <c r="AT2354" s="13">
        <f t="shared" si="2835"/>
        <v>5.4779652173856113E-4</v>
      </c>
      <c r="AU2354" s="13">
        <f t="shared" si="2836"/>
        <v>5.0459031607852627E-4</v>
      </c>
      <c r="AV2354" s="13">
        <f t="shared" si="2837"/>
        <v>3.4859392627050356E-4</v>
      </c>
      <c r="AW2354" s="13">
        <f t="shared" si="2838"/>
        <v>1.373441018917185E-5</v>
      </c>
      <c r="AX2354" s="13">
        <f t="shared" si="2839"/>
        <v>1.5411930497689854E-2</v>
      </c>
      <c r="AY2354" s="13">
        <f t="shared" si="2840"/>
        <v>1.4313239992651895E-2</v>
      </c>
      <c r="AZ2354" s="13">
        <f t="shared" si="2841"/>
        <v>6.6464366393930363E-3</v>
      </c>
      <c r="BA2354" s="13">
        <f t="shared" si="2842"/>
        <v>2.0575411308757841E-3</v>
      </c>
      <c r="BB2354" s="13">
        <f t="shared" si="2843"/>
        <v>4.7771562435659586E-4</v>
      </c>
      <c r="BC2354" s="13">
        <f t="shared" si="2844"/>
        <v>8.8732016805817009E-5</v>
      </c>
      <c r="BD2354" s="13">
        <f t="shared" si="2845"/>
        <v>2.2207370356156482E-5</v>
      </c>
      <c r="BE2354" s="13">
        <f t="shared" si="2846"/>
        <v>6.1367443471832618E-5</v>
      </c>
      <c r="BF2354" s="13">
        <f t="shared" si="2847"/>
        <v>8.4790838759181284E-5</v>
      </c>
      <c r="BG2354" s="13">
        <f t="shared" si="2848"/>
        <v>7.8103154058502467E-5</v>
      </c>
      <c r="BH2354" s="13">
        <f t="shared" si="2849"/>
        <v>5.3957208966979725E-5</v>
      </c>
      <c r="BI2354" s="13">
        <f t="shared" si="2850"/>
        <v>2.9820874043837702E-5</v>
      </c>
      <c r="BJ2354" s="14">
        <f t="shared" si="2851"/>
        <v>0.73365348698111132</v>
      </c>
      <c r="BK2354" s="14">
        <f t="shared" si="2852"/>
        <v>0.15798923516400148</v>
      </c>
      <c r="BL2354" s="14">
        <f t="shared" si="2853"/>
        <v>9.632710380132127E-2</v>
      </c>
      <c r="BM2354" s="14">
        <f t="shared" si="2854"/>
        <v>0.69022360863801557</v>
      </c>
      <c r="BN2354" s="14">
        <f t="shared" si="2855"/>
        <v>0.2867735803200222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1.5021645021645</v>
      </c>
      <c r="F2355" s="10">
        <f>VLOOKUP(B2355,home!$B$2:$E$405,3,FALSE)</f>
        <v>0.89</v>
      </c>
      <c r="G2355" s="10">
        <f>VLOOKUP(C2355,away!$B$2:$E$405,4,FALSE)</f>
        <v>0.81</v>
      </c>
      <c r="H2355" s="10">
        <f>VLOOKUP(A2355,away!$A$2:$E$405,3,FALSE)</f>
        <v>1.2640692640692599</v>
      </c>
      <c r="I2355" s="10">
        <f>VLOOKUP(C2355,away!$B$2:$E$405,3,FALSE)</f>
        <v>0.3</v>
      </c>
      <c r="J2355" s="10">
        <f>VLOOKUP(B2355,home!$B$2:$E$405,4,FALSE)</f>
        <v>0.7</v>
      </c>
      <c r="K2355" s="12">
        <f t="shared" si="2800"/>
        <v>1.0829103896103882</v>
      </c>
      <c r="L2355" s="12">
        <f t="shared" si="2801"/>
        <v>0.26545454545454455</v>
      </c>
      <c r="M2355" s="13">
        <f t="shared" si="2802"/>
        <v>0.25966448202607223</v>
      </c>
      <c r="N2355" s="13">
        <f t="shared" si="2803"/>
        <v>0.28119336539883355</v>
      </c>
      <c r="O2355" s="13">
        <f t="shared" si="2804"/>
        <v>6.8929117046920757E-2</v>
      </c>
      <c r="P2355" s="13">
        <f t="shared" si="2805"/>
        <v>7.4644056996781005E-2</v>
      </c>
      <c r="Q2355" s="13">
        <f t="shared" si="2806"/>
        <v>0.15225360843995353</v>
      </c>
      <c r="R2355" s="13">
        <f t="shared" si="2807"/>
        <v>9.1487737171367222E-3</v>
      </c>
      <c r="S2355" s="13">
        <f t="shared" si="2808"/>
        <v>5.364360194224837E-3</v>
      </c>
      <c r="T2355" s="13">
        <f t="shared" si="2809"/>
        <v>4.0416412422242066E-2</v>
      </c>
      <c r="U2355" s="13">
        <f t="shared" si="2810"/>
        <v>9.9073021104818075E-3</v>
      </c>
      <c r="V2355" s="13">
        <f t="shared" si="2811"/>
        <v>1.7133974194727568E-4</v>
      </c>
      <c r="W2355" s="13">
        <f t="shared" si="2812"/>
        <v>5.4959004811765862E-2</v>
      </c>
      <c r="X2355" s="13">
        <f t="shared" si="2813"/>
        <v>1.4589117640941434E-2</v>
      </c>
      <c r="Y2355" s="13">
        <f t="shared" si="2814"/>
        <v>1.9363737959794925E-3</v>
      </c>
      <c r="Z2355" s="13">
        <f t="shared" si="2815"/>
        <v>8.0952785618300393E-4</v>
      </c>
      <c r="AA2355" s="13">
        <f t="shared" si="2816"/>
        <v>8.7664612613959911E-4</v>
      </c>
      <c r="AB2355" s="13">
        <f t="shared" si="2817"/>
        <v>4.7466459900413538E-4</v>
      </c>
      <c r="AC2355" s="13">
        <f t="shared" si="2818"/>
        <v>3.0783699612896118E-6</v>
      </c>
      <c r="AD2355" s="13">
        <f t="shared" si="2819"/>
        <v>1.4878919328327137E-2</v>
      </c>
      <c r="AE2355" s="13">
        <f t="shared" si="2820"/>
        <v>3.9496767671559178E-3</v>
      </c>
      <c r="AF2355" s="13">
        <f t="shared" si="2821"/>
        <v>5.2422982545887451E-4</v>
      </c>
      <c r="AG2355" s="13">
        <f t="shared" si="2822"/>
        <v>4.6386396676966901E-5</v>
      </c>
      <c r="AH2355" s="13">
        <f t="shared" si="2823"/>
        <v>5.3723212273962812E-5</v>
      </c>
      <c r="AI2355" s="13">
        <f t="shared" si="2824"/>
        <v>5.8177424734718664E-5</v>
      </c>
      <c r="AJ2355" s="13">
        <f t="shared" si="2825"/>
        <v>3.1500468843001606E-5</v>
      </c>
      <c r="AK2355" s="13">
        <f t="shared" si="2826"/>
        <v>1.1370728329228258E-5</v>
      </c>
      <c r="AL2355" s="13">
        <f t="shared" si="2827"/>
        <v>3.5396758317467345E-8</v>
      </c>
      <c r="AM2355" s="13">
        <f t="shared" si="2828"/>
        <v>3.222507265364057E-3</v>
      </c>
      <c r="AN2355" s="13">
        <f t="shared" si="2829"/>
        <v>8.5542920135118312E-4</v>
      </c>
      <c r="AO2355" s="13">
        <f t="shared" si="2830"/>
        <v>1.1353878490661118E-4</v>
      </c>
      <c r="AP2355" s="13">
        <f t="shared" si="2831"/>
        <v>1.0046462179615255E-5</v>
      </c>
      <c r="AQ2355" s="13">
        <f t="shared" si="2832"/>
        <v>6.6671976282901022E-7</v>
      </c>
      <c r="AR2355" s="13">
        <f t="shared" si="2833"/>
        <v>2.8522141789085626E-6</v>
      </c>
      <c r="AS2355" s="13">
        <f t="shared" si="2834"/>
        <v>3.0886923677341456E-6</v>
      </c>
      <c r="AT2355" s="13">
        <f t="shared" si="2835"/>
        <v>1.6723885276648076E-6</v>
      </c>
      <c r="AU2355" s="13">
        <f t="shared" si="2836"/>
        <v>6.0368230402448032E-7</v>
      </c>
      <c r="AV2355" s="13">
        <f t="shared" si="2837"/>
        <v>1.6343345976301162E-7</v>
      </c>
      <c r="AW2355" s="13">
        <f t="shared" si="2838"/>
        <v>2.8264654200580384E-10</v>
      </c>
      <c r="AX2355" s="13">
        <f t="shared" si="2839"/>
        <v>5.8161443304294942E-4</v>
      </c>
      <c r="AY2355" s="13">
        <f t="shared" si="2840"/>
        <v>1.5439219495321877E-4</v>
      </c>
      <c r="AZ2355" s="13">
        <f t="shared" si="2841"/>
        <v>2.0492054966518055E-5</v>
      </c>
      <c r="BA2355" s="13">
        <f t="shared" si="2842"/>
        <v>1.8132363788555303E-6</v>
      </c>
      <c r="BB2355" s="13">
        <f t="shared" si="2843"/>
        <v>1.203329596876848E-7</v>
      </c>
      <c r="BC2355" s="13">
        <f t="shared" si="2844"/>
        <v>6.3885862234188833E-9</v>
      </c>
      <c r="BD2355" s="13">
        <f t="shared" si="2845"/>
        <v>1.2618886973352979E-7</v>
      </c>
      <c r="BE2355" s="13">
        <f t="shared" si="2846"/>
        <v>1.3665123808763126E-7</v>
      </c>
      <c r="BF2355" s="13">
        <f t="shared" si="2847"/>
        <v>7.3990522739109347E-8</v>
      </c>
      <c r="BG2355" s="13">
        <f t="shared" si="2848"/>
        <v>2.6708368602295067E-8</v>
      </c>
      <c r="BH2355" s="13">
        <f t="shared" si="2849"/>
        <v>7.2306924622423003E-9</v>
      </c>
      <c r="BI2355" s="13">
        <f t="shared" si="2850"/>
        <v>1.5660383982879421E-9</v>
      </c>
      <c r="BJ2355" s="14">
        <f t="shared" si="2851"/>
        <v>0.56970772190178665</v>
      </c>
      <c r="BK2355" s="14">
        <f t="shared" si="2852"/>
        <v>0.34000174492069812</v>
      </c>
      <c r="BL2355" s="14">
        <f t="shared" si="2853"/>
        <v>8.9500028180432026E-2</v>
      </c>
      <c r="BM2355" s="14">
        <f t="shared" si="2854"/>
        <v>0.15403122732109537</v>
      </c>
      <c r="BN2355" s="14">
        <f t="shared" si="2855"/>
        <v>0.8458334036256977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1.3644444444444399</v>
      </c>
      <c r="F2356" s="10">
        <f>VLOOKUP(B2356,home!$B$2:$E$405,3,FALSE)</f>
        <v>1.17</v>
      </c>
      <c r="G2356" s="10">
        <f>VLOOKUP(C2356,away!$B$2:$E$405,4,FALSE)</f>
        <v>1.55</v>
      </c>
      <c r="H2356" s="10">
        <f>VLOOKUP(A2356,away!$A$2:$E$405,3,FALSE)</f>
        <v>1.1155555555555601</v>
      </c>
      <c r="I2356" s="10">
        <f>VLOOKUP(C2356,away!$B$2:$E$405,3,FALSE)</f>
        <v>0.56999999999999995</v>
      </c>
      <c r="J2356" s="10">
        <f>VLOOKUP(B2356,home!$B$2:$E$405,4,FALSE)</f>
        <v>0.63</v>
      </c>
      <c r="K2356" s="12">
        <f t="shared" si="2800"/>
        <v>2.4744199999999914</v>
      </c>
      <c r="L2356" s="12">
        <f t="shared" si="2801"/>
        <v>0.40059600000000156</v>
      </c>
      <c r="M2356" s="13">
        <f t="shared" si="2802"/>
        <v>5.6415236852766906E-2</v>
      </c>
      <c r="N2356" s="13">
        <f t="shared" si="2803"/>
        <v>0.13959499037322301</v>
      </c>
      <c r="O2356" s="13">
        <f t="shared" si="2804"/>
        <v>2.2599718222271099E-2</v>
      </c>
      <c r="P2356" s="13">
        <f t="shared" si="2805"/>
        <v>5.5921194763551861E-2</v>
      </c>
      <c r="Q2356" s="13">
        <f t="shared" si="2806"/>
        <v>0.17270831803965467</v>
      </c>
      <c r="R2356" s="13">
        <f t="shared" si="2807"/>
        <v>4.5266783604844749E-3</v>
      </c>
      <c r="S2356" s="13">
        <f t="shared" si="2808"/>
        <v>1.3857869780572086E-2</v>
      </c>
      <c r="T2356" s="13">
        <f t="shared" si="2809"/>
        <v>6.9186261373413771E-2</v>
      </c>
      <c r="U2356" s="13">
        <f t="shared" si="2810"/>
        <v>1.1200903468749955E-2</v>
      </c>
      <c r="V2356" s="13">
        <f t="shared" si="2811"/>
        <v>1.5262792233669087E-3</v>
      </c>
      <c r="W2356" s="13">
        <f t="shared" si="2812"/>
        <v>0.14245097210789362</v>
      </c>
      <c r="X2356" s="13">
        <f t="shared" si="2813"/>
        <v>5.7065289622533974E-2</v>
      </c>
      <c r="Y2356" s="13">
        <f t="shared" si="2814"/>
        <v>1.1430063380814356E-2</v>
      </c>
      <c r="Z2356" s="13">
        <f t="shared" si="2815"/>
        <v>6.0445641483221541E-4</v>
      </c>
      <c r="AA2356" s="13">
        <f t="shared" si="2816"/>
        <v>1.495679041989125E-3</v>
      </c>
      <c r="AB2356" s="13">
        <f t="shared" si="2817"/>
        <v>1.8504690675393593E-3</v>
      </c>
      <c r="AC2356" s="13">
        <f t="shared" si="2818"/>
        <v>9.4557076326975376E-5</v>
      </c>
      <c r="AD2356" s="13">
        <f t="shared" si="2819"/>
        <v>8.8120883600803251E-2</v>
      </c>
      <c r="AE2356" s="13">
        <f t="shared" si="2820"/>
        <v>3.5300873486947514E-2</v>
      </c>
      <c r="AF2356" s="13">
        <f t="shared" si="2821"/>
        <v>7.0706943576886415E-3</v>
      </c>
      <c r="AG2356" s="13">
        <f t="shared" si="2822"/>
        <v>9.4416395897088353E-4</v>
      </c>
      <c r="AH2356" s="13">
        <f t="shared" si="2823"/>
        <v>6.0535705489031759E-5</v>
      </c>
      <c r="AI2356" s="13">
        <f t="shared" si="2824"/>
        <v>1.4979076037616946E-4</v>
      </c>
      <c r="AJ2356" s="13">
        <f t="shared" si="2825"/>
        <v>1.8532262664499999E-4</v>
      </c>
      <c r="AK2356" s="13">
        <f t="shared" si="2826"/>
        <v>1.5285533794097311E-4</v>
      </c>
      <c r="AL2356" s="13">
        <f t="shared" si="2827"/>
        <v>3.7491606711519012E-6</v>
      </c>
      <c r="AM2356" s="13">
        <f t="shared" si="2828"/>
        <v>4.3609615359899732E-2</v>
      </c>
      <c r="AN2356" s="13">
        <f t="shared" si="2829"/>
        <v>1.7469837474714461E-2</v>
      </c>
      <c r="AO2356" s="13">
        <f t="shared" si="2830"/>
        <v>3.4991735065103714E-3</v>
      </c>
      <c r="AP2356" s="13">
        <f t="shared" si="2831"/>
        <v>4.6725163667134478E-4</v>
      </c>
      <c r="AQ2356" s="13">
        <f t="shared" si="2832"/>
        <v>4.6794784160998687E-5</v>
      </c>
      <c r="AR2356" s="13">
        <f t="shared" si="2833"/>
        <v>4.8500722952168535E-6</v>
      </c>
      <c r="AS2356" s="13">
        <f t="shared" si="2834"/>
        <v>1.2001115888730443E-5</v>
      </c>
      <c r="AT2356" s="13">
        <f t="shared" si="2835"/>
        <v>1.4847900588696144E-5</v>
      </c>
      <c r="AU2356" s="13">
        <f t="shared" si="2836"/>
        <v>1.2246647391560462E-5</v>
      </c>
      <c r="AV2356" s="13">
        <f t="shared" si="2837"/>
        <v>7.5758373096562355E-6</v>
      </c>
      <c r="AW2356" s="13">
        <f t="shared" si="2838"/>
        <v>1.0323134305724534E-7</v>
      </c>
      <c r="AX2356" s="13">
        <f t="shared" si="2839"/>
        <v>1.7984750739807126E-2</v>
      </c>
      <c r="AY2356" s="13">
        <f t="shared" si="2840"/>
        <v>7.2046192073638039E-3</v>
      </c>
      <c r="AZ2356" s="13">
        <f t="shared" si="2841"/>
        <v>1.443070817996561E-3</v>
      </c>
      <c r="BA2356" s="13">
        <f t="shared" si="2842"/>
        <v>1.9269613246871757E-4</v>
      </c>
      <c r="BB2356" s="13">
        <f t="shared" si="2843"/>
        <v>1.9298324970609667E-5</v>
      </c>
      <c r="BC2356" s="13">
        <f t="shared" si="2844"/>
        <v>1.5461663579852765E-6</v>
      </c>
      <c r="BD2356" s="13">
        <f t="shared" si="2845"/>
        <v>3.2381992686244963E-7</v>
      </c>
      <c r="BE2356" s="13">
        <f t="shared" si="2846"/>
        <v>8.0126650342697977E-7</v>
      </c>
      <c r="BF2356" s="13">
        <f t="shared" si="2847"/>
        <v>9.9133493070489046E-7</v>
      </c>
      <c r="BG2356" s="13">
        <f t="shared" si="2848"/>
        <v>8.1765965974492885E-7</v>
      </c>
      <c r="BH2356" s="13">
        <f t="shared" si="2849"/>
        <v>5.0580835381651012E-7</v>
      </c>
      <c r="BI2356" s="13">
        <f t="shared" si="2850"/>
        <v>2.5031646137012874E-7</v>
      </c>
      <c r="BJ2356" s="14">
        <f t="shared" si="2851"/>
        <v>0.81581116445286539</v>
      </c>
      <c r="BK2356" s="14">
        <f t="shared" si="2852"/>
        <v>0.13502350606461966</v>
      </c>
      <c r="BL2356" s="14">
        <f t="shared" si="2853"/>
        <v>4.2277164370794977E-2</v>
      </c>
      <c r="BM2356" s="14">
        <f t="shared" si="2854"/>
        <v>0.53474563871513969</v>
      </c>
      <c r="BN2356" s="14">
        <f t="shared" si="2855"/>
        <v>0.45176613661195208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1.3644444444444399</v>
      </c>
      <c r="F2357" s="10">
        <f>VLOOKUP(B2357,home!$B$2:$E$405,3,FALSE)</f>
        <v>0.9</v>
      </c>
      <c r="G2357" s="10">
        <f>VLOOKUP(C2357,away!$B$2:$E$405,4,FALSE)</f>
        <v>0.98</v>
      </c>
      <c r="H2357" s="10">
        <f>VLOOKUP(A2357,away!$A$2:$E$405,3,FALSE)</f>
        <v>1.1155555555555601</v>
      </c>
      <c r="I2357" s="10">
        <f>VLOOKUP(C2357,away!$B$2:$E$405,3,FALSE)</f>
        <v>1.06</v>
      </c>
      <c r="J2357" s="10">
        <f>VLOOKUP(B2357,home!$B$2:$E$405,4,FALSE)</f>
        <v>1.2</v>
      </c>
      <c r="K2357" s="12">
        <f t="shared" si="2800"/>
        <v>1.2034399999999961</v>
      </c>
      <c r="L2357" s="12">
        <f t="shared" si="2801"/>
        <v>1.4189866666666726</v>
      </c>
      <c r="M2357" s="13">
        <f t="shared" si="2802"/>
        <v>7.2626408731201561E-2</v>
      </c>
      <c r="N2357" s="13">
        <f t="shared" si="2803"/>
        <v>8.740152532347692E-2</v>
      </c>
      <c r="O2357" s="13">
        <f t="shared" si="2804"/>
        <v>0.10305590563745902</v>
      </c>
      <c r="P2357" s="13">
        <f t="shared" si="2805"/>
        <v>0.12402159908034328</v>
      </c>
      <c r="Q2357" s="13">
        <f t="shared" si="2806"/>
        <v>5.2591245817642372E-2</v>
      </c>
      <c r="R2357" s="13">
        <f t="shared" si="2807"/>
        <v>7.3117478010406592E-2</v>
      </c>
      <c r="S2357" s="13">
        <f t="shared" si="2808"/>
        <v>5.2946845738213254E-2</v>
      </c>
      <c r="T2357" s="13">
        <f t="shared" si="2809"/>
        <v>7.4626276598623933E-2</v>
      </c>
      <c r="U2357" s="13">
        <f t="shared" si="2810"/>
        <v>8.7992497736843422E-2</v>
      </c>
      <c r="V2357" s="13">
        <f t="shared" si="2811"/>
        <v>1.0046165773323906E-2</v>
      </c>
      <c r="W2357" s="13">
        <f t="shared" si="2812"/>
        <v>2.1096802955594449E-2</v>
      </c>
      <c r="X2357" s="13">
        <f t="shared" si="2813"/>
        <v>2.9936082103282566E-2</v>
      </c>
      <c r="Y2357" s="13">
        <f t="shared" si="2814"/>
        <v>2.123945067839839E-2</v>
      </c>
      <c r="Z2357" s="13">
        <f t="shared" si="2815"/>
        <v>3.4584242132353518E-2</v>
      </c>
      <c r="AA2357" s="13">
        <f t="shared" si="2816"/>
        <v>4.1620060351759379E-2</v>
      </c>
      <c r="AB2357" s="13">
        <f t="shared" si="2817"/>
        <v>2.5043622714860575E-2</v>
      </c>
      <c r="AC2357" s="13">
        <f t="shared" si="2818"/>
        <v>1.0722180519461707E-3</v>
      </c>
      <c r="AD2357" s="13">
        <f t="shared" si="2819"/>
        <v>6.3471841372201247E-3</v>
      </c>
      <c r="AE2357" s="13">
        <f t="shared" si="2820"/>
        <v>9.0065696615935636E-3</v>
      </c>
      <c r="AF2357" s="13">
        <f t="shared" si="2821"/>
        <v>6.390101131102918E-3</v>
      </c>
      <c r="AG2357" s="13">
        <f t="shared" si="2822"/>
        <v>3.0224894345622201E-3</v>
      </c>
      <c r="AH2357" s="13">
        <f t="shared" si="2823"/>
        <v>1.2268644615645356E-2</v>
      </c>
      <c r="AI2357" s="13">
        <f t="shared" si="2824"/>
        <v>1.4764577676252199E-2</v>
      </c>
      <c r="AJ2357" s="13">
        <f t="shared" si="2825"/>
        <v>8.8841416793544459E-3</v>
      </c>
      <c r="AK2357" s="13">
        <f t="shared" si="2826"/>
        <v>3.5638438208674271E-3</v>
      </c>
      <c r="AL2357" s="13">
        <f t="shared" si="2827"/>
        <v>7.3239583059843497E-5</v>
      </c>
      <c r="AM2357" s="13">
        <f t="shared" si="2828"/>
        <v>1.5276910556192302E-3</v>
      </c>
      <c r="AN2357" s="13">
        <f t="shared" si="2829"/>
        <v>2.1677732387096215E-3</v>
      </c>
      <c r="AO2357" s="13">
        <f t="shared" si="2830"/>
        <v>1.5380206610428918E-3</v>
      </c>
      <c r="AP2357" s="13">
        <f t="shared" si="2831"/>
        <v>7.2747693702590827E-4</v>
      </c>
      <c r="AQ2357" s="13">
        <f t="shared" si="2832"/>
        <v>2.5807001848681868E-4</v>
      </c>
      <c r="AR2357" s="13">
        <f t="shared" si="2833"/>
        <v>3.4818086255345255E-3</v>
      </c>
      <c r="AS2357" s="13">
        <f t="shared" si="2834"/>
        <v>4.190147772313255E-3</v>
      </c>
      <c r="AT2357" s="13">
        <f t="shared" si="2835"/>
        <v>2.521295717556324E-3</v>
      </c>
      <c r="AU2357" s="13">
        <f t="shared" si="2836"/>
        <v>1.0114093727786578E-3</v>
      </c>
      <c r="AV2357" s="13">
        <f t="shared" si="2837"/>
        <v>3.0429262389418599E-4</v>
      </c>
      <c r="AW2357" s="13">
        <f t="shared" si="2838"/>
        <v>3.4741304336911684E-6</v>
      </c>
      <c r="AX2357" s="13">
        <f t="shared" si="2839"/>
        <v>3.0641408732906685E-4</v>
      </c>
      <c r="AY2357" s="13">
        <f t="shared" si="2840"/>
        <v>4.3479750439878322E-4</v>
      </c>
      <c r="AZ2357" s="13">
        <f t="shared" si="2841"/>
        <v>3.0848593072090876E-4</v>
      </c>
      <c r="BA2357" s="13">
        <f t="shared" si="2842"/>
        <v>1.4591247418240942E-4</v>
      </c>
      <c r="BB2357" s="13">
        <f t="shared" si="2843"/>
        <v>5.1761963841296036E-5</v>
      </c>
      <c r="BC2357" s="13">
        <f t="shared" si="2844"/>
        <v>1.4689907306256301E-5</v>
      </c>
      <c r="BD2357" s="13">
        <f t="shared" si="2845"/>
        <v>8.234400025864168E-4</v>
      </c>
      <c r="BE2357" s="13">
        <f t="shared" si="2846"/>
        <v>9.9096063671259426E-4</v>
      </c>
      <c r="BF2357" s="13">
        <f t="shared" si="2847"/>
        <v>5.9628083432270037E-4</v>
      </c>
      <c r="BG2357" s="13">
        <f t="shared" si="2848"/>
        <v>2.3919606908576942E-4</v>
      </c>
      <c r="BH2357" s="13">
        <f t="shared" si="2849"/>
        <v>7.1964529345144355E-5</v>
      </c>
      <c r="BI2357" s="13">
        <f t="shared" si="2850"/>
        <v>1.7320998639024021E-5</v>
      </c>
      <c r="BJ2357" s="14">
        <f t="shared" si="2851"/>
        <v>0.31913882162016077</v>
      </c>
      <c r="BK2357" s="14">
        <f t="shared" si="2852"/>
        <v>0.26122127446248683</v>
      </c>
      <c r="BL2357" s="14">
        <f t="shared" si="2853"/>
        <v>0.38455888942621713</v>
      </c>
      <c r="BM2357" s="14">
        <f t="shared" si="2854"/>
        <v>0.48625774166672336</v>
      </c>
      <c r="BN2357" s="14">
        <f t="shared" si="2855"/>
        <v>0.5128141626005297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1.3644444444444399</v>
      </c>
      <c r="F2358" s="10">
        <f>VLOOKUP(B2358,home!$B$2:$E$405,3,FALSE)</f>
        <v>1.22</v>
      </c>
      <c r="G2358" s="10">
        <f>VLOOKUP(C2358,away!$B$2:$E$405,4,FALSE)</f>
        <v>0.41</v>
      </c>
      <c r="H2358" s="10">
        <f>VLOOKUP(A2358,away!$A$2:$E$405,3,FALSE)</f>
        <v>1.1155555555555601</v>
      </c>
      <c r="I2358" s="10">
        <f>VLOOKUP(C2358,away!$B$2:$E$405,3,FALSE)</f>
        <v>1.47</v>
      </c>
      <c r="J2358" s="10">
        <f>VLOOKUP(B2358,home!$B$2:$E$405,4,FALSE)</f>
        <v>1.1000000000000001</v>
      </c>
      <c r="K2358" s="12">
        <f t="shared" si="2800"/>
        <v>0.68249511111110883</v>
      </c>
      <c r="L2358" s="12">
        <f t="shared" si="2801"/>
        <v>1.8038533333333406</v>
      </c>
      <c r="M2358" s="13">
        <f t="shared" si="2802"/>
        <v>8.3213270352509958E-2</v>
      </c>
      <c r="N2358" s="13">
        <f t="shared" si="2803"/>
        <v>5.6792650195155031E-2</v>
      </c>
      <c r="O2358" s="13">
        <f t="shared" si="2804"/>
        <v>0.15010453510294353</v>
      </c>
      <c r="P2358" s="13">
        <f t="shared" si="2805"/>
        <v>0.10244561136336479</v>
      </c>
      <c r="Q2358" s="13">
        <f t="shared" si="2806"/>
        <v>1.9380353052618329E-2</v>
      </c>
      <c r="R2358" s="13">
        <f t="shared" si="2807"/>
        <v>0.1353832829969481</v>
      </c>
      <c r="S2358" s="13">
        <f t="shared" si="2808"/>
        <v>3.1530737955478672E-2</v>
      </c>
      <c r="T2358" s="13">
        <f t="shared" si="2809"/>
        <v>3.4959314455142554E-2</v>
      </c>
      <c r="U2358" s="13">
        <f t="shared" si="2810"/>
        <v>9.2398428771588798E-2</v>
      </c>
      <c r="V2358" s="13">
        <f t="shared" si="2811"/>
        <v>4.3131284668409221E-3</v>
      </c>
      <c r="W2358" s="13">
        <f t="shared" si="2812"/>
        <v>4.4089987366730888E-3</v>
      </c>
      <c r="X2358" s="13">
        <f t="shared" si="2813"/>
        <v>7.9531870678102388E-3</v>
      </c>
      <c r="Y2358" s="13">
        <f t="shared" si="2814"/>
        <v>7.1731915014465603E-3</v>
      </c>
      <c r="Z2358" s="13">
        <f t="shared" si="2815"/>
        <v>8.1403862103885255E-2</v>
      </c>
      <c r="AA2358" s="13">
        <f t="shared" si="2816"/>
        <v>5.5557737911464553E-2</v>
      </c>
      <c r="AB2358" s="13">
        <f t="shared" si="2817"/>
        <v>1.8958942254483427E-2</v>
      </c>
      <c r="AC2358" s="13">
        <f t="shared" si="2818"/>
        <v>3.3187396133034757E-4</v>
      </c>
      <c r="AD2358" s="13">
        <f t="shared" si="2819"/>
        <v>7.5228002066860943E-4</v>
      </c>
      <c r="AE2358" s="13">
        <f t="shared" si="2820"/>
        <v>1.3570028228831453E-3</v>
      </c>
      <c r="AF2358" s="13">
        <f t="shared" si="2821"/>
        <v>1.2239170327002576E-3</v>
      </c>
      <c r="AG2358" s="13">
        <f t="shared" si="2822"/>
        <v>7.3592227305327017E-4</v>
      </c>
      <c r="AH2358" s="13">
        <f t="shared" si="2823"/>
        <v>3.6710157000575255E-2</v>
      </c>
      <c r="AI2358" s="13">
        <f t="shared" si="2824"/>
        <v>2.5054502681013859E-2</v>
      </c>
      <c r="AJ2358" s="13">
        <f t="shared" si="2825"/>
        <v>8.5497877955560617E-3</v>
      </c>
      <c r="AK2358" s="13">
        <f t="shared" si="2826"/>
        <v>1.9450627905014792E-3</v>
      </c>
      <c r="AL2358" s="13">
        <f t="shared" si="2827"/>
        <v>1.6343081203294464E-5</v>
      </c>
      <c r="AM2358" s="13">
        <f t="shared" si="2828"/>
        <v>1.0268548725857801E-4</v>
      </c>
      <c r="AN2358" s="13">
        <f t="shared" si="2829"/>
        <v>1.8522955847634419E-4</v>
      </c>
      <c r="AO2358" s="13">
        <f t="shared" si="2830"/>
        <v>1.6706347824470825E-4</v>
      </c>
      <c r="AP2358" s="13">
        <f t="shared" si="2831"/>
        <v>1.0045267070332631E-4</v>
      </c>
      <c r="AQ2358" s="13">
        <f t="shared" si="2832"/>
        <v>4.5300471222607894E-5</v>
      </c>
      <c r="AR2358" s="13">
        <f t="shared" si="2833"/>
        <v>1.3243947814535589E-2</v>
      </c>
      <c r="AS2358" s="13">
        <f t="shared" si="2834"/>
        <v>9.0389296352311951E-3</v>
      </c>
      <c r="AT2358" s="13">
        <f t="shared" si="2835"/>
        <v>3.0845126428613034E-3</v>
      </c>
      <c r="AU2358" s="13">
        <f t="shared" si="2836"/>
        <v>7.0172159963774851E-4</v>
      </c>
      <c r="AV2358" s="13">
        <f t="shared" si="2837"/>
        <v>1.1973039027845754E-4</v>
      </c>
      <c r="AW2358" s="13">
        <f t="shared" si="2838"/>
        <v>5.5889755001416024E-7</v>
      </c>
      <c r="AX2358" s="13">
        <f t="shared" si="2839"/>
        <v>1.1680390506006917E-5</v>
      </c>
      <c r="AY2358" s="13">
        <f t="shared" si="2840"/>
        <v>2.1069711348895679E-5</v>
      </c>
      <c r="AZ2358" s="13">
        <f t="shared" si="2841"/>
        <v>1.9003334524538398E-5</v>
      </c>
      <c r="BA2358" s="13">
        <f t="shared" si="2842"/>
        <v>1.1426409442179046E-5</v>
      </c>
      <c r="BB2358" s="13">
        <f t="shared" si="2843"/>
        <v>5.1528916900765569E-6</v>
      </c>
      <c r="BC2358" s="13">
        <f t="shared" si="2844"/>
        <v>1.8590121702900539E-6</v>
      </c>
      <c r="BD2358" s="13">
        <f t="shared" si="2845"/>
        <v>3.9816899019571384E-3</v>
      </c>
      <c r="BE2358" s="13">
        <f t="shared" si="2846"/>
        <v>2.7174838920462178E-3</v>
      </c>
      <c r="BF2358" s="13">
        <f t="shared" si="2847"/>
        <v>9.2733473542236562E-4</v>
      </c>
      <c r="BG2358" s="13">
        <f t="shared" si="2848"/>
        <v>2.109671410964261E-4</v>
      </c>
      <c r="BH2358" s="13">
        <f t="shared" si="2849"/>
        <v>3.599601060084957E-5</v>
      </c>
      <c r="BI2358" s="13">
        <f t="shared" si="2850"/>
        <v>4.9134202509166978E-6</v>
      </c>
      <c r="BJ2358" s="14">
        <f t="shared" si="2851"/>
        <v>0.13540774057373867</v>
      </c>
      <c r="BK2358" s="14">
        <f t="shared" si="2852"/>
        <v>0.22187203489207691</v>
      </c>
      <c r="BL2358" s="14">
        <f t="shared" si="2853"/>
        <v>0.55872966448899331</v>
      </c>
      <c r="BM2358" s="14">
        <f t="shared" si="2854"/>
        <v>0.45007308818135533</v>
      </c>
      <c r="BN2358" s="14">
        <f t="shared" si="2855"/>
        <v>0.54731970306353972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1.3644444444444399</v>
      </c>
      <c r="F2359" s="10">
        <f>VLOOKUP(B2359,home!$B$2:$E$405,3,FALSE)</f>
        <v>0.73</v>
      </c>
      <c r="G2359" s="10">
        <f>VLOOKUP(C2359,away!$B$2:$E$405,4,FALSE)</f>
        <v>1.63</v>
      </c>
      <c r="H2359" s="10">
        <f>VLOOKUP(A2359,away!$A$2:$E$405,3,FALSE)</f>
        <v>1.1155555555555601</v>
      </c>
      <c r="I2359" s="10">
        <f>VLOOKUP(C2359,away!$B$2:$E$405,3,FALSE)</f>
        <v>0.56999999999999995</v>
      </c>
      <c r="J2359" s="10">
        <f>VLOOKUP(B2359,home!$B$2:$E$405,4,FALSE)</f>
        <v>1.08</v>
      </c>
      <c r="K2359" s="12">
        <f t="shared" si="2800"/>
        <v>1.6235524444444389</v>
      </c>
      <c r="L2359" s="12">
        <f t="shared" si="2801"/>
        <v>0.68673600000000268</v>
      </c>
      <c r="M2359" s="13">
        <f t="shared" si="2802"/>
        <v>9.9232624331965821E-2</v>
      </c>
      <c r="N2359" s="13">
        <f t="shared" si="2803"/>
        <v>0.16110936980279983</v>
      </c>
      <c r="O2359" s="13">
        <f t="shared" si="2804"/>
        <v>6.8146615503237154E-2</v>
      </c>
      <c r="P2359" s="13">
        <f t="shared" si="2805"/>
        <v>0.110639604180896</v>
      </c>
      <c r="Q2359" s="13">
        <f t="shared" si="2806"/>
        <v>0.13078475558311939</v>
      </c>
      <c r="R2359" s="13">
        <f t="shared" si="2807"/>
        <v>2.3399367072115623E-2</v>
      </c>
      <c r="S2359" s="13">
        <f t="shared" si="2808"/>
        <v>3.0839459541941436E-2</v>
      </c>
      <c r="T2359" s="13">
        <f t="shared" si="2809"/>
        <v>8.9814599910129439E-2</v>
      </c>
      <c r="U2359" s="13">
        <f t="shared" si="2810"/>
        <v>3.7990099608386035E-2</v>
      </c>
      <c r="V2359" s="13">
        <f t="shared" si="2811"/>
        <v>3.8205015961716065E-3</v>
      </c>
      <c r="W2359" s="13">
        <f t="shared" si="2812"/>
        <v>7.0778636541013962E-2</v>
      </c>
      <c r="X2359" s="13">
        <f t="shared" si="2813"/>
        <v>4.860623774362996E-2</v>
      </c>
      <c r="Y2359" s="13">
        <f t="shared" si="2814"/>
        <v>1.6689826641554793E-2</v>
      </c>
      <c r="Z2359" s="13">
        <f t="shared" si="2815"/>
        <v>5.3563959152121534E-3</v>
      </c>
      <c r="AA2359" s="13">
        <f t="shared" si="2816"/>
        <v>8.6963896815548999E-3</v>
      </c>
      <c r="AB2359" s="13">
        <f t="shared" si="2817"/>
        <v>7.0595223626649271E-3</v>
      </c>
      <c r="AC2359" s="13">
        <f t="shared" si="2818"/>
        <v>2.6622972234340573E-4</v>
      </c>
      <c r="AD2359" s="13">
        <f t="shared" si="2819"/>
        <v>2.8728207092651944E-2</v>
      </c>
      <c r="AE2359" s="13">
        <f t="shared" si="2820"/>
        <v>1.9728694025979505E-2</v>
      </c>
      <c r="AF2359" s="13">
        <f t="shared" si="2821"/>
        <v>6.7742022103125556E-3</v>
      </c>
      <c r="AG2359" s="13">
        <f t="shared" si="2822"/>
        <v>1.550696176367074E-3</v>
      </c>
      <c r="AH2359" s="13">
        <f t="shared" si="2823"/>
        <v>9.1960747630728682E-4</v>
      </c>
      <c r="AI2359" s="13">
        <f t="shared" si="2824"/>
        <v>1.4930309660880769E-3</v>
      </c>
      <c r="AJ2359" s="13">
        <f t="shared" si="2825"/>
        <v>1.21200703731177E-3</v>
      </c>
      <c r="AK2359" s="13">
        <f t="shared" si="2826"/>
        <v>6.5591899603712855E-4</v>
      </c>
      <c r="AL2359" s="13">
        <f t="shared" si="2827"/>
        <v>1.1873333512868003E-5</v>
      </c>
      <c r="AM2359" s="13">
        <f t="shared" si="2828"/>
        <v>9.3283501699562288E-3</v>
      </c>
      <c r="AN2359" s="13">
        <f t="shared" si="2829"/>
        <v>6.406113882315087E-3</v>
      </c>
      <c r="AO2359" s="13">
        <f t="shared" si="2830"/>
        <v>2.1996545115427748E-3</v>
      </c>
      <c r="AP2359" s="13">
        <f t="shared" si="2831"/>
        <v>5.0352731354628174E-4</v>
      </c>
      <c r="AQ2359" s="13">
        <f t="shared" si="2832"/>
        <v>8.6447583298880152E-5</v>
      </c>
      <c r="AR2359" s="13">
        <f t="shared" si="2833"/>
        <v>1.263055119698727E-4</v>
      </c>
      <c r="AS2359" s="13">
        <f t="shared" si="2834"/>
        <v>2.0506362270549319E-4</v>
      </c>
      <c r="AT2359" s="13">
        <f t="shared" si="2835"/>
        <v>1.6646577295506782E-4</v>
      </c>
      <c r="AU2359" s="13">
        <f t="shared" si="2836"/>
        <v>9.0088637532511086E-5</v>
      </c>
      <c r="AV2359" s="13">
        <f t="shared" si="2837"/>
        <v>3.6565906920644371E-5</v>
      </c>
      <c r="AW2359" s="13">
        <f t="shared" si="2838"/>
        <v>3.6772766377518588E-7</v>
      </c>
      <c r="AX2359" s="13">
        <f t="shared" si="2839"/>
        <v>2.5241776201776855E-3</v>
      </c>
      <c r="AY2359" s="13">
        <f t="shared" si="2840"/>
        <v>1.73344364217035E-3</v>
      </c>
      <c r="AZ2359" s="13">
        <f t="shared" si="2841"/>
        <v>5.9520907652475092E-4</v>
      </c>
      <c r="BA2359" s="13">
        <f t="shared" si="2842"/>
        <v>1.3625050012543434E-4</v>
      </c>
      <c r="BB2359" s="13">
        <f t="shared" si="2843"/>
        <v>2.3392030863535159E-5</v>
      </c>
      <c r="BC2359" s="13">
        <f t="shared" si="2844"/>
        <v>3.2128299414201496E-6</v>
      </c>
      <c r="BD2359" s="13">
        <f t="shared" si="2845"/>
        <v>1.4456423678023798E-5</v>
      </c>
      <c r="BE2359" s="13">
        <f t="shared" si="2846"/>
        <v>2.3470762000380008E-5</v>
      </c>
      <c r="BF2359" s="13">
        <f t="shared" si="2847"/>
        <v>1.9053006509345304E-5</v>
      </c>
      <c r="BG2359" s="13">
        <f t="shared" si="2848"/>
        <v>1.0311185097421123E-5</v>
      </c>
      <c r="BH2359" s="13">
        <f t="shared" si="2849"/>
        <v>4.1851874425092855E-6</v>
      </c>
      <c r="BI2359" s="13">
        <f t="shared" si="2850"/>
        <v>1.3589742605488247E-6</v>
      </c>
      <c r="BJ2359" s="14">
        <f t="shared" si="2851"/>
        <v>0.59810500488802087</v>
      </c>
      <c r="BK2359" s="14">
        <f t="shared" si="2852"/>
        <v>0.24654373634900151</v>
      </c>
      <c r="BL2359" s="14">
        <f t="shared" si="2853"/>
        <v>0.1502698836947747</v>
      </c>
      <c r="BM2359" s="14">
        <f t="shared" si="2854"/>
        <v>0.40522960845836892</v>
      </c>
      <c r="BN2359" s="14">
        <f t="shared" si="2855"/>
        <v>0.59331233647413384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1.3644444444444399</v>
      </c>
      <c r="F2360" s="10">
        <f>VLOOKUP(B2360,home!$B$2:$E$405,3,FALSE)</f>
        <v>0.88</v>
      </c>
      <c r="G2360" s="10">
        <f>VLOOKUP(C2360,away!$B$2:$E$405,4,FALSE)</f>
        <v>0.98</v>
      </c>
      <c r="H2360" s="10">
        <f>VLOOKUP(A2360,away!$A$2:$E$405,3,FALSE)</f>
        <v>1.1155555555555601</v>
      </c>
      <c r="I2360" s="10">
        <f>VLOOKUP(C2360,away!$B$2:$E$405,3,FALSE)</f>
        <v>1.3</v>
      </c>
      <c r="J2360" s="10">
        <f>VLOOKUP(B2360,home!$B$2:$E$405,4,FALSE)</f>
        <v>1.43</v>
      </c>
      <c r="K2360" s="12">
        <f t="shared" si="2800"/>
        <v>1.1766968888888849</v>
      </c>
      <c r="L2360" s="12">
        <f t="shared" si="2801"/>
        <v>2.0738177777777862</v>
      </c>
      <c r="M2360" s="13">
        <f t="shared" si="2802"/>
        <v>3.8754257173834121E-2</v>
      </c>
      <c r="N2360" s="13">
        <f t="shared" si="2803"/>
        <v>4.5602013847650363E-2</v>
      </c>
      <c r="O2360" s="13">
        <f t="shared" si="2804"/>
        <v>8.0369267491669491E-2</v>
      </c>
      <c r="P2360" s="13">
        <f t="shared" si="2805"/>
        <v>9.4570267019726095E-2</v>
      </c>
      <c r="Q2360" s="13">
        <f t="shared" si="2806"/>
        <v>2.682987391079902E-2</v>
      </c>
      <c r="R2360" s="13">
        <f t="shared" si="2807"/>
        <v>8.3335607855601276E-2</v>
      </c>
      <c r="S2360" s="13">
        <f t="shared" si="2808"/>
        <v>5.7693890016170549E-2</v>
      </c>
      <c r="T2360" s="13">
        <f t="shared" si="2809"/>
        <v>5.5640269491751417E-2</v>
      </c>
      <c r="U2360" s="13">
        <f t="shared" si="2810"/>
        <v>9.8060750497350135E-2</v>
      </c>
      <c r="V2360" s="13">
        <f t="shared" si="2811"/>
        <v>1.5643088820359165E-2</v>
      </c>
      <c r="W2360" s="13">
        <f t="shared" si="2812"/>
        <v>1.0523543053372754E-2</v>
      </c>
      <c r="X2360" s="13">
        <f t="shared" si="2813"/>
        <v>2.1823910669294337E-2</v>
      </c>
      <c r="Y2360" s="13">
        <f t="shared" si="2814"/>
        <v>2.2629406963308459E-2</v>
      </c>
      <c r="Z2360" s="13">
        <f t="shared" si="2815"/>
        <v>5.7607621697621333E-2</v>
      </c>
      <c r="AA2360" s="13">
        <f t="shared" si="2816"/>
        <v>6.7786709227878855E-2</v>
      </c>
      <c r="AB2360" s="13">
        <f t="shared" si="2817"/>
        <v>3.9882204928230261E-2</v>
      </c>
      <c r="AC2360" s="13">
        <f t="shared" si="2818"/>
        <v>2.3858202856896259E-3</v>
      </c>
      <c r="AD2360" s="13">
        <f t="shared" si="2819"/>
        <v>3.0957550927479885E-3</v>
      </c>
      <c r="AE2360" s="13">
        <f t="shared" si="2820"/>
        <v>6.4200319469868965E-3</v>
      </c>
      <c r="AF2360" s="13">
        <f t="shared" si="2821"/>
        <v>6.656988192781382E-3</v>
      </c>
      <c r="AG2360" s="13">
        <f t="shared" si="2822"/>
        <v>4.6017934868822809E-3</v>
      </c>
      <c r="AH2360" s="13">
        <f t="shared" si="2823"/>
        <v>2.9866927503006121E-2</v>
      </c>
      <c r="AI2360" s="13">
        <f t="shared" si="2824"/>
        <v>3.5144320673457179E-2</v>
      </c>
      <c r="AJ2360" s="13">
        <f t="shared" si="2825"/>
        <v>2.0677106399285192E-2</v>
      </c>
      <c r="AK2360" s="13">
        <f t="shared" si="2826"/>
        <v>8.110228923754445E-3</v>
      </c>
      <c r="AL2360" s="13">
        <f t="shared" si="2827"/>
        <v>2.3288038830591767E-4</v>
      </c>
      <c r="AM2360" s="13">
        <f t="shared" si="2828"/>
        <v>7.2855307727969583E-4</v>
      </c>
      <c r="AN2360" s="13">
        <f t="shared" si="2829"/>
        <v>1.5108863237173462E-3</v>
      </c>
      <c r="AO2360" s="13">
        <f t="shared" si="2830"/>
        <v>1.5666514591631783E-3</v>
      </c>
      <c r="AP2360" s="13">
        <f t="shared" si="2831"/>
        <v>1.0829832158647027E-3</v>
      </c>
      <c r="AQ2360" s="13">
        <f t="shared" si="2832"/>
        <v>5.6147746152379466E-4</v>
      </c>
      <c r="AR2360" s="13">
        <f t="shared" si="2833"/>
        <v>1.2387713044666881E-2</v>
      </c>
      <c r="AS2360" s="13">
        <f t="shared" si="2834"/>
        <v>1.4576583400107776E-2</v>
      </c>
      <c r="AT2360" s="13">
        <f t="shared" si="2835"/>
        <v>8.5761101687680946E-3</v>
      </c>
      <c r="AU2360" s="13">
        <f t="shared" si="2836"/>
        <v>3.3638273847859147E-3</v>
      </c>
      <c r="AV2360" s="13">
        <f t="shared" si="2837"/>
        <v>9.895513046092048E-4</v>
      </c>
      <c r="AW2360" s="13">
        <f t="shared" si="2838"/>
        <v>1.5785764306099576E-5</v>
      </c>
      <c r="AX2360" s="13">
        <f t="shared" si="2839"/>
        <v>1.4288102323757346E-4</v>
      </c>
      <c r="AY2360" s="13">
        <f t="shared" si="2840"/>
        <v>2.9630920609716079E-4</v>
      </c>
      <c r="AZ2360" s="13">
        <f t="shared" si="2841"/>
        <v>3.0724564966175711E-4</v>
      </c>
      <c r="BA2360" s="13">
        <f t="shared" si="2842"/>
        <v>2.1239049680447906E-4</v>
      </c>
      <c r="BB2360" s="13">
        <f t="shared" si="2843"/>
        <v>1.1011479702604622E-4</v>
      </c>
      <c r="BC2360" s="13">
        <f t="shared" si="2844"/>
        <v>4.5671604733801436E-5</v>
      </c>
      <c r="BD2360" s="13">
        <f t="shared" si="2845"/>
        <v>4.2816432563399917E-3</v>
      </c>
      <c r="BE2360" s="13">
        <f t="shared" si="2846"/>
        <v>5.0381962990673429E-3</v>
      </c>
      <c r="BF2360" s="13">
        <f t="shared" si="2847"/>
        <v>2.9642149553620188E-3</v>
      </c>
      <c r="BG2360" s="13">
        <f t="shared" si="2848"/>
        <v>1.162660838657464E-3</v>
      </c>
      <c r="BH2360" s="13">
        <f t="shared" si="2849"/>
        <v>3.4202484792029487E-4</v>
      </c>
      <c r="BI2360" s="13">
        <f t="shared" si="2850"/>
        <v>8.0491914894100988E-5</v>
      </c>
      <c r="BJ2360" s="14">
        <f t="shared" si="2851"/>
        <v>0.21038875097068438</v>
      </c>
      <c r="BK2360" s="14">
        <f t="shared" si="2852"/>
        <v>0.20957651291018262</v>
      </c>
      <c r="BL2360" s="14">
        <f t="shared" si="2853"/>
        <v>0.51699614091541213</v>
      </c>
      <c r="BM2360" s="14">
        <f t="shared" si="2854"/>
        <v>0.62482721575282896</v>
      </c>
      <c r="BN2360" s="14">
        <f t="shared" si="2855"/>
        <v>0.36946128729928035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1.3644444444444399</v>
      </c>
      <c r="F2361" s="10">
        <f>VLOOKUP(B2361,home!$B$2:$E$405,3,FALSE)</f>
        <v>1.3</v>
      </c>
      <c r="G2361" s="10">
        <f>VLOOKUP(C2361,away!$B$2:$E$405,4,FALSE)</f>
        <v>1.1000000000000001</v>
      </c>
      <c r="H2361" s="10">
        <f>VLOOKUP(A2361,away!$A$2:$E$405,3,FALSE)</f>
        <v>1.1155555555555601</v>
      </c>
      <c r="I2361" s="10">
        <f>VLOOKUP(C2361,away!$B$2:$E$405,3,FALSE)</f>
        <v>0.73</v>
      </c>
      <c r="J2361" s="10">
        <f>VLOOKUP(B2361,home!$B$2:$E$405,4,FALSE)</f>
        <v>1.2</v>
      </c>
      <c r="K2361" s="12">
        <f t="shared" si="2800"/>
        <v>1.9511555555555493</v>
      </c>
      <c r="L2361" s="12">
        <f t="shared" si="2801"/>
        <v>0.97722666666667057</v>
      </c>
      <c r="M2361" s="13">
        <f t="shared" si="2802"/>
        <v>5.3483492600099873E-2</v>
      </c>
      <c r="N2361" s="13">
        <f t="shared" si="2803"/>
        <v>0.10435461371719898</v>
      </c>
      <c r="O2361" s="13">
        <f t="shared" si="2804"/>
        <v>5.2265495195287143E-2</v>
      </c>
      <c r="P2361" s="13">
        <f t="shared" si="2805"/>
        <v>0.10197811131414639</v>
      </c>
      <c r="Q2361" s="13">
        <f t="shared" si="2806"/>
        <v>0.10180604215108309</v>
      </c>
      <c r="R2361" s="13">
        <f t="shared" si="2807"/>
        <v>2.5537617825686667E-2</v>
      </c>
      <c r="S2361" s="13">
        <f t="shared" si="2808"/>
        <v>4.8610957706887913E-2</v>
      </c>
      <c r="T2361" s="13">
        <f t="shared" si="2809"/>
        <v>9.9487579217829483E-2</v>
      </c>
      <c r="U2361" s="13">
        <f t="shared" si="2810"/>
        <v>4.9827864896242968E-2</v>
      </c>
      <c r="V2361" s="13">
        <f t="shared" si="2811"/>
        <v>1.0298616171340192E-2</v>
      </c>
      <c r="W2361" s="13">
        <f t="shared" si="2812"/>
        <v>6.621314157740274E-2</v>
      </c>
      <c r="X2361" s="13">
        <f t="shared" si="2813"/>
        <v>6.4705247633213628E-2</v>
      </c>
      <c r="Y2361" s="13">
        <f t="shared" si="2814"/>
        <v>3.1615846730223406E-2</v>
      </c>
      <c r="Z2361" s="13">
        <f t="shared" si="2815"/>
        <v>8.3186803808010436E-3</v>
      </c>
      <c r="AA2361" s="13">
        <f t="shared" si="2816"/>
        <v>1.6231039439890911E-2</v>
      </c>
      <c r="AB2361" s="13">
        <f t="shared" si="2817"/>
        <v>1.5834641387792194E-2</v>
      </c>
      <c r="AC2361" s="13">
        <f t="shared" si="2818"/>
        <v>1.2272868870906498E-3</v>
      </c>
      <c r="AD2361" s="13">
        <f t="shared" si="2819"/>
        <v>3.2298034759883874E-2</v>
      </c>
      <c r="AE2361" s="13">
        <f t="shared" si="2820"/>
        <v>3.1562500848285581E-2</v>
      </c>
      <c r="AF2361" s="13">
        <f t="shared" si="2821"/>
        <v>1.5421858747817036E-2</v>
      </c>
      <c r="AG2361" s="13">
        <f t="shared" si="2822"/>
        <v>5.023550539311159E-3</v>
      </c>
      <c r="AH2361" s="13">
        <f t="shared" si="2823"/>
        <v>2.0323090748989086E-3</v>
      </c>
      <c r="AI2361" s="13">
        <f t="shared" si="2824"/>
        <v>3.965351142094964E-3</v>
      </c>
      <c r="AJ2361" s="13">
        <f t="shared" si="2825"/>
        <v>3.8685084553135669E-3</v>
      </c>
      <c r="AK2361" s="13">
        <f t="shared" si="2826"/>
        <v>2.5160205880995611E-3</v>
      </c>
      <c r="AL2361" s="13">
        <f t="shared" si="2827"/>
        <v>9.3603758993023451E-5</v>
      </c>
      <c r="AM2361" s="13">
        <f t="shared" si="2828"/>
        <v>1.2603697991054737E-2</v>
      </c>
      <c r="AN2361" s="13">
        <f t="shared" si="2829"/>
        <v>1.2316669775471833E-2</v>
      </c>
      <c r="AO2361" s="13">
        <f t="shared" si="2830"/>
        <v>6.0180890745592337E-3</v>
      </c>
      <c r="AP2361" s="13">
        <f t="shared" si="2831"/>
        <v>1.9603457086782095E-3</v>
      </c>
      <c r="AQ2361" s="13">
        <f t="shared" si="2832"/>
        <v>4.7892552560147971E-4</v>
      </c>
      <c r="AR2361" s="13">
        <f t="shared" si="2833"/>
        <v>3.9720532457997713E-4</v>
      </c>
      <c r="AS2361" s="13">
        <f t="shared" si="2834"/>
        <v>7.7500937575046753E-4</v>
      </c>
      <c r="AT2361" s="13">
        <f t="shared" si="2835"/>
        <v>7.560819245515817E-4</v>
      </c>
      <c r="AU2361" s="13">
        <f t="shared" si="2836"/>
        <v>4.9174448251465021E-4</v>
      </c>
      <c r="AV2361" s="13">
        <f t="shared" si="2837"/>
        <v>2.3986749474306208E-4</v>
      </c>
      <c r="AW2361" s="13">
        <f t="shared" si="2838"/>
        <v>4.9576743163362318E-6</v>
      </c>
      <c r="AX2361" s="13">
        <f t="shared" si="2839"/>
        <v>4.0986292259651246E-3</v>
      </c>
      <c r="AY2361" s="13">
        <f t="shared" si="2840"/>
        <v>4.005289776392495E-3</v>
      </c>
      <c r="AZ2361" s="13">
        <f t="shared" si="2841"/>
        <v>1.9570379886090662E-3</v>
      </c>
      <c r="BA2361" s="13">
        <f t="shared" si="2842"/>
        <v>6.3748990338282773E-4</v>
      </c>
      <c r="BB2361" s="13">
        <f t="shared" si="2843"/>
        <v>1.5574303332911466E-4</v>
      </c>
      <c r="BC2361" s="13">
        <f t="shared" si="2844"/>
        <v>3.0439249063353384E-5</v>
      </c>
      <c r="BD2361" s="13">
        <f t="shared" si="2845"/>
        <v>6.469327255359063E-5</v>
      </c>
      <c r="BE2361" s="13">
        <f t="shared" si="2846"/>
        <v>1.2622663815000772E-4</v>
      </c>
      <c r="BF2361" s="13">
        <f t="shared" si="2847"/>
        <v>1.2314390314274382E-4</v>
      </c>
      <c r="BG2361" s="13">
        <f t="shared" si="2848"/>
        <v>8.0090970249919715E-5</v>
      </c>
      <c r="BH2361" s="13">
        <f t="shared" si="2849"/>
        <v>3.9067485388241262E-5</v>
      </c>
      <c r="BI2361" s="13">
        <f t="shared" si="2850"/>
        <v>1.5245348231370444E-5</v>
      </c>
      <c r="BJ2361" s="14">
        <f t="shared" si="2851"/>
        <v>0.59675077317435632</v>
      </c>
      <c r="BK2361" s="14">
        <f t="shared" si="2852"/>
        <v>0.21969735821495057</v>
      </c>
      <c r="BL2361" s="14">
        <f t="shared" si="2853"/>
        <v>0.17518722422516247</v>
      </c>
      <c r="BM2361" s="14">
        <f t="shared" si="2854"/>
        <v>0.55652833108969213</v>
      </c>
      <c r="BN2361" s="14">
        <f t="shared" si="2855"/>
        <v>0.43942537280350208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1.3644444444444399</v>
      </c>
      <c r="F2362" s="10">
        <f>VLOOKUP(B2362,home!$B$2:$E$405,3,FALSE)</f>
        <v>1.55</v>
      </c>
      <c r="G2362" s="10">
        <f>VLOOKUP(C2362,away!$B$2:$E$405,4,FALSE)</f>
        <v>1.47</v>
      </c>
      <c r="H2362" s="10">
        <f>VLOOKUP(A2362,away!$A$2:$E$405,3,FALSE)</f>
        <v>1.1155555555555601</v>
      </c>
      <c r="I2362" s="10">
        <f>VLOOKUP(C2362,away!$B$2:$E$405,3,FALSE)</f>
        <v>0.44</v>
      </c>
      <c r="J2362" s="10">
        <f>VLOOKUP(B2362,home!$B$2:$E$405,4,FALSE)</f>
        <v>0.4</v>
      </c>
      <c r="K2362" s="12">
        <f t="shared" si="2800"/>
        <v>3.1088866666666561</v>
      </c>
      <c r="L2362" s="12">
        <f t="shared" si="2801"/>
        <v>0.19633777777777858</v>
      </c>
      <c r="M2362" s="13">
        <f t="shared" si="2802"/>
        <v>3.6690975826472641E-2</v>
      </c>
      <c r="N2362" s="13">
        <f t="shared" si="2803"/>
        <v>0.11406808553390937</v>
      </c>
      <c r="O2362" s="13">
        <f t="shared" si="2804"/>
        <v>7.2038246582678302E-3</v>
      </c>
      <c r="P2362" s="13">
        <f t="shared" si="2805"/>
        <v>2.2395874429093337E-2</v>
      </c>
      <c r="Q2362" s="13">
        <f t="shared" si="2806"/>
        <v>0.1773123751042813</v>
      </c>
      <c r="R2362" s="13">
        <f t="shared" si="2807"/>
        <v>7.0719146245253549E-4</v>
      </c>
      <c r="S2362" s="13">
        <f t="shared" si="2808"/>
        <v>3.4175650834137061E-3</v>
      </c>
      <c r="T2362" s="13">
        <f t="shared" si="2809"/>
        <v>3.4813117700474495E-2</v>
      </c>
      <c r="U2362" s="13">
        <f t="shared" si="2810"/>
        <v>2.1985781083991808E-3</v>
      </c>
      <c r="V2362" s="13">
        <f t="shared" si="2811"/>
        <v>2.3178378254634581E-4</v>
      </c>
      <c r="W2362" s="13">
        <f t="shared" si="2812"/>
        <v>0.18374802626556561</v>
      </c>
      <c r="X2362" s="13">
        <f t="shared" si="2813"/>
        <v>3.6076679148034037E-2</v>
      </c>
      <c r="Y2362" s="13">
        <f t="shared" si="2814"/>
        <v>3.5416075067634628E-3</v>
      </c>
      <c r="Z2362" s="13">
        <f t="shared" si="2815"/>
        <v>4.6282800067116062E-5</v>
      </c>
      <c r="AA2362" s="13">
        <f t="shared" si="2816"/>
        <v>1.4388798002465576E-4</v>
      </c>
      <c r="AB2362" s="13">
        <f t="shared" si="2817"/>
        <v>2.2366571129612525E-4</v>
      </c>
      <c r="AC2362" s="13">
        <f t="shared" si="2818"/>
        <v>8.8424339563062881E-6</v>
      </c>
      <c r="AD2362" s="13">
        <f t="shared" si="2819"/>
        <v>0.1428129472208329</v>
      </c>
      <c r="AE2362" s="13">
        <f t="shared" si="2820"/>
        <v>2.8039576695233506E-2</v>
      </c>
      <c r="AF2362" s="13">
        <f t="shared" si="2821"/>
        <v>2.7526140890858676E-3</v>
      </c>
      <c r="AG2362" s="13">
        <f t="shared" si="2822"/>
        <v>1.8014737777697457E-4</v>
      </c>
      <c r="AH2362" s="13">
        <f t="shared" si="2823"/>
        <v>2.2717655286276966E-6</v>
      </c>
      <c r="AI2362" s="13">
        <f t="shared" si="2824"/>
        <v>7.0626615617435738E-6</v>
      </c>
      <c r="AJ2362" s="13">
        <f t="shared" si="2825"/>
        <v>1.0978507180241853E-5</v>
      </c>
      <c r="AK2362" s="13">
        <f t="shared" si="2826"/>
        <v>1.1376978197519346E-5</v>
      </c>
      <c r="AL2362" s="13">
        <f t="shared" si="2827"/>
        <v>2.158940023504139E-7</v>
      </c>
      <c r="AM2362" s="13">
        <f t="shared" si="2828"/>
        <v>8.879785348844324E-2</v>
      </c>
      <c r="AN2362" s="13">
        <f t="shared" si="2829"/>
        <v>1.7434373225357708E-2</v>
      </c>
      <c r="AO2362" s="13">
        <f t="shared" si="2830"/>
        <v>1.7115130480075671E-3</v>
      </c>
      <c r="AP2362" s="13">
        <f t="shared" si="2831"/>
        <v>1.1201155616115944E-4</v>
      </c>
      <c r="AQ2362" s="13">
        <f t="shared" si="2832"/>
        <v>5.4980250055282204E-6</v>
      </c>
      <c r="AR2362" s="13">
        <f t="shared" si="2833"/>
        <v>8.9206679104584481E-8</v>
      </c>
      <c r="AS2362" s="13">
        <f t="shared" si="2834"/>
        <v>2.7733345524585369E-7</v>
      </c>
      <c r="AT2362" s="13">
        <f t="shared" si="2835"/>
        <v>4.3109914061721427E-7</v>
      </c>
      <c r="AU2362" s="13">
        <f t="shared" si="2836"/>
        <v>4.4674612342543709E-7</v>
      </c>
      <c r="AV2362" s="13">
        <f t="shared" si="2837"/>
        <v>3.4722076662558951E-7</v>
      </c>
      <c r="AW2362" s="13">
        <f t="shared" si="2838"/>
        <v>3.6605541717924209E-9</v>
      </c>
      <c r="AX2362" s="13">
        <f t="shared" si="2839"/>
        <v>4.6010410456473409E-2</v>
      </c>
      <c r="AY2362" s="13">
        <f t="shared" si="2840"/>
        <v>9.0335817436674563E-3</v>
      </c>
      <c r="AZ2362" s="13">
        <f t="shared" si="2841"/>
        <v>8.868166824627892E-4</v>
      </c>
      <c r="BA2362" s="13">
        <f t="shared" si="2842"/>
        <v>5.8038538910335332E-5</v>
      </c>
      <c r="BB2362" s="13">
        <f t="shared" si="2843"/>
        <v>2.8487894387810929E-6</v>
      </c>
      <c r="BC2362" s="13">
        <f t="shared" si="2844"/>
        <v>1.1186499755341695E-7</v>
      </c>
      <c r="BD2362" s="13">
        <f t="shared" si="2845"/>
        <v>2.9191068563882527E-9</v>
      </c>
      <c r="BE2362" s="13">
        <f t="shared" si="2846"/>
        <v>9.0751723844006563E-9</v>
      </c>
      <c r="BF2362" s="13">
        <f t="shared" si="2847"/>
        <v>1.4106841211782325E-8</v>
      </c>
      <c r="BG2362" s="13">
        <f t="shared" si="2848"/>
        <v>1.461885685069792E-8</v>
      </c>
      <c r="BH2362" s="13">
        <f t="shared" si="2849"/>
        <v>1.1362092286260819E-8</v>
      </c>
      <c r="BI2362" s="13">
        <f t="shared" si="2850"/>
        <v>7.064691442838463E-9</v>
      </c>
      <c r="BJ2362" s="14">
        <f t="shared" si="2851"/>
        <v>0.88739823406088292</v>
      </c>
      <c r="BK2362" s="14">
        <f t="shared" si="2852"/>
        <v>7.1778839193152158E-2</v>
      </c>
      <c r="BL2362" s="14">
        <f t="shared" si="2853"/>
        <v>1.0510488585834511E-2</v>
      </c>
      <c r="BM2362" s="14">
        <f t="shared" si="2854"/>
        <v>0.60232193954234647</v>
      </c>
      <c r="BN2362" s="14">
        <f t="shared" si="2855"/>
        <v>0.35837832701447697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1.3644444444444399</v>
      </c>
      <c r="F2363" s="10">
        <f>VLOOKUP(B2363,home!$B$2:$E$405,3,FALSE)</f>
        <v>1.03</v>
      </c>
      <c r="G2363" s="10">
        <f>VLOOKUP(C2363,away!$B$2:$E$405,4,FALSE)</f>
        <v>0.65</v>
      </c>
      <c r="H2363" s="10">
        <f>VLOOKUP(A2363,away!$A$2:$E$405,3,FALSE)</f>
        <v>1.1155555555555601</v>
      </c>
      <c r="I2363" s="10">
        <f>VLOOKUP(C2363,away!$B$2:$E$405,3,FALSE)</f>
        <v>0.41</v>
      </c>
      <c r="J2363" s="10">
        <f>VLOOKUP(B2363,home!$B$2:$E$405,4,FALSE)</f>
        <v>1.08</v>
      </c>
      <c r="K2363" s="12">
        <f t="shared" si="2800"/>
        <v>0.91349555555555262</v>
      </c>
      <c r="L2363" s="12">
        <f t="shared" si="2801"/>
        <v>0.49396800000000202</v>
      </c>
      <c r="M2363" s="13">
        <f t="shared" si="2802"/>
        <v>0.24476332504612477</v>
      </c>
      <c r="N2363" s="13">
        <f t="shared" si="2803"/>
        <v>0.22359020959263404</v>
      </c>
      <c r="O2363" s="13">
        <f t="shared" si="2804"/>
        <v>0.12090525014638463</v>
      </c>
      <c r="P2363" s="13">
        <f t="shared" si="2805"/>
        <v>0.1104464086520547</v>
      </c>
      <c r="Q2363" s="13">
        <f t="shared" si="2806"/>
        <v>0.10212433136430284</v>
      </c>
      <c r="R2363" s="13">
        <f t="shared" si="2807"/>
        <v>2.9861662302154788E-2</v>
      </c>
      <c r="S2363" s="13">
        <f t="shared" si="2808"/>
        <v>1.2459392335267057E-2</v>
      </c>
      <c r="T2363" s="13">
        <f t="shared" si="2809"/>
        <v>5.0446151715362146E-2</v>
      </c>
      <c r="U2363" s="13">
        <f t="shared" si="2810"/>
        <v>2.727849579451919E-2</v>
      </c>
      <c r="V2363" s="13">
        <f t="shared" si="2811"/>
        <v>6.2468288369675921E-4</v>
      </c>
      <c r="W2363" s="13">
        <f t="shared" si="2812"/>
        <v>3.1096707605124389E-2</v>
      </c>
      <c r="X2363" s="13">
        <f t="shared" si="2813"/>
        <v>1.5360778462288146E-2</v>
      </c>
      <c r="Y2363" s="13">
        <f t="shared" si="2814"/>
        <v>3.7938665077297913E-3</v>
      </c>
      <c r="Z2363" s="13">
        <f t="shared" si="2815"/>
        <v>4.9169018680236196E-3</v>
      </c>
      <c r="AA2363" s="13">
        <f t="shared" si="2816"/>
        <v>4.4915680035423709E-3</v>
      </c>
      <c r="AB2363" s="13">
        <f t="shared" si="2817"/>
        <v>2.0515137043557413E-3</v>
      </c>
      <c r="AC2363" s="13">
        <f t="shared" si="2818"/>
        <v>1.7617524254735294E-5</v>
      </c>
      <c r="AD2363" s="13">
        <f t="shared" si="2819"/>
        <v>7.1016760474229192E-3</v>
      </c>
      <c r="AE2363" s="13">
        <f t="shared" si="2820"/>
        <v>3.5080007137934183E-3</v>
      </c>
      <c r="AF2363" s="13">
        <f t="shared" si="2821"/>
        <v>8.6642004829555724E-4</v>
      </c>
      <c r="AG2363" s="13">
        <f t="shared" si="2822"/>
        <v>1.426612594721539E-4</v>
      </c>
      <c r="AH2363" s="13">
        <f t="shared" si="2823"/>
        <v>6.0719804548597521E-4</v>
      </c>
      <c r="AI2363" s="13">
        <f t="shared" si="2824"/>
        <v>5.5467271589345658E-4</v>
      </c>
      <c r="AJ2363" s="13">
        <f t="shared" si="2825"/>
        <v>2.5334553037830018E-4</v>
      </c>
      <c r="AK2363" s="13">
        <f t="shared" si="2826"/>
        <v>7.7143338673480485E-5</v>
      </c>
      <c r="AL2363" s="13">
        <f t="shared" si="2827"/>
        <v>3.1798755518773959E-7</v>
      </c>
      <c r="AM2363" s="13">
        <f t="shared" si="2828"/>
        <v>1.2974699012632325E-3</v>
      </c>
      <c r="AN2363" s="13">
        <f t="shared" si="2829"/>
        <v>6.4090861218719897E-4</v>
      </c>
      <c r="AO2363" s="13">
        <f t="shared" si="2830"/>
        <v>1.5829417267244382E-4</v>
      </c>
      <c r="AP2363" s="13">
        <f t="shared" si="2831"/>
        <v>2.6064085295554019E-5</v>
      </c>
      <c r="AQ2363" s="13">
        <f t="shared" si="2832"/>
        <v>3.2187060213185694E-6</v>
      </c>
      <c r="AR2363" s="13">
        <f t="shared" si="2833"/>
        <v>5.9987280826523494E-5</v>
      </c>
      <c r="AS2363" s="13">
        <f t="shared" si="2834"/>
        <v>5.4798114424892026E-5</v>
      </c>
      <c r="AT2363" s="13">
        <f t="shared" si="2835"/>
        <v>2.5028916989981742E-5</v>
      </c>
      <c r="AU2363" s="13">
        <f t="shared" si="2836"/>
        <v>7.6212681435723939E-6</v>
      </c>
      <c r="AV2363" s="13">
        <f t="shared" si="2837"/>
        <v>1.7404986442126242E-6</v>
      </c>
      <c r="AW2363" s="13">
        <f t="shared" si="2838"/>
        <v>3.985775903213455E-9</v>
      </c>
      <c r="AX2363" s="13">
        <f t="shared" si="2839"/>
        <v>1.9753883137851072E-4</v>
      </c>
      <c r="AY2363" s="13">
        <f t="shared" si="2840"/>
        <v>9.7577861458380573E-5</v>
      </c>
      <c r="AZ2363" s="13">
        <f t="shared" si="2841"/>
        <v>2.4100170534436768E-5</v>
      </c>
      <c r="BA2363" s="13">
        <f t="shared" si="2842"/>
        <v>3.9682376795182372E-6</v>
      </c>
      <c r="BB2363" s="13">
        <f t="shared" si="2843"/>
        <v>4.9004560751906806E-7</v>
      </c>
      <c r="BC2363" s="13">
        <f t="shared" si="2844"/>
        <v>4.8413369730996005E-8</v>
      </c>
      <c r="BD2363" s="13">
        <f t="shared" si="2845"/>
        <v>4.9386328558860463E-6</v>
      </c>
      <c r="BE2363" s="13">
        <f t="shared" si="2846"/>
        <v>4.5114191643725295E-6</v>
      </c>
      <c r="BF2363" s="13">
        <f t="shared" si="2847"/>
        <v>2.0605806779512251E-6</v>
      </c>
      <c r="BG2363" s="13">
        <f t="shared" si="2848"/>
        <v>6.2744376372403059E-7</v>
      </c>
      <c r="BH2363" s="13">
        <f t="shared" si="2849"/>
        <v>1.432917723807375E-7</v>
      </c>
      <c r="BI2363" s="13">
        <f t="shared" si="2850"/>
        <v>2.6179279443496328E-8</v>
      </c>
      <c r="BJ2363" s="14">
        <f t="shared" si="2851"/>
        <v>0.44048048235389325</v>
      </c>
      <c r="BK2363" s="14">
        <f t="shared" si="2852"/>
        <v>0.36840932229041157</v>
      </c>
      <c r="BL2363" s="14">
        <f t="shared" si="2853"/>
        <v>0.1862423332079309</v>
      </c>
      <c r="BM2363" s="14">
        <f t="shared" si="2854"/>
        <v>0.16826027874092109</v>
      </c>
      <c r="BN2363" s="14">
        <f t="shared" si="2855"/>
        <v>0.83169118710365586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1.3644444444444399</v>
      </c>
      <c r="F2364" s="10">
        <f>VLOOKUP(B2364,home!$B$2:$E$405,3,FALSE)</f>
        <v>1.37</v>
      </c>
      <c r="G2364" s="10">
        <f>VLOOKUP(C2364,away!$B$2:$E$405,4,FALSE)</f>
        <v>1.63</v>
      </c>
      <c r="H2364" s="10">
        <f>VLOOKUP(A2364,away!$A$2:$E$405,3,FALSE)</f>
        <v>1.1155555555555601</v>
      </c>
      <c r="I2364" s="10">
        <f>VLOOKUP(C2364,away!$B$2:$E$405,3,FALSE)</f>
        <v>0.49</v>
      </c>
      <c r="J2364" s="10">
        <f>VLOOKUP(B2364,home!$B$2:$E$405,4,FALSE)</f>
        <v>0.9</v>
      </c>
      <c r="K2364" s="12">
        <f t="shared" si="2800"/>
        <v>3.0469408888888787</v>
      </c>
      <c r="L2364" s="12">
        <f t="shared" si="2801"/>
        <v>0.49196000000000201</v>
      </c>
      <c r="M2364" s="13">
        <f t="shared" si="2802"/>
        <v>2.9045233483491698E-2</v>
      </c>
      <c r="N2364" s="13">
        <f t="shared" si="2803"/>
        <v>8.8499109528175218E-2</v>
      </c>
      <c r="O2364" s="13">
        <f t="shared" si="2804"/>
        <v>1.4289093064538632E-2</v>
      </c>
      <c r="P2364" s="13">
        <f t="shared" si="2805"/>
        <v>4.353802192348126E-2</v>
      </c>
      <c r="Q2364" s="13">
        <f t="shared" si="2806"/>
        <v>0.13482577772582621</v>
      </c>
      <c r="R2364" s="13">
        <f t="shared" si="2807"/>
        <v>3.5148311120152269E-3</v>
      </c>
      <c r="S2364" s="13">
        <f t="shared" si="2808"/>
        <v>1.6315580266267306E-2</v>
      </c>
      <c r="T2364" s="13">
        <f t="shared" si="2809"/>
        <v>6.6328889609997735E-2</v>
      </c>
      <c r="U2364" s="13">
        <f t="shared" si="2810"/>
        <v>1.0709482632737962E-2</v>
      </c>
      <c r="V2364" s="13">
        <f t="shared" si="2811"/>
        <v>2.7174016606844225E-3</v>
      </c>
      <c r="W2364" s="13">
        <f t="shared" si="2812"/>
        <v>0.13693539167635443</v>
      </c>
      <c r="X2364" s="13">
        <f t="shared" si="2813"/>
        <v>6.7366735289099602E-2</v>
      </c>
      <c r="Y2364" s="13">
        <f t="shared" si="2814"/>
        <v>1.6570869546412785E-2</v>
      </c>
      <c r="Z2364" s="13">
        <f t="shared" si="2815"/>
        <v>5.7638543795567271E-4</v>
      </c>
      <c r="AA2364" s="13">
        <f t="shared" si="2816"/>
        <v>1.756212358667263E-3</v>
      </c>
      <c r="AB2364" s="13">
        <f t="shared" si="2817"/>
        <v>2.6755376225976323E-3</v>
      </c>
      <c r="AC2364" s="13">
        <f t="shared" si="2818"/>
        <v>2.5458198921224508E-4</v>
      </c>
      <c r="AD2364" s="13">
        <f t="shared" si="2819"/>
        <v>0.10430851100867455</v>
      </c>
      <c r="AE2364" s="13">
        <f t="shared" si="2820"/>
        <v>5.1315615075827742E-2</v>
      </c>
      <c r="AF2364" s="13">
        <f t="shared" si="2821"/>
        <v>1.2622614996352158E-2</v>
      </c>
      <c r="AG2364" s="13">
        <f t="shared" si="2822"/>
        <v>2.0699405578684777E-3</v>
      </c>
      <c r="AH2364" s="13">
        <f t="shared" si="2823"/>
        <v>7.0889645014168479E-5</v>
      </c>
      <c r="AI2364" s="13">
        <f t="shared" si="2824"/>
        <v>2.1599655799248757E-4</v>
      </c>
      <c r="AJ2364" s="13">
        <f t="shared" si="2825"/>
        <v>3.2906437220328415E-4</v>
      </c>
      <c r="AK2364" s="13">
        <f t="shared" si="2826"/>
        <v>3.3421323024757847E-4</v>
      </c>
      <c r="AL2364" s="13">
        <f t="shared" si="2827"/>
        <v>1.5264461528871457E-5</v>
      </c>
      <c r="AM2364" s="13">
        <f t="shared" si="2828"/>
        <v>6.3564373450289244E-2</v>
      </c>
      <c r="AN2364" s="13">
        <f t="shared" si="2829"/>
        <v>3.1271129162604425E-2</v>
      </c>
      <c r="AO2364" s="13">
        <f t="shared" si="2830"/>
        <v>7.6920723514174675E-3</v>
      </c>
      <c r="AP2364" s="13">
        <f t="shared" si="2831"/>
        <v>1.2613973046677841E-3</v>
      </c>
      <c r="AQ2364" s="13">
        <f t="shared" si="2832"/>
        <v>1.5513925450109142E-4</v>
      </c>
      <c r="AR2364" s="13">
        <f t="shared" si="2833"/>
        <v>6.9749739522340967E-6</v>
      </c>
      <c r="AS2364" s="13">
        <f t="shared" si="2834"/>
        <v>2.1252333333996936E-5</v>
      </c>
      <c r="AT2364" s="13">
        <f t="shared" si="2835"/>
        <v>3.237730170982568E-5</v>
      </c>
      <c r="AU2364" s="13">
        <f t="shared" si="2836"/>
        <v>3.2883908150519897E-5</v>
      </c>
      <c r="AV2364" s="13">
        <f t="shared" si="2837"/>
        <v>2.5048831082571334E-5</v>
      </c>
      <c r="AW2364" s="13">
        <f t="shared" si="2838"/>
        <v>6.3558378603561673E-7</v>
      </c>
      <c r="AX2364" s="13">
        <f t="shared" si="2839"/>
        <v>3.2279481423714791E-2</v>
      </c>
      <c r="AY2364" s="13">
        <f t="shared" si="2840"/>
        <v>1.5880213681210793E-2</v>
      </c>
      <c r="AZ2364" s="13">
        <f t="shared" si="2841"/>
        <v>3.9062149613042466E-3</v>
      </c>
      <c r="BA2364" s="13">
        <f t="shared" si="2842"/>
        <v>6.4056717078774829E-4</v>
      </c>
      <c r="BB2364" s="13">
        <f t="shared" si="2843"/>
        <v>7.8783356335185487E-5</v>
      </c>
      <c r="BC2364" s="13">
        <f t="shared" si="2844"/>
        <v>7.7516519965316061E-6</v>
      </c>
      <c r="BD2364" s="13">
        <f t="shared" si="2845"/>
        <v>5.7190136425684946E-7</v>
      </c>
      <c r="BE2364" s="13">
        <f t="shared" si="2846"/>
        <v>1.7425496511655272E-6</v>
      </c>
      <c r="BF2364" s="13">
        <f t="shared" si="2847"/>
        <v>2.6547228915276485E-6</v>
      </c>
      <c r="BG2364" s="13">
        <f t="shared" si="2848"/>
        <v>2.6962612422883026E-6</v>
      </c>
      <c r="BH2364" s="13">
        <f t="shared" si="2849"/>
        <v>2.0538371565636384E-6</v>
      </c>
      <c r="BI2364" s="13">
        <f t="shared" si="2850"/>
        <v>1.251584082290604E-6</v>
      </c>
      <c r="BJ2364" s="14">
        <f t="shared" si="2851"/>
        <v>0.83758057878341818</v>
      </c>
      <c r="BK2364" s="14">
        <f t="shared" si="2852"/>
        <v>0.1077662974658766</v>
      </c>
      <c r="BL2364" s="14">
        <f t="shared" si="2853"/>
        <v>3.4024828800631478E-2</v>
      </c>
      <c r="BM2364" s="14">
        <f t="shared" si="2854"/>
        <v>0.65035644555292871</v>
      </c>
      <c r="BN2364" s="14">
        <f t="shared" si="2855"/>
        <v>0.31371206683752823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1.3644444444444399</v>
      </c>
      <c r="F2365" s="10">
        <f>VLOOKUP(B2365,home!$B$2:$E$405,3,FALSE)</f>
        <v>0.81</v>
      </c>
      <c r="G2365" s="10">
        <f>VLOOKUP(C2365,away!$B$2:$E$405,4,FALSE)</f>
        <v>0.56999999999999995</v>
      </c>
      <c r="H2365" s="10">
        <f>VLOOKUP(A2365,away!$A$2:$E$405,3,FALSE)</f>
        <v>1.1155555555555601</v>
      </c>
      <c r="I2365" s="10">
        <f>VLOOKUP(C2365,away!$B$2:$E$405,3,FALSE)</f>
        <v>1.47</v>
      </c>
      <c r="J2365" s="10">
        <f>VLOOKUP(B2365,home!$B$2:$E$405,4,FALSE)</f>
        <v>1.59</v>
      </c>
      <c r="K2365" s="12">
        <f t="shared" si="2800"/>
        <v>0.62996399999999786</v>
      </c>
      <c r="L2365" s="12">
        <f t="shared" si="2801"/>
        <v>2.6073880000000105</v>
      </c>
      <c r="M2365" s="13">
        <f t="shared" si="2802"/>
        <v>3.9267738521221569E-2</v>
      </c>
      <c r="N2365" s="13">
        <f t="shared" si="2803"/>
        <v>2.4737261629782736E-2</v>
      </c>
      <c r="O2365" s="13">
        <f t="shared" si="2804"/>
        <v>0.10238623020737128</v>
      </c>
      <c r="P2365" s="13">
        <f t="shared" si="2805"/>
        <v>6.4499639126356215E-2</v>
      </c>
      <c r="Q2365" s="13">
        <f t="shared" si="2806"/>
        <v>7.7917921426721983E-3</v>
      </c>
      <c r="R2365" s="13">
        <f t="shared" si="2807"/>
        <v>0.13348031400396926</v>
      </c>
      <c r="S2365" s="13">
        <f t="shared" si="2808"/>
        <v>2.6486141067061146E-2</v>
      </c>
      <c r="T2365" s="13">
        <f t="shared" si="2809"/>
        <v>2.0316225331297864E-2</v>
      </c>
      <c r="U2365" s="13">
        <f t="shared" si="2810"/>
        <v>8.4087792531196193E-2</v>
      </c>
      <c r="V2365" s="13">
        <f t="shared" si="2811"/>
        <v>4.8338990083338345E-3</v>
      </c>
      <c r="W2365" s="13">
        <f t="shared" si="2812"/>
        <v>1.6361828484554441E-3</v>
      </c>
      <c r="X2365" s="13">
        <f t="shared" si="2813"/>
        <v>4.2661635248685608E-3</v>
      </c>
      <c r="Y2365" s="13">
        <f t="shared" si="2814"/>
        <v>5.5617717903900165E-3</v>
      </c>
      <c r="Z2365" s="13">
        <f t="shared" si="2815"/>
        <v>0.11601165632339425</v>
      </c>
      <c r="AA2365" s="13">
        <f t="shared" si="2816"/>
        <v>7.3083167064110485E-2</v>
      </c>
      <c r="AB2365" s="13">
        <f t="shared" si="2817"/>
        <v>2.3019882128187567E-2</v>
      </c>
      <c r="AC2365" s="13">
        <f t="shared" si="2818"/>
        <v>4.9624824562134642E-4</v>
      </c>
      <c r="AD2365" s="13">
        <f t="shared" si="2819"/>
        <v>2.5768407298609546E-4</v>
      </c>
      <c r="AE2365" s="13">
        <f t="shared" si="2820"/>
        <v>6.7188235969507218E-4</v>
      </c>
      <c r="AF2365" s="13">
        <f t="shared" si="2821"/>
        <v>8.7592900104031108E-4</v>
      </c>
      <c r="AG2365" s="13">
        <f t="shared" si="2822"/>
        <v>7.6129558872150129E-4</v>
      </c>
      <c r="AH2365" s="13">
        <f t="shared" si="2823"/>
        <v>7.5621850139435884E-2</v>
      </c>
      <c r="AI2365" s="13">
        <f t="shared" si="2824"/>
        <v>4.763904320123942E-2</v>
      </c>
      <c r="AJ2365" s="13">
        <f t="shared" si="2825"/>
        <v>1.5005441105612742E-2</v>
      </c>
      <c r="AK2365" s="13">
        <f t="shared" si="2826"/>
        <v>3.1509625668853978E-3</v>
      </c>
      <c r="AL2365" s="13">
        <f t="shared" si="2827"/>
        <v>3.2604712127606885E-5</v>
      </c>
      <c r="AM2365" s="13">
        <f t="shared" si="2828"/>
        <v>3.246633787092242E-5</v>
      </c>
      <c r="AN2365" s="13">
        <f t="shared" si="2829"/>
        <v>8.4652339768589012E-5</v>
      </c>
      <c r="AO2365" s="13">
        <f t="shared" si="2830"/>
        <v>1.1036074744227133E-4</v>
      </c>
      <c r="AP2365" s="13">
        <f t="shared" si="2831"/>
        <v>9.591776285067004E-5</v>
      </c>
      <c r="AQ2365" s="13">
        <f t="shared" si="2832"/>
        <v>6.2523705960920972E-5</v>
      </c>
      <c r="AR2365" s="13">
        <f t="shared" si="2833"/>
        <v>3.943510091827284E-2</v>
      </c>
      <c r="AS2365" s="13">
        <f t="shared" si="2834"/>
        <v>2.4842693914878745E-2</v>
      </c>
      <c r="AT2365" s="13">
        <f t="shared" si="2835"/>
        <v>7.8250014146963084E-3</v>
      </c>
      <c r="AU2365" s="13">
        <f t="shared" si="2836"/>
        <v>1.6431563970692429E-3</v>
      </c>
      <c r="AV2365" s="13">
        <f t="shared" si="2837"/>
        <v>2.5878234413083124E-4</v>
      </c>
      <c r="AW2365" s="13">
        <f t="shared" si="2838"/>
        <v>1.4876448519019469E-6</v>
      </c>
      <c r="AX2365" s="13">
        <f t="shared" si="2839"/>
        <v>3.4087706784196155E-6</v>
      </c>
      <c r="AY2365" s="13">
        <f t="shared" si="2840"/>
        <v>8.8879877616632016E-6</v>
      </c>
      <c r="AZ2365" s="13">
        <f t="shared" si="2841"/>
        <v>1.1587216316953793E-5</v>
      </c>
      <c r="BA2365" s="13">
        <f t="shared" si="2842"/>
        <v>1.0070789592743213E-5</v>
      </c>
      <c r="BB2365" s="13">
        <f t="shared" si="2843"/>
        <v>6.5646139836609112E-6</v>
      </c>
      <c r="BC2365" s="13">
        <f t="shared" si="2844"/>
        <v>3.4232991451259446E-6</v>
      </c>
      <c r="BD2365" s="13">
        <f t="shared" si="2845"/>
        <v>1.7137101485515664E-2</v>
      </c>
      <c r="BE2365" s="13">
        <f t="shared" si="2846"/>
        <v>1.0795757000221352E-2</v>
      </c>
      <c r="BF2365" s="13">
        <f t="shared" si="2847"/>
        <v>3.4004691314437098E-3</v>
      </c>
      <c r="BG2365" s="13">
        <f t="shared" si="2848"/>
        <v>7.1405771197359936E-4</v>
      </c>
      <c r="BH2365" s="13">
        <f t="shared" si="2849"/>
        <v>1.1245766311643374E-4</v>
      </c>
      <c r="BI2365" s="13">
        <f t="shared" si="2850"/>
        <v>1.4168855857496165E-5</v>
      </c>
      <c r="BJ2365" s="14">
        <f t="shared" si="2851"/>
        <v>6.7306051861281732E-2</v>
      </c>
      <c r="BK2365" s="14">
        <f t="shared" si="2852"/>
        <v>0.13562515866848338</v>
      </c>
      <c r="BL2365" s="14">
        <f t="shared" si="2853"/>
        <v>0.66365342978518449</v>
      </c>
      <c r="BM2365" s="14">
        <f t="shared" si="2854"/>
        <v>0.61042592066406076</v>
      </c>
      <c r="BN2365" s="14">
        <f t="shared" si="2855"/>
        <v>0.37216297563137324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1.3644444444444399</v>
      </c>
      <c r="F2366" s="10">
        <f>VLOOKUP(B2366,home!$B$2:$E$405,3,FALSE)</f>
        <v>0.87</v>
      </c>
      <c r="G2366" s="10">
        <f>VLOOKUP(C2366,away!$B$2:$E$405,4,FALSE)</f>
        <v>0.95</v>
      </c>
      <c r="H2366" s="10">
        <f>VLOOKUP(A2366,away!$A$2:$E$405,3,FALSE)</f>
        <v>1.1155555555555601</v>
      </c>
      <c r="I2366" s="10">
        <f>VLOOKUP(C2366,away!$B$2:$E$405,3,FALSE)</f>
        <v>1.1000000000000001</v>
      </c>
      <c r="J2366" s="10">
        <f>VLOOKUP(B2366,home!$B$2:$E$405,4,FALSE)</f>
        <v>0.56999999999999995</v>
      </c>
      <c r="K2366" s="12">
        <f t="shared" si="2800"/>
        <v>1.1277133333333296</v>
      </c>
      <c r="L2366" s="12">
        <f t="shared" si="2801"/>
        <v>0.69945333333333615</v>
      </c>
      <c r="M2366" s="13">
        <f t="shared" si="2802"/>
        <v>0.16086871737464856</v>
      </c>
      <c r="N2366" s="13">
        <f t="shared" si="2803"/>
        <v>0.18141379749962222</v>
      </c>
      <c r="O2366" s="13">
        <f t="shared" si="2804"/>
        <v>0.11252016059675631</v>
      </c>
      <c r="P2366" s="13">
        <f t="shared" si="2805"/>
        <v>0.1268904853737696</v>
      </c>
      <c r="Q2366" s="13">
        <f t="shared" si="2806"/>
        <v>0.10229137914547834</v>
      </c>
      <c r="R2366" s="13">
        <f t="shared" si="2807"/>
        <v>3.9351300698301742E-2</v>
      </c>
      <c r="S2366" s="13">
        <f t="shared" si="2808"/>
        <v>2.5022259674161242E-2</v>
      </c>
      <c r="T2366" s="13">
        <f t="shared" si="2809"/>
        <v>7.1548046114568928E-2</v>
      </c>
      <c r="U2366" s="13">
        <f t="shared" si="2810"/>
        <v>4.437698648148404E-2</v>
      </c>
      <c r="V2366" s="13">
        <f t="shared" si="2811"/>
        <v>2.1930143667041207E-3</v>
      </c>
      <c r="W2366" s="13">
        <f t="shared" si="2812"/>
        <v>3.8451784049136933E-2</v>
      </c>
      <c r="X2366" s="13">
        <f t="shared" si="2813"/>
        <v>2.6895228525782432E-2</v>
      </c>
      <c r="Y2366" s="13">
        <f t="shared" si="2814"/>
        <v>9.4059786215601737E-3</v>
      </c>
      <c r="Z2366" s="13">
        <f t="shared" si="2815"/>
        <v>9.1747994814765314E-3</v>
      </c>
      <c r="AA2366" s="13">
        <f t="shared" si="2816"/>
        <v>1.0346543705920802E-2</v>
      </c>
      <c r="AB2366" s="13">
        <f t="shared" si="2817"/>
        <v>5.8339676455414664E-3</v>
      </c>
      <c r="AC2366" s="13">
        <f t="shared" si="2818"/>
        <v>1.0811325764733055E-4</v>
      </c>
      <c r="AD2366" s="13">
        <f t="shared" si="2819"/>
        <v>1.0840647390666385E-2</v>
      </c>
      <c r="AE2366" s="13">
        <f t="shared" si="2820"/>
        <v>7.5825269528929356E-3</v>
      </c>
      <c r="AF2366" s="13">
        <f t="shared" si="2821"/>
        <v>2.6518118761454136E-3</v>
      </c>
      <c r="AG2366" s="13">
        <f t="shared" si="2822"/>
        <v>6.1827288538094586E-4</v>
      </c>
      <c r="AH2366" s="13">
        <f t="shared" si="2823"/>
        <v>1.6043360199959307E-3</v>
      </c>
      <c r="AI2366" s="13">
        <f t="shared" si="2824"/>
        <v>1.8092311208963384E-3</v>
      </c>
      <c r="AJ2366" s="13">
        <f t="shared" si="2825"/>
        <v>1.0201470290582032E-3</v>
      </c>
      <c r="AK2366" s="13">
        <f t="shared" si="2826"/>
        <v>3.8347780220977307E-4</v>
      </c>
      <c r="AL2366" s="13">
        <f t="shared" si="2827"/>
        <v>3.4111153397860361E-6</v>
      </c>
      <c r="AM2366" s="13">
        <f t="shared" si="2828"/>
        <v>2.4450285208839325E-3</v>
      </c>
      <c r="AN2366" s="13">
        <f t="shared" si="2829"/>
        <v>1.7101833490273432E-3</v>
      </c>
      <c r="AO2366" s="13">
        <f t="shared" si="2830"/>
        <v>5.9809672204417163E-4</v>
      </c>
      <c r="AP2366" s="13">
        <f t="shared" si="2831"/>
        <v>1.3944691529651257E-4</v>
      </c>
      <c r="AQ2366" s="13">
        <f t="shared" si="2832"/>
        <v>2.4384152431799268E-5</v>
      </c>
      <c r="AR2366" s="13">
        <f t="shared" si="2833"/>
        <v>2.2443163539457843E-4</v>
      </c>
      <c r="AS2366" s="13">
        <f t="shared" si="2834"/>
        <v>2.5309454765627047E-4</v>
      </c>
      <c r="AT2366" s="13">
        <f t="shared" si="2835"/>
        <v>1.4270904799297204E-4</v>
      </c>
      <c r="AU2366" s="13">
        <f t="shared" si="2836"/>
        <v>5.3644965402993533E-5</v>
      </c>
      <c r="AV2366" s="13">
        <f t="shared" si="2837"/>
        <v>1.5124035687790237E-5</v>
      </c>
      <c r="AW2366" s="13">
        <f t="shared" si="2838"/>
        <v>7.4739702209631917E-8</v>
      </c>
      <c r="AX2366" s="13">
        <f t="shared" si="2839"/>
        <v>4.595485438968458E-4</v>
      </c>
      <c r="AY2366" s="13">
        <f t="shared" si="2840"/>
        <v>3.2143276085712976E-4</v>
      </c>
      <c r="AZ2366" s="13">
        <f t="shared" si="2841"/>
        <v>1.1241360801202823E-4</v>
      </c>
      <c r="BA2366" s="13">
        <f t="shared" si="2842"/>
        <v>2.6209357612013393E-5</v>
      </c>
      <c r="BB2366" s="13">
        <f t="shared" si="2843"/>
        <v>4.5830556365620527E-6</v>
      </c>
      <c r="BC2366" s="13">
        <f t="shared" si="2844"/>
        <v>6.411267083690928E-7</v>
      </c>
      <c r="BD2366" s="13">
        <f t="shared" si="2845"/>
        <v>2.6163242580364958E-5</v>
      </c>
      <c r="BE2366" s="13">
        <f t="shared" si="2846"/>
        <v>2.9504637501111871E-5</v>
      </c>
      <c r="BF2366" s="13">
        <f t="shared" si="2847"/>
        <v>1.6636386552585217E-5</v>
      </c>
      <c r="BG2366" s="13">
        <f t="shared" si="2848"/>
        <v>6.2536916446125502E-6</v>
      </c>
      <c r="BH2366" s="13">
        <f t="shared" si="2849"/>
        <v>1.763092862546202E-6</v>
      </c>
      <c r="BI2366" s="13">
        <f t="shared" si="2850"/>
        <v>3.9765266579963626E-7</v>
      </c>
      <c r="BJ2366" s="14">
        <f t="shared" si="2851"/>
        <v>0.45754144117364126</v>
      </c>
      <c r="BK2366" s="14">
        <f t="shared" si="2852"/>
        <v>0.3154074339231277</v>
      </c>
      <c r="BL2366" s="14">
        <f t="shared" si="2853"/>
        <v>0.21801587403610623</v>
      </c>
      <c r="BM2366" s="14">
        <f t="shared" si="2854"/>
        <v>0.27648234990462017</v>
      </c>
      <c r="BN2366" s="14">
        <f t="shared" si="2855"/>
        <v>0.7233358406885767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1.3644444444444399</v>
      </c>
      <c r="F2367" s="10">
        <f>VLOOKUP(B2367,home!$B$2:$E$405,3,FALSE)</f>
        <v>1.3</v>
      </c>
      <c r="G2367" s="10">
        <f>VLOOKUP(C2367,away!$B$2:$E$405,4,FALSE)</f>
        <v>0.73</v>
      </c>
      <c r="H2367" s="10">
        <f>VLOOKUP(A2367,away!$A$2:$E$405,3,FALSE)</f>
        <v>1.1155555555555601</v>
      </c>
      <c r="I2367" s="10">
        <f>VLOOKUP(C2367,away!$B$2:$E$405,3,FALSE)</f>
        <v>0.66</v>
      </c>
      <c r="J2367" s="10">
        <f>VLOOKUP(B2367,home!$B$2:$E$405,4,FALSE)</f>
        <v>0.9</v>
      </c>
      <c r="K2367" s="12">
        <f t="shared" si="2800"/>
        <v>1.2948577777777734</v>
      </c>
      <c r="L2367" s="12">
        <f t="shared" si="2801"/>
        <v>0.66264000000000278</v>
      </c>
      <c r="M2367" s="13">
        <f t="shared" si="2802"/>
        <v>0.14121132132554901</v>
      </c>
      <c r="N2367" s="13">
        <f t="shared" si="2803"/>
        <v>0.1828485777286635</v>
      </c>
      <c r="O2367" s="13">
        <f t="shared" si="2804"/>
        <v>9.3572269963162175E-2</v>
      </c>
      <c r="P2367" s="13">
        <f t="shared" si="2805"/>
        <v>0.12116278154612208</v>
      </c>
      <c r="Q2367" s="13">
        <f t="shared" si="2806"/>
        <v>0.11838145151378185</v>
      </c>
      <c r="R2367" s="13">
        <f t="shared" si="2807"/>
        <v>3.1002364484195022E-2</v>
      </c>
      <c r="S2367" s="13">
        <f t="shared" si="2808"/>
        <v>2.5990160516501749E-2</v>
      </c>
      <c r="T2367" s="13">
        <f t="shared" si="2809"/>
        <v>7.8444285031092728E-2</v>
      </c>
      <c r="U2367" s="13">
        <f t="shared" si="2810"/>
        <v>4.0143652781861335E-2</v>
      </c>
      <c r="V2367" s="13">
        <f t="shared" si="2811"/>
        <v>2.4777995540061263E-3</v>
      </c>
      <c r="W2367" s="13">
        <f t="shared" si="2812"/>
        <v>5.109571441241427E-2</v>
      </c>
      <c r="X2367" s="13">
        <f t="shared" si="2813"/>
        <v>3.3858064198242332E-2</v>
      </c>
      <c r="Y2367" s="13">
        <f t="shared" si="2814"/>
        <v>1.1217853830161696E-2</v>
      </c>
      <c r="Z2367" s="13">
        <f t="shared" si="2815"/>
        <v>6.8478022672690264E-3</v>
      </c>
      <c r="AA2367" s="13">
        <f t="shared" si="2816"/>
        <v>8.8669300264575708E-3</v>
      </c>
      <c r="AB2367" s="13">
        <f t="shared" si="2817"/>
        <v>5.7407066548849318E-3</v>
      </c>
      <c r="AC2367" s="13">
        <f t="shared" si="2818"/>
        <v>1.3287580417552079E-4</v>
      </c>
      <c r="AD2367" s="13">
        <f t="shared" si="2819"/>
        <v>1.6540420804506632E-2</v>
      </c>
      <c r="AE2367" s="13">
        <f t="shared" si="2820"/>
        <v>1.0960344441898319E-2</v>
      </c>
      <c r="AF2367" s="13">
        <f t="shared" si="2821"/>
        <v>3.6313813204897662E-3</v>
      </c>
      <c r="AG2367" s="13">
        <f t="shared" si="2822"/>
        <v>8.02099506069783E-4</v>
      </c>
      <c r="AH2367" s="13">
        <f t="shared" si="2823"/>
        <v>1.1344069235957913E-3</v>
      </c>
      <c r="AI2367" s="13">
        <f t="shared" si="2824"/>
        <v>1.468895628182967E-3</v>
      </c>
      <c r="AJ2367" s="13">
        <f t="shared" si="2825"/>
        <v>9.5100546444824158E-4</v>
      </c>
      <c r="AK2367" s="13">
        <f t="shared" si="2826"/>
        <v>4.1047227411665651E-4</v>
      </c>
      <c r="AL2367" s="13">
        <f t="shared" si="2827"/>
        <v>4.5604281251551644E-6</v>
      </c>
      <c r="AM2367" s="13">
        <f t="shared" si="2828"/>
        <v>4.2834985052865402E-3</v>
      </c>
      <c r="AN2367" s="13">
        <f t="shared" si="2829"/>
        <v>2.8384174495430848E-3</v>
      </c>
      <c r="AO2367" s="13">
        <f t="shared" si="2830"/>
        <v>9.4042446938261874E-4</v>
      </c>
      <c r="AP2367" s="13">
        <f t="shared" si="2831"/>
        <v>2.0772095679723375E-4</v>
      </c>
      <c r="AQ2367" s="13">
        <f t="shared" si="2832"/>
        <v>3.4411053703029877E-5</v>
      </c>
      <c r="AR2367" s="13">
        <f t="shared" si="2833"/>
        <v>1.5034068077030374E-4</v>
      </c>
      <c r="AS2367" s="13">
        <f t="shared" si="2834"/>
        <v>1.9466979981183313E-4</v>
      </c>
      <c r="AT2367" s="13">
        <f t="shared" si="2835"/>
        <v>1.2603485219239713E-4</v>
      </c>
      <c r="AU2367" s="13">
        <f t="shared" si="2836"/>
        <v>5.4399069544132496E-5</v>
      </c>
      <c r="AV2367" s="13">
        <f t="shared" si="2837"/>
        <v>1.7609764575773499E-5</v>
      </c>
      <c r="AW2367" s="13">
        <f t="shared" si="2838"/>
        <v>1.086933146046936E-7</v>
      </c>
      <c r="AX2367" s="13">
        <f t="shared" si="2839"/>
        <v>9.2442022594495612E-4</v>
      </c>
      <c r="AY2367" s="13">
        <f t="shared" si="2840"/>
        <v>6.1255781852016821E-4</v>
      </c>
      <c r="AZ2367" s="13">
        <f t="shared" si="2841"/>
        <v>2.0295265643210299E-4</v>
      </c>
      <c r="BA2367" s="13">
        <f t="shared" si="2842"/>
        <v>4.4828182752723109E-5</v>
      </c>
      <c r="BB2367" s="13">
        <f t="shared" si="2843"/>
        <v>7.4262367548161385E-6</v>
      </c>
      <c r="BC2367" s="13">
        <f t="shared" si="2844"/>
        <v>9.8418430464227783E-7</v>
      </c>
      <c r="BD2367" s="13">
        <f t="shared" si="2845"/>
        <v>1.6603624784272411E-5</v>
      </c>
      <c r="BE2367" s="13">
        <f t="shared" si="2846"/>
        <v>2.149933269121894E-5</v>
      </c>
      <c r="BF2367" s="13">
        <f t="shared" si="2847"/>
        <v>1.3919289076128396E-5</v>
      </c>
      <c r="BG2367" s="13">
        <f t="shared" si="2848"/>
        <v>6.0078332404540179E-6</v>
      </c>
      <c r="BH2367" s="13">
        <f t="shared" si="2849"/>
        <v>1.9448223997484333E-6</v>
      </c>
      <c r="BI2367" s="13">
        <f t="shared" si="2850"/>
        <v>5.0365368214213843E-7</v>
      </c>
      <c r="BJ2367" s="14">
        <f t="shared" si="2851"/>
        <v>0.51787783452674296</v>
      </c>
      <c r="BK2367" s="14">
        <f t="shared" si="2852"/>
        <v>0.29159205699299978</v>
      </c>
      <c r="BL2367" s="14">
        <f t="shared" si="2853"/>
        <v>0.1838942369236731</v>
      </c>
      <c r="BM2367" s="14">
        <f t="shared" si="2854"/>
        <v>0.31142071502400559</v>
      </c>
      <c r="BN2367" s="14">
        <f t="shared" si="2855"/>
        <v>0.68817876656147359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1.5103092783505201</v>
      </c>
      <c r="F2368" s="10">
        <f>VLOOKUP(B2368,home!$B$2:$E$405,3,FALSE)</f>
        <v>1.1000000000000001</v>
      </c>
      <c r="G2368" s="10">
        <f>VLOOKUP(C2368,away!$B$2:$E$405,4,FALSE)</f>
        <v>0.88</v>
      </c>
      <c r="H2368" s="10">
        <f>VLOOKUP(A2368,away!$A$2:$E$405,3,FALSE)</f>
        <v>1.3453608247422699</v>
      </c>
      <c r="I2368" s="10">
        <f>VLOOKUP(C2368,away!$B$2:$E$405,3,FALSE)</f>
        <v>0.28999999999999998</v>
      </c>
      <c r="J2368" s="10">
        <f>VLOOKUP(B2368,home!$B$2:$E$405,4,FALSE)</f>
        <v>0.33</v>
      </c>
      <c r="K2368" s="12">
        <f t="shared" si="2800"/>
        <v>1.4619793814433035</v>
      </c>
      <c r="L2368" s="12">
        <f t="shared" si="2801"/>
        <v>0.12875103092783524</v>
      </c>
      <c r="M2368" s="13">
        <f t="shared" si="2802"/>
        <v>0.20377671632875349</v>
      </c>
      <c r="N2368" s="13">
        <f t="shared" si="2803"/>
        <v>0.29791735769085853</v>
      </c>
      <c r="O2368" s="13">
        <f t="shared" si="2804"/>
        <v>2.6236462306416051E-2</v>
      </c>
      <c r="P2368" s="13">
        <f t="shared" si="2805"/>
        <v>3.8357166933994685E-2</v>
      </c>
      <c r="Q2368" s="13">
        <f t="shared" si="2806"/>
        <v>0.21777451715905241</v>
      </c>
      <c r="R2368" s="13">
        <f t="shared" si="2807"/>
        <v>1.6889857849251787E-3</v>
      </c>
      <c r="S2368" s="13">
        <f t="shared" si="2808"/>
        <v>1.8050053530511412E-3</v>
      </c>
      <c r="T2368" s="13">
        <f t="shared" si="2809"/>
        <v>2.8038693594039547E-2</v>
      </c>
      <c r="U2368" s="13">
        <f t="shared" si="2810"/>
        <v>2.4692623931114452E-3</v>
      </c>
      <c r="V2368" s="13">
        <f t="shared" si="2811"/>
        <v>3.7750955441750269E-5</v>
      </c>
      <c r="W2368" s="13">
        <f t="shared" si="2812"/>
        <v>0.10612728463010183</v>
      </c>
      <c r="X2368" s="13">
        <f t="shared" si="2813"/>
        <v>1.3663997305697416E-2</v>
      </c>
      <c r="Y2368" s="13">
        <f t="shared" si="2814"/>
        <v>8.7962686985185287E-4</v>
      </c>
      <c r="Z2368" s="13">
        <f t="shared" si="2815"/>
        <v>7.248622034385858E-5</v>
      </c>
      <c r="AA2368" s="13">
        <f t="shared" si="2816"/>
        <v>1.0597335958147736E-4</v>
      </c>
      <c r="AB2368" s="13">
        <f t="shared" si="2817"/>
        <v>7.7465433345198542E-5</v>
      </c>
      <c r="AC2368" s="13">
        <f t="shared" si="2818"/>
        <v>4.4411958769277313E-7</v>
      </c>
      <c r="AD2368" s="13">
        <f t="shared" si="2819"/>
        <v>3.8788975484443426E-2</v>
      </c>
      <c r="AE2368" s="13">
        <f t="shared" si="2820"/>
        <v>4.9941205822566191E-3</v>
      </c>
      <c r="AF2368" s="13">
        <f t="shared" si="2821"/>
        <v>3.2149908677173031E-4</v>
      </c>
      <c r="AG2368" s="13">
        <f t="shared" si="2822"/>
        <v>1.3797779621405943E-5</v>
      </c>
      <c r="AH2368" s="13">
        <f t="shared" si="2823"/>
        <v>2.3331688993335051E-6</v>
      </c>
      <c r="AI2368" s="13">
        <f t="shared" si="2824"/>
        <v>3.4110448242503508E-6</v>
      </c>
      <c r="AJ2368" s="13">
        <f t="shared" si="2825"/>
        <v>2.4934386011164555E-6</v>
      </c>
      <c r="AK2368" s="13">
        <f t="shared" si="2826"/>
        <v>1.2151186079090303E-6</v>
      </c>
      <c r="AL2368" s="13">
        <f t="shared" si="2827"/>
        <v>3.3438892275220905E-9</v>
      </c>
      <c r="AM2368" s="13">
        <f t="shared" si="2828"/>
        <v>1.1341736477113205E-2</v>
      </c>
      <c r="AN2368" s="13">
        <f t="shared" si="2829"/>
        <v>1.4602602639401596E-3</v>
      </c>
      <c r="AO2368" s="13">
        <f t="shared" si="2830"/>
        <v>9.4005007202624177E-5</v>
      </c>
      <c r="AP2368" s="13">
        <f t="shared" si="2831"/>
        <v>4.0344138632388132E-6</v>
      </c>
      <c r="AQ2368" s="13">
        <f t="shared" si="2832"/>
        <v>1.2985873602038699E-7</v>
      </c>
      <c r="AR2368" s="13">
        <f t="shared" si="2833"/>
        <v>6.0079580223590339E-8</v>
      </c>
      <c r="AS2368" s="13">
        <f t="shared" si="2834"/>
        <v>8.7835107532657923E-8</v>
      </c>
      <c r="AT2368" s="13">
        <f t="shared" si="2835"/>
        <v>6.4206558089800658E-8</v>
      </c>
      <c r="AU2368" s="13">
        <f t="shared" si="2836"/>
        <v>3.1289554693576757E-8</v>
      </c>
      <c r="AV2368" s="13">
        <f t="shared" si="2837"/>
        <v>1.1436170954137943E-8</v>
      </c>
      <c r="AW2368" s="13">
        <f t="shared" si="2838"/>
        <v>1.7484022002614863E-11</v>
      </c>
      <c r="AX2368" s="13">
        <f t="shared" si="2839"/>
        <v>2.7635641465504866E-3</v>
      </c>
      <c r="AY2368" s="13">
        <f t="shared" si="2840"/>
        <v>3.5581173290357836E-4</v>
      </c>
      <c r="AZ2368" s="13">
        <f t="shared" si="2841"/>
        <v>2.2905563713777641E-5</v>
      </c>
      <c r="BA2368" s="13">
        <f t="shared" si="2842"/>
        <v>9.8303831404402837E-7</v>
      </c>
      <c r="BB2368" s="13">
        <f t="shared" si="2843"/>
        <v>3.1641799093682445E-8</v>
      </c>
      <c r="BC2368" s="13">
        <f t="shared" si="2844"/>
        <v>8.147828507446122E-10</v>
      </c>
      <c r="BD2368" s="13">
        <f t="shared" si="2845"/>
        <v>1.2892179819164711E-9</v>
      </c>
      <c r="BE2368" s="13">
        <f t="shared" si="2846"/>
        <v>1.8848101077478264E-9</v>
      </c>
      <c r="BF2368" s="13">
        <f t="shared" si="2847"/>
        <v>1.377776757731627E-9</v>
      </c>
      <c r="BG2368" s="13">
        <f t="shared" si="2848"/>
        <v>6.7142707067848125E-10</v>
      </c>
      <c r="BH2368" s="13">
        <f t="shared" si="2849"/>
        <v>2.4540313336870389E-10</v>
      </c>
      <c r="BI2368" s="13">
        <f t="shared" si="2850"/>
        <v>7.1754864225325189E-11</v>
      </c>
      <c r="BJ2368" s="14">
        <f t="shared" si="2851"/>
        <v>0.72456333314161359</v>
      </c>
      <c r="BK2368" s="14">
        <f t="shared" si="2852"/>
        <v>0.24433289876762157</v>
      </c>
      <c r="BL2368" s="14">
        <f t="shared" si="2853"/>
        <v>3.0587862435673369E-2</v>
      </c>
      <c r="BM2368" s="14">
        <f t="shared" si="2854"/>
        <v>0.21344956264583281</v>
      </c>
      <c r="BN2368" s="14">
        <f t="shared" si="2855"/>
        <v>0.78575120620400041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1.5103092783505201</v>
      </c>
      <c r="F2369" s="10">
        <f>VLOOKUP(B2369,home!$B$2:$E$405,3,FALSE)</f>
        <v>1.4</v>
      </c>
      <c r="G2369" s="10">
        <f>VLOOKUP(C2369,away!$B$2:$E$405,4,FALSE)</f>
        <v>0.66</v>
      </c>
      <c r="H2369" s="10">
        <f>VLOOKUP(A2369,away!$A$2:$E$405,3,FALSE)</f>
        <v>1.3453608247422699</v>
      </c>
      <c r="I2369" s="10">
        <f>VLOOKUP(C2369,away!$B$2:$E$405,3,FALSE)</f>
        <v>0.88</v>
      </c>
      <c r="J2369" s="10">
        <f>VLOOKUP(B2369,home!$B$2:$E$405,4,FALSE)</f>
        <v>0.66</v>
      </c>
      <c r="K2369" s="12">
        <f t="shared" si="2800"/>
        <v>1.3955257731958806</v>
      </c>
      <c r="L2369" s="12">
        <f t="shared" si="2801"/>
        <v>0.78138556701031037</v>
      </c>
      <c r="M2369" s="13">
        <f t="shared" si="2802"/>
        <v>0.1133912172246206</v>
      </c>
      <c r="N2369" s="13">
        <f t="shared" si="2803"/>
        <v>0.15824036609101072</v>
      </c>
      <c r="O2369" s="13">
        <f t="shared" si="2804"/>
        <v>8.8602260565049454E-2</v>
      </c>
      <c r="P2369" s="13">
        <f t="shared" si="2805"/>
        <v>0.12364673818194349</v>
      </c>
      <c r="Q2369" s="13">
        <f t="shared" si="2806"/>
        <v>0.11041425461997849</v>
      </c>
      <c r="R2369" s="13">
        <f t="shared" si="2807"/>
        <v>3.4616263805008214E-2</v>
      </c>
      <c r="S2369" s="13">
        <f t="shared" si="2808"/>
        <v>3.3707451593778505E-2</v>
      </c>
      <c r="T2369" s="13">
        <f t="shared" si="2809"/>
        <v>8.6276104952252672E-2</v>
      </c>
      <c r="U2369" s="13">
        <f t="shared" si="2810"/>
        <v>4.8307888311636661E-2</v>
      </c>
      <c r="V2369" s="13">
        <f t="shared" si="2811"/>
        <v>4.0840086834947054E-3</v>
      </c>
      <c r="W2369" s="13">
        <f t="shared" si="2812"/>
        <v>5.1361979350130767E-2</v>
      </c>
      <c r="X2369" s="13">
        <f t="shared" si="2813"/>
        <v>4.0133509357273785E-2</v>
      </c>
      <c r="Y2369" s="13">
        <f t="shared" si="2814"/>
        <v>1.5679872482623487E-2</v>
      </c>
      <c r="Z2369" s="13">
        <f t="shared" si="2815"/>
        <v>9.0162163070182759E-3</v>
      </c>
      <c r="AA2369" s="13">
        <f t="shared" si="2816"/>
        <v>1.2582362233152984E-2</v>
      </c>
      <c r="AB2369" s="13">
        <f t="shared" si="2817"/>
        <v>8.7795053920257347E-3</v>
      </c>
      <c r="AC2369" s="13">
        <f t="shared" si="2818"/>
        <v>2.7833634560764321E-4</v>
      </c>
      <c r="AD2369" s="13">
        <f t="shared" si="2819"/>
        <v>1.7919241486365523E-2</v>
      </c>
      <c r="AE2369" s="13">
        <f t="shared" si="2820"/>
        <v>1.4001836669218401E-2</v>
      </c>
      <c r="AF2369" s="13">
        <f t="shared" si="2821"/>
        <v>5.4704165424814882E-3</v>
      </c>
      <c r="AG2369" s="13">
        <f t="shared" si="2822"/>
        <v>1.4248348439431598E-3</v>
      </c>
      <c r="AH2369" s="13">
        <f t="shared" si="2823"/>
        <v>1.7612853228367704E-3</v>
      </c>
      <c r="AI2369" s="13">
        <f t="shared" si="2824"/>
        <v>2.4579190619703397E-3</v>
      </c>
      <c r="AJ2369" s="13">
        <f t="shared" si="2825"/>
        <v>1.7150446997045263E-3</v>
      </c>
      <c r="AK2369" s="13">
        <f t="shared" si="2826"/>
        <v>7.9779636020688529E-4</v>
      </c>
      <c r="AL2369" s="13">
        <f t="shared" si="2827"/>
        <v>1.2140404554858098E-5</v>
      </c>
      <c r="AM2369" s="13">
        <f t="shared" si="2828"/>
        <v>5.0013526660687875E-3</v>
      </c>
      <c r="AN2369" s="13">
        <f t="shared" si="2829"/>
        <v>3.9079847887946873E-3</v>
      </c>
      <c r="AO2369" s="13">
        <f t="shared" si="2830"/>
        <v>1.5268214550300024E-3</v>
      </c>
      <c r="AP2369" s="13">
        <f t="shared" si="2831"/>
        <v>3.9767874945404185E-4</v>
      </c>
      <c r="AQ2369" s="13">
        <f t="shared" si="2832"/>
        <v>7.7685108782524396E-5</v>
      </c>
      <c r="AR2369" s="13">
        <f t="shared" si="2833"/>
        <v>2.7524858613034957E-4</v>
      </c>
      <c r="AS2369" s="13">
        <f t="shared" si="2834"/>
        <v>3.8411649598062896E-4</v>
      </c>
      <c r="AT2369" s="13">
        <f t="shared" si="2835"/>
        <v>2.6802223502532985E-4</v>
      </c>
      <c r="AU2369" s="13">
        <f t="shared" si="2836"/>
        <v>1.246773122558038E-4</v>
      </c>
      <c r="AV2369" s="13">
        <f t="shared" si="2837"/>
        <v>4.3497600646441209E-5</v>
      </c>
      <c r="AW2369" s="13">
        <f t="shared" si="2838"/>
        <v>3.6773410090968196E-7</v>
      </c>
      <c r="AX2369" s="13">
        <f t="shared" si="2839"/>
        <v>1.1632527577234858E-3</v>
      </c>
      <c r="AY2369" s="13">
        <f t="shared" si="2840"/>
        <v>9.0894891567007321E-4</v>
      </c>
      <c r="AZ2369" s="13">
        <f t="shared" si="2841"/>
        <v>3.5511978192713349E-4</v>
      </c>
      <c r="BA2369" s="13">
        <f t="shared" si="2842"/>
        <v>9.2495157385903654E-5</v>
      </c>
      <c r="BB2369" s="13">
        <f t="shared" si="2843"/>
        <v>1.8068595249923053E-5</v>
      </c>
      <c r="BC2369" s="13">
        <f t="shared" si="2844"/>
        <v>2.8237079088881861E-6</v>
      </c>
      <c r="BD2369" s="13">
        <f t="shared" si="2845"/>
        <v>3.5845878757041553E-5</v>
      </c>
      <c r="BE2369" s="13">
        <f t="shared" si="2846"/>
        <v>5.0023847668306192E-5</v>
      </c>
      <c r="BF2369" s="13">
        <f t="shared" si="2847"/>
        <v>3.4904784347772986E-5</v>
      </c>
      <c r="BG2369" s="13">
        <f t="shared" si="2848"/>
        <v>1.6236842055053786E-5</v>
      </c>
      <c r="BH2369" s="13">
        <f t="shared" si="2849"/>
        <v>5.664732890784581E-6</v>
      </c>
      <c r="BI2369" s="13">
        <f t="shared" si="2850"/>
        <v>1.5810561494720572E-6</v>
      </c>
      <c r="BJ2369" s="14">
        <f t="shared" si="2851"/>
        <v>0.51437464807927391</v>
      </c>
      <c r="BK2369" s="14">
        <f t="shared" si="2852"/>
        <v>0.27602884134966993</v>
      </c>
      <c r="BL2369" s="14">
        <f t="shared" si="2853"/>
        <v>0.20086014512349859</v>
      </c>
      <c r="BM2369" s="14">
        <f t="shared" si="2854"/>
        <v>0.37046016919028046</v>
      </c>
      <c r="BN2369" s="14">
        <f t="shared" si="2855"/>
        <v>0.62891110048761101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1.5103092783505201</v>
      </c>
      <c r="F2370" s="10">
        <f>VLOOKUP(B2370,home!$B$2:$E$405,3,FALSE)</f>
        <v>1.62</v>
      </c>
      <c r="G2370" s="10">
        <f>VLOOKUP(C2370,away!$B$2:$E$405,4,FALSE)</f>
        <v>0.44</v>
      </c>
      <c r="H2370" s="10">
        <f>VLOOKUP(A2370,away!$A$2:$E$405,3,FALSE)</f>
        <v>1.3453608247422699</v>
      </c>
      <c r="I2370" s="10">
        <f>VLOOKUP(C2370,away!$B$2:$E$405,3,FALSE)</f>
        <v>1.18</v>
      </c>
      <c r="J2370" s="10">
        <f>VLOOKUP(B2370,home!$B$2:$E$405,4,FALSE)</f>
        <v>1.1599999999999999</v>
      </c>
      <c r="K2370" s="12">
        <f t="shared" si="2800"/>
        <v>1.0765484536082508</v>
      </c>
      <c r="L2370" s="12">
        <f t="shared" si="2801"/>
        <v>1.8415298969072189</v>
      </c>
      <c r="M2370" s="13">
        <f t="shared" si="2802"/>
        <v>5.4037428588027452E-2</v>
      </c>
      <c r="N2370" s="13">
        <f t="shared" si="2803"/>
        <v>5.8173910183407222E-2</v>
      </c>
      <c r="O2370" s="13">
        <f t="shared" si="2804"/>
        <v>9.9511540296841394E-2</v>
      </c>
      <c r="P2370" s="13">
        <f t="shared" si="2805"/>
        <v>0.10712899482273971</v>
      </c>
      <c r="Q2370" s="13">
        <f t="shared" si="2806"/>
        <v>3.1313516524146164E-2</v>
      </c>
      <c r="R2370" s="13">
        <f t="shared" si="2807"/>
        <v>9.1626738271960467E-2</v>
      </c>
      <c r="S2370" s="13">
        <f t="shared" si="2808"/>
        <v>5.3095705289876442E-2</v>
      </c>
      <c r="T2370" s="13">
        <f t="shared" si="2809"/>
        <v>5.7664776856513375E-2</v>
      </c>
      <c r="U2370" s="13">
        <f t="shared" si="2810"/>
        <v>9.8640623395846949E-2</v>
      </c>
      <c r="V2370" s="13">
        <f t="shared" si="2811"/>
        <v>1.1695781333082945E-2</v>
      </c>
      <c r="W2370" s="13">
        <f t="shared" si="2812"/>
        <v>1.1236839263701986E-2</v>
      </c>
      <c r="X2370" s="13">
        <f t="shared" si="2813"/>
        <v>2.0692975450848108E-2</v>
      </c>
      <c r="Y2370" s="13">
        <f t="shared" si="2814"/>
        <v>1.9053366474351966E-2</v>
      </c>
      <c r="Z2370" s="13">
        <f t="shared" si="2815"/>
        <v>5.6244459294636021E-2</v>
      </c>
      <c r="AA2370" s="13">
        <f t="shared" si="2816"/>
        <v>6.0549885677672603E-2</v>
      </c>
      <c r="AB2370" s="13">
        <f t="shared" si="2817"/>
        <v>3.2592442896227411E-2</v>
      </c>
      <c r="AC2370" s="13">
        <f t="shared" si="2818"/>
        <v>1.4491776008533834E-3</v>
      </c>
      <c r="AD2370" s="13">
        <f t="shared" si="2819"/>
        <v>3.0242504831957122E-3</v>
      </c>
      <c r="AE2370" s="13">
        <f t="shared" si="2820"/>
        <v>5.5692476805410066E-3</v>
      </c>
      <c r="AF2370" s="13">
        <f t="shared" si="2821"/>
        <v>5.1279680534987247E-3</v>
      </c>
      <c r="AG2370" s="13">
        <f t="shared" si="2822"/>
        <v>3.1477688269676723E-3</v>
      </c>
      <c r="AH2370" s="13">
        <f t="shared" si="2823"/>
        <v>2.5893963331613326E-2</v>
      </c>
      <c r="AI2370" s="13">
        <f t="shared" si="2824"/>
        <v>2.787610618243707E-2</v>
      </c>
      <c r="AJ2370" s="13">
        <f t="shared" si="2825"/>
        <v>1.5004989501661015E-2</v>
      </c>
      <c r="AK2370" s="13">
        <f t="shared" si="2826"/>
        <v>5.3845327481404012E-3</v>
      </c>
      <c r="AL2370" s="13">
        <f t="shared" si="2827"/>
        <v>1.1491956131565418E-4</v>
      </c>
      <c r="AM2370" s="13">
        <f t="shared" si="2828"/>
        <v>6.5115043620167002E-4</v>
      </c>
      <c r="AN2370" s="13">
        <f t="shared" si="2829"/>
        <v>1.199112995649552E-3</v>
      </c>
      <c r="AO2370" s="13">
        <f t="shared" si="2830"/>
        <v>1.1041012156293131E-3</v>
      </c>
      <c r="AP2370" s="13">
        <f t="shared" si="2831"/>
        <v>6.7774513259766136E-4</v>
      </c>
      <c r="AQ2370" s="13">
        <f t="shared" si="2832"/>
        <v>3.1202198104048507E-4</v>
      </c>
      <c r="AR2370" s="13">
        <f t="shared" si="2833"/>
        <v>9.5369015249170425E-3</v>
      </c>
      <c r="AS2370" s="13">
        <f t="shared" si="2834"/>
        <v>1.026693658886361E-2</v>
      </c>
      <c r="AT2370" s="13">
        <f t="shared" si="2835"/>
        <v>5.526427354017544E-3</v>
      </c>
      <c r="AU2370" s="13">
        <f t="shared" si="2836"/>
        <v>1.9831556073153082E-3</v>
      </c>
      <c r="AV2370" s="13">
        <f t="shared" si="2837"/>
        <v>5.3374077557995659E-4</v>
      </c>
      <c r="AW2370" s="13">
        <f t="shared" si="2838"/>
        <v>6.3285441482683274E-6</v>
      </c>
      <c r="AX2370" s="13">
        <f t="shared" si="2839"/>
        <v>1.1683249919320759E-4</v>
      </c>
      <c r="AY2370" s="13">
        <f t="shared" si="2840"/>
        <v>2.151505401946803E-4</v>
      </c>
      <c r="AZ2370" s="13">
        <f t="shared" si="2841"/>
        <v>1.9810307605212107E-4</v>
      </c>
      <c r="BA2370" s="13">
        <f t="shared" si="2842"/>
        <v>1.2160424573975515E-4</v>
      </c>
      <c r="BB2370" s="13">
        <f t="shared" si="2843"/>
        <v>5.5984463530152831E-5</v>
      </c>
      <c r="BC2370" s="13">
        <f t="shared" si="2844"/>
        <v>2.0619412670617669E-5</v>
      </c>
      <c r="BD2370" s="13">
        <f t="shared" si="2845"/>
        <v>2.9270815469991307E-3</v>
      </c>
      <c r="BE2370" s="13">
        <f t="shared" si="2846"/>
        <v>3.1511451130071598E-3</v>
      </c>
      <c r="BF2370" s="13">
        <f t="shared" si="2847"/>
        <v>1.6961801992515274E-3</v>
      </c>
      <c r="BG2370" s="13">
        <f t="shared" si="2848"/>
        <v>6.0867339018172222E-4</v>
      </c>
      <c r="BH2370" s="13">
        <f t="shared" si="2849"/>
        <v>1.6381659923815612E-4</v>
      </c>
      <c r="BI2370" s="13">
        <f t="shared" si="2850"/>
        <v>3.5271301317039917E-5</v>
      </c>
      <c r="BJ2370" s="14">
        <f t="shared" si="2851"/>
        <v>0.21967704579567118</v>
      </c>
      <c r="BK2370" s="14">
        <f t="shared" si="2852"/>
        <v>0.2277371577360903</v>
      </c>
      <c r="BL2370" s="14">
        <f t="shared" si="2853"/>
        <v>0.49351015230308887</v>
      </c>
      <c r="BM2370" s="14">
        <f t="shared" si="2854"/>
        <v>0.55516786444631783</v>
      </c>
      <c r="BN2370" s="14">
        <f t="shared" si="2855"/>
        <v>0.44179212868712237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1.5103092783505201</v>
      </c>
      <c r="F2371" s="10">
        <f>VLOOKUP(B2371,home!$B$2:$E$405,3,FALSE)</f>
        <v>0.51</v>
      </c>
      <c r="G2371" s="10">
        <f>VLOOKUP(C2371,away!$B$2:$E$405,4,FALSE)</f>
        <v>0.74</v>
      </c>
      <c r="H2371" s="10">
        <f>VLOOKUP(A2371,away!$A$2:$E$405,3,FALSE)</f>
        <v>1.3453608247422699</v>
      </c>
      <c r="I2371" s="10">
        <f>VLOOKUP(C2371,away!$B$2:$E$405,3,FALSE)</f>
        <v>1.25</v>
      </c>
      <c r="J2371" s="10">
        <f>VLOOKUP(B2371,home!$B$2:$E$405,4,FALSE)</f>
        <v>1.4</v>
      </c>
      <c r="K2371" s="12">
        <f t="shared" si="2800"/>
        <v>0.56999072164948628</v>
      </c>
      <c r="L2371" s="12">
        <f t="shared" si="2801"/>
        <v>2.3543814432989723</v>
      </c>
      <c r="M2371" s="13">
        <f t="shared" si="2802"/>
        <v>5.3698395066246594E-2</v>
      </c>
      <c r="N2371" s="13">
        <f t="shared" si="2803"/>
        <v>3.0607586955229107E-2</v>
      </c>
      <c r="O2371" s="13">
        <f t="shared" si="2804"/>
        <v>0.12642650487890805</v>
      </c>
      <c r="P2371" s="13">
        <f t="shared" si="2805"/>
        <v>7.2061934751551107E-2</v>
      </c>
      <c r="Q2371" s="13">
        <f t="shared" si="2806"/>
        <v>8.7230202882802171E-3</v>
      </c>
      <c r="R2371" s="13">
        <f t="shared" si="2807"/>
        <v>0.14882810851402406</v>
      </c>
      <c r="S2371" s="13">
        <f t="shared" si="2808"/>
        <v>2.4176339133275805E-2</v>
      </c>
      <c r="T2371" s="13">
        <f t="shared" si="2809"/>
        <v>2.0537317096247398E-2</v>
      </c>
      <c r="U2371" s="13">
        <f t="shared" si="2810"/>
        <v>8.4830640973636628E-2</v>
      </c>
      <c r="V2371" s="13">
        <f t="shared" si="2811"/>
        <v>3.60489518666492E-3</v>
      </c>
      <c r="W2371" s="13">
        <f t="shared" si="2812"/>
        <v>1.657346876359984E-3</v>
      </c>
      <c r="X2371" s="13">
        <f t="shared" si="2813"/>
        <v>3.9020267308114624E-3</v>
      </c>
      <c r="Y2371" s="13">
        <f t="shared" si="2814"/>
        <v>4.5934296631395307E-3</v>
      </c>
      <c r="Z2371" s="13">
        <f t="shared" si="2815"/>
        <v>0.11679937897556801</v>
      </c>
      <c r="AA2371" s="13">
        <f t="shared" si="2816"/>
        <v>6.6574562310495841E-2</v>
      </c>
      <c r="AB2371" s="13">
        <f t="shared" si="2817"/>
        <v>1.8973441407429105E-2</v>
      </c>
      <c r="AC2371" s="13">
        <f t="shared" si="2818"/>
        <v>3.0235508133803182E-4</v>
      </c>
      <c r="AD2371" s="13">
        <f t="shared" si="2819"/>
        <v>2.3616808551998726E-4</v>
      </c>
      <c r="AE2371" s="13">
        <f t="shared" si="2820"/>
        <v>5.5602975804770272E-4</v>
      </c>
      <c r="AF2371" s="13">
        <f t="shared" si="2821"/>
        <v>6.5455307213476441E-4</v>
      </c>
      <c r="AG2371" s="13">
        <f t="shared" si="2822"/>
        <v>5.1368920222947428E-4</v>
      </c>
      <c r="AH2371" s="13">
        <f t="shared" si="2823"/>
        <v>6.874757261223037E-2</v>
      </c>
      <c r="AI2371" s="13">
        <f t="shared" si="2824"/>
        <v>3.9185478524895644E-2</v>
      </c>
      <c r="AJ2371" s="13">
        <f t="shared" si="2825"/>
        <v>1.1167679591292855E-2</v>
      </c>
      <c r="AK2371" s="13">
        <f t="shared" si="2826"/>
        <v>2.1218245831304181E-3</v>
      </c>
      <c r="AL2371" s="13">
        <f t="shared" si="2827"/>
        <v>1.6230125400434349E-5</v>
      </c>
      <c r="AM2371" s="13">
        <f t="shared" si="2828"/>
        <v>2.692272349922303E-5</v>
      </c>
      <c r="AN2371" s="13">
        <f t="shared" si="2829"/>
        <v>6.3386360609639879E-5</v>
      </c>
      <c r="AO2371" s="13">
        <f t="shared" si="2830"/>
        <v>7.4617835588796527E-5</v>
      </c>
      <c r="AP2371" s="13">
        <f t="shared" si="2831"/>
        <v>5.8559615816465394E-5</v>
      </c>
      <c r="AQ2371" s="13">
        <f t="shared" si="2832"/>
        <v>3.4467918201250785E-5</v>
      </c>
      <c r="AR2371" s="13">
        <f t="shared" si="2833"/>
        <v>3.237160184601677E-2</v>
      </c>
      <c r="AS2371" s="13">
        <f t="shared" si="2834"/>
        <v>1.845151269716094E-2</v>
      </c>
      <c r="AT2371" s="13">
        <f t="shared" si="2835"/>
        <v>5.2585955188897103E-3</v>
      </c>
      <c r="AU2371" s="13">
        <f t="shared" si="2836"/>
        <v>9.9911688489156712E-4</v>
      </c>
      <c r="AV2371" s="13">
        <f t="shared" si="2837"/>
        <v>1.4237183855788271E-4</v>
      </c>
      <c r="AW2371" s="13">
        <f t="shared" si="2838"/>
        <v>6.0501199760290432E-7</v>
      </c>
      <c r="AX2371" s="13">
        <f t="shared" si="2839"/>
        <v>2.5576170993486195E-6</v>
      </c>
      <c r="AY2371" s="13">
        <f t="shared" si="2840"/>
        <v>6.0216062377705337E-6</v>
      </c>
      <c r="AZ2371" s="13">
        <f t="shared" si="2841"/>
        <v>7.0885789925301421E-6</v>
      </c>
      <c r="BA2371" s="13">
        <f t="shared" si="2842"/>
        <v>5.5630729464572971E-6</v>
      </c>
      <c r="BB2371" s="13">
        <f t="shared" si="2843"/>
        <v>3.2743989282143991E-6</v>
      </c>
      <c r="BC2371" s="13">
        <f t="shared" si="2844"/>
        <v>1.5418368149092053E-6</v>
      </c>
      <c r="BD2371" s="13">
        <f t="shared" si="2845"/>
        <v>1.2702516446020776E-2</v>
      </c>
      <c r="BE2371" s="13">
        <f t="shared" si="2846"/>
        <v>7.2403165158318496E-3</v>
      </c>
      <c r="BF2371" s="13">
        <f t="shared" si="2847"/>
        <v>2.0634566179148443E-3</v>
      </c>
      <c r="BG2371" s="13">
        <f t="shared" si="2848"/>
        <v>3.9205037557923017E-4</v>
      </c>
      <c r="BH2371" s="13">
        <f t="shared" si="2849"/>
        <v>5.5866269124839374E-5</v>
      </c>
      <c r="BI2371" s="13">
        <f t="shared" si="2850"/>
        <v>6.3686510108663229E-6</v>
      </c>
      <c r="BJ2371" s="14">
        <f t="shared" si="2851"/>
        <v>7.2265169292734216E-2</v>
      </c>
      <c r="BK2371" s="14">
        <f t="shared" si="2852"/>
        <v>0.15386617095071467</v>
      </c>
      <c r="BL2371" s="14">
        <f t="shared" si="2853"/>
        <v>0.64653958705704229</v>
      </c>
      <c r="BM2371" s="14">
        <f t="shared" si="2854"/>
        <v>0.54911933922757994</v>
      </c>
      <c r="BN2371" s="14">
        <f t="shared" si="2855"/>
        <v>0.44034555045423912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1.5103092783505201</v>
      </c>
      <c r="F2372" s="10">
        <f>VLOOKUP(B2372,home!$B$2:$E$405,3,FALSE)</f>
        <v>1.32</v>
      </c>
      <c r="G2372" s="10">
        <f>VLOOKUP(C2372,away!$B$2:$E$405,4,FALSE)</f>
        <v>1.1399999999999999</v>
      </c>
      <c r="H2372" s="10">
        <f>VLOOKUP(A2372,away!$A$2:$E$405,3,FALSE)</f>
        <v>1.3453608247422699</v>
      </c>
      <c r="I2372" s="10">
        <f>VLOOKUP(C2372,away!$B$2:$E$405,3,FALSE)</f>
        <v>0.28000000000000003</v>
      </c>
      <c r="J2372" s="10">
        <f>VLOOKUP(B2372,home!$B$2:$E$405,4,FALSE)</f>
        <v>0.93</v>
      </c>
      <c r="K2372" s="12">
        <f t="shared" si="2800"/>
        <v>2.2727134020618625</v>
      </c>
      <c r="L2372" s="12">
        <f t="shared" si="2801"/>
        <v>0.35033195876288714</v>
      </c>
      <c r="M2372" s="13">
        <f t="shared" si="2802"/>
        <v>7.2581489093588733E-2</v>
      </c>
      <c r="N2372" s="13">
        <f t="shared" si="2803"/>
        <v>0.16495692300460599</v>
      </c>
      <c r="O2372" s="13">
        <f t="shared" si="2804"/>
        <v>2.5427615244084063E-2</v>
      </c>
      <c r="P2372" s="13">
        <f t="shared" si="2805"/>
        <v>5.7789681947702363E-2</v>
      </c>
      <c r="Q2372" s="13">
        <f t="shared" si="2806"/>
        <v>0.18744990483772747</v>
      </c>
      <c r="R2372" s="13">
        <f t="shared" si="2807"/>
        <v>4.4540531275645097E-3</v>
      </c>
      <c r="S2372" s="13">
        <f t="shared" si="2808"/>
        <v>1.1503095972963432E-2</v>
      </c>
      <c r="T2372" s="13">
        <f t="shared" si="2809"/>
        <v>6.5669692331717849E-2</v>
      </c>
      <c r="U2372" s="13">
        <f t="shared" si="2810"/>
        <v>1.0122786236511415E-2</v>
      </c>
      <c r="V2372" s="13">
        <f t="shared" si="2811"/>
        <v>1.0176458457522917E-3</v>
      </c>
      <c r="W2372" s="13">
        <f t="shared" si="2812"/>
        <v>0.14200663697997462</v>
      </c>
      <c r="X2372" s="13">
        <f t="shared" si="2813"/>
        <v>4.9749463290524737E-2</v>
      </c>
      <c r="Y2372" s="13">
        <f t="shared" si="2814"/>
        <v>8.7144134609859411E-3</v>
      </c>
      <c r="Z2372" s="13">
        <f t="shared" si="2815"/>
        <v>5.2013238553787937E-4</v>
      </c>
      <c r="AA2372" s="13">
        <f t="shared" si="2816"/>
        <v>1.1821118434583459E-3</v>
      </c>
      <c r="AB2372" s="13">
        <f t="shared" si="2817"/>
        <v>1.3433007146819193E-3</v>
      </c>
      <c r="AC2372" s="13">
        <f t="shared" si="2818"/>
        <v>5.0640864578428289E-5</v>
      </c>
      <c r="AD2372" s="13">
        <f t="shared" si="2819"/>
        <v>8.0685096761530503E-2</v>
      </c>
      <c r="AE2372" s="13">
        <f t="shared" si="2820"/>
        <v>2.8266567991440058E-2</v>
      </c>
      <c r="AF2372" s="13">
        <f t="shared" si="2821"/>
        <v>4.9513410659727617E-3</v>
      </c>
      <c r="AG2372" s="13">
        <f t="shared" si="2822"/>
        <v>5.7820433804845308E-4</v>
      </c>
      <c r="AH2372" s="13">
        <f t="shared" si="2823"/>
        <v>4.5554749360374626E-5</v>
      </c>
      <c r="AI2372" s="13">
        <f t="shared" si="2824"/>
        <v>1.0353288939889245E-4</v>
      </c>
      <c r="AJ2372" s="13">
        <f t="shared" si="2825"/>
        <v>1.1765029264552576E-4</v>
      </c>
      <c r="AK2372" s="13">
        <f t="shared" si="2826"/>
        <v>8.9128465617328823E-5</v>
      </c>
      <c r="AL2372" s="13">
        <f t="shared" si="2827"/>
        <v>1.612818636867865E-6</v>
      </c>
      <c r="AM2372" s="13">
        <f t="shared" si="2828"/>
        <v>3.6674820151317705E-2</v>
      </c>
      <c r="AN2372" s="13">
        <f t="shared" si="2829"/>
        <v>1.2848361580887735E-2</v>
      </c>
      <c r="AO2372" s="13">
        <f t="shared" si="2830"/>
        <v>2.2505958397631125E-3</v>
      </c>
      <c r="AP2372" s="13">
        <f t="shared" si="2831"/>
        <v>2.6281854964260536E-4</v>
      </c>
      <c r="AQ2372" s="13">
        <f t="shared" si="2832"/>
        <v>2.3018434323878761E-5</v>
      </c>
      <c r="AR2372" s="13">
        <f t="shared" si="2833"/>
        <v>3.1918569148744866E-6</v>
      </c>
      <c r="AS2372" s="13">
        <f t="shared" si="2834"/>
        <v>7.254175987899074E-6</v>
      </c>
      <c r="AT2372" s="13">
        <f t="shared" si="2835"/>
        <v>8.2433314943067924E-6</v>
      </c>
      <c r="AU2372" s="13">
        <f t="shared" si="2836"/>
        <v>6.2449099882498929E-6</v>
      </c>
      <c r="AV2372" s="13">
        <f t="shared" si="2837"/>
        <v>3.5482226562413805E-6</v>
      </c>
      <c r="AW2372" s="13">
        <f t="shared" si="2838"/>
        <v>3.5670357563261047E-8</v>
      </c>
      <c r="AX2372" s="13">
        <f t="shared" si="2839"/>
        <v>1.3891892546018032E-2</v>
      </c>
      <c r="AY2372" s="13">
        <f t="shared" si="2840"/>
        <v>4.8667739265700477E-3</v>
      </c>
      <c r="AZ2372" s="13">
        <f t="shared" si="2841"/>
        <v>8.5249322127571613E-4</v>
      </c>
      <c r="BA2372" s="13">
        <f t="shared" si="2842"/>
        <v>9.9551873347201669E-5</v>
      </c>
      <c r="BB2372" s="13">
        <f t="shared" si="2843"/>
        <v>8.7190506970600049E-6</v>
      </c>
      <c r="BC2372" s="13">
        <f t="shared" si="2844"/>
        <v>6.1091242185079007E-7</v>
      </c>
      <c r="BD2372" s="13">
        <f t="shared" si="2845"/>
        <v>1.8636824751314062E-7</v>
      </c>
      <c r="BE2372" s="13">
        <f t="shared" si="2846"/>
        <v>4.2356161384189695E-7</v>
      </c>
      <c r="BF2372" s="13">
        <f t="shared" si="2847"/>
        <v>4.8131707818871551E-7</v>
      </c>
      <c r="BG2372" s="13">
        <f t="shared" si="2848"/>
        <v>3.6463192474691688E-7</v>
      </c>
      <c r="BH2372" s="13">
        <f t="shared" si="2849"/>
        <v>2.0717596554798265E-7</v>
      </c>
      <c r="BI2372" s="13">
        <f t="shared" si="2850"/>
        <v>9.417031869720136E-8</v>
      </c>
      <c r="BJ2372" s="14">
        <f t="shared" si="2851"/>
        <v>0.80480790014879322</v>
      </c>
      <c r="BK2372" s="14">
        <f t="shared" si="2852"/>
        <v>0.14781094046979215</v>
      </c>
      <c r="BL2372" s="14">
        <f t="shared" si="2853"/>
        <v>4.2915973285512471E-2</v>
      </c>
      <c r="BM2372" s="14">
        <f t="shared" si="2854"/>
        <v>0.47852854077815038</v>
      </c>
      <c r="BN2372" s="14">
        <f t="shared" si="2855"/>
        <v>0.51265966725527312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1.5103092783505201</v>
      </c>
      <c r="F2373" s="10">
        <f>VLOOKUP(B2373,home!$B$2:$E$405,3,FALSE)</f>
        <v>1.57</v>
      </c>
      <c r="G2373" s="10">
        <f>VLOOKUP(C2373,away!$B$2:$E$405,4,FALSE)</f>
        <v>0.66</v>
      </c>
      <c r="H2373" s="10">
        <f>VLOOKUP(A2373,away!$A$2:$E$405,3,FALSE)</f>
        <v>1.3453608247422699</v>
      </c>
      <c r="I2373" s="10">
        <f>VLOOKUP(C2373,away!$B$2:$E$405,3,FALSE)</f>
        <v>0.96</v>
      </c>
      <c r="J2373" s="10">
        <f>VLOOKUP(B2373,home!$B$2:$E$405,4,FALSE)</f>
        <v>0.46</v>
      </c>
      <c r="K2373" s="12">
        <f t="shared" si="2800"/>
        <v>1.564982474226809</v>
      </c>
      <c r="L2373" s="12">
        <f t="shared" si="2801"/>
        <v>0.59411134020618639</v>
      </c>
      <c r="M2373" s="13">
        <f t="shared" si="2802"/>
        <v>0.1154296743634628</v>
      </c>
      <c r="N2373" s="13">
        <f t="shared" si="2803"/>
        <v>0.18064541738452689</v>
      </c>
      <c r="O2373" s="13">
        <f t="shared" si="2804"/>
        <v>6.857807853564056E-2</v>
      </c>
      <c r="P2373" s="13">
        <f t="shared" si="2805"/>
        <v>0.10732349102442719</v>
      </c>
      <c r="Q2373" s="13">
        <f t="shared" si="2806"/>
        <v>0.14135345612808581</v>
      </c>
      <c r="R2373" s="13">
        <f t="shared" si="2807"/>
        <v>2.0371507073787258E-2</v>
      </c>
      <c r="S2373" s="13">
        <f t="shared" si="2808"/>
        <v>2.4946643463191275E-2</v>
      </c>
      <c r="T2373" s="13">
        <f t="shared" si="2809"/>
        <v>8.3979691263033424E-2</v>
      </c>
      <c r="U2373" s="13">
        <f t="shared" si="2810"/>
        <v>3.188105154406453E-2</v>
      </c>
      <c r="V2373" s="13">
        <f t="shared" si="2811"/>
        <v>2.5771929296880499E-3</v>
      </c>
      <c r="W2373" s="13">
        <f t="shared" si="2812"/>
        <v>7.3738560503947448E-2</v>
      </c>
      <c r="X2373" s="13">
        <f t="shared" si="2813"/>
        <v>4.3808915005875179E-2</v>
      </c>
      <c r="Y2373" s="13">
        <f t="shared" si="2814"/>
        <v>1.3013686603559706E-2</v>
      </c>
      <c r="Z2373" s="13">
        <f t="shared" si="2815"/>
        <v>4.034314456542518E-3</v>
      </c>
      <c r="AA2373" s="13">
        <f t="shared" si="2816"/>
        <v>6.3136314200088941E-3</v>
      </c>
      <c r="AB2373" s="13">
        <f t="shared" si="2817"/>
        <v>4.9403612605208218E-3</v>
      </c>
      <c r="AC2373" s="13">
        <f t="shared" si="2818"/>
        <v>1.4976290963679152E-4</v>
      </c>
      <c r="AD2373" s="13">
        <f t="shared" si="2819"/>
        <v>2.8849888715847746E-2</v>
      </c>
      <c r="AE2373" s="13">
        <f t="shared" si="2820"/>
        <v>1.7140046049771637E-2</v>
      </c>
      <c r="AF2373" s="13">
        <f t="shared" si="2821"/>
        <v>5.091547864912789E-3</v>
      </c>
      <c r="AG2373" s="13">
        <f t="shared" si="2822"/>
        <v>1.0083154419157612E-3</v>
      </c>
      <c r="AH2373" s="13">
        <f t="shared" si="2823"/>
        <v>5.99207992147417E-4</v>
      </c>
      <c r="AI2373" s="13">
        <f t="shared" si="2824"/>
        <v>9.3775000612734299E-4</v>
      </c>
      <c r="AJ2373" s="13">
        <f t="shared" si="2825"/>
        <v>7.337811623976875E-4</v>
      </c>
      <c r="AK2373" s="13">
        <f t="shared" si="2826"/>
        <v>3.8278488635671887E-4</v>
      </c>
      <c r="AL2373" s="13">
        <f t="shared" si="2827"/>
        <v>5.5698253943212813E-6</v>
      </c>
      <c r="AM2373" s="13">
        <f t="shared" si="2828"/>
        <v>9.0299140447390909E-3</v>
      </c>
      <c r="AN2373" s="13">
        <f t="shared" si="2829"/>
        <v>5.3647743350666065E-3</v>
      </c>
      <c r="AO2373" s="13">
        <f t="shared" si="2830"/>
        <v>1.5936366350550869E-3</v>
      </c>
      <c r="AP2373" s="13">
        <f t="shared" si="2831"/>
        <v>3.1559919901808496E-4</v>
      </c>
      <c r="AQ2373" s="13">
        <f t="shared" si="2832"/>
        <v>4.6875265774158352E-5</v>
      </c>
      <c r="AR2373" s="13">
        <f t="shared" si="2833"/>
        <v>7.1199252655392004E-5</v>
      </c>
      <c r="AS2373" s="13">
        <f t="shared" si="2834"/>
        <v>1.1142558258373509E-4</v>
      </c>
      <c r="AT2373" s="13">
        <f t="shared" si="2835"/>
        <v>8.7189541962028717E-5</v>
      </c>
      <c r="AU2373" s="13">
        <f t="shared" si="2836"/>
        <v>4.5483368368812617E-5</v>
      </c>
      <c r="AV2373" s="13">
        <f t="shared" si="2837"/>
        <v>1.7795168591498443E-5</v>
      </c>
      <c r="AW2373" s="13">
        <f t="shared" si="2838"/>
        <v>1.4385216439059037E-7</v>
      </c>
      <c r="AX2373" s="13">
        <f t="shared" si="2839"/>
        <v>2.3552762039651984E-3</v>
      </c>
      <c r="AY2373" s="13">
        <f t="shared" si="2840"/>
        <v>1.3992963020935032E-3</v>
      </c>
      <c r="AZ2373" s="13">
        <f t="shared" si="2841"/>
        <v>4.1566890069116592E-4</v>
      </c>
      <c r="BA2373" s="13">
        <f t="shared" si="2842"/>
        <v>8.2317869223886924E-5</v>
      </c>
      <c r="BB2373" s="13">
        <f t="shared" si="2843"/>
        <v>1.2226494901880261E-5</v>
      </c>
      <c r="BC2373" s="13">
        <f t="shared" si="2844"/>
        <v>1.452779854436038E-6</v>
      </c>
      <c r="BD2373" s="13">
        <f t="shared" si="2845"/>
        <v>7.0500472361289642E-6</v>
      </c>
      <c r="BE2373" s="13">
        <f t="shared" si="2846"/>
        <v>1.1033200367012984E-5</v>
      </c>
      <c r="BF2373" s="13">
        <f t="shared" si="2847"/>
        <v>8.6333826045040602E-6</v>
      </c>
      <c r="BG2373" s="13">
        <f t="shared" si="2848"/>
        <v>4.503697489781151E-6</v>
      </c>
      <c r="BH2373" s="13">
        <f t="shared" si="2849"/>
        <v>1.7620519101816944E-6</v>
      </c>
      <c r="BI2373" s="13">
        <f t="shared" si="2850"/>
        <v>5.5151607162244406E-7</v>
      </c>
      <c r="BJ2373" s="14">
        <f t="shared" si="2851"/>
        <v>0.60924656299185931</v>
      </c>
      <c r="BK2373" s="14">
        <f t="shared" si="2852"/>
        <v>0.25183163081789395</v>
      </c>
      <c r="BL2373" s="14">
        <f t="shared" si="2853"/>
        <v>0.13510478069089193</v>
      </c>
      <c r="BM2373" s="14">
        <f t="shared" si="2854"/>
        <v>0.36511651199732836</v>
      </c>
      <c r="BN2373" s="14">
        <f t="shared" si="2855"/>
        <v>0.63370162450993039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1.5103092783505201</v>
      </c>
      <c r="F2374" s="10">
        <f>VLOOKUP(B2374,home!$B$2:$E$405,3,FALSE)</f>
        <v>1.06</v>
      </c>
      <c r="G2374" s="10">
        <f>VLOOKUP(C2374,away!$B$2:$E$405,4,FALSE)</f>
        <v>0.56999999999999995</v>
      </c>
      <c r="H2374" s="10">
        <f>VLOOKUP(A2374,away!$A$2:$E$405,3,FALSE)</f>
        <v>1.3453608247422699</v>
      </c>
      <c r="I2374" s="10">
        <f>VLOOKUP(C2374,away!$B$2:$E$405,3,FALSE)</f>
        <v>0.85</v>
      </c>
      <c r="J2374" s="10">
        <f>VLOOKUP(B2374,home!$B$2:$E$405,4,FALSE)</f>
        <v>0.82</v>
      </c>
      <c r="K2374" s="12">
        <f t="shared" si="2800"/>
        <v>0.91252886597938421</v>
      </c>
      <c r="L2374" s="12">
        <f t="shared" si="2801"/>
        <v>0.93771649484536201</v>
      </c>
      <c r="M2374" s="13">
        <f t="shared" si="2802"/>
        <v>0.15719859120542384</v>
      </c>
      <c r="N2374" s="13">
        <f t="shared" si="2803"/>
        <v>0.14344825216624224</v>
      </c>
      <c r="O2374" s="13">
        <f t="shared" si="2804"/>
        <v>0.147407711939779</v>
      </c>
      <c r="P2374" s="13">
        <f t="shared" si="2805"/>
        <v>0.13451379221302226</v>
      </c>
      <c r="Q2374" s="13">
        <f t="shared" si="2806"/>
        <v>6.5450335437992863E-2</v>
      </c>
      <c r="R2374" s="13">
        <f t="shared" si="2807"/>
        <v>6.9113321476672193E-2</v>
      </c>
      <c r="S2374" s="13">
        <f t="shared" si="2808"/>
        <v>2.8775640030837352E-2</v>
      </c>
      <c r="T2374" s="13">
        <f t="shared" si="2809"/>
        <v>6.1373859133367847E-2</v>
      </c>
      <c r="U2374" s="13">
        <f t="shared" si="2810"/>
        <v>6.3067900871176294E-2</v>
      </c>
      <c r="V2374" s="13">
        <f t="shared" si="2811"/>
        <v>2.7359027090958859E-3</v>
      </c>
      <c r="W2374" s="13">
        <f t="shared" si="2812"/>
        <v>1.9908440125067314E-2</v>
      </c>
      <c r="X2374" s="13">
        <f t="shared" si="2813"/>
        <v>1.866847269191688E-2</v>
      </c>
      <c r="Y2374" s="13">
        <f t="shared" si="2814"/>
        <v>8.7528673883903278E-3</v>
      </c>
      <c r="Z2374" s="13">
        <f t="shared" si="2815"/>
        <v>2.1602900520741913E-2</v>
      </c>
      <c r="AA2374" s="13">
        <f t="shared" si="2816"/>
        <v>1.9713270314058066E-2</v>
      </c>
      <c r="AB2374" s="13">
        <f t="shared" si="2817"/>
        <v>8.9944641022162309E-3</v>
      </c>
      <c r="AC2374" s="13">
        <f t="shared" si="2818"/>
        <v>1.4631836301154093E-4</v>
      </c>
      <c r="AD2374" s="13">
        <f t="shared" si="2819"/>
        <v>4.5417565726865354E-3</v>
      </c>
      <c r="AE2374" s="13">
        <f t="shared" si="2820"/>
        <v>4.2588800537805022E-3</v>
      </c>
      <c r="AF2374" s="13">
        <f t="shared" si="2821"/>
        <v>1.9968110379989397E-3</v>
      </c>
      <c r="AG2374" s="13">
        <f t="shared" si="2822"/>
        <v>6.2414754914029836E-4</v>
      </c>
      <c r="AH2374" s="13">
        <f t="shared" si="2823"/>
        <v>5.0643490387007857E-3</v>
      </c>
      <c r="AI2374" s="13">
        <f t="shared" si="2824"/>
        <v>4.6213646852094128E-3</v>
      </c>
      <c r="AJ2374" s="13">
        <f t="shared" si="2825"/>
        <v>2.1085643377356592E-3</v>
      </c>
      <c r="AK2374" s="13">
        <f t="shared" si="2826"/>
        <v>6.4137527465283088E-4</v>
      </c>
      <c r="AL2374" s="13">
        <f t="shared" si="2827"/>
        <v>5.0081461234889007E-6</v>
      </c>
      <c r="AM2374" s="13">
        <f t="shared" si="2828"/>
        <v>8.2889679496561219E-4</v>
      </c>
      <c r="AN2374" s="13">
        <f t="shared" si="2829"/>
        <v>7.7727019716370858E-4</v>
      </c>
      <c r="AO2374" s="13">
        <f t="shared" si="2830"/>
        <v>3.6442954241605808E-4</v>
      </c>
      <c r="AP2374" s="13">
        <f t="shared" si="2831"/>
        <v>1.1391053104416174E-4</v>
      </c>
      <c r="AQ2374" s="13">
        <f t="shared" si="2832"/>
        <v>2.6703945974176279E-5</v>
      </c>
      <c r="AR2374" s="13">
        <f t="shared" si="2833"/>
        <v>9.4978472584879628E-4</v>
      </c>
      <c r="AS2374" s="13">
        <f t="shared" si="2834"/>
        <v>8.6670597880334236E-4</v>
      </c>
      <c r="AT2374" s="13">
        <f t="shared" si="2835"/>
        <v>3.9544711198748298E-4</v>
      </c>
      <c r="AU2374" s="13">
        <f t="shared" si="2836"/>
        <v>1.2028563488558683E-4</v>
      </c>
      <c r="AV2374" s="13">
        <f t="shared" si="2837"/>
        <v>2.7441028498938696E-5</v>
      </c>
      <c r="AW2374" s="13">
        <f t="shared" si="2838"/>
        <v>1.1903992866985602E-7</v>
      </c>
      <c r="AX2374" s="13">
        <f t="shared" si="2839"/>
        <v>1.2606537538731931E-4</v>
      </c>
      <c r="AY2374" s="13">
        <f t="shared" si="2840"/>
        <v>1.1821358192956183E-4</v>
      </c>
      <c r="AZ2374" s="13">
        <f t="shared" si="2841"/>
        <v>5.5425412845051872E-5</v>
      </c>
      <c r="BA2374" s="13">
        <f t="shared" si="2842"/>
        <v>1.7324441286139719E-5</v>
      </c>
      <c r="BB2374" s="13">
        <f t="shared" si="2843"/>
        <v>4.0613535894983017E-6</v>
      </c>
      <c r="BC2374" s="13">
        <f t="shared" si="2844"/>
        <v>7.6167965045439562E-7</v>
      </c>
      <c r="BD2374" s="13">
        <f t="shared" si="2845"/>
        <v>1.4843813399676603E-4</v>
      </c>
      <c r="BE2374" s="13">
        <f t="shared" si="2846"/>
        <v>1.3545408208416476E-4</v>
      </c>
      <c r="BF2374" s="13">
        <f t="shared" si="2847"/>
        <v>6.1802879958270626E-5</v>
      </c>
      <c r="BG2374" s="13">
        <f t="shared" si="2848"/>
        <v>1.8798970654193573E-5</v>
      </c>
      <c r="BH2374" s="13">
        <f t="shared" si="2849"/>
        <v>4.2886508431627453E-6</v>
      </c>
      <c r="BI2374" s="13">
        <f t="shared" si="2850"/>
        <v>7.8270353809856632E-7</v>
      </c>
      <c r="BJ2374" s="14">
        <f t="shared" si="2851"/>
        <v>0.33145688501283549</v>
      </c>
      <c r="BK2374" s="14">
        <f t="shared" si="2852"/>
        <v>0.32349346624944386</v>
      </c>
      <c r="BL2374" s="14">
        <f t="shared" si="2853"/>
        <v>0.32346155194129927</v>
      </c>
      <c r="BM2374" s="14">
        <f t="shared" si="2854"/>
        <v>0.28276470474318727</v>
      </c>
      <c r="BN2374" s="14">
        <f t="shared" si="2855"/>
        <v>0.71713200443913239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1.5103092783505201</v>
      </c>
      <c r="F2375" s="10">
        <f>VLOOKUP(B2375,home!$B$2:$E$405,3,FALSE)</f>
        <v>0.81</v>
      </c>
      <c r="G2375" s="10">
        <f>VLOOKUP(C2375,away!$B$2:$E$405,4,FALSE)</f>
        <v>1.74</v>
      </c>
      <c r="H2375" s="10">
        <f>VLOOKUP(A2375,away!$A$2:$E$405,3,FALSE)</f>
        <v>1.3453608247422699</v>
      </c>
      <c r="I2375" s="10">
        <f>VLOOKUP(C2375,away!$B$2:$E$405,3,FALSE)</f>
        <v>0.91</v>
      </c>
      <c r="J2375" s="10">
        <f>VLOOKUP(B2375,home!$B$2:$E$405,4,FALSE)</f>
        <v>1.24</v>
      </c>
      <c r="K2375" s="12">
        <f t="shared" si="2800"/>
        <v>2.1286298969072228</v>
      </c>
      <c r="L2375" s="12">
        <f t="shared" si="2801"/>
        <v>1.5181051546391775</v>
      </c>
      <c r="M2375" s="13">
        <f t="shared" si="2802"/>
        <v>2.6076127156623954E-2</v>
      </c>
      <c r="N2375" s="13">
        <f t="shared" si="2803"/>
        <v>5.5506423861144072E-2</v>
      </c>
      <c r="O2375" s="13">
        <f t="shared" si="2804"/>
        <v>3.9586303049497465E-2</v>
      </c>
      <c r="P2375" s="13">
        <f t="shared" si="2805"/>
        <v>8.4264588179189859E-2</v>
      </c>
      <c r="Q2375" s="13">
        <f t="shared" si="2806"/>
        <v>5.9076316650617869E-2</v>
      </c>
      <c r="R2375" s="13">
        <f t="shared" si="2807"/>
        <v>3.0048085356275355E-2</v>
      </c>
      <c r="S2375" s="13">
        <f t="shared" si="2808"/>
        <v>6.8074917513247027E-2</v>
      </c>
      <c r="T2375" s="13">
        <f t="shared" si="2809"/>
        <v>8.9684060824399253E-2</v>
      </c>
      <c r="U2375" s="13">
        <f t="shared" si="2810"/>
        <v>6.3961252834187826E-2</v>
      </c>
      <c r="V2375" s="13">
        <f t="shared" si="2811"/>
        <v>2.4442556447348149E-2</v>
      </c>
      <c r="W2375" s="13">
        <f t="shared" si="2812"/>
        <v>4.1917204607221065E-2</v>
      </c>
      <c r="X2375" s="13">
        <f t="shared" si="2813"/>
        <v>6.3634724382287372E-2</v>
      </c>
      <c r="Y2375" s="13">
        <f t="shared" si="2814"/>
        <v>4.8302101549396917E-2</v>
      </c>
      <c r="Z2375" s="13">
        <f t="shared" si="2815"/>
        <v>1.5205384422133197E-2</v>
      </c>
      <c r="AA2375" s="13">
        <f t="shared" si="2816"/>
        <v>3.2366635874920072E-2</v>
      </c>
      <c r="AB2375" s="13">
        <f t="shared" si="2817"/>
        <v>3.4448294392832368E-2</v>
      </c>
      <c r="AC2375" s="13">
        <f t="shared" si="2818"/>
        <v>4.9366081586601652E-3</v>
      </c>
      <c r="AD2375" s="13">
        <f t="shared" si="2819"/>
        <v>2.2306553730426986E-2</v>
      </c>
      <c r="AE2375" s="13">
        <f t="shared" si="2820"/>
        <v>3.3863694200396983E-2</v>
      </c>
      <c r="AF2375" s="13">
        <f t="shared" si="2821"/>
        <v>2.5704324360373745E-2</v>
      </c>
      <c r="AG2375" s="13">
        <f t="shared" si="2822"/>
        <v>1.3007289102666918E-2</v>
      </c>
      <c r="AH2375" s="13">
        <f t="shared" si="2823"/>
        <v>5.7708431173776678E-3</v>
      </c>
      <c r="AI2375" s="13">
        <f t="shared" si="2824"/>
        <v>1.2283989190011379E-2</v>
      </c>
      <c r="AJ2375" s="13">
        <f t="shared" si="2825"/>
        <v>1.3074033321571681E-2</v>
      </c>
      <c r="AK2375" s="13">
        <f t="shared" si="2826"/>
        <v>9.2765927338195765E-3</v>
      </c>
      <c r="AL2375" s="13">
        <f t="shared" si="2827"/>
        <v>6.3810281487426841E-4</v>
      </c>
      <c r="AM2375" s="13">
        <f t="shared" si="2828"/>
        <v>9.4964794335108474E-3</v>
      </c>
      <c r="AN2375" s="13">
        <f t="shared" si="2829"/>
        <v>1.4416654378937754E-2</v>
      </c>
      <c r="AO2375" s="13">
        <f t="shared" si="2830"/>
        <v>1.0942998662658439E-2</v>
      </c>
      <c r="AP2375" s="13">
        <f t="shared" si="2831"/>
        <v>5.5375408923304661E-3</v>
      </c>
      <c r="AQ2375" s="13">
        <f t="shared" si="2832"/>
        <v>2.1016423431680291E-3</v>
      </c>
      <c r="AR2375" s="13">
        <f t="shared" si="2833"/>
        <v>1.7521493366210103E-3</v>
      </c>
      <c r="AS2375" s="13">
        <f t="shared" si="2834"/>
        <v>3.7296774617776394E-3</v>
      </c>
      <c r="AT2375" s="13">
        <f t="shared" si="2835"/>
        <v>3.9695514754804649E-3</v>
      </c>
      <c r="AU2375" s="13">
        <f t="shared" si="2836"/>
        <v>2.8165686493399661E-3</v>
      </c>
      <c r="AV2375" s="13">
        <f t="shared" si="2837"/>
        <v>1.4988580584191621E-3</v>
      </c>
      <c r="AW2375" s="13">
        <f t="shared" si="2838"/>
        <v>5.7278306906288147E-5</v>
      </c>
      <c r="AX2375" s="13">
        <f t="shared" si="2839"/>
        <v>3.3690816729226246E-3</v>
      </c>
      <c r="AY2375" s="13">
        <f t="shared" si="2840"/>
        <v>5.1146202540642196E-3</v>
      </c>
      <c r="AZ2375" s="13">
        <f t="shared" si="2841"/>
        <v>3.8822656858584167E-3</v>
      </c>
      <c r="BA2375" s="13">
        <f t="shared" si="2842"/>
        <v>1.9645625164601541E-3</v>
      </c>
      <c r="BB2375" s="13">
        <f t="shared" si="2843"/>
        <v>7.4560312071226891E-4</v>
      </c>
      <c r="BC2375" s="13">
        <f t="shared" si="2844"/>
        <v>2.2638078817367033E-4</v>
      </c>
      <c r="BD2375" s="13">
        <f t="shared" si="2845"/>
        <v>4.4332448993699542E-4</v>
      </c>
      <c r="BE2375" s="13">
        <f t="shared" si="2846"/>
        <v>9.4367376331103354E-4</v>
      </c>
      <c r="BF2375" s="13">
        <f t="shared" si="2847"/>
        <v>1.0043660927554084E-3</v>
      </c>
      <c r="BG2375" s="13">
        <f t="shared" si="2848"/>
        <v>7.1264123082635182E-4</v>
      </c>
      <c r="BH2375" s="13">
        <f t="shared" si="2849"/>
        <v>3.7923735742643344E-4</v>
      </c>
      <c r="BI2375" s="13">
        <f t="shared" si="2850"/>
        <v>1.6145119540839938E-4</v>
      </c>
      <c r="BJ2375" s="14">
        <f t="shared" si="2851"/>
        <v>0.51080052301772794</v>
      </c>
      <c r="BK2375" s="14">
        <f t="shared" si="2852"/>
        <v>0.21354752052400766</v>
      </c>
      <c r="BL2375" s="14">
        <f t="shared" si="2853"/>
        <v>0.25822752898179629</v>
      </c>
      <c r="BM2375" s="14">
        <f t="shared" si="2854"/>
        <v>0.69816577074515884</v>
      </c>
      <c r="BN2375" s="14">
        <f t="shared" si="2855"/>
        <v>0.29455784425334858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1.5103092783505201</v>
      </c>
      <c r="F2376" s="10">
        <f>VLOOKUP(B2376,home!$B$2:$E$405,3,FALSE)</f>
        <v>0.91</v>
      </c>
      <c r="G2376" s="10">
        <f>VLOOKUP(C2376,away!$B$2:$E$405,4,FALSE)</f>
        <v>1.1000000000000001</v>
      </c>
      <c r="H2376" s="10">
        <f>VLOOKUP(A2376,away!$A$2:$E$405,3,FALSE)</f>
        <v>1.3453608247422699</v>
      </c>
      <c r="I2376" s="10">
        <f>VLOOKUP(C2376,away!$B$2:$E$405,3,FALSE)</f>
        <v>1.18</v>
      </c>
      <c r="J2376" s="10">
        <f>VLOOKUP(B2376,home!$B$2:$E$405,4,FALSE)</f>
        <v>1.21</v>
      </c>
      <c r="K2376" s="12">
        <f t="shared" si="2800"/>
        <v>1.5118195876288709</v>
      </c>
      <c r="L2376" s="12">
        <f t="shared" si="2801"/>
        <v>1.9209061855670129</v>
      </c>
      <c r="M2376" s="13">
        <f t="shared" si="2802"/>
        <v>3.2298781523495169E-2</v>
      </c>
      <c r="N2376" s="13">
        <f t="shared" si="2803"/>
        <v>4.8829930563765452E-2</v>
      </c>
      <c r="O2376" s="13">
        <f t="shared" si="2804"/>
        <v>6.2042929214759422E-2</v>
      </c>
      <c r="P2376" s="13">
        <f t="shared" si="2805"/>
        <v>9.3797715660744796E-2</v>
      </c>
      <c r="Q2376" s="13">
        <f t="shared" si="2806"/>
        <v>3.6911022744429152E-2</v>
      </c>
      <c r="R2376" s="13">
        <f t="shared" si="2807"/>
        <v>5.9589323249663866E-2</v>
      </c>
      <c r="S2376" s="13">
        <f t="shared" si="2808"/>
        <v>6.8098632890949612E-2</v>
      </c>
      <c r="T2376" s="13">
        <f t="shared" si="2809"/>
        <v>7.0902611905378665E-2</v>
      </c>
      <c r="U2376" s="13">
        <f t="shared" si="2810"/>
        <v>9.0088306102390298E-2</v>
      </c>
      <c r="V2376" s="13">
        <f t="shared" si="2811"/>
        <v>2.1973640089674274E-2</v>
      </c>
      <c r="W2376" s="13">
        <f t="shared" si="2812"/>
        <v>1.8600935728147586E-2</v>
      </c>
      <c r="X2376" s="13">
        <f t="shared" si="2813"/>
        <v>3.5730652497533148E-2</v>
      </c>
      <c r="Y2376" s="13">
        <f t="shared" si="2814"/>
        <v>3.4317615698428443E-2</v>
      </c>
      <c r="Z2376" s="13">
        <f t="shared" si="2815"/>
        <v>3.8155166541343842E-2</v>
      </c>
      <c r="AA2376" s="13">
        <f t="shared" si="2816"/>
        <v>5.7683728146445332E-2</v>
      </c>
      <c r="AB2376" s="13">
        <f t="shared" si="2817"/>
        <v>4.3603695049627453E-2</v>
      </c>
      <c r="AC2376" s="13">
        <f t="shared" si="2818"/>
        <v>3.9883030178389156E-3</v>
      </c>
      <c r="AD2376" s="13">
        <f t="shared" si="2819"/>
        <v>7.0303147455098008E-3</v>
      </c>
      <c r="AE2376" s="13">
        <f t="shared" si="2820"/>
        <v>1.3504575081132756E-2</v>
      </c>
      <c r="AF2376" s="13">
        <f t="shared" si="2821"/>
        <v>1.2970510903401032E-2</v>
      </c>
      <c r="AG2376" s="13">
        <f t="shared" si="2822"/>
        <v>8.3050448747691418E-3</v>
      </c>
      <c r="AH2376" s="13">
        <f t="shared" si="2823"/>
        <v>1.8323123855151727E-2</v>
      </c>
      <c r="AI2376" s="13">
        <f t="shared" si="2824"/>
        <v>2.7701257550768209E-2</v>
      </c>
      <c r="AJ2376" s="13">
        <f t="shared" si="2825"/>
        <v>2.0939651883601775E-2</v>
      </c>
      <c r="AK2376" s="13">
        <f t="shared" si="2826"/>
        <v>1.0552325291919649E-2</v>
      </c>
      <c r="AL2376" s="13">
        <f t="shared" si="2827"/>
        <v>4.6329142437031857E-4</v>
      </c>
      <c r="AM2376" s="13">
        <f t="shared" si="2828"/>
        <v>2.1257135078915613E-3</v>
      </c>
      <c r="AN2376" s="13">
        <f t="shared" si="2829"/>
        <v>4.0832962260522535E-3</v>
      </c>
      <c r="AO2376" s="13">
        <f t="shared" si="2830"/>
        <v>3.9218144890631077E-3</v>
      </c>
      <c r="AP2376" s="13">
        <f t="shared" si="2831"/>
        <v>2.5111459035625523E-3</v>
      </c>
      <c r="AQ2376" s="13">
        <f t="shared" si="2832"/>
        <v>1.2059189247536429E-3</v>
      </c>
      <c r="AR2376" s="13">
        <f t="shared" si="2833"/>
        <v>7.0394003904542847E-3</v>
      </c>
      <c r="AS2376" s="13">
        <f t="shared" si="2834"/>
        <v>1.0642303395451108E-2</v>
      </c>
      <c r="AT2376" s="13">
        <f t="shared" si="2835"/>
        <v>8.0446213653661159E-3</v>
      </c>
      <c r="AU2376" s="13">
        <f t="shared" si="2836"/>
        <v>4.0540053850727353E-3</v>
      </c>
      <c r="AV2376" s="13">
        <f t="shared" si="2837"/>
        <v>1.5322311873764705E-3</v>
      </c>
      <c r="AW2376" s="13">
        <f t="shared" si="2838"/>
        <v>3.7372993346459979E-5</v>
      </c>
      <c r="AX2376" s="13">
        <f t="shared" si="2839"/>
        <v>5.3561588648628968E-4</v>
      </c>
      <c r="AY2376" s="13">
        <f t="shared" si="2840"/>
        <v>1.028867869439473E-3</v>
      </c>
      <c r="AZ2376" s="13">
        <f t="shared" si="2841"/>
        <v>9.8817932726871891E-4</v>
      </c>
      <c r="BA2376" s="13">
        <f t="shared" si="2842"/>
        <v>6.3273326073331061E-4</v>
      </c>
      <c r="BB2376" s="13">
        <f t="shared" si="2843"/>
        <v>3.0385530858915039E-4</v>
      </c>
      <c r="BC2376" s="13">
        <f t="shared" si="2844"/>
        <v>1.1673550835725444E-4</v>
      </c>
      <c r="BD2376" s="13">
        <f t="shared" si="2845"/>
        <v>2.2536712921177476E-3</v>
      </c>
      <c r="BE2376" s="13">
        <f t="shared" si="2846"/>
        <v>3.4071444035004778E-3</v>
      </c>
      <c r="BF2376" s="13">
        <f t="shared" si="2847"/>
        <v>2.5754938235460541E-3</v>
      </c>
      <c r="BG2376" s="13">
        <f t="shared" si="2848"/>
        <v>1.2978940034180334E-3</v>
      </c>
      <c r="BH2376" s="13">
        <f t="shared" si="2849"/>
        <v>4.9054539425835871E-4</v>
      </c>
      <c r="BI2376" s="13">
        <f t="shared" si="2850"/>
        <v>1.4832322713218286E-4</v>
      </c>
      <c r="BJ2376" s="14">
        <f t="shared" si="2851"/>
        <v>0.30455709095469241</v>
      </c>
      <c r="BK2376" s="14">
        <f t="shared" si="2852"/>
        <v>0.22164923247651258</v>
      </c>
      <c r="BL2376" s="14">
        <f t="shared" si="2853"/>
        <v>0.4320099742120212</v>
      </c>
      <c r="BM2376" s="14">
        <f t="shared" si="2854"/>
        <v>0.66191026635161954</v>
      </c>
      <c r="BN2376" s="14">
        <f t="shared" si="2855"/>
        <v>0.33346970295685785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1.5103092783505201</v>
      </c>
      <c r="F2377" s="10">
        <f>VLOOKUP(B2377,home!$B$2:$E$405,3,FALSE)</f>
        <v>0.66</v>
      </c>
      <c r="G2377" s="10">
        <f>VLOOKUP(C2377,away!$B$2:$E$405,4,FALSE)</f>
        <v>1.18</v>
      </c>
      <c r="H2377" s="10">
        <f>VLOOKUP(A2377,away!$A$2:$E$405,3,FALSE)</f>
        <v>1.3453608247422699</v>
      </c>
      <c r="I2377" s="10">
        <f>VLOOKUP(C2377,away!$B$2:$E$405,3,FALSE)</f>
        <v>0.74</v>
      </c>
      <c r="J2377" s="10">
        <f>VLOOKUP(B2377,home!$B$2:$E$405,4,FALSE)</f>
        <v>0.32</v>
      </c>
      <c r="K2377" s="12">
        <f t="shared" si="2800"/>
        <v>1.1762288659793851</v>
      </c>
      <c r="L2377" s="12">
        <f t="shared" si="2801"/>
        <v>0.31858144329896954</v>
      </c>
      <c r="M2377" s="13">
        <f t="shared" si="2802"/>
        <v>0.2242911466449703</v>
      </c>
      <c r="N2377" s="13">
        <f t="shared" si="2803"/>
        <v>0.2638177210674294</v>
      </c>
      <c r="O2377" s="13">
        <f t="shared" si="2804"/>
        <v>7.1454997217335475E-2</v>
      </c>
      <c r="P2377" s="13">
        <f t="shared" si="2805"/>
        <v>8.4047430345506616E-2</v>
      </c>
      <c r="Q2377" s="13">
        <f t="shared" si="2806"/>
        <v>0.15515500943820409</v>
      </c>
      <c r="R2377" s="13">
        <f t="shared" si="2807"/>
        <v>1.1382118072211293E-2</v>
      </c>
      <c r="S2377" s="13">
        <f t="shared" si="2808"/>
        <v>7.8736618156225319E-3</v>
      </c>
      <c r="T2377" s="13">
        <f t="shared" si="2809"/>
        <v>4.9429506841888307E-2</v>
      </c>
      <c r="U2377" s="13">
        <f t="shared" si="2810"/>
        <v>1.3387975832520554E-2</v>
      </c>
      <c r="V2377" s="13">
        <f t="shared" si="2811"/>
        <v>3.2782838680461937E-4</v>
      </c>
      <c r="W2377" s="13">
        <f t="shared" si="2812"/>
        <v>6.0832600267506559E-2</v>
      </c>
      <c r="X2377" s="13">
        <f t="shared" si="2813"/>
        <v>1.938013759285152E-2</v>
      </c>
      <c r="Y2377" s="13">
        <f t="shared" si="2814"/>
        <v>3.0870761028316271E-3</v>
      </c>
      <c r="Z2377" s="13">
        <f t="shared" si="2815"/>
        <v>1.2087105344147865E-3</v>
      </c>
      <c r="AA2377" s="13">
        <f t="shared" si="2816"/>
        <v>1.4217202211920408E-3</v>
      </c>
      <c r="AB2377" s="13">
        <f t="shared" si="2817"/>
        <v>8.361341817563374E-4</v>
      </c>
      <c r="AC2377" s="13">
        <f t="shared" si="2818"/>
        <v>7.6778369090217556E-6</v>
      </c>
      <c r="AD2377" s="13">
        <f t="shared" si="2819"/>
        <v>1.7888265106806606E-2</v>
      </c>
      <c r="AE2377" s="13">
        <f t="shared" si="2820"/>
        <v>5.6988693158410448E-3</v>
      </c>
      <c r="AF2377" s="13">
        <f t="shared" si="2821"/>
        <v>9.0777700590642543E-4</v>
      </c>
      <c r="AG2377" s="13">
        <f t="shared" si="2822"/>
        <v>9.6400302911762092E-5</v>
      </c>
      <c r="AH2377" s="13">
        <f t="shared" si="2823"/>
        <v>9.6268186646132856E-5</v>
      </c>
      <c r="AI2377" s="13">
        <f t="shared" si="2824"/>
        <v>1.1323342000867262E-4</v>
      </c>
      <c r="AJ2377" s="13">
        <f t="shared" si="2825"/>
        <v>6.6594208603884214E-5</v>
      </c>
      <c r="AK2377" s="13">
        <f t="shared" si="2826"/>
        <v>2.6110010155647122E-5</v>
      </c>
      <c r="AL2377" s="13">
        <f t="shared" si="2827"/>
        <v>1.1508300215462616E-7</v>
      </c>
      <c r="AM2377" s="13">
        <f t="shared" si="2828"/>
        <v>4.2081387561835534E-3</v>
      </c>
      <c r="AN2377" s="13">
        <f t="shared" si="2829"/>
        <v>1.3406349185472871E-3</v>
      </c>
      <c r="AO2377" s="13">
        <f t="shared" si="2830"/>
        <v>2.1355070364389555E-4</v>
      </c>
      <c r="AP2377" s="13">
        <f t="shared" si="2831"/>
        <v>2.2677763794794261E-5</v>
      </c>
      <c r="AQ2377" s="13">
        <f t="shared" si="2832"/>
        <v>1.8061786801346676E-6</v>
      </c>
      <c r="AR2377" s="13">
        <f t="shared" si="2833"/>
        <v>6.1338515690999234E-6</v>
      </c>
      <c r="AS2377" s="13">
        <f t="shared" si="2834"/>
        <v>7.2148132752082743E-6</v>
      </c>
      <c r="AT2377" s="13">
        <f t="shared" si="2835"/>
        <v>4.2431358184756211E-6</v>
      </c>
      <c r="AU2377" s="13">
        <f t="shared" si="2836"/>
        <v>1.6636329439873639E-6</v>
      </c>
      <c r="AV2377" s="13">
        <f t="shared" si="2837"/>
        <v>4.892032727780504E-7</v>
      </c>
      <c r="AW2377" s="13">
        <f t="shared" si="2838"/>
        <v>1.1979011744613707E-9</v>
      </c>
      <c r="AX2377" s="13">
        <f t="shared" si="2839"/>
        <v>8.2495571284494566E-4</v>
      </c>
      <c r="AY2377" s="13">
        <f t="shared" si="2840"/>
        <v>2.6281558165587305E-4</v>
      </c>
      <c r="AZ2377" s="13">
        <f t="shared" si="2841"/>
        <v>4.1864083662693111E-5</v>
      </c>
      <c r="BA2377" s="13">
        <f t="shared" si="2842"/>
        <v>4.4457067318831949E-6</v>
      </c>
      <c r="BB2377" s="13">
        <f t="shared" si="2843"/>
        <v>3.5407991678182329E-7</v>
      </c>
      <c r="BC2377" s="13">
        <f t="shared" si="2844"/>
        <v>2.2560658186306478E-8</v>
      </c>
      <c r="BD2377" s="13">
        <f t="shared" si="2845"/>
        <v>3.2568854764425016E-7</v>
      </c>
      <c r="BE2377" s="13">
        <f t="shared" si="2846"/>
        <v>3.8308427105806929E-7</v>
      </c>
      <c r="BF2377" s="13">
        <f t="shared" si="2847"/>
        <v>2.2529738886058612E-7</v>
      </c>
      <c r="BG2377" s="13">
        <f t="shared" si="2848"/>
        <v>8.8333764069201288E-8</v>
      </c>
      <c r="BH2377" s="13">
        <f t="shared" si="2849"/>
        <v>2.5975180784701775E-8</v>
      </c>
      <c r="BI2377" s="13">
        <f t="shared" si="2850"/>
        <v>6.1105514875998655E-9</v>
      </c>
      <c r="BJ2377" s="14">
        <f t="shared" si="2851"/>
        <v>0.58321462908849753</v>
      </c>
      <c r="BK2377" s="14">
        <f t="shared" si="2852"/>
        <v>0.31681067569447108</v>
      </c>
      <c r="BL2377" s="14">
        <f t="shared" si="2853"/>
        <v>9.8805950477013474E-2</v>
      </c>
      <c r="BM2377" s="14">
        <f t="shared" si="2854"/>
        <v>0.18962872862498492</v>
      </c>
      <c r="BN2377" s="14">
        <f t="shared" si="2855"/>
        <v>0.81014842278565724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1.5103092783505201</v>
      </c>
      <c r="F2378" s="10">
        <f>VLOOKUP(B2378,home!$B$2:$E$405,3,FALSE)</f>
        <v>0.66</v>
      </c>
      <c r="G2378" s="10">
        <f>VLOOKUP(C2378,away!$B$2:$E$405,4,FALSE)</f>
        <v>0.99</v>
      </c>
      <c r="H2378" s="10">
        <f>VLOOKUP(A2378,away!$A$2:$E$405,3,FALSE)</f>
        <v>1.3453608247422699</v>
      </c>
      <c r="I2378" s="10">
        <f>VLOOKUP(C2378,away!$B$2:$E$405,3,FALSE)</f>
        <v>0.91</v>
      </c>
      <c r="J2378" s="10">
        <f>VLOOKUP(B2378,home!$B$2:$E$405,4,FALSE)</f>
        <v>1.3</v>
      </c>
      <c r="K2378" s="12">
        <f t="shared" si="2800"/>
        <v>0.98683608247422983</v>
      </c>
      <c r="L2378" s="12">
        <f t="shared" si="2801"/>
        <v>1.5915618556701054</v>
      </c>
      <c r="M2378" s="13">
        <f t="shared" si="2802"/>
        <v>7.5895495957153211E-2</v>
      </c>
      <c r="N2378" s="13">
        <f t="shared" si="2803"/>
        <v>7.489641390779582E-2</v>
      </c>
      <c r="O2378" s="13">
        <f t="shared" si="2804"/>
        <v>0.12079237638256975</v>
      </c>
      <c r="P2378" s="13">
        <f t="shared" si="2805"/>
        <v>0.11920227550212781</v>
      </c>
      <c r="Q2378" s="13">
        <f t="shared" si="2806"/>
        <v>3.6955241846068819E-2</v>
      </c>
      <c r="R2378" s="13">
        <f t="shared" si="2807"/>
        <v>9.612426935312228E-2</v>
      </c>
      <c r="S2378" s="13">
        <f t="shared" si="2808"/>
        <v>4.6805091348592585E-2</v>
      </c>
      <c r="T2378" s="13">
        <f t="shared" si="2809"/>
        <v>5.8816553289266826E-2</v>
      </c>
      <c r="U2378" s="13">
        <f t="shared" si="2810"/>
        <v>9.4858897399132863E-2</v>
      </c>
      <c r="V2378" s="13">
        <f t="shared" si="2811"/>
        <v>8.1680639695916307E-3</v>
      </c>
      <c r="W2378" s="13">
        <f t="shared" si="2812"/>
        <v>1.2156255363420762E-2</v>
      </c>
      <c r="X2378" s="13">
        <f t="shared" si="2813"/>
        <v>1.934743234420562E-2</v>
      </c>
      <c r="Y2378" s="13">
        <f t="shared" si="2814"/>
        <v>1.5396317662097861E-2</v>
      </c>
      <c r="Z2378" s="13">
        <f t="shared" si="2815"/>
        <v>5.0995906835529452E-2</v>
      </c>
      <c r="AA2378" s="13">
        <f t="shared" si="2816"/>
        <v>5.0324600923794677E-2</v>
      </c>
      <c r="AB2378" s="13">
        <f t="shared" si="2817"/>
        <v>2.4831066013858271E-2</v>
      </c>
      <c r="AC2378" s="13">
        <f t="shared" si="2818"/>
        <v>8.0180302479011757E-4</v>
      </c>
      <c r="AD2378" s="13">
        <f t="shared" si="2819"/>
        <v>2.9990578550986215E-3</v>
      </c>
      <c r="AE2378" s="13">
        <f t="shared" si="2820"/>
        <v>4.7731860851227687E-3</v>
      </c>
      <c r="AF2378" s="13">
        <f t="shared" si="2821"/>
        <v>3.7984104515483607E-3</v>
      </c>
      <c r="AG2378" s="13">
        <f t="shared" si="2822"/>
        <v>2.0151350622876771E-3</v>
      </c>
      <c r="AH2378" s="13">
        <f t="shared" si="2823"/>
        <v>2.0290785028683776E-2</v>
      </c>
      <c r="AI2378" s="13">
        <f t="shared" si="2824"/>
        <v>2.0023678808033046E-2</v>
      </c>
      <c r="AJ2378" s="13">
        <f t="shared" si="2825"/>
        <v>9.8800443758207939E-3</v>
      </c>
      <c r="AK2378" s="13">
        <f t="shared" si="2826"/>
        <v>3.2499947621688471E-3</v>
      </c>
      <c r="AL2378" s="13">
        <f t="shared" si="2827"/>
        <v>5.0372815331981622E-5</v>
      </c>
      <c r="AM2378" s="13">
        <f t="shared" si="2828"/>
        <v>5.9191570096781823E-4</v>
      </c>
      <c r="AN2378" s="13">
        <f t="shared" si="2829"/>
        <v>9.4207045143261203E-4</v>
      </c>
      <c r="AO2378" s="13">
        <f t="shared" si="2830"/>
        <v>7.4968169792703114E-4</v>
      </c>
      <c r="AP2378" s="13">
        <f t="shared" si="2831"/>
        <v>3.9772159810488704E-4</v>
      </c>
      <c r="AQ2378" s="13">
        <f t="shared" si="2832"/>
        <v>1.5824963117997353E-4</v>
      </c>
      <c r="AR2378" s="13">
        <f t="shared" si="2833"/>
        <v>6.4588078946510195E-3</v>
      </c>
      <c r="AS2378" s="13">
        <f t="shared" si="2834"/>
        <v>6.3737846802110398E-3</v>
      </c>
      <c r="AT2378" s="13">
        <f t="shared" si="2835"/>
        <v>3.144940352176862E-3</v>
      </c>
      <c r="AU2378" s="13">
        <f t="shared" si="2836"/>
        <v>1.0345135389191133E-3</v>
      </c>
      <c r="AV2378" s="13">
        <f t="shared" si="2837"/>
        <v>2.5522382200337228E-4</v>
      </c>
      <c r="AW2378" s="13">
        <f t="shared" si="2838"/>
        <v>2.1976689186208809E-6</v>
      </c>
      <c r="AX2378" s="13">
        <f t="shared" si="2839"/>
        <v>9.7353961916344877E-5</v>
      </c>
      <c r="AY2378" s="13">
        <f t="shared" si="2840"/>
        <v>1.5494485228441463E-4</v>
      </c>
      <c r="AZ2378" s="13">
        <f t="shared" si="2841"/>
        <v>1.233021583141567E-4</v>
      </c>
      <c r="BA2378" s="13">
        <f t="shared" si="2842"/>
        <v>6.5414337298202777E-5</v>
      </c>
      <c r="BB2378" s="13">
        <f t="shared" si="2843"/>
        <v>2.6027741014439462E-5</v>
      </c>
      <c r="BC2378" s="13">
        <f t="shared" si="2844"/>
        <v>8.2849519575684247E-6</v>
      </c>
      <c r="BD2378" s="13">
        <f t="shared" si="2845"/>
        <v>1.7132653797045853E-3</v>
      </c>
      <c r="BE2378" s="13">
        <f t="shared" si="2846"/>
        <v>1.6907120955463966E-3</v>
      </c>
      <c r="BF2378" s="13">
        <f t="shared" si="2847"/>
        <v>8.3422785048040083E-4</v>
      </c>
      <c r="BG2378" s="13">
        <f t="shared" si="2848"/>
        <v>2.744153812863255E-4</v>
      </c>
      <c r="BH2378" s="13">
        <f t="shared" si="2849"/>
        <v>6.7700749959817357E-5</v>
      </c>
      <c r="BI2378" s="13">
        <f t="shared" si="2850"/>
        <v>1.3361908574182712E-5</v>
      </c>
      <c r="BJ2378" s="14">
        <f t="shared" si="2851"/>
        <v>0.2344689709493106</v>
      </c>
      <c r="BK2378" s="14">
        <f t="shared" si="2852"/>
        <v>0.25107804746987172</v>
      </c>
      <c r="BL2378" s="14">
        <f t="shared" si="2853"/>
        <v>0.46223666670069741</v>
      </c>
      <c r="BM2378" s="14">
        <f t="shared" si="2854"/>
        <v>0.47476077182320586</v>
      </c>
      <c r="BN2378" s="14">
        <f t="shared" si="2855"/>
        <v>0.52386607294883769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1.6241610738254999</v>
      </c>
      <c r="F2379" s="10">
        <f>VLOOKUP(B2379,home!$B$2:$E$405,3,FALSE)</f>
        <v>0.79</v>
      </c>
      <c r="G2379" s="10">
        <f>VLOOKUP(C2379,away!$B$2:$E$405,4,FALSE)</f>
        <v>1.41</v>
      </c>
      <c r="H2379" s="10">
        <f>VLOOKUP(A2379,away!$A$2:$E$405,3,FALSE)</f>
        <v>1.2013422818791899</v>
      </c>
      <c r="I2379" s="10">
        <f>VLOOKUP(C2379,away!$B$2:$E$405,3,FALSE)</f>
        <v>0.62</v>
      </c>
      <c r="J2379" s="10">
        <f>VLOOKUP(B2379,home!$B$2:$E$405,4,FALSE)</f>
        <v>1.78</v>
      </c>
      <c r="K2379" s="12">
        <f t="shared" si="2800"/>
        <v>1.8091530201342243</v>
      </c>
      <c r="L2379" s="12">
        <f t="shared" si="2801"/>
        <v>1.325801342281874</v>
      </c>
      <c r="M2379" s="13">
        <f t="shared" si="2802"/>
        <v>4.3501739098268932E-2</v>
      </c>
      <c r="N2379" s="13">
        <f t="shared" si="2803"/>
        <v>7.8701302670724296E-2</v>
      </c>
      <c r="O2379" s="13">
        <f t="shared" si="2804"/>
        <v>5.7674664088080835E-2</v>
      </c>
      <c r="P2379" s="13">
        <f t="shared" si="2805"/>
        <v>0.10434229272017832</v>
      </c>
      <c r="Q2379" s="13">
        <f t="shared" si="2806"/>
        <v>7.1191349707619284E-2</v>
      </c>
      <c r="R2379" s="13">
        <f t="shared" si="2807"/>
        <v>3.8232573531816881E-2</v>
      </c>
      <c r="S2379" s="13">
        <f t="shared" si="2808"/>
        <v>6.2568268969140015E-2</v>
      </c>
      <c r="T2379" s="13">
        <f t="shared" si="2809"/>
        <v>9.4385587001219962E-2</v>
      </c>
      <c r="U2379" s="13">
        <f t="shared" si="2810"/>
        <v>6.9168575872590302E-2</v>
      </c>
      <c r="V2379" s="13">
        <f t="shared" si="2811"/>
        <v>1.6674982479883447E-2</v>
      </c>
      <c r="W2379" s="13">
        <f t="shared" si="2812"/>
        <v>4.2932015110323712E-2</v>
      </c>
      <c r="X2379" s="13">
        <f t="shared" si="2813"/>
        <v>5.6919323260132888E-2</v>
      </c>
      <c r="Y2379" s="13">
        <f t="shared" si="2814"/>
        <v>3.7731857590030032E-2</v>
      </c>
      <c r="Z2379" s="13">
        <f t="shared" si="2815"/>
        <v>1.6896265769124424E-2</v>
      </c>
      <c r="AA2379" s="13">
        <f t="shared" si="2816"/>
        <v>3.056793024520196E-2</v>
      </c>
      <c r="AB2379" s="13">
        <f t="shared" si="2817"/>
        <v>2.7651031661179718E-2</v>
      </c>
      <c r="AC2379" s="13">
        <f t="shared" si="2818"/>
        <v>2.4997648644136043E-3</v>
      </c>
      <c r="AD2379" s="13">
        <f t="shared" si="2819"/>
        <v>1.9417646199322586E-2</v>
      </c>
      <c r="AE2379" s="13">
        <f t="shared" si="2820"/>
        <v>2.5743941395016418E-2</v>
      </c>
      <c r="AF2379" s="13">
        <f t="shared" si="2821"/>
        <v>1.7065676028569333E-2</v>
      </c>
      <c r="AG2379" s="13">
        <f t="shared" si="2822"/>
        <v>7.5418987285416081E-3</v>
      </c>
      <c r="AH2379" s="13">
        <f t="shared" si="2823"/>
        <v>5.6002729590641075E-3</v>
      </c>
      <c r="AI2379" s="13">
        <f t="shared" si="2824"/>
        <v>1.0131750737466859E-2</v>
      </c>
      <c r="AJ2379" s="13">
        <f t="shared" si="2825"/>
        <v>9.1649437229676615E-3</v>
      </c>
      <c r="AK2379" s="13">
        <f t="shared" si="2826"/>
        <v>5.5269285385890488E-3</v>
      </c>
      <c r="AL2379" s="13">
        <f t="shared" si="2827"/>
        <v>2.3983519061162342E-4</v>
      </c>
      <c r="AM2379" s="13">
        <f t="shared" si="2828"/>
        <v>7.0258986530804569E-3</v>
      </c>
      <c r="AN2379" s="13">
        <f t="shared" si="2829"/>
        <v>9.3149458649904818E-3</v>
      </c>
      <c r="AO2379" s="13">
        <f t="shared" si="2830"/>
        <v>6.1748838655436861E-3</v>
      </c>
      <c r="AP2379" s="13">
        <f t="shared" si="2831"/>
        <v>2.728889772457502E-3</v>
      </c>
      <c r="AQ2379" s="13">
        <f t="shared" si="2832"/>
        <v>9.0449143081585803E-4</v>
      </c>
      <c r="AR2379" s="13">
        <f t="shared" si="2833"/>
        <v>1.484969881254415E-3</v>
      </c>
      <c r="AS2379" s="13">
        <f t="shared" si="2834"/>
        <v>2.6865377454797848E-3</v>
      </c>
      <c r="AT2379" s="13">
        <f t="shared" si="2835"/>
        <v>2.4301789379696718E-3</v>
      </c>
      <c r="AU2379" s="13">
        <f t="shared" si="2836"/>
        <v>1.465521855031471E-3</v>
      </c>
      <c r="AV2379" s="13">
        <f t="shared" si="2837"/>
        <v>6.6283832252572456E-4</v>
      </c>
      <c r="AW2379" s="13">
        <f t="shared" si="2838"/>
        <v>1.5979535902938424E-5</v>
      </c>
      <c r="AX2379" s="13">
        <f t="shared" si="2839"/>
        <v>2.1184876278962476E-3</v>
      </c>
      <c r="AY2379" s="13">
        <f t="shared" si="2840"/>
        <v>2.808693740672389E-3</v>
      </c>
      <c r="AZ2379" s="13">
        <f t="shared" si="2841"/>
        <v>1.8618849657210752E-3</v>
      </c>
      <c r="BA2379" s="13">
        <f t="shared" si="2842"/>
        <v>8.2282986224248083E-4</v>
      </c>
      <c r="BB2379" s="13">
        <f t="shared" si="2843"/>
        <v>2.7272723395767252E-4</v>
      </c>
      <c r="BC2379" s="13">
        <f t="shared" si="2844"/>
        <v>7.2316426571580972E-5</v>
      </c>
      <c r="BD2379" s="13">
        <f t="shared" si="2845"/>
        <v>3.2812917696920944E-4</v>
      </c>
      <c r="BE2379" s="13">
        <f t="shared" si="2846"/>
        <v>5.9363589150800253E-4</v>
      </c>
      <c r="BF2379" s="13">
        <f t="shared" si="2847"/>
        <v>5.369890829908879E-4</v>
      </c>
      <c r="BG2379" s="13">
        <f t="shared" si="2848"/>
        <v>3.2383180709069079E-4</v>
      </c>
      <c r="BH2379" s="13">
        <f t="shared" si="2849"/>
        <v>1.4646532295341176E-4</v>
      </c>
      <c r="BI2379" s="13">
        <f t="shared" si="2850"/>
        <v>5.2995636273219859E-5</v>
      </c>
      <c r="BJ2379" s="14">
        <f t="shared" si="2851"/>
        <v>0.48573664713544945</v>
      </c>
      <c r="BK2379" s="14">
        <f t="shared" si="2852"/>
        <v>0.23263557706316834</v>
      </c>
      <c r="BL2379" s="14">
        <f t="shared" si="2853"/>
        <v>0.2644307650170038</v>
      </c>
      <c r="BM2379" s="14">
        <f t="shared" si="2854"/>
        <v>0.60326261896328803</v>
      </c>
      <c r="BN2379" s="14">
        <f t="shared" si="2855"/>
        <v>0.3936439218166885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1.6241610738254999</v>
      </c>
      <c r="F2380" s="10">
        <f>VLOOKUP(B2380,home!$B$2:$E$405,3,FALSE)</f>
        <v>1.32</v>
      </c>
      <c r="G2380" s="10">
        <f>VLOOKUP(C2380,away!$B$2:$E$405,4,FALSE)</f>
        <v>1.06</v>
      </c>
      <c r="H2380" s="10">
        <f>VLOOKUP(A2380,away!$A$2:$E$405,3,FALSE)</f>
        <v>1.2013422818791899</v>
      </c>
      <c r="I2380" s="10">
        <f>VLOOKUP(C2380,away!$B$2:$E$405,3,FALSE)</f>
        <v>0.88</v>
      </c>
      <c r="J2380" s="10">
        <f>VLOOKUP(B2380,home!$B$2:$E$405,4,FALSE)</f>
        <v>0.95</v>
      </c>
      <c r="K2380" s="12">
        <f t="shared" si="2800"/>
        <v>2.2725261744966399</v>
      </c>
      <c r="L2380" s="12">
        <f t="shared" si="2801"/>
        <v>1.0043221476510027</v>
      </c>
      <c r="M2380" s="13">
        <f t="shared" si="2802"/>
        <v>3.7747036029379961E-2</v>
      </c>
      <c r="N2380" s="13">
        <f t="shared" si="2803"/>
        <v>8.5781127386433675E-2</v>
      </c>
      <c r="O2380" s="13">
        <f t="shared" si="2804"/>
        <v>3.7910184292486659E-2</v>
      </c>
      <c r="P2380" s="13">
        <f t="shared" si="2805"/>
        <v>8.6151886084667312E-2</v>
      </c>
      <c r="Q2380" s="13">
        <f t="shared" si="2806"/>
        <v>9.7469928631750566E-2</v>
      </c>
      <c r="R2380" s="13">
        <f t="shared" si="2807"/>
        <v>1.9037018853237754E-2</v>
      </c>
      <c r="S2380" s="13">
        <f t="shared" si="2808"/>
        <v>4.9157154154888839E-2</v>
      </c>
      <c r="T2380" s="13">
        <f t="shared" si="2809"/>
        <v>9.789120805482969E-2</v>
      </c>
      <c r="U2380" s="13">
        <f t="shared" si="2810"/>
        <v>4.3262123628368801E-2</v>
      </c>
      <c r="V2380" s="13">
        <f t="shared" si="2811"/>
        <v>1.2465972285441803E-2</v>
      </c>
      <c r="W2380" s="13">
        <f t="shared" si="2812"/>
        <v>7.3834321347324205E-2</v>
      </c>
      <c r="X2380" s="13">
        <f t="shared" si="2813"/>
        <v>7.4153444185898906E-2</v>
      </c>
      <c r="Y2380" s="13">
        <f t="shared" si="2814"/>
        <v>3.7236973160250375E-2</v>
      </c>
      <c r="Z2380" s="13">
        <f t="shared" si="2815"/>
        <v>6.3730998865187917E-3</v>
      </c>
      <c r="AA2380" s="13">
        <f t="shared" si="2816"/>
        <v>1.4483036304795518E-2</v>
      </c>
      <c r="AB2380" s="13">
        <f t="shared" si="2817"/>
        <v>1.6456539544416459E-2</v>
      </c>
      <c r="AC2380" s="13">
        <f t="shared" si="2818"/>
        <v>1.7782307189531594E-3</v>
      </c>
      <c r="AD2380" s="13">
        <f t="shared" si="2819"/>
        <v>4.1947606959497577E-2</v>
      </c>
      <c r="AE2380" s="13">
        <f t="shared" si="2820"/>
        <v>4.2128910710382758E-2</v>
      </c>
      <c r="AF2380" s="13">
        <f t="shared" si="2821"/>
        <v>2.1155499041424469E-2</v>
      </c>
      <c r="AG2380" s="13">
        <f t="shared" si="2822"/>
        <v>7.0823120773040515E-3</v>
      </c>
      <c r="AH2380" s="13">
        <f t="shared" si="2823"/>
        <v>1.6001613413057282E-3</v>
      </c>
      <c r="AI2380" s="13">
        <f t="shared" si="2824"/>
        <v>3.6364085315349183E-3</v>
      </c>
      <c r="AJ2380" s="13">
        <f t="shared" si="2825"/>
        <v>4.1319167845379973E-3</v>
      </c>
      <c r="AK2380" s="13">
        <f t="shared" si="2826"/>
        <v>3.1299630145681968E-3</v>
      </c>
      <c r="AL2380" s="13">
        <f t="shared" si="2827"/>
        <v>1.6234167918484385E-4</v>
      </c>
      <c r="AM2380" s="13">
        <f t="shared" si="2828"/>
        <v>1.9065406954591118E-2</v>
      </c>
      <c r="AN2380" s="13">
        <f t="shared" si="2829"/>
        <v>1.9147810458475314E-2</v>
      </c>
      <c r="AO2380" s="13">
        <f t="shared" si="2830"/>
        <v>9.6152850612351293E-3</v>
      </c>
      <c r="AP2380" s="13">
        <f t="shared" si="2831"/>
        <v>3.2189479143254229E-3</v>
      </c>
      <c r="AQ2380" s="13">
        <f t="shared" si="2832"/>
        <v>8.08215170623006E-4</v>
      </c>
      <c r="AR2380" s="13">
        <f t="shared" si="2833"/>
        <v>3.2141549497765573E-4</v>
      </c>
      <c r="AS2380" s="13">
        <f t="shared" si="2834"/>
        <v>7.3042512522551587E-4</v>
      </c>
      <c r="AT2380" s="13">
        <f t="shared" si="2835"/>
        <v>8.2995510779248572E-4</v>
      </c>
      <c r="AU2380" s="13">
        <f t="shared" si="2836"/>
        <v>6.2869823537186785E-4</v>
      </c>
      <c r="AV2380" s="13">
        <f t="shared" si="2837"/>
        <v>3.5718329893560485E-4</v>
      </c>
      <c r="AW2380" s="13">
        <f t="shared" si="2838"/>
        <v>1.0292229627012885E-5</v>
      </c>
      <c r="AX2380" s="13">
        <f t="shared" si="2839"/>
        <v>7.2211060552897612E-3</v>
      </c>
      <c r="AY2380" s="13">
        <f t="shared" si="2840"/>
        <v>7.2523167418642731E-3</v>
      </c>
      <c r="AZ2380" s="13">
        <f t="shared" si="2841"/>
        <v>3.6418311628172244E-3</v>
      </c>
      <c r="BA2380" s="13">
        <f t="shared" si="2842"/>
        <v>1.2191905649409814E-3</v>
      </c>
      <c r="BB2380" s="13">
        <f t="shared" si="2843"/>
        <v>3.0611502164434135E-4</v>
      </c>
      <c r="BC2380" s="13">
        <f t="shared" si="2844"/>
        <v>6.1487619193215638E-5</v>
      </c>
      <c r="BD2380" s="13">
        <f t="shared" si="2845"/>
        <v>5.3800783367378188E-5</v>
      </c>
      <c r="BE2380" s="13">
        <f t="shared" si="2846"/>
        <v>1.222636884107904E-4</v>
      </c>
      <c r="BF2380" s="13">
        <f t="shared" si="2847"/>
        <v>1.3892371605201138E-4</v>
      </c>
      <c r="BG2380" s="13">
        <f t="shared" si="2848"/>
        <v>1.0523592699551161E-4</v>
      </c>
      <c r="BH2380" s="13">
        <f t="shared" si="2849"/>
        <v>5.9787849648679438E-5</v>
      </c>
      <c r="BI2380" s="13">
        <f t="shared" si="2850"/>
        <v>2.7173890648698729E-5</v>
      </c>
      <c r="BJ2380" s="14">
        <f t="shared" si="2851"/>
        <v>0.65023904428009616</v>
      </c>
      <c r="BK2380" s="14">
        <f t="shared" si="2852"/>
        <v>0.1947149376943802</v>
      </c>
      <c r="BL2380" s="14">
        <f t="shared" si="2853"/>
        <v>0.14702221541267824</v>
      </c>
      <c r="BM2380" s="14">
        <f t="shared" si="2854"/>
        <v>0.62701009148348008</v>
      </c>
      <c r="BN2380" s="14">
        <f t="shared" si="2855"/>
        <v>0.36409718127795593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1.175</v>
      </c>
      <c r="F2381" s="10">
        <f>VLOOKUP(B2381,home!$B$2:$E$405,3,FALSE)</f>
        <v>2.34</v>
      </c>
      <c r="G2381" s="10">
        <f>VLOOKUP(C2381,away!$B$2:$E$405,4,FALSE)</f>
        <v>1.04</v>
      </c>
      <c r="H2381" s="10">
        <f>VLOOKUP(A2381,away!$A$2:$E$405,3,FALSE)</f>
        <v>0.99375000000000002</v>
      </c>
      <c r="I2381" s="10">
        <f>VLOOKUP(C2381,away!$B$2:$E$405,3,FALSE)</f>
        <v>0.76</v>
      </c>
      <c r="J2381" s="10">
        <f>VLOOKUP(B2381,home!$B$2:$E$405,4,FALSE)</f>
        <v>1.1299999999999999</v>
      </c>
      <c r="K2381" s="12">
        <f t="shared" si="2800"/>
        <v>2.85948</v>
      </c>
      <c r="L2381" s="12">
        <f t="shared" si="2801"/>
        <v>0.85343249999999993</v>
      </c>
      <c r="M2381" s="13">
        <f t="shared" si="2802"/>
        <v>2.4406336201616002E-2</v>
      </c>
      <c r="N2381" s="13">
        <f t="shared" si="2803"/>
        <v>6.9789430241796929E-2</v>
      </c>
      <c r="O2381" s="13">
        <f t="shared" si="2804"/>
        <v>2.0829160520385647E-2</v>
      </c>
      <c r="P2381" s="13">
        <f t="shared" si="2805"/>
        <v>5.9560567924832351E-2</v>
      </c>
      <c r="Q2381" s="13">
        <f t="shared" si="2806"/>
        <v>9.978073999390677E-2</v>
      </c>
      <c r="R2381" s="13">
        <f t="shared" si="2807"/>
        <v>8.8881412679070113E-3</v>
      </c>
      <c r="S2381" s="13">
        <f t="shared" si="2808"/>
        <v>3.6337502915469173E-2</v>
      </c>
      <c r="T2381" s="13">
        <f t="shared" si="2809"/>
        <v>8.5156126384849831E-2</v>
      </c>
      <c r="U2381" s="13">
        <f t="shared" si="2810"/>
        <v>2.5415462192754742E-2</v>
      </c>
      <c r="V2381" s="13">
        <f t="shared" si="2811"/>
        <v>9.8530074446282201E-3</v>
      </c>
      <c r="W2381" s="13">
        <f t="shared" si="2812"/>
        <v>9.5107010132592165E-2</v>
      </c>
      <c r="X2381" s="13">
        <f t="shared" si="2813"/>
        <v>8.1167413424983459E-2</v>
      </c>
      <c r="Y2381" s="13">
        <f t="shared" si="2814"/>
        <v>3.4635454278908594E-2</v>
      </c>
      <c r="Z2381" s="13">
        <f t="shared" si="2815"/>
        <v>2.5284762075410169E-3</v>
      </c>
      <c r="AA2381" s="13">
        <f t="shared" si="2816"/>
        <v>7.2301271459393876E-3</v>
      </c>
      <c r="AB2381" s="13">
        <f t="shared" si="2817"/>
        <v>1.0337201985635381E-2</v>
      </c>
      <c r="AC2381" s="13">
        <f t="shared" si="2818"/>
        <v>1.5028134352125765E-3</v>
      </c>
      <c r="AD2381" s="13">
        <f t="shared" si="2819"/>
        <v>6.7989148333486168E-2</v>
      </c>
      <c r="AE2381" s="13">
        <f t="shared" si="2820"/>
        <v>5.8024148835117924E-2</v>
      </c>
      <c r="AF2381" s="13">
        <f t="shared" si="2821"/>
        <v>2.4759847200363387E-2</v>
      </c>
      <c r="AG2381" s="13">
        <f t="shared" si="2822"/>
        <v>7.043619431941376E-3</v>
      </c>
      <c r="AH2381" s="13">
        <f t="shared" si="2823"/>
        <v>5.3947094274806203E-4</v>
      </c>
      <c r="AI2381" s="13">
        <f t="shared" si="2824"/>
        <v>1.5426063713692285E-3</v>
      </c>
      <c r="AJ2381" s="13">
        <f t="shared" si="2825"/>
        <v>2.2055260334014411E-3</v>
      </c>
      <c r="AK2381" s="13">
        <f t="shared" si="2826"/>
        <v>2.1022191939969177E-3</v>
      </c>
      <c r="AL2381" s="13">
        <f t="shared" si="2827"/>
        <v>1.4669702317778073E-4</v>
      </c>
      <c r="AM2381" s="13">
        <f t="shared" si="2828"/>
        <v>3.888272197532739E-2</v>
      </c>
      <c r="AN2381" s="13">
        <f t="shared" si="2829"/>
        <v>3.3183778622208587E-2</v>
      </c>
      <c r="AO2381" s="13">
        <f t="shared" si="2830"/>
        <v>1.4160057574499016E-2</v>
      </c>
      <c r="AP2381" s="13">
        <f t="shared" si="2831"/>
        <v>4.0282177786495439E-3</v>
      </c>
      <c r="AQ2381" s="13">
        <f t="shared" si="2832"/>
        <v>8.5945299234433141E-4</v>
      </c>
      <c r="AR2381" s="13">
        <f t="shared" si="2833"/>
        <v>9.2080407069367105E-5</v>
      </c>
      <c r="AS2381" s="13">
        <f t="shared" si="2834"/>
        <v>2.6330208240671387E-4</v>
      </c>
      <c r="AT2381" s="13">
        <f t="shared" si="2835"/>
        <v>3.7645351930017514E-4</v>
      </c>
      <c r="AU2381" s="13">
        <f t="shared" si="2836"/>
        <v>3.5882043645615495E-4</v>
      </c>
      <c r="AV2381" s="13">
        <f t="shared" si="2837"/>
        <v>2.5650996540941146E-4</v>
      </c>
      <c r="AW2381" s="13">
        <f t="shared" si="2838"/>
        <v>9.9443188545308032E-6</v>
      </c>
      <c r="AX2381" s="13">
        <f t="shared" si="2839"/>
        <v>1.8530727639001539E-2</v>
      </c>
      <c r="AY2381" s="13">
        <f t="shared" si="2840"/>
        <v>1.581472521577218E-2</v>
      </c>
      <c r="AZ2381" s="13">
        <f t="shared" si="2841"/>
        <v>6.7484002388547449E-3</v>
      </c>
      <c r="BA2381" s="13">
        <f t="shared" si="2842"/>
        <v>1.9197680289488007E-3</v>
      </c>
      <c r="BB2381" s="13">
        <f t="shared" si="2843"/>
        <v>4.0959810709146168E-4</v>
      </c>
      <c r="BC2381" s="13">
        <f t="shared" si="2844"/>
        <v>6.9912867306066786E-5</v>
      </c>
      <c r="BD2381" s="13">
        <f t="shared" si="2845"/>
        <v>1.3097402001037935E-5</v>
      </c>
      <c r="BE2381" s="13">
        <f t="shared" si="2846"/>
        <v>3.7451759073927959E-5</v>
      </c>
      <c r="BF2381" s="13">
        <f t="shared" si="2847"/>
        <v>5.3546278018357771E-5</v>
      </c>
      <c r="BG2381" s="13">
        <f t="shared" si="2848"/>
        <v>5.1038170355977888E-5</v>
      </c>
      <c r="BH2381" s="13">
        <f t="shared" si="2849"/>
        <v>3.6485656842377913E-5</v>
      </c>
      <c r="BI2381" s="13">
        <f t="shared" si="2850"/>
        <v>2.0866001205528553E-5</v>
      </c>
      <c r="BJ2381" s="14">
        <f t="shared" si="2851"/>
        <v>0.75806029929795038</v>
      </c>
      <c r="BK2381" s="14">
        <f t="shared" si="2852"/>
        <v>0.1476216501607083</v>
      </c>
      <c r="BL2381" s="14">
        <f t="shared" si="2853"/>
        <v>8.064956733227685E-2</v>
      </c>
      <c r="BM2381" s="14">
        <f t="shared" si="2854"/>
        <v>0.68980083595111419</v>
      </c>
      <c r="BN2381" s="14">
        <f t="shared" si="2855"/>
        <v>0.28325437615044469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1.175</v>
      </c>
      <c r="F2382" s="10">
        <f>VLOOKUP(B2382,home!$B$2:$E$405,3,FALSE)</f>
        <v>0.74</v>
      </c>
      <c r="G2382" s="10">
        <f>VLOOKUP(C2382,away!$B$2:$E$405,4,FALSE)</f>
        <v>0.96</v>
      </c>
      <c r="H2382" s="10">
        <f>VLOOKUP(A2382,away!$A$2:$E$405,3,FALSE)</f>
        <v>0.99375000000000002</v>
      </c>
      <c r="I2382" s="10">
        <f>VLOOKUP(C2382,away!$B$2:$E$405,3,FALSE)</f>
        <v>0.85</v>
      </c>
      <c r="J2382" s="10">
        <f>VLOOKUP(B2382,home!$B$2:$E$405,4,FALSE)</f>
        <v>0.38</v>
      </c>
      <c r="K2382" s="12">
        <f t="shared" si="2800"/>
        <v>0.83472000000000002</v>
      </c>
      <c r="L2382" s="12">
        <f t="shared" si="2801"/>
        <v>0.32098125</v>
      </c>
      <c r="M2382" s="13">
        <f t="shared" si="2802"/>
        <v>0.31483668025257355</v>
      </c>
      <c r="N2382" s="13">
        <f t="shared" si="2803"/>
        <v>0.2628004737404282</v>
      </c>
      <c r="O2382" s="13">
        <f t="shared" si="2804"/>
        <v>0.10105667117332137</v>
      </c>
      <c r="P2382" s="13">
        <f t="shared" si="2805"/>
        <v>8.4354024561794819E-2</v>
      </c>
      <c r="Q2382" s="13">
        <f t="shared" si="2806"/>
        <v>0.1096824057203051</v>
      </c>
      <c r="R2382" s="13">
        <f t="shared" si="2807"/>
        <v>1.6218648317025828E-2</v>
      </c>
      <c r="S2382" s="13">
        <f t="shared" si="2808"/>
        <v>5.6502322522136604E-3</v>
      </c>
      <c r="T2382" s="13">
        <f t="shared" si="2809"/>
        <v>3.5205995691110686E-2</v>
      </c>
      <c r="U2382" s="13">
        <f t="shared" si="2810"/>
        <v>1.35380301231878E-2</v>
      </c>
      <c r="V2382" s="13">
        <f t="shared" si="2811"/>
        <v>1.6820708078469783E-4</v>
      </c>
      <c r="W2382" s="13">
        <f t="shared" si="2812"/>
        <v>3.0518032567617696E-2</v>
      </c>
      <c r="X2382" s="13">
        <f t="shared" si="2813"/>
        <v>9.7957162410946385E-3</v>
      </c>
      <c r="Y2382" s="13">
        <f t="shared" si="2814"/>
        <v>1.5721206218559289E-3</v>
      </c>
      <c r="Z2382" s="13">
        <f t="shared" si="2815"/>
        <v>1.7352940033697826E-3</v>
      </c>
      <c r="AA2382" s="13">
        <f t="shared" si="2816"/>
        <v>1.4484846104928248E-3</v>
      </c>
      <c r="AB2382" s="13">
        <f t="shared" si="2817"/>
        <v>6.0453953703528546E-4</v>
      </c>
      <c r="AC2382" s="13">
        <f t="shared" si="2818"/>
        <v>2.8167271147927618E-6</v>
      </c>
      <c r="AD2382" s="13">
        <f t="shared" si="2819"/>
        <v>6.368503036210461E-3</v>
      </c>
      <c r="AE2382" s="13">
        <f t="shared" si="2820"/>
        <v>2.0441700651916291E-3</v>
      </c>
      <c r="AF2382" s="13">
        <f t="shared" si="2821"/>
        <v>3.2807013136889528E-4</v>
      </c>
      <c r="AG2382" s="13">
        <f t="shared" si="2822"/>
        <v>3.5101453618150741E-5</v>
      </c>
      <c r="AH2382" s="13">
        <f t="shared" si="2823"/>
        <v>1.3924920957978423E-4</v>
      </c>
      <c r="AI2382" s="13">
        <f t="shared" si="2824"/>
        <v>1.162341002204375E-4</v>
      </c>
      <c r="AJ2382" s="13">
        <f t="shared" si="2825"/>
        <v>4.8511464068001797E-5</v>
      </c>
      <c r="AK2382" s="13">
        <f t="shared" si="2826"/>
        <v>1.349782976228082E-5</v>
      </c>
      <c r="AL2382" s="13">
        <f t="shared" si="2827"/>
        <v>3.0187368007373073E-8</v>
      </c>
      <c r="AM2382" s="13">
        <f t="shared" si="2828"/>
        <v>1.0631833708771195E-3</v>
      </c>
      <c r="AN2382" s="13">
        <f t="shared" si="2829"/>
        <v>3.4126192736335141E-4</v>
      </c>
      <c r="AO2382" s="13">
        <f t="shared" si="2830"/>
        <v>5.4769340011248869E-5</v>
      </c>
      <c r="AP2382" s="13">
        <f t="shared" si="2831"/>
        <v>5.8599770728285596E-6</v>
      </c>
      <c r="AQ2382" s="13">
        <f t="shared" si="2832"/>
        <v>4.7023569145196296E-7</v>
      </c>
      <c r="AR2382" s="13">
        <f t="shared" si="2833"/>
        <v>8.9392770704862225E-6</v>
      </c>
      <c r="AS2382" s="13">
        <f t="shared" si="2834"/>
        <v>7.4617933562762601E-6</v>
      </c>
      <c r="AT2382" s="13">
        <f t="shared" si="2835"/>
        <v>3.1142540751754598E-6</v>
      </c>
      <c r="AU2382" s="13">
        <f t="shared" si="2836"/>
        <v>8.6651005387682005E-7</v>
      </c>
      <c r="AV2382" s="13">
        <f t="shared" si="2837"/>
        <v>1.8082331804301481E-7</v>
      </c>
      <c r="AW2382" s="13">
        <f t="shared" si="2838"/>
        <v>2.2466904113119583E-10</v>
      </c>
      <c r="AX2382" s="13">
        <f t="shared" si="2839"/>
        <v>1.4791007055642478E-4</v>
      </c>
      <c r="AY2382" s="13">
        <f t="shared" si="2840"/>
        <v>4.747635933478942E-5</v>
      </c>
      <c r="AZ2382" s="13">
        <f t="shared" si="2841"/>
        <v>7.6195105823649375E-6</v>
      </c>
      <c r="BA2382" s="13">
        <f t="shared" si="2842"/>
        <v>8.1524001037190868E-7</v>
      </c>
      <c r="BB2382" s="13">
        <f t="shared" si="2843"/>
        <v>6.541918939479705E-8</v>
      </c>
      <c r="BC2382" s="13">
        <f t="shared" si="2844"/>
        <v>4.199666637185739E-9</v>
      </c>
      <c r="BD2382" s="13">
        <f t="shared" si="2845"/>
        <v>4.7822338803016757E-7</v>
      </c>
      <c r="BE2382" s="13">
        <f t="shared" si="2846"/>
        <v>3.991826264565415E-7</v>
      </c>
      <c r="BF2382" s="13">
        <f t="shared" si="2847"/>
        <v>1.6660286097790218E-7</v>
      </c>
      <c r="BG2382" s="13">
        <f t="shared" si="2848"/>
        <v>4.63555800384915E-8</v>
      </c>
      <c r="BH2382" s="13">
        <f t="shared" si="2849"/>
        <v>9.6734824424324066E-9</v>
      </c>
      <c r="BI2382" s="13">
        <f t="shared" si="2850"/>
        <v>1.6149298528694363E-9</v>
      </c>
      <c r="BJ2382" s="14">
        <f t="shared" si="2851"/>
        <v>0.46002002491915733</v>
      </c>
      <c r="BK2382" s="14">
        <f t="shared" si="2852"/>
        <v>0.40505946742118426</v>
      </c>
      <c r="BL2382" s="14">
        <f t="shared" si="2853"/>
        <v>0.13320553067543528</v>
      </c>
      <c r="BM2382" s="14">
        <f t="shared" si="2854"/>
        <v>0.11102393711903213</v>
      </c>
      <c r="BN2382" s="14">
        <f t="shared" si="2855"/>
        <v>0.88894890376544888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1.175</v>
      </c>
      <c r="F2383" s="10">
        <f>VLOOKUP(B2383,home!$B$2:$E$405,3,FALSE)</f>
        <v>0.95</v>
      </c>
      <c r="G2383" s="10">
        <f>VLOOKUP(C2383,away!$B$2:$E$405,4,FALSE)</f>
        <v>1.17</v>
      </c>
      <c r="H2383" s="10">
        <f>VLOOKUP(A2383,away!$A$2:$E$405,3,FALSE)</f>
        <v>0.99375000000000002</v>
      </c>
      <c r="I2383" s="10">
        <f>VLOOKUP(C2383,away!$B$2:$E$405,3,FALSE)</f>
        <v>0.32</v>
      </c>
      <c r="J2383" s="10">
        <f>VLOOKUP(B2383,home!$B$2:$E$405,4,FALSE)</f>
        <v>1.23</v>
      </c>
      <c r="K2383" s="12">
        <f t="shared" si="2800"/>
        <v>1.3060124999999998</v>
      </c>
      <c r="L2383" s="12">
        <f t="shared" si="2801"/>
        <v>0.39113999999999999</v>
      </c>
      <c r="M2383" s="13">
        <f t="shared" si="2802"/>
        <v>0.18320445671336252</v>
      </c>
      <c r="N2383" s="13">
        <f t="shared" si="2803"/>
        <v>0.23926731052336031</v>
      </c>
      <c r="O2383" s="13">
        <f t="shared" si="2804"/>
        <v>7.1658591198864613E-2</v>
      </c>
      <c r="P2383" s="13">
        <f t="shared" si="2805"/>
        <v>9.3587015838107149E-2</v>
      </c>
      <c r="Q2383" s="13">
        <f t="shared" si="2806"/>
        <v>0.15624304919244505</v>
      </c>
      <c r="R2383" s="13">
        <f t="shared" si="2807"/>
        <v>1.4014270680761951E-2</v>
      </c>
      <c r="S2383" s="13">
        <f t="shared" si="2808"/>
        <v>1.1951851077489769E-2</v>
      </c>
      <c r="T2383" s="13">
        <f t="shared" si="2809"/>
        <v>6.1112906261132957E-2</v>
      </c>
      <c r="U2383" s="13">
        <f t="shared" si="2810"/>
        <v>1.8302812687458613E-2</v>
      </c>
      <c r="V2383" s="13">
        <f t="shared" si="2811"/>
        <v>6.7837873970608121E-4</v>
      </c>
      <c r="W2383" s="13">
        <f t="shared" si="2812"/>
        <v>6.801845842781605E-2</v>
      </c>
      <c r="X2383" s="13">
        <f t="shared" si="2813"/>
        <v>2.6604739829455968E-2</v>
      </c>
      <c r="Y2383" s="13">
        <f t="shared" si="2814"/>
        <v>5.203088968446702E-3</v>
      </c>
      <c r="Z2383" s="13">
        <f t="shared" si="2815"/>
        <v>1.8271806113577436E-3</v>
      </c>
      <c r="AA2383" s="13">
        <f t="shared" si="2816"/>
        <v>2.3863207181908544E-3</v>
      </c>
      <c r="AB2383" s="13">
        <f t="shared" si="2817"/>
        <v>1.5582823434831165E-3</v>
      </c>
      <c r="AC2383" s="13">
        <f t="shared" si="2818"/>
        <v>2.1658671340498284E-5</v>
      </c>
      <c r="AD2383" s="13">
        <f t="shared" si="2819"/>
        <v>2.2208239234364529E-2</v>
      </c>
      <c r="AE2383" s="13">
        <f t="shared" si="2820"/>
        <v>8.6865306941293421E-3</v>
      </c>
      <c r="AF2383" s="13">
        <f t="shared" si="2821"/>
        <v>1.698824807850875E-3</v>
      </c>
      <c r="AG2383" s="13">
        <f t="shared" si="2822"/>
        <v>2.2149277844759715E-4</v>
      </c>
      <c r="AH2383" s="13">
        <f t="shared" si="2823"/>
        <v>1.7867085608161691E-4</v>
      </c>
      <c r="AI2383" s="13">
        <f t="shared" si="2824"/>
        <v>2.3334637142829263E-4</v>
      </c>
      <c r="AJ2383" s="13">
        <f t="shared" si="2825"/>
        <v>1.5237663895749652E-4</v>
      </c>
      <c r="AK2383" s="13">
        <f t="shared" si="2826"/>
        <v>6.6335265062159146E-5</v>
      </c>
      <c r="AL2383" s="13">
        <f t="shared" si="2827"/>
        <v>4.425591940586735E-7</v>
      </c>
      <c r="AM2383" s="13">
        <f t="shared" si="2828"/>
        <v>5.8008476086141023E-3</v>
      </c>
      <c r="AN2383" s="13">
        <f t="shared" si="2829"/>
        <v>2.2689435336333197E-3</v>
      </c>
      <c r="AO2383" s="13">
        <f t="shared" si="2830"/>
        <v>4.4373728687266824E-4</v>
      </c>
      <c r="AP2383" s="13">
        <f t="shared" si="2831"/>
        <v>5.7854467462458505E-5</v>
      </c>
      <c r="AQ2383" s="13">
        <f t="shared" si="2832"/>
        <v>5.6572991008165039E-6</v>
      </c>
      <c r="AR2383" s="13">
        <f t="shared" si="2833"/>
        <v>1.3977063729552731E-5</v>
      </c>
      <c r="AS2383" s="13">
        <f t="shared" si="2834"/>
        <v>1.8254219944092478E-5</v>
      </c>
      <c r="AT2383" s="13">
        <f t="shared" si="2835"/>
        <v>1.192011971236704E-5</v>
      </c>
      <c r="AU2383" s="13">
        <f t="shared" si="2836"/>
        <v>5.1892751152825863E-6</v>
      </c>
      <c r="AV2383" s="13">
        <f t="shared" si="2837"/>
        <v>1.6943145416245E-6</v>
      </c>
      <c r="AW2383" s="13">
        <f t="shared" si="2838"/>
        <v>6.2798378754129524E-9</v>
      </c>
      <c r="AX2383" s="13">
        <f t="shared" si="2839"/>
        <v>1.2626632479075188E-3</v>
      </c>
      <c r="AY2383" s="13">
        <f t="shared" si="2840"/>
        <v>4.9387810278654686E-4</v>
      </c>
      <c r="AZ2383" s="13">
        <f t="shared" si="2841"/>
        <v>9.6587740561964957E-5</v>
      </c>
      <c r="BA2383" s="13">
        <f t="shared" si="2842"/>
        <v>1.2593109614468995E-5</v>
      </c>
      <c r="BB2383" s="13">
        <f t="shared" si="2843"/>
        <v>1.2314172236508505E-6</v>
      </c>
      <c r="BC2383" s="13">
        <f t="shared" si="2844"/>
        <v>9.6331306571758743E-8</v>
      </c>
      <c r="BD2383" s="13">
        <f t="shared" si="2845"/>
        <v>9.1116478452954256E-7</v>
      </c>
      <c r="BE2383" s="13">
        <f t="shared" si="2846"/>
        <v>1.1899925981553887E-6</v>
      </c>
      <c r="BF2383" s="13">
        <f t="shared" si="2847"/>
        <v>7.770726040492073E-7</v>
      </c>
      <c r="BG2383" s="13">
        <f t="shared" si="2848"/>
        <v>3.382888447652718E-7</v>
      </c>
      <c r="BH2383" s="13">
        <f t="shared" si="2849"/>
        <v>1.1045236496850115E-7</v>
      </c>
      <c r="BI2383" s="13">
        <f t="shared" si="2850"/>
        <v>2.8850433860684927E-8</v>
      </c>
      <c r="BJ2383" s="14">
        <f t="shared" si="2851"/>
        <v>0.59970873086253351</v>
      </c>
      <c r="BK2383" s="14">
        <f t="shared" si="2852"/>
        <v>0.28993768170198664</v>
      </c>
      <c r="BL2383" s="14">
        <f t="shared" si="2853"/>
        <v>0.10860539757496192</v>
      </c>
      <c r="BM2383" s="14">
        <f t="shared" si="2854"/>
        <v>0.2416104247809896</v>
      </c>
      <c r="BN2383" s="14">
        <f t="shared" si="2855"/>
        <v>0.75797469414690166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1.175</v>
      </c>
      <c r="F2384" s="10">
        <f>VLOOKUP(B2384,home!$B$2:$E$405,3,FALSE)</f>
        <v>1.1299999999999999</v>
      </c>
      <c r="G2384" s="10">
        <f>VLOOKUP(C2384,away!$B$2:$E$405,4,FALSE)</f>
        <v>0.85</v>
      </c>
      <c r="H2384" s="10">
        <f>VLOOKUP(A2384,away!$A$2:$E$405,3,FALSE)</f>
        <v>0.99375000000000002</v>
      </c>
      <c r="I2384" s="10">
        <f>VLOOKUP(C2384,away!$B$2:$E$405,3,FALSE)</f>
        <v>0.95</v>
      </c>
      <c r="J2384" s="10">
        <f>VLOOKUP(B2384,home!$B$2:$E$405,4,FALSE)</f>
        <v>1.34</v>
      </c>
      <c r="K2384" s="12">
        <f t="shared" si="2800"/>
        <v>1.1285874999999999</v>
      </c>
      <c r="L2384" s="12">
        <f t="shared" si="2801"/>
        <v>1.26504375</v>
      </c>
      <c r="M2384" s="13">
        <f t="shared" si="2802"/>
        <v>9.1297556970791061E-2</v>
      </c>
      <c r="N2384" s="13">
        <f t="shared" si="2803"/>
        <v>0.10303728157777263</v>
      </c>
      <c r="O2384" s="13">
        <f t="shared" si="2804"/>
        <v>0.11549540383616819</v>
      </c>
      <c r="P2384" s="13">
        <f t="shared" si="2805"/>
        <v>0.13034666907695142</v>
      </c>
      <c r="Q2384" s="13">
        <f t="shared" si="2806"/>
        <v>5.8143294011327243E-2</v>
      </c>
      <c r="R2384" s="13">
        <f t="shared" si="2807"/>
        <v>7.3053369388335301E-2</v>
      </c>
      <c r="S2384" s="13">
        <f t="shared" si="2808"/>
        <v>4.6524394253210977E-2</v>
      </c>
      <c r="T2384" s="13">
        <f t="shared" si="2809"/>
        <v>7.3553810693441968E-2</v>
      </c>
      <c r="U2384" s="13">
        <f t="shared" si="2810"/>
        <v>8.2447119524557855E-2</v>
      </c>
      <c r="V2384" s="13">
        <f t="shared" si="2811"/>
        <v>7.3803846856360621E-3</v>
      </c>
      <c r="W2384" s="13">
        <f t="shared" si="2812"/>
        <v>2.187326494333626E-2</v>
      </c>
      <c r="X2384" s="13">
        <f t="shared" si="2813"/>
        <v>2.7670637108661644E-2</v>
      </c>
      <c r="Y2384" s="13">
        <f t="shared" si="2814"/>
        <v>1.7502283266415244E-2</v>
      </c>
      <c r="Z2384" s="13">
        <f t="shared" si="2815"/>
        <v>3.0805236120384962E-2</v>
      </c>
      <c r="AA2384" s="13">
        <f t="shared" si="2816"/>
        <v>3.4766404420014954E-2</v>
      </c>
      <c r="AB2384" s="13">
        <f t="shared" si="2817"/>
        <v>1.9618464724186817E-2</v>
      </c>
      <c r="AC2384" s="13">
        <f t="shared" si="2818"/>
        <v>6.5856674605965901E-4</v>
      </c>
      <c r="AD2384" s="13">
        <f t="shared" si="2819"/>
        <v>6.1714733498093727E-3</v>
      </c>
      <c r="AE2384" s="13">
        <f t="shared" si="2820"/>
        <v>7.8071837894679117E-3</v>
      </c>
      <c r="AF2384" s="13">
        <f t="shared" si="2821"/>
        <v>4.9382145289838496E-3</v>
      </c>
      <c r="AG2384" s="13">
        <f t="shared" si="2822"/>
        <v>2.0823524753500705E-3</v>
      </c>
      <c r="AH2384" s="13">
        <f t="shared" si="2823"/>
        <v>9.7424928553418132E-3</v>
      </c>
      <c r="AI2384" s="13">
        <f t="shared" si="2824"/>
        <v>1.0995255655378075E-2</v>
      </c>
      <c r="AJ2384" s="13">
        <f t="shared" si="2825"/>
        <v>6.2045540459820022E-3</v>
      </c>
      <c r="AK2384" s="13">
        <f t="shared" si="2826"/>
        <v>2.334127379789904E-3</v>
      </c>
      <c r="AL2384" s="13">
        <f t="shared" si="2827"/>
        <v>3.7609760682287069E-5</v>
      </c>
      <c r="AM2384" s="13">
        <f t="shared" si="2828"/>
        <v>1.3930095358355968E-3</v>
      </c>
      <c r="AN2384" s="13">
        <f t="shared" si="2829"/>
        <v>1.7622180069992229E-3</v>
      </c>
      <c r="AO2384" s="13">
        <f t="shared" si="2830"/>
        <v>1.1146414379459117E-3</v>
      </c>
      <c r="AP2384" s="13">
        <f t="shared" si="2831"/>
        <v>4.7002339485482947E-4</v>
      </c>
      <c r="AQ2384" s="13">
        <f t="shared" si="2832"/>
        <v>1.4865003950372105E-4</v>
      </c>
      <c r="AR2384" s="13">
        <f t="shared" si="2833"/>
        <v>2.4649359392139619E-3</v>
      </c>
      <c r="AS2384" s="13">
        <f t="shared" si="2834"/>
        <v>2.7818958892976368E-3</v>
      </c>
      <c r="AT2384" s="13">
        <f t="shared" si="2835"/>
        <v>1.5698064634813485E-3</v>
      </c>
      <c r="AU2384" s="13">
        <f t="shared" si="2836"/>
        <v>5.9055465070141872E-4</v>
      </c>
      <c r="AV2384" s="13">
        <f t="shared" si="2837"/>
        <v>1.6662314921212171E-4</v>
      </c>
      <c r="AW2384" s="13">
        <f t="shared" si="2838"/>
        <v>1.4915535506990085E-6</v>
      </c>
      <c r="AX2384" s="13">
        <f t="shared" si="2839"/>
        <v>2.6202219158747645E-4</v>
      </c>
      <c r="AY2384" s="13">
        <f t="shared" si="2840"/>
        <v>3.314695358290397E-4</v>
      </c>
      <c r="AZ2384" s="13">
        <f t="shared" si="2841"/>
        <v>2.096617323079639E-4</v>
      </c>
      <c r="BA2384" s="13">
        <f t="shared" si="2842"/>
        <v>8.8410421356787598E-5</v>
      </c>
      <c r="BB2384" s="13">
        <f t="shared" si="2843"/>
        <v>2.796076274306767E-5</v>
      </c>
      <c r="BC2384" s="13">
        <f t="shared" si="2844"/>
        <v>7.0743176306701199E-6</v>
      </c>
      <c r="BD2384" s="13">
        <f t="shared" si="2845"/>
        <v>5.1970863400883417E-4</v>
      </c>
      <c r="BE2384" s="13">
        <f t="shared" si="2846"/>
        <v>5.8653666798444502E-4</v>
      </c>
      <c r="BF2384" s="13">
        <f t="shared" si="2847"/>
        <v>3.3097897588944749E-4</v>
      </c>
      <c r="BG2384" s="13">
        <f t="shared" si="2848"/>
        <v>1.2451291165054392E-4</v>
      </c>
      <c r="BH2384" s="13">
        <f t="shared" si="2849"/>
        <v>3.5130928919352027E-5</v>
      </c>
      <c r="BI2384" s="13">
        <f t="shared" si="2850"/>
        <v>7.9296654483538401E-6</v>
      </c>
      <c r="BJ2384" s="14">
        <f t="shared" si="2851"/>
        <v>0.3285949371211605</v>
      </c>
      <c r="BK2384" s="14">
        <f t="shared" si="2852"/>
        <v>0.27657665102916051</v>
      </c>
      <c r="BL2384" s="14">
        <f t="shared" si="2853"/>
        <v>0.3638358057055624</v>
      </c>
      <c r="BM2384" s="14">
        <f t="shared" si="2854"/>
        <v>0.42810907713264423</v>
      </c>
      <c r="BN2384" s="14">
        <f t="shared" si="2855"/>
        <v>0.57137357486134588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1.175</v>
      </c>
      <c r="F2385" s="10">
        <f>VLOOKUP(B2385,home!$B$2:$E$405,3,FALSE)</f>
        <v>0.56999999999999995</v>
      </c>
      <c r="G2385" s="10">
        <f>VLOOKUP(C2385,away!$B$2:$E$405,4,FALSE)</f>
        <v>0.49</v>
      </c>
      <c r="H2385" s="10">
        <f>VLOOKUP(A2385,away!$A$2:$E$405,3,FALSE)</f>
        <v>0.99375000000000002</v>
      </c>
      <c r="I2385" s="10">
        <f>VLOOKUP(C2385,away!$B$2:$E$405,3,FALSE)</f>
        <v>0.73</v>
      </c>
      <c r="J2385" s="10">
        <f>VLOOKUP(B2385,home!$B$2:$E$405,4,FALSE)</f>
        <v>1.01</v>
      </c>
      <c r="K2385" s="12">
        <f t="shared" si="2800"/>
        <v>0.32817749999999996</v>
      </c>
      <c r="L2385" s="12">
        <f t="shared" si="2801"/>
        <v>0.73269187499999999</v>
      </c>
      <c r="M2385" s="13">
        <f t="shared" si="2802"/>
        <v>0.34615474119990197</v>
      </c>
      <c r="N2385" s="13">
        <f t="shared" si="2803"/>
        <v>0.11360019758013079</v>
      </c>
      <c r="O2385" s="13">
        <f t="shared" si="2804"/>
        <v>0.25362476636989589</v>
      </c>
      <c r="P2385" s="13">
        <f t="shared" si="2805"/>
        <v>8.3233941765356492E-2</v>
      </c>
      <c r="Q2385" s="13">
        <f t="shared" si="2806"/>
        <v>1.8640514420676688E-2</v>
      </c>
      <c r="R2385" s="13">
        <f t="shared" si="2807"/>
        <v>9.2914402808997959E-2</v>
      </c>
      <c r="S2385" s="13">
        <f t="shared" si="2808"/>
        <v>5.0034624961253589E-3</v>
      </c>
      <c r="T2385" s="13">
        <f t="shared" si="2809"/>
        <v>1.365775346185014E-2</v>
      </c>
      <c r="U2385" s="13">
        <f t="shared" si="2810"/>
        <v>3.049241642784992E-2</v>
      </c>
      <c r="V2385" s="13">
        <f t="shared" si="2811"/>
        <v>1.3367750073085314E-4</v>
      </c>
      <c r="W2385" s="13">
        <f t="shared" si="2812"/>
        <v>2.039132473763874E-3</v>
      </c>
      <c r="X2385" s="13">
        <f t="shared" si="2813"/>
        <v>1.4940557955754412E-3</v>
      </c>
      <c r="Y2385" s="13">
        <f t="shared" si="2814"/>
        <v>5.4734127110739317E-4</v>
      </c>
      <c r="Z2385" s="13">
        <f t="shared" si="2815"/>
        <v>2.2692542669543337E-2</v>
      </c>
      <c r="AA2385" s="13">
        <f t="shared" si="2816"/>
        <v>7.4471819219340566E-3</v>
      </c>
      <c r="AB2385" s="13">
        <f t="shared" si="2817"/>
        <v>1.2219987725927569E-3</v>
      </c>
      <c r="AC2385" s="13">
        <f t="shared" si="2818"/>
        <v>2.0089471533384161E-6</v>
      </c>
      <c r="AD2385" s="13">
        <f t="shared" si="2819"/>
        <v>1.6729934935216093E-4</v>
      </c>
      <c r="AE2385" s="13">
        <f t="shared" si="2820"/>
        <v>1.2257887396311483E-4</v>
      </c>
      <c r="AF2385" s="13">
        <f t="shared" si="2821"/>
        <v>4.4906272499711625E-5</v>
      </c>
      <c r="AG2385" s="13">
        <f t="shared" si="2822"/>
        <v>1.0967486999024888E-5</v>
      </c>
      <c r="AH2385" s="13">
        <f t="shared" si="2823"/>
        <v>4.1566604092663018E-3</v>
      </c>
      <c r="AI2385" s="13">
        <f t="shared" si="2824"/>
        <v>1.3641224214619913E-3</v>
      </c>
      <c r="AJ2385" s="13">
        <f t="shared" si="2825"/>
        <v>2.2383714298467134E-4</v>
      </c>
      <c r="AK2385" s="13">
        <f t="shared" si="2826"/>
        <v>2.4486104663950655E-5</v>
      </c>
      <c r="AL2385" s="13">
        <f t="shared" si="2827"/>
        <v>1.9322293814728884E-8</v>
      </c>
      <c r="AM2385" s="13">
        <f t="shared" si="2828"/>
        <v>1.098077644440376E-5</v>
      </c>
      <c r="AN2385" s="13">
        <f t="shared" si="2829"/>
        <v>8.0455256820060242E-6</v>
      </c>
      <c r="AO2385" s="13">
        <f t="shared" si="2830"/>
        <v>2.9474456486548229E-6</v>
      </c>
      <c r="AP2385" s="13">
        <f t="shared" si="2831"/>
        <v>7.1985649292449805E-7</v>
      </c>
      <c r="AQ2385" s="13">
        <f t="shared" si="2832"/>
        <v>1.3185825088294365E-7</v>
      </c>
      <c r="AR2385" s="13">
        <f t="shared" si="2833"/>
        <v>6.0911026180071907E-4</v>
      </c>
      <c r="AS2385" s="13">
        <f t="shared" si="2834"/>
        <v>1.9989628294210543E-4</v>
      </c>
      <c r="AT2385" s="13">
        <f t="shared" si="2835"/>
        <v>3.2800731197616402E-5</v>
      </c>
      <c r="AU2385" s="13">
        <f t="shared" si="2836"/>
        <v>3.5881539875352518E-6</v>
      </c>
      <c r="AV2385" s="13">
        <f t="shared" si="2837"/>
        <v>2.9438785131108748E-7</v>
      </c>
      <c r="AW2385" s="13">
        <f t="shared" si="2838"/>
        <v>1.2905842441811032E-10</v>
      </c>
      <c r="AX2385" s="13">
        <f t="shared" si="2839"/>
        <v>6.0060729359721879E-7</v>
      </c>
      <c r="AY2385" s="13">
        <f t="shared" si="2840"/>
        <v>4.4006008408442168E-7</v>
      </c>
      <c r="AZ2385" s="13">
        <f t="shared" si="2841"/>
        <v>1.6121422406023627E-7</v>
      </c>
      <c r="BA2385" s="13">
        <f t="shared" si="2842"/>
        <v>3.9373450701121552E-8</v>
      </c>
      <c r="BB2385" s="13">
        <f t="shared" si="2843"/>
        <v>7.2121518548562019E-9</v>
      </c>
      <c r="BC2385" s="13">
        <f t="shared" si="2844"/>
        <v>1.0568570130638641E-9</v>
      </c>
      <c r="BD2385" s="13">
        <f t="shared" si="2845"/>
        <v>7.4381689966751611E-5</v>
      </c>
      <c r="BE2385" s="13">
        <f t="shared" si="2846"/>
        <v>2.4410397059063619E-5</v>
      </c>
      <c r="BF2385" s="13">
        <f t="shared" si="2847"/>
        <v>4.0054715404254254E-6</v>
      </c>
      <c r="BG2385" s="13">
        <f t="shared" si="2848"/>
        <v>4.3816854548598825E-7</v>
      </c>
      <c r="BH2385" s="13">
        <f t="shared" si="2849"/>
        <v>3.5949264459056975E-8</v>
      </c>
      <c r="BI2385" s="13">
        <f t="shared" si="2850"/>
        <v>2.359547947402434E-9</v>
      </c>
      <c r="BJ2385" s="14">
        <f t="shared" si="2851"/>
        <v>0.15034882197249846</v>
      </c>
      <c r="BK2385" s="14">
        <f t="shared" si="2852"/>
        <v>0.43452829129164594</v>
      </c>
      <c r="BL2385" s="14">
        <f t="shared" si="2853"/>
        <v>0.392418836233351</v>
      </c>
      <c r="BM2385" s="14">
        <f t="shared" si="2854"/>
        <v>9.1819488091053197E-2</v>
      </c>
      <c r="BN2385" s="14">
        <f t="shared" si="2855"/>
        <v>0.90816856414495983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1.175</v>
      </c>
      <c r="F2386" s="10">
        <f>VLOOKUP(B2386,home!$B$2:$E$405,3,FALSE)</f>
        <v>0.53</v>
      </c>
      <c r="G2386" s="10">
        <f>VLOOKUP(C2386,away!$B$2:$E$405,4,FALSE)</f>
        <v>0.85</v>
      </c>
      <c r="H2386" s="10">
        <f>VLOOKUP(A2386,away!$A$2:$E$405,3,FALSE)</f>
        <v>0.99375000000000002</v>
      </c>
      <c r="I2386" s="10">
        <f>VLOOKUP(C2386,away!$B$2:$E$405,3,FALSE)</f>
        <v>0.96</v>
      </c>
      <c r="J2386" s="10">
        <f>VLOOKUP(B2386,home!$B$2:$E$405,4,FALSE)</f>
        <v>1.76</v>
      </c>
      <c r="K2386" s="12">
        <f t="shared" si="2800"/>
        <v>0.52933750000000002</v>
      </c>
      <c r="L2386" s="12">
        <f t="shared" si="2801"/>
        <v>1.6790399999999999</v>
      </c>
      <c r="M2386" s="13">
        <f t="shared" si="2802"/>
        <v>0.10987878228967393</v>
      </c>
      <c r="N2386" s="13">
        <f t="shared" si="2803"/>
        <v>5.8162959920260278E-2</v>
      </c>
      <c r="O2386" s="13">
        <f t="shared" si="2804"/>
        <v>0.18449087061565408</v>
      </c>
      <c r="P2386" s="13">
        <f t="shared" si="2805"/>
        <v>9.7657936224513811E-2</v>
      </c>
      <c r="Q2386" s="13">
        <f t="shared" si="2806"/>
        <v>1.5393917898395386E-2</v>
      </c>
      <c r="R2386" s="13">
        <f t="shared" si="2807"/>
        <v>0.15488377569925396</v>
      </c>
      <c r="S2386" s="13">
        <f t="shared" si="2808"/>
        <v>2.1699076720946408E-2</v>
      </c>
      <c r="T2386" s="13">
        <f t="shared" si="2809"/>
        <v>2.5847003908121786E-2</v>
      </c>
      <c r="U2386" s="13">
        <f t="shared" si="2810"/>
        <v>8.1985790619203844E-2</v>
      </c>
      <c r="V2386" s="13">
        <f t="shared" si="2811"/>
        <v>2.1428533500352717E-3</v>
      </c>
      <c r="W2386" s="13">
        <f t="shared" si="2812"/>
        <v>2.7161926718472897E-3</v>
      </c>
      <c r="X2386" s="13">
        <f t="shared" si="2813"/>
        <v>4.5605961437384726E-3</v>
      </c>
      <c r="Y2386" s="13">
        <f t="shared" si="2814"/>
        <v>3.8287116745913236E-3</v>
      </c>
      <c r="Z2386" s="13">
        <f t="shared" si="2815"/>
        <v>8.6685351583358453E-2</v>
      </c>
      <c r="AA2386" s="13">
        <f t="shared" si="2816"/>
        <v>4.5885807293756006E-2</v>
      </c>
      <c r="AB2386" s="13">
        <f t="shared" si="2817"/>
        <v>1.2144539259179283E-2</v>
      </c>
      <c r="AC2386" s="13">
        <f t="shared" si="2818"/>
        <v>1.1903266913519061E-4</v>
      </c>
      <c r="AD2386" s="13">
        <f t="shared" si="2819"/>
        <v>3.5944565960849116E-4</v>
      </c>
      <c r="AE2386" s="13">
        <f t="shared" si="2820"/>
        <v>6.0352364030904094E-4</v>
      </c>
      <c r="AF2386" s="13">
        <f t="shared" si="2821"/>
        <v>5.0667016651224613E-4</v>
      </c>
      <c r="AG2386" s="13">
        <f t="shared" si="2822"/>
        <v>2.835731587935739E-4</v>
      </c>
      <c r="AH2386" s="13">
        <f t="shared" si="2823"/>
        <v>3.6387043180630553E-2</v>
      </c>
      <c r="AI2386" s="13">
        <f t="shared" si="2824"/>
        <v>1.9261026469627029E-2</v>
      </c>
      <c r="AJ2386" s="13">
        <f t="shared" si="2825"/>
        <v>5.0977917994330978E-3</v>
      </c>
      <c r="AK2386" s="13">
        <f t="shared" si="2826"/>
        <v>8.9948412221080602E-4</v>
      </c>
      <c r="AL2386" s="13">
        <f t="shared" si="2827"/>
        <v>4.2317486847979115E-6</v>
      </c>
      <c r="AM2386" s="13">
        <f t="shared" si="2828"/>
        <v>3.8053613368601959E-5</v>
      </c>
      <c r="AN2386" s="13">
        <f t="shared" si="2829"/>
        <v>6.3893538990417422E-5</v>
      </c>
      <c r="AO2386" s="13">
        <f t="shared" si="2830"/>
        <v>5.3639903853235251E-5</v>
      </c>
      <c r="AP2386" s="13">
        <f t="shared" si="2831"/>
        <v>3.00211813885787E-5</v>
      </c>
      <c r="AQ2386" s="13">
        <f t="shared" si="2832"/>
        <v>1.26016910996698E-5</v>
      </c>
      <c r="AR2386" s="13">
        <f t="shared" si="2833"/>
        <v>1.2219060196401172E-2</v>
      </c>
      <c r="AS2386" s="13">
        <f t="shared" si="2834"/>
        <v>6.468006776712506E-3</v>
      </c>
      <c r="AT2386" s="13">
        <f t="shared" si="2835"/>
        <v>1.711879268584028E-3</v>
      </c>
      <c r="AU2386" s="13">
        <f t="shared" si="2836"/>
        <v>3.0205396411136604E-4</v>
      </c>
      <c r="AV2386" s="13">
        <f t="shared" si="2837"/>
        <v>3.9972122556950051E-5</v>
      </c>
      <c r="AW2386" s="13">
        <f t="shared" si="2838"/>
        <v>1.0447468528664489E-7</v>
      </c>
      <c r="AX2386" s="13">
        <f t="shared" si="2839"/>
        <v>3.3572007610837207E-6</v>
      </c>
      <c r="AY2386" s="13">
        <f t="shared" si="2840"/>
        <v>5.63687436589001E-6</v>
      </c>
      <c r="AZ2386" s="13">
        <f t="shared" si="2841"/>
        <v>4.7322687676519819E-6</v>
      </c>
      <c r="BA2386" s="13">
        <f t="shared" si="2842"/>
        <v>2.6485561838794611E-6</v>
      </c>
      <c r="BB2386" s="13">
        <f t="shared" si="2843"/>
        <v>1.111757943745243E-6</v>
      </c>
      <c r="BC2386" s="13">
        <f t="shared" si="2844"/>
        <v>3.7333721157320215E-7</v>
      </c>
      <c r="BD2386" s="13">
        <f t="shared" si="2845"/>
        <v>3.4193818053609043E-3</v>
      </c>
      <c r="BE2386" s="13">
        <f t="shared" si="2846"/>
        <v>1.8100070163952278E-3</v>
      </c>
      <c r="BF2386" s="13">
        <f t="shared" si="2847"/>
        <v>4.7905229452055437E-4</v>
      </c>
      <c r="BG2386" s="13">
        <f t="shared" si="2848"/>
        <v>8.4526781316924675E-5</v>
      </c>
      <c r="BH2386" s="13">
        <f t="shared" si="2849"/>
        <v>1.1185798776336903E-5</v>
      </c>
      <c r="BI2386" s="13">
        <f t="shared" si="2850"/>
        <v>1.1842125519538475E-6</v>
      </c>
      <c r="BJ2386" s="14">
        <f t="shared" si="2851"/>
        <v>0.11247866476611222</v>
      </c>
      <c r="BK2386" s="14">
        <f t="shared" si="2852"/>
        <v>0.23150754987735531</v>
      </c>
      <c r="BL2386" s="14">
        <f t="shared" si="2853"/>
        <v>0.56758243929623664</v>
      </c>
      <c r="BM2386" s="14">
        <f t="shared" si="2854"/>
        <v>0.37778023047563047</v>
      </c>
      <c r="BN2386" s="14">
        <f t="shared" si="2855"/>
        <v>0.62046824264775147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1.175</v>
      </c>
      <c r="F2387" s="10">
        <f>VLOOKUP(B2387,home!$B$2:$E$405,3,FALSE)</f>
        <v>0.85</v>
      </c>
      <c r="G2387" s="10">
        <f>VLOOKUP(C2387,away!$B$2:$E$405,4,FALSE)</f>
        <v>1.04</v>
      </c>
      <c r="H2387" s="10">
        <f>VLOOKUP(A2387,away!$A$2:$E$405,3,FALSE)</f>
        <v>0.99375000000000002</v>
      </c>
      <c r="I2387" s="10">
        <f>VLOOKUP(C2387,away!$B$2:$E$405,3,FALSE)</f>
        <v>0.76</v>
      </c>
      <c r="J2387" s="10">
        <f>VLOOKUP(B2387,home!$B$2:$E$405,4,FALSE)</f>
        <v>1.26</v>
      </c>
      <c r="K2387" s="12">
        <f t="shared" si="2800"/>
        <v>1.0387</v>
      </c>
      <c r="L2387" s="12">
        <f t="shared" si="2801"/>
        <v>0.95161499999999999</v>
      </c>
      <c r="M2387" s="13">
        <f t="shared" si="2802"/>
        <v>0.13665237316759829</v>
      </c>
      <c r="N2387" s="13">
        <f t="shared" si="2803"/>
        <v>0.14194082000918432</v>
      </c>
      <c r="O2387" s="13">
        <f t="shared" si="2804"/>
        <v>0.13004044809188403</v>
      </c>
      <c r="P2387" s="13">
        <f t="shared" si="2805"/>
        <v>0.13507301343303993</v>
      </c>
      <c r="Q2387" s="13">
        <f t="shared" si="2806"/>
        <v>7.3716964871769874E-2</v>
      </c>
      <c r="R2387" s="13">
        <f t="shared" si="2807"/>
        <v>6.1874220505479111E-2</v>
      </c>
      <c r="S2387" s="13">
        <f t="shared" si="2808"/>
        <v>3.3377976786956018E-2</v>
      </c>
      <c r="T2387" s="13">
        <f t="shared" si="2809"/>
        <v>7.0150169526449285E-2</v>
      </c>
      <c r="U2387" s="13">
        <f t="shared" si="2810"/>
        <v>6.4268752839041154E-2</v>
      </c>
      <c r="V2387" s="13">
        <f t="shared" si="2811"/>
        <v>3.6658012041033065E-3</v>
      </c>
      <c r="W2387" s="13">
        <f t="shared" si="2812"/>
        <v>2.5523270470769122E-2</v>
      </c>
      <c r="X2387" s="13">
        <f t="shared" si="2813"/>
        <v>2.4288327029040956E-2</v>
      </c>
      <c r="Y2387" s="13">
        <f t="shared" si="2814"/>
        <v>1.1556568162870406E-2</v>
      </c>
      <c r="Z2387" s="13">
        <f t="shared" si="2815"/>
        <v>1.9626812115440501E-2</v>
      </c>
      <c r="AA2387" s="13">
        <f t="shared" si="2816"/>
        <v>2.0386369744308047E-2</v>
      </c>
      <c r="AB2387" s="13">
        <f t="shared" si="2817"/>
        <v>1.0587661126706383E-2</v>
      </c>
      <c r="AC2387" s="13">
        <f t="shared" si="2818"/>
        <v>2.2646460678248643E-4</v>
      </c>
      <c r="AD2387" s="13">
        <f t="shared" si="2819"/>
        <v>6.6277552594969716E-3</v>
      </c>
      <c r="AE2387" s="13">
        <f t="shared" si="2820"/>
        <v>6.3070713212662098E-3</v>
      </c>
      <c r="AF2387" s="13">
        <f t="shared" si="2821"/>
        <v>3.0009518376933725E-3</v>
      </c>
      <c r="AG2387" s="13">
        <f t="shared" si="2822"/>
        <v>9.5191692767552616E-4</v>
      </c>
      <c r="AH2387" s="13">
        <f t="shared" si="2823"/>
        <v>4.6692922028087275E-3</v>
      </c>
      <c r="AI2387" s="13">
        <f t="shared" si="2824"/>
        <v>4.8499938110574256E-3</v>
      </c>
      <c r="AJ2387" s="13">
        <f t="shared" si="2825"/>
        <v>2.5188442857726734E-3</v>
      </c>
      <c r="AK2387" s="13">
        <f t="shared" si="2826"/>
        <v>8.7210785321069199E-4</v>
      </c>
      <c r="AL2387" s="13">
        <f t="shared" si="2827"/>
        <v>8.9538896881132108E-6</v>
      </c>
      <c r="AM2387" s="13">
        <f t="shared" si="2828"/>
        <v>1.3768498776079011E-3</v>
      </c>
      <c r="AN2387" s="13">
        <f t="shared" si="2829"/>
        <v>1.3102309962798428E-3</v>
      </c>
      <c r="AO2387" s="13">
        <f t="shared" si="2830"/>
        <v>6.2341773476242129E-4</v>
      </c>
      <c r="AP2387" s="13">
        <f t="shared" si="2831"/>
        <v>1.9775122255531383E-4</v>
      </c>
      <c r="AQ2387" s="13">
        <f t="shared" si="2832"/>
        <v>4.7045757412993741E-5</v>
      </c>
      <c r="AR2387" s="13">
        <f t="shared" si="2833"/>
        <v>8.8867369991516574E-4</v>
      </c>
      <c r="AS2387" s="13">
        <f t="shared" si="2834"/>
        <v>9.2306537210188255E-4</v>
      </c>
      <c r="AT2387" s="13">
        <f t="shared" si="2835"/>
        <v>4.7939400100111272E-4</v>
      </c>
      <c r="AU2387" s="13">
        <f t="shared" si="2836"/>
        <v>1.6598218294661859E-4</v>
      </c>
      <c r="AV2387" s="13">
        <f t="shared" si="2837"/>
        <v>4.3101423356663175E-5</v>
      </c>
      <c r="AW2387" s="13">
        <f t="shared" si="2838"/>
        <v>2.4584458645888269E-7</v>
      </c>
      <c r="AX2387" s="13">
        <f t="shared" si="2839"/>
        <v>2.3835566131188767E-4</v>
      </c>
      <c r="AY2387" s="13">
        <f t="shared" si="2840"/>
        <v>2.2682282263931198E-4</v>
      </c>
      <c r="AZ2387" s="13">
        <f t="shared" si="2841"/>
        <v>1.0792400018295443E-4</v>
      </c>
      <c r="BA2387" s="13">
        <f t="shared" si="2842"/>
        <v>3.4234032478034061E-5</v>
      </c>
      <c r="BB2387" s="13">
        <f t="shared" si="2843"/>
        <v>8.1444047041460941E-6</v>
      </c>
      <c r="BC2387" s="13">
        <f t="shared" si="2844"/>
        <v>1.5500675365071976E-6</v>
      </c>
      <c r="BD2387" s="13">
        <f t="shared" si="2845"/>
        <v>1.4094587049079502E-4</v>
      </c>
      <c r="BE2387" s="13">
        <f t="shared" si="2846"/>
        <v>1.4640047567878877E-4</v>
      </c>
      <c r="BF2387" s="13">
        <f t="shared" si="2847"/>
        <v>7.6033087043778945E-5</v>
      </c>
      <c r="BG2387" s="13">
        <f t="shared" si="2848"/>
        <v>2.6325189170791061E-5</v>
      </c>
      <c r="BH2387" s="13">
        <f t="shared" si="2849"/>
        <v>6.8359934979251691E-6</v>
      </c>
      <c r="BI2387" s="13">
        <f t="shared" si="2850"/>
        <v>1.4201092892589747E-6</v>
      </c>
      <c r="BJ2387" s="14">
        <f t="shared" si="2851"/>
        <v>0.36823614199368743</v>
      </c>
      <c r="BK2387" s="14">
        <f t="shared" si="2852"/>
        <v>0.3092314059108075</v>
      </c>
      <c r="BL2387" s="14">
        <f t="shared" si="2853"/>
        <v>0.30296586786476104</v>
      </c>
      <c r="BM2387" s="14">
        <f t="shared" si="2854"/>
        <v>0.32053581082768801</v>
      </c>
      <c r="BN2387" s="14">
        <f t="shared" si="2855"/>
        <v>0.67929784007895544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1.175</v>
      </c>
      <c r="F2388" s="10">
        <f>VLOOKUP(B2388,home!$B$2:$E$405,3,FALSE)</f>
        <v>1.1299999999999999</v>
      </c>
      <c r="G2388" s="10">
        <f>VLOOKUP(C2388,away!$B$2:$E$405,4,FALSE)</f>
        <v>0.64</v>
      </c>
      <c r="H2388" s="10">
        <f>VLOOKUP(A2388,away!$A$2:$E$405,3,FALSE)</f>
        <v>0.99375000000000002</v>
      </c>
      <c r="I2388" s="10">
        <f>VLOOKUP(C2388,away!$B$2:$E$405,3,FALSE)</f>
        <v>0.85</v>
      </c>
      <c r="J2388" s="10">
        <f>VLOOKUP(B2388,home!$B$2:$E$405,4,FALSE)</f>
        <v>0.56000000000000005</v>
      </c>
      <c r="K2388" s="12">
        <f t="shared" si="2800"/>
        <v>0.84975999999999996</v>
      </c>
      <c r="L2388" s="12">
        <f t="shared" si="2801"/>
        <v>0.47302500000000008</v>
      </c>
      <c r="M2388" s="13">
        <f t="shared" si="2802"/>
        <v>0.26639236516956299</v>
      </c>
      <c r="N2388" s="13">
        <f t="shared" si="2803"/>
        <v>0.22636957622648785</v>
      </c>
      <c r="O2388" s="13">
        <f t="shared" si="2804"/>
        <v>0.12601024853433254</v>
      </c>
      <c r="P2388" s="13">
        <f t="shared" si="2805"/>
        <v>0.10707846879453442</v>
      </c>
      <c r="Q2388" s="13">
        <f t="shared" si="2806"/>
        <v>9.6179905547110145E-2</v>
      </c>
      <c r="R2388" s="13">
        <f t="shared" si="2807"/>
        <v>2.9802998906476332E-2</v>
      </c>
      <c r="S2388" s="13">
        <f t="shared" si="2808"/>
        <v>1.076025440151402E-2</v>
      </c>
      <c r="T2388" s="13">
        <f t="shared" si="2809"/>
        <v>4.549549982142178E-2</v>
      </c>
      <c r="U2388" s="13">
        <f t="shared" si="2810"/>
        <v>2.5325396350767325E-2</v>
      </c>
      <c r="V2388" s="13">
        <f t="shared" si="2811"/>
        <v>4.8057415209928439E-4</v>
      </c>
      <c r="W2388" s="13">
        <f t="shared" si="2812"/>
        <v>2.7243278845904106E-2</v>
      </c>
      <c r="X2388" s="13">
        <f t="shared" si="2813"/>
        <v>1.2886751976083792E-2</v>
      </c>
      <c r="Y2388" s="13">
        <f t="shared" si="2814"/>
        <v>3.0478779267435183E-3</v>
      </c>
      <c r="Z2388" s="13">
        <f t="shared" si="2815"/>
        <v>4.6991878525786566E-3</v>
      </c>
      <c r="AA2388" s="13">
        <f t="shared" si="2816"/>
        <v>3.9931818696072388E-3</v>
      </c>
      <c r="AB2388" s="13">
        <f t="shared" si="2817"/>
        <v>1.6966231127587236E-3</v>
      </c>
      <c r="AC2388" s="13">
        <f t="shared" si="2818"/>
        <v>1.2073155774441131E-5</v>
      </c>
      <c r="AD2388" s="13">
        <f t="shared" si="2819"/>
        <v>5.787562158023867E-3</v>
      </c>
      <c r="AE2388" s="13">
        <f t="shared" si="2820"/>
        <v>2.73766158979924E-3</v>
      </c>
      <c r="AF2388" s="13">
        <f t="shared" si="2821"/>
        <v>6.4749118675739279E-4</v>
      </c>
      <c r="AG2388" s="13">
        <f t="shared" si="2822"/>
        <v>1.0209317287197195E-4</v>
      </c>
      <c r="AH2388" s="13">
        <f t="shared" si="2823"/>
        <v>5.5570833349150484E-4</v>
      </c>
      <c r="AI2388" s="13">
        <f t="shared" si="2824"/>
        <v>4.7221871346774105E-4</v>
      </c>
      <c r="AJ2388" s="13">
        <f t="shared" si="2825"/>
        <v>2.006362869781738E-4</v>
      </c>
      <c r="AK2388" s="13">
        <f t="shared" si="2826"/>
        <v>5.6830897074190996E-5</v>
      </c>
      <c r="AL2388" s="13">
        <f t="shared" si="2827"/>
        <v>1.941159286636727E-7</v>
      </c>
      <c r="AM2388" s="13">
        <f t="shared" si="2828"/>
        <v>9.8360776388047239E-4</v>
      </c>
      <c r="AN2388" s="13">
        <f t="shared" si="2829"/>
        <v>4.6527106250956047E-4</v>
      </c>
      <c r="AO2388" s="13">
        <f t="shared" si="2830"/>
        <v>1.1004242217179244E-4</v>
      </c>
      <c r="AP2388" s="13">
        <f t="shared" si="2831"/>
        <v>1.7350938915937377E-5</v>
      </c>
      <c r="AQ2388" s="13">
        <f t="shared" si="2832"/>
        <v>2.0518569701778195E-6</v>
      </c>
      <c r="AR2388" s="13">
        <f t="shared" si="2833"/>
        <v>5.2572786889963837E-5</v>
      </c>
      <c r="AS2388" s="13">
        <f t="shared" si="2834"/>
        <v>4.4674251387615666E-5</v>
      </c>
      <c r="AT2388" s="13">
        <f t="shared" si="2835"/>
        <v>1.8981195929570142E-5</v>
      </c>
      <c r="AU2388" s="13">
        <f t="shared" si="2836"/>
        <v>5.3764870177038419E-6</v>
      </c>
      <c r="AV2388" s="13">
        <f t="shared" si="2837"/>
        <v>1.1421809020410038E-6</v>
      </c>
      <c r="AW2388" s="13">
        <f t="shared" si="2838"/>
        <v>2.1673999132721176E-9</v>
      </c>
      <c r="AX2388" s="13">
        <f t="shared" si="2839"/>
        <v>1.39305088905845E-4</v>
      </c>
      <c r="AY2388" s="13">
        <f t="shared" si="2840"/>
        <v>6.5894789679687339E-5</v>
      </c>
      <c r="AZ2388" s="13">
        <f t="shared" si="2841"/>
        <v>1.5584941444117053E-5</v>
      </c>
      <c r="BA2388" s="13">
        <f t="shared" si="2842"/>
        <v>2.457355642201157E-6</v>
      </c>
      <c r="BB2388" s="13">
        <f t="shared" si="2843"/>
        <v>2.9059766316305057E-7</v>
      </c>
      <c r="BC2388" s="13">
        <f t="shared" si="2844"/>
        <v>2.7491991923540413E-8</v>
      </c>
      <c r="BD2388" s="13">
        <f t="shared" si="2845"/>
        <v>4.1447070864375238E-6</v>
      </c>
      <c r="BE2388" s="13">
        <f t="shared" si="2846"/>
        <v>3.5220062937711504E-6</v>
      </c>
      <c r="BF2388" s="13">
        <f t="shared" si="2847"/>
        <v>1.4964300340974862E-6</v>
      </c>
      <c r="BG2388" s="13">
        <f t="shared" si="2848"/>
        <v>4.238687952582267E-7</v>
      </c>
      <c r="BH2388" s="13">
        <f t="shared" si="2849"/>
        <v>9.004668686465765E-8</v>
      </c>
      <c r="BI2388" s="13">
        <f t="shared" si="2850"/>
        <v>1.5303614526022299E-8</v>
      </c>
      <c r="BJ2388" s="14">
        <f t="shared" si="2851"/>
        <v>0.42229958276097834</v>
      </c>
      <c r="BK2388" s="14">
        <f t="shared" si="2852"/>
        <v>0.3847898245790935</v>
      </c>
      <c r="BL2388" s="14">
        <f t="shared" si="2853"/>
        <v>0.18824628226959167</v>
      </c>
      <c r="BM2388" s="14">
        <f t="shared" si="2854"/>
        <v>0.14813542166145838</v>
      </c>
      <c r="BN2388" s="14">
        <f t="shared" si="2855"/>
        <v>0.85183356317850434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1.175</v>
      </c>
      <c r="F2389" s="10">
        <f>VLOOKUP(B2389,home!$B$2:$E$405,3,FALSE)</f>
        <v>0.85</v>
      </c>
      <c r="G2389" s="10">
        <f>VLOOKUP(C2389,away!$B$2:$E$405,4,FALSE)</f>
        <v>1.1299999999999999</v>
      </c>
      <c r="H2389" s="10">
        <f>VLOOKUP(A2389,away!$A$2:$E$405,3,FALSE)</f>
        <v>0.99375000000000002</v>
      </c>
      <c r="I2389" s="10">
        <f>VLOOKUP(C2389,away!$B$2:$E$405,3,FALSE)</f>
        <v>0.85</v>
      </c>
      <c r="J2389" s="10">
        <f>VLOOKUP(B2389,home!$B$2:$E$405,4,FALSE)</f>
        <v>0.86</v>
      </c>
      <c r="K2389" s="12">
        <f t="shared" si="2800"/>
        <v>1.1285874999999999</v>
      </c>
      <c r="L2389" s="12">
        <f t="shared" si="2801"/>
        <v>0.72643124999999997</v>
      </c>
      <c r="M2389" s="13">
        <f t="shared" si="2802"/>
        <v>0.15645000920978092</v>
      </c>
      <c r="N2389" s="13">
        <f t="shared" si="2803"/>
        <v>0.17656752476904358</v>
      </c>
      <c r="O2389" s="13">
        <f t="shared" si="2804"/>
        <v>0.11365017575277266</v>
      </c>
      <c r="P2389" s="13">
        <f t="shared" si="2805"/>
        <v>0.12826416772738228</v>
      </c>
      <c r="Q2389" s="13">
        <f t="shared" si="2806"/>
        <v>9.96359506801415E-2</v>
      </c>
      <c r="R2389" s="13">
        <f t="shared" si="2807"/>
        <v>4.1279519617403157E-2</v>
      </c>
      <c r="S2389" s="13">
        <f t="shared" si="2808"/>
        <v>2.6289063206027495E-2</v>
      </c>
      <c r="T2389" s="13">
        <f t="shared" si="2809"/>
        <v>7.2378668197513527E-2</v>
      </c>
      <c r="U2389" s="13">
        <f t="shared" si="2810"/>
        <v>4.6587549846205972E-2</v>
      </c>
      <c r="V2389" s="13">
        <f t="shared" si="2811"/>
        <v>2.3947619856940928E-3</v>
      </c>
      <c r="W2389" s="13">
        <f t="shared" si="2812"/>
        <v>3.7482629496074726E-2</v>
      </c>
      <c r="X2389" s="13">
        <f t="shared" si="2813"/>
        <v>2.7228553398120432E-2</v>
      </c>
      <c r="Y2389" s="13">
        <f t="shared" si="2814"/>
        <v>9.8898360403441837E-3</v>
      </c>
      <c r="Z2389" s="13">
        <f t="shared" si="2815"/>
        <v>9.9955776783565674E-3</v>
      </c>
      <c r="AA2389" s="13">
        <f t="shared" si="2816"/>
        <v>1.128088402307224E-2</v>
      </c>
      <c r="AB2389" s="13">
        <f t="shared" si="2817"/>
        <v>6.3657323486945219E-3</v>
      </c>
      <c r="AC2389" s="13">
        <f t="shared" si="2818"/>
        <v>1.2270778799873617E-4</v>
      </c>
      <c r="AD2389" s="13">
        <f t="shared" si="2819"/>
        <v>1.0575606779100301E-2</v>
      </c>
      <c r="AE2389" s="13">
        <f t="shared" si="2820"/>
        <v>7.6824512520503041E-3</v>
      </c>
      <c r="AF2389" s="13">
        <f t="shared" si="2821"/>
        <v>2.7903863330454833E-3</v>
      </c>
      <c r="AG2389" s="13">
        <f t="shared" si="2822"/>
        <v>6.7567461063238235E-4</v>
      </c>
      <c r="AH2389" s="13">
        <f t="shared" si="2823"/>
        <v>1.8152749968401642E-3</v>
      </c>
      <c r="AI2389" s="13">
        <f t="shared" si="2824"/>
        <v>2.0486966704963486E-3</v>
      </c>
      <c r="AJ2389" s="13">
        <f t="shared" si="2825"/>
        <v>1.156066726806899E-3</v>
      </c>
      <c r="AK2389" s="13">
        <f t="shared" si="2826"/>
        <v>4.349074856800603E-4</v>
      </c>
      <c r="AL2389" s="13">
        <f t="shared" si="2827"/>
        <v>4.0240361456858257E-6</v>
      </c>
      <c r="AM2389" s="13">
        <f t="shared" si="2828"/>
        <v>2.3870995231615715E-3</v>
      </c>
      <c r="AN2389" s="13">
        <f t="shared" si="2829"/>
        <v>1.7340636904846641E-3</v>
      </c>
      <c r="AO2389" s="13">
        <f t="shared" si="2830"/>
        <v>6.2983902712919373E-4</v>
      </c>
      <c r="AP2389" s="13">
        <f t="shared" si="2831"/>
        <v>1.5251158392541473E-4</v>
      </c>
      <c r="AQ2389" s="13">
        <f t="shared" si="2832"/>
        <v>2.7697295137604723E-5</v>
      </c>
      <c r="AR2389" s="13">
        <f t="shared" si="2833"/>
        <v>2.6373449700966937E-4</v>
      </c>
      <c r="AS2389" s="13">
        <f t="shared" si="2834"/>
        <v>2.9764745664390016E-4</v>
      </c>
      <c r="AT2389" s="13">
        <f t="shared" si="2835"/>
        <v>1.6796059948754889E-4</v>
      </c>
      <c r="AU2389" s="13">
        <f t="shared" si="2836"/>
        <v>6.3186077691384685E-5</v>
      </c>
      <c r="AV2389" s="13">
        <f t="shared" si="2837"/>
        <v>1.7827754364131387E-5</v>
      </c>
      <c r="AW2389" s="13">
        <f t="shared" si="2838"/>
        <v>9.1640853795599852E-8</v>
      </c>
      <c r="AX2389" s="13">
        <f t="shared" si="2839"/>
        <v>4.4900844718268561E-4</v>
      </c>
      <c r="AY2389" s="13">
        <f t="shared" si="2840"/>
        <v>3.2617376754747726E-4</v>
      </c>
      <c r="AZ2389" s="13">
        <f t="shared" si="2841"/>
        <v>1.1847140883836164E-4</v>
      </c>
      <c r="BA2389" s="13">
        <f t="shared" si="2842"/>
        <v>2.8687111203904038E-5</v>
      </c>
      <c r="BB2389" s="13">
        <f t="shared" si="2843"/>
        <v>5.2098035126852527E-6</v>
      </c>
      <c r="BC2389" s="13">
        <f t="shared" si="2844"/>
        <v>7.5691281559486797E-7</v>
      </c>
      <c r="BD2389" s="13">
        <f t="shared" si="2845"/>
        <v>3.1930830055142548E-5</v>
      </c>
      <c r="BE2389" s="13">
        <f t="shared" si="2846"/>
        <v>3.6036735664858186E-5</v>
      </c>
      <c r="BF2389" s="13">
        <f t="shared" si="2847"/>
        <v>2.0335304706081572E-5</v>
      </c>
      <c r="BG2389" s="13">
        <f t="shared" si="2848"/>
        <v>7.6500568999916116E-6</v>
      </c>
      <c r="BH2389" s="13">
        <f t="shared" si="2849"/>
        <v>2.1584396479048187E-6</v>
      </c>
      <c r="BI2389" s="13">
        <f t="shared" si="2850"/>
        <v>4.8719760122595583E-7</v>
      </c>
      <c r="BJ2389" s="14">
        <f t="shared" si="2851"/>
        <v>0.45076680012700565</v>
      </c>
      <c r="BK2389" s="14">
        <f t="shared" si="2852"/>
        <v>0.31385090772057661</v>
      </c>
      <c r="BL2389" s="14">
        <f t="shared" si="2853"/>
        <v>0.22552776241774383</v>
      </c>
      <c r="BM2389" s="14">
        <f t="shared" si="2854"/>
        <v>0.283967618060465</v>
      </c>
      <c r="BN2389" s="14">
        <f t="shared" si="2855"/>
        <v>0.71584734775652414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1.4155844155844199</v>
      </c>
      <c r="F2390" s="10">
        <f>VLOOKUP(B2390,home!$B$2:$E$405,3,FALSE)</f>
        <v>0.59</v>
      </c>
      <c r="G2390" s="10">
        <f>VLOOKUP(C2390,away!$B$2:$E$405,4,FALSE)</f>
        <v>0.71</v>
      </c>
      <c r="H2390" s="10">
        <f>VLOOKUP(A2390,away!$A$2:$E$405,3,FALSE)</f>
        <v>1.1818181818181801</v>
      </c>
      <c r="I2390" s="10">
        <f>VLOOKUP(C2390,away!$B$2:$E$405,3,FALSE)</f>
        <v>1.55</v>
      </c>
      <c r="J2390" s="10">
        <f>VLOOKUP(B2390,home!$B$2:$E$405,4,FALSE)</f>
        <v>1.27</v>
      </c>
      <c r="K2390" s="12">
        <f t="shared" si="2800"/>
        <v>0.59298831168831345</v>
      </c>
      <c r="L2390" s="12">
        <f t="shared" si="2801"/>
        <v>2.3264090909090873</v>
      </c>
      <c r="M2390" s="13">
        <f t="shared" si="2802"/>
        <v>5.3966197394501196E-2</v>
      </c>
      <c r="N2390" s="13">
        <f t="shared" si="2803"/>
        <v>3.2001324281203516E-2</v>
      </c>
      <c r="O2390" s="13">
        <f t="shared" si="2804"/>
        <v>0.12554745222036187</v>
      </c>
      <c r="P2390" s="13">
        <f t="shared" si="2805"/>
        <v>7.4448171728921569E-2</v>
      </c>
      <c r="Q2390" s="13">
        <f t="shared" si="2806"/>
        <v>9.4882056286505548E-3</v>
      </c>
      <c r="R2390" s="13">
        <f t="shared" si="2807"/>
        <v>0.14603736709296211</v>
      </c>
      <c r="S2390" s="13">
        <f t="shared" si="2808"/>
        <v>2.5675934850765254E-2</v>
      </c>
      <c r="T2390" s="13">
        <f t="shared" si="2809"/>
        <v>2.2073447830907419E-2</v>
      </c>
      <c r="U2390" s="13">
        <f t="shared" si="2810"/>
        <v>8.6598451755862046E-2</v>
      </c>
      <c r="V2390" s="13">
        <f t="shared" si="2811"/>
        <v>3.935645520013251E-3</v>
      </c>
      <c r="W2390" s="13">
        <f t="shared" si="2812"/>
        <v>1.8754650122283485E-3</v>
      </c>
      <c r="X2390" s="13">
        <f t="shared" si="2813"/>
        <v>4.3630988541299518E-3</v>
      </c>
      <c r="Y2390" s="13">
        <f t="shared" si="2814"/>
        <v>5.0751764193914728E-3</v>
      </c>
      <c r="Z2390" s="13">
        <f t="shared" si="2815"/>
        <v>0.11324755280583154</v>
      </c>
      <c r="AA2390" s="13">
        <f t="shared" si="2816"/>
        <v>6.7154475141163156E-2</v>
      </c>
      <c r="AB2390" s="13">
        <f t="shared" si="2817"/>
        <v>1.9910909418136582E-2</v>
      </c>
      <c r="AC2390" s="13">
        <f t="shared" si="2818"/>
        <v>3.3933465262085796E-4</v>
      </c>
      <c r="AD2390" s="13">
        <f t="shared" si="2819"/>
        <v>2.780322078079476E-4</v>
      </c>
      <c r="AE2390" s="13">
        <f t="shared" si="2820"/>
        <v>6.4681665580993374E-4</v>
      </c>
      <c r="AF2390" s="13">
        <f t="shared" si="2821"/>
        <v>7.5238007411382215E-4</v>
      </c>
      <c r="AG2390" s="13">
        <f t="shared" si="2822"/>
        <v>5.8344794807908286E-4</v>
      </c>
      <c r="AH2390" s="13">
        <f t="shared" si="2823"/>
        <v>6.5865034092673358E-2</v>
      </c>
      <c r="AI2390" s="13">
        <f t="shared" si="2824"/>
        <v>3.9057195365907578E-2</v>
      </c>
      <c r="AJ2390" s="13">
        <f t="shared" si="2825"/>
        <v>1.1580230169655079E-2</v>
      </c>
      <c r="AK2390" s="13">
        <f t="shared" si="2826"/>
        <v>2.2889803790886124E-3</v>
      </c>
      <c r="AL2390" s="13">
        <f t="shared" si="2827"/>
        <v>1.8724939470695932E-5</v>
      </c>
      <c r="AM2390" s="13">
        <f t="shared" si="2828"/>
        <v>3.297396990060184E-5</v>
      </c>
      <c r="AN2390" s="13">
        <f t="shared" si="2829"/>
        <v>7.6710943340122721E-5</v>
      </c>
      <c r="AO2390" s="13">
        <f t="shared" si="2830"/>
        <v>8.9230517979336721E-5</v>
      </c>
      <c r="AP2390" s="13">
        <f t="shared" si="2831"/>
        <v>6.9195562737885239E-5</v>
      </c>
      <c r="AQ2390" s="13">
        <f t="shared" si="2832"/>
        <v>4.0244296550996585E-5</v>
      </c>
      <c r="AR2390" s="13">
        <f t="shared" si="2833"/>
        <v>3.0645802817246451E-2</v>
      </c>
      <c r="AS2390" s="13">
        <f t="shared" si="2834"/>
        <v>1.8172602872931928E-2</v>
      </c>
      <c r="AT2390" s="13">
        <f t="shared" si="2835"/>
        <v>5.3880705483010504E-3</v>
      </c>
      <c r="AU2390" s="13">
        <f t="shared" si="2836"/>
        <v>1.0650209525648552E-3</v>
      </c>
      <c r="AV2390" s="13">
        <f t="shared" si="2837"/>
        <v>1.5788624414352819E-4</v>
      </c>
      <c r="AW2390" s="13">
        <f t="shared" si="2838"/>
        <v>7.1754664989508008E-7</v>
      </c>
      <c r="AX2390" s="13">
        <f t="shared" si="2839"/>
        <v>3.2588631235031914E-6</v>
      </c>
      <c r="AY2390" s="13">
        <f t="shared" si="2840"/>
        <v>7.581448796546207E-6</v>
      </c>
      <c r="AZ2390" s="13">
        <f t="shared" si="2841"/>
        <v>8.8187757012734299E-6</v>
      </c>
      <c r="BA2390" s="13">
        <f t="shared" si="2842"/>
        <v>6.8386933207102225E-6</v>
      </c>
      <c r="BB2390" s="13">
        <f t="shared" si="2843"/>
        <v>3.9773995778098803E-6</v>
      </c>
      <c r="BC2390" s="13">
        <f t="shared" si="2844"/>
        <v>1.8506117071989737E-6</v>
      </c>
      <c r="BD2390" s="13">
        <f t="shared" si="2845"/>
        <v>1.1882445712041582E-2</v>
      </c>
      <c r="BE2390" s="13">
        <f t="shared" si="2846"/>
        <v>7.0461514215115761E-3</v>
      </c>
      <c r="BF2390" s="13">
        <f t="shared" si="2847"/>
        <v>2.0891427176711803E-3</v>
      </c>
      <c r="BG2390" s="13">
        <f t="shared" si="2848"/>
        <v>4.1294573767592269E-4</v>
      </c>
      <c r="BH2390" s="13">
        <f t="shared" si="2849"/>
        <v>6.1217998950832637E-5</v>
      </c>
      <c r="BI2390" s="13">
        <f t="shared" si="2850"/>
        <v>7.260311568558239E-6</v>
      </c>
      <c r="BJ2390" s="14">
        <f t="shared" si="2851"/>
        <v>7.7478075995058043E-2</v>
      </c>
      <c r="BK2390" s="14">
        <f t="shared" si="2852"/>
        <v>0.15839159053508936</v>
      </c>
      <c r="BL2390" s="14">
        <f t="shared" si="2853"/>
        <v>0.64096864297041789</v>
      </c>
      <c r="BM2390" s="14">
        <f t="shared" si="2854"/>
        <v>0.54859028005764909</v>
      </c>
      <c r="BN2390" s="14">
        <f t="shared" si="2855"/>
        <v>0.44148871834660081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1.4155844155844199</v>
      </c>
      <c r="F2391" s="10">
        <f>VLOOKUP(B2391,home!$B$2:$E$405,3,FALSE)</f>
        <v>1.41</v>
      </c>
      <c r="G2391" s="10">
        <f>VLOOKUP(C2391,away!$B$2:$E$405,4,FALSE)</f>
        <v>1.84</v>
      </c>
      <c r="H2391" s="10">
        <f>VLOOKUP(A2391,away!$A$2:$E$405,3,FALSE)</f>
        <v>1.1818181818181801</v>
      </c>
      <c r="I2391" s="10">
        <f>VLOOKUP(C2391,away!$B$2:$E$405,3,FALSE)</f>
        <v>0.28000000000000003</v>
      </c>
      <c r="J2391" s="10">
        <f>VLOOKUP(B2391,home!$B$2:$E$405,4,FALSE)</f>
        <v>1.18</v>
      </c>
      <c r="K2391" s="12">
        <f t="shared" si="2800"/>
        <v>3.6725922077922188</v>
      </c>
      <c r="L2391" s="12">
        <f t="shared" si="2801"/>
        <v>0.39047272727272675</v>
      </c>
      <c r="M2391" s="13">
        <f t="shared" si="2802"/>
        <v>1.719623292626668E-2</v>
      </c>
      <c r="N2391" s="13">
        <f t="shared" si="2803"/>
        <v>6.3154751048386984E-2</v>
      </c>
      <c r="O2391" s="13">
        <f t="shared" si="2804"/>
        <v>6.7146599695364143E-3</v>
      </c>
      <c r="P2391" s="13">
        <f t="shared" si="2805"/>
        <v>2.466020788209377E-2</v>
      </c>
      <c r="Q2391" s="13">
        <f t="shared" si="2806"/>
        <v>0.11597082329268178</v>
      </c>
      <c r="R2391" s="13">
        <f t="shared" si="2807"/>
        <v>1.3109457955069437E-3</v>
      </c>
      <c r="S2391" s="13">
        <f t="shared" si="2808"/>
        <v>8.8409748721649875E-3</v>
      </c>
      <c r="T2391" s="13">
        <f t="shared" si="2809"/>
        <v>4.5283443655156928E-2</v>
      </c>
      <c r="U2391" s="13">
        <f t="shared" si="2810"/>
        <v>4.8145693134167729E-3</v>
      </c>
      <c r="V2391" s="13">
        <f t="shared" si="2811"/>
        <v>1.4087082596828334E-3</v>
      </c>
      <c r="W2391" s="13">
        <f t="shared" si="2812"/>
        <v>0.1419711806519838</v>
      </c>
      <c r="X2391" s="13">
        <f t="shared" si="2813"/>
        <v>5.54358741033091E-2</v>
      </c>
      <c r="Y2391" s="13">
        <f t="shared" si="2814"/>
        <v>1.0823098474933313E-2</v>
      </c>
      <c r="Z2391" s="13">
        <f t="shared" si="2815"/>
        <v>1.706295266927702E-4</v>
      </c>
      <c r="AA2391" s="13">
        <f t="shared" si="2816"/>
        <v>6.2665267015114226E-4</v>
      </c>
      <c r="AB2391" s="13">
        <f t="shared" si="2817"/>
        <v>1.1507198566946366E-3</v>
      </c>
      <c r="AC2391" s="13">
        <f t="shared" si="2818"/>
        <v>1.2625962426608879E-4</v>
      </c>
      <c r="AD2391" s="13">
        <f t="shared" si="2819"/>
        <v>0.13035056294838429</v>
      </c>
      <c r="AE2391" s="13">
        <f t="shared" si="2820"/>
        <v>5.0898339815990873E-2</v>
      </c>
      <c r="AF2391" s="13">
        <f t="shared" si="2821"/>
        <v>9.9372067808019843E-3</v>
      </c>
      <c r="AG2391" s="13">
        <f t="shared" si="2822"/>
        <v>1.2934027443909282E-3</v>
      </c>
      <c r="AH2391" s="13">
        <f t="shared" si="2823"/>
        <v>1.6656544160245128E-5</v>
      </c>
      <c r="AI2391" s="13">
        <f t="shared" si="2824"/>
        <v>6.1172694291663241E-5</v>
      </c>
      <c r="AJ2391" s="13">
        <f t="shared" si="2825"/>
        <v>1.12331180192609E-4</v>
      </c>
      <c r="AK2391" s="13">
        <f t="shared" si="2826"/>
        <v>1.3751553902249312E-4</v>
      </c>
      <c r="AL2391" s="13">
        <f t="shared" si="2827"/>
        <v>7.2424898984960768E-6</v>
      </c>
      <c r="AM2391" s="13">
        <f t="shared" si="2828"/>
        <v>9.5744892353113051E-2</v>
      </c>
      <c r="AN2391" s="13">
        <f t="shared" si="2829"/>
        <v>3.7385769239553696E-2</v>
      </c>
      <c r="AO2391" s="13">
        <f t="shared" si="2830"/>
        <v>7.2990616380786723E-3</v>
      </c>
      <c r="AP2391" s="13">
        <f t="shared" si="2831"/>
        <v>9.500281681174386E-4</v>
      </c>
      <c r="AQ2391" s="13">
        <f t="shared" si="2832"/>
        <v>9.2740022447682191E-5</v>
      </c>
      <c r="AR2391" s="13">
        <f t="shared" si="2833"/>
        <v>1.3007852450379056E-6</v>
      </c>
      <c r="AS2391" s="13">
        <f t="shared" si="2834"/>
        <v>4.7772537549373035E-6</v>
      </c>
      <c r="AT2391" s="13">
        <f t="shared" si="2835"/>
        <v>8.7724524575144312E-6</v>
      </c>
      <c r="AU2391" s="13">
        <f t="shared" si="2836"/>
        <v>1.07392135128984E-5</v>
      </c>
      <c r="AV2391" s="13">
        <f t="shared" si="2837"/>
        <v>9.8601879663218918E-6</v>
      </c>
      <c r="AW2391" s="13">
        <f t="shared" si="2838"/>
        <v>2.8850198898321513E-7</v>
      </c>
      <c r="AX2391" s="13">
        <f t="shared" si="2839"/>
        <v>5.8605324265324617E-2</v>
      </c>
      <c r="AY2391" s="13">
        <f t="shared" si="2840"/>
        <v>2.2883780798583817E-2</v>
      </c>
      <c r="AZ2391" s="13">
        <f t="shared" si="2841"/>
        <v>4.4677461493671392E-3</v>
      </c>
      <c r="BA2391" s="13">
        <f t="shared" si="2842"/>
        <v>5.8151100790187007E-4</v>
      </c>
      <c r="BB2391" s="13">
        <f t="shared" si="2843"/>
        <v>5.6766047298638827E-5</v>
      </c>
      <c r="BC2391" s="13">
        <f t="shared" si="2844"/>
        <v>4.4331186610384237E-6</v>
      </c>
      <c r="BD2391" s="13">
        <f t="shared" si="2845"/>
        <v>8.4653527037678808E-8</v>
      </c>
      <c r="BE2391" s="13">
        <f t="shared" si="2846"/>
        <v>3.1089788376070706E-7</v>
      </c>
      <c r="BF2391" s="13">
        <f t="shared" si="2847"/>
        <v>5.70900572659332E-7</v>
      </c>
      <c r="BG2391" s="13">
        <f t="shared" si="2848"/>
        <v>6.9889499819092594E-7</v>
      </c>
      <c r="BH2391" s="13">
        <f t="shared" si="2849"/>
        <v>6.4168908110523794E-7</v>
      </c>
      <c r="BI2391" s="13">
        <f t="shared" si="2850"/>
        <v>4.7133246381848917E-7</v>
      </c>
      <c r="BJ2391" s="14">
        <f t="shared" si="2851"/>
        <v>0.85319073632446751</v>
      </c>
      <c r="BK2391" s="14">
        <f t="shared" si="2852"/>
        <v>7.5123406852956667E-2</v>
      </c>
      <c r="BL2391" s="14">
        <f t="shared" si="2853"/>
        <v>1.4983451824436207E-2</v>
      </c>
      <c r="BM2391" s="14">
        <f t="shared" si="2854"/>
        <v>0.691577111317486</v>
      </c>
      <c r="BN2391" s="14">
        <f t="shared" si="2855"/>
        <v>0.22900762091447258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1.6571428571428599</v>
      </c>
      <c r="F2392" s="10">
        <f>VLOOKUP(B2392,home!$B$2:$E$405,3,FALSE)</f>
        <v>1.1200000000000001</v>
      </c>
      <c r="G2392" s="10">
        <f>VLOOKUP(C2392,away!$B$2:$E$405,4,FALSE)</f>
        <v>1.47</v>
      </c>
      <c r="H2392" s="10">
        <f>VLOOKUP(A2392,away!$A$2:$E$405,3,FALSE)</f>
        <v>1.3785714285714299</v>
      </c>
      <c r="I2392" s="10">
        <f>VLOOKUP(C2392,away!$B$2:$E$405,3,FALSE)</f>
        <v>0.6</v>
      </c>
      <c r="J2392" s="10">
        <f>VLOOKUP(B2392,home!$B$2:$E$405,4,FALSE)</f>
        <v>1.1399999999999999</v>
      </c>
      <c r="K2392" s="12">
        <f t="shared" si="2800"/>
        <v>2.7283200000000045</v>
      </c>
      <c r="L2392" s="12">
        <f t="shared" si="2801"/>
        <v>0.94294285714285797</v>
      </c>
      <c r="M2392" s="13">
        <f t="shared" si="2802"/>
        <v>2.5444317111126078E-2</v>
      </c>
      <c r="N2392" s="13">
        <f t="shared" si="2803"/>
        <v>6.9420239260627625E-2</v>
      </c>
      <c r="O2392" s="13">
        <f t="shared" si="2804"/>
        <v>2.3992537074814139E-2</v>
      </c>
      <c r="P2392" s="13">
        <f t="shared" si="2805"/>
        <v>6.5459318751957013E-2</v>
      </c>
      <c r="Q2392" s="13">
        <f t="shared" si="2806"/>
        <v>9.4700313589777957E-2</v>
      </c>
      <c r="R2392" s="13">
        <f t="shared" si="2807"/>
        <v>1.1311795729715593E-2</v>
      </c>
      <c r="S2392" s="13">
        <f t="shared" si="2808"/>
        <v>4.2100976740270191E-2</v>
      </c>
      <c r="T2392" s="13">
        <f t="shared" si="2809"/>
        <v>8.929698426866986E-2</v>
      </c>
      <c r="U2392" s="13">
        <f t="shared" si="2810"/>
        <v>3.0862198525297702E-2</v>
      </c>
      <c r="V2392" s="13">
        <f t="shared" si="2811"/>
        <v>1.2034563527590638E-2</v>
      </c>
      <c r="W2392" s="13">
        <f t="shared" si="2812"/>
        <v>8.612425319108781E-2</v>
      </c>
      <c r="X2392" s="13">
        <f t="shared" si="2813"/>
        <v>8.1210249373299251E-2</v>
      </c>
      <c r="Y2392" s="13">
        <f t="shared" si="2814"/>
        <v>3.8288312286671386E-2</v>
      </c>
      <c r="Z2392" s="13">
        <f t="shared" si="2815"/>
        <v>3.555458994931468E-3</v>
      </c>
      <c r="AA2392" s="13">
        <f t="shared" si="2816"/>
        <v>9.7004298850514384E-3</v>
      </c>
      <c r="AB2392" s="13">
        <f t="shared" si="2817"/>
        <v>1.3232938431991796E-2</v>
      </c>
      <c r="AC2392" s="13">
        <f t="shared" si="2818"/>
        <v>1.935044882892437E-3</v>
      </c>
      <c r="AD2392" s="13">
        <f t="shared" si="2819"/>
        <v>5.874363061657728E-2</v>
      </c>
      <c r="AE2392" s="13">
        <f t="shared" si="2820"/>
        <v>5.5391886892540057E-2</v>
      </c>
      <c r="AF2392" s="13">
        <f t="shared" si="2821"/>
        <v>2.6115692044492867E-2</v>
      </c>
      <c r="AG2392" s="13">
        <f t="shared" si="2822"/>
        <v>8.2085350908990377E-3</v>
      </c>
      <c r="AH2392" s="13">
        <f t="shared" si="2823"/>
        <v>8.3814866578373808E-4</v>
      </c>
      <c r="AI2392" s="13">
        <f t="shared" si="2824"/>
        <v>2.2867377678310922E-3</v>
      </c>
      <c r="AJ2392" s="13">
        <f t="shared" si="2825"/>
        <v>3.1194761933644685E-3</v>
      </c>
      <c r="AK2392" s="13">
        <f t="shared" si="2826"/>
        <v>2.8369764292933866E-3</v>
      </c>
      <c r="AL2392" s="13">
        <f t="shared" si="2827"/>
        <v>1.9912771757307096E-4</v>
      </c>
      <c r="AM2392" s="13">
        <f t="shared" si="2828"/>
        <v>3.2054284456764046E-2</v>
      </c>
      <c r="AN2392" s="13">
        <f t="shared" si="2829"/>
        <v>3.0225358569330996E-2</v>
      </c>
      <c r="AO2392" s="13">
        <f t="shared" si="2830"/>
        <v>1.4250392983766166E-2</v>
      </c>
      <c r="AP2392" s="13">
        <f t="shared" si="2831"/>
        <v>4.4791020918403361E-3</v>
      </c>
      <c r="AQ2392" s="13">
        <f t="shared" si="2832"/>
        <v>1.0558843309786195E-3</v>
      </c>
      <c r="AR2392" s="13">
        <f t="shared" si="2833"/>
        <v>1.5806525952491852E-4</v>
      </c>
      <c r="AS2392" s="13">
        <f t="shared" si="2834"/>
        <v>4.3125260886702643E-4</v>
      </c>
      <c r="AT2392" s="13">
        <f t="shared" si="2835"/>
        <v>5.8829755891204392E-4</v>
      </c>
      <c r="AU2392" s="13">
        <f t="shared" si="2836"/>
        <v>5.3502133197697E-4</v>
      </c>
      <c r="AV2392" s="13">
        <f t="shared" si="2837"/>
        <v>3.6492735011485239E-4</v>
      </c>
      <c r="AW2392" s="13">
        <f t="shared" si="2838"/>
        <v>1.4230163720554742E-5</v>
      </c>
      <c r="AX2392" s="13">
        <f t="shared" si="2839"/>
        <v>1.457572422817977E-2</v>
      </c>
      <c r="AY2392" s="13">
        <f t="shared" si="2840"/>
        <v>1.3744075048646212E-2</v>
      </c>
      <c r="AZ2392" s="13">
        <f t="shared" si="2841"/>
        <v>6.4799386975781612E-3</v>
      </c>
      <c r="BA2392" s="13">
        <f t="shared" si="2842"/>
        <v>2.0367373032016407E-3</v>
      </c>
      <c r="BB2392" s="13">
        <f t="shared" si="2843"/>
        <v>4.8013172298259855E-4</v>
      </c>
      <c r="BC2392" s="13">
        <f t="shared" si="2844"/>
        <v>9.054735573482697E-5</v>
      </c>
      <c r="BD2392" s="13">
        <f t="shared" si="2845"/>
        <v>2.484108457190899E-5</v>
      </c>
      <c r="BE2392" s="13">
        <f t="shared" si="2846"/>
        <v>6.7774427859230852E-5</v>
      </c>
      <c r="BF2392" s="13">
        <f t="shared" si="2847"/>
        <v>9.2455163508448543E-5</v>
      </c>
      <c r="BG2392" s="13">
        <f t="shared" si="2848"/>
        <v>8.4082423901123566E-5</v>
      </c>
      <c r="BH2392" s="13">
        <f t="shared" si="2849"/>
        <v>5.7350939694478478E-5</v>
      </c>
      <c r="BI2392" s="13">
        <f t="shared" si="2850"/>
        <v>3.1294343157447921E-5</v>
      </c>
      <c r="BJ2392" s="14">
        <f t="shared" si="2851"/>
        <v>0.72697227340364634</v>
      </c>
      <c r="BK2392" s="14">
        <f t="shared" si="2852"/>
        <v>0.16091742378005566</v>
      </c>
      <c r="BL2392" s="14">
        <f t="shared" si="2853"/>
        <v>0.1006166011952318</v>
      </c>
      <c r="BM2392" s="14">
        <f t="shared" si="2854"/>
        <v>0.688003390970921</v>
      </c>
      <c r="BN2392" s="14">
        <f t="shared" si="2855"/>
        <v>0.29032852151801841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1.6571428571428599</v>
      </c>
      <c r="F2393" s="10">
        <f>VLOOKUP(B2393,home!$B$2:$E$405,3,FALSE)</f>
        <v>1.55</v>
      </c>
      <c r="G2393" s="10">
        <f>VLOOKUP(C2393,away!$B$2:$E$405,4,FALSE)</f>
        <v>0.78</v>
      </c>
      <c r="H2393" s="10">
        <f>VLOOKUP(A2393,away!$A$2:$E$405,3,FALSE)</f>
        <v>1.3785714285714299</v>
      </c>
      <c r="I2393" s="10">
        <f>VLOOKUP(C2393,away!$B$2:$E$405,3,FALSE)</f>
        <v>0.95</v>
      </c>
      <c r="J2393" s="10">
        <f>VLOOKUP(B2393,home!$B$2:$E$405,4,FALSE)</f>
        <v>1.1399999999999999</v>
      </c>
      <c r="K2393" s="12">
        <f t="shared" si="2800"/>
        <v>2.0034857142857176</v>
      </c>
      <c r="L2393" s="12">
        <f t="shared" si="2801"/>
        <v>1.4929928571428586</v>
      </c>
      <c r="M2393" s="13">
        <f t="shared" si="2802"/>
        <v>3.030390880176119E-2</v>
      </c>
      <c r="N2393" s="13">
        <f t="shared" si="2803"/>
        <v>6.0713448371345756E-2</v>
      </c>
      <c r="O2393" s="13">
        <f t="shared" si="2804"/>
        <v>4.524351938453805E-2</v>
      </c>
      <c r="P2393" s="13">
        <f t="shared" si="2805"/>
        <v>9.0644744750930914E-2</v>
      </c>
      <c r="Q2393" s="13">
        <f t="shared" si="2806"/>
        <v>6.0819263238507365E-2</v>
      </c>
      <c r="R2393" s="13">
        <f t="shared" si="2807"/>
        <v>3.3774125636559904E-2</v>
      </c>
      <c r="S2393" s="13">
        <f t="shared" si="2808"/>
        <v>6.7783910358817354E-2</v>
      </c>
      <c r="T2393" s="13">
        <f t="shared" si="2809"/>
        <v>9.0802725591782721E-2</v>
      </c>
      <c r="U2393" s="13">
        <f t="shared" si="2810"/>
        <v>6.7665978225338777E-2</v>
      </c>
      <c r="V2393" s="13">
        <f t="shared" si="2811"/>
        <v>2.2528282821308632E-2</v>
      </c>
      <c r="W2393" s="13">
        <f t="shared" si="2812"/>
        <v>4.0616841683910665E-2</v>
      </c>
      <c r="X2393" s="13">
        <f t="shared" si="2813"/>
        <v>6.064065451378093E-2</v>
      </c>
      <c r="Y2393" s="13">
        <f t="shared" si="2814"/>
        <v>4.5268032020771405E-2</v>
      </c>
      <c r="Z2393" s="13">
        <f t="shared" si="2815"/>
        <v>1.6808176110543138E-2</v>
      </c>
      <c r="AA2393" s="13">
        <f t="shared" si="2816"/>
        <v>3.3674940720671655E-2</v>
      </c>
      <c r="AB2393" s="13">
        <f t="shared" si="2817"/>
        <v>3.3733631331642033E-2</v>
      </c>
      <c r="AC2393" s="13">
        <f t="shared" si="2818"/>
        <v>4.2116481972938264E-3</v>
      </c>
      <c r="AD2393" s="13">
        <f t="shared" si="2819"/>
        <v>2.034381551827992E-2</v>
      </c>
      <c r="AE2393" s="13">
        <f t="shared" si="2820"/>
        <v>3.0373171255823957E-2</v>
      </c>
      <c r="AF2393" s="13">
        <f t="shared" si="2821"/>
        <v>2.2673463866860987E-2</v>
      </c>
      <c r="AG2393" s="13">
        <f t="shared" si="2822"/>
        <v>1.1283773199970048E-2</v>
      </c>
      <c r="AH2393" s="13">
        <f t="shared" si="2823"/>
        <v>6.2736217186600387E-3</v>
      </c>
      <c r="AI2393" s="13">
        <f t="shared" si="2824"/>
        <v>1.2569111490167997E-2</v>
      </c>
      <c r="AJ2393" s="13">
        <f t="shared" si="2825"/>
        <v>1.2591017655908029E-2</v>
      </c>
      <c r="AK2393" s="13">
        <f t="shared" si="2826"/>
        <v>8.4086413339769916E-3</v>
      </c>
      <c r="AL2393" s="13">
        <f t="shared" si="2827"/>
        <v>5.039135754028272E-4</v>
      </c>
      <c r="AM2393" s="13">
        <f t="shared" si="2828"/>
        <v>8.1517087529875878E-3</v>
      </c>
      <c r="AN2393" s="13">
        <f t="shared" si="2829"/>
        <v>1.2170442941719385E-2</v>
      </c>
      <c r="AO2393" s="13">
        <f t="shared" si="2830"/>
        <v>9.0851921901258844E-3</v>
      </c>
      <c r="AP2393" s="13">
        <f t="shared" si="2831"/>
        <v>4.5213756818760081E-3</v>
      </c>
      <c r="AQ2393" s="13">
        <f t="shared" si="2832"/>
        <v>1.6875953993750763E-3</v>
      </c>
      <c r="AR2393" s="13">
        <f t="shared" si="2833"/>
        <v>1.8732944828751463E-3</v>
      </c>
      <c r="AS2393" s="13">
        <f t="shared" si="2834"/>
        <v>3.7531187350906062E-3</v>
      </c>
      <c r="AT2393" s="13">
        <f t="shared" si="2835"/>
        <v>3.7596598848860571E-3</v>
      </c>
      <c r="AU2393" s="13">
        <f t="shared" si="2836"/>
        <v>2.5108082899807666E-3</v>
      </c>
      <c r="AV2393" s="13">
        <f t="shared" si="2837"/>
        <v>1.2575921350716545E-3</v>
      </c>
      <c r="AW2393" s="13">
        <f t="shared" si="2838"/>
        <v>4.1869477152017809E-5</v>
      </c>
      <c r="AX2393" s="13">
        <f t="shared" si="2839"/>
        <v>2.721972005604742E-3</v>
      </c>
      <c r="AY2393" s="13">
        <f t="shared" si="2840"/>
        <v>4.0638847617107E-3</v>
      </c>
      <c r="AZ2393" s="13">
        <f t="shared" si="2841"/>
        <v>3.0336754607428931E-3</v>
      </c>
      <c r="BA2393" s="13">
        <f t="shared" si="2842"/>
        <v>1.5097519312595694E-3</v>
      </c>
      <c r="BB2393" s="13">
        <f t="shared" si="2843"/>
        <v>5.6351221235704358E-4</v>
      </c>
      <c r="BC2393" s="13">
        <f t="shared" si="2844"/>
        <v>1.6826394159236694E-4</v>
      </c>
      <c r="BD2393" s="13">
        <f t="shared" si="2845"/>
        <v>4.6613588037628615E-4</v>
      </c>
      <c r="BE2393" s="13">
        <f t="shared" si="2846"/>
        <v>9.3389657724988529E-4</v>
      </c>
      <c r="BF2393" s="13">
        <f t="shared" si="2847"/>
        <v>9.3552422557023694E-4</v>
      </c>
      <c r="BG2393" s="13">
        <f t="shared" si="2848"/>
        <v>6.2476980709939291E-4</v>
      </c>
      <c r="BH2393" s="13">
        <f t="shared" si="2849"/>
        <v>3.1292934581016933E-4</v>
      </c>
      <c r="BI2393" s="13">
        <f t="shared" si="2850"/>
        <v>1.2538989478228996E-4</v>
      </c>
      <c r="BJ2393" s="14">
        <f t="shared" si="2851"/>
        <v>0.49121256454038498</v>
      </c>
      <c r="BK2393" s="14">
        <f t="shared" si="2852"/>
        <v>0.22004029326722546</v>
      </c>
      <c r="BL2393" s="14">
        <f t="shared" si="2853"/>
        <v>0.27048770675625611</v>
      </c>
      <c r="BM2393" s="14">
        <f t="shared" si="2854"/>
        <v>0.67302771520620774</v>
      </c>
      <c r="BN2393" s="14">
        <f t="shared" si="2855"/>
        <v>0.32149901018364313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1.6571428571428599</v>
      </c>
      <c r="F2394" s="10">
        <f>VLOOKUP(B2394,home!$B$2:$E$405,3,FALSE)</f>
        <v>1.21</v>
      </c>
      <c r="G2394" s="10">
        <f>VLOOKUP(C2394,away!$B$2:$E$405,4,FALSE)</f>
        <v>0.91</v>
      </c>
      <c r="H2394" s="10">
        <f>VLOOKUP(A2394,away!$A$2:$E$405,3,FALSE)</f>
        <v>1.3785714285714299</v>
      </c>
      <c r="I2394" s="10">
        <f>VLOOKUP(C2394,away!$B$2:$E$405,3,FALSE)</f>
        <v>0.8</v>
      </c>
      <c r="J2394" s="10">
        <f>VLOOKUP(B2394,home!$B$2:$E$405,4,FALSE)</f>
        <v>0.73</v>
      </c>
      <c r="K2394" s="12">
        <f t="shared" si="2800"/>
        <v>1.824680000000003</v>
      </c>
      <c r="L2394" s="12">
        <f t="shared" si="2801"/>
        <v>0.80508571428571496</v>
      </c>
      <c r="M2394" s="13">
        <f t="shared" si="2802"/>
        <v>7.2095351171116595E-2</v>
      </c>
      <c r="N2394" s="13">
        <f t="shared" si="2803"/>
        <v>0.13155094537491324</v>
      </c>
      <c r="O2394" s="13">
        <f t="shared" si="2804"/>
        <v>5.8042937294277855E-2</v>
      </c>
      <c r="P2394" s="13">
        <f t="shared" si="2805"/>
        <v>0.1059097868221231</v>
      </c>
      <c r="Q2394" s="13">
        <f t="shared" si="2806"/>
        <v>0.12001918950334856</v>
      </c>
      <c r="R2394" s="13">
        <f t="shared" si="2807"/>
        <v>2.3364769815402326E-2</v>
      </c>
      <c r="S2394" s="13">
        <f t="shared" si="2808"/>
        <v>3.8895999403916338E-2</v>
      </c>
      <c r="T2394" s="13">
        <f t="shared" si="2809"/>
        <v>9.6625734909295949E-2</v>
      </c>
      <c r="U2394" s="13">
        <f t="shared" si="2810"/>
        <v>4.2633228186768388E-2</v>
      </c>
      <c r="V2394" s="13">
        <f t="shared" si="2811"/>
        <v>6.3487943215101827E-3</v>
      </c>
      <c r="W2394" s="13">
        <f t="shared" si="2812"/>
        <v>7.2998871567656803E-2</v>
      </c>
      <c r="X2394" s="13">
        <f t="shared" si="2813"/>
        <v>5.8770348658098145E-2</v>
      </c>
      <c r="Y2394" s="13">
        <f t="shared" si="2814"/>
        <v>2.3657584064112728E-2</v>
      </c>
      <c r="Z2394" s="13">
        <f t="shared" si="2815"/>
        <v>6.2702141319848333E-3</v>
      </c>
      <c r="AA2394" s="13">
        <f t="shared" si="2816"/>
        <v>1.1441134322350105E-2</v>
      </c>
      <c r="AB2394" s="13">
        <f t="shared" si="2817"/>
        <v>1.0438204487652912E-2</v>
      </c>
      <c r="AC2394" s="13">
        <f t="shared" si="2818"/>
        <v>5.829081229286932E-4</v>
      </c>
      <c r="AD2394" s="13">
        <f t="shared" si="2819"/>
        <v>3.3299895243018046E-2</v>
      </c>
      <c r="AE2394" s="13">
        <f t="shared" si="2820"/>
        <v>2.6809269947364663E-2</v>
      </c>
      <c r="AF2394" s="13">
        <f t="shared" si="2821"/>
        <v>1.0791880122526316E-2</v>
      </c>
      <c r="AG2394" s="13">
        <f t="shared" si="2822"/>
        <v>2.8961295056433036E-3</v>
      </c>
      <c r="AH2394" s="13">
        <f t="shared" si="2823"/>
        <v>1.262014955793348E-3</v>
      </c>
      <c r="AI2394" s="13">
        <f t="shared" si="2824"/>
        <v>2.3027734495370102E-3</v>
      </c>
      <c r="AJ2394" s="13">
        <f t="shared" si="2825"/>
        <v>2.1009123289505993E-3</v>
      </c>
      <c r="AK2394" s="13">
        <f t="shared" si="2826"/>
        <v>1.2778309027965287E-3</v>
      </c>
      <c r="AL2394" s="13">
        <f t="shared" si="2827"/>
        <v>3.4252236258470399E-5</v>
      </c>
      <c r="AM2394" s="13">
        <f t="shared" si="2828"/>
        <v>1.2152330570406067E-2</v>
      </c>
      <c r="AN2394" s="13">
        <f t="shared" si="2829"/>
        <v>9.7836677375114974E-3</v>
      </c>
      <c r="AO2394" s="13">
        <f t="shared" si="2830"/>
        <v>3.9383455643942746E-3</v>
      </c>
      <c r="AP2394" s="13">
        <f t="shared" si="2831"/>
        <v>1.0569019172714474E-3</v>
      </c>
      <c r="AQ2394" s="13">
        <f t="shared" si="2832"/>
        <v>2.1272415874910616E-4</v>
      </c>
      <c r="AR2394" s="13">
        <f t="shared" si="2833"/>
        <v>2.0320604242482856E-4</v>
      </c>
      <c r="AS2394" s="13">
        <f t="shared" si="2834"/>
        <v>3.7078600149173681E-4</v>
      </c>
      <c r="AT2394" s="13">
        <f t="shared" si="2835"/>
        <v>3.382829006009717E-4</v>
      </c>
      <c r="AU2394" s="13">
        <f t="shared" si="2836"/>
        <v>2.0575268102286074E-4</v>
      </c>
      <c r="AV2394" s="13">
        <f t="shared" si="2837"/>
        <v>9.3858200502198484E-5</v>
      </c>
      <c r="AW2394" s="13">
        <f t="shared" si="2838"/>
        <v>1.3977041751683751E-6</v>
      </c>
      <c r="AX2394" s="13">
        <f t="shared" si="2839"/>
        <v>3.6956857575347639E-3</v>
      </c>
      <c r="AY2394" s="13">
        <f t="shared" si="2840"/>
        <v>2.9753438078804189E-3</v>
      </c>
      <c r="AZ2394" s="13">
        <f t="shared" si="2841"/>
        <v>1.1977033974064932E-3</v>
      </c>
      <c r="BA2394" s="13">
        <f t="shared" si="2842"/>
        <v>3.2141796506781142E-4</v>
      </c>
      <c r="BB2394" s="13">
        <f t="shared" si="2843"/>
        <v>6.4692252997719966E-5</v>
      </c>
      <c r="BC2394" s="13">
        <f t="shared" si="2844"/>
        <v>1.0416561742684315E-5</v>
      </c>
      <c r="BD2394" s="13">
        <f t="shared" si="2845"/>
        <v>2.7266380302127724E-5</v>
      </c>
      <c r="BE2394" s="13">
        <f t="shared" si="2846"/>
        <v>4.9752418809686503E-5</v>
      </c>
      <c r="BF2394" s="13">
        <f t="shared" si="2847"/>
        <v>4.5391121776829458E-5</v>
      </c>
      <c r="BG2394" s="13">
        <f t="shared" si="2848"/>
        <v>2.7608090694581776E-5</v>
      </c>
      <c r="BH2394" s="13">
        <f t="shared" si="2849"/>
        <v>1.2593982732147383E-5</v>
      </c>
      <c r="BI2394" s="13">
        <f t="shared" si="2850"/>
        <v>4.59599768233895E-6</v>
      </c>
      <c r="BJ2394" s="14">
        <f t="shared" si="2851"/>
        <v>0.61282907858694025</v>
      </c>
      <c r="BK2394" s="14">
        <f t="shared" si="2852"/>
        <v>0.22684243588573377</v>
      </c>
      <c r="BL2394" s="14">
        <f t="shared" si="2853"/>
        <v>0.15424289956156936</v>
      </c>
      <c r="BM2394" s="14">
        <f t="shared" si="2854"/>
        <v>0.48622770208134097</v>
      </c>
      <c r="BN2394" s="14">
        <f t="shared" si="2855"/>
        <v>0.5109829799811817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1.6532258064516101</v>
      </c>
      <c r="F2395" s="10">
        <f>VLOOKUP(B2395,home!$B$2:$E$405,3,FALSE)</f>
        <v>1.81</v>
      </c>
      <c r="G2395" s="10">
        <f>VLOOKUP(C2395,away!$B$2:$E$405,4,FALSE)</f>
        <v>1.1200000000000001</v>
      </c>
      <c r="H2395" s="10">
        <f>VLOOKUP(A2395,away!$A$2:$E$405,3,FALSE)</f>
        <v>1.30645161290323</v>
      </c>
      <c r="I2395" s="10">
        <f>VLOOKUP(C2395,away!$B$2:$E$405,3,FALSE)</f>
        <v>1.04</v>
      </c>
      <c r="J2395" s="10">
        <f>VLOOKUP(B2395,home!$B$2:$E$405,4,FALSE)</f>
        <v>1.2</v>
      </c>
      <c r="K2395" s="12">
        <f t="shared" si="2800"/>
        <v>3.3514193548387046</v>
      </c>
      <c r="L2395" s="12">
        <f t="shared" si="2801"/>
        <v>1.6304516129032309</v>
      </c>
      <c r="M2395" s="13">
        <f t="shared" si="2802"/>
        <v>6.8612134320929176E-3</v>
      </c>
      <c r="N2395" s="13">
        <f t="shared" si="2803"/>
        <v>2.2994803493995502E-2</v>
      </c>
      <c r="O2395" s="13">
        <f t="shared" si="2804"/>
        <v>1.1186876506829211E-2</v>
      </c>
      <c r="P2395" s="13">
        <f t="shared" si="2805"/>
        <v>3.7491914445177819E-2</v>
      </c>
      <c r="Q2395" s="13">
        <f t="shared" si="2806"/>
        <v>3.8532614745244602E-2</v>
      </c>
      <c r="R2395" s="13">
        <f t="shared" si="2807"/>
        <v>9.1198304219544755E-3</v>
      </c>
      <c r="S2395" s="13">
        <f t="shared" si="2808"/>
        <v>5.12170209641679E-2</v>
      </c>
      <c r="T2395" s="13">
        <f t="shared" si="2809"/>
        <v>6.2825563860762879E-2</v>
      </c>
      <c r="U2395" s="13">
        <f t="shared" si="2810"/>
        <v>3.0564376188985064E-2</v>
      </c>
      <c r="V2395" s="13">
        <f t="shared" si="2811"/>
        <v>3.1096283917485878E-2</v>
      </c>
      <c r="W2395" s="13">
        <f t="shared" si="2812"/>
        <v>4.304631694991868E-2</v>
      </c>
      <c r="X2395" s="13">
        <f t="shared" si="2813"/>
        <v>7.0184936900538591E-2</v>
      </c>
      <c r="Y2395" s="13">
        <f t="shared" si="2814"/>
        <v>5.7216571785497335E-2</v>
      </c>
      <c r="Z2395" s="13">
        <f t="shared" si="2815"/>
        <v>4.9564807402932105E-3</v>
      </c>
      <c r="AA2395" s="13">
        <f t="shared" si="2816"/>
        <v>1.6611245484903937E-2</v>
      </c>
      <c r="AB2395" s="13">
        <f t="shared" si="2817"/>
        <v>2.783562481304205E-2</v>
      </c>
      <c r="AC2395" s="13">
        <f t="shared" si="2818"/>
        <v>1.0620016668116801E-2</v>
      </c>
      <c r="AD2395" s="13">
        <f t="shared" si="2819"/>
        <v>3.6066564945119714E-2</v>
      </c>
      <c r="AE2395" s="13">
        <f t="shared" si="2820"/>
        <v>5.8804788986649571E-2</v>
      </c>
      <c r="AF2395" s="13">
        <f t="shared" si="2821"/>
        <v>4.793918152485848E-2</v>
      </c>
      <c r="AG2395" s="13">
        <f t="shared" si="2822"/>
        <v>2.6054171946155429E-2</v>
      </c>
      <c r="AH2395" s="13">
        <f t="shared" si="2823"/>
        <v>2.0203255043337149E-3</v>
      </c>
      <c r="AI2395" s="13">
        <f t="shared" si="2824"/>
        <v>6.7709579982982802E-3</v>
      </c>
      <c r="AJ2395" s="13">
        <f t="shared" si="2825"/>
        <v>1.1346159843148395E-2</v>
      </c>
      <c r="AK2395" s="13">
        <f t="shared" si="2826"/>
        <v>1.2675246567140405E-2</v>
      </c>
      <c r="AL2395" s="13">
        <f t="shared" si="2827"/>
        <v>2.3212497921432105E-3</v>
      </c>
      <c r="AM2395" s="13">
        <f t="shared" si="2828"/>
        <v>2.4174836763924259E-2</v>
      </c>
      <c r="AN2395" s="13">
        <f t="shared" si="2829"/>
        <v>3.9415901593412635E-2</v>
      </c>
      <c r="AO2395" s="13">
        <f t="shared" si="2830"/>
        <v>3.2132860163507332E-2</v>
      </c>
      <c r="AP2395" s="13">
        <f t="shared" si="2831"/>
        <v>1.7463691226928171E-2</v>
      </c>
      <c r="AQ2395" s="13">
        <f t="shared" si="2832"/>
        <v>7.1184258820472558E-3</v>
      </c>
      <c r="AR2395" s="13">
        <f t="shared" si="2833"/>
        <v>6.5880859542608776E-4</v>
      </c>
      <c r="AS2395" s="13">
        <f t="shared" si="2834"/>
        <v>2.2079438778450926E-3</v>
      </c>
      <c r="AT2395" s="13">
        <f t="shared" si="2835"/>
        <v>3.6998729233038339E-3</v>
      </c>
      <c r="AU2395" s="13">
        <f t="shared" si="2836"/>
        <v>4.1332752418680426E-3</v>
      </c>
      <c r="AV2395" s="13">
        <f t="shared" si="2837"/>
        <v>3.463084661118047E-3</v>
      </c>
      <c r="AW2395" s="13">
        <f t="shared" si="2838"/>
        <v>3.5233522577577287E-4</v>
      </c>
      <c r="AX2395" s="13">
        <f t="shared" si="2839"/>
        <v>1.3503335971780347E-2</v>
      </c>
      <c r="AY2395" s="13">
        <f t="shared" si="2840"/>
        <v>2.2016535914763484E-2</v>
      </c>
      <c r="AZ2395" s="13">
        <f t="shared" si="2841"/>
        <v>1.794844824638402E-2</v>
      </c>
      <c r="BA2395" s="13">
        <f t="shared" si="2842"/>
        <v>9.7546921308089996E-3</v>
      </c>
      <c r="BB2395" s="13">
        <f t="shared" si="2843"/>
        <v>3.9761383795129945E-3</v>
      </c>
      <c r="BC2395" s="13">
        <f t="shared" si="2844"/>
        <v>1.29658024680068E-3</v>
      </c>
      <c r="BD2395" s="13">
        <f t="shared" si="2845"/>
        <v>1.790259228344961E-4</v>
      </c>
      <c r="BE2395" s="13">
        <f t="shared" si="2846"/>
        <v>5.9999094280539062E-4</v>
      </c>
      <c r="BF2395" s="13">
        <f t="shared" si="2847"/>
        <v>1.0054106292229543E-3</v>
      </c>
      <c r="BG2395" s="13">
        <f t="shared" si="2848"/>
        <v>1.1231842141127899E-3</v>
      </c>
      <c r="BH2395" s="13">
        <f t="shared" si="2849"/>
        <v>9.4106532855672603E-4</v>
      </c>
      <c r="BI2395" s="13">
        <f t="shared" si="2850"/>
        <v>6.3078091125853093E-4</v>
      </c>
      <c r="BJ2395" s="14">
        <f t="shared" si="2851"/>
        <v>0.65246696165861107</v>
      </c>
      <c r="BK2395" s="14">
        <f t="shared" si="2852"/>
        <v>0.161624235133948</v>
      </c>
      <c r="BL2395" s="14">
        <f t="shared" si="2853"/>
        <v>0.14677308657698757</v>
      </c>
      <c r="BM2395" s="14">
        <f t="shared" si="2854"/>
        <v>0.81796931037555753</v>
      </c>
      <c r="BN2395" s="14">
        <f t="shared" si="2855"/>
        <v>0.12618725304529452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1.6532258064516101</v>
      </c>
      <c r="F2396" s="10">
        <f>VLOOKUP(B2396,home!$B$2:$E$405,3,FALSE)</f>
        <v>0.86</v>
      </c>
      <c r="G2396" s="10">
        <f>VLOOKUP(C2396,away!$B$2:$E$405,4,FALSE)</f>
        <v>0.09</v>
      </c>
      <c r="H2396" s="10">
        <f>VLOOKUP(A2396,away!$A$2:$E$405,3,FALSE)</f>
        <v>1.30645161290323</v>
      </c>
      <c r="I2396" s="10">
        <f>VLOOKUP(C2396,away!$B$2:$E$405,3,FALSE)</f>
        <v>1.38</v>
      </c>
      <c r="J2396" s="10">
        <f>VLOOKUP(B2396,home!$B$2:$E$405,4,FALSE)</f>
        <v>0.87</v>
      </c>
      <c r="K2396" s="12">
        <f t="shared" si="2800"/>
        <v>0.12795967741935463</v>
      </c>
      <c r="L2396" s="12">
        <f t="shared" si="2801"/>
        <v>1.5685258064516179</v>
      </c>
      <c r="M2396" s="13">
        <f t="shared" si="2802"/>
        <v>0.1833266978047576</v>
      </c>
      <c r="N2396" s="13">
        <f t="shared" si="2803"/>
        <v>2.3458425113452294E-2</v>
      </c>
      <c r="O2396" s="13">
        <f t="shared" si="2804"/>
        <v>0.28755265651831946</v>
      </c>
      <c r="P2396" s="13">
        <f t="shared" si="2805"/>
        <v>3.6795145169162644E-2</v>
      </c>
      <c r="Q2396" s="13">
        <f t="shared" si="2806"/>
        <v>1.5008662551417218E-3</v>
      </c>
      <c r="R2396" s="13">
        <f t="shared" si="2807"/>
        <v>0.22551688123135111</v>
      </c>
      <c r="S2396" s="13">
        <f t="shared" si="2808"/>
        <v>1.8462705162856786E-3</v>
      </c>
      <c r="T2396" s="13">
        <f t="shared" si="2809"/>
        <v>2.354147453222189E-3</v>
      </c>
      <c r="U2396" s="13">
        <f t="shared" si="2810"/>
        <v>2.8857067374982604E-2</v>
      </c>
      <c r="V2396" s="13">
        <f t="shared" si="2811"/>
        <v>4.1173485175038417E-5</v>
      </c>
      <c r="W2396" s="13">
        <f t="shared" si="2812"/>
        <v>6.4016787285843199E-5</v>
      </c>
      <c r="X2396" s="13">
        <f t="shared" si="2813"/>
        <v>1.0041198290396889E-4</v>
      </c>
      <c r="Y2396" s="13">
        <f t="shared" si="2814"/>
        <v>7.8749393230926948E-5</v>
      </c>
      <c r="Z2396" s="13">
        <f t="shared" si="2815"/>
        <v>0.11790968266728621</v>
      </c>
      <c r="AA2396" s="13">
        <f t="shared" si="2816"/>
        <v>1.5087684958724415E-2</v>
      </c>
      <c r="AB2396" s="13">
        <f t="shared" si="2817"/>
        <v>9.6530765016161269E-4</v>
      </c>
      <c r="AC2396" s="13">
        <f t="shared" si="2818"/>
        <v>5.164906360738299E-7</v>
      </c>
      <c r="AD2396" s="13">
        <f t="shared" si="2819"/>
        <v>2.0478918626299848E-6</v>
      </c>
      <c r="AE2396" s="13">
        <f t="shared" si="2820"/>
        <v>3.2121712353574025E-6</v>
      </c>
      <c r="AF2396" s="13">
        <f t="shared" si="2821"/>
        <v>2.5191867386998304E-6</v>
      </c>
      <c r="AG2396" s="13">
        <f t="shared" si="2822"/>
        <v>1.3171364703071238E-6</v>
      </c>
      <c r="AH2396" s="13">
        <f t="shared" si="2823"/>
        <v>4.6236095023539883E-2</v>
      </c>
      <c r="AI2396" s="13">
        <f t="shared" si="2824"/>
        <v>5.9163558043427919E-3</v>
      </c>
      <c r="AJ2396" s="13">
        <f t="shared" si="2825"/>
        <v>3.785274901109151E-4</v>
      </c>
      <c r="AK2396" s="13">
        <f t="shared" si="2826"/>
        <v>1.6145418509650219E-5</v>
      </c>
      <c r="AL2396" s="13">
        <f t="shared" si="2827"/>
        <v>4.146553264836374E-9</v>
      </c>
      <c r="AM2396" s="13">
        <f t="shared" si="2828"/>
        <v>5.2409516426370844E-8</v>
      </c>
      <c r="AN2396" s="13">
        <f t="shared" si="2829"/>
        <v>8.2205679018412645E-8</v>
      </c>
      <c r="AO2396" s="13">
        <f t="shared" si="2830"/>
        <v>6.4470864488629291E-8</v>
      </c>
      <c r="AP2396" s="13">
        <f t="shared" si="2831"/>
        <v>3.37080715715534E-8</v>
      </c>
      <c r="AQ2396" s="13">
        <f t="shared" si="2832"/>
        <v>1.3217995036424916E-8</v>
      </c>
      <c r="AR2396" s="13">
        <f t="shared" si="2833"/>
        <v>1.4504501646794303E-2</v>
      </c>
      <c r="AS2396" s="13">
        <f t="shared" si="2834"/>
        <v>1.8559913518522973E-3</v>
      </c>
      <c r="AT2396" s="13">
        <f t="shared" si="2835"/>
        <v>1.1874602733806595E-4</v>
      </c>
      <c r="AU2396" s="13">
        <f t="shared" si="2836"/>
        <v>5.0649011176695975E-6</v>
      </c>
      <c r="AV2396" s="13">
        <f t="shared" si="2837"/>
        <v>1.6202577829448258E-7</v>
      </c>
      <c r="AW2396" s="13">
        <f t="shared" si="2838"/>
        <v>2.3117962382987867E-11</v>
      </c>
      <c r="AX2396" s="13">
        <f t="shared" si="2839"/>
        <v>1.1177174692704636E-9</v>
      </c>
      <c r="AY2396" s="13">
        <f t="shared" si="2840"/>
        <v>1.7531686948725153E-9</v>
      </c>
      <c r="AZ2396" s="13">
        <f t="shared" si="2841"/>
        <v>1.3749451704853216E-9</v>
      </c>
      <c r="BA2396" s="13">
        <f t="shared" si="2842"/>
        <v>7.1887899412074855E-10</v>
      </c>
      <c r="BB2396" s="13">
        <f t="shared" si="2843"/>
        <v>2.8189506349859385E-10</v>
      </c>
      <c r="BC2396" s="13">
        <f t="shared" si="2844"/>
        <v>8.843193636177237E-11</v>
      </c>
      <c r="BD2396" s="13">
        <f t="shared" si="2845"/>
        <v>3.7917808571194768E-3</v>
      </c>
      <c r="BE2396" s="13">
        <f t="shared" si="2846"/>
        <v>4.8519505532189231E-4</v>
      </c>
      <c r="BF2396" s="13">
        <f t="shared" si="2847"/>
        <v>3.1042701382227639E-5</v>
      </c>
      <c r="BG2396" s="13">
        <f t="shared" si="2848"/>
        <v>1.3240713516984014E-6</v>
      </c>
      <c r="BH2396" s="13">
        <f t="shared" si="2849"/>
        <v>4.2356935760884074E-8</v>
      </c>
      <c r="BI2396" s="13">
        <f t="shared" si="2850"/>
        <v>1.0839959672870108E-9</v>
      </c>
      <c r="BJ2396" s="14">
        <f t="shared" si="2851"/>
        <v>2.7565964718707807E-2</v>
      </c>
      <c r="BK2396" s="14">
        <f t="shared" si="2852"/>
        <v>0.222009809365739</v>
      </c>
      <c r="BL2396" s="14">
        <f t="shared" si="2853"/>
        <v>0.63132057354903004</v>
      </c>
      <c r="BM2396" s="14">
        <f t="shared" si="2854"/>
        <v>0.24065535647852757</v>
      </c>
      <c r="BN2396" s="14">
        <f t="shared" si="2855"/>
        <v>0.75815067209218467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1.6532258064516101</v>
      </c>
      <c r="F2397" s="10">
        <f>VLOOKUP(B2397,home!$B$2:$E$405,3,FALSE)</f>
        <v>0.83</v>
      </c>
      <c r="G2397" s="10">
        <f>VLOOKUP(C2397,away!$B$2:$E$405,4,FALSE)</f>
        <v>0.78</v>
      </c>
      <c r="H2397" s="10">
        <f>VLOOKUP(A2397,away!$A$2:$E$405,3,FALSE)</f>
        <v>1.30645161290323</v>
      </c>
      <c r="I2397" s="10">
        <f>VLOOKUP(C2397,away!$B$2:$E$405,3,FALSE)</f>
        <v>0.6</v>
      </c>
      <c r="J2397" s="10">
        <f>VLOOKUP(B2397,home!$B$2:$E$405,4,FALSE)</f>
        <v>1.34</v>
      </c>
      <c r="K2397" s="12">
        <f t="shared" si="2800"/>
        <v>1.0702983870967724</v>
      </c>
      <c r="L2397" s="12">
        <f t="shared" si="2801"/>
        <v>1.0503870967741971</v>
      </c>
      <c r="M2397" s="13">
        <f t="shared" si="2802"/>
        <v>0.11994937696038249</v>
      </c>
      <c r="N2397" s="13">
        <f t="shared" si="2803"/>
        <v>0.12838162469396014</v>
      </c>
      <c r="O2397" s="13">
        <f t="shared" si="2804"/>
        <v>0.12599327782528991</v>
      </c>
      <c r="P2397" s="13">
        <f t="shared" si="2805"/>
        <v>0.13485040204144333</v>
      </c>
      <c r="Q2397" s="13">
        <f t="shared" si="2806"/>
        <v>6.8703322921404339E-2</v>
      </c>
      <c r="R2397" s="13">
        <f t="shared" si="2807"/>
        <v>6.6170856653985546E-2</v>
      </c>
      <c r="S2397" s="13">
        <f t="shared" si="2808"/>
        <v>3.7900636484224967E-2</v>
      </c>
      <c r="T2397" s="13">
        <f t="shared" si="2809"/>
        <v>7.2165083902154037E-2</v>
      </c>
      <c r="U2397" s="13">
        <f t="shared" si="2810"/>
        <v>7.0822561149572458E-2</v>
      </c>
      <c r="V2397" s="13">
        <f t="shared" si="2811"/>
        <v>4.7343269089744552E-3</v>
      </c>
      <c r="W2397" s="13">
        <f t="shared" si="2812"/>
        <v>2.4511018570322597E-2</v>
      </c>
      <c r="X2397" s="13">
        <f t="shared" si="2813"/>
        <v>2.5746057635059584E-2</v>
      </c>
      <c r="Y2397" s="13">
        <f t="shared" si="2814"/>
        <v>1.3521663366335692E-2</v>
      </c>
      <c r="Z2397" s="13">
        <f t="shared" si="2815"/>
        <v>2.3168338003947148E-2</v>
      </c>
      <c r="AA2397" s="13">
        <f t="shared" si="2816"/>
        <v>2.4797034797337487E-2</v>
      </c>
      <c r="AB2397" s="13">
        <f t="shared" si="2817"/>
        <v>1.3270113174186424E-2</v>
      </c>
      <c r="AC2397" s="13">
        <f t="shared" si="2818"/>
        <v>3.3265381574350083E-4</v>
      </c>
      <c r="AD2397" s="13">
        <f t="shared" si="2819"/>
        <v>6.5585259104788268E-3</v>
      </c>
      <c r="AE2397" s="13">
        <f t="shared" si="2820"/>
        <v>6.8889909902262016E-3</v>
      </c>
      <c r="AF2397" s="13">
        <f t="shared" si="2821"/>
        <v>3.6180536229636503E-3</v>
      </c>
      <c r="AG2397" s="13">
        <f t="shared" si="2822"/>
        <v>1.2667856136660514E-3</v>
      </c>
      <c r="AH2397" s="13">
        <f t="shared" si="2823"/>
        <v>6.0839308232623355E-3</v>
      </c>
      <c r="AI2397" s="13">
        <f t="shared" si="2824"/>
        <v>6.5116213473460161E-3</v>
      </c>
      <c r="AJ2397" s="13">
        <f t="shared" si="2825"/>
        <v>3.4846889127246759E-3</v>
      </c>
      <c r="AK2397" s="13">
        <f t="shared" si="2826"/>
        <v>1.2432189742744089E-3</v>
      </c>
      <c r="AL2397" s="13">
        <f t="shared" si="2827"/>
        <v>1.4959144242474034E-5</v>
      </c>
      <c r="AM2397" s="13">
        <f t="shared" si="2828"/>
        <v>1.4039159407435763E-3</v>
      </c>
      <c r="AN2397" s="13">
        <f t="shared" si="2829"/>
        <v>1.4746551891126605E-3</v>
      </c>
      <c r="AO2397" s="13">
        <f t="shared" si="2830"/>
        <v>7.74479391417526E-4</v>
      </c>
      <c r="AP2397" s="13">
        <f t="shared" si="2831"/>
        <v>2.7116771982083407E-4</v>
      </c>
      <c r="AQ2397" s="13">
        <f t="shared" si="2832"/>
        <v>7.120776849037119E-5</v>
      </c>
      <c r="AR2397" s="13">
        <f t="shared" si="2833"/>
        <v>1.2780964868843152E-3</v>
      </c>
      <c r="AS2397" s="13">
        <f t="shared" si="2834"/>
        <v>1.3679446084663338E-3</v>
      </c>
      <c r="AT2397" s="13">
        <f t="shared" si="2835"/>
        <v>7.3205445403962132E-4</v>
      </c>
      <c r="AU2397" s="13">
        <f t="shared" si="2836"/>
        <v>2.6117223380853839E-4</v>
      </c>
      <c r="AV2397" s="13">
        <f t="shared" si="2837"/>
        <v>6.988305514993492E-5</v>
      </c>
      <c r="AW2397" s="13">
        <f t="shared" si="2838"/>
        <v>4.6715230726964436E-7</v>
      </c>
      <c r="AX2397" s="13">
        <f t="shared" si="2839"/>
        <v>2.5043482783288282E-4</v>
      </c>
      <c r="AY2397" s="13">
        <f t="shared" si="2840"/>
        <v>2.6305351173852766E-4</v>
      </c>
      <c r="AZ2397" s="13">
        <f t="shared" si="2841"/>
        <v>1.381540072456446E-4</v>
      </c>
      <c r="BA2397" s="13">
        <f t="shared" si="2842"/>
        <v>4.8371728859491345E-5</v>
      </c>
      <c r="BB2397" s="13">
        <f t="shared" si="2843"/>
        <v>1.2702259960667438E-5</v>
      </c>
      <c r="BC2397" s="13">
        <f t="shared" si="2844"/>
        <v>2.6684579925113204E-6</v>
      </c>
      <c r="BD2397" s="13">
        <f t="shared" si="2845"/>
        <v>2.2374934304261932E-4</v>
      </c>
      <c r="BE2397" s="13">
        <f t="shared" si="2846"/>
        <v>2.3947856097247789E-4</v>
      </c>
      <c r="BF2397" s="13">
        <f t="shared" si="2847"/>
        <v>1.2815675877654955E-4</v>
      </c>
      <c r="BG2397" s="13">
        <f t="shared" si="2848"/>
        <v>4.5721990738030384E-5</v>
      </c>
      <c r="BH2397" s="13">
        <f t="shared" si="2849"/>
        <v>1.2234043235441869E-5</v>
      </c>
      <c r="BI2397" s="13">
        <f t="shared" si="2850"/>
        <v>2.6188153485131228E-6</v>
      </c>
      <c r="BJ2397" s="14">
        <f t="shared" si="2851"/>
        <v>0.35607193802978582</v>
      </c>
      <c r="BK2397" s="14">
        <f t="shared" si="2852"/>
        <v>0.29804540886674979</v>
      </c>
      <c r="BL2397" s="14">
        <f t="shared" si="2853"/>
        <v>0.32273841400844167</v>
      </c>
      <c r="BM2397" s="14">
        <f t="shared" si="2854"/>
        <v>0.35571265145302738</v>
      </c>
      <c r="BN2397" s="14">
        <f t="shared" si="2855"/>
        <v>0.64404886109646575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1.6532258064516101</v>
      </c>
      <c r="F2398" s="10">
        <f>VLOOKUP(B2398,home!$B$2:$E$405,3,FALSE)</f>
        <v>1.69</v>
      </c>
      <c r="G2398" s="10">
        <f>VLOOKUP(C2398,away!$B$2:$E$405,4,FALSE)</f>
        <v>1.64</v>
      </c>
      <c r="H2398" s="10">
        <f>VLOOKUP(A2398,away!$A$2:$E$405,3,FALSE)</f>
        <v>1.30645161290323</v>
      </c>
      <c r="I2398" s="10">
        <f>VLOOKUP(C2398,away!$B$2:$E$405,3,FALSE)</f>
        <v>0.35</v>
      </c>
      <c r="J2398" s="10">
        <f>VLOOKUP(B2398,home!$B$2:$E$405,4,FALSE)</f>
        <v>1.07</v>
      </c>
      <c r="K2398" s="12">
        <f t="shared" si="2800"/>
        <v>4.5820806451612821</v>
      </c>
      <c r="L2398" s="12">
        <f t="shared" si="2801"/>
        <v>0.48926612903225958</v>
      </c>
      <c r="M2398" s="13">
        <f t="shared" si="2802"/>
        <v>6.2739648344547145E-3</v>
      </c>
      <c r="N2398" s="13">
        <f t="shared" si="2803"/>
        <v>2.8747812836377454E-2</v>
      </c>
      <c r="O2398" s="13">
        <f t="shared" si="2804"/>
        <v>3.0696384882381799E-3</v>
      </c>
      <c r="P2398" s="13">
        <f t="shared" si="2805"/>
        <v>1.4065331104598301E-2</v>
      </c>
      <c r="Q2398" s="13">
        <f t="shared" si="2806"/>
        <v>6.5862398394142097E-2</v>
      </c>
      <c r="R2398" s="13">
        <f t="shared" si="2807"/>
        <v>7.509350703343656E-4</v>
      </c>
      <c r="S2398" s="13">
        <f t="shared" si="2808"/>
        <v>7.8831147568575195E-3</v>
      </c>
      <c r="T2398" s="13">
        <f t="shared" si="2809"/>
        <v>3.2224240711082416E-2</v>
      </c>
      <c r="U2398" s="13">
        <f t="shared" si="2810"/>
        <v>3.4408450515519226E-3</v>
      </c>
      <c r="V2398" s="13">
        <f t="shared" si="2811"/>
        <v>1.9636460996868658E-3</v>
      </c>
      <c r="W2398" s="13">
        <f t="shared" si="2812"/>
        <v>0.10059560697523333</v>
      </c>
      <c r="X2398" s="13">
        <f t="shared" si="2813"/>
        <v>4.9218023222422989E-2</v>
      </c>
      <c r="Y2398" s="13">
        <f t="shared" si="2814"/>
        <v>1.2040355850327375E-2</v>
      </c>
      <c r="Z2398" s="13">
        <f t="shared" si="2815"/>
        <v>1.2246903167235427E-4</v>
      </c>
      <c r="AA2398" s="13">
        <f t="shared" si="2816"/>
        <v>5.611629796575385E-4</v>
      </c>
      <c r="AB2398" s="13">
        <f t="shared" si="2817"/>
        <v>1.2856470139349207E-3</v>
      </c>
      <c r="AC2398" s="13">
        <f t="shared" si="2818"/>
        <v>2.7513834247077496E-4</v>
      </c>
      <c r="AD2398" s="13">
        <f t="shared" si="2819"/>
        <v>0.11523429592736703</v>
      </c>
      <c r="AE2398" s="13">
        <f t="shared" si="2820"/>
        <v>5.6380237900140746E-2</v>
      </c>
      <c r="AF2398" s="13">
        <f t="shared" si="2821"/>
        <v>1.3792470375659874E-2</v>
      </c>
      <c r="AG2398" s="13">
        <f t="shared" si="2822"/>
        <v>2.2493961968304082E-3</v>
      </c>
      <c r="AH2398" s="13">
        <f t="shared" si="2823"/>
        <v>1.4979987263165481E-5</v>
      </c>
      <c r="AI2398" s="13">
        <f t="shared" si="2824"/>
        <v>6.8639509703313076E-5</v>
      </c>
      <c r="AJ2398" s="13">
        <f t="shared" si="2825"/>
        <v>1.5725588445245545E-4</v>
      </c>
      <c r="AK2398" s="13">
        <f t="shared" si="2826"/>
        <v>2.4018638149577167E-4</v>
      </c>
      <c r="AL2398" s="13">
        <f t="shared" si="2827"/>
        <v>2.4672831222575078E-5</v>
      </c>
      <c r="AM2398" s="13">
        <f t="shared" si="2828"/>
        <v>0.10560256740551516</v>
      </c>
      <c r="AN2398" s="13">
        <f t="shared" si="2829"/>
        <v>5.1667759370364677E-2</v>
      </c>
      <c r="AO2398" s="13">
        <f t="shared" si="2830"/>
        <v>1.2639642311454287E-2</v>
      </c>
      <c r="AP2398" s="13">
        <f t="shared" si="2831"/>
        <v>2.0613829553592011E-3</v>
      </c>
      <c r="AQ2398" s="13">
        <f t="shared" si="2832"/>
        <v>2.5214121475541874E-4</v>
      </c>
      <c r="AR2398" s="13">
        <f t="shared" si="2833"/>
        <v>1.4658400762403057E-6</v>
      </c>
      <c r="AS2398" s="13">
        <f t="shared" si="2834"/>
        <v>6.7165974422424429E-6</v>
      </c>
      <c r="AT2398" s="13">
        <f t="shared" si="2835"/>
        <v>1.5387995570719438E-5</v>
      </c>
      <c r="AU2398" s="13">
        <f t="shared" si="2836"/>
        <v>2.3503012224140352E-5</v>
      </c>
      <c r="AV2398" s="13">
        <f t="shared" si="2837"/>
        <v>2.6923174353805644E-5</v>
      </c>
      <c r="AW2398" s="13">
        <f t="shared" si="2838"/>
        <v>1.5364709982274568E-6</v>
      </c>
      <c r="AX2398" s="13">
        <f t="shared" si="2839"/>
        <v>8.0646580031358467E-2</v>
      </c>
      <c r="AY2398" s="13">
        <f t="shared" si="2840"/>
        <v>3.9457640031633087E-2</v>
      </c>
      <c r="AZ2398" s="13">
        <f t="shared" si="2841"/>
        <v>9.6526433995127205E-3</v>
      </c>
      <c r="BA2398" s="13">
        <f t="shared" si="2842"/>
        <v>1.5742371570027936E-3</v>
      </c>
      <c r="BB2398" s="13">
        <f t="shared" si="2843"/>
        <v>1.9255522999637645E-4</v>
      </c>
      <c r="BC2398" s="13">
        <f t="shared" si="2844"/>
        <v>1.8842150401048712E-5</v>
      </c>
      <c r="BD2398" s="13">
        <f t="shared" si="2845"/>
        <v>1.1953098331374111E-7</v>
      </c>
      <c r="BE2398" s="13">
        <f t="shared" si="2846"/>
        <v>5.4770060513898936E-7</v>
      </c>
      <c r="BF2398" s="13">
        <f t="shared" si="2847"/>
        <v>1.2548041710752426E-6</v>
      </c>
      <c r="BG2398" s="13">
        <f t="shared" si="2848"/>
        <v>1.9165379685838381E-6</v>
      </c>
      <c r="BH2398" s="13">
        <f t="shared" si="2849"/>
        <v>2.1954328828911822E-6</v>
      </c>
      <c r="BI2398" s="13">
        <f t="shared" si="2850"/>
        <v>2.0119301040892638E-6</v>
      </c>
      <c r="BJ2398" s="14">
        <f t="shared" si="2851"/>
        <v>0.78011082964693701</v>
      </c>
      <c r="BK2398" s="14">
        <f t="shared" si="2852"/>
        <v>6.9943508000923832E-2</v>
      </c>
      <c r="BL2398" s="14">
        <f t="shared" si="2853"/>
        <v>9.6713329230138749E-3</v>
      </c>
      <c r="BM2398" s="14">
        <f t="shared" si="2854"/>
        <v>0.70162195531376714</v>
      </c>
      <c r="BN2398" s="14">
        <f t="shared" si="2855"/>
        <v>0.11877008072814511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1.3831775700934601</v>
      </c>
      <c r="F2399" s="10">
        <f>VLOOKUP(B2399,home!$B$2:$E$405,3,FALSE)</f>
        <v>2.17</v>
      </c>
      <c r="G2399" s="10">
        <f>VLOOKUP(C2399,away!$B$2:$E$405,4,FALSE)</f>
        <v>1.81</v>
      </c>
      <c r="H2399" s="10">
        <f>VLOOKUP(A2399,away!$A$2:$E$405,3,FALSE)</f>
        <v>1.2429906542056099</v>
      </c>
      <c r="I2399" s="10">
        <f>VLOOKUP(C2399,away!$B$2:$E$405,3,FALSE)</f>
        <v>0.72</v>
      </c>
      <c r="J2399" s="10">
        <f>VLOOKUP(B2399,home!$B$2:$E$405,4,FALSE)</f>
        <v>0.4</v>
      </c>
      <c r="K2399" s="12">
        <f t="shared" si="2800"/>
        <v>5.4327065420560832</v>
      </c>
      <c r="L2399" s="12">
        <f t="shared" si="2801"/>
        <v>0.35798130841121567</v>
      </c>
      <c r="M2399" s="13">
        <f t="shared" si="2802"/>
        <v>3.0558794652126133E-3</v>
      </c>
      <c r="N2399" s="13">
        <f t="shared" si="2803"/>
        <v>1.6601696362395408E-2</v>
      </c>
      <c r="O2399" s="13">
        <f t="shared" si="2804"/>
        <v>1.0939477293037774E-3</v>
      </c>
      <c r="P2399" s="13">
        <f t="shared" si="2805"/>
        <v>5.9430969856560292E-3</v>
      </c>
      <c r="Q2399" s="13">
        <f t="shared" si="2806"/>
        <v>4.5096072218607113E-2</v>
      </c>
      <c r="R2399" s="13">
        <f t="shared" si="2807"/>
        <v>1.9580641973482229E-4</v>
      </c>
      <c r="S2399" s="13">
        <f t="shared" si="2808"/>
        <v>2.8895447434194158E-3</v>
      </c>
      <c r="T2399" s="13">
        <f t="shared" si="2809"/>
        <v>1.6143550937023649E-2</v>
      </c>
      <c r="U2399" s="13">
        <f t="shared" si="2810"/>
        <v>1.0637588174699484E-3</v>
      </c>
      <c r="V2399" s="13">
        <f t="shared" si="2811"/>
        <v>6.2440088760864782E-4</v>
      </c>
      <c r="W2399" s="13">
        <f t="shared" si="2812"/>
        <v>8.1664575521020161E-2</v>
      </c>
      <c r="X2399" s="13">
        <f t="shared" si="2813"/>
        <v>2.9234391595861334E-2</v>
      </c>
      <c r="Y2399" s="13">
        <f t="shared" si="2814"/>
        <v>5.2326828770461438E-3</v>
      </c>
      <c r="Z2399" s="13">
        <f t="shared" si="2815"/>
        <v>2.3365012777329129E-5</v>
      </c>
      <c r="AA2399" s="13">
        <f t="shared" si="2816"/>
        <v>1.2693525777061993E-4</v>
      </c>
      <c r="AB2399" s="13">
        <f t="shared" si="2817"/>
        <v>3.4480100265401107E-4</v>
      </c>
      <c r="AC2399" s="13">
        <f t="shared" si="2818"/>
        <v>7.5896216523581826E-5</v>
      </c>
      <c r="AD2399" s="13">
        <f t="shared" si="2819"/>
        <v>0.11091491842181982</v>
      </c>
      <c r="AE2399" s="13">
        <f t="shared" si="2820"/>
        <v>3.970546761896631E-2</v>
      </c>
      <c r="AF2399" s="13">
        <f t="shared" si="2821"/>
        <v>7.1069076246583571E-3</v>
      </c>
      <c r="AG2399" s="13">
        <f t="shared" si="2822"/>
        <v>8.4804669674428139E-4</v>
      </c>
      <c r="AH2399" s="13">
        <f t="shared" si="2823"/>
        <v>2.0910594612682634E-6</v>
      </c>
      <c r="AI2399" s="13">
        <f t="shared" si="2824"/>
        <v>1.1360112415060364E-5</v>
      </c>
      <c r="AJ2399" s="13">
        <f t="shared" si="2825"/>
        <v>3.0858078517895482E-5</v>
      </c>
      <c r="AK2399" s="13">
        <f t="shared" si="2826"/>
        <v>5.5880961679817038E-5</v>
      </c>
      <c r="AL2399" s="13">
        <f t="shared" si="2827"/>
        <v>5.9041409293623985E-6</v>
      </c>
      <c r="AM2399" s="13">
        <f t="shared" si="2828"/>
        <v>0.12051364058436745</v>
      </c>
      <c r="AN2399" s="13">
        <f t="shared" si="2829"/>
        <v>4.3141630737790843E-2</v>
      </c>
      <c r="AO2399" s="13">
        <f t="shared" si="2830"/>
        <v>7.7219487092539422E-3</v>
      </c>
      <c r="AP2399" s="13">
        <f t="shared" si="2831"/>
        <v>9.2143776747434167E-4</v>
      </c>
      <c r="AQ2399" s="13">
        <f t="shared" si="2832"/>
        <v>8.2464374404993583E-5</v>
      </c>
      <c r="AR2399" s="13">
        <f t="shared" si="2833"/>
        <v>1.4971204038209307E-7</v>
      </c>
      <c r="AS2399" s="13">
        <f t="shared" si="2834"/>
        <v>8.133415812083615E-7</v>
      </c>
      <c r="AT2399" s="13">
        <f t="shared" si="2835"/>
        <v>2.2093230645784523E-6</v>
      </c>
      <c r="AU2399" s="13">
        <f t="shared" si="2836"/>
        <v>4.0008679554835847E-6</v>
      </c>
      <c r="AV2399" s="13">
        <f t="shared" si="2837"/>
        <v>5.4338853789145541E-6</v>
      </c>
      <c r="AW2399" s="13">
        <f t="shared" si="2838"/>
        <v>3.1895602631314954E-7</v>
      </c>
      <c r="AX2399" s="13">
        <f t="shared" si="2839"/>
        <v>0.10911920726828143</v>
      </c>
      <c r="AY2399" s="13">
        <f t="shared" si="2840"/>
        <v>3.9062636590694026E-2</v>
      </c>
      <c r="AZ2399" s="13">
        <f t="shared" si="2841"/>
        <v>6.9918468783642376E-3</v>
      </c>
      <c r="BA2399" s="13">
        <f t="shared" si="2842"/>
        <v>8.3431683124256814E-4</v>
      </c>
      <c r="BB2399" s="13">
        <f t="shared" si="2843"/>
        <v>7.4667457719428489E-5</v>
      </c>
      <c r="BC2399" s="13">
        <f t="shared" si="2844"/>
        <v>5.3459108420280318E-6</v>
      </c>
      <c r="BD2399" s="13">
        <f t="shared" si="2845"/>
        <v>8.9323520168157331E-9</v>
      </c>
      <c r="BE2399" s="13">
        <f t="shared" si="2846"/>
        <v>4.852684723770268E-8</v>
      </c>
      <c r="BF2399" s="13">
        <f t="shared" si="2847"/>
        <v>1.3181606022681176E-7</v>
      </c>
      <c r="BG2399" s="13">
        <f t="shared" si="2848"/>
        <v>2.3870599091408636E-7</v>
      </c>
      <c r="BH2399" s="13">
        <f t="shared" si="2849"/>
        <v>3.2420489961673421E-7</v>
      </c>
      <c r="BI2399" s="13">
        <f t="shared" si="2850"/>
        <v>3.5226201582289347E-7</v>
      </c>
      <c r="BJ2399" s="14">
        <f t="shared" si="2851"/>
        <v>0.68101745298457772</v>
      </c>
      <c r="BK2399" s="14">
        <f t="shared" si="2852"/>
        <v>5.1657359030043676E-2</v>
      </c>
      <c r="BL2399" s="14">
        <f t="shared" si="2853"/>
        <v>2.9391510171936229E-3</v>
      </c>
      <c r="BM2399" s="14">
        <f t="shared" si="2854"/>
        <v>0.62458851122901471</v>
      </c>
      <c r="BN2399" s="14">
        <f t="shared" si="2855"/>
        <v>7.1986499180909769E-2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1.3831775700934601</v>
      </c>
      <c r="F2400" s="10">
        <f>VLOOKUP(B2400,home!$B$2:$E$405,3,FALSE)</f>
        <v>0.84</v>
      </c>
      <c r="G2400" s="10">
        <f>VLOOKUP(C2400,away!$B$2:$E$405,4,FALSE)</f>
        <v>0.31</v>
      </c>
      <c r="H2400" s="10">
        <f>VLOOKUP(A2400,away!$A$2:$E$405,3,FALSE)</f>
        <v>1.2429906542056099</v>
      </c>
      <c r="I2400" s="10">
        <f>VLOOKUP(C2400,away!$B$2:$E$405,3,FALSE)</f>
        <v>2.17</v>
      </c>
      <c r="J2400" s="10">
        <f>VLOOKUP(B2400,home!$B$2:$E$405,4,FALSE)</f>
        <v>0.94</v>
      </c>
      <c r="K2400" s="12">
        <f t="shared" si="2800"/>
        <v>0.36017943925233697</v>
      </c>
      <c r="L2400" s="12">
        <f t="shared" si="2801"/>
        <v>2.535452336448603</v>
      </c>
      <c r="M2400" s="13">
        <f t="shared" si="2802"/>
        <v>5.5264099548068421E-2</v>
      </c>
      <c r="N2400" s="13">
        <f t="shared" si="2803"/>
        <v>1.9904992386008614E-2</v>
      </c>
      <c r="O2400" s="13">
        <f t="shared" si="2804"/>
        <v>0.14011949032087823</v>
      </c>
      <c r="P2400" s="13">
        <f t="shared" si="2805"/>
        <v>5.0468159452097185E-2</v>
      </c>
      <c r="Q2400" s="13">
        <f t="shared" si="2806"/>
        <v>3.5846844979573089E-3</v>
      </c>
      <c r="R2400" s="13">
        <f t="shared" si="2807"/>
        <v>0.17763314455802912</v>
      </c>
      <c r="S2400" s="13">
        <f t="shared" si="2808"/>
        <v>1.1522105396229739E-2</v>
      </c>
      <c r="T2400" s="13">
        <f t="shared" si="2809"/>
        <v>9.0887966857769453E-3</v>
      </c>
      <c r="U2400" s="13">
        <f t="shared" si="2810"/>
        <v>6.3979806399540234E-2</v>
      </c>
      <c r="V2400" s="13">
        <f t="shared" si="2811"/>
        <v>1.1691324167167848E-3</v>
      </c>
      <c r="W2400" s="13">
        <f t="shared" si="2812"/>
        <v>4.3037655079026941E-4</v>
      </c>
      <c r="X2400" s="13">
        <f t="shared" si="2813"/>
        <v>1.0911992312538793E-3</v>
      </c>
      <c r="Y2400" s="13">
        <f t="shared" si="2814"/>
        <v>1.3833418202067842E-3</v>
      </c>
      <c r="Z2400" s="13">
        <f t="shared" si="2815"/>
        <v>0.15012679046678912</v>
      </c>
      <c r="AA2400" s="13">
        <f t="shared" si="2816"/>
        <v>5.40725832070812E-2</v>
      </c>
      <c r="AB2400" s="13">
        <f t="shared" si="2817"/>
        <v>9.7379163492259165E-3</v>
      </c>
      <c r="AC2400" s="13">
        <f t="shared" si="2818"/>
        <v>6.6729533401875462E-5</v>
      </c>
      <c r="AD2400" s="13">
        <f t="shared" si="2819"/>
        <v>3.8753196182748547E-5</v>
      </c>
      <c r="AE2400" s="13">
        <f t="shared" si="2820"/>
        <v>9.8256881806400864E-5</v>
      </c>
      <c r="AF2400" s="13">
        <f t="shared" si="2821"/>
        <v>1.2456282027409668E-4</v>
      </c>
      <c r="AG2400" s="13">
        <f t="shared" si="2822"/>
        <v>1.0527436456619529E-4</v>
      </c>
      <c r="AH2400" s="13">
        <f t="shared" si="2823"/>
        <v>9.5159830413137594E-2</v>
      </c>
      <c r="AI2400" s="13">
        <f t="shared" si="2824"/>
        <v>3.4274614357551379E-2</v>
      </c>
      <c r="AJ2400" s="13">
        <f t="shared" si="2825"/>
        <v>6.1725056899464758E-3</v>
      </c>
      <c r="AK2400" s="13">
        <f t="shared" si="2826"/>
        <v>7.4106987939559347E-4</v>
      </c>
      <c r="AL2400" s="13">
        <f t="shared" si="2827"/>
        <v>2.437543909648379E-6</v>
      </c>
      <c r="AM2400" s="13">
        <f t="shared" si="2828"/>
        <v>2.7916208940676367E-6</v>
      </c>
      <c r="AN2400" s="13">
        <f t="shared" si="2829"/>
        <v>7.0780217183425258E-6</v>
      </c>
      <c r="AO2400" s="13">
        <f t="shared" si="2830"/>
        <v>8.9729933516027576E-6</v>
      </c>
      <c r="AP2400" s="13">
        <f t="shared" si="2831"/>
        <v>7.5835323194196654E-6</v>
      </c>
      <c r="AQ2400" s="13">
        <f t="shared" si="2832"/>
        <v>4.8069211844515214E-6</v>
      </c>
      <c r="AR2400" s="13">
        <f t="shared" si="2833"/>
        <v>4.8254642871408508E-2</v>
      </c>
      <c r="AS2400" s="13">
        <f t="shared" si="2834"/>
        <v>1.7380330210745698E-2</v>
      </c>
      <c r="AT2400" s="13">
        <f t="shared" si="2835"/>
        <v>3.1300187946634176E-3</v>
      </c>
      <c r="AU2400" s="13">
        <f t="shared" si="2836"/>
        <v>3.7578947143704838E-4</v>
      </c>
      <c r="AV2400" s="13">
        <f t="shared" si="2837"/>
        <v>3.3837910274782053E-5</v>
      </c>
      <c r="AW2400" s="13">
        <f t="shared" si="2838"/>
        <v>6.1833569125157464E-8</v>
      </c>
      <c r="AX2400" s="13">
        <f t="shared" si="2839"/>
        <v>1.6758074137173132E-7</v>
      </c>
      <c r="AY2400" s="13">
        <f t="shared" si="2840"/>
        <v>4.2489298225474516E-7</v>
      </c>
      <c r="AZ2400" s="13">
        <f t="shared" si="2841"/>
        <v>5.3864795229920433E-7</v>
      </c>
      <c r="BA2400" s="13">
        <f t="shared" si="2842"/>
        <v>4.5523873639342442E-7</v>
      </c>
      <c r="BB2400" s="13">
        <f t="shared" si="2843"/>
        <v>2.885590294576544E-7</v>
      </c>
      <c r="BC2400" s="13">
        <f t="shared" si="2844"/>
        <v>1.4632553308835023E-7</v>
      </c>
      <c r="BD2400" s="13">
        <f t="shared" si="2845"/>
        <v>2.0391224502134261E-2</v>
      </c>
      <c r="BE2400" s="13">
        <f t="shared" si="2846"/>
        <v>7.3444998068472331E-3</v>
      </c>
      <c r="BF2400" s="13">
        <f t="shared" si="2847"/>
        <v>1.3226689110095665E-3</v>
      </c>
      <c r="BG2400" s="13">
        <f t="shared" si="2848"/>
        <v>1.5879938222797491E-4</v>
      </c>
      <c r="BH2400" s="13">
        <f t="shared" si="2849"/>
        <v>1.4299068111122384E-5</v>
      </c>
      <c r="BI2400" s="13">
        <f t="shared" si="2850"/>
        <v>1.0300460668190071E-6</v>
      </c>
      <c r="BJ2400" s="14">
        <f t="shared" si="2851"/>
        <v>3.588349276926598E-2</v>
      </c>
      <c r="BK2400" s="14">
        <f t="shared" si="2852"/>
        <v>0.11849308878340592</v>
      </c>
      <c r="BL2400" s="14">
        <f t="shared" si="2853"/>
        <v>0.68029810214971209</v>
      </c>
      <c r="BM2400" s="14">
        <f t="shared" si="2854"/>
        <v>0.53782654034672128</v>
      </c>
      <c r="BN2400" s="14">
        <f t="shared" si="2855"/>
        <v>0.44697457076303881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1.3831775700934601</v>
      </c>
      <c r="F2401" s="10">
        <f>VLOOKUP(B2401,home!$B$2:$E$405,3,FALSE)</f>
        <v>1.1399999999999999</v>
      </c>
      <c r="G2401" s="10">
        <f>VLOOKUP(C2401,away!$B$2:$E$405,4,FALSE)</f>
        <v>0.72</v>
      </c>
      <c r="H2401" s="10">
        <f>VLOOKUP(A2401,away!$A$2:$E$405,3,FALSE)</f>
        <v>1.2429906542056099</v>
      </c>
      <c r="I2401" s="10">
        <f>VLOOKUP(C2401,away!$B$2:$E$405,3,FALSE)</f>
        <v>0.6</v>
      </c>
      <c r="J2401" s="10">
        <f>VLOOKUP(B2401,home!$B$2:$E$405,4,FALSE)</f>
        <v>0.11</v>
      </c>
      <c r="K2401" s="12">
        <f t="shared" si="2800"/>
        <v>1.1353121495327119</v>
      </c>
      <c r="L2401" s="12">
        <f t="shared" si="2801"/>
        <v>8.2037383177570256E-2</v>
      </c>
      <c r="M2401" s="13">
        <f t="shared" si="2802"/>
        <v>0.29601370273370786</v>
      </c>
      <c r="N2401" s="13">
        <f t="shared" si="2803"/>
        <v>0.33606795314174309</v>
      </c>
      <c r="O2401" s="13">
        <f t="shared" si="2804"/>
        <v>2.4284189556976567E-2</v>
      </c>
      <c r="P2401" s="13">
        <f t="shared" si="2805"/>
        <v>2.75701354455909E-2</v>
      </c>
      <c r="Q2401" s="13">
        <f t="shared" si="2806"/>
        <v>0.19077101513520556</v>
      </c>
      <c r="R2401" s="13">
        <f t="shared" si="2807"/>
        <v>9.9610568192121823E-4</v>
      </c>
      <c r="S2401" s="13">
        <f t="shared" si="2808"/>
        <v>6.4195707957818797E-4</v>
      </c>
      <c r="T2401" s="13">
        <f t="shared" si="2809"/>
        <v>1.5650354867820911E-2</v>
      </c>
      <c r="U2401" s="13">
        <f t="shared" si="2810"/>
        <v>1.1308908829037261E-3</v>
      </c>
      <c r="V2401" s="13">
        <f t="shared" si="2811"/>
        <v>6.6434025297464732E-6</v>
      </c>
      <c r="W2401" s="13">
        <f t="shared" si="2812"/>
        <v>7.2194883753895892E-2</v>
      </c>
      <c r="X2401" s="13">
        <f t="shared" si="2813"/>
        <v>5.9226793419784986E-3</v>
      </c>
      <c r="Y2401" s="13">
        <f t="shared" si="2814"/>
        <v>2.429405573078849E-4</v>
      </c>
      <c r="Z2401" s="13">
        <f t="shared" si="2815"/>
        <v>2.7239301171041971E-5</v>
      </c>
      <c r="AA2401" s="13">
        <f t="shared" si="2816"/>
        <v>3.0925109564264575E-5</v>
      </c>
      <c r="AB2401" s="13">
        <f t="shared" si="2817"/>
        <v>1.7554826306969925E-5</v>
      </c>
      <c r="AC2401" s="13">
        <f t="shared" si="2818"/>
        <v>3.8672092261523758E-8</v>
      </c>
      <c r="AD2401" s="13">
        <f t="shared" si="2819"/>
        <v>2.0490932164974954E-2</v>
      </c>
      <c r="AE2401" s="13">
        <f t="shared" si="2820"/>
        <v>1.6810224536836494E-3</v>
      </c>
      <c r="AF2401" s="13">
        <f t="shared" si="2821"/>
        <v>6.8953341581472446E-5</v>
      </c>
      <c r="AG2401" s="13">
        <f t="shared" si="2822"/>
        <v>1.8855839015643814E-6</v>
      </c>
      <c r="AH2401" s="13">
        <f t="shared" si="2823"/>
        <v>5.5866024691450192E-7</v>
      </c>
      <c r="AI2401" s="13">
        <f t="shared" si="2824"/>
        <v>6.3425376578297884E-7</v>
      </c>
      <c r="AJ2401" s="13">
        <f t="shared" si="2825"/>
        <v>3.6003800309014553E-7</v>
      </c>
      <c r="AK2401" s="13">
        <f t="shared" si="2826"/>
        <v>1.3625183973391272E-7</v>
      </c>
      <c r="AL2401" s="13">
        <f t="shared" si="2827"/>
        <v>1.4407371169215628E-10</v>
      </c>
      <c r="AM2401" s="13">
        <f t="shared" si="2828"/>
        <v>4.6527208484293389E-3</v>
      </c>
      <c r="AN2401" s="13">
        <f t="shared" si="2829"/>
        <v>3.8169704306086739E-4</v>
      </c>
      <c r="AO2401" s="13">
        <f t="shared" si="2830"/>
        <v>1.5656713289664957E-5</v>
      </c>
      <c r="AP2401" s="13">
        <f t="shared" si="2831"/>
        <v>4.2814526248186688E-7</v>
      </c>
      <c r="AQ2401" s="13">
        <f t="shared" si="2832"/>
        <v>8.7809792384715757E-9</v>
      </c>
      <c r="AR2401" s="13">
        <f t="shared" si="2833"/>
        <v>9.1662049484401979E-9</v>
      </c>
      <c r="AS2401" s="13">
        <f t="shared" si="2834"/>
        <v>1.0406503843071021E-8</v>
      </c>
      <c r="AT2401" s="13">
        <f t="shared" si="2835"/>
        <v>5.9073151235986952E-9</v>
      </c>
      <c r="AU2401" s="13">
        <f t="shared" si="2836"/>
        <v>2.235548876979977E-9</v>
      </c>
      <c r="AV2401" s="13">
        <f t="shared" si="2837"/>
        <v>6.3451145022739449E-10</v>
      </c>
      <c r="AW2401" s="13">
        <f t="shared" si="2838"/>
        <v>3.7274285585982795E-13</v>
      </c>
      <c r="AX2401" s="13">
        <f t="shared" si="2839"/>
        <v>8.8038175126766165E-4</v>
      </c>
      <c r="AY2401" s="13">
        <f t="shared" si="2840"/>
        <v>7.2224215071285493E-5</v>
      </c>
      <c r="AZ2401" s="13">
        <f t="shared" si="2841"/>
        <v>2.9625428032511465E-6</v>
      </c>
      <c r="BA2401" s="13">
        <f t="shared" si="2842"/>
        <v>8.1013086376755814E-8</v>
      </c>
      <c r="BB2401" s="13">
        <f t="shared" si="2843"/>
        <v>1.6615254023718781E-9</v>
      </c>
      <c r="BC2401" s="13">
        <f t="shared" si="2844"/>
        <v>2.7261439218729659E-11</v>
      </c>
      <c r="BD2401" s="13">
        <f t="shared" si="2845"/>
        <v>1.2532857793988826E-10</v>
      </c>
      <c r="BE2401" s="13">
        <f t="shared" si="2846"/>
        <v>1.4228705721881254E-10</v>
      </c>
      <c r="BF2401" s="13">
        <f t="shared" si="2847"/>
        <v>8.0770112390887038E-11</v>
      </c>
      <c r="BG2401" s="13">
        <f t="shared" si="2848"/>
        <v>3.0566429972165558E-11</v>
      </c>
      <c r="BH2401" s="13">
        <f t="shared" si="2849"/>
        <v>8.675609828810098E-12</v>
      </c>
      <c r="BI2401" s="13">
        <f t="shared" si="2850"/>
        <v>1.9699050486507024E-12</v>
      </c>
      <c r="BJ2401" s="14">
        <f t="shared" si="2851"/>
        <v>0.64909878308413071</v>
      </c>
      <c r="BK2401" s="14">
        <f t="shared" si="2852"/>
        <v>0.32430470169264397</v>
      </c>
      <c r="BL2401" s="14">
        <f t="shared" si="2853"/>
        <v>2.64613840012102E-2</v>
      </c>
      <c r="BM2401" s="14">
        <f t="shared" si="2854"/>
        <v>0.12411678216931193</v>
      </c>
      <c r="BN2401" s="14">
        <f t="shared" si="2855"/>
        <v>0.8757031016951452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1.4302325581395301</v>
      </c>
      <c r="F2402" s="10">
        <f>VLOOKUP(B2402,home!$B$2:$E$405,3,FALSE)</f>
        <v>0.7</v>
      </c>
      <c r="G2402" s="10">
        <f>VLOOKUP(C2402,away!$B$2:$E$405,4,FALSE)</f>
        <v>0.9</v>
      </c>
      <c r="H2402" s="10">
        <f>VLOOKUP(A2402,away!$A$2:$E$405,3,FALSE)</f>
        <v>1.19767441860465</v>
      </c>
      <c r="I2402" s="10">
        <f>VLOOKUP(C2402,away!$B$2:$E$405,3,FALSE)</f>
        <v>0.9</v>
      </c>
      <c r="J2402" s="10">
        <f>VLOOKUP(B2402,home!$B$2:$E$405,4,FALSE)</f>
        <v>0.83</v>
      </c>
      <c r="K2402" s="12">
        <f t="shared" si="2800"/>
        <v>0.90104651162790395</v>
      </c>
      <c r="L2402" s="12">
        <f t="shared" si="2801"/>
        <v>0.8946627906976734</v>
      </c>
      <c r="M2402" s="13">
        <f t="shared" si="2802"/>
        <v>0.16600965953883609</v>
      </c>
      <c r="N2402" s="13">
        <f t="shared" si="2803"/>
        <v>0.14958242462400423</v>
      </c>
      <c r="O2402" s="13">
        <f t="shared" si="2804"/>
        <v>0.14852266528578573</v>
      </c>
      <c r="P2402" s="13">
        <f t="shared" si="2805"/>
        <v>0.13382582945343599</v>
      </c>
      <c r="Q2402" s="13">
        <f t="shared" si="2806"/>
        <v>6.7390360954151435E-2</v>
      </c>
      <c r="R2402" s="13">
        <f t="shared" si="2807"/>
        <v>6.6438851103218746E-2</v>
      </c>
      <c r="S2402" s="13">
        <f t="shared" si="2808"/>
        <v>2.697034720547458E-2</v>
      </c>
      <c r="T2402" s="13">
        <f t="shared" si="2809"/>
        <v>6.0291648397364651E-2</v>
      </c>
      <c r="U2402" s="13">
        <f t="shared" si="2810"/>
        <v>5.9864495023120967E-2</v>
      </c>
      <c r="V2402" s="13">
        <f t="shared" si="2811"/>
        <v>2.4157423499373307E-3</v>
      </c>
      <c r="W2402" s="13">
        <f t="shared" si="2812"/>
        <v>2.0240616551694488E-2</v>
      </c>
      <c r="X2402" s="13">
        <f t="shared" si="2813"/>
        <v>1.8108526489580508E-2</v>
      </c>
      <c r="Y2402" s="13">
        <f t="shared" si="2814"/>
        <v>8.1005124222954198E-3</v>
      </c>
      <c r="Z2402" s="13">
        <f t="shared" si="2815"/>
        <v>1.98134559795843E-2</v>
      </c>
      <c r="AA2402" s="13">
        <f t="shared" si="2816"/>
        <v>1.7852845393697466E-2</v>
      </c>
      <c r="AB2402" s="13">
        <f t="shared" si="2817"/>
        <v>8.0431220323116965E-3</v>
      </c>
      <c r="AC2402" s="13">
        <f t="shared" si="2818"/>
        <v>1.2171306952266763E-4</v>
      </c>
      <c r="AD2402" s="13">
        <f t="shared" si="2819"/>
        <v>4.5594342342755827E-3</v>
      </c>
      <c r="AE2402" s="13">
        <f t="shared" si="2820"/>
        <v>4.0791561560395021E-3</v>
      </c>
      <c r="AF2402" s="13">
        <f t="shared" si="2821"/>
        <v>1.8247346151269474E-3</v>
      </c>
      <c r="AG2402" s="13">
        <f t="shared" si="2822"/>
        <v>5.4417405435070669E-4</v>
      </c>
      <c r="AH2402" s="13">
        <f t="shared" si="2823"/>
        <v>4.4315904550150968E-3</v>
      </c>
      <c r="AI2402" s="13">
        <f t="shared" si="2824"/>
        <v>3.9930691204548684E-3</v>
      </c>
      <c r="AJ2402" s="13">
        <f t="shared" si="2825"/>
        <v>1.7989705008374806E-3</v>
      </c>
      <c r="AK2402" s="13">
        <f t="shared" si="2826"/>
        <v>5.4031869810037181E-4</v>
      </c>
      <c r="AL2402" s="13">
        <f t="shared" si="2827"/>
        <v>3.9246758361995803E-6</v>
      </c>
      <c r="AM2402" s="13">
        <f t="shared" si="2828"/>
        <v>8.2165246235817169E-4</v>
      </c>
      <c r="AN2402" s="13">
        <f t="shared" si="2829"/>
        <v>7.3510188495697689E-4</v>
      </c>
      <c r="AO2402" s="13">
        <f t="shared" si="2830"/>
        <v>3.288341519213645E-4</v>
      </c>
      <c r="AP2402" s="13">
        <f t="shared" si="2831"/>
        <v>9.8065226678223572E-5</v>
      </c>
      <c r="AQ2402" s="13">
        <f t="shared" si="2832"/>
        <v>2.1933827342584851E-5</v>
      </c>
      <c r="AR2402" s="13">
        <f t="shared" si="2833"/>
        <v>7.92955816742596E-4</v>
      </c>
      <c r="AS2402" s="13">
        <f t="shared" si="2834"/>
        <v>7.1449007255097155E-4</v>
      </c>
      <c r="AT2402" s="13">
        <f t="shared" si="2835"/>
        <v>3.2189439373241042E-4</v>
      </c>
      <c r="AU2402" s="13">
        <f t="shared" si="2836"/>
        <v>9.6680606861722484E-5</v>
      </c>
      <c r="AV2402" s="13">
        <f t="shared" si="2837"/>
        <v>2.1778430888705959E-5</v>
      </c>
      <c r="AW2402" s="13">
        <f t="shared" si="2838"/>
        <v>8.7883607458328534E-8</v>
      </c>
      <c r="AX2402" s="13">
        <f t="shared" si="2839"/>
        <v>1.2339118082971799E-4</v>
      </c>
      <c r="AY2402" s="13">
        <f t="shared" si="2840"/>
        <v>1.1039349818859675E-4</v>
      </c>
      <c r="AZ2402" s="13">
        <f t="shared" si="2841"/>
        <v>4.9382477582144258E-5</v>
      </c>
      <c r="BA2402" s="13">
        <f t="shared" si="2842"/>
        <v>1.4726888401735496E-5</v>
      </c>
      <c r="BB2402" s="13">
        <f t="shared" si="2843"/>
        <v>3.2938997689474685E-6</v>
      </c>
      <c r="BC2402" s="13">
        <f t="shared" si="2844"/>
        <v>5.8938591191299294E-7</v>
      </c>
      <c r="BD2402" s="13">
        <f t="shared" si="2845"/>
        <v>1.1823801065114727E-4</v>
      </c>
      <c r="BE2402" s="13">
        <f t="shared" si="2846"/>
        <v>1.0653794703903919E-4</v>
      </c>
      <c r="BF2402" s="13">
        <f t="shared" si="2847"/>
        <v>4.7997822767762315E-5</v>
      </c>
      <c r="BG2402" s="13">
        <f t="shared" si="2848"/>
        <v>1.4416090256875542E-5</v>
      </c>
      <c r="BH2402" s="13">
        <f t="shared" si="2849"/>
        <v>3.2473919593176795E-6</v>
      </c>
      <c r="BI2402" s="13">
        <f t="shared" si="2850"/>
        <v>5.8521023936634006E-7</v>
      </c>
      <c r="BJ2402" s="14">
        <f t="shared" si="2851"/>
        <v>0.33702895338282374</v>
      </c>
      <c r="BK2402" s="14">
        <f t="shared" si="2852"/>
        <v>0.32945760979123151</v>
      </c>
      <c r="BL2402" s="14">
        <f t="shared" si="2853"/>
        <v>0.31372474940623246</v>
      </c>
      <c r="BM2402" s="14">
        <f t="shared" si="2854"/>
        <v>0.26814467198585856</v>
      </c>
      <c r="BN2402" s="14">
        <f t="shared" si="2855"/>
        <v>0.73176979095943229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1.4302325581395301</v>
      </c>
      <c r="F2403" s="10">
        <f>VLOOKUP(B2403,home!$B$2:$E$405,3,FALSE)</f>
        <v>2</v>
      </c>
      <c r="G2403" s="10">
        <f>VLOOKUP(C2403,away!$B$2:$E$405,4,FALSE)</f>
        <v>0.96</v>
      </c>
      <c r="H2403" s="10">
        <f>VLOOKUP(A2403,away!$A$2:$E$405,3,FALSE)</f>
        <v>1.19767441860465</v>
      </c>
      <c r="I2403" s="10">
        <f>VLOOKUP(C2403,away!$B$2:$E$405,3,FALSE)</f>
        <v>0.61</v>
      </c>
      <c r="J2403" s="10">
        <f>VLOOKUP(B2403,home!$B$2:$E$405,4,FALSE)</f>
        <v>0.24</v>
      </c>
      <c r="K2403" s="12">
        <f t="shared" si="2800"/>
        <v>2.7460465116278976</v>
      </c>
      <c r="L2403" s="12">
        <f t="shared" si="2801"/>
        <v>0.17533953488372075</v>
      </c>
      <c r="M2403" s="13">
        <f t="shared" si="2802"/>
        <v>5.3858984483963132E-2</v>
      </c>
      <c r="N2403" s="13">
        <f t="shared" si="2803"/>
        <v>0.14789927646200804</v>
      </c>
      <c r="O2403" s="13">
        <f t="shared" si="2804"/>
        <v>9.4436092887276273E-3</v>
      </c>
      <c r="P2403" s="13">
        <f t="shared" si="2805"/>
        <v>2.5932590344487316E-2</v>
      </c>
      <c r="Q2403" s="13">
        <f t="shared" si="2806"/>
        <v>0.20306914610039359</v>
      </c>
      <c r="R2403" s="13">
        <f t="shared" si="2807"/>
        <v>8.2791903015454345E-4</v>
      </c>
      <c r="S2403" s="13">
        <f t="shared" si="2808"/>
        <v>3.121574090276608E-3</v>
      </c>
      <c r="T2403" s="13">
        <f t="shared" si="2809"/>
        <v>3.560604962647735E-2</v>
      </c>
      <c r="U2403" s="13">
        <f t="shared" si="2810"/>
        <v>2.2735041646662364E-3</v>
      </c>
      <c r="V2403" s="13">
        <f t="shared" si="2811"/>
        <v>1.6700092511896615E-4</v>
      </c>
      <c r="W2403" s="13">
        <f t="shared" si="2812"/>
        <v>0.18587910675608058</v>
      </c>
      <c r="X2403" s="13">
        <f t="shared" si="2813"/>
        <v>3.259195612321264E-2</v>
      </c>
      <c r="Y2403" s="13">
        <f t="shared" si="2814"/>
        <v>2.8573292137973692E-3</v>
      </c>
      <c r="Z2403" s="13">
        <f t="shared" si="2815"/>
        <v>4.8388979222892969E-5</v>
      </c>
      <c r="AA2403" s="13">
        <f t="shared" si="2816"/>
        <v>1.3287838759626006E-4</v>
      </c>
      <c r="AB2403" s="13">
        <f t="shared" si="2817"/>
        <v>1.8244511636472481E-4</v>
      </c>
      <c r="AC2403" s="13">
        <f t="shared" si="2818"/>
        <v>5.0255851226062196E-6</v>
      </c>
      <c r="AD2403" s="13">
        <f t="shared" si="2819"/>
        <v>0.12760816817301118</v>
      </c>
      <c r="AE2403" s="13">
        <f t="shared" si="2820"/>
        <v>2.2374756854819398E-2</v>
      </c>
      <c r="AF2403" s="13">
        <f t="shared" si="2821"/>
        <v>1.9615897300301875E-3</v>
      </c>
      <c r="AG2403" s="13">
        <f t="shared" si="2822"/>
        <v>1.1464807696539221E-4</v>
      </c>
      <c r="AH2403" s="13">
        <f t="shared" si="2823"/>
        <v>2.1211252776100192E-6</v>
      </c>
      <c r="AI2403" s="13">
        <f t="shared" si="2824"/>
        <v>5.8247086693067491E-6</v>
      </c>
      <c r="AJ2403" s="13">
        <f t="shared" si="2825"/>
        <v>7.9974604612992861E-6</v>
      </c>
      <c r="AK2403" s="13">
        <f t="shared" si="2826"/>
        <v>7.3204661338776476E-6</v>
      </c>
      <c r="AL2403" s="13">
        <f t="shared" si="2827"/>
        <v>9.6790863381171009E-8</v>
      </c>
      <c r="AM2403" s="13">
        <f t="shared" si="2828"/>
        <v>7.0083593013344686E-2</v>
      </c>
      <c r="AN2403" s="13">
        <f t="shared" si="2829"/>
        <v>1.2288424601939837E-2</v>
      </c>
      <c r="AO2403" s="13">
        <f t="shared" si="2830"/>
        <v>1.0773233270789009E-3</v>
      </c>
      <c r="AP2403" s="13">
        <f t="shared" si="2831"/>
        <v>6.2965790363132395E-5</v>
      </c>
      <c r="AQ2403" s="13">
        <f t="shared" si="2832"/>
        <v>2.7600980989643734E-6</v>
      </c>
      <c r="AR2403" s="13">
        <f t="shared" si="2833"/>
        <v>7.4383423921248754E-8</v>
      </c>
      <c r="AS2403" s="13">
        <f t="shared" si="2834"/>
        <v>2.0426034178188425E-7</v>
      </c>
      <c r="AT2403" s="13">
        <f t="shared" si="2835"/>
        <v>2.8045419950703269E-7</v>
      </c>
      <c r="AU2403" s="13">
        <f t="shared" si="2836"/>
        <v>2.567134254092272E-7</v>
      </c>
      <c r="AV2403" s="13">
        <f t="shared" si="2837"/>
        <v>1.7623675158326423E-7</v>
      </c>
      <c r="AW2403" s="13">
        <f t="shared" si="2838"/>
        <v>1.2945523044021911E-9</v>
      </c>
      <c r="AX2403" s="13">
        <f t="shared" si="2839"/>
        <v>3.2075467686107403E-2</v>
      </c>
      <c r="AY2403" s="13">
        <f t="shared" si="2840"/>
        <v>5.6240975852598872E-3</v>
      </c>
      <c r="AZ2403" s="13">
        <f t="shared" si="2841"/>
        <v>4.9306332737006266E-4</v>
      </c>
      <c r="BA2403" s="13">
        <f t="shared" si="2842"/>
        <v>2.8817831496428862E-5</v>
      </c>
      <c r="BB2403" s="13">
        <f t="shared" si="2843"/>
        <v>1.2632262927353181E-6</v>
      </c>
      <c r="BC2403" s="13">
        <f t="shared" si="2844"/>
        <v>4.4298702124219502E-8</v>
      </c>
      <c r="BD2403" s="13">
        <f t="shared" si="2845"/>
        <v>2.1737258255683988E-9</v>
      </c>
      <c r="BE2403" s="13">
        <f t="shared" si="2846"/>
        <v>5.9691522205375737E-9</v>
      </c>
      <c r="BF2403" s="13">
        <f t="shared" si="2847"/>
        <v>8.1957848162915623E-9</v>
      </c>
      <c r="BG2403" s="13">
        <f t="shared" si="2848"/>
        <v>7.502002101610111E-9</v>
      </c>
      <c r="BH2403" s="13">
        <f t="shared" si="2849"/>
        <v>5.1502116753379015E-9</v>
      </c>
      <c r="BI2403" s="13">
        <f t="shared" si="2850"/>
        <v>2.8285441610413829E-9</v>
      </c>
      <c r="BJ2403" s="14">
        <f t="shared" si="2851"/>
        <v>0.88169984790284961</v>
      </c>
      <c r="BK2403" s="14">
        <f t="shared" si="2852"/>
        <v>8.8709369805091906E-2</v>
      </c>
      <c r="BL2403" s="14">
        <f t="shared" si="2853"/>
        <v>1.2884643615614489E-2</v>
      </c>
      <c r="BM2403" s="14">
        <f t="shared" si="2854"/>
        <v>0.53668662830233738</v>
      </c>
      <c r="BN2403" s="14">
        <f t="shared" si="2855"/>
        <v>0.44103152570973425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1.4302325581395301</v>
      </c>
      <c r="F2404" s="10">
        <f>VLOOKUP(B2404,home!$B$2:$E$405,3,FALSE)</f>
        <v>0.6</v>
      </c>
      <c r="G2404" s="10">
        <f>VLOOKUP(C2404,away!$B$2:$E$405,4,FALSE)</f>
        <v>0.35</v>
      </c>
      <c r="H2404" s="10">
        <f>VLOOKUP(A2404,away!$A$2:$E$405,3,FALSE)</f>
        <v>1.19767441860465</v>
      </c>
      <c r="I2404" s="10">
        <f>VLOOKUP(C2404,away!$B$2:$E$405,3,FALSE)</f>
        <v>0.23</v>
      </c>
      <c r="J2404" s="10">
        <f>VLOOKUP(B2404,home!$B$2:$E$405,4,FALSE)</f>
        <v>0.48</v>
      </c>
      <c r="K2404" s="12">
        <f t="shared" si="2800"/>
        <v>0.30034883720930133</v>
      </c>
      <c r="L2404" s="12">
        <f t="shared" si="2801"/>
        <v>0.13222325581395336</v>
      </c>
      <c r="M2404" s="13">
        <f t="shared" si="2802"/>
        <v>0.64883807474986466</v>
      </c>
      <c r="N2404" s="13">
        <f t="shared" si="2803"/>
        <v>0.19487776128824358</v>
      </c>
      <c r="O2404" s="13">
        <f t="shared" si="2804"/>
        <v>8.5791482739484337E-2</v>
      </c>
      <c r="P2404" s="13">
        <f t="shared" si="2805"/>
        <v>2.5767372083265967E-2</v>
      </c>
      <c r="Q2404" s="13">
        <f t="shared" si="2806"/>
        <v>2.9265654500437874E-2</v>
      </c>
      <c r="R2404" s="13">
        <f t="shared" si="2807"/>
        <v>5.6718145844605996E-3</v>
      </c>
      <c r="S2404" s="13">
        <f t="shared" si="2808"/>
        <v>2.5582556338630337E-4</v>
      </c>
      <c r="T2404" s="13">
        <f t="shared" si="2809"/>
        <v>3.8696001215741721E-3</v>
      </c>
      <c r="U2404" s="13">
        <f t="shared" si="2810"/>
        <v>1.703522915309498E-3</v>
      </c>
      <c r="V2404" s="13">
        <f t="shared" si="2811"/>
        <v>1.1288473857633558E-6</v>
      </c>
      <c r="W2404" s="13">
        <f t="shared" si="2812"/>
        <v>2.9299684331252252E-3</v>
      </c>
      <c r="X2404" s="13">
        <f t="shared" si="2813"/>
        <v>3.8740996565992471E-4</v>
      </c>
      <c r="Y2404" s="13">
        <f t="shared" si="2814"/>
        <v>2.5612303497163553E-5</v>
      </c>
      <c r="Z2404" s="13">
        <f t="shared" si="2815"/>
        <v>2.4998193024348172E-4</v>
      </c>
      <c r="AA2404" s="13">
        <f t="shared" si="2816"/>
        <v>7.5081782071966414E-5</v>
      </c>
      <c r="AB2404" s="13">
        <f t="shared" si="2817"/>
        <v>1.1275362970458638E-5</v>
      </c>
      <c r="AC2404" s="13">
        <f t="shared" si="2818"/>
        <v>2.801876899852867E-9</v>
      </c>
      <c r="AD2404" s="13">
        <f t="shared" si="2819"/>
        <v>2.2000315298727991E-4</v>
      </c>
      <c r="AE2404" s="13">
        <f t="shared" si="2820"/>
        <v>2.9089533177313425E-5</v>
      </c>
      <c r="AF2404" s="13">
        <f t="shared" si="2821"/>
        <v>1.9231563934061978E-6</v>
      </c>
      <c r="AG2404" s="13">
        <f t="shared" si="2822"/>
        <v>8.4761999925195849E-8</v>
      </c>
      <c r="AH2404" s="13">
        <f t="shared" si="2823"/>
        <v>8.2633561778624321E-6</v>
      </c>
      <c r="AI2404" s="13">
        <f t="shared" si="2824"/>
        <v>2.4818894194672786E-6</v>
      </c>
      <c r="AJ2404" s="13">
        <f t="shared" si="2825"/>
        <v>3.7271630060953247E-7</v>
      </c>
      <c r="AK2404" s="13">
        <f t="shared" si="2826"/>
        <v>3.7314969165675171E-8</v>
      </c>
      <c r="AL2404" s="13">
        <f t="shared" si="2827"/>
        <v>4.4508488277510213E-12</v>
      </c>
      <c r="AM2404" s="13">
        <f t="shared" si="2828"/>
        <v>1.3215538236421908E-5</v>
      </c>
      <c r="AN2404" s="13">
        <f t="shared" si="2829"/>
        <v>1.747401492953496E-6</v>
      </c>
      <c r="AO2404" s="13">
        <f t="shared" si="2830"/>
        <v>1.1552355730623704E-7</v>
      </c>
      <c r="AP2404" s="13">
        <f t="shared" si="2831"/>
        <v>5.0916336234134912E-9</v>
      </c>
      <c r="AQ2404" s="13">
        <f t="shared" si="2832"/>
        <v>1.6830809377488211E-10</v>
      </c>
      <c r="AR2404" s="13">
        <f t="shared" si="2833"/>
        <v>2.1852157155746344E-7</v>
      </c>
      <c r="AS2404" s="13">
        <f t="shared" si="2834"/>
        <v>6.5632699922433289E-8</v>
      </c>
      <c r="AT2404" s="13">
        <f t="shared" si="2835"/>
        <v>9.8563525523049187E-9</v>
      </c>
      <c r="AU2404" s="13">
        <f t="shared" si="2836"/>
        <v>9.8678134273657088E-10</v>
      </c>
      <c r="AV2404" s="13">
        <f t="shared" si="2837"/>
        <v>7.4094657217690498E-11</v>
      </c>
      <c r="AW2404" s="13">
        <f t="shared" si="2838"/>
        <v>4.9099169343445935E-15</v>
      </c>
      <c r="AX2404" s="13">
        <f t="shared" si="2839"/>
        <v>6.6154525706739703E-7</v>
      </c>
      <c r="AY2404" s="13">
        <f t="shared" si="2840"/>
        <v>8.7471667757729973E-8</v>
      </c>
      <c r="AZ2404" s="13">
        <f t="shared" si="2841"/>
        <v>5.7828943512017319E-9</v>
      </c>
      <c r="BA2404" s="13">
        <f t="shared" si="2842"/>
        <v>2.5487770638133741E-10</v>
      </c>
      <c r="BB2404" s="13">
        <f t="shared" si="2843"/>
        <v>8.4251900430333177E-12</v>
      </c>
      <c r="BC2404" s="13">
        <f t="shared" si="2844"/>
        <v>2.2280121166823361E-13</v>
      </c>
      <c r="BD2404" s="13">
        <f t="shared" si="2845"/>
        <v>4.8156056094849243E-9</v>
      </c>
      <c r="BE2404" s="13">
        <f t="shared" si="2846"/>
        <v>1.446361545267386E-9</v>
      </c>
      <c r="BF2404" s="13">
        <f t="shared" si="2847"/>
        <v>2.1720650415265379E-10</v>
      </c>
      <c r="BG2404" s="13">
        <f t="shared" si="2848"/>
        <v>2.1745906985515623E-11</v>
      </c>
      <c r="BH2404" s="13">
        <f t="shared" si="2849"/>
        <v>1.6328394692903095E-12</v>
      </c>
      <c r="BI2404" s="13">
        <f t="shared" si="2850"/>
        <v>9.8084287190159429E-14</v>
      </c>
      <c r="BJ2404" s="14">
        <f t="shared" si="2851"/>
        <v>0.23162294600366912</v>
      </c>
      <c r="BK2404" s="14">
        <f t="shared" si="2852"/>
        <v>0.67486249152189837</v>
      </c>
      <c r="BL2404" s="14">
        <f t="shared" si="2853"/>
        <v>9.3264634235314503E-2</v>
      </c>
      <c r="BM2404" s="14">
        <f t="shared" si="2854"/>
        <v>9.7878062737054398E-3</v>
      </c>
      <c r="BN2404" s="14">
        <f t="shared" si="2855"/>
        <v>0.99021215994575706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1.4302325581395301</v>
      </c>
      <c r="F2405" s="10">
        <f>VLOOKUP(B2405,home!$B$2:$E$405,3,FALSE)</f>
        <v>1</v>
      </c>
      <c r="G2405" s="10">
        <f>VLOOKUP(C2405,away!$B$2:$E$405,4,FALSE)</f>
        <v>0.9</v>
      </c>
      <c r="H2405" s="10">
        <f>VLOOKUP(A2405,away!$A$2:$E$405,3,FALSE)</f>
        <v>1.19767441860465</v>
      </c>
      <c r="I2405" s="10">
        <f>VLOOKUP(C2405,away!$B$2:$E$405,3,FALSE)</f>
        <v>0.8</v>
      </c>
      <c r="J2405" s="10">
        <f>VLOOKUP(B2405,home!$B$2:$E$405,4,FALSE)</f>
        <v>1.55</v>
      </c>
      <c r="K2405" s="12">
        <f t="shared" si="2800"/>
        <v>1.2872093023255771</v>
      </c>
      <c r="L2405" s="12">
        <f t="shared" si="2801"/>
        <v>1.4851162790697661</v>
      </c>
      <c r="M2405" s="13">
        <f t="shared" si="2802"/>
        <v>6.2516448466814187E-2</v>
      </c>
      <c r="N2405" s="13">
        <f t="shared" si="2803"/>
        <v>8.0471754014840788E-2</v>
      </c>
      <c r="O2405" s="13">
        <f t="shared" si="2804"/>
        <v>9.2844195327691864E-2</v>
      </c>
      <c r="P2405" s="13">
        <f t="shared" si="2805"/>
        <v>0.11950991189273785</v>
      </c>
      <c r="Q2405" s="13">
        <f t="shared" si="2806"/>
        <v>5.1791995171179342E-2</v>
      </c>
      <c r="R2405" s="13">
        <f t="shared" si="2807"/>
        <v>6.8942212949144169E-2</v>
      </c>
      <c r="S2405" s="13">
        <f t="shared" si="2808"/>
        <v>5.7115444778471622E-2</v>
      </c>
      <c r="T2405" s="13">
        <f t="shared" si="2809"/>
        <v>7.6917135154221147E-2</v>
      </c>
      <c r="U2405" s="13">
        <f t="shared" si="2810"/>
        <v>8.8743057831049244E-2</v>
      </c>
      <c r="V2405" s="13">
        <f t="shared" si="2811"/>
        <v>1.2131672615928648E-2</v>
      </c>
      <c r="W2405" s="13">
        <f t="shared" si="2812"/>
        <v>2.2222379323447807E-2</v>
      </c>
      <c r="X2405" s="13">
        <f t="shared" si="2813"/>
        <v>3.3002817292915709E-2</v>
      </c>
      <c r="Y2405" s="13">
        <f t="shared" si="2814"/>
        <v>2.4506510608437164E-2</v>
      </c>
      <c r="Z2405" s="13">
        <f t="shared" si="2815"/>
        <v>3.4129067588622809E-2</v>
      </c>
      <c r="AA2405" s="13">
        <f t="shared" si="2816"/>
        <v>4.3931253279773631E-2</v>
      </c>
      <c r="AB2405" s="13">
        <f t="shared" si="2817"/>
        <v>2.8274358942272822E-2</v>
      </c>
      <c r="AC2405" s="13">
        <f t="shared" si="2818"/>
        <v>1.4494736595309845E-3</v>
      </c>
      <c r="AD2405" s="13">
        <f t="shared" si="2819"/>
        <v>7.1512133462373973E-3</v>
      </c>
      <c r="AE2405" s="13">
        <f t="shared" si="2820"/>
        <v>1.0620383355598133E-2</v>
      </c>
      <c r="AF2405" s="13">
        <f t="shared" si="2821"/>
        <v>7.8862521056801901E-3</v>
      </c>
      <c r="AG2405" s="13">
        <f t="shared" si="2822"/>
        <v>3.9040004609979567E-3</v>
      </c>
      <c r="AH2405" s="13">
        <f t="shared" si="2823"/>
        <v>1.2671408466334017E-2</v>
      </c>
      <c r="AI2405" s="13">
        <f t="shared" si="2824"/>
        <v>1.631075485143222E-2</v>
      </c>
      <c r="AJ2405" s="13">
        <f t="shared" si="2825"/>
        <v>1.0497677686357797E-2</v>
      </c>
      <c r="AK2405" s="13">
        <f t="shared" si="2826"/>
        <v>4.504236123565133E-3</v>
      </c>
      <c r="AL2405" s="13">
        <f t="shared" si="2827"/>
        <v>1.1083577112244077E-4</v>
      </c>
      <c r="AM2405" s="13">
        <f t="shared" si="2828"/>
        <v>1.8410216684383173E-3</v>
      </c>
      <c r="AN2405" s="13">
        <f t="shared" si="2829"/>
        <v>2.7341312499179265E-3</v>
      </c>
      <c r="AO2405" s="13">
        <f t="shared" si="2830"/>
        <v>2.0302514141832405E-3</v>
      </c>
      <c r="AP2405" s="13">
        <f t="shared" si="2831"/>
        <v>1.0050531419359813E-3</v>
      </c>
      <c r="AQ2405" s="13">
        <f t="shared" si="2832"/>
        <v>3.7315519560483557E-4</v>
      </c>
      <c r="AR2405" s="13">
        <f t="shared" si="2833"/>
        <v>3.7637029984190192E-3</v>
      </c>
      <c r="AS2405" s="13">
        <f t="shared" si="2834"/>
        <v>4.8446735107556286E-3</v>
      </c>
      <c r="AT2405" s="13">
        <f t="shared" si="2835"/>
        <v>3.1180544048874789E-3</v>
      </c>
      <c r="AU2405" s="13">
        <f t="shared" si="2836"/>
        <v>1.3378628783761348E-3</v>
      </c>
      <c r="AV2405" s="13">
        <f t="shared" si="2837"/>
        <v>4.3052738557045831E-4</v>
      </c>
      <c r="AW2405" s="13">
        <f t="shared" si="2838"/>
        <v>5.8855502859459401E-6</v>
      </c>
      <c r="AX2405" s="13">
        <f t="shared" si="2839"/>
        <v>3.9496336956612636E-4</v>
      </c>
      <c r="AY2405" s="13">
        <f t="shared" si="2840"/>
        <v>5.8656652977890245E-4</v>
      </c>
      <c r="AZ2405" s="13">
        <f t="shared" si="2841"/>
        <v>4.3555975106605453E-4</v>
      </c>
      <c r="BA2405" s="13">
        <f t="shared" si="2842"/>
        <v>2.156189589385908E-4</v>
      </c>
      <c r="BB2405" s="13">
        <f t="shared" si="2843"/>
        <v>8.0054806498944169E-5</v>
      </c>
      <c r="BC2405" s="13">
        <f t="shared" si="2844"/>
        <v>2.3778139269872407E-5</v>
      </c>
      <c r="BD2405" s="13">
        <f t="shared" si="2845"/>
        <v>9.315894320892972E-4</v>
      </c>
      <c r="BE2405" s="13">
        <f t="shared" si="2846"/>
        <v>1.1991505829335449E-3</v>
      </c>
      <c r="BF2405" s="13">
        <f t="shared" si="2847"/>
        <v>7.7177889262059884E-4</v>
      </c>
      <c r="BG2405" s="13">
        <f t="shared" si="2848"/>
        <v>3.3114698997325581E-4</v>
      </c>
      <c r="BH2405" s="13">
        <f t="shared" si="2849"/>
        <v>1.0656387148267241E-4</v>
      </c>
      <c r="BI2405" s="13">
        <f t="shared" si="2850"/>
        <v>2.7434001332864617E-5</v>
      </c>
      <c r="BJ2405" s="14">
        <f t="shared" si="2851"/>
        <v>0.32819459505875437</v>
      </c>
      <c r="BK2405" s="14">
        <f t="shared" si="2852"/>
        <v>0.25342035371438459</v>
      </c>
      <c r="BL2405" s="14">
        <f t="shared" si="2853"/>
        <v>0.38358164040606196</v>
      </c>
      <c r="BM2405" s="14">
        <f t="shared" si="2854"/>
        <v>0.52266845796592265</v>
      </c>
      <c r="BN2405" s="14">
        <f t="shared" si="2855"/>
        <v>0.47607651782240817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1.4302325581395301</v>
      </c>
      <c r="F2406" s="10">
        <f>VLOOKUP(B2406,home!$B$2:$E$405,3,FALSE)</f>
        <v>0.6</v>
      </c>
      <c r="G2406" s="10">
        <f>VLOOKUP(C2406,away!$B$2:$E$405,4,FALSE)</f>
        <v>1.4</v>
      </c>
      <c r="H2406" s="10">
        <f>VLOOKUP(A2406,away!$A$2:$E$405,3,FALSE)</f>
        <v>1.19767441860465</v>
      </c>
      <c r="I2406" s="10">
        <f>VLOOKUP(C2406,away!$B$2:$E$405,3,FALSE)</f>
        <v>0.35</v>
      </c>
      <c r="J2406" s="10">
        <f>VLOOKUP(B2406,home!$B$2:$E$405,4,FALSE)</f>
        <v>0.95</v>
      </c>
      <c r="K2406" s="12">
        <f t="shared" si="2800"/>
        <v>1.2013953488372053</v>
      </c>
      <c r="L2406" s="12">
        <f t="shared" si="2801"/>
        <v>0.39822674418604603</v>
      </c>
      <c r="M2406" s="13">
        <f t="shared" si="2802"/>
        <v>0.20197283051599574</v>
      </c>
      <c r="N2406" s="13">
        <f t="shared" si="2803"/>
        <v>0.24264921917340246</v>
      </c>
      <c r="O2406" s="13">
        <f t="shared" si="2804"/>
        <v>8.0430982710425092E-2</v>
      </c>
      <c r="P2406" s="13">
        <f t="shared" si="2805"/>
        <v>9.6629408530710378E-2</v>
      </c>
      <c r="Q2406" s="13">
        <f t="shared" si="2806"/>
        <v>0.14575882165695267</v>
      </c>
      <c r="R2406" s="13">
        <f t="shared" si="2807"/>
        <v>1.6014884188228367E-2</v>
      </c>
      <c r="S2406" s="13">
        <f t="shared" si="2808"/>
        <v>1.1557547826037216E-2</v>
      </c>
      <c r="T2406" s="13">
        <f t="shared" si="2809"/>
        <v>5.8045060984842814E-2</v>
      </c>
      <c r="U2406" s="13">
        <f t="shared" si="2810"/>
        <v>1.9240207375904064E-2</v>
      </c>
      <c r="V2406" s="13">
        <f t="shared" si="2811"/>
        <v>6.1438352191683942E-4</v>
      </c>
      <c r="W2406" s="13">
        <f t="shared" si="2812"/>
        <v>5.8371323463551533E-2</v>
      </c>
      <c r="X2406" s="13">
        <f t="shared" si="2813"/>
        <v>2.3245022096720691E-2</v>
      </c>
      <c r="Y2406" s="13">
        <f t="shared" si="2814"/>
        <v>4.6283947340548873E-3</v>
      </c>
      <c r="Z2406" s="13">
        <f t="shared" si="2815"/>
        <v>2.125851729598257E-3</v>
      </c>
      <c r="AA2406" s="13">
        <f t="shared" si="2816"/>
        <v>2.5539883802568743E-3</v>
      </c>
      <c r="AB2406" s="13">
        <f t="shared" si="2817"/>
        <v>1.5341748805124385E-3</v>
      </c>
      <c r="AC2406" s="13">
        <f t="shared" si="2818"/>
        <v>1.8371133193437495E-5</v>
      </c>
      <c r="AD2406" s="13">
        <f t="shared" si="2819"/>
        <v>1.7531759128645723E-2</v>
      </c>
      <c r="AE2406" s="13">
        <f t="shared" si="2820"/>
        <v>6.9816153576545787E-3</v>
      </c>
      <c r="AF2406" s="13">
        <f t="shared" si="2821"/>
        <v>1.3901329765190398E-3</v>
      </c>
      <c r="AG2406" s="13">
        <f t="shared" si="2822"/>
        <v>1.8452937640827814E-4</v>
      </c>
      <c r="AH2406" s="13">
        <f t="shared" si="2823"/>
        <v>2.116427532250472E-4</v>
      </c>
      <c r="AI2406" s="13">
        <f t="shared" si="2824"/>
        <v>2.5426661933967211E-4</v>
      </c>
      <c r="AJ2406" s="13">
        <f t="shared" si="2825"/>
        <v>1.5273736691962116E-4</v>
      </c>
      <c r="AK2406" s="13">
        <f t="shared" si="2826"/>
        <v>6.1165987403624807E-5</v>
      </c>
      <c r="AL2406" s="13">
        <f t="shared" si="2827"/>
        <v>3.5157040280824778E-7</v>
      </c>
      <c r="AM2406" s="13">
        <f t="shared" si="2828"/>
        <v>4.2125147748178354E-3</v>
      </c>
      <c r="AN2406" s="13">
        <f t="shared" si="2829"/>
        <v>1.6775360436113219E-3</v>
      </c>
      <c r="AO2406" s="13">
        <f t="shared" si="2830"/>
        <v>3.3401985845103873E-4</v>
      </c>
      <c r="AP2406" s="13">
        <f t="shared" si="2831"/>
        <v>4.433854690814704E-5</v>
      </c>
      <c r="AQ2406" s="13">
        <f t="shared" si="2832"/>
        <v>4.4141987942929189E-6</v>
      </c>
      <c r="AR2406" s="13">
        <f t="shared" si="2833"/>
        <v>1.6856360909476264E-5</v>
      </c>
      <c r="AS2406" s="13">
        <f t="shared" si="2834"/>
        <v>2.0251153594966071E-5</v>
      </c>
      <c r="AT2406" s="13">
        <f t="shared" si="2835"/>
        <v>1.2164820868790044E-5</v>
      </c>
      <c r="AU2406" s="13">
        <f t="shared" si="2836"/>
        <v>4.8715864037340421E-6</v>
      </c>
      <c r="AV2406" s="13">
        <f t="shared" si="2837"/>
        <v>1.4631753117261623E-6</v>
      </c>
      <c r="AW2406" s="13">
        <f t="shared" si="2838"/>
        <v>4.6722511022719552E-9</v>
      </c>
      <c r="AX2406" s="13">
        <f t="shared" si="2839"/>
        <v>8.4348260956235816E-4</v>
      </c>
      <c r="AY2406" s="13">
        <f t="shared" si="2840"/>
        <v>3.3589733338356786E-4</v>
      </c>
      <c r="AZ2406" s="13">
        <f t="shared" si="2841"/>
        <v>6.6881650727056521E-5</v>
      </c>
      <c r="BA2406" s="13">
        <f t="shared" si="2842"/>
        <v>8.8780206716080075E-6</v>
      </c>
      <c r="BB2406" s="13">
        <f t="shared" si="2843"/>
        <v>8.8386631671771771E-7</v>
      </c>
      <c r="BC2406" s="13">
        <f t="shared" si="2844"/>
        <v>7.0395841120441861E-8</v>
      </c>
      <c r="BD2406" s="13">
        <f t="shared" si="2845"/>
        <v>1.1187756206342782E-6</v>
      </c>
      <c r="BE2406" s="13">
        <f t="shared" si="2846"/>
        <v>1.3440918270224795E-6</v>
      </c>
      <c r="BF2406" s="13">
        <f t="shared" si="2847"/>
        <v>8.0739283469745428E-7</v>
      </c>
      <c r="BG2406" s="13">
        <f t="shared" si="2848"/>
        <v>3.2333266543000263E-7</v>
      </c>
      <c r="BH2406" s="13">
        <f t="shared" si="2849"/>
        <v>9.7112590093685403E-8</v>
      </c>
      <c r="BI2406" s="13">
        <f t="shared" si="2850"/>
        <v>2.3334122810417534E-8</v>
      </c>
      <c r="BJ2406" s="14">
        <f t="shared" si="2851"/>
        <v>0.56631479624783765</v>
      </c>
      <c r="BK2406" s="14">
        <f t="shared" si="2852"/>
        <v>0.31112879043163999</v>
      </c>
      <c r="BL2406" s="14">
        <f t="shared" si="2853"/>
        <v>0.12051337139896419</v>
      </c>
      <c r="BM2406" s="14">
        <f t="shared" si="2854"/>
        <v>0.21629077037119299</v>
      </c>
      <c r="BN2406" s="14">
        <f t="shared" si="2855"/>
        <v>0.78345614677571462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1.21333333333333</v>
      </c>
      <c r="F2407" s="10">
        <f>VLOOKUP(B2407,home!$B$2:$E$405,3,FALSE)</f>
        <v>1.53</v>
      </c>
      <c r="G2407" s="10">
        <f>VLOOKUP(C2407,away!$B$2:$E$405,4,FALSE)</f>
        <v>1.41</v>
      </c>
      <c r="H2407" s="10">
        <f>VLOOKUP(A2407,away!$A$2:$E$405,3,FALSE)</f>
        <v>1.2533333333333301</v>
      </c>
      <c r="I2407" s="10">
        <f>VLOOKUP(C2407,away!$B$2:$E$405,3,FALSE)</f>
        <v>0.94</v>
      </c>
      <c r="J2407" s="10">
        <f>VLOOKUP(B2407,home!$B$2:$E$405,4,FALSE)</f>
        <v>0.68</v>
      </c>
      <c r="K2407" s="12">
        <f t="shared" si="2800"/>
        <v>2.6175239999999929</v>
      </c>
      <c r="L2407" s="12">
        <f t="shared" si="2801"/>
        <v>0.80113066666666455</v>
      </c>
      <c r="M2407" s="13">
        <f t="shared" si="2802"/>
        <v>3.275647368491226E-2</v>
      </c>
      <c r="N2407" s="13">
        <f t="shared" si="2803"/>
        <v>8.5740856025626033E-2</v>
      </c>
      <c r="O2407" s="13">
        <f t="shared" si="2804"/>
        <v>2.6242215600842809E-2</v>
      </c>
      <c r="P2407" s="13">
        <f t="shared" si="2805"/>
        <v>6.8689629148380282E-2</v>
      </c>
      <c r="Q2407" s="13">
        <f t="shared" si="2806"/>
        <v>0.11221437421381009</v>
      </c>
      <c r="R2407" s="13">
        <f t="shared" si="2807"/>
        <v>1.0511721839556771E-2</v>
      </c>
      <c r="S2407" s="13">
        <f t="shared" si="2808"/>
        <v>3.6010173118201545E-2</v>
      </c>
      <c r="T2407" s="13">
        <f t="shared" si="2809"/>
        <v>8.9898376423492243E-2</v>
      </c>
      <c r="U2407" s="13">
        <f t="shared" si="2810"/>
        <v>2.7514684196363919E-2</v>
      </c>
      <c r="V2407" s="13">
        <f t="shared" si="2811"/>
        <v>8.3902853010618169E-3</v>
      </c>
      <c r="W2407" s="13">
        <f t="shared" si="2812"/>
        <v>9.7907939216542755E-2</v>
      </c>
      <c r="X2407" s="13">
        <f t="shared" si="2813"/>
        <v>7.8437052616508157E-2</v>
      </c>
      <c r="Y2407" s="13">
        <f t="shared" si="2814"/>
        <v>3.141916412701571E-2</v>
      </c>
      <c r="Z2407" s="13">
        <f t="shared" si="2815"/>
        <v>2.8070875750462183E-3</v>
      </c>
      <c r="AA2407" s="13">
        <f t="shared" si="2816"/>
        <v>7.3476190977852561E-3</v>
      </c>
      <c r="AB2407" s="13">
        <f t="shared" si="2817"/>
        <v>9.6162846656556028E-3</v>
      </c>
      <c r="AC2407" s="13">
        <f t="shared" si="2818"/>
        <v>1.0996406224208818E-3</v>
      </c>
      <c r="AD2407" s="13">
        <f t="shared" si="2819"/>
        <v>6.4069095172460289E-2</v>
      </c>
      <c r="AE2407" s="13">
        <f t="shared" si="2820"/>
        <v>5.1327716928243089E-2</v>
      </c>
      <c r="AF2407" s="13">
        <f t="shared" si="2821"/>
        <v>2.0560104040600612E-2</v>
      </c>
      <c r="AG2407" s="13">
        <f t="shared" si="2822"/>
        <v>5.490443285594118E-3</v>
      </c>
      <c r="AH2407" s="13">
        <f t="shared" si="2823"/>
        <v>5.6221098509712177E-4</v>
      </c>
      <c r="AI2407" s="13">
        <f t="shared" si="2824"/>
        <v>1.4716007465553544E-3</v>
      </c>
      <c r="AJ2407" s="13">
        <f t="shared" si="2825"/>
        <v>1.9259751362632738E-3</v>
      </c>
      <c r="AK2407" s="13">
        <f t="shared" si="2826"/>
        <v>1.6804287141907921E-3</v>
      </c>
      <c r="AL2407" s="13">
        <f t="shared" si="2827"/>
        <v>9.2236920588159227E-5</v>
      </c>
      <c r="AM2407" s="13">
        <f t="shared" si="2828"/>
        <v>3.3540478854439698E-2</v>
      </c>
      <c r="AN2407" s="13">
        <f t="shared" si="2829"/>
        <v>2.687030618497644E-2</v>
      </c>
      <c r="AO2407" s="13">
        <f t="shared" si="2830"/>
        <v>1.0763313153753786E-2</v>
      </c>
      <c r="AP2407" s="13">
        <f t="shared" si="2831"/>
        <v>2.874273414136284E-3</v>
      </c>
      <c r="AQ2407" s="13">
        <f t="shared" si="2832"/>
        <v>5.7566714411231765E-4</v>
      </c>
      <c r="AR2407" s="13">
        <f t="shared" si="2833"/>
        <v>9.0080892259635919E-5</v>
      </c>
      <c r="AS2407" s="13">
        <f t="shared" si="2834"/>
        <v>2.3578889743101057E-4</v>
      </c>
      <c r="AT2407" s="13">
        <f t="shared" si="2835"/>
        <v>3.0859154897960346E-4</v>
      </c>
      <c r="AU2407" s="13">
        <f t="shared" si="2836"/>
        <v>2.6924859521709516E-4</v>
      </c>
      <c r="AV2407" s="13">
        <f t="shared" si="2837"/>
        <v>1.7619116498675746E-4</v>
      </c>
      <c r="AW2407" s="13">
        <f t="shared" si="2838"/>
        <v>5.3727461715177685E-6</v>
      </c>
      <c r="AX2407" s="13">
        <f t="shared" si="2839"/>
        <v>1.4632168062164693E-2</v>
      </c>
      <c r="AY2407" s="13">
        <f t="shared" si="2840"/>
        <v>1.1722278554420677E-2</v>
      </c>
      <c r="AZ2407" s="13">
        <f t="shared" si="2841"/>
        <v>4.6955384165776898E-3</v>
      </c>
      <c r="BA2407" s="13">
        <f t="shared" si="2842"/>
        <v>1.2539132740106067E-3</v>
      </c>
      <c r="BB2407" s="13">
        <f t="shared" si="2843"/>
        <v>2.5113709428757429E-4</v>
      </c>
      <c r="BC2407" s="13">
        <f t="shared" si="2844"/>
        <v>4.0238725554266688E-5</v>
      </c>
      <c r="BD2407" s="13">
        <f t="shared" si="2845"/>
        <v>1.2027760878315012E-5</v>
      </c>
      <c r="BE2407" s="13">
        <f t="shared" si="2846"/>
        <v>3.1482952765250532E-5</v>
      </c>
      <c r="BF2407" s="13">
        <f t="shared" si="2847"/>
        <v>4.1203692226954711E-5</v>
      </c>
      <c r="BG2407" s="13">
        <f t="shared" si="2848"/>
        <v>3.5950551097555705E-5</v>
      </c>
      <c r="BH2407" s="13">
        <f t="shared" si="2849"/>
        <v>2.3525357577769538E-5</v>
      </c>
      <c r="BI2407" s="13">
        <f t="shared" si="2850"/>
        <v>1.2315637613678693E-5</v>
      </c>
      <c r="BJ2407" s="14">
        <f t="shared" si="2851"/>
        <v>0.74428443492832697</v>
      </c>
      <c r="BK2407" s="14">
        <f t="shared" si="2852"/>
        <v>0.15876071734998562</v>
      </c>
      <c r="BL2407" s="14">
        <f t="shared" si="2853"/>
        <v>8.810914803334452E-2</v>
      </c>
      <c r="BM2407" s="14">
        <f t="shared" si="2854"/>
        <v>0.64608921156532584</v>
      </c>
      <c r="BN2407" s="14">
        <f t="shared" si="2855"/>
        <v>0.33615527051312827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1.21333333333333</v>
      </c>
      <c r="F2408" s="10">
        <f>VLOOKUP(B2408,home!$B$2:$E$405,3,FALSE)</f>
        <v>1.03</v>
      </c>
      <c r="G2408" s="10">
        <f>VLOOKUP(C2408,away!$B$2:$E$405,4,FALSE)</f>
        <v>1.55</v>
      </c>
      <c r="H2408" s="10">
        <f>VLOOKUP(A2408,away!$A$2:$E$405,3,FALSE)</f>
        <v>1.2533333333333301</v>
      </c>
      <c r="I2408" s="10">
        <f>VLOOKUP(C2408,away!$B$2:$E$405,3,FALSE)</f>
        <v>0.93</v>
      </c>
      <c r="J2408" s="10">
        <f>VLOOKUP(B2408,home!$B$2:$E$405,4,FALSE)</f>
        <v>0.7</v>
      </c>
      <c r="K2408" s="12">
        <f t="shared" ref="K2408:K2471" si="2856">E2408*F2408*G2408</f>
        <v>1.9370866666666615</v>
      </c>
      <c r="L2408" s="12">
        <f t="shared" ref="L2408:L2471" si="2857">H2408*I2408*J2408</f>
        <v>0.81591999999999787</v>
      </c>
      <c r="M2408" s="13">
        <f t="shared" ref="M2408:M2471" si="2858">_xlfn.POISSON.DIST(0,K2408,FALSE) * _xlfn.POISSON.DIST(0,L2408,FALSE)</f>
        <v>6.3735940103319885E-2</v>
      </c>
      <c r="N2408" s="13">
        <f t="shared" ref="N2408:N2471" si="2859">_xlfn.POISSON.DIST(1,K2408,FALSE) * _xlfn.POISSON.DIST(0,L2408,FALSE)</f>
        <v>0.1234620397616059</v>
      </c>
      <c r="O2408" s="13">
        <f t="shared" ref="O2408:O2471" si="2860">_xlfn.POISSON.DIST(0,K2408,FALSE) * _xlfn.POISSON.DIST(1,L2408,FALSE)</f>
        <v>5.2003428249100613E-2</v>
      </c>
      <c r="P2408" s="13">
        <f t="shared" ref="P2408:P2471" si="2861">_xlfn.POISSON.DIST(1,K2408,FALSE) * _xlfn.POISSON.DIST(1,L2408,FALSE)</f>
        <v>0.10073514748228921</v>
      </c>
      <c r="Q2408" s="13">
        <f t="shared" ref="Q2408:Q2471" si="2862">_xlfn.POISSON.DIST(2,K2408,FALSE) * _xlfn.POISSON.DIST(0,L2408,FALSE)</f>
        <v>0.11957833553083805</v>
      </c>
      <c r="R2408" s="13">
        <f t="shared" ref="R2408:R2471" si="2863">_xlfn.POISSON.DIST(0,K2408,FALSE) * _xlfn.POISSON.DIST(2,L2408,FALSE)</f>
        <v>2.1215318588503028E-2</v>
      </c>
      <c r="S2408" s="13">
        <f t="shared" ref="S2408:S2471" si="2864">_xlfn.POISSON.DIST(2,K2408,FALSE) * _xlfn.POISSON.DIST(2,L2408,FALSE)</f>
        <v>3.9803170400517854E-2</v>
      </c>
      <c r="T2408" s="13">
        <f t="shared" ref="T2408:T2471" si="2865">_xlfn.POISSON.DIST(2,K2408,FALSE) * _xlfn.POISSON.DIST(1,L2408,FALSE)</f>
        <v>9.7566355526321105E-2</v>
      </c>
      <c r="U2408" s="13">
        <f t="shared" ref="U2408:U2471" si="2866">_xlfn.POISSON.DIST(1,K2408,FALSE) * _xlfn.POISSON.DIST(2,L2408,FALSE)</f>
        <v>4.1095910766874598E-2</v>
      </c>
      <c r="V2408" s="13">
        <f t="shared" ref="V2408:V2471" si="2867">_xlfn.POISSON.DIST(3,K2408,FALSE) * _xlfn.POISSON.DIST(3,L2408,FALSE)</f>
        <v>6.989913268294643E-3</v>
      </c>
      <c r="W2408" s="13">
        <f t="shared" ref="W2408:W2471" si="2868">_xlfn.POISSON.DIST(3,K2408,FALSE) * _xlfn.POISSON.DIST(0,L2408,FALSE)</f>
        <v>7.7211199792992874E-2</v>
      </c>
      <c r="X2408" s="13">
        <f t="shared" ref="X2408:X2471" si="2869">_xlfn.POISSON.DIST(3,K2408,FALSE) * _xlfn.POISSON.DIST(1,L2408,FALSE)</f>
        <v>6.2998162135098568E-2</v>
      </c>
      <c r="Y2408" s="13">
        <f t="shared" ref="Y2408:Y2471" si="2870">_xlfn.POISSON.DIST(3,K2408,FALSE) * _xlfn.POISSON.DIST(2,L2408,FALSE)</f>
        <v>2.5700730224634743E-2</v>
      </c>
      <c r="Z2408" s="13">
        <f t="shared" ref="Z2408:Z2471" si="2871">_xlfn.POISSON.DIST(0,K2408,FALSE) * _xlfn.POISSON.DIST(3,L2408,FALSE)</f>
        <v>5.7700009142437831E-3</v>
      </c>
      <c r="AA2408" s="13">
        <f t="shared" ref="AA2408:AA2471" si="2872">_xlfn.POISSON.DIST(1,K2408,FALSE) * _xlfn.POISSON.DIST(3,L2408,FALSE)</f>
        <v>1.1176991837636079E-2</v>
      </c>
      <c r="AB2408" s="13">
        <f t="shared" ref="AB2408:AB2471" si="2873">_xlfn.POISSON.DIST(2,K2408,FALSE) * _xlfn.POISSON.DIST(3,L2408,FALSE)</f>
        <v>1.0825400931063482E-2</v>
      </c>
      <c r="AC2408" s="13">
        <f t="shared" ref="AC2408:AC2471" si="2874">_xlfn.POISSON.DIST(4,K2408,FALSE) * _xlfn.POISSON.DIST(4,L2408,FALSE)</f>
        <v>6.9047575711269954E-4</v>
      </c>
      <c r="AD2408" s="13">
        <f t="shared" ref="AD2408:AD2471" si="2875">_xlfn.POISSON.DIST(4,K2408,FALSE) * _xlfn.POISSON.DIST(0,L2408,FALSE)</f>
        <v>3.7391196409085566E-2</v>
      </c>
      <c r="AE2408" s="13">
        <f t="shared" ref="AE2408:AE2471" si="2876">_xlfn.POISSON.DIST(4,K2408,FALSE) * _xlfn.POISSON.DIST(1,L2408,FALSE)</f>
        <v>3.0508224974101012E-2</v>
      </c>
      <c r="AF2408" s="13">
        <f t="shared" ref="AF2408:AF2471" si="2877">_xlfn.POISSON.DIST(4,K2408,FALSE) * _xlfn.POISSON.DIST(2,L2408,FALSE)</f>
        <v>1.2446135460434216E-2</v>
      </c>
      <c r="AG2408" s="13">
        <f t="shared" ref="AG2408:AG2471" si="2878">_xlfn.POISSON.DIST(4,K2408,FALSE) * _xlfn.POISSON.DIST(3,L2408,FALSE)</f>
        <v>3.3850169482924869E-3</v>
      </c>
      <c r="AH2408" s="13">
        <f t="shared" ref="AH2408:AH2471" si="2879">_xlfn.POISSON.DIST(0,K2408,FALSE) * _xlfn.POISSON.DIST(4,L2408,FALSE)</f>
        <v>1.1769647864874437E-3</v>
      </c>
      <c r="AI2408" s="13">
        <f t="shared" ref="AI2408:AI2471" si="2880">_xlfn.POISSON.DIST(1,K2408,FALSE) * _xlfn.POISSON.DIST(4,L2408,FALSE)</f>
        <v>2.2798827950410014E-3</v>
      </c>
      <c r="AJ2408" s="13">
        <f t="shared" ref="AJ2408:AJ2471" si="2881">_xlfn.POISSON.DIST(2,K2408,FALSE) * _xlfn.POISSON.DIST(4,L2408,FALSE)</f>
        <v>2.2081652819183231E-3</v>
      </c>
      <c r="AK2408" s="13">
        <f t="shared" ref="AK2408:AK2471" si="2882">_xlfn.POISSON.DIST(3,K2408,FALSE) * _xlfn.POISSON.DIST(4,L2408,FALSE)</f>
        <v>1.4258025084667373E-3</v>
      </c>
      <c r="AL2408" s="13">
        <f t="shared" ref="AL2408:AL2471" si="2883">_xlfn.POISSON.DIST(5,K2408,FALSE) * _xlfn.POISSON.DIST(5,L2408,FALSE)</f>
        <v>4.3652091496847698E-5</v>
      </c>
      <c r="AM2408" s="13">
        <f t="shared" ref="AM2408:AM2471" si="2884">_xlfn.POISSON.DIST(5,K2408,FALSE) * _xlfn.POISSON.DIST(0,L2408,FALSE)</f>
        <v>1.4485997602950797E-2</v>
      </c>
      <c r="AN2408" s="13">
        <f t="shared" ref="AN2408:AN2471" si="2885">_xlfn.POISSON.DIST(5,K2408,FALSE) * _xlfn.POISSON.DIST(1,L2408,FALSE)</f>
        <v>1.1819415164199581E-2</v>
      </c>
      <c r="AO2408" s="13">
        <f t="shared" ref="AO2408:AO2471" si="2886">_xlfn.POISSON.DIST(5,K2408,FALSE) * _xlfn.POISSON.DIST(2,L2408,FALSE)</f>
        <v>4.8218486103868479E-3</v>
      </c>
      <c r="AP2408" s="13">
        <f t="shared" ref="AP2408:AP2471" si="2887">_xlfn.POISSON.DIST(5,K2408,FALSE) * _xlfn.POISSON.DIST(3,L2408,FALSE)</f>
        <v>1.3114142393956094E-3</v>
      </c>
      <c r="AQ2408" s="13">
        <f t="shared" ref="AQ2408:AQ2471" si="2888">_xlfn.POISSON.DIST(5,K2408,FALSE) * _xlfn.POISSON.DIST(4,L2408,FALSE)</f>
        <v>2.6750227655191567E-4</v>
      </c>
      <c r="AR2408" s="13">
        <f t="shared" ref="AR2408:AR2471" si="2889">_xlfn.POISSON.DIST(0,K2408,FALSE) * _xlfn.POISSON.DIST(5,L2408,FALSE)</f>
        <v>1.9206182171816656E-4</v>
      </c>
      <c r="AS2408" s="13">
        <f t="shared" ref="AS2408:AS2471" si="2890">_xlfn.POISSON.DIST(1,K2408,FALSE) * _xlfn.POISSON.DIST(5,L2408,FALSE)</f>
        <v>3.7204039402596986E-4</v>
      </c>
      <c r="AT2408" s="13">
        <f t="shared" ref="AT2408:AT2471" si="2891">_xlfn.POISSON.DIST(2,K2408,FALSE) * _xlfn.POISSON.DIST(5,L2408,FALSE)</f>
        <v>3.6033724336455877E-4</v>
      </c>
      <c r="AU2408" s="13">
        <f t="shared" ref="AU2408:AU2471" si="2892">_xlfn.POISSON.DIST(3,K2408,FALSE) * _xlfn.POISSON.DIST(5,L2408,FALSE)</f>
        <v>2.3266815654163551E-4</v>
      </c>
      <c r="AV2408" s="13">
        <f t="shared" ref="AV2408:AV2471" si="2893">_xlfn.POISSON.DIST(4,K2408,FALSE) * _xlfn.POISSON.DIST(5,L2408,FALSE)</f>
        <v>1.1267459594867849E-4</v>
      </c>
      <c r="AW2408" s="13">
        <f t="shared" ref="AW2408:AW2471" si="2894">_xlfn.POISSON.DIST(6,K2408,FALSE) * _xlfn.POISSON.DIST(6,L2408,FALSE)</f>
        <v>1.9164574735650794E-6</v>
      </c>
      <c r="AX2408" s="13">
        <f t="shared" ref="AX2408:AX2471" si="2895">_xlfn.POISSON.DIST(6,K2408,FALSE) * _xlfn.POISSON.DIST(0,L2408,FALSE)</f>
        <v>4.6767721350068642E-3</v>
      </c>
      <c r="AY2408" s="13">
        <f t="shared" ref="AY2408:AY2471" si="2896">_xlfn.POISSON.DIST(6,K2408,FALSE) * _xlfn.POISSON.DIST(1,L2408,FALSE)</f>
        <v>3.8158719203947901E-3</v>
      </c>
      <c r="AZ2408" s="13">
        <f t="shared" ref="AZ2408:AZ2471" si="2897">_xlfn.POISSON.DIST(6,K2408,FALSE) * _xlfn.POISSON.DIST(2,L2408,FALSE)</f>
        <v>1.5567231086442545E-3</v>
      </c>
      <c r="BA2408" s="13">
        <f t="shared" ref="BA2408:BA2471" si="2898">_xlfn.POISSON.DIST(6,K2408,FALSE) * _xlfn.POISSON.DIST(3,L2408,FALSE)</f>
        <v>4.2338717293500567E-4</v>
      </c>
      <c r="BB2408" s="13">
        <f t="shared" ref="BB2408:BB2471" si="2899">_xlfn.POISSON.DIST(6,K2408,FALSE) * _xlfn.POISSON.DIST(4,L2408,FALSE)</f>
        <v>8.6362515535282227E-5</v>
      </c>
      <c r="BC2408" s="13">
        <f t="shared" ref="BC2408:BC2471" si="2900">_xlfn.POISSON.DIST(6,K2408,FALSE) * _xlfn.POISSON.DIST(5,L2408,FALSE)</f>
        <v>1.409298073510946E-5</v>
      </c>
      <c r="BD2408" s="13">
        <f t="shared" ref="BD2408:BD2471" si="2901">_xlfn.POISSON.DIST(0,K2408,FALSE) * _xlfn.POISSON.DIST(6,L2408,FALSE)</f>
        <v>2.6117846929380997E-5</v>
      </c>
      <c r="BE2408" s="13">
        <f t="shared" ref="BE2408:BE2471" si="2902">_xlfn.POISSON.DIST(1,K2408,FALSE) * _xlfn.POISSON.DIST(6,L2408,FALSE)</f>
        <v>5.0592533048944739E-5</v>
      </c>
      <c r="BF2408" s="13">
        <f t="shared" ref="BF2408:BF2471" si="2903">_xlfn.POISSON.DIST(2,K2408,FALSE) * _xlfn.POISSON.DIST(6,L2408,FALSE)</f>
        <v>4.9001060601001655E-5</v>
      </c>
      <c r="BG2408" s="13">
        <f t="shared" ref="BG2408:BG2471" si="2904">_xlfn.POISSON.DIST(3,K2408,FALSE) * _xlfn.POISSON.DIST(6,L2408,FALSE)</f>
        <v>3.1639767047575114E-5</v>
      </c>
      <c r="BH2408" s="13">
        <f t="shared" ref="BH2408:BH2471" si="2905">_xlfn.POISSON.DIST(4,K2408,FALSE) * _xlfn.POISSON.DIST(6,L2408,FALSE)</f>
        <v>1.5322242721074247E-5</v>
      </c>
      <c r="BI2408" s="13">
        <f t="shared" ref="BI2408:BI2471" si="2906">_xlfn.POISSON.DIST(5,K2408,FALSE) * _xlfn.POISSON.DIST(6,L2408,FALSE)</f>
        <v>5.9361024156846446E-6</v>
      </c>
      <c r="BJ2408" s="14">
        <f t="shared" ref="BJ2408:BJ2471" si="2907">SUM(N2408,Q2408,T2408,W2408,X2408,Y2408,AD2408,AE2408,AF2408,AG2408,AM2408,AN2408,AO2408,AP2408,AQ2408,AX2408,AY2408,AZ2408,BA2408,BB2408,BC2408)</f>
        <v>0.63352678449014055</v>
      </c>
      <c r="BK2408" s="14">
        <f t="shared" ref="BK2408:BK2471" si="2908">SUM(M2408,P2408,S2408,V2408,AC2408,AL2408,AY2408)</f>
        <v>0.2158141710234259</v>
      </c>
      <c r="BL2408" s="14">
        <f t="shared" ref="BL2408:BL2471" si="2909">SUM(O2408,R2408,U2408,AA2408,AB2408,AH2408,AI2408,AJ2408,AK2408,AR2408,AS2408,AT2408,AU2408,AV2408,BD2408,BE2408,BF2408,BG2408,BH2408,BI2408)</f>
        <v>0.14485625750945394</v>
      </c>
      <c r="BM2408" s="14">
        <f t="shared" ref="BM2408:BM2471" si="2910">SUM(S2408:BI2408)</f>
        <v>0.51542304875868639</v>
      </c>
      <c r="BN2408" s="14">
        <f t="shared" ref="BN2408:BN2471" si="2911">SUM(M2408:R2408)</f>
        <v>0.48073020971565672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1.21333333333333</v>
      </c>
      <c r="F2409" s="10">
        <f>VLOOKUP(B2409,home!$B$2:$E$405,3,FALSE)</f>
        <v>0.82</v>
      </c>
      <c r="G2409" s="10">
        <f>VLOOKUP(C2409,away!$B$2:$E$405,4,FALSE)</f>
        <v>1.53</v>
      </c>
      <c r="H2409" s="10">
        <f>VLOOKUP(A2409,away!$A$2:$E$405,3,FALSE)</f>
        <v>1.2533333333333301</v>
      </c>
      <c r="I2409" s="10">
        <f>VLOOKUP(C2409,away!$B$2:$E$405,3,FALSE)</f>
        <v>0.94</v>
      </c>
      <c r="J2409" s="10">
        <f>VLOOKUP(B2409,home!$B$2:$E$405,4,FALSE)</f>
        <v>1.25</v>
      </c>
      <c r="K2409" s="12">
        <f t="shared" si="2856"/>
        <v>1.5222479999999958</v>
      </c>
      <c r="L2409" s="12">
        <f t="shared" si="2857"/>
        <v>1.4726666666666626</v>
      </c>
      <c r="M2409" s="13">
        <f t="shared" si="2858"/>
        <v>5.0040897060947741E-2</v>
      </c>
      <c r="N2409" s="13">
        <f t="shared" si="2859"/>
        <v>7.6174655469233368E-2</v>
      </c>
      <c r="O2409" s="13">
        <f t="shared" si="2860"/>
        <v>7.3693561071755495E-2</v>
      </c>
      <c r="P2409" s="13">
        <f t="shared" si="2861"/>
        <v>0.11217987595435736</v>
      </c>
      <c r="Q2409" s="13">
        <f t="shared" si="2862"/>
        <v>5.7978358469364631E-2</v>
      </c>
      <c r="R2409" s="13">
        <f t="shared" si="2863"/>
        <v>5.4263025469169161E-2</v>
      </c>
      <c r="S2409" s="13">
        <f t="shared" si="2864"/>
        <v>6.2870198718699144E-2</v>
      </c>
      <c r="T2409" s="13">
        <f t="shared" si="2865"/>
        <v>8.5382795905884074E-2</v>
      </c>
      <c r="U2409" s="13">
        <f t="shared" si="2866"/>
        <v>8.2601781994391582E-2</v>
      </c>
      <c r="V2409" s="13">
        <f t="shared" si="2867"/>
        <v>1.5660015679884762E-2</v>
      </c>
      <c r="W2409" s="13">
        <f t="shared" si="2868"/>
        <v>2.9419146741091043E-2</v>
      </c>
      <c r="X2409" s="13">
        <f t="shared" si="2869"/>
        <v>4.3324596767379951E-2</v>
      </c>
      <c r="Y2409" s="13">
        <f t="shared" si="2870"/>
        <v>3.1901344753047359E-2</v>
      </c>
      <c r="Z2409" s="13">
        <f t="shared" si="2871"/>
        <v>2.6637116280309861E-2</v>
      </c>
      <c r="AA2409" s="13">
        <f t="shared" si="2872"/>
        <v>4.0548296983469012E-2</v>
      </c>
      <c r="AB2409" s="13">
        <f t="shared" si="2873"/>
        <v>3.086228199324579E-2</v>
      </c>
      <c r="AC2409" s="13">
        <f t="shared" si="2874"/>
        <v>2.1941286022924521E-3</v>
      </c>
      <c r="AD2409" s="13">
        <f t="shared" si="2875"/>
        <v>1.1195809322083063E-2</v>
      </c>
      <c r="AE2409" s="13">
        <f t="shared" si="2876"/>
        <v>1.6487695194987613E-2</v>
      </c>
      <c r="AF2409" s="13">
        <f t="shared" si="2877"/>
        <v>1.214043956190918E-2</v>
      </c>
      <c r="AG2409" s="13">
        <f t="shared" si="2878"/>
        <v>5.9596068871682912E-3</v>
      </c>
      <c r="AH2409" s="13">
        <f t="shared" si="2879"/>
        <v>9.8068983105340495E-3</v>
      </c>
      <c r="AI2409" s="13">
        <f t="shared" si="2880"/>
        <v>1.4928531339413794E-2</v>
      </c>
      <c r="AJ2409" s="13">
        <f t="shared" si="2881"/>
        <v>1.1362463487179956E-2</v>
      </c>
      <c r="AK2409" s="13">
        <f t="shared" si="2882"/>
        <v>5.765495772810888E-3</v>
      </c>
      <c r="AL2409" s="13">
        <f t="shared" si="2883"/>
        <v>1.96748730649884E-4</v>
      </c>
      <c r="AM2409" s="13">
        <f t="shared" si="2884"/>
        <v>3.4085596697844486E-3</v>
      </c>
      <c r="AN2409" s="13">
        <f t="shared" si="2885"/>
        <v>5.0196722070358843E-3</v>
      </c>
      <c r="AO2409" s="13">
        <f t="shared" si="2886"/>
        <v>3.6961519684474134E-3</v>
      </c>
      <c r="AP2409" s="13">
        <f t="shared" si="2887"/>
        <v>1.8143999329556257E-3</v>
      </c>
      <c r="AQ2409" s="13">
        <f t="shared" si="2888"/>
        <v>6.6800157531649398E-4</v>
      </c>
      <c r="AR2409" s="13">
        <f t="shared" si="2889"/>
        <v>2.8884584490626183E-3</v>
      </c>
      <c r="AS2409" s="13">
        <f t="shared" si="2890"/>
        <v>4.3969500971686604E-3</v>
      </c>
      <c r="AT2409" s="13">
        <f t="shared" si="2891"/>
        <v>3.3466242457573909E-3</v>
      </c>
      <c r="AU2409" s="13">
        <f t="shared" si="2892"/>
        <v>1.6981306882852276E-3</v>
      </c>
      <c r="AV2409" s="13">
        <f t="shared" si="2893"/>
        <v>6.4624401099520131E-4</v>
      </c>
      <c r="AW2409" s="13">
        <f t="shared" si="2894"/>
        <v>1.2251783316131856E-5</v>
      </c>
      <c r="AX2409" s="13">
        <f t="shared" si="2895"/>
        <v>8.6477885670167094E-4</v>
      </c>
      <c r="AY2409" s="13">
        <f t="shared" si="2896"/>
        <v>1.2735309963026573E-3</v>
      </c>
      <c r="AZ2409" s="13">
        <f t="shared" si="2897"/>
        <v>9.3774332361085415E-4</v>
      </c>
      <c r="BA2409" s="13">
        <f t="shared" si="2898"/>
        <v>4.603277781903048E-4</v>
      </c>
      <c r="BB2409" s="13">
        <f t="shared" si="2899"/>
        <v>1.6947734367039668E-4</v>
      </c>
      <c r="BC2409" s="13">
        <f t="shared" si="2900"/>
        <v>4.9916726955720658E-5</v>
      </c>
      <c r="BD2409" s="13">
        <f t="shared" si="2901"/>
        <v>7.0895607933103453E-4</v>
      </c>
      <c r="BE2409" s="13">
        <f t="shared" si="2902"/>
        <v>1.0792069738495057E-3</v>
      </c>
      <c r="BF2409" s="13">
        <f t="shared" si="2903"/>
        <v>8.2141032876422912E-4</v>
      </c>
      <c r="BG2409" s="13">
        <f t="shared" si="2904"/>
        <v>4.1679674338022889E-4</v>
      </c>
      <c r="BH2409" s="13">
        <f t="shared" si="2905"/>
        <v>1.586170022542663E-4</v>
      </c>
      <c r="BI2409" s="13">
        <f t="shared" si="2906"/>
        <v>4.8290882889510321E-5</v>
      </c>
      <c r="BJ2409" s="14">
        <f t="shared" si="2907"/>
        <v>0.38832700945111998</v>
      </c>
      <c r="BK2409" s="14">
        <f t="shared" si="2908"/>
        <v>0.24441539574313398</v>
      </c>
      <c r="BL2409" s="14">
        <f t="shared" si="2909"/>
        <v>0.34004202192370758</v>
      </c>
      <c r="BM2409" s="14">
        <f t="shared" si="2910"/>
        <v>0.57382989069045742</v>
      </c>
      <c r="BN2409" s="14">
        <f t="shared" si="2911"/>
        <v>0.42433037349482772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1.21333333333333</v>
      </c>
      <c r="F2410" s="10">
        <f>VLOOKUP(B2410,home!$B$2:$E$405,3,FALSE)</f>
        <v>1.3</v>
      </c>
      <c r="G2410" s="10">
        <f>VLOOKUP(C2410,away!$B$2:$E$405,4,FALSE)</f>
        <v>0.62</v>
      </c>
      <c r="H2410" s="10">
        <f>VLOOKUP(A2410,away!$A$2:$E$405,3,FALSE)</f>
        <v>1.2533333333333301</v>
      </c>
      <c r="I2410" s="10">
        <f>VLOOKUP(C2410,away!$B$2:$E$405,3,FALSE)</f>
        <v>0.82</v>
      </c>
      <c r="J2410" s="10">
        <f>VLOOKUP(B2410,home!$B$2:$E$405,4,FALSE)</f>
        <v>0.46</v>
      </c>
      <c r="K2410" s="12">
        <f t="shared" si="2856"/>
        <v>0.97794666666666397</v>
      </c>
      <c r="L2410" s="12">
        <f t="shared" si="2857"/>
        <v>0.47275733333333203</v>
      </c>
      <c r="M2410" s="13">
        <f t="shared" si="2858"/>
        <v>0.23440520872573611</v>
      </c>
      <c r="N2410" s="13">
        <f t="shared" si="2859"/>
        <v>0.22923579252263723</v>
      </c>
      <c r="O2410" s="13">
        <f t="shared" si="2860"/>
        <v>0.1108167813966221</v>
      </c>
      <c r="P2410" s="13">
        <f t="shared" si="2861"/>
        <v>0.10837290197755495</v>
      </c>
      <c r="Q2410" s="13">
        <f t="shared" si="2862"/>
        <v>0.11209018958910201</v>
      </c>
      <c r="R2410" s="13">
        <f t="shared" si="2863"/>
        <v>2.6194723030824929E-2</v>
      </c>
      <c r="S2410" s="13">
        <f t="shared" si="2864"/>
        <v>1.2526050452209133E-2</v>
      </c>
      <c r="T2410" s="13">
        <f t="shared" si="2865"/>
        <v>5.2991459122971485E-2</v>
      </c>
      <c r="U2410" s="13">
        <f t="shared" si="2866"/>
        <v>2.5617042072251728E-2</v>
      </c>
      <c r="V2410" s="13">
        <f t="shared" si="2867"/>
        <v>6.4346524133366678E-4</v>
      </c>
      <c r="W2410" s="13">
        <f t="shared" si="2868"/>
        <v>3.6539409091565576E-2</v>
      </c>
      <c r="X2410" s="13">
        <f t="shared" si="2869"/>
        <v>1.7274273603704249E-2</v>
      </c>
      <c r="Y2410" s="13">
        <f t="shared" si="2870"/>
        <v>4.0832697620787946E-3</v>
      </c>
      <c r="Z2410" s="13">
        <f t="shared" si="2871"/>
        <v>4.1279158024860041E-3</v>
      </c>
      <c r="AA2410" s="13">
        <f t="shared" si="2872"/>
        <v>4.0368814993218347E-3</v>
      </c>
      <c r="AB2410" s="13">
        <f t="shared" si="2873"/>
        <v>1.9739274029950565E-3</v>
      </c>
      <c r="AC2410" s="13">
        <f t="shared" si="2874"/>
        <v>1.859338896096404E-5</v>
      </c>
      <c r="AD2410" s="13">
        <f t="shared" si="2875"/>
        <v>8.9333983307665361E-3</v>
      </c>
      <c r="AE2410" s="13">
        <f t="shared" si="2876"/>
        <v>4.2233295724576269E-3</v>
      </c>
      <c r="AF2410" s="13">
        <f t="shared" si="2877"/>
        <v>9.9830501323143451E-4</v>
      </c>
      <c r="AG2410" s="13">
        <f t="shared" si="2878"/>
        <v>1.5731867196952995E-4</v>
      </c>
      <c r="AH2410" s="13">
        <f t="shared" si="2879"/>
        <v>4.8787561675195102E-4</v>
      </c>
      <c r="AI2410" s="13">
        <f t="shared" si="2880"/>
        <v>4.7711633315051328E-4</v>
      </c>
      <c r="AJ2410" s="13">
        <f t="shared" si="2881"/>
        <v>2.3329716380838299E-4</v>
      </c>
      <c r="AK2410" s="13">
        <f t="shared" si="2882"/>
        <v>7.6050727896398286E-5</v>
      </c>
      <c r="AL2410" s="13">
        <f t="shared" si="2883"/>
        <v>3.4385234530428312E-7</v>
      </c>
      <c r="AM2410" s="13">
        <f t="shared" si="2884"/>
        <v>1.7472774239157354E-3</v>
      </c>
      <c r="AN2410" s="13">
        <f t="shared" si="2885"/>
        <v>8.2603821552393699E-4</v>
      </c>
      <c r="AO2410" s="13">
        <f t="shared" si="2886"/>
        <v>1.9525781200126032E-4</v>
      </c>
      <c r="AP2410" s="13">
        <f t="shared" si="2887"/>
        <v>3.0769854171405641E-5</v>
      </c>
      <c r="AQ2410" s="13">
        <f t="shared" si="2888"/>
        <v>3.6366685512823074E-6</v>
      </c>
      <c r="AR2410" s="13">
        <f t="shared" si="2889"/>
        <v>4.6129355114801414E-5</v>
      </c>
      <c r="AS2410" s="13">
        <f t="shared" si="2890"/>
        <v>4.5112049070002867E-5</v>
      </c>
      <c r="AT2410" s="13">
        <f t="shared" si="2891"/>
        <v>2.2058589007256137E-5</v>
      </c>
      <c r="AU2410" s="13">
        <f t="shared" si="2892"/>
        <v>7.1907078636720197E-6</v>
      </c>
      <c r="AV2410" s="13">
        <f t="shared" si="2893"/>
        <v>1.7580321965629547E-6</v>
      </c>
      <c r="AW2410" s="13">
        <f t="shared" si="2894"/>
        <v>4.4159376732221714E-9</v>
      </c>
      <c r="AX2410" s="13">
        <f t="shared" si="2895"/>
        <v>2.8479068874338469E-4</v>
      </c>
      <c r="AY2410" s="13">
        <f t="shared" si="2896"/>
        <v>1.3463688656848553E-4</v>
      </c>
      <c r="AZ2410" s="13">
        <f t="shared" si="2897"/>
        <v>3.1825287731209763E-5</v>
      </c>
      <c r="BA2410" s="13">
        <f t="shared" si="2898"/>
        <v>5.0152127201242464E-6</v>
      </c>
      <c r="BB2410" s="13">
        <f t="shared" si="2899"/>
        <v>5.9274464791633615E-7</v>
      </c>
      <c r="BC2410" s="13">
        <f t="shared" si="2900"/>
        <v>5.6044875819306369E-8</v>
      </c>
      <c r="BD2410" s="13">
        <f t="shared" si="2901"/>
        <v>3.6346651520766369E-6</v>
      </c>
      <c r="BE2410" s="13">
        <f t="shared" si="2902"/>
        <v>3.5545086699228301E-6</v>
      </c>
      <c r="BF2410" s="13">
        <f t="shared" si="2903"/>
        <v>1.7380599526943944E-6</v>
      </c>
      <c r="BG2410" s="13">
        <f t="shared" si="2904"/>
        <v>5.6657664573476761E-7</v>
      </c>
      <c r="BH2410" s="13">
        <f t="shared" si="2905"/>
        <v>1.385204355268738E-7</v>
      </c>
      <c r="BI2410" s="13">
        <f t="shared" si="2906"/>
        <v>2.7093119637744164E-8</v>
      </c>
      <c r="BJ2410" s="14">
        <f t="shared" si="2907"/>
        <v>0.46978664211993509</v>
      </c>
      <c r="BK2410" s="14">
        <f t="shared" si="2908"/>
        <v>0.35610120052470867</v>
      </c>
      <c r="BL2410" s="14">
        <f t="shared" si="2909"/>
        <v>0.17004560340085081</v>
      </c>
      <c r="BM2410" s="14">
        <f t="shared" si="2910"/>
        <v>0.17881113213487224</v>
      </c>
      <c r="BN2410" s="14">
        <f t="shared" si="2911"/>
        <v>0.8211155972424774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1.21333333333333</v>
      </c>
      <c r="F2411" s="10">
        <f>VLOOKUP(B2411,home!$B$2:$E$405,3,FALSE)</f>
        <v>1.55</v>
      </c>
      <c r="G2411" s="10">
        <f>VLOOKUP(C2411,away!$B$2:$E$405,4,FALSE)</f>
        <v>1.53</v>
      </c>
      <c r="H2411" s="10">
        <f>VLOOKUP(A2411,away!$A$2:$E$405,3,FALSE)</f>
        <v>1.2533333333333301</v>
      </c>
      <c r="I2411" s="10">
        <f>VLOOKUP(C2411,away!$B$2:$E$405,3,FALSE)</f>
        <v>0.47</v>
      </c>
      <c r="J2411" s="10">
        <f>VLOOKUP(B2411,home!$B$2:$E$405,4,FALSE)</f>
        <v>1.2</v>
      </c>
      <c r="K2411" s="12">
        <f t="shared" si="2856"/>
        <v>2.8774199999999923</v>
      </c>
      <c r="L2411" s="12">
        <f t="shared" si="2857"/>
        <v>0.70687999999999807</v>
      </c>
      <c r="M2411" s="13">
        <f t="shared" si="2858"/>
        <v>2.7756090094591315E-2</v>
      </c>
      <c r="N2411" s="13">
        <f t="shared" si="2859"/>
        <v>7.9865928759978735E-2</v>
      </c>
      <c r="O2411" s="13">
        <f t="shared" si="2860"/>
        <v>1.9620224966064654E-2</v>
      </c>
      <c r="P2411" s="13">
        <f t="shared" si="2861"/>
        <v>5.6455627721853613E-2</v>
      </c>
      <c r="Q2411" s="13">
        <f t="shared" si="2862"/>
        <v>0.11490391036626871</v>
      </c>
      <c r="R2411" s="13">
        <f t="shared" si="2863"/>
        <v>6.9345723120058716E-3</v>
      </c>
      <c r="S2411" s="13">
        <f t="shared" si="2864"/>
        <v>2.8707554725887041E-2</v>
      </c>
      <c r="T2411" s="13">
        <f t="shared" si="2865"/>
        <v>8.12232761597078E-2</v>
      </c>
      <c r="U2411" s="13">
        <f t="shared" si="2866"/>
        <v>1.9953677062011885E-2</v>
      </c>
      <c r="V2411" s="13">
        <f t="shared" si="2867"/>
        <v>6.4878775428149141E-3</v>
      </c>
      <c r="W2411" s="13">
        <f t="shared" si="2868"/>
        <v>0.11020893658870268</v>
      </c>
      <c r="X2411" s="13">
        <f t="shared" si="2869"/>
        <v>7.7904493095821925E-2</v>
      </c>
      <c r="Y2411" s="13">
        <f t="shared" si="2870"/>
        <v>2.7534564039787223E-2</v>
      </c>
      <c r="Z2411" s="13">
        <f t="shared" si="2871"/>
        <v>1.6339701586368994E-3</v>
      </c>
      <c r="AA2411" s="13">
        <f t="shared" si="2872"/>
        <v>4.7016184138649747E-3</v>
      </c>
      <c r="AB2411" s="13">
        <f t="shared" si="2873"/>
        <v>6.7642654282116608E-3</v>
      </c>
      <c r="AC2411" s="13">
        <f t="shared" si="2874"/>
        <v>8.247676411147055E-4</v>
      </c>
      <c r="AD2411" s="13">
        <f t="shared" si="2875"/>
        <v>7.9279349579766012E-2</v>
      </c>
      <c r="AE2411" s="13">
        <f t="shared" si="2876"/>
        <v>5.6040986630944839E-2</v>
      </c>
      <c r="AF2411" s="13">
        <f t="shared" si="2877"/>
        <v>1.9807126314841089E-2</v>
      </c>
      <c r="AG2411" s="13">
        <f t="shared" si="2878"/>
        <v>4.6670871498116105E-3</v>
      </c>
      <c r="AH2411" s="13">
        <f t="shared" si="2879"/>
        <v>2.88755206434312E-4</v>
      </c>
      <c r="AI2411" s="13">
        <f t="shared" si="2880"/>
        <v>8.3087000609821584E-4</v>
      </c>
      <c r="AJ2411" s="13">
        <f t="shared" si="2881"/>
        <v>1.1953809864735611E-3</v>
      </c>
      <c r="AK2411" s="13">
        <f t="shared" si="2882"/>
        <v>1.1465377193662482E-3</v>
      </c>
      <c r="AL2411" s="13">
        <f t="shared" si="2883"/>
        <v>6.7102786804798027E-5</v>
      </c>
      <c r="AM2411" s="13">
        <f t="shared" si="2884"/>
        <v>4.5623997213561931E-2</v>
      </c>
      <c r="AN2411" s="13">
        <f t="shared" si="2885"/>
        <v>3.2250691150322565E-2</v>
      </c>
      <c r="AO2411" s="13">
        <f t="shared" si="2886"/>
        <v>1.1398684280169977E-2</v>
      </c>
      <c r="AP2411" s="13">
        <f t="shared" si="2887"/>
        <v>2.6858339813221775E-3</v>
      </c>
      <c r="AQ2411" s="13">
        <f t="shared" si="2888"/>
        <v>4.7464058117925378E-4</v>
      </c>
      <c r="AR2411" s="13">
        <f t="shared" si="2889"/>
        <v>4.0823056064857196E-5</v>
      </c>
      <c r="AS2411" s="13">
        <f t="shared" si="2890"/>
        <v>1.1746507798214109E-4</v>
      </c>
      <c r="AT2411" s="13">
        <f t="shared" si="2891"/>
        <v>1.6899818234368576E-4</v>
      </c>
      <c r="AU2411" s="13">
        <f t="shared" si="2892"/>
        <v>1.6209291661312234E-4</v>
      </c>
      <c r="AV2411" s="13">
        <f t="shared" si="2893"/>
        <v>1.1660235003023232E-4</v>
      </c>
      <c r="AW2411" s="13">
        <f t="shared" si="2894"/>
        <v>3.7912900256405714E-6</v>
      </c>
      <c r="AX2411" s="13">
        <f t="shared" si="2895"/>
        <v>2.1879900343707827E-2</v>
      </c>
      <c r="AY2411" s="13">
        <f t="shared" si="2896"/>
        <v>1.5466463954960144E-2</v>
      </c>
      <c r="AZ2411" s="13">
        <f t="shared" si="2897"/>
        <v>5.4664670202410979E-3</v>
      </c>
      <c r="BA2411" s="13">
        <f t="shared" si="2898"/>
        <v>1.2880454024226725E-3</v>
      </c>
      <c r="BB2411" s="13">
        <f t="shared" si="2899"/>
        <v>2.2762338351613401E-4</v>
      </c>
      <c r="BC2411" s="13">
        <f t="shared" si="2900"/>
        <v>3.2180483467976882E-5</v>
      </c>
      <c r="BD2411" s="13">
        <f t="shared" si="2901"/>
        <v>4.80950031185436E-6</v>
      </c>
      <c r="BE2411" s="13">
        <f t="shared" si="2902"/>
        <v>1.3838952387335939E-5</v>
      </c>
      <c r="BF2411" s="13">
        <f t="shared" si="2903"/>
        <v>1.9910239189184038E-5</v>
      </c>
      <c r="BG2411" s="13">
        <f t="shared" si="2904"/>
        <v>1.9096706815913925E-5</v>
      </c>
      <c r="BH2411" s="13">
        <f t="shared" si="2905"/>
        <v>1.3737311531561726E-5</v>
      </c>
      <c r="BI2411" s="13">
        <f t="shared" si="2906"/>
        <v>7.9056029894292465E-6</v>
      </c>
      <c r="BJ2411" s="14">
        <f t="shared" si="2907"/>
        <v>0.78823018648050225</v>
      </c>
      <c r="BK2411" s="14">
        <f t="shared" si="2908"/>
        <v>0.13576548446802653</v>
      </c>
      <c r="BL2411" s="14">
        <f t="shared" si="2909"/>
        <v>6.212118199679071E-2</v>
      </c>
      <c r="BM2411" s="14">
        <f t="shared" si="2910"/>
        <v>0.66675179621825909</v>
      </c>
      <c r="BN2411" s="14">
        <f t="shared" si="2911"/>
        <v>0.30553635422076292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1.61333333333333</v>
      </c>
      <c r="F2412" s="10">
        <f>VLOOKUP(B2412,home!$B$2:$E$405,3,FALSE)</f>
        <v>1.08</v>
      </c>
      <c r="G2412" s="10">
        <f>VLOOKUP(C2412,away!$B$2:$E$405,4,FALSE)</f>
        <v>0.62</v>
      </c>
      <c r="H2412" s="10">
        <f>VLOOKUP(A2412,away!$A$2:$E$405,3,FALSE)</f>
        <v>1.4</v>
      </c>
      <c r="I2412" s="10">
        <f>VLOOKUP(C2412,away!$B$2:$E$405,3,FALSE)</f>
        <v>0.89</v>
      </c>
      <c r="J2412" s="10">
        <f>VLOOKUP(B2412,home!$B$2:$E$405,4,FALSE)</f>
        <v>1.25</v>
      </c>
      <c r="K2412" s="12">
        <f t="shared" si="2856"/>
        <v>1.0802879999999977</v>
      </c>
      <c r="L2412" s="12">
        <f t="shared" si="2857"/>
        <v>1.5575000000000001</v>
      </c>
      <c r="M2412" s="13">
        <f t="shared" si="2858"/>
        <v>7.1519295396790139E-2</v>
      </c>
      <c r="N2412" s="13">
        <f t="shared" si="2859"/>
        <v>7.7261436585607454E-2</v>
      </c>
      <c r="O2412" s="13">
        <f t="shared" si="2860"/>
        <v>0.11139130258050065</v>
      </c>
      <c r="P2412" s="13">
        <f t="shared" si="2861"/>
        <v>0.1203346874820836</v>
      </c>
      <c r="Q2412" s="13">
        <f t="shared" si="2862"/>
        <v>4.1732301403096257E-2</v>
      </c>
      <c r="R2412" s="13">
        <f t="shared" si="2863"/>
        <v>8.674597688456491E-2</v>
      </c>
      <c r="S2412" s="13">
        <f t="shared" si="2864"/>
        <v>5.0617238785257354E-2</v>
      </c>
      <c r="T2412" s="13">
        <f t="shared" si="2865"/>
        <v>6.4998059435322428E-2</v>
      </c>
      <c r="U2412" s="13">
        <f t="shared" si="2866"/>
        <v>9.3710637876672637E-2</v>
      </c>
      <c r="V2412" s="13">
        <f t="shared" si="2867"/>
        <v>9.4628846921456389E-3</v>
      </c>
      <c r="W2412" s="13">
        <f t="shared" si="2868"/>
        <v>1.5027634806049321E-2</v>
      </c>
      <c r="X2412" s="13">
        <f t="shared" si="2869"/>
        <v>2.3405541210421817E-2</v>
      </c>
      <c r="Y2412" s="13">
        <f t="shared" si="2870"/>
        <v>1.8227065217615995E-2</v>
      </c>
      <c r="Z2412" s="13">
        <f t="shared" si="2871"/>
        <v>4.5035619665903283E-2</v>
      </c>
      <c r="AA2412" s="13">
        <f t="shared" si="2872"/>
        <v>4.8651439497639219E-2</v>
      </c>
      <c r="AB2412" s="13">
        <f t="shared" si="2873"/>
        <v>2.6278783136012777E-2</v>
      </c>
      <c r="AC2412" s="13">
        <f t="shared" si="2874"/>
        <v>9.9511018826347838E-4</v>
      </c>
      <c r="AD2412" s="13">
        <f t="shared" si="2875"/>
        <v>4.0585433873393433E-3</v>
      </c>
      <c r="AE2412" s="13">
        <f t="shared" si="2876"/>
        <v>6.3211813257810275E-3</v>
      </c>
      <c r="AF2412" s="13">
        <f t="shared" si="2877"/>
        <v>4.9226199574519767E-3</v>
      </c>
      <c r="AG2412" s="13">
        <f t="shared" si="2878"/>
        <v>2.5556601945771517E-3</v>
      </c>
      <c r="AH2412" s="13">
        <f t="shared" si="2879"/>
        <v>1.753574440741109E-2</v>
      </c>
      <c r="AI2412" s="13">
        <f t="shared" si="2880"/>
        <v>1.8943654254393271E-2</v>
      </c>
      <c r="AJ2412" s="13">
        <f t="shared" si="2881"/>
        <v>1.0232301183584976E-2</v>
      </c>
      <c r="AK2412" s="13">
        <f t="shared" si="2882"/>
        <v>3.6846107270042082E-3</v>
      </c>
      <c r="AL2412" s="13">
        <f t="shared" si="2883"/>
        <v>6.6972848572161643E-5</v>
      </c>
      <c r="AM2412" s="13">
        <f t="shared" si="2884"/>
        <v>8.7687914376440728E-4</v>
      </c>
      <c r="AN2412" s="13">
        <f t="shared" si="2885"/>
        <v>1.3657392664130643E-3</v>
      </c>
      <c r="AO2412" s="13">
        <f t="shared" si="2886"/>
        <v>1.0635694537191743E-3</v>
      </c>
      <c r="AP2412" s="13">
        <f t="shared" si="2887"/>
        <v>5.5216980805587138E-4</v>
      </c>
      <c r="AQ2412" s="13">
        <f t="shared" si="2888"/>
        <v>2.1500111901175489E-4</v>
      </c>
      <c r="AR2412" s="13">
        <f t="shared" si="2889"/>
        <v>5.4623843829085545E-3</v>
      </c>
      <c r="AS2412" s="13">
        <f t="shared" si="2890"/>
        <v>5.9009483002435033E-3</v>
      </c>
      <c r="AT2412" s="13">
        <f t="shared" si="2891"/>
        <v>3.1873618186867196E-3</v>
      </c>
      <c r="AU2412" s="13">
        <f t="shared" si="2892"/>
        <v>1.1477562414618106E-3</v>
      </c>
      <c r="AV2412" s="13">
        <f t="shared" si="2893"/>
        <v>3.0997682364407346E-4</v>
      </c>
      <c r="AW2412" s="13">
        <f t="shared" si="2894"/>
        <v>3.1301408312274558E-6</v>
      </c>
      <c r="AX2412" s="13">
        <f t="shared" si="2895"/>
        <v>1.5788033607649359E-4</v>
      </c>
      <c r="AY2412" s="13">
        <f t="shared" si="2896"/>
        <v>2.4589862343913878E-4</v>
      </c>
      <c r="AZ2412" s="13">
        <f t="shared" si="2897"/>
        <v>1.9149355300322941E-4</v>
      </c>
      <c r="BA2412" s="13">
        <f t="shared" si="2898"/>
        <v>9.9417069600843264E-5</v>
      </c>
      <c r="BB2412" s="13">
        <f t="shared" si="2899"/>
        <v>3.8710521475828346E-5</v>
      </c>
      <c r="BC2412" s="13">
        <f t="shared" si="2900"/>
        <v>1.2058327439720529E-5</v>
      </c>
      <c r="BD2412" s="13">
        <f t="shared" si="2901"/>
        <v>1.4179439460633462E-3</v>
      </c>
      <c r="BE2412" s="13">
        <f t="shared" si="2902"/>
        <v>1.5317878296048769E-3</v>
      </c>
      <c r="BF2412" s="13">
        <f t="shared" si="2903"/>
        <v>8.2738600543409474E-4</v>
      </c>
      <c r="BG2412" s="13">
        <f t="shared" si="2904"/>
        <v>2.979383910127952E-4</v>
      </c>
      <c r="BH2412" s="13">
        <f t="shared" si="2905"/>
        <v>8.046481713760745E-5</v>
      </c>
      <c r="BI2412" s="13">
        <f t="shared" si="2906"/>
        <v>1.7385035275190304E-5</v>
      </c>
      <c r="BJ2412" s="14">
        <f t="shared" si="2907"/>
        <v>0.26332886074526229</v>
      </c>
      <c r="BK2412" s="14">
        <f t="shared" si="2908"/>
        <v>0.25324208801655151</v>
      </c>
      <c r="BL2412" s="14">
        <f t="shared" si="2909"/>
        <v>0.43735578413925635</v>
      </c>
      <c r="BM2412" s="14">
        <f t="shared" si="2910"/>
        <v>0.48973458375172252</v>
      </c>
      <c r="BN2412" s="14">
        <f t="shared" si="2911"/>
        <v>0.50898500033264304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1.61333333333333</v>
      </c>
      <c r="F2413" s="10">
        <f>VLOOKUP(B2413,home!$B$2:$E$405,3,FALSE)</f>
        <v>0.89</v>
      </c>
      <c r="G2413" s="10">
        <f>VLOOKUP(C2413,away!$B$2:$E$405,4,FALSE)</f>
        <v>0.62</v>
      </c>
      <c r="H2413" s="10">
        <f>VLOOKUP(A2413,away!$A$2:$E$405,3,FALSE)</f>
        <v>1.4</v>
      </c>
      <c r="I2413" s="10">
        <f>VLOOKUP(C2413,away!$B$2:$E$405,3,FALSE)</f>
        <v>0.97</v>
      </c>
      <c r="J2413" s="10">
        <f>VLOOKUP(B2413,home!$B$2:$E$405,4,FALSE)</f>
        <v>1.63</v>
      </c>
      <c r="K2413" s="12">
        <f t="shared" si="2856"/>
        <v>0.89023733333333155</v>
      </c>
      <c r="L2413" s="12">
        <f t="shared" si="2857"/>
        <v>2.2135399999999996</v>
      </c>
      <c r="M2413" s="13">
        <f t="shared" si="2858"/>
        <v>4.4879357522013032E-2</v>
      </c>
      <c r="N2413" s="13">
        <f t="shared" si="2859"/>
        <v>3.9953279562110075E-2</v>
      </c>
      <c r="O2413" s="13">
        <f t="shared" si="2860"/>
        <v>9.9342253049276699E-2</v>
      </c>
      <c r="P2413" s="13">
        <f t="shared" si="2861"/>
        <v>8.8438182441913107E-2</v>
      </c>
      <c r="Q2413" s="13">
        <f t="shared" si="2862"/>
        <v>1.7783950527646981E-2</v>
      </c>
      <c r="R2413" s="13">
        <f t="shared" si="2863"/>
        <v>0.10994902540734798</v>
      </c>
      <c r="S2413" s="13">
        <f t="shared" si="2864"/>
        <v>4.3568538775275514E-2</v>
      </c>
      <c r="T2413" s="13">
        <f t="shared" si="2865"/>
        <v>3.9365485850967691E-2</v>
      </c>
      <c r="U2413" s="13">
        <f t="shared" si="2866"/>
        <v>9.788072718123618E-2</v>
      </c>
      <c r="V2413" s="13">
        <f t="shared" si="2867"/>
        <v>9.5394571721047448E-3</v>
      </c>
      <c r="W2413" s="13">
        <f t="shared" si="2868"/>
        <v>5.2773122312881155E-3</v>
      </c>
      <c r="X2413" s="13">
        <f t="shared" si="2869"/>
        <v>1.1681541716445492E-2</v>
      </c>
      <c r="Y2413" s="13">
        <f t="shared" si="2870"/>
        <v>1.2928779925510378E-2</v>
      </c>
      <c r="Z2413" s="13">
        <f t="shared" si="2871"/>
        <v>8.1125521900060324E-2</v>
      </c>
      <c r="AA2413" s="13">
        <f t="shared" si="2872"/>
        <v>7.2220968281584502E-2</v>
      </c>
      <c r="AB2413" s="13">
        <f t="shared" si="2873"/>
        <v>3.2146901106874445E-2</v>
      </c>
      <c r="AC2413" s="13">
        <f t="shared" si="2874"/>
        <v>1.1748890530707936E-3</v>
      </c>
      <c r="AD2413" s="13">
        <f t="shared" si="2875"/>
        <v>1.1745150919873263E-3</v>
      </c>
      <c r="AE2413" s="13">
        <f t="shared" si="2876"/>
        <v>2.5998361367176254E-3</v>
      </c>
      <c r="AF2413" s="13">
        <f t="shared" si="2877"/>
        <v>2.8774206410349668E-3</v>
      </c>
      <c r="AG2413" s="13">
        <f t="shared" si="2878"/>
        <v>2.1230952285855127E-3</v>
      </c>
      <c r="AH2413" s="13">
        <f t="shared" si="2879"/>
        <v>4.4893646936664866E-2</v>
      </c>
      <c r="AI2413" s="13">
        <f t="shared" si="2880"/>
        <v>3.9966000532504625E-2</v>
      </c>
      <c r="AJ2413" s="13">
        <f t="shared" si="2881"/>
        <v>1.7789612869027711E-2</v>
      </c>
      <c r="AK2413" s="13">
        <f t="shared" si="2882"/>
        <v>5.2789925071851825E-3</v>
      </c>
      <c r="AL2413" s="13">
        <f t="shared" si="2883"/>
        <v>9.2608324326850388E-5</v>
      </c>
      <c r="AM2413" s="13">
        <f t="shared" si="2884"/>
        <v>2.0911943669011006E-4</v>
      </c>
      <c r="AN2413" s="13">
        <f t="shared" si="2885"/>
        <v>4.628942378910261E-4</v>
      </c>
      <c r="AO2413" s="13">
        <f t="shared" si="2886"/>
        <v>5.1231745567065104E-4</v>
      </c>
      <c r="AP2413" s="13">
        <f t="shared" si="2887"/>
        <v>3.7801172694173753E-4</v>
      </c>
      <c r="AQ2413" s="13">
        <f t="shared" si="2888"/>
        <v>2.0918601951365335E-4</v>
      </c>
      <c r="AR2413" s="13">
        <f t="shared" si="2889"/>
        <v>1.987477664803702E-2</v>
      </c>
      <c r="AS2413" s="13">
        <f t="shared" si="2890"/>
        <v>1.7693268163744044E-2</v>
      </c>
      <c r="AT2413" s="13">
        <f t="shared" si="2891"/>
        <v>7.8756039340215148E-3</v>
      </c>
      <c r="AU2413" s="13">
        <f t="shared" si="2892"/>
        <v>2.3370522148709362E-3</v>
      </c>
      <c r="AV2413" s="13">
        <f t="shared" si="2893"/>
        <v>5.2013278290686464E-4</v>
      </c>
      <c r="AW2413" s="13">
        <f t="shared" si="2894"/>
        <v>5.0692148998448328E-6</v>
      </c>
      <c r="AX2413" s="13">
        <f t="shared" si="2895"/>
        <v>3.1027654944528664E-5</v>
      </c>
      <c r="AY2413" s="13">
        <f t="shared" si="2896"/>
        <v>6.8680955325911965E-5</v>
      </c>
      <c r="AZ2413" s="13">
        <f t="shared" si="2897"/>
        <v>7.6014020926059585E-5</v>
      </c>
      <c r="BA2413" s="13">
        <f t="shared" si="2898"/>
        <v>5.6086691960223297E-5</v>
      </c>
      <c r="BB2413" s="13">
        <f t="shared" si="2899"/>
        <v>3.1037534030408159E-5</v>
      </c>
      <c r="BC2413" s="13">
        <f t="shared" si="2900"/>
        <v>1.3740564615533927E-5</v>
      </c>
      <c r="BD2413" s="13">
        <f t="shared" si="2901"/>
        <v>7.3322688502493166E-3</v>
      </c>
      <c r="BE2413" s="13">
        <f t="shared" si="2902"/>
        <v>6.5274594685290049E-3</v>
      </c>
      <c r="BF2413" s="13">
        <f t="shared" si="2903"/>
        <v>2.9054940553523332E-3</v>
      </c>
      <c r="BG2413" s="13">
        <f t="shared" si="2904"/>
        <v>8.6219309328423616E-4</v>
      </c>
      <c r="BH2413" s="13">
        <f t="shared" si="2905"/>
        <v>1.9188912004594369E-4</v>
      </c>
      <c r="BI2413" s="13">
        <f t="shared" si="2906"/>
        <v>3.4165371705076097E-5</v>
      </c>
      <c r="BJ2413" s="14">
        <f t="shared" si="2907"/>
        <v>0.137813333210804</v>
      </c>
      <c r="BK2413" s="14">
        <f t="shared" si="2908"/>
        <v>0.18776171424402993</v>
      </c>
      <c r="BL2413" s="14">
        <f t="shared" si="2909"/>
        <v>0.5856224315744486</v>
      </c>
      <c r="BM2413" s="14">
        <f t="shared" si="2910"/>
        <v>0.5919133406786089</v>
      </c>
      <c r="BN2413" s="14">
        <f t="shared" si="2911"/>
        <v>0.40034604851030786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1.61333333333333</v>
      </c>
      <c r="F2414" s="10">
        <f>VLOOKUP(B2414,home!$B$2:$E$405,3,FALSE)</f>
        <v>1.51</v>
      </c>
      <c r="G2414" s="10">
        <f>VLOOKUP(C2414,away!$B$2:$E$405,4,FALSE)</f>
        <v>0.8</v>
      </c>
      <c r="H2414" s="10">
        <f>VLOOKUP(A2414,away!$A$2:$E$405,3,FALSE)</f>
        <v>1.4</v>
      </c>
      <c r="I2414" s="10">
        <f>VLOOKUP(C2414,away!$B$2:$E$405,3,FALSE)</f>
        <v>1.06</v>
      </c>
      <c r="J2414" s="10">
        <f>VLOOKUP(B2414,home!$B$2:$E$405,4,FALSE)</f>
        <v>0.71</v>
      </c>
      <c r="K2414" s="12">
        <f t="shared" si="2856"/>
        <v>1.9489066666666628</v>
      </c>
      <c r="L2414" s="12">
        <f t="shared" si="2857"/>
        <v>1.0536399999999999</v>
      </c>
      <c r="M2414" s="13">
        <f t="shared" si="2858"/>
        <v>4.9660438610749591E-2</v>
      </c>
      <c r="N2414" s="13">
        <f t="shared" si="2859"/>
        <v>9.6783559878080405E-2</v>
      </c>
      <c r="O2414" s="13">
        <f t="shared" si="2860"/>
        <v>5.2324224537830186E-2</v>
      </c>
      <c r="P2414" s="13">
        <f t="shared" si="2861"/>
        <v>0.10197503002994063</v>
      </c>
      <c r="Q2414" s="13">
        <f t="shared" si="2862"/>
        <v>9.4311062535061552E-2</v>
      </c>
      <c r="R2414" s="13">
        <f t="shared" si="2863"/>
        <v>2.7565447971019699E-2</v>
      </c>
      <c r="S2414" s="13">
        <f t="shared" si="2864"/>
        <v>5.2350054895388756E-2</v>
      </c>
      <c r="T2414" s="13">
        <f t="shared" si="2865"/>
        <v>9.9369907929442239E-2</v>
      </c>
      <c r="U2414" s="13">
        <f t="shared" si="2866"/>
        <v>5.3722485320373319E-2</v>
      </c>
      <c r="V2414" s="13">
        <f t="shared" si="2867"/>
        <v>1.1944223542853039E-2</v>
      </c>
      <c r="W2414" s="13">
        <f t="shared" si="2868"/>
        <v>6.1267819504999321E-2</v>
      </c>
      <c r="X2414" s="13">
        <f t="shared" si="2869"/>
        <v>6.4554225343247479E-2</v>
      </c>
      <c r="Y2414" s="13">
        <f t="shared" si="2870"/>
        <v>3.4008456995329631E-2</v>
      </c>
      <c r="Z2414" s="13">
        <f t="shared" si="2871"/>
        <v>9.6813528667283981E-3</v>
      </c>
      <c r="AA2414" s="13">
        <f t="shared" si="2872"/>
        <v>1.8868053144319382E-2</v>
      </c>
      <c r="AB2414" s="13">
        <f t="shared" si="2873"/>
        <v>1.8386037279992471E-2</v>
      </c>
      <c r="AC2414" s="13">
        <f t="shared" si="2874"/>
        <v>1.5329261437029339E-3</v>
      </c>
      <c r="AD2414" s="13">
        <f t="shared" si="2875"/>
        <v>2.9851315471355746E-2</v>
      </c>
      <c r="AE2414" s="13">
        <f t="shared" si="2876"/>
        <v>3.1452540033239267E-2</v>
      </c>
      <c r="AF2414" s="13">
        <f t="shared" si="2877"/>
        <v>1.6569827140311105E-2</v>
      </c>
      <c r="AG2414" s="13">
        <f t="shared" si="2878"/>
        <v>5.8195442227057985E-3</v>
      </c>
      <c r="AH2414" s="13">
        <f t="shared" si="2879"/>
        <v>2.5501651586249266E-3</v>
      </c>
      <c r="AI2414" s="13">
        <f t="shared" si="2880"/>
        <v>4.9700338787451665E-3</v>
      </c>
      <c r="AJ2414" s="13">
        <f t="shared" si="2881"/>
        <v>4.8430660799228158E-3</v>
      </c>
      <c r="AK2414" s="13">
        <f t="shared" si="2882"/>
        <v>3.1462279234229181E-3</v>
      </c>
      <c r="AL2414" s="13">
        <f t="shared" si="2883"/>
        <v>1.2591124356598052E-4</v>
      </c>
      <c r="AM2414" s="13">
        <f t="shared" si="2884"/>
        <v>1.1635485546178983E-2</v>
      </c>
      <c r="AN2414" s="13">
        <f t="shared" si="2885"/>
        <v>1.2259612990876021E-2</v>
      </c>
      <c r="AO2414" s="13">
        <f t="shared" si="2886"/>
        <v>6.458609315853305E-3</v>
      </c>
      <c r="AP2414" s="13">
        <f t="shared" si="2887"/>
        <v>2.2683497065185587E-3</v>
      </c>
      <c r="AQ2414" s="13">
        <f t="shared" si="2888"/>
        <v>5.9750599619405338E-4</v>
      </c>
      <c r="AR2414" s="13">
        <f t="shared" si="2889"/>
        <v>5.3739120354671368E-4</v>
      </c>
      <c r="AS2414" s="13">
        <f t="shared" si="2890"/>
        <v>1.0473252992002117E-3</v>
      </c>
      <c r="AT2414" s="13">
        <f t="shared" si="2891"/>
        <v>1.0205696288899753E-3</v>
      </c>
      <c r="AU2414" s="13">
        <f t="shared" si="2892"/>
        <v>6.6299831784706479E-4</v>
      </c>
      <c r="AV2414" s="13">
        <f t="shared" si="2893"/>
        <v>3.2303046041023194E-4</v>
      </c>
      <c r="AW2414" s="13">
        <f t="shared" si="2894"/>
        <v>7.1819983890941392E-6</v>
      </c>
      <c r="AX2414" s="13">
        <f t="shared" si="2895"/>
        <v>3.7794125584753027E-3</v>
      </c>
      <c r="AY2414" s="13">
        <f t="shared" si="2896"/>
        <v>3.9821402481119168E-3</v>
      </c>
      <c r="AZ2414" s="13">
        <f t="shared" si="2897"/>
        <v>2.0978711255103199E-3</v>
      </c>
      <c r="BA2414" s="13">
        <f t="shared" si="2898"/>
        <v>7.3680031089423128E-4</v>
      </c>
      <c r="BB2414" s="13">
        <f t="shared" si="2899"/>
        <v>1.9408056989264939E-4</v>
      </c>
      <c r="BC2414" s="13">
        <f t="shared" si="2900"/>
        <v>4.089821033233823E-5</v>
      </c>
      <c r="BD2414" s="13">
        <f t="shared" si="2901"/>
        <v>9.436947795082653E-5</v>
      </c>
      <c r="BE2414" s="13">
        <f t="shared" si="2902"/>
        <v>1.8391730470821845E-4</v>
      </c>
      <c r="BF2414" s="13">
        <f t="shared" si="2903"/>
        <v>1.7921883063060553E-4</v>
      </c>
      <c r="BG2414" s="13">
        <f t="shared" si="2904"/>
        <v>1.1642692460273018E-4</v>
      </c>
      <c r="BH2414" s="13">
        <f t="shared" si="2905"/>
        <v>5.672630238443944E-5</v>
      </c>
      <c r="BI2414" s="13">
        <f t="shared" si="2906"/>
        <v>2.2110853778476611E-5</v>
      </c>
      <c r="BJ2414" s="14">
        <f t="shared" si="2907"/>
        <v>0.57803902563261</v>
      </c>
      <c r="BK2414" s="14">
        <f t="shared" si="2908"/>
        <v>0.22157072471431283</v>
      </c>
      <c r="BL2414" s="14">
        <f t="shared" si="2909"/>
        <v>0.19061982589820037</v>
      </c>
      <c r="BM2414" s="14">
        <f t="shared" si="2910"/>
        <v>0.57331620729944688</v>
      </c>
      <c r="BN2414" s="14">
        <f t="shared" si="2911"/>
        <v>0.42261976356268205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1.61333333333333</v>
      </c>
      <c r="F2415" s="10">
        <f>VLOOKUP(B2415,home!$B$2:$E$405,3,FALSE)</f>
        <v>0.89</v>
      </c>
      <c r="G2415" s="10">
        <f>VLOOKUP(C2415,away!$B$2:$E$405,4,FALSE)</f>
        <v>1.24</v>
      </c>
      <c r="H2415" s="10">
        <f>VLOOKUP(A2415,away!$A$2:$E$405,3,FALSE)</f>
        <v>1.4</v>
      </c>
      <c r="I2415" s="10">
        <f>VLOOKUP(C2415,away!$B$2:$E$405,3,FALSE)</f>
        <v>0.93</v>
      </c>
      <c r="J2415" s="10">
        <f>VLOOKUP(B2415,home!$B$2:$E$405,4,FALSE)</f>
        <v>0.92</v>
      </c>
      <c r="K2415" s="12">
        <f t="shared" si="2856"/>
        <v>1.7804746666666631</v>
      </c>
      <c r="L2415" s="12">
        <f t="shared" si="2857"/>
        <v>1.19784</v>
      </c>
      <c r="M2415" s="13">
        <f t="shared" si="2858"/>
        <v>5.0878508896119723E-2</v>
      </c>
      <c r="N2415" s="13">
        <f t="shared" si="2859"/>
        <v>9.0587896167315607E-2</v>
      </c>
      <c r="O2415" s="13">
        <f t="shared" si="2860"/>
        <v>6.094431309612805E-2</v>
      </c>
      <c r="P2415" s="13">
        <f t="shared" si="2861"/>
        <v>0.10850980554505733</v>
      </c>
      <c r="Q2415" s="13">
        <f t="shared" si="2862"/>
        <v>8.06447271162678E-2</v>
      </c>
      <c r="R2415" s="13">
        <f t="shared" si="2863"/>
        <v>3.6500767999533022E-2</v>
      </c>
      <c r="S2415" s="13">
        <f t="shared" si="2864"/>
        <v>5.7855360519046876E-2</v>
      </c>
      <c r="T2415" s="13">
        <f t="shared" si="2865"/>
        <v>9.659947992895021E-2</v>
      </c>
      <c r="U2415" s="13">
        <f t="shared" si="2866"/>
        <v>6.4988692737045758E-2</v>
      </c>
      <c r="V2415" s="13">
        <f t="shared" si="2867"/>
        <v>1.3709944763774205E-2</v>
      </c>
      <c r="W2415" s="13">
        <f t="shared" si="2868"/>
        <v>4.786196454358696E-2</v>
      </c>
      <c r="X2415" s="13">
        <f t="shared" si="2869"/>
        <v>5.7330975608890201E-2</v>
      </c>
      <c r="Y2415" s="13">
        <f t="shared" si="2870"/>
        <v>3.4336667911676527E-2</v>
      </c>
      <c r="Z2415" s="13">
        <f t="shared" si="2871"/>
        <v>1.4574026646853545E-2</v>
      </c>
      <c r="AA2415" s="13">
        <f t="shared" si="2872"/>
        <v>2.5948685236047632E-2</v>
      </c>
      <c r="AB2415" s="13">
        <f t="shared" si="2873"/>
        <v>2.310048834804504E-2</v>
      </c>
      <c r="AC2415" s="13">
        <f t="shared" si="2874"/>
        <v>1.8274703217374495E-3</v>
      </c>
      <c r="AD2415" s="13">
        <f t="shared" si="2875"/>
        <v>2.1304253841688672E-2</v>
      </c>
      <c r="AE2415" s="13">
        <f t="shared" si="2876"/>
        <v>2.551908742172836E-2</v>
      </c>
      <c r="AF2415" s="13">
        <f t="shared" si="2877"/>
        <v>1.5283891838621553E-2</v>
      </c>
      <c r="AG2415" s="13">
        <f t="shared" si="2878"/>
        <v>6.1025523333248146E-3</v>
      </c>
      <c r="AH2415" s="13">
        <f t="shared" si="2879"/>
        <v>4.3643380196667636E-3</v>
      </c>
      <c r="AI2415" s="13">
        <f t="shared" si="2880"/>
        <v>7.7705932807868253E-3</v>
      </c>
      <c r="AJ2415" s="13">
        <f t="shared" si="2881"/>
        <v>6.9176722407055698E-3</v>
      </c>
      <c r="AK2415" s="13">
        <f t="shared" si="2882"/>
        <v>4.105580058959825E-3</v>
      </c>
      <c r="AL2415" s="13">
        <f t="shared" si="2883"/>
        <v>1.55899576110586E-4</v>
      </c>
      <c r="AM2415" s="13">
        <f t="shared" si="2884"/>
        <v>7.58633685147252E-3</v>
      </c>
      <c r="AN2415" s="13">
        <f t="shared" si="2885"/>
        <v>9.0872177341678427E-3</v>
      </c>
      <c r="AO2415" s="13">
        <f t="shared" si="2886"/>
        <v>5.442516445347806E-3</v>
      </c>
      <c r="AP2415" s="13">
        <f t="shared" si="2887"/>
        <v>2.173087966298472E-3</v>
      </c>
      <c r="AQ2415" s="13">
        <f t="shared" si="2888"/>
        <v>6.5075292238774062E-4</v>
      </c>
      <c r="AR2415" s="13">
        <f t="shared" si="2889"/>
        <v>1.0455557306955257E-3</v>
      </c>
      <c r="AS2415" s="13">
        <f t="shared" si="2890"/>
        <v>1.8615854910915353E-3</v>
      </c>
      <c r="AT2415" s="13">
        <f t="shared" si="2891"/>
        <v>1.6572529033613494E-3</v>
      </c>
      <c r="AU2415" s="13">
        <f t="shared" si="2892"/>
        <v>9.8356560356488583E-4</v>
      </c>
      <c r="AV2415" s="13">
        <f t="shared" si="2893"/>
        <v>4.3780341003799662E-4</v>
      </c>
      <c r="AW2415" s="13">
        <f t="shared" si="2894"/>
        <v>9.235853678883794E-6</v>
      </c>
      <c r="AX2415" s="13">
        <f t="shared" si="2895"/>
        <v>2.2512134294744258E-3</v>
      </c>
      <c r="AY2415" s="13">
        <f t="shared" si="2896"/>
        <v>2.696593494361646E-3</v>
      </c>
      <c r="AZ2415" s="13">
        <f t="shared" si="2897"/>
        <v>1.6150437756430774E-3</v>
      </c>
      <c r="BA2415" s="13">
        <f t="shared" si="2898"/>
        <v>6.4485467873876803E-4</v>
      </c>
      <c r="BB2415" s="13">
        <f t="shared" si="2899"/>
        <v>1.9310818209511153E-4</v>
      </c>
      <c r="BC2415" s="13">
        <f t="shared" si="2900"/>
        <v>4.6262540968161609E-5</v>
      </c>
      <c r="BD2415" s="13">
        <f t="shared" si="2901"/>
        <v>2.0873474607605502E-4</v>
      </c>
      <c r="BE2415" s="13">
        <f t="shared" si="2902"/>
        <v>3.7164692744151459E-4</v>
      </c>
      <c r="BF2415" s="13">
        <f t="shared" si="2903"/>
        <v>3.3085396962706016E-4</v>
      </c>
      <c r="BG2415" s="13">
        <f t="shared" si="2904"/>
        <v>1.9635903709569404E-4</v>
      </c>
      <c r="BH2415" s="13">
        <f t="shared" si="2905"/>
        <v>8.740307277998575E-5</v>
      </c>
      <c r="BI2415" s="13">
        <f t="shared" si="2906"/>
        <v>3.1123791374717432E-5</v>
      </c>
      <c r="BJ2415" s="14">
        <f t="shared" si="2907"/>
        <v>0.5079584847330062</v>
      </c>
      <c r="BK2415" s="14">
        <f t="shared" si="2908"/>
        <v>0.23563358311620786</v>
      </c>
      <c r="BL2415" s="14">
        <f t="shared" si="2909"/>
        <v>0.24185301570006484</v>
      </c>
      <c r="BM2415" s="14">
        <f t="shared" si="2910"/>
        <v>0.56926573373502798</v>
      </c>
      <c r="BN2415" s="14">
        <f t="shared" si="2911"/>
        <v>0.4280660188204215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1.61333333333333</v>
      </c>
      <c r="F2416" s="10">
        <f>VLOOKUP(B2416,home!$B$2:$E$405,3,FALSE)</f>
        <v>1.08</v>
      </c>
      <c r="G2416" s="10">
        <f>VLOOKUP(C2416,away!$B$2:$E$405,4,FALSE)</f>
        <v>0.31</v>
      </c>
      <c r="H2416" s="10">
        <f>VLOOKUP(A2416,away!$A$2:$E$405,3,FALSE)</f>
        <v>1.4</v>
      </c>
      <c r="I2416" s="10">
        <f>VLOOKUP(C2416,away!$B$2:$E$405,3,FALSE)</f>
        <v>1.1599999999999999</v>
      </c>
      <c r="J2416" s="10">
        <f>VLOOKUP(B2416,home!$B$2:$E$405,4,FALSE)</f>
        <v>0.63</v>
      </c>
      <c r="K2416" s="12">
        <f t="shared" si="2856"/>
        <v>0.54014399999999885</v>
      </c>
      <c r="L2416" s="12">
        <f t="shared" si="2857"/>
        <v>1.02312</v>
      </c>
      <c r="M2416" s="13">
        <f t="shared" si="2858"/>
        <v>0.20945130521040259</v>
      </c>
      <c r="N2416" s="13">
        <f t="shared" si="2859"/>
        <v>0.11313386580156742</v>
      </c>
      <c r="O2416" s="13">
        <f t="shared" si="2860"/>
        <v>0.21429381938686709</v>
      </c>
      <c r="P2416" s="13">
        <f t="shared" si="2861"/>
        <v>0.11574952077889966</v>
      </c>
      <c r="Q2416" s="13">
        <f t="shared" si="2862"/>
        <v>3.0554289404760852E-2</v>
      </c>
      <c r="R2416" s="13">
        <f t="shared" si="2863"/>
        <v>0.10962414624554571</v>
      </c>
      <c r="S2416" s="13">
        <f t="shared" si="2864"/>
        <v>1.5991726032795694E-2</v>
      </c>
      <c r="T2416" s="13">
        <f t="shared" si="2865"/>
        <v>3.1260704575798923E-2</v>
      </c>
      <c r="U2416" s="13">
        <f t="shared" si="2866"/>
        <v>5.9212824849653907E-2</v>
      </c>
      <c r="V2416" s="13">
        <f t="shared" si="2867"/>
        <v>9.81949067596253E-4</v>
      </c>
      <c r="W2416" s="13">
        <f t="shared" si="2868"/>
        <v>5.501238698748372E-3</v>
      </c>
      <c r="X2416" s="13">
        <f t="shared" si="2869"/>
        <v>5.628427337463434E-3</v>
      </c>
      <c r="Y2416" s="13">
        <f t="shared" si="2870"/>
        <v>2.8792782887527941E-3</v>
      </c>
      <c r="Z2416" s="13">
        <f t="shared" si="2871"/>
        <v>3.7386218835580909E-2</v>
      </c>
      <c r="AA2416" s="13">
        <f t="shared" si="2872"/>
        <v>2.0193941786725969E-2</v>
      </c>
      <c r="AB2416" s="13">
        <f t="shared" si="2873"/>
        <v>5.453818246224644E-3</v>
      </c>
      <c r="AC2416" s="13">
        <f t="shared" si="2874"/>
        <v>3.3916037754389152E-5</v>
      </c>
      <c r="AD2416" s="13">
        <f t="shared" si="2875"/>
        <v>7.4286526892418316E-4</v>
      </c>
      <c r="AE2416" s="13">
        <f t="shared" si="2876"/>
        <v>7.6004031394171032E-4</v>
      </c>
      <c r="AF2416" s="13">
        <f t="shared" si="2877"/>
        <v>3.8880622300002134E-4</v>
      </c>
      <c r="AG2416" s="13">
        <f t="shared" si="2878"/>
        <v>1.3259847429192726E-4</v>
      </c>
      <c r="AH2416" s="13">
        <f t="shared" si="2879"/>
        <v>9.5626470537648837E-3</v>
      </c>
      <c r="AI2416" s="13">
        <f t="shared" si="2880"/>
        <v>5.1652064302087674E-3</v>
      </c>
      <c r="AJ2416" s="13">
        <f t="shared" si="2881"/>
        <v>1.3949776310193391E-3</v>
      </c>
      <c r="AK2416" s="13">
        <f t="shared" si="2882"/>
        <v>2.5116293250976952E-4</v>
      </c>
      <c r="AL2416" s="13">
        <f t="shared" si="2883"/>
        <v>7.4972368643795695E-7</v>
      </c>
      <c r="AM2416" s="13">
        <f t="shared" si="2884"/>
        <v>8.0250843563556653E-5</v>
      </c>
      <c r="AN2416" s="13">
        <f t="shared" si="2885"/>
        <v>8.2106243066746096E-5</v>
      </c>
      <c r="AO2416" s="13">
        <f t="shared" si="2886"/>
        <v>4.2002269703224626E-5</v>
      </c>
      <c r="AP2416" s="13">
        <f t="shared" si="2887"/>
        <v>1.4324454059587727E-5</v>
      </c>
      <c r="AQ2416" s="13">
        <f t="shared" si="2888"/>
        <v>3.6639088593613479E-6</v>
      </c>
      <c r="AR2416" s="13">
        <f t="shared" si="2889"/>
        <v>1.9567470907295866E-3</v>
      </c>
      <c r="AS2416" s="13">
        <f t="shared" si="2890"/>
        <v>1.0569252005750394E-3</v>
      </c>
      <c r="AT2416" s="13">
        <f t="shared" si="2891"/>
        <v>2.8544590276970144E-4</v>
      </c>
      <c r="AU2416" s="13">
        <f t="shared" si="2892"/>
        <v>5.1393963901879112E-5</v>
      </c>
      <c r="AV2416" s="13">
        <f t="shared" si="2893"/>
        <v>6.9400353094541296E-6</v>
      </c>
      <c r="AW2416" s="13">
        <f t="shared" si="2894"/>
        <v>1.1508927700218279E-8</v>
      </c>
      <c r="AX2416" s="13">
        <f t="shared" si="2895"/>
        <v>7.2245019409656081E-6</v>
      </c>
      <c r="AY2416" s="13">
        <f t="shared" si="2896"/>
        <v>7.3915324258407332E-6</v>
      </c>
      <c r="AZ2416" s="13">
        <f t="shared" si="2897"/>
        <v>3.781212327763085E-6</v>
      </c>
      <c r="BA2416" s="13">
        <f t="shared" si="2898"/>
        <v>1.2895446522603225E-6</v>
      </c>
      <c r="BB2416" s="13">
        <f t="shared" si="2899"/>
        <v>3.2983973115514523E-7</v>
      </c>
      <c r="BC2416" s="13">
        <f t="shared" si="2900"/>
        <v>6.7493125147890481E-8</v>
      </c>
      <c r="BD2416" s="13">
        <f t="shared" si="2901"/>
        <v>3.3366451391120895E-4</v>
      </c>
      <c r="BE2416" s="13">
        <f t="shared" si="2902"/>
        <v>1.8022688520205564E-4</v>
      </c>
      <c r="BF2416" s="13">
        <f t="shared" si="2903"/>
        <v>4.8674235340289467E-5</v>
      </c>
      <c r="BG2416" s="13">
        <f t="shared" si="2904"/>
        <v>8.7636987245484222E-6</v>
      </c>
      <c r="BH2416" s="13">
        <f t="shared" si="2905"/>
        <v>1.1834148209681175E-6</v>
      </c>
      <c r="BI2416" s="13">
        <f t="shared" si="2906"/>
        <v>1.2784288301140034E-7</v>
      </c>
      <c r="BJ2416" s="14">
        <f t="shared" si="2907"/>
        <v>0.19122454623070528</v>
      </c>
      <c r="BK2416" s="14">
        <f t="shared" si="2908"/>
        <v>0.3422165583835608</v>
      </c>
      <c r="BL2416" s="14">
        <f t="shared" si="2909"/>
        <v>0.42908263734668767</v>
      </c>
      <c r="BM2416" s="14">
        <f t="shared" si="2910"/>
        <v>0.20709563394499342</v>
      </c>
      <c r="BN2416" s="14">
        <f t="shared" si="2911"/>
        <v>0.79280694682804342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1.3428571428571401</v>
      </c>
      <c r="F2417" s="10">
        <f>VLOOKUP(B2417,home!$B$2:$E$405,3,FALSE)</f>
        <v>0.96</v>
      </c>
      <c r="G2417" s="10">
        <f>VLOOKUP(C2417,away!$B$2:$E$405,4,FALSE)</f>
        <v>1.4</v>
      </c>
      <c r="H2417" s="10">
        <f>VLOOKUP(A2417,away!$A$2:$E$405,3,FALSE)</f>
        <v>1.2</v>
      </c>
      <c r="I2417" s="10">
        <f>VLOOKUP(C2417,away!$B$2:$E$405,3,FALSE)</f>
        <v>0.28000000000000003</v>
      </c>
      <c r="J2417" s="10">
        <f>VLOOKUP(B2417,home!$B$2:$E$405,4,FALSE)</f>
        <v>1.31</v>
      </c>
      <c r="K2417" s="12">
        <f t="shared" si="2856"/>
        <v>1.8047999999999962</v>
      </c>
      <c r="L2417" s="12">
        <f t="shared" si="2857"/>
        <v>0.44016000000000005</v>
      </c>
      <c r="M2417" s="13">
        <f t="shared" si="2858"/>
        <v>0.10593177755990388</v>
      </c>
      <c r="N2417" s="13">
        <f t="shared" si="2859"/>
        <v>0.19118567214011412</v>
      </c>
      <c r="O2417" s="13">
        <f t="shared" si="2860"/>
        <v>4.6626931210767303E-2</v>
      </c>
      <c r="P2417" s="13">
        <f t="shared" si="2861"/>
        <v>8.4152285449192649E-2</v>
      </c>
      <c r="Q2417" s="13">
        <f t="shared" si="2862"/>
        <v>0.17252595053923864</v>
      </c>
      <c r="R2417" s="13">
        <f t="shared" si="2863"/>
        <v>1.0261655020865667E-2</v>
      </c>
      <c r="S2417" s="13">
        <f t="shared" si="2864"/>
        <v>1.6712660047448435E-2</v>
      </c>
      <c r="T2417" s="13">
        <f t="shared" si="2865"/>
        <v>7.5939022389351296E-2</v>
      </c>
      <c r="U2417" s="13">
        <f t="shared" si="2866"/>
        <v>1.8520234981658317E-2</v>
      </c>
      <c r="V2417" s="13">
        <f t="shared" si="2867"/>
        <v>1.4751722196684363E-3</v>
      </c>
      <c r="W2417" s="13">
        <f t="shared" si="2868"/>
        <v>0.10379161184440576</v>
      </c>
      <c r="X2417" s="13">
        <f t="shared" si="2869"/>
        <v>4.568491586943365E-2</v>
      </c>
      <c r="Y2417" s="13">
        <f t="shared" si="2870"/>
        <v>1.0054336284544958E-2</v>
      </c>
      <c r="Z2417" s="13">
        <f t="shared" si="2871"/>
        <v>1.5055900246614109E-3</v>
      </c>
      <c r="AA2417" s="13">
        <f t="shared" si="2872"/>
        <v>2.7172888765089084E-3</v>
      </c>
      <c r="AB2417" s="13">
        <f t="shared" si="2873"/>
        <v>2.4520814821616345E-3</v>
      </c>
      <c r="AC2417" s="13">
        <f t="shared" si="2874"/>
        <v>7.3242371514804273E-5</v>
      </c>
      <c r="AD2417" s="13">
        <f t="shared" si="2875"/>
        <v>4.6830775264195788E-2</v>
      </c>
      <c r="AE2417" s="13">
        <f t="shared" si="2876"/>
        <v>2.0613034040288424E-2</v>
      </c>
      <c r="AF2417" s="13">
        <f t="shared" si="2877"/>
        <v>4.5365165315866757E-3</v>
      </c>
      <c r="AG2417" s="13">
        <f t="shared" si="2878"/>
        <v>6.6559770551439721E-4</v>
      </c>
      <c r="AH2417" s="13">
        <f t="shared" si="2879"/>
        <v>1.6567512631374167E-4</v>
      </c>
      <c r="AI2417" s="13">
        <f t="shared" si="2880"/>
        <v>2.9901046797104034E-4</v>
      </c>
      <c r="AJ2417" s="13">
        <f t="shared" si="2881"/>
        <v>2.6982704629706627E-4</v>
      </c>
      <c r="AK2417" s="13">
        <f t="shared" si="2882"/>
        <v>1.6232795105231473E-4</v>
      </c>
      <c r="AL2417" s="13">
        <f t="shared" si="2883"/>
        <v>2.3273518472600674E-6</v>
      </c>
      <c r="AM2417" s="13">
        <f t="shared" si="2884"/>
        <v>1.6904036639364066E-2</v>
      </c>
      <c r="AN2417" s="13">
        <f t="shared" si="2885"/>
        <v>7.4404807671824879E-3</v>
      </c>
      <c r="AO2417" s="13">
        <f t="shared" si="2886"/>
        <v>1.6375010072415218E-3</v>
      </c>
      <c r="AP2417" s="13">
        <f t="shared" si="2887"/>
        <v>2.4025414778247614E-4</v>
      </c>
      <c r="AQ2417" s="13">
        <f t="shared" si="2888"/>
        <v>2.6437566421983675E-5</v>
      </c>
      <c r="AR2417" s="13">
        <f t="shared" si="2889"/>
        <v>1.458471271965131E-5</v>
      </c>
      <c r="AS2417" s="13">
        <f t="shared" si="2890"/>
        <v>2.6322489516426627E-5</v>
      </c>
      <c r="AT2417" s="13">
        <f t="shared" si="2891"/>
        <v>2.3753414539623342E-5</v>
      </c>
      <c r="AU2417" s="13">
        <f t="shared" si="2892"/>
        <v>1.4290054187037375E-5</v>
      </c>
      <c r="AV2417" s="13">
        <f t="shared" si="2893"/>
        <v>6.4476724491912512E-6</v>
      </c>
      <c r="AW2417" s="13">
        <f t="shared" si="2894"/>
        <v>5.1356947079711479E-8</v>
      </c>
      <c r="AX2417" s="13">
        <f t="shared" si="2895"/>
        <v>5.084734221120703E-3</v>
      </c>
      <c r="AY2417" s="13">
        <f t="shared" si="2896"/>
        <v>2.2380966147684893E-3</v>
      </c>
      <c r="AZ2417" s="13">
        <f t="shared" si="2897"/>
        <v>4.9256030297824911E-4</v>
      </c>
      <c r="BA2417" s="13">
        <f t="shared" si="2898"/>
        <v>7.226844765296871E-5</v>
      </c>
      <c r="BB2417" s="13">
        <f t="shared" si="2899"/>
        <v>7.9524199797326784E-6</v>
      </c>
      <c r="BC2417" s="13">
        <f t="shared" si="2900"/>
        <v>7.0006743565582723E-7</v>
      </c>
      <c r="BD2417" s="13">
        <f t="shared" si="2901"/>
        <v>1.0699345251136198E-6</v>
      </c>
      <c r="BE2417" s="13">
        <f t="shared" si="2902"/>
        <v>1.9310178309250569E-6</v>
      </c>
      <c r="BF2417" s="13">
        <f t="shared" si="2903"/>
        <v>1.7425504906267682E-6</v>
      </c>
      <c r="BG2417" s="13">
        <f t="shared" si="2904"/>
        <v>1.0483183751610617E-6</v>
      </c>
      <c r="BH2417" s="13">
        <f t="shared" si="2905"/>
        <v>4.7300125087267009E-7</v>
      </c>
      <c r="BI2417" s="13">
        <f t="shared" si="2906"/>
        <v>1.7073453151499851E-7</v>
      </c>
      <c r="BJ2417" s="14">
        <f t="shared" si="2907"/>
        <v>0.70597245481060211</v>
      </c>
      <c r="BK2417" s="14">
        <f t="shared" si="2908"/>
        <v>0.21058556161434394</v>
      </c>
      <c r="BL2417" s="14">
        <f t="shared" si="2909"/>
        <v>8.1566866064012131E-2</v>
      </c>
      <c r="BM2417" s="14">
        <f t="shared" si="2910"/>
        <v>0.38670815533571579</v>
      </c>
      <c r="BN2417" s="14">
        <f t="shared" si="2911"/>
        <v>0.61068427192008223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1.3428571428571401</v>
      </c>
      <c r="F2418" s="10">
        <f>VLOOKUP(B2418,home!$B$2:$E$405,3,FALSE)</f>
        <v>1.02</v>
      </c>
      <c r="G2418" s="10">
        <f>VLOOKUP(C2418,away!$B$2:$E$405,4,FALSE)</f>
        <v>0.74</v>
      </c>
      <c r="H2418" s="10">
        <f>VLOOKUP(A2418,away!$A$2:$E$405,3,FALSE)</f>
        <v>1.2</v>
      </c>
      <c r="I2418" s="10">
        <f>VLOOKUP(C2418,away!$B$2:$E$405,3,FALSE)</f>
        <v>1.06</v>
      </c>
      <c r="J2418" s="10">
        <f>VLOOKUP(B2418,home!$B$2:$E$405,4,FALSE)</f>
        <v>0.31</v>
      </c>
      <c r="K2418" s="12">
        <f t="shared" si="2856"/>
        <v>1.0135885714285695</v>
      </c>
      <c r="L2418" s="12">
        <f t="shared" si="2857"/>
        <v>0.39432</v>
      </c>
      <c r="M2418" s="13">
        <f t="shared" si="2858"/>
        <v>0.24465442571411014</v>
      </c>
      <c r="N2418" s="13">
        <f t="shared" si="2859"/>
        <v>0.24797892985324199</v>
      </c>
      <c r="O2418" s="13">
        <f t="shared" si="2860"/>
        <v>9.6472133147587916E-2</v>
      </c>
      <c r="P2418" s="13">
        <f t="shared" si="2861"/>
        <v>9.7783051619730374E-2</v>
      </c>
      <c r="Q2418" s="13">
        <f t="shared" si="2862"/>
        <v>0.1256743046271665</v>
      </c>
      <c r="R2418" s="13">
        <f t="shared" si="2863"/>
        <v>1.902044577137843E-2</v>
      </c>
      <c r="S2418" s="13">
        <f t="shared" si="2864"/>
        <v>9.7704396274031977E-3</v>
      </c>
      <c r="T2418" s="13">
        <f t="shared" si="2865"/>
        <v>4.9555891800584291E-2</v>
      </c>
      <c r="U2418" s="13">
        <f t="shared" si="2866"/>
        <v>1.9278906457346041E-2</v>
      </c>
      <c r="V2418" s="13">
        <f t="shared" si="2867"/>
        <v>4.3389246310051097E-4</v>
      </c>
      <c r="W2418" s="13">
        <f t="shared" si="2868"/>
        <v>4.2460679630776176E-2</v>
      </c>
      <c r="X2418" s="13">
        <f t="shared" si="2869"/>
        <v>1.6743095192007663E-2</v>
      </c>
      <c r="Y2418" s="13">
        <f t="shared" si="2870"/>
        <v>3.3010686480562305E-3</v>
      </c>
      <c r="Z2418" s="13">
        <f t="shared" si="2871"/>
        <v>2.500047392189981E-3</v>
      </c>
      <c r="AA2418" s="13">
        <f t="shared" si="2872"/>
        <v>2.5340194647535635E-3</v>
      </c>
      <c r="AB2418" s="13">
        <f t="shared" si="2873"/>
        <v>1.2842265846258764E-3</v>
      </c>
      <c r="AC2418" s="13">
        <f t="shared" si="2874"/>
        <v>1.083858614884293E-5</v>
      </c>
      <c r="AD2418" s="13">
        <f t="shared" si="2875"/>
        <v>1.0759414902211146E-2</v>
      </c>
      <c r="AE2418" s="13">
        <f t="shared" si="2876"/>
        <v>4.2426524842398994E-3</v>
      </c>
      <c r="AF2418" s="13">
        <f t="shared" si="2877"/>
        <v>8.3648136379273848E-4</v>
      </c>
      <c r="AG2418" s="13">
        <f t="shared" si="2878"/>
        <v>1.0994711045691755E-4</v>
      </c>
      <c r="AH2418" s="13">
        <f t="shared" si="2879"/>
        <v>2.4645467192208829E-4</v>
      </c>
      <c r="AI2418" s="13">
        <f t="shared" si="2880"/>
        <v>2.4980363883540628E-4</v>
      </c>
      <c r="AJ2418" s="13">
        <f t="shared" si="2881"/>
        <v>1.2659905671241889E-4</v>
      </c>
      <c r="AK2418" s="13">
        <f t="shared" si="2882"/>
        <v>4.2773119012448366E-5</v>
      </c>
      <c r="AL2418" s="13">
        <f t="shared" si="2883"/>
        <v>1.7327788382061203E-7</v>
      </c>
      <c r="AM2418" s="13">
        <f t="shared" si="2884"/>
        <v>2.1811239960278922E-3</v>
      </c>
      <c r="AN2418" s="13">
        <f t="shared" si="2885"/>
        <v>8.6006081411371844E-4</v>
      </c>
      <c r="AO2418" s="13">
        <f t="shared" si="2886"/>
        <v>1.6956959011066072E-4</v>
      </c>
      <c r="AP2418" s="13">
        <f t="shared" si="2887"/>
        <v>2.2288226924145247E-5</v>
      </c>
      <c r="AQ2418" s="13">
        <f t="shared" si="2888"/>
        <v>2.1971734101822381E-6</v>
      </c>
      <c r="AR2418" s="13">
        <f t="shared" si="2889"/>
        <v>1.9436401246463574E-5</v>
      </c>
      <c r="AS2418" s="13">
        <f t="shared" si="2890"/>
        <v>1.970051417311548E-5</v>
      </c>
      <c r="AT2418" s="13">
        <f t="shared" si="2891"/>
        <v>9.9841080085682025E-6</v>
      </c>
      <c r="AU2418" s="13">
        <f t="shared" si="2892"/>
        <v>3.3732592577977279E-6</v>
      </c>
      <c r="AV2418" s="13">
        <f t="shared" si="2893"/>
        <v>8.5477425804234896E-7</v>
      </c>
      <c r="AW2418" s="13">
        <f t="shared" si="2894"/>
        <v>1.9237611274138738E-9</v>
      </c>
      <c r="AX2418" s="13">
        <f t="shared" si="2895"/>
        <v>3.6846039254041389E-4</v>
      </c>
      <c r="AY2418" s="13">
        <f t="shared" si="2896"/>
        <v>1.4529130198653601E-4</v>
      </c>
      <c r="AZ2418" s="13">
        <f t="shared" si="2897"/>
        <v>2.8645633099665436E-5</v>
      </c>
      <c r="BA2418" s="13">
        <f t="shared" si="2898"/>
        <v>3.7651820146200249E-6</v>
      </c>
      <c r="BB2418" s="13">
        <f t="shared" si="2899"/>
        <v>3.71171643001242E-7</v>
      </c>
      <c r="BC2418" s="13">
        <f t="shared" si="2900"/>
        <v>2.9272080453649953E-8</v>
      </c>
      <c r="BD2418" s="13">
        <f t="shared" si="2901"/>
        <v>1.2773602899175854E-6</v>
      </c>
      <c r="BE2418" s="13">
        <f t="shared" si="2902"/>
        <v>1.2947177914571489E-6</v>
      </c>
      <c r="BF2418" s="13">
        <f t="shared" si="2903"/>
        <v>6.5615557832310206E-7</v>
      </c>
      <c r="BG2418" s="13">
        <f t="shared" si="2904"/>
        <v>2.2169059842246657E-7</v>
      </c>
      <c r="BH2418" s="13">
        <f t="shared" si="2905"/>
        <v>5.6175764238543143E-8</v>
      </c>
      <c r="BI2418" s="13">
        <f t="shared" si="2906"/>
        <v>1.1387822524690617E-8</v>
      </c>
      <c r="BJ2418" s="14">
        <f t="shared" si="2907"/>
        <v>0.50544426836648482</v>
      </c>
      <c r="BK2418" s="14">
        <f t="shared" si="2908"/>
        <v>0.35279811259036342</v>
      </c>
      <c r="BL2418" s="14">
        <f t="shared" si="2909"/>
        <v>0.13931222845696303</v>
      </c>
      <c r="BM2418" s="14">
        <f t="shared" si="2910"/>
        <v>0.16832607669456054</v>
      </c>
      <c r="BN2418" s="14">
        <f t="shared" si="2911"/>
        <v>0.83158329073321535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1.3428571428571401</v>
      </c>
      <c r="F2419" s="10">
        <f>VLOOKUP(B2419,home!$B$2:$E$405,3,FALSE)</f>
        <v>0.64</v>
      </c>
      <c r="G2419" s="10">
        <f>VLOOKUP(C2419,away!$B$2:$E$405,4,FALSE)</f>
        <v>0.74</v>
      </c>
      <c r="H2419" s="10">
        <f>VLOOKUP(A2419,away!$A$2:$E$405,3,FALSE)</f>
        <v>1.2</v>
      </c>
      <c r="I2419" s="10">
        <f>VLOOKUP(C2419,away!$B$2:$E$405,3,FALSE)</f>
        <v>0.85</v>
      </c>
      <c r="J2419" s="10">
        <f>VLOOKUP(B2419,home!$B$2:$E$405,4,FALSE)</f>
        <v>1.19</v>
      </c>
      <c r="K2419" s="12">
        <f t="shared" si="2856"/>
        <v>0.63597714285714158</v>
      </c>
      <c r="L2419" s="12">
        <f t="shared" si="2857"/>
        <v>1.2138</v>
      </c>
      <c r="M2419" s="13">
        <f t="shared" si="2858"/>
        <v>0.15727221164416949</v>
      </c>
      <c r="N2419" s="13">
        <f t="shared" si="2859"/>
        <v>0.10002153181228259</v>
      </c>
      <c r="O2419" s="13">
        <f t="shared" si="2860"/>
        <v>0.19089701049369293</v>
      </c>
      <c r="P2419" s="13">
        <f t="shared" si="2861"/>
        <v>0.12140613531374861</v>
      </c>
      <c r="Q2419" s="13">
        <f t="shared" si="2862"/>
        <v>3.1805704013085086E-2</v>
      </c>
      <c r="R2419" s="13">
        <f t="shared" si="2863"/>
        <v>0.11585539566862227</v>
      </c>
      <c r="S2419" s="13">
        <f t="shared" si="2864"/>
        <v>2.3429837887014079E-2</v>
      </c>
      <c r="T2419" s="13">
        <f t="shared" si="2865"/>
        <v>3.8605763531082672E-2</v>
      </c>
      <c r="U2419" s="13">
        <f t="shared" si="2866"/>
        <v>7.3681383521914043E-2</v>
      </c>
      <c r="V2419" s="13">
        <f t="shared" si="2867"/>
        <v>2.0096268043459475E-3</v>
      </c>
      <c r="W2419" s="13">
        <f t="shared" si="2868"/>
        <v>6.742566921600592E-3</v>
      </c>
      <c r="X2419" s="13">
        <f t="shared" si="2869"/>
        <v>8.1841277294387987E-3</v>
      </c>
      <c r="Y2419" s="13">
        <f t="shared" si="2870"/>
        <v>4.9669471189964075E-3</v>
      </c>
      <c r="Z2419" s="13">
        <f t="shared" si="2871"/>
        <v>4.6875093087524584E-2</v>
      </c>
      <c r="AA2419" s="13">
        <f t="shared" si="2872"/>
        <v>2.9811487772966432E-2</v>
      </c>
      <c r="AB2419" s="13">
        <f t="shared" si="2873"/>
        <v>9.4797124090859001E-3</v>
      </c>
      <c r="AC2419" s="13">
        <f t="shared" si="2874"/>
        <v>9.6958094657946726E-5</v>
      </c>
      <c r="AD2419" s="13">
        <f t="shared" si="2875"/>
        <v>1.0720296115806539E-3</v>
      </c>
      <c r="AE2419" s="13">
        <f t="shared" si="2876"/>
        <v>1.3012295425365978E-3</v>
      </c>
      <c r="AF2419" s="13">
        <f t="shared" si="2877"/>
        <v>7.8971620936546137E-4</v>
      </c>
      <c r="AG2419" s="13">
        <f t="shared" si="2878"/>
        <v>3.1951917830926578E-4</v>
      </c>
      <c r="AH2419" s="13">
        <f t="shared" si="2879"/>
        <v>1.422424699740934E-2</v>
      </c>
      <c r="AI2419" s="13">
        <f t="shared" si="2880"/>
        <v>9.0462959647066663E-3</v>
      </c>
      <c r="AJ2419" s="13">
        <f t="shared" si="2881"/>
        <v>2.8766187305371174E-3</v>
      </c>
      <c r="AK2419" s="13">
        <f t="shared" si="2882"/>
        <v>6.0982125377877791E-4</v>
      </c>
      <c r="AL2419" s="13">
        <f t="shared" si="2883"/>
        <v>2.9938683857104182E-6</v>
      </c>
      <c r="AM2419" s="13">
        <f t="shared" si="2884"/>
        <v>1.3635726588626316E-4</v>
      </c>
      <c r="AN2419" s="13">
        <f t="shared" si="2885"/>
        <v>1.655104493327462E-4</v>
      </c>
      <c r="AO2419" s="13">
        <f t="shared" si="2886"/>
        <v>1.004482917000437E-4</v>
      </c>
      <c r="AP2419" s="13">
        <f t="shared" si="2887"/>
        <v>4.0641378821837695E-5</v>
      </c>
      <c r="AQ2419" s="13">
        <f t="shared" si="2888"/>
        <v>1.2332626403486652E-5</v>
      </c>
      <c r="AR2419" s="13">
        <f t="shared" si="2889"/>
        <v>3.4530782010910896E-3</v>
      </c>
      <c r="AS2419" s="13">
        <f t="shared" si="2890"/>
        <v>2.1960788083921893E-3</v>
      </c>
      <c r="AT2419" s="13">
        <f t="shared" si="2891"/>
        <v>6.983279630251903E-4</v>
      </c>
      <c r="AU2419" s="13">
        <f t="shared" si="2892"/>
        <v>1.4804020756733607E-4</v>
      </c>
      <c r="AV2419" s="13">
        <f t="shared" si="2893"/>
        <v>2.3537547059163135E-5</v>
      </c>
      <c r="AW2419" s="13">
        <f t="shared" si="2894"/>
        <v>6.419760761492765E-8</v>
      </c>
      <c r="AX2419" s="13">
        <f t="shared" si="2895"/>
        <v>1.4453350727692869E-5</v>
      </c>
      <c r="AY2419" s="13">
        <f t="shared" si="2896"/>
        <v>1.7543477113273604E-5</v>
      </c>
      <c r="AZ2419" s="13">
        <f t="shared" si="2897"/>
        <v>1.0647136260045752E-5</v>
      </c>
      <c r="BA2419" s="13">
        <f t="shared" si="2898"/>
        <v>4.3078313308145132E-6</v>
      </c>
      <c r="BB2419" s="13">
        <f t="shared" si="2899"/>
        <v>1.3072114173356643E-6</v>
      </c>
      <c r="BC2419" s="13">
        <f t="shared" si="2900"/>
        <v>3.1733864367240573E-7</v>
      </c>
      <c r="BD2419" s="13">
        <f t="shared" si="2901"/>
        <v>6.9855772008072718E-4</v>
      </c>
      <c r="BE2419" s="13">
        <f t="shared" si="2902"/>
        <v>4.4426674293773972E-4</v>
      </c>
      <c r="BF2419" s="13">
        <f t="shared" si="2903"/>
        <v>1.4127174691999593E-4</v>
      </c>
      <c r="BG2419" s="13">
        <f t="shared" si="2904"/>
        <v>2.9948533990872071E-5</v>
      </c>
      <c r="BH2419" s="13">
        <f t="shared" si="2905"/>
        <v>4.7616457700687004E-6</v>
      </c>
      <c r="BI2419" s="13">
        <f t="shared" si="2906"/>
        <v>6.056595744292173E-7</v>
      </c>
      <c r="BJ2419" s="14">
        <f t="shared" si="2907"/>
        <v>0.19431300202591531</v>
      </c>
      <c r="BK2419" s="14">
        <f t="shared" si="2908"/>
        <v>0.30423530708943503</v>
      </c>
      <c r="BL2419" s="14">
        <f t="shared" si="2909"/>
        <v>0.45432044758912221</v>
      </c>
      <c r="BM2419" s="14">
        <f t="shared" si="2910"/>
        <v>0.28246838156689053</v>
      </c>
      <c r="BN2419" s="14">
        <f t="shared" si="2911"/>
        <v>0.717257988945601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1.3561643835616399</v>
      </c>
      <c r="F2420" s="10">
        <f>VLOOKUP(B2420,home!$B$2:$E$405,3,FALSE)</f>
        <v>0.63</v>
      </c>
      <c r="G2420" s="10">
        <f>VLOOKUP(C2420,away!$B$2:$E$405,4,FALSE)</f>
        <v>0.92</v>
      </c>
      <c r="H2420" s="10">
        <f>VLOOKUP(A2420,away!$A$2:$E$405,3,FALSE)</f>
        <v>1.0958904109589001</v>
      </c>
      <c r="I2420" s="10">
        <f>VLOOKUP(C2420,away!$B$2:$E$405,3,FALSE)</f>
        <v>1.75</v>
      </c>
      <c r="J2420" s="10">
        <f>VLOOKUP(B2420,home!$B$2:$E$405,4,FALSE)</f>
        <v>1.17</v>
      </c>
      <c r="K2420" s="12">
        <f t="shared" si="2856"/>
        <v>0.78603287671232647</v>
      </c>
      <c r="L2420" s="12">
        <f t="shared" si="2857"/>
        <v>2.2438356164383477</v>
      </c>
      <c r="M2420" s="13">
        <f t="shared" si="2858"/>
        <v>4.8321992381215782E-2</v>
      </c>
      <c r="N2420" s="13">
        <f t="shared" si="2859"/>
        <v>3.7982674679878169E-2</v>
      </c>
      <c r="O2420" s="13">
        <f t="shared" si="2860"/>
        <v>0.10842660756223446</v>
      </c>
      <c r="P2420" s="13">
        <f t="shared" si="2861"/>
        <v>8.5226878254301641E-2</v>
      </c>
      <c r="Q2420" s="13">
        <f t="shared" si="2862"/>
        <v>1.4927815521926539E-2</v>
      </c>
      <c r="R2420" s="13">
        <f t="shared" si="2863"/>
        <v>0.12164574190886261</v>
      </c>
      <c r="S2420" s="13">
        <f t="shared" si="2864"/>
        <v>3.7579269909187064E-2</v>
      </c>
      <c r="T2420" s="13">
        <f t="shared" si="2865"/>
        <v>3.3495564143719972E-2</v>
      </c>
      <c r="U2420" s="13">
        <f t="shared" si="2866"/>
        <v>9.5617552452428492E-2</v>
      </c>
      <c r="V2420" s="13">
        <f t="shared" si="2867"/>
        <v>7.3644035300370163E-3</v>
      </c>
      <c r="W2420" s="13">
        <f t="shared" si="2868"/>
        <v>3.911251259243612E-3</v>
      </c>
      <c r="X2420" s="13">
        <f t="shared" si="2869"/>
        <v>8.7762048803301535E-3</v>
      </c>
      <c r="Y2420" s="13">
        <f t="shared" si="2870"/>
        <v>9.8461805438224241E-3</v>
      </c>
      <c r="Z2420" s="13">
        <f t="shared" si="2871"/>
        <v>9.0984349427724265E-2</v>
      </c>
      <c r="AA2420" s="13">
        <f t="shared" si="2872"/>
        <v>7.1516689916473627E-2</v>
      </c>
      <c r="AB2420" s="13">
        <f t="shared" si="2873"/>
        <v>2.8107234753994594E-2</v>
      </c>
      <c r="AC2420" s="13">
        <f t="shared" si="2874"/>
        <v>8.1180055413288227E-4</v>
      </c>
      <c r="AD2420" s="13">
        <f t="shared" si="2875"/>
        <v>7.685930197119914E-4</v>
      </c>
      <c r="AE2420" s="13">
        <f t="shared" si="2876"/>
        <v>1.7245963921756673E-3</v>
      </c>
      <c r="AF2420" s="13">
        <f t="shared" si="2877"/>
        <v>1.9348554043724197E-3</v>
      </c>
      <c r="AG2420" s="13">
        <f t="shared" si="2878"/>
        <v>1.4471658229963519E-3</v>
      </c>
      <c r="AH2420" s="13">
        <f t="shared" si="2879"/>
        <v>5.1038480946099946E-2</v>
      </c>
      <c r="AI2420" s="13">
        <f t="shared" si="2880"/>
        <v>4.0117924001090197E-2</v>
      </c>
      <c r="AJ2420" s="13">
        <f t="shared" si="2881"/>
        <v>1.5767003605151708E-2</v>
      </c>
      <c r="AK2420" s="13">
        <f t="shared" si="2882"/>
        <v>4.1311277336303388E-3</v>
      </c>
      <c r="AL2420" s="13">
        <f t="shared" si="2883"/>
        <v>5.7271833038699715E-5</v>
      </c>
      <c r="AM2420" s="13">
        <f t="shared" si="2884"/>
        <v>1.2082787646104611E-4</v>
      </c>
      <c r="AN2420" s="13">
        <f t="shared" si="2885"/>
        <v>2.7111789266190791E-4</v>
      </c>
      <c r="AO2420" s="13">
        <f t="shared" si="2886"/>
        <v>3.0417199190424906E-4</v>
      </c>
      <c r="AP2420" s="13">
        <f t="shared" si="2887"/>
        <v>2.2750398298591686E-4</v>
      </c>
      <c r="AQ2420" s="13">
        <f t="shared" si="2888"/>
        <v>1.2762038497634605E-4</v>
      </c>
      <c r="AR2420" s="13">
        <f t="shared" si="2889"/>
        <v>2.2904392271153796E-2</v>
      </c>
      <c r="AS2420" s="13">
        <f t="shared" si="2890"/>
        <v>1.8003605346242596E-2</v>
      </c>
      <c r="AT2420" s="13">
        <f t="shared" si="2891"/>
        <v>7.0757128507502433E-3</v>
      </c>
      <c r="AU2420" s="13">
        <f t="shared" si="2892"/>
        <v>1.8539143089551964E-3</v>
      </c>
      <c r="AV2420" s="13">
        <f t="shared" si="2893"/>
        <v>3.6430939936154947E-4</v>
      </c>
      <c r="AW2420" s="13">
        <f t="shared" si="2894"/>
        <v>2.8058879963683066E-6</v>
      </c>
      <c r="AX2420" s="13">
        <f t="shared" si="2895"/>
        <v>1.5829113886952942E-5</v>
      </c>
      <c r="AY2420" s="13">
        <f t="shared" si="2896"/>
        <v>3.551792951620386E-5</v>
      </c>
      <c r="AZ2420" s="13">
        <f t="shared" si="2897"/>
        <v>3.9848197635302548E-5</v>
      </c>
      <c r="BA2420" s="13">
        <f t="shared" si="2898"/>
        <v>2.9804268368322056E-5</v>
      </c>
      <c r="BB2420" s="13">
        <f t="shared" si="2899"/>
        <v>1.6718969721681973E-5</v>
      </c>
      <c r="BC2420" s="13">
        <f t="shared" si="2900"/>
        <v>7.5029239463328645E-6</v>
      </c>
      <c r="BD2420" s="13">
        <f t="shared" si="2901"/>
        <v>8.5656151918150156E-3</v>
      </c>
      <c r="BE2420" s="13">
        <f t="shared" si="2902"/>
        <v>6.7328551500331624E-3</v>
      </c>
      <c r="BF2420" s="13">
        <f t="shared" si="2903"/>
        <v>2.6461227510339845E-3</v>
      </c>
      <c r="BG2420" s="13">
        <f t="shared" si="2904"/>
        <v>6.933131593763926E-4</v>
      </c>
      <c r="BH2420" s="13">
        <f t="shared" si="2905"/>
        <v>1.3624173428178438E-4</v>
      </c>
      <c r="BI2420" s="13">
        <f t="shared" si="2906"/>
        <v>2.1418096465157481E-5</v>
      </c>
      <c r="BJ2420" s="14">
        <f t="shared" si="2907"/>
        <v>0.11601136520024155</v>
      </c>
      <c r="BK2420" s="14">
        <f t="shared" si="2908"/>
        <v>0.17939713439142926</v>
      </c>
      <c r="BL2420" s="14">
        <f t="shared" si="2909"/>
        <v>0.60536586313943475</v>
      </c>
      <c r="BM2420" s="14">
        <f t="shared" si="2910"/>
        <v>0.57519428980889076</v>
      </c>
      <c r="BN2420" s="14">
        <f t="shared" si="2911"/>
        <v>0.41653171030841918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1.3561643835616399</v>
      </c>
      <c r="F2421" s="10">
        <f>VLOOKUP(B2421,home!$B$2:$E$405,3,FALSE)</f>
        <v>2.09</v>
      </c>
      <c r="G2421" s="10">
        <f>VLOOKUP(C2421,away!$B$2:$E$405,4,FALSE)</f>
        <v>0.84</v>
      </c>
      <c r="H2421" s="10">
        <f>VLOOKUP(A2421,away!$A$2:$E$405,3,FALSE)</f>
        <v>1.0958904109589001</v>
      </c>
      <c r="I2421" s="10">
        <f>VLOOKUP(C2421,away!$B$2:$E$405,3,FALSE)</f>
        <v>1.05</v>
      </c>
      <c r="J2421" s="10">
        <f>VLOOKUP(B2421,home!$B$2:$E$405,4,FALSE)</f>
        <v>0.91</v>
      </c>
      <c r="K2421" s="12">
        <f t="shared" si="2856"/>
        <v>2.3808821917808149</v>
      </c>
      <c r="L2421" s="12">
        <f t="shared" si="2857"/>
        <v>1.0471232876712291</v>
      </c>
      <c r="M2421" s="13">
        <f t="shared" si="2858"/>
        <v>3.2451601654056403E-2</v>
      </c>
      <c r="N2421" s="13">
        <f t="shared" si="2859"/>
        <v>7.726344047290773E-2</v>
      </c>
      <c r="O2421" s="13">
        <f t="shared" si="2860"/>
        <v>3.3980827814192635E-2</v>
      </c>
      <c r="P2421" s="13">
        <f t="shared" si="2861"/>
        <v>8.0904347804781437E-2</v>
      </c>
      <c r="Q2421" s="13">
        <f t="shared" si="2862"/>
        <v>9.1977574748831559E-2</v>
      </c>
      <c r="R2421" s="13">
        <f t="shared" si="2863"/>
        <v>1.7791058069293667E-2</v>
      </c>
      <c r="S2421" s="13">
        <f t="shared" si="2864"/>
        <v>5.0425195984886498E-2</v>
      </c>
      <c r="T2421" s="13">
        <f t="shared" si="2865"/>
        <v>9.6311860463022717E-2</v>
      </c>
      <c r="U2421" s="13">
        <f t="shared" si="2866"/>
        <v>4.2358413330119658E-2</v>
      </c>
      <c r="V2421" s="13">
        <f t="shared" si="2867"/>
        <v>1.396821175791242E-2</v>
      </c>
      <c r="W2421" s="13">
        <f t="shared" si="2868"/>
        <v>7.2995923254227268E-2</v>
      </c>
      <c r="X2421" s="13">
        <f t="shared" si="2869"/>
        <v>7.6435731144563174E-2</v>
      </c>
      <c r="Y2421" s="13">
        <f t="shared" si="2870"/>
        <v>4.0018817045824565E-2</v>
      </c>
      <c r="Z2421" s="13">
        <f t="shared" si="2871"/>
        <v>6.2098104055561794E-3</v>
      </c>
      <c r="AA2421" s="13">
        <f t="shared" si="2872"/>
        <v>1.4784827008923909E-2</v>
      </c>
      <c r="AB2421" s="13">
        <f t="shared" si="2873"/>
        <v>1.7600465667053474E-2</v>
      </c>
      <c r="AC2421" s="13">
        <f t="shared" si="2874"/>
        <v>2.1764893808633567E-3</v>
      </c>
      <c r="AD2421" s="13">
        <f t="shared" si="2875"/>
        <v>4.3448673437147207E-2</v>
      </c>
      <c r="AE2421" s="13">
        <f t="shared" si="2876"/>
        <v>4.549611777445918E-2</v>
      </c>
      <c r="AF2421" s="13">
        <f t="shared" si="2877"/>
        <v>2.3820022210134566E-2</v>
      </c>
      <c r="AG2421" s="13">
        <f t="shared" si="2878"/>
        <v>8.3141666563592703E-3</v>
      </c>
      <c r="AH2421" s="13">
        <f t="shared" si="2879"/>
        <v>1.6256092719202483E-3</v>
      </c>
      <c r="AI2421" s="13">
        <f t="shared" si="2880"/>
        <v>3.8703841663086961E-3</v>
      </c>
      <c r="AJ2421" s="13">
        <f t="shared" si="2881"/>
        <v>4.6074643684574056E-3</v>
      </c>
      <c r="AK2421" s="13">
        <f t="shared" si="2882"/>
        <v>3.6566099547082919E-3</v>
      </c>
      <c r="AL2421" s="13">
        <f t="shared" si="2883"/>
        <v>2.1704624103294047E-4</v>
      </c>
      <c r="AM2421" s="13">
        <f t="shared" si="2884"/>
        <v>2.0689234568600775E-2</v>
      </c>
      <c r="AN2421" s="13">
        <f t="shared" si="2885"/>
        <v>2.1664179320874485E-2</v>
      </c>
      <c r="AO2421" s="13">
        <f t="shared" si="2886"/>
        <v>1.134253333758657E-2</v>
      </c>
      <c r="AP2421" s="13">
        <f t="shared" si="2887"/>
        <v>3.9590102663247242E-3</v>
      </c>
      <c r="AQ2421" s="13">
        <f t="shared" si="2888"/>
        <v>1.0363929614995231E-3</v>
      </c>
      <c r="AR2421" s="13">
        <f t="shared" si="2889"/>
        <v>3.4044266505639276E-4</v>
      </c>
      <c r="AS2421" s="13">
        <f t="shared" si="2890"/>
        <v>8.1055387855516622E-4</v>
      </c>
      <c r="AT2421" s="13">
        <f t="shared" si="2891"/>
        <v>9.6491664746543252E-4</v>
      </c>
      <c r="AU2421" s="13">
        <f t="shared" si="2892"/>
        <v>7.6578428750109827E-4</v>
      </c>
      <c r="AV2421" s="13">
        <f t="shared" si="2893"/>
        <v>4.5581054321423126E-4</v>
      </c>
      <c r="AW2421" s="13">
        <f t="shared" si="2894"/>
        <v>1.5030917564086853E-5</v>
      </c>
      <c r="AX2421" s="13">
        <f t="shared" si="2895"/>
        <v>8.2097716909929324E-3</v>
      </c>
      <c r="AY2421" s="13">
        <f t="shared" si="2896"/>
        <v>8.5966431241027031E-3</v>
      </c>
      <c r="AZ2421" s="13">
        <f t="shared" si="2897"/>
        <v>4.5008726055233437E-3</v>
      </c>
      <c r="BA2421" s="13">
        <f t="shared" si="2898"/>
        <v>1.570989506694992E-3</v>
      </c>
      <c r="BB2421" s="13">
        <f t="shared" si="2899"/>
        <v>4.1125492428686553E-4</v>
      </c>
      <c r="BC2421" s="13">
        <f t="shared" si="2900"/>
        <v>8.6126921678049022E-5</v>
      </c>
      <c r="BD2421" s="13">
        <f t="shared" si="2901"/>
        <v>5.9414240449567494E-5</v>
      </c>
      <c r="BE2421" s="13">
        <f t="shared" si="2902"/>
        <v>1.4145830702455862E-4</v>
      </c>
      <c r="BF2421" s="13">
        <f t="shared" si="2903"/>
        <v>1.6839778203711731E-4</v>
      </c>
      <c r="BG2421" s="13">
        <f t="shared" si="2904"/>
        <v>1.3364509346251992E-4</v>
      </c>
      <c r="BH2421" s="13">
        <f t="shared" si="2905"/>
        <v>7.9548305760949103E-5</v>
      </c>
      <c r="BI2421" s="13">
        <f t="shared" si="2906"/>
        <v>3.7879028914515768E-5</v>
      </c>
      <c r="BJ2421" s="14">
        <f t="shared" si="2907"/>
        <v>0.65814933643564211</v>
      </c>
      <c r="BK2421" s="14">
        <f t="shared" si="2908"/>
        <v>0.18873953594763576</v>
      </c>
      <c r="BL2421" s="14">
        <f t="shared" si="2909"/>
        <v>0.14423351043041951</v>
      </c>
      <c r="BM2421" s="14">
        <f t="shared" si="2910"/>
        <v>0.65438173044865144</v>
      </c>
      <c r="BN2421" s="14">
        <f t="shared" si="2911"/>
        <v>0.3343688505640634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1.3561643835616399</v>
      </c>
      <c r="F2422" s="10">
        <f>VLOOKUP(B2422,home!$B$2:$E$405,3,FALSE)</f>
        <v>1.29</v>
      </c>
      <c r="G2422" s="10">
        <f>VLOOKUP(C2422,away!$B$2:$E$405,4,FALSE)</f>
        <v>0.74</v>
      </c>
      <c r="H2422" s="10">
        <f>VLOOKUP(A2422,away!$A$2:$E$405,3,FALSE)</f>
        <v>1.0958904109589001</v>
      </c>
      <c r="I2422" s="10">
        <f>VLOOKUP(C2422,away!$B$2:$E$405,3,FALSE)</f>
        <v>0.42</v>
      </c>
      <c r="J2422" s="10">
        <f>VLOOKUP(B2422,home!$B$2:$E$405,4,FALSE)</f>
        <v>1.03</v>
      </c>
      <c r="K2422" s="12">
        <f t="shared" si="2856"/>
        <v>1.2945945205479414</v>
      </c>
      <c r="L2422" s="12">
        <f t="shared" si="2857"/>
        <v>0.47408219178082017</v>
      </c>
      <c r="M2422" s="13">
        <f t="shared" si="2858"/>
        <v>0.17055853756955044</v>
      </c>
      <c r="N2422" s="13">
        <f t="shared" si="2859"/>
        <v>0.22080414817021018</v>
      </c>
      <c r="O2422" s="13">
        <f t="shared" si="2860"/>
        <v>8.0858765317903855E-2</v>
      </c>
      <c r="P2422" s="13">
        <f t="shared" si="2861"/>
        <v>0.10467931451883024</v>
      </c>
      <c r="Q2422" s="13">
        <f t="shared" si="2862"/>
        <v>0.142925920167705</v>
      </c>
      <c r="R2422" s="13">
        <f t="shared" si="2863"/>
        <v>1.9166850343301407E-2</v>
      </c>
      <c r="S2422" s="13">
        <f t="shared" si="2864"/>
        <v>1.6061580739785343E-2</v>
      </c>
      <c r="T2422" s="13">
        <f t="shared" si="2865"/>
        <v>6.7758633495396126E-2</v>
      </c>
      <c r="U2422" s="13">
        <f t="shared" si="2866"/>
        <v>2.4813299430600427E-2</v>
      </c>
      <c r="V2422" s="13">
        <f t="shared" si="2867"/>
        <v>1.0953002385171444E-3</v>
      </c>
      <c r="W2422" s="13">
        <f t="shared" si="2868"/>
        <v>6.1677037697794451E-2</v>
      </c>
      <c r="X2422" s="13">
        <f t="shared" si="2869"/>
        <v>2.923998521431867E-2</v>
      </c>
      <c r="Y2422" s="13">
        <f t="shared" si="2870"/>
        <v>6.9310781390214829E-3</v>
      </c>
      <c r="Z2422" s="13">
        <f t="shared" si="2871"/>
        <v>3.0288874734290989E-3</v>
      </c>
      <c r="AA2422" s="13">
        <f t="shared" si="2872"/>
        <v>3.9211811264576093E-3</v>
      </c>
      <c r="AB2422" s="13">
        <f t="shared" si="2873"/>
        <v>2.5381698001940142E-3</v>
      </c>
      <c r="AC2422" s="13">
        <f t="shared" si="2874"/>
        <v>4.2014636072355697E-5</v>
      </c>
      <c r="AD2422" s="13">
        <f t="shared" si="2875"/>
        <v>1.9961688761798373E-2</v>
      </c>
      <c r="AE2422" s="13">
        <f t="shared" si="2876"/>
        <v>9.4634811598399409E-3</v>
      </c>
      <c r="AF2422" s="13">
        <f t="shared" si="2877"/>
        <v>2.2432339450667079E-3</v>
      </c>
      <c r="AG2422" s="13">
        <f t="shared" si="2878"/>
        <v>3.5449242178478698E-4</v>
      </c>
      <c r="AH2422" s="13">
        <f t="shared" si="2879"/>
        <v>3.5898540301518452E-4</v>
      </c>
      <c r="AI2422" s="13">
        <f t="shared" si="2880"/>
        <v>4.6474053570015226E-4</v>
      </c>
      <c r="AJ2422" s="13">
        <f t="shared" si="2881"/>
        <v>3.0082527549696618E-4</v>
      </c>
      <c r="AK2422" s="13">
        <f t="shared" si="2882"/>
        <v>1.2981558443356573E-4</v>
      </c>
      <c r="AL2422" s="13">
        <f t="shared" si="2883"/>
        <v>1.0314495812369102E-6</v>
      </c>
      <c r="AM2422" s="13">
        <f t="shared" si="2884"/>
        <v>5.1684585783815214E-3</v>
      </c>
      <c r="AN2422" s="13">
        <f t="shared" si="2885"/>
        <v>2.4502741709674942E-3</v>
      </c>
      <c r="AO2422" s="13">
        <f t="shared" si="2886"/>
        <v>5.8081567471810066E-4</v>
      </c>
      <c r="AP2422" s="13">
        <f t="shared" si="2887"/>
        <v>9.1784789363671027E-5</v>
      </c>
      <c r="AQ2422" s="13">
        <f t="shared" si="2888"/>
        <v>1.0878383528417519E-5</v>
      </c>
      <c r="AR2422" s="13">
        <f t="shared" si="2889"/>
        <v>3.4037717335751955E-5</v>
      </c>
      <c r="AS2422" s="13">
        <f t="shared" si="2890"/>
        <v>4.4065042354824149E-5</v>
      </c>
      <c r="AT2422" s="13">
        <f t="shared" si="2891"/>
        <v>2.8523181190134163E-5</v>
      </c>
      <c r="AU2422" s="13">
        <f t="shared" si="2892"/>
        <v>1.2308651359114597E-5</v>
      </c>
      <c r="AV2422" s="13">
        <f t="shared" si="2893"/>
        <v>3.9836781512111811E-6</v>
      </c>
      <c r="AW2422" s="13">
        <f t="shared" si="2894"/>
        <v>1.7584616835825413E-8</v>
      </c>
      <c r="AX2422" s="13">
        <f t="shared" si="2895"/>
        <v>1.1151763592086184E-3</v>
      </c>
      <c r="AY2422" s="13">
        <f t="shared" si="2896"/>
        <v>5.2868525259577707E-4</v>
      </c>
      <c r="AZ2422" s="13">
        <f t="shared" si="2897"/>
        <v>1.2532013165640125E-4</v>
      </c>
      <c r="BA2422" s="13">
        <f t="shared" si="2898"/>
        <v>1.9804014229975883E-5</v>
      </c>
      <c r="BB2422" s="13">
        <f t="shared" si="2899"/>
        <v>2.3471826180513797E-6</v>
      </c>
      <c r="BC2422" s="13">
        <f t="shared" si="2900"/>
        <v>2.2255149601512845E-7</v>
      </c>
      <c r="BD2422" s="13">
        <f t="shared" si="2901"/>
        <v>2.6894459396248824E-6</v>
      </c>
      <c r="BE2422" s="13">
        <f t="shared" si="2902"/>
        <v>3.4817419767482823E-6</v>
      </c>
      <c r="BF2422" s="13">
        <f t="shared" si="2903"/>
        <v>2.253722042530043E-6</v>
      </c>
      <c r="BG2422" s="13">
        <f t="shared" si="2904"/>
        <v>9.7255206903250245E-7</v>
      </c>
      <c r="BH2422" s="13">
        <f t="shared" si="2905"/>
        <v>3.1476514487926013E-7</v>
      </c>
      <c r="BI2422" s="13">
        <f t="shared" si="2906"/>
        <v>8.1498646364033857E-8</v>
      </c>
      <c r="BJ2422" s="14">
        <f t="shared" si="2907"/>
        <v>0.57145346626170002</v>
      </c>
      <c r="BK2422" s="14">
        <f t="shared" si="2908"/>
        <v>0.29296646440493257</v>
      </c>
      <c r="BL2422" s="14">
        <f t="shared" si="2909"/>
        <v>0.13268534481331337</v>
      </c>
      <c r="BM2422" s="14">
        <f t="shared" si="2910"/>
        <v>0.26061195919789465</v>
      </c>
      <c r="BN2422" s="14">
        <f t="shared" si="2911"/>
        <v>0.73899353608750118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1.3561643835616399</v>
      </c>
      <c r="F2423" s="10">
        <f>VLOOKUP(B2423,home!$B$2:$E$405,3,FALSE)</f>
        <v>1.47</v>
      </c>
      <c r="G2423" s="10">
        <f>VLOOKUP(C2423,away!$B$2:$E$405,4,FALSE)</f>
        <v>0.98</v>
      </c>
      <c r="H2423" s="10">
        <f>VLOOKUP(A2423,away!$A$2:$E$405,3,FALSE)</f>
        <v>1.0958904109589001</v>
      </c>
      <c r="I2423" s="10">
        <f>VLOOKUP(C2423,away!$B$2:$E$405,3,FALSE)</f>
        <v>0.61</v>
      </c>
      <c r="J2423" s="10">
        <f>VLOOKUP(B2423,home!$B$2:$E$405,4,FALSE)</f>
        <v>0.91</v>
      </c>
      <c r="K2423" s="12">
        <f t="shared" si="2856"/>
        <v>1.9536904109588984</v>
      </c>
      <c r="L2423" s="12">
        <f t="shared" si="2857"/>
        <v>0.60832876712328543</v>
      </c>
      <c r="M2423" s="13">
        <f t="shared" si="2858"/>
        <v>7.7148805888545141E-2</v>
      </c>
      <c r="N2423" s="13">
        <f t="shared" si="2859"/>
        <v>0.15072488228138003</v>
      </c>
      <c r="O2423" s="13">
        <f t="shared" si="2860"/>
        <v>4.693183797121233E-2</v>
      </c>
      <c r="P2423" s="13">
        <f t="shared" si="2861"/>
        <v>9.169028181303425E-2</v>
      </c>
      <c r="Q2423" s="13">
        <f t="shared" si="2862"/>
        <v>0.14723487860302051</v>
      </c>
      <c r="R2423" s="13">
        <f t="shared" si="2863"/>
        <v>1.4274993565928694E-2</v>
      </c>
      <c r="S2423" s="13">
        <f t="shared" si="2864"/>
        <v>2.7243155879493355E-2</v>
      </c>
      <c r="T2423" s="13">
        <f t="shared" si="2865"/>
        <v>8.9567212178122066E-2</v>
      </c>
      <c r="U2423" s="13">
        <f t="shared" si="2866"/>
        <v>2.7888918046254863E-2</v>
      </c>
      <c r="V2423" s="13">
        <f t="shared" si="2867"/>
        <v>3.5975679457636769E-3</v>
      </c>
      <c r="W2423" s="13">
        <f t="shared" si="2868"/>
        <v>9.5883790161806204E-2</v>
      </c>
      <c r="X2423" s="13">
        <f t="shared" si="2869"/>
        <v>5.8328867856239371E-2</v>
      </c>
      <c r="Y2423" s="13">
        <f t="shared" si="2870"/>
        <v>1.7741564135341562E-2</v>
      </c>
      <c r="Z2423" s="13">
        <f t="shared" si="2871"/>
        <v>2.894629745551412E-3</v>
      </c>
      <c r="AA2423" s="13">
        <f t="shared" si="2872"/>
        <v>5.6552103771601893E-3</v>
      </c>
      <c r="AB2423" s="13">
        <f t="shared" si="2873"/>
        <v>5.5242651429065594E-3</v>
      </c>
      <c r="AC2423" s="13">
        <f t="shared" si="2874"/>
        <v>2.6722871387111407E-4</v>
      </c>
      <c r="AD2423" s="13">
        <f t="shared" si="2875"/>
        <v>4.6831810351379018E-2</v>
      </c>
      <c r="AE2423" s="13">
        <f t="shared" si="2876"/>
        <v>2.8489137453205911E-2</v>
      </c>
      <c r="AF2423" s="13">
        <f t="shared" si="2877"/>
        <v>8.6653809316572846E-3</v>
      </c>
      <c r="AG2423" s="13">
        <f t="shared" si="2878"/>
        <v>1.7571334996029008E-3</v>
      </c>
      <c r="AH2423" s="13">
        <f t="shared" si="2879"/>
        <v>4.4022163609741983E-4</v>
      </c>
      <c r="AI2423" s="13">
        <f t="shared" si="2880"/>
        <v>8.6005678914016673E-4</v>
      </c>
      <c r="AJ2423" s="13">
        <f t="shared" si="2881"/>
        <v>8.4014235091162169E-4</v>
      </c>
      <c r="AK2423" s="13">
        <f t="shared" si="2882"/>
        <v>5.4712601827216698E-4</v>
      </c>
      <c r="AL2423" s="13">
        <f t="shared" si="2883"/>
        <v>1.2703904254214862E-5</v>
      </c>
      <c r="AM2423" s="13">
        <f t="shared" si="2884"/>
        <v>1.8298971762266955E-2</v>
      </c>
      <c r="AN2423" s="13">
        <f t="shared" si="2885"/>
        <v>1.113179093176367E-2</v>
      </c>
      <c r="AO2423" s="13">
        <f t="shared" si="2886"/>
        <v>3.3858943266969811E-3</v>
      </c>
      <c r="AP2423" s="13">
        <f t="shared" si="2887"/>
        <v>6.8657897378976711E-4</v>
      </c>
      <c r="AQ2423" s="13">
        <f t="shared" si="2888"/>
        <v>1.0441643516457485E-4</v>
      </c>
      <c r="AR2423" s="13">
        <f t="shared" si="2889"/>
        <v>5.3559897029627817E-5</v>
      </c>
      <c r="AS2423" s="13">
        <f t="shared" si="2890"/>
        <v>1.0463945723872986E-4</v>
      </c>
      <c r="AT2423" s="13">
        <f t="shared" si="2891"/>
        <v>1.0221655210762512E-4</v>
      </c>
      <c r="AU2423" s="13">
        <f t="shared" si="2892"/>
        <v>6.6566499231315913E-5</v>
      </c>
      <c r="AV2423" s="13">
        <f t="shared" si="2893"/>
        <v>3.2512582809831215E-5</v>
      </c>
      <c r="AW2423" s="13">
        <f t="shared" si="2894"/>
        <v>4.1940037098837159E-7</v>
      </c>
      <c r="AX2423" s="13">
        <f t="shared" si="2895"/>
        <v>5.9584209437247683E-3</v>
      </c>
      <c r="AY2423" s="13">
        <f t="shared" si="2896"/>
        <v>3.6246788666976508E-3</v>
      </c>
      <c r="AZ2423" s="13">
        <f t="shared" si="2897"/>
        <v>1.1024982130980047E-3</v>
      </c>
      <c r="BA2423" s="13">
        <f t="shared" si="2898"/>
        <v>2.2356045957651148E-4</v>
      </c>
      <c r="BB2423" s="13">
        <f t="shared" si="2899"/>
        <v>3.3999564687923568E-5</v>
      </c>
      <c r="BC2423" s="13">
        <f t="shared" si="2900"/>
        <v>4.1365826538665884E-6</v>
      </c>
      <c r="BD2423" s="13">
        <f t="shared" si="2901"/>
        <v>5.4303376878806004E-6</v>
      </c>
      <c r="BE2423" s="13">
        <f t="shared" si="2902"/>
        <v>1.0609198669081045E-5</v>
      </c>
      <c r="BF2423" s="13">
        <f t="shared" si="2903"/>
        <v>1.0363544853870774E-5</v>
      </c>
      <c r="BG2423" s="13">
        <f t="shared" si="2904"/>
        <v>6.7490527348499215E-6</v>
      </c>
      <c r="BH2423" s="13">
        <f t="shared" si="2905"/>
        <v>3.2963899027830573E-6</v>
      </c>
      <c r="BI2423" s="13">
        <f t="shared" si="2906"/>
        <v>1.2880250687697978E-6</v>
      </c>
      <c r="BJ2423" s="14">
        <f t="shared" si="2907"/>
        <v>0.6897796045118757</v>
      </c>
      <c r="BK2423" s="14">
        <f t="shared" si="2908"/>
        <v>0.20358442301165941</v>
      </c>
      <c r="BL2423" s="14">
        <f t="shared" si="2909"/>
        <v>0.10336000343521835</v>
      </c>
      <c r="BM2423" s="14">
        <f t="shared" si="2910"/>
        <v>0.46798872111485723</v>
      </c>
      <c r="BN2423" s="14">
        <f t="shared" si="2911"/>
        <v>0.52800568012312088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1.3434343434343401</v>
      </c>
      <c r="F2424" s="10">
        <f>VLOOKUP(B2424,home!$B$2:$E$405,3,FALSE)</f>
        <v>0.57999999999999996</v>
      </c>
      <c r="G2424" s="10">
        <f>VLOOKUP(C2424,away!$B$2:$E$405,4,FALSE)</f>
        <v>1.08</v>
      </c>
      <c r="H2424" s="10">
        <f>VLOOKUP(A2424,away!$A$2:$E$405,3,FALSE)</f>
        <v>0.98989898989898994</v>
      </c>
      <c r="I2424" s="10">
        <f>VLOOKUP(C2424,away!$B$2:$E$405,3,FALSE)</f>
        <v>0.41</v>
      </c>
      <c r="J2424" s="10">
        <f>VLOOKUP(B2424,home!$B$2:$E$405,4,FALSE)</f>
        <v>0.79</v>
      </c>
      <c r="K2424" s="12">
        <f t="shared" si="2856"/>
        <v>0.84152727272727068</v>
      </c>
      <c r="L2424" s="12">
        <f t="shared" si="2857"/>
        <v>0.32062828282828287</v>
      </c>
      <c r="M2424" s="13">
        <f t="shared" si="2858"/>
        <v>0.31281117177499512</v>
      </c>
      <c r="N2424" s="13">
        <f t="shared" si="2859"/>
        <v>0.26323913226243345</v>
      </c>
      <c r="O2424" s="13">
        <f t="shared" si="2860"/>
        <v>0.10029610885571973</v>
      </c>
      <c r="P2424" s="13">
        <f t="shared" si="2861"/>
        <v>8.4401910950511277E-2</v>
      </c>
      <c r="Q2424" s="13">
        <f t="shared" si="2862"/>
        <v>0.11076145452394945</v>
      </c>
      <c r="R2424" s="13">
        <f t="shared" si="2863"/>
        <v>1.6078884578383974E-2</v>
      </c>
      <c r="S2424" s="13">
        <f t="shared" si="2864"/>
        <v>5.6932769789485773E-3</v>
      </c>
      <c r="T2424" s="13">
        <f t="shared" si="2865"/>
        <v>3.551325496757686E-2</v>
      </c>
      <c r="U2424" s="13">
        <f t="shared" si="2866"/>
        <v>1.3530819887744037E-2</v>
      </c>
      <c r="V2424" s="13">
        <f t="shared" si="2867"/>
        <v>1.7068282719612997E-4</v>
      </c>
      <c r="W2424" s="13">
        <f t="shared" si="2868"/>
        <v>3.1069594916281605E-2</v>
      </c>
      <c r="X2424" s="13">
        <f t="shared" si="2869"/>
        <v>9.961790866177718E-3</v>
      </c>
      <c r="Y2424" s="13">
        <f t="shared" si="2870"/>
        <v>1.5970159496585174E-3</v>
      </c>
      <c r="Z2424" s="13">
        <f t="shared" si="2871"/>
        <v>1.7184483840538044E-3</v>
      </c>
      <c r="AA2424" s="13">
        <f t="shared" si="2872"/>
        <v>1.4461211819553834E-3</v>
      </c>
      <c r="AB2424" s="13">
        <f t="shared" si="2873"/>
        <v>6.0847520714202546E-4</v>
      </c>
      <c r="AC2424" s="13">
        <f t="shared" si="2874"/>
        <v>2.8783252648964397E-6</v>
      </c>
      <c r="AD2424" s="13">
        <f t="shared" si="2875"/>
        <v>6.5364778686598807E-3</v>
      </c>
      <c r="AE2424" s="13">
        <f t="shared" si="2876"/>
        <v>2.0957796747734917E-3</v>
      </c>
      <c r="AF2424" s="13">
        <f t="shared" si="2877"/>
        <v>3.3598311915452092E-4</v>
      </c>
      <c r="AG2424" s="13">
        <f t="shared" si="2878"/>
        <v>3.5908563517934805E-5</v>
      </c>
      <c r="AH2424" s="13">
        <f t="shared" si="2879"/>
        <v>1.3774578862705221E-4</v>
      </c>
      <c r="AI2424" s="13">
        <f t="shared" si="2880"/>
        <v>1.1591683783299034E-4</v>
      </c>
      <c r="AJ2424" s="13">
        <f t="shared" si="2881"/>
        <v>4.8773590202382838E-5</v>
      </c>
      <c r="AK2424" s="13">
        <f t="shared" si="2882"/>
        <v>1.3681435448042921E-5</v>
      </c>
      <c r="AL2424" s="13">
        <f t="shared" si="2883"/>
        <v>3.1064894685940476E-8</v>
      </c>
      <c r="AM2424" s="13">
        <f t="shared" si="2884"/>
        <v>1.1001248788111029E-3</v>
      </c>
      <c r="AN2424" s="13">
        <f t="shared" si="2885"/>
        <v>3.527311507898768E-4</v>
      </c>
      <c r="AO2424" s="13">
        <f t="shared" si="2886"/>
        <v>5.6547791588901157E-5</v>
      </c>
      <c r="AP2424" s="13">
        <f t="shared" si="2887"/>
        <v>6.0436071049603325E-6</v>
      </c>
      <c r="AQ2424" s="13">
        <f t="shared" si="2888"/>
        <v>4.8443784203806028E-7</v>
      </c>
      <c r="AR2424" s="13">
        <f t="shared" si="2889"/>
        <v>8.8330391348638828E-6</v>
      </c>
      <c r="AS2424" s="13">
        <f t="shared" si="2890"/>
        <v>7.4332433330552526E-6</v>
      </c>
      <c r="AT2424" s="13">
        <f t="shared" si="2891"/>
        <v>3.127638494792077E-6</v>
      </c>
      <c r="AU2424" s="13">
        <f t="shared" si="2892"/>
        <v>8.7733103086640106E-7</v>
      </c>
      <c r="AV2424" s="13">
        <f t="shared" si="2893"/>
        <v>1.8457449742100179E-7</v>
      </c>
      <c r="AW2424" s="13">
        <f t="shared" si="2894"/>
        <v>2.3282918041542197E-10</v>
      </c>
      <c r="AX2424" s="13">
        <f t="shared" si="2895"/>
        <v>1.5429751482088773E-4</v>
      </c>
      <c r="AY2424" s="13">
        <f t="shared" si="2896"/>
        <v>4.947214722169276E-5</v>
      </c>
      <c r="AZ2424" s="13">
        <f t="shared" si="2897"/>
        <v>7.9310848057596784E-6</v>
      </c>
      <c r="BA2424" s="13">
        <f t="shared" si="2898"/>
        <v>8.4764336741207043E-7</v>
      </c>
      <c r="BB2424" s="13">
        <f t="shared" si="2899"/>
        <v>6.7944609336028851E-8</v>
      </c>
      <c r="BC2424" s="13">
        <f t="shared" si="2900"/>
        <v>4.3569926837698932E-9</v>
      </c>
      <c r="BD2424" s="13">
        <f t="shared" si="2901"/>
        <v>4.7202036166107105E-7</v>
      </c>
      <c r="BE2424" s="13">
        <f t="shared" si="2902"/>
        <v>3.9721800762038104E-7</v>
      </c>
      <c r="BF2424" s="13">
        <f t="shared" si="2903"/>
        <v>1.6713489331546975E-7</v>
      </c>
      <c r="BG2424" s="13">
        <f t="shared" si="2904"/>
        <v>4.6882856983110204E-8</v>
      </c>
      <c r="BH2424" s="13">
        <f t="shared" si="2905"/>
        <v>9.863300693664849E-9</v>
      </c>
      <c r="BI2424" s="13">
        <f t="shared" si="2906"/>
        <v>1.6600473065657563E-9</v>
      </c>
      <c r="BJ2424" s="14">
        <f t="shared" si="2907"/>
        <v>0.46287494527013801</v>
      </c>
      <c r="BK2424" s="14">
        <f t="shared" si="2908"/>
        <v>0.40312942406903235</v>
      </c>
      <c r="BL2424" s="14">
        <f t="shared" si="2909"/>
        <v>0.13229807796901424</v>
      </c>
      <c r="BM2424" s="14">
        <f t="shared" si="2910"/>
        <v>0.11238276083185292</v>
      </c>
      <c r="BN2424" s="14">
        <f t="shared" si="2911"/>
        <v>0.88758866294599303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1.3434343434343401</v>
      </c>
      <c r="F2425" s="10">
        <f>VLOOKUP(B2425,home!$B$2:$E$405,3,FALSE)</f>
        <v>0.91</v>
      </c>
      <c r="G2425" s="10">
        <f>VLOOKUP(C2425,away!$B$2:$E$405,4,FALSE)</f>
        <v>1.1599999999999999</v>
      </c>
      <c r="H2425" s="10">
        <f>VLOOKUP(A2425,away!$A$2:$E$405,3,FALSE)</f>
        <v>0.98989898989898994</v>
      </c>
      <c r="I2425" s="10">
        <f>VLOOKUP(C2425,away!$B$2:$E$405,3,FALSE)</f>
        <v>0.66</v>
      </c>
      <c r="J2425" s="10">
        <f>VLOOKUP(B2425,home!$B$2:$E$405,4,FALSE)</f>
        <v>1.1200000000000001</v>
      </c>
      <c r="K2425" s="12">
        <f t="shared" si="2856"/>
        <v>1.4181292929292892</v>
      </c>
      <c r="L2425" s="12">
        <f t="shared" si="2857"/>
        <v>0.73173333333333357</v>
      </c>
      <c r="M2425" s="13">
        <f t="shared" si="2858"/>
        <v>0.11650016073676381</v>
      </c>
      <c r="N2425" s="13">
        <f t="shared" si="2859"/>
        <v>0.16521229057177542</v>
      </c>
      <c r="O2425" s="13">
        <f t="shared" si="2860"/>
        <v>8.5247050949781328E-2</v>
      </c>
      <c r="P2425" s="13">
        <f t="shared" si="2861"/>
        <v>0.12089134008772051</v>
      </c>
      <c r="Q2425" s="13">
        <f t="shared" si="2862"/>
        <v>0.11714619440589008</v>
      </c>
      <c r="R2425" s="13">
        <f t="shared" si="2863"/>
        <v>3.1189054374160006E-2</v>
      </c>
      <c r="S2425" s="13">
        <f t="shared" si="2864"/>
        <v>3.1362008463720843E-2</v>
      </c>
      <c r="T2425" s="13">
        <f t="shared" si="2865"/>
        <v>8.5719775319936659E-2</v>
      </c>
      <c r="U2425" s="13">
        <f t="shared" si="2866"/>
        <v>4.4230111626760694E-2</v>
      </c>
      <c r="V2425" s="13">
        <f t="shared" si="2867"/>
        <v>3.6160133523939781E-3</v>
      </c>
      <c r="W2425" s="13">
        <f t="shared" si="2868"/>
        <v>5.5376149947393968E-2</v>
      </c>
      <c r="X2425" s="13">
        <f t="shared" si="2869"/>
        <v>4.0520574788173093E-2</v>
      </c>
      <c r="Y2425" s="13">
        <f t="shared" si="2870"/>
        <v>1.4825127629166268E-2</v>
      </c>
      <c r="Z2425" s="13">
        <f t="shared" si="2871"/>
        <v>7.6073569069062298E-3</v>
      </c>
      <c r="AA2425" s="13">
        <f t="shared" si="2872"/>
        <v>1.0788215671451678E-2</v>
      </c>
      <c r="AB2425" s="13">
        <f t="shared" si="2873"/>
        <v>7.6495423310622233E-3</v>
      </c>
      <c r="AC2425" s="13">
        <f t="shared" si="2874"/>
        <v>2.3451936524241304E-4</v>
      </c>
      <c r="AD2425" s="13">
        <f t="shared" si="2875"/>
        <v>1.9632635092511043E-2</v>
      </c>
      <c r="AE2425" s="13">
        <f t="shared" si="2876"/>
        <v>1.4365853518360085E-2</v>
      </c>
      <c r="AF2425" s="13">
        <f t="shared" si="2877"/>
        <v>5.2559869405840115E-3</v>
      </c>
      <c r="AG2425" s="13">
        <f t="shared" si="2878"/>
        <v>1.2819936146633362E-3</v>
      </c>
      <c r="AH2425" s="13">
        <f t="shared" si="2879"/>
        <v>1.3916391568367132E-3</v>
      </c>
      <c r="AI2425" s="13">
        <f t="shared" si="2880"/>
        <v>1.9735242534975606E-3</v>
      </c>
      <c r="AJ2425" s="13">
        <f t="shared" si="2881"/>
        <v>1.3993562770956496E-3</v>
      </c>
      <c r="AK2425" s="13">
        <f t="shared" si="2882"/>
        <v>6.6148937593127181E-4</v>
      </c>
      <c r="AL2425" s="13">
        <f t="shared" si="2883"/>
        <v>9.7343592185208384E-6</v>
      </c>
      <c r="AM2425" s="13">
        <f t="shared" si="2884"/>
        <v>5.5683229844162878E-3</v>
      </c>
      <c r="AN2425" s="13">
        <f t="shared" si="2885"/>
        <v>4.0745275384635469E-3</v>
      </c>
      <c r="AO2425" s="13">
        <f t="shared" si="2886"/>
        <v>1.4907338087391969E-3</v>
      </c>
      <c r="AP2425" s="13">
        <f t="shared" si="2887"/>
        <v>3.6360653966047618E-4</v>
      </c>
      <c r="AQ2425" s="13">
        <f t="shared" si="2888"/>
        <v>6.6515756321889797E-5</v>
      </c>
      <c r="AR2425" s="13">
        <f t="shared" si="2889"/>
        <v>2.0366175180586366E-4</v>
      </c>
      <c r="AS2425" s="13">
        <f t="shared" si="2890"/>
        <v>2.8881869608518985E-4</v>
      </c>
      <c r="AT2425" s="13">
        <f t="shared" si="2891"/>
        <v>2.0479112663202481E-4</v>
      </c>
      <c r="AU2425" s="13">
        <f t="shared" si="2892"/>
        <v>9.6806765202955261E-5</v>
      </c>
      <c r="AV2425" s="13">
        <f t="shared" si="2893"/>
        <v>3.4321127372009694E-5</v>
      </c>
      <c r="AW2425" s="13">
        <f t="shared" si="2894"/>
        <v>2.8059086961768636E-7</v>
      </c>
      <c r="AX2425" s="13">
        <f t="shared" si="2895"/>
        <v>1.3161003227820272E-3</v>
      </c>
      <c r="AY2425" s="13">
        <f t="shared" si="2896"/>
        <v>9.6303447619036891E-4</v>
      </c>
      <c r="AZ2425" s="13">
        <f t="shared" si="2897"/>
        <v>3.5234221368884977E-4</v>
      </c>
      <c r="BA2425" s="13">
        <f t="shared" si="2898"/>
        <v>8.5940180832195918E-5</v>
      </c>
      <c r="BB2425" s="13">
        <f t="shared" si="2899"/>
        <v>1.5721323746903042E-5</v>
      </c>
      <c r="BC2425" s="13">
        <f t="shared" si="2900"/>
        <v>2.3007633259467722E-6</v>
      </c>
      <c r="BD2425" s="13">
        <f t="shared" si="2901"/>
        <v>2.4837682086901771E-5</v>
      </c>
      <c r="BE2425" s="13">
        <f t="shared" si="2902"/>
        <v>3.5223044535900492E-5</v>
      </c>
      <c r="BF2425" s="13">
        <f t="shared" si="2903"/>
        <v>2.4975415621256714E-5</v>
      </c>
      <c r="BG2425" s="13">
        <f t="shared" si="2904"/>
        <v>1.1806122831862632E-5</v>
      </c>
      <c r="BH2425" s="13">
        <f t="shared" si="2905"/>
        <v>4.185652155946427E-6</v>
      </c>
      <c r="BI2425" s="13">
        <f t="shared" si="2906"/>
        <v>1.1871591864720523E-6</v>
      </c>
      <c r="BJ2425" s="14">
        <f t="shared" si="2907"/>
        <v>0.53363572773662193</v>
      </c>
      <c r="BK2425" s="14">
        <f t="shared" si="2908"/>
        <v>0.27357681084125052</v>
      </c>
      <c r="BL2425" s="14">
        <f t="shared" si="2909"/>
        <v>0.18546059856009353</v>
      </c>
      <c r="BM2425" s="14">
        <f t="shared" si="2910"/>
        <v>0.3631316490334599</v>
      </c>
      <c r="BN2425" s="14">
        <f t="shared" si="2911"/>
        <v>0.63618609112609104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1.3434343434343401</v>
      </c>
      <c r="F2426" s="10">
        <f>VLOOKUP(B2426,home!$B$2:$E$405,3,FALSE)</f>
        <v>1.3</v>
      </c>
      <c r="G2426" s="10">
        <f>VLOOKUP(C2426,away!$B$2:$E$405,4,FALSE)</f>
        <v>0.66</v>
      </c>
      <c r="H2426" s="10">
        <f>VLOOKUP(A2426,away!$A$2:$E$405,3,FALSE)</f>
        <v>0.98989898989898994</v>
      </c>
      <c r="I2426" s="10">
        <f>VLOOKUP(C2426,away!$B$2:$E$405,3,FALSE)</f>
        <v>0.66</v>
      </c>
      <c r="J2426" s="10">
        <f>VLOOKUP(B2426,home!$B$2:$E$405,4,FALSE)</f>
        <v>0.88</v>
      </c>
      <c r="K2426" s="12">
        <f t="shared" si="2856"/>
        <v>1.1526666666666641</v>
      </c>
      <c r="L2426" s="12">
        <f t="shared" si="2857"/>
        <v>0.57493333333333341</v>
      </c>
      <c r="M2426" s="13">
        <f t="shared" si="2858"/>
        <v>0.17771040354161516</v>
      </c>
      <c r="N2426" s="13">
        <f t="shared" si="2859"/>
        <v>0.20484085848230124</v>
      </c>
      <c r="O2426" s="13">
        <f t="shared" si="2860"/>
        <v>0.10217163467619261</v>
      </c>
      <c r="P2426" s="13">
        <f t="shared" si="2861"/>
        <v>0.11776983757009106</v>
      </c>
      <c r="Q2426" s="13">
        <f t="shared" si="2862"/>
        <v>0.11805661477196601</v>
      </c>
      <c r="R2426" s="13">
        <f t="shared" si="2863"/>
        <v>2.9370939248249503E-2</v>
      </c>
      <c r="S2426" s="13">
        <f t="shared" si="2864"/>
        <v>1.951170888827241E-2</v>
      </c>
      <c r="T2426" s="13">
        <f t="shared" si="2865"/>
        <v>6.7874683052895665E-2</v>
      </c>
      <c r="U2426" s="13">
        <f t="shared" si="2866"/>
        <v>3.385490264014885E-2</v>
      </c>
      <c r="V2426" s="13">
        <f t="shared" si="2867"/>
        <v>1.4367262321743454E-3</v>
      </c>
      <c r="W2426" s="13">
        <f t="shared" si="2868"/>
        <v>4.5359974875717517E-2</v>
      </c>
      <c r="X2426" s="13">
        <f t="shared" si="2869"/>
        <v>2.6078961555212526E-2</v>
      </c>
      <c r="Y2426" s="13">
        <f t="shared" si="2870"/>
        <v>7.4968321484050948E-3</v>
      </c>
      <c r="Z2426" s="13">
        <f t="shared" si="2871"/>
        <v>5.6287773350423061E-3</v>
      </c>
      <c r="AA2426" s="13">
        <f t="shared" si="2872"/>
        <v>6.488104008192083E-3</v>
      </c>
      <c r="AB2426" s="13">
        <f t="shared" si="2873"/>
        <v>3.7393106100546952E-3</v>
      </c>
      <c r="AC2426" s="13">
        <f t="shared" si="2874"/>
        <v>5.9507987301176325E-5</v>
      </c>
      <c r="AD2426" s="13">
        <f t="shared" si="2875"/>
        <v>1.3071232760019239E-2</v>
      </c>
      <c r="AE2426" s="13">
        <f t="shared" si="2876"/>
        <v>7.5150874214937281E-3</v>
      </c>
      <c r="AF2426" s="13">
        <f t="shared" si="2877"/>
        <v>2.1603371307653972E-3</v>
      </c>
      <c r="AG2426" s="13">
        <f t="shared" si="2878"/>
        <v>4.1401660923823979E-4</v>
      </c>
      <c r="AH2426" s="13">
        <f t="shared" si="2879"/>
        <v>8.0904292895674741E-4</v>
      </c>
      <c r="AI2426" s="13">
        <f t="shared" si="2880"/>
        <v>9.3255681611080867E-4</v>
      </c>
      <c r="AJ2426" s="13">
        <f t="shared" si="2881"/>
        <v>5.3746357835186148E-4</v>
      </c>
      <c r="AK2426" s="13">
        <f t="shared" si="2882"/>
        <v>2.0650545043785924E-4</v>
      </c>
      <c r="AL2426" s="13">
        <f t="shared" si="2883"/>
        <v>1.5774531730082825E-6</v>
      </c>
      <c r="AM2426" s="13">
        <f t="shared" si="2884"/>
        <v>3.0133548589430939E-3</v>
      </c>
      <c r="AN2426" s="13">
        <f t="shared" si="2885"/>
        <v>1.7324781535683496E-3</v>
      </c>
      <c r="AO2426" s="13">
        <f t="shared" si="2886"/>
        <v>4.9802971987911496E-4</v>
      </c>
      <c r="AP2426" s="13">
        <f t="shared" si="2887"/>
        <v>9.5444628983055299E-5</v>
      </c>
      <c r="AQ2426" s="13">
        <f t="shared" si="2888"/>
        <v>1.3718574672497814E-5</v>
      </c>
      <c r="AR2426" s="13">
        <f t="shared" si="2889"/>
        <v>9.3029149590973228E-5</v>
      </c>
      <c r="AS2426" s="13">
        <f t="shared" si="2890"/>
        <v>1.0723159976186156E-4</v>
      </c>
      <c r="AT2426" s="13">
        <f t="shared" si="2891"/>
        <v>6.1801145329419397E-5</v>
      </c>
      <c r="AU2426" s="13">
        <f t="shared" si="2892"/>
        <v>2.3745373394347984E-5</v>
      </c>
      <c r="AV2426" s="13">
        <f t="shared" si="2893"/>
        <v>6.8426250998045975E-6</v>
      </c>
      <c r="AW2426" s="13">
        <f t="shared" si="2894"/>
        <v>2.90385681575265E-8</v>
      </c>
      <c r="AX2426" s="13">
        <f t="shared" si="2895"/>
        <v>5.7889895012362236E-4</v>
      </c>
      <c r="AY2426" s="13">
        <f t="shared" si="2896"/>
        <v>3.328283030577413E-4</v>
      </c>
      <c r="AZ2426" s="13">
        <f t="shared" si="2897"/>
        <v>9.5677042852332047E-5</v>
      </c>
      <c r="BA2426" s="13">
        <f t="shared" si="2898"/>
        <v>1.8335973723522484E-5</v>
      </c>
      <c r="BB2426" s="13">
        <f t="shared" si="2899"/>
        <v>2.6354906231942979E-6</v>
      </c>
      <c r="BC2426" s="13">
        <f t="shared" si="2900"/>
        <v>3.0304628179236847E-7</v>
      </c>
      <c r="BD2426" s="13">
        <f t="shared" si="2901"/>
        <v>8.9142598452505882E-6</v>
      </c>
      <c r="BE2426" s="13">
        <f t="shared" si="2902"/>
        <v>1.0275170181625488E-5</v>
      </c>
      <c r="BF2426" s="13">
        <f t="shared" si="2903"/>
        <v>5.9219230813434754E-6</v>
      </c>
      <c r="BG2426" s="13">
        <f t="shared" si="2904"/>
        <v>2.2753344461428554E-6</v>
      </c>
      <c r="BH2426" s="13">
        <f t="shared" si="2905"/>
        <v>6.5567554289683153E-7</v>
      </c>
      <c r="BI2426" s="13">
        <f t="shared" si="2906"/>
        <v>1.5115506848914918E-7</v>
      </c>
      <c r="BJ2426" s="14">
        <f t="shared" si="2907"/>
        <v>0.49925030355072303</v>
      </c>
      <c r="BK2426" s="14">
        <f t="shared" si="2908"/>
        <v>0.31682258997568497</v>
      </c>
      <c r="BL2426" s="14">
        <f t="shared" si="2909"/>
        <v>0.17843130336803717</v>
      </c>
      <c r="BM2426" s="14">
        <f t="shared" si="2910"/>
        <v>0.24987988667458216</v>
      </c>
      <c r="BN2426" s="14">
        <f t="shared" si="2911"/>
        <v>0.74992028829041568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</v>
      </c>
      <c r="F2427" s="10">
        <f>VLOOKUP(B2427,home!$B$2:$E$405,3,FALSE)</f>
        <v>0.92</v>
      </c>
      <c r="G2427" s="10">
        <f>VLOOKUP(C2427,away!$B$2:$E$405,4,FALSE)</f>
        <v>0.75</v>
      </c>
      <c r="H2427" s="10">
        <f>VLOOKUP(A2427,away!$A$2:$E$405,3,FALSE)</f>
        <v>1.0857142857142901</v>
      </c>
      <c r="I2427" s="10">
        <f>VLOOKUP(C2427,away!$B$2:$E$405,3,FALSE)</f>
        <v>0.32</v>
      </c>
      <c r="J2427" s="10">
        <f>VLOOKUP(B2427,home!$B$2:$E$405,4,FALSE)</f>
        <v>1.32</v>
      </c>
      <c r="K2427" s="12">
        <f t="shared" si="2856"/>
        <v>1.0695000000000001</v>
      </c>
      <c r="L2427" s="12">
        <f t="shared" si="2857"/>
        <v>0.45860571428571612</v>
      </c>
      <c r="M2427" s="13">
        <f t="shared" si="2858"/>
        <v>0.21694623648211864</v>
      </c>
      <c r="N2427" s="13">
        <f t="shared" si="2859"/>
        <v>0.2320239999176259</v>
      </c>
      <c r="O2427" s="13">
        <f t="shared" si="2860"/>
        <v>9.9492783743479918E-2</v>
      </c>
      <c r="P2427" s="13">
        <f t="shared" si="2861"/>
        <v>0.10640753221365179</v>
      </c>
      <c r="Q2427" s="13">
        <f t="shared" si="2862"/>
        <v>0.12407483395595047</v>
      </c>
      <c r="R2427" s="13">
        <f t="shared" si="2863"/>
        <v>2.2813979577476443E-2</v>
      </c>
      <c r="S2427" s="13">
        <f t="shared" si="2864"/>
        <v>1.3047659981799889E-2</v>
      </c>
      <c r="T2427" s="13">
        <f t="shared" si="2865"/>
        <v>5.6901427851250297E-2</v>
      </c>
      <c r="U2427" s="13">
        <f t="shared" si="2866"/>
        <v>2.4399551158111057E-2</v>
      </c>
      <c r="V2427" s="13">
        <f t="shared" si="2867"/>
        <v>7.1106675108859691E-4</v>
      </c>
      <c r="W2427" s="13">
        <f t="shared" si="2868"/>
        <v>4.4232678305296348E-2</v>
      </c>
      <c r="X2427" s="13">
        <f t="shared" si="2869"/>
        <v>2.0285359028970735E-2</v>
      </c>
      <c r="Y2427" s="13">
        <f t="shared" si="2870"/>
        <v>4.6514907835116612E-3</v>
      </c>
      <c r="Z2427" s="13">
        <f t="shared" si="2871"/>
        <v>3.4875404666094415E-3</v>
      </c>
      <c r="AA2427" s="13">
        <f t="shared" si="2872"/>
        <v>3.7299245290387979E-3</v>
      </c>
      <c r="AB2427" s="13">
        <f t="shared" si="2873"/>
        <v>1.9945771419034976E-3</v>
      </c>
      <c r="AC2427" s="13">
        <f t="shared" si="2874"/>
        <v>2.1797698432519513E-5</v>
      </c>
      <c r="AD2427" s="13">
        <f t="shared" si="2875"/>
        <v>1.1826712361878608E-2</v>
      </c>
      <c r="AE2427" s="13">
        <f t="shared" si="2876"/>
        <v>5.4237978703710497E-3</v>
      </c>
      <c r="AF2427" s="13">
        <f t="shared" si="2877"/>
        <v>1.2436923482414303E-3</v>
      </c>
      <c r="AG2427" s="13">
        <f t="shared" si="2878"/>
        <v>1.9012147257231357E-4</v>
      </c>
      <c r="AH2427" s="13">
        <f t="shared" si="2879"/>
        <v>3.9985149669744067E-4</v>
      </c>
      <c r="AI2427" s="13">
        <f t="shared" si="2880"/>
        <v>4.276411757179128E-4</v>
      </c>
      <c r="AJ2427" s="13">
        <f t="shared" si="2881"/>
        <v>2.2868111871515392E-4</v>
      </c>
      <c r="AK2427" s="13">
        <f t="shared" si="2882"/>
        <v>8.1524818821952381E-5</v>
      </c>
      <c r="AL2427" s="13">
        <f t="shared" si="2883"/>
        <v>4.2765236876242638E-7</v>
      </c>
      <c r="AM2427" s="13">
        <f t="shared" si="2884"/>
        <v>2.5297337742058359E-3</v>
      </c>
      <c r="AN2427" s="13">
        <f t="shared" si="2885"/>
        <v>1.1601503644723681E-3</v>
      </c>
      <c r="AO2427" s="13">
        <f t="shared" si="2886"/>
        <v>2.6602579328884209E-4</v>
      </c>
      <c r="AP2427" s="13">
        <f t="shared" si="2887"/>
        <v>4.0666982983217894E-5</v>
      </c>
      <c r="AQ2427" s="13">
        <f t="shared" si="2888"/>
        <v>4.6625276947159263E-6</v>
      </c>
      <c r="AR2427" s="13">
        <f t="shared" si="2889"/>
        <v>3.667483625022851E-5</v>
      </c>
      <c r="AS2427" s="13">
        <f t="shared" si="2890"/>
        <v>3.9223737369619391E-5</v>
      </c>
      <c r="AT2427" s="13">
        <f t="shared" si="2891"/>
        <v>2.0974893558403972E-5</v>
      </c>
      <c r="AU2427" s="13">
        <f t="shared" si="2892"/>
        <v>7.4775495535710176E-6</v>
      </c>
      <c r="AV2427" s="13">
        <f t="shared" si="2893"/>
        <v>1.9993098118860504E-6</v>
      </c>
      <c r="AW2427" s="13">
        <f t="shared" si="2894"/>
        <v>5.8265118204224612E-9</v>
      </c>
      <c r="AX2427" s="13">
        <f t="shared" si="2895"/>
        <v>4.5092504525219009E-4</v>
      </c>
      <c r="AY2427" s="13">
        <f t="shared" si="2896"/>
        <v>2.0679680246719955E-4</v>
      </c>
      <c r="AZ2427" s="13">
        <f t="shared" si="2897"/>
        <v>4.7419097653736085E-5</v>
      </c>
      <c r="BA2427" s="13">
        <f t="shared" si="2898"/>
        <v>7.2488897167585872E-6</v>
      </c>
      <c r="BB2427" s="13">
        <f t="shared" si="2899"/>
        <v>8.3109556158311364E-7</v>
      </c>
      <c r="BC2427" s="13">
        <f t="shared" si="2900"/>
        <v>7.6229034731902487E-8</v>
      </c>
      <c r="BD2427" s="13">
        <f t="shared" si="2901"/>
        <v>2.8032149124746171E-6</v>
      </c>
      <c r="BE2427" s="13">
        <f t="shared" si="2902"/>
        <v>2.9980383488916031E-6</v>
      </c>
      <c r="BF2427" s="13">
        <f t="shared" si="2903"/>
        <v>1.603201007069785E-6</v>
      </c>
      <c r="BG2427" s="13">
        <f t="shared" si="2904"/>
        <v>5.7154115902037841E-7</v>
      </c>
      <c r="BH2427" s="13">
        <f t="shared" si="2905"/>
        <v>1.5281581739307367E-7</v>
      </c>
      <c r="BI2427" s="13">
        <f t="shared" si="2906"/>
        <v>3.268730334037847E-8</v>
      </c>
      <c r="BJ2427" s="14">
        <f t="shared" si="2907"/>
        <v>0.50556865049800004</v>
      </c>
      <c r="BK2427" s="14">
        <f t="shared" si="2908"/>
        <v>0.33734151758192743</v>
      </c>
      <c r="BL2427" s="14">
        <f t="shared" si="2909"/>
        <v>0.15368302658505401</v>
      </c>
      <c r="BM2427" s="14">
        <f t="shared" si="2910"/>
        <v>0.19811457826533233</v>
      </c>
      <c r="BN2427" s="14">
        <f t="shared" si="2911"/>
        <v>0.80175936589030317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</v>
      </c>
      <c r="F2428" s="10">
        <f>VLOOKUP(B2428,home!$B$2:$E$405,3,FALSE)</f>
        <v>0.83</v>
      </c>
      <c r="G2428" s="10">
        <f>VLOOKUP(C2428,away!$B$2:$E$405,4,FALSE)</f>
        <v>0.86</v>
      </c>
      <c r="H2428" s="10">
        <f>VLOOKUP(A2428,away!$A$2:$E$405,3,FALSE)</f>
        <v>1.0857142857142901</v>
      </c>
      <c r="I2428" s="10">
        <f>VLOOKUP(C2428,away!$B$2:$E$405,3,FALSE)</f>
        <v>0.65</v>
      </c>
      <c r="J2428" s="10">
        <f>VLOOKUP(B2428,home!$B$2:$E$405,4,FALSE)</f>
        <v>1.18</v>
      </c>
      <c r="K2428" s="12">
        <f t="shared" si="2856"/>
        <v>1.10639</v>
      </c>
      <c r="L2428" s="12">
        <f t="shared" si="2857"/>
        <v>0.83274285714286056</v>
      </c>
      <c r="M2428" s="13">
        <f t="shared" si="2858"/>
        <v>0.14382861567505487</v>
      </c>
      <c r="N2428" s="13">
        <f t="shared" si="2859"/>
        <v>0.15913054209672389</v>
      </c>
      <c r="O2428" s="13">
        <f t="shared" si="2860"/>
        <v>0.11977225235614761</v>
      </c>
      <c r="P2428" s="13">
        <f t="shared" si="2861"/>
        <v>0.1325148222843181</v>
      </c>
      <c r="Q2428" s="13">
        <f t="shared" si="2862"/>
        <v>8.8030220235197201E-2</v>
      </c>
      <c r="R2428" s="13">
        <f t="shared" si="2863"/>
        <v>4.9869743816747025E-2</v>
      </c>
      <c r="S2428" s="13">
        <f t="shared" si="2864"/>
        <v>3.0522747581603116E-2</v>
      </c>
      <c r="T2428" s="13">
        <f t="shared" si="2865"/>
        <v>7.3306537113573378E-2</v>
      </c>
      <c r="U2428" s="13">
        <f t="shared" si="2866"/>
        <v>5.5175385861410728E-2</v>
      </c>
      <c r="V2428" s="13">
        <f t="shared" si="2867"/>
        <v>3.1246420551149993E-3</v>
      </c>
      <c r="W2428" s="13">
        <f t="shared" si="2868"/>
        <v>3.246525178867328E-2</v>
      </c>
      <c r="X2428" s="13">
        <f t="shared" si="2869"/>
        <v>2.703520653236215E-2</v>
      </c>
      <c r="Y2428" s="13">
        <f t="shared" si="2870"/>
        <v>1.1256687565603291E-2</v>
      </c>
      <c r="Z2428" s="13">
        <f t="shared" si="2871"/>
        <v>1.384289098364681E-2</v>
      </c>
      <c r="AA2428" s="13">
        <f t="shared" si="2872"/>
        <v>1.5315636155396991E-2</v>
      </c>
      <c r="AB2428" s="13">
        <f t="shared" si="2873"/>
        <v>8.472533342984841E-3</v>
      </c>
      <c r="AC2428" s="13">
        <f t="shared" si="2874"/>
        <v>1.7992828856252247E-4</v>
      </c>
      <c r="AD2428" s="13">
        <f t="shared" si="2875"/>
        <v>8.9798074816175542E-3</v>
      </c>
      <c r="AE2428" s="13">
        <f t="shared" si="2876"/>
        <v>7.4778705388350375E-3</v>
      </c>
      <c r="AF2428" s="13">
        <f t="shared" si="2877"/>
        <v>3.1135716389269555E-3</v>
      </c>
      <c r="AG2428" s="13">
        <f t="shared" si="2878"/>
        <v>8.6426818083967078E-4</v>
      </c>
      <c r="AH2428" s="13">
        <f t="shared" si="2879"/>
        <v>2.8818921472097969E-3</v>
      </c>
      <c r="AI2428" s="13">
        <f t="shared" si="2880"/>
        <v>3.1884966527514465E-3</v>
      </c>
      <c r="AJ2428" s="13">
        <f t="shared" si="2881"/>
        <v>1.7638604058188368E-3</v>
      </c>
      <c r="AK2428" s="13">
        <f t="shared" si="2882"/>
        <v>6.5050583813130091E-4</v>
      </c>
      <c r="AL2428" s="13">
        <f t="shared" si="2883"/>
        <v>6.6309934419870661E-6</v>
      </c>
      <c r="AM2428" s="13">
        <f t="shared" si="2884"/>
        <v>1.9870338399173679E-3</v>
      </c>
      <c r="AN2428" s="13">
        <f t="shared" si="2885"/>
        <v>1.6546882370923385E-3</v>
      </c>
      <c r="AO2428" s="13">
        <f t="shared" si="2886"/>
        <v>6.8896490511847846E-4</v>
      </c>
      <c r="AP2428" s="13">
        <f t="shared" si="2887"/>
        <v>1.9124353451984056E-4</v>
      </c>
      <c r="AQ2428" s="13">
        <f t="shared" si="2888"/>
        <v>3.9814171836537826E-5</v>
      </c>
      <c r="AR2428" s="13">
        <f t="shared" si="2889"/>
        <v>4.7997502012901206E-4</v>
      </c>
      <c r="AS2428" s="13">
        <f t="shared" si="2890"/>
        <v>5.310395625205375E-4</v>
      </c>
      <c r="AT2428" s="13">
        <f t="shared" si="2891"/>
        <v>2.9376843078854885E-4</v>
      </c>
      <c r="AU2428" s="13">
        <f t="shared" si="2892"/>
        <v>1.0834081804671417E-4</v>
      </c>
      <c r="AV2428" s="13">
        <f t="shared" si="2893"/>
        <v>2.9966799419676019E-5</v>
      </c>
      <c r="AW2428" s="13">
        <f t="shared" si="2894"/>
        <v>1.6970524131740283E-7</v>
      </c>
      <c r="AX2428" s="13">
        <f t="shared" si="2895"/>
        <v>3.6640572835769597E-4</v>
      </c>
      <c r="AY2428" s="13">
        <f t="shared" si="2896"/>
        <v>3.0512175310609858E-4</v>
      </c>
      <c r="AZ2428" s="13">
        <f t="shared" si="2897"/>
        <v>1.2704398022900549E-4</v>
      </c>
      <c r="BA2428" s="13">
        <f t="shared" si="2898"/>
        <v>3.5264989026234384E-5</v>
      </c>
      <c r="BB2428" s="13">
        <f t="shared" si="2899"/>
        <v>7.3416669297045096E-6</v>
      </c>
      <c r="BC2428" s="13">
        <f t="shared" si="2900"/>
        <v>1.2227441390466777E-6</v>
      </c>
      <c r="BD2428" s="13">
        <f t="shared" si="2901"/>
        <v>6.6615961603239213E-5</v>
      </c>
      <c r="BE2428" s="13">
        <f t="shared" si="2902"/>
        <v>7.3703233758207827E-5</v>
      </c>
      <c r="BF2428" s="13">
        <f t="shared" si="2903"/>
        <v>4.0772260398871786E-5</v>
      </c>
      <c r="BG2428" s="13">
        <f t="shared" si="2904"/>
        <v>1.5036673727569251E-5</v>
      </c>
      <c r="BH2428" s="13">
        <f t="shared" si="2905"/>
        <v>4.1591063613613352E-6</v>
      </c>
      <c r="BI2428" s="13">
        <f t="shared" si="2906"/>
        <v>9.2031873742931293E-7</v>
      </c>
      <c r="BJ2428" s="14">
        <f t="shared" si="2907"/>
        <v>0.41706410872262473</v>
      </c>
      <c r="BK2428" s="14">
        <f t="shared" si="2908"/>
        <v>0.31048250863120169</v>
      </c>
      <c r="BL2428" s="14">
        <f t="shared" si="2909"/>
        <v>0.25873460476208976</v>
      </c>
      <c r="BM2428" s="14">
        <f t="shared" si="2910"/>
        <v>0.30667296458750964</v>
      </c>
      <c r="BN2428" s="14">
        <f t="shared" si="2911"/>
        <v>0.69314619646418874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</v>
      </c>
      <c r="F2429" s="10">
        <f>VLOOKUP(B2429,home!$B$2:$E$405,3,FALSE)</f>
        <v>1.38</v>
      </c>
      <c r="G2429" s="10">
        <f>VLOOKUP(C2429,away!$B$2:$E$405,4,FALSE)</f>
        <v>1.08</v>
      </c>
      <c r="H2429" s="10">
        <f>VLOOKUP(A2429,away!$A$2:$E$405,3,FALSE)</f>
        <v>1.0857142857142901</v>
      </c>
      <c r="I2429" s="10">
        <f>VLOOKUP(C2429,away!$B$2:$E$405,3,FALSE)</f>
        <v>0.65</v>
      </c>
      <c r="J2429" s="10">
        <f>VLOOKUP(B2429,home!$B$2:$E$405,4,FALSE)</f>
        <v>0.79</v>
      </c>
      <c r="K2429" s="12">
        <f t="shared" si="2856"/>
        <v>2.31012</v>
      </c>
      <c r="L2429" s="12">
        <f t="shared" si="2857"/>
        <v>0.55751428571428807</v>
      </c>
      <c r="M2429" s="13">
        <f t="shared" si="2858"/>
        <v>5.6833218826352699E-2</v>
      </c>
      <c r="N2429" s="13">
        <f t="shared" si="2859"/>
        <v>0.13129155547513388</v>
      </c>
      <c r="O2429" s="13">
        <f t="shared" si="2860"/>
        <v>3.1685331398817851E-2</v>
      </c>
      <c r="P2429" s="13">
        <f t="shared" si="2861"/>
        <v>7.3196917771037082E-2</v>
      </c>
      <c r="Q2429" s="13">
        <f t="shared" si="2862"/>
        <v>0.15164962406710816</v>
      </c>
      <c r="R2429" s="13">
        <f t="shared" si="2863"/>
        <v>8.8325124512162179E-3</v>
      </c>
      <c r="S2429" s="13">
        <f t="shared" si="2864"/>
        <v>2.3568033281512996E-2</v>
      </c>
      <c r="T2429" s="13">
        <f t="shared" si="2865"/>
        <v>8.4546831840614109E-2</v>
      </c>
      <c r="U2429" s="13">
        <f t="shared" si="2866"/>
        <v>2.0404163663803609E-2</v>
      </c>
      <c r="V2429" s="13">
        <f t="shared" si="2867"/>
        <v>3.3726507719657531E-3</v>
      </c>
      <c r="W2429" s="13">
        <f t="shared" si="2868"/>
        <v>0.11677627651663597</v>
      </c>
      <c r="X2429" s="13">
        <f t="shared" si="2869"/>
        <v>6.5104442390546483E-2</v>
      </c>
      <c r="Y2429" s="13">
        <f t="shared" si="2870"/>
        <v>1.8148328348096269E-2</v>
      </c>
      <c r="Z2429" s="13">
        <f t="shared" si="2871"/>
        <v>1.6414172901007889E-3</v>
      </c>
      <c r="AA2429" s="13">
        <f t="shared" si="2872"/>
        <v>3.7918709102076338E-3</v>
      </c>
      <c r="AB2429" s="13">
        <f t="shared" si="2873"/>
        <v>4.3798384135444301E-3</v>
      </c>
      <c r="AC2429" s="13">
        <f t="shared" si="2874"/>
        <v>2.7148255712503873E-4</v>
      </c>
      <c r="AD2429" s="13">
        <f t="shared" si="2875"/>
        <v>6.7441802976652782E-2</v>
      </c>
      <c r="AE2429" s="13">
        <f t="shared" si="2876"/>
        <v>3.7599768613812319E-2</v>
      </c>
      <c r="AF2429" s="13">
        <f t="shared" si="2877"/>
        <v>1.0481204070876039E-2</v>
      </c>
      <c r="AG2429" s="13">
        <f t="shared" si="2878"/>
        <v>1.9478070003333815E-3</v>
      </c>
      <c r="AH2429" s="13">
        <f t="shared" si="2879"/>
        <v>2.2877839701240582E-4</v>
      </c>
      <c r="AI2429" s="13">
        <f t="shared" si="2880"/>
        <v>5.2850555050629894E-4</v>
      </c>
      <c r="AJ2429" s="13">
        <f t="shared" si="2881"/>
        <v>6.1045562116780565E-4</v>
      </c>
      <c r="AK2429" s="13">
        <f t="shared" si="2882"/>
        <v>4.7007524652405706E-4</v>
      </c>
      <c r="AL2429" s="13">
        <f t="shared" si="2883"/>
        <v>1.3985965828096412E-5</v>
      </c>
      <c r="AM2429" s="13">
        <f t="shared" si="2884"/>
        <v>3.1159731578485041E-2</v>
      </c>
      <c r="AN2429" s="13">
        <f t="shared" si="2885"/>
        <v>1.7371995494028031E-2</v>
      </c>
      <c r="AO2429" s="13">
        <f t="shared" si="2886"/>
        <v>4.8425678296424336E-3</v>
      </c>
      <c r="AP2429" s="13">
        <f t="shared" si="2887"/>
        <v>8.9993358152203084E-4</v>
      </c>
      <c r="AQ2429" s="13">
        <f t="shared" si="2888"/>
        <v>1.2543145697313895E-4</v>
      </c>
      <c r="AR2429" s="13">
        <f t="shared" si="2889"/>
        <v>2.5509444919446262E-5</v>
      </c>
      <c r="AS2429" s="13">
        <f t="shared" si="2890"/>
        <v>5.8929878897311196E-5</v>
      </c>
      <c r="AT2429" s="13">
        <f t="shared" si="2891"/>
        <v>6.8067545919128273E-5</v>
      </c>
      <c r="AU2429" s="13">
        <f t="shared" si="2892"/>
        <v>5.2414733059565534E-5</v>
      </c>
      <c r="AV2429" s="13">
        <f t="shared" si="2893"/>
        <v>3.0271080783890887E-5</v>
      </c>
      <c r="AW2429" s="13">
        <f t="shared" si="2894"/>
        <v>5.003576017925134E-7</v>
      </c>
      <c r="AX2429" s="13">
        <f t="shared" si="2895"/>
        <v>1.1997119852348298E-2</v>
      </c>
      <c r="AY2429" s="13">
        <f t="shared" si="2896"/>
        <v>6.6885657051106665E-3</v>
      </c>
      <c r="AZ2429" s="13">
        <f t="shared" si="2897"/>
        <v>1.8644854657689281E-3</v>
      </c>
      <c r="BA2429" s="13">
        <f t="shared" si="2898"/>
        <v>3.4649242755761198E-4</v>
      </c>
      <c r="BB2429" s="13">
        <f t="shared" si="2899"/>
        <v>4.8293619563797916E-5</v>
      </c>
      <c r="BC2429" s="13">
        <f t="shared" si="2900"/>
        <v>5.384876563133675E-6</v>
      </c>
      <c r="BD2429" s="13">
        <f t="shared" si="2901"/>
        <v>2.3703133272055086E-6</v>
      </c>
      <c r="BE2429" s="13">
        <f t="shared" si="2902"/>
        <v>5.4757082234439891E-6</v>
      </c>
      <c r="BF2429" s="13">
        <f t="shared" si="2903"/>
        <v>6.3247715405712141E-6</v>
      </c>
      <c r="BG2429" s="13">
        <f t="shared" si="2904"/>
        <v>4.8703270771014581E-6</v>
      </c>
      <c r="BH2429" s="13">
        <f t="shared" si="2905"/>
        <v>2.8127599968384056E-6</v>
      </c>
      <c r="BI2429" s="13">
        <f t="shared" si="2906"/>
        <v>1.2995626247792682E-6</v>
      </c>
      <c r="BJ2429" s="14">
        <f t="shared" si="2907"/>
        <v>0.76033764318737262</v>
      </c>
      <c r="BK2429" s="14">
        <f t="shared" si="2908"/>
        <v>0.16394485487893232</v>
      </c>
      <c r="BL2429" s="14">
        <f t="shared" si="2909"/>
        <v>7.1189877779169602E-2</v>
      </c>
      <c r="BM2429" s="14">
        <f t="shared" si="2910"/>
        <v>0.53693656779840038</v>
      </c>
      <c r="BN2429" s="14">
        <f t="shared" si="2911"/>
        <v>0.45348915998966588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</v>
      </c>
      <c r="F2430" s="10">
        <f>VLOOKUP(B2430,home!$B$2:$E$405,3,FALSE)</f>
        <v>1.38</v>
      </c>
      <c r="G2430" s="10">
        <f>VLOOKUP(C2430,away!$B$2:$E$405,4,FALSE)</f>
        <v>0.81</v>
      </c>
      <c r="H2430" s="10">
        <f>VLOOKUP(A2430,away!$A$2:$E$405,3,FALSE)</f>
        <v>1.0857142857142901</v>
      </c>
      <c r="I2430" s="10">
        <f>VLOOKUP(C2430,away!$B$2:$E$405,3,FALSE)</f>
        <v>0.81</v>
      </c>
      <c r="J2430" s="10">
        <f>VLOOKUP(B2430,home!$B$2:$E$405,4,FALSE)</f>
        <v>0.79</v>
      </c>
      <c r="K2430" s="12">
        <f t="shared" si="2856"/>
        <v>1.7325899999999999</v>
      </c>
      <c r="L2430" s="12">
        <f t="shared" si="2857"/>
        <v>0.69474857142857427</v>
      </c>
      <c r="M2430" s="13">
        <f t="shared" si="2858"/>
        <v>8.8271448392068824E-2</v>
      </c>
      <c r="N2430" s="13">
        <f t="shared" si="2859"/>
        <v>0.15293822876961449</v>
      </c>
      <c r="O2430" s="13">
        <f t="shared" si="2860"/>
        <v>6.1326462668320939E-2</v>
      </c>
      <c r="P2430" s="13">
        <f t="shared" si="2861"/>
        <v>0.10625361595450614</v>
      </c>
      <c r="Q2430" s="13">
        <f t="shared" si="2862"/>
        <v>0.13248962289197322</v>
      </c>
      <c r="R2430" s="13">
        <f t="shared" si="2863"/>
        <v>2.1303236164791878E-2</v>
      </c>
      <c r="S2430" s="13">
        <f t="shared" si="2864"/>
        <v>3.1974752621205645E-2</v>
      </c>
      <c r="T2430" s="13">
        <f t="shared" si="2865"/>
        <v>9.2046976233308916E-2</v>
      </c>
      <c r="U2430" s="13">
        <f t="shared" si="2866"/>
        <v>3.6909773946756749E-2</v>
      </c>
      <c r="V2430" s="13">
        <f t="shared" si="2867"/>
        <v>4.2764967824197569E-3</v>
      </c>
      <c r="W2430" s="13">
        <f t="shared" si="2868"/>
        <v>7.6516731908801303E-2</v>
      </c>
      <c r="X2430" s="13">
        <f t="shared" si="2869"/>
        <v>5.3159890184022909E-2</v>
      </c>
      <c r="Y2430" s="13">
        <f t="shared" si="2870"/>
        <v>1.8466378881324901E-2</v>
      </c>
      <c r="Z2430" s="13">
        <f t="shared" si="2871"/>
        <v>4.9334642974315666E-3</v>
      </c>
      <c r="AA2430" s="13">
        <f t="shared" si="2872"/>
        <v>8.5476709070869562E-3</v>
      </c>
      <c r="AB2430" s="13">
        <f t="shared" si="2873"/>
        <v>7.4048045684548961E-3</v>
      </c>
      <c r="AC2430" s="13">
        <f t="shared" si="2874"/>
        <v>3.2173005472538568E-4</v>
      </c>
      <c r="AD2430" s="13">
        <f t="shared" si="2875"/>
        <v>3.3143031134467489E-2</v>
      </c>
      <c r="AE2430" s="13">
        <f t="shared" si="2876"/>
        <v>2.3026073533484046E-2</v>
      </c>
      <c r="AF2430" s="13">
        <f t="shared" si="2877"/>
        <v>7.9986658464986718E-3</v>
      </c>
      <c r="AG2430" s="13">
        <f t="shared" si="2878"/>
        <v>1.8523538900631605E-3</v>
      </c>
      <c r="AH2430" s="13">
        <f t="shared" si="2879"/>
        <v>8.5687931820861382E-4</v>
      </c>
      <c r="AI2430" s="13">
        <f t="shared" si="2880"/>
        <v>1.4846205379350618E-3</v>
      </c>
      <c r="AJ2430" s="13">
        <f t="shared" si="2881"/>
        <v>1.2861193489104546E-3</v>
      </c>
      <c r="AK2430" s="13">
        <f t="shared" si="2882"/>
        <v>7.4277250757625495E-4</v>
      </c>
      <c r="AL2430" s="13">
        <f t="shared" si="2883"/>
        <v>1.5490844343677911E-5</v>
      </c>
      <c r="AM2430" s="13">
        <f t="shared" si="2884"/>
        <v>1.148465686265341E-2</v>
      </c>
      <c r="AN2430" s="13">
        <f t="shared" si="2885"/>
        <v>7.9789489486758267E-3</v>
      </c>
      <c r="AO2430" s="13">
        <f t="shared" si="2886"/>
        <v>2.7716816917970279E-3</v>
      </c>
      <c r="AP2430" s="13">
        <f t="shared" si="2887"/>
        <v>6.4187396527690642E-4</v>
      </c>
      <c r="AQ2430" s="13">
        <f t="shared" si="2888"/>
        <v>1.1148525510333123E-4</v>
      </c>
      <c r="AR2430" s="13">
        <f t="shared" si="2889"/>
        <v>1.1906313644242505E-4</v>
      </c>
      <c r="AS2430" s="13">
        <f t="shared" si="2890"/>
        <v>2.0628759956878116E-4</v>
      </c>
      <c r="AT2430" s="13">
        <f t="shared" si="2891"/>
        <v>1.7870591606843731E-4</v>
      </c>
      <c r="AU2430" s="13">
        <f t="shared" si="2892"/>
        <v>1.0320802770700461E-4</v>
      </c>
      <c r="AV2430" s="13">
        <f t="shared" si="2893"/>
        <v>4.4704299181219754E-5</v>
      </c>
      <c r="AW2430" s="13">
        <f t="shared" si="2894"/>
        <v>5.1795980079584095E-7</v>
      </c>
      <c r="AX2430" s="13">
        <f t="shared" si="2895"/>
        <v>3.3163669389441137E-3</v>
      </c>
      <c r="AY2430" s="13">
        <f t="shared" si="2896"/>
        <v>2.3040411931643766E-3</v>
      </c>
      <c r="AZ2430" s="13">
        <f t="shared" si="2897"/>
        <v>8.0036466373176911E-4</v>
      </c>
      <c r="BA2430" s="13">
        <f t="shared" si="2898"/>
        <v>1.85350735583186E-4</v>
      </c>
      <c r="BB2430" s="13">
        <f t="shared" si="2899"/>
        <v>3.219303968991346E-5</v>
      </c>
      <c r="BC2430" s="13">
        <f t="shared" si="2900"/>
        <v>4.4732136669021545E-6</v>
      </c>
      <c r="BD2430" s="13">
        <f t="shared" si="2901"/>
        <v>1.3786490658863369E-5</v>
      </c>
      <c r="BE2430" s="13">
        <f t="shared" si="2902"/>
        <v>2.3886335850640079E-5</v>
      </c>
      <c r="BF2430" s="13">
        <f t="shared" si="2903"/>
        <v>2.0692613315730252E-5</v>
      </c>
      <c r="BG2430" s="13">
        <f t="shared" si="2904"/>
        <v>1.1950604968233694E-5</v>
      </c>
      <c r="BH2430" s="13">
        <f t="shared" si="2905"/>
        <v>5.1763746654780002E-6</v>
      </c>
      <c r="BI2430" s="13">
        <f t="shared" si="2906"/>
        <v>1.7937069963321062E-6</v>
      </c>
      <c r="BJ2430" s="14">
        <f t="shared" si="2907"/>
        <v>0.62126938978184587</v>
      </c>
      <c r="BK2430" s="14">
        <f t="shared" si="2908"/>
        <v>0.23341757584243381</v>
      </c>
      <c r="BL2430" s="14">
        <f t="shared" si="2909"/>
        <v>0.14059159507346494</v>
      </c>
      <c r="BM2430" s="14">
        <f t="shared" si="2910"/>
        <v>0.43532588692053725</v>
      </c>
      <c r="BN2430" s="14">
        <f t="shared" si="2911"/>
        <v>0.56258261484127547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1.6111111111111101</v>
      </c>
      <c r="F2431" s="10">
        <f>VLOOKUP(B2431,home!$B$2:$E$405,3,FALSE)</f>
        <v>0.97</v>
      </c>
      <c r="G2431" s="10">
        <f>VLOOKUP(C2431,away!$B$2:$E$405,4,FALSE)</f>
        <v>1.24</v>
      </c>
      <c r="H2431" s="10">
        <f>VLOOKUP(A2431,away!$A$2:$E$405,3,FALSE)</f>
        <v>1.4652777777777799</v>
      </c>
      <c r="I2431" s="10">
        <f>VLOOKUP(C2431,away!$B$2:$E$405,3,FALSE)</f>
        <v>1.1599999999999999</v>
      </c>
      <c r="J2431" s="10">
        <f>VLOOKUP(B2431,home!$B$2:$E$405,4,FALSE)</f>
        <v>1.74</v>
      </c>
      <c r="K2431" s="12">
        <f t="shared" si="2856"/>
        <v>1.9378444444444431</v>
      </c>
      <c r="L2431" s="12">
        <f t="shared" si="2857"/>
        <v>2.9575166666666708</v>
      </c>
      <c r="M2431" s="13">
        <f t="shared" si="2858"/>
        <v>7.4812071890200654E-3</v>
      </c>
      <c r="N2431" s="13">
        <f t="shared" si="2859"/>
        <v>1.449741578898036E-2</v>
      </c>
      <c r="O2431" s="13">
        <f t="shared" si="2860"/>
        <v>2.2125794948313359E-2</v>
      </c>
      <c r="P2431" s="13">
        <f t="shared" si="2861"/>
        <v>4.2876348819505958E-2</v>
      </c>
      <c r="Q2431" s="13">
        <f t="shared" si="2862"/>
        <v>1.4046868322738377E-2</v>
      </c>
      <c r="R2431" s="13">
        <f t="shared" si="2863"/>
        <v>3.2718703661442999E-2</v>
      </c>
      <c r="S2431" s="13">
        <f t="shared" si="2864"/>
        <v>6.1433310214629736E-2</v>
      </c>
      <c r="T2431" s="13">
        <f t="shared" si="2865"/>
        <v>4.1543847178970854E-2</v>
      </c>
      <c r="U2431" s="13">
        <f t="shared" si="2866"/>
        <v>6.3403758119751366E-2</v>
      </c>
      <c r="V2431" s="13">
        <f t="shared" si="2867"/>
        <v>3.9120781377001944E-2</v>
      </c>
      <c r="W2431" s="13">
        <f t="shared" si="2868"/>
        <v>9.0735485803537311E-3</v>
      </c>
      <c r="X2431" s="13">
        <f t="shared" si="2869"/>
        <v>2.6835171152205871E-2</v>
      </c>
      <c r="Y2431" s="13">
        <f t="shared" si="2870"/>
        <v>3.968273296775076E-2</v>
      </c>
      <c r="Z2431" s="13">
        <f t="shared" si="2871"/>
        <v>3.2255370463481828E-2</v>
      </c>
      <c r="AA2431" s="13">
        <f t="shared" si="2872"/>
        <v>6.2505890456155636E-2</v>
      </c>
      <c r="AB2431" s="13">
        <f t="shared" si="2873"/>
        <v>6.0563346282757086E-2</v>
      </c>
      <c r="AC2431" s="13">
        <f t="shared" si="2874"/>
        <v>1.4013081595923552E-2</v>
      </c>
      <c r="AD2431" s="13">
        <f t="shared" si="2875"/>
        <v>4.3957814269588117E-3</v>
      </c>
      <c r="AE2431" s="13">
        <f t="shared" si="2876"/>
        <v>1.3000596833254486E-2</v>
      </c>
      <c r="AF2431" s="13">
        <f t="shared" si="2877"/>
        <v>1.9224740905482044E-2</v>
      </c>
      <c r="AG2431" s="13">
        <f t="shared" si="2878"/>
        <v>1.8952497213437215E-2</v>
      </c>
      <c r="AH2431" s="13">
        <f t="shared" si="2879"/>
        <v>2.3848948933813844E-2</v>
      </c>
      <c r="AI2431" s="13">
        <f t="shared" si="2880"/>
        <v>4.621555319723037E-2</v>
      </c>
      <c r="AJ2431" s="13">
        <f t="shared" si="2881"/>
        <v>4.4779276505089768E-2</v>
      </c>
      <c r="AK2431" s="13">
        <f t="shared" si="2882"/>
        <v>2.8925090733876592E-2</v>
      </c>
      <c r="AL2431" s="13">
        <f t="shared" si="2883"/>
        <v>3.2124749889287187E-3</v>
      </c>
      <c r="AM2431" s="13">
        <f t="shared" si="2884"/>
        <v>1.7036681234448385E-3</v>
      </c>
      <c r="AN2431" s="13">
        <f t="shared" si="2885"/>
        <v>5.0386268695568406E-3</v>
      </c>
      <c r="AO2431" s="13">
        <f t="shared" si="2886"/>
        <v>7.4509114719144365E-3</v>
      </c>
      <c r="AP2431" s="13">
        <f t="shared" si="2887"/>
        <v>7.3453982866816129E-3</v>
      </c>
      <c r="AQ2431" s="13">
        <f t="shared" si="2888"/>
        <v>5.4310344640414203E-3</v>
      </c>
      <c r="AR2431" s="13">
        <f t="shared" si="2889"/>
        <v>1.4106732790847357E-2</v>
      </c>
      <c r="AS2431" s="13">
        <f t="shared" si="2890"/>
        <v>2.73366537680058E-2</v>
      </c>
      <c r="AT2431" s="13">
        <f t="shared" si="2891"/>
        <v>2.6487091317015658E-2</v>
      </c>
      <c r="AU2431" s="13">
        <f t="shared" si="2892"/>
        <v>1.7109287586057145E-2</v>
      </c>
      <c r="AV2431" s="13">
        <f t="shared" si="2893"/>
        <v>8.2887844742607804E-3</v>
      </c>
      <c r="AW2431" s="13">
        <f t="shared" si="2894"/>
        <v>5.1142666446711733E-4</v>
      </c>
      <c r="AX2431" s="13">
        <f t="shared" si="2895"/>
        <v>5.5024063469911154E-4</v>
      </c>
      <c r="AY2431" s="13">
        <f t="shared" si="2896"/>
        <v>1.6273458477998697E-3</v>
      </c>
      <c r="AZ2431" s="13">
        <f t="shared" si="2897"/>
        <v>2.4064512336494596E-3</v>
      </c>
      <c r="BA2431" s="13">
        <f t="shared" si="2898"/>
        <v>2.3723732103462822E-3</v>
      </c>
      <c r="BB2431" s="13">
        <f t="shared" si="2899"/>
        <v>1.7540833272881614E-3</v>
      </c>
      <c r="BC2431" s="13">
        <f t="shared" si="2900"/>
        <v>1.0375461350353734E-3</v>
      </c>
      <c r="BD2431" s="13">
        <f t="shared" si="2901"/>
        <v>6.9534828901907141E-3</v>
      </c>
      <c r="BE2431" s="13">
        <f t="shared" si="2902"/>
        <v>1.3474768188295561E-2</v>
      </c>
      <c r="BF2431" s="13">
        <f t="shared" si="2903"/>
        <v>1.3056002336932639E-2</v>
      </c>
      <c r="BG2431" s="13">
        <f t="shared" si="2904"/>
        <v>8.4335005317595253E-3</v>
      </c>
      <c r="BH2431" s="13">
        <f t="shared" si="2905"/>
        <v>4.085703038172365E-3</v>
      </c>
      <c r="BI2431" s="13">
        <f t="shared" si="2906"/>
        <v>1.5834913868344185E-3</v>
      </c>
      <c r="BJ2431" s="14">
        <f t="shared" si="2907"/>
        <v>0.23797087997458991</v>
      </c>
      <c r="BK2431" s="14">
        <f t="shared" si="2908"/>
        <v>0.16976455003280982</v>
      </c>
      <c r="BL2431" s="14">
        <f t="shared" si="2909"/>
        <v>0.52600186114680303</v>
      </c>
      <c r="BM2431" s="14">
        <f t="shared" si="2910"/>
        <v>0.83113040370435054</v>
      </c>
      <c r="BN2431" s="14">
        <f t="shared" si="2911"/>
        <v>0.13374633873000114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1.6111111111111101</v>
      </c>
      <c r="F2432" s="10">
        <f>VLOOKUP(B2432,home!$B$2:$E$405,3,FALSE)</f>
        <v>0.55000000000000004</v>
      </c>
      <c r="G2432" s="10">
        <f>VLOOKUP(C2432,away!$B$2:$E$405,4,FALSE)</f>
        <v>0.85</v>
      </c>
      <c r="H2432" s="10">
        <f>VLOOKUP(A2432,away!$A$2:$E$405,3,FALSE)</f>
        <v>1.4652777777777799</v>
      </c>
      <c r="I2432" s="10">
        <f>VLOOKUP(C2432,away!$B$2:$E$405,3,FALSE)</f>
        <v>1.0900000000000001</v>
      </c>
      <c r="J2432" s="10">
        <f>VLOOKUP(B2432,home!$B$2:$E$405,4,FALSE)</f>
        <v>1.06</v>
      </c>
      <c r="K2432" s="12">
        <f t="shared" si="2856"/>
        <v>0.75319444444444406</v>
      </c>
      <c r="L2432" s="12">
        <f t="shared" si="2857"/>
        <v>1.6929819444444472</v>
      </c>
      <c r="M2432" s="13">
        <f t="shared" si="2858"/>
        <v>8.6624171226482458E-2</v>
      </c>
      <c r="N2432" s="13">
        <f t="shared" si="2859"/>
        <v>6.5244844522390849E-2</v>
      </c>
      <c r="O2432" s="13">
        <f t="shared" si="2860"/>
        <v>0.14665315783889901</v>
      </c>
      <c r="P2432" s="13">
        <f t="shared" si="2861"/>
        <v>0.1104583437444929</v>
      </c>
      <c r="Q2432" s="13">
        <f t="shared" si="2862"/>
        <v>2.4571027211453149E-2</v>
      </c>
      <c r="R2432" s="13">
        <f t="shared" si="2863"/>
        <v>0.12414057415850885</v>
      </c>
      <c r="S2432" s="13">
        <f t="shared" si="2864"/>
        <v>3.521259000238057E-2</v>
      </c>
      <c r="T2432" s="13">
        <f t="shared" si="2865"/>
        <v>4.1598305425443377E-2</v>
      </c>
      <c r="U2432" s="13">
        <f t="shared" si="2866"/>
        <v>9.3501990786332381E-2</v>
      </c>
      <c r="V2432" s="13">
        <f t="shared" si="2867"/>
        <v>4.989015980113201E-3</v>
      </c>
      <c r="W2432" s="13">
        <f t="shared" si="2868"/>
        <v>6.1689203966532593E-3</v>
      </c>
      <c r="X2432" s="13">
        <f t="shared" si="2869"/>
        <v>1.0443870848249045E-2</v>
      </c>
      <c r="Y2432" s="13">
        <f t="shared" si="2870"/>
        <v>8.8406423880976748E-3</v>
      </c>
      <c r="Z2432" s="13">
        <f t="shared" si="2871"/>
        <v>7.0055916874440807E-2</v>
      </c>
      <c r="AA2432" s="13">
        <f t="shared" si="2872"/>
        <v>5.276572739029059E-2</v>
      </c>
      <c r="AB2432" s="13">
        <f t="shared" si="2873"/>
        <v>1.9871426363718452E-2</v>
      </c>
      <c r="AC2432" s="13">
        <f t="shared" si="2874"/>
        <v>3.9760729761940131E-4</v>
      </c>
      <c r="AD2432" s="13">
        <f t="shared" si="2875"/>
        <v>1.1615991427448126E-3</v>
      </c>
      <c r="AE2432" s="13">
        <f t="shared" si="2876"/>
        <v>1.9665663753491158E-3</v>
      </c>
      <c r="AF2432" s="13">
        <f t="shared" si="2877"/>
        <v>1.6646806830088075E-3</v>
      </c>
      <c r="AG2432" s="13">
        <f t="shared" si="2878"/>
        <v>9.3942477986645376E-4</v>
      </c>
      <c r="AH2432" s="13">
        <f t="shared" si="2879"/>
        <v>2.965085059248233E-2</v>
      </c>
      <c r="AI2432" s="13">
        <f t="shared" si="2880"/>
        <v>2.2332855939309941E-2</v>
      </c>
      <c r="AJ2432" s="13">
        <f t="shared" si="2881"/>
        <v>8.4104915110331767E-3</v>
      </c>
      <c r="AK2432" s="13">
        <f t="shared" si="2882"/>
        <v>2.1115784937191157E-3</v>
      </c>
      <c r="AL2432" s="13">
        <f t="shared" si="2883"/>
        <v>2.0280271861272818E-5</v>
      </c>
      <c r="AM2432" s="13">
        <f t="shared" si="2884"/>
        <v>1.7498200419736437E-4</v>
      </c>
      <c r="AN2432" s="13">
        <f t="shared" si="2885"/>
        <v>2.9624137370884033E-4</v>
      </c>
      <c r="AO2432" s="13">
        <f t="shared" si="2886"/>
        <v>2.5076564844324334E-4</v>
      </c>
      <c r="AP2432" s="13">
        <f t="shared" si="2887"/>
        <v>1.415139050337716E-4</v>
      </c>
      <c r="AQ2432" s="13">
        <f t="shared" si="2888"/>
        <v>5.9895121527500352E-5</v>
      </c>
      <c r="AR2432" s="13">
        <f t="shared" si="2889"/>
        <v>1.0039670938098513E-2</v>
      </c>
      <c r="AS2432" s="13">
        <f t="shared" si="2890"/>
        <v>7.5618243746261391E-3</v>
      </c>
      <c r="AT2432" s="13">
        <f t="shared" si="2891"/>
        <v>2.847762054416495E-3</v>
      </c>
      <c r="AU2432" s="13">
        <f t="shared" si="2892"/>
        <v>7.1497285282873366E-4</v>
      </c>
      <c r="AV2432" s="13">
        <f t="shared" si="2893"/>
        <v>1.3462839516979931E-4</v>
      </c>
      <c r="AW2432" s="13">
        <f t="shared" si="2894"/>
        <v>7.1834108475185834E-7</v>
      </c>
      <c r="AX2432" s="13">
        <f t="shared" si="2895"/>
        <v>2.19659122398682E-5</v>
      </c>
      <c r="AY2432" s="13">
        <f t="shared" si="2896"/>
        <v>3.718789281534815E-5</v>
      </c>
      <c r="AZ2432" s="13">
        <f t="shared" si="2897"/>
        <v>3.1479215544159901E-5</v>
      </c>
      <c r="BA2432" s="13">
        <f t="shared" si="2898"/>
        <v>1.7764581180512564E-5</v>
      </c>
      <c r="BB2432" s="13">
        <f t="shared" si="2899"/>
        <v>7.5187787973063464E-6</v>
      </c>
      <c r="BC2432" s="13">
        <f t="shared" si="2900"/>
        <v>2.5458313496222782E-6</v>
      </c>
      <c r="BD2432" s="13">
        <f t="shared" si="2901"/>
        <v>2.8328302710607339E-3</v>
      </c>
      <c r="BE2432" s="13">
        <f t="shared" si="2902"/>
        <v>2.1336720222169935E-3</v>
      </c>
      <c r="BF2432" s="13">
        <f t="shared" si="2903"/>
        <v>8.0353495670019081E-4</v>
      </c>
      <c r="BG2432" s="13">
        <f t="shared" si="2904"/>
        <v>2.017393551011636E-4</v>
      </c>
      <c r="BH2432" s="13">
        <f t="shared" si="2905"/>
        <v>3.7987240372000327E-5</v>
      </c>
      <c r="BI2432" s="13">
        <f t="shared" si="2906"/>
        <v>5.7223556815932705E-6</v>
      </c>
      <c r="BJ2432" s="14">
        <f t="shared" si="2907"/>
        <v>0.16364174203809409</v>
      </c>
      <c r="BK2432" s="14">
        <f t="shared" si="2908"/>
        <v>0.23773919641576513</v>
      </c>
      <c r="BL2432" s="14">
        <f t="shared" si="2909"/>
        <v>0.52675299789056629</v>
      </c>
      <c r="BM2432" s="14">
        <f t="shared" si="2910"/>
        <v>0.44046126496490839</v>
      </c>
      <c r="BN2432" s="14">
        <f t="shared" si="2911"/>
        <v>0.55769211870222724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1.6111111111111101</v>
      </c>
      <c r="F2433" s="10">
        <f>VLOOKUP(B2433,home!$B$2:$E$405,3,FALSE)</f>
        <v>1.55</v>
      </c>
      <c r="G2433" s="10">
        <f>VLOOKUP(C2433,away!$B$2:$E$405,4,FALSE)</f>
        <v>1.1599999999999999</v>
      </c>
      <c r="H2433" s="10">
        <f>VLOOKUP(A2433,away!$A$2:$E$405,3,FALSE)</f>
        <v>1.4652777777777799</v>
      </c>
      <c r="I2433" s="10">
        <f>VLOOKUP(C2433,away!$B$2:$E$405,3,FALSE)</f>
        <v>0.85</v>
      </c>
      <c r="J2433" s="10">
        <f>VLOOKUP(B2433,home!$B$2:$E$405,4,FALSE)</f>
        <v>1.02</v>
      </c>
      <c r="K2433" s="12">
        <f t="shared" si="2856"/>
        <v>2.8967777777777757</v>
      </c>
      <c r="L2433" s="12">
        <f t="shared" si="2857"/>
        <v>1.2703958333333352</v>
      </c>
      <c r="M2433" s="13">
        <f t="shared" si="2858"/>
        <v>1.5495995998411588E-2</v>
      </c>
      <c r="N2433" s="13">
        <f t="shared" si="2859"/>
        <v>4.4888456852732024E-2</v>
      </c>
      <c r="O2433" s="13">
        <f t="shared" si="2860"/>
        <v>1.9686048749732118E-2</v>
      </c>
      <c r="P2433" s="13">
        <f t="shared" si="2861"/>
        <v>5.7026108550473964E-2</v>
      </c>
      <c r="Q2433" s="13">
        <f t="shared" si="2862"/>
        <v>6.5015942144865335E-2</v>
      </c>
      <c r="R2433" s="13">
        <f t="shared" si="2863"/>
        <v>1.2504537153228298E-2</v>
      </c>
      <c r="S2433" s="13">
        <f t="shared" si="2864"/>
        <v>5.2464795692122382E-2</v>
      </c>
      <c r="T2433" s="13">
        <f t="shared" si="2865"/>
        <v>8.2595982001078108E-2</v>
      </c>
      <c r="U2433" s="13">
        <f t="shared" si="2866"/>
        <v>3.6222865346868298E-2</v>
      </c>
      <c r="V2433" s="13">
        <f t="shared" si="2867"/>
        <v>2.1452589247528422E-2</v>
      </c>
      <c r="W2433" s="13">
        <f t="shared" si="2868"/>
        <v>6.277891213551047E-2</v>
      </c>
      <c r="X2433" s="13">
        <f t="shared" si="2869"/>
        <v>7.9754068398152064E-2</v>
      </c>
      <c r="Y2433" s="13">
        <f t="shared" si="2870"/>
        <v>5.0659618092197101E-2</v>
      </c>
      <c r="Z2433" s="13">
        <f t="shared" si="2871"/>
        <v>5.2952372990743733E-3</v>
      </c>
      <c r="AA2433" s="13">
        <f t="shared" si="2872"/>
        <v>1.5339125736018653E-2</v>
      </c>
      <c r="AB2433" s="13">
        <f t="shared" si="2873"/>
        <v>2.2217019281319004E-2</v>
      </c>
      <c r="AC2433" s="13">
        <f t="shared" si="2874"/>
        <v>4.9341684911851013E-3</v>
      </c>
      <c r="AD2433" s="13">
        <f t="shared" si="2875"/>
        <v>4.5464139396802557E-2</v>
      </c>
      <c r="AE2433" s="13">
        <f t="shared" si="2876"/>
        <v>5.7757453255783908E-2</v>
      </c>
      <c r="AF2433" s="13">
        <f t="shared" si="2877"/>
        <v>3.6687413980046372E-2</v>
      </c>
      <c r="AG2433" s="13">
        <f t="shared" si="2878"/>
        <v>1.5535845952008694E-2</v>
      </c>
      <c r="AH2433" s="13">
        <f t="shared" si="2879"/>
        <v>1.6817618503138366E-3</v>
      </c>
      <c r="AI2433" s="13">
        <f t="shared" si="2880"/>
        <v>4.871690355503556E-3</v>
      </c>
      <c r="AJ2433" s="13">
        <f t="shared" si="2881"/>
        <v>7.0561021810185073E-3</v>
      </c>
      <c r="AK2433" s="13">
        <f t="shared" si="2882"/>
        <v>6.8133199985679028E-3</v>
      </c>
      <c r="AL2433" s="13">
        <f t="shared" si="2883"/>
        <v>7.2632034239939695E-4</v>
      </c>
      <c r="AM2433" s="13">
        <f t="shared" si="2884"/>
        <v>2.6339901738089738E-2</v>
      </c>
      <c r="AN2433" s="13">
        <f t="shared" si="2885"/>
        <v>3.3462101418478683E-2</v>
      </c>
      <c r="AO2433" s="13">
        <f t="shared" si="2886"/>
        <v>2.1255057108306399E-2</v>
      </c>
      <c r="AP2433" s="13">
        <f t="shared" si="2887"/>
        <v>9.0007786625515163E-3</v>
      </c>
      <c r="AQ2433" s="13">
        <f t="shared" si="2888"/>
        <v>2.8586379274152585E-3</v>
      </c>
      <c r="AR2433" s="13">
        <f t="shared" si="2889"/>
        <v>4.2730064945953154E-4</v>
      </c>
      <c r="AS2433" s="13">
        <f t="shared" si="2890"/>
        <v>1.2377950257843821E-3</v>
      </c>
      <c r="AT2433" s="13">
        <f t="shared" si="2891"/>
        <v>1.7928085620680337E-3</v>
      </c>
      <c r="AU2433" s="13">
        <f t="shared" si="2892"/>
        <v>1.7311226674694695E-3</v>
      </c>
      <c r="AV2433" s="13">
        <f t="shared" si="2893"/>
        <v>1.253669418433236E-3</v>
      </c>
      <c r="AW2433" s="13">
        <f t="shared" si="2894"/>
        <v>7.4247177378973457E-5</v>
      </c>
      <c r="AX2433" s="13">
        <f t="shared" si="2895"/>
        <v>1.2716807003958089E-2</v>
      </c>
      <c r="AY2433" s="13">
        <f t="shared" si="2896"/>
        <v>1.6155378631132533E-2</v>
      </c>
      <c r="AZ2433" s="13">
        <f t="shared" si="2897"/>
        <v>1.0261862849456585E-2</v>
      </c>
      <c r="BA2433" s="13">
        <f t="shared" si="2898"/>
        <v>4.3455426020625985E-3</v>
      </c>
      <c r="BB2433" s="13">
        <f t="shared" si="2899"/>
        <v>1.380139803808206E-3</v>
      </c>
      <c r="BC2433" s="13">
        <f t="shared" si="2900"/>
        <v>3.5066477123508625E-4</v>
      </c>
      <c r="BD2433" s="13">
        <f t="shared" si="2901"/>
        <v>9.0473494109002831E-5</v>
      </c>
      <c r="BE2433" s="13">
        <f t="shared" si="2902"/>
        <v>2.6208160721286788E-4</v>
      </c>
      <c r="BF2433" s="13">
        <f t="shared" si="2903"/>
        <v>3.7959608786925972E-4</v>
      </c>
      <c r="BG2433" s="13">
        <f t="shared" si="2904"/>
        <v>3.6653517062368383E-4</v>
      </c>
      <c r="BH2433" s="13">
        <f t="shared" si="2905"/>
        <v>2.6544273425916813E-4</v>
      </c>
      <c r="BI2433" s="13">
        <f t="shared" si="2906"/>
        <v>1.5378572277490588E-4</v>
      </c>
      <c r="BJ2433" s="14">
        <f t="shared" si="2907"/>
        <v>0.67926470472567146</v>
      </c>
      <c r="BK2433" s="14">
        <f t="shared" si="2908"/>
        <v>0.16825535695325339</v>
      </c>
      <c r="BL2433" s="14">
        <f t="shared" si="2909"/>
        <v>0.13435308179263372</v>
      </c>
      <c r="BM2433" s="14">
        <f t="shared" si="2910"/>
        <v>0.75647015986743615</v>
      </c>
      <c r="BN2433" s="14">
        <f t="shared" si="2911"/>
        <v>0.21461708944944333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1.6111111111111101</v>
      </c>
      <c r="F2434" s="10">
        <f>VLOOKUP(B2434,home!$B$2:$E$405,3,FALSE)</f>
        <v>1.47</v>
      </c>
      <c r="G2434" s="10">
        <f>VLOOKUP(C2434,away!$B$2:$E$405,4,FALSE)</f>
        <v>0.62</v>
      </c>
      <c r="H2434" s="10">
        <f>VLOOKUP(A2434,away!$A$2:$E$405,3,FALSE)</f>
        <v>1.4652777777777799</v>
      </c>
      <c r="I2434" s="10">
        <f>VLOOKUP(C2434,away!$B$2:$E$405,3,FALSE)</f>
        <v>1.78</v>
      </c>
      <c r="J2434" s="10">
        <f>VLOOKUP(B2434,home!$B$2:$E$405,4,FALSE)</f>
        <v>0.85</v>
      </c>
      <c r="K2434" s="12">
        <f t="shared" si="2856"/>
        <v>1.4683666666666657</v>
      </c>
      <c r="L2434" s="12">
        <f t="shared" si="2857"/>
        <v>2.2169652777777813</v>
      </c>
      <c r="M2434" s="13">
        <f t="shared" si="2858"/>
        <v>2.5088845238232963E-2</v>
      </c>
      <c r="N2434" s="13">
        <f t="shared" si="2859"/>
        <v>3.6839624052979983E-2</v>
      </c>
      <c r="O2434" s="13">
        <f t="shared" si="2860"/>
        <v>5.5621098752702908E-2</v>
      </c>
      <c r="P2434" s="13">
        <f t="shared" si="2861"/>
        <v>8.1672167371843796E-2</v>
      </c>
      <c r="Q2434" s="13">
        <f t="shared" si="2862"/>
        <v>2.7047037985963678E-2</v>
      </c>
      <c r="R2434" s="13">
        <f t="shared" si="2863"/>
        <v>6.165502232329572E-2</v>
      </c>
      <c r="S2434" s="13">
        <f t="shared" si="2864"/>
        <v>6.646721740155577E-2</v>
      </c>
      <c r="T2434" s="13">
        <f t="shared" si="2865"/>
        <v>5.9962344081618164E-2</v>
      </c>
      <c r="U2434" s="13">
        <f t="shared" si="2866"/>
        <v>9.0532179612116584E-2</v>
      </c>
      <c r="V2434" s="13">
        <f t="shared" si="2867"/>
        <v>2.4041324841173509E-2</v>
      </c>
      <c r="W2434" s="13">
        <f t="shared" si="2868"/>
        <v>1.3238323003552053E-2</v>
      </c>
      <c r="X2434" s="13">
        <f t="shared" si="2869"/>
        <v>2.9348902434881769E-2</v>
      </c>
      <c r="Y2434" s="13">
        <f t="shared" si="2870"/>
        <v>3.2532748819510342E-2</v>
      </c>
      <c r="Z2434" s="13">
        <f t="shared" si="2871"/>
        <v>4.5562347897120201E-2</v>
      </c>
      <c r="AA2434" s="13">
        <f t="shared" si="2872"/>
        <v>6.6902232907201348E-2</v>
      </c>
      <c r="AB2434" s="13">
        <f t="shared" si="2873"/>
        <v>4.9118504363252088E-2</v>
      </c>
      <c r="AC2434" s="13">
        <f t="shared" si="2874"/>
        <v>4.8913847160574897E-3</v>
      </c>
      <c r="AD2434" s="13">
        <f t="shared" si="2875"/>
        <v>4.859678055245599E-3</v>
      </c>
      <c r="AE2434" s="13">
        <f t="shared" si="2876"/>
        <v>1.0773737509658146E-2</v>
      </c>
      <c r="AF2434" s="13">
        <f t="shared" si="2877"/>
        <v>1.194250098540209E-2</v>
      </c>
      <c r="AG2434" s="13">
        <f t="shared" si="2878"/>
        <v>8.8253700048211235E-3</v>
      </c>
      <c r="AH2434" s="13">
        <f t="shared" si="2879"/>
        <v>2.5252535815486747E-2</v>
      </c>
      <c r="AI2434" s="13">
        <f t="shared" si="2880"/>
        <v>3.7079981840266861E-2</v>
      </c>
      <c r="AJ2434" s="13">
        <f t="shared" si="2881"/>
        <v>2.7223504667426582E-2</v>
      </c>
      <c r="AK2434" s="13">
        <f t="shared" si="2882"/>
        <v>1.3324695601164525E-2</v>
      </c>
      <c r="AL2434" s="13">
        <f t="shared" si="2883"/>
        <v>6.3692049182262388E-4</v>
      </c>
      <c r="AM2434" s="13">
        <f t="shared" si="2884"/>
        <v>1.4271578534108239E-3</v>
      </c>
      <c r="AN2434" s="13">
        <f t="shared" si="2885"/>
        <v>3.163959406919669E-3</v>
      </c>
      <c r="AO2434" s="13">
        <f t="shared" si="2886"/>
        <v>3.5071940727196449E-3</v>
      </c>
      <c r="AP2434" s="13">
        <f t="shared" si="2887"/>
        <v>2.591775827215832E-3</v>
      </c>
      <c r="AQ2434" s="13">
        <f t="shared" si="2888"/>
        <v>1.4364692541803214E-3</v>
      </c>
      <c r="AR2434" s="13">
        <f t="shared" si="2889"/>
        <v>1.1196799015754794E-2</v>
      </c>
      <c r="AS2434" s="13">
        <f t="shared" si="2890"/>
        <v>1.6441006448100468E-2</v>
      </c>
      <c r="AT2434" s="13">
        <f t="shared" si="2891"/>
        <v>1.2070712917421225E-2</v>
      </c>
      <c r="AU2434" s="13">
        <f t="shared" si="2892"/>
        <v>5.9080774969480204E-3</v>
      </c>
      <c r="AV2434" s="13">
        <f t="shared" si="2893"/>
        <v>2.1688060151504782E-3</v>
      </c>
      <c r="AW2434" s="13">
        <f t="shared" si="2894"/>
        <v>5.7593852430285717E-5</v>
      </c>
      <c r="AX2434" s="13">
        <f t="shared" si="2895"/>
        <v>3.4926517000333408E-4</v>
      </c>
      <c r="AY2434" s="13">
        <f t="shared" si="2896"/>
        <v>7.7430875463454553E-4</v>
      </c>
      <c r="AZ2434" s="13">
        <f t="shared" si="2897"/>
        <v>8.5830781165207183E-4</v>
      </c>
      <c r="BA2434" s="13">
        <f t="shared" si="2898"/>
        <v>6.3427953869269165E-4</v>
      </c>
      <c r="BB2434" s="13">
        <f t="shared" si="2899"/>
        <v>3.5154392842165152E-4</v>
      </c>
      <c r="BC2434" s="13">
        <f t="shared" si="2900"/>
        <v>1.558721365848799E-4</v>
      </c>
      <c r="BD2434" s="13">
        <f t="shared" si="2901"/>
        <v>4.1371524400307998E-3</v>
      </c>
      <c r="BE2434" s="13">
        <f t="shared" si="2902"/>
        <v>6.0748567378598878E-3</v>
      </c>
      <c r="BF2434" s="13">
        <f t="shared" si="2903"/>
        <v>4.4600585693244299E-3</v>
      </c>
      <c r="BG2434" s="13">
        <f t="shared" si="2904"/>
        <v>2.183000444859003E-3</v>
      </c>
      <c r="BH2434" s="13">
        <f t="shared" si="2905"/>
        <v>8.0136127163736668E-4</v>
      </c>
      <c r="BI2434" s="13">
        <f t="shared" si="2906"/>
        <v>2.3533843584598395E-4</v>
      </c>
      <c r="BJ2434" s="14">
        <f t="shared" si="2907"/>
        <v>0.2506204006880684</v>
      </c>
      <c r="BK2434" s="14">
        <f t="shared" si="2908"/>
        <v>0.20357216881532067</v>
      </c>
      <c r="BL2434" s="14">
        <f t="shared" si="2909"/>
        <v>0.49238692567584585</v>
      </c>
      <c r="BM2434" s="14">
        <f t="shared" si="2910"/>
        <v>0.7035013324491316</v>
      </c>
      <c r="BN2434" s="14">
        <f t="shared" si="2911"/>
        <v>0.28792379572501903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1.8034188034187999</v>
      </c>
      <c r="F2435" s="10">
        <f>VLOOKUP(B2435,home!$B$2:$E$405,3,FALSE)</f>
        <v>0.83</v>
      </c>
      <c r="G2435" s="10">
        <f>VLOOKUP(C2435,away!$B$2:$E$405,4,FALSE)</f>
        <v>1.1100000000000001</v>
      </c>
      <c r="H2435" s="10">
        <f>VLOOKUP(A2435,away!$A$2:$E$405,3,FALSE)</f>
        <v>1.23931623931624</v>
      </c>
      <c r="I2435" s="10">
        <f>VLOOKUP(C2435,away!$B$2:$E$405,3,FALSE)</f>
        <v>0.37</v>
      </c>
      <c r="J2435" s="10">
        <f>VLOOKUP(B2435,home!$B$2:$E$405,4,FALSE)</f>
        <v>1.48</v>
      </c>
      <c r="K2435" s="12">
        <f t="shared" si="2856"/>
        <v>1.6614897435897404</v>
      </c>
      <c r="L2435" s="12">
        <f t="shared" si="2857"/>
        <v>0.67864957264957304</v>
      </c>
      <c r="M2435" s="13">
        <f t="shared" si="2858"/>
        <v>9.6314219160961639E-2</v>
      </c>
      <c r="N2435" s="13">
        <f t="shared" si="2859"/>
        <v>0.16002508729779222</v>
      </c>
      <c r="O2435" s="13">
        <f t="shared" si="2860"/>
        <v>6.536360367366395E-2</v>
      </c>
      <c r="P2435" s="13">
        <f t="shared" si="2861"/>
        <v>0.10860095710785733</v>
      </c>
      <c r="Q2435" s="13">
        <f t="shared" si="2862"/>
        <v>0.13294002063116733</v>
      </c>
      <c r="R2435" s="13">
        <f t="shared" si="2863"/>
        <v>2.2179490849984048E-2</v>
      </c>
      <c r="S2435" s="13">
        <f t="shared" si="2864"/>
        <v>3.0613776417145872E-2</v>
      </c>
      <c r="T2435" s="13">
        <f t="shared" si="2865"/>
        <v>9.0219688189367153E-2</v>
      </c>
      <c r="U2435" s="13">
        <f t="shared" si="2866"/>
        <v>3.6850996565290992E-2</v>
      </c>
      <c r="V2435" s="13">
        <f t="shared" si="2867"/>
        <v>3.8354616201370061E-3</v>
      </c>
      <c r="W2435" s="13">
        <f t="shared" si="2868"/>
        <v>7.3626160263764354E-2</v>
      </c>
      <c r="X2435" s="13">
        <f t="shared" si="2869"/>
        <v>4.9966362198832659E-2</v>
      </c>
      <c r="Y2435" s="13">
        <f t="shared" si="2870"/>
        <v>1.6954825176545781E-2</v>
      </c>
      <c r="Z2435" s="13">
        <f t="shared" si="2871"/>
        <v>5.0173673289755968E-3</v>
      </c>
      <c r="AA2435" s="13">
        <f t="shared" si="2872"/>
        <v>8.336304356915205E-3</v>
      </c>
      <c r="AB2435" s="13">
        <f t="shared" si="2873"/>
        <v>6.9253420942285418E-3</v>
      </c>
      <c r="AC2435" s="13">
        <f t="shared" si="2874"/>
        <v>2.7029679945362803E-4</v>
      </c>
      <c r="AD2435" s="13">
        <f t="shared" si="2875"/>
        <v>3.0582277534534734E-2</v>
      </c>
      <c r="AE2435" s="13">
        <f t="shared" si="2876"/>
        <v>2.0754649579462638E-2</v>
      </c>
      <c r="AF2435" s="13">
        <f t="shared" si="2877"/>
        <v>7.0425670337969795E-3</v>
      </c>
      <c r="AG2435" s="13">
        <f t="shared" si="2878"/>
        <v>1.5931450359474306E-3</v>
      </c>
      <c r="AH2435" s="13">
        <f t="shared" si="2879"/>
        <v>8.5125854840880451E-4</v>
      </c>
      <c r="AI2435" s="13">
        <f t="shared" si="2880"/>
        <v>1.4143573473243192E-3</v>
      </c>
      <c r="AJ2435" s="13">
        <f t="shared" si="2881"/>
        <v>1.1749701131750746E-3</v>
      </c>
      <c r="AK2435" s="13">
        <f t="shared" si="2882"/>
        <v>6.5073359735495437E-4</v>
      </c>
      <c r="AL2435" s="13">
        <f t="shared" si="2883"/>
        <v>1.2191134966186845E-5</v>
      </c>
      <c r="AM2435" s="13">
        <f t="shared" si="2884"/>
        <v>1.0162428091848873E-2</v>
      </c>
      <c r="AN2435" s="13">
        <f t="shared" si="2885"/>
        <v>6.8967274816152547E-3</v>
      </c>
      <c r="AO2435" s="13">
        <f t="shared" si="2886"/>
        <v>2.3402305790393789E-3</v>
      </c>
      <c r="AP2435" s="13">
        <f t="shared" si="2887"/>
        <v>5.2939882745551257E-4</v>
      </c>
      <c r="AQ2435" s="13">
        <f t="shared" si="2888"/>
        <v>8.9819072003467142E-5</v>
      </c>
      <c r="AR2435" s="13">
        <f t="shared" si="2889"/>
        <v>1.1554125001838624E-4</v>
      </c>
      <c r="AS2435" s="13">
        <f t="shared" si="2890"/>
        <v>1.9197060186708665E-4</v>
      </c>
      <c r="AT2435" s="13">
        <f t="shared" si="2891"/>
        <v>1.59478593036457E-4</v>
      </c>
      <c r="AU2435" s="13">
        <f t="shared" si="2892"/>
        <v>8.8324015550731848E-5</v>
      </c>
      <c r="AV2435" s="13">
        <f t="shared" si="2893"/>
        <v>3.6687361487550413E-5</v>
      </c>
      <c r="AW2435" s="13">
        <f t="shared" si="2894"/>
        <v>3.8184304372958543E-7</v>
      </c>
      <c r="AX2435" s="13">
        <f t="shared" si="2895"/>
        <v>2.8141283407625301E-3</v>
      </c>
      <c r="AY2435" s="13">
        <f t="shared" si="2896"/>
        <v>1.9098069958395434E-3</v>
      </c>
      <c r="AZ2435" s="13">
        <f t="shared" si="2897"/>
        <v>6.4804485078483545E-4</v>
      </c>
      <c r="BA2435" s="13">
        <f t="shared" si="2898"/>
        <v>1.4659845368096165E-4</v>
      </c>
      <c r="BB2435" s="13">
        <f t="shared" si="2899"/>
        <v>2.4872244485418206E-5</v>
      </c>
      <c r="BC2435" s="13">
        <f t="shared" si="2900"/>
        <v>3.3759076181729544E-6</v>
      </c>
      <c r="BD2435" s="13">
        <f t="shared" si="2901"/>
        <v>1.3068669991395879E-5</v>
      </c>
      <c r="BE2435" s="13">
        <f t="shared" si="2902"/>
        <v>2.1713461153063273E-5</v>
      </c>
      <c r="BF2435" s="13">
        <f t="shared" si="2903"/>
        <v>1.8038346501824448E-5</v>
      </c>
      <c r="BG2435" s="13">
        <f t="shared" si="2904"/>
        <v>9.9901759013663987E-6</v>
      </c>
      <c r="BH2435" s="13">
        <f t="shared" si="2905"/>
        <v>4.1496436991944138E-6</v>
      </c>
      <c r="BI2435" s="13">
        <f t="shared" si="2906"/>
        <v>1.3789180891526611E-6</v>
      </c>
      <c r="BJ2435" s="14">
        <f t="shared" si="2907"/>
        <v>0.60927021378634516</v>
      </c>
      <c r="BK2435" s="14">
        <f t="shared" si="2908"/>
        <v>0.24155670923636122</v>
      </c>
      <c r="BL2435" s="14">
        <f t="shared" si="2909"/>
        <v>0.14440739818364209</v>
      </c>
      <c r="BM2435" s="14">
        <f t="shared" si="2910"/>
        <v>0.41291888466110183</v>
      </c>
      <c r="BN2435" s="14">
        <f t="shared" si="2911"/>
        <v>0.58542337872142658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1.8034188034187999</v>
      </c>
      <c r="F2436" s="10">
        <f>VLOOKUP(B2436,home!$B$2:$E$405,3,FALSE)</f>
        <v>1.1100000000000001</v>
      </c>
      <c r="G2436" s="10">
        <f>VLOOKUP(C2436,away!$B$2:$E$405,4,FALSE)</f>
        <v>1.27</v>
      </c>
      <c r="H2436" s="10">
        <f>VLOOKUP(A2436,away!$A$2:$E$405,3,FALSE)</f>
        <v>1.23931623931624</v>
      </c>
      <c r="I2436" s="10">
        <f>VLOOKUP(C2436,away!$B$2:$E$405,3,FALSE)</f>
        <v>0.24</v>
      </c>
      <c r="J2436" s="10">
        <f>VLOOKUP(B2436,home!$B$2:$E$405,4,FALSE)</f>
        <v>0.54</v>
      </c>
      <c r="K2436" s="12">
        <f t="shared" si="2856"/>
        <v>2.5422794871794827</v>
      </c>
      <c r="L2436" s="12">
        <f t="shared" si="2857"/>
        <v>0.16061538461538472</v>
      </c>
      <c r="M2436" s="13">
        <f t="shared" si="2858"/>
        <v>6.701124272552203E-2</v>
      </c>
      <c r="N2436" s="13">
        <f t="shared" si="2859"/>
        <v>0.17036130779149999</v>
      </c>
      <c r="O2436" s="13">
        <f t="shared" si="2860"/>
        <v>1.076303652391462E-2</v>
      </c>
      <c r="P2436" s="13">
        <f t="shared" si="2861"/>
        <v>2.7362646974511701E-2</v>
      </c>
      <c r="Q2436" s="13">
        <f t="shared" si="2862"/>
        <v>0.21655302910370036</v>
      </c>
      <c r="R2436" s="13">
        <f t="shared" si="2863"/>
        <v>8.6435462545898995E-4</v>
      </c>
      <c r="S2436" s="13">
        <f t="shared" si="2864"/>
        <v>2.7932419210552777E-3</v>
      </c>
      <c r="T2436" s="13">
        <f t="shared" si="2865"/>
        <v>3.4781748059117427E-2</v>
      </c>
      <c r="U2436" s="13">
        <f t="shared" si="2866"/>
        <v>2.1974310339530948E-3</v>
      </c>
      <c r="V2436" s="13">
        <f t="shared" si="2867"/>
        <v>1.2672913693552668E-4</v>
      </c>
      <c r="W2436" s="13">
        <f t="shared" si="2868"/>
        <v>0.1835127745923063</v>
      </c>
      <c r="X2436" s="13">
        <f t="shared" si="2869"/>
        <v>2.9474974872979669E-2</v>
      </c>
      <c r="Y2436" s="13">
        <f t="shared" si="2870"/>
        <v>2.367067212876215E-3</v>
      </c>
      <c r="Z2436" s="13">
        <f t="shared" si="2871"/>
        <v>4.6276216870727501E-5</v>
      </c>
      <c r="AA2436" s="13">
        <f t="shared" si="2872"/>
        <v>1.1764707689471963E-4</v>
      </c>
      <c r="AB2436" s="13">
        <f t="shared" si="2873"/>
        <v>1.4954587515803654E-4</v>
      </c>
      <c r="AC2436" s="13">
        <f t="shared" si="2874"/>
        <v>3.2342004251014602E-6</v>
      </c>
      <c r="AD2436" s="13">
        <f t="shared" si="2875"/>
        <v>0.11663519062035312</v>
      </c>
      <c r="AE2436" s="13">
        <f t="shared" si="2876"/>
        <v>1.8733406001176723E-2</v>
      </c>
      <c r="AF2436" s="13">
        <f t="shared" si="2877"/>
        <v>1.5044366050175778E-3</v>
      </c>
      <c r="AG2436" s="13">
        <f t="shared" si="2878"/>
        <v>8.0545221314787306E-5</v>
      </c>
      <c r="AH2436" s="13">
        <f t="shared" si="2879"/>
        <v>1.8581680928092122E-6</v>
      </c>
      <c r="AI2436" s="13">
        <f t="shared" si="2880"/>
        <v>4.7239826260802821E-6</v>
      </c>
      <c r="AJ2436" s="13">
        <f t="shared" si="2881"/>
        <v>6.0048420640380841E-6</v>
      </c>
      <c r="AK2436" s="13">
        <f t="shared" si="2882"/>
        <v>5.0886622677188418E-6</v>
      </c>
      <c r="AL2436" s="13">
        <f t="shared" si="2883"/>
        <v>5.2824738582657051E-8</v>
      </c>
      <c r="AM2436" s="13">
        <f t="shared" si="2884"/>
        <v>5.9303850519478486E-2</v>
      </c>
      <c r="AN2436" s="13">
        <f t="shared" si="2885"/>
        <v>9.5251107603593187E-3</v>
      </c>
      <c r="AO2436" s="13">
        <f t="shared" si="2886"/>
        <v>7.6493966413962574E-4</v>
      </c>
      <c r="AP2436" s="13">
        <f t="shared" si="2887"/>
        <v>4.0953692787783066E-5</v>
      </c>
      <c r="AQ2436" s="13">
        <f t="shared" si="2888"/>
        <v>1.6444482796325206E-6</v>
      </c>
      <c r="AR2436" s="13">
        <f t="shared" si="2889"/>
        <v>5.9690076581317558E-8</v>
      </c>
      <c r="AS2436" s="13">
        <f t="shared" si="2890"/>
        <v>1.5174885728085606E-7</v>
      </c>
      <c r="AT2436" s="13">
        <f t="shared" si="2891"/>
        <v>1.9289400353402369E-7</v>
      </c>
      <c r="AU2436" s="13">
        <f t="shared" si="2892"/>
        <v>1.6346348946149167E-7</v>
      </c>
      <c r="AV2436" s="13">
        <f t="shared" si="2893"/>
        <v>1.0389246904018246E-7</v>
      </c>
      <c r="AW2436" s="13">
        <f t="shared" si="2894"/>
        <v>5.991634200176796E-10</v>
      </c>
      <c r="AX2436" s="13">
        <f t="shared" si="2895"/>
        <v>2.5127827114404727E-2</v>
      </c>
      <c r="AY2436" s="13">
        <f t="shared" si="2896"/>
        <v>4.0359156165290077E-3</v>
      </c>
      <c r="AZ2436" s="13">
        <f t="shared" si="2897"/>
        <v>3.2411506951202199E-4</v>
      </c>
      <c r="BA2436" s="13">
        <f t="shared" si="2898"/>
        <v>1.7352622183105193E-5</v>
      </c>
      <c r="BB2436" s="13">
        <f t="shared" si="2899"/>
        <v>6.96774521506224E-7</v>
      </c>
      <c r="BC2436" s="13">
        <f t="shared" si="2900"/>
        <v>2.2382541552384588E-8</v>
      </c>
      <c r="BD2436" s="13">
        <f t="shared" si="2901"/>
        <v>1.5978574346383469E-9</v>
      </c>
      <c r="BE2436" s="13">
        <f t="shared" si="2902"/>
        <v>4.0622001795183003E-9</v>
      </c>
      <c r="BF2436" s="13">
        <f t="shared" si="2903"/>
        <v>5.1636240946030949E-9</v>
      </c>
      <c r="BG2436" s="13">
        <f t="shared" si="2904"/>
        <v>4.3757918717383921E-9</v>
      </c>
      <c r="BH2436" s="13">
        <f t="shared" si="2905"/>
        <v>2.7811214789218073E-9</v>
      </c>
      <c r="BI2436" s="13">
        <f t="shared" si="2906"/>
        <v>1.4140776174434348E-9</v>
      </c>
      <c r="BJ2436" s="14">
        <f t="shared" si="2907"/>
        <v>0.87314690874507894</v>
      </c>
      <c r="BK2436" s="14">
        <f t="shared" si="2908"/>
        <v>0.10133306339971722</v>
      </c>
      <c r="BL2436" s="14">
        <f t="shared" si="2909"/>
        <v>1.4110381873998682E-2</v>
      </c>
      <c r="BM2436" s="14">
        <f t="shared" si="2910"/>
        <v>0.49168509747369243</v>
      </c>
      <c r="BN2436" s="14">
        <f t="shared" si="2911"/>
        <v>0.49291561774460768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1.5777777777777799</v>
      </c>
      <c r="F2437" s="10">
        <f>VLOOKUP(B2437,home!$B$2:$E$405,3,FALSE)</f>
        <v>0.72</v>
      </c>
      <c r="G2437" s="10">
        <f>VLOOKUP(C2437,away!$B$2:$E$405,4,FALSE)</f>
        <v>0.79</v>
      </c>
      <c r="H2437" s="10">
        <f>VLOOKUP(A2437,away!$A$2:$E$405,3,FALSE)</f>
        <v>1.31111111111111</v>
      </c>
      <c r="I2437" s="10">
        <f>VLOOKUP(C2437,away!$B$2:$E$405,3,FALSE)</f>
        <v>0.63</v>
      </c>
      <c r="J2437" s="10">
        <f>VLOOKUP(B2437,home!$B$2:$E$405,4,FALSE)</f>
        <v>1.42</v>
      </c>
      <c r="K2437" s="12">
        <f t="shared" si="2856"/>
        <v>0.89744000000000124</v>
      </c>
      <c r="L2437" s="12">
        <f t="shared" si="2857"/>
        <v>1.1729199999999989</v>
      </c>
      <c r="M2437" s="13">
        <f t="shared" si="2858"/>
        <v>0.12614036299948245</v>
      </c>
      <c r="N2437" s="13">
        <f t="shared" si="2859"/>
        <v>0.11320340737025569</v>
      </c>
      <c r="O2437" s="13">
        <f t="shared" si="2860"/>
        <v>0.14795255456935283</v>
      </c>
      <c r="P2437" s="13">
        <f t="shared" si="2861"/>
        <v>0.13277854057272018</v>
      </c>
      <c r="Q2437" s="13">
        <f t="shared" si="2862"/>
        <v>5.0796632955181199E-2</v>
      </c>
      <c r="R2437" s="13">
        <f t="shared" si="2863"/>
        <v>8.6768255152742571E-2</v>
      </c>
      <c r="S2437" s="13">
        <f t="shared" si="2864"/>
        <v>3.4941513599207399E-2</v>
      </c>
      <c r="T2437" s="13">
        <f t="shared" si="2865"/>
        <v>5.9580386725791079E-2</v>
      </c>
      <c r="U2437" s="13">
        <f t="shared" si="2866"/>
        <v>7.7869302904277404E-2</v>
      </c>
      <c r="V2437" s="13">
        <f t="shared" si="2867"/>
        <v>4.086702455707701E-3</v>
      </c>
      <c r="W2437" s="13">
        <f t="shared" si="2868"/>
        <v>1.5195643426432627E-2</v>
      </c>
      <c r="X2437" s="13">
        <f t="shared" si="2869"/>
        <v>1.782327408773134E-2</v>
      </c>
      <c r="Y2437" s="13">
        <f t="shared" si="2870"/>
        <v>1.0452637321490913E-2</v>
      </c>
      <c r="Z2437" s="13">
        <f t="shared" si="2871"/>
        <v>3.3924073944584895E-2</v>
      </c>
      <c r="AA2437" s="13">
        <f t="shared" si="2872"/>
        <v>3.044482092082831E-2</v>
      </c>
      <c r="AB2437" s="13">
        <f t="shared" si="2873"/>
        <v>1.3661200043594095E-2</v>
      </c>
      <c r="AC2437" s="13">
        <f t="shared" si="2874"/>
        <v>2.6886040623751747E-4</v>
      </c>
      <c r="AD2437" s="13">
        <f t="shared" si="2875"/>
        <v>3.4092945591544287E-3</v>
      </c>
      <c r="AE2437" s="13">
        <f t="shared" si="2876"/>
        <v>3.998829774323409E-3</v>
      </c>
      <c r="AF2437" s="13">
        <f t="shared" si="2877"/>
        <v>2.3451537094497043E-3</v>
      </c>
      <c r="AG2437" s="13">
        <f t="shared" si="2878"/>
        <v>9.1689256296258095E-4</v>
      </c>
      <c r="AH2437" s="13">
        <f t="shared" si="2879"/>
        <v>9.9475562027706212E-3</v>
      </c>
      <c r="AI2437" s="13">
        <f t="shared" si="2880"/>
        <v>8.9273348386144803E-3</v>
      </c>
      <c r="AJ2437" s="13">
        <f t="shared" si="2881"/>
        <v>4.005873688783094E-3</v>
      </c>
      <c r="AK2437" s="13">
        <f t="shared" si="2882"/>
        <v>1.1983437610871685E-3</v>
      </c>
      <c r="AL2437" s="13">
        <f t="shared" si="2883"/>
        <v>1.1320370897665088E-5</v>
      </c>
      <c r="AM2437" s="13">
        <f t="shared" si="2884"/>
        <v>6.1192746183351106E-4</v>
      </c>
      <c r="AN2437" s="13">
        <f t="shared" si="2885"/>
        <v>7.1774195853376108E-4</v>
      </c>
      <c r="AO2437" s="13">
        <f t="shared" si="2886"/>
        <v>4.2092694900170915E-4</v>
      </c>
      <c r="AP2437" s="13">
        <f t="shared" si="2887"/>
        <v>1.64571212341028E-4</v>
      </c>
      <c r="AQ2437" s="13">
        <f t="shared" si="2888"/>
        <v>4.8257216594759606E-5</v>
      </c>
      <c r="AR2437" s="13">
        <f t="shared" si="2889"/>
        <v>2.3335375242707432E-3</v>
      </c>
      <c r="AS2437" s="13">
        <f t="shared" si="2890"/>
        <v>2.0942099157815388E-3</v>
      </c>
      <c r="AT2437" s="13">
        <f t="shared" si="2891"/>
        <v>9.3971387340949328E-4</v>
      </c>
      <c r="AU2437" s="13">
        <f t="shared" si="2892"/>
        <v>2.811122728508723E-4</v>
      </c>
      <c r="AV2437" s="13">
        <f t="shared" si="2893"/>
        <v>6.3070349536821786E-5</v>
      </c>
      <c r="AW2437" s="13">
        <f t="shared" si="2894"/>
        <v>3.3100303036142151E-7</v>
      </c>
      <c r="AX2437" s="13">
        <f t="shared" si="2895"/>
        <v>9.1528030224644451E-5</v>
      </c>
      <c r="AY2437" s="13">
        <f t="shared" si="2896"/>
        <v>1.0735505721108986E-4</v>
      </c>
      <c r="AZ2437" s="13">
        <f t="shared" si="2897"/>
        <v>6.2959446852015708E-5</v>
      </c>
      <c r="BA2437" s="13">
        <f t="shared" si="2898"/>
        <v>2.4615464800555385E-5</v>
      </c>
      <c r="BB2437" s="13">
        <f t="shared" si="2899"/>
        <v>7.2179927434668513E-6</v>
      </c>
      <c r="BC2437" s="13">
        <f t="shared" si="2900"/>
        <v>1.6932256097334276E-6</v>
      </c>
      <c r="BD2437" s="13">
        <f t="shared" si="2901"/>
        <v>4.5617547216127277E-4</v>
      </c>
      <c r="BE2437" s="13">
        <f t="shared" si="2902"/>
        <v>4.0939011573641322E-4</v>
      </c>
      <c r="BF2437" s="13">
        <f t="shared" si="2903"/>
        <v>1.8370153273324357E-4</v>
      </c>
      <c r="BG2437" s="13">
        <f t="shared" si="2904"/>
        <v>5.4953701178707443E-5</v>
      </c>
      <c r="BH2437" s="13">
        <f t="shared" si="2905"/>
        <v>1.2329412396454818E-5</v>
      </c>
      <c r="BI2437" s="13">
        <f t="shared" si="2906"/>
        <v>2.2129815722148858E-6</v>
      </c>
      <c r="BJ2437" s="14">
        <f t="shared" si="2907"/>
        <v>0.27998094650851924</v>
      </c>
      <c r="BK2437" s="14">
        <f t="shared" si="2908"/>
        <v>0.29833465546146398</v>
      </c>
      <c r="BL2437" s="14">
        <f t="shared" si="2909"/>
        <v>0.3876056492336783</v>
      </c>
      <c r="BM2437" s="14">
        <f t="shared" si="2910"/>
        <v>0.34209854747433077</v>
      </c>
      <c r="BN2437" s="14">
        <f t="shared" si="2911"/>
        <v>0.65763975361973492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1.5777777777777799</v>
      </c>
      <c r="F2438" s="10">
        <f>VLOOKUP(B2438,home!$B$2:$E$405,3,FALSE)</f>
        <v>0.36</v>
      </c>
      <c r="G2438" s="10">
        <f>VLOOKUP(C2438,away!$B$2:$E$405,4,FALSE)</f>
        <v>0.72</v>
      </c>
      <c r="H2438" s="10">
        <f>VLOOKUP(A2438,away!$A$2:$E$405,3,FALSE)</f>
        <v>1.31111111111111</v>
      </c>
      <c r="I2438" s="10">
        <f>VLOOKUP(C2438,away!$B$2:$E$405,3,FALSE)</f>
        <v>1</v>
      </c>
      <c r="J2438" s="10">
        <f>VLOOKUP(B2438,home!$B$2:$E$405,4,FALSE)</f>
        <v>1.31</v>
      </c>
      <c r="K2438" s="12">
        <f t="shared" si="2856"/>
        <v>0.40896000000000049</v>
      </c>
      <c r="L2438" s="12">
        <f t="shared" si="2857"/>
        <v>1.7175555555555542</v>
      </c>
      <c r="M2438" s="13">
        <f t="shared" si="2858"/>
        <v>0.11925209806218845</v>
      </c>
      <c r="N2438" s="13">
        <f t="shared" si="2859"/>
        <v>4.8769338023512646E-2</v>
      </c>
      <c r="O2438" s="13">
        <f t="shared" si="2860"/>
        <v>0.20482210353836749</v>
      </c>
      <c r="P2438" s="13">
        <f t="shared" si="2861"/>
        <v>8.376404746305087E-2</v>
      </c>
      <c r="Q2438" s="13">
        <f t="shared" si="2862"/>
        <v>9.972354239047878E-3</v>
      </c>
      <c r="R2438" s="13">
        <f t="shared" si="2863"/>
        <v>0.17589667091644906</v>
      </c>
      <c r="S2438" s="13">
        <f t="shared" si="2864"/>
        <v>1.4709207974968438E-2</v>
      </c>
      <c r="T2438" s="13">
        <f t="shared" si="2865"/>
        <v>1.7128072425244664E-2</v>
      </c>
      <c r="U2438" s="13">
        <f t="shared" si="2866"/>
        <v>7.1934702537991099E-2</v>
      </c>
      <c r="V2438" s="13">
        <f t="shared" si="2867"/>
        <v>1.1479907924104125E-3</v>
      </c>
      <c r="W2438" s="13">
        <f t="shared" si="2868"/>
        <v>1.3594313298670088E-3</v>
      </c>
      <c r="X2438" s="13">
        <f t="shared" si="2869"/>
        <v>2.3348988330093561E-3</v>
      </c>
      <c r="Y2438" s="13">
        <f t="shared" si="2870"/>
        <v>2.0051592311477002E-3</v>
      </c>
      <c r="Z2438" s="13">
        <f t="shared" si="2871"/>
        <v>0.10070410144542474</v>
      </c>
      <c r="AA2438" s="13">
        <f t="shared" si="2872"/>
        <v>4.1183949327120953E-2</v>
      </c>
      <c r="AB2438" s="13">
        <f t="shared" si="2873"/>
        <v>8.4212939584097021E-3</v>
      </c>
      <c r="AC2438" s="13">
        <f t="shared" si="2874"/>
        <v>5.0397622340187643E-5</v>
      </c>
      <c r="AD2438" s="13">
        <f t="shared" si="2875"/>
        <v>1.3898825916560311E-4</v>
      </c>
      <c r="AE2438" s="13">
        <f t="shared" si="2876"/>
        <v>2.3872005668687678E-4</v>
      </c>
      <c r="AF2438" s="13">
        <f t="shared" si="2877"/>
        <v>2.0500747979254106E-4</v>
      </c>
      <c r="AG2438" s="13">
        <f t="shared" si="2878"/>
        <v>1.1737057861604067E-4</v>
      </c>
      <c r="AH2438" s="13">
        <f t="shared" si="2879"/>
        <v>4.3241222226204842E-2</v>
      </c>
      <c r="AI2438" s="13">
        <f t="shared" si="2880"/>
        <v>1.7683930241628752E-2</v>
      </c>
      <c r="AJ2438" s="13">
        <f t="shared" si="2881"/>
        <v>3.6160100558082519E-3</v>
      </c>
      <c r="AK2438" s="13">
        <f t="shared" si="2882"/>
        <v>4.9293449080778167E-4</v>
      </c>
      <c r="AL2438" s="13">
        <f t="shared" si="2883"/>
        <v>1.4159948204942866E-6</v>
      </c>
      <c r="AM2438" s="13">
        <f t="shared" si="2884"/>
        <v>1.1368127693673022E-5</v>
      </c>
      <c r="AN2438" s="13">
        <f t="shared" si="2885"/>
        <v>1.9525390876533049E-5</v>
      </c>
      <c r="AO2438" s="13">
        <f t="shared" si="2886"/>
        <v>1.676797178719154E-5</v>
      </c>
      <c r="AP2438" s="13">
        <f t="shared" si="2887"/>
        <v>9.5999743661632088E-6</v>
      </c>
      <c r="AQ2438" s="13">
        <f t="shared" si="2888"/>
        <v>4.1221223264486325E-6</v>
      </c>
      <c r="AR2438" s="13">
        <f t="shared" si="2889"/>
        <v>1.4853840292726085E-2</v>
      </c>
      <c r="AS2438" s="13">
        <f t="shared" si="2890"/>
        <v>6.0746265261132672E-3</v>
      </c>
      <c r="AT2438" s="13">
        <f t="shared" si="2891"/>
        <v>1.2421396320596422E-3</v>
      </c>
      <c r="AU2438" s="13">
        <f t="shared" si="2892"/>
        <v>1.6932847464237068E-4</v>
      </c>
      <c r="AV2438" s="13">
        <f t="shared" si="2893"/>
        <v>1.7312143247435994E-5</v>
      </c>
      <c r="AW2438" s="13">
        <f t="shared" si="2894"/>
        <v>2.762808539376443E-8</v>
      </c>
      <c r="AX2438" s="13">
        <f t="shared" si="2895"/>
        <v>7.7485158360075442E-7</v>
      </c>
      <c r="AY2438" s="13">
        <f t="shared" si="2896"/>
        <v>1.3308506421444946E-6</v>
      </c>
      <c r="AZ2438" s="13">
        <f t="shared" si="2897"/>
        <v>1.1429049570149772E-6</v>
      </c>
      <c r="BA2438" s="13">
        <f t="shared" si="2898"/>
        <v>6.5433425279768542E-7</v>
      </c>
      <c r="BB2438" s="13">
        <f t="shared" si="2899"/>
        <v>2.8096385777073922E-7</v>
      </c>
      <c r="BC2438" s="13">
        <f t="shared" si="2900"/>
        <v>9.6514206964890732E-8</v>
      </c>
      <c r="BD2438" s="13">
        <f t="shared" si="2901"/>
        <v>4.2520493193511028E-3</v>
      </c>
      <c r="BE2438" s="13">
        <f t="shared" si="2902"/>
        <v>1.738918089641829E-3</v>
      </c>
      <c r="BF2438" s="13">
        <f t="shared" si="2903"/>
        <v>3.5557397096996164E-4</v>
      </c>
      <c r="BG2438" s="13">
        <f t="shared" si="2904"/>
        <v>4.8471843722625244E-5</v>
      </c>
      <c r="BH2438" s="13">
        <f t="shared" si="2905"/>
        <v>4.9557613022012089E-6</v>
      </c>
      <c r="BI2438" s="13">
        <f t="shared" si="2906"/>
        <v>4.0534162842964177E-7</v>
      </c>
      <c r="BJ2438" s="14">
        <f t="shared" si="2907"/>
        <v>8.2335004462640637E-2</v>
      </c>
      <c r="BK2438" s="14">
        <f t="shared" si="2908"/>
        <v>0.21892648876042098</v>
      </c>
      <c r="BL2438" s="14">
        <f t="shared" si="2909"/>
        <v>0.59605043868819285</v>
      </c>
      <c r="BM2438" s="14">
        <f t="shared" si="2910"/>
        <v>0.35553811789150608</v>
      </c>
      <c r="BN2438" s="14">
        <f t="shared" si="2911"/>
        <v>0.64247661224261643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1.5777777777777799</v>
      </c>
      <c r="F2439" s="10">
        <f>VLOOKUP(B2439,home!$B$2:$E$405,3,FALSE)</f>
        <v>1.19</v>
      </c>
      <c r="G2439" s="10">
        <f>VLOOKUP(C2439,away!$B$2:$E$405,4,FALSE)</f>
        <v>0.54</v>
      </c>
      <c r="H2439" s="10">
        <f>VLOOKUP(A2439,away!$A$2:$E$405,3,FALSE)</f>
        <v>1.31111111111111</v>
      </c>
      <c r="I2439" s="10">
        <f>VLOOKUP(C2439,away!$B$2:$E$405,3,FALSE)</f>
        <v>1.63</v>
      </c>
      <c r="J2439" s="10">
        <f>VLOOKUP(B2439,home!$B$2:$E$405,4,FALSE)</f>
        <v>1.05</v>
      </c>
      <c r="K2439" s="12">
        <f t="shared" si="2856"/>
        <v>1.0138800000000014</v>
      </c>
      <c r="L2439" s="12">
        <f t="shared" si="2857"/>
        <v>2.2439666666666649</v>
      </c>
      <c r="M2439" s="13">
        <f t="shared" si="2858"/>
        <v>3.8471150099048577E-2</v>
      </c>
      <c r="N2439" s="13">
        <f t="shared" si="2859"/>
        <v>3.9005129662423428E-2</v>
      </c>
      <c r="O2439" s="13">
        <f t="shared" si="2860"/>
        <v>8.6327978450594964E-2</v>
      </c>
      <c r="P2439" s="13">
        <f t="shared" si="2861"/>
        <v>8.7526210791489367E-2</v>
      </c>
      <c r="Q2439" s="13">
        <f t="shared" si="2862"/>
        <v>1.9773260431068959E-2</v>
      </c>
      <c r="R2439" s="13">
        <f t="shared" si="2863"/>
        <v>9.6858553021926655E-2</v>
      </c>
      <c r="S2439" s="13">
        <f t="shared" si="2864"/>
        <v>4.9783003340116462E-2</v>
      </c>
      <c r="T2439" s="13">
        <f t="shared" si="2865"/>
        <v>4.4370537298637672E-2</v>
      </c>
      <c r="U2439" s="13">
        <f t="shared" si="2866"/>
        <v>9.8202949737871151E-2</v>
      </c>
      <c r="V2439" s="13">
        <f t="shared" si="2867"/>
        <v>1.2584661588292688E-2</v>
      </c>
      <c r="W2439" s="13">
        <f t="shared" si="2868"/>
        <v>6.682571095284074E-3</v>
      </c>
      <c r="X2439" s="13">
        <f t="shared" si="2869"/>
        <v>1.4995466785447609E-2</v>
      </c>
      <c r="Y2439" s="13">
        <f t="shared" si="2870"/>
        <v>1.6824663808825784E-2</v>
      </c>
      <c r="Z2439" s="13">
        <f t="shared" si="2871"/>
        <v>7.2449121454256388E-2</v>
      </c>
      <c r="AA2439" s="13">
        <f t="shared" si="2872"/>
        <v>7.3454715260041575E-2</v>
      </c>
      <c r="AB2439" s="13">
        <f t="shared" si="2873"/>
        <v>3.7237133353925519E-2</v>
      </c>
      <c r="AC2439" s="13">
        <f t="shared" si="2874"/>
        <v>1.7894703889806917E-3</v>
      </c>
      <c r="AD2439" s="13">
        <f t="shared" si="2875"/>
        <v>1.6938312955216564E-3</v>
      </c>
      <c r="AE2439" s="13">
        <f t="shared" si="2876"/>
        <v>3.8009009661074101E-3</v>
      </c>
      <c r="AF2439" s="13">
        <f t="shared" si="2877"/>
        <v>4.2645475356230768E-3</v>
      </c>
      <c r="AG2439" s="13">
        <f t="shared" si="2878"/>
        <v>3.1898341727845513E-3</v>
      </c>
      <c r="AH2439" s="13">
        <f t="shared" si="2879"/>
        <v>4.0643353393159005E-2</v>
      </c>
      <c r="AI2439" s="13">
        <f t="shared" si="2880"/>
        <v>4.1207483138256118E-2</v>
      </c>
      <c r="AJ2439" s="13">
        <f t="shared" si="2881"/>
        <v>2.0889721502107581E-2</v>
      </c>
      <c r="AK2439" s="13">
        <f t="shared" si="2882"/>
        <v>7.0598902788522886E-3</v>
      </c>
      <c r="AL2439" s="13">
        <f t="shared" si="2883"/>
        <v>1.6284988836341144E-4</v>
      </c>
      <c r="AM2439" s="13">
        <f t="shared" si="2884"/>
        <v>3.4346833478070011E-4</v>
      </c>
      <c r="AN2439" s="13">
        <f t="shared" si="2885"/>
        <v>7.7073149430339778E-4</v>
      </c>
      <c r="AO2439" s="13">
        <f t="shared" si="2886"/>
        <v>8.647478910835067E-4</v>
      </c>
      <c r="AP2439" s="13">
        <f t="shared" si="2887"/>
        <v>6.4682181422056153E-4</v>
      </c>
      <c r="AQ2439" s="13">
        <f t="shared" si="2888"/>
        <v>3.6286164759594949E-4</v>
      </c>
      <c r="AR2439" s="13">
        <f t="shared" si="2889"/>
        <v>1.8240466047160467E-2</v>
      </c>
      <c r="AS2439" s="13">
        <f t="shared" si="2890"/>
        <v>1.8493643715895083E-2</v>
      </c>
      <c r="AT2439" s="13">
        <f t="shared" si="2891"/>
        <v>9.3751677453358662E-3</v>
      </c>
      <c r="AU2439" s="13">
        <f t="shared" si="2892"/>
        <v>3.1684316912137136E-3</v>
      </c>
      <c r="AV2439" s="13">
        <f t="shared" si="2893"/>
        <v>8.0310238077194098E-4</v>
      </c>
      <c r="AW2439" s="13">
        <f t="shared" si="2894"/>
        <v>1.0291719046876518E-5</v>
      </c>
      <c r="AX2439" s="13">
        <f t="shared" si="2895"/>
        <v>5.8039279211242754E-5</v>
      </c>
      <c r="AY2439" s="13">
        <f t="shared" si="2896"/>
        <v>1.3023820790738827E-4</v>
      </c>
      <c r="AZ2439" s="13">
        <f t="shared" si="2897"/>
        <v>1.4612509863529111E-4</v>
      </c>
      <c r="BA2439" s="13">
        <f t="shared" si="2898"/>
        <v>1.0929995016699059E-4</v>
      </c>
      <c r="BB2439" s="13">
        <f t="shared" si="2899"/>
        <v>6.1316361210763605E-5</v>
      </c>
      <c r="BC2439" s="13">
        <f t="shared" si="2900"/>
        <v>2.751837413564929E-5</v>
      </c>
      <c r="BD2439" s="13">
        <f t="shared" si="2901"/>
        <v>6.8218329657155257E-3</v>
      </c>
      <c r="BE2439" s="13">
        <f t="shared" si="2902"/>
        <v>6.916520007279668E-3</v>
      </c>
      <c r="BF2439" s="13">
        <f t="shared" si="2903"/>
        <v>3.5062606524903592E-3</v>
      </c>
      <c r="BG2439" s="13">
        <f t="shared" si="2904"/>
        <v>1.1849758501156435E-3</v>
      </c>
      <c r="BH2439" s="13">
        <f t="shared" si="2905"/>
        <v>3.003558287288125E-4</v>
      </c>
      <c r="BI2439" s="13">
        <f t="shared" si="2906"/>
        <v>6.0904953526313814E-5</v>
      </c>
      <c r="BJ2439" s="14">
        <f t="shared" si="2907"/>
        <v>0.15812191150497565</v>
      </c>
      <c r="BK2439" s="14">
        <f t="shared" si="2908"/>
        <v>0.19044758430419859</v>
      </c>
      <c r="BL2439" s="14">
        <f t="shared" si="2909"/>
        <v>0.5707534399749683</v>
      </c>
      <c r="BM2439" s="14">
        <f t="shared" si="2910"/>
        <v>0.62368982829298636</v>
      </c>
      <c r="BN2439" s="14">
        <f t="shared" si="2911"/>
        <v>0.36796228245655194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1.5193798449612399</v>
      </c>
      <c r="F2440" s="10">
        <f>VLOOKUP(B2440,home!$B$2:$E$405,3,FALSE)</f>
        <v>0.47</v>
      </c>
      <c r="G2440" s="10">
        <f>VLOOKUP(C2440,away!$B$2:$E$405,4,FALSE)</f>
        <v>1.03</v>
      </c>
      <c r="H2440" s="10">
        <f>VLOOKUP(A2440,away!$A$2:$E$405,3,FALSE)</f>
        <v>1.26356589147287</v>
      </c>
      <c r="I2440" s="10">
        <f>VLOOKUP(C2440,away!$B$2:$E$405,3,FALSE)</f>
        <v>0.56000000000000005</v>
      </c>
      <c r="J2440" s="10">
        <f>VLOOKUP(B2440,home!$B$2:$E$405,4,FALSE)</f>
        <v>1.24</v>
      </c>
      <c r="K2440" s="12">
        <f t="shared" si="2856"/>
        <v>0.73553178294573629</v>
      </c>
      <c r="L2440" s="12">
        <f t="shared" si="2857"/>
        <v>0.87742015503876103</v>
      </c>
      <c r="M2440" s="13">
        <f t="shared" si="2858"/>
        <v>0.19929842828233038</v>
      </c>
      <c r="N2440" s="13">
        <f t="shared" si="2859"/>
        <v>0.1465903282927854</v>
      </c>
      <c r="O2440" s="13">
        <f t="shared" si="2860"/>
        <v>0.17486845784246371</v>
      </c>
      <c r="P2440" s="13">
        <f t="shared" si="2861"/>
        <v>0.12862130857783866</v>
      </c>
      <c r="Q2440" s="13">
        <f t="shared" si="2862"/>
        <v>5.3910922765896624E-2</v>
      </c>
      <c r="R2440" s="13">
        <f t="shared" si="2863"/>
        <v>7.6716554695761774E-2</v>
      </c>
      <c r="S2440" s="13">
        <f t="shared" si="2864"/>
        <v>2.0752096695965658E-2</v>
      </c>
      <c r="T2440" s="13">
        <f t="shared" si="2865"/>
        <v>4.730253021153568E-2</v>
      </c>
      <c r="U2440" s="13">
        <f t="shared" si="2866"/>
        <v>5.642746425682775E-2</v>
      </c>
      <c r="V2440" s="13">
        <f t="shared" si="2867"/>
        <v>1.4880876860413319E-3</v>
      </c>
      <c r="W2440" s="13">
        <f t="shared" si="2868"/>
        <v>1.3217732380749945E-2</v>
      </c>
      <c r="X2440" s="13">
        <f t="shared" si="2869"/>
        <v>1.1597504794778469E-2</v>
      </c>
      <c r="Y2440" s="13">
        <f t="shared" si="2870"/>
        <v>5.087942227548649E-3</v>
      </c>
      <c r="Z2440" s="13">
        <f t="shared" si="2871"/>
        <v>2.2437550438398301E-2</v>
      </c>
      <c r="AA2440" s="13">
        <f t="shared" si="2872"/>
        <v>1.6503531478889989E-2</v>
      </c>
      <c r="AB2440" s="13">
        <f t="shared" si="2873"/>
        <v>6.0694359667845168E-3</v>
      </c>
      <c r="AC2440" s="13">
        <f t="shared" si="2874"/>
        <v>6.0022985099154595E-5</v>
      </c>
      <c r="AD2440" s="13">
        <f t="shared" si="2875"/>
        <v>2.4305155661281494E-3</v>
      </c>
      <c r="AE2440" s="13">
        <f t="shared" si="2876"/>
        <v>2.1325833448562828E-3</v>
      </c>
      <c r="AF2440" s="13">
        <f t="shared" si="2877"/>
        <v>9.3558580453843951E-4</v>
      </c>
      <c r="AG2440" s="13">
        <f t="shared" si="2878"/>
        <v>2.7363394722339392E-4</v>
      </c>
      <c r="AH2440" s="13">
        <f t="shared" si="2879"/>
        <v>4.9217897460873631E-3</v>
      </c>
      <c r="AI2440" s="13">
        <f t="shared" si="2880"/>
        <v>3.6201327872236806E-3</v>
      </c>
      <c r="AJ2440" s="13">
        <f t="shared" si="2881"/>
        <v>1.3313613617434755E-3</v>
      </c>
      <c r="AK2440" s="13">
        <f t="shared" si="2882"/>
        <v>3.2641953204941407E-4</v>
      </c>
      <c r="AL2440" s="13">
        <f t="shared" si="2883"/>
        <v>1.5494823425832002E-6</v>
      </c>
      <c r="AM2440" s="13">
        <f t="shared" si="2884"/>
        <v>3.5754428956632074E-4</v>
      </c>
      <c r="AN2440" s="13">
        <f t="shared" si="2885"/>
        <v>3.1371656598450483E-4</v>
      </c>
      <c r="AO2440" s="13">
        <f t="shared" si="2886"/>
        <v>1.3763061898217595E-4</v>
      </c>
      <c r="AP2440" s="13">
        <f t="shared" si="2887"/>
        <v>4.0253293015140501E-5</v>
      </c>
      <c r="AQ2440" s="13">
        <f t="shared" si="2888"/>
        <v>8.8297626495413109E-6</v>
      </c>
      <c r="AR2440" s="13">
        <f t="shared" si="2889"/>
        <v>8.6369550441603188E-4</v>
      </c>
      <c r="AS2440" s="13">
        <f t="shared" si="2890"/>
        <v>6.3527549428534099E-4</v>
      </c>
      <c r="AT2440" s="13">
        <f t="shared" si="2891"/>
        <v>2.3363265848671532E-4</v>
      </c>
      <c r="AU2440" s="13">
        <f t="shared" si="2892"/>
        <v>5.7281415283695354E-5</v>
      </c>
      <c r="AV2440" s="13">
        <f t="shared" si="2893"/>
        <v>1.0533075378317897E-5</v>
      </c>
      <c r="AW2440" s="13">
        <f t="shared" si="2894"/>
        <v>2.7777501564273132E-8</v>
      </c>
      <c r="AX2440" s="13">
        <f t="shared" si="2895"/>
        <v>4.3830864797797072E-5</v>
      </c>
      <c r="AY2440" s="13">
        <f t="shared" si="2896"/>
        <v>3.8458084186366079E-5</v>
      </c>
      <c r="AZ2440" s="13">
        <f t="shared" si="2897"/>
        <v>1.6871949094647523E-5</v>
      </c>
      <c r="BA2440" s="13">
        <f t="shared" si="2898"/>
        <v>4.9345960634772386E-6</v>
      </c>
      <c r="BB2440" s="13">
        <f t="shared" si="2899"/>
        <v>1.0824285107674645E-6</v>
      </c>
      <c r="BC2440" s="13">
        <f t="shared" si="2900"/>
        <v>1.8994891834719282E-7</v>
      </c>
      <c r="BD2440" s="13">
        <f t="shared" si="2901"/>
        <v>1.263039738984992E-4</v>
      </c>
      <c r="BE2440" s="13">
        <f t="shared" si="2902"/>
        <v>9.2900587114694841E-5</v>
      </c>
      <c r="BF2440" s="13">
        <f t="shared" si="2903"/>
        <v>3.4165667238588595E-5</v>
      </c>
      <c r="BG2440" s="13">
        <f t="shared" si="2904"/>
        <v>8.3766447131766007E-6</v>
      </c>
      <c r="BH2440" s="13">
        <f t="shared" si="2905"/>
        <v>1.5403221052464399E-6</v>
      </c>
      <c r="BI2440" s="13">
        <f t="shared" si="2906"/>
        <v>2.2659117287652889E-7</v>
      </c>
      <c r="BJ2440" s="14">
        <f t="shared" si="2907"/>
        <v>0.28444262173781021</v>
      </c>
      <c r="BK2440" s="14">
        <f t="shared" si="2908"/>
        <v>0.35025995179380415</v>
      </c>
      <c r="BL2440" s="14">
        <f t="shared" si="2909"/>
        <v>0.3428490796019249</v>
      </c>
      <c r="BM2440" s="14">
        <f t="shared" si="2910"/>
        <v>0.21994477280817612</v>
      </c>
      <c r="BN2440" s="14">
        <f t="shared" si="2911"/>
        <v>0.78000600045707646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1.5193798449612399</v>
      </c>
      <c r="F2441" s="10">
        <f>VLOOKUP(B2441,home!$B$2:$E$405,3,FALSE)</f>
        <v>1.21</v>
      </c>
      <c r="G2441" s="10">
        <f>VLOOKUP(C2441,away!$B$2:$E$405,4,FALSE)</f>
        <v>0.66</v>
      </c>
      <c r="H2441" s="10">
        <f>VLOOKUP(A2441,away!$A$2:$E$405,3,FALSE)</f>
        <v>1.26356589147287</v>
      </c>
      <c r="I2441" s="10">
        <f>VLOOKUP(C2441,away!$B$2:$E$405,3,FALSE)</f>
        <v>1.1299999999999999</v>
      </c>
      <c r="J2441" s="10">
        <f>VLOOKUP(B2441,home!$B$2:$E$405,4,FALSE)</f>
        <v>1.06</v>
      </c>
      <c r="K2441" s="12">
        <f t="shared" si="2856"/>
        <v>1.2133767441860461</v>
      </c>
      <c r="L2441" s="12">
        <f t="shared" si="2857"/>
        <v>1.5134992248062038</v>
      </c>
      <c r="M2441" s="13">
        <f t="shared" si="2858"/>
        <v>6.5423355339130032E-2</v>
      </c>
      <c r="N2441" s="13">
        <f t="shared" si="2859"/>
        <v>7.938317789512038E-2</v>
      </c>
      <c r="O2441" s="13">
        <f t="shared" si="2860"/>
        <v>9.9018197589994125E-2</v>
      </c>
      <c r="P2441" s="13">
        <f t="shared" si="2861"/>
        <v>0.12014637820691768</v>
      </c>
      <c r="Q2441" s="13">
        <f t="shared" si="2862"/>
        <v>4.8160850968761444E-2</v>
      </c>
      <c r="R2441" s="13">
        <f t="shared" si="2863"/>
        <v>7.4931982647081827E-2</v>
      </c>
      <c r="S2441" s="13">
        <f t="shared" si="2864"/>
        <v>5.5160546724534819E-2</v>
      </c>
      <c r="T2441" s="13">
        <f t="shared" si="2865"/>
        <v>7.2891410607227564E-2</v>
      </c>
      <c r="U2441" s="13">
        <f t="shared" si="2866"/>
        <v>9.0920725139721451E-2</v>
      </c>
      <c r="V2441" s="13">
        <f t="shared" si="2867"/>
        <v>1.1255477454008208E-2</v>
      </c>
      <c r="W2441" s="13">
        <f t="shared" si="2868"/>
        <v>1.9479085515235049E-2</v>
      </c>
      <c r="X2441" s="13">
        <f t="shared" si="2869"/>
        <v>2.9481580827242004E-2</v>
      </c>
      <c r="Y2441" s="13">
        <f t="shared" si="2870"/>
        <v>2.2310174864046108E-2</v>
      </c>
      <c r="Z2441" s="13">
        <f t="shared" si="2871"/>
        <v>3.7803165883183401E-2</v>
      </c>
      <c r="AA2441" s="13">
        <f t="shared" si="2872"/>
        <v>4.5869482339262094E-2</v>
      </c>
      <c r="AB2441" s="13">
        <f t="shared" si="2873"/>
        <v>2.7828481569156599E-2</v>
      </c>
      <c r="AC2441" s="13">
        <f t="shared" si="2874"/>
        <v>1.2918789131943654E-3</v>
      </c>
      <c r="AD2441" s="13">
        <f t="shared" si="2875"/>
        <v>5.908867340549369E-3</v>
      </c>
      <c r="AE2441" s="13">
        <f t="shared" si="2876"/>
        <v>8.9430661394041665E-3</v>
      </c>
      <c r="AF2441" s="13">
        <f t="shared" si="2877"/>
        <v>6.7676618346894082E-3</v>
      </c>
      <c r="AG2441" s="13">
        <f t="shared" si="2878"/>
        <v>3.4142836468509818E-3</v>
      </c>
      <c r="AH2441" s="13">
        <f t="shared" si="2879"/>
        <v>1.4303765564854607E-2</v>
      </c>
      <c r="AI2441" s="13">
        <f t="shared" si="2880"/>
        <v>1.7355856490683767E-2</v>
      </c>
      <c r="AJ2441" s="13">
        <f t="shared" si="2881"/>
        <v>1.0529596320613064E-2</v>
      </c>
      <c r="AK2441" s="13">
        <f t="shared" si="2882"/>
        <v>4.2587891003662837E-3</v>
      </c>
      <c r="AL2441" s="13">
        <f t="shared" si="2883"/>
        <v>9.4898570516671135E-5</v>
      </c>
      <c r="AM2441" s="13">
        <f t="shared" si="2884"/>
        <v>1.433936443100609E-3</v>
      </c>
      <c r="AN2441" s="13">
        <f t="shared" si="2885"/>
        <v>2.1702616950541372E-3</v>
      </c>
      <c r="AO2441" s="13">
        <f t="shared" si="2886"/>
        <v>1.6423446965455175E-3</v>
      </c>
      <c r="AP2441" s="13">
        <f t="shared" si="2887"/>
        <v>8.2856247502873989E-4</v>
      </c>
      <c r="AQ2441" s="13">
        <f t="shared" si="2888"/>
        <v>3.1350716591487698E-4</v>
      </c>
      <c r="AR2441" s="13">
        <f t="shared" si="2889"/>
        <v>4.3297476188434193E-3</v>
      </c>
      <c r="AS2441" s="13">
        <f t="shared" si="2890"/>
        <v>5.2536150688995142E-3</v>
      </c>
      <c r="AT2441" s="13">
        <f t="shared" si="2891"/>
        <v>3.1873071737540224E-3</v>
      </c>
      <c r="AU2441" s="13">
        <f t="shared" si="2892"/>
        <v>1.2891348004034945E-3</v>
      </c>
      <c r="AV2441" s="13">
        <f t="shared" si="2893"/>
        <v>3.910515467326302E-4</v>
      </c>
      <c r="AW2441" s="13">
        <f t="shared" si="2894"/>
        <v>4.8409995200107038E-6</v>
      </c>
      <c r="AX2441" s="13">
        <f t="shared" si="2895"/>
        <v>2.8998418878318984E-4</v>
      </c>
      <c r="AY2441" s="13">
        <f t="shared" si="2896"/>
        <v>4.3889084492941376E-4</v>
      </c>
      <c r="AZ2441" s="13">
        <f t="shared" si="2897"/>
        <v>3.3213047678760379E-4</v>
      </c>
      <c r="BA2441" s="13">
        <f t="shared" si="2898"/>
        <v>1.6755973971751767E-4</v>
      </c>
      <c r="BB2441" s="13">
        <f t="shared" si="2899"/>
        <v>6.3400384042798088E-5</v>
      </c>
      <c r="BC2441" s="13">
        <f t="shared" si="2900"/>
        <v>1.9191286420238082E-5</v>
      </c>
      <c r="BD2441" s="13">
        <f t="shared" si="2901"/>
        <v>1.0921782774543391E-3</v>
      </c>
      <c r="BE2441" s="13">
        <f t="shared" si="2902"/>
        <v>1.3252237223682704E-3</v>
      </c>
      <c r="BF2441" s="13">
        <f t="shared" si="2903"/>
        <v>8.039978227826624E-4</v>
      </c>
      <c r="BG2441" s="13">
        <f t="shared" si="2904"/>
        <v>3.2518408684689888E-4</v>
      </c>
      <c r="BH2441" s="13">
        <f t="shared" si="2905"/>
        <v>9.8642702139850664E-5</v>
      </c>
      <c r="BI2441" s="13">
        <f t="shared" si="2906"/>
        <v>2.3938152152033154E-5</v>
      </c>
      <c r="BJ2441" s="14">
        <f t="shared" si="2907"/>
        <v>0.30443992903545108</v>
      </c>
      <c r="BK2441" s="14">
        <f t="shared" si="2908"/>
        <v>0.2538114260532312</v>
      </c>
      <c r="BL2441" s="14">
        <f t="shared" si="2909"/>
        <v>0.40313689773411104</v>
      </c>
      <c r="BM2441" s="14">
        <f t="shared" si="2910"/>
        <v>0.51169342621356195</v>
      </c>
      <c r="BN2441" s="14">
        <f t="shared" si="2911"/>
        <v>0.48706394264700553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1.6241610738254999</v>
      </c>
      <c r="F2442" s="10">
        <f>VLOOKUP(B2442,home!$B$2:$E$405,3,FALSE)</f>
        <v>0.97</v>
      </c>
      <c r="G2442" s="10">
        <f>VLOOKUP(C2442,away!$B$2:$E$405,4,FALSE)</f>
        <v>0.35</v>
      </c>
      <c r="H2442" s="10">
        <f>VLOOKUP(A2442,away!$A$2:$E$405,3,FALSE)</f>
        <v>1.2013422818791899</v>
      </c>
      <c r="I2442" s="10">
        <f>VLOOKUP(C2442,away!$B$2:$E$405,3,FALSE)</f>
        <v>1.1399999999999999</v>
      </c>
      <c r="J2442" s="10">
        <f>VLOOKUP(B2442,home!$B$2:$E$405,4,FALSE)</f>
        <v>0.95</v>
      </c>
      <c r="K2442" s="12">
        <f t="shared" si="2856"/>
        <v>0.55140268456375718</v>
      </c>
      <c r="L2442" s="12">
        <f t="shared" si="2857"/>
        <v>1.3010536912751625</v>
      </c>
      <c r="M2442" s="13">
        <f t="shared" si="2858"/>
        <v>0.15685140671655734</v>
      </c>
      <c r="N2442" s="13">
        <f t="shared" si="2859"/>
        <v>8.6488286741111434E-2</v>
      </c>
      <c r="O2442" s="13">
        <f t="shared" si="2860"/>
        <v>0.20407210169027876</v>
      </c>
      <c r="P2442" s="13">
        <f t="shared" si="2861"/>
        <v>0.11252590471658773</v>
      </c>
      <c r="Q2442" s="13">
        <f t="shared" si="2862"/>
        <v>2.3844936746184431E-2</v>
      </c>
      <c r="R2442" s="13">
        <f t="shared" si="2863"/>
        <v>0.13275438059520875</v>
      </c>
      <c r="S2442" s="13">
        <f t="shared" si="2864"/>
        <v>2.0181647549976943E-2</v>
      </c>
      <c r="T2442" s="13">
        <f t="shared" si="2865"/>
        <v>3.1023542971846015E-2</v>
      </c>
      <c r="U2442" s="13">
        <f t="shared" si="2866"/>
        <v>7.3201121847796841E-2</v>
      </c>
      <c r="V2442" s="13">
        <f t="shared" si="2867"/>
        <v>1.6087116368935651E-3</v>
      </c>
      <c r="W2442" s="13">
        <f t="shared" si="2868"/>
        <v>4.3827207116996919E-3</v>
      </c>
      <c r="X2442" s="13">
        <f t="shared" si="2869"/>
        <v>5.7021549597849911E-3</v>
      </c>
      <c r="Y2442" s="13">
        <f t="shared" si="2870"/>
        <v>3.7094048793256192E-3</v>
      </c>
      <c r="Z2442" s="13">
        <f t="shared" si="2871"/>
        <v>5.7573525635448049E-2</v>
      </c>
      <c r="AA2442" s="13">
        <f t="shared" si="2872"/>
        <v>3.1746196595186342E-2</v>
      </c>
      <c r="AB2442" s="13">
        <f t="shared" si="2873"/>
        <v>8.7524690136372794E-3</v>
      </c>
      <c r="AC2442" s="13">
        <f t="shared" si="2874"/>
        <v>7.2131060281416338E-5</v>
      </c>
      <c r="AD2442" s="13">
        <f t="shared" si="2875"/>
        <v>6.0416099153109753E-4</v>
      </c>
      <c r="AE2442" s="13">
        <f t="shared" si="2876"/>
        <v>7.8604588815599664E-4</v>
      </c>
      <c r="AF2442" s="13">
        <f t="shared" si="2877"/>
        <v>5.1134395214851155E-4</v>
      </c>
      <c r="AG2442" s="13">
        <f t="shared" si="2878"/>
        <v>2.2176197881801699E-4</v>
      </c>
      <c r="AH2442" s="13">
        <f t="shared" si="2879"/>
        <v>1.8726562011931219E-2</v>
      </c>
      <c r="AI2442" s="13">
        <f t="shared" si="2880"/>
        <v>1.0325876566028545E-2</v>
      </c>
      <c r="AJ2442" s="13">
        <f t="shared" si="2881"/>
        <v>2.8468580294910657E-3</v>
      </c>
      <c r="AK2442" s="13">
        <f t="shared" si="2882"/>
        <v>5.2325505334442038E-4</v>
      </c>
      <c r="AL2442" s="13">
        <f t="shared" si="2883"/>
        <v>2.0698858840330198E-6</v>
      </c>
      <c r="AM2442" s="13">
        <f t="shared" si="2884"/>
        <v>6.6627198527789746E-5</v>
      </c>
      <c r="AN2442" s="13">
        <f t="shared" si="2885"/>
        <v>8.6685562583903916E-5</v>
      </c>
      <c r="AO2442" s="13">
        <f t="shared" si="2886"/>
        <v>5.6391285590026152E-5</v>
      </c>
      <c r="AP2442" s="13">
        <f t="shared" si="2887"/>
        <v>2.4456030090885134E-5</v>
      </c>
      <c r="AQ2442" s="13">
        <f t="shared" si="2888"/>
        <v>7.9546520559206364E-6</v>
      </c>
      <c r="AR2442" s="13">
        <f t="shared" si="2889"/>
        <v>4.8728525261032656E-3</v>
      </c>
      <c r="AS2442" s="13">
        <f t="shared" si="2890"/>
        <v>2.6869039643766259E-3</v>
      </c>
      <c r="AT2442" s="13">
        <f t="shared" si="2891"/>
        <v>7.4078302956113681E-4</v>
      </c>
      <c r="AU2442" s="13">
        <f t="shared" si="2892"/>
        <v>1.3615658372642797E-4</v>
      </c>
      <c r="AV2442" s="13">
        <f t="shared" si="2893"/>
        <v>1.8769276446945586E-5</v>
      </c>
      <c r="AW2442" s="13">
        <f t="shared" si="2894"/>
        <v>4.1248484550626323E-8</v>
      </c>
      <c r="AX2442" s="13">
        <f t="shared" si="2895"/>
        <v>6.1230693555309412E-6</v>
      </c>
      <c r="AY2442" s="13">
        <f t="shared" si="2896"/>
        <v>7.9664419869473599E-6</v>
      </c>
      <c r="AZ2442" s="13">
        <f t="shared" si="2897"/>
        <v>5.1823843767236522E-6</v>
      </c>
      <c r="BA2442" s="13">
        <f t="shared" si="2898"/>
        <v>2.2475201076476798E-6</v>
      </c>
      <c r="BB2442" s="13">
        <f t="shared" si="2899"/>
        <v>7.3103608306754102E-7</v>
      </c>
      <c r="BC2442" s="13">
        <f t="shared" si="2900"/>
        <v>1.9022343886607199E-7</v>
      </c>
      <c r="BD2442" s="13">
        <f t="shared" si="2901"/>
        <v>1.0566404610210245E-3</v>
      </c>
      <c r="BE2442" s="13">
        <f t="shared" si="2902"/>
        <v>5.8263438682567886E-4</v>
      </c>
      <c r="BF2442" s="13">
        <f t="shared" si="2903"/>
        <v>1.6063308250741898E-4</v>
      </c>
      <c r="BG2442" s="13">
        <f t="shared" si="2904"/>
        <v>2.9524504308114105E-5</v>
      </c>
      <c r="BH2442" s="13">
        <f t="shared" si="2905"/>
        <v>4.0699727339770831E-6</v>
      </c>
      <c r="BI2442" s="13">
        <f t="shared" si="2906"/>
        <v>4.488387783232517E-7</v>
      </c>
      <c r="BJ2442" s="14">
        <f t="shared" si="2907"/>
        <v>0.15753891522480304</v>
      </c>
      <c r="BK2442" s="14">
        <f t="shared" si="2908"/>
        <v>0.291249838008168</v>
      </c>
      <c r="BL2442" s="14">
        <f t="shared" si="2909"/>
        <v>0.49323823802929229</v>
      </c>
      <c r="BM2442" s="14">
        <f t="shared" si="2910"/>
        <v>0.28305557449828073</v>
      </c>
      <c r="BN2442" s="14">
        <f t="shared" si="2911"/>
        <v>0.71653701720592844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1.6241610738254999</v>
      </c>
      <c r="F2443" s="10">
        <f>VLOOKUP(B2443,home!$B$2:$E$405,3,FALSE)</f>
        <v>0.85</v>
      </c>
      <c r="G2443" s="10">
        <f>VLOOKUP(C2443,away!$B$2:$E$405,4,FALSE)</f>
        <v>0.77</v>
      </c>
      <c r="H2443" s="10">
        <f>VLOOKUP(A2443,away!$A$2:$E$405,3,FALSE)</f>
        <v>1.2013422818791899</v>
      </c>
      <c r="I2443" s="10">
        <f>VLOOKUP(C2443,away!$B$2:$E$405,3,FALSE)</f>
        <v>0.62</v>
      </c>
      <c r="J2443" s="10">
        <f>VLOOKUP(B2443,home!$B$2:$E$405,4,FALSE)</f>
        <v>1.56</v>
      </c>
      <c r="K2443" s="12">
        <f t="shared" si="2856"/>
        <v>1.0630134228187897</v>
      </c>
      <c r="L2443" s="12">
        <f t="shared" si="2857"/>
        <v>1.1619382550335526</v>
      </c>
      <c r="M2443" s="13">
        <f t="shared" si="2858"/>
        <v>0.10807264081076189</v>
      </c>
      <c r="N2443" s="13">
        <f t="shared" si="2859"/>
        <v>0.11488266782131361</v>
      </c>
      <c r="O2443" s="13">
        <f t="shared" si="2860"/>
        <v>0.12557373568052457</v>
      </c>
      <c r="P2443" s="13">
        <f t="shared" si="2861"/>
        <v>0.13348656658189639</v>
      </c>
      <c r="Q2443" s="13">
        <f t="shared" si="2862"/>
        <v>6.1060908971644304E-2</v>
      </c>
      <c r="R2443" s="13">
        <f t="shared" si="2863"/>
        <v>7.2954463657336668E-2</v>
      </c>
      <c r="S2443" s="13">
        <f t="shared" si="2864"/>
        <v>4.1219182126362643E-2</v>
      </c>
      <c r="T2443" s="13">
        <f t="shared" si="2865"/>
        <v>7.0949006021274977E-2</v>
      </c>
      <c r="U2443" s="13">
        <f t="shared" si="2866"/>
        <v>7.755157412229445E-2</v>
      </c>
      <c r="V2443" s="13">
        <f t="shared" si="2867"/>
        <v>5.6569020594588728E-3</v>
      </c>
      <c r="W2443" s="13">
        <f t="shared" si="2868"/>
        <v>2.1636188615458053E-2</v>
      </c>
      <c r="X2443" s="13">
        <f t="shared" si="2869"/>
        <v>2.513991524542215E-2</v>
      </c>
      <c r="Y2443" s="13">
        <f t="shared" si="2870"/>
        <v>1.4605514625978613E-2</v>
      </c>
      <c r="Z2443" s="13">
        <f t="shared" si="2871"/>
        <v>2.8256194066304828E-2</v>
      </c>
      <c r="AA2443" s="13">
        <f t="shared" si="2872"/>
        <v>3.0036713570254673E-2</v>
      </c>
      <c r="AB2443" s="13">
        <f t="shared" si="2873"/>
        <v>1.5964714851272002E-2</v>
      </c>
      <c r="AC2443" s="13">
        <f t="shared" si="2874"/>
        <v>4.3669726892850929E-4</v>
      </c>
      <c r="AD2443" s="13">
        <f t="shared" si="2875"/>
        <v>5.7498897292177489E-3</v>
      </c>
      <c r="AE2443" s="13">
        <f t="shared" si="2876"/>
        <v>6.6810168386026176E-3</v>
      </c>
      <c r="AF2443" s="13">
        <f t="shared" si="2877"/>
        <v>3.8814645236478549E-3</v>
      </c>
      <c r="AG2443" s="13">
        <f t="shared" si="2878"/>
        <v>1.5033407051940092E-3</v>
      </c>
      <c r="AH2443" s="13">
        <f t="shared" si="2879"/>
        <v>8.2079882068229124E-3</v>
      </c>
      <c r="AI2443" s="13">
        <f t="shared" si="2880"/>
        <v>8.7252016381910835E-3</v>
      </c>
      <c r="AJ2443" s="13">
        <f t="shared" si="2881"/>
        <v>4.6375032290988071E-3</v>
      </c>
      <c r="AK2443" s="13">
        <f t="shared" si="2882"/>
        <v>1.6432427269658378E-3</v>
      </c>
      <c r="AL2443" s="13">
        <f t="shared" si="2883"/>
        <v>2.1575569405037782E-5</v>
      </c>
      <c r="AM2443" s="13">
        <f t="shared" si="2884"/>
        <v>1.2224419923772729E-3</v>
      </c>
      <c r="AN2443" s="13">
        <f t="shared" si="2885"/>
        <v>1.420402115502588E-3</v>
      </c>
      <c r="AO2443" s="13">
        <f t="shared" si="2886"/>
        <v>8.2520977776652212E-4</v>
      </c>
      <c r="AP2443" s="13">
        <f t="shared" si="2887"/>
        <v>3.1961426973821947E-4</v>
      </c>
      <c r="AQ2443" s="13">
        <f t="shared" si="2888"/>
        <v>9.2843011715862457E-5</v>
      </c>
      <c r="AR2443" s="13">
        <f t="shared" si="2889"/>
        <v>1.9074350988743589E-3</v>
      </c>
      <c r="AS2443" s="13">
        <f t="shared" si="2890"/>
        <v>2.0276291132591286E-3</v>
      </c>
      <c r="AT2443" s="13">
        <f t="shared" si="2891"/>
        <v>1.0776984819463068E-3</v>
      </c>
      <c r="AU2443" s="13">
        <f t="shared" si="2892"/>
        <v>3.8186931735345245E-4</v>
      </c>
      <c r="AV2443" s="13">
        <f t="shared" si="2893"/>
        <v>1.0148305252734203E-4</v>
      </c>
      <c r="AW2443" s="13">
        <f t="shared" si="2894"/>
        <v>7.4025536597981035E-7</v>
      </c>
      <c r="AX2443" s="13">
        <f t="shared" si="2895"/>
        <v>2.1657870775239758E-4</v>
      </c>
      <c r="AY2443" s="13">
        <f t="shared" si="2896"/>
        <v>2.5165108576324257E-4</v>
      </c>
      <c r="AZ2443" s="13">
        <f t="shared" si="2897"/>
        <v>1.4620151173452053E-4</v>
      </c>
      <c r="BA2443" s="13">
        <f t="shared" si="2898"/>
        <v>5.6625709809358752E-5</v>
      </c>
      <c r="BB2443" s="13">
        <f t="shared" si="2899"/>
        <v>1.6448894611480655E-5</v>
      </c>
      <c r="BC2443" s="13">
        <f t="shared" si="2900"/>
        <v>3.8225199804189276E-6</v>
      </c>
      <c r="BD2443" s="13">
        <f t="shared" si="2901"/>
        <v>3.6938696839597103E-4</v>
      </c>
      <c r="BE2443" s="13">
        <f t="shared" si="2902"/>
        <v>3.9266330561925724E-4</v>
      </c>
      <c r="BF2443" s="13">
        <f t="shared" si="2903"/>
        <v>2.0870318226083357E-4</v>
      </c>
      <c r="BG2443" s="13">
        <f t="shared" si="2904"/>
        <v>7.3951428042754152E-5</v>
      </c>
      <c r="BH2443" s="13">
        <f t="shared" si="2905"/>
        <v>1.9652840161516378E-5</v>
      </c>
      <c r="BI2443" s="13">
        <f t="shared" si="2906"/>
        <v>4.178246577640821E-6</v>
      </c>
      <c r="BJ2443" s="14">
        <f t="shared" si="2907"/>
        <v>0.33066175269450576</v>
      </c>
      <c r="BK2443" s="14">
        <f t="shared" si="2908"/>
        <v>0.2891452155025766</v>
      </c>
      <c r="BL2443" s="14">
        <f t="shared" si="2909"/>
        <v>0.35185978871777962</v>
      </c>
      <c r="BM2443" s="14">
        <f t="shared" si="2910"/>
        <v>0.38364105662729203</v>
      </c>
      <c r="BN2443" s="14">
        <f t="shared" si="2911"/>
        <v>0.61603098352347752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1.6241610738254999</v>
      </c>
      <c r="F2444" s="10">
        <f>VLOOKUP(B2444,home!$B$2:$E$405,3,FALSE)</f>
        <v>1.08</v>
      </c>
      <c r="G2444" s="10">
        <f>VLOOKUP(C2444,away!$B$2:$E$405,4,FALSE)</f>
        <v>1</v>
      </c>
      <c r="H2444" s="10">
        <f>VLOOKUP(A2444,away!$A$2:$E$405,3,FALSE)</f>
        <v>1.2013422818791899</v>
      </c>
      <c r="I2444" s="10">
        <f>VLOOKUP(C2444,away!$B$2:$E$405,3,FALSE)</f>
        <v>0.69</v>
      </c>
      <c r="J2444" s="10">
        <f>VLOOKUP(B2444,home!$B$2:$E$405,4,FALSE)</f>
        <v>0.94</v>
      </c>
      <c r="K2444" s="12">
        <f t="shared" si="2856"/>
        <v>1.7540939597315399</v>
      </c>
      <c r="L2444" s="12">
        <f t="shared" si="2857"/>
        <v>0.77919060402684248</v>
      </c>
      <c r="M2444" s="13">
        <f t="shared" si="2858"/>
        <v>7.9397804379828685E-2</v>
      </c>
      <c r="N2444" s="13">
        <f t="shared" si="2859"/>
        <v>0.13927120907860388</v>
      </c>
      <c r="O2444" s="13">
        <f t="shared" si="2860"/>
        <v>6.1866023153123804E-2</v>
      </c>
      <c r="P2444" s="13">
        <f t="shared" si="2861"/>
        <v>0.10851881752550604</v>
      </c>
      <c r="Q2444" s="13">
        <f t="shared" si="2862"/>
        <v>0.12214739330464378</v>
      </c>
      <c r="R2444" s="13">
        <f t="shared" si="2863"/>
        <v>2.4102711974710575E-2</v>
      </c>
      <c r="S2444" s="13">
        <f t="shared" si="2864"/>
        <v>3.7080161879532725E-2</v>
      </c>
      <c r="T2444" s="13">
        <f t="shared" si="2865"/>
        <v>9.51761011693497E-2</v>
      </c>
      <c r="U2444" s="13">
        <f t="shared" si="2866"/>
        <v>4.2278421487988868E-2</v>
      </c>
      <c r="V2444" s="13">
        <f t="shared" si="2867"/>
        <v>5.6311315354815499E-3</v>
      </c>
      <c r="W2444" s="13">
        <f t="shared" si="2868"/>
        <v>7.1419334930876113E-2</v>
      </c>
      <c r="X2444" s="13">
        <f t="shared" si="2869"/>
        <v>5.5649274723984739E-2</v>
      </c>
      <c r="Y2444" s="13">
        <f t="shared" si="2870"/>
        <v>2.1680695992918678E-2</v>
      </c>
      <c r="Z2444" s="13">
        <f t="shared" si="2871"/>
        <v>6.2602022340865811E-3</v>
      </c>
      <c r="AA2444" s="13">
        <f t="shared" si="2872"/>
        <v>1.0980982925509163E-2</v>
      </c>
      <c r="AB2444" s="13">
        <f t="shared" si="2873"/>
        <v>9.630837910775401E-3</v>
      </c>
      <c r="AC2444" s="13">
        <f t="shared" si="2874"/>
        <v>4.8103009612024411E-4</v>
      </c>
      <c r="AD2444" s="13">
        <f t="shared" si="2875"/>
        <v>3.1319056002573412E-2</v>
      </c>
      <c r="AE2444" s="13">
        <f t="shared" si="2876"/>
        <v>2.4403514164195689E-2</v>
      </c>
      <c r="AF2444" s="13">
        <f t="shared" si="2877"/>
        <v>9.5074944709886196E-3</v>
      </c>
      <c r="AG2444" s="13">
        <f t="shared" si="2878"/>
        <v>2.4693834532104964E-3</v>
      </c>
      <c r="AH2444" s="13">
        <f t="shared" si="2879"/>
        <v>1.2194726900270278E-3</v>
      </c>
      <c r="AI2444" s="13">
        <f t="shared" si="2880"/>
        <v>2.1390696796339819E-3</v>
      </c>
      <c r="AJ2444" s="13">
        <f t="shared" si="2881"/>
        <v>1.8760646022454243E-3</v>
      </c>
      <c r="AK2444" s="13">
        <f t="shared" si="2882"/>
        <v>1.0969311956216174E-3</v>
      </c>
      <c r="AL2444" s="13">
        <f t="shared" si="2883"/>
        <v>2.6298368138961401E-5</v>
      </c>
      <c r="AM2444" s="13">
        <f t="shared" si="2884"/>
        <v>1.098731339172157E-2</v>
      </c>
      <c r="AN2444" s="13">
        <f t="shared" si="2885"/>
        <v>8.5612113583277468E-3</v>
      </c>
      <c r="AO2444" s="13">
        <f t="shared" si="2886"/>
        <v>3.3354077247484304E-3</v>
      </c>
      <c r="AP2444" s="13">
        <f t="shared" si="2887"/>
        <v>8.6630611990750868E-4</v>
      </c>
      <c r="AQ2444" s="13">
        <f t="shared" si="2888"/>
        <v>1.6875439721072047E-4</v>
      </c>
      <c r="AR2444" s="13">
        <f t="shared" si="2889"/>
        <v>1.9004033238727969E-4</v>
      </c>
      <c r="AS2444" s="13">
        <f t="shared" si="2890"/>
        <v>3.3334859914590137E-4</v>
      </c>
      <c r="AT2444" s="13">
        <f t="shared" si="2891"/>
        <v>2.9236238212339809E-4</v>
      </c>
      <c r="AU2444" s="13">
        <f t="shared" si="2892"/>
        <v>1.7094369617845894E-4</v>
      </c>
      <c r="AV2444" s="13">
        <f t="shared" si="2893"/>
        <v>7.4962826230204633E-5</v>
      </c>
      <c r="AW2444" s="13">
        <f t="shared" si="2894"/>
        <v>9.984420418668014E-7</v>
      </c>
      <c r="AX2444" s="13">
        <f t="shared" si="2895"/>
        <v>3.2121300090160432E-3</v>
      </c>
      <c r="AY2444" s="13">
        <f t="shared" si="2896"/>
        <v>2.502861521937958E-3</v>
      </c>
      <c r="AZ2444" s="13">
        <f t="shared" si="2897"/>
        <v>9.7510309053718978E-4</v>
      </c>
      <c r="BA2444" s="13">
        <f t="shared" si="2898"/>
        <v>2.5326372203470464E-4</v>
      </c>
      <c r="BB2444" s="13">
        <f t="shared" si="2899"/>
        <v>4.9335178137576949E-5</v>
      </c>
      <c r="BC2444" s="13">
        <f t="shared" si="2900"/>
        <v>7.6883014505580936E-6</v>
      </c>
      <c r="BD2444" s="13">
        <f t="shared" si="2901"/>
        <v>2.4679606897051056E-5</v>
      </c>
      <c r="BE2444" s="13">
        <f t="shared" si="2902"/>
        <v>4.3290349386666104E-5</v>
      </c>
      <c r="BF2444" s="13">
        <f t="shared" si="2903"/>
        <v>3.7967670186909506E-5</v>
      </c>
      <c r="BG2444" s="13">
        <f t="shared" si="2904"/>
        <v>2.2199620313312406E-5</v>
      </c>
      <c r="BH2444" s="13">
        <f t="shared" si="2905"/>
        <v>9.7350549749787276E-6</v>
      </c>
      <c r="BI2444" s="13">
        <f t="shared" si="2906"/>
        <v>3.415240225852933E-6</v>
      </c>
      <c r="BJ2444" s="14">
        <f t="shared" si="2907"/>
        <v>0.60396283210637502</v>
      </c>
      <c r="BK2444" s="14">
        <f t="shared" si="2908"/>
        <v>0.23363810530654619</v>
      </c>
      <c r="BL2444" s="14">
        <f t="shared" si="2909"/>
        <v>0.15639346099768592</v>
      </c>
      <c r="BM2444" s="14">
        <f t="shared" si="2910"/>
        <v>0.46244877814838098</v>
      </c>
      <c r="BN2444" s="14">
        <f t="shared" si="2911"/>
        <v>0.53530395941641673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1.6241610738254999</v>
      </c>
      <c r="F2445" s="10">
        <f>VLOOKUP(B2445,home!$B$2:$E$405,3,FALSE)</f>
        <v>1.39</v>
      </c>
      <c r="G2445" s="10">
        <f>VLOOKUP(C2445,away!$B$2:$E$405,4,FALSE)</f>
        <v>1.23</v>
      </c>
      <c r="H2445" s="10">
        <f>VLOOKUP(A2445,away!$A$2:$E$405,3,FALSE)</f>
        <v>1.2013422818791899</v>
      </c>
      <c r="I2445" s="10">
        <f>VLOOKUP(C2445,away!$B$2:$E$405,3,FALSE)</f>
        <v>0.46</v>
      </c>
      <c r="J2445" s="10">
        <f>VLOOKUP(B2445,home!$B$2:$E$405,4,FALSE)</f>
        <v>0.83</v>
      </c>
      <c r="K2445" s="12">
        <f t="shared" si="2856"/>
        <v>2.776828187919457</v>
      </c>
      <c r="L2445" s="12">
        <f t="shared" si="2857"/>
        <v>0.45867248322147469</v>
      </c>
      <c r="M2445" s="13">
        <f t="shared" si="2858"/>
        <v>3.9340503353810875E-2</v>
      </c>
      <c r="N2445" s="13">
        <f t="shared" si="2859"/>
        <v>0.10924181863980197</v>
      </c>
      <c r="O2445" s="13">
        <f t="shared" si="2860"/>
        <v>1.8044406364475189E-2</v>
      </c>
      <c r="P2445" s="13">
        <f t="shared" si="2861"/>
        <v>5.0106216227147948E-2</v>
      </c>
      <c r="Q2445" s="13">
        <f t="shared" si="2862"/>
        <v>0.15167288064929363</v>
      </c>
      <c r="R2445" s="13">
        <f t="shared" si="2863"/>
        <v>4.1382363377256079E-3</v>
      </c>
      <c r="S2445" s="13">
        <f t="shared" si="2864"/>
        <v>1.5954504204116277E-2</v>
      </c>
      <c r="T2445" s="13">
        <f t="shared" si="2865"/>
        <v>6.9568176804765861E-2</v>
      </c>
      <c r="U2445" s="13">
        <f t="shared" si="2866"/>
        <v>1.1491171310869049E-2</v>
      </c>
      <c r="V2445" s="13">
        <f t="shared" si="2867"/>
        <v>2.2578365503945772E-3</v>
      </c>
      <c r="W2445" s="13">
        <f t="shared" si="2868"/>
        <v>0.14038984344330072</v>
      </c>
      <c r="X2445" s="13">
        <f t="shared" si="2869"/>
        <v>6.4392958111212817E-2</v>
      </c>
      <c r="Y2445" s="13">
        <f t="shared" si="2870"/>
        <v>1.476763899942319E-2</v>
      </c>
      <c r="Z2445" s="13">
        <f t="shared" si="2871"/>
        <v>6.3269837906064887E-4</v>
      </c>
      <c r="AA2445" s="13">
        <f t="shared" si="2872"/>
        <v>1.7568946934265592E-3</v>
      </c>
      <c r="AB2445" s="13">
        <f t="shared" si="2873"/>
        <v>2.4392973539564913E-3</v>
      </c>
      <c r="AC2445" s="13">
        <f t="shared" si="2874"/>
        <v>1.7973150562883793E-4</v>
      </c>
      <c r="AD2445" s="13">
        <f t="shared" si="2875"/>
        <v>9.7459618642739221E-2</v>
      </c>
      <c r="AE2445" s="13">
        <f t="shared" si="2876"/>
        <v>4.4702045296683132E-2</v>
      </c>
      <c r="AF2445" s="13">
        <f t="shared" si="2877"/>
        <v>1.0251799060654246E-2</v>
      </c>
      <c r="AG2445" s="13">
        <f t="shared" si="2878"/>
        <v>1.5674060442126224E-3</v>
      </c>
      <c r="AH2445" s="13">
        <f t="shared" si="2879"/>
        <v>7.2550334163487396E-5</v>
      </c>
      <c r="AI2445" s="13">
        <f t="shared" si="2880"/>
        <v>2.0145981294814776E-4</v>
      </c>
      <c r="AJ2445" s="13">
        <f t="shared" si="2881"/>
        <v>2.7970964366369895E-4</v>
      </c>
      <c r="AK2445" s="13">
        <f t="shared" si="2882"/>
        <v>2.5890187431942211E-4</v>
      </c>
      <c r="AL2445" s="13">
        <f t="shared" si="2883"/>
        <v>9.1566349346133057E-6</v>
      </c>
      <c r="AM2445" s="13">
        <f t="shared" si="2884"/>
        <v>5.4125723246207777E-2</v>
      </c>
      <c r="AN2445" s="13">
        <f t="shared" si="2885"/>
        <v>2.4825979887496418E-2</v>
      </c>
      <c r="AO2445" s="13">
        <f t="shared" si="2886"/>
        <v>5.6934969217021843E-3</v>
      </c>
      <c r="AP2445" s="13">
        <f t="shared" si="2887"/>
        <v>8.7048345709698799E-4</v>
      </c>
      <c r="AQ2445" s="13">
        <f t="shared" si="2888"/>
        <v>9.9816702217472343E-5</v>
      </c>
      <c r="AR2445" s="13">
        <f t="shared" si="2889"/>
        <v>6.6553683858629129E-6</v>
      </c>
      <c r="AS2445" s="13">
        <f t="shared" si="2890"/>
        <v>1.848081453485215E-5</v>
      </c>
      <c r="AT2445" s="13">
        <f t="shared" si="2891"/>
        <v>2.5659023368044532E-5</v>
      </c>
      <c r="AU2445" s="13">
        <f t="shared" si="2892"/>
        <v>2.3750233120956703E-5</v>
      </c>
      <c r="AV2445" s="13">
        <f t="shared" si="2893"/>
        <v>1.6487579199982714E-5</v>
      </c>
      <c r="AW2445" s="13">
        <f t="shared" si="2894"/>
        <v>3.2395530393003069E-7</v>
      </c>
      <c r="AX2445" s="13">
        <f t="shared" si="2895"/>
        <v>2.5049639000266188E-2</v>
      </c>
      <c r="AY2445" s="13">
        <f t="shared" si="2896"/>
        <v>1.1489580124053591E-2</v>
      </c>
      <c r="AZ2445" s="13">
        <f t="shared" si="2897"/>
        <v>2.6349771233358799E-3</v>
      </c>
      <c r="BA2445" s="13">
        <f t="shared" si="2898"/>
        <v>4.0286383346408214E-4</v>
      </c>
      <c r="BB2445" s="13">
        <f t="shared" si="2899"/>
        <v>4.6195638723773281E-5</v>
      </c>
      <c r="BC2445" s="13">
        <f t="shared" si="2900"/>
        <v>4.237733665487042E-6</v>
      </c>
      <c r="BD2445" s="13">
        <f t="shared" si="2901"/>
        <v>5.0877239071624006E-7</v>
      </c>
      <c r="BE2445" s="13">
        <f t="shared" si="2902"/>
        <v>1.4127735157760268E-6</v>
      </c>
      <c r="BF2445" s="13">
        <f t="shared" si="2903"/>
        <v>1.9615146608764724E-6</v>
      </c>
      <c r="BG2445" s="13">
        <f t="shared" si="2904"/>
        <v>1.8155964004463547E-6</v>
      </c>
      <c r="BH2445" s="13">
        <f t="shared" si="2905"/>
        <v>1.2603998156611347E-6</v>
      </c>
      <c r="BI2445" s="13">
        <f t="shared" si="2906"/>
        <v>6.9998274723526516E-7</v>
      </c>
      <c r="BJ2445" s="14">
        <f t="shared" si="2907"/>
        <v>0.82925717936031706</v>
      </c>
      <c r="BK2445" s="14">
        <f t="shared" si="2908"/>
        <v>0.1193375286000867</v>
      </c>
      <c r="BL2445" s="14">
        <f t="shared" si="2909"/>
        <v>3.8781319783688074E-2</v>
      </c>
      <c r="BM2445" s="14">
        <f t="shared" si="2910"/>
        <v>0.60397540838214769</v>
      </c>
      <c r="BN2445" s="14">
        <f t="shared" si="2911"/>
        <v>0.37254406157225517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1.6241610738254999</v>
      </c>
      <c r="F2446" s="10">
        <f>VLOOKUP(B2446,home!$B$2:$E$405,3,FALSE)</f>
        <v>0.62</v>
      </c>
      <c r="G2446" s="10">
        <f>VLOOKUP(C2446,away!$B$2:$E$405,4,FALSE)</f>
        <v>0.7</v>
      </c>
      <c r="H2446" s="10">
        <f>VLOOKUP(A2446,away!$A$2:$E$405,3,FALSE)</f>
        <v>1.2013422818791899</v>
      </c>
      <c r="I2446" s="10">
        <f>VLOOKUP(C2446,away!$B$2:$E$405,3,FALSE)</f>
        <v>0.79</v>
      </c>
      <c r="J2446" s="10">
        <f>VLOOKUP(B2446,home!$B$2:$E$405,4,FALSE)</f>
        <v>1.07</v>
      </c>
      <c r="K2446" s="12">
        <f t="shared" si="2856"/>
        <v>0.70488590604026691</v>
      </c>
      <c r="L2446" s="12">
        <f t="shared" si="2857"/>
        <v>1.0154946308724793</v>
      </c>
      <c r="M2446" s="13">
        <f t="shared" si="2858"/>
        <v>0.17899801959588121</v>
      </c>
      <c r="N2446" s="13">
        <f t="shared" si="2859"/>
        <v>0.12617318122225618</v>
      </c>
      <c r="O2446" s="13">
        <f t="shared" si="2860"/>
        <v>0.1817715278364242</v>
      </c>
      <c r="P2446" s="13">
        <f t="shared" si="2861"/>
        <v>0.12812818809130147</v>
      </c>
      <c r="Q2446" s="13">
        <f t="shared" si="2862"/>
        <v>4.4468848581916409E-2</v>
      </c>
      <c r="R2446" s="13">
        <f t="shared" si="2863"/>
        <v>9.2294005281688074E-2</v>
      </c>
      <c r="S2446" s="13">
        <f t="shared" si="2864"/>
        <v>2.2928790805372794E-2</v>
      </c>
      <c r="T2446" s="13">
        <f t="shared" si="2865"/>
        <v>4.5157876976017371E-2</v>
      </c>
      <c r="U2446" s="13">
        <f t="shared" si="2866"/>
        <v>6.5056743535067879E-2</v>
      </c>
      <c r="V2446" s="13">
        <f t="shared" si="2867"/>
        <v>1.8236231685998872E-3</v>
      </c>
      <c r="W2446" s="13">
        <f t="shared" si="2868"/>
        <v>1.0448488207743864E-2</v>
      </c>
      <c r="X2446" s="13">
        <f t="shared" si="2869"/>
        <v>1.0610383675698307E-2</v>
      </c>
      <c r="Y2446" s="13">
        <f t="shared" si="2870"/>
        <v>5.3873938270843158E-3</v>
      </c>
      <c r="Z2446" s="13">
        <f t="shared" si="2871"/>
        <v>3.1241355608423501E-2</v>
      </c>
      <c r="AA2446" s="13">
        <f t="shared" si="2872"/>
        <v>2.2021591253969776E-2</v>
      </c>
      <c r="AB2446" s="13">
        <f t="shared" si="2873"/>
        <v>7.7613546517514486E-3</v>
      </c>
      <c r="AC2446" s="13">
        <f t="shared" si="2874"/>
        <v>8.1585236557904178E-5</v>
      </c>
      <c r="AD2446" s="13">
        <f t="shared" si="2875"/>
        <v>1.8412480192666442E-3</v>
      </c>
      <c r="AE2446" s="13">
        <f t="shared" si="2876"/>
        <v>1.8697774776698644E-3</v>
      </c>
      <c r="AF2446" s="13">
        <f t="shared" si="2877"/>
        <v>9.4937449475001711E-4</v>
      </c>
      <c r="AG2446" s="13">
        <f t="shared" si="2878"/>
        <v>3.2136156736863844E-4</v>
      </c>
      <c r="AH2446" s="13">
        <f t="shared" si="2879"/>
        <v>7.9313572203829671E-3</v>
      </c>
      <c r="AI2446" s="13">
        <f t="shared" si="2880"/>
        <v>5.5907019204186614E-3</v>
      </c>
      <c r="AJ2446" s="13">
        <f t="shared" si="2881"/>
        <v>1.9704034942876836E-3</v>
      </c>
      <c r="AK2446" s="13">
        <f t="shared" si="2882"/>
        <v>4.629698841119607E-4</v>
      </c>
      <c r="AL2446" s="13">
        <f t="shared" si="2883"/>
        <v>2.3359741205550216E-6</v>
      </c>
      <c r="AM2446" s="13">
        <f t="shared" si="2884"/>
        <v>2.5957395566112308E-4</v>
      </c>
      <c r="AN2446" s="13">
        <f t="shared" si="2885"/>
        <v>2.6359595828820149E-4</v>
      </c>
      <c r="AO2446" s="13">
        <f t="shared" si="2886"/>
        <v>1.3384014018067729E-4</v>
      </c>
      <c r="AP2446" s="13">
        <f t="shared" si="2887"/>
        <v>4.53046479162326E-5</v>
      </c>
      <c r="AQ2446" s="13">
        <f t="shared" si="2888"/>
        <v>1.150165667812556E-5</v>
      </c>
      <c r="AR2446" s="13">
        <f t="shared" si="2889"/>
        <v>1.6108501345661157E-3</v>
      </c>
      <c r="AS2446" s="13">
        <f t="shared" si="2890"/>
        <v>1.1354655565987224E-3</v>
      </c>
      <c r="AT2446" s="13">
        <f t="shared" si="2891"/>
        <v>4.0018683382030308E-4</v>
      </c>
      <c r="AU2446" s="13">
        <f t="shared" si="2892"/>
        <v>9.4028686314270052E-5</v>
      </c>
      <c r="AV2446" s="13">
        <f t="shared" si="2893"/>
        <v>1.656987393660257E-5</v>
      </c>
      <c r="AW2446" s="13">
        <f t="shared" si="2894"/>
        <v>4.6447461661341385E-8</v>
      </c>
      <c r="AX2446" s="13">
        <f t="shared" si="2895"/>
        <v>3.0495003820107796E-5</v>
      </c>
      <c r="AY2446" s="13">
        <f t="shared" si="2896"/>
        <v>3.096751264775521E-5</v>
      </c>
      <c r="AZ2446" s="13">
        <f t="shared" si="2897"/>
        <v>1.5723671412635506E-5</v>
      </c>
      <c r="BA2446" s="13">
        <f t="shared" si="2898"/>
        <v>5.3224346323781497E-6</v>
      </c>
      <c r="BB2446" s="13">
        <f t="shared" si="2899"/>
        <v>1.3512259480874366E-6</v>
      </c>
      <c r="BC2446" s="13">
        <f t="shared" si="2900"/>
        <v>2.7443253907567361E-7</v>
      </c>
      <c r="BD2446" s="13">
        <f t="shared" si="2901"/>
        <v>2.7263494379868347E-4</v>
      </c>
      <c r="BE2446" s="13">
        <f t="shared" si="2902"/>
        <v>1.9217652937777226E-4</v>
      </c>
      <c r="BF2446" s="13">
        <f t="shared" si="2903"/>
        <v>6.7731263515062465E-5</v>
      </c>
      <c r="BG2446" s="13">
        <f t="shared" si="2904"/>
        <v>1.5914271016688963E-5</v>
      </c>
      <c r="BH2446" s="13">
        <f t="shared" si="2905"/>
        <v>2.8044363361422891E-6</v>
      </c>
      <c r="BI2446" s="13">
        <f t="shared" si="2906"/>
        <v>3.9536152954678084E-7</v>
      </c>
      <c r="BJ2446" s="14">
        <f t="shared" si="2907"/>
        <v>0.24802588468949599</v>
      </c>
      <c r="BK2446" s="14">
        <f t="shared" si="2908"/>
        <v>0.3319935103844816</v>
      </c>
      <c r="BL2446" s="14">
        <f t="shared" si="2909"/>
        <v>0.38866941296891266</v>
      </c>
      <c r="BM2446" s="14">
        <f t="shared" si="2910"/>
        <v>0.24806547197665996</v>
      </c>
      <c r="BN2446" s="14">
        <f t="shared" si="2911"/>
        <v>0.75183377060946754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1.6241610738254999</v>
      </c>
      <c r="F2447" s="10">
        <f>VLOOKUP(B2447,home!$B$2:$E$405,3,FALSE)</f>
        <v>1.06</v>
      </c>
      <c r="G2447" s="10">
        <f>VLOOKUP(C2447,away!$B$2:$E$405,4,FALSE)</f>
        <v>0.79</v>
      </c>
      <c r="H2447" s="10">
        <f>VLOOKUP(A2447,away!$A$2:$E$405,3,FALSE)</f>
        <v>1.2013422818791899</v>
      </c>
      <c r="I2447" s="10">
        <f>VLOOKUP(C2447,away!$B$2:$E$405,3,FALSE)</f>
        <v>0.62</v>
      </c>
      <c r="J2447" s="10">
        <f>VLOOKUP(B2447,home!$B$2:$E$405,4,FALSE)</f>
        <v>1.07</v>
      </c>
      <c r="K2447" s="12">
        <f t="shared" si="2856"/>
        <v>1.3600724832214739</v>
      </c>
      <c r="L2447" s="12">
        <f t="shared" si="2857"/>
        <v>0.7969704697986546</v>
      </c>
      <c r="M2447" s="13">
        <f t="shared" si="2858"/>
        <v>0.11566664754503186</v>
      </c>
      <c r="N2447" s="13">
        <f t="shared" si="2859"/>
        <v>0.15731502455247451</v>
      </c>
      <c r="O2447" s="13">
        <f t="shared" si="2860"/>
        <v>9.2182902433999445E-2</v>
      </c>
      <c r="P2447" s="13">
        <f t="shared" si="2861"/>
        <v>0.12537542902397247</v>
      </c>
      <c r="Q2447" s="13">
        <f t="shared" si="2862"/>
        <v>0.10697991804556559</v>
      </c>
      <c r="R2447" s="13">
        <f t="shared" si="2863"/>
        <v>3.6733525530114039E-2</v>
      </c>
      <c r="S2447" s="13">
        <f t="shared" si="2864"/>
        <v>3.3974785594147551E-2</v>
      </c>
      <c r="T2447" s="13">
        <f t="shared" si="2865"/>
        <v>8.5259835543795973E-2</v>
      </c>
      <c r="U2447" s="13">
        <f t="shared" si="2866"/>
        <v>4.9960257285221611E-2</v>
      </c>
      <c r="V2447" s="13">
        <f t="shared" si="2867"/>
        <v>4.0918386398151067E-3</v>
      </c>
      <c r="W2447" s="13">
        <f t="shared" si="2868"/>
        <v>4.8500147597020725E-2</v>
      </c>
      <c r="X2447" s="13">
        <f t="shared" si="2869"/>
        <v>3.8653185415701695E-2</v>
      </c>
      <c r="Y2447" s="13">
        <f t="shared" si="2870"/>
        <v>1.5402723669983142E-2</v>
      </c>
      <c r="Z2447" s="13">
        <f t="shared" si="2871"/>
        <v>9.7585116996986195E-3</v>
      </c>
      <c r="AA2447" s="13">
        <f t="shared" si="2872"/>
        <v>1.3272283239954908E-2</v>
      </c>
      <c r="AB2447" s="13">
        <f t="shared" si="2873"/>
        <v>9.025633612092113E-3</v>
      </c>
      <c r="AC2447" s="13">
        <f t="shared" si="2874"/>
        <v>2.7720611118902988E-4</v>
      </c>
      <c r="AD2447" s="13">
        <f t="shared" si="2875"/>
        <v>1.6490929044721991E-2</v>
      </c>
      <c r="AE2447" s="13">
        <f t="shared" si="2876"/>
        <v>1.3142783468188365E-2</v>
      </c>
      <c r="AF2447" s="13">
        <f t="shared" si="2877"/>
        <v>5.2372051575520356E-3</v>
      </c>
      <c r="AG2447" s="13">
        <f t="shared" si="2878"/>
        <v>1.3912992849487275E-3</v>
      </c>
      <c r="AH2447" s="13">
        <f t="shared" si="2879"/>
        <v>1.9443114134611186E-3</v>
      </c>
      <c r="AI2447" s="13">
        <f t="shared" si="2880"/>
        <v>2.644404452261918E-3</v>
      </c>
      <c r="AJ2447" s="13">
        <f t="shared" si="2881"/>
        <v>1.7982908650148945E-3</v>
      </c>
      <c r="AK2447" s="13">
        <f t="shared" si="2882"/>
        <v>8.1526864077843331E-4</v>
      </c>
      <c r="AL2447" s="13">
        <f t="shared" si="2883"/>
        <v>1.2018965140270273E-5</v>
      </c>
      <c r="AM2447" s="13">
        <f t="shared" si="2884"/>
        <v>4.4857717632968332E-3</v>
      </c>
      <c r="AN2447" s="13">
        <f t="shared" si="2885"/>
        <v>3.5750276296042166E-3</v>
      </c>
      <c r="AO2447" s="13">
        <f t="shared" si="2886"/>
        <v>1.4245957247544215E-3</v>
      </c>
      <c r="AP2447" s="13">
        <f t="shared" si="2887"/>
        <v>3.7845357467689538E-4</v>
      </c>
      <c r="AQ2447" s="13">
        <f t="shared" si="2888"/>
        <v>7.5404080801806366E-5</v>
      </c>
      <c r="AR2447" s="13">
        <f t="shared" si="2889"/>
        <v>3.0991175612419896E-4</v>
      </c>
      <c r="AS2447" s="13">
        <f t="shared" si="2890"/>
        <v>4.2150245173136713E-4</v>
      </c>
      <c r="AT2447" s="13">
        <f t="shared" si="2891"/>
        <v>2.8663694310511001E-4</v>
      </c>
      <c r="AU2447" s="13">
        <f t="shared" si="2892"/>
        <v>1.2994900633065979E-4</v>
      </c>
      <c r="AV2447" s="13">
        <f t="shared" si="2893"/>
        <v>4.418501693307587E-5</v>
      </c>
      <c r="AW2447" s="13">
        <f t="shared" si="2894"/>
        <v>3.6188356388053481E-7</v>
      </c>
      <c r="AX2447" s="13">
        <f t="shared" si="2895"/>
        <v>1.0168291235453156E-3</v>
      </c>
      <c r="AY2447" s="13">
        <f t="shared" si="2896"/>
        <v>8.1038278429686433E-4</v>
      </c>
      <c r="AZ2447" s="13">
        <f t="shared" si="2897"/>
        <v>3.2292557415890689E-4</v>
      </c>
      <c r="BA2447" s="13">
        <f t="shared" si="2898"/>
        <v>8.5787382182474765E-5</v>
      </c>
      <c r="BB2447" s="13">
        <f t="shared" si="2899"/>
        <v>1.7092502570190909E-5</v>
      </c>
      <c r="BC2447" s="13">
        <f t="shared" si="2900"/>
        <v>2.7244439606799531E-6</v>
      </c>
      <c r="BD2447" s="13">
        <f t="shared" si="2901"/>
        <v>4.1165086312404797E-5</v>
      </c>
      <c r="BE2447" s="13">
        <f t="shared" si="2902"/>
        <v>5.5987501162938708E-5</v>
      </c>
      <c r="BF2447" s="13">
        <f t="shared" si="2903"/>
        <v>3.807352986802161E-5</v>
      </c>
      <c r="BG2447" s="13">
        <f t="shared" si="2904"/>
        <v>1.726092010420237E-5</v>
      </c>
      <c r="BH2447" s="13">
        <f t="shared" si="2905"/>
        <v>5.8690256172024952E-6</v>
      </c>
      <c r="BI2447" s="13">
        <f t="shared" si="2906"/>
        <v>1.5964600490558079E-6</v>
      </c>
      <c r="BJ2447" s="14">
        <f t="shared" si="2907"/>
        <v>0.50056804636380137</v>
      </c>
      <c r="BK2447" s="14">
        <f t="shared" si="2908"/>
        <v>0.28020830866359314</v>
      </c>
      <c r="BL2447" s="14">
        <f t="shared" si="2909"/>
        <v>0.20972901517023668</v>
      </c>
      <c r="BM2447" s="14">
        <f t="shared" si="2910"/>
        <v>0.36520041386543894</v>
      </c>
      <c r="BN2447" s="14">
        <f t="shared" si="2911"/>
        <v>0.63425344713115783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1.6241610738254999</v>
      </c>
      <c r="F2448" s="10">
        <f>VLOOKUP(B2448,home!$B$2:$E$405,3,FALSE)</f>
        <v>0.7</v>
      </c>
      <c r="G2448" s="10">
        <f>VLOOKUP(C2448,away!$B$2:$E$405,4,FALSE)</f>
        <v>0.51</v>
      </c>
      <c r="H2448" s="10">
        <f>VLOOKUP(A2448,away!$A$2:$E$405,3,FALSE)</f>
        <v>1.2013422818791899</v>
      </c>
      <c r="I2448" s="10">
        <f>VLOOKUP(C2448,away!$B$2:$E$405,3,FALSE)</f>
        <v>0.72</v>
      </c>
      <c r="J2448" s="10">
        <f>VLOOKUP(B2448,home!$B$2:$E$405,4,FALSE)</f>
        <v>1.07</v>
      </c>
      <c r="K2448" s="12">
        <f t="shared" si="2856"/>
        <v>0.57982550335570349</v>
      </c>
      <c r="L2448" s="12">
        <f t="shared" si="2857"/>
        <v>0.92551409395972795</v>
      </c>
      <c r="M2448" s="13">
        <f t="shared" si="2858"/>
        <v>0.22194191015575626</v>
      </c>
      <c r="N2448" s="13">
        <f t="shared" si="2859"/>
        <v>0.12868757977178769</v>
      </c>
      <c r="O2448" s="13">
        <f t="shared" si="2860"/>
        <v>0.2054103658894961</v>
      </c>
      <c r="P2448" s="13">
        <f t="shared" si="2861"/>
        <v>0.11910216879635629</v>
      </c>
      <c r="Q2448" s="13">
        <f t="shared" si="2862"/>
        <v>3.7308170358402018E-2</v>
      </c>
      <c r="R2448" s="13">
        <f t="shared" si="2863"/>
        <v>9.5055094338076573E-2</v>
      </c>
      <c r="S2448" s="13">
        <f t="shared" si="2864"/>
        <v>1.5978647973743047E-2</v>
      </c>
      <c r="T2448" s="13">
        <f t="shared" si="2865"/>
        <v>3.4529237486551623E-2</v>
      </c>
      <c r="U2448" s="13">
        <f t="shared" si="2866"/>
        <v>5.5115367921099126E-2</v>
      </c>
      <c r="V2448" s="13">
        <f t="shared" si="2867"/>
        <v>9.5274761398939122E-4</v>
      </c>
      <c r="W2448" s="13">
        <f t="shared" si="2868"/>
        <v>7.2107428857802625E-3</v>
      </c>
      <c r="X2448" s="13">
        <f t="shared" si="2869"/>
        <v>6.6736441687094746E-3</v>
      </c>
      <c r="Y2448" s="13">
        <f t="shared" si="2870"/>
        <v>3.0882758681063847E-3</v>
      </c>
      <c r="Z2448" s="13">
        <f t="shared" si="2871"/>
        <v>2.9324943170853809E-2</v>
      </c>
      <c r="AA2448" s="13">
        <f t="shared" si="2872"/>
        <v>1.7003349934917707E-2</v>
      </c>
      <c r="AB2448" s="13">
        <f t="shared" si="2873"/>
        <v>4.9294879673734138E-3</v>
      </c>
      <c r="AC2448" s="13">
        <f t="shared" si="2874"/>
        <v>3.1954957003742331E-5</v>
      </c>
      <c r="AD2448" s="13">
        <f t="shared" si="2875"/>
        <v>1.0452431558290246E-3</v>
      </c>
      <c r="AE2448" s="13">
        <f t="shared" si="2876"/>
        <v>9.6738727233470643E-4</v>
      </c>
      <c r="AF2448" s="13">
        <f t="shared" si="2877"/>
        <v>4.476652774315141E-4</v>
      </c>
      <c r="AG2448" s="13">
        <f t="shared" si="2878"/>
        <v>1.3810684121308604E-4</v>
      </c>
      <c r="AH2448" s="13">
        <f t="shared" si="2879"/>
        <v>6.7851620522983176E-3</v>
      </c>
      <c r="AI2448" s="13">
        <f t="shared" si="2880"/>
        <v>3.934210002323889E-3</v>
      </c>
      <c r="AJ2448" s="13">
        <f t="shared" si="2881"/>
        <v>1.1405776474522462E-3</v>
      </c>
      <c r="AK2448" s="13">
        <f t="shared" si="2882"/>
        <v>2.2044533618342097E-4</v>
      </c>
      <c r="AL2448" s="13">
        <f t="shared" si="2883"/>
        <v>6.8592807555257863E-7</v>
      </c>
      <c r="AM2448" s="13">
        <f t="shared" si="2884"/>
        <v>1.2121172779153371E-4</v>
      </c>
      <c r="AN2448" s="13">
        <f t="shared" si="2885"/>
        <v>1.121831624242745E-4</v>
      </c>
      <c r="AO2448" s="13">
        <f t="shared" si="2886"/>
        <v>5.191354896431969E-5</v>
      </c>
      <c r="AP2448" s="13">
        <f t="shared" si="2887"/>
        <v>1.6015573744648774E-5</v>
      </c>
      <c r="AQ2448" s="13">
        <f t="shared" si="2888"/>
        <v>3.7056598058809538E-6</v>
      </c>
      <c r="AR2448" s="13">
        <f t="shared" si="2889"/>
        <v>1.2559526218405615E-3</v>
      </c>
      <c r="AS2448" s="13">
        <f t="shared" si="2890"/>
        <v>7.28233361149619E-4</v>
      </c>
      <c r="AT2448" s="13">
        <f t="shared" si="2891"/>
        <v>2.1112413759449681E-4</v>
      </c>
      <c r="AU2448" s="13">
        <f t="shared" si="2892"/>
        <v>4.0805053117089313E-5</v>
      </c>
      <c r="AV2448" s="13">
        <f t="shared" si="2893"/>
        <v>5.9149526157681308E-6</v>
      </c>
      <c r="AW2448" s="13">
        <f t="shared" si="2894"/>
        <v>1.0224837833979223E-8</v>
      </c>
      <c r="AX2448" s="13">
        <f t="shared" si="2895"/>
        <v>1.1713608513223418E-5</v>
      </c>
      <c r="AY2448" s="13">
        <f t="shared" si="2896"/>
        <v>1.0841109770114929E-5</v>
      </c>
      <c r="AZ2448" s="13">
        <f t="shared" si="2897"/>
        <v>5.0167999432029358E-6</v>
      </c>
      <c r="BA2448" s="13">
        <f t="shared" si="2898"/>
        <v>1.5477063513368935E-6</v>
      </c>
      <c r="BB2448" s="13">
        <f t="shared" si="2899"/>
        <v>3.5810601036832026E-7</v>
      </c>
      <c r="BC2448" s="13">
        <f t="shared" si="2900"/>
        <v>6.6286431945513793E-8</v>
      </c>
      <c r="BD2448" s="13">
        <f t="shared" si="2901"/>
        <v>1.9373364214318527E-4</v>
      </c>
      <c r="BE2448" s="13">
        <f t="shared" si="2902"/>
        <v>1.1233170657260611E-4</v>
      </c>
      <c r="BF2448" s="13">
        <f t="shared" si="2903"/>
        <v>3.2566394153133261E-5</v>
      </c>
      <c r="BG2448" s="13">
        <f t="shared" si="2904"/>
        <v>6.2942752941069121E-6</v>
      </c>
      <c r="BH2448" s="13">
        <f t="shared" si="2905"/>
        <v>9.12395335166227E-7</v>
      </c>
      <c r="BI2448" s="13">
        <f t="shared" si="2906"/>
        <v>1.0580601689443073E-7</v>
      </c>
      <c r="BJ2448" s="14">
        <f t="shared" si="2907"/>
        <v>0.22043062637589664</v>
      </c>
      <c r="BK2448" s="14">
        <f t="shared" si="2908"/>
        <v>0.3580189565346944</v>
      </c>
      <c r="BL2448" s="14">
        <f t="shared" si="2909"/>
        <v>0.39218203543505348</v>
      </c>
      <c r="BM2448" s="14">
        <f t="shared" si="2910"/>
        <v>0.19244044132169105</v>
      </c>
      <c r="BN2448" s="14">
        <f t="shared" si="2911"/>
        <v>0.80750528930987497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1.4155844155844199</v>
      </c>
      <c r="F2449" s="10">
        <f>VLOOKUP(B2449,home!$B$2:$E$405,3,FALSE)</f>
        <v>0.85</v>
      </c>
      <c r="G2449" s="10">
        <f>VLOOKUP(C2449,away!$B$2:$E$405,4,FALSE)</f>
        <v>1.88</v>
      </c>
      <c r="H2449" s="10">
        <f>VLOOKUP(A2449,away!$A$2:$E$405,3,FALSE)</f>
        <v>1.1818181818181801</v>
      </c>
      <c r="I2449" s="10">
        <f>VLOOKUP(C2449,away!$B$2:$E$405,3,FALSE)</f>
        <v>0.47</v>
      </c>
      <c r="J2449" s="10">
        <f>VLOOKUP(B2449,home!$B$2:$E$405,4,FALSE)</f>
        <v>1.69</v>
      </c>
      <c r="K2449" s="12">
        <f t="shared" si="2856"/>
        <v>2.2621038961039028</v>
      </c>
      <c r="L2449" s="12">
        <f t="shared" si="2857"/>
        <v>0.93871818181818045</v>
      </c>
      <c r="M2449" s="13">
        <f t="shared" si="2858"/>
        <v>4.0728708040442083E-2</v>
      </c>
      <c r="N2449" s="13">
        <f t="shared" si="2859"/>
        <v>9.213256914156237E-2</v>
      </c>
      <c r="O2449" s="13">
        <f t="shared" si="2860"/>
        <v>3.8232778759527297E-2</v>
      </c>
      <c r="P2449" s="13">
        <f t="shared" si="2861"/>
        <v>8.6486517790805226E-2</v>
      </c>
      <c r="Q2449" s="13">
        <f t="shared" si="2862"/>
        <v>0.10420672180659526</v>
      </c>
      <c r="R2449" s="13">
        <f t="shared" si="2863"/>
        <v>1.7944902281500107E-2</v>
      </c>
      <c r="S2449" s="13">
        <f t="shared" si="2864"/>
        <v>4.5913055676551261E-2</v>
      </c>
      <c r="T2449" s="13">
        <f t="shared" si="2865"/>
        <v>9.7820744427520034E-2</v>
      </c>
      <c r="U2449" s="13">
        <f t="shared" si="2866"/>
        <v>4.05932333661852E-2</v>
      </c>
      <c r="V2449" s="13">
        <f t="shared" si="2867"/>
        <v>1.0832818470334562E-2</v>
      </c>
      <c r="W2449" s="13">
        <f t="shared" si="2868"/>
        <v>7.8575477132971555E-2</v>
      </c>
      <c r="X2449" s="13">
        <f t="shared" si="2869"/>
        <v>7.3760229029759081E-2</v>
      </c>
      <c r="Y2449" s="13">
        <f t="shared" si="2870"/>
        <v>3.4620034042654006E-2</v>
      </c>
      <c r="Z2449" s="13">
        <f t="shared" si="2871"/>
        <v>5.6150686808649009E-3</v>
      </c>
      <c r="AA2449" s="13">
        <f t="shared" si="2872"/>
        <v>1.2701868739875492E-2</v>
      </c>
      <c r="AB2449" s="13">
        <f t="shared" si="2873"/>
        <v>1.4366473382136365E-2</v>
      </c>
      <c r="AC2449" s="13">
        <f t="shared" si="2874"/>
        <v>1.4377032694433461E-3</v>
      </c>
      <c r="AD2449" s="13">
        <f t="shared" si="2875"/>
        <v>4.4436473240179505E-2</v>
      </c>
      <c r="AE2449" s="13">
        <f t="shared" si="2876"/>
        <v>4.1713325366433539E-2</v>
      </c>
      <c r="AF2449" s="13">
        <f t="shared" si="2877"/>
        <v>1.9578528472784337E-2</v>
      </c>
      <c r="AG2449" s="13">
        <f t="shared" si="2878"/>
        <v>6.1262402168825317E-3</v>
      </c>
      <c r="AH2449" s="13">
        <f t="shared" si="2879"/>
        <v>1.3177417657214267E-3</v>
      </c>
      <c r="AI2449" s="13">
        <f t="shared" si="2880"/>
        <v>2.9808687822972754E-3</v>
      </c>
      <c r="AJ2449" s="13">
        <f t="shared" si="2881"/>
        <v>3.3715174431045826E-3</v>
      </c>
      <c r="AK2449" s="13">
        <f t="shared" si="2882"/>
        <v>2.5422409146097151E-3</v>
      </c>
      <c r="AL2449" s="13">
        <f t="shared" si="2883"/>
        <v>1.2211725377308209E-4</v>
      </c>
      <c r="AM2449" s="13">
        <f t="shared" si="2884"/>
        <v>2.0103983849145381E-2</v>
      </c>
      <c r="AN2449" s="13">
        <f t="shared" si="2885"/>
        <v>1.8871975166171815E-2</v>
      </c>
      <c r="AO2449" s="13">
        <f t="shared" si="2886"/>
        <v>8.8577331076533303E-3</v>
      </c>
      <c r="AP2449" s="13">
        <f t="shared" si="2887"/>
        <v>2.7716383726156791E-3</v>
      </c>
      <c r="AQ2449" s="13">
        <f t="shared" si="2888"/>
        <v>6.5044683344982256E-4</v>
      </c>
      <c r="AR2449" s="13">
        <f t="shared" si="2889"/>
        <v>2.4739763088477937E-4</v>
      </c>
      <c r="AS2449" s="13">
        <f t="shared" si="2890"/>
        <v>5.5963914471133451E-4</v>
      </c>
      <c r="AT2449" s="13">
        <f t="shared" si="2891"/>
        <v>6.3298094483188309E-4</v>
      </c>
      <c r="AU2449" s="13">
        <f t="shared" si="2892"/>
        <v>4.7728955382124406E-4</v>
      </c>
      <c r="AV2449" s="13">
        <f t="shared" si="2893"/>
        <v>2.6991963981718234E-4</v>
      </c>
      <c r="AW2449" s="13">
        <f t="shared" si="2894"/>
        <v>7.203147463866117E-6</v>
      </c>
      <c r="AX2449" s="13">
        <f t="shared" si="2895"/>
        <v>7.5795500320602867E-3</v>
      </c>
      <c r="AY2449" s="13">
        <f t="shared" si="2896"/>
        <v>7.1150614250955636E-3</v>
      </c>
      <c r="AZ2449" s="13">
        <f t="shared" si="2897"/>
        <v>3.3395187622451898E-3</v>
      </c>
      <c r="BA2449" s="13">
        <f t="shared" si="2898"/>
        <v>1.0449556602141685E-3</v>
      </c>
      <c r="BB2449" s="13">
        <f t="shared" si="2899"/>
        <v>2.4522971935921512E-4</v>
      </c>
      <c r="BC2449" s="13">
        <f t="shared" si="2900"/>
        <v>4.6040319256933017E-5</v>
      </c>
      <c r="BD2449" s="13">
        <f t="shared" si="2901"/>
        <v>3.8706109041714214E-5</v>
      </c>
      <c r="BE2449" s="13">
        <f t="shared" si="2902"/>
        <v>8.755724006628421E-5</v>
      </c>
      <c r="BF2449" s="13">
        <f t="shared" si="2903"/>
        <v>9.9031786943023164E-5</v>
      </c>
      <c r="BG2449" s="13">
        <f t="shared" si="2904"/>
        <v>7.4673397027314774E-5</v>
      </c>
      <c r="BH2449" s="13">
        <f t="shared" si="2905"/>
        <v>4.2229745587700573E-5</v>
      </c>
      <c r="BI2449" s="13">
        <f t="shared" si="2906"/>
        <v>1.9105614405082815E-5</v>
      </c>
      <c r="BJ2449" s="14">
        <f t="shared" si="2907"/>
        <v>0.66359647612460948</v>
      </c>
      <c r="BK2449" s="14">
        <f t="shared" si="2908"/>
        <v>0.19263598192644515</v>
      </c>
      <c r="BL2449" s="14">
        <f t="shared" si="2909"/>
        <v>0.13660015624209498</v>
      </c>
      <c r="BM2449" s="14">
        <f t="shared" si="2910"/>
        <v>0.61160762687595038</v>
      </c>
      <c r="BN2449" s="14">
        <f t="shared" si="2911"/>
        <v>0.37973219782043238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1.4155844155844199</v>
      </c>
      <c r="F2450" s="10">
        <f>VLOOKUP(B2450,home!$B$2:$E$405,3,FALSE)</f>
        <v>1.88</v>
      </c>
      <c r="G2450" s="10">
        <f>VLOOKUP(C2450,away!$B$2:$E$405,4,FALSE)</f>
        <v>0.28000000000000003</v>
      </c>
      <c r="H2450" s="10">
        <f>VLOOKUP(A2450,away!$A$2:$E$405,3,FALSE)</f>
        <v>1.1818181818181801</v>
      </c>
      <c r="I2450" s="10">
        <f>VLOOKUP(C2450,away!$B$2:$E$405,3,FALSE)</f>
        <v>0.71</v>
      </c>
      <c r="J2450" s="10">
        <f>VLOOKUP(B2450,home!$B$2:$E$405,4,FALSE)</f>
        <v>0.71</v>
      </c>
      <c r="K2450" s="12">
        <f t="shared" si="2856"/>
        <v>0.74516363636363869</v>
      </c>
      <c r="L2450" s="12">
        <f t="shared" si="2857"/>
        <v>0.59575454545454454</v>
      </c>
      <c r="M2450" s="13">
        <f t="shared" si="2858"/>
        <v>0.26160535699001503</v>
      </c>
      <c r="N2450" s="13">
        <f t="shared" si="2859"/>
        <v>0.19493879910688744</v>
      </c>
      <c r="O2450" s="13">
        <f t="shared" si="2860"/>
        <v>0.15585258054206025</v>
      </c>
      <c r="P2450" s="13">
        <f t="shared" si="2861"/>
        <v>0.1161356756533785</v>
      </c>
      <c r="Q2450" s="13">
        <f t="shared" si="2862"/>
        <v>7.2630652205424528E-2</v>
      </c>
      <c r="R2450" s="13">
        <f t="shared" si="2863"/>
        <v>4.6424941639376438E-2</v>
      </c>
      <c r="S2450" s="13">
        <f t="shared" si="2864"/>
        <v>1.2889161860685366E-2</v>
      </c>
      <c r="T2450" s="13">
        <f t="shared" si="2865"/>
        <v>4.3270041190709804E-2</v>
      </c>
      <c r="U2450" s="13">
        <f t="shared" si="2866"/>
        <v>3.4594178329967459E-2</v>
      </c>
      <c r="V2450" s="13">
        <f t="shared" si="2867"/>
        <v>6.357716908312334E-4</v>
      </c>
      <c r="W2450" s="13">
        <f t="shared" si="2868"/>
        <v>1.8040573636285629E-2</v>
      </c>
      <c r="X2450" s="13">
        <f t="shared" si="2869"/>
        <v>1.0747753746424582E-2</v>
      </c>
      <c r="Y2450" s="13">
        <f t="shared" si="2870"/>
        <v>3.2015115739292776E-3</v>
      </c>
      <c r="Z2450" s="13">
        <f t="shared" si="2871"/>
        <v>9.2192900013734896E-3</v>
      </c>
      <c r="AA2450" s="13">
        <f t="shared" si="2872"/>
        <v>6.8698796621144056E-3</v>
      </c>
      <c r="AB2450" s="13">
        <f t="shared" si="2873"/>
        <v>2.5595922552008876E-3</v>
      </c>
      <c r="AC2450" s="13">
        <f t="shared" si="2874"/>
        <v>1.7640066636420767E-5</v>
      </c>
      <c r="AD2450" s="13">
        <f t="shared" si="2875"/>
        <v>3.360794863225147E-3</v>
      </c>
      <c r="AE2450" s="13">
        <f t="shared" si="2876"/>
        <v>2.0022088161066654E-3</v>
      </c>
      <c r="AF2450" s="13">
        <f t="shared" si="2877"/>
        <v>5.9641250157235412E-4</v>
      </c>
      <c r="AG2450" s="13">
        <f t="shared" si="2878"/>
        <v>1.1843848625921522E-4</v>
      </c>
      <c r="AH2450" s="13">
        <f t="shared" si="2879"/>
        <v>1.3731084810454724E-3</v>
      </c>
      <c r="AI2450" s="13">
        <f t="shared" si="2880"/>
        <v>1.0231905088575967E-3</v>
      </c>
      <c r="AJ2450" s="13">
        <f t="shared" si="2881"/>
        <v>3.8122218013654426E-4</v>
      </c>
      <c r="AK2450" s="13">
        <f t="shared" si="2882"/>
        <v>9.4690968671007152E-5</v>
      </c>
      <c r="AL2450" s="13">
        <f t="shared" si="2883"/>
        <v>3.1324145360976535E-7</v>
      </c>
      <c r="AM2450" s="13">
        <f t="shared" si="2884"/>
        <v>5.0086842427061779E-4</v>
      </c>
      <c r="AN2450" s="13">
        <f t="shared" si="2885"/>
        <v>2.9839464043387586E-4</v>
      </c>
      <c r="AO2450" s="13">
        <f t="shared" si="2886"/>
        <v>8.8884981688877986E-5</v>
      </c>
      <c r="AP2450" s="13">
        <f t="shared" si="2887"/>
        <v>1.765121062126434E-5</v>
      </c>
      <c r="AQ2450" s="13">
        <f t="shared" si="2888"/>
        <v>2.6289472400984407E-6</v>
      </c>
      <c r="AR2450" s="13">
        <f t="shared" si="2889"/>
        <v>1.6360712379700519E-4</v>
      </c>
      <c r="AS2450" s="13">
        <f t="shared" si="2890"/>
        <v>1.219140793035724E-4</v>
      </c>
      <c r="AT2450" s="13">
        <f t="shared" si="2891"/>
        <v>4.5422969328887508E-5</v>
      </c>
      <c r="AU2450" s="13">
        <f t="shared" si="2892"/>
        <v>1.1282514999849283E-5</v>
      </c>
      <c r="AV2450" s="13">
        <f t="shared" si="2893"/>
        <v>2.1018299761537469E-6</v>
      </c>
      <c r="AW2450" s="13">
        <f t="shared" si="2894"/>
        <v>3.86274241010509E-9</v>
      </c>
      <c r="AX2450" s="13">
        <f t="shared" si="2895"/>
        <v>6.2204822728203194E-5</v>
      </c>
      <c r="AY2450" s="13">
        <f t="shared" si="2896"/>
        <v>3.7058805889521216E-5</v>
      </c>
      <c r="AZ2450" s="13">
        <f t="shared" si="2897"/>
        <v>1.1038976028899953E-5</v>
      </c>
      <c r="BA2450" s="13">
        <f t="shared" si="2898"/>
        <v>2.1921733821269683E-6</v>
      </c>
      <c r="BB2450" s="13">
        <f t="shared" si="2899"/>
        <v>3.2649931420665081E-7</v>
      </c>
      <c r="BC2450" s="13">
        <f t="shared" si="2900"/>
        <v>3.8902690105280777E-8</v>
      </c>
      <c r="BD2450" s="13">
        <f t="shared" si="2901"/>
        <v>1.6244947945135025E-5</v>
      </c>
      <c r="BE2450" s="13">
        <f t="shared" si="2902"/>
        <v>1.2105144483334837E-5</v>
      </c>
      <c r="BF2450" s="13">
        <f t="shared" si="2903"/>
        <v>4.5101567409545128E-6</v>
      </c>
      <c r="BG2450" s="13">
        <f t="shared" si="2904"/>
        <v>1.1202682658865475E-6</v>
      </c>
      <c r="BH2450" s="13">
        <f t="shared" si="2905"/>
        <v>2.0869579367770184E-7</v>
      </c>
      <c r="BI2450" s="13">
        <f t="shared" si="2906"/>
        <v>3.1102503302134403E-8</v>
      </c>
      <c r="BJ2450" s="14">
        <f t="shared" si="2907"/>
        <v>0.34992847451111242</v>
      </c>
      <c r="BK2450" s="14">
        <f t="shared" si="2908"/>
        <v>0.39132097830888962</v>
      </c>
      <c r="BL2450" s="14">
        <f t="shared" si="2909"/>
        <v>0.2495519334005678</v>
      </c>
      <c r="BM2450" s="14">
        <f t="shared" si="2910"/>
        <v>0.15239561514165412</v>
      </c>
      <c r="BN2450" s="14">
        <f t="shared" si="2911"/>
        <v>0.84758800613714214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1.4155844155844199</v>
      </c>
      <c r="F2451" s="10">
        <f>VLOOKUP(B2451,home!$B$2:$E$405,3,FALSE)</f>
        <v>1.55</v>
      </c>
      <c r="G2451" s="10">
        <f>VLOOKUP(C2451,away!$B$2:$E$405,4,FALSE)</f>
        <v>0.59</v>
      </c>
      <c r="H2451" s="10">
        <f>VLOOKUP(A2451,away!$A$2:$E$405,3,FALSE)</f>
        <v>1.1818181818181801</v>
      </c>
      <c r="I2451" s="10">
        <f>VLOOKUP(C2451,away!$B$2:$E$405,3,FALSE)</f>
        <v>0.94</v>
      </c>
      <c r="J2451" s="10">
        <f>VLOOKUP(B2451,home!$B$2:$E$405,4,FALSE)</f>
        <v>0.68</v>
      </c>
      <c r="K2451" s="12">
        <f t="shared" si="2856"/>
        <v>1.2945519480519518</v>
      </c>
      <c r="L2451" s="12">
        <f t="shared" si="2857"/>
        <v>0.75541818181818077</v>
      </c>
      <c r="M2451" s="13">
        <f t="shared" si="2858"/>
        <v>0.12873874897352364</v>
      </c>
      <c r="N2451" s="13">
        <f t="shared" si="2859"/>
        <v>0.16665899827344624</v>
      </c>
      <c r="O2451" s="13">
        <f t="shared" si="2860"/>
        <v>9.725159167912642E-2</v>
      </c>
      <c r="P2451" s="13">
        <f t="shared" si="2861"/>
        <v>0.1258972374593661</v>
      </c>
      <c r="Q2451" s="13">
        <f t="shared" si="2862"/>
        <v>0.10787436543763836</v>
      </c>
      <c r="R2451" s="13">
        <f t="shared" si="2863"/>
        <v>3.6732810282584898E-2</v>
      </c>
      <c r="S2451" s="13">
        <f t="shared" si="2864"/>
        <v>3.0779610890812176E-2</v>
      </c>
      <c r="T2451" s="13">
        <f t="shared" si="2865"/>
        <v>8.149025700369078E-2</v>
      </c>
      <c r="U2451" s="13">
        <f t="shared" si="2866"/>
        <v>4.7552531108743044E-2</v>
      </c>
      <c r="V2451" s="13">
        <f t="shared" si="2867"/>
        <v>3.3444717496347895E-3</v>
      </c>
      <c r="W2451" s="13">
        <f t="shared" si="2868"/>
        <v>4.6549656640720964E-2</v>
      </c>
      <c r="X2451" s="13">
        <f t="shared" si="2869"/>
        <v>3.5164456983794036E-2</v>
      </c>
      <c r="Y2451" s="13">
        <f t="shared" si="2870"/>
        <v>1.3281935079660658E-2</v>
      </c>
      <c r="Z2451" s="13">
        <f t="shared" si="2871"/>
        <v>9.2495442522474852E-3</v>
      </c>
      <c r="AA2451" s="13">
        <f t="shared" si="2872"/>
        <v>1.1974015530339716E-2</v>
      </c>
      <c r="AB2451" s="13">
        <f t="shared" si="2873"/>
        <v>7.750492565402803E-3</v>
      </c>
      <c r="AC2451" s="13">
        <f t="shared" si="2874"/>
        <v>2.0441580205899561E-4</v>
      </c>
      <c r="AD2451" s="13">
        <f t="shared" si="2875"/>
        <v>1.5065237171348698E-2</v>
      </c>
      <c r="AE2451" s="13">
        <f t="shared" si="2876"/>
        <v>1.1380554072639907E-2</v>
      </c>
      <c r="AF2451" s="13">
        <f t="shared" si="2877"/>
        <v>4.2985387328185647E-3</v>
      </c>
      <c r="AG2451" s="13">
        <f t="shared" si="2878"/>
        <v>1.082398104673609E-3</v>
      </c>
      <c r="AH2451" s="13">
        <f t="shared" si="2879"/>
        <v>1.7468184754198994E-3</v>
      </c>
      <c r="AI2451" s="13">
        <f t="shared" si="2880"/>
        <v>2.2613472602479715E-3</v>
      </c>
      <c r="AJ2451" s="13">
        <f t="shared" si="2881"/>
        <v>1.463715750487978E-3</v>
      </c>
      <c r="AK2451" s="13">
        <f t="shared" si="2882"/>
        <v>6.3161869206284553E-4</v>
      </c>
      <c r="AL2451" s="13">
        <f t="shared" si="2883"/>
        <v>7.9961581039010626E-6</v>
      </c>
      <c r="AM2451" s="13">
        <f t="shared" si="2884"/>
        <v>3.9005464256068245E-3</v>
      </c>
      <c r="AN2451" s="13">
        <f t="shared" si="2885"/>
        <v>2.9465436889293114E-3</v>
      </c>
      <c r="AO2451" s="13">
        <f t="shared" si="2886"/>
        <v>1.1129363380694077E-3</v>
      </c>
      <c r="AP2451" s="13">
        <f t="shared" si="2887"/>
        <v>2.8024411499459205E-4</v>
      </c>
      <c r="AQ2451" s="13">
        <f t="shared" si="2888"/>
        <v>5.2925374953614956E-5</v>
      </c>
      <c r="AR2451" s="13">
        <f t="shared" si="2889"/>
        <v>2.6391568733362148E-4</v>
      </c>
      <c r="AS2451" s="13">
        <f t="shared" si="2890"/>
        <v>3.4165256715920953E-4</v>
      </c>
      <c r="AT2451" s="13">
        <f t="shared" si="2891"/>
        <v>2.2114349818645252E-4</v>
      </c>
      <c r="AU2451" s="13">
        <f t="shared" si="2892"/>
        <v>9.5427248792098474E-5</v>
      </c>
      <c r="AV2451" s="13">
        <f t="shared" si="2893"/>
        <v>3.0883882705262334E-5</v>
      </c>
      <c r="AW2451" s="13">
        <f t="shared" si="2894"/>
        <v>2.1721298702392969E-7</v>
      </c>
      <c r="AX2451" s="13">
        <f t="shared" si="2895"/>
        <v>8.4157666228939815E-4</v>
      </c>
      <c r="AY2451" s="13">
        <f t="shared" si="2896"/>
        <v>6.3574231208727032E-4</v>
      </c>
      <c r="AZ2451" s="13">
        <f t="shared" si="2897"/>
        <v>2.4012565075092607E-4</v>
      </c>
      <c r="BA2451" s="13">
        <f t="shared" si="2898"/>
        <v>6.0465094166057348E-5</v>
      </c>
      <c r="BB2451" s="13">
        <f t="shared" si="2899"/>
        <v>1.141910787459703E-5</v>
      </c>
      <c r="BC2451" s="13">
        <f t="shared" si="2900"/>
        <v>1.7252403417227526E-6</v>
      </c>
      <c r="BD2451" s="13">
        <f t="shared" si="2901"/>
        <v>3.3227784779809963E-5</v>
      </c>
      <c r="BE2451" s="13">
        <f t="shared" si="2902"/>
        <v>4.3015093516153982E-5</v>
      </c>
      <c r="BF2451" s="13">
        <f t="shared" si="2903"/>
        <v>2.784263655348701E-5</v>
      </c>
      <c r="BG2451" s="13">
        <f t="shared" si="2904"/>
        <v>1.2014579796406365E-5</v>
      </c>
      <c r="BH2451" s="13">
        <f t="shared" si="2905"/>
        <v>3.8883744201158697E-6</v>
      </c>
      <c r="BI2451" s="13">
        <f t="shared" si="2906"/>
        <v>1.006740536063275E-6</v>
      </c>
      <c r="BJ2451" s="14">
        <f t="shared" si="2907"/>
        <v>0.49293064751049559</v>
      </c>
      <c r="BK2451" s="14">
        <f t="shared" si="2908"/>
        <v>0.28960822334558689</v>
      </c>
      <c r="BL2451" s="14">
        <f t="shared" si="2909"/>
        <v>0.20843895943819427</v>
      </c>
      <c r="BM2451" s="14">
        <f t="shared" si="2910"/>
        <v>0.3364380973417383</v>
      </c>
      <c r="BN2451" s="14">
        <f t="shared" si="2911"/>
        <v>0.66315375210568572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1.4155844155844199</v>
      </c>
      <c r="F2452" s="10">
        <f>VLOOKUP(B2452,home!$B$2:$E$405,3,FALSE)</f>
        <v>0.94</v>
      </c>
      <c r="G2452" s="10">
        <f>VLOOKUP(C2452,away!$B$2:$E$405,4,FALSE)</f>
        <v>0.47</v>
      </c>
      <c r="H2452" s="10">
        <f>VLOOKUP(A2452,away!$A$2:$E$405,3,FALSE)</f>
        <v>1.1818181818181801</v>
      </c>
      <c r="I2452" s="10">
        <f>VLOOKUP(C2452,away!$B$2:$E$405,3,FALSE)</f>
        <v>0.47</v>
      </c>
      <c r="J2452" s="10">
        <f>VLOOKUP(B2452,home!$B$2:$E$405,4,FALSE)</f>
        <v>0.85</v>
      </c>
      <c r="K2452" s="12">
        <f t="shared" si="2856"/>
        <v>0.62540519480519663</v>
      </c>
      <c r="L2452" s="12">
        <f t="shared" si="2857"/>
        <v>0.47213636363636291</v>
      </c>
      <c r="M2452" s="13">
        <f t="shared" si="2858"/>
        <v>0.33369043455426872</v>
      </c>
      <c r="N2452" s="13">
        <f t="shared" si="2859"/>
        <v>0.20869173122704313</v>
      </c>
      <c r="O2452" s="13">
        <f t="shared" si="2860"/>
        <v>0.15754738835069015</v>
      </c>
      <c r="P2452" s="13">
        <f t="shared" si="2861"/>
        <v>9.8530955102513335E-2</v>
      </c>
      <c r="Q2452" s="13">
        <f t="shared" si="2862"/>
        <v>6.5258446411141313E-2</v>
      </c>
      <c r="R2452" s="13">
        <f t="shared" si="2863"/>
        <v>3.7191925518150377E-2</v>
      </c>
      <c r="S2452" s="13">
        <f t="shared" si="2864"/>
        <v>7.2734697402860489E-3</v>
      </c>
      <c r="T2452" s="13">
        <f t="shared" si="2865"/>
        <v>3.0810885585114717E-2</v>
      </c>
      <c r="U2452" s="13">
        <f t="shared" si="2866"/>
        <v>2.3260023423859195E-2</v>
      </c>
      <c r="V2452" s="13">
        <f t="shared" si="2867"/>
        <v>2.3863165983529502E-4</v>
      </c>
      <c r="W2452" s="13">
        <f t="shared" si="2868"/>
        <v>1.3604323796814777E-2</v>
      </c>
      <c r="X2452" s="13">
        <f t="shared" si="2869"/>
        <v>6.4230959671597665E-3</v>
      </c>
      <c r="Y2452" s="13">
        <f t="shared" si="2870"/>
        <v>1.5162885866111002E-3</v>
      </c>
      <c r="Z2452" s="13">
        <f t="shared" si="2871"/>
        <v>5.8532201569246566E-3</v>
      </c>
      <c r="AA2452" s="13">
        <f t="shared" si="2872"/>
        <v>3.6606342924791679E-3</v>
      </c>
      <c r="AB2452" s="13">
        <f t="shared" si="2873"/>
        <v>1.1446898513992586E-3</v>
      </c>
      <c r="AC2452" s="13">
        <f t="shared" si="2874"/>
        <v>4.4038955957557174E-6</v>
      </c>
      <c r="AD2452" s="13">
        <f t="shared" si="2875"/>
        <v>2.1270536935849788E-3</v>
      </c>
      <c r="AE2452" s="13">
        <f t="shared" si="2876"/>
        <v>1.0042593961485063E-3</v>
      </c>
      <c r="AF2452" s="13">
        <f t="shared" si="2877"/>
        <v>2.3707368972260276E-4</v>
      </c>
      <c r="AG2452" s="13">
        <f t="shared" si="2878"/>
        <v>3.7310369926495015E-5</v>
      </c>
      <c r="AH2452" s="13">
        <f t="shared" si="2879"/>
        <v>6.9087952011336723E-4</v>
      </c>
      <c r="AI2452" s="13">
        <f t="shared" si="2880"/>
        <v>4.3207964086342112E-4</v>
      </c>
      <c r="AJ2452" s="13">
        <f t="shared" si="2881"/>
        <v>1.3511242598277366E-4</v>
      </c>
      <c r="AK2452" s="13">
        <f t="shared" si="2882"/>
        <v>2.8166671030786429E-5</v>
      </c>
      <c r="AL2452" s="13">
        <f t="shared" si="2883"/>
        <v>5.2014681188111063E-8</v>
      </c>
      <c r="AM2452" s="13">
        <f t="shared" si="2884"/>
        <v>2.660540859195254E-4</v>
      </c>
      <c r="AN2452" s="13">
        <f t="shared" si="2885"/>
        <v>1.2561380865664117E-4</v>
      </c>
      <c r="AO2452" s="13">
        <f t="shared" si="2886"/>
        <v>2.965342342083023E-5</v>
      </c>
      <c r="AP2452" s="13">
        <f t="shared" si="2887"/>
        <v>4.6668198344267137E-6</v>
      </c>
      <c r="AQ2452" s="13">
        <f t="shared" si="2888"/>
        <v>5.5084383659307052E-7</v>
      </c>
      <c r="AR2452" s="13">
        <f t="shared" si="2889"/>
        <v>6.5237868867432157E-5</v>
      </c>
      <c r="AS2452" s="13">
        <f t="shared" si="2890"/>
        <v>4.0800102087712276E-5</v>
      </c>
      <c r="AT2452" s="13">
        <f t="shared" si="2891"/>
        <v>1.2758297897118803E-5</v>
      </c>
      <c r="AU2452" s="13">
        <f t="shared" si="2892"/>
        <v>2.6597019272434394E-6</v>
      </c>
      <c r="AV2452" s="13">
        <f t="shared" si="2893"/>
        <v>4.1584785048285991E-7</v>
      </c>
      <c r="AW2452" s="13">
        <f t="shared" si="2894"/>
        <v>4.2663096675076293E-10</v>
      </c>
      <c r="AX2452" s="13">
        <f t="shared" si="2895"/>
        <v>2.7731934572203215E-5</v>
      </c>
      <c r="AY2452" s="13">
        <f t="shared" si="2896"/>
        <v>1.3093254745521561E-5</v>
      </c>
      <c r="AZ2452" s="13">
        <f t="shared" si="2897"/>
        <v>3.0909008418575517E-6</v>
      </c>
      <c r="BA2452" s="13">
        <f t="shared" si="2898"/>
        <v>4.8644222794506577E-7</v>
      </c>
      <c r="BB2452" s="13">
        <f t="shared" si="2899"/>
        <v>5.7416766155288524E-8</v>
      </c>
      <c r="BC2452" s="13">
        <f t="shared" si="2900"/>
        <v>5.4217086368634664E-9</v>
      </c>
      <c r="BD2452" s="13">
        <f t="shared" si="2901"/>
        <v>5.133528363075882E-6</v>
      </c>
      <c r="BE2452" s="13">
        <f t="shared" si="2902"/>
        <v>3.2105353059474738E-6</v>
      </c>
      <c r="BF2452" s="13">
        <f t="shared" si="2903"/>
        <v>1.0039427292225208E-6</v>
      </c>
      <c r="BG2452" s="13">
        <f t="shared" si="2904"/>
        <v>2.0929033271422382E-7</v>
      </c>
      <c r="BH2452" s="13">
        <f t="shared" si="2905"/>
        <v>3.2722815325495887E-8</v>
      </c>
      <c r="BI2452" s="13">
        <f t="shared" si="2906"/>
        <v>4.0930037386432463E-9</v>
      </c>
      <c r="BJ2452" s="14">
        <f t="shared" si="2907"/>
        <v>0.3301814730757977</v>
      </c>
      <c r="BK2452" s="14">
        <f t="shared" si="2908"/>
        <v>0.43975104022192579</v>
      </c>
      <c r="BL2452" s="14">
        <f t="shared" si="2909"/>
        <v>0.22422236562574852</v>
      </c>
      <c r="BM2452" s="14">
        <f t="shared" si="2910"/>
        <v>9.9084125088475181E-2</v>
      </c>
      <c r="BN2452" s="14">
        <f t="shared" si="2911"/>
        <v>0.90091088116380702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1.6571428571428599</v>
      </c>
      <c r="F2453" s="10">
        <f>VLOOKUP(B2453,home!$B$2:$E$405,3,FALSE)</f>
        <v>1.81</v>
      </c>
      <c r="G2453" s="10">
        <f>VLOOKUP(C2453,away!$B$2:$E$405,4,FALSE)</f>
        <v>0.91</v>
      </c>
      <c r="H2453" s="10">
        <f>VLOOKUP(A2453,away!$A$2:$E$405,3,FALSE)</f>
        <v>1.3785714285714299</v>
      </c>
      <c r="I2453" s="10">
        <f>VLOOKUP(C2453,away!$B$2:$E$405,3,FALSE)</f>
        <v>0.6</v>
      </c>
      <c r="J2453" s="10">
        <f>VLOOKUP(B2453,home!$B$2:$E$405,4,FALSE)</f>
        <v>0.73</v>
      </c>
      <c r="K2453" s="12">
        <f t="shared" si="2856"/>
        <v>2.7294800000000046</v>
      </c>
      <c r="L2453" s="12">
        <f t="shared" si="2857"/>
        <v>0.6038142857142863</v>
      </c>
      <c r="M2453" s="13">
        <f t="shared" si="2858"/>
        <v>3.567538635895106E-2</v>
      </c>
      <c r="N2453" s="13">
        <f t="shared" si="2859"/>
        <v>9.7375253559029915E-2</v>
      </c>
      <c r="O2453" s="13">
        <f t="shared" si="2860"/>
        <v>2.1541307931911224E-2</v>
      </c>
      <c r="P2453" s="13">
        <f t="shared" si="2861"/>
        <v>5.879656917399316E-2</v>
      </c>
      <c r="Q2453" s="13">
        <f t="shared" si="2862"/>
        <v>0.13289190354215072</v>
      </c>
      <c r="R2453" s="13">
        <f t="shared" si="2863"/>
        <v>6.5034747311292331E-3</v>
      </c>
      <c r="S2453" s="13">
        <f t="shared" si="2864"/>
        <v>2.422564195835809E-2</v>
      </c>
      <c r="T2453" s="13">
        <f t="shared" si="2865"/>
        <v>8.0242029814515559E-2</v>
      </c>
      <c r="U2453" s="13">
        <f t="shared" si="2866"/>
        <v>1.775110420912265E-2</v>
      </c>
      <c r="V2453" s="13">
        <f t="shared" si="2867"/>
        <v>4.4362507430424011E-3</v>
      </c>
      <c r="W2453" s="13">
        <f t="shared" si="2868"/>
        <v>0.12090859762674339</v>
      </c>
      <c r="X2453" s="13">
        <f t="shared" si="2869"/>
        <v>7.3006338512708102E-2</v>
      </c>
      <c r="Y2453" s="13">
        <f t="shared" si="2870"/>
        <v>2.2041135070833117E-2</v>
      </c>
      <c r="Z2453" s="13">
        <f t="shared" si="2871"/>
        <v>1.3089636498125694E-3</v>
      </c>
      <c r="AA2453" s="13">
        <f t="shared" si="2872"/>
        <v>3.5727901028904181E-3</v>
      </c>
      <c r="AB2453" s="13">
        <f t="shared" si="2873"/>
        <v>4.8759295650186779E-3</v>
      </c>
      <c r="AC2453" s="13">
        <f t="shared" si="2874"/>
        <v>4.5696128042952929E-4</v>
      </c>
      <c r="AD2453" s="13">
        <f t="shared" si="2875"/>
        <v>8.2504399762561006E-2</v>
      </c>
      <c r="AE2453" s="13">
        <f t="shared" si="2876"/>
        <v>4.9817335210916705E-2</v>
      </c>
      <c r="AF2453" s="13">
        <f t="shared" si="2877"/>
        <v>1.5040209338284417E-2</v>
      </c>
      <c r="AG2453" s="13">
        <f t="shared" si="2878"/>
        <v>3.0271644195298481E-3</v>
      </c>
      <c r="AH2453" s="13">
        <f t="shared" si="2879"/>
        <v>1.9759273780938543E-4</v>
      </c>
      <c r="AI2453" s="13">
        <f t="shared" si="2880"/>
        <v>5.3932542599596225E-4</v>
      </c>
      <c r="AJ2453" s="13">
        <f t="shared" si="2881"/>
        <v>7.3603898187373092E-4</v>
      </c>
      <c r="AK2453" s="13">
        <f t="shared" si="2882"/>
        <v>6.6966789341490476E-4</v>
      </c>
      <c r="AL2453" s="13">
        <f t="shared" si="2883"/>
        <v>3.0124697475485196E-5</v>
      </c>
      <c r="AM2453" s="13">
        <f t="shared" si="2884"/>
        <v>4.5038821812783063E-2</v>
      </c>
      <c r="AN2453" s="13">
        <f t="shared" si="2885"/>
        <v>2.7195084022298623E-2</v>
      </c>
      <c r="AO2453" s="13">
        <f t="shared" si="2886"/>
        <v>8.2103901169321217E-3</v>
      </c>
      <c r="AP2453" s="13">
        <f t="shared" si="2887"/>
        <v>1.6525169479636682E-3</v>
      </c>
      <c r="AQ2453" s="13">
        <f t="shared" si="2888"/>
        <v>2.4945333514135863E-4</v>
      </c>
      <c r="AR2453" s="13">
        <f t="shared" si="2889"/>
        <v>2.3861863568540865E-5</v>
      </c>
      <c r="AS2453" s="13">
        <f t="shared" si="2890"/>
        <v>6.5130479373061044E-5</v>
      </c>
      <c r="AT2453" s="13">
        <f t="shared" si="2891"/>
        <v>8.8886170419591486E-5</v>
      </c>
      <c r="AU2453" s="13">
        <f t="shared" si="2892"/>
        <v>8.0871008145622325E-5</v>
      </c>
      <c r="AV2453" s="13">
        <f t="shared" si="2893"/>
        <v>5.5183949828328392E-5</v>
      </c>
      <c r="AW2453" s="13">
        <f t="shared" si="2894"/>
        <v>1.3791245634405299E-6</v>
      </c>
      <c r="AX2453" s="13">
        <f t="shared" si="2895"/>
        <v>2.0488760560259223E-2</v>
      </c>
      <c r="AY2453" s="13">
        <f t="shared" si="2896"/>
        <v>1.2371406322863963E-2</v>
      </c>
      <c r="AZ2453" s="13">
        <f t="shared" si="2897"/>
        <v>3.7350159360606547E-3</v>
      </c>
      <c r="BA2453" s="13">
        <f t="shared" si="2898"/>
        <v>7.5175199318798026E-4</v>
      </c>
      <c r="BB2453" s="13">
        <f t="shared" si="2899"/>
        <v>1.1347964820027281E-4</v>
      </c>
      <c r="BC2453" s="13">
        <f t="shared" si="2900"/>
        <v>1.3704126544231248E-5</v>
      </c>
      <c r="BD2453" s="13">
        <f t="shared" si="2901"/>
        <v>2.4013556844083751E-6</v>
      </c>
      <c r="BE2453" s="13">
        <f t="shared" si="2902"/>
        <v>6.5544523134789834E-6</v>
      </c>
      <c r="BF2453" s="13">
        <f t="shared" si="2903"/>
        <v>8.9451232502973242E-6</v>
      </c>
      <c r="BG2453" s="13">
        <f t="shared" si="2904"/>
        <v>8.138511669740527E-6</v>
      </c>
      <c r="BH2453" s="13">
        <f t="shared" si="2905"/>
        <v>5.5534762080808514E-6</v>
      </c>
      <c r="BI2453" s="13">
        <f t="shared" si="2906"/>
        <v>3.0316204480865087E-6</v>
      </c>
      <c r="BJ2453" s="14">
        <f t="shared" si="2907"/>
        <v>0.79667475167950785</v>
      </c>
      <c r="BK2453" s="14">
        <f t="shared" si="2908"/>
        <v>0.13599234053511369</v>
      </c>
      <c r="BL2453" s="14">
        <f t="shared" si="2909"/>
        <v>5.6735789590075414E-2</v>
      </c>
      <c r="BM2453" s="14">
        <f t="shared" si="2910"/>
        <v>0.62555792295904378</v>
      </c>
      <c r="BN2453" s="14">
        <f t="shared" si="2911"/>
        <v>0.35278389529716525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1.6571428571428599</v>
      </c>
      <c r="F2454" s="10">
        <f>VLOOKUP(B2454,home!$B$2:$E$405,3,FALSE)</f>
        <v>1.41</v>
      </c>
      <c r="G2454" s="10">
        <f>VLOOKUP(C2454,away!$B$2:$E$405,4,FALSE)</f>
        <v>1.98</v>
      </c>
      <c r="H2454" s="10">
        <f>VLOOKUP(A2454,away!$A$2:$E$405,3,FALSE)</f>
        <v>1.3785714285714299</v>
      </c>
      <c r="I2454" s="10">
        <f>VLOOKUP(C2454,away!$B$2:$E$405,3,FALSE)</f>
        <v>0.69</v>
      </c>
      <c r="J2454" s="10">
        <f>VLOOKUP(B2454,home!$B$2:$E$405,4,FALSE)</f>
        <v>1.0900000000000001</v>
      </c>
      <c r="K2454" s="12">
        <f t="shared" si="2856"/>
        <v>4.6264114285714362</v>
      </c>
      <c r="L2454" s="12">
        <f t="shared" si="2857"/>
        <v>1.0368235714285725</v>
      </c>
      <c r="M2454" s="13">
        <f t="shared" si="2858"/>
        <v>3.4712691590731508E-3</v>
      </c>
      <c r="N2454" s="13">
        <f t="shared" si="2859"/>
        <v>1.6059519309183579E-2</v>
      </c>
      <c r="O2454" s="13">
        <f t="shared" si="2860"/>
        <v>3.5990936869000818E-3</v>
      </c>
      <c r="P2454" s="13">
        <f t="shared" si="2861"/>
        <v>1.6650888165573842E-2</v>
      </c>
      <c r="Q2454" s="13">
        <f t="shared" si="2862"/>
        <v>3.7148971834685296E-2</v>
      </c>
      <c r="R2454" s="13">
        <f t="shared" si="2863"/>
        <v>1.8658125851788853E-3</v>
      </c>
      <c r="S2454" s="13">
        <f t="shared" si="2864"/>
        <v>1.9967630281403692E-2</v>
      </c>
      <c r="T2454" s="13">
        <f t="shared" si="2865"/>
        <v>3.8516929652537855E-2</v>
      </c>
      <c r="U2454" s="13">
        <f t="shared" si="2866"/>
        <v>8.6320166676440106E-3</v>
      </c>
      <c r="V2454" s="13">
        <f t="shared" si="2867"/>
        <v>1.0642242025774818E-2</v>
      </c>
      <c r="W2454" s="13">
        <f t="shared" si="2868"/>
        <v>5.7288809285222148E-2</v>
      </c>
      <c r="X2454" s="13">
        <f t="shared" si="2869"/>
        <v>5.939838784599439E-2</v>
      </c>
      <c r="Y2454" s="13">
        <f t="shared" si="2870"/>
        <v>3.0792824311791703E-2</v>
      </c>
      <c r="Z2454" s="13">
        <f t="shared" si="2871"/>
        <v>6.4483948939384991E-4</v>
      </c>
      <c r="AA2454" s="13">
        <f t="shared" si="2872"/>
        <v>2.9832927833258762E-3</v>
      </c>
      <c r="AB2454" s="13">
        <f t="shared" si="2873"/>
        <v>6.9009699137767633E-3</v>
      </c>
      <c r="AC2454" s="13">
        <f t="shared" si="2874"/>
        <v>3.1905258149417877E-3</v>
      </c>
      <c r="AD2454" s="13">
        <f t="shared" si="2875"/>
        <v>6.62604005016003E-2</v>
      </c>
      <c r="AE2454" s="13">
        <f t="shared" si="2876"/>
        <v>6.8700345092356799E-2</v>
      </c>
      <c r="AF2454" s="13">
        <f t="shared" si="2877"/>
        <v>3.5615068578516387E-2</v>
      </c>
      <c r="AG2454" s="13">
        <f t="shared" si="2878"/>
        <v>1.2308847533416966E-2</v>
      </c>
      <c r="AH2454" s="13">
        <f t="shared" si="2879"/>
        <v>1.671461955978771E-4</v>
      </c>
      <c r="AI2454" s="13">
        <f t="shared" si="2880"/>
        <v>7.7328706955625518E-4</v>
      </c>
      <c r="AJ2454" s="13">
        <f t="shared" si="2881"/>
        <v>1.7887720680807876E-3</v>
      </c>
      <c r="AK2454" s="13">
        <f t="shared" si="2882"/>
        <v>2.7585318462927727E-3</v>
      </c>
      <c r="AL2454" s="13">
        <f t="shared" si="2883"/>
        <v>6.1216904941081309E-4</v>
      </c>
      <c r="AM2454" s="13">
        <f t="shared" si="2884"/>
        <v>6.1309574828464823E-2</v>
      </c>
      <c r="AN2454" s="13">
        <f t="shared" si="2885"/>
        <v>6.3567212336416212E-2</v>
      </c>
      <c r="AO2454" s="13">
        <f t="shared" si="2886"/>
        <v>3.2953992060200728E-2</v>
      </c>
      <c r="AP2454" s="13">
        <f t="shared" si="2887"/>
        <v>1.1389158580228716E-2</v>
      </c>
      <c r="AQ2454" s="13">
        <f t="shared" si="2888"/>
        <v>2.9521370186797761E-3</v>
      </c>
      <c r="AR2454" s="13">
        <f t="shared" si="2889"/>
        <v>3.4660223094097954E-5</v>
      </c>
      <c r="AS2454" s="13">
        <f t="shared" si="2890"/>
        <v>1.6035245223937035E-4</v>
      </c>
      <c r="AT2454" s="13">
        <f t="shared" si="2891"/>
        <v>3.7092820881983932E-4</v>
      </c>
      <c r="AU2454" s="13">
        <f t="shared" si="2892"/>
        <v>5.7202216815454556E-4</v>
      </c>
      <c r="AV2454" s="13">
        <f t="shared" si="2893"/>
        <v>6.6160247403660051E-4</v>
      </c>
      <c r="AW2454" s="13">
        <f t="shared" si="2894"/>
        <v>8.156765590989782E-5</v>
      </c>
      <c r="AX2454" s="13">
        <f t="shared" si="2895"/>
        <v>4.7273886277877535E-2</v>
      </c>
      <c r="AY2454" s="13">
        <f t="shared" si="2896"/>
        <v>4.9014679605937174E-2</v>
      </c>
      <c r="AZ2454" s="13">
        <f t="shared" si="2897"/>
        <v>2.5409787580727497E-2</v>
      </c>
      <c r="BA2454" s="13">
        <f t="shared" si="2898"/>
        <v>8.781822236230424E-3</v>
      </c>
      <c r="BB2454" s="13">
        <f t="shared" si="2899"/>
        <v>2.2763000736548199E-3</v>
      </c>
      <c r="BC2454" s="13">
        <f t="shared" si="2900"/>
        <v>4.7202431440198278E-4</v>
      </c>
      <c r="BD2454" s="13">
        <f t="shared" si="2901"/>
        <v>5.9894227158222853E-6</v>
      </c>
      <c r="BE2454" s="13">
        <f t="shared" si="2902"/>
        <v>2.7709533703025582E-5</v>
      </c>
      <c r="BF2454" s="13">
        <f t="shared" si="2903"/>
        <v>6.4097851702031485E-5</v>
      </c>
      <c r="BG2454" s="13">
        <f t="shared" si="2904"/>
        <v>9.8847677887051855E-5</v>
      </c>
      <c r="BH2454" s="13">
        <f t="shared" si="2905"/>
        <v>1.1432750666610121E-4</v>
      </c>
      <c r="BI2454" s="13">
        <f t="shared" si="2906"/>
        <v>1.0578521668802552E-4</v>
      </c>
      <c r="BJ2454" s="14">
        <f t="shared" si="2907"/>
        <v>0.72749067885812524</v>
      </c>
      <c r="BK2454" s="14">
        <f t="shared" si="2908"/>
        <v>0.10354940410211527</v>
      </c>
      <c r="BL2454" s="14">
        <f t="shared" si="2909"/>
        <v>3.1685245552059829E-2</v>
      </c>
      <c r="BM2454" s="14">
        <f t="shared" si="2910"/>
        <v>0.73564150131107198</v>
      </c>
      <c r="BN2454" s="14">
        <f t="shared" si="2911"/>
        <v>7.8795554740594839E-2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1.6571428571428599</v>
      </c>
      <c r="F2455" s="10">
        <f>VLOOKUP(B2455,home!$B$2:$E$405,3,FALSE)</f>
        <v>0.7</v>
      </c>
      <c r="G2455" s="10">
        <f>VLOOKUP(C2455,away!$B$2:$E$405,4,FALSE)</f>
        <v>0.91</v>
      </c>
      <c r="H2455" s="10">
        <f>VLOOKUP(A2455,away!$A$2:$E$405,3,FALSE)</f>
        <v>1.3785714285714299</v>
      </c>
      <c r="I2455" s="10">
        <f>VLOOKUP(C2455,away!$B$2:$E$405,3,FALSE)</f>
        <v>0.38</v>
      </c>
      <c r="J2455" s="10">
        <f>VLOOKUP(B2455,home!$B$2:$E$405,4,FALSE)</f>
        <v>1.33</v>
      </c>
      <c r="K2455" s="12">
        <f t="shared" si="2856"/>
        <v>1.0556000000000019</v>
      </c>
      <c r="L2455" s="12">
        <f t="shared" si="2857"/>
        <v>0.69673000000000074</v>
      </c>
      <c r="M2455" s="13">
        <f t="shared" si="2858"/>
        <v>0.17336952149674503</v>
      </c>
      <c r="N2455" s="13">
        <f t="shared" si="2859"/>
        <v>0.18300886689196438</v>
      </c>
      <c r="O2455" s="13">
        <f t="shared" si="2860"/>
        <v>0.12079174671242729</v>
      </c>
      <c r="P2455" s="13">
        <f t="shared" si="2861"/>
        <v>0.12750776782963846</v>
      </c>
      <c r="Q2455" s="13">
        <f t="shared" si="2862"/>
        <v>9.6592079945578974E-2</v>
      </c>
      <c r="R2455" s="13">
        <f t="shared" si="2863"/>
        <v>4.2079616843474776E-2</v>
      </c>
      <c r="S2455" s="13">
        <f t="shared" si="2864"/>
        <v>2.3444476740397291E-2</v>
      </c>
      <c r="T2455" s="13">
        <f t="shared" si="2865"/>
        <v>6.729859986048331E-2</v>
      </c>
      <c r="U2455" s="13">
        <f t="shared" si="2866"/>
        <v>4.4419243539972057E-2</v>
      </c>
      <c r="V2455" s="13">
        <f t="shared" si="2867"/>
        <v>1.9158518696520217E-3</v>
      </c>
      <c r="W2455" s="13">
        <f t="shared" si="2868"/>
        <v>3.3987533196851119E-2</v>
      </c>
      <c r="X2455" s="13">
        <f t="shared" si="2869"/>
        <v>2.3680134004242105E-2</v>
      </c>
      <c r="Y2455" s="13">
        <f t="shared" si="2870"/>
        <v>8.2493298823878101E-3</v>
      </c>
      <c r="Z2455" s="13">
        <f t="shared" si="2871"/>
        <v>9.7727104811180712E-3</v>
      </c>
      <c r="AA2455" s="13">
        <f t="shared" si="2872"/>
        <v>1.0316073183868256E-2</v>
      </c>
      <c r="AB2455" s="13">
        <f t="shared" si="2873"/>
        <v>5.4448234264456745E-3</v>
      </c>
      <c r="AC2455" s="13">
        <f t="shared" si="2874"/>
        <v>8.8065506440586765E-5</v>
      </c>
      <c r="AD2455" s="13">
        <f t="shared" si="2875"/>
        <v>8.9693100106490262E-3</v>
      </c>
      <c r="AE2455" s="13">
        <f t="shared" si="2876"/>
        <v>6.2491873637195014E-3</v>
      </c>
      <c r="AF2455" s="13">
        <f t="shared" si="2877"/>
        <v>2.1769981559621467E-3</v>
      </c>
      <c r="AG2455" s="13">
        <f t="shared" si="2878"/>
        <v>5.0559330840116933E-4</v>
      </c>
      <c r="AH2455" s="13">
        <f t="shared" si="2879"/>
        <v>1.7022351433773502E-3</v>
      </c>
      <c r="AI2455" s="13">
        <f t="shared" si="2880"/>
        <v>1.7968794173491341E-3</v>
      </c>
      <c r="AJ2455" s="13">
        <f t="shared" si="2881"/>
        <v>9.4839295647687464E-4</v>
      </c>
      <c r="AK2455" s="13">
        <f t="shared" si="2882"/>
        <v>3.3370786828566362E-4</v>
      </c>
      <c r="AL2455" s="13">
        <f t="shared" si="2883"/>
        <v>2.5907751378864358E-6</v>
      </c>
      <c r="AM2455" s="13">
        <f t="shared" si="2884"/>
        <v>1.8936007294482261E-3</v>
      </c>
      <c r="AN2455" s="13">
        <f t="shared" si="2885"/>
        <v>1.319328436228464E-3</v>
      </c>
      <c r="AO2455" s="13">
        <f t="shared" si="2886"/>
        <v>4.5960785068672934E-4</v>
      </c>
      <c r="AP2455" s="13">
        <f t="shared" si="2887"/>
        <v>1.067408592696551E-4</v>
      </c>
      <c r="AQ2455" s="13">
        <f t="shared" si="2888"/>
        <v>1.8592389719736718E-5</v>
      </c>
      <c r="AR2455" s="13">
        <f t="shared" si="2889"/>
        <v>2.3719965828906055E-4</v>
      </c>
      <c r="AS2455" s="13">
        <f t="shared" si="2890"/>
        <v>2.5038795928993278E-4</v>
      </c>
      <c r="AT2455" s="13">
        <f t="shared" si="2891"/>
        <v>1.3215476491322675E-4</v>
      </c>
      <c r="AU2455" s="13">
        <f t="shared" si="2892"/>
        <v>4.6500856614134137E-5</v>
      </c>
      <c r="AV2455" s="13">
        <f t="shared" si="2893"/>
        <v>1.227157606047002E-5</v>
      </c>
      <c r="AW2455" s="13">
        <f t="shared" si="2894"/>
        <v>5.2928686004910868E-8</v>
      </c>
      <c r="AX2455" s="13">
        <f t="shared" si="2895"/>
        <v>3.3314748833425834E-4</v>
      </c>
      <c r="AY2455" s="13">
        <f t="shared" si="2896"/>
        <v>2.3211384954712806E-4</v>
      </c>
      <c r="AZ2455" s="13">
        <f t="shared" si="2897"/>
        <v>8.0860341197485353E-5</v>
      </c>
      <c r="BA2455" s="13">
        <f t="shared" si="2898"/>
        <v>1.877927517417468E-5</v>
      </c>
      <c r="BB2455" s="13">
        <f t="shared" si="2899"/>
        <v>3.2710210980256839E-6</v>
      </c>
      <c r="BC2455" s="13">
        <f t="shared" si="2900"/>
        <v>4.5580370592548756E-7</v>
      </c>
      <c r="BD2455" s="13">
        <f t="shared" si="2901"/>
        <v>2.7544019653289547E-5</v>
      </c>
      <c r="BE2455" s="13">
        <f t="shared" si="2902"/>
        <v>2.9075467146012501E-5</v>
      </c>
      <c r="BF2455" s="13">
        <f t="shared" si="2903"/>
        <v>1.5346031559665426E-5</v>
      </c>
      <c r="BG2455" s="13">
        <f t="shared" si="2904"/>
        <v>5.3997569714609513E-6</v>
      </c>
      <c r="BH2455" s="13">
        <f t="shared" si="2905"/>
        <v>1.4249958647685472E-6</v>
      </c>
      <c r="BI2455" s="13">
        <f t="shared" si="2906"/>
        <v>3.0084512696993631E-7</v>
      </c>
      <c r="BJ2455" s="14">
        <f t="shared" si="2907"/>
        <v>0.43518413066464934</v>
      </c>
      <c r="BK2455" s="14">
        <f t="shared" si="2908"/>
        <v>0.32656038806755838</v>
      </c>
      <c r="BL2455" s="14">
        <f t="shared" si="2909"/>
        <v>0.22859032502316612</v>
      </c>
      <c r="BM2455" s="14">
        <f t="shared" si="2910"/>
        <v>0.2565258935958018</v>
      </c>
      <c r="BN2455" s="14">
        <f t="shared" si="2911"/>
        <v>0.74334959971982895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1.6571428571428599</v>
      </c>
      <c r="F2456" s="10">
        <f>VLOOKUP(B2456,home!$B$2:$E$405,3,FALSE)</f>
        <v>0.69</v>
      </c>
      <c r="G2456" s="10">
        <f>VLOOKUP(C2456,away!$B$2:$E$405,4,FALSE)</f>
        <v>0.7</v>
      </c>
      <c r="H2456" s="10">
        <f>VLOOKUP(A2456,away!$A$2:$E$405,3,FALSE)</f>
        <v>1.3785714285714299</v>
      </c>
      <c r="I2456" s="10">
        <f>VLOOKUP(C2456,away!$B$2:$E$405,3,FALSE)</f>
        <v>1.01</v>
      </c>
      <c r="J2456" s="10">
        <f>VLOOKUP(B2456,home!$B$2:$E$405,4,FALSE)</f>
        <v>0.83</v>
      </c>
      <c r="K2456" s="12">
        <f t="shared" si="2856"/>
        <v>0.80040000000000122</v>
      </c>
      <c r="L2456" s="12">
        <f t="shared" si="2857"/>
        <v>1.1556564285714297</v>
      </c>
      <c r="M2456" s="13">
        <f t="shared" si="2858"/>
        <v>0.14141500290434736</v>
      </c>
      <c r="N2456" s="13">
        <f t="shared" si="2859"/>
        <v>0.11318856832463979</v>
      </c>
      <c r="O2456" s="13">
        <f t="shared" si="2860"/>
        <v>0.16342715720285642</v>
      </c>
      <c r="P2456" s="13">
        <f t="shared" si="2861"/>
        <v>0.13080709662516646</v>
      </c>
      <c r="Q2456" s="13">
        <f t="shared" si="2862"/>
        <v>4.5298065043520915E-2</v>
      </c>
      <c r="R2456" s="13">
        <f t="shared" si="2863"/>
        <v>9.443282241231736E-2</v>
      </c>
      <c r="S2456" s="13">
        <f t="shared" si="2864"/>
        <v>3.0248729229739379E-2</v>
      </c>
      <c r="T2456" s="13">
        <f t="shared" si="2865"/>
        <v>5.23490000693917E-2</v>
      </c>
      <c r="U2456" s="13">
        <f t="shared" si="2866"/>
        <v>7.5584031058818918E-2</v>
      </c>
      <c r="V2456" s="13">
        <f t="shared" si="2867"/>
        <v>3.1088548408586768E-3</v>
      </c>
      <c r="W2456" s="13">
        <f t="shared" si="2868"/>
        <v>1.20855237536114E-2</v>
      </c>
      <c r="X2456" s="13">
        <f t="shared" si="2869"/>
        <v>1.3966713218513727E-2</v>
      </c>
      <c r="Y2456" s="13">
        <f t="shared" si="2870"/>
        <v>8.0703609584944786E-3</v>
      </c>
      <c r="Z2456" s="13">
        <f t="shared" si="2871"/>
        <v>3.6377299429646251E-2</v>
      </c>
      <c r="AA2456" s="13">
        <f t="shared" si="2872"/>
        <v>2.9116390463488896E-2</v>
      </c>
      <c r="AB2456" s="13">
        <f t="shared" si="2873"/>
        <v>1.1652379463488275E-2</v>
      </c>
      <c r="AC2456" s="13">
        <f t="shared" si="2874"/>
        <v>1.7972822331874551E-4</v>
      </c>
      <c r="AD2456" s="13">
        <f t="shared" si="2875"/>
        <v>2.4183133030976443E-3</v>
      </c>
      <c r="AE2456" s="13">
        <f t="shared" si="2876"/>
        <v>2.7947393150246007E-3</v>
      </c>
      <c r="AF2456" s="13">
        <f t="shared" si="2877"/>
        <v>1.6148792277947475E-3</v>
      </c>
      <c r="AG2456" s="13">
        <f t="shared" si="2878"/>
        <v>6.2208185365582205E-4</v>
      </c>
      <c r="AH2456" s="13">
        <f t="shared" si="2879"/>
        <v>1.0509914984984622E-2</v>
      </c>
      <c r="AI2456" s="13">
        <f t="shared" si="2880"/>
        <v>8.4121359539817021E-3</v>
      </c>
      <c r="AJ2456" s="13">
        <f t="shared" si="2881"/>
        <v>3.3665368087834827E-3</v>
      </c>
      <c r="AK2456" s="13">
        <f t="shared" si="2882"/>
        <v>8.9819202058343461E-4</v>
      </c>
      <c r="AL2456" s="13">
        <f t="shared" si="2883"/>
        <v>6.6498537187957482E-6</v>
      </c>
      <c r="AM2456" s="13">
        <f t="shared" si="2884"/>
        <v>3.8712359355987162E-4</v>
      </c>
      <c r="AN2456" s="13">
        <f t="shared" si="2885"/>
        <v>4.4738186954913886E-4</v>
      </c>
      <c r="AO2456" s="13">
        <f t="shared" si="2886"/>
        <v>2.5850986678538362E-4</v>
      </c>
      <c r="AP2456" s="13">
        <f t="shared" si="2887"/>
        <v>9.9582863133224165E-5</v>
      </c>
      <c r="AQ2456" s="13">
        <f t="shared" si="2888"/>
        <v>2.8770893988864833E-5</v>
      </c>
      <c r="AR2456" s="13">
        <f t="shared" si="2889"/>
        <v>2.4291701632273353E-3</v>
      </c>
      <c r="AS2456" s="13">
        <f t="shared" si="2890"/>
        <v>1.9443077986471618E-3</v>
      </c>
      <c r="AT2456" s="13">
        <f t="shared" si="2891"/>
        <v>7.7811198101859541E-4</v>
      </c>
      <c r="AU2456" s="13">
        <f t="shared" si="2892"/>
        <v>2.0760027653576158E-4</v>
      </c>
      <c r="AV2456" s="13">
        <f t="shared" si="2893"/>
        <v>4.1540815334805949E-5</v>
      </c>
      <c r="AW2456" s="13">
        <f t="shared" si="2894"/>
        <v>1.708619704952341E-7</v>
      </c>
      <c r="AX2456" s="13">
        <f t="shared" si="2895"/>
        <v>5.1642287380886921E-5</v>
      </c>
      <c r="AY2456" s="13">
        <f t="shared" si="2896"/>
        <v>5.9680741397855182E-5</v>
      </c>
      <c r="AZ2456" s="13">
        <f t="shared" si="2897"/>
        <v>3.4485216229170209E-5</v>
      </c>
      <c r="BA2456" s="13">
        <f t="shared" si="2898"/>
        <v>1.3284353941972118E-5</v>
      </c>
      <c r="BB2456" s="13">
        <f t="shared" si="2899"/>
        <v>3.8380372581145728E-6</v>
      </c>
      <c r="BC2456" s="13">
        <f t="shared" si="2900"/>
        <v>8.8709048608735371E-7</v>
      </c>
      <c r="BD2456" s="13">
        <f t="shared" si="2901"/>
        <v>4.6788101920459642E-4</v>
      </c>
      <c r="BE2456" s="13">
        <f t="shared" si="2902"/>
        <v>3.7449196777135949E-4</v>
      </c>
      <c r="BF2456" s="13">
        <f t="shared" si="2903"/>
        <v>1.4987168550209832E-4</v>
      </c>
      <c r="BG2456" s="13">
        <f t="shared" si="2904"/>
        <v>3.9985765691959894E-5</v>
      </c>
      <c r="BH2456" s="13">
        <f t="shared" si="2905"/>
        <v>8.0011517149611864E-6</v>
      </c>
      <c r="BI2456" s="13">
        <f t="shared" si="2906"/>
        <v>1.2808243665309888E-6</v>
      </c>
      <c r="BJ2456" s="14">
        <f t="shared" si="2907"/>
        <v>0.25379343188145526</v>
      </c>
      <c r="BK2456" s="14">
        <f t="shared" si="2908"/>
        <v>0.30582574241854721</v>
      </c>
      <c r="BL2456" s="14">
        <f t="shared" si="2909"/>
        <v>0.40384180381831825</v>
      </c>
      <c r="BM2456" s="14">
        <f t="shared" si="2910"/>
        <v>0.3112100551556915</v>
      </c>
      <c r="BN2456" s="14">
        <f t="shared" si="2911"/>
        <v>0.68856871251284824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1.6571428571428599</v>
      </c>
      <c r="F2457" s="10">
        <f>VLOOKUP(B2457,home!$B$2:$E$405,3,FALSE)</f>
        <v>0.43</v>
      </c>
      <c r="G2457" s="10">
        <f>VLOOKUP(C2457,away!$B$2:$E$405,4,FALSE)</f>
        <v>0.43</v>
      </c>
      <c r="H2457" s="10">
        <f>VLOOKUP(A2457,away!$A$2:$E$405,3,FALSE)</f>
        <v>1.3785714285714299</v>
      </c>
      <c r="I2457" s="10">
        <f>VLOOKUP(C2457,away!$B$2:$E$405,3,FALSE)</f>
        <v>1.29</v>
      </c>
      <c r="J2457" s="10">
        <f>VLOOKUP(B2457,home!$B$2:$E$405,4,FALSE)</f>
        <v>1.45</v>
      </c>
      <c r="K2457" s="12">
        <f t="shared" si="2856"/>
        <v>0.30640571428571478</v>
      </c>
      <c r="L2457" s="12">
        <f t="shared" si="2857"/>
        <v>2.5786178571428593</v>
      </c>
      <c r="M2457" s="13">
        <f t="shared" si="2858"/>
        <v>5.585347297481924E-2</v>
      </c>
      <c r="N2457" s="13">
        <f t="shared" si="2859"/>
        <v>1.7113823282187354E-2</v>
      </c>
      <c r="O2457" s="13">
        <f t="shared" si="2860"/>
        <v>0.14402476279631499</v>
      </c>
      <c r="P2457" s="13">
        <f t="shared" si="2861"/>
        <v>4.4130010319435524E-2</v>
      </c>
      <c r="Q2457" s="13">
        <f t="shared" si="2862"/>
        <v>2.6218866234690563E-3</v>
      </c>
      <c r="R2457" s="13">
        <f t="shared" si="2863"/>
        <v>0.18569241260867123</v>
      </c>
      <c r="S2457" s="13">
        <f t="shared" si="2864"/>
        <v>8.716816104127811E-3</v>
      </c>
      <c r="T2457" s="13">
        <f t="shared" si="2865"/>
        <v>6.7608436666813038E-3</v>
      </c>
      <c r="U2457" s="13">
        <f t="shared" si="2866"/>
        <v>5.6897216322797574E-2</v>
      </c>
      <c r="V2457" s="13">
        <f t="shared" si="2867"/>
        <v>7.6524274467071817E-4</v>
      </c>
      <c r="W2457" s="13">
        <f t="shared" si="2868"/>
        <v>2.6778701454673238E-4</v>
      </c>
      <c r="X2457" s="13">
        <f t="shared" si="2869"/>
        <v>6.9052037762117871E-4</v>
      </c>
      <c r="Y2457" s="13">
        <f t="shared" si="2870"/>
        <v>8.9029408822750118E-4</v>
      </c>
      <c r="Z2457" s="13">
        <f t="shared" si="2871"/>
        <v>0.15960992369621979</v>
      </c>
      <c r="AA2457" s="13">
        <f t="shared" si="2872"/>
        <v>4.8905392677228654E-2</v>
      </c>
      <c r="AB2457" s="13">
        <f t="shared" si="2873"/>
        <v>7.4924458878448058E-3</v>
      </c>
      <c r="AC2457" s="13">
        <f t="shared" si="2874"/>
        <v>3.7788798552438257E-5</v>
      </c>
      <c r="AD2457" s="13">
        <f t="shared" si="2875"/>
        <v>2.0512867867157658E-5</v>
      </c>
      <c r="AE2457" s="13">
        <f t="shared" si="2876"/>
        <v>5.2894847383464693E-5</v>
      </c>
      <c r="AF2457" s="13">
        <f t="shared" si="2877"/>
        <v>6.8197799006924166E-5</v>
      </c>
      <c r="AG2457" s="13">
        <f t="shared" si="2878"/>
        <v>5.8618687445698064E-5</v>
      </c>
      <c r="AH2457" s="13">
        <f t="shared" si="2879"/>
        <v>0.10289324985507042</v>
      </c>
      <c r="AI2457" s="13">
        <f t="shared" si="2880"/>
        <v>3.1527079717021365E-2</v>
      </c>
      <c r="AJ2457" s="13">
        <f t="shared" si="2881"/>
        <v>4.8300386900183021E-3</v>
      </c>
      <c r="AK2457" s="13">
        <f t="shared" si="2882"/>
        <v>4.9331715161423197E-4</v>
      </c>
      <c r="AL2457" s="13">
        <f t="shared" si="2883"/>
        <v>1.1942820965349769E-6</v>
      </c>
      <c r="AM2457" s="13">
        <f t="shared" si="2884"/>
        <v>1.2570519861769853E-6</v>
      </c>
      <c r="AN2457" s="13">
        <f t="shared" si="2885"/>
        <v>3.2414566989128729E-6</v>
      </c>
      <c r="AO2457" s="13">
        <f t="shared" si="2886"/>
        <v>4.1792390634860407E-6</v>
      </c>
      <c r="AP2457" s="13">
        <f t="shared" si="2887"/>
        <v>3.592220159458034E-6</v>
      </c>
      <c r="AQ2457" s="13">
        <f t="shared" si="2888"/>
        <v>2.3157407624917649E-6</v>
      </c>
      <c r="AR2457" s="13">
        <f t="shared" si="2889"/>
        <v>5.3064474291149286E-2</v>
      </c>
      <c r="AS2457" s="13">
        <f t="shared" si="2890"/>
        <v>1.6259258148375547E-2</v>
      </c>
      <c r="AT2457" s="13">
        <f t="shared" si="2891"/>
        <v>2.4909648033544186E-3</v>
      </c>
      <c r="AU2457" s="13">
        <f t="shared" si="2892"/>
        <v>2.5441528327746195E-4</v>
      </c>
      <c r="AV2457" s="13">
        <f t="shared" si="2893"/>
        <v>1.9488574149458297E-5</v>
      </c>
      <c r="AW2457" s="13">
        <f t="shared" si="2894"/>
        <v>2.621128226597396E-8</v>
      </c>
      <c r="AX2457" s="13">
        <f t="shared" si="2895"/>
        <v>6.4194651953139287E-8</v>
      </c>
      <c r="AY2457" s="13">
        <f t="shared" si="2896"/>
        <v>1.6553347585943569E-7</v>
      </c>
      <c r="AZ2457" s="13">
        <f t="shared" si="2897"/>
        <v>2.134237884030337E-7</v>
      </c>
      <c r="BA2457" s="13">
        <f t="shared" si="2898"/>
        <v>1.8344613063838058E-7</v>
      </c>
      <c r="BB2457" s="13">
        <f t="shared" si="2899"/>
        <v>1.1825936707197252E-7</v>
      </c>
      <c r="BC2457" s="13">
        <f t="shared" si="2900"/>
        <v>6.0989143141240104E-8</v>
      </c>
      <c r="BD2457" s="13">
        <f t="shared" si="2901"/>
        <v>2.2805500164509298E-2</v>
      </c>
      <c r="BE2457" s="13">
        <f t="shared" si="2902"/>
        <v>6.9877355675494572E-3</v>
      </c>
      <c r="BF2457" s="13">
        <f t="shared" si="2903"/>
        <v>1.0705410539073432E-3</v>
      </c>
      <c r="BG2457" s="13">
        <f t="shared" si="2904"/>
        <v>1.093399654315538E-4</v>
      </c>
      <c r="BH2457" s="13">
        <f t="shared" si="2905"/>
        <v>8.3755975520076499E-6</v>
      </c>
      <c r="BI2457" s="13">
        <f t="shared" si="2906"/>
        <v>5.1326619009851744E-7</v>
      </c>
      <c r="BJ2457" s="14">
        <f t="shared" si="2907"/>
        <v>2.856077080966396E-2</v>
      </c>
      <c r="BK2457" s="14">
        <f t="shared" si="2908"/>
        <v>0.10950469075717813</v>
      </c>
      <c r="BL2457" s="14">
        <f t="shared" si="2909"/>
        <v>0.68582652242202757</v>
      </c>
      <c r="BM2457" s="14">
        <f t="shared" si="2910"/>
        <v>0.53406539975799827</v>
      </c>
      <c r="BN2457" s="14">
        <f t="shared" si="2911"/>
        <v>0.44943636860489744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1.6571428571428599</v>
      </c>
      <c r="F2458" s="10">
        <f>VLOOKUP(B2458,home!$B$2:$E$405,3,FALSE)</f>
        <v>0.86</v>
      </c>
      <c r="G2458" s="10">
        <f>VLOOKUP(C2458,away!$B$2:$E$405,4,FALSE)</f>
        <v>0.95</v>
      </c>
      <c r="H2458" s="10">
        <f>VLOOKUP(A2458,away!$A$2:$E$405,3,FALSE)</f>
        <v>1.3785714285714299</v>
      </c>
      <c r="I2458" s="10">
        <f>VLOOKUP(C2458,away!$B$2:$E$405,3,FALSE)</f>
        <v>1.38</v>
      </c>
      <c r="J2458" s="10">
        <f>VLOOKUP(B2458,home!$B$2:$E$405,4,FALSE)</f>
        <v>0.41</v>
      </c>
      <c r="K2458" s="12">
        <f t="shared" si="2856"/>
        <v>1.3538857142857164</v>
      </c>
      <c r="L2458" s="12">
        <f t="shared" si="2857"/>
        <v>0.7799957142857149</v>
      </c>
      <c r="M2458" s="13">
        <f t="shared" si="2858"/>
        <v>0.11837692939853935</v>
      </c>
      <c r="N2458" s="13">
        <f t="shared" si="2859"/>
        <v>0.16026883361369126</v>
      </c>
      <c r="O2458" s="13">
        <f t="shared" si="2860"/>
        <v>9.2333497601163328E-2</v>
      </c>
      <c r="P2458" s="13">
        <f t="shared" si="2861"/>
        <v>0.12500900335224951</v>
      </c>
      <c r="Q2458" s="13">
        <f t="shared" si="2862"/>
        <v>0.10849284213740554</v>
      </c>
      <c r="R2458" s="13">
        <f t="shared" si="2863"/>
        <v>3.6009866206958868E-2</v>
      </c>
      <c r="S2458" s="13">
        <f t="shared" si="2864"/>
        <v>3.3003159903122886E-2</v>
      </c>
      <c r="T2458" s="13">
        <f t="shared" si="2865"/>
        <v>8.4623951897852934E-2</v>
      </c>
      <c r="U2458" s="13">
        <f t="shared" si="2866"/>
        <v>4.875324343094159E-2</v>
      </c>
      <c r="V2458" s="13">
        <f t="shared" si="2867"/>
        <v>3.8724626382733731E-3</v>
      </c>
      <c r="W2458" s="13">
        <f t="shared" si="2868"/>
        <v>4.896230302402959E-2</v>
      </c>
      <c r="X2458" s="13">
        <f t="shared" si="2869"/>
        <v>3.8190386520301572E-2</v>
      </c>
      <c r="Y2458" s="13">
        <f t="shared" si="2870"/>
        <v>1.4894168906375082E-2</v>
      </c>
      <c r="Z2458" s="13">
        <f t="shared" si="2871"/>
        <v>9.3625137711433049E-3</v>
      </c>
      <c r="AA2458" s="13">
        <f t="shared" si="2872"/>
        <v>1.267577364455421E-2</v>
      </c>
      <c r="AB2458" s="13">
        <f t="shared" si="2873"/>
        <v>8.580774427440669E-3</v>
      </c>
      <c r="AC2458" s="13">
        <f t="shared" si="2874"/>
        <v>2.5558859810617278E-4</v>
      </c>
      <c r="AD2458" s="13">
        <f t="shared" si="2875"/>
        <v>1.6572340650690499E-2</v>
      </c>
      <c r="AE2458" s="13">
        <f t="shared" si="2876"/>
        <v>1.2926354683221524E-2</v>
      </c>
      <c r="AF2458" s="13">
        <f t="shared" si="2877"/>
        <v>5.0412506271249333E-3</v>
      </c>
      <c r="AG2458" s="13">
        <f t="shared" si="2878"/>
        <v>1.3107179612658738E-3</v>
      </c>
      <c r="AH2458" s="13">
        <f t="shared" si="2879"/>
        <v>1.8256801541081909E-3</v>
      </c>
      <c r="AI2458" s="13">
        <f t="shared" si="2880"/>
        <v>2.471762279502025E-3</v>
      </c>
      <c r="AJ2458" s="13">
        <f t="shared" si="2881"/>
        <v>1.673241819664045E-3</v>
      </c>
      <c r="AK2458" s="13">
        <f t="shared" si="2882"/>
        <v>7.5512606539619579E-4</v>
      </c>
      <c r="AL2458" s="13">
        <f t="shared" si="2883"/>
        <v>1.0796318532602702E-5</v>
      </c>
      <c r="AM2458" s="13">
        <f t="shared" si="2884"/>
        <v>4.4874110518492629E-3</v>
      </c>
      <c r="AN2458" s="13">
        <f t="shared" si="2885"/>
        <v>3.5001613886807771E-3</v>
      </c>
      <c r="AO2458" s="13">
        <f t="shared" si="2886"/>
        <v>1.3650554412396711E-3</v>
      </c>
      <c r="AP2458" s="13">
        <f t="shared" si="2887"/>
        <v>3.5491246464311308E-4</v>
      </c>
      <c r="AQ2458" s="13">
        <f t="shared" si="2888"/>
        <v>6.9207550342052126E-5</v>
      </c>
      <c r="AR2458" s="13">
        <f t="shared" si="2889"/>
        <v>2.8480453917217446E-4</v>
      </c>
      <c r="AS2458" s="13">
        <f t="shared" si="2890"/>
        <v>3.8559279694893374E-4</v>
      </c>
      <c r="AT2458" s="13">
        <f t="shared" si="2891"/>
        <v>2.6102428966031722E-4</v>
      </c>
      <c r="AU2458" s="13">
        <f t="shared" si="2892"/>
        <v>1.1779901895089344E-4</v>
      </c>
      <c r="AV2458" s="13">
        <f t="shared" si="2893"/>
        <v>3.9871602228621753E-5</v>
      </c>
      <c r="AW2458" s="13">
        <f t="shared" si="2894"/>
        <v>3.1669952416015677E-7</v>
      </c>
      <c r="AX2458" s="13">
        <f t="shared" si="2895"/>
        <v>1.0125736195377591E-3</v>
      </c>
      <c r="AY2458" s="13">
        <f t="shared" si="2896"/>
        <v>7.8980308363822607E-4</v>
      </c>
      <c r="AZ2458" s="13">
        <f t="shared" si="2897"/>
        <v>3.080215101837292E-4</v>
      </c>
      <c r="BA2458" s="13">
        <f t="shared" si="2898"/>
        <v>8.0085152617040834E-5</v>
      </c>
      <c r="BB2458" s="13">
        <f t="shared" si="2899"/>
        <v>1.5616518954802312E-5</v>
      </c>
      <c r="BC2458" s="13">
        <f t="shared" si="2900"/>
        <v>2.4361635713614867E-6</v>
      </c>
      <c r="BD2458" s="13">
        <f t="shared" si="2901"/>
        <v>3.7024386660569004E-5</v>
      </c>
      <c r="BE2458" s="13">
        <f t="shared" si="2902"/>
        <v>5.0126788179935022E-5</v>
      </c>
      <c r="BF2458" s="13">
        <f t="shared" si="2903"/>
        <v>3.3932971209920069E-5</v>
      </c>
      <c r="BG2458" s="13">
        <f t="shared" si="2904"/>
        <v>1.531378832145976E-5</v>
      </c>
      <c r="BH2458" s="13">
        <f t="shared" si="2905"/>
        <v>5.1832798100049528E-6</v>
      </c>
      <c r="BI2458" s="13">
        <f t="shared" si="2906"/>
        <v>1.4035136975822572E-6</v>
      </c>
      <c r="BJ2458" s="14">
        <f t="shared" si="2907"/>
        <v>0.50326843396721643</v>
      </c>
      <c r="BK2458" s="14">
        <f t="shared" si="2908"/>
        <v>0.28131774329246217</v>
      </c>
      <c r="BL2458" s="14">
        <f t="shared" si="2909"/>
        <v>0.20631104260456956</v>
      </c>
      <c r="BM2458" s="14">
        <f t="shared" si="2910"/>
        <v>0.35897927494126958</v>
      </c>
      <c r="BN2458" s="14">
        <f t="shared" si="2911"/>
        <v>0.64049097231000784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1.6532258064516101</v>
      </c>
      <c r="F2459" s="10">
        <f>VLOOKUP(B2459,home!$B$2:$E$405,3,FALSE)</f>
        <v>0.45</v>
      </c>
      <c r="G2459" s="10">
        <f>VLOOKUP(C2459,away!$B$2:$E$405,4,FALSE)</f>
        <v>0.6</v>
      </c>
      <c r="H2459" s="10">
        <f>VLOOKUP(A2459,away!$A$2:$E$405,3,FALSE)</f>
        <v>1.30645161290323</v>
      </c>
      <c r="I2459" s="10">
        <f>VLOOKUP(C2459,away!$B$2:$E$405,3,FALSE)</f>
        <v>1.21</v>
      </c>
      <c r="J2459" s="10">
        <f>VLOOKUP(B2459,home!$B$2:$E$405,4,FALSE)</f>
        <v>1.05</v>
      </c>
      <c r="K2459" s="12">
        <f t="shared" si="2856"/>
        <v>0.44637096774193469</v>
      </c>
      <c r="L2459" s="12">
        <f t="shared" si="2857"/>
        <v>1.6598467741935536</v>
      </c>
      <c r="M2459" s="13">
        <f t="shared" si="2858"/>
        <v>0.1216973879874013</v>
      </c>
      <c r="N2459" s="13">
        <f t="shared" si="2859"/>
        <v>5.4322180847602014E-2</v>
      </c>
      <c r="O2459" s="13">
        <f t="shared" si="2860"/>
        <v>0.20199901687866936</v>
      </c>
      <c r="P2459" s="13">
        <f t="shared" si="2861"/>
        <v>9.0166496647051037E-2</v>
      </c>
      <c r="Q2459" s="13">
        <f t="shared" si="2862"/>
        <v>1.2123922217398249E-2</v>
      </c>
      <c r="R2459" s="13">
        <f t="shared" si="2863"/>
        <v>0.1676437082781643</v>
      </c>
      <c r="S2459" s="13">
        <f t="shared" si="2864"/>
        <v>1.6701256395174897E-2</v>
      </c>
      <c r="T2459" s="13">
        <f t="shared" si="2865"/>
        <v>2.0123853183122039E-2</v>
      </c>
      <c r="U2459" s="13">
        <f t="shared" si="2866"/>
        <v>7.4831284299970782E-2</v>
      </c>
      <c r="V2459" s="13">
        <f t="shared" si="2867"/>
        <v>1.374898292725318E-3</v>
      </c>
      <c r="W2459" s="13">
        <f t="shared" si="2868"/>
        <v>1.8039222976693335E-3</v>
      </c>
      <c r="X2459" s="13">
        <f t="shared" si="2869"/>
        <v>2.9942346066822666E-3</v>
      </c>
      <c r="Y2459" s="13">
        <f t="shared" si="2870"/>
        <v>2.4849853265401325E-3</v>
      </c>
      <c r="Z2459" s="13">
        <f t="shared" si="2871"/>
        <v>9.2754289466452075E-2</v>
      </c>
      <c r="AA2459" s="13">
        <f t="shared" si="2872"/>
        <v>4.140282195135575E-2</v>
      </c>
      <c r="AB2459" s="13">
        <f t="shared" si="2873"/>
        <v>9.2405088508368399E-3</v>
      </c>
      <c r="AC2459" s="13">
        <f t="shared" si="2874"/>
        <v>6.3667020894630615E-5</v>
      </c>
      <c r="AD2459" s="13">
        <f t="shared" si="2875"/>
        <v>2.0130463543547865E-4</v>
      </c>
      <c r="AE2459" s="13">
        <f t="shared" si="2876"/>
        <v>3.3413484975778853E-4</v>
      </c>
      <c r="AF2459" s="13">
        <f t="shared" si="2877"/>
        <v>2.7730632625805655E-4</v>
      </c>
      <c r="AG2459" s="13">
        <f t="shared" si="2878"/>
        <v>1.5342867036763347E-4</v>
      </c>
      <c r="AH2459" s="13">
        <f t="shared" si="2879"/>
        <v>3.8489477040876394E-2</v>
      </c>
      <c r="AI2459" s="13">
        <f t="shared" si="2880"/>
        <v>1.718058511461697E-2</v>
      </c>
      <c r="AJ2459" s="13">
        <f t="shared" si="2881"/>
        <v>3.8344572019921269E-3</v>
      </c>
      <c r="AK2459" s="13">
        <f t="shared" si="2882"/>
        <v>5.7053012400608576E-4</v>
      </c>
      <c r="AL2459" s="13">
        <f t="shared" si="2883"/>
        <v>1.8868547044305457E-6</v>
      </c>
      <c r="AM2459" s="13">
        <f t="shared" si="2884"/>
        <v>1.7971308986054399E-5</v>
      </c>
      <c r="AN2459" s="13">
        <f t="shared" si="2885"/>
        <v>2.9829619248538015E-5</v>
      </c>
      <c r="AO2459" s="13">
        <f t="shared" si="2886"/>
        <v>2.4756298642553885E-5</v>
      </c>
      <c r="AP2459" s="13">
        <f t="shared" si="2887"/>
        <v>1.3697220814271774E-5</v>
      </c>
      <c r="AQ2459" s="13">
        <f t="shared" si="2888"/>
        <v>5.6838219459964504E-6</v>
      </c>
      <c r="AR2459" s="13">
        <f t="shared" si="2889"/>
        <v>1.2777326861339096E-2</v>
      </c>
      <c r="AS2459" s="13">
        <f t="shared" si="2890"/>
        <v>5.7034277562509486E-3</v>
      </c>
      <c r="AT2459" s="13">
        <f t="shared" si="2891"/>
        <v>1.2729222835019735E-3</v>
      </c>
      <c r="AU2459" s="13">
        <f t="shared" si="2892"/>
        <v>1.8939851718234981E-4</v>
      </c>
      <c r="AV2459" s="13">
        <f t="shared" si="2893"/>
        <v>2.1135499850893227E-5</v>
      </c>
      <c r="AW2459" s="13">
        <f t="shared" si="2894"/>
        <v>3.883290649456439E-8</v>
      </c>
      <c r="AX2459" s="13">
        <f t="shared" si="2895"/>
        <v>1.3369784306157374E-6</v>
      </c>
      <c r="AY2459" s="13">
        <f t="shared" si="2896"/>
        <v>2.2191793352238915E-6</v>
      </c>
      <c r="AZ2459" s="13">
        <f t="shared" si="2897"/>
        <v>1.8417488304641857E-6</v>
      </c>
      <c r="BA2459" s="13">
        <f t="shared" si="2898"/>
        <v>1.0190069517069098E-6</v>
      </c>
      <c r="BB2459" s="13">
        <f t="shared" si="2899"/>
        <v>4.2284885041788012E-7</v>
      </c>
      <c r="BC2459" s="13">
        <f t="shared" si="2900"/>
        <v>1.4037286006751406E-7</v>
      </c>
      <c r="BD2459" s="13">
        <f t="shared" si="2901"/>
        <v>3.5347341289350578E-3</v>
      </c>
      <c r="BE2459" s="13">
        <f t="shared" si="2902"/>
        <v>1.5778026938431861E-3</v>
      </c>
      <c r="BF2459" s="13">
        <f t="shared" si="2903"/>
        <v>3.5214265767830722E-4</v>
      </c>
      <c r="BG2459" s="13">
        <f t="shared" si="2904"/>
        <v>5.2395419630360952E-5</v>
      </c>
      <c r="BH2459" s="13">
        <f t="shared" si="2905"/>
        <v>5.8469485414122438E-6</v>
      </c>
      <c r="BI2459" s="13">
        <f t="shared" si="2906"/>
        <v>5.2198161575349547E-7</v>
      </c>
      <c r="BJ2459" s="14">
        <f t="shared" si="2907"/>
        <v>9.4918191365728918E-2</v>
      </c>
      <c r="BK2459" s="14">
        <f t="shared" si="2908"/>
        <v>0.23000781237728682</v>
      </c>
      <c r="BL2459" s="14">
        <f t="shared" si="2909"/>
        <v>0.58068004448885802</v>
      </c>
      <c r="BM2459" s="14">
        <f t="shared" si="2910"/>
        <v>0.35040544449561073</v>
      </c>
      <c r="BN2459" s="14">
        <f t="shared" si="2911"/>
        <v>0.64795271285628619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1.6532258064516101</v>
      </c>
      <c r="F2460" s="10">
        <f>VLOOKUP(B2460,home!$B$2:$E$405,3,FALSE)</f>
        <v>0.69</v>
      </c>
      <c r="G2460" s="10">
        <f>VLOOKUP(C2460,away!$B$2:$E$405,4,FALSE)</f>
        <v>1.21</v>
      </c>
      <c r="H2460" s="10">
        <f>VLOOKUP(A2460,away!$A$2:$E$405,3,FALSE)</f>
        <v>1.30645161290323</v>
      </c>
      <c r="I2460" s="10">
        <f>VLOOKUP(C2460,away!$B$2:$E$405,3,FALSE)</f>
        <v>0.83</v>
      </c>
      <c r="J2460" s="10">
        <f>VLOOKUP(B2460,home!$B$2:$E$405,4,FALSE)</f>
        <v>0.87</v>
      </c>
      <c r="K2460" s="12">
        <f t="shared" si="2856"/>
        <v>1.380278225806449</v>
      </c>
      <c r="L2460" s="12">
        <f t="shared" si="2857"/>
        <v>0.94338870967742239</v>
      </c>
      <c r="M2460" s="13">
        <f t="shared" si="2858"/>
        <v>9.7913882613072406E-2</v>
      </c>
      <c r="N2460" s="13">
        <f t="shared" si="2859"/>
        <v>0.13514840017499247</v>
      </c>
      <c r="O2460" s="13">
        <f t="shared" si="2860"/>
        <v>9.2370851377852975E-2</v>
      </c>
      <c r="P2460" s="13">
        <f t="shared" si="2861"/>
        <v>0.12749747485605406</v>
      </c>
      <c r="Q2460" s="13">
        <f t="shared" si="2862"/>
        <v>9.3271197007059325E-2</v>
      </c>
      <c r="R2460" s="13">
        <f t="shared" si="2863"/>
        <v>4.3570809146578834E-2</v>
      </c>
      <c r="S2460" s="13">
        <f t="shared" si="2864"/>
        <v>4.1504855238218979E-2</v>
      </c>
      <c r="T2460" s="13">
        <f t="shared" si="2865"/>
        <v>8.7990994194558345E-2</v>
      </c>
      <c r="U2460" s="13">
        <f t="shared" si="2866"/>
        <v>6.0139839145791227E-2</v>
      </c>
      <c r="V2460" s="13">
        <f t="shared" si="2867"/>
        <v>6.0050095904179241E-3</v>
      </c>
      <c r="W2460" s="13">
        <f t="shared" si="2868"/>
        <v>4.2913400774582541E-2</v>
      </c>
      <c r="X2460" s="13">
        <f t="shared" si="2869"/>
        <v>4.0484017784603518E-2</v>
      </c>
      <c r="Y2460" s="13">
        <f t="shared" si="2870"/>
        <v>1.9096082650187467E-2</v>
      </c>
      <c r="Z2460" s="13">
        <f t="shared" si="2871"/>
        <v>1.370140314013075E-2</v>
      </c>
      <c r="AA2460" s="13">
        <f t="shared" si="2872"/>
        <v>1.8911748417318578E-2</v>
      </c>
      <c r="AB2460" s="13">
        <f t="shared" si="2873"/>
        <v>1.3051737276177207E-2</v>
      </c>
      <c r="AC2460" s="13">
        <f t="shared" si="2874"/>
        <v>4.8870978432279512E-4</v>
      </c>
      <c r="AD2460" s="13">
        <f t="shared" si="2875"/>
        <v>1.4808108171115483E-2</v>
      </c>
      <c r="AE2460" s="13">
        <f t="shared" si="2876"/>
        <v>1.396980206031233E-2</v>
      </c>
      <c r="AF2460" s="13">
        <f t="shared" si="2877"/>
        <v>6.5894767700635229E-3</v>
      </c>
      <c r="AG2460" s="13">
        <f t="shared" si="2878"/>
        <v>2.0721459958531925E-3</v>
      </c>
      <c r="AH2460" s="13">
        <f t="shared" si="2879"/>
        <v>3.2314372572845324E-3</v>
      </c>
      <c r="AI2460" s="13">
        <f t="shared" si="2880"/>
        <v>4.4602824842895515E-3</v>
      </c>
      <c r="AJ2460" s="13">
        <f t="shared" si="2881"/>
        <v>3.0782153970053822E-3</v>
      </c>
      <c r="AK2460" s="13">
        <f t="shared" si="2882"/>
        <v>1.4162645622762277E-3</v>
      </c>
      <c r="AL2460" s="13">
        <f t="shared" si="2883"/>
        <v>2.5454720730391811E-5</v>
      </c>
      <c r="AM2460" s="13">
        <f t="shared" si="2884"/>
        <v>4.087861854795447E-3</v>
      </c>
      <c r="AN2460" s="13">
        <f t="shared" si="2885"/>
        <v>3.8564427205350308E-3</v>
      </c>
      <c r="AO2460" s="13">
        <f t="shared" si="2886"/>
        <v>1.8190622610352156E-3</v>
      </c>
      <c r="AP2460" s="13">
        <f t="shared" si="2887"/>
        <v>5.7202759975363566E-4</v>
      </c>
      <c r="AQ2460" s="13">
        <f t="shared" si="2888"/>
        <v>1.3491109480786383E-4</v>
      </c>
      <c r="AR2460" s="13">
        <f t="shared" si="2889"/>
        <v>6.0970028491064089E-4</v>
      </c>
      <c r="AS2460" s="13">
        <f t="shared" si="2890"/>
        <v>8.4155602753014573E-4</v>
      </c>
      <c r="AT2460" s="13">
        <f t="shared" si="2891"/>
        <v>5.8079073029801648E-4</v>
      </c>
      <c r="AU2460" s="13">
        <f t="shared" si="2892"/>
        <v>2.6721759959352602E-4</v>
      </c>
      <c r="AV2460" s="13">
        <f t="shared" si="2893"/>
        <v>9.2208658567802623E-5</v>
      </c>
      <c r="AW2460" s="13">
        <f t="shared" si="2894"/>
        <v>9.2071060861488056E-7</v>
      </c>
      <c r="AX2460" s="13">
        <f t="shared" si="2895"/>
        <v>9.4039778471315192E-4</v>
      </c>
      <c r="AY2460" s="13">
        <f t="shared" si="2896"/>
        <v>8.8716065270404675E-4</v>
      </c>
      <c r="AZ2460" s="13">
        <f t="shared" si="2897"/>
        <v>4.1846867171552529E-4</v>
      </c>
      <c r="BA2460" s="13">
        <f t="shared" si="2898"/>
        <v>1.3159287341671144E-4</v>
      </c>
      <c r="BB2460" s="13">
        <f t="shared" si="2899"/>
        <v>3.103580776383394E-5</v>
      </c>
      <c r="BC2460" s="13">
        <f t="shared" si="2900"/>
        <v>5.8557661280239667E-6</v>
      </c>
      <c r="BD2460" s="13">
        <f t="shared" si="2901"/>
        <v>9.5864060845301009E-5</v>
      </c>
      <c r="BE2460" s="13">
        <f t="shared" si="2902"/>
        <v>1.3231907582215353E-4</v>
      </c>
      <c r="BF2460" s="13">
        <f t="shared" si="2903"/>
        <v>9.131856960807556E-5</v>
      </c>
      <c r="BG2460" s="13">
        <f t="shared" si="2904"/>
        <v>4.2015011080605749E-5</v>
      </c>
      <c r="BH2460" s="13">
        <f t="shared" si="2905"/>
        <v>1.4498101237894213E-5</v>
      </c>
      <c r="BI2460" s="13">
        <f t="shared" si="2906"/>
        <v>4.0022826908405763E-6</v>
      </c>
      <c r="BJ2460" s="14">
        <f t="shared" si="2907"/>
        <v>0.46922844267069669</v>
      </c>
      <c r="BK2460" s="14">
        <f t="shared" si="2908"/>
        <v>0.27432254745552065</v>
      </c>
      <c r="BL2460" s="14">
        <f t="shared" si="2909"/>
        <v>0.24300267546675949</v>
      </c>
      <c r="BM2460" s="14">
        <f t="shared" si="2910"/>
        <v>0.40959621361540194</v>
      </c>
      <c r="BN2460" s="14">
        <f t="shared" si="2911"/>
        <v>0.58977261517561008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1.6532258064516101</v>
      </c>
      <c r="F2461" s="10">
        <f>VLOOKUP(B2461,home!$B$2:$E$405,3,FALSE)</f>
        <v>1.9</v>
      </c>
      <c r="G2461" s="10">
        <f>VLOOKUP(C2461,away!$B$2:$E$405,4,FALSE)</f>
        <v>1.04</v>
      </c>
      <c r="H2461" s="10">
        <f>VLOOKUP(A2461,away!$A$2:$E$405,3,FALSE)</f>
        <v>1.30645161290323</v>
      </c>
      <c r="I2461" s="10">
        <f>VLOOKUP(C2461,away!$B$2:$E$405,3,FALSE)</f>
        <v>0.86</v>
      </c>
      <c r="J2461" s="10">
        <f>VLOOKUP(B2461,home!$B$2:$E$405,4,FALSE)</f>
        <v>0.66</v>
      </c>
      <c r="K2461" s="12">
        <f t="shared" si="2856"/>
        <v>3.2667741935483816</v>
      </c>
      <c r="L2461" s="12">
        <f t="shared" si="2857"/>
        <v>0.74154193548387337</v>
      </c>
      <c r="M2461" s="13">
        <f t="shared" si="2858"/>
        <v>1.8163955256931427E-2</v>
      </c>
      <c r="N2461" s="13">
        <f t="shared" si="2859"/>
        <v>5.9337540286111046E-2</v>
      </c>
      <c r="O2461" s="13">
        <f t="shared" si="2860"/>
        <v>1.3469334537267407E-2</v>
      </c>
      <c r="P2461" s="13">
        <f t="shared" si="2861"/>
        <v>4.4001274470615095E-2</v>
      </c>
      <c r="Q2461" s="13">
        <f t="shared" si="2862"/>
        <v>9.692117265765253E-2</v>
      </c>
      <c r="R2461" s="13">
        <f t="shared" si="2863"/>
        <v>4.9940382012225266E-3</v>
      </c>
      <c r="S2461" s="13">
        <f t="shared" si="2864"/>
        <v>2.6647722476352952E-2</v>
      </c>
      <c r="T2461" s="13">
        <f t="shared" si="2865"/>
        <v>7.187111396192232E-2</v>
      </c>
      <c r="U2461" s="13">
        <f t="shared" si="2866"/>
        <v>1.6314395117348529E-2</v>
      </c>
      <c r="V2461" s="13">
        <f t="shared" si="2867"/>
        <v>7.1725307628526941E-3</v>
      </c>
      <c r="W2461" s="13">
        <f t="shared" si="2868"/>
        <v>0.10553986188215543</v>
      </c>
      <c r="X2461" s="13">
        <f t="shared" si="2869"/>
        <v>7.8262233450794194E-2</v>
      </c>
      <c r="Y2461" s="13">
        <f t="shared" si="2870"/>
        <v>2.901736403419633E-2</v>
      </c>
      <c r="Z2461" s="13">
        <f t="shared" si="2871"/>
        <v>1.2344295845383179E-3</v>
      </c>
      <c r="AA2461" s="13">
        <f t="shared" si="2872"/>
        <v>4.0326027105224271E-3</v>
      </c>
      <c r="AB2461" s="13">
        <f t="shared" si="2873"/>
        <v>6.5868012337839607E-3</v>
      </c>
      <c r="AC2461" s="13">
        <f t="shared" si="2874"/>
        <v>1.0859435977771741E-3</v>
      </c>
      <c r="AD2461" s="13">
        <f t="shared" si="2875"/>
        <v>8.6193724296821483E-2</v>
      </c>
      <c r="AE2461" s="13">
        <f t="shared" si="2876"/>
        <v>6.391626114162835E-2</v>
      </c>
      <c r="AF2461" s="13">
        <f t="shared" si="2877"/>
        <v>2.3698293997927885E-2</v>
      </c>
      <c r="AG2461" s="13">
        <f t="shared" si="2878"/>
        <v>5.8577595996297674E-3</v>
      </c>
      <c r="AH2461" s="13">
        <f t="shared" si="2879"/>
        <v>2.2884532583427445E-4</v>
      </c>
      <c r="AI2461" s="13">
        <f t="shared" si="2880"/>
        <v>7.4758600474957851E-4</v>
      </c>
      <c r="AJ2461" s="13">
        <f t="shared" si="2881"/>
        <v>1.2210973338869307E-3</v>
      </c>
      <c r="AK2461" s="13">
        <f t="shared" si="2882"/>
        <v>1.3296830860508523E-3</v>
      </c>
      <c r="AL2461" s="13">
        <f t="shared" si="2883"/>
        <v>1.0522576526864454E-4</v>
      </c>
      <c r="AM2461" s="13">
        <f t="shared" si="2884"/>
        <v>5.6315086835736113E-2</v>
      </c>
      <c r="AN2461" s="13">
        <f t="shared" si="2885"/>
        <v>4.1759998489114152E-2</v>
      </c>
      <c r="AO2461" s="13">
        <f t="shared" si="2886"/>
        <v>1.5483395052710666E-2</v>
      </c>
      <c r="AP2461" s="13">
        <f t="shared" si="2887"/>
        <v>3.827195578416165E-3</v>
      </c>
      <c r="AQ2461" s="13">
        <f t="shared" si="2888"/>
        <v>7.0950650417351126E-4</v>
      </c>
      <c r="AR2461" s="13">
        <f t="shared" si="2889"/>
        <v>3.3939681169117125E-5</v>
      </c>
      <c r="AS2461" s="13">
        <f t="shared" si="2890"/>
        <v>1.1087327458053178E-4</v>
      </c>
      <c r="AT2461" s="13">
        <f t="shared" si="2891"/>
        <v>1.8109897607694253E-4</v>
      </c>
      <c r="AU2461" s="13">
        <f t="shared" si="2892"/>
        <v>1.9720315384206386E-4</v>
      </c>
      <c r="AV2461" s="13">
        <f t="shared" si="2893"/>
        <v>1.610545434644014E-4</v>
      </c>
      <c r="AW2461" s="13">
        <f t="shared" si="2894"/>
        <v>7.0806711446336257E-6</v>
      </c>
      <c r="AX2461" s="13">
        <f t="shared" si="2895"/>
        <v>3.0661445397069814E-2</v>
      </c>
      <c r="AY2461" s="13">
        <f t="shared" si="2896"/>
        <v>2.2736747564476249E-2</v>
      </c>
      <c r="AZ2461" s="13">
        <f t="shared" si="2897"/>
        <v>8.4301258977849802E-3</v>
      </c>
      <c r="BA2461" s="13">
        <f t="shared" si="2898"/>
        <v>2.0837639582053998E-3</v>
      </c>
      <c r="BB2461" s="13">
        <f t="shared" si="2899"/>
        <v>3.8629958966479225E-4</v>
      </c>
      <c r="BC2461" s="13">
        <f t="shared" si="2900"/>
        <v>5.7291469079331256E-5</v>
      </c>
      <c r="BD2461" s="13">
        <f t="shared" si="2901"/>
        <v>4.1946161439754442E-6</v>
      </c>
      <c r="BE2461" s="13">
        <f t="shared" si="2902"/>
        <v>1.3702863770980403E-5</v>
      </c>
      <c r="BF2461" s="13">
        <f t="shared" si="2903"/>
        <v>2.2382080872373926E-5</v>
      </c>
      <c r="BG2461" s="13">
        <f t="shared" si="2904"/>
        <v>2.4372401397261329E-5</v>
      </c>
      <c r="BH2461" s="13">
        <f t="shared" si="2905"/>
        <v>1.9904782979843956E-5</v>
      </c>
      <c r="BI2461" s="13">
        <f t="shared" si="2906"/>
        <v>1.3004886273347061E-5</v>
      </c>
      <c r="BJ2461" s="14">
        <f t="shared" si="2907"/>
        <v>0.80306618164527066</v>
      </c>
      <c r="BK2461" s="14">
        <f t="shared" si="2908"/>
        <v>0.11991339989427424</v>
      </c>
      <c r="BL2461" s="14">
        <f t="shared" si="2909"/>
        <v>4.9706114811237323E-2</v>
      </c>
      <c r="BM2461" s="14">
        <f t="shared" si="2910"/>
        <v>0.71430314363218894</v>
      </c>
      <c r="BN2461" s="14">
        <f t="shared" si="2911"/>
        <v>0.23688731540980001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1.6532258064516101</v>
      </c>
      <c r="F2462" s="10">
        <f>VLOOKUP(B2462,home!$B$2:$E$405,3,FALSE)</f>
        <v>0.43</v>
      </c>
      <c r="G2462" s="10">
        <f>VLOOKUP(C2462,away!$B$2:$E$405,4,FALSE)</f>
        <v>1.47</v>
      </c>
      <c r="H2462" s="10">
        <f>VLOOKUP(A2462,away!$A$2:$E$405,3,FALSE)</f>
        <v>1.30645161290323</v>
      </c>
      <c r="I2462" s="10">
        <f>VLOOKUP(C2462,away!$B$2:$E$405,3,FALSE)</f>
        <v>0.95</v>
      </c>
      <c r="J2462" s="10">
        <f>VLOOKUP(B2462,home!$B$2:$E$405,4,FALSE)</f>
        <v>1.2</v>
      </c>
      <c r="K2462" s="12">
        <f t="shared" si="2856"/>
        <v>1.0450040322580627</v>
      </c>
      <c r="L2462" s="12">
        <f t="shared" si="2857"/>
        <v>1.489354838709682</v>
      </c>
      <c r="M2462" s="13">
        <f t="shared" si="2858"/>
        <v>7.9312552547704168E-2</v>
      </c>
      <c r="N2462" s="13">
        <f t="shared" si="2859"/>
        <v>8.288193722103035E-2</v>
      </c>
      <c r="O2462" s="13">
        <f t="shared" si="2860"/>
        <v>0.11812453390733914</v>
      </c>
      <c r="P2462" s="13">
        <f t="shared" si="2861"/>
        <v>0.12344061424177365</v>
      </c>
      <c r="Q2462" s="13">
        <f t="shared" si="2862"/>
        <v>4.3305979298668161E-2</v>
      </c>
      <c r="R2462" s="13">
        <f t="shared" si="2863"/>
        <v>8.796467307261073E-2</v>
      </c>
      <c r="S2462" s="13">
        <f t="shared" si="2864"/>
        <v>4.8030181714368007E-2</v>
      </c>
      <c r="T2462" s="13">
        <f t="shared" si="2865"/>
        <v>6.4497969813532757E-2</v>
      </c>
      <c r="U2462" s="13">
        <f t="shared" si="2866"/>
        <v>9.1923438057140441E-2</v>
      </c>
      <c r="V2462" s="13">
        <f t="shared" si="2867"/>
        <v>8.3059223603554576E-3</v>
      </c>
      <c r="W2462" s="13">
        <f t="shared" si="2868"/>
        <v>1.5084974329330807E-2</v>
      </c>
      <c r="X2462" s="13">
        <f t="shared" si="2869"/>
        <v>2.2466879509200177E-2</v>
      </c>
      <c r="Y2462" s="13">
        <f t="shared" si="2870"/>
        <v>1.6730577853867348E-2</v>
      </c>
      <c r="Z2462" s="13">
        <f t="shared" si="2871"/>
        <v>4.3670203825402674E-2</v>
      </c>
      <c r="AA2462" s="13">
        <f t="shared" si="2872"/>
        <v>4.5635539087077265E-2</v>
      </c>
      <c r="AB2462" s="13">
        <f t="shared" si="2873"/>
        <v>2.3844661180133089E-2</v>
      </c>
      <c r="AC2462" s="13">
        <f t="shared" si="2874"/>
        <v>8.0794915580204062E-4</v>
      </c>
      <c r="AD2462" s="13">
        <f t="shared" si="2875"/>
        <v>3.9409647501650151E-3</v>
      </c>
      <c r="AE2462" s="13">
        <f t="shared" si="2876"/>
        <v>5.8694949198425583E-3</v>
      </c>
      <c r="AF2462" s="13">
        <f t="shared" si="2877"/>
        <v>4.3708803298247063E-3</v>
      </c>
      <c r="AG2462" s="13">
        <f t="shared" si="2878"/>
        <v>2.1699305895484652E-3</v>
      </c>
      <c r="AH2462" s="13">
        <f t="shared" si="2879"/>
        <v>1.6260107343700401E-2</v>
      </c>
      <c r="AI2462" s="13">
        <f t="shared" si="2880"/>
        <v>1.6991877739115854E-2</v>
      </c>
      <c r="AJ2462" s="13">
        <f t="shared" si="2881"/>
        <v>8.8782903765060421E-3</v>
      </c>
      <c r="AK2462" s="13">
        <f t="shared" si="2882"/>
        <v>3.0926164143355891E-3</v>
      </c>
      <c r="AL2462" s="13">
        <f t="shared" si="2883"/>
        <v>5.0299094841684433E-5</v>
      </c>
      <c r="AM2462" s="13">
        <f t="shared" si="2884"/>
        <v>8.2366481098186597E-4</v>
      </c>
      <c r="AN2462" s="13">
        <f t="shared" si="2885"/>
        <v>1.2267291717107378E-3</v>
      </c>
      <c r="AO2462" s="13">
        <f t="shared" si="2886"/>
        <v>9.135175138368539E-4</v>
      </c>
      <c r="AP2462" s="13">
        <f t="shared" si="2887"/>
        <v>4.5351724315965231E-4</v>
      </c>
      <c r="AQ2462" s="13">
        <f t="shared" si="2888"/>
        <v>1.6886202513452606E-4</v>
      </c>
      <c r="AR2462" s="13">
        <f t="shared" si="2889"/>
        <v>4.843413910055802E-3</v>
      </c>
      <c r="AS2462" s="13">
        <f t="shared" si="2890"/>
        <v>5.0613870659031029E-3</v>
      </c>
      <c r="AT2462" s="13">
        <f t="shared" si="2891"/>
        <v>2.6445849463437739E-3</v>
      </c>
      <c r="AU2462" s="13">
        <f t="shared" si="2892"/>
        <v>9.2120064419273871E-4</v>
      </c>
      <c r="AV2462" s="13">
        <f t="shared" si="2893"/>
        <v>2.4066459692503422E-4</v>
      </c>
      <c r="AW2462" s="13">
        <f t="shared" si="2894"/>
        <v>2.1745721213157983E-6</v>
      </c>
      <c r="AX2462" s="13">
        <f t="shared" si="2895"/>
        <v>1.4345550811752076E-4</v>
      </c>
      <c r="AY2462" s="13">
        <f t="shared" si="2896"/>
        <v>2.1365615515438563E-4</v>
      </c>
      <c r="AZ2462" s="13">
        <f t="shared" si="2897"/>
        <v>1.5910491424964542E-4</v>
      </c>
      <c r="BA2462" s="13">
        <f t="shared" si="2898"/>
        <v>7.8987891300066123E-5</v>
      </c>
      <c r="BB2462" s="13">
        <f t="shared" si="2899"/>
        <v>2.9410249526806997E-5</v>
      </c>
      <c r="BC2462" s="13">
        <f t="shared" si="2900"/>
        <v>8.7604594880818207E-6</v>
      </c>
      <c r="BD2462" s="13">
        <f t="shared" si="2901"/>
        <v>1.2022603238025635E-3</v>
      </c>
      <c r="BE2462" s="13">
        <f t="shared" si="2902"/>
        <v>1.2563668861975629E-3</v>
      </c>
      <c r="BF2462" s="13">
        <f t="shared" si="2903"/>
        <v>6.5645423103597995E-4</v>
      </c>
      <c r="BG2462" s="13">
        <f t="shared" si="2904"/>
        <v>2.2866577280848834E-4</v>
      </c>
      <c r="BH2462" s="13">
        <f t="shared" si="2905"/>
        <v>5.9739163656069096E-5</v>
      </c>
      <c r="BI2462" s="13">
        <f t="shared" si="2906"/>
        <v>1.2485533380863306E-5</v>
      </c>
      <c r="BJ2462" s="14">
        <f t="shared" si="2907"/>
        <v>0.26553925455767041</v>
      </c>
      <c r="BK2462" s="14">
        <f t="shared" si="2908"/>
        <v>0.26016117526999938</v>
      </c>
      <c r="BL2462" s="14">
        <f t="shared" si="2909"/>
        <v>0.4298429602522606</v>
      </c>
      <c r="BM2462" s="14">
        <f t="shared" si="2910"/>
        <v>0.46397182203317394</v>
      </c>
      <c r="BN2462" s="14">
        <f t="shared" si="2911"/>
        <v>0.53503029028912619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1.6532258064516101</v>
      </c>
      <c r="F2463" s="10">
        <f>VLOOKUP(B2463,home!$B$2:$E$405,3,FALSE)</f>
        <v>1.04</v>
      </c>
      <c r="G2463" s="10">
        <f>VLOOKUP(C2463,away!$B$2:$E$405,4,FALSE)</f>
        <v>1.31</v>
      </c>
      <c r="H2463" s="10">
        <f>VLOOKUP(A2463,away!$A$2:$E$405,3,FALSE)</f>
        <v>1.30645161290323</v>
      </c>
      <c r="I2463" s="10">
        <f>VLOOKUP(C2463,away!$B$2:$E$405,3,FALSE)</f>
        <v>0.71</v>
      </c>
      <c r="J2463" s="10">
        <f>VLOOKUP(B2463,home!$B$2:$E$405,4,FALSE)</f>
        <v>0.98</v>
      </c>
      <c r="K2463" s="12">
        <f t="shared" si="2856"/>
        <v>2.2523548387096737</v>
      </c>
      <c r="L2463" s="12">
        <f t="shared" si="2857"/>
        <v>0.9090290322580673</v>
      </c>
      <c r="M2463" s="13">
        <f t="shared" si="2858"/>
        <v>4.2367069935155946E-2</v>
      </c>
      <c r="N2463" s="13">
        <f t="shared" si="2859"/>
        <v>9.542567497039961E-2</v>
      </c>
      <c r="O2463" s="13">
        <f t="shared" si="2860"/>
        <v>3.8512896582764661E-2</v>
      </c>
      <c r="P2463" s="13">
        <f t="shared" si="2861"/>
        <v>8.6744708970915227E-2</v>
      </c>
      <c r="Q2463" s="13">
        <f t="shared" si="2862"/>
        <v>0.1074662403783581</v>
      </c>
      <c r="R2463" s="13">
        <f t="shared" si="2863"/>
        <v>1.7504670555042796E-2</v>
      </c>
      <c r="S2463" s="13">
        <f t="shared" si="2864"/>
        <v>4.4401492397075588E-2</v>
      </c>
      <c r="T2463" s="13">
        <f t="shared" si="2865"/>
        <v>9.7689932491551695E-2</v>
      </c>
      <c r="U2463" s="13">
        <f t="shared" si="2866"/>
        <v>3.9426729424669384E-2</v>
      </c>
      <c r="V2463" s="13">
        <f t="shared" si="2867"/>
        <v>1.0101122147076352E-2</v>
      </c>
      <c r="W2463" s="13">
        <f t="shared" si="2868"/>
        <v>8.068403550471058E-2</v>
      </c>
      <c r="X2463" s="13">
        <f t="shared" si="2869"/>
        <v>7.3344130713522596E-2</v>
      </c>
      <c r="Y2463" s="13">
        <f t="shared" si="2870"/>
        <v>3.3335972082161325E-2</v>
      </c>
      <c r="Z2463" s="13">
        <f t="shared" si="2871"/>
        <v>5.3040845782156131E-3</v>
      </c>
      <c r="AA2463" s="13">
        <f t="shared" si="2872"/>
        <v>1.1946680564669293E-2</v>
      </c>
      <c r="AB2463" s="13">
        <f t="shared" si="2873"/>
        <v>1.3454081888175852E-2</v>
      </c>
      <c r="AC2463" s="13">
        <f t="shared" si="2874"/>
        <v>1.2926001583731246E-3</v>
      </c>
      <c r="AD2463" s="13">
        <f t="shared" si="2875"/>
        <v>4.5432269443914521E-2</v>
      </c>
      <c r="AE2463" s="13">
        <f t="shared" si="2876"/>
        <v>4.1299251925889374E-2</v>
      </c>
      <c r="AF2463" s="13">
        <f t="shared" si="2877"/>
        <v>1.8771109505586671E-2</v>
      </c>
      <c r="AG2463" s="13">
        <f t="shared" si="2878"/>
        <v>5.68782783609122E-3</v>
      </c>
      <c r="AH2463" s="13">
        <f t="shared" si="2879"/>
        <v>1.2053917177875693E-3</v>
      </c>
      <c r="AI2463" s="13">
        <f t="shared" si="2880"/>
        <v>2.7149698680993964E-3</v>
      </c>
      <c r="AJ2463" s="13">
        <f t="shared" si="2881"/>
        <v>3.0575377596823205E-3</v>
      </c>
      <c r="AK2463" s="13">
        <f t="shared" si="2882"/>
        <v>2.2955533225193364E-3</v>
      </c>
      <c r="AL2463" s="13">
        <f t="shared" si="2883"/>
        <v>1.0586167485780646E-4</v>
      </c>
      <c r="AM2463" s="13">
        <f t="shared" si="2884"/>
        <v>2.04659183831125E-2</v>
      </c>
      <c r="AN2463" s="13">
        <f t="shared" si="2885"/>
        <v>1.8604113982073341E-2</v>
      </c>
      <c r="AO2463" s="13">
        <f t="shared" si="2886"/>
        <v>8.4558398645714558E-3</v>
      </c>
      <c r="AP2463" s="13">
        <f t="shared" si="2887"/>
        <v>2.562201309673526E-3</v>
      </c>
      <c r="AQ2463" s="13">
        <f t="shared" si="2888"/>
        <v>5.8227884424571932E-4</v>
      </c>
      <c r="AR2463" s="13">
        <f t="shared" si="2889"/>
        <v>2.1914721334246476E-4</v>
      </c>
      <c r="AS2463" s="13">
        <f t="shared" si="2890"/>
        <v>4.9359728636164156E-4</v>
      </c>
      <c r="AT2463" s="13">
        <f t="shared" si="2891"/>
        <v>5.55878118155304E-4</v>
      </c>
      <c r="AU2463" s="13">
        <f t="shared" si="2892"/>
        <v>4.173449230533088E-4</v>
      </c>
      <c r="AV2463" s="13">
        <f t="shared" si="2893"/>
        <v>2.3500221421250925E-4</v>
      </c>
      <c r="AW2463" s="13">
        <f t="shared" si="2894"/>
        <v>6.0207531926517712E-6</v>
      </c>
      <c r="AX2463" s="13">
        <f t="shared" si="2895"/>
        <v>7.6827517164734524E-3</v>
      </c>
      <c r="AY2463" s="13">
        <f t="shared" si="2896"/>
        <v>6.9838443579048667E-3</v>
      </c>
      <c r="AZ2463" s="13">
        <f t="shared" si="2897"/>
        <v>3.1742586390536127E-3</v>
      </c>
      <c r="BA2463" s="13">
        <f t="shared" si="2898"/>
        <v>9.6183108626523846E-4</v>
      </c>
      <c r="BB2463" s="13">
        <f t="shared" si="2899"/>
        <v>2.1858309538585379E-4</v>
      </c>
      <c r="BC2463" s="13">
        <f t="shared" si="2900"/>
        <v>3.9739675933315111E-5</v>
      </c>
      <c r="BD2463" s="13">
        <f t="shared" si="2901"/>
        <v>3.3201863211125473E-5</v>
      </c>
      <c r="BE2463" s="13">
        <f t="shared" si="2902"/>
        <v>7.4782377257755149E-5</v>
      </c>
      <c r="BF2463" s="13">
        <f t="shared" si="2903"/>
        <v>8.4218224633358558E-5</v>
      </c>
      <c r="BG2463" s="13">
        <f t="shared" si="2904"/>
        <v>6.3229775253494444E-5</v>
      </c>
      <c r="BH2463" s="13">
        <f t="shared" si="2905"/>
        <v>3.5603972560683366E-5</v>
      </c>
      <c r="BI2463" s="13">
        <f t="shared" si="2906"/>
        <v>1.6038555974868325E-5</v>
      </c>
      <c r="BJ2463" s="14">
        <f t="shared" si="2907"/>
        <v>0.66886780580687843</v>
      </c>
      <c r="BK2463" s="14">
        <f t="shared" si="2908"/>
        <v>0.19199669964135888</v>
      </c>
      <c r="BL2463" s="14">
        <f t="shared" si="2909"/>
        <v>0.13234655620742714</v>
      </c>
      <c r="BM2463" s="14">
        <f t="shared" si="2910"/>
        <v>0.60351606123653156</v>
      </c>
      <c r="BN2463" s="14">
        <f t="shared" si="2911"/>
        <v>0.38802126139263632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1.3831775700934601</v>
      </c>
      <c r="F2464" s="10">
        <f>VLOOKUP(B2464,home!$B$2:$E$405,3,FALSE)</f>
        <v>0.72</v>
      </c>
      <c r="G2464" s="10">
        <f>VLOOKUP(C2464,away!$B$2:$E$405,4,FALSE)</f>
        <v>0.84</v>
      </c>
      <c r="H2464" s="10">
        <f>VLOOKUP(A2464,away!$A$2:$E$405,3,FALSE)</f>
        <v>1.2429906542056099</v>
      </c>
      <c r="I2464" s="10">
        <f>VLOOKUP(C2464,away!$B$2:$E$405,3,FALSE)</f>
        <v>0.96</v>
      </c>
      <c r="J2464" s="10">
        <f>VLOOKUP(B2464,home!$B$2:$E$405,4,FALSE)</f>
        <v>0.94</v>
      </c>
      <c r="K2464" s="12">
        <f t="shared" si="2856"/>
        <v>0.83654579439252463</v>
      </c>
      <c r="L2464" s="12">
        <f t="shared" si="2857"/>
        <v>1.1216747663551423</v>
      </c>
      <c r="M2464" s="13">
        <f t="shared" si="2858"/>
        <v>0.14110929306392586</v>
      </c>
      <c r="N2464" s="13">
        <f t="shared" si="2859"/>
        <v>0.11804438566232942</v>
      </c>
      <c r="O2464" s="13">
        <f t="shared" si="2860"/>
        <v>0.15827873332801834</v>
      </c>
      <c r="P2464" s="13">
        <f t="shared" si="2861"/>
        <v>0.13240740870732967</v>
      </c>
      <c r="Q2464" s="13">
        <f t="shared" si="2862"/>
        <v>4.9374767188735451E-2</v>
      </c>
      <c r="R2464" s="13">
        <f t="shared" si="2863"/>
        <v>8.8768630612346439E-2</v>
      </c>
      <c r="S2464" s="13">
        <f t="shared" si="2864"/>
        <v>3.1060537367740119E-2</v>
      </c>
      <c r="T2464" s="13">
        <f t="shared" si="2865"/>
        <v>5.5382430450264392E-2</v>
      </c>
      <c r="U2464" s="13">
        <f t="shared" si="2866"/>
        <v>7.425902461274192E-2</v>
      </c>
      <c r="V2464" s="13">
        <f t="shared" si="2867"/>
        <v>3.2383450811788099E-3</v>
      </c>
      <c r="W2464" s="13">
        <f t="shared" si="2868"/>
        <v>1.3768084613615554E-2</v>
      </c>
      <c r="X2464" s="13">
        <f t="shared" si="2869"/>
        <v>1.5443313092135057E-2</v>
      </c>
      <c r="Y2464" s="13">
        <f t="shared" si="2870"/>
        <v>8.6611873021849514E-3</v>
      </c>
      <c r="Z2464" s="13">
        <f t="shared" si="2871"/>
        <v>3.3189844333923205E-2</v>
      </c>
      <c r="AA2464" s="13">
        <f t="shared" si="2872"/>
        <v>2.7764824694086018E-2</v>
      </c>
      <c r="AB2464" s="13">
        <f t="shared" si="2873"/>
        <v>1.1613273664941687E-2</v>
      </c>
      <c r="AC2464" s="13">
        <f t="shared" si="2874"/>
        <v>1.8991523847793513E-4</v>
      </c>
      <c r="AD2464" s="13">
        <f t="shared" si="2875"/>
        <v>2.8794083200901293E-3</v>
      </c>
      <c r="AE2464" s="13">
        <f t="shared" si="2876"/>
        <v>3.2297596546781489E-3</v>
      </c>
      <c r="AF2464" s="13">
        <f t="shared" si="2877"/>
        <v>1.8113699530221891E-3</v>
      </c>
      <c r="AG2464" s="13">
        <f t="shared" si="2878"/>
        <v>6.7725598961296295E-4</v>
      </c>
      <c r="AH2464" s="13">
        <f t="shared" si="2879"/>
        <v>9.3070527221542094E-3</v>
      </c>
      <c r="AI2464" s="13">
        <f t="shared" si="2880"/>
        <v>7.7857758129076006E-3</v>
      </c>
      <c r="AJ2464" s="13">
        <f t="shared" si="2881"/>
        <v>3.2565790061854466E-3</v>
      </c>
      <c r="AK2464" s="13">
        <f t="shared" si="2882"/>
        <v>9.0809249057714097E-4</v>
      </c>
      <c r="AL2464" s="13">
        <f t="shared" si="2883"/>
        <v>7.1281441653899143E-6</v>
      </c>
      <c r="AM2464" s="13">
        <f t="shared" si="2884"/>
        <v>4.8175138410204866E-4</v>
      </c>
      <c r="AN2464" s="13">
        <f t="shared" si="2885"/>
        <v>5.4036837120393191E-4</v>
      </c>
      <c r="AO2464" s="13">
        <f t="shared" si="2886"/>
        <v>3.0305878325793961E-4</v>
      </c>
      <c r="AP2464" s="13">
        <f t="shared" si="2887"/>
        <v>1.1331112996757435E-4</v>
      </c>
      <c r="AQ2464" s="13">
        <f t="shared" si="2888"/>
        <v>3.1774558807954016E-5</v>
      </c>
      <c r="AR2464" s="13">
        <f t="shared" si="2889"/>
        <v>2.0878972375154639E-3</v>
      </c>
      <c r="AS2464" s="13">
        <f t="shared" si="2890"/>
        <v>1.7466216531673313E-3</v>
      </c>
      <c r="AT2464" s="13">
        <f t="shared" si="2891"/>
        <v>7.305644991760249E-4</v>
      </c>
      <c r="AU2464" s="13">
        <f t="shared" si="2892"/>
        <v>2.037168864393949E-4</v>
      </c>
      <c r="AV2464" s="13">
        <f t="shared" si="2893"/>
        <v>4.2604626149403825E-5</v>
      </c>
      <c r="AW2464" s="13">
        <f t="shared" si="2894"/>
        <v>1.8579355471726782E-7</v>
      </c>
      <c r="AX2464" s="13">
        <f t="shared" si="2895"/>
        <v>6.7167849052224377E-5</v>
      </c>
      <c r="AY2464" s="13">
        <f t="shared" si="2896"/>
        <v>7.5340481392231247E-5</v>
      </c>
      <c r="AZ2464" s="13">
        <f t="shared" si="2897"/>
        <v>4.2253758431357468E-5</v>
      </c>
      <c r="BA2464" s="13">
        <f t="shared" si="2898"/>
        <v>1.5798324872039836E-5</v>
      </c>
      <c r="BB2464" s="13">
        <f t="shared" si="2899"/>
        <v>4.4301455899119769E-6</v>
      </c>
      <c r="BC2464" s="13">
        <f t="shared" si="2900"/>
        <v>9.9383650389675683E-7</v>
      </c>
      <c r="BD2464" s="13">
        <f t="shared" si="2901"/>
        <v>3.9032360767728445E-4</v>
      </c>
      <c r="BE2464" s="13">
        <f t="shared" si="2902"/>
        <v>3.2652357245455002E-4</v>
      </c>
      <c r="BF2464" s="13">
        <f t="shared" si="2903"/>
        <v>1.3657596065343831E-4</v>
      </c>
      <c r="BG2464" s="13">
        <f t="shared" si="2904"/>
        <v>3.8084015166584246E-5</v>
      </c>
      <c r="BH2464" s="13">
        <f t="shared" si="2905"/>
        <v>7.9647556802967924E-6</v>
      </c>
      <c r="BI2464" s="13">
        <f t="shared" si="2906"/>
        <v>1.3325765735432514E-6</v>
      </c>
      <c r="BJ2464" s="14">
        <f t="shared" si="2907"/>
        <v>0.27094821084984938</v>
      </c>
      <c r="BK2464" s="14">
        <f t="shared" si="2908"/>
        <v>0.30808796808421002</v>
      </c>
      <c r="BL2464" s="14">
        <f t="shared" si="2909"/>
        <v>0.38765419633461212</v>
      </c>
      <c r="BM2464" s="14">
        <f t="shared" si="2910"/>
        <v>0.31182184635207205</v>
      </c>
      <c r="BN2464" s="14">
        <f t="shared" si="2911"/>
        <v>0.68798321856268518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1.3831775700934601</v>
      </c>
      <c r="F2465" s="10">
        <f>VLOOKUP(B2465,home!$B$2:$E$405,3,FALSE)</f>
        <v>0.6</v>
      </c>
      <c r="G2465" s="10">
        <f>VLOOKUP(C2465,away!$B$2:$E$405,4,FALSE)</f>
        <v>1.45</v>
      </c>
      <c r="H2465" s="10">
        <f>VLOOKUP(A2465,away!$A$2:$E$405,3,FALSE)</f>
        <v>1.2429906542056099</v>
      </c>
      <c r="I2465" s="10">
        <f>VLOOKUP(C2465,away!$B$2:$E$405,3,FALSE)</f>
        <v>0.6</v>
      </c>
      <c r="J2465" s="10">
        <f>VLOOKUP(B2465,home!$B$2:$E$405,4,FALSE)</f>
        <v>1.88</v>
      </c>
      <c r="K2465" s="12">
        <f t="shared" si="2856"/>
        <v>1.2033644859813102</v>
      </c>
      <c r="L2465" s="12">
        <f t="shared" si="2857"/>
        <v>1.4020934579439279</v>
      </c>
      <c r="M2465" s="13">
        <f t="shared" si="2858"/>
        <v>7.3869301452848479E-2</v>
      </c>
      <c r="N2465" s="13">
        <f t="shared" si="2859"/>
        <v>8.8891693972605462E-2</v>
      </c>
      <c r="O2465" s="13">
        <f t="shared" si="2860"/>
        <v>0.10357166430992674</v>
      </c>
      <c r="P2465" s="13">
        <f t="shared" si="2861"/>
        <v>0.1246344625845438</v>
      </c>
      <c r="Q2465" s="13">
        <f t="shared" si="2862"/>
        <v>5.348455381267616E-2</v>
      </c>
      <c r="R2465" s="13">
        <f t="shared" si="2863"/>
        <v>7.2608576478656456E-2</v>
      </c>
      <c r="S2465" s="13">
        <f t="shared" si="2864"/>
        <v>5.2571734665899761E-2</v>
      </c>
      <c r="T2465" s="13">
        <f t="shared" si="2865"/>
        <v>7.4990343001803211E-2</v>
      </c>
      <c r="U2465" s="13">
        <f t="shared" si="2866"/>
        <v>8.7374582312073082E-2</v>
      </c>
      <c r="V2465" s="13">
        <f t="shared" si="2867"/>
        <v>9.8556200212975894E-3</v>
      </c>
      <c r="W2465" s="13">
        <f t="shared" si="2868"/>
        <v>2.1453804202243583E-2</v>
      </c>
      <c r="X2465" s="13">
        <f t="shared" si="2869"/>
        <v>3.0080238519975676E-2</v>
      </c>
      <c r="Y2465" s="13">
        <f t="shared" si="2870"/>
        <v>2.1087652821125423E-2</v>
      </c>
      <c r="Z2465" s="13">
        <f t="shared" si="2871"/>
        <v>3.3934670023781859E-2</v>
      </c>
      <c r="AA2465" s="13">
        <f t="shared" si="2872"/>
        <v>4.0835776750113628E-2</v>
      </c>
      <c r="AB2465" s="13">
        <f t="shared" si="2873"/>
        <v>2.4570161749274018E-2</v>
      </c>
      <c r="AC2465" s="13">
        <f t="shared" si="2874"/>
        <v>1.0392932861088143E-3</v>
      </c>
      <c r="AD2465" s="13">
        <f t="shared" si="2875"/>
        <v>6.4541865165441328E-3</v>
      </c>
      <c r="AE2465" s="13">
        <f t="shared" si="2876"/>
        <v>9.0493726911964369E-3</v>
      </c>
      <c r="AF2465" s="13">
        <f t="shared" si="2877"/>
        <v>6.3440331244114826E-3</v>
      </c>
      <c r="AG2465" s="13">
        <f t="shared" si="2878"/>
        <v>2.9649757802389719E-3</v>
      </c>
      <c r="AH2465" s="13">
        <f t="shared" si="2879"/>
        <v>1.1894894709457619E-2</v>
      </c>
      <c r="AI2465" s="13">
        <f t="shared" si="2880"/>
        <v>1.4313893857848273E-2</v>
      </c>
      <c r="AJ2465" s="13">
        <f t="shared" si="2881"/>
        <v>8.6124157623203128E-3</v>
      </c>
      <c r="AK2465" s="13">
        <f t="shared" si="2882"/>
        <v>3.4546250889606377E-3</v>
      </c>
      <c r="AL2465" s="13">
        <f t="shared" si="2883"/>
        <v>7.0141050549708006E-5</v>
      </c>
      <c r="AM2465" s="13">
        <f t="shared" si="2884"/>
        <v>1.5533477679817273E-3</v>
      </c>
      <c r="AN2465" s="13">
        <f t="shared" si="2885"/>
        <v>2.1779387433989821E-3</v>
      </c>
      <c r="AO2465" s="13">
        <f t="shared" si="2886"/>
        <v>1.5268368319611664E-3</v>
      </c>
      <c r="AP2465" s="13">
        <f t="shared" si="2887"/>
        <v>7.1358931114686114E-4</v>
      </c>
      <c r="AQ2465" s="13">
        <f t="shared" si="2888"/>
        <v>2.5012972620443212E-4</v>
      </c>
      <c r="AR2465" s="13">
        <f t="shared" si="2889"/>
        <v>3.3355508110124721E-3</v>
      </c>
      <c r="AS2465" s="13">
        <f t="shared" si="2890"/>
        <v>4.0138833871585658E-3</v>
      </c>
      <c r="AT2465" s="13">
        <f t="shared" si="2891"/>
        <v>2.4150823594884943E-3</v>
      </c>
      <c r="AU2465" s="13">
        <f t="shared" si="2892"/>
        <v>9.6874144737613371E-4</v>
      </c>
      <c r="AV2465" s="13">
        <f t="shared" si="2893"/>
        <v>2.9143726346764302E-4</v>
      </c>
      <c r="AW2465" s="13">
        <f t="shared" si="2894"/>
        <v>3.2873346604679537E-6</v>
      </c>
      <c r="AX2465" s="13">
        <f t="shared" si="2895"/>
        <v>3.1154058972792433E-4</v>
      </c>
      <c r="AY2465" s="13">
        <f t="shared" si="2896"/>
        <v>4.3680902274151594E-4</v>
      </c>
      <c r="AZ2465" s="13">
        <f t="shared" si="2897"/>
        <v>3.0622353657838003E-4</v>
      </c>
      <c r="BA2465" s="13">
        <f t="shared" si="2898"/>
        <v>1.4311800576833326E-4</v>
      </c>
      <c r="BB2465" s="13">
        <f t="shared" si="2899"/>
        <v>5.0166204900440365E-5</v>
      </c>
      <c r="BC2465" s="13">
        <f t="shared" si="2900"/>
        <v>1.4067541540156406E-5</v>
      </c>
      <c r="BD2465" s="13">
        <f t="shared" si="2901"/>
        <v>7.7945899512669081E-4</v>
      </c>
      <c r="BE2465" s="13">
        <f t="shared" si="2902"/>
        <v>9.379732730141389E-4</v>
      </c>
      <c r="BF2465" s="13">
        <f t="shared" si="2903"/>
        <v>5.6436186277243334E-4</v>
      </c>
      <c r="BG2465" s="13">
        <f t="shared" si="2904"/>
        <v>2.263776743008679E-4</v>
      </c>
      <c r="BH2465" s="13">
        <f t="shared" si="2905"/>
        <v>6.8103713418177109E-5</v>
      </c>
      <c r="BI2465" s="13">
        <f t="shared" si="2906"/>
        <v>1.6390718018176637E-5</v>
      </c>
      <c r="BJ2465" s="14">
        <f t="shared" si="2907"/>
        <v>0.3222846217247704</v>
      </c>
      <c r="BK2465" s="14">
        <f t="shared" si="2908"/>
        <v>0.26247736208398964</v>
      </c>
      <c r="BL2465" s="14">
        <f t="shared" si="2909"/>
        <v>0.38085395252378457</v>
      </c>
      <c r="BM2465" s="14">
        <f t="shared" si="2910"/>
        <v>0.4820568320569884</v>
      </c>
      <c r="BN2465" s="14">
        <f t="shared" si="2911"/>
        <v>0.5170602526112571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1.3831775700934601</v>
      </c>
      <c r="F2466" s="10">
        <f>VLOOKUP(B2466,home!$B$2:$E$405,3,FALSE)</f>
        <v>0.48</v>
      </c>
      <c r="G2466" s="10">
        <f>VLOOKUP(C2466,away!$B$2:$E$405,4,FALSE)</f>
        <v>1.45</v>
      </c>
      <c r="H2466" s="10">
        <f>VLOOKUP(A2466,away!$A$2:$E$405,3,FALSE)</f>
        <v>1.2429906542056099</v>
      </c>
      <c r="I2466" s="10">
        <f>VLOOKUP(C2466,away!$B$2:$E$405,3,FALSE)</f>
        <v>0.43</v>
      </c>
      <c r="J2466" s="10">
        <f>VLOOKUP(B2466,home!$B$2:$E$405,4,FALSE)</f>
        <v>1.21</v>
      </c>
      <c r="K2466" s="12">
        <f t="shared" si="2856"/>
        <v>0.96269158878504812</v>
      </c>
      <c r="L2466" s="12">
        <f t="shared" si="2857"/>
        <v>0.64672803738317886</v>
      </c>
      <c r="M2466" s="13">
        <f t="shared" si="2858"/>
        <v>0.20000365728661365</v>
      </c>
      <c r="N2466" s="13">
        <f t="shared" si="2859"/>
        <v>0.19254183859607035</v>
      </c>
      <c r="O2466" s="13">
        <f t="shared" si="2860"/>
        <v>0.12934797274642956</v>
      </c>
      <c r="P2466" s="13">
        <f t="shared" si="2861"/>
        <v>0.12452220538938537</v>
      </c>
      <c r="Q2466" s="13">
        <f t="shared" si="2862"/>
        <v>9.2679204252822625E-2</v>
      </c>
      <c r="R2466" s="13">
        <f t="shared" si="2863"/>
        <v>4.1826480276895645E-2</v>
      </c>
      <c r="S2466" s="13">
        <f t="shared" si="2864"/>
        <v>1.9381870118524682E-2</v>
      </c>
      <c r="T2466" s="13">
        <f t="shared" si="2865"/>
        <v>5.9938239872662745E-2</v>
      </c>
      <c r="U2466" s="13">
        <f t="shared" si="2866"/>
        <v>4.0266000751051141E-2</v>
      </c>
      <c r="V2466" s="13">
        <f t="shared" si="2867"/>
        <v>1.3407939326222271E-3</v>
      </c>
      <c r="W2466" s="13">
        <f t="shared" si="2868"/>
        <v>2.9740496796494605E-2</v>
      </c>
      <c r="X2466" s="13">
        <f t="shared" si="2869"/>
        <v>1.9234013123997671E-2</v>
      </c>
      <c r="Y2466" s="13">
        <f t="shared" si="2870"/>
        <v>6.2195877793426594E-3</v>
      </c>
      <c r="Z2466" s="13">
        <f t="shared" si="2871"/>
        <v>9.0167858333743203E-3</v>
      </c>
      <c r="AA2466" s="13">
        <f t="shared" si="2872"/>
        <v>8.6803838796656371E-3</v>
      </c>
      <c r="AB2466" s="13">
        <f t="shared" si="2873"/>
        <v>4.178266274189716E-3</v>
      </c>
      <c r="AC2466" s="13">
        <f t="shared" si="2874"/>
        <v>5.217361388783504E-5</v>
      </c>
      <c r="AD2466" s="13">
        <f t="shared" si="2875"/>
        <v>7.1577315280685052E-3</v>
      </c>
      <c r="AE2466" s="13">
        <f t="shared" si="2876"/>
        <v>4.6291056632634456E-3</v>
      </c>
      <c r="AF2466" s="13">
        <f t="shared" si="2877"/>
        <v>1.4968862102208633E-3</v>
      </c>
      <c r="AG2466" s="13">
        <f t="shared" si="2878"/>
        <v>3.2269276030736114E-4</v>
      </c>
      <c r="AH2466" s="13">
        <f t="shared" si="2879"/>
        <v>1.4578520513806557E-3</v>
      </c>
      <c r="AI2466" s="13">
        <f t="shared" si="2880"/>
        <v>1.4034619075571852E-3</v>
      </c>
      <c r="AJ2466" s="13">
        <f t="shared" si="2881"/>
        <v>6.7555048679276042E-4</v>
      </c>
      <c r="AK2466" s="13">
        <f t="shared" si="2882"/>
        <v>2.1678225714501174E-4</v>
      </c>
      <c r="AL2466" s="13">
        <f t="shared" si="2883"/>
        <v>1.2993309327613625E-6</v>
      </c>
      <c r="AM2466" s="13">
        <f t="shared" si="2884"/>
        <v>1.3781375873706202E-3</v>
      </c>
      <c r="AN2466" s="13">
        <f t="shared" si="2885"/>
        <v>8.9128021712419031E-4</v>
      </c>
      <c r="AO2466" s="13">
        <f t="shared" si="2886"/>
        <v>2.8820795278959051E-4</v>
      </c>
      <c r="AP2466" s="13">
        <f t="shared" si="2887"/>
        <v>6.2130721221945247E-5</v>
      </c>
      <c r="AQ2466" s="13">
        <f t="shared" si="2888"/>
        <v>1.0045419849267516E-5</v>
      </c>
      <c r="AR2466" s="13">
        <f t="shared" si="2889"/>
        <v>1.8856675919689064E-4</v>
      </c>
      <c r="AS2466" s="13">
        <f t="shared" si="2890"/>
        <v>1.8153163300330222E-4</v>
      </c>
      <c r="AT2466" s="13">
        <f t="shared" si="2891"/>
        <v>8.7379488095346656E-5</v>
      </c>
      <c r="AU2466" s="13">
        <f t="shared" si="2892"/>
        <v>2.8039832740577822E-5</v>
      </c>
      <c r="AV2466" s="13">
        <f t="shared" si="2893"/>
        <v>6.7484277825734674E-6</v>
      </c>
      <c r="AW2466" s="13">
        <f t="shared" si="2894"/>
        <v>2.2471193703977584E-8</v>
      </c>
      <c r="AX2466" s="13">
        <f t="shared" si="2895"/>
        <v>2.2112024392503585E-4</v>
      </c>
      <c r="AY2466" s="13">
        <f t="shared" si="2896"/>
        <v>1.4300466137932819E-4</v>
      </c>
      <c r="AZ2466" s="13">
        <f t="shared" si="2897"/>
        <v>4.62425619952495E-5</v>
      </c>
      <c r="BA2466" s="13">
        <f t="shared" si="2898"/>
        <v>9.9687871209192281E-6</v>
      </c>
      <c r="BB2466" s="13">
        <f t="shared" si="2899"/>
        <v>1.6117735324507002E-6</v>
      </c>
      <c r="BC2466" s="13">
        <f t="shared" si="2900"/>
        <v>2.0847582666959905E-7</v>
      </c>
      <c r="BD2466" s="13">
        <f t="shared" si="2901"/>
        <v>2.0325235015185253E-5</v>
      </c>
      <c r="BE2466" s="13">
        <f t="shared" si="2902"/>
        <v>1.9566932789198183E-5</v>
      </c>
      <c r="BF2466" s="13">
        <f t="shared" si="2903"/>
        <v>9.4184608072417266E-6</v>
      </c>
      <c r="BG2466" s="13">
        <f t="shared" si="2904"/>
        <v>3.0223576661444149E-6</v>
      </c>
      <c r="BH2466" s="13">
        <f t="shared" si="2905"/>
        <v>7.2739957587430906E-7</v>
      </c>
      <c r="BI2466" s="13">
        <f t="shared" si="2906"/>
        <v>1.4005229067600178E-7</v>
      </c>
      <c r="BJ2466" s="14">
        <f t="shared" si="2907"/>
        <v>0.41701175498538617</v>
      </c>
      <c r="BK2466" s="14">
        <f t="shared" si="2908"/>
        <v>0.3454450043333458</v>
      </c>
      <c r="BL2466" s="14">
        <f t="shared" si="2909"/>
        <v>0.22859821721007031</v>
      </c>
      <c r="BM2466" s="14">
        <f t="shared" si="2910"/>
        <v>0.21900742162377379</v>
      </c>
      <c r="BN2466" s="14">
        <f t="shared" si="2911"/>
        <v>0.7809213585482172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1.4302325581395301</v>
      </c>
      <c r="F2467" s="10">
        <f>VLOOKUP(B2467,home!$B$2:$E$405,3,FALSE)</f>
        <v>1.05</v>
      </c>
      <c r="G2467" s="10">
        <f>VLOOKUP(C2467,away!$B$2:$E$405,4,FALSE)</f>
        <v>0.7</v>
      </c>
      <c r="H2467" s="10">
        <f>VLOOKUP(A2467,away!$A$2:$E$405,3,FALSE)</f>
        <v>1.19767441860465</v>
      </c>
      <c r="I2467" s="10">
        <f>VLOOKUP(C2467,away!$B$2:$E$405,3,FALSE)</f>
        <v>1.8</v>
      </c>
      <c r="J2467" s="10">
        <f>VLOOKUP(B2467,home!$B$2:$E$405,4,FALSE)</f>
        <v>1.46</v>
      </c>
      <c r="K2467" s="12">
        <f t="shared" si="2856"/>
        <v>1.0512209302325546</v>
      </c>
      <c r="L2467" s="12">
        <f t="shared" si="2857"/>
        <v>3.14748837209302</v>
      </c>
      <c r="M2467" s="13">
        <f t="shared" si="2858"/>
        <v>1.501494407255151E-2</v>
      </c>
      <c r="N2467" s="13">
        <f t="shared" si="2859"/>
        <v>1.5784023475337378E-2</v>
      </c>
      <c r="O2467" s="13">
        <f t="shared" si="2860"/>
        <v>4.725936187598289E-2</v>
      </c>
      <c r="P2467" s="13">
        <f t="shared" si="2861"/>
        <v>4.9680030353467658E-2</v>
      </c>
      <c r="Q2467" s="13">
        <f t="shared" si="2862"/>
        <v>8.2962479202783185E-3</v>
      </c>
      <c r="R2467" s="13">
        <f t="shared" si="2863"/>
        <v>7.4374145988596194E-2</v>
      </c>
      <c r="S2467" s="13">
        <f t="shared" si="2864"/>
        <v>4.1094149335417073E-2</v>
      </c>
      <c r="T2467" s="13">
        <f t="shared" si="2865"/>
        <v>2.6112343861076907E-2</v>
      </c>
      <c r="U2467" s="13">
        <f t="shared" si="2866"/>
        <v>7.8183658931383904E-2</v>
      </c>
      <c r="V2467" s="13">
        <f t="shared" si="2867"/>
        <v>1.5107604918796877E-2</v>
      </c>
      <c r="W2467" s="13">
        <f t="shared" si="2868"/>
        <v>2.9070631520649571E-3</v>
      </c>
      <c r="X2467" s="13">
        <f t="shared" si="2869"/>
        <v>9.1499474680645353E-3</v>
      </c>
      <c r="Y2467" s="13">
        <f t="shared" si="2870"/>
        <v>1.4399676630497552E-2</v>
      </c>
      <c r="Z2467" s="13">
        <f t="shared" si="2871"/>
        <v>7.8030586561151735E-2</v>
      </c>
      <c r="AA2467" s="13">
        <f t="shared" si="2872"/>
        <v>8.2027385791405782E-2</v>
      </c>
      <c r="AB2467" s="13">
        <f t="shared" si="2873"/>
        <v>4.3114452398093105E-2</v>
      </c>
      <c r="AC2467" s="13">
        <f t="shared" si="2874"/>
        <v>3.12416361371137E-3</v>
      </c>
      <c r="AD2467" s="13">
        <f t="shared" si="2875"/>
        <v>7.6399140773962656E-4</v>
      </c>
      <c r="AE2467" s="13">
        <f t="shared" si="2876"/>
        <v>2.4046540722394518E-3</v>
      </c>
      <c r="AF2467" s="13">
        <f t="shared" si="2877"/>
        <v>3.7843103656399028E-3</v>
      </c>
      <c r="AG2467" s="13">
        <f t="shared" si="2878"/>
        <v>3.9703576240808927E-3</v>
      </c>
      <c r="AH2467" s="13">
        <f t="shared" si="2879"/>
        <v>6.1400090967205743E-2</v>
      </c>
      <c r="AI2467" s="13">
        <f t="shared" si="2880"/>
        <v>6.4545060742909485E-2</v>
      </c>
      <c r="AJ2467" s="13">
        <f t="shared" si="2881"/>
        <v>3.3925559398039019E-2</v>
      </c>
      <c r="AK2467" s="13">
        <f t="shared" si="2882"/>
        <v>1.1887752703022123E-2</v>
      </c>
      <c r="AL2467" s="13">
        <f t="shared" si="2883"/>
        <v>4.1347751255927322E-4</v>
      </c>
      <c r="AM2467" s="13">
        <f t="shared" si="2884"/>
        <v>1.6062475166674588E-4</v>
      </c>
      <c r="AN2467" s="13">
        <f t="shared" si="2885"/>
        <v>5.0556453814141155E-4</v>
      </c>
      <c r="AO2467" s="13">
        <f t="shared" si="2886"/>
        <v>7.9562925257133576E-4</v>
      </c>
      <c r="AP2467" s="13">
        <f t="shared" si="2887"/>
        <v>8.3474460698844638E-4</v>
      </c>
      <c r="AQ2467" s="13">
        <f t="shared" si="2888"/>
        <v>6.5683723604087333E-4</v>
      </c>
      <c r="AR2467" s="13">
        <f t="shared" si="2889"/>
        <v>3.8651214472946734E-2</v>
      </c>
      <c r="AS2467" s="13">
        <f t="shared" si="2890"/>
        <v>4.0630965632869033E-2</v>
      </c>
      <c r="AT2467" s="13">
        <f t="shared" si="2891"/>
        <v>2.1356060744415772E-2</v>
      </c>
      <c r="AU2467" s="13">
        <f t="shared" si="2892"/>
        <v>7.4833126806158968E-3</v>
      </c>
      <c r="AV2467" s="13">
        <f t="shared" si="2893"/>
        <v>1.9666537293345286E-3</v>
      </c>
      <c r="AW2467" s="13">
        <f t="shared" si="2894"/>
        <v>3.8002093993759119E-5</v>
      </c>
      <c r="AX2467" s="13">
        <f t="shared" si="2895"/>
        <v>2.8142016810914937E-5</v>
      </c>
      <c r="AY2467" s="13">
        <f t="shared" si="2896"/>
        <v>8.8576670679601049E-5</v>
      </c>
      <c r="AZ2467" s="13">
        <f t="shared" si="2897"/>
        <v>1.3939702050137857E-4</v>
      </c>
      <c r="BA2467" s="13">
        <f t="shared" si="2898"/>
        <v>1.4625016704416708E-4</v>
      </c>
      <c r="BB2467" s="13">
        <f t="shared" si="2899"/>
        <v>1.1508017504704443E-4</v>
      </c>
      <c r="BC2467" s="13">
        <f t="shared" si="2900"/>
        <v>7.2442702563800304E-5</v>
      </c>
      <c r="BD2467" s="13">
        <f t="shared" si="2901"/>
        <v>2.0275708020145552E-2</v>
      </c>
      <c r="BE2467" s="13">
        <f t="shared" si="2902"/>
        <v>2.131424864606107E-2</v>
      </c>
      <c r="BF2467" s="13">
        <f t="shared" si="2903"/>
        <v>1.1202992144460142E-2</v>
      </c>
      <c r="BG2467" s="13">
        <f t="shared" si="2904"/>
        <v>3.9256066078291307E-3</v>
      </c>
      <c r="BH2467" s="13">
        <f t="shared" si="2905"/>
        <v>1.0316699575023006E-3</v>
      </c>
      <c r="BI2467" s="13">
        <f t="shared" si="2906"/>
        <v>2.1690261048370975E-4</v>
      </c>
      <c r="BJ2467" s="14">
        <f t="shared" si="2907"/>
        <v>9.1115905115075252E-2</v>
      </c>
      <c r="BK2467" s="14">
        <f t="shared" si="2908"/>
        <v>0.12452294647718336</v>
      </c>
      <c r="BL2467" s="14">
        <f t="shared" si="2909"/>
        <v>0.66477280404330208</v>
      </c>
      <c r="BM2467" s="14">
        <f t="shared" si="2910"/>
        <v>0.74798291393381244</v>
      </c>
      <c r="BN2467" s="14">
        <f t="shared" si="2911"/>
        <v>0.21040875368621398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1.3561643835616399</v>
      </c>
      <c r="F2468" s="10">
        <f>VLOOKUP(B2468,home!$B$2:$E$405,3,FALSE)</f>
        <v>0.46</v>
      </c>
      <c r="G2468" s="10">
        <f>VLOOKUP(C2468,away!$B$2:$E$405,4,FALSE)</f>
        <v>1.58</v>
      </c>
      <c r="H2468" s="10">
        <f>VLOOKUP(A2468,away!$A$2:$E$405,3,FALSE)</f>
        <v>1.0958904109589001</v>
      </c>
      <c r="I2468" s="10">
        <f>VLOOKUP(C2468,away!$B$2:$E$405,3,FALSE)</f>
        <v>0.63</v>
      </c>
      <c r="J2468" s="10">
        <f>VLOOKUP(B2468,home!$B$2:$E$405,4,FALSE)</f>
        <v>1.48</v>
      </c>
      <c r="K2468" s="12">
        <f t="shared" si="2856"/>
        <v>0.98566027397260003</v>
      </c>
      <c r="L2468" s="12">
        <f t="shared" si="2857"/>
        <v>1.0218082191780784</v>
      </c>
      <c r="M2468" s="13">
        <f t="shared" si="2858"/>
        <v>0.13432829761399298</v>
      </c>
      <c r="N2468" s="13">
        <f t="shared" si="2859"/>
        <v>0.13240206662848131</v>
      </c>
      <c r="O2468" s="13">
        <f t="shared" si="2860"/>
        <v>0.13725775857017708</v>
      </c>
      <c r="P2468" s="13">
        <f t="shared" si="2861"/>
        <v>0.13528951991714575</v>
      </c>
      <c r="Q2468" s="13">
        <f t="shared" si="2862"/>
        <v>6.5251728633783646E-2</v>
      </c>
      <c r="R2468" s="13">
        <f t="shared" si="2863"/>
        <v>7.0125552926483634E-2</v>
      </c>
      <c r="S2468" s="13">
        <f t="shared" si="2864"/>
        <v>3.4064405126327454E-2</v>
      </c>
      <c r="T2468" s="13">
        <f t="shared" si="2865"/>
        <v>6.667475263357768E-2</v>
      </c>
      <c r="U2468" s="13">
        <f t="shared" si="2866"/>
        <v>6.9119971709997924E-2</v>
      </c>
      <c r="V2468" s="13">
        <f t="shared" si="2867"/>
        <v>3.8120180166084927E-3</v>
      </c>
      <c r="W2468" s="13">
        <f t="shared" si="2868"/>
        <v>2.1438678907453646E-2</v>
      </c>
      <c r="X2468" s="13">
        <f t="shared" si="2869"/>
        <v>2.1906218315955839E-2</v>
      </c>
      <c r="Y2468" s="13">
        <f t="shared" si="2870"/>
        <v>1.119197696317652E-2</v>
      </c>
      <c r="Z2468" s="13">
        <f t="shared" si="2871"/>
        <v>2.3884955451562776E-2</v>
      </c>
      <c r="AA2468" s="13">
        <f t="shared" si="2872"/>
        <v>2.3542451734210715E-2</v>
      </c>
      <c r="AB2468" s="13">
        <f t="shared" si="2873"/>
        <v>1.1602429713164419E-2</v>
      </c>
      <c r="AC2468" s="13">
        <f t="shared" si="2874"/>
        <v>2.3995599612249431E-4</v>
      </c>
      <c r="AD2468" s="13">
        <f t="shared" si="2875"/>
        <v>5.2828135313828413E-3</v>
      </c>
      <c r="AE2468" s="13">
        <f t="shared" si="2876"/>
        <v>5.3980222867521556E-3</v>
      </c>
      <c r="AF2468" s="13">
        <f t="shared" si="2877"/>
        <v>2.7578717699548992E-3</v>
      </c>
      <c r="AG2468" s="13">
        <f t="shared" si="2878"/>
        <v>9.3933868065970358E-4</v>
      </c>
      <c r="AH2468" s="13">
        <f t="shared" si="2879"/>
        <v>6.1014609487772733E-3</v>
      </c>
      <c r="AI2468" s="13">
        <f t="shared" si="2880"/>
        <v>6.0139676704049272E-3</v>
      </c>
      <c r="AJ2468" s="13">
        <f t="shared" si="2881"/>
        <v>2.9638645108368391E-3</v>
      </c>
      <c r="AK2468" s="13">
        <f t="shared" si="2882"/>
        <v>9.7378783525636846E-4</v>
      </c>
      <c r="AL2468" s="13">
        <f t="shared" si="2883"/>
        <v>9.6669226345562002E-6</v>
      </c>
      <c r="AM2468" s="13">
        <f t="shared" si="2884"/>
        <v>1.0414118865377942E-3</v>
      </c>
      <c r="AN2468" s="13">
        <f t="shared" si="2885"/>
        <v>1.0641232252140663E-3</v>
      </c>
      <c r="AO2468" s="13">
        <f t="shared" si="2886"/>
        <v>5.4366492887100921E-4</v>
      </c>
      <c r="AP2468" s="13">
        <f t="shared" si="2887"/>
        <v>1.8517376426642086E-4</v>
      </c>
      <c r="AQ2468" s="13">
        <f t="shared" si="2888"/>
        <v>4.7303018575893188E-5</v>
      </c>
      <c r="AR2468" s="13">
        <f t="shared" si="2889"/>
        <v>1.2469045892909392E-3</v>
      </c>
      <c r="AS2468" s="13">
        <f t="shared" si="2890"/>
        <v>1.2290243190981997E-3</v>
      </c>
      <c r="AT2468" s="13">
        <f t="shared" si="2891"/>
        <v>6.0570022354065965E-4</v>
      </c>
      <c r="AU2468" s="13">
        <f t="shared" si="2892"/>
        <v>1.9900488276011725E-4</v>
      </c>
      <c r="AV2468" s="13">
        <f t="shared" si="2893"/>
        <v>4.9037801815805583E-5</v>
      </c>
      <c r="AW2468" s="13">
        <f t="shared" si="2894"/>
        <v>2.7044713617799172E-7</v>
      </c>
      <c r="AX2468" s="13">
        <f t="shared" si="2895"/>
        <v>1.7107972090052735E-4</v>
      </c>
      <c r="AY2468" s="13">
        <f t="shared" si="2896"/>
        <v>1.748106649508505E-4</v>
      </c>
      <c r="AZ2468" s="13">
        <f t="shared" si="2897"/>
        <v>8.9311487123382144E-5</v>
      </c>
      <c r="BA2468" s="13">
        <f t="shared" si="2898"/>
        <v>3.0419737203229663E-5</v>
      </c>
      <c r="BB2468" s="13">
        <f t="shared" si="2899"/>
        <v>7.7707843748743087E-6</v>
      </c>
      <c r="BC2468" s="13">
        <f t="shared" si="2900"/>
        <v>1.5880502687414316E-6</v>
      </c>
      <c r="BD2468" s="13">
        <f t="shared" si="2901"/>
        <v>2.1234955964472455E-4</v>
      </c>
      <c r="BE2468" s="13">
        <f t="shared" si="2902"/>
        <v>2.093045251373802E-4</v>
      </c>
      <c r="BF2468" s="13">
        <f t="shared" si="2903"/>
        <v>1.0315157779530753E-4</v>
      </c>
      <c r="BG2468" s="13">
        <f t="shared" si="2904"/>
        <v>3.3890804143476263E-5</v>
      </c>
      <c r="BH2468" s="13">
        <f t="shared" si="2905"/>
        <v>8.3512048243026367E-6</v>
      </c>
      <c r="BI2468" s="13">
        <f t="shared" si="2906"/>
        <v>1.6462901670246874E-6</v>
      </c>
      <c r="BJ2468" s="14">
        <f t="shared" si="2907"/>
        <v>0.33660012561946506</v>
      </c>
      <c r="BK2468" s="14">
        <f t="shared" si="2908"/>
        <v>0.30791867425778258</v>
      </c>
      <c r="BL2468" s="14">
        <f t="shared" si="2909"/>
        <v>0.33159961139752714</v>
      </c>
      <c r="BM2468" s="14">
        <f t="shared" si="2910"/>
        <v>0.32517390221845849</v>
      </c>
      <c r="BN2468" s="14">
        <f t="shared" si="2911"/>
        <v>0.67465492429006446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1.3561643835616399</v>
      </c>
      <c r="F2469" s="10">
        <f>VLOOKUP(B2469,home!$B$2:$E$405,3,FALSE)</f>
        <v>1.1599999999999999</v>
      </c>
      <c r="G2469" s="10">
        <f>VLOOKUP(C2469,away!$B$2:$E$405,4,FALSE)</f>
        <v>0.84</v>
      </c>
      <c r="H2469" s="10">
        <f>VLOOKUP(A2469,away!$A$2:$E$405,3,FALSE)</f>
        <v>1.0958904109589001</v>
      </c>
      <c r="I2469" s="10">
        <f>VLOOKUP(C2469,away!$B$2:$E$405,3,FALSE)</f>
        <v>1.05</v>
      </c>
      <c r="J2469" s="10">
        <f>VLOOKUP(B2469,home!$B$2:$E$405,4,FALSE)</f>
        <v>0.52</v>
      </c>
      <c r="K2469" s="12">
        <f t="shared" si="2856"/>
        <v>1.3214465753424618</v>
      </c>
      <c r="L2469" s="12">
        <f t="shared" si="2857"/>
        <v>0.59835616438355943</v>
      </c>
      <c r="M2469" s="13">
        <f t="shared" si="2858"/>
        <v>0.14663588471241162</v>
      </c>
      <c r="N2469" s="13">
        <f t="shared" si="2859"/>
        <v>0.1937714876755284</v>
      </c>
      <c r="O2469" s="13">
        <f t="shared" si="2860"/>
        <v>8.7740485537508434E-2</v>
      </c>
      <c r="P2469" s="13">
        <f t="shared" si="2861"/>
        <v>0.11594436413242533</v>
      </c>
      <c r="Q2469" s="13">
        <f t="shared" si="2862"/>
        <v>0.12802933439392056</v>
      </c>
      <c r="R2469" s="13">
        <f t="shared" si="2863"/>
        <v>2.6250030193687355E-2</v>
      </c>
      <c r="S2469" s="13">
        <f t="shared" si="2864"/>
        <v>2.2919177663157955E-2</v>
      </c>
      <c r="T2469" s="13">
        <f t="shared" si="2865"/>
        <v>7.6607141456526417E-2</v>
      </c>
      <c r="U2469" s="13">
        <f t="shared" si="2866"/>
        <v>3.4688012502084378E-2</v>
      </c>
      <c r="V2469" s="13">
        <f t="shared" si="2867"/>
        <v>2.0135661470471102E-3</v>
      </c>
      <c r="W2469" s="13">
        <f t="shared" si="2868"/>
        <v>5.6394641826073712E-2</v>
      </c>
      <c r="X2469" s="13">
        <f t="shared" si="2869"/>
        <v>3.3744081574834113E-2</v>
      </c>
      <c r="Y2469" s="13">
        <f t="shared" si="2870"/>
        <v>1.0095489610881839E-2</v>
      </c>
      <c r="Z2469" s="13">
        <f t="shared" si="2871"/>
        <v>5.2356224605491306E-3</v>
      </c>
      <c r="AA2469" s="13">
        <f t="shared" si="2872"/>
        <v>6.9185953702787222E-3</v>
      </c>
      <c r="AB2469" s="13">
        <f t="shared" si="2873"/>
        <v>4.5712770791175158E-3</v>
      </c>
      <c r="AC2469" s="13">
        <f t="shared" si="2874"/>
        <v>9.9507381419557377E-5</v>
      </c>
      <c r="AD2469" s="13">
        <f t="shared" si="2875"/>
        <v>1.8630626577182476E-2</v>
      </c>
      <c r="AE2469" s="13">
        <f t="shared" si="2876"/>
        <v>1.1147750258785309E-2</v>
      </c>
      <c r="AF2469" s="13">
        <f t="shared" si="2877"/>
        <v>3.3351625431763043E-3</v>
      </c>
      <c r="AG2469" s="13">
        <f t="shared" si="2878"/>
        <v>6.6520502231023036E-4</v>
      </c>
      <c r="AH2469" s="13">
        <f t="shared" si="2879"/>
        <v>7.8319174341364784E-4</v>
      </c>
      <c r="AI2469" s="13">
        <f t="shared" si="2880"/>
        <v>1.0349460471704569E-3</v>
      </c>
      <c r="AJ2469" s="13">
        <f t="shared" si="2881"/>
        <v>6.8381295484880929E-4</v>
      </c>
      <c r="AK2469" s="13">
        <f t="shared" si="2882"/>
        <v>3.0120742911992276E-4</v>
      </c>
      <c r="AL2469" s="13">
        <f t="shared" si="2883"/>
        <v>3.1472023612230434E-6</v>
      </c>
      <c r="AM2469" s="13">
        <f t="shared" si="2884"/>
        <v>4.9238755373804052E-3</v>
      </c>
      <c r="AN2469" s="13">
        <f t="shared" si="2885"/>
        <v>2.9462312804489767E-3</v>
      </c>
      <c r="AO2469" s="13">
        <f t="shared" si="2886"/>
        <v>8.8144782417815622E-4</v>
      </c>
      <c r="AP2469" s="13">
        <f t="shared" si="2887"/>
        <v>1.7580657972649191E-4</v>
      </c>
      <c r="AQ2469" s="13">
        <f t="shared" si="2888"/>
        <v>2.6298737679634033E-5</v>
      </c>
      <c r="AR2469" s="13">
        <f t="shared" si="2889"/>
        <v>9.3725521513172668E-5</v>
      </c>
      <c r="AS2469" s="13">
        <f t="shared" si="2890"/>
        <v>1.2385326942576826E-4</v>
      </c>
      <c r="AT2469" s="13">
        <f t="shared" si="2891"/>
        <v>8.1832739363824368E-5</v>
      </c>
      <c r="AU2469" s="13">
        <f t="shared" si="2892"/>
        <v>3.6045864394405986E-5</v>
      </c>
      <c r="AV2469" s="13">
        <f t="shared" si="2893"/>
        <v>1.190817101481165E-5</v>
      </c>
      <c r="AW2469" s="13">
        <f t="shared" si="2894"/>
        <v>6.9124427429307192E-8</v>
      </c>
      <c r="AX2469" s="13">
        <f t="shared" si="2895"/>
        <v>1.0844397443806422E-3</v>
      </c>
      <c r="AY2469" s="13">
        <f t="shared" si="2896"/>
        <v>6.4888120595268863E-4</v>
      </c>
      <c r="AZ2469" s="13">
        <f t="shared" si="2897"/>
        <v>1.9413103476721458E-4</v>
      </c>
      <c r="BA2469" s="13">
        <f t="shared" si="2898"/>
        <v>3.8719833783707319E-5</v>
      </c>
      <c r="BB2469" s="13">
        <f t="shared" si="2899"/>
        <v>5.7920628070970186E-6</v>
      </c>
      <c r="BC2469" s="13">
        <f t="shared" si="2900"/>
        <v>6.931432970246491E-7</v>
      </c>
      <c r="BD2469" s="13">
        <f t="shared" si="2901"/>
        <v>9.3468739262451253E-6</v>
      </c>
      <c r="BE2469" s="13">
        <f t="shared" si="2902"/>
        <v>1.2351394539994372E-5</v>
      </c>
      <c r="BF2469" s="13">
        <f t="shared" si="2903"/>
        <v>8.1608540077895734E-6</v>
      </c>
      <c r="BG2469" s="13">
        <f t="shared" si="2904"/>
        <v>3.5947108601544447E-6</v>
      </c>
      <c r="BH2469" s="13">
        <f t="shared" si="2905"/>
        <v>1.1875545888743621E-6</v>
      </c>
      <c r="BI2469" s="13">
        <f t="shared" si="2906"/>
        <v>3.138579889000501E-7</v>
      </c>
      <c r="BJ2469" s="14">
        <f t="shared" si="2907"/>
        <v>0.54334723792362138</v>
      </c>
      <c r="BK2469" s="14">
        <f t="shared" si="2908"/>
        <v>0.28826452844477546</v>
      </c>
      <c r="BL2469" s="14">
        <f t="shared" si="2909"/>
        <v>0.1633538796688532</v>
      </c>
      <c r="BM2469" s="14">
        <f t="shared" si="2910"/>
        <v>0.30118086977079211</v>
      </c>
      <c r="BN2469" s="14">
        <f t="shared" si="2911"/>
        <v>0.69837158664548171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1.3561643835616399</v>
      </c>
      <c r="F2470" s="10">
        <f>VLOOKUP(B2470,home!$B$2:$E$405,3,FALSE)</f>
        <v>0.84</v>
      </c>
      <c r="G2470" s="10">
        <f>VLOOKUP(C2470,away!$B$2:$E$405,4,FALSE)</f>
        <v>1.05</v>
      </c>
      <c r="H2470" s="10">
        <f>VLOOKUP(A2470,away!$A$2:$E$405,3,FALSE)</f>
        <v>1.0958904109589001</v>
      </c>
      <c r="I2470" s="10">
        <f>VLOOKUP(C2470,away!$B$2:$E$405,3,FALSE)</f>
        <v>0.53</v>
      </c>
      <c r="J2470" s="10">
        <f>VLOOKUP(B2470,home!$B$2:$E$405,4,FALSE)</f>
        <v>1.17</v>
      </c>
      <c r="K2470" s="12">
        <f t="shared" si="2856"/>
        <v>1.1961369863013662</v>
      </c>
      <c r="L2470" s="12">
        <f t="shared" si="2857"/>
        <v>0.6795616438356139</v>
      </c>
      <c r="M2470" s="13">
        <f t="shared" si="2858"/>
        <v>0.15324786585977915</v>
      </c>
      <c r="N2470" s="13">
        <f t="shared" si="2859"/>
        <v>0.18330544042663224</v>
      </c>
      <c r="O2470" s="13">
        <f t="shared" si="2860"/>
        <v>0.10414137163797117</v>
      </c>
      <c r="P2470" s="13">
        <f t="shared" si="2861"/>
        <v>0.1245673464203334</v>
      </c>
      <c r="Q2470" s="13">
        <f t="shared" si="2862"/>
        <v>0.1096292085422783</v>
      </c>
      <c r="R2470" s="13">
        <f t="shared" si="2863"/>
        <v>3.5385240850797639E-2</v>
      </c>
      <c r="S2470" s="13">
        <f t="shared" si="2864"/>
        <v>2.5313605033171128E-2</v>
      </c>
      <c r="T2470" s="13">
        <f t="shared" si="2865"/>
        <v>7.4499805169387964E-2</v>
      </c>
      <c r="U2470" s="13">
        <f t="shared" si="2866"/>
        <v>4.2325595350821074E-2</v>
      </c>
      <c r="V2470" s="13">
        <f t="shared" si="2867"/>
        <v>2.2862370996334686E-3</v>
      </c>
      <c r="W2470" s="13">
        <f t="shared" si="2868"/>
        <v>4.3710517038788248E-2</v>
      </c>
      <c r="X2470" s="13">
        <f t="shared" si="2869"/>
        <v>2.970399081178355E-2</v>
      </c>
      <c r="Y2470" s="13">
        <f t="shared" si="2870"/>
        <v>1.0092846412266801E-2</v>
      </c>
      <c r="Z2470" s="13">
        <f t="shared" si="2871"/>
        <v>8.0154841466957196E-3</v>
      </c>
      <c r="AA2470" s="13">
        <f t="shared" si="2872"/>
        <v>9.5876170509749965E-3</v>
      </c>
      <c r="AB2470" s="13">
        <f t="shared" si="2873"/>
        <v>5.7340516825824146E-3</v>
      </c>
      <c r="AC2470" s="13">
        <f t="shared" si="2874"/>
        <v>1.1614782006558346E-4</v>
      </c>
      <c r="AD2470" s="13">
        <f t="shared" si="2875"/>
        <v>1.3070941530112684E-2</v>
      </c>
      <c r="AE2470" s="13">
        <f t="shared" si="2876"/>
        <v>8.8825105126825697E-3</v>
      </c>
      <c r="AF2470" s="13">
        <f t="shared" si="2877"/>
        <v>3.0181067226928448E-3</v>
      </c>
      <c r="AG2470" s="13">
        <f t="shared" si="2878"/>
        <v>6.8366318858148901E-4</v>
      </c>
      <c r="AH2470" s="13">
        <f t="shared" si="2879"/>
        <v>1.3617538957167114E-3</v>
      </c>
      <c r="AI2470" s="13">
        <f t="shared" si="2880"/>
        <v>1.628844200906732E-3</v>
      </c>
      <c r="AJ2470" s="13">
        <f t="shared" si="2881"/>
        <v>9.7416039681351809E-4</v>
      </c>
      <c r="AK2470" s="13">
        <f t="shared" si="2882"/>
        <v>3.8840976040622148E-4</v>
      </c>
      <c r="AL2470" s="13">
        <f t="shared" si="2883"/>
        <v>3.7764247239343387E-6</v>
      </c>
      <c r="AM2470" s="13">
        <f t="shared" si="2884"/>
        <v>3.1269273219900668E-3</v>
      </c>
      <c r="AN2470" s="13">
        <f t="shared" si="2885"/>
        <v>2.1249398710860637E-3</v>
      </c>
      <c r="AO2470" s="13">
        <f t="shared" si="2886"/>
        <v>7.2201381592354159E-4</v>
      </c>
      <c r="AP2470" s="13">
        <f t="shared" si="2887"/>
        <v>1.6355096520700876E-4</v>
      </c>
      <c r="AQ2470" s="13">
        <f t="shared" si="2888"/>
        <v>2.7785740691744039E-5</v>
      </c>
      <c r="AR2470" s="13">
        <f t="shared" si="2889"/>
        <v>1.8507914317455998E-4</v>
      </c>
      <c r="AS2470" s="13">
        <f t="shared" si="2890"/>
        <v>2.2138000854405725E-4</v>
      </c>
      <c r="AT2470" s="13">
        <f t="shared" si="2891"/>
        <v>1.3240040812362972E-4</v>
      </c>
      <c r="AU2470" s="13">
        <f t="shared" si="2892"/>
        <v>5.2789675052689785E-5</v>
      </c>
      <c r="AV2470" s="13">
        <f t="shared" si="2893"/>
        <v>1.5785920706338209E-5</v>
      </c>
      <c r="AW2470" s="13">
        <f t="shared" si="2894"/>
        <v>8.526839911302593E-8</v>
      </c>
      <c r="AX2470" s="13">
        <f t="shared" si="2895"/>
        <v>6.233722372180993E-4</v>
      </c>
      <c r="AY2470" s="13">
        <f t="shared" si="2896"/>
        <v>4.2361986224541583E-4</v>
      </c>
      <c r="AZ2470" s="13">
        <f t="shared" si="2897"/>
        <v>1.4393790497445558E-4</v>
      </c>
      <c r="BA2470" s="13">
        <f t="shared" si="2898"/>
        <v>3.2604893104898469E-5</v>
      </c>
      <c r="BB2470" s="13">
        <f t="shared" si="2899"/>
        <v>5.5392586888623182E-6</v>
      </c>
      <c r="BC2470" s="13">
        <f t="shared" si="2900"/>
        <v>7.5285354804679727E-7</v>
      </c>
      <c r="BD2470" s="13">
        <f t="shared" si="2901"/>
        <v>2.0962114462565142E-5</v>
      </c>
      <c r="BE2470" s="13">
        <f t="shared" si="2902"/>
        <v>2.5073560419756949E-5</v>
      </c>
      <c r="BF2470" s="13">
        <f t="shared" si="2903"/>
        <v>1.4995706498166654E-5</v>
      </c>
      <c r="BG2470" s="13">
        <f t="shared" si="2904"/>
        <v>5.9789730593922911E-6</v>
      </c>
      <c r="BH2470" s="13">
        <f t="shared" si="2905"/>
        <v>1.7879177041096401E-6</v>
      </c>
      <c r="BI2470" s="13">
        <f t="shared" si="2906"/>
        <v>4.2771889886971204E-7</v>
      </c>
      <c r="BJ2470" s="14">
        <f t="shared" si="2907"/>
        <v>0.4839920750798849</v>
      </c>
      <c r="BK2470" s="14">
        <f t="shared" si="2908"/>
        <v>0.30595859851995211</v>
      </c>
      <c r="BL2470" s="14">
        <f t="shared" si="2909"/>
        <v>0.2022037059736346</v>
      </c>
      <c r="BM2470" s="14">
        <f t="shared" si="2910"/>
        <v>0.28946985538852898</v>
      </c>
      <c r="BN2470" s="14">
        <f t="shared" si="2911"/>
        <v>0.7102764737377919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1.3561643835616399</v>
      </c>
      <c r="F2471" s="10">
        <f>VLOOKUP(B2471,home!$B$2:$E$405,3,FALSE)</f>
        <v>0.53</v>
      </c>
      <c r="G2471" s="10">
        <f>VLOOKUP(C2471,away!$B$2:$E$405,4,FALSE)</f>
        <v>0.32</v>
      </c>
      <c r="H2471" s="10">
        <f>VLOOKUP(A2471,away!$A$2:$E$405,3,FALSE)</f>
        <v>1.0958904109589001</v>
      </c>
      <c r="I2471" s="10">
        <f>VLOOKUP(C2471,away!$B$2:$E$405,3,FALSE)</f>
        <v>0.42</v>
      </c>
      <c r="J2471" s="10">
        <f>VLOOKUP(B2471,home!$B$2:$E$405,4,FALSE)</f>
        <v>0.13</v>
      </c>
      <c r="K2471" s="12">
        <f t="shared" si="2856"/>
        <v>0.23000547945205416</v>
      </c>
      <c r="L2471" s="12">
        <f t="shared" si="2857"/>
        <v>5.9835616438355943E-2</v>
      </c>
      <c r="M2471" s="13">
        <f t="shared" si="2858"/>
        <v>0.74838247918203082</v>
      </c>
      <c r="N2471" s="13">
        <f t="shared" si="2859"/>
        <v>0.17213207093777996</v>
      </c>
      <c r="O2471" s="13">
        <f t="shared" si="2860"/>
        <v>4.47799269735219E-2</v>
      </c>
      <c r="P2471" s="13">
        <f t="shared" si="2861"/>
        <v>1.0299628573372879E-2</v>
      </c>
      <c r="Q2471" s="13">
        <f t="shared" si="2862"/>
        <v>1.9795659752559539E-2</v>
      </c>
      <c r="R2471" s="13">
        <f t="shared" si="2863"/>
        <v>1.3397172672626227E-3</v>
      </c>
      <c r="S2471" s="13">
        <f t="shared" si="2864"/>
        <v>3.5437210150010857E-5</v>
      </c>
      <c r="T2471" s="13">
        <f t="shared" si="2865"/>
        <v>1.1844855040983528E-3</v>
      </c>
      <c r="U2471" s="13">
        <f t="shared" si="2866"/>
        <v>3.0814231238693535E-4</v>
      </c>
      <c r="V2471" s="13">
        <f t="shared" si="2867"/>
        <v>5.4189477881327795E-8</v>
      </c>
      <c r="W2471" s="13">
        <f t="shared" si="2868"/>
        <v>1.5177034041523965E-3</v>
      </c>
      <c r="X2471" s="13">
        <f t="shared" si="2869"/>
        <v>9.0812718758049901E-5</v>
      </c>
      <c r="Y2471" s="13">
        <f t="shared" si="2870"/>
        <v>2.7169175036654827E-6</v>
      </c>
      <c r="Z2471" s="13">
        <f t="shared" si="2871"/>
        <v>2.6720936179922905E-5</v>
      </c>
      <c r="AA2471" s="13">
        <f t="shared" si="2872"/>
        <v>6.1459617374709085E-6</v>
      </c>
      <c r="AB2471" s="13">
        <f t="shared" si="2873"/>
        <v>7.0680243806048811E-7</v>
      </c>
      <c r="AC2471" s="13">
        <f t="shared" si="2874"/>
        <v>4.6611484625875171E-11</v>
      </c>
      <c r="AD2471" s="13">
        <f t="shared" si="2875"/>
        <v>8.7270024784521667E-5</v>
      </c>
      <c r="AE2471" s="13">
        <f t="shared" si="2876"/>
        <v>5.2218557295724559E-6</v>
      </c>
      <c r="AF2471" s="13">
        <f t="shared" si="2877"/>
        <v>1.5622647826556439E-7</v>
      </c>
      <c r="AG2471" s="13">
        <f t="shared" si="2878"/>
        <v>3.1159692103378213E-9</v>
      </c>
      <c r="AH2471" s="13">
        <f t="shared" si="2879"/>
        <v>3.9971592203391368E-7</v>
      </c>
      <c r="AI2471" s="13">
        <f t="shared" si="2880"/>
        <v>9.1936852292030216E-8</v>
      </c>
      <c r="AJ2471" s="13">
        <f t="shared" si="2881"/>
        <v>1.0572989895370548E-8</v>
      </c>
      <c r="AK2471" s="13">
        <f t="shared" si="2882"/>
        <v>8.1061520337547568E-10</v>
      </c>
      <c r="AL2471" s="13">
        <f t="shared" si="2883"/>
        <v>2.565965891797548E-14</v>
      </c>
      <c r="AM2471" s="13">
        <f t="shared" si="2884"/>
        <v>4.0145167784713136E-6</v>
      </c>
      <c r="AN2471" s="13">
        <f t="shared" si="2885"/>
        <v>2.4021108614195385E-7</v>
      </c>
      <c r="AO2471" s="13">
        <f t="shared" si="2886"/>
        <v>7.1865892073154148E-9</v>
      </c>
      <c r="AP2471" s="13">
        <f t="shared" si="2887"/>
        <v>1.4333799843631791E-10</v>
      </c>
      <c r="AQ2471" s="13">
        <f t="shared" si="2888"/>
        <v>2.1441793738692953E-12</v>
      </c>
      <c r="AR2471" s="13">
        <f t="shared" si="2889"/>
        <v>4.783449719025011E-9</v>
      </c>
      <c r="AS2471" s="13">
        <f t="shared" si="2890"/>
        <v>1.1002196460591414E-9</v>
      </c>
      <c r="AT2471" s="13">
        <f t="shared" si="2891"/>
        <v>1.2652827359720109E-10</v>
      </c>
      <c r="AU2471" s="13">
        <f t="shared" si="2892"/>
        <v>9.7007320776549747E-12</v>
      </c>
      <c r="AV2471" s="13">
        <f t="shared" si="2893"/>
        <v>5.578053831392386E-13</v>
      </c>
      <c r="AW2471" s="13">
        <f t="shared" si="2894"/>
        <v>9.8094877777618945E-18</v>
      </c>
      <c r="AX2471" s="13">
        <f t="shared" si="2895"/>
        <v>1.5389347606676821E-7</v>
      </c>
      <c r="AY2471" s="13">
        <f t="shared" si="2896"/>
        <v>9.2083110062964528E-9</v>
      </c>
      <c r="AZ2471" s="13">
        <f t="shared" si="2897"/>
        <v>2.7549248270892296E-10</v>
      </c>
      <c r="BA2471" s="13">
        <f t="shared" si="2898"/>
        <v>5.4947541756738418E-12</v>
      </c>
      <c r="BB2471" s="13">
        <f t="shared" si="2899"/>
        <v>8.2195500819668658E-14</v>
      </c>
      <c r="BC2471" s="13">
        <f t="shared" si="2900"/>
        <v>9.8364369200085326E-16</v>
      </c>
      <c r="BD2471" s="13">
        <f t="shared" si="2901"/>
        <v>4.7703443773290323E-11</v>
      </c>
      <c r="BE2471" s="13">
        <f t="shared" si="2902"/>
        <v>1.0972053456589749E-11</v>
      </c>
      <c r="BF2471" s="13">
        <f t="shared" si="2903"/>
        <v>1.2618162079282469E-12</v>
      </c>
      <c r="BG2471" s="13">
        <f t="shared" si="2904"/>
        <v>9.6741547294969764E-14</v>
      </c>
      <c r="BH2471" s="13">
        <f t="shared" si="2905"/>
        <v>5.5627714921282741E-15</v>
      </c>
      <c r="BI2471" s="13">
        <f t="shared" si="2906"/>
        <v>2.5589358482583662E-16</v>
      </c>
      <c r="BJ2471" s="14">
        <f t="shared" si="2907"/>
        <v>0.19482052590060697</v>
      </c>
      <c r="BK2471" s="14">
        <f t="shared" si="2908"/>
        <v>0.7587176084099797</v>
      </c>
      <c r="BL2471" s="14">
        <f t="shared" si="2909"/>
        <v>4.6435148434222473E-2</v>
      </c>
      <c r="BM2471" s="14">
        <f t="shared" si="2910"/>
        <v>3.2705117861504332E-3</v>
      </c>
      <c r="BN2471" s="14">
        <f t="shared" si="2911"/>
        <v>0.99672948268652783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1.3434343434343401</v>
      </c>
      <c r="F2472" s="10">
        <f>VLOOKUP(B2472,home!$B$2:$E$405,3,FALSE)</f>
        <v>0.74</v>
      </c>
      <c r="G2472" s="10">
        <f>VLOOKUP(C2472,away!$B$2:$E$405,4,FALSE)</f>
        <v>1.1599999999999999</v>
      </c>
      <c r="H2472" s="10">
        <f>VLOOKUP(A2472,away!$A$2:$E$405,3,FALSE)</f>
        <v>0.98989898989898994</v>
      </c>
      <c r="I2472" s="10">
        <f>VLOOKUP(C2472,away!$B$2:$E$405,3,FALSE)</f>
        <v>0.83</v>
      </c>
      <c r="J2472" s="10">
        <f>VLOOKUP(B2472,home!$B$2:$E$405,4,FALSE)</f>
        <v>1.01</v>
      </c>
      <c r="K2472" s="12">
        <f t="shared" ref="K2472:K2478" si="2912">E2472*F2472*G2472</f>
        <v>1.1532040404040373</v>
      </c>
      <c r="L2472" s="12">
        <f t="shared" ref="L2472:L2478" si="2913">H2472*I2472*J2472</f>
        <v>0.82983232323232325</v>
      </c>
      <c r="M2472" s="13">
        <f t="shared" ref="M2472:M2478" si="2914">_xlfn.POISSON.DIST(0,K2472,FALSE) * _xlfn.POISSON.DIST(0,L2472,FALSE)</f>
        <v>0.13765064472068295</v>
      </c>
      <c r="N2472" s="13">
        <f t="shared" ref="N2472:N2478" si="2915">_xlfn.POISSON.DIST(1,K2472,FALSE) * _xlfn.POISSON.DIST(0,L2472,FALSE)</f>
        <v>0.15873927965611223</v>
      </c>
      <c r="O2472" s="13">
        <f t="shared" ref="O2472:O2478" si="2916">_xlfn.POISSON.DIST(0,K2472,FALSE) * _xlfn.POISSON.DIST(1,L2472,FALSE)</f>
        <v>0.11422695430299147</v>
      </c>
      <c r="P2472" s="13">
        <f t="shared" ref="P2472:P2478" si="2917">_xlfn.POISSON.DIST(1,K2472,FALSE) * _xlfn.POISSON.DIST(1,L2472,FALSE)</f>
        <v>0.13172698522525708</v>
      </c>
      <c r="Q2472" s="13">
        <f t="shared" ref="Q2472:Q2478" si="2918">_xlfn.POISSON.DIST(2,K2472,FALSE) * _xlfn.POISSON.DIST(0,L2472,FALSE)</f>
        <v>9.1529389335127539E-2</v>
      </c>
      <c r="R2472" s="13">
        <f t="shared" ref="R2472:R2478" si="2919">_xlfn.POISSON.DIST(0,K2472,FALSE) * _xlfn.POISSON.DIST(2,L2472,FALSE)</f>
        <v>4.7394609432501907E-2</v>
      </c>
      <c r="S2472" s="13">
        <f t="shared" ref="S2472:S2478" si="2920">_xlfn.POISSON.DIST(2,K2472,FALSE) * _xlfn.POISSON.DIST(2,L2472,FALSE)</f>
        <v>3.151456114089643E-2</v>
      </c>
      <c r="T2472" s="13">
        <f t="shared" ref="T2472:T2478" si="2921">_xlfn.POISSON.DIST(2,K2472,FALSE) * _xlfn.POISSON.DIST(1,L2472,FALSE)</f>
        <v>7.5954045796004718E-2</v>
      </c>
      <c r="U2472" s="13">
        <f t="shared" ref="U2472:U2478" si="2922">_xlfn.POISSON.DIST(1,K2472,FALSE) * _xlfn.POISSON.DIST(2,L2472,FALSE)</f>
        <v>5.4655655090932488E-2</v>
      </c>
      <c r="V2472" s="13">
        <f t="shared" ref="V2472:V2478" si="2923">_xlfn.POISSON.DIST(3,K2472,FALSE) * _xlfn.POISSON.DIST(3,L2472,FALSE)</f>
        <v>3.3509292376533435E-3</v>
      </c>
      <c r="W2472" s="13">
        <f t="shared" ref="W2472:W2478" si="2924">_xlfn.POISSON.DIST(3,K2472,FALSE) * _xlfn.POISSON.DIST(0,L2472,FALSE)</f>
        <v>3.5184020532327741E-2</v>
      </c>
      <c r="X2472" s="13">
        <f t="shared" ref="X2472:X2478" si="2925">_xlfn.POISSON.DIST(3,K2472,FALSE) * _xlfn.POISSON.DIST(1,L2472,FALSE)</f>
        <v>2.9196837498995296E-2</v>
      </c>
      <c r="Y2472" s="13">
        <f t="shared" ref="Y2472:Y2478" si="2926">_xlfn.POISSON.DIST(3,K2472,FALSE) * _xlfn.POISSON.DIST(2,L2472,FALSE)</f>
        <v>1.2114239746413938E-2</v>
      </c>
      <c r="Z2472" s="13">
        <f t="shared" ref="Z2472:Z2478" si="2927">_xlfn.POISSON.DIST(0,K2472,FALSE) * _xlfn.POISSON.DIST(3,L2472,FALSE)</f>
        <v>1.3109859618020549E-2</v>
      </c>
      <c r="AA2472" s="13">
        <f t="shared" ref="AA2472:AA2478" si="2928">_xlfn.POISSON.DIST(1,K2472,FALSE) * _xlfn.POISSON.DIST(3,L2472,FALSE)</f>
        <v>1.5118343080631024E-2</v>
      </c>
      <c r="AB2472" s="13">
        <f t="shared" ref="AB2472:AB2478" si="2929">_xlfn.POISSON.DIST(2,K2472,FALSE) * _xlfn.POISSON.DIST(3,L2472,FALSE)</f>
        <v>8.717267162399062E-3</v>
      </c>
      <c r="AC2472" s="13">
        <f t="shared" ref="AC2472:AC2478" si="2930">_xlfn.POISSON.DIST(4,K2472,FALSE) * _xlfn.POISSON.DIST(4,L2472,FALSE)</f>
        <v>2.0042033179127914E-4</v>
      </c>
      <c r="AD2472" s="13">
        <f t="shared" ref="AD2472:AD2478" si="2931">_xlfn.POISSON.DIST(4,K2472,FALSE) * _xlfn.POISSON.DIST(0,L2472,FALSE)</f>
        <v>1.0143588658884747E-2</v>
      </c>
      <c r="AE2472" s="13">
        <f t="shared" ref="AE2472:AE2478" si="2932">_xlfn.POISSON.DIST(4,K2472,FALSE) * _xlfn.POISSON.DIST(1,L2472,FALSE)</f>
        <v>8.4174777427153766E-3</v>
      </c>
      <c r="AF2472" s="13">
        <f t="shared" ref="AF2472:AF2478" si="2933">_xlfn.POISSON.DIST(4,K2472,FALSE) * _xlfn.POISSON.DIST(2,L2472,FALSE)</f>
        <v>3.4925475554969357E-3</v>
      </c>
      <c r="AG2472" s="13">
        <f t="shared" ref="AG2472:AG2478" si="2934">_xlfn.POISSON.DIST(4,K2472,FALSE) * _xlfn.POISSON.DIST(3,L2472,FALSE)</f>
        <v>9.6607628399246481E-4</v>
      </c>
      <c r="AH2472" s="13">
        <f t="shared" ref="AH2472:AH2478" si="2935">_xlfn.POISSON.DIST(0,K2472,FALSE) * _xlfn.POISSON.DIST(4,L2472,FALSE)</f>
        <v>2.7197463160179018E-3</v>
      </c>
      <c r="AI2472" s="13">
        <f t="shared" ref="AI2472:AI2478" si="2936">_xlfn.POISSON.DIST(1,K2472,FALSE) * _xlfn.POISSON.DIST(4,L2472,FALSE)</f>
        <v>3.1364224405058395E-3</v>
      </c>
      <c r="AJ2472" s="13">
        <f t="shared" ref="AJ2472:AJ2478" si="2937">_xlfn.POISSON.DIST(2,K2472,FALSE) * _xlfn.POISSON.DIST(4,L2472,FALSE)</f>
        <v>1.8084675154026134E-3</v>
      </c>
      <c r="AK2472" s="13">
        <f t="shared" ref="AK2472:AK2478" si="2938">_xlfn.POISSON.DIST(3,K2472,FALSE) * _xlfn.POISSON.DIST(4,L2472,FALSE)</f>
        <v>6.9517734856724782E-4</v>
      </c>
      <c r="AL2472" s="13">
        <f t="shared" ref="AL2472:AL2478" si="2939">_xlfn.POISSON.DIST(5,K2472,FALSE) * _xlfn.POISSON.DIST(5,L2472,FALSE)</f>
        <v>7.6718176331924051E-6</v>
      </c>
      <c r="AM2472" s="13">
        <f t="shared" ref="AM2472:AM2478" si="2940">_xlfn.POISSON.DIST(5,K2472,FALSE) * _xlfn.POISSON.DIST(0,L2472,FALSE)</f>
        <v>2.3395254851244925E-3</v>
      </c>
      <c r="AN2472" s="13">
        <f t="shared" ref="AN2472:AN2478" si="2941">_xlfn.POISSON.DIST(5,K2472,FALSE) * _xlfn.POISSON.DIST(1,L2472,FALSE)</f>
        <v>1.9414138685820859E-3</v>
      </c>
      <c r="AO2472" s="13">
        <f t="shared" ref="AO2472:AO2478" si="2942">_xlfn.POISSON.DIST(5,K2472,FALSE) * _xlfn.POISSON.DIST(2,L2472,FALSE)</f>
        <v>8.0552399046046207E-4</v>
      </c>
      <c r="AP2472" s="13">
        <f t="shared" ref="AP2472:AP2478" si="2943">_xlfn.POISSON.DIST(5,K2472,FALSE) * _xlfn.POISSON.DIST(3,L2472,FALSE)</f>
        <v>2.2281661480772573E-4</v>
      </c>
      <c r="AQ2472" s="13">
        <f t="shared" ref="AQ2472:AQ2478" si="2944">_xlfn.POISSON.DIST(5,K2472,FALSE) * _xlfn.POISSON.DIST(4,L2472,FALSE)</f>
        <v>4.6225107280164168E-5</v>
      </c>
      <c r="AR2472" s="13">
        <f t="shared" ref="AR2472:AR2478" si="2945">_xlfn.POISSON.DIST(0,K2472,FALSE) * _xlfn.POISSON.DIST(5,L2472,FALSE)</f>
        <v>4.513866808047378E-4</v>
      </c>
      <c r="AS2472" s="13">
        <f t="shared" ref="AS2472:AS2478" si="2946">_xlfn.POISSON.DIST(1,K2472,FALSE) * _xlfn.POISSON.DIST(5,L2472,FALSE)</f>
        <v>5.2054094408859105E-4</v>
      </c>
      <c r="AT2472" s="13">
        <f t="shared" ref="AT2472:AT2478" si="2947">_xlfn.POISSON.DIST(2,K2472,FALSE) * _xlfn.POISSON.DIST(5,L2472,FALSE)</f>
        <v>3.0014495995934771E-4</v>
      </c>
      <c r="AU2472" s="13">
        <f t="shared" ref="AU2472:AU2478" si="2948">_xlfn.POISSON.DIST(3,K2472,FALSE) * _xlfn.POISSON.DIST(5,L2472,FALSE)</f>
        <v>1.1537612684400922E-4</v>
      </c>
      <c r="AV2472" s="13">
        <f t="shared" ref="AV2472:AV2478" si="2949">_xlfn.POISSON.DIST(4,K2472,FALSE) * _xlfn.POISSON.DIST(5,L2472,FALSE)</f>
        <v>3.326305391067006E-5</v>
      </c>
      <c r="AW2472" s="13">
        <f t="shared" ref="AW2472:AW2478" si="2950">_xlfn.POISSON.DIST(6,K2472,FALSE) * _xlfn.POISSON.DIST(6,L2472,FALSE)</f>
        <v>2.0393523725488274E-7</v>
      </c>
      <c r="AX2472" s="13">
        <f t="shared" ref="AX2472:AX2478" si="2951">_xlfn.POISSON.DIST(6,K2472,FALSE) * _xlfn.POISSON.DIST(0,L2472,FALSE)</f>
        <v>4.4965837367896307E-4</v>
      </c>
      <c r="AY2472" s="13">
        <f t="shared" ref="AY2472:AY2478" si="2952">_xlfn.POISSON.DIST(6,K2472,FALSE) * _xlfn.POISSON.DIST(1,L2472,FALSE)</f>
        <v>3.7314105289088211E-4</v>
      </c>
      <c r="AZ2472" s="13">
        <f t="shared" ref="AZ2472:AZ2478" si="2953">_xlfn.POISSON.DIST(6,K2472,FALSE) * _xlfn.POISSON.DIST(2,L2472,FALSE)</f>
        <v>1.5482225340689791E-4</v>
      </c>
      <c r="BA2472" s="13">
        <f t="shared" ref="BA2472:BA2478" si="2954">_xlfn.POISSON.DIST(6,K2472,FALSE) * _xlfn.POISSON.DIST(3,L2472,FALSE)</f>
        <v>4.2825503410903204E-5</v>
      </c>
      <c r="BB2472" s="13">
        <f t="shared" ref="BB2472:BB2478" si="2955">_xlfn.POISSON.DIST(6,K2472,FALSE) * _xlfn.POISSON.DIST(4,L2472,FALSE)</f>
        <v>8.8844967472658951E-6</v>
      </c>
      <c r="BC2472" s="13">
        <f t="shared" ref="BC2472:BC2478" si="2956">_xlfn.POISSON.DIST(6,K2472,FALSE) * _xlfn.POISSON.DIST(5,L2472,FALSE)</f>
        <v>1.4745285153067359E-6</v>
      </c>
      <c r="BD2472" s="13">
        <f t="shared" ref="BD2472:BD2478" si="2957">_xlfn.POISSON.DIST(0,K2472,FALSE) * _xlfn.POISSON.DIST(6,L2472,FALSE)</f>
        <v>6.242920966805376E-5</v>
      </c>
      <c r="BE2472" s="13">
        <f t="shared" ref="BE2472:BE2478" si="2958">_xlfn.POISSON.DIST(1,K2472,FALSE) * _xlfn.POISSON.DIST(6,L2472,FALSE)</f>
        <v>7.1993616828430374E-5</v>
      </c>
      <c r="BF2472" s="13">
        <f t="shared" ref="BF2472:BF2478" si="2959">_xlfn.POISSON.DIST(2,K2472,FALSE) * _xlfn.POISSON.DIST(6,L2472,FALSE)</f>
        <v>4.1511664904923013E-5</v>
      </c>
      <c r="BG2472" s="13">
        <f t="shared" ref="BG2472:BG2478" si="2960">_xlfn.POISSON.DIST(3,K2472,FALSE) * _xlfn.POISSON.DIST(6,L2472,FALSE)</f>
        <v>1.5957139897418557E-5</v>
      </c>
      <c r="BH2472" s="13">
        <f t="shared" ref="BH2472:BH2478" si="2961">_xlfn.POISSON.DIST(4,K2472,FALSE) * _xlfn.POISSON.DIST(6,L2472,FALSE)</f>
        <v>4.6004595507488901E-6</v>
      </c>
      <c r="BI2472" s="13">
        <f t="shared" ref="BI2472:BI2478" si="2962">_xlfn.POISSON.DIST(5,K2472,FALSE) * _xlfn.POISSON.DIST(6,L2472,FALSE)</f>
        <v>1.0610537083277925E-6</v>
      </c>
      <c r="BJ2472" s="14">
        <f t="shared" ref="BJ2472:BJ2478" si="2963">SUM(N2472,Q2472,T2472,W2472,X2472,Y2472,AD2472,AE2472,AF2472,AG2472,AM2472,AN2472,AO2472,AP2472,AQ2472,AX2472,AY2472,AZ2472,BA2472,BB2472,BC2472)</f>
        <v>0.43212381408097617</v>
      </c>
      <c r="BK2472" s="14">
        <f t="shared" ref="BK2472:BK2478" si="2964">SUM(M2472,P2472,S2472,V2472,AC2472,AL2472,AY2472)</f>
        <v>0.3048243535268052</v>
      </c>
      <c r="BL2472" s="14">
        <f t="shared" ref="BL2472:BL2478" si="2965">SUM(O2472,R2472,U2472,AA2472,AB2472,AH2472,AI2472,AJ2472,AK2472,AR2472,AS2472,AT2472,AU2472,AV2472,BD2472,BE2472,BF2472,BG2472,BH2472,BI2472)</f>
        <v>0.25009090760011482</v>
      </c>
      <c r="BM2472" s="14">
        <f t="shared" ref="BM2472:BM2478" si="2966">SUM(S2472:BI2472)</f>
        <v>0.31850813503558978</v>
      </c>
      <c r="BN2472" s="14">
        <f t="shared" ref="BN2472:BN2478" si="2967">SUM(M2472:R2472)</f>
        <v>0.68126786267267325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1.3434343434343401</v>
      </c>
      <c r="F2473" s="10">
        <f>VLOOKUP(B2473,home!$B$2:$E$405,3,FALSE)</f>
        <v>0.91</v>
      </c>
      <c r="G2473" s="10">
        <f>VLOOKUP(C2473,away!$B$2:$E$405,4,FALSE)</f>
        <v>1.57</v>
      </c>
      <c r="H2473" s="10">
        <f>VLOOKUP(A2473,away!$A$2:$E$405,3,FALSE)</f>
        <v>0.98989898989898994</v>
      </c>
      <c r="I2473" s="10">
        <f>VLOOKUP(C2473,away!$B$2:$E$405,3,FALSE)</f>
        <v>0.5</v>
      </c>
      <c r="J2473" s="10">
        <f>VLOOKUP(B2473,home!$B$2:$E$405,4,FALSE)</f>
        <v>0.9</v>
      </c>
      <c r="K2473" s="12">
        <f t="shared" si="2912"/>
        <v>1.9193646464646417</v>
      </c>
      <c r="L2473" s="12">
        <f t="shared" si="2913"/>
        <v>0.44545454545454549</v>
      </c>
      <c r="M2473" s="13">
        <f t="shared" si="2914"/>
        <v>9.3966288696939806E-2</v>
      </c>
      <c r="N2473" s="13">
        <f t="shared" si="2915"/>
        <v>0.18035557248439629</v>
      </c>
      <c r="O2473" s="13">
        <f t="shared" si="2916"/>
        <v>4.1857710419545911E-2</v>
      </c>
      <c r="P2473" s="13">
        <f t="shared" si="2917"/>
        <v>8.0340209561231071E-2</v>
      </c>
      <c r="Q2473" s="13">
        <f t="shared" si="2918"/>
        <v>0.17308405480972069</v>
      </c>
      <c r="R2473" s="13">
        <f t="shared" si="2919"/>
        <v>9.3228536843534063E-3</v>
      </c>
      <c r="S2473" s="13">
        <f t="shared" si="2920"/>
        <v>1.7172513041245428E-2</v>
      </c>
      <c r="T2473" s="13">
        <f t="shared" si="2921"/>
        <v>7.7101078960693764E-2</v>
      </c>
      <c r="U2473" s="13">
        <f t="shared" si="2922"/>
        <v>1.7893955765910553E-2</v>
      </c>
      <c r="V2473" s="13">
        <f t="shared" si="2923"/>
        <v>1.6313690976703589E-3</v>
      </c>
      <c r="W2473" s="13">
        <f t="shared" si="2924"/>
        <v>0.11073713855617542</v>
      </c>
      <c r="X2473" s="13">
        <f t="shared" si="2925"/>
        <v>4.9328361720478144E-2</v>
      </c>
      <c r="Y2473" s="13">
        <f t="shared" si="2926"/>
        <v>1.0986771474106493E-2</v>
      </c>
      <c r="Z2473" s="13">
        <f t="shared" si="2927"/>
        <v>1.3843025167676276E-3</v>
      </c>
      <c r="AA2473" s="13">
        <f t="shared" si="2928"/>
        <v>2.6569813106958108E-3</v>
      </c>
      <c r="AB2473" s="13">
        <f t="shared" si="2929"/>
        <v>2.5498579970334129E-3</v>
      </c>
      <c r="AC2473" s="13">
        <f t="shared" si="2930"/>
        <v>8.7175236590208543E-5</v>
      </c>
      <c r="AD2473" s="13">
        <f t="shared" si="2931"/>
        <v>5.3136237198844916E-2</v>
      </c>
      <c r="AE2473" s="13">
        <f t="shared" si="2932"/>
        <v>2.3669778388576375E-2</v>
      </c>
      <c r="AF2473" s="13">
        <f t="shared" si="2933"/>
        <v>5.2719051865465546E-3</v>
      </c>
      <c r="AG2473" s="13">
        <f t="shared" si="2934"/>
        <v>7.8279804285085245E-4</v>
      </c>
      <c r="AH2473" s="13">
        <f t="shared" si="2935"/>
        <v>1.5416096209457667E-4</v>
      </c>
      <c r="AI2473" s="13">
        <f t="shared" si="2936"/>
        <v>2.9589110050930612E-4</v>
      </c>
      <c r="AJ2473" s="13">
        <f t="shared" si="2937"/>
        <v>2.8396145876053911E-4</v>
      </c>
      <c r="AK2473" s="13">
        <f t="shared" si="2938"/>
        <v>1.816751949678354E-4</v>
      </c>
      <c r="AL2473" s="13">
        <f t="shared" si="2939"/>
        <v>2.9813571966412456E-6</v>
      </c>
      <c r="AM2473" s="13">
        <f t="shared" si="2940"/>
        <v>2.0397563025124466E-2</v>
      </c>
      <c r="AN2473" s="13">
        <f t="shared" si="2941"/>
        <v>9.0861871657372632E-3</v>
      </c>
      <c r="AO2473" s="13">
        <f t="shared" si="2942"/>
        <v>2.0237416869142081E-3</v>
      </c>
      <c r="AP2473" s="13">
        <f t="shared" si="2943"/>
        <v>3.0049497775392801E-4</v>
      </c>
      <c r="AQ2473" s="13">
        <f t="shared" si="2944"/>
        <v>3.3464213431687427E-5</v>
      </c>
      <c r="AR2473" s="13">
        <f t="shared" si="2945"/>
        <v>1.373434025933502E-5</v>
      </c>
      <c r="AS2473" s="13">
        <f t="shared" si="2946"/>
        <v>2.6361207136283651E-5</v>
      </c>
      <c r="AT2473" s="13">
        <f t="shared" si="2947"/>
        <v>2.5298384507757134E-5</v>
      </c>
      <c r="AU2473" s="13">
        <f t="shared" si="2948"/>
        <v>1.6185608278952617E-5</v>
      </c>
      <c r="AV2473" s="13">
        <f t="shared" si="2949"/>
        <v>7.766521078036766E-6</v>
      </c>
      <c r="AW2473" s="13">
        <f t="shared" si="2950"/>
        <v>7.0806380930325966E-8</v>
      </c>
      <c r="AX2473" s="13">
        <f t="shared" si="2951"/>
        <v>6.5250602240763799E-3</v>
      </c>
      <c r="AY2473" s="13">
        <f t="shared" si="2952"/>
        <v>2.9066177361794787E-3</v>
      </c>
      <c r="AZ2473" s="13">
        <f t="shared" si="2953"/>
        <v>6.4738304123997462E-4</v>
      </c>
      <c r="BA2473" s="13">
        <f t="shared" si="2954"/>
        <v>9.6126572790178089E-5</v>
      </c>
      <c r="BB2473" s="13">
        <f t="shared" si="2955"/>
        <v>1.0705004697088013E-5</v>
      </c>
      <c r="BC2473" s="13">
        <f t="shared" si="2956"/>
        <v>9.5371860028602354E-7</v>
      </c>
      <c r="BD2473" s="13">
        <f t="shared" si="2957"/>
        <v>1.0196707162233573E-6</v>
      </c>
      <c r="BE2473" s="13">
        <f t="shared" si="2958"/>
        <v>1.9571199237543915E-6</v>
      </c>
      <c r="BF2473" s="13">
        <f t="shared" si="2959"/>
        <v>1.8782133952728777E-6</v>
      </c>
      <c r="BG2473" s="13">
        <f t="shared" si="2960"/>
        <v>1.2016587964676938E-6</v>
      </c>
      <c r="BH2473" s="13">
        <f t="shared" si="2961"/>
        <v>5.7660535276333545E-7</v>
      </c>
      <c r="BI2473" s="13">
        <f t="shared" si="2962"/>
        <v>2.2134318581124391E-7</v>
      </c>
      <c r="BJ2473" s="14">
        <f t="shared" si="2963"/>
        <v>0.72648199418893467</v>
      </c>
      <c r="BK2473" s="14">
        <f t="shared" si="2964"/>
        <v>0.19610715472705301</v>
      </c>
      <c r="BL2473" s="14">
        <f t="shared" si="2965"/>
        <v>7.5293248566501991E-2</v>
      </c>
      <c r="BM2473" s="14">
        <f t="shared" si="2966"/>
        <v>0.4174334634132712</v>
      </c>
      <c r="BN2473" s="14">
        <f t="shared" si="2967"/>
        <v>0.5789266896561871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1.3434343434343401</v>
      </c>
      <c r="F2474" s="10">
        <f>VLOOKUP(B2474,home!$B$2:$E$405,3,FALSE)</f>
        <v>1.32</v>
      </c>
      <c r="G2474" s="10">
        <f>VLOOKUP(C2474,away!$B$2:$E$405,4,FALSE)</f>
        <v>0.99</v>
      </c>
      <c r="H2474" s="10">
        <f>VLOOKUP(A2474,away!$A$2:$E$405,3,FALSE)</f>
        <v>0.98989898989898994</v>
      </c>
      <c r="I2474" s="10">
        <f>VLOOKUP(C2474,away!$B$2:$E$405,3,FALSE)</f>
        <v>0.91</v>
      </c>
      <c r="J2474" s="10">
        <f>VLOOKUP(B2474,home!$B$2:$E$405,4,FALSE)</f>
        <v>0.56000000000000005</v>
      </c>
      <c r="K2474" s="12">
        <f t="shared" si="2912"/>
        <v>1.7555999999999956</v>
      </c>
      <c r="L2474" s="12">
        <f t="shared" si="2913"/>
        <v>0.50445252525252526</v>
      </c>
      <c r="M2474" s="13">
        <f t="shared" si="2914"/>
        <v>0.10434500386314648</v>
      </c>
      <c r="N2474" s="13">
        <f t="shared" si="2915"/>
        <v>0.18318808878213949</v>
      </c>
      <c r="O2474" s="13">
        <f t="shared" si="2916"/>
        <v>5.2637100696248731E-2</v>
      </c>
      <c r="P2474" s="13">
        <f t="shared" si="2917"/>
        <v>9.2409693982334035E-2</v>
      </c>
      <c r="Q2474" s="13">
        <f t="shared" si="2918"/>
        <v>0.16080250433296167</v>
      </c>
      <c r="R2474" s="13">
        <f t="shared" si="2919"/>
        <v>1.3276459184097063E-2</v>
      </c>
      <c r="S2474" s="13">
        <f t="shared" si="2920"/>
        <v>2.0459895600532688E-2</v>
      </c>
      <c r="T2474" s="13">
        <f t="shared" si="2921"/>
        <v>8.1117229377692626E-2</v>
      </c>
      <c r="U2474" s="13">
        <f t="shared" si="2922"/>
        <v>2.3308151743600746E-2</v>
      </c>
      <c r="V2474" s="13">
        <f t="shared" si="2923"/>
        <v>2.0132920401413588E-3</v>
      </c>
      <c r="W2474" s="13">
        <f t="shared" si="2924"/>
        <v>9.4101625535648922E-2</v>
      </c>
      <c r="X2474" s="13">
        <f t="shared" si="2925"/>
        <v>4.7469802631825604E-2</v>
      </c>
      <c r="Y2474" s="13">
        <f t="shared" si="2926"/>
        <v>1.1973130905431697E-2</v>
      </c>
      <c r="Z2474" s="13">
        <f t="shared" si="2927"/>
        <v>2.2324477872766157E-3</v>
      </c>
      <c r="AA2474" s="13">
        <f t="shared" si="2928"/>
        <v>3.9192853353428167E-3</v>
      </c>
      <c r="AB2474" s="13">
        <f t="shared" si="2929"/>
        <v>3.4403486673639169E-3</v>
      </c>
      <c r="AC2474" s="13">
        <f t="shared" si="2930"/>
        <v>1.1143783508943952E-4</v>
      </c>
      <c r="AD2474" s="13">
        <f t="shared" si="2931"/>
        <v>4.1301203447596212E-2</v>
      </c>
      <c r="AE2474" s="13">
        <f t="shared" si="2932"/>
        <v>2.0834496375108209E-2</v>
      </c>
      <c r="AF2474" s="13">
        <f t="shared" si="2933"/>
        <v>5.2550071543939593E-3</v>
      </c>
      <c r="AG2474" s="13">
        <f t="shared" si="2934"/>
        <v>8.8363387641804023E-4</v>
      </c>
      <c r="AH2474" s="13">
        <f t="shared" si="2935"/>
        <v>2.8154098094652517E-4</v>
      </c>
      <c r="AI2474" s="13">
        <f t="shared" si="2936"/>
        <v>4.9427334614971842E-4</v>
      </c>
      <c r="AJ2474" s="13">
        <f t="shared" si="2937"/>
        <v>4.3387314325022178E-4</v>
      </c>
      <c r="AK2474" s="13">
        <f t="shared" si="2938"/>
        <v>2.5390256343002911E-4</v>
      </c>
      <c r="AL2474" s="13">
        <f t="shared" si="2939"/>
        <v>3.94764899416752E-6</v>
      </c>
      <c r="AM2474" s="13">
        <f t="shared" si="2940"/>
        <v>1.4501678554519932E-2</v>
      </c>
      <c r="AN2474" s="13">
        <f t="shared" si="2941"/>
        <v>7.3154083672279692E-3</v>
      </c>
      <c r="AO2474" s="13">
        <f t="shared" si="2942"/>
        <v>1.8451381120508006E-3</v>
      </c>
      <c r="AP2474" s="13">
        <f t="shared" si="2943"/>
        <v>3.1026152668790124E-4</v>
      </c>
      <c r="AQ2474" s="13">
        <f t="shared" si="2944"/>
        <v>3.9128052656603865E-5</v>
      </c>
      <c r="AR2474" s="13">
        <f t="shared" si="2945"/>
        <v>2.8404811760109548E-5</v>
      </c>
      <c r="AS2474" s="13">
        <f t="shared" si="2946"/>
        <v>4.9867487526048193E-5</v>
      </c>
      <c r="AT2474" s="13">
        <f t="shared" si="2947"/>
        <v>4.3773680550365007E-5</v>
      </c>
      <c r="AU2474" s="13">
        <f t="shared" si="2948"/>
        <v>2.5616357858073534E-5</v>
      </c>
      <c r="AV2474" s="13">
        <f t="shared" si="2949"/>
        <v>1.1243019463908447E-5</v>
      </c>
      <c r="AW2474" s="13">
        <f t="shared" si="2950"/>
        <v>9.7114013341087012E-8</v>
      </c>
      <c r="AX2474" s="13">
        <f t="shared" si="2951"/>
        <v>4.2431911450525241E-3</v>
      </c>
      <c r="AY2474" s="13">
        <f t="shared" si="2952"/>
        <v>2.1404884882508996E-3</v>
      </c>
      <c r="AZ2474" s="13">
        <f t="shared" si="2953"/>
        <v>5.3988741158606326E-4</v>
      </c>
      <c r="BA2474" s="13">
        <f t="shared" si="2954"/>
        <v>9.0782522708879733E-5</v>
      </c>
      <c r="BB2474" s="13">
        <f t="shared" si="2955"/>
        <v>1.144886820732227E-5</v>
      </c>
      <c r="BC2474" s="13">
        <f t="shared" si="2956"/>
        <v>1.1550820956934143E-6</v>
      </c>
      <c r="BD2474" s="13">
        <f t="shared" si="2957"/>
        <v>2.3881465036183153E-6</v>
      </c>
      <c r="BE2474" s="13">
        <f t="shared" si="2958"/>
        <v>4.1926300017523044E-6</v>
      </c>
      <c r="BF2474" s="13">
        <f t="shared" si="2959"/>
        <v>3.6802906155381642E-6</v>
      </c>
      <c r="BG2474" s="13">
        <f t="shared" si="2960"/>
        <v>2.1537060682129278E-6</v>
      </c>
      <c r="BH2474" s="13">
        <f t="shared" si="2961"/>
        <v>9.4526159333865181E-7</v>
      </c>
      <c r="BI2474" s="13">
        <f t="shared" si="2962"/>
        <v>3.3190025065306627E-7</v>
      </c>
      <c r="BJ2474" s="14">
        <f t="shared" si="2963"/>
        <v>0.67796529055026111</v>
      </c>
      <c r="BK2474" s="14">
        <f t="shared" si="2964"/>
        <v>0.22148375945848905</v>
      </c>
      <c r="BL2474" s="14">
        <f t="shared" si="2965"/>
        <v>9.8217532952621381E-2</v>
      </c>
      <c r="BM2474" s="14">
        <f t="shared" si="2966"/>
        <v>0.39109978853348293</v>
      </c>
      <c r="BN2474" s="14">
        <f t="shared" si="2967"/>
        <v>0.60665885084092741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1.3434343434343401</v>
      </c>
      <c r="F2475" s="10">
        <f>VLOOKUP(B2475,home!$B$2:$E$405,3,FALSE)</f>
        <v>0.41</v>
      </c>
      <c r="G2475" s="10">
        <f>VLOOKUP(C2475,away!$B$2:$E$405,4,FALSE)</f>
        <v>0.84</v>
      </c>
      <c r="H2475" s="10">
        <f>VLOOKUP(A2475,away!$A$2:$E$405,3,FALSE)</f>
        <v>0.98989898989898994</v>
      </c>
      <c r="I2475" s="10">
        <f>VLOOKUP(C2475,away!$B$2:$E$405,3,FALSE)</f>
        <v>0.74</v>
      </c>
      <c r="J2475" s="10">
        <f>VLOOKUP(B2475,home!$B$2:$E$405,4,FALSE)</f>
        <v>0.67</v>
      </c>
      <c r="K2475" s="12">
        <f t="shared" si="2912"/>
        <v>0.46267878787878669</v>
      </c>
      <c r="L2475" s="12">
        <f t="shared" si="2913"/>
        <v>0.49079191919191928</v>
      </c>
      <c r="M2475" s="13">
        <f t="shared" si="2914"/>
        <v>0.38540108526139905</v>
      </c>
      <c r="N2475" s="13">
        <f t="shared" si="2915"/>
        <v>0.17831690697591304</v>
      </c>
      <c r="O2475" s="13">
        <f t="shared" si="2916"/>
        <v>0.18915173829409054</v>
      </c>
      <c r="P2475" s="13">
        <f t="shared" si="2917"/>
        <v>8.7516496999075308E-2</v>
      </c>
      <c r="Q2475" s="13">
        <f t="shared" si="2918"/>
        <v>4.1251725188954889E-2</v>
      </c>
      <c r="R2475" s="13">
        <f t="shared" si="2919"/>
        <v>4.6417072327922179E-2</v>
      </c>
      <c r="S2475" s="13">
        <f t="shared" si="2920"/>
        <v>4.968289880264821E-3</v>
      </c>
      <c r="T2475" s="13">
        <f t="shared" si="2921"/>
        <v>2.0246013375464812E-2</v>
      </c>
      <c r="U2475" s="13">
        <f t="shared" si="2922"/>
        <v>2.1476194761565006E-2</v>
      </c>
      <c r="V2475" s="13">
        <f t="shared" si="2923"/>
        <v>1.2535492763966882E-4</v>
      </c>
      <c r="W2475" s="13">
        <f t="shared" si="2924"/>
        <v>6.3620994027781567E-3</v>
      </c>
      <c r="X2475" s="13">
        <f t="shared" si="2925"/>
        <v>3.1224669759792548E-3</v>
      </c>
      <c r="Y2475" s="13">
        <f t="shared" si="2926"/>
        <v>7.6624077987712356E-4</v>
      </c>
      <c r="Z2475" s="13">
        <f t="shared" si="2927"/>
        <v>7.5937080036970186E-3</v>
      </c>
      <c r="AA2475" s="13">
        <f t="shared" si="2928"/>
        <v>3.5134476146559779E-3</v>
      </c>
      <c r="AB2475" s="13">
        <f t="shared" si="2929"/>
        <v>8.1279884181232091E-4</v>
      </c>
      <c r="AC2475" s="13">
        <f t="shared" si="2930"/>
        <v>1.7790920563241805E-6</v>
      </c>
      <c r="AD2475" s="13">
        <f t="shared" si="2931"/>
        <v>7.3590211001043737E-4</v>
      </c>
      <c r="AE2475" s="13">
        <f t="shared" si="2932"/>
        <v>3.6117480890940546E-4</v>
      </c>
      <c r="AF2475" s="13">
        <f t="shared" si="2933"/>
        <v>8.8630838814210904E-5</v>
      </c>
      <c r="AG2475" s="13">
        <f t="shared" si="2934"/>
        <v>1.4499766493738742E-5</v>
      </c>
      <c r="AH2475" s="13">
        <f t="shared" si="2935"/>
        <v>9.3173263122937433E-4</v>
      </c>
      <c r="AI2475" s="13">
        <f t="shared" si="2936"/>
        <v>4.3109292444431949E-4</v>
      </c>
      <c r="AJ2475" s="13">
        <f t="shared" si="2937"/>
        <v>9.9728775872509528E-5</v>
      </c>
      <c r="AK2475" s="13">
        <f t="shared" si="2938"/>
        <v>1.5380796379109304E-5</v>
      </c>
      <c r="AL2475" s="13">
        <f t="shared" si="2939"/>
        <v>1.6159778533344836E-8</v>
      </c>
      <c r="AM2475" s="13">
        <f t="shared" si="2940"/>
        <v>6.8097259251414169E-5</v>
      </c>
      <c r="AN2475" s="13">
        <f t="shared" si="2941"/>
        <v>3.3421584559711242E-5</v>
      </c>
      <c r="AO2475" s="13">
        <f t="shared" si="2942"/>
        <v>8.2015218142478477E-6</v>
      </c>
      <c r="AP2475" s="13">
        <f t="shared" si="2943"/>
        <v>1.3417468771696979E-6</v>
      </c>
      <c r="AQ2475" s="13">
        <f t="shared" si="2944"/>
        <v>1.6462963122897008E-7</v>
      </c>
      <c r="AR2475" s="13">
        <f t="shared" si="2945"/>
        <v>9.1457369250960309E-5</v>
      </c>
      <c r="AS2475" s="13">
        <f t="shared" si="2946"/>
        <v>4.2315384747616935E-5</v>
      </c>
      <c r="AT2475" s="13">
        <f t="shared" si="2947"/>
        <v>9.7892154618259481E-6</v>
      </c>
      <c r="AU2475" s="13">
        <f t="shared" si="2948"/>
        <v>1.5097541147206363E-6</v>
      </c>
      <c r="AV2475" s="13">
        <f t="shared" si="2949"/>
        <v>1.7463280094848861E-7</v>
      </c>
      <c r="AW2475" s="13">
        <f t="shared" si="2950"/>
        <v>1.0193184765481812E-10</v>
      </c>
      <c r="AX2475" s="13">
        <f t="shared" si="2951"/>
        <v>5.2511928947186326E-6</v>
      </c>
      <c r="AY2475" s="13">
        <f t="shared" si="2952"/>
        <v>2.5772430388459281E-6</v>
      </c>
      <c r="AZ2475" s="13">
        <f t="shared" si="2953"/>
        <v>6.3244502862960355E-7</v>
      </c>
      <c r="BA2475" s="13">
        <f t="shared" si="2954"/>
        <v>1.0346630312817051E-7</v>
      </c>
      <c r="BB2475" s="13">
        <f t="shared" si="2955"/>
        <v>1.2695106370991919E-8</v>
      </c>
      <c r="BC2475" s="13">
        <f t="shared" si="2956"/>
        <v>1.2461311240329374E-9</v>
      </c>
      <c r="BD2475" s="13">
        <f t="shared" si="2957"/>
        <v>7.4810896298204698E-6</v>
      </c>
      <c r="BE2475" s="13">
        <f t="shared" si="2958"/>
        <v>3.4613414819378965E-6</v>
      </c>
      <c r="BF2475" s="13">
        <f t="shared" si="2959"/>
        <v>8.0074464064879437E-7</v>
      </c>
      <c r="BG2475" s="13">
        <f t="shared" si="2960"/>
        <v>1.2349585324527298E-7</v>
      </c>
      <c r="BH2475" s="13">
        <f t="shared" si="2961"/>
        <v>1.4284727921894852E-8</v>
      </c>
      <c r="BI2475" s="13">
        <f t="shared" si="2962"/>
        <v>1.3218481200161146E-9</v>
      </c>
      <c r="BJ2475" s="14">
        <f t="shared" si="2963"/>
        <v>0.25138546525383171</v>
      </c>
      <c r="BK2475" s="14">
        <f t="shared" si="2964"/>
        <v>0.47801559956325257</v>
      </c>
      <c r="BL2475" s="14">
        <f t="shared" si="2965"/>
        <v>0.26300631560252918</v>
      </c>
      <c r="BM2475" s="14">
        <f t="shared" si="2966"/>
        <v>7.1943486234848336E-2</v>
      </c>
      <c r="BN2475" s="14">
        <f t="shared" si="2967"/>
        <v>0.92805502504735504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</v>
      </c>
      <c r="F2476" s="10">
        <f>VLOOKUP(B2476,home!$B$2:$E$405,3,FALSE)</f>
        <v>1.08</v>
      </c>
      <c r="G2476" s="10">
        <f>VLOOKUP(C2476,away!$B$2:$E$405,4,FALSE)</f>
        <v>1.01</v>
      </c>
      <c r="H2476" s="10">
        <f>VLOOKUP(A2476,away!$A$2:$E$405,3,FALSE)</f>
        <v>1.0857142857142901</v>
      </c>
      <c r="I2476" s="10">
        <f>VLOOKUP(C2476,away!$B$2:$E$405,3,FALSE)</f>
        <v>0.83</v>
      </c>
      <c r="J2476" s="10">
        <f>VLOOKUP(B2476,home!$B$2:$E$405,4,FALSE)</f>
        <v>0.77</v>
      </c>
      <c r="K2476" s="12">
        <f t="shared" si="2912"/>
        <v>1.6907400000000001</v>
      </c>
      <c r="L2476" s="12">
        <f t="shared" si="2913"/>
        <v>0.69388000000000272</v>
      </c>
      <c r="M2476" s="13">
        <f t="shared" si="2914"/>
        <v>9.2123980041187617E-2</v>
      </c>
      <c r="N2476" s="13">
        <f t="shared" si="2915"/>
        <v>0.15575769801483758</v>
      </c>
      <c r="O2476" s="13">
        <f t="shared" si="2916"/>
        <v>6.3922987270979503E-2</v>
      </c>
      <c r="P2476" s="13">
        <f t="shared" si="2917"/>
        <v>0.10807715149853589</v>
      </c>
      <c r="Q2476" s="13">
        <f t="shared" si="2918"/>
        <v>0.13167288517080328</v>
      </c>
      <c r="R2476" s="13">
        <f t="shared" si="2919"/>
        <v>2.2177441203793717E-2</v>
      </c>
      <c r="S2476" s="13">
        <f t="shared" si="2920"/>
        <v>3.1698236091230493E-2</v>
      </c>
      <c r="T2476" s="13">
        <f t="shared" si="2921"/>
        <v>9.1365181562317307E-2</v>
      </c>
      <c r="U2476" s="13">
        <f t="shared" si="2922"/>
        <v>3.7496286940902193E-2</v>
      </c>
      <c r="V2476" s="13">
        <f t="shared" si="2923"/>
        <v>4.1319378790005681E-3</v>
      </c>
      <c r="W2476" s="13">
        <f t="shared" si="2924"/>
        <v>7.4208204624561333E-2</v>
      </c>
      <c r="X2476" s="13">
        <f t="shared" si="2925"/>
        <v>5.1491589024890809E-2</v>
      </c>
      <c r="Y2476" s="13">
        <f t="shared" si="2926"/>
        <v>1.7864491896295687E-2</v>
      </c>
      <c r="Z2476" s="13">
        <f t="shared" si="2927"/>
        <v>5.1294943008294829E-3</v>
      </c>
      <c r="AA2476" s="13">
        <f t="shared" si="2928"/>
        <v>8.6726411941844411E-3</v>
      </c>
      <c r="AB2476" s="13">
        <f t="shared" si="2929"/>
        <v>7.3315906863277028E-3</v>
      </c>
      <c r="AC2476" s="13">
        <f t="shared" si="2930"/>
        <v>3.0296677092898856E-4</v>
      </c>
      <c r="AD2476" s="13">
        <f t="shared" si="2931"/>
        <v>3.1366694971732702E-2</v>
      </c>
      <c r="AE2476" s="13">
        <f t="shared" si="2932"/>
        <v>2.1764722306985968E-2</v>
      </c>
      <c r="AF2476" s="13">
        <f t="shared" si="2933"/>
        <v>7.551052757185742E-3</v>
      </c>
      <c r="AG2476" s="13">
        <f t="shared" si="2934"/>
        <v>1.7465081623853549E-3</v>
      </c>
      <c r="AH2476" s="13">
        <f t="shared" si="2935"/>
        <v>8.8981337636489361E-4</v>
      </c>
      <c r="AI2476" s="13">
        <f t="shared" si="2936"/>
        <v>1.5044430679551802E-3</v>
      </c>
      <c r="AJ2476" s="13">
        <f t="shared" si="2937"/>
        <v>1.271811036357271E-3</v>
      </c>
      <c r="AK2476" s="13">
        <f t="shared" si="2938"/>
        <v>7.1676726387023099E-4</v>
      </c>
      <c r="AL2476" s="13">
        <f t="shared" si="2939"/>
        <v>1.4217269200082386E-5</v>
      </c>
      <c r="AM2476" s="13">
        <f t="shared" si="2940"/>
        <v>1.060658517130147E-2</v>
      </c>
      <c r="AN2476" s="13">
        <f t="shared" si="2941"/>
        <v>7.359697318662691E-3</v>
      </c>
      <c r="AO2476" s="13">
        <f t="shared" si="2942"/>
        <v>2.5533733877368442E-3</v>
      </c>
      <c r="AP2476" s="13">
        <f t="shared" si="2943"/>
        <v>5.9057824209428301E-4</v>
      </c>
      <c r="AQ2476" s="13">
        <f t="shared" si="2944"/>
        <v>1.0244760765609562E-4</v>
      </c>
      <c r="AR2476" s="13">
        <f t="shared" si="2945"/>
        <v>1.23484741118415E-4</v>
      </c>
      <c r="AS2476" s="13">
        <f t="shared" si="2946"/>
        <v>2.0878059119854895E-4</v>
      </c>
      <c r="AT2476" s="13">
        <f t="shared" si="2947"/>
        <v>1.7649684838151738E-4</v>
      </c>
      <c r="AU2476" s="13">
        <f t="shared" si="2948"/>
        <v>9.9470093810855603E-5</v>
      </c>
      <c r="AV2476" s="13">
        <f t="shared" si="2949"/>
        <v>4.2044516602441495E-5</v>
      </c>
      <c r="AW2476" s="13">
        <f t="shared" si="2950"/>
        <v>4.6331342361366183E-7</v>
      </c>
      <c r="AX2476" s="13">
        <f t="shared" si="2951"/>
        <v>2.9888296354210449E-3</v>
      </c>
      <c r="AY2476" s="13">
        <f t="shared" si="2952"/>
        <v>2.0738891074259624E-3</v>
      </c>
      <c r="AZ2476" s="13">
        <f t="shared" si="2953"/>
        <v>7.1951508693036622E-4</v>
      </c>
      <c r="BA2476" s="13">
        <f t="shared" si="2954"/>
        <v>1.6641904283974822E-4</v>
      </c>
      <c r="BB2476" s="13">
        <f t="shared" si="2955"/>
        <v>2.8868711361411222E-5</v>
      </c>
      <c r="BC2476" s="13">
        <f t="shared" si="2956"/>
        <v>4.0062842878912205E-6</v>
      </c>
      <c r="BD2476" s="13">
        <f t="shared" si="2957"/>
        <v>1.4280598694541019E-5</v>
      </c>
      <c r="BE2476" s="13">
        <f t="shared" si="2958"/>
        <v>2.4144779436808286E-5</v>
      </c>
      <c r="BF2476" s="13">
        <f t="shared" si="2959"/>
        <v>2.0411272192494626E-5</v>
      </c>
      <c r="BG2476" s="13">
        <f t="shared" si="2960"/>
        <v>1.1503384782246125E-5</v>
      </c>
      <c r="BH2476" s="13">
        <f t="shared" si="2961"/>
        <v>4.8623081966837026E-6</v>
      </c>
      <c r="BI2476" s="13">
        <f t="shared" si="2962"/>
        <v>1.6441797920922006E-6</v>
      </c>
      <c r="BJ2476" s="14">
        <f t="shared" si="2963"/>
        <v>0.6119832380877136</v>
      </c>
      <c r="BK2476" s="14">
        <f t="shared" si="2964"/>
        <v>0.23842237865750959</v>
      </c>
      <c r="BL2476" s="14">
        <f t="shared" si="2965"/>
        <v>0.14471090535494185</v>
      </c>
      <c r="BM2476" s="14">
        <f t="shared" si="2966"/>
        <v>0.42444044740685449</v>
      </c>
      <c r="BN2476" s="14">
        <f t="shared" si="2967"/>
        <v>0.57373214320013755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</v>
      </c>
      <c r="F2477" s="10">
        <f>VLOOKUP(B2477,home!$B$2:$E$405,3,FALSE)</f>
        <v>1.51</v>
      </c>
      <c r="G2477" s="10">
        <f>VLOOKUP(C2477,away!$B$2:$E$405,4,FALSE)</f>
        <v>1.01</v>
      </c>
      <c r="H2477" s="10">
        <f>VLOOKUP(A2477,away!$A$2:$E$405,3,FALSE)</f>
        <v>1.0857142857142901</v>
      </c>
      <c r="I2477" s="10">
        <f>VLOOKUP(C2477,away!$B$2:$E$405,3,FALSE)</f>
        <v>0.92</v>
      </c>
      <c r="J2477" s="10">
        <f>VLOOKUP(B2477,home!$B$2:$E$405,4,FALSE)</f>
        <v>1.38</v>
      </c>
      <c r="K2477" s="12">
        <f t="shared" si="2912"/>
        <v>2.3639049999999999</v>
      </c>
      <c r="L2477" s="12">
        <f t="shared" si="2913"/>
        <v>1.3784228571428625</v>
      </c>
      <c r="M2477" s="13">
        <f t="shared" si="2914"/>
        <v>2.3698871283525592E-2</v>
      </c>
      <c r="N2477" s="13">
        <f t="shared" si="2915"/>
        <v>5.6021880321482559E-2</v>
      </c>
      <c r="O2477" s="13">
        <f t="shared" si="2916"/>
        <v>3.2667065865698286E-2</v>
      </c>
      <c r="P2477" s="13">
        <f t="shared" si="2917"/>
        <v>7.7221840335253492E-2</v>
      </c>
      <c r="Q2477" s="13">
        <f t="shared" si="2918"/>
        <v>6.621520150067714E-2</v>
      </c>
      <c r="R2477" s="13">
        <f t="shared" si="2919"/>
        <v>2.2514515132534958E-2</v>
      </c>
      <c r="S2477" s="13">
        <f t="shared" si="2920"/>
        <v>6.2906082671843833E-2</v>
      </c>
      <c r="T2477" s="13">
        <f t="shared" si="2921"/>
        <v>9.1272547238853738E-2</v>
      </c>
      <c r="U2477" s="13">
        <f t="shared" si="2922"/>
        <v>5.3222174894375043E-2</v>
      </c>
      <c r="V2477" s="13">
        <f t="shared" si="2923"/>
        <v>2.2775221908649643E-2</v>
      </c>
      <c r="W2477" s="13">
        <f t="shared" si="2924"/>
        <v>5.2175481967819383E-2</v>
      </c>
      <c r="X2477" s="13">
        <f t="shared" si="2925"/>
        <v>7.1919876926887491E-2</v>
      </c>
      <c r="Y2477" s="13">
        <f t="shared" si="2926"/>
        <v>4.9568001119461656E-2</v>
      </c>
      <c r="Z2477" s="13">
        <f t="shared" si="2927"/>
        <v>1.0344840758725014E-2</v>
      </c>
      <c r="AA2477" s="13">
        <f t="shared" si="2928"/>
        <v>2.4454220793753853E-2</v>
      </c>
      <c r="AB2477" s="13">
        <f t="shared" si="2929"/>
        <v>2.8903727402729357E-2</v>
      </c>
      <c r="AC2477" s="13">
        <f t="shared" si="2930"/>
        <v>4.6382603225820912E-3</v>
      </c>
      <c r="AD2477" s="13">
        <f t="shared" si="2931"/>
        <v>3.0834470675284522E-2</v>
      </c>
      <c r="AE2477" s="13">
        <f t="shared" si="2932"/>
        <v>4.2502939166713501E-2</v>
      </c>
      <c r="AF2477" s="13">
        <f t="shared" si="2933"/>
        <v>2.9293511421575255E-2</v>
      </c>
      <c r="AG2477" s="13">
        <f t="shared" si="2934"/>
        <v>1.345961523649161E-2</v>
      </c>
      <c r="AH2477" s="13">
        <f t="shared" si="2935"/>
        <v>3.5648912388324171E-3</v>
      </c>
      <c r="AI2477" s="13">
        <f t="shared" si="2936"/>
        <v>8.4270642239321434E-3</v>
      </c>
      <c r="AJ2477" s="13">
        <f t="shared" si="2937"/>
        <v>9.96038962713716E-3</v>
      </c>
      <c r="AK2477" s="13">
        <f t="shared" si="2938"/>
        <v>7.8484716138458865E-3</v>
      </c>
      <c r="AL2477" s="13">
        <f t="shared" si="2939"/>
        <v>6.0454355615284126E-4</v>
      </c>
      <c r="AM2477" s="13">
        <f t="shared" si="2940"/>
        <v>1.4577951880331683E-2</v>
      </c>
      <c r="AN2477" s="13">
        <f t="shared" si="2941"/>
        <v>2.0094582082177966E-2</v>
      </c>
      <c r="AO2477" s="13">
        <f t="shared" si="2942"/>
        <v>1.3849415623403761E-2</v>
      </c>
      <c r="AP2477" s="13">
        <f t="shared" si="2943"/>
        <v>6.3634503511237365E-3</v>
      </c>
      <c r="AQ2477" s="13">
        <f t="shared" si="2944"/>
        <v>2.1928813535706825E-3</v>
      </c>
      <c r="AR2477" s="13">
        <f t="shared" si="2945"/>
        <v>9.8278551336698728E-4</v>
      </c>
      <c r="AS2477" s="13">
        <f t="shared" si="2946"/>
        <v>2.3232115889757878E-3</v>
      </c>
      <c r="AT2477" s="13">
        <f t="shared" si="2947"/>
        <v>2.7459257456189058E-3</v>
      </c>
      <c r="AU2477" s="13">
        <f t="shared" si="2948"/>
        <v>2.1637025332324191E-3</v>
      </c>
      <c r="AV2477" s="13">
        <f t="shared" si="2949"/>
        <v>1.2786968092051956E-3</v>
      </c>
      <c r="AW2477" s="13">
        <f t="shared" si="2950"/>
        <v>5.4718928043296677E-5</v>
      </c>
      <c r="AX2477" s="13">
        <f t="shared" si="2951"/>
        <v>5.7434822232792461E-3</v>
      </c>
      <c r="AY2477" s="13">
        <f t="shared" si="2952"/>
        <v>7.9169471761618183E-3</v>
      </c>
      <c r="AZ2477" s="13">
        <f t="shared" si="2953"/>
        <v>5.4564504732070463E-3</v>
      </c>
      <c r="BA2477" s="13">
        <f t="shared" si="2954"/>
        <v>2.5070986837121933E-3</v>
      </c>
      <c r="BB2477" s="13">
        <f t="shared" si="2955"/>
        <v>8.6396053268541757E-4</v>
      </c>
      <c r="BC2477" s="13">
        <f t="shared" si="2956"/>
        <v>2.3818058918458044E-4</v>
      </c>
      <c r="BD2477" s="13">
        <f t="shared" si="2957"/>
        <v>2.2578233588232315E-4</v>
      </c>
      <c r="BE2477" s="13">
        <f t="shared" si="2958"/>
        <v>5.3372799270390303E-4</v>
      </c>
      <c r="BF2477" s="13">
        <f t="shared" si="2959"/>
        <v>6.3084113529636009E-4</v>
      </c>
      <c r="BG2477" s="13">
        <f t="shared" si="2960"/>
        <v>4.9708283797758059E-4</v>
      </c>
      <c r="BH2477" s="13">
        <f t="shared" si="2961"/>
        <v>2.9376415152734819E-4</v>
      </c>
      <c r="BI2477" s="13">
        <f t="shared" si="2962"/>
        <v>1.3888610932325112E-4</v>
      </c>
      <c r="BJ2477" s="14">
        <f t="shared" si="2963"/>
        <v>0.58306792654408524</v>
      </c>
      <c r="BK2477" s="14">
        <f t="shared" si="2964"/>
        <v>0.1997617672541693</v>
      </c>
      <c r="BL2477" s="14">
        <f t="shared" si="2965"/>
        <v>0.20337692754594913</v>
      </c>
      <c r="BM2477" s="14">
        <f t="shared" si="2966"/>
        <v>0.710349859415638</v>
      </c>
      <c r="BN2477" s="14">
        <f t="shared" si="2967"/>
        <v>0.278339374439172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</v>
      </c>
      <c r="F2478" s="15">
        <f>VLOOKUP(B2478,home!$B$2:$E$405,3,FALSE)</f>
        <v>0.86</v>
      </c>
      <c r="G2478" s="15">
        <f>VLOOKUP(C2478,away!$B$2:$E$405,4,FALSE)</f>
        <v>1.57</v>
      </c>
      <c r="H2478" s="15">
        <f>VLOOKUP(A2478,away!$A$2:$E$405,3,FALSE)</f>
        <v>1.0857142857142901</v>
      </c>
      <c r="I2478" s="15">
        <f>VLOOKUP(C2478,away!$B$2:$E$405,3,FALSE)</f>
        <v>0.37</v>
      </c>
      <c r="J2478" s="15">
        <f>VLOOKUP(B2478,home!$B$2:$E$405,4,FALSE)</f>
        <v>0.77</v>
      </c>
      <c r="K2478" s="20">
        <f t="shared" si="2912"/>
        <v>2.0928100000000001</v>
      </c>
      <c r="L2478" s="20">
        <f t="shared" si="2913"/>
        <v>0.30932000000000121</v>
      </c>
      <c r="M2478" s="21">
        <f t="shared" si="2914"/>
        <v>9.0524929692014561E-2</v>
      </c>
      <c r="N2478" s="21">
        <f t="shared" si="2915"/>
        <v>0.18945147810874496</v>
      </c>
      <c r="O2478" s="21">
        <f t="shared" si="2916"/>
        <v>2.8001171252334051E-2</v>
      </c>
      <c r="P2478" s="21">
        <f t="shared" si="2917"/>
        <v>5.8601131208597217E-2</v>
      </c>
      <c r="Q2478" s="21">
        <f t="shared" si="2918"/>
        <v>0.19824297395038135</v>
      </c>
      <c r="R2478" s="21">
        <f t="shared" si="2919"/>
        <v>4.3306611458860007E-3</v>
      </c>
      <c r="S2478" s="21">
        <f t="shared" si="2920"/>
        <v>9.4838311131827339E-3</v>
      </c>
      <c r="T2478" s="21">
        <f t="shared" si="2921"/>
        <v>6.1320516702332198E-2</v>
      </c>
      <c r="U2478" s="21">
        <f t="shared" si="2922"/>
        <v>9.0632509527216795E-3</v>
      </c>
      <c r="V2478" s="21">
        <f t="shared" si="2923"/>
        <v>6.8214877789236265E-4</v>
      </c>
      <c r="W2478" s="21">
        <f t="shared" si="2924"/>
        <v>0.13829495943769918</v>
      </c>
      <c r="X2478" s="21">
        <f t="shared" si="2925"/>
        <v>4.2777396853269277E-2</v>
      </c>
      <c r="Y2478" s="21">
        <f t="shared" si="2926"/>
        <v>6.615952197326652E-3</v>
      </c>
      <c r="Z2478" s="21">
        <f t="shared" si="2927"/>
        <v>4.4652003521515436E-4</v>
      </c>
      <c r="AA2478" s="21">
        <f t="shared" si="2928"/>
        <v>9.3448159489862691E-4</v>
      </c>
      <c r="AB2478" s="21">
        <f t="shared" si="2929"/>
        <v>9.7784621330989827E-4</v>
      </c>
      <c r="AC2478" s="21">
        <f t="shared" si="2930"/>
        <v>2.7599227481491253E-5</v>
      </c>
      <c r="AD2478" s="21">
        <f t="shared" si="2931"/>
        <v>7.2356268515202826E-2</v>
      </c>
      <c r="AE2478" s="21">
        <f t="shared" si="2932"/>
        <v>2.2381240977122626E-2</v>
      </c>
      <c r="AF2478" s="21">
        <f t="shared" si="2933"/>
        <v>3.4614827295217985E-3</v>
      </c>
      <c r="AG2478" s="21">
        <f t="shared" si="2934"/>
        <v>3.5690194596522896E-4</v>
      </c>
      <c r="AH2478" s="21">
        <f t="shared" si="2935"/>
        <v>3.4529394323188008E-5</v>
      </c>
      <c r="AI2478" s="21">
        <f t="shared" si="2936"/>
        <v>7.2263461733511081E-5</v>
      </c>
      <c r="AJ2478" s="21">
        <f t="shared" si="2937"/>
        <v>7.5616847675254699E-5</v>
      </c>
      <c r="AK2478" s="21">
        <f t="shared" si="2938"/>
        <v>5.275056499441659E-5</v>
      </c>
      <c r="AL2478" s="21">
        <f t="shared" si="2939"/>
        <v>7.1465217654467285E-7</v>
      </c>
      <c r="AM2478" s="21">
        <f t="shared" si="2940"/>
        <v>3.0285584462260335E-2</v>
      </c>
      <c r="AN2478" s="21">
        <f t="shared" si="2941"/>
        <v>9.3679369858664027E-3</v>
      </c>
      <c r="AO2478" s="21">
        <f t="shared" si="2942"/>
        <v>1.4488451342341033E-3</v>
      </c>
      <c r="AP2478" s="21">
        <f t="shared" si="2943"/>
        <v>1.4938559230709821E-4</v>
      </c>
      <c r="AQ2478" s="21">
        <f t="shared" si="2944"/>
        <v>1.1551987853107945E-5</v>
      </c>
      <c r="AR2478" s="21">
        <f t="shared" si="2945"/>
        <v>2.1361264504097117E-6</v>
      </c>
      <c r="AS2478" s="21">
        <f t="shared" si="2946"/>
        <v>4.4705067966819482E-6</v>
      </c>
      <c r="AT2478" s="21">
        <f t="shared" si="2947"/>
        <v>4.6779606645819756E-6</v>
      </c>
      <c r="AU2478" s="21">
        <f t="shared" si="2948"/>
        <v>3.2633609528146015E-6</v>
      </c>
      <c r="AV2478" s="21">
        <f t="shared" si="2949"/>
        <v>1.7073986089149819E-6</v>
      </c>
      <c r="AW2478" s="21">
        <f t="shared" si="2950"/>
        <v>1.2850795818433301E-8</v>
      </c>
      <c r="AX2478" s="21">
        <f t="shared" si="2951"/>
        <v>1.0563662336410505E-2</v>
      </c>
      <c r="AY2478" s="21">
        <f t="shared" si="2952"/>
        <v>3.2675520338985103E-3</v>
      </c>
      <c r="AZ2478" s="21">
        <f t="shared" si="2953"/>
        <v>5.0535959756274553E-4</v>
      </c>
      <c r="BA2478" s="21">
        <f t="shared" si="2954"/>
        <v>5.2105943572703014E-5</v>
      </c>
      <c r="BB2478" s="21">
        <f t="shared" si="2955"/>
        <v>4.0293526164771387E-6</v>
      </c>
      <c r="BC2478" s="21">
        <f t="shared" si="2956"/>
        <v>2.4927187026574273E-7</v>
      </c>
      <c r="BD2478" s="21">
        <f t="shared" si="2957"/>
        <v>1.1012443894012239E-7</v>
      </c>
      <c r="BE2478" s="21">
        <f t="shared" si="2958"/>
        <v>2.3046952705827748E-7</v>
      </c>
      <c r="BF2478" s="21">
        <f t="shared" si="2959"/>
        <v>2.4116446546141693E-7</v>
      </c>
      <c r="BG2478" s="21">
        <f t="shared" si="2960"/>
        <v>1.68237134987436E-7</v>
      </c>
      <c r="BH2478" s="21">
        <f t="shared" si="2961"/>
        <v>8.8022089618263997E-8</v>
      </c>
      <c r="BI2478" s="21">
        <f t="shared" si="2962"/>
        <v>3.6842701874799827E-8</v>
      </c>
      <c r="BJ2478" s="22">
        <f t="shared" si="2963"/>
        <v>0.7909154341160185</v>
      </c>
      <c r="BK2478" s="22">
        <f t="shared" si="2964"/>
        <v>0.16258790670524342</v>
      </c>
      <c r="BL2478" s="22">
        <f t="shared" si="2965"/>
        <v>4.3559701641707971E-2</v>
      </c>
      <c r="BM2478" s="22">
        <f t="shared" si="2966"/>
        <v>0.42508967795712399</v>
      </c>
      <c r="BN2478" s="22">
        <f t="shared" si="2967"/>
        <v>0.56915234535795811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1.36666666666667</v>
      </c>
      <c r="F2479" s="10">
        <f>VLOOKUP(B2479,home!$B$2:$E$405,3,FALSE)</f>
        <v>0.73</v>
      </c>
      <c r="G2479" s="10">
        <f>VLOOKUP(C2479,away!$B$2:$E$405,4,FALSE)</f>
        <v>1.46</v>
      </c>
      <c r="H2479" s="10">
        <f>VLOOKUP(A2479,away!$A$2:$E$405,3,FALSE)</f>
        <v>1.0874999999999999</v>
      </c>
      <c r="I2479" s="10">
        <f>VLOOKUP(C2479,away!$B$2:$E$405,3,FALSE)</f>
        <v>0.95</v>
      </c>
      <c r="J2479" s="10">
        <f>VLOOKUP(B2479,home!$B$2:$E$405,4,FALSE)</f>
        <v>1.1000000000000001</v>
      </c>
      <c r="K2479" s="12">
        <f t="shared" ref="K2479:K2511" si="2968">E2479*F2479*G2479</f>
        <v>1.456593333333337</v>
      </c>
      <c r="L2479" s="12">
        <f t="shared" ref="L2479:L2511" si="2969">H2479*I2479*J2479</f>
        <v>1.1364375</v>
      </c>
      <c r="M2479" s="13">
        <f t="shared" ref="M2479:M2511" si="2970">_xlfn.POISSON.DIST(0,K2479,FALSE) * _xlfn.POISSON.DIST(0,L2479,FALSE)</f>
        <v>7.4793011064519785E-2</v>
      </c>
      <c r="N2479" s="13">
        <f t="shared" ref="N2479:N2511" si="2971">_xlfn.POISSON.DIST(1,K2479,FALSE) * _xlfn.POISSON.DIST(0,L2479,FALSE)</f>
        <v>0.10894300129650603</v>
      </c>
      <c r="O2479" s="13">
        <f t="shared" ref="O2479:O2511" si="2972">_xlfn.POISSON.DIST(0,K2479,FALSE) * _xlfn.POISSON.DIST(1,L2479,FALSE)</f>
        <v>8.4997582511635209E-2</v>
      </c>
      <c r="P2479" s="13">
        <f t="shared" ref="P2479:P2511" si="2973">_xlfn.POISSON.DIST(1,K2479,FALSE) * _xlfn.POISSON.DIST(1,L2479,FALSE)</f>
        <v>0.12380691203589805</v>
      </c>
      <c r="Q2479" s="13">
        <f t="shared" ref="Q2479:Q2511" si="2974">_xlfn.POISSON.DIST(2,K2479,FALSE) * _xlfn.POISSON.DIST(0,L2479,FALSE)</f>
        <v>7.9342824700907894E-2</v>
      </c>
      <c r="R2479" s="13">
        <f t="shared" ref="R2479:R2511" si="2975">_xlfn.POISSON.DIST(0,K2479,FALSE) * _xlfn.POISSON.DIST(2,L2479,FALSE)</f>
        <v>4.8297220087783227E-2</v>
      </c>
      <c r="S2479" s="13">
        <f t="shared" ref="S2479:S2511" si="2976">_xlfn.POISSON.DIST(2,K2479,FALSE) * _xlfn.POISSON.DIST(2,L2479,FALSE)</f>
        <v>5.1235239929844051E-2</v>
      </c>
      <c r="T2479" s="13">
        <f t="shared" ref="T2479:T2511" si="2977">_xlfn.POISSON.DIST(2,K2479,FALSE) * _xlfn.POISSON.DIST(1,L2479,FALSE)</f>
        <v>9.0168161346038014E-2</v>
      </c>
      <c r="U2479" s="13">
        <f t="shared" ref="U2479:U2511" si="2978">_xlfn.POISSON.DIST(1,K2479,FALSE) * _xlfn.POISSON.DIST(2,L2479,FALSE)</f>
        <v>7.0349408798397961E-2</v>
      </c>
      <c r="V2479" s="13">
        <f t="shared" ref="V2479:V2511" si="2979">_xlfn.POISSON.DIST(3,K2479,FALSE) * _xlfn.POISSON.DIST(3,L2479,FALSE)</f>
        <v>9.4234545192707301E-3</v>
      </c>
      <c r="W2479" s="13">
        <f t="shared" ref="W2479:W2511" si="2980">_xlfn.POISSON.DIST(3,K2479,FALSE) * _xlfn.POISSON.DIST(0,L2479,FALSE)</f>
        <v>3.8523409835725997E-2</v>
      </c>
      <c r="X2479" s="13">
        <f t="shared" ref="X2479:X2511" si="2981">_xlfn.POISSON.DIST(3,K2479,FALSE) * _xlfn.POISSON.DIST(1,L2479,FALSE)</f>
        <v>4.3779447565187861E-2</v>
      </c>
      <c r="Y2479" s="13">
        <f t="shared" ref="Y2479:Y2511" si="2982">_xlfn.POISSON.DIST(3,K2479,FALSE) * _xlfn.POISSON.DIST(2,L2479,FALSE)</f>
        <v>2.4876302971181596E-2</v>
      </c>
      <c r="Z2479" s="13">
        <f t="shared" ref="Z2479:Z2511" si="2983">_xlfn.POISSON.DIST(0,K2479,FALSE) * _xlfn.POISSON.DIST(3,L2479,FALSE)</f>
        <v>1.8295590684503385E-2</v>
      </c>
      <c r="AA2479" s="13">
        <f t="shared" ref="AA2479:AA2511" si="2984">_xlfn.POISSON.DIST(1,K2479,FALSE) * _xlfn.POISSON.DIST(3,L2479,FALSE)</f>
        <v>2.6649235420443132E-2</v>
      </c>
      <c r="AB2479" s="13">
        <f t="shared" ref="AB2479:AB2511" si="2985">_xlfn.POISSON.DIST(2,K2479,FALSE) * _xlfn.POISSON.DIST(3,L2479,FALSE)</f>
        <v>1.9408549325924052E-2</v>
      </c>
      <c r="AC2479" s="13">
        <f t="shared" ref="AC2479:AC2511" si="2986">_xlfn.POISSON.DIST(4,K2479,FALSE) * _xlfn.POISSON.DIST(4,L2479,FALSE)</f>
        <v>9.7493133728029815E-4</v>
      </c>
      <c r="AD2479" s="13">
        <f t="shared" ref="AD2479:AD2511" si="2987">_xlfn.POISSON.DIST(4,K2479,FALSE) * _xlfn.POISSON.DIST(0,L2479,FALSE)</f>
        <v>1.4028235485996609E-2</v>
      </c>
      <c r="AE2479" s="13">
        <f t="shared" ref="AE2479:AE2511" si="2988">_xlfn.POISSON.DIST(4,K2479,FALSE) * _xlfn.POISSON.DIST(1,L2479,FALSE)</f>
        <v>1.594221286511727E-2</v>
      </c>
      <c r="AF2479" s="13">
        <f t="shared" ref="AF2479:AF2511" si="2989">_xlfn.POISSON.DIST(4,K2479,FALSE) * _xlfn.POISSON.DIST(2,L2479,FALSE)</f>
        <v>9.0586642664508572E-3</v>
      </c>
      <c r="AG2479" s="13">
        <f t="shared" ref="AG2479:AG2511" si="2990">_xlfn.POISSON.DIST(4,K2479,FALSE) * _xlfn.POISSON.DIST(3,L2479,FALSE)</f>
        <v>3.4315352574349153E-3</v>
      </c>
      <c r="AH2479" s="13">
        <f t="shared" ref="AH2479:AH2511" si="2991">_xlfn.POISSON.DIST(0,K2479,FALSE) * _xlfn.POISSON.DIST(4,L2479,FALSE)</f>
        <v>5.1979488346300803E-3</v>
      </c>
      <c r="AI2479" s="13">
        <f t="shared" ref="AI2479:AI2511" si="2992">_xlfn.POISSON.DIST(1,K2479,FALSE) * _xlfn.POISSON.DIST(4,L2479,FALSE)</f>
        <v>7.5712976195299615E-3</v>
      </c>
      <c r="AJ2479" s="13">
        <f t="shared" ref="AJ2479:AJ2511" si="2993">_xlfn.POISSON.DIST(2,K2479,FALSE) * _xlfn.POISSON.DIST(4,L2479,FALSE)</f>
        <v>5.5141508186449546E-3</v>
      </c>
      <c r="AK2479" s="13">
        <f t="shared" ref="AK2479:AK2511" si="2994">_xlfn.POISSON.DIST(3,K2479,FALSE) * _xlfn.POISSON.DIST(4,L2479,FALSE)</f>
        <v>2.6772917738109329E-3</v>
      </c>
      <c r="AL2479" s="13">
        <f t="shared" ref="AL2479:AL2511" si="2995">_xlfn.POISSON.DIST(5,K2479,FALSE) * _xlfn.POISSON.DIST(5,L2479,FALSE)</f>
        <v>6.4553217792811255E-5</v>
      </c>
      <c r="AM2479" s="13">
        <f t="shared" ref="AM2479:AM2511" si="2996">_xlfn.POISSON.DIST(5,K2479,FALSE) * _xlfn.POISSON.DIST(0,L2479,FALSE)</f>
        <v>4.0866868574665613E-3</v>
      </c>
      <c r="AN2479" s="13">
        <f t="shared" ref="AN2479:AN2511" si="2997">_xlfn.POISSON.DIST(5,K2479,FALSE) * _xlfn.POISSON.DIST(1,L2479,FALSE)</f>
        <v>4.6442641955821559E-3</v>
      </c>
      <c r="AO2479" s="13">
        <f t="shared" ref="AO2479:AO2511" si="2998">_xlfn.POISSON.DIST(5,K2479,FALSE) * _xlfn.POISSON.DIST(2,L2479,FALSE)</f>
        <v>2.6389579958834486E-3</v>
      </c>
      <c r="AP2479" s="13">
        <f t="shared" ref="AP2479:AP2511" si="2999">_xlfn.POISSON.DIST(5,K2479,FALSE) * _xlfn.POISSON.DIST(3,L2479,FALSE)</f>
        <v>9.996702758155989E-4</v>
      </c>
      <c r="AQ2479" s="13">
        <f t="shared" ref="AQ2479:AQ2511" si="3000">_xlfn.POISSON.DIST(5,K2479,FALSE) * _xlfn.POISSON.DIST(4,L2479,FALSE)</f>
        <v>2.8401569726804748E-4</v>
      </c>
      <c r="AR2479" s="13">
        <f t="shared" ref="AR2479:AR2511" si="3001">_xlfn.POISSON.DIST(0,K2479,FALSE) * _xlfn.POISSON.DIST(5,L2479,FALSE)</f>
        <v>1.1814287957509827E-3</v>
      </c>
      <c r="AS2479" s="13">
        <f t="shared" ref="AS2479:AS2511" si="3002">_xlfn.POISSON.DIST(1,K2479,FALSE) * _xlfn.POISSON.DIST(5,L2479,FALSE)</f>
        <v>1.7208613076989138E-3</v>
      </c>
      <c r="AT2479" s="13">
        <f t="shared" ref="AT2479:AT2511" si="3003">_xlfn.POISSON.DIST(2,K2479,FALSE) * _xlfn.POISSON.DIST(5,L2479,FALSE)</f>
        <v>1.2532975541927633E-3</v>
      </c>
      <c r="AU2479" s="13">
        <f t="shared" ref="AU2479:AU2511" si="3004">_xlfn.POISSON.DIST(3,K2479,FALSE) * _xlfn.POISSON.DIST(5,L2479,FALSE)</f>
        <v>6.085149540400516E-4</v>
      </c>
      <c r="AV2479" s="13">
        <f t="shared" ref="AV2479:AV2511" si="3005">_xlfn.POISSON.DIST(4,K2479,FALSE) * _xlfn.POISSON.DIST(5,L2479,FALSE)</f>
        <v>2.2158970632209544E-4</v>
      </c>
      <c r="AW2479" s="13">
        <f t="shared" ref="AW2479:AW2511" si="3006">_xlfn.POISSON.DIST(6,K2479,FALSE) * _xlfn.POISSON.DIST(6,L2479,FALSE)</f>
        <v>2.9682417452133281E-6</v>
      </c>
      <c r="AX2479" s="13">
        <f t="shared" ref="AX2479:AX2511" si="3007">_xlfn.POISSON.DIST(6,K2479,FALSE) * _xlfn.POISSON.DIST(0,L2479,FALSE)</f>
        <v>9.9210680533445969E-4</v>
      </c>
      <c r="AY2479" s="13">
        <f t="shared" ref="AY2479:AY2511" si="3008">_xlfn.POISSON.DIST(6,K2479,FALSE) * _xlfn.POISSON.DIST(1,L2479,FALSE)</f>
        <v>1.1274673775872801E-3</v>
      </c>
      <c r="AZ2479" s="13">
        <f t="shared" ref="AZ2479:AZ2511" si="3009">_xlfn.POISSON.DIST(6,K2479,FALSE) * _xlfn.POISSON.DIST(2,L2479,FALSE)</f>
        <v>6.4064810395842234E-4</v>
      </c>
      <c r="BA2479" s="13">
        <f t="shared" ref="BA2479:BA2511" si="3010">_xlfn.POISSON.DIST(6,K2479,FALSE) * _xlfn.POISSON.DIST(3,L2479,FALSE)</f>
        <v>2.426855098807499E-4</v>
      </c>
      <c r="BB2479" s="13">
        <f t="shared" ref="BB2479:BB2511" si="3011">_xlfn.POISSON.DIST(6,K2479,FALSE) * _xlfn.POISSON.DIST(4,L2479,FALSE)</f>
        <v>6.8949228533776193E-5</v>
      </c>
      <c r="BC2479" s="13">
        <f t="shared" ref="BC2479:BC2511" si="3012">_xlfn.POISSON.DIST(6,K2479,FALSE) * _xlfn.POISSON.DIST(5,L2479,FALSE)</f>
        <v>1.5671297780370633E-5</v>
      </c>
      <c r="BD2479" s="13">
        <f t="shared" ref="BD2479:BD2511" si="3013">_xlfn.POISSON.DIST(0,K2479,FALSE) * _xlfn.POISSON.DIST(6,L2479,FALSE)</f>
        <v>2.2376999784520975E-4</v>
      </c>
      <c r="BE2479" s="13">
        <f t="shared" ref="BE2479:BE2511" si="3014">_xlfn.POISSON.DIST(1,K2479,FALSE) * _xlfn.POISSON.DIST(6,L2479,FALSE)</f>
        <v>3.2594188706134766E-4</v>
      </c>
      <c r="BF2479" s="13">
        <f t="shared" ref="BF2479:BF2511" si="3015">_xlfn.POISSON.DIST(2,K2479,FALSE) * _xlfn.POISSON.DIST(6,L2479,FALSE)</f>
        <v>2.3738238987382329E-4</v>
      </c>
      <c r="BG2479" s="13">
        <f t="shared" ref="BG2479:BG2511" si="3016">_xlfn.POISSON.DIST(3,K2479,FALSE) * _xlfn.POISSON.DIST(6,L2479,FALSE)</f>
        <v>1.1525653551364861E-4</v>
      </c>
      <c r="BH2479" s="13">
        <f t="shared" ref="BH2479:BH2511" si="3017">_xlfn.POISSON.DIST(4,K2479,FALSE) * _xlfn.POISSON.DIST(6,L2479,FALSE)</f>
        <v>4.1970475313069428E-5</v>
      </c>
      <c r="BI2479" s="13">
        <f t="shared" ref="BI2479:BI2511" si="3018">_xlfn.POISSON.DIST(5,K2479,FALSE) * _xlfn.POISSON.DIST(6,L2479,FALSE)</f>
        <v>1.2226782907569666E-5</v>
      </c>
      <c r="BJ2479" s="14">
        <f t="shared" ref="BJ2479:BJ2511" si="3019">SUM(N2479,Q2479,T2479,W2479,X2479,Y2479,AD2479,AE2479,AF2479,AG2479,AM2479,AN2479,AO2479,AP2479,AQ2479,AX2479,AY2479,AZ2479,BA2479,BB2479,BC2479)</f>
        <v>0.44383491893563792</v>
      </c>
      <c r="BK2479" s="14">
        <f t="shared" ref="BK2479:BK2511" si="3020">SUM(M2479,P2479,S2479,V2479,AC2479,AL2479,AY2479)</f>
        <v>0.26142556948219298</v>
      </c>
      <c r="BL2479" s="14">
        <f t="shared" ref="BL2479:BL2511" si="3021">SUM(O2479,R2479,U2479,AA2479,AB2479,AH2479,AI2479,AJ2479,AK2479,AR2479,AS2479,AT2479,AU2479,AV2479,BD2479,BE2479,BF2479,BG2479,BH2479,BI2479)</f>
        <v>0.27660492557731914</v>
      </c>
      <c r="BM2479" s="14">
        <f t="shared" ref="BM2479:BM2511" si="3022">SUM(S2479:BI2479)</f>
        <v>0.47885595384656116</v>
      </c>
      <c r="BN2479" s="14">
        <f t="shared" ref="BN2479:BN2511" si="3023">SUM(M2479:R2479)</f>
        <v>0.52018055169725019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1.36666666666667</v>
      </c>
      <c r="F2480" s="10">
        <f>VLOOKUP(B2480,home!$B$2:$E$405,3,FALSE)</f>
        <v>1.39</v>
      </c>
      <c r="G2480" s="10">
        <f>VLOOKUP(C2480,away!$B$2:$E$405,4,FALSE)</f>
        <v>1.32</v>
      </c>
      <c r="H2480" s="10">
        <f>VLOOKUP(A2480,away!$A$2:$E$405,3,FALSE)</f>
        <v>1.0874999999999999</v>
      </c>
      <c r="I2480" s="10">
        <f>VLOOKUP(C2480,away!$B$2:$E$405,3,FALSE)</f>
        <v>0.88</v>
      </c>
      <c r="J2480" s="10">
        <f>VLOOKUP(B2480,home!$B$2:$E$405,4,FALSE)</f>
        <v>0.74</v>
      </c>
      <c r="K2480" s="12">
        <f t="shared" si="2968"/>
        <v>2.507560000000006</v>
      </c>
      <c r="L2480" s="12">
        <f t="shared" si="2969"/>
        <v>0.70817999999999992</v>
      </c>
      <c r="M2480" s="13">
        <f t="shared" si="2970"/>
        <v>4.0125629868413219E-2</v>
      </c>
      <c r="N2480" s="13">
        <f t="shared" si="2971"/>
        <v>0.1006174244328385</v>
      </c>
      <c r="O2480" s="13">
        <f t="shared" si="2972"/>
        <v>2.8416168560212864E-2</v>
      </c>
      <c r="P2480" s="13">
        <f t="shared" si="2973"/>
        <v>7.1255247634847543E-2</v>
      </c>
      <c r="Q2480" s="13">
        <f t="shared" si="2974"/>
        <v>0.12615211440540455</v>
      </c>
      <c r="R2480" s="13">
        <f t="shared" si="2975"/>
        <v>1.0061881125485773E-2</v>
      </c>
      <c r="S2480" s="13">
        <f t="shared" si="2976"/>
        <v>3.1633835606779417E-2</v>
      </c>
      <c r="T2480" s="13">
        <f t="shared" si="2977"/>
        <v>8.9338404379619374E-2</v>
      </c>
      <c r="U2480" s="13">
        <f t="shared" si="2978"/>
        <v>2.5230770635023162E-2</v>
      </c>
      <c r="V2480" s="13">
        <f t="shared" si="2979"/>
        <v>6.2417207521949809E-3</v>
      </c>
      <c r="W2480" s="13">
        <f t="shared" si="2980"/>
        <v>0.10544466533280568</v>
      </c>
      <c r="X2480" s="13">
        <f t="shared" si="2981"/>
        <v>7.4673803095386307E-2</v>
      </c>
      <c r="Y2480" s="13">
        <f t="shared" si="2982"/>
        <v>2.644124693804533E-2</v>
      </c>
      <c r="Z2480" s="13">
        <f t="shared" si="2983"/>
        <v>2.3752076584821714E-3</v>
      </c>
      <c r="AA2480" s="13">
        <f t="shared" si="2984"/>
        <v>5.9559757161035676E-3</v>
      </c>
      <c r="AB2480" s="13">
        <f t="shared" si="2985"/>
        <v>7.4674832333363498E-3</v>
      </c>
      <c r="AC2480" s="13">
        <f t="shared" si="2986"/>
        <v>6.9275448030930845E-4</v>
      </c>
      <c r="AD2480" s="13">
        <f t="shared" si="2987"/>
        <v>6.6102206250482701E-2</v>
      </c>
      <c r="AE2480" s="13">
        <f t="shared" si="2988"/>
        <v>4.6812260422466827E-2</v>
      </c>
      <c r="AF2480" s="13">
        <f t="shared" si="2989"/>
        <v>1.6575753292991276E-2</v>
      </c>
      <c r="AG2480" s="13">
        <f t="shared" si="2990"/>
        <v>3.9128723223435212E-3</v>
      </c>
      <c r="AH2480" s="13">
        <f t="shared" si="2991"/>
        <v>4.2051863989597593E-4</v>
      </c>
      <c r="AI2480" s="13">
        <f t="shared" si="2992"/>
        <v>1.0544757206575558E-3</v>
      </c>
      <c r="AJ2480" s="13">
        <f t="shared" si="2993"/>
        <v>1.3220805690460336E-3</v>
      </c>
      <c r="AK2480" s="13">
        <f t="shared" si="2994"/>
        <v>1.1050654505723601E-3</v>
      </c>
      <c r="AL2480" s="13">
        <f t="shared" si="2995"/>
        <v>4.9207842674587253E-5</v>
      </c>
      <c r="AM2480" s="13">
        <f t="shared" si="2996"/>
        <v>3.3151049661092162E-2</v>
      </c>
      <c r="AN2480" s="13">
        <f t="shared" si="2997"/>
        <v>2.3476910348992241E-2</v>
      </c>
      <c r="AO2480" s="13">
        <f t="shared" si="2998"/>
        <v>8.3129391854746618E-3</v>
      </c>
      <c r="AP2480" s="13">
        <f t="shared" si="2999"/>
        <v>1.9623524241231486E-3</v>
      </c>
      <c r="AQ2480" s="13">
        <f t="shared" si="3000"/>
        <v>3.4742468492888275E-4</v>
      </c>
      <c r="AR2480" s="13">
        <f t="shared" si="3001"/>
        <v>5.9560578080306469E-5</v>
      </c>
      <c r="AS2480" s="13">
        <f t="shared" si="3002"/>
        <v>1.4935172317105363E-4</v>
      </c>
      <c r="AT2480" s="13">
        <f t="shared" si="3003"/>
        <v>1.8725420347740409E-4</v>
      </c>
      <c r="AU2480" s="13">
        <f t="shared" si="3004"/>
        <v>1.5651705015726685E-4</v>
      </c>
      <c r="AV2480" s="13">
        <f t="shared" si="3005"/>
        <v>9.8118973573089251E-5</v>
      </c>
      <c r="AW2480" s="13">
        <f t="shared" si="3006"/>
        <v>2.4273187783059565E-6</v>
      </c>
      <c r="AX2480" s="13">
        <f t="shared" si="3007"/>
        <v>1.3854707681361423E-2</v>
      </c>
      <c r="AY2480" s="13">
        <f t="shared" si="3008"/>
        <v>9.8116268857865296E-3</v>
      </c>
      <c r="AZ2480" s="13">
        <f t="shared" si="3009"/>
        <v>3.4741989639881518E-3</v>
      </c>
      <c r="BA2480" s="13">
        <f t="shared" si="3010"/>
        <v>8.2011940743904313E-4</v>
      </c>
      <c r="BB2480" s="13">
        <f t="shared" si="3011"/>
        <v>1.4519804049004535E-4</v>
      </c>
      <c r="BC2480" s="13">
        <f t="shared" si="3012"/>
        <v>2.0565269662848072E-5</v>
      </c>
      <c r="BD2480" s="13">
        <f t="shared" si="3013"/>
        <v>7.029935030818568E-6</v>
      </c>
      <c r="BE2480" s="13">
        <f t="shared" si="3014"/>
        <v>1.7627983885879452E-5</v>
      </c>
      <c r="BF2480" s="13">
        <f t="shared" si="3015"/>
        <v>2.2101613636437992E-5</v>
      </c>
      <c r="BG2480" s="13">
        <f t="shared" si="3016"/>
        <v>1.8473707430062197E-5</v>
      </c>
      <c r="BH2480" s="13">
        <f t="shared" si="3017"/>
        <v>1.1580982450831716E-5</v>
      </c>
      <c r="BI2480" s="13">
        <f t="shared" si="3018"/>
        <v>5.8080016708815305E-6</v>
      </c>
      <c r="BJ2480" s="14">
        <f t="shared" si="3019"/>
        <v>0.75144784342572324</v>
      </c>
      <c r="BK2480" s="14">
        <f t="shared" si="3020"/>
        <v>0.15981002307100556</v>
      </c>
      <c r="BL2480" s="14">
        <f t="shared" si="3021"/>
        <v>8.176784440289768E-2</v>
      </c>
      <c r="BM2480" s="14">
        <f t="shared" si="3022"/>
        <v>0.60896325296389786</v>
      </c>
      <c r="BN2480" s="14">
        <f t="shared" si="3023"/>
        <v>0.37662846602720246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1.36666666666667</v>
      </c>
      <c r="F2481" s="10">
        <f>VLOOKUP(B2481,home!$B$2:$E$405,3,FALSE)</f>
        <v>1.17</v>
      </c>
      <c r="G2481" s="10">
        <f>VLOOKUP(C2481,away!$B$2:$E$405,4,FALSE)</f>
        <v>0.8</v>
      </c>
      <c r="H2481" s="10">
        <f>VLOOKUP(A2481,away!$A$2:$E$405,3,FALSE)</f>
        <v>1.0874999999999999</v>
      </c>
      <c r="I2481" s="10">
        <f>VLOOKUP(C2481,away!$B$2:$E$405,3,FALSE)</f>
        <v>0.66</v>
      </c>
      <c r="J2481" s="10">
        <f>VLOOKUP(B2481,home!$B$2:$E$405,4,FALSE)</f>
        <v>1.1000000000000001</v>
      </c>
      <c r="K2481" s="12">
        <f t="shared" si="2968"/>
        <v>1.279200000000003</v>
      </c>
      <c r="L2481" s="12">
        <f t="shared" si="2969"/>
        <v>0.78952500000000003</v>
      </c>
      <c r="M2481" s="13">
        <f t="shared" si="2970"/>
        <v>0.12634677118569718</v>
      </c>
      <c r="N2481" s="13">
        <f t="shared" si="2971"/>
        <v>0.16162278970074417</v>
      </c>
      <c r="O2481" s="13">
        <f t="shared" si="2972"/>
        <v>9.9753934520387569E-2</v>
      </c>
      <c r="P2481" s="13">
        <f t="shared" si="2973"/>
        <v>0.12760523303848006</v>
      </c>
      <c r="Q2481" s="13">
        <f t="shared" si="2974"/>
        <v>0.10337393629259625</v>
      </c>
      <c r="R2481" s="13">
        <f t="shared" si="2975"/>
        <v>3.9379112576104491E-2</v>
      </c>
      <c r="S2481" s="13">
        <f t="shared" si="2976"/>
        <v>3.2219057412383054E-2</v>
      </c>
      <c r="T2481" s="13">
        <f t="shared" si="2977"/>
        <v>8.1616307051412054E-2</v>
      </c>
      <c r="U2481" s="13">
        <f t="shared" si="2978"/>
        <v>5.0373760807352987E-2</v>
      </c>
      <c r="V2481" s="13">
        <f t="shared" si="2979"/>
        <v>3.6155523852724756E-3</v>
      </c>
      <c r="W2481" s="13">
        <f t="shared" si="2980"/>
        <v>4.4078646435163141E-2</v>
      </c>
      <c r="X2481" s="13">
        <f t="shared" si="2981"/>
        <v>3.4801193326722178E-2</v>
      </c>
      <c r="Y2481" s="13">
        <f t="shared" si="2982"/>
        <v>1.3738206080640164E-2</v>
      </c>
      <c r="Z2481" s="13">
        <f t="shared" si="2983"/>
        <v>1.0363597952216301E-2</v>
      </c>
      <c r="AA2481" s="13">
        <f t="shared" si="2984"/>
        <v>1.3257114500475122E-2</v>
      </c>
      <c r="AB2481" s="13">
        <f t="shared" si="2985"/>
        <v>8.4792504345039092E-3</v>
      </c>
      <c r="AC2481" s="13">
        <f t="shared" si="2986"/>
        <v>2.282227913087315E-4</v>
      </c>
      <c r="AD2481" s="13">
        <f t="shared" si="2987"/>
        <v>1.4096351129965207E-2</v>
      </c>
      <c r="AE2481" s="13">
        <f t="shared" si="2988"/>
        <v>1.1129421625885781E-2</v>
      </c>
      <c r="AF2481" s="13">
        <f t="shared" si="2989"/>
        <v>4.3934783045887355E-3</v>
      </c>
      <c r="AG2481" s="13">
        <f t="shared" si="2990"/>
        <v>1.1562536528101405E-3</v>
      </c>
      <c r="AH2481" s="13">
        <f t="shared" si="2991"/>
        <v>2.0455799183058932E-3</v>
      </c>
      <c r="AI2481" s="13">
        <f t="shared" si="2992"/>
        <v>2.6167058314969047E-3</v>
      </c>
      <c r="AJ2481" s="13">
        <f t="shared" si="2993"/>
        <v>1.6736450498254247E-3</v>
      </c>
      <c r="AK2481" s="13">
        <f t="shared" si="2994"/>
        <v>7.1364224924556267E-4</v>
      </c>
      <c r="AL2481" s="13">
        <f t="shared" si="2995"/>
        <v>9.2198390813931063E-6</v>
      </c>
      <c r="AM2481" s="13">
        <f t="shared" si="2996"/>
        <v>3.6064104730903048E-3</v>
      </c>
      <c r="AN2481" s="13">
        <f t="shared" si="2997"/>
        <v>2.847351228766623E-3</v>
      </c>
      <c r="AO2481" s="13">
        <f t="shared" si="2998"/>
        <v>1.1240274894459841E-3</v>
      </c>
      <c r="AP2481" s="13">
        <f t="shared" si="2999"/>
        <v>2.9581593453494682E-4</v>
      </c>
      <c r="AQ2481" s="13">
        <f t="shared" si="3000"/>
        <v>5.8388518928425964E-5</v>
      </c>
      <c r="AR2481" s="13">
        <f t="shared" si="3001"/>
        <v>3.2300729700009221E-4</v>
      </c>
      <c r="AS2481" s="13">
        <f t="shared" si="3002"/>
        <v>4.131909343225189E-4</v>
      </c>
      <c r="AT2481" s="13">
        <f t="shared" si="3003"/>
        <v>2.6427692159268376E-4</v>
      </c>
      <c r="AU2481" s="13">
        <f t="shared" si="3004"/>
        <v>1.1268767936712062E-4</v>
      </c>
      <c r="AV2481" s="13">
        <f t="shared" si="3005"/>
        <v>3.6037519861605262E-5</v>
      </c>
      <c r="AW2481" s="13">
        <f t="shared" si="3006"/>
        <v>2.586575606161846E-7</v>
      </c>
      <c r="AX2481" s="13">
        <f t="shared" si="3007"/>
        <v>7.6888671286285434E-4</v>
      </c>
      <c r="AY2481" s="13">
        <f t="shared" si="3008"/>
        <v>6.0705528197304518E-4</v>
      </c>
      <c r="AZ2481" s="13">
        <f t="shared" si="3009"/>
        <v>2.3964266074988423E-4</v>
      </c>
      <c r="BA2481" s="13">
        <f t="shared" si="3010"/>
        <v>6.3067957242850779E-5</v>
      </c>
      <c r="BB2481" s="13">
        <f t="shared" si="3011"/>
        <v>1.2448432235540439E-5</v>
      </c>
      <c r="BC2481" s="13">
        <f t="shared" si="3012"/>
        <v>1.9656696921530138E-6</v>
      </c>
      <c r="BD2481" s="13">
        <f t="shared" si="3013"/>
        <v>4.2503722693999618E-5</v>
      </c>
      <c r="BE2481" s="13">
        <f t="shared" si="3014"/>
        <v>5.4370762070164436E-5</v>
      </c>
      <c r="BF2481" s="13">
        <f t="shared" si="3015"/>
        <v>3.4775539420077262E-5</v>
      </c>
      <c r="BG2481" s="13">
        <f t="shared" si="3016"/>
        <v>1.4828290008720979E-5</v>
      </c>
      <c r="BH2481" s="13">
        <f t="shared" si="3017"/>
        <v>4.7420871447889805E-6</v>
      </c>
      <c r="BI2481" s="13">
        <f t="shared" si="3018"/>
        <v>1.2132155751228149E-6</v>
      </c>
      <c r="BJ2481" s="14">
        <f t="shared" si="3019"/>
        <v>0.47963164396005037</v>
      </c>
      <c r="BK2481" s="14">
        <f t="shared" si="3020"/>
        <v>0.290631111934196</v>
      </c>
      <c r="BL2481" s="14">
        <f t="shared" si="3021"/>
        <v>0.2195943798567547</v>
      </c>
      <c r="BM2481" s="14">
        <f t="shared" si="3022"/>
        <v>0.34153215976479517</v>
      </c>
      <c r="BN2481" s="14">
        <f t="shared" si="3023"/>
        <v>0.65808177731400974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1.36666666666667</v>
      </c>
      <c r="F2482" s="10">
        <f>VLOOKUP(B2482,home!$B$2:$E$405,3,FALSE)</f>
        <v>0.8</v>
      </c>
      <c r="G2482" s="10">
        <f>VLOOKUP(C2482,away!$B$2:$E$405,4,FALSE)</f>
        <v>1.24</v>
      </c>
      <c r="H2482" s="10">
        <f>VLOOKUP(A2482,away!$A$2:$E$405,3,FALSE)</f>
        <v>1.0874999999999999</v>
      </c>
      <c r="I2482" s="10">
        <f>VLOOKUP(C2482,away!$B$2:$E$405,3,FALSE)</f>
        <v>0.8</v>
      </c>
      <c r="J2482" s="10">
        <f>VLOOKUP(B2482,home!$B$2:$E$405,4,FALSE)</f>
        <v>0.92</v>
      </c>
      <c r="K2482" s="12">
        <f t="shared" si="2968"/>
        <v>1.3557333333333368</v>
      </c>
      <c r="L2482" s="12">
        <f t="shared" si="2969"/>
        <v>0.8004</v>
      </c>
      <c r="M2482" s="13">
        <f t="shared" si="2970"/>
        <v>0.11577190807100961</v>
      </c>
      <c r="N2482" s="13">
        <f t="shared" si="2971"/>
        <v>0.15695583483547049</v>
      </c>
      <c r="O2482" s="13">
        <f t="shared" si="2972"/>
        <v>9.2663835220036087E-2</v>
      </c>
      <c r="P2482" s="13">
        <f t="shared" si="2973"/>
        <v>0.12562745020231056</v>
      </c>
      <c r="Q2482" s="13">
        <f t="shared" si="2974"/>
        <v>0.10639512857380454</v>
      </c>
      <c r="R2482" s="13">
        <f t="shared" si="2975"/>
        <v>3.7084066855058433E-2</v>
      </c>
      <c r="S2482" s="13">
        <f t="shared" si="2976"/>
        <v>3.408049609637135E-2</v>
      </c>
      <c r="T2482" s="13">
        <f t="shared" si="2977"/>
        <v>8.5158660910473138E-2</v>
      </c>
      <c r="U2482" s="13">
        <f t="shared" si="2978"/>
        <v>5.027610557096468E-2</v>
      </c>
      <c r="V2482" s="13">
        <f t="shared" si="2979"/>
        <v>4.1090814761488448E-3</v>
      </c>
      <c r="W2482" s="13">
        <f t="shared" si="2980"/>
        <v>4.8081140770597657E-2</v>
      </c>
      <c r="X2482" s="13">
        <f t="shared" si="2981"/>
        <v>3.8484145072786365E-2</v>
      </c>
      <c r="Y2482" s="13">
        <f t="shared" si="2982"/>
        <v>1.54013548581291E-2</v>
      </c>
      <c r="Z2482" s="13">
        <f t="shared" si="2983"/>
        <v>9.8940290369295917E-3</v>
      </c>
      <c r="AA2482" s="13">
        <f t="shared" si="2984"/>
        <v>1.341366496633338E-2</v>
      </c>
      <c r="AB2482" s="13">
        <f t="shared" si="2985"/>
        <v>9.0926763585118774E-3</v>
      </c>
      <c r="AC2482" s="13">
        <f t="shared" si="2986"/>
        <v>2.7868020679804202E-4</v>
      </c>
      <c r="AD2482" s="13">
        <f t="shared" si="2987"/>
        <v>1.6296301311847946E-2</v>
      </c>
      <c r="AE2482" s="13">
        <f t="shared" si="2988"/>
        <v>1.3043559570003095E-2</v>
      </c>
      <c r="AF2482" s="13">
        <f t="shared" si="2989"/>
        <v>5.2200325399152378E-3</v>
      </c>
      <c r="AG2482" s="13">
        <f t="shared" si="2990"/>
        <v>1.3927046816493856E-3</v>
      </c>
      <c r="AH2482" s="13">
        <f t="shared" si="2991"/>
        <v>1.9797952102896112E-3</v>
      </c>
      <c r="AI2482" s="13">
        <f t="shared" si="2992"/>
        <v>2.6840743597633088E-3</v>
      </c>
      <c r="AJ2482" s="13">
        <f t="shared" si="2993"/>
        <v>1.8194445393382263E-3</v>
      </c>
      <c r="AK2482" s="13">
        <f t="shared" si="2994"/>
        <v>8.2222720337738365E-4</v>
      </c>
      <c r="AL2482" s="13">
        <f t="shared" si="2995"/>
        <v>1.2096158519013807E-5</v>
      </c>
      <c r="AM2482" s="13">
        <f t="shared" si="2996"/>
        <v>4.4186877797032093E-3</v>
      </c>
      <c r="AN2482" s="13">
        <f t="shared" si="2997"/>
        <v>3.5367176988744487E-3</v>
      </c>
      <c r="AO2482" s="13">
        <f t="shared" si="2998"/>
        <v>1.4153944230895542E-3</v>
      </c>
      <c r="AP2482" s="13">
        <f t="shared" si="2999"/>
        <v>3.7762723208029314E-4</v>
      </c>
      <c r="AQ2482" s="13">
        <f t="shared" si="3000"/>
        <v>7.556320913926665E-5</v>
      </c>
      <c r="AR2482" s="13">
        <f t="shared" si="3001"/>
        <v>3.1692561726316101E-4</v>
      </c>
      <c r="AS2482" s="13">
        <f t="shared" si="3002"/>
        <v>4.2966662351091059E-4</v>
      </c>
      <c r="AT2482" s="13">
        <f t="shared" si="3003"/>
        <v>2.9125668185726335E-4</v>
      </c>
      <c r="AU2482" s="13">
        <f t="shared" si="3004"/>
        <v>1.3162213071665161E-4</v>
      </c>
      <c r="AV2482" s="13">
        <f t="shared" si="3005"/>
        <v>4.461112750423058E-5</v>
      </c>
      <c r="AW2482" s="13">
        <f t="shared" si="3006"/>
        <v>3.646081087147948E-7</v>
      </c>
      <c r="AX2482" s="13">
        <f t="shared" si="3007"/>
        <v>9.9842705208938475E-4</v>
      </c>
      <c r="AY2482" s="13">
        <f t="shared" si="3008"/>
        <v>7.991410124923436E-4</v>
      </c>
      <c r="AZ2482" s="13">
        <f t="shared" si="3009"/>
        <v>3.1981623319943584E-4</v>
      </c>
      <c r="BA2482" s="13">
        <f t="shared" si="3010"/>
        <v>8.5326971017609502E-5</v>
      </c>
      <c r="BB2482" s="13">
        <f t="shared" si="3011"/>
        <v>1.7073926900623658E-5</v>
      </c>
      <c r="BC2482" s="13">
        <f t="shared" si="3012"/>
        <v>2.733194218251836E-6</v>
      </c>
      <c r="BD2482" s="13">
        <f t="shared" si="3013"/>
        <v>4.227787734290567E-5</v>
      </c>
      <c r="BE2482" s="13">
        <f t="shared" si="3014"/>
        <v>5.731752757635546E-5</v>
      </c>
      <c r="BF2482" s="13">
        <f t="shared" si="3015"/>
        <v>3.8853641359758924E-5</v>
      </c>
      <c r="BG2482" s="13">
        <f t="shared" si="3016"/>
        <v>1.7558392237601323E-5</v>
      </c>
      <c r="BH2482" s="13">
        <f t="shared" si="3017"/>
        <v>5.951124409064358E-6</v>
      </c>
      <c r="BI2482" s="13">
        <f t="shared" si="3018"/>
        <v>1.6136275464364416E-6</v>
      </c>
      <c r="BJ2482" s="14">
        <f t="shared" si="3019"/>
        <v>0.49847537185748136</v>
      </c>
      <c r="BK2482" s="14">
        <f t="shared" si="3020"/>
        <v>0.28067885322364977</v>
      </c>
      <c r="BL2482" s="14">
        <f t="shared" si="3021"/>
        <v>0.21121354465499728</v>
      </c>
      <c r="BM2482" s="14">
        <f t="shared" si="3022"/>
        <v>0.36496479861098474</v>
      </c>
      <c r="BN2482" s="14">
        <f t="shared" si="3023"/>
        <v>0.63449822375768961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1.36666666666667</v>
      </c>
      <c r="F2483" s="10">
        <f>VLOOKUP(B2483,home!$B$2:$E$405,3,FALSE)</f>
        <v>0.73</v>
      </c>
      <c r="G2483" s="10">
        <f>VLOOKUP(C2483,away!$B$2:$E$405,4,FALSE)</f>
        <v>1.1000000000000001</v>
      </c>
      <c r="H2483" s="10">
        <f>VLOOKUP(A2483,away!$A$2:$E$405,3,FALSE)</f>
        <v>1.0874999999999999</v>
      </c>
      <c r="I2483" s="10">
        <f>VLOOKUP(C2483,away!$B$2:$E$405,3,FALSE)</f>
        <v>0.73</v>
      </c>
      <c r="J2483" s="10">
        <f>VLOOKUP(B2483,home!$B$2:$E$405,4,FALSE)</f>
        <v>1.38</v>
      </c>
      <c r="K2483" s="12">
        <f t="shared" si="2968"/>
        <v>1.0974333333333361</v>
      </c>
      <c r="L2483" s="12">
        <f t="shared" si="2969"/>
        <v>1.0955474999999997</v>
      </c>
      <c r="M2483" s="13">
        <f t="shared" si="2970"/>
        <v>0.1115836401595383</v>
      </c>
      <c r="N2483" s="13">
        <f t="shared" si="2971"/>
        <v>0.12245560616574962</v>
      </c>
      <c r="O2483" s="13">
        <f t="shared" si="2972"/>
        <v>0.12224517801768174</v>
      </c>
      <c r="P2483" s="13">
        <f t="shared" si="2973"/>
        <v>0.13415593319587152</v>
      </c>
      <c r="Q2483" s="13">
        <f t="shared" si="2974"/>
        <v>6.7193432029916414E-2</v>
      </c>
      <c r="R2483" s="13">
        <f t="shared" si="2975"/>
        <v>6.6962699582163068E-2</v>
      </c>
      <c r="S2483" s="13">
        <f t="shared" si="2976"/>
        <v>4.0323595793080681E-2</v>
      </c>
      <c r="T2483" s="13">
        <f t="shared" si="2977"/>
        <v>7.3613596476794829E-2</v>
      </c>
      <c r="U2483" s="13">
        <f t="shared" si="2978"/>
        <v>7.3487098611452001E-2</v>
      </c>
      <c r="V2483" s="13">
        <f t="shared" si="2979"/>
        <v>5.3867410986247468E-3</v>
      </c>
      <c r="W2483" s="13">
        <f t="shared" si="2980"/>
        <v>2.4580104030232707E-2</v>
      </c>
      <c r="X2483" s="13">
        <f t="shared" si="2981"/>
        <v>2.692867152006136E-2</v>
      </c>
      <c r="Y2483" s="13">
        <f t="shared" si="2982"/>
        <v>1.4750819381062204E-2</v>
      </c>
      <c r="Z2483" s="13">
        <f t="shared" si="2983"/>
        <v>2.4453606040163254E-2</v>
      </c>
      <c r="AA2483" s="13">
        <f t="shared" si="2984"/>
        <v>2.6836202388676563E-2</v>
      </c>
      <c r="AB2483" s="13">
        <f t="shared" si="2985"/>
        <v>1.472547152070668E-2</v>
      </c>
      <c r="AC2483" s="13">
        <f t="shared" si="2986"/>
        <v>4.0477667578403472E-4</v>
      </c>
      <c r="AD2483" s="13">
        <f t="shared" si="2987"/>
        <v>6.7437563748946128E-3</v>
      </c>
      <c r="AE2483" s="13">
        <f t="shared" si="2988"/>
        <v>7.3881054371248535E-3</v>
      </c>
      <c r="AF2483" s="13">
        <f t="shared" si="2989"/>
        <v>4.0470102206892691E-3</v>
      </c>
      <c r="AG2483" s="13">
        <f t="shared" si="2990"/>
        <v>1.4778973099168584E-3</v>
      </c>
      <c r="AH2483" s="13">
        <f t="shared" si="2991"/>
        <v>6.697521740821436E-3</v>
      </c>
      <c r="AI2483" s="13">
        <f t="shared" si="2992"/>
        <v>7.3500836091021562E-3</v>
      </c>
      <c r="AJ2483" s="13">
        <f t="shared" si="2993"/>
        <v>4.033113377707849E-3</v>
      </c>
      <c r="AK2483" s="13">
        <f t="shared" si="2994"/>
        <v>1.475357685936398E-3</v>
      </c>
      <c r="AL2483" s="13">
        <f t="shared" si="2995"/>
        <v>1.9466363563005896E-5</v>
      </c>
      <c r="AM2483" s="13">
        <f t="shared" si="2996"/>
        <v>1.4801646075377063E-3</v>
      </c>
      <c r="AN2483" s="13">
        <f t="shared" si="2997"/>
        <v>1.6215906353764149E-3</v>
      </c>
      <c r="AO2483" s="13">
        <f t="shared" si="2998"/>
        <v>8.8826478330502104E-4</v>
      </c>
      <c r="AP2483" s="13">
        <f t="shared" si="2999"/>
        <v>3.2437875422928575E-4</v>
      </c>
      <c r="AQ2483" s="13">
        <f t="shared" si="3000"/>
        <v>8.8843083312252065E-5</v>
      </c>
      <c r="AR2483" s="13">
        <f t="shared" si="3001"/>
        <v>1.4674906398705145E-3</v>
      </c>
      <c r="AS2483" s="13">
        <f t="shared" si="3002"/>
        <v>1.6104731445485689E-3</v>
      </c>
      <c r="AT2483" s="13">
        <f t="shared" si="3003"/>
        <v>8.8369345563287796E-4</v>
      </c>
      <c r="AU2483" s="13">
        <f t="shared" si="3004"/>
        <v>3.2326488488668121E-4</v>
      </c>
      <c r="AV2483" s="13">
        <f t="shared" si="3005"/>
        <v>8.8690415042701955E-5</v>
      </c>
      <c r="AW2483" s="13">
        <f t="shared" si="3006"/>
        <v>6.501172488665341E-7</v>
      </c>
      <c r="AX2483" s="13">
        <f t="shared" si="3007"/>
        <v>2.707303298553556E-4</v>
      </c>
      <c r="AY2483" s="13">
        <f t="shared" si="3008"/>
        <v>2.9659793604721007E-4</v>
      </c>
      <c r="AZ2483" s="13">
        <f t="shared" si="3009"/>
        <v>1.6246856367084039E-4</v>
      </c>
      <c r="BA2483" s="13">
        <f t="shared" si="3010"/>
        <v>5.9330676252726644E-5</v>
      </c>
      <c r="BB2483" s="13">
        <f t="shared" si="3011"/>
        <v>1.6249893510496006E-5</v>
      </c>
      <c r="BC2483" s="13">
        <f t="shared" si="3012"/>
        <v>3.5605060421380246E-6</v>
      </c>
      <c r="BD2483" s="13">
        <f t="shared" si="3013"/>
        <v>2.6795095029725688E-4</v>
      </c>
      <c r="BE2483" s="13">
        <f t="shared" si="3014"/>
        <v>2.940583045545537E-4</v>
      </c>
      <c r="BF2483" s="13">
        <f t="shared" si="3015"/>
        <v>1.613546926808266E-4</v>
      </c>
      <c r="BG2483" s="13">
        <f t="shared" si="3016"/>
        <v>5.902533941256519E-5</v>
      </c>
      <c r="BH2483" s="13">
        <f t="shared" si="3017"/>
        <v>1.6194093745665742E-5</v>
      </c>
      <c r="BI2483" s="13">
        <f t="shared" si="3018"/>
        <v>3.5543876559236975E-6</v>
      </c>
      <c r="BJ2483" s="14">
        <f t="shared" si="3019"/>
        <v>0.35439117871558218</v>
      </c>
      <c r="BK2483" s="14">
        <f t="shared" si="3020"/>
        <v>0.29217075122250946</v>
      </c>
      <c r="BL2483" s="14">
        <f t="shared" si="3021"/>
        <v>0.32898847684257593</v>
      </c>
      <c r="BM2483" s="14">
        <f t="shared" si="3022"/>
        <v>0.37511157585111188</v>
      </c>
      <c r="BN2483" s="14">
        <f t="shared" si="3023"/>
        <v>0.6245964891509207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1.36666666666667</v>
      </c>
      <c r="F2484" s="10">
        <f>VLOOKUP(B2484,home!$B$2:$E$405,3,FALSE)</f>
        <v>0.88</v>
      </c>
      <c r="G2484" s="10">
        <f>VLOOKUP(C2484,away!$B$2:$E$405,4,FALSE)</f>
        <v>0.88</v>
      </c>
      <c r="H2484" s="10">
        <f>VLOOKUP(A2484,away!$A$2:$E$405,3,FALSE)</f>
        <v>1.0874999999999999</v>
      </c>
      <c r="I2484" s="10">
        <f>VLOOKUP(C2484,away!$B$2:$E$405,3,FALSE)</f>
        <v>0.66</v>
      </c>
      <c r="J2484" s="10">
        <f>VLOOKUP(B2484,home!$B$2:$E$405,4,FALSE)</f>
        <v>0.92</v>
      </c>
      <c r="K2484" s="12">
        <f t="shared" si="2968"/>
        <v>1.0583466666666692</v>
      </c>
      <c r="L2484" s="12">
        <f t="shared" si="2969"/>
        <v>0.66032999999999997</v>
      </c>
      <c r="M2484" s="13">
        <f t="shared" si="2970"/>
        <v>0.17930326897439486</v>
      </c>
      <c r="N2484" s="13">
        <f t="shared" si="2971"/>
        <v>0.18976501704148796</v>
      </c>
      <c r="O2484" s="13">
        <f t="shared" si="2972"/>
        <v>0.11839932760186214</v>
      </c>
      <c r="P2484" s="13">
        <f t="shared" si="2973"/>
        <v>0.12530753370300576</v>
      </c>
      <c r="Q2484" s="13">
        <f t="shared" si="2974"/>
        <v>0.10041858661790123</v>
      </c>
      <c r="R2484" s="13">
        <f t="shared" si="2975"/>
        <v>3.9091313997668811E-2</v>
      </c>
      <c r="S2484" s="13">
        <f t="shared" si="2976"/>
        <v>2.1893044801336307E-2</v>
      </c>
      <c r="T2484" s="13">
        <f t="shared" si="2977"/>
        <v>6.6309405301398727E-2</v>
      </c>
      <c r="U2484" s="13">
        <f t="shared" si="2978"/>
        <v>4.1372161865052888E-2</v>
      </c>
      <c r="V2484" s="13">
        <f t="shared" si="2979"/>
        <v>1.7000145216393293E-3</v>
      </c>
      <c r="W2484" s="13">
        <f t="shared" si="2980"/>
        <v>3.5425892139477992E-2</v>
      </c>
      <c r="X2484" s="13">
        <f t="shared" si="2981"/>
        <v>2.3392779356461505E-2</v>
      </c>
      <c r="Y2484" s="13">
        <f t="shared" si="2982"/>
        <v>7.723476996226112E-3</v>
      </c>
      <c r="Z2484" s="13">
        <f t="shared" si="2983"/>
        <v>8.6043891240268813E-3</v>
      </c>
      <c r="AA2484" s="13">
        <f t="shared" si="2984"/>
        <v>9.1064265481167906E-3</v>
      </c>
      <c r="AB2484" s="13">
        <f t="shared" si="2985"/>
        <v>4.8188780912221344E-3</v>
      </c>
      <c r="AC2484" s="13">
        <f t="shared" si="2986"/>
        <v>7.425430256528817E-5</v>
      </c>
      <c r="AD2484" s="13">
        <f t="shared" si="2987"/>
        <v>9.3732187148773717E-3</v>
      </c>
      <c r="AE2484" s="13">
        <f t="shared" si="2988"/>
        <v>6.1894175139949751E-3</v>
      </c>
      <c r="AF2484" s="13">
        <f t="shared" si="2989"/>
        <v>2.0435290335081508E-3</v>
      </c>
      <c r="AG2484" s="13">
        <f t="shared" si="2990"/>
        <v>4.4980117556547904E-4</v>
      </c>
      <c r="AH2484" s="13">
        <f t="shared" si="2991"/>
        <v>1.4204340675671675E-3</v>
      </c>
      <c r="AI2484" s="13">
        <f t="shared" si="2992"/>
        <v>1.5033116606294899E-3</v>
      </c>
      <c r="AJ2484" s="13">
        <f t="shared" si="2993"/>
        <v>7.9551244249417786E-4</v>
      </c>
      <c r="AK2484" s="13">
        <f t="shared" si="2994"/>
        <v>2.8064264726852453E-4</v>
      </c>
      <c r="AL2484" s="13">
        <f t="shared" si="2995"/>
        <v>2.0757286968642555E-6</v>
      </c>
      <c r="AM2484" s="13">
        <f t="shared" si="2996"/>
        <v>1.9840229565656221E-3</v>
      </c>
      <c r="AN2484" s="13">
        <f t="shared" si="2997"/>
        <v>1.3101098789089773E-3</v>
      </c>
      <c r="AO2484" s="13">
        <f t="shared" si="2998"/>
        <v>4.3255242816998244E-4</v>
      </c>
      <c r="AP2484" s="13">
        <f t="shared" si="2999"/>
        <v>9.5209114964494836E-5</v>
      </c>
      <c r="AQ2484" s="13">
        <f t="shared" si="3000"/>
        <v>1.5717358721126214E-5</v>
      </c>
      <c r="AR2484" s="13">
        <f t="shared" si="3001"/>
        <v>1.8759104556732557E-4</v>
      </c>
      <c r="AS2484" s="13">
        <f t="shared" si="3002"/>
        <v>1.9853635777269425E-4</v>
      </c>
      <c r="AT2484" s="13">
        <f t="shared" si="3003"/>
        <v>1.0506014623043611E-4</v>
      </c>
      <c r="AU2484" s="13">
        <f t="shared" si="3004"/>
        <v>3.7063351854164972E-5</v>
      </c>
      <c r="AV2484" s="13">
        <f t="shared" si="3005"/>
        <v>9.8064687225873503E-6</v>
      </c>
      <c r="AW2484" s="13">
        <f t="shared" si="3006"/>
        <v>4.0295547737577851E-8</v>
      </c>
      <c r="AX2484" s="13">
        <f t="shared" si="3007"/>
        <v>3.4996401377856252E-4</v>
      </c>
      <c r="AY2484" s="13">
        <f t="shared" si="3008"/>
        <v>2.310917372183982E-4</v>
      </c>
      <c r="AZ2484" s="13">
        <f t="shared" si="3009"/>
        <v>7.6298403418712424E-5</v>
      </c>
      <c r="BA2484" s="13">
        <f t="shared" si="3010"/>
        <v>1.6794041576492793E-5</v>
      </c>
      <c r="BB2484" s="13">
        <f t="shared" si="3011"/>
        <v>2.7724023685513706E-6</v>
      </c>
      <c r="BC2484" s="13">
        <f t="shared" si="3012"/>
        <v>3.6614009120510546E-7</v>
      </c>
      <c r="BD2484" s="13">
        <f t="shared" si="3013"/>
        <v>2.0645332519912002E-5</v>
      </c>
      <c r="BE2484" s="13">
        <f t="shared" si="3014"/>
        <v>2.1849918854673853E-5</v>
      </c>
      <c r="BF2484" s="13">
        <f t="shared" si="3015"/>
        <v>1.1562394393390639E-5</v>
      </c>
      <c r="BG2484" s="13">
        <f t="shared" si="3016"/>
        <v>4.079007188310123E-6</v>
      </c>
      <c r="BH2484" s="13">
        <f t="shared" si="3017"/>
        <v>1.0792509152643502E-6</v>
      </c>
      <c r="BI2484" s="13">
        <f t="shared" si="3018"/>
        <v>2.2844432173339546E-7</v>
      </c>
      <c r="BJ2484" s="14">
        <f t="shared" si="3019"/>
        <v>0.44560602236668173</v>
      </c>
      <c r="BK2484" s="14">
        <f t="shared" si="3020"/>
        <v>0.3285112837688568</v>
      </c>
      <c r="BL2484" s="14">
        <f t="shared" si="3021"/>
        <v>0.21738551064022268</v>
      </c>
      <c r="BM2484" s="14">
        <f t="shared" si="3022"/>
        <v>0.24759110652179664</v>
      </c>
      <c r="BN2484" s="14">
        <f t="shared" si="3023"/>
        <v>0.75228504793632078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1.5021645021645</v>
      </c>
      <c r="F2485" s="10">
        <f>VLOOKUP(B2485,home!$B$2:$E$405,3,FALSE)</f>
        <v>1</v>
      </c>
      <c r="G2485" s="10">
        <f>VLOOKUP(C2485,away!$B$2:$E$405,4,FALSE)</f>
        <v>0.22</v>
      </c>
      <c r="H2485" s="10">
        <f>VLOOKUP(A2485,away!$A$2:$E$405,3,FALSE)</f>
        <v>1.2640692640692599</v>
      </c>
      <c r="I2485" s="10">
        <f>VLOOKUP(C2485,away!$B$2:$E$405,3,FALSE)</f>
        <v>0.89</v>
      </c>
      <c r="J2485" s="10">
        <f>VLOOKUP(B2485,home!$B$2:$E$405,4,FALSE)</f>
        <v>1.1100000000000001</v>
      </c>
      <c r="K2485" s="12">
        <f t="shared" si="2968"/>
        <v>0.33047619047619003</v>
      </c>
      <c r="L2485" s="12">
        <f t="shared" si="2969"/>
        <v>1.2487740259740219</v>
      </c>
      <c r="M2485" s="13">
        <f t="shared" si="2970"/>
        <v>0.20612959285671997</v>
      </c>
      <c r="N2485" s="13">
        <f t="shared" si="2971"/>
        <v>6.8120922591696872E-2</v>
      </c>
      <c r="O2485" s="13">
        <f t="shared" si="2972"/>
        <v>0.25740928154407211</v>
      </c>
      <c r="P2485" s="13">
        <f t="shared" si="2973"/>
        <v>8.5067638757897995E-2</v>
      </c>
      <c r="Q2485" s="13">
        <f t="shared" si="2974"/>
        <v>1.1256171494913708E-2</v>
      </c>
      <c r="R2485" s="13">
        <f t="shared" si="2975"/>
        <v>0.16072301241843576</v>
      </c>
      <c r="S2485" s="13">
        <f t="shared" si="2976"/>
        <v>8.7766427221276089E-3</v>
      </c>
      <c r="T2485" s="13">
        <f t="shared" si="2977"/>
        <v>1.4056414594757411E-2</v>
      </c>
      <c r="U2485" s="13">
        <f t="shared" si="2978"/>
        <v>5.3115128865902028E-2</v>
      </c>
      <c r="V2485" s="13">
        <f t="shared" si="2979"/>
        <v>4.0244815692343575E-4</v>
      </c>
      <c r="W2485" s="13">
        <f t="shared" si="2980"/>
        <v>1.2399655583285878E-3</v>
      </c>
      <c r="X2485" s="13">
        <f t="shared" si="2981"/>
        <v>1.5484367823431163E-3</v>
      </c>
      <c r="Y2485" s="13">
        <f t="shared" si="2982"/>
        <v>9.6682381732643701E-4</v>
      </c>
      <c r="Z2485" s="13">
        <f t="shared" si="2983"/>
        <v>6.6902241094814255E-2</v>
      </c>
      <c r="AA2485" s="13">
        <f t="shared" si="2984"/>
        <v>2.2109597771333821E-2</v>
      </c>
      <c r="AB2485" s="13">
        <f t="shared" si="2985"/>
        <v>3.6533478222156314E-3</v>
      </c>
      <c r="AC2485" s="13">
        <f t="shared" si="2986"/>
        <v>1.0380397701963371E-5</v>
      </c>
      <c r="AD2485" s="13">
        <f t="shared" si="2987"/>
        <v>1.0244477350952841E-4</v>
      </c>
      <c r="AE2485" s="13">
        <f t="shared" si="2988"/>
        <v>1.279303722554906E-4</v>
      </c>
      <c r="AF2485" s="13">
        <f t="shared" si="2989"/>
        <v>7.9878063002922185E-5</v>
      </c>
      <c r="AG2485" s="13">
        <f t="shared" si="2990"/>
        <v>3.3249883441055234E-5</v>
      </c>
      <c r="AH2485" s="13">
        <f t="shared" si="2991"/>
        <v>2.0886445239663948E-2</v>
      </c>
      <c r="AI2485" s="13">
        <f t="shared" si="2992"/>
        <v>6.9024728553936949E-3</v>
      </c>
      <c r="AJ2485" s="13">
        <f t="shared" si="2993"/>
        <v>1.1405514670579089E-3</v>
      </c>
      <c r="AK2485" s="13">
        <f t="shared" si="2994"/>
        <v>1.2564170129177586E-4</v>
      </c>
      <c r="AL2485" s="13">
        <f t="shared" si="2995"/>
        <v>1.7135548751366924E-7</v>
      </c>
      <c r="AM2485" s="13">
        <f t="shared" si="2996"/>
        <v>6.7711116967250123E-6</v>
      </c>
      <c r="AN2485" s="13">
        <f t="shared" si="2997"/>
        <v>8.4555884138390829E-6</v>
      </c>
      <c r="AO2485" s="13">
        <f t="shared" si="2998"/>
        <v>5.2795595927645635E-6</v>
      </c>
      <c r="AP2485" s="13">
        <f t="shared" si="2999"/>
        <v>2.1976589626754577E-6</v>
      </c>
      <c r="AQ2485" s="13">
        <f t="shared" si="3000"/>
        <v>6.8609485763453045E-7</v>
      </c>
      <c r="AR2485" s="13">
        <f t="shared" si="3001"/>
        <v>5.2164900620442194E-3</v>
      </c>
      <c r="AS2485" s="13">
        <f t="shared" si="3002"/>
        <v>1.7239257633612777E-3</v>
      </c>
      <c r="AT2485" s="13">
        <f t="shared" si="3003"/>
        <v>2.8485820946969645E-4</v>
      </c>
      <c r="AU2485" s="13">
        <f t="shared" si="3004"/>
        <v>3.1379618630471284E-5</v>
      </c>
      <c r="AV2485" s="13">
        <f t="shared" si="3005"/>
        <v>2.5925542058984573E-6</v>
      </c>
      <c r="AW2485" s="13">
        <f t="shared" si="3006"/>
        <v>1.9643530650600389E-9</v>
      </c>
      <c r="AX2485" s="13">
        <f t="shared" si="3007"/>
        <v>3.7294853313707565E-7</v>
      </c>
      <c r="AY2485" s="13">
        <f t="shared" si="3008"/>
        <v>4.657284412066918E-7</v>
      </c>
      <c r="AZ2485" s="13">
        <f t="shared" si="3009"/>
        <v>2.9079479026814309E-7</v>
      </c>
      <c r="BA2485" s="13">
        <f t="shared" si="3010"/>
        <v>1.2104566032514013E-7</v>
      </c>
      <c r="BB2485" s="13">
        <f t="shared" si="3011"/>
        <v>3.7789669142727268E-8</v>
      </c>
      <c r="BC2485" s="13">
        <f t="shared" si="3012"/>
        <v>9.438151455117961E-9</v>
      </c>
      <c r="BD2485" s="13">
        <f t="shared" si="3013"/>
        <v>1.0857028827054062E-3</v>
      </c>
      <c r="BE2485" s="13">
        <f t="shared" si="3014"/>
        <v>3.5879895266550038E-4</v>
      </c>
      <c r="BF2485" s="13">
        <f t="shared" si="3015"/>
        <v>5.9287255511870691E-5</v>
      </c>
      <c r="BG2485" s="13">
        <f t="shared" si="3016"/>
        <v>6.5310087817838437E-6</v>
      </c>
      <c r="BH2485" s="13">
        <f t="shared" si="3017"/>
        <v>5.395857255426167E-7</v>
      </c>
      <c r="BI2485" s="13">
        <f t="shared" si="3018"/>
        <v>3.5664047002531E-8</v>
      </c>
      <c r="BJ2485" s="14">
        <f t="shared" si="3019"/>
        <v>9.7556925690344284E-2</v>
      </c>
      <c r="BK2485" s="14">
        <f t="shared" si="3020"/>
        <v>0.30038733997529971</v>
      </c>
      <c r="BL2485" s="14">
        <f t="shared" si="3021"/>
        <v>0.53483562124251527</v>
      </c>
      <c r="BM2485" s="14">
        <f t="shared" si="3022"/>
        <v>0.21097504457514904</v>
      </c>
      <c r="BN2485" s="14">
        <f t="shared" si="3023"/>
        <v>0.78870661966373656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1.5021645021645</v>
      </c>
      <c r="F2486" s="10">
        <f>VLOOKUP(B2486,home!$B$2:$E$405,3,FALSE)</f>
        <v>0.74</v>
      </c>
      <c r="G2486" s="10">
        <f>VLOOKUP(C2486,away!$B$2:$E$405,4,FALSE)</f>
        <v>1.57</v>
      </c>
      <c r="H2486" s="10">
        <f>VLOOKUP(A2486,away!$A$2:$E$405,3,FALSE)</f>
        <v>1.2640692640692599</v>
      </c>
      <c r="I2486" s="10">
        <f>VLOOKUP(C2486,away!$B$2:$E$405,3,FALSE)</f>
        <v>0.18</v>
      </c>
      <c r="J2486" s="10">
        <f>VLOOKUP(B2486,home!$B$2:$E$405,4,FALSE)</f>
        <v>1.41</v>
      </c>
      <c r="K2486" s="12">
        <f t="shared" si="2968"/>
        <v>1.745214718614716</v>
      </c>
      <c r="L2486" s="12">
        <f t="shared" si="2969"/>
        <v>0.32082077922077812</v>
      </c>
      <c r="M2486" s="13">
        <f t="shared" si="2970"/>
        <v>0.12668703846997056</v>
      </c>
      <c r="N2486" s="13">
        <f t="shared" si="2971"/>
        <v>0.22109608419550139</v>
      </c>
      <c r="O2486" s="13">
        <f t="shared" si="2972"/>
        <v>4.0643834399108639E-2</v>
      </c>
      <c r="P2486" s="13">
        <f t="shared" si="2973"/>
        <v>7.0932218014263498E-2</v>
      </c>
      <c r="Q2486" s="13">
        <f t="shared" si="2974"/>
        <v>0.19293007018303376</v>
      </c>
      <c r="R2486" s="13">
        <f t="shared" si="2975"/>
        <v>6.5196933112211496E-3</v>
      </c>
      <c r="S2486" s="13">
        <f t="shared" si="2976"/>
        <v>9.9287575374485317E-3</v>
      </c>
      <c r="T2486" s="13">
        <f t="shared" si="2977"/>
        <v>6.1895975451240294E-2</v>
      </c>
      <c r="U2486" s="13">
        <f t="shared" si="2978"/>
        <v>1.1378264727597065E-2</v>
      </c>
      <c r="V2486" s="13">
        <f t="shared" si="2979"/>
        <v>6.1768030254597179E-4</v>
      </c>
      <c r="W2486" s="13">
        <f t="shared" si="2980"/>
        <v>0.11223479938226689</v>
      </c>
      <c r="X2486" s="13">
        <f t="shared" si="2981"/>
        <v>3.6007255793506561E-2</v>
      </c>
      <c r="Y2486" s="13">
        <f t="shared" si="2982"/>
        <v>5.7759379306373268E-3</v>
      </c>
      <c r="Z2486" s="13">
        <f t="shared" si="2983"/>
        <v>6.9721769612882134E-4</v>
      </c>
      <c r="AA2486" s="13">
        <f t="shared" si="2984"/>
        <v>1.2167945853626615E-3</v>
      </c>
      <c r="AB2486" s="13">
        <f t="shared" si="2985"/>
        <v>1.0617839099528038E-3</v>
      </c>
      <c r="AC2486" s="13">
        <f t="shared" si="2986"/>
        <v>2.1614994326004237E-5</v>
      </c>
      <c r="AD2486" s="13">
        <f t="shared" si="2987"/>
        <v>4.8968455955675491E-2</v>
      </c>
      <c r="AE2486" s="13">
        <f t="shared" si="2988"/>
        <v>1.5710098196938159E-2</v>
      </c>
      <c r="AF2486" s="13">
        <f t="shared" si="2989"/>
        <v>2.5200629725883206E-3</v>
      </c>
      <c r="AG2486" s="13">
        <f t="shared" si="2990"/>
        <v>2.6949618885040513E-4</v>
      </c>
      <c r="AH2486" s="13">
        <f t="shared" si="2991"/>
        <v>5.5920481139641041E-5</v>
      </c>
      <c r="AI2486" s="13">
        <f t="shared" si="2992"/>
        <v>9.7593246756918174E-5</v>
      </c>
      <c r="AJ2486" s="13">
        <f t="shared" si="2993"/>
        <v>8.516058533878576E-5</v>
      </c>
      <c r="AK2486" s="13">
        <f t="shared" si="2994"/>
        <v>4.9541168993031163E-5</v>
      </c>
      <c r="AL2486" s="13">
        <f t="shared" si="2995"/>
        <v>4.8409040369907352E-7</v>
      </c>
      <c r="AM2486" s="13">
        <f t="shared" si="2996"/>
        <v>1.7092094016336268E-2</v>
      </c>
      <c r="AN2486" s="13">
        <f t="shared" si="2997"/>
        <v>5.4834989208357998E-3</v>
      </c>
      <c r="AO2486" s="13">
        <f t="shared" si="2998"/>
        <v>8.7961019831941858E-4</v>
      </c>
      <c r="AP2486" s="13">
        <f t="shared" si="2999"/>
        <v>9.406574307845966E-5</v>
      </c>
      <c r="AQ2486" s="13">
        <f t="shared" si="3000"/>
        <v>7.5445612481032361E-6</v>
      </c>
      <c r="AR2486" s="13">
        <f t="shared" si="3001"/>
        <v>3.5880904667240949E-6</v>
      </c>
      <c r="AS2486" s="13">
        <f t="shared" si="3002"/>
        <v>6.2619882942480363E-6</v>
      </c>
      <c r="AT2486" s="13">
        <f t="shared" si="3003"/>
        <v>5.4642570694573668E-6</v>
      </c>
      <c r="AU2486" s="13">
        <f t="shared" si="3004"/>
        <v>3.1787672879705037E-6</v>
      </c>
      <c r="AV2486" s="13">
        <f t="shared" si="3005"/>
        <v>1.3869078645042761E-6</v>
      </c>
      <c r="AW2486" s="13">
        <f t="shared" si="3006"/>
        <v>7.5289658824039773E-9</v>
      </c>
      <c r="AX2486" s="13">
        <f t="shared" si="3007"/>
        <v>4.9715623415427651E-3</v>
      </c>
      <c r="AY2486" s="13">
        <f t="shared" si="3008"/>
        <v>1.5949805043584256E-3</v>
      </c>
      <c r="AZ2486" s="13">
        <f t="shared" si="3009"/>
        <v>2.5585144412510993E-4</v>
      </c>
      <c r="BA2486" s="13">
        <f t="shared" si="3010"/>
        <v>2.7360819889659707E-5</v>
      </c>
      <c r="BB2486" s="13">
        <f t="shared" si="3011"/>
        <v>2.1944798892799979E-6</v>
      </c>
      <c r="BC2486" s="13">
        <f t="shared" si="3012"/>
        <v>1.4080694961262724E-7</v>
      </c>
      <c r="BD2486" s="13">
        <f t="shared" si="3013"/>
        <v>1.918556632415114E-7</v>
      </c>
      <c r="BE2486" s="13">
        <f t="shared" si="3014"/>
        <v>3.3482932733867404E-7</v>
      </c>
      <c r="BF2486" s="13">
        <f t="shared" si="3015"/>
        <v>2.9217453514765932E-7</v>
      </c>
      <c r="BG2486" s="13">
        <f t="shared" si="3016"/>
        <v>1.6996909971470257E-7</v>
      </c>
      <c r="BH2486" s="13">
        <f t="shared" si="3017"/>
        <v>7.4158143632947789E-8</v>
      </c>
      <c r="BI2486" s="13">
        <f t="shared" si="3018"/>
        <v>2.5884376754672944E-8</v>
      </c>
      <c r="BJ2486" s="14">
        <f t="shared" si="3019"/>
        <v>0.72781714008681153</v>
      </c>
      <c r="BK2486" s="14">
        <f t="shared" si="3020"/>
        <v>0.20978277391331671</v>
      </c>
      <c r="BL2486" s="14">
        <f t="shared" si="3021"/>
        <v>6.1129555297599426E-2</v>
      </c>
      <c r="BM2486" s="14">
        <f t="shared" si="3022"/>
        <v>0.3390227754453648</v>
      </c>
      <c r="BN2486" s="14">
        <f t="shared" si="3023"/>
        <v>0.65880893857309897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1.5021645021645</v>
      </c>
      <c r="F2487" s="10">
        <f>VLOOKUP(B2487,home!$B$2:$E$405,3,FALSE)</f>
        <v>1.1100000000000001</v>
      </c>
      <c r="G2487" s="10">
        <f>VLOOKUP(C2487,away!$B$2:$E$405,4,FALSE)</f>
        <v>0.59</v>
      </c>
      <c r="H2487" s="10">
        <f>VLOOKUP(A2487,away!$A$2:$E$405,3,FALSE)</f>
        <v>1.2640692640692599</v>
      </c>
      <c r="I2487" s="10">
        <f>VLOOKUP(C2487,away!$B$2:$E$405,3,FALSE)</f>
        <v>1.63</v>
      </c>
      <c r="J2487" s="10">
        <f>VLOOKUP(B2487,home!$B$2:$E$405,4,FALSE)</f>
        <v>1.41</v>
      </c>
      <c r="K2487" s="12">
        <f t="shared" si="2968"/>
        <v>0.98376753246753113</v>
      </c>
      <c r="L2487" s="12">
        <f t="shared" si="2969"/>
        <v>2.9052103896103798</v>
      </c>
      <c r="M2487" s="13">
        <f t="shared" si="2970"/>
        <v>2.0466253457418367E-2</v>
      </c>
      <c r="N2487" s="13">
        <f t="shared" si="2971"/>
        <v>2.0134035662659543E-2</v>
      </c>
      <c r="O2487" s="13">
        <f t="shared" si="2972"/>
        <v>5.9458772180891198E-2</v>
      </c>
      <c r="P2487" s="13">
        <f t="shared" si="2973"/>
        <v>5.8493609591944419E-2</v>
      </c>
      <c r="Q2487" s="13">
        <f t="shared" si="2974"/>
        <v>9.9036052912339252E-3</v>
      </c>
      <c r="R2487" s="13">
        <f t="shared" si="2975"/>
        <v>8.637012134670087E-2</v>
      </c>
      <c r="S2487" s="13">
        <f t="shared" si="2976"/>
        <v>4.1794439444101404E-2</v>
      </c>
      <c r="T2487" s="13">
        <f t="shared" si="2977"/>
        <v>2.8772056986693134E-2</v>
      </c>
      <c r="U2487" s="13">
        <f t="shared" si="2978"/>
        <v>8.4968121156165144E-2</v>
      </c>
      <c r="V2487" s="13">
        <f t="shared" si="2979"/>
        <v>1.3272296319640064E-2</v>
      </c>
      <c r="W2487" s="13">
        <f t="shared" si="2980"/>
        <v>3.2476151132965285E-3</v>
      </c>
      <c r="X2487" s="13">
        <f t="shared" si="2981"/>
        <v>9.4350051686047671E-3</v>
      </c>
      <c r="Y2487" s="13">
        <f t="shared" si="2982"/>
        <v>1.37053375209291E-2</v>
      </c>
      <c r="Z2487" s="13">
        <f t="shared" si="2983"/>
        <v>8.3641124629448213E-2</v>
      </c>
      <c r="AA2487" s="13">
        <f t="shared" si="2984"/>
        <v>8.2283422789521513E-2</v>
      </c>
      <c r="AB2487" s="13">
        <f t="shared" si="2985"/>
        <v>4.0473879900315091E-2</v>
      </c>
      <c r="AC2487" s="13">
        <f t="shared" si="2986"/>
        <v>2.3708067799416473E-3</v>
      </c>
      <c r="AD2487" s="13">
        <f t="shared" si="2987"/>
        <v>7.9872457660299669E-4</v>
      </c>
      <c r="AE2487" s="13">
        <f t="shared" si="2988"/>
        <v>2.3204629383841778E-3</v>
      </c>
      <c r="AF2487" s="13">
        <f t="shared" si="2989"/>
        <v>3.3707165186497722E-3</v>
      </c>
      <c r="AG2487" s="13">
        <f t="shared" si="2990"/>
        <v>3.2642135501375494E-3</v>
      </c>
      <c r="AH2487" s="13">
        <f t="shared" si="2991"/>
        <v>6.0748766068042387E-2</v>
      </c>
      <c r="AI2487" s="13">
        <f t="shared" si="2992"/>
        <v>5.9762663695205338E-2</v>
      </c>
      <c r="AJ2487" s="13">
        <f t="shared" si="2993"/>
        <v>2.939628409855953E-2</v>
      </c>
      <c r="AK2487" s="13">
        <f t="shared" si="2994"/>
        <v>9.6397032904514783E-3</v>
      </c>
      <c r="AL2487" s="13">
        <f t="shared" si="2995"/>
        <v>2.71035529765856E-4</v>
      </c>
      <c r="AM2487" s="13">
        <f t="shared" si="2996"/>
        <v>1.5715186116918079E-4</v>
      </c>
      <c r="AN2487" s="13">
        <f t="shared" si="2997"/>
        <v>4.565592198153121E-4</v>
      </c>
      <c r="AO2487" s="13">
        <f t="shared" si="2998"/>
        <v>6.6320029443992694E-4</v>
      </c>
      <c r="AP2487" s="13">
        <f t="shared" si="2999"/>
        <v>6.4224546193317959E-4</v>
      </c>
      <c r="AQ2487" s="13">
        <f t="shared" si="3000"/>
        <v>4.6646454717209771E-4</v>
      </c>
      <c r="AR2487" s="13">
        <f t="shared" si="3001"/>
        <v>3.5297589267377458E-2</v>
      </c>
      <c r="AS2487" s="13">
        <f t="shared" si="3002"/>
        <v>3.472462229562033E-2</v>
      </c>
      <c r="AT2487" s="13">
        <f t="shared" si="3003"/>
        <v>1.7080477995814716E-2</v>
      </c>
      <c r="AU2487" s="13">
        <f t="shared" si="3004"/>
        <v>5.6010732304362021E-3</v>
      </c>
      <c r="AV2487" s="13">
        <f t="shared" si="3005"/>
        <v>1.3775384977690412E-3</v>
      </c>
      <c r="AW2487" s="13">
        <f t="shared" si="3006"/>
        <v>2.151759846554635E-5</v>
      </c>
      <c r="AX2487" s="13">
        <f t="shared" si="3007"/>
        <v>2.5766816447514153E-5</v>
      </c>
      <c r="AY2487" s="13">
        <f t="shared" si="3008"/>
        <v>7.4858022850501744E-5</v>
      </c>
      <c r="AZ2487" s="13">
        <f t="shared" si="3009"/>
        <v>1.0873915286548443E-4</v>
      </c>
      <c r="BA2487" s="13">
        <f t="shared" si="3010"/>
        <v>1.0530337222074558E-4</v>
      </c>
      <c r="BB2487" s="13">
        <f t="shared" si="3011"/>
        <v>7.6482112759179764E-5</v>
      </c>
      <c r="BC2487" s="13">
        <f t="shared" si="3012"/>
        <v>4.4439325721464346E-5</v>
      </c>
      <c r="BD2487" s="13">
        <f t="shared" si="3013"/>
        <v>1.7091153844630818E-2</v>
      </c>
      <c r="BE2487" s="13">
        <f t="shared" si="3014"/>
        <v>1.6813722244755417E-2</v>
      </c>
      <c r="BF2487" s="13">
        <f t="shared" si="3015"/>
        <v>8.2703970221587372E-3</v>
      </c>
      <c r="BG2487" s="13">
        <f t="shared" si="3016"/>
        <v>2.7120493570053066E-3</v>
      </c>
      <c r="BH2487" s="13">
        <f t="shared" si="3017"/>
        <v>6.6700652596781611E-4</v>
      </c>
      <c r="BI2487" s="13">
        <f t="shared" si="3018"/>
        <v>1.312358728382198E-4</v>
      </c>
      <c r="BJ2487" s="14">
        <f t="shared" si="3019"/>
        <v>9.7772983514586104E-2</v>
      </c>
      <c r="BK2487" s="14">
        <f t="shared" si="3020"/>
        <v>0.13674329914566224</v>
      </c>
      <c r="BL2487" s="14">
        <f t="shared" si="3021"/>
        <v>0.65286860068022667</v>
      </c>
      <c r="BM2487" s="14">
        <f t="shared" si="3022"/>
        <v>0.71614627001468989</v>
      </c>
      <c r="BN2487" s="14">
        <f t="shared" si="3023"/>
        <v>0.25482639753084835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1.5021645021645</v>
      </c>
      <c r="F2488" s="10">
        <f>VLOOKUP(B2488,home!$B$2:$E$405,3,FALSE)</f>
        <v>0.93</v>
      </c>
      <c r="G2488" s="10">
        <f>VLOOKUP(C2488,away!$B$2:$E$405,4,FALSE)</f>
        <v>1.33</v>
      </c>
      <c r="H2488" s="10">
        <f>VLOOKUP(A2488,away!$A$2:$E$405,3,FALSE)</f>
        <v>1.2640692640692599</v>
      </c>
      <c r="I2488" s="10">
        <f>VLOOKUP(C2488,away!$B$2:$E$405,3,FALSE)</f>
        <v>0.89</v>
      </c>
      <c r="J2488" s="10">
        <f>VLOOKUP(B2488,home!$B$2:$E$405,4,FALSE)</f>
        <v>1.34</v>
      </c>
      <c r="K2488" s="12">
        <f t="shared" si="2968"/>
        <v>1.8580272727272702</v>
      </c>
      <c r="L2488" s="12">
        <f t="shared" si="2969"/>
        <v>1.5075290043289993</v>
      </c>
      <c r="M2488" s="13">
        <f t="shared" si="2970"/>
        <v>3.4542795407934902E-2</v>
      </c>
      <c r="N2488" s="13">
        <f t="shared" si="2971"/>
        <v>6.4181455944181356E-2</v>
      </c>
      <c r="O2488" s="13">
        <f t="shared" si="2972"/>
        <v>5.2074265968064422E-2</v>
      </c>
      <c r="P2488" s="13">
        <f t="shared" si="2973"/>
        <v>9.675540637591723E-2</v>
      </c>
      <c r="Q2488" s="13">
        <f t="shared" si="2974"/>
        <v>5.9625447773816377E-2</v>
      </c>
      <c r="R2488" s="13">
        <f t="shared" si="2975"/>
        <v>3.9251733162999833E-2</v>
      </c>
      <c r="S2488" s="13">
        <f t="shared" si="2976"/>
        <v>6.7753699088424213E-2</v>
      </c>
      <c r="T2488" s="13">
        <f t="shared" si="2977"/>
        <v>8.9887091915132139E-2</v>
      </c>
      <c r="U2488" s="13">
        <f t="shared" si="2978"/>
        <v>7.2930790718667121E-2</v>
      </c>
      <c r="V2488" s="13">
        <f t="shared" si="2979"/>
        <v>2.1086682673394794E-2</v>
      </c>
      <c r="W2488" s="13">
        <f t="shared" si="2980"/>
        <v>3.6928569370775446E-2</v>
      </c>
      <c r="X2488" s="13">
        <f t="shared" si="2981"/>
        <v>5.5670889414819485E-2</v>
      </c>
      <c r="Y2488" s="13">
        <f t="shared" si="2982"/>
        <v>4.1962740244816325E-2</v>
      </c>
      <c r="Z2488" s="13">
        <f t="shared" si="2983"/>
        <v>1.9724375404468232E-2</v>
      </c>
      <c r="AA2488" s="13">
        <f t="shared" si="2984"/>
        <v>3.6648427439012955E-2</v>
      </c>
      <c r="AB2488" s="13">
        <f t="shared" si="2985"/>
        <v>3.4046888842126255E-2</v>
      </c>
      <c r="AC2488" s="13">
        <f t="shared" si="2986"/>
        <v>3.6915269289331623E-3</v>
      </c>
      <c r="AD2488" s="13">
        <f t="shared" si="2987"/>
        <v>1.7153572258425429E-2</v>
      </c>
      <c r="AE2488" s="13">
        <f t="shared" si="2988"/>
        <v>2.5859507707429629E-2</v>
      </c>
      <c r="AF2488" s="13">
        <f t="shared" si="2989"/>
        <v>1.9491978953309737E-2</v>
      </c>
      <c r="AG2488" s="13">
        <f t="shared" si="2990"/>
        <v>9.7949078746282781E-3</v>
      </c>
      <c r="AH2488" s="13">
        <f t="shared" si="2991"/>
        <v>7.4337670036273519E-3</v>
      </c>
      <c r="AI2488" s="13">
        <f t="shared" si="2992"/>
        <v>1.3812141831839698E-2</v>
      </c>
      <c r="AJ2488" s="13">
        <f t="shared" si="2993"/>
        <v>1.2831668109167681E-2</v>
      </c>
      <c r="AK2488" s="13">
        <f t="shared" si="2994"/>
        <v>7.9471964338061075E-3</v>
      </c>
      <c r="AL2488" s="13">
        <f t="shared" si="2995"/>
        <v>4.1360310761012975E-4</v>
      </c>
      <c r="AM2488" s="13">
        <f t="shared" si="2996"/>
        <v>6.3743610161704715E-3</v>
      </c>
      <c r="AN2488" s="13">
        <f t="shared" si="2997"/>
        <v>9.6095341159410583E-3</v>
      </c>
      <c r="AO2488" s="13">
        <f t="shared" si="2998"/>
        <v>7.2433256989350879E-3</v>
      </c>
      <c r="AP2488" s="13">
        <f t="shared" si="2999"/>
        <v>3.6398411929820886E-3</v>
      </c>
      <c r="AQ2488" s="13">
        <f t="shared" si="3000"/>
        <v>1.3717915423929917E-3</v>
      </c>
      <c r="AR2488" s="13">
        <f t="shared" si="3001"/>
        <v>2.2413238738784218E-3</v>
      </c>
      <c r="AS2488" s="13">
        <f t="shared" si="3002"/>
        <v>4.1644408846808435E-3</v>
      </c>
      <c r="AT2488" s="13">
        <f t="shared" si="3003"/>
        <v>3.8688223696987452E-3</v>
      </c>
      <c r="AU2488" s="13">
        <f t="shared" si="3004"/>
        <v>2.3961258254125385E-3</v>
      </c>
      <c r="AV2488" s="13">
        <f t="shared" si="3005"/>
        <v>1.1130167831256597E-3</v>
      </c>
      <c r="AW2488" s="13">
        <f t="shared" si="3006"/>
        <v>3.218096428773011E-5</v>
      </c>
      <c r="AX2488" s="13">
        <f t="shared" si="3007"/>
        <v>1.973956102375711E-3</v>
      </c>
      <c r="AY2488" s="13">
        <f t="shared" si="3008"/>
        <v>2.9757960776036073E-3</v>
      </c>
      <c r="AZ2488" s="13">
        <f t="shared" si="3009"/>
        <v>2.2430494489779542E-3</v>
      </c>
      <c r="BA2488" s="13">
        <f t="shared" si="3010"/>
        <v>1.1271540341594819E-3</v>
      </c>
      <c r="BB2488" s="13">
        <f t="shared" si="3011"/>
        <v>4.2480434971046478E-4</v>
      </c>
      <c r="BC2488" s="13">
        <f t="shared" si="3012"/>
        <v>1.2808097567072898E-4</v>
      </c>
      <c r="BD2488" s="13">
        <f t="shared" si="3013"/>
        <v>5.6314345799445822E-4</v>
      </c>
      <c r="BE2488" s="13">
        <f t="shared" si="3014"/>
        <v>1.0463359034116472E-3</v>
      </c>
      <c r="BF2488" s="13">
        <f t="shared" si="3015"/>
        <v>9.7206032248628384E-4</v>
      </c>
      <c r="BG2488" s="13">
        <f t="shared" si="3016"/>
        <v>6.0203819663852702E-4</v>
      </c>
      <c r="BH2488" s="13">
        <f t="shared" si="3017"/>
        <v>2.7965084714448162E-4</v>
      </c>
      <c r="BI2488" s="13">
        <f t="shared" si="3018"/>
        <v>1.0391978016714637E-4</v>
      </c>
      <c r="BJ2488" s="14">
        <f t="shared" si="3019"/>
        <v>0.4576678560122539</v>
      </c>
      <c r="BK2488" s="14">
        <f t="shared" si="3020"/>
        <v>0.22721950965981802</v>
      </c>
      <c r="BL2488" s="14">
        <f t="shared" si="3021"/>
        <v>0.29432775775395015</v>
      </c>
      <c r="BM2488" s="14">
        <f t="shared" si="3022"/>
        <v>0.64956477908426014</v>
      </c>
      <c r="BN2488" s="14">
        <f t="shared" si="3023"/>
        <v>0.34643110463291416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1.5021645021645</v>
      </c>
      <c r="F2489" s="10">
        <f>VLOOKUP(B2489,home!$B$2:$E$405,3,FALSE)</f>
        <v>1.04</v>
      </c>
      <c r="G2489" s="10">
        <f>VLOOKUP(C2489,away!$B$2:$E$405,4,FALSE)</f>
        <v>1.26</v>
      </c>
      <c r="H2489" s="10">
        <f>VLOOKUP(A2489,away!$A$2:$E$405,3,FALSE)</f>
        <v>1.2640692640692599</v>
      </c>
      <c r="I2489" s="10">
        <f>VLOOKUP(C2489,away!$B$2:$E$405,3,FALSE)</f>
        <v>0.87</v>
      </c>
      <c r="J2489" s="10">
        <f>VLOOKUP(B2489,home!$B$2:$E$405,4,FALSE)</f>
        <v>0.88</v>
      </c>
      <c r="K2489" s="12">
        <f t="shared" si="2968"/>
        <v>1.9684363636363609</v>
      </c>
      <c r="L2489" s="12">
        <f t="shared" si="2969"/>
        <v>0.9677714285714254</v>
      </c>
      <c r="M2489" s="13">
        <f t="shared" si="2970"/>
        <v>5.3066587174567109E-2</v>
      </c>
      <c r="N2489" s="13">
        <f t="shared" si="2971"/>
        <v>0.10445819988849681</v>
      </c>
      <c r="O2489" s="13">
        <f t="shared" si="2972"/>
        <v>5.1356326879340893E-2</v>
      </c>
      <c r="P2489" s="13">
        <f t="shared" si="2973"/>
        <v>0.10109166133209006</v>
      </c>
      <c r="Q2489" s="13">
        <f t="shared" si="2974"/>
        <v>0.10280965957025641</v>
      </c>
      <c r="R2489" s="13">
        <f t="shared" si="2975"/>
        <v>2.485059291510041E-2</v>
      </c>
      <c r="S2489" s="13">
        <f t="shared" si="2976"/>
        <v>4.8144814538685105E-2</v>
      </c>
      <c r="T2489" s="13">
        <f t="shared" si="2977"/>
        <v>9.949625111324896E-2</v>
      </c>
      <c r="U2489" s="13">
        <f t="shared" si="2978"/>
        <v>4.891681075200776E-2</v>
      </c>
      <c r="V2489" s="13">
        <f t="shared" si="2979"/>
        <v>1.0190633536253654E-2</v>
      </c>
      <c r="W2489" s="13">
        <f t="shared" si="2980"/>
        <v>6.7458090810389268E-2</v>
      </c>
      <c r="X2489" s="13">
        <f t="shared" si="2981"/>
        <v>6.5284012912271358E-2</v>
      </c>
      <c r="Y2489" s="13">
        <f t="shared" si="2982"/>
        <v>3.1590001219492118E-2</v>
      </c>
      <c r="Z2489" s="13">
        <f t="shared" si="2983"/>
        <v>8.016564602097891E-3</v>
      </c>
      <c r="AA2489" s="13">
        <f t="shared" si="2984"/>
        <v>1.5780097274209537E-2</v>
      </c>
      <c r="AB2489" s="13">
        <f t="shared" si="2985"/>
        <v>1.5531058648136541E-2</v>
      </c>
      <c r="AC2489" s="13">
        <f t="shared" si="2986"/>
        <v>1.2133200581769816E-3</v>
      </c>
      <c r="AD2489" s="13">
        <f t="shared" si="2987"/>
        <v>3.3196739743163527E-2</v>
      </c>
      <c r="AE2489" s="13">
        <f t="shared" si="2988"/>
        <v>3.2126856245155183E-2</v>
      </c>
      <c r="AF2489" s="13">
        <f t="shared" si="2989"/>
        <v>1.5545726781941323E-2</v>
      </c>
      <c r="AG2489" s="13">
        <f t="shared" si="2990"/>
        <v>5.0149034053134749E-3</v>
      </c>
      <c r="AH2489" s="13">
        <f t="shared" si="2991"/>
        <v>1.9395505443018486E-3</v>
      </c>
      <c r="AI2489" s="13">
        <f t="shared" si="2992"/>
        <v>3.8178818205144545E-3</v>
      </c>
      <c r="AJ2489" s="13">
        <f t="shared" si="2993"/>
        <v>3.757628703783422E-3</v>
      </c>
      <c r="AK2489" s="13">
        <f t="shared" si="2994"/>
        <v>2.4655509938570183E-3</v>
      </c>
      <c r="AL2489" s="13">
        <f t="shared" si="2995"/>
        <v>9.2454817194231859E-5</v>
      </c>
      <c r="AM2489" s="13">
        <f t="shared" si="2996"/>
        <v>1.3069133932923093E-2</v>
      </c>
      <c r="AN2489" s="13">
        <f t="shared" si="2997"/>
        <v>1.2647934416456274E-2</v>
      </c>
      <c r="AO2489" s="13">
        <f t="shared" si="2998"/>
        <v>6.1201547793457919E-3</v>
      </c>
      <c r="AP2489" s="13">
        <f t="shared" si="2999"/>
        <v>1.9743036446285716E-3</v>
      </c>
      <c r="AQ2489" s="13">
        <f t="shared" si="3000"/>
        <v>4.7766866464899106E-4</v>
      </c>
      <c r="AR2489" s="13">
        <f t="shared" si="3001"/>
        <v>3.7540832020909723E-4</v>
      </c>
      <c r="AS2489" s="13">
        <f t="shared" si="3002"/>
        <v>7.3896738871122975E-4</v>
      </c>
      <c r="AT2489" s="13">
        <f t="shared" si="3003"/>
        <v>7.2730513974029532E-4</v>
      </c>
      <c r="AU2489" s="13">
        <f t="shared" si="3004"/>
        <v>4.7721796150814095E-4</v>
      </c>
      <c r="AV2489" s="13">
        <f t="shared" si="3005"/>
        <v>2.3484329720326055E-4</v>
      </c>
      <c r="AW2489" s="13">
        <f t="shared" si="3006"/>
        <v>4.8923916818221833E-6</v>
      </c>
      <c r="AX2489" s="13">
        <f t="shared" si="3007"/>
        <v>4.2876264124666165E-3</v>
      </c>
      <c r="AY2489" s="13">
        <f t="shared" si="3008"/>
        <v>4.1494423383733924E-3</v>
      </c>
      <c r="AZ2489" s="13">
        <f t="shared" si="3009"/>
        <v>2.0078558697911868E-3</v>
      </c>
      <c r="BA2489" s="13">
        <f t="shared" si="3010"/>
        <v>6.4771518115777974E-4</v>
      </c>
      <c r="BB2489" s="13">
        <f t="shared" si="3011"/>
        <v>1.5671006154411598E-4</v>
      </c>
      <c r="BC2489" s="13">
        <f t="shared" si="3012"/>
        <v>3.0331904026413033E-5</v>
      </c>
      <c r="BD2489" s="13">
        <f t="shared" si="3013"/>
        <v>6.0551574391059493E-5</v>
      </c>
      <c r="BE2489" s="13">
        <f t="shared" si="3014"/>
        <v>1.1919192090679372E-4</v>
      </c>
      <c r="BF2489" s="13">
        <f t="shared" si="3015"/>
        <v>1.1731085568230092E-4</v>
      </c>
      <c r="BG2489" s="13">
        <f t="shared" si="3016"/>
        <v>7.6972984724779482E-5</v>
      </c>
      <c r="BH2489" s="13">
        <f t="shared" si="3017"/>
        <v>3.7879105537470535E-5</v>
      </c>
      <c r="BI2489" s="13">
        <f t="shared" si="3018"/>
        <v>1.4912521752395285E-5</v>
      </c>
      <c r="BJ2489" s="14">
        <f t="shared" si="3019"/>
        <v>0.602549318895091</v>
      </c>
      <c r="BK2489" s="14">
        <f t="shared" si="3020"/>
        <v>0.21794891379534051</v>
      </c>
      <c r="BL2489" s="14">
        <f t="shared" si="3021"/>
        <v>0.17139605960161872</v>
      </c>
      <c r="BM2489" s="14">
        <f t="shared" si="3022"/>
        <v>0.55813327918760469</v>
      </c>
      <c r="BN2489" s="14">
        <f t="shared" si="3023"/>
        <v>0.43763302775985163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1.5021645021645</v>
      </c>
      <c r="F2490" s="10">
        <f>VLOOKUP(B2490,home!$B$2:$E$405,3,FALSE)</f>
        <v>1</v>
      </c>
      <c r="G2490" s="10">
        <f>VLOOKUP(C2490,away!$B$2:$E$405,4,FALSE)</f>
        <v>1.26</v>
      </c>
      <c r="H2490" s="10">
        <f>VLOOKUP(A2490,away!$A$2:$E$405,3,FALSE)</f>
        <v>1.2640692640692599</v>
      </c>
      <c r="I2490" s="10">
        <f>VLOOKUP(C2490,away!$B$2:$E$405,3,FALSE)</f>
        <v>0.93</v>
      </c>
      <c r="J2490" s="10">
        <f>VLOOKUP(B2490,home!$B$2:$E$405,4,FALSE)</f>
        <v>0.63</v>
      </c>
      <c r="K2490" s="12">
        <f t="shared" si="2968"/>
        <v>1.8927272727272701</v>
      </c>
      <c r="L2490" s="12">
        <f t="shared" si="2969"/>
        <v>0.7406181818181794</v>
      </c>
      <c r="M2490" s="13">
        <f t="shared" si="2970"/>
        <v>7.1837729923673571E-2</v>
      </c>
      <c r="N2490" s="13">
        <f t="shared" si="2971"/>
        <v>0.13596923063735289</v>
      </c>
      <c r="O2490" s="13">
        <f t="shared" si="2972"/>
        <v>5.3204328922016549E-2</v>
      </c>
      <c r="P2490" s="13">
        <f t="shared" si="2973"/>
        <v>0.100701284377853</v>
      </c>
      <c r="Q2490" s="13">
        <f t="shared" si="2974"/>
        <v>0.12867633553953109</v>
      </c>
      <c r="R2490" s="13">
        <f t="shared" si="2975"/>
        <v>1.9702046675540132E-2</v>
      </c>
      <c r="S2490" s="13">
        <f t="shared" si="2976"/>
        <v>3.529046883205942E-2</v>
      </c>
      <c r="T2490" s="13">
        <f t="shared" si="2977"/>
        <v>9.5300033670313505E-2</v>
      </c>
      <c r="U2490" s="13">
        <f t="shared" si="2978"/>
        <v>3.7290601071340447E-2</v>
      </c>
      <c r="V2490" s="13">
        <f t="shared" si="2979"/>
        <v>5.4966404321715734E-3</v>
      </c>
      <c r="W2490" s="13">
        <f t="shared" si="2980"/>
        <v>8.1183069876758565E-2</v>
      </c>
      <c r="X2490" s="13">
        <f t="shared" si="2981"/>
        <v>6.0125657606543148E-2</v>
      </c>
      <c r="Y2490" s="13">
        <f t="shared" si="2982"/>
        <v>2.2265077608590183E-2</v>
      </c>
      <c r="Z2490" s="13">
        <f t="shared" si="2983"/>
        <v>4.8638979956451469E-3</v>
      </c>
      <c r="AA2490" s="13">
        <f t="shared" si="2984"/>
        <v>9.2060323881210729E-3</v>
      </c>
      <c r="AB2490" s="13">
        <f t="shared" si="2985"/>
        <v>8.7122542873036592E-3</v>
      </c>
      <c r="AC2490" s="13">
        <f t="shared" si="2986"/>
        <v>4.8157036688017133E-4</v>
      </c>
      <c r="AD2490" s="13">
        <f t="shared" si="2987"/>
        <v>3.841435260986617E-2</v>
      </c>
      <c r="AE2490" s="13">
        <f t="shared" si="2988"/>
        <v>2.8450367985641521E-2</v>
      </c>
      <c r="AF2490" s="13">
        <f t="shared" si="2989"/>
        <v>1.0535429904791978E-2</v>
      </c>
      <c r="AG2490" s="13">
        <f t="shared" si="2990"/>
        <v>2.6009103135866368E-3</v>
      </c>
      <c r="AH2490" s="13">
        <f t="shared" si="2991"/>
        <v>9.0057282252094869E-4</v>
      </c>
      <c r="AI2490" s="13">
        <f t="shared" si="2992"/>
        <v>1.7045387422623751E-3</v>
      </c>
      <c r="AJ2490" s="13">
        <f t="shared" si="2993"/>
        <v>1.6131134824501185E-3</v>
      </c>
      <c r="AK2490" s="13">
        <f t="shared" si="2994"/>
        <v>1.0177279607458004E-3</v>
      </c>
      <c r="AL2490" s="13">
        <f t="shared" si="2995"/>
        <v>2.7002386915439605E-5</v>
      </c>
      <c r="AM2490" s="13">
        <f t="shared" si="2996"/>
        <v>1.4541578569771148E-2</v>
      </c>
      <c r="AN2490" s="13">
        <f t="shared" si="2997"/>
        <v>1.0769757481110111E-2</v>
      </c>
      <c r="AO2490" s="13">
        <f t="shared" si="2998"/>
        <v>3.988139102141252E-3</v>
      </c>
      <c r="AP2490" s="13">
        <f t="shared" si="2999"/>
        <v>9.8456277688861358E-4</v>
      </c>
      <c r="AQ2490" s="13">
        <f t="shared" si="3000"/>
        <v>1.8229627342627566E-4</v>
      </c>
      <c r="AR2490" s="13">
        <f t="shared" si="3001"/>
        <v>1.3339612128206627E-4</v>
      </c>
      <c r="AS2490" s="13">
        <f t="shared" si="3002"/>
        <v>2.5248247682660137E-4</v>
      </c>
      <c r="AT2490" s="13">
        <f t="shared" si="3003"/>
        <v>2.3894023488771977E-4</v>
      </c>
      <c r="AU2490" s="13">
        <f t="shared" si="3004"/>
        <v>1.5074956637461571E-4</v>
      </c>
      <c r="AV2490" s="13">
        <f t="shared" si="3005"/>
        <v>7.1331953907261244E-5</v>
      </c>
      <c r="AW2490" s="13">
        <f t="shared" si="3006"/>
        <v>1.0514341166085075E-6</v>
      </c>
      <c r="AX2490" s="13">
        <f t="shared" si="3007"/>
        <v>4.5872070579187083E-3</v>
      </c>
      <c r="AY2490" s="13">
        <f t="shared" si="3008"/>
        <v>3.3973689508592741E-3</v>
      </c>
      <c r="AZ2490" s="13">
        <f t="shared" si="3009"/>
        <v>1.2580766076754654E-3</v>
      </c>
      <c r="BA2490" s="13">
        <f t="shared" si="3010"/>
        <v>3.1058480325486207E-4</v>
      </c>
      <c r="BB2490" s="13">
        <f t="shared" si="3011"/>
        <v>5.7506188071743219E-5</v>
      </c>
      <c r="BC2490" s="13">
        <f t="shared" si="3012"/>
        <v>8.5180256905977514E-6</v>
      </c>
      <c r="BD2490" s="13">
        <f t="shared" si="3013"/>
        <v>1.6465932134253535E-5</v>
      </c>
      <c r="BE2490" s="13">
        <f t="shared" si="3014"/>
        <v>3.1165518821378008E-5</v>
      </c>
      <c r="BF2490" s="13">
        <f t="shared" si="3015"/>
        <v>2.9493913720958606E-5</v>
      </c>
      <c r="BG2490" s="13">
        <f t="shared" si="3016"/>
        <v>1.860797829304113E-5</v>
      </c>
      <c r="BH2490" s="13">
        <f t="shared" si="3017"/>
        <v>8.8049570013889954E-6</v>
      </c>
      <c r="BI2490" s="13">
        <f t="shared" si="3018"/>
        <v>3.3330764503439778E-6</v>
      </c>
      <c r="BJ2490" s="14">
        <f t="shared" si="3019"/>
        <v>0.64360606158978362</v>
      </c>
      <c r="BK2490" s="14">
        <f t="shared" si="3020"/>
        <v>0.21723206527041244</v>
      </c>
      <c r="BL2490" s="14">
        <f t="shared" si="3021"/>
        <v>0.13430598808200073</v>
      </c>
      <c r="BM2490" s="14">
        <f t="shared" si="3022"/>
        <v>0.48652073934513218</v>
      </c>
      <c r="BN2490" s="14">
        <f t="shared" si="3023"/>
        <v>0.51009095607596722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1.5021645021645</v>
      </c>
      <c r="F2491" s="10">
        <f>VLOOKUP(B2491,home!$B$2:$E$405,3,FALSE)</f>
        <v>1.1100000000000001</v>
      </c>
      <c r="G2491" s="10">
        <f>VLOOKUP(C2491,away!$B$2:$E$405,4,FALSE)</f>
        <v>0.96</v>
      </c>
      <c r="H2491" s="10">
        <f>VLOOKUP(A2491,away!$A$2:$E$405,3,FALSE)</f>
        <v>1.2640692640692599</v>
      </c>
      <c r="I2491" s="10">
        <f>VLOOKUP(C2491,away!$B$2:$E$405,3,FALSE)</f>
        <v>1.1100000000000001</v>
      </c>
      <c r="J2491" s="10">
        <f>VLOOKUP(B2491,home!$B$2:$E$405,4,FALSE)</f>
        <v>0.97</v>
      </c>
      <c r="K2491" s="12">
        <f t="shared" si="2968"/>
        <v>1.6007064935064914</v>
      </c>
      <c r="L2491" s="12">
        <f t="shared" si="2969"/>
        <v>1.3610233766233721</v>
      </c>
      <c r="M2491" s="13">
        <f t="shared" si="2970"/>
        <v>5.1729354663835589E-2</v>
      </c>
      <c r="N2491" s="13">
        <f t="shared" si="2971"/>
        <v>8.2803513915301927E-2</v>
      </c>
      <c r="O2491" s="13">
        <f t="shared" si="2972"/>
        <v>7.0404860955121495E-2</v>
      </c>
      <c r="P2491" s="13">
        <f t="shared" si="2973"/>
        <v>0.11269751810528462</v>
      </c>
      <c r="Q2491" s="13">
        <f t="shared" si="2974"/>
        <v>6.6272061204689481E-2</v>
      </c>
      <c r="R2491" s="13">
        <f t="shared" si="2975"/>
        <v>4.7911330793919238E-2</v>
      </c>
      <c r="S2491" s="13">
        <f t="shared" si="2976"/>
        <v>6.1380673843830794E-2</v>
      </c>
      <c r="T2491" s="13">
        <f t="shared" si="2977"/>
        <v>9.0197824516597261E-2</v>
      </c>
      <c r="U2491" s="13">
        <f t="shared" si="2978"/>
        <v>7.6691978314364043E-2</v>
      </c>
      <c r="V2491" s="13">
        <f t="shared" si="2979"/>
        <v>1.4858208000258477E-2</v>
      </c>
      <c r="W2491" s="13">
        <f t="shared" si="2980"/>
        <v>3.536070623613536E-2</v>
      </c>
      <c r="X2491" s="13">
        <f t="shared" si="2981"/>
        <v>4.8126747801292086E-2</v>
      </c>
      <c r="Y2491" s="13">
        <f t="shared" si="2982"/>
        <v>3.2750814399208003E-2</v>
      </c>
      <c r="Z2491" s="13">
        <f t="shared" si="2983"/>
        <v>2.1736147071886435E-2</v>
      </c>
      <c r="AA2491" s="13">
        <f t="shared" si="2984"/>
        <v>3.479319176178073E-2</v>
      </c>
      <c r="AB2491" s="13">
        <f t="shared" si="2985"/>
        <v>2.7846843991449495E-2</v>
      </c>
      <c r="AC2491" s="13">
        <f t="shared" si="2986"/>
        <v>2.0231297780569702E-3</v>
      </c>
      <c r="AD2491" s="13">
        <f t="shared" si="2987"/>
        <v>1.4150528021789344E-2</v>
      </c>
      <c r="AE2491" s="13">
        <f t="shared" si="2988"/>
        <v>1.925919942921938E-2</v>
      </c>
      <c r="AF2491" s="13">
        <f t="shared" si="2989"/>
        <v>1.3106110319109542E-2</v>
      </c>
      <c r="AG2491" s="13">
        <f t="shared" si="2990"/>
        <v>5.9459075069709629E-3</v>
      </c>
      <c r="AH2491" s="13">
        <f t="shared" si="2991"/>
        <v>7.3958510706402794E-3</v>
      </c>
      <c r="AI2491" s="13">
        <f t="shared" si="2992"/>
        <v>1.1838586833780832E-2</v>
      </c>
      <c r="AJ2491" s="13">
        <f t="shared" si="2993"/>
        <v>9.4750514093867189E-3</v>
      </c>
      <c r="AK2491" s="13">
        <f t="shared" si="2994"/>
        <v>5.0555921057710519E-3</v>
      </c>
      <c r="AL2491" s="13">
        <f t="shared" si="2995"/>
        <v>1.763035369558271E-4</v>
      </c>
      <c r="AM2491" s="13">
        <f t="shared" si="2996"/>
        <v>4.5301684182047462E-3</v>
      </c>
      <c r="AN2491" s="13">
        <f t="shared" si="2997"/>
        <v>6.1656651172175853E-3</v>
      </c>
      <c r="AO2491" s="13">
        <f t="shared" si="2998"/>
        <v>4.1958071784822084E-3</v>
      </c>
      <c r="AP2491" s="13">
        <f t="shared" si="2999"/>
        <v>1.9035305512394799E-3</v>
      </c>
      <c r="AQ2491" s="13">
        <f t="shared" si="3000"/>
        <v>6.476873945884268E-4</v>
      </c>
      <c r="AR2491" s="13">
        <f t="shared" si="3001"/>
        <v>2.0131852394332842E-3</v>
      </c>
      <c r="AS2491" s="13">
        <f t="shared" si="3002"/>
        <v>3.2225186853922787E-3</v>
      </c>
      <c r="AT2491" s="13">
        <f t="shared" si="3003"/>
        <v>2.5791532925767123E-3</v>
      </c>
      <c r="AU2491" s="13">
        <f t="shared" si="3004"/>
        <v>1.376155807725397E-3</v>
      </c>
      <c r="AV2491" s="13">
        <f t="shared" si="3005"/>
        <v>5.507053843756786E-4</v>
      </c>
      <c r="AW2491" s="13">
        <f t="shared" si="3006"/>
        <v>1.066929726910377E-5</v>
      </c>
      <c r="AX2491" s="13">
        <f t="shared" si="3007"/>
        <v>1.2085783339497299E-3</v>
      </c>
      <c r="AY2491" s="13">
        <f t="shared" si="3008"/>
        <v>1.6449033649861109E-3</v>
      </c>
      <c r="AZ2491" s="13">
        <f t="shared" si="3009"/>
        <v>1.1193759660162719E-3</v>
      </c>
      <c r="BA2491" s="13">
        <f t="shared" si="3010"/>
        <v>5.0783228565950522E-4</v>
      </c>
      <c r="BB2491" s="13">
        <f t="shared" si="3011"/>
        <v>1.7279290304666626E-4</v>
      </c>
      <c r="BC2491" s="13">
        <f t="shared" si="3012"/>
        <v>4.7035036072225759E-5</v>
      </c>
      <c r="BD2491" s="13">
        <f t="shared" si="3013"/>
        <v>4.5666536205696869E-4</v>
      </c>
      <c r="BE2491" s="13">
        <f t="shared" si="3014"/>
        <v>7.3098721040408272E-4</v>
      </c>
      <c r="BF2491" s="13">
        <f t="shared" si="3015"/>
        <v>5.8504798718200573E-4</v>
      </c>
      <c r="BG2491" s="13">
        <f t="shared" si="3016"/>
        <v>3.1216337069837972E-4</v>
      </c>
      <c r="BH2491" s="13">
        <f t="shared" si="3017"/>
        <v>1.2492048362794264E-4</v>
      </c>
      <c r="BI2491" s="13">
        <f t="shared" si="3018"/>
        <v>3.9992205863043761E-5</v>
      </c>
      <c r="BJ2491" s="14">
        <f t="shared" si="3019"/>
        <v>0.43011678989977625</v>
      </c>
      <c r="BK2491" s="14">
        <f t="shared" si="3020"/>
        <v>0.24451009129320836</v>
      </c>
      <c r="BL2491" s="14">
        <f t="shared" si="3021"/>
        <v>0.30340478226554962</v>
      </c>
      <c r="BM2491" s="14">
        <f t="shared" si="3022"/>
        <v>0.56631493682455136</v>
      </c>
      <c r="BN2491" s="14">
        <f t="shared" si="3023"/>
        <v>0.43181863963815237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1.5103092783505201</v>
      </c>
      <c r="F2492" s="10">
        <f>VLOOKUP(B2492,home!$B$2:$E$405,3,FALSE)</f>
        <v>0.85</v>
      </c>
      <c r="G2492" s="10">
        <f>VLOOKUP(C2492,away!$B$2:$E$405,4,FALSE)</f>
        <v>1.9</v>
      </c>
      <c r="H2492" s="10">
        <f>VLOOKUP(A2492,away!$A$2:$E$405,3,FALSE)</f>
        <v>1.3453608247422699</v>
      </c>
      <c r="I2492" s="10">
        <f>VLOOKUP(C2492,away!$B$2:$E$405,3,FALSE)</f>
        <v>0.57999999999999996</v>
      </c>
      <c r="J2492" s="10">
        <f>VLOOKUP(B2492,home!$B$2:$E$405,4,FALSE)</f>
        <v>1.38</v>
      </c>
      <c r="K2492" s="12">
        <f t="shared" si="2968"/>
        <v>2.4391494845360899</v>
      </c>
      <c r="L2492" s="12">
        <f t="shared" si="2969"/>
        <v>1.0768268041237128</v>
      </c>
      <c r="M2492" s="13">
        <f t="shared" si="2970"/>
        <v>2.9718774683710678E-2</v>
      </c>
      <c r="N2492" s="13">
        <f t="shared" si="2971"/>
        <v>7.2488533950817113E-2</v>
      </c>
      <c r="O2492" s="13">
        <f t="shared" si="2972"/>
        <v>3.2001973165132869E-2</v>
      </c>
      <c r="P2492" s="13">
        <f t="shared" si="2973"/>
        <v>7.8057596349871625E-2</v>
      </c>
      <c r="Q2492" s="13">
        <f t="shared" si="2974"/>
        <v>8.8405185110456225E-2</v>
      </c>
      <c r="R2492" s="13">
        <f t="shared" si="2975"/>
        <v>1.7230291244531425E-2</v>
      </c>
      <c r="S2492" s="13">
        <f t="shared" si="2976"/>
        <v>5.125537991358671E-2</v>
      </c>
      <c r="T2492" s="13">
        <f t="shared" si="2977"/>
        <v>9.5197072950457789E-2</v>
      </c>
      <c r="U2492" s="13">
        <f t="shared" si="2978"/>
        <v>4.202725600750553E-2</v>
      </c>
      <c r="V2492" s="13">
        <f t="shared" si="2979"/>
        <v>1.4958264967495107E-2</v>
      </c>
      <c r="W2492" s="13">
        <f t="shared" si="2980"/>
        <v>7.1877820564162295E-2</v>
      </c>
      <c r="X2492" s="13">
        <f t="shared" si="2981"/>
        <v>7.7399963805484556E-2</v>
      </c>
      <c r="Y2492" s="13">
        <f t="shared" si="2982"/>
        <v>4.1673177831975494E-2</v>
      </c>
      <c r="Z2492" s="13">
        <f t="shared" si="2983"/>
        <v>6.1846798183231872E-3</v>
      </c>
      <c r="AA2492" s="13">
        <f t="shared" si="2984"/>
        <v>1.5085358590883762E-2</v>
      </c>
      <c r="AB2492" s="13">
        <f t="shared" si="2985"/>
        <v>1.8397722315498105E-2</v>
      </c>
      <c r="AC2492" s="13">
        <f t="shared" si="2986"/>
        <v>2.4555315229044875E-3</v>
      </c>
      <c r="AD2492" s="13">
        <f t="shared" si="2987"/>
        <v>4.3830187244663511E-2</v>
      </c>
      <c r="AE2492" s="13">
        <f t="shared" si="2988"/>
        <v>4.7197520454814922E-2</v>
      </c>
      <c r="AF2492" s="13">
        <f t="shared" si="2989"/>
        <v>2.541177755696096E-2</v>
      </c>
      <c r="AG2492" s="13">
        <f t="shared" si="2990"/>
        <v>9.121361071254986E-3</v>
      </c>
      <c r="AH2492" s="13">
        <f t="shared" si="2991"/>
        <v>1.6649572508233453E-3</v>
      </c>
      <c r="AI2492" s="13">
        <f t="shared" si="2992"/>
        <v>4.0610796201203886E-3</v>
      </c>
      <c r="AJ2492" s="13">
        <f t="shared" si="2993"/>
        <v>4.9527901310383333E-3</v>
      </c>
      <c r="AK2492" s="13">
        <f t="shared" si="2994"/>
        <v>4.0268651650458617E-3</v>
      </c>
      <c r="AL2492" s="13">
        <f t="shared" si="2995"/>
        <v>2.5798222232133015E-4</v>
      </c>
      <c r="AM2492" s="13">
        <f t="shared" si="2996"/>
        <v>2.138167572498826E-2</v>
      </c>
      <c r="AN2492" s="13">
        <f t="shared" si="2997"/>
        <v>2.3024361537748676E-2</v>
      </c>
      <c r="AO2492" s="13">
        <f t="shared" si="2998"/>
        <v>1.239662482584142E-2</v>
      </c>
      <c r="AP2492" s="13">
        <f t="shared" si="2999"/>
        <v>4.4496726310438309E-3</v>
      </c>
      <c r="AQ2492" s="13">
        <f t="shared" si="3000"/>
        <v>1.19788168967092E-3</v>
      </c>
      <c r="AR2492" s="13">
        <f t="shared" si="3001"/>
        <v>3.5857411908134137E-4</v>
      </c>
      <c r="AS2492" s="13">
        <f t="shared" si="3002"/>
        <v>8.7461587772523638E-4</v>
      </c>
      <c r="AT2492" s="13">
        <f t="shared" si="3003"/>
        <v>1.0666594336602954E-3</v>
      </c>
      <c r="AU2492" s="13">
        <f t="shared" si="3004"/>
        <v>8.6724726926268889E-4</v>
      </c>
      <c r="AV2492" s="13">
        <f t="shared" si="3005"/>
        <v>5.2883643244685489E-4</v>
      </c>
      <c r="AW2492" s="13">
        <f t="shared" si="3006"/>
        <v>1.882225068320465E-5</v>
      </c>
      <c r="AX2492" s="13">
        <f t="shared" si="3007"/>
        <v>8.692183887187158E-3</v>
      </c>
      <c r="AY2492" s="13">
        <f t="shared" si="3008"/>
        <v>9.3599765960953769E-3</v>
      </c>
      <c r="AZ2492" s="13">
        <f t="shared" si="3009"/>
        <v>5.039536842323067E-3</v>
      </c>
      <c r="BA2492" s="13">
        <f t="shared" si="3010"/>
        <v>1.8089027840608183E-3</v>
      </c>
      <c r="BB2492" s="13">
        <f t="shared" si="3011"/>
        <v>4.8696875098267427E-4</v>
      </c>
      <c r="BC2492" s="13">
        <f t="shared" si="3012"/>
        <v>1.0487620076575792E-4</v>
      </c>
      <c r="BD2492" s="13">
        <f t="shared" si="3013"/>
        <v>6.4353703781972707E-5</v>
      </c>
      <c r="BE2492" s="13">
        <f t="shared" si="3014"/>
        <v>1.5696830340778694E-4</v>
      </c>
      <c r="BF2492" s="13">
        <f t="shared" si="3015"/>
        <v>1.9143457817280408E-4</v>
      </c>
      <c r="BG2492" s="13">
        <f t="shared" si="3016"/>
        <v>1.5564585089085963E-4</v>
      </c>
      <c r="BH2492" s="13">
        <f t="shared" si="3017"/>
        <v>9.4910874242655344E-5</v>
      </c>
      <c r="BI2492" s="13">
        <f t="shared" si="3018"/>
        <v>4.6300361997168488E-5</v>
      </c>
      <c r="BJ2492" s="14">
        <f t="shared" si="3019"/>
        <v>0.6605452620117559</v>
      </c>
      <c r="BK2492" s="14">
        <f t="shared" si="3020"/>
        <v>0.18606350625598531</v>
      </c>
      <c r="BL2492" s="14">
        <f t="shared" si="3021"/>
        <v>0.14385384029524931</v>
      </c>
      <c r="BM2492" s="14">
        <f t="shared" si="3022"/>
        <v>0.66940377953138164</v>
      </c>
      <c r="BN2492" s="14">
        <f t="shared" si="3023"/>
        <v>0.31790235450451992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1.5103092783505201</v>
      </c>
      <c r="F2493" s="10">
        <f>VLOOKUP(B2493,home!$B$2:$E$405,3,FALSE)</f>
        <v>0.91</v>
      </c>
      <c r="G2493" s="10">
        <f>VLOOKUP(C2493,away!$B$2:$E$405,4,FALSE)</f>
        <v>0.99</v>
      </c>
      <c r="H2493" s="10">
        <f>VLOOKUP(A2493,away!$A$2:$E$405,3,FALSE)</f>
        <v>1.3453608247422699</v>
      </c>
      <c r="I2493" s="10">
        <f>VLOOKUP(C2493,away!$B$2:$E$405,3,FALSE)</f>
        <v>0.99</v>
      </c>
      <c r="J2493" s="10">
        <f>VLOOKUP(B2493,home!$B$2:$E$405,4,FALSE)</f>
        <v>1.21</v>
      </c>
      <c r="K2493" s="12">
        <f t="shared" si="2968"/>
        <v>1.3606376288659836</v>
      </c>
      <c r="L2493" s="12">
        <f t="shared" si="2969"/>
        <v>1.6116077319587649</v>
      </c>
      <c r="M2493" s="13">
        <f t="shared" si="2970"/>
        <v>5.1188245118524302E-2</v>
      </c>
      <c r="N2493" s="13">
        <f t="shared" si="2971"/>
        <v>6.9648652463879648E-2</v>
      </c>
      <c r="O2493" s="13">
        <f t="shared" si="2972"/>
        <v>8.2495371618414276E-2</v>
      </c>
      <c r="P2493" s="13">
        <f t="shared" si="2973"/>
        <v>0.11224630683129733</v>
      </c>
      <c r="Q2493" s="13">
        <f t="shared" si="2974"/>
        <v>4.7383288671082102E-2</v>
      </c>
      <c r="R2493" s="13">
        <f t="shared" si="2975"/>
        <v>6.6475089375524057E-2</v>
      </c>
      <c r="S2493" s="13">
        <f t="shared" si="2976"/>
        <v>6.1533821720654538E-2</v>
      </c>
      <c r="T2493" s="13">
        <f t="shared" si="2977"/>
        <v>7.6363274387950056E-2</v>
      </c>
      <c r="U2493" s="13">
        <f t="shared" si="2978"/>
        <v>9.0448507986567381E-2</v>
      </c>
      <c r="V2493" s="13">
        <f t="shared" si="2979"/>
        <v>1.4992470368421907E-2</v>
      </c>
      <c r="W2493" s="13">
        <f t="shared" si="2980"/>
        <v>2.1490495181764522E-2</v>
      </c>
      <c r="X2493" s="13">
        <f t="shared" si="2981"/>
        <v>3.4634248198554284E-2</v>
      </c>
      <c r="Y2493" s="13">
        <f t="shared" si="2982"/>
        <v>2.7908411093684513E-2</v>
      </c>
      <c r="Z2493" s="13">
        <f t="shared" si="2983"/>
        <v>3.5710589340081499E-2</v>
      </c>
      <c r="AA2493" s="13">
        <f t="shared" si="2984"/>
        <v>4.8589171605095349E-2</v>
      </c>
      <c r="AB2493" s="13">
        <f t="shared" si="2985"/>
        <v>3.3056127620659674E-2</v>
      </c>
      <c r="AC2493" s="13">
        <f t="shared" si="2986"/>
        <v>2.0547312977281821E-3</v>
      </c>
      <c r="AD2493" s="13">
        <f t="shared" si="2987"/>
        <v>7.3101941018179836E-3</v>
      </c>
      <c r="AE2493" s="13">
        <f t="shared" si="2988"/>
        <v>1.1781165336609219E-2</v>
      </c>
      <c r="AF2493" s="13">
        <f t="shared" si="2989"/>
        <v>9.4933085739820049E-3</v>
      </c>
      <c r="AG2493" s="13">
        <f t="shared" si="2990"/>
        <v>5.0998298332332768E-3</v>
      </c>
      <c r="AH2493" s="13">
        <f t="shared" si="2991"/>
        <v>1.4387865473319897E-2</v>
      </c>
      <c r="AI2493" s="13">
        <f t="shared" si="2992"/>
        <v>1.9576671162060733E-2</v>
      </c>
      <c r="AJ2493" s="13">
        <f t="shared" si="2993"/>
        <v>1.3318377715517703E-2</v>
      </c>
      <c r="AK2493" s="13">
        <f t="shared" si="2994"/>
        <v>6.0404952917278544E-3</v>
      </c>
      <c r="AL2493" s="13">
        <f t="shared" si="2995"/>
        <v>1.8022575235125863E-4</v>
      </c>
      <c r="AM2493" s="13">
        <f t="shared" si="2996"/>
        <v>1.9893050338495423E-3</v>
      </c>
      <c r="AN2493" s="13">
        <f t="shared" si="2997"/>
        <v>3.2059793737764146E-3</v>
      </c>
      <c r="AO2493" s="13">
        <f t="shared" si="2998"/>
        <v>2.5833905736391953E-3</v>
      </c>
      <c r="AP2493" s="13">
        <f t="shared" si="2999"/>
        <v>1.3878040743821049E-3</v>
      </c>
      <c r="AQ2493" s="13">
        <f t="shared" si="3000"/>
        <v>5.5914894417951927E-4</v>
      </c>
      <c r="AR2493" s="13">
        <f t="shared" si="3001"/>
        <v>4.6375190486369804E-3</v>
      </c>
      <c r="AS2493" s="13">
        <f t="shared" si="3002"/>
        <v>6.3099829221582512E-3</v>
      </c>
      <c r="AT2493" s="13">
        <f t="shared" si="3003"/>
        <v>4.2928001006951287E-3</v>
      </c>
      <c r="AU2493" s="13">
        <f t="shared" si="3004"/>
        <v>1.9469817834018252E-3</v>
      </c>
      <c r="AV2493" s="13">
        <f t="shared" si="3005"/>
        <v>6.6228416930328099E-4</v>
      </c>
      <c r="AW2493" s="13">
        <f t="shared" si="3006"/>
        <v>1.0977821530487788E-5</v>
      </c>
      <c r="AX2493" s="13">
        <f t="shared" si="3007"/>
        <v>4.5112054739136813E-4</v>
      </c>
      <c r="AY2493" s="13">
        <f t="shared" si="3008"/>
        <v>7.2702936222139927E-4</v>
      </c>
      <c r="AZ2493" s="13">
        <f t="shared" si="3009"/>
        <v>5.8584307075852855E-4</v>
      </c>
      <c r="BA2493" s="13">
        <f t="shared" si="3010"/>
        <v>3.1471640751630335E-4</v>
      </c>
      <c r="BB2493" s="13">
        <f t="shared" si="3011"/>
        <v>1.2679984893189001E-4</v>
      </c>
      <c r="BC2493" s="13">
        <f t="shared" si="3012"/>
        <v>4.0870323389967454E-5</v>
      </c>
      <c r="BD2493" s="13">
        <f t="shared" si="3013"/>
        <v>1.2456435926482357E-3</v>
      </c>
      <c r="BE2493" s="13">
        <f t="shared" si="3014"/>
        <v>1.6948695443130002E-3</v>
      </c>
      <c r="BF2493" s="13">
        <f t="shared" si="3015"/>
        <v>1.153051639005606E-3</v>
      </c>
      <c r="BG2493" s="13">
        <f t="shared" si="3016"/>
        <v>5.229618160188745E-4</v>
      </c>
      <c r="BH2493" s="13">
        <f t="shared" si="3017"/>
        <v>1.7789038133384261E-4</v>
      </c>
      <c r="BI2493" s="13">
        <f t="shared" si="3018"/>
        <v>4.8408869331229007E-5</v>
      </c>
      <c r="BJ2493" s="14">
        <f t="shared" si="3019"/>
        <v>0.32308487540259384</v>
      </c>
      <c r="BK2493" s="14">
        <f t="shared" si="3020"/>
        <v>0.24292283045119895</v>
      </c>
      <c r="BL2493" s="14">
        <f t="shared" si="3021"/>
        <v>0.39708007171573312</v>
      </c>
      <c r="BM2493" s="14">
        <f t="shared" si="3022"/>
        <v>0.56864536129019461</v>
      </c>
      <c r="BN2493" s="14">
        <f t="shared" si="3023"/>
        <v>0.42943695407872173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1.3434343434343401</v>
      </c>
      <c r="F2494" s="10">
        <f>VLOOKUP(B2494,home!$B$2:$E$405,3,FALSE)</f>
        <v>1.32</v>
      </c>
      <c r="G2494" s="10">
        <f>VLOOKUP(C2494,away!$B$2:$E$405,4,FALSE)</f>
        <v>0.83</v>
      </c>
      <c r="H2494" s="10">
        <f>VLOOKUP(A2494,away!$A$2:$E$405,3,FALSE)</f>
        <v>0.98989898989898994</v>
      </c>
      <c r="I2494" s="10">
        <f>VLOOKUP(C2494,away!$B$2:$E$405,3,FALSE)</f>
        <v>0.91</v>
      </c>
      <c r="J2494" s="10">
        <f>VLOOKUP(B2494,home!$B$2:$E$405,4,FALSE)</f>
        <v>0.79</v>
      </c>
      <c r="K2494" s="12">
        <f t="shared" si="2968"/>
        <v>1.4718666666666629</v>
      </c>
      <c r="L2494" s="12">
        <f t="shared" si="2969"/>
        <v>0.71163838383838385</v>
      </c>
      <c r="M2494" s="13">
        <f t="shared" si="2970"/>
        <v>0.1126460079348456</v>
      </c>
      <c r="N2494" s="13">
        <f t="shared" si="2971"/>
        <v>0.16579990421236768</v>
      </c>
      <c r="O2494" s="13">
        <f t="shared" si="2972"/>
        <v>8.0163223032599276E-2</v>
      </c>
      <c r="P2494" s="13">
        <f t="shared" si="2973"/>
        <v>0.11798957587424817</v>
      </c>
      <c r="Q2494" s="13">
        <f t="shared" si="2974"/>
        <v>0.12201767617335479</v>
      </c>
      <c r="R2494" s="13">
        <f t="shared" si="2975"/>
        <v>2.8523613241097426E-2</v>
      </c>
      <c r="S2494" s="13">
        <f t="shared" si="2976"/>
        <v>3.0896656415549974E-2</v>
      </c>
      <c r="T2494" s="13">
        <f t="shared" si="2977"/>
        <v>8.6832461871721486E-2</v>
      </c>
      <c r="U2494" s="13">
        <f t="shared" si="2978"/>
        <v>4.198295554246316E-2</v>
      </c>
      <c r="V2494" s="13">
        <f t="shared" si="2979"/>
        <v>3.5958106019578495E-3</v>
      </c>
      <c r="W2494" s="13">
        <f t="shared" si="2980"/>
        <v>5.986458343456269E-2</v>
      </c>
      <c r="X2494" s="13">
        <f t="shared" si="2981"/>
        <v>4.2601935404530278E-2</v>
      </c>
      <c r="Y2494" s="13">
        <f t="shared" si="2982"/>
        <v>1.5158586229833574E-2</v>
      </c>
      <c r="Z2494" s="13">
        <f t="shared" si="2983"/>
        <v>6.7661660093752346E-3</v>
      </c>
      <c r="AA2494" s="13">
        <f t="shared" si="2984"/>
        <v>9.9588942103324037E-3</v>
      </c>
      <c r="AB2494" s="13">
        <f t="shared" si="2985"/>
        <v>7.3290822125239418E-3</v>
      </c>
      <c r="AC2494" s="13">
        <f t="shared" si="2986"/>
        <v>2.3539902546664595E-4</v>
      </c>
      <c r="AD2494" s="13">
        <f t="shared" si="2987"/>
        <v>2.2028171217804531E-2</v>
      </c>
      <c r="AE2494" s="13">
        <f t="shared" si="2988"/>
        <v>1.5676092164353617E-2</v>
      </c>
      <c r="AF2494" s="13">
        <f t="shared" si="2989"/>
        <v>5.57785444637108E-3</v>
      </c>
      <c r="AG2494" s="13">
        <f t="shared" si="2990"/>
        <v>1.3231384411670865E-3</v>
      </c>
      <c r="AH2494" s="13">
        <f t="shared" si="2991"/>
        <v>1.2037658609234995E-3</v>
      </c>
      <c r="AI2494" s="13">
        <f t="shared" si="2992"/>
        <v>1.7717828451645971E-3</v>
      </c>
      <c r="AJ2494" s="13">
        <f t="shared" si="2993"/>
        <v>1.3039140551847957E-3</v>
      </c>
      <c r="AK2494" s="13">
        <f t="shared" si="2994"/>
        <v>6.3972921134155235E-4</v>
      </c>
      <c r="AL2494" s="13">
        <f t="shared" si="2995"/>
        <v>9.8626242279569204E-6</v>
      </c>
      <c r="AM2494" s="13">
        <f t="shared" si="2996"/>
        <v>6.484506188622491E-3</v>
      </c>
      <c r="AN2494" s="13">
        <f t="shared" si="2997"/>
        <v>4.6146235040613074E-3</v>
      </c>
      <c r="AO2494" s="13">
        <f t="shared" si="2998"/>
        <v>1.641971606226404E-3</v>
      </c>
      <c r="AP2494" s="13">
        <f t="shared" si="2999"/>
        <v>3.8949667338782459E-4</v>
      </c>
      <c r="AQ2494" s="13">
        <f t="shared" si="3000"/>
        <v>6.9295195790034569E-5</v>
      </c>
      <c r="AR2494" s="13">
        <f t="shared" si="3001"/>
        <v>1.7132919835748404E-4</v>
      </c>
      <c r="AS2494" s="13">
        <f t="shared" si="3002"/>
        <v>2.5217373608910158E-4</v>
      </c>
      <c r="AT2494" s="13">
        <f t="shared" si="3003"/>
        <v>1.8558305817917232E-4</v>
      </c>
      <c r="AU2494" s="13">
        <f t="shared" si="3004"/>
        <v>9.1051172410661275E-5</v>
      </c>
      <c r="AV2494" s="13">
        <f t="shared" si="3005"/>
        <v>3.3503796408042908E-5</v>
      </c>
      <c r="AW2494" s="13">
        <f t="shared" si="3006"/>
        <v>2.8695765882424966E-7</v>
      </c>
      <c r="AX2494" s="13">
        <f t="shared" si="3007"/>
        <v>1.590721418137856E-3</v>
      </c>
      <c r="AY2494" s="13">
        <f t="shared" si="3008"/>
        <v>1.1320184191407259E-3</v>
      </c>
      <c r="AZ2494" s="13">
        <f t="shared" si="3009"/>
        <v>4.0279387913629412E-4</v>
      </c>
      <c r="BA2494" s="13">
        <f t="shared" si="3010"/>
        <v>9.554786172284858E-5</v>
      </c>
      <c r="BB2494" s="13">
        <f t="shared" si="3011"/>
        <v>1.6998881473915329E-5</v>
      </c>
      <c r="BC2494" s="13">
        <f t="shared" si="3012"/>
        <v>2.419411307831471E-6</v>
      </c>
      <c r="BD2494" s="13">
        <f t="shared" si="3013"/>
        <v>2.0320738970574296E-5</v>
      </c>
      <c r="BE2494" s="13">
        <f t="shared" si="3014"/>
        <v>2.990941833282255E-5</v>
      </c>
      <c r="BF2494" s="13">
        <f t="shared" si="3015"/>
        <v>2.2011337931735149E-5</v>
      </c>
      <c r="BG2494" s="13">
        <f t="shared" si="3016"/>
        <v>1.0799251530152168E-5</v>
      </c>
      <c r="BH2494" s="13">
        <f t="shared" si="3017"/>
        <v>3.9737645880449824E-6</v>
      </c>
      <c r="BI2494" s="13">
        <f t="shared" si="3018"/>
        <v>1.1697703276647579E-6</v>
      </c>
      <c r="BJ2494" s="14">
        <f t="shared" si="3019"/>
        <v>0.55332079663507416</v>
      </c>
      <c r="BK2494" s="14">
        <f t="shared" si="3020"/>
        <v>0.26650533089543693</v>
      </c>
      <c r="BL2494" s="14">
        <f t="shared" si="3021"/>
        <v>0.17369878545475612</v>
      </c>
      <c r="BM2494" s="14">
        <f t="shared" si="3022"/>
        <v>0.3720193470646479</v>
      </c>
      <c r="BN2494" s="14">
        <f t="shared" si="3023"/>
        <v>0.62714000046851293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1.3434343434343401</v>
      </c>
      <c r="F2495" s="10">
        <f>VLOOKUP(B2495,home!$B$2:$E$405,3,FALSE)</f>
        <v>0.83</v>
      </c>
      <c r="G2495" s="10">
        <f>VLOOKUP(C2495,away!$B$2:$E$405,4,FALSE)</f>
        <v>0.57999999999999996</v>
      </c>
      <c r="H2495" s="10">
        <f>VLOOKUP(A2495,away!$A$2:$E$405,3,FALSE)</f>
        <v>0.98989898989898994</v>
      </c>
      <c r="I2495" s="10">
        <f>VLOOKUP(C2495,away!$B$2:$E$405,3,FALSE)</f>
        <v>1.32</v>
      </c>
      <c r="J2495" s="10">
        <f>VLOOKUP(B2495,home!$B$2:$E$405,4,FALSE)</f>
        <v>0.9</v>
      </c>
      <c r="K2495" s="12">
        <f t="shared" si="2968"/>
        <v>0.64672929292929127</v>
      </c>
      <c r="L2495" s="12">
        <f t="shared" si="2969"/>
        <v>1.1760000000000002</v>
      </c>
      <c r="M2495" s="13">
        <f t="shared" si="2970"/>
        <v>0.16158413811699568</v>
      </c>
      <c r="N2495" s="13">
        <f t="shared" si="2971"/>
        <v>0.10450119539299357</v>
      </c>
      <c r="O2495" s="13">
        <f t="shared" si="2972"/>
        <v>0.19002294642558692</v>
      </c>
      <c r="P2495" s="13">
        <f t="shared" si="2973"/>
        <v>0.12289340578216044</v>
      </c>
      <c r="Q2495" s="13">
        <f t="shared" si="2974"/>
        <v>3.3791992103388215E-2</v>
      </c>
      <c r="R2495" s="13">
        <f t="shared" si="2975"/>
        <v>0.11173349249824518</v>
      </c>
      <c r="S2495" s="13">
        <f t="shared" si="2976"/>
        <v>2.3366757035587726E-2</v>
      </c>
      <c r="T2495" s="13">
        <f t="shared" si="2977"/>
        <v>3.9739382713584542E-2</v>
      </c>
      <c r="U2495" s="13">
        <f t="shared" si="2978"/>
        <v>7.2261322599910388E-2</v>
      </c>
      <c r="V2495" s="13">
        <f t="shared" si="2979"/>
        <v>1.9746302574083557E-3</v>
      </c>
      <c r="W2495" s="13">
        <f t="shared" si="2980"/>
        <v>7.2847570532321515E-3</v>
      </c>
      <c r="X2495" s="13">
        <f t="shared" si="2981"/>
        <v>8.5668742946010106E-3</v>
      </c>
      <c r="Y2495" s="13">
        <f t="shared" si="2982"/>
        <v>5.0373220852253974E-3</v>
      </c>
      <c r="Z2495" s="13">
        <f t="shared" si="2983"/>
        <v>4.3799529059312114E-2</v>
      </c>
      <c r="AA2495" s="13">
        <f t="shared" si="2984"/>
        <v>2.8326438459164872E-2</v>
      </c>
      <c r="AB2495" s="13">
        <f t="shared" si="2985"/>
        <v>9.1597687579503886E-3</v>
      </c>
      <c r="AC2495" s="13">
        <f t="shared" si="2986"/>
        <v>9.3863265417531085E-5</v>
      </c>
      <c r="AD2495" s="13">
        <f t="shared" si="2987"/>
        <v>1.1778164445496243E-3</v>
      </c>
      <c r="AE2495" s="13">
        <f t="shared" si="2988"/>
        <v>1.3851121387903581E-3</v>
      </c>
      <c r="AF2495" s="13">
        <f t="shared" si="2989"/>
        <v>8.1444593760873112E-4</v>
      </c>
      <c r="AG2495" s="13">
        <f t="shared" si="2990"/>
        <v>3.1926280754262257E-4</v>
      </c>
      <c r="AH2495" s="13">
        <f t="shared" si="2991"/>
        <v>1.2877061543437767E-2</v>
      </c>
      <c r="AI2495" s="13">
        <f t="shared" si="2992"/>
        <v>8.3279729069944772E-3</v>
      </c>
      <c r="AJ2495" s="13">
        <f t="shared" si="2993"/>
        <v>2.6929720148374157E-3</v>
      </c>
      <c r="AK2495" s="13">
        <f t="shared" si="2994"/>
        <v>5.8054129567805697E-4</v>
      </c>
      <c r="AL2495" s="13">
        <f t="shared" si="2995"/>
        <v>2.8555219588801899E-6</v>
      </c>
      <c r="AM2495" s="13">
        <f t="shared" si="2996"/>
        <v>1.523456792768141E-4</v>
      </c>
      <c r="AN2495" s="13">
        <f t="shared" si="2997"/>
        <v>1.7915851882953341E-4</v>
      </c>
      <c r="AO2495" s="13">
        <f t="shared" si="2998"/>
        <v>1.0534520907176569E-4</v>
      </c>
      <c r="AP2495" s="13">
        <f t="shared" si="2999"/>
        <v>4.1295321956132155E-5</v>
      </c>
      <c r="AQ2495" s="13">
        <f t="shared" si="3000"/>
        <v>1.214082465510286E-5</v>
      </c>
      <c r="AR2495" s="13">
        <f t="shared" si="3001"/>
        <v>3.0286848750165599E-3</v>
      </c>
      <c r="AS2495" s="13">
        <f t="shared" si="3002"/>
        <v>1.9587392277250989E-3</v>
      </c>
      <c r="AT2495" s="13">
        <f t="shared" si="3003"/>
        <v>6.3338701788975956E-4</v>
      </c>
      <c r="AU2495" s="13">
        <f t="shared" si="3004"/>
        <v>1.3654331274347886E-4</v>
      </c>
      <c r="AV2495" s="13">
        <f t="shared" si="3005"/>
        <v>2.207664002620329E-5</v>
      </c>
      <c r="AW2495" s="13">
        <f t="shared" si="3006"/>
        <v>6.0327156782081195E-8</v>
      </c>
      <c r="AX2495" s="13">
        <f t="shared" si="3007"/>
        <v>1.6421068906587749E-5</v>
      </c>
      <c r="AY2495" s="13">
        <f t="shared" si="3008"/>
        <v>1.9311177034147198E-5</v>
      </c>
      <c r="AZ2495" s="13">
        <f t="shared" si="3009"/>
        <v>1.1354972096078558E-5</v>
      </c>
      <c r="BA2495" s="13">
        <f t="shared" si="3010"/>
        <v>4.4511490616627953E-6</v>
      </c>
      <c r="BB2495" s="13">
        <f t="shared" si="3011"/>
        <v>1.3086378241288623E-6</v>
      </c>
      <c r="BC2495" s="13">
        <f t="shared" si="3012"/>
        <v>3.0779161623510815E-7</v>
      </c>
      <c r="BD2495" s="13">
        <f t="shared" si="3013"/>
        <v>5.9362223550324573E-4</v>
      </c>
      <c r="BE2495" s="13">
        <f t="shared" si="3014"/>
        <v>3.8391288863411939E-4</v>
      </c>
      <c r="BF2495" s="13">
        <f t="shared" si="3015"/>
        <v>1.2414385550639287E-4</v>
      </c>
      <c r="BG2495" s="13">
        <f t="shared" si="3016"/>
        <v>2.6762489297721855E-5</v>
      </c>
      <c r="BH2495" s="13">
        <f t="shared" si="3017"/>
        <v>4.3270214451358446E-6</v>
      </c>
      <c r="BI2495" s="13">
        <f t="shared" si="3018"/>
        <v>5.596823039405172E-7</v>
      </c>
      <c r="BJ2495" s="14">
        <f t="shared" si="3019"/>
        <v>0.20316160132184444</v>
      </c>
      <c r="BK2495" s="14">
        <f t="shared" si="3020"/>
        <v>0.30993496115656277</v>
      </c>
      <c r="BL2495" s="14">
        <f t="shared" si="3021"/>
        <v>0.44289527574789717</v>
      </c>
      <c r="BM2495" s="14">
        <f t="shared" si="3022"/>
        <v>0.27524494611636907</v>
      </c>
      <c r="BN2495" s="14">
        <f t="shared" si="3023"/>
        <v>0.72452717031936997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1.3434343434343401</v>
      </c>
      <c r="F2496" s="10">
        <f>VLOOKUP(B2496,home!$B$2:$E$405,3,FALSE)</f>
        <v>0.74</v>
      </c>
      <c r="G2496" s="10">
        <f>VLOOKUP(C2496,away!$B$2:$E$405,4,FALSE)</f>
        <v>1.41</v>
      </c>
      <c r="H2496" s="10">
        <f>VLOOKUP(A2496,away!$A$2:$E$405,3,FALSE)</f>
        <v>0.98989898989898994</v>
      </c>
      <c r="I2496" s="10">
        <f>VLOOKUP(C2496,away!$B$2:$E$405,3,FALSE)</f>
        <v>0.6</v>
      </c>
      <c r="J2496" s="10">
        <f>VLOOKUP(B2496,home!$B$2:$E$405,4,FALSE)</f>
        <v>1.01</v>
      </c>
      <c r="K2496" s="12">
        <f t="shared" si="2968"/>
        <v>1.4017393939393903</v>
      </c>
      <c r="L2496" s="12">
        <f t="shared" si="2969"/>
        <v>0.5998787878787879</v>
      </c>
      <c r="M2496" s="13">
        <f t="shared" si="2970"/>
        <v>0.13511646323494386</v>
      </c>
      <c r="N2496" s="13">
        <f t="shared" si="2971"/>
        <v>0.18939806928618411</v>
      </c>
      <c r="O2496" s="13">
        <f t="shared" si="2972"/>
        <v>8.1053500187846933E-2</v>
      </c>
      <c r="P2496" s="13">
        <f t="shared" si="2973"/>
        <v>0.1136158842299788</v>
      </c>
      <c r="Q2496" s="13">
        <f t="shared" si="2974"/>
        <v>0.13274336742725321</v>
      </c>
      <c r="R2496" s="13">
        <f t="shared" si="2975"/>
        <v>2.4311137723009357E-2</v>
      </c>
      <c r="S2496" s="13">
        <f t="shared" si="2976"/>
        <v>2.3884153048977848E-2</v>
      </c>
      <c r="T2496" s="13">
        <f t="shared" si="2977"/>
        <v>7.962993035120923E-2</v>
      </c>
      <c r="U2496" s="13">
        <f t="shared" si="2978"/>
        <v>3.4077879457828184E-2</v>
      </c>
      <c r="V2496" s="13">
        <f t="shared" si="2979"/>
        <v>2.2315063141945882E-3</v>
      </c>
      <c r="W2496" s="13">
        <f t="shared" si="2980"/>
        <v>6.2023869135650576E-2</v>
      </c>
      <c r="X2496" s="13">
        <f t="shared" si="2981"/>
        <v>3.7206803436646632E-2</v>
      </c>
      <c r="Y2496" s="13">
        <f t="shared" si="2982"/>
        <v>1.115978607320995E-2</v>
      </c>
      <c r="Z2496" s="13">
        <f t="shared" si="2983"/>
        <v>4.8612452764110444E-3</v>
      </c>
      <c r="AA2496" s="13">
        <f t="shared" si="2984"/>
        <v>6.8141990075471408E-3</v>
      </c>
      <c r="AB2496" s="13">
        <f t="shared" si="2985"/>
        <v>4.7758655935107638E-3</v>
      </c>
      <c r="AC2496" s="13">
        <f t="shared" si="2986"/>
        <v>1.1727593966988816E-4</v>
      </c>
      <c r="AD2496" s="13">
        <f t="shared" si="2987"/>
        <v>2.1735325182995723E-2</v>
      </c>
      <c r="AE2496" s="13">
        <f t="shared" si="2988"/>
        <v>1.3038560524926768E-2</v>
      </c>
      <c r="AF2496" s="13">
        <f t="shared" si="2989"/>
        <v>3.910777941688641E-3</v>
      </c>
      <c r="AG2496" s="13">
        <f t="shared" si="2990"/>
        <v>7.819975771077612E-4</v>
      </c>
      <c r="AH2496" s="13">
        <f t="shared" si="2991"/>
        <v>7.2903948099873499E-4</v>
      </c>
      <c r="AI2496" s="13">
        <f t="shared" si="2992"/>
        <v>1.0219233602530545E-3</v>
      </c>
      <c r="AJ2496" s="13">
        <f t="shared" si="2993"/>
        <v>7.162351158268111E-4</v>
      </c>
      <c r="AK2496" s="13">
        <f t="shared" si="2994"/>
        <v>3.3465832572572774E-4</v>
      </c>
      <c r="AL2496" s="13">
        <f t="shared" si="2995"/>
        <v>3.9445702664159209E-6</v>
      </c>
      <c r="AM2496" s="13">
        <f t="shared" si="2996"/>
        <v>6.0934523098175944E-3</v>
      </c>
      <c r="AN2496" s="13">
        <f t="shared" si="2997"/>
        <v>3.6553327856105786E-3</v>
      </c>
      <c r="AO2496" s="13">
        <f t="shared" si="2998"/>
        <v>1.0963783003628334E-3</v>
      </c>
      <c r="AP2496" s="13">
        <f t="shared" si="2999"/>
        <v>2.1923136195942079E-4</v>
      </c>
      <c r="AQ2496" s="13">
        <f t="shared" si="3000"/>
        <v>3.287806091930828E-5</v>
      </c>
      <c r="AR2496" s="13">
        <f t="shared" si="3001"/>
        <v>8.7467064035460387E-5</v>
      </c>
      <c r="AS2496" s="13">
        <f t="shared" si="3002"/>
        <v>1.2260602933072409E-4</v>
      </c>
      <c r="AT2496" s="13">
        <f t="shared" si="3003"/>
        <v>8.5930850623682167E-5</v>
      </c>
      <c r="AU2496" s="13">
        <f t="shared" si="3004"/>
        <v>4.0150886157978838E-5</v>
      </c>
      <c r="AV2496" s="13">
        <f t="shared" si="3005"/>
        <v>1.4070269707303678E-5</v>
      </c>
      <c r="AW2496" s="13">
        <f t="shared" si="3006"/>
        <v>9.2135708541149774E-8</v>
      </c>
      <c r="AX2496" s="13">
        <f t="shared" si="3007"/>
        <v>1.4235720246270479E-3</v>
      </c>
      <c r="AY2496" s="13">
        <f t="shared" si="3008"/>
        <v>8.5397066059142554E-4</v>
      </c>
      <c r="AZ2496" s="13">
        <f t="shared" si="3009"/>
        <v>2.5613944237981606E-4</v>
      </c>
      <c r="BA2496" s="13">
        <f t="shared" si="3010"/>
        <v>5.121753940758424E-5</v>
      </c>
      <c r="BB2496" s="13">
        <f t="shared" si="3011"/>
        <v>7.6810788644889206E-6</v>
      </c>
      <c r="BC2496" s="13">
        <f t="shared" si="3012"/>
        <v>9.2154325576619824E-7</v>
      </c>
      <c r="BD2496" s="13">
        <f t="shared" si="3013"/>
        <v>8.7449393921513805E-6</v>
      </c>
      <c r="BE2496" s="13">
        <f t="shared" si="3014"/>
        <v>1.2258126043590975E-5</v>
      </c>
      <c r="BF2496" s="13">
        <f t="shared" si="3015"/>
        <v>8.5913490855879369E-6</v>
      </c>
      <c r="BG2496" s="13">
        <f t="shared" si="3016"/>
        <v>4.0142774867845902E-6</v>
      </c>
      <c r="BH2496" s="13">
        <f t="shared" si="3017"/>
        <v>1.4067427228574925E-6</v>
      </c>
      <c r="BI2496" s="13">
        <f t="shared" si="3018"/>
        <v>3.9437733835338156E-7</v>
      </c>
      <c r="BJ2496" s="14">
        <f t="shared" si="3019"/>
        <v>0.56531926204466865</v>
      </c>
      <c r="BK2496" s="14">
        <f t="shared" si="3020"/>
        <v>0.27582319799862287</v>
      </c>
      <c r="BL2496" s="14">
        <f t="shared" si="3021"/>
        <v>0.15422007316447117</v>
      </c>
      <c r="BM2496" s="14">
        <f t="shared" si="3022"/>
        <v>0.3231314778700744</v>
      </c>
      <c r="BN2496" s="14">
        <f t="shared" si="3023"/>
        <v>0.67623842208921636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1.36666666666667</v>
      </c>
      <c r="F2497" s="10">
        <f>VLOOKUP(B2497,home!$B$2:$E$405,3,FALSE)</f>
        <v>0.51</v>
      </c>
      <c r="G2497" s="10">
        <f>VLOOKUP(C2497,away!$B$2:$E$405,4,FALSE)</f>
        <v>0.66</v>
      </c>
      <c r="H2497" s="10">
        <f>VLOOKUP(A2497,away!$A$2:$E$405,3,FALSE)</f>
        <v>1.0874999999999999</v>
      </c>
      <c r="I2497" s="10">
        <f>VLOOKUP(C2497,away!$B$2:$E$405,3,FALSE)</f>
        <v>0.37</v>
      </c>
      <c r="J2497" s="10">
        <f>VLOOKUP(B2497,home!$B$2:$E$405,4,FALSE)</f>
        <v>1.29</v>
      </c>
      <c r="K2497" s="12">
        <f t="shared" si="2968"/>
        <v>0.46002000000000115</v>
      </c>
      <c r="L2497" s="12">
        <f t="shared" si="2969"/>
        <v>0.51906375000000005</v>
      </c>
      <c r="M2497" s="13">
        <f t="shared" si="2970"/>
        <v>0.37565513523332056</v>
      </c>
      <c r="N2497" s="13">
        <f t="shared" si="2971"/>
        <v>0.17280887531003256</v>
      </c>
      <c r="O2497" s="13">
        <f t="shared" si="2972"/>
        <v>0.19498896320096448</v>
      </c>
      <c r="P2497" s="13">
        <f t="shared" si="2973"/>
        <v>8.969882285170791E-2</v>
      </c>
      <c r="Q2497" s="13">
        <f t="shared" si="2974"/>
        <v>3.9747769410060675E-2</v>
      </c>
      <c r="R2497" s="13">
        <f t="shared" si="2975"/>
        <v>5.0605851223852312E-2</v>
      </c>
      <c r="S2497" s="13">
        <f t="shared" si="2976"/>
        <v>5.3545646434360293E-3</v>
      </c>
      <c r="T2497" s="13">
        <f t="shared" si="2977"/>
        <v>2.0631626244121383E-2</v>
      </c>
      <c r="U2497" s="13">
        <f t="shared" si="2978"/>
        <v>2.3279703679996596E-2</v>
      </c>
      <c r="V2497" s="13">
        <f t="shared" si="2979"/>
        <v>1.4206237475446212E-4</v>
      </c>
      <c r="W2497" s="13">
        <f t="shared" si="2980"/>
        <v>6.0949229613387213E-3</v>
      </c>
      <c r="X2497" s="13">
        <f t="shared" si="2981"/>
        <v>3.1636535682735816E-3</v>
      </c>
      <c r="Y2497" s="13">
        <f t="shared" si="2982"/>
        <v>8.2106894242448306E-4</v>
      </c>
      <c r="Z2497" s="13">
        <f t="shared" si="2983"/>
        <v>8.755887636064958E-3</v>
      </c>
      <c r="AA2497" s="13">
        <f t="shared" si="2984"/>
        <v>4.0278834303426117E-3</v>
      </c>
      <c r="AB2497" s="13">
        <f t="shared" si="2985"/>
        <v>9.2645346781310622E-4</v>
      </c>
      <c r="AC2497" s="13">
        <f t="shared" si="2986"/>
        <v>2.1201007572874694E-6</v>
      </c>
      <c r="AD2497" s="13">
        <f t="shared" si="2987"/>
        <v>7.0094661516876113E-4</v>
      </c>
      <c r="AE2497" s="13">
        <f t="shared" si="2988"/>
        <v>3.6383597861930404E-4</v>
      </c>
      <c r="AF2497" s="13">
        <f t="shared" si="2989"/>
        <v>9.4427033723527872E-5</v>
      </c>
      <c r="AG2497" s="13">
        <f t="shared" si="2990"/>
        <v>1.6337883408636949E-5</v>
      </c>
      <c r="AH2497" s="13">
        <f t="shared" si="2991"/>
        <v>1.136215967738628E-3</v>
      </c>
      <c r="AI2497" s="13">
        <f t="shared" si="2992"/>
        <v>5.2268206947912494E-4</v>
      </c>
      <c r="AJ2497" s="13">
        <f t="shared" si="2993"/>
        <v>1.202221028008938E-4</v>
      </c>
      <c r="AK2497" s="13">
        <f t="shared" si="2994"/>
        <v>1.8434857243489108E-5</v>
      </c>
      <c r="AL2497" s="13">
        <f t="shared" si="2995"/>
        <v>2.024948144394034E-8</v>
      </c>
      <c r="AM2497" s="13">
        <f t="shared" si="2996"/>
        <v>6.4489892381986867E-5</v>
      </c>
      <c r="AN2497" s="13">
        <f t="shared" si="2997"/>
        <v>3.3474365376890532E-5</v>
      </c>
      <c r="AO2497" s="13">
        <f t="shared" si="2998"/>
        <v>8.6876648106994805E-6</v>
      </c>
      <c r="AP2497" s="13">
        <f t="shared" si="2999"/>
        <v>1.5031506251282378E-6</v>
      </c>
      <c r="AQ2497" s="13">
        <f t="shared" si="3000"/>
        <v>1.9505775007347684E-7</v>
      </c>
      <c r="AR2497" s="13">
        <f t="shared" si="3001"/>
        <v>1.179537042048583E-4</v>
      </c>
      <c r="AS2497" s="13">
        <f t="shared" si="3002"/>
        <v>5.4261063008319049E-5</v>
      </c>
      <c r="AT2497" s="13">
        <f t="shared" si="3003"/>
        <v>1.2480587102543492E-5</v>
      </c>
      <c r="AU2497" s="13">
        <f t="shared" si="3004"/>
        <v>1.9137732263040245E-6</v>
      </c>
      <c r="AV2497" s="13">
        <f t="shared" si="3005"/>
        <v>2.2009348989109482E-7</v>
      </c>
      <c r="AW2497" s="13">
        <f t="shared" si="3006"/>
        <v>1.3431014531680958E-10</v>
      </c>
      <c r="AX2497" s="13">
        <f t="shared" si="3007"/>
        <v>4.9444400489269446E-6</v>
      </c>
      <c r="AY2497" s="13">
        <f t="shared" si="3008"/>
        <v>2.5664795934462033E-6</v>
      </c>
      <c r="AZ2497" s="13">
        <f t="shared" si="3009"/>
        <v>6.6608326103633074E-7</v>
      </c>
      <c r="BA2497" s="13">
        <f t="shared" si="3010"/>
        <v>1.1524655842858226E-7</v>
      </c>
      <c r="BB2497" s="13">
        <f t="shared" si="3011"/>
        <v>1.4955077698133504E-8</v>
      </c>
      <c r="BC2497" s="13">
        <f t="shared" si="3012"/>
        <v>1.5525277423069094E-9</v>
      </c>
      <c r="BD2497" s="13">
        <f t="shared" si="3013"/>
        <v>1.0204248671827412E-5</v>
      </c>
      <c r="BE2497" s="13">
        <f t="shared" si="3014"/>
        <v>4.6941584740140572E-6</v>
      </c>
      <c r="BF2497" s="13">
        <f t="shared" si="3015"/>
        <v>1.0797033906079757E-6</v>
      </c>
      <c r="BG2497" s="13">
        <f t="shared" si="3016"/>
        <v>1.6556171791582747E-7</v>
      </c>
      <c r="BH2497" s="13">
        <f t="shared" si="3017"/>
        <v>1.9040425368909778E-8</v>
      </c>
      <c r="BI2497" s="13">
        <f t="shared" si="3018"/>
        <v>1.7517952956411799E-9</v>
      </c>
      <c r="BJ2497" s="14">
        <f t="shared" si="3019"/>
        <v>0.24456012283518369</v>
      </c>
      <c r="BK2497" s="14">
        <f t="shared" si="3020"/>
        <v>0.47085529193305109</v>
      </c>
      <c r="BL2497" s="14">
        <f t="shared" si="3021"/>
        <v>0.27582940368573816</v>
      </c>
      <c r="BM2497" s="14">
        <f t="shared" si="3022"/>
        <v>7.6492722514816189E-2</v>
      </c>
      <c r="BN2497" s="14">
        <f t="shared" si="3023"/>
        <v>0.92350541722993851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1.36666666666667</v>
      </c>
      <c r="F2498" s="10">
        <f>VLOOKUP(B2498,home!$B$2:$E$405,3,FALSE)</f>
        <v>1.68</v>
      </c>
      <c r="G2498" s="10">
        <f>VLOOKUP(C2498,away!$B$2:$E$405,4,FALSE)</f>
        <v>0.73</v>
      </c>
      <c r="H2498" s="10">
        <f>VLOOKUP(A2498,away!$A$2:$E$405,3,FALSE)</f>
        <v>1.0874999999999999</v>
      </c>
      <c r="I2498" s="10">
        <f>VLOOKUP(C2498,away!$B$2:$E$405,3,FALSE)</f>
        <v>1.9</v>
      </c>
      <c r="J2498" s="10">
        <f>VLOOKUP(B2498,home!$B$2:$E$405,4,FALSE)</f>
        <v>1.47</v>
      </c>
      <c r="K2498" s="12">
        <f t="shared" si="2968"/>
        <v>1.676080000000004</v>
      </c>
      <c r="L2498" s="12">
        <f t="shared" si="2969"/>
        <v>3.0373874999999995</v>
      </c>
      <c r="M2498" s="13">
        <f t="shared" si="2970"/>
        <v>8.9736075883778028E-3</v>
      </c>
      <c r="N2498" s="13">
        <f t="shared" si="2971"/>
        <v>1.5040484206728303E-2</v>
      </c>
      <c r="O2498" s="13">
        <f t="shared" si="2972"/>
        <v>2.725632351884388E-2</v>
      </c>
      <c r="P2498" s="13">
        <f t="shared" si="2973"/>
        <v>4.5683778723463964E-2</v>
      </c>
      <c r="Q2498" s="13">
        <f t="shared" si="2974"/>
        <v>1.260452738460662E-2</v>
      </c>
      <c r="R2498" s="13">
        <f t="shared" si="2975"/>
        <v>4.1394008176046208E-2</v>
      </c>
      <c r="S2498" s="13">
        <f t="shared" si="2976"/>
        <v>5.8142937996236148E-2</v>
      </c>
      <c r="T2498" s="13">
        <f t="shared" si="2977"/>
        <v>3.828483392141184E-2</v>
      </c>
      <c r="U2498" s="13">
        <f t="shared" si="2978"/>
        <v>6.9379669223707696E-2</v>
      </c>
      <c r="V2498" s="13">
        <f t="shared" si="2979"/>
        <v>3.2888904584202981E-2</v>
      </c>
      <c r="W2498" s="13">
        <f t="shared" si="2980"/>
        <v>7.0420654195971688E-3</v>
      </c>
      <c r="X2498" s="13">
        <f t="shared" si="2981"/>
        <v>2.1389481479666694E-2</v>
      </c>
      <c r="Y2498" s="13">
        <f t="shared" si="2982"/>
        <v>3.2484071838910562E-2</v>
      </c>
      <c r="Z2498" s="13">
        <f t="shared" si="2983"/>
        <v>4.1909881002940172E-2</v>
      </c>
      <c r="AA2498" s="13">
        <f t="shared" si="2984"/>
        <v>7.0244313351408141E-2</v>
      </c>
      <c r="AB2498" s="13">
        <f t="shared" si="2985"/>
        <v>5.8867544361014226E-2</v>
      </c>
      <c r="AC2498" s="13">
        <f t="shared" si="2986"/>
        <v>1.0464641900459041E-2</v>
      </c>
      <c r="AD2498" s="13">
        <f t="shared" si="2987"/>
        <v>2.9507662521196139E-3</v>
      </c>
      <c r="AE2498" s="13">
        <f t="shared" si="2988"/>
        <v>8.9626205296099628E-3</v>
      </c>
      <c r="AF2498" s="13">
        <f t="shared" si="2989"/>
        <v>1.361147578194034E-2</v>
      </c>
      <c r="AG2498" s="13">
        <f t="shared" si="2990"/>
        <v>1.378110879887277E-2</v>
      </c>
      <c r="AH2498" s="13">
        <f t="shared" si="2991"/>
        <v>3.1824137171204483E-2</v>
      </c>
      <c r="AI2498" s="13">
        <f t="shared" si="2992"/>
        <v>5.3339799829912542E-2</v>
      </c>
      <c r="AJ2498" s="13">
        <f t="shared" si="2993"/>
        <v>4.4700885849460026E-2</v>
      </c>
      <c r="AK2498" s="13">
        <f t="shared" si="2994"/>
        <v>2.4974086918187706E-2</v>
      </c>
      <c r="AL2498" s="13">
        <f t="shared" si="2995"/>
        <v>2.1309796769808688E-3</v>
      </c>
      <c r="AM2498" s="13">
        <f t="shared" si="2996"/>
        <v>9.8914405997053111E-4</v>
      </c>
      <c r="AN2498" s="13">
        <f t="shared" si="2997"/>
        <v>3.0044138034537411E-3</v>
      </c>
      <c r="AO2498" s="13">
        <f t="shared" si="2998"/>
        <v>4.5627844657189246E-3</v>
      </c>
      <c r="AP2498" s="13">
        <f t="shared" si="2999"/>
        <v>4.6196481671229462E-3</v>
      </c>
      <c r="AQ2498" s="13">
        <f t="shared" si="3000"/>
        <v>3.507915399304287E-3</v>
      </c>
      <c r="AR2498" s="13">
        <f t="shared" si="3001"/>
        <v>1.9332447288420367E-2</v>
      </c>
      <c r="AS2498" s="13">
        <f t="shared" si="3002"/>
        <v>3.2402728251175683E-2</v>
      </c>
      <c r="AT2498" s="13">
        <f t="shared" si="3003"/>
        <v>2.715478238361534E-2</v>
      </c>
      <c r="AU2498" s="13">
        <f t="shared" si="3004"/>
        <v>1.5171195885843364E-2</v>
      </c>
      <c r="AV2498" s="13">
        <f t="shared" si="3005"/>
        <v>6.3570345000861046E-3</v>
      </c>
      <c r="AW2498" s="13">
        <f t="shared" si="3006"/>
        <v>3.0135038614507445E-4</v>
      </c>
      <c r="AX2498" s="13">
        <f t="shared" si="3007"/>
        <v>2.763140960059019E-4</v>
      </c>
      <c r="AY2498" s="13">
        <f t="shared" si="3008"/>
        <v>8.3927298128212637E-4</v>
      </c>
      <c r="AZ2498" s="13">
        <f t="shared" si="3009"/>
        <v>1.2745986312170323E-3</v>
      </c>
      <c r="BA2498" s="13">
        <f t="shared" si="3010"/>
        <v>1.2904833166585744E-3</v>
      </c>
      <c r="BB2498" s="13">
        <f t="shared" si="3011"/>
        <v>9.7992447374432379E-4</v>
      </c>
      <c r="BC2498" s="13">
        <f t="shared" si="3012"/>
        <v>5.9528206949901726E-4</v>
      </c>
      <c r="BD2498" s="13">
        <f t="shared" si="3013"/>
        <v>9.7866889563761536E-3</v>
      </c>
      <c r="BE2498" s="13">
        <f t="shared" si="3014"/>
        <v>1.6403273626002985E-2</v>
      </c>
      <c r="BF2498" s="13">
        <f t="shared" si="3015"/>
        <v>1.3746599429535577E-2</v>
      </c>
      <c r="BG2498" s="13">
        <f t="shared" si="3016"/>
        <v>7.6801334572853455E-3</v>
      </c>
      <c r="BH2498" s="13">
        <f t="shared" si="3017"/>
        <v>3.2181295212717143E-3</v>
      </c>
      <c r="BI2498" s="13">
        <f t="shared" si="3018"/>
        <v>1.0787685056026218E-3</v>
      </c>
      <c r="BJ2498" s="14">
        <f t="shared" si="3019"/>
        <v>0.18809121707744125</v>
      </c>
      <c r="BK2498" s="14">
        <f t="shared" si="3020"/>
        <v>0.15912412345100291</v>
      </c>
      <c r="BL2498" s="14">
        <f t="shared" si="3021"/>
        <v>0.57431255020500016</v>
      </c>
      <c r="BM2498" s="14">
        <f t="shared" si="3022"/>
        <v>0.81194711954318066</v>
      </c>
      <c r="BN2498" s="14">
        <f t="shared" si="3023"/>
        <v>0.15095272959806677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1.36666666666667</v>
      </c>
      <c r="F2499" s="10">
        <f>VLOOKUP(B2499,home!$B$2:$E$405,3,FALSE)</f>
        <v>0.51</v>
      </c>
      <c r="G2499" s="10">
        <f>VLOOKUP(C2499,away!$B$2:$E$405,4,FALSE)</f>
        <v>0.88</v>
      </c>
      <c r="H2499" s="10">
        <f>VLOOKUP(A2499,away!$A$2:$E$405,3,FALSE)</f>
        <v>1.0874999999999999</v>
      </c>
      <c r="I2499" s="10">
        <f>VLOOKUP(C2499,away!$B$2:$E$405,3,FALSE)</f>
        <v>0.66</v>
      </c>
      <c r="J2499" s="10">
        <f>VLOOKUP(B2499,home!$B$2:$E$405,4,FALSE)</f>
        <v>0.83</v>
      </c>
      <c r="K2499" s="12">
        <f t="shared" si="2968"/>
        <v>0.61336000000000157</v>
      </c>
      <c r="L2499" s="12">
        <f t="shared" si="2969"/>
        <v>0.5957325</v>
      </c>
      <c r="M2499" s="13">
        <f t="shared" si="2970"/>
        <v>0.29846801628923891</v>
      </c>
      <c r="N2499" s="13">
        <f t="shared" si="2971"/>
        <v>0.18306834247116802</v>
      </c>
      <c r="O2499" s="13">
        <f t="shared" si="2972"/>
        <v>0.17780709751402901</v>
      </c>
      <c r="P2499" s="13">
        <f t="shared" si="2973"/>
        <v>0.1090597613312051</v>
      </c>
      <c r="Q2499" s="13">
        <f t="shared" si="2974"/>
        <v>5.614339926905796E-2</v>
      </c>
      <c r="R2499" s="13">
        <f t="shared" si="2975"/>
        <v>5.2962733359888138E-2</v>
      </c>
      <c r="S2499" s="13">
        <f t="shared" si="2976"/>
        <v>9.9625679239389361E-3</v>
      </c>
      <c r="T2499" s="13">
        <f t="shared" si="2977"/>
        <v>3.3446447605054067E-2</v>
      </c>
      <c r="U2499" s="13">
        <f t="shared" si="2978"/>
        <v>3.2485222133621067E-2</v>
      </c>
      <c r="V2499" s="13">
        <f t="shared" si="2979"/>
        <v>4.0447858200799697E-4</v>
      </c>
      <c r="W2499" s="13">
        <f t="shared" si="2980"/>
        <v>1.1478705125223159E-2</v>
      </c>
      <c r="X2499" s="13">
        <f t="shared" si="2981"/>
        <v>6.838237701012005E-3</v>
      </c>
      <c r="Y2499" s="13">
        <f t="shared" si="2982"/>
        <v>2.0368802206090671E-3</v>
      </c>
      <c r="Z2499" s="13">
        <f t="shared" si="2983"/>
        <v>1.0517207183773187E-2</v>
      </c>
      <c r="AA2499" s="13">
        <f t="shared" si="2984"/>
        <v>6.4508341982391368E-3</v>
      </c>
      <c r="AB2499" s="13">
        <f t="shared" si="2985"/>
        <v>1.9783418319159838E-3</v>
      </c>
      <c r="AC2499" s="13">
        <f t="shared" si="2986"/>
        <v>9.2372413478778112E-6</v>
      </c>
      <c r="AD2499" s="13">
        <f t="shared" si="2987"/>
        <v>1.7601446439017236E-3</v>
      </c>
      <c r="AE2499" s="13">
        <f t="shared" si="2988"/>
        <v>1.0485753690731834E-3</v>
      </c>
      <c r="AF2499" s="13">
        <f t="shared" si="2989"/>
        <v>3.1233521302819508E-4</v>
      </c>
      <c r="AG2499" s="13">
        <f t="shared" si="2990"/>
        <v>6.2022745765106404E-5</v>
      </c>
      <c r="AH2499" s="13">
        <f t="shared" si="2991"/>
        <v>1.5663605321517896E-3</v>
      </c>
      <c r="AI2499" s="13">
        <f t="shared" si="2992"/>
        <v>9.6074289600062406E-4</v>
      </c>
      <c r="AJ2499" s="13">
        <f t="shared" si="2993"/>
        <v>2.946406313454722E-4</v>
      </c>
      <c r="AK2499" s="13">
        <f t="shared" si="2994"/>
        <v>6.0240259214019755E-5</v>
      </c>
      <c r="AL2499" s="13">
        <f t="shared" si="2995"/>
        <v>1.350109602071444E-7</v>
      </c>
      <c r="AM2499" s="13">
        <f t="shared" si="2996"/>
        <v>2.1592046375671283E-4</v>
      </c>
      <c r="AN2499" s="13">
        <f t="shared" si="2997"/>
        <v>1.2863083767494592E-4</v>
      </c>
      <c r="AO2499" s="13">
        <f t="shared" si="2998"/>
        <v>3.8314785252594854E-5</v>
      </c>
      <c r="AP2499" s="13">
        <f t="shared" si="2999"/>
        <v>7.6084542684971548E-6</v>
      </c>
      <c r="AQ2499" s="13">
        <f t="shared" si="3000"/>
        <v>1.1331508706268701E-6</v>
      </c>
      <c r="AR2499" s="13">
        <f t="shared" si="3001"/>
        <v>1.8662637514402325E-4</v>
      </c>
      <c r="AS2499" s="13">
        <f t="shared" si="3002"/>
        <v>1.1446915345833838E-4</v>
      </c>
      <c r="AT2499" s="13">
        <f t="shared" si="3003"/>
        <v>3.510539998260331E-5</v>
      </c>
      <c r="AU2499" s="13">
        <f t="shared" si="3004"/>
        <v>7.177416044443206E-6</v>
      </c>
      <c r="AV2499" s="13">
        <f t="shared" si="3005"/>
        <v>1.1005849762549239E-6</v>
      </c>
      <c r="AW2499" s="13">
        <f t="shared" si="3006"/>
        <v>1.3703555688916416E-9</v>
      </c>
      <c r="AX2499" s="13">
        <f t="shared" si="3007"/>
        <v>2.2072829274969615E-5</v>
      </c>
      <c r="AY2499" s="13">
        <f t="shared" si="3008"/>
        <v>1.3149501766050834E-5</v>
      </c>
      <c r="AZ2499" s="13">
        <f t="shared" si="3009"/>
        <v>3.9167927804219393E-6</v>
      </c>
      <c r="BA2499" s="13">
        <f t="shared" si="3010"/>
        <v>7.7778691835423762E-7</v>
      </c>
      <c r="BB2499" s="13">
        <f t="shared" si="3011"/>
        <v>1.1583823633461645E-7</v>
      </c>
      <c r="BC2499" s="13">
        <f t="shared" si="3012"/>
        <v>1.380172042544238E-8</v>
      </c>
      <c r="BD2499" s="13">
        <f t="shared" si="3013"/>
        <v>1.8529899505081129E-5</v>
      </c>
      <c r="BE2499" s="13">
        <f t="shared" si="3014"/>
        <v>1.1365499160436591E-5</v>
      </c>
      <c r="BF2499" s="13">
        <f t="shared" si="3015"/>
        <v>3.4855712825227027E-6</v>
      </c>
      <c r="BG2499" s="13">
        <f t="shared" si="3016"/>
        <v>7.1263666728271004E-7</v>
      </c>
      <c r="BH2499" s="13">
        <f t="shared" si="3017"/>
        <v>1.0927570656113103E-7</v>
      </c>
      <c r="BI2499" s="13">
        <f t="shared" si="3018"/>
        <v>1.3405069475267103E-8</v>
      </c>
      <c r="BJ2499" s="14">
        <f t="shared" si="3019"/>
        <v>0.29662674460641242</v>
      </c>
      <c r="BK2499" s="14">
        <f t="shared" si="3020"/>
        <v>0.41791734588046509</v>
      </c>
      <c r="BL2499" s="14">
        <f t="shared" si="3021"/>
        <v>0.27494490857340237</v>
      </c>
      <c r="BM2499" s="14">
        <f t="shared" si="3022"/>
        <v>0.12248370787805533</v>
      </c>
      <c r="BN2499" s="14">
        <f t="shared" si="3023"/>
        <v>0.87750935023458709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1.36666666666667</v>
      </c>
      <c r="F2500" s="10">
        <f>VLOOKUP(B2500,home!$B$2:$E$405,3,FALSE)</f>
        <v>1.68</v>
      </c>
      <c r="G2500" s="10">
        <f>VLOOKUP(C2500,away!$B$2:$E$405,4,FALSE)</f>
        <v>1.1000000000000001</v>
      </c>
      <c r="H2500" s="10">
        <f>VLOOKUP(A2500,away!$A$2:$E$405,3,FALSE)</f>
        <v>1.0874999999999999</v>
      </c>
      <c r="I2500" s="10">
        <f>VLOOKUP(C2500,away!$B$2:$E$405,3,FALSE)</f>
        <v>0.66</v>
      </c>
      <c r="J2500" s="10">
        <f>VLOOKUP(B2500,home!$B$2:$E$405,4,FALSE)</f>
        <v>1.01</v>
      </c>
      <c r="K2500" s="12">
        <f t="shared" si="2968"/>
        <v>2.5256000000000065</v>
      </c>
      <c r="L2500" s="12">
        <f t="shared" si="2969"/>
        <v>0.72492750000000006</v>
      </c>
      <c r="M2500" s="13">
        <f t="shared" si="2970"/>
        <v>3.8753759830724939E-2</v>
      </c>
      <c r="N2500" s="13">
        <f t="shared" si="2971"/>
        <v>9.787649582847914E-2</v>
      </c>
      <c r="O2500" s="13">
        <f t="shared" si="2972"/>
        <v>2.8093666229687852E-2</v>
      </c>
      <c r="P2500" s="13">
        <f t="shared" si="2973"/>
        <v>7.0953363429699809E-2</v>
      </c>
      <c r="Q2500" s="13">
        <f t="shared" si="2974"/>
        <v>0.12359843893220382</v>
      </c>
      <c r="R2500" s="13">
        <f t="shared" si="2975"/>
        <v>1.0182935612861018E-2</v>
      </c>
      <c r="S2500" s="13">
        <f t="shared" si="2976"/>
        <v>3.247671841375558E-2</v>
      </c>
      <c r="T2500" s="13">
        <f t="shared" si="2977"/>
        <v>8.9599907339025175E-2</v>
      </c>
      <c r="U2500" s="13">
        <f t="shared" si="2978"/>
        <v>2.5718022183841848E-2</v>
      </c>
      <c r="V2500" s="13">
        <f t="shared" si="2979"/>
        <v>6.6067637040766224E-3</v>
      </c>
      <c r="W2500" s="13">
        <f t="shared" si="2980"/>
        <v>0.10405340578905825</v>
      </c>
      <c r="X2500" s="13">
        <f t="shared" si="2981"/>
        <v>7.5431175325147523E-2</v>
      </c>
      <c r="Y2500" s="13">
        <f t="shared" si="2982"/>
        <v>2.7341066675260435E-2</v>
      </c>
      <c r="Z2500" s="13">
        <f t="shared" si="2983"/>
        <v>2.4606300188307695E-3</v>
      </c>
      <c r="AA2500" s="13">
        <f t="shared" si="2984"/>
        <v>6.2145671755590064E-3</v>
      </c>
      <c r="AB2500" s="13">
        <f t="shared" si="2985"/>
        <v>7.847755429295937E-3</v>
      </c>
      <c r="AC2500" s="13">
        <f t="shared" si="2986"/>
        <v>7.5601068811948565E-4</v>
      </c>
      <c r="AD2500" s="13">
        <f t="shared" si="2987"/>
        <v>6.5699320415211551E-2</v>
      </c>
      <c r="AE2500" s="13">
        <f t="shared" si="2988"/>
        <v>4.7627244100298269E-2</v>
      </c>
      <c r="AF2500" s="13">
        <f t="shared" si="2989"/>
        <v>1.7263149498759484E-2</v>
      </c>
      <c r="AG2500" s="13">
        <f t="shared" si="2990"/>
        <v>4.1715106027539906E-3</v>
      </c>
      <c r="AH2500" s="13">
        <f t="shared" si="2991"/>
        <v>4.4594459199398556E-4</v>
      </c>
      <c r="AI2500" s="13">
        <f t="shared" si="2992"/>
        <v>1.1262776615400126E-3</v>
      </c>
      <c r="AJ2500" s="13">
        <f t="shared" si="2993"/>
        <v>1.4222634309927322E-3</v>
      </c>
      <c r="AK2500" s="13">
        <f t="shared" si="2994"/>
        <v>1.197356173771751E-3</v>
      </c>
      <c r="AL2500" s="13">
        <f t="shared" si="2995"/>
        <v>5.5366500019800411E-5</v>
      </c>
      <c r="AM2500" s="13">
        <f t="shared" si="2996"/>
        <v>3.3186040728131729E-2</v>
      </c>
      <c r="AN2500" s="13">
        <f t="shared" si="2997"/>
        <v>2.4057473539942711E-2</v>
      </c>
      <c r="AO2500" s="13">
        <f t="shared" si="2998"/>
        <v>8.7199620748134084E-3</v>
      </c>
      <c r="AP2500" s="13">
        <f t="shared" si="2999"/>
        <v>2.1071134356631001E-3</v>
      </c>
      <c r="AQ2500" s="13">
        <f t="shared" si="3000"/>
        <v>3.8187611878291538E-4</v>
      </c>
      <c r="AR2500" s="13">
        <f t="shared" si="3001"/>
        <v>6.4655499642544024E-5</v>
      </c>
      <c r="AS2500" s="13">
        <f t="shared" si="3002"/>
        <v>1.6329392989720959E-4</v>
      </c>
      <c r="AT2500" s="13">
        <f t="shared" si="3003"/>
        <v>2.0620757467419687E-4</v>
      </c>
      <c r="AU2500" s="13">
        <f t="shared" si="3004"/>
        <v>1.7359928353238431E-4</v>
      </c>
      <c r="AV2500" s="13">
        <f t="shared" si="3005"/>
        <v>1.0961058762234774E-4</v>
      </c>
      <c r="AW2500" s="13">
        <f t="shared" si="3006"/>
        <v>2.8158123774417613E-6</v>
      </c>
      <c r="AX2500" s="13">
        <f t="shared" si="3007"/>
        <v>1.3969110743828297E-2</v>
      </c>
      <c r="AY2500" s="13">
        <f t="shared" si="3008"/>
        <v>1.0126592528746587E-2</v>
      </c>
      <c r="AZ2500" s="13">
        <f t="shared" si="3009"/>
        <v>3.6705227026914704E-3</v>
      </c>
      <c r="BA2500" s="13">
        <f t="shared" si="3010"/>
        <v>8.8695428218512392E-4</v>
      </c>
      <c r="BB2500" s="13">
        <f t="shared" si="3011"/>
        <v>1.6074438759968907E-4</v>
      </c>
      <c r="BC2500" s="13">
        <f t="shared" si="3012"/>
        <v>2.3305605408334732E-5</v>
      </c>
      <c r="BD2500" s="13">
        <f t="shared" si="3013"/>
        <v>7.8117582861867191E-6</v>
      </c>
      <c r="BE2500" s="13">
        <f t="shared" si="3014"/>
        <v>1.9729376727593223E-5</v>
      </c>
      <c r="BF2500" s="13">
        <f t="shared" si="3015"/>
        <v>2.4914256931604795E-5</v>
      </c>
      <c r="BG2500" s="13">
        <f t="shared" si="3016"/>
        <v>2.0974482435487077E-5</v>
      </c>
      <c r="BH2500" s="13">
        <f t="shared" si="3017"/>
        <v>1.3243288209766576E-5</v>
      </c>
      <c r="BI2500" s="13">
        <f t="shared" si="3018"/>
        <v>6.6894497405173062E-6</v>
      </c>
      <c r="BJ2500" s="14">
        <f t="shared" si="3019"/>
        <v>0.74995141065399107</v>
      </c>
      <c r="BK2500" s="14">
        <f t="shared" si="3020"/>
        <v>0.15972857509514282</v>
      </c>
      <c r="BL2500" s="14">
        <f t="shared" si="3021"/>
        <v>8.305951797724398E-2</v>
      </c>
      <c r="BM2500" s="14">
        <f t="shared" si="3022"/>
        <v>0.61561769716518278</v>
      </c>
      <c r="BN2500" s="14">
        <f t="shared" si="3023"/>
        <v>0.36945865986365661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1.36666666666667</v>
      </c>
      <c r="F2501" s="10">
        <f>VLOOKUP(B2501,home!$B$2:$E$405,3,FALSE)</f>
        <v>0.51</v>
      </c>
      <c r="G2501" s="10">
        <f>VLOOKUP(C2501,away!$B$2:$E$405,4,FALSE)</f>
        <v>1.24</v>
      </c>
      <c r="H2501" s="10">
        <f>VLOOKUP(A2501,away!$A$2:$E$405,3,FALSE)</f>
        <v>1.0874999999999999</v>
      </c>
      <c r="I2501" s="10">
        <f>VLOOKUP(C2501,away!$B$2:$E$405,3,FALSE)</f>
        <v>1.24</v>
      </c>
      <c r="J2501" s="10">
        <f>VLOOKUP(B2501,home!$B$2:$E$405,4,FALSE)</f>
        <v>1.38</v>
      </c>
      <c r="K2501" s="12">
        <f t="shared" si="2968"/>
        <v>0.86428000000000216</v>
      </c>
      <c r="L2501" s="12">
        <f t="shared" si="2969"/>
        <v>1.8609299999999995</v>
      </c>
      <c r="M2501" s="13">
        <f t="shared" si="2970"/>
        <v>6.5532439460646047E-2</v>
      </c>
      <c r="N2501" s="13">
        <f t="shared" si="2971"/>
        <v>5.6638376777047306E-2</v>
      </c>
      <c r="O2501" s="13">
        <f t="shared" si="2972"/>
        <v>0.12195128256550002</v>
      </c>
      <c r="P2501" s="13">
        <f t="shared" si="2973"/>
        <v>0.1054000544957106</v>
      </c>
      <c r="Q2501" s="13">
        <f t="shared" si="2974"/>
        <v>2.4475708140433278E-2</v>
      </c>
      <c r="R2501" s="13">
        <f t="shared" si="2975"/>
        <v>0.11347140013230796</v>
      </c>
      <c r="S2501" s="13">
        <f t="shared" si="2976"/>
        <v>4.2380428605782776E-2</v>
      </c>
      <c r="T2501" s="13">
        <f t="shared" si="2977"/>
        <v>4.5547579549776486E-2</v>
      </c>
      <c r="U2501" s="13">
        <f t="shared" si="2978"/>
        <v>9.8071061706351353E-2</v>
      </c>
      <c r="V2501" s="13">
        <f t="shared" si="2979"/>
        <v>7.5736866968569017E-3</v>
      </c>
      <c r="W2501" s="13">
        <f t="shared" si="2980"/>
        <v>7.0512883438712433E-3</v>
      </c>
      <c r="X2501" s="13">
        <f t="shared" si="2981"/>
        <v>1.3121954017760309E-2</v>
      </c>
      <c r="Y2501" s="13">
        <f t="shared" si="2982"/>
        <v>1.2209518945135344E-2</v>
      </c>
      <c r="Z2501" s="13">
        <f t="shared" si="2983"/>
        <v>7.0387444216071918E-2</v>
      </c>
      <c r="AA2501" s="13">
        <f t="shared" si="2984"/>
        <v>6.0834460287066787E-2</v>
      </c>
      <c r="AB2501" s="13">
        <f t="shared" si="2985"/>
        <v>2.6289003668453104E-2</v>
      </c>
      <c r="AC2501" s="13">
        <f t="shared" si="2986"/>
        <v>7.6132808914195881E-4</v>
      </c>
      <c r="AD2501" s="13">
        <f t="shared" si="2987"/>
        <v>1.5235718724602629E-3</v>
      </c>
      <c r="AE2501" s="13">
        <f t="shared" si="2988"/>
        <v>2.8352606046174763E-3</v>
      </c>
      <c r="AF2501" s="13">
        <f t="shared" si="2989"/>
        <v>2.6381107584753996E-3</v>
      </c>
      <c r="AG2501" s="13">
        <f t="shared" si="2990"/>
        <v>1.6364464845898745E-3</v>
      </c>
      <c r="AH2501" s="13">
        <f t="shared" si="2991"/>
        <v>3.274652664125368E-2</v>
      </c>
      <c r="AI2501" s="13">
        <f t="shared" si="2992"/>
        <v>2.8302168045502799E-2</v>
      </c>
      <c r="AJ2501" s="13">
        <f t="shared" si="2993"/>
        <v>1.2230498899183609E-2</v>
      </c>
      <c r="AK2501" s="13">
        <f t="shared" si="2994"/>
        <v>3.5235251961954787E-3</v>
      </c>
      <c r="AL2501" s="13">
        <f t="shared" si="2995"/>
        <v>4.8979725305581687E-5</v>
      </c>
      <c r="AM2501" s="13">
        <f t="shared" si="2996"/>
        <v>2.6335853958599193E-4</v>
      </c>
      <c r="AN2501" s="13">
        <f t="shared" si="2997"/>
        <v>4.900918070717598E-4</v>
      </c>
      <c r="AO2501" s="13">
        <f t="shared" si="2998"/>
        <v>4.5601327326702496E-4</v>
      </c>
      <c r="AP2501" s="13">
        <f t="shared" si="2999"/>
        <v>2.8286959354026814E-4</v>
      </c>
      <c r="AQ2501" s="13">
        <f t="shared" si="3000"/>
        <v>1.3160012817672279E-4</v>
      </c>
      <c r="AR2501" s="13">
        <f t="shared" si="3001"/>
        <v>1.2187798764501627E-2</v>
      </c>
      <c r="AS2501" s="13">
        <f t="shared" si="3002"/>
        <v>1.0533670716183491E-2</v>
      </c>
      <c r="AT2501" s="13">
        <f t="shared" si="3003"/>
        <v>4.5520204632915444E-3</v>
      </c>
      <c r="AU2501" s="13">
        <f t="shared" si="3004"/>
        <v>1.3114067486712088E-3</v>
      </c>
      <c r="AV2501" s="13">
        <f t="shared" si="3005"/>
        <v>2.8335565618538869E-4</v>
      </c>
      <c r="AW2501" s="13">
        <f t="shared" si="3006"/>
        <v>2.188257092756093E-6</v>
      </c>
      <c r="AX2501" s="13">
        <f t="shared" si="3007"/>
        <v>3.7935919765563606E-5</v>
      </c>
      <c r="AY2501" s="13">
        <f t="shared" si="3008"/>
        <v>7.0596091169330264E-5</v>
      </c>
      <c r="AZ2501" s="13">
        <f t="shared" si="3009"/>
        <v>6.5687191969870877E-5</v>
      </c>
      <c r="BA2501" s="13">
        <f t="shared" si="3010"/>
        <v>4.0746422050830583E-5</v>
      </c>
      <c r="BB2501" s="13">
        <f t="shared" si="3011"/>
        <v>1.8956559796763041E-5</v>
      </c>
      <c r="BC2501" s="13">
        <f t="shared" si="3012"/>
        <v>7.0553661645180402E-6</v>
      </c>
      <c r="BD2501" s="13">
        <f t="shared" si="3013"/>
        <v>3.7801067258040029E-3</v>
      </c>
      <c r="BE2501" s="13">
        <f t="shared" si="3014"/>
        <v>3.2670706409778914E-3</v>
      </c>
      <c r="BF2501" s="13">
        <f t="shared" si="3015"/>
        <v>1.4118319067921894E-3</v>
      </c>
      <c r="BG2501" s="13">
        <f t="shared" si="3016"/>
        <v>4.0673936013411885E-4</v>
      </c>
      <c r="BH2501" s="13">
        <f t="shared" si="3017"/>
        <v>8.7884173544179259E-5</v>
      </c>
      <c r="BI2501" s="13">
        <f t="shared" si="3018"/>
        <v>1.5191306702152693E-5</v>
      </c>
      <c r="BJ2501" s="14">
        <f t="shared" si="3019"/>
        <v>0.1695427263867256</v>
      </c>
      <c r="BK2501" s="14">
        <f t="shared" si="3020"/>
        <v>0.22176751316461318</v>
      </c>
      <c r="BL2501" s="14">
        <f t="shared" si="3021"/>
        <v>0.5352570036046026</v>
      </c>
      <c r="BM2501" s="14">
        <f t="shared" si="3022"/>
        <v>0.50941701796629146</v>
      </c>
      <c r="BN2501" s="14">
        <f t="shared" si="3023"/>
        <v>0.48746926157164516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1.36666666666667</v>
      </c>
      <c r="F2502" s="10">
        <f>VLOOKUP(B2502,home!$B$2:$E$405,3,FALSE)</f>
        <v>1.17</v>
      </c>
      <c r="G2502" s="10">
        <f>VLOOKUP(C2502,away!$B$2:$E$405,4,FALSE)</f>
        <v>0.8</v>
      </c>
      <c r="H2502" s="10">
        <f>VLOOKUP(A2502,away!$A$2:$E$405,3,FALSE)</f>
        <v>1.0874999999999999</v>
      </c>
      <c r="I2502" s="10">
        <f>VLOOKUP(C2502,away!$B$2:$E$405,3,FALSE)</f>
        <v>0.51</v>
      </c>
      <c r="J2502" s="10">
        <f>VLOOKUP(B2502,home!$B$2:$E$405,4,FALSE)</f>
        <v>0.46</v>
      </c>
      <c r="K2502" s="12">
        <f t="shared" si="2968"/>
        <v>1.279200000000003</v>
      </c>
      <c r="L2502" s="12">
        <f t="shared" si="2969"/>
        <v>0.25512749999999995</v>
      </c>
      <c r="M2502" s="13">
        <f t="shared" si="2970"/>
        <v>0.21560063385356792</v>
      </c>
      <c r="N2502" s="13">
        <f t="shared" si="2971"/>
        <v>0.27579633082548471</v>
      </c>
      <c r="O2502" s="13">
        <f t="shared" si="2972"/>
        <v>5.5005650713476135E-2</v>
      </c>
      <c r="P2502" s="13">
        <f t="shared" si="2973"/>
        <v>7.0363228392678834E-2</v>
      </c>
      <c r="Q2502" s="13">
        <f t="shared" si="2974"/>
        <v>0.17639933319598047</v>
      </c>
      <c r="R2502" s="13">
        <f t="shared" si="2975"/>
        <v>7.016727076201189E-3</v>
      </c>
      <c r="S2502" s="13">
        <f t="shared" si="2976"/>
        <v>5.7409199376506764E-3</v>
      </c>
      <c r="T2502" s="13">
        <f t="shared" si="2977"/>
        <v>4.5004320879957496E-2</v>
      </c>
      <c r="U2502" s="13">
        <f t="shared" si="2978"/>
        <v>8.9757972758765826E-3</v>
      </c>
      <c r="V2502" s="13">
        <f t="shared" si="2979"/>
        <v>2.0817793917132164E-4</v>
      </c>
      <c r="W2502" s="13">
        <f t="shared" si="2980"/>
        <v>7.521667567476624E-2</v>
      </c>
      <c r="X2502" s="13">
        <f t="shared" si="2981"/>
        <v>1.9189842423213921E-2</v>
      </c>
      <c r="Y2502" s="13">
        <f t="shared" si="2982"/>
        <v>2.4479282614142542E-3</v>
      </c>
      <c r="Z2502" s="13">
        <f t="shared" si="2983"/>
        <v>5.9672001237783944E-4</v>
      </c>
      <c r="AA2502" s="13">
        <f t="shared" si="2984"/>
        <v>7.6332423983373394E-4</v>
      </c>
      <c r="AB2502" s="13">
        <f t="shared" si="2985"/>
        <v>4.882221837976575E-4</v>
      </c>
      <c r="AC2502" s="13">
        <f t="shared" si="2986"/>
        <v>4.246297778215722E-6</v>
      </c>
      <c r="AD2502" s="13">
        <f t="shared" si="2987"/>
        <v>2.4054292880790303E-2</v>
      </c>
      <c r="AE2502" s="13">
        <f t="shared" si="2988"/>
        <v>6.1369116069438269E-3</v>
      </c>
      <c r="AF2502" s="13">
        <f t="shared" si="2989"/>
        <v>7.8284745800028031E-4</v>
      </c>
      <c r="AG2502" s="13">
        <f t="shared" si="2990"/>
        <v>6.6575304946988822E-5</v>
      </c>
      <c r="AH2502" s="13">
        <f t="shared" si="2991"/>
        <v>3.8059921239481803E-5</v>
      </c>
      <c r="AI2502" s="13">
        <f t="shared" si="2992"/>
        <v>4.8686251249545238E-5</v>
      </c>
      <c r="AJ2502" s="13">
        <f t="shared" si="2993"/>
        <v>3.1139726299209212E-5</v>
      </c>
      <c r="AK2502" s="13">
        <f t="shared" si="2994"/>
        <v>1.327797929398284E-5</v>
      </c>
      <c r="AL2502" s="13">
        <f t="shared" si="2995"/>
        <v>5.5432716509515596E-8</v>
      </c>
      <c r="AM2502" s="13">
        <f t="shared" si="2996"/>
        <v>6.1540502906214023E-3</v>
      </c>
      <c r="AN2502" s="13">
        <f t="shared" si="2997"/>
        <v>1.5700674655205113E-3</v>
      </c>
      <c r="AO2502" s="13">
        <f t="shared" si="2998"/>
        <v>2.0028369365479207E-4</v>
      </c>
      <c r="AP2502" s="13">
        <f t="shared" si="2999"/>
        <v>1.703262601763765E-5</v>
      </c>
      <c r="AQ2502" s="13">
        <f t="shared" si="3000"/>
        <v>1.0863728235787123E-6</v>
      </c>
      <c r="AR2502" s="13">
        <f t="shared" si="3001"/>
        <v>1.9420265112051793E-6</v>
      </c>
      <c r="AS2502" s="13">
        <f t="shared" si="3002"/>
        <v>2.484240313133671E-6</v>
      </c>
      <c r="AT2502" s="13">
        <f t="shared" si="3003"/>
        <v>1.5889201042803E-6</v>
      </c>
      <c r="AU2502" s="13">
        <f t="shared" si="3004"/>
        <v>6.7751553246512145E-7</v>
      </c>
      <c r="AV2502" s="13">
        <f t="shared" si="3005"/>
        <v>2.1666946728234638E-7</v>
      </c>
      <c r="AW2502" s="13">
        <f t="shared" si="3006"/>
        <v>5.025269822148673E-10</v>
      </c>
      <c r="AX2502" s="13">
        <f t="shared" si="3007"/>
        <v>1.3120435219604854E-3</v>
      </c>
      <c r="AY2502" s="13">
        <f t="shared" si="3008"/>
        <v>3.3473838364897365E-4</v>
      </c>
      <c r="AZ2502" s="13">
        <f t="shared" si="3009"/>
        <v>4.2700483487201746E-5</v>
      </c>
      <c r="BA2502" s="13">
        <f t="shared" si="3010"/>
        <v>3.6313558669603535E-6</v>
      </c>
      <c r="BB2502" s="13">
        <f t="shared" si="3011"/>
        <v>2.316146859869819E-7</v>
      </c>
      <c r="BC2502" s="13">
        <f t="shared" si="3012"/>
        <v>1.1818255159828747E-8</v>
      </c>
      <c r="BD2502" s="13">
        <f t="shared" si="3013"/>
        <v>8.2577394789583108E-8</v>
      </c>
      <c r="BE2502" s="13">
        <f t="shared" si="3014"/>
        <v>1.0563300341483496E-7</v>
      </c>
      <c r="BF2502" s="13">
        <f t="shared" si="3015"/>
        <v>6.756286898412861E-8</v>
      </c>
      <c r="BG2502" s="13">
        <f t="shared" si="3016"/>
        <v>2.8808807334832506E-8</v>
      </c>
      <c r="BH2502" s="13">
        <f t="shared" si="3017"/>
        <v>9.2130565856794582E-9</v>
      </c>
      <c r="BI2502" s="13">
        <f t="shared" si="3018"/>
        <v>2.3570683968802365E-9</v>
      </c>
      <c r="BJ2502" s="14">
        <f t="shared" si="3019"/>
        <v>0.63473093613804121</v>
      </c>
      <c r="BK2502" s="14">
        <f t="shared" si="3020"/>
        <v>0.29225200023721248</v>
      </c>
      <c r="BL2502" s="14">
        <f t="shared" si="3021"/>
        <v>7.2388090891395376E-2</v>
      </c>
      <c r="BM2502" s="14">
        <f t="shared" si="3022"/>
        <v>0.19945110534051563</v>
      </c>
      <c r="BN2502" s="14">
        <f t="shared" si="3023"/>
        <v>0.8001819040573892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1.3434343434343401</v>
      </c>
      <c r="F2503" s="10">
        <f>VLOOKUP(B2503,home!$B$2:$E$405,3,FALSE)</f>
        <v>1.24</v>
      </c>
      <c r="G2503" s="10">
        <f>VLOOKUP(C2503,away!$B$2:$E$405,4,FALSE)</f>
        <v>1.24</v>
      </c>
      <c r="H2503" s="10">
        <f>VLOOKUP(A2503,away!$A$2:$E$405,3,FALSE)</f>
        <v>0.98989898989898994</v>
      </c>
      <c r="I2503" s="10">
        <f>VLOOKUP(C2503,away!$B$2:$E$405,3,FALSE)</f>
        <v>0.91</v>
      </c>
      <c r="J2503" s="10">
        <f>VLOOKUP(B2503,home!$B$2:$E$405,4,FALSE)</f>
        <v>1.68</v>
      </c>
      <c r="K2503" s="12">
        <f t="shared" si="2968"/>
        <v>2.0656646464646413</v>
      </c>
      <c r="L2503" s="12">
        <f t="shared" si="2969"/>
        <v>1.5133575757575757</v>
      </c>
      <c r="M2503" s="13">
        <f t="shared" si="2970"/>
        <v>2.7902967823157352E-2</v>
      </c>
      <c r="N2503" s="13">
        <f t="shared" si="2971"/>
        <v>5.7638174163736587E-2</v>
      </c>
      <c r="O2503" s="13">
        <f t="shared" si="2972"/>
        <v>4.2227167741295049E-2</v>
      </c>
      <c r="P2503" s="13">
        <f t="shared" si="2973"/>
        <v>8.7227167523525329E-2</v>
      </c>
      <c r="Q2503" s="13">
        <f t="shared" si="2974"/>
        <v>5.9530569328401201E-2</v>
      </c>
      <c r="R2503" s="13">
        <f t="shared" si="2975"/>
        <v>3.1952402102037397E-2</v>
      </c>
      <c r="S2503" s="13">
        <f t="shared" si="2976"/>
        <v>6.8169977494854622E-2</v>
      </c>
      <c r="T2503" s="13">
        <f t="shared" si="2977"/>
        <v>9.0091038082297528E-2</v>
      </c>
      <c r="U2503" s="13">
        <f t="shared" si="2978"/>
        <v>6.6002947391801126E-2</v>
      </c>
      <c r="V2503" s="13">
        <f t="shared" si="2979"/>
        <v>2.3678381472635887E-2</v>
      </c>
      <c r="W2503" s="13">
        <f t="shared" si="2980"/>
        <v>4.0990064148530229E-2</v>
      </c>
      <c r="X2503" s="13">
        <f t="shared" si="2981"/>
        <v>6.2032624109967224E-2</v>
      </c>
      <c r="Y2503" s="13">
        <f t="shared" si="2982"/>
        <v>4.6938770820470474E-2</v>
      </c>
      <c r="Z2503" s="13">
        <f t="shared" si="2983"/>
        <v>1.6118469928256867E-2</v>
      </c>
      <c r="AA2503" s="13">
        <f t="shared" si="2984"/>
        <v>3.3295353485903664E-2</v>
      </c>
      <c r="AB2503" s="13">
        <f t="shared" si="2985"/>
        <v>3.4388517293687242E-2</v>
      </c>
      <c r="AC2503" s="13">
        <f t="shared" si="2986"/>
        <v>4.6262958489074798E-3</v>
      </c>
      <c r="AD2503" s="13">
        <f t="shared" si="2987"/>
        <v>2.1167931591984171E-2</v>
      </c>
      <c r="AE2503" s="13">
        <f t="shared" si="2988"/>
        <v>3.2034649637847364E-2</v>
      </c>
      <c r="AF2503" s="13">
        <f t="shared" si="2989"/>
        <v>2.4239939858087999E-2</v>
      </c>
      <c r="AG2503" s="13">
        <f t="shared" si="2990"/>
        <v>1.2227898873381833E-2</v>
      </c>
      <c r="AH2503" s="13">
        <f t="shared" si="2991"/>
        <v>6.0982521438870474E-3</v>
      </c>
      <c r="AI2503" s="13">
        <f t="shared" si="2992"/>
        <v>1.2596943858854678E-2</v>
      </c>
      <c r="AJ2503" s="13">
        <f t="shared" si="2993"/>
        <v>1.3010530791367995E-2</v>
      </c>
      <c r="AK2503" s="13">
        <f t="shared" si="2994"/>
        <v>8.9584644958228335E-3</v>
      </c>
      <c r="AL2503" s="13">
        <f t="shared" si="2995"/>
        <v>5.7848854728798516E-4</v>
      </c>
      <c r="AM2503" s="13">
        <f t="shared" si="2996"/>
        <v>8.7451695856687363E-3</v>
      </c>
      <c r="AN2503" s="13">
        <f t="shared" si="2997"/>
        <v>1.3234568643756522E-2</v>
      </c>
      <c r="AO2503" s="13">
        <f t="shared" si="2998"/>
        <v>1.00143173594563E-2</v>
      </c>
      <c r="AP2503" s="13">
        <f t="shared" si="2999"/>
        <v>5.0517476806579333E-3</v>
      </c>
      <c r="AQ2503" s="13">
        <f t="shared" si="3000"/>
        <v>1.9112751558348607E-3</v>
      </c>
      <c r="AR2503" s="13">
        <f t="shared" si="3001"/>
        <v>1.8457672161662669E-3</v>
      </c>
      <c r="AS2503" s="13">
        <f t="shared" si="3002"/>
        <v>3.8127360840381165E-3</v>
      </c>
      <c r="AT2503" s="13">
        <f t="shared" si="3003"/>
        <v>3.9379170675487895E-3</v>
      </c>
      <c r="AU2503" s="13">
        <f t="shared" si="3004"/>
        <v>2.7114720223817492E-3</v>
      </c>
      <c r="AV2503" s="13">
        <f t="shared" si="3005"/>
        <v>1.4002479741279908E-3</v>
      </c>
      <c r="AW2503" s="13">
        <f t="shared" si="3006"/>
        <v>5.0233522892352984E-5</v>
      </c>
      <c r="AX2503" s="13">
        <f t="shared" si="3007"/>
        <v>3.0107646067422892E-3</v>
      </c>
      <c r="AY2503" s="13">
        <f t="shared" si="3008"/>
        <v>4.5563634264362213E-3</v>
      </c>
      <c r="AZ2503" s="13">
        <f t="shared" si="3009"/>
        <v>3.4477035546510008E-3</v>
      </c>
      <c r="BA2503" s="13">
        <f t="shared" si="3010"/>
        <v>1.7392027644658058E-3</v>
      </c>
      <c r="BB2503" s="13">
        <f t="shared" si="3011"/>
        <v>6.5800891984571128E-4</v>
      </c>
      <c r="BC2503" s="13">
        <f t="shared" si="3012"/>
        <v>1.9916055675291318E-4</v>
      </c>
      <c r="BD2503" s="13">
        <f t="shared" si="3013"/>
        <v>4.6555096661169868E-4</v>
      </c>
      <c r="BE2503" s="13">
        <f t="shared" si="3014"/>
        <v>9.6167217285722648E-4</v>
      </c>
      <c r="BF2503" s="13">
        <f t="shared" si="3015"/>
        <v>9.9324610448000335E-4</v>
      </c>
      <c r="BG2503" s="13">
        <f t="shared" si="3016"/>
        <v>6.8390445442102288E-4</v>
      </c>
      <c r="BH2503" s="13">
        <f t="shared" si="3017"/>
        <v>3.5317931326429896E-4</v>
      </c>
      <c r="BI2503" s="13">
        <f t="shared" si="3018"/>
        <v>1.4591000425454454E-4</v>
      </c>
      <c r="BJ2503" s="14">
        <f t="shared" si="3019"/>
        <v>0.49945994286897283</v>
      </c>
      <c r="BK2503" s="14">
        <f t="shared" si="3020"/>
        <v>0.21673964213680488</v>
      </c>
      <c r="BL2503" s="14">
        <f t="shared" si="3021"/>
        <v>0.26584218268480875</v>
      </c>
      <c r="BM2503" s="14">
        <f t="shared" si="3022"/>
        <v>0.68717565903314692</v>
      </c>
      <c r="BN2503" s="14">
        <f t="shared" si="3023"/>
        <v>0.3064784486821529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1.3434343434343401</v>
      </c>
      <c r="F2504" s="10">
        <f>VLOOKUP(B2504,home!$B$2:$E$405,3,FALSE)</f>
        <v>1.27</v>
      </c>
      <c r="G2504" s="10">
        <f>VLOOKUP(C2504,away!$B$2:$E$405,4,FALSE)</f>
        <v>1.08</v>
      </c>
      <c r="H2504" s="10">
        <f>VLOOKUP(A2504,away!$A$2:$E$405,3,FALSE)</f>
        <v>0.98989898989898994</v>
      </c>
      <c r="I2504" s="10">
        <f>VLOOKUP(C2504,away!$B$2:$E$405,3,FALSE)</f>
        <v>0.99</v>
      </c>
      <c r="J2504" s="10">
        <f>VLOOKUP(B2504,home!$B$2:$E$405,4,FALSE)</f>
        <v>2.02</v>
      </c>
      <c r="K2504" s="12">
        <f t="shared" si="2968"/>
        <v>1.8426545454545411</v>
      </c>
      <c r="L2504" s="12">
        <f t="shared" si="2969"/>
        <v>1.9796</v>
      </c>
      <c r="M2504" s="13">
        <f t="shared" si="2970"/>
        <v>2.1878419357803752E-2</v>
      </c>
      <c r="N2504" s="13">
        <f t="shared" si="2971"/>
        <v>4.0314368877017698E-2</v>
      </c>
      <c r="O2504" s="13">
        <f t="shared" si="2972"/>
        <v>4.3310518960708304E-2</v>
      </c>
      <c r="P2504" s="13">
        <f t="shared" si="2973"/>
        <v>7.9806324628944242E-2</v>
      </c>
      <c r="Q2504" s="13">
        <f t="shared" si="2974"/>
        <v>3.7142727529183878E-2</v>
      </c>
      <c r="R2504" s="13">
        <f t="shared" si="2975"/>
        <v>4.286875166730908E-2</v>
      </c>
      <c r="S2504" s="13">
        <f t="shared" si="2976"/>
        <v>7.277776043392134E-2</v>
      </c>
      <c r="T2504" s="13">
        <f t="shared" si="2977"/>
        <v>7.3527743416772415E-2</v>
      </c>
      <c r="U2504" s="13">
        <f t="shared" si="2978"/>
        <v>7.8992300117729009E-2</v>
      </c>
      <c r="V2504" s="13">
        <f t="shared" si="2979"/>
        <v>2.9496979445919287E-2</v>
      </c>
      <c r="W2504" s="13">
        <f t="shared" si="2980"/>
        <v>2.2813738570743394E-2</v>
      </c>
      <c r="X2504" s="13">
        <f t="shared" si="2981"/>
        <v>4.5162076874643624E-2</v>
      </c>
      <c r="Y2504" s="13">
        <f t="shared" si="2982"/>
        <v>4.4701423690522261E-2</v>
      </c>
      <c r="Z2504" s="13">
        <f t="shared" si="2983"/>
        <v>2.8287660266868353E-2</v>
      </c>
      <c r="AA2504" s="13">
        <f t="shared" si="2984"/>
        <v>5.2124385771018779E-2</v>
      </c>
      <c r="AB2504" s="13">
        <f t="shared" si="2985"/>
        <v>4.802361818499689E-2</v>
      </c>
      <c r="AC2504" s="13">
        <f t="shared" si="2986"/>
        <v>6.7247931590024576E-3</v>
      </c>
      <c r="AD2504" s="13">
        <f t="shared" si="2987"/>
        <v>1.0509459769047975E-2</v>
      </c>
      <c r="AE2504" s="13">
        <f t="shared" si="2988"/>
        <v>2.0804526558807369E-2</v>
      </c>
      <c r="AF2504" s="13">
        <f t="shared" si="2989"/>
        <v>2.0592320387907537E-2</v>
      </c>
      <c r="AG2504" s="13">
        <f t="shared" si="2990"/>
        <v>1.3588185813300586E-2</v>
      </c>
      <c r="AH2504" s="13">
        <f t="shared" si="2991"/>
        <v>1.3999563066073143E-2</v>
      </c>
      <c r="AI2504" s="13">
        <f t="shared" si="2992"/>
        <v>2.5796358518077187E-2</v>
      </c>
      <c r="AJ2504" s="13">
        <f t="shared" si="2993"/>
        <v>2.3766888639754954E-2</v>
      </c>
      <c r="AK2504" s="13">
        <f t="shared" si="2994"/>
        <v>1.4598055127785451E-2</v>
      </c>
      <c r="AL2504" s="13">
        <f t="shared" si="2995"/>
        <v>9.8120621445794954E-4</v>
      </c>
      <c r="AM2504" s="13">
        <f t="shared" si="2996"/>
        <v>3.8730607627415776E-3</v>
      </c>
      <c r="AN2504" s="13">
        <f t="shared" si="2997"/>
        <v>7.6671110859232268E-3</v>
      </c>
      <c r="AO2504" s="13">
        <f t="shared" si="2998"/>
        <v>7.5889065528468103E-3</v>
      </c>
      <c r="AP2504" s="13">
        <f t="shared" si="2999"/>
        <v>5.0076664706718487E-3</v>
      </c>
      <c r="AQ2504" s="13">
        <f t="shared" si="3000"/>
        <v>2.478294136335497E-3</v>
      </c>
      <c r="AR2504" s="13">
        <f t="shared" si="3001"/>
        <v>5.5427070091196764E-3</v>
      </c>
      <c r="AS2504" s="13">
        <f t="shared" si="3002"/>
        <v>1.0213294264477117E-2</v>
      </c>
      <c r="AT2504" s="13">
        <f t="shared" si="3003"/>
        <v>9.409786550251778E-3</v>
      </c>
      <c r="AU2504" s="13">
        <f t="shared" si="3004"/>
        <v>5.7796619861928133E-3</v>
      </c>
      <c r="AV2504" s="13">
        <f t="shared" si="3005"/>
        <v>2.6624801075122522E-3</v>
      </c>
      <c r="AW2504" s="13">
        <f t="shared" si="3006"/>
        <v>9.9421235853887428E-5</v>
      </c>
      <c r="AX2504" s="13">
        <f t="shared" si="3007"/>
        <v>1.1894521698812327E-3</v>
      </c>
      <c r="AY2504" s="13">
        <f t="shared" si="3008"/>
        <v>2.3546395154968882E-3</v>
      </c>
      <c r="AZ2504" s="13">
        <f t="shared" si="3009"/>
        <v>2.3306221924388202E-3</v>
      </c>
      <c r="BA2504" s="13">
        <f t="shared" si="3010"/>
        <v>1.5378998973839626E-3</v>
      </c>
      <c r="BB2504" s="13">
        <f t="shared" si="3011"/>
        <v>7.6110665921532285E-4</v>
      </c>
      <c r="BC2504" s="13">
        <f t="shared" si="3012"/>
        <v>3.0133734851653051E-4</v>
      </c>
      <c r="BD2504" s="13">
        <f t="shared" si="3013"/>
        <v>1.8287237992088876E-3</v>
      </c>
      <c r="BE2504" s="13">
        <f t="shared" si="3014"/>
        <v>3.369706220993154E-3</v>
      </c>
      <c r="BF2504" s="13">
        <f t="shared" si="3015"/>
        <v>3.1046022424797404E-3</v>
      </c>
      <c r="BG2504" s="13">
        <f t="shared" si="3016"/>
        <v>1.9069031446445513E-3</v>
      </c>
      <c r="BH2504" s="13">
        <f t="shared" si="3017"/>
        <v>8.7844093680521009E-4</v>
      </c>
      <c r="BI2504" s="13">
        <f t="shared" si="3018"/>
        <v>3.2373263702349322E-4</v>
      </c>
      <c r="BJ2504" s="14">
        <f t="shared" si="3019"/>
        <v>0.3642466682793985</v>
      </c>
      <c r="BK2504" s="14">
        <f t="shared" si="3020"/>
        <v>0.21402012275554591</v>
      </c>
      <c r="BL2504" s="14">
        <f t="shared" si="3021"/>
        <v>0.38850047895216139</v>
      </c>
      <c r="BM2504" s="14">
        <f t="shared" si="3022"/>
        <v>0.72747860095336436</v>
      </c>
      <c r="BN2504" s="14">
        <f t="shared" si="3023"/>
        <v>0.26532111102096695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1.3434343434343401</v>
      </c>
      <c r="F2505" s="10">
        <f>VLOOKUP(B2505,home!$B$2:$E$405,3,FALSE)</f>
        <v>1.41</v>
      </c>
      <c r="G2505" s="10">
        <f>VLOOKUP(C2505,away!$B$2:$E$405,4,FALSE)</f>
        <v>0.66</v>
      </c>
      <c r="H2505" s="10">
        <f>VLOOKUP(A2505,away!$A$2:$E$405,3,FALSE)</f>
        <v>0.98989898989898994</v>
      </c>
      <c r="I2505" s="10">
        <f>VLOOKUP(C2505,away!$B$2:$E$405,3,FALSE)</f>
        <v>0.66</v>
      </c>
      <c r="J2505" s="10">
        <f>VLOOKUP(B2505,home!$B$2:$E$405,4,FALSE)</f>
        <v>1.01</v>
      </c>
      <c r="K2505" s="12">
        <f t="shared" si="2968"/>
        <v>1.2501999999999969</v>
      </c>
      <c r="L2505" s="12">
        <f t="shared" si="2969"/>
        <v>0.65986666666666682</v>
      </c>
      <c r="M2505" s="13">
        <f t="shared" si="2970"/>
        <v>0.14807051489875009</v>
      </c>
      <c r="N2505" s="13">
        <f t="shared" si="2971"/>
        <v>0.18511775772641689</v>
      </c>
      <c r="O2505" s="13">
        <f t="shared" si="2972"/>
        <v>9.7706797097855236E-2</v>
      </c>
      <c r="P2505" s="13">
        <f t="shared" si="2973"/>
        <v>0.12215303773173831</v>
      </c>
      <c r="Q2505" s="13">
        <f t="shared" si="2974"/>
        <v>0.11571711035478294</v>
      </c>
      <c r="R2505" s="13">
        <f t="shared" si="2975"/>
        <v>3.2236729255819038E-2</v>
      </c>
      <c r="S2505" s="13">
        <f t="shared" si="2976"/>
        <v>2.5193004558157046E-2</v>
      </c>
      <c r="T2505" s="13">
        <f t="shared" si="2977"/>
        <v>7.6357863886109448E-2</v>
      </c>
      <c r="U2505" s="13">
        <f t="shared" si="2978"/>
        <v>4.0302358915624864E-2</v>
      </c>
      <c r="V2505" s="13">
        <f t="shared" si="2979"/>
        <v>2.3092616367971896E-3</v>
      </c>
      <c r="W2505" s="13">
        <f t="shared" si="2980"/>
        <v>4.8223177121849738E-2</v>
      </c>
      <c r="X2505" s="13">
        <f t="shared" si="2981"/>
        <v>3.1820867143471251E-2</v>
      </c>
      <c r="Y2505" s="13">
        <f t="shared" si="2982"/>
        <v>1.0498764766202614E-2</v>
      </c>
      <c r="Z2505" s="13">
        <f t="shared" si="2983"/>
        <v>7.0906476927577117E-3</v>
      </c>
      <c r="AA2505" s="13">
        <f t="shared" si="2984"/>
        <v>8.8647277454856691E-3</v>
      </c>
      <c r="AB2505" s="13">
        <f t="shared" si="2985"/>
        <v>5.5413413137030791E-3</v>
      </c>
      <c r="AC2505" s="13">
        <f t="shared" si="2986"/>
        <v>1.190662958983724E-4</v>
      </c>
      <c r="AD2505" s="13">
        <f t="shared" si="2987"/>
        <v>1.5072154009434104E-2</v>
      </c>
      <c r="AE2505" s="13">
        <f t="shared" si="2988"/>
        <v>9.9456120256919186E-3</v>
      </c>
      <c r="AF2505" s="13">
        <f t="shared" si="2989"/>
        <v>3.2813889276766205E-3</v>
      </c>
      <c r="AG2505" s="13">
        <f t="shared" si="2990"/>
        <v>7.2175972458096021E-4</v>
      </c>
      <c r="AH2505" s="13">
        <f t="shared" si="2991"/>
        <v>1.1697205143819305E-3</v>
      </c>
      <c r="AI2505" s="13">
        <f t="shared" si="2992"/>
        <v>1.4623845870802858E-3</v>
      </c>
      <c r="AJ2505" s="13">
        <f t="shared" si="2993"/>
        <v>9.141366053838847E-4</v>
      </c>
      <c r="AK2505" s="13">
        <f t="shared" si="2994"/>
        <v>3.809511946836431E-4</v>
      </c>
      <c r="AL2505" s="13">
        <f t="shared" si="2995"/>
        <v>3.9290225323785839E-6</v>
      </c>
      <c r="AM2505" s="13">
        <f t="shared" si="2996"/>
        <v>3.7686413885188916E-3</v>
      </c>
      <c r="AN2505" s="13">
        <f t="shared" si="2997"/>
        <v>2.4868008309039996E-3</v>
      </c>
      <c r="AO2505" s="13">
        <f t="shared" si="2998"/>
        <v>8.2047848747625969E-4</v>
      </c>
      <c r="AP2505" s="13">
        <f t="shared" si="2999"/>
        <v>1.8046880153422274E-4</v>
      </c>
      <c r="AQ2505" s="13">
        <f t="shared" si="3000"/>
        <v>2.9771336626428945E-5</v>
      </c>
      <c r="AR2505" s="13">
        <f t="shared" si="3001"/>
        <v>1.5437191535136471E-4</v>
      </c>
      <c r="AS2505" s="13">
        <f t="shared" si="3002"/>
        <v>1.9299576857227568E-4</v>
      </c>
      <c r="AT2505" s="13">
        <f t="shared" si="3003"/>
        <v>1.2064165493452926E-4</v>
      </c>
      <c r="AU2505" s="13">
        <f t="shared" si="3004"/>
        <v>5.0275398999716007E-5</v>
      </c>
      <c r="AV2505" s="13">
        <f t="shared" si="3005"/>
        <v>1.5713575957361208E-5</v>
      </c>
      <c r="AW2505" s="13">
        <f t="shared" si="3006"/>
        <v>9.0036313286775905E-8</v>
      </c>
      <c r="AX2505" s="13">
        <f t="shared" si="3007"/>
        <v>7.8525924398771736E-4</v>
      </c>
      <c r="AY2505" s="13">
        <f t="shared" si="3008"/>
        <v>5.1816639979936183E-4</v>
      </c>
      <c r="AZ2505" s="13">
        <f t="shared" si="3009"/>
        <v>1.7096036750713614E-4</v>
      </c>
      <c r="BA2505" s="13">
        <f t="shared" si="3010"/>
        <v>3.7603682613014093E-5</v>
      </c>
      <c r="BB2505" s="13">
        <f t="shared" si="3011"/>
        <v>6.2033541750602258E-6</v>
      </c>
      <c r="BC2505" s="13">
        <f t="shared" si="3012"/>
        <v>8.1867732832994847E-7</v>
      </c>
      <c r="BD2505" s="13">
        <f t="shared" si="3013"/>
        <v>1.6977480201642312E-5</v>
      </c>
      <c r="BE2505" s="13">
        <f t="shared" si="3014"/>
        <v>2.1225245748093164E-5</v>
      </c>
      <c r="BF2505" s="13">
        <f t="shared" si="3015"/>
        <v>1.3267901117133008E-5</v>
      </c>
      <c r="BG2505" s="13">
        <f t="shared" si="3016"/>
        <v>5.5291766588798794E-6</v>
      </c>
      <c r="BH2505" s="13">
        <f t="shared" si="3017"/>
        <v>1.7281441647329028E-6</v>
      </c>
      <c r="BI2505" s="13">
        <f t="shared" si="3018"/>
        <v>4.3210516694981368E-7</v>
      </c>
      <c r="BJ2505" s="14">
        <f t="shared" si="3019"/>
        <v>0.50556162825668693</v>
      </c>
      <c r="BK2505" s="14">
        <f t="shared" si="3020"/>
        <v>0.29836698054367272</v>
      </c>
      <c r="BL2505" s="14">
        <f t="shared" si="3021"/>
        <v>0.18917230559689033</v>
      </c>
      <c r="BM2505" s="14">
        <f t="shared" si="3022"/>
        <v>0.29867153866115898</v>
      </c>
      <c r="BN2505" s="14">
        <f t="shared" si="3023"/>
        <v>0.70100194706536245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1.3434343434343401</v>
      </c>
      <c r="F2506" s="10">
        <f>VLOOKUP(B2506,home!$B$2:$E$405,3,FALSE)</f>
        <v>1.57</v>
      </c>
      <c r="G2506" s="10">
        <f>VLOOKUP(C2506,away!$B$2:$E$405,4,FALSE)</f>
        <v>0.83</v>
      </c>
      <c r="H2506" s="10">
        <f>VLOOKUP(A2506,away!$A$2:$E$405,3,FALSE)</f>
        <v>0.98989898989898994</v>
      </c>
      <c r="I2506" s="10">
        <f>VLOOKUP(C2506,away!$B$2:$E$405,3,FALSE)</f>
        <v>0.41</v>
      </c>
      <c r="J2506" s="10">
        <f>VLOOKUP(B2506,home!$B$2:$E$405,4,FALSE)</f>
        <v>1.1200000000000001</v>
      </c>
      <c r="K2506" s="12">
        <f t="shared" si="2968"/>
        <v>1.7506292929292886</v>
      </c>
      <c r="L2506" s="12">
        <f t="shared" si="2969"/>
        <v>0.45456161616161622</v>
      </c>
      <c r="M2506" s="13">
        <f t="shared" si="2970"/>
        <v>0.11022947948591053</v>
      </c>
      <c r="N2506" s="13">
        <f t="shared" si="2971"/>
        <v>0.19297095573238304</v>
      </c>
      <c r="O2506" s="13">
        <f t="shared" si="2972"/>
        <v>5.0106090343769213E-2</v>
      </c>
      <c r="P2506" s="13">
        <f t="shared" si="2973"/>
        <v>8.7717189509963739E-2</v>
      </c>
      <c r="Q2506" s="13">
        <f t="shared" si="2974"/>
        <v>0.16891030389483544</v>
      </c>
      <c r="R2506" s="13">
        <f t="shared" si="2975"/>
        <v>1.1388152703101841E-2</v>
      </c>
      <c r="S2506" s="13">
        <f t="shared" si="2976"/>
        <v>1.7450652428487552E-2</v>
      </c>
      <c r="T2506" s="13">
        <f t="shared" si="2977"/>
        <v>7.6780140724786131E-2</v>
      </c>
      <c r="U2506" s="13">
        <f t="shared" si="2978"/>
        <v>1.993643371440194E-2</v>
      </c>
      <c r="V2506" s="13">
        <f t="shared" si="2979"/>
        <v>1.5429651278215742E-3</v>
      </c>
      <c r="W2506" s="13">
        <f t="shared" si="2980"/>
        <v>9.8566441958629028E-2</v>
      </c>
      <c r="X2506" s="13">
        <f t="shared" si="2981"/>
        <v>4.4804521156014548E-2</v>
      </c>
      <c r="Y2506" s="13">
        <f t="shared" si="2982"/>
        <v>1.0183207774012647E-2</v>
      </c>
      <c r="Z2506" s="13">
        <f t="shared" si="2983"/>
        <v>1.72553903260575E-3</v>
      </c>
      <c r="AA2506" s="13">
        <f t="shared" si="2984"/>
        <v>3.0207791765724927E-3</v>
      </c>
      <c r="AB2506" s="13">
        <f t="shared" si="2985"/>
        <v>2.6441322569893113E-3</v>
      </c>
      <c r="AC2506" s="13">
        <f t="shared" si="2986"/>
        <v>7.6740227044759242E-5</v>
      </c>
      <c r="AD2506" s="13">
        <f t="shared" si="2987"/>
        <v>4.3138325148147624E-2</v>
      </c>
      <c r="AE2506" s="13">
        <f t="shared" si="2988"/>
        <v>1.9609026797847276E-2</v>
      </c>
      <c r="AF2506" s="13">
        <f t="shared" si="2989"/>
        <v>4.4567554562929493E-3</v>
      </c>
      <c r="AG2506" s="13">
        <f t="shared" si="2990"/>
        <v>6.7528998768320793E-4</v>
      </c>
      <c r="AH2506" s="13">
        <f t="shared" si="2991"/>
        <v>1.9609095285280539E-4</v>
      </c>
      <c r="AI2506" s="13">
        <f t="shared" si="2992"/>
        <v>3.4328256614253713E-4</v>
      </c>
      <c r="AJ2506" s="13">
        <f t="shared" si="2993"/>
        <v>3.0048025802053083E-4</v>
      </c>
      <c r="AK2506" s="13">
        <f t="shared" si="2994"/>
        <v>1.7534318054589741E-4</v>
      </c>
      <c r="AL2506" s="13">
        <f t="shared" si="2995"/>
        <v>2.4426993831838594E-6</v>
      </c>
      <c r="AM2506" s="13">
        <f t="shared" si="2996"/>
        <v>1.5103843130451071E-2</v>
      </c>
      <c r="AN2506" s="13">
        <f t="shared" si="2997"/>
        <v>6.8656273436293637E-3</v>
      </c>
      <c r="AO2506" s="13">
        <f t="shared" si="2998"/>
        <v>1.5604253306417736E-3</v>
      </c>
      <c r="AP2506" s="13">
        <f t="shared" si="2999"/>
        <v>2.3643648673201626E-4</v>
      </c>
      <c r="AQ2506" s="13">
        <f t="shared" si="3000"/>
        <v>2.6868737882119963E-5</v>
      </c>
      <c r="AR2506" s="13">
        <f t="shared" si="3001"/>
        <v>1.7827084088688511E-5</v>
      </c>
      <c r="AS2506" s="13">
        <f t="shared" si="3002"/>
        <v>3.1208615613171737E-5</v>
      </c>
      <c r="AT2506" s="13">
        <f t="shared" si="3003"/>
        <v>2.73173583420944E-5</v>
      </c>
      <c r="AU2506" s="13">
        <f t="shared" si="3004"/>
        <v>1.5940855906372246E-5</v>
      </c>
      <c r="AV2506" s="13">
        <f t="shared" si="3005"/>
        <v>6.9766323260150289E-6</v>
      </c>
      <c r="AW2506" s="13">
        <f t="shared" si="3006"/>
        <v>5.3995115389657385E-8</v>
      </c>
      <c r="AX2506" s="13">
        <f t="shared" si="3007"/>
        <v>4.4068717033294092E-3</v>
      </c>
      <c r="AY2506" s="13">
        <f t="shared" si="3008"/>
        <v>2.0031947236823109E-3</v>
      </c>
      <c r="AZ2506" s="13">
        <f t="shared" si="3009"/>
        <v>4.5528771554172664E-4</v>
      </c>
      <c r="BA2506" s="13">
        <f t="shared" si="3010"/>
        <v>6.8985439931725805E-5</v>
      </c>
      <c r="BB2506" s="13">
        <f t="shared" si="3011"/>
        <v>7.8395332667463455E-6</v>
      </c>
      <c r="BC2506" s="13">
        <f t="shared" si="3012"/>
        <v>7.1271018233699498E-7</v>
      </c>
      <c r="BD2506" s="13">
        <f t="shared" si="3013"/>
        <v>1.3505846924672124E-6</v>
      </c>
      <c r="BE2506" s="13">
        <f t="shared" si="3014"/>
        <v>2.3643731252149964E-6</v>
      </c>
      <c r="BF2506" s="13">
        <f t="shared" si="3015"/>
        <v>2.0695704262080712E-6</v>
      </c>
      <c r="BG2506" s="13">
        <f t="shared" si="3016"/>
        <v>1.2076835373000011E-6</v>
      </c>
      <c r="BH2506" s="13">
        <f t="shared" si="3017"/>
        <v>5.2855154424646075E-7</v>
      </c>
      <c r="BI2506" s="13">
        <f t="shared" si="3018"/>
        <v>1.8505956323617284E-7</v>
      </c>
      <c r="BJ2506" s="14">
        <f t="shared" si="3019"/>
        <v>0.69083106148590256</v>
      </c>
      <c r="BK2506" s="14">
        <f t="shared" si="3020"/>
        <v>0.21902266420229366</v>
      </c>
      <c r="BL2506" s="14">
        <f t="shared" si="3021"/>
        <v>8.8217761521561591E-2</v>
      </c>
      <c r="BM2506" s="14">
        <f t="shared" si="3022"/>
        <v>0.37647171384383266</v>
      </c>
      <c r="BN2506" s="14">
        <f t="shared" si="3023"/>
        <v>0.62132217166996384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1.3434343434343401</v>
      </c>
      <c r="F2507" s="10">
        <f>VLOOKUP(B2507,home!$B$2:$E$405,3,FALSE)</f>
        <v>0.99</v>
      </c>
      <c r="G2507" s="10">
        <f>VLOOKUP(C2507,away!$B$2:$E$405,4,FALSE)</f>
        <v>0.83</v>
      </c>
      <c r="H2507" s="10">
        <f>VLOOKUP(A2507,away!$A$2:$E$405,3,FALSE)</f>
        <v>0.98989898989898994</v>
      </c>
      <c r="I2507" s="10">
        <f>VLOOKUP(C2507,away!$B$2:$E$405,3,FALSE)</f>
        <v>0.91</v>
      </c>
      <c r="J2507" s="10">
        <f>VLOOKUP(B2507,home!$B$2:$E$405,4,FALSE)</f>
        <v>0.45</v>
      </c>
      <c r="K2507" s="12">
        <f t="shared" si="2968"/>
        <v>1.1038999999999972</v>
      </c>
      <c r="L2507" s="12">
        <f t="shared" si="2969"/>
        <v>0.40536363636363637</v>
      </c>
      <c r="M2507" s="13">
        <f t="shared" si="2970"/>
        <v>0.22107270794092537</v>
      </c>
      <c r="N2507" s="13">
        <f t="shared" si="2971"/>
        <v>0.24404216229598688</v>
      </c>
      <c r="O2507" s="13">
        <f t="shared" si="2972"/>
        <v>8.9614836791689648E-2</v>
      </c>
      <c r="P2507" s="13">
        <f t="shared" si="2973"/>
        <v>9.8925818334345939E-2</v>
      </c>
      <c r="Q2507" s="13">
        <f t="shared" si="2974"/>
        <v>0.13469907147926966</v>
      </c>
      <c r="R2507" s="13">
        <f t="shared" si="2975"/>
        <v>1.8163298057006554E-2</v>
      </c>
      <c r="S2507" s="13">
        <f t="shared" si="2976"/>
        <v>1.1066854005035192E-2</v>
      </c>
      <c r="T2507" s="13">
        <f t="shared" si="2977"/>
        <v>5.4602105429642112E-2</v>
      </c>
      <c r="U2507" s="13">
        <f t="shared" si="2978"/>
        <v>2.0050464725129481E-2</v>
      </c>
      <c r="V2507" s="13">
        <f t="shared" si="2979"/>
        <v>5.5024511017302987E-4</v>
      </c>
      <c r="W2507" s="13">
        <f t="shared" si="2980"/>
        <v>4.9564768335321814E-2</v>
      </c>
      <c r="X2507" s="13">
        <f t="shared" si="2981"/>
        <v>2.0091754727927267E-2</v>
      </c>
      <c r="Y2507" s="13">
        <f t="shared" si="2982"/>
        <v>4.072233378719441E-3</v>
      </c>
      <c r="Z2507" s="13">
        <f t="shared" si="2983"/>
        <v>2.4542468495815824E-3</v>
      </c>
      <c r="AA2507" s="13">
        <f t="shared" si="2984"/>
        <v>2.7092430972531015E-3</v>
      </c>
      <c r="AB2507" s="13">
        <f t="shared" si="2985"/>
        <v>1.4953667275288459E-3</v>
      </c>
      <c r="AC2507" s="13">
        <f t="shared" si="2986"/>
        <v>1.5389011695330147E-5</v>
      </c>
      <c r="AD2507" s="13">
        <f t="shared" si="2987"/>
        <v>1.3678636941340399E-2</v>
      </c>
      <c r="AE2507" s="13">
        <f t="shared" si="2988"/>
        <v>5.5448220110397113E-3</v>
      </c>
      <c r="AF2507" s="13">
        <f t="shared" si="2989"/>
        <v>1.1238346066920943E-3</v>
      </c>
      <c r="AG2507" s="13">
        <f t="shared" si="2990"/>
        <v>1.5185389428000148E-4</v>
      </c>
      <c r="AH2507" s="13">
        <f t="shared" si="2991"/>
        <v>2.4871560687009714E-4</v>
      </c>
      <c r="AI2507" s="13">
        <f t="shared" si="2992"/>
        <v>2.7455715842389952E-4</v>
      </c>
      <c r="AJ2507" s="13">
        <f t="shared" si="2993"/>
        <v>1.51541823592071E-4</v>
      </c>
      <c r="AK2507" s="13">
        <f t="shared" si="2994"/>
        <v>5.5762339687762272E-5</v>
      </c>
      <c r="AL2507" s="13">
        <f t="shared" si="2995"/>
        <v>2.7545156333348222E-7</v>
      </c>
      <c r="AM2507" s="13">
        <f t="shared" si="2996"/>
        <v>3.0199694639091255E-3</v>
      </c>
      <c r="AN2507" s="13">
        <f t="shared" si="2997"/>
        <v>1.2241858035973443E-3</v>
      </c>
      <c r="AO2507" s="13">
        <f t="shared" si="2998"/>
        <v>2.4812020446547998E-4</v>
      </c>
      <c r="AP2507" s="13">
        <f t="shared" si="2999"/>
        <v>3.3526302779138638E-5</v>
      </c>
      <c r="AQ2507" s="13">
        <f t="shared" si="3000"/>
        <v>3.3975860020949813E-6</v>
      </c>
      <c r="AR2507" s="13">
        <f t="shared" si="3001"/>
        <v>2.016405256425024E-5</v>
      </c>
      <c r="AS2507" s="13">
        <f t="shared" si="3002"/>
        <v>2.2259097625675781E-5</v>
      </c>
      <c r="AT2507" s="13">
        <f t="shared" si="3003"/>
        <v>1.2285908934491719E-5</v>
      </c>
      <c r="AU2507" s="13">
        <f t="shared" si="3004"/>
        <v>4.5208049575951263E-6</v>
      </c>
      <c r="AV2507" s="13">
        <f t="shared" si="3005"/>
        <v>1.2476291481723115E-6</v>
      </c>
      <c r="AW2507" s="13">
        <f t="shared" si="3006"/>
        <v>3.4238699576412071E-9</v>
      </c>
      <c r="AX2507" s="13">
        <f t="shared" si="3007"/>
        <v>5.5562404853487892E-4</v>
      </c>
      <c r="AY2507" s="13">
        <f t="shared" si="3008"/>
        <v>2.2522978476518404E-4</v>
      </c>
      <c r="AZ2507" s="13">
        <f t="shared" si="3009"/>
        <v>4.5649982284907076E-5</v>
      </c>
      <c r="BA2507" s="13">
        <f t="shared" si="3010"/>
        <v>6.1682809396485048E-6</v>
      </c>
      <c r="BB2507" s="13">
        <f t="shared" si="3011"/>
        <v>6.2509919795210633E-7</v>
      </c>
      <c r="BC2507" s="13">
        <f t="shared" si="3012"/>
        <v>5.0678496793971678E-8</v>
      </c>
      <c r="BD2507" s="13">
        <f t="shared" si="3013"/>
        <v>1.3622956118786636E-6</v>
      </c>
      <c r="BE2507" s="13">
        <f t="shared" si="3014"/>
        <v>1.5038381259528528E-6</v>
      </c>
      <c r="BF2507" s="13">
        <f t="shared" si="3015"/>
        <v>8.3004345361967519E-7</v>
      </c>
      <c r="BG2507" s="13">
        <f t="shared" si="3016"/>
        <v>3.0542832281691918E-7</v>
      </c>
      <c r="BH2507" s="13">
        <f t="shared" si="3017"/>
        <v>8.4290581389399018E-8</v>
      </c>
      <c r="BI2507" s="13">
        <f t="shared" si="3018"/>
        <v>1.8609674559151467E-8</v>
      </c>
      <c r="BJ2507" s="14">
        <f t="shared" si="3019"/>
        <v>0.53293379033519206</v>
      </c>
      <c r="BK2507" s="14">
        <f t="shared" si="3020"/>
        <v>0.33185651963850343</v>
      </c>
      <c r="BL2507" s="14">
        <f t="shared" si="3021"/>
        <v>0.13282836832618178</v>
      </c>
      <c r="BM2507" s="14">
        <f t="shared" si="3022"/>
        <v>0.19332980388933946</v>
      </c>
      <c r="BN2507" s="14">
        <f t="shared" si="3023"/>
        <v>0.8065178948992241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1.3434343434343401</v>
      </c>
      <c r="F2508" s="10">
        <f>VLOOKUP(B2508,home!$B$2:$E$405,3,FALSE)</f>
        <v>0.99</v>
      </c>
      <c r="G2508" s="10">
        <f>VLOOKUP(C2508,away!$B$2:$E$405,4,FALSE)</f>
        <v>1.24</v>
      </c>
      <c r="H2508" s="10">
        <f>VLOOKUP(A2508,away!$A$2:$E$405,3,FALSE)</f>
        <v>0.98989898989898994</v>
      </c>
      <c r="I2508" s="10">
        <f>VLOOKUP(C2508,away!$B$2:$E$405,3,FALSE)</f>
        <v>0.41</v>
      </c>
      <c r="J2508" s="10">
        <f>VLOOKUP(B2508,home!$B$2:$E$405,4,FALSE)</f>
        <v>1.01</v>
      </c>
      <c r="K2508" s="12">
        <f t="shared" si="2968"/>
        <v>1.649199999999996</v>
      </c>
      <c r="L2508" s="12">
        <f t="shared" si="2969"/>
        <v>0.40991717171717174</v>
      </c>
      <c r="M2508" s="13">
        <f t="shared" si="2970"/>
        <v>0.12756653954672814</v>
      </c>
      <c r="N2508" s="13">
        <f t="shared" si="2971"/>
        <v>0.21038273702046353</v>
      </c>
      <c r="O2508" s="13">
        <f t="shared" si="2972"/>
        <v>5.2291715096741534E-2</v>
      </c>
      <c r="P2508" s="13">
        <f t="shared" si="2973"/>
        <v>8.6239496537545923E-2</v>
      </c>
      <c r="Q2508" s="13">
        <f t="shared" si="2974"/>
        <v>0.17348160494707382</v>
      </c>
      <c r="R2508" s="13">
        <f t="shared" si="2975"/>
        <v>1.0717635978348209E-2</v>
      </c>
      <c r="S2508" s="13">
        <f t="shared" si="2976"/>
        <v>1.4575238125678524E-2</v>
      </c>
      <c r="T2508" s="13">
        <f t="shared" si="2977"/>
        <v>7.1113088844860201E-2</v>
      </c>
      <c r="U2508" s="13">
        <f t="shared" si="2978"/>
        <v>1.7675525255491823E-2</v>
      </c>
      <c r="V2508" s="13">
        <f t="shared" si="2979"/>
        <v>1.0948196589443697E-3</v>
      </c>
      <c r="W2508" s="13">
        <f t="shared" si="2980"/>
        <v>9.5368620959571174E-2</v>
      </c>
      <c r="X2508" s="13">
        <f t="shared" si="2981"/>
        <v>3.9093235374314396E-2</v>
      </c>
      <c r="Y2508" s="13">
        <f t="shared" si="2982"/>
        <v>8.012494238956322E-3</v>
      </c>
      <c r="Z2508" s="13">
        <f t="shared" si="2983"/>
        <v>1.4644476759129005E-3</v>
      </c>
      <c r="AA2508" s="13">
        <f t="shared" si="2984"/>
        <v>2.4151671071155497E-3</v>
      </c>
      <c r="AB2508" s="13">
        <f t="shared" si="2985"/>
        <v>1.9915467965274775E-3</v>
      </c>
      <c r="AC2508" s="13">
        <f t="shared" si="2986"/>
        <v>4.6258552851247966E-5</v>
      </c>
      <c r="AD2508" s="13">
        <f t="shared" si="2987"/>
        <v>3.9320482421631109E-2</v>
      </c>
      <c r="AE2508" s="13">
        <f t="shared" si="2988"/>
        <v>1.611814094482979E-2</v>
      </c>
      <c r="AF2508" s="13">
        <f t="shared" si="2989"/>
        <v>3.3035513747216847E-3</v>
      </c>
      <c r="AG2508" s="13">
        <f t="shared" si="2990"/>
        <v>4.5139414538276261E-4</v>
      </c>
      <c r="AH2508" s="13">
        <f t="shared" si="2991"/>
        <v>1.5007556235950036E-4</v>
      </c>
      <c r="AI2508" s="13">
        <f t="shared" si="2992"/>
        <v>2.4750461744328737E-4</v>
      </c>
      <c r="AJ2508" s="13">
        <f t="shared" si="2993"/>
        <v>2.040923075437343E-4</v>
      </c>
      <c r="AK2508" s="13">
        <f t="shared" si="2994"/>
        <v>1.1219634453370862E-4</v>
      </c>
      <c r="AL2508" s="13">
        <f t="shared" si="2995"/>
        <v>1.2508967704609656E-6</v>
      </c>
      <c r="AM2508" s="13">
        <f t="shared" si="2996"/>
        <v>1.2969467921950762E-2</v>
      </c>
      <c r="AN2508" s="13">
        <f t="shared" si="2997"/>
        <v>5.3164076092426411E-3</v>
      </c>
      <c r="AO2508" s="13">
        <f t="shared" si="2998"/>
        <v>1.0896433854381969E-3</v>
      </c>
      <c r="AP2508" s="13">
        <f t="shared" si="2999"/>
        <v>1.4888784491304995E-4</v>
      </c>
      <c r="AQ2508" s="13">
        <f t="shared" si="3000"/>
        <v>1.5257921072455579E-5</v>
      </c>
      <c r="AR2508" s="13">
        <f t="shared" si="3001"/>
        <v>1.2303710013254086E-5</v>
      </c>
      <c r="AS2508" s="13">
        <f t="shared" si="3002"/>
        <v>2.0291278553858588E-5</v>
      </c>
      <c r="AT2508" s="13">
        <f t="shared" si="3003"/>
        <v>1.6732188295511753E-5</v>
      </c>
      <c r="AU2508" s="13">
        <f t="shared" si="3004"/>
        <v>9.1982416456526411E-6</v>
      </c>
      <c r="AV2508" s="13">
        <f t="shared" si="3005"/>
        <v>3.7924350305025761E-6</v>
      </c>
      <c r="AW2508" s="13">
        <f t="shared" si="3006"/>
        <v>2.3490291613107558E-8</v>
      </c>
      <c r="AX2508" s="13">
        <f t="shared" si="3007"/>
        <v>3.5648744161468587E-3</v>
      </c>
      <c r="AY2508" s="13">
        <f t="shared" si="3008"/>
        <v>1.461303238193824E-3</v>
      </c>
      <c r="AZ2508" s="13">
        <f t="shared" si="3009"/>
        <v>2.9950664521077842E-4</v>
      </c>
      <c r="BA2508" s="13">
        <f t="shared" si="3010"/>
        <v>4.0924305638433572E-5</v>
      </c>
      <c r="BB2508" s="13">
        <f t="shared" si="3011"/>
        <v>4.1938939054489478E-6</v>
      </c>
      <c r="BC2508" s="13">
        <f t="shared" si="3012"/>
        <v>3.4382982564070332E-7</v>
      </c>
      <c r="BD2508" s="13">
        <f t="shared" si="3013"/>
        <v>8.4058366837689312E-7</v>
      </c>
      <c r="BE2508" s="13">
        <f t="shared" si="3014"/>
        <v>1.3862905858871686E-6</v>
      </c>
      <c r="BF2508" s="13">
        <f t="shared" si="3015"/>
        <v>1.1431352171225566E-6</v>
      </c>
      <c r="BG2508" s="13">
        <f t="shared" si="3016"/>
        <v>6.2841953335950546E-7</v>
      </c>
      <c r="BH2508" s="13">
        <f t="shared" si="3017"/>
        <v>2.5909737360412352E-7</v>
      </c>
      <c r="BI2508" s="13">
        <f t="shared" si="3018"/>
        <v>8.5460677709583832E-8</v>
      </c>
      <c r="BJ2508" s="14">
        <f t="shared" si="3019"/>
        <v>0.68155616128334295</v>
      </c>
      <c r="BK2508" s="14">
        <f t="shared" si="3020"/>
        <v>0.2309849065567125</v>
      </c>
      <c r="BL2508" s="14">
        <f t="shared" si="3021"/>
        <v>8.5872119906699629E-2</v>
      </c>
      <c r="BM2508" s="14">
        <f t="shared" si="3022"/>
        <v>0.3377366265478644</v>
      </c>
      <c r="BN2508" s="14">
        <f t="shared" si="3023"/>
        <v>0.66067972912690109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1.3434343434343401</v>
      </c>
      <c r="F2509" s="10">
        <f>VLOOKUP(B2509,home!$B$2:$E$405,3,FALSE)</f>
        <v>0.74</v>
      </c>
      <c r="G2509" s="10">
        <f>VLOOKUP(C2509,away!$B$2:$E$405,4,FALSE)</f>
        <v>0.74</v>
      </c>
      <c r="H2509" s="10">
        <f>VLOOKUP(A2509,away!$A$2:$E$405,3,FALSE)</f>
        <v>0.98989898989898994</v>
      </c>
      <c r="I2509" s="10">
        <f>VLOOKUP(C2509,away!$B$2:$E$405,3,FALSE)</f>
        <v>0.83</v>
      </c>
      <c r="J2509" s="10">
        <f>VLOOKUP(B2509,home!$B$2:$E$405,4,FALSE)</f>
        <v>1.01</v>
      </c>
      <c r="K2509" s="12">
        <f t="shared" si="2968"/>
        <v>0.73566464646464458</v>
      </c>
      <c r="L2509" s="12">
        <f t="shared" si="2969"/>
        <v>0.82983232323232325</v>
      </c>
      <c r="M2509" s="13">
        <f t="shared" si="2970"/>
        <v>0.20898412858262147</v>
      </c>
      <c r="N2509" s="13">
        <f t="shared" si="2971"/>
        <v>0.15374223507045606</v>
      </c>
      <c r="O2509" s="13">
        <f t="shared" si="2972"/>
        <v>0.17342178494039934</v>
      </c>
      <c r="P2509" s="13">
        <f t="shared" si="2973"/>
        <v>0.12758027610744652</v>
      </c>
      <c r="Q2509" s="13">
        <f t="shared" si="2974"/>
        <v>5.655136350489566E-2</v>
      </c>
      <c r="R2509" s="13">
        <f t="shared" si="2975"/>
        <v>7.1955501348093948E-2</v>
      </c>
      <c r="S2509" s="13">
        <f t="shared" si="2976"/>
        <v>1.9471247603878816E-2</v>
      </c>
      <c r="T2509" s="13">
        <f t="shared" si="2977"/>
        <v>4.6928149359223188E-2</v>
      </c>
      <c r="U2509" s="13">
        <f t="shared" si="2978"/>
        <v>5.2935118460431793E-2</v>
      </c>
      <c r="V2509" s="13">
        <f t="shared" si="2979"/>
        <v>1.3207526876202805E-3</v>
      </c>
      <c r="W2509" s="13">
        <f t="shared" si="2980"/>
        <v>1.386761294664089E-2</v>
      </c>
      <c r="X2509" s="13">
        <f t="shared" si="2981"/>
        <v>1.1507793469197655E-2</v>
      </c>
      <c r="Y2509" s="13">
        <f t="shared" si="2982"/>
        <v>4.7747694949110226E-3</v>
      </c>
      <c r="Z2509" s="13">
        <f t="shared" si="2983"/>
        <v>1.9903666951011794E-2</v>
      </c>
      <c r="AA2509" s="13">
        <f t="shared" si="2984"/>
        <v>1.4642424110866123E-2</v>
      </c>
      <c r="AB2509" s="13">
        <f t="shared" si="2985"/>
        <v>5.3859568784528564E-3</v>
      </c>
      <c r="AC2509" s="13">
        <f t="shared" si="2986"/>
        <v>5.0393178688695971E-5</v>
      </c>
      <c r="AD2509" s="13">
        <f t="shared" si="2987"/>
        <v>2.5504781439247741E-3</v>
      </c>
      <c r="AE2509" s="13">
        <f t="shared" si="2988"/>
        <v>2.1164692035263591E-3</v>
      </c>
      <c r="AF2509" s="13">
        <f t="shared" si="2989"/>
        <v>8.7815727810597148E-4</v>
      </c>
      <c r="AG2509" s="13">
        <f t="shared" si="2990"/>
        <v>2.4290776475135062E-4</v>
      </c>
      <c r="AH2509" s="13">
        <f t="shared" si="2991"/>
        <v>4.1291765467001314E-3</v>
      </c>
      <c r="AI2509" s="13">
        <f t="shared" si="2992"/>
        <v>3.0376892044182541E-3</v>
      </c>
      <c r="AJ2509" s="13">
        <f t="shared" si="2993"/>
        <v>1.1173602773189111E-3</v>
      </c>
      <c r="AK2509" s="13">
        <f t="shared" si="2994"/>
        <v>2.7400081779581798E-4</v>
      </c>
      <c r="AL2509" s="13">
        <f t="shared" si="2995"/>
        <v>1.230557687732533E-6</v>
      </c>
      <c r="AM2509" s="13">
        <f t="shared" si="2996"/>
        <v>3.7525932041324451E-4</v>
      </c>
      <c r="AN2509" s="13">
        <f t="shared" si="2997"/>
        <v>3.1140231367310551E-4</v>
      </c>
      <c r="AO2509" s="13">
        <f t="shared" si="2998"/>
        <v>1.2920585270763686E-4</v>
      </c>
      <c r="AP2509" s="13">
        <f t="shared" si="2999"/>
        <v>3.5739730975863895E-5</v>
      </c>
      <c r="AQ2509" s="13">
        <f t="shared" si="3000"/>
        <v>7.4144959968498394E-6</v>
      </c>
      <c r="AR2509" s="13">
        <f t="shared" si="3001"/>
        <v>6.853048333569186E-4</v>
      </c>
      <c r="AS2509" s="13">
        <f t="shared" si="3002"/>
        <v>5.0415453795202975E-4</v>
      </c>
      <c r="AT2509" s="13">
        <f t="shared" si="3003"/>
        <v>1.8544433496301308E-4</v>
      </c>
      <c r="AU2509" s="13">
        <f t="shared" si="3004"/>
        <v>4.5474947039812049E-5</v>
      </c>
      <c r="AV2509" s="13">
        <f t="shared" si="3005"/>
        <v>8.3635777092604391E-6</v>
      </c>
      <c r="AW2509" s="13">
        <f t="shared" si="3006"/>
        <v>2.0867465793778603E-8</v>
      </c>
      <c r="AX2509" s="13">
        <f t="shared" si="3007"/>
        <v>4.6010835880728696E-5</v>
      </c>
      <c r="AY2509" s="13">
        <f t="shared" si="3008"/>
        <v>3.8181278832766235E-5</v>
      </c>
      <c r="AZ2509" s="13">
        <f t="shared" si="3009"/>
        <v>1.5842029658887761E-5</v>
      </c>
      <c r="BA2509" s="13">
        <f t="shared" si="3010"/>
        <v>4.3820760921834013E-6</v>
      </c>
      <c r="BB2509" s="13">
        <f t="shared" si="3011"/>
        <v>9.0909709603934284E-7</v>
      </c>
      <c r="BC2509" s="13">
        <f t="shared" si="3012"/>
        <v>1.5087963105001732E-7</v>
      </c>
      <c r="BD2509" s="13">
        <f t="shared" si="3013"/>
        <v>9.4781350331151946E-5</v>
      </c>
      <c r="BE2509" s="13">
        <f t="shared" si="3014"/>
        <v>6.972728858280852E-5</v>
      </c>
      <c r="BF2509" s="13">
        <f t="shared" si="3015"/>
        <v>2.5647950552105039E-5</v>
      </c>
      <c r="BG2509" s="13">
        <f t="shared" si="3016"/>
        <v>6.28943015848568E-6</v>
      </c>
      <c r="BH2509" s="13">
        <f t="shared" si="3017"/>
        <v>1.1567278535016099E-6</v>
      </c>
      <c r="BI2509" s="13">
        <f t="shared" si="3018"/>
        <v>1.7019275748041389E-7</v>
      </c>
      <c r="BJ2509" s="14">
        <f t="shared" si="3019"/>
        <v>0.29412443414659134</v>
      </c>
      <c r="BK2509" s="14">
        <f t="shared" si="3020"/>
        <v>0.35744620999677629</v>
      </c>
      <c r="BL2509" s="14">
        <f t="shared" si="3021"/>
        <v>0.32852552775573385</v>
      </c>
      <c r="BM2509" s="14">
        <f t="shared" si="3022"/>
        <v>0.20772638888483302</v>
      </c>
      <c r="BN2509" s="14">
        <f t="shared" si="3023"/>
        <v>0.79223528955391298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1.3434343434343401</v>
      </c>
      <c r="F2510" s="10">
        <f>VLOOKUP(B2510,home!$B$2:$E$405,3,FALSE)</f>
        <v>0.91</v>
      </c>
      <c r="G2510" s="10">
        <f>VLOOKUP(C2510,away!$B$2:$E$405,4,FALSE)</f>
        <v>0.91</v>
      </c>
      <c r="H2510" s="10">
        <f>VLOOKUP(A2510,away!$A$2:$E$405,3,FALSE)</f>
        <v>0.98989898989898994</v>
      </c>
      <c r="I2510" s="10">
        <f>VLOOKUP(C2510,away!$B$2:$E$405,3,FALSE)</f>
        <v>0.83</v>
      </c>
      <c r="J2510" s="10">
        <f>VLOOKUP(B2510,home!$B$2:$E$405,4,FALSE)</f>
        <v>0.34</v>
      </c>
      <c r="K2510" s="12">
        <f t="shared" si="2968"/>
        <v>1.112497979797977</v>
      </c>
      <c r="L2510" s="12">
        <f t="shared" si="2969"/>
        <v>0.27934949494949496</v>
      </c>
      <c r="M2510" s="13">
        <f t="shared" si="2970"/>
        <v>0.24861556910179594</v>
      </c>
      <c r="N2510" s="13">
        <f t="shared" si="2971"/>
        <v>0.27658431837207231</v>
      </c>
      <c r="O2510" s="13">
        <f t="shared" si="2972"/>
        <v>6.9450633665167946E-2</v>
      </c>
      <c r="P2510" s="13">
        <f t="shared" si="2973"/>
        <v>7.7263689648188708E-2</v>
      </c>
      <c r="Q2510" s="13">
        <f t="shared" si="2974"/>
        <v>0.15384974771636553</v>
      </c>
      <c r="R2510" s="13">
        <f t="shared" si="2975"/>
        <v>9.700499719143529E-3</v>
      </c>
      <c r="S2510" s="13">
        <f t="shared" si="2976"/>
        <v>6.0029202511522268E-3</v>
      </c>
      <c r="T2510" s="13">
        <f t="shared" si="2977"/>
        <v>4.2977849322673921E-2</v>
      </c>
      <c r="U2510" s="13">
        <f t="shared" si="2978"/>
        <v>1.0791786340578018E-2</v>
      </c>
      <c r="V2510" s="13">
        <f t="shared" si="2979"/>
        <v>2.0728467066354162E-4</v>
      </c>
      <c r="W2510" s="13">
        <f t="shared" si="2980"/>
        <v>5.7052511175628366E-2</v>
      </c>
      <c r="X2510" s="13">
        <f t="shared" si="2981"/>
        <v>1.5937590182512198E-2</v>
      </c>
      <c r="Y2510" s="13">
        <f t="shared" si="2982"/>
        <v>2.2260788840984054E-3</v>
      </c>
      <c r="Z2510" s="13">
        <f t="shared" si="2983"/>
        <v>9.032765657668206E-4</v>
      </c>
      <c r="AA2510" s="13">
        <f t="shared" si="2984"/>
        <v>1.0048933546144424E-3</v>
      </c>
      <c r="AB2510" s="13">
        <f t="shared" si="2985"/>
        <v>5.5897091346048986E-4</v>
      </c>
      <c r="AC2510" s="13">
        <f t="shared" si="2986"/>
        <v>4.0261905461201447E-6</v>
      </c>
      <c r="AD2510" s="13">
        <f t="shared" si="2987"/>
        <v>1.5867700856322012E-2</v>
      </c>
      <c r="AE2510" s="13">
        <f t="shared" si="2988"/>
        <v>4.432634220223222E-3</v>
      </c>
      <c r="AF2510" s="13">
        <f t="shared" si="2989"/>
        <v>6.1912706535760271E-4</v>
      </c>
      <c r="AG2510" s="13">
        <f t="shared" si="2990"/>
        <v>5.765094433906975E-5</v>
      </c>
      <c r="AH2510" s="13">
        <f t="shared" si="2991"/>
        <v>6.3082463111668904E-5</v>
      </c>
      <c r="AI2510" s="13">
        <f t="shared" si="2992"/>
        <v>7.0179112772412048E-5</v>
      </c>
      <c r="AJ2510" s="13">
        <f t="shared" si="2993"/>
        <v>3.9037060591661421E-5</v>
      </c>
      <c r="AK2510" s="13">
        <f t="shared" si="2994"/>
        <v>1.4476217015158185E-5</v>
      </c>
      <c r="AL2510" s="13">
        <f t="shared" si="2995"/>
        <v>5.0049695269490878E-8</v>
      </c>
      <c r="AM2510" s="13">
        <f t="shared" si="2996"/>
        <v>3.530557029339374E-3</v>
      </c>
      <c r="AN2510" s="13">
        <f t="shared" si="2997"/>
        <v>9.8625932303634308E-4</v>
      </c>
      <c r="AO2510" s="13">
        <f t="shared" si="2998"/>
        <v>1.3775552188971662E-4</v>
      </c>
      <c r="AP2510" s="13">
        <f t="shared" si="2999"/>
        <v>1.2827311822132142E-5</v>
      </c>
      <c r="AQ2510" s="13">
        <f t="shared" si="3000"/>
        <v>8.9582576976807492E-7</v>
      </c>
      <c r="AR2510" s="13">
        <f t="shared" si="3001"/>
        <v>3.5244108420829722E-6</v>
      </c>
      <c r="AS2510" s="13">
        <f t="shared" si="3002"/>
        <v>3.9208999417953933E-6</v>
      </c>
      <c r="AT2510" s="13">
        <f t="shared" si="3003"/>
        <v>2.1809966321186914E-6</v>
      </c>
      <c r="AU2510" s="13">
        <f t="shared" si="3004"/>
        <v>8.087847823927452E-7</v>
      </c>
      <c r="AV2510" s="13">
        <f t="shared" si="3005"/>
        <v>2.2494285912581885E-7</v>
      </c>
      <c r="AW2510" s="13">
        <f t="shared" si="3006"/>
        <v>4.3206198677867205E-10</v>
      </c>
      <c r="AX2510" s="13">
        <f t="shared" si="3007"/>
        <v>6.5462292711693346E-4</v>
      </c>
      <c r="AY2510" s="13">
        <f t="shared" si="3008"/>
        <v>1.8286858407247537E-4</v>
      </c>
      <c r="AZ2510" s="13">
        <f t="shared" si="3009"/>
        <v>2.5542123301387625E-5</v>
      </c>
      <c r="BA2510" s="13">
        <f t="shared" si="3010"/>
        <v>2.3783930813934529E-6</v>
      </c>
      <c r="BB2510" s="13">
        <f t="shared" si="3011"/>
        <v>1.6610072651965852E-7</v>
      </c>
      <c r="BC2510" s="13">
        <f t="shared" si="3012"/>
        <v>9.2800308128021628E-9</v>
      </c>
      <c r="BD2510" s="13">
        <f t="shared" si="3013"/>
        <v>1.6409039812173359E-7</v>
      </c>
      <c r="BE2510" s="13">
        <f t="shared" si="3014"/>
        <v>1.8255023641467434E-7</v>
      </c>
      <c r="BF2510" s="13">
        <f t="shared" si="3015"/>
        <v>1.0154338461148419E-7</v>
      </c>
      <c r="BG2510" s="13">
        <f t="shared" si="3016"/>
        <v>3.7655603414041721E-8</v>
      </c>
      <c r="BH2510" s="13">
        <f t="shared" si="3017"/>
        <v>1.0472945681548803E-8</v>
      </c>
      <c r="BI2510" s="13">
        <f t="shared" si="3018"/>
        <v>2.3302261826513981E-9</v>
      </c>
      <c r="BJ2510" s="14">
        <f t="shared" si="3019"/>
        <v>0.57513909115977957</v>
      </c>
      <c r="BK2510" s="14">
        <f t="shared" si="3020"/>
        <v>0.33227640849611428</v>
      </c>
      <c r="BL2510" s="14">
        <f t="shared" si="3021"/>
        <v>9.1704717524307255E-2</v>
      </c>
      <c r="BM2510" s="14">
        <f t="shared" si="3022"/>
        <v>0.16437616737122349</v>
      </c>
      <c r="BN2510" s="14">
        <f t="shared" si="3023"/>
        <v>0.83546445822273396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1.4302325581395301</v>
      </c>
      <c r="F2511" s="15">
        <f>VLOOKUP(B2511,home!$B$2:$E$405,3,FALSE)</f>
        <v>1</v>
      </c>
      <c r="G2511" s="15">
        <f>VLOOKUP(C2511,away!$B$2:$E$405,4,FALSE)</f>
        <v>0.9</v>
      </c>
      <c r="H2511" s="15">
        <f>VLOOKUP(A2511,away!$A$2:$E$405,3,FALSE)</f>
        <v>1.19767441860465</v>
      </c>
      <c r="I2511" s="15">
        <f>VLOOKUP(C2511,away!$B$2:$E$405,3,FALSE)</f>
        <v>0.8</v>
      </c>
      <c r="J2511" s="15">
        <f>VLOOKUP(B2511,home!$B$2:$E$405,4,FALSE)</f>
        <v>1.55</v>
      </c>
      <c r="K2511" s="20">
        <f t="shared" si="2968"/>
        <v>1.2872093023255771</v>
      </c>
      <c r="L2511" s="20">
        <f t="shared" si="2969"/>
        <v>1.4851162790697661</v>
      </c>
      <c r="M2511" s="21">
        <f t="shared" si="2970"/>
        <v>6.2516448466814187E-2</v>
      </c>
      <c r="N2511" s="21">
        <f t="shared" si="2971"/>
        <v>8.0471754014840788E-2</v>
      </c>
      <c r="O2511" s="21">
        <f t="shared" si="2972"/>
        <v>9.2844195327691864E-2</v>
      </c>
      <c r="P2511" s="21">
        <f t="shared" si="2973"/>
        <v>0.11950991189273785</v>
      </c>
      <c r="Q2511" s="21">
        <f t="shared" si="2974"/>
        <v>5.1791995171179342E-2</v>
      </c>
      <c r="R2511" s="21">
        <f t="shared" si="2975"/>
        <v>6.8942212949144169E-2</v>
      </c>
      <c r="S2511" s="21">
        <f t="shared" si="2976"/>
        <v>5.7115444778471622E-2</v>
      </c>
      <c r="T2511" s="21">
        <f t="shared" si="2977"/>
        <v>7.6917135154221147E-2</v>
      </c>
      <c r="U2511" s="21">
        <f t="shared" si="2978"/>
        <v>8.8743057831049244E-2</v>
      </c>
      <c r="V2511" s="21">
        <f t="shared" si="2979"/>
        <v>1.2131672615928648E-2</v>
      </c>
      <c r="W2511" s="21">
        <f t="shared" si="2980"/>
        <v>2.2222379323447807E-2</v>
      </c>
      <c r="X2511" s="21">
        <f t="shared" si="2981"/>
        <v>3.3002817292915709E-2</v>
      </c>
      <c r="Y2511" s="21">
        <f t="shared" si="2982"/>
        <v>2.4506510608437164E-2</v>
      </c>
      <c r="Z2511" s="21">
        <f t="shared" si="2983"/>
        <v>3.4129067588622809E-2</v>
      </c>
      <c r="AA2511" s="21">
        <f t="shared" si="2984"/>
        <v>4.3931253279773631E-2</v>
      </c>
      <c r="AB2511" s="21">
        <f t="shared" si="2985"/>
        <v>2.8274358942272822E-2</v>
      </c>
      <c r="AC2511" s="21">
        <f t="shared" si="2986"/>
        <v>1.4494736595309845E-3</v>
      </c>
      <c r="AD2511" s="21">
        <f t="shared" si="2987"/>
        <v>7.1512133462373973E-3</v>
      </c>
      <c r="AE2511" s="21">
        <f t="shared" si="2988"/>
        <v>1.0620383355598133E-2</v>
      </c>
      <c r="AF2511" s="21">
        <f t="shared" si="2989"/>
        <v>7.8862521056801901E-3</v>
      </c>
      <c r="AG2511" s="21">
        <f t="shared" si="2990"/>
        <v>3.9040004609979567E-3</v>
      </c>
      <c r="AH2511" s="21">
        <f t="shared" si="2991"/>
        <v>1.2671408466334017E-2</v>
      </c>
      <c r="AI2511" s="21">
        <f t="shared" si="2992"/>
        <v>1.631075485143222E-2</v>
      </c>
      <c r="AJ2511" s="21">
        <f t="shared" si="2993"/>
        <v>1.0497677686357797E-2</v>
      </c>
      <c r="AK2511" s="21">
        <f t="shared" si="2994"/>
        <v>4.504236123565133E-3</v>
      </c>
      <c r="AL2511" s="21">
        <f t="shared" si="2995"/>
        <v>1.1083577112244077E-4</v>
      </c>
      <c r="AM2511" s="21">
        <f t="shared" si="2996"/>
        <v>1.8410216684383173E-3</v>
      </c>
      <c r="AN2511" s="21">
        <f t="shared" si="2997"/>
        <v>2.7341312499179265E-3</v>
      </c>
      <c r="AO2511" s="21">
        <f t="shared" si="2998"/>
        <v>2.0302514141832405E-3</v>
      </c>
      <c r="AP2511" s="21">
        <f t="shared" si="2999"/>
        <v>1.0050531419359813E-3</v>
      </c>
      <c r="AQ2511" s="21">
        <f t="shared" si="3000"/>
        <v>3.7315519560483557E-4</v>
      </c>
      <c r="AR2511" s="21">
        <f t="shared" si="3001"/>
        <v>3.7637029984190192E-3</v>
      </c>
      <c r="AS2511" s="21">
        <f t="shared" si="3002"/>
        <v>4.8446735107556286E-3</v>
      </c>
      <c r="AT2511" s="21">
        <f t="shared" si="3003"/>
        <v>3.1180544048874789E-3</v>
      </c>
      <c r="AU2511" s="21">
        <f t="shared" si="3004"/>
        <v>1.3378628783761348E-3</v>
      </c>
      <c r="AV2511" s="21">
        <f t="shared" si="3005"/>
        <v>4.3052738557045831E-4</v>
      </c>
      <c r="AW2511" s="21">
        <f t="shared" si="3006"/>
        <v>5.8855502859459401E-6</v>
      </c>
      <c r="AX2511" s="21">
        <f t="shared" si="3007"/>
        <v>3.9496336956612636E-4</v>
      </c>
      <c r="AY2511" s="21">
        <f t="shared" si="3008"/>
        <v>5.8656652977890245E-4</v>
      </c>
      <c r="AZ2511" s="21">
        <f t="shared" si="3009"/>
        <v>4.3555975106605453E-4</v>
      </c>
      <c r="BA2511" s="21">
        <f t="shared" si="3010"/>
        <v>2.156189589385908E-4</v>
      </c>
      <c r="BB2511" s="21">
        <f t="shared" si="3011"/>
        <v>8.0054806498944169E-5</v>
      </c>
      <c r="BC2511" s="21">
        <f t="shared" si="3012"/>
        <v>2.3778139269872407E-5</v>
      </c>
      <c r="BD2511" s="21">
        <f t="shared" si="3013"/>
        <v>9.315894320892972E-4</v>
      </c>
      <c r="BE2511" s="21">
        <f t="shared" si="3014"/>
        <v>1.1991505829335449E-3</v>
      </c>
      <c r="BF2511" s="21">
        <f t="shared" si="3015"/>
        <v>7.7177889262059884E-4</v>
      </c>
      <c r="BG2511" s="21">
        <f t="shared" si="3016"/>
        <v>3.3114698997325581E-4</v>
      </c>
      <c r="BH2511" s="21">
        <f t="shared" si="3017"/>
        <v>1.0656387148267241E-4</v>
      </c>
      <c r="BI2511" s="21">
        <f t="shared" si="3018"/>
        <v>2.7434001332864617E-5</v>
      </c>
      <c r="BJ2511" s="22">
        <f t="shared" si="3019"/>
        <v>0.32819459505875437</v>
      </c>
      <c r="BK2511" s="22">
        <f t="shared" si="3020"/>
        <v>0.25342035371438459</v>
      </c>
      <c r="BL2511" s="22">
        <f t="shared" si="3021"/>
        <v>0.38358164040606196</v>
      </c>
      <c r="BM2511" s="22">
        <f t="shared" si="3022"/>
        <v>0.52266845796592265</v>
      </c>
      <c r="BN2511" s="22">
        <f t="shared" si="3023"/>
        <v>0.47607651782240817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1.6111111111111101</v>
      </c>
      <c r="F2512" s="10">
        <f>VLOOKUP(B2512,home!$B$2:$E$405,3,FALSE)</f>
        <v>0.85</v>
      </c>
      <c r="G2512" s="10">
        <f>VLOOKUP(C2512,away!$B$2:$E$405,4,FALSE)</f>
        <v>1.1599999999999999</v>
      </c>
      <c r="H2512" s="10">
        <f>VLOOKUP(A2512,away!$A$2:$E$405,3,FALSE)</f>
        <v>1.4652777777777799</v>
      </c>
      <c r="I2512" s="10">
        <f>VLOOKUP(C2512,away!$B$2:$E$405,3,FALSE)</f>
        <v>0.62</v>
      </c>
      <c r="J2512" s="10">
        <f>VLOOKUP(B2512,home!$B$2:$E$405,4,FALSE)</f>
        <v>0.94</v>
      </c>
      <c r="K2512" s="12">
        <f t="shared" ref="K2512:K2575" si="3024">E2512*F2512*G2512</f>
        <v>1.5885555555555544</v>
      </c>
      <c r="L2512" s="12">
        <f t="shared" ref="L2512:L2575" si="3025">H2512*I2512*J2512</f>
        <v>0.85396388888889008</v>
      </c>
      <c r="M2512" s="13">
        <f t="shared" ref="M2512:M2575" si="3026">_xlfn.POISSON.DIST(0,K2512,FALSE) * _xlfn.POISSON.DIST(0,L2512,FALSE)</f>
        <v>8.6941530937943517E-2</v>
      </c>
      <c r="N2512" s="13">
        <f t="shared" ref="N2512:N2575" si="3027">_xlfn.POISSON.DIST(1,K2512,FALSE) * _xlfn.POISSON.DIST(0,L2512,FALSE)</f>
        <v>0.13811145197997529</v>
      </c>
      <c r="O2512" s="13">
        <f t="shared" ref="O2512:O2575" si="3028">_xlfn.POISSON.DIST(0,K2512,FALSE) * _xlfn.POISSON.DIST(1,L2512,FALSE)</f>
        <v>7.4244927865719984E-2</v>
      </c>
      <c r="P2512" s="13">
        <f t="shared" ref="P2512:P2575" si="3029">_xlfn.POISSON.DIST(1,K2512,FALSE) * _xlfn.POISSON.DIST(1,L2512,FALSE)</f>
        <v>0.11794219263291088</v>
      </c>
      <c r="Q2512" s="13">
        <f t="shared" ref="Q2512:Q2575" si="3030">_xlfn.POISSON.DIST(2,K2512,FALSE) * _xlfn.POISSON.DIST(0,L2512,FALSE)</f>
        <v>0.10969885716431696</v>
      </c>
      <c r="R2512" s="13">
        <f t="shared" ref="R2512:R2575" si="3031">_xlfn.POISSON.DIST(0,K2512,FALSE) * _xlfn.POISSON.DIST(2,L2512,FALSE)</f>
        <v>3.1701243665242684E-2</v>
      </c>
      <c r="S2512" s="13">
        <f t="shared" ref="S2512:S2575" si="3032">_xlfn.POISSON.DIST(2,K2512,FALSE) * _xlfn.POISSON.DIST(2,L2512,FALSE)</f>
        <v>3.9999182936482608E-2</v>
      </c>
      <c r="T2512" s="13">
        <f t="shared" ref="T2512:T2575" si="3033">_xlfn.POISSON.DIST(2,K2512,FALSE) * _xlfn.POISSON.DIST(1,L2512,FALSE)</f>
        <v>9.3678862670706978E-2</v>
      </c>
      <c r="U2512" s="13">
        <f t="shared" ref="U2512:U2575" si="3034">_xlfn.POISSON.DIST(1,K2512,FALSE) * _xlfn.POISSON.DIST(2,L2512,FALSE)</f>
        <v>5.0359186742441588E-2</v>
      </c>
      <c r="V2512" s="13">
        <f t="shared" ref="V2512:V2575" si="3035">_xlfn.POISSON.DIST(3,K2512,FALSE) * _xlfn.POISSON.DIST(3,L2512,FALSE)</f>
        <v>6.02907275493632E-3</v>
      </c>
      <c r="W2512" s="13">
        <f t="shared" ref="W2512:W2575" si="3036">_xlfn.POISSON.DIST(3,K2512,FALSE) * _xlfn.POISSON.DIST(0,L2512,FALSE)</f>
        <v>5.8087576328823665E-2</v>
      </c>
      <c r="X2512" s="13">
        <f t="shared" ref="X2512:X2575" si="3037">_xlfn.POISSON.DIST(3,K2512,FALSE) * _xlfn.POISSON.DIST(1,L2512,FALSE)</f>
        <v>4.960469257789249E-2</v>
      </c>
      <c r="Y2512" s="13">
        <f t="shared" ref="Y2512:Y2575" si="3038">_xlfn.POISSON.DIST(3,K2512,FALSE) * _xlfn.POISSON.DIST(2,L2512,FALSE)</f>
        <v>2.1180308090477464E-2</v>
      </c>
      <c r="Z2512" s="13">
        <f t="shared" ref="Z2512:Z2575" si="3039">_xlfn.POISSON.DIST(0,K2512,FALSE) * _xlfn.POISSON.DIST(3,L2512,FALSE)</f>
        <v>9.023905774328312E-3</v>
      </c>
      <c r="AA2512" s="13">
        <f t="shared" ref="AA2512:AA2575" si="3040">_xlfn.POISSON.DIST(1,K2512,FALSE) * _xlfn.POISSON.DIST(3,L2512,FALSE)</f>
        <v>1.4334975650619086E-2</v>
      </c>
      <c r="AB2512" s="13">
        <f t="shared" ref="AB2512:AB2575" si="3041">_xlfn.POISSON.DIST(2,K2512,FALSE) * _xlfn.POISSON.DIST(3,L2512,FALSE)</f>
        <v>1.1385952604272274E-2</v>
      </c>
      <c r="AC2512" s="13">
        <f t="shared" ref="AC2512:AC2575" si="3042">_xlfn.POISSON.DIST(4,K2512,FALSE) * _xlfn.POISSON.DIST(4,L2512,FALSE)</f>
        <v>5.1117835500280422E-4</v>
      </c>
      <c r="AD2512" s="13">
        <f t="shared" ref="AD2512:AD2575" si="3043">_xlfn.POISSON.DIST(4,K2512,FALSE) * _xlfn.POISSON.DIST(0,L2512,FALSE)</f>
        <v>2.3068835521477538E-2</v>
      </c>
      <c r="AE2512" s="13">
        <f t="shared" ref="AE2512:AE2575" si="3044">_xlfn.POISSON.DIST(4,K2512,FALSE) * _xlfn.POISSON.DIST(1,L2512,FALSE)</f>
        <v>1.969995249405912E-2</v>
      </c>
      <c r="AF2512" s="13">
        <f t="shared" ref="AF2512:AF2575" si="3045">_xlfn.POISSON.DIST(4,K2512,FALSE) * _xlfn.POISSON.DIST(2,L2512,FALSE)</f>
        <v>8.4115240213765586E-3</v>
      </c>
      <c r="AG2512" s="13">
        <f t="shared" ref="AG2512:AG2575" si="3046">_xlfn.POISSON.DIST(4,K2512,FALSE) * _xlfn.POISSON.DIST(3,L2512,FALSE)</f>
        <v>2.3943792549256807E-3</v>
      </c>
      <c r="AH2512" s="13">
        <f t="shared" ref="AH2512:AH2575" si="3047">_xlfn.POISSON.DIST(0,K2512,FALSE) * _xlfn.POISSON.DIST(4,L2512,FALSE)</f>
        <v>1.9265224170030785E-3</v>
      </c>
      <c r="AI2512" s="13">
        <f t="shared" ref="AI2512:AI2575" si="3048">_xlfn.POISSON.DIST(1,K2512,FALSE) * _xlfn.POISSON.DIST(4,L2512,FALSE)</f>
        <v>3.0603878884325544E-3</v>
      </c>
      <c r="AJ2512" s="13">
        <f t="shared" ref="AJ2512:AJ2575" si="3049">_xlfn.POISSON.DIST(2,K2512,FALSE) * _xlfn.POISSON.DIST(4,L2512,FALSE)</f>
        <v>2.4307980911622337E-3</v>
      </c>
      <c r="AK2512" s="13">
        <f t="shared" ref="AK2512:AK2575" si="3050">_xlfn.POISSON.DIST(3,K2512,FALSE) * _xlfn.POISSON.DIST(4,L2512,FALSE)</f>
        <v>1.287152604049868E-3</v>
      </c>
      <c r="AL2512" s="13">
        <f t="shared" ref="AL2512:AL2575" si="3051">_xlfn.POISSON.DIST(5,K2512,FALSE) * _xlfn.POISSON.DIST(5,L2512,FALSE)</f>
        <v>2.773795002922054E-5</v>
      </c>
      <c r="AM2512" s="13">
        <f t="shared" ref="AM2512:AM2575" si="3052">_xlfn.POISSON.DIST(5,K2512,FALSE) * _xlfn.POISSON.DIST(0,L2512,FALSE)</f>
        <v>7.3292253655680871E-3</v>
      </c>
      <c r="AN2512" s="13">
        <f t="shared" ref="AN2512:AN2575" si="3053">_xlfn.POISSON.DIST(5,K2512,FALSE) * _xlfn.POISSON.DIST(1,L2512,FALSE)</f>
        <v>6.2588937957236196E-3</v>
      </c>
      <c r="AO2512" s="13">
        <f t="shared" ref="AO2512:AO2575" si="3054">_xlfn.POISSON.DIST(5,K2512,FALSE) * _xlfn.POISSON.DIST(2,L2512,FALSE)</f>
        <v>2.6724346429693444E-3</v>
      </c>
      <c r="AP2512" s="13">
        <f t="shared" ref="AP2512:AP2575" si="3055">_xlfn.POISSON.DIST(5,K2512,FALSE) * _xlfn.POISSON.DIST(3,L2512,FALSE)</f>
        <v>7.6072089350383136E-4</v>
      </c>
      <c r="AQ2512" s="13">
        <f t="shared" ref="AQ2512:AQ2575" si="3056">_xlfn.POISSON.DIST(5,K2512,FALSE) * _xlfn.POISSON.DIST(4,L2512,FALSE)</f>
        <v>1.6240704314389071E-4</v>
      </c>
      <c r="AR2512" s="13">
        <f t="shared" ref="AR2512:AR2575" si="3057">_xlfn.POISSON.DIST(0,K2512,FALSE) * _xlfn.POISSON.DIST(5,L2512,FALSE)</f>
        <v>3.2903611505111468E-4</v>
      </c>
      <c r="AS2512" s="13">
        <f t="shared" ref="AS2512:AS2575" si="3058">_xlfn.POISSON.DIST(1,K2512,FALSE) * _xlfn.POISSON.DIST(5,L2512,FALSE)</f>
        <v>5.2269214854286481E-4</v>
      </c>
      <c r="AT2512" s="13">
        <f t="shared" ref="AT2512:AT2575" si="3059">_xlfn.POISSON.DIST(2,K2512,FALSE) * _xlfn.POISSON.DIST(5,L2512,FALSE)</f>
        <v>4.1516275820651852E-4</v>
      </c>
      <c r="AU2512" s="13">
        <f t="shared" ref="AU2512:AU2575" si="3060">_xlfn.POISSON.DIST(3,K2512,FALSE) * _xlfn.POISSON.DIST(5,L2512,FALSE)</f>
        <v>2.1983636866957748E-4</v>
      </c>
      <c r="AV2512" s="13">
        <f t="shared" ref="AV2512:AV2575" si="3061">_xlfn.POISSON.DIST(4,K2512,FALSE) * _xlfn.POISSON.DIST(5,L2512,FALSE)</f>
        <v>8.7305571190804092E-5</v>
      </c>
      <c r="AW2512" s="13">
        <f t="shared" ref="AW2512:AW2575" si="3062">_xlfn.POISSON.DIST(6,K2512,FALSE) * _xlfn.POISSON.DIST(6,L2512,FALSE)</f>
        <v>1.0452345930698184E-6</v>
      </c>
      <c r="AX2512" s="13">
        <f t="shared" ref="AX2512:AX2575" si="3063">_xlfn.POISSON.DIST(6,K2512,FALSE) * _xlfn.POISSON.DIST(0,L2512,FALSE)</f>
        <v>1.9404802787319781E-3</v>
      </c>
      <c r="AY2512" s="13">
        <f t="shared" ref="AY2512:AY2575" si="3064">_xlfn.POISSON.DIST(6,K2512,FALSE) * _xlfn.POISSON.DIST(1,L2512,FALSE)</f>
        <v>1.6571000851381573E-3</v>
      </c>
      <c r="AZ2512" s="13">
        <f t="shared" ref="AZ2512:AZ2575" si="3065">_xlfn.POISSON.DIST(6,K2512,FALSE) * _xlfn.POISSON.DIST(2,L2512,FALSE)</f>
        <v>7.0755181649134584E-4</v>
      </c>
      <c r="BA2512" s="13">
        <f t="shared" ref="BA2512:BA2575" si="3066">_xlfn.POISSON.DIST(6,K2512,FALSE) * _xlfn.POISSON.DIST(3,L2512,FALSE)</f>
        <v>2.01407900267116E-4</v>
      </c>
      <c r="BB2512" s="13">
        <f t="shared" ref="BB2512:BB2575" si="3067">_xlfn.POISSON.DIST(6,K2512,FALSE) * _xlfn.POISSON.DIST(4,L2512,FALSE)</f>
        <v>4.2998768441263018E-5</v>
      </c>
      <c r="BC2512" s="13">
        <f t="shared" ref="BC2512:BC2575" si="3068">_xlfn.POISSON.DIST(6,K2512,FALSE) * _xlfn.POISSON.DIST(5,L2512,FALSE)</f>
        <v>7.3438791031067713E-6</v>
      </c>
      <c r="BD2512" s="13">
        <f t="shared" ref="BD2512:BD2575" si="3069">_xlfn.POISSON.DIST(0,K2512,FALSE) * _xlfn.POISSON.DIST(6,L2512,FALSE)</f>
        <v>4.6830826732323676E-5</v>
      </c>
      <c r="BE2512" s="13">
        <f t="shared" ref="BE2512:BE2575" si="3070">_xlfn.POISSON.DIST(1,K2512,FALSE) * _xlfn.POISSON.DIST(6,L2512,FALSE)</f>
        <v>7.4393369976892348E-5</v>
      </c>
      <c r="BF2512" s="13">
        <f t="shared" ref="BF2512:BF2575" si="3071">_xlfn.POISSON.DIST(2,K2512,FALSE) * _xlfn.POISSON.DIST(6,L2512,FALSE)</f>
        <v>5.9089000586646071E-5</v>
      </c>
      <c r="BG2512" s="13">
        <f t="shared" ref="BG2512:BG2575" si="3072">_xlfn.POISSON.DIST(3,K2512,FALSE) * _xlfn.POISSON.DIST(6,L2512,FALSE)</f>
        <v>3.1288720051380685E-5</v>
      </c>
      <c r="BH2512" s="13">
        <f t="shared" ref="BH2512:BH2575" si="3073">_xlfn.POISSON.DIST(4,K2512,FALSE) * _xlfn.POISSON.DIST(6,L2512,FALSE)</f>
        <v>1.2425967515960813E-5</v>
      </c>
      <c r="BI2512" s="13">
        <f t="shared" ref="BI2512:BI2575" si="3074">_xlfn.POISSON.DIST(5,K2512,FALSE) * _xlfn.POISSON.DIST(6,L2512,FALSE)</f>
        <v>3.9478679461264784E-6</v>
      </c>
      <c r="BJ2512" s="14">
        <f t="shared" ref="BJ2512:BJ2575" si="3075">SUM(N2512,Q2512,T2512,W2512,X2512,Y2512,AD2512,AE2512,AF2512,AG2512,AM2512,AN2512,AO2512,AP2512,AQ2512,AX2512,AY2512,AZ2512,BA2512,BB2512,BC2512)</f>
        <v>0.54567700457311341</v>
      </c>
      <c r="BK2512" s="14">
        <f t="shared" ref="BK2512:BK2575" si="3076">SUM(M2512,P2512,S2512,V2512,AC2512,AL2512,AY2512)</f>
        <v>0.25310799565244346</v>
      </c>
      <c r="BL2512" s="14">
        <f t="shared" ref="BL2512:BL2575" si="3077">SUM(O2512,R2512,U2512,AA2512,AB2512,AH2512,AI2512,AJ2512,AK2512,AR2512,AS2512,AT2512,AU2512,AV2512,BD2512,BE2512,BF2512,BG2512,BH2512,BI2512)</f>
        <v>0.19253315624341355</v>
      </c>
      <c r="BM2512" s="14">
        <f t="shared" ref="BM2512:BM2575" si="3078">SUM(S2512:BI2512)</f>
        <v>0.44004580314664454</v>
      </c>
      <c r="BN2512" s="14">
        <f t="shared" ref="BN2512:BN2575" si="3079">SUM(M2512:R2512)</f>
        <v>0.55864020424610938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1.8034188034187999</v>
      </c>
      <c r="F2513" s="10">
        <f>VLOOKUP(B2513,home!$B$2:$E$405,3,FALSE)</f>
        <v>0.87</v>
      </c>
      <c r="G2513" s="10">
        <f>VLOOKUP(C2513,away!$B$2:$E$405,4,FALSE)</f>
        <v>1.1100000000000001</v>
      </c>
      <c r="H2513" s="10">
        <f>VLOOKUP(A2513,away!$A$2:$E$405,3,FALSE)</f>
        <v>1.23931623931624</v>
      </c>
      <c r="I2513" s="10">
        <f>VLOOKUP(C2513,away!$B$2:$E$405,3,FALSE)</f>
        <v>0.48</v>
      </c>
      <c r="J2513" s="10">
        <f>VLOOKUP(B2513,home!$B$2:$E$405,4,FALSE)</f>
        <v>0.57999999999999996</v>
      </c>
      <c r="K2513" s="12">
        <f t="shared" si="3024"/>
        <v>1.7415615384615353</v>
      </c>
      <c r="L2513" s="12">
        <f t="shared" si="3025"/>
        <v>0.34502564102564121</v>
      </c>
      <c r="M2513" s="13">
        <f t="shared" si="3026"/>
        <v>0.12410997894517847</v>
      </c>
      <c r="N2513" s="13">
        <f t="shared" si="3027"/>
        <v>0.21614516587019381</v>
      </c>
      <c r="O2513" s="13">
        <f t="shared" si="3028"/>
        <v>4.2821125043239039E-2</v>
      </c>
      <c r="P2513" s="13">
        <f t="shared" si="3029"/>
        <v>7.4575624408957167E-2</v>
      </c>
      <c r="Q2513" s="13">
        <f t="shared" si="3030"/>
        <v>0.18821505380195924</v>
      </c>
      <c r="R2513" s="13">
        <f t="shared" si="3031"/>
        <v>7.3871930587413436E-3</v>
      </c>
      <c r="S2513" s="13">
        <f t="shared" si="3032"/>
        <v>1.1202813430583347E-2</v>
      </c>
      <c r="T2513" s="13">
        <f t="shared" si="3033"/>
        <v>6.493901958869655E-2</v>
      </c>
      <c r="U2513" s="13">
        <f t="shared" si="3034"/>
        <v>1.2865251308293949E-2</v>
      </c>
      <c r="V2513" s="13">
        <f t="shared" si="3035"/>
        <v>7.4795382989562475E-4</v>
      </c>
      <c r="W2513" s="13">
        <f t="shared" si="3036"/>
        <v>0.10926269955365357</v>
      </c>
      <c r="X2513" s="13">
        <f t="shared" si="3037"/>
        <v>3.7698432953691366E-2</v>
      </c>
      <c r="Y2513" s="13">
        <f t="shared" si="3038"/>
        <v>6.5034629977547597E-3</v>
      </c>
      <c r="Z2513" s="13">
        <f t="shared" si="3039"/>
        <v>8.4959034015746654E-4</v>
      </c>
      <c r="AA2513" s="13">
        <f t="shared" si="3040"/>
        <v>1.4796138598666966E-3</v>
      </c>
      <c r="AB2513" s="13">
        <f t="shared" si="3041"/>
        <v>1.2884192950592276E-3</v>
      </c>
      <c r="AC2513" s="13">
        <f t="shared" si="3042"/>
        <v>2.8089564376495335E-5</v>
      </c>
      <c r="AD2513" s="13">
        <f t="shared" si="3043"/>
        <v>4.7571928782780361E-2</v>
      </c>
      <c r="AE2513" s="13">
        <f t="shared" si="3044"/>
        <v>1.6413535223104948E-2</v>
      </c>
      <c r="AF2513" s="13">
        <f t="shared" si="3045"/>
        <v>2.8315452559243624E-3</v>
      </c>
      <c r="AG2513" s="13">
        <f t="shared" si="3046"/>
        <v>3.2565190567280551E-4</v>
      </c>
      <c r="AH2513" s="13">
        <f t="shared" si="3047"/>
        <v>7.3282612930505593E-5</v>
      </c>
      <c r="AI2513" s="13">
        <f t="shared" si="3048"/>
        <v>1.2762618011773254E-4</v>
      </c>
      <c r="AJ2513" s="13">
        <f t="shared" si="3049"/>
        <v>1.1113442329690366E-4</v>
      </c>
      <c r="AK2513" s="13">
        <f t="shared" si="3050"/>
        <v>6.451581240433032E-5</v>
      </c>
      <c r="AL2513" s="13">
        <f t="shared" si="3051"/>
        <v>6.7514210236972104E-7</v>
      </c>
      <c r="AM2513" s="13">
        <f t="shared" si="3052"/>
        <v>1.656988829570431E-2</v>
      </c>
      <c r="AN2513" s="13">
        <f t="shared" si="3053"/>
        <v>5.7170363309486496E-3</v>
      </c>
      <c r="AO2513" s="13">
        <f t="shared" si="3054"/>
        <v>9.8626206242621883E-4</v>
      </c>
      <c r="AP2513" s="13">
        <f t="shared" si="3055"/>
        <v>1.1342856676929237E-4</v>
      </c>
      <c r="AQ2513" s="13">
        <f t="shared" si="3056"/>
        <v>9.7839409900487098E-6</v>
      </c>
      <c r="AR2513" s="13">
        <f t="shared" si="3057"/>
        <v>5.0568761004763306E-6</v>
      </c>
      <c r="AS2513" s="13">
        <f t="shared" si="3058"/>
        <v>8.8068609213549275E-6</v>
      </c>
      <c r="AT2513" s="13">
        <f t="shared" si="3059"/>
        <v>7.6688451276058319E-6</v>
      </c>
      <c r="AU2513" s="13">
        <f t="shared" si="3060"/>
        <v>4.4519219062188193E-6</v>
      </c>
      <c r="AV2513" s="13">
        <f t="shared" si="3061"/>
        <v>1.9383239910262648E-6</v>
      </c>
      <c r="AW2513" s="13">
        <f t="shared" si="3062"/>
        <v>1.1268935350932676E-8</v>
      </c>
      <c r="AX2513" s="13">
        <f t="shared" si="3063"/>
        <v>4.8095800254004282E-3</v>
      </c>
      <c r="AY2513" s="13">
        <f t="shared" si="3064"/>
        <v>1.6594284313279028E-3</v>
      </c>
      <c r="AZ2513" s="13">
        <f t="shared" si="3065"/>
        <v>2.8627267912754192E-4</v>
      </c>
      <c r="BA2513" s="13">
        <f t="shared" si="3066"/>
        <v>3.2923804874702616E-5</v>
      </c>
      <c r="BB2513" s="13">
        <f t="shared" si="3067"/>
        <v>2.8398892204743499E-6</v>
      </c>
      <c r="BC2513" s="13">
        <f t="shared" si="3068"/>
        <v>1.9596691974719433E-7</v>
      </c>
      <c r="BD2513" s="13">
        <f t="shared" si="3069"/>
        <v>2.9079198635901489E-7</v>
      </c>
      <c r="BE2513" s="13">
        <f t="shared" si="3070"/>
        <v>5.0643213913569176E-7</v>
      </c>
      <c r="BF2513" s="13">
        <f t="shared" si="3071"/>
        <v>4.409913676797609E-7</v>
      </c>
      <c r="BG2513" s="13">
        <f t="shared" si="3072"/>
        <v>2.5600453491487361E-7</v>
      </c>
      <c r="BH2513" s="13">
        <f t="shared" si="3073"/>
        <v>1.1146191291986929E-7</v>
      </c>
      <c r="BI2513" s="13">
        <f t="shared" si="3074"/>
        <v>3.8823556108918645E-8</v>
      </c>
      <c r="BJ2513" s="14">
        <f t="shared" si="3075"/>
        <v>0.72009413592714111</v>
      </c>
      <c r="BK2513" s="14">
        <f t="shared" si="3076"/>
        <v>0.2123245637524214</v>
      </c>
      <c r="BL2513" s="14">
        <f t="shared" si="3077"/>
        <v>6.6247728927493532E-2</v>
      </c>
      <c r="BM2513" s="14">
        <f t="shared" si="3078"/>
        <v>0.34460246065655198</v>
      </c>
      <c r="BN2513" s="14">
        <f t="shared" si="3079"/>
        <v>0.65325414112826907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1.5777777777777799</v>
      </c>
      <c r="F2514" s="10">
        <f>VLOOKUP(B2514,home!$B$2:$E$405,3,FALSE)</f>
        <v>0.63</v>
      </c>
      <c r="G2514" s="10">
        <f>VLOOKUP(C2514,away!$B$2:$E$405,4,FALSE)</f>
        <v>1.27</v>
      </c>
      <c r="H2514" s="10">
        <f>VLOOKUP(A2514,away!$A$2:$E$405,3,FALSE)</f>
        <v>1.31111111111111</v>
      </c>
      <c r="I2514" s="10">
        <f>VLOOKUP(C2514,away!$B$2:$E$405,3,FALSE)</f>
        <v>0.55000000000000004</v>
      </c>
      <c r="J2514" s="10">
        <f>VLOOKUP(B2514,home!$B$2:$E$405,4,FALSE)</f>
        <v>1.33</v>
      </c>
      <c r="K2514" s="12">
        <f t="shared" si="3024"/>
        <v>1.2623800000000016</v>
      </c>
      <c r="L2514" s="12">
        <f t="shared" si="3025"/>
        <v>0.95907777777777714</v>
      </c>
      <c r="M2514" s="13">
        <f t="shared" si="3026"/>
        <v>0.10845089622707163</v>
      </c>
      <c r="N2514" s="13">
        <f t="shared" si="3027"/>
        <v>0.13690624237913085</v>
      </c>
      <c r="O2514" s="13">
        <f t="shared" si="3028"/>
        <v>0.10401284455146817</v>
      </c>
      <c r="P2514" s="13">
        <f t="shared" si="3029"/>
        <v>0.13130373470488255</v>
      </c>
      <c r="Q2514" s="13">
        <f t="shared" si="3030"/>
        <v>8.6413851127283725E-2</v>
      </c>
      <c r="R2514" s="13">
        <f t="shared" si="3031"/>
        <v>4.9878203906383735E-2</v>
      </c>
      <c r="S2514" s="13">
        <f t="shared" si="3032"/>
        <v>3.9743034283811082E-2</v>
      </c>
      <c r="T2514" s="13">
        <f t="shared" si="3033"/>
        <v>8.2877604308374944E-2</v>
      </c>
      <c r="U2514" s="13">
        <f t="shared" si="3034"/>
        <v>6.2965247047340772E-2</v>
      </c>
      <c r="V2514" s="13">
        <f t="shared" si="3035"/>
        <v>5.3464122796719332E-3</v>
      </c>
      <c r="W2514" s="13">
        <f t="shared" si="3036"/>
        <v>3.6362372462020176E-2</v>
      </c>
      <c r="X2514" s="13">
        <f t="shared" si="3037"/>
        <v>3.4874343375602149E-2</v>
      </c>
      <c r="Y2514" s="13">
        <f t="shared" si="3038"/>
        <v>1.6723603873065828E-2</v>
      </c>
      <c r="Z2514" s="13">
        <f t="shared" si="3039"/>
        <v>1.5945692320693785E-2</v>
      </c>
      <c r="AA2514" s="13">
        <f t="shared" si="3040"/>
        <v>2.0129523071797446E-2</v>
      </c>
      <c r="AB2514" s="13">
        <f t="shared" si="3041"/>
        <v>1.2705553667687849E-2</v>
      </c>
      <c r="AC2514" s="13">
        <f t="shared" si="3042"/>
        <v>4.0456321940111792E-4</v>
      </c>
      <c r="AD2514" s="13">
        <f t="shared" si="3043"/>
        <v>1.1475782937151282E-2</v>
      </c>
      <c r="AE2514" s="13">
        <f t="shared" si="3044"/>
        <v>1.1006168397623185E-2</v>
      </c>
      <c r="AF2514" s="13">
        <f t="shared" si="3045"/>
        <v>5.2778857643202212E-3</v>
      </c>
      <c r="AG2514" s="13">
        <f t="shared" si="3046"/>
        <v>1.6873009834030674E-3</v>
      </c>
      <c r="AH2514" s="13">
        <f t="shared" si="3047"/>
        <v>3.8232897890147898E-3</v>
      </c>
      <c r="AI2514" s="13">
        <f t="shared" si="3048"/>
        <v>4.8264445638564963E-3</v>
      </c>
      <c r="AJ2514" s="13">
        <f t="shared" si="3049"/>
        <v>3.0464035442605863E-3</v>
      </c>
      <c r="AK2514" s="13">
        <f t="shared" si="3050"/>
        <v>1.2819063020678941E-3</v>
      </c>
      <c r="AL2514" s="13">
        <f t="shared" si="3051"/>
        <v>1.9592521031960837E-5</v>
      </c>
      <c r="AM2514" s="13">
        <f t="shared" si="3052"/>
        <v>2.8973597728402089E-3</v>
      </c>
      <c r="AN2514" s="13">
        <f t="shared" si="3053"/>
        <v>2.7787933723583125E-3</v>
      </c>
      <c r="AO2514" s="13">
        <f t="shared" si="3054"/>
        <v>1.3325394862325128E-3</v>
      </c>
      <c r="AP2514" s="13">
        <f t="shared" si="3055"/>
        <v>4.260030030856731E-4</v>
      </c>
      <c r="AQ2514" s="13">
        <f t="shared" si="3056"/>
        <v>1.021425033815167E-4</v>
      </c>
      <c r="AR2514" s="13">
        <f t="shared" si="3057"/>
        <v>7.3336645492975462E-4</v>
      </c>
      <c r="AS2514" s="13">
        <f t="shared" si="3058"/>
        <v>9.2578714537422477E-4</v>
      </c>
      <c r="AT2514" s="13">
        <f t="shared" si="3059"/>
        <v>5.843475882887578E-4</v>
      </c>
      <c r="AU2514" s="13">
        <f t="shared" si="3060"/>
        <v>2.4588956950132089E-4</v>
      </c>
      <c r="AV2514" s="13">
        <f t="shared" si="3061"/>
        <v>7.7601518686769538E-5</v>
      </c>
      <c r="AW2514" s="13">
        <f t="shared" si="3062"/>
        <v>6.589185810963264E-7</v>
      </c>
      <c r="AX2514" s="13">
        <f t="shared" si="3063"/>
        <v>6.0959483833967012E-4</v>
      </c>
      <c r="AY2514" s="13">
        <f t="shared" si="3064"/>
        <v>5.8464886289961407E-4</v>
      </c>
      <c r="AZ2514" s="13">
        <f t="shared" si="3065"/>
        <v>2.8036186610503309E-4</v>
      </c>
      <c r="BA2514" s="13">
        <f t="shared" si="3066"/>
        <v>8.9629611839215284E-5</v>
      </c>
      <c r="BB2514" s="13">
        <f t="shared" si="3067"/>
        <v>2.149044223645983E-5</v>
      </c>
      <c r="BC2514" s="13">
        <f t="shared" si="3068"/>
        <v>4.1222011167211176E-6</v>
      </c>
      <c r="BD2514" s="13">
        <f t="shared" si="3069"/>
        <v>1.1722591164846584E-4</v>
      </c>
      <c r="BE2514" s="13">
        <f t="shared" si="3070"/>
        <v>1.4798364634679048E-4</v>
      </c>
      <c r="BF2514" s="13">
        <f t="shared" si="3071"/>
        <v>9.3405797737630827E-5</v>
      </c>
      <c r="BG2514" s="13">
        <f t="shared" si="3072"/>
        <v>3.9304536982676832E-5</v>
      </c>
      <c r="BH2514" s="13">
        <f t="shared" si="3073"/>
        <v>1.2404315349047922E-5</v>
      </c>
      <c r="BI2514" s="13">
        <f t="shared" si="3074"/>
        <v>3.1317919220662248E-6</v>
      </c>
      <c r="BJ2514" s="14">
        <f t="shared" si="3075"/>
        <v>0.43273184156841038</v>
      </c>
      <c r="BK2514" s="14">
        <f t="shared" si="3076"/>
        <v>0.28585288209876986</v>
      </c>
      <c r="BL2514" s="14">
        <f t="shared" si="3077"/>
        <v>0.26564986472064528</v>
      </c>
      <c r="BM2514" s="14">
        <f t="shared" si="3078"/>
        <v>0.38263051786798014</v>
      </c>
      <c r="BN2514" s="14">
        <f t="shared" si="3079"/>
        <v>0.61696577289622068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1.5777777777777799</v>
      </c>
      <c r="F2515" s="10">
        <f>VLOOKUP(B2515,home!$B$2:$E$405,3,FALSE)</f>
        <v>0.95</v>
      </c>
      <c r="G2515" s="10">
        <f>VLOOKUP(C2515,away!$B$2:$E$405,4,FALSE)</f>
        <v>1.03</v>
      </c>
      <c r="H2515" s="10">
        <f>VLOOKUP(A2515,away!$A$2:$E$405,3,FALSE)</f>
        <v>1.31111111111111</v>
      </c>
      <c r="I2515" s="10">
        <f>VLOOKUP(C2515,away!$B$2:$E$405,3,FALSE)</f>
        <v>0.87</v>
      </c>
      <c r="J2515" s="10">
        <f>VLOOKUP(B2515,home!$B$2:$E$405,4,FALSE)</f>
        <v>0.56999999999999995</v>
      </c>
      <c r="K2515" s="12">
        <f t="shared" si="3024"/>
        <v>1.5438555555555578</v>
      </c>
      <c r="L2515" s="12">
        <f t="shared" si="3025"/>
        <v>0.65017999999999931</v>
      </c>
      <c r="M2515" s="13">
        <f t="shared" si="3026"/>
        <v>0.11146601245780563</v>
      </c>
      <c r="N2515" s="13">
        <f t="shared" si="3027"/>
        <v>0.17208742258860821</v>
      </c>
      <c r="O2515" s="13">
        <f t="shared" si="3028"/>
        <v>7.2472971979816003E-2</v>
      </c>
      <c r="P2515" s="13">
        <f t="shared" si="3029"/>
        <v>0.11188780041866118</v>
      </c>
      <c r="Q2515" s="13">
        <f t="shared" si="3030"/>
        <v>0.13283906170232992</v>
      </c>
      <c r="R2515" s="13">
        <f t="shared" si="3031"/>
        <v>2.3560238460918353E-2</v>
      </c>
      <c r="S2515" s="13">
        <f t="shared" si="3032"/>
        <v>2.807779610682911E-2</v>
      </c>
      <c r="T2515" s="13">
        <f t="shared" si="3033"/>
        <v>8.6369301137620799E-2</v>
      </c>
      <c r="U2515" s="13">
        <f t="shared" si="3034"/>
        <v>3.6373605038102517E-2</v>
      </c>
      <c r="V2515" s="13">
        <f t="shared" si="3035"/>
        <v>3.1315602923117887E-3</v>
      </c>
      <c r="W2515" s="13">
        <f t="shared" si="3036"/>
        <v>6.8361441134643194E-2</v>
      </c>
      <c r="X2515" s="13">
        <f t="shared" si="3037"/>
        <v>4.444724179692227E-2</v>
      </c>
      <c r="Y2515" s="13">
        <f t="shared" si="3038"/>
        <v>1.4449353835761444E-2</v>
      </c>
      <c r="Z2515" s="13">
        <f t="shared" si="3039"/>
        <v>5.1061319475066268E-3</v>
      </c>
      <c r="AA2515" s="13">
        <f t="shared" si="3040"/>
        <v>7.8831301745578251E-3</v>
      </c>
      <c r="AB2515" s="13">
        <f t="shared" si="3041"/>
        <v>6.085207157579378E-3</v>
      </c>
      <c r="AC2515" s="13">
        <f t="shared" si="3042"/>
        <v>1.9646313327897815E-4</v>
      </c>
      <c r="AD2515" s="13">
        <f t="shared" si="3043"/>
        <v>2.6385047670375784E-2</v>
      </c>
      <c r="AE2515" s="13">
        <f t="shared" si="3044"/>
        <v>1.7155030294324913E-2</v>
      </c>
      <c r="AF2515" s="13">
        <f t="shared" si="3045"/>
        <v>5.5769287983820793E-3</v>
      </c>
      <c r="AG2515" s="13">
        <f t="shared" si="3046"/>
        <v>1.2086691887106856E-3</v>
      </c>
      <c r="AH2515" s="13">
        <f t="shared" si="3047"/>
        <v>8.2997621740746373E-4</v>
      </c>
      <c r="AI2515" s="13">
        <f t="shared" si="3048"/>
        <v>1.2813633942235002E-3</v>
      </c>
      <c r="AJ2515" s="13">
        <f t="shared" si="3049"/>
        <v>9.8911999742873889E-4</v>
      </c>
      <c r="AK2515" s="13">
        <f t="shared" si="3050"/>
        <v>5.0901946771381916E-4</v>
      </c>
      <c r="AL2515" s="13">
        <f t="shared" si="3051"/>
        <v>7.8882620311780306E-6</v>
      </c>
      <c r="AM2515" s="13">
        <f t="shared" si="3052"/>
        <v>8.146940485901576E-3</v>
      </c>
      <c r="AN2515" s="13">
        <f t="shared" si="3053"/>
        <v>5.2969777651234815E-3</v>
      </c>
      <c r="AO2515" s="13">
        <f t="shared" si="3054"/>
        <v>1.7219945016639906E-3</v>
      </c>
      <c r="AP2515" s="13">
        <f t="shared" si="3055"/>
        <v>3.7320212836396409E-4</v>
      </c>
      <c r="AQ2515" s="13">
        <f t="shared" si="3056"/>
        <v>6.0662139954920472E-5</v>
      </c>
      <c r="AR2515" s="13">
        <f t="shared" si="3057"/>
        <v>1.0792678740679684E-4</v>
      </c>
      <c r="AS2515" s="13">
        <f t="shared" si="3058"/>
        <v>1.6662337033124689E-4</v>
      </c>
      <c r="AT2515" s="13">
        <f t="shared" si="3059"/>
        <v>1.2862120798564334E-4</v>
      </c>
      <c r="AU2515" s="13">
        <f t="shared" si="3060"/>
        <v>6.6190855503634109E-5</v>
      </c>
      <c r="AV2515" s="13">
        <f t="shared" si="3061"/>
        <v>2.5547279999065178E-5</v>
      </c>
      <c r="AW2515" s="13">
        <f t="shared" si="3062"/>
        <v>2.199475348617163E-7</v>
      </c>
      <c r="AX2515" s="13">
        <f t="shared" si="3063"/>
        <v>2.0962832216566054E-3</v>
      </c>
      <c r="AY2515" s="13">
        <f t="shared" si="3064"/>
        <v>1.3629614250566904E-3</v>
      </c>
      <c r="AZ2515" s="13">
        <f t="shared" si="3065"/>
        <v>4.4308512967167896E-4</v>
      </c>
      <c r="BA2515" s="13">
        <f t="shared" si="3066"/>
        <v>9.6028363203310644E-5</v>
      </c>
      <c r="BB2515" s="13">
        <f t="shared" si="3067"/>
        <v>1.5608930296882112E-5</v>
      </c>
      <c r="BC2515" s="13">
        <f t="shared" si="3068"/>
        <v>2.0297228600853599E-6</v>
      </c>
      <c r="BD2515" s="13">
        <f t="shared" si="3069"/>
        <v>1.1695306439358513E-5</v>
      </c>
      <c r="BE2515" s="13">
        <f t="shared" si="3070"/>
        <v>1.8055863820328329E-5</v>
      </c>
      <c r="BF2515" s="13">
        <f t="shared" si="3071"/>
        <v>1.393782283468425E-5</v>
      </c>
      <c r="BG2515" s="13">
        <f t="shared" si="3072"/>
        <v>7.172661738558796E-6</v>
      </c>
      <c r="BH2515" s="13">
        <f t="shared" si="3073"/>
        <v>2.7683884182986962E-6</v>
      </c>
      <c r="BI2515" s="13">
        <f t="shared" si="3074"/>
        <v>8.54798367905221E-7</v>
      </c>
      <c r="BJ2515" s="14">
        <f t="shared" si="3075"/>
        <v>0.58849527196143248</v>
      </c>
      <c r="BK2515" s="14">
        <f t="shared" si="3076"/>
        <v>0.25613048209597455</v>
      </c>
      <c r="BL2515" s="14">
        <f t="shared" si="3077"/>
        <v>0.15053402623059309</v>
      </c>
      <c r="BM2515" s="14">
        <f t="shared" si="3078"/>
        <v>0.37458966314984576</v>
      </c>
      <c r="BN2515" s="14">
        <f t="shared" si="3079"/>
        <v>0.62431350760813931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1.5193798449612399</v>
      </c>
      <c r="F2516" s="10">
        <f>VLOOKUP(B2516,home!$B$2:$E$405,3,FALSE)</f>
        <v>0.55000000000000004</v>
      </c>
      <c r="G2516" s="10">
        <f>VLOOKUP(C2516,away!$B$2:$E$405,4,FALSE)</f>
        <v>1.22</v>
      </c>
      <c r="H2516" s="10">
        <f>VLOOKUP(A2516,away!$A$2:$E$405,3,FALSE)</f>
        <v>1.26356589147287</v>
      </c>
      <c r="I2516" s="10">
        <f>VLOOKUP(C2516,away!$B$2:$E$405,3,FALSE)</f>
        <v>0.66</v>
      </c>
      <c r="J2516" s="10">
        <f>VLOOKUP(B2516,home!$B$2:$E$405,4,FALSE)</f>
        <v>0.53</v>
      </c>
      <c r="K2516" s="12">
        <f t="shared" si="3024"/>
        <v>1.0195038759689921</v>
      </c>
      <c r="L2516" s="12">
        <f t="shared" si="3025"/>
        <v>0.44199534883720998</v>
      </c>
      <c r="M2516" s="13">
        <f t="shared" si="3026"/>
        <v>0.23188836121123907</v>
      </c>
      <c r="N2516" s="13">
        <f t="shared" si="3027"/>
        <v>0.23641108304695591</v>
      </c>
      <c r="O2516" s="13">
        <f t="shared" si="3028"/>
        <v>0.10249357710485058</v>
      </c>
      <c r="P2516" s="13">
        <f t="shared" si="3029"/>
        <v>0.1044925991203219</v>
      </c>
      <c r="Q2516" s="13">
        <f t="shared" si="3030"/>
        <v>0.1205110077441994</v>
      </c>
      <c r="R2516" s="13">
        <f t="shared" si="3031"/>
        <v>2.2650842183015951E-2</v>
      </c>
      <c r="S2516" s="13">
        <f t="shared" si="3032"/>
        <v>1.1771508511561177E-2</v>
      </c>
      <c r="T2516" s="13">
        <f t="shared" si="3033"/>
        <v>5.3265304906621132E-2</v>
      </c>
      <c r="U2516" s="13">
        <f t="shared" si="3034"/>
        <v>2.3092621399546705E-2</v>
      </c>
      <c r="V2516" s="13">
        <f t="shared" si="3035"/>
        <v>5.8938108240011466E-4</v>
      </c>
      <c r="W2516" s="13">
        <f t="shared" si="3036"/>
        <v>4.0953813164046837E-2</v>
      </c>
      <c r="X2516" s="13">
        <f t="shared" si="3037"/>
        <v>1.8101394935656805E-2</v>
      </c>
      <c r="Y2516" s="13">
        <f t="shared" si="3038"/>
        <v>4.0003661845128676E-3</v>
      </c>
      <c r="Z2516" s="13">
        <f t="shared" si="3039"/>
        <v>3.3371889640462431E-3</v>
      </c>
      <c r="AA2516" s="13">
        <f t="shared" si="3040"/>
        <v>3.4022770836860897E-3</v>
      </c>
      <c r="AB2516" s="13">
        <f t="shared" si="3041"/>
        <v>1.7343173369692236E-3</v>
      </c>
      <c r="AC2516" s="13">
        <f t="shared" si="3042"/>
        <v>1.6599033056966024E-5</v>
      </c>
      <c r="AD2516" s="13">
        <f t="shared" si="3043"/>
        <v>1.043814281411392E-2</v>
      </c>
      <c r="AE2516" s="13">
        <f t="shared" si="3044"/>
        <v>4.6136105743368981E-3</v>
      </c>
      <c r="AF2516" s="13">
        <f t="shared" si="3045"/>
        <v>1.0195972076015389E-3</v>
      </c>
      <c r="AG2516" s="13">
        <f t="shared" si="3046"/>
        <v>1.5021907448242917E-4</v>
      </c>
      <c r="AH2516" s="13">
        <f t="shared" si="3047"/>
        <v>3.6875550007482656E-4</v>
      </c>
      <c r="AI2516" s="13">
        <f t="shared" si="3048"/>
        <v>3.7594766161116962E-4</v>
      </c>
      <c r="AJ2516" s="13">
        <f t="shared" si="3049"/>
        <v>1.9164004908703319E-4</v>
      </c>
      <c r="AK2516" s="13">
        <f t="shared" si="3050"/>
        <v>6.5125924278372748E-5</v>
      </c>
      <c r="AL2516" s="13">
        <f t="shared" si="3051"/>
        <v>2.9919157614409097E-7</v>
      </c>
      <c r="AM2516" s="13">
        <f t="shared" si="3052"/>
        <v>2.1283454113814053E-3</v>
      </c>
      <c r="AN2516" s="13">
        <f t="shared" si="3053"/>
        <v>9.4071877254959949E-4</v>
      </c>
      <c r="AO2516" s="13">
        <f t="shared" si="3054"/>
        <v>2.0789666101538609E-4</v>
      </c>
      <c r="AP2516" s="13">
        <f t="shared" si="3055"/>
        <v>3.0629785735862267E-5</v>
      </c>
      <c r="AQ2516" s="13">
        <f t="shared" si="3056"/>
        <v>3.3845557077828589E-6</v>
      </c>
      <c r="AR2516" s="13">
        <f t="shared" si="3057"/>
        <v>3.2597643178242551E-5</v>
      </c>
      <c r="AS2516" s="13">
        <f t="shared" si="3058"/>
        <v>3.3233423567672458E-5</v>
      </c>
      <c r="AT2516" s="13">
        <f t="shared" si="3059"/>
        <v>1.6940802069480657E-5</v>
      </c>
      <c r="AU2516" s="13">
        <f t="shared" si="3060"/>
        <v>5.7570711239530178E-6</v>
      </c>
      <c r="AV2516" s="13">
        <f t="shared" si="3061"/>
        <v>1.4673390812748155E-6</v>
      </c>
      <c r="AW2516" s="13">
        <f t="shared" si="3062"/>
        <v>3.7450139635802295E-9</v>
      </c>
      <c r="AX2516" s="13">
        <f t="shared" si="3063"/>
        <v>3.6164273271736006E-4</v>
      </c>
      <c r="AY2516" s="13">
        <f t="shared" si="3064"/>
        <v>1.5984440580185148E-4</v>
      </c>
      <c r="AZ2516" s="13">
        <f t="shared" si="3065"/>
        <v>3.5325241951032937E-5</v>
      </c>
      <c r="BA2516" s="13">
        <f t="shared" si="3066"/>
        <v>5.2045308796352177E-6</v>
      </c>
      <c r="BB2516" s="13">
        <f t="shared" si="3067"/>
        <v>5.7509461041959973E-7</v>
      </c>
      <c r="BC2516" s="13">
        <f t="shared" si="3068"/>
        <v>5.0837828589362064E-8</v>
      </c>
      <c r="BD2516" s="13">
        <f t="shared" si="3069"/>
        <v>2.4013344446397032E-6</v>
      </c>
      <c r="BE2516" s="13">
        <f t="shared" si="3070"/>
        <v>2.4481697738080246E-6</v>
      </c>
      <c r="BF2516" s="13">
        <f t="shared" si="3071"/>
        <v>1.2479592867137056E-6</v>
      </c>
      <c r="BG2516" s="13">
        <f t="shared" si="3072"/>
        <v>4.240997766187072E-7</v>
      </c>
      <c r="BH2516" s="13">
        <f t="shared" si="3073"/>
        <v>1.0809284151508891E-7</v>
      </c>
      <c r="BI2516" s="13">
        <f t="shared" si="3074"/>
        <v>2.2040214177827033E-8</v>
      </c>
      <c r="BJ2516" s="14">
        <f t="shared" si="3075"/>
        <v>0.49333815768270683</v>
      </c>
      <c r="BK2516" s="14">
        <f t="shared" si="3076"/>
        <v>0.3489185925559572</v>
      </c>
      <c r="BL2516" s="14">
        <f t="shared" si="3077"/>
        <v>0.15447175221847806</v>
      </c>
      <c r="BM2516" s="14">
        <f t="shared" si="3078"/>
        <v>0.18145838034981754</v>
      </c>
      <c r="BN2516" s="14">
        <f t="shared" si="3079"/>
        <v>0.81844747041058286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1.6241610738254999</v>
      </c>
      <c r="F2517" s="10">
        <f>VLOOKUP(B2517,home!$B$2:$E$405,3,FALSE)</f>
        <v>1.31</v>
      </c>
      <c r="G2517" s="10">
        <f>VLOOKUP(C2517,away!$B$2:$E$405,4,FALSE)</f>
        <v>1.08</v>
      </c>
      <c r="H2517" s="10">
        <f>VLOOKUP(A2517,away!$A$2:$E$405,3,FALSE)</f>
        <v>1.2013422818791899</v>
      </c>
      <c r="I2517" s="10">
        <f>VLOOKUP(C2517,away!$B$2:$E$405,3,FALSE)</f>
        <v>0.46</v>
      </c>
      <c r="J2517" s="10">
        <f>VLOOKUP(B2517,home!$B$2:$E$405,4,FALSE)</f>
        <v>0.83</v>
      </c>
      <c r="K2517" s="12">
        <f t="shared" si="3024"/>
        <v>2.2978630872483174</v>
      </c>
      <c r="L2517" s="12">
        <f t="shared" si="3025"/>
        <v>0.45867248322147469</v>
      </c>
      <c r="M2517" s="13">
        <f t="shared" si="3026"/>
        <v>6.3511418492476518E-2</v>
      </c>
      <c r="N2517" s="13">
        <f t="shared" si="3027"/>
        <v>0.14594054417264199</v>
      </c>
      <c r="O2517" s="13">
        <f t="shared" si="3028"/>
        <v>2.9130940032862495E-2</v>
      </c>
      <c r="P2517" s="13">
        <f t="shared" si="3029"/>
        <v>6.6938911798359008E-2</v>
      </c>
      <c r="Q2517" s="13">
        <f t="shared" si="3030"/>
        <v>0.16767569469362328</v>
      </c>
      <c r="R2517" s="13">
        <f t="shared" si="3031"/>
        <v>6.6807803017244535E-3</v>
      </c>
      <c r="S2517" s="13">
        <f t="shared" si="3032"/>
        <v>1.7637843788984493E-2</v>
      </c>
      <c r="T2517" s="13">
        <f t="shared" si="3033"/>
        <v>7.6908227261010043E-2</v>
      </c>
      <c r="U2517" s="13">
        <f t="shared" si="3034"/>
        <v>1.5351518449348298E-2</v>
      </c>
      <c r="V2517" s="13">
        <f t="shared" si="3035"/>
        <v>2.0655219656707646E-3</v>
      </c>
      <c r="W2517" s="13">
        <f t="shared" si="3036"/>
        <v>0.12843192982173182</v>
      </c>
      <c r="X2517" s="13">
        <f t="shared" si="3037"/>
        <v>5.8908192176259908E-2</v>
      </c>
      <c r="Y2517" s="13">
        <f t="shared" si="3038"/>
        <v>1.3509783393786489E-2</v>
      </c>
      <c r="Z2517" s="13">
        <f t="shared" si="3039"/>
        <v>1.0214300302830231E-3</v>
      </c>
      <c r="AA2517" s="13">
        <f t="shared" si="3040"/>
        <v>2.3471063627942897E-3</v>
      </c>
      <c r="AB2517" s="13">
        <f t="shared" si="3041"/>
        <v>2.6966645364553282E-3</v>
      </c>
      <c r="AC2517" s="13">
        <f t="shared" si="3042"/>
        <v>1.3606194362316418E-4</v>
      </c>
      <c r="AD2517" s="13">
        <f t="shared" si="3043"/>
        <v>7.3779747690356015E-2</v>
      </c>
      <c r="AE2517" s="13">
        <f t="shared" si="3044"/>
        <v>3.3840740084589455E-2</v>
      </c>
      <c r="AF2517" s="13">
        <f t="shared" si="3045"/>
        <v>7.760908144325571E-3</v>
      </c>
      <c r="AG2517" s="13">
        <f t="shared" si="3046"/>
        <v>1.1865716702038594E-3</v>
      </c>
      <c r="AH2517" s="13">
        <f t="shared" si="3047"/>
        <v>1.1712546210672502E-4</v>
      </c>
      <c r="AI2517" s="13">
        <f t="shared" si="3048"/>
        <v>2.6913827595194498E-4</v>
      </c>
      <c r="AJ2517" s="13">
        <f t="shared" si="3049"/>
        <v>3.0922145483781296E-4</v>
      </c>
      <c r="AK2517" s="13">
        <f t="shared" si="3050"/>
        <v>2.3684952228567767E-4</v>
      </c>
      <c r="AL2517" s="13">
        <f t="shared" si="3051"/>
        <v>5.7361895920389133E-6</v>
      </c>
      <c r="AM2517" s="13">
        <f t="shared" si="3052"/>
        <v>3.3907151760832692E-2</v>
      </c>
      <c r="AN2517" s="13">
        <f t="shared" si="3053"/>
        <v>1.5552277497108529E-2</v>
      </c>
      <c r="AO2517" s="13">
        <f t="shared" si="3054"/>
        <v>3.5667008696741147E-3</v>
      </c>
      <c r="AP2517" s="13">
        <f t="shared" si="3055"/>
        <v>5.4531584826720679E-4</v>
      </c>
      <c r="AQ2517" s="13">
        <f t="shared" si="3056"/>
        <v>6.2530343566186134E-5</v>
      </c>
      <c r="AR2517" s="13">
        <f t="shared" si="3057"/>
        <v>1.0744445310590864E-5</v>
      </c>
      <c r="AS2517" s="13">
        <f t="shared" si="3058"/>
        <v>2.4689264272165031E-5</v>
      </c>
      <c r="AT2517" s="13">
        <f t="shared" si="3059"/>
        <v>2.8366274511163362E-5</v>
      </c>
      <c r="AU2517" s="13">
        <f t="shared" si="3060"/>
        <v>2.1727271707318364E-5</v>
      </c>
      <c r="AV2517" s="13">
        <f t="shared" si="3061"/>
        <v>1.2481573910715404E-5</v>
      </c>
      <c r="AW2517" s="13">
        <f t="shared" si="3062"/>
        <v>1.6793755721161402E-7</v>
      </c>
      <c r="AX2517" s="13">
        <f t="shared" si="3063"/>
        <v>1.2985665404157354E-2</v>
      </c>
      <c r="AY2517" s="13">
        <f t="shared" si="3064"/>
        <v>5.9561673972080486E-3</v>
      </c>
      <c r="AZ2517" s="13">
        <f t="shared" si="3065"/>
        <v>1.3659650452801015E-3</v>
      </c>
      <c r="BA2517" s="13">
        <f t="shared" si="3066"/>
        <v>2.0884352643745285E-4</v>
      </c>
      <c r="BB2517" s="13">
        <f t="shared" si="3067"/>
        <v>2.3947694718949038E-5</v>
      </c>
      <c r="BC2517" s="13">
        <f t="shared" si="3068"/>
        <v>2.1968297208340307E-6</v>
      </c>
      <c r="BD2517" s="13">
        <f t="shared" si="3069"/>
        <v>8.2136356857434029E-7</v>
      </c>
      <c r="BE2517" s="13">
        <f t="shared" si="3070"/>
        <v>1.8873810254375285E-6</v>
      </c>
      <c r="BF2517" s="13">
        <f t="shared" si="3071"/>
        <v>2.1684715949628873E-6</v>
      </c>
      <c r="BG2517" s="13">
        <f t="shared" si="3072"/>
        <v>1.6609502779372343E-6</v>
      </c>
      <c r="BH2517" s="13">
        <f t="shared" si="3073"/>
        <v>9.5415908335670148E-7</v>
      </c>
      <c r="BI2517" s="13">
        <f t="shared" si="3074"/>
        <v>4.3850538740161111E-7</v>
      </c>
      <c r="BJ2517" s="14">
        <f t="shared" si="3075"/>
        <v>0.78211910132549989</v>
      </c>
      <c r="BK2517" s="14">
        <f t="shared" si="3076"/>
        <v>0.15625166157591405</v>
      </c>
      <c r="BL2517" s="14">
        <f t="shared" si="3077"/>
        <v>5.7245284059016646E-2</v>
      </c>
      <c r="BM2517" s="14">
        <f t="shared" si="3078"/>
        <v>0.51080318803937519</v>
      </c>
      <c r="BN2517" s="14">
        <f t="shared" si="3079"/>
        <v>0.47987828949168776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1.6571428571428599</v>
      </c>
      <c r="F2518" s="10">
        <f>VLOOKUP(B2518,home!$B$2:$E$405,3,FALSE)</f>
        <v>0.83</v>
      </c>
      <c r="G2518" s="10">
        <f>VLOOKUP(C2518,away!$B$2:$E$405,4,FALSE)</f>
        <v>1.1299999999999999</v>
      </c>
      <c r="H2518" s="10">
        <f>VLOOKUP(A2518,away!$A$2:$E$405,3,FALSE)</f>
        <v>1.3785714285714299</v>
      </c>
      <c r="I2518" s="10">
        <f>VLOOKUP(C2518,away!$B$2:$E$405,3,FALSE)</f>
        <v>0.75</v>
      </c>
      <c r="J2518" s="10">
        <f>VLOOKUP(B2518,home!$B$2:$E$405,4,FALSE)</f>
        <v>1.72</v>
      </c>
      <c r="K2518" s="12">
        <f t="shared" si="3024"/>
        <v>1.5542342857142881</v>
      </c>
      <c r="L2518" s="12">
        <f t="shared" si="3025"/>
        <v>1.7783571428571445</v>
      </c>
      <c r="M2518" s="13">
        <f t="shared" si="3026"/>
        <v>3.5700469873108605E-2</v>
      </c>
      <c r="N2518" s="13">
        <f t="shared" si="3027"/>
        <v>5.5486894292895411E-2</v>
      </c>
      <c r="O2518" s="13">
        <f t="shared" si="3028"/>
        <v>6.3488185602198988E-2</v>
      </c>
      <c r="P2518" s="13">
        <f t="shared" si="3029"/>
        <v>9.8675514800729891E-2</v>
      </c>
      <c r="Q2518" s="13">
        <f t="shared" si="3030"/>
        <v>4.3119816758911265E-2</v>
      </c>
      <c r="R2518" s="13">
        <f t="shared" si="3031"/>
        <v>5.6452334176355354E-2</v>
      </c>
      <c r="S2518" s="13">
        <f t="shared" si="3032"/>
        <v>6.8184377235069385E-2</v>
      </c>
      <c r="T2518" s="13">
        <f t="shared" si="3033"/>
        <v>7.6682434131901053E-2</v>
      </c>
      <c r="U2518" s="13">
        <f t="shared" si="3034"/>
        <v>8.7740153285491951E-2</v>
      </c>
      <c r="V2518" s="13">
        <f t="shared" si="3035"/>
        <v>2.094005593686598E-2</v>
      </c>
      <c r="W2518" s="13">
        <f t="shared" si="3036"/>
        <v>2.2339432533472477E-2</v>
      </c>
      <c r="X2518" s="13">
        <f t="shared" si="3037"/>
        <v>3.9727489413276057E-2</v>
      </c>
      <c r="Y2518" s="13">
        <f t="shared" si="3038"/>
        <v>3.532483228294054E-2</v>
      </c>
      <c r="Z2518" s="13">
        <f t="shared" si="3039"/>
        <v>3.3464137237826673E-2</v>
      </c>
      <c r="AA2518" s="13">
        <f t="shared" si="3040"/>
        <v>5.2011109436878443E-2</v>
      </c>
      <c r="AB2518" s="13">
        <f t="shared" si="3041"/>
        <v>4.041872476241723E-2</v>
      </c>
      <c r="AC2518" s="13">
        <f t="shared" si="3042"/>
        <v>3.6173732566940806E-3</v>
      </c>
      <c r="AD2518" s="13">
        <f t="shared" si="3043"/>
        <v>8.6801779917310314E-3</v>
      </c>
      <c r="AE2518" s="13">
        <f t="shared" si="3044"/>
        <v>1.5436456532866266E-2</v>
      </c>
      <c r="AF2518" s="13">
        <f t="shared" si="3045"/>
        <v>1.372576636781328E-2</v>
      </c>
      <c r="AG2518" s="13">
        <f t="shared" si="3046"/>
        <v>8.1364382204630343E-3</v>
      </c>
      <c r="AH2518" s="13">
        <f t="shared" si="3047"/>
        <v>1.4877796871610215E-2</v>
      </c>
      <c r="AI2518" s="13">
        <f t="shared" si="3048"/>
        <v>2.3123581993749372E-2</v>
      </c>
      <c r="AJ2518" s="13">
        <f t="shared" si="3049"/>
        <v>1.7969731971605417E-2</v>
      </c>
      <c r="AK2518" s="13">
        <f t="shared" si="3050"/>
        <v>9.3097245117884503E-3</v>
      </c>
      <c r="AL2518" s="13">
        <f t="shared" si="3051"/>
        <v>3.9993442058257198E-4</v>
      </c>
      <c r="AM2518" s="13">
        <f t="shared" si="3052"/>
        <v>2.6982060481701925E-3</v>
      </c>
      <c r="AN2518" s="13">
        <f t="shared" si="3053"/>
        <v>4.7983739986638112E-3</v>
      </c>
      <c r="AO2518" s="13">
        <f t="shared" si="3054"/>
        <v>4.2666113373118937E-3</v>
      </c>
      <c r="AP2518" s="13">
        <f t="shared" si="3055"/>
        <v>2.5291862491679594E-3</v>
      </c>
      <c r="AQ2518" s="13">
        <f t="shared" si="3056"/>
        <v>1.1244491079559784E-3</v>
      </c>
      <c r="AR2518" s="13">
        <f t="shared" si="3057"/>
        <v>5.2916072673211446E-3</v>
      </c>
      <c r="AS2518" s="13">
        <f t="shared" si="3058"/>
        <v>8.2243974414054136E-3</v>
      </c>
      <c r="AT2518" s="13">
        <f t="shared" si="3059"/>
        <v>6.3913202413865833E-3</v>
      </c>
      <c r="AU2518" s="13">
        <f t="shared" si="3060"/>
        <v>3.3112030167142489E-3</v>
      </c>
      <c r="AV2518" s="13">
        <f t="shared" si="3061"/>
        <v>1.2865963138844667E-3</v>
      </c>
      <c r="AW2518" s="13">
        <f t="shared" si="3062"/>
        <v>3.0705894362007147E-5</v>
      </c>
      <c r="AX2518" s="13">
        <f t="shared" si="3063"/>
        <v>6.9894072499796303E-4</v>
      </c>
      <c r="AY2518" s="13">
        <f t="shared" si="3064"/>
        <v>1.2429662307338789E-3</v>
      </c>
      <c r="AZ2518" s="13">
        <f t="shared" si="3065"/>
        <v>1.1052189373779075E-3</v>
      </c>
      <c r="BA2518" s="13">
        <f t="shared" si="3066"/>
        <v>6.5515799723566152E-4</v>
      </c>
      <c r="BB2518" s="13">
        <f t="shared" si="3067"/>
        <v>2.9127622602100522E-4</v>
      </c>
      <c r="BC2518" s="13">
        <f t="shared" si="3068"/>
        <v>1.0359863141778541E-4</v>
      </c>
      <c r="BD2518" s="13">
        <f t="shared" si="3069"/>
        <v>1.5683945968392188E-3</v>
      </c>
      <c r="BE2518" s="13">
        <f t="shared" si="3070"/>
        <v>2.4376526559365518E-3</v>
      </c>
      <c r="BF2518" s="13">
        <f t="shared" si="3071"/>
        <v>1.8943416672595427E-3</v>
      </c>
      <c r="BG2518" s="13">
        <f t="shared" si="3072"/>
        <v>9.8141692270398281E-4</v>
      </c>
      <c r="BH2518" s="13">
        <f t="shared" si="3073"/>
        <v>3.813379574616849E-4</v>
      </c>
      <c r="BI2518" s="13">
        <f t="shared" si="3074"/>
        <v>1.1853770558624147E-4</v>
      </c>
      <c r="BJ2518" s="14">
        <f t="shared" si="3075"/>
        <v>0.33817372401532453</v>
      </c>
      <c r="BK2518" s="14">
        <f t="shared" si="3076"/>
        <v>0.22876069175378438</v>
      </c>
      <c r="BL2518" s="14">
        <f t="shared" si="3077"/>
        <v>0.39727814839859443</v>
      </c>
      <c r="BM2518" s="14">
        <f t="shared" si="3078"/>
        <v>0.64354122556495874</v>
      </c>
      <c r="BN2518" s="14">
        <f t="shared" si="3079"/>
        <v>0.35292321550419947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1.36879432624113</v>
      </c>
      <c r="F2519" s="10">
        <f>VLOOKUP(B2519,home!$B$2:$E$405,3,FALSE)</f>
        <v>0.94</v>
      </c>
      <c r="G2519" s="10">
        <f>VLOOKUP(C2519,away!$B$2:$E$405,4,FALSE)</f>
        <v>0.83</v>
      </c>
      <c r="H2519" s="10">
        <f>VLOOKUP(A2519,away!$A$2:$E$405,3,FALSE)</f>
        <v>1.1489361702127701</v>
      </c>
      <c r="I2519" s="10">
        <f>VLOOKUP(C2519,away!$B$2:$E$405,3,FALSE)</f>
        <v>0.63</v>
      </c>
      <c r="J2519" s="10">
        <f>VLOOKUP(B2519,home!$B$2:$E$405,4,FALSE)</f>
        <v>0.62</v>
      </c>
      <c r="K2519" s="12">
        <f t="shared" si="3024"/>
        <v>1.0679333333333296</v>
      </c>
      <c r="L2519" s="12">
        <f t="shared" si="3025"/>
        <v>0.44877446808510796</v>
      </c>
      <c r="M2519" s="13">
        <f t="shared" si="3026"/>
        <v>0.21943311648019947</v>
      </c>
      <c r="N2519" s="13">
        <f t="shared" si="3027"/>
        <v>0.23433993952642021</v>
      </c>
      <c r="O2519" s="13">
        <f t="shared" si="3028"/>
        <v>9.8475980128659074E-2</v>
      </c>
      <c r="P2519" s="13">
        <f t="shared" si="3029"/>
        <v>0.1051657817120656</v>
      </c>
      <c r="Q2519" s="13">
        <f t="shared" si="3030"/>
        <v>0.1251297163757904</v>
      </c>
      <c r="R2519" s="13">
        <f t="shared" si="3031"/>
        <v>2.2096752800699313E-2</v>
      </c>
      <c r="S2519" s="13">
        <f t="shared" si="3032"/>
        <v>1.2600470043576823E-2</v>
      </c>
      <c r="T2519" s="13">
        <f t="shared" si="3033"/>
        <v>5.6155021908185769E-2</v>
      </c>
      <c r="U2519" s="13">
        <f t="shared" si="3034"/>
        <v>2.3597858874293401E-2</v>
      </c>
      <c r="V2519" s="13">
        <f t="shared" si="3035"/>
        <v>6.7099072946995037E-4</v>
      </c>
      <c r="W2519" s="13">
        <f t="shared" si="3036"/>
        <v>4.4543398369417328E-2</v>
      </c>
      <c r="X2519" s="13">
        <f t="shared" si="3037"/>
        <v>1.9989939909938331E-2</v>
      </c>
      <c r="Y2519" s="13">
        <f t="shared" si="3038"/>
        <v>4.4854873250679212E-3</v>
      </c>
      <c r="Z2519" s="13">
        <f t="shared" si="3039"/>
        <v>3.3054861615139861E-3</v>
      </c>
      <c r="AA2519" s="13">
        <f t="shared" si="3040"/>
        <v>3.5300388547528233E-3</v>
      </c>
      <c r="AB2519" s="13">
        <f t="shared" si="3041"/>
        <v>1.884923080476176E-3</v>
      </c>
      <c r="AC2519" s="13">
        <f t="shared" si="3042"/>
        <v>2.0098739458221166E-5</v>
      </c>
      <c r="AD2519" s="13">
        <f t="shared" si="3043"/>
        <v>1.1892344974661559E-2</v>
      </c>
      <c r="AE2519" s="13">
        <f t="shared" si="3044"/>
        <v>5.3369807902883485E-3</v>
      </c>
      <c r="AF2519" s="13">
        <f t="shared" si="3045"/>
        <v>1.1975503576710461E-3</v>
      </c>
      <c r="AG2519" s="13">
        <f t="shared" si="3046"/>
        <v>1.7914334158965157E-4</v>
      </c>
      <c r="AH2519" s="13">
        <f t="shared" si="3047"/>
        <v>3.7085444847403102E-4</v>
      </c>
      <c r="AI2519" s="13">
        <f t="shared" si="3048"/>
        <v>3.9604782734036539E-4</v>
      </c>
      <c r="AJ2519" s="13">
        <f t="shared" si="3049"/>
        <v>2.1147633820550971E-4</v>
      </c>
      <c r="AK2519" s="13">
        <f t="shared" si="3050"/>
        <v>7.5280876926978865E-5</v>
      </c>
      <c r="AL2519" s="13">
        <f t="shared" si="3051"/>
        <v>3.8530185059677577E-7</v>
      </c>
      <c r="AM2519" s="13">
        <f t="shared" si="3052"/>
        <v>2.5400463219880393E-3</v>
      </c>
      <c r="AN2519" s="13">
        <f t="shared" si="3053"/>
        <v>1.1399079370617174E-3</v>
      </c>
      <c r="AO2519" s="13">
        <f t="shared" si="3054"/>
        <v>2.5578078906043238E-4</v>
      </c>
      <c r="AP2519" s="13">
        <f t="shared" si="3055"/>
        <v>3.82626291856616E-5</v>
      </c>
      <c r="AQ2519" s="13">
        <f t="shared" si="3056"/>
        <v>4.2928227650832516E-6</v>
      </c>
      <c r="AR2519" s="13">
        <f t="shared" si="3057"/>
        <v>3.3286001570185869E-5</v>
      </c>
      <c r="AS2519" s="13">
        <f t="shared" si="3058"/>
        <v>3.5547230610187037E-5</v>
      </c>
      <c r="AT2519" s="13">
        <f t="shared" si="3059"/>
        <v>1.8981036238152805E-5</v>
      </c>
      <c r="AU2519" s="13">
        <f t="shared" si="3060"/>
        <v>6.7568270999770843E-6</v>
      </c>
      <c r="AV2519" s="13">
        <f t="shared" si="3061"/>
        <v>1.8039602219088753E-6</v>
      </c>
      <c r="AW2519" s="13">
        <f t="shared" si="3062"/>
        <v>5.1294509034970803E-9</v>
      </c>
      <c r="AX2519" s="13">
        <f t="shared" si="3063"/>
        <v>4.5210002257695819E-4</v>
      </c>
      <c r="AY2519" s="13">
        <f t="shared" si="3064"/>
        <v>2.0289094715323974E-4</v>
      </c>
      <c r="AZ2519" s="13">
        <f t="shared" si="3065"/>
        <v>4.5526138443989445E-5</v>
      </c>
      <c r="BA2519" s="13">
        <f t="shared" si="3066"/>
        <v>6.8103228547234525E-6</v>
      </c>
      <c r="BB2519" s="13">
        <f t="shared" si="3067"/>
        <v>7.6407475415409268E-7</v>
      </c>
      <c r="BC2519" s="13">
        <f t="shared" si="3068"/>
        <v>6.8579448274552527E-8</v>
      </c>
      <c r="BD2519" s="13">
        <f t="shared" si="3069"/>
        <v>2.4896512748900391E-6</v>
      </c>
      <c r="BE2519" s="13">
        <f t="shared" si="3070"/>
        <v>2.6587815848308927E-6</v>
      </c>
      <c r="BF2519" s="13">
        <f t="shared" si="3071"/>
        <v>1.419700740246864E-6</v>
      </c>
      <c r="BG2519" s="13">
        <f t="shared" si="3072"/>
        <v>5.0538191462254317E-7</v>
      </c>
      <c r="BH2519" s="13">
        <f t="shared" si="3073"/>
        <v>1.3492854817230813E-7</v>
      </c>
      <c r="BI2519" s="13">
        <f t="shared" si="3074"/>
        <v>2.8818938842295967E-8</v>
      </c>
      <c r="BJ2519" s="14">
        <f t="shared" si="3075"/>
        <v>0.50793597346432284</v>
      </c>
      <c r="BK2519" s="14">
        <f t="shared" si="3076"/>
        <v>0.33809373395377396</v>
      </c>
      <c r="BL2519" s="14">
        <f t="shared" si="3077"/>
        <v>0.15074282554856969</v>
      </c>
      <c r="BM2519" s="14">
        <f t="shared" si="3078"/>
        <v>0.19523384628664397</v>
      </c>
      <c r="BN2519" s="14">
        <f t="shared" si="3079"/>
        <v>0.80464128702383408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1.6532258064516101</v>
      </c>
      <c r="F2520" s="10">
        <f>VLOOKUP(B2520,home!$B$2:$E$405,3,FALSE)</f>
        <v>0.69</v>
      </c>
      <c r="G2520" s="10">
        <f>VLOOKUP(C2520,away!$B$2:$E$405,4,FALSE)</f>
        <v>1.01</v>
      </c>
      <c r="H2520" s="10">
        <f>VLOOKUP(A2520,away!$A$2:$E$405,3,FALSE)</f>
        <v>1.30645161290323</v>
      </c>
      <c r="I2520" s="10">
        <f>VLOOKUP(C2520,away!$B$2:$E$405,3,FALSE)</f>
        <v>0.4</v>
      </c>
      <c r="J2520" s="10">
        <f>VLOOKUP(B2520,home!$B$2:$E$405,4,FALSE)</f>
        <v>0.55000000000000004</v>
      </c>
      <c r="K2520" s="12">
        <f t="shared" si="3024"/>
        <v>1.152133064516127</v>
      </c>
      <c r="L2520" s="12">
        <f t="shared" si="3025"/>
        <v>0.28741935483871062</v>
      </c>
      <c r="M2520" s="13">
        <f t="shared" si="3026"/>
        <v>0.23703382669643402</v>
      </c>
      <c r="N2520" s="13">
        <f t="shared" si="3027"/>
        <v>0.27309450914574712</v>
      </c>
      <c r="O2520" s="13">
        <f t="shared" si="3028"/>
        <v>6.8128109544039805E-2</v>
      </c>
      <c r="P2520" s="13">
        <f t="shared" si="3029"/>
        <v>7.8492647628664994E-2</v>
      </c>
      <c r="Q2520" s="13">
        <f t="shared" si="3030"/>
        <v>0.15732060686230856</v>
      </c>
      <c r="R2520" s="13">
        <f t="shared" si="3031"/>
        <v>9.7906686457644616E-3</v>
      </c>
      <c r="S2520" s="13">
        <f t="shared" si="3032"/>
        <v>6.4981186626668673E-3</v>
      </c>
      <c r="T2520" s="13">
        <f t="shared" si="3033"/>
        <v>4.5216987327199157E-2</v>
      </c>
      <c r="U2520" s="13">
        <f t="shared" si="3034"/>
        <v>1.1280153070506569E-2</v>
      </c>
      <c r="V2520" s="13">
        <f t="shared" si="3035"/>
        <v>2.3909130305560522E-4</v>
      </c>
      <c r="W2520" s="13">
        <f t="shared" si="3036"/>
        <v>6.0418090965269462E-2</v>
      </c>
      <c r="X2520" s="13">
        <f t="shared" si="3037"/>
        <v>1.7365328725824282E-2</v>
      </c>
      <c r="Y2520" s="13">
        <f t="shared" si="3038"/>
        <v>2.4955657894692716E-3</v>
      </c>
      <c r="Z2520" s="13">
        <f t="shared" si="3039"/>
        <v>9.380092218684049E-4</v>
      </c>
      <c r="AA2520" s="13">
        <f t="shared" si="3040"/>
        <v>1.080711439335633E-3</v>
      </c>
      <c r="AB2520" s="13">
        <f t="shared" si="3041"/>
        <v>6.225616912296988E-4</v>
      </c>
      <c r="AC2520" s="13">
        <f t="shared" si="3042"/>
        <v>4.9483732088417552E-6</v>
      </c>
      <c r="AD2520" s="13">
        <f t="shared" si="3043"/>
        <v>1.7402420074007514E-2</v>
      </c>
      <c r="AE2520" s="13">
        <f t="shared" si="3044"/>
        <v>5.0017923503034665E-3</v>
      </c>
      <c r="AF2520" s="13">
        <f t="shared" si="3045"/>
        <v>7.1880596518071008E-4</v>
      </c>
      <c r="AG2520" s="13">
        <f t="shared" si="3046"/>
        <v>6.8866248922152138E-5</v>
      </c>
      <c r="AH2520" s="13">
        <f t="shared" si="3047"/>
        <v>6.7400501345544491E-5</v>
      </c>
      <c r="AI2520" s="13">
        <f t="shared" si="3048"/>
        <v>7.7654346165165514E-5</v>
      </c>
      <c r="AJ2520" s="13">
        <f t="shared" si="3049"/>
        <v>4.4734069910134155E-5</v>
      </c>
      <c r="AK2520" s="13">
        <f t="shared" si="3050"/>
        <v>1.7179867017947176E-5</v>
      </c>
      <c r="AL2520" s="13">
        <f t="shared" si="3051"/>
        <v>6.5545229561546877E-8</v>
      </c>
      <c r="AM2520" s="13">
        <f t="shared" si="3052"/>
        <v>4.0099807139726464E-3</v>
      </c>
      <c r="AN2520" s="13">
        <f t="shared" si="3053"/>
        <v>1.1525460697256902E-3</v>
      </c>
      <c r="AO2520" s="13">
        <f t="shared" si="3054"/>
        <v>1.6563202389122469E-4</v>
      </c>
      <c r="AP2520" s="13">
        <f t="shared" si="3055"/>
        <v>1.5868616482481906E-5</v>
      </c>
      <c r="AQ2520" s="13">
        <f t="shared" si="3056"/>
        <v>1.1402368778944699E-6</v>
      </c>
      <c r="AR2520" s="13">
        <f t="shared" si="3057"/>
        <v>3.8744417225084104E-6</v>
      </c>
      <c r="AS2520" s="13">
        <f t="shared" si="3058"/>
        <v>4.4638724150427567E-6</v>
      </c>
      <c r="AT2520" s="13">
        <f t="shared" si="3059"/>
        <v>2.5714875025761082E-6</v>
      </c>
      <c r="AU2520" s="13">
        <f t="shared" si="3060"/>
        <v>9.8756525890264452E-7</v>
      </c>
      <c r="AV2520" s="13">
        <f t="shared" si="3061"/>
        <v>2.8445164703729166E-7</v>
      </c>
      <c r="AW2520" s="13">
        <f t="shared" si="3062"/>
        <v>6.0291659626747236E-10</v>
      </c>
      <c r="AX2520" s="13">
        <f t="shared" si="3063"/>
        <v>7.7000522810664483E-4</v>
      </c>
      <c r="AY2520" s="13">
        <f t="shared" si="3064"/>
        <v>2.2131440588484607E-4</v>
      </c>
      <c r="AZ2520" s="13">
        <f t="shared" si="3065"/>
        <v>3.1805021877967494E-5</v>
      </c>
      <c r="BA2520" s="13">
        <f t="shared" si="3066"/>
        <v>3.0471262895988315E-6</v>
      </c>
      <c r="BB2520" s="13">
        <f t="shared" si="3067"/>
        <v>2.189507680671426E-7</v>
      </c>
      <c r="BC2520" s="13">
        <f t="shared" si="3068"/>
        <v>1.2586137699859666E-8</v>
      </c>
      <c r="BD2520" s="13">
        <f t="shared" si="3069"/>
        <v>1.8559825670725816E-7</v>
      </c>
      <c r="BE2520" s="13">
        <f t="shared" si="3070"/>
        <v>2.1383388826898415E-7</v>
      </c>
      <c r="BF2520" s="13">
        <f t="shared" si="3071"/>
        <v>1.2318254649437194E-7</v>
      </c>
      <c r="BG2520" s="13">
        <f t="shared" si="3072"/>
        <v>4.7307561595820337E-8</v>
      </c>
      <c r="BH2520" s="13">
        <f t="shared" si="3073"/>
        <v>1.3626151479044487E-8</v>
      </c>
      <c r="BI2520" s="13">
        <f t="shared" si="3074"/>
        <v>3.1398279322224945E-9</v>
      </c>
      <c r="BJ2520" s="14">
        <f t="shared" si="3075"/>
        <v>0.58547454443424651</v>
      </c>
      <c r="BK2520" s="14">
        <f t="shared" si="3076"/>
        <v>0.32249001261514476</v>
      </c>
      <c r="BL2520" s="14">
        <f t="shared" si="3077"/>
        <v>9.1121941682093491E-2</v>
      </c>
      <c r="BM2520" s="14">
        <f t="shared" si="3078"/>
        <v>0.17594282562742583</v>
      </c>
      <c r="BN2520" s="14">
        <f t="shared" si="3079"/>
        <v>0.82386036852295896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1.3831775700934601</v>
      </c>
      <c r="F2521" s="10">
        <f>VLOOKUP(B2521,home!$B$2:$E$405,3,FALSE)</f>
        <v>0.84</v>
      </c>
      <c r="G2521" s="10">
        <f>VLOOKUP(C2521,away!$B$2:$E$405,4,FALSE)</f>
        <v>1.2</v>
      </c>
      <c r="H2521" s="10">
        <f>VLOOKUP(A2521,away!$A$2:$E$405,3,FALSE)</f>
        <v>1.2429906542056099</v>
      </c>
      <c r="I2521" s="10">
        <f>VLOOKUP(C2521,away!$B$2:$E$405,3,FALSE)</f>
        <v>0.48</v>
      </c>
      <c r="J2521" s="10">
        <f>VLOOKUP(B2521,home!$B$2:$E$405,4,FALSE)</f>
        <v>1.07</v>
      </c>
      <c r="K2521" s="12">
        <f t="shared" si="3024"/>
        <v>1.3942429906542075</v>
      </c>
      <c r="L2521" s="12">
        <f t="shared" si="3025"/>
        <v>0.6384000000000013</v>
      </c>
      <c r="M2521" s="13">
        <f t="shared" si="3026"/>
        <v>0.13098886090522022</v>
      </c>
      <c r="N2521" s="13">
        <f t="shared" si="3027"/>
        <v>0.18263030117088225</v>
      </c>
      <c r="O2521" s="13">
        <f t="shared" si="3028"/>
        <v>8.3623288801892751E-2</v>
      </c>
      <c r="P2521" s="13">
        <f t="shared" si="3029"/>
        <v>0.11659118426749147</v>
      </c>
      <c r="Q2521" s="13">
        <f t="shared" si="3030"/>
        <v>0.12731550864428476</v>
      </c>
      <c r="R2521" s="13">
        <f t="shared" si="3031"/>
        <v>2.6692553785564219E-2</v>
      </c>
      <c r="S2521" s="13">
        <f t="shared" si="3032"/>
        <v>2.5944008053348941E-2</v>
      </c>
      <c r="T2521" s="13">
        <f t="shared" si="3033"/>
        <v>8.1278220718511568E-2</v>
      </c>
      <c r="U2521" s="13">
        <f t="shared" si="3034"/>
        <v>3.7215906018183351E-2</v>
      </c>
      <c r="V2521" s="13">
        <f t="shared" si="3035"/>
        <v>2.5658183644027377E-3</v>
      </c>
      <c r="W2521" s="13">
        <f t="shared" si="3036"/>
        <v>5.9169585176289723E-2</v>
      </c>
      <c r="X2521" s="13">
        <f t="shared" si="3037"/>
        <v>3.7773863176543437E-2</v>
      </c>
      <c r="Y2521" s="13">
        <f t="shared" si="3038"/>
        <v>1.205741712595269E-2</v>
      </c>
      <c r="Z2521" s="13">
        <f t="shared" si="3039"/>
        <v>5.6801754455680772E-3</v>
      </c>
      <c r="AA2521" s="13">
        <f t="shared" si="3040"/>
        <v>7.9195448006694324E-3</v>
      </c>
      <c r="AB2521" s="13">
        <f t="shared" si="3041"/>
        <v>5.5208849137526658E-3</v>
      </c>
      <c r="AC2521" s="13">
        <f t="shared" si="3042"/>
        <v>1.4273723336742864E-4</v>
      </c>
      <c r="AD2521" s="13">
        <f t="shared" si="3043"/>
        <v>2.0624194847989767E-2</v>
      </c>
      <c r="AE2521" s="13">
        <f t="shared" si="3044"/>
        <v>1.3166485990956694E-2</v>
      </c>
      <c r="AF2521" s="13">
        <f t="shared" si="3045"/>
        <v>4.2027423283133849E-3</v>
      </c>
      <c r="AG2521" s="13">
        <f t="shared" si="3046"/>
        <v>8.9434356746509013E-4</v>
      </c>
      <c r="AH2521" s="13">
        <f t="shared" si="3047"/>
        <v>9.065560011126668E-4</v>
      </c>
      <c r="AI2521" s="13">
        <f t="shared" si="3048"/>
        <v>1.2639593501868438E-3</v>
      </c>
      <c r="AJ2521" s="13">
        <f t="shared" si="3049"/>
        <v>8.8113323223492713E-4</v>
      </c>
      <c r="AK2521" s="13">
        <f t="shared" si="3050"/>
        <v>4.0950461095867768E-4</v>
      </c>
      <c r="AL2521" s="13">
        <f t="shared" si="3051"/>
        <v>5.0819292456983487E-6</v>
      </c>
      <c r="AM2521" s="13">
        <f t="shared" si="3052"/>
        <v>5.7510278209392625E-3</v>
      </c>
      <c r="AN2521" s="13">
        <f t="shared" si="3053"/>
        <v>3.6714561608876331E-3</v>
      </c>
      <c r="AO2521" s="13">
        <f t="shared" si="3054"/>
        <v>1.1719288065553347E-3</v>
      </c>
      <c r="AP2521" s="13">
        <f t="shared" si="3055"/>
        <v>2.4938645003497574E-4</v>
      </c>
      <c r="AQ2521" s="13">
        <f t="shared" si="3056"/>
        <v>3.9802077425582197E-5</v>
      </c>
      <c r="AR2521" s="13">
        <f t="shared" si="3057"/>
        <v>1.157490702220656E-4</v>
      </c>
      <c r="AS2521" s="13">
        <f t="shared" si="3058"/>
        <v>1.6138232983185663E-4</v>
      </c>
      <c r="AT2521" s="13">
        <f t="shared" si="3059"/>
        <v>1.1250309109175578E-4</v>
      </c>
      <c r="AU2521" s="13">
        <f t="shared" si="3060"/>
        <v>5.2285548727204102E-5</v>
      </c>
      <c r="AV2521" s="13">
        <f t="shared" si="3061"/>
        <v>1.8224689956353339E-5</v>
      </c>
      <c r="AW2521" s="13">
        <f t="shared" si="3062"/>
        <v>1.2564854434206274E-7</v>
      </c>
      <c r="AX2521" s="13">
        <f t="shared" si="3063"/>
        <v>1.33638837140032E-3</v>
      </c>
      <c r="AY2521" s="13">
        <f t="shared" si="3064"/>
        <v>8.5315033630196609E-4</v>
      </c>
      <c r="AZ2521" s="13">
        <f t="shared" si="3065"/>
        <v>2.7232558734758812E-4</v>
      </c>
      <c r="BA2521" s="13">
        <f t="shared" si="3066"/>
        <v>5.7950884987566871E-5</v>
      </c>
      <c r="BB2521" s="13">
        <f t="shared" si="3067"/>
        <v>9.2489612440156899E-6</v>
      </c>
      <c r="BC2521" s="13">
        <f t="shared" si="3068"/>
        <v>1.1809073716359262E-6</v>
      </c>
      <c r="BD2521" s="13">
        <f t="shared" si="3069"/>
        <v>1.2315701071627799E-5</v>
      </c>
      <c r="BE2521" s="13">
        <f t="shared" si="3070"/>
        <v>1.7171079894109573E-5</v>
      </c>
      <c r="BF2521" s="13">
        <f t="shared" si="3071"/>
        <v>1.1970328892162833E-5</v>
      </c>
      <c r="BG2521" s="13">
        <f t="shared" si="3072"/>
        <v>5.5631823845745247E-6</v>
      </c>
      <c r="BH2521" s="13">
        <f t="shared" si="3073"/>
        <v>1.9391070113559981E-6</v>
      </c>
      <c r="BI2521" s="13">
        <f t="shared" si="3074"/>
        <v>5.4071727174230509E-7</v>
      </c>
      <c r="BJ2521" s="14">
        <f t="shared" si="3075"/>
        <v>0.55252650911168533</v>
      </c>
      <c r="BK2521" s="14">
        <f t="shared" si="3076"/>
        <v>0.27709084108937848</v>
      </c>
      <c r="BL2521" s="14">
        <f t="shared" si="3077"/>
        <v>0.16494297636091032</v>
      </c>
      <c r="BM2521" s="14">
        <f t="shared" si="3078"/>
        <v>0.33154577974444888</v>
      </c>
      <c r="BN2521" s="14">
        <f t="shared" si="3079"/>
        <v>0.66784169757533562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1.3831775700934601</v>
      </c>
      <c r="F2522" s="10">
        <f>VLOOKUP(B2522,home!$B$2:$E$405,3,FALSE)</f>
        <v>1.08</v>
      </c>
      <c r="G2522" s="10">
        <f>VLOOKUP(C2522,away!$B$2:$E$405,4,FALSE)</f>
        <v>1.33</v>
      </c>
      <c r="H2522" s="10">
        <f>VLOOKUP(A2522,away!$A$2:$E$405,3,FALSE)</f>
        <v>1.2429906542056099</v>
      </c>
      <c r="I2522" s="10">
        <f>VLOOKUP(C2522,away!$B$2:$E$405,3,FALSE)</f>
        <v>1.45</v>
      </c>
      <c r="J2522" s="10">
        <f>VLOOKUP(B2522,home!$B$2:$E$405,4,FALSE)</f>
        <v>0.94</v>
      </c>
      <c r="K2522" s="12">
        <f t="shared" si="3024"/>
        <v>1.9867962616822463</v>
      </c>
      <c r="L2522" s="12">
        <f t="shared" si="3025"/>
        <v>1.6941962616822461</v>
      </c>
      <c r="M2522" s="13">
        <f t="shared" si="3026"/>
        <v>2.5197952862881436E-2</v>
      </c>
      <c r="N2522" s="13">
        <f t="shared" si="3027"/>
        <v>5.0063198550018291E-2</v>
      </c>
      <c r="O2522" s="13">
        <f t="shared" si="3028"/>
        <v>4.2690277542339179E-2</v>
      </c>
      <c r="P2522" s="13">
        <f t="shared" si="3029"/>
        <v>8.4816883831297027E-2</v>
      </c>
      <c r="Q2522" s="13">
        <f t="shared" si="3030"/>
        <v>4.9732687863516215E-2</v>
      </c>
      <c r="R2522" s="13">
        <f t="shared" si="3031"/>
        <v>3.6162854311204307E-2</v>
      </c>
      <c r="S2522" s="13">
        <f t="shared" si="3032"/>
        <v>7.1373891184717292E-2</v>
      </c>
      <c r="T2522" s="13">
        <f t="shared" si="3033"/>
        <v>8.4256933861779182E-2</v>
      </c>
      <c r="U2522" s="13">
        <f t="shared" si="3034"/>
        <v>7.184822375726041E-2</v>
      </c>
      <c r="V2522" s="13">
        <f t="shared" si="3035"/>
        <v>2.6694016111123552E-2</v>
      </c>
      <c r="W2522" s="13">
        <f t="shared" si="3036"/>
        <v>3.2936239443548003E-2</v>
      </c>
      <c r="X2522" s="13">
        <f t="shared" si="3037"/>
        <v>5.5800453739130361E-2</v>
      </c>
      <c r="Y2522" s="13">
        <f t="shared" si="3038"/>
        <v>4.7268460062503903E-2</v>
      </c>
      <c r="Z2522" s="13">
        <f t="shared" si="3039"/>
        <v>2.0422324195267343E-2</v>
      </c>
      <c r="AA2522" s="13">
        <f t="shared" si="3040"/>
        <v>4.0574997366020042E-2</v>
      </c>
      <c r="AB2522" s="13">
        <f t="shared" si="3041"/>
        <v>4.0307126542287824E-2</v>
      </c>
      <c r="AC2522" s="13">
        <f t="shared" si="3042"/>
        <v>5.6157916771265304E-3</v>
      </c>
      <c r="AD2522" s="13">
        <f t="shared" si="3043"/>
        <v>1.6359399350078133E-2</v>
      </c>
      <c r="AE2522" s="13">
        <f t="shared" si="3044"/>
        <v>2.7716033222269339E-2</v>
      </c>
      <c r="AF2522" s="13">
        <f t="shared" si="3045"/>
        <v>2.3478199936914836E-2</v>
      </c>
      <c r="AG2522" s="13">
        <f t="shared" si="3046"/>
        <v>1.3258892854716486E-2</v>
      </c>
      <c r="AH2522" s="13">
        <f t="shared" si="3047"/>
        <v>8.6498563266212067E-3</v>
      </c>
      <c r="AI2522" s="13">
        <f t="shared" si="3048"/>
        <v>1.718550221381954E-2</v>
      </c>
      <c r="AJ2522" s="13">
        <f t="shared" si="3049"/>
        <v>1.7072045776774319E-2</v>
      </c>
      <c r="AK2522" s="13">
        <f t="shared" si="3050"/>
        <v>1.1306225576187797E-2</v>
      </c>
      <c r="AL2522" s="13">
        <f t="shared" si="3051"/>
        <v>7.5611531284551742E-4</v>
      </c>
      <c r="AM2522" s="13">
        <f t="shared" si="3052"/>
        <v>6.5005586944204405E-3</v>
      </c>
      <c r="AN2522" s="13">
        <f t="shared" si="3053"/>
        <v>1.1013222238933132E-2</v>
      </c>
      <c r="AO2522" s="13">
        <f t="shared" si="3054"/>
        <v>9.3292799731381475E-3</v>
      </c>
      <c r="AP2522" s="13">
        <f t="shared" si="3055"/>
        <v>5.268543751559232E-3</v>
      </c>
      <c r="AQ2522" s="13">
        <f t="shared" si="3056"/>
        <v>2.2314867821002522E-3</v>
      </c>
      <c r="AR2522" s="13">
        <f t="shared" si="3057"/>
        <v>2.9309108505300306E-3</v>
      </c>
      <c r="AS2522" s="13">
        <f t="shared" si="3058"/>
        <v>5.8231227211569979E-3</v>
      </c>
      <c r="AT2522" s="13">
        <f t="shared" si="3059"/>
        <v>5.784679226855838E-3</v>
      </c>
      <c r="AU2522" s="13">
        <f t="shared" si="3060"/>
        <v>3.8309930209827073E-3</v>
      </c>
      <c r="AV2522" s="13">
        <f t="shared" si="3061"/>
        <v>1.9028506531548052E-3</v>
      </c>
      <c r="AW2522" s="13">
        <f t="shared" si="3062"/>
        <v>7.0697260608677817E-5</v>
      </c>
      <c r="AX2522" s="13">
        <f t="shared" si="3063"/>
        <v>2.152547618820091E-3</v>
      </c>
      <c r="AY2522" s="13">
        <f t="shared" si="3064"/>
        <v>3.6468381288980185E-3</v>
      </c>
      <c r="AZ2522" s="13">
        <f t="shared" si="3065"/>
        <v>3.089229762469651E-3</v>
      </c>
      <c r="BA2522" s="13">
        <f t="shared" si="3066"/>
        <v>1.7445871716845387E-3</v>
      </c>
      <c r="BB2522" s="13">
        <f t="shared" si="3067"/>
        <v>7.3891826611168724E-4</v>
      </c>
      <c r="BC2522" s="13">
        <f t="shared" si="3068"/>
        <v>2.503745128270292E-4</v>
      </c>
      <c r="BD2522" s="13">
        <f t="shared" si="3069"/>
        <v>8.2758970104865261E-4</v>
      </c>
      <c r="BE2522" s="13">
        <f t="shared" si="3070"/>
        <v>1.6442521242501908E-3</v>
      </c>
      <c r="BF2522" s="13">
        <f t="shared" si="3071"/>
        <v>1.6333969868616862E-3</v>
      </c>
      <c r="BG2522" s="13">
        <f t="shared" si="3072"/>
        <v>1.0817423424466142E-3</v>
      </c>
      <c r="BH2522" s="13">
        <f t="shared" si="3073"/>
        <v>5.3730041051908248E-4</v>
      </c>
      <c r="BI2522" s="13">
        <f t="shared" si="3074"/>
        <v>2.1350128940392983E-4</v>
      </c>
      <c r="BJ2522" s="14">
        <f t="shared" si="3075"/>
        <v>0.4468360857854371</v>
      </c>
      <c r="BK2522" s="14">
        <f t="shared" si="3076"/>
        <v>0.21810148910888938</v>
      </c>
      <c r="BL2522" s="14">
        <f t="shared" si="3077"/>
        <v>0.31200744873972519</v>
      </c>
      <c r="BM2522" s="14">
        <f t="shared" si="3078"/>
        <v>0.70512735199977317</v>
      </c>
      <c r="BN2522" s="14">
        <f t="shared" si="3079"/>
        <v>0.28866385496125646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1.3428571428571401</v>
      </c>
      <c r="F2523" s="10">
        <f>VLOOKUP(B2523,home!$B$2:$E$405,3,FALSE)</f>
        <v>1.17</v>
      </c>
      <c r="G2523" s="10">
        <f>VLOOKUP(C2523,away!$B$2:$E$405,4,FALSE)</f>
        <v>1.38</v>
      </c>
      <c r="H2523" s="10">
        <f>VLOOKUP(A2523,away!$A$2:$E$405,3,FALSE)</f>
        <v>1.2</v>
      </c>
      <c r="I2523" s="10">
        <f>VLOOKUP(C2523,away!$B$2:$E$405,3,FALSE)</f>
        <v>0.85</v>
      </c>
      <c r="J2523" s="10">
        <f>VLOOKUP(B2523,home!$B$2:$E$405,4,FALSE)</f>
        <v>1.31</v>
      </c>
      <c r="K2523" s="12">
        <f t="shared" si="3024"/>
        <v>2.1681771428571381</v>
      </c>
      <c r="L2523" s="12">
        <f t="shared" si="3025"/>
        <v>1.3362000000000001</v>
      </c>
      <c r="M2523" s="13">
        <f t="shared" si="3026"/>
        <v>3.0065494021118959E-2</v>
      </c>
      <c r="N2523" s="13">
        <f t="shared" si="3027"/>
        <v>6.5187316925298083E-2</v>
      </c>
      <c r="O2523" s="13">
        <f t="shared" si="3028"/>
        <v>4.0173513111019146E-2</v>
      </c>
      <c r="P2523" s="13">
        <f t="shared" si="3029"/>
        <v>8.7103292875583271E-2</v>
      </c>
      <c r="Q2523" s="13">
        <f t="shared" si="3030"/>
        <v>7.0668825280807784E-2</v>
      </c>
      <c r="R2523" s="13">
        <f t="shared" si="3031"/>
        <v>2.6839924109471898E-2</v>
      </c>
      <c r="S2523" s="13">
        <f t="shared" si="3032"/>
        <v>6.3087135907697878E-2</v>
      </c>
      <c r="T2523" s="13">
        <f t="shared" si="3033"/>
        <v>9.442768434021534E-2</v>
      </c>
      <c r="U2523" s="13">
        <f t="shared" si="3034"/>
        <v>5.8193709970177199E-2</v>
      </c>
      <c r="V2523" s="13">
        <f t="shared" si="3035"/>
        <v>2.0307877313847655E-2</v>
      </c>
      <c r="W2523" s="13">
        <f t="shared" si="3036"/>
        <v>5.1074177228804023E-2</v>
      </c>
      <c r="X2523" s="13">
        <f t="shared" si="3037"/>
        <v>6.8245315613127924E-2</v>
      </c>
      <c r="Y2523" s="13">
        <f t="shared" si="3038"/>
        <v>4.5594695361130776E-2</v>
      </c>
      <c r="Z2523" s="13">
        <f t="shared" si="3039"/>
        <v>1.1954502198358787E-2</v>
      </c>
      <c r="AA2523" s="13">
        <f t="shared" si="3040"/>
        <v>2.5919478420716933E-2</v>
      </c>
      <c r="AB2523" s="13">
        <f t="shared" si="3041"/>
        <v>2.8099010333288647E-2</v>
      </c>
      <c r="AC2523" s="13">
        <f t="shared" si="3042"/>
        <v>3.6771451853305792E-3</v>
      </c>
      <c r="AD2523" s="13">
        <f t="shared" si="3043"/>
        <v>2.7684465914431865E-2</v>
      </c>
      <c r="AE2523" s="13">
        <f t="shared" si="3044"/>
        <v>3.6991983354863853E-2</v>
      </c>
      <c r="AF2523" s="13">
        <f t="shared" si="3045"/>
        <v>2.4714344079384543E-2</v>
      </c>
      <c r="AG2523" s="13">
        <f t="shared" si="3046"/>
        <v>1.1007768852957879E-2</v>
      </c>
      <c r="AH2523" s="13">
        <f t="shared" si="3047"/>
        <v>3.9934014593617524E-3</v>
      </c>
      <c r="AI2523" s="13">
        <f t="shared" si="3048"/>
        <v>8.6584017664404905E-3</v>
      </c>
      <c r="AJ2523" s="13">
        <f t="shared" si="3049"/>
        <v>9.386474401835071E-3</v>
      </c>
      <c r="AK2523" s="13">
        <f t="shared" si="3050"/>
        <v>6.7838464166908082E-3</v>
      </c>
      <c r="AL2523" s="13">
        <f t="shared" si="3051"/>
        <v>4.2612498407497608E-4</v>
      </c>
      <c r="AM2523" s="13">
        <f t="shared" si="3052"/>
        <v>1.2004965241575734E-2</v>
      </c>
      <c r="AN2523" s="13">
        <f t="shared" si="3053"/>
        <v>1.6041034555793494E-2</v>
      </c>
      <c r="AO2523" s="13">
        <f t="shared" si="3054"/>
        <v>1.0717015186725635E-2</v>
      </c>
      <c r="AP2523" s="13">
        <f t="shared" si="3055"/>
        <v>4.773358564167599E-3</v>
      </c>
      <c r="AQ2523" s="13">
        <f t="shared" si="3056"/>
        <v>1.5945404283601863E-3</v>
      </c>
      <c r="AR2523" s="13">
        <f t="shared" si="3057"/>
        <v>1.0671966059998344E-3</v>
      </c>
      <c r="AS2523" s="13">
        <f t="shared" si="3058"/>
        <v>2.313871288063556E-3</v>
      </c>
      <c r="AT2523" s="13">
        <f t="shared" si="3059"/>
        <v>2.5084414191464039E-3</v>
      </c>
      <c r="AU2523" s="13">
        <f t="shared" si="3060"/>
        <v>1.8129151163964511E-3</v>
      </c>
      <c r="AV2523" s="13">
        <f t="shared" si="3061"/>
        <v>9.8268027932774376E-4</v>
      </c>
      <c r="AW2523" s="13">
        <f t="shared" si="3062"/>
        <v>3.4292624686675573E-5</v>
      </c>
      <c r="AX2523" s="13">
        <f t="shared" si="3063"/>
        <v>4.3381485395964864E-3</v>
      </c>
      <c r="AY2523" s="13">
        <f t="shared" si="3064"/>
        <v>5.7966340786088236E-3</v>
      </c>
      <c r="AZ2523" s="13">
        <f t="shared" si="3065"/>
        <v>3.8727312279185559E-3</v>
      </c>
      <c r="BA2523" s="13">
        <f t="shared" si="3066"/>
        <v>1.7249144889149254E-3</v>
      </c>
      <c r="BB2523" s="13">
        <f t="shared" si="3067"/>
        <v>5.7620768502203077E-4</v>
      </c>
      <c r="BC2523" s="13">
        <f t="shared" si="3068"/>
        <v>1.5398574174528746E-4</v>
      </c>
      <c r="BD2523" s="13">
        <f t="shared" si="3069"/>
        <v>2.3766468415616353E-4</v>
      </c>
      <c r="BE2523" s="13">
        <f t="shared" si="3070"/>
        <v>5.1529913585175475E-4</v>
      </c>
      <c r="BF2523" s="13">
        <f t="shared" si="3071"/>
        <v>5.5862990404390511E-4</v>
      </c>
      <c r="BG2523" s="13">
        <f t="shared" si="3072"/>
        <v>4.0373619642149032E-4</v>
      </c>
      <c r="BH2523" s="13">
        <f t="shared" si="3073"/>
        <v>2.188428982062889E-4</v>
      </c>
      <c r="BI2523" s="13">
        <f t="shared" si="3074"/>
        <v>9.4898033953497334E-5</v>
      </c>
      <c r="BJ2523" s="14">
        <f t="shared" si="3075"/>
        <v>0.55719011268945073</v>
      </c>
      <c r="BK2523" s="14">
        <f t="shared" si="3076"/>
        <v>0.21046370436626216</v>
      </c>
      <c r="BL2523" s="14">
        <f t="shared" si="3077"/>
        <v>0.218761935550569</v>
      </c>
      <c r="BM2523" s="14">
        <f t="shared" si="3078"/>
        <v>0.67256954702741956</v>
      </c>
      <c r="BN2523" s="14">
        <f t="shared" si="3079"/>
        <v>0.32003836632329918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1.3561643835616399</v>
      </c>
      <c r="F2524" s="10">
        <f>VLOOKUP(B2524,home!$B$2:$E$405,3,FALSE)</f>
        <v>0.95</v>
      </c>
      <c r="G2524" s="10">
        <f>VLOOKUP(C2524,away!$B$2:$E$405,4,FALSE)</f>
        <v>1.47</v>
      </c>
      <c r="H2524" s="10">
        <f>VLOOKUP(A2524,away!$A$2:$E$405,3,FALSE)</f>
        <v>1.0958904109589001</v>
      </c>
      <c r="I2524" s="10">
        <f>VLOOKUP(C2524,away!$B$2:$E$405,3,FALSE)</f>
        <v>0.84</v>
      </c>
      <c r="J2524" s="10">
        <f>VLOOKUP(B2524,home!$B$2:$E$405,4,FALSE)</f>
        <v>0.91</v>
      </c>
      <c r="K2524" s="12">
        <f t="shared" si="3024"/>
        <v>1.8938835616438301</v>
      </c>
      <c r="L2524" s="12">
        <f t="shared" si="3025"/>
        <v>0.8376986301369832</v>
      </c>
      <c r="M2524" s="13">
        <f t="shared" si="3026"/>
        <v>6.51161818337576E-2</v>
      </c>
      <c r="N2524" s="13">
        <f t="shared" si="3027"/>
        <v>0.1233224663719641</v>
      </c>
      <c r="O2524" s="13">
        <f t="shared" si="3028"/>
        <v>5.4547736321889438E-2</v>
      </c>
      <c r="P2524" s="13">
        <f t="shared" si="3029"/>
        <v>0.10330706114490848</v>
      </c>
      <c r="Q2524" s="13">
        <f t="shared" si="3030"/>
        <v>0.11677919592161844</v>
      </c>
      <c r="R2524" s="13">
        <f t="shared" si="3031"/>
        <v>2.2847281996960074E-2</v>
      </c>
      <c r="S2524" s="13">
        <f t="shared" si="3032"/>
        <v>4.0974257787582277E-2</v>
      </c>
      <c r="T2524" s="13">
        <f t="shared" si="3033"/>
        <v>9.7825772452038121E-2</v>
      </c>
      <c r="U2524" s="13">
        <f t="shared" si="3034"/>
        <v>4.3270091802283701E-2</v>
      </c>
      <c r="V2524" s="13">
        <f t="shared" si="3035"/>
        <v>7.2228677955550767E-3</v>
      </c>
      <c r="W2524" s="13">
        <f t="shared" si="3036"/>
        <v>7.3722066499312441E-2</v>
      </c>
      <c r="X2524" s="13">
        <f t="shared" si="3037"/>
        <v>6.1756874117341605E-2</v>
      </c>
      <c r="Y2524" s="13">
        <f t="shared" si="3038"/>
        <v>2.5866824424819586E-2</v>
      </c>
      <c r="Z2524" s="13">
        <f t="shared" si="3039"/>
        <v>6.3797122770689382E-3</v>
      </c>
      <c r="AA2524" s="13">
        <f t="shared" si="3040"/>
        <v>1.2082432209558189E-2</v>
      </c>
      <c r="AB2524" s="13">
        <f t="shared" si="3041"/>
        <v>1.1441359873179098E-2</v>
      </c>
      <c r="AC2524" s="13">
        <f t="shared" si="3042"/>
        <v>7.1619413944408277E-4</v>
      </c>
      <c r="AD2524" s="13">
        <f t="shared" si="3043"/>
        <v>3.4905252468365303E-2</v>
      </c>
      <c r="AE2524" s="13">
        <f t="shared" si="3044"/>
        <v>2.9240082177335161E-2</v>
      </c>
      <c r="AF2524" s="13">
        <f t="shared" si="3045"/>
        <v>1.224718839252324E-2</v>
      </c>
      <c r="AG2524" s="13">
        <f t="shared" si="3046"/>
        <v>3.4198176464820939E-3</v>
      </c>
      <c r="AH2524" s="13">
        <f t="shared" si="3047"/>
        <v>1.3360690587921856E-3</v>
      </c>
      <c r="AI2524" s="13">
        <f t="shared" si="3048"/>
        <v>2.5303592276674641E-3</v>
      </c>
      <c r="AJ2524" s="13">
        <f t="shared" si="3049"/>
        <v>2.3961028731665944E-3</v>
      </c>
      <c r="AK2524" s="13">
        <f t="shared" si="3050"/>
        <v>1.5126466144992545E-3</v>
      </c>
      <c r="AL2524" s="13">
        <f t="shared" si="3051"/>
        <v>4.5449785089713676E-5</v>
      </c>
      <c r="AM2524" s="13">
        <f t="shared" si="3052"/>
        <v>1.3221296772972953E-2</v>
      </c>
      <c r="AN2524" s="13">
        <f t="shared" si="3053"/>
        <v>1.1075462195353956E-2</v>
      </c>
      <c r="AO2524" s="13">
        <f t="shared" si="3054"/>
        <v>4.6389497545909772E-3</v>
      </c>
      <c r="AP2524" s="13">
        <f t="shared" si="3055"/>
        <v>1.2953472848983856E-3</v>
      </c>
      <c r="AQ2524" s="13">
        <f t="shared" si="3056"/>
        <v>2.7127766152775944E-4</v>
      </c>
      <c r="AR2524" s="13">
        <f t="shared" si="3057"/>
        <v>2.2384464406372453E-4</v>
      </c>
      <c r="AS2524" s="13">
        <f t="shared" si="3058"/>
        <v>4.2393569175430202E-4</v>
      </c>
      <c r="AT2524" s="13">
        <f t="shared" si="3059"/>
        <v>4.0144241890378927E-4</v>
      </c>
      <c r="AU2524" s="13">
        <f t="shared" si="3060"/>
        <v>2.5342839936947427E-4</v>
      </c>
      <c r="AV2524" s="13">
        <f t="shared" si="3061"/>
        <v>1.1999096990488878E-4</v>
      </c>
      <c r="AW2524" s="13">
        <f t="shared" si="3062"/>
        <v>2.0029514063515287E-6</v>
      </c>
      <c r="AX2524" s="13">
        <f t="shared" si="3063"/>
        <v>4.1732661036580155E-3</v>
      </c>
      <c r="AY2524" s="13">
        <f t="shared" si="3064"/>
        <v>3.4959392982314239E-3</v>
      </c>
      <c r="AZ2524" s="13">
        <f t="shared" si="3065"/>
        <v>1.4642717805852551E-3</v>
      </c>
      <c r="BA2524" s="13">
        <f t="shared" si="3066"/>
        <v>4.088728215815032E-4</v>
      </c>
      <c r="BB2524" s="13">
        <f t="shared" si="3067"/>
        <v>8.5628050634767078E-5</v>
      </c>
      <c r="BC2524" s="13">
        <f t="shared" si="3068"/>
        <v>1.4346100143608929E-5</v>
      </c>
      <c r="BD2524" s="13">
        <f t="shared" si="3069"/>
        <v>3.1252391949280423E-5</v>
      </c>
      <c r="BE2524" s="13">
        <f t="shared" si="3070"/>
        <v>5.918839137479217E-5</v>
      </c>
      <c r="BF2524" s="13">
        <f t="shared" si="3071"/>
        <v>5.6047960732430182E-5</v>
      </c>
      <c r="BG2524" s="13">
        <f t="shared" si="3072"/>
        <v>3.5382770498269463E-5</v>
      </c>
      <c r="BH2524" s="13">
        <f t="shared" si="3073"/>
        <v>1.6752711853022212E-5</v>
      </c>
      <c r="BI2524" s="13">
        <f t="shared" si="3074"/>
        <v>6.3455371182789024E-6</v>
      </c>
      <c r="BJ2524" s="14">
        <f t="shared" si="3075"/>
        <v>0.61923019829597881</v>
      </c>
      <c r="BK2524" s="14">
        <f t="shared" si="3076"/>
        <v>0.22087795178456865</v>
      </c>
      <c r="BL2524" s="14">
        <f t="shared" si="3077"/>
        <v>0.15359169186551833</v>
      </c>
      <c r="BM2524" s="14">
        <f t="shared" si="3078"/>
        <v>0.51066569428521136</v>
      </c>
      <c r="BN2524" s="14">
        <f t="shared" si="3079"/>
        <v>0.48591992359109815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1.3434343434343401</v>
      </c>
      <c r="F2525" s="10">
        <f>VLOOKUP(B2525,home!$B$2:$E$405,3,FALSE)</f>
        <v>0.57999999999999996</v>
      </c>
      <c r="G2525" s="10">
        <f>VLOOKUP(C2525,away!$B$2:$E$405,4,FALSE)</f>
        <v>0.91</v>
      </c>
      <c r="H2525" s="10">
        <f>VLOOKUP(A2525,away!$A$2:$E$405,3,FALSE)</f>
        <v>0.98989898989898994</v>
      </c>
      <c r="I2525" s="10">
        <f>VLOOKUP(C2525,away!$B$2:$E$405,3,FALSE)</f>
        <v>0.99</v>
      </c>
      <c r="J2525" s="10">
        <f>VLOOKUP(B2525,home!$B$2:$E$405,4,FALSE)</f>
        <v>0.79</v>
      </c>
      <c r="K2525" s="12">
        <f t="shared" si="3024"/>
        <v>0.70906464646464473</v>
      </c>
      <c r="L2525" s="12">
        <f t="shared" si="3025"/>
        <v>0.7742</v>
      </c>
      <c r="M2525" s="13">
        <f t="shared" si="3026"/>
        <v>0.22689574356194583</v>
      </c>
      <c r="N2525" s="13">
        <f t="shared" si="3027"/>
        <v>0.16088375019308379</v>
      </c>
      <c r="O2525" s="13">
        <f t="shared" si="3028"/>
        <v>0.17566268466565846</v>
      </c>
      <c r="P2525" s="13">
        <f t="shared" si="3029"/>
        <v>0.12455619939948546</v>
      </c>
      <c r="Q2525" s="13">
        <f t="shared" si="3030"/>
        <v>5.7038489726282594E-2</v>
      </c>
      <c r="R2525" s="13">
        <f t="shared" si="3031"/>
        <v>6.7999025234076374E-2</v>
      </c>
      <c r="S2525" s="13">
        <f t="shared" si="3032"/>
        <v>1.7094025834610657E-2</v>
      </c>
      <c r="T2525" s="13">
        <f t="shared" si="3033"/>
        <v>4.4159198746087987E-2</v>
      </c>
      <c r="U2525" s="13">
        <f t="shared" si="3034"/>
        <v>4.8215704787540815E-2</v>
      </c>
      <c r="V2525" s="13">
        <f t="shared" si="3035"/>
        <v>1.0426555175472908E-3</v>
      </c>
      <c r="W2525" s="13">
        <f t="shared" si="3036"/>
        <v>1.3481325517547946E-2</v>
      </c>
      <c r="X2525" s="13">
        <f t="shared" si="3037"/>
        <v>1.043724221568562E-2</v>
      </c>
      <c r="Y2525" s="13">
        <f t="shared" si="3038"/>
        <v>4.0402564616919025E-3</v>
      </c>
      <c r="Z2525" s="13">
        <f t="shared" si="3039"/>
        <v>1.7548281778740651E-2</v>
      </c>
      <c r="AA2525" s="13">
        <f t="shared" si="3040"/>
        <v>1.2442866215504705E-2</v>
      </c>
      <c r="AB2525" s="13">
        <f t="shared" si="3041"/>
        <v>4.4113982670518585E-3</v>
      </c>
      <c r="AC2525" s="13">
        <f t="shared" si="3042"/>
        <v>3.5773370654135332E-5</v>
      </c>
      <c r="AD2525" s="13">
        <f t="shared" si="3043"/>
        <v>2.3897828279937322E-3</v>
      </c>
      <c r="AE2525" s="13">
        <f t="shared" si="3044"/>
        <v>1.8501698654327474E-3</v>
      </c>
      <c r="AF2525" s="13">
        <f t="shared" si="3045"/>
        <v>7.1620075490901633E-4</v>
      </c>
      <c r="AG2525" s="13">
        <f t="shared" si="3046"/>
        <v>1.8482754148352022E-4</v>
      </c>
      <c r="AH2525" s="13">
        <f t="shared" si="3047"/>
        <v>3.3964699382752522E-3</v>
      </c>
      <c r="AI2525" s="13">
        <f t="shared" si="3048"/>
        <v>2.408316756010935E-3</v>
      </c>
      <c r="AJ2525" s="13">
        <f t="shared" si="3049"/>
        <v>8.5382613458788697E-4</v>
      </c>
      <c r="AK2525" s="13">
        <f t="shared" si="3050"/>
        <v>2.0180597542127809E-4</v>
      </c>
      <c r="AL2525" s="13">
        <f t="shared" si="3051"/>
        <v>7.8552290465011537E-7</v>
      </c>
      <c r="AM2525" s="13">
        <f t="shared" si="3052"/>
        <v>3.3890210321173097E-4</v>
      </c>
      <c r="AN2525" s="13">
        <f t="shared" si="3053"/>
        <v>2.623780083065221E-4</v>
      </c>
      <c r="AO2525" s="13">
        <f t="shared" si="3054"/>
        <v>1.0156652701545468E-4</v>
      </c>
      <c r="AP2525" s="13">
        <f t="shared" si="3055"/>
        <v>2.6210935071788349E-5</v>
      </c>
      <c r="AQ2525" s="13">
        <f t="shared" si="3056"/>
        <v>5.0731264831446336E-6</v>
      </c>
      <c r="AR2525" s="13">
        <f t="shared" si="3057"/>
        <v>5.2590940524254023E-4</v>
      </c>
      <c r="AS2525" s="13">
        <f t="shared" si="3058"/>
        <v>3.7290376650073328E-4</v>
      </c>
      <c r="AT2525" s="13">
        <f t="shared" si="3059"/>
        <v>1.3220643867958845E-4</v>
      </c>
      <c r="AU2525" s="13">
        <f t="shared" si="3060"/>
        <v>3.1247637234230709E-5</v>
      </c>
      <c r="AV2525" s="13">
        <f t="shared" si="3061"/>
        <v>5.5391487120863158E-6</v>
      </c>
      <c r="AW2525" s="13">
        <f t="shared" si="3062"/>
        <v>1.1978304564085025E-8</v>
      </c>
      <c r="AX2525" s="13">
        <f t="shared" si="3063"/>
        <v>4.0050583333325082E-5</v>
      </c>
      <c r="AY2525" s="13">
        <f t="shared" si="3064"/>
        <v>3.1007161616660277E-5</v>
      </c>
      <c r="AZ2525" s="13">
        <f t="shared" si="3065"/>
        <v>1.2002872261809192E-5</v>
      </c>
      <c r="BA2525" s="13">
        <f t="shared" si="3066"/>
        <v>3.0975412350308932E-6</v>
      </c>
      <c r="BB2525" s="13">
        <f t="shared" si="3067"/>
        <v>5.9952910604022926E-7</v>
      </c>
      <c r="BC2525" s="13">
        <f t="shared" si="3068"/>
        <v>9.2831086779269121E-8</v>
      </c>
      <c r="BD2525" s="13">
        <f t="shared" si="3069"/>
        <v>6.7859843589795758E-5</v>
      </c>
      <c r="BE2525" s="13">
        <f t="shared" si="3070"/>
        <v>4.8117016004144611E-5</v>
      </c>
      <c r="BF2525" s="13">
        <f t="shared" si="3071"/>
        <v>1.7059037470956229E-5</v>
      </c>
      <c r="BG2525" s="13">
        <f t="shared" si="3072"/>
        <v>4.0319867911235683E-6</v>
      </c>
      <c r="BH2525" s="13">
        <f t="shared" si="3073"/>
        <v>7.1473482214953754E-7</v>
      </c>
      <c r="BI2525" s="13">
        <f t="shared" si="3074"/>
        <v>1.0135863879668654E-7</v>
      </c>
      <c r="BJ2525" s="14">
        <f t="shared" si="3075"/>
        <v>0.29600222506892704</v>
      </c>
      <c r="BK2525" s="14">
        <f t="shared" si="3076"/>
        <v>0.36965619036876468</v>
      </c>
      <c r="BL2525" s="14">
        <f t="shared" si="3077"/>
        <v>0.3167977883478138</v>
      </c>
      <c r="BM2525" s="14">
        <f t="shared" si="3078"/>
        <v>0.1869375976004016</v>
      </c>
      <c r="BN2525" s="14">
        <f t="shared" si="3079"/>
        <v>0.81303589278053257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</v>
      </c>
      <c r="F2526" s="10">
        <f>VLOOKUP(B2526,home!$B$2:$E$405,3,FALSE)</f>
        <v>1.2</v>
      </c>
      <c r="G2526" s="10">
        <f>VLOOKUP(C2526,away!$B$2:$E$405,4,FALSE)</f>
        <v>1.01</v>
      </c>
      <c r="H2526" s="10">
        <f>VLOOKUP(A2526,away!$A$2:$E$405,3,FALSE)</f>
        <v>1.0857142857142901</v>
      </c>
      <c r="I2526" s="10">
        <f>VLOOKUP(C2526,away!$B$2:$E$405,3,FALSE)</f>
        <v>0.28000000000000003</v>
      </c>
      <c r="J2526" s="10">
        <f>VLOOKUP(B2526,home!$B$2:$E$405,4,FALSE)</f>
        <v>0.53</v>
      </c>
      <c r="K2526" s="12">
        <f t="shared" si="3024"/>
        <v>1.8785999999999998</v>
      </c>
      <c r="L2526" s="12">
        <f t="shared" si="3025"/>
        <v>0.16112000000000068</v>
      </c>
      <c r="M2526" s="13">
        <f t="shared" si="3026"/>
        <v>0.13006512401507303</v>
      </c>
      <c r="N2526" s="13">
        <f t="shared" si="3027"/>
        <v>0.24434034197471616</v>
      </c>
      <c r="O2526" s="13">
        <f t="shared" si="3028"/>
        <v>2.0956092781308659E-2</v>
      </c>
      <c r="P2526" s="13">
        <f t="shared" si="3029"/>
        <v>3.9368115898966438E-2</v>
      </c>
      <c r="Q2526" s="13">
        <f t="shared" si="3030"/>
        <v>0.22950888321685092</v>
      </c>
      <c r="R2526" s="13">
        <f t="shared" si="3031"/>
        <v>1.6882228344622327E-3</v>
      </c>
      <c r="S2526" s="13">
        <f t="shared" si="3032"/>
        <v>2.9789856450197307E-3</v>
      </c>
      <c r="T2526" s="13">
        <f t="shared" si="3033"/>
        <v>3.6978471263899179E-2</v>
      </c>
      <c r="U2526" s="13">
        <f t="shared" si="3034"/>
        <v>3.1714954168207497E-3</v>
      </c>
      <c r="V2526" s="13">
        <f t="shared" si="3035"/>
        <v>1.0018660781801295E-4</v>
      </c>
      <c r="W2526" s="13">
        <f t="shared" si="3036"/>
        <v>0.14371846267039201</v>
      </c>
      <c r="X2526" s="13">
        <f t="shared" si="3037"/>
        <v>2.3155918705453658E-2</v>
      </c>
      <c r="Y2526" s="13">
        <f t="shared" si="3038"/>
        <v>1.8654408109113547E-3</v>
      </c>
      <c r="Z2526" s="13">
        <f t="shared" si="3039"/>
        <v>9.0668821029518725E-5</v>
      </c>
      <c r="AA2526" s="13">
        <f t="shared" si="3040"/>
        <v>1.7033044718605384E-4</v>
      </c>
      <c r="AB2526" s="13">
        <f t="shared" si="3041"/>
        <v>1.5999138904186039E-4</v>
      </c>
      <c r="AC2526" s="13">
        <f t="shared" si="3042"/>
        <v>1.8952803537704835E-6</v>
      </c>
      <c r="AD2526" s="13">
        <f t="shared" si="3043"/>
        <v>6.7497375993149616E-2</v>
      </c>
      <c r="AE2526" s="13">
        <f t="shared" si="3044"/>
        <v>1.0875177220016312E-2</v>
      </c>
      <c r="AF2526" s="13">
        <f t="shared" si="3045"/>
        <v>8.7610427684451785E-4</v>
      </c>
      <c r="AG2526" s="13">
        <f t="shared" si="3046"/>
        <v>4.7052640361729791E-5</v>
      </c>
      <c r="AH2526" s="13">
        <f t="shared" si="3047"/>
        <v>3.652140111069029E-6</v>
      </c>
      <c r="AI2526" s="13">
        <f t="shared" si="3048"/>
        <v>6.8609104126542761E-6</v>
      </c>
      <c r="AJ2526" s="13">
        <f t="shared" si="3049"/>
        <v>6.4444531506061626E-6</v>
      </c>
      <c r="AK2526" s="13">
        <f t="shared" si="3050"/>
        <v>4.0355165629095773E-6</v>
      </c>
      <c r="AL2526" s="13">
        <f t="shared" si="3051"/>
        <v>2.2946540725128971E-8</v>
      </c>
      <c r="AM2526" s="13">
        <f t="shared" si="3052"/>
        <v>2.5360114108146169E-2</v>
      </c>
      <c r="AN2526" s="13">
        <f t="shared" si="3053"/>
        <v>4.0860215851045278E-3</v>
      </c>
      <c r="AO2526" s="13">
        <f t="shared" si="3054"/>
        <v>3.2916989889602216E-4</v>
      </c>
      <c r="AP2526" s="13">
        <f t="shared" si="3055"/>
        <v>1.7678618036709113E-5</v>
      </c>
      <c r="AQ2526" s="13">
        <f t="shared" si="3056"/>
        <v>7.1209473451864588E-7</v>
      </c>
      <c r="AR2526" s="13">
        <f t="shared" si="3057"/>
        <v>1.1768656293908903E-7</v>
      </c>
      <c r="AS2526" s="13">
        <f t="shared" si="3058"/>
        <v>2.2108597713737259E-7</v>
      </c>
      <c r="AT2526" s="13">
        <f t="shared" si="3059"/>
        <v>2.0766605832513413E-7</v>
      </c>
      <c r="AU2526" s="13">
        <f t="shared" si="3060"/>
        <v>1.3004048572319893E-7</v>
      </c>
      <c r="AV2526" s="13">
        <f t="shared" si="3061"/>
        <v>6.1073514119900391E-8</v>
      </c>
      <c r="AW2526" s="13">
        <f t="shared" si="3062"/>
        <v>1.9292943558253783E-10</v>
      </c>
      <c r="AX2526" s="13">
        <f t="shared" si="3063"/>
        <v>7.9402517272605631E-3</v>
      </c>
      <c r="AY2526" s="13">
        <f t="shared" si="3064"/>
        <v>1.2793333582962274E-3</v>
      </c>
      <c r="AZ2526" s="13">
        <f t="shared" si="3065"/>
        <v>1.0306309534434452E-4</v>
      </c>
      <c r="BA2526" s="13">
        <f t="shared" si="3066"/>
        <v>5.5351753072936217E-6</v>
      </c>
      <c r="BB2526" s="13">
        <f t="shared" si="3067"/>
        <v>2.2295686137778797E-7</v>
      </c>
      <c r="BC2526" s="13">
        <f t="shared" si="3068"/>
        <v>7.184561901037878E-9</v>
      </c>
      <c r="BD2526" s="13">
        <f t="shared" si="3069"/>
        <v>3.1602765034576818E-9</v>
      </c>
      <c r="BE2526" s="13">
        <f t="shared" si="3070"/>
        <v>5.9368954393955994E-9</v>
      </c>
      <c r="BF2526" s="13">
        <f t="shared" si="3071"/>
        <v>5.5765258862242874E-9</v>
      </c>
      <c r="BG2526" s="13">
        <f t="shared" si="3072"/>
        <v>3.4920205099536478E-9</v>
      </c>
      <c r="BH2526" s="13">
        <f t="shared" si="3073"/>
        <v>1.6400274324997308E-9</v>
      </c>
      <c r="BI2526" s="13">
        <f t="shared" si="3074"/>
        <v>6.1619110693879873E-10</v>
      </c>
      <c r="BJ2526" s="14">
        <f t="shared" si="3075"/>
        <v>0.79798533857514509</v>
      </c>
      <c r="BK2526" s="14">
        <f t="shared" si="3076"/>
        <v>0.17379366375206792</v>
      </c>
      <c r="BL2526" s="14">
        <f t="shared" si="3077"/>
        <v>2.616788386359192E-2</v>
      </c>
      <c r="BM2526" s="14">
        <f t="shared" si="3078"/>
        <v>0.33083144112509022</v>
      </c>
      <c r="BN2526" s="14">
        <f t="shared" si="3079"/>
        <v>0.66592678072137745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</v>
      </c>
      <c r="F2527" s="10">
        <f>VLOOKUP(B2527,home!$B$2:$E$405,3,FALSE)</f>
        <v>0.74</v>
      </c>
      <c r="G2527" s="10">
        <f>VLOOKUP(C2527,away!$B$2:$E$405,4,FALSE)</f>
        <v>1.05</v>
      </c>
      <c r="H2527" s="10">
        <f>VLOOKUP(A2527,away!$A$2:$E$405,3,FALSE)</f>
        <v>1.0857142857142901</v>
      </c>
      <c r="I2527" s="10">
        <f>VLOOKUP(C2527,away!$B$2:$E$405,3,FALSE)</f>
        <v>0.48</v>
      </c>
      <c r="J2527" s="10">
        <f>VLOOKUP(B2527,home!$B$2:$E$405,4,FALSE)</f>
        <v>1.05</v>
      </c>
      <c r="K2527" s="12">
        <f t="shared" si="3024"/>
        <v>1.20435</v>
      </c>
      <c r="L2527" s="12">
        <f t="shared" si="3025"/>
        <v>0.54720000000000224</v>
      </c>
      <c r="M2527" s="13">
        <f t="shared" si="3026"/>
        <v>0.17350480247623581</v>
      </c>
      <c r="N2527" s="13">
        <f t="shared" si="3027"/>
        <v>0.20896050886225459</v>
      </c>
      <c r="O2527" s="13">
        <f t="shared" si="3028"/>
        <v>9.4941827914996627E-2</v>
      </c>
      <c r="P2527" s="13">
        <f t="shared" si="3029"/>
        <v>0.1143431904494262</v>
      </c>
      <c r="Q2527" s="13">
        <f t="shared" si="3030"/>
        <v>0.1258307944241282</v>
      </c>
      <c r="R2527" s="13">
        <f t="shared" si="3031"/>
        <v>2.597608411754318E-2</v>
      </c>
      <c r="S2527" s="13">
        <f t="shared" si="3032"/>
        <v>1.8838621489950528E-2</v>
      </c>
      <c r="T2527" s="13">
        <f t="shared" si="3033"/>
        <v>6.885461070888324E-2</v>
      </c>
      <c r="U2527" s="13">
        <f t="shared" si="3034"/>
        <v>3.1284296906963126E-2</v>
      </c>
      <c r="V2527" s="13">
        <f t="shared" si="3035"/>
        <v>1.3794482625184587E-3</v>
      </c>
      <c r="W2527" s="13">
        <f t="shared" si="3036"/>
        <v>5.0514772421566267E-2</v>
      </c>
      <c r="X2527" s="13">
        <f t="shared" si="3037"/>
        <v>2.7641683469081177E-2</v>
      </c>
      <c r="Y2527" s="13">
        <f t="shared" si="3038"/>
        <v>7.5627645971406395E-3</v>
      </c>
      <c r="Z2527" s="13">
        <f t="shared" si="3039"/>
        <v>4.7380377430398966E-3</v>
      </c>
      <c r="AA2527" s="13">
        <f t="shared" si="3040"/>
        <v>5.7062557558301003E-3</v>
      </c>
      <c r="AB2527" s="13">
        <f t="shared" si="3041"/>
        <v>3.4361645597669917E-3</v>
      </c>
      <c r="AC2527" s="13">
        <f t="shared" si="3042"/>
        <v>5.6817777211772671E-5</v>
      </c>
      <c r="AD2527" s="13">
        <f t="shared" si="3043"/>
        <v>1.5209366541478343E-2</v>
      </c>
      <c r="AE2527" s="13">
        <f t="shared" si="3044"/>
        <v>8.3225653714969847E-3</v>
      </c>
      <c r="AF2527" s="13">
        <f t="shared" si="3045"/>
        <v>2.2770538856415837E-3</v>
      </c>
      <c r="AG2527" s="13">
        <f t="shared" si="3046"/>
        <v>4.1533462874102675E-4</v>
      </c>
      <c r="AH2527" s="13">
        <f t="shared" si="3047"/>
        <v>6.4816356324786035E-4</v>
      </c>
      <c r="AI2527" s="13">
        <f t="shared" si="3048"/>
        <v>7.8061578739756058E-4</v>
      </c>
      <c r="AJ2527" s="13">
        <f t="shared" si="3049"/>
        <v>4.7006731177612625E-4</v>
      </c>
      <c r="AK2527" s="13">
        <f t="shared" si="3050"/>
        <v>1.8870852231252585E-4</v>
      </c>
      <c r="AL2527" s="13">
        <f t="shared" si="3051"/>
        <v>1.4977627887916512E-6</v>
      </c>
      <c r="AM2527" s="13">
        <f t="shared" si="3052"/>
        <v>3.6634801188458873E-3</v>
      </c>
      <c r="AN2527" s="13">
        <f t="shared" si="3053"/>
        <v>2.004656321032478E-3</v>
      </c>
      <c r="AO2527" s="13">
        <f t="shared" si="3054"/>
        <v>5.4847396943448815E-4</v>
      </c>
      <c r="AP2527" s="13">
        <f t="shared" si="3055"/>
        <v>1.0004165202485108E-4</v>
      </c>
      <c r="AQ2527" s="13">
        <f t="shared" si="3056"/>
        <v>1.3685697996999678E-5</v>
      </c>
      <c r="AR2527" s="13">
        <f t="shared" si="3057"/>
        <v>7.0935020361846132E-5</v>
      </c>
      <c r="AS2527" s="13">
        <f t="shared" si="3058"/>
        <v>8.5430591772789395E-5</v>
      </c>
      <c r="AT2527" s="13">
        <f t="shared" si="3059"/>
        <v>5.1444166600779475E-5</v>
      </c>
      <c r="AU2527" s="13">
        <f t="shared" si="3060"/>
        <v>2.0652260681882918E-5</v>
      </c>
      <c r="AV2527" s="13">
        <f t="shared" si="3061"/>
        <v>6.2181375380564279E-6</v>
      </c>
      <c r="AW2527" s="13">
        <f t="shared" si="3062"/>
        <v>2.7418225343154722E-8</v>
      </c>
      <c r="AX2527" s="13">
        <f t="shared" si="3063"/>
        <v>7.3535204685534045E-4</v>
      </c>
      <c r="AY2527" s="13">
        <f t="shared" si="3064"/>
        <v>4.0238464003924398E-4</v>
      </c>
      <c r="AZ2527" s="13">
        <f t="shared" si="3065"/>
        <v>1.1009243751473758E-4</v>
      </c>
      <c r="BA2527" s="13">
        <f t="shared" si="3066"/>
        <v>2.0080860602688225E-5</v>
      </c>
      <c r="BB2527" s="13">
        <f t="shared" si="3067"/>
        <v>2.7470617304477596E-6</v>
      </c>
      <c r="BC2527" s="13">
        <f t="shared" si="3068"/>
        <v>3.0063843578020407E-7</v>
      </c>
      <c r="BD2527" s="13">
        <f t="shared" si="3069"/>
        <v>6.4692738570003943E-6</v>
      </c>
      <c r="BE2527" s="13">
        <f t="shared" si="3070"/>
        <v>7.7912699696784252E-6</v>
      </c>
      <c r="BF2527" s="13">
        <f t="shared" si="3071"/>
        <v>4.6917079939911073E-6</v>
      </c>
      <c r="BG2527" s="13">
        <f t="shared" si="3072"/>
        <v>1.8834861741877299E-6</v>
      </c>
      <c r="BH2527" s="13">
        <f t="shared" si="3073"/>
        <v>5.6709414347074848E-7</v>
      </c>
      <c r="BI2527" s="13">
        <f t="shared" si="3074"/>
        <v>1.3659596633779914E-7</v>
      </c>
      <c r="BJ2527" s="14">
        <f t="shared" si="3075"/>
        <v>0.52319075035492502</v>
      </c>
      <c r="BK2527" s="14">
        <f t="shared" si="3076"/>
        <v>0.30852676285817077</v>
      </c>
      <c r="BL2527" s="14">
        <f t="shared" si="3077"/>
        <v>0.16368840404489415</v>
      </c>
      <c r="BM2527" s="14">
        <f t="shared" si="3078"/>
        <v>0.2561843895346313</v>
      </c>
      <c r="BN2527" s="14">
        <f t="shared" si="3079"/>
        <v>0.74355720824458449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1.6111111111111101</v>
      </c>
      <c r="F2528" s="10">
        <f>VLOOKUP(B2528,home!$B$2:$E$405,3,FALSE)</f>
        <v>0.93</v>
      </c>
      <c r="G2528" s="10">
        <f>VLOOKUP(C2528,away!$B$2:$E$405,4,FALSE)</f>
        <v>1.06</v>
      </c>
      <c r="H2528" s="10">
        <f>VLOOKUP(A2528,away!$A$2:$E$405,3,FALSE)</f>
        <v>1.4652777777777799</v>
      </c>
      <c r="I2528" s="10">
        <f>VLOOKUP(C2528,away!$B$2:$E$405,3,FALSE)</f>
        <v>0.98</v>
      </c>
      <c r="J2528" s="10">
        <f>VLOOKUP(B2528,home!$B$2:$E$405,4,FALSE)</f>
        <v>1.1100000000000001</v>
      </c>
      <c r="K2528" s="12">
        <f t="shared" si="3024"/>
        <v>1.5882333333333325</v>
      </c>
      <c r="L2528" s="12">
        <f t="shared" si="3025"/>
        <v>1.5939291666666691</v>
      </c>
      <c r="M2528" s="13">
        <f t="shared" si="3026"/>
        <v>4.1495823307629465E-2</v>
      </c>
      <c r="N2528" s="13">
        <f t="shared" si="3027"/>
        <v>6.5905049771287333E-2</v>
      </c>
      <c r="O2528" s="13">
        <f t="shared" si="3028"/>
        <v>6.6141403064877174E-2</v>
      </c>
      <c r="P2528" s="13">
        <f t="shared" si="3029"/>
        <v>0.10504798106107337</v>
      </c>
      <c r="Q2528" s="13">
        <f t="shared" si="3030"/>
        <v>5.2336298440875437E-2</v>
      </c>
      <c r="R2528" s="13">
        <f t="shared" si="3031"/>
        <v>5.2712355734681984E-2</v>
      </c>
      <c r="S2528" s="13">
        <f t="shared" si="3032"/>
        <v>6.6483066519725562E-2</v>
      </c>
      <c r="T2528" s="13">
        <f t="shared" si="3033"/>
        <v>8.3420352560282671E-2</v>
      </c>
      <c r="U2528" s="13">
        <f t="shared" si="3034"/>
        <v>8.3719520456346369E-2</v>
      </c>
      <c r="V2528" s="13">
        <f t="shared" si="3035"/>
        <v>1.8700441409812234E-2</v>
      </c>
      <c r="W2528" s="13">
        <f t="shared" si="3036"/>
        <v>2.7707417909026564E-2</v>
      </c>
      <c r="X2528" s="13">
        <f t="shared" si="3037"/>
        <v>4.4163661538219851E-2</v>
      </c>
      <c r="Y2528" s="13">
        <f t="shared" si="3038"/>
        <v>3.51968741162818E-2</v>
      </c>
      <c r="Z2528" s="13">
        <f t="shared" si="3039"/>
        <v>2.8006587083072885E-2</v>
      </c>
      <c r="AA2528" s="13">
        <f t="shared" si="3040"/>
        <v>4.4480995158239105E-2</v>
      </c>
      <c r="AB2528" s="13">
        <f t="shared" si="3041"/>
        <v>3.5323099605076957E-2</v>
      </c>
      <c r="AC2528" s="13">
        <f t="shared" si="3042"/>
        <v>2.9587972030465843E-3</v>
      </c>
      <c r="AD2528" s="13">
        <f t="shared" si="3043"/>
        <v>1.1001461175928238E-2</v>
      </c>
      <c r="AE2528" s="13">
        <f t="shared" si="3044"/>
        <v>1.7535549844263008E-2</v>
      </c>
      <c r="AF2528" s="13">
        <f t="shared" si="3045"/>
        <v>1.3975212175153991E-2</v>
      </c>
      <c r="AG2528" s="13">
        <f t="shared" si="3046"/>
        <v>7.4251660987776956E-3</v>
      </c>
      <c r="AH2528" s="13">
        <f t="shared" si="3047"/>
        <v>1.1160129002624969E-2</v>
      </c>
      <c r="AI2528" s="13">
        <f t="shared" si="3048"/>
        <v>1.7724888886269052E-2</v>
      </c>
      <c r="AJ2528" s="13">
        <f t="shared" si="3049"/>
        <v>1.4075629679401021E-2</v>
      </c>
      <c r="AK2528" s="13">
        <f t="shared" si="3050"/>
        <v>7.4517947481602233E-3</v>
      </c>
      <c r="AL2528" s="13">
        <f t="shared" si="3051"/>
        <v>2.9961152499128441E-4</v>
      </c>
      <c r="AM2528" s="13">
        <f t="shared" si="3052"/>
        <v>3.4945774709963461E-3</v>
      </c>
      <c r="AN2528" s="13">
        <f t="shared" si="3053"/>
        <v>5.5701089561973217E-3</v>
      </c>
      <c r="AO2528" s="13">
        <f t="shared" si="3054"/>
        <v>4.4391795633970743E-3</v>
      </c>
      <c r="AP2528" s="13">
        <f t="shared" si="3055"/>
        <v>2.3585792607230685E-3</v>
      </c>
      <c r="AQ2528" s="13">
        <f t="shared" si="3056"/>
        <v>9.3985206889040242E-4</v>
      </c>
      <c r="AR2528" s="13">
        <f t="shared" si="3057"/>
        <v>3.5576910242093038E-3</v>
      </c>
      <c r="AS2528" s="13">
        <f t="shared" si="3058"/>
        <v>5.65044347435002E-3</v>
      </c>
      <c r="AT2528" s="13">
        <f t="shared" si="3059"/>
        <v>4.4871113370392552E-3</v>
      </c>
      <c r="AU2528" s="13">
        <f t="shared" si="3060"/>
        <v>2.375526598621214E-3</v>
      </c>
      <c r="AV2528" s="13">
        <f t="shared" si="3061"/>
        <v>9.4322263203754152E-4</v>
      </c>
      <c r="AW2528" s="13">
        <f t="shared" si="3062"/>
        <v>2.1068777592944037E-5</v>
      </c>
      <c r="AX2528" s="13">
        <f t="shared" si="3063"/>
        <v>9.2503407089201549E-4</v>
      </c>
      <c r="AY2528" s="13">
        <f t="shared" si="3064"/>
        <v>1.4744387857551866E-3</v>
      </c>
      <c r="AZ2528" s="13">
        <f t="shared" si="3065"/>
        <v>1.1750754925398902E-3</v>
      </c>
      <c r="BA2528" s="13">
        <f t="shared" si="3066"/>
        <v>6.2432903353151097E-4</v>
      </c>
      <c r="BB2528" s="13">
        <f t="shared" si="3067"/>
        <v>2.4878406403567211E-4</v>
      </c>
      <c r="BC2528" s="13">
        <f t="shared" si="3068"/>
        <v>7.930883517366511E-5</v>
      </c>
      <c r="BD2528" s="13">
        <f t="shared" si="3069"/>
        <v>9.4511791491257049E-4</v>
      </c>
      <c r="BE2528" s="13">
        <f t="shared" si="3070"/>
        <v>1.5010677763946409E-3</v>
      </c>
      <c r="BF2528" s="13">
        <f t="shared" si="3071"/>
        <v>1.1920229390312569E-3</v>
      </c>
      <c r="BG2528" s="13">
        <f t="shared" si="3072"/>
        <v>6.3107018862246971E-4</v>
      </c>
      <c r="BH2528" s="13">
        <f t="shared" si="3073"/>
        <v>2.5057167731079008E-4</v>
      </c>
      <c r="BI2528" s="13">
        <f t="shared" si="3074"/>
        <v>7.9593258058847967E-5</v>
      </c>
      <c r="BJ2528" s="14">
        <f t="shared" si="3075"/>
        <v>0.37999631123222877</v>
      </c>
      <c r="BK2528" s="14">
        <f t="shared" si="3076"/>
        <v>0.23646015981203369</v>
      </c>
      <c r="BL2528" s="14">
        <f t="shared" si="3077"/>
        <v>0.35440325515626481</v>
      </c>
      <c r="BM2528" s="14">
        <f t="shared" si="3078"/>
        <v>0.61377403189501345</v>
      </c>
      <c r="BN2528" s="14">
        <f t="shared" si="3079"/>
        <v>0.38363891138042477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1.6111111111111101</v>
      </c>
      <c r="F2529" s="10">
        <f>VLOOKUP(B2529,home!$B$2:$E$405,3,FALSE)</f>
        <v>0.89</v>
      </c>
      <c r="G2529" s="10">
        <f>VLOOKUP(C2529,away!$B$2:$E$405,4,FALSE)</f>
        <v>1.55</v>
      </c>
      <c r="H2529" s="10">
        <f>VLOOKUP(A2529,away!$A$2:$E$405,3,FALSE)</f>
        <v>1.4652777777777799</v>
      </c>
      <c r="I2529" s="10">
        <f>VLOOKUP(C2529,away!$B$2:$E$405,3,FALSE)</f>
        <v>0.78</v>
      </c>
      <c r="J2529" s="10">
        <f>VLOOKUP(B2529,home!$B$2:$E$405,4,FALSE)</f>
        <v>0.68</v>
      </c>
      <c r="K2529" s="12">
        <f t="shared" si="3024"/>
        <v>2.2225277777777763</v>
      </c>
      <c r="L2529" s="12">
        <f t="shared" si="3025"/>
        <v>0.77718333333333456</v>
      </c>
      <c r="M2529" s="13">
        <f t="shared" si="3026"/>
        <v>4.980145337646031E-2</v>
      </c>
      <c r="N2529" s="13">
        <f t="shared" si="3027"/>
        <v>0.11068511350288789</v>
      </c>
      <c r="O2529" s="13">
        <f t="shared" si="3028"/>
        <v>3.8704859539962069E-2</v>
      </c>
      <c r="P2529" s="13">
        <f t="shared" si="3029"/>
        <v>8.6022625462552876E-2</v>
      </c>
      <c r="Q2529" s="13">
        <f t="shared" si="3030"/>
        <v>0.12300036967332718</v>
      </c>
      <c r="R2529" s="13">
        <f t="shared" si="3031"/>
        <v>1.5040385876733118E-2</v>
      </c>
      <c r="S2529" s="13">
        <f t="shared" si="3032"/>
        <v>3.7146968561003697E-2</v>
      </c>
      <c r="T2529" s="13">
        <f t="shared" si="3033"/>
        <v>9.5593837303948812E-2</v>
      </c>
      <c r="U2529" s="13">
        <f t="shared" si="3034"/>
        <v>3.3427675399535908E-2</v>
      </c>
      <c r="V2529" s="13">
        <f t="shared" si="3035"/>
        <v>7.1293764136138825E-3</v>
      </c>
      <c r="W2529" s="13">
        <f t="shared" si="3036"/>
        <v>9.1123912758634962E-2</v>
      </c>
      <c r="X2529" s="13">
        <f t="shared" si="3037"/>
        <v>7.0819986264131898E-2</v>
      </c>
      <c r="Y2529" s="13">
        <f t="shared" si="3038"/>
        <v>2.7520056495689494E-2</v>
      </c>
      <c r="Z2529" s="13">
        <f t="shared" si="3039"/>
        <v>3.8963790767663508E-3</v>
      </c>
      <c r="AA2529" s="13">
        <f t="shared" si="3040"/>
        <v>8.6598107308653426E-3</v>
      </c>
      <c r="AB2529" s="13">
        <f t="shared" si="3041"/>
        <v>9.6233349498231462E-3</v>
      </c>
      <c r="AC2529" s="13">
        <f t="shared" si="3042"/>
        <v>7.6966588752677408E-4</v>
      </c>
      <c r="AD2529" s="13">
        <f t="shared" si="3043"/>
        <v>5.0631356831466225E-2</v>
      </c>
      <c r="AE2529" s="13">
        <f t="shared" si="3044"/>
        <v>3.9349846673468421E-2</v>
      </c>
      <c r="AF2529" s="13">
        <f t="shared" si="3045"/>
        <v>1.5291022501920904E-2</v>
      </c>
      <c r="AG2529" s="13">
        <f t="shared" si="3046"/>
        <v>3.9613092793726384E-3</v>
      </c>
      <c r="AH2529" s="13">
        <f t="shared" si="3047"/>
        <v>7.5705021970288327E-4</v>
      </c>
      <c r="AI2529" s="13">
        <f t="shared" si="3048"/>
        <v>1.6825651424624266E-3</v>
      </c>
      <c r="AJ2529" s="13">
        <f t="shared" si="3049"/>
        <v>1.8697738835216826E-3</v>
      </c>
      <c r="AK2529" s="13">
        <f t="shared" si="3050"/>
        <v>1.3852081314301228E-3</v>
      </c>
      <c r="AL2529" s="13">
        <f t="shared" si="3051"/>
        <v>5.3178110986868464E-5</v>
      </c>
      <c r="AM2529" s="13">
        <f t="shared" si="3052"/>
        <v>2.2505919396902451E-2</v>
      </c>
      <c r="AN2529" s="13">
        <f t="shared" si="3053"/>
        <v>1.7491225456615998E-2</v>
      </c>
      <c r="AO2529" s="13">
        <f t="shared" si="3054"/>
        <v>6.7969444522288482E-3</v>
      </c>
      <c r="AP2529" s="13">
        <f t="shared" si="3055"/>
        <v>1.7608239819549107E-3</v>
      </c>
      <c r="AQ2529" s="13">
        <f t="shared" si="3056"/>
        <v>3.4212076292724819E-4</v>
      </c>
      <c r="AR2529" s="13">
        <f t="shared" si="3057"/>
        <v>1.1767336264988405E-4</v>
      </c>
      <c r="AS2529" s="13">
        <f t="shared" si="3058"/>
        <v>2.6153231719388517E-4</v>
      </c>
      <c r="AT2529" s="13">
        <f t="shared" si="3059"/>
        <v>2.906314198749991E-4</v>
      </c>
      <c r="AU2529" s="13">
        <f t="shared" si="3060"/>
        <v>2.1531213458906057E-4</v>
      </c>
      <c r="AV2529" s="13">
        <f t="shared" si="3061"/>
        <v>1.1963430000420355E-4</v>
      </c>
      <c r="AW2529" s="13">
        <f t="shared" si="3062"/>
        <v>2.5515323650684276E-6</v>
      </c>
      <c r="AX2529" s="13">
        <f t="shared" si="3063"/>
        <v>8.3366718373405636E-3</v>
      </c>
      <c r="AY2529" s="13">
        <f t="shared" si="3064"/>
        <v>6.4791224074504739E-3</v>
      </c>
      <c r="AZ2529" s="13">
        <f t="shared" si="3065"/>
        <v>2.5177329748485291E-3</v>
      </c>
      <c r="BA2529" s="13">
        <f t="shared" si="3066"/>
        <v>6.5224670194534418E-4</v>
      </c>
      <c r="BB2529" s="13">
        <f t="shared" si="3067"/>
        <v>1.2672881649338912E-4</v>
      </c>
      <c r="BC2529" s="13">
        <f t="shared" si="3068"/>
        <v>1.9698304806344129E-5</v>
      </c>
      <c r="BD2529" s="13">
        <f t="shared" si="3069"/>
        <v>1.5242296038129854E-5</v>
      </c>
      <c r="BE2529" s="13">
        <f t="shared" si="3070"/>
        <v>3.3876426341855753E-5</v>
      </c>
      <c r="BF2529" s="13">
        <f t="shared" si="3071"/>
        <v>3.7645649278308597E-5</v>
      </c>
      <c r="BG2529" s="13">
        <f t="shared" si="3072"/>
        <v>2.7889500411173592E-5</v>
      </c>
      <c r="BH2529" s="13">
        <f t="shared" si="3073"/>
        <v>1.5496297343044503E-5</v>
      </c>
      <c r="BI2529" s="13">
        <f t="shared" si="3074"/>
        <v>6.888190259524071E-6</v>
      </c>
      <c r="BJ2529" s="14">
        <f t="shared" si="3075"/>
        <v>0.6950060463783625</v>
      </c>
      <c r="BK2529" s="14">
        <f t="shared" si="3076"/>
        <v>0.18740239021959487</v>
      </c>
      <c r="BL2529" s="14">
        <f t="shared" si="3077"/>
        <v>0.11229248576802078</v>
      </c>
      <c r="BM2529" s="14">
        <f t="shared" si="3078"/>
        <v>0.56886592313573547</v>
      </c>
      <c r="BN2529" s="14">
        <f t="shared" si="3079"/>
        <v>0.4232548074319234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1.6111111111111101</v>
      </c>
      <c r="F2530" s="10">
        <f>VLOOKUP(B2530,home!$B$2:$E$405,3,FALSE)</f>
        <v>1.24</v>
      </c>
      <c r="G2530" s="10">
        <f>VLOOKUP(C2530,away!$B$2:$E$405,4,FALSE)</f>
        <v>0.7</v>
      </c>
      <c r="H2530" s="10">
        <f>VLOOKUP(A2530,away!$A$2:$E$405,3,FALSE)</f>
        <v>1.4652777777777799</v>
      </c>
      <c r="I2530" s="10">
        <f>VLOOKUP(C2530,away!$B$2:$E$405,3,FALSE)</f>
        <v>0.54</v>
      </c>
      <c r="J2530" s="10">
        <f>VLOOKUP(B2530,home!$B$2:$E$405,4,FALSE)</f>
        <v>0.94</v>
      </c>
      <c r="K2530" s="12">
        <f t="shared" si="3024"/>
        <v>1.3984444444444435</v>
      </c>
      <c r="L2530" s="12">
        <f t="shared" si="3025"/>
        <v>0.74377500000000107</v>
      </c>
      <c r="M2530" s="13">
        <f t="shared" si="3026"/>
        <v>0.11739400419978259</v>
      </c>
      <c r="N2530" s="13">
        <f t="shared" si="3027"/>
        <v>0.16416899298427365</v>
      </c>
      <c r="O2530" s="13">
        <f t="shared" si="3028"/>
        <v>8.7314725473693414E-2</v>
      </c>
      <c r="P2530" s="13">
        <f t="shared" si="3029"/>
        <v>0.1221047927568783</v>
      </c>
      <c r="Q2530" s="13">
        <f t="shared" si="3030"/>
        <v>0.11479060809444815</v>
      </c>
      <c r="R2530" s="13">
        <f t="shared" si="3031"/>
        <v>3.2471254969598198E-2</v>
      </c>
      <c r="S2530" s="13">
        <f t="shared" si="3032"/>
        <v>3.1751153978926569E-2</v>
      </c>
      <c r="T2530" s="13">
        <f t="shared" si="3033"/>
        <v>8.5378384535448285E-2</v>
      </c>
      <c r="U2530" s="13">
        <f t="shared" si="3034"/>
        <v>4.5409246116373633E-2</v>
      </c>
      <c r="V2530" s="13">
        <f t="shared" si="3035"/>
        <v>3.6694738683309869E-3</v>
      </c>
      <c r="W2530" s="13">
        <f t="shared" si="3036"/>
        <v>5.350942938802683E-2</v>
      </c>
      <c r="X2530" s="13">
        <f t="shared" si="3037"/>
        <v>3.9798975843079711E-2</v>
      </c>
      <c r="Y2530" s="13">
        <f t="shared" si="3038"/>
        <v>1.4800741628843326E-2</v>
      </c>
      <c r="Z2530" s="13">
        <f t="shared" si="3039"/>
        <v>8.0504358883376464E-3</v>
      </c>
      <c r="AA2530" s="13">
        <f t="shared" si="3040"/>
        <v>1.1258087343401949E-2</v>
      </c>
      <c r="AB2530" s="13">
        <f t="shared" si="3041"/>
        <v>7.8719048502253804E-3</v>
      </c>
      <c r="AC2530" s="13">
        <f t="shared" si="3042"/>
        <v>2.3854516105482947E-4</v>
      </c>
      <c r="AD2530" s="13">
        <f t="shared" si="3043"/>
        <v>1.8707491063269584E-2</v>
      </c>
      <c r="AE2530" s="13">
        <f t="shared" si="3044"/>
        <v>1.3914164165583352E-2</v>
      </c>
      <c r="AF2530" s="13">
        <f t="shared" si="3045"/>
        <v>5.1745037261283853E-3</v>
      </c>
      <c r="AG2530" s="13">
        <f t="shared" si="3046"/>
        <v>1.2828888363003819E-3</v>
      </c>
      <c r="AH2530" s="13">
        <f t="shared" si="3047"/>
        <v>1.4969282382120851E-3</v>
      </c>
      <c r="AI2530" s="13">
        <f t="shared" si="3048"/>
        <v>2.0933709784596993E-3</v>
      </c>
      <c r="AJ2530" s="13">
        <f t="shared" si="3049"/>
        <v>1.4637315074940975E-3</v>
      </c>
      <c r="AK2530" s="13">
        <f t="shared" si="3050"/>
        <v>6.8231573160447087E-4</v>
      </c>
      <c r="AL2530" s="13">
        <f t="shared" si="3051"/>
        <v>9.924700210135625E-6</v>
      </c>
      <c r="AM2530" s="13">
        <f t="shared" si="3052"/>
        <v>5.2322773893846838E-3</v>
      </c>
      <c r="AN2530" s="13">
        <f t="shared" si="3053"/>
        <v>3.8916371152895989E-3</v>
      </c>
      <c r="AO2530" s="13">
        <f t="shared" si="3054"/>
        <v>1.4472511977122625E-3</v>
      </c>
      <c r="AP2530" s="13">
        <f t="shared" si="3055"/>
        <v>3.5880975319281321E-4</v>
      </c>
      <c r="AQ2530" s="13">
        <f t="shared" si="3056"/>
        <v>6.6718431045246257E-5</v>
      </c>
      <c r="AR2530" s="13">
        <f t="shared" si="3057"/>
        <v>2.2267556007523915E-4</v>
      </c>
      <c r="AS2530" s="13">
        <f t="shared" si="3058"/>
        <v>3.1139939990077316E-4</v>
      </c>
      <c r="AT2530" s="13">
        <f t="shared" si="3059"/>
        <v>2.177373803972849E-4</v>
      </c>
      <c r="AU2530" s="13">
        <f t="shared" si="3060"/>
        <v>1.0149787665482326E-4</v>
      </c>
      <c r="AV2530" s="13">
        <f t="shared" si="3061"/>
        <v>3.5484785432711221E-5</v>
      </c>
      <c r="AW2530" s="13">
        <f t="shared" si="3062"/>
        <v>2.8674885404387829E-7</v>
      </c>
      <c r="AX2530" s="13">
        <f t="shared" si="3063"/>
        <v>1.2195082078295481E-3</v>
      </c>
      <c r="AY2530" s="13">
        <f t="shared" si="3064"/>
        <v>9.0703971727842329E-4</v>
      </c>
      <c r="AZ2530" s="13">
        <f t="shared" si="3065"/>
        <v>3.3731673285938011E-4</v>
      </c>
      <c r="BA2530" s="13">
        <f t="shared" si="3066"/>
        <v>8.3629250994161932E-5</v>
      </c>
      <c r="BB2530" s="13">
        <f t="shared" si="3067"/>
        <v>1.5550336539545718E-5</v>
      </c>
      <c r="BC2530" s="13">
        <f t="shared" si="3068"/>
        <v>2.3131903119401276E-6</v>
      </c>
      <c r="BD2530" s="13">
        <f t="shared" si="3069"/>
        <v>2.7603419115826852E-5</v>
      </c>
      <c r="BE2530" s="13">
        <f t="shared" si="3070"/>
        <v>3.8601848110199615E-5</v>
      </c>
      <c r="BF2530" s="13">
        <f t="shared" si="3071"/>
        <v>2.6991270017498449E-5</v>
      </c>
      <c r="BG2530" s="13">
        <f t="shared" si="3072"/>
        <v>1.2581930534823536E-5</v>
      </c>
      <c r="BH2530" s="13">
        <f t="shared" si="3073"/>
        <v>4.3987827142024679E-6</v>
      </c>
      <c r="BI2530" s="13">
        <f t="shared" si="3074"/>
        <v>1.2302906497989384E-6</v>
      </c>
      <c r="BJ2530" s="14">
        <f t="shared" si="3075"/>
        <v>0.52508823158783935</v>
      </c>
      <c r="BK2530" s="14">
        <f t="shared" si="3076"/>
        <v>0.27607493438246183</v>
      </c>
      <c r="BL2530" s="14">
        <f t="shared" si="3077"/>
        <v>0.19106176775266612</v>
      </c>
      <c r="BM2530" s="14">
        <f t="shared" si="3078"/>
        <v>0.36112423816420608</v>
      </c>
      <c r="BN2530" s="14">
        <f t="shared" si="3079"/>
        <v>0.63824437847867432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1.6111111111111101</v>
      </c>
      <c r="F2531" s="10">
        <f>VLOOKUP(B2531,home!$B$2:$E$405,3,FALSE)</f>
        <v>1.4</v>
      </c>
      <c r="G2531" s="10">
        <f>VLOOKUP(C2531,away!$B$2:$E$405,4,FALSE)</f>
        <v>1.01</v>
      </c>
      <c r="H2531" s="10">
        <f>VLOOKUP(A2531,away!$A$2:$E$405,3,FALSE)</f>
        <v>1.4652777777777799</v>
      </c>
      <c r="I2531" s="10">
        <f>VLOOKUP(C2531,away!$B$2:$E$405,3,FALSE)</f>
        <v>1.24</v>
      </c>
      <c r="J2531" s="10">
        <f>VLOOKUP(B2531,home!$B$2:$E$405,4,FALSE)</f>
        <v>0.77</v>
      </c>
      <c r="K2531" s="12">
        <f t="shared" si="3024"/>
        <v>2.2781111111111092</v>
      </c>
      <c r="L2531" s="12">
        <f t="shared" si="3025"/>
        <v>1.3990472222222243</v>
      </c>
      <c r="M2531" s="13">
        <f t="shared" si="3026"/>
        <v>2.5294752057219729E-2</v>
      </c>
      <c r="N2531" s="13">
        <f t="shared" si="3027"/>
        <v>5.7624255714352861E-2</v>
      </c>
      <c r="O2531" s="13">
        <f t="shared" si="3028"/>
        <v>3.5388552602453154E-2</v>
      </c>
      <c r="P2531" s="13">
        <f t="shared" si="3029"/>
        <v>8.0619054889788502E-2</v>
      </c>
      <c r="Q2531" s="13">
        <f t="shared" si="3030"/>
        <v>6.563722860618755E-2</v>
      </c>
      <c r="R2531" s="13">
        <f t="shared" si="3031"/>
        <v>2.4755128108463583E-2</v>
      </c>
      <c r="S2531" s="13">
        <f t="shared" si="3032"/>
        <v>6.4236961056390735E-2</v>
      </c>
      <c r="T2531" s="13">
        <f t="shared" si="3033"/>
        <v>9.1829582355851799E-2</v>
      </c>
      <c r="U2531" s="13">
        <f t="shared" si="3034"/>
        <v>5.6394932400869832E-2</v>
      </c>
      <c r="V2531" s="13">
        <f t="shared" si="3035"/>
        <v>2.2748342236908286E-2</v>
      </c>
      <c r="W2531" s="13">
        <f t="shared" si="3036"/>
        <v>4.9842966596765258E-2</v>
      </c>
      <c r="X2531" s="13">
        <f t="shared" si="3037"/>
        <v>6.9732663964519548E-2</v>
      </c>
      <c r="Y2531" s="13">
        <f t="shared" si="3038"/>
        <v>4.8779644908858451E-2</v>
      </c>
      <c r="Z2531" s="13">
        <f t="shared" si="3039"/>
        <v>1.1544531071967091E-2</v>
      </c>
      <c r="AA2531" s="13">
        <f t="shared" si="3040"/>
        <v>2.6299724507615679E-2</v>
      </c>
      <c r="AB2531" s="13">
        <f t="shared" si="3041"/>
        <v>2.9956847309980213E-2</v>
      </c>
      <c r="AC2531" s="13">
        <f t="shared" si="3042"/>
        <v>4.5314484781773905E-3</v>
      </c>
      <c r="AD2531" s="13">
        <f t="shared" si="3043"/>
        <v>2.8386954003707703E-2</v>
      </c>
      <c r="AE2531" s="13">
        <f t="shared" si="3044"/>
        <v>3.9714689146237311E-2</v>
      </c>
      <c r="AF2531" s="13">
        <f t="shared" si="3045"/>
        <v>2.7781362765731222E-2</v>
      </c>
      <c r="AG2531" s="13">
        <f t="shared" si="3046"/>
        <v>1.2955812802314729E-2</v>
      </c>
      <c r="AH2531" s="13">
        <f t="shared" si="3047"/>
        <v>4.0378360320234312E-3</v>
      </c>
      <c r="AI2531" s="13">
        <f t="shared" si="3048"/>
        <v>9.1986391293973711E-3</v>
      </c>
      <c r="AJ2531" s="13">
        <f t="shared" si="3049"/>
        <v>1.0477761003890787E-2</v>
      </c>
      <c r="AK2531" s="13">
        <f t="shared" si="3050"/>
        <v>7.9565012541767625E-3</v>
      </c>
      <c r="AL2531" s="13">
        <f t="shared" si="3051"/>
        <v>5.7770258868880271E-4</v>
      </c>
      <c r="AM2531" s="13">
        <f t="shared" si="3052"/>
        <v>1.2933727065289297E-2</v>
      </c>
      <c r="AN2531" s="13">
        <f t="shared" si="3053"/>
        <v>1.8094894923673392E-2</v>
      </c>
      <c r="AO2531" s="13">
        <f t="shared" si="3054"/>
        <v>1.2657806239684146E-2</v>
      </c>
      <c r="AP2531" s="13">
        <f t="shared" si="3055"/>
        <v>5.9029562196857462E-3</v>
      </c>
      <c r="AQ2531" s="13">
        <f t="shared" si="3056"/>
        <v>2.064628625512687E-3</v>
      </c>
      <c r="AR2531" s="13">
        <f t="shared" si="3057"/>
        <v>1.1298246568782378E-3</v>
      </c>
      <c r="AS2531" s="13">
        <f t="shared" si="3058"/>
        <v>2.57386610444161E-3</v>
      </c>
      <c r="AT2531" s="13">
        <f t="shared" si="3059"/>
        <v>2.9317764855203497E-3</v>
      </c>
      <c r="AU2531" s="13">
        <f t="shared" si="3060"/>
        <v>2.2263041956527285E-3</v>
      </c>
      <c r="AV2531" s="13">
        <f t="shared" si="3061"/>
        <v>1.2679420812074405E-3</v>
      </c>
      <c r="AW2531" s="13">
        <f t="shared" si="3062"/>
        <v>5.1145695494157097E-5</v>
      </c>
      <c r="AX2531" s="13">
        <f t="shared" si="3063"/>
        <v>4.9107445559190043E-3</v>
      </c>
      <c r="AY2531" s="13">
        <f t="shared" si="3064"/>
        <v>6.8703635300013926E-3</v>
      </c>
      <c r="AZ2531" s="13">
        <f t="shared" si="3065"/>
        <v>4.8059815061526632E-3</v>
      </c>
      <c r="BA2531" s="13">
        <f t="shared" si="3066"/>
        <v>2.2412650254114213E-3</v>
      </c>
      <c r="BB2531" s="13">
        <f t="shared" si="3067"/>
        <v>7.8390890201641831E-4</v>
      </c>
      <c r="BC2531" s="13">
        <f t="shared" si="3068"/>
        <v>2.1934511436826873E-4</v>
      </c>
      <c r="BD2531" s="13">
        <f t="shared" si="3069"/>
        <v>2.634463413006128E-4</v>
      </c>
      <c r="BE2531" s="13">
        <f t="shared" si="3070"/>
        <v>6.0016003729849554E-4</v>
      </c>
      <c r="BF2531" s="13">
        <f t="shared" si="3071"/>
        <v>6.8361562470728031E-4</v>
      </c>
      <c r="BG2531" s="13">
        <f t="shared" si="3072"/>
        <v>5.191174501249391E-4</v>
      </c>
      <c r="BH2531" s="13">
        <f t="shared" si="3073"/>
        <v>2.9565180777532272E-4</v>
      </c>
      <c r="BI2531" s="13">
        <f t="shared" si="3074"/>
        <v>1.3470553366260965E-4</v>
      </c>
      <c r="BJ2531" s="14">
        <f t="shared" si="3075"/>
        <v>0.56377078257224089</v>
      </c>
      <c r="BK2531" s="14">
        <f t="shared" si="3076"/>
        <v>0.20487862483717481</v>
      </c>
      <c r="BL2531" s="14">
        <f t="shared" si="3077"/>
        <v>0.21709233266744041</v>
      </c>
      <c r="BM2531" s="14">
        <f t="shared" si="3078"/>
        <v>0.70114808133585049</v>
      </c>
      <c r="BN2531" s="14">
        <f t="shared" si="3079"/>
        <v>0.28931897197846534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1.8034188034187999</v>
      </c>
      <c r="F2532" s="10">
        <f>VLOOKUP(B2532,home!$B$2:$E$405,3,FALSE)</f>
        <v>1.82</v>
      </c>
      <c r="G2532" s="10">
        <f>VLOOKUP(C2532,away!$B$2:$E$405,4,FALSE)</f>
        <v>0.55000000000000004</v>
      </c>
      <c r="H2532" s="10">
        <f>VLOOKUP(A2532,away!$A$2:$E$405,3,FALSE)</f>
        <v>1.23931623931624</v>
      </c>
      <c r="I2532" s="10">
        <f>VLOOKUP(C2532,away!$B$2:$E$405,3,FALSE)</f>
        <v>0.71</v>
      </c>
      <c r="J2532" s="10">
        <f>VLOOKUP(B2532,home!$B$2:$E$405,4,FALSE)</f>
        <v>0.57999999999999996</v>
      </c>
      <c r="K2532" s="12">
        <f t="shared" si="3024"/>
        <v>1.8052222222222187</v>
      </c>
      <c r="L2532" s="12">
        <f t="shared" si="3025"/>
        <v>0.51035042735042757</v>
      </c>
      <c r="M2532" s="13">
        <f t="shared" si="3026"/>
        <v>9.8709641780055604E-2</v>
      </c>
      <c r="N2532" s="13">
        <f t="shared" si="3027"/>
        <v>0.1781928388889511</v>
      </c>
      <c r="O2532" s="13">
        <f t="shared" si="3028"/>
        <v>5.0376507866059003E-2</v>
      </c>
      <c r="P2532" s="13">
        <f t="shared" si="3029"/>
        <v>9.0940791477762087E-2</v>
      </c>
      <c r="Q2532" s="13">
        <f t="shared" si="3030"/>
        <v>0.16083883630159912</v>
      </c>
      <c r="R2532" s="13">
        <f t="shared" si="3031"/>
        <v>1.2854836158932693E-2</v>
      </c>
      <c r="S2532" s="13">
        <f t="shared" si="3032"/>
        <v>2.0945845323371487E-2</v>
      </c>
      <c r="T2532" s="13">
        <f t="shared" si="3033"/>
        <v>8.2084168841066577E-2</v>
      </c>
      <c r="U2532" s="13">
        <f t="shared" si="3034"/>
        <v>2.3205835897131002E-2</v>
      </c>
      <c r="V2532" s="13">
        <f t="shared" si="3035"/>
        <v>2.1441469000819859E-3</v>
      </c>
      <c r="W2532" s="13">
        <f t="shared" si="3036"/>
        <v>9.6783280496002808E-2</v>
      </c>
      <c r="X2532" s="13">
        <f t="shared" si="3037"/>
        <v>4.9393388561511341E-2</v>
      </c>
      <c r="Y2532" s="13">
        <f t="shared" si="3038"/>
        <v>1.2603968480326515E-2</v>
      </c>
      <c r="Z2532" s="13">
        <f t="shared" si="3039"/>
        <v>2.1868237090770098E-3</v>
      </c>
      <c r="AA2532" s="13">
        <f t="shared" si="3040"/>
        <v>3.9477027557082338E-3</v>
      </c>
      <c r="AB2532" s="13">
        <f t="shared" si="3041"/>
        <v>3.5632403706661983E-3</v>
      </c>
      <c r="AC2532" s="13">
        <f t="shared" si="3042"/>
        <v>1.2346211361786381E-4</v>
      </c>
      <c r="AD2532" s="13">
        <f t="shared" si="3043"/>
        <v>4.3678832172737624E-2</v>
      </c>
      <c r="AE2532" s="13">
        <f t="shared" si="3044"/>
        <v>2.2291510665524251E-2</v>
      </c>
      <c r="AF2532" s="13">
        <f t="shared" si="3045"/>
        <v>5.6882409972184578E-3</v>
      </c>
      <c r="AG2532" s="13">
        <f t="shared" si="3046"/>
        <v>9.6766540793422084E-4</v>
      </c>
      <c r="AH2532" s="13">
        <f t="shared" si="3047"/>
        <v>2.7901160361687465E-4</v>
      </c>
      <c r="AI2532" s="13">
        <f t="shared" si="3048"/>
        <v>5.0367794710703929E-4</v>
      </c>
      <c r="AJ2532" s="13">
        <f t="shared" si="3049"/>
        <v>4.5462531148044745E-4</v>
      </c>
      <c r="AK2532" s="13">
        <f t="shared" si="3050"/>
        <v>2.735665716897339E-4</v>
      </c>
      <c r="AL2532" s="13">
        <f t="shared" si="3051"/>
        <v>4.5498057241230951E-6</v>
      </c>
      <c r="AM2532" s="13">
        <f t="shared" si="3052"/>
        <v>1.5769999695788149E-2</v>
      </c>
      <c r="AN2532" s="13">
        <f t="shared" si="3053"/>
        <v>8.0482260840615948E-3</v>
      </c>
      <c r="AO2532" s="13">
        <f t="shared" si="3054"/>
        <v>2.0537078107068468E-3</v>
      </c>
      <c r="AP2532" s="13">
        <f t="shared" si="3055"/>
        <v>3.4937021961571678E-4</v>
      </c>
      <c r="AQ2532" s="13">
        <f t="shared" si="3056"/>
        <v>4.4575310221098436E-5</v>
      </c>
      <c r="AR2532" s="13">
        <f t="shared" si="3057"/>
        <v>2.8478738228320031E-5</v>
      </c>
      <c r="AS2532" s="13">
        <f t="shared" si="3058"/>
        <v>5.1410451110612729E-5</v>
      </c>
      <c r="AT2532" s="13">
        <f t="shared" si="3059"/>
        <v>4.6403644399673537E-5</v>
      </c>
      <c r="AU2532" s="13">
        <f t="shared" si="3060"/>
        <v>2.7922963354129427E-5</v>
      </c>
      <c r="AV2532" s="13">
        <f t="shared" si="3061"/>
        <v>1.2601788489292774E-5</v>
      </c>
      <c r="AW2532" s="13">
        <f t="shared" si="3062"/>
        <v>1.1643659743429669E-7</v>
      </c>
      <c r="AX2532" s="13">
        <f t="shared" si="3063"/>
        <v>4.7447256492124008E-3</v>
      </c>
      <c r="AY2532" s="13">
        <f t="shared" si="3064"/>
        <v>2.421472762736084E-3</v>
      </c>
      <c r="AZ2532" s="13">
        <f t="shared" si="3065"/>
        <v>6.1789982963989041E-4</v>
      </c>
      <c r="BA2532" s="13">
        <f t="shared" si="3066"/>
        <v>1.0511514737215818E-4</v>
      </c>
      <c r="BB2532" s="13">
        <f t="shared" si="3067"/>
        <v>1.3411390095596019E-5</v>
      </c>
      <c r="BC2532" s="13">
        <f t="shared" si="3068"/>
        <v>1.3689017333301446E-6</v>
      </c>
      <c r="BD2532" s="13">
        <f t="shared" si="3069"/>
        <v>2.4223560375373471E-6</v>
      </c>
      <c r="BE2532" s="13">
        <f t="shared" si="3070"/>
        <v>4.3728909490965772E-6</v>
      </c>
      <c r="BF2532" s="13">
        <f t="shared" si="3071"/>
        <v>3.9470199583317771E-6</v>
      </c>
      <c r="BG2532" s="13">
        <f t="shared" si="3072"/>
        <v>2.3750827134450466E-6</v>
      </c>
      <c r="BH2532" s="13">
        <f t="shared" si="3073"/>
        <v>1.0718880234817109E-6</v>
      </c>
      <c r="BI2532" s="13">
        <f t="shared" si="3074"/>
        <v>3.8699921594460714E-7</v>
      </c>
      <c r="BJ2532" s="14">
        <f t="shared" si="3075"/>
        <v>0.6866926036140546</v>
      </c>
      <c r="BK2532" s="14">
        <f t="shared" si="3076"/>
        <v>0.21528991016334922</v>
      </c>
      <c r="BL2532" s="14">
        <f t="shared" si="3077"/>
        <v>9.5640398304871102E-2</v>
      </c>
      <c r="BM2532" s="14">
        <f t="shared" si="3078"/>
        <v>0.405474926991854</v>
      </c>
      <c r="BN2532" s="14">
        <f t="shared" si="3079"/>
        <v>0.59191345247335958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1.8034188034187999</v>
      </c>
      <c r="F2533" s="10">
        <f>VLOOKUP(B2533,home!$B$2:$E$405,3,FALSE)</f>
        <v>0.83</v>
      </c>
      <c r="G2533" s="10">
        <f>VLOOKUP(C2533,away!$B$2:$E$405,4,FALSE)</f>
        <v>1.19</v>
      </c>
      <c r="H2533" s="10">
        <f>VLOOKUP(A2533,away!$A$2:$E$405,3,FALSE)</f>
        <v>1.23931623931624</v>
      </c>
      <c r="I2533" s="10">
        <f>VLOOKUP(C2533,away!$B$2:$E$405,3,FALSE)</f>
        <v>1.03</v>
      </c>
      <c r="J2533" s="10">
        <f>VLOOKUP(B2533,home!$B$2:$E$405,4,FALSE)</f>
        <v>0.54</v>
      </c>
      <c r="K2533" s="12">
        <f t="shared" si="3024"/>
        <v>1.7812367521367485</v>
      </c>
      <c r="L2533" s="12">
        <f t="shared" si="3025"/>
        <v>0.68930769230769273</v>
      </c>
      <c r="M2533" s="13">
        <f t="shared" si="3026"/>
        <v>8.4538819779034172E-2</v>
      </c>
      <c r="N2533" s="13">
        <f t="shared" si="3027"/>
        <v>0.15058365277268071</v>
      </c>
      <c r="O2533" s="13">
        <f t="shared" si="3028"/>
        <v>5.8273258772301974E-2</v>
      </c>
      <c r="P2533" s="13">
        <f t="shared" si="3029"/>
        <v>0.10379847019199945</v>
      </c>
      <c r="Q2533" s="13">
        <f t="shared" si="3030"/>
        <v>0.13411256829484891</v>
      </c>
      <c r="R2533" s="13">
        <f t="shared" si="3031"/>
        <v>2.0084102763792241E-2</v>
      </c>
      <c r="S2533" s="13">
        <f t="shared" si="3032"/>
        <v>3.1861464479751973E-2</v>
      </c>
      <c r="T2533" s="13">
        <f t="shared" si="3033"/>
        <v>9.2444824960780145E-2</v>
      </c>
      <c r="U2533" s="13">
        <f t="shared" si="3034"/>
        <v>3.577454197655798E-2</v>
      </c>
      <c r="V2533" s="13">
        <f t="shared" si="3035"/>
        <v>4.3466832814126775E-3</v>
      </c>
      <c r="W2533" s="13">
        <f t="shared" si="3036"/>
        <v>7.962874519007819E-2</v>
      </c>
      <c r="X2533" s="13">
        <f t="shared" si="3037"/>
        <v>5.4888706588330081E-2</v>
      </c>
      <c r="Y2533" s="13">
        <f t="shared" si="3038"/>
        <v>1.8917603836077927E-2</v>
      </c>
      <c r="Z2533" s="13">
        <f t="shared" si="3039"/>
        <v>4.6147088427267273E-3</v>
      </c>
      <c r="AA2533" s="13">
        <f t="shared" si="3040"/>
        <v>8.2198889910752894E-3</v>
      </c>
      <c r="AB2533" s="13">
        <f t="shared" si="3041"/>
        <v>7.320784184693784E-3</v>
      </c>
      <c r="AC2533" s="13">
        <f t="shared" si="3042"/>
        <v>3.3355909465546314E-4</v>
      </c>
      <c r="AD2533" s="13">
        <f t="shared" si="3043"/>
        <v>3.545941186477488E-2</v>
      </c>
      <c r="AE2533" s="13">
        <f t="shared" si="3044"/>
        <v>2.4442445363095994E-2</v>
      </c>
      <c r="AF2533" s="13">
        <f t="shared" si="3045"/>
        <v>8.4241828037962818E-3</v>
      </c>
      <c r="AG2533" s="13">
        <f t="shared" si="3046"/>
        <v>1.9356180026876544E-3</v>
      </c>
      <c r="AH2533" s="13">
        <f t="shared" si="3047"/>
        <v>7.9523857576296604E-4</v>
      </c>
      <c r="AI2533" s="13">
        <f t="shared" si="3048"/>
        <v>1.4165081778658791E-3</v>
      </c>
      <c r="AJ2533" s="13">
        <f t="shared" si="3049"/>
        <v>1.2615682130584817E-3</v>
      </c>
      <c r="AK2533" s="13">
        <f t="shared" si="3050"/>
        <v>7.4905055547575049E-4</v>
      </c>
      <c r="AL2533" s="13">
        <f t="shared" si="3051"/>
        <v>1.6382023706676826E-5</v>
      </c>
      <c r="AM2533" s="13">
        <f t="shared" si="3052"/>
        <v>1.2632321524538184E-2</v>
      </c>
      <c r="AN2533" s="13">
        <f t="shared" si="3053"/>
        <v>8.7075563985682097E-3</v>
      </c>
      <c r="AO2533" s="13">
        <f t="shared" si="3054"/>
        <v>3.0010928033680682E-3</v>
      </c>
      <c r="AP2533" s="13">
        <f t="shared" si="3055"/>
        <v>6.8955878489695575E-4</v>
      </c>
      <c r="AQ2533" s="13">
        <f t="shared" si="3056"/>
        <v>1.1882954368195433E-4</v>
      </c>
      <c r="AR2533" s="13">
        <f t="shared" si="3057"/>
        <v>1.096328134986453E-4</v>
      </c>
      <c r="AS2533" s="13">
        <f t="shared" si="3058"/>
        <v>1.9528199664394083E-4</v>
      </c>
      <c r="AT2533" s="13">
        <f t="shared" si="3059"/>
        <v>1.7392173472641638E-4</v>
      </c>
      <c r="AU2533" s="13">
        <f t="shared" si="3060"/>
        <v>1.0326526196335702E-4</v>
      </c>
      <c r="AV2533" s="13">
        <f t="shared" si="3061"/>
        <v>4.5984969957040121E-5</v>
      </c>
      <c r="AW2533" s="13">
        <f t="shared" si="3062"/>
        <v>5.5872720953215085E-7</v>
      </c>
      <c r="AX2533" s="13">
        <f t="shared" si="3063"/>
        <v>3.7501925607192556E-3</v>
      </c>
      <c r="AY2533" s="13">
        <f t="shared" si="3064"/>
        <v>2.5850365797388669E-3</v>
      </c>
      <c r="AZ2533" s="13">
        <f t="shared" si="3065"/>
        <v>8.9094279965538459E-4</v>
      </c>
      <c r="BA2533" s="13">
        <f t="shared" si="3066"/>
        <v>2.0471124173620272E-4</v>
      </c>
      <c r="BB2533" s="13">
        <f t="shared" si="3067"/>
        <v>3.5277258407656033E-5</v>
      </c>
      <c r="BC2533" s="13">
        <f t="shared" si="3068"/>
        <v>4.8633771167847077E-6</v>
      </c>
      <c r="BD2533" s="13">
        <f t="shared" si="3069"/>
        <v>1.2595123612325136E-5</v>
      </c>
      <c r="BE2533" s="13">
        <f t="shared" si="3070"/>
        <v>2.2434897075978895E-5</v>
      </c>
      <c r="BF2533" s="13">
        <f t="shared" si="3071"/>
        <v>1.9980931601069448E-5</v>
      </c>
      <c r="BG2533" s="13">
        <f t="shared" si="3072"/>
        <v>1.1863589903251824E-5</v>
      </c>
      <c r="BH2533" s="13">
        <f t="shared" si="3073"/>
        <v>5.2829655869876476E-6</v>
      </c>
      <c r="BI2533" s="13">
        <f t="shared" si="3074"/>
        <v>1.8820424927632183E-6</v>
      </c>
      <c r="BJ2533" s="14">
        <f t="shared" si="3075"/>
        <v>0.63345814254957822</v>
      </c>
      <c r="BK2533" s="14">
        <f t="shared" si="3076"/>
        <v>0.22748041543029929</v>
      </c>
      <c r="BL2533" s="14">
        <f t="shared" si="3077"/>
        <v>0.13459706853764611</v>
      </c>
      <c r="BM2533" s="14">
        <f t="shared" si="3078"/>
        <v>0.44617498493306362</v>
      </c>
      <c r="BN2533" s="14">
        <f t="shared" si="3079"/>
        <v>0.55139087257465746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1.8034188034187999</v>
      </c>
      <c r="F2534" s="10">
        <f>VLOOKUP(B2534,home!$B$2:$E$405,3,FALSE)</f>
        <v>1.1100000000000001</v>
      </c>
      <c r="G2534" s="10">
        <f>VLOOKUP(C2534,away!$B$2:$E$405,4,FALSE)</f>
        <v>0.65</v>
      </c>
      <c r="H2534" s="10">
        <f>VLOOKUP(A2534,away!$A$2:$E$405,3,FALSE)</f>
        <v>1.23931623931624</v>
      </c>
      <c r="I2534" s="10">
        <f>VLOOKUP(C2534,away!$B$2:$E$405,3,FALSE)</f>
        <v>0.37</v>
      </c>
      <c r="J2534" s="10">
        <f>VLOOKUP(B2534,home!$B$2:$E$405,4,FALSE)</f>
        <v>1.27</v>
      </c>
      <c r="K2534" s="12">
        <f t="shared" si="3024"/>
        <v>1.3011666666666644</v>
      </c>
      <c r="L2534" s="12">
        <f t="shared" si="3025"/>
        <v>0.5823547008547012</v>
      </c>
      <c r="M2534" s="13">
        <f t="shared" si="3026"/>
        <v>0.15205372486577579</v>
      </c>
      <c r="N2534" s="13">
        <f t="shared" si="3027"/>
        <v>0.19784723833785156</v>
      </c>
      <c r="O2534" s="13">
        <f t="shared" si="3028"/>
        <v>8.8549201458051896E-2</v>
      </c>
      <c r="P2534" s="13">
        <f t="shared" si="3029"/>
        <v>0.11521726929716831</v>
      </c>
      <c r="Q2534" s="13">
        <f t="shared" si="3030"/>
        <v>0.12871611580863371</v>
      </c>
      <c r="R2534" s="13">
        <f t="shared" si="3031"/>
        <v>2.5783521863013244E-2</v>
      </c>
      <c r="S2534" s="13">
        <f t="shared" si="3032"/>
        <v>2.1826198529524062E-2</v>
      </c>
      <c r="T2534" s="13">
        <f t="shared" si="3033"/>
        <v>7.4958435116915967E-2</v>
      </c>
      <c r="U2534" s="13">
        <f t="shared" si="3034"/>
        <v>3.3548659197424002E-2</v>
      </c>
      <c r="V2534" s="13">
        <f t="shared" si="3035"/>
        <v>1.8376216812179104E-3</v>
      </c>
      <c r="W2534" s="13">
        <f t="shared" si="3036"/>
        <v>5.5827039784333406E-2</v>
      </c>
      <c r="X2534" s="13">
        <f t="shared" si="3037"/>
        <v>3.2511139053208987E-2</v>
      </c>
      <c r="Y2534" s="13">
        <f t="shared" si="3038"/>
        <v>9.466507328888556E-3</v>
      </c>
      <c r="Z2534" s="13">
        <f t="shared" si="3039"/>
        <v>5.0050517205052414E-3</v>
      </c>
      <c r="AA2534" s="13">
        <f t="shared" si="3040"/>
        <v>6.5124064636640578E-3</v>
      </c>
      <c r="AB2534" s="13">
        <f t="shared" si="3041"/>
        <v>4.2368631051521019E-3</v>
      </c>
      <c r="AC2534" s="13">
        <f t="shared" si="3042"/>
        <v>8.7027526084159761E-5</v>
      </c>
      <c r="AD2534" s="13">
        <f t="shared" si="3043"/>
        <v>1.8160070816512094E-2</v>
      </c>
      <c r="AE2534" s="13">
        <f t="shared" si="3044"/>
        <v>1.057560260785009E-2</v>
      </c>
      <c r="AF2534" s="13">
        <f t="shared" si="3045"/>
        <v>3.0793759465263686E-3</v>
      </c>
      <c r="AG2534" s="13">
        <f t="shared" si="3046"/>
        <v>5.9776301938617524E-4</v>
      </c>
      <c r="AH2534" s="13">
        <f t="shared" si="3047"/>
        <v>7.2867884936428438E-4</v>
      </c>
      <c r="AI2534" s="13">
        <f t="shared" si="3048"/>
        <v>9.4813262949782623E-4</v>
      </c>
      <c r="AJ2534" s="13">
        <f t="shared" si="3049"/>
        <v>6.1683928654079315E-4</v>
      </c>
      <c r="AK2534" s="13">
        <f t="shared" si="3050"/>
        <v>2.6753690611244232E-4</v>
      </c>
      <c r="AL2534" s="13">
        <f t="shared" si="3051"/>
        <v>2.6377713319305532E-6</v>
      </c>
      <c r="AM2534" s="13">
        <f t="shared" si="3052"/>
        <v>4.7258557621503222E-3</v>
      </c>
      <c r="AN2534" s="13">
        <f t="shared" si="3053"/>
        <v>2.7521243186495168E-3</v>
      </c>
      <c r="AO2534" s="13">
        <f t="shared" si="3054"/>
        <v>8.0135626715104394E-4</v>
      </c>
      <c r="AP2534" s="13">
        <f t="shared" si="3055"/>
        <v>1.5555786307826206E-4</v>
      </c>
      <c r="AQ2534" s="13">
        <f t="shared" si="3056"/>
        <v>2.2647463204634468E-5</v>
      </c>
      <c r="AR2534" s="13">
        <f t="shared" si="3057"/>
        <v>8.4869910668137189E-5</v>
      </c>
      <c r="AS2534" s="13">
        <f t="shared" si="3058"/>
        <v>1.1042989876435762E-4</v>
      </c>
      <c r="AT2534" s="13">
        <f t="shared" si="3059"/>
        <v>7.1843851637778212E-5</v>
      </c>
      <c r="AU2534" s="13">
        <f t="shared" si="3060"/>
        <v>3.1160274985340745E-5</v>
      </c>
      <c r="AV2534" s="13">
        <f t="shared" si="3061"/>
        <v>1.0136177783773118E-5</v>
      </c>
      <c r="AW2534" s="13">
        <f t="shared" si="3062"/>
        <v>5.5520728713864595E-8</v>
      </c>
      <c r="AX2534" s="13">
        <f t="shared" si="3063"/>
        <v>1.0248543315307631E-3</v>
      </c>
      <c r="AY2534" s="13">
        <f t="shared" si="3064"/>
        <v>5.9682873765824231E-4</v>
      </c>
      <c r="AZ2534" s="13">
        <f t="shared" si="3065"/>
        <v>1.7378301049022731E-4</v>
      </c>
      <c r="BA2534" s="13">
        <f t="shared" si="3066"/>
        <v>3.3734451029221911E-5</v>
      </c>
      <c r="BB2534" s="13">
        <f t="shared" si="3067"/>
        <v>4.9113540344050232E-6</v>
      </c>
      <c r="BC2534" s="13">
        <f t="shared" si="3068"/>
        <v>5.7203002189949377E-7</v>
      </c>
      <c r="BD2534" s="13">
        <f t="shared" si="3069"/>
        <v>8.2373985731180348E-6</v>
      </c>
      <c r="BE2534" s="13">
        <f t="shared" si="3070"/>
        <v>1.0718228443388729E-5</v>
      </c>
      <c r="BF2534" s="13">
        <f t="shared" si="3071"/>
        <v>6.9731007881279724E-6</v>
      </c>
      <c r="BG2534" s="13">
        <f t="shared" si="3072"/>
        <v>3.0243887696063871E-6</v>
      </c>
      <c r="BH2534" s="13">
        <f t="shared" si="3073"/>
        <v>9.8380846351320954E-7</v>
      </c>
      <c r="BI2534" s="13">
        <f t="shared" si="3074"/>
        <v>2.5601975582158712E-7</v>
      </c>
      <c r="BJ2534" s="14">
        <f t="shared" si="3075"/>
        <v>0.54203151340910549</v>
      </c>
      <c r="BK2534" s="14">
        <f t="shared" si="3076"/>
        <v>0.29162130840876038</v>
      </c>
      <c r="BL2534" s="14">
        <f t="shared" si="3077"/>
        <v>0.16153047281745361</v>
      </c>
      <c r="BM2534" s="14">
        <f t="shared" si="3078"/>
        <v>0.29142450150840066</v>
      </c>
      <c r="BN2534" s="14">
        <f t="shared" si="3079"/>
        <v>0.70816707163049453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1.8034188034187999</v>
      </c>
      <c r="F2535" s="10">
        <f>VLOOKUP(B2535,home!$B$2:$E$405,3,FALSE)</f>
        <v>0.48</v>
      </c>
      <c r="G2535" s="10">
        <f>VLOOKUP(C2535,away!$B$2:$E$405,4,FALSE)</f>
        <v>0.87</v>
      </c>
      <c r="H2535" s="10">
        <f>VLOOKUP(A2535,away!$A$2:$E$405,3,FALSE)</f>
        <v>1.23931623931624</v>
      </c>
      <c r="I2535" s="10">
        <f>VLOOKUP(C2535,away!$B$2:$E$405,3,FALSE)</f>
        <v>0.24</v>
      </c>
      <c r="J2535" s="10">
        <f>VLOOKUP(B2535,home!$B$2:$E$405,4,FALSE)</f>
        <v>1.04</v>
      </c>
      <c r="K2535" s="12">
        <f t="shared" si="3024"/>
        <v>0.75310769230769081</v>
      </c>
      <c r="L2535" s="12">
        <f t="shared" si="3025"/>
        <v>0.30933333333333352</v>
      </c>
      <c r="M2535" s="13">
        <f t="shared" si="3026"/>
        <v>0.34561113417106548</v>
      </c>
      <c r="N2535" s="13">
        <f t="shared" si="3027"/>
        <v>0.26028240369141487</v>
      </c>
      <c r="O2535" s="13">
        <f t="shared" si="3028"/>
        <v>0.10690904417024966</v>
      </c>
      <c r="P2535" s="13">
        <f t="shared" si="3029"/>
        <v>8.0514023541877713E-2</v>
      </c>
      <c r="Q2535" s="13">
        <f t="shared" si="3030"/>
        <v>9.8010340196170109E-2</v>
      </c>
      <c r="R2535" s="13">
        <f t="shared" si="3031"/>
        <v>1.6535265498331949E-2</v>
      </c>
      <c r="S2535" s="13">
        <f t="shared" si="3032"/>
        <v>4.6891631561943679E-3</v>
      </c>
      <c r="T2535" s="13">
        <f t="shared" si="3033"/>
        <v>3.0317865234015303E-2</v>
      </c>
      <c r="U2535" s="13">
        <f t="shared" si="3034"/>
        <v>1.2452835641143755E-2</v>
      </c>
      <c r="V2535" s="13">
        <f t="shared" si="3035"/>
        <v>1.2137706721073534E-4</v>
      </c>
      <c r="W2535" s="13">
        <f t="shared" si="3036"/>
        <v>2.4604113709143127E-2</v>
      </c>
      <c r="X2535" s="13">
        <f t="shared" si="3037"/>
        <v>7.6108725073616114E-3</v>
      </c>
      <c r="Y2535" s="13">
        <f t="shared" si="3038"/>
        <v>1.1771482811385962E-3</v>
      </c>
      <c r="Z2535" s="13">
        <f t="shared" si="3039"/>
        <v>1.7049695980502291E-3</v>
      </c>
      <c r="AA2535" s="13">
        <f t="shared" si="3040"/>
        <v>1.2840257194423792E-3</v>
      </c>
      <c r="AB2535" s="13">
        <f t="shared" si="3041"/>
        <v>4.835048232164863E-4</v>
      </c>
      <c r="AC2535" s="13">
        <f t="shared" si="3042"/>
        <v>1.7672600577322791E-6</v>
      </c>
      <c r="AD2535" s="13">
        <f t="shared" si="3043"/>
        <v>4.6323868241921985E-3</v>
      </c>
      <c r="AE2535" s="13">
        <f t="shared" si="3044"/>
        <v>1.4329516576167874E-3</v>
      </c>
      <c r="AF2535" s="13">
        <f t="shared" si="3045"/>
        <v>2.2162985637806321E-4</v>
      </c>
      <c r="AG2535" s="13">
        <f t="shared" si="3046"/>
        <v>2.2852500746538087E-5</v>
      </c>
      <c r="AH2535" s="13">
        <f t="shared" si="3047"/>
        <v>1.3185098224921773E-4</v>
      </c>
      <c r="AI2535" s="13">
        <f t="shared" si="3048"/>
        <v>9.9297988970210692E-5</v>
      </c>
      <c r="AJ2535" s="13">
        <f t="shared" si="3049"/>
        <v>3.739103966207495E-5</v>
      </c>
      <c r="AK2535" s="13">
        <f t="shared" si="3050"/>
        <v>9.3864931976302014E-6</v>
      </c>
      <c r="AL2535" s="13">
        <f t="shared" si="3051"/>
        <v>1.6468128925782659E-8</v>
      </c>
      <c r="AM2535" s="13">
        <f t="shared" si="3052"/>
        <v>6.9773723020878804E-4</v>
      </c>
      <c r="AN2535" s="13">
        <f t="shared" si="3053"/>
        <v>2.1583338321125189E-4</v>
      </c>
      <c r="AO2535" s="13">
        <f t="shared" si="3054"/>
        <v>3.3382229936673637E-5</v>
      </c>
      <c r="AP2535" s="13">
        <f t="shared" si="3055"/>
        <v>3.4420788201370172E-6</v>
      </c>
      <c r="AQ2535" s="13">
        <f t="shared" si="3056"/>
        <v>2.6618742875726272E-7</v>
      </c>
      <c r="AR2535" s="13">
        <f t="shared" si="3057"/>
        <v>8.15718076848494E-6</v>
      </c>
      <c r="AS2535" s="13">
        <f t="shared" si="3058"/>
        <v>6.1432355842903699E-6</v>
      </c>
      <c r="AT2535" s="13">
        <f t="shared" si="3059"/>
        <v>2.3132589870937042E-6</v>
      </c>
      <c r="AU2535" s="13">
        <f t="shared" si="3060"/>
        <v>5.8071104582672199E-7</v>
      </c>
      <c r="AV2535" s="13">
        <f t="shared" si="3061"/>
        <v>1.0933448890503704E-7</v>
      </c>
      <c r="AW2535" s="13">
        <f t="shared" si="3062"/>
        <v>1.06567692617994E-10</v>
      </c>
      <c r="AX2535" s="13">
        <f t="shared" si="3063"/>
        <v>8.7578545879950042E-5</v>
      </c>
      <c r="AY2535" s="13">
        <f t="shared" si="3064"/>
        <v>2.7090963525531232E-5</v>
      </c>
      <c r="AZ2535" s="13">
        <f t="shared" si="3065"/>
        <v>4.190069025282165E-6</v>
      </c>
      <c r="BA2535" s="13">
        <f t="shared" si="3066"/>
        <v>4.3204267282909464E-7</v>
      </c>
      <c r="BB2535" s="13">
        <f t="shared" si="3067"/>
        <v>3.3411300032116661E-8</v>
      </c>
      <c r="BC2535" s="13">
        <f t="shared" si="3068"/>
        <v>2.0670457619869515E-9</v>
      </c>
      <c r="BD2535" s="13">
        <f t="shared" si="3069"/>
        <v>4.2054798628633493E-7</v>
      </c>
      <c r="BE2535" s="13">
        <f t="shared" si="3070"/>
        <v>3.1671792345674815E-7</v>
      </c>
      <c r="BF2535" s="13">
        <f t="shared" si="3071"/>
        <v>1.1926135222349772E-7</v>
      </c>
      <c r="BG2535" s="13">
        <f t="shared" si="3072"/>
        <v>2.993888058484435E-8</v>
      </c>
      <c r="BH2535" s="13">
        <f t="shared" si="3073"/>
        <v>5.6368003168819129E-9</v>
      </c>
      <c r="BI2535" s="13">
        <f t="shared" si="3074"/>
        <v>8.490235357292398E-10</v>
      </c>
      <c r="BJ2535" s="14">
        <f t="shared" si="3075"/>
        <v>0.42938255266723208</v>
      </c>
      <c r="BK2535" s="14">
        <f t="shared" si="3076"/>
        <v>0.43096457262806048</v>
      </c>
      <c r="BL2535" s="14">
        <f t="shared" si="3077"/>
        <v>0.13796079902930436</v>
      </c>
      <c r="BM2535" s="14">
        <f t="shared" si="3078"/>
        <v>9.2123591796579682E-2</v>
      </c>
      <c r="BN2535" s="14">
        <f t="shared" si="3079"/>
        <v>0.90786221126910971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1.8034188034187999</v>
      </c>
      <c r="F2536" s="10">
        <f>VLOOKUP(B2536,home!$B$2:$E$405,3,FALSE)</f>
        <v>1.66</v>
      </c>
      <c r="G2536" s="10">
        <f>VLOOKUP(C2536,away!$B$2:$E$405,4,FALSE)</f>
        <v>0.92</v>
      </c>
      <c r="H2536" s="10">
        <f>VLOOKUP(A2536,away!$A$2:$E$405,3,FALSE)</f>
        <v>1.23931623931624</v>
      </c>
      <c r="I2536" s="10">
        <f>VLOOKUP(C2536,away!$B$2:$E$405,3,FALSE)</f>
        <v>1.1100000000000001</v>
      </c>
      <c r="J2536" s="10">
        <f>VLOOKUP(B2536,home!$B$2:$E$405,4,FALSE)</f>
        <v>1.04</v>
      </c>
      <c r="K2536" s="12">
        <f t="shared" si="3024"/>
        <v>2.7541811965811913</v>
      </c>
      <c r="L2536" s="12">
        <f t="shared" si="3025"/>
        <v>1.4306666666666676</v>
      </c>
      <c r="M2536" s="13">
        <f t="shared" si="3026"/>
        <v>1.5224521975060402E-2</v>
      </c>
      <c r="N2536" s="13">
        <f t="shared" si="3027"/>
        <v>4.1931092150648504E-2</v>
      </c>
      <c r="O2536" s="13">
        <f t="shared" si="3028"/>
        <v>2.1781216105653096E-2</v>
      </c>
      <c r="P2536" s="13">
        <f t="shared" si="3029"/>
        <v>5.9989415836861161E-2</v>
      </c>
      <c r="Q2536" s="13">
        <f t="shared" si="3030"/>
        <v>5.7742912776714651E-2</v>
      </c>
      <c r="R2536" s="13">
        <f t="shared" si="3031"/>
        <v>1.5580829920910529E-2</v>
      </c>
      <c r="S2536" s="13">
        <f t="shared" si="3032"/>
        <v>5.9094302243824184E-2</v>
      </c>
      <c r="T2536" s="13">
        <f t="shared" si="3033"/>
        <v>8.2610860545886469E-2</v>
      </c>
      <c r="U2536" s="13">
        <f t="shared" si="3034"/>
        <v>4.2912428795301397E-2</v>
      </c>
      <c r="V2536" s="13">
        <f t="shared" si="3035"/>
        <v>2.5872242138929382E-2</v>
      </c>
      <c r="W2536" s="13">
        <f t="shared" si="3036"/>
        <v>5.3011481535151776E-2</v>
      </c>
      <c r="X2536" s="13">
        <f t="shared" si="3037"/>
        <v>7.5841759582957191E-2</v>
      </c>
      <c r="Y2536" s="13">
        <f t="shared" si="3038"/>
        <v>5.4252138688342097E-2</v>
      </c>
      <c r="Z2536" s="13">
        <f t="shared" si="3039"/>
        <v>7.430324668949783E-3</v>
      </c>
      <c r="AA2536" s="13">
        <f t="shared" si="3040"/>
        <v>2.0464460487714858E-2</v>
      </c>
      <c r="AB2536" s="13">
        <f t="shared" si="3041"/>
        <v>2.818141613672151E-2</v>
      </c>
      <c r="AC2536" s="13">
        <f t="shared" si="3042"/>
        <v>6.3715493614785509E-3</v>
      </c>
      <c r="AD2536" s="13">
        <f t="shared" si="3043"/>
        <v>3.6500806411756508E-2</v>
      </c>
      <c r="AE2536" s="13">
        <f t="shared" si="3044"/>
        <v>5.2220487039753009E-2</v>
      </c>
      <c r="AF2536" s="13">
        <f t="shared" si="3045"/>
        <v>3.7355055062436693E-2</v>
      </c>
      <c r="AG2536" s="13">
        <f t="shared" si="3046"/>
        <v>1.7814210703108711E-2</v>
      </c>
      <c r="AH2536" s="13">
        <f t="shared" si="3047"/>
        <v>2.6575794565943732E-3</v>
      </c>
      <c r="AI2536" s="13">
        <f t="shared" si="3048"/>
        <v>7.3194553677726829E-3</v>
      </c>
      <c r="AJ2536" s="13">
        <f t="shared" si="3049"/>
        <v>1.0079553171567397E-2</v>
      </c>
      <c r="AK2536" s="13">
        <f t="shared" si="3050"/>
        <v>9.2536386050237462E-3</v>
      </c>
      <c r="AL2536" s="13">
        <f t="shared" si="3051"/>
        <v>1.0042365199957159E-3</v>
      </c>
      <c r="AM2536" s="13">
        <f t="shared" si="3052"/>
        <v>2.0105966935861995E-2</v>
      </c>
      <c r="AN2536" s="13">
        <f t="shared" si="3053"/>
        <v>2.8764936696239907E-2</v>
      </c>
      <c r="AO2536" s="13">
        <f t="shared" si="3054"/>
        <v>2.0576518050043634E-2</v>
      </c>
      <c r="AP2536" s="13">
        <f t="shared" si="3055"/>
        <v>9.8127128300874843E-3</v>
      </c>
      <c r="AQ2536" s="13">
        <f t="shared" si="3056"/>
        <v>3.5096802888946242E-3</v>
      </c>
      <c r="AR2536" s="13">
        <f t="shared" si="3057"/>
        <v>7.6042206851353715E-4</v>
      </c>
      <c r="AS2536" s="13">
        <f t="shared" si="3058"/>
        <v>2.0943401625653584E-3</v>
      </c>
      <c r="AT2536" s="13">
        <f t="shared" si="3059"/>
        <v>2.8840961474911535E-3</v>
      </c>
      <c r="AU2536" s="13">
        <f t="shared" si="3060"/>
        <v>2.647774459517463E-3</v>
      </c>
      <c r="AV2536" s="13">
        <f t="shared" si="3061"/>
        <v>1.8231126572977306E-3</v>
      </c>
      <c r="AW2536" s="13">
        <f t="shared" si="3062"/>
        <v>1.0991690156050661E-4</v>
      </c>
      <c r="AX2536" s="13">
        <f t="shared" si="3063"/>
        <v>9.2292460123057085E-3</v>
      </c>
      <c r="AY2536" s="13">
        <f t="shared" si="3064"/>
        <v>1.3203974628272041E-2</v>
      </c>
      <c r="AZ2536" s="13">
        <f t="shared" si="3065"/>
        <v>9.4452431840906098E-3</v>
      </c>
      <c r="BA2536" s="13">
        <f t="shared" si="3066"/>
        <v>4.5043315273463249E-3</v>
      </c>
      <c r="BB2536" s="13">
        <f t="shared" si="3067"/>
        <v>1.6110492429475363E-3</v>
      </c>
      <c r="BC2536" s="13">
        <f t="shared" si="3068"/>
        <v>4.6097489004872202E-4</v>
      </c>
      <c r="BD2536" s="13">
        <f t="shared" si="3069"/>
        <v>1.8131841767000603E-4</v>
      </c>
      <c r="BE2536" s="13">
        <f t="shared" si="3070"/>
        <v>4.9938377654058547E-4</v>
      </c>
      <c r="BF2536" s="13">
        <f t="shared" si="3071"/>
        <v>6.8769670361289203E-4</v>
      </c>
      <c r="BG2536" s="13">
        <f t="shared" si="3072"/>
        <v>6.313471100138319E-4</v>
      </c>
      <c r="BH2536" s="13">
        <f t="shared" si="3073"/>
        <v>4.3471108472899314E-4</v>
      </c>
      <c r="BI2536" s="13">
        <f t="shared" si="3074"/>
        <v>2.3945461910120121E-4</v>
      </c>
      <c r="BJ2536" s="14">
        <f t="shared" si="3075"/>
        <v>0.63050543878289411</v>
      </c>
      <c r="BK2536" s="14">
        <f t="shared" si="3076"/>
        <v>0.18076024270442145</v>
      </c>
      <c r="BL2536" s="14">
        <f t="shared" si="3077"/>
        <v>0.17111423525431232</v>
      </c>
      <c r="BM2536" s="14">
        <f t="shared" si="3078"/>
        <v>0.76446619491801793</v>
      </c>
      <c r="BN2536" s="14">
        <f t="shared" si="3079"/>
        <v>0.21224998876584833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1.5777777777777799</v>
      </c>
      <c r="F2537" s="10">
        <f>VLOOKUP(B2537,home!$B$2:$E$405,3,FALSE)</f>
        <v>1</v>
      </c>
      <c r="G2537" s="10">
        <f>VLOOKUP(C2537,away!$B$2:$E$405,4,FALSE)</f>
        <v>1.19</v>
      </c>
      <c r="H2537" s="10">
        <f>VLOOKUP(A2537,away!$A$2:$E$405,3,FALSE)</f>
        <v>1.31111111111111</v>
      </c>
      <c r="I2537" s="10">
        <f>VLOOKUP(C2537,away!$B$2:$E$405,3,FALSE)</f>
        <v>0.48</v>
      </c>
      <c r="J2537" s="10">
        <f>VLOOKUP(B2537,home!$B$2:$E$405,4,FALSE)</f>
        <v>1.31</v>
      </c>
      <c r="K2537" s="12">
        <f t="shared" si="3024"/>
        <v>1.8775555555555581</v>
      </c>
      <c r="L2537" s="12">
        <f t="shared" si="3025"/>
        <v>0.82442666666666597</v>
      </c>
      <c r="M2537" s="13">
        <f t="shared" si="3026"/>
        <v>6.707242842386156E-2</v>
      </c>
      <c r="N2537" s="13">
        <f t="shared" si="3027"/>
        <v>0.12593221061182377</v>
      </c>
      <c r="O2537" s="13">
        <f t="shared" si="3028"/>
        <v>5.5296298590722721E-2</v>
      </c>
      <c r="P2537" s="13">
        <f t="shared" si="3029"/>
        <v>0.10382187262067041</v>
      </c>
      <c r="Q2537" s="13">
        <f t="shared" si="3030"/>
        <v>0.1182223608288112</v>
      </c>
      <c r="R2537" s="13">
        <f t="shared" si="3031"/>
        <v>2.2793871563077096E-2</v>
      </c>
      <c r="S2537" s="13">
        <f t="shared" si="3032"/>
        <v>4.0176647423384504E-2</v>
      </c>
      <c r="T2537" s="13">
        <f t="shared" si="3033"/>
        <v>9.7465666863560632E-2</v>
      </c>
      <c r="U2537" s="13">
        <f t="shared" si="3034"/>
        <v>4.2796760185875249E-2</v>
      </c>
      <c r="V2537" s="13">
        <f t="shared" si="3035"/>
        <v>6.9099676095359455E-3</v>
      </c>
      <c r="W2537" s="13">
        <f t="shared" si="3036"/>
        <v>7.3989683455009406E-2</v>
      </c>
      <c r="X2537" s="13">
        <f t="shared" si="3037"/>
        <v>6.099906809853517E-2</v>
      </c>
      <c r="Y2537" s="13">
        <f t="shared" si="3038"/>
        <v>2.5144629191124156E-2</v>
      </c>
      <c r="Z2537" s="13">
        <f t="shared" si="3039"/>
        <v>6.2639585177252533E-3</v>
      </c>
      <c r="AA2537" s="13">
        <f t="shared" si="3040"/>
        <v>1.1760930114724608E-2</v>
      </c>
      <c r="AB2537" s="13">
        <f t="shared" si="3041"/>
        <v>1.1040899837700929E-2</v>
      </c>
      <c r="AC2537" s="13">
        <f t="shared" si="3042"/>
        <v>6.6849914509262089E-4</v>
      </c>
      <c r="AD2537" s="13">
        <f t="shared" si="3043"/>
        <v>3.4729935306187523E-2</v>
      </c>
      <c r="AE2537" s="13">
        <f t="shared" si="3044"/>
        <v>2.8632284798029133E-2</v>
      </c>
      <c r="AF2537" s="13">
        <f t="shared" si="3045"/>
        <v>1.1802609557544906E-2</v>
      </c>
      <c r="AG2537" s="13">
        <f t="shared" si="3046"/>
        <v>3.243462018498294E-3</v>
      </c>
      <c r="AH2537" s="13">
        <f t="shared" si="3047"/>
        <v>1.2910436102266248E-3</v>
      </c>
      <c r="AI2537" s="13">
        <f t="shared" si="3048"/>
        <v>2.4240061028455036E-3</v>
      </c>
      <c r="AJ2537" s="13">
        <f t="shared" si="3049"/>
        <v>2.2756030625490768E-3</v>
      </c>
      <c r="AK2537" s="13">
        <f t="shared" si="3050"/>
        <v>1.4241903907760869E-3</v>
      </c>
      <c r="AL2537" s="13">
        <f t="shared" si="3051"/>
        <v>4.1390976721601393E-5</v>
      </c>
      <c r="AM2537" s="13">
        <f t="shared" si="3052"/>
        <v>1.3041476595643507E-2</v>
      </c>
      <c r="AN2537" s="13">
        <f t="shared" si="3053"/>
        <v>1.0751741078157715E-2</v>
      </c>
      <c r="AO2537" s="13">
        <f t="shared" si="3054"/>
        <v>4.4320110289643149E-3</v>
      </c>
      <c r="AP2537" s="13">
        <f t="shared" si="3055"/>
        <v>1.2179560264129839E-3</v>
      </c>
      <c r="AQ2537" s="13">
        <f t="shared" si="3056"/>
        <v>2.5102885675055839E-4</v>
      </c>
      <c r="AR2537" s="13">
        <f t="shared" si="3057"/>
        <v>2.1287415602008701E-4</v>
      </c>
      <c r="AS2537" s="13">
        <f t="shared" si="3058"/>
        <v>3.9968305426971499E-4</v>
      </c>
      <c r="AT2537" s="13">
        <f t="shared" si="3059"/>
        <v>3.7521356950275859E-4</v>
      </c>
      <c r="AU2537" s="13">
        <f t="shared" si="3060"/>
        <v>2.3482810731324525E-4</v>
      </c>
      <c r="AV2537" s="13">
        <f t="shared" si="3061"/>
        <v>1.1022570437164513E-4</v>
      </c>
      <c r="AW2537" s="13">
        <f t="shared" si="3062"/>
        <v>1.7797049207424135E-6</v>
      </c>
      <c r="AX2537" s="13">
        <f t="shared" si="3063"/>
        <v>4.08101613913304E-3</v>
      </c>
      <c r="AY2537" s="13">
        <f t="shared" si="3064"/>
        <v>3.3644985321983189E-3</v>
      </c>
      <c r="AZ2537" s="13">
        <f t="shared" si="3065"/>
        <v>1.3868911549525752E-3</v>
      </c>
      <c r="BA2537" s="13">
        <f t="shared" si="3066"/>
        <v>3.8113001730234476E-4</v>
      </c>
      <c r="BB2537" s="13">
        <f t="shared" si="3067"/>
        <v>7.8553437432795178E-5</v>
      </c>
      <c r="BC2537" s="13">
        <f t="shared" si="3068"/>
        <v>1.2952309715585571E-5</v>
      </c>
      <c r="BD2537" s="13">
        <f t="shared" si="3069"/>
        <v>2.9249855144520009E-5</v>
      </c>
      <c r="BE2537" s="13">
        <f t="shared" si="3070"/>
        <v>5.4918228025788855E-5</v>
      </c>
      <c r="BF2537" s="13">
        <f t="shared" si="3071"/>
        <v>5.1556012065543422E-5</v>
      </c>
      <c r="BG2537" s="13">
        <f t="shared" si="3072"/>
        <v>3.2266425625316803E-5</v>
      </c>
      <c r="BH2537" s="13">
        <f t="shared" si="3073"/>
        <v>1.514550167268345E-5</v>
      </c>
      <c r="BI2537" s="13">
        <f t="shared" si="3074"/>
        <v>5.6873041614445643E-6</v>
      </c>
      <c r="BJ2537" s="14">
        <f t="shared" si="3075"/>
        <v>0.61916116590578774</v>
      </c>
      <c r="BK2537" s="14">
        <f t="shared" si="3076"/>
        <v>0.22205530473146493</v>
      </c>
      <c r="BL2537" s="14">
        <f t="shared" si="3077"/>
        <v>0.15262525137667063</v>
      </c>
      <c r="BM2537" s="14">
        <f t="shared" si="3078"/>
        <v>0.50360391906540447</v>
      </c>
      <c r="BN2537" s="14">
        <f t="shared" si="3079"/>
        <v>0.4931390426389668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1.5777777777777799</v>
      </c>
      <c r="F2538" s="10">
        <f>VLOOKUP(B2538,home!$B$2:$E$405,3,FALSE)</f>
        <v>0.87</v>
      </c>
      <c r="G2538" s="10">
        <f>VLOOKUP(C2538,away!$B$2:$E$405,4,FALSE)</f>
        <v>1.74</v>
      </c>
      <c r="H2538" s="10">
        <f>VLOOKUP(A2538,away!$A$2:$E$405,3,FALSE)</f>
        <v>1.31111111111111</v>
      </c>
      <c r="I2538" s="10">
        <f>VLOOKUP(C2538,away!$B$2:$E$405,3,FALSE)</f>
        <v>0.4</v>
      </c>
      <c r="J2538" s="10">
        <f>VLOOKUP(B2538,home!$B$2:$E$405,4,FALSE)</f>
        <v>1.05</v>
      </c>
      <c r="K2538" s="12">
        <f t="shared" si="3024"/>
        <v>2.3884400000000032</v>
      </c>
      <c r="L2538" s="12">
        <f t="shared" si="3025"/>
        <v>0.5506666666666663</v>
      </c>
      <c r="M2538" s="13">
        <f t="shared" si="3026"/>
        <v>5.2912976556906605E-2</v>
      </c>
      <c r="N2538" s="13">
        <f t="shared" si="3027"/>
        <v>0.12637946972757819</v>
      </c>
      <c r="O2538" s="13">
        <f t="shared" si="3028"/>
        <v>2.9137412424003219E-2</v>
      </c>
      <c r="P2538" s="13">
        <f t="shared" si="3029"/>
        <v>6.9592961329986339E-2</v>
      </c>
      <c r="Q2538" s="13">
        <f t="shared" si="3030"/>
        <v>0.15092489033806863</v>
      </c>
      <c r="R2538" s="13">
        <f t="shared" si="3031"/>
        <v>8.0225008874088809E-3</v>
      </c>
      <c r="S2538" s="13">
        <f t="shared" si="3032"/>
        <v>2.2882762328954663E-2</v>
      </c>
      <c r="T2538" s="13">
        <f t="shared" si="3033"/>
        <v>8.3109306279496406E-2</v>
      </c>
      <c r="U2538" s="13">
        <f t="shared" si="3034"/>
        <v>1.9161262019522892E-2</v>
      </c>
      <c r="V2538" s="13">
        <f t="shared" si="3035"/>
        <v>3.344021526804148E-3</v>
      </c>
      <c r="W2538" s="13">
        <f t="shared" si="3036"/>
        <v>0.12015834835968572</v>
      </c>
      <c r="X2538" s="13">
        <f t="shared" si="3037"/>
        <v>6.6167197163400235E-2</v>
      </c>
      <c r="Y2538" s="13">
        <f t="shared" si="3038"/>
        <v>1.821803495232285E-2</v>
      </c>
      <c r="Z2538" s="13">
        <f t="shared" si="3039"/>
        <v>1.4725746073332737E-3</v>
      </c>
      <c r="AA2538" s="13">
        <f t="shared" si="3040"/>
        <v>3.5171560951390889E-3</v>
      </c>
      <c r="AB2538" s="13">
        <f t="shared" si="3041"/>
        <v>4.2002581519370091E-3</v>
      </c>
      <c r="AC2538" s="13">
        <f t="shared" si="3042"/>
        <v>2.7488573685610694E-4</v>
      </c>
      <c r="AD2538" s="13">
        <f t="shared" si="3043"/>
        <v>7.1747751389052053E-2</v>
      </c>
      <c r="AE2538" s="13">
        <f t="shared" si="3044"/>
        <v>3.9509095098237974E-2</v>
      </c>
      <c r="AF2538" s="13">
        <f t="shared" si="3045"/>
        <v>1.0878170850381515E-2</v>
      </c>
      <c r="AG2538" s="13">
        <f t="shared" si="3046"/>
        <v>1.9967486938700279E-3</v>
      </c>
      <c r="AH2538" s="13">
        <f t="shared" si="3047"/>
        <v>2.0272443760954717E-4</v>
      </c>
      <c r="AI2538" s="13">
        <f t="shared" si="3048"/>
        <v>4.8419515576414749E-4</v>
      </c>
      <c r="AJ2538" s="13">
        <f t="shared" si="3049"/>
        <v>5.7823553891666105E-4</v>
      </c>
      <c r="AK2538" s="13">
        <f t="shared" si="3050"/>
        <v>4.6036029685670398E-4</v>
      </c>
      <c r="AL2538" s="13">
        <f t="shared" si="3051"/>
        <v>1.4461565914454179E-5</v>
      </c>
      <c r="AM2538" s="13">
        <f t="shared" si="3052"/>
        <v>3.4273039865533504E-2</v>
      </c>
      <c r="AN2538" s="13">
        <f t="shared" si="3053"/>
        <v>1.8873020619287105E-2</v>
      </c>
      <c r="AO2538" s="13">
        <f t="shared" si="3054"/>
        <v>5.1963716771770453E-3</v>
      </c>
      <c r="AP2538" s="13">
        <f t="shared" si="3055"/>
        <v>9.5382289007738604E-4</v>
      </c>
      <c r="AQ2538" s="13">
        <f t="shared" si="3056"/>
        <v>1.3130961786732005E-4</v>
      </c>
      <c r="AR2538" s="13">
        <f t="shared" si="3057"/>
        <v>2.2326718062064794E-5</v>
      </c>
      <c r="AS2538" s="13">
        <f t="shared" si="3058"/>
        <v>5.3326026488158107E-5</v>
      </c>
      <c r="AT2538" s="13">
        <f t="shared" si="3059"/>
        <v>6.3683007352688276E-5</v>
      </c>
      <c r="AU2538" s="13">
        <f t="shared" si="3060"/>
        <v>5.0701014027151668E-5</v>
      </c>
      <c r="AV2538" s="13">
        <f t="shared" si="3061"/>
        <v>3.0274082485752578E-5</v>
      </c>
      <c r="AW2538" s="13">
        <f t="shared" si="3062"/>
        <v>5.2834298405529394E-7</v>
      </c>
      <c r="AX2538" s="13">
        <f t="shared" si="3063"/>
        <v>1.3643183222739165E-2</v>
      </c>
      <c r="AY2538" s="13">
        <f t="shared" si="3064"/>
        <v>7.5128462279883635E-3</v>
      </c>
      <c r="AZ2538" s="13">
        <f t="shared" si="3065"/>
        <v>2.0685369947727942E-3</v>
      </c>
      <c r="BA2538" s="13">
        <f t="shared" si="3066"/>
        <v>3.7969145726273937E-4</v>
      </c>
      <c r="BB2538" s="13">
        <f t="shared" si="3067"/>
        <v>5.2270857283170416E-5</v>
      </c>
      <c r="BC2538" s="13">
        <f t="shared" si="3068"/>
        <v>5.7567637487865013E-6</v>
      </c>
      <c r="BD2538" s="13">
        <f t="shared" si="3069"/>
        <v>2.0490965688072781E-6</v>
      </c>
      <c r="BE2538" s="13">
        <f t="shared" si="3070"/>
        <v>4.8941442088020611E-6</v>
      </c>
      <c r="BF2538" s="13">
        <f t="shared" si="3071"/>
        <v>5.8446848970356066E-6</v>
      </c>
      <c r="BG2538" s="13">
        <f t="shared" si="3072"/>
        <v>4.6532263984919144E-6</v>
      </c>
      <c r="BH2538" s="13">
        <f t="shared" si="3073"/>
        <v>2.7784880148035116E-6</v>
      </c>
      <c r="BI2538" s="13">
        <f t="shared" si="3074"/>
        <v>1.32725038281546E-6</v>
      </c>
      <c r="BJ2538" s="14">
        <f t="shared" si="3075"/>
        <v>0.77217886304583117</v>
      </c>
      <c r="BK2538" s="14">
        <f t="shared" si="3076"/>
        <v>0.15653491527341068</v>
      </c>
      <c r="BL2538" s="14">
        <f t="shared" si="3077"/>
        <v>6.6005962746044713E-2</v>
      </c>
      <c r="BM2538" s="14">
        <f t="shared" si="3078"/>
        <v>0.55170978652366343</v>
      </c>
      <c r="BN2538" s="14">
        <f t="shared" si="3079"/>
        <v>0.43697021126395186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1.5777777777777799</v>
      </c>
      <c r="F2539" s="10">
        <f>VLOOKUP(B2539,home!$B$2:$E$405,3,FALSE)</f>
        <v>1.74</v>
      </c>
      <c r="G2539" s="10">
        <f>VLOOKUP(C2539,away!$B$2:$E$405,4,FALSE)</f>
        <v>0.95</v>
      </c>
      <c r="H2539" s="10">
        <f>VLOOKUP(A2539,away!$A$2:$E$405,3,FALSE)</f>
        <v>1.31111111111111</v>
      </c>
      <c r="I2539" s="10">
        <f>VLOOKUP(C2539,away!$B$2:$E$405,3,FALSE)</f>
        <v>0.79</v>
      </c>
      <c r="J2539" s="10">
        <f>VLOOKUP(B2539,home!$B$2:$E$405,4,FALSE)</f>
        <v>1.1399999999999999</v>
      </c>
      <c r="K2539" s="12">
        <f t="shared" si="3024"/>
        <v>2.6080666666666699</v>
      </c>
      <c r="L2539" s="12">
        <f t="shared" si="3025"/>
        <v>1.1807866666666658</v>
      </c>
      <c r="M2539" s="13">
        <f t="shared" si="3026"/>
        <v>2.2621526335108028E-2</v>
      </c>
      <c r="N2539" s="13">
        <f t="shared" si="3027"/>
        <v>5.8998448783717475E-2</v>
      </c>
      <c r="O2539" s="13">
        <f t="shared" si="3028"/>
        <v>2.6711196676144404E-2</v>
      </c>
      <c r="P2539" s="13">
        <f t="shared" si="3029"/>
        <v>6.9664581677829754E-2</v>
      </c>
      <c r="Q2539" s="13">
        <f t="shared" si="3030"/>
        <v>7.6935943828927156E-2</v>
      </c>
      <c r="R2539" s="13">
        <f t="shared" si="3031"/>
        <v>1.5770112442951137E-2</v>
      </c>
      <c r="S2539" s="13">
        <f t="shared" si="3032"/>
        <v>5.3634244971514658E-2</v>
      </c>
      <c r="T2539" s="13">
        <f t="shared" si="3033"/>
        <v>9.0844936660612746E-2</v>
      </c>
      <c r="U2539" s="13">
        <f t="shared" si="3034"/>
        <v>4.1129504592046146E-2</v>
      </c>
      <c r="V2539" s="13">
        <f t="shared" si="3035"/>
        <v>1.8352270036939716E-2</v>
      </c>
      <c r="W2539" s="13">
        <f t="shared" si="3036"/>
        <v>6.6884690189588064E-2</v>
      </c>
      <c r="X2539" s="13">
        <f t="shared" si="3037"/>
        <v>7.8976550379996333E-2</v>
      </c>
      <c r="Y2539" s="13">
        <f t="shared" si="3038"/>
        <v>4.6627228834013941E-2</v>
      </c>
      <c r="Z2539" s="13">
        <f t="shared" si="3039"/>
        <v>6.2070461681569258E-3</v>
      </c>
      <c r="AA2539" s="13">
        <f t="shared" si="3040"/>
        <v>1.6188390209631157E-2</v>
      </c>
      <c r="AB2539" s="13">
        <f t="shared" si="3041"/>
        <v>2.1110200446366051E-2</v>
      </c>
      <c r="AC2539" s="13">
        <f t="shared" si="3042"/>
        <v>3.5323191614666013E-3</v>
      </c>
      <c r="AD2539" s="13">
        <f t="shared" si="3043"/>
        <v>4.3609932748447974E-2</v>
      </c>
      <c r="AE2539" s="13">
        <f t="shared" si="3044"/>
        <v>5.1494027123597352E-2</v>
      </c>
      <c r="AF2539" s="13">
        <f t="shared" si="3045"/>
        <v>3.0401730320257697E-2</v>
      </c>
      <c r="AG2539" s="13">
        <f t="shared" si="3046"/>
        <v>1.1965985935251992E-2</v>
      </c>
      <c r="AH2539" s="13">
        <f t="shared" si="3047"/>
        <v>1.8322993386860292E-3</v>
      </c>
      <c r="AI2539" s="13">
        <f t="shared" si="3048"/>
        <v>4.7787588285824146E-3</v>
      </c>
      <c r="AJ2539" s="13">
        <f t="shared" si="3049"/>
        <v>6.2316608044324312E-3</v>
      </c>
      <c r="AK2539" s="13">
        <f t="shared" si="3050"/>
        <v>5.417528940671143E-3</v>
      </c>
      <c r="AL2539" s="13">
        <f t="shared" si="3051"/>
        <v>4.3512101365900677E-4</v>
      </c>
      <c r="AM2539" s="13">
        <f t="shared" si="3052"/>
        <v>2.2747522387360452E-2</v>
      </c>
      <c r="AN2539" s="13">
        <f t="shared" si="3053"/>
        <v>2.6859971134696702E-2</v>
      </c>
      <c r="AO2539" s="13">
        <f t="shared" si="3054"/>
        <v>1.5857947891450692E-2</v>
      </c>
      <c r="AP2539" s="13">
        <f t="shared" si="3055"/>
        <v>6.2416178103065784E-3</v>
      </c>
      <c r="AQ2539" s="13">
        <f t="shared" si="3056"/>
        <v>1.8425047722097996E-3</v>
      </c>
      <c r="AR2539" s="13">
        <f t="shared" si="3057"/>
        <v>4.3271092569252252E-4</v>
      </c>
      <c r="AS2539" s="13">
        <f t="shared" si="3058"/>
        <v>1.1285389416011461E-3</v>
      </c>
      <c r="AT2539" s="13">
        <f t="shared" si="3059"/>
        <v>1.471652397812617E-3</v>
      </c>
      <c r="AU2539" s="13">
        <f t="shared" si="3060"/>
        <v>1.2793891878850547E-3</v>
      </c>
      <c r="AV2539" s="13">
        <f t="shared" si="3061"/>
        <v>8.3418307365418806E-4</v>
      </c>
      <c r="AW2539" s="13">
        <f t="shared" si="3062"/>
        <v>3.7221826958029061E-5</v>
      </c>
      <c r="AX2539" s="13">
        <f t="shared" si="3063"/>
        <v>9.8878424812881109E-3</v>
      </c>
      <c r="AY2539" s="13">
        <f t="shared" si="3064"/>
        <v>1.1675432564005243E-2</v>
      </c>
      <c r="AZ2539" s="13">
        <f t="shared" si="3065"/>
        <v>6.8930975495715974E-3</v>
      </c>
      <c r="BA2539" s="13">
        <f t="shared" si="3066"/>
        <v>2.7130925595222686E-3</v>
      </c>
      <c r="BB2539" s="13">
        <f t="shared" si="3067"/>
        <v>8.0089587992910802E-4</v>
      </c>
      <c r="BC2539" s="13">
        <f t="shared" si="3068"/>
        <v>1.8913743528171153E-4</v>
      </c>
      <c r="BD2539" s="13">
        <f t="shared" si="3069"/>
        <v>8.5156548596453484E-5</v>
      </c>
      <c r="BE2539" s="13">
        <f t="shared" si="3070"/>
        <v>2.2209395584279072E-4</v>
      </c>
      <c r="BF2539" s="13">
        <f t="shared" si="3071"/>
        <v>2.8961792155086095E-4</v>
      </c>
      <c r="BG2539" s="13">
        <f t="shared" si="3072"/>
        <v>2.5178094908869436E-4</v>
      </c>
      <c r="BH2539" s="13">
        <f t="shared" si="3073"/>
        <v>1.641653751549804E-4</v>
      </c>
      <c r="BI2539" s="13">
        <f t="shared" si="3074"/>
        <v>8.5630848552506545E-5</v>
      </c>
      <c r="BJ2539" s="14">
        <f t="shared" si="3075"/>
        <v>0.66244853727003317</v>
      </c>
      <c r="BK2539" s="14">
        <f t="shared" si="3076"/>
        <v>0.17991549576052299</v>
      </c>
      <c r="BL2539" s="14">
        <f t="shared" si="3077"/>
        <v>0.14541457240494271</v>
      </c>
      <c r="BM2539" s="14">
        <f t="shared" si="3078"/>
        <v>0.7116456311219308</v>
      </c>
      <c r="BN2539" s="14">
        <f t="shared" si="3079"/>
        <v>0.27070180974467795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1.5777777777777799</v>
      </c>
      <c r="F2540" s="10">
        <f>VLOOKUP(B2540,home!$B$2:$E$405,3,FALSE)</f>
        <v>1.19</v>
      </c>
      <c r="G2540" s="10">
        <f>VLOOKUP(C2540,away!$B$2:$E$405,4,FALSE)</f>
        <v>0.63</v>
      </c>
      <c r="H2540" s="10">
        <f>VLOOKUP(A2540,away!$A$2:$E$405,3,FALSE)</f>
        <v>1.31111111111111</v>
      </c>
      <c r="I2540" s="10">
        <f>VLOOKUP(C2540,away!$B$2:$E$405,3,FALSE)</f>
        <v>1</v>
      </c>
      <c r="J2540" s="10">
        <f>VLOOKUP(B2540,home!$B$2:$E$405,4,FALSE)</f>
        <v>1.05</v>
      </c>
      <c r="K2540" s="12">
        <f t="shared" si="3024"/>
        <v>1.1828600000000016</v>
      </c>
      <c r="L2540" s="12">
        <f t="shared" si="3025"/>
        <v>1.3766666666666656</v>
      </c>
      <c r="M2540" s="13">
        <f t="shared" si="3026"/>
        <v>7.7341340014991503E-2</v>
      </c>
      <c r="N2540" s="13">
        <f t="shared" si="3027"/>
        <v>9.1483977450132981E-2</v>
      </c>
      <c r="O2540" s="13">
        <f t="shared" si="3028"/>
        <v>0.10647324475397156</v>
      </c>
      <c r="P2540" s="13">
        <f t="shared" si="3029"/>
        <v>0.12594294228968297</v>
      </c>
      <c r="Q2540" s="13">
        <f t="shared" si="3030"/>
        <v>5.4106368783332234E-2</v>
      </c>
      <c r="R2540" s="13">
        <f t="shared" si="3031"/>
        <v>7.3289083472317051E-2</v>
      </c>
      <c r="S2540" s="13">
        <f t="shared" si="3032"/>
        <v>5.1271495650023244E-2</v>
      </c>
      <c r="T2540" s="13">
        <f t="shared" si="3033"/>
        <v>7.448643435838731E-2</v>
      </c>
      <c r="U2540" s="13">
        <f t="shared" si="3034"/>
        <v>8.6690725276065056E-2</v>
      </c>
      <c r="V2540" s="13">
        <f t="shared" si="3035"/>
        <v>9.2767450204867454E-3</v>
      </c>
      <c r="W2540" s="13">
        <f t="shared" si="3036"/>
        <v>2.1333419793017477E-2</v>
      </c>
      <c r="X2540" s="13">
        <f t="shared" si="3037"/>
        <v>2.9369007915054039E-2</v>
      </c>
      <c r="Y2540" s="13">
        <f t="shared" si="3038"/>
        <v>2.0215667114862185E-2</v>
      </c>
      <c r="Z2540" s="13">
        <f t="shared" si="3039"/>
        <v>3.3631546082296557E-2</v>
      </c>
      <c r="AA2540" s="13">
        <f t="shared" si="3040"/>
        <v>3.9781410598905352E-2</v>
      </c>
      <c r="AB2540" s="13">
        <f t="shared" si="3041"/>
        <v>2.3527919670510631E-2</v>
      </c>
      <c r="AC2540" s="13">
        <f t="shared" si="3042"/>
        <v>9.4414300499319048E-4</v>
      </c>
      <c r="AD2540" s="13">
        <f t="shared" si="3043"/>
        <v>6.3086122340921709E-3</v>
      </c>
      <c r="AE2540" s="13">
        <f t="shared" si="3044"/>
        <v>8.6848561756002144E-3</v>
      </c>
      <c r="AF2540" s="13">
        <f t="shared" si="3045"/>
        <v>5.9780760008714779E-3</v>
      </c>
      <c r="AG2540" s="13">
        <f t="shared" si="3046"/>
        <v>2.7432726537332409E-3</v>
      </c>
      <c r="AH2540" s="13">
        <f t="shared" si="3047"/>
        <v>1.1574857109990398E-2</v>
      </c>
      <c r="AI2540" s="13">
        <f t="shared" si="3048"/>
        <v>1.3691435481123259E-2</v>
      </c>
      <c r="AJ2540" s="13">
        <f t="shared" si="3049"/>
        <v>8.0975256866007428E-3</v>
      </c>
      <c r="AK2540" s="13">
        <f t="shared" si="3050"/>
        <v>3.1927464112175216E-3</v>
      </c>
      <c r="AL2540" s="13">
        <f t="shared" si="3051"/>
        <v>6.1497847318402586E-5</v>
      </c>
      <c r="AM2540" s="13">
        <f t="shared" si="3052"/>
        <v>1.4924410134436543E-3</v>
      </c>
      <c r="AN2540" s="13">
        <f t="shared" si="3053"/>
        <v>2.0545937951740958E-3</v>
      </c>
      <c r="AO2540" s="13">
        <f t="shared" si="3054"/>
        <v>1.4142453956781686E-3</v>
      </c>
      <c r="AP2540" s="13">
        <f t="shared" si="3055"/>
        <v>6.4898149823898086E-4</v>
      </c>
      <c r="AQ2540" s="13">
        <f t="shared" si="3056"/>
        <v>2.2335779897724925E-4</v>
      </c>
      <c r="AR2540" s="13">
        <f t="shared" si="3057"/>
        <v>3.1869439909506876E-3</v>
      </c>
      <c r="AS2540" s="13">
        <f t="shared" si="3058"/>
        <v>3.7697085691359355E-3</v>
      </c>
      <c r="AT2540" s="13">
        <f t="shared" si="3059"/>
        <v>2.2295187390440696E-3</v>
      </c>
      <c r="AU2540" s="13">
        <f t="shared" si="3060"/>
        <v>8.7906951188855705E-4</v>
      </c>
      <c r="AV2540" s="13">
        <f t="shared" si="3061"/>
        <v>2.5995404070812498E-4</v>
      </c>
      <c r="AW2540" s="13">
        <f t="shared" si="3062"/>
        <v>2.781759346244986E-6</v>
      </c>
      <c r="AX2540" s="13">
        <f t="shared" si="3063"/>
        <v>2.9422479619366075E-4</v>
      </c>
      <c r="AY2540" s="13">
        <f t="shared" si="3064"/>
        <v>4.0504946942660598E-4</v>
      </c>
      <c r="AZ2540" s="13">
        <f t="shared" si="3065"/>
        <v>2.7880905145531362E-4</v>
      </c>
      <c r="BA2540" s="13">
        <f t="shared" si="3066"/>
        <v>1.2794237583449374E-4</v>
      </c>
      <c r="BB2540" s="13">
        <f t="shared" si="3067"/>
        <v>4.4033501016371596E-5</v>
      </c>
      <c r="BC2540" s="13">
        <f t="shared" si="3068"/>
        <v>1.2123890613174306E-5</v>
      </c>
      <c r="BD2540" s="13">
        <f t="shared" si="3069"/>
        <v>7.3122659347923914E-4</v>
      </c>
      <c r="BE2540" s="13">
        <f t="shared" si="3070"/>
        <v>8.6493868836285391E-4</v>
      </c>
      <c r="BF2540" s="13">
        <f t="shared" si="3071"/>
        <v>5.1155068845844351E-4</v>
      </c>
      <c r="BG2540" s="13">
        <f t="shared" si="3072"/>
        <v>2.0169761578331838E-4</v>
      </c>
      <c r="BH2540" s="13">
        <f t="shared" si="3073"/>
        <v>5.964501045136406E-5</v>
      </c>
      <c r="BI2540" s="13">
        <f t="shared" si="3074"/>
        <v>1.4110339412500112E-5</v>
      </c>
      <c r="BJ2540" s="14">
        <f t="shared" si="3075"/>
        <v>0.32170549506513518</v>
      </c>
      <c r="BK2540" s="14">
        <f t="shared" si="3076"/>
        <v>0.26524321329692269</v>
      </c>
      <c r="BL2540" s="14">
        <f t="shared" si="3077"/>
        <v>0.37902731224837671</v>
      </c>
      <c r="BM2540" s="14">
        <f t="shared" si="3078"/>
        <v>0.47056834221822241</v>
      </c>
      <c r="BN2540" s="14">
        <f t="shared" si="3079"/>
        <v>0.52863695676442835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1.5193798449612399</v>
      </c>
      <c r="F2541" s="10">
        <f>VLOOKUP(B2541,home!$B$2:$E$405,3,FALSE)</f>
        <v>1.1000000000000001</v>
      </c>
      <c r="G2541" s="10">
        <f>VLOOKUP(C2541,away!$B$2:$E$405,4,FALSE)</f>
        <v>0.44</v>
      </c>
      <c r="H2541" s="10">
        <f>VLOOKUP(A2541,away!$A$2:$E$405,3,FALSE)</f>
        <v>1.26356589147287</v>
      </c>
      <c r="I2541" s="10">
        <f>VLOOKUP(C2541,away!$B$2:$E$405,3,FALSE)</f>
        <v>1.1000000000000001</v>
      </c>
      <c r="J2541" s="10">
        <f>VLOOKUP(B2541,home!$B$2:$E$405,4,FALSE)</f>
        <v>1.45</v>
      </c>
      <c r="K2541" s="12">
        <f t="shared" si="3024"/>
        <v>0.7353798449612402</v>
      </c>
      <c r="L2541" s="12">
        <f t="shared" si="3025"/>
        <v>2.0153875968992279</v>
      </c>
      <c r="M2541" s="13">
        <f t="shared" si="3026"/>
        <v>6.3878819110853011E-2</v>
      </c>
      <c r="N2541" s="13">
        <f t="shared" si="3027"/>
        <v>4.6975196094046191E-2</v>
      </c>
      <c r="O2541" s="13">
        <f t="shared" si="3028"/>
        <v>0.12874057974058253</v>
      </c>
      <c r="P2541" s="13">
        <f t="shared" si="3029"/>
        <v>9.4673227569849749E-2</v>
      </c>
      <c r="Q2541" s="13">
        <f t="shared" si="3030"/>
        <v>1.7272306210331771E-2</v>
      </c>
      <c r="R2541" s="13">
        <f t="shared" si="3031"/>
        <v>0.12973108381339304</v>
      </c>
      <c r="S2541" s="13">
        <f t="shared" si="3032"/>
        <v>3.507821584388738E-2</v>
      </c>
      <c r="T2541" s="13">
        <f t="shared" si="3033"/>
        <v>3.4810391706148157E-2</v>
      </c>
      <c r="U2541" s="13">
        <f t="shared" si="3034"/>
        <v>9.5401624301346619E-2</v>
      </c>
      <c r="V2541" s="13">
        <f t="shared" si="3035"/>
        <v>5.7765068254028709E-3</v>
      </c>
      <c r="W2541" s="13">
        <f t="shared" si="3036"/>
        <v>4.2339019543589486E-3</v>
      </c>
      <c r="X2541" s="13">
        <f t="shared" si="3037"/>
        <v>8.5329534853024261E-3</v>
      </c>
      <c r="Y2541" s="13">
        <f t="shared" si="3038"/>
        <v>8.5986043095982751E-3</v>
      </c>
      <c r="Z2541" s="13">
        <f t="shared" si="3039"/>
        <v>8.7152805749935502E-2</v>
      </c>
      <c r="AA2541" s="13">
        <f t="shared" si="3040"/>
        <v>6.4090416780324649E-2</v>
      </c>
      <c r="AB2541" s="13">
        <f t="shared" si="3041"/>
        <v>2.3565400377708205E-2</v>
      </c>
      <c r="AC2541" s="13">
        <f t="shared" si="3042"/>
        <v>5.3507617318652957E-4</v>
      </c>
      <c r="AD2541" s="13">
        <f t="shared" si="3043"/>
        <v>7.7838154069439385E-4</v>
      </c>
      <c r="AE2541" s="13">
        <f t="shared" si="3044"/>
        <v>1.568740502770793E-3</v>
      </c>
      <c r="AF2541" s="13">
        <f t="shared" si="3045"/>
        <v>1.5808100760188576E-3</v>
      </c>
      <c r="AG2541" s="13">
        <f t="shared" si="3046"/>
        <v>1.0619816734205772E-3</v>
      </c>
      <c r="AH2541" s="13">
        <f t="shared" si="3047"/>
        <v>4.3911670935846948E-2</v>
      </c>
      <c r="AI2541" s="13">
        <f t="shared" si="3048"/>
        <v>3.2291757764792123E-2</v>
      </c>
      <c r="AJ2541" s="13">
        <f t="shared" si="3049"/>
        <v>1.1873353909299379E-2</v>
      </c>
      <c r="AK2541" s="13">
        <f t="shared" si="3050"/>
        <v>2.9104750523301711E-3</v>
      </c>
      <c r="AL2541" s="13">
        <f t="shared" si="3051"/>
        <v>3.1720929733145901E-5</v>
      </c>
      <c r="AM2541" s="13">
        <f t="shared" si="3052"/>
        <v>1.1448121934330698E-4</v>
      </c>
      <c r="AN2541" s="13">
        <f t="shared" si="3053"/>
        <v>2.3072402954240086E-4</v>
      </c>
      <c r="AO2541" s="13">
        <f t="shared" si="3054"/>
        <v>2.3249917372318289E-4</v>
      </c>
      <c r="AP2541" s="13">
        <f t="shared" si="3055"/>
        <v>1.5619198367034057E-4</v>
      </c>
      <c r="AQ2541" s="13">
        <f t="shared" si="3056"/>
        <v>7.8696846656072813E-5</v>
      </c>
      <c r="AR2541" s="13">
        <f t="shared" si="3057"/>
        <v>1.7699807392645237E-2</v>
      </c>
      <c r="AS2541" s="13">
        <f t="shared" si="3058"/>
        <v>1.3016081616247267E-2</v>
      </c>
      <c r="AT2541" s="13">
        <f t="shared" si="3059"/>
        <v>4.785882040479382E-3</v>
      </c>
      <c r="AU2541" s="13">
        <f t="shared" si="3060"/>
        <v>1.1731470643101707E-3</v>
      </c>
      <c r="AV2541" s="13">
        <f t="shared" si="3061"/>
        <v>2.1567717656728684E-4</v>
      </c>
      <c r="AW2541" s="13">
        <f t="shared" si="3062"/>
        <v>1.3059113947465207E-6</v>
      </c>
      <c r="AX2541" s="13">
        <f t="shared" si="3063"/>
        <v>1.4031196888609125E-5</v>
      </c>
      <c r="AY2541" s="13">
        <f t="shared" si="3064"/>
        <v>2.8278300178953867E-5</v>
      </c>
      <c r="AZ2541" s="13">
        <f t="shared" si="3065"/>
        <v>2.8495867721028423E-5</v>
      </c>
      <c r="BA2541" s="13">
        <f t="shared" si="3066"/>
        <v>1.9143406122613918E-5</v>
      </c>
      <c r="BB2541" s="13">
        <f t="shared" si="3067"/>
        <v>9.6453458154802114E-6</v>
      </c>
      <c r="BC2541" s="13">
        <f t="shared" si="3068"/>
        <v>3.887822064864535E-6</v>
      </c>
      <c r="BD2541" s="13">
        <f t="shared" si="3069"/>
        <v>5.9453287144404093E-3</v>
      </c>
      <c r="BE2541" s="13">
        <f t="shared" si="3070"/>
        <v>4.3720749082687979E-3</v>
      </c>
      <c r="BF2541" s="13">
        <f t="shared" si="3071"/>
        <v>1.6075678841008182E-3</v>
      </c>
      <c r="BG2541" s="13">
        <f t="shared" si="3072"/>
        <v>3.9405767379157626E-4</v>
      </c>
      <c r="BH2541" s="13">
        <f t="shared" si="3073"/>
        <v>7.244551776465907E-5</v>
      </c>
      <c r="BI2541" s="13">
        <f t="shared" si="3074"/>
        <v>1.0654994724382359E-5</v>
      </c>
      <c r="BJ2541" s="14">
        <f t="shared" si="3075"/>
        <v>0.12632934274441726</v>
      </c>
      <c r="BK2541" s="14">
        <f t="shared" si="3076"/>
        <v>0.20000184475309163</v>
      </c>
      <c r="BL2541" s="14">
        <f t="shared" si="3077"/>
        <v>0.58180908765896355</v>
      </c>
      <c r="BM2541" s="14">
        <f t="shared" si="3078"/>
        <v>0.51399489597856762</v>
      </c>
      <c r="BN2541" s="14">
        <f t="shared" si="3079"/>
        <v>0.4812712125390563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1.5193798449612399</v>
      </c>
      <c r="F2542" s="10">
        <f>VLOOKUP(B2542,home!$B$2:$E$405,3,FALSE)</f>
        <v>0.75</v>
      </c>
      <c r="G2542" s="10">
        <f>VLOOKUP(C2542,away!$B$2:$E$405,4,FALSE)</f>
        <v>1.76</v>
      </c>
      <c r="H2542" s="10">
        <f>VLOOKUP(A2542,away!$A$2:$E$405,3,FALSE)</f>
        <v>1.26356589147287</v>
      </c>
      <c r="I2542" s="10">
        <f>VLOOKUP(C2542,away!$B$2:$E$405,3,FALSE)</f>
        <v>0.22</v>
      </c>
      <c r="J2542" s="10">
        <f>VLOOKUP(B2542,home!$B$2:$E$405,4,FALSE)</f>
        <v>1.02</v>
      </c>
      <c r="K2542" s="12">
        <f t="shared" si="3024"/>
        <v>2.0055813953488371</v>
      </c>
      <c r="L2542" s="12">
        <f t="shared" si="3025"/>
        <v>0.28354418604651205</v>
      </c>
      <c r="M2542" s="13">
        <f t="shared" si="3026"/>
        <v>0.10135504985801048</v>
      </c>
      <c r="N2542" s="13">
        <f t="shared" si="3027"/>
        <v>0.20327580231987963</v>
      </c>
      <c r="O2542" s="13">
        <f t="shared" si="3028"/>
        <v>2.8738635113693234E-2</v>
      </c>
      <c r="P2542" s="13">
        <f t="shared" si="3029"/>
        <v>5.7637671911741968E-2</v>
      </c>
      <c r="Q2542" s="13">
        <f t="shared" si="3030"/>
        <v>0.20384308362867931</v>
      </c>
      <c r="R2542" s="13">
        <f t="shared" si="3031"/>
        <v>4.0743364506999292E-3</v>
      </c>
      <c r="S2542" s="13">
        <f t="shared" si="3032"/>
        <v>8.1942173282425999E-3</v>
      </c>
      <c r="T2542" s="13">
        <f t="shared" si="3033"/>
        <v>5.779852122870497E-2</v>
      </c>
      <c r="U2542" s="13">
        <f t="shared" si="3034"/>
        <v>8.1714133839153932E-3</v>
      </c>
      <c r="V2542" s="13">
        <f t="shared" si="3035"/>
        <v>5.177570339781921E-4</v>
      </c>
      <c r="W2542" s="13">
        <f t="shared" si="3036"/>
        <v>0.1362746320320721</v>
      </c>
      <c r="X2542" s="13">
        <f t="shared" si="3037"/>
        <v>3.8639879618321826E-2</v>
      </c>
      <c r="Y2542" s="13">
        <f t="shared" si="3038"/>
        <v>5.4780566076561366E-3</v>
      </c>
      <c r="Z2542" s="13">
        <f t="shared" si="3039"/>
        <v>3.850848041977821E-4</v>
      </c>
      <c r="AA2542" s="13">
        <f t="shared" si="3040"/>
        <v>7.7231891893062162E-4</v>
      </c>
      <c r="AB2542" s="13">
        <f t="shared" si="3041"/>
        <v>7.7447422754159086E-4</v>
      </c>
      <c r="AC2542" s="13">
        <f t="shared" si="3042"/>
        <v>1.8402086339209366E-5</v>
      </c>
      <c r="AD2542" s="13">
        <f t="shared" si="3043"/>
        <v>6.8327466665383113E-2</v>
      </c>
      <c r="AE2542" s="13">
        <f t="shared" si="3044"/>
        <v>1.9373855920256245E-2</v>
      </c>
      <c r="AF2542" s="13">
        <f t="shared" si="3045"/>
        <v>2.7466721037457276E-3</v>
      </c>
      <c r="AG2542" s="13">
        <f t="shared" si="3046"/>
        <v>2.5960096866441444E-4</v>
      </c>
      <c r="AH2542" s="13">
        <f t="shared" si="3047"/>
        <v>2.7297139341285146E-5</v>
      </c>
      <c r="AI2542" s="13">
        <f t="shared" si="3048"/>
        <v>5.4746634809126307E-5</v>
      </c>
      <c r="AJ2542" s="13">
        <f t="shared" si="3049"/>
        <v>5.4899416115570384E-5</v>
      </c>
      <c r="AK2542" s="13">
        <f t="shared" si="3050"/>
        <v>3.6701749192300693E-5</v>
      </c>
      <c r="AL2542" s="13">
        <f t="shared" si="3051"/>
        <v>4.1858927262007423E-7</v>
      </c>
      <c r="AM2542" s="13">
        <f t="shared" si="3052"/>
        <v>2.7407259187082054E-2</v>
      </c>
      <c r="AN2542" s="13">
        <f t="shared" si="3053"/>
        <v>7.7711689979669723E-3</v>
      </c>
      <c r="AO2542" s="13">
        <f t="shared" si="3054"/>
        <v>1.101734894079217E-3</v>
      </c>
      <c r="AP2542" s="13">
        <f t="shared" si="3055"/>
        <v>1.0413017459357725E-4</v>
      </c>
      <c r="AQ2542" s="13">
        <f t="shared" si="3056"/>
        <v>7.3813763995042614E-6</v>
      </c>
      <c r="AR2542" s="13">
        <f t="shared" si="3057"/>
        <v>1.547989031184585E-6</v>
      </c>
      <c r="AS2542" s="13">
        <f t="shared" si="3058"/>
        <v>3.1046180011478744E-6</v>
      </c>
      <c r="AT2542" s="13">
        <f t="shared" si="3059"/>
        <v>3.1132820513836362E-6</v>
      </c>
      <c r="AU2542" s="13">
        <f t="shared" si="3060"/>
        <v>2.0813135202428276E-6</v>
      </c>
      <c r="AV2542" s="13">
        <f t="shared" si="3061"/>
        <v>1.0435609185217523E-6</v>
      </c>
      <c r="AW2542" s="13">
        <f t="shared" si="3062"/>
        <v>6.6122099147857085E-9</v>
      </c>
      <c r="AX2542" s="13">
        <f t="shared" si="3063"/>
        <v>9.1612481871858765E-3</v>
      </c>
      <c r="AY2542" s="13">
        <f t="shared" si="3064"/>
        <v>2.597618660405704E-3</v>
      </c>
      <c r="AZ2542" s="13">
        <f t="shared" si="3065"/>
        <v>3.6826983436198316E-4</v>
      </c>
      <c r="BA2542" s="13">
        <f t="shared" si="3066"/>
        <v>3.4806923476550782E-5</v>
      </c>
      <c r="BB2542" s="13">
        <f t="shared" si="3067"/>
        <v>2.4673251964854553E-6</v>
      </c>
      <c r="BC2542" s="13">
        <f t="shared" si="3068"/>
        <v>1.3991914290990387E-7</v>
      </c>
      <c r="BD2542" s="13">
        <f t="shared" si="3069"/>
        <v>7.3153881642693567E-8</v>
      </c>
      <c r="BE2542" s="13">
        <f t="shared" si="3070"/>
        <v>1.4671606402013707E-7</v>
      </c>
      <c r="BF2542" s="13">
        <f t="shared" si="3071"/>
        <v>1.4712550419879794E-7</v>
      </c>
      <c r="BG2542" s="13">
        <f t="shared" si="3072"/>
        <v>9.8357391334142097E-8</v>
      </c>
      <c r="BH2542" s="13">
        <f t="shared" si="3073"/>
        <v>4.931593853870008E-8</v>
      </c>
      <c r="BI2542" s="13">
        <f t="shared" si="3074"/>
        <v>1.9781425765476724E-8</v>
      </c>
      <c r="BJ2542" s="14">
        <f t="shared" si="3075"/>
        <v>0.78457379657325432</v>
      </c>
      <c r="BK2542" s="14">
        <f t="shared" si="3076"/>
        <v>0.1703211354679908</v>
      </c>
      <c r="BL2542" s="14">
        <f t="shared" si="3077"/>
        <v>4.2716248247967027E-2</v>
      </c>
      <c r="BM2542" s="14">
        <f t="shared" si="3078"/>
        <v>0.39647407376250959</v>
      </c>
      <c r="BN2542" s="14">
        <f t="shared" si="3079"/>
        <v>0.59892457928270448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1.5193798449612399</v>
      </c>
      <c r="F2543" s="10">
        <f>VLOOKUP(B2543,home!$B$2:$E$405,3,FALSE)</f>
        <v>1.69</v>
      </c>
      <c r="G2543" s="10">
        <f>VLOOKUP(C2543,away!$B$2:$E$405,4,FALSE)</f>
        <v>1.32</v>
      </c>
      <c r="H2543" s="10">
        <f>VLOOKUP(A2543,away!$A$2:$E$405,3,FALSE)</f>
        <v>1.26356589147287</v>
      </c>
      <c r="I2543" s="10">
        <f>VLOOKUP(C2543,away!$B$2:$E$405,3,FALSE)</f>
        <v>0.66</v>
      </c>
      <c r="J2543" s="10">
        <f>VLOOKUP(B2543,home!$B$2:$E$405,4,FALSE)</f>
        <v>0.45</v>
      </c>
      <c r="K2543" s="12">
        <f t="shared" si="3024"/>
        <v>3.3894325581395339</v>
      </c>
      <c r="L2543" s="12">
        <f t="shared" si="3025"/>
        <v>0.37527906976744241</v>
      </c>
      <c r="M2543" s="13">
        <f t="shared" si="3026"/>
        <v>2.3174294091519807E-2</v>
      </c>
      <c r="N2543" s="13">
        <f t="shared" si="3027"/>
        <v>7.8547706905697859E-2</v>
      </c>
      <c r="O2543" s="13">
        <f t="shared" si="3028"/>
        <v>8.6968275291826897E-3</v>
      </c>
      <c r="P2543" s="13">
        <f t="shared" si="3029"/>
        <v>2.9477310379936002E-2</v>
      </c>
      <c r="Q2543" s="13">
        <f t="shared" si="3030"/>
        <v>0.13311607757668695</v>
      </c>
      <c r="R2543" s="13">
        <f t="shared" si="3031"/>
        <v>1.6318686725397822E-3</v>
      </c>
      <c r="S2543" s="13">
        <f t="shared" si="3032"/>
        <v>9.3736601404511045E-3</v>
      </c>
      <c r="T2543" s="13">
        <f t="shared" si="3033"/>
        <v>4.995567776406977E-2</v>
      </c>
      <c r="U2543" s="13">
        <f t="shared" si="3034"/>
        <v>5.5311088093142786E-3</v>
      </c>
      <c r="V2543" s="13">
        <f t="shared" si="3035"/>
        <v>1.3247930288856006E-3</v>
      </c>
      <c r="W2543" s="13">
        <f t="shared" si="3036"/>
        <v>0.15039598911675023</v>
      </c>
      <c r="X2543" s="13">
        <f t="shared" si="3037"/>
        <v>5.6440466892488411E-2</v>
      </c>
      <c r="Y2543" s="13">
        <f t="shared" si="3038"/>
        <v>1.0590462956326591E-2</v>
      </c>
      <c r="Z2543" s="13">
        <f t="shared" si="3039"/>
        <v>2.0413538580445353E-4</v>
      </c>
      <c r="AA2543" s="13">
        <f t="shared" si="3040"/>
        <v>6.9190312291398965E-4</v>
      </c>
      <c r="AB2543" s="13">
        <f t="shared" si="3041"/>
        <v>1.1725794859415483E-3</v>
      </c>
      <c r="AC2543" s="13">
        <f t="shared" si="3042"/>
        <v>1.0531964627329917E-4</v>
      </c>
      <c r="AD2543" s="13">
        <f t="shared" si="3043"/>
        <v>0.12743926553147805</v>
      </c>
      <c r="AE2543" s="13">
        <f t="shared" si="3044"/>
        <v>4.7825289020499165E-2</v>
      </c>
      <c r="AF2543" s="13">
        <f t="shared" si="3045"/>
        <v>8.9739149874860022E-3</v>
      </c>
      <c r="AG2543" s="13">
        <f t="shared" si="3046"/>
        <v>1.1225741562252856E-3</v>
      </c>
      <c r="AH2543" s="13">
        <f t="shared" si="3047"/>
        <v>1.9151934422828322E-5</v>
      </c>
      <c r="AI2543" s="13">
        <f t="shared" si="3048"/>
        <v>6.4914190084087585E-5</v>
      </c>
      <c r="AJ2543" s="13">
        <f t="shared" si="3049"/>
        <v>1.100111346781325E-4</v>
      </c>
      <c r="AK2543" s="13">
        <f t="shared" si="3050"/>
        <v>1.2429177387864515E-4</v>
      </c>
      <c r="AL2543" s="13">
        <f t="shared" si="3051"/>
        <v>5.3585923955960489E-6</v>
      </c>
      <c r="AM2543" s="13">
        <f t="shared" si="3052"/>
        <v>8.638935915555622E-2</v>
      </c>
      <c r="AN2543" s="13">
        <f t="shared" si="3053"/>
        <v>3.2420118341702615E-2</v>
      </c>
      <c r="AO2543" s="13">
        <f t="shared" si="3054"/>
        <v>6.0832959265122782E-3</v>
      </c>
      <c r="AP2543" s="13">
        <f t="shared" si="3055"/>
        <v>7.6097787880719989E-4</v>
      </c>
      <c r="AQ2543" s="13">
        <f t="shared" si="3056"/>
        <v>7.1394767618091867E-5</v>
      </c>
      <c r="AR2543" s="13">
        <f t="shared" si="3057"/>
        <v>1.4374640268892147E-6</v>
      </c>
      <c r="AS2543" s="13">
        <f t="shared" si="3058"/>
        <v>4.8721873738926664E-6</v>
      </c>
      <c r="AT2543" s="13">
        <f t="shared" si="3059"/>
        <v>8.256975257214081E-6</v>
      </c>
      <c r="AU2543" s="13">
        <f t="shared" si="3060"/>
        <v>9.3288202561846533E-6</v>
      </c>
      <c r="AV2543" s="13">
        <f t="shared" si="3061"/>
        <v>7.9048517763359611E-6</v>
      </c>
      <c r="AW2543" s="13">
        <f t="shared" si="3062"/>
        <v>1.8933441537126687E-7</v>
      </c>
      <c r="AX2543" s="13">
        <f t="shared" si="3063"/>
        <v>4.8801817766441963E-2</v>
      </c>
      <c r="AY2543" s="13">
        <f t="shared" si="3064"/>
        <v>1.8314300774350582E-2</v>
      </c>
      <c r="AZ2543" s="13">
        <f t="shared" si="3065"/>
        <v>3.4364868790197184E-3</v>
      </c>
      <c r="BA2543" s="13">
        <f t="shared" si="3066"/>
        <v>4.2988053307551385E-4</v>
      </c>
      <c r="BB2543" s="13">
        <f t="shared" si="3067"/>
        <v>4.0331291640927768E-5</v>
      </c>
      <c r="BC2543" s="13">
        <f t="shared" si="3068"/>
        <v>3.0270979219053607E-6</v>
      </c>
      <c r="BD2543" s="13">
        <f t="shared" si="3069"/>
        <v>8.990836047252434E-8</v>
      </c>
      <c r="BE2543" s="13">
        <f t="shared" si="3070"/>
        <v>3.0473832423451952E-7</v>
      </c>
      <c r="BF2543" s="13">
        <f t="shared" si="3071"/>
        <v>5.1644499893668112E-7</v>
      </c>
      <c r="BG2543" s="13">
        <f t="shared" si="3072"/>
        <v>5.8348516462810804E-7</v>
      </c>
      <c r="BH2543" s="13">
        <f t="shared" si="3073"/>
        <v>4.9442090354547884E-7</v>
      </c>
      <c r="BI2543" s="13">
        <f t="shared" si="3074"/>
        <v>3.3516126158036248E-7</v>
      </c>
      <c r="BJ2543" s="14">
        <f t="shared" si="3075"/>
        <v>0.86115841532035542</v>
      </c>
      <c r="BK2543" s="14">
        <f t="shared" si="3076"/>
        <v>8.1775036653812E-2</v>
      </c>
      <c r="BL2543" s="14">
        <f t="shared" si="3077"/>
        <v>1.8076781110659898E-2</v>
      </c>
      <c r="BM2543" s="14">
        <f t="shared" si="3078"/>
        <v>0.66825617187513353</v>
      </c>
      <c r="BN2543" s="14">
        <f t="shared" si="3079"/>
        <v>0.2746440851555631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1.5193798449612399</v>
      </c>
      <c r="F2544" s="10">
        <f>VLOOKUP(B2544,home!$B$2:$E$405,3,FALSE)</f>
        <v>0.94</v>
      </c>
      <c r="G2544" s="10">
        <f>VLOOKUP(C2544,away!$B$2:$E$405,4,FALSE)</f>
        <v>0.56000000000000005</v>
      </c>
      <c r="H2544" s="10">
        <f>VLOOKUP(A2544,away!$A$2:$E$405,3,FALSE)</f>
        <v>1.26356589147287</v>
      </c>
      <c r="I2544" s="10">
        <f>VLOOKUP(C2544,away!$B$2:$E$405,3,FALSE)</f>
        <v>0.66</v>
      </c>
      <c r="J2544" s="10">
        <f>VLOOKUP(B2544,home!$B$2:$E$405,4,FALSE)</f>
        <v>0.68</v>
      </c>
      <c r="K2544" s="12">
        <f t="shared" si="3024"/>
        <v>0.7998015503875967</v>
      </c>
      <c r="L2544" s="12">
        <f t="shared" si="3025"/>
        <v>0.5670883720930241</v>
      </c>
      <c r="M2544" s="13">
        <f t="shared" si="3026"/>
        <v>0.25489848210546634</v>
      </c>
      <c r="N2544" s="13">
        <f t="shared" si="3027"/>
        <v>0.20386820117939705</v>
      </c>
      <c r="O2544" s="13">
        <f t="shared" si="3028"/>
        <v>0.14454996526617175</v>
      </c>
      <c r="P2544" s="13">
        <f t="shared" si="3029"/>
        <v>0.1156112863283574</v>
      </c>
      <c r="Q2544" s="13">
        <f t="shared" si="3030"/>
        <v>8.1527051689006105E-2</v>
      </c>
      <c r="R2544" s="13">
        <f t="shared" si="3031"/>
        <v>4.0986302244448249E-2</v>
      </c>
      <c r="S2544" s="13">
        <f t="shared" si="3032"/>
        <v>1.3109110552654409E-2</v>
      </c>
      <c r="T2544" s="13">
        <f t="shared" si="3033"/>
        <v>4.6233043023862302E-2</v>
      </c>
      <c r="U2544" s="13">
        <f t="shared" si="3034"/>
        <v>3.2780908079764345E-2</v>
      </c>
      <c r="V2544" s="13">
        <f t="shared" si="3035"/>
        <v>6.6063822790001089E-4</v>
      </c>
      <c r="W2544" s="13">
        <f t="shared" si="3036"/>
        <v>2.1735154113132277E-2</v>
      </c>
      <c r="X2544" s="13">
        <f t="shared" si="3037"/>
        <v>1.232575316320718E-2</v>
      </c>
      <c r="Y2544" s="13">
        <f t="shared" si="3038"/>
        <v>3.4948956480718007E-3</v>
      </c>
      <c r="Z2544" s="13">
        <f t="shared" si="3039"/>
        <v>7.7476184726389423E-3</v>
      </c>
      <c r="AA2544" s="13">
        <f t="shared" si="3040"/>
        <v>6.1965572662282097E-3</v>
      </c>
      <c r="AB2544" s="13">
        <f t="shared" si="3041"/>
        <v>2.4780080542974249E-3</v>
      </c>
      <c r="AC2544" s="13">
        <f t="shared" si="3042"/>
        <v>1.8727366159247334E-5</v>
      </c>
      <c r="AD2544" s="13">
        <f t="shared" si="3043"/>
        <v>4.3459524893991351E-3</v>
      </c>
      <c r="AE2544" s="13">
        <f t="shared" si="3044"/>
        <v>2.4645391224069812E-3</v>
      </c>
      <c r="AF2544" s="13">
        <f t="shared" si="3045"/>
        <v>6.9880573944267261E-4</v>
      </c>
      <c r="AG2544" s="13">
        <f t="shared" si="3046"/>
        <v>1.3209486972993578E-4</v>
      </c>
      <c r="AH2544" s="13">
        <f t="shared" si="3047"/>
        <v>1.0983960868116646E-3</v>
      </c>
      <c r="AI2544" s="13">
        <f t="shared" si="3048"/>
        <v>8.7849889317163856E-4</v>
      </c>
      <c r="AJ2544" s="13">
        <f t="shared" si="3049"/>
        <v>3.5131238838623208E-4</v>
      </c>
      <c r="AK2544" s="13">
        <f t="shared" si="3050"/>
        <v>9.3660064300559324E-5</v>
      </c>
      <c r="AL2544" s="13">
        <f t="shared" si="3051"/>
        <v>3.39757988879182E-7</v>
      </c>
      <c r="AM2544" s="13">
        <f t="shared" si="3052"/>
        <v>6.9517990778645287E-4</v>
      </c>
      <c r="AN2544" s="13">
        <f t="shared" si="3053"/>
        <v>3.9422844221839818E-4</v>
      </c>
      <c r="AO2544" s="13">
        <f t="shared" si="3054"/>
        <v>1.117811827652001E-4</v>
      </c>
      <c r="AP2544" s="13">
        <f t="shared" si="3055"/>
        <v>2.1129936321650049E-5</v>
      </c>
      <c r="AQ2544" s="13">
        <f t="shared" si="3056"/>
        <v>2.9956352977684463E-6</v>
      </c>
      <c r="AR2544" s="13">
        <f t="shared" si="3057"/>
        <v>1.2457752975667501E-4</v>
      </c>
      <c r="AS2544" s="13">
        <f t="shared" si="3058"/>
        <v>9.9637301442845628E-5</v>
      </c>
      <c r="AT2544" s="13">
        <f t="shared" si="3059"/>
        <v>3.9845034085212119E-5</v>
      </c>
      <c r="AU2544" s="13">
        <f t="shared" si="3060"/>
        <v>1.0622706678866432E-5</v>
      </c>
      <c r="AV2544" s="13">
        <f t="shared" si="3061"/>
        <v>2.1240143177675123E-6</v>
      </c>
      <c r="AW2544" s="13">
        <f t="shared" si="3062"/>
        <v>4.2805557781066404E-9</v>
      </c>
      <c r="AX2544" s="13">
        <f t="shared" si="3063"/>
        <v>9.2667661340985216E-5</v>
      </c>
      <c r="AY2544" s="13">
        <f t="shared" si="3064"/>
        <v>5.2550753215526967E-5</v>
      </c>
      <c r="AZ2544" s="13">
        <f t="shared" si="3065"/>
        <v>1.4900460546627718E-5</v>
      </c>
      <c r="BA2544" s="13">
        <f t="shared" si="3066"/>
        <v>2.8166259716078162E-6</v>
      </c>
      <c r="BB2544" s="13">
        <f t="shared" si="3067"/>
        <v>3.9931895925850206E-7</v>
      </c>
      <c r="BC2544" s="13">
        <f t="shared" si="3068"/>
        <v>4.528982771035692E-8</v>
      </c>
      <c r="BD2544" s="13">
        <f t="shared" si="3069"/>
        <v>1.1774411424847183E-5</v>
      </c>
      <c r="BE2544" s="13">
        <f t="shared" si="3070"/>
        <v>9.4171925124942083E-6</v>
      </c>
      <c r="BF2544" s="13">
        <f t="shared" si="3071"/>
        <v>3.7659425858956671E-6</v>
      </c>
      <c r="BG2544" s="13">
        <f t="shared" si="3072"/>
        <v>1.0040022396233434E-6</v>
      </c>
      <c r="BH2544" s="13">
        <f t="shared" si="3073"/>
        <v>2.0075063696084233E-7</v>
      </c>
      <c r="BI2544" s="13">
        <f t="shared" si="3074"/>
        <v>3.2112134136515856E-8</v>
      </c>
      <c r="BJ2544" s="14">
        <f t="shared" si="3075"/>
        <v>0.37821418625190667</v>
      </c>
      <c r="BK2544" s="14">
        <f t="shared" si="3076"/>
        <v>0.38435113509174185</v>
      </c>
      <c r="BL2544" s="14">
        <f t="shared" si="3077"/>
        <v>0.22971660934139537</v>
      </c>
      <c r="BM2544" s="14">
        <f t="shared" si="3078"/>
        <v>0.1585357138721761</v>
      </c>
      <c r="BN2544" s="14">
        <f t="shared" si="3079"/>
        <v>0.84144128881284674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1.5193798449612399</v>
      </c>
      <c r="F2545" s="10">
        <f>VLOOKUP(B2545,home!$B$2:$E$405,3,FALSE)</f>
        <v>0.56000000000000005</v>
      </c>
      <c r="G2545" s="10">
        <f>VLOOKUP(C2545,away!$B$2:$E$405,4,FALSE)</f>
        <v>1.22</v>
      </c>
      <c r="H2545" s="10">
        <f>VLOOKUP(A2545,away!$A$2:$E$405,3,FALSE)</f>
        <v>1.26356589147287</v>
      </c>
      <c r="I2545" s="10">
        <f>VLOOKUP(C2545,away!$B$2:$E$405,3,FALSE)</f>
        <v>0.47</v>
      </c>
      <c r="J2545" s="10">
        <f>VLOOKUP(B2545,home!$B$2:$E$405,4,FALSE)</f>
        <v>0.9</v>
      </c>
      <c r="K2545" s="12">
        <f t="shared" si="3024"/>
        <v>1.0380403100775193</v>
      </c>
      <c r="L2545" s="12">
        <f t="shared" si="3025"/>
        <v>0.53448837209302402</v>
      </c>
      <c r="M2545" s="13">
        <f t="shared" si="3026"/>
        <v>0.20751976679817385</v>
      </c>
      <c r="N2545" s="13">
        <f t="shared" si="3027"/>
        <v>0.21541388307439088</v>
      </c>
      <c r="O2545" s="13">
        <f t="shared" si="3028"/>
        <v>0.11091690233307991</v>
      </c>
      <c r="P2545" s="13">
        <f t="shared" si="3029"/>
        <v>0.1151362156906682</v>
      </c>
      <c r="Q2545" s="13">
        <f t="shared" si="3030"/>
        <v>0.1118041469907716</v>
      </c>
      <c r="R2545" s="13">
        <f t="shared" si="3031"/>
        <v>2.9641897282804412E-2</v>
      </c>
      <c r="S2545" s="13">
        <f t="shared" si="3032"/>
        <v>1.5969982484199577E-2</v>
      </c>
      <c r="T2545" s="13">
        <f t="shared" si="3033"/>
        <v>5.9758016518346675E-2</v>
      </c>
      <c r="U2545" s="13">
        <f t="shared" si="3034"/>
        <v>3.0769484246728269E-2</v>
      </c>
      <c r="V2545" s="13">
        <f t="shared" si="3035"/>
        <v>9.844970306238461E-4</v>
      </c>
      <c r="W2545" s="13">
        <f t="shared" si="3036"/>
        <v>3.8685737136751039E-2</v>
      </c>
      <c r="X2545" s="13">
        <f t="shared" si="3037"/>
        <v>2.0677076665440705E-2</v>
      </c>
      <c r="Y2545" s="13">
        <f t="shared" si="3038"/>
        <v>5.5258285232770285E-3</v>
      </c>
      <c r="Z2545" s="13">
        <f t="shared" si="3039"/>
        <v>5.2810831414782551E-3</v>
      </c>
      <c r="AA2545" s="13">
        <f t="shared" si="3040"/>
        <v>5.4819771817252476E-3</v>
      </c>
      <c r="AB2545" s="13">
        <f t="shared" si="3041"/>
        <v>2.8452566467779806E-3</v>
      </c>
      <c r="AC2545" s="13">
        <f t="shared" si="3042"/>
        <v>3.4138694416207924E-5</v>
      </c>
      <c r="AD2545" s="13">
        <f t="shared" si="3043"/>
        <v>1.0039338643252608E-2</v>
      </c>
      <c r="AE2545" s="13">
        <f t="shared" si="3044"/>
        <v>5.3659097683226749E-3</v>
      </c>
      <c r="AF2545" s="13">
        <f t="shared" si="3045"/>
        <v>1.4340081884344211E-3</v>
      </c>
      <c r="AG2545" s="13">
        <f t="shared" si="3046"/>
        <v>2.5548690073479342E-4</v>
      </c>
      <c r="AH2545" s="13">
        <f t="shared" si="3047"/>
        <v>7.056693827941562E-4</v>
      </c>
      <c r="AI2545" s="13">
        <f t="shared" si="3048"/>
        <v>7.325132649278575E-4</v>
      </c>
      <c r="AJ2545" s="13">
        <f t="shared" si="3049"/>
        <v>3.8018914833080458E-4</v>
      </c>
      <c r="AK2545" s="13">
        <f t="shared" si="3050"/>
        <v>1.3155055380713882E-4</v>
      </c>
      <c r="AL2545" s="13">
        <f t="shared" si="3051"/>
        <v>7.576338667583579E-7</v>
      </c>
      <c r="AM2545" s="13">
        <f t="shared" si="3052"/>
        <v>2.0842476396430326E-3</v>
      </c>
      <c r="AN2545" s="13">
        <f t="shared" si="3053"/>
        <v>1.1140061279515322E-3</v>
      </c>
      <c r="AO2545" s="13">
        <f t="shared" si="3054"/>
        <v>2.9771166091523376E-4</v>
      </c>
      <c r="AP2545" s="13">
        <f t="shared" si="3055"/>
        <v>5.3041140331897899E-5</v>
      </c>
      <c r="AQ2545" s="13">
        <f t="shared" si="3056"/>
        <v>7.0874681874884333E-6</v>
      </c>
      <c r="AR2545" s="13">
        <f t="shared" si="3057"/>
        <v>7.5434415929107531E-5</v>
      </c>
      <c r="AS2545" s="13">
        <f t="shared" si="3058"/>
        <v>7.8303964501567344E-5</v>
      </c>
      <c r="AT2545" s="13">
        <f t="shared" si="3059"/>
        <v>4.0641335795753013E-5</v>
      </c>
      <c r="AU2545" s="13">
        <f t="shared" si="3060"/>
        <v>1.4062448270462683E-5</v>
      </c>
      <c r="AV2545" s="13">
        <f t="shared" si="3061"/>
        <v>3.649347040780038E-6</v>
      </c>
      <c r="AW2545" s="13">
        <f t="shared" si="3062"/>
        <v>1.1676410616943918E-8</v>
      </c>
      <c r="AX2545" s="13">
        <f t="shared" si="3063"/>
        <v>3.6058884435556513E-4</v>
      </c>
      <c r="AY2545" s="13">
        <f t="shared" si="3064"/>
        <v>1.9273054441451082E-4</v>
      </c>
      <c r="AZ2545" s="13">
        <f t="shared" si="3065"/>
        <v>5.1506117468357081E-5</v>
      </c>
      <c r="BA2545" s="13">
        <f t="shared" si="3066"/>
        <v>9.1764736261647496E-6</v>
      </c>
      <c r="BB2545" s="13">
        <f t="shared" si="3067"/>
        <v>1.226179612500841E-6</v>
      </c>
      <c r="BC2545" s="13">
        <f t="shared" si="3068"/>
        <v>1.3107574899584593E-7</v>
      </c>
      <c r="BD2545" s="13">
        <f t="shared" si="3069"/>
        <v>6.7198030282894599E-6</v>
      </c>
      <c r="BE2545" s="13">
        <f t="shared" si="3070"/>
        <v>6.9754264191454436E-6</v>
      </c>
      <c r="BF2545" s="13">
        <f t="shared" si="3071"/>
        <v>3.620386901526328E-6</v>
      </c>
      <c r="BG2545" s="13">
        <f t="shared" si="3072"/>
        <v>1.2527025139536598E-6</v>
      </c>
      <c r="BH2545" s="13">
        <f t="shared" si="3073"/>
        <v>3.2508892650483611E-7</v>
      </c>
      <c r="BI2545" s="13">
        <f t="shared" si="3074"/>
        <v>6.7491082014369621E-8</v>
      </c>
      <c r="BJ2545" s="14">
        <f t="shared" si="3075"/>
        <v>0.47313088568197775</v>
      </c>
      <c r="BK2545" s="14">
        <f t="shared" si="3076"/>
        <v>0.33983808887636296</v>
      </c>
      <c r="BL2545" s="14">
        <f t="shared" si="3077"/>
        <v>0.18183649245138483</v>
      </c>
      <c r="BM2545" s="14">
        <f t="shared" si="3078"/>
        <v>0.20946101911331103</v>
      </c>
      <c r="BN2545" s="14">
        <f t="shared" si="3079"/>
        <v>0.79043281216988892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1.36666666666667</v>
      </c>
      <c r="F2546" s="10">
        <f>VLOOKUP(B2546,home!$B$2:$E$405,3,FALSE)</f>
        <v>0.51</v>
      </c>
      <c r="G2546" s="10">
        <f>VLOOKUP(C2546,away!$B$2:$E$405,4,FALSE)</f>
        <v>0.8</v>
      </c>
      <c r="H2546" s="10">
        <f>VLOOKUP(A2546,away!$A$2:$E$405,3,FALSE)</f>
        <v>1.0874999999999999</v>
      </c>
      <c r="I2546" s="10">
        <f>VLOOKUP(C2546,away!$B$2:$E$405,3,FALSE)</f>
        <v>0.51</v>
      </c>
      <c r="J2546" s="10">
        <f>VLOOKUP(B2546,home!$B$2:$E$405,4,FALSE)</f>
        <v>1.29</v>
      </c>
      <c r="K2546" s="12">
        <f t="shared" si="3024"/>
        <v>0.55760000000000143</v>
      </c>
      <c r="L2546" s="12">
        <f t="shared" si="3025"/>
        <v>0.71546624999999997</v>
      </c>
      <c r="M2546" s="13">
        <f t="shared" si="3026"/>
        <v>0.27997184064368397</v>
      </c>
      <c r="N2546" s="13">
        <f t="shared" si="3027"/>
        <v>0.15611229834291859</v>
      </c>
      <c r="O2546" s="13">
        <f t="shared" si="3028"/>
        <v>0.20031040293093416</v>
      </c>
      <c r="P2546" s="13">
        <f t="shared" si="3029"/>
        <v>0.11169308067428918</v>
      </c>
      <c r="Q2546" s="13">
        <f t="shared" si="3030"/>
        <v>4.3524108778005811E-2</v>
      </c>
      <c r="R2546" s="13">
        <f t="shared" si="3031"/>
        <v>7.1657666410492232E-2</v>
      </c>
      <c r="S2546" s="13">
        <f t="shared" si="3032"/>
        <v>1.1139820563588799E-2</v>
      </c>
      <c r="T2546" s="13">
        <f t="shared" si="3033"/>
        <v>3.11400308919919E-2</v>
      </c>
      <c r="U2546" s="13">
        <f t="shared" si="3034"/>
        <v>3.9956314790490569E-2</v>
      </c>
      <c r="V2546" s="13">
        <f t="shared" si="3035"/>
        <v>4.9379604036264347E-4</v>
      </c>
      <c r="W2546" s="13">
        <f t="shared" si="3036"/>
        <v>8.0896810182053674E-3</v>
      </c>
      <c r="X2546" s="13">
        <f t="shared" si="3037"/>
        <v>5.7878937417915758E-3</v>
      </c>
      <c r="Y2546" s="13">
        <f t="shared" si="3038"/>
        <v>2.0705213154190434E-3</v>
      </c>
      <c r="Z2546" s="13">
        <f t="shared" si="3039"/>
        <v>1.7089547290155282E-2</v>
      </c>
      <c r="AA2546" s="13">
        <f t="shared" si="3040"/>
        <v>9.5291315689906095E-3</v>
      </c>
      <c r="AB2546" s="13">
        <f t="shared" si="3041"/>
        <v>2.6567218814345884E-3</v>
      </c>
      <c r="AC2546" s="13">
        <f t="shared" si="3042"/>
        <v>1.231230988401938E-5</v>
      </c>
      <c r="AD2546" s="13">
        <f t="shared" si="3043"/>
        <v>1.1277015339378311E-3</v>
      </c>
      <c r="AE2546" s="13">
        <f t="shared" si="3044"/>
        <v>8.0683238760574769E-4</v>
      </c>
      <c r="AF2546" s="13">
        <f t="shared" si="3045"/>
        <v>2.8863067136941536E-4</v>
      </c>
      <c r="AG2546" s="13">
        <f t="shared" si="3046"/>
        <v>6.883516802655266E-5</v>
      </c>
      <c r="AH2546" s="13">
        <f t="shared" si="3047"/>
        <v>3.0567485784712641E-3</v>
      </c>
      <c r="AI2546" s="13">
        <f t="shared" si="3048"/>
        <v>1.7044430073555814E-3</v>
      </c>
      <c r="AJ2546" s="13">
        <f t="shared" si="3049"/>
        <v>4.7519871045073728E-4</v>
      </c>
      <c r="AK2546" s="13">
        <f t="shared" si="3050"/>
        <v>8.832360031577726E-5</v>
      </c>
      <c r="AL2546" s="13">
        <f t="shared" si="3051"/>
        <v>1.9647687681745415E-7</v>
      </c>
      <c r="AM2546" s="13">
        <f t="shared" si="3052"/>
        <v>1.2576127506474724E-4</v>
      </c>
      <c r="AN2546" s="13">
        <f t="shared" si="3053"/>
        <v>8.9977947865793216E-5</v>
      </c>
      <c r="AO2546" s="13">
        <f t="shared" si="3054"/>
        <v>3.2188092471117282E-5</v>
      </c>
      <c r="AP2546" s="13">
        <f t="shared" si="3055"/>
        <v>7.6764979383211729E-6</v>
      </c>
      <c r="AQ2546" s="13">
        <f t="shared" si="3056"/>
        <v>1.3730687982658448E-6</v>
      </c>
      <c r="AR2546" s="13">
        <f t="shared" si="3057"/>
        <v>4.3740008852633335E-4</v>
      </c>
      <c r="AS2546" s="13">
        <f t="shared" si="3058"/>
        <v>2.4389428936228411E-4</v>
      </c>
      <c r="AT2546" s="13">
        <f t="shared" si="3059"/>
        <v>6.799772787420498E-5</v>
      </c>
      <c r="AU2546" s="13">
        <f t="shared" si="3060"/>
        <v>1.2638511020885597E-5</v>
      </c>
      <c r="AV2546" s="13">
        <f t="shared" si="3061"/>
        <v>1.7618084363114567E-6</v>
      </c>
      <c r="AW2546" s="13">
        <f t="shared" si="3062"/>
        <v>2.1773129836667199E-9</v>
      </c>
      <c r="AX2546" s="13">
        <f t="shared" si="3063"/>
        <v>1.1687414496017203E-5</v>
      </c>
      <c r="AY2546" s="13">
        <f t="shared" si="3064"/>
        <v>8.3619506216610669E-6</v>
      </c>
      <c r="AZ2546" s="13">
        <f t="shared" si="3065"/>
        <v>2.9913467269825061E-6</v>
      </c>
      <c r="BA2546" s="13">
        <f t="shared" si="3066"/>
        <v>7.1340254173464928E-7</v>
      </c>
      <c r="BB2546" s="13">
        <f t="shared" si="3067"/>
        <v>1.2760386031883946E-7</v>
      </c>
      <c r="BC2546" s="13">
        <f t="shared" si="3068"/>
        <v>1.8259251085568779E-8</v>
      </c>
      <c r="BD2546" s="13">
        <f t="shared" si="3069"/>
        <v>5.215750018126727E-5</v>
      </c>
      <c r="BE2546" s="13">
        <f t="shared" si="3070"/>
        <v>2.9083022101074706E-5</v>
      </c>
      <c r="BF2546" s="13">
        <f t="shared" si="3071"/>
        <v>8.1083465617796478E-6</v>
      </c>
      <c r="BG2546" s="13">
        <f t="shared" si="3072"/>
        <v>1.5070713476161145E-6</v>
      </c>
      <c r="BH2546" s="13">
        <f t="shared" si="3073"/>
        <v>2.1008574585768687E-7</v>
      </c>
      <c r="BI2546" s="13">
        <f t="shared" si="3074"/>
        <v>2.3428762378049301E-8</v>
      </c>
      <c r="BJ2546" s="14">
        <f t="shared" si="3075"/>
        <v>0.24929741070890793</v>
      </c>
      <c r="BK2546" s="14">
        <f t="shared" si="3076"/>
        <v>0.4033194086593071</v>
      </c>
      <c r="BL2546" s="14">
        <f t="shared" si="3077"/>
        <v>0.33028973335885548</v>
      </c>
      <c r="BM2546" s="14">
        <f t="shared" si="3078"/>
        <v>0.13671834246359316</v>
      </c>
      <c r="BN2546" s="14">
        <f t="shared" si="3079"/>
        <v>0.86326939778032397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1.36666666666667</v>
      </c>
      <c r="F2547" s="10">
        <f>VLOOKUP(B2547,home!$B$2:$E$405,3,FALSE)</f>
        <v>0.73</v>
      </c>
      <c r="G2547" s="10">
        <f>VLOOKUP(C2547,away!$B$2:$E$405,4,FALSE)</f>
        <v>1.24</v>
      </c>
      <c r="H2547" s="10">
        <f>VLOOKUP(A2547,away!$A$2:$E$405,3,FALSE)</f>
        <v>1.0874999999999999</v>
      </c>
      <c r="I2547" s="10">
        <f>VLOOKUP(C2547,away!$B$2:$E$405,3,FALSE)</f>
        <v>0.8</v>
      </c>
      <c r="J2547" s="10">
        <f>VLOOKUP(B2547,home!$B$2:$E$405,4,FALSE)</f>
        <v>1.1000000000000001</v>
      </c>
      <c r="K2547" s="12">
        <f t="shared" si="3024"/>
        <v>1.2371066666666697</v>
      </c>
      <c r="L2547" s="12">
        <f t="shared" si="3025"/>
        <v>0.95700000000000007</v>
      </c>
      <c r="M2547" s="13">
        <f t="shared" si="3026"/>
        <v>0.1114580862676319</v>
      </c>
      <c r="N2547" s="13">
        <f t="shared" si="3027"/>
        <v>0.13788554157559618</v>
      </c>
      <c r="O2547" s="13">
        <f t="shared" si="3028"/>
        <v>0.10666538855812374</v>
      </c>
      <c r="P2547" s="13">
        <f t="shared" si="3029"/>
        <v>0.13195646328784558</v>
      </c>
      <c r="Q2547" s="13">
        <f t="shared" si="3030"/>
        <v>8.5289561360057178E-2</v>
      </c>
      <c r="R2547" s="13">
        <f t="shared" si="3031"/>
        <v>5.1039388425062199E-2</v>
      </c>
      <c r="S2547" s="13">
        <f t="shared" si="3032"/>
        <v>3.9056179741023503E-2</v>
      </c>
      <c r="T2547" s="13">
        <f t="shared" si="3033"/>
        <v>8.1622110221574729E-2</v>
      </c>
      <c r="U2547" s="13">
        <f t="shared" si="3034"/>
        <v>6.3141167683234092E-2</v>
      </c>
      <c r="V2547" s="13">
        <f t="shared" si="3035"/>
        <v>5.1376715486521557E-3</v>
      </c>
      <c r="W2547" s="13">
        <f t="shared" si="3036"/>
        <v>3.5170761651867596E-2</v>
      </c>
      <c r="X2547" s="13">
        <f t="shared" si="3037"/>
        <v>3.3658418900837289E-2</v>
      </c>
      <c r="Y2547" s="13">
        <f t="shared" si="3038"/>
        <v>1.6105553444050642E-2</v>
      </c>
      <c r="Z2547" s="13">
        <f t="shared" si="3039"/>
        <v>1.6281564907594845E-2</v>
      </c>
      <c r="AA2547" s="13">
        <f t="shared" si="3040"/>
        <v>2.0142032490951679E-2</v>
      </c>
      <c r="AB2547" s="13">
        <f t="shared" si="3041"/>
        <v>1.24589213373865E-2</v>
      </c>
      <c r="AC2547" s="13">
        <f t="shared" si="3042"/>
        <v>3.8015914199062887E-4</v>
      </c>
      <c r="AD2547" s="13">
        <f t="shared" si="3043"/>
        <v>1.0877495927817466E-2</v>
      </c>
      <c r="AE2547" s="13">
        <f t="shared" si="3044"/>
        <v>1.0409763602921316E-2</v>
      </c>
      <c r="AF2547" s="13">
        <f t="shared" si="3045"/>
        <v>4.981071883997849E-3</v>
      </c>
      <c r="AG2547" s="13">
        <f t="shared" si="3046"/>
        <v>1.5889619309953141E-3</v>
      </c>
      <c r="AH2547" s="13">
        <f t="shared" si="3047"/>
        <v>3.8953644041420663E-3</v>
      </c>
      <c r="AI2547" s="13">
        <f t="shared" si="3048"/>
        <v>4.8189812734601893E-3</v>
      </c>
      <c r="AJ2547" s="13">
        <f t="shared" si="3049"/>
        <v>2.9807969299697197E-3</v>
      </c>
      <c r="AK2547" s="13">
        <f t="shared" si="3050"/>
        <v>1.229187918015028E-3</v>
      </c>
      <c r="AL2547" s="13">
        <f t="shared" si="3051"/>
        <v>1.8002984814639974E-5</v>
      </c>
      <c r="AM2547" s="13">
        <f t="shared" si="3052"/>
        <v>2.6913245457885039E-3</v>
      </c>
      <c r="AN2547" s="13">
        <f t="shared" si="3053"/>
        <v>2.5755975903195985E-3</v>
      </c>
      <c r="AO2547" s="13">
        <f t="shared" si="3054"/>
        <v>1.2324234469679276E-3</v>
      </c>
      <c r="AP2547" s="13">
        <f t="shared" si="3055"/>
        <v>3.9314307958276896E-4</v>
      </c>
      <c r="AQ2547" s="13">
        <f t="shared" si="3056"/>
        <v>9.4059481790177471E-5</v>
      </c>
      <c r="AR2547" s="13">
        <f t="shared" si="3057"/>
        <v>7.4557274695279184E-4</v>
      </c>
      <c r="AS2547" s="13">
        <f t="shared" si="3058"/>
        <v>9.223530157402806E-4</v>
      </c>
      <c r="AT2547" s="13">
        <f t="shared" si="3059"/>
        <v>5.7052453239620458E-4</v>
      </c>
      <c r="AU2547" s="13">
        <f t="shared" si="3060"/>
        <v>2.3526656750807648E-4</v>
      </c>
      <c r="AV2547" s="13">
        <f t="shared" si="3061"/>
        <v>7.276245977700639E-5</v>
      </c>
      <c r="AW2547" s="13">
        <f t="shared" si="3062"/>
        <v>5.9205369986455794E-7</v>
      </c>
      <c r="AX2547" s="13">
        <f t="shared" si="3063"/>
        <v>5.5490925629310146E-4</v>
      </c>
      <c r="AY2547" s="13">
        <f t="shared" si="3064"/>
        <v>5.3104815827249808E-4</v>
      </c>
      <c r="AZ2547" s="13">
        <f t="shared" si="3065"/>
        <v>2.5410654373339033E-4</v>
      </c>
      <c r="BA2547" s="13">
        <f t="shared" si="3066"/>
        <v>8.1059987450951529E-5</v>
      </c>
      <c r="BB2547" s="13">
        <f t="shared" si="3067"/>
        <v>1.9393601997640152E-5</v>
      </c>
      <c r="BC2547" s="13">
        <f t="shared" si="3068"/>
        <v>3.7119354223483266E-6</v>
      </c>
      <c r="BD2547" s="13">
        <f t="shared" si="3069"/>
        <v>1.1891885313897027E-4</v>
      </c>
      <c r="BE2547" s="13">
        <f t="shared" si="3070"/>
        <v>1.4711530601057473E-4</v>
      </c>
      <c r="BF2547" s="13">
        <f t="shared" si="3071"/>
        <v>9.099866291719462E-5</v>
      </c>
      <c r="BG2547" s="13">
        <f t="shared" si="3072"/>
        <v>3.7525017517538192E-5</v>
      </c>
      <c r="BH2547" s="13">
        <f t="shared" si="3073"/>
        <v>1.1605612334432518E-5</v>
      </c>
      <c r="BI2547" s="13">
        <f t="shared" si="3074"/>
        <v>2.8714760779350756E-6</v>
      </c>
      <c r="BJ2547" s="14">
        <f t="shared" si="3075"/>
        <v>0.42602001812733453</v>
      </c>
      <c r="BK2547" s="14">
        <f t="shared" si="3076"/>
        <v>0.28853761113023085</v>
      </c>
      <c r="BL2547" s="14">
        <f t="shared" si="3077"/>
        <v>0.26932674327071615</v>
      </c>
      <c r="BM2547" s="14">
        <f t="shared" si="3078"/>
        <v>0.37534105185698707</v>
      </c>
      <c r="BN2547" s="14">
        <f t="shared" si="3079"/>
        <v>0.62429442947431679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1.36666666666667</v>
      </c>
      <c r="F2548" s="10">
        <f>VLOOKUP(B2548,home!$B$2:$E$405,3,FALSE)</f>
        <v>1.68</v>
      </c>
      <c r="G2548" s="10">
        <f>VLOOKUP(C2548,away!$B$2:$E$405,4,FALSE)</f>
        <v>1.1000000000000001</v>
      </c>
      <c r="H2548" s="10">
        <f>VLOOKUP(A2548,away!$A$2:$E$405,3,FALSE)</f>
        <v>1.0874999999999999</v>
      </c>
      <c r="I2548" s="10">
        <f>VLOOKUP(C2548,away!$B$2:$E$405,3,FALSE)</f>
        <v>0.73</v>
      </c>
      <c r="J2548" s="10">
        <f>VLOOKUP(B2548,home!$B$2:$E$405,4,FALSE)</f>
        <v>1.47</v>
      </c>
      <c r="K2548" s="12">
        <f t="shared" si="3024"/>
        <v>2.5256000000000065</v>
      </c>
      <c r="L2548" s="12">
        <f t="shared" si="3025"/>
        <v>1.1669962499999997</v>
      </c>
      <c r="M2548" s="13">
        <f t="shared" si="3026"/>
        <v>2.4907252571251204E-2</v>
      </c>
      <c r="N2548" s="13">
        <f t="shared" si="3027"/>
        <v>6.29057570939522E-2</v>
      </c>
      <c r="O2548" s="13">
        <f t="shared" si="3028"/>
        <v>2.9066670348453005E-2</v>
      </c>
      <c r="P2548" s="13">
        <f t="shared" si="3029"/>
        <v>7.3410782632053084E-2</v>
      </c>
      <c r="Q2548" s="13">
        <f t="shared" si="3030"/>
        <v>7.943739005824306E-2</v>
      </c>
      <c r="R2548" s="13">
        <f t="shared" si="3031"/>
        <v>1.696034764831543E-2</v>
      </c>
      <c r="S2548" s="13">
        <f t="shared" si="3032"/>
        <v>5.4092106217195589E-2</v>
      </c>
      <c r="T2548" s="13">
        <f t="shared" si="3033"/>
        <v>9.2703136307756909E-2</v>
      </c>
      <c r="U2548" s="13">
        <f t="shared" si="3034"/>
        <v>4.2835054020585552E-2</v>
      </c>
      <c r="V2548" s="13">
        <f t="shared" si="3035"/>
        <v>1.7714357785998936E-2</v>
      </c>
      <c r="W2548" s="13">
        <f t="shared" si="3036"/>
        <v>6.6875690777033064E-2</v>
      </c>
      <c r="X2548" s="13">
        <f t="shared" si="3037"/>
        <v>7.804368035295714E-2</v>
      </c>
      <c r="Y2548" s="13">
        <f t="shared" si="3038"/>
        <v>4.5538341154049838E-2</v>
      </c>
      <c r="Z2548" s="13">
        <f t="shared" si="3039"/>
        <v>6.5975540347601377E-3</v>
      </c>
      <c r="AA2548" s="13">
        <f t="shared" si="3040"/>
        <v>1.6662782470190242E-2</v>
      </c>
      <c r="AB2548" s="13">
        <f t="shared" si="3041"/>
        <v>2.1041761703356299E-2</v>
      </c>
      <c r="AC2548" s="13">
        <f t="shared" si="3042"/>
        <v>3.2631681906061085E-3</v>
      </c>
      <c r="AD2548" s="13">
        <f t="shared" si="3043"/>
        <v>4.2225311156618789E-2</v>
      </c>
      <c r="AE2548" s="13">
        <f t="shared" si="3044"/>
        <v>4.9276779774857268E-2</v>
      </c>
      <c r="AF2548" s="13">
        <f t="shared" si="3045"/>
        <v>2.8752908604667147E-2</v>
      </c>
      <c r="AG2548" s="13">
        <f t="shared" si="3046"/>
        <v>1.1184845506079757E-2</v>
      </c>
      <c r="AH2548" s="13">
        <f t="shared" si="3047"/>
        <v>1.9248302044343631E-3</v>
      </c>
      <c r="AI2548" s="13">
        <f t="shared" si="3048"/>
        <v>4.861351164319439E-3</v>
      </c>
      <c r="AJ2548" s="13">
        <f t="shared" si="3049"/>
        <v>6.1389142503026056E-3</v>
      </c>
      <c r="AK2548" s="13">
        <f t="shared" si="3050"/>
        <v>5.1681472768547671E-3</v>
      </c>
      <c r="AL2548" s="13">
        <f t="shared" si="3051"/>
        <v>3.8471000371821602E-4</v>
      </c>
      <c r="AM2548" s="13">
        <f t="shared" si="3052"/>
        <v>2.1328849171431328E-2</v>
      </c>
      <c r="AN2548" s="13">
        <f t="shared" si="3053"/>
        <v>2.4890686999875955E-2</v>
      </c>
      <c r="AO2548" s="13">
        <f t="shared" si="3054"/>
        <v>1.4523669194389499E-2</v>
      </c>
      <c r="AP2548" s="13">
        <f t="shared" si="3055"/>
        <v>5.6496891620310191E-3</v>
      </c>
      <c r="AQ2548" s="13">
        <f t="shared" si="3056"/>
        <v>1.6482915164389609E-3</v>
      </c>
      <c r="AR2548" s="13">
        <f t="shared" si="3057"/>
        <v>4.4925392609232684E-4</v>
      </c>
      <c r="AS2548" s="13">
        <f t="shared" si="3058"/>
        <v>1.1346357157387835E-3</v>
      </c>
      <c r="AT2548" s="13">
        <f t="shared" si="3059"/>
        <v>1.4328179818349398E-3</v>
      </c>
      <c r="AU2548" s="13">
        <f t="shared" si="3060"/>
        <v>1.2062416983074445E-3</v>
      </c>
      <c r="AV2548" s="13">
        <f t="shared" si="3061"/>
        <v>7.6162100831132242E-4</v>
      </c>
      <c r="AW2548" s="13">
        <f t="shared" si="3062"/>
        <v>3.1496696682292664E-5</v>
      </c>
      <c r="AX2548" s="13">
        <f t="shared" si="3063"/>
        <v>8.9780235778945238E-3</v>
      </c>
      <c r="AY2548" s="13">
        <f t="shared" si="3064"/>
        <v>1.0477319847814489E-2</v>
      </c>
      <c r="AZ2548" s="13">
        <f t="shared" si="3065"/>
        <v>6.1134964862250406E-3</v>
      </c>
      <c r="BA2548" s="13">
        <f t="shared" si="3066"/>
        <v>2.3781424912709317E-3</v>
      </c>
      <c r="BB2548" s="13">
        <f t="shared" si="3067"/>
        <v>6.9382084231970904E-4</v>
      </c>
      <c r="BC2548" s="13">
        <f t="shared" si="3068"/>
        <v>1.6193726423178827E-4</v>
      </c>
      <c r="BD2548" s="13">
        <f t="shared" si="3069"/>
        <v>8.7379607841253735E-5</v>
      </c>
      <c r="BE2548" s="13">
        <f t="shared" si="3070"/>
        <v>2.2068593756387097E-4</v>
      </c>
      <c r="BF2548" s="13">
        <f t="shared" si="3071"/>
        <v>2.786822019556571E-4</v>
      </c>
      <c r="BG2548" s="13">
        <f t="shared" si="3072"/>
        <v>2.3461325641973644E-4</v>
      </c>
      <c r="BH2548" s="13">
        <f t="shared" si="3073"/>
        <v>1.4813481010342197E-4</v>
      </c>
      <c r="BI2548" s="13">
        <f t="shared" si="3074"/>
        <v>7.482585527944067E-5</v>
      </c>
      <c r="BJ2548" s="14">
        <f t="shared" si="3075"/>
        <v>0.65378776734013844</v>
      </c>
      <c r="BK2548" s="14">
        <f t="shared" si="3076"/>
        <v>0.18424969724863763</v>
      </c>
      <c r="BL2548" s="14">
        <f t="shared" si="3077"/>
        <v>0.1506887510862599</v>
      </c>
      <c r="BM2548" s="14">
        <f t="shared" si="3078"/>
        <v>0.69818974620639596</v>
      </c>
      <c r="BN2548" s="14">
        <f t="shared" si="3079"/>
        <v>0.286688200352268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1.36666666666667</v>
      </c>
      <c r="F2549" s="10">
        <f>VLOOKUP(B2549,home!$B$2:$E$405,3,FALSE)</f>
        <v>1.68</v>
      </c>
      <c r="G2549" s="10">
        <f>VLOOKUP(C2549,away!$B$2:$E$405,4,FALSE)</f>
        <v>1.32</v>
      </c>
      <c r="H2549" s="10">
        <f>VLOOKUP(A2549,away!$A$2:$E$405,3,FALSE)</f>
        <v>1.0874999999999999</v>
      </c>
      <c r="I2549" s="10">
        <f>VLOOKUP(C2549,away!$B$2:$E$405,3,FALSE)</f>
        <v>0.88</v>
      </c>
      <c r="J2549" s="10">
        <f>VLOOKUP(B2549,home!$B$2:$E$405,4,FALSE)</f>
        <v>1.01</v>
      </c>
      <c r="K2549" s="12">
        <f t="shared" si="3024"/>
        <v>3.0307200000000076</v>
      </c>
      <c r="L2549" s="12">
        <f t="shared" si="3025"/>
        <v>0.96656999999999993</v>
      </c>
      <c r="M2549" s="13">
        <f t="shared" si="3026"/>
        <v>1.8365341586860012E-2</v>
      </c>
      <c r="N2549" s="13">
        <f t="shared" si="3027"/>
        <v>5.566020805412851E-2</v>
      </c>
      <c r="O2549" s="13">
        <f t="shared" si="3028"/>
        <v>1.775138821761128E-2</v>
      </c>
      <c r="P2549" s="13">
        <f t="shared" si="3029"/>
        <v>5.3799487298878991E-2</v>
      </c>
      <c r="Q2549" s="13">
        <f t="shared" si="3030"/>
        <v>8.4345252876904406E-2</v>
      </c>
      <c r="R2549" s="13">
        <f t="shared" si="3031"/>
        <v>8.5789796547482648E-3</v>
      </c>
      <c r="S2549" s="13">
        <f t="shared" si="3032"/>
        <v>3.9400095281825698E-2</v>
      </c>
      <c r="T2549" s="13">
        <f t="shared" si="3033"/>
        <v>8.1525591073229486E-2</v>
      </c>
      <c r="U2549" s="13">
        <f t="shared" si="3034"/>
        <v>2.6000485219238725E-2</v>
      </c>
      <c r="V2549" s="13">
        <f t="shared" si="3035"/>
        <v>1.2824306501847694E-2</v>
      </c>
      <c r="W2549" s="13">
        <f t="shared" si="3036"/>
        <v>8.5208948266364118E-2</v>
      </c>
      <c r="X2549" s="13">
        <f t="shared" si="3037"/>
        <v>8.2360413125819557E-2</v>
      </c>
      <c r="Y2549" s="13">
        <f t="shared" si="3038"/>
        <v>3.9803552257511692E-2</v>
      </c>
      <c r="Z2549" s="13">
        <f t="shared" si="3039"/>
        <v>2.7640614549633439E-3</v>
      </c>
      <c r="AA2549" s="13">
        <f t="shared" si="3040"/>
        <v>8.3770963327865263E-3</v>
      </c>
      <c r="AB2549" s="13">
        <f t="shared" si="3041"/>
        <v>1.2694316698851424E-2</v>
      </c>
      <c r="AC2549" s="13">
        <f t="shared" si="3042"/>
        <v>2.3479726455806968E-3</v>
      </c>
      <c r="AD2549" s="13">
        <f t="shared" si="3043"/>
        <v>6.4561115922458945E-2</v>
      </c>
      <c r="AE2549" s="13">
        <f t="shared" si="3044"/>
        <v>6.2402837817171132E-2</v>
      </c>
      <c r="AF2549" s="13">
        <f t="shared" si="3045"/>
        <v>3.0158355474471543E-2</v>
      </c>
      <c r="AG2549" s="13">
        <f t="shared" si="3046"/>
        <v>9.7167205503199874E-3</v>
      </c>
      <c r="AH2549" s="13">
        <f t="shared" si="3047"/>
        <v>6.6791472013097962E-4</v>
      </c>
      <c r="AI2549" s="13">
        <f t="shared" si="3048"/>
        <v>2.0242625005953674E-3</v>
      </c>
      <c r="AJ2549" s="13">
        <f t="shared" si="3049"/>
        <v>3.0674864229022045E-3</v>
      </c>
      <c r="AK2549" s="13">
        <f t="shared" si="3050"/>
        <v>3.0988974838727307E-3</v>
      </c>
      <c r="AL2549" s="13">
        <f t="shared" si="3051"/>
        <v>2.7512632733041662E-4</v>
      </c>
      <c r="AM2549" s="13">
        <f t="shared" si="3052"/>
        <v>3.913333304970304E-2</v>
      </c>
      <c r="AN2549" s="13">
        <f t="shared" si="3053"/>
        <v>3.782510572585146E-2</v>
      </c>
      <c r="AO2549" s="13">
        <f t="shared" si="3054"/>
        <v>1.8280306220718121E-2</v>
      </c>
      <c r="AP2549" s="13">
        <f t="shared" si="3055"/>
        <v>5.8897318612531717E-3</v>
      </c>
      <c r="AQ2549" s="13">
        <f t="shared" si="3056"/>
        <v>1.4232095312828692E-3</v>
      </c>
      <c r="AR2549" s="13">
        <f t="shared" si="3057"/>
        <v>1.2911726620740024E-4</v>
      </c>
      <c r="AS2549" s="13">
        <f t="shared" si="3058"/>
        <v>3.9131828104009298E-4</v>
      </c>
      <c r="AT2549" s="13">
        <f t="shared" si="3059"/>
        <v>5.9298807035691693E-4</v>
      </c>
      <c r="AU2549" s="13">
        <f t="shared" si="3060"/>
        <v>5.9906026819737316E-4</v>
      </c>
      <c r="AV2549" s="13">
        <f t="shared" si="3061"/>
        <v>4.5389598400778699E-4</v>
      </c>
      <c r="AW2549" s="13">
        <f t="shared" si="3062"/>
        <v>2.2387663806237399E-5</v>
      </c>
      <c r="AX2549" s="13">
        <f t="shared" si="3063"/>
        <v>1.9767029190066048E-2</v>
      </c>
      <c r="AY2549" s="13">
        <f t="shared" si="3064"/>
        <v>1.9106217404242138E-2</v>
      </c>
      <c r="AZ2549" s="13">
        <f t="shared" si="3065"/>
        <v>9.2337482782091605E-3</v>
      </c>
      <c r="BA2549" s="13">
        <f t="shared" si="3066"/>
        <v>2.9750213577562096E-3</v>
      </c>
      <c r="BB2549" s="13">
        <f t="shared" si="3067"/>
        <v>7.1889159844160469E-4</v>
      </c>
      <c r="BC2549" s="13">
        <f t="shared" si="3068"/>
        <v>1.3897181046114041E-4</v>
      </c>
      <c r="BD2549" s="13">
        <f t="shared" si="3069"/>
        <v>2.0800145999681129E-5</v>
      </c>
      <c r="BE2549" s="13">
        <f t="shared" si="3070"/>
        <v>6.3039418484153747E-5</v>
      </c>
      <c r="BF2549" s="13">
        <f t="shared" si="3071"/>
        <v>9.5527413194147472E-5</v>
      </c>
      <c r="BG2549" s="13">
        <f t="shared" si="3072"/>
        <v>9.6505613905255785E-5</v>
      </c>
      <c r="BH2549" s="13">
        <f t="shared" si="3073"/>
        <v>7.3120373543734401E-5</v>
      </c>
      <c r="BI2549" s="13">
        <f t="shared" si="3074"/>
        <v>4.4321475701293445E-5</v>
      </c>
      <c r="BJ2549" s="14">
        <f t="shared" si="3075"/>
        <v>0.75023456144636425</v>
      </c>
      <c r="BK2549" s="14">
        <f t="shared" si="3076"/>
        <v>0.14611854704656566</v>
      </c>
      <c r="BL2549" s="14">
        <f t="shared" si="3077"/>
        <v>8.4820521561375359E-2</v>
      </c>
      <c r="BM2549" s="14">
        <f t="shared" si="3078"/>
        <v>0.72635320407970128</v>
      </c>
      <c r="BN2549" s="14">
        <f t="shared" si="3079"/>
        <v>0.23850065768913145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1.36666666666667</v>
      </c>
      <c r="F2550" s="10">
        <f>VLOOKUP(B2550,home!$B$2:$E$405,3,FALSE)</f>
        <v>0.51</v>
      </c>
      <c r="G2550" s="10">
        <f>VLOOKUP(C2550,away!$B$2:$E$405,4,FALSE)</f>
        <v>0.88</v>
      </c>
      <c r="H2550" s="10">
        <f>VLOOKUP(A2550,away!$A$2:$E$405,3,FALSE)</f>
        <v>1.0874999999999999</v>
      </c>
      <c r="I2550" s="10">
        <f>VLOOKUP(C2550,away!$B$2:$E$405,3,FALSE)</f>
        <v>0.66</v>
      </c>
      <c r="J2550" s="10">
        <f>VLOOKUP(B2550,home!$B$2:$E$405,4,FALSE)</f>
        <v>1.38</v>
      </c>
      <c r="K2550" s="12">
        <f t="shared" si="3024"/>
        <v>0.61336000000000157</v>
      </c>
      <c r="L2550" s="12">
        <f t="shared" si="3025"/>
        <v>0.9904949999999999</v>
      </c>
      <c r="M2550" s="13">
        <f t="shared" si="3026"/>
        <v>0.20111970518649278</v>
      </c>
      <c r="N2550" s="13">
        <f t="shared" si="3027"/>
        <v>0.12335878237318751</v>
      </c>
      <c r="O2550" s="13">
        <f t="shared" si="3028"/>
        <v>0.19920806238869512</v>
      </c>
      <c r="P2550" s="13">
        <f t="shared" si="3029"/>
        <v>0.12218625714673033</v>
      </c>
      <c r="Q2550" s="13">
        <f t="shared" si="3030"/>
        <v>3.7831671378209246E-2</v>
      </c>
      <c r="R2550" s="13">
        <f t="shared" si="3031"/>
        <v>9.8657294877845261E-2</v>
      </c>
      <c r="S2550" s="13">
        <f t="shared" si="3032"/>
        <v>1.8557954604302967E-2</v>
      </c>
      <c r="T2550" s="13">
        <f t="shared" si="3033"/>
        <v>3.7472081341759361E-2</v>
      </c>
      <c r="U2550" s="13">
        <f t="shared" si="3034"/>
        <v>6.0512438386275319E-2</v>
      </c>
      <c r="V2550" s="13">
        <f t="shared" si="3035"/>
        <v>1.252723822857468E-3</v>
      </c>
      <c r="W2550" s="13">
        <f t="shared" si="3036"/>
        <v>7.7348113188461607E-3</v>
      </c>
      <c r="X2550" s="13">
        <f t="shared" si="3037"/>
        <v>7.6612919372605259E-3</v>
      </c>
      <c r="Y2550" s="13">
        <f t="shared" si="3038"/>
        <v>3.7942356786984316E-3</v>
      </c>
      <c r="Z2550" s="13">
        <f t="shared" si="3039"/>
        <v>3.2573185763343789E-2</v>
      </c>
      <c r="AA2550" s="13">
        <f t="shared" si="3040"/>
        <v>1.9979089219804597E-2</v>
      </c>
      <c r="AB2550" s="13">
        <f t="shared" si="3041"/>
        <v>6.1271870819296897E-3</v>
      </c>
      <c r="AC2550" s="13">
        <f t="shared" si="3042"/>
        <v>4.7566707539784592E-5</v>
      </c>
      <c r="AD2550" s="13">
        <f t="shared" si="3043"/>
        <v>1.1860559676318732E-3</v>
      </c>
      <c r="AE2550" s="13">
        <f t="shared" si="3044"/>
        <v>1.1747825056595319E-3</v>
      </c>
      <c r="AF2550" s="13">
        <f t="shared" si="3045"/>
        <v>5.8180809897161894E-4</v>
      </c>
      <c r="AG2550" s="13">
        <f t="shared" si="3046"/>
        <v>1.9209267099696461E-4</v>
      </c>
      <c r="AH2550" s="13">
        <f t="shared" si="3047"/>
        <v>8.0658944081657986E-3</v>
      </c>
      <c r="AI2550" s="13">
        <f t="shared" si="3048"/>
        <v>4.9472969941925862E-3</v>
      </c>
      <c r="AJ2550" s="13">
        <f t="shared" si="3049"/>
        <v>1.5172370421789865E-3</v>
      </c>
      <c r="AK2550" s="13">
        <f t="shared" si="3050"/>
        <v>3.1020417073030182E-4</v>
      </c>
      <c r="AL2550" s="13">
        <f t="shared" si="3051"/>
        <v>1.1559280983810385E-6</v>
      </c>
      <c r="AM2550" s="13">
        <f t="shared" si="3052"/>
        <v>1.4549585766133755E-4</v>
      </c>
      <c r="AN2550" s="13">
        <f t="shared" si="3053"/>
        <v>1.441129195342665E-4</v>
      </c>
      <c r="AO2550" s="13">
        <f t="shared" si="3054"/>
        <v>7.1371563117046636E-5</v>
      </c>
      <c r="AP2550" s="13">
        <f t="shared" si="3055"/>
        <v>2.3564392136539708E-5</v>
      </c>
      <c r="AQ2550" s="13">
        <f t="shared" si="3056"/>
        <v>5.8351031473204723E-6</v>
      </c>
      <c r="AR2550" s="13">
        <f t="shared" si="3057"/>
        <v>1.597845616363237E-3</v>
      </c>
      <c r="AS2550" s="13">
        <f t="shared" si="3058"/>
        <v>9.8005458725255751E-4</v>
      </c>
      <c r="AT2550" s="13">
        <f t="shared" si="3059"/>
        <v>3.0056314081861513E-4</v>
      </c>
      <c r="AU2550" s="13">
        <f t="shared" si="3060"/>
        <v>6.1451136017502076E-5</v>
      </c>
      <c r="AV2550" s="13">
        <f t="shared" si="3061"/>
        <v>9.4229171969237904E-6</v>
      </c>
      <c r="AW2550" s="13">
        <f t="shared" si="3062"/>
        <v>1.9507250357435682E-8</v>
      </c>
      <c r="AX2550" s="13">
        <f t="shared" si="3063"/>
        <v>1.4873556542526369E-5</v>
      </c>
      <c r="AY2550" s="13">
        <f t="shared" si="3064"/>
        <v>1.4732183387589652E-5</v>
      </c>
      <c r="AZ2550" s="13">
        <f t="shared" si="3065"/>
        <v>7.2960769922453049E-6</v>
      </c>
      <c r="BA2550" s="13">
        <f t="shared" si="3066"/>
        <v>2.4089092601446716E-6</v>
      </c>
      <c r="BB2550" s="13">
        <f t="shared" si="3067"/>
        <v>5.9650314440674882E-7</v>
      </c>
      <c r="BC2550" s="13">
        <f t="shared" si="3068"/>
        <v>1.1816667640383257E-7</v>
      </c>
      <c r="BD2550" s="13">
        <f t="shared" si="3069"/>
        <v>2.637763489632839E-4</v>
      </c>
      <c r="BE2550" s="13">
        <f t="shared" si="3070"/>
        <v>1.6178986140012023E-4</v>
      </c>
      <c r="BF2550" s="13">
        <f t="shared" si="3071"/>
        <v>4.9617714694189006E-5</v>
      </c>
      <c r="BG2550" s="13">
        <f t="shared" si="3072"/>
        <v>1.0144507161609282E-5</v>
      </c>
      <c r="BH2550" s="13">
        <f t="shared" si="3073"/>
        <v>1.5555587281611709E-6</v>
      </c>
      <c r="BI2550" s="13">
        <f t="shared" si="3074"/>
        <v>1.9082350030098771E-7</v>
      </c>
      <c r="BJ2550" s="14">
        <f t="shared" si="3075"/>
        <v>0.22141801850282108</v>
      </c>
      <c r="BK2550" s="14">
        <f t="shared" si="3076"/>
        <v>0.34318009557940937</v>
      </c>
      <c r="BL2550" s="14">
        <f t="shared" si="3077"/>
        <v>0.40276111678191417</v>
      </c>
      <c r="BM2550" s="14">
        <f t="shared" si="3078"/>
        <v>0.21755593060019082</v>
      </c>
      <c r="BN2550" s="14">
        <f t="shared" si="3079"/>
        <v>0.78236177335116019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1.36666666666667</v>
      </c>
      <c r="F2551" s="10">
        <f>VLOOKUP(B2551,home!$B$2:$E$405,3,FALSE)</f>
        <v>1.39</v>
      </c>
      <c r="G2551" s="10">
        <f>VLOOKUP(C2551,away!$B$2:$E$405,4,FALSE)</f>
        <v>1.46</v>
      </c>
      <c r="H2551" s="10">
        <f>VLOOKUP(A2551,away!$A$2:$E$405,3,FALSE)</f>
        <v>1.0874999999999999</v>
      </c>
      <c r="I2551" s="10">
        <f>VLOOKUP(C2551,away!$B$2:$E$405,3,FALSE)</f>
        <v>0.95</v>
      </c>
      <c r="J2551" s="10">
        <f>VLOOKUP(B2551,home!$B$2:$E$405,4,FALSE)</f>
        <v>0.74</v>
      </c>
      <c r="K2551" s="12">
        <f t="shared" si="3024"/>
        <v>2.7735133333333399</v>
      </c>
      <c r="L2551" s="12">
        <f t="shared" si="3025"/>
        <v>0.76451249999999993</v>
      </c>
      <c r="M2551" s="13">
        <f t="shared" si="3026"/>
        <v>2.9070660799948144E-2</v>
      </c>
      <c r="N2551" s="13">
        <f t="shared" si="3027"/>
        <v>8.0627865337467047E-2</v>
      </c>
      <c r="O2551" s="13">
        <f t="shared" si="3028"/>
        <v>2.2224883564820355E-2</v>
      </c>
      <c r="P2551" s="13">
        <f t="shared" si="3029"/>
        <v>6.1641010898810272E-2</v>
      </c>
      <c r="Q2551" s="13">
        <f t="shared" si="3030"/>
        <v>0.11181122977583495</v>
      </c>
      <c r="R2551" s="13">
        <f t="shared" si="3031"/>
        <v>8.49560064817486E-3</v>
      </c>
      <c r="S2551" s="13">
        <f t="shared" si="3032"/>
        <v>3.2675678158595761E-2</v>
      </c>
      <c r="T2551" s="13">
        <f t="shared" si="3033"/>
        <v>8.5481082803998021E-2</v>
      </c>
      <c r="U2551" s="13">
        <f t="shared" si="3034"/>
        <v>2.3562661672388338E-2</v>
      </c>
      <c r="V2551" s="13">
        <f t="shared" si="3035"/>
        <v>7.6983375375553539E-3</v>
      </c>
      <c r="W2551" s="13">
        <f t="shared" si="3036"/>
        <v>0.10336997886655866</v>
      </c>
      <c r="X2551" s="13">
        <f t="shared" si="3037"/>
        <v>7.9027640968219917E-2</v>
      </c>
      <c r="Y2551" s="13">
        <f t="shared" si="3038"/>
        <v>3.020880968285811E-2</v>
      </c>
      <c r="Z2551" s="13">
        <f t="shared" si="3039"/>
        <v>2.1649976301792609E-3</v>
      </c>
      <c r="AA2551" s="13">
        <f t="shared" si="3040"/>
        <v>6.0046497939372631E-3</v>
      </c>
      <c r="AB2551" s="13">
        <f t="shared" si="3041"/>
        <v>8.3269881327411466E-3</v>
      </c>
      <c r="AC2551" s="13">
        <f t="shared" si="3042"/>
        <v>1.0202152595547812E-3</v>
      </c>
      <c r="AD2551" s="13">
        <f t="shared" si="3043"/>
        <v>7.1674503663196498E-2</v>
      </c>
      <c r="AE2551" s="13">
        <f t="shared" si="3044"/>
        <v>5.4796053981809506E-2</v>
      </c>
      <c r="AF2551" s="13">
        <f t="shared" si="3045"/>
        <v>2.0946134109884065E-2</v>
      </c>
      <c r="AG2551" s="13">
        <f t="shared" si="3046"/>
        <v>5.3378604512275812E-3</v>
      </c>
      <c r="AH2551" s="13">
        <f t="shared" si="3047"/>
        <v>4.1379193768560543E-4</v>
      </c>
      <c r="AI2551" s="13">
        <f t="shared" si="3048"/>
        <v>1.1476574563968652E-3</v>
      </c>
      <c r="AJ2551" s="13">
        <f t="shared" si="3049"/>
        <v>1.5915216287080663E-3</v>
      </c>
      <c r="AK2551" s="13">
        <f t="shared" si="3050"/>
        <v>1.4713688191700714E-3</v>
      </c>
      <c r="AL2551" s="13">
        <f t="shared" si="3051"/>
        <v>8.6529990310314517E-5</v>
      </c>
      <c r="AM2551" s="13">
        <f t="shared" si="3052"/>
        <v>3.9758038313984952E-2</v>
      </c>
      <c r="AN2551" s="13">
        <f t="shared" si="3053"/>
        <v>3.0395517266520421E-2</v>
      </c>
      <c r="AO2551" s="13">
        <f t="shared" si="3054"/>
        <v>1.1618876447110344E-2</v>
      </c>
      <c r="AP2551" s="13">
        <f t="shared" si="3055"/>
        <v>2.9609254265904822E-3</v>
      </c>
      <c r="AQ2551" s="13">
        <f t="shared" si="3056"/>
        <v>5.6591612504906395E-4</v>
      </c>
      <c r="AR2551" s="13">
        <f t="shared" si="3057"/>
        <v>6.3269821751973292E-5</v>
      </c>
      <c r="AS2551" s="13">
        <f t="shared" si="3058"/>
        <v>1.7547969422672171E-4</v>
      </c>
      <c r="AT2551" s="13">
        <f t="shared" si="3059"/>
        <v>2.4334763583353514E-4</v>
      </c>
      <c r="AU2551" s="13">
        <f t="shared" si="3060"/>
        <v>2.249759708731519E-4</v>
      </c>
      <c r="AV2551" s="13">
        <f t="shared" si="3061"/>
        <v>1.5599346372407498E-4</v>
      </c>
      <c r="AW2551" s="13">
        <f t="shared" si="3062"/>
        <v>5.0965818467256447E-6</v>
      </c>
      <c r="AX2551" s="13">
        <f t="shared" si="3063"/>
        <v>1.8378241561835852E-2</v>
      </c>
      <c r="AY2551" s="13">
        <f t="shared" si="3064"/>
        <v>1.4050395402043031E-2</v>
      </c>
      <c r="AZ2551" s="13">
        <f t="shared" si="3065"/>
        <v>5.3708514574022101E-3</v>
      </c>
      <c r="BA2551" s="13">
        <f t="shared" si="3066"/>
        <v>1.3686943582757358E-3</v>
      </c>
      <c r="BB2551" s="13">
        <f t="shared" si="3067"/>
        <v>2.6159598639531953E-4</v>
      </c>
      <c r="BC2551" s="13">
        <f t="shared" si="3068"/>
        <v>3.9998680309810356E-5</v>
      </c>
      <c r="BD2551" s="13">
        <f t="shared" si="3069"/>
        <v>8.0617616003592412E-6</v>
      </c>
      <c r="BE2551" s="13">
        <f t="shared" si="3070"/>
        <v>2.2359403288751085E-5</v>
      </c>
      <c r="BF2551" s="13">
        <f t="shared" si="3071"/>
        <v>3.1007051573364235E-5</v>
      </c>
      <c r="BG2551" s="13">
        <f t="shared" si="3072"/>
        <v>2.8666156988693404E-5</v>
      </c>
      <c r="BH2551" s="13">
        <f t="shared" si="3073"/>
        <v>1.9876492155891965E-5</v>
      </c>
      <c r="BI2551" s="13">
        <f t="shared" si="3074"/>
        <v>1.1025543202852379E-5</v>
      </c>
      <c r="BJ2551" s="14">
        <f t="shared" si="3075"/>
        <v>0.76805021066657153</v>
      </c>
      <c r="BK2551" s="14">
        <f t="shared" si="3076"/>
        <v>0.14624282804681765</v>
      </c>
      <c r="BL2551" s="14">
        <f t="shared" si="3077"/>
        <v>7.4223186649241935E-2</v>
      </c>
      <c r="BM2551" s="14">
        <f t="shared" si="3078"/>
        <v>0.66276467314755849</v>
      </c>
      <c r="BN2551" s="14">
        <f t="shared" si="3079"/>
        <v>0.31387125102505559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1.36666666666667</v>
      </c>
      <c r="F2552" s="10">
        <f>VLOOKUP(B2552,home!$B$2:$E$405,3,FALSE)</f>
        <v>1.17</v>
      </c>
      <c r="G2552" s="10">
        <f>VLOOKUP(C2552,away!$B$2:$E$405,4,FALSE)</f>
        <v>0.88</v>
      </c>
      <c r="H2552" s="10">
        <f>VLOOKUP(A2552,away!$A$2:$E$405,3,FALSE)</f>
        <v>1.0874999999999999</v>
      </c>
      <c r="I2552" s="10">
        <f>VLOOKUP(C2552,away!$B$2:$E$405,3,FALSE)</f>
        <v>0.66</v>
      </c>
      <c r="J2552" s="10">
        <f>VLOOKUP(B2552,home!$B$2:$E$405,4,FALSE)</f>
        <v>1.1000000000000001</v>
      </c>
      <c r="K2552" s="12">
        <f t="shared" si="3024"/>
        <v>1.4071200000000033</v>
      </c>
      <c r="L2552" s="12">
        <f t="shared" si="3025"/>
        <v>0.78952500000000003</v>
      </c>
      <c r="M2552" s="13">
        <f t="shared" si="3026"/>
        <v>0.11117552725817918</v>
      </c>
      <c r="N2552" s="13">
        <f t="shared" si="3027"/>
        <v>0.15643730791552946</v>
      </c>
      <c r="O2552" s="13">
        <f t="shared" si="3028"/>
        <v>8.7775858158513922E-2</v>
      </c>
      <c r="P2552" s="13">
        <f t="shared" si="3029"/>
        <v>0.12351116553200839</v>
      </c>
      <c r="Q2552" s="13">
        <f t="shared" si="3030"/>
        <v>0.11006303235705019</v>
      </c>
      <c r="R2552" s="13">
        <f t="shared" si="3031"/>
        <v>3.4650617206300353E-2</v>
      </c>
      <c r="S2552" s="13">
        <f t="shared" si="3032"/>
        <v>3.4303880510611368E-2</v>
      </c>
      <c r="T2552" s="13">
        <f t="shared" si="3033"/>
        <v>8.6897515621700047E-2</v>
      </c>
      <c r="U2552" s="13">
        <f t="shared" si="3034"/>
        <v>4.8757576483329464E-2</v>
      </c>
      <c r="V2552" s="13">
        <f t="shared" si="3035"/>
        <v>4.2344573572854326E-3</v>
      </c>
      <c r="W2552" s="13">
        <f t="shared" si="3036"/>
        <v>5.1623964696750929E-2</v>
      </c>
      <c r="X2552" s="13">
        <f t="shared" si="3037"/>
        <v>4.0758410727202279E-2</v>
      </c>
      <c r="Y2552" s="13">
        <f t="shared" si="3038"/>
        <v>1.6089892114697191E-2</v>
      </c>
      <c r="Z2552" s="13">
        <f t="shared" si="3039"/>
        <v>9.1191761832680965E-3</v>
      </c>
      <c r="AA2552" s="13">
        <f t="shared" si="3040"/>
        <v>1.2831775191000231E-2</v>
      </c>
      <c r="AB2552" s="13">
        <f t="shared" si="3041"/>
        <v>9.0279237533801467E-3</v>
      </c>
      <c r="AC2552" s="13">
        <f t="shared" si="3042"/>
        <v>2.9401859861397377E-4</v>
      </c>
      <c r="AD2552" s="13">
        <f t="shared" si="3043"/>
        <v>1.816027830102308E-2</v>
      </c>
      <c r="AE2552" s="13">
        <f t="shared" si="3044"/>
        <v>1.4337993725615249E-2</v>
      </c>
      <c r="AF2552" s="13">
        <f t="shared" si="3045"/>
        <v>5.6601022481081896E-3</v>
      </c>
      <c r="AG2552" s="13">
        <f t="shared" si="3046"/>
        <v>1.4895974091458728E-3</v>
      </c>
      <c r="AH2552" s="13">
        <f t="shared" si="3047"/>
        <v>1.7999543940236855E-3</v>
      </c>
      <c r="AI2552" s="13">
        <f t="shared" si="3048"/>
        <v>2.5327518269186141E-3</v>
      </c>
      <c r="AJ2552" s="13">
        <f t="shared" si="3049"/>
        <v>1.7819428753468648E-3</v>
      </c>
      <c r="AK2552" s="13">
        <f t="shared" si="3050"/>
        <v>8.3580248625269519E-4</v>
      </c>
      <c r="AL2552" s="13">
        <f t="shared" si="3051"/>
        <v>1.3065673965662439E-5</v>
      </c>
      <c r="AM2552" s="13">
        <f t="shared" si="3052"/>
        <v>5.1107381605871322E-3</v>
      </c>
      <c r="AN2552" s="13">
        <f t="shared" si="3053"/>
        <v>4.0350555462375553E-3</v>
      </c>
      <c r="AO2552" s="13">
        <f t="shared" si="3054"/>
        <v>1.592888615071603E-3</v>
      </c>
      <c r="AP2552" s="13">
        <f t="shared" si="3055"/>
        <v>4.1920846127146912E-4</v>
      </c>
      <c r="AQ2552" s="13">
        <f t="shared" si="3056"/>
        <v>8.2743890096339154E-5</v>
      </c>
      <c r="AR2552" s="13">
        <f t="shared" si="3057"/>
        <v>2.842217985883102E-4</v>
      </c>
      <c r="AS2552" s="13">
        <f t="shared" si="3058"/>
        <v>3.9993417722958394E-4</v>
      </c>
      <c r="AT2552" s="13">
        <f t="shared" si="3059"/>
        <v>2.8137768973164677E-4</v>
      </c>
      <c r="AU2552" s="13">
        <f t="shared" si="3060"/>
        <v>1.3197739159173189E-4</v>
      </c>
      <c r="AV2552" s="13">
        <f t="shared" si="3061"/>
        <v>4.6427006814139545E-5</v>
      </c>
      <c r="AW2552" s="13">
        <f t="shared" si="3062"/>
        <v>4.0320539854578357E-7</v>
      </c>
      <c r="AX2552" s="13">
        <f t="shared" si="3063"/>
        <v>1.1985703134208955E-3</v>
      </c>
      <c r="AY2552" s="13">
        <f t="shared" si="3064"/>
        <v>9.4630122670363252E-4</v>
      </c>
      <c r="AZ2552" s="13">
        <f t="shared" si="3065"/>
        <v>3.7356423800659274E-4</v>
      </c>
      <c r="BA2552" s="13">
        <f t="shared" si="3066"/>
        <v>9.8312768337385038E-5</v>
      </c>
      <c r="BB2552" s="13">
        <f t="shared" si="3067"/>
        <v>1.9405097105393477E-5</v>
      </c>
      <c r="BC2552" s="13">
        <f t="shared" si="3068"/>
        <v>3.0641618584271585E-6</v>
      </c>
      <c r="BD2552" s="13">
        <f t="shared" si="3069"/>
        <v>3.7400035921739251E-5</v>
      </c>
      <c r="BE2552" s="13">
        <f t="shared" si="3070"/>
        <v>5.2626338546197851E-5</v>
      </c>
      <c r="BF2552" s="13">
        <f t="shared" si="3071"/>
        <v>3.7025786747563058E-5</v>
      </c>
      <c r="BG2552" s="13">
        <f t="shared" si="3072"/>
        <v>1.7366575016077013E-5</v>
      </c>
      <c r="BH2552" s="13">
        <f t="shared" si="3073"/>
        <v>6.1092137591555851E-6</v>
      </c>
      <c r="BI2552" s="13">
        <f t="shared" si="3074"/>
        <v>1.7192793729566055E-6</v>
      </c>
      <c r="BJ2552" s="14">
        <f t="shared" si="3075"/>
        <v>0.51539794759551871</v>
      </c>
      <c r="BK2552" s="14">
        <f t="shared" si="3076"/>
        <v>0.27447841615736762</v>
      </c>
      <c r="BL2552" s="14">
        <f t="shared" si="3077"/>
        <v>0.20129038766838508</v>
      </c>
      <c r="BM2552" s="14">
        <f t="shared" si="3078"/>
        <v>0.37572652115565319</v>
      </c>
      <c r="BN2552" s="14">
        <f t="shared" si="3079"/>
        <v>0.62361350842758145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1.36666666666667</v>
      </c>
      <c r="F2553" s="10">
        <f>VLOOKUP(B2553,home!$B$2:$E$405,3,FALSE)</f>
        <v>0.8</v>
      </c>
      <c r="G2553" s="10">
        <f>VLOOKUP(C2553,away!$B$2:$E$405,4,FALSE)</f>
        <v>0.66</v>
      </c>
      <c r="H2553" s="10">
        <f>VLOOKUP(A2553,away!$A$2:$E$405,3,FALSE)</f>
        <v>1.0874999999999999</v>
      </c>
      <c r="I2553" s="10">
        <f>VLOOKUP(C2553,away!$B$2:$E$405,3,FALSE)</f>
        <v>0.37</v>
      </c>
      <c r="J2553" s="10">
        <f>VLOOKUP(B2553,home!$B$2:$E$405,4,FALSE)</f>
        <v>0.92</v>
      </c>
      <c r="K2553" s="12">
        <f t="shared" si="3024"/>
        <v>0.72160000000000191</v>
      </c>
      <c r="L2553" s="12">
        <f t="shared" si="3025"/>
        <v>0.37018499999999999</v>
      </c>
      <c r="M2553" s="13">
        <f t="shared" si="3026"/>
        <v>0.33561688257760691</v>
      </c>
      <c r="N2553" s="13">
        <f t="shared" si="3027"/>
        <v>0.24218114246800176</v>
      </c>
      <c r="O2553" s="13">
        <f t="shared" si="3028"/>
        <v>0.12424033567699139</v>
      </c>
      <c r="P2553" s="13">
        <f t="shared" si="3029"/>
        <v>8.9651826224517214E-2</v>
      </c>
      <c r="Q2553" s="13">
        <f t="shared" si="3030"/>
        <v>8.7378956202455269E-2</v>
      </c>
      <c r="R2553" s="13">
        <f t="shared" si="3031"/>
        <v>2.2995954331293526E-2</v>
      </c>
      <c r="S2553" s="13">
        <f t="shared" si="3032"/>
        <v>5.9870721368825075E-3</v>
      </c>
      <c r="T2553" s="13">
        <f t="shared" si="3033"/>
        <v>3.2346378901805896E-2</v>
      </c>
      <c r="U2553" s="13">
        <f t="shared" si="3034"/>
        <v>1.659388064546145E-2</v>
      </c>
      <c r="V2553" s="13">
        <f t="shared" si="3035"/>
        <v>1.7769995712805823E-4</v>
      </c>
      <c r="W2553" s="13">
        <f t="shared" si="3036"/>
        <v>2.1017551598563961E-2</v>
      </c>
      <c r="X2553" s="13">
        <f t="shared" si="3037"/>
        <v>7.7803823385143986E-3</v>
      </c>
      <c r="Y2553" s="13">
        <f t="shared" si="3038"/>
        <v>1.4400904179914763E-3</v>
      </c>
      <c r="Z2553" s="13">
        <f t="shared" si="3039"/>
        <v>2.8375857847099651E-3</v>
      </c>
      <c r="AA2553" s="13">
        <f t="shared" si="3040"/>
        <v>2.0476019022467162E-3</v>
      </c>
      <c r="AB2553" s="13">
        <f t="shared" si="3041"/>
        <v>7.38774766330617E-4</v>
      </c>
      <c r="AC2553" s="13">
        <f t="shared" si="3042"/>
        <v>2.9667618241882121E-6</v>
      </c>
      <c r="AD2553" s="13">
        <f t="shared" si="3043"/>
        <v>3.7915663083809485E-3</v>
      </c>
      <c r="AE2553" s="13">
        <f t="shared" si="3044"/>
        <v>1.4035809738680012E-3</v>
      </c>
      <c r="AF2553" s="13">
        <f t="shared" si="3045"/>
        <v>2.5979231140566298E-4</v>
      </c>
      <c r="AG2553" s="13">
        <f t="shared" si="3046"/>
        <v>3.2057072265901787E-5</v>
      </c>
      <c r="AH2553" s="13">
        <f t="shared" si="3047"/>
        <v>2.6260792342821452E-4</v>
      </c>
      <c r="AI2553" s="13">
        <f t="shared" si="3048"/>
        <v>1.8949787754580008E-4</v>
      </c>
      <c r="AJ2553" s="13">
        <f t="shared" si="3049"/>
        <v>6.837083421852485E-5</v>
      </c>
      <c r="AK2553" s="13">
        <f t="shared" si="3050"/>
        <v>1.6445464657362553E-5</v>
      </c>
      <c r="AL2553" s="13">
        <f t="shared" si="3051"/>
        <v>3.169990895200573E-8</v>
      </c>
      <c r="AM2553" s="13">
        <f t="shared" si="3052"/>
        <v>5.471988496255401E-4</v>
      </c>
      <c r="AN2553" s="13">
        <f t="shared" si="3053"/>
        <v>2.0256480614863051E-4</v>
      </c>
      <c r="AO2553" s="13">
        <f t="shared" si="3054"/>
        <v>3.7493226382065392E-5</v>
      </c>
      <c r="AP2553" s="13">
        <f t="shared" si="3055"/>
        <v>4.6264766694149594E-6</v>
      </c>
      <c r="AQ2553" s="13">
        <f t="shared" si="3056"/>
        <v>4.2816306646684406E-7</v>
      </c>
      <c r="AR2553" s="13">
        <f t="shared" si="3057"/>
        <v>1.9442702826854716E-5</v>
      </c>
      <c r="AS2553" s="13">
        <f t="shared" si="3058"/>
        <v>1.40298543598584E-5</v>
      </c>
      <c r="AT2553" s="13">
        <f t="shared" si="3059"/>
        <v>5.0619714530369235E-6</v>
      </c>
      <c r="AU2553" s="13">
        <f t="shared" si="3060"/>
        <v>1.2175728668371513E-6</v>
      </c>
      <c r="AV2553" s="13">
        <f t="shared" si="3061"/>
        <v>2.1965014517742268E-7</v>
      </c>
      <c r="AW2553" s="13">
        <f t="shared" si="3062"/>
        <v>2.352181639433163E-10</v>
      </c>
      <c r="AX2553" s="13">
        <f t="shared" si="3063"/>
        <v>6.5809781648298434E-5</v>
      </c>
      <c r="AY2553" s="13">
        <f t="shared" si="3064"/>
        <v>2.4361794019475352E-5</v>
      </c>
      <c r="AZ2553" s="13">
        <f t="shared" si="3065"/>
        <v>4.5091853595497412E-6</v>
      </c>
      <c r="BA2553" s="13">
        <f t="shared" si="3066"/>
        <v>5.5641092744164035E-7</v>
      </c>
      <c r="BB2553" s="13">
        <f t="shared" si="3067"/>
        <v>5.1493744793745895E-8</v>
      </c>
      <c r="BC2553" s="13">
        <f t="shared" si="3068"/>
        <v>3.8124423832945648E-9</v>
      </c>
      <c r="BD2553" s="13">
        <f t="shared" si="3069"/>
        <v>1.1995661576598686E-6</v>
      </c>
      <c r="BE2553" s="13">
        <f t="shared" si="3070"/>
        <v>8.6560693936736337E-7</v>
      </c>
      <c r="BF2553" s="13">
        <f t="shared" si="3071"/>
        <v>3.1231098372374549E-7</v>
      </c>
      <c r="BG2553" s="13">
        <f t="shared" si="3072"/>
        <v>7.5121201951685115E-8</v>
      </c>
      <c r="BH2553" s="13">
        <f t="shared" si="3073"/>
        <v>1.3551864832084031E-8</v>
      </c>
      <c r="BI2553" s="13">
        <f t="shared" si="3074"/>
        <v>1.955805132566373E-9</v>
      </c>
      <c r="BJ2553" s="14">
        <f t="shared" si="3075"/>
        <v>0.39851910259328732</v>
      </c>
      <c r="BK2553" s="14">
        <f t="shared" si="3076"/>
        <v>0.43146084115188738</v>
      </c>
      <c r="BL2553" s="14">
        <f t="shared" si="3077"/>
        <v>0.16719590928677799</v>
      </c>
      <c r="BM2553" s="14">
        <f t="shared" si="3078"/>
        <v>9.792397977699531E-2</v>
      </c>
      <c r="BN2553" s="14">
        <f t="shared" si="3079"/>
        <v>0.90206509748086616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1.36666666666667</v>
      </c>
      <c r="F2554" s="10">
        <f>VLOOKUP(B2554,home!$B$2:$E$405,3,FALSE)</f>
        <v>0.73</v>
      </c>
      <c r="G2554" s="10">
        <f>VLOOKUP(C2554,away!$B$2:$E$405,4,FALSE)</f>
        <v>1.1000000000000001</v>
      </c>
      <c r="H2554" s="10">
        <f>VLOOKUP(A2554,away!$A$2:$E$405,3,FALSE)</f>
        <v>1.0874999999999999</v>
      </c>
      <c r="I2554" s="10">
        <f>VLOOKUP(C2554,away!$B$2:$E$405,3,FALSE)</f>
        <v>0.66</v>
      </c>
      <c r="J2554" s="10">
        <f>VLOOKUP(B2554,home!$B$2:$E$405,4,FALSE)</f>
        <v>1.38</v>
      </c>
      <c r="K2554" s="12">
        <f t="shared" si="3024"/>
        <v>1.0974333333333361</v>
      </c>
      <c r="L2554" s="12">
        <f t="shared" si="3025"/>
        <v>0.9904949999999999</v>
      </c>
      <c r="M2554" s="13">
        <f t="shared" si="3026"/>
        <v>0.12394363993760202</v>
      </c>
      <c r="N2554" s="13">
        <f t="shared" si="3027"/>
        <v>0.13601988192218939</v>
      </c>
      <c r="O2554" s="13">
        <f t="shared" si="3028"/>
        <v>0.12276555563999507</v>
      </c>
      <c r="P2554" s="13">
        <f t="shared" si="3029"/>
        <v>0.13472701294451894</v>
      </c>
      <c r="Q2554" s="13">
        <f t="shared" si="3030"/>
        <v>7.4636376208737545E-2</v>
      </c>
      <c r="R2554" s="13">
        <f t="shared" si="3031"/>
        <v>6.0799334516818453E-2</v>
      </c>
      <c r="S2554" s="13">
        <f t="shared" si="3032"/>
        <v>3.6612140861141951E-2</v>
      </c>
      <c r="T2554" s="13">
        <f t="shared" si="3033"/>
        <v>7.3926957452873476E-2</v>
      </c>
      <c r="U2554" s="13">
        <f t="shared" si="3034"/>
        <v>6.6723216343240632E-2</v>
      </c>
      <c r="V2554" s="13">
        <f t="shared" si="3035"/>
        <v>4.4219420825366059E-3</v>
      </c>
      <c r="W2554" s="13">
        <f t="shared" si="3036"/>
        <v>2.7302815710225244E-2</v>
      </c>
      <c r="X2554" s="13">
        <f t="shared" si="3037"/>
        <v>2.7043302446899547E-2</v>
      </c>
      <c r="Y2554" s="13">
        <f t="shared" si="3038"/>
        <v>1.3393127928570881E-2</v>
      </c>
      <c r="Z2554" s="13">
        <f t="shared" si="3039"/>
        <v>2.0073812280745368E-2</v>
      </c>
      <c r="AA2554" s="13">
        <f t="shared" si="3040"/>
        <v>2.2029670723966045E-2</v>
      </c>
      <c r="AB2554" s="13">
        <f t="shared" si="3041"/>
        <v>1.2088047487418934E-2</v>
      </c>
      <c r="AC2554" s="13">
        <f t="shared" si="3042"/>
        <v>3.004163064023234E-4</v>
      </c>
      <c r="AD2554" s="13">
        <f t="shared" si="3043"/>
        <v>7.4907550135645679E-3</v>
      </c>
      <c r="AE2554" s="13">
        <f t="shared" si="3044"/>
        <v>7.4195553871606347E-3</v>
      </c>
      <c r="AF2554" s="13">
        <f t="shared" si="3045"/>
        <v>3.6745162566028358E-3</v>
      </c>
      <c r="AG2554" s="13">
        <f t="shared" si="3046"/>
        <v>1.2131966598612756E-3</v>
      </c>
      <c r="AH2554" s="13">
        <f t="shared" si="3047"/>
        <v>4.9707526737542192E-3</v>
      </c>
      <c r="AI2554" s="13">
        <f t="shared" si="3048"/>
        <v>5.4550696759336848E-3</v>
      </c>
      <c r="AJ2554" s="13">
        <f t="shared" si="3049"/>
        <v>2.9932876490127531E-3</v>
      </c>
      <c r="AK2554" s="13">
        <f t="shared" si="3050"/>
        <v>1.0949778807605236E-3</v>
      </c>
      <c r="AL2554" s="13">
        <f t="shared" si="3051"/>
        <v>1.3062127793499266E-5</v>
      </c>
      <c r="AM2554" s="13">
        <f t="shared" si="3052"/>
        <v>1.644120848743913E-3</v>
      </c>
      <c r="AN2554" s="13">
        <f t="shared" si="3053"/>
        <v>1.6284934800766017E-3</v>
      </c>
      <c r="AO2554" s="13">
        <f t="shared" si="3054"/>
        <v>8.0650732477423662E-4</v>
      </c>
      <c r="AP2554" s="13">
        <f t="shared" si="3055"/>
        <v>2.6628049088408591E-4</v>
      </c>
      <c r="AQ2554" s="13">
        <f t="shared" si="3056"/>
        <v>6.5937373704558132E-5</v>
      </c>
      <c r="AR2554" s="13">
        <f t="shared" si="3057"/>
        <v>9.8470113391803719E-4</v>
      </c>
      <c r="AS2554" s="13">
        <f t="shared" si="3058"/>
        <v>1.0806438477327875E-3</v>
      </c>
      <c r="AT2554" s="13">
        <f t="shared" si="3059"/>
        <v>5.9296728998177754E-4</v>
      </c>
      <c r="AU2554" s="13">
        <f t="shared" si="3060"/>
        <v>2.1691402320077899E-4</v>
      </c>
      <c r="AV2554" s="13">
        <f t="shared" si="3061"/>
        <v>5.9512169881993884E-5</v>
      </c>
      <c r="AW2554" s="13">
        <f t="shared" si="3062"/>
        <v>3.9440450093187892E-7</v>
      </c>
      <c r="AX2554" s="13">
        <f t="shared" si="3063"/>
        <v>3.0071883723997755E-4</v>
      </c>
      <c r="AY2554" s="13">
        <f t="shared" si="3064"/>
        <v>2.9786050469201149E-4</v>
      </c>
      <c r="AZ2554" s="13">
        <f t="shared" si="3065"/>
        <v>1.4751467029745693E-4</v>
      </c>
      <c r="BA2554" s="13">
        <f t="shared" si="3066"/>
        <v>4.8704181118759876E-5</v>
      </c>
      <c r="BB2554" s="13">
        <f t="shared" si="3067"/>
        <v>1.2060311969306511E-5</v>
      </c>
      <c r="BC2554" s="13">
        <f t="shared" si="3068"/>
        <v>2.3891357408076512E-6</v>
      </c>
      <c r="BD2554" s="13">
        <f t="shared" si="3069"/>
        <v>1.6255692494002432E-4</v>
      </c>
      <c r="BE2554" s="13">
        <f t="shared" si="3070"/>
        <v>1.7839538799334779E-4</v>
      </c>
      <c r="BF2554" s="13">
        <f t="shared" si="3071"/>
        <v>9.7888522648416742E-5</v>
      </c>
      <c r="BG2554" s="13">
        <f t="shared" si="3072"/>
        <v>3.5808709235042582E-5</v>
      </c>
      <c r="BH2554" s="13">
        <f t="shared" si="3073"/>
        <v>9.8244177845442505E-6</v>
      </c>
      <c r="BI2554" s="13">
        <f t="shared" si="3074"/>
        <v>2.1563287114703414E-6</v>
      </c>
      <c r="BJ2554" s="14">
        <f t="shared" si="3075"/>
        <v>0.37734107214592705</v>
      </c>
      <c r="BK2554" s="14">
        <f t="shared" si="3076"/>
        <v>0.30031607476468736</v>
      </c>
      <c r="BL2554" s="14">
        <f t="shared" si="3077"/>
        <v>0.3023412813469285</v>
      </c>
      <c r="BM2554" s="14">
        <f t="shared" si="3078"/>
        <v>0.34688297326823575</v>
      </c>
      <c r="BN2554" s="14">
        <f t="shared" si="3079"/>
        <v>0.65289180116986145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1.36666666666667</v>
      </c>
      <c r="F2555" s="10">
        <f>VLOOKUP(B2555,home!$B$2:$E$405,3,FALSE)</f>
        <v>0.88</v>
      </c>
      <c r="G2555" s="10">
        <f>VLOOKUP(C2555,away!$B$2:$E$405,4,FALSE)</f>
        <v>0.73</v>
      </c>
      <c r="H2555" s="10">
        <f>VLOOKUP(A2555,away!$A$2:$E$405,3,FALSE)</f>
        <v>1.0874999999999999</v>
      </c>
      <c r="I2555" s="10">
        <f>VLOOKUP(C2555,away!$B$2:$E$405,3,FALSE)</f>
        <v>1.9</v>
      </c>
      <c r="J2555" s="10">
        <f>VLOOKUP(B2555,home!$B$2:$E$405,4,FALSE)</f>
        <v>0.92</v>
      </c>
      <c r="K2555" s="12">
        <f t="shared" si="3024"/>
        <v>0.87794666666666887</v>
      </c>
      <c r="L2555" s="12">
        <f t="shared" si="3025"/>
        <v>1.9009499999999997</v>
      </c>
      <c r="M2555" s="13">
        <f t="shared" si="3026"/>
        <v>6.210699430550555E-2</v>
      </c>
      <c r="N2555" s="13">
        <f t="shared" si="3027"/>
        <v>5.4526628627204393E-2</v>
      </c>
      <c r="O2555" s="13">
        <f t="shared" si="3028"/>
        <v>0.11806229082505074</v>
      </c>
      <c r="P2555" s="13">
        <f t="shared" si="3029"/>
        <v>0.10365239468888415</v>
      </c>
      <c r="Q2555" s="13">
        <f t="shared" si="3030"/>
        <v>2.3935735923912724E-2</v>
      </c>
      <c r="R2555" s="13">
        <f t="shared" si="3031"/>
        <v>0.11221525587194012</v>
      </c>
      <c r="S2555" s="13">
        <f t="shared" si="3032"/>
        <v>4.3247218147005953E-2</v>
      </c>
      <c r="T2555" s="13">
        <f t="shared" si="3033"/>
        <v>4.5500637204561878E-2</v>
      </c>
      <c r="U2555" s="13">
        <f t="shared" si="3034"/>
        <v>9.8519009841917179E-2</v>
      </c>
      <c r="V2555" s="13">
        <f t="shared" si="3035"/>
        <v>8.0196330268363682E-3</v>
      </c>
      <c r="W2555" s="13">
        <f t="shared" si="3036"/>
        <v>7.0047665228709401E-3</v>
      </c>
      <c r="X2555" s="13">
        <f t="shared" si="3037"/>
        <v>1.331571092165151E-2</v>
      </c>
      <c r="Y2555" s="13">
        <f t="shared" si="3038"/>
        <v>1.265625033825672E-2</v>
      </c>
      <c r="Z2555" s="13">
        <f t="shared" si="3039"/>
        <v>7.1105196883254826E-2</v>
      </c>
      <c r="AA2555" s="13">
        <f t="shared" si="3040"/>
        <v>6.2426570586330797E-2</v>
      </c>
      <c r="AB2555" s="13">
        <f t="shared" si="3041"/>
        <v>2.7403599778850315E-2</v>
      </c>
      <c r="AC2555" s="13">
        <f t="shared" si="3042"/>
        <v>8.3651424555008461E-4</v>
      </c>
      <c r="AD2555" s="13">
        <f t="shared" si="3043"/>
        <v>1.5374528548832034E-3</v>
      </c>
      <c r="AE2555" s="13">
        <f t="shared" si="3044"/>
        <v>2.9226210044902248E-3</v>
      </c>
      <c r="AF2555" s="13">
        <f t="shared" si="3045"/>
        <v>2.7778781992428467E-3</v>
      </c>
      <c r="AG2555" s="13">
        <f t="shared" si="3046"/>
        <v>1.7602025209502291E-3</v>
      </c>
      <c r="AH2555" s="13">
        <f t="shared" si="3047"/>
        <v>3.3791856003805826E-2</v>
      </c>
      <c r="AI2555" s="13">
        <f t="shared" si="3048"/>
        <v>2.9667447339021387E-2</v>
      </c>
      <c r="AJ2555" s="13">
        <f t="shared" si="3049"/>
        <v>1.3023218249901379E-2</v>
      </c>
      <c r="AK2555" s="13">
        <f t="shared" si="3050"/>
        <v>3.8112303505911491E-3</v>
      </c>
      <c r="AL2555" s="13">
        <f t="shared" si="3051"/>
        <v>5.5843439671943846E-5</v>
      </c>
      <c r="AM2555" s="13">
        <f t="shared" si="3052"/>
        <v>2.6996032182037251E-4</v>
      </c>
      <c r="AN2555" s="13">
        <f t="shared" si="3053"/>
        <v>5.1318107376443697E-4</v>
      </c>
      <c r="AO2555" s="13">
        <f t="shared" si="3054"/>
        <v>4.8776578108625332E-4</v>
      </c>
      <c r="AP2555" s="13">
        <f t="shared" si="3055"/>
        <v>3.0907278718530427E-4</v>
      </c>
      <c r="AQ2555" s="13">
        <f t="shared" si="3056"/>
        <v>1.4688297869997608E-4</v>
      </c>
      <c r="AR2555" s="13">
        <f t="shared" si="3057"/>
        <v>1.2847325734086923E-2</v>
      </c>
      <c r="AS2555" s="13">
        <f t="shared" si="3058"/>
        <v>1.1279266803822529E-2</v>
      </c>
      <c r="AT2555" s="13">
        <f t="shared" si="3059"/>
        <v>4.9512973464299996E-3</v>
      </c>
      <c r="AU2555" s="13">
        <f t="shared" si="3060"/>
        <v>1.4489916669912473E-3</v>
      </c>
      <c r="AV2555" s="13">
        <f t="shared" si="3061"/>
        <v>3.1803435101568638E-4</v>
      </c>
      <c r="AW2555" s="13">
        <f t="shared" si="3062"/>
        <v>2.5888595400688766E-6</v>
      </c>
      <c r="AX2555" s="13">
        <f t="shared" si="3063"/>
        <v>3.9501794112409524E-5</v>
      </c>
      <c r="AY2555" s="13">
        <f t="shared" si="3064"/>
        <v>7.5090935517984858E-5</v>
      </c>
      <c r="AZ2555" s="13">
        <f t="shared" si="3065"/>
        <v>7.1372056936456669E-5</v>
      </c>
      <c r="BA2555" s="13">
        <f t="shared" si="3066"/>
        <v>4.5224903877785755E-5</v>
      </c>
      <c r="BB2555" s="13">
        <f t="shared" si="3067"/>
        <v>2.1492570256619209E-5</v>
      </c>
      <c r="BC2555" s="13">
        <f t="shared" si="3068"/>
        <v>8.1712602858640497E-6</v>
      </c>
      <c r="BD2555" s="13">
        <f t="shared" si="3069"/>
        <v>4.0703539757020882E-3</v>
      </c>
      <c r="BE2555" s="13">
        <f t="shared" si="3070"/>
        <v>3.5735537051210719E-3</v>
      </c>
      <c r="BF2555" s="13">
        <f t="shared" si="3071"/>
        <v>1.5686947817826842E-3</v>
      </c>
      <c r="BG2555" s="13">
        <f t="shared" si="3072"/>
        <v>4.5907678489450187E-4</v>
      </c>
      <c r="BH2555" s="13">
        <f t="shared" si="3073"/>
        <v>1.0076123326054481E-4</v>
      </c>
      <c r="BI2555" s="13">
        <f t="shared" si="3074"/>
        <v>1.7692597774063606E-5</v>
      </c>
      <c r="BJ2555" s="14">
        <f t="shared" si="3075"/>
        <v>0.16792560058156819</v>
      </c>
      <c r="BK2555" s="14">
        <f t="shared" si="3076"/>
        <v>0.21799368878897202</v>
      </c>
      <c r="BL2555" s="14">
        <f t="shared" si="3077"/>
        <v>0.53955552782829008</v>
      </c>
      <c r="BM2555" s="14">
        <f t="shared" si="3078"/>
        <v>0.52200821176360945</v>
      </c>
      <c r="BN2555" s="14">
        <f t="shared" si="3079"/>
        <v>0.47449930024249765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1.36666666666667</v>
      </c>
      <c r="F2556" s="10">
        <f>VLOOKUP(B2556,home!$B$2:$E$405,3,FALSE)</f>
        <v>1.17</v>
      </c>
      <c r="G2556" s="10">
        <f>VLOOKUP(C2556,away!$B$2:$E$405,4,FALSE)</f>
        <v>0.8</v>
      </c>
      <c r="H2556" s="10">
        <f>VLOOKUP(A2556,away!$A$2:$E$405,3,FALSE)</f>
        <v>1.0874999999999999</v>
      </c>
      <c r="I2556" s="10">
        <f>VLOOKUP(C2556,away!$B$2:$E$405,3,FALSE)</f>
        <v>0.66</v>
      </c>
      <c r="J2556" s="10">
        <f>VLOOKUP(B2556,home!$B$2:$E$405,4,FALSE)</f>
        <v>0.46</v>
      </c>
      <c r="K2556" s="12">
        <f t="shared" si="3024"/>
        <v>1.279200000000003</v>
      </c>
      <c r="L2556" s="12">
        <f t="shared" si="3025"/>
        <v>0.33016499999999999</v>
      </c>
      <c r="M2556" s="13">
        <f t="shared" si="3026"/>
        <v>0.20001458301845471</v>
      </c>
      <c r="N2556" s="13">
        <f t="shared" si="3027"/>
        <v>0.25585865459720786</v>
      </c>
      <c r="O2556" s="13">
        <f t="shared" si="3028"/>
        <v>6.6037814802288083E-2</v>
      </c>
      <c r="P2556" s="13">
        <f t="shared" si="3029"/>
        <v>8.4475572695087112E-2</v>
      </c>
      <c r="Q2556" s="13">
        <f t="shared" si="3030"/>
        <v>0.16364719548037457</v>
      </c>
      <c r="R2556" s="13">
        <f t="shared" si="3031"/>
        <v>1.0901687562098722E-2</v>
      </c>
      <c r="S2556" s="13">
        <f t="shared" si="3032"/>
        <v>8.9195026113477478E-3</v>
      </c>
      <c r="T2556" s="13">
        <f t="shared" si="3033"/>
        <v>5.4030576295777857E-2</v>
      </c>
      <c r="U2556" s="13">
        <f t="shared" si="3034"/>
        <v>1.3945438729436717E-2</v>
      </c>
      <c r="V2556" s="13">
        <f t="shared" si="3035"/>
        <v>4.1856953065789695E-4</v>
      </c>
      <c r="W2556" s="13">
        <f t="shared" si="3036"/>
        <v>6.9779164152831877E-2</v>
      </c>
      <c r="X2556" s="13">
        <f t="shared" si="3037"/>
        <v>2.3038637732519733E-2</v>
      </c>
      <c r="Y2556" s="13">
        <f t="shared" si="3038"/>
        <v>3.8032759134786881E-3</v>
      </c>
      <c r="Z2556" s="13">
        <f t="shared" si="3039"/>
        <v>1.1997852246467746E-3</v>
      </c>
      <c r="AA2556" s="13">
        <f t="shared" si="3040"/>
        <v>1.5347652593681576E-3</v>
      </c>
      <c r="AB2556" s="13">
        <f t="shared" si="3041"/>
        <v>9.8163585989187625E-4</v>
      </c>
      <c r="AC2556" s="13">
        <f t="shared" si="3042"/>
        <v>1.1048850876718706E-5</v>
      </c>
      <c r="AD2556" s="13">
        <f t="shared" si="3043"/>
        <v>2.2315376696075688E-2</v>
      </c>
      <c r="AE2556" s="13">
        <f t="shared" si="3044"/>
        <v>7.3677563468598278E-3</v>
      </c>
      <c r="AF2556" s="13">
        <f t="shared" si="3045"/>
        <v>1.2162876371304874E-3</v>
      </c>
      <c r="AG2556" s="13">
        <f t="shared" si="3046"/>
        <v>1.3385853590439578E-4</v>
      </c>
      <c r="AH2556" s="13">
        <f t="shared" si="3047"/>
        <v>9.9031772173875575E-5</v>
      </c>
      <c r="AI2556" s="13">
        <f t="shared" si="3048"/>
        <v>1.2668144296482193E-4</v>
      </c>
      <c r="AJ2556" s="13">
        <f t="shared" si="3049"/>
        <v>8.1025450920300317E-5</v>
      </c>
      <c r="AK2556" s="13">
        <f t="shared" si="3050"/>
        <v>3.454925227241613E-5</v>
      </c>
      <c r="AL2556" s="13">
        <f t="shared" si="3051"/>
        <v>1.8665799090205541E-7</v>
      </c>
      <c r="AM2556" s="13">
        <f t="shared" si="3052"/>
        <v>5.7091659739240139E-3</v>
      </c>
      <c r="AN2556" s="13">
        <f t="shared" si="3053"/>
        <v>1.8849667837806216E-3</v>
      </c>
      <c r="AO2556" s="13">
        <f t="shared" si="3054"/>
        <v>3.1117502908346444E-4</v>
      </c>
      <c r="AP2556" s="13">
        <f t="shared" si="3055"/>
        <v>3.4246367825780675E-5</v>
      </c>
      <c r="AQ2556" s="13">
        <f t="shared" si="3056"/>
        <v>2.8267380082997186E-6</v>
      </c>
      <c r="AR2556" s="13">
        <f t="shared" si="3057"/>
        <v>6.5393650119575291E-6</v>
      </c>
      <c r="AS2556" s="13">
        <f t="shared" si="3058"/>
        <v>8.3651557232960901E-6</v>
      </c>
      <c r="AT2556" s="13">
        <f t="shared" si="3059"/>
        <v>5.3503536006201932E-6</v>
      </c>
      <c r="AU2556" s="13">
        <f t="shared" si="3060"/>
        <v>2.2813907753044554E-6</v>
      </c>
      <c r="AV2556" s="13">
        <f t="shared" si="3061"/>
        <v>7.295887699423666E-7</v>
      </c>
      <c r="AW2556" s="13">
        <f t="shared" si="3062"/>
        <v>2.189845977118162E-9</v>
      </c>
      <c r="AX2556" s="13">
        <f t="shared" si="3063"/>
        <v>1.2171941856406019E-3</v>
      </c>
      <c r="AY2556" s="13">
        <f t="shared" si="3064"/>
        <v>4.0187491830202929E-4</v>
      </c>
      <c r="AZ2556" s="13">
        <f t="shared" si="3065"/>
        <v>6.6342516200594743E-5</v>
      </c>
      <c r="BA2556" s="13">
        <f t="shared" si="3066"/>
        <v>7.3013256204564526E-6</v>
      </c>
      <c r="BB2556" s="13">
        <f t="shared" si="3067"/>
        <v>6.0266054336950117E-7</v>
      </c>
      <c r="BC2556" s="13">
        <f t="shared" si="3068"/>
        <v>3.9795483660318284E-8</v>
      </c>
      <c r="BD2556" s="13">
        <f t="shared" si="3069"/>
        <v>3.5984490819549254E-7</v>
      </c>
      <c r="BE2556" s="13">
        <f t="shared" si="3070"/>
        <v>4.603136065636751E-7</v>
      </c>
      <c r="BF2556" s="13">
        <f t="shared" si="3071"/>
        <v>2.9441658275812736E-7</v>
      </c>
      <c r="BG2556" s="13">
        <f t="shared" si="3072"/>
        <v>1.2553923088806577E-7</v>
      </c>
      <c r="BH2556" s="13">
        <f t="shared" si="3073"/>
        <v>4.0147446038003535E-8</v>
      </c>
      <c r="BI2556" s="13">
        <f t="shared" si="3074"/>
        <v>1.0271322594362842E-8</v>
      </c>
      <c r="BJ2556" s="14">
        <f t="shared" si="3075"/>
        <v>0.61082651968257384</v>
      </c>
      <c r="BK2556" s="14">
        <f t="shared" si="3076"/>
        <v>0.29424133828271709</v>
      </c>
      <c r="BL2556" s="14">
        <f t="shared" si="3077"/>
        <v>9.3767186518393122E-2</v>
      </c>
      <c r="BM2556" s="14">
        <f t="shared" si="3078"/>
        <v>0.21869744882436384</v>
      </c>
      <c r="BN2556" s="14">
        <f t="shared" si="3079"/>
        <v>0.78093550815551105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1.36666666666667</v>
      </c>
      <c r="F2557" s="10">
        <f>VLOOKUP(B2557,home!$B$2:$E$405,3,FALSE)</f>
        <v>0.51</v>
      </c>
      <c r="G2557" s="10">
        <f>VLOOKUP(C2557,away!$B$2:$E$405,4,FALSE)</f>
        <v>1.24</v>
      </c>
      <c r="H2557" s="10">
        <f>VLOOKUP(A2557,away!$A$2:$E$405,3,FALSE)</f>
        <v>1.0874999999999999</v>
      </c>
      <c r="I2557" s="10">
        <f>VLOOKUP(C2557,away!$B$2:$E$405,3,FALSE)</f>
        <v>1.24</v>
      </c>
      <c r="J2557" s="10">
        <f>VLOOKUP(B2557,home!$B$2:$E$405,4,FALSE)</f>
        <v>0.83</v>
      </c>
      <c r="K2557" s="12">
        <f t="shared" si="3024"/>
        <v>0.86428000000000216</v>
      </c>
      <c r="L2557" s="12">
        <f t="shared" si="3025"/>
        <v>1.1192549999999999</v>
      </c>
      <c r="M2557" s="13">
        <f t="shared" si="3026"/>
        <v>0.13758202421350843</v>
      </c>
      <c r="N2557" s="13">
        <f t="shared" si="3027"/>
        <v>0.11890939188725136</v>
      </c>
      <c r="O2557" s="13">
        <f t="shared" si="3028"/>
        <v>0.15398936851109035</v>
      </c>
      <c r="P2557" s="13">
        <f t="shared" si="3029"/>
        <v>0.13308993141676548</v>
      </c>
      <c r="Q2557" s="13">
        <f t="shared" si="3030"/>
        <v>5.1385504610156923E-2</v>
      </c>
      <c r="R2557" s="13">
        <f t="shared" si="3031"/>
        <v>8.6176685326440225E-2</v>
      </c>
      <c r="S2557" s="13">
        <f t="shared" si="3032"/>
        <v>3.2186126686563551E-2</v>
      </c>
      <c r="T2557" s="13">
        <f t="shared" si="3033"/>
        <v>5.7513482962441173E-2</v>
      </c>
      <c r="U2557" s="13">
        <f t="shared" si="3034"/>
        <v>7.4480785593935936E-2</v>
      </c>
      <c r="V2557" s="13">
        <f t="shared" si="3035"/>
        <v>3.4594711512590196E-3</v>
      </c>
      <c r="W2557" s="13">
        <f t="shared" si="3036"/>
        <v>1.4803821308155512E-2</v>
      </c>
      <c r="X2557" s="13">
        <f t="shared" si="3037"/>
        <v>1.6569251018259595E-2</v>
      </c>
      <c r="Y2557" s="13">
        <f t="shared" si="3038"/>
        <v>9.2726085242210727E-3</v>
      </c>
      <c r="Z2557" s="13">
        <f t="shared" si="3039"/>
        <v>3.2151228645014955E-2</v>
      </c>
      <c r="AA2557" s="13">
        <f t="shared" si="3040"/>
        <v>2.7787663893313594E-2</v>
      </c>
      <c r="AB2557" s="13">
        <f t="shared" si="3041"/>
        <v>1.2008161074856565E-2</v>
      </c>
      <c r="AC2557" s="13">
        <f t="shared" si="3042"/>
        <v>2.0915740123544029E-4</v>
      </c>
      <c r="AD2557" s="13">
        <f t="shared" si="3043"/>
        <v>3.1986616700531685E-3</v>
      </c>
      <c r="AE2557" s="13">
        <f t="shared" si="3044"/>
        <v>3.5801180675153585E-3</v>
      </c>
      <c r="AF2557" s="13">
        <f t="shared" si="3045"/>
        <v>2.0035325238284517E-3</v>
      </c>
      <c r="AG2557" s="13">
        <f t="shared" si="3046"/>
        <v>7.4748793165253802E-4</v>
      </c>
      <c r="AH2557" s="13">
        <f t="shared" si="3047"/>
        <v>8.9963558542690506E-3</v>
      </c>
      <c r="AI2557" s="13">
        <f t="shared" si="3048"/>
        <v>7.7753704377276738E-3</v>
      </c>
      <c r="AJ2557" s="13">
        <f t="shared" si="3049"/>
        <v>3.360048580959645E-3</v>
      </c>
      <c r="AK2557" s="13">
        <f t="shared" si="3050"/>
        <v>9.6800759585060313E-4</v>
      </c>
      <c r="AL2557" s="13">
        <f t="shared" si="3051"/>
        <v>8.0931340688911074E-6</v>
      </c>
      <c r="AM2557" s="13">
        <f t="shared" si="3052"/>
        <v>5.5290786163871215E-4</v>
      </c>
      <c r="AN2557" s="13">
        <f t="shared" si="3053"/>
        <v>6.1884488867843652E-4</v>
      </c>
      <c r="AO2557" s="13">
        <f t="shared" si="3054"/>
        <v>3.4632261793889182E-4</v>
      </c>
      <c r="AP2557" s="13">
        <f t="shared" si="3055"/>
        <v>1.2920777391373146E-4</v>
      </c>
      <c r="AQ2557" s="13">
        <f t="shared" si="3056"/>
        <v>3.6154111747953366E-5</v>
      </c>
      <c r="AR2557" s="13">
        <f t="shared" si="3057"/>
        <v>2.0138432543339809E-3</v>
      </c>
      <c r="AS2557" s="13">
        <f t="shared" si="3058"/>
        <v>1.7405244478557772E-3</v>
      </c>
      <c r="AT2557" s="13">
        <f t="shared" si="3059"/>
        <v>7.521502348963973E-4</v>
      </c>
      <c r="AU2557" s="13">
        <f t="shared" si="3060"/>
        <v>2.166894683387533E-4</v>
      </c>
      <c r="AV2557" s="13">
        <f t="shared" si="3061"/>
        <v>4.6820093423954535E-5</v>
      </c>
      <c r="AW2557" s="13">
        <f t="shared" si="3062"/>
        <v>2.1746919182953714E-7</v>
      </c>
      <c r="AX2557" s="13">
        <f t="shared" si="3063"/>
        <v>7.9644534442851192E-5</v>
      </c>
      <c r="AY2557" s="13">
        <f t="shared" si="3064"/>
        <v>8.9142543397833398E-5</v>
      </c>
      <c r="AZ2557" s="13">
        <f t="shared" si="3065"/>
        <v>4.9886618705371017E-5</v>
      </c>
      <c r="BA2557" s="13">
        <f t="shared" si="3066"/>
        <v>1.8611949139693349E-5</v>
      </c>
      <c r="BB2557" s="13">
        <f t="shared" si="3067"/>
        <v>5.2078792835868685E-6</v>
      </c>
      <c r="BC2557" s="13">
        <f t="shared" si="3068"/>
        <v>1.1657889855102038E-6</v>
      </c>
      <c r="BD2557" s="13">
        <f t="shared" si="3069"/>
        <v>3.7566735527159653E-4</v>
      </c>
      <c r="BE2557" s="13">
        <f t="shared" si="3070"/>
        <v>3.2468178181413627E-4</v>
      </c>
      <c r="BF2557" s="13">
        <f t="shared" si="3071"/>
        <v>1.4030798519316118E-4</v>
      </c>
      <c r="BG2557" s="13">
        <f t="shared" si="3072"/>
        <v>4.0421795147581884E-5</v>
      </c>
      <c r="BH2557" s="13">
        <f t="shared" si="3073"/>
        <v>8.733937277538037E-6</v>
      </c>
      <c r="BI2557" s="13">
        <f t="shared" si="3074"/>
        <v>1.5097134620461191E-6</v>
      </c>
      <c r="BJ2557" s="14">
        <f t="shared" si="3075"/>
        <v>0.27991095707140767</v>
      </c>
      <c r="BK2557" s="14">
        <f t="shared" si="3076"/>
        <v>0.30662394654679864</v>
      </c>
      <c r="BL2557" s="14">
        <f t="shared" si="3077"/>
        <v>0.38120379693545853</v>
      </c>
      <c r="BM2557" s="14">
        <f t="shared" si="3078"/>
        <v>0.318668098159261</v>
      </c>
      <c r="BN2557" s="14">
        <f t="shared" si="3079"/>
        <v>0.6811329059652127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1.6241610738254999</v>
      </c>
      <c r="F2558" s="10">
        <f>VLOOKUP(B2558,home!$B$2:$E$405,3,FALSE)</f>
        <v>0.79</v>
      </c>
      <c r="G2558" s="10">
        <f>VLOOKUP(C2558,away!$B$2:$E$405,4,FALSE)</f>
        <v>0.77</v>
      </c>
      <c r="H2558" s="10">
        <f>VLOOKUP(A2558,away!$A$2:$E$405,3,FALSE)</f>
        <v>1.2013422818791899</v>
      </c>
      <c r="I2558" s="10">
        <f>VLOOKUP(C2558,away!$B$2:$E$405,3,FALSE)</f>
        <v>0.85</v>
      </c>
      <c r="J2558" s="10">
        <f>VLOOKUP(B2558,home!$B$2:$E$405,4,FALSE)</f>
        <v>1.07</v>
      </c>
      <c r="K2558" s="12">
        <f t="shared" si="3024"/>
        <v>0.98797718120805167</v>
      </c>
      <c r="L2558" s="12">
        <f t="shared" si="3025"/>
        <v>1.0926208053691233</v>
      </c>
      <c r="M2558" s="13">
        <f t="shared" si="3026"/>
        <v>0.12485552794092136</v>
      </c>
      <c r="N2558" s="13">
        <f t="shared" si="3027"/>
        <v>0.12335441255331461</v>
      </c>
      <c r="O2558" s="13">
        <f t="shared" si="3028"/>
        <v>0.13641974749359659</v>
      </c>
      <c r="P2558" s="13">
        <f t="shared" si="3029"/>
        <v>0.13477959758983771</v>
      </c>
      <c r="Q2558" s="13">
        <f t="shared" si="3030"/>
        <v>6.0935672401999444E-2</v>
      </c>
      <c r="R2558" s="13">
        <f t="shared" si="3031"/>
        <v>7.4527527187352963E-2</v>
      </c>
      <c r="S2558" s="13">
        <f t="shared" si="3032"/>
        <v>3.6373119048189205E-2</v>
      </c>
      <c r="T2558" s="13">
        <f t="shared" si="3033"/>
        <v>6.6579583455581695E-2</v>
      </c>
      <c r="U2558" s="13">
        <f t="shared" si="3034"/>
        <v>7.3631496232967414E-2</v>
      </c>
      <c r="V2558" s="13">
        <f t="shared" si="3035"/>
        <v>4.3626906048492928E-3</v>
      </c>
      <c r="W2558" s="13">
        <f t="shared" si="3036"/>
        <v>2.0067684618248229E-2</v>
      </c>
      <c r="X2558" s="13">
        <f t="shared" si="3037"/>
        <v>2.1926369729483947E-2</v>
      </c>
      <c r="Y2558" s="13">
        <f t="shared" si="3038"/>
        <v>1.1978603876324956E-2</v>
      </c>
      <c r="Z2558" s="13">
        <f t="shared" si="3039"/>
        <v>2.7143442259204946E-2</v>
      </c>
      <c r="AA2558" s="13">
        <f t="shared" si="3040"/>
        <v>2.681710157153281E-2</v>
      </c>
      <c r="AB2558" s="13">
        <f t="shared" si="3041"/>
        <v>1.32473422094065E-2</v>
      </c>
      <c r="AC2558" s="13">
        <f t="shared" si="3042"/>
        <v>2.9434103450789014E-4</v>
      </c>
      <c r="AD2558" s="13">
        <f t="shared" si="3043"/>
        <v>4.9566036206272644E-3</v>
      </c>
      <c r="AE2558" s="13">
        <f t="shared" si="3044"/>
        <v>5.4156882398652744E-3</v>
      </c>
      <c r="AF2558" s="13">
        <f t="shared" si="3045"/>
        <v>2.9586468231348425E-3</v>
      </c>
      <c r="AG2558" s="13">
        <f t="shared" si="3046"/>
        <v>1.0775596915654634E-3</v>
      </c>
      <c r="AH2558" s="13">
        <f t="shared" si="3047"/>
        <v>7.4143724354357003E-3</v>
      </c>
      <c r="AI2558" s="13">
        <f t="shared" si="3048"/>
        <v>7.3252307791884397E-3</v>
      </c>
      <c r="AJ2558" s="13">
        <f t="shared" si="3049"/>
        <v>3.6185804284605272E-3</v>
      </c>
      <c r="AK2558" s="13">
        <f t="shared" si="3050"/>
        <v>1.1916916305616855E-3</v>
      </c>
      <c r="AL2558" s="13">
        <f t="shared" si="3051"/>
        <v>1.2709462476958629E-5</v>
      </c>
      <c r="AM2558" s="13">
        <f t="shared" si="3052"/>
        <v>9.7940225469458973E-4</v>
      </c>
      <c r="AN2558" s="13">
        <f t="shared" si="3053"/>
        <v>1.0701152803047379E-3</v>
      </c>
      <c r="AO2558" s="13">
        <f t="shared" si="3054"/>
        <v>5.8461510970218378E-4</v>
      </c>
      <c r="AP2558" s="13">
        <f t="shared" si="3055"/>
        <v>2.1292087733125285E-4</v>
      </c>
      <c r="AQ2558" s="13">
        <f t="shared" si="3056"/>
        <v>5.8160445117393443E-5</v>
      </c>
      <c r="AR2558" s="13">
        <f t="shared" si="3057"/>
        <v>1.620219516342477E-3</v>
      </c>
      <c r="AS2558" s="13">
        <f t="shared" si="3058"/>
        <v>1.6007399106943133E-3</v>
      </c>
      <c r="AT2558" s="13">
        <f t="shared" si="3059"/>
        <v>7.9074725240749796E-4</v>
      </c>
      <c r="AU2558" s="13">
        <f t="shared" si="3060"/>
        <v>2.6041341382719059E-4</v>
      </c>
      <c r="AV2558" s="13">
        <f t="shared" si="3061"/>
        <v>6.4320627635438394E-5</v>
      </c>
      <c r="AW2558" s="13">
        <f t="shared" si="3062"/>
        <v>3.8110185483029361E-7</v>
      </c>
      <c r="AX2558" s="13">
        <f t="shared" si="3063"/>
        <v>1.6127117981032846E-4</v>
      </c>
      <c r="AY2558" s="13">
        <f t="shared" si="3064"/>
        <v>1.7620824636718977E-4</v>
      </c>
      <c r="AZ2558" s="13">
        <f t="shared" si="3065"/>
        <v>9.6264398029199876E-5</v>
      </c>
      <c r="BA2558" s="13">
        <f t="shared" si="3066"/>
        <v>3.5060161367679411E-5</v>
      </c>
      <c r="BB2558" s="13">
        <f t="shared" si="3067"/>
        <v>9.5768654374813252E-6</v>
      </c>
      <c r="BC2558" s="13">
        <f t="shared" si="3068"/>
        <v>2.092776485442514E-6</v>
      </c>
      <c r="BD2558" s="13">
        <f t="shared" si="3069"/>
        <v>2.9504759213681462E-4</v>
      </c>
      <c r="BE2558" s="13">
        <f t="shared" si="3070"/>
        <v>2.91500288401553E-4</v>
      </c>
      <c r="BF2558" s="13">
        <f t="shared" si="3071"/>
        <v>1.4399781662815023E-4</v>
      </c>
      <c r="BG2558" s="13">
        <f t="shared" si="3072"/>
        <v>4.7422185657464596E-5</v>
      </c>
      <c r="BH2558" s="13">
        <f t="shared" si="3073"/>
        <v>1.171300932814669E-5</v>
      </c>
      <c r="BI2558" s="13">
        <f t="shared" si="3074"/>
        <v>2.3144371878971969E-6</v>
      </c>
      <c r="BJ2558" s="14">
        <f t="shared" si="3075"/>
        <v>0.32263651260479331</v>
      </c>
      <c r="BK2558" s="14">
        <f t="shared" si="3076"/>
        <v>0.30085419392714957</v>
      </c>
      <c r="BL2558" s="14">
        <f t="shared" si="3077"/>
        <v>0.34932152601874972</v>
      </c>
      <c r="BM2558" s="14">
        <f t="shared" si="3078"/>
        <v>0.34490736249836257</v>
      </c>
      <c r="BN2558" s="14">
        <f t="shared" si="3079"/>
        <v>0.65487248516702279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1.6241610738254999</v>
      </c>
      <c r="F2559" s="10">
        <f>VLOOKUP(B2559,home!$B$2:$E$405,3,FALSE)</f>
        <v>0.85</v>
      </c>
      <c r="G2559" s="10">
        <f>VLOOKUP(C2559,away!$B$2:$E$405,4,FALSE)</f>
        <v>0.69</v>
      </c>
      <c r="H2559" s="10">
        <f>VLOOKUP(A2559,away!$A$2:$E$405,3,FALSE)</f>
        <v>1.2013422818791899</v>
      </c>
      <c r="I2559" s="10">
        <f>VLOOKUP(C2559,away!$B$2:$E$405,3,FALSE)</f>
        <v>1.23</v>
      </c>
      <c r="J2559" s="10">
        <f>VLOOKUP(B2559,home!$B$2:$E$405,4,FALSE)</f>
        <v>1.56</v>
      </c>
      <c r="K2559" s="12">
        <f t="shared" si="3024"/>
        <v>0.95257046979865556</v>
      </c>
      <c r="L2559" s="12">
        <f t="shared" si="3025"/>
        <v>2.3051355704697896</v>
      </c>
      <c r="M2559" s="13">
        <f t="shared" si="3026"/>
        <v>3.8476560538738845E-2</v>
      </c>
      <c r="N2559" s="13">
        <f t="shared" si="3027"/>
        <v>3.6651635348622869E-2</v>
      </c>
      <c r="O2559" s="13">
        <f t="shared" si="3028"/>
        <v>8.869368832718115E-2</v>
      </c>
      <c r="P2559" s="13">
        <f t="shared" si="3029"/>
        <v>8.4486988357998463E-2</v>
      </c>
      <c r="Q2559" s="13">
        <f t="shared" si="3030"/>
        <v>1.745663275146335E-2</v>
      </c>
      <c r="R2559" s="13">
        <f t="shared" si="3031"/>
        <v>0.10222548791957323</v>
      </c>
      <c r="S2559" s="13">
        <f t="shared" si="3032"/>
        <v>4.6379218294589138E-2</v>
      </c>
      <c r="T2559" s="13">
        <f t="shared" si="3033"/>
        <v>4.0239905096026075E-2</v>
      </c>
      <c r="U2559" s="13">
        <f t="shared" si="3034"/>
        <v>9.737698105294465E-2</v>
      </c>
      <c r="V2559" s="13">
        <f t="shared" si="3035"/>
        <v>1.1315519605365025E-2</v>
      </c>
      <c r="W2559" s="13">
        <f t="shared" si="3036"/>
        <v>5.5428909537213467E-3</v>
      </c>
      <c r="X2559" s="13">
        <f t="shared" si="3037"/>
        <v>1.2777115100658293E-2</v>
      </c>
      <c r="Y2559" s="13">
        <f t="shared" si="3038"/>
        <v>1.4726491253257059E-2</v>
      </c>
      <c r="Z2559" s="13">
        <f t="shared" si="3039"/>
        <v>7.8547869470679335E-2</v>
      </c>
      <c r="AA2559" s="13">
        <f t="shared" si="3040"/>
        <v>7.4822380923368473E-2</v>
      </c>
      <c r="AB2559" s="13">
        <f t="shared" si="3041"/>
        <v>3.5636795273813547E-2</v>
      </c>
      <c r="AC2559" s="13">
        <f t="shared" si="3042"/>
        <v>1.5529165025688939E-3</v>
      </c>
      <c r="AD2559" s="13">
        <f t="shared" si="3043"/>
        <v>1.319998559957265E-3</v>
      </c>
      <c r="AE2559" s="13">
        <f t="shared" si="3044"/>
        <v>3.0427756335263908E-3</v>
      </c>
      <c r="AF2559" s="13">
        <f t="shared" si="3045"/>
        <v>3.5070051729002164E-3</v>
      </c>
      <c r="AG2559" s="13">
        <f t="shared" si="3046"/>
        <v>2.6947074566246142E-3</v>
      </c>
      <c r="AH2559" s="13">
        <f t="shared" si="3047"/>
        <v>4.5265871975370242E-2</v>
      </c>
      <c r="AI2559" s="13">
        <f t="shared" si="3048"/>
        <v>4.3118932933424226E-2</v>
      </c>
      <c r="AJ2559" s="13">
        <f t="shared" si="3049"/>
        <v>2.0536911100804321E-2</v>
      </c>
      <c r="AK2559" s="13">
        <f t="shared" si="3050"/>
        <v>6.520951685168799E-3</v>
      </c>
      <c r="AL2559" s="13">
        <f t="shared" si="3051"/>
        <v>1.3639601527416811E-4</v>
      </c>
      <c r="AM2559" s="13">
        <f t="shared" si="3052"/>
        <v>2.5147832967840824E-4</v>
      </c>
      <c r="AN2559" s="13">
        <f t="shared" si="3053"/>
        <v>5.7969164294402735E-4</v>
      </c>
      <c r="AO2559" s="13">
        <f t="shared" si="3054"/>
        <v>6.6813391302717514E-4</v>
      </c>
      <c r="AP2559" s="13">
        <f t="shared" si="3055"/>
        <v>5.1337974958537002E-4</v>
      </c>
      <c r="AQ2559" s="13">
        <f t="shared" si="3056"/>
        <v>2.9585248048202741E-4</v>
      </c>
      <c r="AR2559" s="13">
        <f t="shared" si="3057"/>
        <v>2.0868794323751508E-2</v>
      </c>
      <c r="AS2559" s="13">
        <f t="shared" si="3058"/>
        <v>1.9878997213107489E-2</v>
      </c>
      <c r="AT2559" s="13">
        <f t="shared" si="3059"/>
        <v>9.4680728572079844E-3</v>
      </c>
      <c r="AU2559" s="13">
        <f t="shared" si="3060"/>
        <v>3.0063355365595027E-3</v>
      </c>
      <c r="AV2559" s="13">
        <f t="shared" si="3061"/>
        <v>7.1593661360821949E-4</v>
      </c>
      <c r="AW2559" s="13">
        <f t="shared" si="3062"/>
        <v>8.3194146089595485E-6</v>
      </c>
      <c r="AX2559" s="13">
        <f t="shared" si="3063"/>
        <v>3.9925138440990403E-5</v>
      </c>
      <c r="AY2559" s="13">
        <f t="shared" si="3064"/>
        <v>9.2032856776257731E-5</v>
      </c>
      <c r="AZ2559" s="13">
        <f t="shared" si="3065"/>
        <v>1.0607410590345167E-4</v>
      </c>
      <c r="BA2559" s="13">
        <f t="shared" si="3066"/>
        <v>8.1505064874608642E-5</v>
      </c>
      <c r="BB2559" s="13">
        <f t="shared" si="3067"/>
        <v>4.6970056053977045E-5</v>
      </c>
      <c r="BC2559" s="13">
        <f t="shared" si="3068"/>
        <v>2.1654469391396475E-5</v>
      </c>
      <c r="BD2559" s="13">
        <f t="shared" si="3069"/>
        <v>8.0175666847496045E-3</v>
      </c>
      <c r="BE2559" s="13">
        <f t="shared" si="3070"/>
        <v>7.6372972635339788E-3</v>
      </c>
      <c r="BF2559" s="13">
        <f t="shared" si="3071"/>
        <v>3.6375319211582749E-3</v>
      </c>
      <c r="BG2559" s="13">
        <f t="shared" si="3072"/>
        <v>1.1550018303484481E-3</v>
      </c>
      <c r="BH2559" s="13">
        <f t="shared" si="3073"/>
        <v>2.75055159038332E-4</v>
      </c>
      <c r="BI2559" s="13">
        <f t="shared" si="3074"/>
        <v>5.2401884413137589E-5</v>
      </c>
      <c r="BJ2559" s="14">
        <f t="shared" si="3075"/>
        <v>0.14065585513391518</v>
      </c>
      <c r="BK2559" s="14">
        <f t="shared" si="3076"/>
        <v>0.18243963217131079</v>
      </c>
      <c r="BL2559" s="14">
        <f t="shared" si="3077"/>
        <v>0.58891099247912515</v>
      </c>
      <c r="BM2559" s="14">
        <f t="shared" si="3078"/>
        <v>0.62247964256928534</v>
      </c>
      <c r="BN2559" s="14">
        <f t="shared" si="3079"/>
        <v>0.36799099324357787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1.175</v>
      </c>
      <c r="F2560" s="10">
        <f>VLOOKUP(B2560,home!$B$2:$E$405,3,FALSE)</f>
        <v>1.7</v>
      </c>
      <c r="G2560" s="10">
        <f>VLOOKUP(C2560,away!$B$2:$E$405,4,FALSE)</f>
        <v>1.34</v>
      </c>
      <c r="H2560" s="10">
        <f>VLOOKUP(A2560,away!$A$2:$E$405,3,FALSE)</f>
        <v>0.99375000000000002</v>
      </c>
      <c r="I2560" s="10">
        <f>VLOOKUP(C2560,away!$B$2:$E$405,3,FALSE)</f>
        <v>0.61</v>
      </c>
      <c r="J2560" s="10">
        <f>VLOOKUP(B2560,home!$B$2:$E$405,4,FALSE)</f>
        <v>0.63</v>
      </c>
      <c r="K2560" s="12">
        <f t="shared" si="3024"/>
        <v>2.6766500000000004</v>
      </c>
      <c r="L2560" s="12">
        <f t="shared" si="3025"/>
        <v>0.38189812499999998</v>
      </c>
      <c r="M2560" s="13">
        <f t="shared" si="3026"/>
        <v>4.6955819734658996E-2</v>
      </c>
      <c r="N2560" s="13">
        <f t="shared" si="3027"/>
        <v>0.12568429489277502</v>
      </c>
      <c r="O2560" s="13">
        <f t="shared" si="3028"/>
        <v>1.7932339514504264E-2</v>
      </c>
      <c r="P2560" s="13">
        <f t="shared" si="3029"/>
        <v>4.7998596561497846E-2</v>
      </c>
      <c r="Q2560" s="13">
        <f t="shared" si="3030"/>
        <v>0.16820643396237317</v>
      </c>
      <c r="R2560" s="13">
        <f t="shared" si="3031"/>
        <v>3.4241634187262941E-3</v>
      </c>
      <c r="S2560" s="13">
        <f t="shared" si="3032"/>
        <v>1.2266132743993531E-2</v>
      </c>
      <c r="T2560" s="13">
        <f t="shared" si="3033"/>
        <v>6.4237721743166623E-2</v>
      </c>
      <c r="U2560" s="13">
        <f t="shared" si="3034"/>
        <v>9.1652870147337362E-3</v>
      </c>
      <c r="V2560" s="13">
        <f t="shared" si="3035"/>
        <v>1.3931704792474462E-3</v>
      </c>
      <c r="W2560" s="13">
        <f t="shared" si="3036"/>
        <v>0.1500765838217954</v>
      </c>
      <c r="X2560" s="13">
        <f t="shared" si="3037"/>
        <v>5.7313965967948986E-2</v>
      </c>
      <c r="Y2560" s="13">
        <f t="shared" si="3038"/>
        <v>1.0944048069736763E-2</v>
      </c>
      <c r="Z2560" s="13">
        <f t="shared" si="3039"/>
        <v>4.3589386310172043E-4</v>
      </c>
      <c r="AA2560" s="13">
        <f t="shared" si="3040"/>
        <v>1.1667353086712202E-3</v>
      </c>
      <c r="AB2560" s="13">
        <f t="shared" si="3041"/>
        <v>1.5614710319774112E-3</v>
      </c>
      <c r="AC2560" s="13">
        <f t="shared" si="3042"/>
        <v>8.9006842166558652E-5</v>
      </c>
      <c r="AD2560" s="13">
        <f t="shared" si="3043"/>
        <v>0.10042562202165219</v>
      </c>
      <c r="AE2560" s="13">
        <f t="shared" si="3044"/>
        <v>3.8352356752027666E-2</v>
      </c>
      <c r="AF2560" s="13">
        <f t="shared" si="3045"/>
        <v>7.3233465664652277E-3</v>
      </c>
      <c r="AG2560" s="13">
        <f t="shared" si="3046"/>
        <v>9.322574408194193E-4</v>
      </c>
      <c r="AH2560" s="13">
        <f t="shared" si="3047"/>
        <v>4.1616762254388416E-5</v>
      </c>
      <c r="AI2560" s="13">
        <f t="shared" si="3048"/>
        <v>1.1139350668820879E-4</v>
      </c>
      <c r="AJ2560" s="13">
        <f t="shared" si="3049"/>
        <v>1.4908071483849705E-4</v>
      </c>
      <c r="AK2560" s="13">
        <f t="shared" si="3050"/>
        <v>1.3301229845748773E-4</v>
      </c>
      <c r="AL2560" s="13">
        <f t="shared" si="3051"/>
        <v>3.6393388785519752E-6</v>
      </c>
      <c r="AM2560" s="13">
        <f t="shared" si="3052"/>
        <v>5.3760848236851067E-2</v>
      </c>
      <c r="AN2560" s="13">
        <f t="shared" si="3053"/>
        <v>2.0531167140062975E-2</v>
      </c>
      <c r="AO2560" s="13">
        <f t="shared" si="3054"/>
        <v>3.9204071174258311E-3</v>
      </c>
      <c r="AP2560" s="13">
        <f t="shared" si="3055"/>
        <v>4.9906537579385982E-4</v>
      </c>
      <c r="AQ2560" s="13">
        <f t="shared" si="3056"/>
        <v>4.7648032817023847E-5</v>
      </c>
      <c r="AR2560" s="13">
        <f t="shared" si="3057"/>
        <v>3.1786726947043422E-6</v>
      </c>
      <c r="AS2560" s="13">
        <f t="shared" si="3058"/>
        <v>8.508194268280379E-6</v>
      </c>
      <c r="AT2560" s="13">
        <f t="shared" si="3059"/>
        <v>1.1386729094096341E-5</v>
      </c>
      <c r="AU2560" s="13">
        <f t="shared" si="3060"/>
        <v>1.0159429476570991E-5</v>
      </c>
      <c r="AV2560" s="13">
        <f t="shared" si="3061"/>
        <v>6.7983092271159371E-6</v>
      </c>
      <c r="AW2560" s="13">
        <f t="shared" si="3062"/>
        <v>1.0333777555234146E-7</v>
      </c>
      <c r="AX2560" s="13">
        <f t="shared" si="3063"/>
        <v>2.3983162405527905E-2</v>
      </c>
      <c r="AY2560" s="13">
        <f t="shared" si="3064"/>
        <v>9.1591247542415957E-3</v>
      </c>
      <c r="AZ2560" s="13">
        <f t="shared" si="3065"/>
        <v>1.7489262851429752E-3</v>
      </c>
      <c r="BA2560" s="13">
        <f t="shared" si="3066"/>
        <v>2.2263722301977252E-4</v>
      </c>
      <c r="BB2560" s="13">
        <f t="shared" si="3067"/>
        <v>2.1256184506614483E-5</v>
      </c>
      <c r="BC2560" s="13">
        <f t="shared" si="3068"/>
        <v>1.6235394015460244E-6</v>
      </c>
      <c r="BD2560" s="13">
        <f t="shared" si="3069"/>
        <v>2.0232152368271427E-7</v>
      </c>
      <c r="BE2560" s="13">
        <f t="shared" si="3070"/>
        <v>5.4154390636533722E-7</v>
      </c>
      <c r="BF2560" s="13">
        <f t="shared" si="3071"/>
        <v>7.2476174848639012E-7</v>
      </c>
      <c r="BG2560" s="13">
        <f t="shared" si="3072"/>
        <v>6.4664451136203213E-7</v>
      </c>
      <c r="BH2560" s="13">
        <f t="shared" si="3073"/>
        <v>4.327102578342959E-7</v>
      </c>
      <c r="BI2560" s="13">
        <f t="shared" si="3074"/>
        <v>2.3164278232643367E-7</v>
      </c>
      <c r="BJ2560" s="14">
        <f t="shared" si="3075"/>
        <v>0.83739249753355161</v>
      </c>
      <c r="BK2560" s="14">
        <f t="shared" si="3076"/>
        <v>0.11786549045468452</v>
      </c>
      <c r="BL2560" s="14">
        <f t="shared" si="3077"/>
        <v>3.3727910530342319E-2</v>
      </c>
      <c r="BM2560" s="14">
        <f t="shared" si="3078"/>
        <v>0.57006112288067834</v>
      </c>
      <c r="BN2560" s="14">
        <f t="shared" si="3079"/>
        <v>0.41020164808453563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1.175</v>
      </c>
      <c r="F2561" s="10">
        <f>VLOOKUP(B2561,home!$B$2:$E$405,3,FALSE)</f>
        <v>0.64</v>
      </c>
      <c r="G2561" s="10">
        <f>VLOOKUP(C2561,away!$B$2:$E$405,4,FALSE)</f>
        <v>1.06</v>
      </c>
      <c r="H2561" s="10">
        <f>VLOOKUP(A2561,away!$A$2:$E$405,3,FALSE)</f>
        <v>0.99375000000000002</v>
      </c>
      <c r="I2561" s="10">
        <f>VLOOKUP(C2561,away!$B$2:$E$405,3,FALSE)</f>
        <v>1.17</v>
      </c>
      <c r="J2561" s="10">
        <f>VLOOKUP(B2561,home!$B$2:$E$405,4,FALSE)</f>
        <v>0.5</v>
      </c>
      <c r="K2561" s="12">
        <f t="shared" si="3024"/>
        <v>0.79712000000000005</v>
      </c>
      <c r="L2561" s="12">
        <f t="shared" si="3025"/>
        <v>0.58134374999999994</v>
      </c>
      <c r="M2561" s="13">
        <f t="shared" si="3026"/>
        <v>0.25196533763472651</v>
      </c>
      <c r="N2561" s="13">
        <f t="shared" si="3027"/>
        <v>0.20084660993539322</v>
      </c>
      <c r="O2561" s="13">
        <f t="shared" si="3028"/>
        <v>0.14647847425058802</v>
      </c>
      <c r="P2561" s="13">
        <f t="shared" si="3029"/>
        <v>0.11676092139462872</v>
      </c>
      <c r="Q2561" s="13">
        <f t="shared" si="3030"/>
        <v>8.0049424855850315E-2</v>
      </c>
      <c r="R2561" s="13">
        <f t="shared" si="3031"/>
        <v>4.2577172757557631E-2</v>
      </c>
      <c r="S2561" s="13">
        <f t="shared" si="3032"/>
        <v>1.3526774052435887E-2</v>
      </c>
      <c r="T2561" s="13">
        <f t="shared" si="3033"/>
        <v>4.6536232831043217E-2</v>
      </c>
      <c r="U2561" s="13">
        <f t="shared" si="3034"/>
        <v>3.3939115948504336E-2</v>
      </c>
      <c r="V2561" s="13">
        <f t="shared" si="3035"/>
        <v>6.9647966338264998E-4</v>
      </c>
      <c r="W2561" s="13">
        <f t="shared" si="3036"/>
        <v>2.1269665847031806E-2</v>
      </c>
      <c r="X2561" s="13">
        <f t="shared" si="3037"/>
        <v>1.2364987304760395E-2</v>
      </c>
      <c r="Y2561" s="13">
        <f t="shared" si="3038"/>
        <v>3.5941540442258994E-3</v>
      </c>
      <c r="Z2561" s="13">
        <f t="shared" si="3039"/>
        <v>8.2506577584254646E-3</v>
      </c>
      <c r="AA2561" s="13">
        <f t="shared" si="3040"/>
        <v>6.5767643123961052E-3</v>
      </c>
      <c r="AB2561" s="13">
        <f t="shared" si="3041"/>
        <v>2.6212351843485915E-3</v>
      </c>
      <c r="AC2561" s="13">
        <f t="shared" si="3042"/>
        <v>2.0171824027604636E-5</v>
      </c>
      <c r="AD2561" s="13">
        <f t="shared" si="3043"/>
        <v>4.2386190099964974E-3</v>
      </c>
      <c r="AE2561" s="13">
        <f t="shared" si="3044"/>
        <v>2.4640946700926511E-3</v>
      </c>
      <c r="AF2561" s="13">
        <f t="shared" si="3045"/>
        <v>7.1624301793333709E-4</v>
      </c>
      <c r="AG2561" s="13">
        <f t="shared" si="3046"/>
        <v>1.3879446731889446E-4</v>
      </c>
      <c r="AH2561" s="13">
        <f t="shared" si="3047"/>
        <v>1.1991170803124129E-3</v>
      </c>
      <c r="AI2561" s="13">
        <f t="shared" si="3048"/>
        <v>9.5584020705863067E-4</v>
      </c>
      <c r="AJ2561" s="13">
        <f t="shared" si="3049"/>
        <v>3.8095967292528781E-4</v>
      </c>
      <c r="AK2561" s="13">
        <f t="shared" si="3050"/>
        <v>1.0122352482740184E-4</v>
      </c>
      <c r="AL2561" s="13">
        <f t="shared" si="3051"/>
        <v>3.7390551919294139E-7</v>
      </c>
      <c r="AM2561" s="13">
        <f t="shared" si="3052"/>
        <v>6.7573759704968187E-4</v>
      </c>
      <c r="AN2561" s="13">
        <f t="shared" si="3053"/>
        <v>3.9283582868485095E-4</v>
      </c>
      <c r="AO2561" s="13">
        <f t="shared" si="3054"/>
        <v>1.1418632689100439E-4</v>
      </c>
      <c r="AP2561" s="13">
        <f t="shared" si="3055"/>
        <v>2.2127169157847438E-5</v>
      </c>
      <c r="AQ2561" s="13">
        <f t="shared" si="3056"/>
        <v>3.2158728737768425E-6</v>
      </c>
      <c r="AR2561" s="13">
        <f t="shared" si="3057"/>
        <v>1.3941984403157394E-4</v>
      </c>
      <c r="AS2561" s="13">
        <f t="shared" si="3058"/>
        <v>1.111343460744482E-4</v>
      </c>
      <c r="AT2561" s="13">
        <f t="shared" si="3059"/>
        <v>4.4293704971432072E-5</v>
      </c>
      <c r="AU2561" s="13">
        <f t="shared" si="3060"/>
        <v>1.1769132702275982E-5</v>
      </c>
      <c r="AV2561" s="13">
        <f t="shared" si="3061"/>
        <v>2.3453527649095573E-6</v>
      </c>
      <c r="AW2561" s="13">
        <f t="shared" si="3062"/>
        <v>4.8130025151399403E-9</v>
      </c>
      <c r="AX2561" s="13">
        <f t="shared" si="3063"/>
        <v>8.9773992226707043E-5</v>
      </c>
      <c r="AY2561" s="13">
        <f t="shared" si="3064"/>
        <v>5.2189549293544709E-5</v>
      </c>
      <c r="AZ2561" s="13">
        <f t="shared" si="3065"/>
        <v>1.5170034148559562E-5</v>
      </c>
      <c r="BA2561" s="13">
        <f t="shared" si="3066"/>
        <v>2.9396681798505573E-6</v>
      </c>
      <c r="BB2561" s="13">
        <f t="shared" si="3067"/>
        <v>4.2723943085749926E-7</v>
      </c>
      <c r="BC2561" s="13">
        <f t="shared" si="3068"/>
        <v>4.9674594576512888E-8</v>
      </c>
      <c r="BD2561" s="13">
        <f t="shared" si="3069"/>
        <v>1.3508475825621705E-5</v>
      </c>
      <c r="BE2561" s="13">
        <f t="shared" si="3070"/>
        <v>1.0767876250119575E-5</v>
      </c>
      <c r="BF2561" s="13">
        <f t="shared" si="3071"/>
        <v>4.2916447582476568E-6</v>
      </c>
      <c r="BG2561" s="13">
        <f t="shared" si="3072"/>
        <v>1.1403186232314579E-6</v>
      </c>
      <c r="BH2561" s="13">
        <f t="shared" si="3073"/>
        <v>2.2724269523756487E-7</v>
      </c>
      <c r="BI2561" s="13">
        <f t="shared" si="3074"/>
        <v>3.622793944555356E-8</v>
      </c>
      <c r="BJ2561" s="14">
        <f t="shared" si="3075"/>
        <v>0.37358747893617744</v>
      </c>
      <c r="BK2561" s="14">
        <f t="shared" si="3076"/>
        <v>0.38302224802401413</v>
      </c>
      <c r="BL2561" s="14">
        <f t="shared" si="3077"/>
        <v>0.23516883710515502</v>
      </c>
      <c r="BM2561" s="14">
        <f t="shared" si="3078"/>
        <v>0.16129909625873659</v>
      </c>
      <c r="BN2561" s="14">
        <f t="shared" si="3079"/>
        <v>0.83867794082874447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1.175</v>
      </c>
      <c r="F2562" s="10">
        <f>VLOOKUP(B2562,home!$B$2:$E$405,3,FALSE)</f>
        <v>1.06</v>
      </c>
      <c r="G2562" s="10">
        <f>VLOOKUP(C2562,away!$B$2:$E$405,4,FALSE)</f>
        <v>1.22</v>
      </c>
      <c r="H2562" s="10">
        <f>VLOOKUP(A2562,away!$A$2:$E$405,3,FALSE)</f>
        <v>0.99375000000000002</v>
      </c>
      <c r="I2562" s="10">
        <f>VLOOKUP(C2562,away!$B$2:$E$405,3,FALSE)</f>
        <v>0.61</v>
      </c>
      <c r="J2562" s="10">
        <f>VLOOKUP(B2562,home!$B$2:$E$405,4,FALSE)</f>
        <v>0.25</v>
      </c>
      <c r="K2562" s="12">
        <f t="shared" si="3024"/>
        <v>1.5195100000000001</v>
      </c>
      <c r="L2562" s="12">
        <f t="shared" si="3025"/>
        <v>0.151546875</v>
      </c>
      <c r="M2562" s="13">
        <f t="shared" si="3026"/>
        <v>0.18804821711877381</v>
      </c>
      <c r="N2562" s="13">
        <f t="shared" si="3027"/>
        <v>0.28574114639414799</v>
      </c>
      <c r="O2562" s="13">
        <f t="shared" si="3028"/>
        <v>2.8498119653671675E-2</v>
      </c>
      <c r="P2562" s="13">
        <f t="shared" si="3029"/>
        <v>4.3303177794950645E-2</v>
      </c>
      <c r="Q2562" s="13">
        <f t="shared" si="3030"/>
        <v>0.21709326467868595</v>
      </c>
      <c r="R2562" s="13">
        <f t="shared" si="3031"/>
        <v>2.159400488445012E-3</v>
      </c>
      <c r="S2562" s="13">
        <f t="shared" si="3032"/>
        <v>2.4929313820039132E-3</v>
      </c>
      <c r="T2562" s="13">
        <f t="shared" si="3033"/>
        <v>3.2899805845602738E-2</v>
      </c>
      <c r="U2562" s="13">
        <f t="shared" si="3034"/>
        <v>3.2812306361970803E-3</v>
      </c>
      <c r="V2562" s="13">
        <f t="shared" si="3035"/>
        <v>6.3784971109796525E-5</v>
      </c>
      <c r="W2562" s="13">
        <f t="shared" si="3036"/>
        <v>0.10995846220397008</v>
      </c>
      <c r="X2562" s="13">
        <f t="shared" si="3037"/>
        <v>1.666386132681728E-2</v>
      </c>
      <c r="Y2562" s="13">
        <f t="shared" si="3038"/>
        <v>1.2626780547562561E-3</v>
      </c>
      <c r="Z2562" s="13">
        <f t="shared" si="3039"/>
        <v>1.0908346529910511E-4</v>
      </c>
      <c r="AA2562" s="13">
        <f t="shared" si="3040"/>
        <v>1.6575341635664321E-4</v>
      </c>
      <c r="AB2562" s="13">
        <f t="shared" si="3041"/>
        <v>1.2593198684404151E-4</v>
      </c>
      <c r="AC2562" s="13">
        <f t="shared" si="3042"/>
        <v>9.1801320524775765E-7</v>
      </c>
      <c r="AD2562" s="13">
        <f t="shared" si="3043"/>
        <v>4.1770745725888646E-2</v>
      </c>
      <c r="AE2562" s="13">
        <f t="shared" si="3044"/>
        <v>6.3302259811780313E-3</v>
      </c>
      <c r="AF2562" s="13">
        <f t="shared" si="3045"/>
        <v>4.7966298274566962E-4</v>
      </c>
      <c r="AG2562" s="13">
        <f t="shared" si="3046"/>
        <v>2.4230475362761731E-5</v>
      </c>
      <c r="AH2562" s="13">
        <f t="shared" si="3047"/>
        <v>4.1328145700625786E-6</v>
      </c>
      <c r="AI2562" s="13">
        <f t="shared" si="3048"/>
        <v>6.2798530673557893E-6</v>
      </c>
      <c r="AJ2562" s="13">
        <f t="shared" si="3049"/>
        <v>4.7711497671888991E-6</v>
      </c>
      <c r="AK2562" s="13">
        <f t="shared" si="3050"/>
        <v>2.4166032609137358E-6</v>
      </c>
      <c r="AL2562" s="13">
        <f t="shared" si="3051"/>
        <v>8.4558927819768035E-9</v>
      </c>
      <c r="AM2562" s="13">
        <f t="shared" si="3052"/>
        <v>1.269421316758901E-2</v>
      </c>
      <c r="AN2562" s="13">
        <f t="shared" si="3053"/>
        <v>1.9237683361319658E-3</v>
      </c>
      <c r="AO2562" s="13">
        <f t="shared" si="3054"/>
        <v>1.4577053978237449E-4</v>
      </c>
      <c r="AP2562" s="13">
        <f t="shared" si="3055"/>
        <v>7.3636899236940142E-6</v>
      </c>
      <c r="AQ2562" s="13">
        <f t="shared" si="3056"/>
        <v>2.7898604910120397E-7</v>
      </c>
      <c r="AR2562" s="13">
        <f t="shared" si="3057"/>
        <v>1.2526302660949046E-7</v>
      </c>
      <c r="AS2562" s="13">
        <f t="shared" si="3058"/>
        <v>1.9033842156338688E-7</v>
      </c>
      <c r="AT2562" s="13">
        <f t="shared" si="3059"/>
        <v>1.4461056747489102E-7</v>
      </c>
      <c r="AU2562" s="13">
        <f t="shared" si="3060"/>
        <v>7.3245734461257252E-8</v>
      </c>
      <c r="AV2562" s="13">
        <f t="shared" si="3061"/>
        <v>2.7824406492806252E-8</v>
      </c>
      <c r="AW2562" s="13">
        <f t="shared" si="3062"/>
        <v>5.4088820965899417E-11</v>
      </c>
      <c r="AX2562" s="13">
        <f t="shared" si="3063"/>
        <v>3.2148306417138645E-3</v>
      </c>
      <c r="AY2562" s="13">
        <f t="shared" si="3064"/>
        <v>4.871975374059808E-4</v>
      </c>
      <c r="AZ2562" s="13">
        <f t="shared" si="3065"/>
        <v>3.6916632150785992E-5</v>
      </c>
      <c r="BA2562" s="13">
        <f t="shared" si="3066"/>
        <v>1.8648667459920497E-6</v>
      </c>
      <c r="BB2562" s="13">
        <f t="shared" si="3067"/>
        <v>7.065368191162846E-8</v>
      </c>
      <c r="BC2562" s="13">
        <f t="shared" si="3068"/>
        <v>2.1414689401902634E-9</v>
      </c>
      <c r="BD2562" s="13">
        <f t="shared" si="3069"/>
        <v>3.1638700392850222E-9</v>
      </c>
      <c r="BE2562" s="13">
        <f t="shared" si="3070"/>
        <v>4.8075321633939845E-9</v>
      </c>
      <c r="BF2562" s="13">
        <f t="shared" si="3071"/>
        <v>3.6525465987993973E-9</v>
      </c>
      <c r="BG2562" s="13">
        <f t="shared" si="3072"/>
        <v>1.850027027447225E-9</v>
      </c>
      <c r="BH2562" s="13">
        <f t="shared" si="3073"/>
        <v>7.0278364211908319E-10</v>
      </c>
      <c r="BI2562" s="13">
        <f t="shared" si="3074"/>
        <v>2.1357735440727358E-10</v>
      </c>
      <c r="BJ2562" s="14">
        <f t="shared" si="3075"/>
        <v>0.73073636086179916</v>
      </c>
      <c r="BK2562" s="14">
        <f t="shared" si="3076"/>
        <v>0.23439623527334219</v>
      </c>
      <c r="BL2562" s="14">
        <f t="shared" si="3077"/>
        <v>3.4248612274673407E-2</v>
      </c>
      <c r="BM2562" s="14">
        <f t="shared" si="3078"/>
        <v>0.23415976826312143</v>
      </c>
      <c r="BN2562" s="14">
        <f t="shared" si="3079"/>
        <v>0.76484332612867501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1.175</v>
      </c>
      <c r="F2563" s="10">
        <f>VLOOKUP(B2563,home!$B$2:$E$405,3,FALSE)</f>
        <v>0.74</v>
      </c>
      <c r="G2563" s="10">
        <f>VLOOKUP(C2563,away!$B$2:$E$405,4,FALSE)</f>
        <v>0.73</v>
      </c>
      <c r="H2563" s="10">
        <f>VLOOKUP(A2563,away!$A$2:$E$405,3,FALSE)</f>
        <v>0.99375000000000002</v>
      </c>
      <c r="I2563" s="10">
        <f>VLOOKUP(C2563,away!$B$2:$E$405,3,FALSE)</f>
        <v>0.73</v>
      </c>
      <c r="J2563" s="10">
        <f>VLOOKUP(B2563,home!$B$2:$E$405,4,FALSE)</f>
        <v>1.01</v>
      </c>
      <c r="K2563" s="12">
        <f t="shared" si="3024"/>
        <v>0.63473500000000005</v>
      </c>
      <c r="L2563" s="12">
        <f t="shared" si="3025"/>
        <v>0.73269187499999999</v>
      </c>
      <c r="M2563" s="13">
        <f t="shared" si="3026"/>
        <v>0.25476165046264915</v>
      </c>
      <c r="N2563" s="13">
        <f t="shared" si="3027"/>
        <v>0.16170613620640961</v>
      </c>
      <c r="O2563" s="13">
        <f t="shared" si="3028"/>
        <v>0.18666179135557301</v>
      </c>
      <c r="P2563" s="13">
        <f t="shared" si="3029"/>
        <v>0.11848077213607963</v>
      </c>
      <c r="Q2563" s="13">
        <f t="shared" si="3030"/>
        <v>5.1320272182487706E-2</v>
      </c>
      <c r="R2563" s="13">
        <f t="shared" si="3031"/>
        <v>6.838278894958677E-2</v>
      </c>
      <c r="S2563" s="13">
        <f t="shared" si="3032"/>
        <v>1.3775320324378748E-2</v>
      </c>
      <c r="T2563" s="13">
        <f t="shared" si="3033"/>
        <v>3.7601946450897254E-2</v>
      </c>
      <c r="U2563" s="13">
        <f t="shared" si="3034"/>
        <v>4.3404949543915959E-2</v>
      </c>
      <c r="V2563" s="13">
        <f t="shared" si="3035"/>
        <v>7.1182464319112938E-4</v>
      </c>
      <c r="W2563" s="13">
        <f t="shared" si="3036"/>
        <v>1.0858257654583777E-2</v>
      </c>
      <c r="X2563" s="13">
        <f t="shared" si="3037"/>
        <v>7.9557571601700898E-3</v>
      </c>
      <c r="Y2563" s="13">
        <f t="shared" si="3038"/>
        <v>2.9145593153648485E-3</v>
      </c>
      <c r="Z2563" s="13">
        <f t="shared" si="3039"/>
        <v>1.6701171284400677E-2</v>
      </c>
      <c r="AA2563" s="13">
        <f t="shared" si="3040"/>
        <v>1.0600817955204064E-2</v>
      </c>
      <c r="AB2563" s="13">
        <f t="shared" si="3041"/>
        <v>3.3643550923982261E-3</v>
      </c>
      <c r="AC2563" s="13">
        <f t="shared" si="3042"/>
        <v>2.0690303367288782E-5</v>
      </c>
      <c r="AD2563" s="13">
        <f t="shared" si="3043"/>
        <v>1.7230290430955586E-3</v>
      </c>
      <c r="AE2563" s="13">
        <f t="shared" si="3044"/>
        <v>1.2624493802651407E-3</v>
      </c>
      <c r="AF2563" s="13">
        <f t="shared" si="3045"/>
        <v>4.624932017595268E-4</v>
      </c>
      <c r="AG2563" s="13">
        <f t="shared" si="3046"/>
        <v>1.1295500372398037E-4</v>
      </c>
      <c r="AH2563" s="13">
        <f t="shared" si="3047"/>
        <v>3.0592031257659219E-3</v>
      </c>
      <c r="AI2563" s="13">
        <f t="shared" si="3048"/>
        <v>1.9417832960330324E-3</v>
      </c>
      <c r="AJ2563" s="13">
        <f t="shared" si="3049"/>
        <v>6.1625891020376344E-4</v>
      </c>
      <c r="AK2563" s="13">
        <f t="shared" si="3050"/>
        <v>1.3038703312272858E-4</v>
      </c>
      <c r="AL2563" s="13">
        <f t="shared" si="3051"/>
        <v>3.8489358413785411E-7</v>
      </c>
      <c r="AM2563" s="13">
        <f t="shared" si="3052"/>
        <v>2.1873336793385199E-4</v>
      </c>
      <c r="AN2563" s="13">
        <f t="shared" si="3053"/>
        <v>1.6026416147651887E-4</v>
      </c>
      <c r="AO2563" s="13">
        <f t="shared" si="3054"/>
        <v>5.8712124483766675E-5</v>
      </c>
      <c r="AP2563" s="13">
        <f t="shared" si="3055"/>
        <v>1.4339298857748142E-5</v>
      </c>
      <c r="AQ2563" s="13">
        <f t="shared" si="3056"/>
        <v>2.6265719415672103E-6</v>
      </c>
      <c r="AR2563" s="13">
        <f t="shared" si="3057"/>
        <v>4.4829065484465897E-4</v>
      </c>
      <c r="AS2563" s="13">
        <f t="shared" si="3058"/>
        <v>2.8454576880282461E-4</v>
      </c>
      <c r="AT2563" s="13">
        <f t="shared" si="3059"/>
        <v>9.0305579280530442E-5</v>
      </c>
      <c r="AU2563" s="13">
        <f t="shared" si="3060"/>
        <v>1.9106703954875833E-5</v>
      </c>
      <c r="AV2563" s="13">
        <f t="shared" si="3061"/>
        <v>3.031923433699528E-6</v>
      </c>
      <c r="AW2563" s="13">
        <f t="shared" si="3062"/>
        <v>4.9722389705634419E-9</v>
      </c>
      <c r="AX2563" s="13">
        <f t="shared" si="3063"/>
        <v>2.3139620715915577E-5</v>
      </c>
      <c r="AY2563" s="13">
        <f t="shared" si="3064"/>
        <v>1.6954212089133023E-5</v>
      </c>
      <c r="AZ2563" s="13">
        <f t="shared" si="3065"/>
        <v>6.2111067223672694E-6</v>
      </c>
      <c r="BA2563" s="13">
        <f t="shared" si="3066"/>
        <v>1.5169424767454603E-6</v>
      </c>
      <c r="BB2563" s="13">
        <f t="shared" si="3067"/>
        <v>2.7786285688844371E-7</v>
      </c>
      <c r="BC2563" s="13">
        <f t="shared" si="3068"/>
        <v>4.0717571521290115E-8</v>
      </c>
      <c r="BD2563" s="13">
        <f t="shared" si="3069"/>
        <v>5.4743153407185156E-5</v>
      </c>
      <c r="BE2563" s="13">
        <f t="shared" si="3070"/>
        <v>3.4747395477909668E-5</v>
      </c>
      <c r="BF2563" s="13">
        <f t="shared" si="3071"/>
        <v>1.1027694034335497E-5</v>
      </c>
      <c r="BG2563" s="13">
        <f t="shared" si="3072"/>
        <v>2.3332211242946475E-6</v>
      </c>
      <c r="BH2563" s="13">
        <f t="shared" si="3073"/>
        <v>3.7024427758229075E-7</v>
      </c>
      <c r="BI2563" s="13">
        <f t="shared" si="3074"/>
        <v>4.7001400306239085E-8</v>
      </c>
      <c r="BJ2563" s="14">
        <f t="shared" si="3075"/>
        <v>0.27642067158588357</v>
      </c>
      <c r="BK2563" s="14">
        <f t="shared" si="3076"/>
        <v>0.38776759697533913</v>
      </c>
      <c r="BL2563" s="14">
        <f t="shared" si="3077"/>
        <v>0.31911088460184167</v>
      </c>
      <c r="BM2563" s="14">
        <f t="shared" si="3078"/>
        <v>0.15866996391482904</v>
      </c>
      <c r="BN2563" s="14">
        <f t="shared" si="3079"/>
        <v>0.84131341129278581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1.175</v>
      </c>
      <c r="F2564" s="10">
        <f>VLOOKUP(B2564,home!$B$2:$E$405,3,FALSE)</f>
        <v>1.28</v>
      </c>
      <c r="G2564" s="10">
        <f>VLOOKUP(C2564,away!$B$2:$E$405,4,FALSE)</f>
        <v>1.22</v>
      </c>
      <c r="H2564" s="10">
        <f>VLOOKUP(A2564,away!$A$2:$E$405,3,FALSE)</f>
        <v>0.99375000000000002</v>
      </c>
      <c r="I2564" s="10">
        <f>VLOOKUP(C2564,away!$B$2:$E$405,3,FALSE)</f>
        <v>0.97</v>
      </c>
      <c r="J2564" s="10">
        <f>VLOOKUP(B2564,home!$B$2:$E$405,4,FALSE)</f>
        <v>1.01</v>
      </c>
      <c r="K2564" s="12">
        <f t="shared" si="3024"/>
        <v>1.8348800000000001</v>
      </c>
      <c r="L2564" s="12">
        <f t="shared" si="3025"/>
        <v>0.97357687500000001</v>
      </c>
      <c r="M2564" s="13">
        <f t="shared" si="3026"/>
        <v>6.0297967939254696E-2</v>
      </c>
      <c r="N2564" s="13">
        <f t="shared" si="3027"/>
        <v>0.11063953541237967</v>
      </c>
      <c r="O2564" s="13">
        <f t="shared" si="3028"/>
        <v>5.8704707195149773E-2</v>
      </c>
      <c r="P2564" s="13">
        <f t="shared" si="3029"/>
        <v>0.10771609313823642</v>
      </c>
      <c r="Q2564" s="13">
        <f t="shared" si="3030"/>
        <v>0.10150513536873361</v>
      </c>
      <c r="R2564" s="13">
        <f t="shared" si="3031"/>
        <v>2.8576772689421964E-2</v>
      </c>
      <c r="S2564" s="13">
        <f t="shared" si="3032"/>
        <v>4.8105919309976E-2</v>
      </c>
      <c r="T2564" s="13">
        <f t="shared" si="3033"/>
        <v>9.8823052488743637E-2</v>
      </c>
      <c r="U2564" s="13">
        <f t="shared" si="3034"/>
        <v>5.2434948672366581E-2</v>
      </c>
      <c r="V2564" s="13">
        <f t="shared" si="3035"/>
        <v>9.5484730285403177E-3</v>
      </c>
      <c r="W2564" s="13">
        <f t="shared" si="3036"/>
        <v>6.208324759512731E-2</v>
      </c>
      <c r="X2564" s="13">
        <f t="shared" si="3037"/>
        <v>6.0442814183515305E-2</v>
      </c>
      <c r="Y2564" s="13">
        <f t="shared" si="3038"/>
        <v>2.9422863074496253E-2</v>
      </c>
      <c r="Z2564" s="13">
        <f t="shared" si="3039"/>
        <v>9.273895017517594E-3</v>
      </c>
      <c r="AA2564" s="13">
        <f t="shared" si="3040"/>
        <v>1.7016484489742686E-2</v>
      </c>
      <c r="AB2564" s="13">
        <f t="shared" si="3041"/>
        <v>1.5611603530269531E-2</v>
      </c>
      <c r="AC2564" s="13">
        <f t="shared" si="3042"/>
        <v>1.0660850659867406E-3</v>
      </c>
      <c r="AD2564" s="13">
        <f t="shared" si="3043"/>
        <v>2.84788273368368E-2</v>
      </c>
      <c r="AE2564" s="13">
        <f t="shared" si="3044"/>
        <v>2.7726327722262144E-2</v>
      </c>
      <c r="AF2564" s="13">
        <f t="shared" si="3045"/>
        <v>1.3496855749532922E-2</v>
      </c>
      <c r="AG2564" s="13">
        <f t="shared" si="3046"/>
        <v>4.3800755476520155E-3</v>
      </c>
      <c r="AH2564" s="13">
        <f t="shared" si="3047"/>
        <v>2.2572124325582125E-3</v>
      </c>
      <c r="AI2564" s="13">
        <f t="shared" si="3048"/>
        <v>4.1417139482524132E-3</v>
      </c>
      <c r="AJ2564" s="13">
        <f t="shared" si="3049"/>
        <v>3.7997740446846944E-3</v>
      </c>
      <c r="AK2564" s="13">
        <f t="shared" si="3050"/>
        <v>2.3240431330370172E-3</v>
      </c>
      <c r="AL2564" s="13">
        <f t="shared" si="3051"/>
        <v>7.6178035304139754E-5</v>
      </c>
      <c r="AM2564" s="13">
        <f t="shared" si="3052"/>
        <v>1.0451046140763028E-2</v>
      </c>
      <c r="AN2564" s="13">
        <f t="shared" si="3053"/>
        <v>1.017489684220488E-2</v>
      </c>
      <c r="AO2564" s="13">
        <f t="shared" si="3054"/>
        <v>4.9530221355405966E-3</v>
      </c>
      <c r="AP2564" s="13">
        <f t="shared" si="3055"/>
        <v>1.6073826041751471E-3</v>
      </c>
      <c r="AQ2564" s="13">
        <f t="shared" si="3056"/>
        <v>3.9122763317555036E-4</v>
      </c>
      <c r="AR2564" s="13">
        <f t="shared" si="3057"/>
        <v>4.3951396526023463E-4</v>
      </c>
      <c r="AS2564" s="13">
        <f t="shared" si="3058"/>
        <v>8.0645538457669935E-4</v>
      </c>
      <c r="AT2564" s="13">
        <f t="shared" si="3059"/>
        <v>7.3987442802604718E-4</v>
      </c>
      <c r="AU2564" s="13">
        <f t="shared" si="3060"/>
        <v>4.5252693016547776E-4</v>
      </c>
      <c r="AV2564" s="13">
        <f t="shared" si="3061"/>
        <v>2.0758315340550798E-4</v>
      </c>
      <c r="AW2564" s="13">
        <f t="shared" si="3062"/>
        <v>3.7801164903521937E-6</v>
      </c>
      <c r="AX2564" s="13">
        <f t="shared" si="3063"/>
        <v>3.196069257127206E-3</v>
      </c>
      <c r="AY2564" s="13">
        <f t="shared" si="3064"/>
        <v>3.1116191196374765E-3</v>
      </c>
      <c r="AZ2564" s="13">
        <f t="shared" si="3065"/>
        <v>1.5147002093434526E-3</v>
      </c>
      <c r="BA2564" s="13">
        <f t="shared" si="3066"/>
        <v>4.9155903212481488E-4</v>
      </c>
      <c r="BB2564" s="13">
        <f t="shared" si="3067"/>
        <v>1.1964262659352546E-4</v>
      </c>
      <c r="BC2564" s="13">
        <f t="shared" si="3068"/>
        <v>2.3296258903143287E-5</v>
      </c>
      <c r="BD2564" s="13">
        <f t="shared" si="3069"/>
        <v>7.1316772136152941E-5</v>
      </c>
      <c r="BE2564" s="13">
        <f t="shared" si="3070"/>
        <v>1.3085771885718432E-4</v>
      </c>
      <c r="BF2564" s="13">
        <f t="shared" si="3071"/>
        <v>1.2005410558833521E-4</v>
      </c>
      <c r="BG2564" s="13">
        <f t="shared" si="3072"/>
        <v>7.3428292420641496E-5</v>
      </c>
      <c r="BH2564" s="13">
        <f t="shared" si="3073"/>
        <v>3.3683026299196669E-5</v>
      </c>
      <c r="BI2564" s="13">
        <f t="shared" si="3074"/>
        <v>1.2360862259174004E-5</v>
      </c>
      <c r="BJ2564" s="14">
        <f t="shared" si="3075"/>
        <v>0.57303319633886851</v>
      </c>
      <c r="BK2564" s="14">
        <f t="shared" si="3076"/>
        <v>0.22992233563693576</v>
      </c>
      <c r="BL2564" s="14">
        <f t="shared" si="3077"/>
        <v>0.18795491477447754</v>
      </c>
      <c r="BM2564" s="14">
        <f t="shared" si="3078"/>
        <v>0.52963629102147614</v>
      </c>
      <c r="BN2564" s="14">
        <f t="shared" si="3079"/>
        <v>0.46744021174317618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1.175</v>
      </c>
      <c r="F2565" s="10">
        <f>VLOOKUP(B2565,home!$B$2:$E$405,3,FALSE)</f>
        <v>1.22</v>
      </c>
      <c r="G2565" s="10">
        <f>VLOOKUP(C2565,away!$B$2:$E$405,4,FALSE)</f>
        <v>1.38</v>
      </c>
      <c r="H2565" s="10">
        <f>VLOOKUP(A2565,away!$A$2:$E$405,3,FALSE)</f>
        <v>0.99375000000000002</v>
      </c>
      <c r="I2565" s="10">
        <f>VLOOKUP(C2565,away!$B$2:$E$405,3,FALSE)</f>
        <v>0.74</v>
      </c>
      <c r="J2565" s="10">
        <f>VLOOKUP(B2565,home!$B$2:$E$405,4,FALSE)</f>
        <v>1.58</v>
      </c>
      <c r="K2565" s="12">
        <f t="shared" si="3024"/>
        <v>1.9782299999999999</v>
      </c>
      <c r="L2565" s="12">
        <f t="shared" si="3025"/>
        <v>1.1618925</v>
      </c>
      <c r="M2565" s="13">
        <f t="shared" si="3026"/>
        <v>4.3277496083965895E-2</v>
      </c>
      <c r="N2565" s="13">
        <f t="shared" si="3027"/>
        <v>8.5612841078183843E-2</v>
      </c>
      <c r="O2565" s="13">
        <f t="shared" si="3028"/>
        <v>5.0283798118739342E-2</v>
      </c>
      <c r="P2565" s="13">
        <f t="shared" si="3029"/>
        <v>9.9472917952433709E-2</v>
      </c>
      <c r="Q2565" s="13">
        <f t="shared" si="3030"/>
        <v>8.4680945303047844E-2</v>
      </c>
      <c r="R2565" s="13">
        <f t="shared" si="3031"/>
        <v>2.9212183952838679E-2</v>
      </c>
      <c r="S2565" s="13">
        <f t="shared" si="3032"/>
        <v>5.7159391723898827E-2</v>
      </c>
      <c r="T2565" s="13">
        <f t="shared" si="3033"/>
        <v>9.8390155240521512E-2</v>
      </c>
      <c r="U2565" s="13">
        <f t="shared" si="3034"/>
        <v>5.7788418661024049E-2</v>
      </c>
      <c r="V2565" s="13">
        <f t="shared" si="3035"/>
        <v>1.4597813843868671E-2</v>
      </c>
      <c r="W2565" s="13">
        <f t="shared" si="3036"/>
        <v>5.5839462142282768E-2</v>
      </c>
      <c r="X2565" s="13">
        <f t="shared" si="3037"/>
        <v>6.4879452267152277E-2</v>
      </c>
      <c r="Y2565" s="13">
        <f t="shared" si="3038"/>
        <v>3.7691474496656122E-2</v>
      </c>
      <c r="Z2565" s="13">
        <f t="shared" si="3039"/>
        <v>1.1313805814474536E-2</v>
      </c>
      <c r="AA2565" s="13">
        <f t="shared" si="3040"/>
        <v>2.2381310076367959E-2</v>
      </c>
      <c r="AB2565" s="13">
        <f t="shared" si="3041"/>
        <v>2.2137689516186703E-2</v>
      </c>
      <c r="AC2565" s="13">
        <f t="shared" si="3042"/>
        <v>2.0970586190435258E-3</v>
      </c>
      <c r="AD2565" s="13">
        <f t="shared" si="3043"/>
        <v>2.7615824798432002E-2</v>
      </c>
      <c r="AE2565" s="13">
        <f t="shared" si="3044"/>
        <v>3.2086619714612158E-2</v>
      </c>
      <c r="AF2565" s="13">
        <f t="shared" si="3045"/>
        <v>1.8640601398380002E-2</v>
      </c>
      <c r="AG2565" s="13">
        <f t="shared" si="3046"/>
        <v>7.2194583200890783E-3</v>
      </c>
      <c r="AH2565" s="13">
        <f t="shared" si="3047"/>
        <v>3.2863565305735901E-3</v>
      </c>
      <c r="AI2565" s="13">
        <f t="shared" si="3048"/>
        <v>6.5011690794765922E-3</v>
      </c>
      <c r="AJ2565" s="13">
        <f t="shared" si="3049"/>
        <v>6.4304038540464918E-3</v>
      </c>
      <c r="AK2565" s="13">
        <f t="shared" si="3050"/>
        <v>4.2402726053967967E-3</v>
      </c>
      <c r="AL2565" s="13">
        <f t="shared" si="3051"/>
        <v>1.9280278096388856E-4</v>
      </c>
      <c r="AM2565" s="13">
        <f t="shared" si="3052"/>
        <v>1.0926090618200428E-2</v>
      </c>
      <c r="AN2565" s="13">
        <f t="shared" si="3053"/>
        <v>1.2694942743607442E-2</v>
      </c>
      <c r="AO2565" s="13">
        <f t="shared" si="3054"/>
        <v>7.375079380863455E-3</v>
      </c>
      <c r="AP2565" s="13">
        <f t="shared" si="3055"/>
        <v>2.8563498065099636E-3</v>
      </c>
      <c r="AQ2565" s="13">
        <f t="shared" si="3056"/>
        <v>8.2969285439009484E-4</v>
      </c>
      <c r="AR2565" s="13">
        <f t="shared" si="3057"/>
        <v>7.6367860103989467E-4</v>
      </c>
      <c r="AS2565" s="13">
        <f t="shared" si="3058"/>
        <v>1.5107319189351506E-3</v>
      </c>
      <c r="AT2565" s="13">
        <f t="shared" si="3059"/>
        <v>1.4942876019975421E-3</v>
      </c>
      <c r="AU2565" s="13">
        <f t="shared" si="3060"/>
        <v>9.8534818763319917E-4</v>
      </c>
      <c r="AV2565" s="13">
        <f t="shared" si="3061"/>
        <v>4.8731133630540571E-4</v>
      </c>
      <c r="AW2565" s="13">
        <f t="shared" si="3062"/>
        <v>1.2309871659788248E-5</v>
      </c>
      <c r="AX2565" s="13">
        <f t="shared" si="3063"/>
        <v>3.6023867072737725E-3</v>
      </c>
      <c r="AY2565" s="13">
        <f t="shared" si="3064"/>
        <v>4.1855860972810919E-3</v>
      </c>
      <c r="AZ2565" s="13">
        <f t="shared" si="3065"/>
        <v>2.4316005472675858E-3</v>
      </c>
      <c r="BA2565" s="13">
        <f t="shared" si="3066"/>
        <v>9.4175281295536754E-4</v>
      </c>
      <c r="BB2565" s="13">
        <f t="shared" si="3067"/>
        <v>2.7355388255668621E-4</v>
      </c>
      <c r="BC2565" s="13">
        <f t="shared" si="3068"/>
        <v>6.3568040897698882E-5</v>
      </c>
      <c r="BD2565" s="13">
        <f t="shared" si="3069"/>
        <v>1.478854064931241E-4</v>
      </c>
      <c r="BE2565" s="13">
        <f t="shared" si="3070"/>
        <v>2.9255134768689284E-4</v>
      </c>
      <c r="BF2565" s="13">
        <f t="shared" si="3071"/>
        <v>2.8936692626732114E-4</v>
      </c>
      <c r="BG2565" s="13">
        <f t="shared" si="3072"/>
        <v>1.9081144484993419E-4</v>
      </c>
      <c r="BH2565" s="13">
        <f t="shared" si="3073"/>
        <v>9.43672311363713E-5</v>
      </c>
      <c r="BI2565" s="13">
        <f t="shared" si="3074"/>
        <v>3.7336017530180761E-5</v>
      </c>
      <c r="BJ2565" s="14">
        <f t="shared" si="3075"/>
        <v>0.55883743825116106</v>
      </c>
      <c r="BK2565" s="14">
        <f t="shared" si="3076"/>
        <v>0.2209830671014556</v>
      </c>
      <c r="BL2565" s="14">
        <f t="shared" si="3077"/>
        <v>0.20855527841452526</v>
      </c>
      <c r="BM2565" s="14">
        <f t="shared" si="3078"/>
        <v>0.60297613086678581</v>
      </c>
      <c r="BN2565" s="14">
        <f t="shared" si="3079"/>
        <v>0.39254018248920935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1.175</v>
      </c>
      <c r="F2566" s="10">
        <f>VLOOKUP(B2566,home!$B$2:$E$405,3,FALSE)</f>
        <v>0.85</v>
      </c>
      <c r="G2566" s="10">
        <f>VLOOKUP(C2566,away!$B$2:$E$405,4,FALSE)</f>
        <v>0.74</v>
      </c>
      <c r="H2566" s="10">
        <f>VLOOKUP(A2566,away!$A$2:$E$405,3,FALSE)</f>
        <v>0.99375000000000002</v>
      </c>
      <c r="I2566" s="10">
        <f>VLOOKUP(C2566,away!$B$2:$E$405,3,FALSE)</f>
        <v>0.64</v>
      </c>
      <c r="J2566" s="10">
        <f>VLOOKUP(B2566,home!$B$2:$E$405,4,FALSE)</f>
        <v>0.56000000000000005</v>
      </c>
      <c r="K2566" s="12">
        <f t="shared" si="3024"/>
        <v>0.73907500000000004</v>
      </c>
      <c r="L2566" s="12">
        <f t="shared" si="3025"/>
        <v>0.35616000000000003</v>
      </c>
      <c r="M2566" s="13">
        <f t="shared" si="3026"/>
        <v>0.334460999377726</v>
      </c>
      <c r="N2566" s="13">
        <f t="shared" si="3027"/>
        <v>0.24719176311509286</v>
      </c>
      <c r="O2566" s="13">
        <f t="shared" si="3028"/>
        <v>0.11912162953837091</v>
      </c>
      <c r="P2566" s="13">
        <f t="shared" si="3029"/>
        <v>8.8039818351071497E-2</v>
      </c>
      <c r="Q2566" s="13">
        <f t="shared" si="3030"/>
        <v>9.1346626162143632E-2</v>
      </c>
      <c r="R2566" s="13">
        <f t="shared" si="3031"/>
        <v>2.1213179788193093E-2</v>
      </c>
      <c r="S2566" s="13">
        <f t="shared" si="3032"/>
        <v>5.7936572797057289E-3</v>
      </c>
      <c r="T2566" s="13">
        <f t="shared" si="3033"/>
        <v>3.2534014373909084E-2</v>
      </c>
      <c r="U2566" s="13">
        <f t="shared" si="3034"/>
        <v>1.5678130851958811E-2</v>
      </c>
      <c r="V2566" s="13">
        <f t="shared" si="3035"/>
        <v>1.6945092599823447E-4</v>
      </c>
      <c r="W2566" s="13">
        <f t="shared" si="3036"/>
        <v>2.2504002576928767E-2</v>
      </c>
      <c r="X2566" s="13">
        <f t="shared" si="3037"/>
        <v>8.0150255577989514E-3</v>
      </c>
      <c r="Y2566" s="13">
        <f t="shared" si="3038"/>
        <v>1.4273157513328373E-3</v>
      </c>
      <c r="Z2566" s="13">
        <f t="shared" si="3039"/>
        <v>2.5184287044542845E-3</v>
      </c>
      <c r="AA2566" s="13">
        <f t="shared" si="3040"/>
        <v>1.8613076947445503E-3</v>
      </c>
      <c r="AB2566" s="13">
        <f t="shared" si="3041"/>
        <v>6.8782299224666422E-4</v>
      </c>
      <c r="AC2566" s="13">
        <f t="shared" si="3042"/>
        <v>2.7877743541215515E-6</v>
      </c>
      <c r="AD2566" s="13">
        <f t="shared" si="3043"/>
        <v>4.1580364261359073E-3</v>
      </c>
      <c r="AE2566" s="13">
        <f t="shared" si="3044"/>
        <v>1.480926253532565E-3</v>
      </c>
      <c r="AF2566" s="13">
        <f t="shared" si="3045"/>
        <v>2.637233472290792E-4</v>
      </c>
      <c r="AG2566" s="13">
        <f t="shared" si="3046"/>
        <v>3.1309235783036285E-5</v>
      </c>
      <c r="AH2566" s="13">
        <f t="shared" si="3047"/>
        <v>2.2424089184460951E-4</v>
      </c>
      <c r="AI2566" s="13">
        <f t="shared" si="3048"/>
        <v>1.6573083714005479E-4</v>
      </c>
      <c r="AJ2566" s="13">
        <f t="shared" si="3049"/>
        <v>6.1243759229643005E-5</v>
      </c>
      <c r="AK2566" s="13">
        <f t="shared" si="3050"/>
        <v>1.5087910450882799E-5</v>
      </c>
      <c r="AL2566" s="13">
        <f t="shared" si="3051"/>
        <v>2.9352916865915751E-8</v>
      </c>
      <c r="AM2566" s="13">
        <f t="shared" si="3052"/>
        <v>6.1462015432927947E-4</v>
      </c>
      <c r="AN2566" s="13">
        <f t="shared" si="3053"/>
        <v>2.1890311416591622E-4</v>
      </c>
      <c r="AO2566" s="13">
        <f t="shared" si="3054"/>
        <v>3.8982266570666359E-5</v>
      </c>
      <c r="AP2566" s="13">
        <f t="shared" si="3055"/>
        <v>4.6279746872695112E-6</v>
      </c>
      <c r="AQ2566" s="13">
        <f t="shared" si="3056"/>
        <v>4.1207486615447735E-7</v>
      </c>
      <c r="AR2566" s="13">
        <f t="shared" si="3057"/>
        <v>1.5973127207875236E-5</v>
      </c>
      <c r="AS2566" s="13">
        <f t="shared" si="3058"/>
        <v>1.1805338991160392E-5</v>
      </c>
      <c r="AT2566" s="13">
        <f t="shared" si="3059"/>
        <v>4.362515457445933E-6</v>
      </c>
      <c r="AU2566" s="13">
        <f t="shared" si="3060"/>
        <v>1.0747420372372844E-6</v>
      </c>
      <c r="AV2566" s="13">
        <f t="shared" si="3061"/>
        <v>1.9857874279278651E-7</v>
      </c>
      <c r="AW2566" s="13">
        <f t="shared" si="3062"/>
        <v>2.1462604290994765E-10</v>
      </c>
      <c r="AX2566" s="13">
        <f t="shared" si="3063"/>
        <v>7.5708398426818651E-5</v>
      </c>
      <c r="AY2566" s="13">
        <f t="shared" si="3064"/>
        <v>2.6964303183695734E-5</v>
      </c>
      <c r="AZ2566" s="13">
        <f t="shared" si="3065"/>
        <v>4.8018031109525368E-6</v>
      </c>
      <c r="BA2566" s="13">
        <f t="shared" si="3066"/>
        <v>5.7007006533228519E-7</v>
      </c>
      <c r="BB2566" s="13">
        <f t="shared" si="3067"/>
        <v>5.0759038617186683E-8</v>
      </c>
      <c r="BC2566" s="13">
        <f t="shared" si="3068"/>
        <v>3.6156678387794446E-9</v>
      </c>
      <c r="BD2566" s="13">
        <f t="shared" si="3069"/>
        <v>9.4816483105947324E-7</v>
      </c>
      <c r="BE2566" s="13">
        <f t="shared" si="3070"/>
        <v>7.0076492251528026E-7</v>
      </c>
      <c r="BF2566" s="13">
        <f t="shared" si="3071"/>
        <v>2.5895891755399038E-7</v>
      </c>
      <c r="BG2566" s="13">
        <f t="shared" si="3072"/>
        <v>6.3796687330405148E-8</v>
      </c>
      <c r="BH2566" s="13">
        <f t="shared" si="3073"/>
        <v>1.1787634172179797E-8</v>
      </c>
      <c r="BI2566" s="13">
        <f t="shared" si="3074"/>
        <v>1.7423891451607574E-9</v>
      </c>
      <c r="BJ2566" s="14">
        <f t="shared" si="3075"/>
        <v>0.40993838733399918</v>
      </c>
      <c r="BK2566" s="14">
        <f t="shared" si="3076"/>
        <v>0.42849370736495618</v>
      </c>
      <c r="BL2566" s="14">
        <f t="shared" si="3077"/>
        <v>0.15906377378199749</v>
      </c>
      <c r="BM2566" s="14">
        <f t="shared" si="3078"/>
        <v>9.8613316764251571E-2</v>
      </c>
      <c r="BN2566" s="14">
        <f t="shared" si="3079"/>
        <v>0.90137401633259806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1.175</v>
      </c>
      <c r="F2567" s="10">
        <f>VLOOKUP(B2567,home!$B$2:$E$405,3,FALSE)</f>
        <v>0.97</v>
      </c>
      <c r="G2567" s="10">
        <f>VLOOKUP(C2567,away!$B$2:$E$405,4,FALSE)</f>
        <v>1.28</v>
      </c>
      <c r="H2567" s="10">
        <f>VLOOKUP(A2567,away!$A$2:$E$405,3,FALSE)</f>
        <v>0.99375000000000002</v>
      </c>
      <c r="I2567" s="10">
        <f>VLOOKUP(C2567,away!$B$2:$E$405,3,FALSE)</f>
        <v>0.74</v>
      </c>
      <c r="J2567" s="10">
        <f>VLOOKUP(B2567,home!$B$2:$E$405,4,FALSE)</f>
        <v>1.01</v>
      </c>
      <c r="K2567" s="12">
        <f t="shared" si="3024"/>
        <v>1.4588800000000002</v>
      </c>
      <c r="L2567" s="12">
        <f t="shared" si="3025"/>
        <v>0.74272875000000005</v>
      </c>
      <c r="M2567" s="13">
        <f t="shared" si="3026"/>
        <v>0.11062504708798855</v>
      </c>
      <c r="N2567" s="13">
        <f t="shared" si="3027"/>
        <v>0.16138866869572477</v>
      </c>
      <c r="O2567" s="13">
        <f t="shared" si="3028"/>
        <v>8.2164402942352888E-2</v>
      </c>
      <c r="P2567" s="13">
        <f t="shared" si="3029"/>
        <v>0.11986800416453978</v>
      </c>
      <c r="Q2567" s="13">
        <f t="shared" si="3030"/>
        <v>0.11772335049340951</v>
      </c>
      <c r="R2567" s="13">
        <f t="shared" si="3031"/>
        <v>3.0512932145935041E-2</v>
      </c>
      <c r="S2567" s="13">
        <f t="shared" si="3032"/>
        <v>3.2470807472203593E-2</v>
      </c>
      <c r="T2567" s="13">
        <f t="shared" si="3033"/>
        <v>8.7436516957781943E-2</v>
      </c>
      <c r="U2567" s="13">
        <f t="shared" si="3034"/>
        <v>4.4514706449061719E-2</v>
      </c>
      <c r="V2567" s="13">
        <f t="shared" si="3035"/>
        <v>3.9093124706281197E-3</v>
      </c>
      <c r="W2567" s="13">
        <f t="shared" si="3036"/>
        <v>5.7248080522608422E-2</v>
      </c>
      <c r="X2567" s="13">
        <f t="shared" si="3037"/>
        <v>4.2519795286456302E-2</v>
      </c>
      <c r="Y2567" s="13">
        <f t="shared" si="3038"/>
        <v>1.579033720168279E-2</v>
      </c>
      <c r="Z2567" s="13">
        <f t="shared" si="3039"/>
        <v>7.5542773171950505E-3</v>
      </c>
      <c r="AA2567" s="13">
        <f t="shared" si="3040"/>
        <v>1.1020784092509516E-2</v>
      </c>
      <c r="AB2567" s="13">
        <f t="shared" si="3041"/>
        <v>8.0390007484401442E-3</v>
      </c>
      <c r="AC2567" s="13">
        <f t="shared" si="3042"/>
        <v>2.6474648816252261E-4</v>
      </c>
      <c r="AD2567" s="13">
        <f t="shared" si="3043"/>
        <v>2.0879519928205748E-2</v>
      </c>
      <c r="AE2567" s="13">
        <f t="shared" si="3044"/>
        <v>1.5507819736876347E-2</v>
      </c>
      <c r="AF2567" s="13">
        <f t="shared" si="3045"/>
        <v>5.7590517841977495E-3</v>
      </c>
      <c r="AG2567" s="13">
        <f t="shared" si="3046"/>
        <v>1.425804444287488E-3</v>
      </c>
      <c r="AH2567" s="13">
        <f t="shared" si="3047"/>
        <v>1.4026947372384082E-3</v>
      </c>
      <c r="AI2567" s="13">
        <f t="shared" si="3048"/>
        <v>2.0463632982623691E-3</v>
      </c>
      <c r="AJ2567" s="13">
        <f t="shared" si="3049"/>
        <v>1.4926992442845031E-3</v>
      </c>
      <c r="AK2567" s="13">
        <f t="shared" si="3050"/>
        <v>7.2588969116725859E-4</v>
      </c>
      <c r="AL2567" s="13">
        <f t="shared" si="3051"/>
        <v>1.1474664727734423E-5</v>
      </c>
      <c r="AM2567" s="13">
        <f t="shared" si="3052"/>
        <v>6.0921428065721598E-3</v>
      </c>
      <c r="AN2567" s="13">
        <f t="shared" si="3053"/>
        <v>4.5248096115468326E-3</v>
      </c>
      <c r="AO2567" s="13">
        <f t="shared" si="3054"/>
        <v>1.6803530933860824E-3</v>
      </c>
      <c r="AP2567" s="13">
        <f t="shared" si="3055"/>
        <v>4.1601551753642609E-4</v>
      </c>
      <c r="AQ2567" s="13">
        <f t="shared" si="3056"/>
        <v>7.7246671330108202E-5</v>
      </c>
      <c r="AR2567" s="13">
        <f t="shared" si="3057"/>
        <v>2.0836434176413235E-4</v>
      </c>
      <c r="AS2567" s="13">
        <f t="shared" si="3058"/>
        <v>3.0397857091285746E-4</v>
      </c>
      <c r="AT2567" s="13">
        <f t="shared" si="3059"/>
        <v>2.2173412876667483E-4</v>
      </c>
      <c r="AU2567" s="13">
        <f t="shared" si="3060"/>
        <v>1.0782782859170885E-4</v>
      </c>
      <c r="AV2567" s="13">
        <f t="shared" si="3061"/>
        <v>3.9326965643968063E-5</v>
      </c>
      <c r="AW2567" s="13">
        <f t="shared" si="3062"/>
        <v>3.4537214661822953E-7</v>
      </c>
      <c r="AX2567" s="13">
        <f t="shared" si="3063"/>
        <v>1.481284216275333E-3</v>
      </c>
      <c r="AY2567" s="13">
        <f t="shared" si="3064"/>
        <v>1.1001923743489078E-3</v>
      </c>
      <c r="AZ2567" s="13">
        <f t="shared" si="3065"/>
        <v>4.0857225347984823E-4</v>
      </c>
      <c r="BA2567" s="13">
        <f t="shared" si="3066"/>
        <v>1.0115278637059028E-4</v>
      </c>
      <c r="BB2567" s="13">
        <f t="shared" si="3067"/>
        <v>1.8782270645011387E-5</v>
      </c>
      <c r="BC2567" s="13">
        <f t="shared" si="3068"/>
        <v>2.7900264796662011E-6</v>
      </c>
      <c r="BD2567" s="13">
        <f t="shared" si="3069"/>
        <v>2.5793031183841125E-5</v>
      </c>
      <c r="BE2567" s="13">
        <f t="shared" si="3070"/>
        <v>3.7628937333482146E-5</v>
      </c>
      <c r="BF2567" s="13">
        <f t="shared" si="3071"/>
        <v>2.7448052048535229E-5</v>
      </c>
      <c r="BG2567" s="13">
        <f t="shared" si="3072"/>
        <v>1.3347804724189025E-5</v>
      </c>
      <c r="BH2567" s="13">
        <f t="shared" si="3073"/>
        <v>4.8682113390062223E-6</v>
      </c>
      <c r="BI2567" s="13">
        <f t="shared" si="3074"/>
        <v>1.4204272316498794E-6</v>
      </c>
      <c r="BJ2567" s="14">
        <f t="shared" si="3075"/>
        <v>0.54158228667920216</v>
      </c>
      <c r="BK2567" s="14">
        <f t="shared" si="3076"/>
        <v>0.26824958472259924</v>
      </c>
      <c r="BL2567" s="14">
        <f t="shared" si="3077"/>
        <v>0.18291121164879184</v>
      </c>
      <c r="BM2567" s="14">
        <f t="shared" si="3078"/>
        <v>0.37691510783563542</v>
      </c>
      <c r="BN2567" s="14">
        <f t="shared" si="3079"/>
        <v>0.62228240552995062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1.175</v>
      </c>
      <c r="F2568" s="10">
        <f>VLOOKUP(B2568,home!$B$2:$E$405,3,FALSE)</f>
        <v>1.0900000000000001</v>
      </c>
      <c r="G2568" s="10">
        <f>VLOOKUP(C2568,away!$B$2:$E$405,4,FALSE)</f>
        <v>0.95</v>
      </c>
      <c r="H2568" s="10">
        <f>VLOOKUP(A2568,away!$A$2:$E$405,3,FALSE)</f>
        <v>0.99375000000000002</v>
      </c>
      <c r="I2568" s="10">
        <f>VLOOKUP(C2568,away!$B$2:$E$405,3,FALSE)</f>
        <v>1.04</v>
      </c>
      <c r="J2568" s="10">
        <f>VLOOKUP(B2568,home!$B$2:$E$405,4,FALSE)</f>
        <v>0.86</v>
      </c>
      <c r="K2568" s="12">
        <f t="shared" si="3024"/>
        <v>1.2167125000000001</v>
      </c>
      <c r="L2568" s="12">
        <f t="shared" si="3025"/>
        <v>0.8888100000000001</v>
      </c>
      <c r="M2568" s="13">
        <f t="shared" si="3026"/>
        <v>0.12178202653369363</v>
      </c>
      <c r="N2568" s="13">
        <f t="shared" si="3027"/>
        <v>0.14817371395887671</v>
      </c>
      <c r="O2568" s="13">
        <f t="shared" si="3028"/>
        <v>0.10824108300341224</v>
      </c>
      <c r="P2568" s="13">
        <f t="shared" si="3029"/>
        <v>0.13169827870378922</v>
      </c>
      <c r="Q2568" s="13">
        <f t="shared" si="3030"/>
        <v>9.0142404972594903E-2</v>
      </c>
      <c r="R2568" s="13">
        <f t="shared" si="3031"/>
        <v>4.8102878492131414E-2</v>
      </c>
      <c r="S2568" s="13">
        <f t="shared" si="3032"/>
        <v>3.5605493493619585E-2</v>
      </c>
      <c r="T2568" s="13">
        <f t="shared" si="3033"/>
        <v>8.0119470963692083E-2</v>
      </c>
      <c r="U2568" s="13">
        <f t="shared" si="3034"/>
        <v>5.8527373547357445E-2</v>
      </c>
      <c r="V2568" s="13">
        <f t="shared" si="3035"/>
        <v>4.2783016499759697E-3</v>
      </c>
      <c r="W2568" s="13">
        <f t="shared" si="3036"/>
        <v>3.6559130303406143E-2</v>
      </c>
      <c r="X2568" s="13">
        <f t="shared" si="3037"/>
        <v>3.2494120604970415E-2</v>
      </c>
      <c r="Y2568" s="13">
        <f t="shared" si="3038"/>
        <v>1.4440549667451877E-2</v>
      </c>
      <c r="Z2568" s="13">
        <f t="shared" si="3039"/>
        <v>1.425143981086378E-2</v>
      </c>
      <c r="AA2568" s="13">
        <f t="shared" si="3040"/>
        <v>1.7339904960875598E-2</v>
      </c>
      <c r="AB2568" s="13">
        <f t="shared" si="3041"/>
        <v>1.0548839557354677E-2</v>
      </c>
      <c r="AC2568" s="13">
        <f t="shared" si="3042"/>
        <v>2.8916672841369946E-4</v>
      </c>
      <c r="AD2568" s="13">
        <f t="shared" si="3043"/>
        <v>1.1120487707320765E-2</v>
      </c>
      <c r="AE2568" s="13">
        <f t="shared" si="3044"/>
        <v>9.8840006791437694E-3</v>
      </c>
      <c r="AF2568" s="13">
        <f t="shared" si="3045"/>
        <v>4.3924993218148866E-3</v>
      </c>
      <c r="AG2568" s="13">
        <f t="shared" si="3046"/>
        <v>1.301365774074097E-3</v>
      </c>
      <c r="AH2568" s="13">
        <f t="shared" si="3047"/>
        <v>3.1667055545734589E-3</v>
      </c>
      <c r="AI2568" s="13">
        <f t="shared" si="3048"/>
        <v>3.8529702320689594E-3</v>
      </c>
      <c r="AJ2568" s="13">
        <f t="shared" si="3049"/>
        <v>2.3439785217431023E-3</v>
      </c>
      <c r="AK2568" s="13">
        <f t="shared" si="3050"/>
        <v>9.5064932237878526E-4</v>
      </c>
      <c r="AL2568" s="13">
        <f t="shared" si="3051"/>
        <v>1.2508499480406957E-5</v>
      </c>
      <c r="AM2568" s="13">
        <f t="shared" si="3052"/>
        <v>2.7060872799187022E-3</v>
      </c>
      <c r="AN2568" s="13">
        <f t="shared" si="3053"/>
        <v>2.4051974352645423E-3</v>
      </c>
      <c r="AO2568" s="13">
        <f t="shared" si="3054"/>
        <v>1.0688817662187389E-3</v>
      </c>
      <c r="AP2568" s="13">
        <f t="shared" si="3055"/>
        <v>3.1667760087762583E-4</v>
      </c>
      <c r="AQ2568" s="13">
        <f t="shared" si="3056"/>
        <v>7.036655460901065E-5</v>
      </c>
      <c r="AR2568" s="13">
        <f t="shared" si="3057"/>
        <v>5.6291991279208741E-4</v>
      </c>
      <c r="AS2568" s="13">
        <f t="shared" si="3058"/>
        <v>6.849116943930427E-4</v>
      </c>
      <c r="AT2568" s="13">
        <f t="shared" si="3059"/>
        <v>4.1667030998209756E-4</v>
      </c>
      <c r="AU2568" s="13">
        <f t="shared" si="3060"/>
        <v>1.689893248446977E-4</v>
      </c>
      <c r="AV2568" s="13">
        <f t="shared" si="3061"/>
        <v>5.1402855976276073E-5</v>
      </c>
      <c r="AW2568" s="13">
        <f t="shared" si="3062"/>
        <v>3.7575054236601434E-7</v>
      </c>
      <c r="AX2568" s="13">
        <f t="shared" si="3063"/>
        <v>5.4875503659468101E-4</v>
      </c>
      <c r="AY2568" s="13">
        <f t="shared" si="3064"/>
        <v>4.8773896407571849E-4</v>
      </c>
      <c r="AZ2568" s="13">
        <f t="shared" si="3065"/>
        <v>2.1675363433006965E-4</v>
      </c>
      <c r="BA2568" s="13">
        <f t="shared" si="3066"/>
        <v>6.4217599242969765E-5</v>
      </c>
      <c r="BB2568" s="13">
        <f t="shared" si="3067"/>
        <v>1.4269311095785986E-5</v>
      </c>
      <c r="BC2568" s="13">
        <f t="shared" si="3068"/>
        <v>2.5365412790091095E-6</v>
      </c>
      <c r="BD2568" s="13">
        <f t="shared" si="3069"/>
        <v>8.3388141281455849E-5</v>
      </c>
      <c r="BE2568" s="13">
        <f t="shared" si="3070"/>
        <v>1.0145939384891334E-4</v>
      </c>
      <c r="BF2568" s="13">
        <f t="shared" si="3071"/>
        <v>6.1723456369197998E-5</v>
      </c>
      <c r="BG2568" s="13">
        <f t="shared" si="3072"/>
        <v>2.5033233635869287E-5</v>
      </c>
      <c r="BH2568" s="13">
        <f t="shared" si="3073"/>
        <v>7.6145620700456531E-6</v>
      </c>
      <c r="BI2568" s="13">
        <f t="shared" si="3074"/>
        <v>1.852946570530084E-6</v>
      </c>
      <c r="BJ2568" s="14">
        <f t="shared" si="3075"/>
        <v>0.43652922567685243</v>
      </c>
      <c r="BK2568" s="14">
        <f t="shared" si="3076"/>
        <v>0.29415351457304828</v>
      </c>
      <c r="BL2568" s="14">
        <f t="shared" si="3077"/>
        <v>0.25524034902365994</v>
      </c>
      <c r="BM2568" s="14">
        <f t="shared" si="3078"/>
        <v>0.35154678020639302</v>
      </c>
      <c r="BN2568" s="14">
        <f t="shared" si="3079"/>
        <v>0.64814038566449816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1.175</v>
      </c>
      <c r="F2569" s="10">
        <f>VLOOKUP(B2569,home!$B$2:$E$405,3,FALSE)</f>
        <v>0.61</v>
      </c>
      <c r="G2569" s="10">
        <f>VLOOKUP(C2569,away!$B$2:$E$405,4,FALSE)</f>
        <v>0.53</v>
      </c>
      <c r="H2569" s="10">
        <f>VLOOKUP(A2569,away!$A$2:$E$405,3,FALSE)</f>
        <v>0.99375000000000002</v>
      </c>
      <c r="I2569" s="10">
        <f>VLOOKUP(C2569,away!$B$2:$E$405,3,FALSE)</f>
        <v>1.49</v>
      </c>
      <c r="J2569" s="10">
        <f>VLOOKUP(B2569,home!$B$2:$E$405,4,FALSE)</f>
        <v>1.29</v>
      </c>
      <c r="K2569" s="12">
        <f t="shared" si="3024"/>
        <v>0.37987750000000003</v>
      </c>
      <c r="L2569" s="12">
        <f t="shared" si="3025"/>
        <v>1.910086875</v>
      </c>
      <c r="M2569" s="13">
        <f t="shared" si="3026"/>
        <v>0.10127006953584841</v>
      </c>
      <c r="N2569" s="13">
        <f t="shared" si="3027"/>
        <v>3.8470220840104256E-2</v>
      </c>
      <c r="O2569" s="13">
        <f t="shared" si="3028"/>
        <v>0.19343463065076136</v>
      </c>
      <c r="P2569" s="13">
        <f t="shared" si="3029"/>
        <v>7.34814639050346E-2</v>
      </c>
      <c r="Q2569" s="13">
        <f t="shared" si="3030"/>
        <v>7.3069856585933511E-3</v>
      </c>
      <c r="R2569" s="13">
        <f t="shared" si="3031"/>
        <v>0.18473847458824605</v>
      </c>
      <c r="S2569" s="13">
        <f t="shared" si="3032"/>
        <v>1.3329519675395148E-2</v>
      </c>
      <c r="T2569" s="13">
        <f t="shared" si="3033"/>
        <v>1.3956977402292389E-2</v>
      </c>
      <c r="U2569" s="13">
        <f t="shared" si="3034"/>
        <v>7.0177989880396446E-2</v>
      </c>
      <c r="V2569" s="13">
        <f t="shared" si="3035"/>
        <v>1.0746540561054202E-3</v>
      </c>
      <c r="W2569" s="13">
        <f t="shared" si="3036"/>
        <v>9.2525314817409865E-4</v>
      </c>
      <c r="X2569" s="13">
        <f t="shared" si="3037"/>
        <v>1.7673138943797757E-3</v>
      </c>
      <c r="Y2569" s="13">
        <f t="shared" si="3038"/>
        <v>1.6878615368299734E-3</v>
      </c>
      <c r="Z2569" s="13">
        <f t="shared" si="3039"/>
        <v>0.1176221785395099</v>
      </c>
      <c r="AA2569" s="13">
        <f t="shared" si="3040"/>
        <v>4.4682019128142673E-2</v>
      </c>
      <c r="AB2569" s="13">
        <f t="shared" si="3041"/>
        <v>8.4868468606755093E-3</v>
      </c>
      <c r="AC2569" s="13">
        <f t="shared" si="3042"/>
        <v>4.8735496082430872E-5</v>
      </c>
      <c r="AD2569" s="13">
        <f t="shared" si="3043"/>
        <v>8.7870713198876554E-5</v>
      </c>
      <c r="AE2569" s="13">
        <f t="shared" si="3044"/>
        <v>1.6784069597806334E-4</v>
      </c>
      <c r="AF2569" s="13">
        <f t="shared" si="3045"/>
        <v>1.6029515523928206E-4</v>
      </c>
      <c r="AG2569" s="13">
        <f t="shared" si="3046"/>
        <v>1.020592240495467E-4</v>
      </c>
      <c r="AH2569" s="13">
        <f t="shared" si="3047"/>
        <v>5.6167144859306121E-2</v>
      </c>
      <c r="AI2569" s="13">
        <f t="shared" si="3048"/>
        <v>2.1336634571291063E-2</v>
      </c>
      <c r="AJ2569" s="13">
        <f t="shared" si="3049"/>
        <v>4.0526536996778103E-3</v>
      </c>
      <c r="AK2569" s="13">
        <f t="shared" si="3050"/>
        <v>5.1317065193311911E-4</v>
      </c>
      <c r="AL2569" s="13">
        <f t="shared" si="3051"/>
        <v>1.4144971412337822E-6</v>
      </c>
      <c r="AM2569" s="13">
        <f t="shared" si="3052"/>
        <v>6.6760213706412449E-6</v>
      </c>
      <c r="AN2569" s="13">
        <f t="shared" si="3053"/>
        <v>1.2751780797281351E-5</v>
      </c>
      <c r="AO2569" s="13">
        <f t="shared" si="3054"/>
        <v>1.2178504566882075E-5</v>
      </c>
      <c r="AP2569" s="13">
        <f t="shared" si="3055"/>
        <v>7.7540005767763355E-6</v>
      </c>
      <c r="AQ2569" s="13">
        <f t="shared" si="3056"/>
        <v>3.7027036826107262E-6</v>
      </c>
      <c r="AR2569" s="13">
        <f t="shared" si="3057"/>
        <v>2.1456825240396861E-2</v>
      </c>
      <c r="AS2569" s="13">
        <f t="shared" si="3058"/>
        <v>8.1509651302588589E-3</v>
      </c>
      <c r="AT2569" s="13">
        <f t="shared" si="3059"/>
        <v>1.5481841281349547E-3</v>
      </c>
      <c r="AU2569" s="13">
        <f t="shared" si="3060"/>
        <v>1.9604010537852874E-4</v>
      </c>
      <c r="AV2569" s="13">
        <f t="shared" si="3061"/>
        <v>1.8617806282733018E-5</v>
      </c>
      <c r="AW2569" s="13">
        <f t="shared" si="3062"/>
        <v>2.8509937477010815E-8</v>
      </c>
      <c r="AX2569" s="13">
        <f t="shared" si="3063"/>
        <v>4.226783847042948E-7</v>
      </c>
      <c r="AY2569" s="13">
        <f t="shared" si="3064"/>
        <v>8.0735243496987414E-7</v>
      </c>
      <c r="AZ2569" s="13">
        <f t="shared" si="3065"/>
        <v>7.71056644767624E-7</v>
      </c>
      <c r="BA2569" s="13">
        <f t="shared" si="3066"/>
        <v>4.9092839235072522E-7</v>
      </c>
      <c r="BB2569" s="13">
        <f t="shared" si="3067"/>
        <v>2.3442896969849263E-7</v>
      </c>
      <c r="BC2569" s="13">
        <f t="shared" si="3068"/>
        <v>8.9555939628172659E-8</v>
      </c>
      <c r="BD2569" s="13">
        <f t="shared" si="3069"/>
        <v>6.8307333784751239E-3</v>
      </c>
      <c r="BE2569" s="13">
        <f t="shared" si="3070"/>
        <v>2.5948419189816842E-3</v>
      </c>
      <c r="BF2569" s="13">
        <f t="shared" si="3071"/>
        <v>4.928610305389823E-4</v>
      </c>
      <c r="BG2569" s="13">
        <f t="shared" si="3072"/>
        <v>6.2408938709524082E-5</v>
      </c>
      <c r="BH2569" s="13">
        <f t="shared" si="3073"/>
        <v>5.9269379036568087E-6</v>
      </c>
      <c r="BI2569" s="13">
        <f t="shared" si="3074"/>
        <v>4.5030207069927789E-7</v>
      </c>
      <c r="BJ2569" s="14">
        <f t="shared" si="3075"/>
        <v>6.4678557280599916E-2</v>
      </c>
      <c r="BK2569" s="14">
        <f t="shared" si="3076"/>
        <v>0.18920666451804216</v>
      </c>
      <c r="BL2569" s="14">
        <f t="shared" si="3077"/>
        <v>0.62494741980756197</v>
      </c>
      <c r="BM2569" s="14">
        <f t="shared" si="3078"/>
        <v>0.3977521961246282</v>
      </c>
      <c r="BN2569" s="14">
        <f t="shared" si="3079"/>
        <v>0.59870184517858793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1.4155844155844199</v>
      </c>
      <c r="F2570" s="10">
        <f>VLOOKUP(B2570,home!$B$2:$E$405,3,FALSE)</f>
        <v>0.94</v>
      </c>
      <c r="G2570" s="10">
        <f>VLOOKUP(C2570,away!$B$2:$E$405,4,FALSE)</f>
        <v>1.84</v>
      </c>
      <c r="H2570" s="10">
        <f>VLOOKUP(A2570,away!$A$2:$E$405,3,FALSE)</f>
        <v>1.1818181818181801</v>
      </c>
      <c r="I2570" s="10">
        <f>VLOOKUP(C2570,away!$B$2:$E$405,3,FALSE)</f>
        <v>0.71</v>
      </c>
      <c r="J2570" s="10">
        <f>VLOOKUP(B2570,home!$B$2:$E$405,4,FALSE)</f>
        <v>0.85</v>
      </c>
      <c r="K2570" s="12">
        <f t="shared" si="3024"/>
        <v>2.4483948051948126</v>
      </c>
      <c r="L2570" s="12">
        <f t="shared" si="3025"/>
        <v>0.7132272727272716</v>
      </c>
      <c r="M2570" s="13">
        <f t="shared" si="3026"/>
        <v>4.2356979006374668E-2</v>
      </c>
      <c r="N2570" s="13">
        <f t="shared" si="3027"/>
        <v>0.10370660736295347</v>
      </c>
      <c r="O2570" s="13">
        <f t="shared" si="3028"/>
        <v>3.0210152617682902E-2</v>
      </c>
      <c r="P2570" s="13">
        <f t="shared" si="3029"/>
        <v>7.3966380733277284E-2</v>
      </c>
      <c r="Q2570" s="13">
        <f t="shared" si="3030"/>
        <v>0.12695735936591671</v>
      </c>
      <c r="R2570" s="13">
        <f t="shared" si="3031"/>
        <v>1.077335238009231E-2</v>
      </c>
      <c r="S2570" s="13">
        <f t="shared" si="3032"/>
        <v>3.2291169053609514E-2</v>
      </c>
      <c r="T2570" s="13">
        <f t="shared" si="3033"/>
        <v>9.0549451173208895E-2</v>
      </c>
      <c r="U2570" s="13">
        <f t="shared" si="3034"/>
        <v>2.6377420001951181E-2</v>
      </c>
      <c r="V2570" s="13">
        <f t="shared" si="3035"/>
        <v>6.2654266469088912E-3</v>
      </c>
      <c r="W2570" s="13">
        <f t="shared" si="3036"/>
        <v>0.10361391305092048</v>
      </c>
      <c r="X2570" s="13">
        <f t="shared" si="3037"/>
        <v>7.3900268621908669E-2</v>
      </c>
      <c r="Y2570" s="13">
        <f t="shared" si="3038"/>
        <v>2.6353843521508342E-2</v>
      </c>
      <c r="Z2570" s="13">
        <f t="shared" si="3039"/>
        <v>2.5612829120610333E-3</v>
      </c>
      <c r="AA2570" s="13">
        <f t="shared" si="3040"/>
        <v>6.2710317765244756E-3</v>
      </c>
      <c r="AB2570" s="13">
        <f t="shared" si="3041"/>
        <v>7.676980812427063E-3</v>
      </c>
      <c r="AC2570" s="13">
        <f t="shared" si="3042"/>
        <v>6.8381725941777207E-4</v>
      </c>
      <c r="AD2570" s="13">
        <f t="shared" si="3043"/>
        <v>6.342194161494516E-2</v>
      </c>
      <c r="AE2570" s="13">
        <f t="shared" si="3044"/>
        <v>4.5234258449095593E-2</v>
      </c>
      <c r="AF2570" s="13">
        <f t="shared" si="3045"/>
        <v>1.6131153393744498E-2</v>
      </c>
      <c r="AG2570" s="13">
        <f t="shared" si="3046"/>
        <v>3.83505951365522E-3</v>
      </c>
      <c r="AH2570" s="13">
        <f t="shared" si="3047"/>
        <v>4.566942065130636E-4</v>
      </c>
      <c r="AI2570" s="13">
        <f t="shared" si="3048"/>
        <v>1.1181677227891519E-3</v>
      </c>
      <c r="AJ2570" s="13">
        <f t="shared" si="3049"/>
        <v>1.3688580219067365E-3</v>
      </c>
      <c r="AK2570" s="13">
        <f t="shared" si="3050"/>
        <v>1.1171682899619002E-3</v>
      </c>
      <c r="AL2570" s="13">
        <f t="shared" si="3051"/>
        <v>4.7764962420449344E-5</v>
      </c>
      <c r="AM2570" s="13">
        <f t="shared" si="3052"/>
        <v>3.105639047708009E-2</v>
      </c>
      <c r="AN2570" s="13">
        <f t="shared" si="3053"/>
        <v>2.2150264680721041E-2</v>
      </c>
      <c r="AO2570" s="13">
        <f t="shared" si="3054"/>
        <v>7.8990864342089392E-3</v>
      </c>
      <c r="AP2570" s="13">
        <f t="shared" si="3055"/>
        <v>1.877947958169277E-3</v>
      </c>
      <c r="AQ2570" s="13">
        <f t="shared" si="3056"/>
        <v>3.3485092513220536E-4</v>
      </c>
      <c r="AR2570" s="13">
        <f t="shared" si="3057"/>
        <v>6.5145352676331566E-5</v>
      </c>
      <c r="AS2570" s="13">
        <f t="shared" si="3058"/>
        <v>1.595015430753142E-4</v>
      </c>
      <c r="AT2570" s="13">
        <f t="shared" si="3059"/>
        <v>1.9526137474307797E-4</v>
      </c>
      <c r="AU2570" s="13">
        <f t="shared" si="3060"/>
        <v>1.5935897852538324E-4</v>
      </c>
      <c r="AV2570" s="13">
        <f t="shared" si="3061"/>
        <v>9.7543423795674997E-5</v>
      </c>
      <c r="AW2570" s="13">
        <f t="shared" si="3062"/>
        <v>2.3169482331287157E-6</v>
      </c>
      <c r="AX2570" s="13">
        <f t="shared" si="3063"/>
        <v>1.2673050852030755E-2</v>
      </c>
      <c r="AY2570" s="13">
        <f t="shared" si="3064"/>
        <v>9.0387654963279204E-3</v>
      </c>
      <c r="AZ2570" s="13">
        <f t="shared" si="3065"/>
        <v>3.2233470318836633E-3</v>
      </c>
      <c r="BA2570" s="13">
        <f t="shared" si="3066"/>
        <v>7.663263375346438E-4</v>
      </c>
      <c r="BB2570" s="13">
        <f t="shared" si="3067"/>
        <v>1.3664121093472808E-4</v>
      </c>
      <c r="BC2570" s="13">
        <f t="shared" si="3068"/>
        <v>1.9491247643425599E-5</v>
      </c>
      <c r="BD2570" s="13">
        <f t="shared" si="3069"/>
        <v>7.7439070366993674E-6</v>
      </c>
      <c r="BE2570" s="13">
        <f t="shared" si="3070"/>
        <v>1.8960141760566286E-5</v>
      </c>
      <c r="BF2570" s="13">
        <f t="shared" si="3071"/>
        <v>2.3210956296163865E-5</v>
      </c>
      <c r="BG2570" s="13">
        <f t="shared" si="3072"/>
        <v>1.894319493971048E-5</v>
      </c>
      <c r="BH2570" s="13">
        <f t="shared" si="3073"/>
        <v>1.1595105021044949E-5</v>
      </c>
      <c r="BI2570" s="13">
        <f t="shared" si="3074"/>
        <v>5.6778789798429481E-6</v>
      </c>
      <c r="BJ2570" s="14">
        <f t="shared" si="3075"/>
        <v>0.74288001871952358</v>
      </c>
      <c r="BK2570" s="14">
        <f t="shared" si="3076"/>
        <v>0.16465030315833651</v>
      </c>
      <c r="BL2570" s="14">
        <f t="shared" si="3077"/>
        <v>8.61327676866986E-2</v>
      </c>
      <c r="BM2570" s="14">
        <f t="shared" si="3078"/>
        <v>0.59921709246222765</v>
      </c>
      <c r="BN2570" s="14">
        <f t="shared" si="3079"/>
        <v>0.38797083146629735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1.4155844155844199</v>
      </c>
      <c r="F2571" s="10">
        <f>VLOOKUP(B2571,home!$B$2:$E$405,3,FALSE)</f>
        <v>0.94</v>
      </c>
      <c r="G2571" s="10">
        <f>VLOOKUP(C2571,away!$B$2:$E$405,4,FALSE)</f>
        <v>1.88</v>
      </c>
      <c r="H2571" s="10">
        <f>VLOOKUP(A2571,away!$A$2:$E$405,3,FALSE)</f>
        <v>1.1818181818181801</v>
      </c>
      <c r="I2571" s="10">
        <f>VLOOKUP(C2571,away!$B$2:$E$405,3,FALSE)</f>
        <v>0.47</v>
      </c>
      <c r="J2571" s="10">
        <f>VLOOKUP(B2571,home!$B$2:$E$405,4,FALSE)</f>
        <v>0.99</v>
      </c>
      <c r="K2571" s="12">
        <f t="shared" si="3024"/>
        <v>2.5016207792207865</v>
      </c>
      <c r="L2571" s="12">
        <f t="shared" si="3025"/>
        <v>0.54989999999999917</v>
      </c>
      <c r="M2571" s="13">
        <f t="shared" si="3026"/>
        <v>4.7286956660393252E-2</v>
      </c>
      <c r="N2571" s="13">
        <f t="shared" si="3027"/>
        <v>0.11829403336775254</v>
      </c>
      <c r="O2571" s="13">
        <f t="shared" si="3028"/>
        <v>2.600309746755021E-2</v>
      </c>
      <c r="P2571" s="13">
        <f t="shared" si="3029"/>
        <v>6.504988894892702E-2</v>
      </c>
      <c r="Q2571" s="13">
        <f t="shared" si="3030"/>
        <v>0.14796340596530347</v>
      </c>
      <c r="R2571" s="13">
        <f t="shared" si="3031"/>
        <v>7.1495516487029192E-3</v>
      </c>
      <c r="S2571" s="13">
        <f t="shared" si="3032"/>
        <v>2.2371327904741018E-2</v>
      </c>
      <c r="T2571" s="13">
        <f t="shared" si="3033"/>
        <v>8.1365076940320247E-2</v>
      </c>
      <c r="U2571" s="13">
        <f t="shared" si="3034"/>
        <v>1.7885466966507457E-2</v>
      </c>
      <c r="V2571" s="13">
        <f t="shared" si="3035"/>
        <v>3.4194357613355E-3</v>
      </c>
      <c r="W2571" s="13">
        <f t="shared" si="3036"/>
        <v>0.12338277697569465</v>
      </c>
      <c r="X2571" s="13">
        <f t="shared" si="3037"/>
        <v>6.7848189058934374E-2</v>
      </c>
      <c r="Y2571" s="13">
        <f t="shared" si="3038"/>
        <v>1.8654859581753981E-2</v>
      </c>
      <c r="Z2571" s="13">
        <f t="shared" si="3039"/>
        <v>1.3105128172072433E-3</v>
      </c>
      <c r="AA2571" s="13">
        <f t="shared" si="3040"/>
        <v>3.2784060949608124E-3</v>
      </c>
      <c r="AB2571" s="13">
        <f t="shared" si="3041"/>
        <v>4.1006644049390228E-3</v>
      </c>
      <c r="AC2571" s="13">
        <f t="shared" si="3042"/>
        <v>2.9399480883854763E-4</v>
      </c>
      <c r="AD2571" s="13">
        <f t="shared" si="3043"/>
        <v>7.7164229670090484E-2</v>
      </c>
      <c r="AE2571" s="13">
        <f t="shared" si="3044"/>
        <v>4.2432609895582687E-2</v>
      </c>
      <c r="AF2571" s="13">
        <f t="shared" si="3045"/>
        <v>1.1666846090790443E-2</v>
      </c>
      <c r="AG2571" s="13">
        <f t="shared" si="3046"/>
        <v>2.138532888441885E-3</v>
      </c>
      <c r="AH2571" s="13">
        <f t="shared" si="3047"/>
        <v>1.8016274954556544E-4</v>
      </c>
      <c r="AI2571" s="13">
        <f t="shared" si="3048"/>
        <v>4.5069887790473689E-4</v>
      </c>
      <c r="AJ2571" s="13">
        <f t="shared" si="3049"/>
        <v>5.6373883906899109E-4</v>
      </c>
      <c r="AK2571" s="13">
        <f t="shared" si="3050"/>
        <v>4.7008693128959702E-4</v>
      </c>
      <c r="AL2571" s="13">
        <f t="shared" si="3051"/>
        <v>1.617725564692706E-5</v>
      </c>
      <c r="AM2571" s="13">
        <f t="shared" si="3052"/>
        <v>3.8607128071052682E-2</v>
      </c>
      <c r="AN2571" s="13">
        <f t="shared" si="3053"/>
        <v>2.1230059726271837E-2</v>
      </c>
      <c r="AO2571" s="13">
        <f t="shared" si="3054"/>
        <v>5.8372049217384325E-3</v>
      </c>
      <c r="AP2571" s="13">
        <f t="shared" si="3055"/>
        <v>1.0699596621546533E-3</v>
      </c>
      <c r="AQ2571" s="13">
        <f t="shared" si="3056"/>
        <v>1.4709270455471067E-4</v>
      </c>
      <c r="AR2571" s="13">
        <f t="shared" si="3057"/>
        <v>1.981429919502126E-5</v>
      </c>
      <c r="AS2571" s="13">
        <f t="shared" si="3058"/>
        <v>4.9567862591962893E-5</v>
      </c>
      <c r="AT2571" s="13">
        <f t="shared" si="3059"/>
        <v>6.199999752080756E-5</v>
      </c>
      <c r="AU2571" s="13">
        <f t="shared" si="3060"/>
        <v>5.1700160703229806E-5</v>
      </c>
      <c r="AV2571" s="13">
        <f t="shared" si="3061"/>
        <v>3.2333549076063429E-5</v>
      </c>
      <c r="AW2571" s="13">
        <f t="shared" si="3062"/>
        <v>6.1816945684799975E-7</v>
      </c>
      <c r="AX2571" s="13">
        <f t="shared" si="3063"/>
        <v>1.6096732301430581E-2</v>
      </c>
      <c r="AY2571" s="13">
        <f t="shared" si="3064"/>
        <v>8.8515930925566616E-3</v>
      </c>
      <c r="AZ2571" s="13">
        <f t="shared" si="3065"/>
        <v>2.4337455207984506E-3</v>
      </c>
      <c r="BA2571" s="13">
        <f t="shared" si="3066"/>
        <v>4.4610555396235534E-4</v>
      </c>
      <c r="BB2571" s="13">
        <f t="shared" si="3067"/>
        <v>6.1328361030974694E-5</v>
      </c>
      <c r="BC2571" s="13">
        <f t="shared" si="3068"/>
        <v>6.7448931461865877E-6</v>
      </c>
      <c r="BD2571" s="13">
        <f t="shared" si="3069"/>
        <v>1.8159805212236955E-6</v>
      </c>
      <c r="BE2571" s="13">
        <f t="shared" si="3070"/>
        <v>4.5428946065533915E-6</v>
      </c>
      <c r="BF2571" s="13">
        <f t="shared" si="3071"/>
        <v>5.6822997727820031E-6</v>
      </c>
      <c r="BG2571" s="13">
        <f t="shared" si="3072"/>
        <v>4.738319728451004E-6</v>
      </c>
      <c r="BH2571" s="13">
        <f t="shared" si="3073"/>
        <v>2.9633697728212077E-6</v>
      </c>
      <c r="BI2571" s="13">
        <f t="shared" si="3074"/>
        <v>1.4826454800408624E-6</v>
      </c>
      <c r="BJ2571" s="14">
        <f t="shared" si="3075"/>
        <v>0.78569825524336256</v>
      </c>
      <c r="BK2571" s="14">
        <f t="shared" si="3076"/>
        <v>0.14728937443243895</v>
      </c>
      <c r="BL2571" s="14">
        <f t="shared" si="3077"/>
        <v>6.031851535943826E-2</v>
      </c>
      <c r="BM2571" s="14">
        <f t="shared" si="3078"/>
        <v>0.57401874887071769</v>
      </c>
      <c r="BN2571" s="14">
        <f t="shared" si="3079"/>
        <v>0.41174693405862939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1.4155844155844199</v>
      </c>
      <c r="F2572" s="10">
        <f>VLOOKUP(B2572,home!$B$2:$E$405,3,FALSE)</f>
        <v>0.47</v>
      </c>
      <c r="G2572" s="10">
        <f>VLOOKUP(C2572,away!$B$2:$E$405,4,FALSE)</f>
        <v>1.18</v>
      </c>
      <c r="H2572" s="10">
        <f>VLOOKUP(A2572,away!$A$2:$E$405,3,FALSE)</f>
        <v>1.1818181818181801</v>
      </c>
      <c r="I2572" s="10">
        <f>VLOOKUP(C2572,away!$B$2:$E$405,3,FALSE)</f>
        <v>1.53</v>
      </c>
      <c r="J2572" s="10">
        <f>VLOOKUP(B2572,home!$B$2:$E$405,4,FALSE)</f>
        <v>0.85</v>
      </c>
      <c r="K2572" s="12">
        <f t="shared" si="3024"/>
        <v>0.78508311688311916</v>
      </c>
      <c r="L2572" s="12">
        <f t="shared" si="3025"/>
        <v>1.5369545454545432</v>
      </c>
      <c r="M2572" s="13">
        <f t="shared" si="3026"/>
        <v>9.8073541100980197E-2</v>
      </c>
      <c r="N2572" s="13">
        <f t="shared" si="3027"/>
        <v>7.6995881331322236E-2</v>
      </c>
      <c r="O2572" s="13">
        <f t="shared" si="3028"/>
        <v>0.15073457478397451</v>
      </c>
      <c r="P2572" s="13">
        <f t="shared" si="3029"/>
        <v>0.11833916979345432</v>
      </c>
      <c r="Q2572" s="13">
        <f t="shared" si="3030"/>
        <v>3.0224083251378611E-2</v>
      </c>
      <c r="R2572" s="13">
        <f t="shared" si="3031"/>
        <v>0.1158360949356937</v>
      </c>
      <c r="S2572" s="13">
        <f t="shared" si="3032"/>
        <v>3.5698107130099452E-2</v>
      </c>
      <c r="T2572" s="13">
        <f t="shared" si="3033"/>
        <v>4.645304213540289E-2</v>
      </c>
      <c r="U2572" s="13">
        <f t="shared" si="3034"/>
        <v>9.0940962459683305E-2</v>
      </c>
      <c r="V2572" s="13">
        <f t="shared" si="3035"/>
        <v>4.78607324615727E-3</v>
      </c>
      <c r="W2572" s="13">
        <f t="shared" si="3036"/>
        <v>7.9094724946423989E-3</v>
      </c>
      <c r="X2572" s="13">
        <f t="shared" si="3037"/>
        <v>1.2156499702788322E-2</v>
      </c>
      <c r="Y2572" s="13">
        <f t="shared" si="3038"/>
        <v>9.3419937375086581E-3</v>
      </c>
      <c r="Z2572" s="13">
        <f t="shared" si="3039"/>
        <v>5.9344937546372815E-2</v>
      </c>
      <c r="AA2572" s="13">
        <f t="shared" si="3040"/>
        <v>4.659070854014042E-2</v>
      </c>
      <c r="AB2572" s="13">
        <f t="shared" si="3041"/>
        <v>1.8288789339243199E-2</v>
      </c>
      <c r="AC2572" s="13">
        <f t="shared" si="3042"/>
        <v>3.6094083592953216E-4</v>
      </c>
      <c r="AD2572" s="13">
        <f t="shared" si="3043"/>
        <v>1.5523983297487886E-3</v>
      </c>
      <c r="AE2572" s="13">
        <f t="shared" si="3044"/>
        <v>2.3859656692634418E-3</v>
      </c>
      <c r="AF2572" s="13">
        <f t="shared" si="3045"/>
        <v>1.8335603903364692E-3</v>
      </c>
      <c r="AG2572" s="13">
        <f t="shared" si="3046"/>
        <v>9.3936632543101435E-4</v>
      </c>
      <c r="AH2572" s="13">
        <f t="shared" si="3047"/>
        <v>2.2802617877903414E-2</v>
      </c>
      <c r="AI2572" s="13">
        <f t="shared" si="3048"/>
        <v>1.7901950316679148E-2</v>
      </c>
      <c r="AJ2572" s="13">
        <f t="shared" si="3049"/>
        <v>7.027259476452604E-3</v>
      </c>
      <c r="AK2572" s="13">
        <f t="shared" si="3050"/>
        <v>1.8389942576399487E-3</v>
      </c>
      <c r="AL2572" s="13">
        <f t="shared" si="3051"/>
        <v>1.7420983636953362E-5</v>
      </c>
      <c r="AM2572" s="13">
        <f t="shared" si="3052"/>
        <v>2.437523438726655E-4</v>
      </c>
      <c r="AN2572" s="13">
        <f t="shared" si="3053"/>
        <v>3.7463627288029212E-4</v>
      </c>
      <c r="AO2572" s="13">
        <f t="shared" si="3054"/>
        <v>2.8789946124775683E-4</v>
      </c>
      <c r="AP2572" s="13">
        <f t="shared" si="3055"/>
        <v>1.4749612853288467E-4</v>
      </c>
      <c r="AQ2572" s="13">
        <f t="shared" si="3056"/>
        <v>5.6673711296391142E-5</v>
      </c>
      <c r="AR2572" s="13">
        <f t="shared" si="3057"/>
        <v>7.009317439141332E-3</v>
      </c>
      <c r="AS2572" s="13">
        <f t="shared" si="3058"/>
        <v>5.5028967823442798E-3</v>
      </c>
      <c r="AT2572" s="13">
        <f t="shared" si="3059"/>
        <v>2.1601156788844675E-3</v>
      </c>
      <c r="AU2572" s="13">
        <f t="shared" si="3060"/>
        <v>5.6529011666890411E-4</v>
      </c>
      <c r="AV2572" s="13">
        <f t="shared" si="3061"/>
        <v>1.1094993168441133E-4</v>
      </c>
      <c r="AW2572" s="13">
        <f t="shared" si="3062"/>
        <v>5.8391123794533369E-7</v>
      </c>
      <c r="AX2572" s="13">
        <f t="shared" si="3063"/>
        <v>3.1894308312519676E-5</v>
      </c>
      <c r="AY2572" s="13">
        <f t="shared" si="3064"/>
        <v>4.9020102135055738E-5</v>
      </c>
      <c r="AZ2572" s="13">
        <f t="shared" si="3065"/>
        <v>3.767083439755994E-5</v>
      </c>
      <c r="BA2572" s="13">
        <f t="shared" si="3066"/>
        <v>1.9299453386131704E-5</v>
      </c>
      <c r="BB2572" s="13">
        <f t="shared" si="3067"/>
        <v>7.4155956516507976E-6</v>
      </c>
      <c r="BC2572" s="13">
        <f t="shared" si="3068"/>
        <v>2.2794866888115265E-6</v>
      </c>
      <c r="BD2572" s="13">
        <f t="shared" si="3069"/>
        <v>1.7955003831036786E-3</v>
      </c>
      <c r="BE2572" s="13">
        <f t="shared" si="3070"/>
        <v>1.4096170371318707E-3</v>
      </c>
      <c r="BF2572" s="13">
        <f t="shared" si="3071"/>
        <v>5.5333326856151822E-4</v>
      </c>
      <c r="BG2572" s="13">
        <f t="shared" si="3072"/>
        <v>1.4480420238580023E-4</v>
      </c>
      <c r="BH2572" s="13">
        <f t="shared" si="3073"/>
        <v>2.8420833636704513E-5</v>
      </c>
      <c r="BI2572" s="13">
        <f t="shared" si="3074"/>
        <v>4.462543331184116E-6</v>
      </c>
      <c r="BJ2572" s="14">
        <f t="shared" si="3075"/>
        <v>0.19105030106622459</v>
      </c>
      <c r="BK2572" s="14">
        <f t="shared" si="3076"/>
        <v>0.25732427319239276</v>
      </c>
      <c r="BL2572" s="14">
        <f t="shared" si="3077"/>
        <v>0.49124666020428437</v>
      </c>
      <c r="BM2572" s="14">
        <f t="shared" si="3078"/>
        <v>0.40871439062157378</v>
      </c>
      <c r="BN2572" s="14">
        <f t="shared" si="3079"/>
        <v>0.59020334519680362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1.6571428571428599</v>
      </c>
      <c r="F2573" s="10">
        <f>VLOOKUP(B2573,home!$B$2:$E$405,3,FALSE)</f>
        <v>0.6</v>
      </c>
      <c r="G2573" s="10">
        <f>VLOOKUP(C2573,away!$B$2:$E$405,4,FALSE)</f>
        <v>0.6</v>
      </c>
      <c r="H2573" s="10">
        <f>VLOOKUP(A2573,away!$A$2:$E$405,3,FALSE)</f>
        <v>1.3785714285714299</v>
      </c>
      <c r="I2573" s="10">
        <f>VLOOKUP(C2573,away!$B$2:$E$405,3,FALSE)</f>
        <v>0.26</v>
      </c>
      <c r="J2573" s="10">
        <f>VLOOKUP(B2573,home!$B$2:$E$405,4,FALSE)</f>
        <v>0.93</v>
      </c>
      <c r="K2573" s="12">
        <f t="shared" si="3024"/>
        <v>0.59657142857142953</v>
      </c>
      <c r="L2573" s="12">
        <f t="shared" si="3025"/>
        <v>0.33333857142857176</v>
      </c>
      <c r="M2573" s="13">
        <f t="shared" si="3026"/>
        <v>0.39458922180352457</v>
      </c>
      <c r="N2573" s="13">
        <f t="shared" si="3027"/>
        <v>0.23540065575021729</v>
      </c>
      <c r="O2573" s="13">
        <f t="shared" si="3028"/>
        <v>0.1315318074970987</v>
      </c>
      <c r="P2573" s="13">
        <f t="shared" si="3029"/>
        <v>7.8468118301126433E-2</v>
      </c>
      <c r="Q2573" s="13">
        <f t="shared" si="3030"/>
        <v>7.0216652743779209E-2</v>
      </c>
      <c r="R2573" s="13">
        <f t="shared" si="3031"/>
        <v>2.1922312404250389E-2</v>
      </c>
      <c r="S2573" s="13">
        <f t="shared" si="3032"/>
        <v>3.9010477539002655E-3</v>
      </c>
      <c r="T2573" s="13">
        <f t="shared" si="3033"/>
        <v>2.3405918716107466E-2</v>
      </c>
      <c r="U2573" s="13">
        <f t="shared" si="3034"/>
        <v>1.3078225228592824E-2</v>
      </c>
      <c r="V2573" s="13">
        <f t="shared" si="3035"/>
        <v>8.6195933429560937E-5</v>
      </c>
      <c r="W2573" s="13">
        <f t="shared" si="3036"/>
        <v>1.3963082945620117E-2</v>
      </c>
      <c r="X2573" s="13">
        <f t="shared" si="3037"/>
        <v>4.6544341218316635E-3</v>
      </c>
      <c r="Y2573" s="13">
        <f t="shared" si="3038"/>
        <v>7.7575121048988266E-4</v>
      </c>
      <c r="Z2573" s="13">
        <f t="shared" si="3039"/>
        <v>2.4358507664145618E-3</v>
      </c>
      <c r="AA2573" s="13">
        <f t="shared" si="3040"/>
        <v>1.4531589715067465E-3</v>
      </c>
      <c r="AB2573" s="13">
        <f t="shared" si="3041"/>
        <v>4.3345656178658452E-4</v>
      </c>
      <c r="AC2573" s="13">
        <f t="shared" si="3042"/>
        <v>1.0713091500752173E-6</v>
      </c>
      <c r="AD2573" s="13">
        <f t="shared" si="3043"/>
        <v>2.0824940850324896E-3</v>
      </c>
      <c r="AE2573" s="13">
        <f t="shared" si="3044"/>
        <v>6.9417560331318066E-4</v>
      </c>
      <c r="AF2573" s="13">
        <f t="shared" si="3045"/>
        <v>1.1569775196449126E-4</v>
      </c>
      <c r="AG2573" s="13">
        <f t="shared" si="3046"/>
        <v>1.2855507785780253E-5</v>
      </c>
      <c r="AH2573" s="13">
        <f t="shared" si="3047"/>
        <v>2.0299075367245532E-4</v>
      </c>
      <c r="AI2573" s="13">
        <f t="shared" si="3048"/>
        <v>1.2109848390516781E-4</v>
      </c>
      <c r="AJ2573" s="13">
        <f t="shared" si="3049"/>
        <v>3.6121947770570117E-5</v>
      </c>
      <c r="AK2573" s="13">
        <f t="shared" si="3050"/>
        <v>7.183107328090526E-6</v>
      </c>
      <c r="AL2573" s="13">
        <f t="shared" si="3051"/>
        <v>8.5216329772979725E-9</v>
      </c>
      <c r="AM2573" s="13">
        <f t="shared" si="3052"/>
        <v>2.4847129425987694E-4</v>
      </c>
      <c r="AN2573" s="13">
        <f t="shared" si="3053"/>
        <v>8.2825066269595653E-5</v>
      </c>
      <c r="AO2573" s="13">
        <f t="shared" si="3054"/>
        <v>1.3804394634391897E-5</v>
      </c>
      <c r="AP2573" s="13">
        <f t="shared" si="3055"/>
        <v>1.5338457289548125E-6</v>
      </c>
      <c r="AQ2573" s="13">
        <f t="shared" si="3056"/>
        <v>1.2782248602040331E-7</v>
      </c>
      <c r="AR2573" s="13">
        <f t="shared" si="3057"/>
        <v>1.3532929568477084E-5</v>
      </c>
      <c r="AS2573" s="13">
        <f t="shared" si="3058"/>
        <v>8.073359125422912E-6</v>
      </c>
      <c r="AT2573" s="13">
        <f t="shared" si="3059"/>
        <v>2.4081676934118669E-6</v>
      </c>
      <c r="AU2573" s="13">
        <f t="shared" si="3060"/>
        <v>4.7888134703276056E-7</v>
      </c>
      <c r="AV2573" s="13">
        <f t="shared" si="3061"/>
        <v>7.1421732328886121E-8</v>
      </c>
      <c r="AW2573" s="13">
        <f t="shared" si="3062"/>
        <v>4.7072617099338456E-11</v>
      </c>
      <c r="AX2573" s="13">
        <f t="shared" si="3063"/>
        <v>2.4705145829267791E-5</v>
      </c>
      <c r="AY2573" s="13">
        <f t="shared" si="3064"/>
        <v>8.2351780176626632E-6</v>
      </c>
      <c r="AZ2573" s="13">
        <f t="shared" si="3065"/>
        <v>1.3725512379338246E-6</v>
      </c>
      <c r="BA2573" s="13">
        <f t="shared" si="3066"/>
        <v>1.5250808962179297E-7</v>
      </c>
      <c r="BB2573" s="13">
        <f t="shared" si="3067"/>
        <v>1.2709207181457259E-8</v>
      </c>
      <c r="BC2573" s="13">
        <f t="shared" si="3068"/>
        <v>8.4729379317134223E-10</v>
      </c>
      <c r="BD2573" s="13">
        <f t="shared" si="3069"/>
        <v>7.5184123493327098E-7</v>
      </c>
      <c r="BE2573" s="13">
        <f t="shared" si="3070"/>
        <v>4.4852699958304917E-7</v>
      </c>
      <c r="BF2573" s="13">
        <f t="shared" si="3071"/>
        <v>1.337891964470583E-7</v>
      </c>
      <c r="BG2573" s="13">
        <f t="shared" si="3072"/>
        <v>2.6604937350615066E-8</v>
      </c>
      <c r="BH2573" s="13">
        <f t="shared" si="3073"/>
        <v>3.9679363705774536E-9</v>
      </c>
      <c r="BI2573" s="13">
        <f t="shared" si="3074"/>
        <v>4.7343149381518509E-10</v>
      </c>
      <c r="BJ2573" s="14">
        <f t="shared" si="3075"/>
        <v>0.35170295979919586</v>
      </c>
      <c r="BK2573" s="14">
        <f t="shared" si="3076"/>
        <v>0.47705389880078153</v>
      </c>
      <c r="BL2573" s="14">
        <f t="shared" si="3077"/>
        <v>0.1688122849191144</v>
      </c>
      <c r="BM2573" s="14">
        <f t="shared" si="3078"/>
        <v>6.7867990654564711E-2</v>
      </c>
      <c r="BN2573" s="14">
        <f t="shared" si="3079"/>
        <v>0.93212876849999649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1.6571428571428599</v>
      </c>
      <c r="F2574" s="10">
        <f>VLOOKUP(B2574,home!$B$2:$E$405,3,FALSE)</f>
        <v>0.6</v>
      </c>
      <c r="G2574" s="10">
        <f>VLOOKUP(C2574,away!$B$2:$E$405,4,FALSE)</f>
        <v>0.75</v>
      </c>
      <c r="H2574" s="10">
        <f>VLOOKUP(A2574,away!$A$2:$E$405,3,FALSE)</f>
        <v>1.3785714285714299</v>
      </c>
      <c r="I2574" s="10">
        <f>VLOOKUP(C2574,away!$B$2:$E$405,3,FALSE)</f>
        <v>0.53</v>
      </c>
      <c r="J2574" s="10">
        <f>VLOOKUP(B2574,home!$B$2:$E$405,4,FALSE)</f>
        <v>0.73</v>
      </c>
      <c r="K2574" s="12">
        <f t="shared" si="3024"/>
        <v>0.74571428571428688</v>
      </c>
      <c r="L2574" s="12">
        <f t="shared" si="3025"/>
        <v>0.53336928571428632</v>
      </c>
      <c r="M2574" s="13">
        <f t="shared" si="3026"/>
        <v>0.27829221856853303</v>
      </c>
      <c r="N2574" s="13">
        <f t="shared" si="3027"/>
        <v>0.20752648298967782</v>
      </c>
      <c r="O2574" s="13">
        <f t="shared" si="3028"/>
        <v>0.14843252183774253</v>
      </c>
      <c r="P2574" s="13">
        <f t="shared" si="3029"/>
        <v>0.11068825199900245</v>
      </c>
      <c r="Q2574" s="13">
        <f t="shared" si="3030"/>
        <v>7.7377731514722853E-2</v>
      </c>
      <c r="R2574" s="13">
        <f t="shared" si="3031"/>
        <v>3.9584674074683454E-2</v>
      </c>
      <c r="S2574" s="13">
        <f t="shared" si="3032"/>
        <v>1.1006316663842939E-2</v>
      </c>
      <c r="T2574" s="13">
        <f t="shared" si="3033"/>
        <v>4.1270905388199546E-2</v>
      </c>
      <c r="U2574" s="13">
        <f t="shared" si="3034"/>
        <v>2.9518856952835425E-2</v>
      </c>
      <c r="V2574" s="13">
        <f t="shared" si="3035"/>
        <v>4.8640716132238807E-4</v>
      </c>
      <c r="W2574" s="13">
        <f t="shared" si="3036"/>
        <v>1.9233893262231141E-2</v>
      </c>
      <c r="X2574" s="13">
        <f t="shared" si="3037"/>
        <v>1.0258767910781048E-2</v>
      </c>
      <c r="Y2574" s="13">
        <f t="shared" si="3038"/>
        <v>2.7358558564409639E-3</v>
      </c>
      <c r="Z2574" s="13">
        <f t="shared" si="3039"/>
        <v>7.0377497788155826E-3</v>
      </c>
      <c r="AA2574" s="13">
        <f t="shared" si="3040"/>
        <v>5.2481505493453427E-3</v>
      </c>
      <c r="AB2574" s="13">
        <f t="shared" si="3041"/>
        <v>1.9568104191130522E-3</v>
      </c>
      <c r="AC2574" s="13">
        <f t="shared" si="3042"/>
        <v>1.2091507337931823E-5</v>
      </c>
      <c r="AD2574" s="13">
        <f t="shared" si="3043"/>
        <v>3.5857472438873823E-3</v>
      </c>
      <c r="AE2574" s="13">
        <f t="shared" si="3044"/>
        <v>1.9125274462241839E-3</v>
      </c>
      <c r="AF2574" s="13">
        <f t="shared" si="3045"/>
        <v>5.1004169895078042E-4</v>
      </c>
      <c r="AG2574" s="13">
        <f t="shared" si="3046"/>
        <v>9.0680192217959627E-5</v>
      </c>
      <c r="AH2574" s="13">
        <f t="shared" si="3047"/>
        <v>9.3842989314068561E-4</v>
      </c>
      <c r="AI2574" s="13">
        <f t="shared" si="3048"/>
        <v>6.9980057745634098E-4</v>
      </c>
      <c r="AJ2574" s="13">
        <f t="shared" si="3049"/>
        <v>2.6092564388015038E-4</v>
      </c>
      <c r="AK2574" s="13">
        <f t="shared" si="3050"/>
        <v>6.4858660050208915E-5</v>
      </c>
      <c r="AL2574" s="13">
        <f t="shared" si="3051"/>
        <v>1.9237157519575997E-7</v>
      </c>
      <c r="AM2574" s="13">
        <f t="shared" si="3052"/>
        <v>5.3478858894549059E-4</v>
      </c>
      <c r="AN2574" s="13">
        <f t="shared" si="3053"/>
        <v>2.8523980769400739E-4</v>
      </c>
      <c r="AO2574" s="13">
        <f t="shared" si="3054"/>
        <v>7.6069076243516539E-5</v>
      </c>
      <c r="AP2574" s="13">
        <f t="shared" si="3055"/>
        <v>1.3524302953650003E-5</v>
      </c>
      <c r="AQ2574" s="13">
        <f t="shared" si="3056"/>
        <v>1.8033619515429781E-6</v>
      </c>
      <c r="AR2574" s="13">
        <f t="shared" si="3057"/>
        <v>1.0010593635947633E-4</v>
      </c>
      <c r="AS2574" s="13">
        <f t="shared" si="3058"/>
        <v>7.4650426828066745E-5</v>
      </c>
      <c r="AT2574" s="13">
        <f t="shared" si="3059"/>
        <v>2.7833944860179215E-5</v>
      </c>
      <c r="AU2574" s="13">
        <f t="shared" si="3060"/>
        <v>6.9187234366731314E-6</v>
      </c>
      <c r="AV2574" s="13">
        <f t="shared" si="3061"/>
        <v>1.28984772640835E-6</v>
      </c>
      <c r="AW2574" s="13">
        <f t="shared" si="3062"/>
        <v>2.1253911428306761E-9</v>
      </c>
      <c r="AX2574" s="13">
        <f t="shared" si="3063"/>
        <v>6.6466581768939619E-5</v>
      </c>
      <c r="AY2574" s="13">
        <f t="shared" si="3064"/>
        <v>3.5451233241969531E-5</v>
      </c>
      <c r="AZ2574" s="13">
        <f t="shared" si="3065"/>
        <v>9.4542994759799233E-6</v>
      </c>
      <c r="BA2574" s="13">
        <f t="shared" si="3066"/>
        <v>1.6808776528107881E-6</v>
      </c>
      <c r="BB2574" s="13">
        <f t="shared" si="3067"/>
        <v>2.2413212826319897E-7</v>
      </c>
      <c r="BC2574" s="13">
        <f t="shared" si="3068"/>
        <v>2.3909038631473053E-8</v>
      </c>
      <c r="BD2574" s="13">
        <f t="shared" si="3069"/>
        <v>8.8989052953022797E-6</v>
      </c>
      <c r="BE2574" s="13">
        <f t="shared" si="3070"/>
        <v>6.6360408059254252E-6</v>
      </c>
      <c r="BF2574" s="13">
        <f t="shared" si="3071"/>
        <v>2.4742952147807695E-6</v>
      </c>
      <c r="BG2574" s="13">
        <f t="shared" si="3072"/>
        <v>6.1503909624550655E-7</v>
      </c>
      <c r="BH2574" s="13">
        <f t="shared" si="3073"/>
        <v>1.1466086008576961E-7</v>
      </c>
      <c r="BI2574" s="13">
        <f t="shared" si="3074"/>
        <v>1.7100848275649098E-8</v>
      </c>
      <c r="BJ2574" s="14">
        <f t="shared" si="3075"/>
        <v>0.36552735967442851</v>
      </c>
      <c r="BK2574" s="14">
        <f t="shared" si="3076"/>
        <v>0.40052092950485585</v>
      </c>
      <c r="BL2574" s="14">
        <f t="shared" si="3077"/>
        <v>0.22693458352957854</v>
      </c>
      <c r="BM2574" s="14">
        <f t="shared" si="3078"/>
        <v>0.1380832923954656</v>
      </c>
      <c r="BN2574" s="14">
        <f t="shared" si="3079"/>
        <v>0.86190188098436216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1.6571428571428599</v>
      </c>
      <c r="F2575" s="10">
        <f>VLOOKUP(B2575,home!$B$2:$E$405,3,FALSE)</f>
        <v>0.83</v>
      </c>
      <c r="G2575" s="10">
        <f>VLOOKUP(C2575,away!$B$2:$E$405,4,FALSE)</f>
        <v>0.52</v>
      </c>
      <c r="H2575" s="10">
        <f>VLOOKUP(A2575,away!$A$2:$E$405,3,FALSE)</f>
        <v>1.3785714285714299</v>
      </c>
      <c r="I2575" s="10">
        <f>VLOOKUP(C2575,away!$B$2:$E$405,3,FALSE)</f>
        <v>1.29</v>
      </c>
      <c r="J2575" s="10">
        <f>VLOOKUP(B2575,home!$B$2:$E$405,4,FALSE)</f>
        <v>1.27</v>
      </c>
      <c r="K2575" s="12">
        <f t="shared" si="3024"/>
        <v>0.71522285714285838</v>
      </c>
      <c r="L2575" s="12">
        <f t="shared" si="3025"/>
        <v>2.2585135714285736</v>
      </c>
      <c r="M2575" s="13">
        <f t="shared" si="3026"/>
        <v>5.1111976851925443E-2</v>
      </c>
      <c r="N2575" s="13">
        <f t="shared" si="3027"/>
        <v>3.6556454118253756E-2</v>
      </c>
      <c r="O2575" s="13">
        <f t="shared" si="3028"/>
        <v>0.11543709338261672</v>
      </c>
      <c r="P2575" s="13">
        <f t="shared" si="3029"/>
        <v>8.2563247749382077E-2</v>
      </c>
      <c r="Q2575" s="13">
        <f t="shared" si="3030"/>
        <v>1.307300578073463E-2</v>
      </c>
      <c r="R2575" s="13">
        <f t="shared" si="3031"/>
        <v>0.13035812102545374</v>
      </c>
      <c r="S2575" s="13">
        <f t="shared" si="3032"/>
        <v>3.3341940083212875E-2</v>
      </c>
      <c r="T2575" s="13">
        <f t="shared" si="3033"/>
        <v>2.9525560975153357E-2</v>
      </c>
      <c r="U2575" s="13">
        <f t="shared" si="3034"/>
        <v>9.3235107771599546E-2</v>
      </c>
      <c r="V2575" s="13">
        <f t="shared" si="3035"/>
        <v>5.9842874607788287E-3</v>
      </c>
      <c r="W2575" s="13">
        <f t="shared" si="3036"/>
        <v>3.1167041819807088E-3</v>
      </c>
      <c r="X2575" s="13">
        <f t="shared" si="3037"/>
        <v>7.0391186931316211E-3</v>
      </c>
      <c r="Y2575" s="13">
        <f t="shared" si="3038"/>
        <v>7.948972549667168E-3</v>
      </c>
      <c r="Z2575" s="13">
        <f t="shared" si="3039"/>
        <v>9.8138528493971908E-2</v>
      </c>
      <c r="AA2575" s="13">
        <f t="shared" si="3040"/>
        <v>7.0190918745254405E-2</v>
      </c>
      <c r="AB2575" s="13">
        <f t="shared" si="3041"/>
        <v>2.5101074725231532E-2</v>
      </c>
      <c r="AC2575" s="13">
        <f t="shared" si="3042"/>
        <v>6.041663797058636E-4</v>
      </c>
      <c r="AD2575" s="13">
        <f t="shared" si="3043"/>
        <v>5.5728451747633437E-4</v>
      </c>
      <c r="AE2575" s="13">
        <f t="shared" si="3044"/>
        <v>1.2586346458673253E-3</v>
      </c>
      <c r="AF2575" s="13">
        <f t="shared" si="3045"/>
        <v>1.4213217145807758E-3</v>
      </c>
      <c r="AG2575" s="13">
        <f t="shared" si="3046"/>
        <v>1.0700247939156035E-3</v>
      </c>
      <c r="AH2575" s="13">
        <f t="shared" si="3047"/>
        <v>5.5411799620916351E-2</v>
      </c>
      <c r="AI2575" s="13">
        <f t="shared" si="3048"/>
        <v>3.9631785644299346E-2</v>
      </c>
      <c r="AJ2575" s="13">
        <f t="shared" si="3049"/>
        <v>1.4172779481094548E-2</v>
      </c>
      <c r="AK2575" s="13">
        <f t="shared" si="3050"/>
        <v>3.3788986113747069E-3</v>
      </c>
      <c r="AL2575" s="13">
        <f t="shared" si="3051"/>
        <v>3.9037377586872473E-5</v>
      </c>
      <c r="AM2575" s="13">
        <f t="shared" si="3052"/>
        <v>7.9716524966180641E-5</v>
      </c>
      <c r="AN2575" s="13">
        <f t="shared" si="3053"/>
        <v>1.8004085350324368E-4</v>
      </c>
      <c r="AO2575" s="13">
        <f t="shared" si="3054"/>
        <v>2.0331235552432982E-4</v>
      </c>
      <c r="AP2575" s="13">
        <f t="shared" si="3055"/>
        <v>1.530612380636033E-4</v>
      </c>
      <c r="AQ2575" s="13">
        <f t="shared" si="3056"/>
        <v>8.6422720856576992E-5</v>
      </c>
      <c r="AR2575" s="13">
        <f t="shared" si="3057"/>
        <v>2.5029660292224053E-2</v>
      </c>
      <c r="AS2575" s="13">
        <f t="shared" si="3058"/>
        <v>1.7901785147519639E-2</v>
      </c>
      <c r="AT2575" s="13">
        <f t="shared" si="3059"/>
        <v>6.4018829605832902E-3</v>
      </c>
      <c r="AU2575" s="13">
        <f t="shared" si="3060"/>
        <v>1.5262576740541873E-3</v>
      </c>
      <c r="AV2575" s="13">
        <f t="shared" si="3061"/>
        <v>2.7290359359331232E-4</v>
      </c>
      <c r="AW2575" s="13">
        <f t="shared" si="3062"/>
        <v>1.7516293938788279E-6</v>
      </c>
      <c r="AX2575" s="13">
        <f t="shared" si="3063"/>
        <v>9.502513457968617E-6</v>
      </c>
      <c r="AY2575" s="13">
        <f t="shared" si="3064"/>
        <v>2.1461555607504784E-5</v>
      </c>
      <c r="AZ2575" s="13">
        <f t="shared" si="3065"/>
        <v>2.4235607301759287E-5</v>
      </c>
      <c r="BA2575" s="13">
        <f t="shared" si="3066"/>
        <v>1.8245482667612257E-5</v>
      </c>
      <c r="BB2575" s="13">
        <f t="shared" si="3067"/>
        <v>1.0301917555516777E-5</v>
      </c>
      <c r="BC2575" s="13">
        <f t="shared" si="3068"/>
        <v>4.6534041221745834E-6</v>
      </c>
      <c r="BD2575" s="13">
        <f t="shared" si="3069"/>
        <v>9.4216379097058194E-3</v>
      </c>
      <c r="BE2575" s="13">
        <f t="shared" si="3070"/>
        <v>6.7385707847452637E-3</v>
      </c>
      <c r="BF2575" s="13">
        <f t="shared" si="3071"/>
        <v>2.4097899248624504E-3</v>
      </c>
      <c r="BG2575" s="13">
        <f t="shared" si="3072"/>
        <v>5.7451227839139859E-4</v>
      </c>
      <c r="BH2575" s="13">
        <f t="shared" si="3073"/>
        <v>1.0272607830368732E-4</v>
      </c>
      <c r="BI2575" s="13">
        <f t="shared" si="3074"/>
        <v>1.4694407845488856E-5</v>
      </c>
      <c r="BJ2575" s="14">
        <f t="shared" si="3075"/>
        <v>0.10235803614438774</v>
      </c>
      <c r="BK2575" s="14">
        <f t="shared" si="3076"/>
        <v>0.17366611745819946</v>
      </c>
      <c r="BL2575" s="14">
        <f t="shared" si="3077"/>
        <v>0.61731200005966957</v>
      </c>
      <c r="BM2575" s="14">
        <f t="shared" si="3078"/>
        <v>0.56235507332164858</v>
      </c>
      <c r="BN2575" s="14">
        <f t="shared" si="3079"/>
        <v>0.42909989890836636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1.36879432624113</v>
      </c>
      <c r="F2576" s="10">
        <f>VLOOKUP(B2576,home!$B$2:$E$405,3,FALSE)</f>
        <v>0.63</v>
      </c>
      <c r="G2576" s="10">
        <f>VLOOKUP(C2576,away!$B$2:$E$405,4,FALSE)</f>
        <v>1.36</v>
      </c>
      <c r="H2576" s="10">
        <f>VLOOKUP(A2576,away!$A$2:$E$405,3,FALSE)</f>
        <v>1.1489361702127701</v>
      </c>
      <c r="I2576" s="10">
        <f>VLOOKUP(C2576,away!$B$2:$E$405,3,FALSE)</f>
        <v>1.25</v>
      </c>
      <c r="J2576" s="10">
        <f>VLOOKUP(B2576,home!$B$2:$E$405,4,FALSE)</f>
        <v>1.1200000000000001</v>
      </c>
      <c r="K2576" s="12">
        <f t="shared" ref="K2576:K2639" si="3080">E2576*F2576*G2576</f>
        <v>1.1727829787234003</v>
      </c>
      <c r="L2576" s="12">
        <f t="shared" ref="L2576:L2639" si="3081">H2576*I2576*J2576</f>
        <v>1.6085106382978782</v>
      </c>
      <c r="M2576" s="13">
        <f t="shared" ref="M2576:M2639" si="3082">_xlfn.POISSON.DIST(0,K2576,FALSE) * _xlfn.POISSON.DIST(0,L2576,FALSE)</f>
        <v>6.1958305194878938E-2</v>
      </c>
      <c r="N2576" s="13">
        <f t="shared" ref="N2576:N2639" si="3083">_xlfn.POISSON.DIST(1,K2576,FALSE) * _xlfn.POISSON.DIST(0,L2576,FALSE)</f>
        <v>7.2663645723103645E-2</v>
      </c>
      <c r="O2576" s="13">
        <f t="shared" ref="O2576:O2639" si="3084">_xlfn.POISSON.DIST(0,K2576,FALSE) * _xlfn.POISSON.DIST(1,L2576,FALSE)</f>
        <v>9.9660593036869471E-2</v>
      </c>
      <c r="P2576" s="13">
        <f t="shared" ref="P2576:P2639" si="3085">_xlfn.POISSON.DIST(1,K2576,FALSE) * _xlfn.POISSON.DIST(1,L2576,FALSE)</f>
        <v>0.11688024716312032</v>
      </c>
      <c r="Q2576" s="13">
        <f t="shared" ref="Q2576:Q2639" si="3086">_xlfn.POISSON.DIST(2,K2576,FALSE) * _xlfn.POISSON.DIST(0,L2576,FALSE)</f>
        <v>4.2609343438021703E-2</v>
      </c>
      <c r="R2576" s="13">
        <f t="shared" ref="R2576:R2639" si="3087">_xlfn.POISSON.DIST(0,K2576,FALSE) * _xlfn.POISSON.DIST(2,L2576,FALSE)</f>
        <v>8.0152562059440005E-2</v>
      </c>
      <c r="S2576" s="13">
        <f t="shared" ref="S2576:S2639" si="3088">_xlfn.POISSON.DIST(2,K2576,FALSE) * _xlfn.POISSON.DIST(2,L2576,FALSE)</f>
        <v>5.5121715054760871E-2</v>
      </c>
      <c r="T2576" s="13">
        <f t="shared" ref="T2576:T2639" si="3089">_xlfn.POISSON.DIST(2,K2576,FALSE) * _xlfn.POISSON.DIST(1,L2576,FALSE)</f>
        <v>6.8537582210945788E-2</v>
      </c>
      <c r="U2576" s="13">
        <f t="shared" ref="U2576:U2639" si="3090">_xlfn.POISSON.DIST(1,K2576,FALSE) * _xlfn.POISSON.DIST(2,L2576,FALSE)</f>
        <v>9.4001560484382241E-2</v>
      </c>
      <c r="V2576" s="13">
        <f t="shared" ref="V2576:V2639" si="3091">_xlfn.POISSON.DIST(3,K2576,FALSE) * _xlfn.POISSON.DIST(3,L2576,FALSE)</f>
        <v>1.1553719086464413E-2</v>
      </c>
      <c r="W2576" s="13">
        <f t="shared" ref="W2576:W2639" si="3092">_xlfn.POISSON.DIST(3,K2576,FALSE) * _xlfn.POISSON.DIST(0,L2576,FALSE)</f>
        <v>1.6657170906230475E-2</v>
      </c>
      <c r="X2576" s="13">
        <f t="shared" ref="X2576:X2639" si="3093">_xlfn.POISSON.DIST(3,K2576,FALSE) * _xlfn.POISSON.DIST(1,L2576,FALSE)</f>
        <v>2.6793236606617629E-2</v>
      </c>
      <c r="Y2576" s="13">
        <f t="shared" ref="Y2576:Y2639" si="3094">_xlfn.POISSON.DIST(3,K2576,FALSE) * _xlfn.POISSON.DIST(2,L2576,FALSE)</f>
        <v>2.1548603058088305E-2</v>
      </c>
      <c r="Z2576" s="13">
        <f t="shared" ref="Z2576:Z2639" si="3095">_xlfn.POISSON.DIST(0,K2576,FALSE) * _xlfn.POISSON.DIST(3,L2576,FALSE)</f>
        <v>4.2975416253146721E-2</v>
      </c>
      <c r="AA2576" s="13">
        <f t="shared" ref="AA2576:AA2639" si="3096">_xlfn.POISSON.DIST(1,K2576,FALSE) * _xlfn.POISSON.DIST(3,L2576,FALSE)</f>
        <v>5.0400836685243436E-2</v>
      </c>
      <c r="AB2576" s="13">
        <f t="shared" ref="AB2576:AB2639" si="3097">_xlfn.POISSON.DIST(2,K2576,FALSE) * _xlfn.POISSON.DIST(3,L2576,FALSE)</f>
        <v>2.9554621688935731E-2</v>
      </c>
      <c r="AC2576" s="13">
        <f t="shared" ref="AC2576:AC2639" si="3098">_xlfn.POISSON.DIST(4,K2576,FALSE) * _xlfn.POISSON.DIST(4,L2576,FALSE)</f>
        <v>1.3622079580693132E-3</v>
      </c>
      <c r="AD2576" s="13">
        <f t="shared" ref="AD2576:AD2639" si="3099">_xlfn.POISSON.DIST(4,K2576,FALSE) * _xlfn.POISSON.DIST(0,L2576,FALSE)</f>
        <v>4.8838116281284365E-3</v>
      </c>
      <c r="AE2576" s="13">
        <f t="shared" ref="AE2576:AE2639" si="3100">_xlfn.POISSON.DIST(4,K2576,FALSE) * _xlfn.POISSON.DIST(1,L2576,FALSE)</f>
        <v>7.8556629592874717E-3</v>
      </c>
      <c r="AF2576" s="13">
        <f t="shared" ref="AF2576:AF2639" si="3101">_xlfn.POISSON.DIST(4,K2576,FALSE) * _xlfn.POISSON.DIST(2,L2576,FALSE)</f>
        <v>6.3179587204482465E-3</v>
      </c>
      <c r="AG2576" s="13">
        <f t="shared" ref="AG2576:AG2639" si="3102">_xlfn.POISSON.DIST(4,K2576,FALSE) * _xlfn.POISSON.DIST(3,L2576,FALSE)</f>
        <v>3.3875012713892854E-3</v>
      </c>
      <c r="AH2576" s="13">
        <f t="shared" ref="AH2576:AH2639" si="3103">_xlfn.POISSON.DIST(0,K2576,FALSE) * _xlfn.POISSON.DIST(4,L2576,FALSE)</f>
        <v>1.7281603557116509E-2</v>
      </c>
      <c r="AI2576" s="13">
        <f t="shared" ref="AI2576:AI2639" si="3104">_xlfn.POISSON.DIST(1,K2576,FALSE) * _xlfn.POISSON.DIST(4,L2576,FALSE)</f>
        <v>2.0267570496832008E-2</v>
      </c>
      <c r="AJ2576" s="13">
        <f t="shared" ref="AJ2576:AJ2639" si="3105">_xlfn.POISSON.DIST(2,K2576,FALSE) * _xlfn.POISSON.DIST(4,L2576,FALSE)</f>
        <v>1.1884730849380579E-2</v>
      </c>
      <c r="AK2576" s="13">
        <f t="shared" ref="AK2576:AK2639" si="3106">_xlfn.POISSON.DIST(3,K2576,FALSE) * _xlfn.POISSON.DIST(4,L2576,FALSE)</f>
        <v>4.6460700156208115E-3</v>
      </c>
      <c r="AL2576" s="13">
        <f t="shared" ref="AL2576:AL2639" si="3107">_xlfn.POISSON.DIST(5,K2576,FALSE) * _xlfn.POISSON.DIST(5,L2576,FALSE)</f>
        <v>1.0278861071226995E-4</v>
      </c>
      <c r="AM2576" s="13">
        <f t="shared" ref="AM2576:AM2639" si="3108">_xlfn.POISSON.DIST(5,K2576,FALSE) * _xlfn.POISSON.DIST(0,L2576,FALSE)</f>
        <v>1.1455302297520892E-3</v>
      </c>
      <c r="AN2576" s="13">
        <f t="shared" ref="AN2576:AN2639" si="3109">_xlfn.POISSON.DIST(5,K2576,FALSE) * _xlfn.POISSON.DIST(1,L2576,FALSE)</f>
        <v>1.8425975610480479E-3</v>
      </c>
      <c r="AO2576" s="13">
        <f t="shared" ref="AO2576:AO2639" si="3110">_xlfn.POISSON.DIST(5,K2576,FALSE) * _xlfn.POISSON.DIST(2,L2576,FALSE)</f>
        <v>1.481918889523755E-3</v>
      </c>
      <c r="AP2576" s="13">
        <f t="shared" ref="AP2576:AP2639" si="3111">_xlfn.POISSON.DIST(5,K2576,FALSE) * _xlfn.POISSON.DIST(3,L2576,FALSE)</f>
        <v>7.9456076629784607E-4</v>
      </c>
      <c r="AQ2576" s="13">
        <f t="shared" ref="AQ2576:AQ2639" si="3112">_xlfn.POISSON.DIST(5,K2576,FALSE) * _xlfn.POISSON.DIST(4,L2576,FALSE)</f>
        <v>3.1951486134104988E-4</v>
      </c>
      <c r="AR2576" s="13">
        <f t="shared" ref="AR2576:AR2639" si="3113">_xlfn.POISSON.DIST(0,K2576,FALSE) * _xlfn.POISSON.DIST(5,L2576,FALSE)</f>
        <v>5.5595286336936663E-3</v>
      </c>
      <c r="AS2576" s="13">
        <f t="shared" ref="AS2576:AS2639" si="3114">_xlfn.POISSON.DIST(1,K2576,FALSE) * _xlfn.POISSON.DIST(5,L2576,FALSE)</f>
        <v>6.5201205513212932E-3</v>
      </c>
      <c r="AT2576" s="13">
        <f t="shared" ref="AT2576:AT2639" si="3115">_xlfn.POISSON.DIST(2,K2576,FALSE) * _xlfn.POISSON.DIST(5,L2576,FALSE)</f>
        <v>3.8233432009071246E-3</v>
      </c>
      <c r="AU2576" s="13">
        <f t="shared" ref="AU2576:AU2639" si="3116">_xlfn.POISSON.DIST(3,K2576,FALSE) * _xlfn.POISSON.DIST(5,L2576,FALSE)</f>
        <v>1.4946506092805717E-3</v>
      </c>
      <c r="AV2576" s="13">
        <f t="shared" ref="AV2576:AV2639" si="3117">_xlfn.POISSON.DIST(4,K2576,FALSE) * _xlfn.POISSON.DIST(5,L2576,FALSE)</f>
        <v>4.3822519842570364E-4</v>
      </c>
      <c r="AW2576" s="13">
        <f t="shared" ref="AW2576:AW2639" si="3118">_xlfn.POISSON.DIST(6,K2576,FALSE) * _xlfn.POISSON.DIST(6,L2576,FALSE)</f>
        <v>5.3862199873393781E-6</v>
      </c>
      <c r="AX2576" s="13">
        <f t="shared" ref="AX2576:AX2639" si="3119">_xlfn.POISSON.DIST(6,K2576,FALSE) * _xlfn.POISSON.DIST(0,L2576,FALSE)</f>
        <v>2.2390972584439273E-4</v>
      </c>
      <c r="AY2576" s="13">
        <f t="shared" ref="AY2576:AY2639" si="3120">_xlfn.POISSON.DIST(6,K2576,FALSE) * _xlfn.POISSON.DIST(1,L2576,FALSE)</f>
        <v>3.6016117603906707E-4</v>
      </c>
      <c r="AZ2576" s="13">
        <f t="shared" ref="AZ2576:AZ2639" si="3121">_xlfn.POISSON.DIST(6,K2576,FALSE) * _xlfn.POISSON.DIST(2,L2576,FALSE)</f>
        <v>2.896615415803572E-4</v>
      </c>
      <c r="BA2576" s="13">
        <f t="shared" ref="BA2576:BA2639" si="3122">_xlfn.POISSON.DIST(6,K2576,FALSE) * _xlfn.POISSON.DIST(3,L2576,FALSE)</f>
        <v>1.5530789037925593E-4</v>
      </c>
      <c r="BB2576" s="13">
        <f t="shared" ref="BB2576:BB2639" si="3123">_xlfn.POISSON.DIST(6,K2576,FALSE) * _xlfn.POISSON.DIST(4,L2576,FALSE)</f>
        <v>6.2453598471658454E-5</v>
      </c>
      <c r="BC2576" s="13">
        <f t="shared" ref="BC2576:BC2639" si="3124">_xlfn.POISSON.DIST(6,K2576,FALSE) * _xlfn.POISSON.DIST(5,L2576,FALSE)</f>
        <v>2.009145550832933E-5</v>
      </c>
      <c r="BD2576" s="13">
        <f t="shared" ref="BD2576:BD2639" si="3125">_xlfn.POISSON.DIST(0,K2576,FALSE) * _xlfn.POISSON.DIST(6,L2576,FALSE)</f>
        <v>1.4904268252029901E-3</v>
      </c>
      <c r="BE2576" s="13">
        <f t="shared" ref="BE2576:BE2639" si="3126">_xlfn.POISSON.DIST(1,K2576,FALSE) * _xlfn.POISSON.DIST(6,L2576,FALSE)</f>
        <v>1.7479472116308232E-3</v>
      </c>
      <c r="BF2576" s="13">
        <f t="shared" ref="BF2576:BF2639" si="3127">_xlfn.POISSON.DIST(2,K2576,FALSE) * _xlfn.POISSON.DIST(6,L2576,FALSE)</f>
        <v>1.0249813687538299E-3</v>
      </c>
      <c r="BG2576" s="13">
        <f t="shared" ref="BG2576:BG2639" si="3128">_xlfn.POISSON.DIST(3,K2576,FALSE) * _xlfn.POISSON.DIST(6,L2576,FALSE)</f>
        <v>4.0069356759436792E-4</v>
      </c>
      <c r="BH2576" s="13">
        <f t="shared" ref="BH2576:BH2639" si="3129">_xlfn.POISSON.DIST(4,K2576,FALSE) * _xlfn.POISSON.DIST(6,L2576,FALSE)</f>
        <v>1.174816489396573E-4</v>
      </c>
      <c r="BI2576" s="13">
        <f t="shared" ref="BI2576:BI2639" si="3130">_xlfn.POISSON.DIST(5,K2576,FALSE) * _xlfn.POISSON.DIST(6,L2576,FALSE)</f>
        <v>2.7556095637757606E-5</v>
      </c>
      <c r="BJ2576" s="14">
        <f t="shared" ref="BJ2576:BJ2639" si="3131">SUM(N2576,Q2576,T2576,W2576,X2576,Y2576,AD2576,AE2576,AF2576,AG2576,AM2576,AN2576,AO2576,AP2576,AQ2576,AX2576,AY2576,AZ2576,BA2576,BB2576,BC2576)</f>
        <v>0.27795022421804694</v>
      </c>
      <c r="BK2576" s="14">
        <f t="shared" ref="BK2576:BK2639" si="3132">SUM(M2576,P2576,S2576,V2576,AC2576,AL2576,AY2576)</f>
        <v>0.24733914424404521</v>
      </c>
      <c r="BL2576" s="14">
        <f t="shared" ref="BL2576:BL2639" si="3133">SUM(O2576,R2576,U2576,AA2576,AB2576,AH2576,AI2576,AJ2576,AK2576,AR2576,AS2576,AT2576,AU2576,AV2576,BD2576,BE2576,BF2576,BG2576,BH2576,BI2576)</f>
        <v>0.4304951037852085</v>
      </c>
      <c r="BM2576" s="14">
        <f t="shared" ref="BM2576:BM2639" si="3134">SUM(S2576:BI2576)</f>
        <v>0.52448041692896175</v>
      </c>
      <c r="BN2576" s="14">
        <f t="shared" ref="BN2576:BN2639" si="3135">SUM(M2576:R2576)</f>
        <v>0.47392469661543402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1.36879432624113</v>
      </c>
      <c r="F2577" s="10">
        <f>VLOOKUP(B2577,home!$B$2:$E$405,3,FALSE)</f>
        <v>0.73</v>
      </c>
      <c r="G2577" s="10">
        <f>VLOOKUP(C2577,away!$B$2:$E$405,4,FALSE)</f>
        <v>1.46</v>
      </c>
      <c r="H2577" s="10">
        <f>VLOOKUP(A2577,away!$A$2:$E$405,3,FALSE)</f>
        <v>1.1489361702127701</v>
      </c>
      <c r="I2577" s="10">
        <f>VLOOKUP(C2577,away!$B$2:$E$405,3,FALSE)</f>
        <v>0.82</v>
      </c>
      <c r="J2577" s="10">
        <f>VLOOKUP(B2577,home!$B$2:$E$405,4,FALSE)</f>
        <v>1.1200000000000001</v>
      </c>
      <c r="K2577" s="12">
        <f t="shared" si="3080"/>
        <v>1.4588609929077963</v>
      </c>
      <c r="L2577" s="12">
        <f t="shared" si="3081"/>
        <v>1.0551829787234082</v>
      </c>
      <c r="M2577" s="13">
        <f t="shared" si="3082"/>
        <v>8.0940256410492212E-2</v>
      </c>
      <c r="N2577" s="13">
        <f t="shared" si="3083"/>
        <v>0.1180805828332223</v>
      </c>
      <c r="O2577" s="13">
        <f t="shared" si="3084"/>
        <v>8.5406780857859604E-2</v>
      </c>
      <c r="P2577" s="13">
        <f t="shared" si="3085"/>
        <v>0.12459662112335564</v>
      </c>
      <c r="Q2577" s="13">
        <f t="shared" si="3086"/>
        <v>8.6131578157603E-2</v>
      </c>
      <c r="R2577" s="13">
        <f t="shared" si="3087"/>
        <v>4.5059890714386826E-2</v>
      </c>
      <c r="S2577" s="13">
        <f t="shared" si="3088"/>
        <v>4.7949928391086208E-2</v>
      </c>
      <c r="T2577" s="13">
        <f t="shared" si="3089"/>
        <v>9.0884575202487577E-2</v>
      </c>
      <c r="U2577" s="13">
        <f t="shared" si="3090"/>
        <v>6.5736116907907149E-2</v>
      </c>
      <c r="V2577" s="13">
        <f t="shared" si="3091"/>
        <v>8.2013839254704429E-3</v>
      </c>
      <c r="W2577" s="13">
        <f t="shared" si="3092"/>
        <v>4.1884666543905373E-2</v>
      </c>
      <c r="X2577" s="13">
        <f t="shared" si="3093"/>
        <v>4.4195987206634757E-2</v>
      </c>
      <c r="Y2577" s="13">
        <f t="shared" si="3094"/>
        <v>2.3317426714159248E-2</v>
      </c>
      <c r="Z2577" s="13">
        <f t="shared" si="3095"/>
        <v>1.5848809901652647E-2</v>
      </c>
      <c r="AA2577" s="13">
        <f t="shared" si="3096"/>
        <v>2.3121210549531895E-2</v>
      </c>
      <c r="AB2577" s="13">
        <f t="shared" si="3097"/>
        <v>1.6865316089760159E-2</v>
      </c>
      <c r="AC2577" s="13">
        <f t="shared" si="3098"/>
        <v>7.890578580473192E-4</v>
      </c>
      <c r="AD2577" s="13">
        <f t="shared" si="3099"/>
        <v>1.5275976555463448E-2</v>
      </c>
      <c r="AE2577" s="13">
        <f t="shared" si="3100"/>
        <v>1.6118950444702868E-2</v>
      </c>
      <c r="AF2577" s="13">
        <f t="shared" si="3101"/>
        <v>8.5042210720682881E-3</v>
      </c>
      <c r="AG2577" s="13">
        <f t="shared" si="3102"/>
        <v>2.9911697741824648E-3</v>
      </c>
      <c r="AH2577" s="13">
        <f t="shared" si="3103"/>
        <v>4.1808486103117205E-3</v>
      </c>
      <c r="AI2577" s="13">
        <f t="shared" si="3104"/>
        <v>6.0992769548365378E-3</v>
      </c>
      <c r="AJ2577" s="13">
        <f t="shared" si="3105"/>
        <v>4.4489986171762363E-3</v>
      </c>
      <c r="AK2577" s="13">
        <f t="shared" si="3106"/>
        <v>2.163490180033045E-3</v>
      </c>
      <c r="AL2577" s="13">
        <f t="shared" si="3107"/>
        <v>4.8585931077324279E-5</v>
      </c>
      <c r="AM2577" s="13">
        <f t="shared" si="3108"/>
        <v>4.4571052650679175E-3</v>
      </c>
      <c r="AN2577" s="13">
        <f t="shared" si="3109"/>
        <v>4.7030616100781509E-3</v>
      </c>
      <c r="AO2577" s="13">
        <f t="shared" si="3110"/>
        <v>2.4812952794209856E-3</v>
      </c>
      <c r="AP2577" s="13">
        <f t="shared" si="3111"/>
        <v>8.7274018134392251E-4</v>
      </c>
      <c r="AQ2577" s="13">
        <f t="shared" si="3112"/>
        <v>2.3022514605052185E-4</v>
      </c>
      <c r="AR2577" s="13">
        <f t="shared" si="3113"/>
        <v>8.823120580440688E-4</v>
      </c>
      <c r="AS2577" s="13">
        <f t="shared" si="3114"/>
        <v>1.2871706450526914E-3</v>
      </c>
      <c r="AT2577" s="13">
        <f t="shared" si="3115"/>
        <v>9.3890152264166922E-4</v>
      </c>
      <c r="AU2577" s="13">
        <f t="shared" si="3116"/>
        <v>4.5657560252122229E-4</v>
      </c>
      <c r="AV2577" s="13">
        <f t="shared" si="3117"/>
        <v>1.6652008420789651E-4</v>
      </c>
      <c r="AW2577" s="13">
        <f t="shared" si="3118"/>
        <v>2.0775415496535845E-6</v>
      </c>
      <c r="AX2577" s="13">
        <f t="shared" si="3119"/>
        <v>1.0837161687485932E-3</v>
      </c>
      <c r="AY2577" s="13">
        <f t="shared" si="3120"/>
        <v>1.1435188550308602E-3</v>
      </c>
      <c r="AZ2577" s="13">
        <f t="shared" si="3121"/>
        <v>6.0331081583892205E-4</v>
      </c>
      <c r="BA2577" s="13">
        <f t="shared" si="3122"/>
        <v>2.1220110125098782E-4</v>
      </c>
      <c r="BB2577" s="13">
        <f t="shared" si="3123"/>
        <v>5.597774752660121E-5</v>
      </c>
      <c r="BC2577" s="13">
        <f t="shared" si="3124"/>
        <v>1.1813353275469195E-5</v>
      </c>
      <c r="BD2577" s="13">
        <f t="shared" si="3125"/>
        <v>1.5516677759508675E-4</v>
      </c>
      <c r="BE2577" s="13">
        <f t="shared" si="3126"/>
        <v>2.2636675922867148E-4</v>
      </c>
      <c r="BF2577" s="13">
        <f t="shared" si="3127"/>
        <v>1.651188175648299E-4</v>
      </c>
      <c r="BG2577" s="13">
        <f t="shared" si="3128"/>
        <v>8.0295134046796317E-5</v>
      </c>
      <c r="BH2577" s="13">
        <f t="shared" si="3129"/>
        <v>2.9284859745293485E-5</v>
      </c>
      <c r="BI2577" s="13">
        <f t="shared" si="3130"/>
        <v>8.5445079130368683E-6</v>
      </c>
      <c r="BJ2577" s="14">
        <f t="shared" si="3131"/>
        <v>0.46324010002806221</v>
      </c>
      <c r="BK2577" s="14">
        <f t="shared" si="3132"/>
        <v>0.26366935249455997</v>
      </c>
      <c r="BL2577" s="14">
        <f t="shared" si="3133"/>
        <v>0.25747818625036439</v>
      </c>
      <c r="BM2577" s="14">
        <f t="shared" si="3134"/>
        <v>0.45887929726423843</v>
      </c>
      <c r="BN2577" s="14">
        <f t="shared" si="3135"/>
        <v>0.5402157100969196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1.36879432624113</v>
      </c>
      <c r="F2578" s="10">
        <f>VLOOKUP(B2578,home!$B$2:$E$405,3,FALSE)</f>
        <v>0.94</v>
      </c>
      <c r="G2578" s="10">
        <f>VLOOKUP(C2578,away!$B$2:$E$405,4,FALSE)</f>
        <v>0.52</v>
      </c>
      <c r="H2578" s="10">
        <f>VLOOKUP(A2578,away!$A$2:$E$405,3,FALSE)</f>
        <v>1.1489361702127701</v>
      </c>
      <c r="I2578" s="10">
        <f>VLOOKUP(C2578,away!$B$2:$E$405,3,FALSE)</f>
        <v>0.73</v>
      </c>
      <c r="J2578" s="10">
        <f>VLOOKUP(B2578,home!$B$2:$E$405,4,FALSE)</f>
        <v>0.75</v>
      </c>
      <c r="K2578" s="12">
        <f t="shared" si="3080"/>
        <v>0.66906666666666437</v>
      </c>
      <c r="L2578" s="12">
        <f t="shared" si="3081"/>
        <v>0.6290425531914916</v>
      </c>
      <c r="M2578" s="13">
        <f t="shared" si="3082"/>
        <v>0.27304757820081477</v>
      </c>
      <c r="N2578" s="13">
        <f t="shared" si="3083"/>
        <v>0.1826870329882245</v>
      </c>
      <c r="O2578" s="13">
        <f t="shared" si="3084"/>
        <v>0.171758545734194</v>
      </c>
      <c r="P2578" s="13">
        <f t="shared" si="3085"/>
        <v>0.114917917665891</v>
      </c>
      <c r="Q2578" s="13">
        <f t="shared" si="3086"/>
        <v>6.1114902102327159E-2</v>
      </c>
      <c r="R2578" s="13">
        <f t="shared" si="3087"/>
        <v>5.4021717070547481E-2</v>
      </c>
      <c r="S2578" s="13">
        <f t="shared" si="3088"/>
        <v>1.2091416345535172E-2</v>
      </c>
      <c r="T2578" s="13">
        <f t="shared" si="3089"/>
        <v>3.8443874056495936E-2</v>
      </c>
      <c r="U2578" s="13">
        <f t="shared" si="3090"/>
        <v>3.6144130168000839E-2</v>
      </c>
      <c r="V2578" s="13">
        <f t="shared" si="3091"/>
        <v>5.6543681964234553E-4</v>
      </c>
      <c r="W2578" s="13">
        <f t="shared" si="3092"/>
        <v>1.3629981277754518E-2</v>
      </c>
      <c r="X2578" s="13">
        <f t="shared" si="3093"/>
        <v>8.5738382229109313E-3</v>
      </c>
      <c r="Y2578" s="13">
        <f t="shared" si="3094"/>
        <v>2.6966545431953465E-3</v>
      </c>
      <c r="Z2578" s="13">
        <f t="shared" si="3095"/>
        <v>1.1327319611281861E-2</v>
      </c>
      <c r="AA2578" s="13">
        <f t="shared" si="3096"/>
        <v>7.5787319745882903E-3</v>
      </c>
      <c r="AB2578" s="13">
        <f t="shared" si="3097"/>
        <v>2.5353384698989273E-3</v>
      </c>
      <c r="AC2578" s="13">
        <f t="shared" si="3098"/>
        <v>1.487351176878347E-5</v>
      </c>
      <c r="AD2578" s="13">
        <f t="shared" si="3099"/>
        <v>2.2798415350590642E-3</v>
      </c>
      <c r="AE2578" s="13">
        <f t="shared" si="3100"/>
        <v>1.4341173400855634E-3</v>
      </c>
      <c r="AF2578" s="13">
        <f t="shared" si="3101"/>
        <v>4.5106041659180666E-4</v>
      </c>
      <c r="AG2578" s="13">
        <f t="shared" si="3102"/>
        <v>9.4578732032175994E-5</v>
      </c>
      <c r="AH2578" s="13">
        <f t="shared" si="3103"/>
        <v>1.7813415122741986E-3</v>
      </c>
      <c r="AI2578" s="13">
        <f t="shared" si="3104"/>
        <v>1.1918362278122529E-3</v>
      </c>
      <c r="AJ2578" s="13">
        <f t="shared" si="3105"/>
        <v>3.9870894607745765E-4</v>
      </c>
      <c r="AK2578" s="13">
        <f t="shared" si="3106"/>
        <v>8.8920955174074488E-5</v>
      </c>
      <c r="AL2578" s="13">
        <f t="shared" si="3107"/>
        <v>2.5039343137343672E-7</v>
      </c>
      <c r="AM2578" s="13">
        <f t="shared" si="3108"/>
        <v>3.0507319527803593E-4</v>
      </c>
      <c r="AN2578" s="13">
        <f t="shared" si="3109"/>
        <v>1.9190402166798223E-4</v>
      </c>
      <c r="AO2578" s="13">
        <f t="shared" si="3110"/>
        <v>6.035789787887143E-5</v>
      </c>
      <c r="AP2578" s="13">
        <f t="shared" si="3111"/>
        <v>1.2655895395665536E-5</v>
      </c>
      <c r="AQ2578" s="13">
        <f t="shared" si="3112"/>
        <v>1.9902741881534724E-6</v>
      </c>
      <c r="AR2578" s="13">
        <f t="shared" si="3113"/>
        <v>2.2410792259739095E-4</v>
      </c>
      <c r="AS2578" s="13">
        <f t="shared" si="3114"/>
        <v>1.4994314074582719E-4</v>
      </c>
      <c r="AT2578" s="13">
        <f t="shared" si="3115"/>
        <v>5.0160978684170544E-5</v>
      </c>
      <c r="AU2578" s="13">
        <f t="shared" si="3116"/>
        <v>1.1187012934985199E-5</v>
      </c>
      <c r="AV2578" s="13">
        <f t="shared" si="3117"/>
        <v>1.8712143635918508E-6</v>
      </c>
      <c r="AW2578" s="13">
        <f t="shared" si="3118"/>
        <v>2.9273176410679493E-9</v>
      </c>
      <c r="AX2578" s="13">
        <f t="shared" si="3119"/>
        <v>3.4019050975670646E-5</v>
      </c>
      <c r="AY2578" s="13">
        <f t="shared" si="3120"/>
        <v>2.1399430682887367E-5</v>
      </c>
      <c r="AZ2578" s="13">
        <f t="shared" si="3121"/>
        <v>6.7305762568039061E-6</v>
      </c>
      <c r="BA2578" s="13">
        <f t="shared" si="3122"/>
        <v>1.4112729576766542E-6</v>
      </c>
      <c r="BB2578" s="13">
        <f t="shared" si="3123"/>
        <v>2.2193768613675756E-7</v>
      </c>
      <c r="BC2578" s="13">
        <f t="shared" si="3124"/>
        <v>2.7921649747375581E-8</v>
      </c>
      <c r="BD2578" s="13">
        <f t="shared" si="3125"/>
        <v>2.349556997018399E-5</v>
      </c>
      <c r="BE2578" s="13">
        <f t="shared" si="3126"/>
        <v>1.572010268138438E-5</v>
      </c>
      <c r="BF2578" s="13">
        <f t="shared" si="3127"/>
        <v>5.2588983503457698E-6</v>
      </c>
      <c r="BG2578" s="13">
        <f t="shared" si="3128"/>
        <v>1.1728511965348882E-6</v>
      </c>
      <c r="BH2578" s="13">
        <f t="shared" si="3129"/>
        <v>1.961789101404016E-7</v>
      </c>
      <c r="BI2578" s="13">
        <f t="shared" si="3130"/>
        <v>2.6251353895587521E-8</v>
      </c>
      <c r="BJ2578" s="14">
        <f t="shared" si="3131"/>
        <v>0.31204167268929467</v>
      </c>
      <c r="BK2578" s="14">
        <f t="shared" si="3132"/>
        <v>0.40065887236776632</v>
      </c>
      <c r="BL2578" s="14">
        <f t="shared" si="3133"/>
        <v>0.27598241118035605</v>
      </c>
      <c r="BM2578" s="14">
        <f t="shared" si="3134"/>
        <v>0.1424411855833346</v>
      </c>
      <c r="BN2578" s="14">
        <f t="shared" si="3135"/>
        <v>0.85754769376199891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1.36879432624113</v>
      </c>
      <c r="F2579" s="10">
        <f>VLOOKUP(B2579,home!$B$2:$E$405,3,FALSE)</f>
        <v>1.04</v>
      </c>
      <c r="G2579" s="10">
        <f>VLOOKUP(C2579,away!$B$2:$E$405,4,FALSE)</f>
        <v>0.52</v>
      </c>
      <c r="H2579" s="10">
        <f>VLOOKUP(A2579,away!$A$2:$E$405,3,FALSE)</f>
        <v>1.1489361702127701</v>
      </c>
      <c r="I2579" s="10">
        <f>VLOOKUP(C2579,away!$B$2:$E$405,3,FALSE)</f>
        <v>0.42</v>
      </c>
      <c r="J2579" s="10">
        <f>VLOOKUP(B2579,home!$B$2:$E$405,4,FALSE)</f>
        <v>0.75</v>
      </c>
      <c r="K2579" s="12">
        <f t="shared" si="3080"/>
        <v>0.74024397163120315</v>
      </c>
      <c r="L2579" s="12">
        <f t="shared" si="3081"/>
        <v>0.36191489361702256</v>
      </c>
      <c r="M2579" s="13">
        <f t="shared" si="3082"/>
        <v>0.33215323503142086</v>
      </c>
      <c r="N2579" s="13">
        <f t="shared" si="3083"/>
        <v>0.24587442988981142</v>
      </c>
      <c r="O2579" s="13">
        <f t="shared" si="3084"/>
        <v>0.12021120272094657</v>
      </c>
      <c r="P2579" s="13">
        <f t="shared" si="3085"/>
        <v>8.8985618136717168E-2</v>
      </c>
      <c r="Q2579" s="13">
        <f t="shared" si="3086"/>
        <v>9.1003532252095898E-2</v>
      </c>
      <c r="R2579" s="13">
        <f t="shared" si="3087"/>
        <v>2.1753112322162857E-2</v>
      </c>
      <c r="S2579" s="13">
        <f t="shared" si="3088"/>
        <v>5.9599300865040379E-3</v>
      </c>
      <c r="T2579" s="13">
        <f t="shared" si="3089"/>
        <v>3.293553369379057E-2</v>
      </c>
      <c r="U2579" s="13">
        <f t="shared" si="3090"/>
        <v>1.6102610260697495E-2</v>
      </c>
      <c r="V2579" s="13">
        <f t="shared" si="3091"/>
        <v>1.7741077405935201E-4</v>
      </c>
      <c r="W2579" s="13">
        <f t="shared" si="3092"/>
        <v>2.2454938715586587E-2</v>
      </c>
      <c r="X2579" s="13">
        <f t="shared" si="3093"/>
        <v>8.1267767564282799E-3</v>
      </c>
      <c r="Y2579" s="13">
        <f t="shared" si="3094"/>
        <v>1.4706007726260164E-3</v>
      </c>
      <c r="Z2579" s="13">
        <f t="shared" si="3095"/>
        <v>2.6242584439715717E-3</v>
      </c>
      <c r="AA2579" s="13">
        <f t="shared" si="3096"/>
        <v>1.942591493152237E-3</v>
      </c>
      <c r="AB2579" s="13">
        <f t="shared" si="3097"/>
        <v>7.1899582107400051E-4</v>
      </c>
      <c r="AC2579" s="13">
        <f t="shared" si="3098"/>
        <v>2.9705806177628183E-6</v>
      </c>
      <c r="AD2579" s="13">
        <f t="shared" si="3099"/>
        <v>4.1555332543902705E-3</v>
      </c>
      <c r="AE2579" s="13">
        <f t="shared" si="3100"/>
        <v>1.5039493756846543E-3</v>
      </c>
      <c r="AF2579" s="13">
        <f t="shared" si="3101"/>
        <v>2.7215083915314956E-4</v>
      </c>
      <c r="AG2579" s="13">
        <f t="shared" si="3102"/>
        <v>3.2831813999965188E-5</v>
      </c>
      <c r="AH2579" s="13">
        <f t="shared" si="3103"/>
        <v>2.3743955389338611E-4</v>
      </c>
      <c r="AI2579" s="13">
        <f t="shared" si="3104"/>
        <v>1.757631983963812E-4</v>
      </c>
      <c r="AJ2579" s="13">
        <f t="shared" si="3105"/>
        <v>6.5053824023770173E-5</v>
      </c>
      <c r="AK2579" s="13">
        <f t="shared" si="3106"/>
        <v>1.6051900355051002E-5</v>
      </c>
      <c r="AL2579" s="13">
        <f t="shared" si="3107"/>
        <v>3.1833373830794672E-8</v>
      </c>
      <c r="AM2579" s="13">
        <f t="shared" si="3108"/>
        <v>6.1522168809507874E-4</v>
      </c>
      <c r="AN2579" s="13">
        <f t="shared" si="3109"/>
        <v>2.2265789179781544E-4</v>
      </c>
      <c r="AO2579" s="13">
        <f t="shared" si="3110"/>
        <v>4.0291603611498449E-5</v>
      </c>
      <c r="AP2579" s="13">
        <f t="shared" si="3111"/>
        <v>4.8607104782382356E-6</v>
      </c>
      <c r="AQ2579" s="13">
        <f t="shared" si="3112"/>
        <v>4.3979087890868446E-7</v>
      </c>
      <c r="AR2579" s="13">
        <f t="shared" si="3113"/>
        <v>1.7186582177559624E-5</v>
      </c>
      <c r="AS2579" s="13">
        <f t="shared" si="3114"/>
        <v>1.2722263849882785E-5</v>
      </c>
      <c r="AT2579" s="13">
        <f t="shared" si="3115"/>
        <v>4.7087895601886571E-6</v>
      </c>
      <c r="AU2579" s="13">
        <f t="shared" si="3116"/>
        <v>1.161884361869866E-6</v>
      </c>
      <c r="AV2579" s="13">
        <f t="shared" si="3117"/>
        <v>2.1501947365168388E-7</v>
      </c>
      <c r="AW2579" s="13">
        <f t="shared" si="3118"/>
        <v>2.3689805963624771E-10</v>
      </c>
      <c r="AX2579" s="13">
        <f t="shared" si="3119"/>
        <v>7.5902357638192369E-5</v>
      </c>
      <c r="AY2579" s="13">
        <f t="shared" si="3120"/>
        <v>2.7470193689907588E-5</v>
      </c>
      <c r="AZ2579" s="13">
        <f t="shared" si="3121"/>
        <v>4.9709361134609555E-6</v>
      </c>
      <c r="BA2579" s="13">
        <f t="shared" si="3122"/>
        <v>5.9968527156007914E-7</v>
      </c>
      <c r="BB2579" s="13">
        <f t="shared" si="3123"/>
        <v>5.4258757815090331E-8</v>
      </c>
      <c r="BC2579" s="13">
        <f t="shared" si="3124"/>
        <v>3.9274105124880412E-9</v>
      </c>
      <c r="BD2579" s="13">
        <f t="shared" si="3125"/>
        <v>1.0366800100719515E-6</v>
      </c>
      <c r="BE2579" s="13">
        <f t="shared" si="3126"/>
        <v>7.6739612796633699E-7</v>
      </c>
      <c r="BF2579" s="13">
        <f t="shared" si="3127"/>
        <v>2.8403017879010412E-7</v>
      </c>
      <c r="BG2579" s="13">
        <f t="shared" si="3128"/>
        <v>7.0083875870235804E-8</v>
      </c>
      <c r="BH2579" s="13">
        <f t="shared" si="3129"/>
        <v>1.2969791655372899E-8</v>
      </c>
      <c r="BI2579" s="13">
        <f t="shared" si="3130"/>
        <v>1.9201620172404949E-9</v>
      </c>
      <c r="BJ2579" s="14">
        <f t="shared" si="3131"/>
        <v>0.40882275040730981</v>
      </c>
      <c r="BK2579" s="14">
        <f t="shared" si="3132"/>
        <v>0.42730666663638295</v>
      </c>
      <c r="BL2579" s="14">
        <f t="shared" si="3133"/>
        <v>0.16126098871427125</v>
      </c>
      <c r="BM2579" s="14">
        <f t="shared" si="3134"/>
        <v>0.10000606389198895</v>
      </c>
      <c r="BN2579" s="14">
        <f t="shared" si="3135"/>
        <v>0.89998113035315463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1.36879432624113</v>
      </c>
      <c r="F2580" s="10">
        <f>VLOOKUP(B2580,home!$B$2:$E$405,3,FALSE)</f>
        <v>1.25</v>
      </c>
      <c r="G2580" s="10">
        <f>VLOOKUP(C2580,away!$B$2:$E$405,4,FALSE)</f>
        <v>1.46</v>
      </c>
      <c r="H2580" s="10">
        <f>VLOOKUP(A2580,away!$A$2:$E$405,3,FALSE)</f>
        <v>1.1489361702127701</v>
      </c>
      <c r="I2580" s="10">
        <f>VLOOKUP(C2580,away!$B$2:$E$405,3,FALSE)</f>
        <v>0.42</v>
      </c>
      <c r="J2580" s="10">
        <f>VLOOKUP(B2580,home!$B$2:$E$405,4,FALSE)</f>
        <v>1.1200000000000001</v>
      </c>
      <c r="K2580" s="12">
        <f t="shared" si="3080"/>
        <v>2.4980496453900618</v>
      </c>
      <c r="L2580" s="12">
        <f t="shared" si="3081"/>
        <v>0.54045957446808712</v>
      </c>
      <c r="M2580" s="13">
        <f t="shared" si="3082"/>
        <v>4.7906253978705279E-2</v>
      </c>
      <c r="N2580" s="13">
        <f t="shared" si="3083"/>
        <v>0.11967220076347095</v>
      </c>
      <c r="O2580" s="13">
        <f t="shared" si="3084"/>
        <v>2.5891393639691156E-2</v>
      </c>
      <c r="P2580" s="13">
        <f t="shared" si="3085"/>
        <v>6.467798670028499E-2</v>
      </c>
      <c r="Q2580" s="13">
        <f t="shared" si="3086"/>
        <v>0.14947354934011847</v>
      </c>
      <c r="R2580" s="13">
        <f t="shared" si="3087"/>
        <v>6.9966257944466103E-3</v>
      </c>
      <c r="S2580" s="13">
        <f t="shared" si="3088"/>
        <v>2.1830354161388454E-2</v>
      </c>
      <c r="T2580" s="13">
        <f t="shared" si="3089"/>
        <v>8.0784410870595041E-2</v>
      </c>
      <c r="U2580" s="13">
        <f t="shared" si="3090"/>
        <v>1.7477918584744311E-2</v>
      </c>
      <c r="V2580" s="13">
        <f t="shared" si="3091"/>
        <v>3.2747831878772939E-3</v>
      </c>
      <c r="W2580" s="13">
        <f t="shared" si="3092"/>
        <v>0.12446411564142561</v>
      </c>
      <c r="X2580" s="13">
        <f t="shared" si="3093"/>
        <v>6.7267822976111655E-2</v>
      </c>
      <c r="Y2580" s="13">
        <f t="shared" si="3094"/>
        <v>1.8177769490531962E-2</v>
      </c>
      <c r="Z2580" s="13">
        <f t="shared" si="3095"/>
        <v>1.2604644665263525E-3</v>
      </c>
      <c r="AA2580" s="13">
        <f t="shared" si="3096"/>
        <v>3.1487028136329277E-3</v>
      </c>
      <c r="AB2580" s="13">
        <f t="shared" si="3097"/>
        <v>3.9328079735172139E-3</v>
      </c>
      <c r="AC2580" s="13">
        <f t="shared" si="3098"/>
        <v>2.7632924446304303E-4</v>
      </c>
      <c r="AD2580" s="13">
        <f t="shared" si="3099"/>
        <v>7.7729384985462724E-2</v>
      </c>
      <c r="AE2580" s="13">
        <f t="shared" si="3100"/>
        <v>4.2009590332909297E-2</v>
      </c>
      <c r="AF2580" s="13">
        <f t="shared" si="3101"/>
        <v>1.1352242657451413E-2</v>
      </c>
      <c r="AG2580" s="13">
        <f t="shared" si="3102"/>
        <v>2.0451427453015525E-3</v>
      </c>
      <c r="AH2580" s="13">
        <f t="shared" si="3103"/>
        <v>1.7030752230274415E-4</v>
      </c>
      <c r="AI2580" s="13">
        <f t="shared" si="3104"/>
        <v>4.2543664569563006E-4</v>
      </c>
      <c r="AJ2580" s="13">
        <f t="shared" si="3105"/>
        <v>5.3138093095795322E-4</v>
      </c>
      <c r="AK2580" s="13">
        <f t="shared" si="3106"/>
        <v>4.4247198204885185E-4</v>
      </c>
      <c r="AL2580" s="13">
        <f t="shared" si="3107"/>
        <v>1.4922827575894327E-5</v>
      </c>
      <c r="AM2580" s="13">
        <f t="shared" si="3108"/>
        <v>3.8834372519864567E-2</v>
      </c>
      <c r="AN2580" s="13">
        <f t="shared" si="3109"/>
        <v>2.0988408446821177E-2</v>
      </c>
      <c r="AO2580" s="13">
        <f t="shared" si="3110"/>
        <v>5.671693148965689E-3</v>
      </c>
      <c r="AP2580" s="13">
        <f t="shared" si="3111"/>
        <v>1.0217736219345207E-3</v>
      </c>
      <c r="AQ2580" s="13">
        <f t="shared" si="3112"/>
        <v>1.3805683422836175E-4</v>
      </c>
      <c r="AR2580" s="13">
        <f t="shared" si="3113"/>
        <v>1.8408866206491074E-5</v>
      </c>
      <c r="AS2580" s="13">
        <f t="shared" si="3114"/>
        <v>4.5986261699158115E-5</v>
      </c>
      <c r="AT2580" s="13">
        <f t="shared" si="3115"/>
        <v>5.7437982365198274E-5</v>
      </c>
      <c r="AU2580" s="13">
        <f t="shared" si="3116"/>
        <v>4.7827643826434719E-5</v>
      </c>
      <c r="AV2580" s="13">
        <f t="shared" si="3117"/>
        <v>2.9868957175116856E-5</v>
      </c>
      <c r="AW2580" s="13">
        <f t="shared" si="3118"/>
        <v>5.5964535091654003E-7</v>
      </c>
      <c r="AX2580" s="13">
        <f t="shared" si="3119"/>
        <v>1.6168365083698857E-2</v>
      </c>
      <c r="AY2580" s="13">
        <f t="shared" si="3120"/>
        <v>8.7383477129805605E-3</v>
      </c>
      <c r="AZ2580" s="13">
        <f t="shared" si="3121"/>
        <v>2.3613618432558282E-3</v>
      </c>
      <c r="BA2580" s="13">
        <f t="shared" si="3122"/>
        <v>4.2540687232374099E-4</v>
      </c>
      <c r="BB2580" s="13">
        <f t="shared" si="3123"/>
        <v>5.7478804297972212E-5</v>
      </c>
      <c r="BC2580" s="13">
        <f t="shared" si="3124"/>
        <v>6.2129940223633045E-6</v>
      </c>
      <c r="BD2580" s="13">
        <f t="shared" si="3125"/>
        <v>1.6582079994000193E-6</v>
      </c>
      <c r="BE2580" s="13">
        <f t="shared" si="3126"/>
        <v>4.1422859048841819E-6</v>
      </c>
      <c r="BF2580" s="13">
        <f t="shared" si="3127"/>
        <v>5.1738179179000919E-6</v>
      </c>
      <c r="BG2580" s="13">
        <f t="shared" si="3128"/>
        <v>4.3081513383743572E-6</v>
      </c>
      <c r="BH2580" s="13">
        <f t="shared" si="3129"/>
        <v>2.6904939807781955E-6</v>
      </c>
      <c r="BI2580" s="13">
        <f t="shared" si="3130"/>
        <v>1.3441975069214141E-6</v>
      </c>
      <c r="BJ2580" s="14">
        <f t="shared" si="3131"/>
        <v>0.78738770768577238</v>
      </c>
      <c r="BK2580" s="14">
        <f t="shared" si="3132"/>
        <v>0.14671897781327553</v>
      </c>
      <c r="BL2580" s="14">
        <f t="shared" si="3133"/>
        <v>5.9235892752958055E-2</v>
      </c>
      <c r="BM2580" s="14">
        <f t="shared" si="3134"/>
        <v>0.57124724443418518</v>
      </c>
      <c r="BN2580" s="14">
        <f t="shared" si="3135"/>
        <v>0.4146180102167174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1.36879432624113</v>
      </c>
      <c r="F2581" s="10">
        <f>VLOOKUP(B2581,home!$B$2:$E$405,3,FALSE)</f>
        <v>1.46</v>
      </c>
      <c r="G2581" s="10">
        <f>VLOOKUP(C2581,away!$B$2:$E$405,4,FALSE)</f>
        <v>0.37</v>
      </c>
      <c r="H2581" s="10">
        <f>VLOOKUP(A2581,away!$A$2:$E$405,3,FALSE)</f>
        <v>1.1489361702127701</v>
      </c>
      <c r="I2581" s="10">
        <f>VLOOKUP(C2581,away!$B$2:$E$405,3,FALSE)</f>
        <v>1.22</v>
      </c>
      <c r="J2581" s="10">
        <f>VLOOKUP(B2581,home!$B$2:$E$405,4,FALSE)</f>
        <v>0.98</v>
      </c>
      <c r="K2581" s="12">
        <f t="shared" si="3080"/>
        <v>0.73942269503545843</v>
      </c>
      <c r="L2581" s="12">
        <f t="shared" si="3081"/>
        <v>1.3736680851063878</v>
      </c>
      <c r="M2581" s="13">
        <f t="shared" si="3082"/>
        <v>0.12086382502655203</v>
      </c>
      <c r="N2581" s="13">
        <f t="shared" si="3083"/>
        <v>8.9369455233427195E-2</v>
      </c>
      <c r="O2581" s="13">
        <f t="shared" si="3084"/>
        <v>0.16602677908285726</v>
      </c>
      <c r="P2581" s="13">
        <f t="shared" si="3085"/>
        <v>0.12276396843750298</v>
      </c>
      <c r="Q2581" s="13">
        <f t="shared" si="3086"/>
        <v>3.3040901721275745E-2</v>
      </c>
      <c r="R2581" s="13">
        <f t="shared" si="3087"/>
        <v>0.11403284384956491</v>
      </c>
      <c r="S2581" s="13">
        <f t="shared" si="3088"/>
        <v>3.1173496170614635E-2</v>
      </c>
      <c r="T2581" s="13">
        <f t="shared" si="3089"/>
        <v>4.5387232197653206E-2</v>
      </c>
      <c r="U2581" s="13">
        <f t="shared" si="3090"/>
        <v>8.4318472721802887E-2</v>
      </c>
      <c r="V2581" s="13">
        <f t="shared" si="3091"/>
        <v>3.5181762056367733E-3</v>
      </c>
      <c r="W2581" s="13">
        <f t="shared" si="3092"/>
        <v>8.1437308657158081E-3</v>
      </c>
      <c r="X2581" s="13">
        <f t="shared" si="3093"/>
        <v>1.1186783183929622E-2</v>
      </c>
      <c r="Y2581" s="13">
        <f t="shared" si="3094"/>
        <v>7.6834635173844718E-3</v>
      </c>
      <c r="Z2581" s="13">
        <f t="shared" si="3095"/>
        <v>5.2214426083355858E-2</v>
      </c>
      <c r="AA2581" s="13">
        <f t="shared" si="3096"/>
        <v>3.8608531654284725E-2</v>
      </c>
      <c r="AB2581" s="13">
        <f t="shared" si="3097"/>
        <v>1.4274012263586508E-2</v>
      </c>
      <c r="AC2581" s="13">
        <f t="shared" si="3098"/>
        <v>2.2334291948577435E-4</v>
      </c>
      <c r="AD2581" s="13">
        <f t="shared" si="3099"/>
        <v>1.5054148560927575E-3</v>
      </c>
      <c r="AE2581" s="13">
        <f t="shared" si="3100"/>
        <v>2.0679403426596466E-3</v>
      </c>
      <c r="AF2581" s="13">
        <f t="shared" si="3101"/>
        <v>1.4203318253077622E-3</v>
      </c>
      <c r="AG2581" s="13">
        <f t="shared" si="3102"/>
        <v>6.5035483289539145E-4</v>
      </c>
      <c r="AH2581" s="13">
        <f t="shared" si="3103"/>
        <v>1.793132267321312E-2</v>
      </c>
      <c r="AI2581" s="13">
        <f t="shared" si="3104"/>
        <v>1.3258826936577666E-2</v>
      </c>
      <c r="AJ2581" s="13">
        <f t="shared" si="3105"/>
        <v>4.9019387732264948E-3</v>
      </c>
      <c r="AK2581" s="13">
        <f t="shared" si="3106"/>
        <v>1.208201592865981E-3</v>
      </c>
      <c r="AL2581" s="13">
        <f t="shared" si="3107"/>
        <v>9.0741669353813388E-6</v>
      </c>
      <c r="AM2581" s="13">
        <f t="shared" si="3108"/>
        <v>2.2262758200770482E-4</v>
      </c>
      <c r="AN2581" s="13">
        <f t="shared" si="3109"/>
        <v>3.0581640426838921E-4</v>
      </c>
      <c r="AO2581" s="13">
        <f t="shared" si="3110"/>
        <v>2.1004511722273958E-4</v>
      </c>
      <c r="AP2581" s="13">
        <f t="shared" si="3111"/>
        <v>9.617742465376915E-5</v>
      </c>
      <c r="AQ2581" s="13">
        <f t="shared" si="3112"/>
        <v>3.3028964688651745E-5</v>
      </c>
      <c r="AR2581" s="13">
        <f t="shared" si="3113"/>
        <v>4.9263371359874785E-3</v>
      </c>
      <c r="AS2581" s="13">
        <f t="shared" si="3114"/>
        <v>3.6426454817451233E-3</v>
      </c>
      <c r="AT2581" s="13">
        <f t="shared" si="3115"/>
        <v>1.3467273695853574E-3</v>
      </c>
      <c r="AU2581" s="13">
        <f t="shared" si="3116"/>
        <v>3.3193359369893959E-4</v>
      </c>
      <c r="AV2581" s="13">
        <f t="shared" si="3117"/>
        <v>6.1359808106418689E-5</v>
      </c>
      <c r="AW2581" s="13">
        <f t="shared" si="3118"/>
        <v>2.5602292106818514E-7</v>
      </c>
      <c r="AX2581" s="13">
        <f t="shared" si="3119"/>
        <v>2.7435981112894094E-5</v>
      </c>
      <c r="AY2581" s="13">
        <f t="shared" si="3120"/>
        <v>3.7687931638364253E-5</v>
      </c>
      <c r="AZ2581" s="13">
        <f t="shared" si="3121"/>
        <v>2.5885354442646139E-5</v>
      </c>
      <c r="BA2581" s="13">
        <f t="shared" si="3122"/>
        <v>1.1852628423176617E-5</v>
      </c>
      <c r="BB2581" s="13">
        <f t="shared" si="3123"/>
        <v>4.070394347385643E-6</v>
      </c>
      <c r="BC2581" s="13">
        <f t="shared" si="3124"/>
        <v>1.118274161760219E-6</v>
      </c>
      <c r="BD2581" s="13">
        <f t="shared" si="3125"/>
        <v>1.1278586833634011E-3</v>
      </c>
      <c r="BE2581" s="13">
        <f t="shared" si="3126"/>
        <v>8.3396430727170968E-4</v>
      </c>
      <c r="BF2581" s="13">
        <f t="shared" si="3127"/>
        <v>3.0832606782311338E-4</v>
      </c>
      <c r="BG2581" s="13">
        <f t="shared" si="3128"/>
        <v>7.599443067315067E-5</v>
      </c>
      <c r="BH2581" s="13">
        <f t="shared" si="3129"/>
        <v>1.4048001684006594E-5</v>
      </c>
      <c r="BI2581" s="13">
        <f t="shared" si="3130"/>
        <v>2.0774822530101635E-6</v>
      </c>
      <c r="BJ2581" s="14">
        <f t="shared" si="3131"/>
        <v>0.20143135463330911</v>
      </c>
      <c r="BK2581" s="14">
        <f t="shared" si="3132"/>
        <v>0.278589570858366</v>
      </c>
      <c r="BL2581" s="14">
        <f t="shared" si="3133"/>
        <v>0.46723220191017123</v>
      </c>
      <c r="BM2581" s="14">
        <f t="shared" si="3134"/>
        <v>0.35333234822530485</v>
      </c>
      <c r="BN2581" s="14">
        <f t="shared" si="3135"/>
        <v>0.64609777335118013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1.6532258064516101</v>
      </c>
      <c r="F2582" s="10">
        <f>VLOOKUP(B2582,home!$B$2:$E$405,3,FALSE)</f>
        <v>0.69</v>
      </c>
      <c r="G2582" s="10">
        <f>VLOOKUP(C2582,away!$B$2:$E$405,4,FALSE)</f>
        <v>0.71</v>
      </c>
      <c r="H2582" s="10">
        <f>VLOOKUP(A2582,away!$A$2:$E$405,3,FALSE)</f>
        <v>1.30645161290323</v>
      </c>
      <c r="I2582" s="10">
        <f>VLOOKUP(C2582,away!$B$2:$E$405,3,FALSE)</f>
        <v>0.6</v>
      </c>
      <c r="J2582" s="10">
        <f>VLOOKUP(B2582,home!$B$2:$E$405,4,FALSE)</f>
        <v>0.87</v>
      </c>
      <c r="K2582" s="12">
        <f t="shared" si="3080"/>
        <v>0.80991532258064358</v>
      </c>
      <c r="L2582" s="12">
        <f t="shared" si="3081"/>
        <v>0.68196774193548604</v>
      </c>
      <c r="M2582" s="13">
        <f t="shared" si="3082"/>
        <v>0.22494866361624657</v>
      </c>
      <c r="N2582" s="13">
        <f t="shared" si="3083"/>
        <v>0.18218936945683703</v>
      </c>
      <c r="O2582" s="13">
        <f t="shared" si="3084"/>
        <v>0.1534077321777769</v>
      </c>
      <c r="P2582" s="13">
        <f t="shared" si="3085"/>
        <v>0.12424727289312916</v>
      </c>
      <c r="Q2582" s="13">
        <f t="shared" si="3086"/>
        <v>7.3778980967199093E-2</v>
      </c>
      <c r="R2582" s="13">
        <f t="shared" si="3087"/>
        <v>5.2309562354361155E-2</v>
      </c>
      <c r="S2582" s="13">
        <f t="shared" si="3088"/>
        <v>1.7156564272499151E-2</v>
      </c>
      <c r="T2582" s="13">
        <f t="shared" si="3089"/>
        <v>5.0314885052501965E-2</v>
      </c>
      <c r="U2582" s="13">
        <f t="shared" si="3090"/>
        <v>4.2366316068284705E-2</v>
      </c>
      <c r="V2582" s="13">
        <f t="shared" si="3091"/>
        <v>1.0529100229188454E-3</v>
      </c>
      <c r="W2582" s="13">
        <f t="shared" si="3092"/>
        <v>1.9918242389906742E-2</v>
      </c>
      <c r="X2582" s="13">
        <f t="shared" si="3093"/>
        <v>1.3583598785968379E-2</v>
      </c>
      <c r="Y2582" s="13">
        <f t="shared" si="3094"/>
        <v>4.6317880957122319E-3</v>
      </c>
      <c r="Z2582" s="13">
        <f t="shared" si="3095"/>
        <v>1.1891144706812396E-2</v>
      </c>
      <c r="AA2582" s="13">
        <f t="shared" si="3096"/>
        <v>9.6308203010710743E-3</v>
      </c>
      <c r="AB2582" s="13">
        <f t="shared" si="3097"/>
        <v>3.900074465429094E-3</v>
      </c>
      <c r="AC2582" s="13">
        <f t="shared" si="3098"/>
        <v>3.6347515041444175E-5</v>
      </c>
      <c r="AD2582" s="13">
        <f t="shared" si="3099"/>
        <v>4.0330224276151905E-3</v>
      </c>
      <c r="AE2582" s="13">
        <f t="shared" si="3100"/>
        <v>2.7503911981359036E-3</v>
      </c>
      <c r="AF2582" s="13">
        <f t="shared" si="3101"/>
        <v>9.3783903741598903E-4</v>
      </c>
      <c r="AG2582" s="13">
        <f t="shared" si="3102"/>
        <v>2.1319199021517732E-4</v>
      </c>
      <c r="AH2582" s="13">
        <f t="shared" si="3103"/>
        <v>2.027344276183239E-3</v>
      </c>
      <c r="AI2582" s="13">
        <f t="shared" si="3104"/>
        <v>1.6419771934269693E-3</v>
      </c>
      <c r="AJ2582" s="13">
        <f t="shared" si="3105"/>
        <v>6.6493124414223172E-4</v>
      </c>
      <c r="AK2582" s="13">
        <f t="shared" si="3106"/>
        <v>1.7951266769780145E-4</v>
      </c>
      <c r="AL2582" s="13">
        <f t="shared" si="3107"/>
        <v>8.0304182256369107E-7</v>
      </c>
      <c r="AM2582" s="13">
        <f t="shared" si="3108"/>
        <v>6.5328133208738572E-4</v>
      </c>
      <c r="AN2582" s="13">
        <f t="shared" si="3109"/>
        <v>4.4551679489224076E-4</v>
      </c>
      <c r="AO2582" s="13">
        <f t="shared" si="3110"/>
        <v>1.5191404130349826E-4</v>
      </c>
      <c r="AP2582" s="13">
        <f t="shared" si="3111"/>
        <v>3.4533491905346957E-5</v>
      </c>
      <c r="AQ2582" s="13">
        <f t="shared" si="3112"/>
        <v>5.8876818739592116E-6</v>
      </c>
      <c r="AR2582" s="13">
        <f t="shared" si="3113"/>
        <v>2.7651667963090318E-4</v>
      </c>
      <c r="AS2582" s="13">
        <f t="shared" si="3114"/>
        <v>2.2395509578219144E-4</v>
      </c>
      <c r="AT2582" s="13">
        <f t="shared" si="3115"/>
        <v>9.0692331822006238E-5</v>
      </c>
      <c r="AU2582" s="13">
        <f t="shared" si="3116"/>
        <v>2.4484369727736987E-5</v>
      </c>
      <c r="AV2582" s="13">
        <f t="shared" si="3117"/>
        <v>4.9575665515559603E-6</v>
      </c>
      <c r="AW2582" s="13">
        <f t="shared" si="3118"/>
        <v>1.2320805762311884E-8</v>
      </c>
      <c r="AX2582" s="13">
        <f t="shared" si="3119"/>
        <v>8.8183760135577901E-5</v>
      </c>
      <c r="AY2582" s="13">
        <f t="shared" si="3120"/>
        <v>6.0138479775040591E-5</v>
      </c>
      <c r="AZ2582" s="13">
        <f t="shared" si="3121"/>
        <v>2.0506251627808664E-5</v>
      </c>
      <c r="BA2582" s="13">
        <f t="shared" si="3122"/>
        <v>4.6615340393925207E-6</v>
      </c>
      <c r="BB2582" s="13">
        <f t="shared" si="3123"/>
        <v>7.9475396069998036E-7</v>
      </c>
      <c r="BC2582" s="13">
        <f t="shared" si="3124"/>
        <v>1.0839931279456995E-7</v>
      </c>
      <c r="BD2582" s="13">
        <f t="shared" si="3125"/>
        <v>3.1429242602564211E-5</v>
      </c>
      <c r="BE2582" s="13">
        <f t="shared" si="3126"/>
        <v>2.5455025160921099E-5</v>
      </c>
      <c r="BF2582" s="13">
        <f t="shared" si="3127"/>
        <v>1.0308207457252903E-5</v>
      </c>
      <c r="BG2582" s="13">
        <f t="shared" si="3128"/>
        <v>2.7829250559897271E-6</v>
      </c>
      <c r="BH2582" s="13">
        <f t="shared" si="3129"/>
        <v>5.6348341110991867E-7</v>
      </c>
      <c r="BI2582" s="13">
        <f t="shared" si="3130"/>
        <v>9.1274769735586266E-8</v>
      </c>
      <c r="BJ2582" s="14">
        <f t="shared" si="3131"/>
        <v>0.35381683592242152</v>
      </c>
      <c r="BK2582" s="14">
        <f t="shared" si="3132"/>
        <v>0.3675026998414328</v>
      </c>
      <c r="BL2582" s="14">
        <f t="shared" si="3133"/>
        <v>0.26681950695034518</v>
      </c>
      <c r="BM2582" s="14">
        <f t="shared" si="3134"/>
        <v>0.18908847979649263</v>
      </c>
      <c r="BN2582" s="14">
        <f t="shared" si="3135"/>
        <v>0.81088158146555001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1.6532258064516101</v>
      </c>
      <c r="F2583" s="10">
        <f>VLOOKUP(B2583,home!$B$2:$E$405,3,FALSE)</f>
        <v>0.52</v>
      </c>
      <c r="G2583" s="10">
        <f>VLOOKUP(C2583,away!$B$2:$E$405,4,FALSE)</f>
        <v>1.01</v>
      </c>
      <c r="H2583" s="10">
        <f>VLOOKUP(A2583,away!$A$2:$E$405,3,FALSE)</f>
        <v>1.30645161290323</v>
      </c>
      <c r="I2583" s="10">
        <f>VLOOKUP(C2583,away!$B$2:$E$405,3,FALSE)</f>
        <v>0.5</v>
      </c>
      <c r="J2583" s="10">
        <f>VLOOKUP(B2583,home!$B$2:$E$405,4,FALSE)</f>
        <v>1.2</v>
      </c>
      <c r="K2583" s="12">
        <f t="shared" si="3080"/>
        <v>0.86827419354838575</v>
      </c>
      <c r="L2583" s="12">
        <f t="shared" si="3081"/>
        <v>0.78387096774193799</v>
      </c>
      <c r="M2583" s="13">
        <f t="shared" si="3082"/>
        <v>0.19163837215483331</v>
      </c>
      <c r="N2583" s="13">
        <f t="shared" si="3083"/>
        <v>0.16639465303566334</v>
      </c>
      <c r="O2583" s="13">
        <f t="shared" si="3084"/>
        <v>0.15021975623749884</v>
      </c>
      <c r="P2583" s="13">
        <f t="shared" si="3085"/>
        <v>0.13043193770214939</v>
      </c>
      <c r="Q2583" s="13">
        <f t="shared" si="3086"/>
        <v>7.2238091587652001E-2</v>
      </c>
      <c r="R2583" s="13">
        <f t="shared" si="3087"/>
        <v>5.8876452847923123E-2</v>
      </c>
      <c r="S2583" s="13">
        <f t="shared" si="3088"/>
        <v>2.2193481114252289E-2</v>
      </c>
      <c r="T2583" s="13">
        <f t="shared" si="3089"/>
        <v>5.6625342760643516E-2</v>
      </c>
      <c r="U2583" s="13">
        <f t="shared" si="3090"/>
        <v>5.1120904615520012E-2</v>
      </c>
      <c r="V2583" s="13">
        <f t="shared" si="3091"/>
        <v>1.6783571830507667E-3</v>
      </c>
      <c r="W2583" s="13">
        <f t="shared" si="3092"/>
        <v>2.0907490238914327E-2</v>
      </c>
      <c r="X2583" s="13">
        <f t="shared" si="3093"/>
        <v>1.6388774606632892E-2</v>
      </c>
      <c r="Y2583" s="13">
        <f t="shared" si="3094"/>
        <v>6.4233423055029132E-3</v>
      </c>
      <c r="Z2583" s="13">
        <f t="shared" si="3095"/>
        <v>1.5383847357038027E-2</v>
      </c>
      <c r="AA2583" s="13">
        <f t="shared" si="3096"/>
        <v>1.3357397657603659E-2</v>
      </c>
      <c r="AB2583" s="13">
        <f t="shared" si="3097"/>
        <v>5.7989418395304557E-3</v>
      </c>
      <c r="AC2583" s="13">
        <f t="shared" si="3098"/>
        <v>7.1394685038848863E-5</v>
      </c>
      <c r="AD2583" s="13">
        <f t="shared" si="3099"/>
        <v>4.5383585565785195E-3</v>
      </c>
      <c r="AE2583" s="13">
        <f t="shared" si="3100"/>
        <v>3.5574875137051086E-3</v>
      </c>
      <c r="AF2583" s="13">
        <f t="shared" si="3101"/>
        <v>1.3943055900489424E-3</v>
      </c>
      <c r="AG2583" s="13">
        <f t="shared" si="3102"/>
        <v>3.643185573998861E-4</v>
      </c>
      <c r="AH2583" s="13">
        <f t="shared" si="3103"/>
        <v>3.0147378288389128E-3</v>
      </c>
      <c r="AI2583" s="13">
        <f t="shared" si="3104"/>
        <v>2.6176190570949185E-3</v>
      </c>
      <c r="AJ2583" s="13">
        <f t="shared" si="3105"/>
        <v>1.136405537907988E-3</v>
      </c>
      <c r="AK2583" s="13">
        <f t="shared" si="3106"/>
        <v>3.2890386732365931E-4</v>
      </c>
      <c r="AL2583" s="13">
        <f t="shared" si="3107"/>
        <v>1.9436915491492517E-6</v>
      </c>
      <c r="AM2583" s="13">
        <f t="shared" si="3108"/>
        <v>7.8810792314932643E-4</v>
      </c>
      <c r="AN2583" s="13">
        <f t="shared" si="3109"/>
        <v>6.177749204041513E-4</v>
      </c>
      <c r="AO2583" s="13">
        <f t="shared" si="3110"/>
        <v>2.4212791235195041E-4</v>
      </c>
      <c r="AP2583" s="13">
        <f t="shared" si="3111"/>
        <v>6.3265680324219511E-5</v>
      </c>
      <c r="AQ2583" s="13">
        <f t="shared" si="3112"/>
        <v>1.2398032515149506E-5</v>
      </c>
      <c r="AR2583" s="13">
        <f t="shared" si="3113"/>
        <v>4.7263309187603767E-4</v>
      </c>
      <c r="AS2583" s="13">
        <f t="shared" si="3114"/>
        <v>4.1037511669294674E-4</v>
      </c>
      <c r="AT2583" s="13">
        <f t="shared" si="3115"/>
        <v>1.7815906174944646E-4</v>
      </c>
      <c r="AU2583" s="13">
        <f t="shared" si="3116"/>
        <v>5.1563638554612575E-5</v>
      </c>
      <c r="AV2583" s="13">
        <f t="shared" si="3117"/>
        <v>1.1192844170606668E-5</v>
      </c>
      <c r="AW2583" s="13">
        <f t="shared" si="3118"/>
        <v>3.6747374784918014E-8</v>
      </c>
      <c r="AX2583" s="13">
        <f t="shared" si="3119"/>
        <v>1.1404896190026237E-4</v>
      </c>
      <c r="AY2583" s="13">
        <f t="shared" si="3120"/>
        <v>8.9399670134722063E-5</v>
      </c>
      <c r="AZ2583" s="13">
        <f t="shared" si="3121"/>
        <v>3.5038902972157311E-5</v>
      </c>
      <c r="BA2583" s="13">
        <f t="shared" si="3122"/>
        <v>9.1553262604669407E-6</v>
      </c>
      <c r="BB2583" s="13">
        <f t="shared" si="3123"/>
        <v>1.7941486139463494E-6</v>
      </c>
      <c r="BC2583" s="13">
        <f t="shared" si="3124"/>
        <v>2.8127620205739641E-7</v>
      </c>
      <c r="BD2583" s="13">
        <f t="shared" si="3125"/>
        <v>6.1747226519288953E-5</v>
      </c>
      <c r="BE2583" s="13">
        <f t="shared" si="3126"/>
        <v>5.361352330988512E-5</v>
      </c>
      <c r="BF2583" s="13">
        <f t="shared" si="3127"/>
        <v>2.3275619357589036E-5</v>
      </c>
      <c r="BG2583" s="13">
        <f t="shared" si="3128"/>
        <v>6.7365398756832741E-6</v>
      </c>
      <c r="BH2583" s="13">
        <f t="shared" si="3129"/>
        <v>1.4622909319663589E-6</v>
      </c>
      <c r="BI2583" s="13">
        <f t="shared" si="3130"/>
        <v>2.5393389593724163E-7</v>
      </c>
      <c r="BJ2583" s="14">
        <f t="shared" si="3131"/>
        <v>0.35080555750756981</v>
      </c>
      <c r="BK2583" s="14">
        <f t="shared" si="3132"/>
        <v>0.34610488620100849</v>
      </c>
      <c r="BL2583" s="14">
        <f t="shared" si="3133"/>
        <v>0.28774213237617563</v>
      </c>
      <c r="BM2583" s="14">
        <f t="shared" si="3134"/>
        <v>0.23014779695331192</v>
      </c>
      <c r="BN2583" s="14">
        <f t="shared" si="3135"/>
        <v>0.76979926356571993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1.6532258064516101</v>
      </c>
      <c r="F2584" s="10">
        <f>VLOOKUP(B2584,home!$B$2:$E$405,3,FALSE)</f>
        <v>0.26</v>
      </c>
      <c r="G2584" s="10">
        <f>VLOOKUP(C2584,away!$B$2:$E$405,4,FALSE)</f>
        <v>1.47</v>
      </c>
      <c r="H2584" s="10">
        <f>VLOOKUP(A2584,away!$A$2:$E$405,3,FALSE)</f>
        <v>1.30645161290323</v>
      </c>
      <c r="I2584" s="10">
        <f>VLOOKUP(C2584,away!$B$2:$E$405,3,FALSE)</f>
        <v>0.95</v>
      </c>
      <c r="J2584" s="10">
        <f>VLOOKUP(B2584,home!$B$2:$E$405,4,FALSE)</f>
        <v>0.77</v>
      </c>
      <c r="K2584" s="12">
        <f t="shared" si="3080"/>
        <v>0.63186290322580541</v>
      </c>
      <c r="L2584" s="12">
        <f t="shared" si="3081"/>
        <v>0.95566935483871263</v>
      </c>
      <c r="M2584" s="13">
        <f t="shared" si="3082"/>
        <v>0.20442946895711095</v>
      </c>
      <c r="N2584" s="13">
        <f t="shared" si="3083"/>
        <v>0.1291713977601498</v>
      </c>
      <c r="O2584" s="13">
        <f t="shared" si="3084"/>
        <v>0.19536697870826283</v>
      </c>
      <c r="P2584" s="13">
        <f t="shared" si="3085"/>
        <v>0.12344514636105708</v>
      </c>
      <c r="Q2584" s="13">
        <f t="shared" si="3086"/>
        <v>4.0809307201231777E-2</v>
      </c>
      <c r="R2584" s="13">
        <f t="shared" si="3087"/>
        <v>9.3353117249457024E-2</v>
      </c>
      <c r="S2584" s="13">
        <f t="shared" si="3088"/>
        <v>1.8635650033532916E-2</v>
      </c>
      <c r="T2584" s="13">
        <f t="shared" si="3089"/>
        <v>3.9000204284416001E-2</v>
      </c>
      <c r="U2584" s="13">
        <f t="shared" si="3090"/>
        <v>5.8986371690420931E-2</v>
      </c>
      <c r="V2584" s="13">
        <f t="shared" si="3091"/>
        <v>1.2503527541844585E-3</v>
      </c>
      <c r="W2584" s="13">
        <f t="shared" si="3092"/>
        <v>8.5952957756013602E-3</v>
      </c>
      <c r="X2584" s="13">
        <f t="shared" si="3093"/>
        <v>8.2142607685168623E-3</v>
      </c>
      <c r="Y2584" s="13">
        <f t="shared" si="3094"/>
        <v>3.9250586445627291E-3</v>
      </c>
      <c r="Z2584" s="13">
        <f t="shared" si="3095"/>
        <v>2.9738237777990437E-2</v>
      </c>
      <c r="AA2584" s="13">
        <f t="shared" si="3096"/>
        <v>1.8790489259220361E-2</v>
      </c>
      <c r="AB2584" s="13">
        <f t="shared" si="3097"/>
        <v>5.9365065481821458E-3</v>
      </c>
      <c r="AC2584" s="13">
        <f t="shared" si="3098"/>
        <v>4.7189251729050397E-5</v>
      </c>
      <c r="AD2584" s="13">
        <f t="shared" si="3099"/>
        <v>1.3577621357139936E-3</v>
      </c>
      <c r="AE2584" s="13">
        <f t="shared" si="3100"/>
        <v>1.2975716642622248E-3</v>
      </c>
      <c r="AF2584" s="13">
        <f t="shared" si="3101"/>
        <v>6.2002473762123758E-4</v>
      </c>
      <c r="AG2584" s="13">
        <f t="shared" si="3102"/>
        <v>1.9751288032884343E-4</v>
      </c>
      <c r="AH2584" s="13">
        <f t="shared" si="3103"/>
        <v>7.1049806278330853E-3</v>
      </c>
      <c r="AI2584" s="13">
        <f t="shared" si="3104"/>
        <v>4.4893736868657193E-3</v>
      </c>
      <c r="AJ2584" s="13">
        <f t="shared" si="3105"/>
        <v>1.4183343457242557E-3</v>
      </c>
      <c r="AK2584" s="13">
        <f t="shared" si="3106"/>
        <v>2.9873095247806716E-4</v>
      </c>
      <c r="AL2584" s="13">
        <f t="shared" si="3107"/>
        <v>1.1398129860785451E-6</v>
      </c>
      <c r="AM2584" s="13">
        <f t="shared" si="3108"/>
        <v>1.7158390499246291E-4</v>
      </c>
      <c r="AN2584" s="13">
        <f t="shared" si="3109"/>
        <v>1.6397747978485398E-4</v>
      </c>
      <c r="AO2584" s="13">
        <f t="shared" si="3110"/>
        <v>7.8354126157034718E-5</v>
      </c>
      <c r="AP2584" s="13">
        <f t="shared" si="3111"/>
        <v>2.4960212397814829E-5</v>
      </c>
      <c r="AQ2584" s="13">
        <f t="shared" si="3112"/>
        <v>5.9634275197142308E-6</v>
      </c>
      <c r="AR2584" s="13">
        <f t="shared" si="3113"/>
        <v>1.3580024505485597E-3</v>
      </c>
      <c r="AS2584" s="13">
        <f t="shared" si="3114"/>
        <v>8.5807137099137116E-4</v>
      </c>
      <c r="AT2584" s="13">
        <f t="shared" si="3115"/>
        <v>2.7109173382477752E-4</v>
      </c>
      <c r="AU2584" s="13">
        <f t="shared" si="3116"/>
        <v>5.7097603325013733E-5</v>
      </c>
      <c r="AV2584" s="13">
        <f t="shared" si="3117"/>
        <v>9.0194643510446435E-6</v>
      </c>
      <c r="AW2584" s="13">
        <f t="shared" si="3118"/>
        <v>1.9118843504708407E-8</v>
      </c>
      <c r="AX2584" s="13">
        <f t="shared" si="3119"/>
        <v>1.8069584059226387E-5</v>
      </c>
      <c r="AY2584" s="13">
        <f t="shared" si="3120"/>
        <v>1.7268547740084766E-5</v>
      </c>
      <c r="AZ2584" s="13">
        <f t="shared" si="3121"/>
        <v>8.2515109388841594E-6</v>
      </c>
      <c r="BA2584" s="13">
        <f t="shared" si="3122"/>
        <v>2.628572045136002E-6</v>
      </c>
      <c r="BB2584" s="13">
        <f t="shared" si="3123"/>
        <v>6.2801143763054937E-7</v>
      </c>
      <c r="BC2584" s="13">
        <f t="shared" si="3124"/>
        <v>1.2003425708634395E-7</v>
      </c>
      <c r="BD2584" s="13">
        <f t="shared" si="3125"/>
        <v>2.163002209641887E-4</v>
      </c>
      <c r="BE2584" s="13">
        <f t="shared" si="3126"/>
        <v>1.366720855868155E-4</v>
      </c>
      <c r="BF2584" s="13">
        <f t="shared" si="3127"/>
        <v>4.3179010394405498E-5</v>
      </c>
      <c r="BG2584" s="13">
        <f t="shared" si="3128"/>
        <v>9.0944049554087628E-6</v>
      </c>
      <c r="BH2584" s="13">
        <f t="shared" si="3129"/>
        <v>1.4366042795589328E-6</v>
      </c>
      <c r="BI2584" s="13">
        <f t="shared" si="3130"/>
        <v>1.8154739017374487E-7</v>
      </c>
      <c r="BJ2584" s="14">
        <f t="shared" si="3131"/>
        <v>0.23368020126373476</v>
      </c>
      <c r="BK2584" s="14">
        <f t="shared" si="3132"/>
        <v>0.3478262157183406</v>
      </c>
      <c r="BL2584" s="14">
        <f t="shared" si="3133"/>
        <v>0.3887050295650557</v>
      </c>
      <c r="BM2584" s="14">
        <f t="shared" si="3134"/>
        <v>0.21335701865895554</v>
      </c>
      <c r="BN2584" s="14">
        <f t="shared" si="3135"/>
        <v>0.78657541623726945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1.3831775700934601</v>
      </c>
      <c r="F2585" s="10">
        <f>VLOOKUP(B2585,home!$B$2:$E$405,3,FALSE)</f>
        <v>0.72</v>
      </c>
      <c r="G2585" s="10">
        <f>VLOOKUP(C2585,away!$B$2:$E$405,4,FALSE)</f>
        <v>0.48</v>
      </c>
      <c r="H2585" s="10">
        <f>VLOOKUP(A2585,away!$A$2:$E$405,3,FALSE)</f>
        <v>1.2429906542056099</v>
      </c>
      <c r="I2585" s="10">
        <f>VLOOKUP(C2585,away!$B$2:$E$405,3,FALSE)</f>
        <v>1.33</v>
      </c>
      <c r="J2585" s="10">
        <f>VLOOKUP(B2585,home!$B$2:$E$405,4,FALSE)</f>
        <v>0.8</v>
      </c>
      <c r="K2585" s="12">
        <f t="shared" si="3080"/>
        <v>0.47802616822429977</v>
      </c>
      <c r="L2585" s="12">
        <f t="shared" si="3081"/>
        <v>1.3225420560747692</v>
      </c>
      <c r="M2585" s="13">
        <f t="shared" si="3082"/>
        <v>0.16520498805739398</v>
      </c>
      <c r="N2585" s="13">
        <f t="shared" si="3083"/>
        <v>7.8972307412617238E-2</v>
      </c>
      <c r="O2585" s="13">
        <f t="shared" si="3084"/>
        <v>0.21849054457923353</v>
      </c>
      <c r="P2585" s="13">
        <f t="shared" si="3085"/>
        <v>0.10444419781845155</v>
      </c>
      <c r="Q2585" s="13">
        <f t="shared" si="3086"/>
        <v>1.887541475414244E-2</v>
      </c>
      <c r="R2585" s="13">
        <f t="shared" si="3087"/>
        <v>0.14448146703035777</v>
      </c>
      <c r="S2585" s="13">
        <f t="shared" si="3088"/>
        <v>1.6507659039553452E-2</v>
      </c>
      <c r="T2585" s="13">
        <f t="shared" si="3089"/>
        <v>2.4963529838207574E-2</v>
      </c>
      <c r="U2585" s="13">
        <f t="shared" si="3090"/>
        <v>6.9065922063947432E-2</v>
      </c>
      <c r="V2585" s="13">
        <f t="shared" si="3091"/>
        <v>1.1595891507745039E-3</v>
      </c>
      <c r="W2585" s="13">
        <f t="shared" si="3092"/>
        <v>3.0076473961890417E-3</v>
      </c>
      <c r="X2585" s="13">
        <f t="shared" si="3093"/>
        <v>3.9777401713037806E-3</v>
      </c>
      <c r="Y2585" s="13">
        <f t="shared" si="3094"/>
        <v>2.630364332343654E-3</v>
      </c>
      <c r="Z2585" s="13">
        <f t="shared" si="3095"/>
        <v>6.3694272157009429E-2</v>
      </c>
      <c r="AA2585" s="13">
        <f t="shared" si="3096"/>
        <v>3.0447528857050918E-2</v>
      </c>
      <c r="AB2585" s="13">
        <f t="shared" si="3097"/>
        <v>7.2773577757174208E-3</v>
      </c>
      <c r="AC2585" s="13">
        <f t="shared" si="3098"/>
        <v>4.5818970145723935E-5</v>
      </c>
      <c r="AD2585" s="13">
        <f t="shared" si="3099"/>
        <v>3.5943354004250994E-4</v>
      </c>
      <c r="AE2585" s="13">
        <f t="shared" si="3100"/>
        <v>4.75365973070054E-4</v>
      </c>
      <c r="AF2585" s="13">
        <f t="shared" si="3101"/>
        <v>3.1434574570602633E-4</v>
      </c>
      <c r="AG2585" s="13">
        <f t="shared" si="3102"/>
        <v>1.3857848961480149E-4</v>
      </c>
      <c r="AH2585" s="13">
        <f t="shared" si="3103"/>
        <v>2.1059588414679309E-2</v>
      </c>
      <c r="AI2585" s="13">
        <f t="shared" si="3104"/>
        <v>1.0067034354250005E-2</v>
      </c>
      <c r="AJ2585" s="13">
        <f t="shared" si="3105"/>
        <v>2.4061529288722586E-3</v>
      </c>
      <c r="AK2585" s="13">
        <f t="shared" si="3106"/>
        <v>3.8340135491682733E-4</v>
      </c>
      <c r="AL2585" s="13">
        <f t="shared" si="3107"/>
        <v>1.1586879156639439E-6</v>
      </c>
      <c r="AM2585" s="13">
        <f t="shared" si="3108"/>
        <v>3.4363727575563304E-5</v>
      </c>
      <c r="AN2585" s="13">
        <f t="shared" si="3109"/>
        <v>4.5447474922178733E-5</v>
      </c>
      <c r="AO2585" s="13">
        <f t="shared" si="3110"/>
        <v>3.0053098463492393E-5</v>
      </c>
      <c r="AP2585" s="13">
        <f t="shared" si="3111"/>
        <v>1.3248828877774899E-5</v>
      </c>
      <c r="AQ2585" s="13">
        <f t="shared" si="3112"/>
        <v>4.380533346148802E-6</v>
      </c>
      <c r="AR2585" s="13">
        <f t="shared" si="3113"/>
        <v>5.5704382724076681E-3</v>
      </c>
      <c r="AS2585" s="13">
        <f t="shared" si="3114"/>
        <v>2.6628152626890253E-3</v>
      </c>
      <c r="AT2585" s="13">
        <f t="shared" si="3115"/>
        <v>6.3644768835620835E-4</v>
      </c>
      <c r="AU2585" s="13">
        <f t="shared" si="3116"/>
        <v>1.0141288324671054E-4</v>
      </c>
      <c r="AV2585" s="13">
        <f t="shared" si="3117"/>
        <v>1.211950299675083E-5</v>
      </c>
      <c r="AW2585" s="13">
        <f t="shared" si="3118"/>
        <v>2.0348159798401321E-8</v>
      </c>
      <c r="AX2585" s="13">
        <f t="shared" si="3119"/>
        <v>2.7377935031417045E-6</v>
      </c>
      <c r="AY2585" s="13">
        <f t="shared" si="3120"/>
        <v>3.620847048753175E-6</v>
      </c>
      <c r="AZ2585" s="13">
        <f t="shared" si="3121"/>
        <v>2.3943612502951424E-6</v>
      </c>
      <c r="BA2585" s="13">
        <f t="shared" si="3122"/>
        <v>1.0555478169836972E-6</v>
      </c>
      <c r="BB2585" s="13">
        <f t="shared" si="3123"/>
        <v>3.4900159503971354E-7</v>
      </c>
      <c r="BC2585" s="13">
        <f t="shared" si="3124"/>
        <v>9.2313857415439259E-8</v>
      </c>
      <c r="BD2585" s="13">
        <f t="shared" si="3125"/>
        <v>1.2278564810046019E-3</v>
      </c>
      <c r="BE2585" s="13">
        <f t="shared" si="3126"/>
        <v>5.8694752874400246E-4</v>
      </c>
      <c r="BF2585" s="13">
        <f t="shared" si="3127"/>
        <v>1.4028813905710876E-4</v>
      </c>
      <c r="BG2585" s="13">
        <f t="shared" si="3128"/>
        <v>2.2353800520262476E-5</v>
      </c>
      <c r="BH2585" s="13">
        <f t="shared" si="3129"/>
        <v>2.6714254019878573E-6</v>
      </c>
      <c r="BI2585" s="13">
        <f t="shared" si="3130"/>
        <v>2.5540224972186316E-7</v>
      </c>
      <c r="BJ2585" s="14">
        <f t="shared" si="3131"/>
        <v>0.13385247118149388</v>
      </c>
      <c r="BK2585" s="14">
        <f t="shared" si="3132"/>
        <v>0.2873670325712836</v>
      </c>
      <c r="BL2585" s="14">
        <f t="shared" si="3133"/>
        <v>0.5146426037456997</v>
      </c>
      <c r="BM2585" s="14">
        <f t="shared" si="3134"/>
        <v>0.26908385950440084</v>
      </c>
      <c r="BN2585" s="14">
        <f t="shared" si="3135"/>
        <v>0.73046891965219662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1.3831775700934601</v>
      </c>
      <c r="F2586" s="10">
        <f>VLOOKUP(B2586,home!$B$2:$E$405,3,FALSE)</f>
        <v>0.48</v>
      </c>
      <c r="G2586" s="10">
        <f>VLOOKUP(C2586,away!$B$2:$E$405,4,FALSE)</f>
        <v>0.96</v>
      </c>
      <c r="H2586" s="10">
        <f>VLOOKUP(A2586,away!$A$2:$E$405,3,FALSE)</f>
        <v>1.2429906542056099</v>
      </c>
      <c r="I2586" s="10">
        <f>VLOOKUP(C2586,away!$B$2:$E$405,3,FALSE)</f>
        <v>0.24</v>
      </c>
      <c r="J2586" s="10">
        <f>VLOOKUP(B2586,home!$B$2:$E$405,4,FALSE)</f>
        <v>0.67</v>
      </c>
      <c r="K2586" s="12">
        <f t="shared" si="3080"/>
        <v>0.63736822429906637</v>
      </c>
      <c r="L2586" s="12">
        <f t="shared" si="3081"/>
        <v>0.19987289719626208</v>
      </c>
      <c r="M2586" s="13">
        <f t="shared" si="3082"/>
        <v>0.43290320478739097</v>
      </c>
      <c r="N2586" s="13">
        <f t="shared" si="3083"/>
        <v>0.27591874692871449</v>
      </c>
      <c r="O2586" s="13">
        <f t="shared" si="3084"/>
        <v>8.6525617746402578E-2</v>
      </c>
      <c r="P2586" s="13">
        <f t="shared" si="3085"/>
        <v>5.5148679339404399E-2</v>
      </c>
      <c r="Q2586" s="13">
        <f t="shared" si="3086"/>
        <v>8.7930920890389105E-2</v>
      </c>
      <c r="R2586" s="13">
        <f t="shared" si="3087"/>
        <v>8.6470629503348963E-3</v>
      </c>
      <c r="S2586" s="13">
        <f t="shared" si="3088"/>
        <v>1.7563838747591057E-3</v>
      </c>
      <c r="T2586" s="13">
        <f t="shared" si="3089"/>
        <v>1.7575007911497395E-2</v>
      </c>
      <c r="U2586" s="13">
        <f t="shared" si="3090"/>
        <v>5.5113631580571993E-3</v>
      </c>
      <c r="V2586" s="13">
        <f t="shared" si="3091"/>
        <v>2.4861151929784771E-5</v>
      </c>
      <c r="W2586" s="13">
        <f t="shared" si="3092"/>
        <v>1.8681458302962996E-2</v>
      </c>
      <c r="X2586" s="13">
        <f t="shared" si="3093"/>
        <v>3.7339171948643792E-3</v>
      </c>
      <c r="Y2586" s="13">
        <f t="shared" si="3094"/>
        <v>3.7315442381424168E-4</v>
      </c>
      <c r="Z2586" s="13">
        <f t="shared" si="3095"/>
        <v>5.7610450804063086E-4</v>
      </c>
      <c r="AA2586" s="13">
        <f t="shared" si="3096"/>
        <v>3.6719070730054413E-4</v>
      </c>
      <c r="AB2586" s="13">
        <f t="shared" si="3097"/>
        <v>1.1701784454563301E-4</v>
      </c>
      <c r="AC2586" s="13">
        <f t="shared" si="3098"/>
        <v>1.979454761222655E-7</v>
      </c>
      <c r="AD2586" s="13">
        <f t="shared" si="3099"/>
        <v>2.9767419764691432E-3</v>
      </c>
      <c r="AE2586" s="13">
        <f t="shared" si="3100"/>
        <v>5.9497004304261494E-4</v>
      </c>
      <c r="AF2586" s="13">
        <f t="shared" si="3101"/>
        <v>5.9459193123956105E-5</v>
      </c>
      <c r="AG2586" s="13">
        <f t="shared" si="3102"/>
        <v>3.9614270648790557E-6</v>
      </c>
      <c r="AH2586" s="13">
        <f t="shared" si="3103"/>
        <v>2.8786919277477049E-5</v>
      </c>
      <c r="AI2586" s="13">
        <f t="shared" si="3104"/>
        <v>1.8347867622926113E-5</v>
      </c>
      <c r="AJ2586" s="13">
        <f t="shared" si="3105"/>
        <v>5.8471739032493728E-6</v>
      </c>
      <c r="AK2586" s="13">
        <f t="shared" si="3106"/>
        <v>1.2422676159606314E-6</v>
      </c>
      <c r="AL2586" s="13">
        <f t="shared" si="3107"/>
        <v>1.0086718202711275E-9</v>
      </c>
      <c r="AM2586" s="13">
        <f t="shared" si="3108"/>
        <v>3.7945614954772633E-4</v>
      </c>
      <c r="AN2586" s="13">
        <f t="shared" si="3109"/>
        <v>7.5842999969042137E-5</v>
      </c>
      <c r="AO2586" s="13">
        <f t="shared" si="3110"/>
        <v>7.579480067934234E-6</v>
      </c>
      <c r="AP2586" s="13">
        <f t="shared" si="3111"/>
        <v>5.0497754680644536E-7</v>
      </c>
      <c r="AQ2586" s="13">
        <f t="shared" si="3112"/>
        <v>2.5232831324816327E-8</v>
      </c>
      <c r="AR2586" s="13">
        <f t="shared" si="3113"/>
        <v>1.1507449914688536E-6</v>
      </c>
      <c r="AS2586" s="13">
        <f t="shared" si="3114"/>
        <v>7.3344829183354754E-7</v>
      </c>
      <c r="AT2586" s="13">
        <f t="shared" si="3115"/>
        <v>2.337383176905658E-7</v>
      </c>
      <c r="AU2586" s="13">
        <f t="shared" si="3116"/>
        <v>4.9659125499028996E-8</v>
      </c>
      <c r="AV2586" s="13">
        <f t="shared" si="3117"/>
        <v>7.9127871598901489E-9</v>
      </c>
      <c r="AW2586" s="13">
        <f t="shared" si="3118"/>
        <v>3.5693710998246866E-12</v>
      </c>
      <c r="AX2586" s="13">
        <f t="shared" si="3119"/>
        <v>4.0308882039432528E-5</v>
      </c>
      <c r="AY2586" s="13">
        <f t="shared" si="3120"/>
        <v>8.0566530359637518E-6</v>
      </c>
      <c r="AZ2586" s="13">
        <f t="shared" si="3121"/>
        <v>8.0515329200156787E-7</v>
      </c>
      <c r="BA2586" s="13">
        <f t="shared" si="3122"/>
        <v>5.3642773719820434E-8</v>
      </c>
      <c r="BB2586" s="13">
        <f t="shared" si="3123"/>
        <v>2.6804341492560053E-9</v>
      </c>
      <c r="BC2586" s="13">
        <f t="shared" si="3124"/>
        <v>1.0714922783111921E-10</v>
      </c>
      <c r="BD2586" s="13">
        <f t="shared" si="3125"/>
        <v>3.8333789229827878E-8</v>
      </c>
      <c r="BE2586" s="13">
        <f t="shared" si="3126"/>
        <v>2.4432739172070072E-8</v>
      </c>
      <c r="BF2586" s="13">
        <f t="shared" si="3127"/>
        <v>7.7863257904322705E-9</v>
      </c>
      <c r="BG2586" s="13">
        <f t="shared" si="3128"/>
        <v>1.6542522142872805E-9</v>
      </c>
      <c r="BH2586" s="13">
        <f t="shared" si="3129"/>
        <v>2.6359194909077059E-10</v>
      </c>
      <c r="BI2586" s="13">
        <f t="shared" si="3130"/>
        <v>3.3601026506302884E-11</v>
      </c>
      <c r="BJ2586" s="14">
        <f t="shared" si="3131"/>
        <v>0.40836097425063045</v>
      </c>
      <c r="BK2586" s="14">
        <f t="shared" si="3132"/>
        <v>0.48984138476066813</v>
      </c>
      <c r="BL2586" s="14">
        <f t="shared" si="3133"/>
        <v>0.10122472464287346</v>
      </c>
      <c r="BM2586" s="14">
        <f t="shared" si="3134"/>
        <v>5.2920898870109825E-2</v>
      </c>
      <c r="BN2586" s="14">
        <f t="shared" si="3135"/>
        <v>0.94707423264263635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1.3831775700934601</v>
      </c>
      <c r="F2587" s="10">
        <f>VLOOKUP(B2587,home!$B$2:$E$405,3,FALSE)</f>
        <v>1.08</v>
      </c>
      <c r="G2587" s="10">
        <f>VLOOKUP(C2587,away!$B$2:$E$405,4,FALSE)</f>
        <v>1.33</v>
      </c>
      <c r="H2587" s="10">
        <f>VLOOKUP(A2587,away!$A$2:$E$405,3,FALSE)</f>
        <v>1.2429906542056099</v>
      </c>
      <c r="I2587" s="10">
        <f>VLOOKUP(C2587,away!$B$2:$E$405,3,FALSE)</f>
        <v>0.48</v>
      </c>
      <c r="J2587" s="10">
        <f>VLOOKUP(B2587,home!$B$2:$E$405,4,FALSE)</f>
        <v>0.8</v>
      </c>
      <c r="K2587" s="12">
        <f t="shared" si="3080"/>
        <v>1.9867962616822463</v>
      </c>
      <c r="L2587" s="12">
        <f t="shared" si="3081"/>
        <v>0.47730841121495421</v>
      </c>
      <c r="M2587" s="13">
        <f t="shared" si="3082"/>
        <v>8.50849871744188E-2</v>
      </c>
      <c r="N2587" s="13">
        <f t="shared" si="3083"/>
        <v>0.16904653444341713</v>
      </c>
      <c r="O2587" s="13">
        <f t="shared" si="3084"/>
        <v>4.0611780046466595E-2</v>
      </c>
      <c r="P2587" s="13">
        <f t="shared" si="3085"/>
        <v>8.0687332776581466E-2</v>
      </c>
      <c r="Q2587" s="13">
        <f t="shared" si="3086"/>
        <v>0.16793051134126019</v>
      </c>
      <c r="R2587" s="13">
        <f t="shared" si="3087"/>
        <v>9.6921721052950736E-3</v>
      </c>
      <c r="S2587" s="13">
        <f t="shared" si="3088"/>
        <v>1.9129243262541725E-2</v>
      </c>
      <c r="T2587" s="13">
        <f t="shared" si="3089"/>
        <v>8.0154645562811752E-2</v>
      </c>
      <c r="U2587" s="13">
        <f t="shared" si="3090"/>
        <v>1.9256371306381199E-2</v>
      </c>
      <c r="V2587" s="13">
        <f t="shared" si="3091"/>
        <v>2.0156155603244497E-3</v>
      </c>
      <c r="W2587" s="13">
        <f t="shared" si="3092"/>
        <v>0.11121457071840123</v>
      </c>
      <c r="X2587" s="13">
        <f t="shared" si="3093"/>
        <v>5.3083650053553262E-2</v>
      </c>
      <c r="Y2587" s="13">
        <f t="shared" si="3094"/>
        <v>1.2668636334276062E-2</v>
      </c>
      <c r="Z2587" s="13">
        <f t="shared" si="3095"/>
        <v>1.5420517562667634E-3</v>
      </c>
      <c r="AA2587" s="13">
        <f t="shared" si="3096"/>
        <v>3.0637426646713474E-3</v>
      </c>
      <c r="AB2587" s="13">
        <f t="shared" si="3097"/>
        <v>3.0435162364627196E-3</v>
      </c>
      <c r="AC2587" s="13">
        <f t="shared" si="3098"/>
        <v>1.1946484984196151E-4</v>
      </c>
      <c r="AD2587" s="13">
        <f t="shared" si="3099"/>
        <v>5.5240173336978858E-2</v>
      </c>
      <c r="AE2587" s="13">
        <f t="shared" si="3100"/>
        <v>2.6366599370712056E-2</v>
      </c>
      <c r="AF2587" s="13">
        <f t="shared" si="3101"/>
        <v>6.2924998273878908E-3</v>
      </c>
      <c r="AG2587" s="13">
        <f t="shared" si="3102"/>
        <v>1.001154365060296E-3</v>
      </c>
      <c r="AH2587" s="13">
        <f t="shared" si="3103"/>
        <v>1.8400856844872962E-4</v>
      </c>
      <c r="AI2587" s="13">
        <f t="shared" si="3104"/>
        <v>3.6558753591143769E-4</v>
      </c>
      <c r="AJ2587" s="13">
        <f t="shared" si="3105"/>
        <v>3.6317397483323437E-4</v>
      </c>
      <c r="AK2587" s="13">
        <f t="shared" si="3106"/>
        <v>2.4051756517965065E-4</v>
      </c>
      <c r="AL2587" s="13">
        <f t="shared" si="3107"/>
        <v>4.5316102943250076E-6</v>
      </c>
      <c r="AM2587" s="13">
        <f t="shared" si="3108"/>
        <v>2.1950193976117777E-2</v>
      </c>
      <c r="AN2587" s="13">
        <f t="shared" si="3109"/>
        <v>1.0477012212600834E-2</v>
      </c>
      <c r="AO2587" s="13">
        <f t="shared" si="3110"/>
        <v>2.500383026738088E-3</v>
      </c>
      <c r="AP2587" s="13">
        <f t="shared" si="3111"/>
        <v>3.9781794997373175E-4</v>
      </c>
      <c r="AQ2587" s="13">
        <f t="shared" si="3112"/>
        <v>4.7470463413687996E-5</v>
      </c>
      <c r="AR2587" s="13">
        <f t="shared" si="3113"/>
        <v>1.7565767491240265E-5</v>
      </c>
      <c r="AS2587" s="13">
        <f t="shared" si="3114"/>
        <v>3.4899601185175683E-5</v>
      </c>
      <c r="AT2587" s="13">
        <f t="shared" si="3115"/>
        <v>3.4669198584454182E-5</v>
      </c>
      <c r="AU2587" s="13">
        <f t="shared" si="3116"/>
        <v>2.2960211381037657E-5</v>
      </c>
      <c r="AV2587" s="13">
        <f t="shared" si="3117"/>
        <v>1.140431553481995E-5</v>
      </c>
      <c r="AW2587" s="13">
        <f t="shared" si="3118"/>
        <v>1.1937200151108191E-7</v>
      </c>
      <c r="AX2587" s="13">
        <f t="shared" si="3119"/>
        <v>7.2684272224918219E-3</v>
      </c>
      <c r="AY2587" s="13">
        <f t="shared" si="3120"/>
        <v>3.4692814495990939E-3</v>
      </c>
      <c r="AZ2587" s="13">
        <f t="shared" si="3121"/>
        <v>8.2795860838282833E-4</v>
      </c>
      <c r="BA2587" s="13">
        <f t="shared" si="3122"/>
        <v>1.3173053597298408E-4</v>
      </c>
      <c r="BB2587" s="13">
        <f t="shared" si="3123"/>
        <v>1.5719023208439849E-5</v>
      </c>
      <c r="BC2587" s="13">
        <f t="shared" si="3124"/>
        <v>1.500564398694284E-6</v>
      </c>
      <c r="BD2587" s="13">
        <f t="shared" si="3125"/>
        <v>1.3973814288358633E-6</v>
      </c>
      <c r="BE2587" s="13">
        <f t="shared" si="3126"/>
        <v>2.7763121989552888E-6</v>
      </c>
      <c r="BF2587" s="13">
        <f t="shared" si="3127"/>
        <v>2.7579833490735933E-6</v>
      </c>
      <c r="BG2587" s="13">
        <f t="shared" si="3128"/>
        <v>1.8265170025737649E-6</v>
      </c>
      <c r="BH2587" s="13">
        <f t="shared" si="3129"/>
        <v>9.072292881531548E-7</v>
      </c>
      <c r="BI2587" s="13">
        <f t="shared" si="3130"/>
        <v>3.6049595163826665E-7</v>
      </c>
      <c r="BJ2587" s="14">
        <f t="shared" si="3131"/>
        <v>0.73008647038675656</v>
      </c>
      <c r="BK2587" s="14">
        <f t="shared" si="3132"/>
        <v>0.19051045668360184</v>
      </c>
      <c r="BL2587" s="14">
        <f t="shared" si="3133"/>
        <v>7.6952395017045941E-2</v>
      </c>
      <c r="BM2587" s="14">
        <f t="shared" si="3134"/>
        <v>0.44256889387863452</v>
      </c>
      <c r="BN2587" s="14">
        <f t="shared" si="3135"/>
        <v>0.55305331788743917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1.4302325581395301</v>
      </c>
      <c r="F2588" s="10">
        <f>VLOOKUP(B2588,home!$B$2:$E$405,3,FALSE)</f>
        <v>0.7</v>
      </c>
      <c r="G2588" s="10">
        <f>VLOOKUP(C2588,away!$B$2:$E$405,4,FALSE)</f>
        <v>1</v>
      </c>
      <c r="H2588" s="10">
        <f>VLOOKUP(A2588,away!$A$2:$E$405,3,FALSE)</f>
        <v>1.19767441860465</v>
      </c>
      <c r="I2588" s="10">
        <f>VLOOKUP(C2588,away!$B$2:$E$405,3,FALSE)</f>
        <v>0.7</v>
      </c>
      <c r="J2588" s="10">
        <f>VLOOKUP(B2588,home!$B$2:$E$405,4,FALSE)</f>
        <v>0.83</v>
      </c>
      <c r="K2588" s="12">
        <f t="shared" si="3080"/>
        <v>1.001162790697671</v>
      </c>
      <c r="L2588" s="12">
        <f t="shared" si="3081"/>
        <v>0.69584883720930157</v>
      </c>
      <c r="M2588" s="13">
        <f t="shared" si="3082"/>
        <v>0.18323026692655833</v>
      </c>
      <c r="N2588" s="13">
        <f t="shared" si="3083"/>
        <v>0.18344332537647232</v>
      </c>
      <c r="O2588" s="13">
        <f t="shared" si="3084"/>
        <v>0.12750056818239555</v>
      </c>
      <c r="P2588" s="13">
        <f t="shared" si="3085"/>
        <v>0.12764882465702579</v>
      </c>
      <c r="Q2588" s="13">
        <f t="shared" si="3086"/>
        <v>9.182831578438494E-2</v>
      </c>
      <c r="R2588" s="13">
        <f t="shared" si="3087"/>
        <v>4.4360561056622609E-2</v>
      </c>
      <c r="S2588" s="13">
        <f t="shared" si="3088"/>
        <v>2.2231892565614048E-2</v>
      </c>
      <c r="T2588" s="13">
        <f t="shared" si="3089"/>
        <v>6.3898626761452804E-2</v>
      </c>
      <c r="U2588" s="13">
        <f t="shared" si="3090"/>
        <v>4.4412143104362714E-2</v>
      </c>
      <c r="V2588" s="13">
        <f t="shared" si="3091"/>
        <v>1.7208916672650004E-3</v>
      </c>
      <c r="W2588" s="13">
        <f t="shared" si="3092"/>
        <v>3.0645030965253943E-2</v>
      </c>
      <c r="X2588" s="13">
        <f t="shared" si="3093"/>
        <v>2.1324309163414993E-2</v>
      </c>
      <c r="Y2588" s="13">
        <f t="shared" si="3094"/>
        <v>7.4192478678269894E-3</v>
      </c>
      <c r="Z2588" s="13">
        <f t="shared" si="3095"/>
        <v>1.028941494306769E-2</v>
      </c>
      <c r="AA2588" s="13">
        <f t="shared" si="3096"/>
        <v>1.0301379379047966E-2</v>
      </c>
      <c r="AB2588" s="13">
        <f t="shared" si="3097"/>
        <v>5.1566788635815514E-3</v>
      </c>
      <c r="AC2588" s="13">
        <f t="shared" si="3098"/>
        <v>7.4929555298475198E-5</v>
      </c>
      <c r="AD2588" s="13">
        <f t="shared" si="3099"/>
        <v>7.6701661805475448E-3</v>
      </c>
      <c r="AE2588" s="13">
        <f t="shared" si="3100"/>
        <v>5.3372762179361181E-3</v>
      </c>
      <c r="AF2588" s="13">
        <f t="shared" si="3101"/>
        <v>1.8569687250578535E-3</v>
      </c>
      <c r="AG2588" s="13">
        <f t="shared" si="3102"/>
        <v>4.3072317602184894E-4</v>
      </c>
      <c r="AH2588" s="13">
        <f t="shared" si="3103"/>
        <v>1.7899693559244156E-3</v>
      </c>
      <c r="AI2588" s="13">
        <f t="shared" si="3104"/>
        <v>1.7920507156406005E-3</v>
      </c>
      <c r="AJ2588" s="13">
        <f t="shared" si="3105"/>
        <v>8.9706724777125098E-4</v>
      </c>
      <c r="AK2588" s="13">
        <f t="shared" si="3106"/>
        <v>2.9937011640738159E-4</v>
      </c>
      <c r="AL2588" s="13">
        <f t="shared" si="3107"/>
        <v>2.0880108567996929E-6</v>
      </c>
      <c r="AM2588" s="13">
        <f t="shared" si="3108"/>
        <v>1.5358169956863755E-3</v>
      </c>
      <c r="AN2588" s="13">
        <f t="shared" si="3109"/>
        <v>1.0686964706146471E-3</v>
      </c>
      <c r="AO2588" s="13">
        <f t="shared" si="3110"/>
        <v>3.7182559820344343E-4</v>
      </c>
      <c r="AP2588" s="13">
        <f t="shared" si="3111"/>
        <v>8.6244803384839702E-5</v>
      </c>
      <c r="AQ2588" s="13">
        <f t="shared" si="3112"/>
        <v>1.5003336537671381E-5</v>
      </c>
      <c r="AR2588" s="13">
        <f t="shared" si="3113"/>
        <v>2.491096189920575E-4</v>
      </c>
      <c r="AS2588" s="13">
        <f t="shared" si="3114"/>
        <v>2.4939928133972184E-4</v>
      </c>
      <c r="AT2588" s="13">
        <f t="shared" si="3115"/>
        <v>1.2484464025203475E-4</v>
      </c>
      <c r="AU2588" s="13">
        <f t="shared" si="3116"/>
        <v>4.1663269479457972E-5</v>
      </c>
      <c r="AV2588" s="13">
        <f t="shared" si="3117"/>
        <v>1.0427928785410811E-5</v>
      </c>
      <c r="AW2588" s="13">
        <f t="shared" si="3118"/>
        <v>4.0406371994877837E-8</v>
      </c>
      <c r="AX2588" s="13">
        <f t="shared" si="3119"/>
        <v>2.5626713823371404E-4</v>
      </c>
      <c r="AY2588" s="13">
        <f t="shared" si="3120"/>
        <v>1.7832319015488525E-4</v>
      </c>
      <c r="AZ2588" s="13">
        <f t="shared" si="3121"/>
        <v>6.2042992258365032E-5</v>
      </c>
      <c r="BA2588" s="13">
        <f t="shared" si="3122"/>
        <v>1.439084800665634E-5</v>
      </c>
      <c r="BB2588" s="13">
        <f t="shared" si="3123"/>
        <v>2.5034637129719012E-6</v>
      </c>
      <c r="BC2588" s="13">
        <f t="shared" si="3124"/>
        <v>3.4840646273343583E-7</v>
      </c>
      <c r="BD2588" s="13">
        <f t="shared" si="3125"/>
        <v>2.8890439785545877E-5</v>
      </c>
      <c r="BE2588" s="13">
        <f t="shared" si="3126"/>
        <v>2.8924033320180134E-5</v>
      </c>
      <c r="BF2588" s="13">
        <f t="shared" si="3127"/>
        <v>1.4478832958531982E-5</v>
      </c>
      <c r="BG2588" s="13">
        <f t="shared" si="3128"/>
        <v>4.8318896036030993E-6</v>
      </c>
      <c r="BH2588" s="13">
        <f t="shared" si="3129"/>
        <v>1.2093770199715855E-6</v>
      </c>
      <c r="BI2588" s="13">
        <f t="shared" si="3130"/>
        <v>2.4215665446407715E-7</v>
      </c>
      <c r="BJ2588" s="14">
        <f t="shared" si="3131"/>
        <v>0.41744545346162559</v>
      </c>
      <c r="BK2588" s="14">
        <f t="shared" si="3132"/>
        <v>0.33508721657277335</v>
      </c>
      <c r="BL2588" s="14">
        <f t="shared" si="3133"/>
        <v>0.23726380948994499</v>
      </c>
      <c r="BM2588" s="14">
        <f t="shared" si="3134"/>
        <v>0.24189574970016922</v>
      </c>
      <c r="BN2588" s="14">
        <f t="shared" si="3135"/>
        <v>0.75801186198345938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1.4302325581395301</v>
      </c>
      <c r="F2589" s="10">
        <f>VLOOKUP(B2589,home!$B$2:$E$405,3,FALSE)</f>
        <v>1.4</v>
      </c>
      <c r="G2589" s="10">
        <f>VLOOKUP(C2589,away!$B$2:$E$405,4,FALSE)</f>
        <v>0.87</v>
      </c>
      <c r="H2589" s="10">
        <f>VLOOKUP(A2589,away!$A$2:$E$405,3,FALSE)</f>
        <v>1.19767441860465</v>
      </c>
      <c r="I2589" s="10">
        <f>VLOOKUP(C2589,away!$B$2:$E$405,3,FALSE)</f>
        <v>0.79</v>
      </c>
      <c r="J2589" s="10">
        <f>VLOOKUP(B2589,home!$B$2:$E$405,4,FALSE)</f>
        <v>0.52</v>
      </c>
      <c r="K2589" s="12">
        <f t="shared" si="3080"/>
        <v>1.7420232558139475</v>
      </c>
      <c r="L2589" s="12">
        <f t="shared" si="3081"/>
        <v>0.49200465116279024</v>
      </c>
      <c r="M2589" s="13">
        <f t="shared" si="3082"/>
        <v>0.10709618672437378</v>
      </c>
      <c r="N2589" s="13">
        <f t="shared" si="3083"/>
        <v>0.18656404788285202</v>
      </c>
      <c r="O2589" s="13">
        <f t="shared" si="3084"/>
        <v>5.2691821990190554E-2</v>
      </c>
      <c r="P2589" s="13">
        <f t="shared" si="3085"/>
        <v>9.1790379298120686E-2</v>
      </c>
      <c r="Q2589" s="13">
        <f t="shared" si="3086"/>
        <v>0.16249945505535757</v>
      </c>
      <c r="R2589" s="13">
        <f t="shared" si="3087"/>
        <v>1.2962310748707772E-2</v>
      </c>
      <c r="S2589" s="13">
        <f t="shared" si="3088"/>
        <v>1.9668005905235778E-2</v>
      </c>
      <c r="T2589" s="13">
        <f t="shared" si="3089"/>
        <v>7.9950487698654704E-2</v>
      </c>
      <c r="U2589" s="13">
        <f t="shared" si="3090"/>
        <v>2.2580646773336033E-2</v>
      </c>
      <c r="V2589" s="13">
        <f t="shared" si="3091"/>
        <v>1.8730138011621026E-3</v>
      </c>
      <c r="W2589" s="13">
        <f t="shared" si="3092"/>
        <v>9.4359276587842086E-2</v>
      </c>
      <c r="X2589" s="13">
        <f t="shared" si="3093"/>
        <v>4.6425202961574479E-2</v>
      </c>
      <c r="Y2589" s="13">
        <f t="shared" si="3094"/>
        <v>1.1420707894135592E-2</v>
      </c>
      <c r="Z2589" s="13">
        <f t="shared" si="3095"/>
        <v>2.1258390593938848E-3</v>
      </c>
      <c r="AA2589" s="13">
        <f t="shared" si="3096"/>
        <v>3.7032610795817941E-3</v>
      </c>
      <c r="AB2589" s="13">
        <f t="shared" si="3097"/>
        <v>3.2255834614910764E-3</v>
      </c>
      <c r="AC2589" s="13">
        <f t="shared" si="3098"/>
        <v>1.0033308170074898E-4</v>
      </c>
      <c r="AD2589" s="13">
        <f t="shared" si="3099"/>
        <v>4.1094013554450352E-2</v>
      </c>
      <c r="AE2589" s="13">
        <f t="shared" si="3100"/>
        <v>2.0218445803736315E-2</v>
      </c>
      <c r="AF2589" s="13">
        <f t="shared" si="3101"/>
        <v>4.9737846873605324E-3</v>
      </c>
      <c r="AG2589" s="13">
        <f t="shared" si="3102"/>
        <v>8.1570840002121565E-4</v>
      </c>
      <c r="AH2589" s="13">
        <f t="shared" si="3103"/>
        <v>2.6148067621133055E-4</v>
      </c>
      <c r="AI2589" s="13">
        <f t="shared" si="3104"/>
        <v>4.5550541890609458E-4</v>
      </c>
      <c r="AJ2589" s="13">
        <f t="shared" si="3105"/>
        <v>3.9675051644184553E-4</v>
      </c>
      <c r="AK2589" s="13">
        <f t="shared" si="3106"/>
        <v>2.3038287546596299E-4</v>
      </c>
      <c r="AL2589" s="13">
        <f t="shared" si="3107"/>
        <v>3.439753330961537E-6</v>
      </c>
      <c r="AM2589" s="13">
        <f t="shared" si="3108"/>
        <v>1.4317345457317219E-2</v>
      </c>
      <c r="AN2589" s="13">
        <f t="shared" si="3109"/>
        <v>7.0442005573045164E-3</v>
      </c>
      <c r="AO2589" s="13">
        <f t="shared" si="3110"/>
        <v>1.7328897189586706E-3</v>
      </c>
      <c r="AP2589" s="13">
        <f t="shared" si="3111"/>
        <v>2.8419660055994885E-4</v>
      </c>
      <c r="AQ2589" s="13">
        <f t="shared" si="3112"/>
        <v>3.4956512330037107E-5</v>
      </c>
      <c r="AR2589" s="13">
        <f t="shared" si="3113"/>
        <v>2.5729941777033241E-5</v>
      </c>
      <c r="AS2589" s="13">
        <f t="shared" si="3114"/>
        <v>4.482215694633074E-5</v>
      </c>
      <c r="AT2589" s="13">
        <f t="shared" si="3115"/>
        <v>3.9040619888125421E-5</v>
      </c>
      <c r="AU2589" s="13">
        <f t="shared" si="3116"/>
        <v>2.2669889255502336E-5</v>
      </c>
      <c r="AV2589" s="13">
        <f t="shared" si="3117"/>
        <v>9.8728685724529474E-6</v>
      </c>
      <c r="AW2589" s="13">
        <f t="shared" si="3118"/>
        <v>8.1893221566620147E-8</v>
      </c>
      <c r="AX2589" s="13">
        <f t="shared" si="3119"/>
        <v>4.1568581246947938E-3</v>
      </c>
      <c r="AY2589" s="13">
        <f t="shared" si="3120"/>
        <v>2.0451935315736725E-3</v>
      </c>
      <c r="AZ2589" s="13">
        <f t="shared" si="3121"/>
        <v>5.0312236503114978E-4</v>
      </c>
      <c r="BA2589" s="13">
        <f t="shared" si="3122"/>
        <v>8.2512847899782977E-5</v>
      </c>
      <c r="BB2589" s="13">
        <f t="shared" si="3123"/>
        <v>1.0149176236845271E-5</v>
      </c>
      <c r="BC2589" s="13">
        <f t="shared" si="3124"/>
        <v>9.9868838279974761E-7</v>
      </c>
      <c r="BD2589" s="13">
        <f t="shared" si="3125"/>
        <v>2.1098751714080235E-6</v>
      </c>
      <c r="BE2589" s="13">
        <f t="shared" si="3126"/>
        <v>3.6754516154572145E-6</v>
      </c>
      <c r="BF2589" s="13">
        <f t="shared" si="3127"/>
        <v>3.2013610948727057E-6</v>
      </c>
      <c r="BG2589" s="13">
        <f t="shared" si="3128"/>
        <v>1.8589484925087517E-6</v>
      </c>
      <c r="BH2589" s="13">
        <f t="shared" si="3129"/>
        <v>8.0958287632763105E-7</v>
      </c>
      <c r="BI2589" s="13">
        <f t="shared" si="3130"/>
        <v>2.8206243961429607E-7</v>
      </c>
      <c r="BJ2589" s="14">
        <f t="shared" si="3131"/>
        <v>0.67853355410627403</v>
      </c>
      <c r="BK2589" s="14">
        <f t="shared" si="3132"/>
        <v>0.22257655209549776</v>
      </c>
      <c r="BL2589" s="14">
        <f t="shared" si="3133"/>
        <v>9.6661816298462114E-2</v>
      </c>
      <c r="BM2589" s="14">
        <f t="shared" si="3134"/>
        <v>0.38424844822167364</v>
      </c>
      <c r="BN2589" s="14">
        <f t="shared" si="3135"/>
        <v>0.61360420169960239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1.4302325581395301</v>
      </c>
      <c r="F2590" s="10">
        <f>VLOOKUP(B2590,home!$B$2:$E$405,3,FALSE)</f>
        <v>0.61</v>
      </c>
      <c r="G2590" s="10">
        <f>VLOOKUP(C2590,away!$B$2:$E$405,4,FALSE)</f>
        <v>1.4</v>
      </c>
      <c r="H2590" s="10">
        <f>VLOOKUP(A2590,away!$A$2:$E$405,3,FALSE)</f>
        <v>1.19767441860465</v>
      </c>
      <c r="I2590" s="10">
        <f>VLOOKUP(C2590,away!$B$2:$E$405,3,FALSE)</f>
        <v>0.87</v>
      </c>
      <c r="J2590" s="10">
        <f>VLOOKUP(B2590,home!$B$2:$E$405,4,FALSE)</f>
        <v>1.1499999999999999</v>
      </c>
      <c r="K2590" s="12">
        <f t="shared" si="3080"/>
        <v>1.2214186046511586</v>
      </c>
      <c r="L2590" s="12">
        <f t="shared" si="3081"/>
        <v>1.1982732558139522</v>
      </c>
      <c r="M2590" s="13">
        <f t="shared" si="3082"/>
        <v>8.8949021947218113E-2</v>
      </c>
      <c r="N2590" s="13">
        <f t="shared" si="3083"/>
        <v>0.10864399027185642</v>
      </c>
      <c r="O2590" s="13">
        <f t="shared" si="3084"/>
        <v>0.10658523413015972</v>
      </c>
      <c r="P2590" s="13">
        <f t="shared" si="3085"/>
        <v>0.13018518794767672</v>
      </c>
      <c r="Q2590" s="13">
        <f t="shared" si="3086"/>
        <v>6.6349895500792469E-2</v>
      </c>
      <c r="R2590" s="13">
        <f t="shared" si="3087"/>
        <v>6.3859117761419448E-2</v>
      </c>
      <c r="S2590" s="13">
        <f t="shared" si="3088"/>
        <v>4.7634540520942681E-2</v>
      </c>
      <c r="T2590" s="13">
        <f t="shared" si="3089"/>
        <v>7.9505305304650081E-2</v>
      </c>
      <c r="U2590" s="13">
        <f t="shared" si="3090"/>
        <v>7.7998714510406963E-2</v>
      </c>
      <c r="V2590" s="13">
        <f t="shared" si="3091"/>
        <v>7.7463990981260777E-3</v>
      </c>
      <c r="W2590" s="13">
        <f t="shared" si="3092"/>
        <v>2.7013665593776038E-2</v>
      </c>
      <c r="X2590" s="13">
        <f t="shared" si="3093"/>
        <v>3.2369753022523352E-2</v>
      </c>
      <c r="Y2590" s="13">
        <f t="shared" si="3094"/>
        <v>1.9393904672096292E-2</v>
      </c>
      <c r="Z2590" s="13">
        <f t="shared" si="3095"/>
        <v>2.5506890984460878E-2</v>
      </c>
      <c r="AA2590" s="13">
        <f t="shared" si="3096"/>
        <v>3.1154591195229422E-2</v>
      </c>
      <c r="AB2590" s="13">
        <f t="shared" si="3097"/>
        <v>1.90263986530772E-2</v>
      </c>
      <c r="AC2590" s="13">
        <f t="shared" si="3098"/>
        <v>7.0859858857250601E-4</v>
      </c>
      <c r="AD2590" s="13">
        <f t="shared" si="3099"/>
        <v>8.2487484340157385E-3</v>
      </c>
      <c r="AE2590" s="13">
        <f t="shared" si="3100"/>
        <v>9.8842546424182769E-3</v>
      </c>
      <c r="AF2590" s="13">
        <f t="shared" si="3101"/>
        <v>5.9220189958323621E-3</v>
      </c>
      <c r="AG2590" s="13">
        <f t="shared" si="3102"/>
        <v>2.365398994376038E-3</v>
      </c>
      <c r="AH2590" s="13">
        <f t="shared" si="3103"/>
        <v>7.6410563264103721E-3</v>
      </c>
      <c r="AI2590" s="13">
        <f t="shared" si="3104"/>
        <v>9.3329283562650651E-3</v>
      </c>
      <c r="AJ2590" s="13">
        <f t="shared" si="3105"/>
        <v>5.6997061651092541E-3</v>
      </c>
      <c r="AK2590" s="13">
        <f t="shared" si="3106"/>
        <v>2.3205757170364502E-3</v>
      </c>
      <c r="AL2590" s="13">
        <f t="shared" si="3107"/>
        <v>4.1484004394116931E-5</v>
      </c>
      <c r="AM2590" s="13">
        <f t="shared" si="3108"/>
        <v>2.0150349604787835E-3</v>
      </c>
      <c r="AN2590" s="13">
        <f t="shared" si="3109"/>
        <v>2.4145625026718498E-3</v>
      </c>
      <c r="AO2590" s="13">
        <f t="shared" si="3110"/>
        <v>1.4466528357214416E-3</v>
      </c>
      <c r="AP2590" s="13">
        <f t="shared" si="3111"/>
        <v>5.7782846783080584E-4</v>
      </c>
      <c r="AQ2590" s="13">
        <f t="shared" si="3112"/>
        <v>1.7309909986240187E-4</v>
      </c>
      <c r="AR2590" s="13">
        <f t="shared" si="3113"/>
        <v>1.8312146884211101E-3</v>
      </c>
      <c r="AS2590" s="13">
        <f t="shared" si="3114"/>
        <v>2.2366796895480186E-3</v>
      </c>
      <c r="AT2590" s="13">
        <f t="shared" si="3115"/>
        <v>1.3659610927296637E-3</v>
      </c>
      <c r="AU2590" s="13">
        <f t="shared" si="3116"/>
        <v>5.5613676396321261E-4</v>
      </c>
      <c r="AV2590" s="13">
        <f t="shared" si="3117"/>
        <v>1.6981894755878954E-4</v>
      </c>
      <c r="AW2590" s="13">
        <f t="shared" si="3118"/>
        <v>1.6865474648798314E-6</v>
      </c>
      <c r="AX2590" s="13">
        <f t="shared" si="3119"/>
        <v>4.1020019829188351E-4</v>
      </c>
      <c r="AY2590" s="13">
        <f t="shared" si="3120"/>
        <v>4.9153192714274389E-4</v>
      </c>
      <c r="AZ2590" s="13">
        <f t="shared" si="3121"/>
        <v>2.9449478133692118E-4</v>
      </c>
      <c r="BA2590" s="13">
        <f t="shared" si="3122"/>
        <v>1.1762840681760343E-4</v>
      </c>
      <c r="BB2590" s="13">
        <f t="shared" si="3123"/>
        <v>3.5237743503384444E-5</v>
      </c>
      <c r="BC2590" s="13">
        <f t="shared" si="3124"/>
        <v>8.4448891270674826E-6</v>
      </c>
      <c r="BD2590" s="13">
        <f t="shared" si="3125"/>
        <v>3.6571593113144898E-4</v>
      </c>
      <c r="BE2590" s="13">
        <f t="shared" si="3126"/>
        <v>4.4669224230127361E-4</v>
      </c>
      <c r="BF2590" s="13">
        <f t="shared" si="3127"/>
        <v>2.7279910765005944E-4</v>
      </c>
      <c r="BG2590" s="13">
        <f t="shared" si="3128"/>
        <v>1.1106730180533894E-4</v>
      </c>
      <c r="BH2590" s="13">
        <f t="shared" si="3129"/>
        <v>3.391491719836156E-5</v>
      </c>
      <c r="BI2590" s="13">
        <f t="shared" si="3130"/>
        <v>8.2848621682564579E-6</v>
      </c>
      <c r="BJ2590" s="14">
        <f t="shared" si="3131"/>
        <v>0.36768165124512209</v>
      </c>
      <c r="BK2590" s="14">
        <f t="shared" si="3132"/>
        <v>0.27575676403407301</v>
      </c>
      <c r="BL2590" s="14">
        <f t="shared" si="3133"/>
        <v>0.3310166083595894</v>
      </c>
      <c r="BM2590" s="14">
        <f t="shared" si="3134"/>
        <v>0.43489962168444452</v>
      </c>
      <c r="BN2590" s="14">
        <f t="shared" si="3135"/>
        <v>0.56457244755912295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1.21333333333333</v>
      </c>
      <c r="F2591" s="10">
        <f>VLOOKUP(B2591,home!$B$2:$E$405,3,FALSE)</f>
        <v>0.93</v>
      </c>
      <c r="G2591" s="10">
        <f>VLOOKUP(C2591,away!$B$2:$E$405,4,FALSE)</f>
        <v>0.62</v>
      </c>
      <c r="H2591" s="10">
        <f>VLOOKUP(A2591,away!$A$2:$E$405,3,FALSE)</f>
        <v>1.2533333333333301</v>
      </c>
      <c r="I2591" s="10">
        <f>VLOOKUP(C2591,away!$B$2:$E$405,3,FALSE)</f>
        <v>0.82</v>
      </c>
      <c r="J2591" s="10">
        <f>VLOOKUP(B2591,home!$B$2:$E$405,4,FALSE)</f>
        <v>1.3</v>
      </c>
      <c r="K2591" s="12">
        <f t="shared" si="3080"/>
        <v>0.69960799999999812</v>
      </c>
      <c r="L2591" s="12">
        <f t="shared" si="3081"/>
        <v>1.3360533333333298</v>
      </c>
      <c r="M2591" s="13">
        <f t="shared" si="3082"/>
        <v>0.13059408771595518</v>
      </c>
      <c r="N2591" s="13">
        <f t="shared" si="3083"/>
        <v>9.1364668518783734E-2</v>
      </c>
      <c r="O2591" s="13">
        <f t="shared" si="3084"/>
        <v>0.17448066620652719</v>
      </c>
      <c r="P2591" s="13">
        <f t="shared" si="3085"/>
        <v>0.12206806992341575</v>
      </c>
      <c r="Q2591" s="13">
        <f t="shared" si="3086"/>
        <v>3.1959726506544536E-2</v>
      </c>
      <c r="R2591" s="13">
        <f t="shared" si="3087"/>
        <v>0.11655773784372536</v>
      </c>
      <c r="S2591" s="13">
        <f t="shared" si="3088"/>
        <v>2.852467128381235E-2</v>
      </c>
      <c r="T2591" s="13">
        <f t="shared" si="3089"/>
        <v>4.2699899131490401E-2</v>
      </c>
      <c r="U2591" s="13">
        <f t="shared" si="3090"/>
        <v>8.1544725857372796E-2</v>
      </c>
      <c r="V2591" s="13">
        <f t="shared" si="3091"/>
        <v>2.9624886885199157E-3</v>
      </c>
      <c r="W2591" s="13">
        <f t="shared" si="3092"/>
        <v>7.4530934472635171E-3</v>
      </c>
      <c r="X2591" s="13">
        <f t="shared" si="3093"/>
        <v>9.9577303438612205E-3</v>
      </c>
      <c r="Y2591" s="13">
        <f t="shared" si="3094"/>
        <v>6.6520294091751133E-3</v>
      </c>
      <c r="Z2591" s="13">
        <f t="shared" si="3095"/>
        <v>5.190911805730053E-2</v>
      </c>
      <c r="AA2591" s="13">
        <f t="shared" si="3096"/>
        <v>3.6316034265831812E-2</v>
      </c>
      <c r="AB2591" s="13">
        <f t="shared" si="3097"/>
        <v>1.2703494050324995E-2</v>
      </c>
      <c r="AC2591" s="13">
        <f t="shared" si="3098"/>
        <v>1.7306740426685686E-4</v>
      </c>
      <c r="AD2591" s="13">
        <f t="shared" si="3099"/>
        <v>1.30356095011328E-3</v>
      </c>
      <c r="AE2591" s="13">
        <f t="shared" si="3100"/>
        <v>1.7416269526020101E-3</v>
      </c>
      <c r="AF2591" s="13">
        <f t="shared" si="3101"/>
        <v>1.1634532477235423E-3</v>
      </c>
      <c r="AG2591" s="13">
        <f t="shared" si="3102"/>
        <v>5.1814519659950883E-4</v>
      </c>
      <c r="AH2591" s="13">
        <f t="shared" si="3103"/>
        <v>1.7338337552712434E-2</v>
      </c>
      <c r="AI2591" s="13">
        <f t="shared" si="3104"/>
        <v>1.2130039658578009E-2</v>
      </c>
      <c r="AJ2591" s="13">
        <f t="shared" si="3105"/>
        <v>4.24313639272921E-3</v>
      </c>
      <c r="AK2591" s="13">
        <f t="shared" si="3106"/>
        <v>9.8951072181482978E-4</v>
      </c>
      <c r="AL2591" s="13">
        <f t="shared" si="3107"/>
        <v>6.4707382623508172E-6</v>
      </c>
      <c r="AM2591" s="13">
        <f t="shared" si="3108"/>
        <v>1.8239633383736989E-4</v>
      </c>
      <c r="AN2591" s="13">
        <f t="shared" si="3109"/>
        <v>2.4369122981119688E-4</v>
      </c>
      <c r="AO2591" s="13">
        <f t="shared" si="3110"/>
        <v>1.6279223994667403E-4</v>
      </c>
      <c r="AP2591" s="13">
        <f t="shared" si="3111"/>
        <v>7.249970494051766E-5</v>
      </c>
      <c r="AQ2591" s="13">
        <f t="shared" si="3112"/>
        <v>2.4215868112865384E-5</v>
      </c>
      <c r="AR2591" s="13">
        <f t="shared" si="3113"/>
        <v>4.6329887363519787E-3</v>
      </c>
      <c r="AS2591" s="13">
        <f t="shared" si="3114"/>
        <v>3.2412759838617265E-3</v>
      </c>
      <c r="AT2591" s="13">
        <f t="shared" si="3115"/>
        <v>1.1338113042587642E-3</v>
      </c>
      <c r="AU2591" s="13">
        <f t="shared" si="3116"/>
        <v>2.6440781964995449E-4</v>
      </c>
      <c r="AV2591" s="13">
        <f t="shared" si="3117"/>
        <v>4.624545647241621E-5</v>
      </c>
      <c r="AW2591" s="13">
        <f t="shared" si="3118"/>
        <v>1.68007973850569E-7</v>
      </c>
      <c r="AX2591" s="13">
        <f t="shared" si="3119"/>
        <v>2.1267655720549041E-5</v>
      </c>
      <c r="AY2591" s="13">
        <f t="shared" si="3120"/>
        <v>2.841472231762521E-5</v>
      </c>
      <c r="AZ2591" s="13">
        <f t="shared" si="3121"/>
        <v>1.8981792234102058E-5</v>
      </c>
      <c r="BA2591" s="13">
        <f t="shared" si="3122"/>
        <v>8.4535622623375854E-6</v>
      </c>
      <c r="BB2591" s="13">
        <f t="shared" si="3123"/>
        <v>2.823602509784245E-6</v>
      </c>
      <c r="BC2591" s="13">
        <f t="shared" si="3124"/>
        <v>7.5449670904111917E-7</v>
      </c>
      <c r="BD2591" s="13">
        <f t="shared" si="3125"/>
        <v>1.0316533407498047E-3</v>
      </c>
      <c r="BE2591" s="13">
        <f t="shared" si="3126"/>
        <v>7.2175293041528744E-4</v>
      </c>
      <c r="BF2591" s="13">
        <f t="shared" si="3127"/>
        <v>2.5247206207098849E-4</v>
      </c>
      <c r="BG2591" s="13">
        <f t="shared" si="3128"/>
        <v>5.8877158133786555E-5</v>
      </c>
      <c r="BH2591" s="13">
        <f t="shared" si="3129"/>
        <v>1.0297732711915506E-5</v>
      </c>
      <c r="BI2591" s="13">
        <f t="shared" si="3130"/>
        <v>1.4408752374235534E-6</v>
      </c>
      <c r="BJ2591" s="14">
        <f t="shared" si="3131"/>
        <v>0.19558022491255897</v>
      </c>
      <c r="BK2591" s="14">
        <f t="shared" si="3132"/>
        <v>0.28435727047655007</v>
      </c>
      <c r="BL2591" s="14">
        <f t="shared" si="3133"/>
        <v>0.46769890594953062</v>
      </c>
      <c r="BM2591" s="14">
        <f t="shared" si="3134"/>
        <v>0.33249231596664464</v>
      </c>
      <c r="BN2591" s="14">
        <f t="shared" si="3135"/>
        <v>0.66702495671495177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1.21333333333333</v>
      </c>
      <c r="F2592" s="10">
        <f>VLOOKUP(B2592,home!$B$2:$E$405,3,FALSE)</f>
        <v>0.72</v>
      </c>
      <c r="G2592" s="10">
        <f>VLOOKUP(C2592,away!$B$2:$E$405,4,FALSE)</f>
        <v>0.93</v>
      </c>
      <c r="H2592" s="10">
        <f>VLOOKUP(A2592,away!$A$2:$E$405,3,FALSE)</f>
        <v>1.2533333333333301</v>
      </c>
      <c r="I2592" s="10">
        <f>VLOOKUP(C2592,away!$B$2:$E$405,3,FALSE)</f>
        <v>0.52</v>
      </c>
      <c r="J2592" s="10">
        <f>VLOOKUP(B2592,home!$B$2:$E$405,4,FALSE)</f>
        <v>1.2</v>
      </c>
      <c r="K2592" s="12">
        <f t="shared" si="3080"/>
        <v>0.81244799999999784</v>
      </c>
      <c r="L2592" s="12">
        <f t="shared" si="3081"/>
        <v>0.78207999999999789</v>
      </c>
      <c r="M2592" s="13">
        <f t="shared" si="3082"/>
        <v>0.20300432393394149</v>
      </c>
      <c r="N2592" s="13">
        <f t="shared" si="3083"/>
        <v>0.16493045697148245</v>
      </c>
      <c r="O2592" s="13">
        <f t="shared" si="3084"/>
        <v>0.1587656216622565</v>
      </c>
      <c r="P2592" s="13">
        <f t="shared" si="3085"/>
        <v>0.12898881178825661</v>
      </c>
      <c r="Q2592" s="13">
        <f t="shared" si="3086"/>
        <v>6.69987099527833E-2</v>
      </c>
      <c r="R2592" s="13">
        <f t="shared" si="3087"/>
        <v>6.2083708694808615E-2</v>
      </c>
      <c r="S2592" s="13">
        <f t="shared" si="3088"/>
        <v>2.0489851206273332E-2</v>
      </c>
      <c r="T2592" s="13">
        <f t="shared" si="3089"/>
        <v>5.2398351079872604E-2</v>
      </c>
      <c r="U2592" s="13">
        <f t="shared" si="3090"/>
        <v>5.0439784961679737E-2</v>
      </c>
      <c r="V2592" s="13">
        <f t="shared" si="3091"/>
        <v>1.4465819739963362E-3</v>
      </c>
      <c r="W2592" s="13">
        <f t="shared" si="3092"/>
        <v>1.8144322634572919E-2</v>
      </c>
      <c r="X2592" s="13">
        <f t="shared" si="3093"/>
        <v>1.4190311846046747E-2</v>
      </c>
      <c r="Y2592" s="13">
        <f t="shared" si="3094"/>
        <v>5.5489795442781051E-3</v>
      </c>
      <c r="Z2592" s="13">
        <f t="shared" si="3095"/>
        <v>1.6184808965345264E-2</v>
      </c>
      <c r="AA2592" s="13">
        <f t="shared" si="3096"/>
        <v>1.3149315674276794E-2</v>
      </c>
      <c r="AB2592" s="13">
        <f t="shared" si="3097"/>
        <v>5.3415676104674008E-3</v>
      </c>
      <c r="AC2592" s="13">
        <f t="shared" si="3098"/>
        <v>5.7447326233065932E-5</v>
      </c>
      <c r="AD2592" s="13">
        <f t="shared" si="3099"/>
        <v>3.6853296589533639E-3</v>
      </c>
      <c r="AE2592" s="13">
        <f t="shared" si="3100"/>
        <v>2.8822226196742384E-3</v>
      </c>
      <c r="AF2592" s="13">
        <f t="shared" si="3101"/>
        <v>1.1270643331974112E-3</v>
      </c>
      <c r="AG2592" s="13">
        <f t="shared" si="3102"/>
        <v>2.93818157902343E-4</v>
      </c>
      <c r="AH2592" s="13">
        <f t="shared" si="3103"/>
        <v>3.1644538489042969E-3</v>
      </c>
      <c r="AI2592" s="13">
        <f t="shared" si="3104"/>
        <v>2.5709542006345913E-3</v>
      </c>
      <c r="AJ2592" s="13">
        <f t="shared" si="3105"/>
        <v>1.0443832991985831E-3</v>
      </c>
      <c r="AK2592" s="13">
        <f t="shared" si="3106"/>
        <v>2.8283570755576284E-4</v>
      </c>
      <c r="AL2592" s="13">
        <f t="shared" si="3107"/>
        <v>1.4600797081793771E-6</v>
      </c>
      <c r="AM2592" s="13">
        <f t="shared" si="3108"/>
        <v>5.9882774215146704E-4</v>
      </c>
      <c r="AN2592" s="13">
        <f t="shared" si="3109"/>
        <v>4.6833120058181797E-4</v>
      </c>
      <c r="AO2592" s="13">
        <f t="shared" si="3110"/>
        <v>1.8313623267551362E-4</v>
      </c>
      <c r="AP2592" s="13">
        <f t="shared" si="3111"/>
        <v>4.7742394950288441E-5</v>
      </c>
      <c r="AQ2592" s="13">
        <f t="shared" si="3112"/>
        <v>9.3345930606803675E-6</v>
      </c>
      <c r="AR2592" s="13">
        <f t="shared" si="3113"/>
        <v>4.9497121323021341E-4</v>
      </c>
      <c r="AS2592" s="13">
        <f t="shared" si="3114"/>
        <v>4.0213837224645926E-4</v>
      </c>
      <c r="AT2592" s="13">
        <f t="shared" si="3115"/>
        <v>1.633582581274452E-4</v>
      </c>
      <c r="AU2592" s="13">
        <f t="shared" si="3116"/>
        <v>4.4240030033042097E-5</v>
      </c>
      <c r="AV2592" s="13">
        <f t="shared" si="3117"/>
        <v>8.9856809800712213E-6</v>
      </c>
      <c r="AW2592" s="13">
        <f t="shared" si="3118"/>
        <v>2.5770379750286469E-8</v>
      </c>
      <c r="AX2592" s="13">
        <f t="shared" si="3119"/>
        <v>8.1086066909245616E-5</v>
      </c>
      <c r="AY2592" s="13">
        <f t="shared" si="3120"/>
        <v>6.3415791208382626E-5</v>
      </c>
      <c r="AZ2592" s="13">
        <f t="shared" si="3121"/>
        <v>2.4798110994125876E-5</v>
      </c>
      <c r="BA2592" s="13">
        <f t="shared" si="3122"/>
        <v>6.4647022154286379E-6</v>
      </c>
      <c r="BB2592" s="13">
        <f t="shared" si="3123"/>
        <v>1.2639785771606036E-6</v>
      </c>
      <c r="BC2592" s="13">
        <f t="shared" si="3124"/>
        <v>1.9770647312515251E-7</v>
      </c>
      <c r="BD2592" s="13">
        <f t="shared" si="3125"/>
        <v>6.451784774051401E-5</v>
      </c>
      <c r="BE2592" s="13">
        <f t="shared" si="3126"/>
        <v>5.2417396361084982E-5</v>
      </c>
      <c r="BF2592" s="13">
        <f t="shared" si="3127"/>
        <v>2.1293204419385327E-5</v>
      </c>
      <c r="BG2592" s="13">
        <f t="shared" si="3128"/>
        <v>5.7665404480402433E-6</v>
      </c>
      <c r="BH2592" s="13">
        <f t="shared" si="3129"/>
        <v>1.1712535634823464E-6</v>
      </c>
      <c r="BI2592" s="13">
        <f t="shared" si="3130"/>
        <v>1.9031652302882063E-7</v>
      </c>
      <c r="BJ2592" s="14">
        <f t="shared" si="3131"/>
        <v>0.33168416531856088</v>
      </c>
      <c r="BK2592" s="14">
        <f t="shared" si="3132"/>
        <v>0.35405189209961746</v>
      </c>
      <c r="BL2592" s="14">
        <f t="shared" si="3133"/>
        <v>0.29810167577345509</v>
      </c>
      <c r="BM2592" s="14">
        <f t="shared" si="3134"/>
        <v>0.2151875191326208</v>
      </c>
      <c r="BN2592" s="14">
        <f t="shared" si="3135"/>
        <v>0.78477163300352903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1.21333333333333</v>
      </c>
      <c r="F2593" s="10">
        <f>VLOOKUP(B2593,home!$B$2:$E$405,3,FALSE)</f>
        <v>0.52</v>
      </c>
      <c r="G2593" s="10">
        <f>VLOOKUP(C2593,away!$B$2:$E$405,4,FALSE)</f>
        <v>0.72</v>
      </c>
      <c r="H2593" s="10">
        <f>VLOOKUP(A2593,away!$A$2:$E$405,3,FALSE)</f>
        <v>1.2533333333333301</v>
      </c>
      <c r="I2593" s="10">
        <f>VLOOKUP(C2593,away!$B$2:$E$405,3,FALSE)</f>
        <v>1.34</v>
      </c>
      <c r="J2593" s="10">
        <f>VLOOKUP(B2593,home!$B$2:$E$405,4,FALSE)</f>
        <v>1.6</v>
      </c>
      <c r="K2593" s="12">
        <f t="shared" si="3080"/>
        <v>0.45427199999999879</v>
      </c>
      <c r="L2593" s="12">
        <f t="shared" si="3081"/>
        <v>2.6871466666666599</v>
      </c>
      <c r="M2593" s="13">
        <f t="shared" si="3082"/>
        <v>4.3221437574559457E-2</v>
      </c>
      <c r="N2593" s="13">
        <f t="shared" si="3083"/>
        <v>1.9634288889870222E-2</v>
      </c>
      <c r="O2593" s="13">
        <f t="shared" si="3084"/>
        <v>0.11614234190701855</v>
      </c>
      <c r="P2593" s="13">
        <f t="shared" si="3085"/>
        <v>5.2760213942784996E-2</v>
      </c>
      <c r="Q2593" s="13">
        <f t="shared" si="3086"/>
        <v>4.4596538412895502E-3</v>
      </c>
      <c r="R2593" s="13">
        <f t="shared" si="3087"/>
        <v>0.15604575345715224</v>
      </c>
      <c r="S2593" s="13">
        <f t="shared" si="3088"/>
        <v>1.6101038810234537E-2</v>
      </c>
      <c r="T2593" s="13">
        <f t="shared" si="3089"/>
        <v>1.1983743954108381E-2</v>
      </c>
      <c r="U2593" s="13">
        <f t="shared" si="3090"/>
        <v>7.0887216514487275E-2</v>
      </c>
      <c r="V2593" s="13">
        <f t="shared" si="3091"/>
        <v>2.1838294965538618E-3</v>
      </c>
      <c r="W2593" s="13">
        <f t="shared" si="3092"/>
        <v>6.7529862326342737E-4</v>
      </c>
      <c r="X2593" s="13">
        <f t="shared" si="3093"/>
        <v>1.8146264445069032E-3</v>
      </c>
      <c r="Y2593" s="13">
        <f t="shared" si="3094"/>
        <v>2.4380837008009496E-3</v>
      </c>
      <c r="Z2593" s="13">
        <f t="shared" si="3095"/>
        <v>0.13977260874995803</v>
      </c>
      <c r="AA2593" s="13">
        <f t="shared" si="3096"/>
        <v>6.3494782522060769E-2</v>
      </c>
      <c r="AB2593" s="13">
        <f t="shared" si="3097"/>
        <v>1.4421950922930755E-2</v>
      </c>
      <c r="AC2593" s="13">
        <f t="shared" si="3098"/>
        <v>1.6661192616219993E-4</v>
      </c>
      <c r="AD2593" s="13">
        <f t="shared" si="3099"/>
        <v>7.669231404678069E-5</v>
      </c>
      <c r="AE2593" s="13">
        <f t="shared" si="3100"/>
        <v>2.0608349604975937E-4</v>
      </c>
      <c r="AF2593" s="13">
        <f t="shared" si="3101"/>
        <v>2.7688828973256138E-4</v>
      </c>
      <c r="AG2593" s="13">
        <f t="shared" si="3102"/>
        <v>2.4801314826462822E-4</v>
      </c>
      <c r="AH2593" s="13">
        <f t="shared" si="3103"/>
        <v>9.3897374923438234E-2</v>
      </c>
      <c r="AI2593" s="13">
        <f t="shared" si="3104"/>
        <v>4.2654948301220019E-2</v>
      </c>
      <c r="AJ2593" s="13">
        <f t="shared" si="3105"/>
        <v>9.6884743373458846E-3</v>
      </c>
      <c r="AK2593" s="13">
        <f t="shared" si="3106"/>
        <v>1.4670675380582599E-3</v>
      </c>
      <c r="AL2593" s="13">
        <f t="shared" si="3107"/>
        <v>8.135297077588489E-6</v>
      </c>
      <c r="AM2593" s="13">
        <f t="shared" si="3108"/>
        <v>6.9678341773318127E-6</v>
      </c>
      <c r="AN2593" s="13">
        <f t="shared" si="3109"/>
        <v>1.8723592383503206E-5</v>
      </c>
      <c r="AO2593" s="13">
        <f t="shared" si="3110"/>
        <v>2.5156519430677958E-5</v>
      </c>
      <c r="AP2593" s="13">
        <f t="shared" si="3111"/>
        <v>2.2533085777693778E-5</v>
      </c>
      <c r="AQ2593" s="13">
        <f t="shared" si="3112"/>
        <v>1.5137426584310938E-5</v>
      </c>
      <c r="AR2593" s="13">
        <f t="shared" si="3113"/>
        <v>5.0463203606853364E-2</v>
      </c>
      <c r="AS2593" s="13">
        <f t="shared" si="3114"/>
        <v>2.2924020428892428E-2</v>
      </c>
      <c r="AT2593" s="13">
        <f t="shared" si="3115"/>
        <v>5.2068703041368968E-3</v>
      </c>
      <c r="AU2593" s="13">
        <f t="shared" si="3116"/>
        <v>7.8844512893362368E-4</v>
      </c>
      <c r="AV2593" s="13">
        <f t="shared" si="3117"/>
        <v>8.95421364027335E-5</v>
      </c>
      <c r="AW2593" s="13">
        <f t="shared" si="3118"/>
        <v>2.7585334602717116E-7</v>
      </c>
      <c r="AX2593" s="13">
        <f t="shared" si="3119"/>
        <v>5.2754866123414494E-7</v>
      </c>
      <c r="AY2593" s="13">
        <f t="shared" si="3120"/>
        <v>1.4176006265397914E-6</v>
      </c>
      <c r="AZ2593" s="13">
        <f t="shared" si="3121"/>
        <v>1.9046503991354847E-6</v>
      </c>
      <c r="BA2593" s="13">
        <f t="shared" si="3122"/>
        <v>1.706024990400747E-6</v>
      </c>
      <c r="BB2593" s="13">
        <f t="shared" si="3123"/>
        <v>1.146084841551347E-6</v>
      </c>
      <c r="BC2593" s="13">
        <f t="shared" si="3124"/>
        <v>6.1593961233837814E-7</v>
      </c>
      <c r="BD2593" s="13">
        <f t="shared" si="3125"/>
        <v>2.2600338226912823E-2</v>
      </c>
      <c r="BE2593" s="13">
        <f t="shared" si="3126"/>
        <v>1.0266700847016114E-2</v>
      </c>
      <c r="BF2593" s="13">
        <f t="shared" si="3127"/>
        <v>2.3319373635878457E-3</v>
      </c>
      <c r="BG2593" s="13">
        <f t="shared" si="3128"/>
        <v>3.5311128334392517E-4</v>
      </c>
      <c r="BH2593" s="13">
        <f t="shared" si="3129"/>
        <v>4.0102142226802774E-5</v>
      </c>
      <c r="BI2593" s="13">
        <f t="shared" si="3130"/>
        <v>3.6434560707308201E-6</v>
      </c>
      <c r="BJ2593" s="14">
        <f t="shared" si="3131"/>
        <v>4.1909209009417879E-2</v>
      </c>
      <c r="BK2593" s="14">
        <f t="shared" si="3132"/>
        <v>0.11444268464799917</v>
      </c>
      <c r="BL2593" s="14">
        <f t="shared" si="3133"/>
        <v>0.68376782534808922</v>
      </c>
      <c r="BM2593" s="14">
        <f t="shared" si="3134"/>
        <v>0.58762749639550904</v>
      </c>
      <c r="BN2593" s="14">
        <f t="shared" si="3135"/>
        <v>0.39226368961267499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1.21333333333333</v>
      </c>
      <c r="F2594" s="10">
        <f>VLOOKUP(B2594,home!$B$2:$E$405,3,FALSE)</f>
        <v>1.03</v>
      </c>
      <c r="G2594" s="10">
        <f>VLOOKUP(C2594,away!$B$2:$E$405,4,FALSE)</f>
        <v>1.03</v>
      </c>
      <c r="H2594" s="10">
        <f>VLOOKUP(A2594,away!$A$2:$E$405,3,FALSE)</f>
        <v>1.2533333333333301</v>
      </c>
      <c r="I2594" s="10">
        <f>VLOOKUP(C2594,away!$B$2:$E$405,3,FALSE)</f>
        <v>1.85</v>
      </c>
      <c r="J2594" s="10">
        <f>VLOOKUP(B2594,home!$B$2:$E$405,4,FALSE)</f>
        <v>0.7</v>
      </c>
      <c r="K2594" s="12">
        <f t="shared" si="3080"/>
        <v>1.2872253333333299</v>
      </c>
      <c r="L2594" s="12">
        <f t="shared" si="3081"/>
        <v>1.6230666666666624</v>
      </c>
      <c r="M2594" s="13">
        <f t="shared" si="3082"/>
        <v>5.4459825278251765E-2</v>
      </c>
      <c r="N2594" s="13">
        <f t="shared" si="3083"/>
        <v>7.0102066747072547E-2</v>
      </c>
      <c r="O2594" s="13">
        <f t="shared" si="3084"/>
        <v>8.8391927081620927E-2</v>
      </c>
      <c r="P2594" s="13">
        <f t="shared" si="3085"/>
        <v>0.1137803278016149</v>
      </c>
      <c r="Q2594" s="13">
        <f t="shared" si="3086"/>
        <v>4.5118578117927903E-2</v>
      </c>
      <c r="R2594" s="13">
        <f t="shared" si="3087"/>
        <v>7.1732995224304597E-2</v>
      </c>
      <c r="S2594" s="13">
        <f t="shared" si="3088"/>
        <v>5.9428959460015217E-2</v>
      </c>
      <c r="T2594" s="13">
        <f t="shared" si="3089"/>
        <v>7.323046019060464E-2</v>
      </c>
      <c r="U2594" s="13">
        <f t="shared" si="3090"/>
        <v>9.2336528688603661E-2</v>
      </c>
      <c r="V2594" s="13">
        <f t="shared" si="3091"/>
        <v>1.379578932976146E-2</v>
      </c>
      <c r="W2594" s="13">
        <f t="shared" si="3092"/>
        <v>1.9359258919125204E-2</v>
      </c>
      <c r="X2594" s="13">
        <f t="shared" si="3093"/>
        <v>3.1421367843001397E-2</v>
      </c>
      <c r="Y2594" s="13">
        <f t="shared" si="3094"/>
        <v>2.5499487383523672E-2</v>
      </c>
      <c r="Z2594" s="13">
        <f t="shared" si="3095"/>
        <v>3.880914448290923E-2</v>
      </c>
      <c r="AA2594" s="13">
        <f t="shared" si="3096"/>
        <v>4.9956113943394199E-2</v>
      </c>
      <c r="AB2594" s="13">
        <f t="shared" si="3097"/>
        <v>3.2152387711411705E-2</v>
      </c>
      <c r="AC2594" s="13">
        <f t="shared" si="3098"/>
        <v>1.8014304859158346E-3</v>
      </c>
      <c r="AD2594" s="13">
        <f t="shared" si="3099"/>
        <v>6.2299321288142966E-3</v>
      </c>
      <c r="AE2594" s="13">
        <f t="shared" si="3100"/>
        <v>1.0111595173874164E-2</v>
      </c>
      <c r="AF2594" s="13">
        <f t="shared" si="3101"/>
        <v>8.2058965367713278E-3</v>
      </c>
      <c r="AG2594" s="13">
        <f t="shared" si="3102"/>
        <v>4.4395723796496495E-3</v>
      </c>
      <c r="AH2594" s="13">
        <f t="shared" si="3103"/>
        <v>1.5747457193015093E-2</v>
      </c>
      <c r="AI2594" s="13">
        <f t="shared" si="3104"/>
        <v>2.0270525834431199E-2</v>
      </c>
      <c r="AJ2594" s="13">
        <f t="shared" si="3105"/>
        <v>1.3046367187033789E-2</v>
      </c>
      <c r="AK2594" s="13">
        <f t="shared" si="3106"/>
        <v>5.5978714503728605E-3</v>
      </c>
      <c r="AL2594" s="13">
        <f t="shared" si="3107"/>
        <v>1.5054572808640917E-4</v>
      </c>
      <c r="AM2594" s="13">
        <f t="shared" si="3108"/>
        <v>1.6038652922314011E-3</v>
      </c>
      <c r="AN2594" s="13">
        <f t="shared" si="3109"/>
        <v>2.6031802936443723E-3</v>
      </c>
      <c r="AO2594" s="13">
        <f t="shared" si="3110"/>
        <v>2.1125675809688577E-3</v>
      </c>
      <c r="AP2594" s="13">
        <f t="shared" si="3111"/>
        <v>1.1429460072503929E-3</v>
      </c>
      <c r="AQ2594" s="13">
        <f t="shared" si="3112"/>
        <v>4.6376939154196654E-4</v>
      </c>
      <c r="AR2594" s="13">
        <f t="shared" si="3113"/>
        <v>5.1118345709485931E-3</v>
      </c>
      <c r="AS2594" s="13">
        <f t="shared" si="3114"/>
        <v>6.5800829595341424E-3</v>
      </c>
      <c r="AT2594" s="13">
        <f t="shared" si="3115"/>
        <v>4.2350247404736507E-3</v>
      </c>
      <c r="AU2594" s="13">
        <f t="shared" si="3116"/>
        <v>1.8171437110770308E-3</v>
      </c>
      <c r="AV2594" s="13">
        <f t="shared" si="3117"/>
        <v>5.8476835480142397E-4</v>
      </c>
      <c r="AW2594" s="13">
        <f t="shared" si="3118"/>
        <v>8.7368900955308867E-6</v>
      </c>
      <c r="AX2594" s="13">
        <f t="shared" si="3119"/>
        <v>3.4408933923572063E-4</v>
      </c>
      <c r="AY2594" s="13">
        <f t="shared" si="3120"/>
        <v>5.5847993686885535E-4</v>
      </c>
      <c r="AZ2594" s="13">
        <f t="shared" si="3121"/>
        <v>4.532250847669707E-4</v>
      </c>
      <c r="BA2594" s="13">
        <f t="shared" si="3122"/>
        <v>2.4520484252748089E-4</v>
      </c>
      <c r="BB2594" s="13">
        <f t="shared" si="3123"/>
        <v>9.9495951602900573E-5</v>
      </c>
      <c r="BC2594" s="13">
        <f t="shared" si="3124"/>
        <v>3.2297712502989482E-5</v>
      </c>
      <c r="BD2594" s="13">
        <f t="shared" si="3125"/>
        <v>1.3828080496034901E-3</v>
      </c>
      <c r="BE2594" s="13">
        <f t="shared" si="3126"/>
        <v>1.7799855525868645E-3</v>
      </c>
      <c r="BF2594" s="13">
        <f t="shared" si="3127"/>
        <v>1.1456212481285692E-3</v>
      </c>
      <c r="BG2594" s="13">
        <f t="shared" si="3128"/>
        <v>4.9155756433201417E-4</v>
      </c>
      <c r="BH2594" s="13">
        <f t="shared" si="3129"/>
        <v>1.581863373999492E-4</v>
      </c>
      <c r="BI2594" s="13">
        <f t="shared" si="3130"/>
        <v>4.0724292177685642E-5</v>
      </c>
      <c r="BJ2594" s="14">
        <f t="shared" si="3131"/>
        <v>0.30337733685350676</v>
      </c>
      <c r="BK2594" s="14">
        <f t="shared" si="3132"/>
        <v>0.24397535802051445</v>
      </c>
      <c r="BL2594" s="14">
        <f t="shared" si="3133"/>
        <v>0.41255991169525141</v>
      </c>
      <c r="BM2594" s="14">
        <f t="shared" si="3134"/>
        <v>0.55458628775461571</v>
      </c>
      <c r="BN2594" s="14">
        <f t="shared" si="3135"/>
        <v>0.44358572025079263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1.21333333333333</v>
      </c>
      <c r="F2595" s="10">
        <f>VLOOKUP(B2595,home!$B$2:$E$405,3,FALSE)</f>
        <v>0.47</v>
      </c>
      <c r="G2595" s="10">
        <f>VLOOKUP(C2595,away!$B$2:$E$405,4,FALSE)</f>
        <v>0.47</v>
      </c>
      <c r="H2595" s="10">
        <f>VLOOKUP(A2595,away!$A$2:$E$405,3,FALSE)</f>
        <v>1.2533333333333301</v>
      </c>
      <c r="I2595" s="10">
        <f>VLOOKUP(C2595,away!$B$2:$E$405,3,FALSE)</f>
        <v>1.3</v>
      </c>
      <c r="J2595" s="10">
        <f>VLOOKUP(B2595,home!$B$2:$E$405,4,FALSE)</f>
        <v>0.91</v>
      </c>
      <c r="K2595" s="12">
        <f t="shared" si="3080"/>
        <v>0.26802533333333256</v>
      </c>
      <c r="L2595" s="12">
        <f t="shared" si="3081"/>
        <v>1.4826933333333294</v>
      </c>
      <c r="M2595" s="13">
        <f t="shared" si="3082"/>
        <v>0.17364910277454226</v>
      </c>
      <c r="N2595" s="13">
        <f t="shared" si="3083"/>
        <v>4.6542358654180806E-2</v>
      </c>
      <c r="O2595" s="13">
        <f t="shared" si="3084"/>
        <v>0.25746836702312792</v>
      </c>
      <c r="P2595" s="13">
        <f t="shared" si="3085"/>
        <v>6.9008044894162665E-2</v>
      </c>
      <c r="Q2595" s="13">
        <f t="shared" si="3086"/>
        <v>6.237265596203162E-3</v>
      </c>
      <c r="R2595" s="13">
        <f t="shared" si="3087"/>
        <v>0.19087331566470539</v>
      </c>
      <c r="S2595" s="13">
        <f t="shared" si="3088"/>
        <v>6.8559384759644708E-3</v>
      </c>
      <c r="T2595" s="13">
        <f t="shared" si="3089"/>
        <v>9.2479521177197613E-3</v>
      </c>
      <c r="U2595" s="13">
        <f t="shared" si="3090"/>
        <v>5.115888405547106E-2</v>
      </c>
      <c r="V2595" s="13">
        <f t="shared" si="3091"/>
        <v>3.0272729607620986E-4</v>
      </c>
      <c r="W2595" s="13">
        <f t="shared" si="3092"/>
        <v>5.5724839683695998E-4</v>
      </c>
      <c r="X2595" s="13">
        <f t="shared" si="3093"/>
        <v>8.2622848300084595E-4</v>
      </c>
      <c r="Y2595" s="13">
        <f t="shared" si="3094"/>
        <v>6.1252173177773247E-4</v>
      </c>
      <c r="Z2595" s="13">
        <f t="shared" si="3095"/>
        <v>9.4335530882428936E-2</v>
      </c>
      <c r="AA2595" s="13">
        <f t="shared" si="3096"/>
        <v>2.5284312109939901E-2</v>
      </c>
      <c r="AB2595" s="13">
        <f t="shared" si="3097"/>
        <v>3.3884180906853293E-3</v>
      </c>
      <c r="AC2595" s="13">
        <f t="shared" si="3098"/>
        <v>7.5189773890737278E-6</v>
      </c>
      <c r="AD2595" s="13">
        <f t="shared" si="3099"/>
        <v>3.7339171827922838E-5</v>
      </c>
      <c r="AE2595" s="13">
        <f t="shared" si="3100"/>
        <v>5.5362541141448854E-5</v>
      </c>
      <c r="AF2595" s="13">
        <f t="shared" si="3101"/>
        <v>4.1042835333409212E-5</v>
      </c>
      <c r="AG2595" s="13">
        <f t="shared" si="3102"/>
        <v>2.0284646109981151E-5</v>
      </c>
      <c r="AH2595" s="13">
        <f t="shared" si="3103"/>
        <v>3.496766568395946E-2</v>
      </c>
      <c r="AI2595" s="13">
        <f t="shared" si="3104"/>
        <v>9.3722202508317674E-3</v>
      </c>
      <c r="AJ2595" s="13">
        <f t="shared" si="3105"/>
        <v>1.2559962284012969E-3</v>
      </c>
      <c r="AK2595" s="13">
        <f t="shared" si="3106"/>
        <v>1.1221293592755536E-4</v>
      </c>
      <c r="AL2595" s="13">
        <f t="shared" si="3107"/>
        <v>1.1952147657153642E-7</v>
      </c>
      <c r="AM2595" s="13">
        <f t="shared" si="3108"/>
        <v>2.0015687951139204E-6</v>
      </c>
      <c r="AN2595" s="13">
        <f t="shared" si="3109"/>
        <v>2.9677127087234338E-6</v>
      </c>
      <c r="AO2595" s="13">
        <f t="shared" si="3110"/>
        <v>2.2001039242364172E-6</v>
      </c>
      <c r="AP2595" s="13">
        <f t="shared" si="3111"/>
        <v>1.0873598070352774E-6</v>
      </c>
      <c r="AQ2595" s="13">
        <f t="shared" si="3112"/>
        <v>4.0305528420645539E-7</v>
      </c>
      <c r="AR2595" s="13">
        <f t="shared" si="3113"/>
        <v>1.0369264958367071E-2</v>
      </c>
      <c r="AS2595" s="13">
        <f t="shared" si="3114"/>
        <v>2.7792256968879781E-3</v>
      </c>
      <c r="AT2595" s="13">
        <f t="shared" si="3115"/>
        <v>3.7245144690848189E-4</v>
      </c>
      <c r="AU2595" s="13">
        <f t="shared" si="3116"/>
        <v>3.3275474402709291E-5</v>
      </c>
      <c r="AV2595" s="13">
        <f t="shared" si="3117"/>
        <v>2.2296675296527332E-6</v>
      </c>
      <c r="AW2595" s="13">
        <f t="shared" si="3118"/>
        <v>1.3193822243441009E-9</v>
      </c>
      <c r="AX2595" s="13">
        <f t="shared" si="3119"/>
        <v>8.9411857250000865E-8</v>
      </c>
      <c r="AY2595" s="13">
        <f t="shared" si="3120"/>
        <v>1.3257036466552758E-7</v>
      </c>
      <c r="AZ2595" s="13">
        <f t="shared" si="3121"/>
        <v>9.8280597943573103E-8</v>
      </c>
      <c r="BA2595" s="13">
        <f t="shared" si="3122"/>
        <v>4.8573329122316385E-8</v>
      </c>
      <c r="BB2595" s="13">
        <f t="shared" si="3123"/>
        <v>1.8004837816866043E-8</v>
      </c>
      <c r="BC2595" s="13">
        <f t="shared" si="3124"/>
        <v>5.3391305997630228E-9</v>
      </c>
      <c r="BD2595" s="13">
        <f t="shared" si="3125"/>
        <v>2.5624066708896235E-3</v>
      </c>
      <c r="BE2595" s="13">
        <f t="shared" si="3126"/>
        <v>6.8678990210074614E-4</v>
      </c>
      <c r="BF2595" s="13">
        <f t="shared" si="3127"/>
        <v>9.2038546220259658E-5</v>
      </c>
      <c r="BG2595" s="13">
        <f t="shared" si="3128"/>
        <v>8.2228873434001435E-6</v>
      </c>
      <c r="BH2595" s="13">
        <f t="shared" si="3129"/>
        <v>5.5098553029431613E-7</v>
      </c>
      <c r="BI2595" s="13">
        <f t="shared" si="3130"/>
        <v>2.9535616083795425E-8</v>
      </c>
      <c r="BJ2595" s="14">
        <f t="shared" si="3131"/>
        <v>6.4186656154768734E-2</v>
      </c>
      <c r="BK2595" s="14">
        <f t="shared" si="3132"/>
        <v>0.24982358450997594</v>
      </c>
      <c r="BL2595" s="14">
        <f t="shared" si="3133"/>
        <v>0.59078787781484576</v>
      </c>
      <c r="BM2595" s="14">
        <f t="shared" si="3134"/>
        <v>0.25535506350411497</v>
      </c>
      <c r="BN2595" s="14">
        <f t="shared" si="3135"/>
        <v>0.74377845460692216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1.61333333333333</v>
      </c>
      <c r="F2596" s="10">
        <f>VLOOKUP(B2596,home!$B$2:$E$405,3,FALSE)</f>
        <v>1.08</v>
      </c>
      <c r="G2596" s="10">
        <f>VLOOKUP(C2596,away!$B$2:$E$405,4,FALSE)</f>
        <v>1.51</v>
      </c>
      <c r="H2596" s="10">
        <f>VLOOKUP(A2596,away!$A$2:$E$405,3,FALSE)</f>
        <v>1.4</v>
      </c>
      <c r="I2596" s="10">
        <f>VLOOKUP(C2596,away!$B$2:$E$405,3,FALSE)</f>
        <v>0.71</v>
      </c>
      <c r="J2596" s="10">
        <f>VLOOKUP(B2596,home!$B$2:$E$405,4,FALSE)</f>
        <v>1.07</v>
      </c>
      <c r="K2596" s="12">
        <f t="shared" si="3080"/>
        <v>2.6310239999999947</v>
      </c>
      <c r="L2596" s="12">
        <f t="shared" si="3081"/>
        <v>1.06358</v>
      </c>
      <c r="M2596" s="13">
        <f t="shared" si="3082"/>
        <v>2.4857295202636742E-2</v>
      </c>
      <c r="N2596" s="13">
        <f t="shared" si="3083"/>
        <v>6.5400140253221994E-2</v>
      </c>
      <c r="O2596" s="13">
        <f t="shared" si="3084"/>
        <v>2.643772203162038E-2</v>
      </c>
      <c r="P2596" s="13">
        <f t="shared" si="3085"/>
        <v>6.9558281170521832E-2</v>
      </c>
      <c r="Q2596" s="13">
        <f t="shared" si="3086"/>
        <v>8.6034669304796432E-2</v>
      </c>
      <c r="R2596" s="13">
        <f t="shared" si="3087"/>
        <v>1.40593161991954E-2</v>
      </c>
      <c r="S2596" s="13">
        <f t="shared" si="3088"/>
        <v>4.8661312905880293E-2</v>
      </c>
      <c r="T2596" s="13">
        <f t="shared" si="3089"/>
        <v>9.1504753579195366E-2</v>
      </c>
      <c r="U2596" s="13">
        <f t="shared" si="3090"/>
        <v>3.69903983436718E-2</v>
      </c>
      <c r="V2596" s="13">
        <f t="shared" si="3091"/>
        <v>1.5129907907611958E-2</v>
      </c>
      <c r="W2596" s="13">
        <f t="shared" si="3092"/>
        <v>7.5453093257660739E-2</v>
      </c>
      <c r="X2596" s="13">
        <f t="shared" si="3093"/>
        <v>8.0250400926982796E-2</v>
      </c>
      <c r="Y2596" s="13">
        <f t="shared" si="3094"/>
        <v>4.2676360708960172E-2</v>
      </c>
      <c r="Z2596" s="13">
        <f t="shared" si="3095"/>
        <v>4.9844025077134162E-3</v>
      </c>
      <c r="AA2596" s="13">
        <f t="shared" si="3096"/>
        <v>1.3114082623454155E-2</v>
      </c>
      <c r="AB2596" s="13">
        <f t="shared" si="3097"/>
        <v>1.7251733060145394E-2</v>
      </c>
      <c r="AC2596" s="13">
        <f t="shared" si="3098"/>
        <v>2.6461305920015684E-3</v>
      </c>
      <c r="AD2596" s="13">
        <f t="shared" si="3099"/>
        <v>4.9629724808785809E-2</v>
      </c>
      <c r="AE2596" s="13">
        <f t="shared" si="3100"/>
        <v>5.2785182712128405E-2</v>
      </c>
      <c r="AF2596" s="13">
        <f t="shared" si="3101"/>
        <v>2.8070632314482757E-2</v>
      </c>
      <c r="AG2596" s="13">
        <f t="shared" si="3102"/>
        <v>9.951787705679194E-3</v>
      </c>
      <c r="AH2596" s="13">
        <f t="shared" si="3103"/>
        <v>1.3253277047884583E-3</v>
      </c>
      <c r="AI2596" s="13">
        <f t="shared" si="3104"/>
        <v>3.4869689991633415E-3</v>
      </c>
      <c r="AJ2596" s="13">
        <f t="shared" si="3105"/>
        <v>4.5871495620273582E-3</v>
      </c>
      <c r="AK2596" s="13">
        <f t="shared" si="3106"/>
        <v>4.0229668630944798E-3</v>
      </c>
      <c r="AL2596" s="13">
        <f t="shared" si="3107"/>
        <v>2.9618716635402919E-4</v>
      </c>
      <c r="AM2596" s="13">
        <f t="shared" si="3108"/>
        <v>2.6115399417062111E-2</v>
      </c>
      <c r="AN2596" s="13">
        <f t="shared" si="3109"/>
        <v>2.7775816511998914E-2</v>
      </c>
      <c r="AO2596" s="13">
        <f t="shared" si="3110"/>
        <v>1.47709014629159E-2</v>
      </c>
      <c r="AP2596" s="13">
        <f t="shared" si="3111"/>
        <v>5.2366784593093664E-3</v>
      </c>
      <c r="AQ2596" s="13">
        <f t="shared" si="3112"/>
        <v>1.3924066189380635E-3</v>
      </c>
      <c r="AR2596" s="13">
        <f t="shared" si="3113"/>
        <v>2.819184080517818E-4</v>
      </c>
      <c r="AS2596" s="13">
        <f t="shared" si="3114"/>
        <v>7.4173409762602963E-4</v>
      </c>
      <c r="AT2596" s="13">
        <f t="shared" si="3115"/>
        <v>9.7576010623621177E-4</v>
      </c>
      <c r="AU2596" s="13">
        <f t="shared" si="3116"/>
        <v>8.5574941925000575E-4</v>
      </c>
      <c r="AV2596" s="13">
        <f t="shared" si="3117"/>
        <v>5.6287431500820582E-4</v>
      </c>
      <c r="AW2596" s="13">
        <f t="shared" si="3118"/>
        <v>2.3022830061226524E-5</v>
      </c>
      <c r="AX2596" s="13">
        <f t="shared" si="3119"/>
        <v>1.1451707105979383E-2</v>
      </c>
      <c r="AY2596" s="13">
        <f t="shared" si="3120"/>
        <v>1.2179806643777552E-2</v>
      </c>
      <c r="AZ2596" s="13">
        <f t="shared" si="3121"/>
        <v>6.4770993750944625E-3</v>
      </c>
      <c r="BA2596" s="13">
        <f t="shared" si="3122"/>
        <v>2.2963044511209903E-3</v>
      </c>
      <c r="BB2596" s="13">
        <f t="shared" si="3123"/>
        <v>6.1057587203081553E-4</v>
      </c>
      <c r="BC2596" s="13">
        <f t="shared" si="3124"/>
        <v>1.2987925719490701E-4</v>
      </c>
      <c r="BD2596" s="13">
        <f t="shared" si="3125"/>
        <v>4.9973796739285669E-5</v>
      </c>
      <c r="BE2596" s="13">
        <f t="shared" si="3126"/>
        <v>1.3148225859218205E-4</v>
      </c>
      <c r="BF2596" s="13">
        <f t="shared" si="3127"/>
        <v>1.729664889651183E-4</v>
      </c>
      <c r="BG2596" s="13">
        <f t="shared" si="3128"/>
        <v>1.5169299455432012E-4</v>
      </c>
      <c r="BH2596" s="13">
        <f t="shared" si="3129"/>
        <v>9.9776977326071229E-5</v>
      </c>
      <c r="BI2596" s="13">
        <f t="shared" si="3130"/>
        <v>5.2503124398469711E-5</v>
      </c>
      <c r="BJ2596" s="14">
        <f t="shared" si="3131"/>
        <v>0.69019332074731621</v>
      </c>
      <c r="BK2596" s="14">
        <f t="shared" si="3132"/>
        <v>0.17332892158878394</v>
      </c>
      <c r="BL2596" s="14">
        <f t="shared" si="3133"/>
        <v>0.12535209737390843</v>
      </c>
      <c r="BM2596" s="14">
        <f t="shared" si="3134"/>
        <v>0.69535453424201299</v>
      </c>
      <c r="BN2596" s="14">
        <f t="shared" si="3135"/>
        <v>0.28634742416199283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1.61333333333333</v>
      </c>
      <c r="F2597" s="10">
        <f>VLOOKUP(B2597,home!$B$2:$E$405,3,FALSE)</f>
        <v>0.89</v>
      </c>
      <c r="G2597" s="10">
        <f>VLOOKUP(C2597,away!$B$2:$E$405,4,FALSE)</f>
        <v>1.08</v>
      </c>
      <c r="H2597" s="10">
        <f>VLOOKUP(A2597,away!$A$2:$E$405,3,FALSE)</f>
        <v>1.4</v>
      </c>
      <c r="I2597" s="10">
        <f>VLOOKUP(C2597,away!$B$2:$E$405,3,FALSE)</f>
        <v>0.62</v>
      </c>
      <c r="J2597" s="10">
        <f>VLOOKUP(B2597,home!$B$2:$E$405,4,FALSE)</f>
        <v>1.33</v>
      </c>
      <c r="K2597" s="12">
        <f t="shared" si="3080"/>
        <v>1.550735999999997</v>
      </c>
      <c r="L2597" s="12">
        <f t="shared" si="3081"/>
        <v>1.1544400000000001</v>
      </c>
      <c r="M2597" s="13">
        <f t="shared" si="3082"/>
        <v>6.685855570522381E-2</v>
      </c>
      <c r="N2597" s="13">
        <f t="shared" si="3083"/>
        <v>0.10367996924009576</v>
      </c>
      <c r="O2597" s="13">
        <f t="shared" si="3084"/>
        <v>7.7184191048338582E-2</v>
      </c>
      <c r="P2597" s="13">
        <f t="shared" si="3085"/>
        <v>0.11969230368953615</v>
      </c>
      <c r="Q2597" s="13">
        <f t="shared" si="3086"/>
        <v>8.0390130389754441E-2</v>
      </c>
      <c r="R2597" s="13">
        <f t="shared" si="3087"/>
        <v>4.4552258756922015E-2</v>
      </c>
      <c r="S2597" s="13">
        <f t="shared" si="3088"/>
        <v>5.356923811543246E-2</v>
      </c>
      <c r="T2597" s="13">
        <f t="shared" si="3089"/>
        <v>9.2805582127148123E-2</v>
      </c>
      <c r="U2597" s="13">
        <f t="shared" si="3090"/>
        <v>6.9088791535674085E-2</v>
      </c>
      <c r="V2597" s="13">
        <f t="shared" si="3091"/>
        <v>1.0655705166256505E-2</v>
      </c>
      <c r="W2597" s="13">
        <f t="shared" si="3092"/>
        <v>4.1554623080028663E-2</v>
      </c>
      <c r="X2597" s="13">
        <f t="shared" si="3093"/>
        <v>4.7972319068508296E-2</v>
      </c>
      <c r="Y2597" s="13">
        <f t="shared" si="3094"/>
        <v>2.7690582012724368E-2</v>
      </c>
      <c r="Z2597" s="13">
        <f t="shared" si="3095"/>
        <v>1.7144303199780348E-2</v>
      </c>
      <c r="AA2597" s="13">
        <f t="shared" si="3096"/>
        <v>2.6586288166814524E-2</v>
      </c>
      <c r="AB2597" s="13">
        <f t="shared" si="3097"/>
        <v>2.0614157083326614E-2</v>
      </c>
      <c r="AC2597" s="13">
        <f t="shared" si="3098"/>
        <v>1.1922613019874162E-3</v>
      </c>
      <c r="AD2597" s="13">
        <f t="shared" si="3099"/>
        <v>1.6110062494157799E-2</v>
      </c>
      <c r="AE2597" s="13">
        <f t="shared" si="3100"/>
        <v>1.859810054575553E-2</v>
      </c>
      <c r="AF2597" s="13">
        <f t="shared" si="3101"/>
        <v>1.0735195597021012E-2</v>
      </c>
      <c r="AG2597" s="13">
        <f t="shared" si="3102"/>
        <v>4.1310464016749782E-3</v>
      </c>
      <c r="AH2597" s="13">
        <f t="shared" si="3103"/>
        <v>4.9480173464886085E-3</v>
      </c>
      <c r="AI2597" s="13">
        <f t="shared" si="3104"/>
        <v>7.6730686278243445E-3</v>
      </c>
      <c r="AJ2597" s="13">
        <f t="shared" si="3105"/>
        <v>5.9494518758188971E-3</v>
      </c>
      <c r="AK2597" s="13">
        <f t="shared" si="3106"/>
        <v>3.0753430680332916E-3</v>
      </c>
      <c r="AL2597" s="13">
        <f t="shared" si="3107"/>
        <v>8.537695756632066E-5</v>
      </c>
      <c r="AM2597" s="13">
        <f t="shared" si="3108"/>
        <v>4.996490774388046E-3</v>
      </c>
      <c r="AN2597" s="13">
        <f t="shared" si="3109"/>
        <v>5.7681488095845355E-3</v>
      </c>
      <c r="AO2597" s="13">
        <f t="shared" si="3110"/>
        <v>3.3294908558683871E-3</v>
      </c>
      <c r="AP2597" s="13">
        <f t="shared" si="3111"/>
        <v>1.2812324745495667E-3</v>
      </c>
      <c r="AQ2597" s="13">
        <f t="shared" si="3112"/>
        <v>3.6977650447975066E-4</v>
      </c>
      <c r="AR2597" s="13">
        <f t="shared" si="3113"/>
        <v>1.1424378290960616E-3</v>
      </c>
      <c r="AS2597" s="13">
        <f t="shared" si="3114"/>
        <v>1.7716194693411069E-3</v>
      </c>
      <c r="AT2597" s="13">
        <f t="shared" si="3115"/>
        <v>1.3736570447040733E-3</v>
      </c>
      <c r="AU2597" s="13">
        <f t="shared" si="3116"/>
        <v>7.100598102920705E-4</v>
      </c>
      <c r="AV2597" s="13">
        <f t="shared" si="3117"/>
        <v>2.7527882749327047E-4</v>
      </c>
      <c r="AW2597" s="13">
        <f t="shared" si="3118"/>
        <v>4.2456814760849676E-6</v>
      </c>
      <c r="AX2597" s="13">
        <f t="shared" si="3119"/>
        <v>1.2913730195852331E-3</v>
      </c>
      <c r="AY2597" s="13">
        <f t="shared" si="3120"/>
        <v>1.4908126687299768E-3</v>
      </c>
      <c r="AZ2597" s="13">
        <f t="shared" si="3121"/>
        <v>8.6052688864431744E-4</v>
      </c>
      <c r="BA2597" s="13">
        <f t="shared" si="3122"/>
        <v>3.3114222044218191E-4</v>
      </c>
      <c r="BB2597" s="13">
        <f t="shared" si="3123"/>
        <v>9.5570956241818172E-5</v>
      </c>
      <c r="BC2597" s="13">
        <f t="shared" si="3124"/>
        <v>2.2066186944760909E-5</v>
      </c>
      <c r="BD2597" s="13">
        <f t="shared" si="3125"/>
        <v>2.198126545702764E-4</v>
      </c>
      <c r="BE2597" s="13">
        <f t="shared" si="3126"/>
        <v>3.4087139669769148E-4</v>
      </c>
      <c r="BF2597" s="13">
        <f t="shared" si="3127"/>
        <v>2.6430077311469523E-4</v>
      </c>
      <c r="BG2597" s="13">
        <f t="shared" si="3128"/>
        <v>1.3662024123226309E-4</v>
      </c>
      <c r="BH2597" s="13">
        <f t="shared" si="3129"/>
        <v>5.2965481601888569E-5</v>
      </c>
      <c r="BI2597" s="13">
        <f t="shared" si="3130"/>
        <v>1.6427095815477216E-5</v>
      </c>
      <c r="BJ2597" s="14">
        <f t="shared" si="3131"/>
        <v>0.46350424231632747</v>
      </c>
      <c r="BK2597" s="14">
        <f t="shared" si="3132"/>
        <v>0.25354425360473265</v>
      </c>
      <c r="BL2597" s="14">
        <f t="shared" si="3133"/>
        <v>0.26597561813319992</v>
      </c>
      <c r="BM2597" s="14">
        <f t="shared" si="3134"/>
        <v>0.50632444143691568</v>
      </c>
      <c r="BN2597" s="14">
        <f t="shared" si="3135"/>
        <v>0.49235740882987078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1.61333333333333</v>
      </c>
      <c r="F2598" s="10">
        <f>VLOOKUP(B2598,home!$B$2:$E$405,3,FALSE)</f>
        <v>0.7</v>
      </c>
      <c r="G2598" s="10">
        <f>VLOOKUP(C2598,away!$B$2:$E$405,4,FALSE)</f>
        <v>0.97</v>
      </c>
      <c r="H2598" s="10">
        <f>VLOOKUP(A2598,away!$A$2:$E$405,3,FALSE)</f>
        <v>1.4</v>
      </c>
      <c r="I2598" s="10">
        <f>VLOOKUP(C2598,away!$B$2:$E$405,3,FALSE)</f>
        <v>0.89</v>
      </c>
      <c r="J2598" s="10">
        <f>VLOOKUP(B2598,home!$B$2:$E$405,4,FALSE)</f>
        <v>0.89</v>
      </c>
      <c r="K2598" s="12">
        <f t="shared" si="3080"/>
        <v>1.0954533333333309</v>
      </c>
      <c r="L2598" s="12">
        <f t="shared" si="3081"/>
        <v>1.10894</v>
      </c>
      <c r="M2598" s="13">
        <f t="shared" si="3082"/>
        <v>0.11031743091582029</v>
      </c>
      <c r="N2598" s="13">
        <f t="shared" si="3083"/>
        <v>0.1208475974215048</v>
      </c>
      <c r="O2598" s="13">
        <f t="shared" si="3084"/>
        <v>0.12233541183978977</v>
      </c>
      <c r="P2598" s="13">
        <f t="shared" si="3085"/>
        <v>0.13401273468460356</v>
      </c>
      <c r="Q2598" s="13">
        <f t="shared" si="3086"/>
        <v>6.6191451710355939E-2</v>
      </c>
      <c r="R2598" s="13">
        <f t="shared" si="3087"/>
        <v>6.7831315802808254E-2</v>
      </c>
      <c r="S2598" s="13">
        <f t="shared" si="3088"/>
        <v>4.0699400150439956E-2</v>
      </c>
      <c r="T2598" s="13">
        <f t="shared" si="3089"/>
        <v>7.3402348459682132E-2</v>
      </c>
      <c r="U2598" s="13">
        <f t="shared" si="3090"/>
        <v>7.4306041000572157E-2</v>
      </c>
      <c r="V2598" s="13">
        <f t="shared" si="3091"/>
        <v>5.4934784999816433E-3</v>
      </c>
      <c r="W2598" s="13">
        <f t="shared" si="3092"/>
        <v>2.416988213809388E-2</v>
      </c>
      <c r="X2598" s="13">
        <f t="shared" si="3093"/>
        <v>2.6802949098217829E-2</v>
      </c>
      <c r="Y2598" s="13">
        <f t="shared" si="3094"/>
        <v>1.4861431186488843E-2</v>
      </c>
      <c r="Z2598" s="13">
        <f t="shared" si="3095"/>
        <v>2.5073619782122046E-2</v>
      </c>
      <c r="AA2598" s="13">
        <f t="shared" si="3096"/>
        <v>2.7466980369058147E-2</v>
      </c>
      <c r="AB2598" s="13">
        <f t="shared" si="3097"/>
        <v>1.5044397600942954E-2</v>
      </c>
      <c r="AC2598" s="13">
        <f t="shared" si="3098"/>
        <v>4.1708961505558783E-4</v>
      </c>
      <c r="AD2598" s="13">
        <f t="shared" si="3099"/>
        <v>6.6192444886121662E-3</v>
      </c>
      <c r="AE2598" s="13">
        <f t="shared" si="3100"/>
        <v>7.340344983201577E-3</v>
      </c>
      <c r="AF2598" s="13">
        <f t="shared" si="3101"/>
        <v>4.0700010828357792E-3</v>
      </c>
      <c r="AG2598" s="13">
        <f t="shared" si="3102"/>
        <v>1.5044623335999689E-3</v>
      </c>
      <c r="AH2598" s="13">
        <f t="shared" si="3103"/>
        <v>6.9512849802966124E-3</v>
      </c>
      <c r="AI2598" s="13">
        <f t="shared" si="3104"/>
        <v>7.6148083026158428E-3</v>
      </c>
      <c r="AJ2598" s="13">
        <f t="shared" si="3105"/>
        <v>4.1708335688974245E-3</v>
      </c>
      <c r="AK2598" s="13">
        <f t="shared" si="3106"/>
        <v>1.5229845119424123E-3</v>
      </c>
      <c r="AL2598" s="13">
        <f t="shared" si="3107"/>
        <v>2.0267085430878034E-5</v>
      </c>
      <c r="AM2598" s="13">
        <f t="shared" si="3108"/>
        <v>1.450214687839696E-3</v>
      </c>
      <c r="AN2598" s="13">
        <f t="shared" si="3109"/>
        <v>1.6082010759329527E-3</v>
      </c>
      <c r="AO2598" s="13">
        <f t="shared" si="3110"/>
        <v>8.9169925057254451E-4</v>
      </c>
      <c r="AP2598" s="13">
        <f t="shared" si="3111"/>
        <v>3.2961365564330568E-4</v>
      </c>
      <c r="AQ2598" s="13">
        <f t="shared" si="3112"/>
        <v>9.1380441822271947E-5</v>
      </c>
      <c r="AR2598" s="13">
        <f t="shared" si="3113"/>
        <v>1.5417115932100239E-3</v>
      </c>
      <c r="AS2598" s="13">
        <f t="shared" si="3114"/>
        <v>1.6888731038205613E-3</v>
      </c>
      <c r="AT2598" s="13">
        <f t="shared" si="3115"/>
        <v>9.2504083557862118E-4</v>
      </c>
      <c r="AU2598" s="13">
        <f t="shared" si="3116"/>
        <v>3.3777968893468346E-4</v>
      </c>
      <c r="AV2598" s="13">
        <f t="shared" si="3117"/>
        <v>9.2505471543948632E-5</v>
      </c>
      <c r="AW2598" s="13">
        <f t="shared" si="3118"/>
        <v>6.8389704553554654E-7</v>
      </c>
      <c r="AX2598" s="13">
        <f t="shared" si="3119"/>
        <v>2.647737523071584E-4</v>
      </c>
      <c r="AY2598" s="13">
        <f t="shared" si="3120"/>
        <v>2.936182048835003E-4</v>
      </c>
      <c r="AZ2598" s="13">
        <f t="shared" si="3121"/>
        <v>1.6280248606175443E-4</v>
      </c>
      <c r="BA2598" s="13">
        <f t="shared" si="3122"/>
        <v>6.0179396297773956E-5</v>
      </c>
      <c r="BB2598" s="13">
        <f t="shared" si="3123"/>
        <v>1.6683834932613379E-5</v>
      </c>
      <c r="BC2598" s="13">
        <f t="shared" si="3124"/>
        <v>3.7002743820344535E-6</v>
      </c>
      <c r="BD2598" s="13">
        <f t="shared" si="3125"/>
        <v>2.8494427569572013E-4</v>
      </c>
      <c r="BE2598" s="13">
        <f t="shared" si="3126"/>
        <v>3.1214315662512831E-4</v>
      </c>
      <c r="BF2598" s="13">
        <f t="shared" si="3127"/>
        <v>1.709691307010924E-4</v>
      </c>
      <c r="BG2598" s="13">
        <f t="shared" si="3128"/>
        <v>6.2429568041204536E-5</v>
      </c>
      <c r="BH2598" s="13">
        <f t="shared" si="3129"/>
        <v>1.7097169602324368E-5</v>
      </c>
      <c r="BI2598" s="13">
        <f t="shared" si="3130"/>
        <v>3.7458302862863075E-6</v>
      </c>
      <c r="BJ2598" s="14">
        <f t="shared" si="3131"/>
        <v>0.35098257996326859</v>
      </c>
      <c r="BK2598" s="14">
        <f t="shared" si="3132"/>
        <v>0.29125401915621546</v>
      </c>
      <c r="BL2598" s="14">
        <f t="shared" si="3133"/>
        <v>0.33268129780096306</v>
      </c>
      <c r="BM2598" s="14">
        <f t="shared" si="3134"/>
        <v>0.37816264001984856</v>
      </c>
      <c r="BN2598" s="14">
        <f t="shared" si="3135"/>
        <v>0.62153594237488263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1.61333333333333</v>
      </c>
      <c r="F2599" s="10">
        <f>VLOOKUP(B2599,home!$B$2:$E$405,3,FALSE)</f>
        <v>0.89</v>
      </c>
      <c r="G2599" s="10">
        <f>VLOOKUP(C2599,away!$B$2:$E$405,4,FALSE)</f>
        <v>0.77</v>
      </c>
      <c r="H2599" s="10">
        <f>VLOOKUP(A2599,away!$A$2:$E$405,3,FALSE)</f>
        <v>1.4</v>
      </c>
      <c r="I2599" s="10">
        <f>VLOOKUP(C2599,away!$B$2:$E$405,3,FALSE)</f>
        <v>0.93</v>
      </c>
      <c r="J2599" s="10">
        <f>VLOOKUP(B2599,home!$B$2:$E$405,4,FALSE)</f>
        <v>0.92</v>
      </c>
      <c r="K2599" s="12">
        <f t="shared" si="3080"/>
        <v>1.105617333333331</v>
      </c>
      <c r="L2599" s="12">
        <f t="shared" si="3081"/>
        <v>1.19784</v>
      </c>
      <c r="M2599" s="13">
        <f t="shared" si="3082"/>
        <v>9.9912813995174293E-2</v>
      </c>
      <c r="N2599" s="13">
        <f t="shared" si="3083"/>
        <v>0.11046533897517372</v>
      </c>
      <c r="O2599" s="13">
        <f t="shared" si="3084"/>
        <v>0.11967956511597957</v>
      </c>
      <c r="P2599" s="13">
        <f t="shared" si="3085"/>
        <v>0.13231980163802209</v>
      </c>
      <c r="Q2599" s="13">
        <f t="shared" si="3086"/>
        <v>6.1066196751747036E-2</v>
      </c>
      <c r="R2599" s="13">
        <f t="shared" si="3087"/>
        <v>7.1678485139262504E-2</v>
      </c>
      <c r="S2599" s="13">
        <f t="shared" si="3088"/>
        <v>4.3809520534501135E-2</v>
      </c>
      <c r="T2599" s="13">
        <f t="shared" si="3089"/>
        <v>7.3147533117112667E-2</v>
      </c>
      <c r="U2599" s="13">
        <f t="shared" si="3090"/>
        <v>7.9248975597044205E-2</v>
      </c>
      <c r="V2599" s="13">
        <f t="shared" si="3091"/>
        <v>6.4465839267312816E-3</v>
      </c>
      <c r="W2599" s="13">
        <f t="shared" si="3092"/>
        <v>2.2505281869825026E-2</v>
      </c>
      <c r="X2599" s="13">
        <f t="shared" si="3093"/>
        <v>2.695772683495121E-2</v>
      </c>
      <c r="Y2599" s="13">
        <f t="shared" si="3094"/>
        <v>1.6145521755988983E-2</v>
      </c>
      <c r="Z2599" s="13">
        <f t="shared" si="3095"/>
        <v>2.8619785546404736E-2</v>
      </c>
      <c r="AA2599" s="13">
        <f t="shared" si="3096"/>
        <v>3.1642530976387813E-2</v>
      </c>
      <c r="AB2599" s="13">
        <f t="shared" si="3097"/>
        <v>1.7492265359015612E-2</v>
      </c>
      <c r="AC2599" s="13">
        <f t="shared" si="3098"/>
        <v>5.3359691334808727E-4</v>
      </c>
      <c r="AD2599" s="13">
        <f t="shared" si="3099"/>
        <v>6.2205574317077293E-3</v>
      </c>
      <c r="AE2599" s="13">
        <f t="shared" si="3100"/>
        <v>7.4512325139967864E-3</v>
      </c>
      <c r="AF2599" s="13">
        <f t="shared" si="3101"/>
        <v>4.4626921772829564E-3</v>
      </c>
      <c r="AG2599" s="13">
        <f t="shared" si="3102"/>
        <v>1.7818637325455391E-3</v>
      </c>
      <c r="AH2599" s="13">
        <f t="shared" si="3103"/>
        <v>8.5704809797263644E-3</v>
      </c>
      <c r="AI2599" s="13">
        <f t="shared" si="3104"/>
        <v>9.4756723261890975E-3</v>
      </c>
      <c r="AJ2599" s="13">
        <f t="shared" si="3105"/>
        <v>5.2382337844108177E-3</v>
      </c>
      <c r="AK2599" s="13">
        <f t="shared" si="3106"/>
        <v>1.9304940226989502E-3</v>
      </c>
      <c r="AL2599" s="13">
        <f t="shared" si="3107"/>
        <v>2.826681980242885E-5</v>
      </c>
      <c r="AM2599" s="13">
        <f t="shared" si="3108"/>
        <v>1.3755112238983053E-3</v>
      </c>
      <c r="AN2599" s="13">
        <f t="shared" si="3109"/>
        <v>1.6476423644343459E-3</v>
      </c>
      <c r="AO2599" s="13">
        <f t="shared" si="3110"/>
        <v>9.8680596490701876E-4</v>
      </c>
      <c r="AP2599" s="13">
        <f t="shared" si="3111"/>
        <v>3.9401188566807446E-4</v>
      </c>
      <c r="AQ2599" s="13">
        <f t="shared" si="3112"/>
        <v>1.1799079928216162E-4</v>
      </c>
      <c r="AR2599" s="13">
        <f t="shared" si="3113"/>
        <v>2.0532129873510824E-3</v>
      </c>
      <c r="AS2599" s="13">
        <f t="shared" si="3114"/>
        <v>2.2700678678404663E-3</v>
      </c>
      <c r="AT2599" s="13">
        <f t="shared" si="3115"/>
        <v>1.2549131912637287E-3</v>
      </c>
      <c r="AU2599" s="13">
        <f t="shared" si="3116"/>
        <v>4.6248459202994139E-4</v>
      </c>
      <c r="AV2599" s="13">
        <f t="shared" si="3117"/>
        <v>1.2783274533697438E-4</v>
      </c>
      <c r="AW2599" s="13">
        <f t="shared" si="3118"/>
        <v>1.0398677272366008E-6</v>
      </c>
      <c r="AX2599" s="13">
        <f t="shared" si="3119"/>
        <v>2.5346484188941843E-4</v>
      </c>
      <c r="AY2599" s="13">
        <f t="shared" si="3120"/>
        <v>3.0361032620882097E-4</v>
      </c>
      <c r="AZ2599" s="13">
        <f t="shared" si="3121"/>
        <v>1.8183829657298709E-4</v>
      </c>
      <c r="BA2599" s="13">
        <f t="shared" si="3122"/>
        <v>7.2604395055662294E-5</v>
      </c>
      <c r="BB2599" s="13">
        <f t="shared" si="3123"/>
        <v>2.1742112143368637E-5</v>
      </c>
      <c r="BC2599" s="13">
        <f t="shared" si="3124"/>
        <v>5.2087143219625297E-6</v>
      </c>
      <c r="BD2599" s="13">
        <f t="shared" si="3125"/>
        <v>4.0990344079477062E-4</v>
      </c>
      <c r="BE2599" s="13">
        <f t="shared" si="3126"/>
        <v>4.5319634913567122E-4</v>
      </c>
      <c r="BF2599" s="13">
        <f t="shared" si="3127"/>
        <v>2.5053086950389109E-4</v>
      </c>
      <c r="BG2599" s="13">
        <f t="shared" si="3128"/>
        <v>9.2330423952857607E-5</v>
      </c>
      <c r="BH2599" s="13">
        <f t="shared" si="3129"/>
        <v>2.5520529279073595E-5</v>
      </c>
      <c r="BI2599" s="13">
        <f t="shared" si="3130"/>
        <v>5.6431879053569025E-6</v>
      </c>
      <c r="BJ2599" s="14">
        <f t="shared" si="3131"/>
        <v>0.33556437608471373</v>
      </c>
      <c r="BK2599" s="14">
        <f t="shared" si="3132"/>
        <v>0.28335419415378821</v>
      </c>
      <c r="BL2599" s="14">
        <f t="shared" si="3133"/>
        <v>0.3523623394851087</v>
      </c>
      <c r="BM2599" s="14">
        <f t="shared" si="3134"/>
        <v>0.40447592319617454</v>
      </c>
      <c r="BN2599" s="14">
        <f t="shared" si="3135"/>
        <v>0.59512220161535923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1.61333333333333</v>
      </c>
      <c r="F2600" s="10">
        <f>VLOOKUP(B2600,home!$B$2:$E$405,3,FALSE)</f>
        <v>1.01</v>
      </c>
      <c r="G2600" s="10">
        <f>VLOOKUP(C2600,away!$B$2:$E$405,4,FALSE)</f>
        <v>2.0099999999999998</v>
      </c>
      <c r="H2600" s="10">
        <f>VLOOKUP(A2600,away!$A$2:$E$405,3,FALSE)</f>
        <v>1.4</v>
      </c>
      <c r="I2600" s="10">
        <f>VLOOKUP(C2600,away!$B$2:$E$405,3,FALSE)</f>
        <v>0.54</v>
      </c>
      <c r="J2600" s="10">
        <f>VLOOKUP(B2600,home!$B$2:$E$405,4,FALSE)</f>
        <v>0.71</v>
      </c>
      <c r="K2600" s="12">
        <f t="shared" si="3080"/>
        <v>3.2752279999999927</v>
      </c>
      <c r="L2600" s="12">
        <f t="shared" si="3081"/>
        <v>0.53676000000000001</v>
      </c>
      <c r="M2600" s="13">
        <f t="shared" si="3082"/>
        <v>2.2104192114679053E-2</v>
      </c>
      <c r="N2600" s="13">
        <f t="shared" si="3083"/>
        <v>7.2396268931375879E-2</v>
      </c>
      <c r="O2600" s="13">
        <f t="shared" si="3084"/>
        <v>1.1864646159475127E-2</v>
      </c>
      <c r="P2600" s="13">
        <f t="shared" si="3085"/>
        <v>3.8859421311605316E-2</v>
      </c>
      <c r="Q2600" s="13">
        <f t="shared" si="3086"/>
        <v>0.11855714354978597</v>
      </c>
      <c r="R2600" s="13">
        <f t="shared" si="3087"/>
        <v>3.184233736279934E-3</v>
      </c>
      <c r="S2600" s="13">
        <f t="shared" si="3088"/>
        <v>1.7078826233939148E-2</v>
      </c>
      <c r="T2600" s="13">
        <f t="shared" si="3089"/>
        <v>6.3636732371783106E-2</v>
      </c>
      <c r="U2600" s="13">
        <f t="shared" si="3090"/>
        <v>1.0429091491608632E-2</v>
      </c>
      <c r="V2600" s="13">
        <f t="shared" si="3091"/>
        <v>3.3360856553520434E-3</v>
      </c>
      <c r="W2600" s="13">
        <f t="shared" si="3092"/>
        <v>0.1294338920514258</v>
      </c>
      <c r="X2600" s="13">
        <f t="shared" si="3093"/>
        <v>6.9474935897523307E-2</v>
      </c>
      <c r="Y2600" s="13">
        <f t="shared" si="3094"/>
        <v>1.8645683296177301E-2</v>
      </c>
      <c r="Z2600" s="13">
        <f t="shared" si="3095"/>
        <v>5.6972310009520584E-4</v>
      </c>
      <c r="AA2600" s="13">
        <f t="shared" si="3096"/>
        <v>1.8659730496786168E-3</v>
      </c>
      <c r="AB2600" s="13">
        <f t="shared" si="3097"/>
        <v>3.0557435897763927E-3</v>
      </c>
      <c r="AC2600" s="13">
        <f t="shared" si="3098"/>
        <v>3.6655478443961418E-4</v>
      </c>
      <c r="AD2600" s="13">
        <f t="shared" si="3099"/>
        <v>0.10598137684895159</v>
      </c>
      <c r="AE2600" s="13">
        <f t="shared" si="3100"/>
        <v>5.6886563837443255E-2</v>
      </c>
      <c r="AF2600" s="13">
        <f t="shared" si="3101"/>
        <v>1.5267216002693018E-2</v>
      </c>
      <c r="AG2600" s="13">
        <f t="shared" si="3102"/>
        <v>2.731610287201835E-3</v>
      </c>
      <c r="AH2600" s="13">
        <f t="shared" si="3103"/>
        <v>7.6451142801775657E-5</v>
      </c>
      <c r="AI2600" s="13">
        <f t="shared" si="3104"/>
        <v>2.5039492353637354E-4</v>
      </c>
      <c r="AJ2600" s="13">
        <f t="shared" si="3105"/>
        <v>4.1005023231209406E-4</v>
      </c>
      <c r="AK2600" s="13">
        <f t="shared" si="3106"/>
        <v>4.476693340916906E-4</v>
      </c>
      <c r="AL2600" s="13">
        <f t="shared" si="3107"/>
        <v>2.5776299316299104E-5</v>
      </c>
      <c r="AM2600" s="13">
        <f t="shared" si="3108"/>
        <v>6.9422634586847443E-2</v>
      </c>
      <c r="AN2600" s="13">
        <f t="shared" si="3109"/>
        <v>3.726329334083623E-2</v>
      </c>
      <c r="AO2600" s="13">
        <f t="shared" si="3110"/>
        <v>1.0000722666813625E-2</v>
      </c>
      <c r="AP2600" s="13">
        <f t="shared" si="3111"/>
        <v>1.7893292995462943E-3</v>
      </c>
      <c r="AQ2600" s="13">
        <f t="shared" si="3112"/>
        <v>2.4011009870611718E-4</v>
      </c>
      <c r="AR2600" s="13">
        <f t="shared" si="3113"/>
        <v>8.2071830820562237E-6</v>
      </c>
      <c r="AS2600" s="13">
        <f t="shared" si="3114"/>
        <v>2.6880395831476785E-5</v>
      </c>
      <c r="AT2600" s="13">
        <f t="shared" si="3115"/>
        <v>4.4019712539167941E-5</v>
      </c>
      <c r="AU2600" s="13">
        <f t="shared" si="3116"/>
        <v>4.805819835341119E-5</v>
      </c>
      <c r="AV2600" s="13">
        <f t="shared" si="3117"/>
        <v>3.9350389219161479E-5</v>
      </c>
      <c r="AW2600" s="13">
        <f t="shared" si="3118"/>
        <v>1.2587507657037115E-6</v>
      </c>
      <c r="AX2600" s="13">
        <f t="shared" si="3119"/>
        <v>3.789582610543514E-2</v>
      </c>
      <c r="AY2600" s="13">
        <f t="shared" si="3120"/>
        <v>2.0340963620353363E-2</v>
      </c>
      <c r="AZ2600" s="13">
        <f t="shared" si="3121"/>
        <v>5.459107816430434E-3</v>
      </c>
      <c r="BA2600" s="13">
        <f t="shared" si="3122"/>
        <v>9.7674357051573358E-4</v>
      </c>
      <c r="BB2600" s="13">
        <f t="shared" si="3123"/>
        <v>1.3106921972750625E-4</v>
      </c>
      <c r="BC2600" s="13">
        <f t="shared" si="3124"/>
        <v>1.4070542876187257E-5</v>
      </c>
      <c r="BD2600" s="13">
        <f t="shared" si="3125"/>
        <v>7.3421459852074951E-7</v>
      </c>
      <c r="BE2600" s="13">
        <f t="shared" si="3126"/>
        <v>2.4047202110839119E-6</v>
      </c>
      <c r="BF2600" s="13">
        <f t="shared" si="3127"/>
        <v>3.9380034837539629E-6</v>
      </c>
      <c r="BG2600" s="13">
        <f t="shared" si="3128"/>
        <v>4.2992864246961632E-6</v>
      </c>
      <c r="BH2600" s="13">
        <f t="shared" si="3129"/>
        <v>3.5202858195461845E-6</v>
      </c>
      <c r="BI2600" s="13">
        <f t="shared" si="3130"/>
        <v>2.3059477368361166E-6</v>
      </c>
      <c r="BJ2600" s="14">
        <f t="shared" si="3131"/>
        <v>0.83654529394244914</v>
      </c>
      <c r="BK2600" s="14">
        <f t="shared" si="3132"/>
        <v>0.10211182001968483</v>
      </c>
      <c r="BL2600" s="14">
        <f t="shared" si="3133"/>
        <v>3.1767971996860357E-2</v>
      </c>
      <c r="BM2600" s="14">
        <f t="shared" si="3134"/>
        <v>0.68368919838630082</v>
      </c>
      <c r="BN2600" s="14">
        <f t="shared" si="3135"/>
        <v>0.26696590580320123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1.3428571428571401</v>
      </c>
      <c r="F2601" s="10">
        <f>VLOOKUP(B2601,home!$B$2:$E$405,3,FALSE)</f>
        <v>0.96</v>
      </c>
      <c r="G2601" s="10">
        <f>VLOOKUP(C2601,away!$B$2:$E$405,4,FALSE)</f>
        <v>1.06</v>
      </c>
      <c r="H2601" s="10">
        <f>VLOOKUP(A2601,away!$A$2:$E$405,3,FALSE)</f>
        <v>1.2</v>
      </c>
      <c r="I2601" s="10">
        <f>VLOOKUP(C2601,away!$B$2:$E$405,3,FALSE)</f>
        <v>0.85</v>
      </c>
      <c r="J2601" s="10">
        <f>VLOOKUP(B2601,home!$B$2:$E$405,4,FALSE)</f>
        <v>1.31</v>
      </c>
      <c r="K2601" s="12">
        <f t="shared" si="3080"/>
        <v>1.3664914285714258</v>
      </c>
      <c r="L2601" s="12">
        <f t="shared" si="3081"/>
        <v>1.3362000000000001</v>
      </c>
      <c r="M2601" s="13">
        <f t="shared" si="3082"/>
        <v>6.7024877095612015E-2</v>
      </c>
      <c r="N2601" s="13">
        <f t="shared" si="3083"/>
        <v>9.1588920052207104E-2</v>
      </c>
      <c r="O2601" s="13">
        <f t="shared" si="3084"/>
        <v>8.9558640775156767E-2</v>
      </c>
      <c r="P2601" s="13">
        <f t="shared" si="3085"/>
        <v>0.1223811149737591</v>
      </c>
      <c r="Q2601" s="13">
        <f t="shared" si="3086"/>
        <v>6.2577737101727302E-2</v>
      </c>
      <c r="R2601" s="13">
        <f t="shared" si="3087"/>
        <v>5.983412790188225E-2</v>
      </c>
      <c r="S2601" s="13">
        <f t="shared" si="3088"/>
        <v>5.5864098343870655E-2</v>
      </c>
      <c r="T2601" s="13">
        <f t="shared" si="3089"/>
        <v>8.3616372315328008E-2</v>
      </c>
      <c r="U2601" s="13">
        <f t="shared" si="3090"/>
        <v>8.1762822913968469E-2</v>
      </c>
      <c r="V2601" s="13">
        <f t="shared" si="3091"/>
        <v>1.1333620421719518E-2</v>
      </c>
      <c r="W2601" s="13">
        <f t="shared" si="3092"/>
        <v>2.8503980456302147E-2</v>
      </c>
      <c r="X2601" s="13">
        <f t="shared" si="3093"/>
        <v>3.8087018685710919E-2</v>
      </c>
      <c r="Y2601" s="13">
        <f t="shared" si="3094"/>
        <v>2.5445937183923472E-2</v>
      </c>
      <c r="Z2601" s="13">
        <f t="shared" si="3095"/>
        <v>2.6650120567498364E-2</v>
      </c>
      <c r="AA2601" s="13">
        <f t="shared" si="3096"/>
        <v>3.6417161325881568E-2</v>
      </c>
      <c r="AB2601" s="13">
        <f t="shared" si="3097"/>
        <v>2.488186940236E-2</v>
      </c>
      <c r="AC2601" s="13">
        <f t="shared" si="3098"/>
        <v>1.2933827371298216E-3</v>
      </c>
      <c r="AD2601" s="13">
        <f t="shared" si="3099"/>
        <v>9.7376112434260816E-3</v>
      </c>
      <c r="AE2601" s="13">
        <f t="shared" si="3100"/>
        <v>1.301139614346593E-2</v>
      </c>
      <c r="AF2601" s="13">
        <f t="shared" si="3101"/>
        <v>8.6929137634495883E-3</v>
      </c>
      <c r="AG2601" s="13">
        <f t="shared" si="3102"/>
        <v>3.8718237902404481E-3</v>
      </c>
      <c r="AH2601" s="13">
        <f t="shared" si="3103"/>
        <v>8.9024727755728263E-3</v>
      </c>
      <c r="AI2601" s="13">
        <f t="shared" si="3104"/>
        <v>1.2165152740910738E-2</v>
      </c>
      <c r="AJ2601" s="13">
        <f t="shared" si="3105"/>
        <v>8.3117884738583558E-3</v>
      </c>
      <c r="AK2601" s="13">
        <f t="shared" si="3106"/>
        <v>3.7859959018754046E-3</v>
      </c>
      <c r="AL2601" s="13">
        <f t="shared" si="3107"/>
        <v>9.4463804077977236E-5</v>
      </c>
      <c r="AM2601" s="13">
        <f t="shared" si="3108"/>
        <v>2.6612724597804972E-3</v>
      </c>
      <c r="AN2601" s="13">
        <f t="shared" si="3109"/>
        <v>3.5559922607586998E-3</v>
      </c>
      <c r="AO2601" s="13">
        <f t="shared" si="3110"/>
        <v>2.3757584294128876E-3</v>
      </c>
      <c r="AP2601" s="13">
        <f t="shared" si="3111"/>
        <v>1.0581628044605005E-3</v>
      </c>
      <c r="AQ2601" s="13">
        <f t="shared" si="3112"/>
        <v>3.5347928483003013E-4</v>
      </c>
      <c r="AR2601" s="13">
        <f t="shared" si="3113"/>
        <v>2.3790968245440817E-3</v>
      </c>
      <c r="AS2601" s="13">
        <f t="shared" si="3114"/>
        <v>3.2510154184809846E-3</v>
      </c>
      <c r="AT2601" s="13">
        <f t="shared" si="3115"/>
        <v>2.2212423517539068E-3</v>
      </c>
      <c r="AU2601" s="13">
        <f t="shared" si="3116"/>
        <v>1.0117695448171827E-3</v>
      </c>
      <c r="AV2601" s="13">
        <f t="shared" si="3117"/>
        <v>3.4564360267057341E-4</v>
      </c>
      <c r="AW2601" s="13">
        <f t="shared" si="3118"/>
        <v>4.7911670050651703E-6</v>
      </c>
      <c r="AX2601" s="13">
        <f t="shared" si="3119"/>
        <v>6.0610100089720706E-4</v>
      </c>
      <c r="AY2601" s="13">
        <f t="shared" si="3120"/>
        <v>8.0987215739884797E-4</v>
      </c>
      <c r="AZ2601" s="13">
        <f t="shared" si="3121"/>
        <v>5.4107558835817047E-4</v>
      </c>
      <c r="BA2601" s="13">
        <f t="shared" si="3122"/>
        <v>2.4099506705472921E-4</v>
      </c>
      <c r="BB2601" s="13">
        <f t="shared" si="3123"/>
        <v>8.050440214963228E-5</v>
      </c>
      <c r="BC2601" s="13">
        <f t="shared" si="3124"/>
        <v>2.1513996430467724E-5</v>
      </c>
      <c r="BD2601" s="13">
        <f t="shared" si="3125"/>
        <v>5.2982486282596782E-4</v>
      </c>
      <c r="BE2601" s="13">
        <f t="shared" si="3126"/>
        <v>7.2400113369571644E-4</v>
      </c>
      <c r="BF2601" s="13">
        <f t="shared" si="3127"/>
        <v>4.9467067173559586E-4</v>
      </c>
      <c r="BG2601" s="13">
        <f t="shared" si="3128"/>
        <v>2.25321077630787E-4</v>
      </c>
      <c r="BH2601" s="13">
        <f t="shared" si="3129"/>
        <v>7.6974830314736832E-5</v>
      </c>
      <c r="BI2601" s="13">
        <f t="shared" si="3130"/>
        <v>2.1037089168165566E-5</v>
      </c>
      <c r="BJ2601" s="14">
        <f t="shared" si="3131"/>
        <v>0.37743843818731265</v>
      </c>
      <c r="BK2601" s="14">
        <f t="shared" si="3132"/>
        <v>0.25880142953356794</v>
      </c>
      <c r="BL2601" s="14">
        <f t="shared" si="3133"/>
        <v>0.33690062961910405</v>
      </c>
      <c r="BM2601" s="14">
        <f t="shared" si="3134"/>
        <v>0.50602011901674449</v>
      </c>
      <c r="BN2601" s="14">
        <f t="shared" si="3135"/>
        <v>0.49296541790034454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1.3428571428571401</v>
      </c>
      <c r="F2602" s="10">
        <f>VLOOKUP(B2602,home!$B$2:$E$405,3,FALSE)</f>
        <v>0.74</v>
      </c>
      <c r="G2602" s="10">
        <f>VLOOKUP(C2602,away!$B$2:$E$405,4,FALSE)</f>
        <v>0.74</v>
      </c>
      <c r="H2602" s="10">
        <f>VLOOKUP(A2602,away!$A$2:$E$405,3,FALSE)</f>
        <v>1.2</v>
      </c>
      <c r="I2602" s="10">
        <f>VLOOKUP(C2602,away!$B$2:$E$405,3,FALSE)</f>
        <v>1.99</v>
      </c>
      <c r="J2602" s="10">
        <f>VLOOKUP(B2602,home!$B$2:$E$405,4,FALSE)</f>
        <v>1.39</v>
      </c>
      <c r="K2602" s="12">
        <f t="shared" si="3080"/>
        <v>0.73534857142856991</v>
      </c>
      <c r="L2602" s="12">
        <f t="shared" si="3081"/>
        <v>3.3193199999999998</v>
      </c>
      <c r="M2602" s="13">
        <f t="shared" si="3082"/>
        <v>1.7341226609110638E-2</v>
      </c>
      <c r="N2602" s="13">
        <f t="shared" si="3083"/>
        <v>1.2751846213828612E-2</v>
      </c>
      <c r="O2602" s="13">
        <f t="shared" si="3084"/>
        <v>5.7561080308153122E-2</v>
      </c>
      <c r="P2602" s="13">
        <f t="shared" si="3085"/>
        <v>4.2327458174485584E-2</v>
      </c>
      <c r="Q2602" s="13">
        <f t="shared" si="3086"/>
        <v>4.6885259482078428E-3</v>
      </c>
      <c r="R2602" s="13">
        <f t="shared" si="3087"/>
        <v>9.5531822544229414E-2</v>
      </c>
      <c r="S2602" s="13">
        <f t="shared" si="3088"/>
        <v>2.5828820473569589E-2</v>
      </c>
      <c r="T2602" s="13">
        <f t="shared" si="3089"/>
        <v>1.5562717950405255E-2</v>
      </c>
      <c r="U2602" s="13">
        <f t="shared" si="3090"/>
        <v>7.0249189233866749E-2</v>
      </c>
      <c r="V2602" s="13">
        <f t="shared" si="3091"/>
        <v>7.0049403266608775E-3</v>
      </c>
      <c r="W2602" s="13">
        <f t="shared" si="3092"/>
        <v>1.149233619373473E-3</v>
      </c>
      <c r="X2602" s="13">
        <f t="shared" si="3093"/>
        <v>3.8146741374587563E-3</v>
      </c>
      <c r="Y2602" s="13">
        <f t="shared" si="3094"/>
        <v>6.3310620789747999E-3</v>
      </c>
      <c r="Z2602" s="13">
        <f t="shared" si="3095"/>
        <v>0.10570022973583719</v>
      </c>
      <c r="AA2602" s="13">
        <f t="shared" si="3096"/>
        <v>7.772651293591952E-2</v>
      </c>
      <c r="AB2602" s="13">
        <f t="shared" si="3097"/>
        <v>2.8578040124776334E-2</v>
      </c>
      <c r="AC2602" s="13">
        <f t="shared" si="3098"/>
        <v>1.0686286982999932E-3</v>
      </c>
      <c r="AD2602" s="13">
        <f t="shared" si="3099"/>
        <v>2.1127182506099206E-4</v>
      </c>
      <c r="AE2602" s="13">
        <f t="shared" si="3100"/>
        <v>7.0127879436145211E-4</v>
      </c>
      <c r="AF2602" s="13">
        <f t="shared" si="3101"/>
        <v>1.1638843638499278E-3</v>
      </c>
      <c r="AG2602" s="13">
        <f t="shared" si="3102"/>
        <v>1.2877682155381139E-3</v>
      </c>
      <c r="AH2602" s="13">
        <f t="shared" si="3103"/>
        <v>8.7713221641689779E-2</v>
      </c>
      <c r="AI2602" s="13">
        <f t="shared" si="3104"/>
        <v>6.4499792229614092E-2</v>
      </c>
      <c r="AJ2602" s="13">
        <f t="shared" si="3105"/>
        <v>2.3714915036743143E-2</v>
      </c>
      <c r="AK2602" s="13">
        <f t="shared" si="3106"/>
        <v>5.8129096312729955E-3</v>
      </c>
      <c r="AL2602" s="13">
        <f t="shared" si="3107"/>
        <v>1.0433480295467456E-4</v>
      </c>
      <c r="AM2602" s="13">
        <f t="shared" si="3108"/>
        <v>3.107168694834146E-5</v>
      </c>
      <c r="AN2602" s="13">
        <f t="shared" si="3109"/>
        <v>1.0313687192136877E-4</v>
      </c>
      <c r="AO2602" s="13">
        <f t="shared" si="3110"/>
        <v>1.7117214085301893E-4</v>
      </c>
      <c r="AP2602" s="13">
        <f t="shared" si="3111"/>
        <v>1.8939170352541424E-4</v>
      </c>
      <c r="AQ2602" s="13">
        <f t="shared" si="3112"/>
        <v>1.571629173364945E-4</v>
      </c>
      <c r="AR2602" s="13">
        <f t="shared" si="3113"/>
        <v>5.8229650171938728E-2</v>
      </c>
      <c r="AS2602" s="13">
        <f t="shared" si="3114"/>
        <v>4.2819090068720526E-2</v>
      </c>
      <c r="AT2602" s="13">
        <f t="shared" si="3115"/>
        <v>1.5743478355952446E-2</v>
      </c>
      <c r="AU2602" s="13">
        <f t="shared" si="3116"/>
        <v>3.8589814394554152E-3</v>
      </c>
      <c r="AV2602" s="13">
        <f t="shared" si="3117"/>
        <v>7.0942412216822655E-4</v>
      </c>
      <c r="AW2602" s="13">
        <f t="shared" si="3118"/>
        <v>7.0740654750310556E-6</v>
      </c>
      <c r="AX2602" s="13">
        <f t="shared" si="3119"/>
        <v>3.8080867682231033E-6</v>
      </c>
      <c r="AY2602" s="13">
        <f t="shared" si="3120"/>
        <v>1.264025857149831E-5</v>
      </c>
      <c r="AZ2602" s="13">
        <f t="shared" si="3121"/>
        <v>2.0978531540772888E-5</v>
      </c>
      <c r="BA2602" s="13">
        <f t="shared" si="3122"/>
        <v>2.3211486437972752E-5</v>
      </c>
      <c r="BB2602" s="13">
        <f t="shared" si="3123"/>
        <v>1.9261587790822929E-5</v>
      </c>
      <c r="BC2602" s="13">
        <f t="shared" si="3124"/>
        <v>1.2787074717166871E-5</v>
      </c>
      <c r="BD2602" s="13">
        <f t="shared" si="3125"/>
        <v>3.2213807068119937E-2</v>
      </c>
      <c r="BE2602" s="13">
        <f t="shared" si="3126"/>
        <v>2.3688377007817566E-2</v>
      </c>
      <c r="BF2602" s="13">
        <f t="shared" si="3127"/>
        <v>8.7096070960800132E-3</v>
      </c>
      <c r="BG2602" s="13">
        <f t="shared" si="3128"/>
        <v>2.1348657119355245E-3</v>
      </c>
      <c r="BH2602" s="13">
        <f t="shared" si="3129"/>
        <v>3.9246761286590627E-4</v>
      </c>
      <c r="BI2602" s="13">
        <f t="shared" si="3130"/>
        <v>5.7720099690585054E-5</v>
      </c>
      <c r="BJ2602" s="14">
        <f t="shared" si="3131"/>
        <v>4.8406885493470331E-2</v>
      </c>
      <c r="BK2602" s="14">
        <f t="shared" si="3132"/>
        <v>9.3688049343652852E-2</v>
      </c>
      <c r="BL2602" s="14">
        <f t="shared" si="3133"/>
        <v>0.69994495244101018</v>
      </c>
      <c r="BM2602" s="14">
        <f t="shared" si="3134"/>
        <v>0.71753259102285905</v>
      </c>
      <c r="BN2602" s="14">
        <f t="shared" si="3135"/>
        <v>0.23020195979801522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1.3428571428571401</v>
      </c>
      <c r="F2603" s="10">
        <f>VLOOKUP(B2603,home!$B$2:$E$405,3,FALSE)</f>
        <v>1.6</v>
      </c>
      <c r="G2603" s="10">
        <f>VLOOKUP(C2603,away!$B$2:$E$405,4,FALSE)</f>
        <v>1.28</v>
      </c>
      <c r="H2603" s="10">
        <f>VLOOKUP(A2603,away!$A$2:$E$405,3,FALSE)</f>
        <v>1.2</v>
      </c>
      <c r="I2603" s="10">
        <f>VLOOKUP(C2603,away!$B$2:$E$405,3,FALSE)</f>
        <v>0.53</v>
      </c>
      <c r="J2603" s="10">
        <f>VLOOKUP(B2603,home!$B$2:$E$405,4,FALSE)</f>
        <v>0.6</v>
      </c>
      <c r="K2603" s="12">
        <f t="shared" si="3080"/>
        <v>2.7501714285714232</v>
      </c>
      <c r="L2603" s="12">
        <f t="shared" si="3081"/>
        <v>0.38159999999999999</v>
      </c>
      <c r="M2603" s="13">
        <f t="shared" si="3082"/>
        <v>4.3640422849465205E-2</v>
      </c>
      <c r="N2603" s="13">
        <f t="shared" si="3083"/>
        <v>0.12001864405137472</v>
      </c>
      <c r="O2603" s="13">
        <f t="shared" si="3084"/>
        <v>1.6653185359355921E-2</v>
      </c>
      <c r="P2603" s="13">
        <f t="shared" si="3085"/>
        <v>4.5799114570004587E-2</v>
      </c>
      <c r="Q2603" s="13">
        <f t="shared" si="3086"/>
        <v>0.16503592288298718</v>
      </c>
      <c r="R2603" s="13">
        <f t="shared" si="3087"/>
        <v>3.1774277665651105E-3</v>
      </c>
      <c r="S2603" s="13">
        <f t="shared" si="3088"/>
        <v>1.2016146719245823E-2</v>
      </c>
      <c r="T2603" s="13">
        <f t="shared" si="3089"/>
        <v>6.29777081721479E-2</v>
      </c>
      <c r="U2603" s="13">
        <f t="shared" si="3090"/>
        <v>8.7384710599568774E-3</v>
      </c>
      <c r="V2603" s="13">
        <f t="shared" si="3091"/>
        <v>1.4011700476847854E-3</v>
      </c>
      <c r="W2603" s="13">
        <f t="shared" si="3092"/>
        <v>0.15129235993356938</v>
      </c>
      <c r="X2603" s="13">
        <f t="shared" si="3093"/>
        <v>5.7733164550650064E-2</v>
      </c>
      <c r="Y2603" s="13">
        <f t="shared" si="3094"/>
        <v>1.1015487796264035E-2</v>
      </c>
      <c r="Z2603" s="13">
        <f t="shared" si="3095"/>
        <v>4.0416881190708204E-4</v>
      </c>
      <c r="AA2603" s="13">
        <f t="shared" si="3096"/>
        <v>1.1115335188265148E-3</v>
      </c>
      <c r="AB2603" s="13">
        <f t="shared" si="3097"/>
        <v>1.5284538626880687E-3</v>
      </c>
      <c r="AC2603" s="13">
        <f t="shared" si="3098"/>
        <v>9.1904969286349229E-5</v>
      </c>
      <c r="AD2603" s="13">
        <f t="shared" si="3099"/>
        <v>0.10401998141261162</v>
      </c>
      <c r="AE2603" s="13">
        <f t="shared" si="3100"/>
        <v>3.9694024907052587E-2</v>
      </c>
      <c r="AF2603" s="13">
        <f t="shared" si="3101"/>
        <v>7.5736199522656355E-3</v>
      </c>
      <c r="AG2603" s="13">
        <f t="shared" si="3102"/>
        <v>9.6336445792818883E-4</v>
      </c>
      <c r="AH2603" s="13">
        <f t="shared" si="3103"/>
        <v>3.8557704655935629E-5</v>
      </c>
      <c r="AI2603" s="13">
        <f t="shared" si="3104"/>
        <v>1.0604029769604951E-4</v>
      </c>
      <c r="AJ2603" s="13">
        <f t="shared" si="3105"/>
        <v>1.4581449850044177E-4</v>
      </c>
      <c r="AK2603" s="13">
        <f t="shared" si="3106"/>
        <v>1.3367162254912851E-4</v>
      </c>
      <c r="AL2603" s="13">
        <f t="shared" si="3107"/>
        <v>3.8580434771839919E-6</v>
      </c>
      <c r="AM2603" s="13">
        <f t="shared" si="3108"/>
        <v>5.7214556176298989E-2</v>
      </c>
      <c r="AN2603" s="13">
        <f t="shared" si="3109"/>
        <v>2.1833074636875692E-2</v>
      </c>
      <c r="AO2603" s="13">
        <f t="shared" si="3110"/>
        <v>4.1657506407158824E-3</v>
      </c>
      <c r="AP2603" s="13">
        <f t="shared" si="3111"/>
        <v>5.2988348149906033E-4</v>
      </c>
      <c r="AQ2603" s="13">
        <f t="shared" si="3112"/>
        <v>5.0550884135010357E-5</v>
      </c>
      <c r="AR2603" s="13">
        <f t="shared" si="3113"/>
        <v>2.942724019341008E-6</v>
      </c>
      <c r="AS2603" s="13">
        <f t="shared" si="3114"/>
        <v>8.0929955201625008E-6</v>
      </c>
      <c r="AT2603" s="13">
        <f t="shared" si="3115"/>
        <v>1.1128562525553718E-5</v>
      </c>
      <c r="AU2603" s="13">
        <f t="shared" si="3116"/>
        <v>1.0201818232949492E-5</v>
      </c>
      <c r="AV2603" s="13">
        <f t="shared" si="3117"/>
        <v>7.0141872559341746E-6</v>
      </c>
      <c r="AW2603" s="13">
        <f t="shared" si="3118"/>
        <v>1.1246897797606012E-7</v>
      </c>
      <c r="AX2603" s="13">
        <f t="shared" si="3119"/>
        <v>2.6224972949075345E-2</v>
      </c>
      <c r="AY2603" s="13">
        <f t="shared" si="3120"/>
        <v>1.0007449677367152E-2</v>
      </c>
      <c r="AZ2603" s="13">
        <f t="shared" si="3121"/>
        <v>1.9094213984416528E-3</v>
      </c>
      <c r="BA2603" s="13">
        <f t="shared" si="3122"/>
        <v>2.4287840188177824E-4</v>
      </c>
      <c r="BB2603" s="13">
        <f t="shared" si="3123"/>
        <v>2.3170599539521646E-5</v>
      </c>
      <c r="BC2603" s="13">
        <f t="shared" si="3124"/>
        <v>1.7683801568562924E-6</v>
      </c>
      <c r="BD2603" s="13">
        <f t="shared" si="3125"/>
        <v>1.8715724763008797E-7</v>
      </c>
      <c r="BE2603" s="13">
        <f t="shared" si="3126"/>
        <v>5.1471451508233473E-7</v>
      </c>
      <c r="BF2603" s="13">
        <f t="shared" si="3127"/>
        <v>7.0777657662521595E-7</v>
      </c>
      <c r="BG2603" s="13">
        <f t="shared" si="3128"/>
        <v>6.4883563961558716E-7</v>
      </c>
      <c r="BH2603" s="13">
        <f t="shared" si="3129"/>
        <v>4.461023094774132E-7</v>
      </c>
      <c r="BI2603" s="13">
        <f t="shared" si="3130"/>
        <v>2.4537156514890166E-7</v>
      </c>
      <c r="BJ2603" s="14">
        <f t="shared" si="3131"/>
        <v>0.84252775534283808</v>
      </c>
      <c r="BK2603" s="14">
        <f t="shared" si="3132"/>
        <v>0.11296006687653108</v>
      </c>
      <c r="BL2603" s="14">
        <f t="shared" si="3133"/>
        <v>3.1675285936201558E-2</v>
      </c>
      <c r="BM2603" s="14">
        <f t="shared" si="3134"/>
        <v>0.58323522227933611</v>
      </c>
      <c r="BN2603" s="14">
        <f t="shared" si="3135"/>
        <v>0.39432471747975273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1.3428571428571401</v>
      </c>
      <c r="F2604" s="10">
        <f>VLOOKUP(B2604,home!$B$2:$E$405,3,FALSE)</f>
        <v>1.17</v>
      </c>
      <c r="G2604" s="10">
        <f>VLOOKUP(C2604,away!$B$2:$E$405,4,FALSE)</f>
        <v>0.96</v>
      </c>
      <c r="H2604" s="10">
        <f>VLOOKUP(A2604,away!$A$2:$E$405,3,FALSE)</f>
        <v>1.2</v>
      </c>
      <c r="I2604" s="10">
        <f>VLOOKUP(C2604,away!$B$2:$E$405,3,FALSE)</f>
        <v>0.96</v>
      </c>
      <c r="J2604" s="10">
        <f>VLOOKUP(B2604,home!$B$2:$E$405,4,FALSE)</f>
        <v>1.19</v>
      </c>
      <c r="K2604" s="12">
        <f t="shared" si="3080"/>
        <v>1.5082971428571397</v>
      </c>
      <c r="L2604" s="12">
        <f t="shared" si="3081"/>
        <v>1.3708799999999999</v>
      </c>
      <c r="M2604" s="13">
        <f t="shared" si="3082"/>
        <v>5.6180972734160346E-2</v>
      </c>
      <c r="N2604" s="13">
        <f t="shared" si="3083"/>
        <v>8.4737600657868908E-2</v>
      </c>
      <c r="O2604" s="13">
        <f t="shared" si="3084"/>
        <v>7.7017371901805742E-2</v>
      </c>
      <c r="P2604" s="13">
        <f t="shared" si="3085"/>
        <v>0.11616508198985934</v>
      </c>
      <c r="Q2604" s="13">
        <f t="shared" si="3086"/>
        <v>6.3904740482416483E-2</v>
      </c>
      <c r="R2604" s="13">
        <f t="shared" si="3087"/>
        <v>5.2790787396373731E-2</v>
      </c>
      <c r="S2604" s="13">
        <f t="shared" si="3088"/>
        <v>6.0048472004764882E-2</v>
      </c>
      <c r="T2604" s="13">
        <f t="shared" si="3089"/>
        <v>8.7605730632535128E-2</v>
      </c>
      <c r="U2604" s="13">
        <f t="shared" si="3090"/>
        <v>7.9624193799129189E-2</v>
      </c>
      <c r="V2604" s="13">
        <f t="shared" si="3091"/>
        <v>1.3795765391576479E-2</v>
      </c>
      <c r="W2604" s="13">
        <f t="shared" si="3092"/>
        <v>3.2129112494885252E-2</v>
      </c>
      <c r="X2604" s="13">
        <f t="shared" si="3093"/>
        <v>4.4045157736988298E-2</v>
      </c>
      <c r="Y2604" s="13">
        <f t="shared" si="3094"/>
        <v>3.0190312919241263E-2</v>
      </c>
      <c r="Z2604" s="13">
        <f t="shared" si="3095"/>
        <v>2.4123278208646928E-2</v>
      </c>
      <c r="AA2604" s="13">
        <f t="shared" si="3096"/>
        <v>3.6385071598450051E-2</v>
      </c>
      <c r="AB2604" s="13">
        <f t="shared" si="3097"/>
        <v>2.7439749767297343E-2</v>
      </c>
      <c r="AC2604" s="13">
        <f t="shared" si="3098"/>
        <v>1.7828391667056673E-3</v>
      </c>
      <c r="AD2604" s="13">
        <f t="shared" si="3099"/>
        <v>1.2115062144642769E-2</v>
      </c>
      <c r="AE2604" s="13">
        <f t="shared" si="3100"/>
        <v>1.6608296392847881E-2</v>
      </c>
      <c r="AF2604" s="13">
        <f t="shared" si="3101"/>
        <v>1.1383990679513652E-2</v>
      </c>
      <c r="AG2604" s="13">
        <f t="shared" si="3102"/>
        <v>5.2020283809105557E-3</v>
      </c>
      <c r="AH2604" s="13">
        <f t="shared" si="3103"/>
        <v>8.267529907667482E-3</v>
      </c>
      <c r="AI2604" s="13">
        <f t="shared" si="3104"/>
        <v>1.2469891738220815E-2</v>
      </c>
      <c r="AJ2604" s="13">
        <f t="shared" si="3105"/>
        <v>9.404151040248155E-3</v>
      </c>
      <c r="AK2604" s="13">
        <f t="shared" si="3106"/>
        <v>4.7280847150010961E-3</v>
      </c>
      <c r="AL2604" s="13">
        <f t="shared" si="3107"/>
        <v>1.4745466153110457E-4</v>
      </c>
      <c r="AM2604" s="13">
        <f t="shared" si="3108"/>
        <v>3.6546227236602708E-3</v>
      </c>
      <c r="AN2604" s="13">
        <f t="shared" si="3109"/>
        <v>5.0100491994113927E-3</v>
      </c>
      <c r="AO2604" s="13">
        <f t="shared" si="3110"/>
        <v>3.4340881232445453E-3</v>
      </c>
      <c r="AP2604" s="13">
        <f t="shared" si="3111"/>
        <v>1.5692409087978264E-3</v>
      </c>
      <c r="AQ2604" s="13">
        <f t="shared" si="3112"/>
        <v>5.378102442631916E-4</v>
      </c>
      <c r="AR2604" s="13">
        <f t="shared" si="3113"/>
        <v>2.2667582799646359E-3</v>
      </c>
      <c r="AS2604" s="13">
        <f t="shared" si="3114"/>
        <v>3.4189450372184237E-3</v>
      </c>
      <c r="AT2604" s="13">
        <f t="shared" si="3115"/>
        <v>2.5783925156110735E-3</v>
      </c>
      <c r="AU2604" s="13">
        <f t="shared" si="3116"/>
        <v>1.296327354820138E-3</v>
      </c>
      <c r="AV2604" s="13">
        <f t="shared" si="3117"/>
        <v>4.8881171137069219E-4</v>
      </c>
      <c r="AW2604" s="13">
        <f t="shared" si="3118"/>
        <v>8.4691993337316901E-6</v>
      </c>
      <c r="AX2604" s="13">
        <f t="shared" si="3119"/>
        <v>9.1870950205292894E-4</v>
      </c>
      <c r="AY2604" s="13">
        <f t="shared" si="3120"/>
        <v>1.2594404821743193E-3</v>
      </c>
      <c r="AZ2604" s="13">
        <f t="shared" si="3121"/>
        <v>8.6327088410156547E-4</v>
      </c>
      <c r="BA2604" s="13">
        <f t="shared" si="3122"/>
        <v>3.9448026319905115E-4</v>
      </c>
      <c r="BB2604" s="13">
        <f t="shared" si="3123"/>
        <v>1.3519627580357892E-4</v>
      </c>
      <c r="BC2604" s="13">
        <f t="shared" si="3124"/>
        <v>3.7067574114721993E-5</v>
      </c>
      <c r="BD2604" s="13">
        <f t="shared" si="3125"/>
        <v>5.1790893180632055E-4</v>
      </c>
      <c r="BE2604" s="13">
        <f t="shared" si="3126"/>
        <v>7.8116056210366638E-4</v>
      </c>
      <c r="BF2604" s="13">
        <f t="shared" si="3127"/>
        <v>5.8911112196681872E-4</v>
      </c>
      <c r="BG2604" s="13">
        <f t="shared" si="3128"/>
        <v>2.9618487402930548E-4</v>
      </c>
      <c r="BH2604" s="13">
        <f t="shared" si="3129"/>
        <v>1.1168369981397587E-4</v>
      </c>
      <c r="BI2604" s="13">
        <f t="shared" si="3130"/>
        <v>3.3690441066626809E-5</v>
      </c>
      <c r="BJ2604" s="14">
        <f t="shared" si="3131"/>
        <v>0.40573600870267357</v>
      </c>
      <c r="BK2604" s="14">
        <f t="shared" si="3132"/>
        <v>0.24938002643077212</v>
      </c>
      <c r="BL2604" s="14">
        <f t="shared" si="3133"/>
        <v>0.32050580639396525</v>
      </c>
      <c r="BM2604" s="14">
        <f t="shared" si="3134"/>
        <v>0.54769759329073264</v>
      </c>
      <c r="BN2604" s="14">
        <f t="shared" si="3135"/>
        <v>0.45079655516248457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1.3561643835616399</v>
      </c>
      <c r="F2605" s="10">
        <f>VLOOKUP(B2605,home!$B$2:$E$405,3,FALSE)</f>
        <v>0.92</v>
      </c>
      <c r="G2605" s="10">
        <f>VLOOKUP(C2605,away!$B$2:$E$405,4,FALSE)</f>
        <v>1.01</v>
      </c>
      <c r="H2605" s="10">
        <f>VLOOKUP(A2605,away!$A$2:$E$405,3,FALSE)</f>
        <v>1.0958904109589001</v>
      </c>
      <c r="I2605" s="10">
        <f>VLOOKUP(C2605,away!$B$2:$E$405,3,FALSE)</f>
        <v>0.65</v>
      </c>
      <c r="J2605" s="10">
        <f>VLOOKUP(B2605,home!$B$2:$E$405,4,FALSE)</f>
        <v>0.46</v>
      </c>
      <c r="K2605" s="12">
        <f t="shared" si="3080"/>
        <v>1.2601479452054758</v>
      </c>
      <c r="L2605" s="12">
        <f t="shared" si="3081"/>
        <v>0.32767123287671113</v>
      </c>
      <c r="M2605" s="13">
        <f t="shared" si="3082"/>
        <v>0.20437082246409449</v>
      </c>
      <c r="N2605" s="13">
        <f t="shared" si="3083"/>
        <v>0.25753747198808175</v>
      </c>
      <c r="O2605" s="13">
        <f t="shared" si="3084"/>
        <v>6.6966439360837307E-2</v>
      </c>
      <c r="P2605" s="13">
        <f t="shared" si="3085"/>
        <v>8.4387620958286225E-2</v>
      </c>
      <c r="Q2605" s="13">
        <f t="shared" si="3086"/>
        <v>0.16226765806959706</v>
      </c>
      <c r="R2605" s="13">
        <f t="shared" si="3087"/>
        <v>1.0971487873364537E-2</v>
      </c>
      <c r="S2605" s="13">
        <f t="shared" si="3088"/>
        <v>8.7112123995225776E-3</v>
      </c>
      <c r="T2605" s="13">
        <f t="shared" si="3089"/>
        <v>5.3170443575681479E-2</v>
      </c>
      <c r="U2605" s="13">
        <f t="shared" si="3090"/>
        <v>1.3825697899467117E-2</v>
      </c>
      <c r="V2605" s="13">
        <f t="shared" si="3091"/>
        <v>3.9966484082149553E-4</v>
      </c>
      <c r="W2605" s="13">
        <f t="shared" si="3092"/>
        <v>6.8160418629902464E-2</v>
      </c>
      <c r="X2605" s="13">
        <f t="shared" si="3093"/>
        <v>2.2334208405852894E-2</v>
      </c>
      <c r="Y2605" s="13">
        <f t="shared" si="3094"/>
        <v>3.6591388018356115E-3</v>
      </c>
      <c r="Z2605" s="13">
        <f t="shared" si="3095"/>
        <v>1.198346985985748E-3</v>
      </c>
      <c r="AA2605" s="13">
        <f t="shared" si="3096"/>
        <v>1.5100944920331154E-3</v>
      </c>
      <c r="AB2605" s="13">
        <f t="shared" si="3097"/>
        <v>9.5147123560081887E-4</v>
      </c>
      <c r="AC2605" s="13">
        <f t="shared" si="3098"/>
        <v>1.0314206270663823E-5</v>
      </c>
      <c r="AD2605" s="13">
        <f t="shared" si="3099"/>
        <v>2.1473052870204172E-2</v>
      </c>
      <c r="AE2605" s="13">
        <f t="shared" si="3100"/>
        <v>7.0361017076066021E-3</v>
      </c>
      <c r="AF2605" s="13">
        <f t="shared" si="3101"/>
        <v>1.1527640605886939E-3</v>
      </c>
      <c r="AG2605" s="13">
        <f t="shared" si="3102"/>
        <v>1.2590920698302038E-4</v>
      </c>
      <c r="AH2605" s="13">
        <f t="shared" si="3103"/>
        <v>9.8165958578010242E-5</v>
      </c>
      <c r="AI2605" s="13">
        <f t="shared" si="3104"/>
        <v>1.2370363099120546E-4</v>
      </c>
      <c r="AJ2605" s="13">
        <f t="shared" si="3105"/>
        <v>7.7942438204011997E-5</v>
      </c>
      <c r="AK2605" s="13">
        <f t="shared" si="3106"/>
        <v>3.273966778236349E-5</v>
      </c>
      <c r="AL2605" s="13">
        <f t="shared" si="3107"/>
        <v>1.7035530194771795E-7</v>
      </c>
      <c r="AM2605" s="13">
        <f t="shared" si="3108"/>
        <v>5.4118446903352636E-3</v>
      </c>
      <c r="AN2605" s="13">
        <f t="shared" si="3109"/>
        <v>1.7733058218194391E-3</v>
      </c>
      <c r="AO2605" s="13">
        <f t="shared" si="3110"/>
        <v>2.9053065245151252E-4</v>
      </c>
      <c r="AP2605" s="13">
        <f t="shared" si="3111"/>
        <v>3.1732845692420796E-5</v>
      </c>
      <c r="AQ2605" s="13">
        <f t="shared" si="3112"/>
        <v>2.5994851676804888E-6</v>
      </c>
      <c r="AR2605" s="13">
        <f t="shared" si="3113"/>
        <v>6.4332321347561526E-6</v>
      </c>
      <c r="AS2605" s="13">
        <f t="shared" si="3114"/>
        <v>8.1068242556428028E-6</v>
      </c>
      <c r="AT2605" s="13">
        <f t="shared" si="3115"/>
        <v>5.1078989639450961E-6</v>
      </c>
      <c r="AU2605" s="13">
        <f t="shared" si="3116"/>
        <v>2.1455694612441961E-6</v>
      </c>
      <c r="AV2605" s="13">
        <f t="shared" si="3117"/>
        <v>6.7593373697062389E-7</v>
      </c>
      <c r="AW2605" s="13">
        <f t="shared" si="3118"/>
        <v>1.9539480130160741E-9</v>
      </c>
      <c r="AX2605" s="13">
        <f t="shared" si="3119"/>
        <v>1.1366208277161908E-3</v>
      </c>
      <c r="AY2605" s="13">
        <f t="shared" si="3120"/>
        <v>3.7243794793111217E-4</v>
      </c>
      <c r="AZ2605" s="13">
        <f t="shared" si="3121"/>
        <v>6.1018600784329929E-5</v>
      </c>
      <c r="BA2605" s="13">
        <f t="shared" si="3122"/>
        <v>6.6646800491377477E-6</v>
      </c>
      <c r="BB2605" s="13">
        <f t="shared" si="3123"/>
        <v>5.4595598210744648E-7</v>
      </c>
      <c r="BC2605" s="13">
        <f t="shared" si="3124"/>
        <v>3.5778813950712515E-8</v>
      </c>
      <c r="BD2605" s="13">
        <f t="shared" si="3125"/>
        <v>3.5133085082960426E-7</v>
      </c>
      <c r="BE2605" s="13">
        <f t="shared" si="3126"/>
        <v>4.4272884976021731E-7</v>
      </c>
      <c r="BF2605" s="13">
        <f t="shared" si="3127"/>
        <v>2.7895192515426089E-7</v>
      </c>
      <c r="BG2605" s="13">
        <f t="shared" si="3128"/>
        <v>1.1717356509808448E-7</v>
      </c>
      <c r="BH2605" s="13">
        <f t="shared" si="3129"/>
        <v>3.6914006822687828E-8</v>
      </c>
      <c r="BI2605" s="13">
        <f t="shared" si="3130"/>
        <v>9.303421969382192E-9</v>
      </c>
      <c r="BJ2605" s="14">
        <f t="shared" si="3131"/>
        <v>0.60600450460307698</v>
      </c>
      <c r="BK2605" s="14">
        <f t="shared" si="3132"/>
        <v>0.29825224317222854</v>
      </c>
      <c r="BL2605" s="14">
        <f t="shared" si="3133"/>
        <v>9.4581448418030664E-2</v>
      </c>
      <c r="BM2605" s="14">
        <f t="shared" si="3134"/>
        <v>0.21316260647107735</v>
      </c>
      <c r="BN2605" s="14">
        <f t="shared" si="3135"/>
        <v>0.78650150071426139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1.3561643835616399</v>
      </c>
      <c r="F2606" s="10">
        <f>VLOOKUP(B2606,home!$B$2:$E$405,3,FALSE)</f>
        <v>0.65</v>
      </c>
      <c r="G2606" s="10">
        <f>VLOOKUP(C2606,away!$B$2:$E$405,4,FALSE)</f>
        <v>0.98</v>
      </c>
      <c r="H2606" s="10">
        <f>VLOOKUP(A2606,away!$A$2:$E$405,3,FALSE)</f>
        <v>1.0958904109589001</v>
      </c>
      <c r="I2606" s="10">
        <f>VLOOKUP(C2606,away!$B$2:$E$405,3,FALSE)</f>
        <v>0.86</v>
      </c>
      <c r="J2606" s="10">
        <f>VLOOKUP(B2606,home!$B$2:$E$405,4,FALSE)</f>
        <v>1.37</v>
      </c>
      <c r="K2606" s="12">
        <f t="shared" si="3080"/>
        <v>0.86387671232876462</v>
      </c>
      <c r="L2606" s="12">
        <f t="shared" si="3081"/>
        <v>1.291178082191776</v>
      </c>
      <c r="M2606" s="13">
        <f t="shared" si="3082"/>
        <v>0.11589683992711299</v>
      </c>
      <c r="N2606" s="13">
        <f t="shared" si="3083"/>
        <v>0.10012058104552748</v>
      </c>
      <c r="O2606" s="13">
        <f t="shared" si="3084"/>
        <v>0.14964345950917698</v>
      </c>
      <c r="P2606" s="13">
        <f t="shared" si="3085"/>
        <v>0.12927349982229044</v>
      </c>
      <c r="Q2606" s="13">
        <f t="shared" si="3086"/>
        <v>4.3245919195027939E-2</v>
      </c>
      <c r="R2606" s="13">
        <f t="shared" si="3087"/>
        <v>9.6608177530800948E-2</v>
      </c>
      <c r="S2606" s="13">
        <f t="shared" si="3088"/>
        <v>3.6048519025224504E-2</v>
      </c>
      <c r="T2606" s="13">
        <f t="shared" si="3089"/>
        <v>5.5838183008856686E-2</v>
      </c>
      <c r="U2606" s="13">
        <f t="shared" si="3090"/>
        <v>8.3457554789381966E-2</v>
      </c>
      <c r="V2606" s="13">
        <f t="shared" si="3091"/>
        <v>4.4676879319113273E-3</v>
      </c>
      <c r="W2606" s="13">
        <f t="shared" si="3092"/>
        <v>1.2453047498612053E-2</v>
      </c>
      <c r="X2606" s="13">
        <f t="shared" si="3093"/>
        <v>1.6079101986701004E-2</v>
      </c>
      <c r="Y2606" s="13">
        <f t="shared" si="3094"/>
        <v>1.038049203327729E-2</v>
      </c>
      <c r="Z2606" s="13">
        <f t="shared" si="3095"/>
        <v>4.15794537960874E-2</v>
      </c>
      <c r="AA2606" s="13">
        <f t="shared" si="3096"/>
        <v>3.5919521845789761E-2</v>
      </c>
      <c r="AB2606" s="13">
        <f t="shared" si="3097"/>
        <v>1.5515019220281043E-2</v>
      </c>
      <c r="AC2606" s="13">
        <f t="shared" si="3098"/>
        <v>3.1145891005052905E-4</v>
      </c>
      <c r="AD2606" s="13">
        <f t="shared" si="3099"/>
        <v>2.6894744328937307E-3</v>
      </c>
      <c r="AE2606" s="13">
        <f t="shared" si="3100"/>
        <v>3.4725904403675417E-3</v>
      </c>
      <c r="AF2606" s="13">
        <f t="shared" si="3101"/>
        <v>2.2418663325156291E-3</v>
      </c>
      <c r="AG2606" s="13">
        <f t="shared" si="3102"/>
        <v>9.6488289058261354E-4</v>
      </c>
      <c r="AH2606" s="13">
        <f t="shared" si="3103"/>
        <v>1.3421619852753421E-2</v>
      </c>
      <c r="AI2606" s="13">
        <f t="shared" si="3104"/>
        <v>1.1594624832523104E-2</v>
      </c>
      <c r="AJ2606" s="13">
        <f t="shared" si="3105"/>
        <v>5.0081631905027546E-3</v>
      </c>
      <c r="AK2606" s="13">
        <f t="shared" si="3106"/>
        <v>1.4421451839391522E-3</v>
      </c>
      <c r="AL2606" s="13">
        <f t="shared" si="3107"/>
        <v>1.3896283411485363E-5</v>
      </c>
      <c r="AM2606" s="13">
        <f t="shared" si="3108"/>
        <v>4.6467486619610111E-4</v>
      </c>
      <c r="AN2606" s="13">
        <f t="shared" si="3109"/>
        <v>5.9997800257780194E-4</v>
      </c>
      <c r="AO2606" s="13">
        <f t="shared" si="3110"/>
        <v>3.8733922336282948E-4</v>
      </c>
      <c r="AP2606" s="13">
        <f t="shared" si="3111"/>
        <v>1.6670797185975672E-4</v>
      </c>
      <c r="AQ2606" s="13">
        <f t="shared" si="3112"/>
        <v>5.381241984799031E-5</v>
      </c>
      <c r="AR2606" s="13">
        <f t="shared" si="3113"/>
        <v>3.4659402762770471E-3</v>
      </c>
      <c r="AS2606" s="13">
        <f t="shared" si="3114"/>
        <v>2.994145090998066E-3</v>
      </c>
      <c r="AT2606" s="13">
        <f t="shared" si="3115"/>
        <v>1.2932861087233591E-3</v>
      </c>
      <c r="AU2606" s="13">
        <f t="shared" si="3116"/>
        <v>3.7241325056813226E-4</v>
      </c>
      <c r="AV2606" s="13">
        <f t="shared" si="3117"/>
        <v>8.042978363211662E-5</v>
      </c>
      <c r="AW2606" s="13">
        <f t="shared" si="3118"/>
        <v>4.3056039037602307E-7</v>
      </c>
      <c r="AX2606" s="13">
        <f t="shared" si="3119"/>
        <v>6.6903632618549376E-5</v>
      </c>
      <c r="AY2606" s="13">
        <f t="shared" si="3120"/>
        <v>8.6384504056081737E-5</v>
      </c>
      <c r="AZ2606" s="13">
        <f t="shared" si="3121"/>
        <v>5.5768889139109668E-5</v>
      </c>
      <c r="BA2606" s="13">
        <f t="shared" si="3122"/>
        <v>2.4002522441533796E-5</v>
      </c>
      <c r="BB2606" s="13">
        <f t="shared" si="3123"/>
        <v>7.747882723456168E-6</v>
      </c>
      <c r="BC2606" s="13">
        <f t="shared" si="3124"/>
        <v>2.0007792711837865E-6</v>
      </c>
      <c r="BD2606" s="13">
        <f t="shared" si="3125"/>
        <v>7.4585768648577128E-4</v>
      </c>
      <c r="BE2606" s="13">
        <f t="shared" si="3126"/>
        <v>6.4432908606646658E-4</v>
      </c>
      <c r="BF2606" s="13">
        <f t="shared" si="3127"/>
        <v>2.7831044626444834E-4</v>
      </c>
      <c r="BG2606" s="13">
        <f t="shared" si="3128"/>
        <v>8.0141971108560987E-5</v>
      </c>
      <c r="BH2606" s="13">
        <f t="shared" si="3129"/>
        <v>1.7308195630202621E-5</v>
      </c>
      <c r="BI2606" s="13">
        <f t="shared" si="3130"/>
        <v>2.9904294274725075E-6</v>
      </c>
      <c r="BJ2606" s="14">
        <f t="shared" si="3131"/>
        <v>0.24940145955845636</v>
      </c>
      <c r="BK2606" s="14">
        <f t="shared" si="3132"/>
        <v>0.28609828640405732</v>
      </c>
      <c r="BL2606" s="14">
        <f t="shared" si="3133"/>
        <v>0.42258543828033079</v>
      </c>
      <c r="BM2606" s="14">
        <f t="shared" si="3134"/>
        <v>0.3647902070653295</v>
      </c>
      <c r="BN2606" s="14">
        <f t="shared" si="3135"/>
        <v>0.63478847702993679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1.3561643835616399</v>
      </c>
      <c r="F2607" s="10">
        <f>VLOOKUP(B2607,home!$B$2:$E$405,3,FALSE)</f>
        <v>0.55000000000000004</v>
      </c>
      <c r="G2607" s="10">
        <f>VLOOKUP(C2607,away!$B$2:$E$405,4,FALSE)</f>
        <v>1.57</v>
      </c>
      <c r="H2607" s="10">
        <f>VLOOKUP(A2607,away!$A$2:$E$405,3,FALSE)</f>
        <v>1.0958904109589001</v>
      </c>
      <c r="I2607" s="10">
        <f>VLOOKUP(C2607,away!$B$2:$E$405,3,FALSE)</f>
        <v>0.65</v>
      </c>
      <c r="J2607" s="10">
        <f>VLOOKUP(B2607,home!$B$2:$E$405,4,FALSE)</f>
        <v>1.25</v>
      </c>
      <c r="K2607" s="12">
        <f t="shared" si="3080"/>
        <v>1.1710479452054763</v>
      </c>
      <c r="L2607" s="12">
        <f t="shared" si="3081"/>
        <v>0.89041095890410638</v>
      </c>
      <c r="M2607" s="13">
        <f t="shared" si="3082"/>
        <v>0.12726816234501365</v>
      </c>
      <c r="N2607" s="13">
        <f t="shared" si="3083"/>
        <v>0.14903712000420521</v>
      </c>
      <c r="O2607" s="13">
        <f t="shared" si="3084"/>
        <v>0.1133209664715871</v>
      </c>
      <c r="P2607" s="13">
        <f t="shared" si="3085"/>
        <v>0.13270428493525074</v>
      </c>
      <c r="Q2607" s="13">
        <f t="shared" si="3086"/>
        <v>8.7264806570133274E-2</v>
      </c>
      <c r="R2607" s="13">
        <f t="shared" si="3087"/>
        <v>5.0451115209952963E-2</v>
      </c>
      <c r="S2607" s="13">
        <f t="shared" si="3088"/>
        <v>3.4593151412911465E-2</v>
      </c>
      <c r="T2607" s="13">
        <f t="shared" si="3089"/>
        <v>7.7701540096693736E-2</v>
      </c>
      <c r="U2607" s="13">
        <f t="shared" si="3090"/>
        <v>5.9080674799940176E-2</v>
      </c>
      <c r="V2607" s="13">
        <f t="shared" si="3091"/>
        <v>4.0078622940908099E-3</v>
      </c>
      <c r="W2607" s="13">
        <f t="shared" si="3092"/>
        <v>3.4063757474235956E-2</v>
      </c>
      <c r="X2607" s="13">
        <f t="shared" si="3093"/>
        <v>3.0330742956511364E-2</v>
      </c>
      <c r="Y2607" s="13">
        <f t="shared" si="3094"/>
        <v>1.3503412960090623E-2</v>
      </c>
      <c r="Z2607" s="13">
        <f t="shared" si="3095"/>
        <v>1.4974075290625256E-2</v>
      </c>
      <c r="AA2607" s="13">
        <f t="shared" si="3096"/>
        <v>1.7535360100438803E-2</v>
      </c>
      <c r="AB2607" s="13">
        <f t="shared" si="3097"/>
        <v>1.0267373707028481E-2</v>
      </c>
      <c r="AC2607" s="13">
        <f t="shared" si="3098"/>
        <v>2.6119086367337307E-4</v>
      </c>
      <c r="AD2607" s="13">
        <f t="shared" si="3099"/>
        <v>9.9725732990454292E-3</v>
      </c>
      <c r="AE2607" s="13">
        <f t="shared" si="3100"/>
        <v>8.8796885539445293E-3</v>
      </c>
      <c r="AF2607" s="13">
        <f t="shared" si="3101"/>
        <v>3.9532860000437821E-3</v>
      </c>
      <c r="AG2607" s="13">
        <f t="shared" si="3102"/>
        <v>1.1733497260403879E-3</v>
      </c>
      <c r="AH2607" s="13">
        <f t="shared" si="3103"/>
        <v>3.3332701845569797E-3</v>
      </c>
      <c r="AI2607" s="13">
        <f t="shared" si="3104"/>
        <v>3.9034192004401302E-3</v>
      </c>
      <c r="AJ2607" s="13">
        <f t="shared" si="3105"/>
        <v>2.2855455169755096E-3</v>
      </c>
      <c r="AK2607" s="13">
        <f t="shared" si="3106"/>
        <v>8.9216112710925242E-4</v>
      </c>
      <c r="AL2607" s="13">
        <f t="shared" si="3107"/>
        <v>1.0893894012999712E-5</v>
      </c>
      <c r="AM2607" s="13">
        <f t="shared" si="3108"/>
        <v>2.3356722940516268E-3</v>
      </c>
      <c r="AN2607" s="13">
        <f t="shared" si="3109"/>
        <v>2.0797082070322633E-3</v>
      </c>
      <c r="AO2607" s="13">
        <f t="shared" si="3110"/>
        <v>9.2589748943216837E-4</v>
      </c>
      <c r="AP2607" s="13">
        <f t="shared" si="3111"/>
        <v>2.7480975713740062E-4</v>
      </c>
      <c r="AQ2607" s="13">
        <f t="shared" si="3112"/>
        <v>6.1173404842229366E-5</v>
      </c>
      <c r="AR2607" s="13">
        <f t="shared" si="3113"/>
        <v>5.9359606026356969E-4</v>
      </c>
      <c r="AS2607" s="13">
        <f t="shared" si="3114"/>
        <v>6.9512944665371939E-4</v>
      </c>
      <c r="AT2607" s="13">
        <f t="shared" si="3115"/>
        <v>4.0701495507782908E-4</v>
      </c>
      <c r="AU2607" s="13">
        <f t="shared" si="3116"/>
        <v>1.5887800893726357E-4</v>
      </c>
      <c r="AV2607" s="13">
        <f t="shared" si="3117"/>
        <v>4.6513441476079977E-5</v>
      </c>
      <c r="AW2607" s="13">
        <f t="shared" si="3118"/>
        <v>3.155337492194131E-7</v>
      </c>
      <c r="AX2607" s="13">
        <f t="shared" si="3119"/>
        <v>4.55864040103753E-4</v>
      </c>
      <c r="AY2607" s="13">
        <f t="shared" si="3120"/>
        <v>4.0590633707868277E-4</v>
      </c>
      <c r="AZ2607" s="13">
        <f t="shared" si="3121"/>
        <v>1.8071172541174162E-4</v>
      </c>
      <c r="BA2607" s="13">
        <f t="shared" si="3122"/>
        <v>5.363590023636148E-5</v>
      </c>
      <c r="BB2607" s="13">
        <f t="shared" si="3123"/>
        <v>1.1939498340285903E-5</v>
      </c>
      <c r="BC2607" s="13">
        <f t="shared" si="3124"/>
        <v>2.1262120332015917E-6</v>
      </c>
      <c r="BD2607" s="13">
        <f t="shared" si="3125"/>
        <v>8.8090739536830773E-5</v>
      </c>
      <c r="BE2607" s="13">
        <f t="shared" si="3126"/>
        <v>1.031584795262365E-4</v>
      </c>
      <c r="BF2607" s="13">
        <f t="shared" si="3127"/>
        <v>6.0401762739860238E-5</v>
      </c>
      <c r="BG2607" s="13">
        <f t="shared" si="3128"/>
        <v>2.3577786714434E-5</v>
      </c>
      <c r="BH2607" s="13">
        <f t="shared" si="3129"/>
        <v>6.9026796711077321E-6</v>
      </c>
      <c r="BI2607" s="13">
        <f t="shared" si="3130"/>
        <v>1.6166737690524624E-6</v>
      </c>
      <c r="BJ2607" s="14">
        <f t="shared" si="3131"/>
        <v>0.42266772250664403</v>
      </c>
      <c r="BK2607" s="14">
        <f t="shared" si="3132"/>
        <v>0.29925145208203174</v>
      </c>
      <c r="BL2607" s="14">
        <f t="shared" si="3133"/>
        <v>0.26325476635239542</v>
      </c>
      <c r="BM2607" s="14">
        <f t="shared" si="3134"/>
        <v>0.33969596989222406</v>
      </c>
      <c r="BN2607" s="14">
        <f t="shared" si="3135"/>
        <v>0.66004645553614294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1.3561643835616399</v>
      </c>
      <c r="F2608" s="10">
        <f>VLOOKUP(B2608,home!$B$2:$E$405,3,FALSE)</f>
        <v>1.84</v>
      </c>
      <c r="G2608" s="10">
        <f>VLOOKUP(C2608,away!$B$2:$E$405,4,FALSE)</f>
        <v>1.2</v>
      </c>
      <c r="H2608" s="10">
        <f>VLOOKUP(A2608,away!$A$2:$E$405,3,FALSE)</f>
        <v>1.0958904109589001</v>
      </c>
      <c r="I2608" s="10">
        <f>VLOOKUP(C2608,away!$B$2:$E$405,3,FALSE)</f>
        <v>0.65</v>
      </c>
      <c r="J2608" s="10">
        <f>VLOOKUP(B2608,home!$B$2:$E$405,4,FALSE)</f>
        <v>0.76</v>
      </c>
      <c r="K2608" s="12">
        <f t="shared" si="3080"/>
        <v>2.9944109589041008</v>
      </c>
      <c r="L2608" s="12">
        <f t="shared" si="3081"/>
        <v>0.54136986301369672</v>
      </c>
      <c r="M2608" s="13">
        <f t="shared" si="3082"/>
        <v>2.9135998079328349E-2</v>
      </c>
      <c r="N2608" s="13">
        <f t="shared" si="3083"/>
        <v>8.7245151947349636E-2</v>
      </c>
      <c r="O2608" s="13">
        <f t="shared" si="3084"/>
        <v>1.5773351288973319E-2</v>
      </c>
      <c r="P2608" s="13">
        <f t="shared" si="3085"/>
        <v>4.7231895958345829E-2</v>
      </c>
      <c r="Q2608" s="13">
        <f t="shared" si="3086"/>
        <v>0.13062391955119865</v>
      </c>
      <c r="R2608" s="13">
        <f t="shared" si="3087"/>
        <v>4.2696085132892013E-3</v>
      </c>
      <c r="S2608" s="13">
        <f t="shared" si="3088"/>
        <v>1.9141715943161473E-2</v>
      </c>
      <c r="T2608" s="13">
        <f t="shared" si="3089"/>
        <v>7.0715853433744563E-2</v>
      </c>
      <c r="U2608" s="13">
        <f t="shared" si="3090"/>
        <v>1.278496252242343E-2</v>
      </c>
      <c r="V2608" s="13">
        <f t="shared" si="3091"/>
        <v>3.4478140654199498E-3</v>
      </c>
      <c r="W2608" s="13">
        <f t="shared" si="3092"/>
        <v>0.13038056539970561</v>
      </c>
      <c r="X2608" s="13">
        <f t="shared" si="3093"/>
        <v>7.058410883008695E-2</v>
      </c>
      <c r="Y2608" s="13">
        <f t="shared" si="3094"/>
        <v>1.9106054664144015E-2</v>
      </c>
      <c r="Z2608" s="13">
        <f t="shared" si="3095"/>
        <v>7.7047912532049619E-4</v>
      </c>
      <c r="AA2608" s="13">
        <f t="shared" si="3096"/>
        <v>2.3071311364665399E-3</v>
      </c>
      <c r="AB2608" s="13">
        <f t="shared" si="3097"/>
        <v>3.4542493793321412E-3</v>
      </c>
      <c r="AC2608" s="13">
        <f t="shared" si="3098"/>
        <v>3.4932473133890662E-4</v>
      </c>
      <c r="AD2608" s="13">
        <f t="shared" si="3099"/>
        <v>9.760324846524783E-2</v>
      </c>
      <c r="AE2608" s="13">
        <f t="shared" si="3100"/>
        <v>5.2839457251323024E-2</v>
      </c>
      <c r="AF2608" s="13">
        <f t="shared" si="3101"/>
        <v>1.4302844866933414E-2</v>
      </c>
      <c r="AG2608" s="13">
        <f t="shared" si="3102"/>
        <v>2.5810430554392997E-3</v>
      </c>
      <c r="AH2608" s="13">
        <f t="shared" si="3103"/>
        <v>1.0427854463241743E-4</v>
      </c>
      <c r="AI2608" s="13">
        <f t="shared" si="3104"/>
        <v>3.1225281682588114E-4</v>
      </c>
      <c r="AJ2608" s="13">
        <f t="shared" si="3105"/>
        <v>4.6750662832604681E-4</v>
      </c>
      <c r="AK2608" s="13">
        <f t="shared" si="3106"/>
        <v>4.6663565707327358E-4</v>
      </c>
      <c r="AL2608" s="13">
        <f t="shared" si="3107"/>
        <v>2.2651387223947399E-5</v>
      </c>
      <c r="AM2608" s="13">
        <f t="shared" si="3108"/>
        <v>5.8452847365795597E-2</v>
      </c>
      <c r="AN2608" s="13">
        <f t="shared" si="3109"/>
        <v>3.1644609971181285E-2</v>
      </c>
      <c r="AO2608" s="13">
        <f t="shared" si="3110"/>
        <v>8.5657190826101369E-3</v>
      </c>
      <c r="AP2608" s="13">
        <f t="shared" si="3111"/>
        <v>1.545740722122153E-3</v>
      </c>
      <c r="AQ2608" s="13">
        <f t="shared" si="3112"/>
        <v>2.0920436074749058E-4</v>
      </c>
      <c r="AR2608" s="13">
        <f t="shared" si="3113"/>
        <v>1.1290652284583901E-5</v>
      </c>
      <c r="AS2608" s="13">
        <f t="shared" si="3114"/>
        <v>3.3808852934133653E-5</v>
      </c>
      <c r="AT2608" s="13">
        <f t="shared" si="3115"/>
        <v>5.0618799866973453E-5</v>
      </c>
      <c r="AU2608" s="13">
        <f t="shared" si="3116"/>
        <v>5.0524496349412905E-5</v>
      </c>
      <c r="AV2608" s="13">
        <f t="shared" si="3117"/>
        <v>3.7822776390448064E-5</v>
      </c>
      <c r="AW2608" s="13">
        <f t="shared" si="3118"/>
        <v>1.0199943895299068E-6</v>
      </c>
      <c r="AX2608" s="13">
        <f t="shared" si="3119"/>
        <v>2.917197445521447E-2</v>
      </c>
      <c r="AY2608" s="13">
        <f t="shared" si="3120"/>
        <v>1.579282781465852E-2</v>
      </c>
      <c r="AZ2608" s="13">
        <f t="shared" si="3121"/>
        <v>4.274880515310291E-3</v>
      </c>
      <c r="BA2608" s="13">
        <f t="shared" si="3122"/>
        <v>7.714304929911513E-4</v>
      </c>
      <c r="BB2608" s="13">
        <f t="shared" si="3123"/>
        <v>1.0440730507880199E-4</v>
      </c>
      <c r="BC2608" s="13">
        <f t="shared" si="3124"/>
        <v>1.1304593689628057E-5</v>
      </c>
      <c r="BD2608" s="13">
        <f t="shared" si="3125"/>
        <v>1.0187364801067446E-6</v>
      </c>
      <c r="BE2608" s="13">
        <f t="shared" si="3126"/>
        <v>3.0505156802670254E-6</v>
      </c>
      <c r="BF2608" s="13">
        <f t="shared" si="3127"/>
        <v>4.5672487916501907E-6</v>
      </c>
      <c r="BG2608" s="13">
        <f t="shared" si="3128"/>
        <v>4.5587399445862808E-6</v>
      </c>
      <c r="BH2608" s="13">
        <f t="shared" si="3129"/>
        <v>3.4126852122157584E-6</v>
      </c>
      <c r="BI2608" s="13">
        <f t="shared" si="3130"/>
        <v>2.0437963997497669E-6</v>
      </c>
      <c r="BJ2608" s="14">
        <f t="shared" si="3131"/>
        <v>0.82652719414457232</v>
      </c>
      <c r="BK2608" s="14">
        <f t="shared" si="3132"/>
        <v>0.11512222797947697</v>
      </c>
      <c r="BL2608" s="14">
        <f t="shared" si="3133"/>
        <v>4.0142693787676376E-2</v>
      </c>
      <c r="BM2608" s="14">
        <f t="shared" si="3134"/>
        <v>0.65249086187829219</v>
      </c>
      <c r="BN2608" s="14">
        <f t="shared" si="3135"/>
        <v>0.31427992533848498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1.3434343434343401</v>
      </c>
      <c r="F2609" s="10">
        <f>VLOOKUP(B2609,home!$B$2:$E$405,3,FALSE)</f>
        <v>0.91</v>
      </c>
      <c r="G2609" s="10">
        <f>VLOOKUP(C2609,away!$B$2:$E$405,4,FALSE)</f>
        <v>0.66</v>
      </c>
      <c r="H2609" s="10">
        <f>VLOOKUP(A2609,away!$A$2:$E$405,3,FALSE)</f>
        <v>0.98989898989898994</v>
      </c>
      <c r="I2609" s="10">
        <f>VLOOKUP(C2609,away!$B$2:$E$405,3,FALSE)</f>
        <v>0.66</v>
      </c>
      <c r="J2609" s="10">
        <f>VLOOKUP(B2609,home!$B$2:$E$405,4,FALSE)</f>
        <v>1.1200000000000001</v>
      </c>
      <c r="K2609" s="12">
        <f t="shared" si="3080"/>
        <v>0.80686666666666473</v>
      </c>
      <c r="L2609" s="12">
        <f t="shared" si="3081"/>
        <v>0.73173333333333357</v>
      </c>
      <c r="M2609" s="13">
        <f t="shared" si="3082"/>
        <v>0.21468144516053345</v>
      </c>
      <c r="N2609" s="13">
        <f t="shared" si="3083"/>
        <v>0.17321930205186198</v>
      </c>
      <c r="O2609" s="13">
        <f t="shared" si="3084"/>
        <v>0.15708956947213437</v>
      </c>
      <c r="P2609" s="13">
        <f t="shared" si="3085"/>
        <v>0.12675033728808252</v>
      </c>
      <c r="Q2609" s="13">
        <f t="shared" si="3086"/>
        <v>6.9882440424456016E-2</v>
      </c>
      <c r="R2609" s="13">
        <f t="shared" si="3087"/>
        <v>5.7473837150871586E-2</v>
      </c>
      <c r="S2609" s="13">
        <f t="shared" si="3088"/>
        <v>1.8708705811335012E-2</v>
      </c>
      <c r="T2609" s="13">
        <f t="shared" si="3089"/>
        <v>5.11353110732553E-2</v>
      </c>
      <c r="U2609" s="13">
        <f t="shared" si="3090"/>
        <v>4.6373723402466475E-2</v>
      </c>
      <c r="V2609" s="13">
        <f t="shared" si="3091"/>
        <v>1.2273144570795207E-3</v>
      </c>
      <c r="W2609" s="13">
        <f t="shared" si="3092"/>
        <v>1.8795270587937538E-2</v>
      </c>
      <c r="X2609" s="13">
        <f t="shared" si="3093"/>
        <v>1.3753125998213499E-2</v>
      </c>
      <c r="Y2609" s="13">
        <f t="shared" si="3094"/>
        <v>5.0318103652130476E-3</v>
      </c>
      <c r="Z2609" s="13">
        <f t="shared" si="3095"/>
        <v>1.401850747928815E-2</v>
      </c>
      <c r="AA2609" s="13">
        <f t="shared" si="3096"/>
        <v>1.1311066401454937E-2</v>
      </c>
      <c r="AB2609" s="13">
        <f t="shared" si="3097"/>
        <v>4.5632612218936257E-3</v>
      </c>
      <c r="AC2609" s="13">
        <f t="shared" si="3098"/>
        <v>4.5288765313719621E-5</v>
      </c>
      <c r="AD2609" s="13">
        <f t="shared" si="3099"/>
        <v>3.7913193320967911E-3</v>
      </c>
      <c r="AE2609" s="13">
        <f t="shared" si="3100"/>
        <v>2.7742347326062929E-3</v>
      </c>
      <c r="AF2609" s="13">
        <f t="shared" si="3101"/>
        <v>1.015000014169556E-3</v>
      </c>
      <c r="AG2609" s="13">
        <f t="shared" si="3102"/>
        <v>2.4756978123389003E-4</v>
      </c>
      <c r="AH2609" s="13">
        <f t="shared" si="3103"/>
        <v>2.5644523015444461E-3</v>
      </c>
      <c r="AI2609" s="13">
        <f t="shared" si="3104"/>
        <v>2.0691710803728237E-3</v>
      </c>
      <c r="AJ2609" s="13">
        <f t="shared" si="3105"/>
        <v>8.3477258619174077E-4</v>
      </c>
      <c r="AK2609" s="13">
        <f t="shared" si="3106"/>
        <v>2.24516724681747E-4</v>
      </c>
      <c r="AL2609" s="13">
        <f t="shared" si="3107"/>
        <v>1.0695598354263498E-6</v>
      </c>
      <c r="AM2609" s="13">
        <f t="shared" si="3108"/>
        <v>6.1181783835156478E-4</v>
      </c>
      <c r="AN2609" s="13">
        <f t="shared" si="3109"/>
        <v>4.4768750624978509E-4</v>
      </c>
      <c r="AO2609" s="13">
        <f t="shared" si="3110"/>
        <v>1.6379393561992143E-4</v>
      </c>
      <c r="AP2609" s="13">
        <f t="shared" si="3111"/>
        <v>3.9951160830316849E-5</v>
      </c>
      <c r="AQ2609" s="13">
        <f t="shared" si="3112"/>
        <v>7.3083990212259638E-6</v>
      </c>
      <c r="AR2609" s="13">
        <f t="shared" si="3113"/>
        <v>3.7529904615669142E-4</v>
      </c>
      <c r="AS2609" s="13">
        <f t="shared" si="3114"/>
        <v>3.0281629037562835E-4</v>
      </c>
      <c r="AT2609" s="13">
        <f t="shared" si="3115"/>
        <v>1.2216618541387403E-4</v>
      </c>
      <c r="AU2609" s="13">
        <f t="shared" si="3116"/>
        <v>3.2857274268091427E-5</v>
      </c>
      <c r="AV2609" s="13">
        <f t="shared" si="3117"/>
        <v>6.6278598411118253E-6</v>
      </c>
      <c r="AW2609" s="13">
        <f t="shared" si="3118"/>
        <v>1.7541115109296283E-8</v>
      </c>
      <c r="AX2609" s="13">
        <f t="shared" si="3119"/>
        <v>8.2275903306321867E-5</v>
      </c>
      <c r="AY2609" s="13">
        <f t="shared" si="3120"/>
        <v>6.0204020979345941E-5</v>
      </c>
      <c r="AZ2609" s="13">
        <f t="shared" si="3121"/>
        <v>2.2026644475643376E-5</v>
      </c>
      <c r="BA2609" s="13">
        <f t="shared" si="3122"/>
        <v>5.3725433281035949E-6</v>
      </c>
      <c r="BB2609" s="13">
        <f t="shared" si="3123"/>
        <v>9.8281725948775118E-7</v>
      </c>
      <c r="BC2609" s="13">
        <f t="shared" si="3124"/>
        <v>1.4383202986850085E-7</v>
      </c>
      <c r="BD2609" s="13">
        <f t="shared" si="3125"/>
        <v>4.576980367350939E-5</v>
      </c>
      <c r="BE2609" s="13">
        <f t="shared" si="3126"/>
        <v>3.6930128924032183E-5</v>
      </c>
      <c r="BF2609" s="13">
        <f t="shared" si="3127"/>
        <v>1.4898845012252017E-5</v>
      </c>
      <c r="BG2609" s="13">
        <f t="shared" si="3128"/>
        <v>4.0071271374063495E-6</v>
      </c>
      <c r="BH2609" s="13">
        <f t="shared" si="3129"/>
        <v>8.0830432906714884E-7</v>
      </c>
      <c r="BI2609" s="13">
        <f t="shared" si="3130"/>
        <v>1.3043876392932906E-7</v>
      </c>
      <c r="BJ2609" s="14">
        <f t="shared" si="3131"/>
        <v>0.34108694896249558</v>
      </c>
      <c r="BK2609" s="14">
        <f t="shared" si="3132"/>
        <v>0.36147436506315894</v>
      </c>
      <c r="BL2609" s="14">
        <f t="shared" si="3133"/>
        <v>0.2834466816455074</v>
      </c>
      <c r="BM2609" s="14">
        <f t="shared" si="3134"/>
        <v>0.20086938512264579</v>
      </c>
      <c r="BN2609" s="14">
        <f t="shared" si="3135"/>
        <v>0.79909693154793993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1.3434343434343401</v>
      </c>
      <c r="F2610" s="10">
        <f>VLOOKUP(B2610,home!$B$2:$E$405,3,FALSE)</f>
        <v>0.91</v>
      </c>
      <c r="G2610" s="10">
        <f>VLOOKUP(C2610,away!$B$2:$E$405,4,FALSE)</f>
        <v>1.1599999999999999</v>
      </c>
      <c r="H2610" s="10">
        <f>VLOOKUP(A2610,away!$A$2:$E$405,3,FALSE)</f>
        <v>0.98989898989898994</v>
      </c>
      <c r="I2610" s="10">
        <f>VLOOKUP(C2610,away!$B$2:$E$405,3,FALSE)</f>
        <v>0.57999999999999996</v>
      </c>
      <c r="J2610" s="10">
        <f>VLOOKUP(B2610,home!$B$2:$E$405,4,FALSE)</f>
        <v>0.9</v>
      </c>
      <c r="K2610" s="12">
        <f t="shared" si="3080"/>
        <v>1.4181292929292892</v>
      </c>
      <c r="L2610" s="12">
        <f t="shared" si="3081"/>
        <v>0.51672727272727281</v>
      </c>
      <c r="M2610" s="13">
        <f t="shared" si="3082"/>
        <v>0.14444498570943815</v>
      </c>
      <c r="N2610" s="13">
        <f t="shared" si="3083"/>
        <v>0.20484166545130683</v>
      </c>
      <c r="O2610" s="13">
        <f t="shared" si="3084"/>
        <v>7.4638663524767848E-2</v>
      </c>
      <c r="P2610" s="13">
        <f t="shared" si="3085"/>
        <v>0.10584727512956618</v>
      </c>
      <c r="Q2610" s="13">
        <f t="shared" si="3086"/>
        <v>0.14524598309445988</v>
      </c>
      <c r="R2610" s="13">
        <f t="shared" si="3087"/>
        <v>1.9283916521580929E-2</v>
      </c>
      <c r="S2610" s="13">
        <f t="shared" si="3088"/>
        <v>1.9390852505761343E-2</v>
      </c>
      <c r="T2610" s="13">
        <f t="shared" si="3089"/>
        <v>7.5052560718991829E-2</v>
      </c>
      <c r="U2610" s="13">
        <f t="shared" si="3090"/>
        <v>2.7347086901657009E-2</v>
      </c>
      <c r="V2610" s="13">
        <f t="shared" si="3091"/>
        <v>1.5788163147324112E-3</v>
      </c>
      <c r="W2610" s="13">
        <f t="shared" si="3092"/>
        <v>6.8659194435521945E-2</v>
      </c>
      <c r="X2610" s="13">
        <f t="shared" si="3093"/>
        <v>3.5478078288318796E-2</v>
      </c>
      <c r="Y2610" s="13">
        <f t="shared" si="3094"/>
        <v>9.1662453177638187E-3</v>
      </c>
      <c r="Z2610" s="13">
        <f t="shared" si="3095"/>
        <v>3.3215085305656378E-3</v>
      </c>
      <c r="AA2610" s="13">
        <f t="shared" si="3096"/>
        <v>4.7103285439096514E-3</v>
      </c>
      <c r="AB2610" s="13">
        <f t="shared" si="3097"/>
        <v>3.3399274437196213E-3</v>
      </c>
      <c r="AC2610" s="13">
        <f t="shared" si="3098"/>
        <v>7.2308413833022591E-5</v>
      </c>
      <c r="AD2610" s="13">
        <f t="shared" si="3099"/>
        <v>2.4341903714485351E-2</v>
      </c>
      <c r="AE2610" s="13">
        <f t="shared" si="3100"/>
        <v>1.2578125519375887E-2</v>
      </c>
      <c r="AF2610" s="13">
        <f t="shared" si="3101"/>
        <v>3.2497302478242062E-3</v>
      </c>
      <c r="AG2610" s="13">
        <f t="shared" si="3102"/>
        <v>5.5974141601917559E-4</v>
      </c>
      <c r="AH2610" s="13">
        <f t="shared" si="3103"/>
        <v>4.2907851108488828E-4</v>
      </c>
      <c r="AI2610" s="13">
        <f t="shared" si="3104"/>
        <v>6.0848880553596488E-4</v>
      </c>
      <c r="AJ2610" s="13">
        <f t="shared" si="3105"/>
        <v>4.3145789977505286E-4</v>
      </c>
      <c r="AK2610" s="13">
        <f t="shared" si="3106"/>
        <v>2.0395436211225056E-4</v>
      </c>
      <c r="AL2610" s="13">
        <f t="shared" si="3107"/>
        <v>2.119463970473121E-6</v>
      </c>
      <c r="AM2610" s="13">
        <f t="shared" si="3108"/>
        <v>6.9039933406351908E-3</v>
      </c>
      <c r="AN2610" s="13">
        <f t="shared" si="3109"/>
        <v>3.5674816498336751E-3</v>
      </c>
      <c r="AO2610" s="13">
        <f t="shared" si="3110"/>
        <v>9.2170753171157312E-4</v>
      </c>
      <c r="AP2610" s="13">
        <f t="shared" si="3111"/>
        <v>1.5875713970450254E-4</v>
      </c>
      <c r="AQ2610" s="13">
        <f t="shared" si="3112"/>
        <v>2.0508535956372555E-5</v>
      </c>
      <c r="AR2610" s="13">
        <f t="shared" si="3113"/>
        <v>4.4343313763754662E-5</v>
      </c>
      <c r="AS2610" s="13">
        <f t="shared" si="3114"/>
        <v>6.288455219393503E-5</v>
      </c>
      <c r="AT2610" s="13">
        <f t="shared" si="3115"/>
        <v>4.4589212769480036E-5</v>
      </c>
      <c r="AU2610" s="13">
        <f t="shared" si="3116"/>
        <v>2.1077756259018779E-5</v>
      </c>
      <c r="AV2610" s="13">
        <f t="shared" si="3117"/>
        <v>7.472745895034557E-6</v>
      </c>
      <c r="AW2610" s="13">
        <f t="shared" si="3118"/>
        <v>4.3142047185345045E-8</v>
      </c>
      <c r="AX2610" s="13">
        <f t="shared" si="3119"/>
        <v>1.6317925324239139E-3</v>
      </c>
      <c r="AY2610" s="13">
        <f t="shared" si="3120"/>
        <v>8.4319170493613884E-4</v>
      </c>
      <c r="AZ2610" s="13">
        <f t="shared" si="3121"/>
        <v>2.1785007503895512E-4</v>
      </c>
      <c r="BA2610" s="13">
        <f t="shared" si="3122"/>
        <v>3.752302504610368E-5</v>
      </c>
      <c r="BB2610" s="13">
        <f t="shared" si="3123"/>
        <v>4.8472925991375752E-6</v>
      </c>
      <c r="BC2610" s="13">
        <f t="shared" si="3124"/>
        <v>5.0094565697269078E-7</v>
      </c>
      <c r="BD2610" s="13">
        <f t="shared" si="3125"/>
        <v>3.8188999308057786E-6</v>
      </c>
      <c r="BE2610" s="13">
        <f t="shared" si="3126"/>
        <v>5.4156938586413116E-6</v>
      </c>
      <c r="BF2610" s="13">
        <f t="shared" si="3127"/>
        <v>3.8400770512382481E-6</v>
      </c>
      <c r="BG2610" s="13">
        <f t="shared" si="3128"/>
        <v>1.8152419178221618E-6</v>
      </c>
      <c r="BH2610" s="13">
        <f t="shared" si="3129"/>
        <v>6.4356193435418783E-7</v>
      </c>
      <c r="BI2610" s="13">
        <f t="shared" si="3130"/>
        <v>1.8253080618438205E-7</v>
      </c>
      <c r="BJ2610" s="14">
        <f t="shared" si="3131"/>
        <v>0.59348138197761013</v>
      </c>
      <c r="BK2610" s="14">
        <f t="shared" si="3132"/>
        <v>0.27217954924223775</v>
      </c>
      <c r="BL2610" s="14">
        <f t="shared" si="3133"/>
        <v>0.13118898610052351</v>
      </c>
      <c r="BM2610" s="14">
        <f t="shared" si="3134"/>
        <v>0.30502578785692824</v>
      </c>
      <c r="BN2610" s="14">
        <f t="shared" si="3135"/>
        <v>0.69430248943111983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1.3434343434343401</v>
      </c>
      <c r="F2611" s="10">
        <f>VLOOKUP(B2611,home!$B$2:$E$405,3,FALSE)</f>
        <v>1.32</v>
      </c>
      <c r="G2611" s="10">
        <f>VLOOKUP(C2611,away!$B$2:$E$405,4,FALSE)</f>
        <v>0.84</v>
      </c>
      <c r="H2611" s="10">
        <f>VLOOKUP(A2611,away!$A$2:$E$405,3,FALSE)</f>
        <v>0.98989898989898994</v>
      </c>
      <c r="I2611" s="10">
        <f>VLOOKUP(C2611,away!$B$2:$E$405,3,FALSE)</f>
        <v>0.74</v>
      </c>
      <c r="J2611" s="10">
        <f>VLOOKUP(B2611,home!$B$2:$E$405,4,FALSE)</f>
        <v>0.56000000000000005</v>
      </c>
      <c r="K2611" s="12">
        <f t="shared" si="3080"/>
        <v>1.4895999999999963</v>
      </c>
      <c r="L2611" s="12">
        <f t="shared" si="3081"/>
        <v>0.41021414141414148</v>
      </c>
      <c r="M2611" s="13">
        <f t="shared" si="3082"/>
        <v>0.14959642041815854</v>
      </c>
      <c r="N2611" s="13">
        <f t="shared" si="3083"/>
        <v>0.2228388278548884</v>
      </c>
      <c r="O2611" s="13">
        <f t="shared" si="3084"/>
        <v>6.1366567160463854E-2</v>
      </c>
      <c r="P2611" s="13">
        <f t="shared" si="3085"/>
        <v>9.1411638442226717E-2</v>
      </c>
      <c r="Q2611" s="13">
        <f t="shared" si="3086"/>
        <v>0.16597035898632051</v>
      </c>
      <c r="R2611" s="13">
        <f t="shared" si="3087"/>
        <v>1.2586716829631464E-2</v>
      </c>
      <c r="S2611" s="13">
        <f t="shared" si="3088"/>
        <v>1.3964384340439225E-2</v>
      </c>
      <c r="T2611" s="13">
        <f t="shared" si="3089"/>
        <v>6.8083388311770313E-2</v>
      </c>
      <c r="U2611" s="13">
        <f t="shared" si="3090"/>
        <v>1.8749173389418981E-2</v>
      </c>
      <c r="V2611" s="13">
        <f t="shared" si="3091"/>
        <v>9.481118515985089E-4</v>
      </c>
      <c r="W2611" s="13">
        <f t="shared" si="3092"/>
        <v>8.2409815582007481E-2</v>
      </c>
      <c r="X2611" s="13">
        <f t="shared" si="3093"/>
        <v>3.3805671743070941E-2</v>
      </c>
      <c r="Y2611" s="13">
        <f t="shared" si="3094"/>
        <v>6.9337823045060734E-3</v>
      </c>
      <c r="Z2611" s="13">
        <f t="shared" si="3095"/>
        <v>1.7210830791633989E-3</v>
      </c>
      <c r="AA2611" s="13">
        <f t="shared" si="3096"/>
        <v>2.5637253547217921E-3</v>
      </c>
      <c r="AB2611" s="13">
        <f t="shared" si="3097"/>
        <v>1.9094626441967866E-3</v>
      </c>
      <c r="AC2611" s="13">
        <f t="shared" si="3098"/>
        <v>3.6209279581545739E-5</v>
      </c>
      <c r="AD2611" s="13">
        <f t="shared" si="3099"/>
        <v>3.0689415322739499E-2</v>
      </c>
      <c r="AE2611" s="13">
        <f t="shared" si="3100"/>
        <v>1.258923215711958E-2</v>
      </c>
      <c r="AF2611" s="13">
        <f t="shared" si="3101"/>
        <v>2.5821405301980544E-3</v>
      </c>
      <c r="AG2611" s="13">
        <f t="shared" si="3102"/>
        <v>3.530768535352837E-4</v>
      </c>
      <c r="AH2611" s="13">
        <f t="shared" si="3103"/>
        <v>1.7650315440535509E-4</v>
      </c>
      <c r="AI2611" s="13">
        <f t="shared" si="3104"/>
        <v>2.6291909880221627E-4</v>
      </c>
      <c r="AJ2611" s="13">
        <f t="shared" si="3105"/>
        <v>1.9582214478789024E-4</v>
      </c>
      <c r="AK2611" s="13">
        <f t="shared" si="3106"/>
        <v>9.7232222292013539E-5</v>
      </c>
      <c r="AL2611" s="13">
        <f t="shared" si="3107"/>
        <v>8.8503443173563748E-7</v>
      </c>
      <c r="AM2611" s="13">
        <f t="shared" si="3108"/>
        <v>9.1429906129505273E-3</v>
      </c>
      <c r="AN2611" s="13">
        <f t="shared" si="3109"/>
        <v>3.7505840442490558E-3</v>
      </c>
      <c r="AO2611" s="13">
        <f t="shared" si="3110"/>
        <v>7.692713067566023E-4</v>
      </c>
      <c r="AP2611" s="13">
        <f t="shared" si="3111"/>
        <v>1.0518865620523144E-4</v>
      </c>
      <c r="AQ2611" s="13">
        <f t="shared" si="3112"/>
        <v>1.0787468572934077E-5</v>
      </c>
      <c r="AR2611" s="13">
        <f t="shared" si="3113"/>
        <v>1.4480817988256077E-5</v>
      </c>
      <c r="AS2611" s="13">
        <f t="shared" si="3114"/>
        <v>2.1570626475306197E-5</v>
      </c>
      <c r="AT2611" s="13">
        <f t="shared" si="3115"/>
        <v>1.6065802598808021E-5</v>
      </c>
      <c r="AU2611" s="13">
        <f t="shared" si="3116"/>
        <v>7.9772065170614576E-6</v>
      </c>
      <c r="AV2611" s="13">
        <f t="shared" si="3117"/>
        <v>2.9707117069536779E-6</v>
      </c>
      <c r="AW2611" s="13">
        <f t="shared" si="3118"/>
        <v>1.5022352818150027E-8</v>
      </c>
      <c r="AX2611" s="13">
        <f t="shared" si="3119"/>
        <v>2.2698998028418457E-3</v>
      </c>
      <c r="AY2611" s="13">
        <f t="shared" si="3120"/>
        <v>9.3114499871889671E-4</v>
      </c>
      <c r="AZ2611" s="13">
        <f t="shared" si="3121"/>
        <v>1.9098442309077203E-4</v>
      </c>
      <c r="BA2611" s="13">
        <f t="shared" si="3122"/>
        <v>2.6114837047218733E-5</v>
      </c>
      <c r="BB2611" s="13">
        <f t="shared" si="3123"/>
        <v>2.6781688643737607E-6</v>
      </c>
      <c r="BC2611" s="13">
        <f t="shared" si="3124"/>
        <v>2.1972454825223375E-7</v>
      </c>
      <c r="BD2611" s="13">
        <f t="shared" si="3125"/>
        <v>9.9003938633782044E-7</v>
      </c>
      <c r="BE2611" s="13">
        <f t="shared" si="3126"/>
        <v>1.4747626698888135E-6</v>
      </c>
      <c r="BF2611" s="13">
        <f t="shared" si="3127"/>
        <v>1.0984032365331859E-6</v>
      </c>
      <c r="BG2611" s="13">
        <f t="shared" si="3128"/>
        <v>5.4539382037994322E-7</v>
      </c>
      <c r="BH2611" s="13">
        <f t="shared" si="3129"/>
        <v>2.0310465870949028E-7</v>
      </c>
      <c r="BI2611" s="13">
        <f t="shared" si="3130"/>
        <v>6.050893992273119E-8</v>
      </c>
      <c r="BJ2611" s="14">
        <f t="shared" si="3131"/>
        <v>0.64345557369000173</v>
      </c>
      <c r="BK2611" s="14">
        <f t="shared" si="3132"/>
        <v>0.2568887943651551</v>
      </c>
      <c r="BL2611" s="14">
        <f t="shared" si="3133"/>
        <v>9.7975559376718493E-2</v>
      </c>
      <c r="BM2611" s="14">
        <f t="shared" si="3134"/>
        <v>0.29533935084298357</v>
      </c>
      <c r="BN2611" s="14">
        <f t="shared" si="3135"/>
        <v>0.70377052969168952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1.3434343434343401</v>
      </c>
      <c r="F2612" s="10">
        <f>VLOOKUP(B2612,home!$B$2:$E$405,3,FALSE)</f>
        <v>0.74</v>
      </c>
      <c r="G2612" s="10">
        <f>VLOOKUP(C2612,away!$B$2:$E$405,4,FALSE)</f>
        <v>0.99</v>
      </c>
      <c r="H2612" s="10">
        <f>VLOOKUP(A2612,away!$A$2:$E$405,3,FALSE)</f>
        <v>0.98989898989898994</v>
      </c>
      <c r="I2612" s="10">
        <f>VLOOKUP(C2612,away!$B$2:$E$405,3,FALSE)</f>
        <v>0.91</v>
      </c>
      <c r="J2612" s="10">
        <f>VLOOKUP(B2612,home!$B$2:$E$405,4,FALSE)</f>
        <v>1.01</v>
      </c>
      <c r="K2612" s="12">
        <f t="shared" si="3080"/>
        <v>0.98419999999999752</v>
      </c>
      <c r="L2612" s="12">
        <f t="shared" si="3081"/>
        <v>0.90981616161616163</v>
      </c>
      <c r="M2612" s="13">
        <f t="shared" si="3082"/>
        <v>0.15046629676748949</v>
      </c>
      <c r="N2612" s="13">
        <f t="shared" si="3083"/>
        <v>0.14808892927856276</v>
      </c>
      <c r="O2612" s="13">
        <f t="shared" si="3084"/>
        <v>0.13689666857759553</v>
      </c>
      <c r="P2612" s="13">
        <f t="shared" si="3085"/>
        <v>0.13473370121406919</v>
      </c>
      <c r="Q2612" s="13">
        <f t="shared" si="3086"/>
        <v>7.2874562097980544E-2</v>
      </c>
      <c r="R2612" s="13">
        <f t="shared" si="3087"/>
        <v>6.2275400771653888E-2</v>
      </c>
      <c r="S2612" s="13">
        <f t="shared" si="3088"/>
        <v>3.0161522269158973E-2</v>
      </c>
      <c r="T2612" s="13">
        <f t="shared" si="3089"/>
        <v>6.6302454367443267E-2</v>
      </c>
      <c r="U2612" s="13">
        <f t="shared" si="3090"/>
        <v>6.1291449439461597E-2</v>
      </c>
      <c r="V2612" s="13">
        <f t="shared" si="3091"/>
        <v>3.0008739623110662E-3</v>
      </c>
      <c r="W2612" s="13">
        <f t="shared" si="3092"/>
        <v>2.3907714672277428E-2</v>
      </c>
      <c r="X2612" s="13">
        <f t="shared" si="3093"/>
        <v>2.1751625196145836E-2</v>
      </c>
      <c r="Y2612" s="13">
        <f t="shared" si="3094"/>
        <v>9.8949900724353973E-3</v>
      </c>
      <c r="Z2612" s="13">
        <f t="shared" si="3095"/>
        <v>1.8886388697724764E-2</v>
      </c>
      <c r="AA2612" s="13">
        <f t="shared" si="3096"/>
        <v>1.8587983756300667E-2</v>
      </c>
      <c r="AB2612" s="13">
        <f t="shared" si="3097"/>
        <v>9.1471468064755323E-3</v>
      </c>
      <c r="AC2612" s="13">
        <f t="shared" si="3098"/>
        <v>1.6794411128322285E-4</v>
      </c>
      <c r="AD2612" s="13">
        <f t="shared" si="3099"/>
        <v>5.8824931951138451E-3</v>
      </c>
      <c r="AE2612" s="13">
        <f t="shared" si="3100"/>
        <v>5.3519873795116685E-3</v>
      </c>
      <c r="AF2612" s="13">
        <f t="shared" si="3101"/>
        <v>2.4346623073227226E-3</v>
      </c>
      <c r="AG2612" s="13">
        <f t="shared" si="3102"/>
        <v>7.3836503842663584E-4</v>
      </c>
      <c r="AH2612" s="13">
        <f t="shared" si="3103"/>
        <v>4.2957854179387E-3</v>
      </c>
      <c r="AI2612" s="13">
        <f t="shared" si="3104"/>
        <v>4.2279120083352573E-3</v>
      </c>
      <c r="AJ2612" s="13">
        <f t="shared" si="3105"/>
        <v>2.0805554993017744E-3</v>
      </c>
      <c r="AK2612" s="13">
        <f t="shared" si="3106"/>
        <v>6.8256090747093393E-4</v>
      </c>
      <c r="AL2612" s="13">
        <f t="shared" si="3107"/>
        <v>6.0153621631991181E-6</v>
      </c>
      <c r="AM2612" s="13">
        <f t="shared" si="3108"/>
        <v>1.1579099605262067E-3</v>
      </c>
      <c r="AN2612" s="13">
        <f t="shared" si="3109"/>
        <v>1.0534851957830745E-3</v>
      </c>
      <c r="AO2612" s="13">
        <f t="shared" si="3110"/>
        <v>4.7923892857340371E-4</v>
      </c>
      <c r="AP2612" s="13">
        <f t="shared" si="3111"/>
        <v>1.4533977416389868E-4</v>
      </c>
      <c r="AQ2612" s="13">
        <f t="shared" si="3112"/>
        <v>3.3058118864989514E-5</v>
      </c>
      <c r="AR2612" s="13">
        <f t="shared" si="3113"/>
        <v>7.8167500001513363E-4</v>
      </c>
      <c r="AS2612" s="13">
        <f t="shared" si="3114"/>
        <v>7.6932453501489257E-4</v>
      </c>
      <c r="AT2612" s="13">
        <f t="shared" si="3115"/>
        <v>3.7858460368082761E-4</v>
      </c>
      <c r="AU2612" s="13">
        <f t="shared" si="3116"/>
        <v>1.242009889808899E-4</v>
      </c>
      <c r="AV2612" s="13">
        <f t="shared" si="3117"/>
        <v>3.0559653338747872E-5</v>
      </c>
      <c r="AW2612" s="13">
        <f t="shared" si="3118"/>
        <v>1.4962228637141277E-7</v>
      </c>
      <c r="AX2612" s="13">
        <f t="shared" si="3119"/>
        <v>1.8993583052498157E-4</v>
      </c>
      <c r="AY2612" s="13">
        <f t="shared" si="3120"/>
        <v>1.728066882816165E-4</v>
      </c>
      <c r="AZ2612" s="13">
        <f t="shared" si="3121"/>
        <v>7.8611158916990431E-5</v>
      </c>
      <c r="BA2612" s="13">
        <f t="shared" si="3122"/>
        <v>2.3840567622018113E-5</v>
      </c>
      <c r="BB2612" s="13">
        <f t="shared" si="3123"/>
        <v>5.4226334311537638E-6</v>
      </c>
      <c r="BC2612" s="13">
        <f t="shared" si="3124"/>
        <v>9.8671990683675909E-7</v>
      </c>
      <c r="BD2612" s="13">
        <f t="shared" si="3125"/>
        <v>1.1853009135751363E-4</v>
      </c>
      <c r="BE2612" s="13">
        <f t="shared" si="3126"/>
        <v>1.1665731591406461E-4</v>
      </c>
      <c r="BF2612" s="13">
        <f t="shared" si="3127"/>
        <v>5.740706516131104E-5</v>
      </c>
      <c r="BG2612" s="13">
        <f t="shared" si="3128"/>
        <v>1.88333445105874E-5</v>
      </c>
      <c r="BH2612" s="13">
        <f t="shared" si="3129"/>
        <v>4.6339444168300169E-6</v>
      </c>
      <c r="BI2612" s="13">
        <f t="shared" si="3130"/>
        <v>9.1214561900881858E-7</v>
      </c>
      <c r="BJ2612" s="14">
        <f t="shared" si="3131"/>
        <v>0.3605684191818152</v>
      </c>
      <c r="BK2612" s="14">
        <f t="shared" si="3132"/>
        <v>0.31870916037475683</v>
      </c>
      <c r="BL2612" s="14">
        <f t="shared" si="3133"/>
        <v>0.30188678187254375</v>
      </c>
      <c r="BM2612" s="14">
        <f t="shared" si="3134"/>
        <v>0.29454253435349398</v>
      </c>
      <c r="BN2612" s="14">
        <f t="shared" si="3135"/>
        <v>0.70533555870735132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</v>
      </c>
      <c r="F2613" s="10">
        <f>VLOOKUP(B2613,home!$B$2:$E$405,3,FALSE)</f>
        <v>1.1299999999999999</v>
      </c>
      <c r="G2613" s="10">
        <f>VLOOKUP(C2613,away!$B$2:$E$405,4,FALSE)</f>
        <v>0.55000000000000004</v>
      </c>
      <c r="H2613" s="10">
        <f>VLOOKUP(A2613,away!$A$2:$E$405,3,FALSE)</f>
        <v>1.0857142857142901</v>
      </c>
      <c r="I2613" s="10">
        <f>VLOOKUP(C2613,away!$B$2:$E$405,3,FALSE)</f>
        <v>0.65</v>
      </c>
      <c r="J2613" s="10">
        <f>VLOOKUP(B2613,home!$B$2:$E$405,4,FALSE)</f>
        <v>0.81</v>
      </c>
      <c r="K2613" s="12">
        <f t="shared" si="3080"/>
        <v>0.96332499999999999</v>
      </c>
      <c r="L2613" s="12">
        <f t="shared" si="3081"/>
        <v>0.57162857142857382</v>
      </c>
      <c r="M2613" s="13">
        <f t="shared" si="3082"/>
        <v>0.21546569470191176</v>
      </c>
      <c r="N2613" s="13">
        <f t="shared" si="3083"/>
        <v>0.20756349034871915</v>
      </c>
      <c r="O2613" s="13">
        <f t="shared" si="3084"/>
        <v>0.12316634725431905</v>
      </c>
      <c r="P2613" s="13">
        <f t="shared" si="3085"/>
        <v>0.11864922146876691</v>
      </c>
      <c r="Q2613" s="13">
        <f t="shared" si="3086"/>
        <v>9.9975549670089911E-2</v>
      </c>
      <c r="R2613" s="13">
        <f t="shared" si="3087"/>
        <v>3.5202701564531015E-2</v>
      </c>
      <c r="S2613" s="13">
        <f t="shared" si="3088"/>
        <v>1.6333966498263613E-2</v>
      </c>
      <c r="T2613" s="13">
        <f t="shared" si="3089"/>
        <v>5.7148880635699922E-2</v>
      </c>
      <c r="U2613" s="13">
        <f t="shared" si="3090"/>
        <v>3.3911642484651838E-2</v>
      </c>
      <c r="V2613" s="13">
        <f t="shared" si="3091"/>
        <v>9.9939209513249475E-4</v>
      </c>
      <c r="W2613" s="13">
        <f t="shared" si="3092"/>
        <v>3.2102982128646464E-2</v>
      </c>
      <c r="X2613" s="13">
        <f t="shared" si="3093"/>
        <v>1.8350981812795212E-2</v>
      </c>
      <c r="Y2613" s="13">
        <f t="shared" si="3094"/>
        <v>5.2449727589799324E-3</v>
      </c>
      <c r="Z2613" s="13">
        <f t="shared" si="3095"/>
        <v>6.7076233352530955E-3</v>
      </c>
      <c r="AA2613" s="13">
        <f t="shared" si="3096"/>
        <v>6.4616212494326879E-3</v>
      </c>
      <c r="AB2613" s="13">
        <f t="shared" si="3097"/>
        <v>3.1123206450548711E-3</v>
      </c>
      <c r="AC2613" s="13">
        <f t="shared" si="3098"/>
        <v>3.4395583886786765E-5</v>
      </c>
      <c r="AD2613" s="13">
        <f t="shared" si="3099"/>
        <v>7.731401314769586E-3</v>
      </c>
      <c r="AE2613" s="13">
        <f t="shared" si="3100"/>
        <v>4.4194898887027359E-3</v>
      </c>
      <c r="AF2613" s="13">
        <f t="shared" si="3101"/>
        <v>1.2631533457610855E-3</v>
      </c>
      <c r="AG2613" s="13">
        <f t="shared" si="3102"/>
        <v>2.4068484751087757E-4</v>
      </c>
      <c r="AH2613" s="13">
        <f t="shared" si="3103"/>
        <v>9.5856728620292292E-4</v>
      </c>
      <c r="AI2613" s="13">
        <f t="shared" si="3104"/>
        <v>9.2341183098143076E-4</v>
      </c>
      <c r="AJ2613" s="13">
        <f t="shared" si="3105"/>
        <v>4.4477285104009329E-4</v>
      </c>
      <c r="AK2613" s="13">
        <f t="shared" si="3106"/>
        <v>1.428202689093993E-4</v>
      </c>
      <c r="AL2613" s="13">
        <f t="shared" si="3107"/>
        <v>7.5761652095510234E-7</v>
      </c>
      <c r="AM2613" s="13">
        <f t="shared" si="3108"/>
        <v>1.4895704343100831E-3</v>
      </c>
      <c r="AN2613" s="13">
        <f t="shared" si="3109"/>
        <v>8.514810194069131E-4</v>
      </c>
      <c r="AO2613" s="13">
        <f t="shared" si="3110"/>
        <v>2.4336543936105966E-4</v>
      </c>
      <c r="AP2613" s="13">
        <f t="shared" si="3111"/>
        <v>4.637154614568325E-5</v>
      </c>
      <c r="AQ2613" s="13">
        <f t="shared" si="3112"/>
        <v>6.6268251695477753E-6</v>
      </c>
      <c r="AR2613" s="13">
        <f t="shared" si="3113"/>
        <v>1.0958888968606836E-4</v>
      </c>
      <c r="AS2613" s="13">
        <f t="shared" si="3114"/>
        <v>1.0556971715683181E-4</v>
      </c>
      <c r="AT2613" s="13">
        <f t="shared" si="3115"/>
        <v>5.0848973890052483E-5</v>
      </c>
      <c r="AU2613" s="13">
        <f t="shared" si="3116"/>
        <v>1.6328029257544938E-5</v>
      </c>
      <c r="AV2613" s="13">
        <f t="shared" si="3117"/>
        <v>3.9322996961311184E-6</v>
      </c>
      <c r="AW2613" s="13">
        <f t="shared" si="3118"/>
        <v>1.1588672632957836E-8</v>
      </c>
      <c r="AX2613" s="13">
        <f t="shared" si="3119"/>
        <v>2.3915673977196002E-4</v>
      </c>
      <c r="AY2613" s="13">
        <f t="shared" si="3120"/>
        <v>1.3670882550336069E-4</v>
      </c>
      <c r="AZ2613" s="13">
        <f t="shared" si="3121"/>
        <v>3.9073335312082113E-5</v>
      </c>
      <c r="BA2613" s="13">
        <f t="shared" si="3122"/>
        <v>7.44514494846505E-6</v>
      </c>
      <c r="BB2613" s="13">
        <f t="shared" si="3123"/>
        <v>1.0639643927424347E-6</v>
      </c>
      <c r="BC2613" s="13">
        <f t="shared" si="3124"/>
        <v>1.2163848917484559E-7</v>
      </c>
      <c r="BD2613" s="13">
        <f t="shared" si="3125"/>
        <v>1.0440690075948466E-5</v>
      </c>
      <c r="BE2613" s="13">
        <f t="shared" si="3126"/>
        <v>1.0057777767413057E-5</v>
      </c>
      <c r="BF2613" s="13">
        <f t="shared" si="3127"/>
        <v>4.8444543838965905E-6</v>
      </c>
      <c r="BG2613" s="13">
        <f t="shared" si="3128"/>
        <v>1.5555946731223946E-6</v>
      </c>
      <c r="BH2613" s="13">
        <f t="shared" si="3129"/>
        <v>3.7463580962140758E-7</v>
      </c>
      <c r="BI2613" s="13">
        <f t="shared" si="3130"/>
        <v>7.2179208260708523E-8</v>
      </c>
      <c r="BJ2613" s="14">
        <f t="shared" si="3131"/>
        <v>0.43710257166448596</v>
      </c>
      <c r="BK2613" s="14">
        <f t="shared" si="3132"/>
        <v>0.35162013678998594</v>
      </c>
      <c r="BL2613" s="14">
        <f t="shared" si="3133"/>
        <v>0.2046378186767282</v>
      </c>
      <c r="BM2613" s="14">
        <f t="shared" si="3134"/>
        <v>0.19990844822128467</v>
      </c>
      <c r="BN2613" s="14">
        <f t="shared" si="3135"/>
        <v>0.80002300500833778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</v>
      </c>
      <c r="F2614" s="10">
        <f>VLOOKUP(B2614,home!$B$2:$E$405,3,FALSE)</f>
        <v>1.05</v>
      </c>
      <c r="G2614" s="10">
        <f>VLOOKUP(C2614,away!$B$2:$E$405,4,FALSE)</f>
        <v>1.1100000000000001</v>
      </c>
      <c r="H2614" s="10">
        <f>VLOOKUP(A2614,away!$A$2:$E$405,3,FALSE)</f>
        <v>1.0857142857142901</v>
      </c>
      <c r="I2614" s="10">
        <f>VLOOKUP(C2614,away!$B$2:$E$405,3,FALSE)</f>
        <v>0.83</v>
      </c>
      <c r="J2614" s="10">
        <f>VLOOKUP(B2614,home!$B$2:$E$405,4,FALSE)</f>
        <v>1.1499999999999999</v>
      </c>
      <c r="K2614" s="12">
        <f t="shared" si="3080"/>
        <v>1.8065250000000004</v>
      </c>
      <c r="L2614" s="12">
        <f t="shared" si="3081"/>
        <v>1.0363142857142897</v>
      </c>
      <c r="M2614" s="13">
        <f t="shared" si="3082"/>
        <v>5.8260014083573598E-2</v>
      </c>
      <c r="N2614" s="13">
        <f t="shared" si="3083"/>
        <v>0.1052481719423278</v>
      </c>
      <c r="O2614" s="13">
        <f t="shared" si="3084"/>
        <v>6.0375684880723035E-2</v>
      </c>
      <c r="P2614" s="13">
        <f t="shared" si="3085"/>
        <v>0.10907018412914819</v>
      </c>
      <c r="Q2614" s="13">
        <f t="shared" si="3086"/>
        <v>9.5066726909056917E-2</v>
      </c>
      <c r="R2614" s="13">
        <f t="shared" si="3087"/>
        <v>3.1284092375838762E-2</v>
      </c>
      <c r="S2614" s="13">
        <f t="shared" si="3088"/>
        <v>5.1048327283705786E-2</v>
      </c>
      <c r="T2614" s="13">
        <f t="shared" si="3089"/>
        <v>9.8519007191954763E-2</v>
      </c>
      <c r="U2614" s="13">
        <f t="shared" si="3090"/>
        <v>5.6515494979262129E-2</v>
      </c>
      <c r="V2614" s="13">
        <f t="shared" si="3091"/>
        <v>1.0618776195533365E-2</v>
      </c>
      <c r="W2614" s="13">
        <f t="shared" si="3092"/>
        <v>5.7246806276461351E-2</v>
      </c>
      <c r="X2614" s="13">
        <f t="shared" si="3093"/>
        <v>5.9325683155815365E-2</v>
      </c>
      <c r="Y2614" s="13">
        <f t="shared" si="3094"/>
        <v>3.074002648206553E-2</v>
      </c>
      <c r="Z2614" s="13">
        <f t="shared" si="3095"/>
        <v>1.0806717281562402E-2</v>
      </c>
      <c r="AA2614" s="13">
        <f t="shared" si="3096"/>
        <v>1.9522604937074521E-2</v>
      </c>
      <c r="AB2614" s="13">
        <f t="shared" si="3097"/>
        <v>1.7634036941974286E-2</v>
      </c>
      <c r="AC2614" s="13">
        <f t="shared" si="3098"/>
        <v>1.2424815427563467E-3</v>
      </c>
      <c r="AD2614" s="13">
        <f t="shared" si="3099"/>
        <v>2.5854446677146096E-2</v>
      </c>
      <c r="AE2614" s="13">
        <f t="shared" si="3100"/>
        <v>2.6793332440764848E-2</v>
      </c>
      <c r="AF2614" s="13">
        <f t="shared" si="3101"/>
        <v>1.3883156585128363E-2</v>
      </c>
      <c r="AG2614" s="13">
        <f t="shared" si="3102"/>
        <v>4.7957711666589799E-3</v>
      </c>
      <c r="AH2614" s="13">
        <f t="shared" si="3103"/>
        <v>2.7997888751396531E-3</v>
      </c>
      <c r="AI2614" s="13">
        <f t="shared" si="3104"/>
        <v>5.0578885976616623E-3</v>
      </c>
      <c r="AJ2614" s="13">
        <f t="shared" si="3105"/>
        <v>4.5686010994453697E-3</v>
      </c>
      <c r="AK2614" s="13">
        <f t="shared" si="3106"/>
        <v>2.7510973670585156E-3</v>
      </c>
      <c r="AL2614" s="13">
        <f t="shared" si="3107"/>
        <v>9.3043362777841808E-5</v>
      </c>
      <c r="AM2614" s="13">
        <f t="shared" si="3108"/>
        <v>9.3413408566862654E-3</v>
      </c>
      <c r="AN2614" s="13">
        <f t="shared" si="3109"/>
        <v>9.6805649775105387E-3</v>
      </c>
      <c r="AO2614" s="13">
        <f t="shared" si="3110"/>
        <v>5.016053889989801E-3</v>
      </c>
      <c r="AP2614" s="13">
        <f t="shared" si="3111"/>
        <v>1.732736101369722E-3</v>
      </c>
      <c r="AQ2614" s="13">
        <f t="shared" si="3112"/>
        <v>4.4891479380558167E-4</v>
      </c>
      <c r="AR2614" s="13">
        <f t="shared" si="3113"/>
        <v>5.8029224165823286E-4</v>
      </c>
      <c r="AS2614" s="13">
        <f t="shared" si="3114"/>
        <v>1.0483124418616393E-3</v>
      </c>
      <c r="AT2614" s="13">
        <f t="shared" si="3115"/>
        <v>9.4690131701704943E-4</v>
      </c>
      <c r="AU2614" s="13">
        <f t="shared" si="3116"/>
        <v>5.7020030057474173E-4</v>
      </c>
      <c r="AV2614" s="13">
        <f t="shared" si="3117"/>
        <v>2.5752027449894643E-4</v>
      </c>
      <c r="AW2614" s="13">
        <f t="shared" si="3118"/>
        <v>4.8385848194730423E-6</v>
      </c>
      <c r="AX2614" s="13">
        <f t="shared" si="3119"/>
        <v>2.8125609651875262E-3</v>
      </c>
      <c r="AY2614" s="13">
        <f t="shared" si="3120"/>
        <v>2.9146971076662049E-3</v>
      </c>
      <c r="AZ2614" s="13">
        <f t="shared" si="3121"/>
        <v>1.5102711256023045E-3</v>
      </c>
      <c r="BA2614" s="13">
        <f t="shared" si="3122"/>
        <v>5.2170518092115622E-4</v>
      </c>
      <c r="BB2614" s="13">
        <f t="shared" si="3123"/>
        <v>1.3516263297993808E-4</v>
      </c>
      <c r="BC2614" s="13">
        <f t="shared" si="3124"/>
        <v>2.8014193490373446E-5</v>
      </c>
      <c r="BD2614" s="13">
        <f t="shared" si="3125"/>
        <v>1.0022752331993258E-4</v>
      </c>
      <c r="BE2614" s="13">
        <f t="shared" si="3126"/>
        <v>1.8106352656554122E-4</v>
      </c>
      <c r="BF2614" s="13">
        <f t="shared" si="3127"/>
        <v>1.6354789366440726E-4</v>
      </c>
      <c r="BG2614" s="13">
        <f t="shared" si="3128"/>
        <v>9.8484452867364446E-5</v>
      </c>
      <c r="BH2614" s="13">
        <f t="shared" si="3129"/>
        <v>4.4478656554053905E-5</v>
      </c>
      <c r="BI2614" s="13">
        <f t="shared" si="3130"/>
        <v>1.6070361006262441E-5</v>
      </c>
      <c r="BJ2614" s="14">
        <f t="shared" si="3131"/>
        <v>0.5516151506525897</v>
      </c>
      <c r="BK2614" s="14">
        <f t="shared" si="3132"/>
        <v>0.23324752370516136</v>
      </c>
      <c r="BL2614" s="14">
        <f t="shared" si="3133"/>
        <v>0.20451638904376609</v>
      </c>
      <c r="BM2614" s="14">
        <f t="shared" si="3134"/>
        <v>0.53797104783956462</v>
      </c>
      <c r="BN2614" s="14">
        <f t="shared" si="3135"/>
        <v>0.45930487432066835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</v>
      </c>
      <c r="F2615" s="10">
        <f>VLOOKUP(B2615,home!$B$2:$E$405,3,FALSE)</f>
        <v>0.73</v>
      </c>
      <c r="G2615" s="10">
        <f>VLOOKUP(C2615,away!$B$2:$E$405,4,FALSE)</f>
        <v>1.08</v>
      </c>
      <c r="H2615" s="10">
        <f>VLOOKUP(A2615,away!$A$2:$E$405,3,FALSE)</f>
        <v>1.0857142857142901</v>
      </c>
      <c r="I2615" s="10">
        <f>VLOOKUP(C2615,away!$B$2:$E$405,3,FALSE)</f>
        <v>0.86</v>
      </c>
      <c r="J2615" s="10">
        <f>VLOOKUP(B2615,home!$B$2:$E$405,4,FALSE)</f>
        <v>1.84</v>
      </c>
      <c r="K2615" s="12">
        <f t="shared" si="3080"/>
        <v>1.2220200000000001</v>
      </c>
      <c r="L2615" s="12">
        <f t="shared" si="3081"/>
        <v>1.7180342857142927</v>
      </c>
      <c r="M2615" s="13">
        <f t="shared" si="3082"/>
        <v>5.2862858962398812E-2</v>
      </c>
      <c r="N2615" s="13">
        <f t="shared" si="3083"/>
        <v>6.45994709092306E-2</v>
      </c>
      <c r="O2615" s="13">
        <f t="shared" si="3084"/>
        <v>9.0820204138280222E-2</v>
      </c>
      <c r="P2615" s="13">
        <f t="shared" si="3085"/>
        <v>0.11098410586106121</v>
      </c>
      <c r="Q2615" s="13">
        <f t="shared" si="3086"/>
        <v>3.9470922720249012E-2</v>
      </c>
      <c r="R2615" s="13">
        <f t="shared" si="3087"/>
        <v>7.8016112272568272E-2</v>
      </c>
      <c r="S2615" s="13">
        <f t="shared" si="3088"/>
        <v>5.8252012828802123E-2</v>
      </c>
      <c r="T2615" s="13">
        <f t="shared" si="3089"/>
        <v>6.7812398522167042E-2</v>
      </c>
      <c r="U2615" s="13">
        <f t="shared" si="3090"/>
        <v>9.5337249519323902E-2</v>
      </c>
      <c r="V2615" s="13">
        <f t="shared" si="3091"/>
        <v>1.3588720544082731E-2</v>
      </c>
      <c r="W2615" s="13">
        <f t="shared" si="3092"/>
        <v>1.6078085660866229E-2</v>
      </c>
      <c r="X2615" s="13">
        <f t="shared" si="3093"/>
        <v>2.7622702414019519E-2</v>
      </c>
      <c r="Y2615" s="13">
        <f t="shared" si="3094"/>
        <v>2.3728374905684253E-2</v>
      </c>
      <c r="Z2615" s="13">
        <f t="shared" si="3095"/>
        <v>4.4678118574135964E-2</v>
      </c>
      <c r="AA2615" s="13">
        <f t="shared" si="3096"/>
        <v>5.4597554459965635E-2</v>
      </c>
      <c r="AB2615" s="13">
        <f t="shared" si="3097"/>
        <v>3.335965175058362E-2</v>
      </c>
      <c r="AC2615" s="13">
        <f t="shared" si="3098"/>
        <v>1.7830713626054381E-3</v>
      </c>
      <c r="AD2615" s="13">
        <f t="shared" si="3099"/>
        <v>4.9119355598229381E-3</v>
      </c>
      <c r="AE2615" s="13">
        <f t="shared" si="3100"/>
        <v>8.4388737009950341E-3</v>
      </c>
      <c r="AF2615" s="13">
        <f t="shared" si="3101"/>
        <v>7.2491371755610684E-3</v>
      </c>
      <c r="AG2615" s="13">
        <f t="shared" si="3102"/>
        <v>4.1514220698199945E-3</v>
      </c>
      <c r="AH2615" s="13">
        <f t="shared" si="3103"/>
        <v>1.9189634882893557E-2</v>
      </c>
      <c r="AI2615" s="13">
        <f t="shared" si="3104"/>
        <v>2.3450117619593588E-2</v>
      </c>
      <c r="AJ2615" s="13">
        <f t="shared" si="3105"/>
        <v>1.4328256366747887E-2</v>
      </c>
      <c r="AK2615" s="13">
        <f t="shared" si="3106"/>
        <v>5.836471948431083E-3</v>
      </c>
      <c r="AL2615" s="13">
        <f t="shared" si="3107"/>
        <v>1.4974035438074861E-4</v>
      </c>
      <c r="AM2615" s="13">
        <f t="shared" si="3108"/>
        <v>1.2004966985629648E-3</v>
      </c>
      <c r="AN2615" s="13">
        <f t="shared" si="3109"/>
        <v>2.0624944880179895E-3</v>
      </c>
      <c r="AO2615" s="13">
        <f t="shared" si="3110"/>
        <v>1.7717181222558266E-3</v>
      </c>
      <c r="AP2615" s="13">
        <f t="shared" si="3111"/>
        <v>1.0146241595522854E-3</v>
      </c>
      <c r="AQ2615" s="13">
        <f t="shared" si="3112"/>
        <v>4.3578977330621931E-4</v>
      </c>
      <c r="AR2615" s="13">
        <f t="shared" si="3113"/>
        <v>6.5936901318300132E-3</v>
      </c>
      <c r="AS2615" s="13">
        <f t="shared" si="3114"/>
        <v>8.0576212148989138E-3</v>
      </c>
      <c r="AT2615" s="13">
        <f t="shared" si="3115"/>
        <v>4.9232871385153877E-3</v>
      </c>
      <c r="AU2615" s="13">
        <f t="shared" si="3116"/>
        <v>2.0054517830028575E-3</v>
      </c>
      <c r="AV2615" s="13">
        <f t="shared" si="3117"/>
        <v>6.1267554696628804E-4</v>
      </c>
      <c r="AW2615" s="13">
        <f t="shared" si="3118"/>
        <v>8.7326588861056017E-6</v>
      </c>
      <c r="AX2615" s="13">
        <f t="shared" si="3119"/>
        <v>2.4450516259631879E-4</v>
      </c>
      <c r="AY2615" s="13">
        <f t="shared" si="3120"/>
        <v>4.2006825237462354E-4</v>
      </c>
      <c r="AZ2615" s="13">
        <f t="shared" si="3121"/>
        <v>3.608458299598439E-4</v>
      </c>
      <c r="BA2615" s="13">
        <f t="shared" si="3122"/>
        <v>2.0664850257601382E-4</v>
      </c>
      <c r="BB2615" s="13">
        <f t="shared" si="3123"/>
        <v>8.875730312927761E-5</v>
      </c>
      <c r="BC2615" s="13">
        <f t="shared" si="3124"/>
        <v>3.0497617976727041E-5</v>
      </c>
      <c r="BD2615" s="13">
        <f t="shared" si="3125"/>
        <v>1.8880309526433262E-3</v>
      </c>
      <c r="BE2615" s="13">
        <f t="shared" si="3126"/>
        <v>2.3072115847491974E-3</v>
      </c>
      <c r="BF2615" s="13">
        <f t="shared" si="3127"/>
        <v>1.4097293503976078E-3</v>
      </c>
      <c r="BG2615" s="13">
        <f t="shared" si="3128"/>
        <v>5.742391535909615E-4</v>
      </c>
      <c r="BH2615" s="13">
        <f t="shared" si="3129"/>
        <v>1.7543293261780671E-4</v>
      </c>
      <c r="BI2615" s="13">
        <f t="shared" si="3130"/>
        <v>4.2876510463522412E-5</v>
      </c>
      <c r="BJ2615" s="14">
        <f t="shared" si="3131"/>
        <v>0.2718997695487238</v>
      </c>
      <c r="BK2615" s="14">
        <f t="shared" si="3132"/>
        <v>0.23804057816570567</v>
      </c>
      <c r="BL2615" s="14">
        <f t="shared" si="3133"/>
        <v>0.44352549925806367</v>
      </c>
      <c r="BM2615" s="14">
        <f t="shared" si="3134"/>
        <v>0.56097895508935258</v>
      </c>
      <c r="BN2615" s="14">
        <f t="shared" si="3135"/>
        <v>0.43675367486378813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</v>
      </c>
      <c r="F2616" s="10">
        <f>VLOOKUP(B2616,home!$B$2:$E$405,3,FALSE)</f>
        <v>1.21</v>
      </c>
      <c r="G2616" s="10">
        <f>VLOOKUP(C2616,away!$B$2:$E$405,4,FALSE)</f>
        <v>0.4</v>
      </c>
      <c r="H2616" s="10">
        <f>VLOOKUP(A2616,away!$A$2:$E$405,3,FALSE)</f>
        <v>1.0857142857142901</v>
      </c>
      <c r="I2616" s="10">
        <f>VLOOKUP(C2616,away!$B$2:$E$405,3,FALSE)</f>
        <v>1.29</v>
      </c>
      <c r="J2616" s="10">
        <f>VLOOKUP(B2616,home!$B$2:$E$405,4,FALSE)</f>
        <v>1.27</v>
      </c>
      <c r="K2616" s="12">
        <f t="shared" si="3080"/>
        <v>0.75019999999999998</v>
      </c>
      <c r="L2616" s="12">
        <f t="shared" si="3081"/>
        <v>1.7787257142857213</v>
      </c>
      <c r="M2616" s="13">
        <f t="shared" si="3082"/>
        <v>7.9744642816700753E-2</v>
      </c>
      <c r="N2616" s="13">
        <f t="shared" si="3083"/>
        <v>5.98244310410889E-2</v>
      </c>
      <c r="O2616" s="13">
        <f t="shared" si="3084"/>
        <v>0.14184384675459577</v>
      </c>
      <c r="P2616" s="13">
        <f t="shared" si="3085"/>
        <v>0.10641125383529773</v>
      </c>
      <c r="Q2616" s="13">
        <f t="shared" si="3086"/>
        <v>2.2440144083512442E-2</v>
      </c>
      <c r="R2616" s="13">
        <f t="shared" si="3087"/>
        <v>0.12615064881780139</v>
      </c>
      <c r="S2616" s="13">
        <f t="shared" si="3088"/>
        <v>3.5498795100342283E-2</v>
      </c>
      <c r="T2616" s="13">
        <f t="shared" si="3089"/>
        <v>3.9914861313620174E-2</v>
      </c>
      <c r="U2616" s="13">
        <f t="shared" si="3090"/>
        <v>9.4638216743114609E-2</v>
      </c>
      <c r="V2616" s="13">
        <f t="shared" si="3091"/>
        <v>5.263288141920926E-3</v>
      </c>
      <c r="W2616" s="13">
        <f t="shared" si="3092"/>
        <v>5.6115320304836796E-3</v>
      </c>
      <c r="X2616" s="13">
        <f t="shared" si="3093"/>
        <v>9.9813763191592877E-3</v>
      </c>
      <c r="Y2616" s="13">
        <f t="shared" si="3094"/>
        <v>8.877065361425596E-3</v>
      </c>
      <c r="Z2616" s="13">
        <f t="shared" si="3095"/>
        <v>7.4795800975350324E-2</v>
      </c>
      <c r="AA2616" s="13">
        <f t="shared" si="3096"/>
        <v>5.611180989170781E-2</v>
      </c>
      <c r="AB2616" s="13">
        <f t="shared" si="3097"/>
        <v>2.1047539890379597E-2</v>
      </c>
      <c r="AC2616" s="13">
        <f t="shared" si="3098"/>
        <v>4.3895824118683389E-4</v>
      </c>
      <c r="AD2616" s="13">
        <f t="shared" si="3099"/>
        <v>1.0524428323172141E-3</v>
      </c>
      <c r="AE2616" s="13">
        <f t="shared" si="3100"/>
        <v>1.8720071286583242E-3</v>
      </c>
      <c r="AF2616" s="13">
        <f t="shared" si="3101"/>
        <v>1.6648936085353703E-3</v>
      </c>
      <c r="AG2616" s="13">
        <f t="shared" si="3102"/>
        <v>9.8712969101726945E-4</v>
      </c>
      <c r="AH2616" s="13">
        <f t="shared" si="3103"/>
        <v>3.3260303628863154E-2</v>
      </c>
      <c r="AI2616" s="13">
        <f t="shared" si="3104"/>
        <v>2.4951879782373138E-2</v>
      </c>
      <c r="AJ2616" s="13">
        <f t="shared" si="3105"/>
        <v>9.3594501063681626E-3</v>
      </c>
      <c r="AK2616" s="13">
        <f t="shared" si="3106"/>
        <v>2.3404864899324658E-3</v>
      </c>
      <c r="AL2616" s="13">
        <f t="shared" si="3107"/>
        <v>2.3429835623388429E-5</v>
      </c>
      <c r="AM2616" s="13">
        <f t="shared" si="3108"/>
        <v>1.5790852256087481E-4</v>
      </c>
      <c r="AN2616" s="13">
        <f t="shared" si="3109"/>
        <v>2.8087594958389501E-4</v>
      </c>
      <c r="AO2616" s="13">
        <f t="shared" si="3110"/>
        <v>2.4980063702464701E-4</v>
      </c>
      <c r="AP2616" s="13">
        <f t="shared" si="3111"/>
        <v>1.4810893884023116E-4</v>
      </c>
      <c r="AQ2616" s="13">
        <f t="shared" si="3112"/>
        <v>6.5861294507672561E-5</v>
      </c>
      <c r="AR2616" s="13">
        <f t="shared" si="3113"/>
        <v>1.1832191465921916E-2</v>
      </c>
      <c r="AS2616" s="13">
        <f t="shared" si="3114"/>
        <v>8.8765100377346216E-3</v>
      </c>
      <c r="AT2616" s="13">
        <f t="shared" si="3115"/>
        <v>3.3295789151542559E-3</v>
      </c>
      <c r="AU2616" s="13">
        <f t="shared" si="3116"/>
        <v>8.3261670071624111E-4</v>
      </c>
      <c r="AV2616" s="13">
        <f t="shared" si="3117"/>
        <v>1.56157262219331E-4</v>
      </c>
      <c r="AW2616" s="13">
        <f t="shared" si="3118"/>
        <v>8.6846592718965067E-7</v>
      </c>
      <c r="AX2616" s="13">
        <f t="shared" si="3119"/>
        <v>1.9743828937528042E-5</v>
      </c>
      <c r="AY2616" s="13">
        <f t="shared" si="3120"/>
        <v>3.5118856229639665E-5</v>
      </c>
      <c r="AZ2616" s="13">
        <f t="shared" si="3121"/>
        <v>3.1233406315981692E-5</v>
      </c>
      <c r="BA2616" s="13">
        <f t="shared" si="3122"/>
        <v>1.8518554319656895E-5</v>
      </c>
      <c r="BB2616" s="13">
        <f t="shared" si="3123"/>
        <v>8.234857189942658E-6</v>
      </c>
      <c r="BC2616" s="13">
        <f t="shared" si="3124"/>
        <v>2.9295104474443323E-6</v>
      </c>
      <c r="BD2616" s="13">
        <f t="shared" si="3125"/>
        <v>3.5077038694645633E-3</v>
      </c>
      <c r="BE2616" s="13">
        <f t="shared" si="3126"/>
        <v>2.6314794428723156E-3</v>
      </c>
      <c r="BF2616" s="13">
        <f t="shared" si="3127"/>
        <v>9.8706793902140545E-4</v>
      </c>
      <c r="BG2616" s="13">
        <f t="shared" si="3128"/>
        <v>2.4683278928461949E-4</v>
      </c>
      <c r="BH2616" s="13">
        <f t="shared" si="3129"/>
        <v>4.6293489630330379E-5</v>
      </c>
      <c r="BI2616" s="13">
        <f t="shared" si="3130"/>
        <v>6.9458751841347719E-6</v>
      </c>
      <c r="BJ2616" s="14">
        <f t="shared" si="3131"/>
        <v>0.15324421776577576</v>
      </c>
      <c r="BK2616" s="14">
        <f t="shared" si="3132"/>
        <v>0.22741548682730159</v>
      </c>
      <c r="BL2616" s="14">
        <f t="shared" si="3133"/>
        <v>0.54215755989233982</v>
      </c>
      <c r="BM2616" s="14">
        <f t="shared" si="3134"/>
        <v>0.46116384772146801</v>
      </c>
      <c r="BN2616" s="14">
        <f t="shared" si="3135"/>
        <v>0.53641496734899696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1.6111111111111101</v>
      </c>
      <c r="F2617" s="10">
        <f>VLOOKUP(B2617,home!$B$2:$E$405,3,FALSE)</f>
        <v>1.24</v>
      </c>
      <c r="G2617" s="10">
        <f>VLOOKUP(C2617,away!$B$2:$E$405,4,FALSE)</f>
        <v>1.0900000000000001</v>
      </c>
      <c r="H2617" s="10">
        <f>VLOOKUP(A2617,away!$A$2:$E$405,3,FALSE)</f>
        <v>1.4652777777777799</v>
      </c>
      <c r="I2617" s="10">
        <f>VLOOKUP(C2617,away!$B$2:$E$405,3,FALSE)</f>
        <v>0.7</v>
      </c>
      <c r="J2617" s="10">
        <f>VLOOKUP(B2617,home!$B$2:$E$405,4,FALSE)</f>
        <v>0.78</v>
      </c>
      <c r="K2617" s="12">
        <f t="shared" si="3080"/>
        <v>2.1775777777777767</v>
      </c>
      <c r="L2617" s="12">
        <f t="shared" si="3081"/>
        <v>0.80004166666666776</v>
      </c>
      <c r="M2617" s="13">
        <f t="shared" si="3082"/>
        <v>5.0913893064642585E-2</v>
      </c>
      <c r="N2617" s="13">
        <f t="shared" si="3083"/>
        <v>0.11086896211771975</v>
      </c>
      <c r="O2617" s="13">
        <f t="shared" si="3084"/>
        <v>4.0733235863925153E-2</v>
      </c>
      <c r="P2617" s="13">
        <f t="shared" si="3085"/>
        <v>8.8699789234264165E-2</v>
      </c>
      <c r="Q2617" s="13">
        <f t="shared" si="3086"/>
        <v>0.12071289407641639</v>
      </c>
      <c r="R2617" s="13">
        <f t="shared" si="3087"/>
        <v>1.6294142954650578E-2</v>
      </c>
      <c r="S2617" s="13">
        <f t="shared" si="3088"/>
        <v>3.863214997237472E-2</v>
      </c>
      <c r="T2617" s="13">
        <f t="shared" si="3089"/>
        <v>9.65753449650531E-2</v>
      </c>
      <c r="U2617" s="13">
        <f t="shared" si="3090"/>
        <v>3.5481763605981424E-2</v>
      </c>
      <c r="V2617" s="13">
        <f t="shared" si="3091"/>
        <v>7.4781238020075165E-3</v>
      </c>
      <c r="W2617" s="13">
        <f t="shared" si="3092"/>
        <v>8.7620571877348979E-2</v>
      </c>
      <c r="X2617" s="13">
        <f t="shared" si="3093"/>
        <v>7.0100108359040833E-2</v>
      </c>
      <c r="Y2617" s="13">
        <f t="shared" si="3094"/>
        <v>2.8041503762540516E-2</v>
      </c>
      <c r="Z2617" s="13">
        <f t="shared" si="3095"/>
        <v>4.3453310954478649E-3</v>
      </c>
      <c r="AA2617" s="13">
        <f t="shared" si="3096"/>
        <v>9.4622964305340323E-3</v>
      </c>
      <c r="AB2617" s="13">
        <f t="shared" si="3097"/>
        <v>1.0302443216938446E-2</v>
      </c>
      <c r="AC2617" s="13">
        <f t="shared" si="3098"/>
        <v>8.1425221729709808E-4</v>
      </c>
      <c r="AD2617" s="13">
        <f t="shared" si="3099"/>
        <v>4.7700152549073893E-2</v>
      </c>
      <c r="AE2617" s="13">
        <f t="shared" si="3100"/>
        <v>3.8162109545615386E-2</v>
      </c>
      <c r="AF2617" s="13">
        <f t="shared" si="3101"/>
        <v>1.5265638862195039E-2</v>
      </c>
      <c r="AG2617" s="13">
        <f t="shared" si="3102"/>
        <v>4.0710490526806578E-3</v>
      </c>
      <c r="AH2617" s="13">
        <f t="shared" si="3103"/>
        <v>8.6911148295515167E-4</v>
      </c>
      <c r="AI2617" s="13">
        <f t="shared" si="3104"/>
        <v>1.8925578516946269E-3</v>
      </c>
      <c r="AJ2617" s="13">
        <f t="shared" si="3105"/>
        <v>2.060595960504535E-3</v>
      </c>
      <c r="AK2617" s="13">
        <f t="shared" si="3106"/>
        <v>1.4957026575244429E-3</v>
      </c>
      <c r="AL2617" s="13">
        <f t="shared" si="3107"/>
        <v>5.6742076247114715E-5</v>
      </c>
      <c r="AM2617" s="13">
        <f t="shared" si="3108"/>
        <v>2.0774158437494653E-2</v>
      </c>
      <c r="AN2617" s="13">
        <f t="shared" si="3109"/>
        <v>1.6620192339930642E-2</v>
      </c>
      <c r="AO2617" s="13">
        <f t="shared" si="3110"/>
        <v>6.6484231899793461E-3</v>
      </c>
      <c r="AP2617" s="13">
        <f t="shared" si="3111"/>
        <v>1.7730051898721337E-3</v>
      </c>
      <c r="AQ2617" s="13">
        <f t="shared" si="3112"/>
        <v>3.5461950677848834E-4</v>
      </c>
      <c r="AR2617" s="13">
        <f t="shared" si="3113"/>
        <v>1.3906507986851578E-4</v>
      </c>
      <c r="AS2617" s="13">
        <f t="shared" si="3114"/>
        <v>3.0282502758657159E-4</v>
      </c>
      <c r="AT2617" s="13">
        <f t="shared" si="3115"/>
        <v>3.2971252531373036E-4</v>
      </c>
      <c r="AU2617" s="13">
        <f t="shared" si="3116"/>
        <v>2.3932488939272395E-4</v>
      </c>
      <c r="AV2617" s="13">
        <f t="shared" si="3117"/>
        <v>1.3028714020268004E-4</v>
      </c>
      <c r="AW2617" s="13">
        <f t="shared" si="3118"/>
        <v>2.745927105159184E-6</v>
      </c>
      <c r="AX2617" s="13">
        <f t="shared" si="3119"/>
        <v>7.539557627587172E-3</v>
      </c>
      <c r="AY2617" s="13">
        <f t="shared" si="3120"/>
        <v>6.031960250304229E-3</v>
      </c>
      <c r="AZ2617" s="13">
        <f t="shared" si="3121"/>
        <v>2.4129097659602427E-3</v>
      </c>
      <c r="BA2617" s="13">
        <f t="shared" si="3122"/>
        <v>6.4347611689170392E-4</v>
      </c>
      <c r="BB2617" s="13">
        <f t="shared" si="3123"/>
        <v>1.2870192625455859E-4</v>
      </c>
      <c r="BC2617" s="13">
        <f t="shared" si="3124"/>
        <v>2.0593380716781527E-5</v>
      </c>
      <c r="BD2617" s="13">
        <f t="shared" si="3125"/>
        <v>1.8542976378856763E-5</v>
      </c>
      <c r="BE2617" s="13">
        <f t="shared" si="3126"/>
        <v>4.0378773296456707E-5</v>
      </c>
      <c r="BF2617" s="13">
        <f t="shared" si="3127"/>
        <v>4.3963959712145433E-5</v>
      </c>
      <c r="BG2617" s="13">
        <f t="shared" si="3128"/>
        <v>3.1911647230761783E-5</v>
      </c>
      <c r="BH2617" s="13">
        <f t="shared" si="3129"/>
        <v>1.7372523465497652E-5</v>
      </c>
      <c r="BI2617" s="13">
        <f t="shared" si="3130"/>
        <v>7.566004208478129E-6</v>
      </c>
      <c r="BJ2617" s="14">
        <f t="shared" si="3131"/>
        <v>0.6820659328994545</v>
      </c>
      <c r="BK2617" s="14">
        <f t="shared" si="3132"/>
        <v>0.19262691061713741</v>
      </c>
      <c r="BL2617" s="14">
        <f t="shared" si="3133"/>
        <v>0.11989280057136484</v>
      </c>
      <c r="BM2617" s="14">
        <f t="shared" si="3134"/>
        <v>0.56467884354858688</v>
      </c>
      <c r="BN2617" s="14">
        <f t="shared" si="3135"/>
        <v>0.42822291731161866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1.6111111111111101</v>
      </c>
      <c r="F2618" s="10">
        <f>VLOOKUP(B2618,home!$B$2:$E$405,3,FALSE)</f>
        <v>1.01</v>
      </c>
      <c r="G2618" s="10">
        <f>VLOOKUP(C2618,away!$B$2:$E$405,4,FALSE)</f>
        <v>0.54</v>
      </c>
      <c r="H2618" s="10">
        <f>VLOOKUP(A2618,away!$A$2:$E$405,3,FALSE)</f>
        <v>1.4652777777777799</v>
      </c>
      <c r="I2618" s="10">
        <f>VLOOKUP(C2618,away!$B$2:$E$405,3,FALSE)</f>
        <v>0.54</v>
      </c>
      <c r="J2618" s="10">
        <f>VLOOKUP(B2618,home!$B$2:$E$405,4,FALSE)</f>
        <v>0.77</v>
      </c>
      <c r="K2618" s="12">
        <f t="shared" si="3080"/>
        <v>0.87869999999999948</v>
      </c>
      <c r="L2618" s="12">
        <f t="shared" si="3081"/>
        <v>0.60926250000000093</v>
      </c>
      <c r="M2618" s="13">
        <f t="shared" si="3082"/>
        <v>0.22583232044970628</v>
      </c>
      <c r="N2618" s="13">
        <f t="shared" si="3083"/>
        <v>0.19843885997915681</v>
      </c>
      <c r="O2618" s="13">
        <f t="shared" si="3084"/>
        <v>0.13759116413798939</v>
      </c>
      <c r="P2618" s="13">
        <f t="shared" si="3085"/>
        <v>0.12090135592805121</v>
      </c>
      <c r="Q2618" s="13">
        <f t="shared" si="3086"/>
        <v>8.7184113131842475E-2</v>
      </c>
      <c r="R2618" s="13">
        <f t="shared" si="3087"/>
        <v>4.1914568320310937E-2</v>
      </c>
      <c r="S2618" s="13">
        <f t="shared" si="3088"/>
        <v>1.6181406005276167E-2</v>
      </c>
      <c r="T2618" s="13">
        <f t="shared" si="3089"/>
        <v>5.3118010726989261E-2</v>
      </c>
      <c r="U2618" s="13">
        <f t="shared" si="3090"/>
        <v>3.6830331183057202E-2</v>
      </c>
      <c r="V2618" s="13">
        <f t="shared" si="3091"/>
        <v>9.6254007445507287E-4</v>
      </c>
      <c r="W2618" s="13">
        <f t="shared" si="3092"/>
        <v>2.5536226736316645E-2</v>
      </c>
      <c r="X2618" s="13">
        <f t="shared" si="3093"/>
        <v>1.5558265341935145E-2</v>
      </c>
      <c r="Y2618" s="13">
        <f t="shared" si="3094"/>
        <v>4.739533818945387E-3</v>
      </c>
      <c r="Z2618" s="13">
        <f t="shared" si="3095"/>
        <v>8.5123248937511616E-3</v>
      </c>
      <c r="AA2618" s="13">
        <f t="shared" si="3096"/>
        <v>7.4797798841391419E-3</v>
      </c>
      <c r="AB2618" s="13">
        <f t="shared" si="3097"/>
        <v>3.2862412920965293E-3</v>
      </c>
      <c r="AC2618" s="13">
        <f t="shared" si="3098"/>
        <v>3.2206528250963476E-5</v>
      </c>
      <c r="AD2618" s="13">
        <f t="shared" si="3099"/>
        <v>5.6096706083003552E-3</v>
      </c>
      <c r="AE2618" s="13">
        <f t="shared" si="3100"/>
        <v>3.4177619389896005E-3</v>
      </c>
      <c r="AF2618" s="13">
        <f t="shared" si="3101"/>
        <v>1.0411570916768272E-3</v>
      </c>
      <c r="AG2618" s="13">
        <f t="shared" si="3102"/>
        <v>2.1144599085591798E-4</v>
      </c>
      <c r="AH2618" s="13">
        <f t="shared" si="3103"/>
        <v>1.2965600863947685E-3</v>
      </c>
      <c r="AI2618" s="13">
        <f t="shared" si="3104"/>
        <v>1.1392873479150825E-3</v>
      </c>
      <c r="AJ2618" s="13">
        <f t="shared" si="3105"/>
        <v>5.0054589630649118E-4</v>
      </c>
      <c r="AK2618" s="13">
        <f t="shared" si="3106"/>
        <v>1.4660989302817118E-4</v>
      </c>
      <c r="AL2618" s="13">
        <f t="shared" si="3107"/>
        <v>6.8968213717553163E-7</v>
      </c>
      <c r="AM2618" s="13">
        <f t="shared" si="3108"/>
        <v>9.85843512702704E-4</v>
      </c>
      <c r="AN2618" s="13">
        <f t="shared" si="3109"/>
        <v>6.0063748315803214E-4</v>
      </c>
      <c r="AO2618" s="13">
        <f t="shared" si="3110"/>
        <v>1.8297294729128553E-4</v>
      </c>
      <c r="AP2618" s="13">
        <f t="shared" si="3111"/>
        <v>3.7159518433019009E-5</v>
      </c>
      <c r="AQ2618" s="13">
        <f t="shared" si="3112"/>
        <v>5.6599752748243197E-6</v>
      </c>
      <c r="AR2618" s="13">
        <f t="shared" si="3113"/>
        <v>1.5798908792741883E-4</v>
      </c>
      <c r="AS2618" s="13">
        <f t="shared" si="3114"/>
        <v>1.3882501156182287E-4</v>
      </c>
      <c r="AT2618" s="13">
        <f t="shared" si="3115"/>
        <v>6.0992768829686826E-5</v>
      </c>
      <c r="AU2618" s="13">
        <f t="shared" si="3116"/>
        <v>1.7864781990215261E-5</v>
      </c>
      <c r="AV2618" s="13">
        <f t="shared" si="3117"/>
        <v>3.9244459837005349E-6</v>
      </c>
      <c r="AW2618" s="13">
        <f t="shared" si="3118"/>
        <v>1.0256319745187984E-8</v>
      </c>
      <c r="AX2618" s="13">
        <f t="shared" si="3119"/>
        <v>1.4437678243531089E-4</v>
      </c>
      <c r="AY2618" s="13">
        <f t="shared" si="3120"/>
        <v>8.7963359408493741E-5</v>
      </c>
      <c r="AZ2618" s="13">
        <f t="shared" si="3121"/>
        <v>2.6796388130808745E-5</v>
      </c>
      <c r="BA2618" s="13">
        <f t="shared" si="3122"/>
        <v>5.4420114745156301E-6</v>
      </c>
      <c r="BB2618" s="13">
        <f t="shared" si="3123"/>
        <v>8.289033789980209E-7</v>
      </c>
      <c r="BC2618" s="13">
        <f t="shared" si="3124"/>
        <v>1.0100394898935654E-7</v>
      </c>
      <c r="BD2618" s="13">
        <f t="shared" si="3125"/>
        <v>1.6042804447229855E-5</v>
      </c>
      <c r="BE2618" s="13">
        <f t="shared" si="3126"/>
        <v>1.4096812267780865E-5</v>
      </c>
      <c r="BF2618" s="13">
        <f t="shared" si="3127"/>
        <v>6.1934344698495184E-6</v>
      </c>
      <c r="BG2618" s="13">
        <f t="shared" si="3128"/>
        <v>1.8140569562189229E-6</v>
      </c>
      <c r="BH2618" s="13">
        <f t="shared" si="3129"/>
        <v>3.985029618573916E-7</v>
      </c>
      <c r="BI2618" s="13">
        <f t="shared" si="3130"/>
        <v>7.0032910516817967E-8</v>
      </c>
      <c r="BJ2618" s="14">
        <f t="shared" si="3131"/>
        <v>0.39693282725064538</v>
      </c>
      <c r="BK2618" s="14">
        <f t="shared" si="3132"/>
        <v>0.36399848202728535</v>
      </c>
      <c r="BL2618" s="14">
        <f t="shared" si="3133"/>
        <v>0.23060329978154398</v>
      </c>
      <c r="BM2618" s="14">
        <f t="shared" si="3134"/>
        <v>0.18809659890308</v>
      </c>
      <c r="BN2618" s="14">
        <f t="shared" si="3135"/>
        <v>0.81186238194705707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1.6111111111111101</v>
      </c>
      <c r="F2619" s="10">
        <f>VLOOKUP(B2619,home!$B$2:$E$405,3,FALSE)</f>
        <v>1.1599999999999999</v>
      </c>
      <c r="G2619" s="10">
        <f>VLOOKUP(C2619,away!$B$2:$E$405,4,FALSE)</f>
        <v>0.78</v>
      </c>
      <c r="H2619" s="10">
        <f>VLOOKUP(A2619,away!$A$2:$E$405,3,FALSE)</f>
        <v>1.4652777777777799</v>
      </c>
      <c r="I2619" s="10">
        <f>VLOOKUP(C2619,away!$B$2:$E$405,3,FALSE)</f>
        <v>0.85</v>
      </c>
      <c r="J2619" s="10">
        <f>VLOOKUP(B2619,home!$B$2:$E$405,4,FALSE)</f>
        <v>0.6</v>
      </c>
      <c r="K2619" s="12">
        <f t="shared" si="3080"/>
        <v>1.4577333333333322</v>
      </c>
      <c r="L2619" s="12">
        <f t="shared" si="3081"/>
        <v>0.74729166666666769</v>
      </c>
      <c r="M2619" s="13">
        <f t="shared" si="3082"/>
        <v>0.11024776907580562</v>
      </c>
      <c r="N2619" s="13">
        <f t="shared" si="3083"/>
        <v>0.16071184790743762</v>
      </c>
      <c r="O2619" s="13">
        <f t="shared" si="3084"/>
        <v>8.2387239098940676E-2</v>
      </c>
      <c r="P2619" s="13">
        <f t="shared" si="3085"/>
        <v>0.12009862467582905</v>
      </c>
      <c r="Q2619" s="13">
        <f t="shared" si="3086"/>
        <v>0.11713750887813427</v>
      </c>
      <c r="R2619" s="13">
        <f t="shared" si="3087"/>
        <v>3.0783648609156316E-2</v>
      </c>
      <c r="S2619" s="13">
        <f t="shared" si="3088"/>
        <v>3.2707418412947727E-2</v>
      </c>
      <c r="T2619" s="13">
        <f t="shared" si="3089"/>
        <v>8.7535884238722536E-2</v>
      </c>
      <c r="U2619" s="13">
        <f t="shared" si="3090"/>
        <v>4.4874350699187437E-2</v>
      </c>
      <c r="V2619" s="13">
        <f t="shared" si="3091"/>
        <v>3.9588767504935606E-3</v>
      </c>
      <c r="W2619" s="13">
        <f t="shared" si="3092"/>
        <v>5.6918417091761826E-2</v>
      </c>
      <c r="X2619" s="13">
        <f t="shared" si="3093"/>
        <v>4.2534658772531229E-2</v>
      </c>
      <c r="Y2619" s="13">
        <f t="shared" si="3094"/>
        <v>1.5892898022611433E-2</v>
      </c>
      <c r="Z2619" s="13">
        <f t="shared" si="3095"/>
        <v>7.6681213584058232E-3</v>
      </c>
      <c r="AA2619" s="13">
        <f t="shared" si="3096"/>
        <v>1.1178076108193441E-2</v>
      </c>
      <c r="AB2619" s="13">
        <f t="shared" si="3097"/>
        <v>8.147327072725254E-3</v>
      </c>
      <c r="AC2619" s="13">
        <f t="shared" si="3098"/>
        <v>2.6953813724592913E-4</v>
      </c>
      <c r="AD2619" s="13">
        <f t="shared" si="3099"/>
        <v>2.0742968468807726E-2</v>
      </c>
      <c r="AE2619" s="13">
        <f t="shared" si="3100"/>
        <v>1.5501047478669459E-2</v>
      </c>
      <c r="AF2619" s="13">
        <f t="shared" si="3101"/>
        <v>5.7919018027070236E-3</v>
      </c>
      <c r="AG2619" s="13">
        <f t="shared" si="3102"/>
        <v>1.4427466504382028E-3</v>
      </c>
      <c r="AH2619" s="13">
        <f t="shared" si="3103"/>
        <v>1.4325807975313395E-3</v>
      </c>
      <c r="AI2619" s="13">
        <f t="shared" si="3104"/>
        <v>2.0883207812546832E-3</v>
      </c>
      <c r="AJ2619" s="13">
        <f t="shared" si="3105"/>
        <v>1.5221074067638292E-3</v>
      </c>
      <c r="AK2619" s="13">
        <f t="shared" si="3106"/>
        <v>7.3960890125106358E-4</v>
      </c>
      <c r="AL2619" s="13">
        <f t="shared" si="3107"/>
        <v>1.1744876055918279E-5</v>
      </c>
      <c r="AM2619" s="13">
        <f t="shared" si="3108"/>
        <v>6.0475433138526538E-3</v>
      </c>
      <c r="AN2619" s="13">
        <f t="shared" si="3109"/>
        <v>4.5192787222478109E-3</v>
      </c>
      <c r="AO2619" s="13">
        <f t="shared" si="3110"/>
        <v>1.6886096642398877E-3</v>
      </c>
      <c r="AP2619" s="13">
        <f t="shared" si="3111"/>
        <v>4.206279767797559E-4</v>
      </c>
      <c r="AQ2619" s="13">
        <f t="shared" si="3112"/>
        <v>7.8582945453593034E-5</v>
      </c>
      <c r="AR2619" s="13">
        <f t="shared" si="3113"/>
        <v>2.1411113836437184E-4</v>
      </c>
      <c r="AS2619" s="13">
        <f t="shared" si="3114"/>
        <v>3.1211694343169006E-4</v>
      </c>
      <c r="AT2619" s="13">
        <f t="shared" si="3115"/>
        <v>2.2749163616924434E-4</v>
      </c>
      <c r="AU2619" s="13">
        <f t="shared" si="3116"/>
        <v>1.1054071369948206E-4</v>
      </c>
      <c r="AV2619" s="13">
        <f t="shared" si="3117"/>
        <v>4.0284720762547894E-5</v>
      </c>
      <c r="AW2619" s="13">
        <f t="shared" si="3118"/>
        <v>3.5539733041722638E-7</v>
      </c>
      <c r="AX2619" s="13">
        <f t="shared" si="3119"/>
        <v>1.4692842455633574E-3</v>
      </c>
      <c r="AY2619" s="13">
        <f t="shared" si="3120"/>
        <v>1.0979838726741186E-3</v>
      </c>
      <c r="AZ2619" s="13">
        <f t="shared" si="3121"/>
        <v>4.1025709909188219E-4</v>
      </c>
      <c r="BA2619" s="13">
        <f t="shared" si="3122"/>
        <v>1.0219390378073495E-4</v>
      </c>
      <c r="BB2619" s="13">
        <f t="shared" si="3123"/>
        <v>1.909216316986962E-5</v>
      </c>
      <c r="BC2619" s="13">
        <f t="shared" si="3124"/>
        <v>2.8534828870967686E-6</v>
      </c>
      <c r="BD2619" s="13">
        <f t="shared" si="3125"/>
        <v>2.6667244906701477E-5</v>
      </c>
      <c r="BE2619" s="13">
        <f t="shared" si="3126"/>
        <v>3.8873731808662272E-5</v>
      </c>
      <c r="BF2619" s="13">
        <f t="shared" si="3127"/>
        <v>2.8333767324273624E-5</v>
      </c>
      <c r="BG2619" s="13">
        <f t="shared" si="3128"/>
        <v>1.3767692362501479E-5</v>
      </c>
      <c r="BH2619" s="13">
        <f t="shared" si="3129"/>
        <v>5.0174060199742865E-6</v>
      </c>
      <c r="BI2619" s="13">
        <f t="shared" si="3130"/>
        <v>1.4628080004367677E-6</v>
      </c>
      <c r="BJ2619" s="14">
        <f t="shared" si="3131"/>
        <v>0.54006618670156203</v>
      </c>
      <c r="BK2619" s="14">
        <f t="shared" si="3132"/>
        <v>0.26839195580105196</v>
      </c>
      <c r="BL2619" s="14">
        <f t="shared" si="3133"/>
        <v>0.18417192727785392</v>
      </c>
      <c r="BM2619" s="14">
        <f t="shared" si="3134"/>
        <v>0.37783392441822666</v>
      </c>
      <c r="BN2619" s="14">
        <f t="shared" si="3135"/>
        <v>0.62136663824530347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1.6111111111111101</v>
      </c>
      <c r="F2620" s="10">
        <f>VLOOKUP(B2620,home!$B$2:$E$405,3,FALSE)</f>
        <v>1.1599999999999999</v>
      </c>
      <c r="G2620" s="10">
        <f>VLOOKUP(C2620,away!$B$2:$E$405,4,FALSE)</f>
        <v>0.89</v>
      </c>
      <c r="H2620" s="10">
        <f>VLOOKUP(A2620,away!$A$2:$E$405,3,FALSE)</f>
        <v>1.4652777777777799</v>
      </c>
      <c r="I2620" s="10">
        <f>VLOOKUP(C2620,away!$B$2:$E$405,3,FALSE)</f>
        <v>0.89</v>
      </c>
      <c r="J2620" s="10">
        <f>VLOOKUP(B2620,home!$B$2:$E$405,4,FALSE)</f>
        <v>1.02</v>
      </c>
      <c r="K2620" s="12">
        <f t="shared" si="3080"/>
        <v>1.6633111111111099</v>
      </c>
      <c r="L2620" s="12">
        <f t="shared" si="3081"/>
        <v>1.3301791666666687</v>
      </c>
      <c r="M2620" s="13">
        <f t="shared" si="3082"/>
        <v>5.0112225546402239E-2</v>
      </c>
      <c r="N2620" s="13">
        <f t="shared" si="3083"/>
        <v>8.3352221553836855E-2</v>
      </c>
      <c r="O2620" s="13">
        <f t="shared" si="3084"/>
        <v>6.6658238417125482E-2</v>
      </c>
      <c r="P2620" s="13">
        <f t="shared" si="3085"/>
        <v>0.11087338860629825</v>
      </c>
      <c r="Q2620" s="13">
        <f t="shared" si="3086"/>
        <v>6.9320338123145891E-2</v>
      </c>
      <c r="R2620" s="13">
        <f t="shared" si="3087"/>
        <v>4.4333700014580056E-2</v>
      </c>
      <c r="S2620" s="13">
        <f t="shared" si="3088"/>
        <v>6.1326892624537346E-2</v>
      </c>
      <c r="T2620" s="13">
        <f t="shared" si="3089"/>
        <v>9.2208469597697906E-2</v>
      </c>
      <c r="U2620" s="13">
        <f t="shared" si="3090"/>
        <v>7.3740735830917781E-2</v>
      </c>
      <c r="V2620" s="13">
        <f t="shared" si="3091"/>
        <v>1.5076206618329601E-2</v>
      </c>
      <c r="W2620" s="13">
        <f t="shared" si="3092"/>
        <v>3.8433762875402552E-2</v>
      </c>
      <c r="X2620" s="13">
        <f t="shared" si="3093"/>
        <v>5.1123790673467312E-2</v>
      </c>
      <c r="Y2620" s="13">
        <f t="shared" si="3094"/>
        <v>3.4001900637436994E-2</v>
      </c>
      <c r="Z2620" s="13">
        <f t="shared" si="3095"/>
        <v>1.965725471354806E-2</v>
      </c>
      <c r="AA2620" s="13">
        <f t="shared" si="3096"/>
        <v>3.2696130178985726E-2</v>
      </c>
      <c r="AB2620" s="13">
        <f t="shared" si="3097"/>
        <v>2.7191918308521121E-2</v>
      </c>
      <c r="AC2620" s="13">
        <f t="shared" si="3098"/>
        <v>2.0847583809103427E-3</v>
      </c>
      <c r="AD2620" s="13">
        <f t="shared" si="3099"/>
        <v>1.5981826208116685E-2</v>
      </c>
      <c r="AE2620" s="13">
        <f t="shared" si="3100"/>
        <v>2.1258692267324176E-2</v>
      </c>
      <c r="AF2620" s="13">
        <f t="shared" si="3101"/>
        <v>1.4138934782286217E-2</v>
      </c>
      <c r="AG2620" s="13">
        <f t="shared" si="3102"/>
        <v>6.269105495418619E-3</v>
      </c>
      <c r="AH2620" s="13">
        <f t="shared" si="3103"/>
        <v>6.53691767345545E-3</v>
      </c>
      <c r="AI2620" s="13">
        <f t="shared" si="3104"/>
        <v>1.0872927798677035E-2</v>
      </c>
      <c r="AJ2620" s="13">
        <f t="shared" si="3105"/>
        <v>9.0425308089241881E-3</v>
      </c>
      <c r="AK2620" s="13">
        <f t="shared" si="3106"/>
        <v>5.013513989016046E-3</v>
      </c>
      <c r="AL2620" s="13">
        <f t="shared" si="3107"/>
        <v>1.8450126578623233E-4</v>
      </c>
      <c r="AM2620" s="13">
        <f t="shared" si="3108"/>
        <v>5.3165498215614398E-3</v>
      </c>
      <c r="AN2620" s="13">
        <f t="shared" si="3109"/>
        <v>7.0719638111864224E-3</v>
      </c>
      <c r="AO2620" s="13">
        <f t="shared" si="3110"/>
        <v>4.7034894645303985E-3</v>
      </c>
      <c r="AP2620" s="13">
        <f t="shared" si="3111"/>
        <v>2.0854945654515001E-3</v>
      </c>
      <c r="AQ2620" s="13">
        <f t="shared" si="3112"/>
        <v>6.9352035579003566E-4</v>
      </c>
      <c r="AR2620" s="13">
        <f t="shared" si="3113"/>
        <v>1.7390543406891187E-3</v>
      </c>
      <c r="AS2620" s="13">
        <f t="shared" si="3114"/>
        <v>2.8925884076942167E-3</v>
      </c>
      <c r="AT2620" s="13">
        <f t="shared" si="3115"/>
        <v>2.405637219194492E-3</v>
      </c>
      <c r="AU2620" s="13">
        <f t="shared" si="3116"/>
        <v>1.3337743719962106E-3</v>
      </c>
      <c r="AV2620" s="13">
        <f t="shared" si="3117"/>
        <v>5.546204331641349E-4</v>
      </c>
      <c r="AW2620" s="13">
        <f t="shared" si="3118"/>
        <v>1.1339149455061629E-5</v>
      </c>
      <c r="AX2620" s="13">
        <f t="shared" si="3119"/>
        <v>1.4738460651631574E-3</v>
      </c>
      <c r="AY2620" s="13">
        <f t="shared" si="3120"/>
        <v>1.9604793307536773E-3</v>
      </c>
      <c r="AZ2620" s="13">
        <f t="shared" si="3121"/>
        <v>1.3038943812245778E-3</v>
      </c>
      <c r="BA2620" s="13">
        <f t="shared" si="3122"/>
        <v>5.7813771381288689E-4</v>
      </c>
      <c r="BB2620" s="13">
        <f t="shared" si="3123"/>
        <v>1.9225668559454969E-4</v>
      </c>
      <c r="BC2620" s="13">
        <f t="shared" si="3124"/>
        <v>5.1147167566050794E-5</v>
      </c>
      <c r="BD2620" s="13">
        <f t="shared" si="3125"/>
        <v>3.8554230894765007E-4</v>
      </c>
      <c r="BE2620" s="13">
        <f t="shared" si="3126"/>
        <v>6.4127680627605859E-4</v>
      </c>
      <c r="BF2620" s="13">
        <f t="shared" si="3127"/>
        <v>5.3332141858840755E-4</v>
      </c>
      <c r="BG2620" s="13">
        <f t="shared" si="3128"/>
        <v>2.9569314711054589E-4</v>
      </c>
      <c r="BH2620" s="13">
        <f t="shared" si="3129"/>
        <v>1.2295742426709572E-4</v>
      </c>
      <c r="BI2620" s="13">
        <f t="shared" si="3130"/>
        <v>4.0903289995412603E-5</v>
      </c>
      <c r="BJ2620" s="14">
        <f t="shared" si="3131"/>
        <v>0.45151982157676784</v>
      </c>
      <c r="BK2620" s="14">
        <f t="shared" si="3132"/>
        <v>0.24161845237301771</v>
      </c>
      <c r="BL2620" s="14">
        <f t="shared" si="3133"/>
        <v>0.28703198218812631</v>
      </c>
      <c r="BM2620" s="14">
        <f t="shared" si="3134"/>
        <v>0.57322825840877245</v>
      </c>
      <c r="BN2620" s="14">
        <f t="shared" si="3135"/>
        <v>0.42465011226138871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1.8034188034187999</v>
      </c>
      <c r="F2621" s="10">
        <f>VLOOKUP(B2621,home!$B$2:$E$405,3,FALSE)</f>
        <v>0.65</v>
      </c>
      <c r="G2621" s="10">
        <f>VLOOKUP(C2621,away!$B$2:$E$405,4,FALSE)</f>
        <v>0.55000000000000004</v>
      </c>
      <c r="H2621" s="10">
        <f>VLOOKUP(A2621,away!$A$2:$E$405,3,FALSE)</f>
        <v>1.23931623931624</v>
      </c>
      <c r="I2621" s="10">
        <f>VLOOKUP(C2621,away!$B$2:$E$405,3,FALSE)</f>
        <v>1.43</v>
      </c>
      <c r="J2621" s="10">
        <f>VLOOKUP(B2621,home!$B$2:$E$405,4,FALSE)</f>
        <v>0.94</v>
      </c>
      <c r="K2621" s="12">
        <f t="shared" si="3080"/>
        <v>0.64472222222222109</v>
      </c>
      <c r="L2621" s="12">
        <f t="shared" si="3081"/>
        <v>1.6658888888888899</v>
      </c>
      <c r="M2621" s="13">
        <f t="shared" si="3082"/>
        <v>9.9200610437033931E-2</v>
      </c>
      <c r="N2621" s="13">
        <f t="shared" si="3083"/>
        <v>6.3956838006765368E-2</v>
      </c>
      <c r="O2621" s="13">
        <f t="shared" si="3084"/>
        <v>0.16525719469805006</v>
      </c>
      <c r="P2621" s="13">
        <f t="shared" si="3085"/>
        <v>0.10654498580393708</v>
      </c>
      <c r="Q2621" s="13">
        <f t="shared" si="3086"/>
        <v>2.0617197363014188E-2</v>
      </c>
      <c r="R2621" s="13">
        <f t="shared" si="3087"/>
        <v>0.1376500622282148</v>
      </c>
      <c r="S2621" s="13">
        <f t="shared" si="3088"/>
        <v>2.8608276577003929E-2</v>
      </c>
      <c r="T2621" s="13">
        <f t="shared" si="3089"/>
        <v>3.4345960007074655E-2</v>
      </c>
      <c r="U2621" s="13">
        <f t="shared" si="3090"/>
        <v>8.8746054008801659E-2</v>
      </c>
      <c r="V2621" s="13">
        <f t="shared" si="3091"/>
        <v>3.4140341233156526E-3</v>
      </c>
      <c r="W2621" s="13">
        <f t="shared" si="3092"/>
        <v>4.43078843329221E-3</v>
      </c>
      <c r="X2621" s="13">
        <f t="shared" si="3093"/>
        <v>7.3812012200389051E-3</v>
      </c>
      <c r="Y2621" s="13">
        <f t="shared" si="3094"/>
        <v>6.148130549557965E-3</v>
      </c>
      <c r="Z2621" s="13">
        <f t="shared" si="3095"/>
        <v>7.6436569740282428E-2</v>
      </c>
      <c r="AA2621" s="13">
        <f t="shared" si="3096"/>
        <v>4.9280355101998664E-2</v>
      </c>
      <c r="AB2621" s="13">
        <f t="shared" si="3097"/>
        <v>1.5886070026630374E-2</v>
      </c>
      <c r="AC2621" s="13">
        <f t="shared" si="3098"/>
        <v>2.2917463385577303E-4</v>
      </c>
      <c r="AD2621" s="13">
        <f t="shared" si="3099"/>
        <v>7.1415694122716649E-4</v>
      </c>
      <c r="AE2621" s="13">
        <f t="shared" si="3100"/>
        <v>1.1897061133132128E-3</v>
      </c>
      <c r="AF2621" s="13">
        <f t="shared" si="3101"/>
        <v>9.9095909760583381E-4</v>
      </c>
      <c r="AG2621" s="13">
        <f t="shared" si="3102"/>
        <v>5.502759166816398E-4</v>
      </c>
      <c r="AH2621" s="13">
        <f t="shared" si="3103"/>
        <v>3.1833708058779303E-2</v>
      </c>
      <c r="AI2621" s="13">
        <f t="shared" si="3104"/>
        <v>2.0523899001229619E-2</v>
      </c>
      <c r="AJ2621" s="13">
        <f t="shared" si="3105"/>
        <v>6.6161068863685923E-3</v>
      </c>
      <c r="AK2621" s="13">
        <f t="shared" si="3106"/>
        <v>1.4218503780797668E-3</v>
      </c>
      <c r="AL2621" s="13">
        <f t="shared" si="3107"/>
        <v>9.8456684906326932E-6</v>
      </c>
      <c r="AM2621" s="13">
        <f t="shared" si="3108"/>
        <v>9.2086570032680603E-5</v>
      </c>
      <c r="AN2621" s="13">
        <f t="shared" si="3109"/>
        <v>1.5340599383333124E-4</v>
      </c>
      <c r="AO2621" s="13">
        <f t="shared" si="3110"/>
        <v>1.2777867030795204E-4</v>
      </c>
      <c r="AP2621" s="13">
        <f t="shared" si="3111"/>
        <v>7.0955022367671342E-5</v>
      </c>
      <c r="AQ2621" s="13">
        <f t="shared" si="3112"/>
        <v>2.9550795843291577E-5</v>
      </c>
      <c r="AR2621" s="13">
        <f t="shared" si="3113"/>
        <v>1.0606284109450637E-2</v>
      </c>
      <c r="AS2621" s="13">
        <f t="shared" si="3114"/>
        <v>6.838107060565245E-3</v>
      </c>
      <c r="AT2621" s="13">
        <f t="shared" si="3115"/>
        <v>2.2043397899405427E-3</v>
      </c>
      <c r="AU2621" s="13">
        <f t="shared" si="3116"/>
        <v>4.7372894930111041E-4</v>
      </c>
      <c r="AV2621" s="13">
        <f t="shared" si="3117"/>
        <v>7.6355895231102435E-5</v>
      </c>
      <c r="AW2621" s="13">
        <f t="shared" si="3118"/>
        <v>2.9373884252864297E-7</v>
      </c>
      <c r="AX2621" s="13">
        <f t="shared" si="3119"/>
        <v>9.8950430113820038E-6</v>
      </c>
      <c r="AY2621" s="13">
        <f t="shared" si="3120"/>
        <v>1.6484042207738942E-5</v>
      </c>
      <c r="AZ2621" s="13">
        <f t="shared" si="3121"/>
        <v>1.3730291378923896E-5</v>
      </c>
      <c r="BA2621" s="13">
        <f t="shared" si="3122"/>
        <v>7.6243799497854098E-6</v>
      </c>
      <c r="BB2621" s="13">
        <f t="shared" si="3123"/>
        <v>3.1753424607536863E-6</v>
      </c>
      <c r="BC2621" s="13">
        <f t="shared" si="3124"/>
        <v>1.057953544757335E-6</v>
      </c>
      <c r="BD2621" s="13">
        <f t="shared" si="3125"/>
        <v>2.9448151417220997E-3</v>
      </c>
      <c r="BE2621" s="13">
        <f t="shared" si="3126"/>
        <v>1.8985877622047169E-3</v>
      </c>
      <c r="BF2621" s="13">
        <f t="shared" si="3127"/>
        <v>6.1203086056626946E-4</v>
      </c>
      <c r="BG2621" s="13">
        <f t="shared" si="3128"/>
        <v>1.3152996549762125E-4</v>
      </c>
      <c r="BH2621" s="13">
        <f t="shared" si="3129"/>
        <v>2.1200072911109605E-5</v>
      </c>
      <c r="BI2621" s="13">
        <f t="shared" si="3130"/>
        <v>2.7336316237047399E-6</v>
      </c>
      <c r="BJ2621" s="14">
        <f t="shared" si="3131"/>
        <v>0.14085095775350939</v>
      </c>
      <c r="BK2621" s="14">
        <f t="shared" si="3132"/>
        <v>0.23802341128584473</v>
      </c>
      <c r="BL2621" s="14">
        <f t="shared" si="3133"/>
        <v>0.54302501362716693</v>
      </c>
      <c r="BM2621" s="14">
        <f t="shared" si="3134"/>
        <v>0.40509287356642304</v>
      </c>
      <c r="BN2621" s="14">
        <f t="shared" si="3135"/>
        <v>0.59322688853701544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1.8034188034187999</v>
      </c>
      <c r="F2622" s="10">
        <f>VLOOKUP(B2622,home!$B$2:$E$405,3,FALSE)</f>
        <v>1.35</v>
      </c>
      <c r="G2622" s="10">
        <f>VLOOKUP(C2622,away!$B$2:$E$405,4,FALSE)</f>
        <v>1.1100000000000001</v>
      </c>
      <c r="H2622" s="10">
        <f>VLOOKUP(A2622,away!$A$2:$E$405,3,FALSE)</f>
        <v>1.23931623931624</v>
      </c>
      <c r="I2622" s="10">
        <f>VLOOKUP(C2622,away!$B$2:$E$405,3,FALSE)</f>
        <v>0.92</v>
      </c>
      <c r="J2622" s="10">
        <f>VLOOKUP(B2622,home!$B$2:$E$405,4,FALSE)</f>
        <v>1.04</v>
      </c>
      <c r="K2622" s="12">
        <f t="shared" si="3080"/>
        <v>2.7024230769230719</v>
      </c>
      <c r="L2622" s="12">
        <f t="shared" si="3081"/>
        <v>1.1857777777777785</v>
      </c>
      <c r="M2622" s="13">
        <f t="shared" si="3082"/>
        <v>2.0482163296018478E-2</v>
      </c>
      <c r="N2622" s="13">
        <f t="shared" si="3083"/>
        <v>5.5351470756467062E-2</v>
      </c>
      <c r="O2622" s="13">
        <f t="shared" si="3084"/>
        <v>2.4287294077234366E-2</v>
      </c>
      <c r="P2622" s="13">
        <f t="shared" si="3085"/>
        <v>6.5634543990335206E-2</v>
      </c>
      <c r="Q2622" s="13">
        <f t="shared" si="3086"/>
        <v>7.47915459569546E-2</v>
      </c>
      <c r="R2622" s="13">
        <f t="shared" si="3087"/>
        <v>1.4399666799569191E-2</v>
      </c>
      <c r="S2622" s="13">
        <f t="shared" si="3088"/>
        <v>5.2581034807693633E-2</v>
      </c>
      <c r="T2622" s="13">
        <f t="shared" si="3089"/>
        <v>8.8686153161402215E-2</v>
      </c>
      <c r="U2622" s="13">
        <f t="shared" si="3090"/>
        <v>3.8913991859158781E-2</v>
      </c>
      <c r="V2622" s="13">
        <f t="shared" si="3091"/>
        <v>1.8721613165266573E-2</v>
      </c>
      <c r="W2622" s="13">
        <f t="shared" si="3092"/>
        <v>6.7372799917608861E-2</v>
      </c>
      <c r="X2622" s="13">
        <f t="shared" si="3093"/>
        <v>7.9889168968969124E-2</v>
      </c>
      <c r="Y2622" s="13">
        <f t="shared" si="3094"/>
        <v>4.7365400624268854E-2</v>
      </c>
      <c r="Z2622" s="13">
        <f t="shared" si="3095"/>
        <v>5.6916016327778702E-3</v>
      </c>
      <c r="AA2622" s="13">
        <f t="shared" si="3096"/>
        <v>1.5381115597071953E-2</v>
      </c>
      <c r="AB2622" s="13">
        <f t="shared" si="3097"/>
        <v>2.0783140869174325E-2</v>
      </c>
      <c r="AC2622" s="13">
        <f t="shared" si="3098"/>
        <v>3.7495567640570917E-3</v>
      </c>
      <c r="AD2622" s="13">
        <f t="shared" si="3099"/>
        <v>4.5517452313566763E-2</v>
      </c>
      <c r="AE2622" s="13">
        <f t="shared" si="3100"/>
        <v>5.397358345448719E-2</v>
      </c>
      <c r="AF2622" s="13">
        <f t="shared" si="3101"/>
        <v>3.2000337923682662E-2</v>
      </c>
      <c r="AG2622" s="13">
        <f t="shared" si="3102"/>
        <v>1.2648429863760798E-2</v>
      </c>
      <c r="AH2622" s="13">
        <f t="shared" si="3103"/>
        <v>1.6872436840279293E-3</v>
      </c>
      <c r="AI2622" s="13">
        <f t="shared" si="3104"/>
        <v>4.5596462681097762E-3</v>
      </c>
      <c r="AJ2622" s="13">
        <f t="shared" si="3105"/>
        <v>6.1610466487730135E-3</v>
      </c>
      <c r="AK2622" s="13">
        <f t="shared" si="3106"/>
        <v>5.5499182138812487E-3</v>
      </c>
      <c r="AL2622" s="13">
        <f t="shared" si="3107"/>
        <v>4.8061417110682503E-4</v>
      </c>
      <c r="AM2622" s="13">
        <f t="shared" si="3108"/>
        <v>2.4601482706985648E-2</v>
      </c>
      <c r="AN2622" s="13">
        <f t="shared" si="3109"/>
        <v>2.9171891494327886E-2</v>
      </c>
      <c r="AO2622" s="13">
        <f t="shared" si="3110"/>
        <v>1.7295690334859306E-2</v>
      </c>
      <c r="AP2622" s="13">
        <f t="shared" si="3111"/>
        <v>6.8362817501340239E-3</v>
      </c>
      <c r="AQ2622" s="13">
        <f t="shared" si="3112"/>
        <v>2.026577745484176E-3</v>
      </c>
      <c r="AR2622" s="13">
        <f t="shared" si="3113"/>
        <v>4.0013921324324585E-4</v>
      </c>
      <c r="AS2622" s="13">
        <f t="shared" si="3114"/>
        <v>1.0813454438503899E-3</v>
      </c>
      <c r="AT2622" s="13">
        <f t="shared" si="3115"/>
        <v>1.461126440793458E-3</v>
      </c>
      <c r="AU2622" s="13">
        <f t="shared" si="3116"/>
        <v>1.3161939373009044E-3</v>
      </c>
      <c r="AV2622" s="13">
        <f t="shared" si="3117"/>
        <v>8.8922821746705081E-4</v>
      </c>
      <c r="AW2622" s="13">
        <f t="shared" si="3118"/>
        <v>4.278097904556003E-5</v>
      </c>
      <c r="AX2622" s="13">
        <f t="shared" si="3119"/>
        <v>1.1080602432313656E-2</v>
      </c>
      <c r="AY2622" s="13">
        <f t="shared" si="3120"/>
        <v>1.3139132128627933E-2</v>
      </c>
      <c r="AZ2622" s="13">
        <f t="shared" si="3121"/>
        <v>7.790045448706524E-3</v>
      </c>
      <c r="BA2622" s="13">
        <f t="shared" si="3122"/>
        <v>3.0790875936517067E-3</v>
      </c>
      <c r="BB2622" s="13">
        <f t="shared" si="3123"/>
        <v>9.1277841109586183E-4</v>
      </c>
      <c r="BC2622" s="13">
        <f t="shared" si="3124"/>
        <v>2.1647047118255642E-4</v>
      </c>
      <c r="BD2622" s="13">
        <f t="shared" si="3125"/>
        <v>7.9079364513554059E-5</v>
      </c>
      <c r="BE2622" s="13">
        <f t="shared" si="3126"/>
        <v>2.1370589956983994E-4</v>
      </c>
      <c r="BF2622" s="13">
        <f t="shared" si="3127"/>
        <v>2.8876187733607001E-4</v>
      </c>
      <c r="BG2622" s="13">
        <f t="shared" si="3128"/>
        <v>2.6011892034954163E-4</v>
      </c>
      <c r="BH2622" s="13">
        <f t="shared" si="3129"/>
        <v>1.7573784327422896E-4</v>
      </c>
      <c r="BI2622" s="13">
        <f t="shared" si="3130"/>
        <v>9.4983600630593257E-5</v>
      </c>
      <c r="BJ2622" s="14">
        <f t="shared" si="3131"/>
        <v>0.67374638345853755</v>
      </c>
      <c r="BK2622" s="14">
        <f t="shared" si="3132"/>
        <v>0.17478865832310572</v>
      </c>
      <c r="BL2622" s="14">
        <f t="shared" si="3133"/>
        <v>0.13798348477532948</v>
      </c>
      <c r="BM2622" s="14">
        <f t="shared" si="3134"/>
        <v>0.7241670921635891</v>
      </c>
      <c r="BN2622" s="14">
        <f t="shared" si="3135"/>
        <v>0.25494668487657884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1.8034188034187999</v>
      </c>
      <c r="F2623" s="10">
        <f>VLOOKUP(B2623,home!$B$2:$E$405,3,FALSE)</f>
        <v>0.55000000000000004</v>
      </c>
      <c r="G2623" s="10">
        <f>VLOOKUP(C2623,away!$B$2:$E$405,4,FALSE)</f>
        <v>0.87</v>
      </c>
      <c r="H2623" s="10">
        <f>VLOOKUP(A2623,away!$A$2:$E$405,3,FALSE)</f>
        <v>1.23931623931624</v>
      </c>
      <c r="I2623" s="10">
        <f>VLOOKUP(C2623,away!$B$2:$E$405,3,FALSE)</f>
        <v>0.79</v>
      </c>
      <c r="J2623" s="10">
        <f>VLOOKUP(B2623,home!$B$2:$E$405,4,FALSE)</f>
        <v>2.02</v>
      </c>
      <c r="K2623" s="12">
        <f t="shared" si="3080"/>
        <v>0.86293589743589583</v>
      </c>
      <c r="L2623" s="12">
        <f t="shared" si="3081"/>
        <v>1.9777008547008559</v>
      </c>
      <c r="M2623" s="13">
        <f t="shared" si="3082"/>
        <v>5.8388475138782245E-2</v>
      </c>
      <c r="N2623" s="13">
        <f t="shared" si="3083"/>
        <v>5.0385511193798548E-2</v>
      </c>
      <c r="O2623" s="13">
        <f t="shared" si="3084"/>
        <v>0.11547493718664933</v>
      </c>
      <c r="P2623" s="13">
        <f t="shared" si="3085"/>
        <v>9.964746855251494E-2</v>
      </c>
      <c r="Q2623" s="13">
        <f t="shared" si="3086"/>
        <v>2.173973315989346E-2</v>
      </c>
      <c r="R2623" s="13">
        <f t="shared" si="3087"/>
        <v>0.11418744098528204</v>
      </c>
      <c r="S2623" s="13">
        <f t="shared" si="3088"/>
        <v>4.2515316444396649E-2</v>
      </c>
      <c r="T2623" s="13">
        <f t="shared" si="3089"/>
        <v>4.299468885128984E-2</v>
      </c>
      <c r="U2623" s="13">
        <f t="shared" si="3090"/>
        <v>9.8536441862542748E-2</v>
      </c>
      <c r="V2623" s="13">
        <f t="shared" si="3091"/>
        <v>8.0619860689278774E-3</v>
      </c>
      <c r="W2623" s="13">
        <f t="shared" si="3092"/>
        <v>6.2533320481165233E-3</v>
      </c>
      <c r="X2623" s="13">
        <f t="shared" si="3093"/>
        <v>1.2367220136288304E-2</v>
      </c>
      <c r="Y2623" s="13">
        <f t="shared" si="3094"/>
        <v>1.222933091690551E-2</v>
      </c>
      <c r="Z2623" s="13">
        <f t="shared" si="3095"/>
        <v>7.5276199877565286E-2</v>
      </c>
      <c r="AA2623" s="13">
        <f t="shared" si="3096"/>
        <v>6.4958535096910672E-2</v>
      </c>
      <c r="AB2623" s="13">
        <f t="shared" si="3097"/>
        <v>2.8027525889986873E-2</v>
      </c>
      <c r="AC2623" s="13">
        <f t="shared" si="3098"/>
        <v>8.5992623262213109E-4</v>
      </c>
      <c r="AD2623" s="13">
        <f t="shared" si="3099"/>
        <v>1.3490561757265199E-3</v>
      </c>
      <c r="AE2623" s="13">
        <f t="shared" si="3100"/>
        <v>2.6680295517738069E-3</v>
      </c>
      <c r="AF2623" s="13">
        <f t="shared" si="3101"/>
        <v>2.6382821624550998E-3</v>
      </c>
      <c r="AG2623" s="13">
        <f t="shared" si="3102"/>
        <v>1.7392442958764915E-3</v>
      </c>
      <c r="AH2623" s="13">
        <f t="shared" si="3103"/>
        <v>3.7218451209123322E-2</v>
      </c>
      <c r="AI2623" s="13">
        <f t="shared" si="3104"/>
        <v>3.2117137595318937E-2</v>
      </c>
      <c r="AJ2623" s="13">
        <f t="shared" si="3105"/>
        <v>1.3857515476944346E-2</v>
      </c>
      <c r="AK2623" s="13">
        <f t="shared" si="3106"/>
        <v>3.9860491847762622E-3</v>
      </c>
      <c r="AL2623" s="13">
        <f t="shared" si="3107"/>
        <v>5.8703003987703454E-5</v>
      </c>
      <c r="AM2623" s="13">
        <f t="shared" si="3108"/>
        <v>2.3282980033840047E-4</v>
      </c>
      <c r="AN2623" s="13">
        <f t="shared" si="3109"/>
        <v>4.6046769512908428E-4</v>
      </c>
      <c r="AO2623" s="13">
        <f t="shared" si="3110"/>
        <v>4.5533367710946164E-4</v>
      </c>
      <c r="AP2623" s="13">
        <f t="shared" si="3111"/>
        <v>3.0017126746448866E-4</v>
      </c>
      <c r="AQ2623" s="13">
        <f t="shared" si="3112"/>
        <v>1.4841224305528955E-4</v>
      </c>
      <c r="AR2623" s="13">
        <f t="shared" si="3113"/>
        <v>1.4721392553385056E-2</v>
      </c>
      <c r="AS2623" s="13">
        <f t="shared" si="3114"/>
        <v>1.2703618094561447E-2</v>
      </c>
      <c r="AT2623" s="13">
        <f t="shared" si="3115"/>
        <v>5.4812040405566326E-3</v>
      </c>
      <c r="AU2623" s="13">
        <f t="shared" si="3116"/>
        <v>1.5766425759223325E-3</v>
      </c>
      <c r="AV2623" s="13">
        <f t="shared" si="3117"/>
        <v>3.4013536904729504E-4</v>
      </c>
      <c r="AW2623" s="13">
        <f t="shared" si="3118"/>
        <v>2.7828959063025922E-6</v>
      </c>
      <c r="AX2623" s="13">
        <f t="shared" si="3119"/>
        <v>3.3486198784139666E-5</v>
      </c>
      <c r="AY2623" s="13">
        <f t="shared" si="3120"/>
        <v>6.6225683956075787E-5</v>
      </c>
      <c r="AZ2623" s="13">
        <f t="shared" si="3121"/>
        <v>6.5487295881539936E-5</v>
      </c>
      <c r="BA2623" s="13">
        <f t="shared" si="3122"/>
        <v>4.3171427012323129E-5</v>
      </c>
      <c r="BB2623" s="13">
        <f t="shared" si="3123"/>
        <v>2.1345042025231761E-5</v>
      </c>
      <c r="BC2623" s="13">
        <f t="shared" si="3124"/>
        <v>8.4428215713853063E-6</v>
      </c>
      <c r="BD2623" s="13">
        <f t="shared" si="3125"/>
        <v>4.8524184392027435E-3</v>
      </c>
      <c r="BE2623" s="13">
        <f t="shared" si="3126"/>
        <v>4.1873260605679082E-3</v>
      </c>
      <c r="BF2623" s="13">
        <f t="shared" si="3127"/>
        <v>1.8066969859664409E-3</v>
      </c>
      <c r="BG2623" s="13">
        <f t="shared" si="3128"/>
        <v>5.1968789499322635E-4</v>
      </c>
      <c r="BH2623" s="13">
        <f t="shared" si="3129"/>
        <v>1.1211433501313783E-4</v>
      </c>
      <c r="BI2623" s="13">
        <f t="shared" si="3130"/>
        <v>1.9349496859998159E-5</v>
      </c>
      <c r="BJ2623" s="14">
        <f t="shared" si="3131"/>
        <v>0.15619980164445152</v>
      </c>
      <c r="BK2623" s="14">
        <f t="shared" si="3132"/>
        <v>0.20959810112518765</v>
      </c>
      <c r="BL2623" s="14">
        <f t="shared" si="3133"/>
        <v>0.55468462033361077</v>
      </c>
      <c r="BM2623" s="14">
        <f t="shared" si="3134"/>
        <v>0.53587171397584499</v>
      </c>
      <c r="BN2623" s="14">
        <f t="shared" si="3135"/>
        <v>0.45982356621692055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1.5777777777777799</v>
      </c>
      <c r="F2624" s="10">
        <f>VLOOKUP(B2624,home!$B$2:$E$405,3,FALSE)</f>
        <v>0.55000000000000004</v>
      </c>
      <c r="G2624" s="10">
        <f>VLOOKUP(C2624,away!$B$2:$E$405,4,FALSE)</f>
        <v>1.0900000000000001</v>
      </c>
      <c r="H2624" s="10">
        <f>VLOOKUP(A2624,away!$A$2:$E$405,3,FALSE)</f>
        <v>1.31111111111111</v>
      </c>
      <c r="I2624" s="10">
        <f>VLOOKUP(C2624,away!$B$2:$E$405,3,FALSE)</f>
        <v>0.54</v>
      </c>
      <c r="J2624" s="10">
        <f>VLOOKUP(B2624,home!$B$2:$E$405,4,FALSE)</f>
        <v>1.05</v>
      </c>
      <c r="K2624" s="12">
        <f t="shared" si="3080"/>
        <v>0.94587777777777926</v>
      </c>
      <c r="L2624" s="12">
        <f t="shared" si="3081"/>
        <v>0.74339999999999939</v>
      </c>
      <c r="M2624" s="13">
        <f t="shared" si="3082"/>
        <v>0.18465283622838546</v>
      </c>
      <c r="N2624" s="13">
        <f t="shared" si="3083"/>
        <v>0.17465901439206946</v>
      </c>
      <c r="O2624" s="13">
        <f t="shared" si="3084"/>
        <v>0.13727091845218162</v>
      </c>
      <c r="P2624" s="13">
        <f t="shared" si="3085"/>
        <v>0.12984151129906432</v>
      </c>
      <c r="Q2624" s="13">
        <f t="shared" si="3086"/>
        <v>8.2603040201013916E-2</v>
      </c>
      <c r="R2624" s="13">
        <f t="shared" si="3087"/>
        <v>5.1023600388675858E-2</v>
      </c>
      <c r="S2624" s="13">
        <f t="shared" si="3088"/>
        <v>2.2825019101755679E-2</v>
      </c>
      <c r="T2624" s="13">
        <f t="shared" si="3089"/>
        <v>6.1407100085433687E-2</v>
      </c>
      <c r="U2624" s="13">
        <f t="shared" si="3090"/>
        <v>4.8262089749862153E-2</v>
      </c>
      <c r="V2624" s="13">
        <f t="shared" si="3091"/>
        <v>1.7833074313551517E-3</v>
      </c>
      <c r="W2624" s="13">
        <f t="shared" si="3092"/>
        <v>2.6044126701007871E-2</v>
      </c>
      <c r="X2624" s="13">
        <f t="shared" si="3093"/>
        <v>1.9361203789529234E-2</v>
      </c>
      <c r="Y2624" s="13">
        <f t="shared" si="3094"/>
        <v>7.1965594485680091E-3</v>
      </c>
      <c r="Z2624" s="13">
        <f t="shared" si="3095"/>
        <v>1.2643648176313872E-2</v>
      </c>
      <c r="AA2624" s="13">
        <f t="shared" si="3096"/>
        <v>1.1959345840015836E-2</v>
      </c>
      <c r="AB2624" s="13">
        <f t="shared" si="3097"/>
        <v>5.6560397334150542E-3</v>
      </c>
      <c r="AC2624" s="13">
        <f t="shared" si="3098"/>
        <v>7.8372520809678642E-5</v>
      </c>
      <c r="AD2624" s="13">
        <f t="shared" si="3099"/>
        <v>6.1586401720280601E-3</v>
      </c>
      <c r="AE2624" s="13">
        <f t="shared" si="3100"/>
        <v>4.5783331038856557E-3</v>
      </c>
      <c r="AF2624" s="13">
        <f t="shared" si="3101"/>
        <v>1.7017664147142965E-3</v>
      </c>
      <c r="AG2624" s="13">
        <f t="shared" si="3102"/>
        <v>4.2169771756620249E-4</v>
      </c>
      <c r="AH2624" s="13">
        <f t="shared" si="3103"/>
        <v>2.3498220135679303E-3</v>
      </c>
      <c r="AI2624" s="13">
        <f t="shared" si="3104"/>
        <v>2.2226444243669406E-3</v>
      </c>
      <c r="AJ2624" s="13">
        <f t="shared" si="3105"/>
        <v>1.0511749844551866E-3</v>
      </c>
      <c r="AK2624" s="13">
        <f t="shared" si="3106"/>
        <v>3.3142768611735458E-4</v>
      </c>
      <c r="AL2624" s="13">
        <f t="shared" si="3107"/>
        <v>2.2043542366519604E-6</v>
      </c>
      <c r="AM2624" s="13">
        <f t="shared" si="3108"/>
        <v>1.165064176010173E-3</v>
      </c>
      <c r="AN2624" s="13">
        <f t="shared" si="3109"/>
        <v>8.6610870844596182E-4</v>
      </c>
      <c r="AO2624" s="13">
        <f t="shared" si="3110"/>
        <v>3.2193260692936363E-4</v>
      </c>
      <c r="AP2624" s="13">
        <f t="shared" si="3111"/>
        <v>7.977489999709627E-5</v>
      </c>
      <c r="AQ2624" s="13">
        <f t="shared" si="3112"/>
        <v>1.4826165164460327E-5</v>
      </c>
      <c r="AR2624" s="13">
        <f t="shared" si="3113"/>
        <v>3.4937153697727977E-4</v>
      </c>
      <c r="AS2624" s="13">
        <f t="shared" si="3114"/>
        <v>3.3046277301487662E-4</v>
      </c>
      <c r="AT2624" s="13">
        <f t="shared" si="3115"/>
        <v>1.562886966887971E-4</v>
      </c>
      <c r="AU2624" s="13">
        <f t="shared" si="3116"/>
        <v>4.9276668371928258E-5</v>
      </c>
      <c r="AV2624" s="13">
        <f t="shared" si="3117"/>
        <v>1.1652426393983016E-5</v>
      </c>
      <c r="AW2624" s="13">
        <f t="shared" si="3118"/>
        <v>4.3056276032407322E-8</v>
      </c>
      <c r="AX2624" s="13">
        <f t="shared" si="3119"/>
        <v>1.8366805229550024E-4</v>
      </c>
      <c r="AY2624" s="13">
        <f t="shared" si="3120"/>
        <v>1.3653883007647475E-4</v>
      </c>
      <c r="AZ2624" s="13">
        <f t="shared" si="3121"/>
        <v>5.0751483139425611E-5</v>
      </c>
      <c r="BA2624" s="13">
        <f t="shared" si="3122"/>
        <v>1.2576217521949661E-5</v>
      </c>
      <c r="BB2624" s="13">
        <f t="shared" si="3123"/>
        <v>2.3372900264543418E-6</v>
      </c>
      <c r="BC2624" s="13">
        <f t="shared" si="3124"/>
        <v>3.4750828113323138E-7</v>
      </c>
      <c r="BD2624" s="13">
        <f t="shared" si="3125"/>
        <v>4.3287133431484917E-5</v>
      </c>
      <c r="BE2624" s="13">
        <f t="shared" si="3126"/>
        <v>4.0944337576543169E-5</v>
      </c>
      <c r="BF2624" s="13">
        <f t="shared" si="3127"/>
        <v>1.9364169519741939E-5</v>
      </c>
      <c r="BG2624" s="13">
        <f t="shared" si="3128"/>
        <v>6.1053792112819045E-6</v>
      </c>
      <c r="BH2624" s="13">
        <f t="shared" si="3129"/>
        <v>1.4437356302144943E-6</v>
      </c>
      <c r="BI2624" s="13">
        <f t="shared" si="3130"/>
        <v>2.731194899211776E-7</v>
      </c>
      <c r="BJ2624" s="14">
        <f t="shared" si="3131"/>
        <v>0.38696540796370449</v>
      </c>
      <c r="BK2624" s="14">
        <f t="shared" si="3132"/>
        <v>0.33931978976568333</v>
      </c>
      <c r="BL2624" s="14">
        <f t="shared" si="3133"/>
        <v>0.2611355332489641</v>
      </c>
      <c r="BM2624" s="14">
        <f t="shared" si="3134"/>
        <v>0.23987696241947462</v>
      </c>
      <c r="BN2624" s="14">
        <f t="shared" si="3135"/>
        <v>0.7600509209613906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1.5777777777777799</v>
      </c>
      <c r="F2625" s="10">
        <f>VLOOKUP(B2625,home!$B$2:$E$405,3,FALSE)</f>
        <v>1.51</v>
      </c>
      <c r="G2625" s="10">
        <f>VLOOKUP(C2625,away!$B$2:$E$405,4,FALSE)</f>
        <v>1.1100000000000001</v>
      </c>
      <c r="H2625" s="10">
        <f>VLOOKUP(A2625,away!$A$2:$E$405,3,FALSE)</f>
        <v>1.31111111111111</v>
      </c>
      <c r="I2625" s="10">
        <f>VLOOKUP(C2625,away!$B$2:$E$405,3,FALSE)</f>
        <v>1.35</v>
      </c>
      <c r="J2625" s="10">
        <f>VLOOKUP(B2625,home!$B$2:$E$405,4,FALSE)</f>
        <v>1.24</v>
      </c>
      <c r="K2625" s="12">
        <f t="shared" si="3080"/>
        <v>2.6445133333333373</v>
      </c>
      <c r="L2625" s="12">
        <f t="shared" si="3081"/>
        <v>2.1947999999999985</v>
      </c>
      <c r="M2625" s="13">
        <f t="shared" si="3082"/>
        <v>7.9124854266008557E-3</v>
      </c>
      <c r="N2625" s="13">
        <f t="shared" si="3083"/>
        <v>2.0924673210451682E-2</v>
      </c>
      <c r="O2625" s="13">
        <f t="shared" si="3084"/>
        <v>1.7366323014303547E-2</v>
      </c>
      <c r="P2625" s="13">
        <f t="shared" si="3085"/>
        <v>4.5925472762299323E-2</v>
      </c>
      <c r="Q2625" s="13">
        <f t="shared" si="3086"/>
        <v>2.7667788650341186E-2</v>
      </c>
      <c r="R2625" s="13">
        <f t="shared" si="3087"/>
        <v>1.9057802875896701E-2</v>
      </c>
      <c r="S2625" s="13">
        <f t="shared" si="3088"/>
        <v>6.6639903100168235E-2</v>
      </c>
      <c r="T2625" s="13">
        <f t="shared" si="3089"/>
        <v>6.07252625297688E-2</v>
      </c>
      <c r="U2625" s="13">
        <f t="shared" si="3090"/>
        <v>5.0398613809347244E-2</v>
      </c>
      <c r="V2625" s="13">
        <f t="shared" si="3091"/>
        <v>4.2976650048122407E-2</v>
      </c>
      <c r="W2625" s="13">
        <f t="shared" si="3092"/>
        <v>2.4389278663225343E-2</v>
      </c>
      <c r="X2625" s="13">
        <f t="shared" si="3093"/>
        <v>5.3529588810046949E-2</v>
      </c>
      <c r="Y2625" s="13">
        <f t="shared" si="3094"/>
        <v>5.8743370760145491E-2</v>
      </c>
      <c r="Z2625" s="13">
        <f t="shared" si="3095"/>
        <v>1.3942688584006017E-2</v>
      </c>
      <c r="AA2625" s="13">
        <f t="shared" si="3096"/>
        <v>3.6871625862918415E-2</v>
      </c>
      <c r="AB2625" s="13">
        <f t="shared" si="3097"/>
        <v>4.8753753108083046E-2</v>
      </c>
      <c r="AC2625" s="13">
        <f t="shared" si="3098"/>
        <v>1.5590257554886676E-2</v>
      </c>
      <c r="AD2625" s="13">
        <f t="shared" si="3099"/>
        <v>1.6124443153820424E-2</v>
      </c>
      <c r="AE2625" s="13">
        <f t="shared" si="3100"/>
        <v>3.538992783400504E-2</v>
      </c>
      <c r="AF2625" s="13">
        <f t="shared" si="3101"/>
        <v>3.8836906805037111E-2</v>
      </c>
      <c r="AG2625" s="13">
        <f t="shared" si="3102"/>
        <v>2.8413081018565128E-2</v>
      </c>
      <c r="AH2625" s="13">
        <f t="shared" si="3103"/>
        <v>7.6503532260440961E-3</v>
      </c>
      <c r="AI2625" s="13">
        <f t="shared" si="3104"/>
        <v>2.0231461110983322E-2</v>
      </c>
      <c r="AJ2625" s="13">
        <f t="shared" si="3105"/>
        <v>2.6751184330405152E-2</v>
      </c>
      <c r="AK2625" s="13">
        <f t="shared" si="3106"/>
        <v>2.3581287881404751E-2</v>
      </c>
      <c r="AL2625" s="13">
        <f t="shared" si="3107"/>
        <v>3.6195451117652863E-3</v>
      </c>
      <c r="AM2625" s="13">
        <f t="shared" si="3108"/>
        <v>8.5282609825707151E-3</v>
      </c>
      <c r="AN2625" s="13">
        <f t="shared" si="3109"/>
        <v>1.8717827204546192E-2</v>
      </c>
      <c r="AO2625" s="13">
        <f t="shared" si="3110"/>
        <v>2.0540943574268979E-2</v>
      </c>
      <c r="AP2625" s="13">
        <f t="shared" si="3111"/>
        <v>1.5027754318935176E-2</v>
      </c>
      <c r="AQ2625" s="13">
        <f t="shared" si="3112"/>
        <v>8.2457287947997251E-3</v>
      </c>
      <c r="AR2625" s="13">
        <f t="shared" si="3113"/>
        <v>3.3581990521043157E-3</v>
      </c>
      <c r="AS2625" s="13">
        <f t="shared" si="3114"/>
        <v>8.8808021692772365E-3</v>
      </c>
      <c r="AT2625" s="13">
        <f t="shared" si="3115"/>
        <v>1.1742699873674642E-2</v>
      </c>
      <c r="AU2625" s="13">
        <f t="shared" si="3116"/>
        <v>1.0351242128421426E-2</v>
      </c>
      <c r="AV2625" s="13">
        <f t="shared" si="3117"/>
        <v>6.8434994562930531E-3</v>
      </c>
      <c r="AW2625" s="13">
        <f t="shared" si="3118"/>
        <v>5.8356898931826286E-4</v>
      </c>
      <c r="AX2625" s="13">
        <f t="shared" si="3119"/>
        <v>3.7588499797591179E-3</v>
      </c>
      <c r="AY2625" s="13">
        <f t="shared" si="3120"/>
        <v>8.2499239355753075E-3</v>
      </c>
      <c r="AZ2625" s="13">
        <f t="shared" si="3121"/>
        <v>9.0534665269003372E-3</v>
      </c>
      <c r="BA2625" s="13">
        <f t="shared" si="3122"/>
        <v>6.6235161110802816E-3</v>
      </c>
      <c r="BB2625" s="13">
        <f t="shared" si="3123"/>
        <v>3.634323290149748E-3</v>
      </c>
      <c r="BC2625" s="13">
        <f t="shared" si="3124"/>
        <v>1.5953225514441329E-3</v>
      </c>
      <c r="BD2625" s="13">
        <f t="shared" si="3125"/>
        <v>1.2284292132597565E-3</v>
      </c>
      <c r="BE2625" s="13">
        <f t="shared" si="3126"/>
        <v>3.2485974335216077E-3</v>
      </c>
      <c r="BF2625" s="13">
        <f t="shared" si="3127"/>
        <v>4.2954796137901763E-3</v>
      </c>
      <c r="BG2625" s="13">
        <f t="shared" si="3128"/>
        <v>3.7864843705765513E-3</v>
      </c>
      <c r="BH2625" s="13">
        <f t="shared" si="3129"/>
        <v>2.5033521011119946E-3</v>
      </c>
      <c r="BI2625" s="13">
        <f t="shared" si="3130"/>
        <v>1.3240296018837395E-3</v>
      </c>
      <c r="BJ2625" s="14">
        <f t="shared" si="3131"/>
        <v>0.46872023870543683</v>
      </c>
      <c r="BK2625" s="14">
        <f t="shared" si="3132"/>
        <v>0.19091423793941811</v>
      </c>
      <c r="BL2625" s="14">
        <f t="shared" si="3133"/>
        <v>0.30822522023330079</v>
      </c>
      <c r="BM2625" s="14">
        <f t="shared" si="3134"/>
        <v>0.83528148457601137</v>
      </c>
      <c r="BN2625" s="14">
        <f t="shared" si="3135"/>
        <v>0.13885454593989327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1.5193798449612399</v>
      </c>
      <c r="F2626" s="10">
        <f>VLOOKUP(B2626,home!$B$2:$E$405,3,FALSE)</f>
        <v>1.1299999999999999</v>
      </c>
      <c r="G2626" s="10">
        <f>VLOOKUP(C2626,away!$B$2:$E$405,4,FALSE)</f>
        <v>1.1299999999999999</v>
      </c>
      <c r="H2626" s="10">
        <f>VLOOKUP(A2626,away!$A$2:$E$405,3,FALSE)</f>
        <v>1.26356589147287</v>
      </c>
      <c r="I2626" s="10">
        <f>VLOOKUP(C2626,away!$B$2:$E$405,3,FALSE)</f>
        <v>0.94</v>
      </c>
      <c r="J2626" s="10">
        <f>VLOOKUP(B2626,home!$B$2:$E$405,4,FALSE)</f>
        <v>0.68</v>
      </c>
      <c r="K2626" s="12">
        <f t="shared" si="3080"/>
        <v>1.9400961240310068</v>
      </c>
      <c r="L2626" s="12">
        <f t="shared" si="3081"/>
        <v>0.80767131782945856</v>
      </c>
      <c r="M2626" s="13">
        <f t="shared" si="3082"/>
        <v>6.4070743310542147E-2</v>
      </c>
      <c r="N2626" s="13">
        <f t="shared" si="3083"/>
        <v>0.12430340076056837</v>
      </c>
      <c r="O2626" s="13">
        <f t="shared" si="3084"/>
        <v>5.1748101683938542E-2</v>
      </c>
      <c r="P2626" s="13">
        <f t="shared" si="3085"/>
        <v>0.10039629150297157</v>
      </c>
      <c r="Q2626" s="13">
        <f t="shared" si="3086"/>
        <v>0.12058027300972582</v>
      </c>
      <c r="R2626" s="13">
        <f t="shared" si="3087"/>
        <v>2.0897728741119732E-2</v>
      </c>
      <c r="S2626" s="13">
        <f t="shared" si="3088"/>
        <v>3.9329243063000278E-2</v>
      </c>
      <c r="T2626" s="13">
        <f t="shared" si="3089"/>
        <v>9.7389228006001138E-2</v>
      </c>
      <c r="U2626" s="13">
        <f t="shared" si="3090"/>
        <v>4.054360253169776E-2</v>
      </c>
      <c r="V2626" s="13">
        <f t="shared" si="3091"/>
        <v>6.8474833825588862E-3</v>
      </c>
      <c r="W2626" s="13">
        <f t="shared" si="3092"/>
        <v>7.7979106766923226E-2</v>
      </c>
      <c r="X2626" s="13">
        <f t="shared" si="3093"/>
        <v>6.2981487925604929E-2</v>
      </c>
      <c r="Y2626" s="13">
        <f t="shared" si="3094"/>
        <v>2.543417067586673E-2</v>
      </c>
      <c r="Z2626" s="13">
        <f t="shared" si="3095"/>
        <v>5.6261653706609098E-3</v>
      </c>
      <c r="AA2626" s="13">
        <f t="shared" si="3096"/>
        <v>1.0915301628776701E-2</v>
      </c>
      <c r="AB2626" s="13">
        <f t="shared" si="3097"/>
        <v>1.0588367191309509E-2</v>
      </c>
      <c r="AC2626" s="13">
        <f t="shared" si="3098"/>
        <v>6.7060828216583708E-4</v>
      </c>
      <c r="AD2626" s="13">
        <f t="shared" si="3099"/>
        <v>3.7821740698476942E-2</v>
      </c>
      <c r="AE2626" s="13">
        <f t="shared" si="3100"/>
        <v>3.0547535152542934E-2</v>
      </c>
      <c r="AF2626" s="13">
        <f t="shared" si="3101"/>
        <v>1.2336183986548031E-2</v>
      </c>
      <c r="AG2626" s="13">
        <f t="shared" si="3102"/>
        <v>3.3211939924673046E-3</v>
      </c>
      <c r="AH2626" s="13">
        <f t="shared" si="3103"/>
        <v>1.1360230998120403E-3</v>
      </c>
      <c r="AI2626" s="13">
        <f t="shared" si="3104"/>
        <v>2.2039940127550283E-3</v>
      </c>
      <c r="AJ2626" s="13">
        <f t="shared" si="3105"/>
        <v>2.1379801207667883E-3</v>
      </c>
      <c r="AK2626" s="13">
        <f t="shared" si="3106"/>
        <v>1.3826289818516632E-3</v>
      </c>
      <c r="AL2626" s="13">
        <f t="shared" si="3107"/>
        <v>4.2032653970818288E-5</v>
      </c>
      <c r="AM2626" s="13">
        <f t="shared" si="3108"/>
        <v>1.4675562506644192E-2</v>
      </c>
      <c r="AN2626" s="13">
        <f t="shared" si="3109"/>
        <v>1.1853030909629905E-2</v>
      </c>
      <c r="AO2626" s="13">
        <f t="shared" si="3110"/>
        <v>4.7866765475270455E-3</v>
      </c>
      <c r="AP2626" s="13">
        <f t="shared" si="3111"/>
        <v>1.2886871183881777E-3</v>
      </c>
      <c r="AQ2626" s="13">
        <f t="shared" si="3112"/>
        <v>2.6020890579460669E-4</v>
      </c>
      <c r="AR2626" s="13">
        <f t="shared" si="3113"/>
        <v>1.8350665482197944E-4</v>
      </c>
      <c r="AS2626" s="13">
        <f t="shared" si="3114"/>
        <v>3.560205497540181E-4</v>
      </c>
      <c r="AT2626" s="13">
        <f t="shared" si="3115"/>
        <v>3.4535704432657943E-4</v>
      </c>
      <c r="AU2626" s="13">
        <f t="shared" si="3116"/>
        <v>2.2334195436826711E-4</v>
      </c>
      <c r="AV2626" s="13">
        <f t="shared" si="3117"/>
        <v>1.0832621500084623E-4</v>
      </c>
      <c r="AW2626" s="13">
        <f t="shared" si="3118"/>
        <v>1.8295413105775981E-6</v>
      </c>
      <c r="AX2626" s="13">
        <f t="shared" si="3119"/>
        <v>4.7453336561858574E-3</v>
      </c>
      <c r="AY2626" s="13">
        <f t="shared" si="3120"/>
        <v>3.832669887632114E-3</v>
      </c>
      <c r="AZ2626" s="13">
        <f t="shared" si="3121"/>
        <v>1.5477687694745561E-3</v>
      </c>
      <c r="BA2626" s="13">
        <f t="shared" si="3122"/>
        <v>4.1669614724559818E-4</v>
      </c>
      <c r="BB2626" s="13">
        <f t="shared" si="3123"/>
        <v>8.4138381595077585E-5</v>
      </c>
      <c r="BC2626" s="13">
        <f t="shared" si="3124"/>
        <v>1.3591231508586836E-5</v>
      </c>
      <c r="BD2626" s="13">
        <f t="shared" si="3125"/>
        <v>2.4702176955090614E-5</v>
      </c>
      <c r="BE2626" s="13">
        <f t="shared" si="3126"/>
        <v>4.792459776569935E-5</v>
      </c>
      <c r="BF2626" s="13">
        <f t="shared" si="3127"/>
        <v>4.6489163185489185E-5</v>
      </c>
      <c r="BG2626" s="13">
        <f t="shared" si="3128"/>
        <v>3.0064481768537514E-5</v>
      </c>
      <c r="BH2626" s="13">
        <f t="shared" si="3129"/>
        <v>1.4581996137535121E-5</v>
      </c>
      <c r="BI2626" s="13">
        <f t="shared" si="3130"/>
        <v>5.6580948374134045E-6</v>
      </c>
      <c r="BJ2626" s="14">
        <f t="shared" si="3131"/>
        <v>0.63619868503635102</v>
      </c>
      <c r="BK2626" s="14">
        <f t="shared" si="3132"/>
        <v>0.21518907208284166</v>
      </c>
      <c r="BL2626" s="14">
        <f t="shared" si="3133"/>
        <v>0.14293970092094918</v>
      </c>
      <c r="BM2626" s="14">
        <f t="shared" si="3134"/>
        <v>0.51412624405561524</v>
      </c>
      <c r="BN2626" s="14">
        <f t="shared" si="3135"/>
        <v>0.48199653900886619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1.5193798449612399</v>
      </c>
      <c r="F2627" s="10">
        <f>VLOOKUP(B2627,home!$B$2:$E$405,3,FALSE)</f>
        <v>1.1000000000000001</v>
      </c>
      <c r="G2627" s="10">
        <f>VLOOKUP(C2627,away!$B$2:$E$405,4,FALSE)</f>
        <v>0.99</v>
      </c>
      <c r="H2627" s="10">
        <f>VLOOKUP(A2627,away!$A$2:$E$405,3,FALSE)</f>
        <v>1.26356589147287</v>
      </c>
      <c r="I2627" s="10">
        <f>VLOOKUP(C2627,away!$B$2:$E$405,3,FALSE)</f>
        <v>0.55000000000000004</v>
      </c>
      <c r="J2627" s="10">
        <f>VLOOKUP(B2627,home!$B$2:$E$405,4,FALSE)</f>
        <v>1.06</v>
      </c>
      <c r="K2627" s="12">
        <f t="shared" si="3080"/>
        <v>1.6546046511627903</v>
      </c>
      <c r="L2627" s="12">
        <f t="shared" si="3081"/>
        <v>0.73665891472868328</v>
      </c>
      <c r="M2627" s="13">
        <f t="shared" si="3082"/>
        <v>9.1513976851431311E-2</v>
      </c>
      <c r="N2627" s="13">
        <f t="shared" si="3083"/>
        <v>0.15141945174478216</v>
      </c>
      <c r="O2627" s="13">
        <f t="shared" si="3084"/>
        <v>6.7414586869881235E-2</v>
      </c>
      <c r="P2627" s="13">
        <f t="shared" si="3085"/>
        <v>0.11154448899112346</v>
      </c>
      <c r="Q2627" s="13">
        <f t="shared" si="3086"/>
        <v>0.12526966456671815</v>
      </c>
      <c r="R2627" s="13">
        <f t="shared" si="3087"/>
        <v>2.4830778200224623E-2</v>
      </c>
      <c r="S2627" s="13">
        <f t="shared" si="3088"/>
        <v>3.3989816234546749E-2</v>
      </c>
      <c r="T2627" s="13">
        <f t="shared" si="3089"/>
        <v>9.2281015148144782E-2</v>
      </c>
      <c r="U2627" s="13">
        <f t="shared" si="3090"/>
        <v>4.1085121102083275E-2</v>
      </c>
      <c r="V2627" s="13">
        <f t="shared" si="3091"/>
        <v>4.6032758094304051E-3</v>
      </c>
      <c r="W2627" s="13">
        <f t="shared" si="3092"/>
        <v>6.9090589880564823E-2</v>
      </c>
      <c r="X2627" s="13">
        <f t="shared" si="3093"/>
        <v>5.0896198959381432E-2</v>
      </c>
      <c r="Y2627" s="13">
        <f t="shared" si="3094"/>
        <v>1.8746569344616527E-2</v>
      </c>
      <c r="Z2627" s="13">
        <f t="shared" si="3095"/>
        <v>6.0972713736153735E-3</v>
      </c>
      <c r="AA2627" s="13">
        <f t="shared" si="3096"/>
        <v>1.008857357418573E-2</v>
      </c>
      <c r="AB2627" s="13">
        <f t="shared" si="3097"/>
        <v>8.3463003797228652E-3</v>
      </c>
      <c r="AC2627" s="13">
        <f t="shared" si="3098"/>
        <v>3.5067734016856083E-4</v>
      </c>
      <c r="AD2627" s="13">
        <f t="shared" si="3099"/>
        <v>2.8579402841990845E-2</v>
      </c>
      <c r="AE2627" s="13">
        <f t="shared" si="3100"/>
        <v>2.1053271881174822E-2</v>
      </c>
      <c r="AF2627" s="13">
        <f t="shared" si="3101"/>
        <v>7.7545402077370731E-3</v>
      </c>
      <c r="AG2627" s="13">
        <f t="shared" si="3102"/>
        <v>1.904150391217177E-3</v>
      </c>
      <c r="AH2627" s="13">
        <f t="shared" si="3103"/>
        <v>1.1229023282234422E-3</v>
      </c>
      <c r="AI2627" s="13">
        <f t="shared" si="3104"/>
        <v>1.8579594150800335E-3</v>
      </c>
      <c r="AJ2627" s="13">
        <f t="shared" si="3105"/>
        <v>1.5370941449315606E-3</v>
      </c>
      <c r="AK2627" s="13">
        <f t="shared" si="3106"/>
        <v>8.4776104049295083E-4</v>
      </c>
      <c r="AL2627" s="13">
        <f t="shared" si="3107"/>
        <v>1.7097333568345176E-5</v>
      </c>
      <c r="AM2627" s="13">
        <f t="shared" si="3108"/>
        <v>9.4575225739626217E-3</v>
      </c>
      <c r="AN2627" s="13">
        <f t="shared" si="3109"/>
        <v>6.9669683153573293E-3</v>
      </c>
      <c r="AO2627" s="13">
        <f t="shared" si="3110"/>
        <v>2.566139659070126E-3</v>
      </c>
      <c r="AP2627" s="13">
        <f t="shared" si="3111"/>
        <v>6.3012321876427754E-4</v>
      </c>
      <c r="AQ2627" s="13">
        <f t="shared" si="3112"/>
        <v>1.1604647162005932E-4</v>
      </c>
      <c r="AR2627" s="13">
        <f t="shared" si="3113"/>
        <v>1.6543920209107857E-4</v>
      </c>
      <c r="AS2627" s="13">
        <f t="shared" si="3114"/>
        <v>2.7373647326455939E-4</v>
      </c>
      <c r="AT2627" s="13">
        <f t="shared" si="3115"/>
        <v>2.2646282092821942E-4</v>
      </c>
      <c r="AU2627" s="13">
        <f t="shared" si="3116"/>
        <v>1.2490214560775933E-4</v>
      </c>
      <c r="AV2627" s="13">
        <f t="shared" si="3117"/>
        <v>5.1665917765702676E-5</v>
      </c>
      <c r="AW2627" s="13">
        <f t="shared" si="3118"/>
        <v>5.7887737225343115E-7</v>
      </c>
      <c r="AX2627" s="13">
        <f t="shared" si="3119"/>
        <v>2.6080768065592742E-3</v>
      </c>
      <c r="AY2627" s="13">
        <f t="shared" si="3120"/>
        <v>1.9212630298490053E-3</v>
      </c>
      <c r="AZ2627" s="13">
        <f t="shared" si="3121"/>
        <v>7.0765776923845483E-4</v>
      </c>
      <c r="BA2627" s="13">
        <f t="shared" si="3122"/>
        <v>1.7376746809550706E-4</v>
      </c>
      <c r="BB2627" s="13">
        <f t="shared" si="3123"/>
        <v>3.2001838615596834E-5</v>
      </c>
      <c r="BC2627" s="13">
        <f t="shared" si="3124"/>
        <v>4.714887940777607E-6</v>
      </c>
      <c r="BD2627" s="13">
        <f t="shared" si="3125"/>
        <v>2.0312043844332199E-5</v>
      </c>
      <c r="BE2627" s="13">
        <f t="shared" si="3126"/>
        <v>3.3608402219454575E-5</v>
      </c>
      <c r="BF2627" s="13">
        <f t="shared" si="3127"/>
        <v>2.7804309315229697E-5</v>
      </c>
      <c r="BG2627" s="13">
        <f t="shared" si="3128"/>
        <v>1.5335046505115986E-5</v>
      </c>
      <c r="BH2627" s="13">
        <f t="shared" si="3129"/>
        <v>6.3433598182906516E-6</v>
      </c>
      <c r="BI2627" s="13">
        <f t="shared" si="3130"/>
        <v>2.0991505318685725E-6</v>
      </c>
      <c r="BJ2627" s="14">
        <f t="shared" si="3131"/>
        <v>0.59217913700540081</v>
      </c>
      <c r="BK2627" s="14">
        <f t="shared" si="3132"/>
        <v>0.24394059559011783</v>
      </c>
      <c r="BL2627" s="14">
        <f t="shared" si="3133"/>
        <v>0.15807878592671731</v>
      </c>
      <c r="BM2627" s="14">
        <f t="shared" si="3134"/>
        <v>0.42638215851921363</v>
      </c>
      <c r="BN2627" s="14">
        <f t="shared" si="3135"/>
        <v>0.57199294722416094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1.5193798449612399</v>
      </c>
      <c r="F2628" s="10">
        <f>VLOOKUP(B2628,home!$B$2:$E$405,3,FALSE)</f>
        <v>0.66</v>
      </c>
      <c r="G2628" s="10">
        <f>VLOOKUP(C2628,away!$B$2:$E$405,4,FALSE)</f>
        <v>1.21</v>
      </c>
      <c r="H2628" s="10">
        <f>VLOOKUP(A2628,away!$A$2:$E$405,3,FALSE)</f>
        <v>1.26356589147287</v>
      </c>
      <c r="I2628" s="10">
        <f>VLOOKUP(C2628,away!$B$2:$E$405,3,FALSE)</f>
        <v>0.99</v>
      </c>
      <c r="J2628" s="10">
        <f>VLOOKUP(B2628,home!$B$2:$E$405,4,FALSE)</f>
        <v>1.19</v>
      </c>
      <c r="K2628" s="12">
        <f t="shared" si="3080"/>
        <v>1.2133767441860461</v>
      </c>
      <c r="L2628" s="12">
        <f t="shared" si="3081"/>
        <v>1.4886069767441881</v>
      </c>
      <c r="M2628" s="13">
        <f t="shared" si="3082"/>
        <v>6.707232790195114E-2</v>
      </c>
      <c r="N2628" s="13">
        <f t="shared" si="3083"/>
        <v>8.1384002854648377E-2</v>
      </c>
      <c r="O2628" s="13">
        <f t="shared" si="3084"/>
        <v>9.9844335261318334E-2</v>
      </c>
      <c r="P2628" s="13">
        <f t="shared" si="3085"/>
        <v>0.12114879444479848</v>
      </c>
      <c r="Q2628" s="13">
        <f t="shared" si="3086"/>
        <v>4.9374728206300574E-2</v>
      </c>
      <c r="R2628" s="13">
        <f t="shared" si="3087"/>
        <v>7.4314487029192119E-2</v>
      </c>
      <c r="S2628" s="13">
        <f t="shared" si="3088"/>
        <v>5.4705982536059725E-2</v>
      </c>
      <c r="T2628" s="13">
        <f t="shared" si="3089"/>
        <v>7.3499564882747087E-2</v>
      </c>
      <c r="U2628" s="13">
        <f t="shared" si="3090"/>
        <v>9.0171470317337285E-2</v>
      </c>
      <c r="V2628" s="13">
        <f t="shared" si="3091"/>
        <v>1.0979132594576373E-2</v>
      </c>
      <c r="W2628" s="13">
        <f t="shared" si="3092"/>
        <v>1.9970048985343974E-2</v>
      </c>
      <c r="X2628" s="13">
        <f t="shared" si="3093"/>
        <v>2.9727554245506237E-2</v>
      </c>
      <c r="Y2628" s="13">
        <f t="shared" si="3094"/>
        <v>2.2126322325700949E-2</v>
      </c>
      <c r="Z2628" s="13">
        <f t="shared" si="3095"/>
        <v>3.6875021288273621E-2</v>
      </c>
      <c r="AA2628" s="13">
        <f t="shared" si="3096"/>
        <v>4.4743293272556585E-2</v>
      </c>
      <c r="AB2628" s="13">
        <f t="shared" si="3097"/>
        <v>2.714523575760807E-2</v>
      </c>
      <c r="AC2628" s="13">
        <f t="shared" si="3098"/>
        <v>1.2394350243692556E-3</v>
      </c>
      <c r="AD2628" s="13">
        <f t="shared" si="3099"/>
        <v>6.0577982547681316E-3</v>
      </c>
      <c r="AE2628" s="13">
        <f t="shared" si="3100"/>
        <v>9.0176807457566076E-3</v>
      </c>
      <c r="AF2628" s="13">
        <f t="shared" si="3101"/>
        <v>6.7118912360925103E-3</v>
      </c>
      <c r="AG2628" s="13">
        <f t="shared" si="3102"/>
        <v>3.3304560403984943E-3</v>
      </c>
      <c r="AH2628" s="13">
        <f t="shared" si="3103"/>
        <v>1.3723103489328642E-2</v>
      </c>
      <c r="AI2628" s="13">
        <f t="shared" si="3104"/>
        <v>1.6651294632009758E-2</v>
      </c>
      <c r="AJ2628" s="13">
        <f t="shared" si="3105"/>
        <v>1.0102146833535296E-2</v>
      </c>
      <c r="AK2628" s="13">
        <f t="shared" si="3106"/>
        <v>4.0859033447214772E-3</v>
      </c>
      <c r="AL2628" s="13">
        <f t="shared" si="3107"/>
        <v>8.9548738618107002E-5</v>
      </c>
      <c r="AM2628" s="13">
        <f t="shared" si="3108"/>
        <v>1.4700783046612917E-3</v>
      </c>
      <c r="AN2628" s="13">
        <f t="shared" si="3109"/>
        <v>2.1883688206790672E-3</v>
      </c>
      <c r="AO2628" s="13">
        <f t="shared" si="3110"/>
        <v>1.6288105470761553E-3</v>
      </c>
      <c r="AP2628" s="13">
        <f t="shared" si="3111"/>
        <v>8.0821958139069415E-4</v>
      </c>
      <c r="AQ2628" s="13">
        <f t="shared" si="3112"/>
        <v>3.0078032689986363E-4</v>
      </c>
      <c r="AR2628" s="13">
        <f t="shared" si="3113"/>
        <v>4.0856615193594287E-3</v>
      </c>
      <c r="AS2628" s="13">
        <f t="shared" si="3114"/>
        <v>4.9574466722065585E-3</v>
      </c>
      <c r="AT2628" s="13">
        <f t="shared" si="3115"/>
        <v>3.0076252512989724E-3</v>
      </c>
      <c r="AU2628" s="13">
        <f t="shared" si="3116"/>
        <v>1.2164608450509619E-3</v>
      </c>
      <c r="AV2628" s="13">
        <f t="shared" si="3117"/>
        <v>3.6900632489943565E-4</v>
      </c>
      <c r="AW2628" s="13">
        <f t="shared" si="3118"/>
        <v>4.4929614156787931E-6</v>
      </c>
      <c r="AX2628" s="13">
        <f t="shared" si="3119"/>
        <v>2.972931378347439E-4</v>
      </c>
      <c r="AY2628" s="13">
        <f t="shared" si="3120"/>
        <v>4.4255263911897126E-4</v>
      </c>
      <c r="AZ2628" s="13">
        <f t="shared" si="3121"/>
        <v>3.2939347308452683E-4</v>
      </c>
      <c r="BA2628" s="13">
        <f t="shared" si="3122"/>
        <v>1.6344580737587519E-4</v>
      </c>
      <c r="BB2628" s="13">
        <f t="shared" si="3123"/>
        <v>6.0826642294828621E-5</v>
      </c>
      <c r="BC2628" s="13">
        <f t="shared" si="3124"/>
        <v>1.8109392818401012E-5</v>
      </c>
      <c r="BD2628" s="13">
        <f t="shared" si="3125"/>
        <v>1.013657373722281E-3</v>
      </c>
      <c r="BE2628" s="13">
        <f t="shared" si="3126"/>
        <v>1.2299482838473198E-3</v>
      </c>
      <c r="BF2628" s="13">
        <f t="shared" si="3127"/>
        <v>7.4619532208593806E-4</v>
      </c>
      <c r="BG2628" s="13">
        <f t="shared" si="3128"/>
        <v>3.0180535014649783E-4</v>
      </c>
      <c r="BH2628" s="13">
        <f t="shared" si="3129"/>
        <v>9.1550898284671801E-5</v>
      </c>
      <c r="BI2628" s="13">
        <f t="shared" si="3130"/>
        <v>2.221714617759256E-5</v>
      </c>
      <c r="BJ2628" s="14">
        <f t="shared" si="3131"/>
        <v>0.30890792645049731</v>
      </c>
      <c r="BK2628" s="14">
        <f t="shared" si="3132"/>
        <v>0.25567777387949203</v>
      </c>
      <c r="BL2628" s="14">
        <f t="shared" si="3133"/>
        <v>0.39782284492468722</v>
      </c>
      <c r="BM2628" s="14">
        <f t="shared" si="3134"/>
        <v>0.50570683116703796</v>
      </c>
      <c r="BN2628" s="14">
        <f t="shared" si="3135"/>
        <v>0.49313867569820902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1.5193798449612399</v>
      </c>
      <c r="F2629" s="10">
        <f>VLOOKUP(B2629,home!$B$2:$E$405,3,FALSE)</f>
        <v>1.32</v>
      </c>
      <c r="G2629" s="10">
        <f>VLOOKUP(C2629,away!$B$2:$E$405,4,FALSE)</f>
        <v>0.66</v>
      </c>
      <c r="H2629" s="10">
        <f>VLOOKUP(A2629,away!$A$2:$E$405,3,FALSE)</f>
        <v>1.26356589147287</v>
      </c>
      <c r="I2629" s="10">
        <f>VLOOKUP(C2629,away!$B$2:$E$405,3,FALSE)</f>
        <v>2.2999999999999998</v>
      </c>
      <c r="J2629" s="10">
        <f>VLOOKUP(B2629,home!$B$2:$E$405,4,FALSE)</f>
        <v>1.19</v>
      </c>
      <c r="K2629" s="12">
        <f t="shared" si="3080"/>
        <v>1.3236837209302321</v>
      </c>
      <c r="L2629" s="12">
        <f t="shared" si="3081"/>
        <v>3.4583798449612444</v>
      </c>
      <c r="M2629" s="13">
        <f t="shared" si="3082"/>
        <v>8.3786911344660639E-3</v>
      </c>
      <c r="N2629" s="13">
        <f t="shared" si="3083"/>
        <v>1.1090737057395186E-2</v>
      </c>
      <c r="O2629" s="13">
        <f t="shared" si="3084"/>
        <v>2.8976696546592899E-2</v>
      </c>
      <c r="P2629" s="13">
        <f t="shared" si="3085"/>
        <v>3.835598150506029E-2</v>
      </c>
      <c r="Q2629" s="13">
        <f t="shared" si="3086"/>
        <v>7.3403140479958379E-3</v>
      </c>
      <c r="R2629" s="13">
        <f t="shared" si="3087"/>
        <v>5.0106211655147496E-2</v>
      </c>
      <c r="S2629" s="13">
        <f t="shared" si="3088"/>
        <v>4.3896513596400739E-2</v>
      </c>
      <c r="T2629" s="13">
        <f t="shared" si="3089"/>
        <v>2.5385594159274688E-2</v>
      </c>
      <c r="U2629" s="13">
        <f t="shared" si="3090"/>
        <v>6.6324776685403389E-2</v>
      </c>
      <c r="V2629" s="13">
        <f t="shared" si="3091"/>
        <v>2.2327723144068494E-2</v>
      </c>
      <c r="W2629" s="13">
        <f t="shared" si="3092"/>
        <v>3.2387514039491955E-3</v>
      </c>
      <c r="X2629" s="13">
        <f t="shared" si="3093"/>
        <v>1.1200832578257831E-2</v>
      </c>
      <c r="Y2629" s="13">
        <f t="shared" si="3094"/>
        <v>1.9368366817716091E-2</v>
      </c>
      <c r="Z2629" s="13">
        <f t="shared" si="3095"/>
        <v>5.7762104165174764E-2</v>
      </c>
      <c r="AA2629" s="13">
        <f t="shared" si="3096"/>
        <v>7.6458756970118183E-2</v>
      </c>
      <c r="AB2629" s="13">
        <f t="shared" si="3097"/>
        <v>5.060360596195318E-2</v>
      </c>
      <c r="AC2629" s="13">
        <f t="shared" si="3098"/>
        <v>6.3882422252769652E-3</v>
      </c>
      <c r="AD2629" s="13">
        <f t="shared" si="3099"/>
        <v>1.0717706273868711E-3</v>
      </c>
      <c r="AE2629" s="13">
        <f t="shared" si="3100"/>
        <v>3.7065899361762226E-3</v>
      </c>
      <c r="AF2629" s="13">
        <f t="shared" si="3101"/>
        <v>6.4093979644040174E-3</v>
      </c>
      <c r="AG2629" s="13">
        <f t="shared" si="3102"/>
        <v>7.3887109128101605E-3</v>
      </c>
      <c r="AH2629" s="13">
        <f t="shared" si="3103"/>
        <v>4.9940824211848089E-2</v>
      </c>
      <c r="AI2629" s="13">
        <f t="shared" si="3104"/>
        <v>6.6105856019061701E-2</v>
      </c>
      <c r="AJ2629" s="13">
        <f t="shared" si="3105"/>
        <v>4.3751622735294891E-2</v>
      </c>
      <c r="AK2629" s="13">
        <f t="shared" si="3106"/>
        <v>1.9304436926330298E-2</v>
      </c>
      <c r="AL2629" s="13">
        <f t="shared" si="3107"/>
        <v>1.1697640918383512E-3</v>
      </c>
      <c r="AM2629" s="13">
        <f t="shared" si="3108"/>
        <v>2.8373706640863662E-4</v>
      </c>
      <c r="AN2629" s="13">
        <f t="shared" si="3109"/>
        <v>9.8127055173605898E-4</v>
      </c>
      <c r="AO2629" s="13">
        <f t="shared" si="3110"/>
        <v>1.6968031492889935E-3</v>
      </c>
      <c r="AP2629" s="13">
        <f t="shared" si="3111"/>
        <v>1.9560632707892735E-3</v>
      </c>
      <c r="AQ2629" s="13">
        <f t="shared" si="3112"/>
        <v>1.6912024477916481E-3</v>
      </c>
      <c r="AR2629" s="13">
        <f t="shared" si="3113"/>
        <v>3.4542867979001586E-2</v>
      </c>
      <c r="AS2629" s="13">
        <f t="shared" si="3114"/>
        <v>4.5723832018046577E-2</v>
      </c>
      <c r="AT2629" s="13">
        <f t="shared" si="3115"/>
        <v>3.0261946050418393E-2</v>
      </c>
      <c r="AU2629" s="13">
        <f t="shared" si="3116"/>
        <v>1.3352415116869255E-2</v>
      </c>
      <c r="AV2629" s="13">
        <f t="shared" si="3117"/>
        <v>4.4185936313256438E-3</v>
      </c>
      <c r="AW2629" s="13">
        <f t="shared" si="3118"/>
        <v>1.4874853744979941E-4</v>
      </c>
      <c r="AX2629" s="13">
        <f t="shared" si="3119"/>
        <v>6.259635597160203E-5</v>
      </c>
      <c r="AY2629" s="13">
        <f t="shared" si="3120"/>
        <v>2.1648197586020788E-4</v>
      </c>
      <c r="AZ2629" s="13">
        <f t="shared" si="3121"/>
        <v>3.7433845105616485E-4</v>
      </c>
      <c r="BA2629" s="13">
        <f t="shared" si="3122"/>
        <v>4.3153485144221721E-4</v>
      </c>
      <c r="BB2629" s="13">
        <f t="shared" si="3123"/>
        <v>3.7310285815652722E-4</v>
      </c>
      <c r="BC2629" s="13">
        <f t="shared" si="3124"/>
        <v>2.5806628094919348E-4</v>
      </c>
      <c r="BD2629" s="13">
        <f t="shared" si="3125"/>
        <v>1.9910393067622698E-2</v>
      </c>
      <c r="BE2629" s="13">
        <f t="shared" si="3126"/>
        <v>2.6355063180934307E-2</v>
      </c>
      <c r="BF2629" s="13">
        <f t="shared" si="3127"/>
        <v>1.7442884048345243E-2</v>
      </c>
      <c r="BG2629" s="13">
        <f t="shared" si="3128"/>
        <v>7.6962872202894087E-3</v>
      </c>
      <c r="BH2629" s="13">
        <f t="shared" si="3129"/>
        <v>2.5468625262751194E-3</v>
      </c>
      <c r="BI2629" s="13">
        <f t="shared" si="3130"/>
        <v>6.7424809309552436E-4</v>
      </c>
      <c r="BJ2629" s="14">
        <f t="shared" si="3131"/>
        <v>0.10452626276481661</v>
      </c>
      <c r="BK2629" s="14">
        <f t="shared" si="3132"/>
        <v>0.1207333976729711</v>
      </c>
      <c r="BL2629" s="14">
        <f t="shared" si="3133"/>
        <v>0.65449818064397391</v>
      </c>
      <c r="BM2629" s="14">
        <f t="shared" si="3134"/>
        <v>0.79320357986186818</v>
      </c>
      <c r="BN2629" s="14">
        <f t="shared" si="3135"/>
        <v>0.1442486319466578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1.6241610738254999</v>
      </c>
      <c r="F2630" s="10">
        <f>VLOOKUP(B2630,home!$B$2:$E$405,3,FALSE)</f>
        <v>1.08</v>
      </c>
      <c r="G2630" s="10">
        <f>VLOOKUP(C2630,away!$B$2:$E$405,4,FALSE)</f>
        <v>1.1499999999999999</v>
      </c>
      <c r="H2630" s="10">
        <f>VLOOKUP(A2630,away!$A$2:$E$405,3,FALSE)</f>
        <v>1.2013422818791899</v>
      </c>
      <c r="I2630" s="10">
        <f>VLOOKUP(C2630,away!$B$2:$E$405,3,FALSE)</f>
        <v>0.62</v>
      </c>
      <c r="J2630" s="10">
        <f>VLOOKUP(B2630,home!$B$2:$E$405,4,FALSE)</f>
        <v>0.73</v>
      </c>
      <c r="K2630" s="12">
        <f t="shared" si="3080"/>
        <v>2.0172080536912707</v>
      </c>
      <c r="L2630" s="12">
        <f t="shared" si="3081"/>
        <v>0.54372751677852138</v>
      </c>
      <c r="M2630" s="13">
        <f t="shared" si="3082"/>
        <v>7.7232450232532196E-2</v>
      </c>
      <c r="N2630" s="13">
        <f t="shared" si="3083"/>
        <v>0.1557939206153742</v>
      </c>
      <c r="O2630" s="13">
        <f t="shared" si="3084"/>
        <v>4.199340837965547E-2</v>
      </c>
      <c r="P2630" s="13">
        <f t="shared" si="3085"/>
        <v>8.4709441585387499E-2</v>
      </c>
      <c r="Q2630" s="13">
        <f t="shared" si="3086"/>
        <v>0.15713437569073568</v>
      </c>
      <c r="R2630" s="13">
        <f t="shared" si="3087"/>
        <v>1.141648582966821E-2</v>
      </c>
      <c r="S2630" s="13">
        <f t="shared" si="3088"/>
        <v>2.3227572969987172E-2</v>
      </c>
      <c r="T2630" s="13">
        <f t="shared" si="3089"/>
        <v>8.5438283894866962E-2</v>
      </c>
      <c r="U2630" s="13">
        <f t="shared" si="3090"/>
        <v>2.3029427160458978E-2</v>
      </c>
      <c r="V2630" s="13">
        <f t="shared" si="3091"/>
        <v>2.8306966390241428E-3</v>
      </c>
      <c r="W2630" s="13">
        <f t="shared" si="3092"/>
        <v>0.10565757605170062</v>
      </c>
      <c r="X2630" s="13">
        <f t="shared" si="3093"/>
        <v>5.7448931455428946E-2</v>
      </c>
      <c r="Y2630" s="13">
        <f t="shared" si="3094"/>
        <v>1.5618282420919932E-2</v>
      </c>
      <c r="Z2630" s="13">
        <f t="shared" si="3095"/>
        <v>2.0691524968342243E-3</v>
      </c>
      <c r="AA2630" s="13">
        <f t="shared" si="3096"/>
        <v>4.1739110809293992E-3</v>
      </c>
      <c r="AB2630" s="13">
        <f t="shared" si="3097"/>
        <v>4.2098235239210104E-3</v>
      </c>
      <c r="AC2630" s="13">
        <f t="shared" si="3098"/>
        <v>1.9404629374328416E-4</v>
      </c>
      <c r="AD2630" s="13">
        <f t="shared" si="3099"/>
        <v>5.3283328336247091E-2</v>
      </c>
      <c r="AE2630" s="13">
        <f t="shared" si="3100"/>
        <v>2.8971611801962255E-2</v>
      </c>
      <c r="AF2630" s="13">
        <f t="shared" si="3101"/>
        <v>7.8763312710761185E-3</v>
      </c>
      <c r="AG2630" s="13">
        <f t="shared" si="3102"/>
        <v>1.4275260144490779E-3</v>
      </c>
      <c r="AH2630" s="13">
        <f t="shared" si="3103"/>
        <v>2.8126378723493752E-4</v>
      </c>
      <c r="AI2630" s="13">
        <f t="shared" si="3104"/>
        <v>5.67367576822024E-4</v>
      </c>
      <c r="AJ2630" s="13">
        <f t="shared" si="3105"/>
        <v>5.7224922268434377E-4</v>
      </c>
      <c r="AK2630" s="13">
        <f t="shared" si="3106"/>
        <v>3.8478191357247592E-4</v>
      </c>
      <c r="AL2630" s="13">
        <f t="shared" si="3107"/>
        <v>8.5132884611156774E-6</v>
      </c>
      <c r="AM2630" s="13">
        <f t="shared" si="3108"/>
        <v>2.149671180947078E-2</v>
      </c>
      <c r="AN2630" s="13">
        <f t="shared" si="3109"/>
        <v>1.1688353731067061E-2</v>
      </c>
      <c r="AO2630" s="13">
        <f t="shared" si="3110"/>
        <v>3.1776397747110292E-3</v>
      </c>
      <c r="AP2630" s="13">
        <f t="shared" si="3111"/>
        <v>5.759233946400961E-4</v>
      </c>
      <c r="AQ2630" s="13">
        <f t="shared" si="3112"/>
        <v>7.8286349305578944E-5</v>
      </c>
      <c r="AR2630" s="13">
        <f t="shared" si="3113"/>
        <v>3.0586172118595006E-5</v>
      </c>
      <c r="AS2630" s="13">
        <f t="shared" si="3114"/>
        <v>6.169867272921724E-5</v>
      </c>
      <c r="AT2630" s="13">
        <f t="shared" si="3115"/>
        <v>6.2229529765719509E-5</v>
      </c>
      <c r="AU2630" s="13">
        <f t="shared" si="3116"/>
        <v>4.1843302873610014E-5</v>
      </c>
      <c r="AV2630" s="13">
        <f t="shared" si="3117"/>
        <v>2.1101661887422299E-5</v>
      </c>
      <c r="AW2630" s="13">
        <f t="shared" si="3118"/>
        <v>2.5937424741988103E-7</v>
      </c>
      <c r="AX2630" s="13">
        <f t="shared" si="3119"/>
        <v>7.2272233649907916E-3</v>
      </c>
      <c r="AY2630" s="13">
        <f t="shared" si="3120"/>
        <v>3.9296402134501524E-3</v>
      </c>
      <c r="AZ2630" s="13">
        <f t="shared" si="3121"/>
        <v>1.0683267575461351E-3</v>
      </c>
      <c r="BA2630" s="13">
        <f t="shared" si="3122"/>
        <v>1.9362621832953652E-4</v>
      </c>
      <c r="BB2630" s="13">
        <f t="shared" si="3123"/>
        <v>2.6319975718883673E-5</v>
      </c>
      <c r="BC2630" s="13">
        <f t="shared" si="3124"/>
        <v>2.8621790078599211E-6</v>
      </c>
      <c r="BD2630" s="13">
        <f t="shared" si="3125"/>
        <v>2.7717572356340167E-6</v>
      </c>
      <c r="BE2630" s="13">
        <f t="shared" si="3126"/>
        <v>5.5912110185979916E-6</v>
      </c>
      <c r="BF2630" s="13">
        <f t="shared" si="3127"/>
        <v>5.6393179483016215E-6</v>
      </c>
      <c r="BG2630" s="13">
        <f t="shared" si="3128"/>
        <v>3.791892527546588E-6</v>
      </c>
      <c r="BH2630" s="13">
        <f t="shared" si="3129"/>
        <v>1.9122590363246808E-6</v>
      </c>
      <c r="BI2630" s="13">
        <f t="shared" si="3130"/>
        <v>7.7148486576361067E-7</v>
      </c>
      <c r="BJ2630" s="14">
        <f t="shared" si="3131"/>
        <v>0.71811508132099877</v>
      </c>
      <c r="BK2630" s="14">
        <f t="shared" si="3132"/>
        <v>0.19213236122258553</v>
      </c>
      <c r="BL2630" s="14">
        <f t="shared" si="3133"/>
        <v>8.6866655736953582E-2</v>
      </c>
      <c r="BM2630" s="14">
        <f t="shared" si="3134"/>
        <v>0.46697378760481606</v>
      </c>
      <c r="BN2630" s="14">
        <f t="shared" si="3135"/>
        <v>0.52828008233335333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1.6241610738254999</v>
      </c>
      <c r="F2631" s="10">
        <f>VLOOKUP(B2631,home!$B$2:$E$405,3,FALSE)</f>
        <v>0.62</v>
      </c>
      <c r="G2631" s="10">
        <f>VLOOKUP(C2631,away!$B$2:$E$405,4,FALSE)</f>
        <v>1</v>
      </c>
      <c r="H2631" s="10">
        <f>VLOOKUP(A2631,away!$A$2:$E$405,3,FALSE)</f>
        <v>1.2013422818791899</v>
      </c>
      <c r="I2631" s="10">
        <f>VLOOKUP(C2631,away!$B$2:$E$405,3,FALSE)</f>
        <v>0.77</v>
      </c>
      <c r="J2631" s="10">
        <f>VLOOKUP(B2631,home!$B$2:$E$405,4,FALSE)</f>
        <v>0.83</v>
      </c>
      <c r="K2631" s="12">
        <f t="shared" si="3080"/>
        <v>1.0069798657718099</v>
      </c>
      <c r="L2631" s="12">
        <f t="shared" si="3081"/>
        <v>0.76777785234899021</v>
      </c>
      <c r="M2631" s="13">
        <f t="shared" si="3082"/>
        <v>0.16952451724289225</v>
      </c>
      <c r="N2631" s="13">
        <f t="shared" si="3083"/>
        <v>0.17070777561827849</v>
      </c>
      <c r="O2631" s="13">
        <f t="shared" si="3084"/>
        <v>0.13015716976924716</v>
      </c>
      <c r="P2631" s="13">
        <f t="shared" si="3085"/>
        <v>0.13106564934347517</v>
      </c>
      <c r="Q2631" s="13">
        <f t="shared" si="3086"/>
        <v>8.5949646489149156E-2</v>
      </c>
      <c r="R2631" s="13">
        <f t="shared" si="3087"/>
        <v>4.9965896136627747E-2</v>
      </c>
      <c r="S2631" s="13">
        <f t="shared" si="3088"/>
        <v>2.5332920448925558E-2</v>
      </c>
      <c r="T2631" s="13">
        <f t="shared" si="3089"/>
        <v>6.5990234991593857E-2</v>
      </c>
      <c r="U2631" s="13">
        <f t="shared" si="3090"/>
        <v>5.0314651384829601E-2</v>
      </c>
      <c r="V2631" s="13">
        <f t="shared" si="3091"/>
        <v>2.1762015589938976E-3</v>
      </c>
      <c r="W2631" s="13">
        <f t="shared" si="3092"/>
        <v>2.884985449492598E-2</v>
      </c>
      <c r="X2631" s="13">
        <f t="shared" si="3093"/>
        <v>2.215027932469513E-2</v>
      </c>
      <c r="Y2631" s="13">
        <f t="shared" si="3094"/>
        <v>8.5032469444223328E-3</v>
      </c>
      <c r="Z2631" s="13">
        <f t="shared" si="3095"/>
        <v>1.278756947549092E-2</v>
      </c>
      <c r="AA2631" s="13">
        <f t="shared" si="3096"/>
        <v>1.2876824993977539E-2</v>
      </c>
      <c r="AB2631" s="13">
        <f t="shared" si="3097"/>
        <v>6.4833517520012946E-3</v>
      </c>
      <c r="AC2631" s="13">
        <f t="shared" si="3098"/>
        <v>1.0515634960603941E-4</v>
      </c>
      <c r="AD2631" s="13">
        <f t="shared" si="3099"/>
        <v>7.2628056517091994E-3</v>
      </c>
      <c r="AE2631" s="13">
        <f t="shared" si="3100"/>
        <v>5.5762213252973977E-3</v>
      </c>
      <c r="AF2631" s="13">
        <f t="shared" si="3101"/>
        <v>2.1406496166797378E-3</v>
      </c>
      <c r="AG2631" s="13">
        <f t="shared" si="3102"/>
        <v>5.4784778844201942E-4</v>
      </c>
      <c r="AH2631" s="13">
        <f t="shared" si="3103"/>
        <v>2.4545031571639804E-3</v>
      </c>
      <c r="AI2631" s="13">
        <f t="shared" si="3104"/>
        <v>2.4716352597374688E-3</v>
      </c>
      <c r="AJ2631" s="13">
        <f t="shared" si="3105"/>
        <v>1.2444434710436542E-3</v>
      </c>
      <c r="AK2631" s="13">
        <f t="shared" si="3106"/>
        <v>4.1770983981071478E-4</v>
      </c>
      <c r="AL2631" s="13">
        <f t="shared" si="3107"/>
        <v>3.2520099081498299E-6</v>
      </c>
      <c r="AM2631" s="13">
        <f t="shared" si="3108"/>
        <v>1.4626998120569751E-3</v>
      </c>
      <c r="AN2631" s="13">
        <f t="shared" si="3109"/>
        <v>1.1230285203323758E-3</v>
      </c>
      <c r="AO2631" s="13">
        <f t="shared" si="3110"/>
        <v>4.3111821273372791E-4</v>
      </c>
      <c r="AP2631" s="13">
        <f t="shared" si="3111"/>
        <v>1.1033433849374557E-4</v>
      </c>
      <c r="AQ2631" s="13">
        <f t="shared" si="3112"/>
        <v>2.1178065362268623E-5</v>
      </c>
      <c r="AR2631" s="13">
        <f t="shared" si="3113"/>
        <v>3.7690263251823557E-4</v>
      </c>
      <c r="AS2631" s="13">
        <f t="shared" si="3114"/>
        <v>3.7953336230225459E-4</v>
      </c>
      <c r="AT2631" s="13">
        <f t="shared" si="3115"/>
        <v>1.9109122711352401E-4</v>
      </c>
      <c r="AU2631" s="13">
        <f t="shared" si="3116"/>
        <v>6.4141672742982288E-5</v>
      </c>
      <c r="AV2631" s="13">
        <f t="shared" si="3117"/>
        <v>1.614734325227691E-5</v>
      </c>
      <c r="AW2631" s="13">
        <f t="shared" si="3118"/>
        <v>6.9840240550309397E-8</v>
      </c>
      <c r="AX2631" s="13">
        <f t="shared" si="3119"/>
        <v>2.4548487673493056E-4</v>
      </c>
      <c r="AY2631" s="13">
        <f t="shared" si="3120"/>
        <v>1.8847785144370159E-4</v>
      </c>
      <c r="AZ2631" s="13">
        <f t="shared" si="3121"/>
        <v>7.235455999839861E-5</v>
      </c>
      <c r="BA2631" s="13">
        <f t="shared" si="3122"/>
        <v>1.851740956107555E-5</v>
      </c>
      <c r="BB2631" s="13">
        <f t="shared" si="3123"/>
        <v>3.5543142359673109E-6</v>
      </c>
      <c r="BC2631" s="13">
        <f t="shared" si="3124"/>
        <v>5.4578475013288494E-7</v>
      </c>
      <c r="BD2631" s="13">
        <f t="shared" si="3125"/>
        <v>4.8229582289921896E-5</v>
      </c>
      <c r="BE2631" s="13">
        <f t="shared" si="3126"/>
        <v>4.8566218300536009E-5</v>
      </c>
      <c r="BF2631" s="13">
        <f t="shared" si="3127"/>
        <v>2.4452601992659083E-5</v>
      </c>
      <c r="BG2631" s="13">
        <f t="shared" si="3128"/>
        <v>8.2077592907797793E-6</v>
      </c>
      <c r="BH2631" s="13">
        <f t="shared" si="3129"/>
        <v>2.0662620872291862E-6</v>
      </c>
      <c r="BI2631" s="13">
        <f t="shared" si="3130"/>
        <v>4.1613686384948529E-7</v>
      </c>
      <c r="BJ2631" s="14">
        <f t="shared" si="3131"/>
        <v>0.40135585599089668</v>
      </c>
      <c r="BK2631" s="14">
        <f t="shared" si="3132"/>
        <v>0.32839617480524474</v>
      </c>
      <c r="BL2631" s="14">
        <f t="shared" si="3133"/>
        <v>0.25754594056319341</v>
      </c>
      <c r="BM2631" s="14">
        <f t="shared" si="3134"/>
        <v>0.26252647822395253</v>
      </c>
      <c r="BN2631" s="14">
        <f t="shared" si="3135"/>
        <v>0.73737065459966999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1.6241610738254999</v>
      </c>
      <c r="F2632" s="10">
        <f>VLOOKUP(B2632,home!$B$2:$E$405,3,FALSE)</f>
        <v>0.97</v>
      </c>
      <c r="G2632" s="10">
        <f>VLOOKUP(C2632,away!$B$2:$E$405,4,FALSE)</f>
        <v>1.06</v>
      </c>
      <c r="H2632" s="10">
        <f>VLOOKUP(A2632,away!$A$2:$E$405,3,FALSE)</f>
        <v>1.2013422818791899</v>
      </c>
      <c r="I2632" s="10">
        <f>VLOOKUP(C2632,away!$B$2:$E$405,3,FALSE)</f>
        <v>0.7</v>
      </c>
      <c r="J2632" s="10">
        <f>VLOOKUP(B2632,home!$B$2:$E$405,4,FALSE)</f>
        <v>0.83</v>
      </c>
      <c r="K2632" s="12">
        <f t="shared" si="3080"/>
        <v>1.6699624161073789</v>
      </c>
      <c r="L2632" s="12">
        <f t="shared" si="3081"/>
        <v>0.69797986577180926</v>
      </c>
      <c r="M2632" s="13">
        <f t="shared" si="3082"/>
        <v>9.3673281306510023E-2</v>
      </c>
      <c r="N2632" s="13">
        <f t="shared" si="3083"/>
        <v>0.15643085917532568</v>
      </c>
      <c r="O2632" s="13">
        <f t="shared" si="3084"/>
        <v>6.5382064312722796E-2</v>
      </c>
      <c r="P2632" s="13">
        <f t="shared" si="3085"/>
        <v>0.10918559008976261</v>
      </c>
      <c r="Q2632" s="13">
        <f t="shared" si="3086"/>
        <v>0.13061682777109002</v>
      </c>
      <c r="R2632" s="13">
        <f t="shared" si="3087"/>
        <v>2.2817682236439027E-2</v>
      </c>
      <c r="S2632" s="13">
        <f t="shared" si="3088"/>
        <v>3.1816684856595168E-2</v>
      </c>
      <c r="T2632" s="13">
        <f t="shared" si="3089"/>
        <v>9.1167915915204942E-2</v>
      </c>
      <c r="U2632" s="13">
        <f t="shared" si="3090"/>
        <v>3.8104671757534146E-2</v>
      </c>
      <c r="V2632" s="13">
        <f t="shared" si="3091"/>
        <v>4.1206147133179116E-3</v>
      </c>
      <c r="W2632" s="13">
        <f t="shared" si="3092"/>
        <v>7.2708397762963603E-2</v>
      </c>
      <c r="X2632" s="13">
        <f t="shared" si="3093"/>
        <v>5.074899771107666E-2</v>
      </c>
      <c r="Y2632" s="13">
        <f t="shared" si="3094"/>
        <v>1.7710889305215569E-2</v>
      </c>
      <c r="Z2632" s="13">
        <f t="shared" si="3095"/>
        <v>5.3087609282045029E-3</v>
      </c>
      <c r="AA2632" s="13">
        <f t="shared" si="3096"/>
        <v>8.8654312262008445E-3</v>
      </c>
      <c r="AB2632" s="13">
        <f t="shared" si="3097"/>
        <v>7.4024684751700844E-3</v>
      </c>
      <c r="AC2632" s="13">
        <f t="shared" si="3098"/>
        <v>3.0018681870314361E-4</v>
      </c>
      <c r="AD2632" s="13">
        <f t="shared" si="3099"/>
        <v>3.0355072899883786E-2</v>
      </c>
      <c r="AE2632" s="13">
        <f t="shared" si="3100"/>
        <v>2.118722970815437E-2</v>
      </c>
      <c r="AF2632" s="13">
        <f t="shared" si="3101"/>
        <v>7.3941298738870384E-3</v>
      </c>
      <c r="AG2632" s="13">
        <f t="shared" si="3102"/>
        <v>1.7203179256249999E-3</v>
      </c>
      <c r="AH2632" s="13">
        <f t="shared" si="3103"/>
        <v>9.2635206002070094E-4</v>
      </c>
      <c r="AI2632" s="13">
        <f t="shared" si="3104"/>
        <v>1.5469731243182175E-3</v>
      </c>
      <c r="AJ2632" s="13">
        <f t="shared" si="3105"/>
        <v>1.291693488169816E-3</v>
      </c>
      <c r="AK2632" s="13">
        <f t="shared" si="3106"/>
        <v>7.1902652612474435E-4</v>
      </c>
      <c r="AL2632" s="13">
        <f t="shared" si="3107"/>
        <v>1.3995911952747393E-5</v>
      </c>
      <c r="AM2632" s="13">
        <f t="shared" si="3108"/>
        <v>1.0138366176201103E-2</v>
      </c>
      <c r="AN2632" s="13">
        <f t="shared" si="3109"/>
        <v>7.0763754628102972E-3</v>
      </c>
      <c r="AO2632" s="13">
        <f t="shared" si="3110"/>
        <v>2.4695837978416279E-3</v>
      </c>
      <c r="AP2632" s="13">
        <f t="shared" si="3111"/>
        <v>5.7457325590991142E-4</v>
      </c>
      <c r="AQ2632" s="13">
        <f t="shared" si="3112"/>
        <v>1.0026014100901782E-4</v>
      </c>
      <c r="AR2632" s="13">
        <f t="shared" si="3113"/>
        <v>1.2931501730213763E-4</v>
      </c>
      <c r="AS2632" s="13">
        <f t="shared" si="3114"/>
        <v>2.1595121873284529E-4</v>
      </c>
      <c r="AT2632" s="13">
        <f t="shared" si="3115"/>
        <v>1.8031520949821772E-4</v>
      </c>
      <c r="AU2632" s="13">
        <f t="shared" si="3116"/>
        <v>1.0037320763818393E-4</v>
      </c>
      <c r="AV2632" s="13">
        <f t="shared" si="3117"/>
        <v>4.1904871084977347E-5</v>
      </c>
      <c r="AW2632" s="13">
        <f t="shared" si="3118"/>
        <v>4.53156582613276E-7</v>
      </c>
      <c r="AX2632" s="13">
        <f t="shared" si="3119"/>
        <v>2.8217817458316891E-3</v>
      </c>
      <c r="AY2632" s="13">
        <f t="shared" si="3120"/>
        <v>1.9695468441929438E-3</v>
      </c>
      <c r="AZ2632" s="13">
        <f t="shared" si="3121"/>
        <v>6.8735202097054075E-4</v>
      </c>
      <c r="BA2632" s="13">
        <f t="shared" si="3122"/>
        <v>1.5991929044499993E-4</v>
      </c>
      <c r="BB2632" s="13">
        <f t="shared" si="3123"/>
        <v>2.7905111219781003E-5</v>
      </c>
      <c r="BC2632" s="13">
        <f t="shared" si="3124"/>
        <v>3.8954411567060323E-6</v>
      </c>
      <c r="BD2632" s="13">
        <f t="shared" si="3125"/>
        <v>1.5043213069804193E-5</v>
      </c>
      <c r="BE2632" s="13">
        <f t="shared" si="3126"/>
        <v>2.5121600444068312E-5</v>
      </c>
      <c r="BF2632" s="13">
        <f t="shared" si="3127"/>
        <v>2.0976064287030266E-5</v>
      </c>
      <c r="BG2632" s="13">
        <f t="shared" si="3128"/>
        <v>1.1676412999064252E-5</v>
      </c>
      <c r="BH2632" s="13">
        <f t="shared" si="3129"/>
        <v>4.8747927158462404E-6</v>
      </c>
      <c r="BI2632" s="13">
        <f t="shared" si="3130"/>
        <v>1.6281441243554467E-6</v>
      </c>
      <c r="BJ2632" s="14">
        <f t="shared" si="3131"/>
        <v>0.60607019733601541</v>
      </c>
      <c r="BK2632" s="14">
        <f t="shared" si="3132"/>
        <v>0.24107990054103454</v>
      </c>
      <c r="BL2632" s="14">
        <f t="shared" si="3133"/>
        <v>0.14780354295859696</v>
      </c>
      <c r="BM2632" s="14">
        <f t="shared" si="3134"/>
        <v>0.42018700318439067</v>
      </c>
      <c r="BN2632" s="14">
        <f t="shared" si="3135"/>
        <v>0.57810630489185022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1.6241610738254999</v>
      </c>
      <c r="F2633" s="10">
        <f>VLOOKUP(B2633,home!$B$2:$E$405,3,FALSE)</f>
        <v>0.7</v>
      </c>
      <c r="G2633" s="10">
        <f>VLOOKUP(C2633,away!$B$2:$E$405,4,FALSE)</f>
        <v>0.79</v>
      </c>
      <c r="H2633" s="10">
        <f>VLOOKUP(A2633,away!$A$2:$E$405,3,FALSE)</f>
        <v>1.2013422818791899</v>
      </c>
      <c r="I2633" s="10">
        <f>VLOOKUP(C2633,away!$B$2:$E$405,3,FALSE)</f>
        <v>0.62</v>
      </c>
      <c r="J2633" s="10">
        <f>VLOOKUP(B2633,home!$B$2:$E$405,4,FALSE)</f>
        <v>0.95</v>
      </c>
      <c r="K2633" s="12">
        <f t="shared" si="3080"/>
        <v>0.89816107382550148</v>
      </c>
      <c r="L2633" s="12">
        <f t="shared" si="3081"/>
        <v>0.70759060402684282</v>
      </c>
      <c r="M2633" s="13">
        <f t="shared" si="3082"/>
        <v>0.2007386074200887</v>
      </c>
      <c r="N2633" s="13">
        <f t="shared" si="3083"/>
        <v>0.18029560319866264</v>
      </c>
      <c r="O2633" s="13">
        <f t="shared" si="3084"/>
        <v>0.14204075247588785</v>
      </c>
      <c r="P2633" s="13">
        <f t="shared" si="3085"/>
        <v>0.12757547477072567</v>
      </c>
      <c r="Q2633" s="13">
        <f t="shared" si="3086"/>
        <v>8.0967246287463684E-2</v>
      </c>
      <c r="R2633" s="13">
        <f t="shared" si="3087"/>
        <v>5.0253350920420367E-2</v>
      </c>
      <c r="S2633" s="13">
        <f t="shared" si="3088"/>
        <v>2.0269521110251695E-2</v>
      </c>
      <c r="T2633" s="13">
        <f t="shared" si="3089"/>
        <v>5.7291662706936572E-2</v>
      </c>
      <c r="U2633" s="13">
        <f t="shared" si="3090"/>
        <v>4.5135603626014507E-2</v>
      </c>
      <c r="V2633" s="13">
        <f t="shared" si="3091"/>
        <v>1.4313217307543242E-3</v>
      </c>
      <c r="W2633" s="13">
        <f t="shared" si="3092"/>
        <v>2.4240542956747414E-2</v>
      </c>
      <c r="X2633" s="13">
        <f t="shared" si="3093"/>
        <v>1.7152380432703531E-2</v>
      </c>
      <c r="Y2633" s="13">
        <f t="shared" si="3094"/>
        <v>6.0684316154374458E-3</v>
      </c>
      <c r="Z2633" s="13">
        <f t="shared" si="3095"/>
        <v>1.1852932977384384E-2</v>
      </c>
      <c r="AA2633" s="13">
        <f t="shared" si="3096"/>
        <v>1.0645843010949256E-2</v>
      </c>
      <c r="AB2633" s="13">
        <f t="shared" si="3097"/>
        <v>4.7808408952459474E-3</v>
      </c>
      <c r="AC2633" s="13">
        <f t="shared" si="3098"/>
        <v>5.6853023845740147E-5</v>
      </c>
      <c r="AD2633" s="13">
        <f t="shared" si="3099"/>
        <v>5.4429780230363612E-3</v>
      </c>
      <c r="AE2633" s="13">
        <f t="shared" si="3100"/>
        <v>3.8514001070251301E-3</v>
      </c>
      <c r="AF2633" s="13">
        <f t="shared" si="3101"/>
        <v>1.3626072640394794E-3</v>
      </c>
      <c r="AG2633" s="13">
        <f t="shared" si="3102"/>
        <v>3.2138936567101966E-4</v>
      </c>
      <c r="AH2633" s="13">
        <f t="shared" si="3103"/>
        <v>2.0967560012392743E-3</v>
      </c>
      <c r="AI2633" s="13">
        <f t="shared" si="3104"/>
        <v>1.883224621623131E-3</v>
      </c>
      <c r="AJ2633" s="13">
        <f t="shared" si="3105"/>
        <v>8.457195242058276E-4</v>
      </c>
      <c r="AK2633" s="13">
        <f t="shared" si="3106"/>
        <v>2.5319745200529949E-4</v>
      </c>
      <c r="AL2633" s="13">
        <f t="shared" si="3107"/>
        <v>1.4452728555784234E-6</v>
      </c>
      <c r="AM2633" s="13">
        <f t="shared" si="3108"/>
        <v>9.7773419719578906E-4</v>
      </c>
      <c r="AN2633" s="13">
        <f t="shared" si="3109"/>
        <v>6.9183553117146859E-4</v>
      </c>
      <c r="AO2633" s="13">
        <f t="shared" si="3110"/>
        <v>2.4476816069442557E-4</v>
      </c>
      <c r="AP2633" s="13">
        <f t="shared" si="3111"/>
        <v>5.7731883557435976E-5</v>
      </c>
      <c r="AQ2633" s="13">
        <f t="shared" si="3112"/>
        <v>1.0212634589503365E-5</v>
      </c>
      <c r="AR2633" s="13">
        <f t="shared" si="3113"/>
        <v>2.9672896908276126E-4</v>
      </c>
      <c r="AS2633" s="13">
        <f t="shared" si="3114"/>
        <v>2.6651040950650685E-4</v>
      </c>
      <c r="AT2633" s="13">
        <f t="shared" si="3115"/>
        <v>1.1968463779401918E-4</v>
      </c>
      <c r="AU2633" s="13">
        <f t="shared" si="3116"/>
        <v>3.5832027600497495E-5</v>
      </c>
      <c r="AV2633" s="13">
        <f t="shared" si="3117"/>
        <v>8.0457330967519557E-6</v>
      </c>
      <c r="AW2633" s="13">
        <f t="shared" si="3118"/>
        <v>2.5514298460811836E-8</v>
      </c>
      <c r="AX2633" s="13">
        <f t="shared" si="3119"/>
        <v>1.4636046607821403E-4</v>
      </c>
      <c r="AY2633" s="13">
        <f t="shared" si="3120"/>
        <v>1.0356329059793371E-4</v>
      </c>
      <c r="AZ2633" s="13">
        <f t="shared" si="3121"/>
        <v>3.6640205674599674E-5</v>
      </c>
      <c r="BA2633" s="13">
        <f t="shared" si="3122"/>
        <v>8.6420884216525813E-6</v>
      </c>
      <c r="BB2633" s="13">
        <f t="shared" si="3123"/>
        <v>1.5287651415826333E-6</v>
      </c>
      <c r="BC2633" s="13">
        <f t="shared" si="3124"/>
        <v>2.1634796998952752E-7</v>
      </c>
      <c r="BD2633" s="13">
        <f t="shared" si="3125"/>
        <v>3.4993771744255559E-5</v>
      </c>
      <c r="BE2633" s="13">
        <f t="shared" si="3126"/>
        <v>3.1430043607025064E-5</v>
      </c>
      <c r="BF2633" s="13">
        <f t="shared" si="3127"/>
        <v>1.4114620858233984E-5</v>
      </c>
      <c r="BG2633" s="13">
        <f t="shared" si="3128"/>
        <v>4.2257343422237525E-6</v>
      </c>
      <c r="BH2633" s="13">
        <f t="shared" si="3129"/>
        <v>9.4884752362824597E-7</v>
      </c>
      <c r="BI2633" s="13">
        <f t="shared" si="3130"/>
        <v>1.704435821437227E-7</v>
      </c>
      <c r="BJ2633" s="14">
        <f t="shared" si="3131"/>
        <v>0.3792734755288158</v>
      </c>
      <c r="BK2633" s="14">
        <f t="shared" si="3132"/>
        <v>0.35017678661911961</v>
      </c>
      <c r="BL2633" s="14">
        <f t="shared" si="3133"/>
        <v>0.25874797376632941</v>
      </c>
      <c r="BM2633" s="14">
        <f t="shared" si="3134"/>
        <v>0.21807659604210106</v>
      </c>
      <c r="BN2633" s="14">
        <f t="shared" si="3135"/>
        <v>0.78187103507324884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1.6241610738254999</v>
      </c>
      <c r="F2634" s="10">
        <f>VLOOKUP(B2634,home!$B$2:$E$405,3,FALSE)</f>
        <v>0.77</v>
      </c>
      <c r="G2634" s="10">
        <f>VLOOKUP(C2634,away!$B$2:$E$405,4,FALSE)</f>
        <v>1.54</v>
      </c>
      <c r="H2634" s="10">
        <f>VLOOKUP(A2634,away!$A$2:$E$405,3,FALSE)</f>
        <v>1.2013422818791899</v>
      </c>
      <c r="I2634" s="10">
        <f>VLOOKUP(C2634,away!$B$2:$E$405,3,FALSE)</f>
        <v>0.69</v>
      </c>
      <c r="J2634" s="10">
        <f>VLOOKUP(B2634,home!$B$2:$E$405,4,FALSE)</f>
        <v>1.56</v>
      </c>
      <c r="K2634" s="12">
        <f t="shared" si="3080"/>
        <v>1.9259302013422777</v>
      </c>
      <c r="L2634" s="12">
        <f t="shared" si="3081"/>
        <v>1.2931248322147599</v>
      </c>
      <c r="M2634" s="13">
        <f t="shared" si="3082"/>
        <v>3.9992832294723238E-2</v>
      </c>
      <c r="N2634" s="13">
        <f t="shared" si="3083"/>
        <v>7.7023403553624289E-2</v>
      </c>
      <c r="O2634" s="13">
        <f t="shared" si="3084"/>
        <v>5.1715724550907026E-2</v>
      </c>
      <c r="P2634" s="13">
        <f t="shared" si="3085"/>
        <v>9.9600875796890156E-2</v>
      </c>
      <c r="Q2634" s="13">
        <f t="shared" si="3086"/>
        <v>7.417084955704957E-2</v>
      </c>
      <c r="R2634" s="13">
        <f t="shared" si="3087"/>
        <v>3.3437443816378191E-2</v>
      </c>
      <c r="S2634" s="13">
        <f t="shared" si="3088"/>
        <v>6.201320268092423E-2</v>
      </c>
      <c r="T2634" s="13">
        <f t="shared" si="3089"/>
        <v>9.5912167388685937E-2</v>
      </c>
      <c r="U2634" s="13">
        <f t="shared" si="3090"/>
        <v>6.4398182901648351E-2</v>
      </c>
      <c r="V2634" s="13">
        <f t="shared" si="3091"/>
        <v>1.7160211922400071E-2</v>
      </c>
      <c r="W2634" s="13">
        <f t="shared" si="3092"/>
        <v>4.7615959740378751E-2</v>
      </c>
      <c r="X2634" s="13">
        <f t="shared" si="3093"/>
        <v>6.1573379950022038E-2</v>
      </c>
      <c r="Y2634" s="13">
        <f t="shared" si="3094"/>
        <v>3.9811033308383953E-2</v>
      </c>
      <c r="Z2634" s="13">
        <f t="shared" si="3095"/>
        <v>1.4412929641581503E-2</v>
      </c>
      <c r="AA2634" s="13">
        <f t="shared" si="3096"/>
        <v>2.7758296486543151E-2</v>
      </c>
      <c r="AB2634" s="13">
        <f t="shared" si="3097"/>
        <v>2.6730270770623347E-2</v>
      </c>
      <c r="AC2634" s="13">
        <f t="shared" si="3098"/>
        <v>2.6710600973064787E-3</v>
      </c>
      <c r="AD2634" s="13">
        <f t="shared" si="3099"/>
        <v>2.2926253732473357E-2</v>
      </c>
      <c r="AE2634" s="13">
        <f t="shared" si="3100"/>
        <v>2.9646508011117626E-2</v>
      </c>
      <c r="AF2634" s="13">
        <f t="shared" si="3101"/>
        <v>1.9168317848815009E-2</v>
      </c>
      <c r="AG2634" s="13">
        <f t="shared" si="3102"/>
        <v>8.2623426006960318E-3</v>
      </c>
      <c r="AH2634" s="13">
        <f t="shared" si="3103"/>
        <v>4.6594293061233043E-3</v>
      </c>
      <c r="AI2634" s="13">
        <f t="shared" si="3104"/>
        <v>8.9737356216821659E-3</v>
      </c>
      <c r="AJ2634" s="13">
        <f t="shared" si="3105"/>
        <v>8.6413942263293513E-3</v>
      </c>
      <c r="AK2634" s="13">
        <f t="shared" si="3106"/>
        <v>5.5475740407308271E-3</v>
      </c>
      <c r="AL2634" s="13">
        <f t="shared" si="3107"/>
        <v>2.6608760593628067E-4</v>
      </c>
      <c r="AM2634" s="13">
        <f t="shared" si="3108"/>
        <v>8.8308728934013113E-3</v>
      </c>
      <c r="AN2634" s="13">
        <f t="shared" si="3109"/>
        <v>1.1419421028589444E-2</v>
      </c>
      <c r="AO2634" s="13">
        <f t="shared" si="3110"/>
        <v>7.3833684507922121E-3</v>
      </c>
      <c r="AP2634" s="13">
        <f t="shared" si="3111"/>
        <v>3.1825390297034769E-3</v>
      </c>
      <c r="AQ2634" s="13">
        <f t="shared" si="3112"/>
        <v>1.028855062200558E-3</v>
      </c>
      <c r="AR2634" s="13">
        <f t="shared" si="3113"/>
        <v>1.2050447479394469E-3</v>
      </c>
      <c r="AS2634" s="13">
        <f t="shared" si="3114"/>
        <v>2.3208320740254734E-3</v>
      </c>
      <c r="AT2634" s="13">
        <f t="shared" si="3115"/>
        <v>2.2348802918047482E-3</v>
      </c>
      <c r="AU2634" s="13">
        <f t="shared" si="3116"/>
        <v>1.4347411501238023E-3</v>
      </c>
      <c r="AV2634" s="13">
        <f t="shared" si="3117"/>
        <v>6.9080282803299635E-4</v>
      </c>
      <c r="AW2634" s="13">
        <f t="shared" si="3118"/>
        <v>1.8407853128005091E-5</v>
      </c>
      <c r="AX2634" s="13">
        <f t="shared" si="3119"/>
        <v>2.8346074682694109E-3</v>
      </c>
      <c r="AY2634" s="13">
        <f t="shared" si="3120"/>
        <v>3.6655013068005878E-3</v>
      </c>
      <c r="AZ2634" s="13">
        <f t="shared" si="3121"/>
        <v>2.3699753811697462E-3</v>
      </c>
      <c r="BA2634" s="13">
        <f t="shared" si="3122"/>
        <v>1.0215580057094133E-3</v>
      </c>
      <c r="BB2634" s="13">
        <f t="shared" si="3123"/>
        <v>3.3025050618265734E-4</v>
      </c>
      <c r="BC2634" s="13">
        <f t="shared" si="3124"/>
        <v>8.541102607925769E-5</v>
      </c>
      <c r="BD2634" s="13">
        <f t="shared" si="3125"/>
        <v>2.5971221458174571E-4</v>
      </c>
      <c r="BE2634" s="13">
        <f t="shared" si="3126"/>
        <v>5.0018759772047048E-4</v>
      </c>
      <c r="BF2634" s="13">
        <f t="shared" si="3127"/>
        <v>4.8166320039334792E-4</v>
      </c>
      <c r="BG2634" s="13">
        <f t="shared" si="3128"/>
        <v>3.0921656817090877E-4</v>
      </c>
      <c r="BH2634" s="13">
        <f t="shared" si="3129"/>
        <v>1.4888238184894163E-4</v>
      </c>
      <c r="BI2634" s="13">
        <f t="shared" si="3130"/>
        <v>5.7347415130129997E-5</v>
      </c>
      <c r="BJ2634" s="14">
        <f t="shared" si="3131"/>
        <v>0.51826257585014457</v>
      </c>
      <c r="BK2634" s="14">
        <f t="shared" si="3132"/>
        <v>0.22536977170498104</v>
      </c>
      <c r="BL2634" s="14">
        <f t="shared" si="3133"/>
        <v>0.24150536219073768</v>
      </c>
      <c r="BM2634" s="14">
        <f t="shared" si="3134"/>
        <v>0.6199624163641998</v>
      </c>
      <c r="BN2634" s="14">
        <f t="shared" si="3135"/>
        <v>0.37594112956957249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1.6241610738254999</v>
      </c>
      <c r="F2635" s="10">
        <f>VLOOKUP(B2635,home!$B$2:$E$405,3,FALSE)</f>
        <v>0.92</v>
      </c>
      <c r="G2635" s="10">
        <f>VLOOKUP(C2635,away!$B$2:$E$405,4,FALSE)</f>
        <v>1.1399999999999999</v>
      </c>
      <c r="H2635" s="10">
        <f>VLOOKUP(A2635,away!$A$2:$E$405,3,FALSE)</f>
        <v>1.2013422818791899</v>
      </c>
      <c r="I2635" s="10">
        <f>VLOOKUP(C2635,away!$B$2:$E$405,3,FALSE)</f>
        <v>0.62</v>
      </c>
      <c r="J2635" s="10">
        <f>VLOOKUP(B2635,home!$B$2:$E$405,4,FALSE)</f>
        <v>0.83</v>
      </c>
      <c r="K2635" s="12">
        <f t="shared" si="3080"/>
        <v>1.7034201342281841</v>
      </c>
      <c r="L2635" s="12">
        <f t="shared" si="3081"/>
        <v>0.61821073825503114</v>
      </c>
      <c r="M2635" s="13">
        <f t="shared" si="3082"/>
        <v>9.8113444538096214E-2</v>
      </c>
      <c r="N2635" s="13">
        <f t="shared" si="3083"/>
        <v>0.16712841686467336</v>
      </c>
      <c r="O2635" s="13">
        <f t="shared" si="3084"/>
        <v>6.065478498064051E-2</v>
      </c>
      <c r="P2635" s="13">
        <f t="shared" si="3085"/>
        <v>0.10332058197330431</v>
      </c>
      <c r="Q2635" s="13">
        <f t="shared" si="3086"/>
        <v>0.14234495514448292</v>
      </c>
      <c r="R2635" s="13">
        <f t="shared" si="3087"/>
        <v>1.8748719700790971E-2</v>
      </c>
      <c r="S2635" s="13">
        <f t="shared" si="3088"/>
        <v>2.7201018957084096E-2</v>
      </c>
      <c r="T2635" s="13">
        <f t="shared" si="3089"/>
        <v>8.799917980675008E-2</v>
      </c>
      <c r="U2635" s="13">
        <f t="shared" si="3090"/>
        <v>3.1936946629327959E-2</v>
      </c>
      <c r="V2635" s="13">
        <f t="shared" si="3091"/>
        <v>3.1827386961693878E-3</v>
      </c>
      <c r="W2635" s="13">
        <f t="shared" si="3092"/>
        <v>8.0824420866306632E-2</v>
      </c>
      <c r="X2635" s="13">
        <f t="shared" si="3093"/>
        <v>4.9966524892794767E-2</v>
      </c>
      <c r="Y2635" s="13">
        <f t="shared" si="3094"/>
        <v>1.5444921121006521E-2</v>
      </c>
      <c r="Z2635" s="13">
        <f t="shared" si="3095"/>
        <v>3.8635532825208774E-3</v>
      </c>
      <c r="AA2635" s="13">
        <f t="shared" si="3096"/>
        <v>6.5812544511094553E-3</v>
      </c>
      <c r="AB2635" s="13">
        <f t="shared" si="3097"/>
        <v>5.6053206702493513E-3</v>
      </c>
      <c r="AC2635" s="13">
        <f t="shared" si="3098"/>
        <v>2.0947843584620275E-4</v>
      </c>
      <c r="AD2635" s="13">
        <f t="shared" si="3099"/>
        <v>3.441948646024983E-2</v>
      </c>
      <c r="AE2635" s="13">
        <f t="shared" si="3100"/>
        <v>2.1278496134950094E-2</v>
      </c>
      <c r="AF2635" s="13">
        <f t="shared" si="3101"/>
        <v>6.5772974022721619E-3</v>
      </c>
      <c r="AG2635" s="13">
        <f t="shared" si="3102"/>
        <v>1.3553852942605239E-3</v>
      </c>
      <c r="AH2635" s="13">
        <f t="shared" si="3103"/>
        <v>5.9712253176872005E-4</v>
      </c>
      <c r="AI2635" s="13">
        <f t="shared" si="3104"/>
        <v>1.0171505432161464E-3</v>
      </c>
      <c r="AJ2635" s="13">
        <f t="shared" si="3105"/>
        <v>8.6631735742775929E-4</v>
      </c>
      <c r="AK2635" s="13">
        <f t="shared" si="3106"/>
        <v>4.919008097579331E-4</v>
      </c>
      <c r="AL2635" s="13">
        <f t="shared" si="3107"/>
        <v>8.8238402002422E-6</v>
      </c>
      <c r="AM2635" s="13">
        <f t="shared" si="3108"/>
        <v>1.1726169249236789E-2</v>
      </c>
      <c r="AN2635" s="13">
        <f t="shared" si="3109"/>
        <v>7.2492437484741193E-3</v>
      </c>
      <c r="AO2635" s="13">
        <f t="shared" si="3110"/>
        <v>2.2407801647674271E-3</v>
      </c>
      <c r="AP2635" s="13">
        <f t="shared" si="3111"/>
        <v>4.6175811997603377E-4</v>
      </c>
      <c r="AQ2635" s="13">
        <f t="shared" si="3112"/>
        <v>7.136595706140977E-5</v>
      </c>
      <c r="AR2635" s="13">
        <f t="shared" si="3113"/>
        <v>7.3829512238690769E-5</v>
      </c>
      <c r="AS2635" s="13">
        <f t="shared" si="3114"/>
        <v>1.2576267764763201E-4</v>
      </c>
      <c r="AT2635" s="13">
        <f t="shared" si="3115"/>
        <v>1.0711333861971258E-4</v>
      </c>
      <c r="AU2635" s="13">
        <f t="shared" si="3116"/>
        <v>6.0819672549739907E-5</v>
      </c>
      <c r="AV2635" s="13">
        <f t="shared" si="3117"/>
        <v>2.5900363694598044E-5</v>
      </c>
      <c r="AW2635" s="13">
        <f t="shared" si="3118"/>
        <v>2.5811512519471083E-7</v>
      </c>
      <c r="AX2635" s="13">
        <f t="shared" si="3119"/>
        <v>3.3290987994195531E-3</v>
      </c>
      <c r="AY2635" s="13">
        <f t="shared" si="3120"/>
        <v>2.0580846265130996E-3</v>
      </c>
      <c r="AZ2635" s="13">
        <f t="shared" si="3121"/>
        <v>6.361650081739967E-4</v>
      </c>
      <c r="BA2635" s="13">
        <f t="shared" si="3122"/>
        <v>1.3109467978508814E-4</v>
      </c>
      <c r="BB2635" s="13">
        <f t="shared" si="3123"/>
        <v>2.0261034692811556E-5</v>
      </c>
      <c r="BC2635" s="13">
        <f t="shared" si="3124"/>
        <v>2.5051178430507669E-6</v>
      </c>
      <c r="BD2635" s="13">
        <f t="shared" si="3125"/>
        <v>7.6070328776816412E-6</v>
      </c>
      <c r="BE2635" s="13">
        <f t="shared" si="3126"/>
        <v>1.2957972965578671E-5</v>
      </c>
      <c r="BF2635" s="13">
        <f t="shared" si="3127"/>
        <v>1.1036436024175603E-5</v>
      </c>
      <c r="BG2635" s="13">
        <f t="shared" si="3128"/>
        <v>6.2665624445673223E-6</v>
      </c>
      <c r="BH2635" s="13">
        <f t="shared" si="3129"/>
        <v>2.668647160118542E-6</v>
      </c>
      <c r="BI2635" s="13">
        <f t="shared" si="3130"/>
        <v>9.091654607393581E-7</v>
      </c>
      <c r="BJ2635" s="14">
        <f t="shared" si="3131"/>
        <v>0.63526561049369035</v>
      </c>
      <c r="BK2635" s="14">
        <f t="shared" si="3132"/>
        <v>0.23409417106721356</v>
      </c>
      <c r="BL2635" s="14">
        <f t="shared" si="3133"/>
        <v>0.12693438905597204</v>
      </c>
      <c r="BM2635" s="14">
        <f t="shared" si="3134"/>
        <v>0.4077889941860206</v>
      </c>
      <c r="BN2635" s="14">
        <f t="shared" si="3135"/>
        <v>0.5903109032019882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1.6241610738254999</v>
      </c>
      <c r="F2636" s="10">
        <f>VLOOKUP(B2636,home!$B$2:$E$405,3,FALSE)</f>
        <v>1.31</v>
      </c>
      <c r="G2636" s="10">
        <f>VLOOKUP(C2636,away!$B$2:$E$405,4,FALSE)</f>
        <v>1.1399999999999999</v>
      </c>
      <c r="H2636" s="10">
        <f>VLOOKUP(A2636,away!$A$2:$E$405,3,FALSE)</f>
        <v>1.2013422818791899</v>
      </c>
      <c r="I2636" s="10">
        <f>VLOOKUP(C2636,away!$B$2:$E$405,3,FALSE)</f>
        <v>0.62</v>
      </c>
      <c r="J2636" s="10">
        <f>VLOOKUP(B2636,home!$B$2:$E$405,4,FALSE)</f>
        <v>0.42</v>
      </c>
      <c r="K2636" s="12">
        <f t="shared" si="3080"/>
        <v>2.4255221476510016</v>
      </c>
      <c r="L2636" s="12">
        <f t="shared" si="3081"/>
        <v>0.31282953020134102</v>
      </c>
      <c r="M2636" s="13">
        <f t="shared" si="3082"/>
        <v>6.4676867391965376E-2</v>
      </c>
      <c r="N2636" s="13">
        <f t="shared" si="3083"/>
        <v>0.15687517429989892</v>
      </c>
      <c r="O2636" s="13">
        <f t="shared" si="3084"/>
        <v>2.0232834041122957E-2</v>
      </c>
      <c r="P2636" s="13">
        <f t="shared" si="3085"/>
        <v>4.9075187076490855E-2</v>
      </c>
      <c r="Q2636" s="13">
        <f t="shared" si="3086"/>
        <v>0.19025210484050803</v>
      </c>
      <c r="R2636" s="13">
        <f t="shared" si="3087"/>
        <v>3.1647139838630973E-3</v>
      </c>
      <c r="S2636" s="13">
        <f t="shared" si="3088"/>
        <v>9.3092557034223367E-3</v>
      </c>
      <c r="T2636" s="13">
        <f t="shared" si="3089"/>
        <v>5.9516476577072396E-2</v>
      </c>
      <c r="U2636" s="13">
        <f t="shared" si="3090"/>
        <v>7.6760838588407774E-3</v>
      </c>
      <c r="V2636" s="13">
        <f t="shared" si="3091"/>
        <v>7.8484778528936292E-4</v>
      </c>
      <c r="W2636" s="13">
        <f t="shared" si="3092"/>
        <v>0.15382023130929084</v>
      </c>
      <c r="X2636" s="13">
        <f t="shared" si="3093"/>
        <v>4.8119510695947054E-2</v>
      </c>
      <c r="Y2636" s="13">
        <f t="shared" si="3094"/>
        <v>7.5266019622657601E-3</v>
      </c>
      <c r="Z2636" s="13">
        <f t="shared" si="3095"/>
        <v>3.3000532959783565E-4</v>
      </c>
      <c r="AA2636" s="13">
        <f t="shared" si="3096"/>
        <v>8.0043523578241893E-4</v>
      </c>
      <c r="AB2636" s="13">
        <f t="shared" si="3097"/>
        <v>9.7073669607525444E-4</v>
      </c>
      <c r="AC2636" s="13">
        <f t="shared" si="3098"/>
        <v>3.7220177633431022E-5</v>
      </c>
      <c r="AD2636" s="13">
        <f t="shared" si="3099"/>
        <v>9.3273594449371278E-2</v>
      </c>
      <c r="AE2636" s="13">
        <f t="shared" si="3100"/>
        <v>2.9178734731787219E-2</v>
      </c>
      <c r="AF2636" s="13">
        <f t="shared" si="3101"/>
        <v>4.5639849390072739E-3</v>
      </c>
      <c r="AG2636" s="13">
        <f t="shared" si="3102"/>
        <v>4.7591642143854704E-4</v>
      </c>
      <c r="AH2636" s="13">
        <f t="shared" si="3103"/>
        <v>2.5808853055507402E-5</v>
      </c>
      <c r="AI2636" s="13">
        <f t="shared" si="3104"/>
        <v>6.2599944691603429E-5</v>
      </c>
      <c r="AJ2636" s="13">
        <f t="shared" si="3105"/>
        <v>7.5918776145605943E-5</v>
      </c>
      <c r="AK2636" s="13">
        <f t="shared" si="3106"/>
        <v>6.1380890987908587E-5</v>
      </c>
      <c r="AL2636" s="13">
        <f t="shared" si="3107"/>
        <v>1.1296695427816962E-6</v>
      </c>
      <c r="AM2636" s="13">
        <f t="shared" si="3108"/>
        <v>4.5247433825593493E-2</v>
      </c>
      <c r="AN2636" s="13">
        <f t="shared" si="3109"/>
        <v>1.4154733466476676E-2</v>
      </c>
      <c r="AO2636" s="13">
        <f t="shared" si="3110"/>
        <v>2.2140093102215488E-3</v>
      </c>
      <c r="AP2636" s="13">
        <f t="shared" si="3111"/>
        <v>2.3086916412600066E-4</v>
      </c>
      <c r="AQ2636" s="13">
        <f t="shared" si="3112"/>
        <v>1.8055673037878267E-5</v>
      </c>
      <c r="AR2636" s="13">
        <f t="shared" si="3113"/>
        <v>1.614754275277966E-6</v>
      </c>
      <c r="AS2636" s="13">
        <f t="shared" si="3114"/>
        <v>3.9166222577008483E-6</v>
      </c>
      <c r="AT2636" s="13">
        <f t="shared" si="3115"/>
        <v>4.7499270150181387E-6</v>
      </c>
      <c r="AU2636" s="13">
        <f t="shared" si="3116"/>
        <v>3.8403510582174357E-6</v>
      </c>
      <c r="AV2636" s="13">
        <f t="shared" si="3117"/>
        <v>2.3287141366153384E-6</v>
      </c>
      <c r="AW2636" s="13">
        <f t="shared" si="3118"/>
        <v>2.3810137647070845E-8</v>
      </c>
      <c r="AX2636" s="13">
        <f t="shared" si="3119"/>
        <v>1.8291442144725011E-2</v>
      </c>
      <c r="AY2636" s="13">
        <f t="shared" si="3120"/>
        <v>5.7221032528393338E-3</v>
      </c>
      <c r="AZ2636" s="13">
        <f t="shared" si="3121"/>
        <v>8.9502143617464704E-4</v>
      </c>
      <c r="BA2636" s="13">
        <f t="shared" si="3122"/>
        <v>9.3329711799548096E-5</v>
      </c>
      <c r="BB2636" s="13">
        <f t="shared" si="3123"/>
        <v>7.2990724740197952E-6</v>
      </c>
      <c r="BC2636" s="13">
        <f t="shared" si="3124"/>
        <v>4.5667308259063071E-7</v>
      </c>
      <c r="BD2636" s="13">
        <f t="shared" si="3125"/>
        <v>8.419047022096874E-8</v>
      </c>
      <c r="BE2636" s="13">
        <f t="shared" si="3126"/>
        <v>2.0420585014211181E-7</v>
      </c>
      <c r="BF2636" s="13">
        <f t="shared" si="3127"/>
        <v>2.4765290609979682E-7</v>
      </c>
      <c r="BG2636" s="13">
        <f t="shared" si="3128"/>
        <v>2.0022920289173035E-7</v>
      </c>
      <c r="BH2636" s="13">
        <f t="shared" si="3129"/>
        <v>1.2141509155509951E-7</v>
      </c>
      <c r="BI2636" s="13">
        <f t="shared" si="3130"/>
        <v>5.8898998725193567E-8</v>
      </c>
      <c r="BJ2636" s="14">
        <f t="shared" si="3131"/>
        <v>0.83047708395713782</v>
      </c>
      <c r="BK2636" s="14">
        <f t="shared" si="3132"/>
        <v>0.12960661105718349</v>
      </c>
      <c r="BL2636" s="14">
        <f t="shared" si="3133"/>
        <v>3.30878792418276E-2</v>
      </c>
      <c r="BM2636" s="14">
        <f t="shared" si="3134"/>
        <v>0.50350261850919587</v>
      </c>
      <c r="BN2636" s="14">
        <f t="shared" si="3135"/>
        <v>0.48427688163384919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1.4155844155844199</v>
      </c>
      <c r="F2637" s="10">
        <f>VLOOKUP(B2637,home!$B$2:$E$405,3,FALSE)</f>
        <v>1.1299999999999999</v>
      </c>
      <c r="G2637" s="10">
        <f>VLOOKUP(C2637,away!$B$2:$E$405,4,FALSE)</f>
        <v>0.47</v>
      </c>
      <c r="H2637" s="10">
        <f>VLOOKUP(A2637,away!$A$2:$E$405,3,FALSE)</f>
        <v>1.1818181818181801</v>
      </c>
      <c r="I2637" s="10">
        <f>VLOOKUP(C2637,away!$B$2:$E$405,3,FALSE)</f>
        <v>0.47</v>
      </c>
      <c r="J2637" s="10">
        <f>VLOOKUP(B2637,home!$B$2:$E$405,4,FALSE)</f>
        <v>1.18</v>
      </c>
      <c r="K2637" s="12">
        <f t="shared" si="3080"/>
        <v>0.75181688311688533</v>
      </c>
      <c r="L2637" s="12">
        <f t="shared" si="3081"/>
        <v>0.6554363636363626</v>
      </c>
      <c r="M2637" s="13">
        <f t="shared" si="3082"/>
        <v>0.24481480634115882</v>
      </c>
      <c r="N2637" s="13">
        <f t="shared" si="3083"/>
        <v>0.1840559046442739</v>
      </c>
      <c r="O2637" s="13">
        <f t="shared" si="3084"/>
        <v>0.16046052643258946</v>
      </c>
      <c r="P2637" s="13">
        <f t="shared" si="3085"/>
        <v>0.12063693284584398</v>
      </c>
      <c r="Q2637" s="13">
        <f t="shared" si="3086"/>
        <v>6.9188168274458325E-2</v>
      </c>
      <c r="R2637" s="13">
        <f t="shared" si="3087"/>
        <v>5.2585831976076428E-2</v>
      </c>
      <c r="S2637" s="13">
        <f t="shared" si="3088"/>
        <v>1.486150877060529E-2</v>
      </c>
      <c r="T2637" s="13">
        <f t="shared" si="3089"/>
        <v>4.5348441420471709E-2</v>
      </c>
      <c r="U2637" s="13">
        <f t="shared" si="3090"/>
        <v>3.953491629236202E-2</v>
      </c>
      <c r="V2637" s="13">
        <f t="shared" si="3091"/>
        <v>8.1369753295115093E-4</v>
      </c>
      <c r="W2637" s="13">
        <f t="shared" si="3092"/>
        <v>1.7338944340223275E-2</v>
      </c>
      <c r="X2637" s="13">
        <f t="shared" si="3093"/>
        <v>1.1364574627649233E-2</v>
      </c>
      <c r="Y2637" s="13">
        <f t="shared" si="3094"/>
        <v>3.724377734110241E-3</v>
      </c>
      <c r="Z2637" s="13">
        <f t="shared" si="3095"/>
        <v>1.1488888829730768E-2</v>
      </c>
      <c r="AA2637" s="13">
        <f t="shared" si="3096"/>
        <v>8.6375405904445847E-3</v>
      </c>
      <c r="AB2637" s="13">
        <f t="shared" si="3097"/>
        <v>3.2469244222518147E-3</v>
      </c>
      <c r="AC2637" s="13">
        <f t="shared" si="3098"/>
        <v>2.5060262925505113E-5</v>
      </c>
      <c r="AD2637" s="13">
        <f t="shared" si="3099"/>
        <v>3.2589277726009559E-3</v>
      </c>
      <c r="AE2637" s="13">
        <f t="shared" si="3100"/>
        <v>2.136019768627121E-3</v>
      </c>
      <c r="AF2637" s="13">
        <f t="shared" si="3101"/>
        <v>7.000125149021723E-4</v>
      </c>
      <c r="AG2637" s="13">
        <f t="shared" si="3102"/>
        <v>1.5293788575580834E-4</v>
      </c>
      <c r="AH2637" s="13">
        <f t="shared" si="3103"/>
        <v>1.8825588791952894E-3</v>
      </c>
      <c r="AI2637" s="13">
        <f t="shared" si="3104"/>
        <v>1.4153395488406195E-3</v>
      </c>
      <c r="AJ2637" s="13">
        <f t="shared" si="3105"/>
        <v>5.3203808408070657E-4</v>
      </c>
      <c r="AK2637" s="13">
        <f t="shared" si="3106"/>
        <v>1.333317380243454E-4</v>
      </c>
      <c r="AL2637" s="13">
        <f t="shared" si="3107"/>
        <v>4.9395594994044928E-7</v>
      </c>
      <c r="AM2637" s="13">
        <f t="shared" si="3108"/>
        <v>4.9002338405998089E-4</v>
      </c>
      <c r="AN2637" s="13">
        <f t="shared" si="3109"/>
        <v>3.2117914494505861E-4</v>
      </c>
      <c r="AO2637" s="13">
        <f t="shared" si="3110"/>
        <v>1.0525624541931272E-4</v>
      </c>
      <c r="AP2637" s="13">
        <f t="shared" si="3111"/>
        <v>2.2996256915883629E-5</v>
      </c>
      <c r="AQ2637" s="13">
        <f t="shared" si="3112"/>
        <v>3.7681457525485791E-6</v>
      </c>
      <c r="AR2637" s="13">
        <f t="shared" si="3113"/>
        <v>2.4677950922222144E-4</v>
      </c>
      <c r="AS2637" s="13">
        <f t="shared" si="3114"/>
        <v>1.8553300144056518E-4</v>
      </c>
      <c r="AT2637" s="13">
        <f t="shared" si="3115"/>
        <v>6.9743421429183149E-5</v>
      </c>
      <c r="AU2637" s="13">
        <f t="shared" si="3116"/>
        <v>1.747809390559862E-5</v>
      </c>
      <c r="AV2637" s="13">
        <f t="shared" si="3117"/>
        <v>3.2850815207328457E-6</v>
      </c>
      <c r="AW2637" s="13">
        <f t="shared" si="3118"/>
        <v>6.7612707440591065E-9</v>
      </c>
      <c r="AX2637" s="13">
        <f t="shared" si="3119"/>
        <v>6.1401308876393867E-5</v>
      </c>
      <c r="AY2637" s="13">
        <f t="shared" si="3120"/>
        <v>4.0244650612456701E-5</v>
      </c>
      <c r="AZ2637" s="13">
        <f t="shared" si="3121"/>
        <v>1.3188903726622265E-5</v>
      </c>
      <c r="BA2637" s="13">
        <f t="shared" si="3122"/>
        <v>2.8814956996424572E-6</v>
      </c>
      <c r="BB2637" s="13">
        <f t="shared" si="3123"/>
        <v>4.7215926580186703E-7</v>
      </c>
      <c r="BC2637" s="13">
        <f t="shared" si="3124"/>
        <v>6.1894070446878106E-8</v>
      </c>
      <c r="BD2637" s="13">
        <f t="shared" si="3125"/>
        <v>2.69580440240965E-5</v>
      </c>
      <c r="BE2637" s="13">
        <f t="shared" si="3126"/>
        <v>2.0267512633124007E-5</v>
      </c>
      <c r="BF2637" s="13">
        <f t="shared" si="3127"/>
        <v>7.6187290881836936E-6</v>
      </c>
      <c r="BG2637" s="13">
        <f t="shared" si="3128"/>
        <v>1.9092963854634045E-6</v>
      </c>
      <c r="BH2637" s="13">
        <f t="shared" si="3129"/>
        <v>3.5886031436635805E-7</v>
      </c>
      <c r="BI2637" s="13">
        <f t="shared" si="3130"/>
        <v>5.3959448604252199E-8</v>
      </c>
      <c r="BJ2637" s="14">
        <f t="shared" si="3131"/>
        <v>0.3383297825724168</v>
      </c>
      <c r="BK2637" s="14">
        <f t="shared" si="3132"/>
        <v>0.38119274436004708</v>
      </c>
      <c r="BL2637" s="14">
        <f t="shared" si="3133"/>
        <v>0.26900899347327734</v>
      </c>
      <c r="BM2637" s="14">
        <f t="shared" si="3134"/>
        <v>0.16823800083172952</v>
      </c>
      <c r="BN2637" s="14">
        <f t="shared" si="3135"/>
        <v>0.83174217051440091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1.4155844155844199</v>
      </c>
      <c r="F2638" s="10">
        <f>VLOOKUP(B2638,home!$B$2:$E$405,3,FALSE)</f>
        <v>1.06</v>
      </c>
      <c r="G2638" s="10">
        <f>VLOOKUP(C2638,away!$B$2:$E$405,4,FALSE)</f>
        <v>0.59</v>
      </c>
      <c r="H2638" s="10">
        <f>VLOOKUP(A2638,away!$A$2:$E$405,3,FALSE)</f>
        <v>1.1818181818181801</v>
      </c>
      <c r="I2638" s="10">
        <f>VLOOKUP(C2638,away!$B$2:$E$405,3,FALSE)</f>
        <v>0.94</v>
      </c>
      <c r="J2638" s="10">
        <f>VLOOKUP(B2638,home!$B$2:$E$405,4,FALSE)</f>
        <v>1.27</v>
      </c>
      <c r="K2638" s="12">
        <f t="shared" si="3080"/>
        <v>0.88530649350649626</v>
      </c>
      <c r="L2638" s="12">
        <f t="shared" si="3081"/>
        <v>1.4108545454545434</v>
      </c>
      <c r="M2638" s="13">
        <f t="shared" si="3082"/>
        <v>0.10064447325243159</v>
      </c>
      <c r="N2638" s="13">
        <f t="shared" si="3083"/>
        <v>8.9101205705918549E-2</v>
      </c>
      <c r="O2638" s="13">
        <f t="shared" si="3084"/>
        <v>0.14199471256307131</v>
      </c>
      <c r="P2638" s="13">
        <f t="shared" si="3085"/>
        <v>0.12570884107567548</v>
      </c>
      <c r="Q2638" s="13">
        <f t="shared" si="3086"/>
        <v>3.9440937995353878E-2</v>
      </c>
      <c r="R2638" s="13">
        <f t="shared" si="3087"/>
        <v>0.10016694282506028</v>
      </c>
      <c r="S2638" s="13">
        <f t="shared" si="3088"/>
        <v>3.9253801559857741E-2</v>
      </c>
      <c r="T2638" s="13">
        <f t="shared" si="3089"/>
        <v>5.5645426647735821E-2</v>
      </c>
      <c r="U2638" s="13">
        <f t="shared" si="3090"/>
        <v>8.8678444917719798E-2</v>
      </c>
      <c r="V2638" s="13">
        <f t="shared" si="3091"/>
        <v>5.447724099649557E-3</v>
      </c>
      <c r="W2638" s="13">
        <f t="shared" si="3092"/>
        <v>1.1639106172424628E-2</v>
      </c>
      <c r="X2638" s="13">
        <f t="shared" si="3093"/>
        <v>1.6421085848393319E-2</v>
      </c>
      <c r="Y2638" s="13">
        <f t="shared" si="3094"/>
        <v>1.1583881805252497E-2</v>
      </c>
      <c r="Z2638" s="13">
        <f t="shared" si="3095"/>
        <v>4.7106995529673887E-2</v>
      </c>
      <c r="AA2638" s="13">
        <f t="shared" si="3096"/>
        <v>4.1704129032001783E-2</v>
      </c>
      <c r="AB2638" s="13">
        <f t="shared" si="3097"/>
        <v>1.8460468119031983E-2</v>
      </c>
      <c r="AC2638" s="13">
        <f t="shared" si="3098"/>
        <v>4.25276135971547E-4</v>
      </c>
      <c r="AD2638" s="13">
        <f t="shared" si="3099"/>
        <v>2.5760440682647658E-3</v>
      </c>
      <c r="AE2638" s="13">
        <f t="shared" si="3100"/>
        <v>3.6344234830025584E-3</v>
      </c>
      <c r="AF2638" s="13">
        <f t="shared" si="3101"/>
        <v>2.5638214455504472E-3</v>
      </c>
      <c r="AG2638" s="13">
        <f t="shared" si="3102"/>
        <v>1.2057263800628957E-3</v>
      </c>
      <c r="AH2638" s="13">
        <f t="shared" si="3103"/>
        <v>1.6615279691436811E-2</v>
      </c>
      <c r="AI2638" s="13">
        <f t="shared" si="3104"/>
        <v>1.470961500225562E-2</v>
      </c>
      <c r="AJ2638" s="13">
        <f t="shared" si="3105"/>
        <v>6.5112588392387365E-3</v>
      </c>
      <c r="AK2638" s="13">
        <f t="shared" si="3106"/>
        <v>1.9214865770932085E-3</v>
      </c>
      <c r="AL2638" s="13">
        <f t="shared" si="3107"/>
        <v>2.1247453918720948E-5</v>
      </c>
      <c r="AM2638" s="13">
        <f t="shared" si="3108"/>
        <v>4.5611770823873803E-4</v>
      </c>
      <c r="AN2638" s="13">
        <f t="shared" si="3109"/>
        <v>6.435157419309327E-4</v>
      </c>
      <c r="AO2638" s="13">
        <f t="shared" si="3110"/>
        <v>4.5395355478740476E-4</v>
      </c>
      <c r="AP2638" s="13">
        <f t="shared" si="3111"/>
        <v>2.1348747873235272E-4</v>
      </c>
      <c r="AQ2638" s="13">
        <f t="shared" si="3112"/>
        <v>7.5299944941792469E-5</v>
      </c>
      <c r="AR2638" s="13">
        <f t="shared" si="3113"/>
        <v>4.6883485753324355E-3</v>
      </c>
      <c r="AS2638" s="13">
        <f t="shared" si="3114"/>
        <v>4.1506254375637359E-3</v>
      </c>
      <c r="AT2638" s="13">
        <f t="shared" si="3115"/>
        <v>1.8372878259942087E-3</v>
      </c>
      <c r="AU2638" s="13">
        <f t="shared" si="3116"/>
        <v>5.4218761426436893E-4</v>
      </c>
      <c r="AV2638" s="13">
        <f t="shared" si="3117"/>
        <v>1.2000055390176028E-4</v>
      </c>
      <c r="AW2638" s="13">
        <f t="shared" si="3118"/>
        <v>7.3719144496554704E-7</v>
      </c>
      <c r="AX2638" s="13">
        <f t="shared" si="3119"/>
        <v>6.7300661484509349E-5</v>
      </c>
      <c r="AY2638" s="13">
        <f t="shared" si="3120"/>
        <v>9.4951444167517524E-5</v>
      </c>
      <c r="AZ2638" s="13">
        <f t="shared" si="3121"/>
        <v>6.6981338300607716E-5</v>
      </c>
      <c r="BA2638" s="13">
        <f t="shared" si="3122"/>
        <v>3.1500308534013632E-5</v>
      </c>
      <c r="BB2638" s="13">
        <f t="shared" si="3123"/>
        <v>1.1110588369608416E-5</v>
      </c>
      <c r="BC2638" s="13">
        <f t="shared" si="3124"/>
        <v>3.1350848207872827E-6</v>
      </c>
      <c r="BD2638" s="13">
        <f t="shared" si="3125"/>
        <v>1.1024296496971837E-3</v>
      </c>
      <c r="BE2638" s="13">
        <f t="shared" si="3126"/>
        <v>9.759881275110087E-4</v>
      </c>
      <c r="BF2638" s="13">
        <f t="shared" si="3127"/>
        <v>4.3202431343537106E-4</v>
      </c>
      <c r="BG2638" s="13">
        <f t="shared" si="3128"/>
        <v>1.2749131001233997E-4</v>
      </c>
      <c r="BH2638" s="13">
        <f t="shared" si="3129"/>
        <v>2.8217221154893583E-5</v>
      </c>
      <c r="BI2638" s="13">
        <f t="shared" si="3130"/>
        <v>4.9961778234272352E-6</v>
      </c>
      <c r="BJ2638" s="14">
        <f t="shared" si="3131"/>
        <v>0.23592901340626762</v>
      </c>
      <c r="BK2638" s="14">
        <f t="shared" si="3132"/>
        <v>0.27159631502167214</v>
      </c>
      <c r="BL2638" s="14">
        <f t="shared" si="3133"/>
        <v>0.44477193437360019</v>
      </c>
      <c r="BM2638" s="14">
        <f t="shared" si="3134"/>
        <v>0.40225293066098028</v>
      </c>
      <c r="BN2638" s="14">
        <f t="shared" si="3135"/>
        <v>0.59705711341751111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1.4155844155844199</v>
      </c>
      <c r="F2639" s="10">
        <f>VLOOKUP(B2639,home!$B$2:$E$405,3,FALSE)</f>
        <v>1.06</v>
      </c>
      <c r="G2639" s="10">
        <f>VLOOKUP(C2639,away!$B$2:$E$405,4,FALSE)</f>
        <v>1.18</v>
      </c>
      <c r="H2639" s="10">
        <f>VLOOKUP(A2639,away!$A$2:$E$405,3,FALSE)</f>
        <v>1.1818181818181801</v>
      </c>
      <c r="I2639" s="10">
        <f>VLOOKUP(C2639,away!$B$2:$E$405,3,FALSE)</f>
        <v>0.47</v>
      </c>
      <c r="J2639" s="10">
        <f>VLOOKUP(B2639,home!$B$2:$E$405,4,FALSE)</f>
        <v>0.42</v>
      </c>
      <c r="K2639" s="12">
        <f t="shared" si="3080"/>
        <v>1.7706129870129925</v>
      </c>
      <c r="L2639" s="12">
        <f t="shared" si="3081"/>
        <v>0.23329090909090874</v>
      </c>
      <c r="M2639" s="13">
        <f t="shared" si="3082"/>
        <v>0.13480797829321686</v>
      </c>
      <c r="N2639" s="13">
        <f t="shared" si="3083"/>
        <v>0.23869275711893537</v>
      </c>
      <c r="O2639" s="13">
        <f t="shared" si="3084"/>
        <v>3.1449475808732051E-2</v>
      </c>
      <c r="P2639" s="13">
        <f t="shared" si="3085"/>
        <v>5.5684850301691909E-2</v>
      </c>
      <c r="Q2639" s="13">
        <f t="shared" si="3086"/>
        <v>0.21131624783036246</v>
      </c>
      <c r="R2639" s="13">
        <f t="shared" si="3087"/>
        <v>3.6684384009258212E-3</v>
      </c>
      <c r="S2639" s="13">
        <f t="shared" si="3088"/>
        <v>5.750406230366747E-3</v>
      </c>
      <c r="T2639" s="13">
        <f t="shared" si="3089"/>
        <v>4.9298159562025032E-2</v>
      </c>
      <c r="U2639" s="13">
        <f t="shared" si="3090"/>
        <v>6.4953846747364341E-3</v>
      </c>
      <c r="V2639" s="13">
        <f t="shared" si="3091"/>
        <v>2.6392314474593567E-4</v>
      </c>
      <c r="W2639" s="13">
        <f t="shared" si="3092"/>
        <v>0.12471976425843195</v>
      </c>
      <c r="X2639" s="13">
        <f t="shared" si="3093"/>
        <v>2.9095987185453417E-2</v>
      </c>
      <c r="Y2639" s="13">
        <f t="shared" si="3094"/>
        <v>3.393914650695929E-3</v>
      </c>
      <c r="Z2639" s="13">
        <f t="shared" si="3095"/>
        <v>2.8527110983199465E-4</v>
      </c>
      <c r="AA2639" s="13">
        <f t="shared" si="3096"/>
        <v>5.0510473188813954E-4</v>
      </c>
      <c r="AB2639" s="13">
        <f t="shared" si="3097"/>
        <v>4.4717249904142778E-4</v>
      </c>
      <c r="AC2639" s="13">
        <f t="shared" si="3098"/>
        <v>6.8136364184447728E-6</v>
      </c>
      <c r="AD2639" s="13">
        <f t="shared" si="3099"/>
        <v>5.5207608583294619E-2</v>
      </c>
      <c r="AE2639" s="13">
        <f t="shared" si="3100"/>
        <v>1.2879433195131858E-2</v>
      </c>
      <c r="AF2639" s="13">
        <f t="shared" si="3101"/>
        <v>1.5023273393339693E-3</v>
      </c>
      <c r="AG2639" s="13">
        <f t="shared" si="3102"/>
        <v>1.1682643691511589E-4</v>
      </c>
      <c r="AH2639" s="13">
        <f t="shared" si="3103"/>
        <v>1.6637789137519633E-5</v>
      </c>
      <c r="AI2639" s="13">
        <f t="shared" si="3104"/>
        <v>2.9459085522075956E-5</v>
      </c>
      <c r="AJ2639" s="13">
        <f t="shared" si="3105"/>
        <v>2.6080319705457059E-5</v>
      </c>
      <c r="AK2639" s="13">
        <f t="shared" si="3106"/>
        <v>1.5392717591977709E-5</v>
      </c>
      <c r="AL2639" s="13">
        <f t="shared" si="3107"/>
        <v>1.1257978311817608E-7</v>
      </c>
      <c r="AM2639" s="13">
        <f t="shared" si="3108"/>
        <v>1.9550261747902274E-2</v>
      </c>
      <c r="AN2639" s="13">
        <f t="shared" si="3109"/>
        <v>4.5608983361333398E-3</v>
      </c>
      <c r="AO2639" s="13">
        <f t="shared" si="3110"/>
        <v>5.3200805955387989E-4</v>
      </c>
      <c r="AP2639" s="13">
        <f t="shared" si="3111"/>
        <v>4.1370881285671635E-5</v>
      </c>
      <c r="AQ2639" s="13">
        <f t="shared" si="3112"/>
        <v>2.4128626262566005E-6</v>
      </c>
      <c r="AR2639" s="13">
        <f t="shared" si="3113"/>
        <v>7.7628899063096094E-7</v>
      </c>
      <c r="AS2639" s="13">
        <f t="shared" si="3114"/>
        <v>1.3745073684863868E-6</v>
      </c>
      <c r="AT2639" s="13">
        <f t="shared" si="3115"/>
        <v>1.2168602986935249E-6</v>
      </c>
      <c r="AU2639" s="13">
        <f t="shared" si="3116"/>
        <v>7.1819621608242128E-7</v>
      </c>
      <c r="AV2639" s="13">
        <f t="shared" si="3117"/>
        <v>3.1791188685478121E-7</v>
      </c>
      <c r="AW2639" s="13">
        <f t="shared" si="3118"/>
        <v>1.2917526695096384E-9</v>
      </c>
      <c r="AX2639" s="13">
        <f t="shared" si="3119"/>
        <v>5.7693245583898519E-3</v>
      </c>
      <c r="AY2639" s="13">
        <f t="shared" si="3120"/>
        <v>1.3459309710672741E-3</v>
      </c>
      <c r="AZ2639" s="13">
        <f t="shared" si="3121"/>
        <v>1.5699672990694696E-4</v>
      </c>
      <c r="BA2639" s="13">
        <f t="shared" si="3122"/>
        <v>1.2208636614763833E-5</v>
      </c>
      <c r="BB2639" s="13">
        <f t="shared" si="3123"/>
        <v>7.1204098365470261E-7</v>
      </c>
      <c r="BC2639" s="13">
        <f t="shared" si="3124"/>
        <v>3.322253767735812E-8</v>
      </c>
      <c r="BD2639" s="13">
        <f t="shared" si="3125"/>
        <v>3.018352739026008E-8</v>
      </c>
      <c r="BE2639" s="13">
        <f t="shared" si="3126"/>
        <v>5.3443345591056882E-8</v>
      </c>
      <c r="BF2639" s="13">
        <f t="shared" si="3127"/>
        <v>4.731374088647444E-8</v>
      </c>
      <c r="BG2639" s="13">
        <f t="shared" si="3128"/>
        <v>2.792477469258642E-8</v>
      </c>
      <c r="BH2639" s="13">
        <f t="shared" si="3129"/>
        <v>1.2360992182526316E-8</v>
      </c>
      <c r="BI2639" s="13">
        <f t="shared" si="3130"/>
        <v>4.3773066581494316E-9</v>
      </c>
      <c r="BJ2639" s="14">
        <f t="shared" si="3131"/>
        <v>0.75819518420758147</v>
      </c>
      <c r="BK2639" s="14">
        <f t="shared" si="3132"/>
        <v>0.19786001515729026</v>
      </c>
      <c r="BL2639" s="14">
        <f t="shared" si="3133"/>
        <v>4.2657725395729047E-2</v>
      </c>
      <c r="BM2639" s="14">
        <f t="shared" si="3134"/>
        <v>0.32203251843725367</v>
      </c>
      <c r="BN2639" s="14">
        <f t="shared" si="3135"/>
        <v>0.67561974775386435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1.4155844155844199</v>
      </c>
      <c r="F2640" s="10">
        <f>VLOOKUP(B2640,home!$B$2:$E$405,3,FALSE)</f>
        <v>1.88</v>
      </c>
      <c r="G2640" s="10">
        <f>VLOOKUP(C2640,away!$B$2:$E$405,4,FALSE)</f>
        <v>0.82</v>
      </c>
      <c r="H2640" s="10">
        <f>VLOOKUP(A2640,away!$A$2:$E$405,3,FALSE)</f>
        <v>1.1818181818181801</v>
      </c>
      <c r="I2640" s="10">
        <f>VLOOKUP(C2640,away!$B$2:$E$405,3,FALSE)</f>
        <v>1.18</v>
      </c>
      <c r="J2640" s="10">
        <f>VLOOKUP(B2640,home!$B$2:$E$405,4,FALSE)</f>
        <v>0.71</v>
      </c>
      <c r="K2640" s="12">
        <f t="shared" ref="K2640:K2675" si="3136">E2640*F2640*G2640</f>
        <v>2.1822649350649415</v>
      </c>
      <c r="L2640" s="12">
        <f t="shared" ref="L2640:L2675" si="3137">H2640*I2640*J2640</f>
        <v>0.9901272727272713</v>
      </c>
      <c r="M2640" s="13">
        <f t="shared" ref="M2640:M2675" si="3138">_xlfn.POISSON.DIST(0,K2640,FALSE) * _xlfn.POISSON.DIST(0,L2640,FALSE)</f>
        <v>4.1903236659575849E-2</v>
      </c>
      <c r="N2640" s="13">
        <f t="shared" ref="N2640:N2675" si="3139">_xlfn.POISSON.DIST(1,K2640,FALSE) * _xlfn.POISSON.DIST(0,L2640,FALSE)</f>
        <v>9.1443964027920155E-2</v>
      </c>
      <c r="O2640" s="13">
        <f t="shared" ref="O2640:O2675" si="3140">_xlfn.POISSON.DIST(0,K2640,FALSE) * _xlfn.POISSON.DIST(1,L2640,FALSE)</f>
        <v>4.1489537432191255E-2</v>
      </c>
      <c r="P2640" s="13">
        <f t="shared" ref="P2640:P2675" si="3141">_xlfn.POISSON.DIST(1,K2640,FALSE) * _xlfn.POISSON.DIST(1,L2640,FALSE)</f>
        <v>9.0541162710335299E-2</v>
      </c>
      <c r="Q2640" s="13">
        <f t="shared" ref="Q2640:Q2675" si="3142">_xlfn.POISSON.DIST(2,K2640,FALSE) * _xlfn.POISSON.DIST(0,L2640,FALSE)</f>
        <v>9.9777478110735035E-2</v>
      </c>
      <c r="R2640" s="13">
        <f t="shared" ref="R2640:R2675" si="3143">_xlfn.POISSON.DIST(0,K2640,FALSE) * _xlfn.POISSON.DIST(2,L2640,FALSE)</f>
        <v>2.0539961272225779E-2</v>
      </c>
      <c r="S2640" s="13">
        <f t="shared" ref="S2640:S2675" si="3144">_xlfn.POISSON.DIST(2,K2640,FALSE) * _xlfn.POISSON.DIST(2,L2640,FALSE)</f>
        <v>4.890852591852262E-2</v>
      </c>
      <c r="T2640" s="13">
        <f t="shared" ref="T2640:T2675" si="3145">_xlfn.POISSON.DIST(2,K2640,FALSE) * _xlfn.POISSON.DIST(1,L2640,FALSE)</f>
        <v>9.8792402281387096E-2</v>
      </c>
      <c r="U2640" s="13">
        <f t="shared" ref="U2640:U2675" si="3146">_xlfn.POISSON.DIST(1,K2640,FALSE) * _xlfn.POISSON.DIST(2,L2640,FALSE)</f>
        <v>4.4823637251970194E-2</v>
      </c>
      <c r="V2640" s="13">
        <f t="shared" ref="V2640:V2675" si="3147">_xlfn.POISSON.DIST(3,K2640,FALSE) * _xlfn.POISSON.DIST(3,L2640,FALSE)</f>
        <v>1.1741959057527456E-2</v>
      </c>
      <c r="W2640" s="13">
        <f t="shared" ref="W2640:W2675" si="3148">_xlfn.POISSON.DIST(3,K2640,FALSE) * _xlfn.POISSON.DIST(0,L2640,FALSE)</f>
        <v>7.2580297263422272E-2</v>
      </c>
      <c r="X2640" s="13">
        <f t="shared" ref="X2640:X2675" si="3149">_xlfn.POISSON.DIST(3,K2640,FALSE) * _xlfn.POISSON.DIST(1,L2640,FALSE)</f>
        <v>7.1863731783166934E-2</v>
      </c>
      <c r="Y2640" s="13">
        <f t="shared" ref="Y2640:Y2675" si="3150">_xlfn.POISSON.DIST(3,K2640,FALSE) * _xlfn.POISSON.DIST(2,L2640,FALSE)</f>
        <v>3.5577120379235598E-2</v>
      </c>
      <c r="Z2640" s="13">
        <f t="shared" ref="Z2640:Z2675" si="3151">_xlfn.POISSON.DIST(0,K2640,FALSE) * _xlfn.POISSON.DIST(3,L2640,FALSE)</f>
        <v>6.7790586121308956E-3</v>
      </c>
      <c r="AA2640" s="13">
        <f t="shared" ref="AA2640:AA2675" si="3152">_xlfn.POISSON.DIST(1,K2640,FALSE) * _xlfn.POISSON.DIST(3,L2640,FALSE)</f>
        <v>1.4793701902003258E-2</v>
      </c>
      <c r="AB2640" s="13">
        <f t="shared" ref="AB2640:AB2675" si="3153">_xlfn.POISSON.DIST(2,K2640,FALSE) * _xlfn.POISSON.DIST(3,L2640,FALSE)</f>
        <v>1.6141888460272622E-2</v>
      </c>
      <c r="AC2640" s="13">
        <f t="shared" ref="AC2640:AC2675" si="3154">_xlfn.POISSON.DIST(4,K2640,FALSE) * _xlfn.POISSON.DIST(4,L2640,FALSE)</f>
        <v>1.5856928818569248E-3</v>
      </c>
      <c r="AD2640" s="13">
        <f t="shared" ref="AD2640:AD2675" si="3155">_xlfn.POISSON.DIST(4,K2640,FALSE) * _xlfn.POISSON.DIST(0,L2640,FALSE)</f>
        <v>3.9597359423639109E-2</v>
      </c>
      <c r="AE2640" s="13">
        <f t="shared" ref="AE2640:AE2675" si="3156">_xlfn.POISSON.DIST(4,K2640,FALSE) * _xlfn.POISSON.DIST(1,L2640,FALSE)</f>
        <v>3.9206425493329311E-2</v>
      </c>
      <c r="AF2640" s="13">
        <f t="shared" ref="AF2640:AF2675" si="3157">_xlfn.POISSON.DIST(4,K2640,FALSE) * _xlfn.POISSON.DIST(2,L2640,FALSE)</f>
        <v>1.9409675573547554E-2</v>
      </c>
      <c r="AG2640" s="13">
        <f t="shared" ref="AG2640:AG2675" si="3158">_xlfn.POISSON.DIST(4,K2640,FALSE) * _xlfn.POISSON.DIST(3,L2640,FALSE)</f>
        <v>6.4060163800525923E-3</v>
      </c>
      <c r="AH2640" s="13">
        <f t="shared" ref="AH2640:AH2675" si="3159">_xlfn.POISSON.DIST(0,K2640,FALSE) * _xlfn.POISSON.DIST(4,L2640,FALSE)</f>
        <v>1.6780327038218707E-3</v>
      </c>
      <c r="AI2640" s="13">
        <f t="shared" ref="AI2640:AI2675" si="3160">_xlfn.POISSON.DIST(1,K2640,FALSE) * _xlfn.POISSON.DIST(4,L2640,FALSE)</f>
        <v>3.6619119294426824E-3</v>
      </c>
      <c r="AJ2640" s="13">
        <f t="shared" ref="AJ2640:AJ2675" si="3161">_xlfn.POISSON.DIST(2,K2640,FALSE) * _xlfn.POISSON.DIST(4,L2640,FALSE)</f>
        <v>3.9956309994593851E-3</v>
      </c>
      <c r="AK2640" s="13">
        <f t="shared" ref="AK2640:AK2675" si="3162">_xlfn.POISSON.DIST(3,K2640,FALSE) * _xlfn.POISSON.DIST(4,L2640,FALSE)</f>
        <v>2.9065084745262346E-3</v>
      </c>
      <c r="AL2640" s="13">
        <f t="shared" ref="AL2640:AL2675" si="3163">_xlfn.POISSON.DIST(5,K2640,FALSE) * _xlfn.POISSON.DIST(5,L2640,FALSE)</f>
        <v>1.3704953475666092E-4</v>
      </c>
      <c r="AM2640" s="13">
        <f t="shared" ref="AM2640:AM2675" si="3164">_xlfn.POISSON.DIST(5,K2640,FALSE) * _xlfn.POISSON.DIST(0,L2640,FALSE)</f>
        <v>1.7282385798274173E-2</v>
      </c>
      <c r="AN2640" s="13">
        <f t="shared" ref="AN2640:AN2675" si="3165">_xlfn.POISSON.DIST(5,K2640,FALSE) * _xlfn.POISSON.DIST(1,L2640,FALSE)</f>
        <v>1.7111761516665734E-2</v>
      </c>
      <c r="AO2640" s="13">
        <f t="shared" ref="AO2640:AO2675" si="3166">_xlfn.POISSON.DIST(5,K2640,FALSE) * _xlfn.POISSON.DIST(2,L2640,FALSE)</f>
        <v>8.4714108810278587E-3</v>
      </c>
      <c r="AP2640" s="13">
        <f t="shared" ref="AP2640:AP2675" si="3167">_xlfn.POISSON.DIST(5,K2640,FALSE) * _xlfn.POISSON.DIST(3,L2640,FALSE)</f>
        <v>2.7959249839280814E-3</v>
      </c>
      <c r="AQ2640" s="13">
        <f t="shared" ref="AQ2640:AQ2675" si="3168">_xlfn.POISSON.DIST(5,K2640,FALSE) * _xlfn.POISSON.DIST(4,L2640,FALSE)</f>
        <v>6.9208039477168764E-4</v>
      </c>
      <c r="AR2640" s="13">
        <f t="shared" ref="AR2640:AR2675" si="3169">_xlfn.POISSON.DIST(0,K2640,FALSE) * _xlfn.POISSON.DIST(5,L2640,FALSE)</f>
        <v>3.3229318891646369E-4</v>
      </c>
      <c r="AS2640" s="13">
        <f t="shared" ref="AS2640:AS2675" si="3170">_xlfn.POISSON.DIST(1,K2640,FALSE) * _xlfn.POISSON.DIST(5,L2640,FALSE)</f>
        <v>7.2515177433330879E-4</v>
      </c>
      <c r="AT2640" s="13">
        <f t="shared" ref="AT2640:AT2675" si="3171">_xlfn.POISSON.DIST(2,K2640,FALSE) * _xlfn.POISSON.DIST(5,L2640,FALSE)</f>
        <v>7.912366448638527E-4</v>
      </c>
      <c r="AU2640" s="13">
        <f t="shared" ref="AU2640:AU2675" si="3172">_xlfn.POISSON.DIST(3,K2640,FALSE) * _xlfn.POISSON.DIST(5,L2640,FALSE)</f>
        <v>5.7556266180827263E-4</v>
      </c>
      <c r="AV2640" s="13">
        <f t="shared" ref="AV2640:AV2675" si="3173">_xlfn.POISSON.DIST(4,K2640,FALSE) * _xlfn.POISSON.DIST(5,L2640,FALSE)</f>
        <v>3.1400755369920892E-4</v>
      </c>
      <c r="AW2640" s="13">
        <f t="shared" ref="AW2640:AW2675" si="3174">_xlfn.POISSON.DIST(6,K2640,FALSE) * _xlfn.POISSON.DIST(6,L2640,FALSE)</f>
        <v>8.2257131846844859E-6</v>
      </c>
      <c r="AX2640" s="13">
        <f t="shared" ref="AX2640:AX2675" si="3175">_xlfn.POISSON.DIST(6,K2640,FALSE) * _xlfn.POISSON.DIST(0,L2640,FALSE)</f>
        <v>6.285790753639677E-3</v>
      </c>
      <c r="AY2640" s="13">
        <f t="shared" ref="AY2640:AY2675" si="3176">_xlfn.POISSON.DIST(6,K2640,FALSE) * _xlfn.POISSON.DIST(1,L2640,FALSE)</f>
        <v>6.2237328558355526E-3</v>
      </c>
      <c r="AZ2640" s="13">
        <f t="shared" ref="AZ2640:AZ2675" si="3177">_xlfn.POISSON.DIST(6,K2640,FALSE) * _xlfn.POISSON.DIST(2,L2640,FALSE)</f>
        <v>3.0811438193657833E-3</v>
      </c>
      <c r="BA2640" s="13">
        <f t="shared" ref="BA2640:BA2675" si="3178">_xlfn.POISSON.DIST(6,K2640,FALSE) * _xlfn.POISSON.DIST(3,L2640,FALSE)</f>
        <v>1.0169081755830439E-3</v>
      </c>
      <c r="BB2640" s="13">
        <f t="shared" ref="BB2640:BB2675" si="3179">_xlfn.POISSON.DIST(6,K2640,FALSE) * _xlfn.POISSON.DIST(4,L2640,FALSE)</f>
        <v>2.5171712962602605E-4</v>
      </c>
      <c r="BC2640" s="13">
        <f t="shared" ref="BC2640:BC2675" si="3180">_xlfn.POISSON.DIST(6,K2640,FALSE) * _xlfn.POISSON.DIST(5,L2640,FALSE)</f>
        <v>4.9846399011070851E-5</v>
      </c>
      <c r="BD2640" s="13">
        <f t="shared" ref="BD2640:BD2675" si="3181">_xlfn.POISSON.DIST(0,K2640,FALSE) * _xlfn.POISSON.DIST(6,L2640,FALSE)</f>
        <v>5.4835424814617666E-5</v>
      </c>
      <c r="BE2640" s="13">
        <f t="shared" ref="BE2640:BE2675" si="3182">_xlfn.POISSON.DIST(1,K2640,FALSE) * _xlfn.POISSON.DIST(6,L2640,FALSE)</f>
        <v>1.1966542477233009E-4</v>
      </c>
      <c r="BF2640" s="13">
        <f t="shared" ref="BF2640:BF2675" si="3183">_xlfn.POISSON.DIST(2,K2640,FALSE) * _xlfn.POISSON.DIST(6,L2640,FALSE)</f>
        <v>1.3057083021015379E-4</v>
      </c>
      <c r="BG2640" s="13">
        <f t="shared" ref="BG2640:BG2675" si="3184">_xlfn.POISSON.DIST(3,K2640,FALSE) * _xlfn.POISSON.DIST(6,L2640,FALSE)</f>
        <v>9.498004810331227E-5</v>
      </c>
      <c r="BH2640" s="13">
        <f t="shared" ref="BH2640:BH2675" si="3185">_xlfn.POISSON.DIST(4,K2640,FALSE) * _xlfn.POISSON.DIST(6,L2640,FALSE)</f>
        <v>5.181790712665997E-5</v>
      </c>
      <c r="BI2640" s="13">
        <f t="shared" ref="BI2640:BI2675" si="3186">_xlfn.POISSON.DIST(5,K2640,FALSE) * _xlfn.POISSON.DIST(6,L2640,FALSE)</f>
        <v>2.2616080346192334E-5</v>
      </c>
      <c r="BJ2640" s="14">
        <f t="shared" ref="BJ2640:BJ2675" si="3187">SUM(N2640,Q2640,T2640,W2640,X2640,Y2640,AD2640,AE2640,AF2640,AG2640,AM2640,AN2640,AO2640,AP2640,AQ2640,AX2640,AY2640,AZ2640,BA2640,BB2640,BC2640)</f>
        <v>0.63791717342416432</v>
      </c>
      <c r="BK2640" s="14">
        <f t="shared" ref="BK2640:BK2675" si="3188">SUM(M2640,P2640,S2640,V2640,AC2640,AL2640,AY2640)</f>
        <v>0.20104135961841035</v>
      </c>
      <c r="BL2640" s="14">
        <f t="shared" ref="BL2640:BL2675" si="3189">SUM(O2640,R2640,U2640,AA2640,AB2640,AH2640,AI2640,AJ2640,AK2640,AR2640,AS2640,AT2640,AU2640,AV2640,BD2640,BE2640,BF2640,BG2640,BH2640,BI2640)</f>
        <v>0.15324354796490766</v>
      </c>
      <c r="BM2640" s="14">
        <f t="shared" ref="BM2640:BM2675" si="3190">SUM(S2640:BI2640)</f>
        <v>0.60707029226397891</v>
      </c>
      <c r="BN2640" s="14">
        <f t="shared" ref="BN2640:BN2675" si="3191">SUM(M2640:R2640)</f>
        <v>0.38569534021298335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1.6571428571428599</v>
      </c>
      <c r="F2641" s="10">
        <f>VLOOKUP(B2641,home!$B$2:$E$405,3,FALSE)</f>
        <v>0.7</v>
      </c>
      <c r="G2641" s="10">
        <f>VLOOKUP(C2641,away!$B$2:$E$405,4,FALSE)</f>
        <v>0.95</v>
      </c>
      <c r="H2641" s="10">
        <f>VLOOKUP(A2641,away!$A$2:$E$405,3,FALSE)</f>
        <v>1.3785714285714299</v>
      </c>
      <c r="I2641" s="10">
        <f>VLOOKUP(C2641,away!$B$2:$E$405,3,FALSE)</f>
        <v>1.21</v>
      </c>
      <c r="J2641" s="10">
        <f>VLOOKUP(B2641,home!$B$2:$E$405,4,FALSE)</f>
        <v>1.0900000000000001</v>
      </c>
      <c r="K2641" s="12">
        <f t="shared" si="3136"/>
        <v>1.1020000000000019</v>
      </c>
      <c r="L2641" s="12">
        <f t="shared" si="3137"/>
        <v>1.818197857142859</v>
      </c>
      <c r="M2641" s="13">
        <f t="shared" si="3138"/>
        <v>5.392301719069633E-2</v>
      </c>
      <c r="N2641" s="13">
        <f t="shared" si="3139"/>
        <v>5.9423164944147448E-2</v>
      </c>
      <c r="O2641" s="13">
        <f t="shared" si="3140"/>
        <v>9.8042714306801601E-2</v>
      </c>
      <c r="P2641" s="13">
        <f t="shared" si="3141"/>
        <v>0.10804307116609554</v>
      </c>
      <c r="Q2641" s="13">
        <f t="shared" si="3142"/>
        <v>3.2742163884225309E-2</v>
      </c>
      <c r="R2641" s="13">
        <f t="shared" si="3143"/>
        <v>8.9130526530548135E-2</v>
      </c>
      <c r="S2641" s="13">
        <f t="shared" si="3144"/>
        <v>5.4120233970402075E-2</v>
      </c>
      <c r="T2641" s="13">
        <f t="shared" si="3145"/>
        <v>5.9531732212518756E-2</v>
      </c>
      <c r="U2641" s="13">
        <f t="shared" si="3146"/>
        <v>9.8221840236664193E-2</v>
      </c>
      <c r="V2641" s="13">
        <f t="shared" si="3147"/>
        <v>1.2048691707025222E-2</v>
      </c>
      <c r="W2641" s="13">
        <f t="shared" si="3148"/>
        <v>1.2027288200138783E-2</v>
      </c>
      <c r="X2641" s="13">
        <f t="shared" si="3149"/>
        <v>2.1867989632731923E-2</v>
      </c>
      <c r="Y2641" s="13">
        <f t="shared" si="3150"/>
        <v>1.9880165945127728E-2</v>
      </c>
      <c r="Z2641" s="13">
        <f t="shared" si="3151"/>
        <v>5.4018977447952442E-2</v>
      </c>
      <c r="AA2641" s="13">
        <f t="shared" si="3152"/>
        <v>5.9528913147643685E-2</v>
      </c>
      <c r="AB2641" s="13">
        <f t="shared" si="3153"/>
        <v>3.280043114435173E-2</v>
      </c>
      <c r="AC2641" s="13">
        <f t="shared" si="3154"/>
        <v>1.508838112392701E-3</v>
      </c>
      <c r="AD2641" s="13">
        <f t="shared" si="3155"/>
        <v>3.3135178991382389E-3</v>
      </c>
      <c r="AE2641" s="13">
        <f t="shared" si="3156"/>
        <v>6.0246311438176539E-3</v>
      </c>
      <c r="AF2641" s="13">
        <f t="shared" si="3157"/>
        <v>5.4769857178826962E-3</v>
      </c>
      <c r="AG2641" s="13">
        <f t="shared" si="3158"/>
        <v>3.3194145652854531E-3</v>
      </c>
      <c r="AH2641" s="13">
        <f t="shared" si="3159"/>
        <v>2.4554297260228883E-2</v>
      </c>
      <c r="AI2641" s="13">
        <f t="shared" si="3160"/>
        <v>2.705883558077227E-2</v>
      </c>
      <c r="AJ2641" s="13">
        <f t="shared" si="3161"/>
        <v>1.4909418405005551E-2</v>
      </c>
      <c r="AK2641" s="13">
        <f t="shared" si="3162"/>
        <v>5.4767263607720471E-3</v>
      </c>
      <c r="AL2641" s="13">
        <f t="shared" si="3163"/>
        <v>1.2092758309784541E-4</v>
      </c>
      <c r="AM2641" s="13">
        <f t="shared" si="3164"/>
        <v>7.302993449700688E-4</v>
      </c>
      <c r="AN2641" s="13">
        <f t="shared" si="3165"/>
        <v>1.3278287040974126E-3</v>
      </c>
      <c r="AO2641" s="13">
        <f t="shared" si="3166"/>
        <v>1.2071276522213478E-3</v>
      </c>
      <c r="AP2641" s="13">
        <f t="shared" si="3167"/>
        <v>7.3159897018891485E-4</v>
      </c>
      <c r="AQ2641" s="13">
        <f t="shared" si="3168"/>
        <v>3.3254791997135174E-4</v>
      </c>
      <c r="AR2641" s="13">
        <f t="shared" si="3169"/>
        <v>8.9289141324393907E-3</v>
      </c>
      <c r="AS2641" s="13">
        <f t="shared" si="3170"/>
        <v>9.8396633739482233E-3</v>
      </c>
      <c r="AT2641" s="13">
        <f t="shared" si="3171"/>
        <v>5.4216545190454817E-3</v>
      </c>
      <c r="AU2641" s="13">
        <f t="shared" si="3172"/>
        <v>1.9915544266627104E-3</v>
      </c>
      <c r="AV2641" s="13">
        <f t="shared" si="3173"/>
        <v>5.4867324454557743E-4</v>
      </c>
      <c r="AW2641" s="13">
        <f t="shared" si="3174"/>
        <v>6.7304733402411287E-6</v>
      </c>
      <c r="AX2641" s="13">
        <f t="shared" si="3175"/>
        <v>1.3413164635950296E-4</v>
      </c>
      <c r="AY2641" s="13">
        <f t="shared" si="3176"/>
        <v>2.43877871985892E-4</v>
      </c>
      <c r="AZ2641" s="13">
        <f t="shared" si="3177"/>
        <v>2.2170911212465475E-4</v>
      </c>
      <c r="BA2641" s="13">
        <f t="shared" si="3178"/>
        <v>1.3437034419136435E-4</v>
      </c>
      <c r="BB2641" s="13">
        <f t="shared" si="3179"/>
        <v>6.1077967968071743E-5</v>
      </c>
      <c r="BC2641" s="13">
        <f t="shared" si="3180"/>
        <v>2.221036609563766E-5</v>
      </c>
      <c r="BD2641" s="13">
        <f t="shared" si="3181"/>
        <v>2.705755423702313E-3</v>
      </c>
      <c r="BE2641" s="13">
        <f t="shared" si="3182"/>
        <v>2.9817424769199535E-3</v>
      </c>
      <c r="BF2641" s="13">
        <f t="shared" si="3183"/>
        <v>1.6429401047828977E-3</v>
      </c>
      <c r="BG2641" s="13">
        <f t="shared" si="3184"/>
        <v>6.0350666515691866E-4</v>
      </c>
      <c r="BH2641" s="13">
        <f t="shared" si="3185"/>
        <v>1.6626608625073134E-4</v>
      </c>
      <c r="BI2641" s="13">
        <f t="shared" si="3186"/>
        <v>3.6645045409661233E-5</v>
      </c>
      <c r="BJ2641" s="14">
        <f t="shared" si="3187"/>
        <v>0.22875383404518823</v>
      </c>
      <c r="BK2641" s="14">
        <f t="shared" si="3188"/>
        <v>0.23000865760169562</v>
      </c>
      <c r="BL2641" s="14">
        <f t="shared" si="3189"/>
        <v>0.48459101847165192</v>
      </c>
      <c r="BM2641" s="14">
        <f t="shared" si="3190"/>
        <v>0.55583068214532805</v>
      </c>
      <c r="BN2641" s="14">
        <f t="shared" si="3191"/>
        <v>0.4413046580225144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1.6571428571428599</v>
      </c>
      <c r="F2642" s="10">
        <f>VLOOKUP(B2642,home!$B$2:$E$405,3,FALSE)</f>
        <v>0.91</v>
      </c>
      <c r="G2642" s="10">
        <f>VLOOKUP(C2642,away!$B$2:$E$405,4,FALSE)</f>
        <v>1.29</v>
      </c>
      <c r="H2642" s="10">
        <f>VLOOKUP(A2642,away!$A$2:$E$405,3,FALSE)</f>
        <v>1.3785714285714299</v>
      </c>
      <c r="I2642" s="10">
        <f>VLOOKUP(C2642,away!$B$2:$E$405,3,FALSE)</f>
        <v>0.6</v>
      </c>
      <c r="J2642" s="10">
        <f>VLOOKUP(B2642,home!$B$2:$E$405,4,FALSE)</f>
        <v>1.54</v>
      </c>
      <c r="K2642" s="12">
        <f t="shared" si="3136"/>
        <v>1.9453200000000035</v>
      </c>
      <c r="L2642" s="12">
        <f t="shared" si="3137"/>
        <v>1.2738000000000014</v>
      </c>
      <c r="M2642" s="13">
        <f t="shared" si="3138"/>
        <v>3.9990234187060686E-2</v>
      </c>
      <c r="N2642" s="13">
        <f t="shared" si="3139"/>
        <v>7.7793802368773021E-2</v>
      </c>
      <c r="O2642" s="13">
        <f t="shared" si="3140"/>
        <v>5.0939560307477955E-2</v>
      </c>
      <c r="P2642" s="13">
        <f t="shared" si="3141"/>
        <v>9.9093745457343188E-2</v>
      </c>
      <c r="Q2642" s="13">
        <f t="shared" si="3142"/>
        <v>7.566691981201093E-2</v>
      </c>
      <c r="R2642" s="13">
        <f t="shared" si="3143"/>
        <v>3.2443405959832756E-2</v>
      </c>
      <c r="S2642" s="13">
        <f t="shared" si="3144"/>
        <v>6.1387302352570172E-2</v>
      </c>
      <c r="T2642" s="13">
        <f t="shared" si="3145"/>
        <v>9.6384522456539626E-2</v>
      </c>
      <c r="U2642" s="13">
        <f t="shared" si="3146"/>
        <v>6.3112806481781969E-2</v>
      </c>
      <c r="V2642" s="13">
        <f t="shared" si="3147"/>
        <v>1.6901620100502803E-2</v>
      </c>
      <c r="W2642" s="13">
        <f t="shared" si="3148"/>
        <v>4.9065457482900435E-2</v>
      </c>
      <c r="X2642" s="13">
        <f t="shared" si="3149"/>
        <v>6.2499579741718644E-2</v>
      </c>
      <c r="Y2642" s="13">
        <f t="shared" si="3150"/>
        <v>3.9805982337500663E-2</v>
      </c>
      <c r="Z2642" s="13">
        <f t="shared" si="3151"/>
        <v>1.3775470170545005E-2</v>
      </c>
      <c r="AA2642" s="13">
        <f t="shared" si="3152"/>
        <v>2.6797697632164656E-2</v>
      </c>
      <c r="AB2642" s="13">
        <f t="shared" si="3153"/>
        <v>2.6065048578901327E-2</v>
      </c>
      <c r="AC2642" s="13">
        <f t="shared" si="3154"/>
        <v>2.6175841335124282E-3</v>
      </c>
      <c r="AD2642" s="13">
        <f t="shared" si="3155"/>
        <v>2.3862003937659033E-2</v>
      </c>
      <c r="AE2642" s="13">
        <f t="shared" si="3156"/>
        <v>3.0395420615790109E-2</v>
      </c>
      <c r="AF2642" s="13">
        <f t="shared" si="3157"/>
        <v>1.9358843390196747E-2</v>
      </c>
      <c r="AG2642" s="13">
        <f t="shared" si="3158"/>
        <v>8.2197649034775489E-3</v>
      </c>
      <c r="AH2642" s="13">
        <f t="shared" si="3159"/>
        <v>4.3867984758100614E-3</v>
      </c>
      <c r="AI2642" s="13">
        <f t="shared" si="3160"/>
        <v>8.5337268109628422E-3</v>
      </c>
      <c r="AJ2642" s="13">
        <f t="shared" si="3161"/>
        <v>8.3004147199511359E-3</v>
      </c>
      <c r="AK2642" s="13">
        <f t="shared" si="3162"/>
        <v>5.3823209210051223E-3</v>
      </c>
      <c r="AL2642" s="13">
        <f t="shared" si="3163"/>
        <v>2.5944955923602774E-4</v>
      </c>
      <c r="AM2642" s="13">
        <f t="shared" si="3164"/>
        <v>9.2838467000013834E-3</v>
      </c>
      <c r="AN2642" s="13">
        <f t="shared" si="3165"/>
        <v>1.1825763926461775E-2</v>
      </c>
      <c r="AO2642" s="13">
        <f t="shared" si="3166"/>
        <v>7.5318290447635152E-3</v>
      </c>
      <c r="AP2642" s="13">
        <f t="shared" si="3167"/>
        <v>3.1980146124065928E-3</v>
      </c>
      <c r="AQ2642" s="13">
        <f t="shared" si="3168"/>
        <v>1.0184077533208803E-3</v>
      </c>
      <c r="AR2642" s="13">
        <f t="shared" si="3169"/>
        <v>1.1175807796973722E-3</v>
      </c>
      <c r="AS2642" s="13">
        <f t="shared" si="3170"/>
        <v>2.1740522423608958E-3</v>
      </c>
      <c r="AT2642" s="13">
        <f t="shared" si="3171"/>
        <v>2.1146136540547535E-3</v>
      </c>
      <c r="AU2642" s="13">
        <f t="shared" si="3172"/>
        <v>1.3712000778352664E-3</v>
      </c>
      <c r="AV2642" s="13">
        <f t="shared" si="3173"/>
        <v>6.6685573385362679E-4</v>
      </c>
      <c r="AW2642" s="13">
        <f t="shared" si="3174"/>
        <v>1.7858407673075735E-5</v>
      </c>
      <c r="AX2642" s="13">
        <f t="shared" si="3175"/>
        <v>3.0100087770744545E-3</v>
      </c>
      <c r="AY2642" s="13">
        <f t="shared" si="3176"/>
        <v>3.8341491802374441E-3</v>
      </c>
      <c r="AZ2642" s="13">
        <f t="shared" si="3177"/>
        <v>2.4419696128932318E-3</v>
      </c>
      <c r="BA2642" s="13">
        <f t="shared" si="3178"/>
        <v>1.0368602976344675E-3</v>
      </c>
      <c r="BB2642" s="13">
        <f t="shared" si="3179"/>
        <v>3.3018816178169647E-4</v>
      </c>
      <c r="BC2642" s="13">
        <f t="shared" si="3180"/>
        <v>8.4118736095505076E-5</v>
      </c>
      <c r="BD2642" s="13">
        <f t="shared" si="3181"/>
        <v>2.3726239952975224E-4</v>
      </c>
      <c r="BE2642" s="13">
        <f t="shared" si="3182"/>
        <v>4.615512910532184E-4</v>
      </c>
      <c r="BF2642" s="13">
        <f t="shared" si="3183"/>
        <v>4.4893247875582435E-4</v>
      </c>
      <c r="BG2642" s="13">
        <f t="shared" si="3184"/>
        <v>2.9110577652442717E-4</v>
      </c>
      <c r="BH2642" s="13">
        <f t="shared" si="3185"/>
        <v>1.4157347229712506E-4</v>
      </c>
      <c r="BI2642" s="13">
        <f t="shared" si="3186"/>
        <v>5.5081141425808717E-5</v>
      </c>
      <c r="BJ2642" s="14">
        <f t="shared" si="3187"/>
        <v>0.52664745384923739</v>
      </c>
      <c r="BK2642" s="14">
        <f t="shared" si="3188"/>
        <v>0.22408408497046278</v>
      </c>
      <c r="BL2642" s="14">
        <f t="shared" si="3189"/>
        <v>0.23504158893527585</v>
      </c>
      <c r="BM2642" s="14">
        <f t="shared" si="3190"/>
        <v>0.61980463906045824</v>
      </c>
      <c r="BN2642" s="14">
        <f t="shared" si="3191"/>
        <v>0.37592766809249856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1.6571428571428599</v>
      </c>
      <c r="F2643" s="10">
        <f>VLOOKUP(B2643,home!$B$2:$E$405,3,FALSE)</f>
        <v>0.75</v>
      </c>
      <c r="G2643" s="10">
        <f>VLOOKUP(C2643,away!$B$2:$E$405,4,FALSE)</f>
        <v>1.1200000000000001</v>
      </c>
      <c r="H2643" s="10">
        <f>VLOOKUP(A2643,away!$A$2:$E$405,3,FALSE)</f>
        <v>1.3785714285714299</v>
      </c>
      <c r="I2643" s="10">
        <f>VLOOKUP(C2643,away!$B$2:$E$405,3,FALSE)</f>
        <v>1.21</v>
      </c>
      <c r="J2643" s="10">
        <f>VLOOKUP(B2643,home!$B$2:$E$405,4,FALSE)</f>
        <v>1</v>
      </c>
      <c r="K2643" s="12">
        <f t="shared" si="3136"/>
        <v>1.3920000000000023</v>
      </c>
      <c r="L2643" s="12">
        <f t="shared" si="3137"/>
        <v>1.6680714285714302</v>
      </c>
      <c r="M2643" s="13">
        <f t="shared" si="3138"/>
        <v>4.688434621850978E-2</v>
      </c>
      <c r="N2643" s="13">
        <f t="shared" si="3139"/>
        <v>6.5263009936165725E-2</v>
      </c>
      <c r="O2643" s="13">
        <f t="shared" si="3140"/>
        <v>7.820643837434714E-2</v>
      </c>
      <c r="P2643" s="13">
        <f t="shared" si="3141"/>
        <v>0.10886336221709141</v>
      </c>
      <c r="Q2643" s="13">
        <f t="shared" si="3142"/>
        <v>4.5423054915571429E-2</v>
      </c>
      <c r="R2643" s="13">
        <f t="shared" si="3143"/>
        <v>6.5226962691290399E-2</v>
      </c>
      <c r="S2643" s="13">
        <f t="shared" si="3144"/>
        <v>6.3193968718128476E-2</v>
      </c>
      <c r="T2643" s="13">
        <f t="shared" si="3145"/>
        <v>7.5768900103095754E-2</v>
      </c>
      <c r="U2643" s="13">
        <f t="shared" si="3146"/>
        <v>9.0795932066276383E-2</v>
      </c>
      <c r="V2643" s="13">
        <f t="shared" si="3147"/>
        <v>1.6303730968670209E-2</v>
      </c>
      <c r="W2643" s="13">
        <f t="shared" si="3148"/>
        <v>2.1076297480825183E-2</v>
      </c>
      <c r="X2643" s="13">
        <f t="shared" si="3149"/>
        <v>3.5156769647836497E-2</v>
      </c>
      <c r="Y2643" s="13">
        <f t="shared" si="3150"/>
        <v>2.932200148521167E-2</v>
      </c>
      <c r="Z2643" s="13">
        <f t="shared" si="3151"/>
        <v>3.6267744279278716E-2</v>
      </c>
      <c r="AA2643" s="13">
        <f t="shared" si="3152"/>
        <v>5.0484700036756057E-2</v>
      </c>
      <c r="AB2643" s="13">
        <f t="shared" si="3153"/>
        <v>3.5137351225582279E-2</v>
      </c>
      <c r="AC2643" s="13">
        <f t="shared" si="3154"/>
        <v>2.3660335392920017E-3</v>
      </c>
      <c r="AD2643" s="13">
        <f t="shared" si="3155"/>
        <v>7.3345515233271784E-3</v>
      </c>
      <c r="AE2643" s="13">
        <f t="shared" si="3156"/>
        <v>1.2234555837447125E-2</v>
      </c>
      <c r="AF2643" s="13">
        <f t="shared" si="3157"/>
        <v>1.0204056516853681E-2</v>
      </c>
      <c r="AG2643" s="13">
        <f t="shared" si="3158"/>
        <v>5.6736983770972436E-3</v>
      </c>
      <c r="AH2643" s="13">
        <f t="shared" si="3159"/>
        <v>1.5124297002749944E-2</v>
      </c>
      <c r="AI2643" s="13">
        <f t="shared" si="3160"/>
        <v>2.1053021427827959E-2</v>
      </c>
      <c r="AJ2643" s="13">
        <f t="shared" si="3161"/>
        <v>1.4652902913768287E-2</v>
      </c>
      <c r="AK2643" s="13">
        <f t="shared" si="3162"/>
        <v>6.7989469519884977E-3</v>
      </c>
      <c r="AL2643" s="13">
        <f t="shared" si="3163"/>
        <v>2.1975297682964558E-4</v>
      </c>
      <c r="AM2643" s="13">
        <f t="shared" si="3164"/>
        <v>2.0419391440942868E-3</v>
      </c>
      <c r="AN2643" s="13">
        <f t="shared" si="3165"/>
        <v>3.4061003451452804E-3</v>
      </c>
      <c r="AO2643" s="13">
        <f t="shared" si="3166"/>
        <v>2.8408093342920655E-3</v>
      </c>
      <c r="AP2643" s="13">
        <f t="shared" si="3167"/>
        <v>1.5795576281838731E-3</v>
      </c>
      <c r="AQ2643" s="13">
        <f t="shared" si="3168"/>
        <v>6.5870373733889346E-4</v>
      </c>
      <c r="AR2643" s="13">
        <f t="shared" si="3169"/>
        <v>5.045681541503139E-3</v>
      </c>
      <c r="AS2643" s="13">
        <f t="shared" si="3170"/>
        <v>7.0235887057723814E-3</v>
      </c>
      <c r="AT2643" s="13">
        <f t="shared" si="3171"/>
        <v>4.8884177392175864E-3</v>
      </c>
      <c r="AU2643" s="13">
        <f t="shared" si="3172"/>
        <v>2.2682258309969644E-3</v>
      </c>
      <c r="AV2643" s="13">
        <f t="shared" si="3173"/>
        <v>7.8934258918694517E-4</v>
      </c>
      <c r="AW2643" s="13">
        <f t="shared" si="3174"/>
        <v>1.417379493039802E-5</v>
      </c>
      <c r="AX2643" s="13">
        <f t="shared" si="3175"/>
        <v>4.7372988142987553E-4</v>
      </c>
      <c r="AY2643" s="13">
        <f t="shared" si="3176"/>
        <v>7.9021528007370667E-4</v>
      </c>
      <c r="AZ2643" s="13">
        <f t="shared" si="3177"/>
        <v>6.5906776555576055E-4</v>
      </c>
      <c r="BA2643" s="13">
        <f t="shared" si="3178"/>
        <v>3.6645736973865928E-4</v>
      </c>
      <c r="BB2643" s="13">
        <f t="shared" si="3179"/>
        <v>1.5281926706262359E-4</v>
      </c>
      <c r="BC2643" s="13">
        <f t="shared" si="3180"/>
        <v>5.0982690624477881E-5</v>
      </c>
      <c r="BD2643" s="13">
        <f t="shared" si="3181"/>
        <v>1.4027595361752734E-3</v>
      </c>
      <c r="BE2643" s="13">
        <f t="shared" si="3182"/>
        <v>1.9526412743559841E-3</v>
      </c>
      <c r="BF2643" s="13">
        <f t="shared" si="3183"/>
        <v>1.3590383269517674E-3</v>
      </c>
      <c r="BG2643" s="13">
        <f t="shared" si="3184"/>
        <v>6.3059378370562127E-4</v>
      </c>
      <c r="BH2643" s="13">
        <f t="shared" si="3185"/>
        <v>2.1944663672955665E-4</v>
      </c>
      <c r="BI2643" s="13">
        <f t="shared" si="3186"/>
        <v>6.1093943665508588E-5</v>
      </c>
      <c r="BJ2643" s="14">
        <f t="shared" si="3187"/>
        <v>0.32047727826697098</v>
      </c>
      <c r="BK2643" s="14">
        <f t="shared" si="3188"/>
        <v>0.23862140991859518</v>
      </c>
      <c r="BL2643" s="14">
        <f t="shared" si="3189"/>
        <v>0.40312138259884756</v>
      </c>
      <c r="BM2643" s="14">
        <f t="shared" si="3190"/>
        <v>0.58784459922557342</v>
      </c>
      <c r="BN2643" s="14">
        <f t="shared" si="3191"/>
        <v>0.40986717435297587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1.6571428571428599</v>
      </c>
      <c r="F2644" s="10">
        <f>VLOOKUP(B2644,home!$B$2:$E$405,3,FALSE)</f>
        <v>1.55</v>
      </c>
      <c r="G2644" s="10">
        <f>VLOOKUP(C2644,away!$B$2:$E$405,4,FALSE)</f>
        <v>1.29</v>
      </c>
      <c r="H2644" s="10">
        <f>VLOOKUP(A2644,away!$A$2:$E$405,3,FALSE)</f>
        <v>1.3785714285714299</v>
      </c>
      <c r="I2644" s="10">
        <f>VLOOKUP(C2644,away!$B$2:$E$405,3,FALSE)</f>
        <v>0.52</v>
      </c>
      <c r="J2644" s="10">
        <f>VLOOKUP(B2644,home!$B$2:$E$405,4,FALSE)</f>
        <v>0.83</v>
      </c>
      <c r="K2644" s="12">
        <f t="shared" si="3136"/>
        <v>3.3134571428571484</v>
      </c>
      <c r="L2644" s="12">
        <f t="shared" si="3137"/>
        <v>0.59499142857142906</v>
      </c>
      <c r="M2644" s="13">
        <f t="shared" si="3138"/>
        <v>2.0071616598141793E-2</v>
      </c>
      <c r="N2644" s="13">
        <f t="shared" si="3139"/>
        <v>6.6506441385803028E-2</v>
      </c>
      <c r="O2644" s="13">
        <f t="shared" si="3140"/>
        <v>1.1942439833466392E-2</v>
      </c>
      <c r="P2644" s="13">
        <f t="shared" si="3141"/>
        <v>3.9570762569340959E-2</v>
      </c>
      <c r="Q2644" s="13">
        <f t="shared" si="3142"/>
        <v>0.11018312162789966</v>
      </c>
      <c r="R2644" s="13">
        <f t="shared" si="3143"/>
        <v>3.5528246685712539E-3</v>
      </c>
      <c r="S2644" s="13">
        <f t="shared" si="3144"/>
        <v>1.9503227887285861E-2</v>
      </c>
      <c r="T2644" s="13">
        <f t="shared" si="3145"/>
        <v>6.5558012941843546E-2</v>
      </c>
      <c r="U2644" s="13">
        <f t="shared" si="3146"/>
        <v>1.1772132275396504E-2</v>
      </c>
      <c r="V2644" s="13">
        <f t="shared" si="3147"/>
        <v>4.2722440433344546E-3</v>
      </c>
      <c r="W2644" s="13">
        <f t="shared" si="3148"/>
        <v>0.12169568379342072</v>
      </c>
      <c r="X2644" s="13">
        <f t="shared" si="3149"/>
        <v>7.2407888751224295E-2</v>
      </c>
      <c r="Y2644" s="13">
        <f t="shared" si="3150"/>
        <v>2.1541036583966024E-2</v>
      </c>
      <c r="Z2644" s="13">
        <f t="shared" si="3151"/>
        <v>7.0463340833900831E-4</v>
      </c>
      <c r="AA2644" s="13">
        <f t="shared" si="3152"/>
        <v>2.3347725999566652E-3</v>
      </c>
      <c r="AB2644" s="13">
        <f t="shared" si="3153"/>
        <v>3.8680844741367836E-3</v>
      </c>
      <c r="AC2644" s="13">
        <f t="shared" si="3154"/>
        <v>5.2641485630484746E-4</v>
      </c>
      <c r="AD2644" s="13">
        <f t="shared" si="3155"/>
        <v>0.1008083581800487</v>
      </c>
      <c r="AE2644" s="13">
        <f t="shared" si="3156"/>
        <v>5.9980109045487486E-2</v>
      </c>
      <c r="AF2644" s="13">
        <f t="shared" si="3157"/>
        <v>1.7843825383422347E-2</v>
      </c>
      <c r="AG2644" s="13">
        <f t="shared" si="3158"/>
        <v>3.5389743853538637E-3</v>
      </c>
      <c r="AH2644" s="13">
        <f t="shared" si="3159"/>
        <v>1.0481270956169537E-4</v>
      </c>
      <c r="AI2644" s="13">
        <f t="shared" si="3160"/>
        <v>3.472924211594113E-4</v>
      </c>
      <c r="AJ2644" s="13">
        <f t="shared" si="3161"/>
        <v>5.7536927677540224E-4</v>
      </c>
      <c r="AK2644" s="13">
        <f t="shared" si="3162"/>
        <v>6.3548714663733607E-4</v>
      </c>
      <c r="AL2644" s="13">
        <f t="shared" si="3163"/>
        <v>4.1512624934737597E-5</v>
      </c>
      <c r="AM2644" s="13">
        <f t="shared" si="3164"/>
        <v>6.6804834894276827E-2</v>
      </c>
      <c r="AN2644" s="13">
        <f t="shared" si="3165"/>
        <v>3.9748304149224221E-2</v>
      </c>
      <c r="AO2644" s="13">
        <f t="shared" si="3166"/>
        <v>1.1824950134519289E-2</v>
      </c>
      <c r="AP2644" s="13">
        <f t="shared" si="3167"/>
        <v>2.3452479911078485E-3</v>
      </c>
      <c r="AQ2644" s="13">
        <f t="shared" si="3168"/>
        <v>3.4885061314588307E-4</v>
      </c>
      <c r="AR2644" s="13">
        <f t="shared" si="3169"/>
        <v>1.2472532758911084E-5</v>
      </c>
      <c r="AS2644" s="13">
        <f t="shared" si="3170"/>
        <v>4.132720275953371E-5</v>
      </c>
      <c r="AT2644" s="13">
        <f t="shared" si="3171"/>
        <v>6.8467957588941322E-5</v>
      </c>
      <c r="AU2644" s="13">
        <f t="shared" si="3172"/>
        <v>7.5621881043305979E-5</v>
      </c>
      <c r="AV2644" s="13">
        <f t="shared" si="3173"/>
        <v>6.2642465474808953E-5</v>
      </c>
      <c r="AW2644" s="13">
        <f t="shared" si="3174"/>
        <v>2.2733681012390974E-6</v>
      </c>
      <c r="AX2644" s="13">
        <f t="shared" si="3175"/>
        <v>3.689249289297232E-2</v>
      </c>
      <c r="AY2644" s="13">
        <f t="shared" si="3176"/>
        <v>2.1950717049950896E-2</v>
      </c>
      <c r="AZ2644" s="13">
        <f t="shared" si="3177"/>
        <v>6.5302442478587536E-3</v>
      </c>
      <c r="BA2644" s="13">
        <f t="shared" si="3178"/>
        <v>1.295146451317946E-3</v>
      </c>
      <c r="BB2644" s="13">
        <f t="shared" si="3179"/>
        <v>1.9265025931972029E-4</v>
      </c>
      <c r="BC2644" s="13">
        <f t="shared" si="3180"/>
        <v>2.2925050601459334E-5</v>
      </c>
      <c r="BD2644" s="13">
        <f t="shared" si="3181"/>
        <v>1.2368416806880753E-6</v>
      </c>
      <c r="BE2644" s="13">
        <f t="shared" si="3182"/>
        <v>4.098221901459344E-6</v>
      </c>
      <c r="BF2644" s="13">
        <f t="shared" si="3183"/>
        <v>6.789641316202034E-6</v>
      </c>
      <c r="BG2644" s="13">
        <f t="shared" si="3184"/>
        <v>7.499061838869214E-6</v>
      </c>
      <c r="BH2644" s="13">
        <f t="shared" si="3185"/>
        <v>6.2119550036821659E-6</v>
      </c>
      <c r="BI2644" s="13">
        <f t="shared" si="3186"/>
        <v>4.1166093356115741E-6</v>
      </c>
      <c r="BJ2644" s="14">
        <f t="shared" si="3187"/>
        <v>0.82801981581276474</v>
      </c>
      <c r="BK2644" s="14">
        <f t="shared" si="3188"/>
        <v>0.10593649562929355</v>
      </c>
      <c r="BL2644" s="14">
        <f t="shared" si="3189"/>
        <v>3.5423699776363449E-2</v>
      </c>
      <c r="BM2644" s="14">
        <f t="shared" si="3190"/>
        <v>0.69630899426168802</v>
      </c>
      <c r="BN2644" s="14">
        <f t="shared" si="3191"/>
        <v>0.25182720668322311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1.6571428571428599</v>
      </c>
      <c r="F2645" s="10">
        <f>VLOOKUP(B2645,home!$B$2:$E$405,3,FALSE)</f>
        <v>1.29</v>
      </c>
      <c r="G2645" s="10">
        <f>VLOOKUP(C2645,away!$B$2:$E$405,4,FALSE)</f>
        <v>1.21</v>
      </c>
      <c r="H2645" s="10">
        <f>VLOOKUP(A2645,away!$A$2:$E$405,3,FALSE)</f>
        <v>1.3785714285714299</v>
      </c>
      <c r="I2645" s="10">
        <f>VLOOKUP(C2645,away!$B$2:$E$405,3,FALSE)</f>
        <v>0.86</v>
      </c>
      <c r="J2645" s="10">
        <f>VLOOKUP(B2645,home!$B$2:$E$405,4,FALSE)</f>
        <v>0.21</v>
      </c>
      <c r="K2645" s="12">
        <f t="shared" si="3136"/>
        <v>2.5866342857142901</v>
      </c>
      <c r="L2645" s="12">
        <f t="shared" si="3137"/>
        <v>0.24897000000000022</v>
      </c>
      <c r="M2645" s="13">
        <f t="shared" si="3138"/>
        <v>5.8683053786251917E-2</v>
      </c>
      <c r="N2645" s="13">
        <f t="shared" si="3139"/>
        <v>0.15179159891393501</v>
      </c>
      <c r="O2645" s="13">
        <f t="shared" si="3140"/>
        <v>1.4610319901163149E-2</v>
      </c>
      <c r="P2645" s="13">
        <f t="shared" si="3141"/>
        <v>3.7791554381602421E-2</v>
      </c>
      <c r="Q2645" s="13">
        <f t="shared" si="3142"/>
        <v>0.19631467701708818</v>
      </c>
      <c r="R2645" s="13">
        <f t="shared" si="3143"/>
        <v>1.8187656728962964E-3</v>
      </c>
      <c r="S2645" s="13">
        <f t="shared" si="3144"/>
        <v>6.0843867625725388E-3</v>
      </c>
      <c r="T2645" s="13">
        <f t="shared" si="3145"/>
        <v>4.8876465136944477E-2</v>
      </c>
      <c r="U2645" s="13">
        <f t="shared" si="3146"/>
        <v>4.704481647193782E-3</v>
      </c>
      <c r="V2645" s="13">
        <f t="shared" si="3147"/>
        <v>4.3536784733269265E-4</v>
      </c>
      <c r="W2645" s="13">
        <f t="shared" si="3148"/>
        <v>0.16926475812044248</v>
      </c>
      <c r="X2645" s="13">
        <f t="shared" si="3149"/>
        <v>4.2141846829246592E-2</v>
      </c>
      <c r="Y2645" s="13">
        <f t="shared" si="3150"/>
        <v>5.2460278025387667E-3</v>
      </c>
      <c r="Z2645" s="13">
        <f t="shared" si="3151"/>
        <v>1.5093936319366376E-4</v>
      </c>
      <c r="AA2645" s="13">
        <f t="shared" si="3152"/>
        <v>3.9042493190061229E-4</v>
      </c>
      <c r="AB2645" s="13">
        <f t="shared" si="3153"/>
        <v>5.0494325742589537E-4</v>
      </c>
      <c r="AC2645" s="13">
        <f t="shared" si="3154"/>
        <v>1.7523401792453707E-5</v>
      </c>
      <c r="AD2645" s="13">
        <f t="shared" si="3155"/>
        <v>0.10945650667936818</v>
      </c>
      <c r="AE2645" s="13">
        <f t="shared" si="3156"/>
        <v>2.7251386467962314E-2</v>
      </c>
      <c r="AF2645" s="13">
        <f t="shared" si="3157"/>
        <v>3.392388844464292E-3</v>
      </c>
      <c r="AG2645" s="13">
        <f t="shared" si="3158"/>
        <v>2.8153435020209183E-4</v>
      </c>
      <c r="AH2645" s="13">
        <f t="shared" si="3159"/>
        <v>9.3948433135816204E-6</v>
      </c>
      <c r="AI2645" s="13">
        <f t="shared" si="3160"/>
        <v>2.4301023823823871E-5</v>
      </c>
      <c r="AJ2645" s="13">
        <f t="shared" si="3161"/>
        <v>3.1428930700331308E-5</v>
      </c>
      <c r="AK2645" s="13">
        <f t="shared" si="3162"/>
        <v>2.709838323760513E-5</v>
      </c>
      <c r="AL2645" s="13">
        <f t="shared" si="3163"/>
        <v>4.5139886155367767E-7</v>
      </c>
      <c r="AM2645" s="13">
        <f t="shared" si="3164"/>
        <v>5.6624790594273777E-2</v>
      </c>
      <c r="AN2645" s="13">
        <f t="shared" si="3165"/>
        <v>1.4097874114256351E-2</v>
      </c>
      <c r="AO2645" s="13">
        <f t="shared" si="3166"/>
        <v>1.7549738591132035E-3</v>
      </c>
      <c r="AP2645" s="13">
        <f t="shared" si="3167"/>
        <v>1.456452805678049E-4</v>
      </c>
      <c r="AQ2645" s="13">
        <f t="shared" si="3168"/>
        <v>9.0653263757416001E-6</v>
      </c>
      <c r="AR2645" s="13">
        <f t="shared" si="3169"/>
        <v>4.6780682795648372E-7</v>
      </c>
      <c r="AS2645" s="13">
        <f t="shared" si="3170"/>
        <v>1.2100451802834872E-6</v>
      </c>
      <c r="AT2645" s="13">
        <f t="shared" si="3171"/>
        <v>1.5649721752922988E-6</v>
      </c>
      <c r="AU2645" s="13">
        <f t="shared" si="3172"/>
        <v>1.3493368949333112E-6</v>
      </c>
      <c r="AV2645" s="13">
        <f t="shared" si="3173"/>
        <v>8.7256026885344085E-7</v>
      </c>
      <c r="AW2645" s="13">
        <f t="shared" si="3174"/>
        <v>8.0749530853278767E-9</v>
      </c>
      <c r="AX2645" s="13">
        <f t="shared" si="3175"/>
        <v>2.4411270795423441E-2</v>
      </c>
      <c r="AY2645" s="13">
        <f t="shared" si="3176"/>
        <v>6.0776740899365781E-3</v>
      </c>
      <c r="AZ2645" s="13">
        <f t="shared" si="3177"/>
        <v>7.5657925908575562E-4</v>
      </c>
      <c r="BA2645" s="13">
        <f t="shared" si="3178"/>
        <v>6.2788512711526917E-5</v>
      </c>
      <c r="BB2645" s="13">
        <f t="shared" si="3179"/>
        <v>3.9081140024472153E-6</v>
      </c>
      <c r="BC2645" s="13">
        <f t="shared" si="3180"/>
        <v>1.9460062863785685E-7</v>
      </c>
      <c r="BD2645" s="13">
        <f t="shared" si="3181"/>
        <v>1.9411644326054309E-8</v>
      </c>
      <c r="BE2645" s="13">
        <f t="shared" si="3182"/>
        <v>5.0210824755863339E-8</v>
      </c>
      <c r="BF2645" s="13">
        <f t="shared" si="3183"/>
        <v>6.4938520413753998E-8</v>
      </c>
      <c r="BG2645" s="13">
        <f t="shared" si="3184"/>
        <v>5.5990734455257805E-8</v>
      </c>
      <c r="BH2645" s="13">
        <f t="shared" si="3185"/>
        <v>3.6206888356073558E-8</v>
      </c>
      <c r="BI2645" s="13">
        <f t="shared" si="3186"/>
        <v>1.8730795760169872E-8</v>
      </c>
      <c r="BJ2645" s="14">
        <f t="shared" si="3187"/>
        <v>0.85796195470856751</v>
      </c>
      <c r="BK2645" s="14">
        <f t="shared" si="3188"/>
        <v>0.10909001166835015</v>
      </c>
      <c r="BL2645" s="14">
        <f t="shared" si="3189"/>
        <v>2.2126868802410462E-2</v>
      </c>
      <c r="BM2645" s="14">
        <f t="shared" si="3190"/>
        <v>0.52224213885460158</v>
      </c>
      <c r="BN2645" s="14">
        <f t="shared" si="3191"/>
        <v>0.46100996967293695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1.6571428571428599</v>
      </c>
      <c r="F2646" s="10">
        <f>VLOOKUP(B2646,home!$B$2:$E$405,3,FALSE)</f>
        <v>1.21</v>
      </c>
      <c r="G2646" s="10">
        <f>VLOOKUP(C2646,away!$B$2:$E$405,4,FALSE)</f>
        <v>0.68</v>
      </c>
      <c r="H2646" s="10">
        <f>VLOOKUP(A2646,away!$A$2:$E$405,3,FALSE)</f>
        <v>1.3785714285714299</v>
      </c>
      <c r="I2646" s="10">
        <f>VLOOKUP(C2646,away!$B$2:$E$405,3,FALSE)</f>
        <v>1.21</v>
      </c>
      <c r="J2646" s="10">
        <f>VLOOKUP(B2646,home!$B$2:$E$405,4,FALSE)</f>
        <v>0.73</v>
      </c>
      <c r="K2646" s="12">
        <f t="shared" si="3136"/>
        <v>1.3634971428571452</v>
      </c>
      <c r="L2646" s="12">
        <f t="shared" si="3137"/>
        <v>1.2176921428571441</v>
      </c>
      <c r="M2646" s="13">
        <f t="shared" si="3138"/>
        <v>7.5683940648504325E-2</v>
      </c>
      <c r="N2646" s="13">
        <f t="shared" si="3139"/>
        <v>0.1031948368344054</v>
      </c>
      <c r="O2646" s="13">
        <f t="shared" si="3140"/>
        <v>9.2159739868150153E-2</v>
      </c>
      <c r="P2646" s="13">
        <f t="shared" si="3141"/>
        <v>0.12565954199668047</v>
      </c>
      <c r="Q2646" s="13">
        <f t="shared" si="3142"/>
        <v>7.0352932590660527E-2</v>
      </c>
      <c r="R2646" s="13">
        <f t="shared" si="3143"/>
        <v>5.6111095562602381E-2</v>
      </c>
      <c r="S2646" s="13">
        <f t="shared" si="3144"/>
        <v>5.215875507906563E-2</v>
      </c>
      <c r="T2646" s="13">
        <f t="shared" si="3145"/>
        <v>8.5668213242605637E-2</v>
      </c>
      <c r="U2646" s="13">
        <f t="shared" si="3146"/>
        <v>7.6507318482192596E-2</v>
      </c>
      <c r="V2646" s="13">
        <f t="shared" si="3147"/>
        <v>9.6222457325553946E-3</v>
      </c>
      <c r="W2646" s="13">
        <f t="shared" si="3148"/>
        <v>3.1975340859662332E-2</v>
      </c>
      <c r="X2646" s="13">
        <f t="shared" si="3149"/>
        <v>3.8936121329989824E-2</v>
      </c>
      <c r="Y2646" s="13">
        <f t="shared" si="3150"/>
        <v>2.3706104508430539E-2</v>
      </c>
      <c r="Z2646" s="13">
        <f t="shared" si="3151"/>
        <v>2.277534673122909E-2</v>
      </c>
      <c r="AA2646" s="13">
        <f t="shared" si="3152"/>
        <v>3.1054120195611691E-2</v>
      </c>
      <c r="AB2646" s="13">
        <f t="shared" si="3153"/>
        <v>2.1171102080329456E-2</v>
      </c>
      <c r="AC2646" s="13">
        <f t="shared" si="3154"/>
        <v>9.9850029392952702E-4</v>
      </c>
      <c r="AD2646" s="13">
        <f t="shared" si="3155"/>
        <v>1.0899571476008223E-2</v>
      </c>
      <c r="AE2646" s="13">
        <f t="shared" si="3156"/>
        <v>1.3272322546845058E-2</v>
      </c>
      <c r="AF2646" s="13">
        <f t="shared" si="3157"/>
        <v>8.0808014413794767E-3</v>
      </c>
      <c r="AG2646" s="13">
        <f t="shared" si="3158"/>
        <v>3.2799761410521574E-3</v>
      </c>
      <c r="AH2646" s="13">
        <f t="shared" si="3159"/>
        <v>6.9333401913662012E-3</v>
      </c>
      <c r="AI2646" s="13">
        <f t="shared" si="3160"/>
        <v>9.4535895413844287E-3</v>
      </c>
      <c r="AJ2646" s="13">
        <f t="shared" si="3161"/>
        <v>6.4449711647109297E-3</v>
      </c>
      <c r="AK2646" s="13">
        <f t="shared" si="3162"/>
        <v>2.9292332562933475E-3</v>
      </c>
      <c r="AL2646" s="13">
        <f t="shared" si="3163"/>
        <v>6.6313190641832412E-5</v>
      </c>
      <c r="AM2646" s="13">
        <f t="shared" si="3164"/>
        <v>2.9723069131808886E-3</v>
      </c>
      <c r="AN2646" s="13">
        <f t="shared" si="3165"/>
        <v>3.6193547743403401E-3</v>
      </c>
      <c r="AO2646" s="13">
        <f t="shared" si="3166"/>
        <v>2.2036299354633625E-3</v>
      </c>
      <c r="AP2646" s="13">
        <f t="shared" si="3167"/>
        <v>8.9444761939284391E-4</v>
      </c>
      <c r="AQ2646" s="13">
        <f t="shared" si="3168"/>
        <v>2.7229045958298588E-4</v>
      </c>
      <c r="AR2646" s="13">
        <f t="shared" si="3169"/>
        <v>1.6885347749564514E-3</v>
      </c>
      <c r="AS2646" s="13">
        <f t="shared" si="3170"/>
        <v>2.3023123412680545E-3</v>
      </c>
      <c r="AT2646" s="13">
        <f t="shared" si="3171"/>
        <v>1.5695981496418685E-3</v>
      </c>
      <c r="AU2646" s="13">
        <f t="shared" si="3172"/>
        <v>7.1338086415685003E-4</v>
      </c>
      <c r="AV2646" s="13">
        <f t="shared" si="3173"/>
        <v>2.4317319251170638E-4</v>
      </c>
      <c r="AW2646" s="13">
        <f t="shared" si="3174"/>
        <v>3.0583639060128016E-6</v>
      </c>
      <c r="AX2646" s="13">
        <f t="shared" si="3175"/>
        <v>6.7545533063611358E-4</v>
      </c>
      <c r="AY2646" s="13">
        <f t="shared" si="3176"/>
        <v>8.2249664896657008E-4</v>
      </c>
      <c r="AZ2646" s="13">
        <f t="shared" si="3177"/>
        <v>5.0077385348646156E-4</v>
      </c>
      <c r="BA2646" s="13">
        <f t="shared" si="3178"/>
        <v>2.0326279557958629E-4</v>
      </c>
      <c r="BB2646" s="13">
        <f t="shared" si="3179"/>
        <v>6.1877877278110024E-5</v>
      </c>
      <c r="BC2646" s="13">
        <f t="shared" si="3180"/>
        <v>1.5069640995646611E-5</v>
      </c>
      <c r="BD2646" s="13">
        <f t="shared" si="3181"/>
        <v>3.4268592140092156E-4</v>
      </c>
      <c r="BE2646" s="13">
        <f t="shared" si="3182"/>
        <v>4.6725127472752482E-4</v>
      </c>
      <c r="BF2646" s="13">
        <f t="shared" si="3183"/>
        <v>3.1854788904366955E-4</v>
      </c>
      <c r="BG2646" s="13">
        <f t="shared" si="3184"/>
        <v>1.4477971219140615E-4</v>
      </c>
      <c r="BH2646" s="13">
        <f t="shared" si="3185"/>
        <v>4.9351680979165488E-5</v>
      </c>
      <c r="BI2646" s="13">
        <f t="shared" si="3186"/>
        <v>1.3458175202057888E-5</v>
      </c>
      <c r="BJ2646" s="14">
        <f t="shared" si="3187"/>
        <v>0.40160718681994201</v>
      </c>
      <c r="BK2646" s="14">
        <f t="shared" si="3188"/>
        <v>0.26501179359034371</v>
      </c>
      <c r="BL2646" s="14">
        <f t="shared" si="3189"/>
        <v>0.31061758431872089</v>
      </c>
      <c r="BM2646" s="14">
        <f t="shared" si="3190"/>
        <v>0.47603038567417189</v>
      </c>
      <c r="BN2646" s="14">
        <f t="shared" si="3191"/>
        <v>0.52316208750100335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1.36879432624113</v>
      </c>
      <c r="F2647" s="10">
        <f>VLOOKUP(B2647,home!$B$2:$E$405,3,FALSE)</f>
        <v>1.77</v>
      </c>
      <c r="G2647" s="10">
        <f>VLOOKUP(C2647,away!$B$2:$E$405,4,FALSE)</f>
        <v>1.37</v>
      </c>
      <c r="H2647" s="10">
        <f>VLOOKUP(A2647,away!$A$2:$E$405,3,FALSE)</f>
        <v>1.1489361702127701</v>
      </c>
      <c r="I2647" s="10">
        <f>VLOOKUP(C2647,away!$B$2:$E$405,3,FALSE)</f>
        <v>1.19</v>
      </c>
      <c r="J2647" s="10">
        <f>VLOOKUP(B2647,home!$B$2:$E$405,4,FALSE)</f>
        <v>0.87</v>
      </c>
      <c r="K2647" s="12">
        <f t="shared" si="3136"/>
        <v>3.3191893617021164</v>
      </c>
      <c r="L2647" s="12">
        <f t="shared" si="3137"/>
        <v>1.1894936170212809</v>
      </c>
      <c r="M2647" s="13">
        <f t="shared" si="3138"/>
        <v>1.1012954924719494E-2</v>
      </c>
      <c r="N2647" s="13">
        <f t="shared" si="3139"/>
        <v>3.6554082827033874E-2</v>
      </c>
      <c r="O2647" s="13">
        <f t="shared" si="3140"/>
        <v>1.3099839587496919E-2</v>
      </c>
      <c r="P2647" s="13">
        <f t="shared" si="3141"/>
        <v>4.3480848198824008E-2</v>
      </c>
      <c r="Q2647" s="13">
        <f t="shared" si="3142"/>
        <v>6.0664961423134441E-2</v>
      </c>
      <c r="R2647" s="13">
        <f t="shared" si="3143"/>
        <v>7.7910877866651396E-3</v>
      </c>
      <c r="S2647" s="13">
        <f t="shared" si="3144"/>
        <v>4.291727726601343E-2</v>
      </c>
      <c r="T2647" s="13">
        <f t="shared" si="3145"/>
        <v>7.2160584389660651E-2</v>
      </c>
      <c r="U2647" s="13">
        <f t="shared" si="3146"/>
        <v>2.5860095697586218E-2</v>
      </c>
      <c r="V2647" s="13">
        <f t="shared" si="3147"/>
        <v>1.8827115990679492E-2</v>
      </c>
      <c r="W2647" s="13">
        <f t="shared" si="3148"/>
        <v>6.7119498194579033E-2</v>
      </c>
      <c r="X2647" s="13">
        <f t="shared" si="3149"/>
        <v>7.9838214680123157E-2</v>
      </c>
      <c r="Y2647" s="13">
        <f t="shared" si="3150"/>
        <v>4.7483523378190624E-2</v>
      </c>
      <c r="Z2647" s="13">
        <f t="shared" si="3151"/>
        <v>3.0891497306302124E-3</v>
      </c>
      <c r="AA2647" s="13">
        <f t="shared" si="3152"/>
        <v>1.0253472922612758E-2</v>
      </c>
      <c r="AB2647" s="13">
        <f t="shared" si="3153"/>
        <v>1.701660912261849E-2</v>
      </c>
      <c r="AC2647" s="13">
        <f t="shared" si="3154"/>
        <v>4.6457727399694601E-3</v>
      </c>
      <c r="AD2647" s="13">
        <f t="shared" si="3155"/>
        <v>5.5695581092557789E-2</v>
      </c>
      <c r="AE2647" s="13">
        <f t="shared" si="3156"/>
        <v>6.6249538205888636E-2</v>
      </c>
      <c r="AF2647" s="13">
        <f t="shared" si="3157"/>
        <v>3.9401701413256017E-2</v>
      </c>
      <c r="AG2647" s="13">
        <f t="shared" si="3158"/>
        <v>1.5622690776948795E-2</v>
      </c>
      <c r="AH2647" s="13">
        <f t="shared" si="3159"/>
        <v>9.186309716519125E-4</v>
      </c>
      <c r="AI2647" s="13">
        <f t="shared" si="3160"/>
        <v>3.0491101484371062E-3</v>
      </c>
      <c r="AJ2647" s="13">
        <f t="shared" si="3161"/>
        <v>5.0602869836752027E-3</v>
      </c>
      <c r="AK2647" s="13">
        <f t="shared" si="3162"/>
        <v>5.5986835744581409E-3</v>
      </c>
      <c r="AL2647" s="13">
        <f t="shared" si="3163"/>
        <v>7.3368915301536756E-4</v>
      </c>
      <c r="AM2647" s="13">
        <f t="shared" si="3164"/>
        <v>3.6972836051247064E-2</v>
      </c>
      <c r="AN2647" s="13">
        <f t="shared" si="3165"/>
        <v>4.3978952486132684E-2</v>
      </c>
      <c r="AO2647" s="13">
        <f t="shared" si="3166"/>
        <v>2.6156341632768518E-2</v>
      </c>
      <c r="AP2647" s="13">
        <f t="shared" si="3167"/>
        <v>1.0370933805602041E-2</v>
      </c>
      <c r="AQ2647" s="13">
        <f t="shared" si="3168"/>
        <v>3.0840398910784647E-3</v>
      </c>
      <c r="AR2647" s="13">
        <f t="shared" si="3169"/>
        <v>2.1854113543560129E-4</v>
      </c>
      <c r="AS2647" s="13">
        <f t="shared" si="3170"/>
        <v>7.2537941183214907E-4</v>
      </c>
      <c r="AT2647" s="13">
        <f t="shared" si="3171"/>
        <v>1.2038358134755039E-3</v>
      </c>
      <c r="AU2647" s="13">
        <f t="shared" si="3172"/>
        <v>1.3319196751079686E-3</v>
      </c>
      <c r="AV2647" s="13">
        <f t="shared" si="3173"/>
        <v>1.1052234040650273E-3</v>
      </c>
      <c r="AW2647" s="13">
        <f t="shared" si="3174"/>
        <v>8.0464393741157416E-5</v>
      </c>
      <c r="AX2647" s="13">
        <f t="shared" si="3175"/>
        <v>2.045330734887597E-2</v>
      </c>
      <c r="AY2647" s="13">
        <f t="shared" si="3176"/>
        <v>2.4329078538462421E-2</v>
      </c>
      <c r="AZ2647" s="13">
        <f t="shared" si="3177"/>
        <v>1.4469641814755248E-2</v>
      </c>
      <c r="BA2647" s="13">
        <f t="shared" si="3178"/>
        <v>5.7371821930785266E-3</v>
      </c>
      <c r="BB2647" s="13">
        <f t="shared" si="3179"/>
        <v>1.7060853995887668E-3</v>
      </c>
      <c r="BC2647" s="13">
        <f t="shared" si="3180"/>
        <v>4.058755385808076E-4</v>
      </c>
      <c r="BD2647" s="13">
        <f t="shared" si="3181"/>
        <v>4.3325547609538427E-5</v>
      </c>
      <c r="BE2647" s="13">
        <f t="shared" si="3182"/>
        <v>1.438056967154985E-4</v>
      </c>
      <c r="BF2647" s="13">
        <f t="shared" si="3183"/>
        <v>2.3865916934512183E-4</v>
      </c>
      <c r="BG2647" s="13">
        <f t="shared" si="3184"/>
        <v>2.6405165865433074E-4</v>
      </c>
      <c r="BH2647" s="13">
        <f t="shared" si="3185"/>
        <v>2.1910936408631331E-4</v>
      </c>
      <c r="BI2647" s="13">
        <f t="shared" si="3186"/>
        <v>1.4545309406492136E-4</v>
      </c>
      <c r="BJ2647" s="14">
        <f t="shared" si="3187"/>
        <v>0.72845465108154339</v>
      </c>
      <c r="BK2647" s="14">
        <f t="shared" si="3188"/>
        <v>0.14594673681168369</v>
      </c>
      <c r="BL2647" s="14">
        <f t="shared" si="3189"/>
        <v>9.4287120765593882E-2</v>
      </c>
      <c r="BM2647" s="14">
        <f t="shared" si="3190"/>
        <v>0.77492526949685603</v>
      </c>
      <c r="BN2647" s="14">
        <f t="shared" si="3191"/>
        <v>0.17260377474787389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1.36879432624113</v>
      </c>
      <c r="F2648" s="10">
        <f>VLOOKUP(B2648,home!$B$2:$E$405,3,FALSE)</f>
        <v>0.73</v>
      </c>
      <c r="G2648" s="10">
        <f>VLOOKUP(C2648,away!$B$2:$E$405,4,FALSE)</f>
        <v>0.82</v>
      </c>
      <c r="H2648" s="10">
        <f>VLOOKUP(A2648,away!$A$2:$E$405,3,FALSE)</f>
        <v>1.1489361702127701</v>
      </c>
      <c r="I2648" s="10">
        <f>VLOOKUP(C2648,away!$B$2:$E$405,3,FALSE)</f>
        <v>0.46</v>
      </c>
      <c r="J2648" s="10">
        <f>VLOOKUP(B2648,home!$B$2:$E$405,4,FALSE)</f>
        <v>1.41</v>
      </c>
      <c r="K2648" s="12">
        <f t="shared" si="3136"/>
        <v>0.81936028368794034</v>
      </c>
      <c r="L2648" s="12">
        <f t="shared" si="3137"/>
        <v>0.74520000000000264</v>
      </c>
      <c r="M2648" s="13">
        <f t="shared" si="3138"/>
        <v>0.20917997279992306</v>
      </c>
      <c r="N2648" s="13">
        <f t="shared" si="3139"/>
        <v>0.1713937618551806</v>
      </c>
      <c r="O2648" s="13">
        <f t="shared" si="3140"/>
        <v>0.15588091573050322</v>
      </c>
      <c r="P2648" s="13">
        <f t="shared" si="3141"/>
        <v>0.12772263133448103</v>
      </c>
      <c r="Q2648" s="13">
        <f t="shared" si="3142"/>
        <v>7.0216620668002022E-2</v>
      </c>
      <c r="R2648" s="13">
        <f t="shared" si="3143"/>
        <v>5.8081229201185698E-2</v>
      </c>
      <c r="S2648" s="13">
        <f t="shared" si="3144"/>
        <v>1.9496453623940993E-2</v>
      </c>
      <c r="T2648" s="13">
        <f t="shared" si="3145"/>
        <v>5.2325425721795292E-2</v>
      </c>
      <c r="U2648" s="13">
        <f t="shared" si="3146"/>
        <v>4.7589452435227803E-2</v>
      </c>
      <c r="V2648" s="13">
        <f t="shared" si="3147"/>
        <v>1.3226985171399092E-3</v>
      </c>
      <c r="W2648" s="13">
        <f t="shared" si="3148"/>
        <v>1.9177570076714213E-2</v>
      </c>
      <c r="X2648" s="13">
        <f t="shared" si="3149"/>
        <v>1.4291125221167482E-2</v>
      </c>
      <c r="Y2648" s="13">
        <f t="shared" si="3150"/>
        <v>5.3248732574070218E-3</v>
      </c>
      <c r="Z2648" s="13">
        <f t="shared" si="3151"/>
        <v>1.4427377333574581E-2</v>
      </c>
      <c r="AA2648" s="13">
        <f t="shared" si="3152"/>
        <v>1.182121998491063E-2</v>
      </c>
      <c r="AB2648" s="13">
        <f t="shared" si="3153"/>
        <v>4.8429190801869597E-3</v>
      </c>
      <c r="AC2648" s="13">
        <f t="shared" si="3154"/>
        <v>5.0476430896455855E-5</v>
      </c>
      <c r="AD2648" s="13">
        <f t="shared" si="3155"/>
        <v>3.9283348146254777E-3</v>
      </c>
      <c r="AE2648" s="13">
        <f t="shared" si="3156"/>
        <v>2.9273951038589164E-3</v>
      </c>
      <c r="AF2648" s="13">
        <f t="shared" si="3157"/>
        <v>1.0907474156978359E-3</v>
      </c>
      <c r="AG2648" s="13">
        <f t="shared" si="3158"/>
        <v>2.7094165805934347E-4</v>
      </c>
      <c r="AH2648" s="13">
        <f t="shared" si="3159"/>
        <v>2.6878203972449531E-3</v>
      </c>
      <c r="AI2648" s="13">
        <f t="shared" si="3160"/>
        <v>2.2022932831888575E-3</v>
      </c>
      <c r="AJ2648" s="13">
        <f t="shared" si="3161"/>
        <v>9.022358246388336E-4</v>
      </c>
      <c r="AK2648" s="13">
        <f t="shared" si="3162"/>
        <v>2.4641873374316587E-4</v>
      </c>
      <c r="AL2648" s="13">
        <f t="shared" si="3163"/>
        <v>1.2328106726803848E-6</v>
      </c>
      <c r="AM2648" s="13">
        <f t="shared" si="3164"/>
        <v>6.4374430562654894E-4</v>
      </c>
      <c r="AN2648" s="13">
        <f t="shared" si="3165"/>
        <v>4.79718256552906E-4</v>
      </c>
      <c r="AO2648" s="13">
        <f t="shared" si="3166"/>
        <v>1.7874302239161339E-4</v>
      </c>
      <c r="AP2648" s="13">
        <f t="shared" si="3167"/>
        <v>4.4399766762076927E-5</v>
      </c>
      <c r="AQ2648" s="13">
        <f t="shared" si="3168"/>
        <v>8.2716765477749586E-6</v>
      </c>
      <c r="AR2648" s="13">
        <f t="shared" si="3169"/>
        <v>4.005927520053894E-4</v>
      </c>
      <c r="AS2648" s="13">
        <f t="shared" si="3170"/>
        <v>3.2822979092646861E-4</v>
      </c>
      <c r="AT2648" s="13">
        <f t="shared" si="3171"/>
        <v>1.344692273041723E-4</v>
      </c>
      <c r="AU2648" s="13">
        <f t="shared" si="3172"/>
        <v>3.6726248077081589E-5</v>
      </c>
      <c r="AV2648" s="13">
        <f t="shared" si="3173"/>
        <v>7.5230072608078097E-6</v>
      </c>
      <c r="AW2648" s="13">
        <f t="shared" si="3174"/>
        <v>2.0909403321769121E-8</v>
      </c>
      <c r="AX2648" s="13">
        <f t="shared" si="3175"/>
        <v>8.7909752813444207E-5</v>
      </c>
      <c r="AY2648" s="13">
        <f t="shared" si="3176"/>
        <v>6.5510347796578864E-5</v>
      </c>
      <c r="AZ2648" s="13">
        <f t="shared" si="3177"/>
        <v>2.4409155589005367E-5</v>
      </c>
      <c r="BA2648" s="13">
        <f t="shared" si="3178"/>
        <v>6.0632342483089557E-6</v>
      </c>
      <c r="BB2648" s="13">
        <f t="shared" si="3179"/>
        <v>1.1295805404599621E-6</v>
      </c>
      <c r="BC2648" s="13">
        <f t="shared" si="3180"/>
        <v>1.6835268375015341E-7</v>
      </c>
      <c r="BD2648" s="13">
        <f t="shared" si="3181"/>
        <v>4.975361979906952E-5</v>
      </c>
      <c r="BE2648" s="13">
        <f t="shared" si="3182"/>
        <v>4.0766140033067528E-5</v>
      </c>
      <c r="BF2648" s="13">
        <f t="shared" si="3183"/>
        <v>1.6701078031178251E-5</v>
      </c>
      <c r="BG2648" s="13">
        <f t="shared" si="3184"/>
        <v>4.5614000111735471E-6</v>
      </c>
      <c r="BH2648" s="13">
        <f t="shared" si="3185"/>
        <v>9.3435750179233293E-7</v>
      </c>
      <c r="BI2648" s="13">
        <f t="shared" si="3186"/>
        <v>1.5311508554690426E-7</v>
      </c>
      <c r="BJ2648" s="14">
        <f t="shared" si="3187"/>
        <v>0.34248686324406052</v>
      </c>
      <c r="BK2648" s="14">
        <f t="shared" si="3188"/>
        <v>0.35783897586485064</v>
      </c>
      <c r="BL2648" s="14">
        <f t="shared" si="3189"/>
        <v>0.28527491540686589</v>
      </c>
      <c r="BM2648" s="14">
        <f t="shared" si="3190"/>
        <v>0.20748751082168299</v>
      </c>
      <c r="BN2648" s="14">
        <f t="shared" si="3191"/>
        <v>0.79247513158927574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1.36879432624113</v>
      </c>
      <c r="F2649" s="10">
        <f>VLOOKUP(B2649,home!$B$2:$E$405,3,FALSE)</f>
        <v>1.04</v>
      </c>
      <c r="G2649" s="10">
        <f>VLOOKUP(C2649,away!$B$2:$E$405,4,FALSE)</f>
        <v>0.83</v>
      </c>
      <c r="H2649" s="10">
        <f>VLOOKUP(A2649,away!$A$2:$E$405,3,FALSE)</f>
        <v>1.1489361702127701</v>
      </c>
      <c r="I2649" s="10">
        <f>VLOOKUP(C2649,away!$B$2:$E$405,3,FALSE)</f>
        <v>1.1499999999999999</v>
      </c>
      <c r="J2649" s="10">
        <f>VLOOKUP(B2649,home!$B$2:$E$405,4,FALSE)</f>
        <v>0.75</v>
      </c>
      <c r="K2649" s="12">
        <f t="shared" si="3136"/>
        <v>1.1815432624113433</v>
      </c>
      <c r="L2649" s="12">
        <f t="shared" si="3137"/>
        <v>0.99095744680851405</v>
      </c>
      <c r="M2649" s="13">
        <f t="shared" si="3138"/>
        <v>0.11389244860164566</v>
      </c>
      <c r="N2649" s="13">
        <f t="shared" si="3139"/>
        <v>0.13456885528480464</v>
      </c>
      <c r="O2649" s="13">
        <f t="shared" si="3140"/>
        <v>0.11286257007705669</v>
      </c>
      <c r="P2649" s="13">
        <f t="shared" si="3141"/>
        <v>0.13335200925297441</v>
      </c>
      <c r="Q2649" s="13">
        <f t="shared" si="3142"/>
        <v>7.9499462146084013E-2</v>
      </c>
      <c r="R2649" s="13">
        <f t="shared" si="3143"/>
        <v>5.5921002141903549E-2</v>
      </c>
      <c r="S2649" s="13">
        <f t="shared" si="3144"/>
        <v>3.9034103204688739E-2</v>
      </c>
      <c r="T2649" s="13">
        <f t="shared" si="3145"/>
        <v>7.878058403093352E-2</v>
      </c>
      <c r="U2649" s="13">
        <f t="shared" si="3146"/>
        <v>6.6073083308056432E-2</v>
      </c>
      <c r="V2649" s="13">
        <f t="shared" si="3147"/>
        <v>5.0781594152522428E-3</v>
      </c>
      <c r="W2649" s="13">
        <f t="shared" si="3148"/>
        <v>3.1310684621343732E-2</v>
      </c>
      <c r="X2649" s="13">
        <f t="shared" si="3149"/>
        <v>3.1027556090193392E-2</v>
      </c>
      <c r="Y2649" s="13">
        <f t="shared" si="3150"/>
        <v>1.5373493881923002E-2</v>
      </c>
      <c r="Z2649" s="13">
        <f t="shared" si="3151"/>
        <v>1.8471777835171396E-2</v>
      </c>
      <c r="AA2649" s="13">
        <f t="shared" si="3152"/>
        <v>2.1825204645905951E-2</v>
      </c>
      <c r="AB2649" s="13">
        <f t="shared" si="3153"/>
        <v>1.2893711750059463E-2</v>
      </c>
      <c r="AC2649" s="13">
        <f t="shared" si="3154"/>
        <v>3.7161307095265317E-4</v>
      </c>
      <c r="AD2649" s="13">
        <f t="shared" si="3155"/>
        <v>9.2487321139587859E-3</v>
      </c>
      <c r="AE2649" s="13">
        <f t="shared" si="3156"/>
        <v>9.1650999618645076E-3</v>
      </c>
      <c r="AF2649" s="13">
        <f t="shared" si="3157"/>
        <v>4.5411120289770308E-3</v>
      </c>
      <c r="AG2649" s="13">
        <f t="shared" si="3158"/>
        <v>1.5000162606355033E-3</v>
      </c>
      <c r="AH2649" s="13">
        <f t="shared" si="3159"/>
        <v>4.5761864503888862E-3</v>
      </c>
      <c r="AI2649" s="13">
        <f t="shared" si="3160"/>
        <v>5.4069622679950692E-3</v>
      </c>
      <c r="AJ2649" s="13">
        <f t="shared" si="3161"/>
        <v>3.1942799189309651E-3</v>
      </c>
      <c r="AK2649" s="13">
        <f t="shared" si="3162"/>
        <v>1.2580599721562446E-3</v>
      </c>
      <c r="AL2649" s="13">
        <f t="shared" si="3163"/>
        <v>1.7404261752078411E-5</v>
      </c>
      <c r="AM2649" s="13">
        <f t="shared" si="3164"/>
        <v>2.1855554230190838E-3</v>
      </c>
      <c r="AN2649" s="13">
        <f t="shared" si="3165"/>
        <v>2.1657924218534933E-3</v>
      </c>
      <c r="AO2649" s="13">
        <f t="shared" si="3166"/>
        <v>1.0731040643385829E-3</v>
      </c>
      <c r="AP2649" s="13">
        <f t="shared" si="3167"/>
        <v>3.5446682125226715E-4</v>
      </c>
      <c r="AQ2649" s="13">
        <f t="shared" si="3168"/>
        <v>8.7815384041619129E-5</v>
      </c>
      <c r="AR2649" s="13">
        <f t="shared" si="3169"/>
        <v>9.0696120819941785E-4</v>
      </c>
      <c r="AS2649" s="13">
        <f t="shared" si="3170"/>
        <v>1.0716139048164736E-3</v>
      </c>
      <c r="AT2649" s="13">
        <f t="shared" si="3171"/>
        <v>6.3307909457110761E-4</v>
      </c>
      <c r="AU2649" s="13">
        <f t="shared" si="3172"/>
        <v>2.4933677958798863E-4</v>
      </c>
      <c r="AV2649" s="13">
        <f t="shared" si="3173"/>
        <v>7.3650547998382499E-5</v>
      </c>
      <c r="AW2649" s="13">
        <f t="shared" si="3174"/>
        <v>5.6605383770681248E-7</v>
      </c>
      <c r="AX2649" s="13">
        <f t="shared" si="3175"/>
        <v>4.3038804744912837E-4</v>
      </c>
      <c r="AY2649" s="13">
        <f t="shared" si="3176"/>
        <v>4.2649624063708985E-4</v>
      </c>
      <c r="AZ2649" s="13">
        <f t="shared" si="3177"/>
        <v>2.1131981284758006E-4</v>
      </c>
      <c r="BA2649" s="13">
        <f t="shared" si="3178"/>
        <v>6.980298073316366E-5</v>
      </c>
      <c r="BB2649" s="13">
        <f t="shared" si="3179"/>
        <v>1.7292945891739937E-5</v>
      </c>
      <c r="BC2649" s="13">
        <f t="shared" si="3180"/>
        <v>3.4273147017352797E-6</v>
      </c>
      <c r="BD2649" s="13">
        <f t="shared" si="3181"/>
        <v>1.4979332720527663E-4</v>
      </c>
      <c r="BE2649" s="13">
        <f t="shared" si="3182"/>
        <v>1.7698729651357238E-4</v>
      </c>
      <c r="BF2649" s="13">
        <f t="shared" si="3183"/>
        <v>1.0455907386400505E-4</v>
      </c>
      <c r="BG2649" s="13">
        <f t="shared" si="3184"/>
        <v>4.1180356415995047E-5</v>
      </c>
      <c r="BH2649" s="13">
        <f t="shared" si="3185"/>
        <v>1.2164093166754167E-5</v>
      </c>
      <c r="BI2649" s="13">
        <f t="shared" si="3186"/>
        <v>2.8744804649044487E-6</v>
      </c>
      <c r="BJ2649" s="14">
        <f t="shared" si="3187"/>
        <v>0.40204105787748357</v>
      </c>
      <c r="BK2649" s="14">
        <f t="shared" si="3188"/>
        <v>0.29217223404790282</v>
      </c>
      <c r="BL2649" s="14">
        <f t="shared" si="3189"/>
        <v>0.28743326069525715</v>
      </c>
      <c r="BM2649" s="14">
        <f t="shared" si="3190"/>
        <v>0.36959605276454655</v>
      </c>
      <c r="BN2649" s="14">
        <f t="shared" si="3191"/>
        <v>0.63009634750446897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1.6532258064516101</v>
      </c>
      <c r="F2650" s="10">
        <f>VLOOKUP(B2650,home!$B$2:$E$405,3,FALSE)</f>
        <v>0.5</v>
      </c>
      <c r="G2650" s="10">
        <f>VLOOKUP(C2650,away!$B$2:$E$405,4,FALSE)</f>
        <v>0.95</v>
      </c>
      <c r="H2650" s="10">
        <f>VLOOKUP(A2650,away!$A$2:$E$405,3,FALSE)</f>
        <v>1.30645161290323</v>
      </c>
      <c r="I2650" s="10">
        <f>VLOOKUP(C2650,away!$B$2:$E$405,3,FALSE)</f>
        <v>0.78</v>
      </c>
      <c r="J2650" s="10">
        <f>VLOOKUP(B2650,home!$B$2:$E$405,4,FALSE)</f>
        <v>0.51</v>
      </c>
      <c r="K2650" s="12">
        <f t="shared" si="3136"/>
        <v>0.78528225806451479</v>
      </c>
      <c r="L2650" s="12">
        <f t="shared" si="3137"/>
        <v>0.51970645161290496</v>
      </c>
      <c r="M2650" s="13">
        <f t="shared" si="3138"/>
        <v>0.2711755966882789</v>
      </c>
      <c r="N2650" s="13">
        <f t="shared" si="3139"/>
        <v>0.2129493848993638</v>
      </c>
      <c r="O2650" s="13">
        <f t="shared" si="3140"/>
        <v>0.14093170711887762</v>
      </c>
      <c r="P2650" s="13">
        <f t="shared" si="3141"/>
        <v>0.11067116919919906</v>
      </c>
      <c r="Q2650" s="13">
        <f t="shared" si="3142"/>
        <v>8.3612686913610942E-2</v>
      </c>
      <c r="R2650" s="13">
        <f t="shared" si="3143"/>
        <v>3.6621558713250527E-2</v>
      </c>
      <c r="S2650" s="13">
        <f t="shared" si="3144"/>
        <v>1.1291675801120447E-2</v>
      </c>
      <c r="T2650" s="13">
        <f t="shared" si="3145"/>
        <v>4.3454052825693507E-2</v>
      </c>
      <c r="U2650" s="13">
        <f t="shared" si="3146"/>
        <v>2.8758260320183578E-2</v>
      </c>
      <c r="V2650" s="13">
        <f t="shared" si="3147"/>
        <v>5.1203516114026073E-4</v>
      </c>
      <c r="W2650" s="13">
        <f t="shared" si="3148"/>
        <v>2.1886519860787233E-2</v>
      </c>
      <c r="X2650" s="13">
        <f t="shared" si="3149"/>
        <v>1.1374565575005102E-2</v>
      </c>
      <c r="Y2650" s="13">
        <f t="shared" si="3150"/>
        <v>2.9557175568121013E-3</v>
      </c>
      <c r="Z2650" s="13">
        <f t="shared" si="3151"/>
        <v>6.3441534437990313E-3</v>
      </c>
      <c r="AA2650" s="13">
        <f t="shared" si="3152"/>
        <v>4.9819511418542706E-3</v>
      </c>
      <c r="AB2650" s="13">
        <f t="shared" si="3153"/>
        <v>1.9561189211212047E-3</v>
      </c>
      <c r="AC2650" s="13">
        <f t="shared" si="3154"/>
        <v>1.3060617051862081E-5</v>
      </c>
      <c r="AD2650" s="13">
        <f t="shared" si="3155"/>
        <v>4.2967739343632121E-3</v>
      </c>
      <c r="AE2650" s="13">
        <f t="shared" si="3156"/>
        <v>2.2330611348107257E-3</v>
      </c>
      <c r="AF2650" s="13">
        <f t="shared" si="3157"/>
        <v>5.802681393035844E-4</v>
      </c>
      <c r="AG2650" s="13">
        <f t="shared" si="3158"/>
        <v>1.005230318871629E-4</v>
      </c>
      <c r="AH2650" s="13">
        <f t="shared" si="3159"/>
        <v>8.2427436869114625E-4</v>
      </c>
      <c r="AI2650" s="13">
        <f t="shared" si="3160"/>
        <v>6.472880375104857E-4</v>
      </c>
      <c r="AJ2650" s="13">
        <f t="shared" si="3161"/>
        <v>2.5415190585719127E-4</v>
      </c>
      <c r="AK2650" s="13">
        <f t="shared" si="3162"/>
        <v>6.6526994174311715E-5</v>
      </c>
      <c r="AL2650" s="13">
        <f t="shared" si="3163"/>
        <v>2.1321000521357754E-7</v>
      </c>
      <c r="AM2650" s="13">
        <f t="shared" si="3164"/>
        <v>6.7483606751389861E-4</v>
      </c>
      <c r="AN2650" s="13">
        <f t="shared" si="3165"/>
        <v>3.5071665806805496E-4</v>
      </c>
      <c r="AO2650" s="13">
        <f t="shared" si="3166"/>
        <v>9.1134854943042642E-5</v>
      </c>
      <c r="AP2650" s="13">
        <f t="shared" si="3167"/>
        <v>1.5787790693568505E-5</v>
      </c>
      <c r="AQ2650" s="13">
        <f t="shared" si="3168"/>
        <v>2.0512541700404324E-6</v>
      </c>
      <c r="AR2650" s="13">
        <f t="shared" si="3169"/>
        <v>8.5676141461588616E-5</v>
      </c>
      <c r="AS2650" s="13">
        <f t="shared" si="3170"/>
        <v>6.7279953829211107E-5</v>
      </c>
      <c r="AT2650" s="13">
        <f t="shared" si="3171"/>
        <v>2.6416877032739597E-5</v>
      </c>
      <c r="AU2650" s="13">
        <f t="shared" si="3172"/>
        <v>6.9149016157607898E-6</v>
      </c>
      <c r="AV2650" s="13">
        <f t="shared" si="3173"/>
        <v>1.3575373887796485E-6</v>
      </c>
      <c r="AW2650" s="13">
        <f t="shared" si="3174"/>
        <v>2.4170685843950886E-9</v>
      </c>
      <c r="AX2650" s="13">
        <f t="shared" si="3175"/>
        <v>8.8322798486781915E-5</v>
      </c>
      <c r="AY2650" s="13">
        <f t="shared" si="3176"/>
        <v>4.5901928198087076E-5</v>
      </c>
      <c r="AZ2650" s="13">
        <f t="shared" si="3177"/>
        <v>1.1927764113009087E-5</v>
      </c>
      <c r="BA2650" s="13">
        <f t="shared" si="3178"/>
        <v>2.0663119876159005E-6</v>
      </c>
      <c r="BB2650" s="13">
        <f t="shared" si="3179"/>
        <v>2.6846891775226707E-7</v>
      </c>
      <c r="BC2650" s="13">
        <f t="shared" si="3180"/>
        <v>2.7905005722677518E-8</v>
      </c>
      <c r="BD2650" s="13">
        <f t="shared" si="3181"/>
        <v>7.4210739111479147E-6</v>
      </c>
      <c r="BE2650" s="13">
        <f t="shared" si="3182"/>
        <v>5.8276376782098943E-6</v>
      </c>
      <c r="BF2650" s="13">
        <f t="shared" si="3183"/>
        <v>2.288170237563256E-6</v>
      </c>
      <c r="BG2650" s="13">
        <f t="shared" si="3184"/>
        <v>5.9895316366323033E-7</v>
      </c>
      <c r="BH2650" s="13">
        <f t="shared" si="3185"/>
        <v>1.1758682320908659E-7</v>
      </c>
      <c r="BI2650" s="13">
        <f t="shared" si="3186"/>
        <v>1.8467769209652883E-8</v>
      </c>
      <c r="BJ2650" s="14">
        <f t="shared" si="3187"/>
        <v>0.38472659567373496</v>
      </c>
      <c r="BK2650" s="14">
        <f t="shared" si="3188"/>
        <v>0.3937096526049938</v>
      </c>
      <c r="BL2650" s="14">
        <f t="shared" si="3189"/>
        <v>0.21524575482243144</v>
      </c>
      <c r="BM2650" s="14">
        <f t="shared" si="3190"/>
        <v>0.14401815350124889</v>
      </c>
      <c r="BN2650" s="14">
        <f t="shared" si="3191"/>
        <v>0.85596210353258084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1.6532258064516101</v>
      </c>
      <c r="F2651" s="10">
        <f>VLOOKUP(B2651,home!$B$2:$E$405,3,FALSE)</f>
        <v>0.69</v>
      </c>
      <c r="G2651" s="10">
        <f>VLOOKUP(C2651,away!$B$2:$E$405,4,FALSE)</f>
        <v>0.86</v>
      </c>
      <c r="H2651" s="10">
        <f>VLOOKUP(A2651,away!$A$2:$E$405,3,FALSE)</f>
        <v>1.30645161290323</v>
      </c>
      <c r="I2651" s="10">
        <f>VLOOKUP(C2651,away!$B$2:$E$405,3,FALSE)</f>
        <v>1.1200000000000001</v>
      </c>
      <c r="J2651" s="10">
        <f>VLOOKUP(B2651,home!$B$2:$E$405,4,FALSE)</f>
        <v>2.08</v>
      </c>
      <c r="K2651" s="12">
        <f t="shared" si="3136"/>
        <v>0.98102419354838533</v>
      </c>
      <c r="L2651" s="12">
        <f t="shared" si="3137"/>
        <v>3.0435096774193648</v>
      </c>
      <c r="M2651" s="13">
        <f t="shared" si="3138"/>
        <v>1.7871752754877988E-2</v>
      </c>
      <c r="N2651" s="13">
        <f t="shared" si="3139"/>
        <v>1.753262183365031E-2</v>
      </c>
      <c r="O2651" s="13">
        <f t="shared" si="3140"/>
        <v>5.439285246191735E-2</v>
      </c>
      <c r="P2651" s="13">
        <f t="shared" si="3141"/>
        <v>5.3360704221248771E-2</v>
      </c>
      <c r="Q2651" s="13">
        <f t="shared" si="3142"/>
        <v>8.5999630975728027E-3</v>
      </c>
      <c r="R2651" s="13">
        <f t="shared" si="3143"/>
        <v>8.2772586425144595E-2</v>
      </c>
      <c r="S2651" s="13">
        <f t="shared" si="3144"/>
        <v>3.9830519060454567E-2</v>
      </c>
      <c r="T2651" s="13">
        <f t="shared" si="3145"/>
        <v>2.6174070912912246E-2</v>
      </c>
      <c r="U2651" s="13">
        <f t="shared" si="3146"/>
        <v>8.1201909845641504E-2</v>
      </c>
      <c r="V2651" s="13">
        <f t="shared" si="3147"/>
        <v>1.3213804026167727E-2</v>
      </c>
      <c r="W2651" s="13">
        <f t="shared" si="3148"/>
        <v>2.8122572874474117E-3</v>
      </c>
      <c r="X2651" s="13">
        <f t="shared" si="3149"/>
        <v>8.5591322697393304E-3</v>
      </c>
      <c r="Y2651" s="13">
        <f t="shared" si="3150"/>
        <v>1.3024900946632015E-2</v>
      </c>
      <c r="Z2651" s="13">
        <f t="shared" si="3151"/>
        <v>8.3973055936652774E-2</v>
      </c>
      <c r="AA2651" s="13">
        <f t="shared" si="3152"/>
        <v>8.2379599480048235E-2</v>
      </c>
      <c r="AB2651" s="13">
        <f t="shared" si="3153"/>
        <v>4.040819007237665E-2</v>
      </c>
      <c r="AC2651" s="13">
        <f t="shared" si="3154"/>
        <v>2.465825183561773E-3</v>
      </c>
      <c r="AD2651" s="13">
        <f t="shared" si="3155"/>
        <v>6.8972310936716652E-4</v>
      </c>
      <c r="AE2651" s="13">
        <f t="shared" si="3156"/>
        <v>2.0991789580987463E-3</v>
      </c>
      <c r="AF2651" s="13">
        <f t="shared" si="3157"/>
        <v>3.1944357368043175E-3</v>
      </c>
      <c r="AG2651" s="13">
        <f t="shared" si="3158"/>
        <v>3.2407653596193994E-3</v>
      </c>
      <c r="AH2651" s="13">
        <f t="shared" si="3159"/>
        <v>6.389320209642009E-2</v>
      </c>
      <c r="AI2651" s="13">
        <f t="shared" si="3160"/>
        <v>6.2680777059864523E-2</v>
      </c>
      <c r="AJ2651" s="13">
        <f t="shared" si="3161"/>
        <v>3.0745679383069859E-2</v>
      </c>
      <c r="AK2651" s="13">
        <f t="shared" si="3162"/>
        <v>1.0054085107291111E-2</v>
      </c>
      <c r="AL2651" s="13">
        <f t="shared" si="3163"/>
        <v>2.9449415529863513E-4</v>
      </c>
      <c r="AM2651" s="13">
        <f t="shared" si="3164"/>
        <v>1.3532701142772191E-4</v>
      </c>
      <c r="AN2651" s="13">
        <f t="shared" si="3165"/>
        <v>4.1186906889651266E-4</v>
      </c>
      <c r="AO2651" s="13">
        <f t="shared" si="3166"/>
        <v>6.2676374850811976E-4</v>
      </c>
      <c r="AP2651" s="13">
        <f t="shared" si="3167"/>
        <v>6.3585384468003308E-4</v>
      </c>
      <c r="AQ2651" s="13">
        <f t="shared" si="3168"/>
        <v>4.8380683242699765E-4</v>
      </c>
      <c r="AR2651" s="13">
        <f t="shared" si="3169"/>
        <v>3.8891915780353142E-2</v>
      </c>
      <c r="AS2651" s="13">
        <f t="shared" si="3170"/>
        <v>3.815391031397266E-2</v>
      </c>
      <c r="AT2651" s="13">
        <f t="shared" si="3171"/>
        <v>1.8714954548241222E-2</v>
      </c>
      <c r="AU2651" s="13">
        <f t="shared" si="3172"/>
        <v>6.1199410643276789E-3</v>
      </c>
      <c r="AV2651" s="13">
        <f t="shared" si="3173"/>
        <v>1.5009525617989267E-3</v>
      </c>
      <c r="AW2651" s="13">
        <f t="shared" si="3174"/>
        <v>2.4424663215295015E-5</v>
      </c>
      <c r="AX2651" s="13">
        <f t="shared" si="3175"/>
        <v>2.2126512041865659E-5</v>
      </c>
      <c r="AY2651" s="13">
        <f t="shared" si="3176"/>
        <v>6.7342253526954252E-5</v>
      </c>
      <c r="AZ2651" s="13">
        <f t="shared" si="3177"/>
        <v>1.0247840015425682E-4</v>
      </c>
      <c r="BA2651" s="13">
        <f t="shared" si="3178"/>
        <v>1.0396466753197824E-4</v>
      </c>
      <c r="BB2651" s="13">
        <f t="shared" si="3179"/>
        <v>7.9104367935815665E-5</v>
      </c>
      <c r="BC2651" s="13">
        <f t="shared" si="3180"/>
        <v>4.8150981867759391E-5</v>
      </c>
      <c r="BD2651" s="13">
        <f t="shared" si="3181"/>
        <v>1.9727987008480618E-2</v>
      </c>
      <c r="BE2651" s="13">
        <f t="shared" si="3182"/>
        <v>1.935363254532772E-2</v>
      </c>
      <c r="BF2651" s="13">
        <f t="shared" si="3183"/>
        <v>9.4931908800059538E-3</v>
      </c>
      <c r="BG2651" s="13">
        <f t="shared" si="3184"/>
        <v>3.1043499757529101E-3</v>
      </c>
      <c r="BH2651" s="13">
        <f t="shared" si="3185"/>
        <v>7.6136060786373687E-4</v>
      </c>
      <c r="BI2651" s="13">
        <f t="shared" si="3186"/>
        <v>1.4938263526580623E-4</v>
      </c>
      <c r="BJ2651" s="14">
        <f t="shared" si="3187"/>
        <v>8.8643837200841763E-2</v>
      </c>
      <c r="BK2651" s="14">
        <f t="shared" si="3188"/>
        <v>0.12710444165513643</v>
      </c>
      <c r="BL2651" s="14">
        <f t="shared" si="3189"/>
        <v>0.6645004598531643</v>
      </c>
      <c r="BM2651" s="14">
        <f t="shared" si="3190"/>
        <v>0.72964839626107159</v>
      </c>
      <c r="BN2651" s="14">
        <f t="shared" si="3191"/>
        <v>0.23453048079441183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1.6532258064516101</v>
      </c>
      <c r="F2652" s="10">
        <f>VLOOKUP(B2652,home!$B$2:$E$405,3,FALSE)</f>
        <v>1.71</v>
      </c>
      <c r="G2652" s="10">
        <f>VLOOKUP(C2652,away!$B$2:$E$405,4,FALSE)</f>
        <v>0.91</v>
      </c>
      <c r="H2652" s="10">
        <f>VLOOKUP(A2652,away!$A$2:$E$405,3,FALSE)</f>
        <v>1.30645161290323</v>
      </c>
      <c r="I2652" s="10">
        <f>VLOOKUP(C2652,away!$B$2:$E$405,3,FALSE)</f>
        <v>0.68</v>
      </c>
      <c r="J2652" s="10">
        <f>VLOOKUP(B2652,home!$B$2:$E$405,4,FALSE)</f>
        <v>0.77</v>
      </c>
      <c r="K2652" s="12">
        <f t="shared" si="3136"/>
        <v>2.5725846774193504</v>
      </c>
      <c r="L2652" s="12">
        <f t="shared" si="3137"/>
        <v>0.68405806451613127</v>
      </c>
      <c r="M2652" s="13">
        <f t="shared" si="3138"/>
        <v>3.8517494359993139E-2</v>
      </c>
      <c r="N2652" s="13">
        <f t="shared" si="3139"/>
        <v>9.9089515803104614E-2</v>
      </c>
      <c r="O2652" s="13">
        <f t="shared" si="3140"/>
        <v>2.6348202641907906E-2</v>
      </c>
      <c r="P2652" s="13">
        <f t="shared" si="3141"/>
        <v>6.7782982394112332E-2</v>
      </c>
      <c r="Q2652" s="13">
        <f t="shared" si="3142"/>
        <v>0.12745808502398479</v>
      </c>
      <c r="R2652" s="13">
        <f t="shared" si="3143"/>
        <v>9.0118502513511691E-3</v>
      </c>
      <c r="S2652" s="13">
        <f t="shared" si="3144"/>
        <v>2.9821077270103618E-2</v>
      </c>
      <c r="T2652" s="13">
        <f t="shared" si="3145"/>
        <v>8.7188730948439513E-2</v>
      </c>
      <c r="U2652" s="13">
        <f t="shared" si="3146"/>
        <v>2.3183747871823739E-2</v>
      </c>
      <c r="V2652" s="13">
        <f t="shared" si="3147"/>
        <v>5.8310056801168476E-3</v>
      </c>
      <c r="W2652" s="13">
        <f t="shared" si="3148"/>
        <v>0.10929890551530534</v>
      </c>
      <c r="X2652" s="13">
        <f t="shared" si="3149"/>
        <v>7.4766797760531259E-2</v>
      </c>
      <c r="Y2652" s="13">
        <f t="shared" si="3150"/>
        <v>2.5572415483069013E-2</v>
      </c>
      <c r="Z2652" s="13">
        <f t="shared" si="3151"/>
        <v>2.0548762802161643E-3</v>
      </c>
      <c r="AA2652" s="13">
        <f t="shared" si="3152"/>
        <v>5.286343232476576E-3</v>
      </c>
      <c r="AB2652" s="13">
        <f t="shared" si="3153"/>
        <v>6.7997827997243604E-3</v>
      </c>
      <c r="AC2652" s="13">
        <f t="shared" si="3154"/>
        <v>6.4133675152467696E-4</v>
      </c>
      <c r="AD2652" s="13">
        <f t="shared" si="3155"/>
        <v>7.0295172396844963E-2</v>
      </c>
      <c r="AE2652" s="13">
        <f t="shared" si="3156"/>
        <v>4.8085979574613531E-2</v>
      </c>
      <c r="AF2652" s="13">
        <f t="shared" si="3157"/>
        <v>1.6446801059086174E-2</v>
      </c>
      <c r="AG2652" s="13">
        <f t="shared" si="3158"/>
        <v>3.7501889666534498E-3</v>
      </c>
      <c r="AH2652" s="13">
        <f t="shared" si="3159"/>
        <v>3.5141367276619401E-4</v>
      </c>
      <c r="AI2652" s="13">
        <f t="shared" si="3160"/>
        <v>9.0404142999396845E-4</v>
      </c>
      <c r="AJ2652" s="13">
        <f t="shared" si="3161"/>
        <v>1.162861565277381E-3</v>
      </c>
      <c r="AK2652" s="13">
        <f t="shared" si="3162"/>
        <v>9.9718661493082409E-4</v>
      </c>
      <c r="AL2652" s="13">
        <f t="shared" si="3163"/>
        <v>4.5144907226828391E-5</v>
      </c>
      <c r="AM2652" s="13">
        <f t="shared" si="3164"/>
        <v>3.6168056680935007E-2</v>
      </c>
      <c r="AN2652" s="13">
        <f t="shared" si="3165"/>
        <v>2.4741050850470129E-2</v>
      </c>
      <c r="AO2652" s="13">
        <f t="shared" si="3166"/>
        <v>8.4621576794338873E-3</v>
      </c>
      <c r="AP2652" s="13">
        <f t="shared" si="3167"/>
        <v>1.9295357346079546E-3</v>
      </c>
      <c r="AQ2652" s="13">
        <f t="shared" si="3168"/>
        <v>3.2997862000765706E-4</v>
      </c>
      <c r="AR2652" s="13">
        <f t="shared" si="3169"/>
        <v>4.8077471367389586E-5</v>
      </c>
      <c r="AS2652" s="13">
        <f t="shared" si="3170"/>
        <v>1.2368336616881399E-4</v>
      </c>
      <c r="AT2652" s="13">
        <f t="shared" si="3171"/>
        <v>1.590929663287689E-4</v>
      </c>
      <c r="AU2652" s="13">
        <f t="shared" si="3172"/>
        <v>1.364267091541945E-4</v>
      </c>
      <c r="AV2652" s="13">
        <f t="shared" si="3173"/>
        <v>8.7742315390206764E-5</v>
      </c>
      <c r="AW2652" s="13">
        <f t="shared" si="3174"/>
        <v>2.2068301564334267E-6</v>
      </c>
      <c r="AX2652" s="13">
        <f t="shared" si="3175"/>
        <v>1.5507564738234662E-2</v>
      </c>
      <c r="AY2652" s="13">
        <f t="shared" si="3176"/>
        <v>1.0608074720195407E-2</v>
      </c>
      <c r="AZ2652" s="13">
        <f t="shared" si="3177"/>
        <v>3.6282695306696852E-3</v>
      </c>
      <c r="BA2652" s="13">
        <f t="shared" si="3178"/>
        <v>8.2731567756425244E-4</v>
      </c>
      <c r="BB2652" s="13">
        <f t="shared" si="3179"/>
        <v>1.4148299028461349E-4</v>
      </c>
      <c r="BC2652" s="13">
        <f t="shared" si="3180"/>
        <v>1.9356516099209473E-5</v>
      </c>
      <c r="BD2652" s="13">
        <f t="shared" si="3181"/>
        <v>5.4812970017343699E-6</v>
      </c>
      <c r="BE2652" s="13">
        <f t="shared" si="3182"/>
        <v>1.4101100679046467E-5</v>
      </c>
      <c r="BF2652" s="13">
        <f t="shared" si="3183"/>
        <v>1.8138137770831274E-5</v>
      </c>
      <c r="BG2652" s="13">
        <f t="shared" si="3184"/>
        <v>1.5553965102053902E-5</v>
      </c>
      <c r="BH2652" s="13">
        <f t="shared" si="3185"/>
        <v>1.0003473073664793E-5</v>
      </c>
      <c r="BI2652" s="13">
        <f t="shared" si="3186"/>
        <v>5.1469563100574205E-6</v>
      </c>
      <c r="BJ2652" s="14">
        <f t="shared" si="3187"/>
        <v>0.7643154362701351</v>
      </c>
      <c r="BK2652" s="14">
        <f t="shared" si="3188"/>
        <v>0.15324711608327282</v>
      </c>
      <c r="BL2652" s="14">
        <f t="shared" si="3189"/>
        <v>7.4668877838598866E-2</v>
      </c>
      <c r="BM2652" s="14">
        <f t="shared" si="3190"/>
        <v>0.6154723081077299</v>
      </c>
      <c r="BN2652" s="14">
        <f t="shared" si="3191"/>
        <v>0.36820813047445394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1.6532258064516101</v>
      </c>
      <c r="F2653" s="10">
        <f>VLOOKUP(B2653,home!$B$2:$E$405,3,FALSE)</f>
        <v>0.6</v>
      </c>
      <c r="G2653" s="10">
        <f>VLOOKUP(C2653,away!$B$2:$E$405,4,FALSE)</f>
        <v>0.86</v>
      </c>
      <c r="H2653" s="10">
        <f>VLOOKUP(A2653,away!$A$2:$E$405,3,FALSE)</f>
        <v>1.30645161290323</v>
      </c>
      <c r="I2653" s="10">
        <f>VLOOKUP(C2653,away!$B$2:$E$405,3,FALSE)</f>
        <v>0.6</v>
      </c>
      <c r="J2653" s="10">
        <f>VLOOKUP(B2653,home!$B$2:$E$405,4,FALSE)</f>
        <v>1.31</v>
      </c>
      <c r="K2653" s="12">
        <f t="shared" si="3136"/>
        <v>0.85306451612903067</v>
      </c>
      <c r="L2653" s="12">
        <f t="shared" si="3137"/>
        <v>1.0268709677419388</v>
      </c>
      <c r="M2653" s="13">
        <f t="shared" si="3138"/>
        <v>0.15259995059740775</v>
      </c>
      <c r="N2653" s="13">
        <f t="shared" si="3139"/>
        <v>0.1301776030176916</v>
      </c>
      <c r="O2653" s="13">
        <f t="shared" si="3140"/>
        <v>0.15670045894733214</v>
      </c>
      <c r="P2653" s="13">
        <f t="shared" si="3141"/>
        <v>0.13367560118910293</v>
      </c>
      <c r="Q2653" s="13">
        <f t="shared" si="3142"/>
        <v>5.5524946964562061E-2</v>
      </c>
      <c r="R2653" s="13">
        <f t="shared" si="3143"/>
        <v>8.0455575962426445E-2</v>
      </c>
      <c r="S2653" s="13">
        <f t="shared" si="3144"/>
        <v>2.9274528404682917E-2</v>
      </c>
      <c r="T2653" s="13">
        <f t="shared" si="3145"/>
        <v>5.7016956023319673E-2</v>
      </c>
      <c r="U2653" s="13">
        <f t="shared" si="3146"/>
        <v>6.8633796978269782E-2</v>
      </c>
      <c r="V2653" s="13">
        <f t="shared" si="3147"/>
        <v>2.849345748441136E-3</v>
      </c>
      <c r="W2653" s="13">
        <f t="shared" si="3148"/>
        <v>1.5788787338471413E-2</v>
      </c>
      <c r="X2653" s="13">
        <f t="shared" si="3149"/>
        <v>1.6213047333727811E-2</v>
      </c>
      <c r="Y2653" s="13">
        <f t="shared" si="3150"/>
        <v>8.3243538028154682E-3</v>
      </c>
      <c r="Z2653" s="13">
        <f t="shared" si="3151"/>
        <v>2.7539165049590638E-2</v>
      </c>
      <c r="AA2653" s="13">
        <f t="shared" si="3152"/>
        <v>2.3492684507626548E-2</v>
      </c>
      <c r="AB2653" s="13">
        <f t="shared" si="3153"/>
        <v>1.0020387771035207E-2</v>
      </c>
      <c r="AC2653" s="13">
        <f t="shared" si="3154"/>
        <v>1.5599939761913386E-4</v>
      </c>
      <c r="AD2653" s="13">
        <f t="shared" si="3155"/>
        <v>3.3672135577893199E-3</v>
      </c>
      <c r="AE2653" s="13">
        <f t="shared" si="3156"/>
        <v>3.4576938446808959E-3</v>
      </c>
      <c r="AF2653" s="13">
        <f t="shared" si="3157"/>
        <v>1.775302712221408E-3</v>
      </c>
      <c r="AG2653" s="13">
        <f t="shared" si="3158"/>
        <v>6.0766893804456196E-4</v>
      </c>
      <c r="AH2653" s="13">
        <f t="shared" si="3159"/>
        <v>7.0697922663195282E-3</v>
      </c>
      <c r="AI2653" s="13">
        <f t="shared" si="3160"/>
        <v>6.0309889188006312E-3</v>
      </c>
      <c r="AJ2653" s="13">
        <f t="shared" si="3161"/>
        <v>2.5724113218981029E-3</v>
      </c>
      <c r="AK2653" s="13">
        <f t="shared" si="3162"/>
        <v>7.3147760653328195E-4</v>
      </c>
      <c r="AL2653" s="13">
        <f t="shared" si="3163"/>
        <v>5.4661389286792821E-6</v>
      </c>
      <c r="AM2653" s="13">
        <f t="shared" si="3164"/>
        <v>5.7449008087573177E-4</v>
      </c>
      <c r="AN2653" s="13">
        <f t="shared" si="3165"/>
        <v>5.8992718530700733E-4</v>
      </c>
      <c r="AO2653" s="13">
        <f t="shared" si="3166"/>
        <v>3.0288954983674236E-4</v>
      </c>
      <c r="AP2653" s="13">
        <f t="shared" si="3167"/>
        <v>1.0367616171992525E-4</v>
      </c>
      <c r="AQ2653" s="13">
        <f t="shared" si="3168"/>
        <v>2.6615510129277347E-5</v>
      </c>
      <c r="AR2653" s="13">
        <f t="shared" si="3169"/>
        <v>1.4519528852500021E-3</v>
      </c>
      <c r="AS2653" s="13">
        <f t="shared" si="3170"/>
        <v>1.238609485497943E-3</v>
      </c>
      <c r="AT2653" s="13">
        <f t="shared" si="3171"/>
        <v>5.2830690070956507E-4</v>
      </c>
      <c r="AU2653" s="13">
        <f t="shared" si="3172"/>
        <v>1.5022662354047771E-4</v>
      </c>
      <c r="AV2653" s="13">
        <f t="shared" si="3173"/>
        <v>3.203825048006391E-5</v>
      </c>
      <c r="AW2653" s="13">
        <f t="shared" si="3174"/>
        <v>1.33007434838211E-7</v>
      </c>
      <c r="AX2653" s="13">
        <f t="shared" si="3175"/>
        <v>8.1679517143863934E-5</v>
      </c>
      <c r="AY2653" s="13">
        <f t="shared" si="3176"/>
        <v>8.3874324814213832E-5</v>
      </c>
      <c r="AZ2653" s="13">
        <f t="shared" si="3177"/>
        <v>4.3064054545336733E-5</v>
      </c>
      <c r="BA2653" s="13">
        <f t="shared" si="3178"/>
        <v>1.4740409121953856E-5</v>
      </c>
      <c r="BB2653" s="13">
        <f t="shared" si="3179"/>
        <v>3.7841245449932139E-6</v>
      </c>
      <c r="BC2653" s="13">
        <f t="shared" si="3180"/>
        <v>7.7716152671464131E-7</v>
      </c>
      <c r="BD2653" s="13">
        <f t="shared" si="3181"/>
        <v>2.4849471073206157E-4</v>
      </c>
      <c r="BE2653" s="13">
        <f t="shared" si="3182"/>
        <v>2.1198202017126951E-4</v>
      </c>
      <c r="BF2653" s="13">
        <f t="shared" si="3183"/>
        <v>9.0417169732729213E-5</v>
      </c>
      <c r="BG2653" s="13">
        <f t="shared" si="3184"/>
        <v>2.5710559715935705E-5</v>
      </c>
      <c r="BH2653" s="13">
        <f t="shared" si="3185"/>
        <v>5.4831915458703081E-6</v>
      </c>
      <c r="BI2653" s="13">
        <f t="shared" si="3186"/>
        <v>9.3550322858412953E-7</v>
      </c>
      <c r="BJ2653" s="14">
        <f t="shared" si="3187"/>
        <v>0.29407909161288998</v>
      </c>
      <c r="BK2653" s="14">
        <f t="shared" si="3188"/>
        <v>0.31864476580099671</v>
      </c>
      <c r="BL2653" s="14">
        <f t="shared" si="3189"/>
        <v>0.35969173158084616</v>
      </c>
      <c r="BM2653" s="14">
        <f t="shared" si="3190"/>
        <v>0.29073687604842119</v>
      </c>
      <c r="BN2653" s="14">
        <f t="shared" si="3191"/>
        <v>0.70913413667852299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1.6532258064516101</v>
      </c>
      <c r="F2654" s="10">
        <f>VLOOKUP(B2654,home!$B$2:$E$405,3,FALSE)</f>
        <v>2.33</v>
      </c>
      <c r="G2654" s="10">
        <f>VLOOKUP(C2654,away!$B$2:$E$405,4,FALSE)</f>
        <v>1.21</v>
      </c>
      <c r="H2654" s="10">
        <f>VLOOKUP(A2654,away!$A$2:$E$405,3,FALSE)</f>
        <v>1.30645161290323</v>
      </c>
      <c r="I2654" s="10">
        <f>VLOOKUP(C2654,away!$B$2:$E$405,3,FALSE)</f>
        <v>0.52</v>
      </c>
      <c r="J2654" s="10">
        <f>VLOOKUP(B2654,home!$B$2:$E$405,4,FALSE)</f>
        <v>0.11</v>
      </c>
      <c r="K2654" s="12">
        <f t="shared" si="3136"/>
        <v>4.6609395161290239</v>
      </c>
      <c r="L2654" s="12">
        <f t="shared" si="3137"/>
        <v>7.4729032258064751E-2</v>
      </c>
      <c r="M2654" s="13">
        <f t="shared" si="3138"/>
        <v>8.7765793020106835E-3</v>
      </c>
      <c r="N2654" s="13">
        <f t="shared" si="3139"/>
        <v>4.0907105285181676E-2</v>
      </c>
      <c r="O2654" s="13">
        <f t="shared" si="3140"/>
        <v>6.558652777754198E-4</v>
      </c>
      <c r="P2654" s="13">
        <f t="shared" si="3141"/>
        <v>3.056948390440393E-3</v>
      </c>
      <c r="Q2654" s="13">
        <f t="shared" si="3142"/>
        <v>9.533277175707687E-2</v>
      </c>
      <c r="R2654" s="13">
        <f t="shared" si="3143"/>
        <v>2.4506088749911976E-5</v>
      </c>
      <c r="S2654" s="13">
        <f t="shared" si="3144"/>
        <v>2.6618951245832242E-4</v>
      </c>
      <c r="T2654" s="13">
        <f t="shared" si="3145"/>
        <v>7.1241257758853224E-3</v>
      </c>
      <c r="U2654" s="13">
        <f t="shared" si="3146"/>
        <v>1.1422139744022964E-4</v>
      </c>
      <c r="V2654" s="13">
        <f t="shared" si="3147"/>
        <v>1.0301755940572937E-5</v>
      </c>
      <c r="W2654" s="13">
        <f t="shared" si="3148"/>
        <v>0.14811342768822289</v>
      </c>
      <c r="X2654" s="13">
        <f t="shared" si="3149"/>
        <v>1.1068373115565751E-2</v>
      </c>
      <c r="Y2654" s="13">
        <f t="shared" si="3150"/>
        <v>4.1356440579870486E-4</v>
      </c>
      <c r="Z2654" s="13">
        <f t="shared" si="3151"/>
        <v>6.1043876557039021E-7</v>
      </c>
      <c r="AA2654" s="13">
        <f t="shared" si="3152"/>
        <v>2.8452181646240529E-6</v>
      </c>
      <c r="AB2654" s="13">
        <f t="shared" si="3153"/>
        <v>6.6306948877521717E-6</v>
      </c>
      <c r="AC2654" s="13">
        <f t="shared" si="3154"/>
        <v>2.2426117822769999E-7</v>
      </c>
      <c r="AD2654" s="13">
        <f t="shared" si="3155"/>
        <v>0.17258693199533917</v>
      </c>
      <c r="AE2654" s="13">
        <f t="shared" si="3156"/>
        <v>1.289725440840013E-2</v>
      </c>
      <c r="AF2654" s="13">
        <f t="shared" si="3157"/>
        <v>4.818996703629006E-4</v>
      </c>
      <c r="AG2654" s="13">
        <f t="shared" si="3158"/>
        <v>1.2003965337233328E-5</v>
      </c>
      <c r="AH2654" s="13">
        <f t="shared" si="3159"/>
        <v>1.1404374550970721E-8</v>
      </c>
      <c r="AI2654" s="13">
        <f t="shared" si="3160"/>
        <v>5.3155100001355631E-8</v>
      </c>
      <c r="AJ2654" s="13">
        <f t="shared" si="3161"/>
        <v>1.238763530400542E-7</v>
      </c>
      <c r="AK2654" s="13">
        <f t="shared" si="3162"/>
        <v>1.9246006299944618E-7</v>
      </c>
      <c r="AL2654" s="13">
        <f t="shared" si="3163"/>
        <v>3.1244740085211805E-9</v>
      </c>
      <c r="AM2654" s="13">
        <f t="shared" si="3164"/>
        <v>0.16088345026090975</v>
      </c>
      <c r="AN2654" s="13">
        <f t="shared" si="3165"/>
        <v>1.2022664544336282E-2</v>
      </c>
      <c r="AO2654" s="13">
        <f t="shared" si="3166"/>
        <v>4.4922104328079873E-4</v>
      </c>
      <c r="AP2654" s="13">
        <f t="shared" si="3167"/>
        <v>1.1189951278110775E-5</v>
      </c>
      <c r="AQ2654" s="13">
        <f t="shared" si="3168"/>
        <v>2.0905355750702812E-7</v>
      </c>
      <c r="AR2654" s="13">
        <f t="shared" si="3169"/>
        <v>1.7044757474050878E-10</v>
      </c>
      <c r="AS2654" s="13">
        <f t="shared" si="3170"/>
        <v>7.9444583653639259E-10</v>
      </c>
      <c r="AT2654" s="13">
        <f t="shared" si="3171"/>
        <v>1.8514319964683258E-9</v>
      </c>
      <c r="AU2654" s="13">
        <f t="shared" si="3172"/>
        <v>2.8764708512549578E-9</v>
      </c>
      <c r="AV2654" s="13">
        <f t="shared" si="3173"/>
        <v>3.3517641644018809E-9</v>
      </c>
      <c r="AW2654" s="13">
        <f t="shared" si="3174"/>
        <v>3.0229936917113185E-11</v>
      </c>
      <c r="AX2654" s="13">
        <f t="shared" si="3175"/>
        <v>0.12497800513537541</v>
      </c>
      <c r="AY2654" s="13">
        <f t="shared" si="3176"/>
        <v>9.3394853773100528E-3</v>
      </c>
      <c r="AZ2654" s="13">
        <f t="shared" si="3177"/>
        <v>3.4896535201736346E-4</v>
      </c>
      <c r="BA2654" s="13">
        <f t="shared" si="3178"/>
        <v>8.6926143492841633E-6</v>
      </c>
      <c r="BB2654" s="13">
        <f t="shared" si="3179"/>
        <v>1.6239766452864308E-7</v>
      </c>
      <c r="BC2654" s="13">
        <f t="shared" si="3180"/>
        <v>2.42716406223907E-9</v>
      </c>
      <c r="BD2654" s="13">
        <f t="shared" si="3181"/>
        <v>2.1228970518487326E-12</v>
      </c>
      <c r="BE2654" s="13">
        <f t="shared" si="3182"/>
        <v>9.8946947576355637E-12</v>
      </c>
      <c r="BF2654" s="13">
        <f t="shared" si="3183"/>
        <v>2.3059286897949146E-11</v>
      </c>
      <c r="BG2654" s="13">
        <f t="shared" si="3184"/>
        <v>3.582598050546916E-11</v>
      </c>
      <c r="BH2654" s="13">
        <f t="shared" si="3185"/>
        <v>4.1745682060502303E-11</v>
      </c>
      <c r="BI2654" s="13">
        <f t="shared" si="3186"/>
        <v>3.891481982871073E-11</v>
      </c>
      <c r="BJ2654" s="14">
        <f t="shared" si="3187"/>
        <v>0.79697950622441371</v>
      </c>
      <c r="BK2654" s="14">
        <f t="shared" si="3188"/>
        <v>2.144973172381226E-2</v>
      </c>
      <c r="BL2654" s="14">
        <f t="shared" si="3189"/>
        <v>8.0445876903231404E-4</v>
      </c>
      <c r="BM2654" s="14">
        <f t="shared" si="3190"/>
        <v>0.66114104570770904</v>
      </c>
      <c r="BN2654" s="14">
        <f t="shared" si="3191"/>
        <v>0.14875377610123494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1.3831775700934601</v>
      </c>
      <c r="F2655" s="10">
        <f>VLOOKUP(B2655,home!$B$2:$E$405,3,FALSE)</f>
        <v>1.45</v>
      </c>
      <c r="G2655" s="10">
        <f>VLOOKUP(C2655,away!$B$2:$E$405,4,FALSE)</f>
        <v>1.2</v>
      </c>
      <c r="H2655" s="10">
        <f>VLOOKUP(A2655,away!$A$2:$E$405,3,FALSE)</f>
        <v>1.2429906542056099</v>
      </c>
      <c r="I2655" s="10">
        <f>VLOOKUP(C2655,away!$B$2:$E$405,3,FALSE)</f>
        <v>0.72</v>
      </c>
      <c r="J2655" s="10">
        <f>VLOOKUP(B2655,home!$B$2:$E$405,4,FALSE)</f>
        <v>1.61</v>
      </c>
      <c r="K2655" s="12">
        <f t="shared" si="3136"/>
        <v>2.4067289719626204</v>
      </c>
      <c r="L2655" s="12">
        <f t="shared" si="3137"/>
        <v>1.4408747663551431</v>
      </c>
      <c r="M2655" s="13">
        <f t="shared" si="3138"/>
        <v>2.1330789399110192E-2</v>
      </c>
      <c r="N2655" s="13">
        <f t="shared" si="3139"/>
        <v>5.1337428841671633E-2</v>
      </c>
      <c r="O2655" s="13">
        <f t="shared" si="3140"/>
        <v>3.0734996191613663E-2</v>
      </c>
      <c r="P2655" s="13">
        <f t="shared" si="3141"/>
        <v>7.3970805787517399E-2</v>
      </c>
      <c r="Q2655" s="13">
        <f t="shared" si="3142"/>
        <v>6.1777638669660288E-2</v>
      </c>
      <c r="R2655" s="13">
        <f t="shared" si="3143"/>
        <v>2.2142640228258775E-2</v>
      </c>
      <c r="S2655" s="13">
        <f t="shared" si="3144"/>
        <v>6.4128898449052119E-2</v>
      </c>
      <c r="T2655" s="13">
        <f t="shared" si="3145"/>
        <v>8.901384068411923E-2</v>
      </c>
      <c r="U2655" s="13">
        <f t="shared" si="3146"/>
        <v>5.3291333753095402E-2</v>
      </c>
      <c r="V2655" s="13">
        <f t="shared" si="3147"/>
        <v>2.4709541810331796E-2</v>
      </c>
      <c r="W2655" s="13">
        <f t="shared" si="3148"/>
        <v>4.956067760190324E-2</v>
      </c>
      <c r="X2655" s="13">
        <f t="shared" si="3149"/>
        <v>7.1410729760044908E-2</v>
      </c>
      <c r="Y2655" s="13">
        <f t="shared" si="3150"/>
        <v>5.1446959279127485E-2</v>
      </c>
      <c r="Z2655" s="13">
        <f t="shared" si="3151"/>
        <v>1.063492385512612E-2</v>
      </c>
      <c r="AA2655" s="13">
        <f t="shared" si="3152"/>
        <v>2.5595379356748434E-2</v>
      </c>
      <c r="AB2655" s="13">
        <f t="shared" si="3153"/>
        <v>3.0800570523130226E-2</v>
      </c>
      <c r="AC2655" s="13">
        <f t="shared" si="3154"/>
        <v>5.3554766661227061E-3</v>
      </c>
      <c r="AD2655" s="13">
        <f t="shared" si="3155"/>
        <v>2.9819779663649865E-2</v>
      </c>
      <c r="AE2655" s="13">
        <f t="shared" si="3156"/>
        <v>4.296656805562335E-2</v>
      </c>
      <c r="AF2655" s="13">
        <f t="shared" si="3157"/>
        <v>3.0954721854114325E-2</v>
      </c>
      <c r="AG2655" s="13">
        <f t="shared" si="3158"/>
        <v>1.4867292539711809E-2</v>
      </c>
      <c r="AH2655" s="13">
        <f t="shared" si="3159"/>
        <v>3.8308983562398984E-3</v>
      </c>
      <c r="AI2655" s="13">
        <f t="shared" si="3160"/>
        <v>9.2199340626065423E-3</v>
      </c>
      <c r="AJ2655" s="13">
        <f t="shared" si="3161"/>
        <v>1.1094941214030098E-2</v>
      </c>
      <c r="AK2655" s="13">
        <f t="shared" si="3162"/>
        <v>8.9008388206761203E-3</v>
      </c>
      <c r="AL2655" s="13">
        <f t="shared" si="3163"/>
        <v>7.428678178893253E-4</v>
      </c>
      <c r="AM2655" s="13">
        <f t="shared" si="3164"/>
        <v>1.4353625530809577E-2</v>
      </c>
      <c r="AN2655" s="13">
        <f t="shared" si="3165"/>
        <v>2.0681776833054468E-2</v>
      </c>
      <c r="AO2655" s="13">
        <f t="shared" si="3166"/>
        <v>1.4899925181068285E-2</v>
      </c>
      <c r="AP2655" s="13">
        <f t="shared" si="3167"/>
        <v>7.1563087379936273E-3</v>
      </c>
      <c r="AQ2655" s="13">
        <f t="shared" si="3168"/>
        <v>2.57783617020546E-3</v>
      </c>
      <c r="AR2655" s="13">
        <f t="shared" si="3169"/>
        <v>1.1039689547954921E-3</v>
      </c>
      <c r="AS2655" s="13">
        <f t="shared" si="3170"/>
        <v>2.6569540676536032E-3</v>
      </c>
      <c r="AT2655" s="13">
        <f t="shared" si="3171"/>
        <v>3.1972841658979307E-3</v>
      </c>
      <c r="AU2655" s="13">
        <f t="shared" si="3172"/>
        <v>2.5649988112212965E-3</v>
      </c>
      <c r="AV2655" s="13">
        <f t="shared" si="3173"/>
        <v>1.5433142380039937E-3</v>
      </c>
      <c r="AW2655" s="13">
        <f t="shared" si="3174"/>
        <v>7.1558703835640061E-5</v>
      </c>
      <c r="AX2655" s="13">
        <f t="shared" si="3175"/>
        <v>5.7575477362836209E-3</v>
      </c>
      <c r="AY2655" s="13">
        <f t="shared" si="3176"/>
        <v>8.2959052492962461E-3</v>
      </c>
      <c r="AZ2655" s="13">
        <f t="shared" si="3177"/>
        <v>5.9766802688920673E-3</v>
      </c>
      <c r="BA2655" s="13">
        <f t="shared" si="3178"/>
        <v>2.8705492620064174E-3</v>
      </c>
      <c r="BB2655" s="13">
        <f t="shared" si="3179"/>
        <v>1.0340254993011068E-3</v>
      </c>
      <c r="BC2655" s="13">
        <f t="shared" si="3180"/>
        <v>2.9798024994214824E-4</v>
      </c>
      <c r="BD2655" s="13">
        <f t="shared" si="3181"/>
        <v>2.6511350163404797E-4</v>
      </c>
      <c r="BE2655" s="13">
        <f t="shared" si="3182"/>
        <v>6.3805634524112271E-4</v>
      </c>
      <c r="BF2655" s="13">
        <f t="shared" si="3183"/>
        <v>7.6781434591819721E-4</v>
      </c>
      <c r="BG2655" s="13">
        <f t="shared" si="3184"/>
        <v>6.1597367713661817E-4</v>
      </c>
      <c r="BH2655" s="13">
        <f t="shared" si="3185"/>
        <v>3.70620423682762E-4</v>
      </c>
      <c r="BI2655" s="13">
        <f t="shared" si="3186"/>
        <v>1.7839658225567292E-4</v>
      </c>
      <c r="BJ2655" s="14">
        <f t="shared" si="3187"/>
        <v>0.57705779766847931</v>
      </c>
      <c r="BK2655" s="14">
        <f t="shared" si="3188"/>
        <v>0.19853428517931979</v>
      </c>
      <c r="BL2655" s="14">
        <f t="shared" si="3189"/>
        <v>0.20951402761983992</v>
      </c>
      <c r="BM2655" s="14">
        <f t="shared" si="3190"/>
        <v>0.72622238865947286</v>
      </c>
      <c r="BN2655" s="14">
        <f t="shared" si="3191"/>
        <v>0.26129429911783197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1.3831775700934601</v>
      </c>
      <c r="F2656" s="10">
        <f>VLOOKUP(B2656,home!$B$2:$E$405,3,FALSE)</f>
        <v>0.48</v>
      </c>
      <c r="G2656" s="10">
        <f>VLOOKUP(C2656,away!$B$2:$E$405,4,FALSE)</f>
        <v>0.6</v>
      </c>
      <c r="H2656" s="10">
        <f>VLOOKUP(A2656,away!$A$2:$E$405,3,FALSE)</f>
        <v>1.2429906542056099</v>
      </c>
      <c r="I2656" s="10">
        <f>VLOOKUP(C2656,away!$B$2:$E$405,3,FALSE)</f>
        <v>1.45</v>
      </c>
      <c r="J2656" s="10">
        <f>VLOOKUP(B2656,home!$B$2:$E$405,4,FALSE)</f>
        <v>1.74</v>
      </c>
      <c r="K2656" s="12">
        <f t="shared" si="3136"/>
        <v>0.39835514018691648</v>
      </c>
      <c r="L2656" s="12">
        <f t="shared" si="3137"/>
        <v>3.1360654205607537</v>
      </c>
      <c r="M2656" s="13">
        <f t="shared" si="3138"/>
        <v>2.917565761371569E-2</v>
      </c>
      <c r="N2656" s="13">
        <f t="shared" si="3139"/>
        <v>1.162227317875719E-2</v>
      </c>
      <c r="O2656" s="13">
        <f t="shared" si="3140"/>
        <v>9.1496770964493865E-2</v>
      </c>
      <c r="P2656" s="13">
        <f t="shared" si="3141"/>
        <v>3.6448209024211135E-2</v>
      </c>
      <c r="Q2656" s="13">
        <f t="shared" si="3142"/>
        <v>2.3148961307072296E-3</v>
      </c>
      <c r="R2656" s="13">
        <f t="shared" si="3143"/>
        <v>0.14346992975735823</v>
      </c>
      <c r="S2656" s="13">
        <f t="shared" si="3144"/>
        <v>1.1383393295375643E-2</v>
      </c>
      <c r="T2656" s="13">
        <f t="shared" si="3145"/>
        <v>7.2596657077008296E-3</v>
      </c>
      <c r="U2656" s="13">
        <f t="shared" si="3146"/>
        <v>5.715198398109949E-2</v>
      </c>
      <c r="V2656" s="13">
        <f t="shared" si="3147"/>
        <v>1.5801007193049928E-3</v>
      </c>
      <c r="W2656" s="13">
        <f t="shared" si="3148"/>
        <v>3.0738359088867636E-4</v>
      </c>
      <c r="X2656" s="13">
        <f t="shared" si="3149"/>
        <v>9.6397505023377162E-4</v>
      </c>
      <c r="Y2656" s="13">
        <f t="shared" si="3150"/>
        <v>1.5115444106607236E-3</v>
      </c>
      <c r="Z2656" s="13">
        <f t="shared" si="3151"/>
        <v>0.14997702853411046</v>
      </c>
      <c r="AA2656" s="13">
        <f t="shared" si="3152"/>
        <v>5.9744120226522736E-2</v>
      </c>
      <c r="AB2656" s="13">
        <f t="shared" si="3153"/>
        <v>1.1899688694090227E-2</v>
      </c>
      <c r="AC2656" s="13">
        <f t="shared" si="3154"/>
        <v>1.2337305738538946E-4</v>
      </c>
      <c r="AD2656" s="13">
        <f t="shared" si="3155"/>
        <v>3.0611958359904112E-5</v>
      </c>
      <c r="AE2656" s="13">
        <f t="shared" si="3156"/>
        <v>9.6001104068140977E-5</v>
      </c>
      <c r="AF2656" s="13">
        <f t="shared" si="3157"/>
        <v>1.5053287140187561E-4</v>
      </c>
      <c r="AG2656" s="13">
        <f t="shared" si="3158"/>
        <v>1.5736031088704698E-4</v>
      </c>
      <c r="AH2656" s="13">
        <f t="shared" si="3159"/>
        <v>0.11758444326606932</v>
      </c>
      <c r="AI2656" s="13">
        <f t="shared" si="3160"/>
        <v>4.6840367381055563E-2</v>
      </c>
      <c r="AJ2656" s="13">
        <f t="shared" si="3161"/>
        <v>9.3295505572435281E-3</v>
      </c>
      <c r="AK2656" s="13">
        <f t="shared" si="3162"/>
        <v>1.2388248067038905E-3</v>
      </c>
      <c r="AL2656" s="13">
        <f t="shared" si="3163"/>
        <v>6.1650394216646286E-6</v>
      </c>
      <c r="AM2656" s="13">
        <f t="shared" si="3164"/>
        <v>2.4388861927711315E-6</v>
      </c>
      <c r="AN2656" s="13">
        <f t="shared" si="3165"/>
        <v>7.6485066538326139E-6</v>
      </c>
      <c r="AO2656" s="13">
        <f t="shared" si="3166"/>
        <v>1.1993108618006652E-5</v>
      </c>
      <c r="AP2656" s="13">
        <f t="shared" si="3167"/>
        <v>1.2537057740653276E-5</v>
      </c>
      <c r="AQ2656" s="13">
        <f t="shared" si="3168"/>
        <v>9.8292583140090669E-6</v>
      </c>
      <c r="AR2656" s="13">
        <f t="shared" si="3169"/>
        <v>7.3750501304521571E-2</v>
      </c>
      <c r="AS2656" s="13">
        <f t="shared" si="3170"/>
        <v>2.9378891286018057E-2</v>
      </c>
      <c r="AT2656" s="13">
        <f t="shared" si="3171"/>
        <v>5.8516161783889499E-3</v>
      </c>
      <c r="AU2656" s="13">
        <f t="shared" si="3172"/>
        <v>7.770071276873863E-4</v>
      </c>
      <c r="AV2656" s="13">
        <f t="shared" si="3173"/>
        <v>7.7381195819035517E-5</v>
      </c>
      <c r="AW2656" s="13">
        <f t="shared" si="3174"/>
        <v>2.1393847537256786E-7</v>
      </c>
      <c r="AX2656" s="13">
        <f t="shared" si="3175"/>
        <v>1.6192380853687974E-7</v>
      </c>
      <c r="AY2656" s="13">
        <f t="shared" si="3176"/>
        <v>5.0780365671800882E-7</v>
      </c>
      <c r="AZ2656" s="13">
        <f t="shared" si="3177"/>
        <v>7.9625274413382549E-7</v>
      </c>
      <c r="BA2656" s="13">
        <f t="shared" si="3178"/>
        <v>8.3236689896823326E-7</v>
      </c>
      <c r="BB2656" s="13">
        <f t="shared" si="3179"/>
        <v>6.5258926226841565E-7</v>
      </c>
      <c r="BC2656" s="13">
        <f t="shared" si="3180"/>
        <v>4.0931252384584636E-7</v>
      </c>
      <c r="BD2656" s="13">
        <f t="shared" si="3181"/>
        <v>3.8547732815021794E-2</v>
      </c>
      <c r="BE2656" s="13">
        <f t="shared" si="3182"/>
        <v>1.5355687509415806E-2</v>
      </c>
      <c r="BF2656" s="13">
        <f t="shared" si="3183"/>
        <v>3.0585085252399073E-3</v>
      </c>
      <c r="BG2656" s="13">
        <f t="shared" si="3184"/>
        <v>4.0612419744494093E-4</v>
      </c>
      <c r="BH2656" s="13">
        <f t="shared" si="3185"/>
        <v>4.0445415401619593E-5</v>
      </c>
      <c r="BI2656" s="13">
        <f t="shared" si="3186"/>
        <v>3.2223278244460503E-6</v>
      </c>
      <c r="BJ2656" s="14">
        <f t="shared" si="3187"/>
        <v>2.4462051380079137E-2</v>
      </c>
      <c r="BK2656" s="14">
        <f t="shared" si="3188"/>
        <v>7.8717406553071231E-2</v>
      </c>
      <c r="BL2656" s="14">
        <f t="shared" si="3189"/>
        <v>0.70600279751742023</v>
      </c>
      <c r="BM2656" s="14">
        <f t="shared" si="3190"/>
        <v>0.64463125345025662</v>
      </c>
      <c r="BN2656" s="14">
        <f t="shared" si="3191"/>
        <v>0.31452773666924339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1.3831775700934601</v>
      </c>
      <c r="F2657" s="10">
        <f>VLOOKUP(B2657,home!$B$2:$E$405,3,FALSE)</f>
        <v>0.6</v>
      </c>
      <c r="G2657" s="10">
        <f>VLOOKUP(C2657,away!$B$2:$E$405,4,FALSE)</f>
        <v>0.43</v>
      </c>
      <c r="H2657" s="10">
        <f>VLOOKUP(A2657,away!$A$2:$E$405,3,FALSE)</f>
        <v>1.2429906542056099</v>
      </c>
      <c r="I2657" s="10">
        <f>VLOOKUP(C2657,away!$B$2:$E$405,3,FALSE)</f>
        <v>1.1599999999999999</v>
      </c>
      <c r="J2657" s="10">
        <f>VLOOKUP(B2657,home!$B$2:$E$405,4,FALSE)</f>
        <v>0.94</v>
      </c>
      <c r="K2657" s="12">
        <f t="shared" si="3136"/>
        <v>0.35685981308411269</v>
      </c>
      <c r="L2657" s="12">
        <f t="shared" si="3137"/>
        <v>1.3553570093457969</v>
      </c>
      <c r="M2657" s="13">
        <f t="shared" si="3138"/>
        <v>0.18046528935756573</v>
      </c>
      <c r="N2657" s="13">
        <f t="shared" si="3139"/>
        <v>6.4400809428311209E-2</v>
      </c>
      <c r="O2657" s="13">
        <f t="shared" si="3140"/>
        <v>0.24459489487439418</v>
      </c>
      <c r="P2657" s="13">
        <f t="shared" si="3141"/>
        <v>8.7286088466204489E-2</v>
      </c>
      <c r="Q2657" s="13">
        <f t="shared" si="3142"/>
        <v>1.1491030407526351E-2</v>
      </c>
      <c r="R2657" s="13">
        <f t="shared" si="3143"/>
        <v>0.16575670260910425</v>
      </c>
      <c r="S2657" s="13">
        <f t="shared" si="3144"/>
        <v>1.0554469043399271E-2</v>
      </c>
      <c r="T2657" s="13">
        <f t="shared" si="3145"/>
        <v>1.557444860744653E-2</v>
      </c>
      <c r="U2657" s="13">
        <f t="shared" si="3146"/>
        <v>5.91519059105238E-2</v>
      </c>
      <c r="V2657" s="13">
        <f t="shared" si="3147"/>
        <v>5.6721176558878689E-4</v>
      </c>
      <c r="W2657" s="13">
        <f t="shared" si="3148"/>
        <v>1.3668956544579029E-3</v>
      </c>
      <c r="X2657" s="13">
        <f t="shared" si="3149"/>
        <v>1.8526316063138294E-3</v>
      </c>
      <c r="Y2657" s="13">
        <f t="shared" si="3150"/>
        <v>1.255488616676506E-3</v>
      </c>
      <c r="Z2657" s="13">
        <f t="shared" si="3151"/>
        <v>7.4886502909098734E-2</v>
      </c>
      <c r="AA2657" s="13">
        <f t="shared" si="3152"/>
        <v>2.6723983430663838E-2</v>
      </c>
      <c r="AB2657" s="13">
        <f t="shared" si="3153"/>
        <v>4.7683578659648103E-3</v>
      </c>
      <c r="AC2657" s="13">
        <f t="shared" si="3154"/>
        <v>1.7146543985862657E-5</v>
      </c>
      <c r="AD2657" s="13">
        <f t="shared" si="3155"/>
        <v>1.2194753193883326E-4</v>
      </c>
      <c r="AE2657" s="13">
        <f t="shared" si="3156"/>
        <v>1.6528244218571813E-4</v>
      </c>
      <c r="AF2657" s="13">
        <f t="shared" si="3157"/>
        <v>1.1200835826910227E-4</v>
      </c>
      <c r="AG2657" s="13">
        <f t="shared" si="3158"/>
        <v>5.0603771161781001E-5</v>
      </c>
      <c r="AH2657" s="13">
        <f t="shared" si="3159"/>
        <v>2.5374486655810359E-2</v>
      </c>
      <c r="AI2657" s="13">
        <f t="shared" si="3160"/>
        <v>9.0551345650977978E-3</v>
      </c>
      <c r="AJ2657" s="13">
        <f t="shared" si="3161"/>
        <v>1.6157068141761438E-3</v>
      </c>
      <c r="AK2657" s="13">
        <f t="shared" si="3162"/>
        <v>1.9219361056854197E-4</v>
      </c>
      <c r="AL2657" s="13">
        <f t="shared" si="3163"/>
        <v>3.3173243687305879E-7</v>
      </c>
      <c r="AM2657" s="13">
        <f t="shared" si="3164"/>
        <v>8.7036346907521875E-6</v>
      </c>
      <c r="AN2657" s="13">
        <f t="shared" si="3165"/>
        <v>1.1796532284896215E-5</v>
      </c>
      <c r="AO2657" s="13">
        <f t="shared" si="3166"/>
        <v>7.9942563591540385E-6</v>
      </c>
      <c r="AP2657" s="13">
        <f t="shared" si="3167"/>
        <v>3.6116904636288791E-6</v>
      </c>
      <c r="AQ2657" s="13">
        <f t="shared" si="3168"/>
        <v>1.2237824963666938E-6</v>
      </c>
      <c r="AR2657" s="13">
        <f t="shared" si="3169"/>
        <v>6.8782976695007858E-3</v>
      </c>
      <c r="AS2657" s="13">
        <f t="shared" si="3170"/>
        <v>2.4545880206749385E-3</v>
      </c>
      <c r="AT2657" s="13">
        <f t="shared" si="3171"/>
        <v>4.379719111282803E-4</v>
      </c>
      <c r="AU2657" s="13">
        <f t="shared" si="3172"/>
        <v>5.209819144710991E-5</v>
      </c>
      <c r="AV2657" s="13">
        <f t="shared" si="3173"/>
        <v>4.6479377154589891E-6</v>
      </c>
      <c r="AW2657" s="13">
        <f t="shared" si="3174"/>
        <v>4.4569400044693492E-9</v>
      </c>
      <c r="AX2657" s="13">
        <f t="shared" si="3175"/>
        <v>5.1766290814903699E-7</v>
      </c>
      <c r="AY2657" s="13">
        <f t="shared" si="3176"/>
        <v>7.0161805103812678E-7</v>
      </c>
      <c r="AZ2657" s="13">
        <f t="shared" si="3177"/>
        <v>4.7547147167903116E-7</v>
      </c>
      <c r="BA2657" s="13">
        <f t="shared" si="3178"/>
        <v>2.1481119729471215E-7</v>
      </c>
      <c r="BB2657" s="13">
        <f t="shared" si="3179"/>
        <v>7.2786465484837788E-8</v>
      </c>
      <c r="BC2657" s="13">
        <f t="shared" si="3180"/>
        <v>1.9730329236076143E-8</v>
      </c>
      <c r="BD2657" s="13">
        <f t="shared" si="3181"/>
        <v>1.5537581597874577E-3</v>
      </c>
      <c r="BE2657" s="13">
        <f t="shared" si="3182"/>
        <v>5.5447384647966706E-4</v>
      </c>
      <c r="BF2657" s="13">
        <f t="shared" si="3183"/>
        <v>9.8934716607381479E-5</v>
      </c>
      <c r="BG2657" s="13">
        <f t="shared" si="3184"/>
        <v>1.1768608158679938E-5</v>
      </c>
      <c r="BH2657" s="13">
        <f t="shared" si="3185"/>
        <v>1.0499358269416716E-6</v>
      </c>
      <c r="BI2657" s="13">
        <f t="shared" si="3186"/>
        <v>7.4935980590543692E-8</v>
      </c>
      <c r="BJ2657" s="14">
        <f t="shared" si="3187"/>
        <v>9.6426478401005419E-2</v>
      </c>
      <c r="BK2657" s="14">
        <f t="shared" si="3188"/>
        <v>0.27889123852723208</v>
      </c>
      <c r="BL2657" s="14">
        <f t="shared" si="3189"/>
        <v>0.54928103026961095</v>
      </c>
      <c r="BM2657" s="14">
        <f t="shared" si="3190"/>
        <v>0.24548973780273001</v>
      </c>
      <c r="BN2657" s="14">
        <f t="shared" si="3191"/>
        <v>0.75399481514310618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1.3831775700934601</v>
      </c>
      <c r="F2658" s="10">
        <f>VLOOKUP(B2658,home!$B$2:$E$405,3,FALSE)</f>
        <v>1.88</v>
      </c>
      <c r="G2658" s="10">
        <f>VLOOKUP(C2658,away!$B$2:$E$405,4,FALSE)</f>
        <v>1.08</v>
      </c>
      <c r="H2658" s="10">
        <f>VLOOKUP(A2658,away!$A$2:$E$405,3,FALSE)</f>
        <v>1.2429906542056099</v>
      </c>
      <c r="I2658" s="10">
        <f>VLOOKUP(C2658,away!$B$2:$E$405,3,FALSE)</f>
        <v>0.96</v>
      </c>
      <c r="J2658" s="10">
        <f>VLOOKUP(B2658,home!$B$2:$E$405,4,FALSE)</f>
        <v>0.64</v>
      </c>
      <c r="K2658" s="12">
        <f t="shared" si="3136"/>
        <v>2.8084037383177618</v>
      </c>
      <c r="L2658" s="12">
        <f t="shared" si="3137"/>
        <v>0.76369345794392673</v>
      </c>
      <c r="M2658" s="13">
        <f t="shared" si="3138"/>
        <v>2.809686720394566E-2</v>
      </c>
      <c r="N2658" s="13">
        <f t="shared" si="3139"/>
        <v>7.8907346890578711E-2</v>
      </c>
      <c r="O2658" s="13">
        <f t="shared" si="3140"/>
        <v>2.1457393672372573E-2</v>
      </c>
      <c r="P2658" s="13">
        <f t="shared" si="3141"/>
        <v>6.0261024604047017E-2</v>
      </c>
      <c r="Q2658" s="13">
        <f t="shared" si="3142"/>
        <v>0.11080184399411884</v>
      </c>
      <c r="R2658" s="13">
        <f t="shared" si="3143"/>
        <v>8.1934355860591706E-3</v>
      </c>
      <c r="S2658" s="13">
        <f t="shared" si="3144"/>
        <v>3.2311352187154169E-2</v>
      </c>
      <c r="T2658" s="13">
        <f t="shared" si="3145"/>
        <v>8.461864338643213E-2</v>
      </c>
      <c r="U2658" s="13">
        <f t="shared" si="3146"/>
        <v>2.3010475129554356E-2</v>
      </c>
      <c r="V2658" s="13">
        <f t="shared" si="3147"/>
        <v>7.7000090635122136E-3</v>
      </c>
      <c r="W2658" s="13">
        <f t="shared" si="3148"/>
        <v>0.10372543762852827</v>
      </c>
      <c r="X2658" s="13">
        <f t="shared" si="3149"/>
        <v>7.9214438139277865E-2</v>
      </c>
      <c r="Y2658" s="13">
        <f t="shared" si="3150"/>
        <v>3.0247774090835192E-2</v>
      </c>
      <c r="Z2658" s="13">
        <f t="shared" si="3151"/>
        <v>2.0857577183861172E-3</v>
      </c>
      <c r="AA2658" s="13">
        <f t="shared" si="3152"/>
        <v>5.8576497735406971E-3</v>
      </c>
      <c r="AB2658" s="13">
        <f t="shared" si="3153"/>
        <v>8.2253227608839428E-3</v>
      </c>
      <c r="AC2658" s="13">
        <f t="shared" si="3154"/>
        <v>1.0321667542585787E-3</v>
      </c>
      <c r="AD2658" s="13">
        <f t="shared" si="3155"/>
        <v>7.2825726698651158E-2</v>
      </c>
      <c r="AE2658" s="13">
        <f t="shared" si="3156"/>
        <v>5.561653104977226E-2</v>
      </c>
      <c r="AF2658" s="13">
        <f t="shared" si="3157"/>
        <v>2.1236990458123172E-2</v>
      </c>
      <c r="AG2658" s="13">
        <f t="shared" si="3158"/>
        <v>5.4061835597620875E-3</v>
      </c>
      <c r="AH2658" s="13">
        <f t="shared" si="3159"/>
        <v>3.9821988109688214E-4</v>
      </c>
      <c r="AI2658" s="13">
        <f t="shared" si="3160"/>
        <v>1.1183622027449384E-3</v>
      </c>
      <c r="AJ2658" s="13">
        <f t="shared" si="3161"/>
        <v>1.5704062954910859E-3</v>
      </c>
      <c r="AK2658" s="13">
        <f t="shared" si="3162"/>
        <v>1.4701116369783046E-3</v>
      </c>
      <c r="AL2658" s="13">
        <f t="shared" si="3163"/>
        <v>8.8549980640006585E-5</v>
      </c>
      <c r="AM2658" s="13">
        <f t="shared" si="3164"/>
        <v>4.0904808621239915E-2</v>
      </c>
      <c r="AN2658" s="13">
        <f t="shared" si="3165"/>
        <v>3.1238734742489262E-2</v>
      </c>
      <c r="AO2658" s="13">
        <f t="shared" si="3166"/>
        <v>1.1928408678642352E-2</v>
      </c>
      <c r="AP2658" s="13">
        <f t="shared" si="3167"/>
        <v>3.0365492238535749E-3</v>
      </c>
      <c r="AQ2658" s="13">
        <f t="shared" si="3168"/>
        <v>5.7974819424542079E-4</v>
      </c>
      <c r="AR2658" s="13">
        <f t="shared" si="3169"/>
        <v>6.0823583603379493E-5</v>
      </c>
      <c r="AS2658" s="13">
        <f t="shared" si="3170"/>
        <v>1.7081717956961387E-4</v>
      </c>
      <c r="AT2658" s="13">
        <f t="shared" si="3171"/>
        <v>2.3986180283610005E-4</v>
      </c>
      <c r="AU2658" s="13">
        <f t="shared" si="3172"/>
        <v>2.2454292792151379E-4</v>
      </c>
      <c r="AV2658" s="13">
        <f t="shared" si="3173"/>
        <v>1.5765179954689877E-4</v>
      </c>
      <c r="AW2658" s="13">
        <f t="shared" si="3174"/>
        <v>5.2755116031089136E-6</v>
      </c>
      <c r="AX2658" s="13">
        <f t="shared" si="3175"/>
        <v>1.9146202907843808E-2</v>
      </c>
      <c r="AY2658" s="13">
        <f t="shared" si="3176"/>
        <v>1.4621829905187303E-2</v>
      </c>
      <c r="AZ2658" s="13">
        <f t="shared" si="3177"/>
        <v>5.5832979208802046E-3</v>
      </c>
      <c r="BA2658" s="13">
        <f t="shared" si="3178"/>
        <v>1.4213093653093801E-3</v>
      </c>
      <c r="BB2658" s="13">
        <f t="shared" si="3179"/>
        <v>2.7136116600030201E-4</v>
      </c>
      <c r="BC2658" s="13">
        <f t="shared" si="3180"/>
        <v>4.1447349442893341E-5</v>
      </c>
      <c r="BD2658" s="13">
        <f t="shared" si="3181"/>
        <v>7.7417621477677305E-6</v>
      </c>
      <c r="BE2658" s="13">
        <f t="shared" si="3182"/>
        <v>2.1741993756957841E-5</v>
      </c>
      <c r="BF2658" s="13">
        <f t="shared" si="3183"/>
        <v>3.0530148272760918E-5</v>
      </c>
      <c r="BG2658" s="13">
        <f t="shared" si="3184"/>
        <v>2.858032751353911E-5</v>
      </c>
      <c r="BH2658" s="13">
        <f t="shared" si="3185"/>
        <v>2.0066274657842304E-5</v>
      </c>
      <c r="BI2658" s="13">
        <f t="shared" si="3186"/>
        <v>1.1270840152639061E-5</v>
      </c>
      <c r="BJ2658" s="14">
        <f t="shared" si="3187"/>
        <v>0.77137461397121421</v>
      </c>
      <c r="BK2658" s="14">
        <f t="shared" si="3188"/>
        <v>0.14411179969874494</v>
      </c>
      <c r="BL2658" s="14">
        <f t="shared" si="3189"/>
        <v>7.2275005578700938E-2</v>
      </c>
      <c r="BM2658" s="14">
        <f t="shared" si="3190"/>
        <v>0.66751271062234008</v>
      </c>
      <c r="BN2658" s="14">
        <f t="shared" si="3191"/>
        <v>0.30771791195112197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1.4302325581395301</v>
      </c>
      <c r="F2659" s="10">
        <f>VLOOKUP(B2659,home!$B$2:$E$405,3,FALSE)</f>
        <v>0.96</v>
      </c>
      <c r="G2659" s="10">
        <f>VLOOKUP(C2659,away!$B$2:$E$405,4,FALSE)</f>
        <v>0.8</v>
      </c>
      <c r="H2659" s="10">
        <f>VLOOKUP(A2659,away!$A$2:$E$405,3,FALSE)</f>
        <v>1.19767441860465</v>
      </c>
      <c r="I2659" s="10">
        <f>VLOOKUP(C2659,away!$B$2:$E$405,3,FALSE)</f>
        <v>1.2</v>
      </c>
      <c r="J2659" s="10">
        <f>VLOOKUP(B2659,home!$B$2:$E$405,4,FALSE)</f>
        <v>1.57</v>
      </c>
      <c r="K2659" s="12">
        <f t="shared" si="3136"/>
        <v>1.098418604651159</v>
      </c>
      <c r="L2659" s="12">
        <f t="shared" si="3137"/>
        <v>2.2564186046511603</v>
      </c>
      <c r="M2659" s="13">
        <f t="shared" si="3138"/>
        <v>3.4915053538067259E-2</v>
      </c>
      <c r="N2659" s="13">
        <f t="shared" si="3139"/>
        <v>3.8351344388604353E-2</v>
      </c>
      <c r="O2659" s="13">
        <f t="shared" si="3140"/>
        <v>7.8782976385686293E-2</v>
      </c>
      <c r="P2659" s="13">
        <f t="shared" si="3141"/>
        <v>8.6536686991830744E-2</v>
      </c>
      <c r="Q2659" s="13">
        <f t="shared" si="3142"/>
        <v>2.1062915094913426E-2</v>
      </c>
      <c r="R2659" s="13">
        <f t="shared" si="3143"/>
        <v>8.8883686823227795E-2</v>
      </c>
      <c r="S2659" s="13">
        <f t="shared" si="3144"/>
        <v>5.3620125394891659E-2</v>
      </c>
      <c r="T2659" s="13">
        <f t="shared" si="3145"/>
        <v>4.7526753488350414E-2</v>
      </c>
      <c r="U2659" s="13">
        <f t="shared" si="3146"/>
        <v>9.7631495256620487E-2</v>
      </c>
      <c r="V2659" s="13">
        <f t="shared" si="3147"/>
        <v>1.4766340136231328E-2</v>
      </c>
      <c r="W2659" s="13">
        <f t="shared" si="3148"/>
        <v>7.7119659361468799E-3</v>
      </c>
      <c r="X2659" s="13">
        <f t="shared" si="3149"/>
        <v>1.7401423416757822E-2</v>
      </c>
      <c r="Y2659" s="13">
        <f t="shared" si="3150"/>
        <v>1.9632447772492359E-2</v>
      </c>
      <c r="Z2659" s="13">
        <f t="shared" si="3151"/>
        <v>6.6852934865972782E-2</v>
      </c>
      <c r="AA2659" s="13">
        <f t="shared" si="3152"/>
        <v>7.3432507432316649E-2</v>
      </c>
      <c r="AB2659" s="13">
        <f t="shared" si="3153"/>
        <v>4.0329816174920555E-2</v>
      </c>
      <c r="AC2659" s="13">
        <f t="shared" si="3154"/>
        <v>2.287391155276982E-3</v>
      </c>
      <c r="AD2659" s="13">
        <f t="shared" si="3155"/>
        <v>2.117741715674931E-3</v>
      </c>
      <c r="AE2659" s="13">
        <f t="shared" si="3156"/>
        <v>4.7785118070947817E-3</v>
      </c>
      <c r="AF2659" s="13">
        <f t="shared" si="3157"/>
        <v>5.3911614720369523E-3</v>
      </c>
      <c r="AG2659" s="13">
        <f t="shared" si="3158"/>
        <v>4.0549056820609036E-3</v>
      </c>
      <c r="AH2659" s="13">
        <f t="shared" si="3159"/>
        <v>3.771205150177831E-2</v>
      </c>
      <c r="AI2659" s="13">
        <f t="shared" si="3160"/>
        <v>4.1423618989115979E-2</v>
      </c>
      <c r="AJ2659" s="13">
        <f t="shared" si="3161"/>
        <v>2.2750236884813011E-2</v>
      </c>
      <c r="AK2659" s="13">
        <f t="shared" si="3162"/>
        <v>8.3297611514998801E-3</v>
      </c>
      <c r="AL2659" s="13">
        <f t="shared" si="3163"/>
        <v>2.2677124320175806E-4</v>
      </c>
      <c r="AM2659" s="13">
        <f t="shared" si="3164"/>
        <v>4.6523338006864204E-4</v>
      </c>
      <c r="AN2659" s="13">
        <f t="shared" si="3165"/>
        <v>1.0497612542916281E-3</v>
      </c>
      <c r="AO2659" s="13">
        <f t="shared" si="3166"/>
        <v>1.184350412312784E-3</v>
      </c>
      <c r="AP2659" s="13">
        <f t="shared" si="3167"/>
        <v>8.9079676825627925E-4</v>
      </c>
      <c r="AQ2659" s="13">
        <f t="shared" si="3168"/>
        <v>5.0250260021414926E-4</v>
      </c>
      <c r="AR2659" s="13">
        <f t="shared" si="3169"/>
        <v>1.7018834925635058E-2</v>
      </c>
      <c r="AS2659" s="13">
        <f t="shared" si="3170"/>
        <v>1.8693804911804474E-2</v>
      </c>
      <c r="AT2659" s="13">
        <f t="shared" si="3171"/>
        <v>1.0266811553422624E-2</v>
      </c>
      <c r="AU2659" s="13">
        <f t="shared" si="3172"/>
        <v>3.7590856069089598E-3</v>
      </c>
      <c r="AV2659" s="13">
        <f t="shared" si="3173"/>
        <v>1.0322623917762984E-3</v>
      </c>
      <c r="AW2659" s="13">
        <f t="shared" si="3174"/>
        <v>1.5612520884519479E-5</v>
      </c>
      <c r="AX2659" s="13">
        <f t="shared" si="3175"/>
        <v>8.5170166695356655E-5</v>
      </c>
      <c r="AY2659" s="13">
        <f t="shared" si="3176"/>
        <v>1.9217954869264341E-4</v>
      </c>
      <c r="AZ2659" s="13">
        <f t="shared" si="3177"/>
        <v>2.1681875455177211E-4</v>
      </c>
      <c r="BA2659" s="13">
        <f t="shared" si="3178"/>
        <v>1.630779572026373E-4</v>
      </c>
      <c r="BB2659" s="13">
        <f t="shared" si="3179"/>
        <v>9.1993034160134152E-5</v>
      </c>
      <c r="BC2659" s="13">
        <f t="shared" si="3180"/>
        <v>4.1514958755447276E-5</v>
      </c>
      <c r="BD2659" s="13">
        <f t="shared" si="3181"/>
        <v>6.4002692926149862E-3</v>
      </c>
      <c r="BE2659" s="13">
        <f t="shared" si="3182"/>
        <v>7.0301748657858138E-3</v>
      </c>
      <c r="BF2659" s="13">
        <f t="shared" si="3183"/>
        <v>3.8610374332650509E-3</v>
      </c>
      <c r="BG2659" s="13">
        <f t="shared" si="3184"/>
        <v>1.4136784499842968E-3</v>
      </c>
      <c r="BH2659" s="13">
        <f t="shared" si="3185"/>
        <v>3.8820267761429105E-4</v>
      </c>
      <c r="BI2659" s="13">
        <f t="shared" si="3186"/>
        <v>8.5281808693386696E-5</v>
      </c>
      <c r="BJ2659" s="14">
        <f t="shared" si="3187"/>
        <v>0.17291256960933429</v>
      </c>
      <c r="BK2659" s="14">
        <f t="shared" si="3188"/>
        <v>0.19254454800819235</v>
      </c>
      <c r="BL2659" s="14">
        <f t="shared" si="3189"/>
        <v>0.55922559451748421</v>
      </c>
      <c r="BM2659" s="14">
        <f t="shared" si="3190"/>
        <v>0.64282641675084595</v>
      </c>
      <c r="BN2659" s="14">
        <f t="shared" si="3191"/>
        <v>0.34853266322232984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1.4302325581395301</v>
      </c>
      <c r="F2660" s="10">
        <f>VLOOKUP(B2660,home!$B$2:$E$405,3,FALSE)</f>
        <v>1.4</v>
      </c>
      <c r="G2660" s="10">
        <f>VLOOKUP(C2660,away!$B$2:$E$405,4,FALSE)</f>
        <v>1.4</v>
      </c>
      <c r="H2660" s="10">
        <f>VLOOKUP(A2660,away!$A$2:$E$405,3,FALSE)</f>
        <v>1.19767441860465</v>
      </c>
      <c r="I2660" s="10">
        <f>VLOOKUP(C2660,away!$B$2:$E$405,3,FALSE)</f>
        <v>0.9</v>
      </c>
      <c r="J2660" s="10">
        <f>VLOOKUP(B2660,home!$B$2:$E$405,4,FALSE)</f>
        <v>0.83</v>
      </c>
      <c r="K2660" s="12">
        <f t="shared" si="3136"/>
        <v>2.8032558139534784</v>
      </c>
      <c r="L2660" s="12">
        <f t="shared" si="3137"/>
        <v>0.8946627906976734</v>
      </c>
      <c r="M2660" s="13">
        <f t="shared" si="3138"/>
        <v>2.4775039494228955E-2</v>
      </c>
      <c r="N2660" s="13">
        <f t="shared" si="3139"/>
        <v>6.9450773503124369E-2</v>
      </c>
      <c r="O2660" s="13">
        <f t="shared" si="3140"/>
        <v>2.2165305973551951E-2</v>
      </c>
      <c r="P2660" s="13">
        <f t="shared" si="3141"/>
        <v>6.2135022838417271E-2</v>
      </c>
      <c r="Q2660" s="13">
        <f t="shared" si="3142"/>
        <v>9.7344142303099804E-2</v>
      </c>
      <c r="R2660" s="13">
        <f t="shared" si="3143"/>
        <v>9.9152372494828982E-3</v>
      </c>
      <c r="S2660" s="13">
        <f t="shared" si="3144"/>
        <v>3.8958172640148107E-2</v>
      </c>
      <c r="T2660" s="13">
        <f t="shared" si="3145"/>
        <v>8.7090182010962705E-2</v>
      </c>
      <c r="U2660" s="13">
        <f t="shared" si="3146"/>
        <v>2.7794946466341033E-2</v>
      </c>
      <c r="V2660" s="13">
        <f t="shared" si="3147"/>
        <v>1.0856208489383798E-2</v>
      </c>
      <c r="W2660" s="13">
        <f t="shared" si="3148"/>
        <v>9.0960177621826413E-2</v>
      </c>
      <c r="X2660" s="13">
        <f t="shared" si="3149"/>
        <v>8.1378686353499277E-2</v>
      </c>
      <c r="Y2660" s="13">
        <f t="shared" si="3150"/>
        <v>3.6403241318166163E-2</v>
      </c>
      <c r="Z2660" s="13">
        <f t="shared" si="3151"/>
        <v>2.9569312760172983E-3</v>
      </c>
      <c r="AA2660" s="13">
        <f t="shared" si="3152"/>
        <v>8.2890347909563688E-3</v>
      </c>
      <c r="AB2660" s="13">
        <f t="shared" si="3153"/>
        <v>1.1618142484905551E-2</v>
      </c>
      <c r="AC2660" s="13">
        <f t="shared" si="3154"/>
        <v>1.7016894225930755E-3</v>
      </c>
      <c r="AD2660" s="13">
        <f t="shared" si="3155"/>
        <v>6.3746161689156505E-2</v>
      </c>
      <c r="AE2660" s="13">
        <f t="shared" si="3156"/>
        <v>5.7031318913085868E-2</v>
      </c>
      <c r="AF2660" s="13">
        <f t="shared" si="3157"/>
        <v>2.5511899467975201E-2</v>
      </c>
      <c r="AG2660" s="13">
        <f t="shared" si="3158"/>
        <v>7.6081823913390616E-3</v>
      </c>
      <c r="AH2660" s="13">
        <f t="shared" si="3159"/>
        <v>6.6136409682571694E-4</v>
      </c>
      <c r="AI2660" s="13">
        <f t="shared" si="3160"/>
        <v>1.8539727495667823E-3</v>
      </c>
      <c r="AJ2660" s="13">
        <f t="shared" si="3161"/>
        <v>2.5985799445671998E-3</v>
      </c>
      <c r="AK2660" s="13">
        <f t="shared" si="3162"/>
        <v>2.4281614458769698E-3</v>
      </c>
      <c r="AL2660" s="13">
        <f t="shared" si="3163"/>
        <v>1.7071135028679717E-4</v>
      </c>
      <c r="AM2660" s="13">
        <f t="shared" si="3164"/>
        <v>3.5739359674469277E-2</v>
      </c>
      <c r="AN2660" s="13">
        <f t="shared" si="3165"/>
        <v>3.1974675264108576E-2</v>
      </c>
      <c r="AO2660" s="13">
        <f t="shared" si="3166"/>
        <v>1.4303276101719622E-2</v>
      </c>
      <c r="AP2660" s="13">
        <f t="shared" si="3167"/>
        <v>4.2655363044279389E-3</v>
      </c>
      <c r="AQ2660" s="13">
        <f t="shared" si="3168"/>
        <v>9.5405415348543494E-4</v>
      </c>
      <c r="AR2660" s="13">
        <f t="shared" si="3169"/>
        <v>1.1833956970666847E-4</v>
      </c>
      <c r="AS2660" s="13">
        <f t="shared" si="3170"/>
        <v>3.3173608680097137E-4</v>
      </c>
      <c r="AT2660" s="13">
        <f t="shared" si="3171"/>
        <v>4.6497055701149947E-4</v>
      </c>
      <c r="AU2660" s="13">
        <f t="shared" si="3172"/>
        <v>4.3447713908655765E-4</v>
      </c>
      <c r="AV2660" s="13">
        <f t="shared" si="3173"/>
        <v>3.0448764154356674E-4</v>
      </c>
      <c r="AW2660" s="13">
        <f t="shared" si="3174"/>
        <v>1.1892742168223602E-5</v>
      </c>
      <c r="AX2660" s="13">
        <f t="shared" si="3175"/>
        <v>1.6697761299071742E-2</v>
      </c>
      <c r="AY2660" s="13">
        <f t="shared" si="3176"/>
        <v>1.4938865722231133E-2</v>
      </c>
      <c r="AZ2660" s="13">
        <f t="shared" si="3177"/>
        <v>6.6826236484545595E-3</v>
      </c>
      <c r="BA2660" s="13">
        <f t="shared" si="3178"/>
        <v>1.9928982408362085E-3</v>
      </c>
      <c r="BB2660" s="13">
        <f t="shared" si="3179"/>
        <v>4.4574297543075142E-4</v>
      </c>
      <c r="BC2660" s="13">
        <f t="shared" si="3180"/>
        <v>7.9757930866552137E-5</v>
      </c>
      <c r="BD2660" s="13">
        <f t="shared" si="3181"/>
        <v>1.7645668280621638E-5</v>
      </c>
      <c r="BE2660" s="13">
        <f t="shared" si="3182"/>
        <v>4.9465322198747088E-5</v>
      </c>
      <c r="BF2660" s="13">
        <f t="shared" si="3183"/>
        <v>6.9331976021359942E-5</v>
      </c>
      <c r="BG2660" s="13">
        <f t="shared" si="3184"/>
        <v>6.4785088291586794E-5</v>
      </c>
      <c r="BH2660" s="13">
        <f t="shared" si="3185"/>
        <v>4.5402293852720026E-5</v>
      </c>
      <c r="BI2660" s="13">
        <f t="shared" si="3186"/>
        <v>2.5454848841892332E-5</v>
      </c>
      <c r="BJ2660" s="14">
        <f t="shared" si="3187"/>
        <v>0.74459931688733727</v>
      </c>
      <c r="BK2660" s="14">
        <f t="shared" si="3188"/>
        <v>0.15353570995728913</v>
      </c>
      <c r="BL2660" s="14">
        <f t="shared" si="3189"/>
        <v>8.9250841393710673E-2</v>
      </c>
      <c r="BM2660" s="14">
        <f t="shared" si="3190"/>
        <v>0.68963030517238599</v>
      </c>
      <c r="BN2660" s="14">
        <f t="shared" si="3191"/>
        <v>0.28578552136190527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1.3561643835616399</v>
      </c>
      <c r="F2661" s="10">
        <f>VLOOKUP(B2661,home!$B$2:$E$405,3,FALSE)</f>
        <v>1.26</v>
      </c>
      <c r="G2661" s="10">
        <f>VLOOKUP(C2661,away!$B$2:$E$405,4,FALSE)</f>
        <v>0.92</v>
      </c>
      <c r="H2661" s="10">
        <f>VLOOKUP(A2661,away!$A$2:$E$405,3,FALSE)</f>
        <v>1.0958904109589001</v>
      </c>
      <c r="I2661" s="10">
        <f>VLOOKUP(C2661,away!$B$2:$E$405,3,FALSE)</f>
        <v>0.18</v>
      </c>
      <c r="J2661" s="10">
        <f>VLOOKUP(B2661,home!$B$2:$E$405,4,FALSE)</f>
        <v>1.17</v>
      </c>
      <c r="K2661" s="12">
        <f t="shared" si="3136"/>
        <v>1.5720657534246529</v>
      </c>
      <c r="L2661" s="12">
        <f t="shared" si="3137"/>
        <v>0.23079452054794433</v>
      </c>
      <c r="M2661" s="13">
        <f t="shared" si="3138"/>
        <v>0.16482676363861282</v>
      </c>
      <c r="N2661" s="13">
        <f t="shared" si="3139"/>
        <v>0.25911851036408301</v>
      </c>
      <c r="O2661" s="13">
        <f t="shared" si="3140"/>
        <v>3.8041113887442982E-2</v>
      </c>
      <c r="P2661" s="13">
        <f t="shared" si="3141"/>
        <v>5.980313236457608E-2</v>
      </c>
      <c r="Q2661" s="13">
        <f t="shared" si="3142"/>
        <v>0.20367566811089297</v>
      </c>
      <c r="R2661" s="13">
        <f t="shared" si="3143"/>
        <v>4.3898403203810749E-3</v>
      </c>
      <c r="S2661" s="13">
        <f t="shared" si="3144"/>
        <v>5.4245053437686772E-3</v>
      </c>
      <c r="T2661" s="13">
        <f t="shared" si="3145"/>
        <v>4.7007228168935773E-2</v>
      </c>
      <c r="U2661" s="13">
        <f t="shared" si="3146"/>
        <v>6.9011176306737945E-3</v>
      </c>
      <c r="V2661" s="13">
        <f t="shared" si="3147"/>
        <v>2.1868240052258726E-4</v>
      </c>
      <c r="W2661" s="13">
        <f t="shared" si="3148"/>
        <v>0.10673051421434016</v>
      </c>
      <c r="X2661" s="13">
        <f t="shared" si="3149"/>
        <v>2.4632817855934189E-2</v>
      </c>
      <c r="Y2661" s="13">
        <f t="shared" si="3150"/>
        <v>2.8425596934025868E-3</v>
      </c>
      <c r="Z2661" s="13">
        <f t="shared" si="3151"/>
        <v>3.3771703067479486E-4</v>
      </c>
      <c r="AA2661" s="13">
        <f t="shared" si="3152"/>
        <v>5.3091337827210813E-4</v>
      </c>
      <c r="AB2661" s="13">
        <f t="shared" si="3153"/>
        <v>4.1731537000828467E-4</v>
      </c>
      <c r="AC2661" s="13">
        <f t="shared" si="3154"/>
        <v>4.9589536673065616E-6</v>
      </c>
      <c r="AD2661" s="13">
        <f t="shared" si="3155"/>
        <v>4.1946846560441835E-2</v>
      </c>
      <c r="AE2661" s="13">
        <f t="shared" si="3156"/>
        <v>9.6811023404153596E-3</v>
      </c>
      <c r="AF2661" s="13">
        <f t="shared" si="3157"/>
        <v>1.1171726865158724E-3</v>
      </c>
      <c r="AG2661" s="13">
        <f t="shared" si="3158"/>
        <v>8.5945778184563234E-5</v>
      </c>
      <c r="AH2661" s="13">
        <f t="shared" si="3159"/>
        <v>1.9485810043866172E-5</v>
      </c>
      <c r="AI2661" s="13">
        <f t="shared" si="3160"/>
        <v>3.0632974647700147E-5</v>
      </c>
      <c r="AJ2661" s="13">
        <f t="shared" si="3161"/>
        <v>2.4078525184587512E-5</v>
      </c>
      <c r="AK2661" s="13">
        <f t="shared" si="3162"/>
        <v>1.2617674945221013E-5</v>
      </c>
      <c r="AL2661" s="13">
        <f t="shared" si="3163"/>
        <v>7.1969128316067077E-8</v>
      </c>
      <c r="AM2661" s="13">
        <f t="shared" si="3164"/>
        <v>1.318864018836587E-2</v>
      </c>
      <c r="AN2661" s="13">
        <f t="shared" si="3165"/>
        <v>3.0438658889532506E-3</v>
      </c>
      <c r="AO2661" s="13">
        <f t="shared" si="3166"/>
        <v>3.512537842266039E-4</v>
      </c>
      <c r="AP2661" s="13">
        <f t="shared" si="3167"/>
        <v>2.7022482907076719E-5</v>
      </c>
      <c r="AQ2661" s="13">
        <f t="shared" si="3168"/>
        <v>1.5591602466384482E-6</v>
      </c>
      <c r="AR2661" s="13">
        <f t="shared" si="3169"/>
        <v>8.9944363731248255E-7</v>
      </c>
      <c r="AS2661" s="13">
        <f t="shared" si="3170"/>
        <v>1.4139845393546583E-6</v>
      </c>
      <c r="AT2661" s="13">
        <f t="shared" si="3171"/>
        <v>1.1114383350956958E-6</v>
      </c>
      <c r="AU2661" s="13">
        <f t="shared" si="3172"/>
        <v>5.8241804788241887E-7</v>
      </c>
      <c r="AV2661" s="13">
        <f t="shared" si="3173"/>
        <v>2.2889986681309769E-7</v>
      </c>
      <c r="AW2661" s="13">
        <f t="shared" si="3174"/>
        <v>7.2533718497276836E-10</v>
      </c>
      <c r="AX2661" s="13">
        <f t="shared" si="3175"/>
        <v>3.4555682623950068E-3</v>
      </c>
      <c r="AY2661" s="13">
        <f t="shared" si="3176"/>
        <v>7.9752622034014859E-4</v>
      </c>
      <c r="AZ2661" s="13">
        <f t="shared" si="3177"/>
        <v>9.2032340823909408E-5</v>
      </c>
      <c r="BA2661" s="13">
        <f t="shared" si="3178"/>
        <v>7.0801866584530594E-6</v>
      </c>
      <c r="BB2661" s="13">
        <f t="shared" si="3179"/>
        <v>4.0851707130690648E-7</v>
      </c>
      <c r="BC2661" s="13">
        <f t="shared" si="3180"/>
        <v>1.8856700321585579E-8</v>
      </c>
      <c r="BD2661" s="13">
        <f t="shared" si="3181"/>
        <v>3.4597777172238917E-8</v>
      </c>
      <c r="BE2661" s="13">
        <f t="shared" si="3182"/>
        <v>5.4389980637094031E-8</v>
      </c>
      <c r="BF2661" s="13">
        <f t="shared" si="3183"/>
        <v>4.2752312944502754E-8</v>
      </c>
      <c r="BG2661" s="13">
        <f t="shared" si="3184"/>
        <v>2.2403149019915419E-8</v>
      </c>
      <c r="BH2661" s="13">
        <f t="shared" si="3185"/>
        <v>8.8048058357695307E-9</v>
      </c>
      <c r="BI2661" s="13">
        <f t="shared" si="3186"/>
        <v>2.7683467439933631E-9</v>
      </c>
      <c r="BJ2661" s="14">
        <f t="shared" si="3187"/>
        <v>0.71780334166183468</v>
      </c>
      <c r="BK2661" s="14">
        <f t="shared" si="3188"/>
        <v>0.23107564089061594</v>
      </c>
      <c r="BL2661" s="14">
        <f t="shared" si="3189"/>
        <v>5.0371517472398424E-2</v>
      </c>
      <c r="BM2661" s="14">
        <f t="shared" si="3190"/>
        <v>0.26893566287453213</v>
      </c>
      <c r="BN2661" s="14">
        <f t="shared" si="3191"/>
        <v>0.72985502868598895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1.3561643835616399</v>
      </c>
      <c r="F2662" s="10">
        <f>VLOOKUP(B2662,home!$B$2:$E$405,3,FALSE)</f>
        <v>1.29</v>
      </c>
      <c r="G2662" s="10">
        <f>VLOOKUP(C2662,away!$B$2:$E$405,4,FALSE)</f>
        <v>1.05</v>
      </c>
      <c r="H2662" s="10">
        <f>VLOOKUP(A2662,away!$A$2:$E$405,3,FALSE)</f>
        <v>1.0958904109589001</v>
      </c>
      <c r="I2662" s="10">
        <f>VLOOKUP(C2662,away!$B$2:$E$405,3,FALSE)</f>
        <v>1.58</v>
      </c>
      <c r="J2662" s="10">
        <f>VLOOKUP(B2662,home!$B$2:$E$405,4,FALSE)</f>
        <v>1.03</v>
      </c>
      <c r="K2662" s="12">
        <f t="shared" si="3136"/>
        <v>1.8369246575342415</v>
      </c>
      <c r="L2662" s="12">
        <f t="shared" si="3137"/>
        <v>1.7834520547945141</v>
      </c>
      <c r="M2662" s="13">
        <f t="shared" si="3138"/>
        <v>2.6772589028361705E-2</v>
      </c>
      <c r="N2662" s="13">
        <f t="shared" si="3139"/>
        <v>4.9179228932228307E-2</v>
      </c>
      <c r="O2662" s="13">
        <f t="shared" si="3140"/>
        <v>4.7747628914800742E-2</v>
      </c>
      <c r="P2662" s="13">
        <f t="shared" si="3141"/>
        <v>8.7708796892392388E-2</v>
      </c>
      <c r="Q2662" s="13">
        <f t="shared" si="3142"/>
        <v>4.5169269132065787E-2</v>
      </c>
      <c r="R2662" s="13">
        <f t="shared" si="3143"/>
        <v>4.2577803449833675E-2</v>
      </c>
      <c r="S2662" s="13">
        <f t="shared" si="3144"/>
        <v>7.1834974982821945E-2</v>
      </c>
      <c r="T2662" s="13">
        <f t="shared" si="3145"/>
        <v>8.0557225847149139E-2</v>
      </c>
      <c r="U2662" s="13">
        <f t="shared" si="3146"/>
        <v>7.8212217020645958E-2</v>
      </c>
      <c r="V2662" s="13">
        <f t="shared" si="3147"/>
        <v>2.614846610407667E-2</v>
      </c>
      <c r="W2662" s="13">
        <f t="shared" si="3148"/>
        <v>2.7657514743830644E-2</v>
      </c>
      <c r="X2662" s="13">
        <f t="shared" si="3149"/>
        <v>4.9325851500394334E-2</v>
      </c>
      <c r="Y2662" s="13">
        <f t="shared" si="3150"/>
        <v>4.398514560643367E-2</v>
      </c>
      <c r="Z2662" s="13">
        <f t="shared" si="3151"/>
        <v>2.5311823683747601E-2</v>
      </c>
      <c r="AA2662" s="13">
        <f t="shared" si="3152"/>
        <v>4.6495913051835161E-2</v>
      </c>
      <c r="AB2662" s="13">
        <f t="shared" si="3153"/>
        <v>4.2704744579742097E-2</v>
      </c>
      <c r="AC2662" s="13">
        <f t="shared" si="3154"/>
        <v>5.3540080213676971E-3</v>
      </c>
      <c r="AD2662" s="13">
        <f t="shared" si="3155"/>
        <v>1.2701192699764838E-2</v>
      </c>
      <c r="AE2662" s="13">
        <f t="shared" si="3156"/>
        <v>2.2651968218736683E-2</v>
      </c>
      <c r="AF2662" s="13">
        <f t="shared" si="3157"/>
        <v>2.0199349632422984E-2</v>
      </c>
      <c r="AG2662" s="13">
        <f t="shared" si="3158"/>
        <v>1.2008190535819193E-2</v>
      </c>
      <c r="AH2662" s="13">
        <f t="shared" si="3159"/>
        <v>1.1285605989844032E-2</v>
      </c>
      <c r="AI2662" s="13">
        <f t="shared" si="3160"/>
        <v>2.0730807917960632E-2</v>
      </c>
      <c r="AJ2662" s="13">
        <f t="shared" si="3161"/>
        <v>1.9040466117553993E-2</v>
      </c>
      <c r="AK2662" s="13">
        <f t="shared" si="3162"/>
        <v>1.1658633900760065E-2</v>
      </c>
      <c r="AL2662" s="13">
        <f t="shared" si="3163"/>
        <v>7.0160357163651435E-4</v>
      </c>
      <c r="AM2662" s="13">
        <f t="shared" si="3164"/>
        <v>4.6662268100583831E-3</v>
      </c>
      <c r="AN2662" s="13">
        <f t="shared" si="3165"/>
        <v>8.3219917925358745E-3</v>
      </c>
      <c r="AO2662" s="13">
        <f t="shared" si="3166"/>
        <v>7.4209366811905939E-3</v>
      </c>
      <c r="AP2662" s="13">
        <f t="shared" si="3167"/>
        <v>4.4116282575231147E-3</v>
      </c>
      <c r="AQ2662" s="13">
        <f t="shared" si="3168"/>
        <v>1.9669818702172863E-3</v>
      </c>
      <c r="AR2662" s="13">
        <f t="shared" si="3169"/>
        <v>4.0254674384377189E-3</v>
      </c>
      <c r="AS2662" s="13">
        <f t="shared" si="3170"/>
        <v>7.3944803957674459E-3</v>
      </c>
      <c r="AT2662" s="13">
        <f t="shared" si="3171"/>
        <v>6.7915516843193918E-3</v>
      </c>
      <c r="AU2662" s="13">
        <f t="shared" si="3172"/>
        <v>4.1585229172814995E-3</v>
      </c>
      <c r="AV2662" s="13">
        <f t="shared" si="3173"/>
        <v>1.909723321418904E-3</v>
      </c>
      <c r="AW2662" s="13">
        <f t="shared" si="3174"/>
        <v>6.3847231852672085E-5</v>
      </c>
      <c r="AX2662" s="13">
        <f t="shared" si="3175"/>
        <v>1.4285845141739307E-3</v>
      </c>
      <c r="AY2662" s="13">
        <f t="shared" si="3176"/>
        <v>2.5478119872511195E-3</v>
      </c>
      <c r="AZ2662" s="13">
        <f t="shared" si="3177"/>
        <v>2.2719502619465517E-3</v>
      </c>
      <c r="BA2662" s="13">
        <f t="shared" si="3178"/>
        <v>1.3506381210198373E-3</v>
      </c>
      <c r="BB2662" s="13">
        <f t="shared" si="3179"/>
        <v>6.0219958305415789E-4</v>
      </c>
      <c r="BC2662" s="13">
        <f t="shared" si="3180"/>
        <v>2.1479881675886728E-4</v>
      </c>
      <c r="BD2662" s="13">
        <f t="shared" si="3181"/>
        <v>1.1965380290983609E-3</v>
      </c>
      <c r="BE2662" s="13">
        <f t="shared" si="3182"/>
        <v>2.1979502093282025E-3</v>
      </c>
      <c r="BF2662" s="13">
        <f t="shared" si="3183"/>
        <v>2.0187344677737619E-3</v>
      </c>
      <c r="BG2662" s="13">
        <f t="shared" si="3184"/>
        <v>1.2360877069559624E-3</v>
      </c>
      <c r="BH2662" s="13">
        <f t="shared" si="3185"/>
        <v>5.6764999694559188E-4</v>
      </c>
      <c r="BI2662" s="13">
        <f t="shared" si="3186"/>
        <v>2.0854605524771877E-4</v>
      </c>
      <c r="BJ2662" s="14">
        <f t="shared" si="3187"/>
        <v>0.39863868554457521</v>
      </c>
      <c r="BK2662" s="14">
        <f t="shared" si="3188"/>
        <v>0.22106825058790805</v>
      </c>
      <c r="BL2662" s="14">
        <f t="shared" si="3189"/>
        <v>0.35215907316555095</v>
      </c>
      <c r="BM2662" s="14">
        <f t="shared" si="3190"/>
        <v>0.69553855187670088</v>
      </c>
      <c r="BN2662" s="14">
        <f t="shared" si="3191"/>
        <v>0.29915531634968262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1.3561643835616399</v>
      </c>
      <c r="F2663" s="10">
        <f>VLOOKUP(B2663,home!$B$2:$E$405,3,FALSE)</f>
        <v>0.74</v>
      </c>
      <c r="G2663" s="10">
        <f>VLOOKUP(C2663,away!$B$2:$E$405,4,FALSE)</f>
        <v>1.1100000000000001</v>
      </c>
      <c r="H2663" s="10">
        <f>VLOOKUP(A2663,away!$A$2:$E$405,3,FALSE)</f>
        <v>1.0958904109589001</v>
      </c>
      <c r="I2663" s="10">
        <f>VLOOKUP(C2663,away!$B$2:$E$405,3,FALSE)</f>
        <v>0.55000000000000004</v>
      </c>
      <c r="J2663" s="10">
        <f>VLOOKUP(B2663,home!$B$2:$E$405,4,FALSE)</f>
        <v>0.8</v>
      </c>
      <c r="K2663" s="12">
        <f t="shared" si="3136"/>
        <v>1.1139534246575313</v>
      </c>
      <c r="L2663" s="12">
        <f t="shared" si="3137"/>
        <v>0.48219178082191611</v>
      </c>
      <c r="M2663" s="13">
        <f t="shared" si="3138"/>
        <v>0.20267628954991854</v>
      </c>
      <c r="N2663" s="13">
        <f t="shared" si="3139"/>
        <v>0.2257719468410132</v>
      </c>
      <c r="O2663" s="13">
        <f t="shared" si="3140"/>
        <v>9.7728840988453525E-2</v>
      </c>
      <c r="P2663" s="13">
        <f t="shared" si="3141"/>
        <v>0.10886537710689914</v>
      </c>
      <c r="Q2663" s="13">
        <f t="shared" si="3142"/>
        <v>0.1257497166875724</v>
      </c>
      <c r="R2663" s="13">
        <f t="shared" si="3143"/>
        <v>2.3562021936942134E-2</v>
      </c>
      <c r="S2663" s="13">
        <f t="shared" si="3144"/>
        <v>1.4618964999490393E-2</v>
      </c>
      <c r="T2663" s="13">
        <f t="shared" si="3145"/>
        <v>6.0635479827431962E-2</v>
      </c>
      <c r="U2663" s="13">
        <f t="shared" si="3146"/>
        <v>2.6246995028512573E-2</v>
      </c>
      <c r="V2663" s="13">
        <f t="shared" si="3147"/>
        <v>8.7249099488554945E-4</v>
      </c>
      <c r="W2663" s="13">
        <f t="shared" si="3148"/>
        <v>4.6693109184611878E-2</v>
      </c>
      <c r="X2663" s="13">
        <f t="shared" si="3149"/>
        <v>2.2515033469840167E-2</v>
      </c>
      <c r="Y2663" s="13">
        <f t="shared" si="3150"/>
        <v>5.4282820420436372E-3</v>
      </c>
      <c r="Z2663" s="13">
        <f t="shared" si="3151"/>
        <v>3.7871377725130599E-3</v>
      </c>
      <c r="AA2663" s="13">
        <f t="shared" si="3152"/>
        <v>4.2186950913408183E-3</v>
      </c>
      <c r="AB2663" s="13">
        <f t="shared" si="3153"/>
        <v>2.3497149222925112E-3</v>
      </c>
      <c r="AC2663" s="13">
        <f t="shared" si="3154"/>
        <v>2.9290568901621157E-5</v>
      </c>
      <c r="AD2663" s="13">
        <f t="shared" si="3155"/>
        <v>1.3003487221026608E-2</v>
      </c>
      <c r="AE2663" s="13">
        <f t="shared" si="3156"/>
        <v>6.2701746600018491E-3</v>
      </c>
      <c r="AF2663" s="13">
        <f t="shared" si="3157"/>
        <v>1.5117133426853719E-3</v>
      </c>
      <c r="AG2663" s="13">
        <f t="shared" si="3158"/>
        <v>2.4297858293390365E-4</v>
      </c>
      <c r="AH2663" s="13">
        <f t="shared" si="3159"/>
        <v>4.5653167668650423E-4</v>
      </c>
      <c r="AI2663" s="13">
        <f t="shared" si="3160"/>
        <v>5.0855502470957634E-4</v>
      </c>
      <c r="AJ2663" s="13">
        <f t="shared" si="3161"/>
        <v>2.8325330570101406E-4</v>
      </c>
      <c r="AK2663" s="13">
        <f t="shared" si="3162"/>
        <v>1.051769966437371E-4</v>
      </c>
      <c r="AL2663" s="13">
        <f t="shared" si="3163"/>
        <v>6.293244930093762E-7</v>
      </c>
      <c r="AM2663" s="13">
        <f t="shared" si="3164"/>
        <v>2.8970558244706072E-3</v>
      </c>
      <c r="AN2663" s="13">
        <f t="shared" si="3165"/>
        <v>1.3969365071419865E-3</v>
      </c>
      <c r="AO2663" s="13">
        <f t="shared" si="3166"/>
        <v>3.3679565103697084E-4</v>
      </c>
      <c r="AP2663" s="13">
        <f t="shared" si="3167"/>
        <v>5.4133364915531195E-5</v>
      </c>
      <c r="AQ2663" s="13">
        <f t="shared" si="3168"/>
        <v>6.5256659076256551E-6</v>
      </c>
      <c r="AR2663" s="13">
        <f t="shared" si="3169"/>
        <v>4.4027164436616156E-5</v>
      </c>
      <c r="AS2663" s="13">
        <f t="shared" si="3170"/>
        <v>4.9044210602128842E-5</v>
      </c>
      <c r="AT2663" s="13">
        <f t="shared" si="3171"/>
        <v>2.731648317993332E-5</v>
      </c>
      <c r="AU2663" s="13">
        <f t="shared" si="3172"/>
        <v>1.0143096662628859E-5</v>
      </c>
      <c r="AV2663" s="13">
        <f t="shared" si="3173"/>
        <v>2.8247343159919487E-6</v>
      </c>
      <c r="AW2663" s="13">
        <f t="shared" si="3174"/>
        <v>9.3898568234949427E-9</v>
      </c>
      <c r="AX2663" s="13">
        <f t="shared" si="3175"/>
        <v>5.3786420951551365E-4</v>
      </c>
      <c r="AY2663" s="13">
        <f t="shared" si="3176"/>
        <v>2.5935370102665771E-4</v>
      </c>
      <c r="AZ2663" s="13">
        <f t="shared" si="3177"/>
        <v>6.252911148039944E-5</v>
      </c>
      <c r="BA2663" s="13">
        <f t="shared" si="3178"/>
        <v>1.0050341205981973E-5</v>
      </c>
      <c r="BB2663" s="13">
        <f t="shared" si="3179"/>
        <v>1.211547980995083E-6</v>
      </c>
      <c r="BC2663" s="13">
        <f t="shared" si="3180"/>
        <v>1.1683969570144323E-7</v>
      </c>
      <c r="BD2663" s="13">
        <f t="shared" si="3181"/>
        <v>3.5382561373718772E-6</v>
      </c>
      <c r="BE2663" s="13">
        <f t="shared" si="3182"/>
        <v>3.9414525415409313E-6</v>
      </c>
      <c r="BF2663" s="13">
        <f t="shared" si="3183"/>
        <v>2.1952972783873262E-6</v>
      </c>
      <c r="BG2663" s="13">
        <f t="shared" si="3184"/>
        <v>8.1515297380030672E-7</v>
      </c>
      <c r="BH2663" s="13">
        <f t="shared" si="3185"/>
        <v>2.2701061169615567E-7</v>
      </c>
      <c r="BI2663" s="13">
        <f t="shared" si="3186"/>
        <v>5.0575849666506732E-8</v>
      </c>
      <c r="BJ2663" s="14">
        <f t="shared" si="3187"/>
        <v>0.51338449462353919</v>
      </c>
      <c r="BK2663" s="14">
        <f t="shared" si="3188"/>
        <v>0.32732239624561493</v>
      </c>
      <c r="BL2663" s="14">
        <f t="shared" si="3189"/>
        <v>0.1556039084058721</v>
      </c>
      <c r="BM2663" s="14">
        <f t="shared" si="3190"/>
        <v>0.21548439962557026</v>
      </c>
      <c r="BN2663" s="14">
        <f t="shared" si="3191"/>
        <v>0.7843541931107989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1.3561643835616399</v>
      </c>
      <c r="F2664" s="10">
        <f>VLOOKUP(B2664,home!$B$2:$E$405,3,FALSE)</f>
        <v>0.46</v>
      </c>
      <c r="G2664" s="10">
        <f>VLOOKUP(C2664,away!$B$2:$E$405,4,FALSE)</f>
        <v>0.92</v>
      </c>
      <c r="H2664" s="10">
        <f>VLOOKUP(A2664,away!$A$2:$E$405,3,FALSE)</f>
        <v>1.0958904109589001</v>
      </c>
      <c r="I2664" s="10">
        <f>VLOOKUP(C2664,away!$B$2:$E$405,3,FALSE)</f>
        <v>1.29</v>
      </c>
      <c r="J2664" s="10">
        <f>VLOOKUP(B2664,home!$B$2:$E$405,4,FALSE)</f>
        <v>1.25</v>
      </c>
      <c r="K2664" s="12">
        <f t="shared" si="3136"/>
        <v>0.57392876712328611</v>
      </c>
      <c r="L2664" s="12">
        <f t="shared" si="3137"/>
        <v>1.7671232876712264</v>
      </c>
      <c r="M2664" s="13">
        <f t="shared" si="3138"/>
        <v>9.6226349566803052E-2</v>
      </c>
      <c r="N2664" s="13">
        <f t="shared" si="3139"/>
        <v>5.5227070171649628E-2</v>
      </c>
      <c r="O2664" s="13">
        <f t="shared" si="3140"/>
        <v>0.17004382320708969</v>
      </c>
      <c r="P2664" s="13">
        <f t="shared" si="3141"/>
        <v>9.7593041810175016E-2</v>
      </c>
      <c r="Q2664" s="13">
        <f t="shared" si="3142"/>
        <v>1.5848202147723041E-2</v>
      </c>
      <c r="R2664" s="13">
        <f t="shared" si="3143"/>
        <v>0.1502441999569486</v>
      </c>
      <c r="S2664" s="13">
        <f t="shared" si="3144"/>
        <v>2.4744786258233929E-2</v>
      </c>
      <c r="T2664" s="13">
        <f t="shared" si="3145"/>
        <v>2.8005727082962527E-2</v>
      </c>
      <c r="U2664" s="13">
        <f t="shared" si="3146"/>
        <v>8.6229468448715985E-2</v>
      </c>
      <c r="V2664" s="13">
        <f t="shared" si="3147"/>
        <v>2.788470414641313E-3</v>
      </c>
      <c r="W2664" s="13">
        <f t="shared" si="3148"/>
        <v>3.0319130399211005E-3</v>
      </c>
      <c r="X2664" s="13">
        <f t="shared" si="3149"/>
        <v>5.3577641390386375E-3</v>
      </c>
      <c r="Y2664" s="13">
        <f t="shared" si="3150"/>
        <v>4.7339148899724782E-3</v>
      </c>
      <c r="Z2664" s="13">
        <f t="shared" si="3151"/>
        <v>8.850000819381873E-2</v>
      </c>
      <c r="AA2664" s="13">
        <f t="shared" si="3152"/>
        <v>5.0792700593079103E-2</v>
      </c>
      <c r="AB2664" s="13">
        <f t="shared" si="3153"/>
        <v>1.4575696015124045E-2</v>
      </c>
      <c r="AC2664" s="13">
        <f t="shared" si="3154"/>
        <v>1.7675467204905347E-4</v>
      </c>
      <c r="AD2664" s="13">
        <f t="shared" si="3155"/>
        <v>4.3502552825673281E-4</v>
      </c>
      <c r="AE2664" s="13">
        <f t="shared" si="3156"/>
        <v>7.6874374171394971E-4</v>
      </c>
      <c r="AF2664" s="13">
        <f t="shared" si="3157"/>
        <v>6.7923248411711759E-4</v>
      </c>
      <c r="AG2664" s="13">
        <f t="shared" si="3158"/>
        <v>4.0009584680871169E-4</v>
      </c>
      <c r="AH2664" s="13">
        <f t="shared" si="3159"/>
        <v>3.9097606359597852E-2</v>
      </c>
      <c r="AI2664" s="13">
        <f t="shared" si="3160"/>
        <v>2.2439241015435544E-2</v>
      </c>
      <c r="AJ2664" s="13">
        <f t="shared" si="3161"/>
        <v>6.4392629655855979E-3</v>
      </c>
      <c r="AK2664" s="13">
        <f t="shared" si="3162"/>
        <v>1.2318927516737261E-3</v>
      </c>
      <c r="AL2664" s="13">
        <f t="shared" si="3163"/>
        <v>7.1706039674513873E-6</v>
      </c>
      <c r="AM2664" s="13">
        <f t="shared" si="3164"/>
        <v>4.99347330199086E-5</v>
      </c>
      <c r="AN2664" s="13">
        <f t="shared" si="3165"/>
        <v>8.8240829583125822E-5</v>
      </c>
      <c r="AO2664" s="13">
        <f t="shared" si="3166"/>
        <v>7.7966212439884876E-5</v>
      </c>
      <c r="AP2664" s="13">
        <f t="shared" si="3167"/>
        <v>4.5925303218014219E-5</v>
      </c>
      <c r="AQ2664" s="13">
        <f t="shared" si="3168"/>
        <v>2.0288918202478805E-5</v>
      </c>
      <c r="AR2664" s="13">
        <f t="shared" si="3169"/>
        <v>1.3818058138049601E-2</v>
      </c>
      <c r="AS2664" s="13">
        <f t="shared" si="3170"/>
        <v>7.9305810712086977E-3</v>
      </c>
      <c r="AT2664" s="13">
        <f t="shared" si="3171"/>
        <v>2.2757943083850387E-3</v>
      </c>
      <c r="AU2664" s="13">
        <f t="shared" si="3172"/>
        <v>4.353812738792057E-4</v>
      </c>
      <c r="AV2664" s="13">
        <f t="shared" si="3173"/>
        <v>6.246945943651455E-5</v>
      </c>
      <c r="AW2664" s="13">
        <f t="shared" si="3174"/>
        <v>2.0201242404846397E-7</v>
      </c>
      <c r="AX2664" s="13">
        <f t="shared" si="3175"/>
        <v>4.7764966264577639E-6</v>
      </c>
      <c r="AY2664" s="13">
        <f t="shared" si="3176"/>
        <v>8.4406584220965657E-6</v>
      </c>
      <c r="AZ2664" s="13">
        <f t="shared" si="3177"/>
        <v>7.4578420304825557E-6</v>
      </c>
      <c r="BA2664" s="13">
        <f t="shared" si="3178"/>
        <v>4.3929754426129967E-6</v>
      </c>
      <c r="BB2664" s="13">
        <f t="shared" si="3179"/>
        <v>1.9407323017023098E-6</v>
      </c>
      <c r="BC2664" s="13">
        <f t="shared" si="3180"/>
        <v>6.8590264909478642E-7</v>
      </c>
      <c r="BD2664" s="13">
        <f t="shared" si="3181"/>
        <v>4.0697020543570637E-3</v>
      </c>
      <c r="BE2664" s="13">
        <f t="shared" si="3182"/>
        <v>2.3357190826162541E-3</v>
      </c>
      <c r="BF2664" s="13">
        <f t="shared" si="3183"/>
        <v>6.7026818671613974E-4</v>
      </c>
      <c r="BG2664" s="13">
        <f t="shared" si="3184"/>
        <v>1.2822873134798492E-4</v>
      </c>
      <c r="BH2664" s="13">
        <f t="shared" si="3185"/>
        <v>1.8398539423083006E-5</v>
      </c>
      <c r="BI2664" s="13">
        <f t="shared" si="3186"/>
        <v>2.1118902095918414E-6</v>
      </c>
      <c r="BJ2664" s="14">
        <f t="shared" si="3187"/>
        <v>0.1147977396760998</v>
      </c>
      <c r="BK2664" s="14">
        <f t="shared" si="3188"/>
        <v>0.22154501398429191</v>
      </c>
      <c r="BL2664" s="14">
        <f t="shared" si="3189"/>
        <v>0.57284060404887938</v>
      </c>
      <c r="BM2664" s="14">
        <f t="shared" si="3190"/>
        <v>0.41249244039670269</v>
      </c>
      <c r="BN2664" s="14">
        <f t="shared" si="3191"/>
        <v>0.5851826868603891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1.3561643835616399</v>
      </c>
      <c r="F2665" s="10">
        <f>VLOOKUP(B2665,home!$B$2:$E$405,3,FALSE)</f>
        <v>1.38</v>
      </c>
      <c r="G2665" s="10">
        <f>VLOOKUP(C2665,away!$B$2:$E$405,4,FALSE)</f>
        <v>0.46</v>
      </c>
      <c r="H2665" s="10">
        <f>VLOOKUP(A2665,away!$A$2:$E$405,3,FALSE)</f>
        <v>1.0958904109589001</v>
      </c>
      <c r="I2665" s="10">
        <f>VLOOKUP(C2665,away!$B$2:$E$405,3,FALSE)</f>
        <v>0.65</v>
      </c>
      <c r="J2665" s="10">
        <f>VLOOKUP(B2665,home!$B$2:$E$405,4,FALSE)</f>
        <v>1.1399999999999999</v>
      </c>
      <c r="K2665" s="12">
        <f t="shared" si="3136"/>
        <v>0.860893150684929</v>
      </c>
      <c r="L2665" s="12">
        <f t="shared" si="3137"/>
        <v>0.81205479452054496</v>
      </c>
      <c r="M2665" s="13">
        <f t="shared" si="3138"/>
        <v>0.18769294077032334</v>
      </c>
      <c r="N2665" s="13">
        <f t="shared" si="3139"/>
        <v>0.16158356714108341</v>
      </c>
      <c r="O2665" s="13">
        <f t="shared" si="3140"/>
        <v>0.15241695245020173</v>
      </c>
      <c r="P2665" s="13">
        <f t="shared" si="3141"/>
        <v>0.13121471041264918</v>
      </c>
      <c r="Q2665" s="13">
        <f t="shared" si="3142"/>
        <v>6.955309310749852E-2</v>
      </c>
      <c r="R2665" s="13">
        <f t="shared" si="3143"/>
        <v>6.1885458501698118E-2</v>
      </c>
      <c r="S2665" s="13">
        <f t="shared" si="3144"/>
        <v>2.2932802051601794E-2</v>
      </c>
      <c r="T2665" s="13">
        <f t="shared" si="3145"/>
        <v>5.6480922731678047E-2</v>
      </c>
      <c r="U2665" s="13">
        <f t="shared" si="3146"/>
        <v>5.3276767351108319E-2</v>
      </c>
      <c r="V2665" s="13">
        <f t="shared" si="3147"/>
        <v>1.7813497630767448E-3</v>
      </c>
      <c r="W2665" s="13">
        <f t="shared" si="3148"/>
        <v>1.9959260488398876E-2</v>
      </c>
      <c r="X2665" s="13">
        <f t="shared" si="3149"/>
        <v>1.6208013174688781E-2</v>
      </c>
      <c r="Y2665" s="13">
        <f t="shared" si="3150"/>
        <v>6.5808974040790919E-3</v>
      </c>
      <c r="Z2665" s="13">
        <f t="shared" si="3151"/>
        <v>1.6751461095802059E-2</v>
      </c>
      <c r="AA2665" s="13">
        <f t="shared" si="3152"/>
        <v>1.4421218121341046E-2</v>
      </c>
      <c r="AB2665" s="13">
        <f t="shared" si="3153"/>
        <v>6.2075639525979416E-3</v>
      </c>
      <c r="AC2665" s="13">
        <f t="shared" si="3154"/>
        <v>7.7833006247614756E-5</v>
      </c>
      <c r="AD2665" s="13">
        <f t="shared" si="3155"/>
        <v>4.2956976617997298E-3</v>
      </c>
      <c r="AE2665" s="13">
        <f t="shared" si="3156"/>
        <v>3.4883418820751654E-3</v>
      </c>
      <c r="AF2665" s="13">
        <f t="shared" si="3157"/>
        <v>1.4163623751329796E-3</v>
      </c>
      <c r="AG2665" s="13">
        <f t="shared" si="3158"/>
        <v>3.8338795250174757E-4</v>
      </c>
      <c r="AH2665" s="13">
        <f t="shared" si="3159"/>
        <v>3.4007760745176103E-3</v>
      </c>
      <c r="AI2665" s="13">
        <f t="shared" si="3160"/>
        <v>2.9277048295653905E-3</v>
      </c>
      <c r="AJ2665" s="13">
        <f t="shared" si="3161"/>
        <v>1.2602205175000158E-3</v>
      </c>
      <c r="AK2665" s="13">
        <f t="shared" si="3162"/>
        <v>3.616384039561268E-4</v>
      </c>
      <c r="AL2665" s="13">
        <f t="shared" si="3163"/>
        <v>2.1764985584245205E-6</v>
      </c>
      <c r="AM2665" s="13">
        <f t="shared" si="3164"/>
        <v>7.3962733889133066E-4</v>
      </c>
      <c r="AN2665" s="13">
        <f t="shared" si="3165"/>
        <v>6.0061792670517702E-4</v>
      </c>
      <c r="AO2665" s="13">
        <f t="shared" si="3166"/>
        <v>2.4386733352796411E-4</v>
      </c>
      <c r="AP2665" s="13">
        <f t="shared" si="3167"/>
        <v>6.6011212472774701E-5</v>
      </c>
      <c r="AQ2665" s="13">
        <f t="shared" si="3168"/>
        <v>1.3401180395157772E-5</v>
      </c>
      <c r="AR2665" s="13">
        <f t="shared" si="3169"/>
        <v>5.5232330328055688E-4</v>
      </c>
      <c r="AS2665" s="13">
        <f t="shared" si="3170"/>
        <v>4.7549134875790616E-4</v>
      </c>
      <c r="AT2665" s="13">
        <f t="shared" si="3171"/>
        <v>2.0467362267781008E-4</v>
      </c>
      <c r="AU2665" s="13">
        <f t="shared" si="3172"/>
        <v>5.873403996306609E-5</v>
      </c>
      <c r="AV2665" s="13">
        <f t="shared" si="3173"/>
        <v>1.2640933179064623E-5</v>
      </c>
      <c r="AW2665" s="13">
        <f t="shared" si="3174"/>
        <v>4.2265933995575426E-8</v>
      </c>
      <c r="AX2665" s="13">
        <f t="shared" si="3175"/>
        <v>1.0612335168514451E-4</v>
      </c>
      <c r="AY2665" s="13">
        <f t="shared" si="3176"/>
        <v>8.6177976546511555E-5</v>
      </c>
      <c r="AZ2665" s="13">
        <f t="shared" si="3177"/>
        <v>3.4990619518336888E-5</v>
      </c>
      <c r="BA2665" s="13">
        <f t="shared" si="3178"/>
        <v>9.4714334477032105E-6</v>
      </c>
      <c r="BB2665" s="13">
        <f t="shared" si="3179"/>
        <v>1.9228307355474118E-6</v>
      </c>
      <c r="BC2665" s="13">
        <f t="shared" si="3180"/>
        <v>3.122887835705484E-7</v>
      </c>
      <c r="BD2665" s="13">
        <f t="shared" si="3181"/>
        <v>7.4752797759066846E-5</v>
      </c>
      <c r="BE2665" s="13">
        <f t="shared" si="3182"/>
        <v>6.4354171585316364E-5</v>
      </c>
      <c r="BF2665" s="13">
        <f t="shared" si="3183"/>
        <v>2.770103276790076E-5</v>
      </c>
      <c r="BG2665" s="13">
        <f t="shared" si="3184"/>
        <v>7.9492097922615163E-6</v>
      </c>
      <c r="BH2665" s="13">
        <f t="shared" si="3185"/>
        <v>1.7108550658788765E-6</v>
      </c>
      <c r="BI2665" s="13">
        <f t="shared" si="3186"/>
        <v>2.9457268160594763E-7</v>
      </c>
      <c r="BJ2665" s="14">
        <f t="shared" si="3187"/>
        <v>0.34185206741164553</v>
      </c>
      <c r="BK2665" s="14">
        <f t="shared" si="3188"/>
        <v>0.34378799047900366</v>
      </c>
      <c r="BL2665" s="14">
        <f t="shared" si="3189"/>
        <v>0.29763892608999665</v>
      </c>
      <c r="BM2665" s="14">
        <f t="shared" si="3190"/>
        <v>0.23559758698238123</v>
      </c>
      <c r="BN2665" s="14">
        <f t="shared" si="3191"/>
        <v>0.76434672238345436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1.3434343434343401</v>
      </c>
      <c r="F2666" s="10">
        <f>VLOOKUP(B2666,home!$B$2:$E$405,3,FALSE)</f>
        <v>0.74</v>
      </c>
      <c r="G2666" s="10">
        <f>VLOOKUP(C2666,away!$B$2:$E$405,4,FALSE)</f>
        <v>1.08</v>
      </c>
      <c r="H2666" s="10">
        <f>VLOOKUP(A2666,away!$A$2:$E$405,3,FALSE)</f>
        <v>0.98989898989898994</v>
      </c>
      <c r="I2666" s="10">
        <f>VLOOKUP(C2666,away!$B$2:$E$405,3,FALSE)</f>
        <v>0.41</v>
      </c>
      <c r="J2666" s="10">
        <f>VLOOKUP(B2666,home!$B$2:$E$405,4,FALSE)</f>
        <v>2.2400000000000002</v>
      </c>
      <c r="K2666" s="12">
        <f t="shared" si="3136"/>
        <v>1.0736727272727247</v>
      </c>
      <c r="L2666" s="12">
        <f t="shared" si="3137"/>
        <v>0.90912323232323244</v>
      </c>
      <c r="M2666" s="13">
        <f t="shared" si="3138"/>
        <v>0.13768374046985446</v>
      </c>
      <c r="N2666" s="13">
        <f t="shared" si="3139"/>
        <v>0.14782727713137864</v>
      </c>
      <c r="O2666" s="13">
        <f t="shared" si="3140"/>
        <v>0.12517148717430712</v>
      </c>
      <c r="P2666" s="13">
        <f t="shared" si="3141"/>
        <v>0.1343932120112212</v>
      </c>
      <c r="Q2666" s="13">
        <f t="shared" si="3142"/>
        <v>7.9359057901474087E-2</v>
      </c>
      <c r="R2666" s="13">
        <f t="shared" si="3143"/>
        <v>5.6898153507306065E-2</v>
      </c>
      <c r="S2666" s="13">
        <f t="shared" si="3144"/>
        <v>3.2795331120902368E-2</v>
      </c>
      <c r="T2666" s="13">
        <f t="shared" si="3145"/>
        <v>7.2147163233514666E-2</v>
      </c>
      <c r="U2666" s="13">
        <f t="shared" si="3146"/>
        <v>6.1089995652971449E-2</v>
      </c>
      <c r="V2666" s="13">
        <f t="shared" si="3147"/>
        <v>3.5568388453687543E-3</v>
      </c>
      <c r="W2666" s="13">
        <f t="shared" si="3148"/>
        <v>2.8401885376956589E-2</v>
      </c>
      <c r="X2666" s="13">
        <f t="shared" si="3149"/>
        <v>2.5820813837972724E-2</v>
      </c>
      <c r="Y2666" s="13">
        <f t="shared" si="3150"/>
        <v>1.1737150868797105E-2</v>
      </c>
      <c r="Z2666" s="13">
        <f t="shared" si="3151"/>
        <v>1.7242477743261854E-2</v>
      </c>
      <c r="AA2666" s="13">
        <f t="shared" si="3152"/>
        <v>1.851277810354721E-2</v>
      </c>
      <c r="AB2666" s="13">
        <f t="shared" si="3153"/>
        <v>9.9383324779151547E-3</v>
      </c>
      <c r="AC2666" s="13">
        <f t="shared" si="3154"/>
        <v>2.1698958215950813E-4</v>
      </c>
      <c r="AD2666" s="13">
        <f t="shared" si="3155"/>
        <v>7.6235824330910737E-3</v>
      </c>
      <c r="AE2666" s="13">
        <f t="shared" si="3156"/>
        <v>6.9307759034543687E-3</v>
      </c>
      <c r="AF2666" s="13">
        <f t="shared" si="3157"/>
        <v>3.1504646959282039E-3</v>
      </c>
      <c r="AG2666" s="13">
        <f t="shared" si="3158"/>
        <v>9.5472021589415959E-4</v>
      </c>
      <c r="AH2666" s="13">
        <f t="shared" si="3159"/>
        <v>3.9188842748039019E-3</v>
      </c>
      <c r="AI2666" s="13">
        <f t="shared" si="3160"/>
        <v>4.2075991671948997E-3</v>
      </c>
      <c r="AJ2666" s="13">
        <f t="shared" si="3161"/>
        <v>2.2587922365562962E-3</v>
      </c>
      <c r="AK2666" s="13">
        <f t="shared" si="3162"/>
        <v>8.0840120698861878E-4</v>
      </c>
      <c r="AL2666" s="13">
        <f t="shared" si="3163"/>
        <v>8.472148365485187E-6</v>
      </c>
      <c r="AM2666" s="13">
        <f t="shared" si="3164"/>
        <v>1.637046508505066E-3</v>
      </c>
      <c r="AN2666" s="13">
        <f t="shared" si="3165"/>
        <v>1.4882770132755875E-3</v>
      </c>
      <c r="AO2666" s="13">
        <f t="shared" si="3166"/>
        <v>6.7651360445073426E-4</v>
      </c>
      <c r="AP2666" s="13">
        <f t="shared" si="3167"/>
        <v>2.0501141159629744E-4</v>
      </c>
      <c r="AQ2666" s="13">
        <f t="shared" si="3168"/>
        <v>4.6595159293393631E-5</v>
      </c>
      <c r="AR2666" s="13">
        <f t="shared" si="3169"/>
        <v>7.1254974780208223E-4</v>
      </c>
      <c r="AS2666" s="13">
        <f t="shared" si="3170"/>
        <v>7.6504523104015381E-4</v>
      </c>
      <c r="AT2666" s="13">
        <f t="shared" si="3171"/>
        <v>4.1070409984893675E-4</v>
      </c>
      <c r="AU2666" s="13">
        <f t="shared" si="3172"/>
        <v>1.4698726366229917E-4</v>
      </c>
      <c r="AV2666" s="13">
        <f t="shared" si="3173"/>
        <v>3.9454054062663938E-5</v>
      </c>
      <c r="AW2666" s="13">
        <f t="shared" si="3174"/>
        <v>2.2971308247349027E-7</v>
      </c>
      <c r="AX2666" s="13">
        <f t="shared" si="3175"/>
        <v>2.9294203157648755E-4</v>
      </c>
      <c r="AY2666" s="13">
        <f t="shared" si="3176"/>
        <v>2.6632040663015079E-4</v>
      </c>
      <c r="AZ2666" s="13">
        <f t="shared" si="3177"/>
        <v>1.2105903445462015E-4</v>
      </c>
      <c r="BA2666" s="13">
        <f t="shared" si="3178"/>
        <v>3.6685860235104617E-5</v>
      </c>
      <c r="BB2666" s="13">
        <f t="shared" si="3179"/>
        <v>8.3379919593741622E-6</v>
      </c>
      <c r="BC2666" s="13">
        <f t="shared" si="3180"/>
        <v>1.5160524402382723E-6</v>
      </c>
      <c r="BD2666" s="13">
        <f t="shared" si="3181"/>
        <v>1.0796592165215546E-4</v>
      </c>
      <c r="BE2666" s="13">
        <f t="shared" si="3182"/>
        <v>1.1592006555278305E-4</v>
      </c>
      <c r="BF2666" s="13">
        <f t="shared" si="3183"/>
        <v>6.2230106463844799E-5</v>
      </c>
      <c r="BG2666" s="13">
        <f t="shared" si="3184"/>
        <v>2.2271589375169424E-5</v>
      </c>
      <c r="BH2666" s="13">
        <f t="shared" si="3185"/>
        <v>5.9780995262840971E-6</v>
      </c>
      <c r="BI2666" s="13">
        <f t="shared" si="3186"/>
        <v>1.2837044844586464E-6</v>
      </c>
      <c r="BJ2666" s="14">
        <f t="shared" si="3187"/>
        <v>0.38873319667287876</v>
      </c>
      <c r="BK2666" s="14">
        <f t="shared" si="3188"/>
        <v>0.30892090458450194</v>
      </c>
      <c r="BL2666" s="14">
        <f t="shared" si="3189"/>
        <v>0.2851948136850615</v>
      </c>
      <c r="BM2666" s="14">
        <f t="shared" si="3190"/>
        <v>0.31849237379661471</v>
      </c>
      <c r="BN2666" s="14">
        <f t="shared" si="3191"/>
        <v>0.6813329281955417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1.3434343434343401</v>
      </c>
      <c r="F2667" s="10">
        <f>VLOOKUP(B2667,home!$B$2:$E$405,3,FALSE)</f>
        <v>0.41</v>
      </c>
      <c r="G2667" s="10">
        <f>VLOOKUP(C2667,away!$B$2:$E$405,4,FALSE)</f>
        <v>1.1599999999999999</v>
      </c>
      <c r="H2667" s="10">
        <f>VLOOKUP(A2667,away!$A$2:$E$405,3,FALSE)</f>
        <v>0.98989898989898994</v>
      </c>
      <c r="I2667" s="10">
        <f>VLOOKUP(C2667,away!$B$2:$E$405,3,FALSE)</f>
        <v>0.66</v>
      </c>
      <c r="J2667" s="10">
        <f>VLOOKUP(B2667,home!$B$2:$E$405,4,FALSE)</f>
        <v>0.67</v>
      </c>
      <c r="K2667" s="12">
        <f t="shared" si="3136"/>
        <v>0.63893737373737203</v>
      </c>
      <c r="L2667" s="12">
        <f t="shared" si="3137"/>
        <v>0.43773333333333342</v>
      </c>
      <c r="M2667" s="13">
        <f t="shared" si="3138"/>
        <v>0.34072802278858755</v>
      </c>
      <c r="N2667" s="13">
        <f t="shared" si="3139"/>
        <v>0.21770386803926758</v>
      </c>
      <c r="O2667" s="13">
        <f t="shared" si="3140"/>
        <v>0.14914801317532445</v>
      </c>
      <c r="P2667" s="13">
        <f t="shared" si="3141"/>
        <v>9.5296239836388755E-2</v>
      </c>
      <c r="Q2667" s="13">
        <f t="shared" si="3142"/>
        <v>6.9549568848738502E-2</v>
      </c>
      <c r="R2667" s="13">
        <f t="shared" si="3143"/>
        <v>3.2643528483639342E-2</v>
      </c>
      <c r="S2667" s="13">
        <f t="shared" si="3144"/>
        <v>6.6632128263407232E-3</v>
      </c>
      <c r="T2667" s="13">
        <f t="shared" si="3145"/>
        <v>3.0444164604054476E-2</v>
      </c>
      <c r="U2667" s="13">
        <f t="shared" si="3146"/>
        <v>2.0857170358857618E-2</v>
      </c>
      <c r="V2667" s="13">
        <f t="shared" si="3147"/>
        <v>2.0706613979191079E-4</v>
      </c>
      <c r="W2667" s="13">
        <f t="shared" si="3148"/>
        <v>1.4812606288259842E-2</v>
      </c>
      <c r="X2667" s="13">
        <f t="shared" si="3149"/>
        <v>6.4839715259142764E-3</v>
      </c>
      <c r="Y2667" s="13">
        <f t="shared" si="3150"/>
        <v>1.419125234638438E-3</v>
      </c>
      <c r="Z2667" s="13">
        <f t="shared" si="3151"/>
        <v>4.7630535116350214E-3</v>
      </c>
      <c r="AA2667" s="13">
        <f t="shared" si="3152"/>
        <v>3.0432929016946477E-3</v>
      </c>
      <c r="AB2667" s="13">
        <f t="shared" si="3153"/>
        <v>9.7223678706118209E-4</v>
      </c>
      <c r="AC2667" s="13">
        <f t="shared" si="3154"/>
        <v>3.6195703023832075E-6</v>
      </c>
      <c r="AD2667" s="13">
        <f t="shared" si="3155"/>
        <v>2.3660819400066063E-3</v>
      </c>
      <c r="AE2667" s="13">
        <f t="shared" si="3156"/>
        <v>1.0357129345388921E-3</v>
      </c>
      <c r="AF2667" s="13">
        <f t="shared" si="3157"/>
        <v>2.2668303760607885E-4</v>
      </c>
      <c r="AG2667" s="13">
        <f t="shared" si="3158"/>
        <v>3.3075573887144753E-5</v>
      </c>
      <c r="AH2667" s="13">
        <f t="shared" si="3159"/>
        <v>5.2123682262325912E-4</v>
      </c>
      <c r="AI2667" s="13">
        <f t="shared" si="3160"/>
        <v>3.3303768654211765E-4</v>
      </c>
      <c r="AJ2667" s="13">
        <f t="shared" si="3161"/>
        <v>1.0639511239739536E-4</v>
      </c>
      <c r="AK2667" s="13">
        <f t="shared" si="3162"/>
        <v>2.2659937897894773E-5</v>
      </c>
      <c r="AL2667" s="13">
        <f t="shared" si="3163"/>
        <v>4.0493463005195934E-8</v>
      </c>
      <c r="AM2667" s="13">
        <f t="shared" si="3164"/>
        <v>3.0235563615904957E-4</v>
      </c>
      <c r="AN2667" s="13">
        <f t="shared" si="3165"/>
        <v>1.3235114046802134E-4</v>
      </c>
      <c r="AO2667" s="13">
        <f t="shared" si="3166"/>
        <v>2.8967252943767605E-5</v>
      </c>
      <c r="AP2667" s="13">
        <f t="shared" si="3167"/>
        <v>4.226644062861736E-6</v>
      </c>
      <c r="AQ2667" s="13">
        <f t="shared" si="3168"/>
        <v>4.6253574861250265E-7</v>
      </c>
      <c r="AR2667" s="13">
        <f t="shared" si="3169"/>
        <v>4.5632546364590973E-5</v>
      </c>
      <c r="AS2667" s="13">
        <f t="shared" si="3170"/>
        <v>2.9156339331140616E-5</v>
      </c>
      <c r="AT2667" s="13">
        <f t="shared" si="3171"/>
        <v>9.314537440017314E-6</v>
      </c>
      <c r="AU2667" s="13">
        <f t="shared" si="3172"/>
        <v>1.9838020298343626E-6</v>
      </c>
      <c r="AV2667" s="13">
        <f t="shared" si="3173"/>
        <v>3.1688131473930885E-7</v>
      </c>
      <c r="AW2667" s="13">
        <f t="shared" si="3174"/>
        <v>3.1459392375048905E-10</v>
      </c>
      <c r="AX2667" s="13">
        <f t="shared" si="3175"/>
        <v>3.2197719350359238E-5</v>
      </c>
      <c r="AY2667" s="13">
        <f t="shared" si="3176"/>
        <v>1.4094015016963919E-5</v>
      </c>
      <c r="AZ2667" s="13">
        <f t="shared" si="3177"/>
        <v>3.0847100867128365E-6</v>
      </c>
      <c r="BA2667" s="13">
        <f t="shared" si="3178"/>
        <v>4.5009347620792196E-7</v>
      </c>
      <c r="BB2667" s="13">
        <f t="shared" si="3179"/>
        <v>4.9255229413020257E-8</v>
      </c>
      <c r="BC2667" s="13">
        <f t="shared" si="3180"/>
        <v>4.3121311510118839E-9</v>
      </c>
      <c r="BD2667" s="13">
        <f t="shared" si="3181"/>
        <v>3.3291477714433792E-6</v>
      </c>
      <c r="BE2667" s="13">
        <f t="shared" si="3182"/>
        <v>2.1271169338696575E-6</v>
      </c>
      <c r="BF2667" s="13">
        <f t="shared" si="3183"/>
        <v>6.7954725367948497E-7</v>
      </c>
      <c r="BG2667" s="13">
        <f t="shared" si="3184"/>
        <v>1.4472937919880464E-7</v>
      </c>
      <c r="BH2667" s="13">
        <f t="shared" si="3185"/>
        <v>2.3118252361981118E-8</v>
      </c>
      <c r="BI2667" s="13">
        <f t="shared" si="3186"/>
        <v>2.9542230899124037E-9</v>
      </c>
      <c r="BJ2667" s="14">
        <f t="shared" si="3187"/>
        <v>0.34459310134158494</v>
      </c>
      <c r="BK2667" s="14">
        <f t="shared" si="3188"/>
        <v>0.44291229566989132</v>
      </c>
      <c r="BL2667" s="14">
        <f t="shared" si="3189"/>
        <v>0.20774028198633188</v>
      </c>
      <c r="BM2667" s="14">
        <f t="shared" si="3190"/>
        <v>9.492539763707393E-2</v>
      </c>
      <c r="BN2667" s="14">
        <f t="shared" si="3191"/>
        <v>0.90506924117194631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1.3434343434343401</v>
      </c>
      <c r="F2668" s="10">
        <f>VLOOKUP(B2668,home!$B$2:$E$405,3,FALSE)</f>
        <v>1.41</v>
      </c>
      <c r="G2668" s="10">
        <f>VLOOKUP(C2668,away!$B$2:$E$405,4,FALSE)</f>
        <v>1.1599999999999999</v>
      </c>
      <c r="H2668" s="10">
        <f>VLOOKUP(A2668,away!$A$2:$E$405,3,FALSE)</f>
        <v>0.98989898989898994</v>
      </c>
      <c r="I2668" s="10">
        <f>VLOOKUP(C2668,away!$B$2:$E$405,3,FALSE)</f>
        <v>0.41</v>
      </c>
      <c r="J2668" s="10">
        <f>VLOOKUP(B2668,home!$B$2:$E$405,4,FALSE)</f>
        <v>0.56000000000000005</v>
      </c>
      <c r="K2668" s="12">
        <f t="shared" si="3136"/>
        <v>2.1973212121212065</v>
      </c>
      <c r="L2668" s="12">
        <f t="shared" si="3137"/>
        <v>0.22728080808080811</v>
      </c>
      <c r="M2668" s="13">
        <f t="shared" si="3138"/>
        <v>8.851333855389204E-2</v>
      </c>
      <c r="N2668" s="13">
        <f t="shared" si="3139"/>
        <v>0.19449223636013277</v>
      </c>
      <c r="O2668" s="13">
        <f t="shared" si="3140"/>
        <v>2.0117383112458729E-2</v>
      </c>
      <c r="P2668" s="13">
        <f t="shared" si="3141"/>
        <v>4.4204352645374499E-2</v>
      </c>
      <c r="Q2668" s="13">
        <f t="shared" si="3142"/>
        <v>0.21368095827350558</v>
      </c>
      <c r="R2668" s="13">
        <f t="shared" si="3143"/>
        <v>2.2861475451354117E-3</v>
      </c>
      <c r="S2668" s="13">
        <f t="shared" si="3144"/>
        <v>5.5190122322832311E-3</v>
      </c>
      <c r="T2668" s="13">
        <f t="shared" si="3145"/>
        <v>4.8565580867883783E-2</v>
      </c>
      <c r="U2668" s="13">
        <f t="shared" si="3146"/>
        <v>5.0234004949648633E-3</v>
      </c>
      <c r="V2668" s="13">
        <f t="shared" si="3147"/>
        <v>3.0624933918411501E-4</v>
      </c>
      <c r="W2668" s="13">
        <f t="shared" si="3148"/>
        <v>0.15650856741358676</v>
      </c>
      <c r="X2668" s="13">
        <f t="shared" si="3149"/>
        <v>3.5571393673329628E-2</v>
      </c>
      <c r="Y2668" s="13">
        <f t="shared" si="3150"/>
        <v>4.0423475493174526E-3</v>
      </c>
      <c r="Z2668" s="13">
        <f t="shared" si="3151"/>
        <v>1.731991538167774E-4</v>
      </c>
      <c r="AA2668" s="13">
        <f t="shared" si="3152"/>
        <v>3.8057417460304855E-4</v>
      </c>
      <c r="AB2668" s="13">
        <f t="shared" si="3153"/>
        <v>4.1812185332039924E-4</v>
      </c>
      <c r="AC2668" s="13">
        <f t="shared" si="3154"/>
        <v>9.5589786295775949E-6</v>
      </c>
      <c r="AD2668" s="13">
        <f t="shared" si="3155"/>
        <v>8.5974898764144034E-2</v>
      </c>
      <c r="AE2668" s="13">
        <f t="shared" si="3156"/>
        <v>1.9540444465780325E-2</v>
      </c>
      <c r="AF2668" s="13">
        <f t="shared" si="3157"/>
        <v>2.2205840042203539E-3</v>
      </c>
      <c r="AG2668" s="13">
        <f t="shared" si="3158"/>
        <v>1.6823204229683957E-4</v>
      </c>
      <c r="AH2668" s="13">
        <f t="shared" si="3159"/>
        <v>9.841210909597334E-6</v>
      </c>
      <c r="AI2668" s="13">
        <f t="shared" si="3160"/>
        <v>2.1624301484616855E-5</v>
      </c>
      <c r="AJ2668" s="13">
        <f t="shared" si="3161"/>
        <v>2.375776817472636E-5</v>
      </c>
      <c r="AK2668" s="13">
        <f t="shared" si="3162"/>
        <v>1.7401149320994786E-5</v>
      </c>
      <c r="AL2668" s="13">
        <f t="shared" si="3163"/>
        <v>1.9095357566438419E-7</v>
      </c>
      <c r="AM2668" s="13">
        <f t="shared" si="3164"/>
        <v>3.7782893752885391E-2</v>
      </c>
      <c r="AN2668" s="13">
        <f t="shared" si="3165"/>
        <v>8.5873266237871081E-3</v>
      </c>
      <c r="AO2668" s="13">
        <f t="shared" si="3166"/>
        <v>9.7586726715408591E-4</v>
      </c>
      <c r="AP2668" s="13">
        <f t="shared" si="3167"/>
        <v>7.3931967019463522E-5</v>
      </c>
      <c r="AQ2668" s="13">
        <f t="shared" si="3168"/>
        <v>4.2008293017968301E-6</v>
      </c>
      <c r="AR2668" s="13">
        <f t="shared" si="3169"/>
        <v>4.4734367360538961E-7</v>
      </c>
      <c r="AS2668" s="13">
        <f t="shared" si="3170"/>
        <v>9.8295774312134793E-7</v>
      </c>
      <c r="AT2668" s="13">
        <f t="shared" si="3171"/>
        <v>1.0799369497896631E-6</v>
      </c>
      <c r="AU2668" s="13">
        <f t="shared" si="3172"/>
        <v>7.9098945584210046E-7</v>
      </c>
      <c r="AV2668" s="13">
        <f t="shared" si="3173"/>
        <v>4.3451447747151453E-7</v>
      </c>
      <c r="AW2668" s="13">
        <f t="shared" si="3174"/>
        <v>2.6489978596164672E-9</v>
      </c>
      <c r="AX2668" s="13">
        <f t="shared" si="3175"/>
        <v>1.3836858983089482E-2</v>
      </c>
      <c r="AY2668" s="13">
        <f t="shared" si="3176"/>
        <v>3.1448524909767663E-3</v>
      </c>
      <c r="AZ2668" s="13">
        <f t="shared" si="3177"/>
        <v>3.5738230772207092E-4</v>
      </c>
      <c r="BA2668" s="13">
        <f t="shared" si="3178"/>
        <v>2.7075379897618776E-5</v>
      </c>
      <c r="BB2668" s="13">
        <f t="shared" si="3179"/>
        <v>1.5384285555564154E-6</v>
      </c>
      <c r="BC2668" s="13">
        <f t="shared" si="3180"/>
        <v>6.9931057056290528E-8</v>
      </c>
      <c r="BD2668" s="13">
        <f t="shared" si="3181"/>
        <v>1.6945438604478364E-8</v>
      </c>
      <c r="BE2668" s="13">
        <f t="shared" si="3182"/>
        <v>3.7234571694317878E-8</v>
      </c>
      <c r="BF2668" s="13">
        <f t="shared" si="3183"/>
        <v>4.0908157104086272E-8</v>
      </c>
      <c r="BG2668" s="13">
        <f t="shared" si="3184"/>
        <v>2.99627871178652E-8</v>
      </c>
      <c r="BH2668" s="13">
        <f t="shared" si="3185"/>
        <v>1.6459466927089312E-8</v>
      </c>
      <c r="BI2668" s="13">
        <f t="shared" si="3186"/>
        <v>7.2333471638201589E-9</v>
      </c>
      <c r="BJ2668" s="14">
        <f t="shared" si="3187"/>
        <v>0.82555724137564368</v>
      </c>
      <c r="BK2668" s="14">
        <f t="shared" si="3188"/>
        <v>0.14169755519391591</v>
      </c>
      <c r="BL2668" s="14">
        <f t="shared" si="3189"/>
        <v>2.830213609644083E-2</v>
      </c>
      <c r="BM2668" s="14">
        <f t="shared" si="3190"/>
        <v>0.42929086548733941</v>
      </c>
      <c r="BN2668" s="14">
        <f t="shared" si="3191"/>
        <v>0.56329441649049905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1.3434343434343401</v>
      </c>
      <c r="F2669" s="10">
        <f>VLOOKUP(B2669,home!$B$2:$E$405,3,FALSE)</f>
        <v>1.3</v>
      </c>
      <c r="G2669" s="10">
        <f>VLOOKUP(C2669,away!$B$2:$E$405,4,FALSE)</f>
        <v>1.57</v>
      </c>
      <c r="H2669" s="10">
        <f>VLOOKUP(A2669,away!$A$2:$E$405,3,FALSE)</f>
        <v>0.98989898989898994</v>
      </c>
      <c r="I2669" s="10">
        <f>VLOOKUP(C2669,away!$B$2:$E$405,3,FALSE)</f>
        <v>0.5</v>
      </c>
      <c r="J2669" s="10">
        <f>VLOOKUP(B2669,home!$B$2:$E$405,4,FALSE)</f>
        <v>0.88</v>
      </c>
      <c r="K2669" s="12">
        <f t="shared" si="3136"/>
        <v>2.7419494949494885</v>
      </c>
      <c r="L2669" s="12">
        <f t="shared" si="3137"/>
        <v>0.43555555555555558</v>
      </c>
      <c r="M2669" s="13">
        <f t="shared" si="3138"/>
        <v>4.1689538768754517E-2</v>
      </c>
      <c r="N2669" s="13">
        <f t="shared" si="3139"/>
        <v>0.11431060977166357</v>
      </c>
      <c r="O2669" s="13">
        <f t="shared" si="3140"/>
        <v>1.8158110219279745E-2</v>
      </c>
      <c r="P2669" s="13">
        <f t="shared" si="3141"/>
        <v>4.9788621144991253E-2</v>
      </c>
      <c r="Q2669" s="13">
        <f t="shared" si="3142"/>
        <v>0.15671695936539051</v>
      </c>
      <c r="R2669" s="13">
        <f t="shared" si="3143"/>
        <v>3.9544328921987002E-3</v>
      </c>
      <c r="S2669" s="13">
        <f t="shared" si="3144"/>
        <v>1.486528076785393E-2</v>
      </c>
      <c r="T2669" s="13">
        <f t="shared" si="3145"/>
        <v>6.8258942301370099E-2</v>
      </c>
      <c r="U2669" s="13">
        <f t="shared" si="3146"/>
        <v>1.0842855271575871E-2</v>
      </c>
      <c r="V2669" s="13">
        <f t="shared" si="3147"/>
        <v>1.9725754129296517E-3</v>
      </c>
      <c r="W2669" s="13">
        <f t="shared" si="3148"/>
        <v>0.14323666252731734</v>
      </c>
      <c r="X2669" s="13">
        <f t="shared" si="3149"/>
        <v>6.2387524123009332E-2</v>
      </c>
      <c r="Y2669" s="13">
        <f t="shared" si="3150"/>
        <v>1.3586616364566477E-2</v>
      </c>
      <c r="Z2669" s="13">
        <f t="shared" si="3151"/>
        <v>5.7412507175625576E-4</v>
      </c>
      <c r="AA2669" s="13">
        <f t="shared" si="3152"/>
        <v>1.5742219505399046E-3</v>
      </c>
      <c r="AB2669" s="13">
        <f t="shared" si="3153"/>
        <v>2.1582185411106449E-3</v>
      </c>
      <c r="AC2669" s="13">
        <f t="shared" si="3154"/>
        <v>1.4723689205798865E-4</v>
      </c>
      <c r="AD2669" s="13">
        <f t="shared" si="3155"/>
        <v>9.8186923618757027E-2</v>
      </c>
      <c r="AE2669" s="13">
        <f t="shared" si="3156"/>
        <v>4.2765860065058621E-2</v>
      </c>
      <c r="AF2669" s="13">
        <f t="shared" si="3157"/>
        <v>9.3134539697238769E-3</v>
      </c>
      <c r="AG2669" s="13">
        <f t="shared" si="3158"/>
        <v>1.3521755393080593E-3</v>
      </c>
      <c r="AH2669" s="13">
        <f t="shared" si="3159"/>
        <v>6.2515841146792281E-5</v>
      </c>
      <c r="AI2669" s="13">
        <f t="shared" si="3160"/>
        <v>1.7141527905878957E-4</v>
      </c>
      <c r="AJ2669" s="13">
        <f t="shared" si="3161"/>
        <v>2.3500601892093684E-4</v>
      </c>
      <c r="AK2669" s="13">
        <f t="shared" si="3162"/>
        <v>2.1479154496345092E-4</v>
      </c>
      <c r="AL2669" s="13">
        <f t="shared" si="3163"/>
        <v>7.0336319889779151E-6</v>
      </c>
      <c r="AM2669" s="13">
        <f t="shared" si="3164"/>
        <v>5.3844717125418946E-2</v>
      </c>
      <c r="AN2669" s="13">
        <f t="shared" si="3165"/>
        <v>2.3452365681293587E-2</v>
      </c>
      <c r="AO2669" s="13">
        <f t="shared" si="3166"/>
        <v>5.1074040817039364E-3</v>
      </c>
      <c r="AP2669" s="13">
        <f t="shared" si="3167"/>
        <v>7.4151940741775681E-4</v>
      </c>
      <c r="AQ2669" s="13">
        <f t="shared" si="3168"/>
        <v>8.0743224363266839E-5</v>
      </c>
      <c r="AR2669" s="13">
        <f t="shared" si="3169"/>
        <v>5.4458243843427976E-6</v>
      </c>
      <c r="AS2669" s="13">
        <f t="shared" si="3170"/>
        <v>1.4932175420232345E-5</v>
      </c>
      <c r="AT2669" s="13">
        <f t="shared" si="3171"/>
        <v>2.0471635426001622E-5</v>
      </c>
      <c r="AU2669" s="13">
        <f t="shared" si="3172"/>
        <v>1.8710730139038401E-5</v>
      </c>
      <c r="AV2669" s="13">
        <f t="shared" si="3173"/>
        <v>1.282596926371813E-5</v>
      </c>
      <c r="AW2669" s="13">
        <f t="shared" si="3174"/>
        <v>2.3333514081779993E-7</v>
      </c>
      <c r="AX2669" s="13">
        <f t="shared" si="3175"/>
        <v>2.4606582487956767E-2</v>
      </c>
      <c r="AY2669" s="13">
        <f t="shared" si="3176"/>
        <v>1.0717533705865616E-2</v>
      </c>
      <c r="AZ2669" s="13">
        <f t="shared" si="3177"/>
        <v>2.3340406737218447E-3</v>
      </c>
      <c r="BA2669" s="13">
        <f t="shared" si="3178"/>
        <v>3.3886812744406049E-4</v>
      </c>
      <c r="BB2669" s="13">
        <f t="shared" si="3179"/>
        <v>3.6898973877242133E-5</v>
      </c>
      <c r="BC2669" s="13">
        <f t="shared" si="3180"/>
        <v>3.2143106133064274E-6</v>
      </c>
      <c r="BD2669" s="13">
        <f t="shared" si="3181"/>
        <v>3.953265108634031E-7</v>
      </c>
      <c r="BE2669" s="13">
        <f t="shared" si="3182"/>
        <v>1.0839653268020516E-6</v>
      </c>
      <c r="BF2669" s="13">
        <f t="shared" si="3183"/>
        <v>1.4860890901838215E-6</v>
      </c>
      <c r="BG2669" s="13">
        <f t="shared" si="3184"/>
        <v>1.3582604100931581E-6</v>
      </c>
      <c r="BH2669" s="13">
        <f t="shared" si="3185"/>
        <v>9.3107036136620498E-7</v>
      </c>
      <c r="BI2669" s="13">
        <f t="shared" si="3186"/>
        <v>5.1058958142210048E-7</v>
      </c>
      <c r="BJ2669" s="14">
        <f t="shared" si="3187"/>
        <v>0.83137961544584138</v>
      </c>
      <c r="BK2669" s="14">
        <f t="shared" si="3188"/>
        <v>0.11918782032444195</v>
      </c>
      <c r="BL2669" s="14">
        <f t="shared" si="3189"/>
        <v>3.7449719194708901E-2</v>
      </c>
      <c r="BM2669" s="14">
        <f t="shared" si="3190"/>
        <v>0.59325570750374534</v>
      </c>
      <c r="BN2669" s="14">
        <f t="shared" si="3191"/>
        <v>0.38461827216227834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1.3434343434343401</v>
      </c>
      <c r="F2670" s="10">
        <f>VLOOKUP(B2670,home!$B$2:$E$405,3,FALSE)</f>
        <v>0.5</v>
      </c>
      <c r="G2670" s="10">
        <f>VLOOKUP(C2670,away!$B$2:$E$405,4,FALSE)</f>
        <v>0.91</v>
      </c>
      <c r="H2670" s="10">
        <f>VLOOKUP(A2670,away!$A$2:$E$405,3,FALSE)</f>
        <v>0.98989898989898994</v>
      </c>
      <c r="I2670" s="10">
        <f>VLOOKUP(C2670,away!$B$2:$E$405,3,FALSE)</f>
        <v>0.74</v>
      </c>
      <c r="J2670" s="10">
        <f>VLOOKUP(B2670,home!$B$2:$E$405,4,FALSE)</f>
        <v>1.23</v>
      </c>
      <c r="K2670" s="12">
        <f t="shared" si="3136"/>
        <v>0.61126262626262473</v>
      </c>
      <c r="L2670" s="12">
        <f t="shared" si="3137"/>
        <v>0.9010060606060607</v>
      </c>
      <c r="M2670" s="13">
        <f t="shared" si="3138"/>
        <v>0.22040937046875672</v>
      </c>
      <c r="N2670" s="13">
        <f t="shared" si="3139"/>
        <v>0.13472801064562404</v>
      </c>
      <c r="O2670" s="13">
        <f t="shared" si="3140"/>
        <v>0.19859017860671627</v>
      </c>
      <c r="P2670" s="13">
        <f t="shared" si="3141"/>
        <v>0.1213907541251051</v>
      </c>
      <c r="Q2670" s="13">
        <f t="shared" si="3142"/>
        <v>4.1177098809191501E-2</v>
      </c>
      <c r="R2670" s="13">
        <f t="shared" si="3143"/>
        <v>8.9465477250745704E-2</v>
      </c>
      <c r="S2670" s="13">
        <f t="shared" si="3144"/>
        <v>1.6714029847871788E-2</v>
      </c>
      <c r="T2670" s="13">
        <f t="shared" si="3145"/>
        <v>3.7100815585256137E-2</v>
      </c>
      <c r="U2670" s="13">
        <f t="shared" si="3146"/>
        <v>5.4686902584129927E-2</v>
      </c>
      <c r="V2670" s="13">
        <f t="shared" si="3147"/>
        <v>1.0228082425733727E-3</v>
      </c>
      <c r="W2670" s="13">
        <f t="shared" si="3148"/>
        <v>8.3900071866606658E-3</v>
      </c>
      <c r="X2670" s="13">
        <f t="shared" si="3149"/>
        <v>7.5594473237096628E-3</v>
      </c>
      <c r="Y2670" s="13">
        <f t="shared" si="3150"/>
        <v>3.405553926747336E-3</v>
      </c>
      <c r="Z2670" s="13">
        <f t="shared" si="3151"/>
        <v>2.6869645739311845E-2</v>
      </c>
      <c r="AA2670" s="13">
        <f t="shared" si="3152"/>
        <v>1.6424410221358102E-2</v>
      </c>
      <c r="AB2670" s="13">
        <f t="shared" si="3153"/>
        <v>5.0198140633610248E-3</v>
      </c>
      <c r="AC2670" s="13">
        <f t="shared" si="3154"/>
        <v>3.5207062552314121E-5</v>
      </c>
      <c r="AD2670" s="13">
        <f t="shared" si="3155"/>
        <v>1.2821244568201231E-3</v>
      </c>
      <c r="AE2670" s="13">
        <f t="shared" si="3156"/>
        <v>1.1552019060461843E-3</v>
      </c>
      <c r="AF2670" s="13">
        <f t="shared" si="3157"/>
        <v>5.2042195928564264E-4</v>
      </c>
      <c r="AG2670" s="13">
        <f t="shared" si="3158"/>
        <v>1.5630111312961485E-4</v>
      </c>
      <c r="AH2670" s="13">
        <f t="shared" si="3159"/>
        <v>6.0524284143644467E-3</v>
      </c>
      <c r="AI2670" s="13">
        <f t="shared" si="3160"/>
        <v>3.6996232878309448E-3</v>
      </c>
      <c r="AJ2670" s="13">
        <f t="shared" si="3161"/>
        <v>1.1307207235509548E-3</v>
      </c>
      <c r="AK2670" s="13">
        <f t="shared" si="3162"/>
        <v>2.3038910634911065E-4</v>
      </c>
      <c r="AL2670" s="13">
        <f t="shared" si="3163"/>
        <v>7.7561346228897848E-7</v>
      </c>
      <c r="AM2670" s="13">
        <f t="shared" si="3164"/>
        <v>1.56742952534282E-4</v>
      </c>
      <c r="AN2670" s="13">
        <f t="shared" si="3165"/>
        <v>1.4122635019067615E-4</v>
      </c>
      <c r="AO2670" s="13">
        <f t="shared" si="3166"/>
        <v>6.3622898719536557E-5</v>
      </c>
      <c r="AP2670" s="13">
        <f t="shared" si="3167"/>
        <v>1.9108205779876006E-5</v>
      </c>
      <c r="AQ2670" s="13">
        <f t="shared" si="3168"/>
        <v>4.3041523037440089E-6</v>
      </c>
      <c r="AR2670" s="13">
        <f t="shared" si="3169"/>
        <v>1.0906549365453397E-3</v>
      </c>
      <c r="AS2670" s="13">
        <f t="shared" si="3170"/>
        <v>6.6667660085900063E-4</v>
      </c>
      <c r="AT2670" s="13">
        <f t="shared" si="3171"/>
        <v>2.0375724495445615E-4</v>
      </c>
      <c r="AU2670" s="13">
        <f t="shared" si="3172"/>
        <v>4.1516396223632612E-5</v>
      </c>
      <c r="AV2670" s="13">
        <f t="shared" si="3173"/>
        <v>6.3443553471543452E-6</v>
      </c>
      <c r="AW2670" s="13">
        <f t="shared" si="3174"/>
        <v>1.1865837405768579E-8</v>
      </c>
      <c r="AX2670" s="13">
        <f t="shared" si="3175"/>
        <v>1.5968518135710518E-5</v>
      </c>
      <c r="AY2670" s="13">
        <f t="shared" si="3176"/>
        <v>1.4387731619172967E-5</v>
      </c>
      <c r="AZ2670" s="13">
        <f t="shared" si="3177"/>
        <v>6.4817166936241468E-6</v>
      </c>
      <c r="BA2670" s="13">
        <f t="shared" si="3178"/>
        <v>1.9466886746956111E-6</v>
      </c>
      <c r="BB2670" s="13">
        <f t="shared" si="3179"/>
        <v>4.3849457350348144E-7</v>
      </c>
      <c r="BC2670" s="13">
        <f t="shared" si="3180"/>
        <v>7.9017253653901339E-8</v>
      </c>
      <c r="BD2670" s="13">
        <f t="shared" si="3181"/>
        <v>1.6378111797621153E-4</v>
      </c>
      <c r="BE2670" s="13">
        <f t="shared" si="3182"/>
        <v>1.0011327630636784E-4</v>
      </c>
      <c r="BF2670" s="13">
        <f t="shared" si="3183"/>
        <v>3.0597752099393098E-5</v>
      </c>
      <c r="BG2670" s="13">
        <f t="shared" si="3184"/>
        <v>6.2344207686692559E-6</v>
      </c>
      <c r="BH2670" s="13">
        <f t="shared" si="3185"/>
        <v>9.5271710307075499E-7</v>
      </c>
      <c r="BI2670" s="13">
        <f t="shared" si="3186"/>
        <v>1.1647207170166992E-7</v>
      </c>
      <c r="BJ2670" s="14">
        <f t="shared" si="3187"/>
        <v>0.23589928963894938</v>
      </c>
      <c r="BK2670" s="14">
        <f t="shared" si="3188"/>
        <v>0.3595873330919408</v>
      </c>
      <c r="BL2670" s="14">
        <f t="shared" si="3189"/>
        <v>0.37761068954866162</v>
      </c>
      <c r="BM2670" s="14">
        <f t="shared" si="3190"/>
        <v>0.19419169224694238</v>
      </c>
      <c r="BN2670" s="14">
        <f t="shared" si="3191"/>
        <v>0.80576088990613937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</v>
      </c>
      <c r="F2671" s="10">
        <f>VLOOKUP(B2671,home!$B$2:$E$405,3,FALSE)</f>
        <v>0.28000000000000003</v>
      </c>
      <c r="G2671" s="10">
        <f>VLOOKUP(C2671,away!$B$2:$E$405,4,FALSE)</f>
        <v>0.65</v>
      </c>
      <c r="H2671" s="10">
        <f>VLOOKUP(A2671,away!$A$2:$E$405,3,FALSE)</f>
        <v>1.0857142857142901</v>
      </c>
      <c r="I2671" s="10">
        <f>VLOOKUP(C2671,away!$B$2:$E$405,3,FALSE)</f>
        <v>0.74</v>
      </c>
      <c r="J2671" s="10">
        <f>VLOOKUP(B2671,home!$B$2:$E$405,4,FALSE)</f>
        <v>1.18</v>
      </c>
      <c r="K2671" s="12">
        <f t="shared" si="3136"/>
        <v>0.28210000000000002</v>
      </c>
      <c r="L2671" s="12">
        <f t="shared" si="3137"/>
        <v>0.94804571428571793</v>
      </c>
      <c r="M2671" s="13">
        <f t="shared" si="3138"/>
        <v>0.29224998957960469</v>
      </c>
      <c r="N2671" s="13">
        <f t="shared" si="3139"/>
        <v>8.2443722060406496E-2</v>
      </c>
      <c r="O2671" s="13">
        <f t="shared" si="3140"/>
        <v>0.2770663501209899</v>
      </c>
      <c r="P2671" s="13">
        <f t="shared" si="3141"/>
        <v>7.8160417369131263E-2</v>
      </c>
      <c r="Q2671" s="13">
        <f t="shared" si="3142"/>
        <v>1.1628686996620334E-2</v>
      </c>
      <c r="R2671" s="13">
        <f t="shared" si="3143"/>
        <v>0.13133578290249534</v>
      </c>
      <c r="S2671" s="13">
        <f t="shared" si="3144"/>
        <v>5.2258777255257847E-3</v>
      </c>
      <c r="T2671" s="13">
        <f t="shared" si="3145"/>
        <v>1.1024526869915964E-2</v>
      </c>
      <c r="U2671" s="13">
        <f t="shared" si="3146"/>
        <v>3.7049824356793944E-2</v>
      </c>
      <c r="V2671" s="13">
        <f t="shared" si="3147"/>
        <v>1.5529200597318838E-4</v>
      </c>
      <c r="W2671" s="13">
        <f t="shared" si="3148"/>
        <v>1.0934842005821991E-3</v>
      </c>
      <c r="X2671" s="13">
        <f t="shared" si="3149"/>
        <v>1.0366730100010981E-3</v>
      </c>
      <c r="Y2671" s="13">
        <f t="shared" si="3150"/>
        <v>4.9140670212360817E-4</v>
      </c>
      <c r="Z2671" s="13">
        <f t="shared" si="3151"/>
        <v>4.1504108704356731E-2</v>
      </c>
      <c r="AA2671" s="13">
        <f t="shared" si="3152"/>
        <v>1.1708309065499033E-2</v>
      </c>
      <c r="AB2671" s="13">
        <f t="shared" si="3153"/>
        <v>1.6514569936886387E-3</v>
      </c>
      <c r="AC2671" s="13">
        <f t="shared" si="3154"/>
        <v>2.5957417522952319E-6</v>
      </c>
      <c r="AD2671" s="13">
        <f t="shared" si="3155"/>
        <v>7.711797324605955E-5</v>
      </c>
      <c r="AE2671" s="13">
        <f t="shared" si="3156"/>
        <v>7.3111364030327406E-5</v>
      </c>
      <c r="AF2671" s="13">
        <f t="shared" si="3157"/>
        <v>3.4656457667267441E-5</v>
      </c>
      <c r="AG2671" s="13">
        <f t="shared" si="3158"/>
        <v>1.0951968721259104E-5</v>
      </c>
      <c r="AH2671" s="13">
        <f t="shared" si="3159"/>
        <v>9.8369480956034903E-3</v>
      </c>
      <c r="AI2671" s="13">
        <f t="shared" si="3160"/>
        <v>2.7750030577697446E-3</v>
      </c>
      <c r="AJ2671" s="13">
        <f t="shared" si="3161"/>
        <v>3.9141418129842243E-4</v>
      </c>
      <c r="AK2671" s="13">
        <f t="shared" si="3162"/>
        <v>3.6805980181428337E-5</v>
      </c>
      <c r="AL2671" s="13">
        <f t="shared" si="3163"/>
        <v>2.7768590723814251E-8</v>
      </c>
      <c r="AM2671" s="13">
        <f t="shared" si="3164"/>
        <v>4.3509960505426815E-6</v>
      </c>
      <c r="AN2671" s="13">
        <f t="shared" si="3165"/>
        <v>4.1249431585910733E-6</v>
      </c>
      <c r="AO2671" s="13">
        <f t="shared" si="3166"/>
        <v>1.95531734158723E-6</v>
      </c>
      <c r="AP2671" s="13">
        <f t="shared" si="3167"/>
        <v>6.1791007525343878E-7</v>
      </c>
      <c r="AQ2671" s="13">
        <f t="shared" si="3168"/>
        <v>1.4645174966449704E-7</v>
      </c>
      <c r="AR2671" s="13">
        <f t="shared" si="3169"/>
        <v>1.8651752967375889E-3</v>
      </c>
      <c r="AS2671" s="13">
        <f t="shared" si="3170"/>
        <v>5.2616595120967384E-4</v>
      </c>
      <c r="AT2671" s="13">
        <f t="shared" si="3171"/>
        <v>7.4215707418124493E-5</v>
      </c>
      <c r="AU2671" s="13">
        <f t="shared" si="3172"/>
        <v>6.9787503542176418E-6</v>
      </c>
      <c r="AV2671" s="13">
        <f t="shared" si="3173"/>
        <v>4.9217636873119893E-7</v>
      </c>
      <c r="AW2671" s="13">
        <f t="shared" si="3174"/>
        <v>2.0629262599689515E-10</v>
      </c>
      <c r="AX2671" s="13">
        <f t="shared" si="3175"/>
        <v>2.0456933097634842E-7</v>
      </c>
      <c r="AY2671" s="13">
        <f t="shared" si="3176"/>
        <v>1.9394107750642365E-7</v>
      </c>
      <c r="AZ2671" s="13">
        <f t="shared" si="3177"/>
        <v>9.1932503676959601E-8</v>
      </c>
      <c r="BA2671" s="13">
        <f t="shared" si="3178"/>
        <v>2.9052072038165853E-8</v>
      </c>
      <c r="BB2671" s="13">
        <f t="shared" si="3179"/>
        <v>6.8856730967257698E-9</v>
      </c>
      <c r="BC2671" s="13">
        <f t="shared" si="3180"/>
        <v>1.3055865738646669E-9</v>
      </c>
      <c r="BD2671" s="13">
        <f t="shared" si="3181"/>
        <v>2.9471190774394378E-4</v>
      </c>
      <c r="BE2671" s="13">
        <f t="shared" si="3182"/>
        <v>8.3138229174566547E-5</v>
      </c>
      <c r="BF2671" s="13">
        <f t="shared" si="3183"/>
        <v>1.1726647225072611E-5</v>
      </c>
      <c r="BG2671" s="13">
        <f t="shared" si="3184"/>
        <v>1.1026957273976615E-6</v>
      </c>
      <c r="BH2671" s="13">
        <f t="shared" si="3185"/>
        <v>7.7767616174720036E-8</v>
      </c>
      <c r="BI2671" s="13">
        <f t="shared" si="3186"/>
        <v>4.3876489045777059E-9</v>
      </c>
      <c r="BJ2671" s="14">
        <f t="shared" si="3187"/>
        <v>0.10792606090793411</v>
      </c>
      <c r="BK2671" s="14">
        <f t="shared" si="3188"/>
        <v>0.3757943941316555</v>
      </c>
      <c r="BL2671" s="14">
        <f t="shared" si="3189"/>
        <v>0.47471568427154426</v>
      </c>
      <c r="BM2671" s="14">
        <f t="shared" si="3190"/>
        <v>0.12705510525145769</v>
      </c>
      <c r="BN2671" s="14">
        <f t="shared" si="3191"/>
        <v>0.87288494902924807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</v>
      </c>
      <c r="F2672" s="10">
        <f>VLOOKUP(B2672,home!$B$2:$E$405,3,FALSE)</f>
        <v>0.83</v>
      </c>
      <c r="G2672" s="10">
        <f>VLOOKUP(C2672,away!$B$2:$E$405,4,FALSE)</f>
        <v>0.74</v>
      </c>
      <c r="H2672" s="10">
        <f>VLOOKUP(A2672,away!$A$2:$E$405,3,FALSE)</f>
        <v>1.0857142857142901</v>
      </c>
      <c r="I2672" s="10">
        <f>VLOOKUP(C2672,away!$B$2:$E$405,3,FALSE)</f>
        <v>0.74</v>
      </c>
      <c r="J2672" s="10">
        <f>VLOOKUP(B2672,home!$B$2:$E$405,4,FALSE)</f>
        <v>0.66</v>
      </c>
      <c r="K2672" s="12">
        <f t="shared" si="3136"/>
        <v>0.95201000000000002</v>
      </c>
      <c r="L2672" s="12">
        <f t="shared" si="3137"/>
        <v>0.53026285714285926</v>
      </c>
      <c r="M2672" s="13">
        <f t="shared" si="3138"/>
        <v>0.22712088796702237</v>
      </c>
      <c r="N2672" s="13">
        <f t="shared" si="3139"/>
        <v>0.21622135655348498</v>
      </c>
      <c r="O2672" s="13">
        <f t="shared" si="3140"/>
        <v>0.12043377097021653</v>
      </c>
      <c r="P2672" s="13">
        <f t="shared" si="3141"/>
        <v>0.11465415430135584</v>
      </c>
      <c r="Q2672" s="13">
        <f t="shared" si="3142"/>
        <v>0.10292244682624159</v>
      </c>
      <c r="R2672" s="13">
        <f t="shared" si="3143"/>
        <v>3.1930777745577878E-2</v>
      </c>
      <c r="S2672" s="13">
        <f t="shared" si="3144"/>
        <v>1.4469799779564781E-2</v>
      </c>
      <c r="T2672" s="13">
        <f t="shared" si="3145"/>
        <v>5.4575950718216873E-2</v>
      </c>
      <c r="U2672" s="13">
        <f t="shared" si="3146"/>
        <v>3.0398419721567597E-2</v>
      </c>
      <c r="V2672" s="13">
        <f t="shared" si="3147"/>
        <v>8.1161998082753429E-4</v>
      </c>
      <c r="W2672" s="13">
        <f t="shared" si="3148"/>
        <v>3.2661066201016761E-2</v>
      </c>
      <c r="X2672" s="13">
        <f t="shared" si="3149"/>
        <v>1.7318950281083219E-2</v>
      </c>
      <c r="Y2672" s="13">
        <f t="shared" si="3150"/>
        <v>4.5917980293811566E-3</v>
      </c>
      <c r="Z2672" s="13">
        <f t="shared" si="3151"/>
        <v>5.6439018127212503E-3</v>
      </c>
      <c r="AA2672" s="13">
        <f t="shared" si="3152"/>
        <v>5.3730509647287577E-3</v>
      </c>
      <c r="AB2672" s="13">
        <f t="shared" si="3153"/>
        <v>2.5575991244657119E-3</v>
      </c>
      <c r="AC2672" s="13">
        <f t="shared" si="3154"/>
        <v>2.5607398814352752E-5</v>
      </c>
      <c r="AD2672" s="13">
        <f t="shared" si="3155"/>
        <v>7.7734154085074905E-3</v>
      </c>
      <c r="AE2672" s="13">
        <f t="shared" si="3156"/>
        <v>4.1219534642735088E-3</v>
      </c>
      <c r="AF2672" s="13">
        <f t="shared" si="3157"/>
        <v>1.0928594104877886E-3</v>
      </c>
      <c r="AG2672" s="13">
        <f t="shared" si="3158"/>
        <v>1.9316758448690519E-4</v>
      </c>
      <c r="AH2672" s="13">
        <f t="shared" si="3159"/>
        <v>7.4818787516183318E-4</v>
      </c>
      <c r="AI2672" s="13">
        <f t="shared" si="3160"/>
        <v>7.1228233903281686E-4</v>
      </c>
      <c r="AJ2672" s="13">
        <f t="shared" si="3161"/>
        <v>3.390499547913159E-4</v>
      </c>
      <c r="AK2672" s="13">
        <f t="shared" si="3162"/>
        <v>1.0759298248696023E-4</v>
      </c>
      <c r="AL2672" s="13">
        <f t="shared" si="3163"/>
        <v>5.170805171109513E-7</v>
      </c>
      <c r="AM2672" s="13">
        <f t="shared" si="3164"/>
        <v>1.4800738406106437E-3</v>
      </c>
      <c r="AN2672" s="13">
        <f t="shared" si="3165"/>
        <v>7.8482818350460485E-4</v>
      </c>
      <c r="AO2672" s="13">
        <f t="shared" si="3166"/>
        <v>2.0808261747569601E-4</v>
      </c>
      <c r="AP2672" s="13">
        <f t="shared" si="3167"/>
        <v>3.677949442147574E-5</v>
      </c>
      <c r="AQ2672" s="13">
        <f t="shared" si="3168"/>
        <v>4.8756999490503945E-6</v>
      </c>
      <c r="AR2672" s="13">
        <f t="shared" si="3169"/>
        <v>7.934724807259175E-5</v>
      </c>
      <c r="AS2672" s="13">
        <f t="shared" si="3170"/>
        <v>7.5539373637588069E-5</v>
      </c>
      <c r="AT2672" s="13">
        <f t="shared" si="3171"/>
        <v>3.5957119548360104E-5</v>
      </c>
      <c r="AU2672" s="13">
        <f t="shared" si="3172"/>
        <v>1.1410512460411436E-5</v>
      </c>
      <c r="AV2672" s="13">
        <f t="shared" si="3173"/>
        <v>2.7157304918590725E-6</v>
      </c>
      <c r="AW2672" s="13">
        <f t="shared" si="3174"/>
        <v>7.2508411618896664E-9</v>
      </c>
      <c r="AX2672" s="13">
        <f t="shared" si="3175"/>
        <v>2.3484084949995643E-4</v>
      </c>
      <c r="AY2672" s="13">
        <f t="shared" si="3176"/>
        <v>1.245273798297031E-4</v>
      </c>
      <c r="AZ2672" s="13">
        <f t="shared" si="3177"/>
        <v>3.3016122110506213E-5</v>
      </c>
      <c r="BA2672" s="13">
        <f t="shared" si="3178"/>
        <v>5.8357410806981845E-6</v>
      </c>
      <c r="BB2672" s="13">
        <f t="shared" si="3179"/>
        <v>7.7361918474924407E-7</v>
      </c>
      <c r="BC2672" s="13">
        <f t="shared" si="3180"/>
        <v>8.2044303849132772E-8</v>
      </c>
      <c r="BD2672" s="13">
        <f t="shared" si="3181"/>
        <v>7.0124830782326173E-6</v>
      </c>
      <c r="BE2672" s="13">
        <f t="shared" si="3182"/>
        <v>6.6759540153082343E-6</v>
      </c>
      <c r="BF2672" s="13">
        <f t="shared" si="3183"/>
        <v>3.1777874910567956E-6</v>
      </c>
      <c r="BG2672" s="13">
        <f t="shared" si="3184"/>
        <v>1.0084284897869934E-6</v>
      </c>
      <c r="BH2672" s="13">
        <f t="shared" si="3185"/>
        <v>2.4000850164052891E-7</v>
      </c>
      <c r="BI2672" s="13">
        <f t="shared" si="3186"/>
        <v>4.5698098729360002E-8</v>
      </c>
      <c r="BJ2672" s="14">
        <f t="shared" si="3187"/>
        <v>0.44438668006915127</v>
      </c>
      <c r="BK2672" s="14">
        <f t="shared" si="3188"/>
        <v>0.35720711388793169</v>
      </c>
      <c r="BL2672" s="14">
        <f t="shared" si="3189"/>
        <v>0.19282386202191495</v>
      </c>
      <c r="BM2672" s="14">
        <f t="shared" si="3190"/>
        <v>0.18665364329883136</v>
      </c>
      <c r="BN2672" s="14">
        <f t="shared" si="3191"/>
        <v>0.81328339436389918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</v>
      </c>
      <c r="F2673" s="10">
        <f>VLOOKUP(B2673,home!$B$2:$E$405,3,FALSE)</f>
        <v>1.1100000000000001</v>
      </c>
      <c r="G2673" s="10">
        <f>VLOOKUP(C2673,away!$B$2:$E$405,4,FALSE)</f>
        <v>0.97</v>
      </c>
      <c r="H2673" s="10">
        <f>VLOOKUP(A2673,away!$A$2:$E$405,3,FALSE)</f>
        <v>1.0857142857142901</v>
      </c>
      <c r="I2673" s="10">
        <f>VLOOKUP(C2673,away!$B$2:$E$405,3,FALSE)</f>
        <v>0.89</v>
      </c>
      <c r="J2673" s="10">
        <f>VLOOKUP(B2673,home!$B$2:$E$405,4,FALSE)</f>
        <v>0.92</v>
      </c>
      <c r="K2673" s="12">
        <f t="shared" si="3136"/>
        <v>1.6688850000000002</v>
      </c>
      <c r="L2673" s="12">
        <f t="shared" si="3137"/>
        <v>0.88898285714286074</v>
      </c>
      <c r="M2673" s="13">
        <f t="shared" si="3138"/>
        <v>7.74697410333655E-2</v>
      </c>
      <c r="N2673" s="13">
        <f t="shared" si="3139"/>
        <v>0.12928808876446818</v>
      </c>
      <c r="O2673" s="13">
        <f t="shared" si="3140"/>
        <v>6.8869271725958789E-2</v>
      </c>
      <c r="P2673" s="13">
        <f t="shared" si="3141"/>
        <v>0.11493489454437672</v>
      </c>
      <c r="Q2673" s="13">
        <f t="shared" si="3142"/>
        <v>0.10788347600884479</v>
      </c>
      <c r="R2673" s="13">
        <f t="shared" si="3143"/>
        <v>3.0611800974145432E-2</v>
      </c>
      <c r="S2673" s="13">
        <f t="shared" si="3144"/>
        <v>4.2629644193071345E-2</v>
      </c>
      <c r="T2673" s="13">
        <f t="shared" si="3145"/>
        <v>9.5906560740846122E-2</v>
      </c>
      <c r="U2673" s="13">
        <f t="shared" si="3146"/>
        <v>5.1087575468736698E-2</v>
      </c>
      <c r="V2673" s="13">
        <f t="shared" si="3147"/>
        <v>7.0273081168910597E-3</v>
      </c>
      <c r="W2673" s="13">
        <f t="shared" si="3148"/>
        <v>6.001503828634034E-2</v>
      </c>
      <c r="X2673" s="13">
        <f t="shared" si="3149"/>
        <v>5.3352340207329013E-2</v>
      </c>
      <c r="Y2673" s="13">
        <f t="shared" si="3150"/>
        <v>2.3714657916384631E-2</v>
      </c>
      <c r="Z2673" s="13">
        <f t="shared" si="3151"/>
        <v>9.0711220974281411E-3</v>
      </c>
      <c r="AA2673" s="13">
        <f t="shared" si="3152"/>
        <v>1.5138659601566363E-2</v>
      </c>
      <c r="AB2673" s="13">
        <f t="shared" si="3153"/>
        <v>1.2632340964580045E-2</v>
      </c>
      <c r="AC2673" s="13">
        <f t="shared" si="3154"/>
        <v>6.5161160552177245E-4</v>
      </c>
      <c r="AD2673" s="13">
        <f t="shared" si="3155"/>
        <v>2.5039549292624756E-2</v>
      </c>
      <c r="AE2673" s="13">
        <f t="shared" si="3156"/>
        <v>2.2259730071727057E-2</v>
      </c>
      <c r="AF2673" s="13">
        <f t="shared" si="3157"/>
        <v>9.8942592191963857E-3</v>
      </c>
      <c r="AG2673" s="13">
        <f t="shared" si="3158"/>
        <v>2.9319422766644321E-3</v>
      </c>
      <c r="AH2673" s="13">
        <f t="shared" si="3159"/>
        <v>2.0160180099158516E-3</v>
      </c>
      <c r="AI2673" s="13">
        <f t="shared" si="3160"/>
        <v>3.364502216478416E-3</v>
      </c>
      <c r="AJ2673" s="13">
        <f t="shared" si="3161"/>
        <v>2.807483640773792E-3</v>
      </c>
      <c r="AK2673" s="13">
        <f t="shared" si="3162"/>
        <v>1.5617891119442573E-3</v>
      </c>
      <c r="AL2673" s="13">
        <f t="shared" si="3163"/>
        <v>3.8669503816867679E-5</v>
      </c>
      <c r="AM2673" s="13">
        <f t="shared" si="3164"/>
        <v>8.3576256442444135E-3</v>
      </c>
      <c r="AN2673" s="13">
        <f t="shared" si="3165"/>
        <v>7.4297859241508413E-3</v>
      </c>
      <c r="AO2673" s="13">
        <f t="shared" si="3166"/>
        <v>3.3024761594057117E-3</v>
      </c>
      <c r="AP2673" s="13">
        <f t="shared" si="3167"/>
        <v>9.7861489727822399E-4</v>
      </c>
      <c r="AQ2673" s="13">
        <f t="shared" si="3168"/>
        <v>2.1749296685624064E-4</v>
      </c>
      <c r="AR2673" s="13">
        <f t="shared" si="3169"/>
        <v>3.584410901012917E-4</v>
      </c>
      <c r="AS2673" s="13">
        <f t="shared" si="3170"/>
        <v>5.9819695865369414E-4</v>
      </c>
      <c r="AT2673" s="13">
        <f t="shared" si="3171"/>
        <v>4.9916096567138542E-4</v>
      </c>
      <c r="AU2673" s="13">
        <f t="shared" si="3172"/>
        <v>2.7768074939816346E-4</v>
      </c>
      <c r="AV2673" s="13">
        <f t="shared" si="3173"/>
        <v>1.1585430936483843E-4</v>
      </c>
      <c r="AW2673" s="13">
        <f t="shared" si="3174"/>
        <v>1.5936241270141239E-6</v>
      </c>
      <c r="AX2673" s="13">
        <f t="shared" si="3175"/>
        <v>2.3246526788824762E-3</v>
      </c>
      <c r="AY2673" s="13">
        <f t="shared" si="3176"/>
        <v>2.0665763803377492E-3</v>
      </c>
      <c r="AZ2673" s="13">
        <f t="shared" si="3177"/>
        <v>9.1857548754830157E-4</v>
      </c>
      <c r="BA2673" s="13">
        <f t="shared" si="3178"/>
        <v>2.7219928714069521E-4</v>
      </c>
      <c r="BB2673" s="13">
        <f t="shared" si="3179"/>
        <v>6.049512499864629E-5</v>
      </c>
      <c r="BC2673" s="13">
        <f t="shared" si="3180"/>
        <v>1.0755825812902218E-5</v>
      </c>
      <c r="BD2673" s="13">
        <f t="shared" si="3181"/>
        <v>5.3107997399274627E-5</v>
      </c>
      <c r="BE2673" s="13">
        <f t="shared" si="3182"/>
        <v>8.8631140239688432E-5</v>
      </c>
      <c r="BF2673" s="13">
        <f t="shared" si="3183"/>
        <v>7.3957590239456252E-5</v>
      </c>
      <c r="BG2673" s="13">
        <f t="shared" si="3184"/>
        <v>4.1142237662258329E-5</v>
      </c>
      <c r="BH2673" s="13">
        <f t="shared" si="3185"/>
        <v>1.7165415825244486E-5</v>
      </c>
      <c r="BI2673" s="13">
        <f t="shared" si="3186"/>
        <v>5.7294209979026292E-6</v>
      </c>
      <c r="BJ2673" s="14">
        <f t="shared" si="3187"/>
        <v>0.55622489316108192</v>
      </c>
      <c r="BK2673" s="14">
        <f t="shared" si="3188"/>
        <v>0.24481844537738104</v>
      </c>
      <c r="BL2673" s="14">
        <f t="shared" si="3189"/>
        <v>0.19021850958965283</v>
      </c>
      <c r="BM2673" s="14">
        <f t="shared" si="3190"/>
        <v>0.46921071441817386</v>
      </c>
      <c r="BN2673" s="14">
        <f t="shared" si="3191"/>
        <v>0.52905727305115946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</v>
      </c>
      <c r="F2674" s="10">
        <f>VLOOKUP(B2674,home!$B$2:$E$405,3,FALSE)</f>
        <v>1.08</v>
      </c>
      <c r="G2674" s="10">
        <f>VLOOKUP(C2674,away!$B$2:$E$405,4,FALSE)</f>
        <v>1.37</v>
      </c>
      <c r="H2674" s="10">
        <f>VLOOKUP(A2674,away!$A$2:$E$405,3,FALSE)</f>
        <v>1.0857142857142901</v>
      </c>
      <c r="I2674" s="10">
        <f>VLOOKUP(C2674,away!$B$2:$E$405,3,FALSE)</f>
        <v>0.65</v>
      </c>
      <c r="J2674" s="10">
        <f>VLOOKUP(B2674,home!$B$2:$E$405,4,FALSE)</f>
        <v>1.07</v>
      </c>
      <c r="K2674" s="12">
        <f t="shared" si="3136"/>
        <v>2.2933800000000004</v>
      </c>
      <c r="L2674" s="12">
        <f t="shared" si="3137"/>
        <v>0.75511428571428885</v>
      </c>
      <c r="M2674" s="13">
        <f t="shared" si="3138"/>
        <v>4.7430287112604497E-2</v>
      </c>
      <c r="N2674" s="13">
        <f t="shared" si="3139"/>
        <v>0.1087756718583049</v>
      </c>
      <c r="O2674" s="13">
        <f t="shared" si="3140"/>
        <v>3.581528737425798E-2</v>
      </c>
      <c r="P2674" s="13">
        <f t="shared" si="3141"/>
        <v>8.2138063758375776E-2</v>
      </c>
      <c r="Q2674" s="13">
        <f t="shared" si="3142"/>
        <v>0.12473197516319971</v>
      </c>
      <c r="R2674" s="13">
        <f t="shared" si="3143"/>
        <v>1.35223175716324E-2</v>
      </c>
      <c r="S2674" s="13">
        <f t="shared" si="3144"/>
        <v>3.5560935473349133E-2</v>
      </c>
      <c r="T2674" s="13">
        <f t="shared" si="3145"/>
        <v>9.4186896331091965E-2</v>
      </c>
      <c r="U2674" s="13">
        <f t="shared" si="3146"/>
        <v>3.1011812672430313E-2</v>
      </c>
      <c r="V2674" s="13">
        <f t="shared" si="3147"/>
        <v>6.8425719865988664E-3</v>
      </c>
      <c r="W2674" s="13">
        <f t="shared" si="3148"/>
        <v>9.5352605733259654E-2</v>
      </c>
      <c r="X2674" s="13">
        <f t="shared" si="3149"/>
        <v>7.2002114769266559E-2</v>
      </c>
      <c r="Y2674" s="13">
        <f t="shared" si="3150"/>
        <v>2.718491273195648E-2</v>
      </c>
      <c r="Z2674" s="13">
        <f t="shared" si="3151"/>
        <v>3.4036317247683264E-3</v>
      </c>
      <c r="AA2674" s="13">
        <f t="shared" si="3152"/>
        <v>7.8058209249491847E-3</v>
      </c>
      <c r="AB2674" s="13">
        <f t="shared" si="3153"/>
        <v>8.9508567964299846E-3</v>
      </c>
      <c r="AC2674" s="13">
        <f t="shared" si="3154"/>
        <v>7.4060748985690559E-4</v>
      </c>
      <c r="AD2674" s="13">
        <f t="shared" si="3155"/>
        <v>5.4669939734135774E-2</v>
      </c>
      <c r="AE2674" s="13">
        <f t="shared" si="3156"/>
        <v>4.1282052492385153E-2</v>
      </c>
      <c r="AF2674" s="13">
        <f t="shared" si="3157"/>
        <v>1.5586333790303592E-2</v>
      </c>
      <c r="AG2674" s="13">
        <f t="shared" si="3158"/>
        <v>3.9231544356565281E-3</v>
      </c>
      <c r="AH2674" s="13">
        <f t="shared" si="3159"/>
        <v>6.4253273467073171E-4</v>
      </c>
      <c r="AI2674" s="13">
        <f t="shared" si="3160"/>
        <v>1.4735717230391627E-3</v>
      </c>
      <c r="AJ2674" s="13">
        <f t="shared" si="3161"/>
        <v>1.6897299590917783E-3</v>
      </c>
      <c r="AK2674" s="13">
        <f t="shared" si="3162"/>
        <v>1.291730964527301E-3</v>
      </c>
      <c r="AL2674" s="13">
        <f t="shared" si="3163"/>
        <v>5.1302295579510545E-5</v>
      </c>
      <c r="AM2674" s="13">
        <f t="shared" si="3164"/>
        <v>2.5075789277494449E-2</v>
      </c>
      <c r="AN2674" s="13">
        <f t="shared" si="3165"/>
        <v>1.893508670899724E-2</v>
      </c>
      <c r="AO2674" s="13">
        <f t="shared" si="3166"/>
        <v>7.1490772376012869E-3</v>
      </c>
      <c r="AP2674" s="13">
        <f t="shared" si="3167"/>
        <v>1.7994567839291927E-3</v>
      </c>
      <c r="AQ2674" s="13">
        <f t="shared" si="3168"/>
        <v>3.3969888101760581E-4</v>
      </c>
      <c r="AR2674" s="13">
        <f t="shared" si="3169"/>
        <v>9.7037129397787691E-5</v>
      </c>
      <c r="AS2674" s="13">
        <f t="shared" si="3170"/>
        <v>2.2254301181829833E-4</v>
      </c>
      <c r="AT2674" s="13">
        <f t="shared" si="3171"/>
        <v>2.5518784622192465E-4</v>
      </c>
      <c r="AU2674" s="13">
        <f t="shared" si="3172"/>
        <v>1.9508090092281252E-4</v>
      </c>
      <c r="AV2674" s="13">
        <f t="shared" si="3173"/>
        <v>1.1184865913958999E-4</v>
      </c>
      <c r="AW2674" s="13">
        <f t="shared" si="3174"/>
        <v>2.4678741286464304E-6</v>
      </c>
      <c r="AX2674" s="13">
        <f t="shared" si="3175"/>
        <v>9.5847189355367096E-3</v>
      </c>
      <c r="AY2674" s="13">
        <f t="shared" si="3176"/>
        <v>7.237558192780021E-3</v>
      </c>
      <c r="AZ2674" s="13">
        <f t="shared" si="3177"/>
        <v>2.7325917925283419E-3</v>
      </c>
      <c r="BA2674" s="13">
        <f t="shared" si="3178"/>
        <v>6.8780636652125584E-4</v>
      </c>
      <c r="BB2674" s="13">
        <f t="shared" si="3179"/>
        <v>1.2984310329135958E-4</v>
      </c>
      <c r="BC2674" s="13">
        <f t="shared" si="3180"/>
        <v>1.9609276439356332E-5</v>
      </c>
      <c r="BD2674" s="13">
        <f t="shared" si="3181"/>
        <v>1.2212353775495907E-5</v>
      </c>
      <c r="BE2674" s="13">
        <f t="shared" si="3182"/>
        <v>2.8007567901646805E-5</v>
      </c>
      <c r="BF2674" s="13">
        <f t="shared" si="3183"/>
        <v>3.2115998037139389E-5</v>
      </c>
      <c r="BG2674" s="13">
        <f t="shared" si="3184"/>
        <v>2.4551395859471578E-5</v>
      </c>
      <c r="BH2674" s="13">
        <f t="shared" si="3185"/>
        <v>1.4076420059048736E-5</v>
      </c>
      <c r="BI2674" s="13">
        <f t="shared" si="3186"/>
        <v>6.4565160470042345E-6</v>
      </c>
      <c r="BJ2674" s="14">
        <f t="shared" si="3187"/>
        <v>0.71138689359569718</v>
      </c>
      <c r="BK2674" s="14">
        <f t="shared" si="3188"/>
        <v>0.18000132630914473</v>
      </c>
      <c r="BL2674" s="14">
        <f t="shared" si="3189"/>
        <v>0.10320277852020904</v>
      </c>
      <c r="BM2674" s="14">
        <f t="shared" si="3190"/>
        <v>0.57834593699279246</v>
      </c>
      <c r="BN2674" s="14">
        <f t="shared" si="3191"/>
        <v>0.4124136028383753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1.3434343434343401</v>
      </c>
      <c r="F2675" s="15">
        <f>VLOOKUP(B2675,home!$B$2:$E$405,3,FALSE)</f>
        <v>1.1599999999999999</v>
      </c>
      <c r="G2675" s="15">
        <f>VLOOKUP(C2675,away!$B$2:$E$405,4,FALSE)</f>
        <v>1.1599999999999999</v>
      </c>
      <c r="H2675" s="15">
        <f>VLOOKUP(A2675,away!$A$2:$E$405,3,FALSE)</f>
        <v>0.98989898989898994</v>
      </c>
      <c r="I2675" s="15">
        <f>VLOOKUP(C2675,away!$B$2:$E$405,3,FALSE)</f>
        <v>0.83</v>
      </c>
      <c r="J2675" s="15">
        <f>VLOOKUP(B2675,home!$B$2:$E$405,4,FALSE)</f>
        <v>0.56000000000000005</v>
      </c>
      <c r="K2675" s="20">
        <f t="shared" si="3136"/>
        <v>1.8077252525252478</v>
      </c>
      <c r="L2675" s="20">
        <f t="shared" si="3137"/>
        <v>0.46010505050505052</v>
      </c>
      <c r="M2675" s="21">
        <f t="shared" si="3138"/>
        <v>0.10353657955855909</v>
      </c>
      <c r="N2675" s="21">
        <f t="shared" si="3139"/>
        <v>0.18716568942809667</v>
      </c>
      <c r="O2675" s="21">
        <f t="shared" si="3140"/>
        <v>4.7637703166911016E-2</v>
      </c>
      <c r="P2675" s="21">
        <f t="shared" si="3141"/>
        <v>8.6115878987127026E-2</v>
      </c>
      <c r="Q2675" s="21">
        <f t="shared" si="3142"/>
        <v>0.16917207159273409</v>
      </c>
      <c r="R2675" s="21">
        <f t="shared" si="3143"/>
        <v>1.0959173910778098E-2</v>
      </c>
      <c r="S2675" s="21">
        <f t="shared" si="3144"/>
        <v>1.7906581049287832E-2</v>
      </c>
      <c r="T2675" s="21">
        <f t="shared" si="3145"/>
        <v>7.7836924544218949E-2</v>
      </c>
      <c r="U2675" s="21">
        <f t="shared" si="3146"/>
        <v>1.9811175425329446E-2</v>
      </c>
      <c r="V2675" s="21">
        <f t="shared" si="3147"/>
        <v>1.6548536364725012E-3</v>
      </c>
      <c r="W2675" s="21">
        <f t="shared" si="3148"/>
        <v>0.10193887528006486</v>
      </c>
      <c r="X2675" s="21">
        <f t="shared" si="3149"/>
        <v>4.6902591359162291E-2</v>
      </c>
      <c r="Y2675" s="21">
        <f t="shared" si="3150"/>
        <v>1.0790059583062556E-2</v>
      </c>
      <c r="Z2675" s="21">
        <f t="shared" si="3151"/>
        <v>1.6807904219040637E-3</v>
      </c>
      <c r="AA2675" s="21">
        <f t="shared" si="3152"/>
        <v>3.0384072898785417E-3</v>
      </c>
      <c r="AB2675" s="21">
        <f t="shared" si="3153"/>
        <v>2.7463027926851206E-3</v>
      </c>
      <c r="AC2675" s="21">
        <f t="shared" si="3154"/>
        <v>8.6025861649258539E-5</v>
      </c>
      <c r="AD2675" s="21">
        <f t="shared" si="3155"/>
        <v>4.6069369764448732E-2</v>
      </c>
      <c r="AE2675" s="21">
        <f t="shared" si="3156"/>
        <v>2.1196749702207533E-2</v>
      </c>
      <c r="AF2675" s="21">
        <f t="shared" si="3157"/>
        <v>4.8763657961385549E-3</v>
      </c>
      <c r="AG2675" s="21">
        <f t="shared" si="3158"/>
        <v>7.4788017697114393E-4</v>
      </c>
      <c r="AH2675" s="21">
        <f t="shared" si="3159"/>
        <v>1.933350404896435E-4</v>
      </c>
      <c r="AI2675" s="21">
        <f t="shared" si="3160"/>
        <v>3.4949663489111985E-4</v>
      </c>
      <c r="AJ2675" s="21">
        <f t="shared" si="3161"/>
        <v>3.1589694628263702E-4</v>
      </c>
      <c r="AK2675" s="21">
        <f t="shared" si="3162"/>
        <v>1.9035162899691156E-4</v>
      </c>
      <c r="AL2675" s="21">
        <f t="shared" si="3163"/>
        <v>2.8620581143926595E-6</v>
      </c>
      <c r="AM2675" s="21">
        <f t="shared" si="3164"/>
        <v>1.6656152618223421E-2</v>
      </c>
      <c r="AN2675" s="21">
        <f t="shared" si="3165"/>
        <v>7.6635799416275166E-3</v>
      </c>
      <c r="AO2675" s="21">
        <f t="shared" si="3166"/>
        <v>1.7630259180460102E-3</v>
      </c>
      <c r="AP2675" s="21">
        <f t="shared" si="3167"/>
        <v>2.7039237635475763E-4</v>
      </c>
      <c r="AQ2675" s="21">
        <f t="shared" si="3168"/>
        <v>3.1102224494721581E-5</v>
      </c>
      <c r="AR2675" s="21">
        <f t="shared" si="3169"/>
        <v>1.7790885713776686E-5</v>
      </c>
      <c r="AS2675" s="21">
        <f t="shared" si="3170"/>
        <v>3.2161033369584784E-5</v>
      </c>
      <c r="AT2675" s="21">
        <f t="shared" si="3171"/>
        <v>2.9069156084752794E-5</v>
      </c>
      <c r="AU2675" s="21">
        <f t="shared" si="3172"/>
        <v>1.7516349174668532E-5</v>
      </c>
      <c r="AV2675" s="21">
        <f t="shared" si="3173"/>
        <v>7.9161866837745182E-6</v>
      </c>
      <c r="AW2675" s="21">
        <f t="shared" si="3174"/>
        <v>6.6124952403835414E-8</v>
      </c>
      <c r="AX2675" s="21">
        <f t="shared" si="3175"/>
        <v>5.0182912829794969E-3</v>
      </c>
      <c r="AY2675" s="21">
        <f t="shared" si="3176"/>
        <v>2.3089411642043364E-3</v>
      </c>
      <c r="AZ2675" s="21">
        <f t="shared" si="3177"/>
        <v>5.3117774548471321E-4</v>
      </c>
      <c r="BA2675" s="21">
        <f t="shared" si="3178"/>
        <v>8.1465854471134304E-5</v>
      </c>
      <c r="BB2675" s="21">
        <f t="shared" si="3179"/>
        <v>9.3707127714695813E-6</v>
      </c>
      <c r="BC2675" s="21">
        <f t="shared" si="3180"/>
        <v>8.6230245459706695E-7</v>
      </c>
      <c r="BD2675" s="21">
        <f t="shared" si="3181"/>
        <v>1.3642793949778007E-6</v>
      </c>
      <c r="BE2675" s="21">
        <f t="shared" si="3182"/>
        <v>2.4662423138012371E-6</v>
      </c>
      <c r="BF2675" s="21">
        <f t="shared" si="3183"/>
        <v>2.2291442547523967E-6</v>
      </c>
      <c r="BG2675" s="21">
        <f t="shared" si="3184"/>
        <v>1.3432267869458274E-6</v>
      </c>
      <c r="BH2675" s="21">
        <f t="shared" si="3185"/>
        <v>6.0704624565758049E-7</v>
      </c>
      <c r="BI2675" s="21">
        <f t="shared" si="3186"/>
        <v>2.1947456554517066E-7</v>
      </c>
      <c r="BJ2675" s="22">
        <f t="shared" si="3187"/>
        <v>0.70103093936821748</v>
      </c>
      <c r="BK2675" s="22">
        <f t="shared" si="3188"/>
        <v>0.21161172231541445</v>
      </c>
      <c r="BL2675" s="22">
        <f t="shared" si="3189"/>
        <v>8.5354525860830768E-2</v>
      </c>
      <c r="BM2675" s="22">
        <f t="shared" si="3190"/>
        <v>0.39278200628290877</v>
      </c>
      <c r="BN2675" s="22">
        <f t="shared" si="3191"/>
        <v>0.60458709664420596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1.5021645021645</v>
      </c>
      <c r="F2676" s="10">
        <f>VLOOKUP(B2676,home!$B$2:$E$405,3,FALSE)</f>
        <v>1.07</v>
      </c>
      <c r="G2676" s="10">
        <f>VLOOKUP(C2676,away!$B$2:$E$405,4,FALSE)</f>
        <v>1.21</v>
      </c>
      <c r="H2676" s="10">
        <f>VLOOKUP(A2676,away!$A$2:$E$405,3,FALSE)</f>
        <v>1.2640692640692599</v>
      </c>
      <c r="I2676" s="10">
        <f>VLOOKUP(C2676,away!$B$2:$E$405,3,FALSE)</f>
        <v>0.42</v>
      </c>
      <c r="J2676" s="10">
        <f>VLOOKUP(B2676,home!$B$2:$E$405,4,FALSE)</f>
        <v>1.19</v>
      </c>
      <c r="K2676" s="12">
        <f t="shared" ref="K2676:K2729" si="3192">E2676*F2676*G2676</f>
        <v>1.9448523809523781</v>
      </c>
      <c r="L2676" s="12">
        <f t="shared" ref="L2676:L2729" si="3193">H2676*I2676*J2676</f>
        <v>0.631781818181816</v>
      </c>
      <c r="M2676" s="13">
        <f t="shared" ref="M2676:M2729" si="3194">_xlfn.POISSON.DIST(0,K2676,FALSE) * _xlfn.POISSON.DIST(0,L2676,FALSE)</f>
        <v>7.602947392041573E-2</v>
      </c>
      <c r="N2676" s="13">
        <f t="shared" ref="N2676:N2729" si="3195">_xlfn.POISSON.DIST(1,K2676,FALSE) * _xlfn.POISSON.DIST(0,L2676,FALSE)</f>
        <v>0.14786610337667724</v>
      </c>
      <c r="O2676" s="13">
        <f t="shared" ref="O2676:O2729" si="3196">_xlfn.POISSON.DIST(0,K2676,FALSE) * _xlfn.POISSON.DIST(1,L2676,FALSE)</f>
        <v>4.8034039268847202E-2</v>
      </c>
      <c r="P2676" s="13">
        <f t="shared" ref="P2676:P2729" si="3197">_xlfn.POISSON.DIST(1,K2676,FALSE) * _xlfn.POISSON.DIST(1,L2676,FALSE)</f>
        <v>9.3419115638777514E-2</v>
      </c>
      <c r="Q2676" s="13">
        <f t="shared" ref="Q2676:Q2729" si="3198">_xlfn.POISSON.DIST(2,K2676,FALSE) * _xlfn.POISSON.DIST(0,L2676,FALSE)</f>
        <v>0.14378887160714066</v>
      </c>
      <c r="R2676" s="13">
        <f t="shared" ref="R2676:R2729" si="3199">_xlfn.POISSON.DIST(0,K2676,FALSE) * _xlfn.POISSON.DIST(2,L2676,FALSE)</f>
        <v>1.5173516331944517E-2</v>
      </c>
      <c r="S2676" s="13">
        <f t="shared" ref="S2676:S2729" si="3200">_xlfn.POISSON.DIST(2,K2676,FALSE) * _xlfn.POISSON.DIST(2,L2676,FALSE)</f>
        <v>2.8696539370594819E-2</v>
      </c>
      <c r="T2676" s="13">
        <f t="shared" ref="T2676:T2729" si="3201">_xlfn.POISSON.DIST(2,K2676,FALSE) * _xlfn.POISSON.DIST(1,L2676,FALSE)</f>
        <v>9.0843194738271002E-2</v>
      </c>
      <c r="U2676" s="13">
        <f t="shared" ref="U2676:U2729" si="3202">_xlfn.POISSON.DIST(1,K2676,FALSE) * _xlfn.POISSON.DIST(2,L2676,FALSE)</f>
        <v>2.9510249365602086E-2</v>
      </c>
      <c r="V2676" s="13">
        <f t="shared" ref="V2676:V2729" si="3203">_xlfn.POISSON.DIST(3,K2676,FALSE) * _xlfn.POISSON.DIST(3,L2676,FALSE)</f>
        <v>3.9177866624322804E-3</v>
      </c>
      <c r="W2676" s="13">
        <f t="shared" ref="W2676:W2729" si="3204">_xlfn.POISSON.DIST(3,K2676,FALSE) * _xlfn.POISSON.DIST(0,L2676,FALSE)</f>
        <v>9.3216043099867751E-2</v>
      </c>
      <c r="X2676" s="13">
        <f t="shared" ref="X2676:X2729" si="3205">_xlfn.POISSON.DIST(3,K2676,FALSE) * _xlfn.POISSON.DIST(1,L2676,FALSE)</f>
        <v>5.889220119334896E-2</v>
      </c>
      <c r="Y2676" s="13">
        <f t="shared" ref="Y2676:Y2729" si="3206">_xlfn.POISSON.DIST(3,K2676,FALSE) * _xlfn.POISSON.DIST(2,L2676,FALSE)</f>
        <v>1.8603510973331662E-2</v>
      </c>
      <c r="Z2676" s="13">
        <f t="shared" ref="Z2676:Z2729" si="3207">_xlfn.POISSON.DIST(0,K2676,FALSE) * _xlfn.POISSON.DIST(3,L2676,FALSE)</f>
        <v>3.195450578802462E-3</v>
      </c>
      <c r="AA2676" s="13">
        <f t="shared" ref="AA2676:AA2729" si="3208">_xlfn.POISSON.DIST(1,K2676,FALSE) * _xlfn.POISSON.DIST(3,L2676,FALSE)</f>
        <v>6.2146796663996228E-3</v>
      </c>
      <c r="AB2676" s="13">
        <f t="shared" ref="AB2676:AB2729" si="3209">_xlfn.POISSON.DIST(2,K2676,FALSE) * _xlfn.POISSON.DIST(3,L2676,FALSE)</f>
        <v>6.0433172730268193E-3</v>
      </c>
      <c r="AC2676" s="13">
        <f t="shared" ref="AC2676:AC2729" si="3210">_xlfn.POISSON.DIST(4,K2676,FALSE) * _xlfn.POISSON.DIST(4,L2676,FALSE)</f>
        <v>3.0086700787984041E-4</v>
      </c>
      <c r="AD2676" s="13">
        <f t="shared" ref="AD2676:AD2729" si="3211">_xlfn.POISSON.DIST(4,K2676,FALSE) * _xlfn.POISSON.DIST(0,L2676,FALSE)</f>
        <v>4.5322860841434311E-2</v>
      </c>
      <c r="AE2676" s="13">
        <f t="shared" ref="AE2676:AE2729" si="3212">_xlfn.POISSON.DIST(4,K2676,FALSE) * _xlfn.POISSON.DIST(1,L2676,FALSE)</f>
        <v>2.8634159427602796E-2</v>
      </c>
      <c r="AF2676" s="13">
        <f t="shared" ref="AF2676:AF2729" si="3213">_xlfn.POISSON.DIST(4,K2676,FALSE) * _xlfn.POISSON.DIST(2,L2676,FALSE)</f>
        <v>9.0452706526394401E-3</v>
      </c>
      <c r="AG2676" s="13">
        <f t="shared" ref="AG2676:AG2729" si="3214">_xlfn.POISSON.DIST(4,K2676,FALSE) * _xlfn.POISSON.DIST(3,L2676,FALSE)</f>
        <v>1.9048791796237223E-3</v>
      </c>
      <c r="AH2676" s="13">
        <f t="shared" ref="AH2676:AH2729" si="3215">_xlfn.POISSON.DIST(0,K2676,FALSE) * _xlfn.POISSON.DIST(4,L2676,FALSE)</f>
        <v>5.04706894146489E-4</v>
      </c>
      <c r="AI2676" s="13">
        <f t="shared" ref="AI2676:AI2729" si="3216">_xlfn.POISSON.DIST(1,K2676,FALSE) * _xlfn.POISSON.DIST(4,L2676,FALSE)</f>
        <v>9.8158040476387901E-4</v>
      </c>
      <c r="AJ2676" s="13">
        <f t="shared" ref="AJ2676:AJ2729" si="3217">_xlfn.POISSON.DIST(2,K2676,FALSE) * _xlfn.POISSON.DIST(4,L2676,FALSE)</f>
        <v>9.5451449365061469E-4</v>
      </c>
      <c r="AK2676" s="13">
        <f t="shared" ref="AK2676:AK2729" si="3218">_xlfn.POISSON.DIST(3,K2676,FALSE) * _xlfn.POISSON.DIST(4,L2676,FALSE)</f>
        <v>6.1879659520998375E-4</v>
      </c>
      <c r="AL2676" s="13">
        <f t="shared" ref="AL2676:AL2729" si="3219">_xlfn.POISSON.DIST(5,K2676,FALSE) * _xlfn.POISSON.DIST(5,L2676,FALSE)</f>
        <v>1.4787280959192585E-5</v>
      </c>
      <c r="AM2676" s="13">
        <f t="shared" ref="AM2676:AM2729" si="3220">_xlfn.POISSON.DIST(5,K2676,FALSE) * _xlfn.POISSON.DIST(0,L2676,FALSE)</f>
        <v>1.7629254763807372E-2</v>
      </c>
      <c r="AN2676" s="13">
        <f t="shared" ref="AN2676:AN2729" si="3221">_xlfn.POISSON.DIST(5,K2676,FALSE) * _xlfn.POISSON.DIST(1,L2676,FALSE)</f>
        <v>1.113784262786866E-2</v>
      </c>
      <c r="AO2676" s="13">
        <f t="shared" ref="AO2676:AO2729" si="3222">_xlfn.POISSON.DIST(5,K2676,FALSE) * _xlfn.POISSON.DIST(2,L2676,FALSE)</f>
        <v>3.5183432330288989E-3</v>
      </c>
      <c r="AP2676" s="13">
        <f t="shared" ref="AP2676:AP2729" si="3223">_xlfn.POISSON.DIST(5,K2676,FALSE) * _xlfn.POISSON.DIST(3,L2676,FALSE)</f>
        <v>7.4094176158356212E-4</v>
      </c>
      <c r="AQ2676" s="13">
        <f t="shared" ref="AQ2676:AQ2729" si="3224">_xlfn.POISSON.DIST(5,K2676,FALSE) * _xlfn.POISSON.DIST(4,L2676,FALSE)</f>
        <v>1.1702838332502514E-4</v>
      </c>
      <c r="AR2676" s="13">
        <f t="shared" ref="AR2676:AR2729" si="3225">_xlfn.POISSON.DIST(0,K2676,FALSE) * _xlfn.POISSON.DIST(5,L2676,FALSE)</f>
        <v>6.377292784655325E-5</v>
      </c>
      <c r="AS2676" s="13">
        <f t="shared" ref="AS2676:AS2729" si="3226">_xlfn.POISSON.DIST(1,K2676,FALSE) * _xlfn.POISSON.DIST(5,L2676,FALSE)</f>
        <v>1.2402893056267332E-4</v>
      </c>
      <c r="AT2676" s="13">
        <f t="shared" ref="AT2676:AT2729" si="3227">_xlfn.POISSON.DIST(2,K2676,FALSE) * _xlfn.POISSON.DIST(5,L2676,FALSE)</f>
        <v>1.2060898045589621E-4</v>
      </c>
      <c r="AU2676" s="13">
        <f t="shared" ref="AU2676:AU2729" si="3228">_xlfn.POISSON.DIST(3,K2676,FALSE) * _xlfn.POISSON.DIST(5,L2676,FALSE)</f>
        <v>7.8188887601296177E-5</v>
      </c>
      <c r="AV2676" s="13">
        <f t="shared" ref="AV2676:AV2729" si="3229">_xlfn.POISSON.DIST(4,K2676,FALSE) * _xlfn.POISSON.DIST(5,L2676,FALSE)</f>
        <v>3.8016461053849677E-5</v>
      </c>
      <c r="AW2676" s="13">
        <f t="shared" ref="AW2676:AW2729" si="3230">_xlfn.POISSON.DIST(6,K2676,FALSE) * _xlfn.POISSON.DIST(6,L2676,FALSE)</f>
        <v>5.0470730431460607E-7</v>
      </c>
      <c r="AX2676" s="13">
        <f t="shared" ref="AX2676:AX2729" si="3231">_xlfn.POISSON.DIST(6,K2676,FALSE) * _xlfn.POISSON.DIST(0,L2676,FALSE)</f>
        <v>5.714383016967803E-3</v>
      </c>
      <c r="AY2676" s="13">
        <f t="shared" ref="AY2676:AY2729" si="3232">_xlfn.POISSON.DIST(6,K2676,FALSE) * _xlfn.POISSON.DIST(1,L2676,FALSE)</f>
        <v>3.610243292247209E-3</v>
      </c>
      <c r="AZ2676" s="13">
        <f t="shared" ref="AZ2676:AZ2729" si="3233">_xlfn.POISSON.DIST(6,K2676,FALSE) * _xlfn.POISSON.DIST(2,L2676,FALSE)</f>
        <v>1.1404430356273235E-3</v>
      </c>
      <c r="BA2676" s="13">
        <f t="shared" ref="BA2676:BA2729" si="3234">_xlfn.POISSON.DIST(6,K2676,FALSE) * _xlfn.POISSON.DIST(3,L2676,FALSE)</f>
        <v>2.4017039152714E-4</v>
      </c>
      <c r="BB2676" s="13">
        <f t="shared" ref="BB2676:BB2729" si="3235">_xlfn.POISSON.DIST(6,K2676,FALSE) * _xlfn.POISSON.DIST(4,L2676,FALSE)</f>
        <v>3.7933821658113785E-5</v>
      </c>
      <c r="BC2676" s="13">
        <f t="shared" ref="BC2676:BC2729" si="3236">_xlfn.POISSON.DIST(6,K2676,FALSE) * _xlfn.POISSON.DIST(5,L2676,FALSE)</f>
        <v>4.7931797635495767E-6</v>
      </c>
      <c r="BD2676" s="13">
        <f t="shared" ref="BD2676:BD2729" si="3237">_xlfn.POISSON.DIST(0,K2676,FALSE) * _xlfn.POISSON.DIST(6,L2676,FALSE)</f>
        <v>6.7150960509455253E-6</v>
      </c>
      <c r="BE2676" s="13">
        <f t="shared" ref="BE2676:BE2729" si="3238">_xlfn.POISSON.DIST(1,K2676,FALSE) * _xlfn.POISSON.DIST(6,L2676,FALSE)</f>
        <v>1.3059870543005314E-5</v>
      </c>
      <c r="BF2676" s="13">
        <f t="shared" ref="BF2676:BF2729" si="3239">_xlfn.POISSON.DIST(2,K2676,FALSE) * _xlfn.POISSON.DIST(6,L2676,FALSE)</f>
        <v>1.2699760160246859E-5</v>
      </c>
      <c r="BG2676" s="13">
        <f t="shared" ref="BG2676:BG2729" si="3240">_xlfn.POISSON.DIST(3,K2676,FALSE) * _xlfn.POISSON.DIST(6,L2676,FALSE)</f>
        <v>8.2330529283934192E-6</v>
      </c>
      <c r="BH2676" s="13">
        <f t="shared" ref="BH2676:BH2729" si="3241">_xlfn.POISSON.DIST(4,K2676,FALSE) * _xlfn.POISSON.DIST(6,L2676,FALSE)</f>
        <v>4.0030181475732214E-6</v>
      </c>
      <c r="BI2676" s="13">
        <f t="shared" ref="BI2676:BI2729" si="3242">_xlfn.POISSON.DIST(5,K2676,FALSE) * _xlfn.POISSON.DIST(6,L2676,FALSE)</f>
        <v>1.5570558750606721E-6</v>
      </c>
      <c r="BJ2676" s="14">
        <f t="shared" ref="BJ2676:BJ2729" si="3243">SUM(N2676,Q2676,T2676,W2676,X2676,Y2676,AD2676,AE2676,AF2676,AG2676,AM2676,AN2676,AO2676,AP2676,AQ2676,AX2676,AY2676,AZ2676,BA2676,BB2676,BC2676)</f>
        <v>0.68200847259734232</v>
      </c>
      <c r="BK2676" s="14">
        <f t="shared" ref="BK2676:BK2729" si="3244">SUM(M2676,P2676,S2676,V2676,AC2676,AL2676,AY2676)</f>
        <v>0.20598881317330658</v>
      </c>
      <c r="BL2676" s="14">
        <f t="shared" ref="BL2676:BL2729" si="3245">SUM(O2676,R2676,U2676,AA2676,AB2676,AH2676,AI2676,AJ2676,AK2676,AR2676,AS2676,AT2676,AU2676,AV2676,BD2676,BE2676,BF2676,BG2676,BH2676,BI2676)</f>
        <v>0.10850628433481668</v>
      </c>
      <c r="BM2676" s="14">
        <f t="shared" ref="BM2676:BM2729" si="3246">SUM(S2676:BI2676)</f>
        <v>0.47177816195552225</v>
      </c>
      <c r="BN2676" s="14">
        <f t="shared" ref="BN2676:BN2729" si="3247">SUM(M2676:R2676)</f>
        <v>0.52431112014380288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1.3644444444444399</v>
      </c>
      <c r="F2677" s="10">
        <f>VLOOKUP(B2677,home!$B$2:$E$405,3,FALSE)</f>
        <v>1.1399999999999999</v>
      </c>
      <c r="G2677" s="10">
        <f>VLOOKUP(C2677,away!$B$2:$E$405,4,FALSE)</f>
        <v>1</v>
      </c>
      <c r="H2677" s="10">
        <f>VLOOKUP(A2677,away!$A$2:$E$405,3,FALSE)</f>
        <v>1.1155555555555601</v>
      </c>
      <c r="I2677" s="10">
        <f>VLOOKUP(C2677,away!$B$2:$E$405,3,FALSE)</f>
        <v>1</v>
      </c>
      <c r="J2677" s="10">
        <f>VLOOKUP(B2677,home!$B$2:$E$405,4,FALSE)</f>
        <v>1</v>
      </c>
      <c r="K2677" s="12">
        <f t="shared" si="3192"/>
        <v>1.5554666666666614</v>
      </c>
      <c r="L2677" s="12">
        <f t="shared" si="3193"/>
        <v>1.1155555555555601</v>
      </c>
      <c r="M2677" s="13">
        <f t="shared" si="3194"/>
        <v>6.9181470315521215E-2</v>
      </c>
      <c r="N2677" s="13">
        <f t="shared" si="3195"/>
        <v>0.10760947102678235</v>
      </c>
      <c r="O2677" s="13">
        <f t="shared" si="3196"/>
        <v>7.7175773551981741E-2</v>
      </c>
      <c r="P2677" s="13">
        <f t="shared" si="3197"/>
        <v>0.12004434323432213</v>
      </c>
      <c r="Q2677" s="13">
        <f t="shared" si="3198"/>
        <v>8.3691472599895941E-2</v>
      </c>
      <c r="R2677" s="13">
        <f t="shared" si="3199"/>
        <v>4.3046931470105562E-2</v>
      </c>
      <c r="S2677" s="13">
        <f t="shared" si="3200"/>
        <v>5.2075520644603336E-2</v>
      </c>
      <c r="T2677" s="13">
        <f t="shared" si="3201"/>
        <v>9.3362487211439832E-2</v>
      </c>
      <c r="U2677" s="13">
        <f t="shared" si="3202"/>
        <v>6.6958067004033298E-2</v>
      </c>
      <c r="V2677" s="13">
        <f t="shared" si="3203"/>
        <v>1.0040215241733375E-2</v>
      </c>
      <c r="W2677" s="13">
        <f t="shared" si="3204"/>
        <v>4.3393098637794787E-2</v>
      </c>
      <c r="X2677" s="13">
        <f t="shared" si="3205"/>
        <v>4.8407412258162377E-2</v>
      </c>
      <c r="Y2677" s="13">
        <f t="shared" si="3206"/>
        <v>2.7000578837330688E-2</v>
      </c>
      <c r="Z2677" s="13">
        <f t="shared" si="3207"/>
        <v>1.6007081183698573E-2</v>
      </c>
      <c r="AA2677" s="13">
        <f t="shared" si="3208"/>
        <v>2.4898481211870254E-2</v>
      </c>
      <c r="AB2677" s="13">
        <f t="shared" si="3209"/>
        <v>1.9364378787845166E-2</v>
      </c>
      <c r="AC2677" s="13">
        <f t="shared" si="3210"/>
        <v>1.0888672927231659E-3</v>
      </c>
      <c r="AD2677" s="13">
        <f t="shared" si="3211"/>
        <v>1.687412962361708E-2</v>
      </c>
      <c r="AE2677" s="13">
        <f t="shared" si="3212"/>
        <v>1.8824029046790682E-2</v>
      </c>
      <c r="AF2677" s="13">
        <f t="shared" si="3213"/>
        <v>1.0499625090543294E-2</v>
      </c>
      <c r="AG2677" s="13">
        <f t="shared" si="3214"/>
        <v>3.9043050336687057E-3</v>
      </c>
      <c r="AH2677" s="13">
        <f t="shared" si="3215"/>
        <v>4.4641970856759538E-3</v>
      </c>
      <c r="AI2677" s="13">
        <f t="shared" si="3216"/>
        <v>6.9439097601993998E-3</v>
      </c>
      <c r="AJ2677" s="13">
        <f t="shared" si="3217"/>
        <v>5.4005100841657298E-3</v>
      </c>
      <c r="AK2677" s="13">
        <f t="shared" si="3218"/>
        <v>2.8001044729723196E-3</v>
      </c>
      <c r="AL2677" s="13">
        <f t="shared" si="3219"/>
        <v>7.557651401633237E-5</v>
      </c>
      <c r="AM2677" s="13">
        <f t="shared" si="3220"/>
        <v>5.2494292317097633E-3</v>
      </c>
      <c r="AN2677" s="13">
        <f t="shared" si="3221"/>
        <v>5.8560299429295812E-3</v>
      </c>
      <c r="AO2677" s="13">
        <f t="shared" si="3222"/>
        <v>3.2663633681674032E-3</v>
      </c>
      <c r="AP2677" s="13">
        <f t="shared" si="3223"/>
        <v>1.2146032672741055E-3</v>
      </c>
      <c r="AQ2677" s="13">
        <f t="shared" si="3224"/>
        <v>3.3873935565089086E-4</v>
      </c>
      <c r="AR2677" s="13">
        <f t="shared" si="3225"/>
        <v>9.960119720041499E-4</v>
      </c>
      <c r="AS2677" s="13">
        <f t="shared" si="3226"/>
        <v>1.5492634220533831E-3</v>
      </c>
      <c r="AT2677" s="13">
        <f t="shared" si="3227"/>
        <v>1.2049138054449806E-3</v>
      </c>
      <c r="AU2677" s="13">
        <f t="shared" si="3228"/>
        <v>6.2473442019204874E-4</v>
      </c>
      <c r="AV2677" s="13">
        <f t="shared" si="3229"/>
        <v>2.4293839153201389E-4</v>
      </c>
      <c r="AW2677" s="13">
        <f t="shared" si="3230"/>
        <v>3.6428078805127229E-6</v>
      </c>
      <c r="AX2677" s="13">
        <f t="shared" si="3231"/>
        <v>1.3608853648250205E-3</v>
      </c>
      <c r="AY2677" s="13">
        <f t="shared" si="3232"/>
        <v>1.5181432292048066E-3</v>
      </c>
      <c r="AZ2677" s="13">
        <f t="shared" si="3233"/>
        <v>8.4678655673424029E-4</v>
      </c>
      <c r="BA2677" s="13">
        <f t="shared" si="3234"/>
        <v>3.1487914924488165E-4</v>
      </c>
      <c r="BB2677" s="13">
        <f t="shared" si="3235"/>
        <v>8.7816296067184021E-5</v>
      </c>
      <c r="BC2677" s="13">
        <f t="shared" si="3236"/>
        <v>1.9592791389211797E-5</v>
      </c>
      <c r="BD2677" s="13">
        <f t="shared" si="3237"/>
        <v>1.8518444812817952E-4</v>
      </c>
      <c r="BE2677" s="13">
        <f t="shared" si="3238"/>
        <v>2.8804823624844464E-4</v>
      </c>
      <c r="BF2677" s="13">
        <f t="shared" si="3239"/>
        <v>2.2402471493828966E-4</v>
      </c>
      <c r="BG2677" s="13">
        <f t="shared" si="3240"/>
        <v>1.1615432553200348E-4</v>
      </c>
      <c r="BH2677" s="13">
        <f t="shared" si="3241"/>
        <v>4.5168545388544946E-5</v>
      </c>
      <c r="BI2677" s="13">
        <f t="shared" si="3242"/>
        <v>1.4051633346740357E-5</v>
      </c>
      <c r="BJ2677" s="14">
        <f t="shared" si="3243"/>
        <v>0.47363987791922291</v>
      </c>
      <c r="BK2677" s="14">
        <f t="shared" si="3244"/>
        <v>0.25402413647212435</v>
      </c>
      <c r="BL2677" s="14">
        <f t="shared" si="3245"/>
        <v>0.25654284734365818</v>
      </c>
      <c r="BM2677" s="14">
        <f t="shared" si="3246"/>
        <v>0.49794998029877086</v>
      </c>
      <c r="BN2677" s="14">
        <f t="shared" si="3247"/>
        <v>0.50074946219860894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1.3428571428571401</v>
      </c>
      <c r="F2678" s="10">
        <f>VLOOKUP(B2678,home!$B$2:$E$405,3,FALSE)</f>
        <v>1.17</v>
      </c>
      <c r="G2678" s="10">
        <f>VLOOKUP(C2678,away!$B$2:$E$405,4,FALSE)</f>
        <v>1.06</v>
      </c>
      <c r="H2678" s="10">
        <f>VLOOKUP(A2678,away!$A$2:$E$405,3,FALSE)</f>
        <v>1.2</v>
      </c>
      <c r="I2678" s="10">
        <f>VLOOKUP(C2678,away!$B$2:$E$405,3,FALSE)</f>
        <v>0.85</v>
      </c>
      <c r="J2678" s="10">
        <f>VLOOKUP(B2678,home!$B$2:$E$405,4,FALSE)</f>
        <v>1.31</v>
      </c>
      <c r="K2678" s="12">
        <f t="shared" si="3192"/>
        <v>1.6654114285714252</v>
      </c>
      <c r="L2678" s="12">
        <f t="shared" si="3193"/>
        <v>1.3362000000000001</v>
      </c>
      <c r="M2678" s="13">
        <f t="shared" si="3194"/>
        <v>4.9706904669791968E-2</v>
      </c>
      <c r="N2678" s="13">
        <f t="shared" si="3195"/>
        <v>8.2782447115981886E-2</v>
      </c>
      <c r="O2678" s="13">
        <f t="shared" si="3196"/>
        <v>6.6418366019776021E-2</v>
      </c>
      <c r="P2678" s="13">
        <f t="shared" si="3197"/>
        <v>0.11061390583637498</v>
      </c>
      <c r="Q2678" s="13">
        <f t="shared" si="3198"/>
        <v>6.8933416756032956E-2</v>
      </c>
      <c r="R2678" s="13">
        <f t="shared" si="3199"/>
        <v>4.437411033781237E-2</v>
      </c>
      <c r="S2678" s="13">
        <f t="shared" si="3200"/>
        <v>6.1537910304713644E-2</v>
      </c>
      <c r="T2678" s="13">
        <f t="shared" si="3201"/>
        <v>9.210883146941122E-2</v>
      </c>
      <c r="U2678" s="13">
        <f t="shared" si="3202"/>
        <v>7.3901150489282141E-2</v>
      </c>
      <c r="V2678" s="13">
        <f t="shared" si="3203"/>
        <v>1.5215745760142806E-2</v>
      </c>
      <c r="W2678" s="13">
        <f t="shared" si="3204"/>
        <v>3.8267500025324752E-2</v>
      </c>
      <c r="X2678" s="13">
        <f t="shared" si="3205"/>
        <v>5.1133033533838926E-2</v>
      </c>
      <c r="Y2678" s="13">
        <f t="shared" si="3206"/>
        <v>3.4161979703957797E-2</v>
      </c>
      <c r="Z2678" s="13">
        <f t="shared" si="3207"/>
        <v>1.9764228744461633E-2</v>
      </c>
      <c r="AA2678" s="13">
        <f t="shared" si="3208"/>
        <v>3.2915572427926275E-2</v>
      </c>
      <c r="AB2678" s="13">
        <f t="shared" si="3209"/>
        <v>2.7408985249719468E-2</v>
      </c>
      <c r="AC2678" s="13">
        <f t="shared" si="3210"/>
        <v>2.1162465757064886E-3</v>
      </c>
      <c r="AD2678" s="13">
        <f t="shared" si="3211"/>
        <v>1.5932782971258282E-2</v>
      </c>
      <c r="AE2678" s="13">
        <f t="shared" si="3212"/>
        <v>2.1289384606195311E-2</v>
      </c>
      <c r="AF2678" s="13">
        <f t="shared" si="3213"/>
        <v>1.422343785539909E-2</v>
      </c>
      <c r="AG2678" s="13">
        <f t="shared" si="3214"/>
        <v>6.3351192207947576E-3</v>
      </c>
      <c r="AH2678" s="13">
        <f t="shared" si="3215"/>
        <v>6.6022406120874082E-3</v>
      </c>
      <c r="AI2678" s="13">
        <f t="shared" si="3216"/>
        <v>1.0995446969548772E-2</v>
      </c>
      <c r="AJ2678" s="13">
        <f t="shared" si="3217"/>
        <v>9.1559715226687873E-3</v>
      </c>
      <c r="AK2678" s="13">
        <f t="shared" si="3218"/>
        <v>5.0828198711757042E-3</v>
      </c>
      <c r="AL2678" s="13">
        <f t="shared" si="3219"/>
        <v>1.8837326605372661E-4</v>
      </c>
      <c r="AM2678" s="13">
        <f t="shared" si="3220"/>
        <v>5.3069277698563509E-3</v>
      </c>
      <c r="AN2678" s="13">
        <f t="shared" si="3221"/>
        <v>7.0911168860820556E-3</v>
      </c>
      <c r="AO2678" s="13">
        <f t="shared" si="3222"/>
        <v>4.7375751915914224E-3</v>
      </c>
      <c r="AP2678" s="13">
        <f t="shared" si="3223"/>
        <v>2.1101159903348203E-3</v>
      </c>
      <c r="AQ2678" s="13">
        <f t="shared" si="3224"/>
        <v>7.0488424657134659E-4</v>
      </c>
      <c r="AR2678" s="13">
        <f t="shared" si="3225"/>
        <v>1.7643827811742385E-3</v>
      </c>
      <c r="AS2678" s="13">
        <f t="shared" si="3226"/>
        <v>2.9384232481422128E-3</v>
      </c>
      <c r="AT2678" s="13">
        <f t="shared" si="3227"/>
        <v>2.4468418297180061E-3</v>
      </c>
      <c r="AU2678" s="13">
        <f t="shared" si="3228"/>
        <v>1.3583327823729948E-3</v>
      </c>
      <c r="AV2678" s="13">
        <f t="shared" si="3229"/>
        <v>5.655457348918018E-4</v>
      </c>
      <c r="AW2678" s="13">
        <f t="shared" si="3230"/>
        <v>1.1644203183406188E-5</v>
      </c>
      <c r="AX2678" s="13">
        <f t="shared" si="3231"/>
        <v>1.4730363597536375E-3</v>
      </c>
      <c r="AY2678" s="13">
        <f t="shared" si="3232"/>
        <v>1.9682711839028098E-3</v>
      </c>
      <c r="AZ2678" s="13">
        <f t="shared" si="3233"/>
        <v>1.3150019779654676E-3</v>
      </c>
      <c r="BA2678" s="13">
        <f t="shared" si="3234"/>
        <v>5.8570188098581945E-4</v>
      </c>
      <c r="BB2678" s="13">
        <f t="shared" si="3235"/>
        <v>1.9565371334331297E-4</v>
      </c>
      <c r="BC2678" s="13">
        <f t="shared" si="3236"/>
        <v>5.2286498353866943E-5</v>
      </c>
      <c r="BD2678" s="13">
        <f t="shared" si="3237"/>
        <v>3.9292804536750355E-4</v>
      </c>
      <c r="BE2678" s="13">
        <f t="shared" si="3238"/>
        <v>6.5438685736127189E-4</v>
      </c>
      <c r="BF2678" s="13">
        <f t="shared" si="3239"/>
        <v>5.4491167547820085E-4</v>
      </c>
      <c r="BG2678" s="13">
        <f t="shared" si="3240"/>
        <v>3.0250071063446645E-4</v>
      </c>
      <c r="BH2678" s="13">
        <f t="shared" si="3241"/>
        <v>1.2594703516040449E-4</v>
      </c>
      <c r="BI2678" s="13">
        <f t="shared" si="3242"/>
        <v>4.1950726350164988E-5</v>
      </c>
      <c r="BJ2678" s="14">
        <f t="shared" si="3243"/>
        <v>0.45070850495693587</v>
      </c>
      <c r="BK2678" s="14">
        <f t="shared" si="3244"/>
        <v>0.24134735759668643</v>
      </c>
      <c r="BL2678" s="14">
        <f t="shared" si="3245"/>
        <v>0.28799081492664819</v>
      </c>
      <c r="BM2678" s="14">
        <f t="shared" si="3246"/>
        <v>0.57502512850824239</v>
      </c>
      <c r="BN2678" s="14">
        <f t="shared" si="3247"/>
        <v>0.42282915073577021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1.3434343434343401</v>
      </c>
      <c r="F2679" s="10">
        <f>VLOOKUP(B2679,home!$B$2:$E$405,3,FALSE)</f>
        <v>0.83</v>
      </c>
      <c r="G2679" s="10">
        <f>VLOOKUP(C2679,away!$B$2:$E$405,4,FALSE)</f>
        <v>0.91</v>
      </c>
      <c r="H2679" s="10">
        <f>VLOOKUP(A2679,away!$A$2:$E$405,3,FALSE)</f>
        <v>0.98989898989898994</v>
      </c>
      <c r="I2679" s="10">
        <f>VLOOKUP(C2679,away!$B$2:$E$405,3,FALSE)</f>
        <v>0.83</v>
      </c>
      <c r="J2679" s="10">
        <f>VLOOKUP(B2679,home!$B$2:$E$405,4,FALSE)</f>
        <v>0.9</v>
      </c>
      <c r="K2679" s="12">
        <f t="shared" si="3192"/>
        <v>1.014695959595957</v>
      </c>
      <c r="L2679" s="12">
        <f t="shared" si="3193"/>
        <v>0.73945454545454548</v>
      </c>
      <c r="M2679" s="13">
        <f t="shared" si="3194"/>
        <v>0.17305418852698021</v>
      </c>
      <c r="N2679" s="13">
        <f t="shared" si="3195"/>
        <v>0.17559738588948384</v>
      </c>
      <c r="O2679" s="13">
        <f t="shared" si="3196"/>
        <v>0.12796570631622337</v>
      </c>
      <c r="P2679" s="13">
        <f t="shared" si="3197"/>
        <v>0.1298462851659147</v>
      </c>
      <c r="Q2679" s="13">
        <f t="shared" si="3198"/>
        <v>8.9088978988835679E-2</v>
      </c>
      <c r="R2679" s="13">
        <f t="shared" si="3199"/>
        <v>4.7312411598916394E-2</v>
      </c>
      <c r="S2679" s="13">
        <f t="shared" si="3200"/>
        <v>2.4356616148530044E-2</v>
      </c>
      <c r="T2679" s="13">
        <f t="shared" si="3201"/>
        <v>6.5877250463199047E-2</v>
      </c>
      <c r="U2679" s="13">
        <f t="shared" si="3202"/>
        <v>4.8007712888161365E-2</v>
      </c>
      <c r="V2679" s="13">
        <f t="shared" si="3203"/>
        <v>2.0305881919406125E-3</v>
      </c>
      <c r="W2679" s="13">
        <f t="shared" si="3204"/>
        <v>3.0132742341500231E-2</v>
      </c>
      <c r="X2679" s="13">
        <f t="shared" si="3205"/>
        <v>2.228179329143299E-2</v>
      </c>
      <c r="Y2679" s="13">
        <f t="shared" si="3206"/>
        <v>8.2381866651143592E-3</v>
      </c>
      <c r="Z2679" s="13">
        <f t="shared" si="3207"/>
        <v>1.1661792604411697E-2</v>
      </c>
      <c r="AA2679" s="13">
        <f t="shared" si="3208"/>
        <v>1.1833173837342562E-2</v>
      </c>
      <c r="AB2679" s="13">
        <f t="shared" si="3209"/>
        <v>6.0035368409740424E-3</v>
      </c>
      <c r="AC2679" s="13">
        <f t="shared" si="3210"/>
        <v>9.5224628651559935E-5</v>
      </c>
      <c r="AD2679" s="13">
        <f t="shared" si="3211"/>
        <v>7.6438929763665746E-3</v>
      </c>
      <c r="AE2679" s="13">
        <f t="shared" si="3212"/>
        <v>5.6523114063423384E-3</v>
      </c>
      <c r="AF2679" s="13">
        <f t="shared" si="3213"/>
        <v>2.0898136808722078E-3</v>
      </c>
      <c r="AG2679" s="13">
        <f t="shared" si="3214"/>
        <v>5.1510740849134969E-4</v>
      </c>
      <c r="AH2679" s="13">
        <f t="shared" si="3215"/>
        <v>2.1558413873701073E-3</v>
      </c>
      <c r="AI2679" s="13">
        <f t="shared" si="3216"/>
        <v>2.1875235452941907E-3</v>
      </c>
      <c r="AJ2679" s="13">
        <f t="shared" si="3217"/>
        <v>1.1098356514655193E-3</v>
      </c>
      <c r="AK2679" s="13">
        <f t="shared" si="3218"/>
        <v>3.7538191711920311E-4</v>
      </c>
      <c r="AL2679" s="13">
        <f t="shared" si="3219"/>
        <v>2.8579635990217198E-6</v>
      </c>
      <c r="AM2679" s="13">
        <f t="shared" si="3220"/>
        <v>1.5512454637406159E-3</v>
      </c>
      <c r="AN2679" s="13">
        <f t="shared" si="3221"/>
        <v>1.1470755092787427E-3</v>
      </c>
      <c r="AO2679" s="13">
        <f t="shared" si="3222"/>
        <v>4.2410509965787687E-4</v>
      </c>
      <c r="AP2679" s="13">
        <f t="shared" si="3223"/>
        <v>1.0453548123082337E-4</v>
      </c>
      <c r="AQ2679" s="13">
        <f t="shared" si="3224"/>
        <v>1.932480918935266E-5</v>
      </c>
      <c r="AR2679" s="13">
        <f t="shared" si="3225"/>
        <v>3.1882934263397194E-4</v>
      </c>
      <c r="AS2679" s="13">
        <f t="shared" si="3226"/>
        <v>3.2351484577132641E-4</v>
      </c>
      <c r="AT2679" s="13">
        <f t="shared" si="3227"/>
        <v>1.6413460343673702E-4</v>
      </c>
      <c r="AU2679" s="13">
        <f t="shared" si="3228"/>
        <v>5.5515572979047258E-5</v>
      </c>
      <c r="AV2679" s="13">
        <f t="shared" si="3229"/>
        <v>1.4082856899123432E-5</v>
      </c>
      <c r="AW2679" s="13">
        <f t="shared" si="3230"/>
        <v>5.9566434657630343E-8</v>
      </c>
      <c r="AX2679" s="13">
        <f t="shared" si="3231"/>
        <v>2.6234041739985986E-4</v>
      </c>
      <c r="AY2679" s="13">
        <f t="shared" si="3232"/>
        <v>1.9398881410276911E-4</v>
      </c>
      <c r="AZ2679" s="13">
        <f t="shared" si="3233"/>
        <v>7.1722955177814707E-5</v>
      </c>
      <c r="BA2679" s="13">
        <f t="shared" si="3234"/>
        <v>1.767862173988924E-5</v>
      </c>
      <c r="BB2679" s="13">
        <f t="shared" si="3235"/>
        <v>3.26813430073316E-6</v>
      </c>
      <c r="BC2679" s="13">
        <f t="shared" si="3236"/>
        <v>4.8332735276660971E-7</v>
      </c>
      <c r="BD2679" s="13">
        <f t="shared" si="3237"/>
        <v>3.9293301105829206E-5</v>
      </c>
      <c r="BE2679" s="13">
        <f t="shared" si="3238"/>
        <v>3.9870753871272248E-5</v>
      </c>
      <c r="BF2679" s="13">
        <f t="shared" si="3239"/>
        <v>2.0228346429612407E-5</v>
      </c>
      <c r="BG2679" s="13">
        <f t="shared" si="3240"/>
        <v>6.8418737971450046E-6</v>
      </c>
      <c r="BH2679" s="13">
        <f t="shared" si="3241"/>
        <v>1.7356054245071209E-6</v>
      </c>
      <c r="BI2679" s="13">
        <f t="shared" si="3242"/>
        <v>3.5222236234004038E-7</v>
      </c>
      <c r="BJ2679" s="14">
        <f t="shared" si="3243"/>
        <v>0.41091323174480987</v>
      </c>
      <c r="BK2679" s="14">
        <f t="shared" si="3244"/>
        <v>0.32957974943971891</v>
      </c>
      <c r="BL2679" s="14">
        <f t="shared" si="3245"/>
        <v>0.24793552330757768</v>
      </c>
      <c r="BM2679" s="14">
        <f t="shared" si="3246"/>
        <v>0.25703141136249585</v>
      </c>
      <c r="BN2679" s="14">
        <f t="shared" si="3247"/>
        <v>0.7428649564863542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1.5021645021645</v>
      </c>
      <c r="F2680" s="10">
        <f>VLOOKUP(B2680,home!$B$2:$E$405,3,FALSE)</f>
        <v>1</v>
      </c>
      <c r="G2680" s="10">
        <f>VLOOKUP(C2680,away!$B$2:$E$405,4,FALSE)</f>
        <v>0.81</v>
      </c>
      <c r="H2680" s="10">
        <f>VLOOKUP(A2680,away!$A$2:$E$405,3,FALSE)</f>
        <v>1.2640692640692599</v>
      </c>
      <c r="I2680" s="10">
        <f>VLOOKUP(C2680,away!$B$2:$E$405,3,FALSE)</f>
        <v>1.18</v>
      </c>
      <c r="J2680" s="10">
        <f>VLOOKUP(B2680,home!$B$2:$E$405,4,FALSE)</f>
        <v>1.48</v>
      </c>
      <c r="K2680" s="12">
        <f t="shared" si="3192"/>
        <v>1.2167532467532451</v>
      </c>
      <c r="L2680" s="12">
        <f t="shared" si="3193"/>
        <v>2.2075705627705555</v>
      </c>
      <c r="M2680" s="13">
        <f t="shared" si="3194"/>
        <v>3.2571297945904736E-2</v>
      </c>
      <c r="N2680" s="13">
        <f t="shared" si="3195"/>
        <v>3.9631232526646895E-2</v>
      </c>
      <c r="O2680" s="13">
        <f t="shared" si="3196"/>
        <v>7.1903438536608369E-2</v>
      </c>
      <c r="P2680" s="13">
        <f t="shared" si="3197"/>
        <v>8.7488742292140639E-2</v>
      </c>
      <c r="Q2680" s="13">
        <f t="shared" si="3198"/>
        <v>2.4110715424815219E-2</v>
      </c>
      <c r="R2680" s="13">
        <f t="shared" si="3199"/>
        <v>7.9365957137699297E-2</v>
      </c>
      <c r="S2680" s="13">
        <f t="shared" si="3200"/>
        <v>5.8750191967887097E-2</v>
      </c>
      <c r="T2680" s="13">
        <f t="shared" si="3201"/>
        <v>5.3226105619160045E-2</v>
      </c>
      <c r="U2680" s="13">
        <f t="shared" si="3202"/>
        <v>9.6568786028974507E-2</v>
      </c>
      <c r="V2680" s="13">
        <f t="shared" si="3203"/>
        <v>1.7534116534232338E-2</v>
      </c>
      <c r="W2680" s="13">
        <f t="shared" si="3204"/>
        <v>9.7789304248958216E-3</v>
      </c>
      <c r="X2680" s="13">
        <f t="shared" si="3205"/>
        <v>2.1587678941381378E-2</v>
      </c>
      <c r="Y2680" s="13">
        <f t="shared" si="3206"/>
        <v>2.3828162274767681E-2</v>
      </c>
      <c r="Z2680" s="13">
        <f t="shared" si="3207"/>
        <v>5.8401983554431547E-2</v>
      </c>
      <c r="AA2680" s="13">
        <f t="shared" si="3208"/>
        <v>7.1060803106684209E-2</v>
      </c>
      <c r="AB2680" s="13">
        <f t="shared" si="3209"/>
        <v>4.3231731448475565E-2</v>
      </c>
      <c r="AC2680" s="13">
        <f t="shared" si="3210"/>
        <v>2.9436150451610508E-3</v>
      </c>
      <c r="AD2680" s="13">
        <f t="shared" si="3211"/>
        <v>2.9746363360665198E-3</v>
      </c>
      <c r="AE2680" s="13">
        <f t="shared" si="3212"/>
        <v>6.5667196104481108E-3</v>
      </c>
      <c r="AF2680" s="13">
        <f t="shared" si="3213"/>
        <v>7.2482484529966902E-3</v>
      </c>
      <c r="AG2680" s="13">
        <f t="shared" si="3214"/>
        <v>5.3336733054942381E-3</v>
      </c>
      <c r="AH2680" s="13">
        <f t="shared" si="3215"/>
        <v>3.2231624925543295E-2</v>
      </c>
      <c r="AI2680" s="13">
        <f t="shared" si="3216"/>
        <v>3.9217934276287628E-2</v>
      </c>
      <c r="AJ2680" s="13">
        <f t="shared" si="3217"/>
        <v>2.3859274430814179E-2</v>
      </c>
      <c r="AK2680" s="13">
        <f t="shared" si="3218"/>
        <v>9.6769498762899458E-3</v>
      </c>
      <c r="AL2680" s="13">
        <f t="shared" si="3219"/>
        <v>3.1627008358227641E-4</v>
      </c>
      <c r="AM2680" s="13">
        <f t="shared" si="3220"/>
        <v>7.2387968396382251E-4</v>
      </c>
      <c r="AN2680" s="13">
        <f t="shared" si="3221"/>
        <v>1.5980154813061878E-3</v>
      </c>
      <c r="AO2680" s="13">
        <f t="shared" si="3222"/>
        <v>1.7638659676915808E-3</v>
      </c>
      <c r="AP2680" s="13">
        <f t="shared" si="3223"/>
        <v>1.2979528623162445E-3</v>
      </c>
      <c r="AQ2680" s="13">
        <f t="shared" si="3224"/>
        <v>7.1633063267828134E-4</v>
      </c>
      <c r="AR2680" s="13">
        <f t="shared" si="3225"/>
        <v>1.4230717275178221E-2</v>
      </c>
      <c r="AS2680" s="13">
        <f t="shared" si="3226"/>
        <v>1.7315271448200595E-2</v>
      </c>
      <c r="AT2680" s="13">
        <f t="shared" si="3227"/>
        <v>1.0534206376505921E-2</v>
      </c>
      <c r="AU2680" s="13">
        <f t="shared" si="3228"/>
        <v>4.272509936860772E-3</v>
      </c>
      <c r="AV2680" s="13">
        <f t="shared" si="3229"/>
        <v>1.2996475843652115E-3</v>
      </c>
      <c r="AW2680" s="13">
        <f t="shared" si="3230"/>
        <v>2.3597865454015085E-5</v>
      </c>
      <c r="AX2680" s="13">
        <f t="shared" si="3231"/>
        <v>1.4679715928694884E-4</v>
      </c>
      <c r="AY2680" s="13">
        <f t="shared" si="3232"/>
        <v>3.2406508754020854E-4</v>
      </c>
      <c r="AZ2680" s="13">
        <f t="shared" si="3233"/>
        <v>3.5769827383771383E-4</v>
      </c>
      <c r="BA2680" s="13">
        <f t="shared" si="3234"/>
        <v>2.6321472655932605E-4</v>
      </c>
      <c r="BB2680" s="13">
        <f t="shared" si="3235"/>
        <v>1.4526627051001734E-4</v>
      </c>
      <c r="BC2680" s="13">
        <f t="shared" si="3236"/>
        <v>6.4137108508275769E-5</v>
      </c>
      <c r="BD2680" s="13">
        <f t="shared" si="3237"/>
        <v>5.2358854239656413E-3</v>
      </c>
      <c r="BE2680" s="13">
        <f t="shared" si="3238"/>
        <v>6.3707805892381855E-3</v>
      </c>
      <c r="BF2680" s="13">
        <f t="shared" si="3239"/>
        <v>3.8758339831540581E-3</v>
      </c>
      <c r="BG2680" s="13">
        <f t="shared" si="3240"/>
        <v>1.5719778609597542E-3</v>
      </c>
      <c r="BH2680" s="13">
        <f t="shared" si="3241"/>
        <v>4.7817729153675046E-4</v>
      </c>
      <c r="BI2680" s="13">
        <f t="shared" si="3242"/>
        <v>1.1636475440020276E-4</v>
      </c>
      <c r="BJ2680" s="14">
        <f t="shared" si="3243"/>
        <v>0.20168732617087118</v>
      </c>
      <c r="BK2680" s="14">
        <f t="shared" si="3244"/>
        <v>0.19992829895644834</v>
      </c>
      <c r="BL2680" s="14">
        <f t="shared" si="3245"/>
        <v>0.53241787229174242</v>
      </c>
      <c r="BM2680" s="14">
        <f t="shared" si="3246"/>
        <v>0.65706362988759226</v>
      </c>
      <c r="BN2680" s="14">
        <f t="shared" si="3247"/>
        <v>0.33507138386381519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1.5021645021645</v>
      </c>
      <c r="F2681" s="10">
        <f>VLOOKUP(B2681,home!$B$2:$E$405,3,FALSE)</f>
        <v>1.0900000000000001</v>
      </c>
      <c r="G2681" s="10">
        <f>VLOOKUP(C2681,away!$B$2:$E$405,4,FALSE)</f>
        <v>0.87</v>
      </c>
      <c r="H2681" s="10">
        <f>VLOOKUP(A2681,away!$A$2:$E$405,3,FALSE)</f>
        <v>1.2640692640692599</v>
      </c>
      <c r="I2681" s="10">
        <f>VLOOKUP(C2681,away!$B$2:$E$405,3,FALSE)</f>
        <v>0.73</v>
      </c>
      <c r="J2681" s="10">
        <f>VLOOKUP(B2681,home!$B$2:$E$405,4,FALSE)</f>
        <v>0.86</v>
      </c>
      <c r="K2681" s="12">
        <f t="shared" si="3192"/>
        <v>1.4245025974025955</v>
      </c>
      <c r="L2681" s="12">
        <f t="shared" si="3193"/>
        <v>0.79358268398268128</v>
      </c>
      <c r="M2681" s="13">
        <f t="shared" si="3194"/>
        <v>0.10881726392298016</v>
      </c>
      <c r="N2681" s="13">
        <f t="shared" si="3195"/>
        <v>0.15501047510052895</v>
      </c>
      <c r="O2681" s="13">
        <f t="shared" si="3196"/>
        <v>8.6355496367650372E-2</v>
      </c>
      <c r="P2681" s="13">
        <f t="shared" si="3197"/>
        <v>0.12301362887570834</v>
      </c>
      <c r="Q2681" s="13">
        <f t="shared" si="3198"/>
        <v>0.11040641220265697</v>
      </c>
      <c r="R2681" s="13">
        <f t="shared" si="3199"/>
        <v>3.4265113292048337E-2</v>
      </c>
      <c r="S2681" s="13">
        <f t="shared" si="3200"/>
        <v>3.4765515010286081E-2</v>
      </c>
      <c r="T2681" s="13">
        <f t="shared" si="3201"/>
        <v>8.7616616924682755E-2</v>
      </c>
      <c r="U2681" s="13">
        <f t="shared" si="3202"/>
        <v>4.8810742884817043E-2</v>
      </c>
      <c r="V2681" s="13">
        <f t="shared" si="3203"/>
        <v>4.3667827521836778E-3</v>
      </c>
      <c r="W2681" s="13">
        <f t="shared" si="3204"/>
        <v>5.2424740317528813E-2</v>
      </c>
      <c r="X2681" s="13">
        <f t="shared" si="3205"/>
        <v>4.1603366128279591E-2</v>
      </c>
      <c r="Y2681" s="13">
        <f t="shared" si="3206"/>
        <v>1.6507855477397144E-2</v>
      </c>
      <c r="Z2681" s="13">
        <f t="shared" si="3207"/>
        <v>9.0640668577581206E-3</v>
      </c>
      <c r="AA2681" s="13">
        <f t="shared" si="3208"/>
        <v>1.2911786781907224E-2</v>
      </c>
      <c r="AB2681" s="13">
        <f t="shared" si="3209"/>
        <v>9.1964369039676738E-3</v>
      </c>
      <c r="AC2681" s="13">
        <f t="shared" si="3210"/>
        <v>3.0852973915412792E-4</v>
      </c>
      <c r="AD2681" s="13">
        <f t="shared" si="3211"/>
        <v>1.8669794687619094E-2</v>
      </c>
      <c r="AE2681" s="13">
        <f t="shared" si="3212"/>
        <v>1.4816025777606363E-2</v>
      </c>
      <c r="AF2681" s="13">
        <f t="shared" si="3213"/>
        <v>5.8788707512747252E-3</v>
      </c>
      <c r="AG2681" s="13">
        <f t="shared" si="3214"/>
        <v>1.555123343194626E-3</v>
      </c>
      <c r="AH2681" s="13">
        <f t="shared" si="3215"/>
        <v>1.7982716261945393E-3</v>
      </c>
      <c r="AI2681" s="13">
        <f t="shared" si="3216"/>
        <v>2.5616426023495104E-3</v>
      </c>
      <c r="AJ2681" s="13">
        <f t="shared" si="3217"/>
        <v>1.8245332703320113E-3</v>
      </c>
      <c r="AK2681" s="13">
        <f t="shared" si="3218"/>
        <v>8.663507942118006E-4</v>
      </c>
      <c r="AL2681" s="13">
        <f t="shared" si="3219"/>
        <v>1.3951228494878558E-5</v>
      </c>
      <c r="AM2681" s="13">
        <f t="shared" si="3220"/>
        <v>5.3190342050973187E-3</v>
      </c>
      <c r="AN2681" s="13">
        <f t="shared" si="3221"/>
        <v>4.2210934406768166E-3</v>
      </c>
      <c r="AO2681" s="13">
        <f t="shared" si="3222"/>
        <v>1.6748933309969998E-3</v>
      </c>
      <c r="AP2681" s="13">
        <f t="shared" si="3223"/>
        <v>4.4305544833243078E-4</v>
      </c>
      <c r="AQ2681" s="13">
        <f t="shared" si="3224"/>
        <v>8.7900282960200147E-5</v>
      </c>
      <c r="AR2681" s="13">
        <f t="shared" si="3225"/>
        <v>2.8541544472907281E-4</v>
      </c>
      <c r="AS2681" s="13">
        <f t="shared" si="3226"/>
        <v>4.0657504235538109E-4</v>
      </c>
      <c r="AT2681" s="13">
        <f t="shared" si="3227"/>
        <v>2.8958360193715539E-4</v>
      </c>
      <c r="AU2681" s="13">
        <f t="shared" si="3228"/>
        <v>1.375041977082257E-4</v>
      </c>
      <c r="AV2681" s="13">
        <f t="shared" si="3229"/>
        <v>4.8968771697281891E-5</v>
      </c>
      <c r="AW2681" s="13">
        <f t="shared" si="3230"/>
        <v>4.3809205720945036E-7</v>
      </c>
      <c r="AX2681" s="13">
        <f t="shared" si="3231"/>
        <v>1.2628296734723949E-3</v>
      </c>
      <c r="AY2681" s="13">
        <f t="shared" si="3232"/>
        <v>1.0021597616871958E-3</v>
      </c>
      <c r="AZ2681" s="13">
        <f t="shared" si="3233"/>
        <v>3.9764831672958457E-4</v>
      </c>
      <c r="BA2681" s="13">
        <f t="shared" si="3234"/>
        <v>1.0518893949048635E-4</v>
      </c>
      <c r="BB2681" s="13">
        <f t="shared" si="3235"/>
        <v>2.0869030231538003E-5</v>
      </c>
      <c r="BC2681" s="13">
        <f t="shared" si="3236"/>
        <v>3.31226020465193E-6</v>
      </c>
      <c r="BD2681" s="13">
        <f t="shared" si="3237"/>
        <v>3.7750125779701348E-5</v>
      </c>
      <c r="BE2681" s="13">
        <f t="shared" si="3238"/>
        <v>5.377515222545924E-5</v>
      </c>
      <c r="BF2681" s="13">
        <f t="shared" si="3239"/>
        <v>3.8301422010443339E-5</v>
      </c>
      <c r="BG2681" s="13">
        <f t="shared" si="3240"/>
        <v>1.8186825046029822E-5</v>
      </c>
      <c r="BH2681" s="13">
        <f t="shared" si="3241"/>
        <v>6.4767948791440169E-6</v>
      </c>
      <c r="BI2681" s="13">
        <f t="shared" si="3242"/>
        <v>1.8452422256368971E-6</v>
      </c>
      <c r="BJ2681" s="14">
        <f t="shared" si="3243"/>
        <v>0.5190272654006487</v>
      </c>
      <c r="BK2681" s="14">
        <f t="shared" si="3244"/>
        <v>0.2722878312904945</v>
      </c>
      <c r="BL2681" s="14">
        <f t="shared" si="3245"/>
        <v>0.199914757144072</v>
      </c>
      <c r="BM2681" s="14">
        <f t="shared" si="3246"/>
        <v>0.38142380926177027</v>
      </c>
      <c r="BN2681" s="14">
        <f t="shared" si="3247"/>
        <v>0.6178683897615731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1.5021645021645</v>
      </c>
      <c r="F2682" s="10">
        <f>VLOOKUP(B2682,home!$B$2:$E$405,3,FALSE)</f>
        <v>1.27</v>
      </c>
      <c r="G2682" s="10">
        <f>VLOOKUP(C2682,away!$B$2:$E$405,4,FALSE)</f>
        <v>0.86</v>
      </c>
      <c r="H2682" s="10">
        <f>VLOOKUP(A2682,away!$A$2:$E$405,3,FALSE)</f>
        <v>1.2640692640692599</v>
      </c>
      <c r="I2682" s="10">
        <f>VLOOKUP(C2682,away!$B$2:$E$405,3,FALSE)</f>
        <v>0.76</v>
      </c>
      <c r="J2682" s="10">
        <f>VLOOKUP(B2682,home!$B$2:$E$405,4,FALSE)</f>
        <v>1.22</v>
      </c>
      <c r="K2682" s="12">
        <f t="shared" si="3192"/>
        <v>1.640664069264067</v>
      </c>
      <c r="L2682" s="12">
        <f t="shared" si="3193"/>
        <v>1.1720450216450178</v>
      </c>
      <c r="M2682" s="13">
        <f t="shared" si="3194"/>
        <v>6.0042112322876692E-2</v>
      </c>
      <c r="N2682" s="13">
        <f t="shared" si="3195"/>
        <v>9.8508936330861052E-2</v>
      </c>
      <c r="O2682" s="13">
        <f t="shared" si="3196"/>
        <v>7.0372058837078602E-2</v>
      </c>
      <c r="P2682" s="13">
        <f t="shared" si="3197"/>
        <v>0.11545690841413173</v>
      </c>
      <c r="Q2682" s="13">
        <f t="shared" si="3198"/>
        <v>8.0810036169732716E-2</v>
      </c>
      <c r="R2682" s="13">
        <f t="shared" si="3199"/>
        <v>4.1239610611454147E-2</v>
      </c>
      <c r="S2682" s="13">
        <f t="shared" si="3200"/>
        <v>5.5503950414275409E-2</v>
      </c>
      <c r="T2682" s="13">
        <f t="shared" si="3201"/>
        <v>9.4713000591689051E-2</v>
      </c>
      <c r="U2682" s="13">
        <f t="shared" si="3202"/>
        <v>6.7660347360653947E-2</v>
      </c>
      <c r="V2682" s="13">
        <f t="shared" si="3203"/>
        <v>1.1858925661936083E-2</v>
      </c>
      <c r="W2682" s="13">
        <f t="shared" si="3204"/>
        <v>4.4194040926536692E-2</v>
      </c>
      <c r="X2682" s="13">
        <f t="shared" si="3205"/>
        <v>5.1797405654323503E-2</v>
      </c>
      <c r="Y2682" s="13">
        <f t="shared" si="3206"/>
        <v>3.0354445715638688E-2</v>
      </c>
      <c r="Z2682" s="13">
        <f t="shared" si="3207"/>
        <v>1.6111560103911286E-2</v>
      </c>
      <c r="AA2682" s="13">
        <f t="shared" si="3208"/>
        <v>2.6433657762275683E-2</v>
      </c>
      <c r="AB2682" s="13">
        <f t="shared" si="3209"/>
        <v>2.1684376254894465E-2</v>
      </c>
      <c r="AC2682" s="13">
        <f t="shared" si="3210"/>
        <v>1.4252443421265946E-3</v>
      </c>
      <c r="AD2682" s="13">
        <f t="shared" si="3211"/>
        <v>1.8126893755938608E-2</v>
      </c>
      <c r="AE2682" s="13">
        <f t="shared" si="3212"/>
        <v>2.1245535584536006E-2</v>
      </c>
      <c r="AF2682" s="13">
        <f t="shared" si="3213"/>
        <v>1.2450362107018753E-2</v>
      </c>
      <c r="AG2682" s="13">
        <f t="shared" si="3214"/>
        <v>4.8641283084030328E-3</v>
      </c>
      <c r="AH2682" s="13">
        <f t="shared" si="3215"/>
        <v>4.7208684526809288E-3</v>
      </c>
      <c r="AI2682" s="13">
        <f t="shared" si="3216"/>
        <v>7.7453592460358517E-3</v>
      </c>
      <c r="AJ2682" s="13">
        <f t="shared" si="3217"/>
        <v>6.3537663092566249E-3</v>
      </c>
      <c r="AK2682" s="13">
        <f t="shared" si="3218"/>
        <v>3.4747986960326346E-3</v>
      </c>
      <c r="AL2682" s="13">
        <f t="shared" si="3219"/>
        <v>1.0962592694392778E-4</v>
      </c>
      <c r="AM2682" s="13">
        <f t="shared" si="3220"/>
        <v>5.9480286545471302E-3</v>
      </c>
      <c r="AN2682" s="13">
        <f t="shared" si="3221"/>
        <v>6.9713573731638775E-3</v>
      </c>
      <c r="AO2682" s="13">
        <f t="shared" si="3222"/>
        <v>4.0853723516625067E-3</v>
      </c>
      <c r="AP2682" s="13">
        <f t="shared" si="3223"/>
        <v>1.5960801087774128E-3</v>
      </c>
      <c r="AQ2682" s="13">
        <f t="shared" si="3224"/>
        <v>4.676694364098014E-4</v>
      </c>
      <c r="AR2682" s="13">
        <f t="shared" si="3225"/>
        <v>1.1066140735611399E-3</v>
      </c>
      <c r="AS2682" s="13">
        <f t="shared" si="3226"/>
        <v>1.8155819490337055E-3</v>
      </c>
      <c r="AT2682" s="13">
        <f t="shared" si="3227"/>
        <v>1.489380034292013E-3</v>
      </c>
      <c r="AU2682" s="13">
        <f t="shared" si="3228"/>
        <v>8.1452410258072967E-4</v>
      </c>
      <c r="AV2682" s="13">
        <f t="shared" si="3229"/>
        <v>3.3409010716344071E-4</v>
      </c>
      <c r="AW2682" s="13">
        <f t="shared" si="3230"/>
        <v>5.8556449970924341E-6</v>
      </c>
      <c r="AX2682" s="13">
        <f t="shared" si="3231"/>
        <v>1.6264528160780934E-3</v>
      </c>
      <c r="AY2682" s="13">
        <f t="shared" si="3232"/>
        <v>1.9062759260248493E-3</v>
      </c>
      <c r="AZ2682" s="13">
        <f t="shared" si="3233"/>
        <v>1.1171206044895859E-3</v>
      </c>
      <c r="BA2682" s="13">
        <f t="shared" si="3234"/>
        <v>4.3643854768969713E-4</v>
      </c>
      <c r="BB2682" s="13">
        <f t="shared" si="3235"/>
        <v>1.2788140676842284E-4</v>
      </c>
      <c r="BC2682" s="13">
        <f t="shared" si="3236"/>
        <v>2.9976553232778293E-5</v>
      </c>
      <c r="BD2682" s="13">
        <f t="shared" si="3237"/>
        <v>2.1616691929994092E-4</v>
      </c>
      <c r="BE2682" s="13">
        <f t="shared" si="3238"/>
        <v>3.546572974589182E-4</v>
      </c>
      <c r="BF2682" s="13">
        <f t="shared" si="3239"/>
        <v>2.9093674242157278E-4</v>
      </c>
      <c r="BG2682" s="13">
        <f t="shared" si="3240"/>
        <v>1.5910981990660306E-4</v>
      </c>
      <c r="BH2682" s="13">
        <f t="shared" si="3241"/>
        <v>6.5261441146960078E-5</v>
      </c>
      <c r="BI2682" s="13">
        <f t="shared" si="3242"/>
        <v>2.1414420319641795E-5</v>
      </c>
      <c r="BJ2682" s="14">
        <f t="shared" si="3243"/>
        <v>0.48137743892352231</v>
      </c>
      <c r="BK2682" s="14">
        <f t="shared" si="3244"/>
        <v>0.24630304300831529</v>
      </c>
      <c r="BL2682" s="14">
        <f t="shared" si="3245"/>
        <v>0.25635258043754749</v>
      </c>
      <c r="BM2682" s="14">
        <f t="shared" si="3246"/>
        <v>0.53181453950613389</v>
      </c>
      <c r="BN2682" s="14">
        <f t="shared" si="3247"/>
        <v>0.46642966268613489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1.5021645021645</v>
      </c>
      <c r="F2683" s="10">
        <f>VLOOKUP(B2683,home!$B$2:$E$405,3,FALSE)</f>
        <v>1.1100000000000001</v>
      </c>
      <c r="G2683" s="10">
        <f>VLOOKUP(C2683,away!$B$2:$E$405,4,FALSE)</f>
        <v>1.33</v>
      </c>
      <c r="H2683" s="10">
        <f>VLOOKUP(A2683,away!$A$2:$E$405,3,FALSE)</f>
        <v>1.2640692640692599</v>
      </c>
      <c r="I2683" s="10">
        <f>VLOOKUP(C2683,away!$B$2:$E$405,3,FALSE)</f>
        <v>0.89</v>
      </c>
      <c r="J2683" s="10">
        <f>VLOOKUP(B2683,home!$B$2:$E$405,4,FALSE)</f>
        <v>0.88</v>
      </c>
      <c r="K2683" s="12">
        <f t="shared" si="3192"/>
        <v>2.2176454545454516</v>
      </c>
      <c r="L2683" s="12">
        <f t="shared" si="3193"/>
        <v>0.99001904761904436</v>
      </c>
      <c r="M2683" s="13">
        <f t="shared" si="3194"/>
        <v>4.0450976204296003E-2</v>
      </c>
      <c r="N2683" s="13">
        <f t="shared" si="3195"/>
        <v>8.9705923511383262E-2</v>
      </c>
      <c r="O2683" s="13">
        <f t="shared" si="3196"/>
        <v>4.0047236937037753E-2</v>
      </c>
      <c r="P2683" s="13">
        <f t="shared" si="3197"/>
        <v>8.8810572960526482E-2</v>
      </c>
      <c r="Q2683" s="13">
        <f t="shared" si="3198"/>
        <v>9.9467966760410531E-2</v>
      </c>
      <c r="R2683" s="13">
        <f t="shared" si="3199"/>
        <v>1.9823763686090165E-2</v>
      </c>
      <c r="S2683" s="13">
        <f t="shared" si="3200"/>
        <v>4.8746152810641839E-2</v>
      </c>
      <c r="T2683" s="13">
        <f t="shared" si="3201"/>
        <v>9.847518172074439E-2</v>
      </c>
      <c r="U2683" s="13">
        <f t="shared" si="3202"/>
        <v>4.3962079430441038E-2</v>
      </c>
      <c r="V2683" s="13">
        <f t="shared" si="3203"/>
        <v>1.1891414049413969E-2</v>
      </c>
      <c r="W2683" s="13">
        <f t="shared" si="3204"/>
        <v>7.352822811970082E-2</v>
      </c>
      <c r="X2683" s="13">
        <f t="shared" si="3205"/>
        <v>7.279434637618204E-2</v>
      </c>
      <c r="Y2683" s="13">
        <f t="shared" si="3206"/>
        <v>3.6033894735699283E-2</v>
      </c>
      <c r="Z2683" s="13">
        <f t="shared" si="3207"/>
        <v>6.5419678815759946E-3</v>
      </c>
      <c r="AA2683" s="13">
        <f t="shared" si="3208"/>
        <v>1.4507765336359342E-2</v>
      </c>
      <c r="AB2683" s="13">
        <f t="shared" si="3209"/>
        <v>1.6086539926894683E-2</v>
      </c>
      <c r="AC2683" s="13">
        <f t="shared" si="3210"/>
        <v>1.6317333259548606E-3</v>
      </c>
      <c r="AD2683" s="13">
        <f t="shared" si="3211"/>
        <v>4.0764885217608911E-2</v>
      </c>
      <c r="AE2683" s="13">
        <f t="shared" si="3212"/>
        <v>4.0358012839436831E-2</v>
      </c>
      <c r="AF2683" s="13">
        <f t="shared" si="3213"/>
        <v>1.9977600717548206E-2</v>
      </c>
      <c r="AG2683" s="13">
        <f t="shared" si="3214"/>
        <v>6.5927350787002058E-3</v>
      </c>
      <c r="AH2683" s="13">
        <f t="shared" si="3215"/>
        <v>1.6191682029180606E-3</v>
      </c>
      <c r="AI2683" s="13">
        <f t="shared" si="3216"/>
        <v>3.5907410053457644E-3</v>
      </c>
      <c r="AJ2683" s="13">
        <f t="shared" si="3217"/>
        <v>3.9814952344775006E-3</v>
      </c>
      <c r="AK2683" s="13">
        <f t="shared" si="3218"/>
        <v>2.943181603011135E-3</v>
      </c>
      <c r="AL2683" s="13">
        <f t="shared" si="3219"/>
        <v>1.4329955436916876E-4</v>
      </c>
      <c r="AM2683" s="13">
        <f t="shared" si="3220"/>
        <v>1.8080412481579485E-2</v>
      </c>
      <c r="AN2683" s="13">
        <f t="shared" si="3221"/>
        <v>1.7899952745572802E-2</v>
      </c>
      <c r="AO2683" s="13">
        <f t="shared" si="3222"/>
        <v>8.8606470847989414E-3</v>
      </c>
      <c r="AP2683" s="13">
        <f t="shared" si="3223"/>
        <v>2.9240697960603705E-3</v>
      </c>
      <c r="AQ2683" s="13">
        <f t="shared" si="3224"/>
        <v>7.2372119866682516E-4</v>
      </c>
      <c r="AR2683" s="13">
        <f t="shared" si="3225"/>
        <v>3.2060147243759572E-4</v>
      </c>
      <c r="AS2683" s="13">
        <f t="shared" si="3226"/>
        <v>7.1098039807181298E-4</v>
      </c>
      <c r="AT2683" s="13">
        <f t="shared" si="3227"/>
        <v>7.8835122402743599E-4</v>
      </c>
      <c r="AU2683" s="13">
        <f t="shared" si="3228"/>
        <v>5.8276116951659542E-4</v>
      </c>
      <c r="AV2683" s="13">
        <f t="shared" si="3229"/>
        <v>3.2308941466601743E-4</v>
      </c>
      <c r="AW2683" s="13">
        <f t="shared" si="3230"/>
        <v>8.7393272896824508E-6</v>
      </c>
      <c r="AX2683" s="13">
        <f t="shared" si="3231"/>
        <v>6.6826574260135958E-3</v>
      </c>
      <c r="AY2683" s="13">
        <f t="shared" si="3232"/>
        <v>6.6159581404663138E-3</v>
      </c>
      <c r="AZ2683" s="13">
        <f t="shared" si="3233"/>
        <v>3.2749622886559613E-3</v>
      </c>
      <c r="BA2683" s="13">
        <f t="shared" si="3234"/>
        <v>1.0807583486678205E-3</v>
      </c>
      <c r="BB2683" s="13">
        <f t="shared" si="3235"/>
        <v>2.6749283776361161E-4</v>
      </c>
      <c r="BC2683" s="13">
        <f t="shared" si="3236"/>
        <v>5.2964600897529288E-5</v>
      </c>
      <c r="BD2683" s="13">
        <f t="shared" si="3237"/>
        <v>5.2900260734655273E-5</v>
      </c>
      <c r="BE2683" s="13">
        <f t="shared" si="3238"/>
        <v>1.173140227624775E-4</v>
      </c>
      <c r="BF2683" s="13">
        <f t="shared" si="3239"/>
        <v>1.3008045466682494E-4</v>
      </c>
      <c r="BG2683" s="13">
        <f t="shared" si="3240"/>
        <v>9.6157443005696669E-5</v>
      </c>
      <c r="BH2683" s="13">
        <f t="shared" si="3241"/>
        <v>5.3310779100574158E-5</v>
      </c>
      <c r="BI2683" s="13">
        <f t="shared" si="3242"/>
        <v>2.3644881390132973E-5</v>
      </c>
      <c r="BJ2683" s="14">
        <f t="shared" si="3243"/>
        <v>0.64416237202655779</v>
      </c>
      <c r="BK2683" s="14">
        <f t="shared" si="3244"/>
        <v>0.19829010704566866</v>
      </c>
      <c r="BL2683" s="14">
        <f t="shared" si="3245"/>
        <v>0.14976116288295521</v>
      </c>
      <c r="BM2683" s="14">
        <f t="shared" si="3246"/>
        <v>0.61384195096383687</v>
      </c>
      <c r="BN2683" s="14">
        <f t="shared" si="3247"/>
        <v>0.37830644005974418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1.5021645021645</v>
      </c>
      <c r="F2684" s="10">
        <f>VLOOKUP(B2684,home!$B$2:$E$405,3,FALSE)</f>
        <v>1</v>
      </c>
      <c r="G2684" s="10">
        <f>VLOOKUP(C2684,away!$B$2:$E$405,4,FALSE)</f>
        <v>0.87</v>
      </c>
      <c r="H2684" s="10">
        <f>VLOOKUP(A2684,away!$A$2:$E$405,3,FALSE)</f>
        <v>1.2640692640692599</v>
      </c>
      <c r="I2684" s="10">
        <f>VLOOKUP(C2684,away!$B$2:$E$405,3,FALSE)</f>
        <v>0.6</v>
      </c>
      <c r="J2684" s="10">
        <f>VLOOKUP(B2684,home!$B$2:$E$405,4,FALSE)</f>
        <v>0.63</v>
      </c>
      <c r="K2684" s="12">
        <f t="shared" si="3192"/>
        <v>1.306883116883115</v>
      </c>
      <c r="L2684" s="12">
        <f t="shared" si="3193"/>
        <v>0.47781818181818025</v>
      </c>
      <c r="M2684" s="13">
        <f t="shared" si="3194"/>
        <v>0.16784718968660464</v>
      </c>
      <c r="N2684" s="13">
        <f t="shared" si="3195"/>
        <v>0.2193566584177013</v>
      </c>
      <c r="O2684" s="13">
        <f t="shared" si="3196"/>
        <v>8.0200438999344648E-2</v>
      </c>
      <c r="P2684" s="13">
        <f t="shared" si="3197"/>
        <v>0.10481259969485766</v>
      </c>
      <c r="Q2684" s="13">
        <f t="shared" si="3198"/>
        <v>0.14333675673099514</v>
      </c>
      <c r="R2684" s="13">
        <f t="shared" si="3199"/>
        <v>1.9160613971843366E-2</v>
      </c>
      <c r="S2684" s="13">
        <f t="shared" si="3200"/>
        <v>1.6362622864443479E-2</v>
      </c>
      <c r="T2684" s="13">
        <f t="shared" si="3201"/>
        <v>6.8488908488918906E-2</v>
      </c>
      <c r="U2684" s="13">
        <f t="shared" si="3202"/>
        <v>2.5040682908916818E-2</v>
      </c>
      <c r="V2684" s="13">
        <f t="shared" si="3203"/>
        <v>1.1352978884153254E-3</v>
      </c>
      <c r="W2684" s="13">
        <f t="shared" si="3204"/>
        <v>6.2441462466839896E-2</v>
      </c>
      <c r="X2684" s="13">
        <f t="shared" si="3205"/>
        <v>2.9835666065973588E-2</v>
      </c>
      <c r="Y2684" s="13">
        <f t="shared" si="3206"/>
        <v>7.128011856488938E-3</v>
      </c>
      <c r="Z2684" s="13">
        <f t="shared" si="3207"/>
        <v>3.0517632435154061E-3</v>
      </c>
      <c r="AA2684" s="13">
        <f t="shared" si="3208"/>
        <v>3.9882978596747385E-3</v>
      </c>
      <c r="AB2684" s="13">
        <f t="shared" si="3209"/>
        <v>2.6061195689549895E-3</v>
      </c>
      <c r="AC2684" s="13">
        <f t="shared" si="3210"/>
        <v>4.4308726338772436E-5</v>
      </c>
      <c r="AD2684" s="13">
        <f t="shared" si="3211"/>
        <v>2.0400923272850945E-2</v>
      </c>
      <c r="AE2684" s="13">
        <f t="shared" si="3212"/>
        <v>9.7479320656458385E-3</v>
      </c>
      <c r="AF2684" s="13">
        <f t="shared" si="3213"/>
        <v>2.3288695880470155E-3</v>
      </c>
      <c r="AG2684" s="13">
        <f t="shared" si="3214"/>
        <v>3.7092541075075988E-4</v>
      </c>
      <c r="AH2684" s="13">
        <f t="shared" si="3215"/>
        <v>3.6454699108902095E-4</v>
      </c>
      <c r="AI2684" s="13">
        <f t="shared" si="3216"/>
        <v>4.7642030796478082E-4</v>
      </c>
      <c r="AJ2684" s="13">
        <f t="shared" si="3217"/>
        <v>3.1131282850971315E-4</v>
      </c>
      <c r="AK2684" s="13">
        <f t="shared" si="3218"/>
        <v>1.356164932161575E-4</v>
      </c>
      <c r="AL2684" s="13">
        <f t="shared" si="3219"/>
        <v>1.1067478235187593E-6</v>
      </c>
      <c r="AM2684" s="13">
        <f t="shared" si="3220"/>
        <v>5.3323244388233408E-3</v>
      </c>
      <c r="AN2684" s="13">
        <f t="shared" si="3221"/>
        <v>2.5478815682232173E-3</v>
      </c>
      <c r="AO2684" s="13">
        <f t="shared" si="3222"/>
        <v>6.0871206920823557E-4</v>
      </c>
      <c r="AP2684" s="13">
        <f t="shared" si="3223"/>
        <v>9.695123138662049E-5</v>
      </c>
      <c r="AQ2684" s="13">
        <f t="shared" si="3224"/>
        <v>1.1581265276547172E-5</v>
      </c>
      <c r="AR2684" s="13">
        <f t="shared" si="3225"/>
        <v>3.4837436093888877E-5</v>
      </c>
      <c r="AS2684" s="13">
        <f t="shared" si="3226"/>
        <v>4.5528457066597829E-5</v>
      </c>
      <c r="AT2684" s="13">
        <f t="shared" si="3227"/>
        <v>2.9750185939037226E-5</v>
      </c>
      <c r="AU2684" s="13">
        <f t="shared" si="3228"/>
        <v>1.2960005242620394E-5</v>
      </c>
      <c r="AV2684" s="13">
        <f t="shared" si="3229"/>
        <v>4.2343030115743132E-6</v>
      </c>
      <c r="AW2684" s="13">
        <f t="shared" si="3230"/>
        <v>1.9197540599977617E-8</v>
      </c>
      <c r="AX2684" s="13">
        <f t="shared" si="3231"/>
        <v>1.161454130473575E-3</v>
      </c>
      <c r="AY2684" s="13">
        <f t="shared" si="3232"/>
        <v>5.5496390088809915E-4</v>
      </c>
      <c r="AZ2684" s="13">
        <f t="shared" si="3233"/>
        <v>1.3258592104853814E-4</v>
      </c>
      <c r="BA2684" s="13">
        <f t="shared" si="3234"/>
        <v>2.1117321243367097E-5</v>
      </c>
      <c r="BB2684" s="13">
        <f t="shared" si="3235"/>
        <v>2.5225600103440247E-6</v>
      </c>
      <c r="BC2684" s="13">
        <f t="shared" si="3236"/>
        <v>2.4106500753396647E-7</v>
      </c>
      <c r="BD2684" s="13">
        <f t="shared" si="3237"/>
        <v>2.7743267289315031E-6</v>
      </c>
      <c r="BE2684" s="13">
        <f t="shared" si="3238"/>
        <v>3.6257207627581398E-6</v>
      </c>
      <c r="BF2684" s="13">
        <f t="shared" si="3239"/>
        <v>2.3691966256905915E-6</v>
      </c>
      <c r="BG2684" s="13">
        <f t="shared" si="3240"/>
        <v>1.0320876902304928E-6</v>
      </c>
      <c r="BH2684" s="13">
        <f t="shared" si="3241"/>
        <v>3.3720449437628033E-7</v>
      </c>
      <c r="BI2684" s="13">
        <f t="shared" si="3242"/>
        <v>8.8137372127493563E-8</v>
      </c>
      <c r="BJ2684" s="14">
        <f t="shared" si="3243"/>
        <v>0.57390644983580164</v>
      </c>
      <c r="BK2684" s="14">
        <f t="shared" si="3244"/>
        <v>0.29075808950937143</v>
      </c>
      <c r="BL2684" s="14">
        <f t="shared" si="3245"/>
        <v>0.13242158699054207</v>
      </c>
      <c r="BM2684" s="14">
        <f t="shared" si="3246"/>
        <v>0.26486868737453656</v>
      </c>
      <c r="BN2684" s="14">
        <f t="shared" si="3247"/>
        <v>0.73471425750134667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1.5021645021645</v>
      </c>
      <c r="F2685" s="10">
        <f>VLOOKUP(B2685,home!$B$2:$E$405,3,FALSE)</f>
        <v>1.1100000000000001</v>
      </c>
      <c r="G2685" s="10">
        <f>VLOOKUP(C2685,away!$B$2:$E$405,4,FALSE)</f>
        <v>0.73</v>
      </c>
      <c r="H2685" s="10">
        <f>VLOOKUP(A2685,away!$A$2:$E$405,3,FALSE)</f>
        <v>1.2640692640692599</v>
      </c>
      <c r="I2685" s="10">
        <f>VLOOKUP(C2685,away!$B$2:$E$405,3,FALSE)</f>
        <v>0.73</v>
      </c>
      <c r="J2685" s="10">
        <f>VLOOKUP(B2685,home!$B$2:$E$405,4,FALSE)</f>
        <v>0.97</v>
      </c>
      <c r="K2685" s="12">
        <f t="shared" si="3192"/>
        <v>1.2172038961038945</v>
      </c>
      <c r="L2685" s="12">
        <f t="shared" si="3193"/>
        <v>0.89508744588744282</v>
      </c>
      <c r="M2685" s="13">
        <f t="shared" si="3194"/>
        <v>0.12096048681170603</v>
      </c>
      <c r="N2685" s="13">
        <f t="shared" si="3195"/>
        <v>0.14723357582183233</v>
      </c>
      <c r="O2685" s="13">
        <f t="shared" si="3196"/>
        <v>0.10827021319359165</v>
      </c>
      <c r="P2685" s="13">
        <f t="shared" si="3197"/>
        <v>0.13178692533123904</v>
      </c>
      <c r="Q2685" s="13">
        <f t="shared" si="3198"/>
        <v>8.9606641063821241E-2</v>
      </c>
      <c r="R2685" s="13">
        <f t="shared" si="3199"/>
        <v>4.8455654296570429E-2</v>
      </c>
      <c r="S2685" s="13">
        <f t="shared" si="3200"/>
        <v>3.5895593152037469E-2</v>
      </c>
      <c r="T2685" s="13">
        <f t="shared" si="3201"/>
        <v>8.0205779484368592E-2</v>
      </c>
      <c r="U2685" s="13">
        <f t="shared" si="3202"/>
        <v>5.8980411198048935E-2</v>
      </c>
      <c r="V2685" s="13">
        <f t="shared" si="3203"/>
        <v>4.3453766314173609E-3</v>
      </c>
      <c r="W2685" s="13">
        <f t="shared" si="3204"/>
        <v>3.6356517539888798E-2</v>
      </c>
      <c r="X2685" s="13">
        <f t="shared" si="3205"/>
        <v>3.2542262426141076E-2</v>
      </c>
      <c r="Y2685" s="13">
        <f t="shared" si="3206"/>
        <v>1.4564085279206754E-2</v>
      </c>
      <c r="Z2685" s="13">
        <f t="shared" si="3207"/>
        <v>1.4457349281040709E-2</v>
      </c>
      <c r="AA2685" s="13">
        <f t="shared" si="3208"/>
        <v>1.7597541872217591E-2</v>
      </c>
      <c r="AB2685" s="13">
        <f t="shared" si="3209"/>
        <v>1.0709898264357337E-2</v>
      </c>
      <c r="AC2685" s="13">
        <f t="shared" si="3210"/>
        <v>2.9589405637486809E-4</v>
      </c>
      <c r="AD2685" s="13">
        <f t="shared" si="3211"/>
        <v>1.106332369958056E-2</v>
      </c>
      <c r="AE2685" s="13">
        <f t="shared" si="3212"/>
        <v>9.9026421532835782E-3</v>
      </c>
      <c r="AF2685" s="13">
        <f t="shared" si="3213"/>
        <v>4.4318653362599618E-3</v>
      </c>
      <c r="AG2685" s="13">
        <f t="shared" si="3214"/>
        <v>1.3223023414500078E-3</v>
      </c>
      <c r="AH2685" s="13">
        <f t="shared" si="3215"/>
        <v>3.2351479605673456E-3</v>
      </c>
      <c r="AI2685" s="13">
        <f t="shared" si="3216"/>
        <v>3.9378347020751414E-3</v>
      </c>
      <c r="AJ2685" s="13">
        <f t="shared" si="3217"/>
        <v>2.3965738707894904E-3</v>
      </c>
      <c r="AK2685" s="13">
        <f t="shared" si="3218"/>
        <v>9.7237301760858604E-4</v>
      </c>
      <c r="AL2685" s="13">
        <f t="shared" si="3219"/>
        <v>1.2895109449793791E-5</v>
      </c>
      <c r="AM2685" s="13">
        <f t="shared" si="3220"/>
        <v>2.6932641421976021E-3</v>
      </c>
      <c r="AN2685" s="13">
        <f t="shared" si="3221"/>
        <v>2.410706922139886E-3</v>
      </c>
      <c r="AO2685" s="13">
        <f t="shared" si="3222"/>
        <v>1.0788967508606844E-3</v>
      </c>
      <c r="AP2685" s="13">
        <f t="shared" si="3223"/>
        <v>3.2190231236805031E-4</v>
      </c>
      <c r="AQ2685" s="13">
        <f t="shared" si="3224"/>
        <v>7.2032679650694967E-5</v>
      </c>
      <c r="AR2685" s="13">
        <f t="shared" si="3225"/>
        <v>5.7914806501843923E-4</v>
      </c>
      <c r="AS2685" s="13">
        <f t="shared" si="3226"/>
        <v>7.0494128116147577E-4</v>
      </c>
      <c r="AT2685" s="13">
        <f t="shared" si="3227"/>
        <v>4.2902863697710965E-4</v>
      </c>
      <c r="AU2685" s="13">
        <f t="shared" si="3228"/>
        <v>1.74071776156227E-4</v>
      </c>
      <c r="AV2685" s="13">
        <f t="shared" si="3229"/>
        <v>5.2970211034771156E-5</v>
      </c>
      <c r="AW2685" s="13">
        <f t="shared" si="3230"/>
        <v>3.902575660567022E-7</v>
      </c>
      <c r="AX2685" s="13">
        <f t="shared" si="3231"/>
        <v>5.4637526785330539E-4</v>
      </c>
      <c r="AY2685" s="13">
        <f t="shared" si="3232"/>
        <v>4.8905364299888258E-4</v>
      </c>
      <c r="AZ2685" s="13">
        <f t="shared" si="3233"/>
        <v>2.1887288810690952E-4</v>
      </c>
      <c r="BA2685" s="13">
        <f t="shared" si="3234"/>
        <v>6.5303458129873916E-5</v>
      </c>
      <c r="BB2685" s="13">
        <f t="shared" si="3235"/>
        <v>1.4613076386271596E-5</v>
      </c>
      <c r="BC2685" s="13">
        <f t="shared" si="3236"/>
        <v>2.6159962438291903E-6</v>
      </c>
      <c r="BD2685" s="13">
        <f t="shared" si="3237"/>
        <v>8.6398027051334881E-5</v>
      </c>
      <c r="BE2685" s="13">
        <f t="shared" si="3238"/>
        <v>1.0516401514257448E-4</v>
      </c>
      <c r="BF2685" s="13">
        <f t="shared" si="3239"/>
        <v>6.4003024480735314E-5</v>
      </c>
      <c r="BG2685" s="13">
        <f t="shared" si="3240"/>
        <v>2.5968243586794642E-5</v>
      </c>
      <c r="BH2685" s="13">
        <f t="shared" si="3241"/>
        <v>7.9021618172053566E-6</v>
      </c>
      <c r="BI2685" s="13">
        <f t="shared" si="3242"/>
        <v>1.9237084303091583E-6</v>
      </c>
      <c r="BJ2685" s="14">
        <f t="shared" si="3243"/>
        <v>0.43514263228276895</v>
      </c>
      <c r="BK2685" s="14">
        <f t="shared" si="3244"/>
        <v>0.29378622473522348</v>
      </c>
      <c r="BL2685" s="14">
        <f t="shared" si="3245"/>
        <v>0.25678716752668374</v>
      </c>
      <c r="BM2685" s="14">
        <f t="shared" si="3246"/>
        <v>0.35337121392152326</v>
      </c>
      <c r="BN2685" s="14">
        <f t="shared" si="3247"/>
        <v>0.64631349651876069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1.3644444444444399</v>
      </c>
      <c r="F2686" s="10">
        <f>VLOOKUP(B2686,home!$B$2:$E$405,3,FALSE)</f>
        <v>1.17</v>
      </c>
      <c r="G2686" s="10">
        <f>VLOOKUP(C2686,away!$B$2:$E$405,4,FALSE)</f>
        <v>0.88</v>
      </c>
      <c r="H2686" s="10">
        <f>VLOOKUP(A2686,away!$A$2:$E$405,3,FALSE)</f>
        <v>1.1155555555555601</v>
      </c>
      <c r="I2686" s="10">
        <f>VLOOKUP(C2686,away!$B$2:$E$405,3,FALSE)</f>
        <v>0.73</v>
      </c>
      <c r="J2686" s="10">
        <f>VLOOKUP(B2686,home!$B$2:$E$405,4,FALSE)</f>
        <v>0.72</v>
      </c>
      <c r="K2686" s="12">
        <f t="shared" si="3192"/>
        <v>1.4048319999999952</v>
      </c>
      <c r="L2686" s="12">
        <f t="shared" si="3193"/>
        <v>0.5863360000000023</v>
      </c>
      <c r="M2686" s="13">
        <f t="shared" si="3194"/>
        <v>0.13653585839390239</v>
      </c>
      <c r="N2686" s="13">
        <f t="shared" si="3195"/>
        <v>0.19180994301922202</v>
      </c>
      <c r="O2686" s="13">
        <f t="shared" si="3196"/>
        <v>8.0055889067247477E-2</v>
      </c>
      <c r="P2686" s="13">
        <f t="shared" si="3197"/>
        <v>0.11246507475011901</v>
      </c>
      <c r="Q2686" s="13">
        <f t="shared" si="3198"/>
        <v>0.13473037293578943</v>
      </c>
      <c r="R2686" s="13">
        <f t="shared" si="3199"/>
        <v>2.3469824886066894E-2</v>
      </c>
      <c r="S2686" s="13">
        <f t="shared" si="3200"/>
        <v>2.3159471049099007E-2</v>
      </c>
      <c r="T2686" s="13">
        <f t="shared" si="3201"/>
        <v>7.899726794567935E-2</v>
      </c>
      <c r="U2686" s="13">
        <f t="shared" si="3202"/>
        <v>3.2971161034343006E-2</v>
      </c>
      <c r="V2686" s="13">
        <f t="shared" si="3203"/>
        <v>2.1196154567817652E-3</v>
      </c>
      <c r="W2686" s="13">
        <f t="shared" si="3204"/>
        <v>6.3091179757376756E-2</v>
      </c>
      <c r="X2686" s="13">
        <f t="shared" si="3205"/>
        <v>3.6992629974221404E-2</v>
      </c>
      <c r="Y2686" s="13">
        <f t="shared" si="3206"/>
        <v>1.0845055344282579E-2</v>
      </c>
      <c r="Z2686" s="13">
        <f t="shared" si="3207"/>
        <v>4.5870677481323237E-3</v>
      </c>
      <c r="AA2686" s="13">
        <f t="shared" si="3208"/>
        <v>6.4440595587442065E-3</v>
      </c>
      <c r="AB2686" s="13">
        <f t="shared" si="3209"/>
        <v>4.5264105390148569E-3</v>
      </c>
      <c r="AC2686" s="13">
        <f t="shared" si="3210"/>
        <v>1.0912092690915163E-4</v>
      </c>
      <c r="AD2686" s="13">
        <f t="shared" si="3211"/>
        <v>2.2158127060228697E-2</v>
      </c>
      <c r="AE2686" s="13">
        <f t="shared" si="3212"/>
        <v>1.2992107587986305E-2</v>
      </c>
      <c r="AF2686" s="13">
        <f t="shared" si="3213"/>
        <v>3.8088701973547825E-3</v>
      </c>
      <c r="AG2686" s="13">
        <f t="shared" si="3214"/>
        <v>7.4442590534540764E-4</v>
      </c>
      <c r="AH2686" s="13">
        <f t="shared" si="3215"/>
        <v>6.7239073879223109E-4</v>
      </c>
      <c r="AI2686" s="13">
        <f t="shared" si="3216"/>
        <v>9.4459602635896429E-4</v>
      </c>
      <c r="AJ2686" s="13">
        <f t="shared" si="3217"/>
        <v>6.634993624509562E-4</v>
      </c>
      <c r="AK2686" s="13">
        <f t="shared" si="3218"/>
        <v>3.1070171211689944E-4</v>
      </c>
      <c r="AL2686" s="13">
        <f t="shared" si="3219"/>
        <v>3.5953319065046682E-6</v>
      </c>
      <c r="AM2686" s="13">
        <f t="shared" si="3220"/>
        <v>6.225689190855018E-3</v>
      </c>
      <c r="AN2686" s="13">
        <f t="shared" si="3221"/>
        <v>3.6503456974091818E-3</v>
      </c>
      <c r="AO2686" s="13">
        <f t="shared" si="3222"/>
        <v>1.070164547418059E-3</v>
      </c>
      <c r="AP2686" s="13">
        <f t="shared" si="3223"/>
        <v>2.0915866669163918E-4</v>
      </c>
      <c r="AQ2686" s="13">
        <f t="shared" si="3224"/>
        <v>3.0659313998327352E-5</v>
      </c>
      <c r="AR2686" s="13">
        <f t="shared" si="3225"/>
        <v>7.8849379244096647E-5</v>
      </c>
      <c r="AS2686" s="13">
        <f t="shared" si="3226"/>
        <v>1.107701311422424E-4</v>
      </c>
      <c r="AT2686" s="13">
        <f t="shared" si="3227"/>
        <v>7.7806712436409095E-5</v>
      </c>
      <c r="AU2686" s="13">
        <f t="shared" si="3228"/>
        <v>3.6435119815155023E-5</v>
      </c>
      <c r="AV2686" s="13">
        <f t="shared" si="3229"/>
        <v>1.2796305560040919E-5</v>
      </c>
      <c r="AW2686" s="13">
        <f t="shared" si="3230"/>
        <v>8.2263548519002342E-8</v>
      </c>
      <c r="AX2686" s="13">
        <f t="shared" si="3231"/>
        <v>1.4576745662278675E-3</v>
      </c>
      <c r="AY2686" s="13">
        <f t="shared" si="3232"/>
        <v>8.5468707446378618E-4</v>
      </c>
      <c r="AZ2686" s="13">
        <f t="shared" si="3233"/>
        <v>2.5056690024640018E-4</v>
      </c>
      <c r="BA2686" s="13">
        <f t="shared" si="3234"/>
        <v>4.8972131340957964E-5</v>
      </c>
      <c r="BB2686" s="13">
        <f t="shared" si="3235"/>
        <v>7.1785309004830093E-6</v>
      </c>
      <c r="BC2686" s="13">
        <f t="shared" si="3236"/>
        <v>8.4180621881312456E-7</v>
      </c>
      <c r="BD2686" s="13">
        <f t="shared" si="3237"/>
        <v>7.7053716047444698E-6</v>
      </c>
      <c r="BE2686" s="13">
        <f t="shared" si="3238"/>
        <v>1.0824752602236347E-5</v>
      </c>
      <c r="BF2686" s="13">
        <f t="shared" si="3239"/>
        <v>7.6034794238524215E-6</v>
      </c>
      <c r="BG2686" s="13">
        <f t="shared" si="3240"/>
        <v>3.560537068656469E-6</v>
      </c>
      <c r="BH2686" s="13">
        <f t="shared" si="3241"/>
        <v>1.2504891028086967E-6</v>
      </c>
      <c r="BI2686" s="13">
        <f t="shared" si="3242"/>
        <v>3.5134542145538815E-7</v>
      </c>
      <c r="BJ2686" s="14">
        <f t="shared" si="3243"/>
        <v>0.56997591815325732</v>
      </c>
      <c r="BK2686" s="14">
        <f t="shared" si="3244"/>
        <v>0.27524742298318161</v>
      </c>
      <c r="BL2686" s="14">
        <f t="shared" si="3245"/>
        <v>0.15040648654855721</v>
      </c>
      <c r="BM2686" s="14">
        <f t="shared" si="3246"/>
        <v>0.32029532756986601</v>
      </c>
      <c r="BN2686" s="14">
        <f t="shared" si="3247"/>
        <v>0.67906696305234726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1.3644444444444399</v>
      </c>
      <c r="F2687" s="10">
        <f>VLOOKUP(B2687,home!$B$2:$E$405,3,FALSE)</f>
        <v>0.44</v>
      </c>
      <c r="G2687" s="10">
        <f>VLOOKUP(C2687,away!$B$2:$E$405,4,FALSE)</f>
        <v>0.88</v>
      </c>
      <c r="H2687" s="10">
        <f>VLOOKUP(A2687,away!$A$2:$E$405,3,FALSE)</f>
        <v>1.1155555555555601</v>
      </c>
      <c r="I2687" s="10">
        <f>VLOOKUP(C2687,away!$B$2:$E$405,3,FALSE)</f>
        <v>0.66</v>
      </c>
      <c r="J2687" s="10">
        <f>VLOOKUP(B2687,home!$B$2:$E$405,4,FALSE)</f>
        <v>0.81</v>
      </c>
      <c r="K2687" s="12">
        <f t="shared" si="3192"/>
        <v>0.52831288888888717</v>
      </c>
      <c r="L2687" s="12">
        <f t="shared" si="3193"/>
        <v>0.59637600000000257</v>
      </c>
      <c r="M2687" s="13">
        <f t="shared" si="3194"/>
        <v>0.32475348606139998</v>
      </c>
      <c r="N2687" s="13">
        <f t="shared" si="3195"/>
        <v>0.17157145239783517</v>
      </c>
      <c r="O2687" s="13">
        <f t="shared" si="3196"/>
        <v>0.19367518500335426</v>
      </c>
      <c r="P2687" s="13">
        <f t="shared" si="3197"/>
        <v>0.10232109649521176</v>
      </c>
      <c r="Q2687" s="13">
        <f t="shared" si="3198"/>
        <v>4.5321704833581236E-2</v>
      </c>
      <c r="R2687" s="13">
        <f t="shared" si="3199"/>
        <v>5.7751616065780449E-2</v>
      </c>
      <c r="S2687" s="13">
        <f t="shared" si="3200"/>
        <v>8.0596569685498203E-3</v>
      </c>
      <c r="T2687" s="13">
        <f t="shared" si="3201"/>
        <v>2.7028777041831951E-2</v>
      </c>
      <c r="U2687" s="13">
        <f t="shared" si="3202"/>
        <v>3.0510923121714339E-2</v>
      </c>
      <c r="V2687" s="13">
        <f t="shared" si="3203"/>
        <v>2.8215348078284777E-4</v>
      </c>
      <c r="W2687" s="13">
        <f t="shared" si="3204"/>
        <v>7.9813469366662483E-3</v>
      </c>
      <c r="X2687" s="13">
        <f t="shared" si="3205"/>
        <v>4.7598837607012896E-3</v>
      </c>
      <c r="Y2687" s="13">
        <f t="shared" si="3206"/>
        <v>1.4193402188360023E-3</v>
      </c>
      <c r="Z2687" s="13">
        <f t="shared" si="3207"/>
        <v>1.1480559260948675E-2</v>
      </c>
      <c r="AA2687" s="13">
        <f t="shared" si="3208"/>
        <v>6.0653274292118628E-3</v>
      </c>
      <c r="AB2687" s="13">
        <f t="shared" si="3209"/>
        <v>1.6021953280919627E-3</v>
      </c>
      <c r="AC2687" s="13">
        <f t="shared" si="3210"/>
        <v>5.5561862252387131E-6</v>
      </c>
      <c r="AD2687" s="13">
        <f t="shared" si="3211"/>
        <v>1.0541621143336539E-3</v>
      </c>
      <c r="AE2687" s="13">
        <f t="shared" si="3212"/>
        <v>6.2867698509784975E-4</v>
      </c>
      <c r="AF2687" s="13">
        <f t="shared" si="3213"/>
        <v>1.8746393283235841E-4</v>
      </c>
      <c r="AG2687" s="13">
        <f t="shared" si="3214"/>
        <v>3.7266330135610356E-5</v>
      </c>
      <c r="AH2687" s="13">
        <f t="shared" si="3215"/>
        <v>1.7116825024518891E-3</v>
      </c>
      <c r="AI2687" s="13">
        <f t="shared" si="3216"/>
        <v>9.0430392773091723E-4</v>
      </c>
      <c r="AJ2687" s="13">
        <f t="shared" si="3217"/>
        <v>2.3887771024654408E-4</v>
      </c>
      <c r="AK2687" s="13">
        <f t="shared" si="3218"/>
        <v>4.206739106383808E-5</v>
      </c>
      <c r="AL2687" s="13">
        <f t="shared" si="3219"/>
        <v>7.0024198821444541E-8</v>
      </c>
      <c r="AM2687" s="13">
        <f t="shared" si="3220"/>
        <v>1.1138548639616605E-4</v>
      </c>
      <c r="AN2687" s="13">
        <f t="shared" si="3221"/>
        <v>6.6427630835000197E-5</v>
      </c>
      <c r="AO2687" s="13">
        <f t="shared" si="3222"/>
        <v>1.9807922383427123E-5</v>
      </c>
      <c r="AP2687" s="13">
        <f t="shared" si="3223"/>
        <v>3.9376565064462618E-6</v>
      </c>
      <c r="AQ2687" s="13">
        <f t="shared" si="3224"/>
        <v>5.8708095917210134E-7</v>
      </c>
      <c r="AR2687" s="13">
        <f t="shared" si="3225"/>
        <v>2.0416127281645049E-4</v>
      </c>
      <c r="AS2687" s="13">
        <f t="shared" si="3226"/>
        <v>1.0786103184089117E-4</v>
      </c>
      <c r="AT2687" s="13">
        <f t="shared" si="3227"/>
        <v>2.8492186665198724E-5</v>
      </c>
      <c r="AU2687" s="13">
        <f t="shared" si="3228"/>
        <v>5.0175964826175224E-6</v>
      </c>
      <c r="AV2687" s="13">
        <f t="shared" si="3229"/>
        <v>6.6271522325259558E-7</v>
      </c>
      <c r="AW2687" s="13">
        <f t="shared" si="3230"/>
        <v>6.1285398105645859E-10</v>
      </c>
      <c r="AX2687" s="13">
        <f t="shared" si="3231"/>
        <v>9.8077313497087153E-6</v>
      </c>
      <c r="AY2687" s="13">
        <f t="shared" si="3232"/>
        <v>5.8490955914139088E-6</v>
      </c>
      <c r="AZ2687" s="13">
        <f t="shared" si="3233"/>
        <v>1.7441301162125381E-6</v>
      </c>
      <c r="BA2687" s="13">
        <f t="shared" si="3234"/>
        <v>3.4671911406212435E-7</v>
      </c>
      <c r="BB2687" s="13">
        <f t="shared" si="3235"/>
        <v>5.1693739591978587E-8</v>
      </c>
      <c r="BC2687" s="13">
        <f t="shared" si="3236"/>
        <v>6.1657811285811922E-9</v>
      </c>
      <c r="BD2687" s="13">
        <f t="shared" si="3237"/>
        <v>2.0292813872863992E-5</v>
      </c>
      <c r="BE2687" s="13">
        <f t="shared" si="3238"/>
        <v>1.0720955120857263E-5</v>
      </c>
      <c r="BF2687" s="13">
        <f t="shared" si="3239"/>
        <v>2.8320093857741036E-6</v>
      </c>
      <c r="BG2687" s="13">
        <f t="shared" si="3240"/>
        <v>4.987290199862532E-7</v>
      </c>
      <c r="BH2687" s="13">
        <f t="shared" si="3241"/>
        <v>6.5871242330415243E-8</v>
      </c>
      <c r="BI2687" s="13">
        <f t="shared" si="3242"/>
        <v>6.9601252660563286E-9</v>
      </c>
      <c r="BJ2687" s="14">
        <f t="shared" si="3243"/>
        <v>0.26021002586462377</v>
      </c>
      <c r="BK2687" s="14">
        <f t="shared" si="3244"/>
        <v>0.4354278683119599</v>
      </c>
      <c r="BL2687" s="14">
        <f t="shared" si="3245"/>
        <v>0.29288279062144162</v>
      </c>
      <c r="BM2687" s="14">
        <f t="shared" si="3246"/>
        <v>0.10460085471907349</v>
      </c>
      <c r="BN2687" s="14">
        <f t="shared" si="3247"/>
        <v>0.89539454085716286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1.3644444444444399</v>
      </c>
      <c r="F2688" s="10">
        <f>VLOOKUP(B2688,home!$B$2:$E$405,3,FALSE)</f>
        <v>0.98</v>
      </c>
      <c r="G2688" s="10">
        <f>VLOOKUP(C2688,away!$B$2:$E$405,4,FALSE)</f>
        <v>0.65</v>
      </c>
      <c r="H2688" s="10">
        <f>VLOOKUP(A2688,away!$A$2:$E$405,3,FALSE)</f>
        <v>1.1155555555555601</v>
      </c>
      <c r="I2688" s="10">
        <f>VLOOKUP(C2688,away!$B$2:$E$405,3,FALSE)</f>
        <v>0.73</v>
      </c>
      <c r="J2688" s="10">
        <f>VLOOKUP(B2688,home!$B$2:$E$405,4,FALSE)</f>
        <v>1.39</v>
      </c>
      <c r="K2688" s="12">
        <f t="shared" si="3192"/>
        <v>0.86915111111110821</v>
      </c>
      <c r="L2688" s="12">
        <f t="shared" si="3193"/>
        <v>1.1319542222222267</v>
      </c>
      <c r="M2688" s="13">
        <f t="shared" si="3194"/>
        <v>0.13518577528016079</v>
      </c>
      <c r="N2688" s="13">
        <f t="shared" si="3195"/>
        <v>0.11749686679116833</v>
      </c>
      <c r="O2688" s="13">
        <f t="shared" si="3196"/>
        <v>0.15302410911276315</v>
      </c>
      <c r="P2688" s="13">
        <f t="shared" si="3197"/>
        <v>0.13300107446214554</v>
      </c>
      <c r="Q2688" s="13">
        <f t="shared" si="3198"/>
        <v>5.1061266161808901E-2</v>
      </c>
      <c r="R2688" s="13">
        <f t="shared" si="3199"/>
        <v>8.6608143205993499E-2</v>
      </c>
      <c r="S2688" s="13">
        <f t="shared" si="3200"/>
        <v>3.2712920001060894E-2</v>
      </c>
      <c r="T2688" s="13">
        <f t="shared" si="3201"/>
        <v>5.77990158238725E-2</v>
      </c>
      <c r="U2688" s="13">
        <f t="shared" si="3202"/>
        <v>7.5275563898759223E-2</v>
      </c>
      <c r="V2688" s="13">
        <f t="shared" si="3203"/>
        <v>3.5760283702750226E-3</v>
      </c>
      <c r="W2688" s="13">
        <f t="shared" si="3204"/>
        <v>1.4793318739758751E-2</v>
      </c>
      <c r="X2688" s="13">
        <f t="shared" si="3205"/>
        <v>1.6745359608149109E-2</v>
      </c>
      <c r="Y2688" s="13">
        <f t="shared" si="3206"/>
        <v>9.4774902555369595E-3</v>
      </c>
      <c r="Z2688" s="13">
        <f t="shared" si="3207"/>
        <v>3.2678817793617192E-2</v>
      </c>
      <c r="AA2688" s="13">
        <f t="shared" si="3208"/>
        <v>2.8402830795119832E-2</v>
      </c>
      <c r="AB2688" s="13">
        <f t="shared" si="3209"/>
        <v>1.2343175972139599E-2</v>
      </c>
      <c r="AC2688" s="13">
        <f t="shared" si="3210"/>
        <v>2.1988982132551546E-4</v>
      </c>
      <c r="AD2688" s="13">
        <f t="shared" si="3211"/>
        <v>3.2144073549205229E-3</v>
      </c>
      <c r="AE2688" s="13">
        <f t="shared" si="3212"/>
        <v>3.638561977344466E-3</v>
      </c>
      <c r="AF2688" s="13">
        <f t="shared" si="3213"/>
        <v>2.0593427965361617E-3</v>
      </c>
      <c r="AG2688" s="13">
        <f t="shared" si="3214"/>
        <v>7.7702725784734505E-4</v>
      </c>
      <c r="AH2688" s="13">
        <f t="shared" si="3215"/>
        <v>9.2477314446789607E-3</v>
      </c>
      <c r="AI2688" s="13">
        <f t="shared" si="3216"/>
        <v>8.0376760603998506E-3</v>
      </c>
      <c r="AJ2688" s="13">
        <f t="shared" si="3217"/>
        <v>3.4929775393238421E-3</v>
      </c>
      <c r="AK2688" s="13">
        <f t="shared" si="3218"/>
        <v>1.0119751031298209E-3</v>
      </c>
      <c r="AL2688" s="13">
        <f t="shared" si="3219"/>
        <v>8.6534496514810967E-6</v>
      </c>
      <c r="AM2688" s="13">
        <f t="shared" si="3220"/>
        <v>5.5876114481857853E-4</v>
      </c>
      <c r="AN2688" s="13">
        <f t="shared" si="3221"/>
        <v>6.3249203709111503E-4</v>
      </c>
      <c r="AO2688" s="13">
        <f t="shared" si="3222"/>
        <v>3.5797601595361254E-4</v>
      </c>
      <c r="AP2688" s="13">
        <f t="shared" si="3223"/>
        <v>1.3507082090432758E-4</v>
      </c>
      <c r="AQ2688" s="13">
        <f t="shared" si="3224"/>
        <v>3.8223496505418989E-5</v>
      </c>
      <c r="AR2688" s="13">
        <f t="shared" si="3225"/>
        <v>2.0936017309563168E-3</v>
      </c>
      <c r="AS2688" s="13">
        <f t="shared" si="3226"/>
        <v>1.8196562706848222E-3</v>
      </c>
      <c r="AT2688" s="13">
        <f t="shared" si="3227"/>
        <v>7.9077813475300423E-4</v>
      </c>
      <c r="AU2688" s="13">
        <f t="shared" si="3228"/>
        <v>2.2910189815431446E-4</v>
      </c>
      <c r="AV2688" s="13">
        <f t="shared" si="3229"/>
        <v>4.9781042334621577E-5</v>
      </c>
      <c r="AW2688" s="13">
        <f t="shared" si="3230"/>
        <v>2.3648898855130728E-7</v>
      </c>
      <c r="AX2688" s="13">
        <f t="shared" si="3231"/>
        <v>8.0941311644130352E-5</v>
      </c>
      <c r="AY2688" s="13">
        <f t="shared" si="3232"/>
        <v>9.162185946777845E-5</v>
      </c>
      <c r="AZ2688" s="13">
        <f t="shared" si="3233"/>
        <v>5.1855875336201665E-5</v>
      </c>
      <c r="BA2688" s="13">
        <f t="shared" si="3234"/>
        <v>1.9566159011280961E-5</v>
      </c>
      <c r="BB2688" s="13">
        <f t="shared" si="3235"/>
        <v>5.5369990763727429E-6</v>
      </c>
      <c r="BC2688" s="13">
        <f t="shared" si="3236"/>
        <v>1.2535258965881374E-6</v>
      </c>
      <c r="BD2688" s="13">
        <f t="shared" si="3237"/>
        <v>3.9497688650129404E-4</v>
      </c>
      <c r="BE2688" s="13">
        <f t="shared" si="3238"/>
        <v>3.4329459976580572E-4</v>
      </c>
      <c r="BF2688" s="13">
        <f t="shared" si="3239"/>
        <v>1.4918744141244659E-4</v>
      </c>
      <c r="BG2688" s="13">
        <f t="shared" si="3240"/>
        <v>4.3222143489150453E-5</v>
      </c>
      <c r="BH2688" s="13">
        <f t="shared" si="3241"/>
        <v>9.3916435095497127E-6</v>
      </c>
      <c r="BI2688" s="13">
        <f t="shared" si="3242"/>
        <v>1.632551478296913E-6</v>
      </c>
      <c r="BJ2688" s="14">
        <f t="shared" si="3243"/>
        <v>0.2790359560126483</v>
      </c>
      <c r="BK2688" s="14">
        <f t="shared" si="3244"/>
        <v>0.30479596324408709</v>
      </c>
      <c r="BL2688" s="14">
        <f t="shared" si="3245"/>
        <v>0.3833688074753473</v>
      </c>
      <c r="BM2688" s="14">
        <f t="shared" si="3246"/>
        <v>0.32341092414118039</v>
      </c>
      <c r="BN2688" s="14">
        <f t="shared" si="3247"/>
        <v>0.67637723501404035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1.3644444444444399</v>
      </c>
      <c r="F2689" s="10">
        <f>VLOOKUP(B2689,home!$B$2:$E$405,3,FALSE)</f>
        <v>1.3</v>
      </c>
      <c r="G2689" s="10">
        <f>VLOOKUP(C2689,away!$B$2:$E$405,4,FALSE)</f>
        <v>1.03</v>
      </c>
      <c r="H2689" s="10">
        <f>VLOOKUP(A2689,away!$A$2:$E$405,3,FALSE)</f>
        <v>1.1155555555555601</v>
      </c>
      <c r="I2689" s="10">
        <f>VLOOKUP(C2689,away!$B$2:$E$405,3,FALSE)</f>
        <v>0.44</v>
      </c>
      <c r="J2689" s="10">
        <f>VLOOKUP(B2689,home!$B$2:$E$405,4,FALSE)</f>
        <v>0.8</v>
      </c>
      <c r="K2689" s="12">
        <f t="shared" si="3192"/>
        <v>1.826991111111105</v>
      </c>
      <c r="L2689" s="12">
        <f t="shared" si="3193"/>
        <v>0.39267555555555717</v>
      </c>
      <c r="M2689" s="13">
        <f t="shared" si="3194"/>
        <v>0.10864531789574332</v>
      </c>
      <c r="N2689" s="13">
        <f t="shared" si="3195"/>
        <v>0.19849403005936331</v>
      </c>
      <c r="O2689" s="13">
        <f t="shared" si="3196"/>
        <v>4.2662360563221126E-2</v>
      </c>
      <c r="P2689" s="13">
        <f t="shared" si="3197"/>
        <v>7.794375352802195E-2</v>
      </c>
      <c r="Q2689" s="13">
        <f t="shared" si="3198"/>
        <v>0.18132341426353868</v>
      </c>
      <c r="R2689" s="13">
        <f t="shared" si="3199"/>
        <v>8.3762330677371703E-3</v>
      </c>
      <c r="S2689" s="13">
        <f t="shared" si="3200"/>
        <v>1.3979499604085238E-2</v>
      </c>
      <c r="T2689" s="13">
        <f t="shared" si="3201"/>
        <v>7.1201272431165488E-2</v>
      </c>
      <c r="U2689" s="13">
        <f t="shared" si="3202"/>
        <v>1.5303303359350715E-2</v>
      </c>
      <c r="V2689" s="13">
        <f t="shared" si="3203"/>
        <v>1.1143443563675307E-3</v>
      </c>
      <c r="W2689" s="13">
        <f t="shared" si="3204"/>
        <v>0.11042542203193391</v>
      </c>
      <c r="X2689" s="13">
        <f t="shared" si="3205"/>
        <v>4.3361363943846508E-2</v>
      </c>
      <c r="Y2689" s="13">
        <f t="shared" si="3206"/>
        <v>8.5134738381483135E-3</v>
      </c>
      <c r="Z2689" s="13">
        <f t="shared" si="3207"/>
        <v>1.0963806577788413E-3</v>
      </c>
      <c r="AA2689" s="13">
        <f t="shared" si="3208"/>
        <v>2.0030777161560895E-3</v>
      </c>
      <c r="AB2689" s="13">
        <f t="shared" si="3209"/>
        <v>1.8298025911409545E-3</v>
      </c>
      <c r="AC2689" s="13">
        <f t="shared" si="3210"/>
        <v>4.9965442333534757E-5</v>
      </c>
      <c r="AD2689" s="13">
        <f t="shared" si="3211"/>
        <v>5.0436566123258905E-2</v>
      </c>
      <c r="AE2689" s="13">
        <f t="shared" si="3212"/>
        <v>1.9805206622765283E-2</v>
      </c>
      <c r="AF2689" s="13">
        <f t="shared" si="3213"/>
        <v>3.888510256743478E-3</v>
      </c>
      <c r="AG2689" s="13">
        <f t="shared" si="3214"/>
        <v>5.0897430845007596E-4</v>
      </c>
      <c r="AH2689" s="13">
        <f t="shared" si="3215"/>
        <v>1.0763047097341838E-4</v>
      </c>
      <c r="AI2689" s="13">
        <f t="shared" si="3216"/>
        <v>1.966399137531372E-4</v>
      </c>
      <c r="AJ2689" s="13">
        <f t="shared" si="3217"/>
        <v>1.7962968725831804E-4</v>
      </c>
      <c r="AK2689" s="13">
        <f t="shared" si="3218"/>
        <v>1.0939394730420493E-4</v>
      </c>
      <c r="AL2689" s="13">
        <f t="shared" si="3219"/>
        <v>1.433837811915949E-6</v>
      </c>
      <c r="AM2689" s="13">
        <f t="shared" si="3220"/>
        <v>1.8429431596432313E-2</v>
      </c>
      <c r="AN2689" s="13">
        <f t="shared" si="3221"/>
        <v>7.2367872907021973E-3</v>
      </c>
      <c r="AO2689" s="13">
        <f t="shared" si="3222"/>
        <v>1.4208547349069398E-3</v>
      </c>
      <c r="AP2689" s="13">
        <f t="shared" si="3223"/>
        <v>1.8597830746444223E-4</v>
      </c>
      <c r="AQ2689" s="13">
        <f t="shared" si="3224"/>
        <v>1.8257283801220515E-5</v>
      </c>
      <c r="AR2689" s="13">
        <f t="shared" si="3225"/>
        <v>8.4527709968386719E-6</v>
      </c>
      <c r="AS2689" s="13">
        <f t="shared" si="3226"/>
        <v>1.5443137475482008E-5</v>
      </c>
      <c r="AT2689" s="13">
        <f t="shared" si="3227"/>
        <v>1.4107237447686214E-5</v>
      </c>
      <c r="AU2689" s="13">
        <f t="shared" si="3228"/>
        <v>8.5912658064188096E-6</v>
      </c>
      <c r="AV2689" s="13">
        <f t="shared" si="3229"/>
        <v>3.9240415653799857E-6</v>
      </c>
      <c r="AW2689" s="13">
        <f t="shared" si="3230"/>
        <v>2.8573788742552386E-8</v>
      </c>
      <c r="AX2689" s="13">
        <f t="shared" si="3231"/>
        <v>5.6117346182519975E-3</v>
      </c>
      <c r="AY2689" s="13">
        <f t="shared" si="3232"/>
        <v>2.2035910088524556E-3</v>
      </c>
      <c r="AZ2689" s="13">
        <f t="shared" si="3233"/>
        <v>4.3264816180918421E-4</v>
      </c>
      <c r="BA2689" s="13">
        <f t="shared" si="3234"/>
        <v>5.663011909950402E-5</v>
      </c>
      <c r="BB2689" s="13">
        <f t="shared" si="3235"/>
        <v>5.5593158696437757E-6</v>
      </c>
      <c r="BC2689" s="13">
        <f t="shared" si="3236"/>
        <v>4.3660148952423931E-7</v>
      </c>
      <c r="BD2689" s="13">
        <f t="shared" si="3237"/>
        <v>5.5319942452792067E-7</v>
      </c>
      <c r="BE2689" s="13">
        <f t="shared" si="3238"/>
        <v>1.0106904312842897E-6</v>
      </c>
      <c r="BF2689" s="13">
        <f t="shared" si="3239"/>
        <v>9.2326121702072345E-7</v>
      </c>
      <c r="BG2689" s="13">
        <f t="shared" si="3240"/>
        <v>5.6226334557682755E-7</v>
      </c>
      <c r="BH2689" s="13">
        <f t="shared" si="3241"/>
        <v>2.5681253361811383E-7</v>
      </c>
      <c r="BI2689" s="13">
        <f t="shared" si="3242"/>
        <v>9.3838843228443221E-8</v>
      </c>
      <c r="BJ2689" s="14">
        <f t="shared" si="3243"/>
        <v>0.7235601429178935</v>
      </c>
      <c r="BK2689" s="14">
        <f t="shared" si="3244"/>
        <v>0.20393790567321596</v>
      </c>
      <c r="BL2689" s="14">
        <f t="shared" si="3245"/>
        <v>7.0821989835982216E-2</v>
      </c>
      <c r="BM2689" s="14">
        <f t="shared" si="3246"/>
        <v>0.37976774727218116</v>
      </c>
      <c r="BN2689" s="14">
        <f t="shared" si="3247"/>
        <v>0.61744510937762553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1.3644444444444399</v>
      </c>
      <c r="F2690" s="10">
        <f>VLOOKUP(B2690,home!$B$2:$E$405,3,FALSE)</f>
        <v>0.81</v>
      </c>
      <c r="G2690" s="10">
        <f>VLOOKUP(C2690,away!$B$2:$E$405,4,FALSE)</f>
        <v>0.95</v>
      </c>
      <c r="H2690" s="10">
        <f>VLOOKUP(A2690,away!$A$2:$E$405,3,FALSE)</f>
        <v>1.1155555555555601</v>
      </c>
      <c r="I2690" s="10">
        <f>VLOOKUP(C2690,away!$B$2:$E$405,3,FALSE)</f>
        <v>0.95</v>
      </c>
      <c r="J2690" s="10">
        <f>VLOOKUP(B2690,home!$B$2:$E$405,4,FALSE)</f>
        <v>1.08</v>
      </c>
      <c r="K2690" s="12">
        <f t="shared" si="3192"/>
        <v>1.0499399999999965</v>
      </c>
      <c r="L2690" s="12">
        <f t="shared" si="3193"/>
        <v>1.1445600000000045</v>
      </c>
      <c r="M2690" s="13">
        <f t="shared" si="3194"/>
        <v>0.11141425470780539</v>
      </c>
      <c r="N2690" s="13">
        <f t="shared" si="3195"/>
        <v>0.1169782825879128</v>
      </c>
      <c r="O2690" s="13">
        <f t="shared" si="3196"/>
        <v>0.12752029936836623</v>
      </c>
      <c r="P2690" s="13">
        <f t="shared" si="3197"/>
        <v>0.133888663118822</v>
      </c>
      <c r="Q2690" s="13">
        <f t="shared" si="3198"/>
        <v>6.1410089010176382E-2</v>
      </c>
      <c r="R2690" s="13">
        <f t="shared" si="3199"/>
        <v>7.2977316922528915E-2</v>
      </c>
      <c r="S2690" s="13">
        <f t="shared" si="3200"/>
        <v>4.0224148513936853E-2</v>
      </c>
      <c r="T2690" s="13">
        <f t="shared" si="3201"/>
        <v>7.0287531477487744E-2</v>
      </c>
      <c r="U2690" s="13">
        <f t="shared" si="3202"/>
        <v>7.6621804129639759E-2</v>
      </c>
      <c r="V2690" s="13">
        <f t="shared" si="3203"/>
        <v>5.3709040730201977E-3</v>
      </c>
      <c r="W2690" s="13">
        <f t="shared" si="3204"/>
        <v>2.1492302951781457E-2</v>
      </c>
      <c r="X2690" s="13">
        <f t="shared" si="3205"/>
        <v>2.4599230266491079E-2</v>
      </c>
      <c r="Y2690" s="13">
        <f t="shared" si="3206"/>
        <v>1.4077647496907571E-2</v>
      </c>
      <c r="Z2690" s="13">
        <f t="shared" si="3207"/>
        <v>2.7842305952283344E-2</v>
      </c>
      <c r="AA2690" s="13">
        <f t="shared" si="3208"/>
        <v>2.9232750711540273E-2</v>
      </c>
      <c r="AB2690" s="13">
        <f t="shared" si="3209"/>
        <v>1.5346317141037248E-2</v>
      </c>
      <c r="AC2690" s="13">
        <f t="shared" si="3210"/>
        <v>4.0339495154930306E-4</v>
      </c>
      <c r="AD2690" s="13">
        <f t="shared" si="3211"/>
        <v>5.6414071402983356E-3</v>
      </c>
      <c r="AE2690" s="13">
        <f t="shared" si="3212"/>
        <v>6.4569289564998886E-3</v>
      </c>
      <c r="AF2690" s="13">
        <f t="shared" si="3213"/>
        <v>3.695171303225771E-3</v>
      </c>
      <c r="AG2690" s="13">
        <f t="shared" si="3214"/>
        <v>1.4097817556067017E-3</v>
      </c>
      <c r="AH2690" s="13">
        <f t="shared" si="3215"/>
        <v>7.9667974251863838E-3</v>
      </c>
      <c r="AI2690" s="13">
        <f t="shared" si="3216"/>
        <v>8.3646592886001646E-3</v>
      </c>
      <c r="AJ2690" s="13">
        <f t="shared" si="3217"/>
        <v>4.3911951867364133E-3</v>
      </c>
      <c r="AK2690" s="13">
        <f t="shared" si="3218"/>
        <v>1.536830491454005E-3</v>
      </c>
      <c r="AL2690" s="13">
        <f t="shared" si="3219"/>
        <v>1.9390700377959586E-5</v>
      </c>
      <c r="AM2690" s="13">
        <f t="shared" si="3220"/>
        <v>1.1846278025769636E-3</v>
      </c>
      <c r="AN2690" s="13">
        <f t="shared" si="3221"/>
        <v>1.3558775977174948E-3</v>
      </c>
      <c r="AO2690" s="13">
        <f t="shared" si="3222"/>
        <v>7.7594163162177099E-4</v>
      </c>
      <c r="AP2690" s="13">
        <f t="shared" si="3223"/>
        <v>2.9603725129633923E-4</v>
      </c>
      <c r="AQ2690" s="13">
        <f t="shared" si="3224"/>
        <v>8.4708099085934813E-5</v>
      </c>
      <c r="AR2690" s="13">
        <f t="shared" si="3225"/>
        <v>1.8236955321942726E-3</v>
      </c>
      <c r="AS2690" s="13">
        <f t="shared" si="3226"/>
        <v>1.9147708870720483E-3</v>
      </c>
      <c r="AT2690" s="13">
        <f t="shared" si="3227"/>
        <v>1.0051972725862099E-3</v>
      </c>
      <c r="AU2690" s="13">
        <f t="shared" si="3228"/>
        <v>3.5179894145972052E-4</v>
      </c>
      <c r="AV2690" s="13">
        <f t="shared" si="3229"/>
        <v>9.2341945149054415E-5</v>
      </c>
      <c r="AW2690" s="13">
        <f t="shared" si="3230"/>
        <v>6.4728276101738352E-7</v>
      </c>
      <c r="AX2690" s="13">
        <f t="shared" si="3231"/>
        <v>2.0729801917294209E-4</v>
      </c>
      <c r="AY2690" s="13">
        <f t="shared" si="3232"/>
        <v>2.372650208245835E-4</v>
      </c>
      <c r="AZ2690" s="13">
        <f t="shared" si="3233"/>
        <v>1.3578202611749319E-4</v>
      </c>
      <c r="BA2690" s="13">
        <f t="shared" si="3234"/>
        <v>5.1803558604346209E-5</v>
      </c>
      <c r="BB2690" s="13">
        <f t="shared" si="3235"/>
        <v>1.4823070259047676E-5</v>
      </c>
      <c r="BC2690" s="13">
        <f t="shared" si="3236"/>
        <v>3.3931786591391351E-6</v>
      </c>
      <c r="BD2690" s="13">
        <f t="shared" si="3237"/>
        <v>3.4788815972138057E-4</v>
      </c>
      <c r="BE2690" s="13">
        <f t="shared" si="3238"/>
        <v>3.6526169441786509E-4</v>
      </c>
      <c r="BF2690" s="13">
        <f t="shared" si="3239"/>
        <v>1.9175143171854602E-4</v>
      </c>
      <c r="BG2690" s="13">
        <f t="shared" si="3240"/>
        <v>6.7109166072856514E-5</v>
      </c>
      <c r="BH2690" s="13">
        <f t="shared" si="3241"/>
        <v>1.7615149456633677E-5</v>
      </c>
      <c r="BI2690" s="13">
        <f t="shared" si="3242"/>
        <v>3.6989700040995824E-6</v>
      </c>
      <c r="BJ2690" s="14">
        <f t="shared" si="3243"/>
        <v>0.33039593020232383</v>
      </c>
      <c r="BK2690" s="14">
        <f t="shared" si="3244"/>
        <v>0.29155802108633633</v>
      </c>
      <c r="BL2690" s="14">
        <f t="shared" si="3245"/>
        <v>0.3501390998149419</v>
      </c>
      <c r="BM2690" s="14">
        <f t="shared" si="3246"/>
        <v>0.37550983360221002</v>
      </c>
      <c r="BN2690" s="14">
        <f t="shared" si="3247"/>
        <v>0.62418890571561181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1.3644444444444399</v>
      </c>
      <c r="F2691" s="10">
        <f>VLOOKUP(B2691,home!$B$2:$E$405,3,FALSE)</f>
        <v>0.59</v>
      </c>
      <c r="G2691" s="10">
        <f>VLOOKUP(C2691,away!$B$2:$E$405,4,FALSE)</f>
        <v>1.1000000000000001</v>
      </c>
      <c r="H2691" s="10">
        <f>VLOOKUP(A2691,away!$A$2:$E$405,3,FALSE)</f>
        <v>1.1155555555555601</v>
      </c>
      <c r="I2691" s="10">
        <f>VLOOKUP(C2691,away!$B$2:$E$405,3,FALSE)</f>
        <v>0.82</v>
      </c>
      <c r="J2691" s="10">
        <f>VLOOKUP(B2691,home!$B$2:$E$405,4,FALSE)</f>
        <v>1.34</v>
      </c>
      <c r="K2691" s="12">
        <f t="shared" si="3192"/>
        <v>0.88552444444444156</v>
      </c>
      <c r="L2691" s="12">
        <f t="shared" si="3193"/>
        <v>1.2257724444444493</v>
      </c>
      <c r="M2691" s="13">
        <f t="shared" si="3194"/>
        <v>0.12108083617406958</v>
      </c>
      <c r="N2691" s="13">
        <f t="shared" si="3195"/>
        <v>0.10722004018591141</v>
      </c>
      <c r="O2691" s="13">
        <f t="shared" si="3196"/>
        <v>0.14841755253246719</v>
      </c>
      <c r="P2691" s="13">
        <f t="shared" si="3197"/>
        <v>0.13142737075211675</v>
      </c>
      <c r="Q2691" s="13">
        <f t="shared" si="3198"/>
        <v>4.7472983259469942E-2</v>
      </c>
      <c r="R2691" s="13">
        <f t="shared" si="3199"/>
        <v>9.0963073083092399E-2</v>
      </c>
      <c r="S2691" s="13">
        <f t="shared" si="3200"/>
        <v>3.5664507961404232E-2</v>
      </c>
      <c r="T2691" s="13">
        <f t="shared" si="3201"/>
        <v>5.81910747350309E-2</v>
      </c>
      <c r="U2691" s="13">
        <f t="shared" si="3202"/>
        <v>8.0550024756864541E-2</v>
      </c>
      <c r="V2691" s="13">
        <f t="shared" si="3203"/>
        <v>4.3013435932969012E-3</v>
      </c>
      <c r="W2691" s="13">
        <f t="shared" si="3204"/>
        <v>1.4012829042320799E-2</v>
      </c>
      <c r="X2691" s="13">
        <f t="shared" si="3205"/>
        <v>1.7176539708787741E-2</v>
      </c>
      <c r="Y2691" s="13">
        <f t="shared" si="3206"/>
        <v>1.052726453296895E-2</v>
      </c>
      <c r="Z2691" s="13">
        <f t="shared" si="3207"/>
        <v>3.7166676149080417E-2</v>
      </c>
      <c r="AA2691" s="13">
        <f t="shared" si="3208"/>
        <v>3.2912000248760918E-2</v>
      </c>
      <c r="AB2691" s="13">
        <f t="shared" si="3209"/>
        <v>1.4572190367919664E-2</v>
      </c>
      <c r="AC2691" s="13">
        <f t="shared" si="3210"/>
        <v>2.9180623098138341E-4</v>
      </c>
      <c r="AD2691" s="13">
        <f t="shared" si="3211"/>
        <v>3.1021756631990152E-3</v>
      </c>
      <c r="AE2691" s="13">
        <f t="shared" si="3212"/>
        <v>3.8025614457755379E-3</v>
      </c>
      <c r="AF2691" s="13">
        <f t="shared" si="3213"/>
        <v>2.3305375192692506E-3</v>
      </c>
      <c r="AG2691" s="13">
        <f t="shared" si="3214"/>
        <v>9.5223622395472398E-4</v>
      </c>
      <c r="AH2691" s="13">
        <f t="shared" si="3215"/>
        <v>1.1389471868783375E-2</v>
      </c>
      <c r="AI2691" s="13">
        <f t="shared" si="3216"/>
        <v>1.0085655749119994E-2</v>
      </c>
      <c r="AJ2691" s="13">
        <f t="shared" si="3217"/>
        <v>4.4655473520486847E-3</v>
      </c>
      <c r="AK2691" s="13">
        <f t="shared" si="3218"/>
        <v>1.318117112687753E-3</v>
      </c>
      <c r="AL2691" s="13">
        <f t="shared" si="3219"/>
        <v>1.2669660011872751E-5</v>
      </c>
      <c r="AM2691" s="13">
        <f t="shared" si="3220"/>
        <v>5.4941047614467519E-4</v>
      </c>
      <c r="AN2691" s="13">
        <f t="shared" si="3221"/>
        <v>6.7345222234724744E-4</v>
      </c>
      <c r="AO2691" s="13">
        <f t="shared" si="3222"/>
        <v>4.127495884015662E-4</v>
      </c>
      <c r="AP2691" s="13">
        <f t="shared" si="3223"/>
        <v>1.6864569063947604E-4</v>
      </c>
      <c r="AQ2691" s="13">
        <f t="shared" si="3224"/>
        <v>5.168031011504321E-5</v>
      </c>
      <c r="AR2691" s="13">
        <f t="shared" si="3225"/>
        <v>2.7921801547059794E-3</v>
      </c>
      <c r="AS2691" s="13">
        <f t="shared" si="3226"/>
        <v>2.4725437802848075E-3</v>
      </c>
      <c r="AT2691" s="13">
        <f t="shared" si="3227"/>
        <v>1.0947489787006316E-3</v>
      </c>
      <c r="AU2691" s="13">
        <f t="shared" si="3228"/>
        <v>3.2314232705666555E-4</v>
      </c>
      <c r="AV2691" s="13">
        <f t="shared" si="3229"/>
        <v>7.1537607410834442E-5</v>
      </c>
      <c r="AW2691" s="13">
        <f t="shared" si="3230"/>
        <v>3.8200836094734875E-7</v>
      </c>
      <c r="AX2691" s="13">
        <f t="shared" si="3231"/>
        <v>8.1086067776661551E-5</v>
      </c>
      <c r="AY2691" s="13">
        <f t="shared" si="3232"/>
        <v>9.9393067508986738E-5</v>
      </c>
      <c r="AZ2691" s="13">
        <f t="shared" si="3233"/>
        <v>6.0916641660661431E-5</v>
      </c>
      <c r="BA2691" s="13">
        <f t="shared" si="3234"/>
        <v>2.4889980251911846E-5</v>
      </c>
      <c r="BB2691" s="13">
        <f t="shared" si="3235"/>
        <v>7.6273629838900115E-6</v>
      </c>
      <c r="BC2691" s="13">
        <f t="shared" si="3236"/>
        <v>1.8698822738855948E-6</v>
      </c>
      <c r="BD2691" s="13">
        <f t="shared" si="3237"/>
        <v>5.7042958226053851E-4</v>
      </c>
      <c r="BE2691" s="13">
        <f t="shared" si="3238"/>
        <v>5.0512933892593831E-4</v>
      </c>
      <c r="BF2691" s="13">
        <f t="shared" si="3239"/>
        <v>2.2365218861248974E-4</v>
      </c>
      <c r="BG2691" s="13">
        <f t="shared" si="3240"/>
        <v>6.6016493356619487E-5</v>
      </c>
      <c r="BH2691" s="13">
        <f t="shared" si="3241"/>
        <v>1.4614804650947658E-5</v>
      </c>
      <c r="BI2691" s="13">
        <f t="shared" si="3242"/>
        <v>2.588353353838894E-6</v>
      </c>
      <c r="BJ2691" s="14">
        <f t="shared" si="3243"/>
        <v>0.26691996360679232</v>
      </c>
      <c r="BK2691" s="14">
        <f t="shared" si="3244"/>
        <v>0.29287792743938978</v>
      </c>
      <c r="BL2691" s="14">
        <f t="shared" si="3245"/>
        <v>0.40281021668106387</v>
      </c>
      <c r="BM2691" s="14">
        <f t="shared" si="3246"/>
        <v>0.35309391683005104</v>
      </c>
      <c r="BN2691" s="14">
        <f t="shared" si="3247"/>
        <v>0.64658185598712714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1.3644444444444399</v>
      </c>
      <c r="F2692" s="10">
        <f>VLOOKUP(B2692,home!$B$2:$E$405,3,FALSE)</f>
        <v>0.73</v>
      </c>
      <c r="G2692" s="10">
        <f>VLOOKUP(C2692,away!$B$2:$E$405,4,FALSE)</f>
        <v>1.06</v>
      </c>
      <c r="H2692" s="10">
        <f>VLOOKUP(A2692,away!$A$2:$E$405,3,FALSE)</f>
        <v>1.1155555555555601</v>
      </c>
      <c r="I2692" s="10">
        <f>VLOOKUP(C2692,away!$B$2:$E$405,3,FALSE)</f>
        <v>0.56999999999999995</v>
      </c>
      <c r="J2692" s="10">
        <f>VLOOKUP(B2692,home!$B$2:$E$405,4,FALSE)</f>
        <v>1</v>
      </c>
      <c r="K2692" s="12">
        <f t="shared" si="3192"/>
        <v>1.0558071111111076</v>
      </c>
      <c r="L2692" s="12">
        <f t="shared" si="3193"/>
        <v>0.63586666666666913</v>
      </c>
      <c r="M2692" s="13">
        <f t="shared" si="3194"/>
        <v>0.18421093763869792</v>
      </c>
      <c r="N2692" s="13">
        <f t="shared" si="3195"/>
        <v>0.19449121790338206</v>
      </c>
      <c r="O2692" s="13">
        <f t="shared" si="3196"/>
        <v>0.1171335948798605</v>
      </c>
      <c r="P2692" s="13">
        <f t="shared" si="3197"/>
        <v>0.12367048242416434</v>
      </c>
      <c r="Q2692" s="13">
        <f t="shared" si="3198"/>
        <v>0.10267260545552534</v>
      </c>
      <c r="R2692" s="13">
        <f t="shared" si="3199"/>
        <v>3.7240674265470453E-2</v>
      </c>
      <c r="S2692" s="13">
        <f t="shared" si="3200"/>
        <v>2.0756623383872002E-2</v>
      </c>
      <c r="T2692" s="13">
        <f t="shared" si="3201"/>
        <v>6.5286087388986974E-2</v>
      </c>
      <c r="U2692" s="13">
        <f t="shared" si="3202"/>
        <v>3.9318968712056132E-2</v>
      </c>
      <c r="V2692" s="13">
        <f t="shared" si="3203"/>
        <v>1.548334667181556E-3</v>
      </c>
      <c r="W2692" s="13">
        <f t="shared" si="3204"/>
        <v>3.6134155652082924E-2</v>
      </c>
      <c r="X2692" s="13">
        <f t="shared" si="3205"/>
        <v>2.2976505107304552E-2</v>
      </c>
      <c r="Y2692" s="13">
        <f t="shared" si="3206"/>
        <v>7.3049968571157206E-3</v>
      </c>
      <c r="Z2692" s="13">
        <f t="shared" si="3207"/>
        <v>7.8933678032013024E-3</v>
      </c>
      <c r="AA2692" s="13">
        <f t="shared" si="3208"/>
        <v>8.3338738572353976E-3</v>
      </c>
      <c r="AB2692" s="13">
        <f t="shared" si="3209"/>
        <v>4.3994816407860434E-3</v>
      </c>
      <c r="AC2692" s="13">
        <f t="shared" si="3210"/>
        <v>6.4967401535341574E-5</v>
      </c>
      <c r="AD2692" s="13">
        <f t="shared" si="3211"/>
        <v>9.5376746228661904E-3</v>
      </c>
      <c r="AE2692" s="13">
        <f t="shared" si="3212"/>
        <v>6.0646893701932058E-3</v>
      </c>
      <c r="AF2692" s="13">
        <f t="shared" si="3213"/>
        <v>1.9281669070967671E-3</v>
      </c>
      <c r="AG2692" s="13">
        <f t="shared" si="3214"/>
        <v>4.0868568799753415E-4</v>
      </c>
      <c r="AH2692" s="13">
        <f t="shared" si="3215"/>
        <v>1.2547823684489047E-3</v>
      </c>
      <c r="AI2692" s="13">
        <f t="shared" si="3216"/>
        <v>1.3248081475051917E-3</v>
      </c>
      <c r="AJ2692" s="13">
        <f t="shared" si="3217"/>
        <v>6.9937093149695709E-4</v>
      </c>
      <c r="AK2692" s="13">
        <f t="shared" si="3218"/>
        <v>2.4613360092629559E-4</v>
      </c>
      <c r="AL2692" s="13">
        <f t="shared" si="3219"/>
        <v>1.744641223308609E-6</v>
      </c>
      <c r="AM2692" s="13">
        <f t="shared" si="3220"/>
        <v>2.0139889380572156E-3</v>
      </c>
      <c r="AN2692" s="13">
        <f t="shared" si="3221"/>
        <v>1.2806284327459866E-3</v>
      </c>
      <c r="AO2692" s="13">
        <f t="shared" si="3222"/>
        <v>4.0715446638437552E-4</v>
      </c>
      <c r="AP2692" s="13">
        <f t="shared" si="3223"/>
        <v>8.6298651119426421E-5</v>
      </c>
      <c r="AQ2692" s="13">
        <f t="shared" si="3224"/>
        <v>1.371860890628487E-5</v>
      </c>
      <c r="AR2692" s="13">
        <f t="shared" si="3225"/>
        <v>1.5957485640354275E-4</v>
      </c>
      <c r="AS2692" s="13">
        <f t="shared" si="3226"/>
        <v>1.6848026814539433E-4</v>
      </c>
      <c r="AT2692" s="13">
        <f t="shared" si="3227"/>
        <v>8.8941332594906763E-5</v>
      </c>
      <c r="AU2692" s="13">
        <f t="shared" si="3228"/>
        <v>3.1301630475133571E-5</v>
      </c>
      <c r="AV2692" s="13">
        <f t="shared" si="3229"/>
        <v>8.2621210112545429E-6</v>
      </c>
      <c r="AW2692" s="13">
        <f t="shared" si="3230"/>
        <v>3.2535259202391144E-8</v>
      </c>
      <c r="AX2692" s="13">
        <f t="shared" si="3231"/>
        <v>3.5439730708331928E-4</v>
      </c>
      <c r="AY2692" s="13">
        <f t="shared" si="3232"/>
        <v>2.2534943433071418E-4</v>
      </c>
      <c r="AZ2692" s="13">
        <f t="shared" si="3233"/>
        <v>7.1646096821545327E-5</v>
      </c>
      <c r="BA2692" s="13">
        <f t="shared" si="3234"/>
        <v>1.5185788255197823E-5</v>
      </c>
      <c r="BB2692" s="13">
        <f t="shared" si="3235"/>
        <v>2.4140341396346224E-6</v>
      </c>
      <c r="BC2692" s="13">
        <f t="shared" si="3236"/>
        <v>3.0700076831780175E-7</v>
      </c>
      <c r="BD2692" s="13">
        <f t="shared" si="3237"/>
        <v>1.6911388670855511E-5</v>
      </c>
      <c r="BE2692" s="13">
        <f t="shared" si="3238"/>
        <v>1.7855164417453073E-5</v>
      </c>
      <c r="BF2692" s="13">
        <f t="shared" si="3239"/>
        <v>9.4258047810024834E-6</v>
      </c>
      <c r="BG2692" s="13">
        <f t="shared" si="3240"/>
        <v>3.3172772385758327E-6</v>
      </c>
      <c r="BH2692" s="13">
        <f t="shared" si="3241"/>
        <v>8.756012245038455E-7</v>
      </c>
      <c r="BI2692" s="13">
        <f t="shared" si="3242"/>
        <v>1.8489319986575075E-7</v>
      </c>
      <c r="BJ2692" s="14">
        <f t="shared" si="3243"/>
        <v>0.45127587371116329</v>
      </c>
      <c r="BK2692" s="14">
        <f t="shared" si="3244"/>
        <v>0.3304784395910052</v>
      </c>
      <c r="BL2692" s="14">
        <f t="shared" si="3245"/>
        <v>0.21045681874194833</v>
      </c>
      <c r="BM2692" s="14">
        <f t="shared" si="3246"/>
        <v>0.24045967038114593</v>
      </c>
      <c r="BN2692" s="14">
        <f t="shared" si="3247"/>
        <v>0.75941951256710061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1.3644444444444399</v>
      </c>
      <c r="F2693" s="10">
        <f>VLOOKUP(B2693,home!$B$2:$E$405,3,FALSE)</f>
        <v>0.81</v>
      </c>
      <c r="G2693" s="10">
        <f>VLOOKUP(C2693,away!$B$2:$E$405,4,FALSE)</f>
        <v>0.95</v>
      </c>
      <c r="H2693" s="10">
        <f>VLOOKUP(A2693,away!$A$2:$E$405,3,FALSE)</f>
        <v>1.1155555555555601</v>
      </c>
      <c r="I2693" s="10">
        <f>VLOOKUP(C2693,away!$B$2:$E$405,3,FALSE)</f>
        <v>0.88</v>
      </c>
      <c r="J2693" s="10">
        <f>VLOOKUP(B2693,home!$B$2:$E$405,4,FALSE)</f>
        <v>0.6</v>
      </c>
      <c r="K2693" s="12">
        <f t="shared" si="3192"/>
        <v>1.0499399999999965</v>
      </c>
      <c r="L2693" s="12">
        <f t="shared" si="3193"/>
        <v>0.58901333333333572</v>
      </c>
      <c r="M2693" s="13">
        <f t="shared" si="3194"/>
        <v>0.19418318102588283</v>
      </c>
      <c r="N2693" s="13">
        <f t="shared" si="3195"/>
        <v>0.20388068908631474</v>
      </c>
      <c r="O2693" s="13">
        <f t="shared" si="3196"/>
        <v>0.1143764827333258</v>
      </c>
      <c r="P2693" s="13">
        <f t="shared" si="3197"/>
        <v>0.1200884442810277</v>
      </c>
      <c r="Q2693" s="13">
        <f t="shared" si="3198"/>
        <v>0.1070312453496423</v>
      </c>
      <c r="R2693" s="13">
        <f t="shared" si="3199"/>
        <v>3.3684636674849465E-2</v>
      </c>
      <c r="S2693" s="13">
        <f t="shared" si="3200"/>
        <v>1.8566533895532474E-2</v>
      </c>
      <c r="T2693" s="13">
        <f t="shared" si="3201"/>
        <v>6.3042830594210897E-2</v>
      </c>
      <c r="U2693" s="13">
        <f t="shared" si="3202"/>
        <v>3.5366847430391334E-2</v>
      </c>
      <c r="V2693" s="13">
        <f t="shared" si="3203"/>
        <v>1.2757862958895012E-3</v>
      </c>
      <c r="W2693" s="13">
        <f t="shared" si="3204"/>
        <v>3.7458795247467688E-2</v>
      </c>
      <c r="X2693" s="13">
        <f t="shared" si="3205"/>
        <v>2.2063729851361857E-2</v>
      </c>
      <c r="Y2693" s="13">
        <f t="shared" si="3206"/>
        <v>6.4979155327584337E-3</v>
      </c>
      <c r="Z2693" s="13">
        <f t="shared" si="3207"/>
        <v>6.6135667099918053E-3</v>
      </c>
      <c r="AA2693" s="13">
        <f t="shared" si="3208"/>
        <v>6.9438482314887733E-3</v>
      </c>
      <c r="AB2693" s="13">
        <f t="shared" si="3209"/>
        <v>3.6453120060846492E-3</v>
      </c>
      <c r="AC2693" s="13">
        <f t="shared" si="3210"/>
        <v>4.9311425524542444E-5</v>
      </c>
      <c r="AD2693" s="13">
        <f t="shared" si="3211"/>
        <v>9.8323718705315213E-3</v>
      </c>
      <c r="AE2693" s="13">
        <f t="shared" si="3212"/>
        <v>5.7913981300346971E-3</v>
      </c>
      <c r="AF2693" s="13">
        <f t="shared" si="3213"/>
        <v>1.7056053586160915E-3</v>
      </c>
      <c r="AG2693" s="13">
        <f t="shared" si="3214"/>
        <v>3.3487476587655454E-4</v>
      </c>
      <c r="AH2693" s="13">
        <f t="shared" si="3215"/>
        <v>9.7386974326866388E-4</v>
      </c>
      <c r="AI2693" s="13">
        <f t="shared" si="3216"/>
        <v>1.0225047982474974E-3</v>
      </c>
      <c r="AJ2693" s="13">
        <f t="shared" si="3217"/>
        <v>5.3678434393598701E-4</v>
      </c>
      <c r="AK2693" s="13">
        <f t="shared" si="3218"/>
        <v>1.878637846907161E-4</v>
      </c>
      <c r="AL2693" s="13">
        <f t="shared" si="3219"/>
        <v>1.2198239508153399E-6</v>
      </c>
      <c r="AM2693" s="13">
        <f t="shared" si="3220"/>
        <v>2.0646801043491675E-3</v>
      </c>
      <c r="AN2693" s="13">
        <f t="shared" si="3221"/>
        <v>1.2161241105297226E-3</v>
      </c>
      <c r="AO2693" s="13">
        <f t="shared" si="3222"/>
        <v>3.5815665804507486E-4</v>
      </c>
      <c r="AP2693" s="13">
        <f t="shared" si="3223"/>
        <v>7.031968233688574E-5</v>
      </c>
      <c r="AQ2693" s="13">
        <f t="shared" si="3224"/>
        <v>1.0354807623047589E-5</v>
      </c>
      <c r="AR2693" s="13">
        <f t="shared" si="3225"/>
        <v>1.1472445274303118E-4</v>
      </c>
      <c r="AS2693" s="13">
        <f t="shared" si="3226"/>
        <v>1.2045379191301777E-4</v>
      </c>
      <c r="AT2693" s="13">
        <f t="shared" si="3227"/>
        <v>6.3234627140576718E-5</v>
      </c>
      <c r="AU2693" s="13">
        <f t="shared" si="3228"/>
        <v>2.2130854806658969E-5</v>
      </c>
      <c r="AV2693" s="13">
        <f t="shared" si="3229"/>
        <v>5.8090174239258587E-6</v>
      </c>
      <c r="AW2693" s="13">
        <f t="shared" si="3230"/>
        <v>2.0954835843410467E-8</v>
      </c>
      <c r="AX2693" s="13">
        <f t="shared" si="3231"/>
        <v>3.612983714600594E-4</v>
      </c>
      <c r="AY2693" s="13">
        <f t="shared" si="3232"/>
        <v>2.1280955810159535E-4</v>
      </c>
      <c r="AZ2693" s="13">
        <f t="shared" si="3233"/>
        <v>6.2673833591307405E-5</v>
      </c>
      <c r="BA2693" s="13">
        <f t="shared" si="3234"/>
        <v>1.2305241212131589E-5</v>
      </c>
      <c r="BB2693" s="13">
        <f t="shared" si="3235"/>
        <v>1.8119877859570907E-6</v>
      </c>
      <c r="BC2693" s="13">
        <f t="shared" si="3236"/>
        <v>2.1345699315317551E-7</v>
      </c>
      <c r="BD2693" s="13">
        <f t="shared" si="3237"/>
        <v>1.1262372054169249E-5</v>
      </c>
      <c r="BE2693" s="13">
        <f t="shared" si="3238"/>
        <v>1.182481491455442E-5</v>
      </c>
      <c r="BF2693" s="13">
        <f t="shared" si="3239"/>
        <v>6.2076730856936136E-6</v>
      </c>
      <c r="BG2693" s="13">
        <f t="shared" si="3240"/>
        <v>2.1725614265310437E-6</v>
      </c>
      <c r="BH2693" s="13">
        <f t="shared" si="3241"/>
        <v>5.7026478604299901E-7</v>
      </c>
      <c r="BI2693" s="13">
        <f t="shared" si="3242"/>
        <v>1.1974876189159694E-7</v>
      </c>
      <c r="BJ2693" s="14">
        <f t="shared" si="3243"/>
        <v>0.46201020359884298</v>
      </c>
      <c r="BK2693" s="14">
        <f t="shared" si="3244"/>
        <v>0.33437728630590946</v>
      </c>
      <c r="BL2693" s="14">
        <f t="shared" si="3245"/>
        <v>0.19709665992533895</v>
      </c>
      <c r="BM2693" s="14">
        <f t="shared" si="3246"/>
        <v>0.22664024878577446</v>
      </c>
      <c r="BN2693" s="14">
        <f t="shared" si="3247"/>
        <v>0.77324467915104278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1.3644444444444399</v>
      </c>
      <c r="F2694" s="10">
        <f>VLOOKUP(B2694,home!$B$2:$E$405,3,FALSE)</f>
        <v>0.98</v>
      </c>
      <c r="G2694" s="10">
        <f>VLOOKUP(C2694,away!$B$2:$E$405,4,FALSE)</f>
        <v>0.88</v>
      </c>
      <c r="H2694" s="10">
        <f>VLOOKUP(A2694,away!$A$2:$E$405,3,FALSE)</f>
        <v>1.1155555555555601</v>
      </c>
      <c r="I2694" s="10">
        <f>VLOOKUP(C2694,away!$B$2:$E$405,3,FALSE)</f>
        <v>1.25</v>
      </c>
      <c r="J2694" s="10">
        <f>VLOOKUP(B2694,home!$B$2:$E$405,4,FALSE)</f>
        <v>1.29</v>
      </c>
      <c r="K2694" s="12">
        <f t="shared" si="3192"/>
        <v>1.1766968888888849</v>
      </c>
      <c r="L2694" s="12">
        <f t="shared" si="3193"/>
        <v>1.7988333333333408</v>
      </c>
      <c r="M2694" s="13">
        <f t="shared" si="3194"/>
        <v>5.1020374694615352E-2</v>
      </c>
      <c r="N2694" s="13">
        <f t="shared" si="3195"/>
        <v>6.0035516173099074E-2</v>
      </c>
      <c r="O2694" s="13">
        <f t="shared" si="3196"/>
        <v>9.1777150679830957E-2</v>
      </c>
      <c r="P2694" s="13">
        <f t="shared" si="3197"/>
        <v>0.1079938876760435</v>
      </c>
      <c r="Q2694" s="13">
        <f t="shared" si="3198"/>
        <v>3.5321802551862014E-2</v>
      </c>
      <c r="R2694" s="13">
        <f t="shared" si="3199"/>
        <v>8.2545898940618326E-2</v>
      </c>
      <c r="S2694" s="13">
        <f t="shared" si="3200"/>
        <v>5.7147168387107004E-2</v>
      </c>
      <c r="T2694" s="13">
        <f t="shared" si="3201"/>
        <v>6.3538035823708053E-2</v>
      </c>
      <c r="U2694" s="13">
        <f t="shared" si="3202"/>
        <v>9.7131502473961892E-2</v>
      </c>
      <c r="V2694" s="13">
        <f t="shared" si="3203"/>
        <v>1.3440262119117936E-2</v>
      </c>
      <c r="W2694" s="13">
        <f t="shared" si="3204"/>
        <v>1.3854351724241168E-2</v>
      </c>
      <c r="X2694" s="13">
        <f t="shared" si="3205"/>
        <v>2.4921669693289256E-2</v>
      </c>
      <c r="Y2694" s="13">
        <f t="shared" si="3206"/>
        <v>2.241496508330601E-2</v>
      </c>
      <c r="Z2694" s="13">
        <f t="shared" si="3207"/>
        <v>4.9495438181449858E-2</v>
      </c>
      <c r="AA2694" s="13">
        <f t="shared" si="3208"/>
        <v>5.8241128122304177E-2</v>
      </c>
      <c r="AB2694" s="13">
        <f t="shared" si="3209"/>
        <v>3.4266077133447141E-2</v>
      </c>
      <c r="AC2694" s="13">
        <f t="shared" si="3210"/>
        <v>1.7780472094682976E-3</v>
      </c>
      <c r="AD2694" s="13">
        <f t="shared" si="3211"/>
        <v>4.0755931428717342E-3</v>
      </c>
      <c r="AE2694" s="13">
        <f t="shared" si="3212"/>
        <v>7.3313127985024677E-3</v>
      </c>
      <c r="AF2694" s="13">
        <f t="shared" si="3213"/>
        <v>6.5939049195197913E-3</v>
      </c>
      <c r="AG2694" s="13">
        <f t="shared" si="3214"/>
        <v>3.953778655354301E-3</v>
      </c>
      <c r="AH2694" s="13">
        <f t="shared" si="3215"/>
        <v>2.2258511012182937E-2</v>
      </c>
      <c r="AI2694" s="13">
        <f t="shared" si="3216"/>
        <v>2.6191520659334649E-2</v>
      </c>
      <c r="AJ2694" s="13">
        <f t="shared" si="3217"/>
        <v>1.5409740437554021E-2</v>
      </c>
      <c r="AK2694" s="13">
        <f t="shared" si="3218"/>
        <v>6.0441978771516858E-3</v>
      </c>
      <c r="AL2694" s="13">
        <f t="shared" si="3219"/>
        <v>1.5054239156129707E-4</v>
      </c>
      <c r="AM2694" s="13">
        <f t="shared" si="3220"/>
        <v>9.5914755431880834E-4</v>
      </c>
      <c r="AN2694" s="13">
        <f t="shared" si="3221"/>
        <v>1.7253465922938236E-3</v>
      </c>
      <c r="AO2694" s="13">
        <f t="shared" si="3222"/>
        <v>1.55180548088561E-3</v>
      </c>
      <c r="AP2694" s="13">
        <f t="shared" si="3223"/>
        <v>9.3047980862213681E-4</v>
      </c>
      <c r="AQ2694" s="13">
        <f t="shared" si="3224"/>
        <v>4.1844452393578177E-4</v>
      </c>
      <c r="AR2694" s="13">
        <f t="shared" si="3225"/>
        <v>8.007870311816382E-3</v>
      </c>
      <c r="AS2694" s="13">
        <f t="shared" si="3226"/>
        <v>9.4228360825400013E-3</v>
      </c>
      <c r="AT2694" s="13">
        <f t="shared" si="3227"/>
        <v>5.5439109514173754E-3</v>
      </c>
      <c r="AU2694" s="13">
        <f t="shared" si="3228"/>
        <v>2.1745009229366141E-3</v>
      </c>
      <c r="AV2694" s="13">
        <f t="shared" si="3229"/>
        <v>6.3968211772638054E-4</v>
      </c>
      <c r="AW2694" s="13">
        <f t="shared" si="3230"/>
        <v>8.8513974520879467E-6</v>
      </c>
      <c r="AX2694" s="13">
        <f t="shared" si="3231"/>
        <v>1.8810432385872063E-4</v>
      </c>
      <c r="AY2694" s="13">
        <f t="shared" si="3232"/>
        <v>3.3836832790119667E-4</v>
      </c>
      <c r="AZ2694" s="13">
        <f t="shared" si="3233"/>
        <v>3.0433411358646935E-4</v>
      </c>
      <c r="BA2694" s="13">
        <f t="shared" si="3234"/>
        <v>1.8248211599659878E-4</v>
      </c>
      <c r="BB2694" s="13">
        <f t="shared" si="3235"/>
        <v>8.2063728247970774E-5</v>
      </c>
      <c r="BC2694" s="13">
        <f t="shared" si="3236"/>
        <v>2.9523793966011746E-5</v>
      </c>
      <c r="BD2694" s="13">
        <f t="shared" si="3237"/>
        <v>2.40080400765096E-3</v>
      </c>
      <c r="BE2694" s="13">
        <f t="shared" si="3238"/>
        <v>2.8250186066348516E-3</v>
      </c>
      <c r="BF2694" s="13">
        <f t="shared" si="3239"/>
        <v>1.6620953027402215E-3</v>
      </c>
      <c r="BG2694" s="13">
        <f t="shared" si="3240"/>
        <v>6.5192745725708252E-4</v>
      </c>
      <c r="BH2694" s="13">
        <f t="shared" si="3241"/>
        <v>1.917802526839126E-4</v>
      </c>
      <c r="BI2694" s="13">
        <f t="shared" si="3242"/>
        <v>4.513344533669683E-5</v>
      </c>
      <c r="BJ2694" s="14">
        <f t="shared" si="3243"/>
        <v>0.24875103092936693</v>
      </c>
      <c r="BK2694" s="14">
        <f t="shared" si="3244"/>
        <v>0.23186865080581459</v>
      </c>
      <c r="BL2694" s="14">
        <f t="shared" si="3245"/>
        <v>0.4674312867951263</v>
      </c>
      <c r="BM2694" s="14">
        <f t="shared" si="3246"/>
        <v>0.56852225906523957</v>
      </c>
      <c r="BN2694" s="14">
        <f t="shared" si="3247"/>
        <v>0.42869463071606922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1.5103092783505201</v>
      </c>
      <c r="F2695" s="10">
        <f>VLOOKUP(B2695,home!$B$2:$E$405,3,FALSE)</f>
        <v>0.51</v>
      </c>
      <c r="G2695" s="10">
        <f>VLOOKUP(C2695,away!$B$2:$E$405,4,FALSE)</f>
        <v>0.88</v>
      </c>
      <c r="H2695" s="10">
        <f>VLOOKUP(A2695,away!$A$2:$E$405,3,FALSE)</f>
        <v>1.3453608247422699</v>
      </c>
      <c r="I2695" s="10">
        <f>VLOOKUP(C2695,away!$B$2:$E$405,3,FALSE)</f>
        <v>0.74</v>
      </c>
      <c r="J2695" s="10">
        <f>VLOOKUP(B2695,home!$B$2:$E$405,4,FALSE)</f>
        <v>1.49</v>
      </c>
      <c r="K2695" s="12">
        <f t="shared" si="3192"/>
        <v>0.67782680412371343</v>
      </c>
      <c r="L2695" s="12">
        <f t="shared" si="3193"/>
        <v>1.4833948453608268</v>
      </c>
      <c r="M2695" s="13">
        <f t="shared" si="3194"/>
        <v>0.11518432018554753</v>
      </c>
      <c r="N2695" s="13">
        <f t="shared" si="3195"/>
        <v>7.8075019636532225E-2</v>
      </c>
      <c r="O2695" s="13">
        <f t="shared" si="3196"/>
        <v>0.17086382682963225</v>
      </c>
      <c r="P2695" s="13">
        <f t="shared" si="3197"/>
        <v>0.11581608168027724</v>
      </c>
      <c r="Q2695" s="13">
        <f t="shared" si="3198"/>
        <v>2.6460670521063403E-2</v>
      </c>
      <c r="R2695" s="13">
        <f t="shared" si="3199"/>
        <v>0.12672925998885071</v>
      </c>
      <c r="S2695" s="13">
        <f t="shared" si="3200"/>
        <v>2.9112827063105019E-2</v>
      </c>
      <c r="T2695" s="13">
        <f t="shared" si="3201"/>
        <v>3.9251622255736633E-2</v>
      </c>
      <c r="U2695" s="13">
        <f t="shared" si="3202"/>
        <v>8.5900489287205881E-2</v>
      </c>
      <c r="V2695" s="13">
        <f t="shared" si="3203"/>
        <v>3.2525005251996834E-3</v>
      </c>
      <c r="W2695" s="13">
        <f t="shared" si="3204"/>
        <v>5.9785839114209873E-3</v>
      </c>
      <c r="X2695" s="13">
        <f t="shared" si="3205"/>
        <v>8.8686005567590633E-3</v>
      </c>
      <c r="Y2695" s="13">
        <f t="shared" si="3206"/>
        <v>6.5778181757302767E-3</v>
      </c>
      <c r="Z2695" s="13">
        <f t="shared" si="3207"/>
        <v>6.2663177007951085E-2</v>
      </c>
      <c r="AA2695" s="13">
        <f t="shared" si="3208"/>
        <v>4.2474781007538043E-2</v>
      </c>
      <c r="AB2695" s="13">
        <f t="shared" si="3209"/>
        <v>1.4395272533097055E-2</v>
      </c>
      <c r="AC2695" s="13">
        <f t="shared" si="3210"/>
        <v>2.0439623742019939E-4</v>
      </c>
      <c r="AD2695" s="13">
        <f t="shared" si="3211"/>
        <v>1.0131111064659844E-3</v>
      </c>
      <c r="AE2695" s="13">
        <f t="shared" si="3212"/>
        <v>1.5028437931094451E-3</v>
      </c>
      <c r="AF2695" s="13">
        <f t="shared" si="3213"/>
        <v>1.1146553680405318E-3</v>
      </c>
      <c r="AG2695" s="13">
        <f t="shared" si="3214"/>
        <v>5.5115800910170013E-4</v>
      </c>
      <c r="AH2695" s="13">
        <f t="shared" si="3215"/>
        <v>2.3238558441881926E-2</v>
      </c>
      <c r="AI2695" s="13">
        <f t="shared" si="3216"/>
        <v>1.5751717801102967E-2</v>
      </c>
      <c r="AJ2695" s="13">
        <f t="shared" si="3217"/>
        <v>5.3384682682901157E-3</v>
      </c>
      <c r="AK2695" s="13">
        <f t="shared" si="3218"/>
        <v>1.2061856284036479E-3</v>
      </c>
      <c r="AL2695" s="13">
        <f t="shared" si="3219"/>
        <v>8.2206922921682101E-6</v>
      </c>
      <c r="AM2695" s="13">
        <f t="shared" si="3220"/>
        <v>1.3734277270361552E-4</v>
      </c>
      <c r="AN2695" s="13">
        <f t="shared" si="3221"/>
        <v>2.0373356107610696E-4</v>
      </c>
      <c r="AO2695" s="13">
        <f t="shared" si="3222"/>
        <v>1.5110865716365114E-4</v>
      </c>
      <c r="AP2695" s="13">
        <f t="shared" si="3223"/>
        <v>7.4717934375318826E-5</v>
      </c>
      <c r="AQ2695" s="13">
        <f t="shared" si="3224"/>
        <v>2.7709049677089114E-5</v>
      </c>
      <c r="AR2695" s="13">
        <f t="shared" si="3225"/>
        <v>6.8943915612607902E-3</v>
      </c>
      <c r="AS2695" s="13">
        <f t="shared" si="3226"/>
        <v>4.6732033983469014E-3</v>
      </c>
      <c r="AT2695" s="13">
        <f t="shared" si="3227"/>
        <v>1.5838112622607783E-3</v>
      </c>
      <c r="AU2695" s="13">
        <f t="shared" si="3228"/>
        <v>3.5784990874445597E-4</v>
      </c>
      <c r="AV2695" s="13">
        <f t="shared" si="3229"/>
        <v>6.0640065000054264E-5</v>
      </c>
      <c r="AW2695" s="13">
        <f t="shared" si="3230"/>
        <v>2.2960502890895121E-7</v>
      </c>
      <c r="AX2695" s="13">
        <f t="shared" si="3231"/>
        <v>1.5515768781863541E-5</v>
      </c>
      <c r="AY2695" s="13">
        <f t="shared" si="3232"/>
        <v>2.301601143282681E-5</v>
      </c>
      <c r="AZ2695" s="13">
        <f t="shared" si="3233"/>
        <v>1.7070916360110575E-5</v>
      </c>
      <c r="BA2695" s="13">
        <f t="shared" si="3234"/>
        <v>8.440969778057946E-6</v>
      </c>
      <c r="BB2695" s="13">
        <f t="shared" si="3235"/>
        <v>3.1303227646544193E-6</v>
      </c>
      <c r="BC2695" s="13">
        <f t="shared" si="3236"/>
        <v>9.2870093068080303E-7</v>
      </c>
      <c r="BD2695" s="13">
        <f t="shared" si="3237"/>
        <v>1.7045174839789084E-3</v>
      </c>
      <c r="BE2695" s="13">
        <f t="shared" si="3238"/>
        <v>1.1553676387384164E-3</v>
      </c>
      <c r="BF2695" s="13">
        <f t="shared" si="3239"/>
        <v>3.9156957707701094E-4</v>
      </c>
      <c r="BG2695" s="13">
        <f t="shared" si="3240"/>
        <v>8.8472118340728143E-5</v>
      </c>
      <c r="BH2695" s="13">
        <f t="shared" si="3241"/>
        <v>1.4992193307237679E-5</v>
      </c>
      <c r="BI2695" s="13">
        <f t="shared" si="3242"/>
        <v>2.0324220952499692E-6</v>
      </c>
      <c r="BJ2695" s="14">
        <f t="shared" si="3243"/>
        <v>0.17005679799900419</v>
      </c>
      <c r="BK2695" s="14">
        <f t="shared" si="3244"/>
        <v>0.26360136239527471</v>
      </c>
      <c r="BL2695" s="14">
        <f t="shared" si="3245"/>
        <v>0.50282540741515325</v>
      </c>
      <c r="BM2695" s="14">
        <f t="shared" si="3246"/>
        <v>0.36599477956907578</v>
      </c>
      <c r="BN2695" s="14">
        <f t="shared" si="3247"/>
        <v>0.63312917884190334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1.5103092783505201</v>
      </c>
      <c r="F2696" s="10">
        <f>VLOOKUP(B2696,home!$B$2:$E$405,3,FALSE)</f>
        <v>1.24</v>
      </c>
      <c r="G2696" s="10">
        <f>VLOOKUP(C2696,away!$B$2:$E$405,4,FALSE)</f>
        <v>0.74</v>
      </c>
      <c r="H2696" s="10">
        <f>VLOOKUP(A2696,away!$A$2:$E$405,3,FALSE)</f>
        <v>1.3453608247422699</v>
      </c>
      <c r="I2696" s="10">
        <f>VLOOKUP(C2696,away!$B$2:$E$405,3,FALSE)</f>
        <v>0.91</v>
      </c>
      <c r="J2696" s="10">
        <f>VLOOKUP(B2696,home!$B$2:$E$405,4,FALSE)</f>
        <v>1.02</v>
      </c>
      <c r="K2696" s="12">
        <f t="shared" si="3192"/>
        <v>1.3858597938144372</v>
      </c>
      <c r="L2696" s="12">
        <f t="shared" si="3193"/>
        <v>1.248763917525775</v>
      </c>
      <c r="M2696" s="13">
        <f t="shared" si="3194"/>
        <v>7.1745961521565427E-2</v>
      </c>
      <c r="N2696" s="13">
        <f t="shared" si="3195"/>
        <v>9.9429843441295213E-2</v>
      </c>
      <c r="O2696" s="13">
        <f t="shared" si="3196"/>
        <v>8.9593767976323541E-2</v>
      </c>
      <c r="P2696" s="13">
        <f t="shared" si="3197"/>
        <v>0.12416440081472628</v>
      </c>
      <c r="Q2696" s="13">
        <f t="shared" si="3198"/>
        <v>6.8897911165277589E-2</v>
      </c>
      <c r="R2696" s="13">
        <f t="shared" si="3199"/>
        <v>5.5940732342004577E-2</v>
      </c>
      <c r="S2696" s="13">
        <f t="shared" si="3200"/>
        <v>5.3720091356800705E-2</v>
      </c>
      <c r="T2696" s="13">
        <f t="shared" si="3201"/>
        <v>8.6037225456094865E-2</v>
      </c>
      <c r="U2696" s="13">
        <f t="shared" si="3202"/>
        <v>7.7526011789319088E-2</v>
      </c>
      <c r="V2696" s="13">
        <f t="shared" si="3203"/>
        <v>1.0329846545554898E-2</v>
      </c>
      <c r="W2696" s="13">
        <f t="shared" si="3204"/>
        <v>3.1827614987252346E-2</v>
      </c>
      <c r="X2696" s="13">
        <f t="shared" si="3205"/>
        <v>3.9745177176983303E-2</v>
      </c>
      <c r="Y2696" s="13">
        <f t="shared" si="3206"/>
        <v>2.4816171577142856E-2</v>
      </c>
      <c r="Z2696" s="13">
        <f t="shared" si="3207"/>
        <v>2.3285589356220816E-2</v>
      </c>
      <c r="AA2696" s="13">
        <f t="shared" si="3208"/>
        <v>3.2270562064059836E-2</v>
      </c>
      <c r="AB2696" s="13">
        <f t="shared" si="3209"/>
        <v>2.2361237244186989E-2</v>
      </c>
      <c r="AC2696" s="13">
        <f t="shared" si="3210"/>
        <v>1.1173095840831496E-3</v>
      </c>
      <c r="AD2696" s="13">
        <f t="shared" si="3211"/>
        <v>1.1027152985959701E-2</v>
      </c>
      <c r="AE2696" s="13">
        <f t="shared" si="3212"/>
        <v>1.3770310761903081E-2</v>
      </c>
      <c r="AF2696" s="13">
        <f t="shared" si="3213"/>
        <v>8.5979336062907193E-3</v>
      </c>
      <c r="AG2696" s="13">
        <f t="shared" si="3214"/>
        <v>3.5789297509393704E-3</v>
      </c>
      <c r="AH2696" s="13">
        <f t="shared" si="3215"/>
        <v>7.2695509465927049E-3</v>
      </c>
      <c r="AI2696" s="13">
        <f t="shared" si="3216"/>
        <v>1.0074578375968514E-2</v>
      </c>
      <c r="AJ2696" s="13">
        <f t="shared" si="3217"/>
        <v>6.9809765554435582E-3</v>
      </c>
      <c r="AK2696" s="13">
        <f t="shared" si="3218"/>
        <v>3.2248849099168102E-3</v>
      </c>
      <c r="AL2696" s="13">
        <f t="shared" si="3219"/>
        <v>7.7345161784770624E-5</v>
      </c>
      <c r="AM2696" s="13">
        <f t="shared" si="3220"/>
        <v>3.056417592696474E-3</v>
      </c>
      <c r="AN2696" s="13">
        <f t="shared" si="3221"/>
        <v>3.8167440066503469E-3</v>
      </c>
      <c r="AO2696" s="13">
        <f t="shared" si="3222"/>
        <v>2.383106098968856E-3</v>
      </c>
      <c r="AP2696" s="13">
        <f t="shared" si="3223"/>
        <v>9.9197896934263841E-4</v>
      </c>
      <c r="AQ2696" s="13">
        <f t="shared" si="3224"/>
        <v>3.0968688596487372E-4</v>
      </c>
      <c r="AR2696" s="13">
        <f t="shared" si="3225"/>
        <v>1.81559058374406E-3</v>
      </c>
      <c r="AS2696" s="13">
        <f t="shared" si="3226"/>
        <v>2.5161539920389767E-3</v>
      </c>
      <c r="AT2696" s="13">
        <f t="shared" si="3227"/>
        <v>1.7435183263062551E-3</v>
      </c>
      <c r="AU2696" s="13">
        <f t="shared" si="3228"/>
        <v>8.0542398273549323E-4</v>
      </c>
      <c r="AV2696" s="13">
        <f t="shared" si="3229"/>
        <v>2.7905117866175325E-4</v>
      </c>
      <c r="AW2696" s="13">
        <f t="shared" si="3230"/>
        <v>3.7181789536209222E-6</v>
      </c>
      <c r="AX2696" s="13">
        <f t="shared" si="3231"/>
        <v>7.0596104247085925E-4</v>
      </c>
      <c r="AY2696" s="13">
        <f t="shared" si="3232"/>
        <v>8.8157867701649012E-4</v>
      </c>
      <c r="AZ2696" s="13">
        <f t="shared" si="3233"/>
        <v>5.5044182115915124E-4</v>
      </c>
      <c r="BA2696" s="13">
        <f t="shared" si="3234"/>
        <v>2.2912396165357456E-4</v>
      </c>
      <c r="BB2696" s="13">
        <f t="shared" si="3235"/>
        <v>7.1530433988385865E-5</v>
      </c>
      <c r="BC2696" s="13">
        <f t="shared" si="3236"/>
        <v>1.7864924993931091E-5</v>
      </c>
      <c r="BD2696" s="13">
        <f t="shared" si="3237"/>
        <v>3.7787400166319036E-4</v>
      </c>
      <c r="BE2696" s="13">
        <f t="shared" si="3238"/>
        <v>5.2368038603278527E-4</v>
      </c>
      <c r="BF2696" s="13">
        <f t="shared" si="3239"/>
        <v>3.6287379590603047E-4</v>
      </c>
      <c r="BG2696" s="13">
        <f t="shared" si="3240"/>
        <v>1.6763073465833121E-4</v>
      </c>
      <c r="BH2696" s="13">
        <f t="shared" si="3241"/>
        <v>5.8078173842639355E-5</v>
      </c>
      <c r="BI2696" s="13">
        <f t="shared" si="3242"/>
        <v>1.6097641205335849E-5</v>
      </c>
      <c r="BJ2696" s="14">
        <f t="shared" si="3243"/>
        <v>0.4007427053240446</v>
      </c>
      <c r="BK2696" s="14">
        <f t="shared" si="3244"/>
        <v>0.26203653366153168</v>
      </c>
      <c r="BL2696" s="14">
        <f t="shared" si="3245"/>
        <v>0.31390827500061041</v>
      </c>
      <c r="BM2696" s="14">
        <f t="shared" si="3246"/>
        <v>0.48932262558315204</v>
      </c>
      <c r="BN2696" s="14">
        <f t="shared" si="3247"/>
        <v>0.50977261726119261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1.5103092783505201</v>
      </c>
      <c r="F2697" s="10">
        <f>VLOOKUP(B2697,home!$B$2:$E$405,3,FALSE)</f>
        <v>1.57</v>
      </c>
      <c r="G2697" s="10">
        <f>VLOOKUP(C2697,away!$B$2:$E$405,4,FALSE)</f>
        <v>1.66</v>
      </c>
      <c r="H2697" s="10">
        <f>VLOOKUP(A2697,away!$A$2:$E$405,3,FALSE)</f>
        <v>1.3453608247422699</v>
      </c>
      <c r="I2697" s="10">
        <f>VLOOKUP(C2697,away!$B$2:$E$405,3,FALSE)</f>
        <v>0.74</v>
      </c>
      <c r="J2697" s="10">
        <f>VLOOKUP(B2697,home!$B$2:$E$405,4,FALSE)</f>
        <v>0.84</v>
      </c>
      <c r="K2697" s="12">
        <f t="shared" si="3192"/>
        <v>3.9361680412371252</v>
      </c>
      <c r="L2697" s="12">
        <f t="shared" si="3193"/>
        <v>0.83627628865979498</v>
      </c>
      <c r="M2697" s="13">
        <f t="shared" si="3194"/>
        <v>8.4596766266319765E-3</v>
      </c>
      <c r="N2697" s="13">
        <f t="shared" si="3195"/>
        <v>3.329870877694948E-2</v>
      </c>
      <c r="O2697" s="13">
        <f t="shared" si="3196"/>
        <v>7.0746269725818021E-3</v>
      </c>
      <c r="P2697" s="13">
        <f t="shared" si="3197"/>
        <v>2.7846920593150651E-2</v>
      </c>
      <c r="Q2697" s="13">
        <f t="shared" si="3198"/>
        <v>6.5534656651145357E-2</v>
      </c>
      <c r="R2697" s="13">
        <f t="shared" si="3199"/>
        <v>2.958171394141596E-3</v>
      </c>
      <c r="S2697" s="13">
        <f t="shared" si="3200"/>
        <v>2.2916094218070768E-2</v>
      </c>
      <c r="T2697" s="13">
        <f t="shared" si="3201"/>
        <v>5.4805079442813778E-2</v>
      </c>
      <c r="U2697" s="13">
        <f t="shared" si="3202"/>
        <v>1.1643859702122023E-2</v>
      </c>
      <c r="V2697" s="13">
        <f t="shared" si="3203"/>
        <v>8.3814952609264498E-3</v>
      </c>
      <c r="W2697" s="13">
        <f t="shared" si="3204"/>
        <v>8.5985140367895452E-2</v>
      </c>
      <c r="X2697" s="13">
        <f t="shared" si="3205"/>
        <v>7.1907334066755119E-2</v>
      </c>
      <c r="Y2697" s="13">
        <f t="shared" si="3206"/>
        <v>3.0067199230383011E-2</v>
      </c>
      <c r="Z2697" s="13">
        <f t="shared" si="3207"/>
        <v>8.2461619823743506E-4</v>
      </c>
      <c r="AA2697" s="13">
        <f t="shared" si="3208"/>
        <v>3.2458279257886503E-3</v>
      </c>
      <c r="AB2697" s="13">
        <f t="shared" si="3209"/>
        <v>6.3880620744221359E-3</v>
      </c>
      <c r="AC2697" s="13">
        <f t="shared" si="3210"/>
        <v>1.7243480697013475E-3</v>
      </c>
      <c r="AD2697" s="13">
        <f t="shared" si="3211"/>
        <v>8.4612990384349579E-2</v>
      </c>
      <c r="AE2697" s="13">
        <f t="shared" si="3212"/>
        <v>7.075983757103077E-2</v>
      </c>
      <c r="AF2697" s="13">
        <f t="shared" si="3213"/>
        <v>2.9587387175035774E-2</v>
      </c>
      <c r="AG2697" s="13">
        <f t="shared" si="3214"/>
        <v>8.2477434459597779E-3</v>
      </c>
      <c r="AH2697" s="13">
        <f t="shared" si="3215"/>
        <v>1.72401743457688E-4</v>
      </c>
      <c r="AI2697" s="13">
        <f t="shared" si="3216"/>
        <v>6.7860223285171322E-4</v>
      </c>
      <c r="AJ2697" s="13">
        <f t="shared" si="3217"/>
        <v>1.3355462108315336E-3</v>
      </c>
      <c r="AK2697" s="13">
        <f t="shared" si="3218"/>
        <v>1.7523114375568077E-3</v>
      </c>
      <c r="AL2697" s="13">
        <f t="shared" si="3219"/>
        <v>2.2704311708918453E-4</v>
      </c>
      <c r="AM2697" s="13">
        <f t="shared" si="3220"/>
        <v>6.6610189724876187E-2</v>
      </c>
      <c r="AN2697" s="13">
        <f t="shared" si="3221"/>
        <v>5.5704522250044256E-2</v>
      </c>
      <c r="AO2697" s="13">
        <f t="shared" si="3222"/>
        <v>2.3292185564416996E-2</v>
      </c>
      <c r="AP2697" s="13">
        <f t="shared" si="3223"/>
        <v>6.4929008328619654E-3</v>
      </c>
      <c r="AQ2697" s="13">
        <f t="shared" si="3224"/>
        <v>1.357464752785474E-3</v>
      </c>
      <c r="AR2697" s="13">
        <f t="shared" si="3225"/>
        <v>2.8835098035454691E-5</v>
      </c>
      <c r="AS2697" s="13">
        <f t="shared" si="3226"/>
        <v>1.1349979135309618E-4</v>
      </c>
      <c r="AT2697" s="13">
        <f t="shared" si="3227"/>
        <v>2.2337712570556949E-4</v>
      </c>
      <c r="AU2697" s="13">
        <f t="shared" si="3228"/>
        <v>2.9308330111522355E-4</v>
      </c>
      <c r="AV2697" s="13">
        <f t="shared" si="3229"/>
        <v>2.8840628081750499E-4</v>
      </c>
      <c r="AW2697" s="13">
        <f t="shared" si="3230"/>
        <v>2.0760091049987531E-5</v>
      </c>
      <c r="AX2697" s="13">
        <f t="shared" si="3231"/>
        <v>4.369815000263319E-2</v>
      </c>
      <c r="AY2697" s="13">
        <f t="shared" si="3232"/>
        <v>3.6543726705501094E-2</v>
      </c>
      <c r="AZ2697" s="13">
        <f t="shared" si="3233"/>
        <v>1.5280326071537148E-2</v>
      </c>
      <c r="BA2697" s="13">
        <f t="shared" si="3234"/>
        <v>4.2595247922055301E-3</v>
      </c>
      <c r="BB2697" s="13">
        <f t="shared" si="3235"/>
        <v>8.9053489617000627E-4</v>
      </c>
      <c r="BC2697" s="13">
        <f t="shared" si="3236"/>
        <v>1.489466435782178E-4</v>
      </c>
      <c r="BD2697" s="13">
        <f t="shared" si="3237"/>
        <v>4.0190181280385634E-6</v>
      </c>
      <c r="BE2697" s="13">
        <f t="shared" si="3238"/>
        <v>1.5819530712738051E-5</v>
      </c>
      <c r="BF2697" s="13">
        <f t="shared" si="3239"/>
        <v>3.1134165609424344E-5</v>
      </c>
      <c r="BG2697" s="13">
        <f t="shared" si="3240"/>
        <v>4.0849769220800027E-5</v>
      </c>
      <c r="BH2697" s="13">
        <f t="shared" si="3241"/>
        <v>4.0197889024706264E-5</v>
      </c>
      <c r="BI2697" s="13">
        <f t="shared" si="3242"/>
        <v>3.1645129220849068E-5</v>
      </c>
      <c r="BJ2697" s="14">
        <f t="shared" si="3243"/>
        <v>0.78908454934892813</v>
      </c>
      <c r="BK2697" s="14">
        <f t="shared" si="3244"/>
        <v>0.10609930459107147</v>
      </c>
      <c r="BL2697" s="14">
        <f t="shared" si="3245"/>
        <v>3.6360276792697349E-2</v>
      </c>
      <c r="BM2697" s="14">
        <f t="shared" si="3246"/>
        <v>0.75067301930188235</v>
      </c>
      <c r="BN2697" s="14">
        <f t="shared" si="3247"/>
        <v>0.14517276101460086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1.5103092783505201</v>
      </c>
      <c r="F2698" s="10">
        <f>VLOOKUP(B2698,home!$B$2:$E$405,3,FALSE)</f>
        <v>0.28999999999999998</v>
      </c>
      <c r="G2698" s="10">
        <f>VLOOKUP(C2698,away!$B$2:$E$405,4,FALSE)</f>
        <v>0.99</v>
      </c>
      <c r="H2698" s="10">
        <f>VLOOKUP(A2698,away!$A$2:$E$405,3,FALSE)</f>
        <v>1.3453608247422699</v>
      </c>
      <c r="I2698" s="10">
        <f>VLOOKUP(C2698,away!$B$2:$E$405,3,FALSE)</f>
        <v>1.72</v>
      </c>
      <c r="J2698" s="10">
        <f>VLOOKUP(B2698,home!$B$2:$E$405,4,FALSE)</f>
        <v>1.32</v>
      </c>
      <c r="K2698" s="12">
        <f t="shared" si="3192"/>
        <v>0.43360979381443426</v>
      </c>
      <c r="L2698" s="12">
        <f t="shared" si="3193"/>
        <v>3.0545072164948497</v>
      </c>
      <c r="M2698" s="13">
        <f t="shared" si="3194"/>
        <v>3.0558359105740552E-2</v>
      </c>
      <c r="N2698" s="13">
        <f t="shared" si="3195"/>
        <v>1.3250403791147601E-2</v>
      </c>
      <c r="O2698" s="13">
        <f t="shared" si="3196"/>
        <v>9.3340728412725615E-2</v>
      </c>
      <c r="P2698" s="13">
        <f t="shared" si="3197"/>
        <v>4.0473454001531059E-2</v>
      </c>
      <c r="Q2698" s="13">
        <f t="shared" si="3198"/>
        <v>2.8727524279187544E-3</v>
      </c>
      <c r="R2698" s="13">
        <f t="shared" si="3199"/>
        <v>0.14255496426477815</v>
      </c>
      <c r="S2698" s="13">
        <f t="shared" si="3200"/>
        <v>1.34014106675833E-2</v>
      </c>
      <c r="T2698" s="13">
        <f t="shared" si="3201"/>
        <v>8.774843022280935E-3</v>
      </c>
      <c r="U2698" s="13">
        <f t="shared" si="3202"/>
        <v>6.1813228662074504E-2</v>
      </c>
      <c r="V2698" s="13">
        <f t="shared" si="3203"/>
        <v>1.9721876947835322E-3</v>
      </c>
      <c r="W2698" s="13">
        <f t="shared" si="3204"/>
        <v>4.152178626499222E-4</v>
      </c>
      <c r="X2698" s="13">
        <f t="shared" si="3205"/>
        <v>1.2682859578817547E-3</v>
      </c>
      <c r="Y2698" s="13">
        <f t="shared" si="3206"/>
        <v>1.9369943054644517E-3</v>
      </c>
      <c r="Z2698" s="13">
        <f t="shared" si="3207"/>
        <v>0.14514505569797675</v>
      </c>
      <c r="AA2698" s="13">
        <f t="shared" si="3208"/>
        <v>6.2936317674384276E-2</v>
      </c>
      <c r="AB2698" s="13">
        <f t="shared" si="3209"/>
        <v>1.364490186511475E-2</v>
      </c>
      <c r="AC2698" s="13">
        <f t="shared" si="3210"/>
        <v>1.632557553053708E-4</v>
      </c>
      <c r="AD2698" s="13">
        <f t="shared" si="3211"/>
        <v>4.5010632952925706E-5</v>
      </c>
      <c r="AE2698" s="13">
        <f t="shared" si="3212"/>
        <v>1.3748530317371244E-4</v>
      </c>
      <c r="AF2698" s="13">
        <f t="shared" si="3213"/>
        <v>2.0997492535304352E-4</v>
      </c>
      <c r="AG2698" s="13">
        <f t="shared" si="3214"/>
        <v>2.1378997492461295E-4</v>
      </c>
      <c r="AH2698" s="13">
        <f t="shared" si="3215"/>
        <v>0.11083665501700424</v>
      </c>
      <c r="AI2698" s="13">
        <f t="shared" si="3216"/>
        <v>4.8059859129004789E-2</v>
      </c>
      <c r="AJ2698" s="13">
        <f t="shared" si="3217"/>
        <v>1.0419612803839259E-2</v>
      </c>
      <c r="AK2698" s="13">
        <f t="shared" si="3218"/>
        <v>1.5060153864996605E-3</v>
      </c>
      <c r="AL2698" s="13">
        <f t="shared" si="3219"/>
        <v>8.6490564234463473E-6</v>
      </c>
      <c r="AM2698" s="13">
        <f t="shared" si="3220"/>
        <v>3.9034102548350626E-6</v>
      </c>
      <c r="AN2698" s="13">
        <f t="shared" si="3221"/>
        <v>1.1922994792333697E-5</v>
      </c>
      <c r="AO2698" s="13">
        <f t="shared" si="3222"/>
        <v>1.8209436817706899E-5</v>
      </c>
      <c r="AP2698" s="13">
        <f t="shared" si="3223"/>
        <v>1.8540285389330913E-5</v>
      </c>
      <c r="AQ2698" s="13">
        <f t="shared" si="3224"/>
        <v>1.4157858879396323E-5</v>
      </c>
      <c r="AR2698" s="13">
        <f t="shared" si="3225"/>
        <v>6.7710272520317874E-2</v>
      </c>
      <c r="AS2698" s="13">
        <f t="shared" si="3226"/>
        <v>2.9359837306654188E-2</v>
      </c>
      <c r="AT2698" s="13">
        <f t="shared" si="3227"/>
        <v>6.3653565004818287E-3</v>
      </c>
      <c r="AU2698" s="13">
        <f t="shared" si="3228"/>
        <v>9.2002697324309831E-4</v>
      </c>
      <c r="AV2698" s="13">
        <f t="shared" si="3229"/>
        <v>9.9733176542914458E-5</v>
      </c>
      <c r="AW2698" s="13">
        <f t="shared" si="3230"/>
        <v>3.1820461056144464E-7</v>
      </c>
      <c r="AX2698" s="13">
        <f t="shared" si="3231"/>
        <v>2.8209281929536305E-7</v>
      </c>
      <c r="AY2698" s="13">
        <f t="shared" si="3232"/>
        <v>8.6165455225906401E-7</v>
      </c>
      <c r="AZ2698" s="13">
        <f t="shared" si="3233"/>
        <v>1.3159650240004751E-6</v>
      </c>
      <c r="BA2698" s="13">
        <f t="shared" si="3234"/>
        <v>1.3398748874880898E-6</v>
      </c>
      <c r="BB2698" s="13">
        <f t="shared" si="3235"/>
        <v>1.0231643782581487E-6</v>
      </c>
      <c r="BC2698" s="13">
        <f t="shared" si="3236"/>
        <v>6.2505259540999607E-7</v>
      </c>
      <c r="BD2698" s="13">
        <f t="shared" si="3237"/>
        <v>3.4470252674023968E-2</v>
      </c>
      <c r="BE2698" s="13">
        <f t="shared" si="3238"/>
        <v>1.4946639154714985E-2</v>
      </c>
      <c r="BF2698" s="13">
        <f t="shared" si="3239"/>
        <v>3.240504561047357E-3</v>
      </c>
      <c r="BG2698" s="13">
        <f t="shared" si="3240"/>
        <v>4.6837150485682614E-4</v>
      </c>
      <c r="BH2698" s="13">
        <f t="shared" si="3241"/>
        <v>5.0772617912381162E-5</v>
      </c>
      <c r="BI2698" s="13">
        <f t="shared" si="3242"/>
        <v>4.4031008768813332E-6</v>
      </c>
      <c r="BJ2698" s="14">
        <f t="shared" si="3243"/>
        <v>2.919693999413802E-2</v>
      </c>
      <c r="BK2698" s="14">
        <f t="shared" si="3244"/>
        <v>8.6578177935919529E-2</v>
      </c>
      <c r="BL2698" s="14">
        <f t="shared" si="3245"/>
        <v>0.70274845330609759</v>
      </c>
      <c r="BM2698" s="14">
        <f t="shared" si="3246"/>
        <v>0.64061742148034828</v>
      </c>
      <c r="BN2698" s="14">
        <f t="shared" si="3247"/>
        <v>0.32305066200384169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1.5103092783505201</v>
      </c>
      <c r="F2699" s="10">
        <f>VLOOKUP(B2699,home!$B$2:$E$405,3,FALSE)</f>
        <v>1.24</v>
      </c>
      <c r="G2699" s="10">
        <f>VLOOKUP(C2699,away!$B$2:$E$405,4,FALSE)</f>
        <v>0.74</v>
      </c>
      <c r="H2699" s="10">
        <f>VLOOKUP(A2699,away!$A$2:$E$405,3,FALSE)</f>
        <v>1.3453608247422699</v>
      </c>
      <c r="I2699" s="10">
        <f>VLOOKUP(C2699,away!$B$2:$E$405,3,FALSE)</f>
        <v>0.88</v>
      </c>
      <c r="J2699" s="10">
        <f>VLOOKUP(B2699,home!$B$2:$E$405,4,FALSE)</f>
        <v>1.67</v>
      </c>
      <c r="K2699" s="12">
        <f t="shared" si="3192"/>
        <v>1.3858597938144372</v>
      </c>
      <c r="L2699" s="12">
        <f t="shared" si="3193"/>
        <v>1.9771422680412398</v>
      </c>
      <c r="M2699" s="13">
        <f t="shared" si="3194"/>
        <v>3.4631137915896164E-2</v>
      </c>
      <c r="N2699" s="13">
        <f t="shared" si="3195"/>
        <v>4.7993901651683192E-2</v>
      </c>
      <c r="O2699" s="13">
        <f t="shared" si="3196"/>
        <v>6.8470686563883915E-2</v>
      </c>
      <c r="P2699" s="13">
        <f t="shared" si="3197"/>
        <v>9.4890771563757137E-2</v>
      </c>
      <c r="Q2699" s="13">
        <f t="shared" si="3198"/>
        <v>3.3256409323676031E-2</v>
      </c>
      <c r="R2699" s="13">
        <f t="shared" si="3199"/>
        <v>6.7688144263629152E-2</v>
      </c>
      <c r="S2699" s="13">
        <f t="shared" si="3200"/>
        <v>6.5001174303256609E-2</v>
      </c>
      <c r="T2699" s="13">
        <f t="shared" si="3201"/>
        <v>6.5752652557120678E-2</v>
      </c>
      <c r="U2699" s="13">
        <f t="shared" si="3202"/>
        <v>9.3806277652874984E-2</v>
      </c>
      <c r="V2699" s="13">
        <f t="shared" si="3203"/>
        <v>1.978954956395881E-2</v>
      </c>
      <c r="W2699" s="13">
        <f t="shared" si="3204"/>
        <v>1.5362906856106067E-2</v>
      </c>
      <c r="X2699" s="13">
        <f t="shared" si="3205"/>
        <v>3.0374652505187869E-2</v>
      </c>
      <c r="Y2699" s="13">
        <f t="shared" si="3206"/>
        <v>3.0027504672535836E-2</v>
      </c>
      <c r="Z2699" s="13">
        <f t="shared" si="3207"/>
        <v>4.4609697022964794E-2</v>
      </c>
      <c r="AA2699" s="13">
        <f t="shared" si="3208"/>
        <v>6.1822785518370511E-2</v>
      </c>
      <c r="AB2699" s="13">
        <f t="shared" si="3209"/>
        <v>4.2838856395761578E-2</v>
      </c>
      <c r="AC2699" s="13">
        <f t="shared" si="3210"/>
        <v>3.3890122806239575E-3</v>
      </c>
      <c r="AD2699" s="13">
        <f t="shared" si="3211"/>
        <v>5.322708731998387E-3</v>
      </c>
      <c r="AE2699" s="13">
        <f t="shared" si="3212"/>
        <v>1.0523752414506204E-2</v>
      </c>
      <c r="AF2699" s="13">
        <f t="shared" si="3213"/>
        <v>1.0403477858560635E-2</v>
      </c>
      <c r="AG2699" s="13">
        <f t="shared" si="3214"/>
        <v>6.8563852695971324E-3</v>
      </c>
      <c r="AH2699" s="13">
        <f t="shared" si="3215"/>
        <v>2.2049929387154305E-2</v>
      </c>
      <c r="AI2699" s="13">
        <f t="shared" si="3216"/>
        <v>3.0558110594104564E-2</v>
      </c>
      <c r="AJ2699" s="13">
        <f t="shared" si="3217"/>
        <v>2.1174628423652267E-2</v>
      </c>
      <c r="AK2699" s="13">
        <f t="shared" si="3218"/>
        <v>9.7816887271000175E-3</v>
      </c>
      <c r="AL2699" s="13">
        <f t="shared" si="3219"/>
        <v>3.7144143623400034E-4</v>
      </c>
      <c r="AM2699" s="13">
        <f t="shared" si="3220"/>
        <v>1.4753056051723182E-3</v>
      </c>
      <c r="AN2699" s="13">
        <f t="shared" si="3221"/>
        <v>2.9168890702643514E-3</v>
      </c>
      <c r="AO2699" s="13">
        <f t="shared" si="3222"/>
        <v>2.8835523360035819E-3</v>
      </c>
      <c r="AP2699" s="13">
        <f t="shared" si="3223"/>
        <v>1.9003977352072456E-3</v>
      </c>
      <c r="AQ2699" s="13">
        <f t="shared" si="3224"/>
        <v>9.393391720920229E-4</v>
      </c>
      <c r="AR2699" s="13">
        <f t="shared" si="3225"/>
        <v>8.7191694797334844E-3</v>
      </c>
      <c r="AS2699" s="13">
        <f t="shared" si="3226"/>
        <v>1.2083546417416581E-2</v>
      </c>
      <c r="AT2699" s="13">
        <f t="shared" si="3227"/>
        <v>8.3730505732940632E-3</v>
      </c>
      <c r="AU2699" s="13">
        <f t="shared" si="3228"/>
        <v>3.8679580470343893E-3</v>
      </c>
      <c r="AV2699" s="13">
        <f t="shared" si="3229"/>
        <v>1.3401118853864924E-3</v>
      </c>
      <c r="AW2699" s="13">
        <f t="shared" si="3230"/>
        <v>2.8271253524463349E-5</v>
      </c>
      <c r="AX2699" s="13">
        <f t="shared" si="3231"/>
        <v>3.4076112029956547E-4</v>
      </c>
      <c r="AY2699" s="13">
        <f t="shared" si="3232"/>
        <v>6.7373321424935679E-4</v>
      </c>
      <c r="AZ2699" s="13">
        <f t="shared" si="3233"/>
        <v>6.66033207637844E-4</v>
      </c>
      <c r="BA2699" s="13">
        <f t="shared" si="3234"/>
        <v>4.3894746891328962E-4</v>
      </c>
      <c r="BB2699" s="13">
        <f t="shared" si="3235"/>
        <v>2.1696539855954589E-4</v>
      </c>
      <c r="BC2699" s="13">
        <f t="shared" si="3236"/>
        <v>8.579429203889838E-5</v>
      </c>
      <c r="BD2699" s="13">
        <f t="shared" si="3237"/>
        <v>2.8731730867660376E-3</v>
      </c>
      <c r="BE2699" s="13">
        <f t="shared" si="3238"/>
        <v>3.9818150616187714E-3</v>
      </c>
      <c r="BF2699" s="13">
        <f t="shared" si="3239"/>
        <v>2.759118700151106E-3</v>
      </c>
      <c r="BG2699" s="13">
        <f t="shared" si="3240"/>
        <v>1.2745838909669902E-3</v>
      </c>
      <c r="BH2699" s="13">
        <f t="shared" si="3241"/>
        <v>4.4159864208367884E-4</v>
      </c>
      <c r="BI2699" s="13">
        <f t="shared" si="3242"/>
        <v>1.2239876061336454E-4</v>
      </c>
      <c r="BJ2699" s="14">
        <f t="shared" si="3243"/>
        <v>0.26841207046141002</v>
      </c>
      <c r="BK2699" s="14">
        <f t="shared" si="3244"/>
        <v>0.21874682027797604</v>
      </c>
      <c r="BL2699" s="14">
        <f t="shared" si="3245"/>
        <v>0.4640276320715962</v>
      </c>
      <c r="BM2699" s="14">
        <f t="shared" si="3246"/>
        <v>0.64821970659069661</v>
      </c>
      <c r="BN2699" s="14">
        <f t="shared" si="3247"/>
        <v>0.34693105128252555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1.5103092783505201</v>
      </c>
      <c r="F2700" s="10">
        <f>VLOOKUP(B2700,home!$B$2:$E$405,3,FALSE)</f>
        <v>1.18</v>
      </c>
      <c r="G2700" s="10">
        <f>VLOOKUP(C2700,away!$B$2:$E$405,4,FALSE)</f>
        <v>0.85</v>
      </c>
      <c r="H2700" s="10">
        <f>VLOOKUP(A2700,away!$A$2:$E$405,3,FALSE)</f>
        <v>1.3453608247422699</v>
      </c>
      <c r="I2700" s="10">
        <f>VLOOKUP(C2700,away!$B$2:$E$405,3,FALSE)</f>
        <v>0.56999999999999995</v>
      </c>
      <c r="J2700" s="10">
        <f>VLOOKUP(B2700,home!$B$2:$E$405,4,FALSE)</f>
        <v>0.99</v>
      </c>
      <c r="K2700" s="12">
        <f t="shared" si="3192"/>
        <v>1.5148402061855715</v>
      </c>
      <c r="L2700" s="12">
        <f t="shared" si="3193"/>
        <v>0.7591871134020628</v>
      </c>
      <c r="M2700" s="13">
        <f t="shared" si="3194"/>
        <v>0.10289694561879043</v>
      </c>
      <c r="N2700" s="13">
        <f t="shared" si="3195"/>
        <v>0.15587243031703402</v>
      </c>
      <c r="O2700" s="13">
        <f t="shared" si="3196"/>
        <v>7.8118035122218543E-2</v>
      </c>
      <c r="P2700" s="13">
        <f t="shared" si="3197"/>
        <v>0.11833634043135324</v>
      </c>
      <c r="Q2700" s="13">
        <f t="shared" si="3198"/>
        <v>0.118060912240051</v>
      </c>
      <c r="R2700" s="13">
        <f t="shared" si="3199"/>
        <v>2.9653102794539022E-2</v>
      </c>
      <c r="S2700" s="13">
        <f t="shared" si="3200"/>
        <v>3.4023093160036169E-2</v>
      </c>
      <c r="T2700" s="13">
        <f t="shared" si="3201"/>
        <v>8.9630323169138576E-2</v>
      </c>
      <c r="U2700" s="13">
        <f t="shared" si="3202"/>
        <v>4.4919712351321438E-2</v>
      </c>
      <c r="V2700" s="13">
        <f t="shared" si="3203"/>
        <v>4.3475735309748288E-3</v>
      </c>
      <c r="W2700" s="13">
        <f t="shared" si="3204"/>
        <v>5.9614472213391834E-2</v>
      </c>
      <c r="X2700" s="13">
        <f t="shared" si="3205"/>
        <v>4.5258539076672426E-2</v>
      </c>
      <c r="Y2700" s="13">
        <f t="shared" si="3206"/>
        <v>1.71798498192067E-2</v>
      </c>
      <c r="Z2700" s="13">
        <f t="shared" si="3207"/>
        <v>7.5040845046669075E-3</v>
      </c>
      <c r="AA2700" s="13">
        <f t="shared" si="3208"/>
        <v>1.1367488918283569E-2</v>
      </c>
      <c r="AB2700" s="13">
        <f t="shared" si="3209"/>
        <v>8.6099646283924417E-3</v>
      </c>
      <c r="AC2700" s="13">
        <f t="shared" si="3210"/>
        <v>3.1249466293549732E-4</v>
      </c>
      <c r="AD2700" s="13">
        <f t="shared" si="3211"/>
        <v>2.2576599844844628E-2</v>
      </c>
      <c r="AE2700" s="13">
        <f t="shared" si="3212"/>
        <v>1.7139863666641053E-2</v>
      </c>
      <c r="AF2700" s="13">
        <f t="shared" si="3213"/>
        <v>6.5061818105910585E-3</v>
      </c>
      <c r="AG2700" s="13">
        <f t="shared" si="3214"/>
        <v>1.6464697960172107E-3</v>
      </c>
      <c r="AH2700" s="13">
        <f t="shared" si="3215"/>
        <v>1.4242510634558043E-3</v>
      </c>
      <c r="AI2700" s="13">
        <f t="shared" si="3216"/>
        <v>2.1575127746254101E-3</v>
      </c>
      <c r="AJ2700" s="13">
        <f t="shared" si="3217"/>
        <v>1.6341435481807805E-3</v>
      </c>
      <c r="AK2700" s="13">
        <f t="shared" si="3218"/>
        <v>8.2515544982099832E-4</v>
      </c>
      <c r="AL2700" s="13">
        <f t="shared" si="3219"/>
        <v>1.437534402745693E-5</v>
      </c>
      <c r="AM2700" s="13">
        <f t="shared" si="3220"/>
        <v>6.8399882327867118E-3</v>
      </c>
      <c r="AN2700" s="13">
        <f t="shared" si="3221"/>
        <v>5.1928309221534203E-3</v>
      </c>
      <c r="AO2700" s="13">
        <f t="shared" si="3222"/>
        <v>1.9711651590873136E-3</v>
      </c>
      <c r="AP2700" s="13">
        <f t="shared" si="3223"/>
        <v>4.9882772905540521E-4</v>
      </c>
      <c r="AQ2700" s="13">
        <f t="shared" si="3224"/>
        <v>9.4675895926619823E-5</v>
      </c>
      <c r="AR2700" s="13">
        <f t="shared" si="3225"/>
        <v>2.1625461072496616E-4</v>
      </c>
      <c r="AS2700" s="13">
        <f t="shared" si="3226"/>
        <v>3.2759117909918819E-4</v>
      </c>
      <c r="AT2700" s="13">
        <f t="shared" si="3227"/>
        <v>2.481241446455944E-4</v>
      </c>
      <c r="AU2700" s="13">
        <f t="shared" si="3228"/>
        <v>1.2528947681151695E-4</v>
      </c>
      <c r="AV2700" s="13">
        <f t="shared" si="3229"/>
        <v>4.7448384221510175E-5</v>
      </c>
      <c r="AW2700" s="13">
        <f t="shared" si="3230"/>
        <v>4.5923121171298545E-7</v>
      </c>
      <c r="AX2700" s="13">
        <f t="shared" si="3231"/>
        <v>1.7269148641435839E-3</v>
      </c>
      <c r="AY2700" s="13">
        <f t="shared" si="3232"/>
        <v>1.3110515108002829E-3</v>
      </c>
      <c r="AZ2700" s="13">
        <f t="shared" si="3233"/>
        <v>4.9766670600294004E-4</v>
      </c>
      <c r="BA2700" s="13">
        <f t="shared" si="3234"/>
        <v>1.2594071665556169E-4</v>
      </c>
      <c r="BB2700" s="13">
        <f t="shared" si="3235"/>
        <v>2.3903142284380744E-5</v>
      </c>
      <c r="BC2700" s="13">
        <f t="shared" si="3236"/>
        <v>3.6293915184235629E-6</v>
      </c>
      <c r="BD2700" s="13">
        <f t="shared" si="3237"/>
        <v>2.7362952279362288E-5</v>
      </c>
      <c r="BE2700" s="13">
        <f t="shared" si="3238"/>
        <v>4.1450500272715118E-5</v>
      </c>
      <c r="BF2700" s="13">
        <f t="shared" si="3239"/>
        <v>3.1395442189807435E-5</v>
      </c>
      <c r="BG2700" s="13">
        <f t="shared" si="3240"/>
        <v>1.5853026040031695E-5</v>
      </c>
      <c r="BH2700" s="13">
        <f t="shared" si="3241"/>
        <v>6.003700308786712E-6</v>
      </c>
      <c r="BI2700" s="13">
        <f t="shared" si="3242"/>
        <v>1.8189293227277675E-6</v>
      </c>
      <c r="BJ2700" s="14">
        <f t="shared" si="3243"/>
        <v>0.55177223622400307</v>
      </c>
      <c r="BK2700" s="14">
        <f t="shared" si="3244"/>
        <v>0.26124187425891793</v>
      </c>
      <c r="BL2700" s="14">
        <f t="shared" si="3245"/>
        <v>0.17979795899675424</v>
      </c>
      <c r="BM2700" s="14">
        <f t="shared" si="3246"/>
        <v>0.39606779518076712</v>
      </c>
      <c r="BN2700" s="14">
        <f t="shared" si="3247"/>
        <v>0.60293776652398623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1.5103092783505201</v>
      </c>
      <c r="F2701" s="10">
        <f>VLOOKUP(B2701,home!$B$2:$E$405,3,FALSE)</f>
        <v>0.85</v>
      </c>
      <c r="G2701" s="10">
        <f>VLOOKUP(C2701,away!$B$2:$E$405,4,FALSE)</f>
        <v>0.96</v>
      </c>
      <c r="H2701" s="10">
        <f>VLOOKUP(A2701,away!$A$2:$E$405,3,FALSE)</f>
        <v>1.3453608247422699</v>
      </c>
      <c r="I2701" s="10">
        <f>VLOOKUP(C2701,away!$B$2:$E$405,3,FALSE)</f>
        <v>1.4</v>
      </c>
      <c r="J2701" s="10">
        <f>VLOOKUP(B2701,home!$B$2:$E$405,4,FALSE)</f>
        <v>1.38</v>
      </c>
      <c r="K2701" s="12">
        <f t="shared" si="3192"/>
        <v>1.2324123711340242</v>
      </c>
      <c r="L2701" s="12">
        <f t="shared" si="3193"/>
        <v>2.5992371134020651</v>
      </c>
      <c r="M2701" s="13">
        <f t="shared" si="3194"/>
        <v>2.1673835472103699E-2</v>
      </c>
      <c r="N2701" s="13">
        <f t="shared" si="3195"/>
        <v>2.6711102965744041E-2</v>
      </c>
      <c r="O2701" s="13">
        <f t="shared" si="3196"/>
        <v>5.6335437548862097E-2</v>
      </c>
      <c r="P2701" s="13">
        <f t="shared" si="3197"/>
        <v>6.9428490168465876E-2</v>
      </c>
      <c r="Q2701" s="13">
        <f t="shared" si="3198"/>
        <v>1.645954687080884E-2</v>
      </c>
      <c r="R2701" s="13">
        <f t="shared" si="3199"/>
        <v>7.321458003837332E-2</v>
      </c>
      <c r="S2701" s="13">
        <f t="shared" si="3200"/>
        <v>5.5600625616967651E-2</v>
      </c>
      <c r="T2701" s="13">
        <f t="shared" si="3201"/>
        <v>4.2782265096387162E-2</v>
      </c>
      <c r="U2701" s="13">
        <f t="shared" si="3202"/>
        <v>9.0230554186673459E-2</v>
      </c>
      <c r="V2701" s="13">
        <f t="shared" si="3203"/>
        <v>1.9789695757442584E-2</v>
      </c>
      <c r="W2701" s="13">
        <f t="shared" si="3204"/>
        <v>6.7616497289483789E-3</v>
      </c>
      <c r="X2701" s="13">
        <f t="shared" si="3205"/>
        <v>1.757513092330764E-2</v>
      </c>
      <c r="Y2701" s="13">
        <f t="shared" si="3206"/>
        <v>2.2840966284380763E-2</v>
      </c>
      <c r="Z2701" s="13">
        <f t="shared" si="3207"/>
        <v>6.3434017892628647E-2</v>
      </c>
      <c r="AA2701" s="13">
        <f t="shared" si="3208"/>
        <v>7.8176868401612587E-2</v>
      </c>
      <c r="AB2701" s="13">
        <f t="shared" si="3209"/>
        <v>4.8173069877331977E-2</v>
      </c>
      <c r="AC2701" s="13">
        <f t="shared" si="3210"/>
        <v>3.9620603235551062E-3</v>
      </c>
      <c r="AD2701" s="13">
        <f t="shared" si="3211"/>
        <v>2.0832851938077505E-3</v>
      </c>
      <c r="AE2701" s="13">
        <f t="shared" si="3212"/>
        <v>5.414952193546119E-3</v>
      </c>
      <c r="AF2701" s="13">
        <f t="shared" si="3213"/>
        <v>7.0373723543814973E-3</v>
      </c>
      <c r="AG2701" s="13">
        <f t="shared" si="3214"/>
        <v>6.0972664681126863E-3</v>
      </c>
      <c r="AH2701" s="13">
        <f t="shared" si="3215"/>
        <v>4.1220013389682765E-2</v>
      </c>
      <c r="AI2701" s="13">
        <f t="shared" si="3216"/>
        <v>5.080005443975516E-2</v>
      </c>
      <c r="AJ2701" s="13">
        <f t="shared" si="3217"/>
        <v>3.1303307772918086E-2</v>
      </c>
      <c r="AK2701" s="13">
        <f t="shared" si="3218"/>
        <v>1.285952791892004E-2</v>
      </c>
      <c r="AL2701" s="13">
        <f t="shared" si="3219"/>
        <v>5.0767178070511483E-4</v>
      </c>
      <c r="AM2701" s="13">
        <f t="shared" si="3220"/>
        <v>5.1349328908980294E-4</v>
      </c>
      <c r="AN2701" s="13">
        <f t="shared" si="3221"/>
        <v>1.3346908144851114E-3</v>
      </c>
      <c r="AO2701" s="13">
        <f t="shared" si="3222"/>
        <v>1.7345889499632661E-3</v>
      </c>
      <c r="AP2701" s="13">
        <f t="shared" si="3223"/>
        <v>1.5028693250805465E-3</v>
      </c>
      <c r="AQ2701" s="13">
        <f t="shared" si="3224"/>
        <v>9.7657843158571755E-4</v>
      </c>
      <c r="AR2701" s="13">
        <f t="shared" si="3225"/>
        <v>2.142811772347868E-2</v>
      </c>
      <c r="AS2701" s="13">
        <f t="shared" si="3226"/>
        <v>2.6408277372531368E-2</v>
      </c>
      <c r="AT2701" s="13">
        <f t="shared" si="3227"/>
        <v>1.6272943867123194E-2</v>
      </c>
      <c r="AU2701" s="13">
        <f t="shared" si="3228"/>
        <v>6.6849924455373924E-3</v>
      </c>
      <c r="AV2701" s="13">
        <f t="shared" si="3229"/>
        <v>2.0596668477044435E-3</v>
      </c>
      <c r="AW2701" s="13">
        <f t="shared" si="3230"/>
        <v>4.5173367985122967E-5</v>
      </c>
      <c r="AX2701" s="13">
        <f t="shared" si="3231"/>
        <v>1.054725803280955E-4</v>
      </c>
      <c r="AY2701" s="13">
        <f t="shared" si="3232"/>
        <v>2.7414824523506635E-4</v>
      </c>
      <c r="AZ2701" s="13">
        <f t="shared" si="3233"/>
        <v>3.5628814679451769E-4</v>
      </c>
      <c r="BA2701" s="13">
        <f t="shared" si="3234"/>
        <v>3.086924580711845E-4</v>
      </c>
      <c r="BB2701" s="13">
        <f t="shared" si="3235"/>
        <v>2.0059122341148342E-4</v>
      </c>
      <c r="BC2701" s="13">
        <f t="shared" si="3236"/>
        <v>1.0427683050277049E-4</v>
      </c>
      <c r="BD2701" s="13">
        <f t="shared" si="3237"/>
        <v>9.2827931428690683E-3</v>
      </c>
      <c r="BE2701" s="13">
        <f t="shared" si="3238"/>
        <v>1.1440229107949928E-2</v>
      </c>
      <c r="BF2701" s="13">
        <f t="shared" si="3239"/>
        <v>7.0495399406225274E-3</v>
      </c>
      <c r="BG2701" s="13">
        <f t="shared" si="3240"/>
        <v>2.89598007787554E-3</v>
      </c>
      <c r="BH2701" s="13">
        <f t="shared" si="3241"/>
        <v>8.9226041863287226E-4</v>
      </c>
      <c r="BI2701" s="13">
        <f t="shared" si="3242"/>
        <v>2.19926555639275E-4</v>
      </c>
      <c r="BJ2701" s="14">
        <f t="shared" si="3243"/>
        <v>0.16117522837397244</v>
      </c>
      <c r="BK2701" s="14">
        <f t="shared" si="3244"/>
        <v>0.17123652736447512</v>
      </c>
      <c r="BL2701" s="14">
        <f t="shared" si="3245"/>
        <v>0.58694814107409377</v>
      </c>
      <c r="BM2701" s="14">
        <f t="shared" si="3246"/>
        <v>0.7187419467635624</v>
      </c>
      <c r="BN2701" s="14">
        <f t="shared" si="3247"/>
        <v>0.26382299306435786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1.5103092783505201</v>
      </c>
      <c r="F2702" s="10">
        <f>VLOOKUP(B2702,home!$B$2:$E$405,3,FALSE)</f>
        <v>1.1599999999999999</v>
      </c>
      <c r="G2702" s="10">
        <f>VLOOKUP(C2702,away!$B$2:$E$405,4,FALSE)</f>
        <v>1.9</v>
      </c>
      <c r="H2702" s="10">
        <f>VLOOKUP(A2702,away!$A$2:$E$405,3,FALSE)</f>
        <v>1.3453608247422699</v>
      </c>
      <c r="I2702" s="10">
        <f>VLOOKUP(C2702,away!$B$2:$E$405,3,FALSE)</f>
        <v>0.57999999999999996</v>
      </c>
      <c r="J2702" s="10">
        <f>VLOOKUP(B2702,home!$B$2:$E$405,4,FALSE)</f>
        <v>1.3</v>
      </c>
      <c r="K2702" s="12">
        <f t="shared" si="3192"/>
        <v>3.328721649484546</v>
      </c>
      <c r="L2702" s="12">
        <f t="shared" si="3193"/>
        <v>1.0144020618556715</v>
      </c>
      <c r="M2702" s="13">
        <f t="shared" si="3194"/>
        <v>1.299586938871285E-2</v>
      </c>
      <c r="N2702" s="13">
        <f t="shared" si="3195"/>
        <v>4.3259631788081954E-2</v>
      </c>
      <c r="O2702" s="13">
        <f t="shared" si="3196"/>
        <v>1.3183036703517318E-2</v>
      </c>
      <c r="P2702" s="13">
        <f t="shared" si="3197"/>
        <v>4.3882659680947476E-2</v>
      </c>
      <c r="Q2702" s="13">
        <f t="shared" si="3198"/>
        <v>7.1999636440859133E-2</v>
      </c>
      <c r="R2702" s="13">
        <f t="shared" si="3199"/>
        <v>6.6864498067834809E-3</v>
      </c>
      <c r="S2702" s="13">
        <f t="shared" si="3200"/>
        <v>3.7044228498217077E-2</v>
      </c>
      <c r="T2702" s="13">
        <f t="shared" si="3201"/>
        <v>7.3036579658466244E-2</v>
      </c>
      <c r="U2702" s="13">
        <f t="shared" si="3202"/>
        <v>2.2257330230031933E-2</v>
      </c>
      <c r="V2702" s="13">
        <f t="shared" si="3203"/>
        <v>1.3898426951484371E-2</v>
      </c>
      <c r="W2702" s="13">
        <f t="shared" si="3204"/>
        <v>7.988891619190143E-2</v>
      </c>
      <c r="X2702" s="13">
        <f t="shared" si="3205"/>
        <v>8.103948130447973E-2</v>
      </c>
      <c r="Y2702" s="13">
        <f t="shared" si="3206"/>
        <v>4.110330846348919E-2</v>
      </c>
      <c r="Z2702" s="13">
        <f t="shared" si="3207"/>
        <v>2.2609161568318734E-3</v>
      </c>
      <c r="AA2702" s="13">
        <f t="shared" si="3208"/>
        <v>7.5259605589156542E-3</v>
      </c>
      <c r="AB2702" s="13">
        <f t="shared" si="3209"/>
        <v>1.2525913922814677E-2</v>
      </c>
      <c r="AC2702" s="13">
        <f t="shared" si="3210"/>
        <v>2.9331432250225514E-3</v>
      </c>
      <c r="AD2702" s="13">
        <f t="shared" si="3211"/>
        <v>6.6481991220459696E-2</v>
      </c>
      <c r="AE2702" s="13">
        <f t="shared" si="3212"/>
        <v>6.743946897030495E-2</v>
      </c>
      <c r="AF2702" s="13">
        <f t="shared" si="3213"/>
        <v>3.4205368186964458E-2</v>
      </c>
      <c r="AG2702" s="13">
        <f t="shared" si="3214"/>
        <v>1.1565998671796382E-2</v>
      </c>
      <c r="AH2702" s="13">
        <f t="shared" si="3215"/>
        <v>5.7336950279326319E-4</v>
      </c>
      <c r="AI2702" s="13">
        <f t="shared" si="3216"/>
        <v>1.9085874771021252E-3</v>
      </c>
      <c r="AJ2702" s="13">
        <f t="shared" si="3217"/>
        <v>3.1765782274824675E-3</v>
      </c>
      <c r="AK2702" s="13">
        <f t="shared" si="3218"/>
        <v>3.5246482390340447E-3</v>
      </c>
      <c r="AL2702" s="13">
        <f t="shared" si="3219"/>
        <v>3.9616934300965495E-4</v>
      </c>
      <c r="AM2702" s="13">
        <f t="shared" si="3220"/>
        <v>4.4260008695277124E-2</v>
      </c>
      <c r="AN2702" s="13">
        <f t="shared" si="3221"/>
        <v>4.4897444078239063E-2</v>
      </c>
      <c r="AO2702" s="13">
        <f t="shared" si="3222"/>
        <v>2.2772029922507705E-2</v>
      </c>
      <c r="AP2702" s="13">
        <f t="shared" si="3223"/>
        <v>7.6999980353436217E-3</v>
      </c>
      <c r="AQ2702" s="13">
        <f t="shared" si="3224"/>
        <v>1.9527234708342973E-3</v>
      </c>
      <c r="AR2702" s="13">
        <f t="shared" si="3225"/>
        <v>1.163254411677295E-4</v>
      </c>
      <c r="AS2702" s="13">
        <f t="shared" si="3226"/>
        <v>3.8721501440086201E-4</v>
      </c>
      <c r="AT2702" s="13">
        <f t="shared" si="3227"/>
        <v>6.4446550072080997E-4</v>
      </c>
      <c r="AU2702" s="13">
        <f t="shared" si="3228"/>
        <v>7.1508208819841951E-4</v>
      </c>
      <c r="AV2702" s="13">
        <f t="shared" si="3229"/>
        <v>5.9507730703617411E-4</v>
      </c>
      <c r="AW2702" s="13">
        <f t="shared" si="3230"/>
        <v>3.7159166876037465E-5</v>
      </c>
      <c r="AX2702" s="13">
        <f t="shared" si="3231"/>
        <v>2.4554874858390547E-2</v>
      </c>
      <c r="AY2702" s="13">
        <f t="shared" si="3232"/>
        <v>2.4908515684959359E-2</v>
      </c>
      <c r="AZ2702" s="13">
        <f t="shared" si="3233"/>
        <v>1.2633624834293552E-2</v>
      </c>
      <c r="BA2702" s="13">
        <f t="shared" si="3234"/>
        <v>4.2718583602061331E-3</v>
      </c>
      <c r="BB2702" s="13">
        <f t="shared" si="3235"/>
        <v>1.083345482137122E-3</v>
      </c>
      <c r="BC2702" s="13">
        <f t="shared" si="3236"/>
        <v>2.1978957815638466E-4</v>
      </c>
      <c r="BD2702" s="13">
        <f t="shared" si="3237"/>
        <v>1.9666794561135895E-5</v>
      </c>
      <c r="BE2702" s="13">
        <f t="shared" si="3238"/>
        <v>6.5465284831617979E-5</v>
      </c>
      <c r="BF2702" s="13">
        <f t="shared" si="3239"/>
        <v>1.0895785545433951E-4</v>
      </c>
      <c r="BG2702" s="13">
        <f t="shared" si="3240"/>
        <v>1.2089679077742259E-4</v>
      </c>
      <c r="BH2702" s="13">
        <f t="shared" si="3241"/>
        <v>1.0060794120350254E-4</v>
      </c>
      <c r="BI2702" s="13">
        <f t="shared" si="3242"/>
        <v>6.697916639883343E-5</v>
      </c>
      <c r="BJ2702" s="14">
        <f t="shared" si="3243"/>
        <v>0.75927459389714813</v>
      </c>
      <c r="BK2702" s="14">
        <f t="shared" si="3244"/>
        <v>0.13605901277235333</v>
      </c>
      <c r="BL2702" s="14">
        <f t="shared" si="3245"/>
        <v>7.4302613853225827E-2</v>
      </c>
      <c r="BM2702" s="14">
        <f t="shared" si="3246"/>
        <v>0.75501849635257379</v>
      </c>
      <c r="BN2702" s="14">
        <f t="shared" si="3247"/>
        <v>0.19200728380890222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1.5103092783505201</v>
      </c>
      <c r="F2703" s="10">
        <f>VLOOKUP(B2703,home!$B$2:$E$405,3,FALSE)</f>
        <v>0.59</v>
      </c>
      <c r="G2703" s="10">
        <f>VLOOKUP(C2703,away!$B$2:$E$405,4,FALSE)</f>
        <v>1.18</v>
      </c>
      <c r="H2703" s="10">
        <f>VLOOKUP(A2703,away!$A$2:$E$405,3,FALSE)</f>
        <v>1.3453608247422699</v>
      </c>
      <c r="I2703" s="10">
        <f>VLOOKUP(C2703,away!$B$2:$E$405,3,FALSE)</f>
        <v>0.96</v>
      </c>
      <c r="J2703" s="10">
        <f>VLOOKUP(B2703,home!$B$2:$E$405,4,FALSE)</f>
        <v>0.83</v>
      </c>
      <c r="K2703" s="12">
        <f t="shared" si="3192"/>
        <v>1.0514773195876319</v>
      </c>
      <c r="L2703" s="12">
        <f t="shared" si="3193"/>
        <v>1.0719835051546407</v>
      </c>
      <c r="M2703" s="13">
        <f t="shared" si="3194"/>
        <v>0.11961693808100622</v>
      </c>
      <c r="N2703" s="13">
        <f t="shared" si="3195"/>
        <v>0.12577449743069616</v>
      </c>
      <c r="O2703" s="13">
        <f t="shared" si="3196"/>
        <v>0.12822738455994265</v>
      </c>
      <c r="P2703" s="13">
        <f t="shared" si="3197"/>
        <v>0.13482818661482102</v>
      </c>
      <c r="Q2703" s="13">
        <f t="shared" si="3198"/>
        <v>6.612451571545494E-2</v>
      </c>
      <c r="R2703" s="13">
        <f t="shared" si="3199"/>
        <v>6.8728820578689703E-2</v>
      </c>
      <c r="S2703" s="13">
        <f t="shared" si="3200"/>
        <v>3.7993448497925471E-2</v>
      </c>
      <c r="T2703" s="13">
        <f t="shared" si="3201"/>
        <v>7.0884390133306496E-2</v>
      </c>
      <c r="U2703" s="13">
        <f t="shared" si="3202"/>
        <v>7.2266796040499931E-2</v>
      </c>
      <c r="V2703" s="13">
        <f t="shared" si="3203"/>
        <v>4.7583262653077517E-3</v>
      </c>
      <c r="W2703" s="13">
        <f t="shared" si="3204"/>
        <v>2.3176142847838935E-2</v>
      </c>
      <c r="X2703" s="13">
        <f t="shared" si="3205"/>
        <v>2.4844442845991035E-2</v>
      </c>
      <c r="Y2703" s="13">
        <f t="shared" si="3206"/>
        <v>1.3316416462829805E-2</v>
      </c>
      <c r="Z2703" s="13">
        <f t="shared" si="3207"/>
        <v>2.4558720663029394E-2</v>
      </c>
      <c r="AA2703" s="13">
        <f t="shared" si="3208"/>
        <v>2.5822937775263538E-2</v>
      </c>
      <c r="AB2703" s="13">
        <f t="shared" si="3209"/>
        <v>1.3576116697906152E-2</v>
      </c>
      <c r="AC2703" s="13">
        <f t="shared" si="3210"/>
        <v>3.3521407584781546E-4</v>
      </c>
      <c r="AD2703" s="13">
        <f t="shared" si="3211"/>
        <v>6.092297140006437E-3</v>
      </c>
      <c r="AE2703" s="13">
        <f t="shared" si="3212"/>
        <v>6.5308420425876923E-3</v>
      </c>
      <c r="AF2703" s="13">
        <f t="shared" si="3213"/>
        <v>3.5004774722122243E-3</v>
      </c>
      <c r="AG2703" s="13">
        <f t="shared" si="3214"/>
        <v>1.2508180367923054E-3</v>
      </c>
      <c r="AH2703" s="13">
        <f t="shared" si="3215"/>
        <v>6.5816358646169871E-3</v>
      </c>
      <c r="AI2703" s="13">
        <f t="shared" si="3216"/>
        <v>6.9204408374292968E-3</v>
      </c>
      <c r="AJ2703" s="13">
        <f t="shared" si="3217"/>
        <v>3.6383432910524708E-3</v>
      </c>
      <c r="AK2703" s="13">
        <f t="shared" si="3218"/>
        <v>1.2752118171384986E-3</v>
      </c>
      <c r="AL2703" s="13">
        <f t="shared" si="3219"/>
        <v>1.5113680955022104E-5</v>
      </c>
      <c r="AM2703" s="13">
        <f t="shared" si="3220"/>
        <v>1.2811824533810732E-3</v>
      </c>
      <c r="AN2703" s="13">
        <f t="shared" si="3221"/>
        <v>1.3734064571180645E-3</v>
      </c>
      <c r="AO2703" s="13">
        <f t="shared" si="3222"/>
        <v>7.3613453395171991E-4</v>
      </c>
      <c r="AP2703" s="13">
        <f t="shared" si="3223"/>
        <v>2.6304135932364749E-4</v>
      </c>
      <c r="AQ2703" s="13">
        <f t="shared" si="3224"/>
        <v>7.0493999592101235E-5</v>
      </c>
      <c r="AR2703" s="13">
        <f t="shared" si="3225"/>
        <v>1.4110810167607228E-3</v>
      </c>
      <c r="AS2703" s="13">
        <f t="shared" si="3226"/>
        <v>1.4837196852245551E-3</v>
      </c>
      <c r="AT2703" s="13">
        <f t="shared" si="3227"/>
        <v>7.8004879881965992E-4</v>
      </c>
      <c r="AU2703" s="13">
        <f t="shared" si="3228"/>
        <v>2.7340120671014937E-4</v>
      </c>
      <c r="AV2703" s="13">
        <f t="shared" si="3229"/>
        <v>7.1868792000902981E-5</v>
      </c>
      <c r="AW2703" s="13">
        <f t="shared" si="3230"/>
        <v>4.7321201349812942E-7</v>
      </c>
      <c r="AX2703" s="13">
        <f t="shared" si="3231"/>
        <v>2.245223819973061E-4</v>
      </c>
      <c r="AY2703" s="13">
        <f t="shared" si="3232"/>
        <v>2.4068429003914135E-4</v>
      </c>
      <c r="AZ2703" s="13">
        <f t="shared" si="3233"/>
        <v>1.2900479443590747E-4</v>
      </c>
      <c r="BA2703" s="13">
        <f t="shared" si="3234"/>
        <v>4.6097003907052656E-5</v>
      </c>
      <c r="BB2703" s="13">
        <f t="shared" si="3235"/>
        <v>1.2353806956352368E-5</v>
      </c>
      <c r="BC2703" s="13">
        <f t="shared" si="3236"/>
        <v>2.6486154566148795E-6</v>
      </c>
      <c r="BD2703" s="13">
        <f t="shared" si="3237"/>
        <v>2.5210926240072223E-4</v>
      </c>
      <c r="BE2703" s="13">
        <f t="shared" si="3238"/>
        <v>2.6508717147232636E-4</v>
      </c>
      <c r="BF2703" s="13">
        <f t="shared" si="3239"/>
        <v>1.3936657425839429E-4</v>
      </c>
      <c r="BG2703" s="13">
        <f t="shared" si="3240"/>
        <v>4.8846930647109038E-5</v>
      </c>
      <c r="BH2703" s="13">
        <f t="shared" si="3241"/>
        <v>1.2840359926726289E-5</v>
      </c>
      <c r="BI2703" s="13">
        <f t="shared" si="3242"/>
        <v>2.7002694476589205E-6</v>
      </c>
      <c r="BJ2703" s="14">
        <f t="shared" si="3243"/>
        <v>0.34587440982387496</v>
      </c>
      <c r="BK2703" s="14">
        <f t="shared" si="3244"/>
        <v>0.29778791150590245</v>
      </c>
      <c r="BL2703" s="14">
        <f t="shared" si="3245"/>
        <v>0.33177875753020808</v>
      </c>
      <c r="BM2703" s="14">
        <f t="shared" si="3246"/>
        <v>0.35645924546437857</v>
      </c>
      <c r="BN2703" s="14">
        <f t="shared" si="3247"/>
        <v>0.64330034298061067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1.5103092783505201</v>
      </c>
      <c r="F2704" s="10">
        <f>VLOOKUP(B2704,home!$B$2:$E$405,3,FALSE)</f>
        <v>0.59</v>
      </c>
      <c r="G2704" s="10">
        <f>VLOOKUP(C2704,away!$B$2:$E$405,4,FALSE)</f>
        <v>0.91</v>
      </c>
      <c r="H2704" s="10">
        <f>VLOOKUP(A2704,away!$A$2:$E$405,3,FALSE)</f>
        <v>1.3453608247422699</v>
      </c>
      <c r="I2704" s="10">
        <f>VLOOKUP(C2704,away!$B$2:$E$405,3,FALSE)</f>
        <v>0.41</v>
      </c>
      <c r="J2704" s="10">
        <f>VLOOKUP(B2704,home!$B$2:$E$405,4,FALSE)</f>
        <v>0.74</v>
      </c>
      <c r="K2704" s="12">
        <f t="shared" si="3192"/>
        <v>0.81088505154639412</v>
      </c>
      <c r="L2704" s="12">
        <f t="shared" si="3193"/>
        <v>0.4081824742268047</v>
      </c>
      <c r="M2704" s="13">
        <f t="shared" si="3194"/>
        <v>0.29550558983807262</v>
      </c>
      <c r="N2704" s="13">
        <f t="shared" si="3195"/>
        <v>0.23962106544809308</v>
      </c>
      <c r="O2704" s="13">
        <f t="shared" si="3196"/>
        <v>0.1206202028079558</v>
      </c>
      <c r="P2704" s="13">
        <f t="shared" si="3197"/>
        <v>9.7809119371465747E-2</v>
      </c>
      <c r="Q2704" s="13">
        <f t="shared" si="3198"/>
        <v>9.7152570003739405E-2</v>
      </c>
      <c r="R2704" s="13">
        <f t="shared" si="3199"/>
        <v>2.461752641194518E-2</v>
      </c>
      <c r="S2704" s="13">
        <f t="shared" si="3200"/>
        <v>8.0934372827463508E-3</v>
      </c>
      <c r="T2704" s="13">
        <f t="shared" si="3201"/>
        <v>3.9655976401619206E-2</v>
      </c>
      <c r="U2704" s="13">
        <f t="shared" si="3202"/>
        <v>1.9961984173494884E-2</v>
      </c>
      <c r="V2704" s="13">
        <f t="shared" si="3203"/>
        <v>2.9764880580408608E-4</v>
      </c>
      <c r="W2704" s="13">
        <f t="shared" si="3204"/>
        <v>2.6259855578448968E-2</v>
      </c>
      <c r="X2704" s="13">
        <f t="shared" si="3205"/>
        <v>1.0718812822849861E-2</v>
      </c>
      <c r="Y2704" s="13">
        <f t="shared" si="3206"/>
        <v>2.1876157694024276E-3</v>
      </c>
      <c r="Z2704" s="13">
        <f t="shared" si="3207"/>
        <v>3.3494809467238332E-3</v>
      </c>
      <c r="AA2704" s="13">
        <f t="shared" si="3208"/>
        <v>2.7160440301378201E-3</v>
      </c>
      <c r="AB2704" s="13">
        <f t="shared" si="3209"/>
        <v>1.1011997516902909E-3</v>
      </c>
      <c r="AC2704" s="13">
        <f t="shared" si="3210"/>
        <v>6.1574062764808682E-6</v>
      </c>
      <c r="AD2704" s="13">
        <f t="shared" si="3211"/>
        <v>5.3234310860828639E-3</v>
      </c>
      <c r="AE2704" s="13">
        <f t="shared" si="3212"/>
        <v>2.1729312720931895E-3</v>
      </c>
      <c r="AF2704" s="13">
        <f t="shared" si="3213"/>
        <v>4.4347623148389802E-4</v>
      </c>
      <c r="AG2704" s="13">
        <f t="shared" si="3214"/>
        <v>6.0339741809292235E-5</v>
      </c>
      <c r="AH2704" s="13">
        <f t="shared" si="3215"/>
        <v>3.417998550523185E-4</v>
      </c>
      <c r="AI2704" s="13">
        <f t="shared" si="3216"/>
        <v>2.7716039308264931E-4</v>
      </c>
      <c r="AJ2704" s="13">
        <f t="shared" si="3217"/>
        <v>1.1237260981572145E-4</v>
      </c>
      <c r="AK2704" s="13">
        <f t="shared" si="3218"/>
        <v>3.037375650094138E-5</v>
      </c>
      <c r="AL2704" s="13">
        <f t="shared" si="3219"/>
        <v>8.1521366258410678E-8</v>
      </c>
      <c r="AM2704" s="13">
        <f t="shared" si="3220"/>
        <v>8.6333813812839626E-4</v>
      </c>
      <c r="AN2704" s="13">
        <f t="shared" si="3221"/>
        <v>3.5239949731561164E-4</v>
      </c>
      <c r="AO2704" s="13">
        <f t="shared" si="3222"/>
        <v>7.1921649365284273E-5</v>
      </c>
      <c r="AP2704" s="13">
        <f t="shared" si="3223"/>
        <v>9.7857189294648124E-6</v>
      </c>
      <c r="AQ2704" s="13">
        <f t="shared" si="3224"/>
        <v>9.9858974117925611E-7</v>
      </c>
      <c r="AR2704" s="13">
        <f t="shared" si="3225"/>
        <v>2.790334210512372E-5</v>
      </c>
      <c r="AS2704" s="13">
        <f t="shared" si="3226"/>
        <v>2.2626403001229918E-5</v>
      </c>
      <c r="AT2704" s="13">
        <f t="shared" si="3227"/>
        <v>9.1737059819809035E-6</v>
      </c>
      <c r="AU2704" s="13">
        <f t="shared" si="3228"/>
        <v>2.4796070160233497E-6</v>
      </c>
      <c r="AV2704" s="13">
        <f t="shared" si="3229"/>
        <v>5.0266906575072359E-7</v>
      </c>
      <c r="AW2704" s="13">
        <f t="shared" si="3230"/>
        <v>7.4951891472802243E-10</v>
      </c>
      <c r="AX2704" s="13">
        <f t="shared" si="3231"/>
        <v>1.1667799843970204E-4</v>
      </c>
      <c r="AY2704" s="13">
        <f t="shared" si="3232"/>
        <v>4.762591409094884E-5</v>
      </c>
      <c r="AZ2704" s="13">
        <f t="shared" si="3233"/>
        <v>9.7200317254783677E-6</v>
      </c>
      <c r="BA2704" s="13">
        <f t="shared" si="3234"/>
        <v>1.3225155330895995E-6</v>
      </c>
      <c r="BB2704" s="13">
        <f t="shared" si="3235"/>
        <v>1.3495691562497354E-7</v>
      </c>
      <c r="BC2704" s="13">
        <f t="shared" si="3236"/>
        <v>1.1017409546763966E-8</v>
      </c>
      <c r="BD2704" s="13">
        <f t="shared" si="3237"/>
        <v>1.8982758699443961E-6</v>
      </c>
      <c r="BE2704" s="13">
        <f t="shared" si="3238"/>
        <v>1.5392835266491379E-6</v>
      </c>
      <c r="BF2704" s="13">
        <f t="shared" si="3239"/>
        <v>6.2409100092570066E-7</v>
      </c>
      <c r="BG2704" s="13">
        <f t="shared" si="3240"/>
        <v>1.6868868781842585E-7</v>
      </c>
      <c r="BH2704" s="13">
        <f t="shared" si="3241"/>
        <v>3.4196783829234454E-8</v>
      </c>
      <c r="BI2704" s="13">
        <f t="shared" si="3242"/>
        <v>5.5459321636179368E-9</v>
      </c>
      <c r="BJ2704" s="14">
        <f t="shared" si="3243"/>
        <v>0.42507001038321651</v>
      </c>
      <c r="BK2704" s="14">
        <f t="shared" si="3244"/>
        <v>0.40175966013982251</v>
      </c>
      <c r="BL2704" s="14">
        <f t="shared" si="3245"/>
        <v>0.169845619598647</v>
      </c>
      <c r="BM2704" s="14">
        <f t="shared" si="3246"/>
        <v>0.12465107202256601</v>
      </c>
      <c r="BN2704" s="14">
        <f t="shared" si="3247"/>
        <v>0.87532607388127193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1.5103092783505201</v>
      </c>
      <c r="F2705" s="10">
        <f>VLOOKUP(B2705,home!$B$2:$E$405,3,FALSE)</f>
        <v>0.91</v>
      </c>
      <c r="G2705" s="10">
        <f>VLOOKUP(C2705,away!$B$2:$E$405,4,FALSE)</f>
        <v>0.99</v>
      </c>
      <c r="H2705" s="10">
        <f>VLOOKUP(A2705,away!$A$2:$E$405,3,FALSE)</f>
        <v>1.3453608247422699</v>
      </c>
      <c r="I2705" s="10">
        <f>VLOOKUP(C2705,away!$B$2:$E$405,3,FALSE)</f>
        <v>0.99</v>
      </c>
      <c r="J2705" s="10">
        <f>VLOOKUP(B2705,home!$B$2:$E$405,4,FALSE)</f>
        <v>0.93</v>
      </c>
      <c r="K2705" s="12">
        <f t="shared" si="3192"/>
        <v>1.3606376288659836</v>
      </c>
      <c r="L2705" s="12">
        <f t="shared" si="3193"/>
        <v>1.238673711340208</v>
      </c>
      <c r="M2705" s="13">
        <f t="shared" si="3194"/>
        <v>7.4324745057644095E-2</v>
      </c>
      <c r="N2705" s="13">
        <f t="shared" si="3195"/>
        <v>0.10112904488130157</v>
      </c>
      <c r="O2705" s="13">
        <f t="shared" si="3196"/>
        <v>9.2064107804966794E-2</v>
      </c>
      <c r="P2705" s="13">
        <f t="shared" si="3197"/>
        <v>0.12526588934741228</v>
      </c>
      <c r="Q2705" s="13">
        <f t="shared" si="3198"/>
        <v>6.879999191838794E-2</v>
      </c>
      <c r="R2705" s="13">
        <f t="shared" si="3199"/>
        <v>5.7018695048001618E-2</v>
      </c>
      <c r="S2705" s="13">
        <f t="shared" si="3200"/>
        <v>5.278034597302772E-2</v>
      </c>
      <c r="T2705" s="13">
        <f t="shared" si="3201"/>
        <v>8.5220741329725902E-2</v>
      </c>
      <c r="U2705" s="13">
        <f t="shared" si="3202"/>
        <v>7.7581782031145505E-2</v>
      </c>
      <c r="V2705" s="13">
        <f t="shared" si="3203"/>
        <v>9.8839177140020735E-3</v>
      </c>
      <c r="W2705" s="13">
        <f t="shared" si="3204"/>
        <v>3.1203952623278065E-2</v>
      </c>
      <c r="X2705" s="13">
        <f t="shared" si="3205"/>
        <v>3.8651515804359861E-2</v>
      </c>
      <c r="Y2705" s="13">
        <f t="shared" si="3206"/>
        <v>2.3938308265155566E-2</v>
      </c>
      <c r="Z2705" s="13">
        <f t="shared" si="3207"/>
        <v>2.3542519536961237E-2</v>
      </c>
      <c r="AA2705" s="13">
        <f t="shared" si="3208"/>
        <v>3.203283796030202E-2</v>
      </c>
      <c r="AB2705" s="13">
        <f t="shared" si="3209"/>
        <v>2.1792542344076817E-2</v>
      </c>
      <c r="AC2705" s="13">
        <f t="shared" si="3210"/>
        <v>1.0411385717845924E-3</v>
      </c>
      <c r="AD2705" s="13">
        <f t="shared" si="3211"/>
        <v>1.0614318027145892E-2</v>
      </c>
      <c r="AE2705" s="13">
        <f t="shared" si="3212"/>
        <v>1.3147676704030076E-2</v>
      </c>
      <c r="AF2705" s="13">
        <f t="shared" si="3213"/>
        <v>8.1428407492410634E-3</v>
      </c>
      <c r="AG2705" s="13">
        <f t="shared" si="3214"/>
        <v>3.36210759057157E-3</v>
      </c>
      <c r="AH2705" s="13">
        <f t="shared" si="3215"/>
        <v>7.2903750122867809E-3</v>
      </c>
      <c r="AI2705" s="13">
        <f t="shared" si="3216"/>
        <v>9.9195585702616992E-3</v>
      </c>
      <c r="AJ2705" s="13">
        <f t="shared" si="3217"/>
        <v>6.748462326219065E-3</v>
      </c>
      <c r="AK2705" s="13">
        <f t="shared" si="3218"/>
        <v>3.0607372593460429E-3</v>
      </c>
      <c r="AL2705" s="13">
        <f t="shared" si="3219"/>
        <v>7.01888174805536E-5</v>
      </c>
      <c r="AM2705" s="13">
        <f t="shared" si="3220"/>
        <v>2.8884481024970478E-3</v>
      </c>
      <c r="AN2705" s="13">
        <f t="shared" si="3221"/>
        <v>3.5778447311335996E-3</v>
      </c>
      <c r="AO2705" s="13">
        <f t="shared" si="3222"/>
        <v>2.2158911058561322E-3</v>
      </c>
      <c r="AP2705" s="13">
        <f t="shared" si="3223"/>
        <v>9.1492202000552445E-4</v>
      </c>
      <c r="AQ2705" s="13">
        <f t="shared" si="3224"/>
        <v>2.8332246352678067E-4</v>
      </c>
      <c r="AR2705" s="13">
        <f t="shared" si="3225"/>
        <v>1.8060791747062355E-3</v>
      </c>
      <c r="AS2705" s="13">
        <f t="shared" si="3226"/>
        <v>2.4574192858165243E-3</v>
      </c>
      <c r="AT2705" s="13">
        <f t="shared" si="3227"/>
        <v>1.6718285750914679E-3</v>
      </c>
      <c r="AU2705" s="13">
        <f t="shared" si="3228"/>
        <v>7.5825095609428363E-4</v>
      </c>
      <c r="AV2705" s="13">
        <f t="shared" si="3229"/>
        <v>2.5792619574637284E-4</v>
      </c>
      <c r="AW2705" s="13">
        <f t="shared" si="3230"/>
        <v>3.2859792960405325E-6</v>
      </c>
      <c r="AX2705" s="13">
        <f t="shared" si="3231"/>
        <v>6.5502186288067272E-4</v>
      </c>
      <c r="AY2705" s="13">
        <f t="shared" si="3232"/>
        <v>8.1135836190337964E-4</v>
      </c>
      <c r="AZ2705" s="13">
        <f t="shared" si="3233"/>
        <v>5.0250413668288547E-4</v>
      </c>
      <c r="BA2705" s="13">
        <f t="shared" si="3234"/>
        <v>2.0747955464959898E-4</v>
      </c>
      <c r="BB2705" s="13">
        <f t="shared" si="3235"/>
        <v>6.4249867496258056E-5</v>
      </c>
      <c r="BC2705" s="13">
        <f t="shared" si="3236"/>
        <v>1.5916924364941305E-5</v>
      </c>
      <c r="BD2705" s="13">
        <f t="shared" si="3237"/>
        <v>3.7285713238460478E-4</v>
      </c>
      <c r="BE2705" s="13">
        <f t="shared" si="3238"/>
        <v>5.0732344451355873E-4</v>
      </c>
      <c r="BF2705" s="13">
        <f t="shared" si="3239"/>
        <v>3.4514168430552607E-4</v>
      </c>
      <c r="BG2705" s="13">
        <f t="shared" si="3240"/>
        <v>1.5653758765209427E-4</v>
      </c>
      <c r="BH2705" s="13">
        <f t="shared" si="3241"/>
        <v>5.3247733022836678E-5</v>
      </c>
      <c r="BI2705" s="13">
        <f t="shared" si="3242"/>
        <v>1.4490173840536274E-5</v>
      </c>
      <c r="BJ2705" s="14">
        <f t="shared" si="3243"/>
        <v>0.39634745702419444</v>
      </c>
      <c r="BK2705" s="14">
        <f t="shared" si="3244"/>
        <v>0.26417758384325474</v>
      </c>
      <c r="BL2705" s="14">
        <f t="shared" si="3245"/>
        <v>0.31591020029978034</v>
      </c>
      <c r="BM2705" s="14">
        <f t="shared" si="3246"/>
        <v>0.48056721426386911</v>
      </c>
      <c r="BN2705" s="14">
        <f t="shared" si="3247"/>
        <v>0.51860247405771431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1.21333333333333</v>
      </c>
      <c r="F2706" s="10">
        <f>VLOOKUP(B2706,home!$B$2:$E$405,3,FALSE)</f>
        <v>1.53</v>
      </c>
      <c r="G2706" s="10">
        <f>VLOOKUP(C2706,away!$B$2:$E$405,4,FALSE)</f>
        <v>1.55</v>
      </c>
      <c r="H2706" s="10">
        <f>VLOOKUP(A2706,away!$A$2:$E$405,3,FALSE)</f>
        <v>1.2533333333333301</v>
      </c>
      <c r="I2706" s="10">
        <f>VLOOKUP(C2706,away!$B$2:$E$405,3,FALSE)</f>
        <v>0.93</v>
      </c>
      <c r="J2706" s="10">
        <f>VLOOKUP(B2706,home!$B$2:$E$405,4,FALSE)</f>
        <v>0.68</v>
      </c>
      <c r="K2706" s="12">
        <f t="shared" si="3192"/>
        <v>2.8774199999999923</v>
      </c>
      <c r="L2706" s="12">
        <f t="shared" si="3193"/>
        <v>0.79260799999999809</v>
      </c>
      <c r="M2706" s="13">
        <f t="shared" si="3194"/>
        <v>2.5475756615509434E-2</v>
      </c>
      <c r="N2706" s="13">
        <f t="shared" si="3195"/>
        <v>7.3304451600598966E-2</v>
      </c>
      <c r="O2706" s="13">
        <f t="shared" si="3196"/>
        <v>2.0192288499505655E-2</v>
      </c>
      <c r="P2706" s="13">
        <f t="shared" si="3197"/>
        <v>5.8101694774247412E-2</v>
      </c>
      <c r="Q2706" s="13">
        <f t="shared" si="3198"/>
        <v>0.10546384756229747</v>
      </c>
      <c r="R2706" s="13">
        <f t="shared" si="3199"/>
        <v>8.002284701508067E-3</v>
      </c>
      <c r="S2706" s="13">
        <f t="shared" si="3200"/>
        <v>3.3127641571051948E-2</v>
      </c>
      <c r="T2706" s="13">
        <f t="shared" si="3201"/>
        <v>8.359148928865727E-2</v>
      </c>
      <c r="U2706" s="13">
        <f t="shared" si="3202"/>
        <v>2.3025934045813285E-2</v>
      </c>
      <c r="V2706" s="13">
        <f t="shared" si="3203"/>
        <v>8.3947877200420597E-3</v>
      </c>
      <c r="W2706" s="13">
        <f t="shared" si="3204"/>
        <v>0.10115459475090172</v>
      </c>
      <c r="X2706" s="13">
        <f t="shared" si="3205"/>
        <v>8.0175941036322515E-2</v>
      </c>
      <c r="Y2706" s="13">
        <f t="shared" si="3206"/>
        <v>3.1774046136458678E-2</v>
      </c>
      <c r="Z2706" s="13">
        <f t="shared" si="3207"/>
        <v>2.1142249575642974E-3</v>
      </c>
      <c r="AA2706" s="13">
        <f t="shared" si="3208"/>
        <v>6.0835131773946446E-3</v>
      </c>
      <c r="AB2706" s="13">
        <f t="shared" si="3209"/>
        <v>8.7524112434494272E-3</v>
      </c>
      <c r="AC2706" s="13">
        <f t="shared" si="3210"/>
        <v>1.1966067415725571E-3</v>
      </c>
      <c r="AD2706" s="13">
        <f t="shared" si="3211"/>
        <v>7.2766063507034726E-2</v>
      </c>
      <c r="AE2706" s="13">
        <f t="shared" si="3212"/>
        <v>5.767496406418364E-2</v>
      </c>
      <c r="AF2706" s="13">
        <f t="shared" si="3213"/>
        <v>2.2856818958492175E-2</v>
      </c>
      <c r="AG2706" s="13">
        <f t="shared" si="3214"/>
        <v>6.0388325203508415E-3</v>
      </c>
      <c r="AH2706" s="13">
        <f t="shared" si="3215"/>
        <v>4.1893790379127964E-4</v>
      </c>
      <c r="AI2706" s="13">
        <f t="shared" si="3216"/>
        <v>1.2054603031271007E-3</v>
      </c>
      <c r="AJ2706" s="13">
        <f t="shared" si="3217"/>
        <v>1.7343077927119866E-3</v>
      </c>
      <c r="AK2706" s="13">
        <f t="shared" si="3218"/>
        <v>1.6634439763017702E-3</v>
      </c>
      <c r="AL2706" s="13">
        <f t="shared" si="3219"/>
        <v>1.091624177651772E-4</v>
      </c>
      <c r="AM2706" s="13">
        <f t="shared" si="3220"/>
        <v>4.1875705291282247E-2</v>
      </c>
      <c r="AN2706" s="13">
        <f t="shared" si="3221"/>
        <v>3.3191019019512567E-2</v>
      </c>
      <c r="AO2706" s="13">
        <f t="shared" si="3222"/>
        <v>1.3153733601508873E-2</v>
      </c>
      <c r="AP2706" s="13">
        <f t="shared" si="3223"/>
        <v>3.4752514941415735E-3</v>
      </c>
      <c r="AQ2706" s="13">
        <f t="shared" si="3224"/>
        <v>6.8862803406713935E-4</v>
      </c>
      <c r="AR2706" s="13">
        <f t="shared" si="3225"/>
        <v>6.6410706809639554E-5</v>
      </c>
      <c r="AS2706" s="13">
        <f t="shared" si="3226"/>
        <v>1.9109149598819258E-4</v>
      </c>
      <c r="AT2706" s="13">
        <f t="shared" si="3227"/>
        <v>2.7492524619317183E-4</v>
      </c>
      <c r="AU2706" s="13">
        <f t="shared" si="3228"/>
        <v>2.636918006337181E-4</v>
      </c>
      <c r="AV2706" s="13">
        <f t="shared" si="3229"/>
        <v>1.8968801524486782E-4</v>
      </c>
      <c r="AW2706" s="13">
        <f t="shared" si="3230"/>
        <v>6.9156396341989163E-6</v>
      </c>
      <c r="AX2706" s="13">
        <f t="shared" si="3231"/>
        <v>2.0082331986540164E-2</v>
      </c>
      <c r="AY2706" s="13">
        <f t="shared" si="3232"/>
        <v>1.5917416991187591E-2</v>
      </c>
      <c r="AZ2706" s="13">
        <f t="shared" si="3233"/>
        <v>6.3081360232755896E-3</v>
      </c>
      <c r="BA2706" s="13">
        <f t="shared" si="3234"/>
        <v>1.666626359045469E-3</v>
      </c>
      <c r="BB2706" s="13">
        <f t="shared" si="3235"/>
        <v>3.3024534629757699E-4</v>
      </c>
      <c r="BC2706" s="13">
        <f t="shared" si="3236"/>
        <v>5.2351020687645858E-5</v>
      </c>
      <c r="BD2706" s="13">
        <f t="shared" si="3237"/>
        <v>8.7729429171624423E-6</v>
      </c>
      <c r="BE2706" s="13">
        <f t="shared" si="3238"/>
        <v>2.524344140870149E-5</v>
      </c>
      <c r="BF2706" s="13">
        <f t="shared" si="3239"/>
        <v>3.6317991589112827E-5</v>
      </c>
      <c r="BG2706" s="13">
        <f t="shared" si="3240"/>
        <v>3.483403845278158E-5</v>
      </c>
      <c r="BH2706" s="13">
        <f t="shared" si="3241"/>
        <v>2.5058039731200629E-5</v>
      </c>
      <c r="BI2706" s="13">
        <f t="shared" si="3242"/>
        <v>1.4420500936670223E-5</v>
      </c>
      <c r="BJ2706" s="14">
        <f t="shared" si="3243"/>
        <v>0.77154249459284441</v>
      </c>
      <c r="BK2706" s="14">
        <f t="shared" si="3244"/>
        <v>0.14232306683137622</v>
      </c>
      <c r="BL2706" s="14">
        <f t="shared" si="3245"/>
        <v>7.2209035863508436E-2</v>
      </c>
      <c r="BM2706" s="14">
        <f t="shared" si="3246"/>
        <v>0.6817379971400731</v>
      </c>
      <c r="BN2706" s="14">
        <f t="shared" si="3247"/>
        <v>0.29054032375366701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1.21333333333333</v>
      </c>
      <c r="F2707" s="10">
        <f>VLOOKUP(B2707,home!$B$2:$E$405,3,FALSE)</f>
        <v>0.93</v>
      </c>
      <c r="G2707" s="10">
        <f>VLOOKUP(C2707,away!$B$2:$E$405,4,FALSE)</f>
        <v>1.03</v>
      </c>
      <c r="H2707" s="10">
        <f>VLOOKUP(A2707,away!$A$2:$E$405,3,FALSE)</f>
        <v>1.2533333333333301</v>
      </c>
      <c r="I2707" s="10">
        <f>VLOOKUP(C2707,away!$B$2:$E$405,3,FALSE)</f>
        <v>1.85</v>
      </c>
      <c r="J2707" s="10">
        <f>VLOOKUP(B2707,home!$B$2:$E$405,4,FALSE)</f>
        <v>1.3</v>
      </c>
      <c r="K2707" s="12">
        <f t="shared" si="3192"/>
        <v>1.162251999999997</v>
      </c>
      <c r="L2707" s="12">
        <f t="shared" si="3193"/>
        <v>3.0142666666666593</v>
      </c>
      <c r="M2707" s="13">
        <f t="shared" si="3194"/>
        <v>1.5351859585264123E-2</v>
      </c>
      <c r="N2707" s="13">
        <f t="shared" si="3195"/>
        <v>1.7842729506692349E-2</v>
      </c>
      <c r="O2707" s="13">
        <f t="shared" si="3196"/>
        <v>4.6274598619208698E-2</v>
      </c>
      <c r="P2707" s="13">
        <f t="shared" si="3197"/>
        <v>5.3782744794372409E-2</v>
      </c>
      <c r="Q2707" s="13">
        <f t="shared" si="3198"/>
        <v>1.0368874027306074E-2</v>
      </c>
      <c r="R2707" s="13">
        <f t="shared" si="3199"/>
        <v>6.9741990065629908E-2</v>
      </c>
      <c r="S2707" s="13">
        <f t="shared" si="3200"/>
        <v>4.7104776160034605E-2</v>
      </c>
      <c r="T2707" s="13">
        <f t="shared" si="3201"/>
        <v>3.1254551351374386E-2</v>
      </c>
      <c r="U2707" s="13">
        <f t="shared" si="3202"/>
        <v>8.1057767437758277E-2</v>
      </c>
      <c r="V2707" s="13">
        <f t="shared" si="3203"/>
        <v>1.8335991883810236E-2</v>
      </c>
      <c r="W2707" s="13">
        <f t="shared" si="3204"/>
        <v>4.017081525328166E-3</v>
      </c>
      <c r="X2707" s="13">
        <f t="shared" si="3205"/>
        <v>1.2108554939079154E-2</v>
      </c>
      <c r="Y2707" s="13">
        <f t="shared" si="3206"/>
        <v>1.8249206767184119E-2</v>
      </c>
      <c r="Z2707" s="13">
        <f t="shared" si="3207"/>
        <v>7.0073651973941831E-2</v>
      </c>
      <c r="AA2707" s="13">
        <f t="shared" si="3208"/>
        <v>8.1443242154017631E-2</v>
      </c>
      <c r="AB2707" s="13">
        <f t="shared" si="3209"/>
        <v>4.7328785539995533E-2</v>
      </c>
      <c r="AC2707" s="13">
        <f t="shared" si="3210"/>
        <v>4.014822954189705E-3</v>
      </c>
      <c r="AD2707" s="13">
        <f t="shared" si="3211"/>
        <v>1.1672152592439259E-3</v>
      </c>
      <c r="AE2707" s="13">
        <f t="shared" si="3212"/>
        <v>3.5182980487636502E-3</v>
      </c>
      <c r="AF2707" s="13">
        <f t="shared" si="3213"/>
        <v>5.3025442658933102E-3</v>
      </c>
      <c r="AG2707" s="13">
        <f t="shared" si="3214"/>
        <v>5.3277608097355442E-3</v>
      </c>
      <c r="AH2707" s="13">
        <f t="shared" si="3215"/>
        <v>5.2805168339163308E-2</v>
      </c>
      <c r="AI2707" s="13">
        <f t="shared" si="3216"/>
        <v>6.1372912512529069E-2</v>
      </c>
      <c r="AJ2707" s="13">
        <f t="shared" si="3217"/>
        <v>3.5665395156755882E-2</v>
      </c>
      <c r="AK2707" s="13">
        <f t="shared" si="3218"/>
        <v>1.38173922839099E-2</v>
      </c>
      <c r="AL2707" s="13">
        <f t="shared" si="3219"/>
        <v>5.6261118632699688E-4</v>
      </c>
      <c r="AM2707" s="13">
        <f t="shared" si="3220"/>
        <v>2.7131965389735359E-4</v>
      </c>
      <c r="AN2707" s="13">
        <f t="shared" si="3221"/>
        <v>8.1782978875432786E-4</v>
      </c>
      <c r="AO2707" s="13">
        <f t="shared" si="3222"/>
        <v>1.2325785356246031E-3</v>
      </c>
      <c r="AP2707" s="13">
        <f t="shared" si="3223"/>
        <v>1.238440131327348E-3</v>
      </c>
      <c r="AQ2707" s="13">
        <f t="shared" si="3224"/>
        <v>9.3324720163057628E-4</v>
      </c>
      <c r="AR2707" s="13">
        <f t="shared" si="3225"/>
        <v>3.1833771750492311E-2</v>
      </c>
      <c r="AS2707" s="13">
        <f t="shared" si="3226"/>
        <v>3.6998864884553097E-2</v>
      </c>
      <c r="AT2707" s="13">
        <f t="shared" si="3227"/>
        <v>2.1501002354900749E-2</v>
      </c>
      <c r="AU2707" s="13">
        <f t="shared" si="3228"/>
        <v>8.3298609963293416E-3</v>
      </c>
      <c r="AV2707" s="13">
        <f t="shared" si="3229"/>
        <v>2.4203494006764382E-3</v>
      </c>
      <c r="AW2707" s="13">
        <f t="shared" si="3230"/>
        <v>5.4750467931239034E-5</v>
      </c>
      <c r="AX2707" s="13">
        <f t="shared" si="3231"/>
        <v>5.2556968396917665E-5</v>
      </c>
      <c r="AY2707" s="13">
        <f t="shared" si="3232"/>
        <v>1.5842071793988201E-4</v>
      </c>
      <c r="AZ2707" s="13">
        <f t="shared" si="3233"/>
        <v>2.3876114469779361E-4</v>
      </c>
      <c r="BA2707" s="13">
        <f t="shared" si="3234"/>
        <v>2.3989658658591138E-4</v>
      </c>
      <c r="BB2707" s="13">
        <f t="shared" si="3235"/>
        <v>1.807780710982562E-4</v>
      </c>
      <c r="BC2707" s="13">
        <f t="shared" si="3236"/>
        <v>1.0898266275515378E-4</v>
      </c>
      <c r="BD2707" s="13">
        <f t="shared" si="3237"/>
        <v>1.5992579510297294E-2</v>
      </c>
      <c r="BE2707" s="13">
        <f t="shared" si="3238"/>
        <v>1.8587407521002002E-2</v>
      </c>
      <c r="BF2707" s="13">
        <f t="shared" si="3239"/>
        <v>1.0801625783049783E-2</v>
      </c>
      <c r="BG2707" s="13">
        <f t="shared" si="3240"/>
        <v>4.1847370565337117E-3</v>
      </c>
      <c r="BH2707" s="13">
        <f t="shared" si="3241"/>
        <v>1.2159297533576028E-3</v>
      </c>
      <c r="BI2707" s="13">
        <f t="shared" si="3242"/>
        <v>2.8264335753987538E-4</v>
      </c>
      <c r="BJ2707" s="14">
        <f t="shared" si="3243"/>
        <v>0.11462962796330881</v>
      </c>
      <c r="BK2707" s="14">
        <f t="shared" si="3244"/>
        <v>0.13931122728193798</v>
      </c>
      <c r="BL2707" s="14">
        <f t="shared" si="3245"/>
        <v>0.64165602447770032</v>
      </c>
      <c r="BM2707" s="14">
        <f t="shared" si="3246"/>
        <v>0.75220406484840685</v>
      </c>
      <c r="BN2707" s="14">
        <f t="shared" si="3247"/>
        <v>0.21336279659847357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1.21333333333333</v>
      </c>
      <c r="F2708" s="10">
        <f>VLOOKUP(B2708,home!$B$2:$E$405,3,FALSE)</f>
        <v>0.52</v>
      </c>
      <c r="G2708" s="10">
        <f>VLOOKUP(C2708,away!$B$2:$E$405,4,FALSE)</f>
        <v>0.47</v>
      </c>
      <c r="H2708" s="10">
        <f>VLOOKUP(A2708,away!$A$2:$E$405,3,FALSE)</f>
        <v>1.2533333333333301</v>
      </c>
      <c r="I2708" s="10">
        <f>VLOOKUP(C2708,away!$B$2:$E$405,3,FALSE)</f>
        <v>1.3</v>
      </c>
      <c r="J2708" s="10">
        <f>VLOOKUP(B2708,home!$B$2:$E$405,4,FALSE)</f>
        <v>1.6</v>
      </c>
      <c r="K2708" s="12">
        <f t="shared" si="3192"/>
        <v>0.2965386666666659</v>
      </c>
      <c r="L2708" s="12">
        <f t="shared" si="3193"/>
        <v>2.6069333333333269</v>
      </c>
      <c r="M2708" s="13">
        <f t="shared" si="3194"/>
        <v>5.4832510699395515E-2</v>
      </c>
      <c r="N2708" s="13">
        <f t="shared" si="3195"/>
        <v>1.6259959612784439E-2</v>
      </c>
      <c r="O2708" s="13">
        <f t="shared" si="3196"/>
        <v>0.14294469989261047</v>
      </c>
      <c r="P2708" s="13">
        <f t="shared" si="3197"/>
        <v>4.2388630713221409E-2</v>
      </c>
      <c r="Q2708" s="13">
        <f t="shared" si="3198"/>
        <v>2.4108533718144669E-3</v>
      </c>
      <c r="R2708" s="13">
        <f t="shared" si="3199"/>
        <v>0.18632365148668759</v>
      </c>
      <c r="S2708" s="13">
        <f t="shared" si="3200"/>
        <v>8.192201993048924E-3</v>
      </c>
      <c r="T2708" s="13">
        <f t="shared" si="3201"/>
        <v>6.2849340167621792E-3</v>
      </c>
      <c r="U2708" s="13">
        <f t="shared" si="3202"/>
        <v>5.5252167180326883E-2</v>
      </c>
      <c r="V2708" s="13">
        <f t="shared" si="3203"/>
        <v>7.0367058719599169E-4</v>
      </c>
      <c r="W2708" s="13">
        <f t="shared" si="3204"/>
        <v>2.3830374813556596E-4</v>
      </c>
      <c r="X2708" s="13">
        <f t="shared" si="3205"/>
        <v>6.2124198447287662E-4</v>
      </c>
      <c r="Y2708" s="13">
        <f t="shared" si="3206"/>
        <v>8.0976821869424369E-4</v>
      </c>
      <c r="Z2708" s="13">
        <f t="shared" si="3207"/>
        <v>0.1619111126163425</v>
      </c>
      <c r="AA2708" s="13">
        <f t="shared" si="3208"/>
        <v>4.8012905453766595E-2</v>
      </c>
      <c r="AB2708" s="13">
        <f t="shared" si="3209"/>
        <v>7.1188414830263176E-3</v>
      </c>
      <c r="AC2708" s="13">
        <f t="shared" si="3210"/>
        <v>3.3998571609196095E-5</v>
      </c>
      <c r="AD2708" s="13">
        <f t="shared" si="3211"/>
        <v>1.7666568933447422E-5</v>
      </c>
      <c r="AE2708" s="13">
        <f t="shared" si="3212"/>
        <v>4.605556743823509E-5</v>
      </c>
      <c r="AF2708" s="13">
        <f t="shared" si="3213"/>
        <v>6.0031896970158029E-5</v>
      </c>
      <c r="AG2708" s="13">
        <f t="shared" si="3214"/>
        <v>5.2166384424912301E-5</v>
      </c>
      <c r="AH2708" s="13">
        <f t="shared" si="3215"/>
        <v>0.10552286912915736</v>
      </c>
      <c r="AI2708" s="13">
        <f t="shared" si="3216"/>
        <v>3.1291610914401406E-2</v>
      </c>
      <c r="AJ2708" s="13">
        <f t="shared" si="3217"/>
        <v>4.6395862892043404E-3</v>
      </c>
      <c r="AK2708" s="13">
        <f t="shared" si="3218"/>
        <v>4.5860557736186649E-4</v>
      </c>
      <c r="AL2708" s="13">
        <f t="shared" si="3219"/>
        <v>1.0513127181937458E-6</v>
      </c>
      <c r="AM2708" s="13">
        <f t="shared" si="3220"/>
        <v>1.0477641592198489E-6</v>
      </c>
      <c r="AN2708" s="13">
        <f t="shared" si="3221"/>
        <v>2.7314513121421914E-6</v>
      </c>
      <c r="AO2708" s="13">
        <f t="shared" si="3222"/>
        <v>3.5603557370002673E-6</v>
      </c>
      <c r="AP2708" s="13">
        <f t="shared" si="3223"/>
        <v>3.0938700164368465E-6</v>
      </c>
      <c r="AQ2708" s="13">
        <f t="shared" si="3224"/>
        <v>2.0163782187124359E-6</v>
      </c>
      <c r="AR2708" s="13">
        <f t="shared" si="3225"/>
        <v>5.5018216992354152E-2</v>
      </c>
      <c r="AS2708" s="13">
        <f t="shared" si="3226"/>
        <v>1.6315028709290004E-2</v>
      </c>
      <c r="AT2708" s="13">
        <f t="shared" si="3227"/>
        <v>2.4190184300406157E-3</v>
      </c>
      <c r="AU2708" s="13">
        <f t="shared" si="3228"/>
        <v>2.3911083329544524E-4</v>
      </c>
      <c r="AV2708" s="13">
        <f t="shared" si="3229"/>
        <v>1.7726401922746688E-5</v>
      </c>
      <c r="AW2708" s="13">
        <f t="shared" si="3230"/>
        <v>2.2575671301980425E-8</v>
      </c>
      <c r="AX2708" s="13">
        <f t="shared" si="3231"/>
        <v>5.1783764459362326E-8</v>
      </c>
      <c r="AY2708" s="13">
        <f t="shared" si="3232"/>
        <v>1.3499682169459329E-7</v>
      </c>
      <c r="AZ2708" s="13">
        <f t="shared" si="3233"/>
        <v>1.759638571848455E-7</v>
      </c>
      <c r="BA2708" s="13">
        <f t="shared" si="3234"/>
        <v>1.5290868158569291E-7</v>
      </c>
      <c r="BB2708" s="13">
        <f t="shared" si="3235"/>
        <v>9.9655684745448677E-8</v>
      </c>
      <c r="BC2708" s="13">
        <f t="shared" si="3236"/>
        <v>5.1959145283813568E-8</v>
      </c>
      <c r="BD2708" s="13">
        <f t="shared" si="3237"/>
        <v>2.3904803969655653E-2</v>
      </c>
      <c r="BE2708" s="13">
        <f t="shared" si="3238"/>
        <v>7.0886986960897102E-3</v>
      </c>
      <c r="BF2708" s="13">
        <f t="shared" si="3239"/>
        <v>1.0510366298700877E-3</v>
      </c>
      <c r="BG2708" s="13">
        <f t="shared" si="3240"/>
        <v>1.0389100027983396E-4</v>
      </c>
      <c r="BH2708" s="13">
        <f t="shared" si="3241"/>
        <v>7.7019246754120431E-6</v>
      </c>
      <c r="BI2708" s="13">
        <f t="shared" si="3242"/>
        <v>4.5678369480275652E-7</v>
      </c>
      <c r="BJ2708" s="14">
        <f t="shared" si="3243"/>
        <v>2.6814098457828985E-2</v>
      </c>
      <c r="BK2708" s="14">
        <f t="shared" si="3244"/>
        <v>0.10615219887401094</v>
      </c>
      <c r="BL2708" s="14">
        <f t="shared" si="3245"/>
        <v>0.68773062777771121</v>
      </c>
      <c r="BM2708" s="14">
        <f t="shared" si="3246"/>
        <v>0.5374476195282295</v>
      </c>
      <c r="BN2708" s="14">
        <f t="shared" si="3247"/>
        <v>0.44516030577651389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1.21333333333333</v>
      </c>
      <c r="F2709" s="10">
        <f>VLOOKUP(B2709,home!$B$2:$E$405,3,FALSE)</f>
        <v>1.18</v>
      </c>
      <c r="G2709" s="10">
        <f>VLOOKUP(C2709,away!$B$2:$E$405,4,FALSE)</f>
        <v>1.41</v>
      </c>
      <c r="H2709" s="10">
        <f>VLOOKUP(A2709,away!$A$2:$E$405,3,FALSE)</f>
        <v>1.2533333333333301</v>
      </c>
      <c r="I2709" s="10">
        <f>VLOOKUP(C2709,away!$B$2:$E$405,3,FALSE)</f>
        <v>0.94</v>
      </c>
      <c r="J2709" s="10">
        <f>VLOOKUP(B2709,home!$B$2:$E$405,4,FALSE)</f>
        <v>0.56999999999999995</v>
      </c>
      <c r="K2709" s="12">
        <f t="shared" si="3192"/>
        <v>2.0187439999999941</v>
      </c>
      <c r="L2709" s="12">
        <f t="shared" si="3193"/>
        <v>0.67153599999999813</v>
      </c>
      <c r="M2709" s="13">
        <f t="shared" si="3194"/>
        <v>6.7861935369422352E-2</v>
      </c>
      <c r="N2709" s="13">
        <f t="shared" si="3195"/>
        <v>0.13699587485540876</v>
      </c>
      <c r="O2709" s="13">
        <f t="shared" si="3196"/>
        <v>4.557173263024028E-2</v>
      </c>
      <c r="P2709" s="13">
        <f t="shared" si="3197"/>
        <v>9.1997661816901513E-2</v>
      </c>
      <c r="Q2709" s="13">
        <f t="shared" si="3198"/>
        <v>0.13827980019455327</v>
      </c>
      <c r="R2709" s="13">
        <f t="shared" si="3199"/>
        <v>1.5301529521790475E-2</v>
      </c>
      <c r="S2709" s="13">
        <f t="shared" si="3200"/>
        <v>3.1179370783133264E-2</v>
      </c>
      <c r="T2709" s="13">
        <f t="shared" si="3201"/>
        <v>9.2859863903449261E-2</v>
      </c>
      <c r="U2709" s="13">
        <f t="shared" si="3202"/>
        <v>3.0889870912937299E-2</v>
      </c>
      <c r="V2709" s="13">
        <f t="shared" si="3203"/>
        <v>4.6965114510406844E-3</v>
      </c>
      <c r="W2709" s="13">
        <f t="shared" si="3204"/>
        <v>9.3050505654650825E-2</v>
      </c>
      <c r="X2709" s="13">
        <f t="shared" si="3205"/>
        <v>6.2486764365301421E-2</v>
      </c>
      <c r="Y2709" s="13">
        <f t="shared" si="3206"/>
        <v>2.0981055897408469E-2</v>
      </c>
      <c r="Z2709" s="13">
        <f t="shared" si="3207"/>
        <v>3.4251759763150201E-3</v>
      </c>
      <c r="AA2709" s="13">
        <f t="shared" si="3208"/>
        <v>6.9145534511300686E-3</v>
      </c>
      <c r="AB2709" s="13">
        <f t="shared" si="3209"/>
        <v>6.9793566460740405E-3</v>
      </c>
      <c r="AC2709" s="13">
        <f t="shared" si="3210"/>
        <v>3.9792933055915534E-4</v>
      </c>
      <c r="AD2709" s="13">
        <f t="shared" si="3211"/>
        <v>4.6961287496822983E-2</v>
      </c>
      <c r="AE2709" s="13">
        <f t="shared" si="3212"/>
        <v>3.1536195160466428E-2</v>
      </c>
      <c r="AF2709" s="13">
        <f t="shared" si="3213"/>
        <v>1.0588845176639461E-2</v>
      </c>
      <c r="AG2709" s="13">
        <f t="shared" si="3214"/>
        <v>2.3702635781799124E-3</v>
      </c>
      <c r="AH2709" s="13">
        <f t="shared" si="3215"/>
        <v>5.7503224360766925E-4</v>
      </c>
      <c r="AI2709" s="13">
        <f t="shared" si="3216"/>
        <v>1.1608428915895173E-3</v>
      </c>
      <c r="AJ2709" s="13">
        <f t="shared" si="3217"/>
        <v>1.171722311169491E-3</v>
      </c>
      <c r="AK2709" s="13">
        <f t="shared" si="3218"/>
        <v>7.8846912844651208E-4</v>
      </c>
      <c r="AL2709" s="13">
        <f t="shared" si="3219"/>
        <v>2.1578263443575463E-5</v>
      </c>
      <c r="AM2709" s="13">
        <f t="shared" si="3220"/>
        <v>1.8960563473297217E-2</v>
      </c>
      <c r="AN2709" s="13">
        <f t="shared" si="3221"/>
        <v>1.2732700952604084E-2</v>
      </c>
      <c r="AO2709" s="13">
        <f t="shared" si="3222"/>
        <v>4.2752335334539562E-3</v>
      </c>
      <c r="AP2709" s="13">
        <f t="shared" si="3223"/>
        <v>9.5699107537384261E-4</v>
      </c>
      <c r="AQ2709" s="13">
        <f t="shared" si="3224"/>
        <v>1.6066348969806174E-4</v>
      </c>
      <c r="AR2709" s="13">
        <f t="shared" si="3225"/>
        <v>7.7230970548663753E-5</v>
      </c>
      <c r="AS2709" s="13">
        <f t="shared" si="3226"/>
        <v>1.5590955840929119E-4</v>
      </c>
      <c r="AT2709" s="13">
        <f t="shared" si="3227"/>
        <v>1.5737074279070266E-4</v>
      </c>
      <c r="AU2709" s="13">
        <f t="shared" si="3228"/>
        <v>1.0589708092809113E-4</v>
      </c>
      <c r="AV2709" s="13">
        <f t="shared" si="3229"/>
        <v>5.3444774185274446E-5</v>
      </c>
      <c r="AW2709" s="13">
        <f t="shared" si="3230"/>
        <v>8.1257702457506596E-7</v>
      </c>
      <c r="AX2709" s="13">
        <f t="shared" si="3231"/>
        <v>6.3794206247229663E-3</v>
      </c>
      <c r="AY2709" s="13">
        <f t="shared" si="3232"/>
        <v>4.284010608643949E-3</v>
      </c>
      <c r="AZ2709" s="13">
        <f t="shared" si="3233"/>
        <v>1.4384336740431575E-3</v>
      </c>
      <c r="BA2709" s="13">
        <f t="shared" si="3234"/>
        <v>3.2198666524408108E-4</v>
      </c>
      <c r="BB2709" s="13">
        <f t="shared" si="3235"/>
        <v>5.4056409307837155E-5</v>
      </c>
      <c r="BC2709" s="13">
        <f t="shared" si="3236"/>
        <v>7.2601649761895274E-6</v>
      </c>
      <c r="BD2709" s="13">
        <f t="shared" si="3237"/>
        <v>8.6438961730612175E-6</v>
      </c>
      <c r="BE2709" s="13">
        <f t="shared" si="3238"/>
        <v>1.7449813535990244E-5</v>
      </c>
      <c r="BF2709" s="13">
        <f t="shared" si="3239"/>
        <v>1.7613353188449497E-5</v>
      </c>
      <c r="BG2709" s="13">
        <f t="shared" si="3240"/>
        <v>1.1852283689687731E-5</v>
      </c>
      <c r="BH2709" s="13">
        <f t="shared" si="3241"/>
        <v>5.9816816462137254E-6</v>
      </c>
      <c r="BI2709" s="13">
        <f t="shared" si="3242"/>
        <v>2.4150967866408079E-6</v>
      </c>
      <c r="BJ2709" s="14">
        <f t="shared" si="3243"/>
        <v>0.68568177695424615</v>
      </c>
      <c r="BK2709" s="14">
        <f t="shared" si="3244"/>
        <v>0.20043899762314449</v>
      </c>
      <c r="BL2709" s="14">
        <f t="shared" si="3245"/>
        <v>0.10996691898886743</v>
      </c>
      <c r="BM2709" s="14">
        <f t="shared" si="3246"/>
        <v>0.49922113712263694</v>
      </c>
      <c r="BN2709" s="14">
        <f t="shared" si="3247"/>
        <v>0.49600853438831666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1.21333333333333</v>
      </c>
      <c r="F2710" s="10">
        <f>VLOOKUP(B2710,home!$B$2:$E$405,3,FALSE)</f>
        <v>0.82</v>
      </c>
      <c r="G2710" s="10">
        <f>VLOOKUP(C2710,away!$B$2:$E$405,4,FALSE)</f>
        <v>0.24</v>
      </c>
      <c r="H2710" s="10">
        <f>VLOOKUP(A2710,away!$A$2:$E$405,3,FALSE)</f>
        <v>1.2533333333333301</v>
      </c>
      <c r="I2710" s="10">
        <f>VLOOKUP(C2710,away!$B$2:$E$405,3,FALSE)</f>
        <v>1.18</v>
      </c>
      <c r="J2710" s="10">
        <f>VLOOKUP(B2710,home!$B$2:$E$405,4,FALSE)</f>
        <v>1.25</v>
      </c>
      <c r="K2710" s="12">
        <f t="shared" si="3192"/>
        <v>0.23878399999999933</v>
      </c>
      <c r="L2710" s="12">
        <f t="shared" si="3193"/>
        <v>1.8486666666666618</v>
      </c>
      <c r="M2710" s="13">
        <f t="shared" si="3194"/>
        <v>0.12400285782502604</v>
      </c>
      <c r="N2710" s="13">
        <f t="shared" si="3195"/>
        <v>2.9609898402890935E-2</v>
      </c>
      <c r="O2710" s="13">
        <f t="shared" si="3196"/>
        <v>0.22923994983253085</v>
      </c>
      <c r="P2710" s="13">
        <f t="shared" si="3197"/>
        <v>5.4738832180810902E-2</v>
      </c>
      <c r="Q2710" s="13">
        <f t="shared" si="3198"/>
        <v>3.5351849901179445E-3</v>
      </c>
      <c r="R2710" s="13">
        <f t="shared" si="3199"/>
        <v>0.21189412696186885</v>
      </c>
      <c r="S2710" s="13">
        <f t="shared" si="3200"/>
        <v>6.040868333750336E-3</v>
      </c>
      <c r="T2710" s="13">
        <f t="shared" si="3201"/>
        <v>6.5353786517313561E-3</v>
      </c>
      <c r="U2710" s="13">
        <f t="shared" si="3202"/>
        <v>5.0596927212462756E-2</v>
      </c>
      <c r="V2710" s="13">
        <f t="shared" si="3203"/>
        <v>2.9629252435288016E-4</v>
      </c>
      <c r="W2710" s="13">
        <f t="shared" si="3204"/>
        <v>2.8138187089344041E-4</v>
      </c>
      <c r="X2710" s="13">
        <f t="shared" si="3205"/>
        <v>5.2018128532500547E-4</v>
      </c>
      <c r="Y2710" s="13">
        <f t="shared" si="3206"/>
        <v>4.8082090140207887E-4</v>
      </c>
      <c r="Z2710" s="13">
        <f t="shared" si="3207"/>
        <v>0.13057386979228011</v>
      </c>
      <c r="AA2710" s="13">
        <f t="shared" si="3208"/>
        <v>3.1178950924479733E-2</v>
      </c>
      <c r="AB2710" s="13">
        <f t="shared" si="3209"/>
        <v>3.7225173087754738E-3</v>
      </c>
      <c r="AC2710" s="13">
        <f t="shared" si="3210"/>
        <v>8.1745629956904489E-6</v>
      </c>
      <c r="AD2710" s="13">
        <f t="shared" si="3211"/>
        <v>1.6797372164854769E-5</v>
      </c>
      <c r="AE2710" s="13">
        <f t="shared" si="3212"/>
        <v>3.1052742008761434E-5</v>
      </c>
      <c r="AF2710" s="13">
        <f t="shared" si="3213"/>
        <v>2.8703084530098419E-5</v>
      </c>
      <c r="AG2710" s="13">
        <f t="shared" si="3214"/>
        <v>1.7687478533769483E-5</v>
      </c>
      <c r="AH2710" s="13">
        <f t="shared" si="3215"/>
        <v>6.0346890155665349E-2</v>
      </c>
      <c r="AI2710" s="13">
        <f t="shared" si="3216"/>
        <v>1.4409871818930357E-2</v>
      </c>
      <c r="AJ2710" s="13">
        <f t="shared" si="3217"/>
        <v>1.7204234162057283E-3</v>
      </c>
      <c r="AK2710" s="13">
        <f t="shared" si="3218"/>
        <v>1.3693652833842254E-4</v>
      </c>
      <c r="AL2710" s="13">
        <f t="shared" si="3219"/>
        <v>1.4434055466817128E-7</v>
      </c>
      <c r="AM2710" s="13">
        <f t="shared" si="3220"/>
        <v>8.0218874300253438E-7</v>
      </c>
      <c r="AN2710" s="13">
        <f t="shared" si="3221"/>
        <v>1.4829795895640147E-6</v>
      </c>
      <c r="AO2710" s="13">
        <f t="shared" si="3222"/>
        <v>1.3707674672870009E-6</v>
      </c>
      <c r="AP2710" s="13">
        <f t="shared" si="3223"/>
        <v>8.446973748415205E-7</v>
      </c>
      <c r="AQ2710" s="13">
        <f t="shared" si="3224"/>
        <v>3.9039097007258867E-7</v>
      </c>
      <c r="AR2710" s="13">
        <f t="shared" si="3225"/>
        <v>2.2312256853554591E-2</v>
      </c>
      <c r="AS2710" s="13">
        <f t="shared" si="3226"/>
        <v>5.3278099405191653E-3</v>
      </c>
      <c r="AT2710" s="13">
        <f t="shared" si="3227"/>
        <v>6.3609788441846237E-4</v>
      </c>
      <c r="AU2710" s="13">
        <f t="shared" si="3228"/>
        <v>5.0629999077659245E-5</v>
      </c>
      <c r="AV2710" s="13">
        <f t="shared" si="3229"/>
        <v>3.0224084249399378E-6</v>
      </c>
      <c r="AW2710" s="13">
        <f t="shared" si="3230"/>
        <v>1.7699039668762492E-9</v>
      </c>
      <c r="AX2710" s="13">
        <f t="shared" si="3231"/>
        <v>3.1924972801519426E-8</v>
      </c>
      <c r="AY2710" s="13">
        <f t="shared" si="3232"/>
        <v>5.901863305240876E-8</v>
      </c>
      <c r="AZ2710" s="13">
        <f t="shared" si="3233"/>
        <v>5.4552889818109697E-8</v>
      </c>
      <c r="BA2710" s="13">
        <f t="shared" si="3234"/>
        <v>3.3616702992359495E-8</v>
      </c>
      <c r="BB2710" s="13">
        <f t="shared" si="3235"/>
        <v>1.5536519566302119E-8</v>
      </c>
      <c r="BC2710" s="13">
        <f t="shared" si="3236"/>
        <v>5.7443691676474164E-9</v>
      </c>
      <c r="BD2710" s="13">
        <f t="shared" si="3237"/>
        <v>6.8746542505451905E-3</v>
      </c>
      <c r="BE2710" s="13">
        <f t="shared" si="3238"/>
        <v>1.6415574405621782E-3</v>
      </c>
      <c r="BF2710" s="13">
        <f t="shared" si="3239"/>
        <v>1.9598882594359902E-4</v>
      </c>
      <c r="BG2710" s="13">
        <f t="shared" si="3240"/>
        <v>1.559966527137208E-5</v>
      </c>
      <c r="BH2710" s="13">
        <f t="shared" si="3241"/>
        <v>9.312376180398249E-7</v>
      </c>
      <c r="BI2710" s="13">
        <f t="shared" si="3242"/>
        <v>4.4472928677204205E-8</v>
      </c>
      <c r="BJ2710" s="14">
        <f t="shared" si="3243"/>
        <v>4.1062178197830403E-2</v>
      </c>
      <c r="BK2710" s="14">
        <f t="shared" si="3244"/>
        <v>0.18508722878612358</v>
      </c>
      <c r="BL2710" s="14">
        <f t="shared" si="3245"/>
        <v>0.64030518713812146</v>
      </c>
      <c r="BM2710" s="14">
        <f t="shared" si="3246"/>
        <v>0.34400755647238068</v>
      </c>
      <c r="BN2710" s="14">
        <f t="shared" si="3247"/>
        <v>0.65302085019324552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1.61333333333333</v>
      </c>
      <c r="F2711" s="10">
        <f>VLOOKUP(B2711,home!$B$2:$E$405,3,FALSE)</f>
        <v>1.08</v>
      </c>
      <c r="G2711" s="10">
        <f>VLOOKUP(C2711,away!$B$2:$E$405,4,FALSE)</f>
        <v>0.31</v>
      </c>
      <c r="H2711" s="10">
        <f>VLOOKUP(A2711,away!$A$2:$E$405,3,FALSE)</f>
        <v>1.4</v>
      </c>
      <c r="I2711" s="10">
        <f>VLOOKUP(C2711,away!$B$2:$E$405,3,FALSE)</f>
        <v>1.1599999999999999</v>
      </c>
      <c r="J2711" s="10">
        <f>VLOOKUP(B2711,home!$B$2:$E$405,4,FALSE)</f>
        <v>1.25</v>
      </c>
      <c r="K2711" s="12">
        <f t="shared" si="3192"/>
        <v>0.54014399999999885</v>
      </c>
      <c r="L2711" s="12">
        <f t="shared" si="3193"/>
        <v>2.0299999999999998</v>
      </c>
      <c r="M2711" s="13">
        <f t="shared" si="3194"/>
        <v>7.6524525098853019E-2</v>
      </c>
      <c r="N2711" s="13">
        <f t="shared" si="3195"/>
        <v>4.1334263084994764E-2</v>
      </c>
      <c r="O2711" s="13">
        <f t="shared" si="3196"/>
        <v>0.15534478595067158</v>
      </c>
      <c r="P2711" s="13">
        <f t="shared" si="3197"/>
        <v>8.3908554062539345E-2</v>
      </c>
      <c r="Q2711" s="13">
        <f t="shared" si="3198"/>
        <v>1.1163227099890684E-2</v>
      </c>
      <c r="R2711" s="13">
        <f t="shared" si="3199"/>
        <v>0.15767495773993168</v>
      </c>
      <c r="S2711" s="13">
        <f t="shared" si="3200"/>
        <v>2.3001271277969755E-2</v>
      </c>
      <c r="T2711" s="13">
        <f t="shared" si="3201"/>
        <v>2.266135101277808E-2</v>
      </c>
      <c r="U2711" s="13">
        <f t="shared" si="3202"/>
        <v>8.5167182373477451E-2</v>
      </c>
      <c r="V2711" s="13">
        <f t="shared" si="3203"/>
        <v>2.8023019229478185E-3</v>
      </c>
      <c r="W2711" s="13">
        <f t="shared" si="3204"/>
        <v>2.009916712881114E-3</v>
      </c>
      <c r="X2711" s="13">
        <f t="shared" si="3205"/>
        <v>4.0801309271486603E-3</v>
      </c>
      <c r="Y2711" s="13">
        <f t="shared" si="3206"/>
        <v>4.1413328910558907E-3</v>
      </c>
      <c r="Z2711" s="13">
        <f t="shared" si="3207"/>
        <v>0.10669338807068707</v>
      </c>
      <c r="AA2711" s="13">
        <f t="shared" si="3208"/>
        <v>5.7629793406053058E-2</v>
      </c>
      <c r="AB2711" s="13">
        <f t="shared" si="3209"/>
        <v>1.556419356475953E-2</v>
      </c>
      <c r="AC2711" s="13">
        <f t="shared" si="3210"/>
        <v>1.9204390855209421E-4</v>
      </c>
      <c r="AD2711" s="13">
        <f t="shared" si="3211"/>
        <v>2.7141111324061344E-4</v>
      </c>
      <c r="AE2711" s="13">
        <f t="shared" si="3212"/>
        <v>5.5096455987844507E-4</v>
      </c>
      <c r="AF2711" s="13">
        <f t="shared" si="3213"/>
        <v>5.5922902827662178E-4</v>
      </c>
      <c r="AG2711" s="13">
        <f t="shared" si="3214"/>
        <v>3.7841164246718063E-4</v>
      </c>
      <c r="AH2711" s="13">
        <f t="shared" si="3215"/>
        <v>5.41468944458737E-2</v>
      </c>
      <c r="AI2711" s="13">
        <f t="shared" si="3216"/>
        <v>2.9247120153571934E-2</v>
      </c>
      <c r="AJ2711" s="13">
        <f t="shared" si="3217"/>
        <v>7.8988282341154632E-3</v>
      </c>
      <c r="AK2711" s="13">
        <f t="shared" si="3218"/>
        <v>1.4221682258960182E-3</v>
      </c>
      <c r="AL2711" s="13">
        <f t="shared" si="3219"/>
        <v>8.422986833206131E-6</v>
      </c>
      <c r="AM2711" s="13">
        <f t="shared" si="3220"/>
        <v>2.9320216870047525E-5</v>
      </c>
      <c r="AN2711" s="13">
        <f t="shared" si="3221"/>
        <v>5.9520040246196457E-5</v>
      </c>
      <c r="AO2711" s="13">
        <f t="shared" si="3222"/>
        <v>6.0412840849889408E-5</v>
      </c>
      <c r="AP2711" s="13">
        <f t="shared" si="3223"/>
        <v>4.0879355641758487E-5</v>
      </c>
      <c r="AQ2711" s="13">
        <f t="shared" si="3224"/>
        <v>2.0746272988192436E-5</v>
      </c>
      <c r="AR2711" s="13">
        <f t="shared" si="3225"/>
        <v>2.1983639145024724E-2</v>
      </c>
      <c r="AS2711" s="13">
        <f t="shared" si="3226"/>
        <v>1.1874330782350208E-2</v>
      </c>
      <c r="AT2711" s="13">
        <f t="shared" si="3227"/>
        <v>3.2069242630508783E-3</v>
      </c>
      <c r="AU2711" s="13">
        <f t="shared" si="3228"/>
        <v>5.7740029971378346E-4</v>
      </c>
      <c r="AV2711" s="13">
        <f t="shared" si="3229"/>
        <v>7.7969826872150271E-5</v>
      </c>
      <c r="AW2711" s="13">
        <f t="shared" si="3230"/>
        <v>2.5654834372421161E-7</v>
      </c>
      <c r="AX2711" s="13">
        <f t="shared" si="3231"/>
        <v>2.6395232035091522E-6</v>
      </c>
      <c r="AY2711" s="13">
        <f t="shared" si="3232"/>
        <v>5.3582321031235778E-6</v>
      </c>
      <c r="AZ2711" s="13">
        <f t="shared" si="3233"/>
        <v>5.4386055846704315E-6</v>
      </c>
      <c r="BA2711" s="13">
        <f t="shared" si="3234"/>
        <v>3.680123112293658E-6</v>
      </c>
      <c r="BB2711" s="13">
        <f t="shared" si="3235"/>
        <v>1.8676624794890318E-6</v>
      </c>
      <c r="BC2711" s="13">
        <f t="shared" si="3236"/>
        <v>7.5827096667254706E-7</v>
      </c>
      <c r="BD2711" s="13">
        <f t="shared" si="3237"/>
        <v>7.4377979107333606E-3</v>
      </c>
      <c r="BE2711" s="13">
        <f t="shared" si="3238"/>
        <v>4.017481914695151E-3</v>
      </c>
      <c r="BF2711" s="13">
        <f t="shared" si="3239"/>
        <v>1.0850093756655465E-3</v>
      </c>
      <c r="BG2711" s="13">
        <f t="shared" si="3240"/>
        <v>1.9535376806982996E-4</v>
      </c>
      <c r="BH2711" s="13">
        <f t="shared" si="3241"/>
        <v>2.6379791425077491E-5</v>
      </c>
      <c r="BI2711" s="13">
        <f t="shared" si="3242"/>
        <v>2.8497772119014059E-6</v>
      </c>
      <c r="BJ2711" s="14">
        <f t="shared" si="3243"/>
        <v>8.7380859216657919E-2</v>
      </c>
      <c r="BK2711" s="14">
        <f t="shared" si="3244"/>
        <v>0.18644247748979836</v>
      </c>
      <c r="BL2711" s="14">
        <f t="shared" si="3245"/>
        <v>0.61458106094916309</v>
      </c>
      <c r="BM2711" s="14">
        <f t="shared" si="3246"/>
        <v>0.46914237100566575</v>
      </c>
      <c r="BN2711" s="14">
        <f t="shared" si="3247"/>
        <v>0.525950313036881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1.61333333333333</v>
      </c>
      <c r="F2712" s="10">
        <f>VLOOKUP(B2712,home!$B$2:$E$405,3,FALSE)</f>
        <v>1.51</v>
      </c>
      <c r="G2712" s="10">
        <f>VLOOKUP(C2712,away!$B$2:$E$405,4,FALSE)</f>
        <v>1.51</v>
      </c>
      <c r="H2712" s="10">
        <f>VLOOKUP(A2712,away!$A$2:$E$405,3,FALSE)</f>
        <v>1.4</v>
      </c>
      <c r="I2712" s="10">
        <f>VLOOKUP(C2712,away!$B$2:$E$405,3,FALSE)</f>
        <v>0.71</v>
      </c>
      <c r="J2712" s="10">
        <f>VLOOKUP(B2712,home!$B$2:$E$405,4,FALSE)</f>
        <v>0.71</v>
      </c>
      <c r="K2712" s="12">
        <f t="shared" si="3192"/>
        <v>3.678561333333326</v>
      </c>
      <c r="L2712" s="12">
        <f t="shared" si="3193"/>
        <v>0.70573999999999992</v>
      </c>
      <c r="M2712" s="13">
        <f t="shared" si="3194"/>
        <v>1.2471598581337768E-2</v>
      </c>
      <c r="N2712" s="13">
        <f t="shared" si="3195"/>
        <v>4.587754030616388E-2</v>
      </c>
      <c r="O2712" s="13">
        <f t="shared" si="3196"/>
        <v>8.8017059827933172E-3</v>
      </c>
      <c r="P2712" s="13">
        <f t="shared" si="3197"/>
        <v>3.2377615295672096E-2</v>
      </c>
      <c r="Q2712" s="13">
        <f t="shared" si="3198"/>
        <v>8.4381672919347825E-2</v>
      </c>
      <c r="R2712" s="13">
        <f t="shared" si="3199"/>
        <v>3.1058579901482768E-3</v>
      </c>
      <c r="S2712" s="13">
        <f t="shared" si="3200"/>
        <v>2.1013945513833489E-2</v>
      </c>
      <c r="T2712" s="13">
        <f t="shared" si="3201"/>
        <v>5.9551521846100526E-2</v>
      </c>
      <c r="U2712" s="13">
        <f t="shared" si="3202"/>
        <v>1.142508910938381E-2</v>
      </c>
      <c r="V2712" s="13">
        <f t="shared" si="3203"/>
        <v>6.0616077157121476E-3</v>
      </c>
      <c r="W2712" s="13">
        <f t="shared" si="3204"/>
        <v>0.10346771974769757</v>
      </c>
      <c r="X2712" s="13">
        <f t="shared" si="3205"/>
        <v>7.3021308534740079E-2</v>
      </c>
      <c r="Y2712" s="13">
        <f t="shared" si="3206"/>
        <v>2.5767029142653726E-2</v>
      </c>
      <c r="Z2712" s="13">
        <f t="shared" si="3207"/>
        <v>7.3064273932241502E-4</v>
      </c>
      <c r="AA2712" s="13">
        <f t="shared" si="3208"/>
        <v>2.6877141293521769E-3</v>
      </c>
      <c r="AB2712" s="13">
        <f t="shared" si="3209"/>
        <v>4.9434606356442822E-3</v>
      </c>
      <c r="AC2712" s="13">
        <f t="shared" si="3210"/>
        <v>9.8353672051655324E-4</v>
      </c>
      <c r="AD2712" s="13">
        <f t="shared" si="3211"/>
        <v>9.5153088278012332E-2</v>
      </c>
      <c r="AE2712" s="13">
        <f t="shared" si="3212"/>
        <v>6.715334052132442E-2</v>
      </c>
      <c r="AF2712" s="13">
        <f t="shared" si="3213"/>
        <v>2.3696399269759742E-2</v>
      </c>
      <c r="AG2712" s="13">
        <f t="shared" si="3214"/>
        <v>5.5744989402134138E-3</v>
      </c>
      <c r="AH2712" s="13">
        <f t="shared" si="3215"/>
        <v>1.2891095171235024E-4</v>
      </c>
      <c r="AI2712" s="13">
        <f t="shared" si="3216"/>
        <v>4.742068424122512E-4</v>
      </c>
      <c r="AJ2712" s="13">
        <f t="shared" si="3217"/>
        <v>8.7219947724989871E-4</v>
      </c>
      <c r="AK2712" s="13">
        <f t="shared" si="3218"/>
        <v>1.0694797573216723E-3</v>
      </c>
      <c r="AL2712" s="13">
        <f t="shared" si="3219"/>
        <v>1.0213469703459981E-4</v>
      </c>
      <c r="AM2712" s="13">
        <f t="shared" si="3220"/>
        <v>7.0005294257349762E-2</v>
      </c>
      <c r="AN2712" s="13">
        <f t="shared" si="3221"/>
        <v>4.9405536369182018E-2</v>
      </c>
      <c r="AO2712" s="13">
        <f t="shared" si="3222"/>
        <v>1.7433731618593254E-2</v>
      </c>
      <c r="AP2712" s="13">
        <f t="shared" si="3223"/>
        <v>4.101227250835335E-3</v>
      </c>
      <c r="AQ2712" s="13">
        <f t="shared" si="3224"/>
        <v>7.2360003000113203E-4</v>
      </c>
      <c r="AR2712" s="13">
        <f t="shared" si="3225"/>
        <v>1.8195523012294817E-5</v>
      </c>
      <c r="AS2712" s="13">
        <f t="shared" si="3226"/>
        <v>6.6933347392804442E-5</v>
      </c>
      <c r="AT2712" s="13">
        <f t="shared" si="3227"/>
        <v>1.2310921181486872E-4</v>
      </c>
      <c r="AU2712" s="13">
        <f t="shared" si="3228"/>
        <v>1.5095492878643946E-4</v>
      </c>
      <c r="AV2712" s="13">
        <f t="shared" si="3229"/>
        <v>1.3882424102747051E-4</v>
      </c>
      <c r="AW2712" s="13">
        <f t="shared" si="3230"/>
        <v>7.3653525367154172E-6</v>
      </c>
      <c r="AX2712" s="13">
        <f t="shared" si="3231"/>
        <v>4.2919794763951385E-2</v>
      </c>
      <c r="AY2712" s="13">
        <f t="shared" si="3232"/>
        <v>3.0290215956711046E-2</v>
      </c>
      <c r="AZ2712" s="13">
        <f t="shared" si="3233"/>
        <v>1.0688508504644624E-2</v>
      </c>
      <c r="BA2712" s="13">
        <f t="shared" si="3234"/>
        <v>2.5144359973559662E-3</v>
      </c>
      <c r="BB2712" s="13">
        <f t="shared" si="3235"/>
        <v>4.4363451519349972E-4</v>
      </c>
      <c r="BC2712" s="13">
        <f t="shared" si="3236"/>
        <v>6.2618124550532108E-5</v>
      </c>
      <c r="BD2712" s="13">
        <f t="shared" si="3237"/>
        <v>2.1402180684494892E-6</v>
      </c>
      <c r="BE2712" s="13">
        <f t="shared" si="3238"/>
        <v>7.8729234314996288E-6</v>
      </c>
      <c r="BF2712" s="13">
        <f t="shared" si="3239"/>
        <v>1.4480515857704233E-5</v>
      </c>
      <c r="BG2712" s="13">
        <f t="shared" si="3240"/>
        <v>1.7755821906956952E-5</v>
      </c>
      <c r="BH2712" s="13">
        <f t="shared" si="3241"/>
        <v>1.6328969977121163E-5</v>
      </c>
      <c r="BI2712" s="13">
        <f t="shared" si="3242"/>
        <v>1.2013423514199737E-5</v>
      </c>
      <c r="BJ2712" s="14">
        <f t="shared" si="3243"/>
        <v>0.81223271689438215</v>
      </c>
      <c r="BK2712" s="14">
        <f t="shared" si="3244"/>
        <v>0.10330065448081771</v>
      </c>
      <c r="BL2712" s="14">
        <f t="shared" si="3245"/>
        <v>3.4077234000807845E-2</v>
      </c>
      <c r="BM2712" s="14">
        <f t="shared" si="3246"/>
        <v>0.73304240643569285</v>
      </c>
      <c r="BN2712" s="14">
        <f t="shared" si="3247"/>
        <v>0.18701599107546318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1.61333333333333</v>
      </c>
      <c r="F2713" s="10">
        <f>VLOOKUP(B2713,home!$B$2:$E$405,3,FALSE)</f>
        <v>0.89</v>
      </c>
      <c r="G2713" s="10">
        <f>VLOOKUP(C2713,away!$B$2:$E$405,4,FALSE)</f>
        <v>0.62</v>
      </c>
      <c r="H2713" s="10">
        <f>VLOOKUP(A2713,away!$A$2:$E$405,3,FALSE)</f>
        <v>1.4</v>
      </c>
      <c r="I2713" s="10">
        <f>VLOOKUP(C2713,away!$B$2:$E$405,3,FALSE)</f>
        <v>0.97</v>
      </c>
      <c r="J2713" s="10">
        <f>VLOOKUP(B2713,home!$B$2:$E$405,4,FALSE)</f>
        <v>1.33</v>
      </c>
      <c r="K2713" s="12">
        <f t="shared" si="3192"/>
        <v>0.89023733333333155</v>
      </c>
      <c r="L2713" s="12">
        <f t="shared" si="3193"/>
        <v>1.8061399999999999</v>
      </c>
      <c r="M2713" s="13">
        <f t="shared" si="3194"/>
        <v>6.7449417436531295E-2</v>
      </c>
      <c r="N2713" s="13">
        <f t="shared" si="3195"/>
        <v>6.0045989513584343E-2</v>
      </c>
      <c r="O2713" s="13">
        <f t="shared" si="3196"/>
        <v>0.12182309080881662</v>
      </c>
      <c r="P2713" s="13">
        <f t="shared" si="3197"/>
        <v>0.10845146350006521</v>
      </c>
      <c r="Q2713" s="13">
        <f t="shared" si="3198"/>
        <v>2.6727590790967256E-2</v>
      </c>
      <c r="R2713" s="13">
        <f t="shared" si="3199"/>
        <v>0.11001477861671805</v>
      </c>
      <c r="S2713" s="13">
        <f t="shared" si="3200"/>
        <v>4.3594594224529611E-2</v>
      </c>
      <c r="T2713" s="13">
        <f t="shared" si="3201"/>
        <v>4.827377083119759E-2</v>
      </c>
      <c r="U2713" s="13">
        <f t="shared" si="3202"/>
        <v>9.7939263143003899E-2</v>
      </c>
      <c r="V2713" s="13">
        <f t="shared" si="3203"/>
        <v>7.7883837894615129E-3</v>
      </c>
      <c r="W2713" s="13">
        <f t="shared" si="3204"/>
        <v>7.9312997173917339E-3</v>
      </c>
      <c r="X2713" s="13">
        <f t="shared" si="3205"/>
        <v>1.4325037671569903E-2</v>
      </c>
      <c r="Y2713" s="13">
        <f t="shared" si="3206"/>
        <v>1.2936511770064633E-2</v>
      </c>
      <c r="Z2713" s="13">
        <f t="shared" si="3207"/>
        <v>6.6234030750266376E-2</v>
      </c>
      <c r="AA2713" s="13">
        <f t="shared" si="3208"/>
        <v>5.8964006911035018E-2</v>
      </c>
      <c r="AB2713" s="13">
        <f t="shared" si="3209"/>
        <v>2.6245980137563969E-2</v>
      </c>
      <c r="AC2713" s="13">
        <f t="shared" si="3210"/>
        <v>7.8268061123553821E-4</v>
      </c>
      <c r="AD2713" s="13">
        <f t="shared" si="3211"/>
        <v>1.7651847775695556E-3</v>
      </c>
      <c r="AE2713" s="13">
        <f t="shared" si="3212"/>
        <v>3.1881708341594765E-3</v>
      </c>
      <c r="AF2713" s="13">
        <f t="shared" si="3213"/>
        <v>2.879141435204399E-3</v>
      </c>
      <c r="AG2713" s="13">
        <f t="shared" si="3214"/>
        <v>1.7333775039266909E-3</v>
      </c>
      <c r="AH2713" s="13">
        <f t="shared" si="3215"/>
        <v>2.9906983074821522E-2</v>
      </c>
      <c r="AI2713" s="13">
        <f t="shared" si="3216"/>
        <v>2.6624312860574192E-2</v>
      </c>
      <c r="AJ2713" s="13">
        <f t="shared" si="3217"/>
        <v>1.1850978641414945E-2</v>
      </c>
      <c r="AK2713" s="13">
        <f t="shared" si="3218"/>
        <v>3.5167278743745032E-3</v>
      </c>
      <c r="AL2713" s="13">
        <f t="shared" si="3219"/>
        <v>5.033867509470665E-5</v>
      </c>
      <c r="AM2713" s="13">
        <f t="shared" si="3220"/>
        <v>3.1428667784482231E-4</v>
      </c>
      <c r="AN2713" s="13">
        <f t="shared" si="3221"/>
        <v>5.6764574032264735E-4</v>
      </c>
      <c r="AO2713" s="13">
        <f t="shared" si="3222"/>
        <v>5.1262383871317316E-4</v>
      </c>
      <c r="AP2713" s="13">
        <f t="shared" si="3223"/>
        <v>3.0862347335113688E-4</v>
      </c>
      <c r="AQ2713" s="13">
        <f t="shared" si="3224"/>
        <v>1.3935430003960555E-4</v>
      </c>
      <c r="AR2713" s="13">
        <f t="shared" si="3225"/>
        <v>1.0803239682151633E-2</v>
      </c>
      <c r="AS2713" s="13">
        <f t="shared" si="3226"/>
        <v>9.6174472859994978E-3</v>
      </c>
      <c r="AT2713" s="13">
        <f t="shared" si="3227"/>
        <v>4.2809053126810397E-3</v>
      </c>
      <c r="AU2713" s="13">
        <f t="shared" si="3228"/>
        <v>1.2703405766045536E-3</v>
      </c>
      <c r="AV2713" s="13">
        <f t="shared" si="3229"/>
        <v>2.8272615183539112E-4</v>
      </c>
      <c r="AW2713" s="13">
        <f t="shared" si="3230"/>
        <v>2.2483115628472917E-6</v>
      </c>
      <c r="AX2713" s="13">
        <f t="shared" si="3231"/>
        <v>4.6631622331127733E-5</v>
      </c>
      <c r="AY2713" s="13">
        <f t="shared" si="3232"/>
        <v>8.4223238357143034E-5</v>
      </c>
      <c r="AZ2713" s="13">
        <f t="shared" si="3233"/>
        <v>7.6059479863185169E-5</v>
      </c>
      <c r="BA2713" s="13">
        <f t="shared" si="3234"/>
        <v>4.5791356320031087E-5</v>
      </c>
      <c r="BB2713" s="13">
        <f t="shared" si="3235"/>
        <v>2.0676400075965232E-5</v>
      </c>
      <c r="BC2713" s="13">
        <f t="shared" si="3236"/>
        <v>7.4688946466407711E-6</v>
      </c>
      <c r="BD2713" s="13">
        <f t="shared" si="3237"/>
        <v>3.252027219920222E-3</v>
      </c>
      <c r="BE2713" s="13">
        <f t="shared" si="3238"/>
        <v>2.8950760401891861E-3</v>
      </c>
      <c r="BF2713" s="13">
        <f t="shared" si="3239"/>
        <v>1.2886523869076209E-3</v>
      </c>
      <c r="BG2713" s="13">
        <f t="shared" si="3240"/>
        <v>3.8240215483809103E-4</v>
      </c>
      <c r="BH2713" s="13">
        <f t="shared" si="3241"/>
        <v>8.5107168645995481E-5</v>
      </c>
      <c r="BI2713" s="13">
        <f t="shared" si="3242"/>
        <v>1.5153115772592233E-5</v>
      </c>
      <c r="BJ2713" s="14">
        <f t="shared" si="3243"/>
        <v>0.18192945986750106</v>
      </c>
      <c r="BK2713" s="14">
        <f t="shared" si="3244"/>
        <v>0.228201101475275</v>
      </c>
      <c r="BL2713" s="14">
        <f t="shared" si="3245"/>
        <v>0.52105919916386867</v>
      </c>
      <c r="BM2713" s="14">
        <f t="shared" si="3246"/>
        <v>0.50282948566343411</v>
      </c>
      <c r="BN2713" s="14">
        <f t="shared" si="3247"/>
        <v>0.49451233066668276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1.61333333333333</v>
      </c>
      <c r="F2714" s="10">
        <f>VLOOKUP(B2714,home!$B$2:$E$405,3,FALSE)</f>
        <v>0.89</v>
      </c>
      <c r="G2714" s="10">
        <f>VLOOKUP(C2714,away!$B$2:$E$405,4,FALSE)</f>
        <v>0.62</v>
      </c>
      <c r="H2714" s="10">
        <f>VLOOKUP(A2714,away!$A$2:$E$405,3,FALSE)</f>
        <v>1.4</v>
      </c>
      <c r="I2714" s="10">
        <f>VLOOKUP(C2714,away!$B$2:$E$405,3,FALSE)</f>
        <v>0.89</v>
      </c>
      <c r="J2714" s="10">
        <f>VLOOKUP(B2714,home!$B$2:$E$405,4,FALSE)</f>
        <v>0.92</v>
      </c>
      <c r="K2714" s="12">
        <f t="shared" si="3192"/>
        <v>0.89023733333333155</v>
      </c>
      <c r="L2714" s="12">
        <f t="shared" si="3193"/>
        <v>1.14632</v>
      </c>
      <c r="M2714" s="13">
        <f t="shared" si="3194"/>
        <v>0.13047712781921972</v>
      </c>
      <c r="N2714" s="13">
        <f t="shared" si="3195"/>
        <v>0.1161556103307744</v>
      </c>
      <c r="O2714" s="13">
        <f t="shared" si="3196"/>
        <v>0.14956854116172794</v>
      </c>
      <c r="P2714" s="13">
        <f t="shared" si="3197"/>
        <v>0.13315149923437331</v>
      </c>
      <c r="Q2714" s="13">
        <f t="shared" si="3198"/>
        <v>5.1703030396287084E-2</v>
      </c>
      <c r="R2714" s="13">
        <f t="shared" si="3199"/>
        <v>8.5726705052256005E-2</v>
      </c>
      <c r="S2714" s="13">
        <f t="shared" si="3200"/>
        <v>3.3970171716467178E-2</v>
      </c>
      <c r="T2714" s="13">
        <f t="shared" si="3201"/>
        <v>5.9268217803871807E-2</v>
      </c>
      <c r="U2714" s="13">
        <f t="shared" si="3202"/>
        <v>7.6317113301173425E-2</v>
      </c>
      <c r="V2714" s="13">
        <f t="shared" si="3203"/>
        <v>3.8518281742781942E-3</v>
      </c>
      <c r="W2714" s="13">
        <f t="shared" si="3204"/>
        <v>1.5342655968414267E-2</v>
      </c>
      <c r="X2714" s="13">
        <f t="shared" si="3205"/>
        <v>1.7587593389712643E-2</v>
      </c>
      <c r="Y2714" s="13">
        <f t="shared" si="3206"/>
        <v>1.0080505027247701E-2</v>
      </c>
      <c r="Z2714" s="13">
        <f t="shared" si="3207"/>
        <v>3.2756745511834023E-2</v>
      </c>
      <c r="AA2714" s="13">
        <f t="shared" si="3208"/>
        <v>2.9161277773133702E-2</v>
      </c>
      <c r="AB2714" s="13">
        <f t="shared" si="3209"/>
        <v>1.2980229080673549E-2</v>
      </c>
      <c r="AC2714" s="13">
        <f t="shared" si="3210"/>
        <v>2.4567365980656194E-4</v>
      </c>
      <c r="AD2714" s="13">
        <f t="shared" si="3211"/>
        <v>3.4146512838929602E-3</v>
      </c>
      <c r="AE2714" s="13">
        <f t="shared" si="3212"/>
        <v>3.9142830597521773E-3</v>
      </c>
      <c r="AF2714" s="13">
        <f t="shared" si="3213"/>
        <v>2.2435104785275589E-3</v>
      </c>
      <c r="AG2714" s="13">
        <f t="shared" si="3214"/>
        <v>8.5726031058190361E-4</v>
      </c>
      <c r="AH2714" s="13">
        <f t="shared" si="3215"/>
        <v>9.3874281287813967E-3</v>
      </c>
      <c r="AI2714" s="13">
        <f t="shared" si="3216"/>
        <v>8.3570389842246573E-3</v>
      </c>
      <c r="AJ2714" s="13">
        <f t="shared" si="3217"/>
        <v>3.719874049939426E-3</v>
      </c>
      <c r="AK2714" s="13">
        <f t="shared" si="3218"/>
        <v>1.1038569181846451E-3</v>
      </c>
      <c r="AL2714" s="13">
        <f t="shared" si="3219"/>
        <v>1.0028367936168056E-5</v>
      </c>
      <c r="AM2714" s="13">
        <f t="shared" si="3220"/>
        <v>6.0797001064722127E-4</v>
      </c>
      <c r="AN2714" s="13">
        <f t="shared" si="3221"/>
        <v>6.9692818260512273E-4</v>
      </c>
      <c r="AO2714" s="13">
        <f t="shared" si="3222"/>
        <v>3.9945135714195224E-4</v>
      </c>
      <c r="AP2714" s="13">
        <f t="shared" si="3223"/>
        <v>1.5263302657298752E-4</v>
      </c>
      <c r="AQ2714" s="13">
        <f t="shared" si="3224"/>
        <v>4.3741572755286775E-5</v>
      </c>
      <c r="AR2714" s="13">
        <f t="shared" si="3225"/>
        <v>2.1521993225169359E-3</v>
      </c>
      <c r="AS2714" s="13">
        <f t="shared" si="3226"/>
        <v>1.9159681856792798E-3</v>
      </c>
      <c r="AT2714" s="13">
        <f t="shared" si="3227"/>
        <v>8.5283320418531167E-4</v>
      </c>
      <c r="AU2714" s="13">
        <f t="shared" si="3228"/>
        <v>2.530746524906842E-4</v>
      </c>
      <c r="AV2714" s="13">
        <f t="shared" si="3229"/>
        <v>5.6324125941891557E-5</v>
      </c>
      <c r="AW2714" s="13">
        <f t="shared" si="3230"/>
        <v>2.8427549970136968E-7</v>
      </c>
      <c r="AX2714" s="13">
        <f t="shared" si="3231"/>
        <v>9.020626683753656E-5</v>
      </c>
      <c r="AY2714" s="13">
        <f t="shared" si="3232"/>
        <v>1.0340524780120489E-4</v>
      </c>
      <c r="AZ2714" s="13">
        <f t="shared" si="3233"/>
        <v>5.9267751829738616E-5</v>
      </c>
      <c r="BA2714" s="13">
        <f t="shared" si="3234"/>
        <v>2.2646603092488652E-5</v>
      </c>
      <c r="BB2714" s="13">
        <f t="shared" si="3235"/>
        <v>6.4900635142453993E-6</v>
      </c>
      <c r="BC2714" s="13">
        <f t="shared" si="3236"/>
        <v>1.4879379215299555E-6</v>
      </c>
      <c r="BD2714" s="13">
        <f t="shared" si="3237"/>
        <v>4.1118485456460217E-4</v>
      </c>
      <c r="BE2714" s="13">
        <f t="shared" si="3238"/>
        <v>3.6605210843464523E-4</v>
      </c>
      <c r="BF2714" s="13">
        <f t="shared" si="3239"/>
        <v>1.6293662643695103E-4</v>
      </c>
      <c r="BG2714" s="13">
        <f t="shared" si="3240"/>
        <v>4.8350755940520165E-5</v>
      </c>
      <c r="BH2714" s="13">
        <f t="shared" si="3241"/>
        <v>1.0760912008284853E-5</v>
      </c>
      <c r="BI2714" s="13">
        <f t="shared" si="3242"/>
        <v>1.9159531220980271E-6</v>
      </c>
      <c r="BJ2714" s="14">
        <f t="shared" si="3243"/>
        <v>0.28275154606978187</v>
      </c>
      <c r="BK2714" s="14">
        <f t="shared" si="3244"/>
        <v>0.30180973421988233</v>
      </c>
      <c r="BL2714" s="14">
        <f t="shared" si="3245"/>
        <v>0.38255366515141603</v>
      </c>
      <c r="BM2714" s="14">
        <f t="shared" si="3246"/>
        <v>0.33298605598597419</v>
      </c>
      <c r="BN2714" s="14">
        <f t="shared" si="3247"/>
        <v>0.6667825139946385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1.61333333333333</v>
      </c>
      <c r="F2715" s="10">
        <f>VLOOKUP(B2715,home!$B$2:$E$405,3,FALSE)</f>
        <v>1.01</v>
      </c>
      <c r="G2715" s="10">
        <f>VLOOKUP(C2715,away!$B$2:$E$405,4,FALSE)</f>
        <v>1.08</v>
      </c>
      <c r="H2715" s="10">
        <f>VLOOKUP(A2715,away!$A$2:$E$405,3,FALSE)</f>
        <v>1.4</v>
      </c>
      <c r="I2715" s="10">
        <f>VLOOKUP(C2715,away!$B$2:$E$405,3,FALSE)</f>
        <v>0.62</v>
      </c>
      <c r="J2715" s="10">
        <f>VLOOKUP(B2715,home!$B$2:$E$405,4,FALSE)</f>
        <v>0.71</v>
      </c>
      <c r="K2715" s="12">
        <f t="shared" si="3192"/>
        <v>1.7598239999999965</v>
      </c>
      <c r="L2715" s="12">
        <f t="shared" si="3193"/>
        <v>0.61627999999999994</v>
      </c>
      <c r="M2715" s="13">
        <f t="shared" si="3194"/>
        <v>9.2911857877495216E-2</v>
      </c>
      <c r="N2715" s="13">
        <f t="shared" si="3195"/>
        <v>0.16350851737740482</v>
      </c>
      <c r="O2715" s="13">
        <f t="shared" si="3196"/>
        <v>5.7259719772742745E-2</v>
      </c>
      <c r="P2715" s="13">
        <f t="shared" si="3197"/>
        <v>0.10076702908934702</v>
      </c>
      <c r="Q2715" s="13">
        <f t="shared" si="3198"/>
        <v>0.14387310654258678</v>
      </c>
      <c r="R2715" s="13">
        <f t="shared" si="3199"/>
        <v>1.7644010050772943E-2</v>
      </c>
      <c r="S2715" s="13">
        <f t="shared" si="3200"/>
        <v>2.7321577631354132E-2</v>
      </c>
      <c r="T2715" s="13">
        <f t="shared" si="3201"/>
        <v>8.8666118100065361E-2</v>
      </c>
      <c r="U2715" s="13">
        <f t="shared" si="3202"/>
        <v>3.1050352343591381E-2</v>
      </c>
      <c r="V2715" s="13">
        <f t="shared" si="3203"/>
        <v>3.2923846928553041E-3</v>
      </c>
      <c r="W2715" s="13">
        <f t="shared" si="3204"/>
        <v>8.439711528273354E-2</v>
      </c>
      <c r="X2715" s="13">
        <f t="shared" si="3205"/>
        <v>5.2012254206443023E-2</v>
      </c>
      <c r="Y2715" s="13">
        <f t="shared" si="3206"/>
        <v>1.6027056011173345E-2</v>
      </c>
      <c r="Z2715" s="13">
        <f t="shared" si="3207"/>
        <v>3.624550171363451E-3</v>
      </c>
      <c r="AA2715" s="13">
        <f t="shared" si="3208"/>
        <v>6.3785703807695011E-3</v>
      </c>
      <c r="AB2715" s="13">
        <f t="shared" si="3209"/>
        <v>5.6125806208836429E-3</v>
      </c>
      <c r="AC2715" s="13">
        <f t="shared" si="3210"/>
        <v>2.2317107289719125E-4</v>
      </c>
      <c r="AD2715" s="13">
        <f t="shared" si="3211"/>
        <v>3.7131017251330257E-2</v>
      </c>
      <c r="AE2715" s="13">
        <f t="shared" si="3212"/>
        <v>2.2883103311649805E-2</v>
      </c>
      <c r="AF2715" s="13">
        <f t="shared" si="3213"/>
        <v>7.0511994544517689E-3</v>
      </c>
      <c r="AG2715" s="13">
        <f t="shared" si="3214"/>
        <v>1.4485043999298457E-3</v>
      </c>
      <c r="AH2715" s="13">
        <f t="shared" si="3215"/>
        <v>5.5843444490196663E-4</v>
      </c>
      <c r="AI2715" s="13">
        <f t="shared" si="3216"/>
        <v>9.8274633856515665E-4</v>
      </c>
      <c r="AJ2715" s="13">
        <f t="shared" si="3217"/>
        <v>8.6473029625954258E-4</v>
      </c>
      <c r="AK2715" s="13">
        <f t="shared" si="3218"/>
        <v>5.0725770962821654E-4</v>
      </c>
      <c r="AL2715" s="13">
        <f t="shared" si="3219"/>
        <v>9.6815569113613034E-6</v>
      </c>
      <c r="AM2715" s="13">
        <f t="shared" si="3220"/>
        <v>1.3068811060660981E-2</v>
      </c>
      <c r="AN2715" s="13">
        <f t="shared" si="3221"/>
        <v>8.0540468804641482E-3</v>
      </c>
      <c r="AO2715" s="13">
        <f t="shared" si="3222"/>
        <v>2.4817740057462216E-3</v>
      </c>
      <c r="AP2715" s="13">
        <f t="shared" si="3223"/>
        <v>5.0982256142042734E-4</v>
      </c>
      <c r="AQ2715" s="13">
        <f t="shared" si="3224"/>
        <v>7.8548362038045208E-5</v>
      </c>
      <c r="AR2715" s="13">
        <f t="shared" si="3225"/>
        <v>6.8830395940836829E-5</v>
      </c>
      <c r="AS2715" s="13">
        <f t="shared" si="3226"/>
        <v>1.2112938270618698E-4</v>
      </c>
      <c r="AT2715" s="13">
        <f t="shared" si="3227"/>
        <v>1.0658319739576622E-4</v>
      </c>
      <c r="AU2715" s="13">
        <f t="shared" si="3228"/>
        <v>6.2522556257935474E-5</v>
      </c>
      <c r="AV2715" s="13">
        <f t="shared" si="3229"/>
        <v>2.7507173761016212E-5</v>
      </c>
      <c r="AW2715" s="13">
        <f t="shared" si="3230"/>
        <v>2.9166882498572584E-7</v>
      </c>
      <c r="AX2715" s="13">
        <f t="shared" si="3231"/>
        <v>3.8331345593360985E-3</v>
      </c>
      <c r="AY2715" s="13">
        <f t="shared" si="3232"/>
        <v>2.3622841662276507E-3</v>
      </c>
      <c r="AZ2715" s="13">
        <f t="shared" si="3233"/>
        <v>7.2791424298138791E-4</v>
      </c>
      <c r="BA2715" s="13">
        <f t="shared" si="3234"/>
        <v>1.4953299655485664E-4</v>
      </c>
      <c r="BB2715" s="13">
        <f t="shared" si="3235"/>
        <v>2.3038548779206751E-5</v>
      </c>
      <c r="BC2715" s="13">
        <f t="shared" si="3236"/>
        <v>2.8396393683299083E-6</v>
      </c>
      <c r="BD2715" s="13">
        <f t="shared" si="3237"/>
        <v>7.0697994017364828E-6</v>
      </c>
      <c r="BE2715" s="13">
        <f t="shared" si="3238"/>
        <v>1.2441602662361479E-5</v>
      </c>
      <c r="BF2715" s="13">
        <f t="shared" si="3239"/>
        <v>1.0947515481843793E-5</v>
      </c>
      <c r="BG2715" s="13">
        <f t="shared" si="3240"/>
        <v>6.4219001617734092E-6</v>
      </c>
      <c r="BH2715" s="13">
        <f t="shared" si="3241"/>
        <v>2.8253535075731771E-6</v>
      </c>
      <c r="BI2715" s="13">
        <f t="shared" si="3242"/>
        <v>9.9442498222228998E-7</v>
      </c>
      <c r="BJ2715" s="14">
        <f t="shared" si="3243"/>
        <v>0.64828973896134567</v>
      </c>
      <c r="BK2715" s="14">
        <f t="shared" si="3244"/>
        <v>0.22688798608708788</v>
      </c>
      <c r="BL2715" s="14">
        <f t="shared" si="3245"/>
        <v>0.12128567526037434</v>
      </c>
      <c r="BM2715" s="14">
        <f t="shared" si="3246"/>
        <v>0.42176171727241935</v>
      </c>
      <c r="BN2715" s="14">
        <f t="shared" si="3247"/>
        <v>0.57596424071034957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1.3428571428571401</v>
      </c>
      <c r="F2716" s="10">
        <f>VLOOKUP(B2716,home!$B$2:$E$405,3,FALSE)</f>
        <v>0.96</v>
      </c>
      <c r="G2716" s="10">
        <f>VLOOKUP(C2716,away!$B$2:$E$405,4,FALSE)</f>
        <v>0.74</v>
      </c>
      <c r="H2716" s="10">
        <f>VLOOKUP(A2716,away!$A$2:$E$405,3,FALSE)</f>
        <v>1.2</v>
      </c>
      <c r="I2716" s="10">
        <f>VLOOKUP(C2716,away!$B$2:$E$405,3,FALSE)</f>
        <v>1.06</v>
      </c>
      <c r="J2716" s="10">
        <f>VLOOKUP(B2716,home!$B$2:$E$405,4,FALSE)</f>
        <v>0.83</v>
      </c>
      <c r="K2716" s="12">
        <f t="shared" si="3192"/>
        <v>0.95396571428571231</v>
      </c>
      <c r="L2716" s="12">
        <f t="shared" si="3193"/>
        <v>1.05576</v>
      </c>
      <c r="M2716" s="13">
        <f t="shared" si="3194"/>
        <v>0.13402543088876553</v>
      </c>
      <c r="N2716" s="13">
        <f t="shared" si="3195"/>
        <v>0.12785566591025158</v>
      </c>
      <c r="O2716" s="13">
        <f t="shared" si="3196"/>
        <v>0.1414986889151231</v>
      </c>
      <c r="P2716" s="13">
        <f t="shared" si="3197"/>
        <v>0.13498489784140721</v>
      </c>
      <c r="Q2716" s="13">
        <f t="shared" si="3198"/>
        <v>6.0984960827774264E-2</v>
      </c>
      <c r="R2716" s="13">
        <f t="shared" si="3199"/>
        <v>7.4694327904515176E-2</v>
      </c>
      <c r="S2716" s="13">
        <f t="shared" si="3200"/>
        <v>3.3987808366715118E-2</v>
      </c>
      <c r="T2716" s="13">
        <f t="shared" si="3201"/>
        <v>6.4385482243530953E-2</v>
      </c>
      <c r="U2716" s="13">
        <f t="shared" si="3202"/>
        <v>7.1255827872522035E-2</v>
      </c>
      <c r="V2716" s="13">
        <f t="shared" si="3203"/>
        <v>3.8034579704686773E-3</v>
      </c>
      <c r="W2716" s="13">
        <f t="shared" si="3204"/>
        <v>1.9392520572251288E-2</v>
      </c>
      <c r="X2716" s="13">
        <f t="shared" si="3205"/>
        <v>2.047384751936002E-2</v>
      </c>
      <c r="Y2716" s="13">
        <f t="shared" si="3206"/>
        <v>1.0807734628519767E-2</v>
      </c>
      <c r="Z2716" s="13">
        <f t="shared" si="3207"/>
        <v>2.6286427876156988E-2</v>
      </c>
      <c r="AA2716" s="13">
        <f t="shared" si="3208"/>
        <v>2.5076350944897963E-2</v>
      </c>
      <c r="AB2716" s="13">
        <f t="shared" si="3209"/>
        <v>1.1960989520414387E-2</v>
      </c>
      <c r="AC2716" s="13">
        <f t="shared" si="3210"/>
        <v>2.3941789544305989E-4</v>
      </c>
      <c r="AD2716" s="13">
        <f t="shared" si="3211"/>
        <v>4.6249499348770175E-3</v>
      </c>
      <c r="AE2716" s="13">
        <f t="shared" si="3212"/>
        <v>4.88283714324576E-3</v>
      </c>
      <c r="AF2716" s="13">
        <f t="shared" si="3213"/>
        <v>2.5775520711765715E-3</v>
      </c>
      <c r="AG2716" s="13">
        <f t="shared" si="3214"/>
        <v>9.0709212488845935E-4</v>
      </c>
      <c r="AH2716" s="13">
        <f t="shared" si="3215"/>
        <v>6.9380397736328739E-3</v>
      </c>
      <c r="AI2716" s="13">
        <f t="shared" si="3216"/>
        <v>6.6186520683963659E-3</v>
      </c>
      <c r="AJ2716" s="13">
        <f t="shared" si="3217"/>
        <v>3.1569835740181728E-3</v>
      </c>
      <c r="AK2716" s="13">
        <f t="shared" si="3218"/>
        <v>1.0038846967255024E-3</v>
      </c>
      <c r="AL2716" s="13">
        <f t="shared" si="3219"/>
        <v>9.645274018065525E-6</v>
      </c>
      <c r="AM2716" s="13">
        <f t="shared" si="3220"/>
        <v>8.8240873363212282E-4</v>
      </c>
      <c r="AN2716" s="13">
        <f t="shared" si="3221"/>
        <v>9.3161184461944995E-4</v>
      </c>
      <c r="AO2716" s="13">
        <f t="shared" si="3222"/>
        <v>4.9177926053771523E-4</v>
      </c>
      <c r="AP2716" s="13">
        <f t="shared" si="3223"/>
        <v>1.7306695736843278E-4</v>
      </c>
      <c r="AQ2716" s="13">
        <f t="shared" si="3224"/>
        <v>4.5679292727824139E-5</v>
      </c>
      <c r="AR2716" s="13">
        <f t="shared" si="3225"/>
        <v>1.464980974282129E-3</v>
      </c>
      <c r="AS2716" s="13">
        <f t="shared" si="3226"/>
        <v>1.3975416215460299E-3</v>
      </c>
      <c r="AT2716" s="13">
        <f t="shared" si="3227"/>
        <v>6.6660339562108536E-4</v>
      </c>
      <c r="AU2716" s="13">
        <f t="shared" si="3228"/>
        <v>2.1197226148298335E-4</v>
      </c>
      <c r="AV2716" s="13">
        <f t="shared" si="3229"/>
        <v>5.0553567458592995E-5</v>
      </c>
      <c r="AW2716" s="13">
        <f t="shared" si="3230"/>
        <v>2.6984230599355449E-7</v>
      </c>
      <c r="AX2716" s="13">
        <f t="shared" si="3231"/>
        <v>1.4029794631188644E-4</v>
      </c>
      <c r="AY2716" s="13">
        <f t="shared" si="3232"/>
        <v>1.4812095979823721E-4</v>
      </c>
      <c r="AZ2716" s="13">
        <f t="shared" si="3233"/>
        <v>7.8190092258293448E-5</v>
      </c>
      <c r="BA2716" s="13">
        <f t="shared" si="3234"/>
        <v>2.7516657267538639E-5</v>
      </c>
      <c r="BB2716" s="13">
        <f t="shared" si="3235"/>
        <v>7.2627465191941465E-6</v>
      </c>
      <c r="BC2716" s="13">
        <f t="shared" si="3236"/>
        <v>1.5335434530208829E-6</v>
      </c>
      <c r="BD2716" s="13">
        <f t="shared" si="3237"/>
        <v>2.5777805223468339E-4</v>
      </c>
      <c r="BE2716" s="13">
        <f t="shared" si="3238"/>
        <v>2.4591142372723941E-4</v>
      </c>
      <c r="BF2716" s="13">
        <f t="shared" si="3239"/>
        <v>1.1729553349348617E-4</v>
      </c>
      <c r="BG2716" s="13">
        <f t="shared" si="3240"/>
        <v>3.7298639130545743E-5</v>
      </c>
      <c r="BH2716" s="13">
        <f t="shared" si="3241"/>
        <v>8.8954057300140224E-6</v>
      </c>
      <c r="BI2716" s="13">
        <f t="shared" si="3242"/>
        <v>1.6971824162188096E-6</v>
      </c>
      <c r="BJ2716" s="14">
        <f t="shared" si="3243"/>
        <v>0.31982011101036922</v>
      </c>
      <c r="BK2716" s="14">
        <f t="shared" si="3244"/>
        <v>0.30719877919661587</v>
      </c>
      <c r="BL2716" s="14">
        <f t="shared" si="3245"/>
        <v>0.34666427332736865</v>
      </c>
      <c r="BM2716" s="14">
        <f t="shared" si="3246"/>
        <v>0.32577776800518177</v>
      </c>
      <c r="BN2716" s="14">
        <f t="shared" si="3247"/>
        <v>0.67404397228783686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1.3428571428571401</v>
      </c>
      <c r="F2717" s="10">
        <f>VLOOKUP(B2717,home!$B$2:$E$405,3,FALSE)</f>
        <v>0.74</v>
      </c>
      <c r="G2717" s="10">
        <f>VLOOKUP(C2717,away!$B$2:$E$405,4,FALSE)</f>
        <v>1.4</v>
      </c>
      <c r="H2717" s="10">
        <f>VLOOKUP(A2717,away!$A$2:$E$405,3,FALSE)</f>
        <v>1.2</v>
      </c>
      <c r="I2717" s="10">
        <f>VLOOKUP(C2717,away!$B$2:$E$405,3,FALSE)</f>
        <v>0.28000000000000003</v>
      </c>
      <c r="J2717" s="10">
        <f>VLOOKUP(B2717,home!$B$2:$E$405,4,FALSE)</f>
        <v>0.83</v>
      </c>
      <c r="K2717" s="12">
        <f t="shared" si="3192"/>
        <v>1.3911999999999971</v>
      </c>
      <c r="L2717" s="12">
        <f t="shared" si="3193"/>
        <v>0.27888000000000002</v>
      </c>
      <c r="M2717" s="13">
        <f t="shared" si="3194"/>
        <v>0.18823200647587077</v>
      </c>
      <c r="N2717" s="13">
        <f t="shared" si="3195"/>
        <v>0.26186836740923086</v>
      </c>
      <c r="O2717" s="13">
        <f t="shared" si="3196"/>
        <v>5.2494141965990837E-2</v>
      </c>
      <c r="P2717" s="13">
        <f t="shared" si="3197"/>
        <v>7.3029850303086299E-2</v>
      </c>
      <c r="Q2717" s="13">
        <f t="shared" si="3198"/>
        <v>0.18215563636986065</v>
      </c>
      <c r="R2717" s="13">
        <f t="shared" si="3199"/>
        <v>7.3197831557377628E-3</v>
      </c>
      <c r="S2717" s="13">
        <f t="shared" si="3200"/>
        <v>7.0834911861480804E-3</v>
      </c>
      <c r="T2717" s="13">
        <f t="shared" si="3201"/>
        <v>5.0799563870826736E-2</v>
      </c>
      <c r="U2717" s="13">
        <f t="shared" si="3202"/>
        <v>1.0183282326262354E-2</v>
      </c>
      <c r="V2717" s="13">
        <f t="shared" si="3203"/>
        <v>3.0535974704406935E-4</v>
      </c>
      <c r="W2717" s="13">
        <f t="shared" si="3204"/>
        <v>8.4471640439249873E-2</v>
      </c>
      <c r="X2717" s="13">
        <f t="shared" si="3205"/>
        <v>2.3557451085698004E-2</v>
      </c>
      <c r="Y2717" s="13">
        <f t="shared" si="3206"/>
        <v>3.2848509793897297E-3</v>
      </c>
      <c r="Z2717" s="13">
        <f t="shared" si="3207"/>
        <v>6.8044704215738255E-4</v>
      </c>
      <c r="AA2717" s="13">
        <f t="shared" si="3208"/>
        <v>9.466379250493486E-4</v>
      </c>
      <c r="AB2717" s="13">
        <f t="shared" si="3209"/>
        <v>6.5848134066432567E-4</v>
      </c>
      <c r="AC2717" s="13">
        <f t="shared" si="3210"/>
        <v>7.4045512479287556E-6</v>
      </c>
      <c r="AD2717" s="13">
        <f t="shared" si="3211"/>
        <v>2.9379236544771044E-2</v>
      </c>
      <c r="AE2717" s="13">
        <f t="shared" si="3212"/>
        <v>8.1932814876057476E-3</v>
      </c>
      <c r="AF2717" s="13">
        <f t="shared" si="3213"/>
        <v>1.1424711706317456E-3</v>
      </c>
      <c r="AG2717" s="13">
        <f t="shared" si="3214"/>
        <v>1.0620412002192709E-4</v>
      </c>
      <c r="AH2717" s="13">
        <f t="shared" si="3215"/>
        <v>4.7440767779212704E-5</v>
      </c>
      <c r="AI2717" s="13">
        <f t="shared" si="3216"/>
        <v>6.5999596134440575E-5</v>
      </c>
      <c r="AJ2717" s="13">
        <f t="shared" si="3217"/>
        <v>4.5909319071116774E-5</v>
      </c>
      <c r="AK2717" s="13">
        <f t="shared" si="3218"/>
        <v>2.1289681563912512E-5</v>
      </c>
      <c r="AL2717" s="13">
        <f t="shared" si="3219"/>
        <v>1.149120767125407E-7</v>
      </c>
      <c r="AM2717" s="13">
        <f t="shared" si="3220"/>
        <v>8.1744787762170756E-3</v>
      </c>
      <c r="AN2717" s="13">
        <f t="shared" si="3221"/>
        <v>2.279698641111418E-3</v>
      </c>
      <c r="AO2717" s="13">
        <f t="shared" si="3222"/>
        <v>3.1788117851657614E-4</v>
      </c>
      <c r="AP2717" s="13">
        <f t="shared" si="3223"/>
        <v>2.9550234354900923E-5</v>
      </c>
      <c r="AQ2717" s="13">
        <f t="shared" si="3224"/>
        <v>2.0602423392236918E-6</v>
      </c>
      <c r="AR2717" s="13">
        <f t="shared" si="3225"/>
        <v>2.6460562636533688E-6</v>
      </c>
      <c r="AS2717" s="13">
        <f t="shared" si="3226"/>
        <v>3.6811934739945589E-6</v>
      </c>
      <c r="AT2717" s="13">
        <f t="shared" si="3227"/>
        <v>2.5606381805106106E-6</v>
      </c>
      <c r="AU2717" s="13">
        <f t="shared" si="3228"/>
        <v>1.1874532789087848E-6</v>
      </c>
      <c r="AV2717" s="13">
        <f t="shared" si="3229"/>
        <v>4.1299625040447444E-7</v>
      </c>
      <c r="AW2717" s="13">
        <f t="shared" si="3230"/>
        <v>1.2384261430955251E-9</v>
      </c>
      <c r="AX2717" s="13">
        <f t="shared" si="3231"/>
        <v>1.8953891455788594E-3</v>
      </c>
      <c r="AY2717" s="13">
        <f t="shared" si="3232"/>
        <v>5.2858612491903231E-4</v>
      </c>
      <c r="AZ2717" s="13">
        <f t="shared" si="3233"/>
        <v>7.3706049258709865E-5</v>
      </c>
      <c r="BA2717" s="13">
        <f t="shared" si="3234"/>
        <v>6.8517143390896707E-6</v>
      </c>
      <c r="BB2717" s="13">
        <f t="shared" si="3235"/>
        <v>4.7770152372133179E-7</v>
      </c>
      <c r="BC2717" s="13">
        <f t="shared" si="3236"/>
        <v>2.6644280187081011E-8</v>
      </c>
      <c r="BD2717" s="13">
        <f t="shared" si="3237"/>
        <v>1.2298869513460854E-7</v>
      </c>
      <c r="BE2717" s="13">
        <f t="shared" si="3238"/>
        <v>1.7110187267126705E-7</v>
      </c>
      <c r="BF2717" s="13">
        <f t="shared" si="3239"/>
        <v>1.1901846263013314E-7</v>
      </c>
      <c r="BG2717" s="13">
        <f t="shared" si="3240"/>
        <v>5.51928284036803E-8</v>
      </c>
      <c r="BH2717" s="13">
        <f t="shared" si="3241"/>
        <v>1.9196065718799967E-8</v>
      </c>
      <c r="BI2717" s="13">
        <f t="shared" si="3242"/>
        <v>5.3411133255988893E-9</v>
      </c>
      <c r="BJ2717" s="14">
        <f t="shared" si="3243"/>
        <v>0.6582674099297251</v>
      </c>
      <c r="BK2717" s="14">
        <f t="shared" si="3244"/>
        <v>0.26918681330039285</v>
      </c>
      <c r="BL2717" s="14">
        <f t="shared" si="3245"/>
        <v>7.1793947254738671E-2</v>
      </c>
      <c r="BM2717" s="14">
        <f t="shared" si="3246"/>
        <v>0.23430024696074403</v>
      </c>
      <c r="BN2717" s="14">
        <f t="shared" si="3247"/>
        <v>0.76509978567977721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1.3428571428571401</v>
      </c>
      <c r="F2718" s="10">
        <f>VLOOKUP(B2718,home!$B$2:$E$405,3,FALSE)</f>
        <v>1.02</v>
      </c>
      <c r="G2718" s="10">
        <f>VLOOKUP(C2718,away!$B$2:$E$405,4,FALSE)</f>
        <v>0.74</v>
      </c>
      <c r="H2718" s="10">
        <f>VLOOKUP(A2718,away!$A$2:$E$405,3,FALSE)</f>
        <v>1.2</v>
      </c>
      <c r="I2718" s="10">
        <f>VLOOKUP(C2718,away!$B$2:$E$405,3,FALSE)</f>
        <v>0.85</v>
      </c>
      <c r="J2718" s="10">
        <f>VLOOKUP(B2718,home!$B$2:$E$405,4,FALSE)</f>
        <v>0.31</v>
      </c>
      <c r="K2718" s="12">
        <f t="shared" si="3192"/>
        <v>1.0135885714285695</v>
      </c>
      <c r="L2718" s="12">
        <f t="shared" si="3193"/>
        <v>0.31619999999999998</v>
      </c>
      <c r="M2718" s="13">
        <f t="shared" si="3194"/>
        <v>0.26453318526110975</v>
      </c>
      <c r="N2718" s="13">
        <f t="shared" si="3195"/>
        <v>0.26812781334425734</v>
      </c>
      <c r="O2718" s="13">
        <f t="shared" si="3196"/>
        <v>8.3645393179562877E-2</v>
      </c>
      <c r="P2718" s="13">
        <f t="shared" si="3197"/>
        <v>8.478201457945414E-2</v>
      </c>
      <c r="Q2718" s="13">
        <f t="shared" si="3198"/>
        <v>0.13588564364393596</v>
      </c>
      <c r="R2718" s="13">
        <f t="shared" si="3199"/>
        <v>1.3224336661688889E-2</v>
      </c>
      <c r="S2718" s="13">
        <f t="shared" si="3200"/>
        <v>6.7930891062456021E-3</v>
      </c>
      <c r="T2718" s="13">
        <f t="shared" si="3201"/>
        <v>4.2967040520212538E-2</v>
      </c>
      <c r="U2718" s="13">
        <f t="shared" si="3202"/>
        <v>1.3404036505011699E-2</v>
      </c>
      <c r="V2718" s="13">
        <f t="shared" si="3203"/>
        <v>2.4190696489523089E-4</v>
      </c>
      <c r="W2718" s="13">
        <f t="shared" si="3204"/>
        <v>4.5910711806236237E-2</v>
      </c>
      <c r="X2718" s="13">
        <f t="shared" si="3205"/>
        <v>1.4516967073131893E-2</v>
      </c>
      <c r="Y2718" s="13">
        <f t="shared" si="3206"/>
        <v>2.2951324942621521E-3</v>
      </c>
      <c r="Z2718" s="13">
        <f t="shared" si="3207"/>
        <v>1.393845084142009E-3</v>
      </c>
      <c r="AA2718" s="13">
        <f t="shared" si="3208"/>
        <v>1.4127854476282333E-3</v>
      </c>
      <c r="AB2718" s="13">
        <f t="shared" si="3209"/>
        <v>7.1599159179828651E-4</v>
      </c>
      <c r="AC2718" s="13">
        <f t="shared" si="3210"/>
        <v>4.8456490922809511E-6</v>
      </c>
      <c r="AD2718" s="13">
        <f t="shared" si="3211"/>
        <v>1.1633643198237937E-2</v>
      </c>
      <c r="AE2718" s="13">
        <f t="shared" si="3212"/>
        <v>3.6785579792828343E-3</v>
      </c>
      <c r="AF2718" s="13">
        <f t="shared" si="3213"/>
        <v>5.8158001652461615E-4</v>
      </c>
      <c r="AG2718" s="13">
        <f t="shared" si="3214"/>
        <v>6.129853374169454E-5</v>
      </c>
      <c r="AH2718" s="13">
        <f t="shared" si="3215"/>
        <v>1.1018345390142575E-4</v>
      </c>
      <c r="AI2718" s="13">
        <f t="shared" si="3216"/>
        <v>1.1168068963501178E-4</v>
      </c>
      <c r="AJ2718" s="13">
        <f t="shared" si="3217"/>
        <v>5.6599135331654518E-5</v>
      </c>
      <c r="AK2718" s="13">
        <f t="shared" si="3218"/>
        <v>1.912274557496799E-5</v>
      </c>
      <c r="AL2718" s="13">
        <f t="shared" si="3219"/>
        <v>6.212058295569614E-8</v>
      </c>
      <c r="AM2718" s="13">
        <f t="shared" si="3220"/>
        <v>2.3583455579623378E-3</v>
      </c>
      <c r="AN2718" s="13">
        <f t="shared" si="3221"/>
        <v>7.4570886542769097E-4</v>
      </c>
      <c r="AO2718" s="13">
        <f t="shared" si="3222"/>
        <v>1.1789657162411794E-4</v>
      </c>
      <c r="AP2718" s="13">
        <f t="shared" si="3223"/>
        <v>1.2426298649182032E-5</v>
      </c>
      <c r="AQ2718" s="13">
        <f t="shared" si="3224"/>
        <v>9.8229890821783904E-7</v>
      </c>
      <c r="AR2718" s="13">
        <f t="shared" si="3225"/>
        <v>6.9680016247261647E-6</v>
      </c>
      <c r="AS2718" s="13">
        <f t="shared" si="3226"/>
        <v>7.0626868125181446E-6</v>
      </c>
      <c r="AT2718" s="13">
        <f t="shared" si="3227"/>
        <v>3.5793293183738317E-6</v>
      </c>
      <c r="AU2718" s="13">
        <f t="shared" si="3228"/>
        <v>1.2093224301609757E-6</v>
      </c>
      <c r="AV2718" s="13">
        <f t="shared" si="3229"/>
        <v>3.0643884859584733E-7</v>
      </c>
      <c r="AW2718" s="13">
        <f t="shared" si="3230"/>
        <v>5.5304006194025143E-10</v>
      </c>
      <c r="AX2718" s="13">
        <f t="shared" si="3231"/>
        <v>3.983986841716596E-4</v>
      </c>
      <c r="AY2718" s="13">
        <f t="shared" si="3232"/>
        <v>1.2597366393507872E-4</v>
      </c>
      <c r="AZ2718" s="13">
        <f t="shared" si="3233"/>
        <v>1.9916436268135947E-5</v>
      </c>
      <c r="BA2718" s="13">
        <f t="shared" si="3234"/>
        <v>2.0991923826615288E-6</v>
      </c>
      <c r="BB2718" s="13">
        <f t="shared" si="3235"/>
        <v>1.6594115784939376E-7</v>
      </c>
      <c r="BC2718" s="13">
        <f t="shared" si="3236"/>
        <v>1.0494118822395661E-8</v>
      </c>
      <c r="BD2718" s="13">
        <f t="shared" si="3237"/>
        <v>3.6721368562306896E-7</v>
      </c>
      <c r="BE2718" s="13">
        <f t="shared" si="3238"/>
        <v>3.722035950197063E-7</v>
      </c>
      <c r="BF2718" s="13">
        <f t="shared" si="3239"/>
        <v>1.8863065507830095E-7</v>
      </c>
      <c r="BG2718" s="13">
        <f t="shared" si="3240"/>
        <v>6.3731292069483427E-8</v>
      </c>
      <c r="BH2718" s="13">
        <f t="shared" si="3241"/>
        <v>1.6149327321001158E-8</v>
      </c>
      <c r="BI2718" s="13">
        <f t="shared" si="3242"/>
        <v>3.273754721765187E-9</v>
      </c>
      <c r="BJ2718" s="14">
        <f t="shared" si="3243"/>
        <v>0.52944031261442892</v>
      </c>
      <c r="BK2718" s="14">
        <f t="shared" si="3244"/>
        <v>0.35648107734531503</v>
      </c>
      <c r="BL2718" s="14">
        <f t="shared" si="3245"/>
        <v>0.11272026639147725</v>
      </c>
      <c r="BM2718" s="14">
        <f t="shared" si="3246"/>
        <v>0.14971114165445931</v>
      </c>
      <c r="BN2718" s="14">
        <f t="shared" si="3247"/>
        <v>0.85019838667000891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1.3428571428571401</v>
      </c>
      <c r="F2719" s="10">
        <f>VLOOKUP(B2719,home!$B$2:$E$405,3,FALSE)</f>
        <v>0.96</v>
      </c>
      <c r="G2719" s="10">
        <f>VLOOKUP(C2719,away!$B$2:$E$405,4,FALSE)</f>
        <v>0.74</v>
      </c>
      <c r="H2719" s="10">
        <f>VLOOKUP(A2719,away!$A$2:$E$405,3,FALSE)</f>
        <v>1.2</v>
      </c>
      <c r="I2719" s="10">
        <f>VLOOKUP(C2719,away!$B$2:$E$405,3,FALSE)</f>
        <v>1.06</v>
      </c>
      <c r="J2719" s="10">
        <f>VLOOKUP(B2719,home!$B$2:$E$405,4,FALSE)</f>
        <v>1.19</v>
      </c>
      <c r="K2719" s="12">
        <f t="shared" si="3192"/>
        <v>0.95396571428571231</v>
      </c>
      <c r="L2719" s="12">
        <f t="shared" si="3193"/>
        <v>1.5136799999999999</v>
      </c>
      <c r="M2719" s="13">
        <f t="shared" si="3194"/>
        <v>8.4784230523432633E-2</v>
      </c>
      <c r="N2719" s="13">
        <f t="shared" si="3195"/>
        <v>8.08812490314509E-2</v>
      </c>
      <c r="O2719" s="13">
        <f t="shared" si="3196"/>
        <v>0.1283361940587095</v>
      </c>
      <c r="P2719" s="13">
        <f t="shared" si="3197"/>
        <v>0.12242832903392659</v>
      </c>
      <c r="Q2719" s="13">
        <f t="shared" si="3198"/>
        <v>3.8578969252304307E-2</v>
      </c>
      <c r="R2719" s="13">
        <f t="shared" si="3199"/>
        <v>9.7129965111393712E-2</v>
      </c>
      <c r="S2719" s="13">
        <f t="shared" si="3200"/>
        <v>4.4196590738347336E-2</v>
      </c>
      <c r="T2719" s="13">
        <f t="shared" si="3201"/>
        <v>5.8396214177827983E-2</v>
      </c>
      <c r="U2719" s="13">
        <f t="shared" si="3202"/>
        <v>9.2658656546037013E-2</v>
      </c>
      <c r="V2719" s="13">
        <f t="shared" si="3203"/>
        <v>7.0910916644742437E-3</v>
      </c>
      <c r="W2719" s="13">
        <f t="shared" si="3204"/>
        <v>1.2267671319727006E-2</v>
      </c>
      <c r="X2719" s="13">
        <f t="shared" si="3205"/>
        <v>1.8569328723244374E-2</v>
      </c>
      <c r="Y2719" s="13">
        <f t="shared" si="3206"/>
        <v>1.4054010750900273E-2</v>
      </c>
      <c r="Z2719" s="13">
        <f t="shared" si="3207"/>
        <v>4.9007895196604825E-2</v>
      </c>
      <c r="AA2719" s="13">
        <f t="shared" si="3208"/>
        <v>4.6751851746868446E-2</v>
      </c>
      <c r="AB2719" s="13">
        <f t="shared" si="3209"/>
        <v>2.2299831822940538E-2</v>
      </c>
      <c r="AC2719" s="13">
        <f t="shared" si="3210"/>
        <v>6.3997050081445264E-4</v>
      </c>
      <c r="AD2719" s="13">
        <f t="shared" si="3211"/>
        <v>2.9257344582864298E-3</v>
      </c>
      <c r="AE2719" s="13">
        <f t="shared" si="3212"/>
        <v>4.4286257348190028E-3</v>
      </c>
      <c r="AF2719" s="13">
        <f t="shared" si="3213"/>
        <v>3.3517611011404146E-3</v>
      </c>
      <c r="AG2719" s="13">
        <f t="shared" si="3214"/>
        <v>1.6911645811914079E-3</v>
      </c>
      <c r="AH2719" s="13">
        <f t="shared" si="3215"/>
        <v>1.8545567700299196E-2</v>
      </c>
      <c r="AI2719" s="13">
        <f t="shared" si="3216"/>
        <v>1.7691835738049957E-2</v>
      </c>
      <c r="AJ2719" s="13">
        <f t="shared" si="3217"/>
        <v>8.4387023584371577E-3</v>
      </c>
      <c r="AK2719" s="13">
        <f t="shared" si="3218"/>
        <v>2.6834109076703432E-3</v>
      </c>
      <c r="AL2719" s="13">
        <f t="shared" si="3219"/>
        <v>3.696466598187223E-5</v>
      </c>
      <c r="AM2719" s="13">
        <f t="shared" si="3220"/>
        <v>5.5821007246190731E-4</v>
      </c>
      <c r="AN2719" s="13">
        <f t="shared" si="3221"/>
        <v>8.4495142248413972E-4</v>
      </c>
      <c r="AO2719" s="13">
        <f t="shared" si="3222"/>
        <v>6.3949303459289646E-4</v>
      </c>
      <c r="AP2719" s="13">
        <f t="shared" si="3223"/>
        <v>3.2266260553419189E-4</v>
      </c>
      <c r="AQ2719" s="13">
        <f t="shared" si="3224"/>
        <v>1.2210198318624892E-4</v>
      </c>
      <c r="AR2719" s="13">
        <f t="shared" si="3225"/>
        <v>5.6144109833177755E-3</v>
      </c>
      <c r="AS2719" s="13">
        <f t="shared" si="3226"/>
        <v>5.3559555839942895E-3</v>
      </c>
      <c r="AT2719" s="13">
        <f t="shared" si="3227"/>
        <v>2.5546989971838305E-3</v>
      </c>
      <c r="AU2719" s="13">
        <f t="shared" si="3228"/>
        <v>8.1236508454448871E-4</v>
      </c>
      <c r="AV2719" s="13">
        <f t="shared" si="3229"/>
        <v>1.9374210953456404E-4</v>
      </c>
      <c r="AW2719" s="13">
        <f t="shared" si="3230"/>
        <v>1.4826926152286858E-6</v>
      </c>
      <c r="AX2719" s="13">
        <f t="shared" si="3231"/>
        <v>8.8752211749600405E-5</v>
      </c>
      <c r="AY2719" s="13">
        <f t="shared" si="3232"/>
        <v>1.3434244788113512E-4</v>
      </c>
      <c r="AZ2719" s="13">
        <f t="shared" si="3233"/>
        <v>1.0167573825435831E-4</v>
      </c>
      <c r="BA2719" s="13">
        <f t="shared" si="3234"/>
        <v>5.1301510493619045E-5</v>
      </c>
      <c r="BB2719" s="13">
        <f t="shared" si="3235"/>
        <v>1.941351760099532E-5</v>
      </c>
      <c r="BC2719" s="13">
        <f t="shared" si="3236"/>
        <v>5.8771706644549165E-6</v>
      </c>
      <c r="BD2719" s="13">
        <f t="shared" si="3237"/>
        <v>1.4164036028714078E-3</v>
      </c>
      <c r="BE2719" s="13">
        <f t="shared" si="3238"/>
        <v>1.3512004747300789E-3</v>
      </c>
      <c r="BF2719" s="13">
        <f t="shared" si="3239"/>
        <v>6.4449946300953651E-4</v>
      </c>
      <c r="BG2719" s="13">
        <f t="shared" si="3240"/>
        <v>2.0494346352888351E-4</v>
      </c>
      <c r="BH2719" s="13">
        <f t="shared" si="3241"/>
        <v>4.8877259393379795E-5</v>
      </c>
      <c r="BI2719" s="13">
        <f t="shared" si="3242"/>
        <v>9.3254459339067218E-6</v>
      </c>
      <c r="BJ2719" s="14">
        <f t="shared" si="3243"/>
        <v>0.23803351084579558</v>
      </c>
      <c r="BK2719" s="14">
        <f t="shared" si="3244"/>
        <v>0.25931151957485821</v>
      </c>
      <c r="BL2719" s="14">
        <f t="shared" si="3245"/>
        <v>0.45274243845844797</v>
      </c>
      <c r="BM2719" s="14">
        <f t="shared" si="3246"/>
        <v>0.44682356730922312</v>
      </c>
      <c r="BN2719" s="14">
        <f t="shared" si="3247"/>
        <v>0.55213893701121763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1.3434343434343401</v>
      </c>
      <c r="F2720" s="10">
        <f>VLOOKUP(B2720,home!$B$2:$E$405,3,FALSE)</f>
        <v>1.32</v>
      </c>
      <c r="G2720" s="10">
        <f>VLOOKUP(C2720,away!$B$2:$E$405,4,FALSE)</f>
        <v>0.83</v>
      </c>
      <c r="H2720" s="10">
        <f>VLOOKUP(A2720,away!$A$2:$E$405,3,FALSE)</f>
        <v>0.98989898989898994</v>
      </c>
      <c r="I2720" s="10">
        <f>VLOOKUP(C2720,away!$B$2:$E$405,3,FALSE)</f>
        <v>0.41</v>
      </c>
      <c r="J2720" s="10">
        <f>VLOOKUP(B2720,home!$B$2:$E$405,4,FALSE)</f>
        <v>0.56000000000000005</v>
      </c>
      <c r="K2720" s="12">
        <f t="shared" si="3192"/>
        <v>1.4718666666666629</v>
      </c>
      <c r="L2720" s="12">
        <f t="shared" si="3193"/>
        <v>0.22728080808080811</v>
      </c>
      <c r="M2720" s="13">
        <f t="shared" si="3194"/>
        <v>0.18283933277620945</v>
      </c>
      <c r="N2720" s="13">
        <f t="shared" si="3195"/>
        <v>0.26911511926887616</v>
      </c>
      <c r="O2720" s="13">
        <f t="shared" si="3196"/>
        <v>4.1555871302332667E-2</v>
      </c>
      <c r="P2720" s="13">
        <f t="shared" si="3197"/>
        <v>6.1164701774193225E-2</v>
      </c>
      <c r="Q2720" s="13">
        <f t="shared" si="3198"/>
        <v>0.19805078677394108</v>
      </c>
      <c r="R2720" s="13">
        <f t="shared" si="3199"/>
        <v>4.7224260050481174E-3</v>
      </c>
      <c r="S2720" s="13">
        <f t="shared" si="3200"/>
        <v>5.1153117416275927E-3</v>
      </c>
      <c r="T2720" s="13">
        <f t="shared" si="3201"/>
        <v>4.5013142859021152E-2</v>
      </c>
      <c r="U2720" s="13">
        <f t="shared" si="3202"/>
        <v>6.950781422630138E-3</v>
      </c>
      <c r="V2720" s="13">
        <f t="shared" si="3203"/>
        <v>1.9013445812901726E-4</v>
      </c>
      <c r="W2720" s="13">
        <f t="shared" si="3204"/>
        <v>9.7168117119890263E-2</v>
      </c>
      <c r="X2720" s="13">
        <f t="shared" si="3205"/>
        <v>2.2084448178699263E-2</v>
      </c>
      <c r="Y2720" s="13">
        <f t="shared" si="3206"/>
        <v>2.50968561403675E-3</v>
      </c>
      <c r="Z2720" s="13">
        <f t="shared" si="3207"/>
        <v>3.5777226617638623E-4</v>
      </c>
      <c r="AA2720" s="13">
        <f t="shared" si="3208"/>
        <v>5.2659307284281566E-4</v>
      </c>
      <c r="AB2720" s="13">
        <f t="shared" si="3209"/>
        <v>3.8753739540745518E-4</v>
      </c>
      <c r="AC2720" s="13">
        <f t="shared" si="3210"/>
        <v>3.9753199065123303E-6</v>
      </c>
      <c r="AD2720" s="13">
        <f t="shared" si="3211"/>
        <v>3.575462816288219E-2</v>
      </c>
      <c r="AE2720" s="13">
        <f t="shared" si="3212"/>
        <v>8.1263407814886838E-3</v>
      </c>
      <c r="AF2720" s="13">
        <f t="shared" si="3213"/>
        <v>9.2348064977838698E-4</v>
      </c>
      <c r="AG2720" s="13">
        <f t="shared" si="3214"/>
        <v>6.9963142776207206E-5</v>
      </c>
      <c r="AH2720" s="13">
        <f t="shared" si="3215"/>
        <v>2.0328692441367753E-5</v>
      </c>
      <c r="AI2720" s="13">
        <f t="shared" si="3216"/>
        <v>2.9921124781367744E-5</v>
      </c>
      <c r="AJ2720" s="13">
        <f t="shared" si="3217"/>
        <v>2.2019953097434512E-5</v>
      </c>
      <c r="AK2720" s="13">
        <f t="shared" si="3218"/>
        <v>1.0803478321892402E-5</v>
      </c>
      <c r="AL2720" s="13">
        <f t="shared" si="3219"/>
        <v>5.3194080911780323E-8</v>
      </c>
      <c r="AM2720" s="13">
        <f t="shared" si="3220"/>
        <v>1.0525209074401473E-2</v>
      </c>
      <c r="AN2720" s="13">
        <f t="shared" si="3221"/>
        <v>2.3921780236494214E-3</v>
      </c>
      <c r="AO2720" s="13">
        <f t="shared" si="3222"/>
        <v>2.7184807714409552E-4</v>
      </c>
      <c r="AP2720" s="13">
        <f t="shared" si="3223"/>
        <v>2.0595283549507969E-5</v>
      </c>
      <c r="AQ2720" s="13">
        <f t="shared" si="3224"/>
        <v>1.1702281719463859E-6</v>
      </c>
      <c r="AR2720" s="13">
        <f t="shared" si="3225"/>
        <v>9.2406432906005629E-7</v>
      </c>
      <c r="AS2720" s="13">
        <f t="shared" si="3226"/>
        <v>1.3600994837991915E-6</v>
      </c>
      <c r="AT2720" s="13">
        <f t="shared" si="3227"/>
        <v>1.0009425467772823E-6</v>
      </c>
      <c r="AU2720" s="13">
        <f t="shared" si="3228"/>
        <v>4.9108465661663975E-7</v>
      </c>
      <c r="AV2720" s="13">
        <f t="shared" si="3229"/>
        <v>1.807027841463691E-7</v>
      </c>
      <c r="AW2720" s="13">
        <f t="shared" si="3230"/>
        <v>4.9430163109738243E-10</v>
      </c>
      <c r="AX2720" s="13">
        <f t="shared" si="3231"/>
        <v>2.5819507327181691E-3</v>
      </c>
      <c r="AY2720" s="13">
        <f t="shared" si="3232"/>
        <v>5.8682784895702008E-4</v>
      </c>
      <c r="AZ2720" s="13">
        <f t="shared" si="3233"/>
        <v>6.6687353857636966E-5</v>
      </c>
      <c r="BA2720" s="13">
        <f t="shared" si="3234"/>
        <v>5.0522518911781767E-6</v>
      </c>
      <c r="BB2720" s="13">
        <f t="shared" si="3235"/>
        <v>2.8706997311369167E-7</v>
      </c>
      <c r="BC2720" s="13">
        <f t="shared" si="3236"/>
        <v>1.3049099093003147E-8</v>
      </c>
      <c r="BD2720" s="13">
        <f t="shared" si="3237"/>
        <v>3.5003681237903214E-8</v>
      </c>
      <c r="BE2720" s="13">
        <f t="shared" si="3238"/>
        <v>5.1520751624695016E-8</v>
      </c>
      <c r="BF2720" s="13">
        <f t="shared" si="3239"/>
        <v>3.7915838479000455E-8</v>
      </c>
      <c r="BG2720" s="13">
        <f t="shared" si="3240"/>
        <v>1.8602352931986004E-8</v>
      </c>
      <c r="BH2720" s="13">
        <f t="shared" si="3241"/>
        <v>6.8450458005397651E-9</v>
      </c>
      <c r="BI2720" s="13">
        <f t="shared" si="3242"/>
        <v>2.0149989491242195E-9</v>
      </c>
      <c r="BJ2720" s="14">
        <f t="shared" si="3243"/>
        <v>0.69526753154480281</v>
      </c>
      <c r="BK2720" s="14">
        <f t="shared" si="3244"/>
        <v>0.24990033711310375</v>
      </c>
      <c r="BL2720" s="14">
        <f t="shared" si="3245"/>
        <v>5.4230391243372672E-2</v>
      </c>
      <c r="BM2720" s="14">
        <f t="shared" si="3246"/>
        <v>0.24172096691219946</v>
      </c>
      <c r="BN2720" s="14">
        <f t="shared" si="3247"/>
        <v>0.75744823790060067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1.3434343434343401</v>
      </c>
      <c r="F2721" s="10">
        <f>VLOOKUP(B2721,home!$B$2:$E$405,3,FALSE)</f>
        <v>1.41</v>
      </c>
      <c r="G2721" s="10">
        <f>VLOOKUP(C2721,away!$B$2:$E$405,4,FALSE)</f>
        <v>1.24</v>
      </c>
      <c r="H2721" s="10">
        <f>VLOOKUP(A2721,away!$A$2:$E$405,3,FALSE)</f>
        <v>0.98989898989898994</v>
      </c>
      <c r="I2721" s="10">
        <f>VLOOKUP(C2721,away!$B$2:$E$405,3,FALSE)</f>
        <v>0.41</v>
      </c>
      <c r="J2721" s="10">
        <f>VLOOKUP(B2721,home!$B$2:$E$405,4,FALSE)</f>
        <v>1.01</v>
      </c>
      <c r="K2721" s="12">
        <f t="shared" si="3192"/>
        <v>2.3488606060606001</v>
      </c>
      <c r="L2721" s="12">
        <f t="shared" si="3193"/>
        <v>0.40991717171717174</v>
      </c>
      <c r="M2721" s="13">
        <f t="shared" si="3194"/>
        <v>6.3369172258160758E-2</v>
      </c>
      <c r="N2721" s="13">
        <f t="shared" si="3195"/>
        <v>0.14884535235586202</v>
      </c>
      <c r="O2721" s="13">
        <f t="shared" si="3196"/>
        <v>2.5976111866123516E-2</v>
      </c>
      <c r="P2721" s="13">
        <f t="shared" si="3197"/>
        <v>6.1014265860960822E-2</v>
      </c>
      <c r="Q2721" s="13">
        <f t="shared" si="3198"/>
        <v>0.17480849227194686</v>
      </c>
      <c r="R2721" s="13">
        <f t="shared" si="3199"/>
        <v>5.3240271541851077E-3</v>
      </c>
      <c r="S2721" s="13">
        <f t="shared" si="3200"/>
        <v>1.4686717949328238E-2</v>
      </c>
      <c r="T2721" s="13">
        <f t="shared" si="3201"/>
        <v>7.1657002744259526E-2</v>
      </c>
      <c r="U2721" s="13">
        <f t="shared" si="3202"/>
        <v>1.2505397648062322E-2</v>
      </c>
      <c r="V2721" s="13">
        <f t="shared" si="3203"/>
        <v>1.571214943328217E-3</v>
      </c>
      <c r="W2721" s="13">
        <f t="shared" si="3204"/>
        <v>0.13686692703414161</v>
      </c>
      <c r="X2721" s="13">
        <f t="shared" si="3205"/>
        <v>5.6104103631455834E-2</v>
      </c>
      <c r="Y2721" s="13">
        <f t="shared" si="3206"/>
        <v>1.1499017741166739E-2</v>
      </c>
      <c r="Z2721" s="13">
        <f t="shared" si="3207"/>
        <v>7.2747005106299403E-4</v>
      </c>
      <c r="AA2721" s="13">
        <f t="shared" si="3208"/>
        <v>1.7087257450307599E-3</v>
      </c>
      <c r="AB2721" s="13">
        <f t="shared" si="3209"/>
        <v>2.006779294532151E-3</v>
      </c>
      <c r="AC2721" s="13">
        <f t="shared" si="3210"/>
        <v>9.4551619956457329E-5</v>
      </c>
      <c r="AD2721" s="13">
        <f t="shared" si="3211"/>
        <v>8.0370333295766427E-2</v>
      </c>
      <c r="AE2721" s="13">
        <f t="shared" si="3212"/>
        <v>3.2945179714567008E-2</v>
      </c>
      <c r="AF2721" s="13">
        <f t="shared" si="3213"/>
        <v>6.7523974451546235E-3</v>
      </c>
      <c r="AG2721" s="13">
        <f t="shared" si="3214"/>
        <v>9.2264122100934665E-4</v>
      </c>
      <c r="AH2721" s="13">
        <f t="shared" si="3215"/>
        <v>7.4550616460172239E-5</v>
      </c>
      <c r="AI2721" s="13">
        <f t="shared" si="3216"/>
        <v>1.7510900616083151E-4</v>
      </c>
      <c r="AJ2721" s="13">
        <f t="shared" si="3217"/>
        <v>2.0565332316880007E-4</v>
      </c>
      <c r="AK2721" s="13">
        <f t="shared" si="3218"/>
        <v>1.6101699643221473E-4</v>
      </c>
      <c r="AL2721" s="13">
        <f t="shared" si="3219"/>
        <v>3.6415168272076535E-6</v>
      </c>
      <c r="AM2721" s="13">
        <f t="shared" si="3220"/>
        <v>3.7755741954877291E-2</v>
      </c>
      <c r="AN2721" s="13">
        <f t="shared" si="3221"/>
        <v>1.5476726958226657E-2</v>
      </c>
      <c r="AO2721" s="13">
        <f t="shared" si="3222"/>
        <v>3.1720880710775887E-3</v>
      </c>
      <c r="AP2721" s="13">
        <f t="shared" si="3223"/>
        <v>4.3343112351130141E-4</v>
      </c>
      <c r="AQ2721" s="13">
        <f t="shared" si="3224"/>
        <v>4.4417715070987196E-5</v>
      </c>
      <c r="AR2721" s="13">
        <f t="shared" si="3225"/>
        <v>6.1119155698250879E-6</v>
      </c>
      <c r="AS2721" s="13">
        <f t="shared" si="3226"/>
        <v>1.4356037709530573E-5</v>
      </c>
      <c r="AT2721" s="13">
        <f t="shared" si="3227"/>
        <v>1.686016571751841E-5</v>
      </c>
      <c r="AU2721" s="13">
        <f t="shared" si="3228"/>
        <v>1.3200726355177481E-5</v>
      </c>
      <c r="AV2721" s="13">
        <f t="shared" si="3229"/>
        <v>7.7516665267655778E-6</v>
      </c>
      <c r="AW2721" s="13">
        <f t="shared" si="3230"/>
        <v>9.7394218283321829E-8</v>
      </c>
      <c r="AX2721" s="13">
        <f t="shared" si="3231"/>
        <v>1.4780495821733453E-2</v>
      </c>
      <c r="AY2721" s="13">
        <f t="shared" si="3232"/>
        <v>6.0587790438224503E-3</v>
      </c>
      <c r="AZ2721" s="13">
        <f t="shared" si="3233"/>
        <v>1.2417987848514845E-3</v>
      </c>
      <c r="BA2721" s="13">
        <f t="shared" si="3234"/>
        <v>1.6967821524271375E-4</v>
      </c>
      <c r="BB2721" s="13">
        <f t="shared" si="3235"/>
        <v>1.7388503523577678E-5</v>
      </c>
      <c r="BC2721" s="13">
        <f t="shared" si="3236"/>
        <v>1.4255692369558074E-6</v>
      </c>
      <c r="BD2721" s="13">
        <f t="shared" si="3237"/>
        <v>4.1756319069280754E-7</v>
      </c>
      <c r="BE2721" s="13">
        <f t="shared" si="3238"/>
        <v>9.8079772915930563E-7</v>
      </c>
      <c r="BF2721" s="13">
        <f t="shared" si="3239"/>
        <v>1.1518785742679937E-6</v>
      </c>
      <c r="BG2721" s="13">
        <f t="shared" si="3240"/>
        <v>9.0186740202111326E-7</v>
      </c>
      <c r="BH2721" s="13">
        <f t="shared" si="3241"/>
        <v>5.2959020312440268E-7</v>
      </c>
      <c r="BI2721" s="13">
        <f t="shared" si="3242"/>
        <v>2.4878671309490822E-7</v>
      </c>
      <c r="BJ2721" s="14">
        <f t="shared" si="3243"/>
        <v>0.79992341921650456</v>
      </c>
      <c r="BK2721" s="14">
        <f t="shared" si="3244"/>
        <v>0.14679834319238416</v>
      </c>
      <c r="BL2721" s="14">
        <f t="shared" si="3245"/>
        <v>4.8199882645847028E-2</v>
      </c>
      <c r="BM2721" s="14">
        <f t="shared" si="3246"/>
        <v>0.51025301168895554</v>
      </c>
      <c r="BN2721" s="14">
        <f t="shared" si="3247"/>
        <v>0.47933742176723915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1.3434343434343401</v>
      </c>
      <c r="F2722" s="10">
        <f>VLOOKUP(B2722,home!$B$2:$E$405,3,FALSE)</f>
        <v>1.27</v>
      </c>
      <c r="G2722" s="10">
        <f>VLOOKUP(C2722,away!$B$2:$E$405,4,FALSE)</f>
        <v>0.83</v>
      </c>
      <c r="H2722" s="10">
        <f>VLOOKUP(A2722,away!$A$2:$E$405,3,FALSE)</f>
        <v>0.98989898989898994</v>
      </c>
      <c r="I2722" s="10">
        <f>VLOOKUP(C2722,away!$B$2:$E$405,3,FALSE)</f>
        <v>0.91</v>
      </c>
      <c r="J2722" s="10">
        <f>VLOOKUP(B2722,home!$B$2:$E$405,4,FALSE)</f>
        <v>2.02</v>
      </c>
      <c r="K2722" s="12">
        <f t="shared" si="3192"/>
        <v>1.4161141414141378</v>
      </c>
      <c r="L2722" s="12">
        <f t="shared" si="3193"/>
        <v>1.8196323232323233</v>
      </c>
      <c r="M2722" s="13">
        <f t="shared" si="3194"/>
        <v>3.9330834901852275E-2</v>
      </c>
      <c r="N2722" s="13">
        <f t="shared" si="3195"/>
        <v>5.5696951498137741E-2</v>
      </c>
      <c r="O2722" s="13">
        <f t="shared" si="3196"/>
        <v>7.1567658487124389E-2</v>
      </c>
      <c r="P2722" s="13">
        <f t="shared" si="3197"/>
        <v>0.1013479732515144</v>
      </c>
      <c r="Q2722" s="13">
        <f t="shared" si="3198"/>
        <v>3.943662032508511E-2</v>
      </c>
      <c r="R2722" s="13">
        <f t="shared" si="3199"/>
        <v>6.511341234061184E-2</v>
      </c>
      <c r="S2722" s="13">
        <f t="shared" si="3200"/>
        <v>6.52885433771071E-2</v>
      </c>
      <c r="T2722" s="13">
        <f t="shared" si="3201"/>
        <v>7.176014906256567E-2</v>
      </c>
      <c r="U2722" s="13">
        <f t="shared" si="3202"/>
        <v>9.2208024011270262E-2</v>
      </c>
      <c r="V2722" s="13">
        <f t="shared" si="3203"/>
        <v>1.8692886649383272E-2</v>
      </c>
      <c r="W2722" s="13">
        <f t="shared" si="3204"/>
        <v>1.8615585243977748E-2</v>
      </c>
      <c r="X2722" s="13">
        <f t="shared" si="3205"/>
        <v>3.3873520625828581E-2</v>
      </c>
      <c r="Y2722" s="13">
        <f t="shared" si="3206"/>
        <v>3.0818676516217246E-2</v>
      </c>
      <c r="Z2722" s="13">
        <f t="shared" si="3207"/>
        <v>3.9494156590310574E-2</v>
      </c>
      <c r="AA2722" s="13">
        <f t="shared" si="3208"/>
        <v>5.5928233650763173E-2</v>
      </c>
      <c r="AB2722" s="13">
        <f t="shared" si="3209"/>
        <v>3.96003812885799E-2</v>
      </c>
      <c r="AC2722" s="13">
        <f t="shared" si="3210"/>
        <v>3.0104976490819219E-3</v>
      </c>
      <c r="AD2722" s="13">
        <f t="shared" si="3211"/>
        <v>6.590448378674312E-3</v>
      </c>
      <c r="AE2722" s="13">
        <f t="shared" si="3212"/>
        <v>1.1992192894429836E-2</v>
      </c>
      <c r="AF2722" s="13">
        <f t="shared" si="3213"/>
        <v>1.0910690908570763E-2</v>
      </c>
      <c r="AG2722" s="13">
        <f t="shared" si="3214"/>
        <v>6.6178152820108001E-3</v>
      </c>
      <c r="AH2722" s="13">
        <f t="shared" si="3215"/>
        <v>1.7966210977632003E-2</v>
      </c>
      <c r="AI2722" s="13">
        <f t="shared" si="3216"/>
        <v>2.5442205433054602E-2</v>
      </c>
      <c r="AJ2722" s="13">
        <f t="shared" si="3217"/>
        <v>1.8014533451256119E-2</v>
      </c>
      <c r="AK2722" s="13">
        <f t="shared" si="3218"/>
        <v>8.5035451904339424E-3</v>
      </c>
      <c r="AL2722" s="13">
        <f t="shared" si="3219"/>
        <v>3.1029886446527739E-4</v>
      </c>
      <c r="AM2722" s="13">
        <f t="shared" si="3220"/>
        <v>1.8665654294601124E-3</v>
      </c>
      <c r="AN2722" s="13">
        <f t="shared" si="3221"/>
        <v>3.3964627888736433E-3</v>
      </c>
      <c r="AO2722" s="13">
        <f t="shared" si="3222"/>
        <v>3.0901567376451422E-3</v>
      </c>
      <c r="AP2722" s="13">
        <f t="shared" si="3223"/>
        <v>1.8743163612244154E-3</v>
      </c>
      <c r="AQ2722" s="13">
        <f t="shared" si="3224"/>
        <v>8.5264165871178446E-4</v>
      </c>
      <c r="AR2722" s="13">
        <f t="shared" si="3225"/>
        <v>6.5383796441821221E-3</v>
      </c>
      <c r="AS2722" s="13">
        <f t="shared" si="3226"/>
        <v>9.259091876060643E-3</v>
      </c>
      <c r="AT2722" s="13">
        <f t="shared" si="3227"/>
        <v>6.5559654711711182E-3</v>
      </c>
      <c r="AU2722" s="13">
        <f t="shared" si="3228"/>
        <v>3.0946651381160745E-3</v>
      </c>
      <c r="AV2722" s="13">
        <f t="shared" si="3229"/>
        <v>1.0955997662568777E-3</v>
      </c>
      <c r="AW2722" s="13">
        <f t="shared" si="3230"/>
        <v>2.2210564062437135E-5</v>
      </c>
      <c r="AX2722" s="13">
        <f t="shared" si="3231"/>
        <v>4.4054495008887017E-4</v>
      </c>
      <c r="AY2722" s="13">
        <f t="shared" si="3232"/>
        <v>8.0162983101847874E-4</v>
      </c>
      <c r="AZ2722" s="13">
        <f t="shared" si="3233"/>
        <v>7.293357758942447E-4</v>
      </c>
      <c r="BA2722" s="13">
        <f t="shared" si="3234"/>
        <v>4.423743174356311E-4</v>
      </c>
      <c r="BB2722" s="13">
        <f t="shared" si="3235"/>
        <v>2.0123965174342767E-4</v>
      </c>
      <c r="BC2722" s="13">
        <f t="shared" si="3236"/>
        <v>7.3236435005671433E-5</v>
      </c>
      <c r="BD2722" s="13">
        <f t="shared" si="3237"/>
        <v>1.9829078236863387E-3</v>
      </c>
      <c r="BE2722" s="13">
        <f t="shared" si="3238"/>
        <v>2.8080238102429563E-3</v>
      </c>
      <c r="BF2722" s="13">
        <f t="shared" si="3239"/>
        <v>1.9882411135563301E-3</v>
      </c>
      <c r="BG2722" s="13">
        <f t="shared" si="3240"/>
        <v>9.3852545248270403E-4</v>
      </c>
      <c r="BH2722" s="13">
        <f t="shared" si="3241"/>
        <v>3.32264791334465E-4</v>
      </c>
      <c r="BI2722" s="13">
        <f t="shared" si="3242"/>
        <v>9.4104973940550637E-5</v>
      </c>
      <c r="BJ2722" s="14">
        <f t="shared" si="3243"/>
        <v>0.30008115467259916</v>
      </c>
      <c r="BK2722" s="14">
        <f t="shared" si="3244"/>
        <v>0.2287826645244227</v>
      </c>
      <c r="BL2722" s="14">
        <f t="shared" si="3245"/>
        <v>0.42903197469175641</v>
      </c>
      <c r="BM2722" s="14">
        <f t="shared" si="3246"/>
        <v>0.62411708040780711</v>
      </c>
      <c r="BN2722" s="14">
        <f t="shared" si="3247"/>
        <v>0.37249345080432578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1.3434343434343401</v>
      </c>
      <c r="F2723" s="10">
        <f>VLOOKUP(B2723,home!$B$2:$E$405,3,FALSE)</f>
        <v>1.57</v>
      </c>
      <c r="G2723" s="10">
        <f>VLOOKUP(C2723,away!$B$2:$E$405,4,FALSE)</f>
        <v>0.83</v>
      </c>
      <c r="H2723" s="10">
        <f>VLOOKUP(A2723,away!$A$2:$E$405,3,FALSE)</f>
        <v>0.98989898989898994</v>
      </c>
      <c r="I2723" s="10">
        <f>VLOOKUP(C2723,away!$B$2:$E$405,3,FALSE)</f>
        <v>0.91</v>
      </c>
      <c r="J2723" s="10">
        <f>VLOOKUP(B2723,home!$B$2:$E$405,4,FALSE)</f>
        <v>1.1200000000000001</v>
      </c>
      <c r="K2723" s="12">
        <f t="shared" si="3192"/>
        <v>1.7506292929292886</v>
      </c>
      <c r="L2723" s="12">
        <f t="shared" si="3193"/>
        <v>1.0089050505050505</v>
      </c>
      <c r="M2723" s="13">
        <f t="shared" si="3194"/>
        <v>6.3321247450163029E-2</v>
      </c>
      <c r="N2723" s="13">
        <f t="shared" si="3195"/>
        <v>0.1108520306510794</v>
      </c>
      <c r="O2723" s="13">
        <f t="shared" si="3196"/>
        <v>6.3885126356749519E-2</v>
      </c>
      <c r="P2723" s="13">
        <f t="shared" si="3197"/>
        <v>0.11183917358261466</v>
      </c>
      <c r="Q2723" s="13">
        <f t="shared" si="3198"/>
        <v>9.70304060192375E-2</v>
      </c>
      <c r="R2723" s="13">
        <f t="shared" si="3199"/>
        <v>3.2227013316738953E-2</v>
      </c>
      <c r="S2723" s="13">
        <f t="shared" si="3200"/>
        <v>4.9383110927681252E-2</v>
      </c>
      <c r="T2723" s="13">
        <f t="shared" si="3201"/>
        <v>9.7894466685364362E-2</v>
      </c>
      <c r="U2723" s="13">
        <f t="shared" si="3202"/>
        <v>5.6417553535905475E-2</v>
      </c>
      <c r="V2723" s="13">
        <f t="shared" si="3203"/>
        <v>9.6912639692059675E-3</v>
      </c>
      <c r="W2723" s="13">
        <f t="shared" si="3204"/>
        <v>5.6621423694033189E-2</v>
      </c>
      <c r="X2723" s="13">
        <f t="shared" si="3205"/>
        <v>5.7125640331696412E-2</v>
      </c>
      <c r="Y2723" s="13">
        <f t="shared" si="3206"/>
        <v>2.881717352199176E-2</v>
      </c>
      <c r="Z2723" s="13">
        <f t="shared" si="3207"/>
        <v>1.0837998832650485E-2</v>
      </c>
      <c r="AA2723" s="13">
        <f t="shared" si="3208"/>
        <v>1.8973318233171371E-2</v>
      </c>
      <c r="AB2723" s="13">
        <f t="shared" si="3209"/>
        <v>1.6607623341529591E-2</v>
      </c>
      <c r="AC2723" s="13">
        <f t="shared" si="3210"/>
        <v>1.0698057493853264E-3</v>
      </c>
      <c r="AD2723" s="13">
        <f t="shared" si="3211"/>
        <v>2.4780780731533746E-2</v>
      </c>
      <c r="AE2723" s="13">
        <f t="shared" si="3212"/>
        <v>2.5001454835502635E-2</v>
      </c>
      <c r="AF2723" s="13">
        <f t="shared" si="3213"/>
        <v>1.2612047026756262E-2</v>
      </c>
      <c r="AG2723" s="13">
        <f t="shared" si="3214"/>
        <v>4.2414526475005338E-3</v>
      </c>
      <c r="AH2723" s="13">
        <f t="shared" si="3215"/>
        <v>2.7336279399072291E-3</v>
      </c>
      <c r="AI2723" s="13">
        <f t="shared" si="3216"/>
        <v>4.7855691475715391E-3</v>
      </c>
      <c r="AJ2723" s="13">
        <f t="shared" si="3217"/>
        <v>4.1888787665386919E-3</v>
      </c>
      <c r="AK2723" s="13">
        <f t="shared" si="3218"/>
        <v>2.4443912910773807E-3</v>
      </c>
      <c r="AL2723" s="13">
        <f t="shared" si="3219"/>
        <v>7.5580438303494984E-5</v>
      </c>
      <c r="AM2723" s="13">
        <f t="shared" si="3220"/>
        <v>8.6763921300561254E-3</v>
      </c>
      <c r="AN2723" s="13">
        <f t="shared" si="3221"/>
        <v>8.7536558401758967E-3</v>
      </c>
      <c r="AO2723" s="13">
        <f t="shared" si="3222"/>
        <v>4.4158037937682467E-3</v>
      </c>
      <c r="AP2723" s="13">
        <f t="shared" si="3223"/>
        <v>1.4850422498573824E-3</v>
      </c>
      <c r="AQ2723" s="13">
        <f t="shared" si="3224"/>
        <v>3.7456665652362404E-4</v>
      </c>
      <c r="AR2723" s="13">
        <f t="shared" si="3225"/>
        <v>5.5159420695482413E-4</v>
      </c>
      <c r="AS2723" s="13">
        <f t="shared" si="3226"/>
        <v>9.6563697650521542E-4</v>
      </c>
      <c r="AT2723" s="13">
        <f t="shared" si="3227"/>
        <v>8.4523618870285084E-4</v>
      </c>
      <c r="AU2723" s="13">
        <f t="shared" si="3228"/>
        <v>4.9323174379570624E-4</v>
      </c>
      <c r="AV2723" s="13">
        <f t="shared" si="3229"/>
        <v>2.1586648472283931E-4</v>
      </c>
      <c r="AW2723" s="13">
        <f t="shared" si="3230"/>
        <v>3.7080996151706383E-6</v>
      </c>
      <c r="AX2723" s="13">
        <f t="shared" si="3231"/>
        <v>2.5315243699695665E-3</v>
      </c>
      <c r="AY2723" s="13">
        <f t="shared" si="3232"/>
        <v>2.5540677223389115E-3</v>
      </c>
      <c r="AZ2723" s="13">
        <f t="shared" si="3233"/>
        <v>1.2884059121998294E-3</v>
      </c>
      <c r="BA2723" s="13">
        <f t="shared" si="3234"/>
        <v>4.3329307730632493E-4</v>
      </c>
      <c r="BB2723" s="13">
        <f t="shared" si="3235"/>
        <v>1.0928789351080663E-4</v>
      </c>
      <c r="BC2723" s="13">
        <f t="shared" si="3236"/>
        <v>2.2052221544422197E-5</v>
      </c>
      <c r="BD2723" s="13">
        <f t="shared" si="3237"/>
        <v>9.2751030204341652E-5</v>
      </c>
      <c r="BE2723" s="13">
        <f t="shared" si="3238"/>
        <v>1.6237267042508969E-4</v>
      </c>
      <c r="BF2723" s="13">
        <f t="shared" si="3239"/>
        <v>1.4212717660865763E-4</v>
      </c>
      <c r="BG2723" s="13">
        <f t="shared" si="3240"/>
        <v>8.2937332897483487E-5</v>
      </c>
      <c r="BH2723" s="13">
        <f t="shared" si="3241"/>
        <v>3.6298131111940637E-5</v>
      </c>
      <c r="BI2723" s="13">
        <f t="shared" si="3242"/>
        <v>1.2708914320630239E-5</v>
      </c>
      <c r="BJ2723" s="14">
        <f t="shared" si="3243"/>
        <v>0.54562096801194682</v>
      </c>
      <c r="BK2723" s="14">
        <f t="shared" si="3244"/>
        <v>0.23793424983969264</v>
      </c>
      <c r="BL2723" s="14">
        <f t="shared" si="3245"/>
        <v>0.20586386278543931</v>
      </c>
      <c r="BM2723" s="14">
        <f t="shared" si="3246"/>
        <v>0.51855172247042225</v>
      </c>
      <c r="BN2723" s="14">
        <f t="shared" si="3247"/>
        <v>0.47915499737658307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1.3434343434343401</v>
      </c>
      <c r="F2724" s="10">
        <f>VLOOKUP(B2724,home!$B$2:$E$405,3,FALSE)</f>
        <v>1.24</v>
      </c>
      <c r="G2724" s="10">
        <f>VLOOKUP(C2724,away!$B$2:$E$405,4,FALSE)</f>
        <v>1.08</v>
      </c>
      <c r="H2724" s="10">
        <f>VLOOKUP(A2724,away!$A$2:$E$405,3,FALSE)</f>
        <v>0.98989898989898994</v>
      </c>
      <c r="I2724" s="10">
        <f>VLOOKUP(C2724,away!$B$2:$E$405,3,FALSE)</f>
        <v>0.99</v>
      </c>
      <c r="J2724" s="10">
        <f>VLOOKUP(B2724,home!$B$2:$E$405,4,FALSE)</f>
        <v>1.68</v>
      </c>
      <c r="K2724" s="12">
        <f t="shared" si="3192"/>
        <v>1.7991272727272685</v>
      </c>
      <c r="L2724" s="12">
        <f t="shared" si="3193"/>
        <v>1.6463999999999999</v>
      </c>
      <c r="M2724" s="13">
        <f t="shared" si="3194"/>
        <v>3.1887943965959134E-2</v>
      </c>
      <c r="N2724" s="13">
        <f t="shared" si="3195"/>
        <v>5.7370469660356013E-2</v>
      </c>
      <c r="O2724" s="13">
        <f t="shared" si="3196"/>
        <v>5.2500310945555094E-2</v>
      </c>
      <c r="P2724" s="13">
        <f t="shared" si="3197"/>
        <v>9.4454741248810106E-2</v>
      </c>
      <c r="Q2724" s="13">
        <f t="shared" si="3198"/>
        <v>5.1608388307559407E-2</v>
      </c>
      <c r="R2724" s="13">
        <f t="shared" si="3199"/>
        <v>4.3218255970380974E-2</v>
      </c>
      <c r="S2724" s="13">
        <f t="shared" si="3200"/>
        <v>6.9945699179474574E-2</v>
      </c>
      <c r="T2724" s="13">
        <f t="shared" si="3201"/>
        <v>8.4968050509565782E-2</v>
      </c>
      <c r="U2724" s="13">
        <f t="shared" si="3202"/>
        <v>7.7755142996020515E-2</v>
      </c>
      <c r="V2724" s="13">
        <f t="shared" si="3203"/>
        <v>2.3020552931356335E-2</v>
      </c>
      <c r="W2724" s="13">
        <f t="shared" si="3204"/>
        <v>3.0950019635209748E-2</v>
      </c>
      <c r="X2724" s="13">
        <f t="shared" si="3205"/>
        <v>5.0956112327409313E-2</v>
      </c>
      <c r="Y2724" s="13">
        <f t="shared" si="3206"/>
        <v>4.1947071667923365E-2</v>
      </c>
      <c r="Z2724" s="13">
        <f t="shared" si="3207"/>
        <v>2.3718178876545072E-2</v>
      </c>
      <c r="AA2724" s="13">
        <f t="shared" si="3208"/>
        <v>4.267202247621605E-2</v>
      </c>
      <c r="AB2724" s="13">
        <f t="shared" si="3209"/>
        <v>3.8386199709695645E-2</v>
      </c>
      <c r="AC2724" s="13">
        <f t="shared" si="3210"/>
        <v>4.2617994845814706E-3</v>
      </c>
      <c r="AD2724" s="13">
        <f t="shared" si="3211"/>
        <v>1.3920756104287576E-2</v>
      </c>
      <c r="AE2724" s="13">
        <f t="shared" si="3212"/>
        <v>2.2919132850099059E-2</v>
      </c>
      <c r="AF2724" s="13">
        <f t="shared" si="3213"/>
        <v>1.8867030162201554E-2</v>
      </c>
      <c r="AG2724" s="13">
        <f t="shared" si="3214"/>
        <v>1.035422615301621E-2</v>
      </c>
      <c r="AH2724" s="13">
        <f t="shared" si="3215"/>
        <v>9.7624024255859483E-3</v>
      </c>
      <c r="AI2724" s="13">
        <f t="shared" si="3216"/>
        <v>1.7563804451210519E-2</v>
      </c>
      <c r="AJ2724" s="13">
        <f t="shared" si="3217"/>
        <v>1.579975980051072E-2</v>
      </c>
      <c r="AK2724" s="13">
        <f t="shared" si="3218"/>
        <v>9.4752595865462644E-3</v>
      </c>
      <c r="AL2724" s="13">
        <f t="shared" si="3219"/>
        <v>5.0495217628352654E-4</v>
      </c>
      <c r="AM2724" s="13">
        <f t="shared" si="3220"/>
        <v>5.0090423928416776E-3</v>
      </c>
      <c r="AN2724" s="13">
        <f t="shared" si="3221"/>
        <v>8.2468873955745346E-3</v>
      </c>
      <c r="AO2724" s="13">
        <f t="shared" si="3222"/>
        <v>6.7888377040369596E-3</v>
      </c>
      <c r="AP2724" s="13">
        <f t="shared" si="3223"/>
        <v>3.7257141319754828E-3</v>
      </c>
      <c r="AQ2724" s="13">
        <f t="shared" si="3224"/>
        <v>1.5335039367211081E-3</v>
      </c>
      <c r="AR2724" s="13">
        <f t="shared" si="3225"/>
        <v>3.2145638706969413E-3</v>
      </c>
      <c r="AS2724" s="13">
        <f t="shared" si="3226"/>
        <v>5.7834095296946005E-3</v>
      </c>
      <c r="AT2724" s="13">
        <f t="shared" si="3227"/>
        <v>5.20254490711217E-3</v>
      </c>
      <c r="AU2724" s="13">
        <f t="shared" si="3228"/>
        <v>3.120013476657954E-3</v>
      </c>
      <c r="AV2724" s="13">
        <f t="shared" si="3229"/>
        <v>1.4033253342829867E-3</v>
      </c>
      <c r="AW2724" s="13">
        <f t="shared" si="3230"/>
        <v>4.1547509133162022E-5</v>
      </c>
      <c r="AX2724" s="13">
        <f t="shared" si="3231"/>
        <v>1.5019841298680866E-3</v>
      </c>
      <c r="AY2724" s="13">
        <f t="shared" si="3232"/>
        <v>2.4728666714148172E-3</v>
      </c>
      <c r="AZ2724" s="13">
        <f t="shared" si="3233"/>
        <v>2.0356638439086782E-3</v>
      </c>
      <c r="BA2724" s="13">
        <f t="shared" si="3234"/>
        <v>1.1171723175370824E-3</v>
      </c>
      <c r="BB2724" s="13">
        <f t="shared" si="3235"/>
        <v>4.5982812589826291E-4</v>
      </c>
      <c r="BC2724" s="13">
        <f t="shared" si="3236"/>
        <v>1.5141220529578002E-4</v>
      </c>
      <c r="BD2724" s="13">
        <f t="shared" si="3237"/>
        <v>8.8207632611924031E-4</v>
      </c>
      <c r="BE2724" s="13">
        <f t="shared" si="3238"/>
        <v>1.5869675749481977E-3</v>
      </c>
      <c r="BF2724" s="13">
        <f t="shared" si="3239"/>
        <v>1.427578322511579E-3</v>
      </c>
      <c r="BG2724" s="13">
        <f t="shared" si="3240"/>
        <v>8.5613169799494222E-4</v>
      </c>
      <c r="BH2724" s="13">
        <f t="shared" si="3241"/>
        <v>3.8507247172725137E-4</v>
      </c>
      <c r="BI2724" s="13">
        <f t="shared" si="3242"/>
        <v>1.3855887717219962E-4</v>
      </c>
      <c r="BJ2724" s="14">
        <f t="shared" si="3243"/>
        <v>0.41690417023270054</v>
      </c>
      <c r="BK2724" s="14">
        <f t="shared" si="3244"/>
        <v>0.22654855565787996</v>
      </c>
      <c r="BL2724" s="14">
        <f t="shared" si="3245"/>
        <v>0.33113340075063985</v>
      </c>
      <c r="BM2724" s="14">
        <f t="shared" si="3246"/>
        <v>0.66483287625686316</v>
      </c>
      <c r="BN2724" s="14">
        <f t="shared" si="3247"/>
        <v>0.33104011009862078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1.3434343434343401</v>
      </c>
      <c r="F2725" s="10">
        <f>VLOOKUP(B2725,home!$B$2:$E$405,3,FALSE)</f>
        <v>0.99</v>
      </c>
      <c r="G2725" s="10">
        <f>VLOOKUP(C2725,away!$B$2:$E$405,4,FALSE)</f>
        <v>1.41</v>
      </c>
      <c r="H2725" s="10">
        <f>VLOOKUP(A2725,away!$A$2:$E$405,3,FALSE)</f>
        <v>0.98989898989898994</v>
      </c>
      <c r="I2725" s="10">
        <f>VLOOKUP(C2725,away!$B$2:$E$405,3,FALSE)</f>
        <v>0.6</v>
      </c>
      <c r="J2725" s="10">
        <f>VLOOKUP(B2725,home!$B$2:$E$405,4,FALSE)</f>
        <v>1.01</v>
      </c>
      <c r="K2725" s="12">
        <f t="shared" si="3192"/>
        <v>1.8752999999999953</v>
      </c>
      <c r="L2725" s="12">
        <f t="shared" si="3193"/>
        <v>0.5998787878787879</v>
      </c>
      <c r="M2725" s="13">
        <f t="shared" si="3194"/>
        <v>8.4147944279869491E-2</v>
      </c>
      <c r="N2725" s="13">
        <f t="shared" si="3195"/>
        <v>0.15780263990803883</v>
      </c>
      <c r="O2725" s="13">
        <f t="shared" si="3196"/>
        <v>5.047856681709989E-2</v>
      </c>
      <c r="P2725" s="13">
        <f t="shared" si="3197"/>
        <v>9.4662456352107183E-2</v>
      </c>
      <c r="Q2725" s="13">
        <f t="shared" si="3198"/>
        <v>0.1479636453097723</v>
      </c>
      <c r="R2725" s="13">
        <f t="shared" si="3199"/>
        <v>1.5140510738050141E-2</v>
      </c>
      <c r="S2725" s="13">
        <f t="shared" si="3200"/>
        <v>2.6622696250341776E-2</v>
      </c>
      <c r="T2725" s="13">
        <f t="shared" si="3201"/>
        <v>8.8760252198553102E-2</v>
      </c>
      <c r="U2725" s="13">
        <f t="shared" si="3202"/>
        <v>2.8392999787065359E-2</v>
      </c>
      <c r="V2725" s="13">
        <f t="shared" si="3203"/>
        <v>3.3276970873419198E-3</v>
      </c>
      <c r="W2725" s="13">
        <f t="shared" si="3204"/>
        <v>9.2492074683138428E-2</v>
      </c>
      <c r="X2725" s="13">
        <f t="shared" si="3205"/>
        <v>5.5484033649315409E-2</v>
      </c>
      <c r="Y2725" s="13">
        <f t="shared" si="3206"/>
        <v>1.6641847426088603E-2</v>
      </c>
      <c r="Z2725" s="13">
        <f t="shared" si="3207"/>
        <v>3.0274904098024314E-3</v>
      </c>
      <c r="AA2725" s="13">
        <f t="shared" si="3208"/>
        <v>5.6774527655024847E-3</v>
      </c>
      <c r="AB2725" s="13">
        <f t="shared" si="3209"/>
        <v>5.3234635855733932E-3</v>
      </c>
      <c r="AC2725" s="13">
        <f t="shared" si="3210"/>
        <v>2.3396886205847669E-4</v>
      </c>
      <c r="AD2725" s="13">
        <f t="shared" si="3211"/>
        <v>4.3362596913322268E-2</v>
      </c>
      <c r="AE2725" s="13">
        <f t="shared" si="3212"/>
        <v>2.6012302075640231E-2</v>
      </c>
      <c r="AF2725" s="13">
        <f t="shared" si="3213"/>
        <v>7.8021141195359703E-3</v>
      </c>
      <c r="AG2725" s="13">
        <f t="shared" si="3214"/>
        <v>1.5601075869730717E-3</v>
      </c>
      <c r="AH2725" s="13">
        <f t="shared" si="3215"/>
        <v>4.5403181933673423E-4</v>
      </c>
      <c r="AI2725" s="13">
        <f t="shared" si="3216"/>
        <v>8.5144587080217553E-4</v>
      </c>
      <c r="AJ2725" s="13">
        <f t="shared" si="3217"/>
        <v>7.9835822075765824E-4</v>
      </c>
      <c r="AK2725" s="13">
        <f t="shared" si="3218"/>
        <v>4.9905372379561086E-4</v>
      </c>
      <c r="AL2725" s="13">
        <f t="shared" si="3219"/>
        <v>1.0528156038464827E-5</v>
      </c>
      <c r="AM2725" s="13">
        <f t="shared" si="3220"/>
        <v>1.6263575598310608E-2</v>
      </c>
      <c r="AN2725" s="13">
        <f t="shared" si="3221"/>
        <v>9.7561740164896008E-3</v>
      </c>
      <c r="AO2725" s="13">
        <f t="shared" si="3222"/>
        <v>2.9262609216731531E-3</v>
      </c>
      <c r="AP2725" s="13">
        <f t="shared" si="3223"/>
        <v>5.8513395157011876E-4</v>
      </c>
      <c r="AQ2725" s="13">
        <f t="shared" si="3224"/>
        <v>8.7752361403652037E-5</v>
      </c>
      <c r="AR2725" s="13">
        <f t="shared" si="3225"/>
        <v>5.447281148842421E-5</v>
      </c>
      <c r="AS2725" s="13">
        <f t="shared" si="3226"/>
        <v>1.0215286338424166E-4</v>
      </c>
      <c r="AT2725" s="13">
        <f t="shared" si="3227"/>
        <v>9.5783632352233985E-5</v>
      </c>
      <c r="AU2725" s="13">
        <f t="shared" si="3228"/>
        <v>5.9874348583381313E-5</v>
      </c>
      <c r="AV2725" s="13">
        <f t="shared" si="3229"/>
        <v>2.8070591474603674E-5</v>
      </c>
      <c r="AW2725" s="13">
        <f t="shared" si="3230"/>
        <v>3.2899104071616005E-7</v>
      </c>
      <c r="AX2725" s="13">
        <f t="shared" si="3231"/>
        <v>5.0831805532519656E-3</v>
      </c>
      <c r="AY2725" s="13">
        <f t="shared" si="3232"/>
        <v>3.0492921888538157E-3</v>
      </c>
      <c r="AZ2725" s="13">
        <f t="shared" si="3233"/>
        <v>9.1460285106894138E-4</v>
      </c>
      <c r="BA2725" s="13">
        <f t="shared" si="3234"/>
        <v>1.8288361656324008E-4</v>
      </c>
      <c r="BB2725" s="13">
        <f t="shared" si="3235"/>
        <v>2.7427000556711365E-5</v>
      </c>
      <c r="BC2725" s="13">
        <f t="shared" si="3236"/>
        <v>3.290575169822172E-6</v>
      </c>
      <c r="BD2725" s="13">
        <f t="shared" si="3237"/>
        <v>5.4461806880042689E-6</v>
      </c>
      <c r="BE2725" s="13">
        <f t="shared" si="3238"/>
        <v>1.021322264421438E-5</v>
      </c>
      <c r="BF2725" s="13">
        <f t="shared" si="3239"/>
        <v>9.5764282123475924E-6</v>
      </c>
      <c r="BG2725" s="13">
        <f t="shared" si="3240"/>
        <v>5.9862252755384646E-6</v>
      </c>
      <c r="BH2725" s="13">
        <f t="shared" si="3241"/>
        <v>2.8064920648043138E-6</v>
      </c>
      <c r="BI2725" s="13">
        <f t="shared" si="3242"/>
        <v>1.0526029138255032E-6</v>
      </c>
      <c r="BJ2725" s="14">
        <f t="shared" si="3243"/>
        <v>0.67676118750528991</v>
      </c>
      <c r="BK2725" s="14">
        <f t="shared" si="3244"/>
        <v>0.21205458317661113</v>
      </c>
      <c r="BL2725" s="14">
        <f t="shared" si="3245"/>
        <v>0.10799131872706506</v>
      </c>
      <c r="BM2725" s="14">
        <f t="shared" si="3246"/>
        <v>0.44658985321601735</v>
      </c>
      <c r="BN2725" s="14">
        <f t="shared" si="3247"/>
        <v>0.55019576340493781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1.3434343434343401</v>
      </c>
      <c r="F2726" s="10">
        <f>VLOOKUP(B2726,home!$B$2:$E$405,3,FALSE)</f>
        <v>0.74</v>
      </c>
      <c r="G2726" s="10">
        <f>VLOOKUP(C2726,away!$B$2:$E$405,4,FALSE)</f>
        <v>0.57999999999999996</v>
      </c>
      <c r="H2726" s="10">
        <f>VLOOKUP(A2726,away!$A$2:$E$405,3,FALSE)</f>
        <v>0.98989898989898994</v>
      </c>
      <c r="I2726" s="10">
        <f>VLOOKUP(C2726,away!$B$2:$E$405,3,FALSE)</f>
        <v>1.32</v>
      </c>
      <c r="J2726" s="10">
        <f>VLOOKUP(B2726,home!$B$2:$E$405,4,FALSE)</f>
        <v>1.01</v>
      </c>
      <c r="K2726" s="12">
        <f t="shared" si="3192"/>
        <v>0.57660202020201867</v>
      </c>
      <c r="L2726" s="12">
        <f t="shared" si="3193"/>
        <v>1.3197333333333336</v>
      </c>
      <c r="M2726" s="13">
        <f t="shared" si="3194"/>
        <v>0.15011774088813482</v>
      </c>
      <c r="N2726" s="13">
        <f t="shared" si="3195"/>
        <v>8.6558192664261707E-2</v>
      </c>
      <c r="O2726" s="13">
        <f t="shared" si="3196"/>
        <v>0.19811538657476782</v>
      </c>
      <c r="P2726" s="13">
        <f t="shared" si="3197"/>
        <v>0.11423373213211502</v>
      </c>
      <c r="Q2726" s="13">
        <f t="shared" si="3198"/>
        <v>2.4954814377624424E-2</v>
      </c>
      <c r="R2726" s="13">
        <f t="shared" si="3199"/>
        <v>0.13072973975447019</v>
      </c>
      <c r="S2726" s="13">
        <f t="shared" si="3200"/>
        <v>2.173185107840778E-2</v>
      </c>
      <c r="T2726" s="13">
        <f t="shared" si="3201"/>
        <v>3.2933700361296878E-2</v>
      </c>
      <c r="U2726" s="13">
        <f t="shared" si="3202"/>
        <v>7.5379032042911673E-2</v>
      </c>
      <c r="V2726" s="13">
        <f t="shared" si="3203"/>
        <v>1.837454343162525E-3</v>
      </c>
      <c r="W2726" s="13">
        <f t="shared" si="3204"/>
        <v>4.7963321279682093E-3</v>
      </c>
      <c r="X2726" s="13">
        <f t="shared" si="3205"/>
        <v>6.3298793870172456E-3</v>
      </c>
      <c r="Y2726" s="13">
        <f t="shared" si="3206"/>
        <v>4.1768764115131156E-3</v>
      </c>
      <c r="Z2726" s="13">
        <f t="shared" si="3207"/>
        <v>5.7509465070655373E-2</v>
      </c>
      <c r="AA2726" s="13">
        <f t="shared" si="3208"/>
        <v>3.3160073740477317E-2</v>
      </c>
      <c r="AB2726" s="13">
        <f t="shared" si="3209"/>
        <v>9.5600827544035632E-3</v>
      </c>
      <c r="AC2726" s="13">
        <f t="shared" si="3210"/>
        <v>8.7389432621355148E-5</v>
      </c>
      <c r="AD2726" s="13">
        <f t="shared" si="3211"/>
        <v>6.9139369863657903E-4</v>
      </c>
      <c r="AE2726" s="13">
        <f t="shared" si="3212"/>
        <v>9.124553105473147E-4</v>
      </c>
      <c r="AF2726" s="13">
        <f t="shared" si="3213"/>
        <v>6.0209884425315504E-4</v>
      </c>
      <c r="AG2726" s="13">
        <f t="shared" si="3214"/>
        <v>2.6486997157412127E-4</v>
      </c>
      <c r="AH2726" s="13">
        <f t="shared" si="3215"/>
        <v>1.8974289508978247E-2</v>
      </c>
      <c r="AI2726" s="13">
        <f t="shared" si="3216"/>
        <v>1.0940613662774826E-2</v>
      </c>
      <c r="AJ2726" s="13">
        <f t="shared" si="3217"/>
        <v>3.1541899701028851E-3</v>
      </c>
      <c r="AK2726" s="13">
        <f t="shared" si="3218"/>
        <v>6.0623743628742289E-4</v>
      </c>
      <c r="AL2726" s="13">
        <f t="shared" si="3219"/>
        <v>2.6599976733421313E-6</v>
      </c>
      <c r="AM2726" s="13">
        <f t="shared" si="3220"/>
        <v>7.9731800677759418E-5</v>
      </c>
      <c r="AN2726" s="13">
        <f t="shared" si="3221"/>
        <v>1.0522471508112839E-4</v>
      </c>
      <c r="AO2726" s="13">
        <f t="shared" si="3222"/>
        <v>6.9434281991533951E-5</v>
      </c>
      <c r="AP2726" s="13">
        <f t="shared" si="3223"/>
        <v>3.0544912140097914E-5</v>
      </c>
      <c r="AQ2726" s="13">
        <f t="shared" si="3224"/>
        <v>1.0077784678756313E-5</v>
      </c>
      <c r="AR2726" s="13">
        <f t="shared" si="3225"/>
        <v>5.008200468263108E-3</v>
      </c>
      <c r="AS2726" s="13">
        <f t="shared" si="3226"/>
        <v>2.8877385075772042E-3</v>
      </c>
      <c r="AT2726" s="13">
        <f t="shared" si="3227"/>
        <v>8.3253792864208895E-4</v>
      </c>
      <c r="AU2726" s="13">
        <f t="shared" si="3228"/>
        <v>1.600143505166109E-4</v>
      </c>
      <c r="AV2726" s="13">
        <f t="shared" si="3229"/>
        <v>2.3066149442297938E-5</v>
      </c>
      <c r="AW2726" s="13">
        <f t="shared" si="3230"/>
        <v>5.6226506661240379E-8</v>
      </c>
      <c r="AX2726" s="13">
        <f t="shared" si="3231"/>
        <v>7.6622528908567936E-6</v>
      </c>
      <c r="AY2726" s="13">
        <f t="shared" si="3232"/>
        <v>1.0112130548493408E-5</v>
      </c>
      <c r="AZ2726" s="13">
        <f t="shared" si="3233"/>
        <v>6.6726578779325207E-6</v>
      </c>
      <c r="BA2726" s="13">
        <f t="shared" si="3234"/>
        <v>2.935376341145604E-6</v>
      </c>
      <c r="BB2726" s="13">
        <f t="shared" si="3235"/>
        <v>9.6847850082197375E-7</v>
      </c>
      <c r="BC2726" s="13">
        <f t="shared" si="3236"/>
        <v>2.5562667203029039E-7</v>
      </c>
      <c r="BD2726" s="13">
        <f t="shared" si="3237"/>
        <v>1.1015815163304067E-3</v>
      </c>
      <c r="BE2726" s="13">
        <f t="shared" si="3238"/>
        <v>6.3517412773331553E-4</v>
      </c>
      <c r="BF2726" s="13">
        <f t="shared" si="3239"/>
        <v>1.8312134261554234E-4</v>
      </c>
      <c r="BG2726" s="13">
        <f t="shared" si="3240"/>
        <v>3.5196045364742582E-5</v>
      </c>
      <c r="BH2726" s="13">
        <f t="shared" si="3241"/>
        <v>5.0735277151081166E-6</v>
      </c>
      <c r="BI2726" s="13">
        <f t="shared" si="3242"/>
        <v>5.8508126601645439E-7</v>
      </c>
      <c r="BJ2726" s="14">
        <f t="shared" si="3243"/>
        <v>0.16254423317209327</v>
      </c>
      <c r="BK2726" s="14">
        <f t="shared" si="3244"/>
        <v>0.28802094000266337</v>
      </c>
      <c r="BL2726" s="14">
        <f t="shared" si="3245"/>
        <v>0.49149193449064033</v>
      </c>
      <c r="BM2726" s="14">
        <f t="shared" si="3246"/>
        <v>0.2948469104406366</v>
      </c>
      <c r="BN2726" s="14">
        <f t="shared" si="3247"/>
        <v>0.70470960639137403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1.3434343434343401</v>
      </c>
      <c r="F2727" s="10">
        <f>VLOOKUP(B2727,home!$B$2:$E$405,3,FALSE)</f>
        <v>0.99</v>
      </c>
      <c r="G2727" s="10">
        <f>VLOOKUP(C2727,away!$B$2:$E$405,4,FALSE)</f>
        <v>0.66</v>
      </c>
      <c r="H2727" s="10">
        <f>VLOOKUP(A2727,away!$A$2:$E$405,3,FALSE)</f>
        <v>0.98989898989898994</v>
      </c>
      <c r="I2727" s="10">
        <f>VLOOKUP(C2727,away!$B$2:$E$405,3,FALSE)</f>
        <v>0.66</v>
      </c>
      <c r="J2727" s="10">
        <f>VLOOKUP(B2727,home!$B$2:$E$405,4,FALSE)</f>
        <v>0.45</v>
      </c>
      <c r="K2727" s="12">
        <f t="shared" si="3192"/>
        <v>0.87779999999999792</v>
      </c>
      <c r="L2727" s="12">
        <f t="shared" si="3193"/>
        <v>0.29400000000000004</v>
      </c>
      <c r="M2727" s="13">
        <f t="shared" si="3194"/>
        <v>0.30980878326411165</v>
      </c>
      <c r="N2727" s="13">
        <f t="shared" si="3195"/>
        <v>0.27195014994923655</v>
      </c>
      <c r="O2727" s="13">
        <f t="shared" si="3196"/>
        <v>9.1083782279648834E-2</v>
      </c>
      <c r="P2727" s="13">
        <f t="shared" si="3197"/>
        <v>7.9953344085075567E-2</v>
      </c>
      <c r="Q2727" s="13">
        <f t="shared" si="3198"/>
        <v>0.11935892081271963</v>
      </c>
      <c r="R2727" s="13">
        <f t="shared" si="3199"/>
        <v>1.3389315995108378E-2</v>
      </c>
      <c r="S2727" s="13">
        <f t="shared" si="3200"/>
        <v>5.1584538396841177E-3</v>
      </c>
      <c r="T2727" s="13">
        <f t="shared" si="3201"/>
        <v>3.5091522718939581E-2</v>
      </c>
      <c r="U2727" s="13">
        <f t="shared" si="3202"/>
        <v>1.1753141580506107E-2</v>
      </c>
      <c r="V2727" s="13">
        <f t="shared" si="3203"/>
        <v>1.4791763216217383E-4</v>
      </c>
      <c r="W2727" s="13">
        <f t="shared" si="3204"/>
        <v>3.4924420229801689E-2</v>
      </c>
      <c r="X2727" s="13">
        <f t="shared" si="3205"/>
        <v>1.0267779547561699E-2</v>
      </c>
      <c r="Y2727" s="13">
        <f t="shared" si="3206"/>
        <v>1.5093635934915696E-3</v>
      </c>
      <c r="Z2727" s="13">
        <f t="shared" si="3207"/>
        <v>1.3121529675206212E-3</v>
      </c>
      <c r="AA2727" s="13">
        <f t="shared" si="3208"/>
        <v>1.1518078748895986E-3</v>
      </c>
      <c r="AB2727" s="13">
        <f t="shared" si="3209"/>
        <v>5.0552847628904357E-4</v>
      </c>
      <c r="AC2727" s="13">
        <f t="shared" si="3210"/>
        <v>2.3858485417821882E-6</v>
      </c>
      <c r="AD2727" s="13">
        <f t="shared" si="3211"/>
        <v>7.6641640194299596E-3</v>
      </c>
      <c r="AE2727" s="13">
        <f t="shared" si="3212"/>
        <v>2.2532642217124085E-3</v>
      </c>
      <c r="AF2727" s="13">
        <f t="shared" si="3213"/>
        <v>3.3122984059172404E-4</v>
      </c>
      <c r="AG2727" s="13">
        <f t="shared" si="3214"/>
        <v>3.2460524377988959E-5</v>
      </c>
      <c r="AH2727" s="13">
        <f t="shared" si="3215"/>
        <v>9.6443243112765648E-5</v>
      </c>
      <c r="AI2727" s="13">
        <f t="shared" si="3216"/>
        <v>8.465787880438549E-5</v>
      </c>
      <c r="AJ2727" s="13">
        <f t="shared" si="3217"/>
        <v>3.71563430072447E-5</v>
      </c>
      <c r="AK2727" s="13">
        <f t="shared" si="3218"/>
        <v>1.0871945963919775E-5</v>
      </c>
      <c r="AL2727" s="13">
        <f t="shared" si="3219"/>
        <v>2.4628942715722485E-8</v>
      </c>
      <c r="AM2727" s="13">
        <f t="shared" si="3220"/>
        <v>1.3455206352511212E-3</v>
      </c>
      <c r="AN2727" s="13">
        <f t="shared" si="3221"/>
        <v>3.9558306676382968E-4</v>
      </c>
      <c r="AO2727" s="13">
        <f t="shared" si="3222"/>
        <v>5.815071081428296E-5</v>
      </c>
      <c r="AP2727" s="13">
        <f t="shared" si="3223"/>
        <v>5.6987696597997309E-6</v>
      </c>
      <c r="AQ2727" s="13">
        <f t="shared" si="3224"/>
        <v>4.1885956999528018E-7</v>
      </c>
      <c r="AR2727" s="13">
        <f t="shared" si="3225"/>
        <v>5.6708626950306229E-6</v>
      </c>
      <c r="AS2727" s="13">
        <f t="shared" si="3226"/>
        <v>4.9778832736978696E-6</v>
      </c>
      <c r="AT2727" s="13">
        <f t="shared" si="3227"/>
        <v>2.1847929688259894E-6</v>
      </c>
      <c r="AU2727" s="13">
        <f t="shared" si="3228"/>
        <v>6.3927042267848305E-7</v>
      </c>
      <c r="AV2727" s="13">
        <f t="shared" si="3229"/>
        <v>1.4028789425679273E-7</v>
      </c>
      <c r="AW2727" s="13">
        <f t="shared" si="3230"/>
        <v>1.7655750164619921E-10</v>
      </c>
      <c r="AX2727" s="13">
        <f t="shared" si="3231"/>
        <v>1.9684966893723847E-4</v>
      </c>
      <c r="AY2727" s="13">
        <f t="shared" si="3232"/>
        <v>5.7873802667548123E-5</v>
      </c>
      <c r="AZ2727" s="13">
        <f t="shared" si="3233"/>
        <v>8.5074489921295731E-6</v>
      </c>
      <c r="BA2727" s="13">
        <f t="shared" si="3234"/>
        <v>8.3373000122869831E-7</v>
      </c>
      <c r="BB2727" s="13">
        <f t="shared" si="3235"/>
        <v>6.1279155090309325E-8</v>
      </c>
      <c r="BC2727" s="13">
        <f t="shared" si="3236"/>
        <v>3.6032143193101895E-9</v>
      </c>
      <c r="BD2727" s="13">
        <f t="shared" si="3237"/>
        <v>2.778722720565004E-7</v>
      </c>
      <c r="BE2727" s="13">
        <f t="shared" si="3238"/>
        <v>2.4391628041119546E-7</v>
      </c>
      <c r="BF2727" s="13">
        <f t="shared" si="3239"/>
        <v>1.0705485547247343E-7</v>
      </c>
      <c r="BG2727" s="13">
        <f t="shared" si="3240"/>
        <v>3.1324250711245655E-8</v>
      </c>
      <c r="BH2727" s="13">
        <f t="shared" si="3241"/>
        <v>6.8741068185828401E-9</v>
      </c>
      <c r="BI2727" s="13">
        <f t="shared" si="3242"/>
        <v>1.2068181930704011E-9</v>
      </c>
      <c r="BJ2727" s="14">
        <f t="shared" si="3243"/>
        <v>0.48545277703288936</v>
      </c>
      <c r="BK2727" s="14">
        <f t="shared" si="3244"/>
        <v>0.39512878310118554</v>
      </c>
      <c r="BL2727" s="14">
        <f t="shared" si="3245"/>
        <v>0.11812698696316842</v>
      </c>
      <c r="BM2727" s="14">
        <f t="shared" si="3246"/>
        <v>0.11441853005275333</v>
      </c>
      <c r="BN2727" s="14">
        <f t="shared" si="3247"/>
        <v>0.8855442963859006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1.3434343434343401</v>
      </c>
      <c r="F2728" s="10">
        <f>VLOOKUP(B2728,home!$B$2:$E$405,3,FALSE)</f>
        <v>0.74</v>
      </c>
      <c r="G2728" s="10">
        <f>VLOOKUP(C2728,away!$B$2:$E$405,4,FALSE)</f>
        <v>0.66</v>
      </c>
      <c r="H2728" s="10">
        <f>VLOOKUP(A2728,away!$A$2:$E$405,3,FALSE)</f>
        <v>0.98989898989898994</v>
      </c>
      <c r="I2728" s="10">
        <f>VLOOKUP(C2728,away!$B$2:$E$405,3,FALSE)</f>
        <v>0.66</v>
      </c>
      <c r="J2728" s="10">
        <f>VLOOKUP(B2728,home!$B$2:$E$405,4,FALSE)</f>
        <v>1.01</v>
      </c>
      <c r="K2728" s="12">
        <f t="shared" si="3192"/>
        <v>0.65613333333333168</v>
      </c>
      <c r="L2728" s="12">
        <f t="shared" si="3193"/>
        <v>0.65986666666666682</v>
      </c>
      <c r="M2728" s="13">
        <f t="shared" si="3194"/>
        <v>0.26820598310842492</v>
      </c>
      <c r="N2728" s="13">
        <f t="shared" si="3195"/>
        <v>0.17597888571687406</v>
      </c>
      <c r="O2728" s="13">
        <f t="shared" si="3196"/>
        <v>0.17698018805381266</v>
      </c>
      <c r="P2728" s="13">
        <f t="shared" si="3197"/>
        <v>0.11612260072170798</v>
      </c>
      <c r="Q2728" s="13">
        <f t="shared" si="3198"/>
        <v>5.7732806440848994E-2</v>
      </c>
      <c r="R2728" s="13">
        <f t="shared" si="3199"/>
        <v>5.8391663378554594E-2</v>
      </c>
      <c r="S2728" s="13">
        <f t="shared" si="3200"/>
        <v>1.2569125269030619E-2</v>
      </c>
      <c r="T2728" s="13">
        <f t="shared" si="3201"/>
        <v>3.8095954543434896E-2</v>
      </c>
      <c r="U2728" s="13">
        <f t="shared" si="3202"/>
        <v>3.8312716731448856E-2</v>
      </c>
      <c r="V2728" s="13">
        <f t="shared" si="3203"/>
        <v>6.0465943961798309E-4</v>
      </c>
      <c r="W2728" s="13">
        <f t="shared" si="3204"/>
        <v>1.2626806244240766E-2</v>
      </c>
      <c r="X2728" s="13">
        <f t="shared" si="3205"/>
        <v>8.3320085470330076E-3</v>
      </c>
      <c r="Y2728" s="13">
        <f t="shared" si="3206"/>
        <v>2.7490073532844238E-3</v>
      </c>
      <c r="Z2728" s="13">
        <f t="shared" si="3207"/>
        <v>1.284357075824297E-2</v>
      </c>
      <c r="AA2728" s="13">
        <f t="shared" si="3208"/>
        <v>8.4270948935084664E-3</v>
      </c>
      <c r="AB2728" s="13">
        <f t="shared" si="3209"/>
        <v>2.7646489313970031E-3</v>
      </c>
      <c r="AC2728" s="13">
        <f t="shared" si="3210"/>
        <v>1.6362103919533413E-5</v>
      </c>
      <c r="AD2728" s="13">
        <f t="shared" si="3211"/>
        <v>2.0712171175969549E-3</v>
      </c>
      <c r="AE2728" s="13">
        <f t="shared" si="3212"/>
        <v>1.3667271353316442E-3</v>
      </c>
      <c r="AF2728" s="13">
        <f t="shared" si="3213"/>
        <v>4.5092883951708716E-4</v>
      </c>
      <c r="AG2728" s="13">
        <f t="shared" si="3214"/>
        <v>9.9184303412002911E-5</v>
      </c>
      <c r="AH2728" s="13">
        <f t="shared" si="3215"/>
        <v>2.1187610560848154E-3</v>
      </c>
      <c r="AI2728" s="13">
        <f t="shared" si="3216"/>
        <v>1.3901897542657801E-3</v>
      </c>
      <c r="AJ2728" s="13">
        <f t="shared" si="3217"/>
        <v>4.5607491871612563E-4</v>
      </c>
      <c r="AK2728" s="13">
        <f t="shared" si="3218"/>
        <v>9.9748652222313288E-5</v>
      </c>
      <c r="AL2728" s="13">
        <f t="shared" si="3219"/>
        <v>2.833657979429899E-7</v>
      </c>
      <c r="AM2728" s="13">
        <f t="shared" si="3220"/>
        <v>2.7179891828518906E-4</v>
      </c>
      <c r="AN2728" s="13">
        <f t="shared" si="3221"/>
        <v>1.7935104621245344E-4</v>
      </c>
      <c r="AO2728" s="13">
        <f t="shared" si="3222"/>
        <v>5.917388851369547E-5</v>
      </c>
      <c r="AP2728" s="13">
        <f t="shared" si="3223"/>
        <v>1.3015625522412403E-5</v>
      </c>
      <c r="AQ2728" s="13">
        <f t="shared" si="3224"/>
        <v>2.1471443570139659E-6</v>
      </c>
      <c r="AR2728" s="13">
        <f t="shared" si="3225"/>
        <v>2.7961995910836683E-4</v>
      </c>
      <c r="AS2728" s="13">
        <f t="shared" si="3226"/>
        <v>1.8346797583630262E-4</v>
      </c>
      <c r="AT2728" s="13">
        <f t="shared" si="3227"/>
        <v>6.0189727272696177E-5</v>
      </c>
      <c r="AU2728" s="13">
        <f t="shared" si="3228"/>
        <v>1.3164162129286097E-5</v>
      </c>
      <c r="AV2728" s="13">
        <f t="shared" si="3229"/>
        <v>2.1593613946072239E-6</v>
      </c>
      <c r="AW2728" s="13">
        <f t="shared" si="3230"/>
        <v>3.4079500546724434E-9</v>
      </c>
      <c r="AX2728" s="13">
        <f t="shared" si="3231"/>
        <v>2.9722721708475809E-5</v>
      </c>
      <c r="AY2728" s="13">
        <f t="shared" si="3232"/>
        <v>1.9613033298032907E-5</v>
      </c>
      <c r="AZ2728" s="13">
        <f t="shared" si="3233"/>
        <v>6.4709934527976576E-6</v>
      </c>
      <c r="BA2728" s="13">
        <f t="shared" si="3234"/>
        <v>1.4233309599064722E-6</v>
      </c>
      <c r="BB2728" s="13">
        <f t="shared" si="3235"/>
        <v>2.3480216401923771E-7</v>
      </c>
      <c r="BC2728" s="13">
        <f t="shared" si="3236"/>
        <v>3.0987624259498878E-8</v>
      </c>
      <c r="BD2728" s="13">
        <f t="shared" si="3237"/>
        <v>3.075198172505128E-5</v>
      </c>
      <c r="BE2728" s="13">
        <f t="shared" si="3238"/>
        <v>2.0177400275863592E-5</v>
      </c>
      <c r="BF2728" s="13">
        <f t="shared" si="3239"/>
        <v>6.6195324505016321E-6</v>
      </c>
      <c r="BG2728" s="13">
        <f t="shared" si="3240"/>
        <v>1.4477652972852645E-6</v>
      </c>
      <c r="BH2728" s="13">
        <f t="shared" si="3241"/>
        <v>2.374817675980256E-7</v>
      </c>
      <c r="BI2728" s="13">
        <f t="shared" si="3242"/>
        <v>3.1163940755996832E-8</v>
      </c>
      <c r="BJ2728" s="14">
        <f t="shared" si="3243"/>
        <v>0.30008650873367226</v>
      </c>
      <c r="BK2728" s="14">
        <f t="shared" si="3244"/>
        <v>0.39753862704179704</v>
      </c>
      <c r="BL2728" s="14">
        <f t="shared" si="3245"/>
        <v>0.28953895288120879</v>
      </c>
      <c r="BM2728" s="14">
        <f t="shared" si="3246"/>
        <v>0.1465759223693498</v>
      </c>
      <c r="BN2728" s="14">
        <f t="shared" si="3247"/>
        <v>0.85341212742022321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1.3434343434343401</v>
      </c>
      <c r="F2729" s="15">
        <f>VLOOKUP(B2729,home!$B$2:$E$405,3,FALSE)</f>
        <v>0.91</v>
      </c>
      <c r="G2729" s="15">
        <f>VLOOKUP(C2729,away!$B$2:$E$405,4,FALSE)</f>
        <v>0.74</v>
      </c>
      <c r="H2729" s="15">
        <f>VLOOKUP(A2729,away!$A$2:$E$405,3,FALSE)</f>
        <v>0.98989898989898994</v>
      </c>
      <c r="I2729" s="15">
        <f>VLOOKUP(C2729,away!$B$2:$E$405,3,FALSE)</f>
        <v>0.83</v>
      </c>
      <c r="J2729" s="15">
        <f>VLOOKUP(B2729,home!$B$2:$E$405,4,FALSE)</f>
        <v>0.34</v>
      </c>
      <c r="K2729" s="20">
        <f t="shared" si="3192"/>
        <v>0.90466868686868462</v>
      </c>
      <c r="L2729" s="20">
        <f t="shared" si="3193"/>
        <v>0.27934949494949496</v>
      </c>
      <c r="M2729" s="21">
        <f t="shared" si="3194"/>
        <v>0.30604651406961081</v>
      </c>
      <c r="N2729" s="21">
        <f t="shared" si="3195"/>
        <v>0.2768706980040932</v>
      </c>
      <c r="O2729" s="21">
        <f t="shared" si="3196"/>
        <v>8.5493939136399272E-2</v>
      </c>
      <c r="P2729" s="21">
        <f t="shared" si="3197"/>
        <v>7.7343689653757569E-2</v>
      </c>
      <c r="Q2729" s="21">
        <f t="shared" si="3198"/>
        <v>0.12523812539788956</v>
      </c>
      <c r="R2729" s="21">
        <f t="shared" si="3199"/>
        <v>1.1941344359497999E-2</v>
      </c>
      <c r="S2729" s="21">
        <f t="shared" si="3200"/>
        <v>4.8865499640163672E-3</v>
      </c>
      <c r="T2729" s="21">
        <f t="shared" si="3201"/>
        <v>3.4985207078321957E-2</v>
      </c>
      <c r="U2729" s="21">
        <f t="shared" si="3202"/>
        <v>1.0802960321153826E-2</v>
      </c>
      <c r="V2729" s="21">
        <f t="shared" si="3203"/>
        <v>1.3721363929249667E-4</v>
      </c>
      <c r="W2729" s="21">
        <f t="shared" si="3204"/>
        <v>3.7766336816534817E-2</v>
      </c>
      <c r="X2729" s="21">
        <f t="shared" si="3205"/>
        <v>1.0550007115791515E-2</v>
      </c>
      <c r="Y2729" s="21">
        <f t="shared" si="3206"/>
        <v>1.473569579754969E-3</v>
      </c>
      <c r="Z2729" s="21">
        <f t="shared" si="3207"/>
        <v>1.1119361719479218E-3</v>
      </c>
      <c r="AA2729" s="21">
        <f t="shared" si="3208"/>
        <v>1.0059338365579183E-3</v>
      </c>
      <c r="AB2729" s="21">
        <f t="shared" si="3209"/>
        <v>4.5501842149781491E-4</v>
      </c>
      <c r="AC2729" s="21">
        <f t="shared" si="3210"/>
        <v>2.1672786336833674E-6</v>
      </c>
      <c r="AD2729" s="21">
        <f t="shared" si="3211"/>
        <v>8.5415055839137503E-3</v>
      </c>
      <c r="AE2729" s="21">
        <f t="shared" si="3212"/>
        <v>2.3860652709745966E-3</v>
      </c>
      <c r="AF2729" s="21">
        <f t="shared" si="3213"/>
        <v>3.332730641816417E-4</v>
      </c>
      <c r="AG2729" s="21">
        <f t="shared" si="3214"/>
        <v>3.1033220719804073E-5</v>
      </c>
      <c r="AH2729" s="21">
        <f t="shared" si="3215"/>
        <v>7.7654702012431678E-5</v>
      </c>
      <c r="AI2729" s="21">
        <f t="shared" si="3216"/>
        <v>7.0251777298765571E-5</v>
      </c>
      <c r="AJ2729" s="21">
        <f t="shared" si="3217"/>
        <v>3.1777291559532753E-5</v>
      </c>
      <c r="AK2729" s="21">
        <f t="shared" si="3218"/>
        <v>9.5826402091352805E-6</v>
      </c>
      <c r="AL2729" s="21">
        <f t="shared" si="3219"/>
        <v>2.1908477088381357E-8</v>
      </c>
      <c r="AM2729" s="21">
        <f t="shared" si="3220"/>
        <v>1.5454465280961586E-3</v>
      </c>
      <c r="AN2729" s="21">
        <f t="shared" si="3221"/>
        <v>4.3171970709511228E-4</v>
      </c>
      <c r="AO2729" s="21">
        <f t="shared" si="3222"/>
        <v>6.0300341068381751E-5</v>
      </c>
      <c r="AP2729" s="21">
        <f t="shared" si="3223"/>
        <v>5.6149566075782426E-6</v>
      </c>
      <c r="AQ2729" s="21">
        <f t="shared" si="3224"/>
        <v>3.921338231225779E-7</v>
      </c>
      <c r="AR2729" s="21">
        <f t="shared" si="3225"/>
        <v>4.3385603575252658E-6</v>
      </c>
      <c r="AS2729" s="21">
        <f t="shared" si="3226"/>
        <v>3.9249597015429133E-6</v>
      </c>
      <c r="AT2729" s="21">
        <f t="shared" si="3227"/>
        <v>1.7753940696036655E-6</v>
      </c>
      <c r="AU2729" s="21">
        <f t="shared" si="3228"/>
        <v>5.353811405409329E-7</v>
      </c>
      <c r="AV2729" s="21">
        <f t="shared" si="3229"/>
        <v>1.2108563834685609E-7</v>
      </c>
      <c r="AW2729" s="21">
        <f t="shared" si="3230"/>
        <v>1.5379674283439972E-10</v>
      </c>
      <c r="AX2729" s="21">
        <f t="shared" si="3231"/>
        <v>2.3301951353308647E-4</v>
      </c>
      <c r="AY2729" s="21">
        <f t="shared" si="3232"/>
        <v>6.5093883418844705E-5</v>
      </c>
      <c r="AZ2729" s="21">
        <f t="shared" si="3233"/>
        <v>9.0919717286777851E-6</v>
      </c>
      <c r="BA2729" s="21">
        <f t="shared" si="3234"/>
        <v>8.4661257016707517E-7</v>
      </c>
      <c r="BB2729" s="21">
        <f t="shared" si="3235"/>
        <v>5.9125198473516576E-8</v>
      </c>
      <c r="BC2729" s="21">
        <f t="shared" si="3236"/>
        <v>3.3033188664731027E-9</v>
      </c>
      <c r="BD2729" s="21">
        <f t="shared" si="3237"/>
        <v>2.0199577411376368E-7</v>
      </c>
      <c r="BE2729" s="21">
        <f t="shared" si="3238"/>
        <v>1.82739251720522E-7</v>
      </c>
      <c r="BF2729" s="21">
        <f t="shared" si="3239"/>
        <v>8.2659239446685319E-8</v>
      </c>
      <c r="BG2729" s="21">
        <f t="shared" si="3240"/>
        <v>2.4926408535932336E-8</v>
      </c>
      <c r="BH2729" s="21">
        <f t="shared" si="3241"/>
        <v>5.6375353196385678E-9</v>
      </c>
      <c r="BI2729" s="21">
        <f t="shared" si="3242"/>
        <v>1.020020334958651E-9</v>
      </c>
      <c r="BJ2729" s="22">
        <f t="shared" si="3243"/>
        <v>0.50052740920863426</v>
      </c>
      <c r="BK2729" s="22">
        <f t="shared" si="3244"/>
        <v>0.38848125039720688</v>
      </c>
      <c r="BL2729" s="22">
        <f t="shared" si="3245"/>
        <v>0.10989965684532371</v>
      </c>
      <c r="BM2729" s="22">
        <f t="shared" si="3246"/>
        <v>0.11702084827224227</v>
      </c>
      <c r="BN2729" s="22">
        <f t="shared" si="3247"/>
        <v>0.8829343106212485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1.6111111111111101</v>
      </c>
      <c r="F2730" s="10">
        <f>VLOOKUP(B2730,home!$B$2:$E$405,3,FALSE)</f>
        <v>1.24</v>
      </c>
      <c r="G2730" s="10">
        <f>VLOOKUP(C2730,away!$B$2:$E$405,4,FALSE)</f>
        <v>0.9</v>
      </c>
      <c r="H2730" s="10">
        <f>VLOOKUP(A2730,away!$A$2:$E$405,3,FALSE)</f>
        <v>1.4652777777777799</v>
      </c>
      <c r="I2730" s="10">
        <f>VLOOKUP(C2730,away!$B$2:$E$405,3,FALSE)</f>
        <v>1.03</v>
      </c>
      <c r="J2730" s="10">
        <f>VLOOKUP(B2730,home!$B$2:$E$405,4,FALSE)</f>
        <v>0.94</v>
      </c>
      <c r="K2730" s="12">
        <f t="shared" ref="K2730:K2793" si="3248">E2730*F2730*G2730</f>
        <v>1.7979999999999989</v>
      </c>
      <c r="L2730" s="12">
        <f t="shared" ref="L2730:L2793" si="3249">H2730*I2730*J2730</f>
        <v>1.4186819444444465</v>
      </c>
      <c r="M2730" s="13">
        <f t="shared" ref="M2730:M2793" si="3250">_xlfn.POISSON.DIST(0,K2730,FALSE) * _xlfn.POISSON.DIST(0,L2730,FALSE)</f>
        <v>4.0087851549611052E-2</v>
      </c>
      <c r="N2730" s="13">
        <f t="shared" ref="N2730:N2793" si="3251">_xlfn.POISSON.DIST(1,K2730,FALSE) * _xlfn.POISSON.DIST(0,L2730,FALSE)</f>
        <v>7.2077957086200628E-2</v>
      </c>
      <c r="O2730" s="13">
        <f t="shared" ref="O2730:O2793" si="3252">_xlfn.POISSON.DIST(0,K2730,FALSE) * _xlfn.POISSON.DIST(1,L2730,FALSE)</f>
        <v>5.6871911185002517E-2</v>
      </c>
      <c r="P2730" s="13">
        <f t="shared" ref="P2730:P2793" si="3253">_xlfn.POISSON.DIST(1,K2730,FALSE) * _xlfn.POISSON.DIST(1,L2730,FALSE)</f>
        <v>0.10225569631063447</v>
      </c>
      <c r="Q2730" s="13">
        <f t="shared" ref="Q2730:Q2793" si="3254">_xlfn.POISSON.DIST(2,K2730,FALSE) * _xlfn.POISSON.DIST(0,L2730,FALSE)</f>
        <v>6.479808342049434E-2</v>
      </c>
      <c r="R2730" s="13">
        <f t="shared" ref="R2730:R2793" si="3255">_xlfn.POISSON.DIST(0,K2730,FALSE) * _xlfn.POISSON.DIST(2,L2730,FALSE)</f>
        <v>4.0341576772105626E-2</v>
      </c>
      <c r="S2730" s="13">
        <f t="shared" ref="S2730:S2793" si="3256">_xlfn.POISSON.DIST(2,K2730,FALSE) * _xlfn.POISSON.DIST(2,L2730,FALSE)</f>
        <v>6.5208205377585024E-2</v>
      </c>
      <c r="T2730" s="13">
        <f t="shared" ref="T2730:T2793" si="3257">_xlfn.POISSON.DIST(2,K2730,FALSE) * _xlfn.POISSON.DIST(1,L2730,FALSE)</f>
        <v>9.1927870983260357E-2</v>
      </c>
      <c r="U2730" s="13">
        <f t="shared" ref="U2730:U2793" si="3258">_xlfn.POISSON.DIST(1,K2730,FALSE) * _xlfn.POISSON.DIST(2,L2730,FALSE)</f>
        <v>7.2534155036245884E-2</v>
      </c>
      <c r="V2730" s="13">
        <f t="shared" ref="V2730:V2793" si="3259">_xlfn.POISSON.DIST(3,K2730,FALSE) * _xlfn.POISSON.DIST(3,L2730,FALSE)</f>
        <v>1.8481383007850162E-2</v>
      </c>
      <c r="W2730" s="13">
        <f t="shared" ref="W2730:W2793" si="3260">_xlfn.POISSON.DIST(3,K2730,FALSE) * _xlfn.POISSON.DIST(0,L2730,FALSE)</f>
        <v>3.8835651330016256E-2</v>
      </c>
      <c r="X2730" s="13">
        <f t="shared" ref="X2730:X2793" si="3261">_xlfn.POISSON.DIST(3,K2730,FALSE) * _xlfn.POISSON.DIST(1,L2730,FALSE)</f>
        <v>5.5095437342634015E-2</v>
      </c>
      <c r="Y2730" s="13">
        <f t="shared" ref="Y2730:Y2793" si="3262">_xlfn.POISSON.DIST(3,K2730,FALSE) * _xlfn.POISSON.DIST(2,L2730,FALSE)</f>
        <v>3.9081451089632603E-2</v>
      </c>
      <c r="Z2730" s="13">
        <f t="shared" ref="Z2730:Z2793" si="3263">_xlfn.POISSON.DIST(0,K2730,FALSE) * _xlfn.POISSON.DIST(3,L2730,FALSE)</f>
        <v>1.9077288859001899E-2</v>
      </c>
      <c r="AA2730" s="13">
        <f t="shared" ref="AA2730:AA2793" si="3264">_xlfn.POISSON.DIST(1,K2730,FALSE) * _xlfn.POISSON.DIST(3,L2730,FALSE)</f>
        <v>3.4300965368485398E-2</v>
      </c>
      <c r="AB2730" s="13">
        <f t="shared" ref="AB2730:AB2793" si="3265">_xlfn.POISSON.DIST(2,K2730,FALSE) * _xlfn.POISSON.DIST(3,L2730,FALSE)</f>
        <v>3.0836567866268361E-2</v>
      </c>
      <c r="AC2730" s="13">
        <f t="shared" ref="AC2730:AC2793" si="3266">_xlfn.POISSON.DIST(4,K2730,FALSE) * _xlfn.POISSON.DIST(4,L2730,FALSE)</f>
        <v>2.9463830923822359E-3</v>
      </c>
      <c r="AD2730" s="13">
        <f t="shared" ref="AD2730:AD2793" si="3267">_xlfn.POISSON.DIST(4,K2730,FALSE) * _xlfn.POISSON.DIST(0,L2730,FALSE)</f>
        <v>1.7456625272842301E-2</v>
      </c>
      <c r="AE2730" s="13">
        <f t="shared" ref="AE2730:AE2793" si="3268">_xlfn.POISSON.DIST(4,K2730,FALSE) * _xlfn.POISSON.DIST(1,L2730,FALSE)</f>
        <v>2.4765399085513978E-2</v>
      </c>
      <c r="AF2730" s="13">
        <f t="shared" ref="AF2730:AF2793" si="3269">_xlfn.POISSON.DIST(4,K2730,FALSE) * _xlfn.POISSON.DIST(2,L2730,FALSE)</f>
        <v>1.7567112264789849E-2</v>
      </c>
      <c r="AG2730" s="13">
        <f t="shared" ref="AG2730:AG2793" si="3270">_xlfn.POISSON.DIST(4,K2730,FALSE) * _xlfn.POISSON.DIST(3,L2730,FALSE)</f>
        <v>8.3073816620286445E-3</v>
      </c>
      <c r="AH2730" s="13">
        <f t="shared" ref="AH2730:AH2793" si="3271">_xlfn.POISSON.DIST(0,K2730,FALSE) * _xlfn.POISSON.DIST(4,L2730,FALSE)</f>
        <v>6.7661513133043033E-3</v>
      </c>
      <c r="AI2730" s="13">
        <f t="shared" ref="AI2730:AI2793" si="3272">_xlfn.POISSON.DIST(1,K2730,FALSE) * _xlfn.POISSON.DIST(4,L2730,FALSE)</f>
        <v>1.2165540061321131E-2</v>
      </c>
      <c r="AJ2730" s="13">
        <f t="shared" ref="AJ2730:AJ2793" si="3273">_xlfn.POISSON.DIST(2,K2730,FALSE) * _xlfn.POISSON.DIST(4,L2730,FALSE)</f>
        <v>1.0936820515127692E-2</v>
      </c>
      <c r="AK2730" s="13">
        <f t="shared" ref="AK2730:AK2793" si="3274">_xlfn.POISSON.DIST(3,K2730,FALSE) * _xlfn.POISSON.DIST(4,L2730,FALSE)</f>
        <v>6.5548010953998606E-3</v>
      </c>
      <c r="AL2730" s="13">
        <f t="shared" ref="AL2730:AL2793" si="3275">_xlfn.POISSON.DIST(5,K2730,FALSE) * _xlfn.POISSON.DIST(5,L2730,FALSE)</f>
        <v>3.0062419717012646E-4</v>
      </c>
      <c r="AM2730" s="13">
        <f t="shared" ref="AM2730:AM2793" si="3276">_xlfn.POISSON.DIST(5,K2730,FALSE) * _xlfn.POISSON.DIST(0,L2730,FALSE)</f>
        <v>6.2774024481140819E-3</v>
      </c>
      <c r="AN2730" s="13">
        <f t="shared" ref="AN2730:AN2793" si="3277">_xlfn.POISSON.DIST(5,K2730,FALSE) * _xlfn.POISSON.DIST(1,L2730,FALSE)</f>
        <v>8.9056375111508136E-3</v>
      </c>
      <c r="AO2730" s="13">
        <f t="shared" ref="AO2730:AO2793" si="3278">_xlfn.POISSON.DIST(5,K2730,FALSE) * _xlfn.POISSON.DIST(2,L2730,FALSE)</f>
        <v>6.3171335704184208E-3</v>
      </c>
      <c r="AP2730" s="13">
        <f t="shared" ref="AP2730:AP2793" si="3279">_xlfn.POISSON.DIST(5,K2730,FALSE) * _xlfn.POISSON.DIST(3,L2730,FALSE)</f>
        <v>2.9873344456654962E-3</v>
      </c>
      <c r="AQ2730" s="13">
        <f t="shared" ref="AQ2730:AQ2793" si="3280">_xlfn.POISSON.DIST(5,K2730,FALSE) * _xlfn.POISSON.DIST(4,L2730,FALSE)</f>
        <v>1.0595193600206505E-3</v>
      </c>
      <c r="AR2730" s="13">
        <f t="shared" ref="AR2730:AR2793" si="3281">_xlfn.POISSON.DIST(0,K2730,FALSE) * _xlfn.POISSON.DIST(5,L2730,FALSE)</f>
        <v>1.9198033403127791E-3</v>
      </c>
      <c r="AS2730" s="13">
        <f t="shared" ref="AS2730:AS2793" si="3282">_xlfn.POISSON.DIST(1,K2730,FALSE) * _xlfn.POISSON.DIST(5,L2730,FALSE)</f>
        <v>3.451806405882375E-3</v>
      </c>
      <c r="AT2730" s="13">
        <f t="shared" ref="AT2730:AT2793" si="3283">_xlfn.POISSON.DIST(2,K2730,FALSE) * _xlfn.POISSON.DIST(5,L2730,FALSE)</f>
        <v>3.1031739588882538E-3</v>
      </c>
      <c r="AU2730" s="13">
        <f t="shared" ref="AU2730:AU2793" si="3284">_xlfn.POISSON.DIST(3,K2730,FALSE) * _xlfn.POISSON.DIST(5,L2730,FALSE)</f>
        <v>1.8598355926936925E-3</v>
      </c>
      <c r="AV2730" s="13">
        <f t="shared" ref="AV2730:AV2793" si="3285">_xlfn.POISSON.DIST(4,K2730,FALSE) * _xlfn.POISSON.DIST(5,L2730,FALSE)</f>
        <v>8.3599609891581443E-4</v>
      </c>
      <c r="AW2730" s="13">
        <f t="shared" ref="AW2730:AW2793" si="3286">_xlfn.POISSON.DIST(6,K2730,FALSE) * _xlfn.POISSON.DIST(6,L2730,FALSE)</f>
        <v>2.1300812133830007E-5</v>
      </c>
      <c r="AX2730" s="13">
        <f t="shared" ref="AX2730:AX2793" si="3287">_xlfn.POISSON.DIST(6,K2730,FALSE) * _xlfn.POISSON.DIST(0,L2730,FALSE)</f>
        <v>1.8811282669515183E-3</v>
      </c>
      <c r="AY2730" s="13">
        <f t="shared" ref="AY2730:AY2793" si="3288">_xlfn.POISSON.DIST(6,K2730,FALSE) * _xlfn.POISSON.DIST(1,L2730,FALSE)</f>
        <v>2.6687227075081915E-3</v>
      </c>
      <c r="AZ2730" s="13">
        <f t="shared" ref="AZ2730:AZ2793" si="3289">_xlfn.POISSON.DIST(6,K2730,FALSE) * _xlfn.POISSON.DIST(2,L2730,FALSE)</f>
        <v>1.8930343599353851E-3</v>
      </c>
      <c r="BA2730" s="13">
        <f t="shared" ref="BA2730:BA2793" si="3290">_xlfn.POISSON.DIST(6,K2730,FALSE) * _xlfn.POISSON.DIST(3,L2730,FALSE)</f>
        <v>8.952045555510929E-4</v>
      </c>
      <c r="BB2730" s="13">
        <f t="shared" ref="BB2730:BB2793" si="3291">_xlfn.POISSON.DIST(6,K2730,FALSE) * _xlfn.POISSON.DIST(4,L2730,FALSE)</f>
        <v>3.17502634886188E-4</v>
      </c>
      <c r="BC2730" s="13">
        <f t="shared" ref="BC2730:BC2793" si="3292">_xlfn.POISSON.DIST(6,K2730,FALSE) * _xlfn.POISSON.DIST(5,L2730,FALSE)</f>
        <v>9.0087051085314479E-5</v>
      </c>
      <c r="BD2730" s="13">
        <f t="shared" ref="BD2730:BD2793" si="3293">_xlfn.POISSON.DIST(0,K2730,FALSE) * _xlfn.POISSON.DIST(6,L2730,FALSE)</f>
        <v>4.5393172263097917E-4</v>
      </c>
      <c r="BE2730" s="13">
        <f t="shared" ref="BE2730:BE2793" si="3294">_xlfn.POISSON.DIST(1,K2730,FALSE) * _xlfn.POISSON.DIST(6,L2730,FALSE)</f>
        <v>8.1616923729050013E-4</v>
      </c>
      <c r="BF2730" s="13">
        <f t="shared" ref="BF2730:BF2793" si="3295">_xlfn.POISSON.DIST(2,K2730,FALSE) * _xlfn.POISSON.DIST(6,L2730,FALSE)</f>
        <v>7.3373614432415931E-4</v>
      </c>
      <c r="BG2730" s="13">
        <f t="shared" ref="BG2730:BG2793" si="3296">_xlfn.POISSON.DIST(3,K2730,FALSE) * _xlfn.POISSON.DIST(6,L2730,FALSE)</f>
        <v>4.3975252916494593E-4</v>
      </c>
      <c r="BH2730" s="13">
        <f t="shared" ref="BH2730:BH2793" si="3297">_xlfn.POISSON.DIST(4,K2730,FALSE) * _xlfn.POISSON.DIST(6,L2730,FALSE)</f>
        <v>1.9766876185964313E-4</v>
      </c>
      <c r="BI2730" s="13">
        <f t="shared" ref="BI2730:BI2793" si="3298">_xlfn.POISSON.DIST(5,K2730,FALSE) * _xlfn.POISSON.DIST(6,L2730,FALSE)</f>
        <v>7.1081686764727571E-5</v>
      </c>
      <c r="BJ2730" s="14">
        <f t="shared" ref="BJ2730:BJ2793" si="3299">SUM(N2730,Q2730,T2730,W2730,X2730,Y2730,AD2730,AE2730,AF2730,AG2730,AM2730,AN2730,AO2730,AP2730,AQ2730,AX2730,AY2730,AZ2730,BA2730,BB2730,BC2730)</f>
        <v>0.46320567644870009</v>
      </c>
      <c r="BK2730" s="14">
        <f t="shared" ref="BK2730:BK2793" si="3300">SUM(M2730,P2730,S2730,V2730,AC2730,AL2730,AY2730)</f>
        <v>0.23194886624274125</v>
      </c>
      <c r="BL2730" s="14">
        <f t="shared" ref="BL2730:BL2793" si="3301">SUM(O2730,R2730,U2730,AA2730,AB2730,AH2730,AI2730,AJ2730,AK2730,AR2730,AS2730,AT2730,AU2730,AV2730,BD2730,BE2730,BF2730,BG2730,BH2730,BI2730)</f>
        <v>0.2851914446919887</v>
      </c>
      <c r="BM2730" s="14">
        <f t="shared" ref="BM2730:BM2793" si="3302">SUM(S2730:BI2730)</f>
        <v>0.62034277802300875</v>
      </c>
      <c r="BN2730" s="14">
        <f t="shared" ref="BN2730:BN2793" si="3303">SUM(M2730:R2730)</f>
        <v>0.3764330763240486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1.8034188034187999</v>
      </c>
      <c r="F2731" s="10">
        <f>VLOOKUP(B2731,home!$B$2:$E$405,3,FALSE)</f>
        <v>0.83</v>
      </c>
      <c r="G2731" s="10">
        <f>VLOOKUP(C2731,away!$B$2:$E$405,4,FALSE)</f>
        <v>0.74</v>
      </c>
      <c r="H2731" s="10">
        <f>VLOOKUP(A2731,away!$A$2:$E$405,3,FALSE)</f>
        <v>1.23931623931624</v>
      </c>
      <c r="I2731" s="10">
        <f>VLOOKUP(C2731,away!$B$2:$E$405,3,FALSE)</f>
        <v>1.76</v>
      </c>
      <c r="J2731" s="10">
        <f>VLOOKUP(B2731,home!$B$2:$E$405,4,FALSE)</f>
        <v>1.48</v>
      </c>
      <c r="K2731" s="12">
        <f t="shared" si="3248"/>
        <v>1.107659829059827</v>
      </c>
      <c r="L2731" s="12">
        <f t="shared" si="3249"/>
        <v>3.228170940170942</v>
      </c>
      <c r="M2731" s="13">
        <f t="shared" si="3250"/>
        <v>1.3090993959204034E-2</v>
      </c>
      <c r="N2731" s="13">
        <f t="shared" si="3251"/>
        <v>1.4500368131075168E-2</v>
      </c>
      <c r="O2731" s="13">
        <f t="shared" si="3252"/>
        <v>4.2259966277055812E-2</v>
      </c>
      <c r="P2731" s="13">
        <f t="shared" si="3253"/>
        <v>4.6809667022517695E-2</v>
      </c>
      <c r="Q2731" s="13">
        <f t="shared" si="3254"/>
        <v>8.0307376426856439E-3</v>
      </c>
      <c r="R2731" s="13">
        <f t="shared" si="3255"/>
        <v>6.8211197534097795E-2</v>
      </c>
      <c r="S2731" s="13">
        <f t="shared" si="3256"/>
        <v>4.1844510309670332E-2</v>
      </c>
      <c r="T2731" s="13">
        <f t="shared" si="3257"/>
        <v>2.592459388625469E-2</v>
      </c>
      <c r="U2731" s="13">
        <f t="shared" si="3258"/>
        <v>7.5554803400584847E-2</v>
      </c>
      <c r="V2731" s="13">
        <f t="shared" si="3259"/>
        <v>1.6624894950427023E-2</v>
      </c>
      <c r="W2731" s="13">
        <f t="shared" si="3260"/>
        <v>2.9651084948404982E-3</v>
      </c>
      <c r="X2731" s="13">
        <f t="shared" si="3261"/>
        <v>9.5718770774980994E-3</v>
      </c>
      <c r="Y2731" s="13">
        <f t="shared" si="3262"/>
        <v>1.5449827712233865E-2</v>
      </c>
      <c r="Z2731" s="13">
        <f t="shared" si="3263"/>
        <v>7.3399135224611431E-2</v>
      </c>
      <c r="AA2731" s="13">
        <f t="shared" si="3264"/>
        <v>8.1301273576032215E-2</v>
      </c>
      <c r="AB2731" s="13">
        <f t="shared" si="3265"/>
        <v>4.5027077395787048E-2</v>
      </c>
      <c r="AC2731" s="13">
        <f t="shared" si="3266"/>
        <v>3.7153681728588441E-3</v>
      </c>
      <c r="AD2731" s="13">
        <f t="shared" si="3267"/>
        <v>8.2108289213471701E-4</v>
      </c>
      <c r="AE2731" s="13">
        <f t="shared" si="3268"/>
        <v>2.6505959318608059E-3</v>
      </c>
      <c r="AF2731" s="13">
        <f t="shared" si="3269"/>
        <v>4.2782883806841863E-3</v>
      </c>
      <c r="AG2731" s="13">
        <f t="shared" si="3270"/>
        <v>4.6036820747318956E-3</v>
      </c>
      <c r="AH2731" s="13">
        <f t="shared" si="3271"/>
        <v>5.9236238841441996E-2</v>
      </c>
      <c r="AI2731" s="13">
        <f t="shared" si="3272"/>
        <v>6.5613602189258727E-2</v>
      </c>
      <c r="AJ2731" s="13">
        <f t="shared" si="3273"/>
        <v>3.6338775692476913E-2</v>
      </c>
      <c r="AK2731" s="13">
        <f t="shared" si="3274"/>
        <v>1.3417000690590786E-2</v>
      </c>
      <c r="AL2731" s="13">
        <f t="shared" si="3275"/>
        <v>5.3140394863693523E-4</v>
      </c>
      <c r="AM2731" s="13">
        <f t="shared" si="3276"/>
        <v>1.8189610718917759E-4</v>
      </c>
      <c r="AN2731" s="13">
        <f t="shared" si="3277"/>
        <v>5.8719172735832194E-4</v>
      </c>
      <c r="AO2731" s="13">
        <f t="shared" si="3278"/>
        <v>9.4777763528345682E-4</v>
      </c>
      <c r="AP2731" s="13">
        <f t="shared" si="3279"/>
        <v>1.0198627399886629E-3</v>
      </c>
      <c r="AQ2731" s="13">
        <f t="shared" si="3280"/>
        <v>8.2307281504862874E-4</v>
      </c>
      <c r="AR2731" s="13">
        <f t="shared" si="3281"/>
        <v>3.8244940966593657E-2</v>
      </c>
      <c r="AS2731" s="13">
        <f t="shared" si="3282"/>
        <v>4.2362384773460306E-2</v>
      </c>
      <c r="AT2731" s="13">
        <f t="shared" si="3283"/>
        <v>2.3461555938368836E-2</v>
      </c>
      <c r="AU2731" s="13">
        <f t="shared" si="3284"/>
        <v>8.6624743467237277E-3</v>
      </c>
      <c r="AV2731" s="13">
        <f t="shared" si="3285"/>
        <v>2.3987687135317861E-3</v>
      </c>
      <c r="AW2731" s="13">
        <f t="shared" si="3286"/>
        <v>5.2781922628268207E-5</v>
      </c>
      <c r="AX2731" s="13">
        <f t="shared" si="3287"/>
        <v>3.3579835165968729E-5</v>
      </c>
      <c r="AY2731" s="13">
        <f t="shared" si="3288"/>
        <v>1.0840144805851055E-4</v>
      </c>
      <c r="AZ2731" s="13">
        <f t="shared" si="3289"/>
        <v>1.7496920224746679E-4</v>
      </c>
      <c r="BA2731" s="13">
        <f t="shared" si="3290"/>
        <v>1.8827683137338815E-4</v>
      </c>
      <c r="BB2731" s="13">
        <f t="shared" si="3291"/>
        <v>1.5194744893675909E-4</v>
      </c>
      <c r="BC2731" s="13">
        <f t="shared" si="3292"/>
        <v>9.8102467818150771E-5</v>
      </c>
      <c r="BD2731" s="13">
        <f t="shared" si="3293"/>
        <v>2.0576867839485133E-2</v>
      </c>
      <c r="BE2731" s="13">
        <f t="shared" si="3294"/>
        <v>2.2792169913670751E-2</v>
      </c>
      <c r="BF2731" s="13">
        <f t="shared" si="3295"/>
        <v>1.2622985515239542E-2</v>
      </c>
      <c r="BG2731" s="13">
        <f t="shared" si="3296"/>
        <v>4.6606579926782993E-3</v>
      </c>
      <c r="BH2731" s="13">
        <f t="shared" si="3297"/>
        <v>1.2906059088690907E-3</v>
      </c>
      <c r="BI2731" s="13">
        <f t="shared" si="3298"/>
        <v>2.8591046408030761E-4</v>
      </c>
      <c r="BJ2731" s="14">
        <f t="shared" si="3299"/>
        <v>9.3111240482468077E-2</v>
      </c>
      <c r="BK2731" s="14">
        <f t="shared" si="3300"/>
        <v>0.12272523981137339</v>
      </c>
      <c r="BL2731" s="14">
        <f t="shared" si="3301"/>
        <v>0.66431925797002755</v>
      </c>
      <c r="BM2731" s="14">
        <f t="shared" si="3302"/>
        <v>0.76059632339641403</v>
      </c>
      <c r="BN2731" s="14">
        <f t="shared" si="3303"/>
        <v>0.19290293056663615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1.5777777777777799</v>
      </c>
      <c r="F2732" s="10">
        <f>VLOOKUP(B2732,home!$B$2:$E$405,3,FALSE)</f>
        <v>0.36</v>
      </c>
      <c r="G2732" s="10">
        <f>VLOOKUP(C2732,away!$B$2:$E$405,4,FALSE)</f>
        <v>0.54</v>
      </c>
      <c r="H2732" s="10">
        <f>VLOOKUP(A2732,away!$A$2:$E$405,3,FALSE)</f>
        <v>1.31111111111111</v>
      </c>
      <c r="I2732" s="10">
        <f>VLOOKUP(C2732,away!$B$2:$E$405,3,FALSE)</f>
        <v>1.63</v>
      </c>
      <c r="J2732" s="10">
        <f>VLOOKUP(B2732,home!$B$2:$E$405,4,FALSE)</f>
        <v>0.76</v>
      </c>
      <c r="K2732" s="12">
        <f t="shared" si="3248"/>
        <v>0.30672000000000044</v>
      </c>
      <c r="L2732" s="12">
        <f t="shared" si="3249"/>
        <v>1.624204444444443</v>
      </c>
      <c r="M2732" s="13">
        <f t="shared" si="3250"/>
        <v>0.14501407904045316</v>
      </c>
      <c r="N2732" s="13">
        <f t="shared" si="3251"/>
        <v>4.4478718323287841E-2</v>
      </c>
      <c r="O2732" s="13">
        <f t="shared" si="3252"/>
        <v>0.23553251168452172</v>
      </c>
      <c r="P2732" s="13">
        <f t="shared" si="3253"/>
        <v>7.224253198387659E-2</v>
      </c>
      <c r="Q2732" s="13">
        <f t="shared" si="3254"/>
        <v>6.8212562420594328E-3</v>
      </c>
      <c r="R2732" s="13">
        <f t="shared" si="3255"/>
        <v>0.19127647614458151</v>
      </c>
      <c r="S2732" s="13">
        <f t="shared" si="3256"/>
        <v>8.9973736722238316E-3</v>
      </c>
      <c r="T2732" s="13">
        <f t="shared" si="3257"/>
        <v>1.1079114705047329E-2</v>
      </c>
      <c r="U2732" s="13">
        <f t="shared" si="3258"/>
        <v>5.8668320763066113E-2</v>
      </c>
      <c r="V2732" s="13">
        <f t="shared" si="3259"/>
        <v>4.980306123741554E-4</v>
      </c>
      <c r="W2732" s="13">
        <f t="shared" si="3260"/>
        <v>6.9740523818815768E-4</v>
      </c>
      <c r="X2732" s="13">
        <f t="shared" si="3261"/>
        <v>1.1327286874440409E-3</v>
      </c>
      <c r="Y2732" s="13">
        <f t="shared" si="3262"/>
        <v>9.1989148424816613E-4</v>
      </c>
      <c r="Z2732" s="13">
        <f t="shared" si="3263"/>
        <v>0.10355736755723355</v>
      </c>
      <c r="AA2732" s="13">
        <f t="shared" si="3264"/>
        <v>3.176311577715471E-2</v>
      </c>
      <c r="AB2732" s="13">
        <f t="shared" si="3265"/>
        <v>4.8711914355844535E-3</v>
      </c>
      <c r="AC2732" s="13">
        <f t="shared" si="3266"/>
        <v>1.5506680748457218E-5</v>
      </c>
      <c r="AD2732" s="13">
        <f t="shared" si="3267"/>
        <v>5.3477033664267971E-5</v>
      </c>
      <c r="AE2732" s="13">
        <f t="shared" si="3268"/>
        <v>8.6857635753209123E-5</v>
      </c>
      <c r="AF2732" s="13">
        <f t="shared" si="3269"/>
        <v>7.0537279012149423E-5</v>
      </c>
      <c r="AG2732" s="13">
        <f t="shared" si="3270"/>
        <v>3.8188987356850259E-5</v>
      </c>
      <c r="AH2732" s="13">
        <f t="shared" si="3271"/>
        <v>4.2049584160356396E-2</v>
      </c>
      <c r="AI2732" s="13">
        <f t="shared" si="3272"/>
        <v>1.289744845366453E-2</v>
      </c>
      <c r="AJ2732" s="13">
        <f t="shared" si="3273"/>
        <v>1.9779526948539949E-3</v>
      </c>
      <c r="AK2732" s="13">
        <f t="shared" si="3274"/>
        <v>2.0222588352187282E-4</v>
      </c>
      <c r="AL2732" s="13">
        <f t="shared" si="3275"/>
        <v>3.0900223960231666E-7</v>
      </c>
      <c r="AM2732" s="13">
        <f t="shared" si="3276"/>
        <v>3.2804951531008595E-6</v>
      </c>
      <c r="AN2732" s="13">
        <f t="shared" si="3277"/>
        <v>5.3281948076448686E-6</v>
      </c>
      <c r="AO2732" s="13">
        <f t="shared" si="3278"/>
        <v>4.3270388437213017E-6</v>
      </c>
      <c r="AP2732" s="13">
        <f t="shared" si="3279"/>
        <v>2.3426652404186263E-6</v>
      </c>
      <c r="AQ2732" s="13">
        <f t="shared" si="3280"/>
        <v>9.5124182383336118E-7</v>
      </c>
      <c r="AR2732" s="13">
        <f t="shared" si="3281"/>
        <v>1.3659424296058304E-2</v>
      </c>
      <c r="AS2732" s="13">
        <f t="shared" si="3282"/>
        <v>4.1896186200870078E-3</v>
      </c>
      <c r="AT2732" s="13">
        <f t="shared" si="3283"/>
        <v>6.4251991157654443E-4</v>
      </c>
      <c r="AU2732" s="13">
        <f t="shared" si="3284"/>
        <v>6.5691235759586012E-5</v>
      </c>
      <c r="AV2732" s="13">
        <f t="shared" si="3285"/>
        <v>5.0372039580450596E-6</v>
      </c>
      <c r="AW2732" s="13">
        <f t="shared" si="3286"/>
        <v>4.2760415489137519E-9</v>
      </c>
      <c r="AX2732" s="13">
        <f t="shared" si="3287"/>
        <v>1.6769891222651619E-7</v>
      </c>
      <c r="AY2732" s="13">
        <f t="shared" si="3288"/>
        <v>2.7237731856680615E-7</v>
      </c>
      <c r="AZ2732" s="13">
        <f t="shared" si="3289"/>
        <v>2.2119822569103329E-7</v>
      </c>
      <c r="BA2732" s="13">
        <f t="shared" si="3290"/>
        <v>1.1975704709020037E-7</v>
      </c>
      <c r="BB2732" s="13">
        <f t="shared" si="3291"/>
        <v>4.8627482034361497E-8</v>
      </c>
      <c r="BC2732" s="13">
        <f t="shared" si="3292"/>
        <v>1.5796194488470451E-8</v>
      </c>
      <c r="BD2732" s="13">
        <f t="shared" si="3293"/>
        <v>3.6976162750350493E-3</v>
      </c>
      <c r="BE2732" s="13">
        <f t="shared" si="3294"/>
        <v>1.1341328638787517E-3</v>
      </c>
      <c r="BF2732" s="13">
        <f t="shared" si="3295"/>
        <v>1.739306160044456E-4</v>
      </c>
      <c r="BG2732" s="13">
        <f t="shared" si="3296"/>
        <v>1.778266618029455E-5</v>
      </c>
      <c r="BH2732" s="13">
        <f t="shared" si="3297"/>
        <v>1.363574842704987E-6</v>
      </c>
      <c r="BI2732" s="13">
        <f t="shared" si="3298"/>
        <v>8.3647135150894864E-8</v>
      </c>
      <c r="BJ2732" s="14">
        <f t="shared" si="3299"/>
        <v>6.5395250707110261E-2</v>
      </c>
      <c r="BK2732" s="14">
        <f t="shared" si="3300"/>
        <v>0.22676810336923436</v>
      </c>
      <c r="BL2732" s="14">
        <f t="shared" si="3301"/>
        <v>0.60282602790782125</v>
      </c>
      <c r="BM2732" s="14">
        <f t="shared" si="3302"/>
        <v>0.30318090802134218</v>
      </c>
      <c r="BN2732" s="14">
        <f t="shared" si="3303"/>
        <v>0.69536557341878036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1.5777777777777799</v>
      </c>
      <c r="F2733" s="10">
        <f>VLOOKUP(B2733,home!$B$2:$E$405,3,FALSE)</f>
        <v>0.45</v>
      </c>
      <c r="G2733" s="10">
        <f>VLOOKUP(C2733,away!$B$2:$E$405,4,FALSE)</f>
        <v>0.81</v>
      </c>
      <c r="H2733" s="10">
        <f>VLOOKUP(A2733,away!$A$2:$E$405,3,FALSE)</f>
        <v>1.31111111111111</v>
      </c>
      <c r="I2733" s="10">
        <f>VLOOKUP(C2733,away!$B$2:$E$405,3,FALSE)</f>
        <v>0.81</v>
      </c>
      <c r="J2733" s="10">
        <f>VLOOKUP(B2733,home!$B$2:$E$405,4,FALSE)</f>
        <v>1.85</v>
      </c>
      <c r="K2733" s="12">
        <f t="shared" si="3248"/>
        <v>0.57510000000000083</v>
      </c>
      <c r="L2733" s="12">
        <f t="shared" si="3249"/>
        <v>1.9646999999999986</v>
      </c>
      <c r="M2733" s="13">
        <f t="shared" si="3250"/>
        <v>7.8882174648066294E-2</v>
      </c>
      <c r="N2733" s="13">
        <f t="shared" si="3251"/>
        <v>4.5365138640102984E-2</v>
      </c>
      <c r="O2733" s="13">
        <f t="shared" si="3252"/>
        <v>0.15497980853105572</v>
      </c>
      <c r="P2733" s="13">
        <f t="shared" si="3253"/>
        <v>8.9128887886210262E-2</v>
      </c>
      <c r="Q2733" s="13">
        <f t="shared" si="3254"/>
        <v>1.3044745615961631E-2</v>
      </c>
      <c r="R2733" s="13">
        <f t="shared" si="3255"/>
        <v>0.15224441491048249</v>
      </c>
      <c r="S2733" s="13">
        <f t="shared" si="3256"/>
        <v>2.5176659654968632E-2</v>
      </c>
      <c r="T2733" s="13">
        <f t="shared" si="3257"/>
        <v>2.5629011711679795E-2</v>
      </c>
      <c r="U2733" s="13">
        <f t="shared" si="3258"/>
        <v>8.7555763015018592E-2</v>
      </c>
      <c r="V2733" s="13">
        <f t="shared" si="3259"/>
        <v>3.1607868680210722E-3</v>
      </c>
      <c r="W2733" s="13">
        <f t="shared" si="3260"/>
        <v>2.500677734579849E-3</v>
      </c>
      <c r="X2733" s="13">
        <f t="shared" si="3261"/>
        <v>4.913081545129025E-3</v>
      </c>
      <c r="Y2733" s="13">
        <f t="shared" si="3262"/>
        <v>4.826365655857495E-3</v>
      </c>
      <c r="Z2733" s="13">
        <f t="shared" si="3263"/>
        <v>9.9704867324874949E-2</v>
      </c>
      <c r="AA2733" s="13">
        <f t="shared" si="3264"/>
        <v>5.7340269198535652E-2</v>
      </c>
      <c r="AB2733" s="13">
        <f t="shared" si="3265"/>
        <v>1.6488194408038951E-2</v>
      </c>
      <c r="AC2733" s="13">
        <f t="shared" si="3266"/>
        <v>2.2321061416040846E-4</v>
      </c>
      <c r="AD2733" s="13">
        <f t="shared" si="3267"/>
        <v>3.5953494128921812E-4</v>
      </c>
      <c r="AE2733" s="13">
        <f t="shared" si="3268"/>
        <v>7.0637829915092638E-4</v>
      </c>
      <c r="AF2733" s="13">
        <f t="shared" si="3269"/>
        <v>6.939107221709121E-4</v>
      </c>
      <c r="AG2733" s="13">
        <f t="shared" si="3270"/>
        <v>4.5444213194973011E-4</v>
      </c>
      <c r="AH2733" s="13">
        <f t="shared" si="3271"/>
        <v>4.8972538208295398E-2</v>
      </c>
      <c r="AI2733" s="13">
        <f t="shared" si="3272"/>
        <v>2.816410672359072E-2</v>
      </c>
      <c r="AJ2733" s="13">
        <f t="shared" si="3273"/>
        <v>8.0985888883685232E-3</v>
      </c>
      <c r="AK2733" s="13">
        <f t="shared" si="3274"/>
        <v>1.5524994899002486E-3</v>
      </c>
      <c r="AL2733" s="13">
        <f t="shared" si="3275"/>
        <v>1.008821772131653E-5</v>
      </c>
      <c r="AM2733" s="13">
        <f t="shared" si="3276"/>
        <v>4.1353708947085941E-5</v>
      </c>
      <c r="AN2733" s="13">
        <f t="shared" si="3277"/>
        <v>8.1247631968339696E-5</v>
      </c>
      <c r="AO2733" s="13">
        <f t="shared" si="3278"/>
        <v>7.981361126409845E-5</v>
      </c>
      <c r="AP2733" s="13">
        <f t="shared" si="3279"/>
        <v>5.2269934016858048E-5</v>
      </c>
      <c r="AQ2733" s="13">
        <f t="shared" si="3280"/>
        <v>2.5673684840730227E-5</v>
      </c>
      <c r="AR2733" s="13">
        <f t="shared" si="3281"/>
        <v>1.9243269163567583E-2</v>
      </c>
      <c r="AS2733" s="13">
        <f t="shared" si="3282"/>
        <v>1.1066804095967732E-2</v>
      </c>
      <c r="AT2733" s="13">
        <f t="shared" si="3283"/>
        <v>3.1822595177955254E-3</v>
      </c>
      <c r="AU2733" s="13">
        <f t="shared" si="3284"/>
        <v>6.1003914956140335E-4</v>
      </c>
      <c r="AV2733" s="13">
        <f t="shared" si="3285"/>
        <v>8.7708378728190852E-5</v>
      </c>
      <c r="AW2733" s="13">
        <f t="shared" si="3286"/>
        <v>3.1662963367920278E-7</v>
      </c>
      <c r="AX2733" s="13">
        <f t="shared" si="3287"/>
        <v>3.9637530025781919E-6</v>
      </c>
      <c r="AY2733" s="13">
        <f t="shared" si="3288"/>
        <v>7.787585524165369E-6</v>
      </c>
      <c r="AZ2733" s="13">
        <f t="shared" si="3289"/>
        <v>7.6501346396638449E-6</v>
      </c>
      <c r="BA2733" s="13">
        <f t="shared" si="3290"/>
        <v>5.0100731755158502E-6</v>
      </c>
      <c r="BB2733" s="13">
        <f t="shared" si="3291"/>
        <v>2.4608226919839953E-6</v>
      </c>
      <c r="BC2733" s="13">
        <f t="shared" si="3292"/>
        <v>9.6695566858819041E-7</v>
      </c>
      <c r="BD2733" s="13">
        <f t="shared" si="3293"/>
        <v>6.3012084876102013E-3</v>
      </c>
      <c r="BE2733" s="13">
        <f t="shared" si="3294"/>
        <v>3.6238250012246317E-3</v>
      </c>
      <c r="BF2733" s="13">
        <f t="shared" si="3295"/>
        <v>1.0420308791021442E-3</v>
      </c>
      <c r="BG2733" s="13">
        <f t="shared" si="3296"/>
        <v>1.997573195238814E-4</v>
      </c>
      <c r="BH2733" s="13">
        <f t="shared" si="3297"/>
        <v>2.8720108614546078E-5</v>
      </c>
      <c r="BI2733" s="13">
        <f t="shared" si="3298"/>
        <v>3.3033868928450957E-6</v>
      </c>
      <c r="BJ2733" s="14">
        <f t="shared" si="3299"/>
        <v>9.8801484893611166E-2</v>
      </c>
      <c r="BK2733" s="14">
        <f t="shared" si="3300"/>
        <v>0.19658959547467214</v>
      </c>
      <c r="BL2733" s="14">
        <f t="shared" si="3301"/>
        <v>0.60078510886187486</v>
      </c>
      <c r="BM2733" s="14">
        <f t="shared" si="3302"/>
        <v>0.46222841536726345</v>
      </c>
      <c r="BN2733" s="14">
        <f t="shared" si="3303"/>
        <v>0.53364517023187941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1.36666666666667</v>
      </c>
      <c r="F2734" s="10">
        <f>VLOOKUP(B2734,home!$B$2:$E$405,3,FALSE)</f>
        <v>1.17</v>
      </c>
      <c r="G2734" s="10">
        <f>VLOOKUP(C2734,away!$B$2:$E$405,4,FALSE)</f>
        <v>1.02</v>
      </c>
      <c r="H2734" s="10">
        <f>VLOOKUP(A2734,away!$A$2:$E$405,3,FALSE)</f>
        <v>1.0874999999999999</v>
      </c>
      <c r="I2734" s="10">
        <f>VLOOKUP(C2734,away!$B$2:$E$405,3,FALSE)</f>
        <v>0.8</v>
      </c>
      <c r="J2734" s="10">
        <f>VLOOKUP(B2734,home!$B$2:$E$405,4,FALSE)</f>
        <v>0.74</v>
      </c>
      <c r="K2734" s="12">
        <f t="shared" si="3248"/>
        <v>1.6309800000000039</v>
      </c>
      <c r="L2734" s="12">
        <f t="shared" si="3249"/>
        <v>0.64380000000000004</v>
      </c>
      <c r="M2734" s="13">
        <f t="shared" si="3250"/>
        <v>0.10281952624300938</v>
      </c>
      <c r="N2734" s="13">
        <f t="shared" si="3251"/>
        <v>0.16769659091182382</v>
      </c>
      <c r="O2734" s="13">
        <f t="shared" si="3252"/>
        <v>6.6195210995249443E-2</v>
      </c>
      <c r="P2734" s="13">
        <f t="shared" si="3253"/>
        <v>0.10796306522903217</v>
      </c>
      <c r="Q2734" s="13">
        <f t="shared" si="3254"/>
        <v>0.13675489292268359</v>
      </c>
      <c r="R2734" s="13">
        <f t="shared" si="3255"/>
        <v>2.1308238419370792E-2</v>
      </c>
      <c r="S2734" s="13">
        <f t="shared" si="3256"/>
        <v>2.8340977340480463E-2</v>
      </c>
      <c r="T2734" s="13">
        <f t="shared" si="3257"/>
        <v>8.804280006362368E-2</v>
      </c>
      <c r="U2734" s="13">
        <f t="shared" si="3258"/>
        <v>3.4753310697225454E-2</v>
      </c>
      <c r="V2734" s="13">
        <f t="shared" si="3259"/>
        <v>3.3065258420026445E-3</v>
      </c>
      <c r="W2734" s="13">
        <f t="shared" si="3260"/>
        <v>7.4348165086346341E-2</v>
      </c>
      <c r="X2734" s="13">
        <f t="shared" si="3261"/>
        <v>4.7865348682589771E-2</v>
      </c>
      <c r="Y2734" s="13">
        <f t="shared" si="3262"/>
        <v>1.5407855740925647E-2</v>
      </c>
      <c r="Z2734" s="13">
        <f t="shared" si="3263"/>
        <v>4.5727479647969735E-3</v>
      </c>
      <c r="AA2734" s="13">
        <f t="shared" si="3264"/>
        <v>7.4580604756245839E-3</v>
      </c>
      <c r="AB2734" s="13">
        <f t="shared" si="3265"/>
        <v>6.0819737372671085E-3</v>
      </c>
      <c r="AC2734" s="13">
        <f t="shared" si="3266"/>
        <v>2.1699590912205432E-4</v>
      </c>
      <c r="AD2734" s="13">
        <f t="shared" si="3267"/>
        <v>3.0315092573132349E-2</v>
      </c>
      <c r="AE2734" s="13">
        <f t="shared" si="3268"/>
        <v>1.9516856598582606E-2</v>
      </c>
      <c r="AF2734" s="13">
        <f t="shared" si="3269"/>
        <v>6.2824761390837406E-3</v>
      </c>
      <c r="AG2734" s="13">
        <f t="shared" si="3270"/>
        <v>1.348219379447371E-3</v>
      </c>
      <c r="AH2734" s="13">
        <f t="shared" si="3271"/>
        <v>7.3598378493407277E-4</v>
      </c>
      <c r="AI2734" s="13">
        <f t="shared" si="3272"/>
        <v>1.2003748335517766E-3</v>
      </c>
      <c r="AJ2734" s="13">
        <f t="shared" si="3273"/>
        <v>9.7889367301314109E-4</v>
      </c>
      <c r="AK2734" s="13">
        <f t="shared" si="3274"/>
        <v>5.3218533427032563E-4</v>
      </c>
      <c r="AL2734" s="13">
        <f t="shared" si="3275"/>
        <v>9.1140445193678721E-6</v>
      </c>
      <c r="AM2734" s="13">
        <f t="shared" si="3276"/>
        <v>9.88866193698551E-3</v>
      </c>
      <c r="AN2734" s="13">
        <f t="shared" si="3277"/>
        <v>6.3663205550312709E-3</v>
      </c>
      <c r="AO2734" s="13">
        <f t="shared" si="3278"/>
        <v>2.0493185866645659E-3</v>
      </c>
      <c r="AP2734" s="13">
        <f t="shared" si="3279"/>
        <v>4.3978376869821593E-4</v>
      </c>
      <c r="AQ2734" s="13">
        <f t="shared" si="3280"/>
        <v>7.0783197571977851E-5</v>
      </c>
      <c r="AR2734" s="13">
        <f t="shared" si="3281"/>
        <v>9.4765272148111248E-5</v>
      </c>
      <c r="AS2734" s="13">
        <f t="shared" si="3282"/>
        <v>1.5456026356812683E-4</v>
      </c>
      <c r="AT2734" s="13">
        <f t="shared" si="3283"/>
        <v>1.260423493371721E-4</v>
      </c>
      <c r="AU2734" s="13">
        <f t="shared" si="3284"/>
        <v>6.852418364064716E-5</v>
      </c>
      <c r="AV2734" s="13">
        <f t="shared" si="3285"/>
        <v>2.7940393258555728E-5</v>
      </c>
      <c r="AW2734" s="13">
        <f t="shared" si="3286"/>
        <v>2.6583260843838543E-7</v>
      </c>
      <c r="AX2734" s="13">
        <f t="shared" si="3287"/>
        <v>2.6880349743307751E-3</v>
      </c>
      <c r="AY2734" s="13">
        <f t="shared" si="3288"/>
        <v>1.7305569164741529E-3</v>
      </c>
      <c r="AZ2734" s="13">
        <f t="shared" si="3289"/>
        <v>5.570662714130298E-4</v>
      </c>
      <c r="BA2734" s="13">
        <f t="shared" si="3290"/>
        <v>1.1954642184523622E-4</v>
      </c>
      <c r="BB2734" s="13">
        <f t="shared" si="3291"/>
        <v>1.9240996595990766E-5</v>
      </c>
      <c r="BC2734" s="13">
        <f t="shared" si="3292"/>
        <v>2.4774707216997724E-6</v>
      </c>
      <c r="BD2734" s="13">
        <f t="shared" si="3293"/>
        <v>1.0168313701492332E-5</v>
      </c>
      <c r="BE2734" s="13">
        <f t="shared" si="3294"/>
        <v>1.6584316280860001E-5</v>
      </c>
      <c r="BF2734" s="13">
        <f t="shared" si="3295"/>
        <v>1.3524344083878558E-5</v>
      </c>
      <c r="BG2734" s="13">
        <f t="shared" si="3296"/>
        <v>7.352644904641436E-6</v>
      </c>
      <c r="BH2734" s="13">
        <f t="shared" si="3297"/>
        <v>2.9980041966430284E-6</v>
      </c>
      <c r="BI2734" s="13">
        <f t="shared" si="3298"/>
        <v>9.7793697692817221E-7</v>
      </c>
      <c r="BJ2734" s="14">
        <f t="shared" si="3299"/>
        <v>0.6115100891945715</v>
      </c>
      <c r="BK2734" s="14">
        <f t="shared" si="3300"/>
        <v>0.2443867615246402</v>
      </c>
      <c r="BL2734" s="14">
        <f t="shared" si="3301"/>
        <v>0.13976766997260379</v>
      </c>
      <c r="BM2734" s="14">
        <f t="shared" si="3302"/>
        <v>0.39576945285157744</v>
      </c>
      <c r="BN2734" s="14">
        <f t="shared" si="3303"/>
        <v>0.60273752472116915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1.5103092783505201</v>
      </c>
      <c r="F2735" s="10">
        <f>VLOOKUP(B2735,home!$B$2:$E$405,3,FALSE)</f>
        <v>1.57</v>
      </c>
      <c r="G2735" s="10">
        <f>VLOOKUP(C2735,away!$B$2:$E$405,4,FALSE)</f>
        <v>0.88</v>
      </c>
      <c r="H2735" s="10">
        <f>VLOOKUP(A2735,away!$A$2:$E$405,3,FALSE)</f>
        <v>1.3453608247422699</v>
      </c>
      <c r="I2735" s="10">
        <f>VLOOKUP(C2735,away!$B$2:$E$405,3,FALSE)</f>
        <v>0.28999999999999998</v>
      </c>
      <c r="J2735" s="10">
        <f>VLOOKUP(B2735,home!$B$2:$E$405,4,FALSE)</f>
        <v>0.46</v>
      </c>
      <c r="K2735" s="12">
        <f t="shared" si="3248"/>
        <v>2.0866432989690784</v>
      </c>
      <c r="L2735" s="12">
        <f t="shared" si="3249"/>
        <v>0.17947113402061882</v>
      </c>
      <c r="M2735" s="13">
        <f t="shared" si="3250"/>
        <v>0.10371438737745937</v>
      </c>
      <c r="N2735" s="13">
        <f t="shared" si="3251"/>
        <v>0.21641493142785878</v>
      </c>
      <c r="O2735" s="13">
        <f t="shared" si="3252"/>
        <v>1.8613738716886388E-2</v>
      </c>
      <c r="P2735" s="13">
        <f t="shared" si="3253"/>
        <v>3.8840233162352279E-2</v>
      </c>
      <c r="Q2735" s="13">
        <f t="shared" si="3254"/>
        <v>0.22579038323039707</v>
      </c>
      <c r="R2735" s="13">
        <f t="shared" si="3255"/>
        <v>1.6703143979415493E-3</v>
      </c>
      <c r="S2735" s="13">
        <f t="shared" si="3256"/>
        <v>3.6363414716407785E-3</v>
      </c>
      <c r="T2735" s="13">
        <f t="shared" si="3257"/>
        <v>4.0522856129309483E-2</v>
      </c>
      <c r="U2735" s="13">
        <f t="shared" si="3258"/>
        <v>3.4853503456363051E-3</v>
      </c>
      <c r="V2735" s="13">
        <f t="shared" si="3259"/>
        <v>1.5130907334158177E-4</v>
      </c>
      <c r="W2735" s="13">
        <f t="shared" si="3260"/>
        <v>0.15704799671312272</v>
      </c>
      <c r="X2735" s="13">
        <f t="shared" si="3261"/>
        <v>2.8185582065770556E-2</v>
      </c>
      <c r="Y2735" s="13">
        <f t="shared" si="3262"/>
        <v>2.5292491881875288E-3</v>
      </c>
      <c r="Z2735" s="13">
        <f t="shared" si="3263"/>
        <v>9.9924406389845672E-5</v>
      </c>
      <c r="AA2735" s="13">
        <f t="shared" si="3264"/>
        <v>2.0850659299683446E-4</v>
      </c>
      <c r="AB2735" s="13">
        <f t="shared" si="3265"/>
        <v>2.1753944253385878E-4</v>
      </c>
      <c r="AC2735" s="13">
        <f t="shared" si="3266"/>
        <v>3.5415046050807972E-6</v>
      </c>
      <c r="AD2735" s="13">
        <f t="shared" si="3267"/>
        <v>8.1925787489488852E-2</v>
      </c>
      <c r="AE2735" s="13">
        <f t="shared" si="3268"/>
        <v>1.4703313986270792E-2</v>
      </c>
      <c r="AF2735" s="13">
        <f t="shared" si="3269"/>
        <v>1.3194102174886222E-3</v>
      </c>
      <c r="AG2735" s="13">
        <f t="shared" si="3270"/>
        <v>7.8932015990358108E-5</v>
      </c>
      <c r="AH2735" s="13">
        <f t="shared" si="3271"/>
        <v>4.4833866327806933E-6</v>
      </c>
      <c r="AI2735" s="13">
        <f t="shared" si="3272"/>
        <v>9.3552286739793759E-6</v>
      </c>
      <c r="AJ2735" s="13">
        <f t="shared" si="3273"/>
        <v>9.7605126114412212E-6</v>
      </c>
      <c r="AK2735" s="13">
        <f t="shared" si="3274"/>
        <v>6.7889027450556675E-6</v>
      </c>
      <c r="AL2735" s="13">
        <f t="shared" si="3275"/>
        <v>5.3050639582441378E-8</v>
      </c>
      <c r="AM2735" s="13">
        <f t="shared" si="3276"/>
        <v>3.4189979095541341E-2</v>
      </c>
      <c r="AN2735" s="13">
        <f t="shared" si="3277"/>
        <v>6.1361143204180573E-3</v>
      </c>
      <c r="AO2735" s="13">
        <f t="shared" si="3278"/>
        <v>5.5062769778279372E-4</v>
      </c>
      <c r="AP2735" s="13">
        <f t="shared" si="3279"/>
        <v>3.2940592448080191E-5</v>
      </c>
      <c r="AQ2735" s="13">
        <f t="shared" si="3280"/>
        <v>1.4779713704919961E-6</v>
      </c>
      <c r="AR2735" s="13">
        <f t="shared" si="3281"/>
        <v>1.6092769664760707E-7</v>
      </c>
      <c r="AS2735" s="13">
        <f t="shared" si="3282"/>
        <v>3.357986998282579E-7</v>
      </c>
      <c r="AT2735" s="13">
        <f t="shared" si="3283"/>
        <v>3.5034605339958174E-7</v>
      </c>
      <c r="AU2735" s="13">
        <f t="shared" si="3284"/>
        <v>2.436824148821667E-7</v>
      </c>
      <c r="AV2735" s="13">
        <f t="shared" si="3285"/>
        <v>1.2711956952261897E-7</v>
      </c>
      <c r="AW2735" s="13">
        <f t="shared" si="3286"/>
        <v>5.5186257795087511E-10</v>
      </c>
      <c r="AX2735" s="13">
        <f t="shared" si="3287"/>
        <v>1.1890381795267368E-2</v>
      </c>
      <c r="AY2735" s="13">
        <f t="shared" si="3288"/>
        <v>2.1339803047347563E-3</v>
      </c>
      <c r="AZ2735" s="13">
        <f t="shared" si="3289"/>
        <v>1.9149393263420624E-4</v>
      </c>
      <c r="BA2735" s="13">
        <f t="shared" si="3290"/>
        <v>1.1455877749309659E-5</v>
      </c>
      <c r="BB2735" s="13">
        <f t="shared" si="3291"/>
        <v>5.1399984271754472E-7</v>
      </c>
      <c r="BC2735" s="13">
        <f t="shared" si="3292"/>
        <v>1.8449626931787504E-8</v>
      </c>
      <c r="BD2735" s="13">
        <f t="shared" si="3293"/>
        <v>4.8136460354453582E-9</v>
      </c>
      <c r="BE2735" s="13">
        <f t="shared" si="3294"/>
        <v>1.0044362243471127E-8</v>
      </c>
      <c r="BF2735" s="13">
        <f t="shared" si="3295"/>
        <v>1.0479500583878524E-8</v>
      </c>
      <c r="BG2735" s="13">
        <f t="shared" si="3296"/>
        <v>7.2889932232975546E-9</v>
      </c>
      <c r="BH2735" s="13">
        <f t="shared" si="3297"/>
        <v>3.8023822164062169E-9</v>
      </c>
      <c r="BI2735" s="13">
        <f t="shared" si="3298"/>
        <v>1.5868430743966454E-9</v>
      </c>
      <c r="BJ2735" s="14">
        <f t="shared" si="3299"/>
        <v>0.82365742650130092</v>
      </c>
      <c r="BK2735" s="14">
        <f t="shared" si="3300"/>
        <v>0.1484798459447734</v>
      </c>
      <c r="BL2735" s="14">
        <f t="shared" si="3301"/>
        <v>2.4227093416819855E-2</v>
      </c>
      <c r="BM2735" s="14">
        <f t="shared" si="3302"/>
        <v>0.38928632220351639</v>
      </c>
      <c r="BN2735" s="14">
        <f t="shared" si="3303"/>
        <v>0.60504398831289541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1.6241610738254999</v>
      </c>
      <c r="F2736" s="10">
        <f>VLOOKUP(B2736,home!$B$2:$E$405,3,FALSE)</f>
        <v>1</v>
      </c>
      <c r="G2736" s="10">
        <f>VLOOKUP(C2736,away!$B$2:$E$405,4,FALSE)</f>
        <v>1</v>
      </c>
      <c r="H2736" s="10">
        <f>VLOOKUP(A2736,away!$A$2:$E$405,3,FALSE)</f>
        <v>1.2013422818791899</v>
      </c>
      <c r="I2736" s="10">
        <f>VLOOKUP(C2736,away!$B$2:$E$405,3,FALSE)</f>
        <v>0.77</v>
      </c>
      <c r="J2736" s="10">
        <f>VLOOKUP(B2736,home!$B$2:$E$405,4,FALSE)</f>
        <v>1.04</v>
      </c>
      <c r="K2736" s="12">
        <f t="shared" si="3248"/>
        <v>1.6241610738254999</v>
      </c>
      <c r="L2736" s="12">
        <f t="shared" si="3249"/>
        <v>0.96203489932885533</v>
      </c>
      <c r="M2736" s="13">
        <f t="shared" si="3250"/>
        <v>7.5305961813949954E-2</v>
      </c>
      <c r="N2736" s="13">
        <f t="shared" si="3251"/>
        <v>0.12230901180520705</v>
      </c>
      <c r="O2736" s="13">
        <f t="shared" si="3252"/>
        <v>7.2446963392545971E-2</v>
      </c>
      <c r="P2736" s="13">
        <f t="shared" si="3253"/>
        <v>0.11766553785903414</v>
      </c>
      <c r="Q2736" s="13">
        <f t="shared" si="3254"/>
        <v>9.9324767976040437E-2</v>
      </c>
      <c r="R2736" s="13">
        <f t="shared" si="3255"/>
        <v>3.4848253567014612E-2</v>
      </c>
      <c r="S2736" s="13">
        <f t="shared" si="3256"/>
        <v>4.5963089993663248E-2</v>
      </c>
      <c r="T2736" s="13">
        <f t="shared" si="3257"/>
        <v>9.5553893160691974E-2</v>
      </c>
      <c r="U2736" s="13">
        <f t="shared" si="3258"/>
        <v>5.6599176934345762E-2</v>
      </c>
      <c r="V2736" s="13">
        <f t="shared" si="3259"/>
        <v>7.9797012606152417E-3</v>
      </c>
      <c r="W2736" s="13">
        <f t="shared" si="3260"/>
        <v>5.3773140604478152E-2</v>
      </c>
      <c r="X2736" s="13">
        <f t="shared" si="3261"/>
        <v>5.173163790802552E-2</v>
      </c>
      <c r="Y2736" s="13">
        <f t="shared" si="3262"/>
        <v>2.4883820533482062E-2</v>
      </c>
      <c r="Z2736" s="13">
        <f t="shared" si="3263"/>
        <v>1.117507870404311E-2</v>
      </c>
      <c r="AA2736" s="13">
        <f t="shared" si="3264"/>
        <v>1.8150127828043133E-2</v>
      </c>
      <c r="AB2736" s="13">
        <f t="shared" si="3265"/>
        <v>1.4739365551632317E-2</v>
      </c>
      <c r="AC2736" s="13">
        <f t="shared" si="3266"/>
        <v>7.7926751927060996E-4</v>
      </c>
      <c r="AD2736" s="13">
        <f t="shared" si="3267"/>
        <v>2.1834060446784709E-2</v>
      </c>
      <c r="AE2736" s="13">
        <f t="shared" si="3268"/>
        <v>2.100512814386267E-2</v>
      </c>
      <c r="AF2736" s="13">
        <f t="shared" si="3269"/>
        <v>1.0103833169635314E-2</v>
      </c>
      <c r="AG2736" s="13">
        <f t="shared" si="3270"/>
        <v>3.2400800420618867E-3</v>
      </c>
      <c r="AH2736" s="13">
        <f t="shared" si="3271"/>
        <v>2.6877039290090369E-3</v>
      </c>
      <c r="AI2736" s="13">
        <f t="shared" si="3272"/>
        <v>4.3652640994643324E-3</v>
      </c>
      <c r="AJ2736" s="13">
        <f t="shared" si="3273"/>
        <v>3.5449460136589479E-3</v>
      </c>
      <c r="AK2736" s="13">
        <f t="shared" si="3274"/>
        <v>1.9191877747325805E-3</v>
      </c>
      <c r="AL2736" s="13">
        <f t="shared" si="3275"/>
        <v>4.8704208581831609E-5</v>
      </c>
      <c r="AM2736" s="13">
        <f t="shared" si="3276"/>
        <v>7.0924062122441475E-3</v>
      </c>
      <c r="AN2736" s="13">
        <f t="shared" si="3277"/>
        <v>6.8231422963956458E-3</v>
      </c>
      <c r="AO2736" s="13">
        <f t="shared" si="3278"/>
        <v>3.28205050610972E-3</v>
      </c>
      <c r="AP2736" s="13">
        <f t="shared" si="3279"/>
        <v>1.0524823760791611E-3</v>
      </c>
      <c r="AQ2736" s="13">
        <f t="shared" si="3280"/>
        <v>2.5313119417917754E-4</v>
      </c>
      <c r="AR2736" s="13">
        <f t="shared" si="3281"/>
        <v>5.1713299575399565E-4</v>
      </c>
      <c r="AS2736" s="13">
        <f t="shared" si="3282"/>
        <v>8.3990728169440726E-4</v>
      </c>
      <c r="AT2736" s="13">
        <f t="shared" si="3283"/>
        <v>6.8207235627532276E-4</v>
      </c>
      <c r="AU2736" s="13">
        <f t="shared" si="3284"/>
        <v>3.692651235316057E-4</v>
      </c>
      <c r="AV2736" s="13">
        <f t="shared" si="3285"/>
        <v>1.4993650989034968E-4</v>
      </c>
      <c r="AW2736" s="13">
        <f t="shared" si="3286"/>
        <v>2.1138974483182593E-6</v>
      </c>
      <c r="AX2736" s="13">
        <f t="shared" si="3287"/>
        <v>1.9198683482808496E-3</v>
      </c>
      <c r="AY2736" s="13">
        <f t="shared" si="3288"/>
        <v>1.8469803531630227E-3</v>
      </c>
      <c r="AZ2736" s="13">
        <f t="shared" si="3289"/>
        <v>8.8842977905878107E-4</v>
      </c>
      <c r="BA2736" s="13">
        <f t="shared" si="3290"/>
        <v>2.8490015101919057E-4</v>
      </c>
      <c r="BB2736" s="13">
        <f t="shared" si="3291"/>
        <v>6.8520972026130662E-5</v>
      </c>
      <c r="BC2736" s="13">
        <f t="shared" si="3292"/>
        <v>1.3183913285014789E-5</v>
      </c>
      <c r="BD2736" s="13">
        <f t="shared" si="3293"/>
        <v>8.2916664918304054E-5</v>
      </c>
      <c r="BE2736" s="13">
        <f t="shared" si="3294"/>
        <v>1.3467001953174188E-4</v>
      </c>
      <c r="BF2736" s="13">
        <f t="shared" si="3295"/>
        <v>1.093629017673875E-4</v>
      </c>
      <c r="BG2736" s="13">
        <f t="shared" si="3296"/>
        <v>5.9207655990397579E-5</v>
      </c>
      <c r="BH2736" s="13">
        <f t="shared" si="3297"/>
        <v>2.4040692533013734E-5</v>
      </c>
      <c r="BI2736" s="13">
        <f t="shared" si="3298"/>
        <v>7.8091913999856545E-6</v>
      </c>
      <c r="BJ2736" s="14">
        <f t="shared" si="3299"/>
        <v>0.52728446989211064</v>
      </c>
      <c r="BK2736" s="14">
        <f t="shared" si="3300"/>
        <v>0.24958924300827803</v>
      </c>
      <c r="BL2736" s="14">
        <f t="shared" si="3301"/>
        <v>0.21227731048373319</v>
      </c>
      <c r="BM2736" s="14">
        <f t="shared" si="3302"/>
        <v>0.47658073921865812</v>
      </c>
      <c r="BN2736" s="14">
        <f t="shared" si="3303"/>
        <v>0.52190049641379221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1.21333333333333</v>
      </c>
      <c r="F2737" s="10">
        <f>VLOOKUP(B2737,home!$B$2:$E$405,3,FALSE)</f>
        <v>0.47</v>
      </c>
      <c r="G2737" s="10">
        <f>VLOOKUP(C2737,away!$B$2:$E$405,4,FALSE)</f>
        <v>0.62</v>
      </c>
      <c r="H2737" s="10">
        <f>VLOOKUP(A2737,away!$A$2:$E$405,3,FALSE)</f>
        <v>1.2533333333333301</v>
      </c>
      <c r="I2737" s="10">
        <f>VLOOKUP(C2737,away!$B$2:$E$405,3,FALSE)</f>
        <v>0.82</v>
      </c>
      <c r="J2737" s="10">
        <f>VLOOKUP(B2737,home!$B$2:$E$405,4,FALSE)</f>
        <v>0.91</v>
      </c>
      <c r="K2737" s="12">
        <f t="shared" si="3248"/>
        <v>0.35356533333333234</v>
      </c>
      <c r="L2737" s="12">
        <f t="shared" si="3249"/>
        <v>0.93523733333333081</v>
      </c>
      <c r="M2737" s="13">
        <f t="shared" si="3250"/>
        <v>0.27560057136788974</v>
      </c>
      <c r="N2737" s="13">
        <f t="shared" si="3251"/>
        <v>9.7442807882544766E-2</v>
      </c>
      <c r="O2737" s="13">
        <f t="shared" si="3252"/>
        <v>0.25775194343124752</v>
      </c>
      <c r="P2737" s="13">
        <f t="shared" si="3253"/>
        <v>9.1132151796583238E-2</v>
      </c>
      <c r="Q2737" s="13">
        <f t="shared" si="3254"/>
        <v>1.7226199424963902E-2</v>
      </c>
      <c r="R2737" s="13">
        <f t="shared" si="3255"/>
        <v>0.12052962011806172</v>
      </c>
      <c r="S2737" s="13">
        <f t="shared" si="3256"/>
        <v>7.5336101897892456E-3</v>
      </c>
      <c r="T2737" s="13">
        <f t="shared" si="3257"/>
        <v>1.6110584813671395E-2</v>
      </c>
      <c r="U2737" s="13">
        <f t="shared" si="3258"/>
        <v>4.2615095313582409E-2</v>
      </c>
      <c r="V2737" s="13">
        <f t="shared" si="3259"/>
        <v>2.7679111596764936E-4</v>
      </c>
      <c r="W2737" s="13">
        <f t="shared" si="3260"/>
        <v>2.0301956472512728E-3</v>
      </c>
      <c r="X2737" s="13">
        <f t="shared" si="3261"/>
        <v>1.8987147632802159E-3</v>
      </c>
      <c r="Y2737" s="13">
        <f t="shared" si="3262"/>
        <v>8.8787446598540779E-4</v>
      </c>
      <c r="Z2737" s="13">
        <f t="shared" si="3263"/>
        <v>3.7574600168965147E-2</v>
      </c>
      <c r="AA2737" s="13">
        <f t="shared" si="3264"/>
        <v>1.3285076033606846E-2</v>
      </c>
      <c r="AB2737" s="13">
        <f t="shared" si="3265"/>
        <v>2.3485711680904342E-3</v>
      </c>
      <c r="AC2737" s="13">
        <f t="shared" si="3266"/>
        <v>5.7203641376522401E-6</v>
      </c>
      <c r="AD2737" s="13">
        <f t="shared" si="3267"/>
        <v>1.7945170018806913E-4</v>
      </c>
      <c r="AE2737" s="13">
        <f t="shared" si="3268"/>
        <v>1.6782992954602217E-4</v>
      </c>
      <c r="AF2737" s="13">
        <f t="shared" si="3269"/>
        <v>7.8480407881071279E-5</v>
      </c>
      <c r="AG2737" s="13">
        <f t="shared" si="3270"/>
        <v>2.4465935795201742E-5</v>
      </c>
      <c r="AH2737" s="13">
        <f t="shared" si="3271"/>
        <v>8.7852922157722717E-3</v>
      </c>
      <c r="AI2737" s="13">
        <f t="shared" si="3272"/>
        <v>3.1061747707002525E-3</v>
      </c>
      <c r="AJ2737" s="13">
        <f t="shared" si="3273"/>
        <v>5.4911785909711095E-4</v>
      </c>
      <c r="AK2737" s="13">
        <f t="shared" si="3274"/>
        <v>6.4716346296985277E-5</v>
      </c>
      <c r="AL2737" s="13">
        <f t="shared" si="3275"/>
        <v>7.5661540226399273E-8</v>
      </c>
      <c r="AM2737" s="13">
        <f t="shared" si="3276"/>
        <v>1.2689580038845583E-5</v>
      </c>
      <c r="AN2737" s="13">
        <f t="shared" si="3277"/>
        <v>1.1867768996649807E-5</v>
      </c>
      <c r="AO2737" s="13">
        <f t="shared" si="3278"/>
        <v>5.5495903145213721E-6</v>
      </c>
      <c r="AP2737" s="13">
        <f t="shared" si="3279"/>
        <v>1.7300613489484831E-6</v>
      </c>
      <c r="AQ2737" s="13">
        <f t="shared" si="3280"/>
        <v>4.045044906234111E-7</v>
      </c>
      <c r="AR2737" s="13">
        <f t="shared" si="3281"/>
        <v>1.6432666528865857E-3</v>
      </c>
      <c r="AS2737" s="13">
        <f t="shared" si="3282"/>
        <v>5.8100212188339493E-4</v>
      </c>
      <c r="AT2737" s="13">
        <f t="shared" si="3283"/>
        <v>1.0271110444553795E-4</v>
      </c>
      <c r="AU2737" s="13">
        <f t="shared" si="3284"/>
        <v>1.2105028626773778E-5</v>
      </c>
      <c r="AV2737" s="13">
        <f t="shared" si="3285"/>
        <v>1.0699796203587001E-6</v>
      </c>
      <c r="AW2737" s="13">
        <f t="shared" si="3286"/>
        <v>6.9496700876164129E-10</v>
      </c>
      <c r="AX2737" s="13">
        <f t="shared" si="3287"/>
        <v>7.4776593271573897E-7</v>
      </c>
      <c r="AY2737" s="13">
        <f t="shared" si="3288"/>
        <v>6.9933861687057858E-7</v>
      </c>
      <c r="AZ2737" s="13">
        <f t="shared" si="3289"/>
        <v>3.2702379156952988E-7</v>
      </c>
      <c r="BA2737" s="13">
        <f t="shared" si="3290"/>
        <v>1.0194828625468072E-7</v>
      </c>
      <c r="BB2737" s="13">
        <f t="shared" si="3291"/>
        <v>2.3836460843682664E-8</v>
      </c>
      <c r="BC2737" s="13">
        <f t="shared" si="3292"/>
        <v>4.4585496151100271E-9</v>
      </c>
      <c r="BD2737" s="13">
        <f t="shared" si="3293"/>
        <v>2.5614072040020631E-4</v>
      </c>
      <c r="BE2737" s="13">
        <f t="shared" si="3294"/>
        <v>9.0562479188538816E-5</v>
      </c>
      <c r="BF2737" s="13">
        <f t="shared" si="3295"/>
        <v>1.6009876570894347E-5</v>
      </c>
      <c r="BG2737" s="13">
        <f t="shared" si="3296"/>
        <v>1.8868457821379223E-6</v>
      </c>
      <c r="BH2737" s="13">
        <f t="shared" si="3297"/>
        <v>1.6678081447754664E-7</v>
      </c>
      <c r="BI2737" s="13">
        <f t="shared" si="3298"/>
        <v>1.1793582852871693E-8</v>
      </c>
      <c r="BJ2737" s="14">
        <f t="shared" si="3299"/>
        <v>0.13608075084793478</v>
      </c>
      <c r="BK2737" s="14">
        <f t="shared" si="3300"/>
        <v>0.37454961983452456</v>
      </c>
      <c r="BL2737" s="14">
        <f t="shared" si="3301"/>
        <v>0.45174054064025737</v>
      </c>
      <c r="BM2737" s="14">
        <f t="shared" si="3302"/>
        <v>0.14026151882674107</v>
      </c>
      <c r="BN2737" s="14">
        <f t="shared" si="3303"/>
        <v>0.85968329402129096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1.3561643835616399</v>
      </c>
      <c r="F2738" s="10">
        <f>VLOOKUP(B2738,home!$B$2:$E$405,3,FALSE)</f>
        <v>0.63</v>
      </c>
      <c r="G2738" s="10">
        <f>VLOOKUP(C2738,away!$B$2:$E$405,4,FALSE)</f>
        <v>0.32</v>
      </c>
      <c r="H2738" s="10">
        <f>VLOOKUP(A2738,away!$A$2:$E$405,3,FALSE)</f>
        <v>1.0958904109589001</v>
      </c>
      <c r="I2738" s="10">
        <f>VLOOKUP(C2738,away!$B$2:$E$405,3,FALSE)</f>
        <v>0.42</v>
      </c>
      <c r="J2738" s="10">
        <f>VLOOKUP(B2738,home!$B$2:$E$405,4,FALSE)</f>
        <v>1.43</v>
      </c>
      <c r="K2738" s="12">
        <f t="shared" si="3248"/>
        <v>0.27340273972602658</v>
      </c>
      <c r="L2738" s="12">
        <f t="shared" si="3249"/>
        <v>0.65819178082191532</v>
      </c>
      <c r="M2738" s="13">
        <f t="shared" si="3250"/>
        <v>0.39392508768223367</v>
      </c>
      <c r="N2738" s="13">
        <f t="shared" si="3251"/>
        <v>0.10770019821913793</v>
      </c>
      <c r="O2738" s="13">
        <f t="shared" si="3252"/>
        <v>0.25927825497199852</v>
      </c>
      <c r="P2738" s="13">
        <f t="shared" si="3253"/>
        <v>7.0887385260727659E-2</v>
      </c>
      <c r="Q2738" s="13">
        <f t="shared" si="3254"/>
        <v>1.4722764631074218E-2</v>
      </c>
      <c r="R2738" s="13">
        <f t="shared" si="3255"/>
        <v>8.5327408184209141E-2</v>
      </c>
      <c r="S2738" s="13">
        <f t="shared" si="3256"/>
        <v>3.1890716955023861E-3</v>
      </c>
      <c r="T2738" s="13">
        <f t="shared" si="3257"/>
        <v>9.6904026711486478E-3</v>
      </c>
      <c r="U2738" s="13">
        <f t="shared" si="3258"/>
        <v>2.3328747171283762E-2</v>
      </c>
      <c r="V2738" s="13">
        <f t="shared" si="3259"/>
        <v>6.3764225729447132E-5</v>
      </c>
      <c r="W2738" s="13">
        <f t="shared" si="3260"/>
        <v>1.3417480621590453E-3</v>
      </c>
      <c r="X2738" s="13">
        <f t="shared" si="3261"/>
        <v>8.8312754644681601E-4</v>
      </c>
      <c r="Y2738" s="13">
        <f t="shared" si="3262"/>
        <v>2.9063364624435918E-4</v>
      </c>
      <c r="Z2738" s="13">
        <f t="shared" si="3263"/>
        <v>1.8720599581894367E-2</v>
      </c>
      <c r="AA2738" s="13">
        <f t="shared" si="3264"/>
        <v>5.1182632150038269E-3</v>
      </c>
      <c r="AB2738" s="13">
        <f t="shared" si="3265"/>
        <v>6.9967359281049367E-4</v>
      </c>
      <c r="AC2738" s="13">
        <f t="shared" si="3266"/>
        <v>7.1715399965550015E-7</v>
      </c>
      <c r="AD2738" s="13">
        <f t="shared" si="3267"/>
        <v>9.1709399054092463E-5</v>
      </c>
      <c r="AE2738" s="13">
        <f t="shared" si="3268"/>
        <v>6.0362372681520798E-5</v>
      </c>
      <c r="AF2738" s="13">
        <f t="shared" si="3269"/>
        <v>1.9865008784943148E-5</v>
      </c>
      <c r="AG2738" s="13">
        <f t="shared" si="3270"/>
        <v>4.3583285027349083E-6</v>
      </c>
      <c r="AH2738" s="13">
        <f t="shared" si="3271"/>
        <v>3.0804361942152634E-3</v>
      </c>
      <c r="AI2738" s="13">
        <f t="shared" si="3272"/>
        <v>8.4219969504966752E-4</v>
      </c>
      <c r="AJ2738" s="13">
        <f t="shared" si="3273"/>
        <v>1.151298520115016E-4</v>
      </c>
      <c r="AK2738" s="13">
        <f t="shared" si="3274"/>
        <v>1.0492272321398847E-5</v>
      </c>
      <c r="AL2738" s="13">
        <f t="shared" si="3275"/>
        <v>5.1621156869155684E-9</v>
      </c>
      <c r="AM2738" s="13">
        <f t="shared" si="3276"/>
        <v>5.0147201920032713E-6</v>
      </c>
      <c r="AN2738" s="13">
        <f t="shared" si="3277"/>
        <v>3.3006476134982502E-6</v>
      </c>
      <c r="AO2738" s="13">
        <f t="shared" si="3278"/>
        <v>1.0862295652970088E-6</v>
      </c>
      <c r="AP2738" s="13">
        <f t="shared" si="3279"/>
        <v>2.383157906547511E-7</v>
      </c>
      <c r="AQ2738" s="13">
        <f t="shared" si="3280"/>
        <v>3.9214373662258341E-8</v>
      </c>
      <c r="AR2738" s="13">
        <f t="shared" si="3281"/>
        <v>4.0550355687576564E-4</v>
      </c>
      <c r="AS2738" s="13">
        <f t="shared" si="3282"/>
        <v>1.1086578341848298E-4</v>
      </c>
      <c r="AT2738" s="13">
        <f t="shared" si="3283"/>
        <v>1.5155504464242765E-5</v>
      </c>
      <c r="AU2738" s="13">
        <f t="shared" si="3284"/>
        <v>1.3811854808180001E-6</v>
      </c>
      <c r="AV2738" s="13">
        <f t="shared" si="3285"/>
        <v>9.4404973631362608E-8</v>
      </c>
      <c r="AW2738" s="13">
        <f t="shared" si="3286"/>
        <v>2.5803614760858369E-11</v>
      </c>
      <c r="AX2738" s="13">
        <f t="shared" si="3287"/>
        <v>2.2850637324218681E-7</v>
      </c>
      <c r="AY2738" s="13">
        <f t="shared" si="3288"/>
        <v>1.504010167334322E-7</v>
      </c>
      <c r="AZ2738" s="13">
        <f t="shared" si="3289"/>
        <v>4.9496356520602202E-8</v>
      </c>
      <c r="BA2738" s="13">
        <f t="shared" si="3290"/>
        <v>1.0859365014163864E-8</v>
      </c>
      <c r="BB2738" s="13">
        <f t="shared" si="3291"/>
        <v>1.7868861993169288E-9</v>
      </c>
      <c r="BC2738" s="13">
        <f t="shared" si="3292"/>
        <v>2.3522276193090273E-10</v>
      </c>
      <c r="BD2738" s="13">
        <f t="shared" si="3293"/>
        <v>4.4483184704946813E-5</v>
      </c>
      <c r="BE2738" s="13">
        <f t="shared" si="3294"/>
        <v>1.2161824570071339E-5</v>
      </c>
      <c r="BF2738" s="13">
        <f t="shared" si="3295"/>
        <v>1.6625380787624046E-6</v>
      </c>
      <c r="BG2738" s="13">
        <f t="shared" si="3296"/>
        <v>1.5151415521082875E-7</v>
      </c>
      <c r="BH2738" s="13">
        <f t="shared" si="3297"/>
        <v>1.0356096285478748E-8</v>
      </c>
      <c r="BI2738" s="13">
        <f t="shared" si="3298"/>
        <v>5.6627701946328344E-10</v>
      </c>
      <c r="BJ2738" s="14">
        <f t="shared" si="3299"/>
        <v>0.13481529029798989</v>
      </c>
      <c r="BK2738" s="14">
        <f t="shared" si="3300"/>
        <v>0.46806618158132524</v>
      </c>
      <c r="BL2738" s="14">
        <f t="shared" si="3301"/>
        <v>0.37839207556799875</v>
      </c>
      <c r="BM2738" s="14">
        <f t="shared" si="3302"/>
        <v>6.8152897704614079E-2</v>
      </c>
      <c r="BN2738" s="14">
        <f t="shared" si="3303"/>
        <v>0.93184109894938116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1.3434343434343401</v>
      </c>
      <c r="F2739" s="10">
        <f>VLOOKUP(B2739,home!$B$2:$E$405,3,FALSE)</f>
        <v>0.74</v>
      </c>
      <c r="G2739" s="10">
        <f>VLOOKUP(C2739,away!$B$2:$E$405,4,FALSE)</f>
        <v>0.84</v>
      </c>
      <c r="H2739" s="10">
        <f>VLOOKUP(A2739,away!$A$2:$E$405,3,FALSE)</f>
        <v>0.98989898989898994</v>
      </c>
      <c r="I2739" s="10">
        <f>VLOOKUP(C2739,away!$B$2:$E$405,3,FALSE)</f>
        <v>0.74</v>
      </c>
      <c r="J2739" s="10">
        <f>VLOOKUP(B2739,home!$B$2:$E$405,4,FALSE)</f>
        <v>1.01</v>
      </c>
      <c r="K2739" s="12">
        <f t="shared" si="3248"/>
        <v>0.83507878787878576</v>
      </c>
      <c r="L2739" s="12">
        <f t="shared" si="3249"/>
        <v>0.73985050505050509</v>
      </c>
      <c r="M2739" s="13">
        <f t="shared" si="3250"/>
        <v>0.20702219009629563</v>
      </c>
      <c r="N2739" s="13">
        <f t="shared" si="3251"/>
        <v>0.17287983956962613</v>
      </c>
      <c r="O2739" s="13">
        <f t="shared" si="3252"/>
        <v>0.15316547189940599</v>
      </c>
      <c r="P2739" s="13">
        <f t="shared" si="3253"/>
        <v>0.12790523661863817</v>
      </c>
      <c r="Q2739" s="13">
        <f t="shared" si="3254"/>
        <v>7.2184143438241158E-2</v>
      </c>
      <c r="R2739" s="13">
        <f t="shared" si="3255"/>
        <v>5.6659775870537228E-2</v>
      </c>
      <c r="S2739" s="13">
        <f t="shared" si="3256"/>
        <v>1.9756033817993301E-2</v>
      </c>
      <c r="T2739" s="13">
        <f t="shared" si="3257"/>
        <v>5.3405474979420824E-2</v>
      </c>
      <c r="U2739" s="13">
        <f t="shared" si="3258"/>
        <v>4.7315376955451897E-2</v>
      </c>
      <c r="V2739" s="13">
        <f t="shared" si="3259"/>
        <v>1.3562154209227919E-3</v>
      </c>
      <c r="W2739" s="13">
        <f t="shared" si="3260"/>
        <v>2.0093149002158285E-2</v>
      </c>
      <c r="X2739" s="13">
        <f t="shared" si="3261"/>
        <v>1.4865926437301858E-2</v>
      </c>
      <c r="Y2739" s="13">
        <f t="shared" si="3262"/>
        <v>5.4992815913407168E-3</v>
      </c>
      <c r="Z2739" s="13">
        <f t="shared" si="3263"/>
        <v>1.3973254597955133E-2</v>
      </c>
      <c r="AA2739" s="13">
        <f t="shared" si="3264"/>
        <v>1.1668768512382041E-2</v>
      </c>
      <c r="AB2739" s="13">
        <f t="shared" si="3265"/>
        <v>4.8721705326790678E-3</v>
      </c>
      <c r="AC2739" s="13">
        <f t="shared" si="3266"/>
        <v>5.2369704377550061E-5</v>
      </c>
      <c r="AD2739" s="13">
        <f t="shared" si="3267"/>
        <v>4.1948406283475416E-3</v>
      </c>
      <c r="AE2739" s="13">
        <f t="shared" si="3268"/>
        <v>3.1035549574893067E-3</v>
      </c>
      <c r="AF2739" s="13">
        <f t="shared" si="3269"/>
        <v>1.148083351375231E-3</v>
      </c>
      <c r="AG2739" s="13">
        <f t="shared" si="3270"/>
        <v>2.8313668245168047E-4</v>
      </c>
      <c r="AH2739" s="13">
        <f t="shared" si="3271"/>
        <v>2.5845298678740993E-3</v>
      </c>
      <c r="AI2739" s="13">
        <f t="shared" si="3272"/>
        <v>2.1582860693008209E-3</v>
      </c>
      <c r="AJ2739" s="13">
        <f t="shared" si="3273"/>
        <v>9.0116945732369926E-4</v>
      </c>
      <c r="AK2739" s="13">
        <f t="shared" si="3274"/>
        <v>2.5084916603175273E-4</v>
      </c>
      <c r="AL2739" s="13">
        <f t="shared" si="3275"/>
        <v>1.2942302324099574E-6</v>
      </c>
      <c r="AM2739" s="13">
        <f t="shared" si="3276"/>
        <v>7.0060448545303006E-4</v>
      </c>
      <c r="AN2739" s="13">
        <f t="shared" si="3277"/>
        <v>5.1834258240307355E-4</v>
      </c>
      <c r="AO2739" s="13">
        <f t="shared" si="3278"/>
        <v>1.9174801069004848E-4</v>
      </c>
      <c r="AP2739" s="13">
        <f t="shared" si="3279"/>
        <v>4.7288287517154011E-5</v>
      </c>
      <c r="AQ2739" s="13">
        <f t="shared" si="3280"/>
        <v>8.7465658506349713E-6</v>
      </c>
      <c r="AR2739" s="13">
        <f t="shared" si="3281"/>
        <v>3.8243314561295361E-4</v>
      </c>
      <c r="AS2739" s="13">
        <f t="shared" si="3282"/>
        <v>3.1936180768313646E-4</v>
      </c>
      <c r="AT2739" s="13">
        <f t="shared" si="3283"/>
        <v>1.3334613562740572E-4</v>
      </c>
      <c r="AU2739" s="13">
        <f t="shared" si="3284"/>
        <v>3.7118176436018057E-5</v>
      </c>
      <c r="AV2739" s="13">
        <f t="shared" si="3285"/>
        <v>7.7491504466152147E-6</v>
      </c>
      <c r="AW2739" s="13">
        <f t="shared" si="3286"/>
        <v>2.2211631843586796E-8</v>
      </c>
      <c r="AX2739" s="13">
        <f t="shared" si="3287"/>
        <v>9.750999074909277E-5</v>
      </c>
      <c r="AY2739" s="13">
        <f t="shared" si="3288"/>
        <v>7.2142815903186364E-5</v>
      </c>
      <c r="AZ2739" s="13">
        <f t="shared" si="3289"/>
        <v>2.6687449390869017E-5</v>
      </c>
      <c r="BA2739" s="13">
        <f t="shared" si="3290"/>
        <v>6.5815743034480799E-6</v>
      </c>
      <c r="BB2739" s="13">
        <f t="shared" si="3291"/>
        <v>1.217345268108372E-6</v>
      </c>
      <c r="BC2739" s="13">
        <f t="shared" si="3292"/>
        <v>1.8013070228616435E-7</v>
      </c>
      <c r="BD2739" s="13">
        <f t="shared" si="3293"/>
        <v>4.7157225988299481E-5</v>
      </c>
      <c r="BE2739" s="13">
        <f t="shared" si="3294"/>
        <v>3.9379999118035101E-5</v>
      </c>
      <c r="BF2739" s="13">
        <f t="shared" si="3295"/>
        <v>1.6442700965078201E-5</v>
      </c>
      <c r="BG2739" s="13">
        <f t="shared" si="3296"/>
        <v>4.5769835971236169E-6</v>
      </c>
      <c r="BH2739" s="13">
        <f t="shared" si="3297"/>
        <v>9.555354786067684E-7</v>
      </c>
      <c r="BI2739" s="13">
        <f t="shared" si="3298"/>
        <v>1.5958948185002314E-7</v>
      </c>
      <c r="BJ2739" s="14">
        <f t="shared" si="3299"/>
        <v>0.34932847987598364</v>
      </c>
      <c r="BK2739" s="14">
        <f t="shared" si="3300"/>
        <v>0.35616548270436305</v>
      </c>
      <c r="BL2739" s="14">
        <f t="shared" si="3301"/>
        <v>0.28056507878142173</v>
      </c>
      <c r="BM2739" s="14">
        <f t="shared" si="3302"/>
        <v>0.21014351786270791</v>
      </c>
      <c r="BN2739" s="14">
        <f t="shared" si="3303"/>
        <v>0.78981665749274443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1.6111111111111101</v>
      </c>
      <c r="F2740" s="10">
        <f>VLOOKUP(B2740,home!$B$2:$E$405,3,FALSE)</f>
        <v>0.55000000000000004</v>
      </c>
      <c r="G2740" s="10">
        <f>VLOOKUP(C2740,away!$B$2:$E$405,4,FALSE)</f>
        <v>1.01</v>
      </c>
      <c r="H2740" s="10">
        <f>VLOOKUP(A2740,away!$A$2:$E$405,3,FALSE)</f>
        <v>1.4652777777777799</v>
      </c>
      <c r="I2740" s="10">
        <f>VLOOKUP(C2740,away!$B$2:$E$405,3,FALSE)</f>
        <v>1.24</v>
      </c>
      <c r="J2740" s="10">
        <f>VLOOKUP(B2740,home!$B$2:$E$405,4,FALSE)</f>
        <v>1.06</v>
      </c>
      <c r="K2740" s="12">
        <f t="shared" si="3248"/>
        <v>0.89497222222222172</v>
      </c>
      <c r="L2740" s="12">
        <f t="shared" si="3249"/>
        <v>1.9259611111111141</v>
      </c>
      <c r="M2740" s="13">
        <f t="shared" si="3250"/>
        <v>5.9550336449368593E-2</v>
      </c>
      <c r="N2740" s="13">
        <f t="shared" si="3251"/>
        <v>5.3295896946172379E-2</v>
      </c>
      <c r="O2740" s="13">
        <f t="shared" si="3252"/>
        <v>0.11469163215506663</v>
      </c>
      <c r="P2740" s="13">
        <f t="shared" si="3253"/>
        <v>0.10264582490011359</v>
      </c>
      <c r="Q2740" s="13">
        <f t="shared" si="3254"/>
        <v>2.3849173662621202E-2</v>
      </c>
      <c r="R2740" s="13">
        <f t="shared" si="3255"/>
        <v>0.11044581165025967</v>
      </c>
      <c r="S2740" s="13">
        <f t="shared" si="3256"/>
        <v>4.4232182375589645E-2</v>
      </c>
      <c r="T2740" s="13">
        <f t="shared" si="3257"/>
        <v>4.5932581006343856E-2</v>
      </c>
      <c r="U2740" s="13">
        <f t="shared" si="3258"/>
        <v>9.8845933487769835E-2</v>
      </c>
      <c r="V2740" s="13">
        <f t="shared" si="3259"/>
        <v>8.4713559015459766E-3</v>
      </c>
      <c r="W2740" s="13">
        <f t="shared" si="3260"/>
        <v>7.1147826503332604E-3</v>
      </c>
      <c r="X2740" s="13">
        <f t="shared" si="3261"/>
        <v>1.3702794698549925E-2</v>
      </c>
      <c r="Y2740" s="13">
        <f t="shared" si="3262"/>
        <v>1.3195524851473352E-2</v>
      </c>
      <c r="Z2740" s="13">
        <f t="shared" si="3263"/>
        <v>7.0904779374500973E-2</v>
      </c>
      <c r="AA2740" s="13">
        <f t="shared" si="3264"/>
        <v>6.3457807962973484E-2</v>
      </c>
      <c r="AB2740" s="13">
        <f t="shared" si="3265"/>
        <v>2.8396487704986685E-2</v>
      </c>
      <c r="AC2740" s="13">
        <f t="shared" si="3266"/>
        <v>9.1262006898561795E-4</v>
      </c>
      <c r="AD2740" s="13">
        <f t="shared" si="3267"/>
        <v>1.5918832097992165E-3</v>
      </c>
      <c r="AE2740" s="13">
        <f t="shared" si="3268"/>
        <v>3.0659051555040262E-3</v>
      </c>
      <c r="AF2740" s="13">
        <f t="shared" si="3269"/>
        <v>2.9524070499279144E-3</v>
      </c>
      <c r="AG2740" s="13">
        <f t="shared" si="3270"/>
        <v>1.8954070541104839E-3</v>
      </c>
      <c r="AH2740" s="13">
        <f t="shared" si="3271"/>
        <v>3.4139961916800583E-2</v>
      </c>
      <c r="AI2740" s="13">
        <f t="shared" si="3272"/>
        <v>3.0554317583261034E-2</v>
      </c>
      <c r="AJ2740" s="13">
        <f t="shared" si="3273"/>
        <v>1.3672632752987314E-2</v>
      </c>
      <c r="AK2740" s="13">
        <f t="shared" si="3274"/>
        <v>4.0788755061897967E-3</v>
      </c>
      <c r="AL2740" s="13">
        <f t="shared" si="3275"/>
        <v>6.2922660315159706E-5</v>
      </c>
      <c r="AM2740" s="13">
        <f t="shared" si="3276"/>
        <v>2.8493825075844975E-4</v>
      </c>
      <c r="AN2740" s="13">
        <f t="shared" si="3277"/>
        <v>5.4877999002880113E-4</v>
      </c>
      <c r="AO2740" s="13">
        <f t="shared" si="3278"/>
        <v>5.2846445967570806E-4</v>
      </c>
      <c r="AP2740" s="13">
        <f t="shared" si="3279"/>
        <v>3.3926733264658706E-4</v>
      </c>
      <c r="AQ2740" s="13">
        <f t="shared" si="3280"/>
        <v>1.6335392223693122E-4</v>
      </c>
      <c r="AR2740" s="13">
        <f t="shared" si="3281"/>
        <v>1.3150447797314471E-2</v>
      </c>
      <c r="AS2740" s="13">
        <f t="shared" si="3282"/>
        <v>1.1769285488379851E-2</v>
      </c>
      <c r="AT2740" s="13">
        <f t="shared" si="3283"/>
        <v>5.2665917937515299E-3</v>
      </c>
      <c r="AU2740" s="13">
        <f t="shared" si="3284"/>
        <v>1.5711511203970413E-3</v>
      </c>
      <c r="AV2740" s="13">
        <f t="shared" si="3285"/>
        <v>3.5153415241716838E-4</v>
      </c>
      <c r="AW2740" s="13">
        <f t="shared" si="3286"/>
        <v>3.0127399394155185E-6</v>
      </c>
      <c r="AX2740" s="13">
        <f t="shared" si="3287"/>
        <v>4.250196991290038E-5</v>
      </c>
      <c r="AY2740" s="13">
        <f t="shared" si="3288"/>
        <v>8.1857141197860762E-5</v>
      </c>
      <c r="AZ2740" s="13">
        <f t="shared" si="3289"/>
        <v>7.8826835306905656E-5</v>
      </c>
      <c r="BA2740" s="13">
        <f t="shared" si="3290"/>
        <v>5.0605806437686927E-5</v>
      </c>
      <c r="BB2740" s="13">
        <f t="shared" si="3291"/>
        <v>2.4366203798850375E-5</v>
      </c>
      <c r="BC2740" s="13">
        <f t="shared" si="3292"/>
        <v>9.3856721883987409E-6</v>
      </c>
      <c r="BD2740" s="13">
        <f t="shared" si="3293"/>
        <v>4.2212085085540771E-3</v>
      </c>
      <c r="BE2740" s="13">
        <f t="shared" si="3294"/>
        <v>3.7778643593639927E-3</v>
      </c>
      <c r="BF2740" s="13">
        <f t="shared" si="3295"/>
        <v>1.6905418304770611E-3</v>
      </c>
      <c r="BG2740" s="13">
        <f t="shared" si="3296"/>
        <v>5.0432932626055934E-4</v>
      </c>
      <c r="BH2740" s="13">
        <f t="shared" si="3297"/>
        <v>1.1284018446381216E-4</v>
      </c>
      <c r="BI2740" s="13">
        <f t="shared" si="3298"/>
        <v>2.0197766129108684E-5</v>
      </c>
      <c r="BJ2740" s="14">
        <f t="shared" si="3299"/>
        <v>0.16874870386902469</v>
      </c>
      <c r="BK2740" s="14">
        <f t="shared" si="3300"/>
        <v>0.21595709949711644</v>
      </c>
      <c r="BL2740" s="14">
        <f t="shared" si="3301"/>
        <v>0.54071945304780378</v>
      </c>
      <c r="BM2740" s="14">
        <f t="shared" si="3302"/>
        <v>0.53177251562358552</v>
      </c>
      <c r="BN2740" s="14">
        <f t="shared" si="3303"/>
        <v>0.46447867576360208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1.6111111111111101</v>
      </c>
      <c r="F2741" s="10">
        <f>VLOOKUP(B2741,home!$B$2:$E$405,3,FALSE)</f>
        <v>0.85</v>
      </c>
      <c r="G2741" s="10">
        <f>VLOOKUP(C2741,away!$B$2:$E$405,4,FALSE)</f>
        <v>1.47</v>
      </c>
      <c r="H2741" s="10">
        <f>VLOOKUP(A2741,away!$A$2:$E$405,3,FALSE)</f>
        <v>1.4652777777777799</v>
      </c>
      <c r="I2741" s="10">
        <f>VLOOKUP(C2741,away!$B$2:$E$405,3,FALSE)</f>
        <v>0.62</v>
      </c>
      <c r="J2741" s="10">
        <f>VLOOKUP(B2741,home!$B$2:$E$405,4,FALSE)</f>
        <v>0.94</v>
      </c>
      <c r="K2741" s="12">
        <f t="shared" si="3248"/>
        <v>2.013083333333332</v>
      </c>
      <c r="L2741" s="12">
        <f t="shared" si="3249"/>
        <v>0.85396388888889008</v>
      </c>
      <c r="M2741" s="13">
        <f t="shared" si="3250"/>
        <v>5.6866593329779988E-2</v>
      </c>
      <c r="N2741" s="13">
        <f t="shared" si="3251"/>
        <v>0.1144771912556245</v>
      </c>
      <c r="O2741" s="13">
        <f t="shared" si="3252"/>
        <v>4.856201718776193E-2</v>
      </c>
      <c r="P2741" s="13">
        <f t="shared" si="3253"/>
        <v>9.7759387433730333E-2</v>
      </c>
      <c r="Q2741" s="13">
        <f t="shared" si="3254"/>
        <v>0.11522606288175501</v>
      </c>
      <c r="R2741" s="13">
        <f t="shared" si="3255"/>
        <v>2.0735104524975147E-2</v>
      </c>
      <c r="S2741" s="13">
        <f t="shared" si="3256"/>
        <v>4.2014552269712915E-2</v>
      </c>
      <c r="T2741" s="13">
        <f t="shared" si="3257"/>
        <v>9.8398896759859272E-2</v>
      </c>
      <c r="U2741" s="13">
        <f t="shared" si="3258"/>
        <v>4.1741493334152023E-2</v>
      </c>
      <c r="V2741" s="13">
        <f t="shared" si="3259"/>
        <v>8.0252485152603522E-3</v>
      </c>
      <c r="W2741" s="13">
        <f t="shared" si="3260"/>
        <v>7.7319888917626492E-2</v>
      </c>
      <c r="X2741" s="13">
        <f t="shared" si="3261"/>
        <v>6.6028393028553303E-2</v>
      </c>
      <c r="Y2741" s="13">
        <f t="shared" si="3262"/>
        <v>2.8192931643873726E-2</v>
      </c>
      <c r="Z2741" s="13">
        <f t="shared" si="3263"/>
        <v>5.902343498888467E-3</v>
      </c>
      <c r="AA2741" s="13">
        <f t="shared" si="3264"/>
        <v>1.1881909325220716E-2</v>
      </c>
      <c r="AB2741" s="13">
        <f t="shared" si="3265"/>
        <v>1.1959636815389864E-2</v>
      </c>
      <c r="AC2741" s="13">
        <f t="shared" si="3266"/>
        <v>8.6226303190169173E-4</v>
      </c>
      <c r="AD2741" s="13">
        <f t="shared" si="3267"/>
        <v>3.8912844928814617E-2</v>
      </c>
      <c r="AE2741" s="13">
        <f t="shared" si="3268"/>
        <v>3.3230164383140852E-2</v>
      </c>
      <c r="AF2741" s="13">
        <f t="shared" si="3269"/>
        <v>1.4188680202522022E-2</v>
      </c>
      <c r="AG2741" s="13">
        <f t="shared" si="3270"/>
        <v>4.0388735079821703E-3</v>
      </c>
      <c r="AH2741" s="13">
        <f t="shared" si="3271"/>
        <v>1.260097051967213E-3</v>
      </c>
      <c r="AI2741" s="13">
        <f t="shared" si="3272"/>
        <v>2.5366803736976617E-3</v>
      </c>
      <c r="AJ2741" s="13">
        <f t="shared" si="3273"/>
        <v>2.5532744911422665E-3</v>
      </c>
      <c r="AK2741" s="13">
        <f t="shared" si="3274"/>
        <v>1.7133181078478801E-3</v>
      </c>
      <c r="AL2741" s="13">
        <f t="shared" si="3275"/>
        <v>5.9292671404894681E-5</v>
      </c>
      <c r="AM2741" s="13">
        <f t="shared" si="3276"/>
        <v>1.5666959915756232E-2</v>
      </c>
      <c r="AN2741" s="13">
        <f t="shared" si="3277"/>
        <v>1.3379018016725549E-2</v>
      </c>
      <c r="AO2741" s="13">
        <f t="shared" si="3278"/>
        <v>5.7125991275387379E-3</v>
      </c>
      <c r="AP2741" s="13">
        <f t="shared" si="3279"/>
        <v>1.6261177888720873E-3</v>
      </c>
      <c r="AQ2741" s="13">
        <f t="shared" si="3280"/>
        <v>3.4716146769415258E-4</v>
      </c>
      <c r="AR2741" s="13">
        <f t="shared" si="3281"/>
        <v>2.1521547577506948E-4</v>
      </c>
      <c r="AS2741" s="13">
        <f t="shared" si="3282"/>
        <v>4.3324668735819578E-4</v>
      </c>
      <c r="AT2741" s="13">
        <f t="shared" si="3283"/>
        <v>4.3608084277133052E-4</v>
      </c>
      <c r="AU2741" s="13">
        <f t="shared" si="3284"/>
        <v>2.9262235885630619E-4</v>
      </c>
      <c r="AV2741" s="13">
        <f t="shared" si="3285"/>
        <v>1.4726829839357879E-4</v>
      </c>
      <c r="AW2741" s="13">
        <f t="shared" si="3286"/>
        <v>2.8313905388262903E-6</v>
      </c>
      <c r="AX2741" s="13">
        <f t="shared" si="3287"/>
        <v>5.2564826484017124E-3</v>
      </c>
      <c r="AY2741" s="13">
        <f t="shared" si="3288"/>
        <v>4.4888463643060978E-3</v>
      </c>
      <c r="AZ2741" s="13">
        <f t="shared" si="3289"/>
        <v>1.9166563489437954E-3</v>
      </c>
      <c r="BA2741" s="13">
        <f t="shared" si="3290"/>
        <v>5.4558510313587507E-4</v>
      </c>
      <c r="BB2741" s="13">
        <f t="shared" si="3291"/>
        <v>1.1647749409843948E-4</v>
      </c>
      <c r="BC2741" s="13">
        <f t="shared" si="3292"/>
        <v>1.989351476566723E-5</v>
      </c>
      <c r="BD2741" s="13">
        <f t="shared" si="3293"/>
        <v>3.0631040773658503E-5</v>
      </c>
      <c r="BE2741" s="13">
        <f t="shared" si="3294"/>
        <v>6.1662837664105648E-5</v>
      </c>
      <c r="BF2741" s="13">
        <f t="shared" si="3295"/>
        <v>6.2066215393824994E-5</v>
      </c>
      <c r="BG2741" s="13">
        <f t="shared" si="3296"/>
        <v>4.1648154590795255E-5</v>
      </c>
      <c r="BH2741" s="13">
        <f t="shared" si="3297"/>
        <v>2.0960301467705003E-5</v>
      </c>
      <c r="BI2741" s="13">
        <f t="shared" si="3298"/>
        <v>8.4389667092558237E-6</v>
      </c>
      <c r="BJ2741" s="14">
        <f t="shared" si="3299"/>
        <v>0.63908972529999053</v>
      </c>
      <c r="BK2741" s="14">
        <f t="shared" si="3300"/>
        <v>0.21007618361609626</v>
      </c>
      <c r="BL2741" s="14">
        <f t="shared" si="3301"/>
        <v>0.14469337239190855</v>
      </c>
      <c r="BM2741" s="14">
        <f t="shared" si="3302"/>
        <v>0.54164925321948953</v>
      </c>
      <c r="BN2741" s="14">
        <f t="shared" si="3303"/>
        <v>0.45362635661362694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1.6111111111111101</v>
      </c>
      <c r="F2742" s="10">
        <f>VLOOKUP(B2742,home!$B$2:$E$405,3,FALSE)</f>
        <v>0.97</v>
      </c>
      <c r="G2742" s="10">
        <f>VLOOKUP(C2742,away!$B$2:$E$405,4,FALSE)</f>
        <v>0.54</v>
      </c>
      <c r="H2742" s="10">
        <f>VLOOKUP(A2742,away!$A$2:$E$405,3,FALSE)</f>
        <v>1.4652777777777799</v>
      </c>
      <c r="I2742" s="10">
        <f>VLOOKUP(C2742,away!$B$2:$E$405,3,FALSE)</f>
        <v>0.54</v>
      </c>
      <c r="J2742" s="10">
        <f>VLOOKUP(B2742,home!$B$2:$E$405,4,FALSE)</f>
        <v>1.74</v>
      </c>
      <c r="K2742" s="12">
        <f t="shared" si="3248"/>
        <v>0.84389999999999943</v>
      </c>
      <c r="L2742" s="12">
        <f t="shared" si="3249"/>
        <v>1.3767750000000021</v>
      </c>
      <c r="M2742" s="13">
        <f t="shared" si="3250"/>
        <v>0.10853582241344746</v>
      </c>
      <c r="N2742" s="13">
        <f t="shared" si="3251"/>
        <v>9.1593380534708252E-2</v>
      </c>
      <c r="O2742" s="13">
        <f t="shared" si="3252"/>
        <v>0.14942940690327433</v>
      </c>
      <c r="P2742" s="13">
        <f t="shared" si="3253"/>
        <v>0.12610347648567313</v>
      </c>
      <c r="Q2742" s="13">
        <f t="shared" si="3254"/>
        <v>3.8647826916620116E-2</v>
      </c>
      <c r="R2742" s="13">
        <f t="shared" si="3255"/>
        <v>0.10286533584462795</v>
      </c>
      <c r="S2742" s="13">
        <f t="shared" si="3256"/>
        <v>3.6628659617090782E-2</v>
      </c>
      <c r="T2742" s="13">
        <f t="shared" si="3257"/>
        <v>5.3209361903129727E-2</v>
      </c>
      <c r="U2742" s="13">
        <f t="shared" si="3258"/>
        <v>8.6808056919281465E-2</v>
      </c>
      <c r="V2742" s="13">
        <f t="shared" si="3259"/>
        <v>4.7285988820357575E-3</v>
      </c>
      <c r="W2742" s="13">
        <f t="shared" si="3260"/>
        <v>1.0871633711645233E-2</v>
      </c>
      <c r="X2742" s="13">
        <f t="shared" si="3261"/>
        <v>1.4967793503350386E-2</v>
      </c>
      <c r="Y2742" s="13">
        <f t="shared" si="3262"/>
        <v>1.0303641950287632E-2</v>
      </c>
      <c r="Z2742" s="13">
        <f t="shared" si="3263"/>
        <v>4.720747425249594E-2</v>
      </c>
      <c r="AA2742" s="13">
        <f t="shared" si="3264"/>
        <v>3.9838387521681298E-2</v>
      </c>
      <c r="AB2742" s="13">
        <f t="shared" si="3265"/>
        <v>1.6809807614773409E-2</v>
      </c>
      <c r="AC2742" s="13">
        <f t="shared" si="3266"/>
        <v>3.433732434321939E-4</v>
      </c>
      <c r="AD2742" s="13">
        <f t="shared" si="3267"/>
        <v>2.2936429223143514E-3</v>
      </c>
      <c r="AE2742" s="13">
        <f t="shared" si="3268"/>
        <v>3.1578302343693455E-3</v>
      </c>
      <c r="AF2742" s="13">
        <f t="shared" si="3269"/>
        <v>2.1738108604619317E-3</v>
      </c>
      <c r="AG2742" s="13">
        <f t="shared" si="3270"/>
        <v>9.9761614913749315E-4</v>
      </c>
      <c r="AH2742" s="13">
        <f t="shared" si="3271"/>
        <v>1.6248517590995066E-2</v>
      </c>
      <c r="AI2742" s="13">
        <f t="shared" si="3272"/>
        <v>1.3712123995040725E-2</v>
      </c>
      <c r="AJ2742" s="13">
        <f t="shared" si="3273"/>
        <v>5.7858307197074296E-3</v>
      </c>
      <c r="AK2742" s="13">
        <f t="shared" si="3274"/>
        <v>1.6275541814536991E-3</v>
      </c>
      <c r="AL2742" s="13">
        <f t="shared" si="3275"/>
        <v>1.5958071267572974E-5</v>
      </c>
      <c r="AM2742" s="13">
        <f t="shared" si="3276"/>
        <v>3.8712105242821605E-4</v>
      </c>
      <c r="AN2742" s="13">
        <f t="shared" si="3277"/>
        <v>5.3297858695685793E-4</v>
      </c>
      <c r="AO2742" s="13">
        <f t="shared" si="3278"/>
        <v>3.6689579702876471E-4</v>
      </c>
      <c r="AP2742" s="13">
        <f t="shared" si="3279"/>
        <v>1.6837765365142605E-4</v>
      </c>
      <c r="AQ2742" s="13">
        <f t="shared" si="3280"/>
        <v>5.7954536026485664E-5</v>
      </c>
      <c r="AR2742" s="13">
        <f t="shared" si="3281"/>
        <v>4.47411056126845E-3</v>
      </c>
      <c r="AS2742" s="13">
        <f t="shared" si="3282"/>
        <v>3.7757019026544423E-3</v>
      </c>
      <c r="AT2742" s="13">
        <f t="shared" si="3283"/>
        <v>1.5931574178250406E-3</v>
      </c>
      <c r="AU2742" s="13">
        <f t="shared" si="3284"/>
        <v>4.4815518163418371E-4</v>
      </c>
      <c r="AV2742" s="13">
        <f t="shared" si="3285"/>
        <v>9.4549539445271837E-5</v>
      </c>
      <c r="AW2742" s="13">
        <f t="shared" si="3286"/>
        <v>5.1502920625631747E-7</v>
      </c>
      <c r="AX2742" s="13">
        <f t="shared" si="3287"/>
        <v>5.4448576024028529E-5</v>
      </c>
      <c r="AY2742" s="13">
        <f t="shared" si="3288"/>
        <v>7.4963438255481988E-5</v>
      </c>
      <c r="AZ2742" s="13">
        <f t="shared" si="3289"/>
        <v>5.16038938520957E-5</v>
      </c>
      <c r="BA2742" s="13">
        <f t="shared" si="3290"/>
        <v>2.3682316986073049E-5</v>
      </c>
      <c r="BB2742" s="13">
        <f t="shared" si="3291"/>
        <v>8.1513054921252002E-6</v>
      </c>
      <c r="BC2742" s="13">
        <f t="shared" si="3292"/>
        <v>2.2445027237841362E-6</v>
      </c>
      <c r="BD2742" s="13">
        <f t="shared" si="3293"/>
        <v>1.0266405946650617E-3</v>
      </c>
      <c r="BE2742" s="13">
        <f t="shared" si="3294"/>
        <v>8.6638199783784496E-4</v>
      </c>
      <c r="BF2742" s="13">
        <f t="shared" si="3295"/>
        <v>3.6556988398767841E-4</v>
      </c>
      <c r="BG2742" s="13">
        <f t="shared" si="3296"/>
        <v>1.0283480836573389E-4</v>
      </c>
      <c r="BH2742" s="13">
        <f t="shared" si="3297"/>
        <v>2.1695573694960689E-5</v>
      </c>
      <c r="BI2742" s="13">
        <f t="shared" si="3298"/>
        <v>3.6617789282354638E-6</v>
      </c>
      <c r="BJ2742" s="14">
        <f t="shared" si="3299"/>
        <v>0.22994496034544976</v>
      </c>
      <c r="BK2742" s="14">
        <f t="shared" si="3300"/>
        <v>0.27643085215120239</v>
      </c>
      <c r="BL2742" s="14">
        <f t="shared" si="3301"/>
        <v>0.44589748053114231</v>
      </c>
      <c r="BM2742" s="14">
        <f t="shared" si="3302"/>
        <v>0.38223106977289001</v>
      </c>
      <c r="BN2742" s="14">
        <f t="shared" si="3303"/>
        <v>0.61717524909835131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1.6111111111111101</v>
      </c>
      <c r="F2743" s="10">
        <f>VLOOKUP(B2743,home!$B$2:$E$405,3,FALSE)</f>
        <v>0.7</v>
      </c>
      <c r="G2743" s="10">
        <f>VLOOKUP(C2743,away!$B$2:$E$405,4,FALSE)</f>
        <v>0.85</v>
      </c>
      <c r="H2743" s="10">
        <f>VLOOKUP(A2743,away!$A$2:$E$405,3,FALSE)</f>
        <v>1.4652777777777799</v>
      </c>
      <c r="I2743" s="10">
        <f>VLOOKUP(C2743,away!$B$2:$E$405,3,FALSE)</f>
        <v>1.0900000000000001</v>
      </c>
      <c r="J2743" s="10">
        <f>VLOOKUP(B2743,home!$B$2:$E$405,4,FALSE)</f>
        <v>1.02</v>
      </c>
      <c r="K2743" s="12">
        <f t="shared" si="3248"/>
        <v>0.9586111111111103</v>
      </c>
      <c r="L2743" s="12">
        <f t="shared" si="3249"/>
        <v>1.6290958333333359</v>
      </c>
      <c r="M2743" s="13">
        <f t="shared" si="3250"/>
        <v>7.519226258744148E-2</v>
      </c>
      <c r="N2743" s="13">
        <f t="shared" si="3251"/>
        <v>7.2080138385905629E-2</v>
      </c>
      <c r="O2743" s="13">
        <f t="shared" si="3252"/>
        <v>0.12249540168010697</v>
      </c>
      <c r="P2743" s="13">
        <f t="shared" si="3253"/>
        <v>0.11742545311056911</v>
      </c>
      <c r="Q2743" s="13">
        <f t="shared" si="3254"/>
        <v>3.4548410773577801E-2</v>
      </c>
      <c r="R2743" s="13">
        <f t="shared" si="3255"/>
        <v>9.9778374239777826E-2</v>
      </c>
      <c r="S2743" s="13">
        <f t="shared" si="3256"/>
        <v>4.5844933254227706E-2</v>
      </c>
      <c r="T2743" s="13">
        <f t="shared" si="3257"/>
        <v>5.6282672039524126E-2</v>
      </c>
      <c r="U2743" s="13">
        <f t="shared" si="3258"/>
        <v>9.5648658194853589E-2</v>
      </c>
      <c r="V2743" s="13">
        <f t="shared" si="3259"/>
        <v>7.9549586545130772E-3</v>
      </c>
      <c r="W2743" s="13">
        <f t="shared" si="3260"/>
        <v>1.103949681292749E-2</v>
      </c>
      <c r="X2743" s="13">
        <f t="shared" si="3261"/>
        <v>1.7984398260036814E-2</v>
      </c>
      <c r="Y2743" s="13">
        <f t="shared" si="3262"/>
        <v>1.4649154135216638E-2</v>
      </c>
      <c r="Z2743" s="13">
        <f t="shared" si="3263"/>
        <v>5.41828445769321E-2</v>
      </c>
      <c r="AA2743" s="13">
        <f t="shared" si="3264"/>
        <v>5.1940276843053475E-2</v>
      </c>
      <c r="AB2743" s="13">
        <f t="shared" si="3265"/>
        <v>2.4895263247969084E-2</v>
      </c>
      <c r="AC2743" s="13">
        <f t="shared" si="3266"/>
        <v>7.7643845285589922E-4</v>
      </c>
      <c r="AD2743" s="13">
        <f t="shared" si="3267"/>
        <v>2.6456460764869949E-3</v>
      </c>
      <c r="AE2743" s="13">
        <f t="shared" si="3268"/>
        <v>4.310010999679652E-3</v>
      </c>
      <c r="AF2743" s="13">
        <f t="shared" si="3269"/>
        <v>3.510710480599484E-3</v>
      </c>
      <c r="AG2743" s="13">
        <f t="shared" si="3270"/>
        <v>1.9064279386614307E-3</v>
      </c>
      <c r="AH2743" s="13">
        <f t="shared" si="3271"/>
        <v>2.2067261584606954E-2</v>
      </c>
      <c r="AI2743" s="13">
        <f t="shared" si="3272"/>
        <v>2.1153922146799588E-2</v>
      </c>
      <c r="AJ2743" s="13">
        <f t="shared" si="3273"/>
        <v>1.0139192406750741E-2</v>
      </c>
      <c r="AK2743" s="13">
        <f t="shared" si="3274"/>
        <v>3.2398474996015534E-3</v>
      </c>
      <c r="AL2743" s="13">
        <f t="shared" si="3275"/>
        <v>4.8501605884274042E-5</v>
      </c>
      <c r="AM2743" s="13">
        <f t="shared" si="3276"/>
        <v>5.0722914499758977E-4</v>
      </c>
      <c r="AN2743" s="13">
        <f t="shared" si="3277"/>
        <v>8.2632488666080394E-4</v>
      </c>
      <c r="AO2743" s="13">
        <f t="shared" si="3278"/>
        <v>6.7308121491937848E-4</v>
      </c>
      <c r="AP2743" s="13">
        <f t="shared" si="3279"/>
        <v>3.6550460090669967E-4</v>
      </c>
      <c r="AQ2743" s="13">
        <f t="shared" si="3280"/>
        <v>1.4886050560031705E-4</v>
      </c>
      <c r="AR2743" s="13">
        <f t="shared" si="3281"/>
        <v>7.1899367801119942E-3</v>
      </c>
      <c r="AS2743" s="13">
        <f t="shared" si="3282"/>
        <v>6.8923532856017969E-3</v>
      </c>
      <c r="AT2743" s="13">
        <f t="shared" si="3283"/>
        <v>3.3035432206405253E-3</v>
      </c>
      <c r="AU2743" s="13">
        <f t="shared" si="3284"/>
        <v>1.0556044124472633E-3</v>
      </c>
      <c r="AV2743" s="13">
        <f t="shared" si="3285"/>
        <v>2.5297852967746541E-4</v>
      </c>
      <c r="AW2743" s="13">
        <f t="shared" si="3286"/>
        <v>2.10398533763438E-6</v>
      </c>
      <c r="AX2743" s="13">
        <f t="shared" si="3287"/>
        <v>8.1039249045679635E-5</v>
      </c>
      <c r="AY2743" s="13">
        <f t="shared" si="3288"/>
        <v>1.3202070295677921E-4</v>
      </c>
      <c r="AZ2743" s="13">
        <f t="shared" si="3289"/>
        <v>1.0753718855031353E-4</v>
      </c>
      <c r="BA2743" s="13">
        <f t="shared" si="3290"/>
        <v>5.8396128598565696E-5</v>
      </c>
      <c r="BB2743" s="13">
        <f t="shared" si="3291"/>
        <v>2.3783222445680256E-5</v>
      </c>
      <c r="BC2743" s="13">
        <f t="shared" si="3292"/>
        <v>7.7490297178995142E-6</v>
      </c>
      <c r="BD2743" s="13">
        <f t="shared" si="3293"/>
        <v>1.9521826750684228E-3</v>
      </c>
      <c r="BE2743" s="13">
        <f t="shared" si="3294"/>
        <v>1.8713840032392002E-3</v>
      </c>
      <c r="BF2743" s="13">
        <f t="shared" si="3295"/>
        <v>8.9696474933034375E-4</v>
      </c>
      <c r="BG2743" s="13">
        <f t="shared" si="3296"/>
        <v>2.8661345832768647E-4</v>
      </c>
      <c r="BH2743" s="13">
        <f t="shared" si="3297"/>
        <v>6.8687711436725342E-5</v>
      </c>
      <c r="BI2743" s="13">
        <f t="shared" si="3298"/>
        <v>1.3168960676007725E-5</v>
      </c>
      <c r="BJ2743" s="14">
        <f t="shared" si="3299"/>
        <v>0.22188859177701575</v>
      </c>
      <c r="BK2743" s="14">
        <f t="shared" si="3300"/>
        <v>0.24737456836844832</v>
      </c>
      <c r="BL2743" s="14">
        <f t="shared" si="3301"/>
        <v>0.47514161563007717</v>
      </c>
      <c r="BM2743" s="14">
        <f t="shared" si="3302"/>
        <v>0.47693766285747535</v>
      </c>
      <c r="BN2743" s="14">
        <f t="shared" si="3303"/>
        <v>0.52152004077737879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1.8034188034187999</v>
      </c>
      <c r="F2744" s="10">
        <f>VLOOKUP(B2744,home!$B$2:$E$405,3,FALSE)</f>
        <v>0.4</v>
      </c>
      <c r="G2744" s="10">
        <f>VLOOKUP(C2744,away!$B$2:$E$405,4,FALSE)</f>
        <v>0.74</v>
      </c>
      <c r="H2744" s="10">
        <f>VLOOKUP(A2744,away!$A$2:$E$405,3,FALSE)</f>
        <v>1.23931623931624</v>
      </c>
      <c r="I2744" s="10">
        <f>VLOOKUP(C2744,away!$B$2:$E$405,3,FALSE)</f>
        <v>0.83</v>
      </c>
      <c r="J2744" s="10">
        <f>VLOOKUP(B2744,home!$B$2:$E$405,4,FALSE)</f>
        <v>1.38</v>
      </c>
      <c r="K2744" s="12">
        <f t="shared" si="3248"/>
        <v>0.53381196581196477</v>
      </c>
      <c r="L2744" s="12">
        <f t="shared" si="3249"/>
        <v>1.4195128205128211</v>
      </c>
      <c r="M2744" s="13">
        <f t="shared" si="3250"/>
        <v>0.14180182619147147</v>
      </c>
      <c r="N2744" s="13">
        <f t="shared" si="3251"/>
        <v>7.5695511594995935E-2</v>
      </c>
      <c r="O2744" s="13">
        <f t="shared" si="3252"/>
        <v>0.20128951025092448</v>
      </c>
      <c r="P2744" s="13">
        <f t="shared" si="3253"/>
        <v>0.10745074916437362</v>
      </c>
      <c r="Q2744" s="13">
        <f t="shared" si="3254"/>
        <v>2.0203584923833576E-2</v>
      </c>
      <c r="R2744" s="13">
        <f t="shared" si="3255"/>
        <v>0.14286652021796714</v>
      </c>
      <c r="S2744" s="13">
        <f t="shared" si="3256"/>
        <v>2.0355279981365194E-2</v>
      </c>
      <c r="T2744" s="13">
        <f t="shared" si="3257"/>
        <v>2.8679247819701308E-2</v>
      </c>
      <c r="U2744" s="13">
        <f t="shared" si="3258"/>
        <v>7.6263858006267851E-2</v>
      </c>
      <c r="V2744" s="13">
        <f t="shared" si="3259"/>
        <v>1.7138081145372246E-3</v>
      </c>
      <c r="W2744" s="13">
        <f t="shared" si="3260"/>
        <v>3.5949717948801922E-3</v>
      </c>
      <c r="X2744" s="13">
        <f t="shared" si="3261"/>
        <v>5.1031085522144203E-3</v>
      </c>
      <c r="Y2744" s="13">
        <f t="shared" si="3262"/>
        <v>3.6219640071684964E-3</v>
      </c>
      <c r="Z2744" s="13">
        <f t="shared" si="3263"/>
        <v>6.7600285690486206E-2</v>
      </c>
      <c r="AA2744" s="13">
        <f t="shared" si="3264"/>
        <v>3.6085841393888866E-2</v>
      </c>
      <c r="AB2744" s="13">
        <f t="shared" si="3265"/>
        <v>9.6315269662252938E-3</v>
      </c>
      <c r="AC2744" s="13">
        <f t="shared" si="3266"/>
        <v>8.1165194931249608E-5</v>
      </c>
      <c r="AD2744" s="13">
        <f t="shared" si="3267"/>
        <v>4.797597402158906E-4</v>
      </c>
      <c r="AE2744" s="13">
        <f t="shared" si="3268"/>
        <v>6.8102510200235722E-4</v>
      </c>
      <c r="AF2744" s="13">
        <f t="shared" si="3269"/>
        <v>4.8336193169169897E-4</v>
      </c>
      <c r="AG2744" s="13">
        <f t="shared" si="3270"/>
        <v>2.2871281966140315E-4</v>
      </c>
      <c r="AH2744" s="13">
        <f t="shared" si="3271"/>
        <v>2.3989868051993629E-2</v>
      </c>
      <c r="AI2744" s="13">
        <f t="shared" si="3272"/>
        <v>1.2806078624404369E-2</v>
      </c>
      <c r="AJ2744" s="13">
        <f t="shared" si="3273"/>
        <v>3.4180190024179387E-3</v>
      </c>
      <c r="AK2744" s="13">
        <f t="shared" si="3274"/>
        <v>6.0819314762112359E-4</v>
      </c>
      <c r="AL2744" s="13">
        <f t="shared" si="3275"/>
        <v>2.4601265683727066E-6</v>
      </c>
      <c r="AM2744" s="13">
        <f t="shared" si="3276"/>
        <v>5.1220298008416441E-5</v>
      </c>
      <c r="AN2744" s="13">
        <f t="shared" si="3277"/>
        <v>7.270786969343445E-5</v>
      </c>
      <c r="AO2744" s="13">
        <f t="shared" si="3278"/>
        <v>5.1604876591002913E-5</v>
      </c>
      <c r="AP2744" s="13">
        <f t="shared" si="3279"/>
        <v>2.4417927973970209E-5</v>
      </c>
      <c r="AQ2744" s="13">
        <f t="shared" si="3280"/>
        <v>8.6653904523523375E-6</v>
      </c>
      <c r="AR2744" s="13">
        <f t="shared" si="3281"/>
        <v>6.8107850524431772E-3</v>
      </c>
      <c r="AS2744" s="13">
        <f t="shared" si="3282"/>
        <v>3.6356785575674378E-3</v>
      </c>
      <c r="AT2744" s="13">
        <f t="shared" si="3283"/>
        <v>9.7038435893774121E-4</v>
      </c>
      <c r="AU2744" s="13">
        <f t="shared" si="3284"/>
        <v>1.7266759407924629E-4</v>
      </c>
      <c r="AV2744" s="13">
        <f t="shared" si="3285"/>
        <v>2.3043006956866204E-5</v>
      </c>
      <c r="AW2744" s="13">
        <f t="shared" si="3286"/>
        <v>5.1782447594992239E-8</v>
      </c>
      <c r="AX2744" s="13">
        <f t="shared" si="3287"/>
        <v>4.5570013282245708E-6</v>
      </c>
      <c r="AY2744" s="13">
        <f t="shared" si="3288"/>
        <v>6.4687218085087321E-6</v>
      </c>
      <c r="AZ2744" s="13">
        <f t="shared" si="3289"/>
        <v>4.5912167697545153E-6</v>
      </c>
      <c r="BA2744" s="13">
        <f t="shared" si="3290"/>
        <v>2.1724303554733324E-6</v>
      </c>
      <c r="BB2744" s="13">
        <f t="shared" si="3291"/>
        <v>7.709481853164048E-7</v>
      </c>
      <c r="BC2744" s="13">
        <f t="shared" si="3292"/>
        <v>2.1887416660154612E-7</v>
      </c>
      <c r="BD2744" s="13">
        <f t="shared" si="3293"/>
        <v>1.6113327832833607E-3</v>
      </c>
      <c r="BE2744" s="13">
        <f t="shared" si="3294"/>
        <v>8.6014872062175533E-4</v>
      </c>
      <c r="BF2744" s="13">
        <f t="shared" si="3295"/>
        <v>2.2957883972287284E-4</v>
      </c>
      <c r="BG2744" s="13">
        <f t="shared" si="3296"/>
        <v>4.085064391376558E-5</v>
      </c>
      <c r="BH2744" s="13">
        <f t="shared" si="3297"/>
        <v>5.4516406330729439E-6</v>
      </c>
      <c r="BI2744" s="13">
        <f t="shared" si="3298"/>
        <v>5.8203020064821067E-7</v>
      </c>
      <c r="BJ2744" s="14">
        <f t="shared" si="3299"/>
        <v>0.13899864384169835</v>
      </c>
      <c r="BK2744" s="14">
        <f t="shared" si="3300"/>
        <v>0.27141175749505564</v>
      </c>
      <c r="BL2744" s="14">
        <f t="shared" si="3301"/>
        <v>0.52131991889007079</v>
      </c>
      <c r="BM2744" s="14">
        <f t="shared" si="3302"/>
        <v>0.31001648663438364</v>
      </c>
      <c r="BN2744" s="14">
        <f t="shared" si="3303"/>
        <v>0.68930770234356609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1.8034188034187999</v>
      </c>
      <c r="F2745" s="10">
        <f>VLOOKUP(B2745,home!$B$2:$E$405,3,FALSE)</f>
        <v>1.66</v>
      </c>
      <c r="G2745" s="10">
        <f>VLOOKUP(C2745,away!$B$2:$E$405,4,FALSE)</f>
        <v>1.1100000000000001</v>
      </c>
      <c r="H2745" s="10">
        <f>VLOOKUP(A2745,away!$A$2:$E$405,3,FALSE)</f>
        <v>1.23931623931624</v>
      </c>
      <c r="I2745" s="10">
        <f>VLOOKUP(C2745,away!$B$2:$E$405,3,FALSE)</f>
        <v>0.37</v>
      </c>
      <c r="J2745" s="10">
        <f>VLOOKUP(B2745,home!$B$2:$E$405,4,FALSE)</f>
        <v>1.04</v>
      </c>
      <c r="K2745" s="12">
        <f t="shared" si="3248"/>
        <v>3.3229794871794809</v>
      </c>
      <c r="L2745" s="12">
        <f t="shared" si="3249"/>
        <v>0.4768888888888892</v>
      </c>
      <c r="M2745" s="13">
        <f t="shared" si="3250"/>
        <v>2.2373716578904641E-2</v>
      </c>
      <c r="N2745" s="13">
        <f t="shared" si="3251"/>
        <v>7.4347401243667607E-2</v>
      </c>
      <c r="O2745" s="13">
        <f t="shared" si="3252"/>
        <v>1.0669776839628754E-2</v>
      </c>
      <c r="P2745" s="13">
        <f t="shared" si="3253"/>
        <v>3.545544957086906E-2</v>
      </c>
      <c r="Q2745" s="13">
        <f t="shared" si="3254"/>
        <v>0.12352744462890486</v>
      </c>
      <c r="R2745" s="13">
        <f t="shared" si="3255"/>
        <v>2.5441490108714798E-3</v>
      </c>
      <c r="S2745" s="13">
        <f t="shared" si="3256"/>
        <v>1.4046491782434821E-2</v>
      </c>
      <c r="T2745" s="13">
        <f t="shared" si="3257"/>
        <v>5.8908865816362219E-2</v>
      </c>
      <c r="U2745" s="13">
        <f t="shared" si="3258"/>
        <v>8.4541549754538949E-3</v>
      </c>
      <c r="V2745" s="13">
        <f t="shared" si="3259"/>
        <v>2.473262565740065E-3</v>
      </c>
      <c r="W2745" s="13">
        <f t="shared" si="3260"/>
        <v>0.13682638820184997</v>
      </c>
      <c r="X2745" s="13">
        <f t="shared" si="3261"/>
        <v>6.5250984240260046E-2</v>
      </c>
      <c r="Y2745" s="13">
        <f t="shared" si="3262"/>
        <v>1.5558734686622017E-2</v>
      </c>
      <c r="Z2745" s="13">
        <f t="shared" si="3263"/>
        <v>4.044254649874223E-4</v>
      </c>
      <c r="AA2745" s="13">
        <f t="shared" si="3264"/>
        <v>1.3438975242462277E-3</v>
      </c>
      <c r="AB2745" s="13">
        <f t="shared" si="3265"/>
        <v>2.2328719529707522E-3</v>
      </c>
      <c r="AC2745" s="13">
        <f t="shared" si="3266"/>
        <v>2.4495996190960118E-4</v>
      </c>
      <c r="AD2745" s="13">
        <f t="shared" si="3267"/>
        <v>0.11366782032490101</v>
      </c>
      <c r="AE2745" s="13">
        <f t="shared" si="3268"/>
        <v>5.4206920537163937E-2</v>
      </c>
      <c r="AF2745" s="13">
        <f t="shared" si="3269"/>
        <v>1.2925339052528208E-2</v>
      </c>
      <c r="AG2745" s="13">
        <f t="shared" si="3270"/>
        <v>2.0546501930907824E-3</v>
      </c>
      <c r="AH2745" s="13">
        <f t="shared" si="3271"/>
        <v>4.8216502659056035E-5</v>
      </c>
      <c r="AI2745" s="13">
        <f t="shared" si="3272"/>
        <v>1.6022244927957813E-4</v>
      </c>
      <c r="AJ2745" s="13">
        <f t="shared" si="3273"/>
        <v>2.6620795617084646E-4</v>
      </c>
      <c r="AK2745" s="13">
        <f t="shared" si="3274"/>
        <v>2.9486785922656569E-4</v>
      </c>
      <c r="AL2745" s="13">
        <f t="shared" si="3275"/>
        <v>1.5527443633672908E-5</v>
      </c>
      <c r="AM2745" s="13">
        <f t="shared" si="3276"/>
        <v>7.5543167058409771E-2</v>
      </c>
      <c r="AN2745" s="13">
        <f t="shared" si="3277"/>
        <v>3.6025697001632773E-2</v>
      </c>
      <c r="AO2745" s="13">
        <f t="shared" si="3278"/>
        <v>8.5901273072782197E-3</v>
      </c>
      <c r="AP2745" s="13">
        <f t="shared" si="3279"/>
        <v>1.3655120889940057E-3</v>
      </c>
      <c r="AQ2745" s="13">
        <f t="shared" si="3280"/>
        <v>1.627993857211743E-4</v>
      </c>
      <c r="AR2745" s="13">
        <f t="shared" si="3281"/>
        <v>4.5987828758370826E-6</v>
      </c>
      <c r="AS2745" s="13">
        <f t="shared" si="3282"/>
        <v>1.5281661162398886E-5</v>
      </c>
      <c r="AT2745" s="13">
        <f t="shared" si="3283"/>
        <v>2.5390323286339426E-5</v>
      </c>
      <c r="AU2745" s="13">
        <f t="shared" si="3284"/>
        <v>2.8123841151120472E-5</v>
      </c>
      <c r="AV2745" s="13">
        <f t="shared" si="3285"/>
        <v>2.336373681146687E-5</v>
      </c>
      <c r="AW2745" s="13">
        <f t="shared" si="3286"/>
        <v>6.8350598988755502E-7</v>
      </c>
      <c r="AX2745" s="13">
        <f t="shared" si="3287"/>
        <v>4.183806575527807E-2</v>
      </c>
      <c r="AY2745" s="13">
        <f t="shared" si="3288"/>
        <v>1.9952108691294844E-2</v>
      </c>
      <c r="AZ2745" s="13">
        <f t="shared" si="3289"/>
        <v>4.7574694723909738E-3</v>
      </c>
      <c r="BA2745" s="13">
        <f t="shared" si="3290"/>
        <v>7.5626144353711398E-4</v>
      </c>
      <c r="BB2745" s="13">
        <f t="shared" si="3291"/>
        <v>9.0163169879480407E-5</v>
      </c>
      <c r="BC2745" s="13">
        <f t="shared" si="3292"/>
        <v>8.599562780505117E-6</v>
      </c>
      <c r="BD2745" s="13">
        <f t="shared" si="3293"/>
        <v>3.6551807598319933E-7</v>
      </c>
      <c r="BE2745" s="13">
        <f t="shared" si="3294"/>
        <v>1.2146090686854822E-6</v>
      </c>
      <c r="BF2745" s="13">
        <f t="shared" si="3295"/>
        <v>2.0180605100920156E-6</v>
      </c>
      <c r="BG2745" s="13">
        <f t="shared" si="3296"/>
        <v>2.235324559640909E-6</v>
      </c>
      <c r="BH2745" s="13">
        <f t="shared" si="3297"/>
        <v>1.8569844147188118E-6</v>
      </c>
      <c r="BI2745" s="13">
        <f t="shared" si="3298"/>
        <v>1.234144223624521E-6</v>
      </c>
      <c r="BJ2745" s="14">
        <f t="shared" si="3299"/>
        <v>0.84636451986254768</v>
      </c>
      <c r="BK2745" s="14">
        <f t="shared" si="3300"/>
        <v>9.4561516594786704E-2</v>
      </c>
      <c r="BL2745" s="14">
        <f t="shared" si="3301"/>
        <v>2.6120048056647058E-2</v>
      </c>
      <c r="BM2745" s="14">
        <f t="shared" si="3302"/>
        <v>0.67858114692081761</v>
      </c>
      <c r="BN2745" s="14">
        <f t="shared" si="3303"/>
        <v>0.2689179378728464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1.8034188034187999</v>
      </c>
      <c r="F2746" s="10">
        <f>VLOOKUP(B2746,home!$B$2:$E$405,3,FALSE)</f>
        <v>1.29</v>
      </c>
      <c r="G2746" s="10">
        <f>VLOOKUP(C2746,away!$B$2:$E$405,4,FALSE)</f>
        <v>0.65</v>
      </c>
      <c r="H2746" s="10">
        <f>VLOOKUP(A2746,away!$A$2:$E$405,3,FALSE)</f>
        <v>1.23931623931624</v>
      </c>
      <c r="I2746" s="10">
        <f>VLOOKUP(C2746,away!$B$2:$E$405,3,FALSE)</f>
        <v>0.28000000000000003</v>
      </c>
      <c r="J2746" s="10">
        <f>VLOOKUP(B2746,home!$B$2:$E$405,4,FALSE)</f>
        <v>0.67</v>
      </c>
      <c r="K2746" s="12">
        <f t="shared" si="3248"/>
        <v>1.5121666666666638</v>
      </c>
      <c r="L2746" s="12">
        <f t="shared" si="3249"/>
        <v>0.23249572649572664</v>
      </c>
      <c r="M2746" s="13">
        <f t="shared" si="3250"/>
        <v>0.17470396026323665</v>
      </c>
      <c r="N2746" s="13">
        <f t="shared" si="3251"/>
        <v>0.26418150524472378</v>
      </c>
      <c r="O2746" s="13">
        <f t="shared" si="3252"/>
        <v>4.0617924163081756E-2</v>
      </c>
      <c r="P2746" s="13">
        <f t="shared" si="3253"/>
        <v>6.142107098860667E-2</v>
      </c>
      <c r="Q2746" s="13">
        <f t="shared" si="3254"/>
        <v>0.19974323309044795</v>
      </c>
      <c r="R2746" s="13">
        <f t="shared" si="3255"/>
        <v>4.7217468935220105E-3</v>
      </c>
      <c r="S2746" s="13">
        <f t="shared" si="3256"/>
        <v>5.3984866108689571E-3</v>
      </c>
      <c r="T2746" s="13">
        <f t="shared" si="3257"/>
        <v>4.643944808996895E-2</v>
      </c>
      <c r="U2746" s="13">
        <f t="shared" si="3258"/>
        <v>7.1400682608208522E-3</v>
      </c>
      <c r="V2746" s="13">
        <f t="shared" si="3259"/>
        <v>2.1088425424078838E-4</v>
      </c>
      <c r="W2746" s="13">
        <f t="shared" si="3260"/>
        <v>0.10068168632386833</v>
      </c>
      <c r="X2746" s="13">
        <f t="shared" si="3261"/>
        <v>2.3408061806682631E-2</v>
      </c>
      <c r="Y2746" s="13">
        <f t="shared" si="3262"/>
        <v>2.7211371678007744E-3</v>
      </c>
      <c r="Z2746" s="13">
        <f t="shared" si="3263"/>
        <v>3.659286581127801E-4</v>
      </c>
      <c r="AA2746" s="13">
        <f t="shared" si="3264"/>
        <v>5.5334511917620787E-4</v>
      </c>
      <c r="AB2746" s="13">
        <f t="shared" si="3265"/>
        <v>4.1837502219047718E-4</v>
      </c>
      <c r="AC2746" s="13">
        <f t="shared" si="3266"/>
        <v>4.6338162321085202E-6</v>
      </c>
      <c r="AD2746" s="13">
        <f t="shared" si="3267"/>
        <v>3.806187250068567E-2</v>
      </c>
      <c r="AE2746" s="13">
        <f t="shared" si="3268"/>
        <v>8.8492226988346346E-3</v>
      </c>
      <c r="AF2746" s="13">
        <f t="shared" si="3269"/>
        <v>1.0287032301440162E-3</v>
      </c>
      <c r="AG2746" s="13">
        <f t="shared" si="3270"/>
        <v>7.9723034946944598E-5</v>
      </c>
      <c r="AH2746" s="13">
        <f t="shared" si="3271"/>
        <v>2.126921230338429E-5</v>
      </c>
      <c r="AI2746" s="13">
        <f t="shared" si="3272"/>
        <v>3.2162593871434215E-5</v>
      </c>
      <c r="AJ2746" s="13">
        <f t="shared" si="3273"/>
        <v>2.4317601182960179E-5</v>
      </c>
      <c r="AK2746" s="13">
        <f t="shared" si="3274"/>
        <v>1.22574219740554E-5</v>
      </c>
      <c r="AL2746" s="13">
        <f t="shared" si="3275"/>
        <v>6.5164854949286978E-8</v>
      </c>
      <c r="AM2746" s="13">
        <f t="shared" si="3276"/>
        <v>1.1511178973290678E-2</v>
      </c>
      <c r="AN2746" s="13">
        <f t="shared" si="3277"/>
        <v>2.6762999182175485E-3</v>
      </c>
      <c r="AO2746" s="13">
        <f t="shared" si="3278"/>
        <v>3.1111414690322133E-4</v>
      </c>
      <c r="AP2746" s="13">
        <f t="shared" si="3279"/>
        <v>2.4110903202454225E-5</v>
      </c>
      <c r="AQ2746" s="13">
        <f t="shared" si="3280"/>
        <v>1.4014204891306838E-6</v>
      </c>
      <c r="AR2746" s="13">
        <f t="shared" si="3281"/>
        <v>9.8900019329343565E-7</v>
      </c>
      <c r="AS2746" s="13">
        <f t="shared" si="3282"/>
        <v>1.4955331256252205E-6</v>
      </c>
      <c r="AT2746" s="13">
        <f t="shared" si="3283"/>
        <v>1.1307476707331336E-6</v>
      </c>
      <c r="AU2746" s="13">
        <f t="shared" si="3284"/>
        <v>5.6995964536453883E-7</v>
      </c>
      <c r="AV2746" s="13">
        <f t="shared" si="3285"/>
        <v>2.1546849426635224E-7</v>
      </c>
      <c r="AW2746" s="13">
        <f t="shared" si="3286"/>
        <v>6.3639325376031283E-10</v>
      </c>
      <c r="AX2746" s="13">
        <f t="shared" si="3287"/>
        <v>2.9011368562407228E-3</v>
      </c>
      <c r="AY2746" s="13">
        <f t="shared" si="3288"/>
        <v>6.7450192105521516E-4</v>
      </c>
      <c r="AZ2746" s="13">
        <f t="shared" si="3289"/>
        <v>7.8409407079247739E-5</v>
      </c>
      <c r="BA2746" s="13">
        <f t="shared" si="3290"/>
        <v>6.0766173543296259E-6</v>
      </c>
      <c r="BB2746" s="13">
        <f t="shared" si="3291"/>
        <v>3.5319689160785155E-7</v>
      </c>
      <c r="BC2746" s="13">
        <f t="shared" si="3292"/>
        <v>1.6423353582079974E-8</v>
      </c>
      <c r="BD2746" s="13">
        <f t="shared" si="3293"/>
        <v>3.8323053074028554E-8</v>
      </c>
      <c r="BE2746" s="13">
        <f t="shared" si="3294"/>
        <v>5.7950843423443391E-8</v>
      </c>
      <c r="BF2746" s="13">
        <f t="shared" si="3295"/>
        <v>4.3815666865075086E-8</v>
      </c>
      <c r="BG2746" s="13">
        <f t="shared" si="3296"/>
        <v>2.208553030371252E-8</v>
      </c>
      <c r="BH2746" s="13">
        <f t="shared" si="3297"/>
        <v>8.349250685232642E-9</v>
      </c>
      <c r="BI2746" s="13">
        <f t="shared" si="3298"/>
        <v>2.52509171557052E-9</v>
      </c>
      <c r="BJ2746" s="14">
        <f t="shared" si="3299"/>
        <v>0.70337919297218132</v>
      </c>
      <c r="BK2746" s="14">
        <f t="shared" si="3300"/>
        <v>0.24241360301909534</v>
      </c>
      <c r="BL2746" s="14">
        <f t="shared" si="3301"/>
        <v>5.3546040046688483E-2</v>
      </c>
      <c r="BM2746" s="14">
        <f t="shared" si="3302"/>
        <v>0.25364082276779726</v>
      </c>
      <c r="BN2746" s="14">
        <f t="shared" si="3303"/>
        <v>0.74538944064361878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1.8034188034187999</v>
      </c>
      <c r="F2747" s="10">
        <f>VLOOKUP(B2747,home!$B$2:$E$405,3,FALSE)</f>
        <v>0.92</v>
      </c>
      <c r="G2747" s="10">
        <f>VLOOKUP(C2747,away!$B$2:$E$405,4,FALSE)</f>
        <v>1.27</v>
      </c>
      <c r="H2747" s="10">
        <f>VLOOKUP(A2747,away!$A$2:$E$405,3,FALSE)</f>
        <v>1.23931623931624</v>
      </c>
      <c r="I2747" s="10">
        <f>VLOOKUP(C2747,away!$B$2:$E$405,3,FALSE)</f>
        <v>0.24</v>
      </c>
      <c r="J2747" s="10">
        <f>VLOOKUP(B2747,home!$B$2:$E$405,4,FALSE)</f>
        <v>1.48</v>
      </c>
      <c r="K2747" s="12">
        <f t="shared" si="3248"/>
        <v>2.1071145299145257</v>
      </c>
      <c r="L2747" s="12">
        <f t="shared" si="3249"/>
        <v>0.44020512820512847</v>
      </c>
      <c r="M2747" s="13">
        <f t="shared" si="3250"/>
        <v>7.8291232289808915E-2</v>
      </c>
      <c r="N2747" s="13">
        <f t="shared" si="3251"/>
        <v>0.16496859312276965</v>
      </c>
      <c r="O2747" s="13">
        <f t="shared" si="3252"/>
        <v>3.4464201947472822E-2</v>
      </c>
      <c r="P2747" s="13">
        <f t="shared" si="3253"/>
        <v>7.2620020685428471E-2</v>
      </c>
      <c r="Q2747" s="13">
        <f t="shared" si="3254"/>
        <v>0.17380385977427276</v>
      </c>
      <c r="R2747" s="13">
        <f t="shared" si="3255"/>
        <v>7.5856592183873566E-3</v>
      </c>
      <c r="S2747" s="13">
        <f t="shared" si="3256"/>
        <v>1.6839904195244511E-2</v>
      </c>
      <c r="T2747" s="13">
        <f t="shared" si="3257"/>
        <v>7.6509350374479895E-2</v>
      </c>
      <c r="U2747" s="13">
        <f t="shared" si="3258"/>
        <v>1.5983852758044065E-2</v>
      </c>
      <c r="V2747" s="13">
        <f t="shared" si="3259"/>
        <v>1.735562853992323E-3</v>
      </c>
      <c r="W2747" s="13">
        <f t="shared" si="3260"/>
        <v>0.12207487942853228</v>
      </c>
      <c r="X2747" s="13">
        <f t="shared" si="3261"/>
        <v>5.3737987949462641E-2</v>
      </c>
      <c r="Y2747" s="13">
        <f t="shared" si="3262"/>
        <v>1.1827868937389427E-2</v>
      </c>
      <c r="Z2747" s="13">
        <f t="shared" si="3263"/>
        <v>1.1130820295835403E-3</v>
      </c>
      <c r="AA2747" s="13">
        <f t="shared" si="3264"/>
        <v>2.3453913175222278E-3</v>
      </c>
      <c r="AB2747" s="13">
        <f t="shared" si="3265"/>
        <v>2.4710040617432301E-3</v>
      </c>
      <c r="AC2747" s="13">
        <f t="shared" si="3266"/>
        <v>1.0061520194499312E-4</v>
      </c>
      <c r="AD2747" s="13">
        <f t="shared" si="3267"/>
        <v>6.430643804535606E-2</v>
      </c>
      <c r="AE2747" s="13">
        <f t="shared" si="3268"/>
        <v>2.830802380417111E-2</v>
      </c>
      <c r="AF2747" s="13">
        <f t="shared" si="3269"/>
        <v>6.2306686239744866E-3</v>
      </c>
      <c r="AG2747" s="13">
        <f t="shared" si="3270"/>
        <v>9.1425742680678677E-4</v>
      </c>
      <c r="AH2747" s="13">
        <f t="shared" si="3271"/>
        <v>1.2249610438391174E-4</v>
      </c>
      <c r="AI2747" s="13">
        <f t="shared" si="3272"/>
        <v>2.5811332140526685E-4</v>
      </c>
      <c r="AJ2747" s="13">
        <f t="shared" si="3273"/>
        <v>2.7193716494876795E-4</v>
      </c>
      <c r="AK2747" s="13">
        <f t="shared" si="3274"/>
        <v>1.9100091716243734E-4</v>
      </c>
      <c r="AL2747" s="13">
        <f t="shared" si="3275"/>
        <v>3.7330760202966256E-6</v>
      </c>
      <c r="AM2747" s="13">
        <f t="shared" si="3276"/>
        <v>2.7100205994483595E-2</v>
      </c>
      <c r="AN2747" s="13">
        <f t="shared" si="3277"/>
        <v>1.192964965418704E-2</v>
      </c>
      <c r="AO2747" s="13">
        <f t="shared" si="3278"/>
        <v>2.6257464777318367E-3</v>
      </c>
      <c r="AP2747" s="13">
        <f t="shared" si="3279"/>
        <v>3.8528902162136922E-4</v>
      </c>
      <c r="AQ2747" s="13">
        <f t="shared" si="3280"/>
        <v>4.2401550789715841E-5</v>
      </c>
      <c r="AR2747" s="13">
        <f t="shared" si="3281"/>
        <v>1.0784682666989734E-5</v>
      </c>
      <c r="AS2747" s="13">
        <f t="shared" si="3282"/>
        <v>2.2724561548131408E-5</v>
      </c>
      <c r="AT2747" s="13">
        <f t="shared" si="3283"/>
        <v>2.3941626912002315E-5</v>
      </c>
      <c r="AU2747" s="13">
        <f t="shared" si="3284"/>
        <v>1.681591664535757E-5</v>
      </c>
      <c r="AV2747" s="13">
        <f t="shared" si="3285"/>
        <v>8.8582655743161163E-6</v>
      </c>
      <c r="AW2747" s="13">
        <f t="shared" si="3286"/>
        <v>9.6185049464027495E-8</v>
      </c>
      <c r="AX2747" s="13">
        <f t="shared" si="3287"/>
        <v>9.5172063024421792E-3</v>
      </c>
      <c r="AY2747" s="13">
        <f t="shared" si="3288"/>
        <v>4.1895230205212155E-3</v>
      </c>
      <c r="AZ2747" s="13">
        <f t="shared" si="3289"/>
        <v>9.221247591834395E-4</v>
      </c>
      <c r="BA2747" s="13">
        <f t="shared" si="3290"/>
        <v>1.3530801594582306E-4</v>
      </c>
      <c r="BB2747" s="13">
        <f t="shared" si="3291"/>
        <v>1.4890820626653153E-5</v>
      </c>
      <c r="BC2747" s="13">
        <f t="shared" si="3292"/>
        <v>1.3110031206070845E-6</v>
      </c>
      <c r="BD2747" s="13">
        <f t="shared" si="3293"/>
        <v>7.9124543601230687E-7</v>
      </c>
      <c r="BE2747" s="13">
        <f t="shared" si="3294"/>
        <v>1.667244754950086E-6</v>
      </c>
      <c r="BF2747" s="13">
        <f t="shared" si="3295"/>
        <v>1.756537824039555E-6</v>
      </c>
      <c r="BG2747" s="13">
        <f t="shared" si="3296"/>
        <v>1.23374212379273E-6</v>
      </c>
      <c r="BH2747" s="13">
        <f t="shared" si="3297"/>
        <v>6.4990898880281688E-7</v>
      </c>
      <c r="BI2747" s="13">
        <f t="shared" si="3298"/>
        <v>2.738865346856944E-7</v>
      </c>
      <c r="BJ2747" s="14">
        <f t="shared" si="3299"/>
        <v>0.75954558410786854</v>
      </c>
      <c r="BK2747" s="14">
        <f t="shared" si="3300"/>
        <v>0.17378059132296073</v>
      </c>
      <c r="BL2747" s="14">
        <f t="shared" si="3301"/>
        <v>6.3783154430079189E-2</v>
      </c>
      <c r="BM2747" s="14">
        <f t="shared" si="3302"/>
        <v>0.46229941801688029</v>
      </c>
      <c r="BN2747" s="14">
        <f t="shared" si="3303"/>
        <v>0.53173356703814001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1.8034188034187999</v>
      </c>
      <c r="F2748" s="10">
        <f>VLOOKUP(B2748,home!$B$2:$E$405,3,FALSE)</f>
        <v>1.1100000000000001</v>
      </c>
      <c r="G2748" s="10">
        <f>VLOOKUP(C2748,away!$B$2:$E$405,4,FALSE)</f>
        <v>1.9</v>
      </c>
      <c r="H2748" s="10">
        <f>VLOOKUP(A2748,away!$A$2:$E$405,3,FALSE)</f>
        <v>1.23931623931624</v>
      </c>
      <c r="I2748" s="10">
        <f>VLOOKUP(C2748,away!$B$2:$E$405,3,FALSE)</f>
        <v>0.4</v>
      </c>
      <c r="J2748" s="10">
        <f>VLOOKUP(B2748,home!$B$2:$E$405,4,FALSE)</f>
        <v>0.54</v>
      </c>
      <c r="K2748" s="12">
        <f t="shared" si="3248"/>
        <v>3.8034102564102494</v>
      </c>
      <c r="L2748" s="12">
        <f t="shared" si="3249"/>
        <v>0.26769230769230784</v>
      </c>
      <c r="M2748" s="13">
        <f t="shared" si="3250"/>
        <v>1.7058569968180365E-2</v>
      </c>
      <c r="N2748" s="13">
        <f t="shared" si="3251"/>
        <v>6.4880739976669072E-2</v>
      </c>
      <c r="O2748" s="13">
        <f t="shared" si="3252"/>
        <v>4.5664479607128994E-3</v>
      </c>
      <c r="P2748" s="13">
        <f t="shared" si="3253"/>
        <v>1.7368075009139113E-2</v>
      </c>
      <c r="Q2748" s="13">
        <f t="shared" si="3254"/>
        <v>0.12338403593537481</v>
      </c>
      <c r="R2748" s="13">
        <f t="shared" si="3255"/>
        <v>6.1120149628003466E-4</v>
      </c>
      <c r="S2748" s="13">
        <f t="shared" si="3256"/>
        <v>4.4207989017507826E-3</v>
      </c>
      <c r="T2748" s="13">
        <f t="shared" si="3257"/>
        <v>3.3028957311931118E-2</v>
      </c>
      <c r="U2748" s="13">
        <f t="shared" si="3258"/>
        <v>2.3246500396847747E-3</v>
      </c>
      <c r="V2748" s="13">
        <f t="shared" si="3259"/>
        <v>5.0011204579378178E-4</v>
      </c>
      <c r="W2748" s="13">
        <f t="shared" si="3260"/>
        <v>0.15642670258463179</v>
      </c>
      <c r="X2748" s="13">
        <f t="shared" si="3261"/>
        <v>4.187422499957838E-2</v>
      </c>
      <c r="Y2748" s="13">
        <f t="shared" si="3262"/>
        <v>5.604703961482032E-3</v>
      </c>
      <c r="Z2748" s="13">
        <f t="shared" si="3263"/>
        <v>5.4537979668064672E-5</v>
      </c>
      <c r="AA2748" s="13">
        <f t="shared" si="3264"/>
        <v>2.0743031123341085E-4</v>
      </c>
      <c r="AB2748" s="13">
        <f t="shared" si="3265"/>
        <v>3.9447128661776254E-4</v>
      </c>
      <c r="AC2748" s="13">
        <f t="shared" si="3266"/>
        <v>3.1824119564691398E-5</v>
      </c>
      <c r="AD2748" s="13">
        <f t="shared" si="3267"/>
        <v>0.14873873124670606</v>
      </c>
      <c r="AE2748" s="13">
        <f t="shared" si="3268"/>
        <v>3.9816214210656724E-2</v>
      </c>
      <c r="AF2748" s="13">
        <f t="shared" si="3269"/>
        <v>5.3292471328109797E-3</v>
      </c>
      <c r="AG2748" s="13">
        <f t="shared" si="3270"/>
        <v>4.7553282108159554E-4</v>
      </c>
      <c r="AH2748" s="13">
        <f t="shared" si="3271"/>
        <v>3.6498494085550982E-6</v>
      </c>
      <c r="AI2748" s="13">
        <f t="shared" si="3272"/>
        <v>1.3881874674851346E-5</v>
      </c>
      <c r="AJ2748" s="13">
        <f t="shared" si="3273"/>
        <v>2.6399232258265652E-5</v>
      </c>
      <c r="AK2748" s="13">
        <f t="shared" si="3274"/>
        <v>3.3469036910814636E-5</v>
      </c>
      <c r="AL2748" s="13">
        <f t="shared" si="3275"/>
        <v>1.296061033792109E-6</v>
      </c>
      <c r="AM2748" s="13">
        <f t="shared" si="3276"/>
        <v>0.11314288318983386</v>
      </c>
      <c r="AN2748" s="13">
        <f t="shared" si="3277"/>
        <v>3.0287479500047849E-2</v>
      </c>
      <c r="AO2748" s="13">
        <f t="shared" si="3278"/>
        <v>4.0538626407756375E-3</v>
      </c>
      <c r="AP2748" s="13">
        <f t="shared" si="3279"/>
        <v>3.61729281792288E-4</v>
      </c>
      <c r="AQ2748" s="13">
        <f t="shared" si="3280"/>
        <v>2.4208036550714664E-5</v>
      </c>
      <c r="AR2748" s="13">
        <f t="shared" si="3281"/>
        <v>1.9540732218110388E-7</v>
      </c>
      <c r="AS2748" s="13">
        <f t="shared" si="3282"/>
        <v>7.4321421336127261E-7</v>
      </c>
      <c r="AT2748" s="13">
        <f t="shared" si="3283"/>
        <v>1.4133742809040698E-6</v>
      </c>
      <c r="AU2748" s="13">
        <f t="shared" si="3284"/>
        <v>1.7918807453790001E-6</v>
      </c>
      <c r="AV2748" s="13">
        <f t="shared" si="3285"/>
        <v>1.703814401309633E-6</v>
      </c>
      <c r="AW2748" s="13">
        <f t="shared" si="3286"/>
        <v>3.6654898214589451E-8</v>
      </c>
      <c r="AX2748" s="13">
        <f t="shared" si="3287"/>
        <v>7.1721467060673505E-2</v>
      </c>
      <c r="AY2748" s="13">
        <f t="shared" si="3288"/>
        <v>1.9199285028549531E-2</v>
      </c>
      <c r="AZ2748" s="13">
        <f t="shared" si="3289"/>
        <v>2.5697504576674005E-3</v>
      </c>
      <c r="BA2748" s="13">
        <f t="shared" si="3290"/>
        <v>2.2930081006878361E-4</v>
      </c>
      <c r="BB2748" s="13">
        <f t="shared" si="3291"/>
        <v>1.534551575075706E-5</v>
      </c>
      <c r="BC2748" s="13">
        <f t="shared" si="3292"/>
        <v>8.2157530480976327E-7</v>
      </c>
      <c r="BD2748" s="13">
        <f t="shared" si="3293"/>
        <v>8.7181728357723301E-9</v>
      </c>
      <c r="BE2748" s="13">
        <f t="shared" si="3294"/>
        <v>3.3158787980733711E-8</v>
      </c>
      <c r="BF2748" s="13">
        <f t="shared" si="3295"/>
        <v>6.305823714802775E-8</v>
      </c>
      <c r="BG2748" s="13">
        <f t="shared" si="3296"/>
        <v>7.9945448639986188E-8</v>
      </c>
      <c r="BH2748" s="13">
        <f t="shared" si="3297"/>
        <v>7.601633482766058E-8</v>
      </c>
      <c r="BI2748" s="13">
        <f t="shared" si="3298"/>
        <v>5.7824261507647964E-8</v>
      </c>
      <c r="BJ2748" s="14">
        <f t="shared" si="3299"/>
        <v>0.86116522327793776</v>
      </c>
      <c r="BK2748" s="14">
        <f t="shared" si="3300"/>
        <v>5.8579961134012065E-2</v>
      </c>
      <c r="BL2748" s="14">
        <f t="shared" si="3301"/>
        <v>8.1877674999874441E-3</v>
      </c>
      <c r="BM2748" s="14">
        <f t="shared" si="3302"/>
        <v>0.6809191711715975</v>
      </c>
      <c r="BN2748" s="14">
        <f t="shared" si="3303"/>
        <v>0.22786907034635628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1.8034188034187999</v>
      </c>
      <c r="F2749" s="10">
        <f>VLOOKUP(B2749,home!$B$2:$E$405,3,FALSE)</f>
        <v>0.79</v>
      </c>
      <c r="G2749" s="10">
        <f>VLOOKUP(C2749,away!$B$2:$E$405,4,FALSE)</f>
        <v>1.58</v>
      </c>
      <c r="H2749" s="10">
        <f>VLOOKUP(A2749,away!$A$2:$E$405,3,FALSE)</f>
        <v>1.23931623931624</v>
      </c>
      <c r="I2749" s="10">
        <f>VLOOKUP(C2749,away!$B$2:$E$405,3,FALSE)</f>
        <v>0.48</v>
      </c>
      <c r="J2749" s="10">
        <f>VLOOKUP(B2749,home!$B$2:$E$405,4,FALSE)</f>
        <v>0.81</v>
      </c>
      <c r="K2749" s="12">
        <f t="shared" si="3248"/>
        <v>2.2510273504273464</v>
      </c>
      <c r="L2749" s="12">
        <f t="shared" si="3249"/>
        <v>0.48184615384615415</v>
      </c>
      <c r="M2749" s="13">
        <f t="shared" si="3250"/>
        <v>6.5032150761542964E-2</v>
      </c>
      <c r="N2749" s="13">
        <f t="shared" si="3251"/>
        <v>0.14638915002134778</v>
      </c>
      <c r="O2749" s="13">
        <f t="shared" si="3252"/>
        <v>3.1335491720792717E-2</v>
      </c>
      <c r="P2749" s="13">
        <f t="shared" si="3253"/>
        <v>7.0537048902594088E-2</v>
      </c>
      <c r="Q2749" s="13">
        <f t="shared" si="3254"/>
        <v>0.16476299025193294</v>
      </c>
      <c r="R2749" s="13">
        <f t="shared" si="3255"/>
        <v>7.5494430822709889E-3</v>
      </c>
      <c r="S2749" s="13">
        <f t="shared" si="3256"/>
        <v>1.912698261407194E-2</v>
      </c>
      <c r="T2749" s="13">
        <f t="shared" si="3257"/>
        <v>7.9390413149085279E-2</v>
      </c>
      <c r="U2749" s="13">
        <f t="shared" si="3258"/>
        <v>1.6994002858686522E-2</v>
      </c>
      <c r="V2749" s="13">
        <f t="shared" si="3259"/>
        <v>2.3051177886781009E-3</v>
      </c>
      <c r="W2749" s="13">
        <f t="shared" si="3260"/>
        <v>0.12362866579843174</v>
      </c>
      <c r="X2749" s="13">
        <f t="shared" si="3261"/>
        <v>5.9569997120105918E-2</v>
      </c>
      <c r="Y2749" s="13">
        <f t="shared" si="3262"/>
        <v>1.4351786998474756E-2</v>
      </c>
      <c r="Z2749" s="13">
        <f t="shared" si="3263"/>
        <v>1.2125567042909104E-3</v>
      </c>
      <c r="AA2749" s="13">
        <f t="shared" si="3264"/>
        <v>2.7294983053028836E-3</v>
      </c>
      <c r="AB2749" s="13">
        <f t="shared" si="3265"/>
        <v>3.0720876690909418E-3</v>
      </c>
      <c r="AC2749" s="13">
        <f t="shared" si="3266"/>
        <v>1.5626521293908482E-4</v>
      </c>
      <c r="AD2749" s="13">
        <f t="shared" si="3267"/>
        <v>6.9572877002277961E-2</v>
      </c>
      <c r="AE2749" s="13">
        <f t="shared" si="3268"/>
        <v>3.352342319555919E-2</v>
      </c>
      <c r="AF2749" s="13">
        <f t="shared" si="3269"/>
        <v>8.0765662652685713E-3</v>
      </c>
      <c r="AG2749" s="13">
        <f t="shared" si="3270"/>
        <v>1.2972207970677531E-3</v>
      </c>
      <c r="AH2749" s="13">
        <f t="shared" si="3271"/>
        <v>1.4606644607073591E-4</v>
      </c>
      <c r="AI2749" s="13">
        <f t="shared" si="3272"/>
        <v>3.2879956508494754E-4</v>
      </c>
      <c r="AJ2749" s="13">
        <f t="shared" si="3273"/>
        <v>3.7006840690741671E-4</v>
      </c>
      <c r="AK2749" s="13">
        <f t="shared" si="3274"/>
        <v>2.7767803515922368E-4</v>
      </c>
      <c r="AL2749" s="13">
        <f t="shared" si="3275"/>
        <v>6.779715471675095E-6</v>
      </c>
      <c r="AM2749" s="13">
        <f t="shared" si="3276"/>
        <v>3.1322089796009069E-2</v>
      </c>
      <c r="AN2749" s="13">
        <f t="shared" si="3277"/>
        <v>1.5092428498630841E-2</v>
      </c>
      <c r="AO2749" s="13">
        <f t="shared" si="3278"/>
        <v>3.6361143121316788E-3</v>
      </c>
      <c r="AP2749" s="13">
        <f t="shared" si="3279"/>
        <v>5.840158987485347E-4</v>
      </c>
      <c r="AQ2749" s="13">
        <f t="shared" si="3280"/>
        <v>7.035145364924659E-5</v>
      </c>
      <c r="AR2749" s="13">
        <f t="shared" si="3281"/>
        <v>1.4076311049032165E-5</v>
      </c>
      <c r="AS2749" s="13">
        <f t="shared" si="3282"/>
        <v>3.1686161164494057E-5</v>
      </c>
      <c r="AT2749" s="13">
        <f t="shared" si="3283"/>
        <v>3.5663207705662471E-5</v>
      </c>
      <c r="AU2749" s="13">
        <f t="shared" si="3284"/>
        <v>2.6759618649805835E-5</v>
      </c>
      <c r="AV2749" s="13">
        <f t="shared" si="3285"/>
        <v>1.5059158366929667E-5</v>
      </c>
      <c r="AW2749" s="13">
        <f t="shared" si="3286"/>
        <v>2.0426696478038139E-7</v>
      </c>
      <c r="AX2749" s="13">
        <f t="shared" si="3287"/>
        <v>1.1751146800559621E-2</v>
      </c>
      <c r="AY2749" s="13">
        <f t="shared" si="3288"/>
        <v>5.6622448891311926E-3</v>
      </c>
      <c r="AZ2749" s="13">
        <f t="shared" si="3289"/>
        <v>1.3641654609814545E-3</v>
      </c>
      <c r="BA2749" s="13">
        <f t="shared" si="3290"/>
        <v>2.1910596019455991E-4</v>
      </c>
      <c r="BB2749" s="13">
        <f t="shared" si="3291"/>
        <v>2.6393841051129308E-5</v>
      </c>
      <c r="BC2749" s="13">
        <f t="shared" si="3292"/>
        <v>2.5435541591426797E-6</v>
      </c>
      <c r="BD2749" s="13">
        <f t="shared" si="3293"/>
        <v>1.1304360565530449E-6</v>
      </c>
      <c r="BE2749" s="13">
        <f t="shared" si="3294"/>
        <v>2.5446424812101387E-6</v>
      </c>
      <c r="BF2749" s="13">
        <f t="shared" si="3295"/>
        <v>2.8640299111316643E-6</v>
      </c>
      <c r="BG2749" s="13">
        <f t="shared" si="3296"/>
        <v>2.1490032207997921E-6</v>
      </c>
      <c r="BH2749" s="13">
        <f t="shared" si="3297"/>
        <v>1.2093662565441981E-6</v>
      </c>
      <c r="BI2749" s="13">
        <f t="shared" si="3298"/>
        <v>5.4446330403298475E-7</v>
      </c>
      <c r="BJ2749" s="14">
        <f t="shared" si="3299"/>
        <v>0.77029369106479839</v>
      </c>
      <c r="BK2749" s="14">
        <f t="shared" si="3300"/>
        <v>0.16282658988442902</v>
      </c>
      <c r="BL2749" s="14">
        <f t="shared" si="3301"/>
        <v>6.2936822487532587E-2</v>
      </c>
      <c r="BM2749" s="14">
        <f t="shared" si="3302"/>
        <v>0.50600134477840297</v>
      </c>
      <c r="BN2749" s="14">
        <f t="shared" si="3303"/>
        <v>0.48560627474048146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1.5777777777777799</v>
      </c>
      <c r="F2750" s="10">
        <f>VLOOKUP(B2750,home!$B$2:$E$405,3,FALSE)</f>
        <v>1.81</v>
      </c>
      <c r="G2750" s="10">
        <f>VLOOKUP(C2750,away!$B$2:$E$405,4,FALSE)</f>
        <v>1.1100000000000001</v>
      </c>
      <c r="H2750" s="10">
        <f>VLOOKUP(A2750,away!$A$2:$E$405,3,FALSE)</f>
        <v>1.31111111111111</v>
      </c>
      <c r="I2750" s="10">
        <f>VLOOKUP(C2750,away!$B$2:$E$405,3,FALSE)</f>
        <v>0.95</v>
      </c>
      <c r="J2750" s="10">
        <f>VLOOKUP(B2750,home!$B$2:$E$405,4,FALSE)</f>
        <v>0.33</v>
      </c>
      <c r="K2750" s="12">
        <f t="shared" si="3248"/>
        <v>3.1699133333333385</v>
      </c>
      <c r="L2750" s="12">
        <f t="shared" si="3249"/>
        <v>0.41103333333333297</v>
      </c>
      <c r="M2750" s="13">
        <f t="shared" si="3250"/>
        <v>2.7849321747748637E-2</v>
      </c>
      <c r="N2750" s="13">
        <f t="shared" si="3251"/>
        <v>8.8279936332478506E-2</v>
      </c>
      <c r="O2750" s="13">
        <f t="shared" si="3252"/>
        <v>1.1446999549049605E-2</v>
      </c>
      <c r="P2750" s="13">
        <f t="shared" si="3253"/>
        <v>3.6285996497193052E-2</v>
      </c>
      <c r="Q2750" s="13">
        <f t="shared" si="3254"/>
        <v>0.13991987362307096</v>
      </c>
      <c r="R2750" s="13">
        <f t="shared" si="3255"/>
        <v>2.3525491906555094E-3</v>
      </c>
      <c r="S2750" s="13">
        <f t="shared" si="3256"/>
        <v>1.1819619466143263E-2</v>
      </c>
      <c r="T2750" s="13">
        <f t="shared" si="3257"/>
        <v>5.7511732054869549E-2</v>
      </c>
      <c r="U2750" s="13">
        <f t="shared" si="3258"/>
        <v>7.4573770467814523E-3</v>
      </c>
      <c r="V2750" s="13">
        <f t="shared" si="3259"/>
        <v>1.7111395005170434E-3</v>
      </c>
      <c r="W2750" s="13">
        <f t="shared" si="3260"/>
        <v>0.14784462433202941</v>
      </c>
      <c r="X2750" s="13">
        <f t="shared" si="3261"/>
        <v>6.0769068754608441E-2</v>
      </c>
      <c r="Y2750" s="13">
        <f t="shared" si="3262"/>
        <v>1.2489056446884601E-2</v>
      </c>
      <c r="Z2750" s="13">
        <f t="shared" si="3263"/>
        <v>3.223253785552563E-4</v>
      </c>
      <c r="AA2750" s="13">
        <f t="shared" si="3264"/>
        <v>1.0217435151540226E-3</v>
      </c>
      <c r="AB2750" s="13">
        <f t="shared" si="3265"/>
        <v>1.6194191959668055E-3</v>
      </c>
      <c r="AC2750" s="13">
        <f t="shared" si="3266"/>
        <v>1.3934451098209768E-4</v>
      </c>
      <c r="AD2750" s="13">
        <f t="shared" si="3267"/>
        <v>0.11716366148293966</v>
      </c>
      <c r="AE2750" s="13">
        <f t="shared" si="3268"/>
        <v>4.8158170324870922E-2</v>
      </c>
      <c r="AF2750" s="13">
        <f t="shared" si="3269"/>
        <v>9.8973066379330482E-3</v>
      </c>
      <c r="AG2750" s="13">
        <f t="shared" si="3270"/>
        <v>1.3560409794705814E-3</v>
      </c>
      <c r="AH2750" s="13">
        <f t="shared" si="3271"/>
        <v>3.3121618691373839E-5</v>
      </c>
      <c r="AI2750" s="13">
        <f t="shared" si="3272"/>
        <v>1.0499266071136865E-4</v>
      </c>
      <c r="AJ2750" s="13">
        <f t="shared" si="3273"/>
        <v>1.6640881754555545E-4</v>
      </c>
      <c r="AK2750" s="13">
        <f t="shared" si="3274"/>
        <v>1.7583384317396364E-4</v>
      </c>
      <c r="AL2750" s="13">
        <f t="shared" si="3275"/>
        <v>7.2623017295683029E-6</v>
      </c>
      <c r="AM2750" s="13">
        <f t="shared" si="3276"/>
        <v>7.4279730543384812E-2</v>
      </c>
      <c r="AN2750" s="13">
        <f t="shared" si="3277"/>
        <v>3.0531445244349243E-2</v>
      </c>
      <c r="AO2750" s="13">
        <f t="shared" si="3278"/>
        <v>6.2747208551345033E-3</v>
      </c>
      <c r="AP2750" s="13">
        <f t="shared" si="3279"/>
        <v>8.5970647627403899E-4</v>
      </c>
      <c r="AQ2750" s="13">
        <f t="shared" si="3280"/>
        <v>8.834200465779302E-5</v>
      </c>
      <c r="AR2750" s="13">
        <f t="shared" si="3281"/>
        <v>2.7228178672222048E-6</v>
      </c>
      <c r="AS2750" s="13">
        <f t="shared" si="3282"/>
        <v>8.6310966615459084E-6</v>
      </c>
      <c r="AT2750" s="13">
        <f t="shared" si="3283"/>
        <v>1.3679914194361624E-5</v>
      </c>
      <c r="AU2750" s="13">
        <f t="shared" si="3284"/>
        <v>1.4454714134520967E-5</v>
      </c>
      <c r="AV2750" s="13">
        <f t="shared" si="3285"/>
        <v>1.1455047766134973E-5</v>
      </c>
      <c r="AW2750" s="13">
        <f t="shared" si="3286"/>
        <v>2.6284288148475427E-7</v>
      </c>
      <c r="AX2750" s="13">
        <f t="shared" si="3287"/>
        <v>3.9243384707647169E-2</v>
      </c>
      <c r="AY2750" s="13">
        <f t="shared" si="3288"/>
        <v>1.613033922766656E-2</v>
      </c>
      <c r="AZ2750" s="13">
        <f t="shared" si="3289"/>
        <v>3.3150535502726032E-3</v>
      </c>
      <c r="BA2750" s="13">
        <f t="shared" si="3290"/>
        <v>4.5419917031568269E-4</v>
      </c>
      <c r="BB2750" s="13">
        <f t="shared" si="3291"/>
        <v>4.6672749743022308E-5</v>
      </c>
      <c r="BC2750" s="13">
        <f t="shared" si="3292"/>
        <v>3.8368111805413859E-6</v>
      </c>
      <c r="BD2750" s="13">
        <f t="shared" si="3293"/>
        <v>1.8652815067064977E-7</v>
      </c>
      <c r="BE2750" s="13">
        <f t="shared" si="3294"/>
        <v>5.9127807185290249E-7</v>
      </c>
      <c r="BF2750" s="13">
        <f t="shared" si="3295"/>
        <v>9.3715012183707196E-7</v>
      </c>
      <c r="BG2750" s="13">
        <f t="shared" si="3296"/>
        <v>9.902282221820989E-7</v>
      </c>
      <c r="BH2750" s="13">
        <f t="shared" si="3297"/>
        <v>7.8473441113450086E-7</v>
      </c>
      <c r="BI2750" s="13">
        <f t="shared" si="3298"/>
        <v>4.9750801459614788E-7</v>
      </c>
      <c r="BJ2750" s="14">
        <f t="shared" si="3299"/>
        <v>0.85461690230978171</v>
      </c>
      <c r="BK2750" s="14">
        <f t="shared" si="3300"/>
        <v>9.3943023251980229E-2</v>
      </c>
      <c r="BL2750" s="14">
        <f t="shared" si="3301"/>
        <v>2.4433376455345716E-2</v>
      </c>
      <c r="BM2750" s="14">
        <f t="shared" si="3302"/>
        <v>0.6510508740706813</v>
      </c>
      <c r="BN2750" s="14">
        <f t="shared" si="3303"/>
        <v>0.30613467694019625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1.5777777777777799</v>
      </c>
      <c r="F2751" s="10">
        <f>VLOOKUP(B2751,home!$B$2:$E$405,3,FALSE)</f>
        <v>1.27</v>
      </c>
      <c r="G2751" s="10">
        <f>VLOOKUP(C2751,away!$B$2:$E$405,4,FALSE)</f>
        <v>0.72</v>
      </c>
      <c r="H2751" s="10">
        <f>VLOOKUP(A2751,away!$A$2:$E$405,3,FALSE)</f>
        <v>1.31111111111111</v>
      </c>
      <c r="I2751" s="10">
        <f>VLOOKUP(C2751,away!$B$2:$E$405,3,FALSE)</f>
        <v>1</v>
      </c>
      <c r="J2751" s="10">
        <f>VLOOKUP(B2751,home!$B$2:$E$405,4,FALSE)</f>
        <v>0.86</v>
      </c>
      <c r="K2751" s="12">
        <f t="shared" si="3248"/>
        <v>1.442720000000002</v>
      </c>
      <c r="L2751" s="12">
        <f t="shared" si="3249"/>
        <v>1.1275555555555545</v>
      </c>
      <c r="M2751" s="13">
        <f t="shared" si="3250"/>
        <v>7.6514458534610585E-2</v>
      </c>
      <c r="N2751" s="13">
        <f t="shared" si="3251"/>
        <v>0.11038893961705352</v>
      </c>
      <c r="O2751" s="13">
        <f t="shared" si="3252"/>
        <v>8.6274302801025271E-2</v>
      </c>
      <c r="P2751" s="13">
        <f t="shared" si="3253"/>
        <v>0.12446966213709534</v>
      </c>
      <c r="Q2751" s="13">
        <f t="shared" si="3254"/>
        <v>7.9630165482157858E-2</v>
      </c>
      <c r="R2751" s="13">
        <f t="shared" si="3255"/>
        <v>4.8639534712489094E-2</v>
      </c>
      <c r="S2751" s="13">
        <f t="shared" si="3256"/>
        <v>5.0620160846837521E-2</v>
      </c>
      <c r="T2751" s="13">
        <f t="shared" si="3257"/>
        <v>8.9787435479215236E-2</v>
      </c>
      <c r="U2751" s="13">
        <f t="shared" si="3258"/>
        <v>7.0173229520402364E-2</v>
      </c>
      <c r="V2751" s="13">
        <f t="shared" si="3259"/>
        <v>9.1495769247052199E-3</v>
      </c>
      <c r="W2751" s="13">
        <f t="shared" si="3260"/>
        <v>3.829467744813965E-2</v>
      </c>
      <c r="X2751" s="13">
        <f t="shared" si="3261"/>
        <v>4.3179376304857867E-2</v>
      </c>
      <c r="Y2751" s="13">
        <f t="shared" si="3262"/>
        <v>2.4343572818983177E-2</v>
      </c>
      <c r="Z2751" s="13">
        <f t="shared" si="3263"/>
        <v>1.8281259194901429E-2</v>
      </c>
      <c r="AA2751" s="13">
        <f t="shared" si="3264"/>
        <v>2.6374738265668225E-2</v>
      </c>
      <c r="AB2751" s="13">
        <f t="shared" si="3265"/>
        <v>1.9025681195322459E-2</v>
      </c>
      <c r="AC2751" s="13">
        <f t="shared" si="3266"/>
        <v>9.3025289788880043E-4</v>
      </c>
      <c r="AD2751" s="13">
        <f t="shared" si="3267"/>
        <v>1.381212426199502E-2</v>
      </c>
      <c r="AE2751" s="13">
        <f t="shared" si="3268"/>
        <v>1.5573937445636147E-2</v>
      </c>
      <c r="AF2751" s="13">
        <f t="shared" si="3269"/>
        <v>8.7802398443508605E-3</v>
      </c>
      <c r="AG2751" s="13">
        <f t="shared" si="3270"/>
        <v>3.3000694052026814E-3</v>
      </c>
      <c r="AH2751" s="13">
        <f t="shared" si="3271"/>
        <v>5.1532838419405484E-3</v>
      </c>
      <c r="AI2751" s="13">
        <f t="shared" si="3272"/>
        <v>7.4347456644444773E-3</v>
      </c>
      <c r="AJ2751" s="13">
        <f t="shared" si="3273"/>
        <v>5.3631281325036764E-3</v>
      </c>
      <c r="AK2751" s="13">
        <f t="shared" si="3274"/>
        <v>2.5791640731085718E-3</v>
      </c>
      <c r="AL2751" s="13">
        <f t="shared" si="3275"/>
        <v>6.0531442616115262E-5</v>
      </c>
      <c r="AM2751" s="13">
        <f t="shared" si="3276"/>
        <v>3.9854055830530963E-3</v>
      </c>
      <c r="AN2751" s="13">
        <f t="shared" si="3277"/>
        <v>4.493766206313643E-3</v>
      </c>
      <c r="AO2751" s="13">
        <f t="shared" si="3278"/>
        <v>2.5334855256483779E-3</v>
      </c>
      <c r="AP2751" s="13">
        <f t="shared" si="3279"/>
        <v>9.5221522645480376E-4</v>
      </c>
      <c r="AQ2751" s="13">
        <f t="shared" si="3280"/>
        <v>2.6841889216842641E-4</v>
      </c>
      <c r="AR2751" s="13">
        <f t="shared" si="3281"/>
        <v>1.1621227650669467E-3</v>
      </c>
      <c r="AS2751" s="13">
        <f t="shared" si="3282"/>
        <v>1.6766177556173875E-3</v>
      </c>
      <c r="AT2751" s="13">
        <f t="shared" si="3283"/>
        <v>1.2094449841921606E-3</v>
      </c>
      <c r="AU2751" s="13">
        <f t="shared" si="3284"/>
        <v>5.8163015586457209E-4</v>
      </c>
      <c r="AV2751" s="13">
        <f t="shared" si="3285"/>
        <v>2.0978236461723402E-4</v>
      </c>
      <c r="AW2751" s="13">
        <f t="shared" si="3286"/>
        <v>2.7352594367256287E-6</v>
      </c>
      <c r="AX2751" s="13">
        <f t="shared" si="3287"/>
        <v>9.5830405713039568E-4</v>
      </c>
      <c r="AY2751" s="13">
        <f t="shared" si="3288"/>
        <v>1.0805410635288052E-3</v>
      </c>
      <c r="AZ2751" s="13">
        <f t="shared" si="3289"/>
        <v>6.0918503959390578E-4</v>
      </c>
      <c r="BA2751" s="13">
        <f t="shared" si="3290"/>
        <v>2.2896332525181287E-4</v>
      </c>
      <c r="BB2751" s="13">
        <f t="shared" si="3291"/>
        <v>6.4542217351538805E-5</v>
      </c>
      <c r="BC2751" s="13">
        <f t="shared" si="3292"/>
        <v>1.4554987148520329E-5</v>
      </c>
      <c r="BD2751" s="13">
        <f t="shared" si="3293"/>
        <v>2.183929966648027E-4</v>
      </c>
      <c r="BE2751" s="13">
        <f t="shared" si="3294"/>
        <v>3.1507994414824457E-4</v>
      </c>
      <c r="BF2751" s="13">
        <f t="shared" si="3295"/>
        <v>2.2728606851077807E-4</v>
      </c>
      <c r="BG2751" s="13">
        <f t="shared" si="3296"/>
        <v>1.0930338558729006E-4</v>
      </c>
      <c r="BH2751" s="13">
        <f t="shared" si="3297"/>
        <v>3.9423545113623814E-5</v>
      </c>
      <c r="BI2751" s="13">
        <f t="shared" si="3298"/>
        <v>1.1375427401265484E-5</v>
      </c>
      <c r="BJ2751" s="14">
        <f t="shared" si="3299"/>
        <v>0.44227992023123519</v>
      </c>
      <c r="BK2751" s="14">
        <f t="shared" si="3300"/>
        <v>0.26282518384728237</v>
      </c>
      <c r="BL2751" s="14">
        <f t="shared" si="3301"/>
        <v>0.27677826759968904</v>
      </c>
      <c r="BM2751" s="14">
        <f t="shared" si="3302"/>
        <v>0.47316976178458425</v>
      </c>
      <c r="BN2751" s="14">
        <f t="shared" si="3303"/>
        <v>0.52591706328443166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1.5777777777777799</v>
      </c>
      <c r="F2752" s="10">
        <f>VLOOKUP(B2752,home!$B$2:$E$405,3,FALSE)</f>
        <v>0.72</v>
      </c>
      <c r="G2752" s="10">
        <f>VLOOKUP(C2752,away!$B$2:$E$405,4,FALSE)</f>
        <v>1</v>
      </c>
      <c r="H2752" s="10">
        <f>VLOOKUP(A2752,away!$A$2:$E$405,3,FALSE)</f>
        <v>1.31111111111111</v>
      </c>
      <c r="I2752" s="10">
        <f>VLOOKUP(C2752,away!$B$2:$E$405,3,FALSE)</f>
        <v>0.63</v>
      </c>
      <c r="J2752" s="10">
        <f>VLOOKUP(B2752,home!$B$2:$E$405,4,FALSE)</f>
        <v>1.42</v>
      </c>
      <c r="K2752" s="12">
        <f t="shared" si="3248"/>
        <v>1.1360000000000015</v>
      </c>
      <c r="L2752" s="12">
        <f t="shared" si="3249"/>
        <v>1.1729199999999989</v>
      </c>
      <c r="M2752" s="13">
        <f t="shared" si="3250"/>
        <v>9.9368511621337682E-2</v>
      </c>
      <c r="N2752" s="13">
        <f t="shared" si="3251"/>
        <v>0.11288262920183977</v>
      </c>
      <c r="O2752" s="13">
        <f t="shared" si="3252"/>
        <v>0.1165513146508993</v>
      </c>
      <c r="P2752" s="13">
        <f t="shared" si="3253"/>
        <v>0.13240229344342178</v>
      </c>
      <c r="Q2752" s="13">
        <f t="shared" si="3254"/>
        <v>6.4117333386645076E-2</v>
      </c>
      <c r="R2752" s="13">
        <f t="shared" si="3255"/>
        <v>6.8352683990166335E-2</v>
      </c>
      <c r="S2752" s="13">
        <f t="shared" si="3256"/>
        <v>4.410443263928697E-2</v>
      </c>
      <c r="T2752" s="13">
        <f t="shared" si="3257"/>
        <v>7.5204502675863677E-2</v>
      </c>
      <c r="U2752" s="13">
        <f t="shared" si="3258"/>
        <v>7.7648649012829057E-2</v>
      </c>
      <c r="V2752" s="13">
        <f t="shared" si="3259"/>
        <v>6.5295981339028334E-3</v>
      </c>
      <c r="W2752" s="13">
        <f t="shared" si="3260"/>
        <v>2.427909690907629E-2</v>
      </c>
      <c r="X2752" s="13">
        <f t="shared" si="3261"/>
        <v>2.8477438346593737E-2</v>
      </c>
      <c r="Y2752" s="13">
        <f t="shared" si="3262"/>
        <v>1.6700878492743348E-2</v>
      </c>
      <c r="Z2752" s="13">
        <f t="shared" si="3263"/>
        <v>2.6724076701915261E-2</v>
      </c>
      <c r="AA2752" s="13">
        <f t="shared" si="3264"/>
        <v>3.0358551133375777E-2</v>
      </c>
      <c r="AB2752" s="13">
        <f t="shared" si="3265"/>
        <v>1.7243657043757469E-2</v>
      </c>
      <c r="AC2752" s="13">
        <f t="shared" si="3266"/>
        <v>5.4376743326842983E-4</v>
      </c>
      <c r="AD2752" s="13">
        <f t="shared" si="3267"/>
        <v>6.89526352217768E-3</v>
      </c>
      <c r="AE2752" s="13">
        <f t="shared" si="3268"/>
        <v>8.0875924904326383E-3</v>
      </c>
      <c r="AF2752" s="13">
        <f t="shared" si="3269"/>
        <v>4.7430494919391206E-3</v>
      </c>
      <c r="AG2752" s="13">
        <f t="shared" si="3270"/>
        <v>1.8544058700284084E-3</v>
      </c>
      <c r="AH2752" s="13">
        <f t="shared" si="3271"/>
        <v>7.8363010113026068E-3</v>
      </c>
      <c r="AI2752" s="13">
        <f t="shared" si="3272"/>
        <v>8.9020379488397739E-3</v>
      </c>
      <c r="AJ2752" s="13">
        <f t="shared" si="3273"/>
        <v>5.0563575549409986E-3</v>
      </c>
      <c r="AK2752" s="13">
        <f t="shared" si="3274"/>
        <v>1.9146740608043265E-3</v>
      </c>
      <c r="AL2752" s="13">
        <f t="shared" si="3275"/>
        <v>2.8981436509359185E-5</v>
      </c>
      <c r="AM2752" s="13">
        <f t="shared" si="3276"/>
        <v>1.566603872238771E-3</v>
      </c>
      <c r="AN2752" s="13">
        <f t="shared" si="3277"/>
        <v>1.8375010138262976E-3</v>
      </c>
      <c r="AO2752" s="13">
        <f t="shared" si="3278"/>
        <v>1.0776208445685694E-3</v>
      </c>
      <c r="AP2752" s="13">
        <f t="shared" si="3279"/>
        <v>4.213210136704549E-4</v>
      </c>
      <c r="AQ2752" s="13">
        <f t="shared" si="3280"/>
        <v>1.235439608385874E-4</v>
      </c>
      <c r="AR2752" s="13">
        <f t="shared" si="3281"/>
        <v>1.8382708364354107E-3</v>
      </c>
      <c r="AS2752" s="13">
        <f t="shared" si="3282"/>
        <v>2.0882756701906292E-3</v>
      </c>
      <c r="AT2752" s="13">
        <f t="shared" si="3283"/>
        <v>1.1861405806682791E-3</v>
      </c>
      <c r="AU2752" s="13">
        <f t="shared" si="3284"/>
        <v>4.4915189987972213E-4</v>
      </c>
      <c r="AV2752" s="13">
        <f t="shared" si="3285"/>
        <v>1.2755913956584132E-4</v>
      </c>
      <c r="AW2752" s="13">
        <f t="shared" si="3286"/>
        <v>1.072665049888706E-6</v>
      </c>
      <c r="AX2752" s="13">
        <f t="shared" si="3287"/>
        <v>2.9661033314387446E-4</v>
      </c>
      <c r="AY2752" s="13">
        <f t="shared" si="3288"/>
        <v>3.4790019195111288E-4</v>
      </c>
      <c r="AZ2752" s="13">
        <f t="shared" si="3289"/>
        <v>2.0402954657164948E-4</v>
      </c>
      <c r="BA2752" s="13">
        <f t="shared" si="3290"/>
        <v>7.977011192160625E-5</v>
      </c>
      <c r="BB2752" s="13">
        <f t="shared" si="3291"/>
        <v>2.3390989918772586E-5</v>
      </c>
      <c r="BC2752" s="13">
        <f t="shared" si="3292"/>
        <v>5.4871519791053482E-6</v>
      </c>
      <c r="BD2752" s="13">
        <f t="shared" si="3293"/>
        <v>3.5935743824530315E-4</v>
      </c>
      <c r="BE2752" s="13">
        <f t="shared" si="3294"/>
        <v>4.0823004984666492E-4</v>
      </c>
      <c r="BF2752" s="13">
        <f t="shared" si="3295"/>
        <v>2.3187466831290602E-4</v>
      </c>
      <c r="BG2752" s="13">
        <f t="shared" si="3296"/>
        <v>8.780320773448715E-5</v>
      </c>
      <c r="BH2752" s="13">
        <f t="shared" si="3297"/>
        <v>2.4936110996594402E-5</v>
      </c>
      <c r="BI2752" s="13">
        <f t="shared" si="3298"/>
        <v>5.6654844184262552E-6</v>
      </c>
      <c r="BJ2752" s="14">
        <f t="shared" si="3299"/>
        <v>0.34922596941796852</v>
      </c>
      <c r="BK2752" s="14">
        <f t="shared" si="3300"/>
        <v>0.28332548489967824</v>
      </c>
      <c r="BL2752" s="14">
        <f t="shared" si="3301"/>
        <v>0.34067149149320991</v>
      </c>
      <c r="BM2752" s="14">
        <f t="shared" si="3302"/>
        <v>0.40592542869156067</v>
      </c>
      <c r="BN2752" s="14">
        <f t="shared" si="3303"/>
        <v>0.59367476629430993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1.5777777777777799</v>
      </c>
      <c r="F2753" s="10">
        <f>VLOOKUP(B2753,home!$B$2:$E$405,3,FALSE)</f>
        <v>0.91</v>
      </c>
      <c r="G2753" s="10">
        <f>VLOOKUP(C2753,away!$B$2:$E$405,4,FALSE)</f>
        <v>0.54</v>
      </c>
      <c r="H2753" s="10">
        <f>VLOOKUP(A2753,away!$A$2:$E$405,3,FALSE)</f>
        <v>1.31111111111111</v>
      </c>
      <c r="I2753" s="10">
        <f>VLOOKUP(C2753,away!$B$2:$E$405,3,FALSE)</f>
        <v>0.81</v>
      </c>
      <c r="J2753" s="10">
        <f>VLOOKUP(B2753,home!$B$2:$E$405,4,FALSE)</f>
        <v>0.98</v>
      </c>
      <c r="K2753" s="12">
        <f t="shared" si="3248"/>
        <v>0.77532000000000112</v>
      </c>
      <c r="L2753" s="12">
        <f t="shared" si="3249"/>
        <v>1.0407599999999992</v>
      </c>
      <c r="M2753" s="13">
        <f t="shared" si="3250"/>
        <v>0.16266213838202476</v>
      </c>
      <c r="N2753" s="13">
        <f t="shared" si="3251"/>
        <v>0.12611520913035162</v>
      </c>
      <c r="O2753" s="13">
        <f t="shared" si="3252"/>
        <v>0.16929224714247593</v>
      </c>
      <c r="P2753" s="13">
        <f t="shared" si="3253"/>
        <v>0.13125566505450462</v>
      </c>
      <c r="Q2753" s="13">
        <f t="shared" si="3254"/>
        <v>4.8889821971472167E-2</v>
      </c>
      <c r="R2753" s="13">
        <f t="shared" si="3255"/>
        <v>8.8096299568001565E-2</v>
      </c>
      <c r="S2753" s="13">
        <f t="shared" si="3256"/>
        <v>2.6478272356838944E-2</v>
      </c>
      <c r="T2753" s="13">
        <f t="shared" si="3257"/>
        <v>5.0882571115029328E-2</v>
      </c>
      <c r="U2753" s="13">
        <f t="shared" si="3258"/>
        <v>6.8302822981063063E-2</v>
      </c>
      <c r="V2753" s="13">
        <f t="shared" si="3259"/>
        <v>2.3739890700651754E-3</v>
      </c>
      <c r="W2753" s="13">
        <f t="shared" si="3260"/>
        <v>1.263508559030729E-2</v>
      </c>
      <c r="X2753" s="13">
        <f t="shared" si="3261"/>
        <v>1.3150091678968202E-2</v>
      </c>
      <c r="Y2753" s="13">
        <f t="shared" si="3262"/>
        <v>6.8430447079014687E-3</v>
      </c>
      <c r="Z2753" s="13">
        <f t="shared" si="3263"/>
        <v>3.0562368246131077E-2</v>
      </c>
      <c r="AA2753" s="13">
        <f t="shared" si="3264"/>
        <v>2.3695615348590382E-2</v>
      </c>
      <c r="AB2753" s="13">
        <f t="shared" si="3265"/>
        <v>9.1858422460345587E-3</v>
      </c>
      <c r="AC2753" s="13">
        <f t="shared" si="3266"/>
        <v>1.1972650693446626E-4</v>
      </c>
      <c r="AD2753" s="13">
        <f t="shared" si="3267"/>
        <v>2.4490586399692647E-3</v>
      </c>
      <c r="AE2753" s="13">
        <f t="shared" si="3268"/>
        <v>2.5488822701344098E-3</v>
      </c>
      <c r="AF2753" s="13">
        <f t="shared" si="3269"/>
        <v>1.3263873557325431E-3</v>
      </c>
      <c r="AG2753" s="13">
        <f t="shared" si="3270"/>
        <v>4.6015030145073351E-4</v>
      </c>
      <c r="AH2753" s="13">
        <f t="shared" si="3271"/>
        <v>7.9520225939608384E-3</v>
      </c>
      <c r="AI2753" s="13">
        <f t="shared" si="3272"/>
        <v>6.1653621575497265E-3</v>
      </c>
      <c r="AJ2753" s="13">
        <f t="shared" si="3273"/>
        <v>2.39006429399573E-3</v>
      </c>
      <c r="AK2753" s="13">
        <f t="shared" si="3274"/>
        <v>6.1768821614025752E-4</v>
      </c>
      <c r="AL2753" s="13">
        <f t="shared" si="3275"/>
        <v>3.8643983040303437E-6</v>
      </c>
      <c r="AM2753" s="13">
        <f t="shared" si="3276"/>
        <v>3.7976082894819468E-4</v>
      </c>
      <c r="AN2753" s="13">
        <f t="shared" si="3277"/>
        <v>3.9523988033612271E-4</v>
      </c>
      <c r="AO2753" s="13">
        <f t="shared" si="3278"/>
        <v>2.0567492892931141E-4</v>
      </c>
      <c r="AP2753" s="13">
        <f t="shared" si="3279"/>
        <v>7.135274634415666E-5</v>
      </c>
      <c r="AQ2753" s="13">
        <f t="shared" si="3280"/>
        <v>1.8565271071286107E-5</v>
      </c>
      <c r="AR2753" s="13">
        <f t="shared" si="3281"/>
        <v>1.6552294069781359E-3</v>
      </c>
      <c r="AS2753" s="13">
        <f t="shared" si="3282"/>
        <v>1.2833324638182903E-3</v>
      </c>
      <c r="AT2753" s="13">
        <f t="shared" si="3283"/>
        <v>4.9749666292379902E-4</v>
      </c>
      <c r="AU2753" s="13">
        <f t="shared" si="3284"/>
        <v>1.2857303756602683E-4</v>
      </c>
      <c r="AV2753" s="13">
        <f t="shared" si="3285"/>
        <v>2.4921311871423012E-5</v>
      </c>
      <c r="AW2753" s="13">
        <f t="shared" si="3286"/>
        <v>8.6618560422966122E-8</v>
      </c>
      <c r="AX2753" s="13">
        <f t="shared" si="3287"/>
        <v>4.907269431668577E-5</v>
      </c>
      <c r="AY2753" s="13">
        <f t="shared" si="3288"/>
        <v>5.1072897337033836E-5</v>
      </c>
      <c r="AZ2753" s="13">
        <f t="shared" si="3289"/>
        <v>2.6577314316245648E-5</v>
      </c>
      <c r="BA2753" s="13">
        <f t="shared" si="3290"/>
        <v>9.2202018825919338E-6</v>
      </c>
      <c r="BB2753" s="13">
        <f t="shared" si="3291"/>
        <v>2.3990043278315932E-6</v>
      </c>
      <c r="BC2753" s="13">
        <f t="shared" si="3292"/>
        <v>4.9935754884680159E-7</v>
      </c>
      <c r="BD2753" s="13">
        <f t="shared" si="3293"/>
        <v>2.8711609293442716E-4</v>
      </c>
      <c r="BE2753" s="13">
        <f t="shared" si="3294"/>
        <v>2.2260684917392039E-4</v>
      </c>
      <c r="BF2753" s="13">
        <f t="shared" si="3295"/>
        <v>8.6295771150762089E-5</v>
      </c>
      <c r="BG2753" s="13">
        <f t="shared" si="3296"/>
        <v>2.2302279096202991E-5</v>
      </c>
      <c r="BH2753" s="13">
        <f t="shared" si="3297"/>
        <v>4.3228507572170307E-6</v>
      </c>
      <c r="BI2753" s="13">
        <f t="shared" si="3298"/>
        <v>6.7031852981710277E-7</v>
      </c>
      <c r="BJ2753" s="14">
        <f t="shared" si="3299"/>
        <v>0.26650973788667548</v>
      </c>
      <c r="BK2753" s="14">
        <f t="shared" si="3300"/>
        <v>0.3229447286660091</v>
      </c>
      <c r="BL2753" s="14">
        <f t="shared" si="3301"/>
        <v>0.37991083159261213</v>
      </c>
      <c r="BM2753" s="14">
        <f t="shared" si="3302"/>
        <v>0.27356529886382042</v>
      </c>
      <c r="BN2753" s="14">
        <f t="shared" si="3303"/>
        <v>0.72631138124883066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1.5193798449612399</v>
      </c>
      <c r="F2754" s="10">
        <f>VLOOKUP(B2754,home!$B$2:$E$405,3,FALSE)</f>
        <v>1.03</v>
      </c>
      <c r="G2754" s="10">
        <f>VLOOKUP(C2754,away!$B$2:$E$405,4,FALSE)</f>
        <v>0.11</v>
      </c>
      <c r="H2754" s="10">
        <f>VLOOKUP(A2754,away!$A$2:$E$405,3,FALSE)</f>
        <v>1.26356589147287</v>
      </c>
      <c r="I2754" s="10">
        <f>VLOOKUP(C2754,away!$B$2:$E$405,3,FALSE)</f>
        <v>1.43</v>
      </c>
      <c r="J2754" s="10">
        <f>VLOOKUP(B2754,home!$B$2:$E$405,4,FALSE)</f>
        <v>1.36</v>
      </c>
      <c r="K2754" s="12">
        <f t="shared" si="3248"/>
        <v>0.17214573643410849</v>
      </c>
      <c r="L2754" s="12">
        <f t="shared" si="3249"/>
        <v>2.457382945736438</v>
      </c>
      <c r="M2754" s="13">
        <f t="shared" si="3250"/>
        <v>7.2112442110169414E-2</v>
      </c>
      <c r="N2754" s="13">
        <f t="shared" si="3251"/>
        <v>1.241384945311713E-2</v>
      </c>
      <c r="O2754" s="13">
        <f t="shared" si="3252"/>
        <v>0.17720788541693647</v>
      </c>
      <c r="P2754" s="13">
        <f t="shared" si="3253"/>
        <v>3.0505581937029642E-2</v>
      </c>
      <c r="Q2754" s="13">
        <f t="shared" si="3254"/>
        <v>1.0684956280445014E-3</v>
      </c>
      <c r="R2754" s="13">
        <f t="shared" si="3255"/>
        <v>0.21773381773679826</v>
      </c>
      <c r="S2754" s="13">
        <f t="shared" si="3256"/>
        <v>3.2261788052300473E-3</v>
      </c>
      <c r="T2754" s="13">
        <f t="shared" si="3257"/>
        <v>2.6257029339505026E-3</v>
      </c>
      <c r="U2754" s="13">
        <f t="shared" si="3258"/>
        <v>3.748194840091109E-2</v>
      </c>
      <c r="V2754" s="13">
        <f t="shared" si="3259"/>
        <v>1.5164043973329926E-4</v>
      </c>
      <c r="W2754" s="13">
        <f t="shared" si="3260"/>
        <v>6.1312322255448643E-5</v>
      </c>
      <c r="X2754" s="13">
        <f t="shared" si="3261"/>
        <v>1.5066785507403615E-4</v>
      </c>
      <c r="Y2754" s="13">
        <f t="shared" si="3262"/>
        <v>1.8512430876481287E-4</v>
      </c>
      <c r="Z2754" s="13">
        <f t="shared" si="3263"/>
        <v>0.17835179013883135</v>
      </c>
      <c r="AA2754" s="13">
        <f t="shared" si="3264"/>
        <v>3.0702500257790692E-2</v>
      </c>
      <c r="AB2754" s="13">
        <f t="shared" si="3265"/>
        <v>2.6426522586228919E-3</v>
      </c>
      <c r="AC2754" s="13">
        <f t="shared" si="3266"/>
        <v>4.0092594667853935E-6</v>
      </c>
      <c r="AD2754" s="13">
        <f t="shared" si="3267"/>
        <v>2.6386637167873967E-6</v>
      </c>
      <c r="AE2754" s="13">
        <f t="shared" si="3268"/>
        <v>6.4842072171668713E-6</v>
      </c>
      <c r="AF2754" s="13">
        <f t="shared" si="3269"/>
        <v>7.9670901160434999E-6</v>
      </c>
      <c r="AG2754" s="13">
        <f t="shared" si="3270"/>
        <v>6.5260637927702122E-6</v>
      </c>
      <c r="AH2754" s="13">
        <f t="shared" si="3271"/>
        <v>0.10956966185718209</v>
      </c>
      <c r="AI2754" s="13">
        <f t="shared" si="3272"/>
        <v>1.8861950131240857E-2</v>
      </c>
      <c r="AJ2754" s="13">
        <f t="shared" si="3273"/>
        <v>1.6235021479629433E-3</v>
      </c>
      <c r="AK2754" s="13">
        <f t="shared" si="3274"/>
        <v>9.3159657621145927E-5</v>
      </c>
      <c r="AL2754" s="13">
        <f t="shared" si="3275"/>
        <v>6.784116005056832E-8</v>
      </c>
      <c r="AM2754" s="13">
        <f t="shared" si="3276"/>
        <v>9.0846941745665726E-8</v>
      </c>
      <c r="AN2754" s="13">
        <f t="shared" si="3277"/>
        <v>2.232457253181106E-7</v>
      </c>
      <c r="AO2754" s="13">
        <f t="shared" si="3278"/>
        <v>2.7430011905264323E-7</v>
      </c>
      <c r="AP2754" s="13">
        <f t="shared" si="3279"/>
        <v>2.2468681152448E-7</v>
      </c>
      <c r="AQ2754" s="13">
        <f t="shared" si="3280"/>
        <v>1.3803538469303862E-7</v>
      </c>
      <c r="AR2754" s="13">
        <f t="shared" si="3281"/>
        <v>5.3850923683589492E-2</v>
      </c>
      <c r="AS2754" s="13">
        <f t="shared" si="3282"/>
        <v>9.2702069151684875E-3</v>
      </c>
      <c r="AT2754" s="13">
        <f t="shared" si="3283"/>
        <v>7.9791329815412208E-4</v>
      </c>
      <c r="AU2754" s="13">
        <f t="shared" si="3284"/>
        <v>4.57857907737699E-5</v>
      </c>
      <c r="AV2754" s="13">
        <f t="shared" si="3285"/>
        <v>1.9704571677421573E-6</v>
      </c>
      <c r="AW2754" s="13">
        <f t="shared" si="3286"/>
        <v>7.9718639008848688E-10</v>
      </c>
      <c r="AX2754" s="13">
        <f t="shared" si="3287"/>
        <v>2.6064856149323604E-9</v>
      </c>
      <c r="AY2754" s="13">
        <f t="shared" si="3288"/>
        <v>6.4051332984421339E-9</v>
      </c>
      <c r="AZ2754" s="13">
        <f t="shared" si="3289"/>
        <v>7.869932666380141E-9</v>
      </c>
      <c r="BA2754" s="13">
        <f t="shared" si="3290"/>
        <v>6.4464794394855502E-9</v>
      </c>
      <c r="BB2754" s="13">
        <f t="shared" si="3291"/>
        <v>3.9603671586580953E-9</v>
      </c>
      <c r="BC2754" s="13">
        <f t="shared" si="3292"/>
        <v>1.946427742908215E-9</v>
      </c>
      <c r="BD2754" s="13">
        <f t="shared" si="3293"/>
        <v>2.2055390245367904E-2</v>
      </c>
      <c r="BE2754" s="13">
        <f t="shared" si="3294"/>
        <v>3.7967413961305105E-3</v>
      </c>
      <c r="BF2754" s="13">
        <f t="shared" si="3295"/>
        <v>3.2679642184337595E-4</v>
      </c>
      <c r="BG2754" s="13">
        <f t="shared" si="3296"/>
        <v>1.8752203567419841E-5</v>
      </c>
      <c r="BH2754" s="13">
        <f t="shared" si="3297"/>
        <v>8.0702797321895124E-7</v>
      </c>
      <c r="BI2754" s="13">
        <f t="shared" si="3298"/>
        <v>2.7785284954540488E-8</v>
      </c>
      <c r="BJ2754" s="14">
        <f t="shared" si="3299"/>
        <v>1.652974887585746E-2</v>
      </c>
      <c r="BK2754" s="14">
        <f t="shared" si="3300"/>
        <v>0.10599992679792253</v>
      </c>
      <c r="BL2754" s="14">
        <f t="shared" si="3301"/>
        <v>0.68608239309008734</v>
      </c>
      <c r="BM2754" s="14">
        <f t="shared" si="3302"/>
        <v>0.47592178101265636</v>
      </c>
      <c r="BN2754" s="14">
        <f t="shared" si="3303"/>
        <v>0.51104207228209542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1.5193798449612399</v>
      </c>
      <c r="F2755" s="10">
        <f>VLOOKUP(B2755,home!$B$2:$E$405,3,FALSE)</f>
        <v>1.21</v>
      </c>
      <c r="G2755" s="10">
        <f>VLOOKUP(C2755,away!$B$2:$E$405,4,FALSE)</f>
        <v>0.66</v>
      </c>
      <c r="H2755" s="10">
        <f>VLOOKUP(A2755,away!$A$2:$E$405,3,FALSE)</f>
        <v>1.26356589147287</v>
      </c>
      <c r="I2755" s="10">
        <f>VLOOKUP(C2755,away!$B$2:$E$405,3,FALSE)</f>
        <v>0.66</v>
      </c>
      <c r="J2755" s="10">
        <f>VLOOKUP(B2755,home!$B$2:$E$405,4,FALSE)</f>
        <v>1.06</v>
      </c>
      <c r="K2755" s="12">
        <f t="shared" si="3248"/>
        <v>1.2133767441860461</v>
      </c>
      <c r="L2755" s="12">
        <f t="shared" si="3249"/>
        <v>0.88399069767441996</v>
      </c>
      <c r="M2755" s="13">
        <f t="shared" si="3250"/>
        <v>0.12277922662623422</v>
      </c>
      <c r="N2755" s="13">
        <f t="shared" si="3251"/>
        <v>0.14897745825742079</v>
      </c>
      <c r="O2755" s="13">
        <f t="shared" si="3252"/>
        <v>0.1085356942052505</v>
      </c>
      <c r="P2755" s="13">
        <f t="shared" si="3253"/>
        <v>0.13169468726273917</v>
      </c>
      <c r="Q2755" s="13">
        <f t="shared" si="3254"/>
        <v>9.0382891628750933E-2</v>
      </c>
      <c r="R2755" s="13">
        <f t="shared" si="3255"/>
        <v>4.7972272021538448E-2</v>
      </c>
      <c r="S2755" s="13">
        <f t="shared" si="3256"/>
        <v>3.5314383242590196E-2</v>
      </c>
      <c r="T2755" s="13">
        <f t="shared" si="3257"/>
        <v>7.9897635428731018E-2</v>
      </c>
      <c r="U2755" s="13">
        <f t="shared" si="3258"/>
        <v>5.8208439236701673E-2</v>
      </c>
      <c r="V2755" s="13">
        <f t="shared" si="3259"/>
        <v>4.2087436891613166E-3</v>
      </c>
      <c r="W2755" s="13">
        <f t="shared" si="3260"/>
        <v>3.6556166258204688E-2</v>
      </c>
      <c r="X2755" s="13">
        <f t="shared" si="3261"/>
        <v>3.2315310914892446E-2</v>
      </c>
      <c r="Y2755" s="13">
        <f t="shared" si="3262"/>
        <v>1.4283217120610786E-2</v>
      </c>
      <c r="Z2755" s="13">
        <f t="shared" si="3263"/>
        <v>1.4135680737782276E-2</v>
      </c>
      <c r="AA2755" s="13">
        <f t="shared" si="3264"/>
        <v>1.7151906270463667E-2</v>
      </c>
      <c r="AB2755" s="13">
        <f t="shared" si="3265"/>
        <v>1.0405862093519718E-2</v>
      </c>
      <c r="AC2755" s="13">
        <f t="shared" si="3266"/>
        <v>2.8214727317046401E-4</v>
      </c>
      <c r="AD2755" s="13">
        <f t="shared" si="3267"/>
        <v>1.108910049857605E-2</v>
      </c>
      <c r="AE2755" s="13">
        <f t="shared" si="3268"/>
        <v>9.8026616863179997E-3</v>
      </c>
      <c r="AF2755" s="13">
        <f t="shared" si="3269"/>
        <v>4.3327308715772773E-3</v>
      </c>
      <c r="AG2755" s="13">
        <f t="shared" si="3270"/>
        <v>1.2766979286670318E-3</v>
      </c>
      <c r="AH2755" s="13">
        <f t="shared" si="3271"/>
        <v>3.1239525693737527E-3</v>
      </c>
      <c r="AI2755" s="13">
        <f t="shared" si="3272"/>
        <v>3.7905313976183577E-3</v>
      </c>
      <c r="AJ2755" s="13">
        <f t="shared" si="3273"/>
        <v>2.2996713229885735E-3</v>
      </c>
      <c r="AK2755" s="13">
        <f t="shared" si="3274"/>
        <v>9.3012256752863088E-4</v>
      </c>
      <c r="AL2755" s="13">
        <f t="shared" si="3275"/>
        <v>1.2105401841415237E-5</v>
      </c>
      <c r="AM2755" s="13">
        <f t="shared" si="3276"/>
        <v>2.6910513317828103E-3</v>
      </c>
      <c r="AN2755" s="13">
        <f t="shared" si="3277"/>
        <v>2.3788643442603629E-3</v>
      </c>
      <c r="AO2755" s="13">
        <f t="shared" si="3278"/>
        <v>1.0514469756777599E-3</v>
      </c>
      <c r="AP2755" s="13">
        <f t="shared" si="3279"/>
        <v>3.0982311519901399E-4</v>
      </c>
      <c r="AQ2755" s="13">
        <f t="shared" si="3280"/>
        <v>6.8470187940109628E-5</v>
      </c>
      <c r="AR2755" s="13">
        <f t="shared" si="3281"/>
        <v>5.5230900226050034E-4</v>
      </c>
      <c r="AS2755" s="13">
        <f t="shared" si="3282"/>
        <v>6.7015889894748949E-4</v>
      </c>
      <c r="AT2755" s="13">
        <f t="shared" si="3283"/>
        <v>4.0657761144610526E-4</v>
      </c>
      <c r="AU2755" s="13">
        <f t="shared" si="3284"/>
        <v>1.6444393947847151E-4</v>
      </c>
      <c r="AV2755" s="13">
        <f t="shared" si="3285"/>
        <v>4.9883112971378742E-5</v>
      </c>
      <c r="AW2755" s="13">
        <f t="shared" si="3286"/>
        <v>3.6067834779125324E-7</v>
      </c>
      <c r="AX2755" s="13">
        <f t="shared" si="3287"/>
        <v>5.4420985056602574E-4</v>
      </c>
      <c r="AY2755" s="13">
        <f t="shared" si="3288"/>
        <v>4.8107644548315285E-4</v>
      </c>
      <c r="AZ2755" s="13">
        <f t="shared" si="3289"/>
        <v>2.126335513386912E-4</v>
      </c>
      <c r="BA2755" s="13">
        <f t="shared" si="3290"/>
        <v>6.2655360465626412E-5</v>
      </c>
      <c r="BB2755" s="13">
        <f t="shared" si="3291"/>
        <v>1.3846688952762837E-5</v>
      </c>
      <c r="BC2755" s="13">
        <f t="shared" si="3292"/>
        <v>2.4480688455667018E-6</v>
      </c>
      <c r="BD2755" s="13">
        <f t="shared" si="3293"/>
        <v>8.1372670040020368E-5</v>
      </c>
      <c r="BE2755" s="13">
        <f t="shared" si="3294"/>
        <v>9.8735705438885335E-5</v>
      </c>
      <c r="BF2755" s="13">
        <f t="shared" si="3295"/>
        <v>5.9901804400173601E-5</v>
      </c>
      <c r="BG2755" s="13">
        <f t="shared" si="3296"/>
        <v>2.4227818797984005E-5</v>
      </c>
      <c r="BH2755" s="13">
        <f t="shared" si="3297"/>
        <v>7.3493679729568302E-6</v>
      </c>
      <c r="BI2755" s="13">
        <f t="shared" si="3298"/>
        <v>1.7835104365703097E-6</v>
      </c>
      <c r="BJ2755" s="14">
        <f t="shared" si="3299"/>
        <v>0.43673039651426088</v>
      </c>
      <c r="BK2755" s="14">
        <f t="shared" si="3300"/>
        <v>0.29477236994121991</v>
      </c>
      <c r="BL2755" s="14">
        <f t="shared" si="3301"/>
        <v>0.25453519512717387</v>
      </c>
      <c r="BM2755" s="14">
        <f t="shared" si="3302"/>
        <v>0.34935069655136758</v>
      </c>
      <c r="BN2755" s="14">
        <f t="shared" si="3303"/>
        <v>0.65034223000193403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1.5193798449612399</v>
      </c>
      <c r="F2756" s="10">
        <f>VLOOKUP(B2756,home!$B$2:$E$405,3,FALSE)</f>
        <v>0.88</v>
      </c>
      <c r="G2756" s="10">
        <f>VLOOKUP(C2756,away!$B$2:$E$405,4,FALSE)</f>
        <v>1.43</v>
      </c>
      <c r="H2756" s="10">
        <f>VLOOKUP(A2756,away!$A$2:$E$405,3,FALSE)</f>
        <v>1.26356589147287</v>
      </c>
      <c r="I2756" s="10">
        <f>VLOOKUP(C2756,away!$B$2:$E$405,3,FALSE)</f>
        <v>0.99</v>
      </c>
      <c r="J2756" s="10">
        <f>VLOOKUP(B2756,home!$B$2:$E$405,4,FALSE)</f>
        <v>1.06</v>
      </c>
      <c r="K2756" s="12">
        <f t="shared" si="3248"/>
        <v>1.9119875968992242</v>
      </c>
      <c r="L2756" s="12">
        <f t="shared" si="3249"/>
        <v>1.3259860465116298</v>
      </c>
      <c r="M2756" s="13">
        <f t="shared" si="3250"/>
        <v>3.9243335576061932E-2</v>
      </c>
      <c r="N2756" s="13">
        <f t="shared" si="3251"/>
        <v>7.503277088238447E-2</v>
      </c>
      <c r="O2756" s="13">
        <f t="shared" si="3252"/>
        <v>5.2036115392431553E-2</v>
      </c>
      <c r="P2756" s="13">
        <f t="shared" si="3253"/>
        <v>9.9492407221145926E-2</v>
      </c>
      <c r="Q2756" s="13">
        <f t="shared" si="3254"/>
        <v>7.1730863644050194E-2</v>
      </c>
      <c r="R2756" s="13">
        <f t="shared" si="3255"/>
        <v>3.4499581462516644E-2</v>
      </c>
      <c r="S2756" s="13">
        <f t="shared" si="3256"/>
        <v>6.3060000821492795E-2</v>
      </c>
      <c r="T2756" s="13">
        <f t="shared" si="3257"/>
        <v>9.5114124296238931E-2</v>
      </c>
      <c r="U2756" s="13">
        <f t="shared" si="3258"/>
        <v>6.5962771854546201E-2</v>
      </c>
      <c r="V2756" s="13">
        <f t="shared" si="3259"/>
        <v>1.7763784146050676E-2</v>
      </c>
      <c r="W2756" s="13">
        <f t="shared" si="3260"/>
        <v>4.5716173867431167E-2</v>
      </c>
      <c r="X2756" s="13">
        <f t="shared" si="3261"/>
        <v>6.0619008648113343E-2</v>
      </c>
      <c r="Y2756" s="13">
        <f t="shared" si="3262"/>
        <v>4.0189979810383053E-2</v>
      </c>
      <c r="Z2756" s="13">
        <f t="shared" si="3263"/>
        <v>1.5248654543262781E-2</v>
      </c>
      <c r="AA2756" s="13">
        <f t="shared" si="3264"/>
        <v>2.9155238356119436E-2</v>
      </c>
      <c r="AB2756" s="13">
        <f t="shared" si="3265"/>
        <v>2.7872227060770447E-2</v>
      </c>
      <c r="AC2756" s="13">
        <f t="shared" si="3266"/>
        <v>2.814748065027958E-3</v>
      </c>
      <c r="AD2756" s="13">
        <f t="shared" si="3267"/>
        <v>2.1852189353054195E-2</v>
      </c>
      <c r="AE2756" s="13">
        <f t="shared" si="3268"/>
        <v>2.8975698167879864E-2</v>
      </c>
      <c r="AF2756" s="13">
        <f t="shared" si="3269"/>
        <v>1.9210685729270646E-2</v>
      </c>
      <c r="AG2756" s="13">
        <f t="shared" si="3270"/>
        <v>8.4910337403109881E-3</v>
      </c>
      <c r="AH2756" s="13">
        <f t="shared" si="3271"/>
        <v>5.0548757881106578E-3</v>
      </c>
      <c r="AI2756" s="13">
        <f t="shared" si="3272"/>
        <v>9.6648598107337662E-3</v>
      </c>
      <c r="AJ2756" s="13">
        <f t="shared" si="3273"/>
        <v>9.2395460419463747E-3</v>
      </c>
      <c r="AK2756" s="13">
        <f t="shared" si="3274"/>
        <v>5.8886324777269305E-3</v>
      </c>
      <c r="AL2756" s="13">
        <f t="shared" si="3275"/>
        <v>2.8544572636330073E-4</v>
      </c>
      <c r="AM2756" s="13">
        <f t="shared" si="3276"/>
        <v>8.3562230016265768E-3</v>
      </c>
      <c r="AN2756" s="13">
        <f t="shared" si="3277"/>
        <v>1.1080235101696369E-2</v>
      </c>
      <c r="AO2756" s="13">
        <f t="shared" si="3278"/>
        <v>7.3461185684588776E-3</v>
      </c>
      <c r="AP2756" s="13">
        <f t="shared" si="3279"/>
        <v>3.2469502392654861E-3</v>
      </c>
      <c r="AQ2756" s="13">
        <f t="shared" si="3280"/>
        <v>1.0763526777459089E-3</v>
      </c>
      <c r="AR2756" s="13">
        <f t="shared" si="3281"/>
        <v>1.3405389523768417E-3</v>
      </c>
      <c r="AS2756" s="13">
        <f t="shared" si="3282"/>
        <v>2.563093850104801E-3</v>
      </c>
      <c r="AT2756" s="13">
        <f t="shared" si="3283"/>
        <v>2.4503018255445297E-3</v>
      </c>
      <c r="AU2756" s="13">
        <f t="shared" si="3284"/>
        <v>1.5616488997002229E-3</v>
      </c>
      <c r="AV2756" s="13">
        <f t="shared" si="3285"/>
        <v>7.4646333173453627E-4</v>
      </c>
      <c r="AW2756" s="13">
        <f t="shared" si="3286"/>
        <v>2.0102268484280254E-5</v>
      </c>
      <c r="AX2756" s="13">
        <f t="shared" si="3287"/>
        <v>2.6628324560056733E-3</v>
      </c>
      <c r="AY2756" s="13">
        <f t="shared" si="3288"/>
        <v>3.530878680861816E-3</v>
      </c>
      <c r="AZ2756" s="13">
        <f t="shared" si="3289"/>
        <v>2.3409479313740789E-3</v>
      </c>
      <c r="BA2756" s="13">
        <f t="shared" si="3290"/>
        <v>1.0346880975374308E-3</v>
      </c>
      <c r="BB2756" s="13">
        <f t="shared" si="3291"/>
        <v>3.4299549495657461E-4</v>
      </c>
      <c r="BC2756" s="13">
        <f t="shared" si="3292"/>
        <v>9.0961448065753593E-5</v>
      </c>
      <c r="BD2756" s="13">
        <f t="shared" si="3293"/>
        <v>2.9625599094283505E-4</v>
      </c>
      <c r="BE2756" s="13">
        <f t="shared" si="3294"/>
        <v>5.6643778018978933E-4</v>
      </c>
      <c r="BF2756" s="13">
        <f t="shared" si="3295"/>
        <v>5.4151100506900332E-4</v>
      </c>
      <c r="BG2756" s="13">
        <f t="shared" si="3296"/>
        <v>3.4512077509212246E-4</v>
      </c>
      <c r="BH2756" s="13">
        <f t="shared" si="3297"/>
        <v>1.6496666035209614E-4</v>
      </c>
      <c r="BI2756" s="13">
        <f t="shared" si="3298"/>
        <v>6.3082841699018931E-5</v>
      </c>
      <c r="BJ2756" s="14">
        <f t="shared" si="3299"/>
        <v>0.50804171183671143</v>
      </c>
      <c r="BK2756" s="14">
        <f t="shared" si="3300"/>
        <v>0.22619060023700441</v>
      </c>
      <c r="BL2756" s="14">
        <f t="shared" si="3301"/>
        <v>0.2500132701577078</v>
      </c>
      <c r="BM2756" s="14">
        <f t="shared" si="3302"/>
        <v>0.62394838618371817</v>
      </c>
      <c r="BN2756" s="14">
        <f t="shared" si="3303"/>
        <v>0.37203507417859072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1.5193798449612399</v>
      </c>
      <c r="F2757" s="10">
        <f>VLOOKUP(B2757,home!$B$2:$E$405,3,FALSE)</f>
        <v>1.1000000000000001</v>
      </c>
      <c r="G2757" s="10">
        <f>VLOOKUP(C2757,away!$B$2:$E$405,4,FALSE)</f>
        <v>0.88</v>
      </c>
      <c r="H2757" s="10">
        <f>VLOOKUP(A2757,away!$A$2:$E$405,3,FALSE)</f>
        <v>1.26356589147287</v>
      </c>
      <c r="I2757" s="10">
        <f>VLOOKUP(C2757,away!$B$2:$E$405,3,FALSE)</f>
        <v>0.99</v>
      </c>
      <c r="J2757" s="10">
        <f>VLOOKUP(B2757,home!$B$2:$E$405,4,FALSE)</f>
        <v>2.11</v>
      </c>
      <c r="K2757" s="12">
        <f t="shared" si="3248"/>
        <v>1.4707596899224804</v>
      </c>
      <c r="L2757" s="12">
        <f t="shared" si="3249"/>
        <v>2.639462790697678</v>
      </c>
      <c r="M2757" s="13">
        <f t="shared" si="3250"/>
        <v>1.6404124520483458E-2</v>
      </c>
      <c r="N2757" s="13">
        <f t="shared" si="3251"/>
        <v>2.4126525093196006E-2</v>
      </c>
      <c r="O2757" s="13">
        <f t="shared" si="3252"/>
        <v>4.3298076285787468E-2</v>
      </c>
      <c r="P2757" s="13">
        <f t="shared" si="3253"/>
        <v>6.3681065252324684E-2</v>
      </c>
      <c r="Q2757" s="13">
        <f t="shared" si="3254"/>
        <v>1.7742160282487953E-2</v>
      </c>
      <c r="R2757" s="13">
        <f t="shared" si="3255"/>
        <v>5.7141830632562778E-2</v>
      </c>
      <c r="S2757" s="13">
        <f t="shared" si="3256"/>
        <v>6.1802720203188867E-2</v>
      </c>
      <c r="T2757" s="13">
        <f t="shared" si="3257"/>
        <v>4.682977189222115E-2</v>
      </c>
      <c r="U2757" s="13">
        <f t="shared" si="3258"/>
        <v>8.4041901102750921E-2</v>
      </c>
      <c r="V2757" s="13">
        <f t="shared" si="3259"/>
        <v>2.6657679584830861E-2</v>
      </c>
      <c r="W2757" s="13">
        <f t="shared" si="3260"/>
        <v>8.6981513852089788E-3</v>
      </c>
      <c r="X2757" s="13">
        <f t="shared" si="3261"/>
        <v>2.2958446929114563E-2</v>
      </c>
      <c r="Y2757" s="13">
        <f t="shared" si="3262"/>
        <v>3.0298983200802633E-2</v>
      </c>
      <c r="Z2757" s="13">
        <f t="shared" si="3263"/>
        <v>5.0274578582332745E-2</v>
      </c>
      <c r="AA2757" s="13">
        <f t="shared" si="3264"/>
        <v>7.3941823606735083E-2</v>
      </c>
      <c r="AB2757" s="13">
        <f t="shared" si="3265"/>
        <v>5.4375326780072224E-2</v>
      </c>
      <c r="AC2757" s="13">
        <f t="shared" si="3266"/>
        <v>6.4678452932577894E-3</v>
      </c>
      <c r="AD2757" s="13">
        <f t="shared" si="3267"/>
        <v>3.1982226085521884E-3</v>
      </c>
      <c r="AE2757" s="13">
        <f t="shared" si="3268"/>
        <v>8.441589571641565E-3</v>
      </c>
      <c r="AF2757" s="13">
        <f t="shared" si="3269"/>
        <v>1.1140630784344732E-2</v>
      </c>
      <c r="AG2757" s="13">
        <f t="shared" si="3270"/>
        <v>9.8017601400596701E-3</v>
      </c>
      <c r="AH2757" s="13">
        <f t="shared" si="3271"/>
        <v>3.3174469871518418E-2</v>
      </c>
      <c r="AI2757" s="13">
        <f t="shared" si="3272"/>
        <v>4.8791673021577102E-2</v>
      </c>
      <c r="AJ2757" s="13">
        <f t="shared" si="3273"/>
        <v>3.5880412942006903E-2</v>
      </c>
      <c r="AK2757" s="13">
        <f t="shared" si="3274"/>
        <v>1.7590488337625543E-2</v>
      </c>
      <c r="AL2757" s="13">
        <f t="shared" si="3275"/>
        <v>1.0043310208907173E-3</v>
      </c>
      <c r="AM2757" s="13">
        <f t="shared" si="3276"/>
        <v>9.4076337841145598E-4</v>
      </c>
      <c r="AN2757" s="13">
        <f t="shared" si="3277"/>
        <v>2.4831099321680769E-3</v>
      </c>
      <c r="AO2757" s="13">
        <f t="shared" si="3278"/>
        <v>3.2770381355847378E-3</v>
      </c>
      <c r="AP2757" s="13">
        <f t="shared" si="3279"/>
        <v>2.883206740857736E-3</v>
      </c>
      <c r="AQ2757" s="13">
        <f t="shared" si="3280"/>
        <v>1.9025292275956791E-3</v>
      </c>
      <c r="AR2757" s="13">
        <f t="shared" si="3281"/>
        <v>1.7512555765398802E-2</v>
      </c>
      <c r="AS2757" s="13">
        <f t="shared" si="3282"/>
        <v>2.5756761087268092E-2</v>
      </c>
      <c r="AT2757" s="13">
        <f t="shared" si="3283"/>
        <v>1.8941002975058917E-2</v>
      </c>
      <c r="AU2757" s="13">
        <f t="shared" si="3284"/>
        <v>9.2858878874728119E-3</v>
      </c>
      <c r="AV2757" s="13">
        <f t="shared" si="3285"/>
        <v>3.414327397508608E-3</v>
      </c>
      <c r="AW2757" s="13">
        <f t="shared" si="3286"/>
        <v>1.0830079349253862E-4</v>
      </c>
      <c r="AX2757" s="13">
        <f t="shared" si="3287"/>
        <v>2.3060614245380972E-4</v>
      </c>
      <c r="AY2757" s="13">
        <f t="shared" si="3288"/>
        <v>6.0867633231315881E-4</v>
      </c>
      <c r="AZ2757" s="13">
        <f t="shared" si="3289"/>
        <v>8.032892653594588E-4</v>
      </c>
      <c r="BA2757" s="13">
        <f t="shared" si="3290"/>
        <v>7.0675070869438835E-4</v>
      </c>
      <c r="BB2757" s="13">
        <f t="shared" si="3291"/>
        <v>4.663605494745129E-4</v>
      </c>
      <c r="BC2757" s="13">
        <f t="shared" si="3292"/>
        <v>2.4618826347746001E-4</v>
      </c>
      <c r="BD2757" s="13">
        <f t="shared" si="3293"/>
        <v>7.7039565521313715E-3</v>
      </c>
      <c r="BE2757" s="13">
        <f t="shared" si="3294"/>
        <v>1.1330668749788997E-2</v>
      </c>
      <c r="BF2757" s="13">
        <f t="shared" si="3295"/>
        <v>8.3323454285270035E-3</v>
      </c>
      <c r="BG2757" s="13">
        <f t="shared" si="3296"/>
        <v>4.0849592595957919E-3</v>
      </c>
      <c r="BH2757" s="13">
        <f t="shared" si="3297"/>
        <v>1.5019983534972682E-3</v>
      </c>
      <c r="BI2757" s="13">
        <f t="shared" si="3298"/>
        <v>4.4181572653074341E-4</v>
      </c>
      <c r="BJ2757" s="14">
        <f t="shared" si="3299"/>
        <v>0.19778476056401995</v>
      </c>
      <c r="BK2757" s="14">
        <f t="shared" si="3300"/>
        <v>0.17662644220728954</v>
      </c>
      <c r="BL2757" s="14">
        <f t="shared" si="3301"/>
        <v>0.55654228176341514</v>
      </c>
      <c r="BM2757" s="14">
        <f t="shared" si="3302"/>
        <v>0.75833390551139446</v>
      </c>
      <c r="BN2757" s="14">
        <f t="shared" si="3303"/>
        <v>0.22239378206684238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1.5193798449612399</v>
      </c>
      <c r="F2758" s="10">
        <f>VLOOKUP(B2758,home!$B$2:$E$405,3,FALSE)</f>
        <v>0.47</v>
      </c>
      <c r="G2758" s="10">
        <f>VLOOKUP(C2758,away!$B$2:$E$405,4,FALSE)</f>
        <v>1.32</v>
      </c>
      <c r="H2758" s="10">
        <f>VLOOKUP(A2758,away!$A$2:$E$405,3,FALSE)</f>
        <v>1.26356589147287</v>
      </c>
      <c r="I2758" s="10">
        <f>VLOOKUP(C2758,away!$B$2:$E$405,3,FALSE)</f>
        <v>0.56000000000000005</v>
      </c>
      <c r="J2758" s="10">
        <f>VLOOKUP(B2758,home!$B$2:$E$405,4,FALSE)</f>
        <v>1.24</v>
      </c>
      <c r="K2758" s="12">
        <f t="shared" si="3248"/>
        <v>0.94262325581395323</v>
      </c>
      <c r="L2758" s="12">
        <f t="shared" si="3249"/>
        <v>0.87742015503876103</v>
      </c>
      <c r="M2758" s="13">
        <f t="shared" si="3250"/>
        <v>0.16201871741053778</v>
      </c>
      <c r="N2758" s="13">
        <f t="shared" si="3251"/>
        <v>0.15272261090832195</v>
      </c>
      <c r="O2758" s="13">
        <f t="shared" si="3252"/>
        <v>0.14215848814953527</v>
      </c>
      <c r="P2758" s="13">
        <f t="shared" si="3253"/>
        <v>0.1340018969411042</v>
      </c>
      <c r="Q2758" s="13">
        <f t="shared" si="3254"/>
        <v>7.1979942365404989E-2</v>
      </c>
      <c r="R2758" s="13">
        <f t="shared" si="3255"/>
        <v>6.2366361356120552E-2</v>
      </c>
      <c r="S2758" s="13">
        <f t="shared" si="3256"/>
        <v>2.7707459778110819E-2</v>
      </c>
      <c r="T2758" s="13">
        <f t="shared" si="3257"/>
        <v>6.3156652189934728E-2</v>
      </c>
      <c r="U2758" s="13">
        <f t="shared" si="3258"/>
        <v>5.878798259477587E-2</v>
      </c>
      <c r="V2758" s="13">
        <f t="shared" si="3259"/>
        <v>2.5462436473917011E-3</v>
      </c>
      <c r="W2758" s="13">
        <f t="shared" si="3260"/>
        <v>2.2616655875259586E-2</v>
      </c>
      <c r="X2758" s="13">
        <f t="shared" si="3261"/>
        <v>1.9844309704528572E-2</v>
      </c>
      <c r="Y2758" s="13">
        <f t="shared" si="3262"/>
        <v>8.7058986487923255E-3</v>
      </c>
      <c r="Z2758" s="13">
        <f t="shared" si="3263"/>
        <v>1.8240500816763566E-2</v>
      </c>
      <c r="AA2758" s="13">
        <f t="shared" si="3264"/>
        <v>1.7193920267574745E-2</v>
      </c>
      <c r="AB2758" s="13">
        <f t="shared" si="3265"/>
        <v>8.1036945514134113E-3</v>
      </c>
      <c r="AC2758" s="13">
        <f t="shared" si="3266"/>
        <v>1.3162116555033446E-4</v>
      </c>
      <c r="AD2758" s="13">
        <f t="shared" si="3267"/>
        <v>5.3297464491902412E-3</v>
      </c>
      <c r="AE2758" s="13">
        <f t="shared" si="3268"/>
        <v>4.6764269557657877E-3</v>
      </c>
      <c r="AF2758" s="13">
        <f t="shared" si="3269"/>
        <v>2.0515956322777291E-3</v>
      </c>
      <c r="AG2758" s="13">
        <f t="shared" si="3270"/>
        <v>6.0003711924999019E-4</v>
      </c>
      <c r="AH2758" s="13">
        <f t="shared" si="3271"/>
        <v>4.0011457636573329E-3</v>
      </c>
      <c r="AI2758" s="13">
        <f t="shared" si="3272"/>
        <v>3.7715730467248816E-3</v>
      </c>
      <c r="AJ2758" s="13">
        <f t="shared" si="3273"/>
        <v>1.7775862324219793E-3</v>
      </c>
      <c r="AK2758" s="13">
        <f t="shared" si="3274"/>
        <v>5.5853137396522155E-4</v>
      </c>
      <c r="AL2758" s="13">
        <f t="shared" si="3275"/>
        <v>4.3544316714105259E-6</v>
      </c>
      <c r="AM2758" s="13">
        <f t="shared" si="3276"/>
        <v>1.0047885901197126E-3</v>
      </c>
      <c r="AN2758" s="13">
        <f t="shared" si="3277"/>
        <v>8.8162176052401623E-4</v>
      </c>
      <c r="AO2758" s="13">
        <f t="shared" si="3278"/>
        <v>3.8677635090226392E-4</v>
      </c>
      <c r="AP2758" s="13">
        <f t="shared" si="3279"/>
        <v>1.1312178859133023E-4</v>
      </c>
      <c r="AQ2758" s="13">
        <f t="shared" si="3280"/>
        <v>2.4813834321016724E-5</v>
      </c>
      <c r="AR2758" s="13">
        <f t="shared" si="3281"/>
        <v>7.0213718725617999E-4</v>
      </c>
      <c r="AS2758" s="13">
        <f t="shared" si="3282"/>
        <v>6.6185084147947167E-4</v>
      </c>
      <c r="AT2758" s="13">
        <f t="shared" si="3283"/>
        <v>3.1193799752929211E-4</v>
      </c>
      <c r="AU2758" s="13">
        <f t="shared" si="3284"/>
        <v>9.8013336947715414E-5</v>
      </c>
      <c r="AV2758" s="13">
        <f t="shared" si="3285"/>
        <v>2.3097412696711382E-5</v>
      </c>
      <c r="AW2758" s="13">
        <f t="shared" si="3286"/>
        <v>1.0004024250257562E-7</v>
      </c>
      <c r="AX2758" s="13">
        <f t="shared" si="3287"/>
        <v>1.5785618203722582E-4</v>
      </c>
      <c r="AY2758" s="13">
        <f t="shared" si="3288"/>
        <v>1.3850619571692955E-4</v>
      </c>
      <c r="AZ2758" s="13">
        <f t="shared" si="3289"/>
        <v>6.0764063859888653E-5</v>
      </c>
      <c r="BA2758" s="13">
        <f t="shared" si="3290"/>
        <v>1.7771871444242895E-5</v>
      </c>
      <c r="BB2758" s="13">
        <f t="shared" si="3291"/>
        <v>3.8983495494841323E-6</v>
      </c>
      <c r="BC2758" s="13">
        <f t="shared" si="3292"/>
        <v>6.8409809322073044E-7</v>
      </c>
      <c r="BD2758" s="13">
        <f t="shared" si="3293"/>
        <v>1.0267821995013277E-4</v>
      </c>
      <c r="BE2758" s="13">
        <f t="shared" si="3294"/>
        <v>9.6786877990575362E-5</v>
      </c>
      <c r="BF2758" s="13">
        <f t="shared" si="3295"/>
        <v>4.5616781025771995E-5</v>
      </c>
      <c r="BG2758" s="13">
        <f t="shared" si="3296"/>
        <v>1.4333146216755122E-5</v>
      </c>
      <c r="BH2758" s="13">
        <f t="shared" si="3297"/>
        <v>3.3776892382237895E-6</v>
      </c>
      <c r="BI2758" s="13">
        <f t="shared" si="3298"/>
        <v>6.3677768537245207E-7</v>
      </c>
      <c r="BJ2758" s="14">
        <f t="shared" si="3299"/>
        <v>0.3544744789338854</v>
      </c>
      <c r="BK2758" s="14">
        <f t="shared" si="3300"/>
        <v>0.32654879957008315</v>
      </c>
      <c r="BL2758" s="14">
        <f t="shared" si="3301"/>
        <v>0.3007797496042055</v>
      </c>
      <c r="BM2758" s="14">
        <f t="shared" si="3302"/>
        <v>0.27465710563843837</v>
      </c>
      <c r="BN2758" s="14">
        <f t="shared" si="3303"/>
        <v>0.7252480171310246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1.5193798449612399</v>
      </c>
      <c r="F2759" s="10">
        <f>VLOOKUP(B2759,home!$B$2:$E$405,3,FALSE)</f>
        <v>0.88</v>
      </c>
      <c r="G2759" s="10">
        <f>VLOOKUP(C2759,away!$B$2:$E$405,4,FALSE)</f>
        <v>1.03</v>
      </c>
      <c r="H2759" s="10">
        <f>VLOOKUP(A2759,away!$A$2:$E$405,3,FALSE)</f>
        <v>1.26356589147287</v>
      </c>
      <c r="I2759" s="10">
        <f>VLOOKUP(C2759,away!$B$2:$E$405,3,FALSE)</f>
        <v>1.03</v>
      </c>
      <c r="J2759" s="10">
        <f>VLOOKUP(B2759,home!$B$2:$E$405,4,FALSE)</f>
        <v>1.58</v>
      </c>
      <c r="K2759" s="12">
        <f t="shared" si="3248"/>
        <v>1.3771658914728679</v>
      </c>
      <c r="L2759" s="12">
        <f t="shared" si="3249"/>
        <v>2.056327131782949</v>
      </c>
      <c r="M2759" s="13">
        <f t="shared" si="3250"/>
        <v>3.2274009785709351E-2</v>
      </c>
      <c r="N2759" s="13">
        <f t="shared" si="3251"/>
        <v>4.444666545794048E-2</v>
      </c>
      <c r="O2759" s="13">
        <f t="shared" si="3252"/>
        <v>6.6365921973782535E-2</v>
      </c>
      <c r="P2759" s="13">
        <f t="shared" si="3253"/>
        <v>9.1396884098443015E-2</v>
      </c>
      <c r="Q2759" s="13">
        <f t="shared" si="3254"/>
        <v>3.0605215829190471E-2</v>
      </c>
      <c r="R2759" s="13">
        <f t="shared" si="3255"/>
        <v>6.8235022990239633E-2</v>
      </c>
      <c r="S2759" s="13">
        <f t="shared" si="3256"/>
        <v>6.4706790993499658E-2</v>
      </c>
      <c r="T2759" s="13">
        <f t="shared" si="3257"/>
        <v>6.2934335683637349E-2</v>
      </c>
      <c r="U2759" s="13">
        <f t="shared" si="3258"/>
        <v>9.3970946266024993E-2</v>
      </c>
      <c r="V2759" s="13">
        <f t="shared" si="3259"/>
        <v>2.0360377061853972E-2</v>
      </c>
      <c r="W2759" s="13">
        <f t="shared" si="3260"/>
        <v>1.4049486447042207E-2</v>
      </c>
      <c r="X2759" s="13">
        <f t="shared" si="3261"/>
        <v>2.8890340168669718E-2</v>
      </c>
      <c r="Y2759" s="13">
        <f t="shared" si="3262"/>
        <v>2.9703995167637165E-2</v>
      </c>
      <c r="Z2759" s="13">
        <f t="shared" si="3263"/>
        <v>4.6771176370887679E-2</v>
      </c>
      <c r="AA2759" s="13">
        <f t="shared" si="3264"/>
        <v>6.4411668802048266E-2</v>
      </c>
      <c r="AB2759" s="13">
        <f t="shared" si="3265"/>
        <v>4.4352776643513975E-2</v>
      </c>
      <c r="AC2759" s="13">
        <f t="shared" si="3266"/>
        <v>3.6036640528992387E-3</v>
      </c>
      <c r="AD2759" s="13">
        <f t="shared" si="3267"/>
        <v>4.8371183818942121E-3</v>
      </c>
      <c r="AE2759" s="13">
        <f t="shared" si="3268"/>
        <v>9.9466977683351047E-3</v>
      </c>
      <c r="AF2759" s="13">
        <f t="shared" si="3269"/>
        <v>1.0226832246336194E-2</v>
      </c>
      <c r="AG2759" s="13">
        <f t="shared" si="3270"/>
        <v>7.009904206777961E-3</v>
      </c>
      <c r="AH2759" s="13">
        <f t="shared" si="3271"/>
        <v>2.4044209739215481E-2</v>
      </c>
      <c r="AI2759" s="13">
        <f t="shared" si="3272"/>
        <v>3.3112865540267301E-2</v>
      </c>
      <c r="AJ2759" s="13">
        <f t="shared" si="3273"/>
        <v>2.2800954495491719E-2</v>
      </c>
      <c r="AK2759" s="13">
        <f t="shared" si="3274"/>
        <v>1.0466898941405383E-2</v>
      </c>
      <c r="AL2759" s="13">
        <f t="shared" si="3275"/>
        <v>4.082091663966672E-4</v>
      </c>
      <c r="AM2759" s="13">
        <f t="shared" si="3276"/>
        <v>1.3323028897122295E-3</v>
      </c>
      <c r="AN2759" s="13">
        <f t="shared" si="3277"/>
        <v>2.7396505798680834E-3</v>
      </c>
      <c r="AO2759" s="13">
        <f t="shared" si="3278"/>
        <v>2.816808909493815E-3</v>
      </c>
      <c r="AP2759" s="13">
        <f t="shared" si="3279"/>
        <v>1.9307601952133577E-3</v>
      </c>
      <c r="AQ2759" s="13">
        <f t="shared" si="3280"/>
        <v>9.9256864359594291E-4</v>
      </c>
      <c r="AR2759" s="13">
        <f t="shared" si="3281"/>
        <v>9.8885521698057165E-3</v>
      </c>
      <c r="AS2759" s="13">
        <f t="shared" si="3282"/>
        <v>1.3618176764306452E-2</v>
      </c>
      <c r="AT2759" s="13">
        <f t="shared" si="3283"/>
        <v>9.3772442719255982E-3</v>
      </c>
      <c r="AU2759" s="13">
        <f t="shared" si="3284"/>
        <v>4.3046736557684206E-3</v>
      </c>
      <c r="AV2759" s="13">
        <f t="shared" si="3285"/>
        <v>1.4820624331615209E-3</v>
      </c>
      <c r="AW2759" s="13">
        <f t="shared" si="3286"/>
        <v>3.2111361189183994E-5</v>
      </c>
      <c r="AX2759" s="13">
        <f t="shared" si="3287"/>
        <v>3.0580034947040314E-4</v>
      </c>
      <c r="AY2759" s="13">
        <f t="shared" si="3288"/>
        <v>6.288255555246976E-4</v>
      </c>
      <c r="AZ2759" s="13">
        <f t="shared" si="3289"/>
        <v>6.4653552549196055E-4</v>
      </c>
      <c r="BA2759" s="13">
        <f t="shared" si="3290"/>
        <v>4.4316284757688838E-4</v>
      </c>
      <c r="BB2759" s="13">
        <f t="shared" si="3291"/>
        <v>2.2782194681763681E-4</v>
      </c>
      <c r="BC2759" s="13">
        <f t="shared" si="3292"/>
        <v>9.3695290091343664E-5</v>
      </c>
      <c r="BD2759" s="13">
        <f t="shared" si="3293"/>
        <v>3.3890163534704395E-3</v>
      </c>
      <c r="BE2759" s="13">
        <f t="shared" si="3294"/>
        <v>4.6672377276432463E-3</v>
      </c>
      <c r="BF2759" s="13">
        <f t="shared" si="3295"/>
        <v>3.2137803029528072E-3</v>
      </c>
      <c r="BG2759" s="13">
        <f t="shared" si="3296"/>
        <v>1.4753028719713154E-3</v>
      </c>
      <c r="BH2759" s="13">
        <f t="shared" si="3297"/>
        <v>5.0793419871771452E-4</v>
      </c>
      <c r="BI2759" s="13">
        <f t="shared" si="3298"/>
        <v>1.3990193071732781E-4</v>
      </c>
      <c r="BJ2759" s="14">
        <f t="shared" si="3299"/>
        <v>0.25480852409031723</v>
      </c>
      <c r="BK2759" s="14">
        <f t="shared" si="3300"/>
        <v>0.21337876071432663</v>
      </c>
      <c r="BL2759" s="14">
        <f t="shared" si="3301"/>
        <v>0.47982514807243004</v>
      </c>
      <c r="BM2759" s="14">
        <f t="shared" si="3302"/>
        <v>0.66086317491832014</v>
      </c>
      <c r="BN2759" s="14">
        <f t="shared" si="3303"/>
        <v>0.33332372013530553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1.5193798449612399</v>
      </c>
      <c r="F2760" s="10">
        <f>VLOOKUP(B2760,home!$B$2:$E$405,3,FALSE)</f>
        <v>0.55000000000000004</v>
      </c>
      <c r="G2760" s="10">
        <f>VLOOKUP(C2760,away!$B$2:$E$405,4,FALSE)</f>
        <v>0.66</v>
      </c>
      <c r="H2760" s="10">
        <f>VLOOKUP(A2760,away!$A$2:$E$405,3,FALSE)</f>
        <v>1.26356589147287</v>
      </c>
      <c r="I2760" s="10">
        <f>VLOOKUP(C2760,away!$B$2:$E$405,3,FALSE)</f>
        <v>1.1299999999999999</v>
      </c>
      <c r="J2760" s="10">
        <f>VLOOKUP(B2760,home!$B$2:$E$405,4,FALSE)</f>
        <v>0.79</v>
      </c>
      <c r="K2760" s="12">
        <f t="shared" si="3248"/>
        <v>0.55153488372093018</v>
      </c>
      <c r="L2760" s="12">
        <f t="shared" si="3249"/>
        <v>1.1279852713178311</v>
      </c>
      <c r="M2760" s="13">
        <f t="shared" si="3250"/>
        <v>0.18646342811256542</v>
      </c>
      <c r="N2760" s="13">
        <f t="shared" si="3251"/>
        <v>0.10284108514226979</v>
      </c>
      <c r="O2760" s="13">
        <f t="shared" si="3252"/>
        <v>0.21032800055040499</v>
      </c>
      <c r="P2760" s="13">
        <f t="shared" si="3253"/>
        <v>0.11600322932682336</v>
      </c>
      <c r="Q2760" s="13">
        <f t="shared" si="3254"/>
        <v>2.8360222967838026E-2</v>
      </c>
      <c r="R2760" s="13">
        <f t="shared" si="3255"/>
        <v>0.11862344338329277</v>
      </c>
      <c r="S2760" s="13">
        <f t="shared" si="3256"/>
        <v>1.8042075798005704E-2</v>
      </c>
      <c r="T2760" s="13">
        <f t="shared" si="3257"/>
        <v>3.1989913799010956E-2</v>
      </c>
      <c r="U2760" s="13">
        <f t="shared" si="3258"/>
        <v>6.5424967052980718E-2</v>
      </c>
      <c r="V2760" s="13">
        <f t="shared" si="3259"/>
        <v>1.2471549321513935E-3</v>
      </c>
      <c r="W2760" s="13">
        <f t="shared" si="3260"/>
        <v>5.2138840922887333E-3</v>
      </c>
      <c r="X2760" s="13">
        <f t="shared" si="3261"/>
        <v>5.8811844624600306E-3</v>
      </c>
      <c r="Y2760" s="13">
        <f t="shared" si="3262"/>
        <v>3.3169447257790957E-3</v>
      </c>
      <c r="Z2760" s="13">
        <f t="shared" si="3263"/>
        <v>4.4601832323119601E-2</v>
      </c>
      <c r="AA2760" s="13">
        <f t="shared" si="3264"/>
        <v>2.4599466404072196E-2</v>
      </c>
      <c r="AB2760" s="13">
        <f t="shared" si="3265"/>
        <v>6.7837319213834438E-3</v>
      </c>
      <c r="AC2760" s="13">
        <f t="shared" si="3266"/>
        <v>4.8492753064524269E-5</v>
      </c>
      <c r="AD2760" s="13">
        <f t="shared" si="3267"/>
        <v>7.1890973914371834E-4</v>
      </c>
      <c r="AE2760" s="13">
        <f t="shared" si="3268"/>
        <v>8.1091959716105835E-4</v>
      </c>
      <c r="AF2760" s="13">
        <f t="shared" si="3269"/>
        <v>4.5735268091033138E-4</v>
      </c>
      <c r="AG2760" s="13">
        <f t="shared" si="3270"/>
        <v>1.7196236262152577E-4</v>
      </c>
      <c r="AH2760" s="13">
        <f t="shared" si="3271"/>
        <v>1.2577552483566621E-2</v>
      </c>
      <c r="AI2760" s="13">
        <f t="shared" si="3272"/>
        <v>6.9369589465178129E-3</v>
      </c>
      <c r="AJ2760" s="13">
        <f t="shared" si="3273"/>
        <v>1.9129874229722843E-3</v>
      </c>
      <c r="AK2760" s="13">
        <f t="shared" si="3274"/>
        <v>3.5169309862954028E-4</v>
      </c>
      <c r="AL2760" s="13">
        <f t="shared" si="3275"/>
        <v>1.2067387179081792E-6</v>
      </c>
      <c r="AM2760" s="13">
        <f t="shared" si="3276"/>
        <v>7.9300759876894998E-5</v>
      </c>
      <c r="AN2760" s="13">
        <f t="shared" si="3277"/>
        <v>8.9450089145449573E-5</v>
      </c>
      <c r="AO2760" s="13">
        <f t="shared" si="3278"/>
        <v>5.0449191537067068E-5</v>
      </c>
      <c r="AP2760" s="13">
        <f t="shared" si="3279"/>
        <v>1.8968648334567932E-5</v>
      </c>
      <c r="AQ2760" s="13">
        <f t="shared" si="3280"/>
        <v>5.3490889845500344E-6</v>
      </c>
      <c r="AR2760" s="13">
        <f t="shared" si="3281"/>
        <v>2.8374587901380324E-3</v>
      </c>
      <c r="AS2760" s="13">
        <f t="shared" si="3282"/>
        <v>1.5649575038817109E-3</v>
      </c>
      <c r="AT2760" s="13">
        <f t="shared" si="3283"/>
        <v>4.315643274657983E-4</v>
      </c>
      <c r="AU2760" s="13">
        <f t="shared" si="3284"/>
        <v>7.9340927055650178E-5</v>
      </c>
      <c r="AV2760" s="13">
        <f t="shared" si="3285"/>
        <v>1.0939822244487204E-5</v>
      </c>
      <c r="AW2760" s="13">
        <f t="shared" si="3286"/>
        <v>2.0853893985186415E-8</v>
      </c>
      <c r="AX2760" s="13">
        <f t="shared" si="3287"/>
        <v>7.2895225629474467E-6</v>
      </c>
      <c r="AY2760" s="13">
        <f t="shared" si="3288"/>
        <v>8.2224740859437272E-6</v>
      </c>
      <c r="AZ2760" s="13">
        <f t="shared" si="3289"/>
        <v>4.6374148313685355E-6</v>
      </c>
      <c r="BA2760" s="13">
        <f t="shared" si="3290"/>
        <v>1.7436452089248564E-6</v>
      </c>
      <c r="BB2760" s="13">
        <f t="shared" si="3291"/>
        <v>4.9170152851778523E-7</v>
      </c>
      <c r="BC2760" s="13">
        <f t="shared" si="3292"/>
        <v>1.109264164105053E-7</v>
      </c>
      <c r="BD2760" s="13">
        <f t="shared" si="3293"/>
        <v>5.3343528720783539E-4</v>
      </c>
      <c r="BE2760" s="13">
        <f t="shared" si="3294"/>
        <v>2.9420816910281445E-4</v>
      </c>
      <c r="BF2760" s="13">
        <f t="shared" si="3295"/>
        <v>8.1133034167934267E-5</v>
      </c>
      <c r="BG2760" s="13">
        <f t="shared" si="3296"/>
        <v>1.491589952191263E-5</v>
      </c>
      <c r="BH2760" s="13">
        <f t="shared" si="3297"/>
        <v>2.0566597271027894E-6</v>
      </c>
      <c r="BI2760" s="13">
        <f t="shared" si="3298"/>
        <v>2.2686391668823142E-7</v>
      </c>
      <c r="BJ2760" s="14">
        <f t="shared" si="3299"/>
        <v>0.18002839303199589</v>
      </c>
      <c r="BK2760" s="14">
        <f t="shared" si="3300"/>
        <v>0.32181381013541421</v>
      </c>
      <c r="BL2760" s="14">
        <f t="shared" si="3301"/>
        <v>0.45338903854825024</v>
      </c>
      <c r="BM2760" s="14">
        <f t="shared" si="3302"/>
        <v>0.23720546293539368</v>
      </c>
      <c r="BN2760" s="14">
        <f t="shared" si="3303"/>
        <v>0.7626194094831944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1.5193798449612399</v>
      </c>
      <c r="F2761" s="10">
        <f>VLOOKUP(B2761,home!$B$2:$E$405,3,FALSE)</f>
        <v>1.69</v>
      </c>
      <c r="G2761" s="10">
        <f>VLOOKUP(C2761,away!$B$2:$E$405,4,FALSE)</f>
        <v>1.21</v>
      </c>
      <c r="H2761" s="10">
        <f>VLOOKUP(A2761,away!$A$2:$E$405,3,FALSE)</f>
        <v>1.26356589147287</v>
      </c>
      <c r="I2761" s="10">
        <f>VLOOKUP(C2761,away!$B$2:$E$405,3,FALSE)</f>
        <v>0.33</v>
      </c>
      <c r="J2761" s="10">
        <f>VLOOKUP(B2761,home!$B$2:$E$405,4,FALSE)</f>
        <v>0.56999999999999995</v>
      </c>
      <c r="K2761" s="12">
        <f t="shared" si="3248"/>
        <v>3.1069798449612391</v>
      </c>
      <c r="L2761" s="12">
        <f t="shared" si="3249"/>
        <v>0.23767674418604684</v>
      </c>
      <c r="M2761" s="13">
        <f t="shared" si="3250"/>
        <v>3.5272325977542762E-2</v>
      </c>
      <c r="N2761" s="13">
        <f t="shared" si="3251"/>
        <v>0.1095904058971281</v>
      </c>
      <c r="O2761" s="13">
        <f t="shared" si="3252"/>
        <v>8.3834115982112864E-3</v>
      </c>
      <c r="P2761" s="13">
        <f t="shared" si="3253"/>
        <v>2.6047090867656757E-2</v>
      </c>
      <c r="Q2761" s="13">
        <f t="shared" si="3254"/>
        <v>0.1702475911617492</v>
      </c>
      <c r="R2761" s="13">
        <f t="shared" si="3255"/>
        <v>9.962709869172008E-4</v>
      </c>
      <c r="S2761" s="13">
        <f t="shared" si="3256"/>
        <v>4.8086631932065188E-3</v>
      </c>
      <c r="T2761" s="13">
        <f t="shared" si="3257"/>
        <v>4.0463893172841763E-2</v>
      </c>
      <c r="U2761" s="13">
        <f t="shared" si="3258"/>
        <v>3.0953938764713856E-3</v>
      </c>
      <c r="V2761" s="13">
        <f t="shared" si="3259"/>
        <v>3.945544769610036E-4</v>
      </c>
      <c r="W2761" s="13">
        <f t="shared" si="3260"/>
        <v>0.17631861146425196</v>
      </c>
      <c r="X2761" s="13">
        <f t="shared" si="3261"/>
        <v>4.1906833512228001E-2</v>
      </c>
      <c r="Y2761" s="13">
        <f t="shared" si="3262"/>
        <v>4.980139874166534E-3</v>
      </c>
      <c r="Z2761" s="13">
        <f t="shared" si="3263"/>
        <v>7.8930148165833313E-5</v>
      </c>
      <c r="AA2761" s="13">
        <f t="shared" si="3264"/>
        <v>2.4523437951104845E-4</v>
      </c>
      <c r="AB2761" s="13">
        <f t="shared" si="3265"/>
        <v>3.8096913721620161E-4</v>
      </c>
      <c r="AC2761" s="13">
        <f t="shared" si="3266"/>
        <v>1.8210091106883654E-5</v>
      </c>
      <c r="AD2761" s="13">
        <f t="shared" si="3267"/>
        <v>0.13695459302774562</v>
      </c>
      <c r="AE2761" s="13">
        <f t="shared" si="3268"/>
        <v>3.2550921772159652E-2</v>
      </c>
      <c r="AF2761" s="13">
        <f t="shared" si="3269"/>
        <v>3.8682985535308063E-3</v>
      </c>
      <c r="AG2761" s="13">
        <f t="shared" si="3270"/>
        <v>3.0646820191426548E-4</v>
      </c>
      <c r="AH2761" s="13">
        <f t="shared" si="3271"/>
        <v>4.6899651585443847E-6</v>
      </c>
      <c r="AI2761" s="13">
        <f t="shared" si="3272"/>
        <v>1.4571627221167846E-5</v>
      </c>
      <c r="AJ2761" s="13">
        <f t="shared" si="3273"/>
        <v>2.2636876042228531E-5</v>
      </c>
      <c r="AK2761" s="13">
        <f t="shared" si="3274"/>
        <v>2.3444105872029989E-5</v>
      </c>
      <c r="AL2761" s="13">
        <f t="shared" si="3275"/>
        <v>5.378946634495246E-7</v>
      </c>
      <c r="AM2761" s="13">
        <f t="shared" si="3276"/>
        <v>8.5103032042414983E-2</v>
      </c>
      <c r="AN2761" s="13">
        <f t="shared" si="3277"/>
        <v>2.0227011576202013E-2</v>
      </c>
      <c r="AO2761" s="13">
        <f t="shared" si="3278"/>
        <v>2.403745128022587E-3</v>
      </c>
      <c r="AP2761" s="13">
        <f t="shared" si="3279"/>
        <v>1.9043810529382693E-4</v>
      </c>
      <c r="AQ2761" s="13">
        <f t="shared" si="3280"/>
        <v>1.1315677208799088E-5</v>
      </c>
      <c r="AR2761" s="13">
        <f t="shared" si="3281"/>
        <v>2.2293912984576542E-7</v>
      </c>
      <c r="AS2761" s="13">
        <f t="shared" si="3282"/>
        <v>6.9266738308398978E-7</v>
      </c>
      <c r="AT2761" s="13">
        <f t="shared" si="3283"/>
        <v>1.0760517992520013E-6</v>
      </c>
      <c r="AU2761" s="13">
        <f t="shared" si="3284"/>
        <v>1.1144237508034148E-6</v>
      </c>
      <c r="AV2761" s="13">
        <f t="shared" si="3285"/>
        <v>8.6562303312307911E-7</v>
      </c>
      <c r="AW2761" s="13">
        <f t="shared" si="3286"/>
        <v>1.1033666690218086E-8</v>
      </c>
      <c r="AX2761" s="13">
        <f t="shared" si="3287"/>
        <v>4.4068900883478958E-2</v>
      </c>
      <c r="AY2761" s="13">
        <f t="shared" si="3288"/>
        <v>1.0474152881842882E-2</v>
      </c>
      <c r="AZ2761" s="13">
        <f t="shared" si="3289"/>
        <v>1.244731277531658E-3</v>
      </c>
      <c r="BA2761" s="13">
        <f t="shared" si="3290"/>
        <v>9.8614559143421046E-5</v>
      </c>
      <c r="BB2761" s="13">
        <f t="shared" si="3291"/>
        <v>5.8595968366376673E-6</v>
      </c>
      <c r="BC2761" s="13">
        <f t="shared" si="3292"/>
        <v>2.7853797967498021E-7</v>
      </c>
      <c r="BD2761" s="13">
        <f t="shared" si="3293"/>
        <v>8.8312410889019681E-9</v>
      </c>
      <c r="BE2761" s="13">
        <f t="shared" si="3294"/>
        <v>2.7438488069211963E-8</v>
      </c>
      <c r="BF2761" s="13">
        <f t="shared" si="3295"/>
        <v>4.262541470362551E-8</v>
      </c>
      <c r="BG2761" s="13">
        <f t="shared" si="3296"/>
        <v>4.4145434789092957E-8</v>
      </c>
      <c r="BH2761" s="13">
        <f t="shared" si="3297"/>
        <v>3.4289744034190633E-8</v>
      </c>
      <c r="BI2761" s="13">
        <f t="shared" si="3298"/>
        <v>2.1307508720622048E-8</v>
      </c>
      <c r="BJ2761" s="14">
        <f t="shared" si="3299"/>
        <v>0.88101583690367125</v>
      </c>
      <c r="BK2761" s="14">
        <f t="shared" si="3300"/>
        <v>7.7015535382980269E-2</v>
      </c>
      <c r="BL2761" s="14">
        <f t="shared" si="3301"/>
        <v>1.3170772895548605E-2</v>
      </c>
      <c r="BM2761" s="14">
        <f t="shared" si="3302"/>
        <v>0.61026983699298443</v>
      </c>
      <c r="BN2761" s="14">
        <f t="shared" si="3303"/>
        <v>0.35053709648920528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1.36666666666667</v>
      </c>
      <c r="F2762" s="10">
        <f>VLOOKUP(B2762,home!$B$2:$E$405,3,FALSE)</f>
        <v>1.1000000000000001</v>
      </c>
      <c r="G2762" s="10">
        <f>VLOOKUP(C2762,away!$B$2:$E$405,4,FALSE)</f>
        <v>1.1000000000000001</v>
      </c>
      <c r="H2762" s="10">
        <f>VLOOKUP(A2762,away!$A$2:$E$405,3,FALSE)</f>
        <v>1.0874999999999999</v>
      </c>
      <c r="I2762" s="10">
        <f>VLOOKUP(C2762,away!$B$2:$E$405,3,FALSE)</f>
        <v>0.59</v>
      </c>
      <c r="J2762" s="10">
        <f>VLOOKUP(B2762,home!$B$2:$E$405,4,FALSE)</f>
        <v>1.01</v>
      </c>
      <c r="K2762" s="12">
        <f t="shared" si="3248"/>
        <v>1.6536666666666711</v>
      </c>
      <c r="L2762" s="12">
        <f t="shared" si="3249"/>
        <v>0.6480412499999999</v>
      </c>
      <c r="M2762" s="13">
        <f t="shared" si="3250"/>
        <v>0.10008775611590429</v>
      </c>
      <c r="N2762" s="13">
        <f t="shared" si="3251"/>
        <v>0.16551178603033412</v>
      </c>
      <c r="O2762" s="13">
        <f t="shared" si="3252"/>
        <v>6.4860994583045742E-2</v>
      </c>
      <c r="P2762" s="13">
        <f t="shared" si="3253"/>
        <v>0.10725846470883026</v>
      </c>
      <c r="Q2762" s="13">
        <f t="shared" si="3254"/>
        <v>0.13685066174941499</v>
      </c>
      <c r="R2762" s="13">
        <f t="shared" si="3255"/>
        <v>2.1016300002920093E-2</v>
      </c>
      <c r="S2762" s="13">
        <f t="shared" si="3256"/>
        <v>2.8735728270231704E-2</v>
      </c>
      <c r="T2762" s="13">
        <f t="shared" si="3257"/>
        <v>8.8684873903418074E-2</v>
      </c>
      <c r="U2762" s="13">
        <f t="shared" si="3258"/>
        <v>3.4753954771495607E-2</v>
      </c>
      <c r="V2762" s="13">
        <f t="shared" si="3259"/>
        <v>3.4216085476317989E-3</v>
      </c>
      <c r="W2762" s="13">
        <f t="shared" si="3260"/>
        <v>7.5435125882094417E-2</v>
      </c>
      <c r="X2762" s="13">
        <f t="shared" si="3261"/>
        <v>4.8885073270539807E-2</v>
      </c>
      <c r="Y2762" s="13">
        <f t="shared" si="3262"/>
        <v>1.58397719942911E-2</v>
      </c>
      <c r="Z2762" s="13">
        <f t="shared" si="3263"/>
        <v>4.53980977475578E-3</v>
      </c>
      <c r="AA2762" s="13">
        <f t="shared" si="3264"/>
        <v>7.5073320975211607E-3</v>
      </c>
      <c r="AB2762" s="13">
        <f t="shared" si="3265"/>
        <v>6.2073124226337643E-3</v>
      </c>
      <c r="AC2762" s="13">
        <f t="shared" si="3266"/>
        <v>2.2917168761169791E-4</v>
      </c>
      <c r="AD2762" s="13">
        <f t="shared" si="3267"/>
        <v>3.1186138291755941E-2</v>
      </c>
      <c r="AE2762" s="13">
        <f t="shared" si="3268"/>
        <v>2.0209904041262383E-2</v>
      </c>
      <c r="AF2762" s="13">
        <f t="shared" si="3269"/>
        <v>6.5484257386398612E-3</v>
      </c>
      <c r="AG2762" s="13">
        <f t="shared" si="3270"/>
        <v>1.4145500004001165E-3</v>
      </c>
      <c r="AH2762" s="13">
        <f t="shared" si="3271"/>
        <v>7.3549600029873834E-4</v>
      </c>
      <c r="AI2762" s="13">
        <f t="shared" si="3272"/>
        <v>1.2162652191606833E-3</v>
      </c>
      <c r="AJ2762" s="13">
        <f t="shared" si="3273"/>
        <v>1.0056486253760279E-3</v>
      </c>
      <c r="AK2762" s="13">
        <f t="shared" si="3274"/>
        <v>5.543358700544987E-4</v>
      </c>
      <c r="AL2762" s="13">
        <f t="shared" si="3275"/>
        <v>9.8236205193759715E-6</v>
      </c>
      <c r="AM2762" s="13">
        <f t="shared" si="3276"/>
        <v>1.0314295471026776E-2</v>
      </c>
      <c r="AN2762" s="13">
        <f t="shared" si="3277"/>
        <v>6.6840889299135293E-3</v>
      </c>
      <c r="AO2762" s="13">
        <f t="shared" si="3278"/>
        <v>2.1657826726261624E-3</v>
      </c>
      <c r="AP2762" s="13">
        <f t="shared" si="3279"/>
        <v>4.6783883679899971E-4</v>
      </c>
      <c r="AQ2762" s="13">
        <f t="shared" si="3280"/>
        <v>7.5794716149442414E-5</v>
      </c>
      <c r="AR2762" s="13">
        <f t="shared" si="3281"/>
        <v>9.532634948071897E-5</v>
      </c>
      <c r="AS2762" s="13">
        <f t="shared" si="3282"/>
        <v>1.5763800659128265E-4</v>
      </c>
      <c r="AT2762" s="13">
        <f t="shared" si="3283"/>
        <v>1.303403584498926E-4</v>
      </c>
      <c r="AU2762" s="13">
        <f t="shared" si="3284"/>
        <v>7.1846502029990986E-5</v>
      </c>
      <c r="AV2762" s="13">
        <f t="shared" si="3285"/>
        <v>2.9702541380898849E-5</v>
      </c>
      <c r="AW2762" s="13">
        <f t="shared" si="3286"/>
        <v>2.9242850243514004E-7</v>
      </c>
      <c r="AX2762" s="13">
        <f t="shared" si="3287"/>
        <v>2.8427344350979954E-3</v>
      </c>
      <c r="AY2762" s="13">
        <f t="shared" si="3288"/>
        <v>1.8422091767389488E-3</v>
      </c>
      <c r="AZ2762" s="13">
        <f t="shared" si="3289"/>
        <v>5.9691376882768947E-4</v>
      </c>
      <c r="BA2762" s="13">
        <f t="shared" si="3290"/>
        <v>1.2894158163110231E-4</v>
      </c>
      <c r="BB2762" s="13">
        <f t="shared" si="3291"/>
        <v>2.0889865934299139E-5</v>
      </c>
      <c r="BC2762" s="13">
        <f t="shared" si="3292"/>
        <v>2.7074989664791265E-6</v>
      </c>
      <c r="BD2762" s="13">
        <f t="shared" si="3293"/>
        <v>1.0295901112570321E-5</v>
      </c>
      <c r="BE2762" s="13">
        <f t="shared" si="3294"/>
        <v>1.7025988473153831E-5</v>
      </c>
      <c r="BF2762" s="13">
        <f t="shared" si="3295"/>
        <v>1.4077654802552735E-5</v>
      </c>
      <c r="BG2762" s="13">
        <f t="shared" si="3296"/>
        <v>7.7599161639404796E-6</v>
      </c>
      <c r="BH2762" s="13">
        <f t="shared" si="3297"/>
        <v>3.2080786741090675E-6</v>
      </c>
      <c r="BI2762" s="13">
        <f t="shared" si="3298"/>
        <v>1.061018553483675E-6</v>
      </c>
      <c r="BJ2762" s="14">
        <f t="shared" si="3299"/>
        <v>0.61570850785586229</v>
      </c>
      <c r="BK2762" s="14">
        <f t="shared" si="3300"/>
        <v>0.24158476212746804</v>
      </c>
      <c r="BL2762" s="14">
        <f t="shared" si="3301"/>
        <v>0.13839592190821887</v>
      </c>
      <c r="BM2762" s="14">
        <f t="shared" si="3302"/>
        <v>0.40280112172761895</v>
      </c>
      <c r="BN2762" s="14">
        <f t="shared" si="3303"/>
        <v>0.59558596319044943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1.36666666666667</v>
      </c>
      <c r="F2763" s="10">
        <f>VLOOKUP(B2763,home!$B$2:$E$405,3,FALSE)</f>
        <v>0.59</v>
      </c>
      <c r="G2763" s="10">
        <f>VLOOKUP(C2763,away!$B$2:$E$405,4,FALSE)</f>
        <v>0.8</v>
      </c>
      <c r="H2763" s="10">
        <f>VLOOKUP(A2763,away!$A$2:$E$405,3,FALSE)</f>
        <v>1.0874999999999999</v>
      </c>
      <c r="I2763" s="10">
        <f>VLOOKUP(C2763,away!$B$2:$E$405,3,FALSE)</f>
        <v>0.8</v>
      </c>
      <c r="J2763" s="10">
        <f>VLOOKUP(B2763,home!$B$2:$E$405,4,FALSE)</f>
        <v>0.92</v>
      </c>
      <c r="K2763" s="12">
        <f t="shared" si="3248"/>
        <v>0.64506666666666823</v>
      </c>
      <c r="L2763" s="12">
        <f t="shared" si="3249"/>
        <v>0.8004</v>
      </c>
      <c r="M2763" s="13">
        <f t="shared" si="3250"/>
        <v>0.23563608738627279</v>
      </c>
      <c r="N2763" s="13">
        <f t="shared" si="3251"/>
        <v>0.15200098543663873</v>
      </c>
      <c r="O2763" s="13">
        <f t="shared" si="3252"/>
        <v>0.18860312434397275</v>
      </c>
      <c r="P2763" s="13">
        <f t="shared" si="3253"/>
        <v>0.12166158874348562</v>
      </c>
      <c r="Q2763" s="13">
        <f t="shared" si="3254"/>
        <v>4.9025384502830657E-2</v>
      </c>
      <c r="R2763" s="13">
        <f t="shared" si="3255"/>
        <v>7.5478970362457876E-2</v>
      </c>
      <c r="S2763" s="13">
        <f t="shared" si="3256"/>
        <v>1.5703815085977475E-2</v>
      </c>
      <c r="T2763" s="13">
        <f t="shared" si="3257"/>
        <v>3.9239917756065661E-2</v>
      </c>
      <c r="U2763" s="13">
        <f t="shared" si="3258"/>
        <v>4.8688967815142939E-2</v>
      </c>
      <c r="V2763" s="13">
        <f t="shared" si="3259"/>
        <v>9.0089534713661879E-4</v>
      </c>
      <c r="W2763" s="13">
        <f t="shared" si="3260"/>
        <v>1.054154712109757E-2</v>
      </c>
      <c r="X2763" s="13">
        <f t="shared" si="3261"/>
        <v>8.4374543157264958E-3</v>
      </c>
      <c r="Y2763" s="13">
        <f t="shared" si="3262"/>
        <v>3.3766692171537426E-3</v>
      </c>
      <c r="Z2763" s="13">
        <f t="shared" si="3263"/>
        <v>2.0137789292703767E-2</v>
      </c>
      <c r="AA2763" s="13">
        <f t="shared" si="3264"/>
        <v>1.2990216613080139E-2</v>
      </c>
      <c r="AB2763" s="13">
        <f t="shared" si="3265"/>
        <v>4.1897778649387912E-3</v>
      </c>
      <c r="AC2763" s="13">
        <f t="shared" si="3266"/>
        <v>2.9071406368611294E-5</v>
      </c>
      <c r="AD2763" s="13">
        <f t="shared" si="3267"/>
        <v>1.7000001657290053E-3</v>
      </c>
      <c r="AE2763" s="13">
        <f t="shared" si="3268"/>
        <v>1.3606801326494957E-3</v>
      </c>
      <c r="AF2763" s="13">
        <f t="shared" si="3269"/>
        <v>5.4454418908632819E-4</v>
      </c>
      <c r="AG2763" s="13">
        <f t="shared" si="3270"/>
        <v>1.4528438964823238E-4</v>
      </c>
      <c r="AH2763" s="13">
        <f t="shared" si="3271"/>
        <v>4.029571637470023E-3</v>
      </c>
      <c r="AI2763" s="13">
        <f t="shared" si="3272"/>
        <v>2.5993423442773355E-3</v>
      </c>
      <c r="AJ2763" s="13">
        <f t="shared" si="3273"/>
        <v>8.3837455077425196E-4</v>
      </c>
      <c r="AK2763" s="13">
        <f t="shared" si="3274"/>
        <v>1.8026915896203737E-4</v>
      </c>
      <c r="AL2763" s="13">
        <f t="shared" si="3275"/>
        <v>6.0039589437161605E-7</v>
      </c>
      <c r="AM2763" s="13">
        <f t="shared" si="3276"/>
        <v>2.1932268804791865E-4</v>
      </c>
      <c r="AN2763" s="13">
        <f t="shared" si="3277"/>
        <v>1.7554587951355407E-4</v>
      </c>
      <c r="AO2763" s="13">
        <f t="shared" si="3278"/>
        <v>7.0253460981324327E-5</v>
      </c>
      <c r="AP2763" s="13">
        <f t="shared" si="3279"/>
        <v>1.8743623389817336E-5</v>
      </c>
      <c r="AQ2763" s="13">
        <f t="shared" si="3280"/>
        <v>3.7505990403024484E-6</v>
      </c>
      <c r="AR2763" s="13">
        <f t="shared" si="3281"/>
        <v>6.4505382772620141E-4</v>
      </c>
      <c r="AS2763" s="13">
        <f t="shared" si="3282"/>
        <v>4.1610272247191596E-4</v>
      </c>
      <c r="AT2763" s="13">
        <f t="shared" si="3283"/>
        <v>1.3420699808794229E-4</v>
      </c>
      <c r="AU2763" s="13">
        <f t="shared" si="3284"/>
        <v>2.8857486966642952E-5</v>
      </c>
      <c r="AV2763" s="13">
        <f t="shared" si="3285"/>
        <v>4.6537507314872967E-6</v>
      </c>
      <c r="AW2763" s="13">
        <f t="shared" si="3286"/>
        <v>8.6108672433729466E-9</v>
      </c>
      <c r="AX2763" s="13">
        <f t="shared" si="3287"/>
        <v>2.3579625883907397E-5</v>
      </c>
      <c r="AY2763" s="13">
        <f t="shared" si="3288"/>
        <v>1.8873132557479483E-5</v>
      </c>
      <c r="AZ2763" s="13">
        <f t="shared" si="3289"/>
        <v>7.5530276495032868E-6</v>
      </c>
      <c r="BA2763" s="13">
        <f t="shared" si="3290"/>
        <v>2.0151477768874776E-6</v>
      </c>
      <c r="BB2763" s="13">
        <f t="shared" si="3291"/>
        <v>4.0323107015518417E-7</v>
      </c>
      <c r="BC2763" s="13">
        <f t="shared" si="3292"/>
        <v>6.4549229710441898E-8</v>
      </c>
      <c r="BD2763" s="13">
        <f t="shared" si="3293"/>
        <v>8.6050180618675253E-5</v>
      </c>
      <c r="BE2763" s="13">
        <f t="shared" si="3294"/>
        <v>5.5508103177753577E-5</v>
      </c>
      <c r="BF2763" s="13">
        <f t="shared" si="3295"/>
        <v>1.7903213544931495E-5</v>
      </c>
      <c r="BG2763" s="13">
        <f t="shared" si="3296"/>
        <v>3.8495887613501691E-6</v>
      </c>
      <c r="BH2763" s="13">
        <f t="shared" si="3297"/>
        <v>6.2081034758040529E-7</v>
      </c>
      <c r="BI2763" s="13">
        <f t="shared" si="3298"/>
        <v>8.0092812309173571E-8</v>
      </c>
      <c r="BJ2763" s="14">
        <f t="shared" si="3299"/>
        <v>0.26691257219176645</v>
      </c>
      <c r="BK2763" s="14">
        <f t="shared" si="3300"/>
        <v>0.37395093149769293</v>
      </c>
      <c r="BL2763" s="14">
        <f t="shared" si="3301"/>
        <v>0.3389915014663229</v>
      </c>
      <c r="BM2763" s="14">
        <f t="shared" si="3302"/>
        <v>0.17756778915113755</v>
      </c>
      <c r="BN2763" s="14">
        <f t="shared" si="3303"/>
        <v>0.82240614077565843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1.36666666666667</v>
      </c>
      <c r="F2764" s="10">
        <f>VLOOKUP(B2764,home!$B$2:$E$405,3,FALSE)</f>
        <v>1.68</v>
      </c>
      <c r="G2764" s="10">
        <f>VLOOKUP(C2764,away!$B$2:$E$405,4,FALSE)</f>
        <v>1.24</v>
      </c>
      <c r="H2764" s="10">
        <f>VLOOKUP(A2764,away!$A$2:$E$405,3,FALSE)</f>
        <v>1.0874999999999999</v>
      </c>
      <c r="I2764" s="10">
        <f>VLOOKUP(C2764,away!$B$2:$E$405,3,FALSE)</f>
        <v>0.44</v>
      </c>
      <c r="J2764" s="10">
        <f>VLOOKUP(B2764,home!$B$2:$E$405,4,FALSE)</f>
        <v>0.55000000000000004</v>
      </c>
      <c r="K2764" s="12">
        <f t="shared" si="3248"/>
        <v>2.8470400000000069</v>
      </c>
      <c r="L2764" s="12">
        <f t="shared" si="3249"/>
        <v>0.26317499999999999</v>
      </c>
      <c r="M2764" s="13">
        <f t="shared" si="3250"/>
        <v>4.4591367165641764E-2</v>
      </c>
      <c r="N2764" s="13">
        <f t="shared" si="3251"/>
        <v>0.12695340597526905</v>
      </c>
      <c r="O2764" s="13">
        <f t="shared" si="3252"/>
        <v>1.1735333053817774E-2</v>
      </c>
      <c r="P2764" s="13">
        <f t="shared" si="3253"/>
        <v>3.3410962617541437E-2</v>
      </c>
      <c r="Q2764" s="13">
        <f t="shared" si="3254"/>
        <v>0.18072071247391547</v>
      </c>
      <c r="R2764" s="13">
        <f t="shared" si="3255"/>
        <v>1.5442231382192463E-3</v>
      </c>
      <c r="S2764" s="13">
        <f t="shared" si="3256"/>
        <v>6.2584559186316521E-3</v>
      </c>
      <c r="T2764" s="13">
        <f t="shared" si="3257"/>
        <v>4.7561173505322712E-2</v>
      </c>
      <c r="U2764" s="13">
        <f t="shared" si="3258"/>
        <v>4.3964650434357338E-3</v>
      </c>
      <c r="V2764" s="13">
        <f t="shared" si="3259"/>
        <v>5.2103019045067576E-4</v>
      </c>
      <c r="W2764" s="13">
        <f t="shared" si="3260"/>
        <v>0.17150636574724584</v>
      </c>
      <c r="X2764" s="13">
        <f t="shared" si="3261"/>
        <v>4.5136187805531434E-2</v>
      </c>
      <c r="Y2764" s="13">
        <f t="shared" si="3262"/>
        <v>5.9393581128603674E-3</v>
      </c>
      <c r="Z2764" s="13">
        <f t="shared" si="3263"/>
        <v>1.354669748002834E-4</v>
      </c>
      <c r="AA2764" s="13">
        <f t="shared" si="3264"/>
        <v>3.8567989593539975E-4</v>
      </c>
      <c r="AB2764" s="13">
        <f t="shared" si="3265"/>
        <v>5.4902304546196171E-4</v>
      </c>
      <c r="AC2764" s="13">
        <f t="shared" si="3266"/>
        <v>2.4399510098968227E-5</v>
      </c>
      <c r="AD2764" s="13">
        <f t="shared" si="3267"/>
        <v>0.12207137088426001</v>
      </c>
      <c r="AE2764" s="13">
        <f t="shared" si="3268"/>
        <v>3.2126133032465136E-2</v>
      </c>
      <c r="AF2764" s="13">
        <f t="shared" si="3269"/>
        <v>4.2273975304095053E-3</v>
      </c>
      <c r="AG2764" s="13">
        <f t="shared" si="3270"/>
        <v>3.7084844835517391E-4</v>
      </c>
      <c r="AH2764" s="13">
        <f t="shared" si="3271"/>
        <v>8.9128802732661468E-6</v>
      </c>
      <c r="AI2764" s="13">
        <f t="shared" si="3272"/>
        <v>2.5375326653199712E-5</v>
      </c>
      <c r="AJ2764" s="13">
        <f t="shared" si="3273"/>
        <v>3.6122284997362946E-5</v>
      </c>
      <c r="AK2764" s="13">
        <f t="shared" si="3274"/>
        <v>3.428053009296415E-5</v>
      </c>
      <c r="AL2764" s="13">
        <f t="shared" si="3275"/>
        <v>7.3127259523101807E-7</v>
      </c>
      <c r="AM2764" s="13">
        <f t="shared" si="3276"/>
        <v>6.9508415152464822E-2</v>
      </c>
      <c r="AN2764" s="13">
        <f t="shared" si="3277"/>
        <v>1.8292877157749934E-2</v>
      </c>
      <c r="AO2764" s="13">
        <f t="shared" si="3278"/>
        <v>2.4071139729954193E-3</v>
      </c>
      <c r="AP2764" s="13">
        <f t="shared" si="3279"/>
        <v>2.1116407328102316E-4</v>
      </c>
      <c r="AQ2764" s="13">
        <f t="shared" si="3280"/>
        <v>1.389327624643332E-5</v>
      </c>
      <c r="AR2764" s="13">
        <f t="shared" si="3281"/>
        <v>4.6912945318336378E-7</v>
      </c>
      <c r="AS2764" s="13">
        <f t="shared" si="3282"/>
        <v>1.3356303183911673E-6</v>
      </c>
      <c r="AT2764" s="13">
        <f t="shared" si="3283"/>
        <v>1.9012964708361996E-6</v>
      </c>
      <c r="AU2764" s="13">
        <f t="shared" si="3284"/>
        <v>1.8043557014431689E-6</v>
      </c>
      <c r="AV2764" s="13">
        <f t="shared" si="3285"/>
        <v>1.284268214059193E-6</v>
      </c>
      <c r="AW2764" s="13">
        <f t="shared" si="3286"/>
        <v>1.5220012113142866E-8</v>
      </c>
      <c r="AX2764" s="13">
        <f t="shared" si="3287"/>
        <v>3.2982206379279039E-2</v>
      </c>
      <c r="AY2764" s="13">
        <f t="shared" si="3288"/>
        <v>8.6800921638667625E-3</v>
      </c>
      <c r="AZ2764" s="13">
        <f t="shared" si="3289"/>
        <v>1.1421916276128175E-3</v>
      </c>
      <c r="BA2764" s="13">
        <f t="shared" si="3290"/>
        <v>1.0019876053233442E-4</v>
      </c>
      <c r="BB2764" s="13">
        <f t="shared" si="3291"/>
        <v>6.592452200774279E-6</v>
      </c>
      <c r="BC2764" s="13">
        <f t="shared" si="3292"/>
        <v>3.4699372158775432E-7</v>
      </c>
      <c r="BD2764" s="13">
        <f t="shared" si="3293"/>
        <v>2.0577190640255288E-8</v>
      </c>
      <c r="BE2764" s="13">
        <f t="shared" si="3294"/>
        <v>5.8584084840432553E-8</v>
      </c>
      <c r="BF2764" s="13">
        <f t="shared" si="3295"/>
        <v>8.3395616452052773E-8</v>
      </c>
      <c r="BG2764" s="13">
        <f t="shared" si="3296"/>
        <v>7.9143551954550965E-8</v>
      </c>
      <c r="BH2764" s="13">
        <f t="shared" si="3297"/>
        <v>5.6331214539171337E-8</v>
      </c>
      <c r="BI2764" s="13">
        <f t="shared" si="3298"/>
        <v>3.2075444208320517E-8</v>
      </c>
      <c r="BJ2764" s="14">
        <f t="shared" si="3299"/>
        <v>0.86995804552558587</v>
      </c>
      <c r="BK2764" s="14">
        <f t="shared" si="3300"/>
        <v>9.3487038838826489E-2</v>
      </c>
      <c r="BL2764" s="14">
        <f t="shared" si="3301"/>
        <v>1.8722539986147452E-2</v>
      </c>
      <c r="BM2764" s="14">
        <f t="shared" si="3302"/>
        <v>0.57466700995710063</v>
      </c>
      <c r="BN2764" s="14">
        <f t="shared" si="3303"/>
        <v>0.39895600442440471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1.36666666666667</v>
      </c>
      <c r="F2765" s="10">
        <f>VLOOKUP(B2765,home!$B$2:$E$405,3,FALSE)</f>
        <v>1.02</v>
      </c>
      <c r="G2765" s="10">
        <f>VLOOKUP(C2765,away!$B$2:$E$405,4,FALSE)</f>
        <v>0.8</v>
      </c>
      <c r="H2765" s="10">
        <f>VLOOKUP(A2765,away!$A$2:$E$405,3,FALSE)</f>
        <v>1.0874999999999999</v>
      </c>
      <c r="I2765" s="10">
        <f>VLOOKUP(C2765,away!$B$2:$E$405,3,FALSE)</f>
        <v>0.8</v>
      </c>
      <c r="J2765" s="10">
        <f>VLOOKUP(B2765,home!$B$2:$E$405,4,FALSE)</f>
        <v>1.01</v>
      </c>
      <c r="K2765" s="12">
        <f t="shared" si="3248"/>
        <v>1.1152000000000029</v>
      </c>
      <c r="L2765" s="12">
        <f t="shared" si="3249"/>
        <v>0.87870000000000004</v>
      </c>
      <c r="M2765" s="13">
        <f t="shared" si="3250"/>
        <v>0.13616335150487374</v>
      </c>
      <c r="N2765" s="13">
        <f t="shared" si="3251"/>
        <v>0.15184936959823558</v>
      </c>
      <c r="O2765" s="13">
        <f t="shared" si="3252"/>
        <v>0.11964673696733256</v>
      </c>
      <c r="P2765" s="13">
        <f t="shared" si="3253"/>
        <v>0.13343004106596962</v>
      </c>
      <c r="Q2765" s="13">
        <f t="shared" si="3254"/>
        <v>8.4671208487976407E-2</v>
      </c>
      <c r="R2765" s="13">
        <f t="shared" si="3255"/>
        <v>5.256679388659756E-2</v>
      </c>
      <c r="S2765" s="13">
        <f t="shared" si="3256"/>
        <v>3.2687899611205391E-2</v>
      </c>
      <c r="T2765" s="13">
        <f t="shared" si="3257"/>
        <v>7.4400590898384869E-2</v>
      </c>
      <c r="U2765" s="13">
        <f t="shared" si="3258"/>
        <v>5.8622488542333748E-2</v>
      </c>
      <c r="V2765" s="13">
        <f t="shared" si="3259"/>
        <v>3.559081173278448E-3</v>
      </c>
      <c r="W2765" s="13">
        <f t="shared" si="3260"/>
        <v>3.1475110568597163E-2</v>
      </c>
      <c r="X2765" s="13">
        <f t="shared" si="3261"/>
        <v>2.765717965662633E-2</v>
      </c>
      <c r="Y2765" s="13">
        <f t="shared" si="3262"/>
        <v>1.2151181882138777E-2</v>
      </c>
      <c r="Z2765" s="13">
        <f t="shared" si="3263"/>
        <v>1.5396813929384426E-2</v>
      </c>
      <c r="AA2765" s="13">
        <f t="shared" si="3264"/>
        <v>1.7170526894049555E-2</v>
      </c>
      <c r="AB2765" s="13">
        <f t="shared" si="3265"/>
        <v>9.5742857961220607E-3</v>
      </c>
      <c r="AC2765" s="13">
        <f t="shared" si="3266"/>
        <v>2.179773144990968E-4</v>
      </c>
      <c r="AD2765" s="13">
        <f t="shared" si="3267"/>
        <v>8.775260826524918E-3</v>
      </c>
      <c r="AE2765" s="13">
        <f t="shared" si="3268"/>
        <v>7.7108216882674453E-3</v>
      </c>
      <c r="AF2765" s="13">
        <f t="shared" si="3269"/>
        <v>3.3877495087403019E-3</v>
      </c>
      <c r="AG2765" s="13">
        <f t="shared" si="3270"/>
        <v>9.9227183111003439E-4</v>
      </c>
      <c r="AH2765" s="13">
        <f t="shared" si="3271"/>
        <v>3.3822950999375235E-3</v>
      </c>
      <c r="AI2765" s="13">
        <f t="shared" si="3272"/>
        <v>3.7719354954503358E-3</v>
      </c>
      <c r="AJ2765" s="13">
        <f t="shared" si="3273"/>
        <v>2.1032312322631134E-3</v>
      </c>
      <c r="AK2765" s="13">
        <f t="shared" si="3274"/>
        <v>7.8184115673994299E-4</v>
      </c>
      <c r="AL2765" s="13">
        <f t="shared" si="3275"/>
        <v>8.5440676080959166E-6</v>
      </c>
      <c r="AM2765" s="13">
        <f t="shared" si="3276"/>
        <v>1.9572341747481218E-3</v>
      </c>
      <c r="AN2765" s="13">
        <f t="shared" si="3277"/>
        <v>1.7198216693511746E-3</v>
      </c>
      <c r="AO2765" s="13">
        <f t="shared" si="3278"/>
        <v>7.5560365042943859E-4</v>
      </c>
      <c r="AP2765" s="13">
        <f t="shared" si="3279"/>
        <v>2.2131630921078257E-4</v>
      </c>
      <c r="AQ2765" s="13">
        <f t="shared" si="3280"/>
        <v>4.8617660225878653E-5</v>
      </c>
      <c r="AR2765" s="13">
        <f t="shared" si="3281"/>
        <v>5.9440454086302048E-4</v>
      </c>
      <c r="AS2765" s="13">
        <f t="shared" si="3282"/>
        <v>6.6287994397044219E-4</v>
      </c>
      <c r="AT2765" s="13">
        <f t="shared" si="3283"/>
        <v>3.6962185675791965E-4</v>
      </c>
      <c r="AU2765" s="13">
        <f t="shared" si="3284"/>
        <v>1.3740076488547761E-4</v>
      </c>
      <c r="AV2765" s="13">
        <f t="shared" si="3285"/>
        <v>3.830733325007128E-5</v>
      </c>
      <c r="AW2765" s="13">
        <f t="shared" si="3286"/>
        <v>2.3257100126408997E-7</v>
      </c>
      <c r="AX2765" s="13">
        <f t="shared" si="3287"/>
        <v>3.6378459194651825E-4</v>
      </c>
      <c r="AY2765" s="13">
        <f t="shared" si="3288"/>
        <v>3.1965752094340554E-4</v>
      </c>
      <c r="AZ2765" s="13">
        <f t="shared" si="3289"/>
        <v>1.4044153182648524E-4</v>
      </c>
      <c r="BA2765" s="13">
        <f t="shared" si="3290"/>
        <v>4.1135324671977527E-5</v>
      </c>
      <c r="BB2765" s="13">
        <f t="shared" si="3291"/>
        <v>9.0364024473166621E-6</v>
      </c>
      <c r="BC2765" s="13">
        <f t="shared" si="3292"/>
        <v>1.5880573660914307E-6</v>
      </c>
      <c r="BD2765" s="13">
        <f t="shared" si="3293"/>
        <v>8.7050545009389346E-5</v>
      </c>
      <c r="BE2765" s="13">
        <f t="shared" si="3294"/>
        <v>9.7078767794471239E-5</v>
      </c>
      <c r="BF2765" s="13">
        <f t="shared" si="3295"/>
        <v>5.4131120922197325E-5</v>
      </c>
      <c r="BG2765" s="13">
        <f t="shared" si="3296"/>
        <v>2.0122342017478193E-5</v>
      </c>
      <c r="BH2765" s="13">
        <f t="shared" si="3297"/>
        <v>5.6101089544729383E-6</v>
      </c>
      <c r="BI2765" s="13">
        <f t="shared" si="3298"/>
        <v>1.2512787012056468E-6</v>
      </c>
      <c r="BJ2765" s="14">
        <f t="shared" si="3299"/>
        <v>0.40864898183976911</v>
      </c>
      <c r="BK2765" s="14">
        <f t="shared" si="3300"/>
        <v>0.3063865522583778</v>
      </c>
      <c r="BL2765" s="14">
        <f t="shared" si="3301"/>
        <v>0.26968799367395258</v>
      </c>
      <c r="BM2765" s="14">
        <f t="shared" si="3302"/>
        <v>0.32147341524055639</v>
      </c>
      <c r="BN2765" s="14">
        <f t="shared" si="3303"/>
        <v>0.67832750151098542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1.36666666666667</v>
      </c>
      <c r="F2766" s="10">
        <f>VLOOKUP(B2766,home!$B$2:$E$405,3,FALSE)</f>
        <v>0.66</v>
      </c>
      <c r="G2766" s="10">
        <f>VLOOKUP(C2766,away!$B$2:$E$405,4,FALSE)</f>
        <v>0.66</v>
      </c>
      <c r="H2766" s="10">
        <f>VLOOKUP(A2766,away!$A$2:$E$405,3,FALSE)</f>
        <v>1.0874999999999999</v>
      </c>
      <c r="I2766" s="10">
        <f>VLOOKUP(C2766,away!$B$2:$E$405,3,FALSE)</f>
        <v>0.66</v>
      </c>
      <c r="J2766" s="10">
        <f>VLOOKUP(B2766,home!$B$2:$E$405,4,FALSE)</f>
        <v>1.1000000000000001</v>
      </c>
      <c r="K2766" s="12">
        <f t="shared" si="3248"/>
        <v>0.59532000000000151</v>
      </c>
      <c r="L2766" s="12">
        <f t="shared" si="3249"/>
        <v>0.78952500000000003</v>
      </c>
      <c r="M2766" s="13">
        <f t="shared" si="3250"/>
        <v>0.25036260298783347</v>
      </c>
      <c r="N2766" s="13">
        <f t="shared" si="3251"/>
        <v>0.14904586481071738</v>
      </c>
      <c r="O2766" s="13">
        <f t="shared" si="3252"/>
        <v>0.19766753412396923</v>
      </c>
      <c r="P2766" s="13">
        <f t="shared" si="3253"/>
        <v>0.11767543641468166</v>
      </c>
      <c r="Q2766" s="13">
        <f t="shared" si="3254"/>
        <v>4.4364992119558244E-2</v>
      </c>
      <c r="R2766" s="13">
        <f t="shared" si="3255"/>
        <v>7.8031729939613395E-2</v>
      </c>
      <c r="S2766" s="13">
        <f t="shared" si="3256"/>
        <v>1.3827452832540959E-2</v>
      </c>
      <c r="T2766" s="13">
        <f t="shared" si="3257"/>
        <v>3.5027270403194227E-2</v>
      </c>
      <c r="U2766" s="13">
        <f t="shared" si="3258"/>
        <v>4.6453849467650764E-2</v>
      </c>
      <c r="V2766" s="13">
        <f t="shared" si="3259"/>
        <v>7.2213107759803725E-4</v>
      </c>
      <c r="W2766" s="13">
        <f t="shared" si="3260"/>
        <v>8.8037890362051632E-3</v>
      </c>
      <c r="X2766" s="13">
        <f t="shared" si="3261"/>
        <v>6.9508115388098816E-3</v>
      </c>
      <c r="Y2766" s="13">
        <f t="shared" si="3262"/>
        <v>2.7439197400894355E-3</v>
      </c>
      <c r="Z2766" s="13">
        <f t="shared" si="3263"/>
        <v>2.0536000526857758E-2</v>
      </c>
      <c r="AA2766" s="13">
        <f t="shared" si="3264"/>
        <v>1.222549183364899E-2</v>
      </c>
      <c r="AB2766" s="13">
        <f t="shared" si="3265"/>
        <v>3.6390398992039671E-3</v>
      </c>
      <c r="AC2766" s="13">
        <f t="shared" si="3266"/>
        <v>2.121350410635281E-5</v>
      </c>
      <c r="AD2766" s="13">
        <f t="shared" si="3267"/>
        <v>1.3102679222584174E-3</v>
      </c>
      <c r="AE2766" s="13">
        <f t="shared" si="3268"/>
        <v>1.0344892813210771E-3</v>
      </c>
      <c r="AF2766" s="13">
        <f t="shared" si="3269"/>
        <v>4.0837757491751162E-4</v>
      </c>
      <c r="AG2766" s="13">
        <f t="shared" si="3270"/>
        <v>1.0747476827891613E-4</v>
      </c>
      <c r="AH2766" s="13">
        <f t="shared" si="3271"/>
        <v>4.0534214539918421E-3</v>
      </c>
      <c r="AI2766" s="13">
        <f t="shared" si="3272"/>
        <v>2.4130828599904296E-3</v>
      </c>
      <c r="AJ2766" s="13">
        <f t="shared" si="3273"/>
        <v>7.1827824410475294E-4</v>
      </c>
      <c r="AK2766" s="13">
        <f t="shared" si="3274"/>
        <v>1.4253513476014757E-4</v>
      </c>
      <c r="AL2766" s="13">
        <f t="shared" si="3275"/>
        <v>3.98830867519143E-7</v>
      </c>
      <c r="AM2766" s="13">
        <f t="shared" si="3276"/>
        <v>1.5600573989577664E-4</v>
      </c>
      <c r="AN2766" s="13">
        <f t="shared" si="3277"/>
        <v>1.2317043179121306E-4</v>
      </c>
      <c r="AO2766" s="13">
        <f t="shared" si="3278"/>
        <v>4.8623067579978741E-5</v>
      </c>
      <c r="AP2766" s="13">
        <f t="shared" si="3279"/>
        <v>1.2796375810360906E-5</v>
      </c>
      <c r="AQ2766" s="13">
        <f t="shared" si="3280"/>
        <v>2.5257646529187984E-6</v>
      </c>
      <c r="AR2766" s="13">
        <f t="shared" si="3281"/>
        <v>6.4005551469258201E-4</v>
      </c>
      <c r="AS2766" s="13">
        <f t="shared" si="3282"/>
        <v>3.8103784900678889E-4</v>
      </c>
      <c r="AT2766" s="13">
        <f t="shared" si="3283"/>
        <v>1.1341972613536106E-4</v>
      </c>
      <c r="AU2766" s="13">
        <f t="shared" si="3284"/>
        <v>2.2507010454301111E-5</v>
      </c>
      <c r="AV2766" s="13">
        <f t="shared" si="3285"/>
        <v>3.3497183659136418E-6</v>
      </c>
      <c r="AW2766" s="13">
        <f t="shared" si="3286"/>
        <v>5.2071803756793873E-9</v>
      </c>
      <c r="AX2766" s="13">
        <f t="shared" si="3287"/>
        <v>1.5478889512458997E-5</v>
      </c>
      <c r="AY2766" s="13">
        <f t="shared" si="3288"/>
        <v>1.222097024232419E-5</v>
      </c>
      <c r="AZ2766" s="13">
        <f t="shared" si="3289"/>
        <v>4.824380765285503E-6</v>
      </c>
      <c r="BA2766" s="13">
        <f t="shared" si="3290"/>
        <v>1.2696564079040123E-6</v>
      </c>
      <c r="BB2766" s="13">
        <f t="shared" si="3291"/>
        <v>2.5060636886260379E-7</v>
      </c>
      <c r="BC2766" s="13">
        <f t="shared" si="3292"/>
        <v>3.9571998675249469E-8</v>
      </c>
      <c r="BD2766" s="13">
        <f t="shared" si="3293"/>
        <v>8.4223305039610104E-5</v>
      </c>
      <c r="BE2766" s="13">
        <f t="shared" si="3294"/>
        <v>5.0139817956180817E-5</v>
      </c>
      <c r="BF2766" s="13">
        <f t="shared" si="3295"/>
        <v>1.4924618212836817E-5</v>
      </c>
      <c r="BG2766" s="13">
        <f t="shared" si="3296"/>
        <v>2.9616412381553463E-6</v>
      </c>
      <c r="BH2766" s="13">
        <f t="shared" si="3297"/>
        <v>4.4078106547466118E-7</v>
      </c>
      <c r="BI2766" s="13">
        <f t="shared" si="3298"/>
        <v>5.2481156779675208E-8</v>
      </c>
      <c r="BJ2766" s="14">
        <f t="shared" si="3299"/>
        <v>0.25017446265037602</v>
      </c>
      <c r="BK2766" s="14">
        <f t="shared" si="3300"/>
        <v>0.38262145661787028</v>
      </c>
      <c r="BL2766" s="14">
        <f t="shared" si="3301"/>
        <v>0.34665807542025751</v>
      </c>
      <c r="BM2766" s="14">
        <f t="shared" si="3302"/>
        <v>0.16282961905592624</v>
      </c>
      <c r="BN2766" s="14">
        <f t="shared" si="3303"/>
        <v>0.83714816039637341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1.36666666666667</v>
      </c>
      <c r="F2767" s="10">
        <f>VLOOKUP(B2767,home!$B$2:$E$405,3,FALSE)</f>
        <v>1.02</v>
      </c>
      <c r="G2767" s="10">
        <f>VLOOKUP(C2767,away!$B$2:$E$405,4,FALSE)</f>
        <v>0.8</v>
      </c>
      <c r="H2767" s="10">
        <f>VLOOKUP(A2767,away!$A$2:$E$405,3,FALSE)</f>
        <v>1.0874999999999999</v>
      </c>
      <c r="I2767" s="10">
        <f>VLOOKUP(C2767,away!$B$2:$E$405,3,FALSE)</f>
        <v>0.66</v>
      </c>
      <c r="J2767" s="10">
        <f>VLOOKUP(B2767,home!$B$2:$E$405,4,FALSE)</f>
        <v>1.1000000000000001</v>
      </c>
      <c r="K2767" s="12">
        <f t="shared" si="3248"/>
        <v>1.1152000000000029</v>
      </c>
      <c r="L2767" s="12">
        <f t="shared" si="3249"/>
        <v>0.78952500000000003</v>
      </c>
      <c r="M2767" s="13">
        <f t="shared" si="3250"/>
        <v>0.1488635744767331</v>
      </c>
      <c r="N2767" s="13">
        <f t="shared" si="3251"/>
        <v>0.16601265825645317</v>
      </c>
      <c r="O2767" s="13">
        <f t="shared" si="3252"/>
        <v>0.1175315136387427</v>
      </c>
      <c r="P2767" s="13">
        <f t="shared" si="3253"/>
        <v>0.1310711440099262</v>
      </c>
      <c r="Q2767" s="13">
        <f t="shared" si="3254"/>
        <v>9.2568658243798549E-2</v>
      </c>
      <c r="R2767" s="13">
        <f t="shared" si="3255"/>
        <v>4.6397034152814168E-2</v>
      </c>
      <c r="S2767" s="13">
        <f t="shared" si="3256"/>
        <v>2.8851323858873113E-2</v>
      </c>
      <c r="T2767" s="13">
        <f t="shared" si="3257"/>
        <v>7.3085269899935051E-2</v>
      </c>
      <c r="U2767" s="13">
        <f t="shared" si="3258"/>
        <v>5.1741972487218485E-2</v>
      </c>
      <c r="V2767" s="13">
        <f t="shared" si="3259"/>
        <v>2.8225515563315129E-3</v>
      </c>
      <c r="W2767" s="13">
        <f t="shared" si="3260"/>
        <v>3.4410855891161454E-2</v>
      </c>
      <c r="X2767" s="13">
        <f t="shared" si="3261"/>
        <v>2.7168230997469251E-2</v>
      </c>
      <c r="Y2767" s="13">
        <f t="shared" si="3262"/>
        <v>1.0724998789138455E-2</v>
      </c>
      <c r="Z2767" s="13">
        <f t="shared" si="3263"/>
        <v>1.2210539463166869E-2</v>
      </c>
      <c r="AA2767" s="13">
        <f t="shared" si="3264"/>
        <v>1.3617193609323727E-2</v>
      </c>
      <c r="AB2767" s="13">
        <f t="shared" si="3265"/>
        <v>7.5929471565589317E-3</v>
      </c>
      <c r="AC2767" s="13">
        <f t="shared" si="3266"/>
        <v>1.5532470872063131E-4</v>
      </c>
      <c r="AD2767" s="13">
        <f t="shared" si="3267"/>
        <v>9.593746622455844E-3</v>
      </c>
      <c r="AE2767" s="13">
        <f t="shared" si="3268"/>
        <v>7.5745028020944511E-3</v>
      </c>
      <c r="AF2767" s="13">
        <f t="shared" si="3269"/>
        <v>2.9901296624118105E-3</v>
      </c>
      <c r="AG2767" s="13">
        <f t="shared" si="3270"/>
        <v>7.8692737390522827E-4</v>
      </c>
      <c r="AH2767" s="13">
        <f t="shared" si="3271"/>
        <v>2.4101315424142049E-3</v>
      </c>
      <c r="AI2767" s="13">
        <f t="shared" si="3272"/>
        <v>2.687778696100328E-3</v>
      </c>
      <c r="AJ2767" s="13">
        <f t="shared" si="3273"/>
        <v>1.4987054009455473E-3</v>
      </c>
      <c r="AK2767" s="13">
        <f t="shared" si="3274"/>
        <v>5.5711875437815933E-4</v>
      </c>
      <c r="AL2767" s="13">
        <f t="shared" si="3275"/>
        <v>5.4704012950337131E-6</v>
      </c>
      <c r="AM2767" s="13">
        <f t="shared" si="3276"/>
        <v>2.1397892466725561E-3</v>
      </c>
      <c r="AN2767" s="13">
        <f t="shared" si="3277"/>
        <v>1.6894171049791501E-3</v>
      </c>
      <c r="AO2767" s="13">
        <f t="shared" si="3278"/>
        <v>6.6691851990433168E-4</v>
      </c>
      <c r="AP2767" s="13">
        <f t="shared" si="3279"/>
        <v>1.7551628147582251E-4</v>
      </c>
      <c r="AQ2767" s="13">
        <f t="shared" si="3280"/>
        <v>3.4643623033049685E-5</v>
      </c>
      <c r="AR2767" s="13">
        <f t="shared" si="3281"/>
        <v>3.8057182120491523E-4</v>
      </c>
      <c r="AS2767" s="13">
        <f t="shared" si="3282"/>
        <v>4.2441369500772249E-4</v>
      </c>
      <c r="AT2767" s="13">
        <f t="shared" si="3283"/>
        <v>2.3665307633630677E-4</v>
      </c>
      <c r="AU2767" s="13">
        <f t="shared" si="3284"/>
        <v>8.7971836910083283E-5</v>
      </c>
      <c r="AV2767" s="13">
        <f t="shared" si="3285"/>
        <v>2.4526548130531298E-5</v>
      </c>
      <c r="AW2767" s="13">
        <f t="shared" si="3286"/>
        <v>1.3379359786558507E-7</v>
      </c>
      <c r="AX2767" s="13">
        <f t="shared" si="3287"/>
        <v>3.9771549464820649E-4</v>
      </c>
      <c r="AY2767" s="13">
        <f t="shared" si="3288"/>
        <v>3.1400632591212522E-4</v>
      </c>
      <c r="AZ2767" s="13">
        <f t="shared" si="3289"/>
        <v>1.2395792223288533E-4</v>
      </c>
      <c r="BA2767" s="13">
        <f t="shared" si="3290"/>
        <v>3.2622626183639602E-5</v>
      </c>
      <c r="BB2767" s="13">
        <f t="shared" si="3291"/>
        <v>6.439094734409513E-6</v>
      </c>
      <c r="BC2767" s="13">
        <f t="shared" si="3292"/>
        <v>1.0167652540369346E-6</v>
      </c>
      <c r="BD2767" s="13">
        <f t="shared" si="3293"/>
        <v>5.0078494522801761E-5</v>
      </c>
      <c r="BE2767" s="13">
        <f t="shared" si="3294"/>
        <v>5.5847537091828663E-5</v>
      </c>
      <c r="BF2767" s="13">
        <f t="shared" si="3295"/>
        <v>3.1140586682403752E-5</v>
      </c>
      <c r="BG2767" s="13">
        <f t="shared" si="3296"/>
        <v>1.157599408940558E-5</v>
      </c>
      <c r="BH2767" s="13">
        <f t="shared" si="3297"/>
        <v>3.227387152126286E-6</v>
      </c>
      <c r="BI2767" s="13">
        <f t="shared" si="3298"/>
        <v>7.1983643041024843E-7</v>
      </c>
      <c r="BJ2767" s="14">
        <f t="shared" si="3299"/>
        <v>0.43049802154385353</v>
      </c>
      <c r="BK2767" s="14">
        <f t="shared" si="3300"/>
        <v>0.31208339533779172</v>
      </c>
      <c r="BL2767" s="14">
        <f t="shared" si="3301"/>
        <v>0.24534112225205479</v>
      </c>
      <c r="BM2767" s="14">
        <f t="shared" si="3302"/>
        <v>0.29737462328608483</v>
      </c>
      <c r="BN2767" s="14">
        <f t="shared" si="3303"/>
        <v>0.70244458277846789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1.36666666666667</v>
      </c>
      <c r="F2768" s="10">
        <f>VLOOKUP(B2768,home!$B$2:$E$405,3,FALSE)</f>
        <v>0.95</v>
      </c>
      <c r="G2768" s="10">
        <f>VLOOKUP(C2768,away!$B$2:$E$405,4,FALSE)</f>
        <v>1.39</v>
      </c>
      <c r="H2768" s="10">
        <f>VLOOKUP(A2768,away!$A$2:$E$405,3,FALSE)</f>
        <v>1.0874999999999999</v>
      </c>
      <c r="I2768" s="10">
        <f>VLOOKUP(C2768,away!$B$2:$E$405,3,FALSE)</f>
        <v>1.02</v>
      </c>
      <c r="J2768" s="10">
        <f>VLOOKUP(B2768,home!$B$2:$E$405,4,FALSE)</f>
        <v>1.01</v>
      </c>
      <c r="K2768" s="12">
        <f t="shared" si="3248"/>
        <v>1.8046833333333376</v>
      </c>
      <c r="L2768" s="12">
        <f t="shared" si="3249"/>
        <v>1.1203424999999998</v>
      </c>
      <c r="M2768" s="13">
        <f t="shared" si="3250"/>
        <v>5.3663305592762202E-2</v>
      </c>
      <c r="N2768" s="13">
        <f t="shared" si="3251"/>
        <v>9.6845273214831634E-2</v>
      </c>
      <c r="O2768" s="13">
        <f t="shared" si="3252"/>
        <v>6.0121281946059174E-2</v>
      </c>
      <c r="P2768" s="13">
        <f t="shared" si="3253"/>
        <v>0.10849987550668749</v>
      </c>
      <c r="Q2768" s="13">
        <f t="shared" si="3254"/>
        <v>8.7387525241460096E-2</v>
      </c>
      <c r="R2768" s="13">
        <f t="shared" si="3255"/>
        <v>3.3678213659326398E-2</v>
      </c>
      <c r="S2768" s="13">
        <f t="shared" si="3256"/>
        <v>5.4842982811677821E-2</v>
      </c>
      <c r="T2768" s="13">
        <f t="shared" si="3257"/>
        <v>9.7903958497830484E-2</v>
      </c>
      <c r="U2768" s="13">
        <f t="shared" si="3258"/>
        <v>6.0778510887425509E-2</v>
      </c>
      <c r="V2768" s="13">
        <f t="shared" si="3259"/>
        <v>1.2320557971501913E-2</v>
      </c>
      <c r="W2768" s="13">
        <f t="shared" si="3260"/>
        <v>5.2568936781503123E-2</v>
      </c>
      <c r="X2768" s="13">
        <f t="shared" si="3261"/>
        <v>5.889521405613115E-2</v>
      </c>
      <c r="Y2768" s="13">
        <f t="shared" si="3262"/>
        <v>3.2991405676840557E-2</v>
      </c>
      <c r="Z2768" s="13">
        <f t="shared" si="3263"/>
        <v>1.2577044695541295E-2</v>
      </c>
      <c r="AA2768" s="13">
        <f t="shared" si="3264"/>
        <v>2.2697582944631835E-2</v>
      </c>
      <c r="AB2768" s="13">
        <f t="shared" si="3265"/>
        <v>2.0480974823564053E-2</v>
      </c>
      <c r="AC2768" s="13">
        <f t="shared" si="3266"/>
        <v>1.5569053556649295E-3</v>
      </c>
      <c r="AD2768" s="13">
        <f t="shared" si="3267"/>
        <v>2.3717571015158135E-2</v>
      </c>
      <c r="AE2768" s="13">
        <f t="shared" si="3268"/>
        <v>2.65718028050498E-2</v>
      </c>
      <c r="AF2768" s="13">
        <f t="shared" si="3269"/>
        <v>1.4884759992058252E-2</v>
      </c>
      <c r="AG2768" s="13">
        <f t="shared" si="3270"/>
        <v>5.5586764071341738E-3</v>
      </c>
      <c r="AH2768" s="13">
        <f t="shared" si="3271"/>
        <v>3.5226494242036185E-3</v>
      </c>
      <c r="AI2768" s="13">
        <f t="shared" si="3272"/>
        <v>6.3572667050365485E-3</v>
      </c>
      <c r="AJ2768" s="13">
        <f t="shared" si="3273"/>
        <v>5.7364266340672026E-3</v>
      </c>
      <c r="AK2768" s="13">
        <f t="shared" si="3274"/>
        <v>3.4508111797968456E-3</v>
      </c>
      <c r="AL2768" s="13">
        <f t="shared" si="3275"/>
        <v>1.2591400056288982E-4</v>
      </c>
      <c r="AM2768" s="13">
        <f t="shared" si="3276"/>
        <v>8.560541023641146E-3</v>
      </c>
      <c r="AN2768" s="13">
        <f t="shared" si="3277"/>
        <v>9.5907379317786805E-3</v>
      </c>
      <c r="AO2768" s="13">
        <f t="shared" si="3278"/>
        <v>5.3724556556668775E-3</v>
      </c>
      <c r="AP2768" s="13">
        <f t="shared" si="3279"/>
        <v>2.0063301334696561E-3</v>
      </c>
      <c r="AQ2768" s="13">
        <f t="shared" si="3280"/>
        <v>5.6194422938918211E-4</v>
      </c>
      <c r="AR2768" s="13">
        <f t="shared" si="3281"/>
        <v>7.8931477250716777E-4</v>
      </c>
      <c r="AS2768" s="13">
        <f t="shared" si="3282"/>
        <v>1.4244632146974807E-3</v>
      </c>
      <c r="AT2768" s="13">
        <f t="shared" si="3283"/>
        <v>1.2853525112554859E-3</v>
      </c>
      <c r="AU2768" s="13">
        <f t="shared" si="3284"/>
        <v>7.7321808484030882E-4</v>
      </c>
      <c r="AV2768" s="13">
        <f t="shared" si="3285"/>
        <v>3.4885344768580698E-4</v>
      </c>
      <c r="AW2768" s="13">
        <f t="shared" si="3286"/>
        <v>7.0716920553256343E-6</v>
      </c>
      <c r="AX2768" s="13">
        <f t="shared" si="3287"/>
        <v>2.5748442849469156E-3</v>
      </c>
      <c r="AY2768" s="13">
        <f t="shared" si="3288"/>
        <v>2.8847074833081394E-3</v>
      </c>
      <c r="AZ2768" s="13">
        <f t="shared" si="3289"/>
        <v>1.6159301968090745E-3</v>
      </c>
      <c r="BA2768" s="13">
        <f t="shared" si="3290"/>
        <v>6.0346509217285677E-4</v>
      </c>
      <c r="BB2768" s="13">
        <f t="shared" si="3291"/>
        <v>1.6902189750691722E-4</v>
      </c>
      <c r="BC2768" s="13">
        <f t="shared" si="3292"/>
        <v>3.787248304152865E-5</v>
      </c>
      <c r="BD2768" s="13">
        <f t="shared" si="3293"/>
        <v>1.4738381425293527E-4</v>
      </c>
      <c r="BE2768" s="13">
        <f t="shared" si="3294"/>
        <v>2.6598111318536872E-4</v>
      </c>
      <c r="BF2768" s="13">
        <f t="shared" si="3295"/>
        <v>2.4000584097354154E-4</v>
      </c>
      <c r="BG2768" s="13">
        <f t="shared" si="3296"/>
        <v>1.4437818036920061E-4</v>
      </c>
      <c r="BH2768" s="13">
        <f t="shared" si="3297"/>
        <v>6.5139223952322698E-5</v>
      </c>
      <c r="BI2768" s="13">
        <f t="shared" si="3298"/>
        <v>2.35111343626049E-5</v>
      </c>
      <c r="BJ2768" s="14">
        <f t="shared" si="3299"/>
        <v>0.53130297409972838</v>
      </c>
      <c r="BK2768" s="14">
        <f t="shared" si="3300"/>
        <v>0.23389424872216538</v>
      </c>
      <c r="BL2768" s="14">
        <f t="shared" si="3301"/>
        <v>0.2223313195421934</v>
      </c>
      <c r="BM2768" s="14">
        <f t="shared" si="3302"/>
        <v>0.55703247610724849</v>
      </c>
      <c r="BN2768" s="14">
        <f t="shared" si="3303"/>
        <v>0.44019547516112695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1.36666666666667</v>
      </c>
      <c r="F2769" s="10">
        <f>VLOOKUP(B2769,home!$B$2:$E$405,3,FALSE)</f>
        <v>1.1000000000000001</v>
      </c>
      <c r="G2769" s="10">
        <f>VLOOKUP(C2769,away!$B$2:$E$405,4,FALSE)</f>
        <v>0.59</v>
      </c>
      <c r="H2769" s="10">
        <f>VLOOKUP(A2769,away!$A$2:$E$405,3,FALSE)</f>
        <v>1.0874999999999999</v>
      </c>
      <c r="I2769" s="10">
        <f>VLOOKUP(C2769,away!$B$2:$E$405,3,FALSE)</f>
        <v>1.02</v>
      </c>
      <c r="J2769" s="10">
        <f>VLOOKUP(B2769,home!$B$2:$E$405,4,FALSE)</f>
        <v>1.38</v>
      </c>
      <c r="K2769" s="12">
        <f t="shared" si="3248"/>
        <v>0.8869666666666689</v>
      </c>
      <c r="L2769" s="12">
        <f t="shared" si="3249"/>
        <v>1.5307649999999997</v>
      </c>
      <c r="M2769" s="13">
        <f t="shared" si="3250"/>
        <v>8.9123550267198398E-2</v>
      </c>
      <c r="N2769" s="13">
        <f t="shared" si="3251"/>
        <v>7.9049618301996263E-2</v>
      </c>
      <c r="O2769" s="13">
        <f t="shared" si="3252"/>
        <v>0.13642721142476791</v>
      </c>
      <c r="P2769" s="13">
        <f t="shared" si="3253"/>
        <v>0.12100638896005528</v>
      </c>
      <c r="Q2769" s="13">
        <f t="shared" si="3254"/>
        <v>3.5057188223297057E-2</v>
      </c>
      <c r="R2769" s="13">
        <f t="shared" si="3255"/>
        <v>0.10441900014831744</v>
      </c>
      <c r="S2769" s="13">
        <f t="shared" si="3256"/>
        <v>4.1073728900085482E-2</v>
      </c>
      <c r="T2769" s="13">
        <f t="shared" si="3257"/>
        <v>5.3664316730635306E-2</v>
      </c>
      <c r="U2769" s="13">
        <f t="shared" si="3258"/>
        <v>9.2616172498219518E-2</v>
      </c>
      <c r="V2769" s="13">
        <f t="shared" si="3259"/>
        <v>6.1963714671283273E-3</v>
      </c>
      <c r="W2769" s="13">
        <f t="shared" si="3260"/>
        <v>1.0364852460374599E-2</v>
      </c>
      <c r="X2769" s="13">
        <f t="shared" si="3261"/>
        <v>1.5866153376505321E-2</v>
      </c>
      <c r="Y2769" s="13">
        <f t="shared" si="3262"/>
        <v>1.2143676136693085E-2</v>
      </c>
      <c r="Z2769" s="13">
        <f t="shared" si="3263"/>
        <v>5.3280316920679693E-2</v>
      </c>
      <c r="AA2769" s="13">
        <f t="shared" si="3264"/>
        <v>4.7257865098078985E-2</v>
      </c>
      <c r="AB2769" s="13">
        <f t="shared" si="3265"/>
        <v>2.095807553991311E-2</v>
      </c>
      <c r="AC2769" s="13">
        <f t="shared" si="3266"/>
        <v>5.2581538047769525E-4</v>
      </c>
      <c r="AD2769" s="13">
        <f t="shared" si="3267"/>
        <v>2.2983196593175698E-3</v>
      </c>
      <c r="AE2769" s="13">
        <f t="shared" si="3268"/>
        <v>3.5181872932952591E-3</v>
      </c>
      <c r="AF2769" s="13">
        <f t="shared" si="3269"/>
        <v>2.6927589860105587E-3</v>
      </c>
      <c r="AG2769" s="13">
        <f t="shared" si="3270"/>
        <v>1.373993736406817E-3</v>
      </c>
      <c r="AH2769" s="13">
        <f t="shared" si="3271"/>
        <v>2.0389911082771058E-2</v>
      </c>
      <c r="AI2769" s="13">
        <f t="shared" si="3272"/>
        <v>1.8085171466715216E-2</v>
      </c>
      <c r="AJ2769" s="13">
        <f t="shared" si="3273"/>
        <v>8.0204721259637714E-3</v>
      </c>
      <c r="AK2769" s="13">
        <f t="shared" si="3274"/>
        <v>2.3712971422196727E-3</v>
      </c>
      <c r="AL2769" s="13">
        <f t="shared" si="3275"/>
        <v>2.8556771026515626E-5</v>
      </c>
      <c r="AM2769" s="13">
        <f t="shared" si="3276"/>
        <v>4.0770658543187591E-4</v>
      </c>
      <c r="AN2769" s="13">
        <f t="shared" si="3277"/>
        <v>6.2410297124862533E-4</v>
      </c>
      <c r="AO2769" s="13">
        <f t="shared" si="3278"/>
        <v>4.7767749239170106E-4</v>
      </c>
      <c r="AP2769" s="13">
        <f t="shared" si="3279"/>
        <v>2.4373732888032732E-4</v>
      </c>
      <c r="AQ2769" s="13">
        <f t="shared" si="3280"/>
        <v>9.3276143060873538E-5</v>
      </c>
      <c r="AR2769" s="13">
        <f t="shared" si="3281"/>
        <v>6.2424324477236091E-3</v>
      </c>
      <c r="AS2769" s="13">
        <f t="shared" si="3282"/>
        <v>5.5368295000492642E-3</v>
      </c>
      <c r="AT2769" s="13">
        <f t="shared" si="3283"/>
        <v>2.4554916027801871E-3</v>
      </c>
      <c r="AU2769" s="13">
        <f t="shared" si="3284"/>
        <v>7.2597973398197966E-4</v>
      </c>
      <c r="AV2769" s="13">
        <f t="shared" si="3285"/>
        <v>1.6097995617938787E-4</v>
      </c>
      <c r="AW2769" s="13">
        <f t="shared" si="3286"/>
        <v>1.0770166595566262E-6</v>
      </c>
      <c r="AX2769" s="13">
        <f t="shared" si="3287"/>
        <v>6.0270358509760057E-5</v>
      </c>
      <c r="AY2769" s="13">
        <f t="shared" si="3288"/>
        <v>9.2259755344192832E-5</v>
      </c>
      <c r="AZ2769" s="13">
        <f t="shared" si="3289"/>
        <v>7.0614002194726672E-5</v>
      </c>
      <c r="BA2769" s="13">
        <f t="shared" si="3290"/>
        <v>3.6031147689870249E-5</v>
      </c>
      <c r="BB2769" s="13">
        <f t="shared" si="3291"/>
        <v>1.3788804948371054E-5</v>
      </c>
      <c r="BC2769" s="13">
        <f t="shared" si="3292"/>
        <v>4.2214840013586439E-6</v>
      </c>
      <c r="BD2769" s="13">
        <f t="shared" si="3293"/>
        <v>1.5926161843066032E-3</v>
      </c>
      <c r="BE2769" s="13">
        <f t="shared" si="3294"/>
        <v>1.4125974682738171E-3</v>
      </c>
      <c r="BF2769" s="13">
        <f t="shared" si="3295"/>
        <v>6.2646343388830144E-4</v>
      </c>
      <c r="BG2769" s="13">
        <f t="shared" si="3296"/>
        <v>1.852173945814873E-4</v>
      </c>
      <c r="BH2769" s="13">
        <f t="shared" si="3297"/>
        <v>4.1070413770156726E-5</v>
      </c>
      <c r="BI2769" s="13">
        <f t="shared" si="3298"/>
        <v>7.2856176000673566E-6</v>
      </c>
      <c r="BJ2769" s="14">
        <f t="shared" si="3299"/>
        <v>0.21815275097823353</v>
      </c>
      <c r="BK2769" s="14">
        <f t="shared" si="3300"/>
        <v>0.25804667150131594</v>
      </c>
      <c r="BL2769" s="14">
        <f t="shared" si="3301"/>
        <v>0.46953214028010154</v>
      </c>
      <c r="BM2769" s="14">
        <f t="shared" si="3302"/>
        <v>0.4338377396160138</v>
      </c>
      <c r="BN2769" s="14">
        <f t="shared" si="3303"/>
        <v>0.56508295732563241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1.36666666666667</v>
      </c>
      <c r="F2770" s="10">
        <f>VLOOKUP(B2770,home!$B$2:$E$405,3,FALSE)</f>
        <v>1.1000000000000001</v>
      </c>
      <c r="G2770" s="10">
        <f>VLOOKUP(C2770,away!$B$2:$E$405,4,FALSE)</f>
        <v>2.0499999999999998</v>
      </c>
      <c r="H2770" s="10">
        <f>VLOOKUP(A2770,away!$A$2:$E$405,3,FALSE)</f>
        <v>1.0874999999999999</v>
      </c>
      <c r="I2770" s="10">
        <f>VLOOKUP(C2770,away!$B$2:$E$405,3,FALSE)</f>
        <v>0.37</v>
      </c>
      <c r="J2770" s="10">
        <f>VLOOKUP(B2770,home!$B$2:$E$405,4,FALSE)</f>
        <v>0.83</v>
      </c>
      <c r="K2770" s="12">
        <f t="shared" si="3248"/>
        <v>3.081833333333341</v>
      </c>
      <c r="L2770" s="12">
        <f t="shared" si="3249"/>
        <v>0.33397125</v>
      </c>
      <c r="M2770" s="13">
        <f t="shared" si="3250"/>
        <v>3.2849965531110185E-2</v>
      </c>
      <c r="N2770" s="13">
        <f t="shared" si="3251"/>
        <v>0.10123811877262665</v>
      </c>
      <c r="O2770" s="13">
        <f t="shared" si="3252"/>
        <v>1.0970944050881781E-2</v>
      </c>
      <c r="P2770" s="13">
        <f t="shared" si="3253"/>
        <v>3.3810621074142587E-2</v>
      </c>
      <c r="Q2770" s="13">
        <f t="shared" si="3254"/>
        <v>0.15599950451872036</v>
      </c>
      <c r="R2770" s="13">
        <f t="shared" si="3255"/>
        <v>1.831989949176526E-3</v>
      </c>
      <c r="S2770" s="13">
        <f t="shared" si="3256"/>
        <v>8.6998424422747109E-3</v>
      </c>
      <c r="T2770" s="13">
        <f t="shared" si="3257"/>
        <v>5.2099349523497679E-2</v>
      </c>
      <c r="U2770" s="13">
        <f t="shared" si="3258"/>
        <v>5.6458876917038709E-3</v>
      </c>
      <c r="V2770" s="13">
        <f t="shared" si="3259"/>
        <v>9.9491758790406213E-4</v>
      </c>
      <c r="W2770" s="13">
        <f t="shared" si="3260"/>
        <v>0.16025482433642585</v>
      </c>
      <c r="X2770" s="13">
        <f t="shared" si="3261"/>
        <v>5.3520504002166562E-2</v>
      </c>
      <c r="Y2770" s="13">
        <f t="shared" si="3262"/>
        <v>8.9371548111167841E-3</v>
      </c>
      <c r="Z2770" s="13">
        <f t="shared" si="3263"/>
        <v>2.0394399110464027E-4</v>
      </c>
      <c r="AA2770" s="13">
        <f t="shared" si="3264"/>
        <v>6.2852138991931878E-4</v>
      </c>
      <c r="AB2770" s="13">
        <f t="shared" si="3265"/>
        <v>9.6849908508317938E-4</v>
      </c>
      <c r="AC2770" s="13">
        <f t="shared" si="3266"/>
        <v>6.4000793114925362E-5</v>
      </c>
      <c r="AD2770" s="13">
        <f t="shared" si="3267"/>
        <v>0.12346966486686907</v>
      </c>
      <c r="AE2770" s="13">
        <f t="shared" si="3268"/>
        <v>4.1235318312669349E-2</v>
      </c>
      <c r="AF2770" s="13">
        <f t="shared" si="3269"/>
        <v>6.8857054005150358E-3</v>
      </c>
      <c r="AG2770" s="13">
        <f t="shared" si="3270"/>
        <v>7.6654254658058574E-4</v>
      </c>
      <c r="AH2770" s="13">
        <f t="shared" si="3271"/>
        <v>1.70278574098014E-5</v>
      </c>
      <c r="AI2770" s="13">
        <f t="shared" si="3272"/>
        <v>5.2477018560773069E-5</v>
      </c>
      <c r="AJ2770" s="13">
        <f t="shared" si="3273"/>
        <v>8.0862712517271447E-5</v>
      </c>
      <c r="AK2770" s="13">
        <f t="shared" si="3274"/>
        <v>8.3068467619826119E-5</v>
      </c>
      <c r="AL2770" s="13">
        <f t="shared" si="3275"/>
        <v>2.6348966027425918E-6</v>
      </c>
      <c r="AM2770" s="13">
        <f t="shared" si="3276"/>
        <v>7.6102585768442726E-2</v>
      </c>
      <c r="AN2770" s="13">
        <f t="shared" si="3277"/>
        <v>2.5416075697319029E-2</v>
      </c>
      <c r="AO2770" s="13">
        <f t="shared" si="3278"/>
        <v>4.2441192853641284E-3</v>
      </c>
      <c r="AP2770" s="13">
        <f t="shared" si="3279"/>
        <v>4.7247127429405489E-4</v>
      </c>
      <c r="AQ2770" s="13">
        <f t="shared" si="3280"/>
        <v>3.9447955516269593E-5</v>
      </c>
      <c r="AR2770" s="13">
        <f t="shared" si="3281"/>
        <v>1.1373629647946277E-6</v>
      </c>
      <c r="AS2770" s="13">
        <f t="shared" si="3282"/>
        <v>3.5051630970029187E-6</v>
      </c>
      <c r="AT2770" s="13">
        <f t="shared" si="3283"/>
        <v>5.4011642355567607E-6</v>
      </c>
      <c r="AU2770" s="13">
        <f t="shared" si="3284"/>
        <v>5.5484959933155736E-6</v>
      </c>
      <c r="AV2770" s="13">
        <f t="shared" si="3285"/>
        <v>4.2748849755166051E-6</v>
      </c>
      <c r="AW2770" s="13">
        <f t="shared" si="3286"/>
        <v>7.5331966922720197E-8</v>
      </c>
      <c r="AX2770" s="13">
        <f t="shared" si="3287"/>
        <v>3.9089247595674392E-2</v>
      </c>
      <c r="AY2770" s="13">
        <f t="shared" si="3288"/>
        <v>1.3054684881086871E-2</v>
      </c>
      <c r="AZ2770" s="13">
        <f t="shared" si="3289"/>
        <v>2.1799447140463417E-3</v>
      </c>
      <c r="BA2770" s="13">
        <f t="shared" si="3290"/>
        <v>2.4267962036031641E-4</v>
      </c>
      <c r="BB2770" s="13">
        <f t="shared" si="3291"/>
        <v>2.026200404031508E-5</v>
      </c>
      <c r="BC2770" s="13">
        <f t="shared" si="3292"/>
        <v>1.3533853633698163E-6</v>
      </c>
      <c r="BD2770" s="13">
        <f t="shared" si="3293"/>
        <v>6.3307755176027884E-8</v>
      </c>
      <c r="BE2770" s="13">
        <f t="shared" si="3294"/>
        <v>1.9510395015998907E-7</v>
      </c>
      <c r="BF2770" s="13">
        <f t="shared" si="3295"/>
        <v>3.0063892853403061E-7</v>
      </c>
      <c r="BG2770" s="13">
        <f t="shared" si="3296"/>
        <v>3.0883969041793192E-7</v>
      </c>
      <c r="BH2770" s="13">
        <f t="shared" si="3297"/>
        <v>2.3794811314658304E-7</v>
      </c>
      <c r="BI2770" s="13">
        <f t="shared" si="3298"/>
        <v>1.466632853397826E-7</v>
      </c>
      <c r="BJ2770" s="14">
        <f t="shared" si="3299"/>
        <v>0.86526955927269578</v>
      </c>
      <c r="BK2770" s="14">
        <f t="shared" si="3300"/>
        <v>8.947666720623608E-2</v>
      </c>
      <c r="BL2770" s="14">
        <f t="shared" si="3301"/>
        <v>2.0300397795861312E-2</v>
      </c>
      <c r="BM2770" s="14">
        <f t="shared" si="3302"/>
        <v>0.62549481482011937</v>
      </c>
      <c r="BN2770" s="14">
        <f t="shared" si="3303"/>
        <v>0.33670114389665812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1.36666666666667</v>
      </c>
      <c r="F2771" s="10">
        <f>VLOOKUP(B2771,home!$B$2:$E$405,3,FALSE)</f>
        <v>0.95</v>
      </c>
      <c r="G2771" s="10">
        <f>VLOOKUP(C2771,away!$B$2:$E$405,4,FALSE)</f>
        <v>0.95</v>
      </c>
      <c r="H2771" s="10">
        <f>VLOOKUP(A2771,away!$A$2:$E$405,3,FALSE)</f>
        <v>1.0874999999999999</v>
      </c>
      <c r="I2771" s="10">
        <f>VLOOKUP(C2771,away!$B$2:$E$405,3,FALSE)</f>
        <v>0.95</v>
      </c>
      <c r="J2771" s="10">
        <f>VLOOKUP(B2771,home!$B$2:$E$405,4,FALSE)</f>
        <v>0.74</v>
      </c>
      <c r="K2771" s="12">
        <f t="shared" si="3248"/>
        <v>1.2334166666666695</v>
      </c>
      <c r="L2771" s="12">
        <f t="shared" si="3249"/>
        <v>0.76451249999999993</v>
      </c>
      <c r="M2771" s="13">
        <f t="shared" si="3250"/>
        <v>0.13561583043530306</v>
      </c>
      <c r="N2771" s="13">
        <f t="shared" si="3251"/>
        <v>0.16727082552274375</v>
      </c>
      <c r="O2771" s="13">
        <f t="shared" si="3252"/>
        <v>0.10367999756566963</v>
      </c>
      <c r="P2771" s="13">
        <f t="shared" si="3253"/>
        <v>0.12788063699745664</v>
      </c>
      <c r="Q2771" s="13">
        <f t="shared" si="3254"/>
        <v>0.10315731202342235</v>
      </c>
      <c r="R2771" s="13">
        <f t="shared" si="3255"/>
        <v>3.9632327069461994E-2</v>
      </c>
      <c r="S2771" s="13">
        <f t="shared" si="3256"/>
        <v>3.0146659992390898E-2</v>
      </c>
      <c r="T2771" s="13">
        <f t="shared" si="3257"/>
        <v>7.8865054508306678E-2</v>
      </c>
      <c r="U2771" s="13">
        <f t="shared" si="3258"/>
        <v>4.8883172746259015E-2</v>
      </c>
      <c r="V2771" s="13">
        <f t="shared" si="3259"/>
        <v>3.1585742942629898E-3</v>
      </c>
      <c r="W2771" s="13">
        <f t="shared" si="3260"/>
        <v>4.2411982646074382E-2</v>
      </c>
      <c r="X2771" s="13">
        <f t="shared" si="3261"/>
        <v>3.2424490882706943E-2</v>
      </c>
      <c r="Y2771" s="13">
        <f t="shared" si="3262"/>
        <v>1.2394464292982743E-2</v>
      </c>
      <c r="Z2771" s="13">
        <f t="shared" si="3263"/>
        <v>1.009980314956402E-2</v>
      </c>
      <c r="AA2771" s="13">
        <f t="shared" si="3264"/>
        <v>1.2457265534724782E-2</v>
      </c>
      <c r="AB2771" s="13">
        <f t="shared" si="3265"/>
        <v>7.6824994658109156E-3</v>
      </c>
      <c r="AC2771" s="13">
        <f t="shared" si="3266"/>
        <v>1.8615106153980557E-4</v>
      </c>
      <c r="AD2771" s="13">
        <f t="shared" si="3267"/>
        <v>1.3077911565511422E-2</v>
      </c>
      <c r="AE2771" s="13">
        <f t="shared" si="3268"/>
        <v>9.9982268657280507E-3</v>
      </c>
      <c r="AF2771" s="13">
        <f t="shared" si="3269"/>
        <v>3.8218847083424574E-3</v>
      </c>
      <c r="AG2771" s="13">
        <f t="shared" si="3270"/>
        <v>9.7395954436222103E-4</v>
      </c>
      <c r="AH2771" s="13">
        <f t="shared" si="3271"/>
        <v>1.9303564388452655E-3</v>
      </c>
      <c r="AI2771" s="13">
        <f t="shared" si="3272"/>
        <v>2.3809338042790696E-3</v>
      </c>
      <c r="AJ2771" s="13">
        <f t="shared" si="3273"/>
        <v>1.4683417182139416E-3</v>
      </c>
      <c r="AK2771" s="13">
        <f t="shared" si="3274"/>
        <v>6.0369238253568333E-4</v>
      </c>
      <c r="AL2771" s="13">
        <f t="shared" si="3275"/>
        <v>7.0213385121936961E-6</v>
      </c>
      <c r="AM2771" s="13">
        <f t="shared" si="3276"/>
        <v>3.226102818018915E-3</v>
      </c>
      <c r="AN2771" s="13">
        <f t="shared" si="3277"/>
        <v>2.4663959306606858E-3</v>
      </c>
      <c r="AO2771" s="13">
        <f t="shared" si="3278"/>
        <v>9.4279525946961362E-4</v>
      </c>
      <c r="AP2771" s="13">
        <f t="shared" si="3279"/>
        <v>2.4025958693508765E-4</v>
      </c>
      <c r="AQ2771" s="13">
        <f t="shared" si="3280"/>
        <v>4.5920364364177787E-5</v>
      </c>
      <c r="AR2771" s="13">
        <f t="shared" si="3281"/>
        <v>2.9515632539053828E-4</v>
      </c>
      <c r="AS2771" s="13">
        <f t="shared" si="3282"/>
        <v>3.6405073100878051E-4</v>
      </c>
      <c r="AT2771" s="13">
        <f t="shared" si="3283"/>
        <v>2.2451311956920726E-4</v>
      </c>
      <c r="AU2771" s="13">
        <f t="shared" si="3284"/>
        <v>9.2306074520662339E-5</v>
      </c>
      <c r="AV2771" s="13">
        <f t="shared" si="3285"/>
        <v>2.8462962687090129E-5</v>
      </c>
      <c r="AW2771" s="13">
        <f t="shared" si="3286"/>
        <v>1.8391273976562736E-7</v>
      </c>
      <c r="AX2771" s="13">
        <f t="shared" si="3287"/>
        <v>6.6318816402080691E-4</v>
      </c>
      <c r="AY2771" s="13">
        <f t="shared" si="3288"/>
        <v>5.0701564124595714E-4</v>
      </c>
      <c r="AZ2771" s="13">
        <f t="shared" si="3289"/>
        <v>1.9380989771402486E-4</v>
      </c>
      <c r="BA2771" s="13">
        <f t="shared" si="3290"/>
        <v>4.9390029808697807E-5</v>
      </c>
      <c r="BB2771" s="13">
        <f t="shared" si="3291"/>
        <v>9.4398237910305188E-6</v>
      </c>
      <c r="BC2771" s="13">
        <f t="shared" si="3292"/>
        <v>1.4433726572080443E-6</v>
      </c>
      <c r="BD2771" s="13">
        <f t="shared" si="3293"/>
        <v>3.7608450035855624E-5</v>
      </c>
      <c r="BE2771" s="13">
        <f t="shared" si="3294"/>
        <v>4.6386889081725016E-5</v>
      </c>
      <c r="BF2771" s="13">
        <f t="shared" si="3295"/>
        <v>2.8607181054108906E-5</v>
      </c>
      <c r="BG2771" s="13">
        <f t="shared" si="3296"/>
        <v>1.1761524632829636E-5</v>
      </c>
      <c r="BH2771" s="13">
        <f t="shared" si="3297"/>
        <v>3.6267151268856627E-6</v>
      </c>
      <c r="BI2771" s="13">
        <f t="shared" si="3298"/>
        <v>8.9465017655057987E-7</v>
      </c>
      <c r="BJ2771" s="14">
        <f t="shared" si="3299"/>
        <v>0.4727418734488672</v>
      </c>
      <c r="BK2771" s="14">
        <f t="shared" si="3300"/>
        <v>0.29750188976071151</v>
      </c>
      <c r="BL2771" s="14">
        <f t="shared" si="3301"/>
        <v>0.21985196134908455</v>
      </c>
      <c r="BM2771" s="14">
        <f t="shared" si="3302"/>
        <v>0.32245176636566358</v>
      </c>
      <c r="BN2771" s="14">
        <f t="shared" si="3303"/>
        <v>0.67723692961405746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1.5021645021645</v>
      </c>
      <c r="F2772" s="10">
        <f>VLOOKUP(B2772,home!$B$2:$E$405,3,FALSE)</f>
        <v>1</v>
      </c>
      <c r="G2772" s="10">
        <f>VLOOKUP(C2772,away!$B$2:$E$405,4,FALSE)</f>
        <v>0.87</v>
      </c>
      <c r="H2772" s="10">
        <f>VLOOKUP(A2772,away!$A$2:$E$405,3,FALSE)</f>
        <v>1.2640692640692599</v>
      </c>
      <c r="I2772" s="10">
        <f>VLOOKUP(C2772,away!$B$2:$E$405,3,FALSE)</f>
        <v>0.87</v>
      </c>
      <c r="J2772" s="10">
        <f>VLOOKUP(B2772,home!$B$2:$E$405,4,FALSE)</f>
        <v>1.48</v>
      </c>
      <c r="K2772" s="12">
        <f t="shared" si="3248"/>
        <v>1.306883116883115</v>
      </c>
      <c r="L2772" s="12">
        <f t="shared" si="3249"/>
        <v>1.6276155844155791</v>
      </c>
      <c r="M2772" s="13">
        <f t="shared" si="3250"/>
        <v>5.3157360343987395E-2</v>
      </c>
      <c r="N2772" s="13">
        <f t="shared" si="3251"/>
        <v>6.9470456771629135E-2</v>
      </c>
      <c r="O2772" s="13">
        <f t="shared" si="3252"/>
        <v>8.6519748122268578E-2</v>
      </c>
      <c r="P2772" s="13">
        <f t="shared" si="3253"/>
        <v>0.11307119809797239</v>
      </c>
      <c r="Q2772" s="13">
        <f t="shared" si="3254"/>
        <v>4.53948835385002E-2</v>
      </c>
      <c r="R2772" s="13">
        <f t="shared" si="3255"/>
        <v>7.0410445201757432E-2</v>
      </c>
      <c r="S2772" s="13">
        <f t="shared" si="3256"/>
        <v>6.0128530445158909E-2</v>
      </c>
      <c r="T2772" s="13">
        <f t="shared" si="3257"/>
        <v>7.3885419899993157E-2</v>
      </c>
      <c r="U2772" s="13">
        <f t="shared" si="3258"/>
        <v>9.2018222086400536E-2</v>
      </c>
      <c r="V2772" s="13">
        <f t="shared" si="3259"/>
        <v>1.4211066357840772E-2</v>
      </c>
      <c r="W2772" s="13">
        <f t="shared" si="3260"/>
        <v>1.9775268963113712E-2</v>
      </c>
      <c r="X2772" s="13">
        <f t="shared" si="3261"/>
        <v>3.2186535950373588E-2</v>
      </c>
      <c r="Y2772" s="13">
        <f t="shared" si="3262"/>
        <v>2.6193653760590178E-2</v>
      </c>
      <c r="Z2772" s="13">
        <f t="shared" si="3263"/>
        <v>3.820037930533985E-2</v>
      </c>
      <c r="AA2772" s="13">
        <f t="shared" si="3264"/>
        <v>4.9923430772679786E-2</v>
      </c>
      <c r="AB2772" s="13">
        <f t="shared" si="3265"/>
        <v>3.2622044406849092E-2</v>
      </c>
      <c r="AC2772" s="13">
        <f t="shared" si="3266"/>
        <v>1.8892754090551322E-3</v>
      </c>
      <c r="AD2772" s="13">
        <f t="shared" si="3267"/>
        <v>6.4609912849289937E-3</v>
      </c>
      <c r="AE2772" s="13">
        <f t="shared" si="3268"/>
        <v>1.0516010106123668E-2</v>
      </c>
      <c r="AF2772" s="13">
        <f t="shared" si="3269"/>
        <v>8.5580109672993045E-3</v>
      </c>
      <c r="AG2772" s="13">
        <f t="shared" si="3270"/>
        <v>4.6430506739919318E-3</v>
      </c>
      <c r="AH2772" s="13">
        <f t="shared" si="3271"/>
        <v>1.5543883171989382E-2</v>
      </c>
      <c r="AI2772" s="13">
        <f t="shared" si="3272"/>
        <v>2.0314038488276485E-2</v>
      </c>
      <c r="AJ2772" s="13">
        <f t="shared" si="3273"/>
        <v>1.3274036968021168E-2</v>
      </c>
      <c r="AK2772" s="13">
        <f t="shared" si="3274"/>
        <v>5.7825382687963977E-3</v>
      </c>
      <c r="AL2772" s="13">
        <f t="shared" si="3275"/>
        <v>1.6074736040805912E-4</v>
      </c>
      <c r="AM2772" s="13">
        <f t="shared" si="3276"/>
        <v>1.6887520857205281E-3</v>
      </c>
      <c r="AN2772" s="13">
        <f t="shared" si="3277"/>
        <v>2.7486392129330455E-3</v>
      </c>
      <c r="AO2772" s="13">
        <f t="shared" si="3278"/>
        <v>2.2368640094527982E-3</v>
      </c>
      <c r="AP2772" s="13">
        <f t="shared" si="3279"/>
        <v>1.213584907334564E-3</v>
      </c>
      <c r="AQ2772" s="13">
        <f t="shared" si="3280"/>
        <v>4.9381242704731835E-4</v>
      </c>
      <c r="AR2772" s="13">
        <f t="shared" si="3281"/>
        <v>5.0598932986129913E-3</v>
      </c>
      <c r="AS2772" s="13">
        <f t="shared" si="3282"/>
        <v>6.6126891251873316E-3</v>
      </c>
      <c r="AT2772" s="13">
        <f t="shared" si="3283"/>
        <v>4.3210058874519498E-3</v>
      </c>
      <c r="AU2772" s="13">
        <f t="shared" si="3284"/>
        <v>1.8823498807544977E-3</v>
      </c>
      <c r="AV2772" s="13">
        <f t="shared" si="3285"/>
        <v>6.1500281980624949E-4</v>
      </c>
      <c r="AW2772" s="13">
        <f t="shared" si="3286"/>
        <v>9.4979512583056725E-6</v>
      </c>
      <c r="AX2772" s="13">
        <f t="shared" si="3287"/>
        <v>3.6783359823821729E-4</v>
      </c>
      <c r="AY2772" s="13">
        <f t="shared" si="3288"/>
        <v>5.9869169696418129E-4</v>
      </c>
      <c r="AZ2772" s="13">
        <f t="shared" si="3289"/>
        <v>4.8721996811955544E-4</v>
      </c>
      <c r="BA2772" s="13">
        <f t="shared" si="3290"/>
        <v>2.6433560438328337E-4</v>
      </c>
      <c r="BB2772" s="13">
        <f t="shared" si="3291"/>
        <v>1.0755918730253579E-4</v>
      </c>
      <c r="BC2772" s="13">
        <f t="shared" si="3292"/>
        <v>3.5013001900136263E-5</v>
      </c>
      <c r="BD2772" s="13">
        <f t="shared" si="3293"/>
        <v>1.3725935313837418E-3</v>
      </c>
      <c r="BE2772" s="13">
        <f t="shared" si="3294"/>
        <v>1.7938193125083862E-3</v>
      </c>
      <c r="BF2772" s="13">
        <f t="shared" si="3295"/>
        <v>1.1721560871280432E-3</v>
      </c>
      <c r="BG2772" s="13">
        <f t="shared" si="3296"/>
        <v>5.1062366687313764E-4</v>
      </c>
      <c r="BH2772" s="13">
        <f t="shared" si="3297"/>
        <v>1.668313623293629E-4</v>
      </c>
      <c r="BI2772" s="13">
        <f t="shared" si="3298"/>
        <v>4.3605818158970789E-5</v>
      </c>
      <c r="BJ2772" s="14">
        <f t="shared" si="3299"/>
        <v>0.30732658761594006</v>
      </c>
      <c r="BK2772" s="14">
        <f t="shared" si="3300"/>
        <v>0.24321686971138684</v>
      </c>
      <c r="BL2772" s="14">
        <f t="shared" si="3301"/>
        <v>0.40995895827723355</v>
      </c>
      <c r="BM2772" s="14">
        <f t="shared" si="3302"/>
        <v>0.5600895090880792</v>
      </c>
      <c r="BN2772" s="14">
        <f t="shared" si="3303"/>
        <v>0.43802409207611515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1.5021645021645</v>
      </c>
      <c r="F2773" s="10">
        <f>VLOOKUP(B2773,home!$B$2:$E$405,3,FALSE)</f>
        <v>1</v>
      </c>
      <c r="G2773" s="10">
        <f>VLOOKUP(C2773,away!$B$2:$E$405,4,FALSE)</f>
        <v>0.81</v>
      </c>
      <c r="H2773" s="10">
        <f>VLOOKUP(A2773,away!$A$2:$E$405,3,FALSE)</f>
        <v>1.2640692640692599</v>
      </c>
      <c r="I2773" s="10">
        <f>VLOOKUP(C2773,away!$B$2:$E$405,3,FALSE)</f>
        <v>1.18</v>
      </c>
      <c r="J2773" s="10">
        <f>VLOOKUP(B2773,home!$B$2:$E$405,4,FALSE)</f>
        <v>1.1100000000000001</v>
      </c>
      <c r="K2773" s="12">
        <f t="shared" si="3248"/>
        <v>1.2167532467532451</v>
      </c>
      <c r="L2773" s="12">
        <f t="shared" si="3249"/>
        <v>1.6556779220779168</v>
      </c>
      <c r="M2773" s="13">
        <f t="shared" si="3250"/>
        <v>5.6561249342901972E-2</v>
      </c>
      <c r="N2773" s="13">
        <f t="shared" si="3251"/>
        <v>6.8821083778395825E-2</v>
      </c>
      <c r="O2773" s="13">
        <f t="shared" si="3252"/>
        <v>9.3647211782186865E-2</v>
      </c>
      <c r="P2773" s="13">
        <f t="shared" si="3253"/>
        <v>0.11394554898536462</v>
      </c>
      <c r="Q2773" s="13">
        <f t="shared" si="3254"/>
        <v>4.186913856622012E-2</v>
      </c>
      <c r="R2773" s="13">
        <f t="shared" si="3255"/>
        <v>7.7524810505960898E-2</v>
      </c>
      <c r="S2773" s="13">
        <f t="shared" si="3256"/>
        <v>5.7387293793951008E-2</v>
      </c>
      <c r="T2773" s="13">
        <f t="shared" si="3257"/>
        <v>6.9321808340511687E-2</v>
      </c>
      <c r="U2773" s="13">
        <f t="shared" si="3258"/>
        <v>9.4328564887058E-2</v>
      </c>
      <c r="V2773" s="13">
        <f t="shared" si="3259"/>
        <v>1.2845517562530362E-2</v>
      </c>
      <c r="W2773" s="13">
        <f t="shared" si="3260"/>
        <v>1.698147009640328E-2</v>
      </c>
      <c r="X2773" s="13">
        <f t="shared" si="3261"/>
        <v>2.8115845123041262E-2</v>
      </c>
      <c r="Y2773" s="13">
        <f t="shared" si="3262"/>
        <v>2.3275392015390747E-2</v>
      </c>
      <c r="Z2773" s="13">
        <f t="shared" si="3263"/>
        <v>4.2785372389331194E-2</v>
      </c>
      <c r="AA2773" s="13">
        <f t="shared" si="3264"/>
        <v>5.2059240768265375E-2</v>
      </c>
      <c r="AB2773" s="13">
        <f t="shared" si="3265"/>
        <v>3.1671625114147908E-2</v>
      </c>
      <c r="AC2773" s="13">
        <f t="shared" si="3266"/>
        <v>1.6173722818935425E-3</v>
      </c>
      <c r="AD2773" s="13">
        <f t="shared" si="3267"/>
        <v>5.1655647186104568E-3</v>
      </c>
      <c r="AE2773" s="13">
        <f t="shared" si="3268"/>
        <v>8.5525114596679604E-3</v>
      </c>
      <c r="AF2773" s="13">
        <f t="shared" si="3269"/>
        <v>7.0801022010453111E-3</v>
      </c>
      <c r="AG2773" s="13">
        <f t="shared" si="3270"/>
        <v>3.9074563001086611E-3</v>
      </c>
      <c r="AH2773" s="13">
        <f t="shared" si="3271"/>
        <v>1.7709699113224425E-2</v>
      </c>
      <c r="AI2773" s="13">
        <f t="shared" si="3272"/>
        <v>2.1548333895038886E-2</v>
      </c>
      <c r="AJ2773" s="13">
        <f t="shared" si="3273"/>
        <v>1.3109502614455787E-2</v>
      </c>
      <c r="AK2773" s="13">
        <f t="shared" si="3274"/>
        <v>5.3170099564864111E-3</v>
      </c>
      <c r="AL2773" s="13">
        <f t="shared" si="3275"/>
        <v>1.3033118943805568E-4</v>
      </c>
      <c r="AM2773" s="13">
        <f t="shared" si="3276"/>
        <v>1.2570435285366565E-3</v>
      </c>
      <c r="AN2773" s="13">
        <f t="shared" si="3277"/>
        <v>2.0812592172890637E-3</v>
      </c>
      <c r="AO2773" s="13">
        <f t="shared" si="3278"/>
        <v>1.7229474680933348E-3</v>
      </c>
      <c r="AP2773" s="13">
        <f t="shared" si="3279"/>
        <v>9.5088202794072667E-4</v>
      </c>
      <c r="AQ2773" s="13">
        <f t="shared" si="3280"/>
        <v>3.9358859504053432E-4</v>
      </c>
      <c r="AR2773" s="13">
        <f t="shared" si="3281"/>
        <v>5.8643115656817077E-3</v>
      </c>
      <c r="AS2773" s="13">
        <f t="shared" si="3282"/>
        <v>7.1354201375158242E-3</v>
      </c>
      <c r="AT2773" s="13">
        <f t="shared" si="3283"/>
        <v>4.3410228096354342E-3</v>
      </c>
      <c r="AU2773" s="13">
        <f t="shared" si="3284"/>
        <v>1.7606511992846029E-3</v>
      </c>
      <c r="AV2773" s="13">
        <f t="shared" si="3285"/>
        <v>5.3556951578238377E-4</v>
      </c>
      <c r="AW2773" s="13">
        <f t="shared" si="3286"/>
        <v>7.2933025422104981E-6</v>
      </c>
      <c r="AX2773" s="13">
        <f t="shared" si="3287"/>
        <v>2.5491863244285511E-4</v>
      </c>
      <c r="AY2773" s="13">
        <f t="shared" si="3288"/>
        <v>4.2206315166193055E-4</v>
      </c>
      <c r="AZ2773" s="13">
        <f t="shared" si="3289"/>
        <v>3.4940032096464097E-4</v>
      </c>
      <c r="BA2773" s="13">
        <f t="shared" si="3290"/>
        <v>1.928314657960313E-4</v>
      </c>
      <c r="BB2773" s="13">
        <f t="shared" si="3291"/>
        <v>7.9816700150102957E-5</v>
      </c>
      <c r="BC2773" s="13">
        <f t="shared" si="3292"/>
        <v>2.6430149650327716E-5</v>
      </c>
      <c r="BD2773" s="13">
        <f t="shared" si="3293"/>
        <v>1.6182351979142314E-3</v>
      </c>
      <c r="BE2773" s="13">
        <f t="shared" si="3294"/>
        <v>1.9689929310725213E-3</v>
      </c>
      <c r="BF2773" s="13">
        <f t="shared" si="3295"/>
        <v>1.1978892708583396E-3</v>
      </c>
      <c r="BG2773" s="13">
        <f t="shared" si="3296"/>
        <v>4.8584521985592074E-4</v>
      </c>
      <c r="BH2773" s="13">
        <f t="shared" si="3297"/>
        <v>1.4778843716980891E-4</v>
      </c>
      <c r="BI2773" s="13">
        <f t="shared" si="3298"/>
        <v>3.5964412151790571E-5</v>
      </c>
      <c r="BJ2773" s="14">
        <f t="shared" si="3299"/>
        <v>0.2808215538569615</v>
      </c>
      <c r="BK2773" s="14">
        <f t="shared" si="3300"/>
        <v>0.24290937630774151</v>
      </c>
      <c r="BL2773" s="14">
        <f t="shared" si="3301"/>
        <v>0.43200768933374711</v>
      </c>
      <c r="BM2773" s="14">
        <f t="shared" si="3302"/>
        <v>0.54574017907763139</v>
      </c>
      <c r="BN2773" s="14">
        <f t="shared" si="3303"/>
        <v>0.45236904296103025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1.5021645021645</v>
      </c>
      <c r="F2774" s="10">
        <f>VLOOKUP(B2774,home!$B$2:$E$405,3,FALSE)</f>
        <v>0.96</v>
      </c>
      <c r="G2774" s="10">
        <f>VLOOKUP(C2774,away!$B$2:$E$405,4,FALSE)</f>
        <v>1.04</v>
      </c>
      <c r="H2774" s="10">
        <f>VLOOKUP(A2774,away!$A$2:$E$405,3,FALSE)</f>
        <v>1.2640692640692599</v>
      </c>
      <c r="I2774" s="10">
        <f>VLOOKUP(C2774,away!$B$2:$E$405,3,FALSE)</f>
        <v>0.37</v>
      </c>
      <c r="J2774" s="10">
        <f>VLOOKUP(B2774,home!$B$2:$E$405,4,FALSE)</f>
        <v>0.97</v>
      </c>
      <c r="K2774" s="12">
        <f t="shared" si="3248"/>
        <v>1.499761038961037</v>
      </c>
      <c r="L2774" s="12">
        <f t="shared" si="3249"/>
        <v>0.4536744588744574</v>
      </c>
      <c r="M2774" s="13">
        <f t="shared" si="3250"/>
        <v>0.14178612796607576</v>
      </c>
      <c r="N2774" s="13">
        <f t="shared" si="3251"/>
        <v>0.21264531058866429</v>
      </c>
      <c r="O2774" s="13">
        <f t="shared" si="3252"/>
        <v>6.4324744880913998E-2</v>
      </c>
      <c r="P2774" s="13">
        <f t="shared" si="3253"/>
        <v>9.6471746213503226E-2</v>
      </c>
      <c r="Q2774" s="13">
        <f t="shared" si="3254"/>
        <v>0.15945857596932383</v>
      </c>
      <c r="R2774" s="13">
        <f t="shared" si="3255"/>
        <v>1.4591246913043089E-2</v>
      </c>
      <c r="S2774" s="13">
        <f t="shared" si="3256"/>
        <v>1.6409923084487767E-2</v>
      </c>
      <c r="T2774" s="13">
        <f t="shared" si="3257"/>
        <v>7.2342283165774554E-2</v>
      </c>
      <c r="U2774" s="13">
        <f t="shared" si="3258"/>
        <v>2.1883383630042528E-2</v>
      </c>
      <c r="V2774" s="13">
        <f t="shared" si="3259"/>
        <v>1.2405961616660239E-3</v>
      </c>
      <c r="W2774" s="13">
        <f t="shared" si="3260"/>
        <v>7.9716586522333488E-2</v>
      </c>
      <c r="X2774" s="13">
        <f t="shared" si="3261"/>
        <v>3.6165379253838517E-2</v>
      </c>
      <c r="Y2774" s="13">
        <f t="shared" si="3262"/>
        <v>8.2036544314873575E-3</v>
      </c>
      <c r="Z2774" s="13">
        <f t="shared" si="3263"/>
        <v>2.2065586825261406E-3</v>
      </c>
      <c r="AA2774" s="13">
        <f t="shared" si="3264"/>
        <v>3.3093107422339013E-3</v>
      </c>
      <c r="AB2774" s="13">
        <f t="shared" si="3265"/>
        <v>2.4815876585088186E-3</v>
      </c>
      <c r="AC2774" s="13">
        <f t="shared" si="3266"/>
        <v>5.2756605925830806E-5</v>
      </c>
      <c r="AD2774" s="13">
        <f t="shared" si="3267"/>
        <v>2.9888957656290568E-2</v>
      </c>
      <c r="AE2774" s="13">
        <f t="shared" si="3268"/>
        <v>1.3559856691039197E-2</v>
      </c>
      <c r="AF2774" s="13">
        <f t="shared" si="3269"/>
        <v>3.0758803233611985E-3</v>
      </c>
      <c r="AG2774" s="13">
        <f t="shared" si="3270"/>
        <v>4.6514944708782768E-4</v>
      </c>
      <c r="AH2774" s="13">
        <f t="shared" si="3271"/>
        <v>2.5026482906744554E-4</v>
      </c>
      <c r="AI2774" s="13">
        <f t="shared" si="3272"/>
        <v>3.7533744005759844E-4</v>
      </c>
      <c r="AJ2774" s="13">
        <f t="shared" si="3273"/>
        <v>2.8145823453087996E-4</v>
      </c>
      <c r="AK2774" s="13">
        <f t="shared" si="3274"/>
        <v>1.4070669808139054E-4</v>
      </c>
      <c r="AL2774" s="13">
        <f t="shared" si="3275"/>
        <v>1.4358307038838918E-6</v>
      </c>
      <c r="AM2774" s="13">
        <f t="shared" si="3276"/>
        <v>8.9652588376121587E-3</v>
      </c>
      <c r="AN2774" s="13">
        <f t="shared" si="3277"/>
        <v>4.0673089518231441E-3</v>
      </c>
      <c r="AO2774" s="13">
        <f t="shared" si="3278"/>
        <v>9.2261709389680063E-4</v>
      </c>
      <c r="AP2774" s="13">
        <f t="shared" si="3279"/>
        <v>1.395226036073185E-4</v>
      </c>
      <c r="AQ2774" s="13">
        <f t="shared" si="3280"/>
        <v>1.5824460423076407E-5</v>
      </c>
      <c r="AR2774" s="13">
        <f t="shared" si="3281"/>
        <v>2.2707752180496394E-5</v>
      </c>
      <c r="AS2774" s="13">
        <f t="shared" si="3282"/>
        <v>3.4056202002691023E-5</v>
      </c>
      <c r="AT2774" s="13">
        <f t="shared" si="3283"/>
        <v>2.5538082449311425E-5</v>
      </c>
      <c r="AU2774" s="13">
        <f t="shared" si="3284"/>
        <v>1.2767007022417305E-5</v>
      </c>
      <c r="AV2774" s="13">
        <f t="shared" si="3285"/>
        <v>4.7868649290908587E-6</v>
      </c>
      <c r="AW2774" s="13">
        <f t="shared" si="3286"/>
        <v>2.7137331035457788E-8</v>
      </c>
      <c r="AX2774" s="13">
        <f t="shared" si="3287"/>
        <v>2.2409576514753038E-3</v>
      </c>
      <c r="AY2774" s="13">
        <f t="shared" si="3288"/>
        <v>1.0166652498936335E-3</v>
      </c>
      <c r="AZ2774" s="13">
        <f t="shared" si="3289"/>
        <v>2.3061752855097956E-4</v>
      </c>
      <c r="BA2774" s="13">
        <f t="shared" si="3290"/>
        <v>3.4875094157443467E-5</v>
      </c>
      <c r="BB2774" s="13">
        <f t="shared" si="3291"/>
        <v>3.9554848675184781E-6</v>
      </c>
      <c r="BC2774" s="13">
        <f t="shared" si="3292"/>
        <v>3.5890049137151018E-7</v>
      </c>
      <c r="BD2774" s="13">
        <f t="shared" si="3293"/>
        <v>1.7169878637903302E-6</v>
      </c>
      <c r="BE2774" s="13">
        <f t="shared" si="3294"/>
        <v>2.575071502481677E-6</v>
      </c>
      <c r="BF2774" s="13">
        <f t="shared" si="3295"/>
        <v>1.9309959559804394E-6</v>
      </c>
      <c r="BG2774" s="13">
        <f t="shared" si="3296"/>
        <v>9.6534416705692815E-7</v>
      </c>
      <c r="BH2774" s="13">
        <f t="shared" si="3297"/>
        <v>3.6194639273506882E-7</v>
      </c>
      <c r="BI2774" s="13">
        <f t="shared" si="3298"/>
        <v>1.0856661960330929E-7</v>
      </c>
      <c r="BJ2774" s="14">
        <f t="shared" si="3299"/>
        <v>0.63315959590599957</v>
      </c>
      <c r="BK2774" s="14">
        <f t="shared" si="3300"/>
        <v>0.25697925111225611</v>
      </c>
      <c r="BL2774" s="14">
        <f t="shared" si="3301"/>
        <v>0.1077455558475653</v>
      </c>
      <c r="BM2774" s="14">
        <f t="shared" si="3302"/>
        <v>0.30979657090426038</v>
      </c>
      <c r="BN2774" s="14">
        <f t="shared" si="3303"/>
        <v>0.68927775253152412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1.5021645021645</v>
      </c>
      <c r="F2775" s="10">
        <f>VLOOKUP(B2775,home!$B$2:$E$405,3,FALSE)</f>
        <v>0.74</v>
      </c>
      <c r="G2775" s="10">
        <f>VLOOKUP(C2775,away!$B$2:$E$405,4,FALSE)</f>
        <v>0.87</v>
      </c>
      <c r="H2775" s="10">
        <f>VLOOKUP(A2775,away!$A$2:$E$405,3,FALSE)</f>
        <v>1.2640692640692599</v>
      </c>
      <c r="I2775" s="10">
        <f>VLOOKUP(C2775,away!$B$2:$E$405,3,FALSE)</f>
        <v>0.6</v>
      </c>
      <c r="J2775" s="10">
        <f>VLOOKUP(B2775,home!$B$2:$E$405,4,FALSE)</f>
        <v>1.41</v>
      </c>
      <c r="K2775" s="12">
        <f t="shared" si="3248"/>
        <v>0.96709350649350501</v>
      </c>
      <c r="L2775" s="12">
        <f t="shared" si="3249"/>
        <v>1.0694025974025938</v>
      </c>
      <c r="M2775" s="13">
        <f t="shared" si="3250"/>
        <v>0.13048511710491506</v>
      </c>
      <c r="N2775" s="13">
        <f t="shared" si="3251"/>
        <v>0.12619130944620796</v>
      </c>
      <c r="O2775" s="13">
        <f t="shared" si="3252"/>
        <v>0.13954112315437781</v>
      </c>
      <c r="P2775" s="13">
        <f t="shared" si="3253"/>
        <v>0.13494931409140926</v>
      </c>
      <c r="Q2775" s="13">
        <f t="shared" si="3254"/>
        <v>6.1019397970670089E-2</v>
      </c>
      <c r="R2775" s="13">
        <f t="shared" si="3255"/>
        <v>7.4612819772883407E-2</v>
      </c>
      <c r="S2775" s="13">
        <f t="shared" si="3256"/>
        <v>3.4891560389793762E-2</v>
      </c>
      <c r="T2775" s="13">
        <f t="shared" si="3257"/>
        <v>6.5254302681777163E-2</v>
      </c>
      <c r="U2775" s="13">
        <f t="shared" si="3258"/>
        <v>7.2157573503525752E-2</v>
      </c>
      <c r="V2775" s="13">
        <f t="shared" si="3259"/>
        <v>4.0094756880679041E-3</v>
      </c>
      <c r="W2775" s="13">
        <f t="shared" si="3260"/>
        <v>1.9670487849192668E-2</v>
      </c>
      <c r="X2775" s="13">
        <f t="shared" si="3261"/>
        <v>2.1035670798102802E-2</v>
      </c>
      <c r="Y2775" s="13">
        <f t="shared" si="3262"/>
        <v>1.1247800494798513E-2</v>
      </c>
      <c r="Z2775" s="13">
        <f t="shared" si="3263"/>
        <v>2.6597047754884383E-2</v>
      </c>
      <c r="AA2775" s="13">
        <f t="shared" si="3264"/>
        <v>2.5721832175646345E-2</v>
      </c>
      <c r="AB2775" s="13">
        <f t="shared" si="3265"/>
        <v>1.2437708436091639E-2</v>
      </c>
      <c r="AC2775" s="13">
        <f t="shared" si="3266"/>
        <v>2.5916556902036322E-4</v>
      </c>
      <c r="AD2775" s="13">
        <f t="shared" si="3267"/>
        <v>4.7558002671284055E-3</v>
      </c>
      <c r="AE2775" s="13">
        <f t="shared" si="3268"/>
        <v>5.0858651583950663E-3</v>
      </c>
      <c r="AF2775" s="13">
        <f t="shared" si="3269"/>
        <v>2.7194187052135186E-3</v>
      </c>
      <c r="AG2775" s="13">
        <f t="shared" si="3270"/>
        <v>9.6938447559351195E-4</v>
      </c>
      <c r="AH2775" s="13">
        <f t="shared" si="3271"/>
        <v>7.110737988078545E-3</v>
      </c>
      <c r="AI2775" s="13">
        <f t="shared" si="3272"/>
        <v>6.8767485346474515E-3</v>
      </c>
      <c r="AJ2775" s="13">
        <f t="shared" si="3273"/>
        <v>3.3252294268231375E-3</v>
      </c>
      <c r="AK2775" s="13">
        <f t="shared" si="3274"/>
        <v>1.0719359287605921E-3</v>
      </c>
      <c r="AL2775" s="13">
        <f t="shared" si="3275"/>
        <v>1.0721288849298331E-5</v>
      </c>
      <c r="AM2775" s="13">
        <f t="shared" si="3276"/>
        <v>9.1986071130399172E-4</v>
      </c>
      <c r="AN2775" s="13">
        <f t="shared" si="3277"/>
        <v>9.8370143391708631E-4</v>
      </c>
      <c r="AO2775" s="13">
        <f t="shared" si="3278"/>
        <v>5.2598643424979388E-4</v>
      </c>
      <c r="AP2775" s="13">
        <f t="shared" si="3279"/>
        <v>1.8749708632841947E-4</v>
      </c>
      <c r="AQ2775" s="13">
        <f t="shared" si="3280"/>
        <v>5.0127467781257526E-5</v>
      </c>
      <c r="AR2775" s="13">
        <f t="shared" si="3281"/>
        <v>1.5208483347800986E-3</v>
      </c>
      <c r="AS2775" s="13">
        <f t="shared" si="3282"/>
        <v>1.4708025489272936E-3</v>
      </c>
      <c r="AT2775" s="13">
        <f t="shared" si="3283"/>
        <v>7.1120179720084045E-4</v>
      </c>
      <c r="AU2775" s="13">
        <f t="shared" si="3284"/>
        <v>2.2926621329314784E-4</v>
      </c>
      <c r="AV2775" s="13">
        <f t="shared" si="3285"/>
        <v>5.5430466533539546E-5</v>
      </c>
      <c r="AW2775" s="13">
        <f t="shared" si="3286"/>
        <v>3.0800246897663329E-7</v>
      </c>
      <c r="AX2775" s="13">
        <f t="shared" si="3287"/>
        <v>1.4826522013009776E-4</v>
      </c>
      <c r="AY2775" s="13">
        <f t="shared" si="3288"/>
        <v>1.5855521151159389E-4</v>
      </c>
      <c r="AZ2775" s="13">
        <f t="shared" si="3289"/>
        <v>8.4779677511108057E-5</v>
      </c>
      <c r="BA2775" s="13">
        <f t="shared" si="3290"/>
        <v>3.022120244577775E-5</v>
      </c>
      <c r="BB2775" s="13">
        <f t="shared" si="3291"/>
        <v>8.0796580980360863E-6</v>
      </c>
      <c r="BC2775" s="13">
        <f t="shared" si="3292"/>
        <v>1.7280814712329385E-6</v>
      </c>
      <c r="BD2775" s="13">
        <f t="shared" si="3293"/>
        <v>2.7106652657820772E-4</v>
      </c>
      <c r="BE2775" s="13">
        <f t="shared" si="3294"/>
        <v>2.6214667768153382E-4</v>
      </c>
      <c r="BF2775" s="13">
        <f t="shared" si="3295"/>
        <v>1.2676017486732856E-4</v>
      </c>
      <c r="BG2775" s="13">
        <f t="shared" si="3296"/>
        <v>4.0862980665391553E-5</v>
      </c>
      <c r="BH2775" s="13">
        <f t="shared" si="3297"/>
        <v>9.8795808143674534E-6</v>
      </c>
      <c r="BI2775" s="13">
        <f t="shared" si="3298"/>
        <v>1.910895690490516E-6</v>
      </c>
      <c r="BJ2775" s="14">
        <f t="shared" si="3299"/>
        <v>0.32104824003182814</v>
      </c>
      <c r="BK2775" s="14">
        <f t="shared" si="3300"/>
        <v>0.30476390934356723</v>
      </c>
      <c r="BL2775" s="14">
        <f t="shared" si="3301"/>
        <v>0.347555885117867</v>
      </c>
      <c r="BM2775" s="14">
        <f t="shared" si="3302"/>
        <v>0.33300775349864054</v>
      </c>
      <c r="BN2775" s="14">
        <f t="shared" si="3303"/>
        <v>0.66679908154046352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1.5021645021645</v>
      </c>
      <c r="F2776" s="10">
        <f>VLOOKUP(B2776,home!$B$2:$E$405,3,FALSE)</f>
        <v>0.67</v>
      </c>
      <c r="G2776" s="10">
        <f>VLOOKUP(C2776,away!$B$2:$E$405,4,FALSE)</f>
        <v>0.81</v>
      </c>
      <c r="H2776" s="10">
        <f>VLOOKUP(A2776,away!$A$2:$E$405,3,FALSE)</f>
        <v>1.2640692640692599</v>
      </c>
      <c r="I2776" s="10">
        <f>VLOOKUP(C2776,away!$B$2:$E$405,3,FALSE)</f>
        <v>0.89</v>
      </c>
      <c r="J2776" s="10">
        <f>VLOOKUP(B2776,home!$B$2:$E$405,4,FALSE)</f>
        <v>0.79</v>
      </c>
      <c r="K2776" s="12">
        <f t="shared" si="3248"/>
        <v>0.81522467532467435</v>
      </c>
      <c r="L2776" s="12">
        <f t="shared" si="3249"/>
        <v>0.88876709956709665</v>
      </c>
      <c r="M2776" s="13">
        <f t="shared" si="3250"/>
        <v>0.18195574607758846</v>
      </c>
      <c r="N2776" s="13">
        <f t="shared" si="3251"/>
        <v>0.14833481401956092</v>
      </c>
      <c r="O2776" s="13">
        <f t="shared" si="3252"/>
        <v>0.1617162806909454</v>
      </c>
      <c r="P2776" s="13">
        <f t="shared" si="3253"/>
        <v>0.13183510242098986</v>
      </c>
      <c r="Q2776" s="13">
        <f t="shared" si="3254"/>
        <v>6.0463100299221251E-2</v>
      </c>
      <c r="R2776" s="13">
        <f t="shared" si="3255"/>
        <v>7.1864054871235011E-2</v>
      </c>
      <c r="S2776" s="13">
        <f t="shared" si="3256"/>
        <v>2.3880111792322297E-2</v>
      </c>
      <c r="T2776" s="13">
        <f t="shared" si="3257"/>
        <v>5.373761428377332E-2</v>
      </c>
      <c r="U2776" s="13">
        <f t="shared" si="3258"/>
        <v>5.8585350799917134E-2</v>
      </c>
      <c r="V2776" s="13">
        <f t="shared" si="3259"/>
        <v>1.9224680553937476E-3</v>
      </c>
      <c r="W2776" s="13">
        <f t="shared" si="3260"/>
        <v>1.6430337103518627E-2</v>
      </c>
      <c r="X2776" s="13">
        <f t="shared" si="3261"/>
        <v>1.4602743052403902E-2</v>
      </c>
      <c r="Y2776" s="13">
        <f t="shared" si="3262"/>
        <v>6.4892187942042932E-3</v>
      </c>
      <c r="Z2776" s="13">
        <f t="shared" si="3263"/>
        <v>2.1290135870346078E-2</v>
      </c>
      <c r="AA2776" s="13">
        <f t="shared" si="3264"/>
        <v>1.7356244102521082E-2</v>
      </c>
      <c r="AB2776" s="13">
        <f t="shared" si="3265"/>
        <v>7.0746192316667716E-3</v>
      </c>
      <c r="AC2776" s="13">
        <f t="shared" si="3266"/>
        <v>8.7057147976739955E-5</v>
      </c>
      <c r="AD2776" s="13">
        <f t="shared" si="3267"/>
        <v>3.3486040576727293E-3</v>
      </c>
      <c r="AE2776" s="13">
        <f t="shared" si="3268"/>
        <v>2.9761291159364025E-3</v>
      </c>
      <c r="AF2776" s="13">
        <f t="shared" si="3269"/>
        <v>1.3225428211539919E-3</v>
      </c>
      <c r="AG2776" s="13">
        <f t="shared" si="3270"/>
        <v>3.9181084907010636E-4</v>
      </c>
      <c r="AH2776" s="13">
        <f t="shared" si="3271"/>
        <v>4.7304930767192218E-3</v>
      </c>
      <c r="AI2776" s="13">
        <f t="shared" si="3272"/>
        <v>3.8564146825940471E-3</v>
      </c>
      <c r="AJ2776" s="13">
        <f t="shared" si="3273"/>
        <v>1.5719222037675195E-3</v>
      </c>
      <c r="AK2776" s="13">
        <f t="shared" si="3274"/>
        <v>4.2715658940067436E-4</v>
      </c>
      <c r="AL2776" s="13">
        <f t="shared" si="3275"/>
        <v>2.5230723991752934E-6</v>
      </c>
      <c r="AM2776" s="13">
        <f t="shared" si="3276"/>
        <v>5.4597293114142778E-4</v>
      </c>
      <c r="AN2776" s="13">
        <f t="shared" si="3277"/>
        <v>4.8524277845271292E-4</v>
      </c>
      <c r="AO2776" s="13">
        <f t="shared" si="3278"/>
        <v>2.1563390839564843E-4</v>
      </c>
      <c r="AP2776" s="13">
        <f t="shared" si="3279"/>
        <v>6.3882774444372505E-5</v>
      </c>
      <c r="AQ2776" s="13">
        <f t="shared" si="3280"/>
        <v>1.4194227038805997E-5</v>
      </c>
      <c r="AR2776" s="13">
        <f t="shared" si="3281"/>
        <v>8.4086132226359497E-4</v>
      </c>
      <c r="AS2776" s="13">
        <f t="shared" si="3282"/>
        <v>6.8549089843541544E-4</v>
      </c>
      <c r="AT2776" s="13">
        <f t="shared" si="3283"/>
        <v>2.7941454755751546E-4</v>
      </c>
      <c r="AU2776" s="13">
        <f t="shared" si="3284"/>
        <v>7.5928544604522133E-5</v>
      </c>
      <c r="AV2776" s="13">
        <f t="shared" si="3285"/>
        <v>1.5474705780774144E-5</v>
      </c>
      <c r="AW2776" s="13">
        <f t="shared" si="3286"/>
        <v>5.077997677569136E-8</v>
      </c>
      <c r="AX2776" s="13">
        <f t="shared" si="3287"/>
        <v>7.4181767587638524E-5</v>
      </c>
      <c r="AY2776" s="13">
        <f t="shared" si="3288"/>
        <v>6.5930314419625942E-5</v>
      </c>
      <c r="AZ2776" s="13">
        <f t="shared" si="3289"/>
        <v>2.9298347160138838E-5</v>
      </c>
      <c r="BA2776" s="13">
        <f t="shared" si="3290"/>
        <v>8.6798023425421618E-6</v>
      </c>
      <c r="BB2776" s="13">
        <f t="shared" si="3291"/>
        <v>1.9285806881992216E-6</v>
      </c>
      <c r="BC2776" s="13">
        <f t="shared" si="3292"/>
        <v>3.4281181290638756E-7</v>
      </c>
      <c r="BD2776" s="13">
        <f t="shared" si="3293"/>
        <v>1.245549797543948E-4</v>
      </c>
      <c r="BE2776" s="13">
        <f t="shared" si="3294"/>
        <v>1.0154029293034789E-4</v>
      </c>
      <c r="BF2776" s="13">
        <f t="shared" si="3295"/>
        <v>4.1389076168257587E-5</v>
      </c>
      <c r="BG2776" s="13">
        <f t="shared" si="3296"/>
        <v>1.1247132060418672E-5</v>
      </c>
      <c r="BH2776" s="13">
        <f t="shared" si="3297"/>
        <v>2.2922348955721363E-6</v>
      </c>
      <c r="BI2776" s="13">
        <f t="shared" si="3298"/>
        <v>3.7373728970213681E-7</v>
      </c>
      <c r="BJ2776" s="14">
        <f t="shared" si="3299"/>
        <v>0.30960220263999944</v>
      </c>
      <c r="BK2776" s="14">
        <f t="shared" si="3300"/>
        <v>0.33974893888108992</v>
      </c>
      <c r="BL2776" s="14">
        <f t="shared" si="3301"/>
        <v>0.32936110372050736</v>
      </c>
      <c r="BM2776" s="14">
        <f t="shared" si="3302"/>
        <v>0.2437674031979592</v>
      </c>
      <c r="BN2776" s="14">
        <f t="shared" si="3303"/>
        <v>0.75616909837954105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1.5021645021645</v>
      </c>
      <c r="F2777" s="10">
        <f>VLOOKUP(B2777,home!$B$2:$E$405,3,FALSE)</f>
        <v>1.1100000000000001</v>
      </c>
      <c r="G2777" s="10">
        <f>VLOOKUP(C2777,away!$B$2:$E$405,4,FALSE)</f>
        <v>1.48</v>
      </c>
      <c r="H2777" s="10">
        <f>VLOOKUP(A2777,away!$A$2:$E$405,3,FALSE)</f>
        <v>1.2640692640692599</v>
      </c>
      <c r="I2777" s="10">
        <f>VLOOKUP(C2777,away!$B$2:$E$405,3,FALSE)</f>
        <v>1.1100000000000001</v>
      </c>
      <c r="J2777" s="10">
        <f>VLOOKUP(B2777,home!$B$2:$E$405,4,FALSE)</f>
        <v>1.41</v>
      </c>
      <c r="K2777" s="12">
        <f t="shared" si="3248"/>
        <v>2.4677558441558407</v>
      </c>
      <c r="L2777" s="12">
        <f t="shared" si="3249"/>
        <v>1.9783948051947986</v>
      </c>
      <c r="M2777" s="13">
        <f t="shared" si="3250"/>
        <v>1.1723608504458839E-2</v>
      </c>
      <c r="N2777" s="13">
        <f t="shared" si="3251"/>
        <v>2.893100340147341E-2</v>
      </c>
      <c r="O2777" s="13">
        <f t="shared" si="3252"/>
        <v>2.3193926163358931E-2</v>
      </c>
      <c r="P2777" s="13">
        <f t="shared" si="3253"/>
        <v>5.7236946838548047E-2</v>
      </c>
      <c r="Q2777" s="13">
        <f t="shared" si="3254"/>
        <v>3.569732636063927E-2</v>
      </c>
      <c r="R2777" s="13">
        <f t="shared" si="3255"/>
        <v>2.294337151683052E-2</v>
      </c>
      <c r="S2777" s="13">
        <f t="shared" si="3256"/>
        <v>6.9860488819478886E-2</v>
      </c>
      <c r="T2777" s="13">
        <f t="shared" si="3257"/>
        <v>7.0623405031232087E-2</v>
      </c>
      <c r="U2777" s="13">
        <f t="shared" si="3258"/>
        <v>5.6618639145297162E-2</v>
      </c>
      <c r="V2777" s="13">
        <f t="shared" si="3259"/>
        <v>3.7896950349323902E-2</v>
      </c>
      <c r="W2777" s="13">
        <f t="shared" si="3260"/>
        <v>2.936409524906863E-2</v>
      </c>
      <c r="X2777" s="13">
        <f t="shared" si="3261"/>
        <v>5.8093773500002645E-2</v>
      </c>
      <c r="Y2777" s="13">
        <f t="shared" si="3262"/>
        <v>5.7466209853284253E-2</v>
      </c>
      <c r="Z2777" s="13">
        <f t="shared" si="3263"/>
        <v>1.5130349007517269E-2</v>
      </c>
      <c r="AA2777" s="13">
        <f t="shared" si="3264"/>
        <v>3.7338007187418254E-2</v>
      </c>
      <c r="AB2777" s="13">
        <f t="shared" si="3265"/>
        <v>4.6070542722942108E-2</v>
      </c>
      <c r="AC2777" s="13">
        <f t="shared" si="3266"/>
        <v>1.1563769655810184E-2</v>
      </c>
      <c r="AD2777" s="13">
        <f t="shared" si="3267"/>
        <v>1.8115854414809476E-2</v>
      </c>
      <c r="AE2777" s="13">
        <f t="shared" si="3268"/>
        <v>3.5840312265924323E-2</v>
      </c>
      <c r="AF2777" s="13">
        <f t="shared" si="3269"/>
        <v>3.5453143801732062E-2</v>
      </c>
      <c r="AG2777" s="13">
        <f t="shared" si="3270"/>
        <v>2.338010517505696E-2</v>
      </c>
      <c r="AH2777" s="13">
        <f t="shared" si="3271"/>
        <v>7.4834509693141133E-3</v>
      </c>
      <c r="AI2777" s="13">
        <f t="shared" si="3272"/>
        <v>1.8467329863978591E-2</v>
      </c>
      <c r="AJ2777" s="13">
        <f t="shared" si="3273"/>
        <v>2.2786430598893435E-2</v>
      </c>
      <c r="AK2777" s="13">
        <f t="shared" si="3274"/>
        <v>1.8743782425956913E-2</v>
      </c>
      <c r="AL2777" s="13">
        <f t="shared" si="3275"/>
        <v>2.2582632942445718E-3</v>
      </c>
      <c r="AM2777" s="13">
        <f t="shared" si="3276"/>
        <v>8.9411011208044931E-3</v>
      </c>
      <c r="AN2777" s="13">
        <f t="shared" si="3277"/>
        <v>1.7689028010121E-2</v>
      </c>
      <c r="AO2777" s="13">
        <f t="shared" si="3278"/>
        <v>1.7497940562084337E-2</v>
      </c>
      <c r="AP2777" s="13">
        <f t="shared" si="3279"/>
        <v>1.1539278236545002E-2</v>
      </c>
      <c r="AQ2777" s="13">
        <f t="shared" si="3280"/>
        <v>5.7073120297195098E-3</v>
      </c>
      <c r="AR2777" s="13">
        <f t="shared" si="3281"/>
        <v>2.9610441045242043E-3</v>
      </c>
      <c r="AS2777" s="13">
        <f t="shared" si="3282"/>
        <v>7.3071338937428024E-3</v>
      </c>
      <c r="AT2777" s="13">
        <f t="shared" si="3283"/>
        <v>9.0161111851565154E-3</v>
      </c>
      <c r="AU2777" s="13">
        <f t="shared" si="3284"/>
        <v>7.4165203562429425E-3</v>
      </c>
      <c r="AV2777" s="13">
        <f t="shared" si="3285"/>
        <v>4.5755403631048226E-3</v>
      </c>
      <c r="AW2777" s="13">
        <f t="shared" si="3286"/>
        <v>3.0625784826252494E-4</v>
      </c>
      <c r="AX2777" s="13">
        <f t="shared" si="3287"/>
        <v>3.6774090906756015E-3</v>
      </c>
      <c r="AY2777" s="13">
        <f t="shared" si="3288"/>
        <v>7.2753670415687385E-3</v>
      </c>
      <c r="AZ2777" s="13">
        <f t="shared" si="3289"/>
        <v>7.1967741804625221E-3</v>
      </c>
      <c r="BA2777" s="13">
        <f t="shared" si="3290"/>
        <v>4.7460202175957028E-3</v>
      </c>
      <c r="BB2777" s="13">
        <f t="shared" si="3291"/>
        <v>2.3473754359602072E-3</v>
      </c>
      <c r="BC2777" s="13">
        <f t="shared" si="3292"/>
        <v>9.2880707366911001E-4</v>
      </c>
      <c r="BD2777" s="13">
        <f t="shared" si="3293"/>
        <v>9.7635237905722841E-4</v>
      </c>
      <c r="BE2777" s="13">
        <f t="shared" si="3294"/>
        <v>2.4093992893739332E-3</v>
      </c>
      <c r="BF2777" s="13">
        <f t="shared" si="3295"/>
        <v>2.972904588628728E-3</v>
      </c>
      <c r="BG2777" s="13">
        <f t="shared" si="3296"/>
        <v>2.4454675575687527E-3</v>
      </c>
      <c r="BH2777" s="13">
        <f t="shared" si="3297"/>
        <v>1.5087042142209505E-3</v>
      </c>
      <c r="BI2777" s="13">
        <f t="shared" si="3298"/>
        <v>7.4462272834925896E-4</v>
      </c>
      <c r="BJ2777" s="14">
        <f t="shared" si="3299"/>
        <v>0.48051164205242919</v>
      </c>
      <c r="BK2777" s="14">
        <f t="shared" si="3300"/>
        <v>0.19781539450343313</v>
      </c>
      <c r="BL2777" s="14">
        <f t="shared" si="3301"/>
        <v>0.29597928125396017</v>
      </c>
      <c r="BM2777" s="14">
        <f t="shared" si="3302"/>
        <v>0.80274137483872487</v>
      </c>
      <c r="BN2777" s="14">
        <f t="shared" si="3303"/>
        <v>0.179726182785309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1.5021645021645</v>
      </c>
      <c r="F2778" s="10">
        <f>VLOOKUP(B2778,home!$B$2:$E$405,3,FALSE)</f>
        <v>1.1100000000000001</v>
      </c>
      <c r="G2778" s="10">
        <f>VLOOKUP(C2778,away!$B$2:$E$405,4,FALSE)</f>
        <v>0.81</v>
      </c>
      <c r="H2778" s="10">
        <f>VLOOKUP(A2778,away!$A$2:$E$405,3,FALSE)</f>
        <v>1.2640692640692599</v>
      </c>
      <c r="I2778" s="10">
        <f>VLOOKUP(C2778,away!$B$2:$E$405,3,FALSE)</f>
        <v>0.3</v>
      </c>
      <c r="J2778" s="10">
        <f>VLOOKUP(B2778,home!$B$2:$E$405,4,FALSE)</f>
        <v>0.88</v>
      </c>
      <c r="K2778" s="12">
        <f t="shared" si="3248"/>
        <v>1.3505961038961023</v>
      </c>
      <c r="L2778" s="12">
        <f t="shared" si="3249"/>
        <v>0.33371428571428463</v>
      </c>
      <c r="M2778" s="13">
        <f t="shared" si="3250"/>
        <v>0.1855723604682894</v>
      </c>
      <c r="N2778" s="13">
        <f t="shared" si="3251"/>
        <v>0.25063330703927472</v>
      </c>
      <c r="O2778" s="13">
        <f t="shared" si="3252"/>
        <v>6.1928147721988944E-2</v>
      </c>
      <c r="P2778" s="13">
        <f t="shared" si="3253"/>
        <v>8.3639915034820544E-2</v>
      </c>
      <c r="Q2778" s="13">
        <f t="shared" si="3254"/>
        <v>0.16925218399692002</v>
      </c>
      <c r="R2778" s="13">
        <f t="shared" si="3255"/>
        <v>1.033315379132612E-2</v>
      </c>
      <c r="S2778" s="13">
        <f t="shared" si="3256"/>
        <v>9.4244037331025592E-3</v>
      </c>
      <c r="T2778" s="13">
        <f t="shared" si="3257"/>
        <v>5.6481871688114839E-2</v>
      </c>
      <c r="U2778" s="13">
        <f t="shared" si="3258"/>
        <v>1.3955917251524294E-2</v>
      </c>
      <c r="V2778" s="13">
        <f t="shared" si="3259"/>
        <v>4.7196703305826945E-4</v>
      </c>
      <c r="W2778" s="13">
        <f t="shared" si="3260"/>
        <v>7.6197113427382154E-2</v>
      </c>
      <c r="X2778" s="13">
        <f t="shared" si="3261"/>
        <v>2.5428065280909164E-2</v>
      </c>
      <c r="Y2778" s="13">
        <f t="shared" si="3262"/>
        <v>4.2428543211574E-3</v>
      </c>
      <c r="Z2778" s="13">
        <f t="shared" si="3263"/>
        <v>1.1494403455494166E-3</v>
      </c>
      <c r="AA2778" s="13">
        <f t="shared" si="3264"/>
        <v>1.5524296523600314E-3</v>
      </c>
      <c r="AB2778" s="13">
        <f t="shared" si="3265"/>
        <v>1.0483527200251198E-3</v>
      </c>
      <c r="AC2778" s="13">
        <f t="shared" si="3266"/>
        <v>1.3295111151188758E-5</v>
      </c>
      <c r="AD2778" s="13">
        <f t="shared" si="3267"/>
        <v>2.5727881130787927E-2</v>
      </c>
      <c r="AE2778" s="13">
        <f t="shared" si="3268"/>
        <v>8.5857614745029152E-3</v>
      </c>
      <c r="AF2778" s="13">
        <f t="shared" si="3269"/>
        <v>1.4325956288884815E-3</v>
      </c>
      <c r="AG2778" s="13">
        <f t="shared" si="3270"/>
        <v>1.593592090039754E-4</v>
      </c>
      <c r="AH2778" s="13">
        <f t="shared" si="3271"/>
        <v>9.5896165971551001E-5</v>
      </c>
      <c r="AI2778" s="13">
        <f t="shared" si="3272"/>
        <v>1.2951698813975073E-4</v>
      </c>
      <c r="AJ2778" s="13">
        <f t="shared" si="3273"/>
        <v>8.7462569784952548E-5</v>
      </c>
      <c r="AK2778" s="13">
        <f t="shared" si="3274"/>
        <v>3.9375535329432626E-5</v>
      </c>
      <c r="AL2778" s="13">
        <f t="shared" si="3275"/>
        <v>2.3969129115085903E-7</v>
      </c>
      <c r="AM2778" s="13">
        <f t="shared" si="3276"/>
        <v>6.9495952033488415E-3</v>
      </c>
      <c r="AN2778" s="13">
        <f t="shared" si="3277"/>
        <v>2.319179199288977E-3</v>
      </c>
      <c r="AO2778" s="13">
        <f t="shared" si="3278"/>
        <v>3.8697161496707374E-4</v>
      </c>
      <c r="AP2778" s="13">
        <f t="shared" si="3279"/>
        <v>4.3045985360146747E-5</v>
      </c>
      <c r="AQ2778" s="13">
        <f t="shared" si="3280"/>
        <v>3.5912650643322302E-6</v>
      </c>
      <c r="AR2778" s="13">
        <f t="shared" si="3281"/>
        <v>6.4003841059869281E-6</v>
      </c>
      <c r="AS2778" s="13">
        <f t="shared" si="3282"/>
        <v>8.6443338369844817E-6</v>
      </c>
      <c r="AT2778" s="13">
        <f t="shared" si="3283"/>
        <v>5.837501800504244E-6</v>
      </c>
      <c r="AU2778" s="13">
        <f t="shared" si="3284"/>
        <v>2.6280357294158385E-6</v>
      </c>
      <c r="AV2778" s="13">
        <f t="shared" si="3285"/>
        <v>8.8735370426219561E-7</v>
      </c>
      <c r="AW2778" s="13">
        <f t="shared" si="3286"/>
        <v>3.0008897840674016E-9</v>
      </c>
      <c r="AX2778" s="13">
        <f t="shared" si="3287"/>
        <v>1.5643493675496635E-3</v>
      </c>
      <c r="AY2778" s="13">
        <f t="shared" si="3288"/>
        <v>5.2204573179942884E-4</v>
      </c>
      <c r="AZ2778" s="13">
        <f t="shared" si="3289"/>
        <v>8.7107059248818692E-5</v>
      </c>
      <c r="BA2778" s="13">
        <f t="shared" si="3290"/>
        <v>9.6896233526304707E-6</v>
      </c>
      <c r="BB2778" s="13">
        <f t="shared" si="3291"/>
        <v>8.0839143399088213E-7</v>
      </c>
      <c r="BC2778" s="13">
        <f t="shared" si="3292"/>
        <v>5.3954353994362719E-8</v>
      </c>
      <c r="BD2778" s="13">
        <f t="shared" si="3293"/>
        <v>3.559832683710812E-7</v>
      </c>
      <c r="BE2778" s="13">
        <f t="shared" si="3294"/>
        <v>4.8078961531418277E-7</v>
      </c>
      <c r="BF2778" s="13">
        <f t="shared" si="3295"/>
        <v>3.2467629061852062E-7</v>
      </c>
      <c r="BG2778" s="13">
        <f t="shared" si="3296"/>
        <v>1.4616884437893756E-7</v>
      </c>
      <c r="BH2778" s="13">
        <f t="shared" si="3297"/>
        <v>4.9353767932297178E-8</v>
      </c>
      <c r="BI2778" s="13">
        <f t="shared" si="3298"/>
        <v>1.3331401336390588E-8</v>
      </c>
      <c r="BJ2778" s="14">
        <f t="shared" si="3299"/>
        <v>0.63002743059270983</v>
      </c>
      <c r="BK2778" s="14">
        <f t="shared" si="3300"/>
        <v>0.27964422680351253</v>
      </c>
      <c r="BL2778" s="14">
        <f t="shared" si="3301"/>
        <v>8.9196020308815294E-2</v>
      </c>
      <c r="BM2778" s="14">
        <f t="shared" si="3302"/>
        <v>0.23813600726705733</v>
      </c>
      <c r="BN2778" s="14">
        <f t="shared" si="3303"/>
        <v>0.76135906805261977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1.5021645021645</v>
      </c>
      <c r="F2779" s="10">
        <f>VLOOKUP(B2779,home!$B$2:$E$405,3,FALSE)</f>
        <v>1.04</v>
      </c>
      <c r="G2779" s="10">
        <f>VLOOKUP(C2779,away!$B$2:$E$405,4,FALSE)</f>
        <v>1.1100000000000001</v>
      </c>
      <c r="H2779" s="10">
        <f>VLOOKUP(A2779,away!$A$2:$E$405,3,FALSE)</f>
        <v>1.2640692640692599</v>
      </c>
      <c r="I2779" s="10">
        <f>VLOOKUP(C2779,away!$B$2:$E$405,3,FALSE)</f>
        <v>0.81</v>
      </c>
      <c r="J2779" s="10">
        <f>VLOOKUP(B2779,home!$B$2:$E$405,4,FALSE)</f>
        <v>0.88</v>
      </c>
      <c r="K2779" s="12">
        <f t="shared" si="3248"/>
        <v>1.734098701298699</v>
      </c>
      <c r="L2779" s="12">
        <f t="shared" si="3249"/>
        <v>0.90102857142856851</v>
      </c>
      <c r="M2779" s="13">
        <f t="shared" si="3250"/>
        <v>7.170984212059707E-2</v>
      </c>
      <c r="N2779" s="13">
        <f t="shared" si="3251"/>
        <v>0.12435194409166213</v>
      </c>
      <c r="O2779" s="13">
        <f t="shared" si="3252"/>
        <v>6.4612616603289777E-2</v>
      </c>
      <c r="P2779" s="13">
        <f t="shared" si="3253"/>
        <v>0.11204465453927555</v>
      </c>
      <c r="Q2779" s="13">
        <f t="shared" si="3254"/>
        <v>0.10781927237665989</v>
      </c>
      <c r="R2779" s="13">
        <f t="shared" si="3255"/>
        <v>2.9108906817161998E-2</v>
      </c>
      <c r="S2779" s="13">
        <f t="shared" si="3256"/>
        <v>4.3766672187456064E-2</v>
      </c>
      <c r="T2779" s="13">
        <f t="shared" si="3257"/>
        <v>9.7148244962009592E-2</v>
      </c>
      <c r="U2779" s="13">
        <f t="shared" si="3258"/>
        <v>5.0477717507865463E-2</v>
      </c>
      <c r="V2779" s="13">
        <f t="shared" si="3259"/>
        <v>7.598246737689082E-3</v>
      </c>
      <c r="W2779" s="13">
        <f t="shared" si="3260"/>
        <v>6.2323086734445525E-2</v>
      </c>
      <c r="X2779" s="13">
        <f t="shared" si="3261"/>
        <v>5.615488180735622E-2</v>
      </c>
      <c r="Y2779" s="13">
        <f t="shared" si="3262"/>
        <v>2.5298576466811145E-2</v>
      </c>
      <c r="Z2779" s="13">
        <f t="shared" si="3263"/>
        <v>8.7426522417715959E-3</v>
      </c>
      <c r="AA2779" s="13">
        <f t="shared" si="3264"/>
        <v>1.5160621898362285E-2</v>
      </c>
      <c r="AB2779" s="13">
        <f t="shared" si="3265"/>
        <v>1.3145007372415331E-2</v>
      </c>
      <c r="AC2779" s="13">
        <f t="shared" si="3266"/>
        <v>7.4200321187851699E-4</v>
      </c>
      <c r="AD2779" s="13">
        <f t="shared" si="3267"/>
        <v>2.7018595941782037E-2</v>
      </c>
      <c r="AE2779" s="13">
        <f t="shared" si="3268"/>
        <v>2.4344526903429586E-2</v>
      </c>
      <c r="AF2779" s="13">
        <f t="shared" si="3269"/>
        <v>1.0967557148950757E-2</v>
      </c>
      <c r="AG2779" s="13">
        <f t="shared" si="3270"/>
        <v>3.2940274499934277E-3</v>
      </c>
      <c r="AH2779" s="13">
        <f t="shared" si="3271"/>
        <v>1.9693448649750582E-3</v>
      </c>
      <c r="AI2779" s="13">
        <f t="shared" si="3272"/>
        <v>3.4150383727625101E-3</v>
      </c>
      <c r="AJ2779" s="13">
        <f t="shared" si="3273"/>
        <v>2.9610068035463462E-3</v>
      </c>
      <c r="AK2779" s="13">
        <f t="shared" si="3274"/>
        <v>1.7115593508554433E-3</v>
      </c>
      <c r="AL2779" s="13">
        <f t="shared" si="3275"/>
        <v>4.6374383813115086E-5</v>
      </c>
      <c r="AM2779" s="13">
        <f t="shared" si="3276"/>
        <v>9.3705824267117117E-3</v>
      </c>
      <c r="AN2779" s="13">
        <f t="shared" si="3277"/>
        <v>8.4431624973937015E-3</v>
      </c>
      <c r="AO2779" s="13">
        <f t="shared" si="3278"/>
        <v>3.8037653216829561E-3</v>
      </c>
      <c r="AP2779" s="13">
        <f t="shared" si="3279"/>
        <v>1.1424337446151744E-3</v>
      </c>
      <c r="AQ2779" s="13">
        <f t="shared" si="3280"/>
        <v>2.5734136121560009E-4</v>
      </c>
      <c r="AR2779" s="13">
        <f t="shared" si="3281"/>
        <v>3.5488719806773281E-4</v>
      </c>
      <c r="AS2779" s="13">
        <f t="shared" si="3282"/>
        <v>6.1540942927678971E-4</v>
      </c>
      <c r="AT2779" s="13">
        <f t="shared" si="3283"/>
        <v>5.3359034603792739E-4</v>
      </c>
      <c r="AU2779" s="13">
        <f t="shared" si="3284"/>
        <v>3.0843277536329769E-4</v>
      </c>
      <c r="AV2779" s="13">
        <f t="shared" si="3285"/>
        <v>1.3371321879886196E-4</v>
      </c>
      <c r="AW2779" s="13">
        <f t="shared" si="3286"/>
        <v>2.0127416188460752E-6</v>
      </c>
      <c r="AX2779" s="13">
        <f t="shared" si="3287"/>
        <v>2.708252469428866E-3</v>
      </c>
      <c r="AY2779" s="13">
        <f t="shared" si="3288"/>
        <v>2.4402128535973839E-3</v>
      </c>
      <c r="AZ2779" s="13">
        <f t="shared" si="3289"/>
        <v>1.0993507507292407E-3</v>
      </c>
      <c r="BA2779" s="13">
        <f t="shared" si="3290"/>
        <v>3.3018214547616398E-4</v>
      </c>
      <c r="BB2779" s="13">
        <f t="shared" si="3291"/>
        <v>7.4375886712401941E-5</v>
      </c>
      <c r="BC2779" s="13">
        <f t="shared" si="3292"/>
        <v>1.3402959790641718E-5</v>
      </c>
      <c r="BD2779" s="13">
        <f t="shared" si="3293"/>
        <v>5.3293917515542783E-5</v>
      </c>
      <c r="BE2779" s="13">
        <f t="shared" si="3294"/>
        <v>9.2416913150822729E-5</v>
      </c>
      <c r="BF2779" s="13">
        <f t="shared" si="3295"/>
        <v>8.0130024536438196E-5</v>
      </c>
      <c r="BG2779" s="13">
        <f t="shared" si="3296"/>
        <v>4.631779049455678E-5</v>
      </c>
      <c r="BH2779" s="13">
        <f t="shared" si="3297"/>
        <v>2.007990508590903E-5</v>
      </c>
      <c r="BI2779" s="13">
        <f t="shared" si="3298"/>
        <v>6.964107466335202E-6</v>
      </c>
      <c r="BJ2779" s="14">
        <f t="shared" si="3299"/>
        <v>0.56840377630045436</v>
      </c>
      <c r="BK2779" s="14">
        <f t="shared" si="3300"/>
        <v>0.23834800603430675</v>
      </c>
      <c r="BL2779" s="14">
        <f t="shared" si="3301"/>
        <v>0.18480705521702839</v>
      </c>
      <c r="BM2779" s="14">
        <f t="shared" si="3302"/>
        <v>0.48821605313293592</v>
      </c>
      <c r="BN2779" s="14">
        <f t="shared" si="3303"/>
        <v>0.50964723654864641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1.5021645021645</v>
      </c>
      <c r="F2780" s="10">
        <f>VLOOKUP(B2780,home!$B$2:$E$405,3,FALSE)</f>
        <v>1.46</v>
      </c>
      <c r="G2780" s="10">
        <f>VLOOKUP(C2780,away!$B$2:$E$405,4,FALSE)</f>
        <v>1.33</v>
      </c>
      <c r="H2780" s="10">
        <f>VLOOKUP(A2780,away!$A$2:$E$405,3,FALSE)</f>
        <v>1.2640692640692599</v>
      </c>
      <c r="I2780" s="10">
        <f>VLOOKUP(C2780,away!$B$2:$E$405,3,FALSE)</f>
        <v>0.89</v>
      </c>
      <c r="J2780" s="10">
        <f>VLOOKUP(B2780,home!$B$2:$E$405,4,FALSE)</f>
        <v>0.79</v>
      </c>
      <c r="K2780" s="12">
        <f t="shared" si="3248"/>
        <v>2.9169030303030263</v>
      </c>
      <c r="L2780" s="12">
        <f t="shared" si="3249"/>
        <v>0.88876709956709665</v>
      </c>
      <c r="M2780" s="13">
        <f t="shared" si="3250"/>
        <v>2.2244285610048858E-2</v>
      </c>
      <c r="N2780" s="13">
        <f t="shared" si="3251"/>
        <v>6.4884424102877522E-2</v>
      </c>
      <c r="O2780" s="13">
        <f t="shared" si="3252"/>
        <v>1.9769989203585227E-2</v>
      </c>
      <c r="P2780" s="13">
        <f t="shared" si="3253"/>
        <v>5.7667141416995873E-2</v>
      </c>
      <c r="Q2780" s="13">
        <f t="shared" si="3254"/>
        <v>9.4630786642575099E-2</v>
      </c>
      <c r="R2780" s="13">
        <f t="shared" si="3255"/>
        <v>8.7854579814716279E-3</v>
      </c>
      <c r="S2780" s="13">
        <f t="shared" si="3256"/>
        <v>3.7374758370589185E-2</v>
      </c>
      <c r="T2780" s="13">
        <f t="shared" si="3257"/>
        <v>8.4104729774074211E-2</v>
      </c>
      <c r="U2780" s="13">
        <f t="shared" si="3258"/>
        <v>2.5626329008754504E-2</v>
      </c>
      <c r="V2780" s="13">
        <f t="shared" si="3259"/>
        <v>1.076578854235995E-2</v>
      </c>
      <c r="W2780" s="13">
        <f t="shared" si="3260"/>
        <v>9.2009609439228812E-2</v>
      </c>
      <c r="X2780" s="13">
        <f t="shared" si="3261"/>
        <v>8.1775113713604741E-2</v>
      </c>
      <c r="Y2780" s="13">
        <f t="shared" si="3262"/>
        <v>3.6339515316004996E-2</v>
      </c>
      <c r="Z2780" s="13">
        <f t="shared" si="3263"/>
        <v>2.6027420028537137E-3</v>
      </c>
      <c r="AA2780" s="13">
        <f t="shared" si="3264"/>
        <v>7.5919460352209655E-3</v>
      </c>
      <c r="AB2780" s="13">
        <f t="shared" si="3265"/>
        <v>1.1072485198016541E-2</v>
      </c>
      <c r="AC2780" s="13">
        <f t="shared" si="3266"/>
        <v>1.7443588131497581E-3</v>
      </c>
      <c r="AD2780" s="13">
        <f t="shared" si="3267"/>
        <v>6.7095777147571117E-2</v>
      </c>
      <c r="AE2780" s="13">
        <f t="shared" si="3268"/>
        <v>5.963251924864707E-2</v>
      </c>
      <c r="AF2780" s="13">
        <f t="shared" si="3269"/>
        <v>2.6499710586249555E-2</v>
      </c>
      <c r="AG2780" s="13">
        <f t="shared" si="3270"/>
        <v>7.8506903057028368E-3</v>
      </c>
      <c r="AH2780" s="13">
        <f t="shared" si="3271"/>
        <v>5.7830786519943772E-4</v>
      </c>
      <c r="AI2780" s="13">
        <f t="shared" si="3272"/>
        <v>1.6868679644483141E-3</v>
      </c>
      <c r="AJ2780" s="13">
        <f t="shared" si="3273"/>
        <v>2.4602151386101923E-3</v>
      </c>
      <c r="AK2780" s="13">
        <f t="shared" si="3274"/>
        <v>2.3920696643364835E-3</v>
      </c>
      <c r="AL2780" s="13">
        <f t="shared" si="3275"/>
        <v>1.8088634199957867E-4</v>
      </c>
      <c r="AM2780" s="13">
        <f t="shared" si="3276"/>
        <v>3.9142375136457318E-2</v>
      </c>
      <c r="AN2780" s="13">
        <f t="shared" si="3277"/>
        <v>3.4788455220196406E-2</v>
      </c>
      <c r="AO2780" s="13">
        <f t="shared" si="3278"/>
        <v>1.545941722223689E-2</v>
      </c>
      <c r="AP2780" s="13">
        <f t="shared" si="3279"/>
        <v>4.5799404685350348E-3</v>
      </c>
      <c r="AQ2780" s="13">
        <f t="shared" si="3280"/>
        <v>1.0176251016024631E-3</v>
      </c>
      <c r="AR2780" s="13">
        <f t="shared" si="3281"/>
        <v>1.0279620080202877E-4</v>
      </c>
      <c r="AS2780" s="13">
        <f t="shared" si="3282"/>
        <v>2.998465496230761E-4</v>
      </c>
      <c r="AT2780" s="13">
        <f t="shared" si="3283"/>
        <v>4.3731165461072876E-4</v>
      </c>
      <c r="AU2780" s="13">
        <f t="shared" si="3284"/>
        <v>4.2519856350695502E-4</v>
      </c>
      <c r="AV2780" s="13">
        <f t="shared" si="3285"/>
        <v>3.1006574459348278E-4</v>
      </c>
      <c r="AW2780" s="13">
        <f t="shared" si="3286"/>
        <v>1.3026064870167132E-5</v>
      </c>
      <c r="AX2780" s="13">
        <f t="shared" si="3287"/>
        <v>1.9029085441465029E-2</v>
      </c>
      <c r="AY2780" s="13">
        <f t="shared" si="3288"/>
        <v>1.6912425075225338E-2</v>
      </c>
      <c r="AZ2780" s="13">
        <f t="shared" si="3289"/>
        <v>7.5156034903769301E-3</v>
      </c>
      <c r="BA2780" s="13">
        <f t="shared" si="3290"/>
        <v>2.226540371879551E-3</v>
      </c>
      <c r="BB2780" s="13">
        <f t="shared" si="3291"/>
        <v>4.9471895709610832E-4</v>
      </c>
      <c r="BC2780" s="13">
        <f t="shared" si="3292"/>
        <v>8.7937986519833429E-5</v>
      </c>
      <c r="BD2780" s="13">
        <f t="shared" si="3293"/>
        <v>1.5226980205555989E-5</v>
      </c>
      <c r="BE2780" s="13">
        <f t="shared" si="3294"/>
        <v>4.4415624703950469E-5</v>
      </c>
      <c r="BF2780" s="13">
        <f t="shared" si="3295"/>
        <v>6.4778035145877537E-5</v>
      </c>
      <c r="BG2780" s="13">
        <f t="shared" si="3296"/>
        <v>6.2983749004695373E-5</v>
      </c>
      <c r="BH2780" s="13">
        <f t="shared" si="3297"/>
        <v>4.59293720829103E-5</v>
      </c>
      <c r="BI2780" s="13">
        <f t="shared" si="3298"/>
        <v>2.679430492171123E-5</v>
      </c>
      <c r="BJ2780" s="14">
        <f t="shared" si="3299"/>
        <v>0.75607700074812678</v>
      </c>
      <c r="BK2780" s="14">
        <f t="shared" si="3300"/>
        <v>0.14688964417036857</v>
      </c>
      <c r="BL2780" s="14">
        <f t="shared" si="3301"/>
        <v>8.1799014838844247E-2</v>
      </c>
      <c r="BM2780" s="14">
        <f t="shared" si="3302"/>
        <v>0.70248691779228378</v>
      </c>
      <c r="BN2780" s="14">
        <f t="shared" si="3303"/>
        <v>0.26798208495755421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1.5021645021645</v>
      </c>
      <c r="F2781" s="10">
        <f>VLOOKUP(B2781,home!$B$2:$E$405,3,FALSE)</f>
        <v>1.33</v>
      </c>
      <c r="G2781" s="10">
        <f>VLOOKUP(C2781,away!$B$2:$E$405,4,FALSE)</f>
        <v>0.96</v>
      </c>
      <c r="H2781" s="10">
        <f>VLOOKUP(A2781,away!$A$2:$E$405,3,FALSE)</f>
        <v>1.2640692640692599</v>
      </c>
      <c r="I2781" s="10">
        <f>VLOOKUP(C2781,away!$B$2:$E$405,3,FALSE)</f>
        <v>1.1100000000000001</v>
      </c>
      <c r="J2781" s="10">
        <f>VLOOKUP(B2781,home!$B$2:$E$405,4,FALSE)</f>
        <v>0.4</v>
      </c>
      <c r="K2781" s="12">
        <f t="shared" si="3248"/>
        <v>1.9179636363636337</v>
      </c>
      <c r="L2781" s="12">
        <f t="shared" si="3249"/>
        <v>0.56124675324675144</v>
      </c>
      <c r="M2781" s="13">
        <f t="shared" si="3250"/>
        <v>8.3809376226360449E-2</v>
      </c>
      <c r="N2781" s="13">
        <f t="shared" si="3251"/>
        <v>0.16074333598847812</v>
      </c>
      <c r="O2781" s="13">
        <f t="shared" si="3252"/>
        <v>4.7037740298680276E-2</v>
      </c>
      <c r="P2781" s="13">
        <f t="shared" si="3253"/>
        <v>9.0216675429585044E-2</v>
      </c>
      <c r="Q2781" s="13">
        <f t="shared" si="3254"/>
        <v>0.15414993660684145</v>
      </c>
      <c r="R2781" s="13">
        <f t="shared" si="3255"/>
        <v>1.3199889511349091E-2</v>
      </c>
      <c r="S2781" s="13">
        <f t="shared" si="3256"/>
        <v>2.4278454547807297E-2</v>
      </c>
      <c r="T2781" s="13">
        <f t="shared" si="3257"/>
        <v>8.6516151433782315E-2</v>
      </c>
      <c r="U2781" s="13">
        <f t="shared" si="3258"/>
        <v>2.5316908086785286E-2</v>
      </c>
      <c r="V2781" s="13">
        <f t="shared" si="3259"/>
        <v>2.9038403742899627E-3</v>
      </c>
      <c r="W2781" s="13">
        <f t="shared" si="3260"/>
        <v>9.8551324319893774E-2</v>
      </c>
      <c r="X2781" s="13">
        <f t="shared" si="3261"/>
        <v>5.5311610802707994E-2</v>
      </c>
      <c r="Y2781" s="13">
        <f t="shared" si="3262"/>
        <v>1.55217309899339E-2</v>
      </c>
      <c r="Z2781" s="13">
        <f t="shared" si="3263"/>
        <v>2.4694650438201755E-3</v>
      </c>
      <c r="AA2781" s="13">
        <f t="shared" si="3264"/>
        <v>4.7363441553182235E-3</v>
      </c>
      <c r="AB2781" s="13">
        <f t="shared" si="3265"/>
        <v>4.5420679296018923E-3</v>
      </c>
      <c r="AC2781" s="13">
        <f t="shared" si="3266"/>
        <v>1.9536509244433715E-4</v>
      </c>
      <c r="AD2781" s="13">
        <f t="shared" si="3267"/>
        <v>4.725446409025881E-2</v>
      </c>
      <c r="AE2781" s="13">
        <f t="shared" si="3268"/>
        <v>2.6521414547072963E-2</v>
      </c>
      <c r="AF2781" s="13">
        <f t="shared" si="3269"/>
        <v>7.4425289030279314E-3</v>
      </c>
      <c r="AG2781" s="13">
        <f t="shared" si="3270"/>
        <v>1.392365060923178E-3</v>
      </c>
      <c r="AH2781" s="13">
        <f t="shared" si="3271"/>
        <v>3.4649480952510497E-4</v>
      </c>
      <c r="AI2781" s="13">
        <f t="shared" si="3272"/>
        <v>6.6456444485789485E-4</v>
      </c>
      <c r="AJ2781" s="13">
        <f t="shared" si="3273"/>
        <v>6.3730521962881384E-4</v>
      </c>
      <c r="AK2781" s="13">
        <f t="shared" si="3274"/>
        <v>4.0744274550426812E-4</v>
      </c>
      <c r="AL2781" s="13">
        <f t="shared" si="3275"/>
        <v>8.4120369003667785E-6</v>
      </c>
      <c r="AM2781" s="13">
        <f t="shared" si="3276"/>
        <v>1.812646875619351E-2</v>
      </c>
      <c r="AN2781" s="13">
        <f t="shared" si="3277"/>
        <v>1.0173421737242288E-2</v>
      </c>
      <c r="AO2781" s="13">
        <f t="shared" si="3278"/>
        <v>2.8548999597185799E-3</v>
      </c>
      <c r="AP2781" s="13">
        <f t="shared" si="3279"/>
        <v>5.3410111107877827E-4</v>
      </c>
      <c r="AQ2781" s="13">
        <f t="shared" si="3280"/>
        <v>7.4940628624611686E-5</v>
      </c>
      <c r="AR2781" s="13">
        <f t="shared" si="3281"/>
        <v>3.8893817372563366E-5</v>
      </c>
      <c r="AS2781" s="13">
        <f t="shared" si="3282"/>
        <v>7.4596927399944696E-5</v>
      </c>
      <c r="AT2781" s="13">
        <f t="shared" si="3283"/>
        <v>7.1537097068775953E-5</v>
      </c>
      <c r="AU2781" s="13">
        <f t="shared" si="3284"/>
        <v>4.5735183609642608E-5</v>
      </c>
      <c r="AV2781" s="13">
        <f t="shared" si="3285"/>
        <v>2.1929604766427146E-5</v>
      </c>
      <c r="AW2781" s="13">
        <f t="shared" si="3286"/>
        <v>2.515317885370523E-7</v>
      </c>
      <c r="AX2781" s="13">
        <f t="shared" si="3287"/>
        <v>5.7943179883434464E-3</v>
      </c>
      <c r="AY2781" s="13">
        <f t="shared" si="3288"/>
        <v>3.2520421582370074E-3</v>
      </c>
      <c r="AZ2781" s="13">
        <f t="shared" si="3289"/>
        <v>9.1259905136603929E-4</v>
      </c>
      <c r="BA2781" s="13">
        <f t="shared" si="3290"/>
        <v>1.7073108486508499E-4</v>
      </c>
      <c r="BB2781" s="13">
        <f t="shared" si="3291"/>
        <v>2.3955566764706127E-5</v>
      </c>
      <c r="BC2781" s="13">
        <f t="shared" si="3292"/>
        <v>2.6889968137754212E-6</v>
      </c>
      <c r="BD2781" s="13">
        <f t="shared" si="3293"/>
        <v>3.6381714536205459E-6</v>
      </c>
      <c r="BE2781" s="13">
        <f t="shared" si="3294"/>
        <v>6.9778805509004287E-6</v>
      </c>
      <c r="BF2781" s="13">
        <f t="shared" si="3295"/>
        <v>6.6916605777580312E-6</v>
      </c>
      <c r="BG2781" s="13">
        <f t="shared" si="3296"/>
        <v>4.278120551675991E-6</v>
      </c>
      <c r="BH2781" s="13">
        <f t="shared" si="3297"/>
        <v>2.0513199125236192E-6</v>
      </c>
      <c r="BI2781" s="13">
        <f t="shared" si="3298"/>
        <v>7.8687139975378653E-7</v>
      </c>
      <c r="BJ2781" s="14">
        <f t="shared" si="3299"/>
        <v>0.69532502978216837</v>
      </c>
      <c r="BK2781" s="14">
        <f t="shared" si="3300"/>
        <v>0.20466416586562444</v>
      </c>
      <c r="BL2781" s="14">
        <f t="shared" si="3301"/>
        <v>9.7165873855914436E-2</v>
      </c>
      <c r="BM2781" s="14">
        <f t="shared" si="3302"/>
        <v>0.44721578985978427</v>
      </c>
      <c r="BN2781" s="14">
        <f t="shared" si="3303"/>
        <v>0.5491569540612945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1.5021645021645</v>
      </c>
      <c r="F2782" s="10">
        <f>VLOOKUP(B2782,home!$B$2:$E$405,3,FALSE)</f>
        <v>0.89</v>
      </c>
      <c r="G2782" s="10">
        <f>VLOOKUP(C2782,away!$B$2:$E$405,4,FALSE)</f>
        <v>0.86</v>
      </c>
      <c r="H2782" s="10">
        <f>VLOOKUP(A2782,away!$A$2:$E$405,3,FALSE)</f>
        <v>1.2640692640692599</v>
      </c>
      <c r="I2782" s="10">
        <f>VLOOKUP(C2782,away!$B$2:$E$405,3,FALSE)</f>
        <v>0.76</v>
      </c>
      <c r="J2782" s="10">
        <f>VLOOKUP(B2782,home!$B$2:$E$405,4,FALSE)</f>
        <v>0.7</v>
      </c>
      <c r="K2782" s="12">
        <f t="shared" si="3248"/>
        <v>1.1497567099567083</v>
      </c>
      <c r="L2782" s="12">
        <f t="shared" si="3249"/>
        <v>0.67248484848484624</v>
      </c>
      <c r="M2782" s="13">
        <f t="shared" si="3250"/>
        <v>0.16166296749616732</v>
      </c>
      <c r="N2782" s="13">
        <f t="shared" si="3251"/>
        <v>0.18587308163023158</v>
      </c>
      <c r="O2782" s="13">
        <f t="shared" si="3252"/>
        <v>0.10871589620227072</v>
      </c>
      <c r="P2782" s="13">
        <f t="shared" si="3253"/>
        <v>0.12499683113751776</v>
      </c>
      <c r="Q2782" s="13">
        <f t="shared" si="3254"/>
        <v>0.10685441140234492</v>
      </c>
      <c r="R2782" s="13">
        <f t="shared" si="3255"/>
        <v>3.6554896492739145E-2</v>
      </c>
      <c r="S2782" s="13">
        <f t="shared" si="3256"/>
        <v>2.4161698928963974E-2</v>
      </c>
      <c r="T2782" s="13">
        <f t="shared" si="3257"/>
        <v>7.1857972661843364E-2</v>
      </c>
      <c r="U2782" s="13">
        <f t="shared" si="3258"/>
        <v>4.2029237524299767E-2</v>
      </c>
      <c r="V2782" s="13">
        <f t="shared" si="3259"/>
        <v>2.0757422046310671E-3</v>
      </c>
      <c r="W2782" s="13">
        <f t="shared" si="3260"/>
        <v>4.0952192166106891E-2</v>
      </c>
      <c r="X2782" s="13">
        <f t="shared" si="3261"/>
        <v>2.7539728743946702E-2</v>
      </c>
      <c r="Y2782" s="13">
        <f t="shared" si="3262"/>
        <v>9.2600251558433797E-3</v>
      </c>
      <c r="Z2782" s="13">
        <f t="shared" si="3263"/>
        <v>8.1942046764329739E-3</v>
      </c>
      <c r="AA2782" s="13">
        <f t="shared" si="3264"/>
        <v>9.421341809487449E-3</v>
      </c>
      <c r="AB2782" s="13">
        <f t="shared" si="3265"/>
        <v>5.4161254811269377E-3</v>
      </c>
      <c r="AC2782" s="13">
        <f t="shared" si="3266"/>
        <v>1.0030945933993797E-4</v>
      </c>
      <c r="AD2782" s="13">
        <f t="shared" si="3267"/>
        <v>1.177126443260448E-2</v>
      </c>
      <c r="AE2782" s="13">
        <f t="shared" si="3268"/>
        <v>7.9159969784350845E-3</v>
      </c>
      <c r="AF2782" s="13">
        <f t="shared" si="3269"/>
        <v>2.661694014324709E-3</v>
      </c>
      <c r="AG2782" s="13">
        <f t="shared" si="3270"/>
        <v>5.9664963197872476E-4</v>
      </c>
      <c r="AH2782" s="13">
        <f t="shared" si="3271"/>
        <v>1.3776196225712114E-3</v>
      </c>
      <c r="AI2782" s="13">
        <f t="shared" si="3272"/>
        <v>1.5839274048192781E-3</v>
      </c>
      <c r="AJ2782" s="13">
        <f t="shared" si="3273"/>
        <v>9.1056558088764062E-4</v>
      </c>
      <c r="AK2782" s="13">
        <f t="shared" si="3274"/>
        <v>3.4897629549373086E-4</v>
      </c>
      <c r="AL2782" s="13">
        <f t="shared" si="3275"/>
        <v>3.1023467513441984E-6</v>
      </c>
      <c r="AM2782" s="13">
        <f t="shared" si="3276"/>
        <v>2.7068180532123492E-3</v>
      </c>
      <c r="AN2782" s="13">
        <f t="shared" si="3277"/>
        <v>1.8202941283905535E-3</v>
      </c>
      <c r="AO2782" s="13">
        <f t="shared" si="3278"/>
        <v>6.1206011056428818E-4</v>
      </c>
      <c r="AP2782" s="13">
        <f t="shared" si="3279"/>
        <v>1.3720038357214789E-4</v>
      </c>
      <c r="AQ2782" s="13">
        <f t="shared" si="3280"/>
        <v>2.3066294789644659E-5</v>
      </c>
      <c r="AR2782" s="13">
        <f t="shared" si="3281"/>
        <v>1.8528566463091051E-4</v>
      </c>
      <c r="AS2782" s="13">
        <f t="shared" si="3282"/>
        <v>2.1303343616817767E-4</v>
      </c>
      <c r="AT2782" s="13">
        <f t="shared" si="3283"/>
        <v>1.2246831133974826E-4</v>
      </c>
      <c r="AU2782" s="13">
        <f t="shared" si="3284"/>
        <v>4.6936254239980928E-5</v>
      </c>
      <c r="AV2782" s="13">
        <f t="shared" si="3285"/>
        <v>1.3491318313163012E-5</v>
      </c>
      <c r="AW2782" s="13">
        <f t="shared" si="3286"/>
        <v>6.6630994203864063E-8</v>
      </c>
      <c r="AX2782" s="13">
        <f t="shared" si="3287"/>
        <v>5.1869703655214189E-4</v>
      </c>
      <c r="AY2782" s="13">
        <f t="shared" si="3288"/>
        <v>3.4881589803530594E-4</v>
      </c>
      <c r="AZ2782" s="13">
        <f t="shared" si="3289"/>
        <v>1.1728670316968912E-4</v>
      </c>
      <c r="BA2782" s="13">
        <f t="shared" si="3290"/>
        <v>2.6291176936785179E-5</v>
      </c>
      <c r="BB2782" s="13">
        <f t="shared" si="3291"/>
        <v>4.4201045347055649E-6</v>
      </c>
      <c r="BC2782" s="13">
        <f t="shared" si="3292"/>
        <v>5.9449066566173094E-7</v>
      </c>
      <c r="BD2782" s="13">
        <f t="shared" si="3293"/>
        <v>2.0766967017621974E-5</v>
      </c>
      <c r="BE2782" s="13">
        <f t="shared" si="3294"/>
        <v>2.3876959673960507E-5</v>
      </c>
      <c r="BF2782" s="13">
        <f t="shared" si="3295"/>
        <v>1.3726347299250924E-5</v>
      </c>
      <c r="BG2782" s="13">
        <f t="shared" si="3296"/>
        <v>5.2606533035032968E-6</v>
      </c>
      <c r="BH2782" s="13">
        <f t="shared" si="3297"/>
        <v>1.5121178586147093E-6</v>
      </c>
      <c r="BI2782" s="13">
        <f t="shared" si="3298"/>
        <v>3.477135308375262E-7</v>
      </c>
      <c r="BJ2782" s="14">
        <f t="shared" si="3299"/>
        <v>0.47159856119808319</v>
      </c>
      <c r="BK2782" s="14">
        <f t="shared" si="3300"/>
        <v>0.31334946747140668</v>
      </c>
      <c r="BL2782" s="14">
        <f t="shared" si="3301"/>
        <v>0.20700529215707167</v>
      </c>
      <c r="BM2782" s="14">
        <f t="shared" si="3302"/>
        <v>0.27514069187468199</v>
      </c>
      <c r="BN2782" s="14">
        <f t="shared" si="3303"/>
        <v>0.72465808436127155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1.5021645021645</v>
      </c>
      <c r="F2783" s="10">
        <f>VLOOKUP(B2783,home!$B$2:$E$405,3,FALSE)</f>
        <v>1.1100000000000001</v>
      </c>
      <c r="G2783" s="10">
        <f>VLOOKUP(C2783,away!$B$2:$E$405,4,FALSE)</f>
        <v>0.93</v>
      </c>
      <c r="H2783" s="10">
        <f>VLOOKUP(A2783,away!$A$2:$E$405,3,FALSE)</f>
        <v>1.2640692640692599</v>
      </c>
      <c r="I2783" s="10">
        <f>VLOOKUP(C2783,away!$B$2:$E$405,3,FALSE)</f>
        <v>0.87</v>
      </c>
      <c r="J2783" s="10">
        <f>VLOOKUP(B2783,home!$B$2:$E$405,4,FALSE)</f>
        <v>0.97</v>
      </c>
      <c r="K2783" s="12">
        <f t="shared" si="3248"/>
        <v>1.5506844155844137</v>
      </c>
      <c r="L2783" s="12">
        <f t="shared" si="3249"/>
        <v>1.0667480519480483</v>
      </c>
      <c r="M2783" s="13">
        <f t="shared" si="3250"/>
        <v>7.2990026713332809E-2</v>
      </c>
      <c r="N2783" s="13">
        <f t="shared" si="3251"/>
        <v>0.11318449691745525</v>
      </c>
      <c r="O2783" s="13">
        <f t="shared" si="3252"/>
        <v>7.7861968808083784E-2</v>
      </c>
      <c r="P2783" s="13">
        <f t="shared" si="3253"/>
        <v>0.12073934159741526</v>
      </c>
      <c r="Q2783" s="13">
        <f t="shared" si="3254"/>
        <v>8.7756717727829989E-2</v>
      </c>
      <c r="R2783" s="13">
        <f t="shared" si="3255"/>
        <v>4.1529551773431539E-2</v>
      </c>
      <c r="S2783" s="13">
        <f t="shared" si="3256"/>
        <v>4.9931440176861949E-2</v>
      </c>
      <c r="T2783" s="13">
        <f t="shared" si="3257"/>
        <v>9.3614307681517392E-2</v>
      </c>
      <c r="U2783" s="13">
        <f t="shared" si="3258"/>
        <v>6.4399228721266341E-2</v>
      </c>
      <c r="V2783" s="13">
        <f t="shared" si="3259"/>
        <v>9.1773408922817198E-3</v>
      </c>
      <c r="W2783" s="13">
        <f t="shared" si="3260"/>
        <v>4.5360991514462122E-2</v>
      </c>
      <c r="X2783" s="13">
        <f t="shared" si="3261"/>
        <v>4.8388749332484417E-2</v>
      </c>
      <c r="Y2783" s="13">
        <f t="shared" si="3262"/>
        <v>2.5809302043315087E-2</v>
      </c>
      <c r="Z2783" s="13">
        <f t="shared" si="3263"/>
        <v>1.4767189484194572E-2</v>
      </c>
      <c r="AA2783" s="13">
        <f t="shared" si="3264"/>
        <v>2.2899250595122562E-2</v>
      </c>
      <c r="AB2783" s="13">
        <f t="shared" si="3265"/>
        <v>1.7754755513209337E-2</v>
      </c>
      <c r="AC2783" s="13">
        <f t="shared" si="3266"/>
        <v>9.4881635447696406E-4</v>
      </c>
      <c r="AD2783" s="13">
        <f t="shared" si="3267"/>
        <v>1.7585145654233324E-2</v>
      </c>
      <c r="AE2783" s="13">
        <f t="shared" si="3268"/>
        <v>1.8758919869876083E-2</v>
      </c>
      <c r="AF2783" s="13">
        <f t="shared" si="3269"/>
        <v>1.0005520613919924E-2</v>
      </c>
      <c r="AG2783" s="13">
        <f t="shared" si="3270"/>
        <v>3.5577898745417073E-3</v>
      </c>
      <c r="AH2783" s="13">
        <f t="shared" si="3271"/>
        <v>3.9382176537530646E-3</v>
      </c>
      <c r="AI2783" s="13">
        <f t="shared" si="3272"/>
        <v>6.1069327408542927E-3</v>
      </c>
      <c r="AJ2783" s="13">
        <f t="shared" si="3273"/>
        <v>4.7349627141324811E-3</v>
      </c>
      <c r="AK2783" s="13">
        <f t="shared" si="3274"/>
        <v>2.4474776297261709E-3</v>
      </c>
      <c r="AL2783" s="13">
        <f t="shared" si="3275"/>
        <v>6.2780885057811482E-5</v>
      </c>
      <c r="AM2783" s="13">
        <f t="shared" si="3276"/>
        <v>5.4538022623603173E-3</v>
      </c>
      <c r="AN2783" s="13">
        <f t="shared" si="3277"/>
        <v>5.8178329390827267E-3</v>
      </c>
      <c r="AO2783" s="13">
        <f t="shared" si="3278"/>
        <v>3.1030809771628439E-3</v>
      </c>
      <c r="AP2783" s="13">
        <f t="shared" si="3279"/>
        <v>1.1034018624751702E-3</v>
      </c>
      <c r="AQ2783" s="13">
        <f t="shared" si="3280"/>
        <v>2.9426294682780891E-4</v>
      </c>
      <c r="AR2783" s="13">
        <f t="shared" si="3281"/>
        <v>8.4021720205769944E-4</v>
      </c>
      <c r="AS2783" s="13">
        <f t="shared" si="3282"/>
        <v>1.3029117209368149E-3</v>
      </c>
      <c r="AT2783" s="13">
        <f t="shared" si="3283"/>
        <v>1.010202450269494E-3</v>
      </c>
      <c r="AU2783" s="13">
        <f t="shared" si="3284"/>
        <v>5.2216839873936416E-4</v>
      </c>
      <c r="AV2783" s="13">
        <f t="shared" si="3285"/>
        <v>2.0242959955895013E-4</v>
      </c>
      <c r="AW2783" s="13">
        <f t="shared" si="3286"/>
        <v>2.8847634959750435E-6</v>
      </c>
      <c r="AX2783" s="13">
        <f t="shared" si="3287"/>
        <v>1.4095210289868617E-3</v>
      </c>
      <c r="AY2783" s="13">
        <f t="shared" si="3288"/>
        <v>1.5036038118515431E-3</v>
      </c>
      <c r="AZ2783" s="13">
        <f t="shared" si="3289"/>
        <v>8.0198321859714671E-4</v>
      </c>
      <c r="BA2783" s="13">
        <f t="shared" si="3290"/>
        <v>2.8517134537784408E-4</v>
      </c>
      <c r="BB2783" s="13">
        <f t="shared" si="3291"/>
        <v>7.6051494288304793E-5</v>
      </c>
      <c r="BC2783" s="13">
        <f t="shared" si="3292"/>
        <v>1.6225556675957458E-5</v>
      </c>
      <c r="BD2783" s="13">
        <f t="shared" si="3293"/>
        <v>1.4938334391804837E-4</v>
      </c>
      <c r="BE2783" s="13">
        <f t="shared" si="3294"/>
        <v>2.3164642336160433E-4</v>
      </c>
      <c r="BF2783" s="13">
        <f t="shared" si="3295"/>
        <v>1.7960524931635456E-4</v>
      </c>
      <c r="BG2783" s="13">
        <f t="shared" si="3296"/>
        <v>9.2837020357341375E-5</v>
      </c>
      <c r="BH2783" s="13">
        <f t="shared" si="3297"/>
        <v>3.5990230164355585E-5</v>
      </c>
      <c r="BI2783" s="13">
        <f t="shared" si="3298"/>
        <v>1.1161897805832452E-5</v>
      </c>
      <c r="BJ2783" s="14">
        <f t="shared" si="3299"/>
        <v>0.48388687867332181</v>
      </c>
      <c r="BK2783" s="14">
        <f t="shared" si="3300"/>
        <v>0.25535335043127805</v>
      </c>
      <c r="BL2783" s="14">
        <f t="shared" si="3301"/>
        <v>0.24625089968606548</v>
      </c>
      <c r="BM2783" s="14">
        <f t="shared" si="3302"/>
        <v>0.48469549568895565</v>
      </c>
      <c r="BN2783" s="14">
        <f t="shared" si="3303"/>
        <v>0.51406210353754866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1.3644444444444399</v>
      </c>
      <c r="F2784" s="10">
        <f>VLOOKUP(B2784,home!$B$2:$E$405,3,FALSE)</f>
        <v>0.9</v>
      </c>
      <c r="G2784" s="10">
        <f>VLOOKUP(C2784,away!$B$2:$E$405,4,FALSE)</f>
        <v>1.1000000000000001</v>
      </c>
      <c r="H2784" s="10">
        <f>VLOOKUP(A2784,away!$A$2:$E$405,3,FALSE)</f>
        <v>1.1155555555555601</v>
      </c>
      <c r="I2784" s="10">
        <f>VLOOKUP(C2784,away!$B$2:$E$405,3,FALSE)</f>
        <v>0.73</v>
      </c>
      <c r="J2784" s="10">
        <f>VLOOKUP(B2784,home!$B$2:$E$405,4,FALSE)</f>
        <v>1.2</v>
      </c>
      <c r="K2784" s="12">
        <f t="shared" si="3248"/>
        <v>1.3507999999999958</v>
      </c>
      <c r="L2784" s="12">
        <f t="shared" si="3249"/>
        <v>0.97722666666667057</v>
      </c>
      <c r="M2784" s="13">
        <f t="shared" si="3250"/>
        <v>9.7487933592106793E-2</v>
      </c>
      <c r="N2784" s="13">
        <f t="shared" si="3251"/>
        <v>0.13168670069621743</v>
      </c>
      <c r="O2784" s="13">
        <f t="shared" si="3252"/>
        <v>9.5267808384436256E-2</v>
      </c>
      <c r="P2784" s="13">
        <f t="shared" si="3253"/>
        <v>0.12868775556569612</v>
      </c>
      <c r="Q2784" s="13">
        <f t="shared" si="3254"/>
        <v>8.8941197650224985E-2</v>
      </c>
      <c r="R2784" s="13">
        <f t="shared" si="3255"/>
        <v>4.6549121414080859E-2</v>
      </c>
      <c r="S2784" s="13">
        <f t="shared" si="3256"/>
        <v>4.2468174835426989E-2</v>
      </c>
      <c r="T2784" s="13">
        <f t="shared" si="3257"/>
        <v>8.6915710109070884E-2</v>
      </c>
      <c r="U2784" s="13">
        <f t="shared" si="3258"/>
        <v>6.2878553206140234E-2</v>
      </c>
      <c r="V2784" s="13">
        <f t="shared" si="3259"/>
        <v>6.2288439207814654E-3</v>
      </c>
      <c r="W2784" s="13">
        <f t="shared" si="3260"/>
        <v>4.0047256595307848E-2</v>
      </c>
      <c r="X2784" s="13">
        <f t="shared" si="3261"/>
        <v>3.9135247071777526E-2</v>
      </c>
      <c r="Y2784" s="13">
        <f t="shared" si="3262"/>
        <v>1.9122003522564865E-2</v>
      </c>
      <c r="Z2784" s="13">
        <f t="shared" si="3263"/>
        <v>1.5163014251914794E-2</v>
      </c>
      <c r="AA2784" s="13">
        <f t="shared" si="3264"/>
        <v>2.0482199651486441E-2</v>
      </c>
      <c r="AB2784" s="13">
        <f t="shared" si="3265"/>
        <v>1.38336776446139E-2</v>
      </c>
      <c r="AC2784" s="13">
        <f t="shared" si="3266"/>
        <v>5.1389433184124923E-4</v>
      </c>
      <c r="AD2784" s="13">
        <f t="shared" si="3267"/>
        <v>1.3523958552235406E-2</v>
      </c>
      <c r="AE2784" s="13">
        <f t="shared" si="3268"/>
        <v>1.3215972936139219E-2</v>
      </c>
      <c r="AF2784" s="13">
        <f t="shared" si="3269"/>
        <v>6.4575005895701294E-3</v>
      </c>
      <c r="AG2784" s="13">
        <f t="shared" si="3270"/>
        <v>2.1034805920478925E-3</v>
      </c>
      <c r="AH2784" s="13">
        <f t="shared" si="3271"/>
        <v>3.7044254685044782E-3</v>
      </c>
      <c r="AI2784" s="13">
        <f t="shared" si="3272"/>
        <v>5.0039379228558334E-3</v>
      </c>
      <c r="AJ2784" s="13">
        <f t="shared" si="3273"/>
        <v>3.3796596730968197E-3</v>
      </c>
      <c r="AK2784" s="13">
        <f t="shared" si="3274"/>
        <v>1.5217480954730566E-3</v>
      </c>
      <c r="AL2784" s="13">
        <f t="shared" si="3275"/>
        <v>2.7134397345739991E-5</v>
      </c>
      <c r="AM2784" s="13">
        <f t="shared" si="3276"/>
        <v>3.6536326424719103E-3</v>
      </c>
      <c r="AN2784" s="13">
        <f t="shared" si="3277"/>
        <v>3.5704272484273643E-3</v>
      </c>
      <c r="AO2784" s="13">
        <f t="shared" si="3278"/>
        <v>1.7445583592782625E-3</v>
      </c>
      <c r="AP2784" s="13">
        <f t="shared" si="3279"/>
        <v>5.6827631674765755E-4</v>
      </c>
      <c r="AQ2784" s="13">
        <f t="shared" si="3280"/>
        <v>1.3883369269023161E-4</v>
      </c>
      <c r="AR2784" s="13">
        <f t="shared" si="3281"/>
        <v>7.2401267050035023E-4</v>
      </c>
      <c r="AS2784" s="13">
        <f t="shared" si="3282"/>
        <v>9.7799631531187022E-4</v>
      </c>
      <c r="AT2784" s="13">
        <f t="shared" si="3283"/>
        <v>6.6053871136163508E-4</v>
      </c>
      <c r="AU2784" s="13">
        <f t="shared" si="3284"/>
        <v>2.9741856376909795E-4</v>
      </c>
      <c r="AV2784" s="13">
        <f t="shared" si="3285"/>
        <v>1.0043824898482399E-4</v>
      </c>
      <c r="AW2784" s="13">
        <f t="shared" si="3286"/>
        <v>9.9495637972465855E-7</v>
      </c>
      <c r="AX2784" s="13">
        <f t="shared" si="3287"/>
        <v>8.225544955751731E-4</v>
      </c>
      <c r="AY2784" s="13">
        <f t="shared" si="3288"/>
        <v>8.0382218786261104E-4</v>
      </c>
      <c r="AZ2784" s="13">
        <f t="shared" si="3289"/>
        <v>3.9275823861884479E-4</v>
      </c>
      <c r="BA2784" s="13">
        <f t="shared" si="3290"/>
        <v>1.2793794144378884E-4</v>
      </c>
      <c r="BB2784" s="13">
        <f t="shared" si="3291"/>
        <v>3.1256092014327364E-5</v>
      </c>
      <c r="BC2784" s="13">
        <f t="shared" si="3292"/>
        <v>6.1088573224375747E-6</v>
      </c>
      <c r="BD2784" s="13">
        <f t="shared" si="3293"/>
        <v>1.1792074810291524E-4</v>
      </c>
      <c r="BE2784" s="13">
        <f t="shared" si="3294"/>
        <v>1.5928734653741742E-4</v>
      </c>
      <c r="BF2784" s="13">
        <f t="shared" si="3295"/>
        <v>1.0758267385137139E-4</v>
      </c>
      <c r="BG2784" s="13">
        <f t="shared" si="3296"/>
        <v>4.8440891946144009E-5</v>
      </c>
      <c r="BH2784" s="13">
        <f t="shared" si="3297"/>
        <v>1.6358489210212767E-5</v>
      </c>
      <c r="BI2784" s="13">
        <f t="shared" si="3298"/>
        <v>4.4194094450310724E-6</v>
      </c>
      <c r="BJ2784" s="14">
        <f t="shared" si="3299"/>
        <v>0.45300919438760889</v>
      </c>
      <c r="BK2784" s="14">
        <f t="shared" si="3300"/>
        <v>0.27621755883106097</v>
      </c>
      <c r="BL2784" s="14">
        <f t="shared" si="3301"/>
        <v>0.25583554552970872</v>
      </c>
      <c r="BM2784" s="14">
        <f t="shared" si="3302"/>
        <v>0.41080196846604805</v>
      </c>
      <c r="BN2784" s="14">
        <f t="shared" si="3303"/>
        <v>0.58862051730276244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1.3644444444444399</v>
      </c>
      <c r="F2785" s="10">
        <f>VLOOKUP(B2785,home!$B$2:$E$405,3,FALSE)</f>
        <v>1.22</v>
      </c>
      <c r="G2785" s="10">
        <f>VLOOKUP(C2785,away!$B$2:$E$405,4,FALSE)</f>
        <v>0.65</v>
      </c>
      <c r="H2785" s="10">
        <f>VLOOKUP(A2785,away!$A$2:$E$405,3,FALSE)</f>
        <v>1.1155555555555601</v>
      </c>
      <c r="I2785" s="10">
        <f>VLOOKUP(C2785,away!$B$2:$E$405,3,FALSE)</f>
        <v>0.73</v>
      </c>
      <c r="J2785" s="10">
        <f>VLOOKUP(B2785,home!$B$2:$E$405,4,FALSE)</f>
        <v>1.1000000000000001</v>
      </c>
      <c r="K2785" s="12">
        <f t="shared" si="3248"/>
        <v>1.0820044444444408</v>
      </c>
      <c r="L2785" s="12">
        <f t="shared" si="3249"/>
        <v>0.89579111111111476</v>
      </c>
      <c r="M2785" s="13">
        <f t="shared" si="3250"/>
        <v>0.13837393899961056</v>
      </c>
      <c r="N2785" s="13">
        <f t="shared" si="3251"/>
        <v>0.14972121699286256</v>
      </c>
      <c r="O2785" s="13">
        <f t="shared" si="3252"/>
        <v>0.12395414456528275</v>
      </c>
      <c r="P2785" s="13">
        <f t="shared" si="3253"/>
        <v>0.13411893532694463</v>
      </c>
      <c r="Q2785" s="13">
        <f t="shared" si="3254"/>
        <v>8.09995111069539E-2</v>
      </c>
      <c r="R2785" s="13">
        <f t="shared" si="3255"/>
        <v>5.5518510443481189E-2</v>
      </c>
      <c r="S2785" s="13">
        <f t="shared" si="3256"/>
        <v>3.249869329311314E-2</v>
      </c>
      <c r="T2785" s="13">
        <f t="shared" si="3257"/>
        <v>7.2558642053955305E-2</v>
      </c>
      <c r="U2785" s="13">
        <f t="shared" si="3258"/>
        <v>6.0071275048781736E-2</v>
      </c>
      <c r="V2785" s="13">
        <f t="shared" si="3259"/>
        <v>3.4999285876299137E-3</v>
      </c>
      <c r="W2785" s="13">
        <f t="shared" si="3260"/>
        <v>2.9213943671850328E-2</v>
      </c>
      <c r="X2785" s="13">
        <f t="shared" si="3261"/>
        <v>2.616959106174432E-2</v>
      </c>
      <c r="Y2785" s="13">
        <f t="shared" si="3262"/>
        <v>1.172124352726172E-2</v>
      </c>
      <c r="Z2785" s="13">
        <f t="shared" si="3263"/>
        <v>1.6577662719133354E-2</v>
      </c>
      <c r="AA2785" s="13">
        <f t="shared" si="3264"/>
        <v>1.7937104740603196E-2</v>
      </c>
      <c r="AB2785" s="13">
        <f t="shared" si="3265"/>
        <v>9.704013524899054E-3</v>
      </c>
      <c r="AC2785" s="13">
        <f t="shared" si="3266"/>
        <v>2.1201910349181706E-4</v>
      </c>
      <c r="AD2785" s="13">
        <f t="shared" si="3267"/>
        <v>7.9024042231728986E-3</v>
      </c>
      <c r="AE2785" s="13">
        <f t="shared" si="3268"/>
        <v>7.0789034595252149E-3</v>
      </c>
      <c r="AF2785" s="13">
        <f t="shared" si="3269"/>
        <v>3.1706093977282028E-3</v>
      </c>
      <c r="AG2785" s="13">
        <f t="shared" si="3270"/>
        <v>9.4673457176343008E-4</v>
      </c>
      <c r="AH2785" s="13">
        <f t="shared" si="3271"/>
        <v>3.7125307266994414E-3</v>
      </c>
      <c r="AI2785" s="13">
        <f t="shared" si="3272"/>
        <v>4.0169747464253447E-3</v>
      </c>
      <c r="AJ2785" s="13">
        <f t="shared" si="3273"/>
        <v>2.1731922644266516E-3</v>
      </c>
      <c r="AK2785" s="13">
        <f t="shared" si="3274"/>
        <v>7.8380122958063856E-4</v>
      </c>
      <c r="AL2785" s="13">
        <f t="shared" si="3275"/>
        <v>8.2199803329659762E-6</v>
      </c>
      <c r="AM2785" s="13">
        <f t="shared" si="3276"/>
        <v>1.7100872982539195E-3</v>
      </c>
      <c r="AN2785" s="13">
        <f t="shared" si="3277"/>
        <v>1.5318810009998826E-3</v>
      </c>
      <c r="AO2785" s="13">
        <f t="shared" si="3278"/>
        <v>6.8612269198784577E-4</v>
      </c>
      <c r="AP2785" s="13">
        <f t="shared" si="3279"/>
        <v>2.0487420287144722E-4</v>
      </c>
      <c r="AQ2785" s="13">
        <f t="shared" si="3280"/>
        <v>4.5881122457054401E-5</v>
      </c>
      <c r="AR2785" s="13">
        <f t="shared" si="3281"/>
        <v>6.6513040494084951E-4</v>
      </c>
      <c r="AS2785" s="13">
        <f t="shared" si="3282"/>
        <v>7.1967405428112962E-4</v>
      </c>
      <c r="AT2785" s="13">
        <f t="shared" si="3283"/>
        <v>3.8934526264176595E-4</v>
      </c>
      <c r="AU2785" s="13">
        <f t="shared" si="3284"/>
        <v>1.4042443486725966E-4</v>
      </c>
      <c r="AV2785" s="13">
        <f t="shared" si="3285"/>
        <v>3.7984965658743453E-5</v>
      </c>
      <c r="AW2785" s="13">
        <f t="shared" si="3286"/>
        <v>2.2131154549527547E-7</v>
      </c>
      <c r="AX2785" s="13">
        <f t="shared" si="3287"/>
        <v>3.0838700951645433E-4</v>
      </c>
      <c r="AY2785" s="13">
        <f t="shared" si="3288"/>
        <v>2.762503419069785E-4</v>
      </c>
      <c r="AZ2785" s="13">
        <f t="shared" si="3289"/>
        <v>1.2373130036083882E-4</v>
      </c>
      <c r="BA2785" s="13">
        <f t="shared" si="3290"/>
        <v>3.6945799676486304E-5</v>
      </c>
      <c r="BB2785" s="13">
        <f t="shared" si="3291"/>
        <v>8.2739297357720795E-6</v>
      </c>
      <c r="BC2785" s="13">
        <f t="shared" si="3292"/>
        <v>1.4823425422525129E-6</v>
      </c>
      <c r="BD2785" s="13">
        <f t="shared" si="3293"/>
        <v>9.9302984079291517E-5</v>
      </c>
      <c r="BE2785" s="13">
        <f t="shared" si="3294"/>
        <v>1.0744627012038895E-4</v>
      </c>
      <c r="BF2785" s="13">
        <f t="shared" si="3295"/>
        <v>5.8128670904619379E-5</v>
      </c>
      <c r="BG2785" s="13">
        <f t="shared" si="3296"/>
        <v>2.0965160089482144E-5</v>
      </c>
      <c r="BH2785" s="13">
        <f t="shared" si="3297"/>
        <v>5.6710990988272205E-6</v>
      </c>
      <c r="BI2785" s="13">
        <f t="shared" si="3298"/>
        <v>1.2272308859631836E-6</v>
      </c>
      <c r="BJ2785" s="14">
        <f t="shared" si="3299"/>
        <v>0.39441671710712695</v>
      </c>
      <c r="BK2785" s="14">
        <f t="shared" si="3300"/>
        <v>0.30898798563303009</v>
      </c>
      <c r="BL2785" s="14">
        <f t="shared" si="3301"/>
        <v>0.28011684782774837</v>
      </c>
      <c r="BM2785" s="14">
        <f t="shared" si="3302"/>
        <v>0.3171369268215416</v>
      </c>
      <c r="BN2785" s="14">
        <f t="shared" si="3303"/>
        <v>0.68268625743513567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1.3644444444444399</v>
      </c>
      <c r="F2786" s="10">
        <f>VLOOKUP(B2786,home!$B$2:$E$405,3,FALSE)</f>
        <v>0.98</v>
      </c>
      <c r="G2786" s="10">
        <f>VLOOKUP(C2786,away!$B$2:$E$405,4,FALSE)</f>
        <v>0.65</v>
      </c>
      <c r="H2786" s="10">
        <f>VLOOKUP(A2786,away!$A$2:$E$405,3,FALSE)</f>
        <v>1.1155555555555601</v>
      </c>
      <c r="I2786" s="10">
        <f>VLOOKUP(C2786,away!$B$2:$E$405,3,FALSE)</f>
        <v>0.41</v>
      </c>
      <c r="J2786" s="10">
        <f>VLOOKUP(B2786,home!$B$2:$E$405,4,FALSE)</f>
        <v>1.39</v>
      </c>
      <c r="K2786" s="12">
        <f t="shared" si="3248"/>
        <v>0.86915111111110821</v>
      </c>
      <c r="L2786" s="12">
        <f t="shared" si="3249"/>
        <v>0.6357551111111136</v>
      </c>
      <c r="M2786" s="13">
        <f t="shared" si="3250"/>
        <v>0.22203811509666405</v>
      </c>
      <c r="N2786" s="13">
        <f t="shared" si="3251"/>
        <v>0.19298467444528167</v>
      </c>
      <c r="O2786" s="13">
        <f t="shared" si="3252"/>
        <v>0.14116186653418183</v>
      </c>
      <c r="P2786" s="13">
        <f t="shared" si="3253"/>
        <v>0.1226909931447021</v>
      </c>
      <c r="Q2786" s="13">
        <f t="shared" si="3254"/>
        <v>8.3866422110766004E-2</v>
      </c>
      <c r="R2786" s="13">
        <f t="shared" si="3255"/>
        <v>4.4872189071545478E-2</v>
      </c>
      <c r="S2786" s="13">
        <f t="shared" si="3256"/>
        <v>1.694875651448401E-2</v>
      </c>
      <c r="T2786" s="13">
        <f t="shared" si="3257"/>
        <v>5.3318506507521582E-2</v>
      </c>
      <c r="U2786" s="13">
        <f t="shared" si="3258"/>
        <v>3.9000712989521479E-2</v>
      </c>
      <c r="V2786" s="13">
        <f t="shared" si="3259"/>
        <v>1.040591996470963E-3</v>
      </c>
      <c r="W2786" s="13">
        <f t="shared" si="3260"/>
        <v>2.42975313208285E-2</v>
      </c>
      <c r="X2786" s="13">
        <f t="shared" si="3261"/>
        <v>1.5447279724599083E-2</v>
      </c>
      <c r="Y2786" s="13">
        <f t="shared" si="3262"/>
        <v>4.9103435188384706E-3</v>
      </c>
      <c r="Z2786" s="13">
        <f t="shared" si="3263"/>
        <v>9.5092411829930997E-3</v>
      </c>
      <c r="AA2786" s="13">
        <f t="shared" si="3264"/>
        <v>8.264967540021961E-3</v>
      </c>
      <c r="AB2786" s="13">
        <f t="shared" si="3265"/>
        <v>3.5917528603536643E-3</v>
      </c>
      <c r="AC2786" s="13">
        <f t="shared" si="3266"/>
        <v>3.5937316845879488E-5</v>
      </c>
      <c r="AD2786" s="13">
        <f t="shared" si="3267"/>
        <v>5.2795565861887593E-3</v>
      </c>
      <c r="AE2786" s="13">
        <f t="shared" si="3268"/>
        <v>3.3565050840698453E-3</v>
      </c>
      <c r="AF2786" s="13">
        <f t="shared" si="3269"/>
        <v>1.066957631333921E-3</v>
      </c>
      <c r="AG2786" s="13">
        <f t="shared" si="3270"/>
        <v>2.2610792248651591E-4</v>
      </c>
      <c r="AH2786" s="13">
        <f t="shared" si="3271"/>
        <v>1.5113871712190386E-3</v>
      </c>
      <c r="AI2786" s="13">
        <f t="shared" si="3272"/>
        <v>1.3136238391841021E-3</v>
      </c>
      <c r="AJ2786" s="13">
        <f t="shared" si="3273"/>
        <v>5.7086880970445093E-4</v>
      </c>
      <c r="AK2786" s="13">
        <f t="shared" si="3274"/>
        <v>1.6539042008443315E-4</v>
      </c>
      <c r="AL2786" s="13">
        <f t="shared" si="3275"/>
        <v>7.9431138980030699E-7</v>
      </c>
      <c r="AM2786" s="13">
        <f t="shared" si="3276"/>
        <v>9.1774649461198645E-4</v>
      </c>
      <c r="AN2786" s="13">
        <f t="shared" si="3277"/>
        <v>5.8346202465387831E-4</v>
      </c>
      <c r="AO2786" s="13">
        <f t="shared" si="3278"/>
        <v>1.8546948215647085E-4</v>
      </c>
      <c r="AP2786" s="13">
        <f t="shared" si="3279"/>
        <v>3.9304390412035947E-5</v>
      </c>
      <c r="AQ2786" s="13">
        <f t="shared" si="3280"/>
        <v>6.2469917733896252E-6</v>
      </c>
      <c r="AR2786" s="13">
        <f t="shared" si="3281"/>
        <v>1.9217442379405438E-4</v>
      </c>
      <c r="AS2786" s="13">
        <f t="shared" si="3282"/>
        <v>1.6702861396773933E-4</v>
      </c>
      <c r="AT2786" s="13">
        <f t="shared" si="3283"/>
        <v>7.2586552708704501E-5</v>
      </c>
      <c r="AU2786" s="13">
        <f t="shared" si="3284"/>
        <v>2.1029560979498516E-5</v>
      </c>
      <c r="AV2786" s="13">
        <f t="shared" si="3285"/>
        <v>4.5694665728774833E-6</v>
      </c>
      <c r="AW2786" s="13">
        <f t="shared" si="3286"/>
        <v>1.2191957478201603E-8</v>
      </c>
      <c r="AX2786" s="13">
        <f t="shared" si="3287"/>
        <v>1.3294339758505538E-4</v>
      </c>
      <c r="AY2786" s="13">
        <f t="shared" si="3288"/>
        <v>8.4519444503175812E-5</v>
      </c>
      <c r="AZ2786" s="13">
        <f t="shared" si="3289"/>
        <v>2.686683441558307E-5</v>
      </c>
      <c r="BA2786" s="13">
        <f t="shared" si="3290"/>
        <v>5.6935757663609694E-6</v>
      </c>
      <c r="BB2786" s="13">
        <f t="shared" si="3291"/>
        <v>9.0492997349059036E-7</v>
      </c>
      <c r="BC2786" s="13">
        <f t="shared" si="3292"/>
        <v>1.1506277116885752E-7</v>
      </c>
      <c r="BD2786" s="13">
        <f t="shared" si="3293"/>
        <v>2.0362645358650538E-5</v>
      </c>
      <c r="BE2786" s="13">
        <f t="shared" si="3294"/>
        <v>1.7698215838632563E-5</v>
      </c>
      <c r="BF2786" s="13">
        <f t="shared" si="3295"/>
        <v>7.6912119804158525E-6</v>
      </c>
      <c r="BG2786" s="13">
        <f t="shared" si="3296"/>
        <v>2.2282751461898355E-6</v>
      </c>
      <c r="BH2786" s="13">
        <f t="shared" si="3297"/>
        <v>4.8417695479304053E-7</v>
      </c>
      <c r="BI2786" s="13">
        <f t="shared" si="3298"/>
        <v>8.4164587646552832E-8</v>
      </c>
      <c r="BJ2786" s="14">
        <f t="shared" si="3299"/>
        <v>0.38673715748053694</v>
      </c>
      <c r="BK2786" s="14">
        <f t="shared" si="3300"/>
        <v>0.36283970782505992</v>
      </c>
      <c r="BL2786" s="14">
        <f t="shared" si="3301"/>
        <v>0.24095869654370558</v>
      </c>
      <c r="BM2786" s="14">
        <f t="shared" si="3302"/>
        <v>0.19234603537660874</v>
      </c>
      <c r="BN2786" s="14">
        <f t="shared" si="3303"/>
        <v>0.8076142604031411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1.3644444444444399</v>
      </c>
      <c r="F2787" s="10">
        <f>VLOOKUP(B2787,home!$B$2:$E$405,3,FALSE)</f>
        <v>1.3</v>
      </c>
      <c r="G2787" s="10">
        <f>VLOOKUP(C2787,away!$B$2:$E$405,4,FALSE)</f>
        <v>1.55</v>
      </c>
      <c r="H2787" s="10">
        <f>VLOOKUP(A2787,away!$A$2:$E$405,3,FALSE)</f>
        <v>1.1155555555555601</v>
      </c>
      <c r="I2787" s="10">
        <f>VLOOKUP(C2787,away!$B$2:$E$405,3,FALSE)</f>
        <v>0.56999999999999995</v>
      </c>
      <c r="J2787" s="10">
        <f>VLOOKUP(B2787,home!$B$2:$E$405,4,FALSE)</f>
        <v>0.8</v>
      </c>
      <c r="K2787" s="12">
        <f t="shared" si="3248"/>
        <v>2.7493555555555464</v>
      </c>
      <c r="L2787" s="12">
        <f t="shared" si="3249"/>
        <v>0.50869333333333533</v>
      </c>
      <c r="M2787" s="13">
        <f t="shared" si="3250"/>
        <v>3.8463371164147622E-2</v>
      </c>
      <c r="N2787" s="13">
        <f t="shared" si="3251"/>
        <v>0.10574948319554428</v>
      </c>
      <c r="O2787" s="13">
        <f t="shared" si="3252"/>
        <v>1.9566060488727544E-2</v>
      </c>
      <c r="P2787" s="13">
        <f t="shared" si="3253"/>
        <v>5.3794057105018944E-2</v>
      </c>
      <c r="Q2787" s="13">
        <f t="shared" si="3254"/>
        <v>0.14537146456039879</v>
      </c>
      <c r="R2787" s="13">
        <f t="shared" si="3255"/>
        <v>4.9765622651062403E-3</v>
      </c>
      <c r="S2787" s="13">
        <f t="shared" si="3256"/>
        <v>1.8808807524101013E-2</v>
      </c>
      <c r="T2787" s="13">
        <f t="shared" si="3257"/>
        <v>7.3949494878778083E-2</v>
      </c>
      <c r="U2787" s="13">
        <f t="shared" si="3258"/>
        <v>1.3682339111137936E-2</v>
      </c>
      <c r="V2787" s="13">
        <f t="shared" si="3259"/>
        <v>2.9228444719834835E-3</v>
      </c>
      <c r="W2787" s="13">
        <f t="shared" si="3260"/>
        <v>0.13322594790279288</v>
      </c>
      <c r="X2787" s="13">
        <f t="shared" si="3261"/>
        <v>6.7771151525164983E-2</v>
      </c>
      <c r="Y2787" s="13">
        <f t="shared" si="3262"/>
        <v>1.7237366486587361E-2</v>
      </c>
      <c r="Z2787" s="13">
        <f t="shared" si="3263"/>
        <v>8.4384801572592925E-4</v>
      </c>
      <c r="AA2787" s="13">
        <f t="shared" si="3264"/>
        <v>2.3200382300806077E-3</v>
      </c>
      <c r="AB2787" s="13">
        <f t="shared" si="3265"/>
        <v>3.1893049984866883E-3</v>
      </c>
      <c r="AC2787" s="13">
        <f t="shared" si="3266"/>
        <v>2.5548927732432932E-4</v>
      </c>
      <c r="AD2787" s="13">
        <f t="shared" si="3267"/>
        <v>9.1571375002674343E-2</v>
      </c>
      <c r="AE2787" s="13">
        <f t="shared" si="3268"/>
        <v>4.6581747988027271E-2</v>
      </c>
      <c r="AF2787" s="13">
        <f t="shared" si="3269"/>
        <v>1.1847912328261484E-2</v>
      </c>
      <c r="AG2787" s="13">
        <f t="shared" si="3270"/>
        <v>2.0089846717681516E-3</v>
      </c>
      <c r="AH2787" s="13">
        <f t="shared" si="3271"/>
        <v>1.0731496498658589E-4</v>
      </c>
      <c r="AI2787" s="13">
        <f t="shared" si="3272"/>
        <v>2.9504699518011885E-4</v>
      </c>
      <c r="AJ2787" s="13">
        <f t="shared" si="3273"/>
        <v>4.0559454767421523E-4</v>
      </c>
      <c r="AK2787" s="13">
        <f t="shared" si="3274"/>
        <v>3.7170787431704751E-4</v>
      </c>
      <c r="AL2787" s="13">
        <f t="shared" si="3275"/>
        <v>1.4292875905704116E-5</v>
      </c>
      <c r="AM2787" s="13">
        <f t="shared" si="3276"/>
        <v>5.0352453718692618E-2</v>
      </c>
      <c r="AN2787" s="13">
        <f t="shared" si="3277"/>
        <v>2.5613957523674243E-2</v>
      </c>
      <c r="AO2787" s="13">
        <f t="shared" si="3278"/>
        <v>6.5148247162881544E-3</v>
      </c>
      <c r="AP2787" s="13">
        <f t="shared" si="3279"/>
        <v>1.1046826336703411E-3</v>
      </c>
      <c r="AQ2787" s="13">
        <f t="shared" si="3280"/>
        <v>1.4048617279930335E-4</v>
      </c>
      <c r="AR2787" s="13">
        <f t="shared" si="3281"/>
        <v>1.091808145111531E-5</v>
      </c>
      <c r="AS2787" s="13">
        <f t="shared" si="3282"/>
        <v>3.0017687893631841E-5</v>
      </c>
      <c r="AT2787" s="13">
        <f t="shared" si="3283"/>
        <v>4.1264648487644595E-5</v>
      </c>
      <c r="AU2787" s="13">
        <f t="shared" si="3284"/>
        <v>3.7817063522517481E-5</v>
      </c>
      <c r="AV2787" s="13">
        <f t="shared" si="3285"/>
        <v>2.5993138422607605E-5</v>
      </c>
      <c r="AW2787" s="13">
        <f t="shared" si="3286"/>
        <v>5.552698287252252E-7</v>
      </c>
      <c r="AX2787" s="13">
        <f t="shared" si="3287"/>
        <v>2.307279972789018E-2</v>
      </c>
      <c r="AY2787" s="13">
        <f t="shared" si="3288"/>
        <v>1.1736979402912927E-2</v>
      </c>
      <c r="AZ2787" s="13">
        <f t="shared" si="3289"/>
        <v>2.9852615878662374E-3</v>
      </c>
      <c r="BA2787" s="13">
        <f t="shared" si="3290"/>
        <v>5.0619422266788084E-4</v>
      </c>
      <c r="BB2787" s="13">
        <f t="shared" si="3291"/>
        <v>6.4374406610750187E-5</v>
      </c>
      <c r="BC2787" s="13">
        <f t="shared" si="3292"/>
        <v>6.5493662960356034E-6</v>
      </c>
      <c r="BD2787" s="13">
        <f t="shared" si="3293"/>
        <v>9.2565920782878439E-7</v>
      </c>
      <c r="BE2787" s="13">
        <f t="shared" si="3294"/>
        <v>2.5449662855952145E-6</v>
      </c>
      <c r="BF2787" s="13">
        <f t="shared" si="3295"/>
        <v>3.4985085980013837E-6</v>
      </c>
      <c r="BG2787" s="13">
        <f t="shared" si="3296"/>
        <v>3.2062146833579836E-6</v>
      </c>
      <c r="BH2787" s="13">
        <f t="shared" si="3297"/>
        <v>2.2037560379985092E-6</v>
      </c>
      <c r="BI2787" s="13">
        <f t="shared" si="3298"/>
        <v>1.2117817812320568E-6</v>
      </c>
      <c r="BJ2787" s="14">
        <f t="shared" si="3299"/>
        <v>0.81741349201936631</v>
      </c>
      <c r="BK2787" s="14">
        <f t="shared" si="3300"/>
        <v>0.12599584182139403</v>
      </c>
      <c r="BL2787" s="14">
        <f t="shared" si="3301"/>
        <v>4.507357098206851E-2</v>
      </c>
      <c r="BM2787" s="14">
        <f t="shared" si="3302"/>
        <v>0.60966932992652723</v>
      </c>
      <c r="BN2787" s="14">
        <f t="shared" si="3303"/>
        <v>0.36792099877894341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1.3644444444444399</v>
      </c>
      <c r="F2788" s="10">
        <f>VLOOKUP(B2788,home!$B$2:$E$405,3,FALSE)</f>
        <v>1.3</v>
      </c>
      <c r="G2788" s="10">
        <f>VLOOKUP(C2788,away!$B$2:$E$405,4,FALSE)</f>
        <v>1.1000000000000001</v>
      </c>
      <c r="H2788" s="10">
        <f>VLOOKUP(A2788,away!$A$2:$E$405,3,FALSE)</f>
        <v>1.1155555555555601</v>
      </c>
      <c r="I2788" s="10">
        <f>VLOOKUP(C2788,away!$B$2:$E$405,3,FALSE)</f>
        <v>0.82</v>
      </c>
      <c r="J2788" s="10">
        <f>VLOOKUP(B2788,home!$B$2:$E$405,4,FALSE)</f>
        <v>1.2</v>
      </c>
      <c r="K2788" s="12">
        <f t="shared" si="3248"/>
        <v>1.9511555555555493</v>
      </c>
      <c r="L2788" s="12">
        <f t="shared" si="3249"/>
        <v>1.097706666666671</v>
      </c>
      <c r="M2788" s="13">
        <f t="shared" si="3250"/>
        <v>4.7412838988491877E-2</v>
      </c>
      <c r="N2788" s="13">
        <f t="shared" si="3251"/>
        <v>9.2509824197056681E-2</v>
      </c>
      <c r="O2788" s="13">
        <f t="shared" si="3252"/>
        <v>5.2045389443260988E-2</v>
      </c>
      <c r="P2788" s="13">
        <f t="shared" si="3253"/>
        <v>0.10154865075327082</v>
      </c>
      <c r="Q2788" s="13">
        <f t="shared" si="3254"/>
        <v>9.0250528712777181E-2</v>
      </c>
      <c r="R2788" s="13">
        <f t="shared" si="3255"/>
        <v>2.8565285480565385E-2</v>
      </c>
      <c r="S2788" s="13">
        <f t="shared" si="3256"/>
        <v>5.4374135201610427E-2</v>
      </c>
      <c r="T2788" s="13">
        <f t="shared" si="3257"/>
        <v>9.9068607038207301E-2</v>
      </c>
      <c r="U2788" s="13">
        <f t="shared" si="3258"/>
        <v>5.5735315461435425E-2</v>
      </c>
      <c r="V2788" s="13">
        <f t="shared" si="3259"/>
        <v>1.2939814482973192E-2</v>
      </c>
      <c r="W2788" s="13">
        <f t="shared" si="3260"/>
        <v>5.8697606829920292E-2</v>
      </c>
      <c r="X2788" s="13">
        <f t="shared" si="3261"/>
        <v>6.4432754334582606E-2</v>
      </c>
      <c r="Y2788" s="13">
        <f t="shared" si="3262"/>
        <v>3.5364131992383592E-2</v>
      </c>
      <c r="Z2788" s="13">
        <f t="shared" si="3263"/>
        <v>1.0452101435751097E-2</v>
      </c>
      <c r="AA2788" s="13">
        <f t="shared" si="3264"/>
        <v>2.0393675783595886E-2</v>
      </c>
      <c r="AB2788" s="13">
        <f t="shared" si="3265"/>
        <v>1.9895616901680895E-2</v>
      </c>
      <c r="AC2788" s="13">
        <f t="shared" si="3266"/>
        <v>1.7321530541317375E-3</v>
      </c>
      <c r="AD2788" s="13">
        <f t="shared" si="3267"/>
        <v>2.863204041600358E-2</v>
      </c>
      <c r="AE2788" s="13">
        <f t="shared" si="3268"/>
        <v>3.1429581644916688E-2</v>
      </c>
      <c r="AF2788" s="13">
        <f t="shared" si="3269"/>
        <v>1.7250230651084743E-2</v>
      </c>
      <c r="AG2788" s="13">
        <f t="shared" si="3270"/>
        <v>6.3118977290778245E-3</v>
      </c>
      <c r="AH2788" s="13">
        <f t="shared" si="3271"/>
        <v>2.8683353566750659E-3</v>
      </c>
      <c r="AI2788" s="13">
        <f t="shared" si="3272"/>
        <v>5.5965684663729625E-3</v>
      </c>
      <c r="AJ2788" s="13">
        <f t="shared" si="3273"/>
        <v>5.4598878276053047E-3</v>
      </c>
      <c r="AK2788" s="13">
        <f t="shared" si="3274"/>
        <v>3.5510301558474037E-3</v>
      </c>
      <c r="AL2788" s="13">
        <f t="shared" si="3275"/>
        <v>1.4839677125255422E-4</v>
      </c>
      <c r="AM2788" s="13">
        <f t="shared" si="3276"/>
        <v>1.1173112944915286E-2</v>
      </c>
      <c r="AN2788" s="13">
        <f t="shared" si="3277"/>
        <v>1.2264800567053188E-2</v>
      </c>
      <c r="AO2788" s="13">
        <f t="shared" si="3278"/>
        <v>6.7315766738957261E-3</v>
      </c>
      <c r="AP2788" s="13">
        <f t="shared" si="3279"/>
        <v>2.4630988640377315E-3</v>
      </c>
      <c r="AQ2788" s="13">
        <f t="shared" si="3280"/>
        <v>6.759400109283306E-4</v>
      </c>
      <c r="AR2788" s="13">
        <f t="shared" si="3281"/>
        <v>6.2971816865158882E-4</v>
      </c>
      <c r="AS2788" s="13">
        <f t="shared" si="3282"/>
        <v>1.2286781031988138E-3</v>
      </c>
      <c r="AT2788" s="13">
        <f t="shared" si="3283"/>
        <v>1.1986710535229104E-3</v>
      </c>
      <c r="AU2788" s="13">
        <f t="shared" si="3284"/>
        <v>7.7959789512161673E-4</v>
      </c>
      <c r="AV2788" s="13">
        <f t="shared" si="3285"/>
        <v>3.8027919104148875E-4</v>
      </c>
      <c r="AW2788" s="13">
        <f t="shared" si="3286"/>
        <v>8.8287688749456441E-6</v>
      </c>
      <c r="AX2788" s="13">
        <f t="shared" si="3287"/>
        <v>3.633413565886845E-3</v>
      </c>
      <c r="AY2788" s="13">
        <f t="shared" si="3288"/>
        <v>3.9884222940311104E-3</v>
      </c>
      <c r="AZ2788" s="13">
        <f t="shared" si="3289"/>
        <v>2.1890588708199637E-3</v>
      </c>
      <c r="BA2788" s="13">
        <f t="shared" si="3290"/>
        <v>8.0098150540829657E-4</v>
      </c>
      <c r="BB2788" s="13">
        <f t="shared" si="3291"/>
        <v>2.1981068459084834E-4</v>
      </c>
      <c r="BC2788" s="13">
        <f t="shared" si="3292"/>
        <v>4.8257530775987834E-5</v>
      </c>
      <c r="BD2788" s="13">
        <f t="shared" si="3293"/>
        <v>1.1520763864166262E-4</v>
      </c>
      <c r="BE2788" s="13">
        <f t="shared" si="3294"/>
        <v>2.2478802417811623E-4</v>
      </c>
      <c r="BF2788" s="13">
        <f t="shared" si="3295"/>
        <v>2.1929820109874333E-4</v>
      </c>
      <c r="BG2788" s="13">
        <f t="shared" si="3296"/>
        <v>1.4262830113238374E-4</v>
      </c>
      <c r="BH2788" s="13">
        <f t="shared" si="3297"/>
        <v>6.9572500533475091E-5</v>
      </c>
      <c r="BI2788" s="13">
        <f t="shared" si="3298"/>
        <v>2.714935418595628E-5</v>
      </c>
      <c r="BJ2788" s="14">
        <f t="shared" si="3299"/>
        <v>0.56813567705835377</v>
      </c>
      <c r="BK2788" s="14">
        <f t="shared" si="3300"/>
        <v>0.22214441154576176</v>
      </c>
      <c r="BL2788" s="14">
        <f t="shared" si="3301"/>
        <v>0.19912669330834612</v>
      </c>
      <c r="BM2788" s="14">
        <f t="shared" si="3302"/>
        <v>0.58354677224763363</v>
      </c>
      <c r="BN2788" s="14">
        <f t="shared" si="3303"/>
        <v>0.41233251757542289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1.3644444444444399</v>
      </c>
      <c r="F2789" s="10">
        <f>VLOOKUP(B2789,home!$B$2:$E$405,3,FALSE)</f>
        <v>1.1399999999999999</v>
      </c>
      <c r="G2789" s="10">
        <f>VLOOKUP(C2789,away!$B$2:$E$405,4,FALSE)</f>
        <v>0.41</v>
      </c>
      <c r="H2789" s="10">
        <f>VLOOKUP(A2789,away!$A$2:$E$405,3,FALSE)</f>
        <v>1.1155555555555601</v>
      </c>
      <c r="I2789" s="10">
        <f>VLOOKUP(C2789,away!$B$2:$E$405,3,FALSE)</f>
        <v>1.47</v>
      </c>
      <c r="J2789" s="10">
        <f>VLOOKUP(B2789,home!$B$2:$E$405,4,FALSE)</f>
        <v>1</v>
      </c>
      <c r="K2789" s="12">
        <f t="shared" si="3248"/>
        <v>0.63774133333333116</v>
      </c>
      <c r="L2789" s="12">
        <f t="shared" si="3249"/>
        <v>1.6398666666666732</v>
      </c>
      <c r="M2789" s="13">
        <f t="shared" si="3250"/>
        <v>0.10252916338938588</v>
      </c>
      <c r="N2789" s="13">
        <f t="shared" si="3251"/>
        <v>6.5387085365497907E-2</v>
      </c>
      <c r="O2789" s="13">
        <f t="shared" si="3252"/>
        <v>0.16813415740347493</v>
      </c>
      <c r="P2789" s="13">
        <f t="shared" si="3253"/>
        <v>0.10722610172136826</v>
      </c>
      <c r="Q2789" s="13">
        <f t="shared" si="3254"/>
        <v>2.0850023501886486E-2</v>
      </c>
      <c r="R2789" s="13">
        <f t="shared" si="3255"/>
        <v>0.13785880012702312</v>
      </c>
      <c r="S2789" s="13">
        <f t="shared" si="3256"/>
        <v>2.8034552585531645E-2</v>
      </c>
      <c r="T2789" s="13">
        <f t="shared" si="3257"/>
        <v>3.4191258539960391E-2</v>
      </c>
      <c r="U2789" s="13">
        <f t="shared" si="3258"/>
        <v>8.7918255004740931E-2</v>
      </c>
      <c r="V2789" s="13">
        <f t="shared" si="3259"/>
        <v>3.2576485101370343E-3</v>
      </c>
      <c r="W2789" s="13">
        <f t="shared" si="3260"/>
        <v>4.4323072627081269E-3</v>
      </c>
      <c r="X2789" s="13">
        <f t="shared" si="3261"/>
        <v>7.2683929365396638E-3</v>
      </c>
      <c r="Y2789" s="13">
        <f t="shared" si="3262"/>
        <v>5.9595976484334472E-3</v>
      </c>
      <c r="Z2789" s="13">
        <f t="shared" si="3263"/>
        <v>7.5356683678322878E-2</v>
      </c>
      <c r="AA2789" s="13">
        <f t="shared" si="3264"/>
        <v>4.8058071924591703E-2</v>
      </c>
      <c r="AB2789" s="13">
        <f t="shared" si="3265"/>
        <v>1.5324309433309117E-2</v>
      </c>
      <c r="AC2789" s="13">
        <f t="shared" si="3266"/>
        <v>2.1293024039037594E-4</v>
      </c>
      <c r="AD2789" s="13">
        <f t="shared" si="3267"/>
        <v>7.0666638586562179E-4</v>
      </c>
      <c r="AE2789" s="13">
        <f t="shared" si="3268"/>
        <v>1.1588386506348424E-3</v>
      </c>
      <c r="AF2789" s="13">
        <f t="shared" si="3269"/>
        <v>9.5017043761053252E-4</v>
      </c>
      <c r="AG2789" s="13">
        <f t="shared" si="3270"/>
        <v>5.193842760965328E-4</v>
      </c>
      <c r="AH2789" s="13">
        <f t="shared" si="3271"/>
        <v>3.0893728418656535E-2</v>
      </c>
      <c r="AI2789" s="13">
        <f t="shared" si="3272"/>
        <v>1.9702207553351843E-2</v>
      </c>
      <c r="AJ2789" s="13">
        <f t="shared" si="3273"/>
        <v>6.2824560573423154E-3</v>
      </c>
      <c r="AK2789" s="13">
        <f t="shared" si="3274"/>
        <v>1.3355273008725174E-3</v>
      </c>
      <c r="AL2789" s="13">
        <f t="shared" si="3275"/>
        <v>8.9073894142463845E-6</v>
      </c>
      <c r="AM2789" s="13">
        <f t="shared" si="3276"/>
        <v>9.0134072628757624E-5</v>
      </c>
      <c r="AN2789" s="13">
        <f t="shared" si="3277"/>
        <v>1.4780786123481259E-4</v>
      </c>
      <c r="AO2789" s="13">
        <f t="shared" si="3278"/>
        <v>1.2119259235513119E-4</v>
      </c>
      <c r="AP2789" s="13">
        <f t="shared" si="3279"/>
        <v>6.6246564150033996E-5</v>
      </c>
      <c r="AQ2789" s="13">
        <f t="shared" si="3280"/>
        <v>2.7158883082709025E-5</v>
      </c>
      <c r="AR2789" s="13">
        <f t="shared" si="3281"/>
        <v>1.0132319088561548E-2</v>
      </c>
      <c r="AS2789" s="13">
        <f t="shared" si="3282"/>
        <v>6.4617986852980036E-3</v>
      </c>
      <c r="AT2789" s="13">
        <f t="shared" si="3283"/>
        <v>2.0604780546467573E-3</v>
      </c>
      <c r="AU2789" s="13">
        <f t="shared" si="3284"/>
        <v>4.3801734062483061E-4</v>
      </c>
      <c r="AV2789" s="13">
        <f t="shared" si="3285"/>
        <v>6.9835440708299808E-5</v>
      </c>
      <c r="AW2789" s="13">
        <f t="shared" si="3286"/>
        <v>2.5876232343998256E-7</v>
      </c>
      <c r="AX2789" s="13">
        <f t="shared" si="3287"/>
        <v>9.5803706095045312E-6</v>
      </c>
      <c r="AY2789" s="13">
        <f t="shared" si="3288"/>
        <v>1.571053041683956E-5</v>
      </c>
      <c r="AZ2789" s="13">
        <f t="shared" si="3289"/>
        <v>1.2881587573114039E-5</v>
      </c>
      <c r="BA2789" s="13">
        <f t="shared" si="3290"/>
        <v>7.041362024965789E-6</v>
      </c>
      <c r="BB2789" s="13">
        <f t="shared" si="3291"/>
        <v>2.8867237181684838E-6</v>
      </c>
      <c r="BC2789" s="13">
        <f t="shared" si="3292"/>
        <v>9.4676840026011484E-7</v>
      </c>
      <c r="BD2789" s="13">
        <f t="shared" si="3293"/>
        <v>2.7692753882270918E-3</v>
      </c>
      <c r="BE2789" s="13">
        <f t="shared" si="3294"/>
        <v>1.7660813784551239E-3</v>
      </c>
      <c r="BF2789" s="13">
        <f t="shared" si="3295"/>
        <v>5.6315154653556899E-4</v>
      </c>
      <c r="BG2789" s="13">
        <f t="shared" si="3296"/>
        <v>1.1971500605210711E-4</v>
      </c>
      <c r="BH2789" s="13">
        <f t="shared" si="3297"/>
        <v>1.9086801894919641E-5</v>
      </c>
      <c r="BI2789" s="13">
        <f t="shared" si="3298"/>
        <v>2.4344884979070417E-6</v>
      </c>
      <c r="BJ2789" s="14">
        <f t="shared" si="3299"/>
        <v>0.14192531232142788</v>
      </c>
      <c r="BK2789" s="14">
        <f t="shared" si="3300"/>
        <v>0.24128501436664432</v>
      </c>
      <c r="BL2789" s="14">
        <f t="shared" si="3301"/>
        <v>0.53990970644286496</v>
      </c>
      <c r="BM2789" s="14">
        <f t="shared" si="3302"/>
        <v>0.39647593353253013</v>
      </c>
      <c r="BN2789" s="14">
        <f t="shared" si="3303"/>
        <v>0.60198533150863653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1.3644444444444399</v>
      </c>
      <c r="F2790" s="10">
        <f>VLOOKUP(B2790,home!$B$2:$E$405,3,FALSE)</f>
        <v>1.55</v>
      </c>
      <c r="G2790" s="10">
        <f>VLOOKUP(C2790,away!$B$2:$E$405,4,FALSE)</f>
        <v>0.95</v>
      </c>
      <c r="H2790" s="10">
        <f>VLOOKUP(A2790,away!$A$2:$E$405,3,FALSE)</f>
        <v>1.1155555555555601</v>
      </c>
      <c r="I2790" s="10">
        <f>VLOOKUP(C2790,away!$B$2:$E$405,3,FALSE)</f>
        <v>0.88</v>
      </c>
      <c r="J2790" s="10">
        <f>VLOOKUP(B2790,home!$B$2:$E$405,4,FALSE)</f>
        <v>0.4</v>
      </c>
      <c r="K2790" s="12">
        <f t="shared" si="3248"/>
        <v>2.0091444444444377</v>
      </c>
      <c r="L2790" s="12">
        <f t="shared" si="3249"/>
        <v>0.39267555555555717</v>
      </c>
      <c r="M2790" s="13">
        <f t="shared" si="3250"/>
        <v>9.0552996770392052E-2</v>
      </c>
      <c r="N2790" s="13">
        <f t="shared" si="3251"/>
        <v>0.1819340503890283</v>
      </c>
      <c r="O2790" s="13">
        <f t="shared" si="3252"/>
        <v>3.555794831403427E-2</v>
      </c>
      <c r="P2790" s="13">
        <f t="shared" si="3253"/>
        <v>7.1441054310984409E-2</v>
      </c>
      <c r="Q2790" s="13">
        <f t="shared" si="3254"/>
        <v>0.18276589329719534</v>
      </c>
      <c r="R2790" s="13">
        <f t="shared" si="3255"/>
        <v>6.981368554314595E-3</v>
      </c>
      <c r="S2790" s="13">
        <f t="shared" si="3256"/>
        <v>1.4090710476447237E-2</v>
      </c>
      <c r="T2790" s="13">
        <f t="shared" si="3257"/>
        <v>7.1767698687083853E-2</v>
      </c>
      <c r="U2790" s="13">
        <f t="shared" si="3258"/>
        <v>1.4026577845520263E-2</v>
      </c>
      <c r="V2790" s="13">
        <f t="shared" si="3259"/>
        <v>1.2351946721575887E-3</v>
      </c>
      <c r="W2790" s="13">
        <f t="shared" si="3260"/>
        <v>0.12240102638399494</v>
      </c>
      <c r="X2790" s="13">
        <f t="shared" si="3261"/>
        <v>4.8063891035905623E-2</v>
      </c>
      <c r="Y2790" s="13">
        <f t="shared" si="3262"/>
        <v>9.4367575573429986E-3</v>
      </c>
      <c r="Z2790" s="13">
        <f t="shared" si="3263"/>
        <v>9.1380425853452717E-4</v>
      </c>
      <c r="AA2790" s="13">
        <f t="shared" si="3264"/>
        <v>1.8359647493443139E-3</v>
      </c>
      <c r="AB2790" s="13">
        <f t="shared" si="3265"/>
        <v>1.8443591881704767E-3</v>
      </c>
      <c r="AC2790" s="13">
        <f t="shared" si="3266"/>
        <v>6.0906052812642608E-5</v>
      </c>
      <c r="AD2790" s="13">
        <f t="shared" si="3267"/>
        <v>6.1480335538425121E-2</v>
      </c>
      <c r="AE2790" s="13">
        <f t="shared" si="3268"/>
        <v>2.4141824913293149E-2</v>
      </c>
      <c r="AF2790" s="13">
        <f t="shared" si="3269"/>
        <v>4.7399522549761873E-3</v>
      </c>
      <c r="AG2790" s="13">
        <f t="shared" si="3270"/>
        <v>6.2042112834319698E-4</v>
      </c>
      <c r="AH2790" s="13">
        <f t="shared" si="3271"/>
        <v>8.9707148722269837E-5</v>
      </c>
      <c r="AI2790" s="13">
        <f t="shared" si="3272"/>
        <v>1.8023461948229937E-4</v>
      </c>
      <c r="AJ2790" s="13">
        <f t="shared" si="3273"/>
        <v>1.8105869221470954E-4</v>
      </c>
      <c r="AK2790" s="13">
        <f t="shared" si="3274"/>
        <v>1.2125768852718631E-4</v>
      </c>
      <c r="AL2790" s="13">
        <f t="shared" si="3275"/>
        <v>1.922053507688389E-6</v>
      </c>
      <c r="AM2790" s="13">
        <f t="shared" si="3276"/>
        <v>2.4704574917921329E-2</v>
      </c>
      <c r="AN2790" s="13">
        <f t="shared" si="3277"/>
        <v>9.7008826806586415E-3</v>
      </c>
      <c r="AO2790" s="13">
        <f t="shared" si="3278"/>
        <v>1.9046497480034565E-3</v>
      </c>
      <c r="AP2790" s="13">
        <f t="shared" si="3279"/>
        <v>2.4930313264533654E-4</v>
      </c>
      <c r="AQ2790" s="13">
        <f t="shared" si="3280"/>
        <v>2.447381152831206E-5</v>
      </c>
      <c r="AR2790" s="13">
        <f t="shared" si="3281"/>
        <v>7.0451608923644638E-6</v>
      </c>
      <c r="AS2790" s="13">
        <f t="shared" si="3282"/>
        <v>1.4154745867111279E-5</v>
      </c>
      <c r="AT2790" s="13">
        <f t="shared" si="3283"/>
        <v>1.4219464510714749E-5</v>
      </c>
      <c r="AU2790" s="13">
        <f t="shared" si="3284"/>
        <v>9.5229860415591262E-6</v>
      </c>
      <c r="AV2790" s="13">
        <f t="shared" si="3285"/>
        <v>4.7832636249801118E-6</v>
      </c>
      <c r="AW2790" s="13">
        <f t="shared" si="3286"/>
        <v>4.2121904645384155E-8</v>
      </c>
      <c r="AX2790" s="13">
        <f t="shared" si="3287"/>
        <v>8.2725099081171847E-3</v>
      </c>
      <c r="AY2790" s="13">
        <f t="shared" si="3288"/>
        <v>3.2484124240087669E-3</v>
      </c>
      <c r="AZ2790" s="13">
        <f t="shared" si="3289"/>
        <v>6.3778607663560812E-4</v>
      </c>
      <c r="BA2790" s="13">
        <f t="shared" si="3290"/>
        <v>8.3481000656162213E-5</v>
      </c>
      <c r="BB2790" s="13">
        <f t="shared" si="3291"/>
        <v>8.1952370777480805E-6</v>
      </c>
      <c r="BC2790" s="13">
        <f t="shared" si="3292"/>
        <v>6.4361385448284608E-7</v>
      </c>
      <c r="BD2790" s="13">
        <f t="shared" si="3293"/>
        <v>4.6107707789791647E-7</v>
      </c>
      <c r="BE2790" s="13">
        <f t="shared" si="3294"/>
        <v>9.2637044951927407E-7</v>
      </c>
      <c r="BF2790" s="13">
        <f t="shared" si="3295"/>
        <v>9.3060602107457316E-7</v>
      </c>
      <c r="BG2790" s="13">
        <f t="shared" si="3296"/>
        <v>6.2324063906950726E-7</v>
      </c>
      <c r="BH2790" s="13">
        <f t="shared" si="3297"/>
        <v>3.1304511688462536E-7</v>
      </c>
      <c r="BI2790" s="13">
        <f t="shared" si="3298"/>
        <v>1.2579057148984082E-7</v>
      </c>
      <c r="BJ2790" s="14">
        <f t="shared" si="3299"/>
        <v>0.75618676373669547</v>
      </c>
      <c r="BK2790" s="14">
        <f t="shared" si="3300"/>
        <v>0.18063119676031042</v>
      </c>
      <c r="BL2790" s="14">
        <f t="shared" si="3301"/>
        <v>6.0871582551143048E-2</v>
      </c>
      <c r="BM2790" s="14">
        <f t="shared" si="3302"/>
        <v>0.42612166536863061</v>
      </c>
      <c r="BN2790" s="14">
        <f t="shared" si="3303"/>
        <v>0.56923331163594904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1.3644444444444399</v>
      </c>
      <c r="F2791" s="10">
        <f>VLOOKUP(B2791,home!$B$2:$E$405,3,FALSE)</f>
        <v>1.03</v>
      </c>
      <c r="G2791" s="10">
        <f>VLOOKUP(C2791,away!$B$2:$E$405,4,FALSE)</f>
        <v>1.63</v>
      </c>
      <c r="H2791" s="10">
        <f>VLOOKUP(A2791,away!$A$2:$E$405,3,FALSE)</f>
        <v>1.1155555555555601</v>
      </c>
      <c r="I2791" s="10">
        <f>VLOOKUP(C2791,away!$B$2:$E$405,3,FALSE)</f>
        <v>0.56999999999999995</v>
      </c>
      <c r="J2791" s="10">
        <f>VLOOKUP(B2791,home!$B$2:$E$405,4,FALSE)</f>
        <v>1.08</v>
      </c>
      <c r="K2791" s="12">
        <f t="shared" si="3248"/>
        <v>2.2907657777777701</v>
      </c>
      <c r="L2791" s="12">
        <f t="shared" si="3249"/>
        <v>0.68673600000000268</v>
      </c>
      <c r="M2791" s="13">
        <f t="shared" si="3250"/>
        <v>5.0919884285203339E-2</v>
      </c>
      <c r="N2791" s="13">
        <f t="shared" si="3251"/>
        <v>0.1166455283289479</v>
      </c>
      <c r="O2791" s="13">
        <f t="shared" si="3252"/>
        <v>3.4968517654483541E-2</v>
      </c>
      <c r="P2791" s="13">
        <f t="shared" si="3253"/>
        <v>8.0104683542508687E-2</v>
      </c>
      <c r="Q2791" s="13">
        <f t="shared" si="3254"/>
        <v>0.13360379221338067</v>
      </c>
      <c r="R2791" s="13">
        <f t="shared" si="3255"/>
        <v>1.2007069969984749E-2</v>
      </c>
      <c r="S2791" s="13">
        <f t="shared" si="3256"/>
        <v>3.1504197306817569E-2</v>
      </c>
      <c r="T2791" s="13">
        <f t="shared" si="3257"/>
        <v>9.1750533849448548E-2</v>
      </c>
      <c r="U2791" s="13">
        <f t="shared" si="3258"/>
        <v>2.7505384978624224E-2</v>
      </c>
      <c r="V2791" s="13">
        <f t="shared" si="3259"/>
        <v>5.5067633116202908E-3</v>
      </c>
      <c r="W2791" s="13">
        <f t="shared" si="3260"/>
        <v>0.10201833166124817</v>
      </c>
      <c r="X2791" s="13">
        <f t="shared" si="3261"/>
        <v>7.0059661011719218E-2</v>
      </c>
      <c r="Y2791" s="13">
        <f t="shared" si="3262"/>
        <v>2.405624568227209E-2</v>
      </c>
      <c r="Z2791" s="13">
        <f t="shared" si="3263"/>
        <v>2.7485624009691602E-3</v>
      </c>
      <c r="AA2791" s="13">
        <f t="shared" si="3264"/>
        <v>6.2963126862268541E-3</v>
      </c>
      <c r="AB2791" s="13">
        <f t="shared" si="3265"/>
        <v>7.2116888138982517E-3</v>
      </c>
      <c r="AC2791" s="13">
        <f t="shared" si="3266"/>
        <v>5.4143575075471962E-4</v>
      </c>
      <c r="AD2791" s="13">
        <f t="shared" si="3267"/>
        <v>5.8425025718892416E-2</v>
      </c>
      <c r="AE2791" s="13">
        <f t="shared" si="3268"/>
        <v>4.0122568462089461E-2</v>
      </c>
      <c r="AF2791" s="13">
        <f t="shared" si="3269"/>
        <v>1.3776806087690786E-2</v>
      </c>
      <c r="AG2791" s="13">
        <f t="shared" si="3270"/>
        <v>3.1536762351454858E-3</v>
      </c>
      <c r="AH2791" s="13">
        <f t="shared" si="3271"/>
        <v>4.7188418724799109E-4</v>
      </c>
      <c r="AI2791" s="13">
        <f t="shared" si="3272"/>
        <v>1.0809761472221754E-3</v>
      </c>
      <c r="AJ2791" s="13">
        <f t="shared" si="3273"/>
        <v>1.2381315823253123E-3</v>
      </c>
      <c r="AK2791" s="13">
        <f t="shared" si="3274"/>
        <v>9.454231523922217E-4</v>
      </c>
      <c r="AL2791" s="13">
        <f t="shared" si="3275"/>
        <v>3.4070414795039615E-5</v>
      </c>
      <c r="AM2791" s="13">
        <f t="shared" si="3276"/>
        <v>2.6767609896524956E-2</v>
      </c>
      <c r="AN2791" s="13">
        <f t="shared" si="3277"/>
        <v>1.8382281349900036E-2</v>
      </c>
      <c r="AO2791" s="13">
        <f t="shared" si="3278"/>
        <v>6.3118871825524996E-3</v>
      </c>
      <c r="AP2791" s="13">
        <f t="shared" si="3279"/>
        <v>1.4448667187324637E-3</v>
      </c>
      <c r="AQ2791" s="13">
        <f t="shared" si="3280"/>
        <v>2.4806049773886524E-4</v>
      </c>
      <c r="AR2791" s="13">
        <f t="shared" si="3281"/>
        <v>6.4811971842787546E-5</v>
      </c>
      <c r="AS2791" s="13">
        <f t="shared" si="3282"/>
        <v>1.4846904708775419E-4</v>
      </c>
      <c r="AT2791" s="13">
        <f t="shared" si="3283"/>
        <v>1.7005390606395185E-4</v>
      </c>
      <c r="AU2791" s="13">
        <f t="shared" si="3284"/>
        <v>1.2985122279624548E-4</v>
      </c>
      <c r="AV2791" s="13">
        <f t="shared" si="3285"/>
        <v>7.4364684346058942E-5</v>
      </c>
      <c r="AW2791" s="13">
        <f t="shared" si="3286"/>
        <v>1.4888310625550239E-6</v>
      </c>
      <c r="AX2791" s="13">
        <f t="shared" si="3287"/>
        <v>1.0219720783977494E-2</v>
      </c>
      <c r="AY2791" s="13">
        <f t="shared" si="3288"/>
        <v>7.0182501723055971E-3</v>
      </c>
      <c r="AZ2791" s="13">
        <f t="shared" si="3289"/>
        <v>2.4098425251642373E-3</v>
      </c>
      <c r="BA2791" s="13">
        <f t="shared" si="3290"/>
        <v>5.516418721203981E-4</v>
      </c>
      <c r="BB2791" s="13">
        <f t="shared" si="3291"/>
        <v>9.4708083173118785E-5</v>
      </c>
      <c r="BC2791" s="13">
        <f t="shared" si="3292"/>
        <v>1.3007890041195035E-5</v>
      </c>
      <c r="BD2791" s="13">
        <f t="shared" si="3293"/>
        <v>7.4181190492381163E-6</v>
      </c>
      <c r="BE2791" s="13">
        <f t="shared" si="3294"/>
        <v>1.6993173253476047E-5</v>
      </c>
      <c r="BF2791" s="13">
        <f t="shared" si="3295"/>
        <v>1.9463689872455734E-5</v>
      </c>
      <c r="BG2791" s="13">
        <f t="shared" si="3296"/>
        <v>1.4862251556367123E-5</v>
      </c>
      <c r="BH2791" s="13">
        <f t="shared" si="3297"/>
        <v>8.5114843115125508E-6</v>
      </c>
      <c r="BI2791" s="13">
        <f t="shared" si="3298"/>
        <v>3.8995633957810671E-6</v>
      </c>
      <c r="BJ2791" s="14">
        <f t="shared" si="3299"/>
        <v>0.7270740462230656</v>
      </c>
      <c r="BK2791" s="14">
        <f t="shared" si="3300"/>
        <v>0.17562928478400519</v>
      </c>
      <c r="BL2791" s="14">
        <f t="shared" si="3301"/>
        <v>9.2384088285980923E-2</v>
      </c>
      <c r="BM2791" s="14">
        <f t="shared" si="3302"/>
        <v>0.56256974435826912</v>
      </c>
      <c r="BN2791" s="14">
        <f t="shared" si="3303"/>
        <v>0.42824947599450885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1.3644444444444399</v>
      </c>
      <c r="F2792" s="10">
        <f>VLOOKUP(B2792,home!$B$2:$E$405,3,FALSE)</f>
        <v>1.37</v>
      </c>
      <c r="G2792" s="10">
        <f>VLOOKUP(C2792,away!$B$2:$E$405,4,FALSE)</f>
        <v>0.56999999999999995</v>
      </c>
      <c r="H2792" s="10">
        <f>VLOOKUP(A2792,away!$A$2:$E$405,3,FALSE)</f>
        <v>1.1155555555555601</v>
      </c>
      <c r="I2792" s="10">
        <f>VLOOKUP(C2792,away!$B$2:$E$405,3,FALSE)</f>
        <v>1.47</v>
      </c>
      <c r="J2792" s="10">
        <f>VLOOKUP(B2792,home!$B$2:$E$405,4,FALSE)</f>
        <v>0.9</v>
      </c>
      <c r="K2792" s="12">
        <f t="shared" si="3248"/>
        <v>1.0654946666666631</v>
      </c>
      <c r="L2792" s="12">
        <f t="shared" si="3249"/>
        <v>1.4758800000000059</v>
      </c>
      <c r="M2792" s="13">
        <f t="shared" si="3250"/>
        <v>7.8758059262879612E-2</v>
      </c>
      <c r="N2792" s="13">
        <f t="shared" si="3251"/>
        <v>8.3916292101615206E-2</v>
      </c>
      <c r="O2792" s="13">
        <f t="shared" si="3252"/>
        <v>0.11623744450489921</v>
      </c>
      <c r="P2792" s="13">
        <f t="shared" si="3253"/>
        <v>0.12385037718693234</v>
      </c>
      <c r="Q2792" s="13">
        <f t="shared" si="3254"/>
        <v>4.4706180840356421E-2</v>
      </c>
      <c r="R2792" s="13">
        <f t="shared" si="3255"/>
        <v>8.5776259797945689E-2</v>
      </c>
      <c r="S2792" s="13">
        <f t="shared" si="3256"/>
        <v>4.868998827836462E-2</v>
      </c>
      <c r="T2792" s="13">
        <f t="shared" si="3257"/>
        <v>6.5980958178665491E-2</v>
      </c>
      <c r="U2792" s="13">
        <f t="shared" si="3258"/>
        <v>9.1394147341325241E-2</v>
      </c>
      <c r="V2792" s="13">
        <f t="shared" si="3259"/>
        <v>8.5074516252571751E-3</v>
      </c>
      <c r="W2792" s="13">
        <f t="shared" si="3260"/>
        <v>1.5878065750811712E-2</v>
      </c>
      <c r="X2792" s="13">
        <f t="shared" si="3261"/>
        <v>2.343411968030808E-2</v>
      </c>
      <c r="Y2792" s="13">
        <f t="shared" si="3262"/>
        <v>1.7292974276886617E-2</v>
      </c>
      <c r="Z2792" s="13">
        <f t="shared" si="3263"/>
        <v>4.219848877019753E-2</v>
      </c>
      <c r="AA2792" s="13">
        <f t="shared" si="3264"/>
        <v>4.4962264726038544E-2</v>
      </c>
      <c r="AB2792" s="13">
        <f t="shared" si="3265"/>
        <v>2.3953526633424354E-2</v>
      </c>
      <c r="AC2792" s="13">
        <f t="shared" si="3266"/>
        <v>8.3614545494543641E-4</v>
      </c>
      <c r="AD2792" s="13">
        <f t="shared" si="3267"/>
        <v>4.2294985936181207E-3</v>
      </c>
      <c r="AE2792" s="13">
        <f t="shared" si="3268"/>
        <v>6.2422323843491362E-3</v>
      </c>
      <c r="AF2792" s="13">
        <f t="shared" si="3269"/>
        <v>4.6063929657066205E-3</v>
      </c>
      <c r="AG2792" s="13">
        <f t="shared" si="3270"/>
        <v>2.2661610834090384E-3</v>
      </c>
      <c r="AH2792" s="13">
        <f t="shared" si="3271"/>
        <v>1.5569976401539849E-2</v>
      </c>
      <c r="AI2792" s="13">
        <f t="shared" si="3272"/>
        <v>1.6589726815966512E-2</v>
      </c>
      <c r="AJ2792" s="13">
        <f t="shared" si="3273"/>
        <v>8.8381327219346217E-3</v>
      </c>
      <c r="AK2792" s="13">
        <f t="shared" si="3274"/>
        <v>3.138994426171153E-3</v>
      </c>
      <c r="AL2792" s="13">
        <f t="shared" si="3275"/>
        <v>5.2594962825316828E-5</v>
      </c>
      <c r="AM2792" s="13">
        <f t="shared" si="3276"/>
        <v>9.0130163883485228E-4</v>
      </c>
      <c r="AN2792" s="13">
        <f t="shared" si="3277"/>
        <v>1.330213062723587E-3</v>
      </c>
      <c r="AO2792" s="13">
        <f t="shared" si="3278"/>
        <v>9.8161742750624802E-4</v>
      </c>
      <c r="AP2792" s="13">
        <f t="shared" si="3279"/>
        <v>4.8291650963597568E-4</v>
      </c>
      <c r="AQ2792" s="13">
        <f t="shared" si="3280"/>
        <v>1.781817045603867E-4</v>
      </c>
      <c r="AR2792" s="13">
        <f t="shared" si="3281"/>
        <v>4.5958833543009378E-3</v>
      </c>
      <c r="AS2792" s="13">
        <f t="shared" si="3282"/>
        <v>4.8968892026297426E-3</v>
      </c>
      <c r="AT2792" s="13">
        <f t="shared" si="3283"/>
        <v>2.6088046643297801E-3</v>
      </c>
      <c r="AU2792" s="13">
        <f t="shared" si="3284"/>
        <v>9.2655581873949853E-4</v>
      </c>
      <c r="AV2792" s="13">
        <f t="shared" si="3285"/>
        <v>2.4681007080897471E-4</v>
      </c>
      <c r="AW2792" s="13">
        <f t="shared" si="3286"/>
        <v>2.2974389488988977E-6</v>
      </c>
      <c r="AX2792" s="13">
        <f t="shared" si="3287"/>
        <v>1.6005534820607629E-4</v>
      </c>
      <c r="AY2792" s="13">
        <f t="shared" si="3288"/>
        <v>2.3622248731038477E-4</v>
      </c>
      <c r="AZ2792" s="13">
        <f t="shared" si="3289"/>
        <v>1.7431802228582609E-4</v>
      </c>
      <c r="BA2792" s="13">
        <f t="shared" si="3290"/>
        <v>8.5757494243735347E-5</v>
      </c>
      <c r="BB2792" s="13">
        <f t="shared" si="3291"/>
        <v>3.1641942651111165E-5</v>
      </c>
      <c r="BC2792" s="13">
        <f t="shared" si="3292"/>
        <v>9.3399420639844115E-6</v>
      </c>
      <c r="BD2792" s="13">
        <f t="shared" si="3293"/>
        <v>1.1304953874909506E-3</v>
      </c>
      <c r="BE2792" s="13">
        <f t="shared" si="3294"/>
        <v>1.2045368060628705E-3</v>
      </c>
      <c r="BF2792" s="13">
        <f t="shared" si="3295"/>
        <v>6.4171377133184272E-4</v>
      </c>
      <c r="BG2792" s="13">
        <f t="shared" si="3296"/>
        <v>2.2791420029354305E-4</v>
      </c>
      <c r="BH2792" s="13">
        <f t="shared" si="3297"/>
        <v>6.0710341217591928E-5</v>
      </c>
      <c r="BI2792" s="13">
        <f t="shared" si="3298"/>
        <v>1.2937308955771502E-5</v>
      </c>
      <c r="BJ2792" s="14">
        <f t="shared" si="3299"/>
        <v>0.2731244414357486</v>
      </c>
      <c r="BK2792" s="14">
        <f t="shared" si="3300"/>
        <v>0.2609308392585149</v>
      </c>
      <c r="BL2792" s="14">
        <f t="shared" si="3301"/>
        <v>0.42301372429540668</v>
      </c>
      <c r="BM2792" s="14">
        <f t="shared" si="3302"/>
        <v>0.46578895501687778</v>
      </c>
      <c r="BN2792" s="14">
        <f t="shared" si="3303"/>
        <v>0.5332446136946285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1.3644444444444399</v>
      </c>
      <c r="F2793" s="10">
        <f>VLOOKUP(B2793,home!$B$2:$E$405,3,FALSE)</f>
        <v>0.81</v>
      </c>
      <c r="G2793" s="10">
        <f>VLOOKUP(C2793,away!$B$2:$E$405,4,FALSE)</f>
        <v>0.98</v>
      </c>
      <c r="H2793" s="10">
        <f>VLOOKUP(A2793,away!$A$2:$E$405,3,FALSE)</f>
        <v>1.1155555555555601</v>
      </c>
      <c r="I2793" s="10">
        <f>VLOOKUP(C2793,away!$B$2:$E$405,3,FALSE)</f>
        <v>1.3</v>
      </c>
      <c r="J2793" s="10">
        <f>VLOOKUP(B2793,home!$B$2:$E$405,4,FALSE)</f>
        <v>1.59</v>
      </c>
      <c r="K2793" s="12">
        <f t="shared" si="3248"/>
        <v>1.0830959999999965</v>
      </c>
      <c r="L2793" s="12">
        <f t="shared" si="3249"/>
        <v>2.3058533333333426</v>
      </c>
      <c r="M2793" s="13">
        <f t="shared" si="3250"/>
        <v>3.374411209479751E-2</v>
      </c>
      <c r="N2793" s="13">
        <f t="shared" si="3251"/>
        <v>3.6548112833426682E-2</v>
      </c>
      <c r="O2793" s="13">
        <f t="shared" si="3252"/>
        <v>7.78089733541628E-2</v>
      </c>
      <c r="P2793" s="13">
        <f t="shared" si="3253"/>
        <v>8.4274587804000031E-2</v>
      </c>
      <c r="Q2793" s="13">
        <f t="shared" si="3254"/>
        <v>1.9792557408716487E-2</v>
      </c>
      <c r="R2793" s="13">
        <f t="shared" si="3255"/>
        <v>8.9708040285970791E-2</v>
      </c>
      <c r="S2793" s="13">
        <f t="shared" si="3256"/>
        <v>5.261811401039275E-2</v>
      </c>
      <c r="T2793" s="13">
        <f t="shared" si="3257"/>
        <v>4.563873447608046E-2</v>
      </c>
      <c r="U2793" s="13">
        <f t="shared" si="3258"/>
        <v>9.7162419601573485E-2</v>
      </c>
      <c r="V2793" s="13">
        <f t="shared" si="3259"/>
        <v>1.4601295830982405E-2</v>
      </c>
      <c r="W2793" s="13">
        <f t="shared" si="3260"/>
        <v>7.1457465863837078E-3</v>
      </c>
      <c r="X2793" s="13">
        <f t="shared" si="3261"/>
        <v>1.6477043585368226E-2</v>
      </c>
      <c r="Y2793" s="13">
        <f t="shared" si="3262"/>
        <v>1.8996822937400053E-2</v>
      </c>
      <c r="Z2793" s="13">
        <f t="shared" si="3263"/>
        <v>6.8951194573402513E-2</v>
      </c>
      <c r="AA2793" s="13">
        <f t="shared" si="3264"/>
        <v>7.4680763037673709E-2</v>
      </c>
      <c r="AB2793" s="13">
        <f t="shared" si="3265"/>
        <v>4.0443217861525993E-2</v>
      </c>
      <c r="AC2793" s="13">
        <f t="shared" si="3266"/>
        <v>2.2791349941721048E-3</v>
      </c>
      <c r="AD2793" s="13">
        <f t="shared" si="3267"/>
        <v>1.9348823861814559E-3</v>
      </c>
      <c r="AE2793" s="13">
        <f t="shared" si="3268"/>
        <v>4.4615549997844822E-3</v>
      </c>
      <c r="AF2793" s="13">
        <f t="shared" si="3269"/>
        <v>5.1438457340515454E-3</v>
      </c>
      <c r="AG2793" s="13">
        <f t="shared" si="3270"/>
        <v>3.9536512773384169E-3</v>
      </c>
      <c r="AH2793" s="13">
        <f t="shared" si="3271"/>
        <v>3.9747835461099022E-2</v>
      </c>
      <c r="AI2793" s="13">
        <f t="shared" si="3272"/>
        <v>4.3050721596574359E-2</v>
      </c>
      <c r="AJ2793" s="13">
        <f t="shared" si="3273"/>
        <v>2.3314032179181578E-2</v>
      </c>
      <c r="AK2793" s="13">
        <f t="shared" si="3274"/>
        <v>8.417111665714256E-3</v>
      </c>
      <c r="AL2793" s="13">
        <f t="shared" si="3275"/>
        <v>2.2768198688284821E-4</v>
      </c>
      <c r="AM2793" s="13">
        <f t="shared" si="3276"/>
        <v>4.1913267458871677E-4</v>
      </c>
      <c r="AN2793" s="13">
        <f t="shared" si="3277"/>
        <v>9.6645847480931167E-4</v>
      </c>
      <c r="AO2793" s="13">
        <f t="shared" si="3278"/>
        <v>1.1142557478336552E-3</v>
      </c>
      <c r="AP2793" s="13">
        <f t="shared" si="3279"/>
        <v>8.5643677677602341E-4</v>
      </c>
      <c r="AQ2793" s="13">
        <f t="shared" si="3280"/>
        <v>4.9370439912956444E-4</v>
      </c>
      <c r="AR2793" s="13">
        <f t="shared" si="3281"/>
        <v>1.8330535778152079E-2</v>
      </c>
      <c r="AS2793" s="13">
        <f t="shared" si="3282"/>
        <v>1.985372997917334E-2</v>
      </c>
      <c r="AT2793" s="13">
        <f t="shared" si="3283"/>
        <v>1.0751747762761329E-2</v>
      </c>
      <c r="AU2793" s="13">
        <f t="shared" si="3284"/>
        <v>3.8817249982852353E-3</v>
      </c>
      <c r="AV2793" s="13">
        <f t="shared" si="3285"/>
        <v>1.051070204685683E-3</v>
      </c>
      <c r="AW2793" s="13">
        <f t="shared" si="3286"/>
        <v>1.5795188160895024E-5</v>
      </c>
      <c r="AX2793" s="13">
        <f t="shared" si="3287"/>
        <v>7.566015388605653E-5</v>
      </c>
      <c r="AY2793" s="13">
        <f t="shared" si="3288"/>
        <v>1.7446121803867712E-4</v>
      </c>
      <c r="AZ2793" s="13">
        <f t="shared" si="3289"/>
        <v>2.0114099057593941E-4</v>
      </c>
      <c r="BA2793" s="13">
        <f t="shared" si="3290"/>
        <v>1.5460054119650012E-4</v>
      </c>
      <c r="BB2793" s="13">
        <f t="shared" si="3291"/>
        <v>8.9121543313272155E-5</v>
      </c>
      <c r="BC2793" s="13">
        <f t="shared" si="3292"/>
        <v>4.1100241544144084E-5</v>
      </c>
      <c r="BD2793" s="13">
        <f t="shared" si="3293"/>
        <v>7.044587837639677E-3</v>
      </c>
      <c r="BE2793" s="13">
        <f t="shared" si="3294"/>
        <v>7.6299649085961579E-3</v>
      </c>
      <c r="BF2793" s="13">
        <f t="shared" si="3295"/>
        <v>4.1319922363204182E-3</v>
      </c>
      <c r="BG2793" s="13">
        <f t="shared" si="3296"/>
        <v>1.4917814210632285E-3</v>
      </c>
      <c r="BH2793" s="13">
        <f t="shared" si="3297"/>
        <v>4.0393562250697334E-4</v>
      </c>
      <c r="BI2793" s="13">
        <f t="shared" si="3298"/>
        <v>8.7500211398962299E-5</v>
      </c>
      <c r="BJ2793" s="14">
        <f t="shared" si="3299"/>
        <v>0.16467902498642337</v>
      </c>
      <c r="BK2793" s="14">
        <f t="shared" si="3300"/>
        <v>0.18791938793926632</v>
      </c>
      <c r="BL2793" s="14">
        <f t="shared" si="3301"/>
        <v>0.56899168600405892</v>
      </c>
      <c r="BM2793" s="14">
        <f t="shared" si="3302"/>
        <v>0.64850624369219889</v>
      </c>
      <c r="BN2793" s="14">
        <f t="shared" si="3303"/>
        <v>0.34187638378107432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1.3644444444444399</v>
      </c>
      <c r="F2794" s="10">
        <f>VLOOKUP(B2794,home!$B$2:$E$405,3,FALSE)</f>
        <v>0.73</v>
      </c>
      <c r="G2794" s="10">
        <f>VLOOKUP(C2794,away!$B$2:$E$405,4,FALSE)</f>
        <v>0.92</v>
      </c>
      <c r="H2794" s="10">
        <f>VLOOKUP(A2794,away!$A$2:$E$405,3,FALSE)</f>
        <v>1.1155555555555601</v>
      </c>
      <c r="I2794" s="10">
        <f>VLOOKUP(C2794,away!$B$2:$E$405,3,FALSE)</f>
        <v>0.55000000000000004</v>
      </c>
      <c r="J2794" s="10">
        <f>VLOOKUP(B2794,home!$B$2:$E$405,4,FALSE)</f>
        <v>1</v>
      </c>
      <c r="K2794" s="12">
        <f t="shared" ref="K2794:K2857" si="3304">E2794*F2794*G2794</f>
        <v>0.91636088888888578</v>
      </c>
      <c r="L2794" s="12">
        <f t="shared" ref="L2794:L2857" si="3305">H2794*I2794*J2794</f>
        <v>0.61355555555555807</v>
      </c>
      <c r="M2794" s="13">
        <f t="shared" ref="M2794:M2857" si="3306">_xlfn.POISSON.DIST(0,K2794,FALSE) * _xlfn.POISSON.DIST(0,L2794,FALSE)</f>
        <v>0.21655376082988365</v>
      </c>
      <c r="N2794" s="13">
        <f t="shared" ref="N2794:N2857" si="3307">_xlfn.POISSON.DIST(1,K2794,FALSE) * _xlfn.POISSON.DIST(0,L2794,FALSE)</f>
        <v>0.19844139676630335</v>
      </c>
      <c r="O2794" s="13">
        <f t="shared" ref="O2794:O2857" si="3308">_xlfn.POISSON.DIST(0,K2794,FALSE) * _xlfn.POISSON.DIST(1,L2794,FALSE)</f>
        <v>0.13286776303362471</v>
      </c>
      <c r="P2794" s="13">
        <f t="shared" ref="P2794:P2857" si="3309">_xlfn.POISSON.DIST(1,K2794,FALSE) * _xlfn.POISSON.DIST(1,L2794,FALSE)</f>
        <v>0.12175482143817018</v>
      </c>
      <c r="Q2794" s="13">
        <f t="shared" ref="Q2794:Q2857" si="3310">_xlfn.POISSON.DIST(2,K2794,FALSE) * _xlfn.POISSON.DIST(0,L2794,FALSE)</f>
        <v>9.0921967366560885E-2</v>
      </c>
      <c r="R2794" s="13">
        <f t="shared" ref="R2794:R2857" si="3311">_xlfn.POISSON.DIST(0,K2794,FALSE) * _xlfn.POISSON.DIST(2,L2794,FALSE)</f>
        <v>4.0760877081759919E-2</v>
      </c>
      <c r="S2794" s="13">
        <f t="shared" ref="S2794:S2857" si="3312">_xlfn.POISSON.DIST(2,K2794,FALSE) * _xlfn.POISSON.DIST(2,L2794,FALSE)</f>
        <v>1.7113806389959275E-2</v>
      </c>
      <c r="T2794" s="13">
        <f t="shared" ref="T2794:T2857" si="3313">_xlfn.POISSON.DIST(2,K2794,FALSE) * _xlfn.POISSON.DIST(1,L2794,FALSE)</f>
        <v>5.5785678199794596E-2</v>
      </c>
      <c r="U2794" s="13">
        <f t="shared" ref="U2794:U2857" si="3314">_xlfn.POISSON.DIST(1,K2794,FALSE) * _xlfn.POISSON.DIST(2,L2794,FALSE)</f>
        <v>3.735167355453213E-2</v>
      </c>
      <c r="V2794" s="13">
        <f t="shared" ref="V2794:V2857" si="3315">_xlfn.POISSON.DIST(3,K2794,FALSE) * _xlfn.POISSON.DIST(3,L2794,FALSE)</f>
        <v>1.0691152950512593E-3</v>
      </c>
      <c r="W2794" s="13">
        <f t="shared" ref="W2794:W2857" si="3316">_xlfn.POISSON.DIST(3,K2794,FALSE) * _xlfn.POISSON.DIST(0,L2794,FALSE)</f>
        <v>2.7772444945182672E-2</v>
      </c>
      <c r="X2794" s="13">
        <f t="shared" ref="X2794:X2857" si="3317">_xlfn.POISSON.DIST(3,K2794,FALSE) * _xlfn.POISSON.DIST(1,L2794,FALSE)</f>
        <v>1.7039937887477707E-2</v>
      </c>
      <c r="Y2794" s="13">
        <f t="shared" ref="Y2794:Y2857" si="3318">_xlfn.POISSON.DIST(3,K2794,FALSE) * _xlfn.POISSON.DIST(2,L2794,FALSE)</f>
        <v>5.227474278591793E-3</v>
      </c>
      <c r="Z2794" s="13">
        <f t="shared" ref="Z2794:Z2857" si="3319">_xlfn.POISSON.DIST(0,K2794,FALSE) * _xlfn.POISSON.DIST(3,L2794,FALSE)</f>
        <v>8.3363541942770084E-3</v>
      </c>
      <c r="AA2794" s="13">
        <f t="shared" ref="AA2794:AA2857" si="3320">_xlfn.POISSON.DIST(1,K2794,FALSE) * _xlfn.POISSON.DIST(3,L2794,FALSE)</f>
        <v>7.6391089395602702E-3</v>
      </c>
      <c r="AB2794" s="13">
        <f t="shared" ref="AB2794:AB2857" si="3321">_xlfn.POISSON.DIST(2,K2794,FALSE) * _xlfn.POISSON.DIST(3,L2794,FALSE)</f>
        <v>3.5000903290872414E-3</v>
      </c>
      <c r="AC2794" s="13">
        <f t="shared" ref="AC2794:AC2857" si="3322">_xlfn.POISSON.DIST(4,K2794,FALSE) * _xlfn.POISSON.DIST(4,L2794,FALSE)</f>
        <v>3.756859882822561E-5</v>
      </c>
      <c r="AD2794" s="13">
        <f t="shared" ref="AD2794:AD2857" si="3323">_xlfn.POISSON.DIST(4,K2794,FALSE) * _xlfn.POISSON.DIST(0,L2794,FALSE)</f>
        <v>6.3623955841463076E-3</v>
      </c>
      <c r="AE2794" s="13">
        <f t="shared" ref="AE2794:AE2857" si="3324">_xlfn.POISSON.DIST(4,K2794,FALSE) * _xlfn.POISSON.DIST(1,L2794,FALSE)</f>
        <v>3.9036831572951177E-3</v>
      </c>
      <c r="AF2794" s="13">
        <f t="shared" ref="AF2794:AF2857" si="3325">_xlfn.POISSON.DIST(4,K2794,FALSE) * _xlfn.POISSON.DIST(2,L2794,FALSE)</f>
        <v>1.1975632441435402E-3</v>
      </c>
      <c r="AG2794" s="13">
        <f t="shared" ref="AG2794:AG2857" si="3326">_xlfn.POISSON.DIST(4,K2794,FALSE) * _xlfn.POISSON.DIST(3,L2794,FALSE)</f>
        <v>2.4492386052446877E-4</v>
      </c>
      <c r="AH2794" s="13">
        <f t="shared" ref="AH2794:AH2857" si="3327">_xlfn.POISSON.DIST(0,K2794,FALSE) * _xlfn.POISSON.DIST(4,L2794,FALSE)</f>
        <v>1.2787041072443838E-3</v>
      </c>
      <c r="AI2794" s="13">
        <f t="shared" ref="AI2794:AI2857" si="3328">_xlfn.POISSON.DIST(1,K2794,FALSE) * _xlfn.POISSON.DIST(4,L2794,FALSE)</f>
        <v>1.1717544323403327E-3</v>
      </c>
      <c r="AJ2794" s="13">
        <f t="shared" ref="AJ2794:AJ2857" si="3329">_xlfn.POISSON.DIST(2,K2794,FALSE) * _xlfn.POISSON.DIST(4,L2794,FALSE)</f>
        <v>5.3687496658943947E-4</v>
      </c>
      <c r="AK2794" s="13">
        <f t="shared" ref="AK2794:AK2857" si="3330">_xlfn.POISSON.DIST(3,K2794,FALSE) * _xlfn.POISSON.DIST(4,L2794,FALSE)</f>
        <v>1.6399040720202991E-4</v>
      </c>
      <c r="AL2794" s="13">
        <f t="shared" ref="AL2794:AL2857" si="3331">_xlfn.POISSON.DIST(5,K2794,FALSE) * _xlfn.POISSON.DIST(5,L2794,FALSE)</f>
        <v>8.4490022698911121E-7</v>
      </c>
      <c r="AM2794" s="13">
        <f t="shared" ref="AM2794:AM2857" si="3332">_xlfn.POISSON.DIST(5,K2794,FALSE) * _xlfn.POISSON.DIST(0,L2794,FALSE)</f>
        <v>1.1660500945902068E-3</v>
      </c>
      <c r="AN2794" s="13">
        <f t="shared" ref="AN2794:AN2857" si="3333">_xlfn.POISSON.DIST(5,K2794,FALSE) * _xlfn.POISSON.DIST(1,L2794,FALSE)</f>
        <v>7.154365135919054E-4</v>
      </c>
      <c r="AO2794" s="13">
        <f t="shared" ref="AO2794:AO2857" si="3334">_xlfn.POISSON.DIST(5,K2794,FALSE) * _xlfn.POISSON.DIST(2,L2794,FALSE)</f>
        <v>2.1948002378080651E-4</v>
      </c>
      <c r="AP2794" s="13">
        <f t="shared" ref="AP2794:AP2857" si="3335">_xlfn.POISSON.DIST(5,K2794,FALSE) * _xlfn.POISSON.DIST(3,L2794,FALSE)</f>
        <v>4.4887729308059947E-5</v>
      </c>
      <c r="AQ2794" s="13">
        <f t="shared" ref="AQ2794:AQ2857" si="3336">_xlfn.POISSON.DIST(5,K2794,FALSE) * _xlfn.POISSON.DIST(4,L2794,FALSE)</f>
        <v>6.8852789233085562E-6</v>
      </c>
      <c r="AR2794" s="13">
        <f t="shared" ref="AR2794:AR2857" si="3337">_xlfn.POISSON.DIST(0,K2794,FALSE) * _xlfn.POISSON.DIST(5,L2794,FALSE)</f>
        <v>1.569112017823004E-4</v>
      </c>
      <c r="AS2794" s="13">
        <f t="shared" ref="AS2794:AS2857" si="3338">_xlfn.POISSON.DIST(1,K2794,FALSE) * _xlfn.POISSON.DIST(5,L2794,FALSE)</f>
        <v>1.4378728834185209E-4</v>
      </c>
      <c r="AT2794" s="13">
        <f t="shared" ref="AT2794:AT2857" si="3339">_xlfn.POISSON.DIST(2,K2794,FALSE) * _xlfn.POISSON.DIST(5,L2794,FALSE)</f>
        <v>6.5880523677931056E-5</v>
      </c>
      <c r="AU2794" s="13">
        <f t="shared" ref="AU2794:AU2857" si="3340">_xlfn.POISSON.DIST(3,K2794,FALSE) * _xlfn.POISSON.DIST(5,L2794,FALSE)</f>
        <v>2.0123445079324731E-5</v>
      </c>
      <c r="AV2794" s="13">
        <f t="shared" ref="AV2794:AV2857" si="3341">_xlfn.POISSON.DIST(4,K2794,FALSE) * _xlfn.POISSON.DIST(5,L2794,FALSE)</f>
        <v>4.6100845050991708E-6</v>
      </c>
      <c r="AW2794" s="13">
        <f t="shared" ref="AW2794:AW2857" si="3342">_xlfn.POISSON.DIST(6,K2794,FALSE) * _xlfn.POISSON.DIST(6,L2794,FALSE)</f>
        <v>1.3195424426390398E-8</v>
      </c>
      <c r="AX2794" s="13">
        <f t="shared" ref="AX2794:AX2857" si="3343">_xlfn.POISSON.DIST(6,K2794,FALSE) * _xlfn.POISSON.DIST(0,L2794,FALSE)</f>
        <v>1.7808711686127514E-4</v>
      </c>
      <c r="AY2794" s="13">
        <f t="shared" ref="AY2794:AY2857" si="3344">_xlfn.POISSON.DIST(6,K2794,FALSE) * _xlfn.POISSON.DIST(1,L2794,FALSE)</f>
        <v>1.0926633992310727E-4</v>
      </c>
      <c r="AZ2794" s="13">
        <f t="shared" ref="AZ2794:AZ2857" si="3345">_xlfn.POISSON.DIST(6,K2794,FALSE) * _xlfn.POISSON.DIST(2,L2794,FALSE)</f>
        <v>3.3520484947522261E-5</v>
      </c>
      <c r="BA2794" s="13">
        <f t="shared" ref="BA2794:BA2857" si="3346">_xlfn.POISSON.DIST(6,K2794,FALSE) * _xlfn.POISSON.DIST(3,L2794,FALSE)</f>
        <v>6.8555599214895815E-6</v>
      </c>
      <c r="BB2794" s="13">
        <f t="shared" ref="BB2794:BB2857" si="3347">_xlfn.POISSON.DIST(6,K2794,FALSE) * _xlfn.POISSON.DIST(4,L2794,FALSE)</f>
        <v>1.0515667190684893E-6</v>
      </c>
      <c r="BC2794" s="13">
        <f t="shared" ref="BC2794:BC2857" si="3348">_xlfn.POISSON.DIST(6,K2794,FALSE) * _xlfn.POISSON.DIST(5,L2794,FALSE)</f>
        <v>1.290389205043605E-7</v>
      </c>
      <c r="BD2794" s="13">
        <f t="shared" ref="BD2794:BD2857" si="3349">_xlfn.POISSON.DIST(0,K2794,FALSE) * _xlfn.POISSON.DIST(6,L2794,FALSE)</f>
        <v>1.6045623263738261E-5</v>
      </c>
      <c r="BE2794" s="13">
        <f t="shared" ref="BE2794:BE2857" si="3350">_xlfn.POISSON.DIST(1,K2794,FALSE) * _xlfn.POISSON.DIST(6,L2794,FALSE)</f>
        <v>1.4703581596735378E-5</v>
      </c>
      <c r="BF2794" s="13">
        <f t="shared" ref="BF2794:BF2857" si="3351">_xlfn.POISSON.DIST(2,K2794,FALSE) * _xlfn.POISSON.DIST(6,L2794,FALSE)</f>
        <v>6.7368935509173464E-6</v>
      </c>
      <c r="BG2794" s="13">
        <f t="shared" ref="BG2794:BG2857" si="3352">_xlfn.POISSON.DIST(3,K2794,FALSE) * _xlfn.POISSON.DIST(6,L2794,FALSE)</f>
        <v>2.0578085875561406E-6</v>
      </c>
      <c r="BH2794" s="13">
        <f t="shared" ref="BH2794:BH2857" si="3353">_xlfn.POISSON.DIST(4,K2794,FALSE) * _xlfn.POISSON.DIST(6,L2794,FALSE)</f>
        <v>4.7142382661403184E-7</v>
      </c>
      <c r="BI2794" s="13">
        <f t="shared" ref="BI2794:BI2857" si="3354">_xlfn.POISSON.DIST(5,K2794,FALSE) * _xlfn.POISSON.DIST(6,L2794,FALSE)</f>
        <v>8.6398871359886856E-8</v>
      </c>
      <c r="BJ2794" s="14">
        <f t="shared" ref="BJ2794:BJ2857" si="3355">SUM(N2794,Q2794,T2794,W2794,X2794,Y2794,AD2794,AE2794,AF2794,AG2794,AM2794,AN2794,AO2794,AP2794,AQ2794,AX2794,AY2794,AZ2794,BA2794,BB2794,BC2794)</f>
        <v>0.40937911503750762</v>
      </c>
      <c r="BK2794" s="14">
        <f t="shared" ref="BK2794:BK2857" si="3356">SUM(M2794,P2794,S2794,V2794,AC2794,AL2794,AY2794)</f>
        <v>0.35663918379204274</v>
      </c>
      <c r="BL2794" s="14">
        <f t="shared" ref="BL2794:BL2857" si="3357">SUM(O2794,R2794,U2794,AA2794,AB2794,AH2794,AI2794,AJ2794,AK2794,AR2794,AS2794,AT2794,AU2794,AV2794,BD2794,BE2794,BF2794,BG2794,BH2794,BI2794)</f>
        <v>0.22570225112502385</v>
      </c>
      <c r="BM2794" s="14">
        <f t="shared" ref="BM2794:BM2857" si="3358">SUM(S2794:BI2794)</f>
        <v>0.19864706448804981</v>
      </c>
      <c r="BN2794" s="14">
        <f t="shared" ref="BN2794:BN2857" si="3359">SUM(M2794:R2794)</f>
        <v>0.80130058651630265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1.3644444444444399</v>
      </c>
      <c r="F2795" s="10">
        <f>VLOOKUP(B2795,home!$B$2:$E$405,3,FALSE)</f>
        <v>0.98</v>
      </c>
      <c r="G2795" s="10">
        <f>VLOOKUP(C2795,away!$B$2:$E$405,4,FALSE)</f>
        <v>0.98</v>
      </c>
      <c r="H2795" s="10">
        <f>VLOOKUP(A2795,away!$A$2:$E$405,3,FALSE)</f>
        <v>1.1155555555555601</v>
      </c>
      <c r="I2795" s="10">
        <f>VLOOKUP(C2795,away!$B$2:$E$405,3,FALSE)</f>
        <v>1.06</v>
      </c>
      <c r="J2795" s="10">
        <f>VLOOKUP(B2795,home!$B$2:$E$405,4,FALSE)</f>
        <v>1.29</v>
      </c>
      <c r="K2795" s="12">
        <f t="shared" si="3304"/>
        <v>1.31041244444444</v>
      </c>
      <c r="L2795" s="12">
        <f t="shared" si="3305"/>
        <v>1.5254106666666731</v>
      </c>
      <c r="M2795" s="13">
        <f t="shared" si="3306"/>
        <v>5.8670213848623823E-2</v>
      </c>
      <c r="N2795" s="13">
        <f t="shared" si="3307"/>
        <v>7.6882178345453189E-2</v>
      </c>
      <c r="O2795" s="13">
        <f t="shared" si="3308"/>
        <v>8.9496170020305535E-2</v>
      </c>
      <c r="P2795" s="13">
        <f t="shared" si="3309"/>
        <v>0.1172768949247238</v>
      </c>
      <c r="Q2795" s="13">
        <f t="shared" si="3310"/>
        <v>5.0373681629939368E-2</v>
      </c>
      <c r="R2795" s="13">
        <f t="shared" si="3311"/>
        <v>6.8259206187394117E-2</v>
      </c>
      <c r="S2795" s="13">
        <f t="shared" si="3312"/>
        <v>5.8606698275684432E-2</v>
      </c>
      <c r="T2795" s="13">
        <f t="shared" si="3313"/>
        <v>7.6840551277580549E-2</v>
      </c>
      <c r="U2795" s="13">
        <f t="shared" si="3314"/>
        <v>8.9447713235860191E-2</v>
      </c>
      <c r="V2795" s="13">
        <f t="shared" si="3315"/>
        <v>1.3016659173173073E-2</v>
      </c>
      <c r="W2795" s="13">
        <f t="shared" si="3316"/>
        <v>2.2003433093451617E-2</v>
      </c>
      <c r="X2795" s="13">
        <f t="shared" si="3317"/>
        <v>3.3564271544037565E-2</v>
      </c>
      <c r="Y2795" s="13">
        <f t="shared" si="3318"/>
        <v>2.5599648916085804E-2</v>
      </c>
      <c r="Z2795" s="13">
        <f t="shared" si="3319"/>
        <v>3.4707773738816922E-2</v>
      </c>
      <c r="AA2795" s="13">
        <f t="shared" si="3320"/>
        <v>4.5481498626307626E-2</v>
      </c>
      <c r="AB2795" s="13">
        <f t="shared" si="3321"/>
        <v>2.9799760895948116E-2</v>
      </c>
      <c r="AC2795" s="13">
        <f t="shared" si="3322"/>
        <v>1.6262014295510456E-3</v>
      </c>
      <c r="AD2795" s="13">
        <f t="shared" si="3323"/>
        <v>7.2083931365399074E-3</v>
      </c>
      <c r="AE2795" s="13">
        <f t="shared" si="3324"/>
        <v>1.099575978000481E-2</v>
      </c>
      <c r="AF2795" s="13">
        <f t="shared" si="3325"/>
        <v>8.3865246282618672E-3</v>
      </c>
      <c r="AG2795" s="13">
        <f t="shared" si="3326"/>
        <v>4.264298041404469E-3</v>
      </c>
      <c r="AH2795" s="13">
        <f t="shared" si="3327"/>
        <v>1.3235902069361196E-2</v>
      </c>
      <c r="AI2795" s="13">
        <f t="shared" si="3328"/>
        <v>1.734449078513883E-2</v>
      </c>
      <c r="AJ2795" s="13">
        <f t="shared" si="3329"/>
        <v>1.1364218283698923E-2</v>
      </c>
      <c r="AK2795" s="13">
        <f t="shared" si="3330"/>
        <v>4.9639376867807025E-3</v>
      </c>
      <c r="AL2795" s="13">
        <f t="shared" si="3331"/>
        <v>1.30025675155685E-4</v>
      </c>
      <c r="AM2795" s="13">
        <f t="shared" si="3332"/>
        <v>1.8891936141139547E-3</v>
      </c>
      <c r="AN2795" s="13">
        <f t="shared" si="3333"/>
        <v>2.881796090367989E-3</v>
      </c>
      <c r="AO2795" s="13">
        <f t="shared" si="3334"/>
        <v>2.197961247702824E-3</v>
      </c>
      <c r="AP2795" s="13">
        <f t="shared" si="3335"/>
        <v>1.1175978440552924E-3</v>
      </c>
      <c r="AQ2795" s="13">
        <f t="shared" si="3336"/>
        <v>4.2619891809140523E-4</v>
      </c>
      <c r="AR2795" s="13">
        <f t="shared" si="3337"/>
        <v>4.0380372399118104E-3</v>
      </c>
      <c r="AS2795" s="13">
        <f t="shared" si="3338"/>
        <v>5.2914942503105161E-3</v>
      </c>
      <c r="AT2795" s="13">
        <f t="shared" si="3339"/>
        <v>3.4670199576565526E-3</v>
      </c>
      <c r="AU2795" s="13">
        <f t="shared" si="3340"/>
        <v>1.5144086992167943E-3</v>
      </c>
      <c r="AV2795" s="13">
        <f t="shared" si="3341"/>
        <v>4.961250013571513E-4</v>
      </c>
      <c r="AW2795" s="13">
        <f t="shared" si="3342"/>
        <v>7.2197374492152466E-6</v>
      </c>
      <c r="AX2795" s="13">
        <f t="shared" si="3343"/>
        <v>4.1260380364998276E-4</v>
      </c>
      <c r="AY2795" s="13">
        <f t="shared" si="3344"/>
        <v>6.2939024319492521E-4</v>
      </c>
      <c r="AZ2795" s="13">
        <f t="shared" si="3345"/>
        <v>4.8003929523273537E-4</v>
      </c>
      <c r="BA2795" s="13">
        <f t="shared" si="3346"/>
        <v>2.4408568712238891E-4</v>
      </c>
      <c r="BB2795" s="13">
        <f t="shared" si="3347"/>
        <v>9.30827276792891E-5</v>
      </c>
      <c r="BC2795" s="13">
        <f t="shared" si="3348"/>
        <v>2.8397877136883345E-5</v>
      </c>
      <c r="BD2795" s="13">
        <f t="shared" si="3349"/>
        <v>1.0266108463597874E-3</v>
      </c>
      <c r="BE2795" s="13">
        <f t="shared" si="3350"/>
        <v>1.3452836286715047E-3</v>
      </c>
      <c r="BF2795" s="13">
        <f t="shared" si="3351"/>
        <v>8.8143820415925668E-4</v>
      </c>
      <c r="BG2795" s="13">
        <f t="shared" si="3352"/>
        <v>3.8501586391301643E-4</v>
      </c>
      <c r="BH2795" s="13">
        <f t="shared" si="3353"/>
        <v>1.2613239484503597E-4</v>
      </c>
      <c r="BI2795" s="13">
        <f t="shared" si="3354"/>
        <v>3.3057091970502942E-5</v>
      </c>
      <c r="BJ2795" s="14">
        <f t="shared" si="3355"/>
        <v>0.32651908774110683</v>
      </c>
      <c r="BK2795" s="14">
        <f t="shared" si="3356"/>
        <v>0.24995608357010679</v>
      </c>
      <c r="BL2795" s="14">
        <f t="shared" si="3357"/>
        <v>0.38799752096916718</v>
      </c>
      <c r="BM2795" s="14">
        <f t="shared" si="3358"/>
        <v>0.53759995055701226</v>
      </c>
      <c r="BN2795" s="14">
        <f t="shared" si="3359"/>
        <v>0.46095834495643984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1.5103092783505201</v>
      </c>
      <c r="F2796" s="10">
        <f>VLOOKUP(B2796,home!$B$2:$E$405,3,FALSE)</f>
        <v>0.66</v>
      </c>
      <c r="G2796" s="10">
        <f>VLOOKUP(C2796,away!$B$2:$E$405,4,FALSE)</f>
        <v>1.18</v>
      </c>
      <c r="H2796" s="10">
        <f>VLOOKUP(A2796,away!$A$2:$E$405,3,FALSE)</f>
        <v>1.3453608247422699</v>
      </c>
      <c r="I2796" s="10">
        <f>VLOOKUP(C2796,away!$B$2:$E$405,3,FALSE)</f>
        <v>0.74</v>
      </c>
      <c r="J2796" s="10">
        <f>VLOOKUP(B2796,home!$B$2:$E$405,4,FALSE)</f>
        <v>1.3</v>
      </c>
      <c r="K2796" s="12">
        <f t="shared" si="3304"/>
        <v>1.1762288659793851</v>
      </c>
      <c r="L2796" s="12">
        <f t="shared" si="3305"/>
        <v>1.2942371134020636</v>
      </c>
      <c r="M2796" s="13">
        <f t="shared" si="3306"/>
        <v>8.4545453383103125E-2</v>
      </c>
      <c r="N2796" s="13">
        <f t="shared" si="3307"/>
        <v>9.9444802756520359E-2</v>
      </c>
      <c r="O2796" s="13">
        <f t="shared" si="3308"/>
        <v>0.10942186353781612</v>
      </c>
      <c r="P2796" s="13">
        <f t="shared" si="3309"/>
        <v>0.12870515446243647</v>
      </c>
      <c r="Q2796" s="13">
        <f t="shared" si="3310"/>
        <v>5.8484923786922785E-2</v>
      </c>
      <c r="R2796" s="13">
        <f t="shared" si="3311"/>
        <v>7.080891840412884E-2</v>
      </c>
      <c r="S2796" s="13">
        <f t="shared" si="3312"/>
        <v>4.8982577188799628E-2</v>
      </c>
      <c r="T2796" s="13">
        <f t="shared" si="3313"/>
        <v>7.5693358939526625E-2</v>
      </c>
      <c r="U2796" s="13">
        <f t="shared" si="3314"/>
        <v>8.3287493795715276E-2</v>
      </c>
      <c r="V2796" s="13">
        <f t="shared" si="3315"/>
        <v>8.2852344978476093E-3</v>
      </c>
      <c r="W2796" s="13">
        <f t="shared" si="3316"/>
        <v>2.2930551860927659E-2</v>
      </c>
      <c r="X2796" s="13">
        <f t="shared" si="3317"/>
        <v>2.9677571249203331E-2</v>
      </c>
      <c r="Y2796" s="13">
        <f t="shared" si="3318"/>
        <v>1.92049070731765E-2</v>
      </c>
      <c r="Z2796" s="13">
        <f t="shared" si="3319"/>
        <v>3.0547843386160654E-2</v>
      </c>
      <c r="AA2796" s="13">
        <f t="shared" si="3320"/>
        <v>3.5931255184219607E-2</v>
      </c>
      <c r="AB2796" s="13">
        <f t="shared" si="3321"/>
        <v>2.1131689769275264E-2</v>
      </c>
      <c r="AC2796" s="13">
        <f t="shared" si="3322"/>
        <v>7.8829814550389809E-4</v>
      </c>
      <c r="AD2796" s="13">
        <f t="shared" si="3323"/>
        <v>6.7428942529150996E-3</v>
      </c>
      <c r="AE2796" s="13">
        <f t="shared" si="3324"/>
        <v>8.7269039938682024E-3</v>
      </c>
      <c r="AF2796" s="13">
        <f t="shared" si="3325"/>
        <v>5.6473415169804629E-3</v>
      </c>
      <c r="AG2796" s="13">
        <f t="shared" si="3326"/>
        <v>2.4363329944441414E-3</v>
      </c>
      <c r="AH2796" s="13">
        <f t="shared" si="3327"/>
        <v>9.8840381611907235E-3</v>
      </c>
      <c r="AI2796" s="13">
        <f t="shared" si="3328"/>
        <v>1.1625890997634331E-2</v>
      </c>
      <c r="AJ2796" s="13">
        <f t="shared" si="3329"/>
        <v>6.8373542920736859E-3</v>
      </c>
      <c r="AK2796" s="13">
        <f t="shared" si="3330"/>
        <v>2.6807644950883718E-3</v>
      </c>
      <c r="AL2796" s="13">
        <f t="shared" si="3331"/>
        <v>4.8001651428748966E-5</v>
      </c>
      <c r="AM2796" s="13">
        <f t="shared" si="3332"/>
        <v>1.5862373721050504E-3</v>
      </c>
      <c r="AN2796" s="13">
        <f t="shared" si="3333"/>
        <v>2.0529672776437155E-3</v>
      </c>
      <c r="AO2796" s="13">
        <f t="shared" si="3334"/>
        <v>1.3285132216632478E-3</v>
      </c>
      <c r="AP2796" s="13">
        <f t="shared" si="3335"/>
        <v>5.7313703904063925E-4</v>
      </c>
      <c r="AQ2796" s="13">
        <f t="shared" si="3336"/>
        <v>1.8544380674794073E-4</v>
      </c>
      <c r="AR2796" s="13">
        <f t="shared" si="3337"/>
        <v>2.5584578036990636E-3</v>
      </c>
      <c r="AS2796" s="13">
        <f t="shared" si="3338"/>
        <v>3.0093319211010575E-3</v>
      </c>
      <c r="AT2796" s="13">
        <f t="shared" si="3339"/>
        <v>1.7698315364561307E-3</v>
      </c>
      <c r="AU2796" s="13">
        <f t="shared" si="3340"/>
        <v>6.9390898036678268E-4</v>
      </c>
      <c r="AV2796" s="13">
        <f t="shared" si="3341"/>
        <v>2.0404894326743291E-4</v>
      </c>
      <c r="AW2796" s="13">
        <f t="shared" si="3342"/>
        <v>2.0298285696473409E-6</v>
      </c>
      <c r="AX2796" s="13">
        <f t="shared" si="3343"/>
        <v>3.1096303089420677E-4</v>
      </c>
      <c r="AY2796" s="13">
        <f t="shared" si="3344"/>
        <v>4.0245989547927491E-4</v>
      </c>
      <c r="AZ2796" s="13">
        <f t="shared" si="3345"/>
        <v>2.6043926669259656E-4</v>
      </c>
      <c r="BA2796" s="13">
        <f t="shared" si="3346"/>
        <v>1.1235672158025878E-4</v>
      </c>
      <c r="BB2796" s="13">
        <f t="shared" si="3347"/>
        <v>3.6354059752338376E-5</v>
      </c>
      <c r="BC2796" s="13">
        <f t="shared" si="3348"/>
        <v>9.4101546708625076E-6</v>
      </c>
      <c r="BD2796" s="13">
        <f t="shared" si="3349"/>
        <v>5.5187517377007695E-4</v>
      </c>
      <c r="BE2796" s="13">
        <f t="shared" si="3350"/>
        <v>6.4913150980575366E-4</v>
      </c>
      <c r="BF2796" s="13">
        <f t="shared" si="3351"/>
        <v>3.8176360982515389E-4</v>
      </c>
      <c r="BG2796" s="13">
        <f t="shared" si="3352"/>
        <v>1.4968045928561246E-4</v>
      </c>
      <c r="BH2796" s="13">
        <f t="shared" si="3353"/>
        <v>4.401461922119733E-5</v>
      </c>
      <c r="BI2796" s="13">
        <f t="shared" si="3354"/>
        <v>1.035425313061269E-5</v>
      </c>
      <c r="BJ2796" s="14">
        <f t="shared" si="3355"/>
        <v>0.33584787027075547</v>
      </c>
      <c r="BK2796" s="14">
        <f t="shared" si="3356"/>
        <v>0.2717571792245988</v>
      </c>
      <c r="BL2796" s="14">
        <f t="shared" si="3357"/>
        <v>0.36163166744707115</v>
      </c>
      <c r="BM2796" s="14">
        <f t="shared" si="3358"/>
        <v>0.44797301393074873</v>
      </c>
      <c r="BN2796" s="14">
        <f t="shared" si="3359"/>
        <v>0.55141111633092765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1.5103092783505201</v>
      </c>
      <c r="F2797" s="10">
        <f>VLOOKUP(B2797,home!$B$2:$E$405,3,FALSE)</f>
        <v>1.1000000000000001</v>
      </c>
      <c r="G2797" s="10">
        <f>VLOOKUP(C2797,away!$B$2:$E$405,4,FALSE)</f>
        <v>1.1399999999999999</v>
      </c>
      <c r="H2797" s="10">
        <f>VLOOKUP(A2797,away!$A$2:$E$405,3,FALSE)</f>
        <v>1.3453608247422699</v>
      </c>
      <c r="I2797" s="10">
        <f>VLOOKUP(C2797,away!$B$2:$E$405,3,FALSE)</f>
        <v>0.28000000000000003</v>
      </c>
      <c r="J2797" s="10">
        <f>VLOOKUP(B2797,home!$B$2:$E$405,4,FALSE)</f>
        <v>0.33</v>
      </c>
      <c r="K2797" s="12">
        <f t="shared" si="3304"/>
        <v>1.8939278350515523</v>
      </c>
      <c r="L2797" s="12">
        <f t="shared" si="3305"/>
        <v>0.12431134020618577</v>
      </c>
      <c r="M2797" s="13">
        <f t="shared" si="3306"/>
        <v>0.13288925387537337</v>
      </c>
      <c r="N2797" s="13">
        <f t="shared" si="3307"/>
        <v>0.25168265689380204</v>
      </c>
      <c r="O2797" s="13">
        <f t="shared" si="3308"/>
        <v>1.651964124824773E-2</v>
      </c>
      <c r="P2797" s="13">
        <f t="shared" si="3309"/>
        <v>3.1287008385122148E-2</v>
      </c>
      <c r="Q2797" s="13">
        <f t="shared" si="3310"/>
        <v>0.2383343947454506</v>
      </c>
      <c r="R2797" s="13">
        <f t="shared" si="3311"/>
        <v>1.0267893716475311E-3</v>
      </c>
      <c r="S2797" s="13">
        <f t="shared" si="3312"/>
        <v>1.8415275598746247E-3</v>
      </c>
      <c r="T2797" s="13">
        <f t="shared" si="3313"/>
        <v>2.9627668028037082E-2</v>
      </c>
      <c r="U2797" s="13">
        <f t="shared" si="3314"/>
        <v>1.9446649716983525E-3</v>
      </c>
      <c r="V2797" s="13">
        <f t="shared" si="3315"/>
        <v>4.8173687259638841E-5</v>
      </c>
      <c r="W2797" s="13">
        <f t="shared" si="3316"/>
        <v>0.15046271475285775</v>
      </c>
      <c r="X2797" s="13">
        <f t="shared" si="3317"/>
        <v>1.8704221721988785E-2</v>
      </c>
      <c r="Y2797" s="13">
        <f t="shared" si="3318"/>
        <v>1.1625734348870384E-3</v>
      </c>
      <c r="Z2797" s="13">
        <f t="shared" si="3319"/>
        <v>4.2547187632990631E-5</v>
      </c>
      <c r="AA2797" s="13">
        <f t="shared" si="3320"/>
        <v>8.058130296128214E-5</v>
      </c>
      <c r="AB2797" s="13">
        <f t="shared" si="3321"/>
        <v>7.630758633154717E-5</v>
      </c>
      <c r="AC2797" s="13">
        <f t="shared" si="3322"/>
        <v>7.0886589457040972E-7</v>
      </c>
      <c r="AD2797" s="13">
        <f t="shared" si="3323"/>
        <v>7.1241380901964815E-2</v>
      </c>
      <c r="AE2797" s="13">
        <f t="shared" si="3324"/>
        <v>8.8561115380626134E-3</v>
      </c>
      <c r="AF2797" s="13">
        <f t="shared" si="3325"/>
        <v>5.5045754715601415E-4</v>
      </c>
      <c r="AG2797" s="13">
        <f t="shared" si="3326"/>
        <v>2.2809371804524595E-5</v>
      </c>
      <c r="AH2797" s="13">
        <f t="shared" si="3327"/>
        <v>1.3222744791652797E-6</v>
      </c>
      <c r="AI2797" s="13">
        <f t="shared" si="3328"/>
        <v>2.5042924416694177E-6</v>
      </c>
      <c r="AJ2797" s="13">
        <f t="shared" si="3329"/>
        <v>2.3714745811934633E-6</v>
      </c>
      <c r="AK2797" s="13">
        <f t="shared" si="3330"/>
        <v>1.4971339064798406E-6</v>
      </c>
      <c r="AL2797" s="13">
        <f t="shared" si="3331"/>
        <v>6.6757220890564572E-9</v>
      </c>
      <c r="AM2797" s="13">
        <f t="shared" si="3332"/>
        <v>2.6985206859548253E-2</v>
      </c>
      <c r="AN2797" s="13">
        <f t="shared" si="3333"/>
        <v>3.3545672304516006E-3</v>
      </c>
      <c r="AO2797" s="13">
        <f t="shared" si="3334"/>
        <v>2.0850537411459558E-4</v>
      </c>
      <c r="AP2797" s="13">
        <f t="shared" si="3335"/>
        <v>8.6398608321258406E-6</v>
      </c>
      <c r="AQ2797" s="13">
        <f t="shared" si="3336"/>
        <v>2.6850816980912366E-7</v>
      </c>
      <c r="AR2797" s="13">
        <f t="shared" si="3337"/>
        <v>3.287474252509445E-8</v>
      </c>
      <c r="AS2797" s="13">
        <f t="shared" si="3338"/>
        <v>6.2262389938429338E-8</v>
      </c>
      <c r="AT2797" s="13">
        <f t="shared" si="3339"/>
        <v>5.8960236690612527E-8</v>
      </c>
      <c r="AU2797" s="13">
        <f t="shared" si="3340"/>
        <v>3.7222144476526291E-8</v>
      </c>
      <c r="AV2797" s="13">
        <f t="shared" si="3341"/>
        <v>1.7624013876100892E-8</v>
      </c>
      <c r="AW2797" s="13">
        <f t="shared" si="3342"/>
        <v>4.3658611898857881E-11</v>
      </c>
      <c r="AX2797" s="13">
        <f t="shared" si="3343"/>
        <v>8.5180057343204156E-3</v>
      </c>
      <c r="AY2797" s="13">
        <f t="shared" si="3344"/>
        <v>1.0588847087173463E-3</v>
      </c>
      <c r="AZ2797" s="13">
        <f t="shared" si="3345"/>
        <v>6.5815688632244956E-5</v>
      </c>
      <c r="BA2797" s="13">
        <f t="shared" si="3346"/>
        <v>2.7272121534891309E-6</v>
      </c>
      <c r="BB2797" s="13">
        <f t="shared" si="3347"/>
        <v>8.4755849456707979E-8</v>
      </c>
      <c r="BC2797" s="13">
        <f t="shared" si="3348"/>
        <v>2.107222647255419E-9</v>
      </c>
      <c r="BD2797" s="13">
        <f t="shared" si="3349"/>
        <v>6.8111721703796181E-10</v>
      </c>
      <c r="BE2797" s="13">
        <f t="shared" si="3350"/>
        <v>1.2899868562810455E-9</v>
      </c>
      <c r="BF2797" s="13">
        <f t="shared" si="3351"/>
        <v>1.2215710069806593E-9</v>
      </c>
      <c r="BG2797" s="13">
        <f t="shared" si="3352"/>
        <v>7.7118911087087484E-10</v>
      </c>
      <c r="BH2797" s="13">
        <f t="shared" si="3353"/>
        <v>3.6514413079175204E-10</v>
      </c>
      <c r="BI2797" s="13">
        <f t="shared" si="3354"/>
        <v>1.3831132662244081E-10</v>
      </c>
      <c r="BJ2797" s="14">
        <f t="shared" si="3355"/>
        <v>0.81084769697602332</v>
      </c>
      <c r="BK2797" s="14">
        <f t="shared" si="3356"/>
        <v>0.16712556375796381</v>
      </c>
      <c r="BL2797" s="14">
        <f t="shared" si="3357"/>
        <v>1.9655893067142112E-2</v>
      </c>
      <c r="BM2797" s="14">
        <f t="shared" si="3358"/>
        <v>0.32487307180406</v>
      </c>
      <c r="BN2797" s="14">
        <f t="shared" si="3359"/>
        <v>0.67173974451964347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1.5103092783505201</v>
      </c>
      <c r="F2798" s="10">
        <f>VLOOKUP(B2798,home!$B$2:$E$405,3,FALSE)</f>
        <v>1.4</v>
      </c>
      <c r="G2798" s="10">
        <f>VLOOKUP(C2798,away!$B$2:$E$405,4,FALSE)</f>
        <v>1.74</v>
      </c>
      <c r="H2798" s="10">
        <f>VLOOKUP(A2798,away!$A$2:$E$405,3,FALSE)</f>
        <v>1.3453608247422699</v>
      </c>
      <c r="I2798" s="10">
        <f>VLOOKUP(C2798,away!$B$2:$E$405,3,FALSE)</f>
        <v>0.91</v>
      </c>
      <c r="J2798" s="10">
        <f>VLOOKUP(B2798,home!$B$2:$E$405,4,FALSE)</f>
        <v>0.66</v>
      </c>
      <c r="K2798" s="12">
        <f t="shared" si="3304"/>
        <v>3.6791134020618665</v>
      </c>
      <c r="L2798" s="12">
        <f t="shared" si="3305"/>
        <v>0.80802371134020745</v>
      </c>
      <c r="M2798" s="13">
        <f t="shared" si="3306"/>
        <v>1.1252813267154067E-2</v>
      </c>
      <c r="N2798" s="13">
        <f t="shared" si="3307"/>
        <v>4.1400376102086106E-2</v>
      </c>
      <c r="O2798" s="13">
        <f t="shared" si="3308"/>
        <v>9.0925399391441532E-3</v>
      </c>
      <c r="P2798" s="13">
        <f t="shared" si="3309"/>
        <v>3.3452485548888043E-2</v>
      </c>
      <c r="Q2798" s="13">
        <f t="shared" si="3310"/>
        <v>7.6158339283793425E-2</v>
      </c>
      <c r="R2798" s="13">
        <f t="shared" si="3311"/>
        <v>3.673493933568161E-3</v>
      </c>
      <c r="S2798" s="13">
        <f t="shared" si="3312"/>
        <v>2.4861978130060667E-2</v>
      </c>
      <c r="T2798" s="13">
        <f t="shared" si="3313"/>
        <v>6.1537743957597472E-2</v>
      </c>
      <c r="U2798" s="13">
        <f t="shared" si="3314"/>
        <v>1.3515200763383587E-2</v>
      </c>
      <c r="V2798" s="13">
        <f t="shared" si="3315"/>
        <v>8.2122176360828279E-3</v>
      </c>
      <c r="W2798" s="13">
        <f t="shared" si="3316"/>
        <v>9.3398388912593014E-2</v>
      </c>
      <c r="X2798" s="13">
        <f t="shared" si="3317"/>
        <v>7.5468112842349486E-2</v>
      </c>
      <c r="Y2798" s="13">
        <f t="shared" si="3318"/>
        <v>3.0490012313358402E-2</v>
      </c>
      <c r="Z2798" s="13">
        <f t="shared" si="3319"/>
        <v>9.894234005958279E-4</v>
      </c>
      <c r="AA2798" s="13">
        <f t="shared" si="3320"/>
        <v>3.6402008934457377E-3</v>
      </c>
      <c r="AB2798" s="13">
        <f t="shared" si="3321"/>
        <v>6.6963559466368984E-3</v>
      </c>
      <c r="AC2798" s="13">
        <f t="shared" si="3322"/>
        <v>1.5258356136886241E-3</v>
      </c>
      <c r="AD2798" s="13">
        <f t="shared" si="3323"/>
        <v>8.5905816094826851E-2</v>
      </c>
      <c r="AE2798" s="13">
        <f t="shared" si="3324"/>
        <v>6.9413936346651314E-2</v>
      </c>
      <c r="AF2798" s="13">
        <f t="shared" si="3325"/>
        <v>2.8044053232777057E-2</v>
      </c>
      <c r="AG2798" s="13">
        <f t="shared" si="3326"/>
        <v>7.553419991390288E-3</v>
      </c>
      <c r="AH2798" s="13">
        <f t="shared" si="3327"/>
        <v>1.9986939205907236E-4</v>
      </c>
      <c r="AI2798" s="13">
        <f t="shared" si="3328"/>
        <v>7.353421589864908E-4</v>
      </c>
      <c r="AJ2798" s="13">
        <f t="shared" si="3329"/>
        <v>1.3527035961141533E-3</v>
      </c>
      <c r="AK2798" s="13">
        <f t="shared" si="3330"/>
        <v>1.6589166431602875E-3</v>
      </c>
      <c r="AL2798" s="13">
        <f t="shared" si="3331"/>
        <v>1.8144082765822578E-4</v>
      </c>
      <c r="AM2798" s="13">
        <f t="shared" si="3332"/>
        <v>6.3211447861907896E-2</v>
      </c>
      <c r="AN2798" s="13">
        <f t="shared" si="3333"/>
        <v>5.1076348700566834E-2</v>
      </c>
      <c r="AO2798" s="13">
        <f t="shared" si="3334"/>
        <v>2.0635450419369296E-2</v>
      </c>
      <c r="AP2798" s="13">
        <f t="shared" si="3335"/>
        <v>5.5579777443452074E-3</v>
      </c>
      <c r="AQ2798" s="13">
        <f t="shared" si="3336"/>
        <v>1.122744451133022E-3</v>
      </c>
      <c r="AR2798" s="13">
        <f t="shared" si="3337"/>
        <v>3.2299841590976538E-5</v>
      </c>
      <c r="AS2798" s="13">
        <f t="shared" si="3338"/>
        <v>1.1883478008183707E-4</v>
      </c>
      <c r="AT2798" s="13">
        <f t="shared" si="3339"/>
        <v>2.1860331601508072E-4</v>
      </c>
      <c r="AU2798" s="13">
        <f t="shared" si="3340"/>
        <v>2.6808879656208288E-4</v>
      </c>
      <c r="AV2798" s="13">
        <f t="shared" si="3341"/>
        <v>2.465822710935491E-4</v>
      </c>
      <c r="AW2798" s="13">
        <f t="shared" si="3342"/>
        <v>1.4983035108927495E-5</v>
      </c>
      <c r="AX2798" s="13">
        <f t="shared" si="3343"/>
        <v>3.8760347498746704E-2</v>
      </c>
      <c r="AY2798" s="13">
        <f t="shared" si="3344"/>
        <v>3.1319279838773438E-2</v>
      </c>
      <c r="AZ2798" s="13">
        <f t="shared" si="3345"/>
        <v>1.2653360365914124E-2</v>
      </c>
      <c r="BA2798" s="13">
        <f t="shared" si="3346"/>
        <v>3.4080717345970056E-3</v>
      </c>
      <c r="BB2798" s="13">
        <f t="shared" si="3347"/>
        <v>6.8845069287568257E-4</v>
      </c>
      <c r="BC2798" s="13">
        <f t="shared" si="3348"/>
        <v>1.112568967864293E-4</v>
      </c>
      <c r="BD2798" s="13">
        <f t="shared" si="3349"/>
        <v>4.3498396463402738E-6</v>
      </c>
      <c r="BE2798" s="13">
        <f t="shared" si="3350"/>
        <v>1.6003553339670551E-5</v>
      </c>
      <c r="BF2798" s="13">
        <f t="shared" si="3351"/>
        <v>2.943944378629694E-5</v>
      </c>
      <c r="BG2798" s="13">
        <f t="shared" si="3352"/>
        <v>3.6103684061137335E-5</v>
      </c>
      <c r="BH2798" s="13">
        <f t="shared" si="3353"/>
        <v>3.320738697328444E-5</v>
      </c>
      <c r="BI2798" s="13">
        <f t="shared" si="3354"/>
        <v>2.4434748492173085E-5</v>
      </c>
      <c r="BJ2798" s="14">
        <f t="shared" si="3355"/>
        <v>0.79791493528243917</v>
      </c>
      <c r="BK2798" s="14">
        <f t="shared" si="3356"/>
        <v>0.11080605086230591</v>
      </c>
      <c r="BL2798" s="14">
        <f t="shared" si="3357"/>
        <v>4.1592570928140976E-2</v>
      </c>
      <c r="BM2798" s="14">
        <f t="shared" si="3358"/>
        <v>0.74496863559518345</v>
      </c>
      <c r="BN2798" s="14">
        <f t="shared" si="3359"/>
        <v>0.17503004807463396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1.5103092783505201</v>
      </c>
      <c r="F2799" s="10">
        <f>VLOOKUP(B2799,home!$B$2:$E$405,3,FALSE)</f>
        <v>1.62</v>
      </c>
      <c r="G2799" s="10">
        <f>VLOOKUP(C2799,away!$B$2:$E$405,4,FALSE)</f>
        <v>0.56999999999999995</v>
      </c>
      <c r="H2799" s="10">
        <f>VLOOKUP(A2799,away!$A$2:$E$405,3,FALSE)</f>
        <v>1.3453608247422699</v>
      </c>
      <c r="I2799" s="10">
        <f>VLOOKUP(C2799,away!$B$2:$E$405,3,FALSE)</f>
        <v>0.85</v>
      </c>
      <c r="J2799" s="10">
        <f>VLOOKUP(B2799,home!$B$2:$E$405,4,FALSE)</f>
        <v>1.1599999999999999</v>
      </c>
      <c r="K2799" s="12">
        <f t="shared" si="3304"/>
        <v>1.3946195876288701</v>
      </c>
      <c r="L2799" s="12">
        <f t="shared" si="3305"/>
        <v>1.3265257731958779</v>
      </c>
      <c r="M2799" s="13">
        <f t="shared" si="3306"/>
        <v>6.5799347255796212E-2</v>
      </c>
      <c r="N2799" s="13">
        <f t="shared" si="3307"/>
        <v>9.1765058536127334E-2</v>
      </c>
      <c r="O2799" s="13">
        <f t="shared" si="3308"/>
        <v>8.7284529994279131E-2</v>
      </c>
      <c r="P2799" s="13">
        <f t="shared" si="3309"/>
        <v>0.12172871522700129</v>
      </c>
      <c r="Q2799" s="13">
        <f t="shared" si="3310"/>
        <v>6.398867404719652E-2</v>
      </c>
      <c r="R2799" s="13">
        <f t="shared" si="3311"/>
        <v>5.7892589319349971E-2</v>
      </c>
      <c r="S2799" s="13">
        <f t="shared" si="3312"/>
        <v>5.6299495089258238E-2</v>
      </c>
      <c r="T2799" s="13">
        <f t="shared" si="3313"/>
        <v>8.4882625316236374E-2</v>
      </c>
      <c r="U2799" s="13">
        <f t="shared" si="3314"/>
        <v>8.0738139043319376E-2</v>
      </c>
      <c r="V2799" s="13">
        <f t="shared" si="3315"/>
        <v>1.157266665157715E-2</v>
      </c>
      <c r="W2799" s="13">
        <f t="shared" si="3316"/>
        <v>2.9746619404206462E-2</v>
      </c>
      <c r="X2799" s="13">
        <f t="shared" si="3317"/>
        <v>3.945965730512848E-2</v>
      </c>
      <c r="Y2799" s="13">
        <f t="shared" si="3318"/>
        <v>2.6172126208364968E-2</v>
      </c>
      <c r="Z2799" s="13">
        <f t="shared" si="3319"/>
        <v>2.5598670603054059E-2</v>
      </c>
      <c r="AA2799" s="13">
        <f t="shared" si="3320"/>
        <v>3.5700407440278525E-2</v>
      </c>
      <c r="AB2799" s="13">
        <f t="shared" si="3321"/>
        <v>2.4894243751271947E-2</v>
      </c>
      <c r="AC2799" s="13">
        <f t="shared" si="3322"/>
        <v>1.3380887330181263E-3</v>
      </c>
      <c r="AD2799" s="13">
        <f t="shared" si="3323"/>
        <v>1.0371304521711842E-2</v>
      </c>
      <c r="AE2799" s="13">
        <f t="shared" si="3324"/>
        <v>1.3757802749713704E-2</v>
      </c>
      <c r="AF2799" s="13">
        <f t="shared" si="3325"/>
        <v>9.1250399650201746E-3</v>
      </c>
      <c r="AG2799" s="13">
        <f t="shared" si="3326"/>
        <v>4.0348668983472263E-3</v>
      </c>
      <c r="AH2799" s="13">
        <f t="shared" si="3327"/>
        <v>8.4893240786257148E-3</v>
      </c>
      <c r="AI2799" s="13">
        <f t="shared" si="3328"/>
        <v>1.183937764578083E-2</v>
      </c>
      <c r="AJ2799" s="13">
        <f t="shared" si="3329"/>
        <v>8.2557139850706635E-3</v>
      </c>
      <c r="AK2799" s="13">
        <f t="shared" si="3330"/>
        <v>3.837860144480381E-3</v>
      </c>
      <c r="AL2799" s="13">
        <f t="shared" si="3331"/>
        <v>9.9018503449165555E-5</v>
      </c>
      <c r="AM2799" s="13">
        <f t="shared" si="3332"/>
        <v>2.8928048870486417E-3</v>
      </c>
      <c r="AN2799" s="13">
        <f t="shared" si="3333"/>
        <v>3.8373802394970134E-3</v>
      </c>
      <c r="AO2799" s="13">
        <f t="shared" si="3334"/>
        <v>2.5451918946226798E-3</v>
      </c>
      <c r="AP2799" s="13">
        <f t="shared" si="3335"/>
        <v>1.1254208819820777E-3</v>
      </c>
      <c r="AQ2799" s="13">
        <f t="shared" si="3336"/>
        <v>3.7322495141051544E-4</v>
      </c>
      <c r="AR2799" s="13">
        <f t="shared" si="3337"/>
        <v>2.2522614374618712E-3</v>
      </c>
      <c r="AS2799" s="13">
        <f t="shared" si="3338"/>
        <v>3.1410479171454803E-3</v>
      </c>
      <c r="AT2799" s="13">
        <f t="shared" si="3339"/>
        <v>2.190283475465976E-3</v>
      </c>
      <c r="AU2799" s="13">
        <f t="shared" si="3340"/>
        <v>1.0182040791148958E-3</v>
      </c>
      <c r="AV2799" s="13">
        <f t="shared" si="3341"/>
        <v>3.5500183823431239E-4</v>
      </c>
      <c r="AW2799" s="13">
        <f t="shared" si="3342"/>
        <v>5.0884476447723381E-6</v>
      </c>
      <c r="AX2799" s="13">
        <f t="shared" si="3343"/>
        <v>6.7239372644442488E-4</v>
      </c>
      <c r="AY2799" s="13">
        <f t="shared" si="3344"/>
        <v>8.9194760786374819E-4</v>
      </c>
      <c r="AZ2799" s="13">
        <f t="shared" si="3345"/>
        <v>5.9159574508583623E-4</v>
      </c>
      <c r="BA2799" s="13">
        <f t="shared" si="3346"/>
        <v>2.6158900105646026E-4</v>
      </c>
      <c r="BB2799" s="13">
        <f t="shared" si="3347"/>
        <v>8.6751137971489522E-5</v>
      </c>
      <c r="BC2799" s="13">
        <f t="shared" si="3348"/>
        <v>2.3015524074650473E-5</v>
      </c>
      <c r="BD2799" s="13">
        <f t="shared" si="3349"/>
        <v>4.9794714079472743E-4</v>
      </c>
      <c r="BE2799" s="13">
        <f t="shared" si="3350"/>
        <v>6.9444683615611758E-4</v>
      </c>
      <c r="BF2799" s="13">
        <f t="shared" si="3351"/>
        <v>4.8424458013510922E-4</v>
      </c>
      <c r="BG2799" s="13">
        <f t="shared" si="3352"/>
        <v>2.2511232555318041E-4</v>
      </c>
      <c r="BH2799" s="13">
        <f t="shared" si="3353"/>
        <v>7.8486514658288107E-5</v>
      </c>
      <c r="BI2799" s="13">
        <f t="shared" si="3354"/>
        <v>2.1891766141433814E-5</v>
      </c>
      <c r="BJ2799" s="14">
        <f t="shared" si="3355"/>
        <v>0.38660509054911052</v>
      </c>
      <c r="BK2799" s="14">
        <f t="shared" si="3356"/>
        <v>0.25772927906796395</v>
      </c>
      <c r="BL2799" s="14">
        <f t="shared" si="3357"/>
        <v>0.32989111331331805</v>
      </c>
      <c r="BM2799" s="14">
        <f t="shared" si="3358"/>
        <v>0.51047837999347734</v>
      </c>
      <c r="BN2799" s="14">
        <f t="shared" si="3359"/>
        <v>0.48845891437975048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1.5103092783505201</v>
      </c>
      <c r="F2800" s="10">
        <f>VLOOKUP(B2800,home!$B$2:$E$405,3,FALSE)</f>
        <v>0.51</v>
      </c>
      <c r="G2800" s="10">
        <f>VLOOKUP(C2800,away!$B$2:$E$405,4,FALSE)</f>
        <v>0.66</v>
      </c>
      <c r="H2800" s="10">
        <f>VLOOKUP(A2800,away!$A$2:$E$405,3,FALSE)</f>
        <v>1.3453608247422699</v>
      </c>
      <c r="I2800" s="10">
        <f>VLOOKUP(C2800,away!$B$2:$E$405,3,FALSE)</f>
        <v>0.88</v>
      </c>
      <c r="J2800" s="10">
        <f>VLOOKUP(B2800,home!$B$2:$E$405,4,FALSE)</f>
        <v>1.4</v>
      </c>
      <c r="K2800" s="12">
        <f t="shared" si="3304"/>
        <v>0.50837010309278508</v>
      </c>
      <c r="L2800" s="12">
        <f t="shared" si="3305"/>
        <v>1.6574845360824764</v>
      </c>
      <c r="M2800" s="13">
        <f t="shared" si="3306"/>
        <v>0.11465190670301929</v>
      </c>
      <c r="N2800" s="13">
        <f t="shared" si="3307"/>
        <v>5.8285601630398289E-2</v>
      </c>
      <c r="O2800" s="13">
        <f t="shared" si="3308"/>
        <v>0.19003376239262529</v>
      </c>
      <c r="P2800" s="13">
        <f t="shared" si="3309"/>
        <v>9.6607483378648731E-2</v>
      </c>
      <c r="Q2800" s="13">
        <f t="shared" si="3310"/>
        <v>1.4815328654835291E-2</v>
      </c>
      <c r="R2800" s="13">
        <f t="shared" si="3311"/>
        <v>0.15748901124967407</v>
      </c>
      <c r="S2800" s="13">
        <f t="shared" si="3312"/>
        <v>2.0350742768131643E-2</v>
      </c>
      <c r="T2800" s="13">
        <f t="shared" si="3313"/>
        <v>2.4556178142369087E-2</v>
      </c>
      <c r="U2800" s="13">
        <f t="shared" si="3314"/>
        <v>8.006270488497759E-2</v>
      </c>
      <c r="V2800" s="13">
        <f t="shared" si="3315"/>
        <v>1.9053170013590363E-3</v>
      </c>
      <c r="W2800" s="13">
        <f t="shared" si="3316"/>
        <v>2.5105567185373704E-3</v>
      </c>
      <c r="X2800" s="13">
        <f t="shared" si="3317"/>
        <v>4.1612089379336574E-3</v>
      </c>
      <c r="Y2800" s="13">
        <f t="shared" si="3318"/>
        <v>3.4485697330166117E-3</v>
      </c>
      <c r="Z2800" s="13">
        <f t="shared" si="3319"/>
        <v>8.701186691641799E-2</v>
      </c>
      <c r="AA2800" s="13">
        <f t="shared" si="3320"/>
        <v>4.4234231754595107E-2</v>
      </c>
      <c r="AB2800" s="13">
        <f t="shared" si="3321"/>
        <v>1.124368047865683E-2</v>
      </c>
      <c r="AC2800" s="13">
        <f t="shared" si="3322"/>
        <v>1.0034061242033983E-4</v>
      </c>
      <c r="AD2800" s="13">
        <f t="shared" si="3323"/>
        <v>3.1907299445578166E-4</v>
      </c>
      <c r="AE2800" s="13">
        <f t="shared" si="3324"/>
        <v>5.2885855419198787E-4</v>
      </c>
      <c r="AF2800" s="13">
        <f t="shared" si="3325"/>
        <v>4.3828743767407817E-4</v>
      </c>
      <c r="AG2800" s="13">
        <f t="shared" si="3326"/>
        <v>2.4215155010133226E-4</v>
      </c>
      <c r="AH2800" s="13">
        <f t="shared" si="3327"/>
        <v>3.6055205967407314E-2</v>
      </c>
      <c r="AI2800" s="13">
        <f t="shared" si="3328"/>
        <v>1.8329388774682456E-2</v>
      </c>
      <c r="AJ2800" s="13">
        <f t="shared" si="3329"/>
        <v>4.659056630506528E-3</v>
      </c>
      <c r="AK2800" s="13">
        <f t="shared" si="3330"/>
        <v>7.8950836652190936E-4</v>
      </c>
      <c r="AL2800" s="13">
        <f t="shared" si="3331"/>
        <v>3.3819425512776498E-6</v>
      </c>
      <c r="AM2800" s="13">
        <f t="shared" si="3332"/>
        <v>3.2441434217121884E-5</v>
      </c>
      <c r="AN2800" s="13">
        <f t="shared" si="3333"/>
        <v>5.3771175543216435E-5</v>
      </c>
      <c r="AO2800" s="13">
        <f t="shared" si="3334"/>
        <v>4.4562445974928758E-5</v>
      </c>
      <c r="AP2800" s="13">
        <f t="shared" si="3335"/>
        <v>2.4620521697818403E-5</v>
      </c>
      <c r="AQ2800" s="13">
        <f t="shared" si="3336"/>
        <v>1.0202033496104272E-5</v>
      </c>
      <c r="AR2800" s="13">
        <f t="shared" si="3337"/>
        <v>1.1952189267249232E-2</v>
      </c>
      <c r="AS2800" s="13">
        <f t="shared" si="3338"/>
        <v>6.0761356899759712E-3</v>
      </c>
      <c r="AT2800" s="13">
        <f t="shared" si="3339"/>
        <v>1.5444628635594175E-3</v>
      </c>
      <c r="AU2800" s="13">
        <f t="shared" si="3340"/>
        <v>2.6171958172355978E-4</v>
      </c>
      <c r="AV2800" s="13">
        <f t="shared" si="3341"/>
        <v>3.3262602685551653E-5</v>
      </c>
      <c r="AW2800" s="13">
        <f t="shared" si="3342"/>
        <v>7.9157708320348972E-8</v>
      </c>
      <c r="AX2800" s="13">
        <f t="shared" si="3343"/>
        <v>2.7487092095726759E-6</v>
      </c>
      <c r="AY2800" s="13">
        <f t="shared" si="3344"/>
        <v>4.5559430090541961E-6</v>
      </c>
      <c r="AZ2800" s="13">
        <f t="shared" si="3345"/>
        <v>3.7757025423901991E-6</v>
      </c>
      <c r="BA2800" s="13">
        <f t="shared" si="3346"/>
        <v>2.0860561922863489E-6</v>
      </c>
      <c r="BB2800" s="13">
        <f t="shared" si="3347"/>
        <v>8.6440147002842904E-7</v>
      </c>
      <c r="BC2800" s="13">
        <f t="shared" si="3348"/>
        <v>2.8654641390781587E-7</v>
      </c>
      <c r="BD2800" s="13">
        <f t="shared" si="3349"/>
        <v>3.3017614804660938E-3</v>
      </c>
      <c r="BE2800" s="13">
        <f t="shared" si="3350"/>
        <v>1.6785168242123348E-3</v>
      </c>
      <c r="BF2800" s="13">
        <f t="shared" si="3351"/>
        <v>4.266538854838994E-4</v>
      </c>
      <c r="BG2800" s="13">
        <f t="shared" si="3352"/>
        <v>7.2299359916129093E-5</v>
      </c>
      <c r="BH2800" s="13">
        <f t="shared" si="3353"/>
        <v>9.1887082635262283E-6</v>
      </c>
      <c r="BI2800" s="13">
        <f t="shared" si="3354"/>
        <v>9.3425291344367117E-7</v>
      </c>
      <c r="BJ2800" s="14">
        <f t="shared" si="3355"/>
        <v>0.10948572932327993</v>
      </c>
      <c r="BK2800" s="14">
        <f t="shared" si="3356"/>
        <v>0.23362372834913939</v>
      </c>
      <c r="BL2800" s="14">
        <f t="shared" si="3357"/>
        <v>0.56825367501609647</v>
      </c>
      <c r="BM2800" s="14">
        <f t="shared" si="3358"/>
        <v>0.36648742881043178</v>
      </c>
      <c r="BN2800" s="14">
        <f t="shared" si="3359"/>
        <v>0.63188309400920095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1.5103092783505201</v>
      </c>
      <c r="F2801" s="10">
        <f>VLOOKUP(B2801,home!$B$2:$E$405,3,FALSE)</f>
        <v>1.32</v>
      </c>
      <c r="G2801" s="10">
        <f>VLOOKUP(C2801,away!$B$2:$E$405,4,FALSE)</f>
        <v>0.66</v>
      </c>
      <c r="H2801" s="10">
        <f>VLOOKUP(A2801,away!$A$2:$E$405,3,FALSE)</f>
        <v>1.3453608247422699</v>
      </c>
      <c r="I2801" s="10">
        <f>VLOOKUP(C2801,away!$B$2:$E$405,3,FALSE)</f>
        <v>0.96</v>
      </c>
      <c r="J2801" s="10">
        <f>VLOOKUP(B2801,home!$B$2:$E$405,4,FALSE)</f>
        <v>0.93</v>
      </c>
      <c r="K2801" s="12">
        <f t="shared" si="3304"/>
        <v>1.3157814432989732</v>
      </c>
      <c r="L2801" s="12">
        <f t="shared" si="3305"/>
        <v>1.2011381443298987</v>
      </c>
      <c r="M2801" s="13">
        <f t="shared" si="3306"/>
        <v>8.0707837648017769E-2</v>
      </c>
      <c r="N2801" s="13">
        <f t="shared" si="3307"/>
        <v>0.10619387510604801</v>
      </c>
      <c r="O2801" s="13">
        <f t="shared" si="3308"/>
        <v>9.6941262345418819E-2</v>
      </c>
      <c r="P2801" s="13">
        <f t="shared" si="3309"/>
        <v>0.12755351408407956</v>
      </c>
      <c r="Q2801" s="13">
        <f t="shared" si="3310"/>
        <v>6.9863965128273378E-2</v>
      </c>
      <c r="R2801" s="13">
        <f t="shared" si="3311"/>
        <v>5.8219923981287135E-2</v>
      </c>
      <c r="S2801" s="13">
        <f t="shared" si="3312"/>
        <v>5.0397518473216968E-2</v>
      </c>
      <c r="T2801" s="13">
        <f t="shared" si="3313"/>
        <v>8.391627342970305E-2</v>
      </c>
      <c r="U2801" s="13">
        <f t="shared" si="3314"/>
        <v>7.6604695604854486E-2</v>
      </c>
      <c r="V2801" s="13">
        <f t="shared" si="3315"/>
        <v>8.850001808596927E-3</v>
      </c>
      <c r="W2801" s="13">
        <f t="shared" si="3316"/>
        <v>3.0641902957022907E-2</v>
      </c>
      <c r="X2801" s="13">
        <f t="shared" si="3317"/>
        <v>3.6805158456535335E-2</v>
      </c>
      <c r="Y2801" s="13">
        <f t="shared" si="3318"/>
        <v>2.2104039865125373E-2</v>
      </c>
      <c r="Z2801" s="13">
        <f t="shared" si="3319"/>
        <v>2.3310057151303656E-2</v>
      </c>
      <c r="AA2801" s="13">
        <f t="shared" si="3320"/>
        <v>3.0670940641923872E-2</v>
      </c>
      <c r="AB2801" s="13">
        <f t="shared" si="3321"/>
        <v>2.0178127272583866E-2</v>
      </c>
      <c r="AC2801" s="13">
        <f t="shared" si="3322"/>
        <v>8.7417844353305163E-4</v>
      </c>
      <c r="AD2801" s="13">
        <f t="shared" si="3323"/>
        <v>1.0079511824554665E-2</v>
      </c>
      <c r="AE2801" s="13">
        <f t="shared" si="3324"/>
        <v>1.2106886128696865E-2</v>
      </c>
      <c r="AF2801" s="13">
        <f t="shared" si="3325"/>
        <v>7.2710213691181734E-3</v>
      </c>
      <c r="AG2801" s="13">
        <f t="shared" si="3326"/>
        <v>2.9111670382285463E-3</v>
      </c>
      <c r="AH2801" s="13">
        <f t="shared" si="3327"/>
        <v>6.9996496977351962E-3</v>
      </c>
      <c r="AI2801" s="13">
        <f t="shared" si="3328"/>
        <v>9.2100091818732369E-3</v>
      </c>
      <c r="AJ2801" s="13">
        <f t="shared" si="3329"/>
        <v>6.059179587060981E-3</v>
      </c>
      <c r="AK2801" s="13">
        <f t="shared" si="3330"/>
        <v>2.6575186874235926E-3</v>
      </c>
      <c r="AL2801" s="13">
        <f t="shared" si="3331"/>
        <v>5.5263298167141702E-5</v>
      </c>
      <c r="AM2801" s="13">
        <f t="shared" si="3332"/>
        <v>2.6524869232523204E-3</v>
      </c>
      <c r="AN2801" s="13">
        <f t="shared" si="3333"/>
        <v>3.1860032208546152E-3</v>
      </c>
      <c r="AO2801" s="13">
        <f t="shared" si="3334"/>
        <v>1.9134149982631969E-3</v>
      </c>
      <c r="AP2801" s="13">
        <f t="shared" si="3335"/>
        <v>7.6609191344895059E-4</v>
      </c>
      <c r="AQ2801" s="13">
        <f t="shared" si="3336"/>
        <v>2.3004555482655366E-4</v>
      </c>
      <c r="AR2801" s="13">
        <f t="shared" si="3337"/>
        <v>1.6815092497793971E-3</v>
      </c>
      <c r="AS2801" s="13">
        <f t="shared" si="3338"/>
        <v>2.2124986675953087E-3</v>
      </c>
      <c r="AT2801" s="13">
        <f t="shared" si="3339"/>
        <v>1.4555823450728052E-3</v>
      </c>
      <c r="AU2801" s="13">
        <f t="shared" si="3340"/>
        <v>6.3840941294680017E-4</v>
      </c>
      <c r="AV2801" s="13">
        <f t="shared" si="3341"/>
        <v>2.1000181469569765E-4</v>
      </c>
      <c r="AW2801" s="13">
        <f t="shared" si="3342"/>
        <v>2.4261129493317695E-6</v>
      </c>
      <c r="AX2801" s="13">
        <f t="shared" si="3343"/>
        <v>5.8168217870143161E-4</v>
      </c>
      <c r="AY2801" s="13">
        <f t="shared" si="3344"/>
        <v>6.9868065271521025E-4</v>
      </c>
      <c r="AZ2801" s="13">
        <f t="shared" si="3345"/>
        <v>4.1960599134077513E-4</v>
      </c>
      <c r="BA2801" s="13">
        <f t="shared" si="3346"/>
        <v>1.68001587262922E-4</v>
      </c>
      <c r="BB2801" s="13">
        <f t="shared" si="3347"/>
        <v>5.044827869236596E-5</v>
      </c>
      <c r="BC2801" s="13">
        <f t="shared" si="3348"/>
        <v>1.2119070370637198E-5</v>
      </c>
      <c r="BD2801" s="13">
        <f t="shared" si="3349"/>
        <v>3.3662081665893073E-4</v>
      </c>
      <c r="BE2801" s="13">
        <f t="shared" si="3350"/>
        <v>4.4291942398796687E-4</v>
      </c>
      <c r="BF2801" s="13">
        <f t="shared" si="3351"/>
        <v>2.9139257948001846E-4</v>
      </c>
      <c r="BG2801" s="13">
        <f t="shared" si="3352"/>
        <v>1.2780298293160985E-4</v>
      </c>
      <c r="BH2801" s="13">
        <f t="shared" si="3353"/>
        <v>4.2040198334916901E-5</v>
      </c>
      <c r="BI2801" s="13">
        <f t="shared" si="3354"/>
        <v>1.1063142568338409E-5</v>
      </c>
      <c r="BJ2801" s="14">
        <f t="shared" si="3355"/>
        <v>0.39257238167303526</v>
      </c>
      <c r="BK2801" s="14">
        <f t="shared" si="3356"/>
        <v>0.26913699440832661</v>
      </c>
      <c r="BL2801" s="14">
        <f t="shared" si="3357"/>
        <v>0.31499114763421304</v>
      </c>
      <c r="BM2801" s="14">
        <f t="shared" si="3358"/>
        <v>0.45983394803398803</v>
      </c>
      <c r="BN2801" s="14">
        <f t="shared" si="3359"/>
        <v>0.53948037829312467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1.5103092783505201</v>
      </c>
      <c r="F2802" s="10">
        <f>VLOOKUP(B2802,home!$B$2:$E$405,3,FALSE)</f>
        <v>1.06</v>
      </c>
      <c r="G2802" s="10">
        <f>VLOOKUP(C2802,away!$B$2:$E$405,4,FALSE)</f>
        <v>0.44</v>
      </c>
      <c r="H2802" s="10">
        <f>VLOOKUP(A2802,away!$A$2:$E$405,3,FALSE)</f>
        <v>1.3453608247422699</v>
      </c>
      <c r="I2802" s="10">
        <f>VLOOKUP(C2802,away!$B$2:$E$405,3,FALSE)</f>
        <v>1.18</v>
      </c>
      <c r="J2802" s="10">
        <f>VLOOKUP(B2802,home!$B$2:$E$405,4,FALSE)</f>
        <v>0.82</v>
      </c>
      <c r="K2802" s="12">
        <f t="shared" si="3304"/>
        <v>0.7044082474226826</v>
      </c>
      <c r="L2802" s="12">
        <f t="shared" si="3305"/>
        <v>1.3017711340206204</v>
      </c>
      <c r="M2802" s="13">
        <f t="shared" si="3306"/>
        <v>0.134501573457042</v>
      </c>
      <c r="N2802" s="13">
        <f t="shared" si="3307"/>
        <v>9.4744017634468158E-2</v>
      </c>
      <c r="O2802" s="13">
        <f t="shared" si="3308"/>
        <v>0.17509026580673134</v>
      </c>
      <c r="P2802" s="13">
        <f t="shared" si="3309"/>
        <v>0.12333502727769127</v>
      </c>
      <c r="Q2802" s="13">
        <f t="shared" si="3310"/>
        <v>3.3369233707839716E-2</v>
      </c>
      <c r="R2802" s="13">
        <f t="shared" si="3311"/>
        <v>0.11396372693760025</v>
      </c>
      <c r="S2802" s="13">
        <f t="shared" si="3312"/>
        <v>2.827388662194202E-2</v>
      </c>
      <c r="T2802" s="13">
        <f t="shared" si="3313"/>
        <v>4.3439105205253618E-2</v>
      </c>
      <c r="U2802" s="13">
        <f t="shared" si="3314"/>
        <v>8.0276989161872148E-2</v>
      </c>
      <c r="V2802" s="13">
        <f t="shared" si="3315"/>
        <v>2.8807267934447232E-3</v>
      </c>
      <c r="W2802" s="13">
        <f t="shared" si="3316"/>
        <v>7.8351878113257622E-3</v>
      </c>
      <c r="X2802" s="13">
        <f t="shared" si="3317"/>
        <v>1.0199621322414081E-2</v>
      </c>
      <c r="Y2802" s="13">
        <f t="shared" si="3318"/>
        <v>6.6387863077299377E-3</v>
      </c>
      <c r="Z2802" s="13">
        <f t="shared" si="3319"/>
        <v>4.9451563350925411E-2</v>
      </c>
      <c r="AA2802" s="13">
        <f t="shared" si="3320"/>
        <v>3.4834089072337128E-2</v>
      </c>
      <c r="AB2802" s="13">
        <f t="shared" si="3321"/>
        <v>1.2268709817005306E-2</v>
      </c>
      <c r="AC2802" s="13">
        <f t="shared" si="3322"/>
        <v>1.650977515155971E-4</v>
      </c>
      <c r="AD2802" s="13">
        <f t="shared" si="3323"/>
        <v>1.3797927286008855E-3</v>
      </c>
      <c r="AE2802" s="13">
        <f t="shared" si="3324"/>
        <v>1.7961743450241809E-3</v>
      </c>
      <c r="AF2802" s="13">
        <f t="shared" si="3325"/>
        <v>1.1691039570104365E-3</v>
      </c>
      <c r="AG2802" s="13">
        <f t="shared" si="3326"/>
        <v>5.0730192796849018E-4</v>
      </c>
      <c r="AH2802" s="13">
        <f t="shared" si="3327"/>
        <v>1.6093654425606674E-2</v>
      </c>
      <c r="AI2802" s="13">
        <f t="shared" si="3328"/>
        <v>1.1336502908567896E-2</v>
      </c>
      <c r="AJ2802" s="13">
        <f t="shared" si="3329"/>
        <v>3.9927630728632275E-3</v>
      </c>
      <c r="AK2802" s="13">
        <f t="shared" si="3330"/>
        <v>9.3751174617653042E-4</v>
      </c>
      <c r="AL2802" s="13">
        <f t="shared" si="3331"/>
        <v>6.0556423730359197E-6</v>
      </c>
      <c r="AM2802" s="13">
        <f t="shared" si="3332"/>
        <v>1.9438747555206224E-4</v>
      </c>
      <c r="AN2802" s="13">
        <f t="shared" si="3333"/>
        <v>2.5304800448881369E-4</v>
      </c>
      <c r="AO2802" s="13">
        <f t="shared" si="3334"/>
        <v>1.6470529388252903E-4</v>
      </c>
      <c r="AP2802" s="13">
        <f t="shared" si="3335"/>
        <v>7.1469532398886468E-5</v>
      </c>
      <c r="AQ2802" s="13">
        <f t="shared" si="3336"/>
        <v>2.3259243559705467E-5</v>
      </c>
      <c r="AR2802" s="13">
        <f t="shared" si="3337"/>
        <v>4.1900509544315952E-3</v>
      </c>
      <c r="AS2802" s="13">
        <f t="shared" si="3338"/>
        <v>2.9515064494228986E-3</v>
      </c>
      <c r="AT2802" s="13">
        <f t="shared" si="3339"/>
        <v>1.0395327426473641E-3</v>
      </c>
      <c r="AU2802" s="13">
        <f t="shared" si="3340"/>
        <v>2.4408514579557481E-4</v>
      </c>
      <c r="AV2802" s="13">
        <f t="shared" si="3341"/>
        <v>4.2983897442942685E-5</v>
      </c>
      <c r="AW2802" s="13">
        <f t="shared" si="3342"/>
        <v>1.5424702189675049E-7</v>
      </c>
      <c r="AX2802" s="13">
        <f t="shared" si="3343"/>
        <v>2.2821356829091279E-5</v>
      </c>
      <c r="AY2802" s="13">
        <f t="shared" si="3344"/>
        <v>2.9708183559295386E-5</v>
      </c>
      <c r="AZ2802" s="13">
        <f t="shared" si="3345"/>
        <v>1.9336627900838351E-5</v>
      </c>
      <c r="BA2802" s="13">
        <f t="shared" si="3346"/>
        <v>8.3906213435363715E-6</v>
      </c>
      <c r="BB2802" s="13">
        <f t="shared" si="3347"/>
        <v>2.7306671653782398E-6</v>
      </c>
      <c r="BC2802" s="13">
        <f t="shared" si="3348"/>
        <v>7.1094073850146078E-7</v>
      </c>
      <c r="BD2802" s="13">
        <f t="shared" si="3349"/>
        <v>9.0908123042576566E-4</v>
      </c>
      <c r="BE2802" s="13">
        <f t="shared" si="3350"/>
        <v>6.4036431628906952E-4</v>
      </c>
      <c r="BF2802" s="13">
        <f t="shared" si="3351"/>
        <v>2.2553895287460388E-4</v>
      </c>
      <c r="BG2802" s="13">
        <f t="shared" si="3352"/>
        <v>5.2957166173315581E-5</v>
      </c>
      <c r="BH2802" s="13">
        <f t="shared" si="3353"/>
        <v>9.3258661531542467E-6</v>
      </c>
      <c r="BI2802" s="13">
        <f t="shared" si="3354"/>
        <v>1.3138434065283801E-6</v>
      </c>
      <c r="BJ2802" s="14">
        <f t="shared" si="3355"/>
        <v>0.20186889289505394</v>
      </c>
      <c r="BK2802" s="14">
        <f t="shared" si="3356"/>
        <v>0.28919207572756789</v>
      </c>
      <c r="BL2802" s="14">
        <f t="shared" si="3357"/>
        <v>0.45910095351382318</v>
      </c>
      <c r="BM2802" s="14">
        <f t="shared" si="3358"/>
        <v>0.32458008672946026</v>
      </c>
      <c r="BN2802" s="14">
        <f t="shared" si="3359"/>
        <v>0.67500384482137277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1.5103092783505201</v>
      </c>
      <c r="F2803" s="10">
        <f>VLOOKUP(B2803,home!$B$2:$E$405,3,FALSE)</f>
        <v>0.81</v>
      </c>
      <c r="G2803" s="10">
        <f>VLOOKUP(C2803,away!$B$2:$E$405,4,FALSE)</f>
        <v>1.1000000000000001</v>
      </c>
      <c r="H2803" s="10">
        <f>VLOOKUP(A2803,away!$A$2:$E$405,3,FALSE)</f>
        <v>1.3453608247422699</v>
      </c>
      <c r="I2803" s="10">
        <f>VLOOKUP(C2803,away!$B$2:$E$405,3,FALSE)</f>
        <v>1.18</v>
      </c>
      <c r="J2803" s="10">
        <f>VLOOKUP(B2803,home!$B$2:$E$405,4,FALSE)</f>
        <v>1.24</v>
      </c>
      <c r="K2803" s="12">
        <f t="shared" si="3304"/>
        <v>1.3456855670103134</v>
      </c>
      <c r="L2803" s="12">
        <f t="shared" si="3305"/>
        <v>1.9685319587628893</v>
      </c>
      <c r="M2803" s="13">
        <f t="shared" si="3306"/>
        <v>3.6362490159858457E-2</v>
      </c>
      <c r="N2803" s="13">
        <f t="shared" si="3307"/>
        <v>4.8932478188676062E-2</v>
      </c>
      <c r="O2803" s="13">
        <f t="shared" si="3308"/>
        <v>7.1580723979882452E-2</v>
      </c>
      <c r="P2803" s="13">
        <f t="shared" si="3309"/>
        <v>9.6325147135876851E-2</v>
      </c>
      <c r="Q2803" s="13">
        <f t="shared" si="3310"/>
        <v>3.2923864828274182E-2</v>
      </c>
      <c r="R2803" s="13">
        <f t="shared" si="3311"/>
        <v>7.045447139289189E-2</v>
      </c>
      <c r="S2803" s="13">
        <f t="shared" si="3312"/>
        <v>6.3791931809108859E-2</v>
      </c>
      <c r="T2803" s="13">
        <f t="shared" si="3313"/>
        <v>6.4811680120447177E-2</v>
      </c>
      <c r="U2803" s="13">
        <f t="shared" si="3314"/>
        <v>9.480956528475562E-2</v>
      </c>
      <c r="V2803" s="13">
        <f t="shared" si="3315"/>
        <v>1.877626944866758E-2</v>
      </c>
      <c r="W2803" s="13">
        <f t="shared" si="3316"/>
        <v>1.4768389903202351E-2</v>
      </c>
      <c r="X2803" s="13">
        <f t="shared" si="3317"/>
        <v>2.9072047503924999E-2</v>
      </c>
      <c r="Y2803" s="13">
        <f t="shared" si="3318"/>
        <v>2.8614627309074634E-2</v>
      </c>
      <c r="Z2803" s="13">
        <f t="shared" si="3319"/>
        <v>4.6230626191551133E-2</v>
      </c>
      <c r="AA2803" s="13">
        <f t="shared" si="3320"/>
        <v>6.2211886419819326E-2</v>
      </c>
      <c r="AB2803" s="13">
        <f t="shared" si="3321"/>
        <v>4.1858818825817906E-2</v>
      </c>
      <c r="AC2803" s="13">
        <f t="shared" si="3322"/>
        <v>3.1086755014484114E-3</v>
      </c>
      <c r="AD2803" s="13">
        <f t="shared" si="3323"/>
        <v>4.9684022851800612E-3</v>
      </c>
      <c r="AE2803" s="13">
        <f t="shared" si="3324"/>
        <v>9.7804586823675207E-3</v>
      </c>
      <c r="AF2803" s="13">
        <f t="shared" si="3325"/>
        <v>9.6265727438002244E-3</v>
      </c>
      <c r="AG2803" s="13">
        <f t="shared" si="3326"/>
        <v>6.3167386998421648E-3</v>
      </c>
      <c r="AH2803" s="13">
        <f t="shared" si="3327"/>
        <v>2.2751616282922278E-2</v>
      </c>
      <c r="AI2803" s="13">
        <f t="shared" si="3328"/>
        <v>3.061652165808534E-2</v>
      </c>
      <c r="AJ2803" s="13">
        <f t="shared" si="3329"/>
        <v>2.0600105653672061E-2</v>
      </c>
      <c r="AK2803" s="13">
        <f t="shared" si="3330"/>
        <v>9.2404216190113495E-3</v>
      </c>
      <c r="AL2803" s="13">
        <f t="shared" si="3331"/>
        <v>3.2939837041774228E-4</v>
      </c>
      <c r="AM2803" s="13">
        <f t="shared" si="3332"/>
        <v>1.3371814492535738E-3</v>
      </c>
      <c r="AN2803" s="13">
        <f t="shared" si="3333"/>
        <v>2.6322844175205367E-3</v>
      </c>
      <c r="AO2803" s="13">
        <f t="shared" si="3334"/>
        <v>2.5908680002213677E-3</v>
      </c>
      <c r="AP2803" s="13">
        <f t="shared" si="3335"/>
        <v>1.7000688197906192E-3</v>
      </c>
      <c r="AQ2803" s="13">
        <f t="shared" si="3336"/>
        <v>8.3665995096353547E-4</v>
      </c>
      <c r="AR2803" s="13">
        <f t="shared" si="3337"/>
        <v>8.9574567532885261E-3</v>
      </c>
      <c r="AS2803" s="13">
        <f t="shared" si="3338"/>
        <v>1.2053920270019431E-2</v>
      </c>
      <c r="AT2803" s="13">
        <f t="shared" si="3339"/>
        <v>8.1103932666291064E-3</v>
      </c>
      <c r="AU2803" s="13">
        <f t="shared" si="3340"/>
        <v>3.638013053893472E-3</v>
      </c>
      <c r="AV2803" s="13">
        <f t="shared" si="3341"/>
        <v>1.2239054148048896E-3</v>
      </c>
      <c r="AW2803" s="13">
        <f t="shared" si="3342"/>
        <v>2.4238459251489496E-5</v>
      </c>
      <c r="AX2803" s="13">
        <f t="shared" si="3343"/>
        <v>2.9990429612241081E-4</v>
      </c>
      <c r="AY2803" s="13">
        <f t="shared" si="3344"/>
        <v>5.9037119148725489E-4</v>
      </c>
      <c r="AZ2803" s="13">
        <f t="shared" si="3345"/>
        <v>5.8108227898779361E-4</v>
      </c>
      <c r="BA2803" s="13">
        <f t="shared" si="3346"/>
        <v>3.812930122860816E-4</v>
      </c>
      <c r="BB2803" s="13">
        <f t="shared" si="3347"/>
        <v>1.8764687008453071E-4</v>
      </c>
      <c r="BC2803" s="13">
        <f t="shared" si="3348"/>
        <v>7.3877772144645326E-5</v>
      </c>
      <c r="BD2803" s="13">
        <f t="shared" si="3349"/>
        <v>2.9388399813474867E-3</v>
      </c>
      <c r="BE2803" s="13">
        <f t="shared" si="3350"/>
        <v>3.954754546652171E-3</v>
      </c>
      <c r="BF2803" s="13">
        <f t="shared" si="3351"/>
        <v>2.660928057249122E-3</v>
      </c>
      <c r="BG2803" s="13">
        <f t="shared" si="3352"/>
        <v>1.1935908271643119E-3</v>
      </c>
      <c r="BH2803" s="13">
        <f t="shared" si="3353"/>
        <v>4.0154948725772902E-4</v>
      </c>
      <c r="BI2803" s="13">
        <f t="shared" si="3354"/>
        <v>1.0807186988862358E-4</v>
      </c>
      <c r="BJ2803" s="14">
        <f t="shared" si="3355"/>
        <v>0.26102649832365171</v>
      </c>
      <c r="BK2803" s="14">
        <f t="shared" si="3356"/>
        <v>0.21928428361686514</v>
      </c>
      <c r="BL2803" s="14">
        <f t="shared" si="3357"/>
        <v>0.46936555464505308</v>
      </c>
      <c r="BM2803" s="14">
        <f t="shared" si="3358"/>
        <v>0.63876165435942533</v>
      </c>
      <c r="BN2803" s="14">
        <f t="shared" si="3359"/>
        <v>0.35657917568545994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1.5103092783505201</v>
      </c>
      <c r="F2804" s="10">
        <f>VLOOKUP(B2804,home!$B$2:$E$405,3,FALSE)</f>
        <v>0.91</v>
      </c>
      <c r="G2804" s="10">
        <f>VLOOKUP(C2804,away!$B$2:$E$405,4,FALSE)</f>
        <v>0.74</v>
      </c>
      <c r="H2804" s="10">
        <f>VLOOKUP(A2804,away!$A$2:$E$405,3,FALSE)</f>
        <v>1.3453608247422699</v>
      </c>
      <c r="I2804" s="10">
        <f>VLOOKUP(C2804,away!$B$2:$E$405,3,FALSE)</f>
        <v>1.25</v>
      </c>
      <c r="J2804" s="10">
        <f>VLOOKUP(B2804,home!$B$2:$E$405,4,FALSE)</f>
        <v>1.21</v>
      </c>
      <c r="K2804" s="12">
        <f t="shared" si="3304"/>
        <v>1.0170422680412403</v>
      </c>
      <c r="L2804" s="12">
        <f t="shared" si="3305"/>
        <v>2.0348582474226835</v>
      </c>
      <c r="M2804" s="13">
        <f t="shared" si="3306"/>
        <v>4.7269003498070547E-2</v>
      </c>
      <c r="N2804" s="13">
        <f t="shared" si="3307"/>
        <v>4.8074574525726985E-2</v>
      </c>
      <c r="O2804" s="13">
        <f t="shared" si="3308"/>
        <v>9.6185721615500527E-2</v>
      </c>
      <c r="P2804" s="13">
        <f t="shared" si="3309"/>
        <v>9.7824944465011998E-2</v>
      </c>
      <c r="Q2804" s="13">
        <f t="shared" si="3310"/>
        <v>2.4446937155381501E-2</v>
      </c>
      <c r="R2804" s="13">
        <f t="shared" si="3311"/>
        <v>9.7862154456801784E-2</v>
      </c>
      <c r="S2804" s="13">
        <f t="shared" si="3312"/>
        <v>5.0613081783992472E-2</v>
      </c>
      <c r="T2804" s="13">
        <f t="shared" si="3313"/>
        <v>4.9746051694852085E-2</v>
      </c>
      <c r="U2804" s="13">
        <f t="shared" si="3314"/>
        <v>9.9529947524147858E-2</v>
      </c>
      <c r="V2804" s="13">
        <f t="shared" si="3315"/>
        <v>1.1638404188590938E-2</v>
      </c>
      <c r="W2804" s="13">
        <f t="shared" si="3316"/>
        <v>8.2878561370569575E-3</v>
      </c>
      <c r="X2804" s="13">
        <f t="shared" si="3317"/>
        <v>1.6864612413943051E-2</v>
      </c>
      <c r="Y2804" s="13">
        <f t="shared" si="3318"/>
        <v>1.7158547830049498E-2</v>
      </c>
      <c r="Z2804" s="13">
        <f t="shared" si="3319"/>
        <v>6.637853736899188E-2</v>
      </c>
      <c r="AA2804" s="13">
        <f t="shared" si="3320"/>
        <v>6.7509778195019715E-2</v>
      </c>
      <c r="AB2804" s="13">
        <f t="shared" si="3321"/>
        <v>3.4330148965211957E-2</v>
      </c>
      <c r="AC2804" s="13">
        <f t="shared" si="3322"/>
        <v>1.5053816443591109E-3</v>
      </c>
      <c r="AD2804" s="13">
        <f t="shared" si="3323"/>
        <v>2.1072750007079801E-3</v>
      </c>
      <c r="AE2804" s="13">
        <f t="shared" si="3324"/>
        <v>4.2880059147782749E-3</v>
      </c>
      <c r="AF2804" s="13">
        <f t="shared" si="3325"/>
        <v>4.3627421003419112E-3</v>
      </c>
      <c r="AG2804" s="13">
        <f t="shared" si="3326"/>
        <v>2.9591872480862996E-3</v>
      </c>
      <c r="AH2804" s="13">
        <f t="shared" si="3327"/>
        <v>3.3767728554286995E-2</v>
      </c>
      <c r="AI2804" s="13">
        <f t="shared" si="3328"/>
        <v>3.4343207235452991E-2</v>
      </c>
      <c r="AJ2804" s="13">
        <f t="shared" si="3329"/>
        <v>1.7464246689277721E-2</v>
      </c>
      <c r="AK2804" s="13">
        <f t="shared" si="3330"/>
        <v>5.9206256874982455E-3</v>
      </c>
      <c r="AL2804" s="13">
        <f t="shared" si="3331"/>
        <v>1.2461771127803825E-4</v>
      </c>
      <c r="AM2804" s="13">
        <f t="shared" si="3332"/>
        <v>4.2863754922133014E-4</v>
      </c>
      <c r="AN2804" s="13">
        <f t="shared" si="3333"/>
        <v>8.7221665218807014E-4</v>
      </c>
      <c r="AO2804" s="13">
        <f t="shared" si="3334"/>
        <v>8.8741862412214855E-4</v>
      </c>
      <c r="AP2804" s="13">
        <f t="shared" si="3335"/>
        <v>6.0192370207048148E-4</v>
      </c>
      <c r="AQ2804" s="13">
        <f t="shared" si="3336"/>
        <v>3.0620735236932845E-4</v>
      </c>
      <c r="AR2804" s="13">
        <f t="shared" si="3337"/>
        <v>1.3742508189084256E-2</v>
      </c>
      <c r="AS2804" s="13">
        <f t="shared" si="3338"/>
        <v>1.3976711697201568E-2</v>
      </c>
      <c r="AT2804" s="13">
        <f t="shared" si="3339"/>
        <v>7.1074532821402067E-3</v>
      </c>
      <c r="AU2804" s="13">
        <f t="shared" si="3340"/>
        <v>2.4095268020216782E-3</v>
      </c>
      <c r="AV2804" s="13">
        <f t="shared" si="3341"/>
        <v>6.1264765090857109E-4</v>
      </c>
      <c r="AW2804" s="13">
        <f t="shared" si="3342"/>
        <v>7.1639151469810503E-6</v>
      </c>
      <c r="AX2804" s="13">
        <f t="shared" si="3343"/>
        <v>7.2657084204616701E-5</v>
      </c>
      <c r="AY2804" s="13">
        <f t="shared" si="3344"/>
        <v>1.4784686702744868E-4</v>
      </c>
      <c r="AZ2804" s="13">
        <f t="shared" si="3345"/>
        <v>1.5042370836320442E-4</v>
      </c>
      <c r="BA2804" s="13">
        <f t="shared" si="3346"/>
        <v>1.0203030785692367E-4</v>
      </c>
      <c r="BB2804" s="13">
        <f t="shared" si="3347"/>
        <v>5.1904303357434153E-5</v>
      </c>
      <c r="BC2804" s="13">
        <f t="shared" si="3348"/>
        <v>2.1123579952720739E-5</v>
      </c>
      <c r="BD2804" s="13">
        <f t="shared" si="3349"/>
        <v>4.6606760214719829E-3</v>
      </c>
      <c r="BE2804" s="13">
        <f t="shared" si="3350"/>
        <v>4.7401045114832891E-3</v>
      </c>
      <c r="BF2804" s="13">
        <f t="shared" si="3351"/>
        <v>2.4104433215557395E-3</v>
      </c>
      <c r="BG2804" s="13">
        <f t="shared" si="3352"/>
        <v>8.1717424757997014E-4</v>
      </c>
      <c r="BH2804" s="13">
        <f t="shared" si="3353"/>
        <v>2.0777518753590672E-4</v>
      </c>
      <c r="BI2804" s="13">
        <f t="shared" si="3354"/>
        <v>4.2263229594842533E-5</v>
      </c>
      <c r="BJ2804" s="14">
        <f t="shared" si="3355"/>
        <v>0.18193817975165824</v>
      </c>
      <c r="BK2804" s="14">
        <f t="shared" si="3356"/>
        <v>0.20912328015833059</v>
      </c>
      <c r="BL2804" s="14">
        <f t="shared" si="3357"/>
        <v>0.53764084306377602</v>
      </c>
      <c r="BM2804" s="14">
        <f t="shared" si="3358"/>
        <v>0.58327682167438277</v>
      </c>
      <c r="BN2804" s="14">
        <f t="shared" si="3359"/>
        <v>0.41166333571649333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1.5103092783505201</v>
      </c>
      <c r="F2805" s="10">
        <f>VLOOKUP(B2805,home!$B$2:$E$405,3,FALSE)</f>
        <v>0.66</v>
      </c>
      <c r="G2805" s="10">
        <f>VLOOKUP(C2805,away!$B$2:$E$405,4,FALSE)</f>
        <v>1.24</v>
      </c>
      <c r="H2805" s="10">
        <f>VLOOKUP(A2805,away!$A$2:$E$405,3,FALSE)</f>
        <v>1.3453608247422699</v>
      </c>
      <c r="I2805" s="10">
        <f>VLOOKUP(C2805,away!$B$2:$E$405,3,FALSE)</f>
        <v>0.74</v>
      </c>
      <c r="J2805" s="10">
        <f>VLOOKUP(B2805,home!$B$2:$E$405,4,FALSE)</f>
        <v>0.32</v>
      </c>
      <c r="K2805" s="12">
        <f t="shared" si="3304"/>
        <v>1.2360371134020658</v>
      </c>
      <c r="L2805" s="12">
        <f t="shared" si="3305"/>
        <v>0.31858144329896954</v>
      </c>
      <c r="M2805" s="13">
        <f t="shared" si="3306"/>
        <v>0.21126995478166669</v>
      </c>
      <c r="N2805" s="13">
        <f t="shared" si="3307"/>
        <v>0.2611375050569163</v>
      </c>
      <c r="O2805" s="13">
        <f t="shared" si="3308"/>
        <v>6.7306687120051403E-2</v>
      </c>
      <c r="P2805" s="13">
        <f t="shared" si="3309"/>
        <v>8.319356326052435E-2</v>
      </c>
      <c r="Q2805" s="13">
        <f t="shared" si="3310"/>
        <v>0.16138782397578408</v>
      </c>
      <c r="R2805" s="13">
        <f t="shared" si="3311"/>
        <v>1.0721330763189069E-2</v>
      </c>
      <c r="S2805" s="13">
        <f t="shared" si="3312"/>
        <v>8.1899588788375381E-3</v>
      </c>
      <c r="T2805" s="13">
        <f t="shared" si="3313"/>
        <v>5.1415165893085334E-2</v>
      </c>
      <c r="U2805" s="13">
        <f t="shared" si="3314"/>
        <v>1.3251962728360987E-2</v>
      </c>
      <c r="V2805" s="13">
        <f t="shared" si="3315"/>
        <v>3.5833662449741949E-4</v>
      </c>
      <c r="W2805" s="13">
        <f t="shared" si="3316"/>
        <v>6.6493780028422961E-2</v>
      </c>
      <c r="X2805" s="13">
        <f t="shared" si="3317"/>
        <v>2.1183684411859183E-2</v>
      </c>
      <c r="Y2805" s="13">
        <f t="shared" si="3318"/>
        <v>3.3743643771599902E-3</v>
      </c>
      <c r="Z2805" s="13">
        <f t="shared" si="3319"/>
        <v>1.1385390095408057E-3</v>
      </c>
      <c r="AA2805" s="13">
        <f t="shared" si="3320"/>
        <v>1.4072764708484649E-3</v>
      </c>
      <c r="AB2805" s="13">
        <f t="shared" si="3321"/>
        <v>8.6972297339309125E-4</v>
      </c>
      <c r="AC2805" s="13">
        <f t="shared" si="3322"/>
        <v>8.81907837696822E-6</v>
      </c>
      <c r="AD2805" s="13">
        <f t="shared" si="3323"/>
        <v>2.054719498138095E-2</v>
      </c>
      <c r="AE2805" s="13">
        <f t="shared" si="3324"/>
        <v>6.5459550329136874E-3</v>
      </c>
      <c r="AF2805" s="13">
        <f t="shared" si="3325"/>
        <v>1.042709901077898E-3</v>
      </c>
      <c r="AG2805" s="13">
        <f t="shared" si="3326"/>
        <v>1.1072934174250753E-4</v>
      </c>
      <c r="AH2805" s="13">
        <f t="shared" si="3327"/>
        <v>9.0679350227922269E-5</v>
      </c>
      <c r="AI2805" s="13">
        <f t="shared" si="3328"/>
        <v>1.1208304230089603E-4</v>
      </c>
      <c r="AJ2805" s="13">
        <f t="shared" si="3329"/>
        <v>6.9269400033460571E-5</v>
      </c>
      <c r="AK2805" s="13">
        <f t="shared" si="3330"/>
        <v>2.853984975481719E-5</v>
      </c>
      <c r="AL2805" s="13">
        <f t="shared" si="3331"/>
        <v>1.3891053379777517E-7</v>
      </c>
      <c r="AM2805" s="13">
        <f t="shared" si="3332"/>
        <v>5.0794191146591051E-3</v>
      </c>
      <c r="AN2805" s="13">
        <f t="shared" si="3333"/>
        <v>1.6182086726684718E-3</v>
      </c>
      <c r="AO2805" s="13">
        <f t="shared" si="3334"/>
        <v>2.5776562724881574E-4</v>
      </c>
      <c r="AP2805" s="13">
        <f t="shared" si="3335"/>
        <v>2.7373115187263977E-5</v>
      </c>
      <c r="AQ2805" s="13">
        <f t="shared" si="3336"/>
        <v>2.1801416359868747E-6</v>
      </c>
      <c r="AR2805" s="13">
        <f t="shared" si="3337"/>
        <v>5.7777516546048486E-6</v>
      </c>
      <c r="AS2805" s="13">
        <f t="shared" si="3338"/>
        <v>7.1415154771117883E-6</v>
      </c>
      <c r="AT2805" s="13">
        <f t="shared" si="3339"/>
        <v>4.4135890878227149E-6</v>
      </c>
      <c r="AU2805" s="13">
        <f t="shared" si="3340"/>
        <v>1.8184533052850822E-6</v>
      </c>
      <c r="AV2805" s="13">
        <f t="shared" si="3341"/>
        <v>5.6191894358025428E-7</v>
      </c>
      <c r="AW2805" s="13">
        <f t="shared" si="3342"/>
        <v>1.5194438862461845E-9</v>
      </c>
      <c r="AX2805" s="13">
        <f t="shared" si="3343"/>
        <v>1.0463917567070866E-3</v>
      </c>
      <c r="AY2805" s="13">
        <f t="shared" si="3344"/>
        <v>3.3336099610788784E-4</v>
      </c>
      <c r="AZ2805" s="13">
        <f t="shared" si="3345"/>
        <v>5.310131363981653E-5</v>
      </c>
      <c r="BA2805" s="13">
        <f t="shared" si="3346"/>
        <v>5.6390310468146711E-6</v>
      </c>
      <c r="BB2805" s="13">
        <f t="shared" si="3347"/>
        <v>4.4912266242547916E-7</v>
      </c>
      <c r="BC2805" s="13">
        <f t="shared" si="3348"/>
        <v>2.861642920275703E-8</v>
      </c>
      <c r="BD2805" s="13">
        <f t="shared" si="3349"/>
        <v>3.0678074352450344E-7</v>
      </c>
      <c r="BE2805" s="13">
        <f t="shared" si="3350"/>
        <v>3.791923846733668E-7</v>
      </c>
      <c r="BF2805" s="13">
        <f t="shared" si="3351"/>
        <v>2.3434793028785696E-7</v>
      </c>
      <c r="BG2805" s="13">
        <f t="shared" si="3352"/>
        <v>9.6554246428250446E-8</v>
      </c>
      <c r="BH2805" s="13">
        <f t="shared" si="3353"/>
        <v>2.9836158010471584E-8</v>
      </c>
      <c r="BI2805" s="13">
        <f t="shared" si="3354"/>
        <v>7.3757197244542442E-9</v>
      </c>
      <c r="BJ2805" s="14">
        <f t="shared" si="3355"/>
        <v>0.60166283050833558</v>
      </c>
      <c r="BK2805" s="14">
        <f t="shared" si="3356"/>
        <v>0.30335413253054466</v>
      </c>
      <c r="BL2805" s="14">
        <f t="shared" si="3357"/>
        <v>9.387831901381119E-2</v>
      </c>
      <c r="BM2805" s="14">
        <f t="shared" si="3358"/>
        <v>0.20468359662743651</v>
      </c>
      <c r="BN2805" s="14">
        <f t="shared" si="3359"/>
        <v>0.79501686495813184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1.6241610738254999</v>
      </c>
      <c r="F2806" s="10">
        <f>VLOOKUP(B2806,home!$B$2:$E$405,3,FALSE)</f>
        <v>1.67</v>
      </c>
      <c r="G2806" s="10">
        <f>VLOOKUP(C2806,away!$B$2:$E$405,4,FALSE)</f>
        <v>1</v>
      </c>
      <c r="H2806" s="10">
        <f>VLOOKUP(A2806,away!$A$2:$E$405,3,FALSE)</f>
        <v>1.2013422818791899</v>
      </c>
      <c r="I2806" s="10">
        <f>VLOOKUP(C2806,away!$B$2:$E$405,3,FALSE)</f>
        <v>0.69</v>
      </c>
      <c r="J2806" s="10">
        <f>VLOOKUP(B2806,home!$B$2:$E$405,4,FALSE)</f>
        <v>0.71</v>
      </c>
      <c r="K2806" s="12">
        <f t="shared" si="3304"/>
        <v>2.7123489932885847</v>
      </c>
      <c r="L2806" s="12">
        <f t="shared" si="3305"/>
        <v>0.58853758389261501</v>
      </c>
      <c r="M2806" s="13">
        <f t="shared" si="3306"/>
        <v>3.6850482117805859E-2</v>
      </c>
      <c r="N2806" s="13">
        <f t="shared" si="3307"/>
        <v>9.9951368074429725E-2</v>
      </c>
      <c r="O2806" s="13">
        <f t="shared" si="3308"/>
        <v>2.1687893710891477E-2</v>
      </c>
      <c r="P2806" s="13">
        <f t="shared" si="3309"/>
        <v>5.882513667328633E-2</v>
      </c>
      <c r="Q2806" s="13">
        <f t="shared" si="3310"/>
        <v>0.13555149628724814</v>
      </c>
      <c r="R2806" s="13">
        <f t="shared" si="3311"/>
        <v>6.3820702821639555E-3</v>
      </c>
      <c r="S2806" s="13">
        <f t="shared" si="3312"/>
        <v>2.3475925590121245E-2</v>
      </c>
      <c r="T2806" s="13">
        <f t="shared" si="3313"/>
        <v>7.9777150117925799E-2</v>
      </c>
      <c r="U2806" s="13">
        <f t="shared" si="3314"/>
        <v>1.7310401904924399E-2</v>
      </c>
      <c r="V2806" s="13">
        <f t="shared" si="3315"/>
        <v>4.1638970721257365E-3</v>
      </c>
      <c r="W2806" s="13">
        <f t="shared" si="3316"/>
        <v>0.12255432149782627</v>
      </c>
      <c r="X2806" s="13">
        <f t="shared" si="3317"/>
        <v>7.2127824269929447E-2</v>
      </c>
      <c r="Y2806" s="13">
        <f t="shared" si="3318"/>
        <v>2.1224967713627696E-2</v>
      </c>
      <c r="Z2806" s="13">
        <f t="shared" si="3319"/>
        <v>1.252029408032545E-3</v>
      </c>
      <c r="AA2806" s="13">
        <f t="shared" si="3320"/>
        <v>3.395940704444776E-3</v>
      </c>
      <c r="AB2806" s="13">
        <f t="shared" si="3321"/>
        <v>4.6054881754842578E-3</v>
      </c>
      <c r="AC2806" s="13">
        <f t="shared" si="3322"/>
        <v>4.1543183474887832E-4</v>
      </c>
      <c r="AD2806" s="13">
        <f t="shared" si="3323"/>
        <v>8.3102522634448672E-2</v>
      </c>
      <c r="AE2806" s="13">
        <f t="shared" si="3324"/>
        <v>4.8908957886659776E-2</v>
      </c>
      <c r="AF2806" s="13">
        <f t="shared" si="3325"/>
        <v>1.4392379952660199E-2</v>
      </c>
      <c r="AG2806" s="13">
        <f t="shared" si="3326"/>
        <v>2.8234855079343818E-3</v>
      </c>
      <c r="AH2806" s="13">
        <f t="shared" si="3327"/>
        <v>1.842165906914937E-4</v>
      </c>
      <c r="AI2806" s="13">
        <f t="shared" si="3328"/>
        <v>4.996596843091282E-4</v>
      </c>
      <c r="AJ2806" s="13">
        <f t="shared" si="3329"/>
        <v>6.7762572086137803E-4</v>
      </c>
      <c r="AK2806" s="13">
        <f t="shared" si="3330"/>
        <v>6.1265248060160342E-4</v>
      </c>
      <c r="AL2806" s="13">
        <f t="shared" si="3331"/>
        <v>2.652647461101053E-5</v>
      </c>
      <c r="AM2806" s="13">
        <f t="shared" si="3332"/>
        <v>4.5080608721457721E-2</v>
      </c>
      <c r="AN2806" s="13">
        <f t="shared" si="3333"/>
        <v>2.6531632537335079E-2</v>
      </c>
      <c r="AO2806" s="13">
        <f t="shared" si="3334"/>
        <v>7.8074314551249387E-3</v>
      </c>
      <c r="AP2806" s="13">
        <f t="shared" si="3335"/>
        <v>1.5316556150021454E-3</v>
      </c>
      <c r="AQ2806" s="13">
        <f t="shared" si="3336"/>
        <v>2.2535922375222991E-4</v>
      </c>
      <c r="AR2806" s="13">
        <f t="shared" si="3337"/>
        <v>2.1683677439701306E-5</v>
      </c>
      <c r="AS2806" s="13">
        <f t="shared" si="3338"/>
        <v>5.8813700674368231E-5</v>
      </c>
      <c r="AT2806" s="13">
        <f t="shared" si="3339"/>
        <v>7.9761640907849413E-5</v>
      </c>
      <c r="AU2806" s="13">
        <f t="shared" si="3340"/>
        <v>7.211380213981699E-5</v>
      </c>
      <c r="AV2806" s="13">
        <f t="shared" si="3341"/>
        <v>4.8899449659036203E-5</v>
      </c>
      <c r="AW2806" s="13">
        <f t="shared" si="3342"/>
        <v>1.1762423332637807E-6</v>
      </c>
      <c r="AX2806" s="13">
        <f t="shared" si="3343"/>
        <v>2.0379057280413747E-2</v>
      </c>
      <c r="AY2806" s="13">
        <f t="shared" si="3344"/>
        <v>1.1993841133823914E-2</v>
      </c>
      <c r="AZ2806" s="13">
        <f t="shared" si="3345"/>
        <v>3.5294131412462936E-3</v>
      </c>
      <c r="BA2806" s="13">
        <f t="shared" si="3346"/>
        <v>6.9239742756931305E-4</v>
      </c>
      <c r="BB2806" s="13">
        <f t="shared" si="3347"/>
        <v>1.0187547727877631E-4</v>
      </c>
      <c r="BC2806" s="13">
        <f t="shared" si="3348"/>
        <v>1.1991509451111606E-5</v>
      </c>
      <c r="BD2806" s="13">
        <f t="shared" si="3349"/>
        <v>2.1269431883781023E-6</v>
      </c>
      <c r="BE2806" s="13">
        <f t="shared" si="3350"/>
        <v>5.7690122157793577E-6</v>
      </c>
      <c r="BF2806" s="13">
        <f t="shared" si="3351"/>
        <v>7.8237872378693444E-6</v>
      </c>
      <c r="BG2806" s="13">
        <f t="shared" si="3352"/>
        <v>7.0736138127796651E-6</v>
      </c>
      <c r="BH2806" s="13">
        <f t="shared" si="3353"/>
        <v>4.7965273260012883E-6</v>
      </c>
      <c r="BI2806" s="13">
        <f t="shared" si="3354"/>
        <v>2.6019712127921558E-6</v>
      </c>
      <c r="BJ2806" s="14">
        <f t="shared" si="3355"/>
        <v>0.79829973746514549</v>
      </c>
      <c r="BK2806" s="14">
        <f t="shared" si="3356"/>
        <v>0.13575124089652296</v>
      </c>
      <c r="BL2806" s="14">
        <f t="shared" si="3357"/>
        <v>5.5667413380186867E-2</v>
      </c>
      <c r="BM2806" s="14">
        <f t="shared" si="3358"/>
        <v>0.61972930911257174</v>
      </c>
      <c r="BN2806" s="14">
        <f t="shared" si="3359"/>
        <v>0.35924844714582549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1.6241610738254999</v>
      </c>
      <c r="F2807" s="10">
        <f>VLOOKUP(B2807,home!$B$2:$E$405,3,FALSE)</f>
        <v>1.31</v>
      </c>
      <c r="G2807" s="10">
        <f>VLOOKUP(C2807,away!$B$2:$E$405,4,FALSE)</f>
        <v>1.1399999999999999</v>
      </c>
      <c r="H2807" s="10">
        <f>VLOOKUP(A2807,away!$A$2:$E$405,3,FALSE)</f>
        <v>1.2013422818791899</v>
      </c>
      <c r="I2807" s="10">
        <f>VLOOKUP(C2807,away!$B$2:$E$405,3,FALSE)</f>
        <v>0.62</v>
      </c>
      <c r="J2807" s="10">
        <f>VLOOKUP(B2807,home!$B$2:$E$405,4,FALSE)</f>
        <v>0.42</v>
      </c>
      <c r="K2807" s="12">
        <f t="shared" si="3304"/>
        <v>2.4255221476510016</v>
      </c>
      <c r="L2807" s="12">
        <f t="shared" si="3305"/>
        <v>0.31282953020134102</v>
      </c>
      <c r="M2807" s="13">
        <f t="shared" si="3306"/>
        <v>6.4676867391965376E-2</v>
      </c>
      <c r="N2807" s="13">
        <f t="shared" si="3307"/>
        <v>0.15687517429989892</v>
      </c>
      <c r="O2807" s="13">
        <f t="shared" si="3308"/>
        <v>2.0232834041122957E-2</v>
      </c>
      <c r="P2807" s="13">
        <f t="shared" si="3309"/>
        <v>4.9075187076490855E-2</v>
      </c>
      <c r="Q2807" s="13">
        <f t="shared" si="3310"/>
        <v>0.19025210484050803</v>
      </c>
      <c r="R2807" s="13">
        <f t="shared" si="3311"/>
        <v>3.1647139838630973E-3</v>
      </c>
      <c r="S2807" s="13">
        <f t="shared" si="3312"/>
        <v>9.3092557034223367E-3</v>
      </c>
      <c r="T2807" s="13">
        <f t="shared" si="3313"/>
        <v>5.9516476577072396E-2</v>
      </c>
      <c r="U2807" s="13">
        <f t="shared" si="3314"/>
        <v>7.6760838588407774E-3</v>
      </c>
      <c r="V2807" s="13">
        <f t="shared" si="3315"/>
        <v>7.8484778528936292E-4</v>
      </c>
      <c r="W2807" s="13">
        <f t="shared" si="3316"/>
        <v>0.15382023130929084</v>
      </c>
      <c r="X2807" s="13">
        <f t="shared" si="3317"/>
        <v>4.8119510695947054E-2</v>
      </c>
      <c r="Y2807" s="13">
        <f t="shared" si="3318"/>
        <v>7.5266019622657601E-3</v>
      </c>
      <c r="Z2807" s="13">
        <f t="shared" si="3319"/>
        <v>3.3000532959783565E-4</v>
      </c>
      <c r="AA2807" s="13">
        <f t="shared" si="3320"/>
        <v>8.0043523578241893E-4</v>
      </c>
      <c r="AB2807" s="13">
        <f t="shared" si="3321"/>
        <v>9.7073669607525444E-4</v>
      </c>
      <c r="AC2807" s="13">
        <f t="shared" si="3322"/>
        <v>3.7220177633431022E-5</v>
      </c>
      <c r="AD2807" s="13">
        <f t="shared" si="3323"/>
        <v>9.3273594449371278E-2</v>
      </c>
      <c r="AE2807" s="13">
        <f t="shared" si="3324"/>
        <v>2.9178734731787219E-2</v>
      </c>
      <c r="AF2807" s="13">
        <f t="shared" si="3325"/>
        <v>4.5639849390072739E-3</v>
      </c>
      <c r="AG2807" s="13">
        <f t="shared" si="3326"/>
        <v>4.7591642143854704E-4</v>
      </c>
      <c r="AH2807" s="13">
        <f t="shared" si="3327"/>
        <v>2.5808853055507402E-5</v>
      </c>
      <c r="AI2807" s="13">
        <f t="shared" si="3328"/>
        <v>6.2599944691603429E-5</v>
      </c>
      <c r="AJ2807" s="13">
        <f t="shared" si="3329"/>
        <v>7.5918776145605943E-5</v>
      </c>
      <c r="AK2807" s="13">
        <f t="shared" si="3330"/>
        <v>6.1380890987908587E-5</v>
      </c>
      <c r="AL2807" s="13">
        <f t="shared" si="3331"/>
        <v>1.1296695427816962E-6</v>
      </c>
      <c r="AM2807" s="13">
        <f t="shared" si="3332"/>
        <v>4.5247433825593493E-2</v>
      </c>
      <c r="AN2807" s="13">
        <f t="shared" si="3333"/>
        <v>1.4154733466476676E-2</v>
      </c>
      <c r="AO2807" s="13">
        <f t="shared" si="3334"/>
        <v>2.2140093102215488E-3</v>
      </c>
      <c r="AP2807" s="13">
        <f t="shared" si="3335"/>
        <v>2.3086916412600066E-4</v>
      </c>
      <c r="AQ2807" s="13">
        <f t="shared" si="3336"/>
        <v>1.8055673037878267E-5</v>
      </c>
      <c r="AR2807" s="13">
        <f t="shared" si="3337"/>
        <v>1.614754275277966E-6</v>
      </c>
      <c r="AS2807" s="13">
        <f t="shared" si="3338"/>
        <v>3.9166222577008483E-6</v>
      </c>
      <c r="AT2807" s="13">
        <f t="shared" si="3339"/>
        <v>4.7499270150181387E-6</v>
      </c>
      <c r="AU2807" s="13">
        <f t="shared" si="3340"/>
        <v>3.8403510582174357E-6</v>
      </c>
      <c r="AV2807" s="13">
        <f t="shared" si="3341"/>
        <v>2.3287141366153384E-6</v>
      </c>
      <c r="AW2807" s="13">
        <f t="shared" si="3342"/>
        <v>2.3810137647070845E-8</v>
      </c>
      <c r="AX2807" s="13">
        <f t="shared" si="3343"/>
        <v>1.8291442144725011E-2</v>
      </c>
      <c r="AY2807" s="13">
        <f t="shared" si="3344"/>
        <v>5.7221032528393338E-3</v>
      </c>
      <c r="AZ2807" s="13">
        <f t="shared" si="3345"/>
        <v>8.9502143617464704E-4</v>
      </c>
      <c r="BA2807" s="13">
        <f t="shared" si="3346"/>
        <v>9.3329711799548096E-5</v>
      </c>
      <c r="BB2807" s="13">
        <f t="shared" si="3347"/>
        <v>7.2990724740197952E-6</v>
      </c>
      <c r="BC2807" s="13">
        <f t="shared" si="3348"/>
        <v>4.5667308259063071E-7</v>
      </c>
      <c r="BD2807" s="13">
        <f t="shared" si="3349"/>
        <v>8.419047022096874E-8</v>
      </c>
      <c r="BE2807" s="13">
        <f t="shared" si="3350"/>
        <v>2.0420585014211181E-7</v>
      </c>
      <c r="BF2807" s="13">
        <f t="shared" si="3351"/>
        <v>2.4765290609979682E-7</v>
      </c>
      <c r="BG2807" s="13">
        <f t="shared" si="3352"/>
        <v>2.0022920289173035E-7</v>
      </c>
      <c r="BH2807" s="13">
        <f t="shared" si="3353"/>
        <v>1.2141509155509951E-7</v>
      </c>
      <c r="BI2807" s="13">
        <f t="shared" si="3354"/>
        <v>5.8898998725193567E-8</v>
      </c>
      <c r="BJ2807" s="14">
        <f t="shared" si="3355"/>
        <v>0.83047708395713782</v>
      </c>
      <c r="BK2807" s="14">
        <f t="shared" si="3356"/>
        <v>0.12960661105718349</v>
      </c>
      <c r="BL2807" s="14">
        <f t="shared" si="3357"/>
        <v>3.30878792418276E-2</v>
      </c>
      <c r="BM2807" s="14">
        <f t="shared" si="3358"/>
        <v>0.50350261850919587</v>
      </c>
      <c r="BN2807" s="14">
        <f t="shared" si="3359"/>
        <v>0.48427688163384919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1.175</v>
      </c>
      <c r="F2808" s="10">
        <f>VLOOKUP(B2808,home!$B$2:$E$405,3,FALSE)</f>
        <v>2.34</v>
      </c>
      <c r="G2808" s="10">
        <f>VLOOKUP(C2808,away!$B$2:$E$405,4,FALSE)</f>
        <v>0.85</v>
      </c>
      <c r="H2808" s="10">
        <f>VLOOKUP(A2808,away!$A$2:$E$405,3,FALSE)</f>
        <v>0.99375000000000002</v>
      </c>
      <c r="I2808" s="10">
        <f>VLOOKUP(C2808,away!$B$2:$E$405,3,FALSE)</f>
        <v>0.96</v>
      </c>
      <c r="J2808" s="10">
        <f>VLOOKUP(B2808,home!$B$2:$E$405,4,FALSE)</f>
        <v>1.1299999999999999</v>
      </c>
      <c r="K2808" s="12">
        <f t="shared" si="3304"/>
        <v>2.337075</v>
      </c>
      <c r="L2808" s="12">
        <f t="shared" si="3305"/>
        <v>1.0780199999999998</v>
      </c>
      <c r="M2808" s="13">
        <f t="shared" si="3306"/>
        <v>3.2873283591226904E-2</v>
      </c>
      <c r="N2808" s="13">
        <f t="shared" si="3307"/>
        <v>7.6827329248966611E-2</v>
      </c>
      <c r="O2808" s="13">
        <f t="shared" si="3308"/>
        <v>3.5438057177014419E-2</v>
      </c>
      <c r="P2808" s="13">
        <f t="shared" si="3309"/>
        <v>8.2821397476970968E-2</v>
      </c>
      <c r="Q2808" s="13">
        <f t="shared" si="3310"/>
        <v>8.9775615252264351E-2</v>
      </c>
      <c r="R2808" s="13">
        <f t="shared" si="3311"/>
        <v>1.9101467198982536E-2</v>
      </c>
      <c r="S2808" s="13">
        <f t="shared" si="3312"/>
        <v>5.2165338617626109E-2</v>
      </c>
      <c r="T2808" s="13">
        <f t="shared" si="3313"/>
        <v>9.6779908754245983E-2</v>
      </c>
      <c r="U2808" s="13">
        <f t="shared" si="3314"/>
        <v>4.4641561454062104E-2</v>
      </c>
      <c r="V2808" s="13">
        <f t="shared" si="3315"/>
        <v>1.4602895902049667E-2</v>
      </c>
      <c r="W2808" s="13">
        <f t="shared" si="3316"/>
        <v>6.9937448671895219E-2</v>
      </c>
      <c r="X2808" s="13">
        <f t="shared" si="3317"/>
        <v>7.5393968417276469E-2</v>
      </c>
      <c r="Y2808" s="13">
        <f t="shared" si="3318"/>
        <v>4.0638102916596169E-2</v>
      </c>
      <c r="Z2808" s="13">
        <f t="shared" si="3319"/>
        <v>6.8639212232823833E-3</v>
      </c>
      <c r="AA2808" s="13">
        <f t="shared" si="3320"/>
        <v>1.6041498692902674E-2</v>
      </c>
      <c r="AB2808" s="13">
        <f t="shared" si="3321"/>
        <v>1.8745092778857764E-2</v>
      </c>
      <c r="AC2808" s="13">
        <f t="shared" si="3322"/>
        <v>2.2994209006802239E-3</v>
      </c>
      <c r="AD2808" s="13">
        <f t="shared" si="3323"/>
        <v>4.0862265713717393E-2</v>
      </c>
      <c r="AE2808" s="13">
        <f t="shared" si="3324"/>
        <v>4.4050339684701609E-2</v>
      </c>
      <c r="AF2808" s="13">
        <f t="shared" si="3325"/>
        <v>2.3743573593451004E-2</v>
      </c>
      <c r="AG2808" s="13">
        <f t="shared" si="3326"/>
        <v>8.5320157350706836E-3</v>
      </c>
      <c r="AH2808" s="13">
        <f t="shared" si="3327"/>
        <v>1.8498610892807182E-3</v>
      </c>
      <c r="AI2808" s="13">
        <f t="shared" si="3328"/>
        <v>4.3232641052307341E-3</v>
      </c>
      <c r="AJ2808" s="13">
        <f t="shared" si="3329"/>
        <v>5.0518962293660602E-3</v>
      </c>
      <c r="AK2808" s="13">
        <f t="shared" si="3330"/>
        <v>3.9355534600818941E-3</v>
      </c>
      <c r="AL2808" s="13">
        <f t="shared" si="3331"/>
        <v>2.3172769079011696E-4</v>
      </c>
      <c r="AM2808" s="13">
        <f t="shared" si="3332"/>
        <v>1.9099635928577201E-2</v>
      </c>
      <c r="AN2808" s="13">
        <f t="shared" si="3333"/>
        <v>2.058978952372479E-2</v>
      </c>
      <c r="AO2808" s="13">
        <f t="shared" si="3334"/>
        <v>1.1098102451182895E-2</v>
      </c>
      <c r="AP2808" s="13">
        <f t="shared" si="3335"/>
        <v>3.9879921348080606E-3</v>
      </c>
      <c r="AQ2808" s="13">
        <f t="shared" si="3336"/>
        <v>1.0747838202914463E-3</v>
      </c>
      <c r="AR2808" s="13">
        <f t="shared" si="3337"/>
        <v>3.9883745029327996E-4</v>
      </c>
      <c r="AS2808" s="13">
        <f t="shared" si="3338"/>
        <v>9.3211303414416713E-4</v>
      </c>
      <c r="AT2808" s="13">
        <f t="shared" si="3339"/>
        <v>1.0892090346362401E-3</v>
      </c>
      <c r="AU2808" s="13">
        <f t="shared" si="3340"/>
        <v>8.485210682074967E-4</v>
      </c>
      <c r="AV2808" s="13">
        <f t="shared" si="3341"/>
        <v>4.9576434387025897E-4</v>
      </c>
      <c r="AW2808" s="13">
        <f t="shared" si="3342"/>
        <v>1.6217163713986941E-5</v>
      </c>
      <c r="AX2808" s="13">
        <f t="shared" si="3343"/>
        <v>7.4395469396299312E-3</v>
      </c>
      <c r="AY2808" s="13">
        <f t="shared" si="3344"/>
        <v>8.0199803918598565E-3</v>
      </c>
      <c r="AZ2808" s="13">
        <f t="shared" si="3345"/>
        <v>4.3228496310163799E-3</v>
      </c>
      <c r="BA2808" s="13">
        <f t="shared" si="3346"/>
        <v>1.5533727864094258E-3</v>
      </c>
      <c r="BB2808" s="13">
        <f t="shared" si="3347"/>
        <v>4.1864173280127217E-4</v>
      </c>
      <c r="BC2808" s="13">
        <f t="shared" si="3348"/>
        <v>9.026083215888548E-5</v>
      </c>
      <c r="BD2808" s="13">
        <f t="shared" si="3349"/>
        <v>7.1659124694193555E-5</v>
      </c>
      <c r="BE2808" s="13">
        <f t="shared" si="3350"/>
        <v>1.6747274884468239E-4</v>
      </c>
      <c r="BF2808" s="13">
        <f t="shared" si="3351"/>
        <v>1.9569818725309311E-4</v>
      </c>
      <c r="BG2808" s="13">
        <f t="shared" si="3352"/>
        <v>1.5245378032484081E-4</v>
      </c>
      <c r="BH2808" s="13">
        <f t="shared" si="3353"/>
        <v>8.9073979663169359E-5</v>
      </c>
      <c r="BI2808" s="13">
        <f t="shared" si="3354"/>
        <v>4.1634514204260282E-5</v>
      </c>
      <c r="BJ2808" s="14">
        <f t="shared" si="3355"/>
        <v>0.64423552416064556</v>
      </c>
      <c r="BK2808" s="14">
        <f t="shared" si="3356"/>
        <v>0.19301404457120383</v>
      </c>
      <c r="BL2808" s="14">
        <f t="shared" si="3357"/>
        <v>0.15361068945191458</v>
      </c>
      <c r="BM2808" s="14">
        <f t="shared" si="3358"/>
        <v>0.65288326623347492</v>
      </c>
      <c r="BN2808" s="14">
        <f t="shared" si="3359"/>
        <v>0.3368371499454258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1.175</v>
      </c>
      <c r="F2809" s="10">
        <f>VLOOKUP(B2809,home!$B$2:$E$405,3,FALSE)</f>
        <v>0.74</v>
      </c>
      <c r="G2809" s="10">
        <f>VLOOKUP(C2809,away!$B$2:$E$405,4,FALSE)</f>
        <v>1.04</v>
      </c>
      <c r="H2809" s="10">
        <f>VLOOKUP(A2809,away!$A$2:$E$405,3,FALSE)</f>
        <v>0.99375000000000002</v>
      </c>
      <c r="I2809" s="10">
        <f>VLOOKUP(C2809,away!$B$2:$E$405,3,FALSE)</f>
        <v>0.76</v>
      </c>
      <c r="J2809" s="10">
        <f>VLOOKUP(B2809,home!$B$2:$E$405,4,FALSE)</f>
        <v>0.38</v>
      </c>
      <c r="K2809" s="12">
        <f t="shared" si="3304"/>
        <v>0.90428000000000008</v>
      </c>
      <c r="L2809" s="12">
        <f t="shared" si="3305"/>
        <v>0.286995</v>
      </c>
      <c r="M2809" s="13">
        <f t="shared" si="3306"/>
        <v>0.30383362912480683</v>
      </c>
      <c r="N2809" s="13">
        <f t="shared" si="3307"/>
        <v>0.27475067414498033</v>
      </c>
      <c r="O2809" s="13">
        <f t="shared" si="3308"/>
        <v>8.7198732390673939E-2</v>
      </c>
      <c r="P2809" s="13">
        <f t="shared" si="3309"/>
        <v>7.8852069726238636E-2</v>
      </c>
      <c r="Q2809" s="13">
        <f t="shared" si="3310"/>
        <v>0.12422576980791145</v>
      </c>
      <c r="R2809" s="13">
        <f t="shared" si="3311"/>
        <v>1.251280010123073E-2</v>
      </c>
      <c r="S2809" s="13">
        <f t="shared" si="3312"/>
        <v>5.1159979542270747E-3</v>
      </c>
      <c r="T2809" s="13">
        <f t="shared" si="3313"/>
        <v>3.5652174806021543E-2</v>
      </c>
      <c r="U2809" s="13">
        <f t="shared" si="3314"/>
        <v>1.1315074875540926E-2</v>
      </c>
      <c r="V2809" s="13">
        <f t="shared" si="3315"/>
        <v>1.4752482526119527E-4</v>
      </c>
      <c r="W2809" s="13">
        <f t="shared" si="3316"/>
        <v>3.7444959707299386E-2</v>
      </c>
      <c r="X2809" s="13">
        <f t="shared" si="3317"/>
        <v>1.0746516211196388E-2</v>
      </c>
      <c r="Y2809" s="13">
        <f t="shared" si="3318"/>
        <v>1.5420982100161531E-3</v>
      </c>
      <c r="Z2809" s="13">
        <f t="shared" si="3319"/>
        <v>1.1970370216842377E-3</v>
      </c>
      <c r="AA2809" s="13">
        <f t="shared" si="3320"/>
        <v>1.0824566379686225E-3</v>
      </c>
      <c r="AB2809" s="13">
        <f t="shared" si="3321"/>
        <v>4.8942194429113311E-4</v>
      </c>
      <c r="AC2809" s="13">
        <f t="shared" si="3322"/>
        <v>2.3928880587862283E-6</v>
      </c>
      <c r="AD2809" s="13">
        <f t="shared" si="3323"/>
        <v>8.465182041029173E-3</v>
      </c>
      <c r="AE2809" s="13">
        <f t="shared" si="3324"/>
        <v>2.4294649198651672E-3</v>
      </c>
      <c r="AF2809" s="13">
        <f t="shared" si="3325"/>
        <v>3.4862214233835175E-4</v>
      </c>
      <c r="AG2809" s="13">
        <f t="shared" si="3326"/>
        <v>3.3350937246798418E-5</v>
      </c>
      <c r="AH2809" s="13">
        <f t="shared" si="3327"/>
        <v>8.5885910009566964E-5</v>
      </c>
      <c r="AI2809" s="13">
        <f t="shared" si="3328"/>
        <v>7.7664910703451216E-5</v>
      </c>
      <c r="AJ2809" s="13">
        <f t="shared" si="3329"/>
        <v>3.5115412725458436E-5</v>
      </c>
      <c r="AK2809" s="13">
        <f t="shared" si="3330"/>
        <v>1.0584721806459186E-5</v>
      </c>
      <c r="AL2809" s="13">
        <f t="shared" si="3331"/>
        <v>2.4840459774252194E-8</v>
      </c>
      <c r="AM2809" s="13">
        <f t="shared" si="3332"/>
        <v>1.5309789632123724E-3</v>
      </c>
      <c r="AN2809" s="13">
        <f t="shared" si="3333"/>
        <v>4.3938330754713479E-4</v>
      </c>
      <c r="AO2809" s="13">
        <f t="shared" si="3334"/>
        <v>6.3050406174744962E-5</v>
      </c>
      <c r="AP2809" s="13">
        <f t="shared" si="3335"/>
        <v>6.0317171067069754E-6</v>
      </c>
      <c r="AQ2809" s="13">
        <f t="shared" si="3336"/>
        <v>4.3276816275984216E-7</v>
      </c>
      <c r="AR2809" s="13">
        <f t="shared" si="3337"/>
        <v>4.9297653486391362E-6</v>
      </c>
      <c r="AS2809" s="13">
        <f t="shared" si="3338"/>
        <v>4.4578882094673979E-6</v>
      </c>
      <c r="AT2809" s="13">
        <f t="shared" si="3339"/>
        <v>2.0155895750285897E-6</v>
      </c>
      <c r="AU2809" s="13">
        <f t="shared" si="3340"/>
        <v>6.0755244696895105E-7</v>
      </c>
      <c r="AV2809" s="13">
        <f t="shared" si="3341"/>
        <v>1.3734938168627078E-7</v>
      </c>
      <c r="AW2809" s="13">
        <f t="shared" si="3342"/>
        <v>1.7907476314452257E-10</v>
      </c>
      <c r="AX2809" s="13">
        <f t="shared" si="3343"/>
        <v>2.3073894280894734E-4</v>
      </c>
      <c r="AY2809" s="13">
        <f t="shared" si="3344"/>
        <v>6.6220922891453837E-5</v>
      </c>
      <c r="AZ2809" s="13">
        <f t="shared" si="3345"/>
        <v>9.5025368826163942E-6</v>
      </c>
      <c r="BA2809" s="13">
        <f t="shared" si="3346"/>
        <v>9.0906019087549729E-7</v>
      </c>
      <c r="BB2809" s="13">
        <f t="shared" si="3347"/>
        <v>6.522393237007835E-8</v>
      </c>
      <c r="BC2809" s="13">
        <f t="shared" si="3348"/>
        <v>3.743788494110129E-9</v>
      </c>
      <c r="BD2809" s="13">
        <f t="shared" si="3349"/>
        <v>2.3580300103878123E-7</v>
      </c>
      <c r="BE2809" s="13">
        <f t="shared" si="3350"/>
        <v>2.1323193777934911E-7</v>
      </c>
      <c r="BF2809" s="13">
        <f t="shared" si="3351"/>
        <v>9.6410688347554925E-8</v>
      </c>
      <c r="BG2809" s="13">
        <f t="shared" si="3352"/>
        <v>2.9060752419642325E-8</v>
      </c>
      <c r="BH2809" s="13">
        <f t="shared" si="3353"/>
        <v>6.5697642995085401E-9</v>
      </c>
      <c r="BI2809" s="13">
        <f t="shared" si="3354"/>
        <v>1.1881812921519169E-9</v>
      </c>
      <c r="BJ2809" s="14">
        <f t="shared" si="3355"/>
        <v>0.49798613052060331</v>
      </c>
      <c r="BK2809" s="14">
        <f t="shared" si="3356"/>
        <v>0.38801786028194379</v>
      </c>
      <c r="BL2809" s="14">
        <f t="shared" si="3357"/>
        <v>0.11282046731423721</v>
      </c>
      <c r="BM2809" s="14">
        <f t="shared" si="3358"/>
        <v>0.11858159909880978</v>
      </c>
      <c r="BN2809" s="14">
        <f t="shared" si="3359"/>
        <v>0.88137367529584176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1.175</v>
      </c>
      <c r="F2810" s="10">
        <f>VLOOKUP(B2810,home!$B$2:$E$405,3,FALSE)</f>
        <v>0.95</v>
      </c>
      <c r="G2810" s="10">
        <f>VLOOKUP(C2810,away!$B$2:$E$405,4,FALSE)</f>
        <v>0.85</v>
      </c>
      <c r="H2810" s="10">
        <f>VLOOKUP(A2810,away!$A$2:$E$405,3,FALSE)</f>
        <v>0.99375000000000002</v>
      </c>
      <c r="I2810" s="10">
        <f>VLOOKUP(C2810,away!$B$2:$E$405,3,FALSE)</f>
        <v>0.95</v>
      </c>
      <c r="J2810" s="10">
        <f>VLOOKUP(B2810,home!$B$2:$E$405,4,FALSE)</f>
        <v>1.23</v>
      </c>
      <c r="K2810" s="12">
        <f t="shared" si="3304"/>
        <v>0.94881249999999995</v>
      </c>
      <c r="L2810" s="12">
        <f t="shared" si="3305"/>
        <v>1.1611968749999999</v>
      </c>
      <c r="M2810" s="13">
        <f t="shared" si="3306"/>
        <v>0.12123682983277419</v>
      </c>
      <c r="N2810" s="13">
        <f t="shared" si="3307"/>
        <v>0.11503101960570906</v>
      </c>
      <c r="O2810" s="13">
        <f t="shared" si="3308"/>
        <v>0.14077982793672414</v>
      </c>
      <c r="P2810" s="13">
        <f t="shared" si="3309"/>
        <v>0.13357366049421307</v>
      </c>
      <c r="Q2810" s="13">
        <f t="shared" si="3310"/>
        <v>5.4571434644820893E-2</v>
      </c>
      <c r="R2810" s="13">
        <f t="shared" si="3311"/>
        <v>8.1736548131580919E-2</v>
      </c>
      <c r="S2810" s="13">
        <f t="shared" si="3312"/>
        <v>3.6791465931667038E-2</v>
      </c>
      <c r="T2810" s="13">
        <f t="shared" si="3313"/>
        <v>6.3368179373832753E-2</v>
      </c>
      <c r="U2810" s="13">
        <f t="shared" si="3314"/>
        <v>7.7552658574095615E-2</v>
      </c>
      <c r="V2810" s="13">
        <f t="shared" si="3315"/>
        <v>4.5039217741739647E-3</v>
      </c>
      <c r="W2810" s="13">
        <f t="shared" si="3316"/>
        <v>1.7259353111313047E-2</v>
      </c>
      <c r="X2810" s="13">
        <f t="shared" si="3317"/>
        <v>2.0041506897378235E-2</v>
      </c>
      <c r="Y2810" s="13">
        <f t="shared" si="3318"/>
        <v>1.163606758976328E-2</v>
      </c>
      <c r="Z2810" s="13">
        <f t="shared" si="3319"/>
        <v>3.1637408087892928E-2</v>
      </c>
      <c r="AA2810" s="13">
        <f t="shared" si="3320"/>
        <v>3.0017968261393909E-2</v>
      </c>
      <c r="AB2810" s="13">
        <f t="shared" si="3321"/>
        <v>1.42407117555069E-2</v>
      </c>
      <c r="AC2810" s="13">
        <f t="shared" si="3322"/>
        <v>3.1013952133286367E-4</v>
      </c>
      <c r="AD2810" s="13">
        <f t="shared" si="3323"/>
        <v>4.0939724934819259E-3</v>
      </c>
      <c r="AE2810" s="13">
        <f t="shared" si="3324"/>
        <v>4.7539080657671698E-3</v>
      </c>
      <c r="AF2810" s="13">
        <f t="shared" si="3325"/>
        <v>2.7601115950030668E-3</v>
      </c>
      <c r="AG2810" s="13">
        <f t="shared" si="3326"/>
        <v>1.0683443195896084E-3</v>
      </c>
      <c r="AH2810" s="13">
        <f t="shared" si="3327"/>
        <v>9.1843148511902509E-3</v>
      </c>
      <c r="AI2810" s="13">
        <f t="shared" si="3328"/>
        <v>8.7141927347449497E-3</v>
      </c>
      <c r="AJ2810" s="13">
        <f t="shared" si="3329"/>
        <v>4.1340674970675954E-3</v>
      </c>
      <c r="AK2810" s="13">
        <f t="shared" si="3330"/>
        <v>1.3074849723538162E-3</v>
      </c>
      <c r="AL2810" s="13">
        <f t="shared" si="3331"/>
        <v>1.3667949313915429E-5</v>
      </c>
      <c r="AM2810" s="13">
        <f t="shared" si="3332"/>
        <v>7.7688245529436428E-4</v>
      </c>
      <c r="AN2810" s="13">
        <f t="shared" si="3333"/>
        <v>9.0211347933014281E-4</v>
      </c>
      <c r="AO2810" s="13">
        <f t="shared" si="3334"/>
        <v>5.2376567654676971E-4</v>
      </c>
      <c r="AP2810" s="13">
        <f t="shared" si="3335"/>
        <v>2.0273168894612313E-4</v>
      </c>
      <c r="AQ2810" s="13">
        <f t="shared" si="3336"/>
        <v>5.8852850916927568E-5</v>
      </c>
      <c r="AR2810" s="13">
        <f t="shared" si="3337"/>
        <v>2.1329595408436409E-3</v>
      </c>
      <c r="AS2810" s="13">
        <f t="shared" si="3338"/>
        <v>2.0237786743467069E-3</v>
      </c>
      <c r="AT2810" s="13">
        <f t="shared" si="3339"/>
        <v>9.6009325172679216E-4</v>
      </c>
      <c r="AU2810" s="13">
        <f t="shared" si="3340"/>
        <v>3.036494928013424E-4</v>
      </c>
      <c r="AV2810" s="13">
        <f t="shared" si="3341"/>
        <v>7.2026608597143389E-5</v>
      </c>
      <c r="AW2810" s="13">
        <f t="shared" si="3342"/>
        <v>4.1829927786503764E-7</v>
      </c>
      <c r="AX2810" s="13">
        <f t="shared" si="3343"/>
        <v>1.2285263076899726E-4</v>
      </c>
      <c r="AY2810" s="13">
        <f t="shared" si="3344"/>
        <v>1.4265609093448844E-4</v>
      </c>
      <c r="AZ2810" s="13">
        <f t="shared" si="3345"/>
        <v>8.2825903496421932E-5</v>
      </c>
      <c r="BA2810" s="13">
        <f t="shared" si="3346"/>
        <v>3.2059060103032224E-5</v>
      </c>
      <c r="BB2810" s="13">
        <f t="shared" si="3347"/>
        <v>9.3067201017695516E-6</v>
      </c>
      <c r="BC2810" s="13">
        <f t="shared" si="3348"/>
        <v>2.161386859734896E-6</v>
      </c>
      <c r="BD2810" s="13">
        <f t="shared" si="3349"/>
        <v>4.1279765888817868E-4</v>
      </c>
      <c r="BE2810" s="13">
        <f t="shared" si="3350"/>
        <v>3.9166757872384007E-4</v>
      </c>
      <c r="BF2810" s="13">
        <f t="shared" si="3351"/>
        <v>1.8580954726895668E-4</v>
      </c>
      <c r="BG2810" s="13">
        <f t="shared" si="3352"/>
        <v>5.876614035604234E-5</v>
      </c>
      <c r="BH2810" s="13">
        <f t="shared" si="3353"/>
        <v>1.3939512136641849E-5</v>
      </c>
      <c r="BI2810" s="13">
        <f t="shared" si="3354"/>
        <v>2.6451966718295002E-6</v>
      </c>
      <c r="BJ2810" s="14">
        <f t="shared" si="3355"/>
        <v>0.29744010563995771</v>
      </c>
      <c r="BK2810" s="14">
        <f t="shared" si="3356"/>
        <v>0.29657234159440954</v>
      </c>
      <c r="BL2810" s="14">
        <f t="shared" si="3357"/>
        <v>0.3742259079170191</v>
      </c>
      <c r="BM2810" s="14">
        <f t="shared" si="3358"/>
        <v>0.35280420480180047</v>
      </c>
      <c r="BN2810" s="14">
        <f t="shared" si="3359"/>
        <v>0.64692932064582231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1.175</v>
      </c>
      <c r="F2811" s="10">
        <f>VLOOKUP(B2811,home!$B$2:$E$405,3,FALSE)</f>
        <v>0.56999999999999995</v>
      </c>
      <c r="G2811" s="10">
        <f>VLOOKUP(C2811,away!$B$2:$E$405,4,FALSE)</f>
        <v>0.64</v>
      </c>
      <c r="H2811" s="10">
        <f>VLOOKUP(A2811,away!$A$2:$E$405,3,FALSE)</f>
        <v>0.99375000000000002</v>
      </c>
      <c r="I2811" s="10">
        <f>VLOOKUP(C2811,away!$B$2:$E$405,3,FALSE)</f>
        <v>0.85</v>
      </c>
      <c r="J2811" s="10">
        <f>VLOOKUP(B2811,home!$B$2:$E$405,4,FALSE)</f>
        <v>1.01</v>
      </c>
      <c r="K2811" s="12">
        <f t="shared" si="3304"/>
        <v>0.42863999999999997</v>
      </c>
      <c r="L2811" s="12">
        <f t="shared" si="3305"/>
        <v>0.853134375</v>
      </c>
      <c r="M2811" s="13">
        <f t="shared" si="3306"/>
        <v>0.27754439544668508</v>
      </c>
      <c r="N2811" s="13">
        <f t="shared" si="3307"/>
        <v>0.11896662966426709</v>
      </c>
      <c r="O2811" s="13">
        <f t="shared" si="3308"/>
        <v>0.23678266434416048</v>
      </c>
      <c r="P2811" s="13">
        <f t="shared" si="3309"/>
        <v>0.10149452124448095</v>
      </c>
      <c r="Q2811" s="13">
        <f t="shared" si="3310"/>
        <v>2.5496928069645718E-2</v>
      </c>
      <c r="R2811" s="13">
        <f t="shared" si="3311"/>
        <v>0.10100371517804507</v>
      </c>
      <c r="S2811" s="13">
        <f t="shared" si="3312"/>
        <v>9.2788199038099407E-3</v>
      </c>
      <c r="T2811" s="13">
        <f t="shared" si="3313"/>
        <v>2.1752305793117155E-2</v>
      </c>
      <c r="U2811" s="13">
        <f t="shared" si="3314"/>
        <v>4.3294232473917241E-2</v>
      </c>
      <c r="V2811" s="13">
        <f t="shared" si="3315"/>
        <v>3.7701651391474061E-4</v>
      </c>
      <c r="W2811" s="13">
        <f t="shared" si="3316"/>
        <v>3.6430010825909795E-3</v>
      </c>
      <c r="X2811" s="13">
        <f t="shared" si="3317"/>
        <v>3.1079694517205784E-3</v>
      </c>
      <c r="Y2811" s="13">
        <f t="shared" si="3318"/>
        <v>1.325757787856364E-3</v>
      </c>
      <c r="Z2811" s="13">
        <f t="shared" si="3319"/>
        <v>2.87232471403665E-2</v>
      </c>
      <c r="AA2811" s="13">
        <f t="shared" si="3320"/>
        <v>1.2311932654246696E-2</v>
      </c>
      <c r="AB2811" s="13">
        <f t="shared" si="3321"/>
        <v>2.6386934064581515E-3</v>
      </c>
      <c r="AC2811" s="13">
        <f t="shared" si="3322"/>
        <v>8.6168895879376359E-6</v>
      </c>
      <c r="AD2811" s="13">
        <f t="shared" si="3323"/>
        <v>3.9038399601044931E-4</v>
      </c>
      <c r="AE2811" s="13">
        <f t="shared" si="3324"/>
        <v>3.3305000644637717E-4</v>
      </c>
      <c r="AF2811" s="13">
        <f t="shared" si="3325"/>
        <v>1.4206820454668796E-4</v>
      </c>
      <c r="AG2811" s="13">
        <f t="shared" si="3326"/>
        <v>4.04010896311036E-5</v>
      </c>
      <c r="AH2811" s="13">
        <f t="shared" si="3327"/>
        <v>6.1261973742667772E-3</v>
      </c>
      <c r="AI2811" s="13">
        <f t="shared" si="3328"/>
        <v>2.6259332425057113E-3</v>
      </c>
      <c r="AJ2811" s="13">
        <f t="shared" si="3329"/>
        <v>5.6279001253382399E-4</v>
      </c>
      <c r="AK2811" s="13">
        <f t="shared" si="3330"/>
        <v>8.0411436990832747E-5</v>
      </c>
      <c r="AL2811" s="13">
        <f t="shared" si="3331"/>
        <v>1.2604355882405617E-7</v>
      </c>
      <c r="AM2811" s="13">
        <f t="shared" si="3332"/>
        <v>3.3466839209983814E-5</v>
      </c>
      <c r="AN2811" s="13">
        <f t="shared" si="3333"/>
        <v>2.8551710952635036E-5</v>
      </c>
      <c r="AO2811" s="13">
        <f t="shared" si="3334"/>
        <v>1.2179223039378472E-5</v>
      </c>
      <c r="AP2811" s="13">
        <f t="shared" si="3335"/>
        <v>3.463504611895251E-6</v>
      </c>
      <c r="AQ2811" s="13">
        <f t="shared" si="3336"/>
        <v>7.3870871059471809E-7</v>
      </c>
      <c r="AR2811" s="13">
        <f t="shared" si="3337"/>
        <v>1.0452939136043459E-3</v>
      </c>
      <c r="AS2811" s="13">
        <f t="shared" si="3338"/>
        <v>4.4805478312736686E-4</v>
      </c>
      <c r="AT2811" s="13">
        <f t="shared" si="3339"/>
        <v>9.6027101119857246E-5</v>
      </c>
      <c r="AU2811" s="13">
        <f t="shared" si="3340"/>
        <v>1.37203522080052E-5</v>
      </c>
      <c r="AV2811" s="13">
        <f t="shared" si="3341"/>
        <v>1.4702729426098371E-6</v>
      </c>
      <c r="AW2811" s="13">
        <f t="shared" si="3342"/>
        <v>1.2803487847021613E-9</v>
      </c>
      <c r="AX2811" s="13">
        <f t="shared" si="3343"/>
        <v>2.3908709931612412E-6</v>
      </c>
      <c r="AY2811" s="13">
        <f t="shared" si="3344"/>
        <v>2.0397342304562446E-6</v>
      </c>
      <c r="AZ2811" s="13">
        <f t="shared" si="3345"/>
        <v>8.7008369393319692E-7</v>
      </c>
      <c r="BA2811" s="13">
        <f t="shared" si="3346"/>
        <v>2.4743276947379643E-7</v>
      </c>
      <c r="BB2811" s="13">
        <f t="shared" si="3347"/>
        <v>5.2773350284886599E-8</v>
      </c>
      <c r="BC2811" s="13">
        <f t="shared" si="3348"/>
        <v>9.0045518423905625E-9</v>
      </c>
      <c r="BD2811" s="13">
        <f t="shared" si="3349"/>
        <v>1.486293616123579E-4</v>
      </c>
      <c r="BE2811" s="13">
        <f t="shared" si="3350"/>
        <v>6.370848956152109E-5</v>
      </c>
      <c r="BF2811" s="13">
        <f t="shared" si="3351"/>
        <v>1.3654003482825197E-5</v>
      </c>
      <c r="BG2811" s="13">
        <f t="shared" si="3352"/>
        <v>1.9508840176260638E-6</v>
      </c>
      <c r="BH2811" s="13">
        <f t="shared" si="3353"/>
        <v>2.0905673132880897E-7</v>
      </c>
      <c r="BI2811" s="13">
        <f t="shared" si="3354"/>
        <v>1.7922015463356144E-8</v>
      </c>
      <c r="BJ2811" s="14">
        <f t="shared" si="3355"/>
        <v>0.17528250503194612</v>
      </c>
      <c r="BK2811" s="14">
        <f t="shared" si="3356"/>
        <v>0.38870553577626793</v>
      </c>
      <c r="BL2811" s="14">
        <f t="shared" si="3357"/>
        <v>0.40725930626354806</v>
      </c>
      <c r="BM2811" s="14">
        <f t="shared" si="3358"/>
        <v>0.13867970181096256</v>
      </c>
      <c r="BN2811" s="14">
        <f t="shared" si="3359"/>
        <v>0.86128885394728449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1.175</v>
      </c>
      <c r="F2812" s="10">
        <f>VLOOKUP(B2812,home!$B$2:$E$405,3,FALSE)</f>
        <v>0.85</v>
      </c>
      <c r="G2812" s="10">
        <f>VLOOKUP(C2812,away!$B$2:$E$405,4,FALSE)</f>
        <v>0.96</v>
      </c>
      <c r="H2812" s="10">
        <f>VLOOKUP(A2812,away!$A$2:$E$405,3,FALSE)</f>
        <v>0.99375000000000002</v>
      </c>
      <c r="I2812" s="10">
        <f>VLOOKUP(C2812,away!$B$2:$E$405,3,FALSE)</f>
        <v>0.85</v>
      </c>
      <c r="J2812" s="10">
        <f>VLOOKUP(B2812,home!$B$2:$E$405,4,FALSE)</f>
        <v>0.56000000000000005</v>
      </c>
      <c r="K2812" s="12">
        <f t="shared" si="3304"/>
        <v>0.95879999999999999</v>
      </c>
      <c r="L2812" s="12">
        <f t="shared" si="3305"/>
        <v>0.47302500000000008</v>
      </c>
      <c r="M2812" s="13">
        <f t="shared" si="3306"/>
        <v>0.2388725817424743</v>
      </c>
      <c r="N2812" s="13">
        <f t="shared" si="3307"/>
        <v>0.22903103137468436</v>
      </c>
      <c r="O2812" s="13">
        <f t="shared" si="3308"/>
        <v>0.11299270297873391</v>
      </c>
      <c r="P2812" s="13">
        <f t="shared" si="3309"/>
        <v>0.10833740361601008</v>
      </c>
      <c r="Q2812" s="13">
        <f t="shared" si="3310"/>
        <v>0.10979747644102367</v>
      </c>
      <c r="R2812" s="13">
        <f t="shared" si="3311"/>
        <v>2.672418666325781E-2</v>
      </c>
      <c r="S2812" s="13">
        <f t="shared" si="3312"/>
        <v>1.2283738192807521E-2</v>
      </c>
      <c r="T2812" s="13">
        <f t="shared" si="3313"/>
        <v>5.1936951293515221E-2</v>
      </c>
      <c r="U2812" s="13">
        <f t="shared" si="3314"/>
        <v>2.5623150172731587E-2</v>
      </c>
      <c r="V2812" s="13">
        <f t="shared" si="3315"/>
        <v>6.1901355888847615E-4</v>
      </c>
      <c r="W2812" s="13">
        <f t="shared" si="3316"/>
        <v>3.5091273470551167E-2</v>
      </c>
      <c r="X2812" s="13">
        <f t="shared" si="3317"/>
        <v>1.6599049633407467E-2</v>
      </c>
      <c r="Y2812" s="13">
        <f t="shared" si="3318"/>
        <v>3.9258827264212837E-3</v>
      </c>
      <c r="Z2812" s="13">
        <f t="shared" si="3319"/>
        <v>4.2137361321291766E-3</v>
      </c>
      <c r="AA2812" s="13">
        <f t="shared" si="3320"/>
        <v>4.0401302034854545E-3</v>
      </c>
      <c r="AB2812" s="13">
        <f t="shared" si="3321"/>
        <v>1.9368384195509265E-3</v>
      </c>
      <c r="AC2812" s="13">
        <f t="shared" si="3322"/>
        <v>1.7546572654941293E-5</v>
      </c>
      <c r="AD2812" s="13">
        <f t="shared" si="3323"/>
        <v>8.411378250891114E-3</v>
      </c>
      <c r="AE2812" s="13">
        <f t="shared" si="3324"/>
        <v>3.9787921971277691E-3</v>
      </c>
      <c r="AF2812" s="13">
        <f t="shared" si="3325"/>
        <v>9.4103408952318161E-4</v>
      </c>
      <c r="AG2812" s="13">
        <f t="shared" si="3326"/>
        <v>1.4837755006556771E-4</v>
      </c>
      <c r="AH2812" s="13">
        <f t="shared" si="3327"/>
        <v>4.9830063347510085E-4</v>
      </c>
      <c r="AI2812" s="13">
        <f t="shared" si="3328"/>
        <v>4.7777064737592671E-4</v>
      </c>
      <c r="AJ2812" s="13">
        <f t="shared" si="3329"/>
        <v>2.2904324835201924E-4</v>
      </c>
      <c r="AK2812" s="13">
        <f t="shared" si="3330"/>
        <v>7.3202222173305355E-5</v>
      </c>
      <c r="AL2812" s="13">
        <f t="shared" si="3331"/>
        <v>3.1832035471453372E-7</v>
      </c>
      <c r="AM2812" s="13">
        <f t="shared" si="3332"/>
        <v>1.6129658933908804E-3</v>
      </c>
      <c r="AN2812" s="13">
        <f t="shared" si="3333"/>
        <v>7.6297319172122127E-4</v>
      </c>
      <c r="AO2812" s="13">
        <f t="shared" si="3334"/>
        <v>1.8045269700696538E-4</v>
      </c>
      <c r="AP2812" s="13">
        <f t="shared" si="3335"/>
        <v>2.8452879000573274E-5</v>
      </c>
      <c r="AQ2812" s="13">
        <f t="shared" si="3336"/>
        <v>3.3647307723115434E-6</v>
      </c>
      <c r="AR2812" s="13">
        <f t="shared" si="3337"/>
        <v>4.7141731429911946E-5</v>
      </c>
      <c r="AS2812" s="13">
        <f t="shared" si="3338"/>
        <v>4.5199492094999568E-5</v>
      </c>
      <c r="AT2812" s="13">
        <f t="shared" si="3339"/>
        <v>2.1668636510342792E-5</v>
      </c>
      <c r="AU2812" s="13">
        <f t="shared" si="3340"/>
        <v>6.9252962287055563E-6</v>
      </c>
      <c r="AV2812" s="13">
        <f t="shared" si="3341"/>
        <v>1.6599935060207218E-6</v>
      </c>
      <c r="AW2812" s="13">
        <f t="shared" si="3342"/>
        <v>4.010273838176165E-9</v>
      </c>
      <c r="AX2812" s="13">
        <f t="shared" si="3343"/>
        <v>2.5775194976386257E-4</v>
      </c>
      <c r="AY2812" s="13">
        <f t="shared" si="3344"/>
        <v>1.2192311603705111E-4</v>
      </c>
      <c r="AZ2812" s="13">
        <f t="shared" si="3345"/>
        <v>2.8836340981713053E-5</v>
      </c>
      <c r="BA2812" s="13">
        <f t="shared" si="3346"/>
        <v>4.5467700642916073E-6</v>
      </c>
      <c r="BB2812" s="13">
        <f t="shared" si="3347"/>
        <v>5.3768397741538438E-7</v>
      </c>
      <c r="BC2812" s="13">
        <f t="shared" si="3348"/>
        <v>5.0867592683382461E-8</v>
      </c>
      <c r="BD2812" s="13">
        <f t="shared" si="3349"/>
        <v>3.716536251605683E-6</v>
      </c>
      <c r="BE2812" s="13">
        <f t="shared" si="3350"/>
        <v>3.5634149580395288E-6</v>
      </c>
      <c r="BF2812" s="13">
        <f t="shared" si="3351"/>
        <v>1.70830113088415E-6</v>
      </c>
      <c r="BG2812" s="13">
        <f t="shared" si="3352"/>
        <v>5.4597304143057435E-7</v>
      </c>
      <c r="BH2812" s="13">
        <f t="shared" si="3353"/>
        <v>1.3086973803090866E-7</v>
      </c>
      <c r="BI2812" s="13">
        <f t="shared" si="3354"/>
        <v>2.5095580964807052E-8</v>
      </c>
      <c r="BJ2812" s="14">
        <f t="shared" si="3355"/>
        <v>0.46286310314751977</v>
      </c>
      <c r="BK2812" s="14">
        <f t="shared" si="3356"/>
        <v>0.36025252511922712</v>
      </c>
      <c r="BL2812" s="14">
        <f t="shared" si="3357"/>
        <v>0.172727610529607</v>
      </c>
      <c r="BM2812" s="14">
        <f t="shared" si="3358"/>
        <v>0.1741796730065357</v>
      </c>
      <c r="BN2812" s="14">
        <f t="shared" si="3359"/>
        <v>0.8257553828161841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1.175</v>
      </c>
      <c r="F2813" s="10">
        <f>VLOOKUP(B2813,home!$B$2:$E$405,3,FALSE)</f>
        <v>0.53</v>
      </c>
      <c r="G2813" s="10">
        <f>VLOOKUP(C2813,away!$B$2:$E$405,4,FALSE)</f>
        <v>0.95</v>
      </c>
      <c r="H2813" s="10">
        <f>VLOOKUP(A2813,away!$A$2:$E$405,3,FALSE)</f>
        <v>0.99375000000000002</v>
      </c>
      <c r="I2813" s="10">
        <f>VLOOKUP(C2813,away!$B$2:$E$405,3,FALSE)</f>
        <v>1.04</v>
      </c>
      <c r="J2813" s="10">
        <f>VLOOKUP(B2813,home!$B$2:$E$405,4,FALSE)</f>
        <v>1.76</v>
      </c>
      <c r="K2813" s="12">
        <f t="shared" si="3304"/>
        <v>0.59161249999999999</v>
      </c>
      <c r="L2813" s="12">
        <f t="shared" si="3305"/>
        <v>1.8189600000000001</v>
      </c>
      <c r="M2813" s="13">
        <f t="shared" si="3306"/>
        <v>8.976389003205866E-2</v>
      </c>
      <c r="N2813" s="13">
        <f t="shared" si="3307"/>
        <v>5.3105439391591298E-2</v>
      </c>
      <c r="O2813" s="13">
        <f t="shared" si="3308"/>
        <v>0.16327692541271344</v>
      </c>
      <c r="P2813" s="13">
        <f t="shared" si="3309"/>
        <v>9.6596670035728915E-2</v>
      </c>
      <c r="Q2813" s="13">
        <f t="shared" si="3310"/>
        <v>1.5708920881028904E-2</v>
      </c>
      <c r="R2813" s="13">
        <f t="shared" si="3311"/>
        <v>0.14849709812435463</v>
      </c>
      <c r="S2813" s="13">
        <f t="shared" si="3312"/>
        <v>2.5987389413100873E-2</v>
      </c>
      <c r="T2813" s="13">
        <f t="shared" si="3313"/>
        <v>2.8573898725756334E-2</v>
      </c>
      <c r="U2813" s="13">
        <f t="shared" si="3314"/>
        <v>8.7852739464094748E-2</v>
      </c>
      <c r="V2813" s="13">
        <f t="shared" si="3315"/>
        <v>3.1072817555413221E-3</v>
      </c>
      <c r="W2813" s="13">
        <f t="shared" si="3316"/>
        <v>3.097864651575904E-3</v>
      </c>
      <c r="X2813" s="13">
        <f t="shared" si="3317"/>
        <v>5.6348918866305064E-3</v>
      </c>
      <c r="Y2813" s="13">
        <f t="shared" si="3318"/>
        <v>5.1248214730527141E-3</v>
      </c>
      <c r="Z2813" s="13">
        <f t="shared" si="3319"/>
        <v>9.0036760534758731E-2</v>
      </c>
      <c r="AA2813" s="13">
        <f t="shared" si="3320"/>
        <v>5.326687299186994E-2</v>
      </c>
      <c r="AB2813" s="13">
        <f t="shared" si="3321"/>
        <v>1.5756673948951326E-2</v>
      </c>
      <c r="AC2813" s="13">
        <f t="shared" si="3322"/>
        <v>2.0898790032722759E-4</v>
      </c>
      <c r="AD2813" s="13">
        <f t="shared" si="3323"/>
        <v>4.5818386279511229E-4</v>
      </c>
      <c r="AE2813" s="13">
        <f t="shared" si="3324"/>
        <v>8.3341811906979747E-4</v>
      </c>
      <c r="AF2813" s="13">
        <f t="shared" si="3325"/>
        <v>7.5797711093159958E-4</v>
      </c>
      <c r="AG2813" s="13">
        <f t="shared" si="3326"/>
        <v>4.5957668190004756E-4</v>
      </c>
      <c r="AH2813" s="13">
        <f t="shared" si="3327"/>
        <v>4.0943316485576177E-2</v>
      </c>
      <c r="AI2813" s="13">
        <f t="shared" si="3328"/>
        <v>2.4222577824322931E-2</v>
      </c>
      <c r="AJ2813" s="13">
        <f t="shared" si="3329"/>
        <v>7.1651899115461239E-3</v>
      </c>
      <c r="AK2813" s="13">
        <f t="shared" si="3330"/>
        <v>1.4130053055148605E-3</v>
      </c>
      <c r="AL2813" s="13">
        <f t="shared" si="3331"/>
        <v>8.9958379665405148E-6</v>
      </c>
      <c r="AM2813" s="13">
        <f t="shared" si="3332"/>
        <v>5.4213460105574684E-5</v>
      </c>
      <c r="AN2813" s="13">
        <f t="shared" si="3333"/>
        <v>9.8612115393636131E-5</v>
      </c>
      <c r="AO2813" s="13">
        <f t="shared" si="3334"/>
        <v>8.96857467082042E-5</v>
      </c>
      <c r="AP2813" s="13">
        <f t="shared" si="3335"/>
        <v>5.4378261944118387E-5</v>
      </c>
      <c r="AQ2813" s="13">
        <f t="shared" si="3336"/>
        <v>2.4727970836468389E-5</v>
      </c>
      <c r="AR2813" s="13">
        <f t="shared" si="3337"/>
        <v>1.4894850990920737E-2</v>
      </c>
      <c r="AS2813" s="13">
        <f t="shared" si="3338"/>
        <v>8.8119800318660936E-3</v>
      </c>
      <c r="AT2813" s="13">
        <f t="shared" si="3339"/>
        <v>2.6066387683011893E-3</v>
      </c>
      <c r="AU2813" s="13">
        <f t="shared" si="3340"/>
        <v>5.1404002610386246E-4</v>
      </c>
      <c r="AV2813" s="13">
        <f t="shared" si="3341"/>
        <v>7.6028126235842822E-5</v>
      </c>
      <c r="AW2813" s="13">
        <f t="shared" si="3342"/>
        <v>2.6890545588185973E-7</v>
      </c>
      <c r="AX2813" s="13">
        <f t="shared" si="3343"/>
        <v>5.3455601111182161E-6</v>
      </c>
      <c r="AY2813" s="13">
        <f t="shared" si="3344"/>
        <v>9.7233600197195891E-6</v>
      </c>
      <c r="AZ2813" s="13">
        <f t="shared" si="3345"/>
        <v>8.843201470734574E-6</v>
      </c>
      <c r="BA2813" s="13">
        <f t="shared" si="3346"/>
        <v>5.3618099157357884E-6</v>
      </c>
      <c r="BB2813" s="13">
        <f t="shared" si="3347"/>
        <v>2.4382294410816919E-6</v>
      </c>
      <c r="BC2813" s="13">
        <f t="shared" si="3348"/>
        <v>8.8700836482999138E-7</v>
      </c>
      <c r="BD2813" s="13">
        <f t="shared" si="3349"/>
        <v>4.5155230264075233E-3</v>
      </c>
      <c r="BE2813" s="13">
        <f t="shared" si="3350"/>
        <v>2.6714398664605204E-3</v>
      </c>
      <c r="BF2813" s="13">
        <f t="shared" si="3351"/>
        <v>7.9022860899818719E-4</v>
      </c>
      <c r="BG2813" s="13">
        <f t="shared" si="3352"/>
        <v>1.5583637431364669E-4</v>
      </c>
      <c r="BH2813" s="13">
        <f t="shared" si="3353"/>
        <v>2.304868674965807E-5</v>
      </c>
      <c r="BI2813" s="13">
        <f t="shared" si="3354"/>
        <v>2.7271782379364178E-6</v>
      </c>
      <c r="BJ2813" s="14">
        <f t="shared" si="3355"/>
        <v>0.11410920950864345</v>
      </c>
      <c r="BK2813" s="14">
        <f t="shared" si="3356"/>
        <v>0.21568293833474322</v>
      </c>
      <c r="BL2813" s="14">
        <f t="shared" si="3357"/>
        <v>0.57745674115353929</v>
      </c>
      <c r="BM2813" s="14">
        <f t="shared" si="3358"/>
        <v>0.43032725119964516</v>
      </c>
      <c r="BN2813" s="14">
        <f t="shared" si="3359"/>
        <v>0.56694894387747585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1.175</v>
      </c>
      <c r="F2814" s="10">
        <f>VLOOKUP(B2814,home!$B$2:$E$405,3,FALSE)</f>
        <v>0.85</v>
      </c>
      <c r="G2814" s="10">
        <f>VLOOKUP(C2814,away!$B$2:$E$405,4,FALSE)</f>
        <v>1.1299999999999999</v>
      </c>
      <c r="H2814" s="10">
        <f>VLOOKUP(A2814,away!$A$2:$E$405,3,FALSE)</f>
        <v>0.99375000000000002</v>
      </c>
      <c r="I2814" s="10">
        <f>VLOOKUP(C2814,away!$B$2:$E$405,3,FALSE)</f>
        <v>0.85</v>
      </c>
      <c r="J2814" s="10">
        <f>VLOOKUP(B2814,home!$B$2:$E$405,4,FALSE)</f>
        <v>1.26</v>
      </c>
      <c r="K2814" s="12">
        <f t="shared" si="3304"/>
        <v>1.1285874999999999</v>
      </c>
      <c r="L2814" s="12">
        <f t="shared" si="3305"/>
        <v>1.06430625</v>
      </c>
      <c r="M2814" s="13">
        <f t="shared" si="3306"/>
        <v>0.11159335765797909</v>
      </c>
      <c r="N2814" s="13">
        <f t="shared" si="3307"/>
        <v>0.12594286853582445</v>
      </c>
      <c r="O2814" s="13">
        <f t="shared" si="3308"/>
        <v>0.1187695080138725</v>
      </c>
      <c r="P2814" s="13">
        <f t="shared" si="3309"/>
        <v>0.1340417821256063</v>
      </c>
      <c r="Q2814" s="13">
        <f t="shared" si="3310"/>
        <v>7.1068773571837399E-2</v>
      </c>
      <c r="R2814" s="13">
        <f t="shared" si="3311"/>
        <v>6.3203564844294791E-2</v>
      </c>
      <c r="S2814" s="13">
        <f t="shared" si="3312"/>
        <v>4.0251498235396616E-2</v>
      </c>
      <c r="T2814" s="13">
        <f t="shared" si="3313"/>
        <v>7.5638939892341356E-2</v>
      </c>
      <c r="U2814" s="13">
        <f t="shared" si="3314"/>
        <v>7.133075323871052E-2</v>
      </c>
      <c r="V2814" s="13">
        <f t="shared" si="3315"/>
        <v>5.3720666115416142E-3</v>
      </c>
      <c r="W2814" s="13">
        <f t="shared" si="3316"/>
        <v>2.6735776497835342E-2</v>
      </c>
      <c r="X2814" s="13">
        <f t="shared" si="3317"/>
        <v>2.8455054025249265E-2</v>
      </c>
      <c r="Y2814" s="13">
        <f t="shared" si="3318"/>
        <v>1.5142445921580223E-2</v>
      </c>
      <c r="Z2814" s="13">
        <f t="shared" si="3319"/>
        <v>2.2422649695354409E-2</v>
      </c>
      <c r="AA2814" s="13">
        <f t="shared" si="3320"/>
        <v>2.5305922163055786E-2</v>
      </c>
      <c r="AB2814" s="13">
        <f t="shared" si="3321"/>
        <v>1.4279973714598864E-2</v>
      </c>
      <c r="AC2814" s="13">
        <f t="shared" si="3322"/>
        <v>4.0329538727759218E-4</v>
      </c>
      <c r="AD2814" s="13">
        <f t="shared" si="3323"/>
        <v>7.5434157895626795E-3</v>
      </c>
      <c r="AE2814" s="13">
        <f t="shared" si="3324"/>
        <v>8.0285045711802443E-3</v>
      </c>
      <c r="AF2814" s="13">
        <f t="shared" si="3325"/>
        <v>4.2723937966303513E-3</v>
      </c>
      <c r="AG2814" s="13">
        <f t="shared" si="3326"/>
        <v>1.5157118067383041E-3</v>
      </c>
      <c r="AH2814" s="13">
        <f t="shared" si="3327"/>
        <v>5.9661415530815713E-3</v>
      </c>
      <c r="AI2814" s="13">
        <f t="shared" si="3328"/>
        <v>6.7333127800384461E-3</v>
      </c>
      <c r="AJ2814" s="13">
        <f t="shared" si="3329"/>
        <v>3.7995663185708206E-3</v>
      </c>
      <c r="AK2814" s="13">
        <f t="shared" si="3330"/>
        <v>1.4293810175200151E-3</v>
      </c>
      <c r="AL2814" s="13">
        <f t="shared" si="3331"/>
        <v>1.9376935533890101E-5</v>
      </c>
      <c r="AM2814" s="13">
        <f t="shared" si="3332"/>
        <v>1.7026809534806137E-3</v>
      </c>
      <c r="AN2814" s="13">
        <f t="shared" si="3333"/>
        <v>1.8121739805453763E-3</v>
      </c>
      <c r="AO2814" s="13">
        <f t="shared" si="3334"/>
        <v>9.6435404679091116E-4</v>
      </c>
      <c r="AP2814" s="13">
        <f t="shared" si="3335"/>
        <v>3.4212267973745311E-4</v>
      </c>
      <c r="AQ2814" s="13">
        <f t="shared" si="3336"/>
        <v>9.1030826577829892E-5</v>
      </c>
      <c r="AR2814" s="13">
        <f t="shared" si="3337"/>
        <v>1.2699603486658851E-3</v>
      </c>
      <c r="AS2814" s="13">
        <f t="shared" si="3338"/>
        <v>1.4332613749999594E-3</v>
      </c>
      <c r="AT2814" s="13">
        <f t="shared" si="3339"/>
        <v>8.087804360288834E-4</v>
      </c>
      <c r="AU2814" s="13">
        <f t="shared" si="3340"/>
        <v>3.0425983011558248E-4</v>
      </c>
      <c r="AV2814" s="13">
        <f t="shared" si="3341"/>
        <v>8.5845960255142399E-5</v>
      </c>
      <c r="AW2814" s="13">
        <f t="shared" si="3342"/>
        <v>6.4652368842799011E-7</v>
      </c>
      <c r="AX2814" s="13">
        <f t="shared" si="3343"/>
        <v>3.2027074009771748E-4</v>
      </c>
      <c r="AY2814" s="13">
        <f t="shared" si="3344"/>
        <v>3.4086615037812629E-4</v>
      </c>
      <c r="AZ2814" s="13">
        <f t="shared" si="3345"/>
        <v>1.8139298713043981E-4</v>
      </c>
      <c r="BA2814" s="13">
        <f t="shared" si="3346"/>
        <v>6.4352563303032227E-5</v>
      </c>
      <c r="BB2814" s="13">
        <f t="shared" si="3347"/>
        <v>1.7122708831734455E-5</v>
      </c>
      <c r="BC2814" s="13">
        <f t="shared" si="3348"/>
        <v>3.6447612053090374E-6</v>
      </c>
      <c r="BD2814" s="13">
        <f t="shared" si="3349"/>
        <v>2.2527112272288004E-4</v>
      </c>
      <c r="BE2814" s="13">
        <f t="shared" si="3350"/>
        <v>2.5423817321600832E-4</v>
      </c>
      <c r="BF2814" s="13">
        <f t="shared" si="3351"/>
        <v>1.4346501215721093E-4</v>
      </c>
      <c r="BG2814" s="13">
        <f t="shared" si="3352"/>
        <v>5.3970939802658757E-5</v>
      </c>
      <c r="BH2814" s="13">
        <f t="shared" si="3353"/>
        <v>1.5227732006133271E-5</v>
      </c>
      <c r="BI2814" s="13">
        <f t="shared" si="3354"/>
        <v>3.4371655990943859E-6</v>
      </c>
      <c r="BJ2814" s="14">
        <f t="shared" si="3355"/>
        <v>0.37018389680685826</v>
      </c>
      <c r="BK2814" s="14">
        <f t="shared" si="3356"/>
        <v>0.29202224310371322</v>
      </c>
      <c r="BL2814" s="14">
        <f t="shared" si="3357"/>
        <v>0.31541584173931264</v>
      </c>
      <c r="BM2814" s="14">
        <f t="shared" si="3358"/>
        <v>0.37508455696913423</v>
      </c>
      <c r="BN2814" s="14">
        <f t="shared" si="3359"/>
        <v>0.6246198547494145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1.175</v>
      </c>
      <c r="F2815" s="10">
        <f>VLOOKUP(B2815,home!$B$2:$E$405,3,FALSE)</f>
        <v>1.1299999999999999</v>
      </c>
      <c r="G2815" s="10">
        <f>VLOOKUP(C2815,away!$B$2:$E$405,4,FALSE)</f>
        <v>1.04</v>
      </c>
      <c r="H2815" s="10">
        <f>VLOOKUP(A2815,away!$A$2:$E$405,3,FALSE)</f>
        <v>0.99375000000000002</v>
      </c>
      <c r="I2815" s="10">
        <f>VLOOKUP(C2815,away!$B$2:$E$405,3,FALSE)</f>
        <v>0.76</v>
      </c>
      <c r="J2815" s="10">
        <f>VLOOKUP(B2815,home!$B$2:$E$405,4,FALSE)</f>
        <v>0.56000000000000005</v>
      </c>
      <c r="K2815" s="12">
        <f t="shared" si="3304"/>
        <v>1.38086</v>
      </c>
      <c r="L2815" s="12">
        <f t="shared" si="3305"/>
        <v>0.42294000000000004</v>
      </c>
      <c r="M2815" s="13">
        <f t="shared" si="3306"/>
        <v>0.16467194439403907</v>
      </c>
      <c r="N2815" s="13">
        <f t="shared" si="3307"/>
        <v>0.22738890113595281</v>
      </c>
      <c r="O2815" s="13">
        <f t="shared" si="3308"/>
        <v>6.9646352162014896E-2</v>
      </c>
      <c r="P2815" s="13">
        <f t="shared" si="3309"/>
        <v>9.6171861846439888E-2</v>
      </c>
      <c r="Q2815" s="13">
        <f t="shared" si="3310"/>
        <v>0.15699611901129593</v>
      </c>
      <c r="R2815" s="13">
        <f t="shared" si="3311"/>
        <v>1.4728114091701288E-2</v>
      </c>
      <c r="S2815" s="13">
        <f t="shared" si="3312"/>
        <v>1.4041595010378591E-2</v>
      </c>
      <c r="T2815" s="13">
        <f t="shared" si="3313"/>
        <v>6.6399938574637496E-2</v>
      </c>
      <c r="U2815" s="13">
        <f t="shared" si="3314"/>
        <v>2.0337463624666641E-2</v>
      </c>
      <c r="V2815" s="13">
        <f t="shared" si="3315"/>
        <v>9.1117615046423447E-4</v>
      </c>
      <c r="W2815" s="13">
        <f t="shared" si="3316"/>
        <v>7.2263220299312647E-2</v>
      </c>
      <c r="X2815" s="13">
        <f t="shared" si="3317"/>
        <v>3.0563006393391295E-2</v>
      </c>
      <c r="Y2815" s="13">
        <f t="shared" si="3318"/>
        <v>6.4631589620104566E-3</v>
      </c>
      <c r="Z2815" s="13">
        <f t="shared" si="3319"/>
        <v>2.0763695246480483E-3</v>
      </c>
      <c r="AA2815" s="13">
        <f t="shared" si="3320"/>
        <v>2.8671756218055038E-3</v>
      </c>
      <c r="AB2815" s="13">
        <f t="shared" si="3321"/>
        <v>1.9795840645631746E-3</v>
      </c>
      <c r="AC2815" s="13">
        <f t="shared" si="3322"/>
        <v>3.325912133312878E-5</v>
      </c>
      <c r="AD2815" s="13">
        <f t="shared" si="3323"/>
        <v>2.4946347595627232E-2</v>
      </c>
      <c r="AE2815" s="13">
        <f t="shared" si="3324"/>
        <v>1.0550808252094581E-2</v>
      </c>
      <c r="AF2815" s="13">
        <f t="shared" si="3325"/>
        <v>2.2311794210704409E-3</v>
      </c>
      <c r="AG2815" s="13">
        <f t="shared" si="3326"/>
        <v>3.1455167478251089E-4</v>
      </c>
      <c r="AH2815" s="13">
        <f t="shared" si="3327"/>
        <v>2.1954493168866134E-4</v>
      </c>
      <c r="AI2815" s="13">
        <f t="shared" si="3328"/>
        <v>3.0316081437160489E-4</v>
      </c>
      <c r="AJ2815" s="13">
        <f t="shared" si="3329"/>
        <v>2.0931132106658722E-4</v>
      </c>
      <c r="AK2815" s="13">
        <f t="shared" si="3330"/>
        <v>9.634321026933582E-5</v>
      </c>
      <c r="AL2815" s="13">
        <f t="shared" si="3331"/>
        <v>7.7696091674968486E-7</v>
      </c>
      <c r="AM2815" s="13">
        <f t="shared" si="3332"/>
        <v>6.8894827081795651E-3</v>
      </c>
      <c r="AN2815" s="13">
        <f t="shared" si="3333"/>
        <v>2.9138378165974653E-3</v>
      </c>
      <c r="AO2815" s="13">
        <f t="shared" si="3334"/>
        <v>6.1618928307586587E-4</v>
      </c>
      <c r="AP2815" s="13">
        <f t="shared" si="3335"/>
        <v>8.6870365128035608E-5</v>
      </c>
      <c r="AQ2815" s="13">
        <f t="shared" si="3336"/>
        <v>9.185238056812843E-6</v>
      </c>
      <c r="AR2815" s="13">
        <f t="shared" si="3337"/>
        <v>1.8570866681680487E-5</v>
      </c>
      <c r="AS2815" s="13">
        <f t="shared" si="3338"/>
        <v>2.5643766966065319E-5</v>
      </c>
      <c r="AT2815" s="13">
        <f t="shared" si="3339"/>
        <v>1.7705226026380481E-5</v>
      </c>
      <c r="AU2815" s="13">
        <f t="shared" si="3340"/>
        <v>8.1494794702625784E-6</v>
      </c>
      <c r="AV2815" s="13">
        <f t="shared" si="3341"/>
        <v>2.8133225553266981E-6</v>
      </c>
      <c r="AW2815" s="13">
        <f t="shared" si="3342"/>
        <v>1.2604484331407362E-8</v>
      </c>
      <c r="AX2815" s="13">
        <f t="shared" si="3343"/>
        <v>1.5855685154028015E-3</v>
      </c>
      <c r="AY2815" s="13">
        <f t="shared" si="3344"/>
        <v>6.7060034790446092E-4</v>
      </c>
      <c r="AZ2815" s="13">
        <f t="shared" si="3345"/>
        <v>1.4181185557135634E-4</v>
      </c>
      <c r="BA2815" s="13">
        <f t="shared" si="3346"/>
        <v>1.9992635398449822E-5</v>
      </c>
      <c r="BB2815" s="13">
        <f t="shared" si="3347"/>
        <v>2.1139213038550917E-6</v>
      </c>
      <c r="BC2815" s="13">
        <f t="shared" si="3348"/>
        <v>1.7881237525049452E-7</v>
      </c>
      <c r="BD2815" s="13">
        <f t="shared" si="3349"/>
        <v>1.3090603923916579E-6</v>
      </c>
      <c r="BE2815" s="13">
        <f t="shared" si="3350"/>
        <v>1.8076291334379446E-6</v>
      </c>
      <c r="BF2815" s="13">
        <f t="shared" si="3351"/>
        <v>1.2480413825995603E-6</v>
      </c>
      <c r="BG2815" s="13">
        <f t="shared" si="3352"/>
        <v>5.7445680785880933E-7</v>
      </c>
      <c r="BH2815" s="13">
        <f t="shared" si="3353"/>
        <v>1.9831110692497898E-7</v>
      </c>
      <c r="BI2815" s="13">
        <f t="shared" si="3354"/>
        <v>5.4767975021685301E-8</v>
      </c>
      <c r="BJ2815" s="14">
        <f t="shared" si="3355"/>
        <v>0.61105306281916927</v>
      </c>
      <c r="BK2815" s="14">
        <f t="shared" si="3356"/>
        <v>0.27650121383147613</v>
      </c>
      <c r="BL2815" s="14">
        <f t="shared" si="3357"/>
        <v>0.11046512477064566</v>
      </c>
      <c r="BM2815" s="14">
        <f t="shared" si="3358"/>
        <v>0.26982189056107519</v>
      </c>
      <c r="BN2815" s="14">
        <f t="shared" si="3359"/>
        <v>0.72960329264144386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1.175</v>
      </c>
      <c r="F2816" s="10">
        <f>VLOOKUP(B2816,home!$B$2:$E$405,3,FALSE)</f>
        <v>0.74</v>
      </c>
      <c r="G2816" s="10">
        <f>VLOOKUP(C2816,away!$B$2:$E$405,4,FALSE)</f>
        <v>1.17</v>
      </c>
      <c r="H2816" s="10">
        <f>VLOOKUP(A2816,away!$A$2:$E$405,3,FALSE)</f>
        <v>0.99375000000000002</v>
      </c>
      <c r="I2816" s="10">
        <f>VLOOKUP(C2816,away!$B$2:$E$405,3,FALSE)</f>
        <v>0.32</v>
      </c>
      <c r="J2816" s="10">
        <f>VLOOKUP(B2816,home!$B$2:$E$405,4,FALSE)</f>
        <v>1.89</v>
      </c>
      <c r="K2816" s="12">
        <f t="shared" si="3304"/>
        <v>1.017315</v>
      </c>
      <c r="L2816" s="12">
        <f t="shared" si="3305"/>
        <v>0.60102</v>
      </c>
      <c r="M2816" s="13">
        <f t="shared" si="3306"/>
        <v>0.19822847487975478</v>
      </c>
      <c r="N2816" s="13">
        <f t="shared" si="3307"/>
        <v>0.20166080092229774</v>
      </c>
      <c r="O2816" s="13">
        <f t="shared" si="3308"/>
        <v>0.11913927797223023</v>
      </c>
      <c r="P2816" s="13">
        <f t="shared" si="3309"/>
        <v>0.1212021745703194</v>
      </c>
      <c r="Q2816" s="13">
        <f t="shared" si="3310"/>
        <v>0.10257627884513365</v>
      </c>
      <c r="R2816" s="13">
        <f t="shared" si="3311"/>
        <v>3.5802544423434904E-2</v>
      </c>
      <c r="S2816" s="13">
        <f t="shared" si="3312"/>
        <v>1.8526560234957534E-2</v>
      </c>
      <c r="T2816" s="13">
        <f t="shared" si="3313"/>
        <v>6.1650395111502235E-2</v>
      </c>
      <c r="U2816" s="13">
        <f t="shared" si="3314"/>
        <v>3.6422465480126676E-2</v>
      </c>
      <c r="V2816" s="13">
        <f t="shared" si="3315"/>
        <v>1.2586258744259364E-3</v>
      </c>
      <c r="W2816" s="13">
        <f t="shared" si="3316"/>
        <v>3.4784129037779055E-2</v>
      </c>
      <c r="X2816" s="13">
        <f t="shared" si="3317"/>
        <v>2.0905957234285968E-2</v>
      </c>
      <c r="Y2816" s="13">
        <f t="shared" si="3318"/>
        <v>6.2824492084752751E-3</v>
      </c>
      <c r="Z2816" s="13">
        <f t="shared" si="3319"/>
        <v>7.1726817497909474E-3</v>
      </c>
      <c r="AA2816" s="13">
        <f t="shared" si="3320"/>
        <v>7.2968767342885777E-3</v>
      </c>
      <c r="AB2816" s="13">
        <f t="shared" si="3321"/>
        <v>3.7116110774713918E-3</v>
      </c>
      <c r="AC2816" s="13">
        <f t="shared" si="3322"/>
        <v>4.8097338514127689E-5</v>
      </c>
      <c r="AD2816" s="13">
        <f t="shared" si="3323"/>
        <v>8.846604058017047E-3</v>
      </c>
      <c r="AE2816" s="13">
        <f t="shared" si="3324"/>
        <v>5.3169859709494057E-3</v>
      </c>
      <c r="AF2816" s="13">
        <f t="shared" si="3325"/>
        <v>1.5978074541300057E-3</v>
      </c>
      <c r="AG2816" s="13">
        <f t="shared" si="3326"/>
        <v>3.2010474536040532E-4</v>
      </c>
      <c r="AH2816" s="13">
        <f t="shared" si="3327"/>
        <v>1.0777312963148387E-3</v>
      </c>
      <c r="AI2816" s="13">
        <f t="shared" si="3328"/>
        <v>1.09639221371053E-3</v>
      </c>
      <c r="AJ2816" s="13">
        <f t="shared" si="3329"/>
        <v>5.576881224454639E-4</v>
      </c>
      <c r="AK2816" s="13">
        <f t="shared" si="3330"/>
        <v>1.8911483076186904E-4</v>
      </c>
      <c r="AL2816" s="13">
        <f t="shared" si="3331"/>
        <v>1.1763198042043608E-6</v>
      </c>
      <c r="AM2816" s="13">
        <f t="shared" si="3332"/>
        <v>1.799956601456323E-3</v>
      </c>
      <c r="AN2816" s="13">
        <f t="shared" si="3333"/>
        <v>1.0818099166072792E-3</v>
      </c>
      <c r="AO2816" s="13">
        <f t="shared" si="3334"/>
        <v>3.2509469803965348E-4</v>
      </c>
      <c r="AP2816" s="13">
        <f t="shared" si="3335"/>
        <v>6.5129471805264161E-5</v>
      </c>
      <c r="AQ2816" s="13">
        <f t="shared" si="3336"/>
        <v>9.786028786099966E-6</v>
      </c>
      <c r="AR2816" s="13">
        <f t="shared" si="3337"/>
        <v>1.2954761274222893E-4</v>
      </c>
      <c r="AS2816" s="13">
        <f t="shared" si="3338"/>
        <v>1.317907296568606E-4</v>
      </c>
      <c r="AT2816" s="13">
        <f t="shared" si="3339"/>
        <v>6.7036343070434569E-5</v>
      </c>
      <c r="AU2816" s="13">
        <f t="shared" si="3340"/>
        <v>2.2732359116899719E-5</v>
      </c>
      <c r="AV2816" s="13">
        <f t="shared" si="3341"/>
        <v>5.7814924787522081E-6</v>
      </c>
      <c r="AW2816" s="13">
        <f t="shared" si="3342"/>
        <v>1.9978702514048365E-8</v>
      </c>
      <c r="AX2816" s="13">
        <f t="shared" si="3343"/>
        <v>3.0518714166842309E-4</v>
      </c>
      <c r="AY2816" s="13">
        <f t="shared" si="3344"/>
        <v>1.8342357588555566E-4</v>
      </c>
      <c r="AZ2816" s="13">
        <f t="shared" si="3345"/>
        <v>5.5120618789368318E-5</v>
      </c>
      <c r="BA2816" s="13">
        <f t="shared" si="3346"/>
        <v>1.1042864768262048E-5</v>
      </c>
      <c r="BB2816" s="13">
        <f t="shared" si="3347"/>
        <v>1.6592456457552137E-6</v>
      </c>
      <c r="BC2816" s="13">
        <f t="shared" si="3348"/>
        <v>1.994479636023598E-7</v>
      </c>
      <c r="BD2816" s="13">
        <f t="shared" si="3349"/>
        <v>1.2976784368389061E-5</v>
      </c>
      <c r="BE2816" s="13">
        <f t="shared" si="3350"/>
        <v>1.3201477389727717E-5</v>
      </c>
      <c r="BF2816" s="13">
        <f t="shared" si="3351"/>
        <v>6.7150304853654257E-6</v>
      </c>
      <c r="BG2816" s="13">
        <f t="shared" si="3352"/>
        <v>2.277100412739843E-6</v>
      </c>
      <c r="BH2816" s="13">
        <f t="shared" si="3353"/>
        <v>5.7913210159660816E-7</v>
      </c>
      <c r="BI2816" s="13">
        <f t="shared" si="3354"/>
        <v>1.1783195478715072E-7</v>
      </c>
      <c r="BJ2816" s="14">
        <f t="shared" si="3355"/>
        <v>0.44777992219934648</v>
      </c>
      <c r="BK2816" s="14">
        <f t="shared" si="3356"/>
        <v>0.33944853279366155</v>
      </c>
      <c r="BL2816" s="14">
        <f t="shared" si="3357"/>
        <v>0.20568645804456223</v>
      </c>
      <c r="BM2816" s="14">
        <f t="shared" si="3358"/>
        <v>0.22129463957700737</v>
      </c>
      <c r="BN2816" s="14">
        <f t="shared" si="3359"/>
        <v>0.77860955161317058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1.4155844155844199</v>
      </c>
      <c r="F2817" s="10">
        <f>VLOOKUP(B2817,home!$B$2:$E$405,3,FALSE)</f>
        <v>1.06</v>
      </c>
      <c r="G2817" s="10">
        <f>VLOOKUP(C2817,away!$B$2:$E$405,4,FALSE)</f>
        <v>0.28000000000000003</v>
      </c>
      <c r="H2817" s="10">
        <f>VLOOKUP(A2817,away!$A$2:$E$405,3,FALSE)</f>
        <v>1.1818181818181801</v>
      </c>
      <c r="I2817" s="10">
        <f>VLOOKUP(C2817,away!$B$2:$E$405,3,FALSE)</f>
        <v>0.71</v>
      </c>
      <c r="J2817" s="10">
        <f>VLOOKUP(B2817,home!$B$2:$E$405,4,FALSE)</f>
        <v>1.27</v>
      </c>
      <c r="K2817" s="12">
        <f t="shared" si="3304"/>
        <v>0.42014545454545593</v>
      </c>
      <c r="L2817" s="12">
        <f t="shared" si="3305"/>
        <v>1.0656454545454528</v>
      </c>
      <c r="M2817" s="13">
        <f t="shared" si="3306"/>
        <v>0.22632326874026149</v>
      </c>
      <c r="N2817" s="13">
        <f t="shared" si="3307"/>
        <v>9.5088692619090531E-2</v>
      </c>
      <c r="O2817" s="13">
        <f t="shared" si="3308"/>
        <v>0.24118036259092859</v>
      </c>
      <c r="P2817" s="13">
        <f t="shared" si="3309"/>
        <v>0.10133083306820356</v>
      </c>
      <c r="Q2817" s="13">
        <f t="shared" si="3310"/>
        <v>1.9975540991290466E-2</v>
      </c>
      <c r="R2817" s="13">
        <f t="shared" si="3311"/>
        <v>0.1285063785603236</v>
      </c>
      <c r="S2817" s="13">
        <f t="shared" si="3312"/>
        <v>1.1342114519917164E-2</v>
      </c>
      <c r="T2817" s="13">
        <f t="shared" si="3313"/>
        <v>2.128684445945505E-2</v>
      </c>
      <c r="U2817" s="13">
        <f t="shared" si="3314"/>
        <v>5.3991370832217576E-2</v>
      </c>
      <c r="V2817" s="13">
        <f t="shared" si="3315"/>
        <v>5.6424007004343289E-4</v>
      </c>
      <c r="W2817" s="13">
        <f t="shared" si="3316"/>
        <v>2.7975442498590405E-3</v>
      </c>
      <c r="X2817" s="13">
        <f t="shared" si="3317"/>
        <v>2.9811903137520546E-3</v>
      </c>
      <c r="Y2817" s="13">
        <f t="shared" si="3318"/>
        <v>1.5884459534924044E-3</v>
      </c>
      <c r="Z2817" s="13">
        <f t="shared" si="3319"/>
        <v>4.5647412730968694E-2</v>
      </c>
      <c r="AA2817" s="13">
        <f t="shared" si="3320"/>
        <v>1.917855297067687E-2</v>
      </c>
      <c r="AB2817" s="13">
        <f t="shared" si="3321"/>
        <v>4.028890927694569E-3</v>
      </c>
      <c r="AC2817" s="13">
        <f t="shared" si="3322"/>
        <v>1.5789062660846812E-5</v>
      </c>
      <c r="AD2817" s="13">
        <f t="shared" si="3323"/>
        <v>2.9384387511701321E-4</v>
      </c>
      <c r="AE2817" s="13">
        <f t="shared" si="3324"/>
        <v>3.1313338986446677E-4</v>
      </c>
      <c r="AF2817" s="13">
        <f t="shared" si="3325"/>
        <v>1.6684458678773904E-4</v>
      </c>
      <c r="AG2817" s="13">
        <f t="shared" si="3326"/>
        <v>5.926572517528949E-5</v>
      </c>
      <c r="AH2817" s="13">
        <f t="shared" si="3327"/>
        <v>1.2160989472129255E-2</v>
      </c>
      <c r="AI2817" s="13">
        <f t="shared" si="3328"/>
        <v>5.1093844494902495E-3</v>
      </c>
      <c r="AJ2817" s="13">
        <f t="shared" si="3329"/>
        <v>1.0733423259892824E-3</v>
      </c>
      <c r="AK2817" s="13">
        <f t="shared" si="3330"/>
        <v>1.5031996647854804E-4</v>
      </c>
      <c r="AL2817" s="13">
        <f t="shared" si="3331"/>
        <v>2.8276701404941495E-7</v>
      </c>
      <c r="AM2817" s="13">
        <f t="shared" si="3332"/>
        <v>2.4691433695287153E-5</v>
      </c>
      <c r="AN2817" s="13">
        <f t="shared" si="3333"/>
        <v>2.6312314083593184E-5</v>
      </c>
      <c r="AO2817" s="13">
        <f t="shared" si="3334"/>
        <v>1.4019798950876687E-5</v>
      </c>
      <c r="AP2817" s="13">
        <f t="shared" si="3335"/>
        <v>4.9800450085476174E-6</v>
      </c>
      <c r="AQ2817" s="13">
        <f t="shared" si="3336"/>
        <v>1.3267405816976346E-6</v>
      </c>
      <c r="AR2817" s="13">
        <f t="shared" si="3337"/>
        <v>2.5918606307499298E-3</v>
      </c>
      <c r="AS2817" s="13">
        <f t="shared" si="3338"/>
        <v>1.0889584628249013E-3</v>
      </c>
      <c r="AT2817" s="13">
        <f t="shared" si="3339"/>
        <v>2.2876047417234456E-4</v>
      </c>
      <c r="AU2817" s="13">
        <f t="shared" si="3340"/>
        <v>3.2037557801057919E-5</v>
      </c>
      <c r="AV2817" s="13">
        <f t="shared" si="3341"/>
        <v>3.3651085712129484E-6</v>
      </c>
      <c r="AW2817" s="13">
        <f t="shared" si="3342"/>
        <v>3.516726963324191E-9</v>
      </c>
      <c r="AX2817" s="13">
        <f t="shared" si="3343"/>
        <v>1.7289989388808999E-6</v>
      </c>
      <c r="AY2817" s="13">
        <f t="shared" si="3344"/>
        <v>1.842499860132342E-6</v>
      </c>
      <c r="AZ2817" s="13">
        <f t="shared" si="3345"/>
        <v>9.8172580047533123E-7</v>
      </c>
      <c r="BA2817" s="13">
        <f t="shared" si="3346"/>
        <v>3.4872387896217771E-7</v>
      </c>
      <c r="BB2817" s="13">
        <f t="shared" si="3347"/>
        <v>9.2904004126875818E-8</v>
      </c>
      <c r="BC2817" s="13">
        <f t="shared" si="3348"/>
        <v>1.9800545941375447E-8</v>
      </c>
      <c r="BD2817" s="13">
        <f t="shared" si="3349"/>
        <v>4.6033408332899525E-4</v>
      </c>
      <c r="BE2817" s="13">
        <f t="shared" si="3350"/>
        <v>1.9340727268302648E-4</v>
      </c>
      <c r="BF2817" s="13">
        <f t="shared" si="3351"/>
        <v>4.0629593246903554E-5</v>
      </c>
      <c r="BG2817" s="13">
        <f t="shared" si="3352"/>
        <v>5.6901129742390943E-6</v>
      </c>
      <c r="BH2817" s="13">
        <f t="shared" si="3353"/>
        <v>5.9766877549416996E-7</v>
      </c>
      <c r="BI2817" s="13">
        <f t="shared" si="3354"/>
        <v>5.0221563869524843E-8</v>
      </c>
      <c r="BJ2817" s="14">
        <f t="shared" si="3355"/>
        <v>0.1446276911492326</v>
      </c>
      <c r="BK2817" s="14">
        <f t="shared" si="3356"/>
        <v>0.33957837072796065</v>
      </c>
      <c r="BL2817" s="14">
        <f t="shared" si="3357"/>
        <v>0.47002528328262067</v>
      </c>
      <c r="BM2817" s="14">
        <f t="shared" si="3358"/>
        <v>0.1874718423375511</v>
      </c>
      <c r="BN2817" s="14">
        <f t="shared" si="3359"/>
        <v>0.81240507657009831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1.4155844155844199</v>
      </c>
      <c r="F2818" s="10">
        <f>VLOOKUP(B2818,home!$B$2:$E$405,3,FALSE)</f>
        <v>0.85</v>
      </c>
      <c r="G2818" s="10">
        <f>VLOOKUP(C2818,away!$B$2:$E$405,4,FALSE)</f>
        <v>0.28000000000000003</v>
      </c>
      <c r="H2818" s="10">
        <f>VLOOKUP(A2818,away!$A$2:$E$405,3,FALSE)</f>
        <v>1.1818181818181801</v>
      </c>
      <c r="I2818" s="10">
        <f>VLOOKUP(C2818,away!$B$2:$E$405,3,FALSE)</f>
        <v>0.99</v>
      </c>
      <c r="J2818" s="10">
        <f>VLOOKUP(B2818,home!$B$2:$E$405,4,FALSE)</f>
        <v>1.02</v>
      </c>
      <c r="K2818" s="12">
        <f t="shared" si="3304"/>
        <v>0.33690909090909199</v>
      </c>
      <c r="L2818" s="12">
        <f t="shared" si="3305"/>
        <v>1.1933999999999985</v>
      </c>
      <c r="M2818" s="13">
        <f t="shared" si="3306"/>
        <v>0.21646874845228484</v>
      </c>
      <c r="N2818" s="13">
        <f t="shared" si="3307"/>
        <v>7.2930289251288194E-2</v>
      </c>
      <c r="O2818" s="13">
        <f t="shared" si="3308"/>
        <v>0.25833380440295639</v>
      </c>
      <c r="P2818" s="13">
        <f t="shared" si="3309"/>
        <v>8.7035007192487218E-2</v>
      </c>
      <c r="Q2818" s="13">
        <f t="shared" si="3310"/>
        <v>1.2285438725694313E-2</v>
      </c>
      <c r="R2818" s="13">
        <f t="shared" si="3311"/>
        <v>0.15414778108724389</v>
      </c>
      <c r="S2818" s="13">
        <f t="shared" si="3312"/>
        <v>8.7484827846478295E-3</v>
      </c>
      <c r="T2818" s="13">
        <f t="shared" si="3313"/>
        <v>1.4661442575243573E-2</v>
      </c>
      <c r="U2818" s="13">
        <f t="shared" si="3314"/>
        <v>5.1933788791757064E-2</v>
      </c>
      <c r="V2818" s="13">
        <f t="shared" si="3315"/>
        <v>3.9083099242794505E-4</v>
      </c>
      <c r="W2818" s="13">
        <f t="shared" si="3316"/>
        <v>1.3796919974976749E-3</v>
      </c>
      <c r="X2818" s="13">
        <f t="shared" si="3317"/>
        <v>1.6465244298137231E-3</v>
      </c>
      <c r="Y2818" s="13">
        <f t="shared" si="3318"/>
        <v>9.8248112726984755E-4</v>
      </c>
      <c r="Z2818" s="13">
        <f t="shared" si="3319"/>
        <v>6.1319987316505585E-2</v>
      </c>
      <c r="AA2818" s="13">
        <f t="shared" si="3320"/>
        <v>2.0659261181360945E-2</v>
      </c>
      <c r="AB2818" s="13">
        <f t="shared" si="3321"/>
        <v>3.4801464517329045E-3</v>
      </c>
      <c r="AC2818" s="13">
        <f t="shared" si="3322"/>
        <v>9.821272839677095E-6</v>
      </c>
      <c r="AD2818" s="13">
        <f t="shared" si="3323"/>
        <v>1.1620769415287271E-4</v>
      </c>
      <c r="AE2818" s="13">
        <f t="shared" si="3324"/>
        <v>1.386822622020381E-4</v>
      </c>
      <c r="AF2818" s="13">
        <f t="shared" si="3325"/>
        <v>8.2751705855956036E-5</v>
      </c>
      <c r="AG2818" s="13">
        <f t="shared" si="3326"/>
        <v>3.2918628589499292E-5</v>
      </c>
      <c r="AH2818" s="13">
        <f t="shared" si="3327"/>
        <v>1.8294818215879406E-2</v>
      </c>
      <c r="AI2818" s="13">
        <f t="shared" si="3328"/>
        <v>6.1636905734590271E-3</v>
      </c>
      <c r="AJ2818" s="13">
        <f t="shared" si="3329"/>
        <v>1.0383016938745101E-3</v>
      </c>
      <c r="AK2818" s="13">
        <f t="shared" si="3330"/>
        <v>1.1660442659087719E-4</v>
      </c>
      <c r="AL2818" s="13">
        <f t="shared" si="3331"/>
        <v>1.5795250969986429E-7</v>
      </c>
      <c r="AM2818" s="13">
        <f t="shared" si="3332"/>
        <v>7.8302857187372281E-6</v>
      </c>
      <c r="AN2818" s="13">
        <f t="shared" si="3333"/>
        <v>9.3446629767409946E-6</v>
      </c>
      <c r="AO2818" s="13">
        <f t="shared" si="3334"/>
        <v>5.5759603982213451E-6</v>
      </c>
      <c r="AP2818" s="13">
        <f t="shared" si="3335"/>
        <v>2.2181170464124498E-6</v>
      </c>
      <c r="AQ2818" s="13">
        <f t="shared" si="3336"/>
        <v>6.6177522079715315E-7</v>
      </c>
      <c r="AR2818" s="13">
        <f t="shared" si="3337"/>
        <v>4.3666072117660906E-3</v>
      </c>
      <c r="AS2818" s="13">
        <f t="shared" si="3338"/>
        <v>1.4711496660731985E-3</v>
      </c>
      <c r="AT2818" s="13">
        <f t="shared" si="3339"/>
        <v>2.4782184829396774E-4</v>
      </c>
      <c r="AU2818" s="13">
        <f t="shared" si="3340"/>
        <v>2.7831144538710531E-5</v>
      </c>
      <c r="AV2818" s="13">
        <f t="shared" si="3341"/>
        <v>2.3441414013741258E-6</v>
      </c>
      <c r="AW2818" s="13">
        <f t="shared" si="3342"/>
        <v>1.764098348310563E-9</v>
      </c>
      <c r="AX2818" s="13">
        <f t="shared" si="3343"/>
        <v>4.3968240717636753E-7</v>
      </c>
      <c r="AY2818" s="13">
        <f t="shared" si="3344"/>
        <v>5.2471698472427629E-7</v>
      </c>
      <c r="AZ2818" s="13">
        <f t="shared" si="3345"/>
        <v>3.1309862478497529E-7</v>
      </c>
      <c r="BA2818" s="13">
        <f t="shared" si="3346"/>
        <v>1.2455063293946309E-7</v>
      </c>
      <c r="BB2818" s="13">
        <f t="shared" si="3347"/>
        <v>3.7159681337488748E-8</v>
      </c>
      <c r="BC2818" s="13">
        <f t="shared" si="3348"/>
        <v>8.8692727416318008E-9</v>
      </c>
      <c r="BD2818" s="13">
        <f t="shared" si="3349"/>
        <v>8.6851817442027432E-4</v>
      </c>
      <c r="BE2818" s="13">
        <f t="shared" si="3350"/>
        <v>2.9261166858195881E-4</v>
      </c>
      <c r="BF2818" s="13">
        <f t="shared" si="3351"/>
        <v>4.9291765625670121E-5</v>
      </c>
      <c r="BG2818" s="13">
        <f t="shared" si="3352"/>
        <v>5.5356146487495172E-6</v>
      </c>
      <c r="BH2818" s="13">
        <f t="shared" si="3353"/>
        <v>4.6624972473331304E-7</v>
      </c>
      <c r="BI2818" s="13">
        <f t="shared" si="3354"/>
        <v>3.1416754179302969E-8</v>
      </c>
      <c r="BJ2818" s="14">
        <f t="shared" si="3355"/>
        <v>0.10428350727657232</v>
      </c>
      <c r="BK2818" s="14">
        <f t="shared" si="3356"/>
        <v>0.31265357336418192</v>
      </c>
      <c r="BL2818" s="14">
        <f t="shared" si="3357"/>
        <v>0.52150040572668388</v>
      </c>
      <c r="BM2818" s="14">
        <f t="shared" si="3358"/>
        <v>0.19855588161910251</v>
      </c>
      <c r="BN2818" s="14">
        <f t="shared" si="3359"/>
        <v>0.80120106911195488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1.4155844155844199</v>
      </c>
      <c r="F2819" s="10">
        <f>VLOOKUP(B2819,home!$B$2:$E$405,3,FALSE)</f>
        <v>0.56999999999999995</v>
      </c>
      <c r="G2819" s="10">
        <f>VLOOKUP(C2819,away!$B$2:$E$405,4,FALSE)</f>
        <v>0.47</v>
      </c>
      <c r="H2819" s="10">
        <f>VLOOKUP(A2819,away!$A$2:$E$405,3,FALSE)</f>
        <v>1.1818181818181801</v>
      </c>
      <c r="I2819" s="10">
        <f>VLOOKUP(C2819,away!$B$2:$E$405,3,FALSE)</f>
        <v>0.47</v>
      </c>
      <c r="J2819" s="10">
        <f>VLOOKUP(B2819,home!$B$2:$E$405,4,FALSE)</f>
        <v>0.68</v>
      </c>
      <c r="K2819" s="12">
        <f t="shared" si="3304"/>
        <v>0.37923506493506604</v>
      </c>
      <c r="L2819" s="12">
        <f t="shared" si="3305"/>
        <v>0.37770909090909038</v>
      </c>
      <c r="M2819" s="13">
        <f t="shared" si="3306"/>
        <v>0.46909772853115334</v>
      </c>
      <c r="N2819" s="13">
        <f t="shared" si="3307"/>
        <v>0.17789830754040389</v>
      </c>
      <c r="O2819" s="13">
        <f t="shared" si="3308"/>
        <v>0.17718247659102118</v>
      </c>
      <c r="P2819" s="13">
        <f t="shared" si="3309"/>
        <v>6.7193808015351728E-2</v>
      </c>
      <c r="Q2819" s="13">
        <f t="shared" si="3310"/>
        <v>3.3732638105961707E-2</v>
      </c>
      <c r="R2819" s="13">
        <f t="shared" si="3311"/>
        <v>3.3461716079107903E-2</v>
      </c>
      <c r="S2819" s="13">
        <f t="shared" si="3312"/>
        <v>2.406219195380361E-3</v>
      </c>
      <c r="T2819" s="13">
        <f t="shared" si="3313"/>
        <v>1.2741124072968136E-2</v>
      </c>
      <c r="U2819" s="13">
        <f t="shared" si="3314"/>
        <v>1.2689856070099228E-2</v>
      </c>
      <c r="V2819" s="13">
        <f t="shared" si="3315"/>
        <v>3.8296457414939178E-5</v>
      </c>
      <c r="W2819" s="13">
        <f t="shared" si="3316"/>
        <v>4.2641997341818245E-3</v>
      </c>
      <c r="X2819" s="13">
        <f t="shared" si="3317"/>
        <v>1.6106270050526015E-3</v>
      </c>
      <c r="Y2819" s="13">
        <f t="shared" si="3318"/>
        <v>3.0417423093602458E-4</v>
      </c>
      <c r="Z2819" s="13">
        <f t="shared" si="3319"/>
        <v>4.2129314534993124E-3</v>
      </c>
      <c r="AA2819" s="13">
        <f t="shared" si="3320"/>
        <v>1.5976913333347936E-3</v>
      </c>
      <c r="AB2819" s="13">
        <f t="shared" si="3321"/>
        <v>3.0295028827170633E-4</v>
      </c>
      <c r="AC2819" s="13">
        <f t="shared" si="3322"/>
        <v>3.4285030744886423E-7</v>
      </c>
      <c r="AD2819" s="13">
        <f t="shared" si="3323"/>
        <v>4.0428351577213384E-4</v>
      </c>
      <c r="AE2819" s="13">
        <f t="shared" si="3324"/>
        <v>1.5270155921182356E-4</v>
      </c>
      <c r="AF2819" s="13">
        <f t="shared" si="3325"/>
        <v>2.8838383555149261E-5</v>
      </c>
      <c r="AG2819" s="13">
        <f t="shared" si="3326"/>
        <v>3.6308398786343625E-6</v>
      </c>
      <c r="AH2819" s="13">
        <f t="shared" si="3327"/>
        <v>3.9781562734088447E-4</v>
      </c>
      <c r="AI2819" s="13">
        <f t="shared" si="3328"/>
        <v>1.5086563526680433E-4</v>
      </c>
      <c r="AJ2819" s="13">
        <f t="shared" si="3329"/>
        <v>2.8606769493438265E-5</v>
      </c>
      <c r="AK2819" s="13">
        <f t="shared" si="3330"/>
        <v>3.6162300288088422E-6</v>
      </c>
      <c r="AL2819" s="13">
        <f t="shared" si="3331"/>
        <v>1.9644024121675839E-9</v>
      </c>
      <c r="AM2819" s="13">
        <f t="shared" si="3332"/>
        <v>3.0663697071204396E-5</v>
      </c>
      <c r="AN2819" s="13">
        <f t="shared" si="3333"/>
        <v>1.1581957144676349E-5</v>
      </c>
      <c r="AO2819" s="13">
        <f t="shared" si="3334"/>
        <v>2.1873052520318741E-6</v>
      </c>
      <c r="AP2819" s="13">
        <f t="shared" si="3335"/>
        <v>2.7538835942854595E-7</v>
      </c>
      <c r="AQ2819" s="13">
        <f t="shared" si="3336"/>
        <v>2.600417172167548E-8</v>
      </c>
      <c r="AR2819" s="13">
        <f t="shared" si="3337"/>
        <v>3.0051715790470987E-5</v>
      </c>
      <c r="AS2819" s="13">
        <f t="shared" si="3338"/>
        <v>1.1396664389209412E-5</v>
      </c>
      <c r="AT2819" s="13">
        <f t="shared" si="3339"/>
        <v>2.1610073798424932E-6</v>
      </c>
      <c r="AU2819" s="13">
        <f t="shared" si="3340"/>
        <v>2.7317659133990827E-7</v>
      </c>
      <c r="AV2819" s="13">
        <f t="shared" si="3341"/>
        <v>2.5899535588882528E-8</v>
      </c>
      <c r="AW2819" s="13">
        <f t="shared" si="3342"/>
        <v>7.8161679397092252E-12</v>
      </c>
      <c r="AX2819" s="13">
        <f t="shared" si="3343"/>
        <v>1.9381248583245647E-6</v>
      </c>
      <c r="AY2819" s="13">
        <f t="shared" si="3344"/>
        <v>7.3204737830608093E-7</v>
      </c>
      <c r="AZ2819" s="13">
        <f t="shared" si="3345"/>
        <v>1.3825047488118641E-7</v>
      </c>
      <c r="BA2819" s="13">
        <f t="shared" si="3346"/>
        <v>1.7406153728374315E-8</v>
      </c>
      <c r="BB2819" s="13">
        <f t="shared" si="3347"/>
        <v>1.6436156252420341E-9</v>
      </c>
      <c r="BC2819" s="13">
        <f t="shared" si="3348"/>
        <v>1.2416171272282895E-10</v>
      </c>
      <c r="BD2819" s="13">
        <f t="shared" si="3349"/>
        <v>1.8918010419128583E-6</v>
      </c>
      <c r="BE2819" s="13">
        <f t="shared" si="3350"/>
        <v>7.1743729097404825E-7</v>
      </c>
      <c r="BF2819" s="13">
        <f t="shared" si="3351"/>
        <v>1.3603868881469053E-7</v>
      </c>
      <c r="BG2819" s="13">
        <f t="shared" si="3352"/>
        <v>1.7196880328773469E-8</v>
      </c>
      <c r="BH2819" s="13">
        <f t="shared" si="3353"/>
        <v>1.6304150070407417E-9</v>
      </c>
      <c r="BI2819" s="13">
        <f t="shared" si="3354"/>
        <v>1.2366210821324036E-10</v>
      </c>
      <c r="BJ2819" s="14">
        <f t="shared" si="3355"/>
        <v>0.23118808693656354</v>
      </c>
      <c r="BK2819" s="14">
        <f t="shared" si="3356"/>
        <v>0.53873712906138849</v>
      </c>
      <c r="BL2819" s="14">
        <f t="shared" si="3357"/>
        <v>0.22586226731563033</v>
      </c>
      <c r="BM2819" s="14">
        <f t="shared" si="3358"/>
        <v>4.1433007864519866E-2</v>
      </c>
      <c r="BN2819" s="14">
        <f t="shared" si="3359"/>
        <v>0.95856667486299962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1.6571428571428599</v>
      </c>
      <c r="F2820" s="10">
        <f>VLOOKUP(B2820,home!$B$2:$E$405,3,FALSE)</f>
        <v>1.1200000000000001</v>
      </c>
      <c r="G2820" s="10">
        <f>VLOOKUP(C2820,away!$B$2:$E$405,4,FALSE)</f>
        <v>1.98</v>
      </c>
      <c r="H2820" s="10">
        <f>VLOOKUP(A2820,away!$A$2:$E$405,3,FALSE)</f>
        <v>1.3785714285714299</v>
      </c>
      <c r="I2820" s="10">
        <f>VLOOKUP(C2820,away!$B$2:$E$405,3,FALSE)</f>
        <v>0.69</v>
      </c>
      <c r="J2820" s="10">
        <f>VLOOKUP(B2820,home!$B$2:$E$405,4,FALSE)</f>
        <v>1.1399999999999999</v>
      </c>
      <c r="K2820" s="12">
        <f t="shared" si="3304"/>
        <v>3.6748800000000061</v>
      </c>
      <c r="L2820" s="12">
        <f t="shared" si="3305"/>
        <v>1.0843842857142867</v>
      </c>
      <c r="M2820" s="13">
        <f t="shared" si="3306"/>
        <v>8.5719135574434946E-3</v>
      </c>
      <c r="N2820" s="13">
        <f t="shared" si="3307"/>
        <v>3.1500753693978006E-2</v>
      </c>
      <c r="O2820" s="13">
        <f t="shared" si="3308"/>
        <v>9.2952483601929717E-3</v>
      </c>
      <c r="P2820" s="13">
        <f t="shared" si="3309"/>
        <v>3.4158922293906012E-2</v>
      </c>
      <c r="Q2820" s="13">
        <f t="shared" si="3310"/>
        <v>5.7880744867463058E-2</v>
      </c>
      <c r="R2820" s="13">
        <f t="shared" si="3311"/>
        <v>5.0398106268023761E-3</v>
      </c>
      <c r="S2820" s="13">
        <f t="shared" si="3312"/>
        <v>3.4030673678104265E-2</v>
      </c>
      <c r="T2820" s="13">
        <f t="shared" si="3313"/>
        <v>6.2764970179714774E-2</v>
      </c>
      <c r="U2820" s="13">
        <f t="shared" si="3314"/>
        <v>1.8520699276223549E-2</v>
      </c>
      <c r="V2820" s="13">
        <f t="shared" si="3315"/>
        <v>1.5067958474559325E-2</v>
      </c>
      <c r="W2820" s="13">
        <f t="shared" si="3316"/>
        <v>7.0901597232847655E-2</v>
      </c>
      <c r="X2820" s="13">
        <f t="shared" si="3317"/>
        <v>7.6884577871343535E-2</v>
      </c>
      <c r="Y2820" s="13">
        <f t="shared" si="3318"/>
        <v>4.1686214028730663E-2</v>
      </c>
      <c r="Z2820" s="13">
        <f t="shared" si="3319"/>
        <v>1.8216971488934555E-3</v>
      </c>
      <c r="AA2820" s="13">
        <f t="shared" si="3320"/>
        <v>6.6945184185255935E-3</v>
      </c>
      <c r="AB2820" s="13">
        <f t="shared" si="3321"/>
        <v>1.230077592293569E-2</v>
      </c>
      <c r="AC2820" s="13">
        <f t="shared" si="3322"/>
        <v>3.7528465727857067E-3</v>
      </c>
      <c r="AD2820" s="13">
        <f t="shared" si="3323"/>
        <v>6.5138715409761905E-2</v>
      </c>
      <c r="AE2820" s="13">
        <f t="shared" si="3324"/>
        <v>7.0635399381960853E-2</v>
      </c>
      <c r="AF2820" s="13">
        <f t="shared" si="3325"/>
        <v>3.8297958552475496E-2</v>
      </c>
      <c r="AG2820" s="13">
        <f t="shared" si="3326"/>
        <v>1.3843234809747166E-2</v>
      </c>
      <c r="AH2820" s="13">
        <f t="shared" si="3327"/>
        <v>4.9385494039764545E-4</v>
      </c>
      <c r="AI2820" s="13">
        <f t="shared" si="3328"/>
        <v>1.8148576433685024E-3</v>
      </c>
      <c r="AJ2820" s="13">
        <f t="shared" si="3329"/>
        <v>3.3346920282310275E-3</v>
      </c>
      <c r="AK2820" s="13">
        <f t="shared" si="3330"/>
        <v>4.0848643469018854E-3</v>
      </c>
      <c r="AL2820" s="13">
        <f t="shared" si="3331"/>
        <v>5.9820106024947395E-4</v>
      </c>
      <c r="AM2820" s="13">
        <f t="shared" si="3332"/>
        <v>4.7875392497005238E-2</v>
      </c>
      <c r="AN2820" s="13">
        <f t="shared" si="3333"/>
        <v>5.1915323296156134E-2</v>
      </c>
      <c r="AO2820" s="13">
        <f t="shared" si="3334"/>
        <v>2.8148080385064275E-2</v>
      </c>
      <c r="AP2820" s="13">
        <f t="shared" si="3335"/>
        <v>1.017444534752875E-2</v>
      </c>
      <c r="AQ2820" s="13">
        <f t="shared" si="3336"/>
        <v>2.7582521626797517E-3</v>
      </c>
      <c r="AR2820" s="13">
        <f t="shared" si="3337"/>
        <v>1.071057073579145E-4</v>
      </c>
      <c r="AS2820" s="13">
        <f t="shared" si="3338"/>
        <v>3.9360062185545355E-4</v>
      </c>
      <c r="AT2820" s="13">
        <f t="shared" si="3339"/>
        <v>7.2321752662208596E-4</v>
      </c>
      <c r="AU2820" s="13">
        <f t="shared" si="3340"/>
        <v>8.8591254141099176E-4</v>
      </c>
      <c r="AV2820" s="13">
        <f t="shared" si="3341"/>
        <v>8.1390557004510766E-4</v>
      </c>
      <c r="AW2820" s="13">
        <f t="shared" si="3342"/>
        <v>6.6217236988434431E-5</v>
      </c>
      <c r="AX2820" s="13">
        <f t="shared" si="3343"/>
        <v>2.9322720396565811E-2</v>
      </c>
      <c r="AY2820" s="13">
        <f t="shared" si="3344"/>
        <v>3.1797097212429758E-2</v>
      </c>
      <c r="AZ2820" s="13">
        <f t="shared" si="3345"/>
        <v>1.724013627424419E-2</v>
      </c>
      <c r="BA2820" s="13">
        <f t="shared" si="3346"/>
        <v>6.2316442864544172E-3</v>
      </c>
      <c r="BB2820" s="13">
        <f t="shared" si="3347"/>
        <v>1.6893742845980966E-3</v>
      </c>
      <c r="BC2820" s="13">
        <f t="shared" si="3348"/>
        <v>3.6638618538159832E-4</v>
      </c>
      <c r="BD2820" s="13">
        <f t="shared" si="3349"/>
        <v>1.9357290994872581E-5</v>
      </c>
      <c r="BE2820" s="13">
        <f t="shared" si="3350"/>
        <v>7.1135721531237484E-5</v>
      </c>
      <c r="BF2820" s="13">
        <f t="shared" si="3351"/>
        <v>1.3070762017035724E-4</v>
      </c>
      <c r="BG2820" s="13">
        <f t="shared" si="3352"/>
        <v>1.6011160640388105E-4</v>
      </c>
      <c r="BH2820" s="13">
        <f t="shared" si="3353"/>
        <v>1.4709773503537385E-4</v>
      </c>
      <c r="BI2820" s="13">
        <f t="shared" si="3354"/>
        <v>1.081133049053591E-4</v>
      </c>
      <c r="BJ2820" s="14">
        <f t="shared" si="3355"/>
        <v>0.75705301835613104</v>
      </c>
      <c r="BK2820" s="14">
        <f t="shared" si="3356"/>
        <v>0.12797761284947803</v>
      </c>
      <c r="BL2820" s="14">
        <f t="shared" si="3357"/>
        <v>6.5139586809911873E-2</v>
      </c>
      <c r="BM2820" s="14">
        <f t="shared" si="3358"/>
        <v>0.77381364178918721</v>
      </c>
      <c r="BN2820" s="14">
        <f t="shared" si="3359"/>
        <v>0.14644739339978591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1.6571428571428599</v>
      </c>
      <c r="F2821" s="10">
        <f>VLOOKUP(B2821,home!$B$2:$E$405,3,FALSE)</f>
        <v>1.55</v>
      </c>
      <c r="G2821" s="10">
        <f>VLOOKUP(C2821,away!$B$2:$E$405,4,FALSE)</f>
        <v>0.78</v>
      </c>
      <c r="H2821" s="10">
        <f>VLOOKUP(A2821,away!$A$2:$E$405,3,FALSE)</f>
        <v>1.3785714285714299</v>
      </c>
      <c r="I2821" s="10">
        <f>VLOOKUP(C2821,away!$B$2:$E$405,3,FALSE)</f>
        <v>0.95</v>
      </c>
      <c r="J2821" s="10">
        <f>VLOOKUP(B2821,home!$B$2:$E$405,4,FALSE)</f>
        <v>0.83</v>
      </c>
      <c r="K2821" s="12">
        <f t="shared" si="3304"/>
        <v>2.0034857142857176</v>
      </c>
      <c r="L2821" s="12">
        <f t="shared" si="3305"/>
        <v>1.0870035714285724</v>
      </c>
      <c r="M2821" s="13">
        <f t="shared" si="3306"/>
        <v>4.5479696394066453E-2</v>
      </c>
      <c r="N2821" s="13">
        <f t="shared" si="3307"/>
        <v>9.111792201556379E-2</v>
      </c>
      <c r="O2821" s="13">
        <f t="shared" si="3308"/>
        <v>4.9436592407837397E-2</v>
      </c>
      <c r="P2821" s="13">
        <f t="shared" si="3309"/>
        <v>9.9045506652067988E-2</v>
      </c>
      <c r="Q2821" s="13">
        <f t="shared" si="3310"/>
        <v>9.12767275367911E-2</v>
      </c>
      <c r="R2821" s="13">
        <f t="shared" si="3311"/>
        <v>2.6868876253288949E-2</v>
      </c>
      <c r="S2821" s="13">
        <f t="shared" si="3312"/>
        <v>5.3925230189337404E-2</v>
      </c>
      <c r="T2821" s="13">
        <f t="shared" si="3313"/>
        <v>9.9218128820804649E-2</v>
      </c>
      <c r="U2821" s="13">
        <f t="shared" si="3314"/>
        <v>5.3831409732375157E-2</v>
      </c>
      <c r="V2821" s="13">
        <f t="shared" si="3315"/>
        <v>1.3048684159957346E-2</v>
      </c>
      <c r="W2821" s="13">
        <f t="shared" si="3316"/>
        <v>6.0957206555570242E-2</v>
      </c>
      <c r="X2821" s="13">
        <f t="shared" si="3317"/>
        <v>6.6260701230214034E-2</v>
      </c>
      <c r="Y2821" s="13">
        <f t="shared" si="3318"/>
        <v>3.6012809441302127E-2</v>
      </c>
      <c r="Z2821" s="13">
        <f t="shared" si="3319"/>
        <v>9.7355214825324849E-3</v>
      </c>
      <c r="AA2821" s="13">
        <f t="shared" si="3320"/>
        <v>1.9504978211375541E-2</v>
      </c>
      <c r="AB2821" s="13">
        <f t="shared" si="3321"/>
        <v>1.953897260197255E-2</v>
      </c>
      <c r="AC2821" s="13">
        <f t="shared" si="3322"/>
        <v>1.7760858639087203E-3</v>
      </c>
      <c r="AD2821" s="13">
        <f t="shared" si="3323"/>
        <v>3.0531723129212172E-2</v>
      </c>
      <c r="AE2821" s="13">
        <f t="shared" si="3324"/>
        <v>3.3188092083321977E-2</v>
      </c>
      <c r="AF2821" s="13">
        <f t="shared" si="3325"/>
        <v>1.8037787311735658E-2</v>
      </c>
      <c r="AG2821" s="13">
        <f t="shared" si="3326"/>
        <v>6.5357130761752183E-3</v>
      </c>
      <c r="AH2821" s="13">
        <f t="shared" si="3327"/>
        <v>2.6456366553080993E-3</v>
      </c>
      <c r="AI2821" s="13">
        <f t="shared" si="3328"/>
        <v>5.3004952441004236E-3</v>
      </c>
      <c r="AJ2821" s="13">
        <f t="shared" si="3329"/>
        <v>5.3097332500972949E-3</v>
      </c>
      <c r="AK2821" s="13">
        <f t="shared" si="3330"/>
        <v>3.5459915710792677E-3</v>
      </c>
      <c r="AL2821" s="13">
        <f t="shared" si="3331"/>
        <v>1.5471811660674667E-4</v>
      </c>
      <c r="AM2821" s="13">
        <f t="shared" si="3332"/>
        <v>1.2233974224380689E-2</v>
      </c>
      <c r="AN2821" s="13">
        <f t="shared" si="3333"/>
        <v>1.329837367466691E-2</v>
      </c>
      <c r="AO2821" s="13">
        <f t="shared" si="3334"/>
        <v>7.2276898392773185E-3</v>
      </c>
      <c r="AP2821" s="13">
        <f t="shared" si="3335"/>
        <v>2.618841556157484E-3</v>
      </c>
      <c r="AQ2821" s="13">
        <f t="shared" si="3336"/>
        <v>7.116725311371861E-4</v>
      </c>
      <c r="AR2821" s="13">
        <f t="shared" si="3337"/>
        <v>5.751632986044495E-4</v>
      </c>
      <c r="AS2821" s="13">
        <f t="shared" si="3338"/>
        <v>1.1523314521354648E-3</v>
      </c>
      <c r="AT2821" s="13">
        <f t="shared" si="3339"/>
        <v>1.1543398012377605E-3</v>
      </c>
      <c r="AU2821" s="13">
        <f t="shared" si="3340"/>
        <v>7.7090110040375578E-4</v>
      </c>
      <c r="AV2821" s="13">
        <f t="shared" si="3341"/>
        <v>3.8612233544651619E-4</v>
      </c>
      <c r="AW2821" s="13">
        <f t="shared" si="3342"/>
        <v>9.3595698633849991E-6</v>
      </c>
      <c r="AX2821" s="13">
        <f t="shared" si="3343"/>
        <v>4.0850987645810622E-3</v>
      </c>
      <c r="AY2821" s="13">
        <f t="shared" si="3344"/>
        <v>4.4405169467380632E-3</v>
      </c>
      <c r="AZ2821" s="13">
        <f t="shared" si="3345"/>
        <v>2.413428890046687E-3</v>
      </c>
      <c r="BA2821" s="13">
        <f t="shared" si="3346"/>
        <v>8.7446860762321497E-4</v>
      </c>
      <c r="BB2821" s="13">
        <f t="shared" si="3347"/>
        <v>2.3763762489715135E-4</v>
      </c>
      <c r="BC2821" s="13">
        <f t="shared" si="3348"/>
        <v>5.1662589393801398E-5</v>
      </c>
      <c r="BD2821" s="13">
        <f t="shared" si="3349"/>
        <v>1.0420075995627917E-4</v>
      </c>
      <c r="BE2821" s="13">
        <f t="shared" si="3350"/>
        <v>2.0876473399012054E-4</v>
      </c>
      <c r="BF2821" s="13">
        <f t="shared" si="3351"/>
        <v>2.091285810979323E-4</v>
      </c>
      <c r="BG2821" s="13">
        <f t="shared" si="3352"/>
        <v>1.3966204155951649E-4</v>
      </c>
      <c r="BH2821" s="13">
        <f t="shared" si="3353"/>
        <v>6.9952726273117368E-5</v>
      </c>
      <c r="BI2821" s="13">
        <f t="shared" si="3354"/>
        <v>2.8029857552705986E-5</v>
      </c>
      <c r="BJ2821" s="14">
        <f t="shared" si="3355"/>
        <v>0.58133017644959051</v>
      </c>
      <c r="BK2821" s="14">
        <f t="shared" si="3356"/>
        <v>0.21787043832268274</v>
      </c>
      <c r="BL2821" s="14">
        <f t="shared" si="3357"/>
        <v>0.19078128261569227</v>
      </c>
      <c r="BM2821" s="14">
        <f t="shared" si="3358"/>
        <v>0.59206094023400757</v>
      </c>
      <c r="BN2821" s="14">
        <f t="shared" si="3359"/>
        <v>0.40322532125961569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1.6571428571428599</v>
      </c>
      <c r="F2822" s="10">
        <f>VLOOKUP(B2822,home!$B$2:$E$405,3,FALSE)</f>
        <v>1.41</v>
      </c>
      <c r="G2822" s="10">
        <f>VLOOKUP(C2822,away!$B$2:$E$405,4,FALSE)</f>
        <v>0.95</v>
      </c>
      <c r="H2822" s="10">
        <f>VLOOKUP(A2822,away!$A$2:$E$405,3,FALSE)</f>
        <v>1.3785714285714299</v>
      </c>
      <c r="I2822" s="10">
        <f>VLOOKUP(C2822,away!$B$2:$E$405,3,FALSE)</f>
        <v>1.38</v>
      </c>
      <c r="J2822" s="10">
        <f>VLOOKUP(B2822,home!$B$2:$E$405,4,FALSE)</f>
        <v>1.0900000000000001</v>
      </c>
      <c r="K2822" s="12">
        <f t="shared" si="3304"/>
        <v>2.2197428571428608</v>
      </c>
      <c r="L2822" s="12">
        <f t="shared" si="3305"/>
        <v>2.073647142857145</v>
      </c>
      <c r="M2822" s="13">
        <f t="shared" si="3306"/>
        <v>1.3658544260881589E-2</v>
      </c>
      <c r="N2822" s="13">
        <f t="shared" si="3307"/>
        <v>3.0318456062061523E-2</v>
      </c>
      <c r="O2822" s="13">
        <f t="shared" si="3308"/>
        <v>2.8323001282164962E-2</v>
      </c>
      <c r="P2822" s="13">
        <f t="shared" si="3309"/>
        <v>6.2869779788933766E-2</v>
      </c>
      <c r="Q2822" s="13">
        <f t="shared" si="3310"/>
        <v>3.364958814168037E-2</v>
      </c>
      <c r="R2822" s="13">
        <f t="shared" si="3311"/>
        <v>2.9365955342950317E-2</v>
      </c>
      <c r="S2822" s="13">
        <f t="shared" si="3312"/>
        <v>7.2346824361608511E-2</v>
      </c>
      <c r="T2822" s="13">
        <f t="shared" si="3313"/>
        <v>6.9777372308315169E-2</v>
      </c>
      <c r="U2822" s="13">
        <f t="shared" si="3314"/>
        <v>6.51848696156902E-2</v>
      </c>
      <c r="V2822" s="13">
        <f t="shared" si="3315"/>
        <v>3.7001087452552886E-2</v>
      </c>
      <c r="W2822" s="13">
        <f t="shared" si="3316"/>
        <v>2.4897810974431368E-2</v>
      </c>
      <c r="X2822" s="13">
        <f t="shared" si="3317"/>
        <v>5.1629274590526873E-2</v>
      </c>
      <c r="Y2822" s="13">
        <f t="shared" si="3318"/>
        <v>5.3530448871216531E-2</v>
      </c>
      <c r="Z2822" s="13">
        <f t="shared" si="3319"/>
        <v>2.0298209798059814E-2</v>
      </c>
      <c r="AA2822" s="13">
        <f t="shared" si="3320"/>
        <v>4.5056806212030509E-2</v>
      </c>
      <c r="AB2822" s="13">
        <f t="shared" si="3321"/>
        <v>5.0007261877412404E-2</v>
      </c>
      <c r="AC2822" s="13">
        <f t="shared" si="3322"/>
        <v>1.0644665784202201E-2</v>
      </c>
      <c r="AD2822" s="13">
        <f t="shared" si="3323"/>
        <v>1.3816684517246798E-2</v>
      </c>
      <c r="AE2822" s="13">
        <f t="shared" si="3324"/>
        <v>2.8650928372947373E-2</v>
      </c>
      <c r="AF2822" s="13">
        <f t="shared" si="3325"/>
        <v>2.9705957880383521E-2</v>
      </c>
      <c r="AG2822" s="13">
        <f t="shared" si="3326"/>
        <v>2.053322489483066E-2</v>
      </c>
      <c r="AH2822" s="13">
        <f t="shared" si="3327"/>
        <v>1.052283118821541E-2</v>
      </c>
      <c r="AI2822" s="13">
        <f t="shared" si="3328"/>
        <v>2.3357979366961282E-2</v>
      </c>
      <c r="AJ2822" s="13">
        <f t="shared" si="3329"/>
        <v>2.5924353928551313E-2</v>
      </c>
      <c r="AK2822" s="13">
        <f t="shared" si="3330"/>
        <v>1.9181799819648411E-2</v>
      </c>
      <c r="AL2822" s="13">
        <f t="shared" si="3331"/>
        <v>1.9598802946995618E-3</v>
      </c>
      <c r="AM2822" s="13">
        <f t="shared" si="3332"/>
        <v>6.1338973533109891E-3</v>
      </c>
      <c r="AN2822" s="13">
        <f t="shared" si="3333"/>
        <v>1.2719538721272336E-2</v>
      </c>
      <c r="AO2822" s="13">
        <f t="shared" si="3334"/>
        <v>1.3187917563913602E-2</v>
      </c>
      <c r="AP2822" s="13">
        <f t="shared" si="3335"/>
        <v>9.115695858881669E-3</v>
      </c>
      <c r="AQ2822" s="13">
        <f t="shared" si="3336"/>
        <v>4.7256841682311703E-3</v>
      </c>
      <c r="AR2822" s="13">
        <f t="shared" si="3337"/>
        <v>4.3641277656421883E-3</v>
      </c>
      <c r="AS2822" s="13">
        <f t="shared" si="3338"/>
        <v>9.6872414354430801E-3</v>
      </c>
      <c r="AT2822" s="13">
        <f t="shared" si="3339"/>
        <v>1.0751592490871566E-2</v>
      </c>
      <c r="AU2822" s="13">
        <f t="shared" si="3340"/>
        <v>7.9552568781743258E-3</v>
      </c>
      <c r="AV2822" s="13">
        <f t="shared" si="3341"/>
        <v>4.4146561580160207E-3</v>
      </c>
      <c r="AW2822" s="13">
        <f t="shared" si="3342"/>
        <v>2.5059048140886917E-4</v>
      </c>
      <c r="AX2822" s="13">
        <f t="shared" si="3343"/>
        <v>2.2692791394099245E-3</v>
      </c>
      <c r="AY2822" s="13">
        <f t="shared" si="3344"/>
        <v>4.7056842037827111E-3</v>
      </c>
      <c r="AZ2822" s="13">
        <f t="shared" si="3345"/>
        <v>4.8789643021810098E-3</v>
      </c>
      <c r="BA2822" s="13">
        <f t="shared" si="3346"/>
        <v>3.3724167951065518E-3</v>
      </c>
      <c r="BB2822" s="13">
        <f t="shared" si="3347"/>
        <v>1.7483006129240376E-3</v>
      </c>
      <c r="BC2822" s="13">
        <f t="shared" si="3348"/>
        <v>7.2507171416906523E-4</v>
      </c>
      <c r="BD2822" s="13">
        <f t="shared" si="3349"/>
        <v>1.5082768453812438E-3</v>
      </c>
      <c r="BE2822" s="13">
        <f t="shared" si="3350"/>
        <v>3.3479867541289835E-3</v>
      </c>
      <c r="BF2822" s="13">
        <f t="shared" si="3351"/>
        <v>3.7158348416433612E-3</v>
      </c>
      <c r="BG2822" s="13">
        <f t="shared" si="3352"/>
        <v>2.749399282686808E-3</v>
      </c>
      <c r="BH2822" s="13">
        <f t="shared" si="3353"/>
        <v>1.5257398547944376E-3</v>
      </c>
      <c r="BI2822" s="13">
        <f t="shared" si="3354"/>
        <v>6.7735002890762788E-4</v>
      </c>
      <c r="BJ2822" s="14">
        <f t="shared" si="3355"/>
        <v>0.42009219704682321</v>
      </c>
      <c r="BK2822" s="14">
        <f t="shared" si="3356"/>
        <v>0.20318646614666119</v>
      </c>
      <c r="BL2822" s="14">
        <f t="shared" si="3357"/>
        <v>0.34762232096931439</v>
      </c>
      <c r="BM2822" s="14">
        <f t="shared" si="3358"/>
        <v>0.78855877535981234</v>
      </c>
      <c r="BN2822" s="14">
        <f t="shared" si="3359"/>
        <v>0.19818532487867252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1.36879432624113</v>
      </c>
      <c r="F2823" s="10">
        <f>VLOOKUP(B2823,home!$B$2:$E$405,3,FALSE)</f>
        <v>0.91</v>
      </c>
      <c r="G2823" s="10">
        <f>VLOOKUP(C2823,away!$B$2:$E$405,4,FALSE)</f>
        <v>0.63</v>
      </c>
      <c r="H2823" s="10">
        <f>VLOOKUP(A2823,away!$A$2:$E$405,3,FALSE)</f>
        <v>1.1489361702127701</v>
      </c>
      <c r="I2823" s="10">
        <f>VLOOKUP(C2823,away!$B$2:$E$405,3,FALSE)</f>
        <v>0.73</v>
      </c>
      <c r="J2823" s="10">
        <f>VLOOKUP(B2823,home!$B$2:$E$405,4,FALSE)</f>
        <v>0.98</v>
      </c>
      <c r="K2823" s="12">
        <f t="shared" si="3304"/>
        <v>0.78472978723403986</v>
      </c>
      <c r="L2823" s="12">
        <f t="shared" si="3305"/>
        <v>0.82194893617021569</v>
      </c>
      <c r="M2823" s="13">
        <f t="shared" si="3306"/>
        <v>0.20055259981906409</v>
      </c>
      <c r="N2823" s="13">
        <f t="shared" si="3307"/>
        <v>0.1573795989852477</v>
      </c>
      <c r="O2823" s="13">
        <f t="shared" si="3308"/>
        <v>0.16484399606745073</v>
      </c>
      <c r="P2823" s="13">
        <f t="shared" si="3309"/>
        <v>0.12935799396081951</v>
      </c>
      <c r="Q2823" s="13">
        <f t="shared" si="3310"/>
        <v>6.1750229613335976E-2</v>
      </c>
      <c r="R2823" s="13">
        <f t="shared" si="3311"/>
        <v>6.7746673600844159E-2</v>
      </c>
      <c r="S2823" s="13">
        <f t="shared" si="3312"/>
        <v>2.085922922049396E-2</v>
      </c>
      <c r="T2823" s="13">
        <f t="shared" si="3313"/>
        <v>5.0755535538948057E-2</v>
      </c>
      <c r="U2823" s="13">
        <f t="shared" si="3314"/>
        <v>5.3162832760604371E-2</v>
      </c>
      <c r="V2823" s="13">
        <f t="shared" si="3315"/>
        <v>1.4949295374471368E-3</v>
      </c>
      <c r="W2823" s="13">
        <f t="shared" si="3316"/>
        <v>1.6152414848708749E-2</v>
      </c>
      <c r="X2823" s="13">
        <f t="shared" si="3317"/>
        <v>1.3276460201476152E-2</v>
      </c>
      <c r="Y2823" s="13">
        <f t="shared" si="3318"/>
        <v>5.456286169354764E-3</v>
      </c>
      <c r="Z2823" s="13">
        <f t="shared" si="3319"/>
        <v>1.8561435431761569E-2</v>
      </c>
      <c r="AA2823" s="13">
        <f t="shared" si="3320"/>
        <v>1.456571127712462E-2</v>
      </c>
      <c r="AB2823" s="13">
        <f t="shared" si="3321"/>
        <v>5.7150737557052304E-3</v>
      </c>
      <c r="AC2823" s="13">
        <f t="shared" si="3322"/>
        <v>6.0265077045686284E-5</v>
      </c>
      <c r="AD2823" s="13">
        <f t="shared" si="3323"/>
        <v>3.1688202668857901E-3</v>
      </c>
      <c r="AE2823" s="13">
        <f t="shared" si="3324"/>
        <v>2.6046084472813942E-3</v>
      </c>
      <c r="AF2823" s="13">
        <f t="shared" si="3325"/>
        <v>1.0704275711914493E-3</v>
      </c>
      <c r="AG2823" s="13">
        <f t="shared" si="3326"/>
        <v>2.9327893446269327E-4</v>
      </c>
      <c r="AH2823" s="13">
        <f t="shared" si="3327"/>
        <v>3.814138026732142E-3</v>
      </c>
      <c r="AI2823" s="13">
        <f t="shared" si="3328"/>
        <v>2.9930677221987742E-3</v>
      </c>
      <c r="AJ2823" s="13">
        <f t="shared" si="3329"/>
        <v>1.1743746984090584E-3</v>
      </c>
      <c r="AK2823" s="13">
        <f t="shared" si="3330"/>
        <v>3.0718893573852666E-4</v>
      </c>
      <c r="AL2823" s="13">
        <f t="shared" si="3331"/>
        <v>1.5548578237444845E-6</v>
      </c>
      <c r="AM2823" s="13">
        <f t="shared" si="3332"/>
        <v>4.9733353076323998E-4</v>
      </c>
      <c r="AN2823" s="13">
        <f t="shared" si="3333"/>
        <v>4.0878276653262237E-4</v>
      </c>
      <c r="AO2823" s="13">
        <f t="shared" si="3334"/>
        <v>1.6799928003810328E-4</v>
      </c>
      <c r="AP2823" s="13">
        <f t="shared" si="3335"/>
        <v>4.6028943168227052E-5</v>
      </c>
      <c r="AQ2823" s="13">
        <f t="shared" si="3336"/>
        <v>9.4583602175408864E-6</v>
      </c>
      <c r="AR2823" s="13">
        <f t="shared" si="3337"/>
        <v>6.2700533869577014E-4</v>
      </c>
      <c r="AS2823" s="13">
        <f t="shared" si="3338"/>
        <v>4.9202976602933876E-4</v>
      </c>
      <c r="AT2823" s="13">
        <f t="shared" si="3339"/>
        <v>1.9305520680450871E-4</v>
      </c>
      <c r="AU2823" s="13">
        <f t="shared" si="3340"/>
        <v>5.0498723786708563E-5</v>
      </c>
      <c r="AV2823" s="13">
        <f t="shared" si="3341"/>
        <v>9.9069631931835876E-6</v>
      </c>
      <c r="AW2823" s="13">
        <f t="shared" si="3342"/>
        <v>2.7858206823897182E-8</v>
      </c>
      <c r="AX2823" s="13">
        <f t="shared" si="3343"/>
        <v>6.504540596336515E-5</v>
      </c>
      <c r="AY2823" s="13">
        <f t="shared" si="3344"/>
        <v>5.3464002234347793E-5</v>
      </c>
      <c r="AZ2823" s="13">
        <f t="shared" si="3345"/>
        <v>2.1972339879962095E-5</v>
      </c>
      <c r="BA2823" s="13">
        <f t="shared" si="3346"/>
        <v>6.020047129835084E-6</v>
      </c>
      <c r="BB2823" s="13">
        <f t="shared" si="3347"/>
        <v>1.2370428335156271E-6</v>
      </c>
      <c r="BC2823" s="13">
        <f t="shared" si="3348"/>
        <v>2.0335720820103181E-7</v>
      </c>
      <c r="BD2823" s="13">
        <f t="shared" si="3349"/>
        <v>8.58943951856723E-5</v>
      </c>
      <c r="BE2823" s="13">
        <f t="shared" si="3350"/>
        <v>6.740389045864915E-5</v>
      </c>
      <c r="BF2823" s="13">
        <f t="shared" si="3351"/>
        <v>2.6446920309181141E-5</v>
      </c>
      <c r="BG2823" s="13">
        <f t="shared" si="3352"/>
        <v>6.9178953824064418E-6</v>
      </c>
      <c r="BH2823" s="13">
        <f t="shared" si="3353"/>
        <v>1.3571696428857882E-6</v>
      </c>
      <c r="BI2823" s="13">
        <f t="shared" si="3354"/>
        <v>2.1300228902045254E-7</v>
      </c>
      <c r="BJ2823" s="14">
        <f t="shared" si="3355"/>
        <v>0.31318520565286168</v>
      </c>
      <c r="BK2823" s="14">
        <f t="shared" si="3356"/>
        <v>0.35238003647492849</v>
      </c>
      <c r="BL2823" s="14">
        <f t="shared" si="3357"/>
        <v>0.31588378611658496</v>
      </c>
      <c r="BM2823" s="14">
        <f t="shared" si="3358"/>
        <v>0.21832593548534687</v>
      </c>
      <c r="BN2823" s="14">
        <f t="shared" si="3359"/>
        <v>0.78163109204676218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1.36879432624113</v>
      </c>
      <c r="F2824" s="10">
        <f>VLOOKUP(B2824,home!$B$2:$E$405,3,FALSE)</f>
        <v>0.63</v>
      </c>
      <c r="G2824" s="10">
        <f>VLOOKUP(C2824,away!$B$2:$E$405,4,FALSE)</f>
        <v>0.83</v>
      </c>
      <c r="H2824" s="10">
        <f>VLOOKUP(A2824,away!$A$2:$E$405,3,FALSE)</f>
        <v>1.1489361702127701</v>
      </c>
      <c r="I2824" s="10">
        <f>VLOOKUP(C2824,away!$B$2:$E$405,3,FALSE)</f>
        <v>1.25</v>
      </c>
      <c r="J2824" s="10">
        <f>VLOOKUP(B2824,home!$B$2:$E$405,4,FALSE)</f>
        <v>1.99</v>
      </c>
      <c r="K2824" s="12">
        <f t="shared" si="3304"/>
        <v>0.71574255319148683</v>
      </c>
      <c r="L2824" s="12">
        <f t="shared" si="3305"/>
        <v>2.8579787234042655</v>
      </c>
      <c r="M2824" s="13">
        <f t="shared" si="3306"/>
        <v>2.8051272669086452E-2</v>
      </c>
      <c r="N2824" s="13">
        <f t="shared" si="3307"/>
        <v>2.0077489520442512E-2</v>
      </c>
      <c r="O2824" s="13">
        <f t="shared" si="3308"/>
        <v>8.0169940452660654E-2</v>
      </c>
      <c r="P2824" s="13">
        <f t="shared" si="3309"/>
        <v>5.7381037868796801E-2</v>
      </c>
      <c r="Q2824" s="13">
        <f t="shared" si="3310"/>
        <v>7.18515680551842E-3</v>
      </c>
      <c r="R2824" s="13">
        <f t="shared" si="3311"/>
        <v>0.11456199203514557</v>
      </c>
      <c r="S2824" s="13">
        <f t="shared" si="3312"/>
        <v>2.9344332659537786E-2</v>
      </c>
      <c r="T2824" s="13">
        <f t="shared" si="3313"/>
        <v>2.0535025274495002E-2</v>
      </c>
      <c r="U2824" s="13">
        <f t="shared" si="3314"/>
        <v>8.1996892677937874E-2</v>
      </c>
      <c r="V2824" s="13">
        <f t="shared" si="3315"/>
        <v>6.6695657366619551E-3</v>
      </c>
      <c r="W2824" s="13">
        <f t="shared" si="3316"/>
        <v>1.7142408256876473E-3</v>
      </c>
      <c r="X2824" s="13">
        <f t="shared" si="3317"/>
        <v>4.8992638066062549E-3</v>
      </c>
      <c r="Y2824" s="13">
        <f t="shared" si="3318"/>
        <v>7.0009958598126363E-3</v>
      </c>
      <c r="Z2824" s="13">
        <f t="shared" si="3319"/>
        <v>0.10913857858241832</v>
      </c>
      <c r="AA2824" s="13">
        <f t="shared" si="3320"/>
        <v>7.8115124886269816E-2</v>
      </c>
      <c r="AB2824" s="13">
        <f t="shared" si="3321"/>
        <v>2.7955159464485298E-2</v>
      </c>
      <c r="AC2824" s="13">
        <f t="shared" si="3322"/>
        <v>8.5269438711952424E-4</v>
      </c>
      <c r="AD2824" s="13">
        <f t="shared" si="3323"/>
        <v>3.0673877634068979E-4</v>
      </c>
      <c r="AE2824" s="13">
        <f t="shared" si="3324"/>
        <v>8.7665289642475095E-4</v>
      </c>
      <c r="AF2824" s="13">
        <f t="shared" si="3325"/>
        <v>1.2527276628963313E-3</v>
      </c>
      <c r="AG2824" s="13">
        <f t="shared" si="3326"/>
        <v>1.1934230022592218E-3</v>
      </c>
      <c r="AH2824" s="13">
        <f t="shared" si="3327"/>
        <v>7.7978933872784012E-2</v>
      </c>
      <c r="AI2824" s="13">
        <f t="shared" si="3328"/>
        <v>5.5812841225256545E-2</v>
      </c>
      <c r="AJ2824" s="13">
        <f t="shared" si="3329"/>
        <v>1.9973812739718093E-2</v>
      </c>
      <c r="AK2824" s="13">
        <f t="shared" si="3330"/>
        <v>4.7653692424314909E-3</v>
      </c>
      <c r="AL2824" s="13">
        <f t="shared" si="3331"/>
        <v>6.9770080659102435E-5</v>
      </c>
      <c r="AM2824" s="13">
        <f t="shared" si="3332"/>
        <v>4.3909198988183572E-5</v>
      </c>
      <c r="AN2824" s="13">
        <f t="shared" si="3333"/>
        <v>1.2549155646995273E-4</v>
      </c>
      <c r="AO2824" s="13">
        <f t="shared" si="3334"/>
        <v>1.7932609917900496E-4</v>
      </c>
      <c r="AP2824" s="13">
        <f t="shared" si="3335"/>
        <v>1.7083672533489309E-4</v>
      </c>
      <c r="AQ2824" s="13">
        <f t="shared" si="3336"/>
        <v>1.2206193154579572E-4</v>
      </c>
      <c r="AR2824" s="13">
        <f t="shared" si="3337"/>
        <v>4.4572426776432986E-2</v>
      </c>
      <c r="AS2824" s="13">
        <f t="shared" si="3338"/>
        <v>3.1902382542904742E-2</v>
      </c>
      <c r="AT2824" s="13">
        <f t="shared" si="3339"/>
        <v>1.1416946367075076E-2</v>
      </c>
      <c r="AU2824" s="13">
        <f t="shared" si="3340"/>
        <v>2.7238647808068618E-3</v>
      </c>
      <c r="AV2824" s="13">
        <f t="shared" si="3341"/>
        <v>4.8739648319076818E-4</v>
      </c>
      <c r="AW2824" s="13">
        <f t="shared" si="3342"/>
        <v>3.964446429972245E-6</v>
      </c>
      <c r="AX2824" s="13">
        <f t="shared" si="3343"/>
        <v>5.2379470320659218E-6</v>
      </c>
      <c r="AY2824" s="13">
        <f t="shared" si="3344"/>
        <v>1.4969941171962924E-5</v>
      </c>
      <c r="AZ2824" s="13">
        <f t="shared" si="3345"/>
        <v>2.1391886680041783E-5</v>
      </c>
      <c r="BA2824" s="13">
        <f t="shared" si="3346"/>
        <v>2.0379185661678173E-5</v>
      </c>
      <c r="BB2824" s="13">
        <f t="shared" si="3347"/>
        <v>1.4560819755345374E-5</v>
      </c>
      <c r="BC2824" s="13">
        <f t="shared" si="3348"/>
        <v>8.3229026112203199E-6</v>
      </c>
      <c r="BD2824" s="13">
        <f t="shared" si="3349"/>
        <v>2.1231174562923338E-2</v>
      </c>
      <c r="BE2824" s="13">
        <f t="shared" si="3350"/>
        <v>1.51960550889209E-2</v>
      </c>
      <c r="BF2824" s="13">
        <f t="shared" si="3351"/>
        <v>5.4382316338913647E-3</v>
      </c>
      <c r="BG2824" s="13">
        <f t="shared" si="3352"/>
        <v>1.2974579314960386E-3</v>
      </c>
      <c r="BH2824" s="13">
        <f t="shared" si="3353"/>
        <v>2.3216146313687999E-4</v>
      </c>
      <c r="BI2824" s="13">
        <f t="shared" si="3354"/>
        <v>3.3233567675652361E-5</v>
      </c>
      <c r="BJ2824" s="14">
        <f t="shared" si="3355"/>
        <v>6.5768202624913619E-2</v>
      </c>
      <c r="BK2824" s="14">
        <f t="shared" si="3356"/>
        <v>0.12238364334303357</v>
      </c>
      <c r="BL2824" s="14">
        <f t="shared" si="3357"/>
        <v>0.67586139779514409</v>
      </c>
      <c r="BM2824" s="14">
        <f t="shared" si="3358"/>
        <v>0.6657139274991174</v>
      </c>
      <c r="BN2824" s="14">
        <f t="shared" si="3359"/>
        <v>0.30742688935165041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1.36879432624113</v>
      </c>
      <c r="F2825" s="10">
        <f>VLOOKUP(B2825,home!$B$2:$E$405,3,FALSE)</f>
        <v>1.57</v>
      </c>
      <c r="G2825" s="10">
        <f>VLOOKUP(C2825,away!$B$2:$E$405,4,FALSE)</f>
        <v>1.57</v>
      </c>
      <c r="H2825" s="10">
        <f>VLOOKUP(A2825,away!$A$2:$E$405,3,FALSE)</f>
        <v>1.1489361702127701</v>
      </c>
      <c r="I2825" s="10">
        <f>VLOOKUP(C2825,away!$B$2:$E$405,3,FALSE)</f>
        <v>0.94</v>
      </c>
      <c r="J2825" s="10">
        <f>VLOOKUP(B2825,home!$B$2:$E$405,4,FALSE)</f>
        <v>1.37</v>
      </c>
      <c r="K2825" s="12">
        <f t="shared" si="3304"/>
        <v>3.3739411347517616</v>
      </c>
      <c r="L2825" s="12">
        <f t="shared" si="3305"/>
        <v>1.4796000000000054</v>
      </c>
      <c r="M2825" s="13">
        <f t="shared" si="3306"/>
        <v>7.8007052340514412E-3</v>
      </c>
      <c r="N2825" s="13">
        <f t="shared" si="3307"/>
        <v>2.6319120269239524E-2</v>
      </c>
      <c r="O2825" s="13">
        <f t="shared" si="3308"/>
        <v>1.1541923464302552E-2</v>
      </c>
      <c r="P2825" s="13">
        <f t="shared" si="3309"/>
        <v>3.8941770350366937E-2</v>
      </c>
      <c r="Q2825" s="13">
        <f t="shared" si="3310"/>
        <v>4.439958125343306E-2</v>
      </c>
      <c r="R2825" s="13">
        <f t="shared" si="3311"/>
        <v>8.538714978891063E-3</v>
      </c>
      <c r="S2825" s="13">
        <f t="shared" si="3312"/>
        <v>4.8600140388624716E-2</v>
      </c>
      <c r="T2825" s="13">
        <f t="shared" si="3313"/>
        <v>6.5693620422579785E-2</v>
      </c>
      <c r="U2825" s="13">
        <f t="shared" si="3314"/>
        <v>2.8809121705201574E-2</v>
      </c>
      <c r="V2825" s="13">
        <f t="shared" si="3315"/>
        <v>2.6957327706275031E-2</v>
      </c>
      <c r="W2825" s="13">
        <f t="shared" si="3316"/>
        <v>4.9933857852236987E-2</v>
      </c>
      <c r="X2825" s="13">
        <f t="shared" si="3317"/>
        <v>7.388213607817011E-2</v>
      </c>
      <c r="Y2825" s="13">
        <f t="shared" si="3318"/>
        <v>5.4658004270630466E-2</v>
      </c>
      <c r="Z2825" s="13">
        <f t="shared" si="3319"/>
        <v>4.2112942275890856E-3</v>
      </c>
      <c r="AA2825" s="13">
        <f t="shared" si="3320"/>
        <v>1.4208658825005462E-2</v>
      </c>
      <c r="AB2825" s="13">
        <f t="shared" si="3321"/>
        <v>2.3969589239669787E-2</v>
      </c>
      <c r="AC2825" s="13">
        <f t="shared" si="3322"/>
        <v>8.4108265959638388E-3</v>
      </c>
      <c r="AD2825" s="13">
        <f t="shared" si="3323"/>
        <v>4.21184742561274E-2</v>
      </c>
      <c r="AE2825" s="13">
        <f t="shared" si="3324"/>
        <v>6.2318494509366322E-2</v>
      </c>
      <c r="AF2825" s="13">
        <f t="shared" si="3325"/>
        <v>4.6103222238029387E-2</v>
      </c>
      <c r="AG2825" s="13">
        <f t="shared" si="3326"/>
        <v>2.2738109207796169E-2</v>
      </c>
      <c r="AH2825" s="13">
        <f t="shared" si="3327"/>
        <v>1.5577577347852093E-3</v>
      </c>
      <c r="AI2825" s="13">
        <f t="shared" si="3328"/>
        <v>5.2557828993695429E-3</v>
      </c>
      <c r="AJ2825" s="13">
        <f t="shared" si="3329"/>
        <v>8.8663510597538926E-3</v>
      </c>
      <c r="AK2825" s="13">
        <f t="shared" si="3330"/>
        <v>9.9715155185511762E-3</v>
      </c>
      <c r="AL2825" s="13">
        <f t="shared" si="3331"/>
        <v>1.6795018805584178E-3</v>
      </c>
      <c r="AM2825" s="13">
        <f t="shared" si="3332"/>
        <v>2.8421050565146273E-2</v>
      </c>
      <c r="AN2825" s="13">
        <f t="shared" si="3333"/>
        <v>4.2051786416190569E-2</v>
      </c>
      <c r="AO2825" s="13">
        <f t="shared" si="3334"/>
        <v>3.1109911590697908E-2</v>
      </c>
      <c r="AP2825" s="13">
        <f t="shared" si="3335"/>
        <v>1.5343408396532258E-2</v>
      </c>
      <c r="AQ2825" s="13">
        <f t="shared" si="3336"/>
        <v>5.6755267658773062E-3</v>
      </c>
      <c r="AR2825" s="13">
        <f t="shared" si="3337"/>
        <v>4.6097166887764063E-4</v>
      </c>
      <c r="AS2825" s="13">
        <f t="shared" si="3338"/>
        <v>1.5552912755814401E-3</v>
      </c>
      <c r="AT2825" s="13">
        <f t="shared" si="3339"/>
        <v>2.6237306056023802E-3</v>
      </c>
      <c r="AU2825" s="13">
        <f t="shared" si="3340"/>
        <v>2.9507708722496737E-3</v>
      </c>
      <c r="AV2825" s="13">
        <f t="shared" si="3341"/>
        <v>2.4889318062776269E-3</v>
      </c>
      <c r="AW2825" s="13">
        <f t="shared" si="3342"/>
        <v>2.3289481375714013E-4</v>
      </c>
      <c r="AX2825" s="13">
        <f t="shared" si="3343"/>
        <v>1.5981825265767798E-2</v>
      </c>
      <c r="AY2825" s="13">
        <f t="shared" si="3344"/>
        <v>2.3646708663230116E-2</v>
      </c>
      <c r="AZ2825" s="13">
        <f t="shared" si="3345"/>
        <v>1.749383506905771E-2</v>
      </c>
      <c r="BA2825" s="13">
        <f t="shared" si="3346"/>
        <v>8.6279594560592903E-3</v>
      </c>
      <c r="BB2825" s="13">
        <f t="shared" si="3347"/>
        <v>3.1914822027963451E-3</v>
      </c>
      <c r="BC2825" s="13">
        <f t="shared" si="3348"/>
        <v>9.4442341345149744E-4</v>
      </c>
      <c r="BD2825" s="13">
        <f t="shared" si="3349"/>
        <v>1.136756135452266E-4</v>
      </c>
      <c r="BE2825" s="13">
        <f t="shared" si="3350"/>
        <v>3.8353482855838455E-4</v>
      </c>
      <c r="BF2825" s="13">
        <f t="shared" si="3351"/>
        <v>6.4701196734154938E-4</v>
      </c>
      <c r="BG2825" s="13">
        <f t="shared" si="3352"/>
        <v>7.2766009709677223E-4</v>
      </c>
      <c r="BH2825" s="13">
        <f t="shared" si="3353"/>
        <v>6.1377058342806511E-4</v>
      </c>
      <c r="BI2825" s="13">
        <f t="shared" si="3354"/>
        <v>4.1416516374570734E-4</v>
      </c>
      <c r="BJ2825" s="14">
        <f t="shared" si="3355"/>
        <v>0.68065253816241622</v>
      </c>
      <c r="BK2825" s="14">
        <f t="shared" si="3356"/>
        <v>0.1560369808190705</v>
      </c>
      <c r="BL2825" s="14">
        <f t="shared" si="3357"/>
        <v>0.12569892990783471</v>
      </c>
      <c r="BM2825" s="14">
        <f t="shared" si="3358"/>
        <v>0.80564411371715283</v>
      </c>
      <c r="BN2825" s="14">
        <f t="shared" si="3359"/>
        <v>0.13754181555028458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1.36879432624113</v>
      </c>
      <c r="F2826" s="10">
        <f>VLOOKUP(B2826,home!$B$2:$E$405,3,FALSE)</f>
        <v>1.19</v>
      </c>
      <c r="G2826" s="10">
        <f>VLOOKUP(C2826,away!$B$2:$E$405,4,FALSE)</f>
        <v>0.94</v>
      </c>
      <c r="H2826" s="10">
        <f>VLOOKUP(A2826,away!$A$2:$E$405,3,FALSE)</f>
        <v>1.1489361702127701</v>
      </c>
      <c r="I2826" s="10">
        <f>VLOOKUP(C2826,away!$B$2:$E$405,3,FALSE)</f>
        <v>0.52</v>
      </c>
      <c r="J2826" s="10">
        <f>VLOOKUP(B2826,home!$B$2:$E$405,4,FALSE)</f>
        <v>1.0900000000000001</v>
      </c>
      <c r="K2826" s="12">
        <f t="shared" si="3304"/>
        <v>1.5311333333333279</v>
      </c>
      <c r="L2826" s="12">
        <f t="shared" si="3305"/>
        <v>0.6512170212765982</v>
      </c>
      <c r="M2826" s="13">
        <f t="shared" si="3306"/>
        <v>0.11277615494345733</v>
      </c>
      <c r="N2826" s="13">
        <f t="shared" si="3307"/>
        <v>0.17267533003909172</v>
      </c>
      <c r="O2826" s="13">
        <f t="shared" si="3308"/>
        <v>7.3441751693306384E-2</v>
      </c>
      <c r="P2826" s="13">
        <f t="shared" si="3309"/>
        <v>0.11244911407601078</v>
      </c>
      <c r="Q2826" s="13">
        <f t="shared" si="3310"/>
        <v>0.13219447683359353</v>
      </c>
      <c r="R2826" s="13">
        <f t="shared" si="3311"/>
        <v>2.3913259387525268E-2</v>
      </c>
      <c r="S2826" s="13">
        <f t="shared" si="3312"/>
        <v>2.8030755399533314E-2</v>
      </c>
      <c r="T2826" s="13">
        <f t="shared" si="3313"/>
        <v>8.6087293432791034E-2</v>
      </c>
      <c r="U2826" s="13">
        <f t="shared" si="3314"/>
        <v>3.6614388556886063E-2</v>
      </c>
      <c r="V2826" s="13">
        <f t="shared" si="3315"/>
        <v>3.1054965210994142E-3</v>
      </c>
      <c r="W2826" s="13">
        <f t="shared" si="3316"/>
        <v>6.746912332082515E-2</v>
      </c>
      <c r="X2826" s="13">
        <f t="shared" si="3317"/>
        <v>4.3937041517131216E-2</v>
      </c>
      <c r="Y2826" s="13">
        <f t="shared" si="3318"/>
        <v>1.4306274650246208E-2</v>
      </c>
      <c r="Z2826" s="13">
        <f t="shared" si="3319"/>
        <v>5.1909071824529519E-3</v>
      </c>
      <c r="AA2826" s="13">
        <f t="shared" si="3320"/>
        <v>7.9479710172931026E-3</v>
      </c>
      <c r="AB2826" s="13">
        <f t="shared" si="3321"/>
        <v>6.0847016784723353E-3</v>
      </c>
      <c r="AC2826" s="13">
        <f t="shared" si="3322"/>
        <v>1.9353067850360662E-4</v>
      </c>
      <c r="AD2826" s="13">
        <f t="shared" si="3323"/>
        <v>2.5826055921823101E-2</v>
      </c>
      <c r="AE2826" s="13">
        <f t="shared" si="3324"/>
        <v>1.681836720873249E-2</v>
      </c>
      <c r="AF2826" s="13">
        <f t="shared" si="3325"/>
        <v>5.4762034982033924E-3</v>
      </c>
      <c r="AG2826" s="13">
        <f t="shared" si="3326"/>
        <v>1.1887323100015002E-3</v>
      </c>
      <c r="AH2826" s="13">
        <f t="shared" si="3327"/>
        <v>8.4510177827007741E-4</v>
      </c>
      <c r="AI2826" s="13">
        <f t="shared" si="3328"/>
        <v>1.2939635027685867E-3</v>
      </c>
      <c r="AJ2826" s="13">
        <f t="shared" si="3329"/>
        <v>9.9061532560286761E-4</v>
      </c>
      <c r="AK2826" s="13">
        <f t="shared" si="3330"/>
        <v>5.055880485137996E-4</v>
      </c>
      <c r="AL2826" s="13">
        <f t="shared" si="3331"/>
        <v>7.7187782666188002E-6</v>
      </c>
      <c r="AM2826" s="13">
        <f t="shared" si="3332"/>
        <v>7.9086270180867835E-3</v>
      </c>
      <c r="AN2826" s="13">
        <f t="shared" si="3333"/>
        <v>5.1502325291060995E-3</v>
      </c>
      <c r="AO2826" s="13">
        <f t="shared" si="3334"/>
        <v>1.6769595432431573E-3</v>
      </c>
      <c r="AP2826" s="13">
        <f t="shared" si="3335"/>
        <v>3.6402153285072455E-4</v>
      </c>
      <c r="AQ2826" s="13">
        <f t="shared" si="3336"/>
        <v>5.9264254575897533E-5</v>
      </c>
      <c r="AR2826" s="13">
        <f t="shared" si="3337"/>
        <v>1.1006893254411921E-4</v>
      </c>
      <c r="AS2826" s="13">
        <f t="shared" si="3338"/>
        <v>1.6853021158271848E-4</v>
      </c>
      <c r="AT2826" s="13">
        <f t="shared" si="3339"/>
        <v>1.2902111231400941E-4</v>
      </c>
      <c r="AU2826" s="13">
        <f t="shared" si="3340"/>
        <v>6.5849508589240979E-5</v>
      </c>
      <c r="AV2826" s="13">
        <f t="shared" si="3341"/>
        <v>2.5206094396151542E-5</v>
      </c>
      <c r="AW2826" s="13">
        <f t="shared" si="3342"/>
        <v>2.1378873591221105E-7</v>
      </c>
      <c r="AX2826" s="13">
        <f t="shared" si="3343"/>
        <v>2.0181937413822062E-3</v>
      </c>
      <c r="AY2826" s="13">
        <f t="shared" si="3344"/>
        <v>1.3142821166219933E-3</v>
      </c>
      <c r="AZ2826" s="13">
        <f t="shared" si="3345"/>
        <v>4.2794144255183853E-4</v>
      </c>
      <c r="BA2826" s="13">
        <f t="shared" si="3346"/>
        <v>9.2894250499806264E-5</v>
      </c>
      <c r="BB2826" s="13">
        <f t="shared" si="3347"/>
        <v>1.5123579276051491E-5</v>
      </c>
      <c r="BC2826" s="13">
        <f t="shared" si="3348"/>
        <v>1.9697464494381492E-6</v>
      </c>
      <c r="BD2826" s="13">
        <f t="shared" si="3349"/>
        <v>1.1946460397746017E-5</v>
      </c>
      <c r="BE2826" s="13">
        <f t="shared" si="3350"/>
        <v>1.8291623730335455E-5</v>
      </c>
      <c r="BF2826" s="13">
        <f t="shared" si="3351"/>
        <v>1.4003457407153765E-5</v>
      </c>
      <c r="BG2826" s="13">
        <f t="shared" si="3352"/>
        <v>7.147053472668876E-6</v>
      </c>
      <c r="BH2826" s="13">
        <f t="shared" si="3353"/>
        <v>2.7357729517797586E-6</v>
      </c>
      <c r="BI2826" s="13">
        <f t="shared" si="3354"/>
        <v>8.377666317803395E-7</v>
      </c>
      <c r="BJ2826" s="14">
        <f t="shared" si="3355"/>
        <v>0.58500840848708358</v>
      </c>
      <c r="BK2826" s="14">
        <f t="shared" si="3356"/>
        <v>0.25787705251349302</v>
      </c>
      <c r="BL2826" s="14">
        <f t="shared" si="3357"/>
        <v>0.15219097898265618</v>
      </c>
      <c r="BM2826" s="14">
        <f t="shared" si="3358"/>
        <v>0.37150319186481445</v>
      </c>
      <c r="BN2826" s="14">
        <f t="shared" si="3359"/>
        <v>0.62745008697298499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1.36879432624113</v>
      </c>
      <c r="F2827" s="10">
        <f>VLOOKUP(B2827,home!$B$2:$E$405,3,FALSE)</f>
        <v>0.83</v>
      </c>
      <c r="G2827" s="10">
        <f>VLOOKUP(C2827,away!$B$2:$E$405,4,FALSE)</f>
        <v>1.36</v>
      </c>
      <c r="H2827" s="10">
        <f>VLOOKUP(A2827,away!$A$2:$E$405,3,FALSE)</f>
        <v>1.1489361702127701</v>
      </c>
      <c r="I2827" s="10">
        <f>VLOOKUP(C2827,away!$B$2:$E$405,3,FALSE)</f>
        <v>0.52</v>
      </c>
      <c r="J2827" s="10">
        <f>VLOOKUP(B2827,home!$B$2:$E$405,4,FALSE)</f>
        <v>0.99</v>
      </c>
      <c r="K2827" s="12">
        <f t="shared" si="3304"/>
        <v>1.5450950354609874</v>
      </c>
      <c r="L2827" s="12">
        <f t="shared" si="3305"/>
        <v>0.59147234042553409</v>
      </c>
      <c r="M2827" s="13">
        <f t="shared" si="3306"/>
        <v>0.11805940182491491</v>
      </c>
      <c r="N2827" s="13">
        <f t="shared" si="3307"/>
        <v>0.18241299564916982</v>
      </c>
      <c r="O2827" s="13">
        <f t="shared" si="3308"/>
        <v>6.9828870706620985E-2</v>
      </c>
      <c r="P2827" s="13">
        <f t="shared" si="3309"/>
        <v>0.10789224146064724</v>
      </c>
      <c r="Q2827" s="13">
        <f t="shared" si="3310"/>
        <v>0.14092270699054951</v>
      </c>
      <c r="R2827" s="13">
        <f t="shared" si="3311"/>
        <v>2.0650922793058565E-2</v>
      </c>
      <c r="S2827" s="13">
        <f t="shared" si="3312"/>
        <v>2.4650166753906896E-2</v>
      </c>
      <c r="T2827" s="13">
        <f t="shared" si="3313"/>
        <v>8.3351883322802092E-2</v>
      </c>
      <c r="U2827" s="13">
        <f t="shared" si="3314"/>
        <v>3.1907638285242935E-2</v>
      </c>
      <c r="V2827" s="13">
        <f t="shared" si="3315"/>
        <v>2.5030353857157257E-3</v>
      </c>
      <c r="W2827" s="13">
        <f t="shared" si="3316"/>
        <v>7.2579658318273843E-2</v>
      </c>
      <c r="X2827" s="13">
        <f t="shared" si="3317"/>
        <v>4.2928860372795009E-2</v>
      </c>
      <c r="Y2827" s="13">
        <f t="shared" si="3318"/>
        <v>1.2695616758249014E-2</v>
      </c>
      <c r="Z2827" s="13">
        <f t="shared" si="3319"/>
        <v>4.071483212119119E-3</v>
      </c>
      <c r="AA2827" s="13">
        <f t="shared" si="3320"/>
        <v>6.2908284980080047E-3</v>
      </c>
      <c r="AB2827" s="13">
        <f t="shared" si="3321"/>
        <v>4.859963940604335E-3</v>
      </c>
      <c r="AC2827" s="13">
        <f t="shared" si="3322"/>
        <v>1.4296727645455145E-4</v>
      </c>
      <c r="AD2827" s="13">
        <f t="shared" si="3323"/>
        <v>2.8035617435754914E-2</v>
      </c>
      <c r="AE2827" s="13">
        <f t="shared" si="3324"/>
        <v>1.6582292260000867E-2</v>
      </c>
      <c r="AF2827" s="13">
        <f t="shared" si="3325"/>
        <v>4.9039836063214659E-3</v>
      </c>
      <c r="AG2827" s="13">
        <f t="shared" si="3326"/>
        <v>9.6685688701313621E-4</v>
      </c>
      <c r="AH2827" s="13">
        <f t="shared" si="3327"/>
        <v>6.0204242611884161E-4</v>
      </c>
      <c r="AI2827" s="13">
        <f t="shared" si="3328"/>
        <v>9.3021276373311042E-4</v>
      </c>
      <c r="AJ2827" s="13">
        <f t="shared" si="3329"/>
        <v>7.1863356158323672E-4</v>
      </c>
      <c r="AK2827" s="13">
        <f t="shared" si="3330"/>
        <v>3.701190494393024E-4</v>
      </c>
      <c r="AL2827" s="13">
        <f t="shared" si="3331"/>
        <v>5.2262029702916246E-6</v>
      </c>
      <c r="AM2827" s="13">
        <f t="shared" si="3332"/>
        <v>8.6635386632136786E-3</v>
      </c>
      <c r="AN2827" s="13">
        <f t="shared" si="3333"/>
        <v>5.1242434894980963E-3</v>
      </c>
      <c r="AO2827" s="13">
        <f t="shared" si="3334"/>
        <v>1.5154241448218724E-3</v>
      </c>
      <c r="AP2827" s="13">
        <f t="shared" si="3335"/>
        <v>2.9877715522505217E-4</v>
      </c>
      <c r="AQ2827" s="13">
        <f t="shared" si="3336"/>
        <v>4.4179605816661171E-5</v>
      </c>
      <c r="AR2827" s="13">
        <f t="shared" si="3337"/>
        <v>7.1218288562395599E-5</v>
      </c>
      <c r="AS2827" s="13">
        <f t="shared" si="3338"/>
        <v>1.1003902409178545E-4</v>
      </c>
      <c r="AT2827" s="13">
        <f t="shared" si="3339"/>
        <v>8.5010374915594854E-5</v>
      </c>
      <c r="AU2827" s="13">
        <f t="shared" si="3340"/>
        <v>4.3783036081587632E-5</v>
      </c>
      <c r="AV2827" s="13">
        <f t="shared" si="3341"/>
        <v>1.6912237921767581E-5</v>
      </c>
      <c r="AW2827" s="13">
        <f t="shared" si="3342"/>
        <v>1.3267020765183314E-7</v>
      </c>
      <c r="AX2827" s="13">
        <f t="shared" si="3343"/>
        <v>2.2309984296759633E-3</v>
      </c>
      <c r="AY2827" s="13">
        <f t="shared" si="3344"/>
        <v>1.3195738626861331E-3</v>
      </c>
      <c r="AZ2827" s="13">
        <f t="shared" si="3345"/>
        <v>3.9024572046366475E-4</v>
      </c>
      <c r="BA2827" s="13">
        <f t="shared" si="3346"/>
        <v>7.6939849874564187E-5</v>
      </c>
      <c r="BB2827" s="13">
        <f t="shared" si="3347"/>
        <v>1.1376948269324426E-5</v>
      </c>
      <c r="BC2827" s="13">
        <f t="shared" si="3348"/>
        <v>1.3458300439515097E-6</v>
      </c>
      <c r="BD2827" s="13">
        <f t="shared" si="3349"/>
        <v>7.0206079695168601E-6</v>
      </c>
      <c r="BE2827" s="13">
        <f t="shared" si="3350"/>
        <v>1.0847506519618344E-5</v>
      </c>
      <c r="BF2827" s="13">
        <f t="shared" si="3351"/>
        <v>8.3802142352964995E-6</v>
      </c>
      <c r="BG2827" s="13">
        <f t="shared" si="3352"/>
        <v>4.316075803685373E-6</v>
      </c>
      <c r="BH2827" s="13">
        <f t="shared" si="3353"/>
        <v>1.6671868242368901E-6</v>
      </c>
      <c r="BI2827" s="13">
        <f t="shared" si="3354"/>
        <v>5.1519241706287746E-7</v>
      </c>
      <c r="BJ2827" s="14">
        <f t="shared" si="3355"/>
        <v>0.60505711530051876</v>
      </c>
      <c r="BK2827" s="14">
        <f t="shared" si="3356"/>
        <v>0.25457261276729576</v>
      </c>
      <c r="BL2827" s="14">
        <f t="shared" si="3357"/>
        <v>0.13651894176975185</v>
      </c>
      <c r="BM2827" s="14">
        <f t="shared" si="3358"/>
        <v>0.35913357243224575</v>
      </c>
      <c r="BN2827" s="14">
        <f t="shared" si="3359"/>
        <v>0.639767139424961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1.36879432624113</v>
      </c>
      <c r="F2828" s="10">
        <f>VLOOKUP(B2828,home!$B$2:$E$405,3,FALSE)</f>
        <v>0.49</v>
      </c>
      <c r="G2828" s="10">
        <f>VLOOKUP(C2828,away!$B$2:$E$405,4,FALSE)</f>
        <v>0.83</v>
      </c>
      <c r="H2828" s="10">
        <f>VLOOKUP(A2828,away!$A$2:$E$405,3,FALSE)</f>
        <v>1.1489361702127701</v>
      </c>
      <c r="I2828" s="10">
        <f>VLOOKUP(C2828,away!$B$2:$E$405,3,FALSE)</f>
        <v>1.46</v>
      </c>
      <c r="J2828" s="10">
        <f>VLOOKUP(B2828,home!$B$2:$E$405,4,FALSE)</f>
        <v>1.6</v>
      </c>
      <c r="K2828" s="12">
        <f t="shared" si="3304"/>
        <v>0.55668865248226751</v>
      </c>
      <c r="L2828" s="12">
        <f t="shared" si="3305"/>
        <v>2.6839148936170307</v>
      </c>
      <c r="M2828" s="13">
        <f t="shared" si="3306"/>
        <v>3.9140265014506716E-2</v>
      </c>
      <c r="N2828" s="13">
        <f t="shared" si="3307"/>
        <v>2.1788941388724586E-2</v>
      </c>
      <c r="O2828" s="13">
        <f t="shared" si="3308"/>
        <v>0.10504914021255217</v>
      </c>
      <c r="P2828" s="13">
        <f t="shared" si="3309"/>
        <v>5.8479664309346452E-2</v>
      </c>
      <c r="Q2828" s="13">
        <f t="shared" si="3310"/>
        <v>6.0648282103520964E-3</v>
      </c>
      <c r="R2828" s="13">
        <f t="shared" si="3311"/>
        <v>0.14097147598906629</v>
      </c>
      <c r="S2828" s="13">
        <f t="shared" si="3312"/>
        <v>2.1843689206411408E-2</v>
      </c>
      <c r="T2828" s="13">
        <f t="shared" si="3313"/>
        <v>1.6277482760992713E-2</v>
      </c>
      <c r="U2828" s="13">
        <f t="shared" si="3314"/>
        <v>7.8477221006789652E-2</v>
      </c>
      <c r="V2828" s="13">
        <f t="shared" si="3315"/>
        <v>3.6263071675824302E-3</v>
      </c>
      <c r="W2828" s="13">
        <f t="shared" si="3316"/>
        <v>1.1254070146524504E-3</v>
      </c>
      <c r="X2828" s="13">
        <f t="shared" si="3317"/>
        <v>3.0204966480067911E-3</v>
      </c>
      <c r="Y2828" s="13">
        <f t="shared" si="3318"/>
        <v>4.0533779698528729E-3</v>
      </c>
      <c r="Z2828" s="13">
        <f t="shared" si="3319"/>
        <v>0.12611848132741021</v>
      </c>
      <c r="AA2828" s="13">
        <f t="shared" si="3320"/>
        <v>7.0208727423266018E-2</v>
      </c>
      <c r="AB2828" s="13">
        <f t="shared" si="3321"/>
        <v>1.9542200930876386E-2</v>
      </c>
      <c r="AC2828" s="13">
        <f t="shared" si="3322"/>
        <v>3.3863022159564909E-4</v>
      </c>
      <c r="AD2828" s="13">
        <f t="shared" si="3323"/>
        <v>1.5662532862024099E-4</v>
      </c>
      <c r="AE2828" s="13">
        <f t="shared" si="3324"/>
        <v>4.2036905220152655E-4</v>
      </c>
      <c r="AF2828" s="13">
        <f t="shared" si="3325"/>
        <v>5.6411738000967623E-4</v>
      </c>
      <c r="AG2828" s="13">
        <f t="shared" si="3326"/>
        <v>5.0468101265206276E-4</v>
      </c>
      <c r="AH2828" s="13">
        <f t="shared" si="3327"/>
        <v>8.4622817598749414E-2</v>
      </c>
      <c r="AI2828" s="13">
        <f t="shared" si="3328"/>
        <v>4.710856229830053E-2</v>
      </c>
      <c r="AJ2828" s="13">
        <f t="shared" si="3329"/>
        <v>1.3112401033108935E-2</v>
      </c>
      <c r="AK2828" s="13">
        <f t="shared" si="3330"/>
        <v>2.4331749539761686E-3</v>
      </c>
      <c r="AL2828" s="13">
        <f t="shared" si="3331"/>
        <v>2.0237963822241371E-5</v>
      </c>
      <c r="AM2828" s="13">
        <f t="shared" si="3332"/>
        <v>1.7438308626838866E-5</v>
      </c>
      <c r="AN2828" s="13">
        <f t="shared" si="3333"/>
        <v>4.6802936243063176E-5</v>
      </c>
      <c r="AO2828" s="13">
        <f t="shared" si="3334"/>
        <v>6.2807548823882808E-5</v>
      </c>
      <c r="AP2828" s="13">
        <f t="shared" si="3335"/>
        <v>5.6190038573332627E-5</v>
      </c>
      <c r="AQ2828" s="13">
        <f t="shared" si="3336"/>
        <v>3.7702320349970725E-5</v>
      </c>
      <c r="AR2828" s="13">
        <f t="shared" si="3337"/>
        <v>4.5424088098624173E-2</v>
      </c>
      <c r="AS2828" s="13">
        <f t="shared" si="3338"/>
        <v>2.52870743938589E-2</v>
      </c>
      <c r="AT2828" s="13">
        <f t="shared" si="3339"/>
        <v>7.0385136847680796E-3</v>
      </c>
      <c r="AU2828" s="13">
        <f t="shared" si="3340"/>
        <v>1.3060868995505141E-3</v>
      </c>
      <c r="AV2828" s="13">
        <f t="shared" si="3341"/>
        <v>1.8177093903387956E-4</v>
      </c>
      <c r="AW2828" s="13">
        <f t="shared" si="3342"/>
        <v>8.3993450662545539E-7</v>
      </c>
      <c r="AX2828" s="13">
        <f t="shared" si="3343"/>
        <v>1.6179514218408035E-6</v>
      </c>
      <c r="AY2828" s="13">
        <f t="shared" si="3344"/>
        <v>4.342443918227383E-6</v>
      </c>
      <c r="AZ2828" s="13">
        <f t="shared" si="3345"/>
        <v>5.8273749534135863E-6</v>
      </c>
      <c r="BA2828" s="13">
        <f t="shared" si="3346"/>
        <v>5.2133928093858578E-6</v>
      </c>
      <c r="BB2828" s="13">
        <f t="shared" si="3347"/>
        <v>3.4980756518466597E-6</v>
      </c>
      <c r="BC2828" s="13">
        <f t="shared" si="3348"/>
        <v>1.8777074681980702E-6</v>
      </c>
      <c r="BD2828" s="13">
        <f t="shared" si="3349"/>
        <v>2.0319064429478274E-2</v>
      </c>
      <c r="BE2828" s="13">
        <f t="shared" si="3350"/>
        <v>1.1311392596946636E-2</v>
      </c>
      <c r="BF2828" s="13">
        <f t="shared" si="3351"/>
        <v>3.1484619512460589E-3</v>
      </c>
      <c r="BG2828" s="13">
        <f t="shared" si="3352"/>
        <v>5.842376803436198E-4</v>
      </c>
      <c r="BH2828" s="13">
        <f t="shared" si="3353"/>
        <v>8.1309621749963855E-5</v>
      </c>
      <c r="BI2828" s="13">
        <f t="shared" si="3354"/>
        <v>9.0528287531660527E-6</v>
      </c>
      <c r="BJ2828" s="14">
        <f t="shared" si="3355"/>
        <v>5.4219644864905013E-2</v>
      </c>
      <c r="BK2828" s="14">
        <f t="shared" si="3356"/>
        <v>0.12345313632718312</v>
      </c>
      <c r="BL2828" s="14">
        <f t="shared" si="3357"/>
        <v>0.67621677457103913</v>
      </c>
      <c r="BM2828" s="14">
        <f t="shared" si="3358"/>
        <v>0.60851021945657724</v>
      </c>
      <c r="BN2828" s="14">
        <f t="shared" si="3359"/>
        <v>0.37149431512454834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1.6532258064516101</v>
      </c>
      <c r="F2829" s="10">
        <f>VLOOKUP(B2829,home!$B$2:$E$405,3,FALSE)</f>
        <v>1.81</v>
      </c>
      <c r="G2829" s="10">
        <f>VLOOKUP(C2829,away!$B$2:$E$405,4,FALSE)</f>
        <v>0.78</v>
      </c>
      <c r="H2829" s="10">
        <f>VLOOKUP(A2829,away!$A$2:$E$405,3,FALSE)</f>
        <v>1.30645161290323</v>
      </c>
      <c r="I2829" s="10">
        <f>VLOOKUP(C2829,away!$B$2:$E$405,3,FALSE)</f>
        <v>0.6</v>
      </c>
      <c r="J2829" s="10">
        <f>VLOOKUP(B2829,home!$B$2:$E$405,4,FALSE)</f>
        <v>1.2</v>
      </c>
      <c r="K2829" s="12">
        <f t="shared" si="3304"/>
        <v>2.3340241935483834</v>
      </c>
      <c r="L2829" s="12">
        <f t="shared" si="3305"/>
        <v>0.94064516129032549</v>
      </c>
      <c r="M2829" s="13">
        <f t="shared" si="3306"/>
        <v>3.7829375261566524E-2</v>
      </c>
      <c r="N2829" s="13">
        <f t="shared" si="3307"/>
        <v>8.8294677087316961E-2</v>
      </c>
      <c r="O2829" s="13">
        <f t="shared" si="3308"/>
        <v>3.5584018794428497E-2</v>
      </c>
      <c r="P2829" s="13">
        <f t="shared" si="3309"/>
        <v>8.3053960769876478E-2</v>
      </c>
      <c r="Q2829" s="13">
        <f t="shared" si="3310"/>
        <v>0.10304095624166998</v>
      </c>
      <c r="R2829" s="13">
        <f t="shared" si="3311"/>
        <v>1.6735967549121579E-2</v>
      </c>
      <c r="S2829" s="13">
        <f t="shared" si="3312"/>
        <v>4.5586005266205751E-2</v>
      </c>
      <c r="T2829" s="13">
        <f t="shared" si="3313"/>
        <v>9.6924976903455029E-2</v>
      </c>
      <c r="U2829" s="13">
        <f t="shared" si="3314"/>
        <v>3.9062153162090399E-2</v>
      </c>
      <c r="V2829" s="13">
        <f t="shared" si="3315"/>
        <v>1.1120394804467658E-2</v>
      </c>
      <c r="W2829" s="13">
        <f t="shared" si="3316"/>
        <v>8.0166694931472673E-2</v>
      </c>
      <c r="X2829" s="13">
        <f t="shared" si="3317"/>
        <v>7.5408413683927436E-2</v>
      </c>
      <c r="Y2829" s="13">
        <f t="shared" si="3318"/>
        <v>3.5466279726182742E-2</v>
      </c>
      <c r="Z2829" s="13">
        <f t="shared" si="3319"/>
        <v>5.2475356315310404E-3</v>
      </c>
      <c r="AA2829" s="13">
        <f t="shared" si="3320"/>
        <v>1.2247875120500643E-2</v>
      </c>
      <c r="AB2829" s="13">
        <f t="shared" si="3321"/>
        <v>1.4293418425403914E-2</v>
      </c>
      <c r="AC2829" s="13">
        <f t="shared" si="3322"/>
        <v>1.5259187262704694E-3</v>
      </c>
      <c r="AD2829" s="13">
        <f t="shared" si="3323"/>
        <v>4.6777751371717448E-2</v>
      </c>
      <c r="AE2829" s="13">
        <f t="shared" si="3324"/>
        <v>4.4001265483847911E-2</v>
      </c>
      <c r="AF2829" s="13">
        <f t="shared" si="3325"/>
        <v>2.0694788734016267E-2</v>
      </c>
      <c r="AG2829" s="13">
        <f t="shared" si="3326"/>
        <v>6.4888176288593153E-3</v>
      </c>
      <c r="AH2829" s="13">
        <f t="shared" si="3327"/>
        <v>1.2340172501245613E-3</v>
      </c>
      <c r="AI2829" s="13">
        <f t="shared" si="3328"/>
        <v>2.8802261170467725E-3</v>
      </c>
      <c r="AJ2829" s="13">
        <f t="shared" si="3329"/>
        <v>3.3612587200385433E-3</v>
      </c>
      <c r="AK2829" s="13">
        <f t="shared" si="3330"/>
        <v>2.6150863911151442E-3</v>
      </c>
      <c r="AL2829" s="13">
        <f t="shared" si="3331"/>
        <v>1.3400548452455665E-4</v>
      </c>
      <c r="AM2829" s="13">
        <f t="shared" si="3332"/>
        <v>2.1836080684275918E-2</v>
      </c>
      <c r="AN2829" s="13">
        <f t="shared" si="3333"/>
        <v>2.0540003637209283E-2</v>
      </c>
      <c r="AO2829" s="13">
        <f t="shared" si="3334"/>
        <v>9.6604275171132958E-3</v>
      </c>
      <c r="AP2829" s="13">
        <f t="shared" si="3335"/>
        <v>3.0290114666561784E-3</v>
      </c>
      <c r="AQ2829" s="13">
        <f t="shared" si="3336"/>
        <v>7.1230624490076157E-4</v>
      </c>
      <c r="AR2829" s="13">
        <f t="shared" si="3337"/>
        <v>2.3215447105569249E-4</v>
      </c>
      <c r="AS2829" s="13">
        <f t="shared" si="3338"/>
        <v>5.4185415208441411E-4</v>
      </c>
      <c r="AT2829" s="13">
        <f t="shared" si="3339"/>
        <v>6.3235035016983405E-4</v>
      </c>
      <c r="AU2829" s="13">
        <f t="shared" si="3340"/>
        <v>4.9197367203172816E-4</v>
      </c>
      <c r="AV2829" s="13">
        <f t="shared" si="3341"/>
        <v>2.8706961327772286E-4</v>
      </c>
      <c r="AW2829" s="13">
        <f t="shared" si="3342"/>
        <v>8.1724307996218284E-6</v>
      </c>
      <c r="AX2829" s="13">
        <f t="shared" si="3343"/>
        <v>8.4943234348957598E-3</v>
      </c>
      <c r="AY2829" s="13">
        <f t="shared" si="3344"/>
        <v>7.9901442374697151E-3</v>
      </c>
      <c r="AZ2829" s="13">
        <f t="shared" si="3345"/>
        <v>3.7579452574938309E-3</v>
      </c>
      <c r="BA2829" s="13">
        <f t="shared" si="3346"/>
        <v>1.1782976742851664E-3</v>
      </c>
      <c r="BB2829" s="13">
        <f t="shared" si="3347"/>
        <v>2.7709000146899638E-4</v>
      </c>
      <c r="BC2829" s="13">
        <f t="shared" si="3348"/>
        <v>5.2128673824748148E-5</v>
      </c>
      <c r="BD2829" s="13">
        <f t="shared" si="3349"/>
        <v>3.6395829978408659E-5</v>
      </c>
      <c r="BE2829" s="13">
        <f t="shared" si="3350"/>
        <v>8.4948747713879338E-5</v>
      </c>
      <c r="BF2829" s="13">
        <f t="shared" si="3351"/>
        <v>9.9136216187916182E-5</v>
      </c>
      <c r="BG2829" s="13">
        <f t="shared" si="3352"/>
        <v>7.7128775679813076E-5</v>
      </c>
      <c r="BH2829" s="13">
        <f t="shared" si="3353"/>
        <v>4.5005107113862478E-5</v>
      </c>
      <c r="BI2829" s="13">
        <f t="shared" si="3354"/>
        <v>2.1008601767398291E-5</v>
      </c>
      <c r="BJ2829" s="14">
        <f t="shared" si="3355"/>
        <v>0.67479238062205926</v>
      </c>
      <c r="BK2829" s="14">
        <f t="shared" si="3356"/>
        <v>0.18723980455038114</v>
      </c>
      <c r="BL2829" s="14">
        <f t="shared" si="3357"/>
        <v>0.13056304706693075</v>
      </c>
      <c r="BM2829" s="14">
        <f t="shared" si="3358"/>
        <v>0.62532184036025218</v>
      </c>
      <c r="BN2829" s="14">
        <f t="shared" si="3359"/>
        <v>0.36453895570398004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1.6532258064516101</v>
      </c>
      <c r="F2830" s="10">
        <f>VLOOKUP(B2830,home!$B$2:$E$405,3,FALSE)</f>
        <v>0.45</v>
      </c>
      <c r="G2830" s="10">
        <f>VLOOKUP(C2830,away!$B$2:$E$405,4,FALSE)</f>
        <v>1.1200000000000001</v>
      </c>
      <c r="H2830" s="10">
        <f>VLOOKUP(A2830,away!$A$2:$E$405,3,FALSE)</f>
        <v>1.30645161290323</v>
      </c>
      <c r="I2830" s="10">
        <f>VLOOKUP(C2830,away!$B$2:$E$405,3,FALSE)</f>
        <v>1.04</v>
      </c>
      <c r="J2830" s="10">
        <f>VLOOKUP(B2830,home!$B$2:$E$405,4,FALSE)</f>
        <v>1.05</v>
      </c>
      <c r="K2830" s="12">
        <f t="shared" si="3304"/>
        <v>0.83322580645161159</v>
      </c>
      <c r="L2830" s="12">
        <f t="shared" si="3305"/>
        <v>1.4266451612903273</v>
      </c>
      <c r="M2830" s="13">
        <f t="shared" si="3306"/>
        <v>0.10436395020216256</v>
      </c>
      <c r="N2830" s="13">
        <f t="shared" si="3307"/>
        <v>8.6958736571672732E-2</v>
      </c>
      <c r="O2830" s="13">
        <f t="shared" si="3308"/>
        <v>0.1488903245690599</v>
      </c>
      <c r="P2830" s="13">
        <f t="shared" si="3309"/>
        <v>0.12405926076189712</v>
      </c>
      <c r="Q2830" s="13">
        <f t="shared" si="3310"/>
        <v>3.6228131703972634E-2</v>
      </c>
      <c r="R2830" s="13">
        <f t="shared" si="3311"/>
        <v>0.10620683055469783</v>
      </c>
      <c r="S2830" s="13">
        <f t="shared" si="3312"/>
        <v>3.6867855593275239E-2</v>
      </c>
      <c r="T2830" s="13">
        <f t="shared" si="3313"/>
        <v>5.1684688798061255E-2</v>
      </c>
      <c r="U2830" s="13">
        <f t="shared" si="3314"/>
        <v>8.849427203960776E-2</v>
      </c>
      <c r="V2830" s="13">
        <f t="shared" si="3315"/>
        <v>4.8694963921058427E-3</v>
      </c>
      <c r="W2830" s="13">
        <f t="shared" si="3316"/>
        <v>1.006207141842593E-2</v>
      </c>
      <c r="X2830" s="13">
        <f t="shared" si="3317"/>
        <v>1.4355005501655053E-2</v>
      </c>
      <c r="Y2830" s="13">
        <f t="shared" si="3318"/>
        <v>1.0239749569616105E-2</v>
      </c>
      <c r="Z2830" s="13">
        <f t="shared" si="3319"/>
        <v>5.0506486968947113E-2</v>
      </c>
      <c r="AA2830" s="13">
        <f t="shared" si="3320"/>
        <v>4.208330833573877E-2</v>
      </c>
      <c r="AB2830" s="13">
        <f t="shared" si="3321"/>
        <v>1.7532449263098882E-2</v>
      </c>
      <c r="AC2830" s="13">
        <f t="shared" si="3322"/>
        <v>3.6177849338610643E-4</v>
      </c>
      <c r="AD2830" s="13">
        <f t="shared" si="3323"/>
        <v>2.095994393047914E-3</v>
      </c>
      <c r="AE2830" s="13">
        <f t="shared" si="3324"/>
        <v>2.9902402589334627E-3</v>
      </c>
      <c r="AF2830" s="13">
        <f t="shared" si="3325"/>
        <v>2.1330058982514805E-3</v>
      </c>
      <c r="AG2830" s="13">
        <f t="shared" si="3326"/>
        <v>1.0143475145814008E-3</v>
      </c>
      <c r="AH2830" s="13">
        <f t="shared" si="3327"/>
        <v>1.8013708812005348E-2</v>
      </c>
      <c r="AI2830" s="13">
        <f t="shared" si="3328"/>
        <v>1.5009487052067658E-2</v>
      </c>
      <c r="AJ2830" s="13">
        <f t="shared" si="3329"/>
        <v>6.2531459766920483E-3</v>
      </c>
      <c r="AK2830" s="13">
        <f t="shared" si="3330"/>
        <v>1.7367608664296274E-3</v>
      </c>
      <c r="AL2830" s="13">
        <f t="shared" si="3331"/>
        <v>1.7202097989619117E-5</v>
      </c>
      <c r="AM2830" s="13">
        <f t="shared" si="3332"/>
        <v>3.4928732369308101E-4</v>
      </c>
      <c r="AN2830" s="13">
        <f t="shared" si="3333"/>
        <v>4.983090702467823E-4</v>
      </c>
      <c r="AO2830" s="13">
        <f t="shared" si="3334"/>
        <v>3.5545511194732691E-4</v>
      </c>
      <c r="AP2830" s="13">
        <f t="shared" si="3335"/>
        <v>1.6903610517185521E-4</v>
      </c>
      <c r="AQ2830" s="13">
        <f t="shared" si="3336"/>
        <v>6.0288635381697542E-5</v>
      </c>
      <c r="AR2830" s="13">
        <f t="shared" si="3337"/>
        <v>5.1398341027080697E-3</v>
      </c>
      <c r="AS2830" s="13">
        <f t="shared" si="3338"/>
        <v>4.282642415256427E-3</v>
      </c>
      <c r="AT2830" s="13">
        <f t="shared" si="3339"/>
        <v>1.784204090097957E-3</v>
      </c>
      <c r="AU2830" s="13">
        <f t="shared" si="3340"/>
        <v>4.9554829728204464E-4</v>
      </c>
      <c r="AV2830" s="13">
        <f t="shared" si="3341"/>
        <v>1.0322590740963864E-4</v>
      </c>
      <c r="AW2830" s="13">
        <f t="shared" si="3342"/>
        <v>5.6801211210383173E-7</v>
      </c>
      <c r="AX2830" s="13">
        <f t="shared" si="3343"/>
        <v>4.850586866124873E-5</v>
      </c>
      <c r="AY2830" s="13">
        <f t="shared" si="3344"/>
        <v>6.9200662819754623E-5</v>
      </c>
      <c r="AZ2830" s="13">
        <f t="shared" si="3345"/>
        <v>4.9362395384943203E-5</v>
      </c>
      <c r="BA2830" s="13">
        <f t="shared" si="3346"/>
        <v>2.3474207508543069E-5</v>
      </c>
      <c r="BB2830" s="13">
        <f t="shared" si="3347"/>
        <v>8.3723411392970127E-6</v>
      </c>
      <c r="BC2830" s="13">
        <f t="shared" si="3348"/>
        <v>2.3888719950100046E-6</v>
      </c>
      <c r="BD2830" s="13">
        <f t="shared" si="3349"/>
        <v>1.222119908743912E-3</v>
      </c>
      <c r="BE2830" s="13">
        <f t="shared" si="3350"/>
        <v>1.0183018465437161E-3</v>
      </c>
      <c r="BF2830" s="13">
        <f t="shared" si="3351"/>
        <v>4.2423768864877651E-4</v>
      </c>
      <c r="BG2830" s="13">
        <f t="shared" si="3352"/>
        <v>1.1782859675051483E-4</v>
      </c>
      <c r="BH2830" s="13">
        <f t="shared" si="3353"/>
        <v>2.4544456887627362E-5</v>
      </c>
      <c r="BI2830" s="13">
        <f t="shared" si="3354"/>
        <v>4.0902149768220264E-6</v>
      </c>
      <c r="BJ2830" s="14">
        <f t="shared" si="3355"/>
        <v>0.21939565222216753</v>
      </c>
      <c r="BK2830" s="14">
        <f t="shared" si="3356"/>
        <v>0.27060874420363618</v>
      </c>
      <c r="BL2830" s="14">
        <f t="shared" si="3357"/>
        <v>0.45883686499470344</v>
      </c>
      <c r="BM2830" s="14">
        <f t="shared" si="3358"/>
        <v>0.39257188137528404</v>
      </c>
      <c r="BN2830" s="14">
        <f t="shared" si="3359"/>
        <v>0.60670723436346274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1.6532258064516101</v>
      </c>
      <c r="F2831" s="10">
        <f>VLOOKUP(B2831,home!$B$2:$E$405,3,FALSE)</f>
        <v>1.69</v>
      </c>
      <c r="G2831" s="10">
        <f>VLOOKUP(C2831,away!$B$2:$E$405,4,FALSE)</f>
        <v>1.21</v>
      </c>
      <c r="H2831" s="10">
        <f>VLOOKUP(A2831,away!$A$2:$E$405,3,FALSE)</f>
        <v>1.30645161290323</v>
      </c>
      <c r="I2831" s="10">
        <f>VLOOKUP(C2831,away!$B$2:$E$405,3,FALSE)</f>
        <v>0.95</v>
      </c>
      <c r="J2831" s="10">
        <f>VLOOKUP(B2831,home!$B$2:$E$405,4,FALSE)</f>
        <v>1.07</v>
      </c>
      <c r="K2831" s="12">
        <f t="shared" si="3304"/>
        <v>3.3806814516128973</v>
      </c>
      <c r="L2831" s="12">
        <f t="shared" si="3305"/>
        <v>1.3280080645161332</v>
      </c>
      <c r="M2831" s="13">
        <f t="shared" si="3306"/>
        <v>9.0165859338571085E-3</v>
      </c>
      <c r="N2831" s="13">
        <f t="shared" si="3307"/>
        <v>3.0482204823464483E-2</v>
      </c>
      <c r="O2831" s="13">
        <f t="shared" si="3308"/>
        <v>1.197409883456497E-2</v>
      </c>
      <c r="P2831" s="13">
        <f t="shared" si="3309"/>
        <v>4.0480613829793406E-2</v>
      </c>
      <c r="Q2831" s="13">
        <f t="shared" si="3310"/>
        <v>5.1525312225475801E-2</v>
      </c>
      <c r="R2831" s="13">
        <f t="shared" si="3311"/>
        <v>7.9508499088077576E-3</v>
      </c>
      <c r="S2831" s="13">
        <f t="shared" si="3312"/>
        <v>4.5435159939075424E-2</v>
      </c>
      <c r="T2831" s="13">
        <f t="shared" si="3313"/>
        <v>6.8426030162143561E-2</v>
      </c>
      <c r="U2831" s="13">
        <f t="shared" si="3314"/>
        <v>2.6879290811264483E-2</v>
      </c>
      <c r="V2831" s="13">
        <f t="shared" si="3315"/>
        <v>2.2664936931915514E-2</v>
      </c>
      <c r="W2831" s="13">
        <f t="shared" si="3316"/>
        <v>5.8063555776409759E-2</v>
      </c>
      <c r="X2831" s="13">
        <f t="shared" si="3317"/>
        <v>7.7108870325554468E-2</v>
      </c>
      <c r="Y2831" s="13">
        <f t="shared" si="3318"/>
        <v>5.1200600819032549E-2</v>
      </c>
      <c r="Z2831" s="13">
        <f t="shared" si="3319"/>
        <v>3.5195975995513536E-3</v>
      </c>
      <c r="AA2831" s="13">
        <f t="shared" si="3320"/>
        <v>1.189863832194454E-2</v>
      </c>
      <c r="AB2831" s="13">
        <f t="shared" si="3321"/>
        <v>2.0112752937224164E-2</v>
      </c>
      <c r="AC2831" s="13">
        <f t="shared" si="3322"/>
        <v>6.3597419671087424E-3</v>
      </c>
      <c r="AD2831" s="13">
        <f t="shared" si="3323"/>
        <v>4.9073596506999842E-2</v>
      </c>
      <c r="AE2831" s="13">
        <f t="shared" si="3324"/>
        <v>6.517013191610653E-2</v>
      </c>
      <c r="AF2831" s="13">
        <f t="shared" si="3325"/>
        <v>4.3273230375084862E-2</v>
      </c>
      <c r="AG2831" s="13">
        <f t="shared" si="3326"/>
        <v>1.9155732971925729E-2</v>
      </c>
      <c r="AH2831" s="13">
        <f t="shared" si="3327"/>
        <v>1.1685134990139557E-3</v>
      </c>
      <c r="AI2831" s="13">
        <f t="shared" si="3328"/>
        <v>3.9503719120757659E-3</v>
      </c>
      <c r="AJ2831" s="13">
        <f t="shared" si="3329"/>
        <v>6.6774745250635604E-3</v>
      </c>
      <c r="AK2831" s="13">
        <f t="shared" si="3330"/>
        <v>7.5248047568333394E-3</v>
      </c>
      <c r="AL2831" s="13">
        <f t="shared" si="3331"/>
        <v>1.1421008373511026E-3</v>
      </c>
      <c r="AM2831" s="13">
        <f t="shared" si="3332"/>
        <v>3.3180439495029967E-2</v>
      </c>
      <c r="AN2831" s="13">
        <f t="shared" si="3333"/>
        <v>4.4063891233589406E-2</v>
      </c>
      <c r="AO2831" s="13">
        <f t="shared" si="3334"/>
        <v>2.9258601456084242E-2</v>
      </c>
      <c r="AP2831" s="13">
        <f t="shared" si="3335"/>
        <v>1.2951886230047782E-2</v>
      </c>
      <c r="AQ2831" s="13">
        <f t="shared" si="3336"/>
        <v>4.3000523410497288E-3</v>
      </c>
      <c r="AR2831" s="13">
        <f t="shared" si="3337"/>
        <v>3.1035907003729927E-4</v>
      </c>
      <c r="AS2831" s="13">
        <f t="shared" si="3338"/>
        <v>1.0492251514149259E-3</v>
      </c>
      <c r="AT2831" s="13">
        <f t="shared" si="3339"/>
        <v>1.7735480039770873E-3</v>
      </c>
      <c r="AU2831" s="13">
        <f t="shared" si="3340"/>
        <v>1.9986002801968051E-3</v>
      </c>
      <c r="AV2831" s="13">
        <f t="shared" si="3341"/>
        <v>1.6891577241124197E-3</v>
      </c>
      <c r="AW2831" s="13">
        <f t="shared" si="3342"/>
        <v>1.4243178346439749E-4</v>
      </c>
      <c r="AX2831" s="13">
        <f t="shared" si="3343"/>
        <v>1.869541605953531E-2</v>
      </c>
      <c r="AY2831" s="13">
        <f t="shared" si="3344"/>
        <v>2.4827663296547318E-2</v>
      </c>
      <c r="AZ2831" s="13">
        <f t="shared" si="3345"/>
        <v>1.6485668540453025E-2</v>
      </c>
      <c r="BA2831" s="13">
        <f t="shared" si="3346"/>
        <v>7.2977002568871737E-3</v>
      </c>
      <c r="BB2831" s="13">
        <f t="shared" si="3347"/>
        <v>2.4228511983919068E-3</v>
      </c>
      <c r="BC2831" s="13">
        <f t="shared" si="3348"/>
        <v>6.435131861174053E-4</v>
      </c>
      <c r="BD2831" s="13">
        <f t="shared" si="3349"/>
        <v>6.8693224650876746E-5</v>
      </c>
      <c r="BE2831" s="13">
        <f t="shared" si="3350"/>
        <v>2.3222991042869687E-4</v>
      </c>
      <c r="BF2831" s="13">
        <f t="shared" si="3351"/>
        <v>3.9254767534801013E-4</v>
      </c>
      <c r="BG2831" s="13">
        <f t="shared" si="3352"/>
        <v>4.4235954830759304E-4</v>
      </c>
      <c r="BH2831" s="13">
        <f t="shared" si="3353"/>
        <v>3.7386917997683485E-4</v>
      </c>
      <c r="BI2831" s="13">
        <f t="shared" si="3354"/>
        <v>2.5278652041548188E-4</v>
      </c>
      <c r="BJ2831" s="14">
        <f t="shared" si="3355"/>
        <v>0.70760694919593092</v>
      </c>
      <c r="BK2831" s="14">
        <f t="shared" si="3356"/>
        <v>0.14992680273564862</v>
      </c>
      <c r="BL2831" s="14">
        <f t="shared" si="3357"/>
        <v>0.10672017179565856</v>
      </c>
      <c r="BM2831" s="14">
        <f t="shared" si="3358"/>
        <v>0.79165862425774292</v>
      </c>
      <c r="BN2831" s="14">
        <f t="shared" si="3359"/>
        <v>0.15142966555596352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1.6532258064516101</v>
      </c>
      <c r="F2832" s="10">
        <f>VLOOKUP(B2832,home!$B$2:$E$405,3,FALSE)</f>
        <v>0.86</v>
      </c>
      <c r="G2832" s="10">
        <f>VLOOKUP(C2832,away!$B$2:$E$405,4,FALSE)</f>
        <v>1.31</v>
      </c>
      <c r="H2832" s="10">
        <f>VLOOKUP(A2832,away!$A$2:$E$405,3,FALSE)</f>
        <v>1.30645161290323</v>
      </c>
      <c r="I2832" s="10">
        <f>VLOOKUP(C2832,away!$B$2:$E$405,3,FALSE)</f>
        <v>0.71</v>
      </c>
      <c r="J2832" s="10">
        <f>VLOOKUP(B2832,home!$B$2:$E$405,4,FALSE)</f>
        <v>0.87</v>
      </c>
      <c r="K2832" s="12">
        <f t="shared" si="3304"/>
        <v>1.8625241935483841</v>
      </c>
      <c r="L2832" s="12">
        <f t="shared" si="3305"/>
        <v>0.80699516129032511</v>
      </c>
      <c r="M2832" s="13">
        <f t="shared" si="3306"/>
        <v>6.9285519056947922E-2</v>
      </c>
      <c r="N2832" s="13">
        <f t="shared" si="3307"/>
        <v>0.12904595550612313</v>
      </c>
      <c r="O2832" s="13">
        <f t="shared" si="3308"/>
        <v>5.5913078626445588E-2</v>
      </c>
      <c r="P2832" s="13">
        <f t="shared" si="3309"/>
        <v>0.10413946167752795</v>
      </c>
      <c r="Q2832" s="13">
        <f t="shared" si="3310"/>
        <v>0.12017560710486135</v>
      </c>
      <c r="R2832" s="13">
        <f t="shared" si="3311"/>
        <v>2.2560791952193539E-2</v>
      </c>
      <c r="S2832" s="13">
        <f t="shared" si="3312"/>
        <v>3.9131652710761425E-2</v>
      </c>
      <c r="T2832" s="13">
        <f t="shared" si="3313"/>
        <v>9.6981133438750325E-2</v>
      </c>
      <c r="U2832" s="13">
        <f t="shared" si="3314"/>
        <v>4.2020020836572143E-2</v>
      </c>
      <c r="V2832" s="13">
        <f t="shared" si="3315"/>
        <v>6.5351947569322706E-3</v>
      </c>
      <c r="W2832" s="13">
        <f t="shared" si="3316"/>
        <v>7.4609991902389775E-2</v>
      </c>
      <c r="X2832" s="13">
        <f t="shared" si="3317"/>
        <v>6.0209902449138882E-2</v>
      </c>
      <c r="Y2832" s="13">
        <f t="shared" si="3318"/>
        <v>2.4294549969108781E-2</v>
      </c>
      <c r="Z2832" s="13">
        <f t="shared" si="3319"/>
        <v>6.0688166467659666E-3</v>
      </c>
      <c r="AA2832" s="13">
        <f t="shared" si="3320"/>
        <v>1.130331783081079E-2</v>
      </c>
      <c r="AB2832" s="13">
        <f t="shared" si="3321"/>
        <v>1.0526351463625971E-2</v>
      </c>
      <c r="AC2832" s="13">
        <f t="shared" si="3322"/>
        <v>6.1391946795670484E-4</v>
      </c>
      <c r="AD2832" s="13">
        <f t="shared" si="3323"/>
        <v>3.4740728749662497E-2</v>
      </c>
      <c r="AE2832" s="13">
        <f t="shared" si="3324"/>
        <v>2.803560000067732E-2</v>
      </c>
      <c r="AF2832" s="13">
        <f t="shared" si="3325"/>
        <v>1.1312296772208815E-2</v>
      </c>
      <c r="AG2832" s="13">
        <f t="shared" si="3326"/>
        <v>3.0429895860842266E-3</v>
      </c>
      <c r="AH2832" s="13">
        <f t="shared" si="3327"/>
        <v>1.2243764171745775E-3</v>
      </c>
      <c r="AI2832" s="13">
        <f t="shared" si="3328"/>
        <v>2.2804306989977399E-3</v>
      </c>
      <c r="AJ2832" s="13">
        <f t="shared" si="3329"/>
        <v>2.1236786742968722E-3</v>
      </c>
      <c r="AK2832" s="13">
        <f t="shared" si="3330"/>
        <v>1.3184676367335609E-3</v>
      </c>
      <c r="AL2832" s="13">
        <f t="shared" si="3331"/>
        <v>3.6910017433118707E-5</v>
      </c>
      <c r="AM2832" s="13">
        <f t="shared" si="3332"/>
        <v>1.2941089559549668E-2</v>
      </c>
      <c r="AN2832" s="13">
        <f t="shared" si="3333"/>
        <v>1.0443396656381327E-2</v>
      </c>
      <c r="AO2832" s="13">
        <f t="shared" si="3334"/>
        <v>4.2138852845676443E-3</v>
      </c>
      <c r="AP2832" s="13">
        <f t="shared" si="3335"/>
        <v>1.1335283449595316E-3</v>
      </c>
      <c r="AQ2832" s="13">
        <f t="shared" si="3336"/>
        <v>2.2868797239194308E-4</v>
      </c>
      <c r="AR2832" s="13">
        <f t="shared" si="3337"/>
        <v>1.9761316885157372E-4</v>
      </c>
      <c r="AS2832" s="13">
        <f t="shared" si="3338"/>
        <v>3.6805930794981794E-4</v>
      </c>
      <c r="AT2832" s="13">
        <f t="shared" si="3339"/>
        <v>3.4275968285860559E-4</v>
      </c>
      <c r="AU2832" s="13">
        <f t="shared" si="3340"/>
        <v>2.1279940063237475E-4</v>
      </c>
      <c r="AV2832" s="13">
        <f t="shared" si="3341"/>
        <v>9.9086008012598336E-5</v>
      </c>
      <c r="AW2832" s="13">
        <f t="shared" si="3342"/>
        <v>1.5410424534718188E-6</v>
      </c>
      <c r="AX2832" s="13">
        <f t="shared" si="3343"/>
        <v>4.0171820659229392E-3</v>
      </c>
      <c r="AY2832" s="13">
        <f t="shared" si="3344"/>
        <v>3.2418464892220839E-3</v>
      </c>
      <c r="AZ2832" s="13">
        <f t="shared" si="3345"/>
        <v>1.3080772152241247E-3</v>
      </c>
      <c r="BA2832" s="13">
        <f t="shared" si="3346"/>
        <v>3.5187066109333069E-4</v>
      </c>
      <c r="BB2832" s="13">
        <f t="shared" si="3347"/>
        <v>7.0989480225586423E-5</v>
      </c>
      <c r="BC2832" s="13">
        <f t="shared" si="3348"/>
        <v>1.1457633408912691E-5</v>
      </c>
      <c r="BD2832" s="13">
        <f t="shared" si="3349"/>
        <v>2.6578811845077992E-5</v>
      </c>
      <c r="BE2832" s="13">
        <f t="shared" si="3350"/>
        <v>4.9503680097228124E-5</v>
      </c>
      <c r="BF2832" s="13">
        <f t="shared" si="3351"/>
        <v>4.6100900925383513E-5</v>
      </c>
      <c r="BG2832" s="13">
        <f t="shared" si="3352"/>
        <v>2.8621347772634623E-5</v>
      </c>
      <c r="BH2832" s="13">
        <f t="shared" si="3353"/>
        <v>1.3326988169623537E-5</v>
      </c>
      <c r="BI2832" s="13">
        <f t="shared" si="3354"/>
        <v>4.9643675786113886E-6</v>
      </c>
      <c r="BJ2832" s="14">
        <f t="shared" si="3355"/>
        <v>0.62041076684195196</v>
      </c>
      <c r="BK2832" s="14">
        <f t="shared" si="3356"/>
        <v>0.22298450417678142</v>
      </c>
      <c r="BL2832" s="14">
        <f t="shared" si="3357"/>
        <v>0.15065992780154433</v>
      </c>
      <c r="BM2832" s="14">
        <f t="shared" si="3358"/>
        <v>0.49576329609617598</v>
      </c>
      <c r="BN2832" s="14">
        <f t="shared" si="3359"/>
        <v>0.50112041392409945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1.4302325581395301</v>
      </c>
      <c r="F2833" s="10">
        <f>VLOOKUP(B2833,home!$B$2:$E$405,3,FALSE)</f>
        <v>0.6</v>
      </c>
      <c r="G2833" s="10">
        <f>VLOOKUP(C2833,away!$B$2:$E$405,4,FALSE)</f>
        <v>1.22</v>
      </c>
      <c r="H2833" s="10">
        <f>VLOOKUP(A2833,away!$A$2:$E$405,3,FALSE)</f>
        <v>1.19767441860465</v>
      </c>
      <c r="I2833" s="10">
        <f>VLOOKUP(C2833,away!$B$2:$E$405,3,FALSE)</f>
        <v>0.79</v>
      </c>
      <c r="J2833" s="10">
        <f>VLOOKUP(B2833,home!$B$2:$E$405,4,FALSE)</f>
        <v>0.48</v>
      </c>
      <c r="K2833" s="12">
        <f t="shared" si="3304"/>
        <v>1.046930232558136</v>
      </c>
      <c r="L2833" s="12">
        <f t="shared" si="3305"/>
        <v>0.45415813953488327</v>
      </c>
      <c r="M2833" s="13">
        <f t="shared" si="3306"/>
        <v>0.22288744361592286</v>
      </c>
      <c r="N2833" s="13">
        <f t="shared" si="3307"/>
        <v>0.23334760317910655</v>
      </c>
      <c r="O2833" s="13">
        <f t="shared" si="3308"/>
        <v>0.10122614671829369</v>
      </c>
      <c r="P2833" s="13">
        <f t="shared" si="3309"/>
        <v>0.10597671332474722</v>
      </c>
      <c r="Q2833" s="13">
        <f t="shared" si="3310"/>
        <v>0.12214933023159279</v>
      </c>
      <c r="R2833" s="13">
        <f t="shared" si="3311"/>
        <v>2.2986339232932695E-2</v>
      </c>
      <c r="S2833" s="13">
        <f t="shared" si="3312"/>
        <v>1.2597236956143764E-2</v>
      </c>
      <c r="T2833" s="13">
        <f t="shared" si="3313"/>
        <v>5.5475112563412241E-2</v>
      </c>
      <c r="U2833" s="13">
        <f t="shared" si="3314"/>
        <v>2.406509347879443E-2</v>
      </c>
      <c r="V2833" s="13">
        <f t="shared" si="3315"/>
        <v>6.6551466911186333E-4</v>
      </c>
      <c r="W2833" s="13">
        <f t="shared" si="3316"/>
        <v>4.2627275568727342E-2</v>
      </c>
      <c r="X2833" s="13">
        <f t="shared" si="3317"/>
        <v>1.9359524165733989E-2</v>
      </c>
      <c r="Y2833" s="13">
        <f t="shared" si="3318"/>
        <v>4.3961427386951801E-3</v>
      </c>
      <c r="Z2833" s="13">
        <f t="shared" si="3319"/>
        <v>3.4798110202488037E-3</v>
      </c>
      <c r="AA2833" s="13">
        <f t="shared" si="3320"/>
        <v>3.6431193606874445E-3</v>
      </c>
      <c r="AB2833" s="13">
        <f t="shared" si="3321"/>
        <v>1.9070458997607765E-3</v>
      </c>
      <c r="AC2833" s="13">
        <f t="shared" si="3322"/>
        <v>1.9777094706885106E-5</v>
      </c>
      <c r="AD2833" s="13">
        <f t="shared" si="3323"/>
        <v>1.1156945881121866E-2</v>
      </c>
      <c r="AE2833" s="13">
        <f t="shared" si="3324"/>
        <v>5.0670177842616843E-3</v>
      </c>
      <c r="AF2833" s="13">
        <f t="shared" si="3325"/>
        <v>1.1506136849452264E-3</v>
      </c>
      <c r="AG2833" s="13">
        <f t="shared" si="3326"/>
        <v>1.7418685682603349E-4</v>
      </c>
      <c r="AH2833" s="13">
        <f t="shared" si="3327"/>
        <v>3.9509612472229505E-4</v>
      </c>
      <c r="AI2833" s="13">
        <f t="shared" si="3328"/>
        <v>4.1363807773833066E-4</v>
      </c>
      <c r="AJ2833" s="13">
        <f t="shared" si="3329"/>
        <v>2.1652510446074538E-4</v>
      </c>
      <c r="AK2833" s="13">
        <f t="shared" si="3330"/>
        <v>7.5562225989254294E-5</v>
      </c>
      <c r="AL2833" s="13">
        <f t="shared" si="3331"/>
        <v>3.7613810130275279E-7</v>
      </c>
      <c r="AM2833" s="13">
        <f t="shared" si="3332"/>
        <v>2.3361087891922909E-3</v>
      </c>
      <c r="AN2833" s="13">
        <f t="shared" si="3333"/>
        <v>1.0609628214506594E-3</v>
      </c>
      <c r="AO2833" s="13">
        <f t="shared" si="3334"/>
        <v>2.4092245055285601E-4</v>
      </c>
      <c r="AP2833" s="13">
        <f t="shared" si="3335"/>
        <v>3.6472297305090004E-5</v>
      </c>
      <c r="AQ2833" s="13">
        <f t="shared" si="3336"/>
        <v>4.1410476721607024E-6</v>
      </c>
      <c r="AR2833" s="13">
        <f t="shared" si="3337"/>
        <v>3.5887224188263952E-5</v>
      </c>
      <c r="AS2833" s="13">
        <f t="shared" si="3338"/>
        <v>3.757141996528514E-5</v>
      </c>
      <c r="AT2833" s="13">
        <f t="shared" si="3339"/>
        <v>1.9667327720897677E-5</v>
      </c>
      <c r="AU2833" s="13">
        <f t="shared" si="3340"/>
        <v>6.8634399948788283E-6</v>
      </c>
      <c r="AV2833" s="13">
        <f t="shared" si="3341"/>
        <v>1.7963857074968259E-6</v>
      </c>
      <c r="AW2833" s="13">
        <f t="shared" si="3342"/>
        <v>4.9678636851150948E-9</v>
      </c>
      <c r="AX2833" s="13">
        <f t="shared" si="3343"/>
        <v>4.0762381965836491E-4</v>
      </c>
      <c r="AY2833" s="13">
        <f t="shared" si="3344"/>
        <v>1.8512567556614576E-4</v>
      </c>
      <c r="AZ2833" s="13">
        <f t="shared" si="3345"/>
        <v>4.2038166197629572E-5</v>
      </c>
      <c r="BA2833" s="13">
        <f t="shared" si="3346"/>
        <v>6.3639917832578901E-6</v>
      </c>
      <c r="BB2833" s="13">
        <f t="shared" si="3347"/>
        <v>7.2256466707492157E-7</v>
      </c>
      <c r="BC2833" s="13">
        <f t="shared" si="3348"/>
        <v>6.563172497847775E-8</v>
      </c>
      <c r="BD2833" s="13">
        <f t="shared" si="3349"/>
        <v>2.7164124950688681E-6</v>
      </c>
      <c r="BE2833" s="13">
        <f t="shared" si="3350"/>
        <v>2.8438943651862767E-6</v>
      </c>
      <c r="BF2833" s="13">
        <f t="shared" si="3351"/>
        <v>1.4886794945576202E-6</v>
      </c>
      <c r="BG2833" s="13">
        <f t="shared" si="3352"/>
        <v>5.19514523147246E-7</v>
      </c>
      <c r="BH2833" s="13">
        <f t="shared" si="3353"/>
        <v>1.3597386513396883E-7</v>
      </c>
      <c r="BI2833" s="13">
        <f t="shared" si="3354"/>
        <v>2.847103004930693E-8</v>
      </c>
      <c r="BJ2833" s="14">
        <f t="shared" si="3355"/>
        <v>0.49922429991019346</v>
      </c>
      <c r="BK2833" s="14">
        <f t="shared" si="3356"/>
        <v>0.34233218747430005</v>
      </c>
      <c r="BL2833" s="14">
        <f t="shared" si="3357"/>
        <v>0.15503808496672972</v>
      </c>
      <c r="BM2833" s="14">
        <f t="shared" si="3358"/>
        <v>0.19131568636117366</v>
      </c>
      <c r="BN2833" s="14">
        <f t="shared" si="3359"/>
        <v>0.80857357630259585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1.4302325581395301</v>
      </c>
      <c r="F2834" s="10">
        <f>VLOOKUP(B2834,home!$B$2:$E$405,3,FALSE)</f>
        <v>1.05</v>
      </c>
      <c r="G2834" s="10">
        <f>VLOOKUP(C2834,away!$B$2:$E$405,4,FALSE)</f>
        <v>0.9</v>
      </c>
      <c r="H2834" s="10">
        <f>VLOOKUP(A2834,away!$A$2:$E$405,3,FALSE)</f>
        <v>1.19767441860465</v>
      </c>
      <c r="I2834" s="10">
        <f>VLOOKUP(C2834,away!$B$2:$E$405,3,FALSE)</f>
        <v>0.9</v>
      </c>
      <c r="J2834" s="10">
        <f>VLOOKUP(B2834,home!$B$2:$E$405,4,FALSE)</f>
        <v>1.46</v>
      </c>
      <c r="K2834" s="12">
        <f t="shared" si="3304"/>
        <v>1.3515697674418561</v>
      </c>
      <c r="L2834" s="12">
        <f t="shared" si="3305"/>
        <v>1.57374418604651</v>
      </c>
      <c r="M2834" s="13">
        <f t="shared" si="3306"/>
        <v>5.3647846340003552E-2</v>
      </c>
      <c r="N2834" s="13">
        <f t="shared" si="3307"/>
        <v>7.2508807201515035E-2</v>
      </c>
      <c r="O2834" s="13">
        <f t="shared" si="3308"/>
        <v>8.4427986271497141E-2</v>
      </c>
      <c r="P2834" s="13">
        <f t="shared" si="3309"/>
        <v>0.11411031377055161</v>
      </c>
      <c r="Q2834" s="13">
        <f t="shared" si="3310"/>
        <v>4.9000355843419045E-2</v>
      </c>
      <c r="R2834" s="13">
        <f t="shared" si="3311"/>
        <v>6.6434026267191609E-2</v>
      </c>
      <c r="S2834" s="13">
        <f t="shared" si="3312"/>
        <v>6.0678874349818321E-2</v>
      </c>
      <c r="T2834" s="13">
        <f t="shared" si="3313"/>
        <v>7.7114025122790864E-2</v>
      </c>
      <c r="U2834" s="13">
        <f t="shared" si="3314"/>
        <v>8.9790221432174314E-2</v>
      </c>
      <c r="V2834" s="13">
        <f t="shared" si="3315"/>
        <v>1.4340609618881622E-2</v>
      </c>
      <c r="W2834" s="13">
        <f t="shared" si="3316"/>
        <v>2.2075799850619356E-2</v>
      </c>
      <c r="X2834" s="13">
        <f t="shared" si="3317"/>
        <v>3.4741661667238632E-2</v>
      </c>
      <c r="Y2834" s="13">
        <f t="shared" si="3318"/>
        <v>2.7337244031205851E-2</v>
      </c>
      <c r="Z2834" s="13">
        <f t="shared" si="3319"/>
        <v>3.4850054197884638E-2</v>
      </c>
      <c r="AA2834" s="13">
        <f t="shared" si="3320"/>
        <v>4.7102279647571021E-2</v>
      </c>
      <c r="AB2834" s="13">
        <f t="shared" si="3321"/>
        <v>3.1831008574624425E-2</v>
      </c>
      <c r="AC2834" s="13">
        <f t="shared" si="3322"/>
        <v>1.9064272553697911E-3</v>
      </c>
      <c r="AD2834" s="13">
        <f t="shared" si="3323"/>
        <v>7.4592459175486419E-3</v>
      </c>
      <c r="AE2834" s="13">
        <f t="shared" si="3324"/>
        <v>1.173894489503334E-2</v>
      </c>
      <c r="AF2834" s="13">
        <f t="shared" si="3325"/>
        <v>9.237048139439541E-3</v>
      </c>
      <c r="AG2834" s="13">
        <f t="shared" si="3326"/>
        <v>4.8455836018915692E-3</v>
      </c>
      <c r="AH2834" s="13">
        <f t="shared" si="3327"/>
        <v>1.371126754433168E-2</v>
      </c>
      <c r="AI2834" s="13">
        <f t="shared" si="3328"/>
        <v>1.8531734686225435E-2</v>
      </c>
      <c r="AJ2834" s="13">
        <f t="shared" si="3329"/>
        <v>1.252346617007795E-2</v>
      </c>
      <c r="AK2834" s="13">
        <f t="shared" si="3330"/>
        <v>5.6421127530194024E-3</v>
      </c>
      <c r="AL2834" s="13">
        <f t="shared" si="3331"/>
        <v>1.6220074216009145E-4</v>
      </c>
      <c r="AM2834" s="13">
        <f t="shared" si="3332"/>
        <v>2.0163382540145658E-3</v>
      </c>
      <c r="AN2834" s="13">
        <f t="shared" si="3333"/>
        <v>3.1732006043585946E-3</v>
      </c>
      <c r="AO2834" s="13">
        <f t="shared" si="3334"/>
        <v>2.4969030011343053E-3</v>
      </c>
      <c r="AP2834" s="13">
        <f t="shared" si="3335"/>
        <v>1.3098288603857317E-3</v>
      </c>
      <c r="AQ2834" s="13">
        <f t="shared" si="3336"/>
        <v>5.1533388843699279E-4</v>
      </c>
      <c r="AR2834" s="13">
        <f t="shared" si="3337"/>
        <v>4.315605516244032E-3</v>
      </c>
      <c r="AS2834" s="13">
        <f t="shared" si="3338"/>
        <v>5.8328419439607386E-3</v>
      </c>
      <c r="AT2834" s="13">
        <f t="shared" si="3339"/>
        <v>3.9417464148620608E-3</v>
      </c>
      <c r="AU2834" s="13">
        <f t="shared" si="3340"/>
        <v>1.7758484284166284E-3</v>
      </c>
      <c r="AV2834" s="13">
        <f t="shared" si="3341"/>
        <v>6.0004576185176202E-4</v>
      </c>
      <c r="AW2834" s="13">
        <f t="shared" si="3342"/>
        <v>9.5834734416827131E-6</v>
      </c>
      <c r="AX2834" s="13">
        <f t="shared" si="3343"/>
        <v>4.5420363751043087E-4</v>
      </c>
      <c r="AY2834" s="13">
        <f t="shared" si="3344"/>
        <v>7.1480033381321711E-4</v>
      </c>
      <c r="AZ2834" s="13">
        <f t="shared" si="3345"/>
        <v>5.6245643476132766E-4</v>
      </c>
      <c r="BA2834" s="13">
        <f t="shared" si="3346"/>
        <v>2.9505418137002913E-4</v>
      </c>
      <c r="BB2834" s="13">
        <f t="shared" si="3347"/>
        <v>1.1608495062494897E-4</v>
      </c>
      <c r="BC2834" s="13">
        <f t="shared" si="3348"/>
        <v>3.6537603226701879E-5</v>
      </c>
      <c r="BD2834" s="13">
        <f t="shared" si="3349"/>
        <v>1.1319431817432154E-3</v>
      </c>
      <c r="BE2834" s="13">
        <f t="shared" si="3350"/>
        <v>1.5299001829060723E-3</v>
      </c>
      <c r="BF2834" s="13">
        <f t="shared" si="3351"/>
        <v>1.033883417209807E-3</v>
      </c>
      <c r="BG2834" s="13">
        <f t="shared" si="3352"/>
        <v>4.6578852325341674E-4</v>
      </c>
      <c r="BH2834" s="13">
        <f t="shared" si="3353"/>
        <v>1.5738642151267652E-4</v>
      </c>
      <c r="BI2834" s="13">
        <f t="shared" si="3354"/>
        <v>4.2543745824478818E-5</v>
      </c>
      <c r="BJ2834" s="14">
        <f t="shared" si="3355"/>
        <v>0.32774945802033878</v>
      </c>
      <c r="BK2834" s="14">
        <f t="shared" si="3356"/>
        <v>0.24556107241059821</v>
      </c>
      <c r="BL2834" s="14">
        <f t="shared" si="3357"/>
        <v>0.39082163688449767</v>
      </c>
      <c r="BM2834" s="14">
        <f t="shared" si="3358"/>
        <v>0.55814766895876999</v>
      </c>
      <c r="BN2834" s="14">
        <f t="shared" si="3359"/>
        <v>0.440129335694178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1.4302325581395301</v>
      </c>
      <c r="F2835" s="10">
        <f>VLOOKUP(B2835,home!$B$2:$E$405,3,FALSE)</f>
        <v>0.6</v>
      </c>
      <c r="G2835" s="10">
        <f>VLOOKUP(C2835,away!$B$2:$E$405,4,FALSE)</f>
        <v>0.96</v>
      </c>
      <c r="H2835" s="10">
        <f>VLOOKUP(A2835,away!$A$2:$E$405,3,FALSE)</f>
        <v>1.19767441860465</v>
      </c>
      <c r="I2835" s="10">
        <f>VLOOKUP(C2835,away!$B$2:$E$405,3,FALSE)</f>
        <v>0.61</v>
      </c>
      <c r="J2835" s="10">
        <f>VLOOKUP(B2835,home!$B$2:$E$405,4,FALSE)</f>
        <v>0.95</v>
      </c>
      <c r="K2835" s="12">
        <f t="shared" si="3304"/>
        <v>0.82381395348836928</v>
      </c>
      <c r="L2835" s="12">
        <f t="shared" si="3305"/>
        <v>0.69405232558139462</v>
      </c>
      <c r="M2835" s="13">
        <f t="shared" si="3306"/>
        <v>0.21917905530930457</v>
      </c>
      <c r="N2835" s="13">
        <f t="shared" si="3307"/>
        <v>0.18056276407620414</v>
      </c>
      <c r="O2835" s="13">
        <f t="shared" si="3308"/>
        <v>0.15212173305615598</v>
      </c>
      <c r="P2835" s="13">
        <f t="shared" si="3309"/>
        <v>0.1253200063204942</v>
      </c>
      <c r="Q2835" s="13">
        <f t="shared" si="3310"/>
        <v>7.4375062263202715E-2</v>
      </c>
      <c r="R2835" s="13">
        <f t="shared" si="3311"/>
        <v>5.2790221299548565E-2</v>
      </c>
      <c r="S2835" s="13">
        <f t="shared" si="3312"/>
        <v>1.7913554698469843E-2</v>
      </c>
      <c r="T2835" s="13">
        <f t="shared" si="3313"/>
        <v>5.1620184929036868E-2</v>
      </c>
      <c r="U2835" s="13">
        <f t="shared" si="3314"/>
        <v>4.3489320914307024E-2</v>
      </c>
      <c r="V2835" s="13">
        <f t="shared" si="3315"/>
        <v>1.1380481106173053E-3</v>
      </c>
      <c r="W2835" s="13">
        <f t="shared" si="3316"/>
        <v>2.0423738027997549E-2</v>
      </c>
      <c r="X2835" s="13">
        <f t="shared" si="3317"/>
        <v>1.4175142875396866E-2</v>
      </c>
      <c r="Y2835" s="13">
        <f t="shared" si="3318"/>
        <v>4.9191454390588646E-3</v>
      </c>
      <c r="Z2835" s="13">
        <f t="shared" si="3319"/>
        <v>1.221305862030272E-2</v>
      </c>
      <c r="AA2835" s="13">
        <f t="shared" si="3320"/>
        <v>1.0061288106176793E-2</v>
      </c>
      <c r="AB2835" s="13">
        <f t="shared" si="3321"/>
        <v>4.1443147659675052E-3</v>
      </c>
      <c r="AC2835" s="13">
        <f t="shared" si="3322"/>
        <v>4.0668859820547786E-5</v>
      </c>
      <c r="AD2835" s="13">
        <f t="shared" si="3323"/>
        <v>4.2063400924638528E-3</v>
      </c>
      <c r="AE2835" s="13">
        <f t="shared" si="3324"/>
        <v>2.9194201233607958E-3</v>
      </c>
      <c r="AF2835" s="13">
        <f t="shared" si="3325"/>
        <v>1.0131151629838408E-3</v>
      </c>
      <c r="AG2835" s="13">
        <f t="shared" si="3326"/>
        <v>2.3438497831690283E-4</v>
      </c>
      <c r="AH2835" s="13">
        <f t="shared" si="3327"/>
        <v>2.1191254344707505E-3</v>
      </c>
      <c r="AI2835" s="13">
        <f t="shared" si="3328"/>
        <v>1.745765102109107E-3</v>
      </c>
      <c r="AJ2835" s="13">
        <f t="shared" si="3329"/>
        <v>7.1909282531526497E-4</v>
      </c>
      <c r="AK2835" s="13">
        <f t="shared" si="3330"/>
        <v>1.9746623444936325E-4</v>
      </c>
      <c r="AL2835" s="13">
        <f t="shared" si="3331"/>
        <v>9.3012934334733997E-7</v>
      </c>
      <c r="AM2835" s="13">
        <f t="shared" si="3332"/>
        <v>6.9304833225785614E-4</v>
      </c>
      <c r="AN2835" s="13">
        <f t="shared" si="3333"/>
        <v>4.8101180674387217E-4</v>
      </c>
      <c r="AO2835" s="13">
        <f t="shared" si="3334"/>
        <v>1.6692368155134637E-4</v>
      </c>
      <c r="AP2835" s="13">
        <f t="shared" si="3335"/>
        <v>3.8617923125106703E-5</v>
      </c>
      <c r="AQ2835" s="13">
        <f t="shared" si="3336"/>
        <v>6.7007148385259557E-6</v>
      </c>
      <c r="AR2835" s="13">
        <f t="shared" si="3337"/>
        <v>2.9415678719862156E-4</v>
      </c>
      <c r="AS2835" s="13">
        <f t="shared" si="3338"/>
        <v>2.4233046580753335E-4</v>
      </c>
      <c r="AT2835" s="13">
        <f t="shared" si="3339"/>
        <v>9.9817609543791062E-5</v>
      </c>
      <c r="AU2835" s="13">
        <f t="shared" si="3340"/>
        <v>2.7410379848676296E-5</v>
      </c>
      <c r="AV2835" s="13">
        <f t="shared" si="3341"/>
        <v>5.6452633474389876E-6</v>
      </c>
      <c r="AW2835" s="13">
        <f t="shared" si="3342"/>
        <v>1.4772779044191778E-8</v>
      </c>
      <c r="AX2835" s="13">
        <f t="shared" si="3343"/>
        <v>9.515714775931086E-5</v>
      </c>
      <c r="AY2835" s="13">
        <f t="shared" si="3344"/>
        <v>6.6044039698042101E-5</v>
      </c>
      <c r="AZ2835" s="13">
        <f t="shared" si="3345"/>
        <v>2.2919009671608029E-5</v>
      </c>
      <c r="BA2835" s="13">
        <f t="shared" si="3346"/>
        <v>5.3023306542006761E-6</v>
      </c>
      <c r="BB2835" s="13">
        <f t="shared" si="3347"/>
        <v>9.2002373038737419E-7</v>
      </c>
      <c r="BC2835" s="13">
        <f t="shared" si="3348"/>
        <v>1.2770892193308543E-7</v>
      </c>
      <c r="BD2835" s="13">
        <f t="shared" si="3349"/>
        <v>3.4026700373459101E-5</v>
      </c>
      <c r="BE2835" s="13">
        <f t="shared" si="3350"/>
        <v>2.8031670558823508E-5</v>
      </c>
      <c r="BF2835" s="13">
        <f t="shared" si="3351"/>
        <v>1.1546440672973959E-5</v>
      </c>
      <c r="BG2835" s="13">
        <f t="shared" si="3352"/>
        <v>3.1707063131738615E-6</v>
      </c>
      <c r="BH2835" s="13">
        <f t="shared" si="3353"/>
        <v>6.5301802580157257E-7</v>
      </c>
      <c r="BI2835" s="13">
        <f t="shared" si="3354"/>
        <v>1.0759307230695272E-7</v>
      </c>
      <c r="BJ2835" s="14">
        <f t="shared" si="3355"/>
        <v>0.35602607068697462</v>
      </c>
      <c r="BK2835" s="14">
        <f t="shared" si="3356"/>
        <v>0.36365830746774785</v>
      </c>
      <c r="BL2835" s="14">
        <f t="shared" si="3357"/>
        <v>0.26813522437326287</v>
      </c>
      <c r="BM2835" s="14">
        <f t="shared" si="3358"/>
        <v>0.19561778955645892</v>
      </c>
      <c r="BN2835" s="14">
        <f t="shared" si="3359"/>
        <v>0.80434884232491011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1.21333333333333</v>
      </c>
      <c r="F2836" s="10">
        <f>VLOOKUP(B2836,home!$B$2:$E$405,3,FALSE)</f>
        <v>0.72</v>
      </c>
      <c r="G2836" s="10">
        <f>VLOOKUP(C2836,away!$B$2:$E$405,4,FALSE)</f>
        <v>1.53</v>
      </c>
      <c r="H2836" s="10">
        <f>VLOOKUP(A2836,away!$A$2:$E$405,3,FALSE)</f>
        <v>1.2533333333333301</v>
      </c>
      <c r="I2836" s="10">
        <f>VLOOKUP(C2836,away!$B$2:$E$405,3,FALSE)</f>
        <v>0.47</v>
      </c>
      <c r="J2836" s="10">
        <f>VLOOKUP(B2836,home!$B$2:$E$405,4,FALSE)</f>
        <v>1.2</v>
      </c>
      <c r="K2836" s="12">
        <f t="shared" si="3304"/>
        <v>1.3366079999999962</v>
      </c>
      <c r="L2836" s="12">
        <f t="shared" si="3305"/>
        <v>0.70687999999999807</v>
      </c>
      <c r="M2836" s="13">
        <f t="shared" si="3306"/>
        <v>0.12957596079005529</v>
      </c>
      <c r="N2836" s="13">
        <f t="shared" si="3307"/>
        <v>0.17319226579967373</v>
      </c>
      <c r="O2836" s="13">
        <f t="shared" si="3308"/>
        <v>9.159465516327403E-2</v>
      </c>
      <c r="P2836" s="13">
        <f t="shared" si="3309"/>
        <v>0.12242614884847303</v>
      </c>
      <c r="Q2836" s="13">
        <f t="shared" si="3310"/>
        <v>0.11574508400298485</v>
      </c>
      <c r="R2836" s="13">
        <f t="shared" si="3311"/>
        <v>3.237321492090748E-2</v>
      </c>
      <c r="S2836" s="13">
        <f t="shared" si="3312"/>
        <v>2.8917713267341615E-2</v>
      </c>
      <c r="T2836" s="13">
        <f t="shared" si="3313"/>
        <v>8.1817884980029704E-2</v>
      </c>
      <c r="U2836" s="13">
        <f t="shared" si="3314"/>
        <v>4.3270298049004181E-2</v>
      </c>
      <c r="V2836" s="13">
        <f t="shared" si="3315"/>
        <v>3.0357862396689752E-3</v>
      </c>
      <c r="W2836" s="13">
        <f t="shared" si="3316"/>
        <v>5.1568601746353714E-2</v>
      </c>
      <c r="X2836" s="13">
        <f t="shared" si="3317"/>
        <v>3.6452813202462409E-2</v>
      </c>
      <c r="Y2836" s="13">
        <f t="shared" si="3318"/>
        <v>1.2883882298278276E-2</v>
      </c>
      <c r="Z2836" s="13">
        <f t="shared" si="3319"/>
        <v>7.6279927210970069E-3</v>
      </c>
      <c r="AA2836" s="13">
        <f t="shared" si="3320"/>
        <v>1.0195636094959999E-2</v>
      </c>
      <c r="AB2836" s="13">
        <f t="shared" si="3321"/>
        <v>6.8137843848061295E-3</v>
      </c>
      <c r="AC2836" s="13">
        <f t="shared" si="3322"/>
        <v>1.7926724977754532E-4</v>
      </c>
      <c r="AD2836" s="13">
        <f t="shared" si="3323"/>
        <v>1.723175141074754E-2</v>
      </c>
      <c r="AE2836" s="13">
        <f t="shared" si="3324"/>
        <v>1.2180780437229187E-2</v>
      </c>
      <c r="AF2836" s="13">
        <f t="shared" si="3325"/>
        <v>4.3051750377342719E-3</v>
      </c>
      <c r="AG2836" s="13">
        <f t="shared" si="3326"/>
        <v>1.0144140435578647E-3</v>
      </c>
      <c r="AH2836" s="13">
        <f t="shared" si="3327"/>
        <v>1.3480188736722592E-3</v>
      </c>
      <c r="AI2836" s="13">
        <f t="shared" si="3328"/>
        <v>1.8017728107013258E-3</v>
      </c>
      <c r="AJ2836" s="13">
        <f t="shared" si="3329"/>
        <v>1.2041319764829357E-3</v>
      </c>
      <c r="AK2836" s="13">
        <f t="shared" si="3330"/>
        <v>5.364841442742997E-4</v>
      </c>
      <c r="AL2836" s="13">
        <f t="shared" si="3331"/>
        <v>6.7750218083990616E-6</v>
      </c>
      <c r="AM2836" s="13">
        <f t="shared" si="3332"/>
        <v>4.6064193579232748E-3</v>
      </c>
      <c r="AN2836" s="13">
        <f t="shared" si="3333"/>
        <v>3.2561857157287952E-3</v>
      </c>
      <c r="AO2836" s="13">
        <f t="shared" si="3334"/>
        <v>1.1508662793671821E-3</v>
      </c>
      <c r="AP2836" s="13">
        <f t="shared" si="3335"/>
        <v>2.7117478518635723E-4</v>
      </c>
      <c r="AQ2836" s="13">
        <f t="shared" si="3336"/>
        <v>4.792200803813291E-5</v>
      </c>
      <c r="AR2836" s="13">
        <f t="shared" si="3337"/>
        <v>1.9057751628428885E-4</v>
      </c>
      <c r="AS2836" s="13">
        <f t="shared" si="3338"/>
        <v>2.5472743288571003E-4</v>
      </c>
      <c r="AT2836" s="13">
        <f t="shared" si="3339"/>
        <v>1.7023536230725109E-4</v>
      </c>
      <c r="AU2836" s="13">
        <f t="shared" si="3340"/>
        <v>7.5845982380923221E-5</v>
      </c>
      <c r="AV2836" s="13">
        <f t="shared" si="3341"/>
        <v>2.5344086704550186E-5</v>
      </c>
      <c r="AW2836" s="13">
        <f t="shared" si="3342"/>
        <v>1.7781072269831874E-7</v>
      </c>
      <c r="AX2836" s="13">
        <f t="shared" si="3343"/>
        <v>1.0261628275258499E-3</v>
      </c>
      <c r="AY2836" s="13">
        <f t="shared" si="3344"/>
        <v>7.2537397952147074E-4</v>
      </c>
      <c r="AZ2836" s="13">
        <f t="shared" si="3345"/>
        <v>2.5637617932206788E-4</v>
      </c>
      <c r="BA2836" s="13">
        <f t="shared" si="3346"/>
        <v>6.0409064546394295E-5</v>
      </c>
      <c r="BB2836" s="13">
        <f t="shared" si="3347"/>
        <v>1.0675489886638769E-5</v>
      </c>
      <c r="BC2836" s="13">
        <f t="shared" si="3348"/>
        <v>1.509258058213439E-6</v>
      </c>
      <c r="BD2836" s="13">
        <f t="shared" si="3349"/>
        <v>2.2452572451839611E-5</v>
      </c>
      <c r="BE2836" s="13">
        <f t="shared" si="3350"/>
        <v>3.0010287959708354E-5</v>
      </c>
      <c r="BF2836" s="13">
        <f t="shared" si="3351"/>
        <v>2.0055995484624878E-5</v>
      </c>
      <c r="BG2836" s="13">
        <f t="shared" si="3352"/>
        <v>8.9356680042378047E-6</v>
      </c>
      <c r="BH2836" s="13">
        <f t="shared" si="3353"/>
        <v>2.9858713349520634E-6</v>
      </c>
      <c r="BI2836" s="13">
        <f t="shared" si="3354"/>
        <v>7.9818790265351894E-7</v>
      </c>
      <c r="BJ2836" s="14">
        <f t="shared" si="3355"/>
        <v>0.51780572790415602</v>
      </c>
      <c r="BK2836" s="14">
        <f t="shared" si="3356"/>
        <v>0.28486702539664638</v>
      </c>
      <c r="BL2836" s="14">
        <f t="shared" si="3357"/>
        <v>0.18993996538178337</v>
      </c>
      <c r="BM2836" s="14">
        <f t="shared" si="3358"/>
        <v>0.33460818570951539</v>
      </c>
      <c r="BN2836" s="14">
        <f t="shared" si="3359"/>
        <v>0.66490732952536846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1.21333333333333</v>
      </c>
      <c r="F2837" s="10">
        <f>VLOOKUP(B2837,home!$B$2:$E$405,3,FALSE)</f>
        <v>1.03</v>
      </c>
      <c r="G2837" s="10">
        <f>VLOOKUP(C2837,away!$B$2:$E$405,4,FALSE)</f>
        <v>0.72</v>
      </c>
      <c r="H2837" s="10">
        <f>VLOOKUP(A2837,away!$A$2:$E$405,3,FALSE)</f>
        <v>1.2533333333333301</v>
      </c>
      <c r="I2837" s="10">
        <f>VLOOKUP(C2837,away!$B$2:$E$405,3,FALSE)</f>
        <v>1.34</v>
      </c>
      <c r="J2837" s="10">
        <f>VLOOKUP(B2837,home!$B$2:$E$405,4,FALSE)</f>
        <v>0.7</v>
      </c>
      <c r="K2837" s="12">
        <f t="shared" si="3304"/>
        <v>0.89980799999999761</v>
      </c>
      <c r="L2837" s="12">
        <f t="shared" si="3305"/>
        <v>1.1756266666666637</v>
      </c>
      <c r="M2837" s="13">
        <f t="shared" si="3306"/>
        <v>0.12550186415867129</v>
      </c>
      <c r="N2837" s="13">
        <f t="shared" si="3307"/>
        <v>0.1129275813848854</v>
      </c>
      <c r="O2837" s="13">
        <f t="shared" si="3308"/>
        <v>0.14754333822131119</v>
      </c>
      <c r="P2837" s="13">
        <f t="shared" si="3309"/>
        <v>0.13276067607824121</v>
      </c>
      <c r="Q2837" s="13">
        <f t="shared" si="3310"/>
        <v>5.0806570575385332E-2</v>
      </c>
      <c r="R2837" s="13">
        <f t="shared" si="3311"/>
        <v>8.6727941450996104E-2</v>
      </c>
      <c r="S2837" s="13">
        <f t="shared" si="3312"/>
        <v>3.5109831297939917E-2</v>
      </c>
      <c r="T2837" s="13">
        <f t="shared" si="3313"/>
        <v>5.9729559210304865E-2</v>
      </c>
      <c r="U2837" s="13">
        <f t="shared" si="3314"/>
        <v>7.8038495541137703E-2</v>
      </c>
      <c r="V2837" s="13">
        <f t="shared" si="3315"/>
        <v>4.1267248377852882E-3</v>
      </c>
      <c r="W2837" s="13">
        <f t="shared" si="3316"/>
        <v>1.5238719552098741E-2</v>
      </c>
      <c r="X2837" s="13">
        <f t="shared" si="3317"/>
        <v>1.7915045071301958E-2</v>
      </c>
      <c r="Y2837" s="13">
        <f t="shared" si="3318"/>
        <v>1.0530702360178883E-2</v>
      </c>
      <c r="Z2837" s="13">
        <f t="shared" si="3319"/>
        <v>3.3986560238298706E-2</v>
      </c>
      <c r="AA2837" s="13">
        <f t="shared" si="3320"/>
        <v>3.0581378794903E-2</v>
      </c>
      <c r="AB2837" s="13">
        <f t="shared" si="3321"/>
        <v>1.3758684645342001E-2</v>
      </c>
      <c r="AC2837" s="13">
        <f t="shared" si="3322"/>
        <v>2.7283796894471852E-4</v>
      </c>
      <c r="AD2837" s="13">
        <f t="shared" si="3323"/>
        <v>3.4279804406837058E-3</v>
      </c>
      <c r="AE2837" s="13">
        <f t="shared" si="3324"/>
        <v>4.030025218879507E-3</v>
      </c>
      <c r="AF2837" s="13">
        <f t="shared" si="3325"/>
        <v>2.3689025573269532E-3</v>
      </c>
      <c r="AG2837" s="13">
        <f t="shared" si="3326"/>
        <v>9.2831500570947356E-4</v>
      </c>
      <c r="AH2837" s="13">
        <f t="shared" si="3327"/>
        <v>9.9888766311042269E-3</v>
      </c>
      <c r="AI2837" s="13">
        <f t="shared" si="3328"/>
        <v>8.9880711036806078E-3</v>
      </c>
      <c r="AJ2837" s="13">
        <f t="shared" si="3329"/>
        <v>4.0437691418303088E-3</v>
      </c>
      <c r="AK2837" s="13">
        <f t="shared" si="3330"/>
        <v>1.2128719413240128E-3</v>
      </c>
      <c r="AL2837" s="13">
        <f t="shared" si="3331"/>
        <v>1.1544737907994582E-5</v>
      </c>
      <c r="AM2837" s="13">
        <f t="shared" si="3332"/>
        <v>6.1690484487414324E-4</v>
      </c>
      <c r="AN2837" s="13">
        <f t="shared" si="3333"/>
        <v>7.2524978642990435E-4</v>
      </c>
      <c r="AO2837" s="13">
        <f t="shared" si="3334"/>
        <v>4.2631149446064909E-4</v>
      </c>
      <c r="AP2837" s="13">
        <f t="shared" si="3335"/>
        <v>1.6706105373148555E-4</v>
      </c>
      <c r="AQ2837" s="13">
        <f t="shared" si="3336"/>
        <v>4.9100357432041729E-5</v>
      </c>
      <c r="AR2837" s="13">
        <f t="shared" si="3337"/>
        <v>2.3486379475139169E-3</v>
      </c>
      <c r="AS2837" s="13">
        <f t="shared" si="3338"/>
        <v>2.1133232142765972E-3</v>
      </c>
      <c r="AT2837" s="13">
        <f t="shared" si="3339"/>
        <v>9.5079256739589546E-4</v>
      </c>
      <c r="AU2837" s="13">
        <f t="shared" si="3340"/>
        <v>2.8517691949445464E-4</v>
      </c>
      <c r="AV2837" s="13">
        <f t="shared" si="3341"/>
        <v>6.4151118394116372E-5</v>
      </c>
      <c r="AW2837" s="13">
        <f t="shared" si="3342"/>
        <v>3.3923515799859495E-7</v>
      </c>
      <c r="AX2837" s="13">
        <f t="shared" si="3343"/>
        <v>9.251598577608525E-5</v>
      </c>
      <c r="AY2837" s="13">
        <f t="shared" si="3344"/>
        <v>1.0876425997131958E-4</v>
      </c>
      <c r="AZ2837" s="13">
        <f t="shared" si="3345"/>
        <v>6.3933082201274432E-5</v>
      </c>
      <c r="BA2837" s="13">
        <f t="shared" si="3346"/>
        <v>2.5053812106003354E-5</v>
      </c>
      <c r="BB2837" s="13">
        <f t="shared" si="3347"/>
        <v>7.3634824033684124E-6</v>
      </c>
      <c r="BC2837" s="13">
        <f t="shared" si="3348"/>
        <v>1.7313412545861267E-6</v>
      </c>
      <c r="BD2837" s="13">
        <f t="shared" si="3349"/>
        <v>4.6018690024043728E-4</v>
      </c>
      <c r="BE2837" s="13">
        <f t="shared" si="3350"/>
        <v>4.1407985433154629E-4</v>
      </c>
      <c r="BF2837" s="13">
        <f t="shared" si="3351"/>
        <v>1.8629618278317945E-4</v>
      </c>
      <c r="BG2837" s="13">
        <f t="shared" si="3352"/>
        <v>5.587693187925559E-5</v>
      </c>
      <c r="BH2837" s="13">
        <f t="shared" si="3353"/>
        <v>1.2569627580102267E-5</v>
      </c>
      <c r="BI2837" s="13">
        <f t="shared" si="3354"/>
        <v>2.262050290719326E-6</v>
      </c>
      <c r="BJ2837" s="14">
        <f t="shared" si="3355"/>
        <v>0.28018739087739569</v>
      </c>
      <c r="BK2837" s="14">
        <f t="shared" si="3356"/>
        <v>0.29789224333946179</v>
      </c>
      <c r="BL2837" s="14">
        <f t="shared" si="3357"/>
        <v>0.38777678078580946</v>
      </c>
      <c r="BM2837" s="14">
        <f t="shared" si="3358"/>
        <v>0.34346657834666172</v>
      </c>
      <c r="BN2837" s="14">
        <f t="shared" si="3359"/>
        <v>0.65626797186949037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1.21333333333333</v>
      </c>
      <c r="F2838" s="10">
        <f>VLOOKUP(B2838,home!$B$2:$E$405,3,FALSE)</f>
        <v>1.3</v>
      </c>
      <c r="G2838" s="10">
        <f>VLOOKUP(C2838,away!$B$2:$E$405,4,FALSE)</f>
        <v>1.53</v>
      </c>
      <c r="H2838" s="10">
        <f>VLOOKUP(A2838,away!$A$2:$E$405,3,FALSE)</f>
        <v>1.2533333333333301</v>
      </c>
      <c r="I2838" s="10">
        <f>VLOOKUP(C2838,away!$B$2:$E$405,3,FALSE)</f>
        <v>0.94</v>
      </c>
      <c r="J2838" s="10">
        <f>VLOOKUP(B2838,home!$B$2:$E$405,4,FALSE)</f>
        <v>0.46</v>
      </c>
      <c r="K2838" s="12">
        <f t="shared" si="3304"/>
        <v>2.4133199999999935</v>
      </c>
      <c r="L2838" s="12">
        <f t="shared" si="3305"/>
        <v>0.54194133333333194</v>
      </c>
      <c r="M2838" s="13">
        <f t="shared" si="3306"/>
        <v>5.2065052464206306E-2</v>
      </c>
      <c r="N2838" s="13">
        <f t="shared" si="3307"/>
        <v>0.12564963241291802</v>
      </c>
      <c r="O2838" s="13">
        <f t="shared" si="3308"/>
        <v>2.8216203952521845E-2</v>
      </c>
      <c r="P2838" s="13">
        <f t="shared" si="3309"/>
        <v>6.8094729322699832E-2</v>
      </c>
      <c r="Q2838" s="13">
        <f t="shared" si="3310"/>
        <v>0.1516163854473713</v>
      </c>
      <c r="R2838" s="13">
        <f t="shared" si="3311"/>
        <v>7.6457635958174577E-3</v>
      </c>
      <c r="S2838" s="13">
        <f t="shared" si="3312"/>
        <v>2.2264897191448755E-2</v>
      </c>
      <c r="T2838" s="13">
        <f t="shared" si="3313"/>
        <v>8.2167186084528776E-2</v>
      </c>
      <c r="U2838" s="13">
        <f t="shared" si="3314"/>
        <v>1.8451674201058137E-2</v>
      </c>
      <c r="V2838" s="13">
        <f t="shared" si="3315"/>
        <v>3.2355295622011563E-3</v>
      </c>
      <c r="W2838" s="13">
        <f t="shared" si="3316"/>
        <v>0.12196628510928302</v>
      </c>
      <c r="X2838" s="13">
        <f t="shared" si="3317"/>
        <v>6.6098571173838147E-2</v>
      </c>
      <c r="Y2838" s="13">
        <f t="shared" si="3318"/>
        <v>1.7910773896688988E-2</v>
      </c>
      <c r="Z2838" s="13">
        <f t="shared" si="3319"/>
        <v>1.3811851058229214E-3</v>
      </c>
      <c r="AA2838" s="13">
        <f t="shared" si="3320"/>
        <v>3.3332416395845635E-3</v>
      </c>
      <c r="AB2838" s="13">
        <f t="shared" si="3321"/>
        <v>4.0220893568211E-3</v>
      </c>
      <c r="AC2838" s="13">
        <f t="shared" si="3322"/>
        <v>2.6447984219494993E-4</v>
      </c>
      <c r="AD2838" s="13">
        <f t="shared" si="3323"/>
        <v>7.358591879498351E-2</v>
      </c>
      <c r="AE2838" s="13">
        <f t="shared" si="3324"/>
        <v>3.9879250946311652E-2</v>
      </c>
      <c r="AF2838" s="13">
        <f t="shared" si="3325"/>
        <v>1.0806107215089336E-2</v>
      </c>
      <c r="AG2838" s="13">
        <f t="shared" si="3326"/>
        <v>1.9520920507628181E-3</v>
      </c>
      <c r="AH2838" s="13">
        <f t="shared" si="3327"/>
        <v>1.8713032445745326E-4</v>
      </c>
      <c r="AI2838" s="13">
        <f t="shared" si="3328"/>
        <v>4.5160535461965986E-4</v>
      </c>
      <c r="AJ2838" s="13">
        <f t="shared" si="3329"/>
        <v>5.4493411720535736E-4</v>
      </c>
      <c r="AK2838" s="13">
        <f t="shared" si="3330"/>
        <v>4.3836680124467649E-4</v>
      </c>
      <c r="AL2838" s="13">
        <f t="shared" si="3331"/>
        <v>1.3836293185688654E-5</v>
      </c>
      <c r="AM2838" s="13">
        <f t="shared" si="3332"/>
        <v>3.5517273909261848E-2</v>
      </c>
      <c r="AN2838" s="13">
        <f t="shared" si="3333"/>
        <v>1.9248278778750526E-2</v>
      </c>
      <c r="AO2838" s="13">
        <f t="shared" si="3334"/>
        <v>5.215718932863868E-3</v>
      </c>
      <c r="AP2838" s="13">
        <f t="shared" si="3335"/>
        <v>9.4220455758938285E-4</v>
      </c>
      <c r="AQ2838" s="13">
        <f t="shared" si="3336"/>
        <v>1.2765489855318303E-4</v>
      </c>
      <c r="AR2838" s="13">
        <f t="shared" si="3337"/>
        <v>2.0282731508714256E-5</v>
      </c>
      <c r="AS2838" s="13">
        <f t="shared" si="3338"/>
        <v>4.8948721604610151E-5</v>
      </c>
      <c r="AT2838" s="13">
        <f t="shared" si="3339"/>
        <v>5.9064464411418741E-5</v>
      </c>
      <c r="AU2838" s="13">
        <f t="shared" si="3340"/>
        <v>4.7513817751121562E-5</v>
      </c>
      <c r="AV2838" s="13">
        <f t="shared" si="3341"/>
        <v>2.8666511663784089E-5</v>
      </c>
      <c r="AW2838" s="13">
        <f t="shared" si="3342"/>
        <v>5.0267170839185241E-7</v>
      </c>
      <c r="AX2838" s="13">
        <f t="shared" si="3343"/>
        <v>1.4285757911783258E-2</v>
      </c>
      <c r="AY2838" s="13">
        <f t="shared" si="3344"/>
        <v>7.7420426903890144E-3</v>
      </c>
      <c r="AZ2838" s="13">
        <f t="shared" si="3345"/>
        <v>2.0978664691764987E-3</v>
      </c>
      <c r="BA2838" s="13">
        <f t="shared" si="3346"/>
        <v>3.7897351715360044E-4</v>
      </c>
      <c r="BB2838" s="13">
        <f t="shared" si="3347"/>
        <v>5.1345353296061125E-5</v>
      </c>
      <c r="BC2838" s="13">
        <f t="shared" si="3348"/>
        <v>5.5652338451476738E-6</v>
      </c>
      <c r="BD2838" s="13">
        <f t="shared" si="3349"/>
        <v>1.8320084262457635E-6</v>
      </c>
      <c r="BE2838" s="13">
        <f t="shared" si="3350"/>
        <v>4.4212225752274135E-6</v>
      </c>
      <c r="BF2838" s="13">
        <f t="shared" si="3351"/>
        <v>5.3349124326238979E-6</v>
      </c>
      <c r="BG2838" s="13">
        <f t="shared" si="3352"/>
        <v>4.2916169572999565E-6</v>
      </c>
      <c r="BH2838" s="13">
        <f t="shared" si="3353"/>
        <v>2.5892612588477752E-6</v>
      </c>
      <c r="BI2838" s="13">
        <f t="shared" si="3354"/>
        <v>1.2497431962405E-6</v>
      </c>
      <c r="BJ2838" s="14">
        <f t="shared" si="3355"/>
        <v>0.77724488538443792</v>
      </c>
      <c r="BK2838" s="14">
        <f t="shared" si="3356"/>
        <v>0.15368056736632568</v>
      </c>
      <c r="BL2838" s="14">
        <f t="shared" si="3357"/>
        <v>6.3515204355116359E-2</v>
      </c>
      <c r="BM2838" s="14">
        <f t="shared" si="3358"/>
        <v>0.55479253499748749</v>
      </c>
      <c r="BN2838" s="14">
        <f t="shared" si="3359"/>
        <v>0.43328776719553475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1.21333333333333</v>
      </c>
      <c r="F2839" s="10">
        <f>VLOOKUP(B2839,home!$B$2:$E$405,3,FALSE)</f>
        <v>1.55</v>
      </c>
      <c r="G2839" s="10">
        <f>VLOOKUP(C2839,away!$B$2:$E$405,4,FALSE)</f>
        <v>0.93</v>
      </c>
      <c r="H2839" s="10">
        <f>VLOOKUP(A2839,away!$A$2:$E$405,3,FALSE)</f>
        <v>1.2533333333333301</v>
      </c>
      <c r="I2839" s="10">
        <f>VLOOKUP(C2839,away!$B$2:$E$405,3,FALSE)</f>
        <v>0.52</v>
      </c>
      <c r="J2839" s="10">
        <f>VLOOKUP(B2839,home!$B$2:$E$405,4,FALSE)</f>
        <v>1.2</v>
      </c>
      <c r="K2839" s="12">
        <f t="shared" si="3304"/>
        <v>1.7490199999999954</v>
      </c>
      <c r="L2839" s="12">
        <f t="shared" si="3305"/>
        <v>0.78207999999999789</v>
      </c>
      <c r="M2839" s="13">
        <f t="shared" si="3306"/>
        <v>7.9571443539625183E-2</v>
      </c>
      <c r="N2839" s="13">
        <f t="shared" si="3307"/>
        <v>0.13917204617967488</v>
      </c>
      <c r="O2839" s="13">
        <f t="shared" si="3308"/>
        <v>6.2231234563469878E-2</v>
      </c>
      <c r="P2839" s="13">
        <f t="shared" si="3309"/>
        <v>0.10884367387619981</v>
      </c>
      <c r="Q2839" s="13">
        <f t="shared" si="3310"/>
        <v>0.12170734610458718</v>
      </c>
      <c r="R2839" s="13">
        <f t="shared" si="3311"/>
        <v>2.4334901963699199E-2</v>
      </c>
      <c r="S2839" s="13">
        <f t="shared" si="3312"/>
        <v>3.7221095960666389E-2</v>
      </c>
      <c r="T2839" s="13">
        <f t="shared" si="3313"/>
        <v>9.5184881241475269E-2</v>
      </c>
      <c r="U2839" s="13">
        <f t="shared" si="3314"/>
        <v>4.2562230232549063E-2</v>
      </c>
      <c r="V2839" s="13">
        <f t="shared" si="3315"/>
        <v>5.6570836775968704E-3</v>
      </c>
      <c r="W2839" s="13">
        <f t="shared" si="3316"/>
        <v>7.0956194161281488E-2</v>
      </c>
      <c r="X2839" s="13">
        <f t="shared" si="3317"/>
        <v>5.5493420329654868E-2</v>
      </c>
      <c r="Y2839" s="13">
        <f t="shared" si="3318"/>
        <v>2.1700147085708183E-2</v>
      </c>
      <c r="Z2839" s="13">
        <f t="shared" si="3319"/>
        <v>6.3439467092566062E-3</v>
      </c>
      <c r="AA2839" s="13">
        <f t="shared" si="3320"/>
        <v>1.109568967342396E-2</v>
      </c>
      <c r="AB2839" s="13">
        <f t="shared" si="3321"/>
        <v>9.7032915763059641E-3</v>
      </c>
      <c r="AC2839" s="13">
        <f t="shared" si="3322"/>
        <v>4.8363594989647615E-4</v>
      </c>
      <c r="AD2839" s="13">
        <f t="shared" si="3323"/>
        <v>3.1025950677991077E-2</v>
      </c>
      <c r="AE2839" s="13">
        <f t="shared" si="3324"/>
        <v>2.4264775506243189E-2</v>
      </c>
      <c r="AF2839" s="13">
        <f t="shared" si="3325"/>
        <v>9.4884978139613118E-3</v>
      </c>
      <c r="AG2839" s="13">
        <f t="shared" si="3326"/>
        <v>2.4735881234476146E-3</v>
      </c>
      <c r="AH2839" s="13">
        <f t="shared" si="3327"/>
        <v>1.2403684605938479E-3</v>
      </c>
      <c r="AI2839" s="13">
        <f t="shared" si="3328"/>
        <v>2.1694292449478464E-3</v>
      </c>
      <c r="AJ2839" s="13">
        <f t="shared" si="3329"/>
        <v>1.8971875689993366E-3</v>
      </c>
      <c r="AK2839" s="13">
        <f t="shared" si="3330"/>
        <v>1.1060730006437368E-3</v>
      </c>
      <c r="AL2839" s="13">
        <f t="shared" si="3331"/>
        <v>2.6462113172107511E-5</v>
      </c>
      <c r="AM2839" s="13">
        <f t="shared" si="3332"/>
        <v>1.0853001650963945E-2</v>
      </c>
      <c r="AN2839" s="13">
        <f t="shared" si="3333"/>
        <v>8.4879155311858578E-3</v>
      </c>
      <c r="AO2839" s="13">
        <f t="shared" si="3334"/>
        <v>3.3191144893149091E-3</v>
      </c>
      <c r="AP2839" s="13">
        <f t="shared" si="3335"/>
        <v>8.6527101993446578E-4</v>
      </c>
      <c r="AQ2839" s="13">
        <f t="shared" si="3336"/>
        <v>1.6917778981758623E-4</v>
      </c>
      <c r="AR2839" s="13">
        <f t="shared" si="3337"/>
        <v>1.9401347313224688E-4</v>
      </c>
      <c r="AS2839" s="13">
        <f t="shared" si="3338"/>
        <v>3.3933344477776154E-4</v>
      </c>
      <c r="AT2839" s="13">
        <f t="shared" si="3339"/>
        <v>2.9675049079259957E-4</v>
      </c>
      <c r="AU2839" s="13">
        <f t="shared" si="3340"/>
        <v>1.7300751446869034E-4</v>
      </c>
      <c r="AV2839" s="13">
        <f t="shared" si="3341"/>
        <v>7.5648400739007047E-5</v>
      </c>
      <c r="AW2839" s="13">
        <f t="shared" si="3342"/>
        <v>1.0054673608942433E-6</v>
      </c>
      <c r="AX2839" s="13">
        <f t="shared" si="3343"/>
        <v>3.1636861579281508E-3</v>
      </c>
      <c r="AY2839" s="13">
        <f t="shared" si="3344"/>
        <v>2.4742556703924411E-3</v>
      </c>
      <c r="AZ2839" s="13">
        <f t="shared" si="3345"/>
        <v>9.6753293735025764E-4</v>
      </c>
      <c r="BA2839" s="13">
        <f t="shared" si="3346"/>
        <v>2.5222938654762916E-4</v>
      </c>
      <c r="BB2839" s="13">
        <f t="shared" si="3347"/>
        <v>4.9315889657792305E-5</v>
      </c>
      <c r="BC2839" s="13">
        <f t="shared" si="3348"/>
        <v>7.7137941967132232E-6</v>
      </c>
      <c r="BD2839" s="13">
        <f t="shared" si="3349"/>
        <v>2.5289009511211197E-5</v>
      </c>
      <c r="BE2839" s="13">
        <f t="shared" si="3350"/>
        <v>4.423098341529849E-5</v>
      </c>
      <c r="BF2839" s="13">
        <f t="shared" si="3351"/>
        <v>3.8680437306512592E-5</v>
      </c>
      <c r="BG2839" s="13">
        <f t="shared" si="3352"/>
        <v>2.2550952819278818E-5</v>
      </c>
      <c r="BH2839" s="13">
        <f t="shared" si="3353"/>
        <v>9.8605168749937406E-6</v>
      </c>
      <c r="BI2839" s="13">
        <f t="shared" si="3354"/>
        <v>3.4492482449402964E-6</v>
      </c>
      <c r="BJ2839" s="14">
        <f t="shared" si="3355"/>
        <v>0.6020760615413151</v>
      </c>
      <c r="BK2839" s="14">
        <f t="shared" si="3356"/>
        <v>0.23427765078754931</v>
      </c>
      <c r="BL2839" s="14">
        <f t="shared" si="3357"/>
        <v>0.15756322075671542</v>
      </c>
      <c r="BM2839" s="14">
        <f t="shared" si="3358"/>
        <v>0.46192698336454818</v>
      </c>
      <c r="BN2839" s="14">
        <f t="shared" si="3359"/>
        <v>0.53586064622725615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1.61333333333333</v>
      </c>
      <c r="F2840" s="10">
        <f>VLOOKUP(B2840,home!$B$2:$E$405,3,FALSE)</f>
        <v>1.08</v>
      </c>
      <c r="G2840" s="10">
        <f>VLOOKUP(C2840,away!$B$2:$E$405,4,FALSE)</f>
        <v>0.77</v>
      </c>
      <c r="H2840" s="10">
        <f>VLOOKUP(A2840,away!$A$2:$E$405,3,FALSE)</f>
        <v>1.4</v>
      </c>
      <c r="I2840" s="10">
        <f>VLOOKUP(C2840,away!$B$2:$E$405,3,FALSE)</f>
        <v>0.93</v>
      </c>
      <c r="J2840" s="10">
        <f>VLOOKUP(B2840,home!$B$2:$E$405,4,FALSE)</f>
        <v>1.07</v>
      </c>
      <c r="K2840" s="12">
        <f t="shared" si="3304"/>
        <v>1.3416479999999973</v>
      </c>
      <c r="L2840" s="12">
        <f t="shared" si="3305"/>
        <v>1.39314</v>
      </c>
      <c r="M2840" s="13">
        <f t="shared" si="3306"/>
        <v>6.4907766091776647E-2</v>
      </c>
      <c r="N2840" s="13">
        <f t="shared" si="3307"/>
        <v>8.7083374561499768E-2</v>
      </c>
      <c r="O2840" s="13">
        <f t="shared" si="3308"/>
        <v>9.0425605253097702E-2</v>
      </c>
      <c r="P2840" s="13">
        <f t="shared" si="3309"/>
        <v>0.12131933243660779</v>
      </c>
      <c r="Q2840" s="13">
        <f t="shared" si="3310"/>
        <v>5.8417617656843418E-2</v>
      </c>
      <c r="R2840" s="13">
        <f t="shared" si="3311"/>
        <v>6.2987763851150291E-2</v>
      </c>
      <c r="S2840" s="13">
        <f t="shared" si="3312"/>
        <v>5.6689597058590183E-2</v>
      </c>
      <c r="T2840" s="13">
        <f t="shared" si="3313"/>
        <v>8.1383919862454843E-2</v>
      </c>
      <c r="U2840" s="13">
        <f t="shared" si="3314"/>
        <v>8.4507407395367912E-2</v>
      </c>
      <c r="V2840" s="13">
        <f t="shared" si="3315"/>
        <v>1.1773191552942144E-2</v>
      </c>
      <c r="W2840" s="13">
        <f t="shared" si="3316"/>
        <v>2.6125293298022829E-2</v>
      </c>
      <c r="X2840" s="13">
        <f t="shared" si="3317"/>
        <v>3.6396191105207525E-2</v>
      </c>
      <c r="Y2840" s="13">
        <f t="shared" si="3318"/>
        <v>2.535249483815441E-2</v>
      </c>
      <c r="Z2840" s="13">
        <f t="shared" si="3319"/>
        <v>2.9250257777197166E-2</v>
      </c>
      <c r="AA2840" s="13">
        <f t="shared" si="3320"/>
        <v>3.9243549846260946E-2</v>
      </c>
      <c r="AB2840" s="13">
        <f t="shared" si="3321"/>
        <v>2.6325515082068107E-2</v>
      </c>
      <c r="AC2840" s="13">
        <f t="shared" si="3322"/>
        <v>1.3753320922257569E-3</v>
      </c>
      <c r="AD2840" s="13">
        <f t="shared" si="3323"/>
        <v>8.7627368756764152E-3</v>
      </c>
      <c r="AE2840" s="13">
        <f t="shared" si="3324"/>
        <v>1.2207719250979842E-2</v>
      </c>
      <c r="AF2840" s="13">
        <f t="shared" si="3325"/>
        <v>8.5035309986550307E-3</v>
      </c>
      <c r="AG2840" s="13">
        <f t="shared" si="3326"/>
        <v>3.9488697251554225E-3</v>
      </c>
      <c r="AH2840" s="13">
        <f t="shared" si="3327"/>
        <v>1.018742602993112E-2</v>
      </c>
      <c r="AI2840" s="13">
        <f t="shared" si="3328"/>
        <v>1.3667939758204999E-2</v>
      </c>
      <c r="AJ2840" s="13">
        <f t="shared" si="3329"/>
        <v>9.168782020358094E-3</v>
      </c>
      <c r="AK2840" s="13">
        <f t="shared" si="3330"/>
        <v>4.1004260200164563E-3</v>
      </c>
      <c r="AL2840" s="13">
        <f t="shared" si="3331"/>
        <v>1.0282552079918887E-4</v>
      </c>
      <c r="AM2840" s="13">
        <f t="shared" si="3332"/>
        <v>2.3513016807554942E-3</v>
      </c>
      <c r="AN2840" s="13">
        <f t="shared" si="3333"/>
        <v>3.2756924235277088E-3</v>
      </c>
      <c r="AO2840" s="13">
        <f t="shared" si="3334"/>
        <v>2.2817490714566969E-3</v>
      </c>
      <c r="AP2840" s="13">
        <f t="shared" si="3335"/>
        <v>1.0595986338030607E-3</v>
      </c>
      <c r="AQ2840" s="13">
        <f t="shared" si="3336"/>
        <v>3.6904231017409917E-4</v>
      </c>
      <c r="AR2840" s="13">
        <f t="shared" si="3337"/>
        <v>2.8385021398676471E-3</v>
      </c>
      <c r="AS2840" s="13">
        <f t="shared" si="3338"/>
        <v>3.808270718949141E-3</v>
      </c>
      <c r="AT2840" s="13">
        <f t="shared" si="3339"/>
        <v>2.5546793967683341E-3</v>
      </c>
      <c r="AU2840" s="13">
        <f t="shared" si="3340"/>
        <v>1.1424935011051449E-3</v>
      </c>
      <c r="AV2840" s="13">
        <f t="shared" si="3341"/>
        <v>3.8320603019267803E-4</v>
      </c>
      <c r="AW2840" s="13">
        <f t="shared" si="3342"/>
        <v>5.3386538964491086E-6</v>
      </c>
      <c r="AX2840" s="13">
        <f t="shared" si="3343"/>
        <v>5.2576986623037404E-4</v>
      </c>
      <c r="AY2840" s="13">
        <f t="shared" si="3344"/>
        <v>7.3247103144018319E-4</v>
      </c>
      <c r="AZ2840" s="13">
        <f t="shared" si="3345"/>
        <v>5.1021734637028855E-4</v>
      </c>
      <c r="BA2840" s="13">
        <f t="shared" si="3346"/>
        <v>2.3693473130743456E-4</v>
      </c>
      <c r="BB2840" s="13">
        <f t="shared" si="3347"/>
        <v>8.2520812893409882E-5</v>
      </c>
      <c r="BC2840" s="13">
        <f t="shared" si="3348"/>
        <v>2.2992609054864999E-5</v>
      </c>
      <c r="BD2840" s="13">
        <f t="shared" si="3349"/>
        <v>6.5907181185586943E-4</v>
      </c>
      <c r="BE2840" s="13">
        <f t="shared" si="3350"/>
        <v>8.8424237823280167E-4</v>
      </c>
      <c r="BF2840" s="13">
        <f t="shared" si="3351"/>
        <v>5.9317100913563992E-4</v>
      </c>
      <c r="BG2840" s="13">
        <f t="shared" si="3352"/>
        <v>2.6527556602160376E-4</v>
      </c>
      <c r="BH2840" s="13">
        <f t="shared" si="3353"/>
        <v>8.8976608150437978E-5</v>
      </c>
      <c r="BI2840" s="13">
        <f t="shared" si="3354"/>
        <v>2.3875057674363679E-5</v>
      </c>
      <c r="BJ2840" s="14">
        <f t="shared" si="3355"/>
        <v>0.35963003868966309</v>
      </c>
      <c r="BK2840" s="14">
        <f t="shared" si="3356"/>
        <v>0.25690051578438189</v>
      </c>
      <c r="BL2840" s="14">
        <f t="shared" si="3357"/>
        <v>0.35385617947440928</v>
      </c>
      <c r="BM2840" s="14">
        <f t="shared" si="3358"/>
        <v>0.51376839949713204</v>
      </c>
      <c r="BN2840" s="14">
        <f t="shared" si="3359"/>
        <v>0.48514145985097562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1.61333333333333</v>
      </c>
      <c r="F2841" s="10">
        <f>VLOOKUP(B2841,home!$B$2:$E$405,3,FALSE)</f>
        <v>1.08</v>
      </c>
      <c r="G2841" s="10">
        <f>VLOOKUP(C2841,away!$B$2:$E$405,4,FALSE)</f>
        <v>1.24</v>
      </c>
      <c r="H2841" s="10">
        <f>VLOOKUP(A2841,away!$A$2:$E$405,3,FALSE)</f>
        <v>1.4</v>
      </c>
      <c r="I2841" s="10">
        <f>VLOOKUP(C2841,away!$B$2:$E$405,3,FALSE)</f>
        <v>0.93</v>
      </c>
      <c r="J2841" s="10">
        <f>VLOOKUP(B2841,home!$B$2:$E$405,4,FALSE)</f>
        <v>1.25</v>
      </c>
      <c r="K2841" s="12">
        <f t="shared" si="3304"/>
        <v>2.1605759999999954</v>
      </c>
      <c r="L2841" s="12">
        <f t="shared" si="3305"/>
        <v>1.6274999999999999</v>
      </c>
      <c r="M2841" s="13">
        <f t="shared" si="3306"/>
        <v>2.263911763784655E-2</v>
      </c>
      <c r="N2841" s="13">
        <f t="shared" si="3307"/>
        <v>4.8913534229507852E-2</v>
      </c>
      <c r="O2841" s="13">
        <f t="shared" si="3308"/>
        <v>3.6845163955595256E-2</v>
      </c>
      <c r="P2841" s="13">
        <f t="shared" si="3309"/>
        <v>7.9606776958524014E-2</v>
      </c>
      <c r="Q2841" s="13">
        <f t="shared" si="3310"/>
        <v>5.2840704065726468E-2</v>
      </c>
      <c r="R2841" s="13">
        <f t="shared" si="3311"/>
        <v>2.9982752168865642E-2</v>
      </c>
      <c r="S2841" s="13">
        <f t="shared" si="3312"/>
        <v>6.9981072574246697E-2</v>
      </c>
      <c r="T2841" s="13">
        <f t="shared" si="3313"/>
        <v>8.5998245866969816E-2</v>
      </c>
      <c r="U2841" s="13">
        <f t="shared" si="3314"/>
        <v>6.4780014749998921E-2</v>
      </c>
      <c r="V2841" s="13">
        <f t="shared" si="3315"/>
        <v>2.7341896176020043E-2</v>
      </c>
      <c r="W2841" s="13">
        <f t="shared" si="3316"/>
        <v>3.8055452342503598E-2</v>
      </c>
      <c r="X2841" s="13">
        <f t="shared" si="3317"/>
        <v>6.1935248687424602E-2</v>
      </c>
      <c r="Y2841" s="13">
        <f t="shared" si="3318"/>
        <v>5.0399808619391778E-2</v>
      </c>
      <c r="Z2841" s="13">
        <f t="shared" si="3319"/>
        <v>1.6265643051609616E-2</v>
      </c>
      <c r="AA2841" s="13">
        <f t="shared" si="3320"/>
        <v>3.5143158001874425E-2</v>
      </c>
      <c r="AB2841" s="13">
        <f t="shared" si="3321"/>
        <v>3.7964731871528844E-2</v>
      </c>
      <c r="AC2841" s="13">
        <f t="shared" si="3322"/>
        <v>6.0089583252707409E-3</v>
      </c>
      <c r="AD2841" s="13">
        <f t="shared" si="3323"/>
        <v>2.0555424250089219E-2</v>
      </c>
      <c r="AE2841" s="13">
        <f t="shared" si="3324"/>
        <v>3.3453952967020195E-2</v>
      </c>
      <c r="AF2841" s="13">
        <f t="shared" si="3325"/>
        <v>2.7223154226912689E-2</v>
      </c>
      <c r="AG2841" s="13">
        <f t="shared" si="3326"/>
        <v>1.4768561168100137E-2</v>
      </c>
      <c r="AH2841" s="13">
        <f t="shared" si="3327"/>
        <v>6.6180835166236599E-3</v>
      </c>
      <c r="AI2841" s="13">
        <f t="shared" si="3328"/>
        <v>1.429887241201265E-2</v>
      </c>
      <c r="AJ2841" s="13">
        <f t="shared" si="3329"/>
        <v>1.5446900280228291E-2</v>
      </c>
      <c r="AK2841" s="13">
        <f t="shared" si="3330"/>
        <v>1.1124734006618151E-2</v>
      </c>
      <c r="AL2841" s="13">
        <f t="shared" si="3331"/>
        <v>8.4518100538196611E-4</v>
      </c>
      <c r="AM2841" s="13">
        <f t="shared" si="3332"/>
        <v>8.8823112609121343E-3</v>
      </c>
      <c r="AN2841" s="13">
        <f t="shared" si="3333"/>
        <v>1.4455961577134495E-2</v>
      </c>
      <c r="AO2841" s="13">
        <f t="shared" si="3334"/>
        <v>1.1763538733393197E-2</v>
      </c>
      <c r="AP2841" s="13">
        <f t="shared" si="3335"/>
        <v>6.3817197628658106E-3</v>
      </c>
      <c r="AQ2841" s="13">
        <f t="shared" si="3336"/>
        <v>2.5965622285160257E-3</v>
      </c>
      <c r="AR2841" s="13">
        <f t="shared" si="3337"/>
        <v>2.1541861846610007E-3</v>
      </c>
      <c r="AS2841" s="13">
        <f t="shared" si="3338"/>
        <v>4.6542829701101164E-3</v>
      </c>
      <c r="AT2841" s="13">
        <f t="shared" si="3339"/>
        <v>5.0279660412143072E-3</v>
      </c>
      <c r="AU2841" s="13">
        <f t="shared" si="3340"/>
        <v>3.6211009191542071E-3</v>
      </c>
      <c r="AV2841" s="13">
        <f t="shared" si="3341"/>
        <v>1.9559159348756256E-3</v>
      </c>
      <c r="AW2841" s="13">
        <f t="shared" si="3342"/>
        <v>8.2553933688929036E-5</v>
      </c>
      <c r="AX2841" s="13">
        <f t="shared" si="3343"/>
        <v>3.19848475580941E-3</v>
      </c>
      <c r="AY2841" s="13">
        <f t="shared" si="3344"/>
        <v>5.2055339400798135E-3</v>
      </c>
      <c r="AZ2841" s="13">
        <f t="shared" si="3345"/>
        <v>4.2360032437399487E-3</v>
      </c>
      <c r="BA2841" s="13">
        <f t="shared" si="3346"/>
        <v>2.2980317597289229E-3</v>
      </c>
      <c r="BB2841" s="13">
        <f t="shared" si="3347"/>
        <v>9.3501167223970511E-4</v>
      </c>
      <c r="BC2841" s="13">
        <f t="shared" si="3348"/>
        <v>3.0434629931402397E-4</v>
      </c>
      <c r="BD2841" s="13">
        <f t="shared" si="3349"/>
        <v>5.8432300258929671E-4</v>
      </c>
      <c r="BE2841" s="13">
        <f t="shared" si="3350"/>
        <v>1.2624742556423697E-3</v>
      </c>
      <c r="BF2841" s="13">
        <f t="shared" si="3351"/>
        <v>1.3638357886793817E-3</v>
      </c>
      <c r="BG2841" s="13">
        <f t="shared" si="3352"/>
        <v>9.8222362432057934E-4</v>
      </c>
      <c r="BH2841" s="13">
        <f t="shared" si="3353"/>
        <v>5.3054219733501373E-4</v>
      </c>
      <c r="BI2841" s="13">
        <f t="shared" si="3354"/>
        <v>2.2925534770985845E-4</v>
      </c>
      <c r="BJ2841" s="14">
        <f t="shared" si="3355"/>
        <v>0.4944015916573799</v>
      </c>
      <c r="BK2841" s="14">
        <f t="shared" si="3356"/>
        <v>0.2116285366173698</v>
      </c>
      <c r="BL2841" s="14">
        <f t="shared" si="3357"/>
        <v>0.2745705172296376</v>
      </c>
      <c r="BM2841" s="14">
        <f t="shared" si="3358"/>
        <v>0.7209152595335403</v>
      </c>
      <c r="BN2841" s="14">
        <f t="shared" si="3359"/>
        <v>0.27082804901606577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1.61333333333333</v>
      </c>
      <c r="F2842" s="10">
        <f>VLOOKUP(B2842,home!$B$2:$E$405,3,FALSE)</f>
        <v>0.89</v>
      </c>
      <c r="G2842" s="10">
        <f>VLOOKUP(C2842,away!$B$2:$E$405,4,FALSE)</f>
        <v>2.0099999999999998</v>
      </c>
      <c r="H2842" s="10">
        <f>VLOOKUP(A2842,away!$A$2:$E$405,3,FALSE)</f>
        <v>1.4</v>
      </c>
      <c r="I2842" s="10">
        <f>VLOOKUP(C2842,away!$B$2:$E$405,3,FALSE)</f>
        <v>0.54</v>
      </c>
      <c r="J2842" s="10">
        <f>VLOOKUP(B2842,home!$B$2:$E$405,4,FALSE)</f>
        <v>1.63</v>
      </c>
      <c r="K2842" s="12">
        <f t="shared" si="3304"/>
        <v>2.8860919999999939</v>
      </c>
      <c r="L2842" s="12">
        <f t="shared" si="3305"/>
        <v>1.2322799999999998</v>
      </c>
      <c r="M2842" s="13">
        <f t="shared" si="3306"/>
        <v>1.6270982050248847E-2</v>
      </c>
      <c r="N2842" s="13">
        <f t="shared" si="3307"/>
        <v>4.6959551127366703E-2</v>
      </c>
      <c r="O2842" s="13">
        <f t="shared" si="3308"/>
        <v>2.0050405760880647E-2</v>
      </c>
      <c r="P2842" s="13">
        <f t="shared" si="3309"/>
        <v>5.7867315663231431E-2</v>
      </c>
      <c r="Q2842" s="13">
        <f t="shared" si="3310"/>
        <v>6.7764792416141875E-2</v>
      </c>
      <c r="R2842" s="13">
        <f t="shared" si="3311"/>
        <v>1.2353857005509001E-2</v>
      </c>
      <c r="S2842" s="13">
        <f t="shared" si="3312"/>
        <v>5.1450892941290786E-2</v>
      </c>
      <c r="T2842" s="13">
        <f t="shared" si="3313"/>
        <v>8.3505198398563296E-2</v>
      </c>
      <c r="U2842" s="13">
        <f t="shared" si="3314"/>
        <v>3.5654367872743412E-2</v>
      </c>
      <c r="V2842" s="13">
        <f t="shared" si="3315"/>
        <v>2.0331526079127155E-2</v>
      </c>
      <c r="W2842" s="13">
        <f t="shared" si="3316"/>
        <v>6.51918084246291E-2</v>
      </c>
      <c r="X2842" s="13">
        <f t="shared" si="3317"/>
        <v>8.0334561685501932E-2</v>
      </c>
      <c r="Y2842" s="13">
        <f t="shared" si="3318"/>
        <v>4.9497336836905159E-2</v>
      </c>
      <c r="Z2842" s="13">
        <f t="shared" si="3319"/>
        <v>5.0744703035828752E-3</v>
      </c>
      <c r="AA2842" s="13">
        <f t="shared" si="3320"/>
        <v>1.4645388147408078E-2</v>
      </c>
      <c r="AB2842" s="13">
        <f t="shared" si="3321"/>
        <v>2.1133968784564593E-2</v>
      </c>
      <c r="AC2842" s="13">
        <f t="shared" si="3322"/>
        <v>4.5192832933449141E-3</v>
      </c>
      <c r="AD2842" s="13">
        <f t="shared" si="3323"/>
        <v>4.7037389189963572E-2</v>
      </c>
      <c r="AE2842" s="13">
        <f t="shared" si="3324"/>
        <v>5.7963233951008303E-2</v>
      </c>
      <c r="AF2842" s="13">
        <f t="shared" si="3325"/>
        <v>3.5713466966574257E-2</v>
      </c>
      <c r="AG2842" s="13">
        <f t="shared" si="3326"/>
        <v>1.4669663691190033E-2</v>
      </c>
      <c r="AH2842" s="13">
        <f t="shared" si="3327"/>
        <v>1.5632920664247762E-3</v>
      </c>
      <c r="AI2842" s="13">
        <f t="shared" si="3328"/>
        <v>4.511804726572006E-3</v>
      </c>
      <c r="AJ2842" s="13">
        <f t="shared" si="3329"/>
        <v>6.5107417634608141E-3</v>
      </c>
      <c r="AK2842" s="13">
        <f t="shared" si="3330"/>
        <v>6.2635332391967023E-3</v>
      </c>
      <c r="AL2842" s="13">
        <f t="shared" si="3331"/>
        <v>6.4290844178900325E-4</v>
      </c>
      <c r="AM2842" s="13">
        <f t="shared" si="3332"/>
        <v>2.7150846528408011E-2</v>
      </c>
      <c r="AN2842" s="13">
        <f t="shared" si="3333"/>
        <v>3.3457445160026619E-2</v>
      </c>
      <c r="AO2842" s="13">
        <f t="shared" si="3334"/>
        <v>2.0614470260898802E-2</v>
      </c>
      <c r="AP2842" s="13">
        <f t="shared" si="3335"/>
        <v>8.4675998043667877E-3</v>
      </c>
      <c r="AQ2842" s="13">
        <f t="shared" si="3336"/>
        <v>2.6086134717312761E-3</v>
      </c>
      <c r="AR2842" s="13">
        <f t="shared" si="3337"/>
        <v>3.8528270952278458E-4</v>
      </c>
      <c r="AS2842" s="13">
        <f t="shared" si="3338"/>
        <v>1.1119613456920302E-3</v>
      </c>
      <c r="AT2842" s="13">
        <f t="shared" si="3339"/>
        <v>1.6046113720554981E-3</v>
      </c>
      <c r="AU2842" s="13">
        <f t="shared" si="3340"/>
        <v>1.5436853479994623E-3</v>
      </c>
      <c r="AV2842" s="13">
        <f t="shared" si="3341"/>
        <v>1.1138044833446138E-3</v>
      </c>
      <c r="AW2842" s="13">
        <f t="shared" si="3342"/>
        <v>6.3513522329143249E-5</v>
      </c>
      <c r="AX2842" s="13">
        <f t="shared" si="3343"/>
        <v>1.3059973493144328E-2</v>
      </c>
      <c r="AY2842" s="13">
        <f t="shared" si="3344"/>
        <v>1.6093544136131888E-2</v>
      </c>
      <c r="AZ2842" s="13">
        <f t="shared" si="3345"/>
        <v>9.915876284036302E-3</v>
      </c>
      <c r="BA2842" s="13">
        <f t="shared" si="3346"/>
        <v>4.0730453424307495E-3</v>
      </c>
      <c r="BB2842" s="13">
        <f t="shared" si="3347"/>
        <v>1.254783078642641E-3</v>
      </c>
      <c r="BC2842" s="13">
        <f t="shared" si="3348"/>
        <v>3.0924881842995069E-4</v>
      </c>
      <c r="BD2842" s="13">
        <f t="shared" si="3349"/>
        <v>7.9129362881789471E-5</v>
      </c>
      <c r="BE2842" s="13">
        <f t="shared" si="3350"/>
        <v>2.2837462117822907E-4</v>
      </c>
      <c r="BF2842" s="13">
        <f t="shared" si="3351"/>
        <v>3.2955508359275808E-4</v>
      </c>
      <c r="BG2842" s="13">
        <f t="shared" si="3352"/>
        <v>3.1704209677212944E-4</v>
      </c>
      <c r="BH2842" s="13">
        <f t="shared" si="3353"/>
        <v>2.2875316478931671E-4</v>
      </c>
      <c r="BI2842" s="13">
        <f t="shared" si="3354"/>
        <v>1.3204053577462545E-4</v>
      </c>
      <c r="BJ2842" s="14">
        <f t="shared" si="3355"/>
        <v>0.68564244906609184</v>
      </c>
      <c r="BK2842" s="14">
        <f t="shared" si="3356"/>
        <v>0.16717645260516403</v>
      </c>
      <c r="BL2842" s="14">
        <f t="shared" si="3357"/>
        <v>0.12976159949036326</v>
      </c>
      <c r="BM2842" s="14">
        <f t="shared" si="3358"/>
        <v>0.7503580368280206</v>
      </c>
      <c r="BN2842" s="14">
        <f t="shared" si="3359"/>
        <v>0.22126690402337851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1.61333333333333</v>
      </c>
      <c r="F2843" s="10">
        <f>VLOOKUP(B2843,home!$B$2:$E$405,3,FALSE)</f>
        <v>0.7</v>
      </c>
      <c r="G2843" s="10">
        <f>VLOOKUP(C2843,away!$B$2:$E$405,4,FALSE)</f>
        <v>0.31</v>
      </c>
      <c r="H2843" s="10">
        <f>VLOOKUP(A2843,away!$A$2:$E$405,3,FALSE)</f>
        <v>1.4</v>
      </c>
      <c r="I2843" s="10">
        <f>VLOOKUP(C2843,away!$B$2:$E$405,3,FALSE)</f>
        <v>1.1599999999999999</v>
      </c>
      <c r="J2843" s="10">
        <f>VLOOKUP(B2843,home!$B$2:$E$405,4,FALSE)</f>
        <v>0.89</v>
      </c>
      <c r="K2843" s="12">
        <f t="shared" si="3304"/>
        <v>0.35009333333333259</v>
      </c>
      <c r="L2843" s="12">
        <f t="shared" si="3305"/>
        <v>1.44536</v>
      </c>
      <c r="M2843" s="13">
        <f t="shared" si="3306"/>
        <v>0.16605215830304201</v>
      </c>
      <c r="N2843" s="13">
        <f t="shared" si="3307"/>
        <v>5.8133753607506188E-2</v>
      </c>
      <c r="O2843" s="13">
        <f t="shared" si="3308"/>
        <v>0.24000514752488478</v>
      </c>
      <c r="P2843" s="13">
        <f t="shared" si="3309"/>
        <v>8.402420211414513E-2</v>
      </c>
      <c r="Q2843" s="13">
        <f t="shared" si="3310"/>
        <v>1.0176119789815245E-2</v>
      </c>
      <c r="R2843" s="13">
        <f t="shared" si="3311"/>
        <v>0.17344692001328377</v>
      </c>
      <c r="S2843" s="13">
        <f t="shared" si="3312"/>
        <v>1.0629290538991714E-2</v>
      </c>
      <c r="T2843" s="13">
        <f t="shared" si="3313"/>
        <v>1.4708156499407361E-2</v>
      </c>
      <c r="U2843" s="13">
        <f t="shared" si="3314"/>
        <v>6.072261038385042E-2</v>
      </c>
      <c r="V2843" s="13">
        <f t="shared" si="3315"/>
        <v>5.976152083145721E-4</v>
      </c>
      <c r="W2843" s="13">
        <f t="shared" si="3316"/>
        <v>1.1875305658719038E-3</v>
      </c>
      <c r="X2843" s="13">
        <f t="shared" si="3317"/>
        <v>1.7164091786886148E-3</v>
      </c>
      <c r="Y2843" s="13">
        <f t="shared" si="3318"/>
        <v>1.2404145852546883E-3</v>
      </c>
      <c r="Z2843" s="13">
        <f t="shared" si="3319"/>
        <v>8.3564413436799947E-2</v>
      </c>
      <c r="AA2843" s="13">
        <f t="shared" si="3320"/>
        <v>2.9255344048134013E-2</v>
      </c>
      <c r="AB2843" s="13">
        <f t="shared" si="3321"/>
        <v>5.1210504578123543E-3</v>
      </c>
      <c r="AC2843" s="13">
        <f t="shared" si="3322"/>
        <v>1.8899988098269218E-5</v>
      </c>
      <c r="AD2843" s="13">
        <f t="shared" si="3323"/>
        <v>1.0393663356032835E-4</v>
      </c>
      <c r="AE2843" s="13">
        <f t="shared" si="3324"/>
        <v>1.5022585268275617E-4</v>
      </c>
      <c r="AF2843" s="13">
        <f t="shared" si="3325"/>
        <v>1.0856521921677425E-4</v>
      </c>
      <c r="AG2843" s="13">
        <f t="shared" si="3326"/>
        <v>5.230527508238561E-5</v>
      </c>
      <c r="AH2843" s="13">
        <f t="shared" si="3327"/>
        <v>3.0195165151253294E-2</v>
      </c>
      <c r="AI2843" s="13">
        <f t="shared" si="3328"/>
        <v>1.0571126018352745E-2</v>
      </c>
      <c r="AJ2843" s="13">
        <f t="shared" si="3329"/>
        <v>1.8504403724259163E-3</v>
      </c>
      <c r="AK2843" s="13">
        <f t="shared" si="3330"/>
        <v>2.159422793723875E-4</v>
      </c>
      <c r="AL2843" s="13">
        <f t="shared" si="3331"/>
        <v>3.825439997053789E-7</v>
      </c>
      <c r="AM2843" s="13">
        <f t="shared" si="3332"/>
        <v>7.2775044997161008E-6</v>
      </c>
      <c r="AN2843" s="13">
        <f t="shared" si="3333"/>
        <v>1.0518613903709662E-5</v>
      </c>
      <c r="AO2843" s="13">
        <f t="shared" si="3334"/>
        <v>7.6015918959329002E-6</v>
      </c>
      <c r="AP2843" s="13">
        <f t="shared" si="3335"/>
        <v>3.6623456209018588E-6</v>
      </c>
      <c r="AQ2843" s="13">
        <f t="shared" si="3336"/>
        <v>1.3233519666566779E-6</v>
      </c>
      <c r="AR2843" s="13">
        <f t="shared" si="3337"/>
        <v>8.7285767806030857E-3</v>
      </c>
      <c r="AS2843" s="13">
        <f t="shared" si="3338"/>
        <v>3.0558165403772627E-3</v>
      </c>
      <c r="AT2843" s="13">
        <f t="shared" si="3339"/>
        <v>5.3491049933790413E-4</v>
      </c>
      <c r="AU2843" s="13">
        <f t="shared" si="3340"/>
        <v>6.2422866582734763E-5</v>
      </c>
      <c r="AV2843" s="13">
        <f t="shared" si="3341"/>
        <v>5.4634573595428756E-6</v>
      </c>
      <c r="AW2843" s="13">
        <f t="shared" si="3342"/>
        <v>5.3769842689591565E-9</v>
      </c>
      <c r="AX2843" s="13">
        <f t="shared" si="3343"/>
        <v>4.2463430144232245E-7</v>
      </c>
      <c r="AY2843" s="13">
        <f t="shared" si="3344"/>
        <v>6.1374943393267508E-7</v>
      </c>
      <c r="AZ2843" s="13">
        <f t="shared" si="3345"/>
        <v>4.4354444091446574E-7</v>
      </c>
      <c r="BA2843" s="13">
        <f t="shared" si="3346"/>
        <v>2.1369379770671073E-7</v>
      </c>
      <c r="BB2843" s="13">
        <f t="shared" si="3347"/>
        <v>7.7216116863342863E-8</v>
      </c>
      <c r="BC2843" s="13">
        <f t="shared" si="3348"/>
        <v>2.2321017333920231E-8</v>
      </c>
      <c r="BD2843" s="13">
        <f t="shared" si="3349"/>
        <v>2.1026559559354126E-3</v>
      </c>
      <c r="BE2843" s="13">
        <f t="shared" si="3350"/>
        <v>7.3612583246661335E-4</v>
      </c>
      <c r="BF2843" s="13">
        <f t="shared" si="3351"/>
        <v>1.288563732205055E-4</v>
      </c>
      <c r="BG2843" s="13">
        <f t="shared" si="3352"/>
        <v>1.5037252407336916E-5</v>
      </c>
      <c r="BH2843" s="13">
        <f t="shared" si="3353"/>
        <v>1.3161104548648149E-6</v>
      </c>
      <c r="BI2843" s="13">
        <f t="shared" si="3354"/>
        <v>9.2152299235694398E-8</v>
      </c>
      <c r="BJ2843" s="14">
        <f t="shared" si="3355"/>
        <v>8.7609595774081381E-2</v>
      </c>
      <c r="BK2843" s="14">
        <f t="shared" si="3356"/>
        <v>0.26132316244602538</v>
      </c>
      <c r="BL2843" s="14">
        <f t="shared" si="3357"/>
        <v>0.56675502007041412</v>
      </c>
      <c r="BM2843" s="14">
        <f t="shared" si="3358"/>
        <v>0.26741328200219394</v>
      </c>
      <c r="BN2843" s="14">
        <f t="shared" si="3359"/>
        <v>0.73183830135267713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1.61333333333333</v>
      </c>
      <c r="F2844" s="10">
        <f>VLOOKUP(B2844,home!$B$2:$E$405,3,FALSE)</f>
        <v>1.08</v>
      </c>
      <c r="G2844" s="10">
        <f>VLOOKUP(C2844,away!$B$2:$E$405,4,FALSE)</f>
        <v>0.8</v>
      </c>
      <c r="H2844" s="10">
        <f>VLOOKUP(A2844,away!$A$2:$E$405,3,FALSE)</f>
        <v>1.4</v>
      </c>
      <c r="I2844" s="10">
        <f>VLOOKUP(C2844,away!$B$2:$E$405,3,FALSE)</f>
        <v>1.06</v>
      </c>
      <c r="J2844" s="10">
        <f>VLOOKUP(B2844,home!$B$2:$E$405,4,FALSE)</f>
        <v>0.63</v>
      </c>
      <c r="K2844" s="12">
        <f t="shared" si="3304"/>
        <v>1.3939199999999972</v>
      </c>
      <c r="L2844" s="12">
        <f t="shared" si="3305"/>
        <v>0.93491999999999997</v>
      </c>
      <c r="M2844" s="13">
        <f t="shared" si="3306"/>
        <v>9.7408675642054313E-2</v>
      </c>
      <c r="N2844" s="13">
        <f t="shared" si="3307"/>
        <v>0.13577990115097208</v>
      </c>
      <c r="O2844" s="13">
        <f t="shared" si="3308"/>
        <v>9.1069319031269413E-2</v>
      </c>
      <c r="P2844" s="13">
        <f t="shared" si="3309"/>
        <v>0.1269433451840668</v>
      </c>
      <c r="Q2844" s="13">
        <f t="shared" si="3310"/>
        <v>9.4633159906181319E-2</v>
      </c>
      <c r="R2844" s="13">
        <f t="shared" si="3311"/>
        <v>4.2571263874357189E-2</v>
      </c>
      <c r="S2844" s="13">
        <f t="shared" si="3312"/>
        <v>4.1358258851955799E-2</v>
      </c>
      <c r="T2844" s="13">
        <f t="shared" si="3313"/>
        <v>8.8474433859487028E-2</v>
      </c>
      <c r="U2844" s="13">
        <f t="shared" si="3314"/>
        <v>5.9340936139743852E-2</v>
      </c>
      <c r="V2844" s="13">
        <f t="shared" si="3315"/>
        <v>5.9886928221060155E-3</v>
      </c>
      <c r="W2844" s="13">
        <f t="shared" si="3316"/>
        <v>4.3970351418808E-2</v>
      </c>
      <c r="X2844" s="13">
        <f t="shared" si="3317"/>
        <v>4.1108760948471976E-2</v>
      </c>
      <c r="Y2844" s="13">
        <f t="shared" si="3318"/>
        <v>1.9216701392972706E-2</v>
      </c>
      <c r="Z2844" s="13">
        <f t="shared" si="3319"/>
        <v>1.326690867380468E-2</v>
      </c>
      <c r="AA2844" s="13">
        <f t="shared" si="3320"/>
        <v>1.8493009338589782E-2</v>
      </c>
      <c r="AB2844" s="13">
        <f t="shared" si="3321"/>
        <v>1.2888887788623508E-2</v>
      </c>
      <c r="AC2844" s="13">
        <f t="shared" si="3322"/>
        <v>4.8778041015536025E-4</v>
      </c>
      <c r="AD2844" s="13">
        <f t="shared" si="3323"/>
        <v>1.5322788062426188E-2</v>
      </c>
      <c r="AE2844" s="13">
        <f t="shared" si="3324"/>
        <v>1.4325581015323489E-2</v>
      </c>
      <c r="AF2844" s="13">
        <f t="shared" si="3325"/>
        <v>6.6966361014231179E-3</v>
      </c>
      <c r="AG2844" s="13">
        <f t="shared" si="3326"/>
        <v>2.086939674647501E-3</v>
      </c>
      <c r="AH2844" s="13">
        <f t="shared" si="3327"/>
        <v>3.1008745643283666E-3</v>
      </c>
      <c r="AI2844" s="13">
        <f t="shared" si="3328"/>
        <v>4.3223710727085885E-3</v>
      </c>
      <c r="AJ2844" s="13">
        <f t="shared" si="3329"/>
        <v>3.0125197428349719E-3</v>
      </c>
      <c r="AK2844" s="13">
        <f t="shared" si="3330"/>
        <v>1.3997371733108386E-3</v>
      </c>
      <c r="AL2844" s="13">
        <f t="shared" si="3331"/>
        <v>2.5427089146726695E-5</v>
      </c>
      <c r="AM2844" s="13">
        <f t="shared" si="3332"/>
        <v>4.2717481471954075E-3</v>
      </c>
      <c r="AN2844" s="13">
        <f t="shared" si="3333"/>
        <v>3.9937427777759294E-3</v>
      </c>
      <c r="AO2844" s="13">
        <f t="shared" si="3334"/>
        <v>1.8669149988991358E-3</v>
      </c>
      <c r="AP2844" s="13">
        <f t="shared" si="3335"/>
        <v>5.8180539025692684E-4</v>
      </c>
      <c r="AQ2844" s="13">
        <f t="shared" si="3336"/>
        <v>1.3598537386475147E-4</v>
      </c>
      <c r="AR2844" s="13">
        <f t="shared" si="3337"/>
        <v>5.7981392953637538E-4</v>
      </c>
      <c r="AS2844" s="13">
        <f t="shared" si="3338"/>
        <v>8.0821423265934277E-4</v>
      </c>
      <c r="AT2844" s="13">
        <f t="shared" si="3339"/>
        <v>5.6329299159425447E-4</v>
      </c>
      <c r="AU2844" s="13">
        <f t="shared" si="3340"/>
        <v>2.6172845561435389E-4</v>
      </c>
      <c r="AV2844" s="13">
        <f t="shared" si="3341"/>
        <v>9.1207132212489908E-5</v>
      </c>
      <c r="AW2844" s="13">
        <f t="shared" si="3342"/>
        <v>9.2046323084543316E-7</v>
      </c>
      <c r="AX2844" s="13">
        <f t="shared" si="3343"/>
        <v>9.924125295564354E-4</v>
      </c>
      <c r="AY2844" s="13">
        <f t="shared" si="3344"/>
        <v>9.2782632213290247E-4</v>
      </c>
      <c r="AZ2844" s="13">
        <f t="shared" si="3345"/>
        <v>4.3372169254424654E-4</v>
      </c>
      <c r="BA2844" s="13">
        <f t="shared" si="3346"/>
        <v>1.3516502826448903E-4</v>
      </c>
      <c r="BB2844" s="13">
        <f t="shared" si="3347"/>
        <v>3.1592122056259012E-5</v>
      </c>
      <c r="BC2844" s="13">
        <f t="shared" si="3348"/>
        <v>5.9072213505675363E-6</v>
      </c>
      <c r="BD2844" s="13">
        <f t="shared" si="3349"/>
        <v>9.0346606500357984E-5</v>
      </c>
      <c r="BE2844" s="13">
        <f t="shared" si="3350"/>
        <v>1.2593594173297877E-4</v>
      </c>
      <c r="BF2844" s="13">
        <f t="shared" si="3351"/>
        <v>8.7772313950216707E-5</v>
      </c>
      <c r="BG2844" s="13">
        <f t="shared" si="3352"/>
        <v>4.0782527953828608E-5</v>
      </c>
      <c r="BH2844" s="13">
        <f t="shared" si="3353"/>
        <v>1.4211895341350171E-5</v>
      </c>
      <c r="BI2844" s="13">
        <f t="shared" si="3354"/>
        <v>3.9620490308429525E-6</v>
      </c>
      <c r="BJ2844" s="14">
        <f t="shared" si="3355"/>
        <v>0.47499207513461056</v>
      </c>
      <c r="BK2844" s="14">
        <f t="shared" si="3356"/>
        <v>0.27314000632161789</v>
      </c>
      <c r="BL2844" s="14">
        <f t="shared" si="3357"/>
        <v>0.23886618680189292</v>
      </c>
      <c r="BM2844" s="14">
        <f t="shared" si="3358"/>
        <v>0.41093260628412293</v>
      </c>
      <c r="BN2844" s="14">
        <f t="shared" si="3359"/>
        <v>0.58840566478890111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1.3428571428571401</v>
      </c>
      <c r="F2845" s="10">
        <f>VLOOKUP(B2845,home!$B$2:$E$405,3,FALSE)</f>
        <v>0.96</v>
      </c>
      <c r="G2845" s="10">
        <f>VLOOKUP(C2845,away!$B$2:$E$405,4,FALSE)</f>
        <v>1.38</v>
      </c>
      <c r="H2845" s="10">
        <f>VLOOKUP(A2845,away!$A$2:$E$405,3,FALSE)</f>
        <v>1.2</v>
      </c>
      <c r="I2845" s="10">
        <f>VLOOKUP(C2845,away!$B$2:$E$405,3,FALSE)</f>
        <v>0.85</v>
      </c>
      <c r="J2845" s="10">
        <f>VLOOKUP(B2845,home!$B$2:$E$405,4,FALSE)</f>
        <v>1.31</v>
      </c>
      <c r="K2845" s="12">
        <f t="shared" si="3304"/>
        <v>1.7790171428571391</v>
      </c>
      <c r="L2845" s="12">
        <f t="shared" si="3305"/>
        <v>1.3362000000000001</v>
      </c>
      <c r="M2845" s="13">
        <f t="shared" si="3306"/>
        <v>4.436887171782132E-2</v>
      </c>
      <c r="N2845" s="13">
        <f t="shared" si="3307"/>
        <v>7.89329833952334E-2</v>
      </c>
      <c r="O2845" s="13">
        <f t="shared" si="3308"/>
        <v>5.9285686389352839E-2</v>
      </c>
      <c r="P2845" s="13">
        <f t="shared" si="3309"/>
        <v>0.10547025241271085</v>
      </c>
      <c r="Q2845" s="13">
        <f t="shared" si="3310"/>
        <v>7.021156529848907E-2</v>
      </c>
      <c r="R2845" s="13">
        <f t="shared" si="3311"/>
        <v>3.9608767076726635E-2</v>
      </c>
      <c r="S2845" s="13">
        <f t="shared" si="3312"/>
        <v>6.267893296198504E-2</v>
      </c>
      <c r="T2845" s="13">
        <f t="shared" si="3313"/>
        <v>9.3816693551841079E-2</v>
      </c>
      <c r="U2845" s="13">
        <f t="shared" si="3314"/>
        <v>7.0464675636932136E-2</v>
      </c>
      <c r="V2845" s="13">
        <f t="shared" si="3315"/>
        <v>1.6555057194410503E-2</v>
      </c>
      <c r="W2845" s="13">
        <f t="shared" si="3316"/>
        <v>4.163585943094851E-2</v>
      </c>
      <c r="X2845" s="13">
        <f t="shared" si="3317"/>
        <v>5.563383537163339E-2</v>
      </c>
      <c r="Y2845" s="13">
        <f t="shared" si="3318"/>
        <v>3.7168965411788275E-2</v>
      </c>
      <c r="Z2845" s="13">
        <f t="shared" si="3319"/>
        <v>1.7641744855974049E-2</v>
      </c>
      <c r="AA2845" s="13">
        <f t="shared" si="3320"/>
        <v>3.1384966528689585E-2</v>
      </c>
      <c r="AB2845" s="13">
        <f t="shared" si="3321"/>
        <v>2.7917196741268146E-2</v>
      </c>
      <c r="AC2845" s="13">
        <f t="shared" si="3322"/>
        <v>2.4595876475432357E-3</v>
      </c>
      <c r="AD2845" s="13">
        <f t="shared" si="3323"/>
        <v>1.8517726921311862E-2</v>
      </c>
      <c r="AE2845" s="13">
        <f t="shared" si="3324"/>
        <v>2.4743386712256905E-2</v>
      </c>
      <c r="AF2845" s="13">
        <f t="shared" si="3325"/>
        <v>1.6531056662458844E-2</v>
      </c>
      <c r="AG2845" s="13">
        <f t="shared" si="3326"/>
        <v>7.3629326374591705E-3</v>
      </c>
      <c r="AH2845" s="13">
        <f t="shared" si="3327"/>
        <v>5.8932248691381311E-3</v>
      </c>
      <c r="AI2845" s="13">
        <f t="shared" si="3328"/>
        <v>1.0484148068908754E-2</v>
      </c>
      <c r="AJ2845" s="13">
        <f t="shared" si="3329"/>
        <v>9.3257395714206222E-3</v>
      </c>
      <c r="AK2845" s="13">
        <f t="shared" si="3330"/>
        <v>5.5302168557928282E-3</v>
      </c>
      <c r="AL2845" s="13">
        <f t="shared" si="3331"/>
        <v>2.3386966580299492E-4</v>
      </c>
      <c r="AM2845" s="13">
        <f t="shared" si="3332"/>
        <v>6.5886707279521877E-3</v>
      </c>
      <c r="AN2845" s="13">
        <f t="shared" si="3333"/>
        <v>8.8037818266897116E-3</v>
      </c>
      <c r="AO2845" s="13">
        <f t="shared" si="3334"/>
        <v>5.8818066384113974E-3</v>
      </c>
      <c r="AP2845" s="13">
        <f t="shared" si="3335"/>
        <v>2.6197566767484372E-3</v>
      </c>
      <c r="AQ2845" s="13">
        <f t="shared" si="3336"/>
        <v>8.7512971786781542E-4</v>
      </c>
      <c r="AR2845" s="13">
        <f t="shared" si="3337"/>
        <v>1.5749054140284735E-3</v>
      </c>
      <c r="AS2845" s="13">
        <f t="shared" si="3338"/>
        <v>2.8017837299351743E-3</v>
      </c>
      <c r="AT2845" s="13">
        <f t="shared" si="3339"/>
        <v>2.4922106430664464E-3</v>
      </c>
      <c r="AU2845" s="13">
        <f t="shared" si="3340"/>
        <v>1.477895152542075E-3</v>
      </c>
      <c r="AV2845" s="13">
        <f t="shared" si="3341"/>
        <v>6.5730020292945415E-4</v>
      </c>
      <c r="AW2845" s="13">
        <f t="shared" si="3342"/>
        <v>1.5442691469215313E-5</v>
      </c>
      <c r="AX2845" s="13">
        <f t="shared" si="3343"/>
        <v>1.9535596956113299E-3</v>
      </c>
      <c r="AY2845" s="13">
        <f t="shared" si="3344"/>
        <v>2.610346465275859E-3</v>
      </c>
      <c r="AZ2845" s="13">
        <f t="shared" si="3345"/>
        <v>1.7439724734508017E-3</v>
      </c>
      <c r="BA2845" s="13">
        <f t="shared" si="3346"/>
        <v>7.7676533967498736E-4</v>
      </c>
      <c r="BB2845" s="13">
        <f t="shared" si="3347"/>
        <v>2.5947846171842949E-4</v>
      </c>
      <c r="BC2845" s="13">
        <f t="shared" si="3348"/>
        <v>6.9343024109633076E-5</v>
      </c>
      <c r="BD2845" s="13">
        <f t="shared" si="3349"/>
        <v>3.5073143570414167E-4</v>
      </c>
      <c r="BE2845" s="13">
        <f t="shared" si="3350"/>
        <v>6.2395723665656442E-4</v>
      </c>
      <c r="BF2845" s="13">
        <f t="shared" si="3351"/>
        <v>5.5501531021089859E-4</v>
      </c>
      <c r="BG2845" s="13">
        <f t="shared" si="3352"/>
        <v>3.2912725047112065E-4</v>
      </c>
      <c r="BH2845" s="13">
        <f t="shared" si="3353"/>
        <v>1.4638075519238968E-4</v>
      </c>
      <c r="BI2845" s="13">
        <f t="shared" si="3354"/>
        <v>5.2082774574327055E-5</v>
      </c>
      <c r="BJ2845" s="14">
        <f t="shared" si="3355"/>
        <v>0.47673761644093116</v>
      </c>
      <c r="BK2845" s="14">
        <f t="shared" si="3356"/>
        <v>0.23437691806554981</v>
      </c>
      <c r="BL2845" s="14">
        <f t="shared" si="3357"/>
        <v>0.27095601164354077</v>
      </c>
      <c r="BM2845" s="14">
        <f t="shared" si="3358"/>
        <v>0.59923926094185476</v>
      </c>
      <c r="BN2845" s="14">
        <f t="shared" si="3359"/>
        <v>0.39787812629033409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1.3428571428571401</v>
      </c>
      <c r="F2846" s="10">
        <f>VLOOKUP(B2846,home!$B$2:$E$405,3,FALSE)</f>
        <v>1.6</v>
      </c>
      <c r="G2846" s="10">
        <f>VLOOKUP(C2846,away!$B$2:$E$405,4,FALSE)</f>
        <v>1.4</v>
      </c>
      <c r="H2846" s="10">
        <f>VLOOKUP(A2846,away!$A$2:$E$405,3,FALSE)</f>
        <v>1.2</v>
      </c>
      <c r="I2846" s="10">
        <f>VLOOKUP(C2846,away!$B$2:$E$405,3,FALSE)</f>
        <v>0.28000000000000003</v>
      </c>
      <c r="J2846" s="10">
        <f>VLOOKUP(B2846,home!$B$2:$E$405,4,FALSE)</f>
        <v>0.6</v>
      </c>
      <c r="K2846" s="12">
        <f t="shared" si="3304"/>
        <v>3.0079999999999938</v>
      </c>
      <c r="L2846" s="12">
        <f t="shared" si="3305"/>
        <v>0.2016</v>
      </c>
      <c r="M2846" s="13">
        <f t="shared" si="3306"/>
        <v>4.0372759146299786E-2</v>
      </c>
      <c r="N2846" s="13">
        <f t="shared" si="3307"/>
        <v>0.12144125951206951</v>
      </c>
      <c r="O2846" s="13">
        <f t="shared" si="3308"/>
        <v>8.1391482438940375E-3</v>
      </c>
      <c r="P2846" s="13">
        <f t="shared" si="3309"/>
        <v>2.4482557917633211E-2</v>
      </c>
      <c r="Q2846" s="13">
        <f t="shared" si="3310"/>
        <v>0.18264765430615224</v>
      </c>
      <c r="R2846" s="13">
        <f t="shared" si="3311"/>
        <v>8.2042614298451883E-4</v>
      </c>
      <c r="S2846" s="13">
        <f t="shared" si="3312"/>
        <v>3.7116341244985245E-3</v>
      </c>
      <c r="T2846" s="13">
        <f t="shared" si="3313"/>
        <v>3.6821767108120289E-2</v>
      </c>
      <c r="U2846" s="13">
        <f t="shared" si="3314"/>
        <v>2.4678418380974271E-3</v>
      </c>
      <c r="V2846" s="13">
        <f t="shared" si="3315"/>
        <v>2.5008693800141027E-4</v>
      </c>
      <c r="W2846" s="13">
        <f t="shared" si="3316"/>
        <v>0.18313471471763487</v>
      </c>
      <c r="X2846" s="13">
        <f t="shared" si="3317"/>
        <v>3.6919958487075188E-2</v>
      </c>
      <c r="Y2846" s="13">
        <f t="shared" si="3318"/>
        <v>3.7215318154971786E-3</v>
      </c>
      <c r="Z2846" s="13">
        <f t="shared" si="3319"/>
        <v>5.5132636808559633E-5</v>
      </c>
      <c r="AA2846" s="13">
        <f t="shared" si="3320"/>
        <v>1.6583897152014701E-4</v>
      </c>
      <c r="AB2846" s="13">
        <f t="shared" si="3321"/>
        <v>2.4942181316630068E-4</v>
      </c>
      <c r="AC2846" s="13">
        <f t="shared" si="3322"/>
        <v>9.4784950198038341E-6</v>
      </c>
      <c r="AD2846" s="13">
        <f t="shared" si="3323"/>
        <v>0.13771730546766114</v>
      </c>
      <c r="AE2846" s="13">
        <f t="shared" si="3324"/>
        <v>2.7763808782280488E-2</v>
      </c>
      <c r="AF2846" s="13">
        <f t="shared" si="3325"/>
        <v>2.7985919252538727E-3</v>
      </c>
      <c r="AG2846" s="13">
        <f t="shared" si="3326"/>
        <v>1.8806537737706014E-4</v>
      </c>
      <c r="AH2846" s="13">
        <f t="shared" si="3327"/>
        <v>2.7786848951514064E-6</v>
      </c>
      <c r="AI2846" s="13">
        <f t="shared" si="3328"/>
        <v>8.3582841646154125E-6</v>
      </c>
      <c r="AJ2846" s="13">
        <f t="shared" si="3329"/>
        <v>1.257085938358156E-5</v>
      </c>
      <c r="AK2846" s="13">
        <f t="shared" si="3330"/>
        <v>1.2604381675271082E-5</v>
      </c>
      <c r="AL2846" s="13">
        <f t="shared" si="3331"/>
        <v>2.2991522818981147E-7</v>
      </c>
      <c r="AM2846" s="13">
        <f t="shared" si="3332"/>
        <v>8.2850730969344741E-2</v>
      </c>
      <c r="AN2846" s="13">
        <f t="shared" si="3333"/>
        <v>1.6702707363419899E-2</v>
      </c>
      <c r="AO2846" s="13">
        <f t="shared" si="3334"/>
        <v>1.6836329022327256E-3</v>
      </c>
      <c r="AP2846" s="13">
        <f t="shared" si="3335"/>
        <v>1.1314013103003909E-4</v>
      </c>
      <c r="AQ2846" s="13">
        <f t="shared" si="3336"/>
        <v>5.7022626039139718E-6</v>
      </c>
      <c r="AR2846" s="13">
        <f t="shared" si="3337"/>
        <v>1.1203657497250475E-7</v>
      </c>
      <c r="AS2846" s="13">
        <f t="shared" si="3338"/>
        <v>3.3700601751729358E-7</v>
      </c>
      <c r="AT2846" s="13">
        <f t="shared" si="3339"/>
        <v>5.0685705034600874E-7</v>
      </c>
      <c r="AU2846" s="13">
        <f t="shared" si="3340"/>
        <v>5.0820866914693021E-7</v>
      </c>
      <c r="AV2846" s="13">
        <f t="shared" si="3341"/>
        <v>3.8217291919849078E-7</v>
      </c>
      <c r="AW2846" s="13">
        <f t="shared" si="3342"/>
        <v>3.8728760358117245E-9</v>
      </c>
      <c r="AX2846" s="13">
        <f t="shared" si="3343"/>
        <v>4.1535833125964775E-2</v>
      </c>
      <c r="AY2846" s="13">
        <f t="shared" si="3344"/>
        <v>8.3736239581944979E-3</v>
      </c>
      <c r="AZ2846" s="13">
        <f t="shared" si="3345"/>
        <v>8.4406129498600525E-4</v>
      </c>
      <c r="BA2846" s="13">
        <f t="shared" si="3346"/>
        <v>5.6720919023059523E-5</v>
      </c>
      <c r="BB2846" s="13">
        <f t="shared" si="3347"/>
        <v>2.8587343187622009E-6</v>
      </c>
      <c r="BC2846" s="13">
        <f t="shared" si="3348"/>
        <v>1.1526416773249198E-7</v>
      </c>
      <c r="BD2846" s="13">
        <f t="shared" si="3349"/>
        <v>3.7644289190761531E-9</v>
      </c>
      <c r="BE2846" s="13">
        <f t="shared" si="3350"/>
        <v>1.1323402188581045E-8</v>
      </c>
      <c r="BF2846" s="13">
        <f t="shared" si="3351"/>
        <v>1.7030396891625865E-8</v>
      </c>
      <c r="BG2846" s="13">
        <f t="shared" si="3352"/>
        <v>1.7075811283336825E-8</v>
      </c>
      <c r="BH2846" s="13">
        <f t="shared" si="3353"/>
        <v>1.2841010085069268E-8</v>
      </c>
      <c r="BI2846" s="13">
        <f t="shared" si="3354"/>
        <v>7.725151667177652E-9</v>
      </c>
      <c r="BJ2846" s="14">
        <f t="shared" si="3355"/>
        <v>0.88532378442440796</v>
      </c>
      <c r="BK2846" s="14">
        <f t="shared" si="3356"/>
        <v>7.7200370494875423E-2</v>
      </c>
      <c r="BL2846" s="14">
        <f t="shared" si="3357"/>
        <v>1.1880905261213269E-2</v>
      </c>
      <c r="BM2846" s="14">
        <f t="shared" si="3358"/>
        <v>0.58818276746295339</v>
      </c>
      <c r="BN2846" s="14">
        <f t="shared" si="3359"/>
        <v>0.37790380526903328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1.3428571428571401</v>
      </c>
      <c r="F2847" s="10">
        <f>VLOOKUP(B2847,home!$B$2:$E$405,3,FALSE)</f>
        <v>1.02</v>
      </c>
      <c r="G2847" s="10">
        <f>VLOOKUP(C2847,away!$B$2:$E$405,4,FALSE)</f>
        <v>0.96</v>
      </c>
      <c r="H2847" s="10">
        <f>VLOOKUP(A2847,away!$A$2:$E$405,3,FALSE)</f>
        <v>1.2</v>
      </c>
      <c r="I2847" s="10">
        <f>VLOOKUP(C2847,away!$B$2:$E$405,3,FALSE)</f>
        <v>0.96</v>
      </c>
      <c r="J2847" s="10">
        <f>VLOOKUP(B2847,home!$B$2:$E$405,4,FALSE)</f>
        <v>0.31</v>
      </c>
      <c r="K2847" s="12">
        <f t="shared" si="3304"/>
        <v>1.3149257142857116</v>
      </c>
      <c r="L2847" s="12">
        <f t="shared" si="3305"/>
        <v>0.35711999999999999</v>
      </c>
      <c r="M2847" s="13">
        <f t="shared" si="3306"/>
        <v>0.18786235956085051</v>
      </c>
      <c r="N2847" s="13">
        <f t="shared" si="3307"/>
        <v>0.24702504733295055</v>
      </c>
      <c r="O2847" s="13">
        <f t="shared" si="3308"/>
        <v>6.7089405846370923E-2</v>
      </c>
      <c r="P2847" s="13">
        <f t="shared" si="3309"/>
        <v>8.8217584903543297E-2</v>
      </c>
      <c r="Q2847" s="13">
        <f t="shared" si="3310"/>
        <v>0.1624097934053709</v>
      </c>
      <c r="R2847" s="13">
        <f t="shared" si="3311"/>
        <v>1.1979484307927991E-2</v>
      </c>
      <c r="S2847" s="13">
        <f t="shared" si="3312"/>
        <v>1.0356441684760553E-2</v>
      </c>
      <c r="T2847" s="13">
        <f t="shared" si="3313"/>
        <v>5.7999785420926049E-2</v>
      </c>
      <c r="U2847" s="13">
        <f t="shared" si="3314"/>
        <v>1.5752131960376687E-2</v>
      </c>
      <c r="V2847" s="13">
        <f t="shared" si="3315"/>
        <v>5.4036031471815023E-4</v>
      </c>
      <c r="W2847" s="13">
        <f t="shared" si="3316"/>
        <v>7.1185604533517424E-2</v>
      </c>
      <c r="X2847" s="13">
        <f t="shared" si="3317"/>
        <v>2.5421803091009741E-2</v>
      </c>
      <c r="Y2847" s="13">
        <f t="shared" si="3318"/>
        <v>4.5393171599306982E-3</v>
      </c>
      <c r="Z2847" s="13">
        <f t="shared" si="3319"/>
        <v>1.4260378120157478E-3</v>
      </c>
      <c r="AA2847" s="13">
        <f t="shared" si="3320"/>
        <v>1.8751337885632407E-3</v>
      </c>
      <c r="AB2847" s="13">
        <f t="shared" si="3321"/>
        <v>1.2328308181538961E-3</v>
      </c>
      <c r="AC2847" s="13">
        <f t="shared" si="3322"/>
        <v>1.5859111576949911E-5</v>
      </c>
      <c r="AD2847" s="13">
        <f t="shared" si="3323"/>
        <v>2.3400945472023888E-2</v>
      </c>
      <c r="AE2847" s="13">
        <f t="shared" si="3324"/>
        <v>8.3569456469691702E-3</v>
      </c>
      <c r="AF2847" s="13">
        <f t="shared" si="3325"/>
        <v>1.4922162147228148E-3</v>
      </c>
      <c r="AG2847" s="13">
        <f t="shared" si="3326"/>
        <v>1.7763341820060385E-4</v>
      </c>
      <c r="AH2847" s="13">
        <f t="shared" si="3327"/>
        <v>1.2731665585676596E-4</v>
      </c>
      <c r="AI2847" s="13">
        <f t="shared" si="3328"/>
        <v>1.6741194464292612E-4</v>
      </c>
      <c r="AJ2847" s="13">
        <f t="shared" si="3329"/>
        <v>1.1006713544477984E-4</v>
      </c>
      <c r="AK2847" s="13">
        <f t="shared" si="3330"/>
        <v>4.8243368898036459E-5</v>
      </c>
      <c r="AL2847" s="13">
        <f t="shared" si="3331"/>
        <v>2.9788884272608719E-7</v>
      </c>
      <c r="AM2847" s="13">
        <f t="shared" si="3332"/>
        <v>6.1541009879523996E-3</v>
      </c>
      <c r="AN2847" s="13">
        <f t="shared" si="3333"/>
        <v>2.1977525448175607E-3</v>
      </c>
      <c r="AO2847" s="13">
        <f t="shared" si="3334"/>
        <v>3.9243069440262355E-4</v>
      </c>
      <c r="AP2847" s="13">
        <f t="shared" si="3335"/>
        <v>4.6714949861688308E-5</v>
      </c>
      <c r="AQ2847" s="13">
        <f t="shared" si="3336"/>
        <v>4.1707107236515316E-6</v>
      </c>
      <c r="AR2847" s="13">
        <f t="shared" si="3337"/>
        <v>9.093464827913657E-6</v>
      </c>
      <c r="AS2847" s="13">
        <f t="shared" si="3338"/>
        <v>1.1957230734176361E-5</v>
      </c>
      <c r="AT2847" s="13">
        <f t="shared" si="3339"/>
        <v>7.8614350820079594E-6</v>
      </c>
      <c r="AU2847" s="13">
        <f t="shared" si="3340"/>
        <v>3.4457343801733577E-6</v>
      </c>
      <c r="AV2847" s="13">
        <f t="shared" si="3341"/>
        <v>1.1327211852720711E-6</v>
      </c>
      <c r="AW2847" s="13">
        <f t="shared" si="3342"/>
        <v>3.885680857049488E-9</v>
      </c>
      <c r="AX2847" s="13">
        <f t="shared" si="3343"/>
        <v>1.3486976062282848E-3</v>
      </c>
      <c r="AY2847" s="13">
        <f t="shared" si="3344"/>
        <v>4.8164688913624506E-4</v>
      </c>
      <c r="AZ2847" s="13">
        <f t="shared" si="3345"/>
        <v>8.600286852416789E-5</v>
      </c>
      <c r="BA2847" s="13">
        <f t="shared" si="3346"/>
        <v>1.0237781469116945E-5</v>
      </c>
      <c r="BB2847" s="13">
        <f t="shared" si="3347"/>
        <v>9.1402912956276091E-7</v>
      </c>
      <c r="BC2847" s="13">
        <f t="shared" si="3348"/>
        <v>6.5283616549890667E-8</v>
      </c>
      <c r="BD2847" s="13">
        <f t="shared" si="3349"/>
        <v>5.4124302655742033E-7</v>
      </c>
      <c r="BE2847" s="13">
        <f t="shared" si="3350"/>
        <v>7.1169437329817627E-7</v>
      </c>
      <c r="BF2847" s="13">
        <f t="shared" si="3351"/>
        <v>4.6791261608111328E-7</v>
      </c>
      <c r="BG2847" s="13">
        <f t="shared" si="3352"/>
        <v>2.0509011030791802E-7</v>
      </c>
      <c r="BH2847" s="13">
        <f t="shared" si="3353"/>
        <v>6.7419564947393604E-8</v>
      </c>
      <c r="BI2847" s="13">
        <f t="shared" si="3354"/>
        <v>1.7730343919056689E-8</v>
      </c>
      <c r="BJ2847" s="14">
        <f t="shared" si="3355"/>
        <v>0.6127318260414838</v>
      </c>
      <c r="BK2847" s="14">
        <f t="shared" si="3356"/>
        <v>0.2874745503534285</v>
      </c>
      <c r="BL2847" s="14">
        <f t="shared" si="3357"/>
        <v>9.8417527502479896E-2</v>
      </c>
      <c r="BM2847" s="14">
        <f t="shared" si="3358"/>
        <v>0.23498462334893819</v>
      </c>
      <c r="BN2847" s="14">
        <f t="shared" si="3359"/>
        <v>0.7645836753570141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1.3428571428571401</v>
      </c>
      <c r="F2848" s="10">
        <f>VLOOKUP(B2848,home!$B$2:$E$405,3,FALSE)</f>
        <v>1.17</v>
      </c>
      <c r="G2848" s="10">
        <f>VLOOKUP(C2848,away!$B$2:$E$405,4,FALSE)</f>
        <v>0.85</v>
      </c>
      <c r="H2848" s="10">
        <f>VLOOKUP(A2848,away!$A$2:$E$405,3,FALSE)</f>
        <v>1.2</v>
      </c>
      <c r="I2848" s="10">
        <f>VLOOKUP(C2848,away!$B$2:$E$405,3,FALSE)</f>
        <v>0.74</v>
      </c>
      <c r="J2848" s="10">
        <f>VLOOKUP(B2848,home!$B$2:$E$405,4,FALSE)</f>
        <v>1.19</v>
      </c>
      <c r="K2848" s="12">
        <f t="shared" si="3304"/>
        <v>1.3354714285714258</v>
      </c>
      <c r="L2848" s="12">
        <f t="shared" si="3305"/>
        <v>1.0567199999999999</v>
      </c>
      <c r="M2848" s="13">
        <f t="shared" si="3306"/>
        <v>9.1429103828961064E-2</v>
      </c>
      <c r="N2848" s="13">
        <f t="shared" si="3307"/>
        <v>0.12210095590346784</v>
      </c>
      <c r="O2848" s="13">
        <f t="shared" si="3308"/>
        <v>9.6614962598139717E-2</v>
      </c>
      <c r="P2848" s="13">
        <f t="shared" si="3309"/>
        <v>0.1290265221223125</v>
      </c>
      <c r="Q2848" s="13">
        <f t="shared" si="3310"/>
        <v>8.1531169005170434E-2</v>
      </c>
      <c r="R2848" s="13">
        <f t="shared" si="3311"/>
        <v>5.1047481638353091E-2</v>
      </c>
      <c r="S2848" s="13">
        <f t="shared" si="3312"/>
        <v>4.5521181751171869E-2</v>
      </c>
      <c r="T2848" s="13">
        <f t="shared" si="3313"/>
        <v>8.6155616911143693E-2</v>
      </c>
      <c r="U2848" s="13">
        <f t="shared" si="3314"/>
        <v>6.8172453228545024E-2</v>
      </c>
      <c r="V2848" s="13">
        <f t="shared" si="3315"/>
        <v>7.1378192601668595E-3</v>
      </c>
      <c r="W2848" s="13">
        <f t="shared" si="3316"/>
        <v>3.6294182248144423E-2</v>
      </c>
      <c r="X2848" s="13">
        <f t="shared" si="3317"/>
        <v>3.8352788265259168E-2</v>
      </c>
      <c r="Y2848" s="13">
        <f t="shared" si="3318"/>
        <v>2.0264079207832329E-2</v>
      </c>
      <c r="Z2848" s="13">
        <f t="shared" si="3319"/>
        <v>1.7980964932293491E-2</v>
      </c>
      <c r="AA2848" s="13">
        <f t="shared" si="3320"/>
        <v>2.4013064925222698E-2</v>
      </c>
      <c r="AB2848" s="13">
        <f t="shared" si="3321"/>
        <v>1.6034381060032778E-2</v>
      </c>
      <c r="AC2848" s="13">
        <f t="shared" si="3322"/>
        <v>6.295642990769301E-4</v>
      </c>
      <c r="AD2848" s="13">
        <f t="shared" si="3323"/>
        <v>1.2117460853940283E-2</v>
      </c>
      <c r="AE2848" s="13">
        <f t="shared" si="3324"/>
        <v>1.2804763233575774E-2</v>
      </c>
      <c r="AF2848" s="13">
        <f t="shared" si="3325"/>
        <v>6.7655247020920939E-3</v>
      </c>
      <c r="AG2848" s="13">
        <f t="shared" si="3326"/>
        <v>2.3830884210649193E-3</v>
      </c>
      <c r="AH2848" s="13">
        <f t="shared" si="3327"/>
        <v>4.7502113158132929E-3</v>
      </c>
      <c r="AI2848" s="13">
        <f t="shared" si="3328"/>
        <v>6.3437714919453297E-3</v>
      </c>
      <c r="AJ2848" s="13">
        <f t="shared" si="3329"/>
        <v>4.2359627884394581E-3</v>
      </c>
      <c r="AK2848" s="13">
        <f t="shared" si="3330"/>
        <v>1.8856690921508802E-3</v>
      </c>
      <c r="AL2848" s="13">
        <f t="shared" si="3331"/>
        <v>3.5538133290348279E-5</v>
      </c>
      <c r="AM2848" s="13">
        <f t="shared" si="3332"/>
        <v>3.2365045514539921E-3</v>
      </c>
      <c r="AN2848" s="13">
        <f t="shared" si="3333"/>
        <v>3.4200790896124623E-3</v>
      </c>
      <c r="AO2848" s="13">
        <f t="shared" si="3334"/>
        <v>1.80703298778764E-3</v>
      </c>
      <c r="AP2848" s="13">
        <f t="shared" si="3335"/>
        <v>6.3650929961831827E-4</v>
      </c>
      <c r="AQ2848" s="13">
        <f t="shared" si="3336"/>
        <v>1.6815302677316728E-4</v>
      </c>
      <c r="AR2848" s="13">
        <f t="shared" si="3337"/>
        <v>1.0039286603292451E-3</v>
      </c>
      <c r="AS2848" s="13">
        <f t="shared" si="3338"/>
        <v>1.3407180421936944E-3</v>
      </c>
      <c r="AT2848" s="13">
        <f t="shared" si="3339"/>
        <v>8.9524531955994927E-4</v>
      </c>
      <c r="AU2848" s="13">
        <f t="shared" si="3340"/>
        <v>3.9852484861153584E-4</v>
      </c>
      <c r="AV2848" s="13">
        <f t="shared" si="3341"/>
        <v>1.3305463722411477E-4</v>
      </c>
      <c r="AW2848" s="13">
        <f t="shared" si="3342"/>
        <v>1.3931139444973577E-6</v>
      </c>
      <c r="AX2848" s="13">
        <f t="shared" si="3343"/>
        <v>7.2037655948469686E-4</v>
      </c>
      <c r="AY2848" s="13">
        <f t="shared" si="3344"/>
        <v>7.6123631793866865E-4</v>
      </c>
      <c r="AZ2848" s="13">
        <f t="shared" si="3345"/>
        <v>4.022068209460749E-4</v>
      </c>
      <c r="BA2848" s="13">
        <f t="shared" si="3346"/>
        <v>1.416733306100454E-4</v>
      </c>
      <c r="BB2848" s="13">
        <f t="shared" si="3347"/>
        <v>3.7427260480561782E-5</v>
      </c>
      <c r="BC2848" s="13">
        <f t="shared" si="3348"/>
        <v>7.9100269390038541E-6</v>
      </c>
      <c r="BD2848" s="13">
        <f t="shared" si="3349"/>
        <v>1.7681191565718652E-4</v>
      </c>
      <c r="BE2848" s="13">
        <f t="shared" si="3350"/>
        <v>2.3612726159115329E-4</v>
      </c>
      <c r="BF2848" s="13">
        <f t="shared" si="3351"/>
        <v>1.5767060568089815E-4</v>
      </c>
      <c r="BG2848" s="13">
        <f t="shared" si="3352"/>
        <v>7.0188196337463648E-5</v>
      </c>
      <c r="BH2848" s="13">
        <f t="shared" si="3353"/>
        <v>2.3433582707911078E-5</v>
      </c>
      <c r="BI2848" s="13">
        <f t="shared" si="3354"/>
        <v>6.258976035096135E-6</v>
      </c>
      <c r="BJ2848" s="14">
        <f t="shared" si="3355"/>
        <v>0.43010873802333549</v>
      </c>
      <c r="BK2848" s="14">
        <f t="shared" si="3356"/>
        <v>0.27454096571291825</v>
      </c>
      <c r="BL2848" s="14">
        <f t="shared" si="3357"/>
        <v>0.27753992018457047</v>
      </c>
      <c r="BM2848" s="14">
        <f t="shared" si="3358"/>
        <v>0.42766055055271895</v>
      </c>
      <c r="BN2848" s="14">
        <f t="shared" si="3359"/>
        <v>0.57175019509640457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1.3428571428571401</v>
      </c>
      <c r="F2849" s="10">
        <f>VLOOKUP(B2849,home!$B$2:$E$405,3,FALSE)</f>
        <v>0.64</v>
      </c>
      <c r="G2849" s="10">
        <f>VLOOKUP(C2849,away!$B$2:$E$405,4,FALSE)</f>
        <v>1.28</v>
      </c>
      <c r="H2849" s="10">
        <f>VLOOKUP(A2849,away!$A$2:$E$405,3,FALSE)</f>
        <v>1.2</v>
      </c>
      <c r="I2849" s="10">
        <f>VLOOKUP(C2849,away!$B$2:$E$405,3,FALSE)</f>
        <v>0.53</v>
      </c>
      <c r="J2849" s="10">
        <f>VLOOKUP(B2849,home!$B$2:$E$405,4,FALSE)</f>
        <v>1.19</v>
      </c>
      <c r="K2849" s="12">
        <f t="shared" si="3304"/>
        <v>1.1000685714285692</v>
      </c>
      <c r="L2849" s="12">
        <f t="shared" si="3305"/>
        <v>0.75683999999999996</v>
      </c>
      <c r="M2849" s="13">
        <f t="shared" si="3306"/>
        <v>0.15615462582870965</v>
      </c>
      <c r="N2849" s="13">
        <f t="shared" si="3307"/>
        <v>0.17178079615735137</v>
      </c>
      <c r="O2849" s="13">
        <f t="shared" si="3308"/>
        <v>0.11818406701220061</v>
      </c>
      <c r="P2849" s="13">
        <f t="shared" si="3309"/>
        <v>0.13001057776372982</v>
      </c>
      <c r="Q2849" s="13">
        <f t="shared" si="3310"/>
        <v>9.4485327513839895E-2</v>
      </c>
      <c r="R2849" s="13">
        <f t="shared" si="3311"/>
        <v>4.4723214638756933E-2</v>
      </c>
      <c r="S2849" s="13">
        <f t="shared" si="3312"/>
        <v>2.7060918369782926E-2</v>
      </c>
      <c r="T2849" s="13">
        <f t="shared" si="3313"/>
        <v>7.1510275275574589E-2</v>
      </c>
      <c r="U2849" s="13">
        <f t="shared" si="3314"/>
        <v>4.9198602837350613E-2</v>
      </c>
      <c r="V2849" s="13">
        <f t="shared" si="3315"/>
        <v>2.5033631557335899E-3</v>
      </c>
      <c r="W2849" s="13">
        <f t="shared" si="3316"/>
        <v>3.4646779753036788E-2</v>
      </c>
      <c r="X2849" s="13">
        <f t="shared" si="3317"/>
        <v>2.6222068788288359E-2</v>
      </c>
      <c r="Y2849" s="13">
        <f t="shared" si="3318"/>
        <v>9.9229552708640766E-3</v>
      </c>
      <c r="Z2849" s="13">
        <f t="shared" si="3319"/>
        <v>1.1282772589065602E-2</v>
      </c>
      <c r="AA2849" s="13">
        <f t="shared" si="3320"/>
        <v>1.2411823523806815E-2</v>
      </c>
      <c r="AB2849" s="13">
        <f t="shared" si="3321"/>
        <v>6.8269284863288378E-3</v>
      </c>
      <c r="AC2849" s="13">
        <f t="shared" si="3322"/>
        <v>1.3026498915022855E-4</v>
      </c>
      <c r="AD2849" s="13">
        <f t="shared" si="3323"/>
        <v>9.5284583768808582E-3</v>
      </c>
      <c r="AE2849" s="13">
        <f t="shared" si="3324"/>
        <v>7.211518437958509E-3</v>
      </c>
      <c r="AF2849" s="13">
        <f t="shared" si="3325"/>
        <v>2.7289828072922578E-3</v>
      </c>
      <c r="AG2849" s="13">
        <f t="shared" si="3326"/>
        <v>6.884677826236909E-4</v>
      </c>
      <c r="AH2849" s="13">
        <f t="shared" si="3327"/>
        <v>2.134813401577102E-3</v>
      </c>
      <c r="AI2849" s="13">
        <f t="shared" si="3328"/>
        <v>2.3484411289394868E-3</v>
      </c>
      <c r="AJ2849" s="13">
        <f t="shared" si="3329"/>
        <v>1.291723138898279E-3</v>
      </c>
      <c r="AK2849" s="13">
        <f t="shared" si="3330"/>
        <v>4.7366134269635242E-4</v>
      </c>
      <c r="AL2849" s="13">
        <f t="shared" si="3331"/>
        <v>4.3382196107042232E-6</v>
      </c>
      <c r="AM2849" s="13">
        <f t="shared" si="3332"/>
        <v>2.0963915189143815E-3</v>
      </c>
      <c r="AN2849" s="13">
        <f t="shared" si="3333"/>
        <v>1.5866329571751605E-3</v>
      </c>
      <c r="AO2849" s="13">
        <f t="shared" si="3334"/>
        <v>6.0041364365422394E-4</v>
      </c>
      <c r="AP2849" s="13">
        <f t="shared" si="3335"/>
        <v>1.5147235402108766E-4</v>
      </c>
      <c r="AQ2849" s="13">
        <f t="shared" si="3336"/>
        <v>2.8660084104329986E-5</v>
      </c>
      <c r="AR2849" s="13">
        <f t="shared" si="3337"/>
        <v>3.2314243496992288E-4</v>
      </c>
      <c r="AS2849" s="13">
        <f t="shared" si="3338"/>
        <v>3.5547883680531238E-4</v>
      </c>
      <c r="AT2849" s="13">
        <f t="shared" si="3339"/>
        <v>1.9552554808875477E-4</v>
      </c>
      <c r="AU2849" s="13">
        <f t="shared" si="3340"/>
        <v>7.1697170121261494E-5</v>
      </c>
      <c r="AV2849" s="13">
        <f t="shared" si="3341"/>
        <v>1.9717950877691799E-5</v>
      </c>
      <c r="AW2849" s="13">
        <f t="shared" si="3342"/>
        <v>1.0033047462133286E-7</v>
      </c>
      <c r="AX2849" s="13">
        <f t="shared" si="3343"/>
        <v>3.8436240389451881E-4</v>
      </c>
      <c r="AY2849" s="13">
        <f t="shared" si="3344"/>
        <v>2.9090084176352761E-4</v>
      </c>
      <c r="AZ2849" s="13">
        <f t="shared" si="3345"/>
        <v>1.1008269654015407E-4</v>
      </c>
      <c r="BA2849" s="13">
        <f t="shared" si="3346"/>
        <v>2.7771662683150073E-5</v>
      </c>
      <c r="BB2849" s="13">
        <f t="shared" si="3347"/>
        <v>5.254676296278824E-6</v>
      </c>
      <c r="BC2849" s="13">
        <f t="shared" si="3348"/>
        <v>7.9538984161513336E-7</v>
      </c>
      <c r="BD2849" s="13">
        <f t="shared" si="3349"/>
        <v>4.0761186747106052E-5</v>
      </c>
      <c r="BE2849" s="13">
        <f t="shared" si="3350"/>
        <v>4.4840100474622082E-5</v>
      </c>
      <c r="BF2849" s="13">
        <f t="shared" si="3351"/>
        <v>2.4663592635915511E-5</v>
      </c>
      <c r="BG2849" s="13">
        <f t="shared" si="3352"/>
        <v>9.04388103909592E-6</v>
      </c>
      <c r="BH2849" s="13">
        <f t="shared" si="3353"/>
        <v>2.487222323712042E-6</v>
      </c>
      <c r="BI2849" s="13">
        <f t="shared" si="3354"/>
        <v>5.4722302169423043E-7</v>
      </c>
      <c r="BJ2849" s="14">
        <f t="shared" si="3355"/>
        <v>0.43400836839259888</v>
      </c>
      <c r="BK2849" s="14">
        <f t="shared" si="3356"/>
        <v>0.31615498916848045</v>
      </c>
      <c r="BL2849" s="14">
        <f t="shared" si="3357"/>
        <v>0.23868118065766009</v>
      </c>
      <c r="BM2849" s="14">
        <f t="shared" si="3358"/>
        <v>0.28449790138192793</v>
      </c>
      <c r="BN2849" s="14">
        <f t="shared" si="3359"/>
        <v>0.71533860891458823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1.3561643835616399</v>
      </c>
      <c r="F2850" s="10">
        <f>VLOOKUP(B2850,home!$B$2:$E$405,3,FALSE)</f>
        <v>0.65</v>
      </c>
      <c r="G2850" s="10">
        <f>VLOOKUP(C2850,away!$B$2:$E$405,4,FALSE)</f>
        <v>0.74</v>
      </c>
      <c r="H2850" s="10">
        <f>VLOOKUP(A2850,away!$A$2:$E$405,3,FALSE)</f>
        <v>1.0958904109589001</v>
      </c>
      <c r="I2850" s="10">
        <f>VLOOKUP(C2850,away!$B$2:$E$405,3,FALSE)</f>
        <v>0.42</v>
      </c>
      <c r="J2850" s="10">
        <f>VLOOKUP(B2850,home!$B$2:$E$405,4,FALSE)</f>
        <v>1.37</v>
      </c>
      <c r="K2850" s="12">
        <f t="shared" si="3304"/>
        <v>0.6523150684931488</v>
      </c>
      <c r="L2850" s="12">
        <f t="shared" si="3305"/>
        <v>0.63057534246575109</v>
      </c>
      <c r="M2850" s="13">
        <f t="shared" si="3306"/>
        <v>0.27723481870269701</v>
      </c>
      <c r="N2850" s="13">
        <f t="shared" si="3307"/>
        <v>0.18084444975073552</v>
      </c>
      <c r="O2850" s="13">
        <f t="shared" si="3308"/>
        <v>0.17481744074688357</v>
      </c>
      <c r="P2850" s="13">
        <f t="shared" si="3309"/>
        <v>0.11403605083460035</v>
      </c>
      <c r="Q2850" s="13">
        <f t="shared" si="3310"/>
        <v>5.898377981287841E-2</v>
      </c>
      <c r="R2850" s="13">
        <f t="shared" si="3311"/>
        <v>5.5117783783976124E-2</v>
      </c>
      <c r="S2850" s="13">
        <f t="shared" si="3312"/>
        <v>1.1726720466429856E-2</v>
      </c>
      <c r="T2850" s="13">
        <f t="shared" si="3313"/>
        <v>3.719371715543026E-2</v>
      </c>
      <c r="U2850" s="13">
        <f t="shared" si="3314"/>
        <v>3.5954160904234957E-2</v>
      </c>
      <c r="V2850" s="13">
        <f t="shared" si="3315"/>
        <v>5.3595516268307205E-4</v>
      </c>
      <c r="W2850" s="13">
        <f t="shared" si="3316"/>
        <v>1.2825336122874198E-2</v>
      </c>
      <c r="X2850" s="13">
        <f t="shared" si="3317"/>
        <v>8.0873407179197655E-3</v>
      </c>
      <c r="Y2850" s="13">
        <f t="shared" si="3318"/>
        <v>2.5498388214197343E-3</v>
      </c>
      <c r="Z2850" s="13">
        <f t="shared" si="3319"/>
        <v>1.1585305128511324E-2</v>
      </c>
      <c r="AA2850" s="13">
        <f t="shared" si="3320"/>
        <v>7.5572691084188929E-3</v>
      </c>
      <c r="AB2850" s="13">
        <f t="shared" si="3321"/>
        <v>2.4648602580397134E-3</v>
      </c>
      <c r="AC2850" s="13">
        <f t="shared" si="3322"/>
        <v>1.3778529529315645E-5</v>
      </c>
      <c r="AD2850" s="13">
        <f t="shared" si="3323"/>
        <v>2.0915400028600839E-3</v>
      </c>
      <c r="AE2850" s="13">
        <f t="shared" si="3324"/>
        <v>1.3188735535843155E-3</v>
      </c>
      <c r="AF2850" s="13">
        <f t="shared" si="3325"/>
        <v>4.1582457136022586E-4</v>
      </c>
      <c r="AG2850" s="13">
        <f t="shared" si="3326"/>
        <v>8.7402907163716204E-5</v>
      </c>
      <c r="AH2850" s="13">
        <f t="shared" si="3327"/>
        <v>1.8263519372453121E-3</v>
      </c>
      <c r="AI2850" s="13">
        <f t="shared" si="3328"/>
        <v>1.1913568890367708E-3</v>
      </c>
      <c r="AJ2850" s="13">
        <f t="shared" si="3329"/>
        <v>3.8857002533590289E-4</v>
      </c>
      <c r="AK2850" s="13">
        <f t="shared" si="3330"/>
        <v>8.4490027563791364E-5</v>
      </c>
      <c r="AL2850" s="13">
        <f t="shared" si="3331"/>
        <v>2.2670299512646262E-7</v>
      </c>
      <c r="AM2850" s="13">
        <f t="shared" si="3332"/>
        <v>2.7286861204436739E-4</v>
      </c>
      <c r="AN2850" s="13">
        <f t="shared" si="3333"/>
        <v>1.7206421848803115E-4</v>
      </c>
      <c r="AO2850" s="13">
        <f t="shared" si="3334"/>
        <v>5.4249726749596018E-5</v>
      </c>
      <c r="AP2850" s="13">
        <f t="shared" si="3335"/>
        <v>1.1402846674599978E-5</v>
      </c>
      <c r="AQ2850" s="13">
        <f t="shared" si="3336"/>
        <v>1.7975884867300826E-6</v>
      </c>
      <c r="AR2850" s="13">
        <f t="shared" si="3337"/>
        <v>2.3033049965829014E-4</v>
      </c>
      <c r="AS2850" s="13">
        <f t="shared" si="3338"/>
        <v>1.5024805566065871E-4</v>
      </c>
      <c r="AT2850" s="13">
        <f t="shared" si="3339"/>
        <v>4.9004535359622506E-5</v>
      </c>
      <c r="AU2850" s="13">
        <f t="shared" si="3340"/>
        <v>1.0655465613195698E-5</v>
      </c>
      <c r="AV2850" s="13">
        <f t="shared" si="3341"/>
        <v>1.7376801953245355E-6</v>
      </c>
      <c r="AW2850" s="13">
        <f t="shared" si="3342"/>
        <v>2.590294553826219E-9</v>
      </c>
      <c r="AX2850" s="13">
        <f t="shared" si="3343"/>
        <v>2.9666051225891984E-5</v>
      </c>
      <c r="AY2850" s="13">
        <f t="shared" si="3344"/>
        <v>1.8706680411373352E-5</v>
      </c>
      <c r="AZ2850" s="13">
        <f t="shared" si="3345"/>
        <v>5.8979857033995535E-6</v>
      </c>
      <c r="BA2850" s="13">
        <f t="shared" si="3346"/>
        <v>1.2397081182597591E-6</v>
      </c>
      <c r="BB2850" s="13">
        <f t="shared" si="3347"/>
        <v>1.9543234280730482E-7</v>
      </c>
      <c r="BC2850" s="13">
        <f t="shared" si="3348"/>
        <v>2.4646963298920062E-8</v>
      </c>
      <c r="BD2850" s="13">
        <f t="shared" si="3349"/>
        <v>2.4206788950388975E-5</v>
      </c>
      <c r="BE2850" s="13">
        <f t="shared" si="3350"/>
        <v>1.5790453192172181E-5</v>
      </c>
      <c r="BF2850" s="13">
        <f t="shared" si="3351"/>
        <v>5.150175277794828E-6</v>
      </c>
      <c r="BG2850" s="13">
        <f t="shared" si="3352"/>
        <v>1.1198456463621517E-6</v>
      </c>
      <c r="BH2850" s="13">
        <f t="shared" si="3353"/>
        <v>1.8262304737712034E-7</v>
      </c>
      <c r="BI2850" s="13">
        <f t="shared" si="3354"/>
        <v>2.3825553131646771E-8</v>
      </c>
      <c r="BJ2850" s="14">
        <f t="shared" si="3355"/>
        <v>0.30496621691343456</v>
      </c>
      <c r="BK2850" s="14">
        <f t="shared" si="3356"/>
        <v>0.40356625707934612</v>
      </c>
      <c r="BL2850" s="14">
        <f t="shared" si="3357"/>
        <v>0.27989073362888933</v>
      </c>
      <c r="BM2850" s="14">
        <f t="shared" si="3358"/>
        <v>0.13895548502829358</v>
      </c>
      <c r="BN2850" s="14">
        <f t="shared" si="3359"/>
        <v>0.8610343236317709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1.3561643835616399</v>
      </c>
      <c r="F2851" s="10">
        <f>VLOOKUP(B2851,home!$B$2:$E$405,3,FALSE)</f>
        <v>2.09</v>
      </c>
      <c r="G2851" s="10">
        <f>VLOOKUP(C2851,away!$B$2:$E$405,4,FALSE)</f>
        <v>0.98</v>
      </c>
      <c r="H2851" s="10">
        <f>VLOOKUP(A2851,away!$A$2:$E$405,3,FALSE)</f>
        <v>1.0958904109589001</v>
      </c>
      <c r="I2851" s="10">
        <f>VLOOKUP(C2851,away!$B$2:$E$405,3,FALSE)</f>
        <v>0.61</v>
      </c>
      <c r="J2851" s="10">
        <f>VLOOKUP(B2851,home!$B$2:$E$405,4,FALSE)</f>
        <v>0.91</v>
      </c>
      <c r="K2851" s="12">
        <f t="shared" si="3304"/>
        <v>2.7776958904109508</v>
      </c>
      <c r="L2851" s="12">
        <f t="shared" si="3305"/>
        <v>0.60832876712328543</v>
      </c>
      <c r="M2851" s="13">
        <f t="shared" si="3306"/>
        <v>3.3842947142588897E-2</v>
      </c>
      <c r="N2851" s="13">
        <f t="shared" si="3307"/>
        <v>9.4005415197364203E-2</v>
      </c>
      <c r="O2851" s="13">
        <f t="shared" si="3308"/>
        <v>2.058763831106962E-2</v>
      </c>
      <c r="P2851" s="13">
        <f t="shared" si="3309"/>
        <v>5.7186198329925129E-2</v>
      </c>
      <c r="Q2851" s="13">
        <f t="shared" si="3310"/>
        <v>0.13055922773504688</v>
      </c>
      <c r="R2851" s="13">
        <f t="shared" si="3311"/>
        <v>6.2620263158765501E-3</v>
      </c>
      <c r="S2851" s="13">
        <f t="shared" si="3312"/>
        <v>2.4157627774341682E-2</v>
      </c>
      <c r="T2851" s="13">
        <f t="shared" si="3313"/>
        <v>7.9422934044629315E-2</v>
      </c>
      <c r="U2851" s="13">
        <f t="shared" si="3314"/>
        <v>1.7394004763255519E-2</v>
      </c>
      <c r="V2851" s="13">
        <f t="shared" si="3315"/>
        <v>4.5356008324224989E-3</v>
      </c>
      <c r="W2851" s="13">
        <f t="shared" si="3316"/>
        <v>0.12088461011162238</v>
      </c>
      <c r="X2851" s="13">
        <f t="shared" si="3317"/>
        <v>7.3537585833382282E-2</v>
      </c>
      <c r="Y2851" s="13">
        <f t="shared" si="3318"/>
        <v>2.2367514463622111E-2</v>
      </c>
      <c r="Z2851" s="13">
        <f t="shared" si="3319"/>
        <v>1.269790249476917E-3</v>
      </c>
      <c r="AA2851" s="13">
        <f t="shared" si="3320"/>
        <v>3.5270911576559278E-3</v>
      </c>
      <c r="AB2851" s="13">
        <f t="shared" si="3321"/>
        <v>4.8985933068628378E-3</v>
      </c>
      <c r="AC2851" s="13">
        <f t="shared" si="3322"/>
        <v>4.7900262581941958E-4</v>
      </c>
      <c r="AD2851" s="13">
        <f t="shared" si="3323"/>
        <v>8.3945171180245901E-2</v>
      </c>
      <c r="AE2851" s="13">
        <f t="shared" si="3324"/>
        <v>5.1066262490032141E-2</v>
      </c>
      <c r="AF2851" s="13">
        <f t="shared" si="3325"/>
        <v>1.5532538251077662E-2</v>
      </c>
      <c r="AG2851" s="13">
        <f t="shared" si="3326"/>
        <v>3.1496299481911156E-3</v>
      </c>
      <c r="AH2851" s="13">
        <f t="shared" si="3327"/>
        <v>1.9311248424236542E-4</v>
      </c>
      <c r="AI2851" s="13">
        <f t="shared" si="3328"/>
        <v>5.3640775386706787E-4</v>
      </c>
      <c r="AJ2851" s="13">
        <f t="shared" si="3329"/>
        <v>7.4498880675056189E-4</v>
      </c>
      <c r="AK2851" s="13">
        <f t="shared" si="3330"/>
        <v>6.897841156377312E-4</v>
      </c>
      <c r="AL2851" s="13">
        <f t="shared" si="3331"/>
        <v>3.2375831862696098E-5</v>
      </c>
      <c r="AM2851" s="13">
        <f t="shared" si="3332"/>
        <v>4.6634831401442541E-2</v>
      </c>
      <c r="AN2851" s="13">
        <f t="shared" si="3333"/>
        <v>2.836930949144182E-2</v>
      </c>
      <c r="AO2851" s="13">
        <f t="shared" si="3334"/>
        <v>8.6289335335338595E-3</v>
      </c>
      <c r="AP2851" s="13">
        <f t="shared" si="3335"/>
        <v>1.7497428326811429E-3</v>
      </c>
      <c r="AQ2851" s="13">
        <f t="shared" si="3336"/>
        <v>2.661047250469311E-4</v>
      </c>
      <c r="AR2851" s="13">
        <f t="shared" si="3337"/>
        <v>2.3495175891054618E-5</v>
      </c>
      <c r="AS2851" s="13">
        <f t="shared" si="3338"/>
        <v>6.5262453517064858E-5</v>
      </c>
      <c r="AT2851" s="13">
        <f t="shared" si="3339"/>
        <v>9.0639624466243388E-5</v>
      </c>
      <c r="AU2851" s="13">
        <f t="shared" si="3340"/>
        <v>8.3923104129425381E-5</v>
      </c>
      <c r="AV2851" s="13">
        <f t="shared" si="3341"/>
        <v>5.82782153627088E-5</v>
      </c>
      <c r="AW2851" s="13">
        <f t="shared" si="3342"/>
        <v>1.5196426913115732E-6</v>
      </c>
      <c r="AX2851" s="13">
        <f t="shared" si="3343"/>
        <v>2.1589563255632414E-2</v>
      </c>
      <c r="AY2851" s="13">
        <f t="shared" si="3344"/>
        <v>1.313355239802905E-2</v>
      </c>
      <c r="AZ2851" s="13">
        <f t="shared" si="3345"/>
        <v>3.9947588691210401E-3</v>
      </c>
      <c r="BA2851" s="13">
        <f t="shared" si="3346"/>
        <v>8.1004224593573756E-4</v>
      </c>
      <c r="BB2851" s="13">
        <f t="shared" si="3347"/>
        <v>1.2319300019696607E-4</v>
      </c>
      <c r="BC2851" s="13">
        <f t="shared" si="3348"/>
        <v>1.498836918560781E-5</v>
      </c>
      <c r="BD2851" s="13">
        <f t="shared" si="3349"/>
        <v>2.3821318971916654E-6</v>
      </c>
      <c r="BE2851" s="13">
        <f t="shared" si="3350"/>
        <v>6.6168379812461295E-6</v>
      </c>
      <c r="BF2851" s="13">
        <f t="shared" si="3351"/>
        <v>9.1897818340112364E-6</v>
      </c>
      <c r="BG2851" s="13">
        <f t="shared" si="3352"/>
        <v>8.5088064113687408E-6</v>
      </c>
      <c r="BH2851" s="13">
        <f t="shared" si="3353"/>
        <v>5.9087191502903257E-6</v>
      </c>
      <c r="BI2851" s="13">
        <f t="shared" si="3354"/>
        <v>3.2825249802707828E-6</v>
      </c>
      <c r="BJ2851" s="14">
        <f t="shared" si="3355"/>
        <v>0.79978590937746097</v>
      </c>
      <c r="BK2851" s="14">
        <f t="shared" si="3356"/>
        <v>0.13336730493498938</v>
      </c>
      <c r="BL2851" s="14">
        <f t="shared" si="3357"/>
        <v>5.5191134390839072E-2</v>
      </c>
      <c r="BM2851" s="14">
        <f t="shared" si="3358"/>
        <v>0.6340386531655573</v>
      </c>
      <c r="BN2851" s="14">
        <f t="shared" si="3359"/>
        <v>0.34244345303187129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1.3561643835616399</v>
      </c>
      <c r="F2852" s="10">
        <f>VLOOKUP(B2852,home!$B$2:$E$405,3,FALSE)</f>
        <v>1.1599999999999999</v>
      </c>
      <c r="G2852" s="10">
        <f>VLOOKUP(C2852,away!$B$2:$E$405,4,FALSE)</f>
        <v>0.84</v>
      </c>
      <c r="H2852" s="10">
        <f>VLOOKUP(A2852,away!$A$2:$E$405,3,FALSE)</f>
        <v>1.0958904109589001</v>
      </c>
      <c r="I2852" s="10">
        <f>VLOOKUP(C2852,away!$B$2:$E$405,3,FALSE)</f>
        <v>1.05</v>
      </c>
      <c r="J2852" s="10">
        <f>VLOOKUP(B2852,home!$B$2:$E$405,4,FALSE)</f>
        <v>0.52</v>
      </c>
      <c r="K2852" s="12">
        <f t="shared" si="3304"/>
        <v>1.3214465753424618</v>
      </c>
      <c r="L2852" s="12">
        <f t="shared" si="3305"/>
        <v>0.59835616438355943</v>
      </c>
      <c r="M2852" s="13">
        <f t="shared" si="3306"/>
        <v>0.14663588471241162</v>
      </c>
      <c r="N2852" s="13">
        <f t="shared" si="3307"/>
        <v>0.1937714876755284</v>
      </c>
      <c r="O2852" s="13">
        <f t="shared" si="3308"/>
        <v>8.7740485537508434E-2</v>
      </c>
      <c r="P2852" s="13">
        <f t="shared" si="3309"/>
        <v>0.11594436413242533</v>
      </c>
      <c r="Q2852" s="13">
        <f t="shared" si="3310"/>
        <v>0.12802933439392056</v>
      </c>
      <c r="R2852" s="13">
        <f t="shared" si="3311"/>
        <v>2.6250030193687355E-2</v>
      </c>
      <c r="S2852" s="13">
        <f t="shared" si="3312"/>
        <v>2.2919177663157955E-2</v>
      </c>
      <c r="T2852" s="13">
        <f t="shared" si="3313"/>
        <v>7.6607141456526417E-2</v>
      </c>
      <c r="U2852" s="13">
        <f t="shared" si="3314"/>
        <v>3.4688012502084378E-2</v>
      </c>
      <c r="V2852" s="13">
        <f t="shared" si="3315"/>
        <v>2.0135661470471102E-3</v>
      </c>
      <c r="W2852" s="13">
        <f t="shared" si="3316"/>
        <v>5.6394641826073712E-2</v>
      </c>
      <c r="X2852" s="13">
        <f t="shared" si="3317"/>
        <v>3.3744081574834113E-2</v>
      </c>
      <c r="Y2852" s="13">
        <f t="shared" si="3318"/>
        <v>1.0095489610881839E-2</v>
      </c>
      <c r="Z2852" s="13">
        <f t="shared" si="3319"/>
        <v>5.2356224605491306E-3</v>
      </c>
      <c r="AA2852" s="13">
        <f t="shared" si="3320"/>
        <v>6.9185953702787222E-3</v>
      </c>
      <c r="AB2852" s="13">
        <f t="shared" si="3321"/>
        <v>4.5712770791175158E-3</v>
      </c>
      <c r="AC2852" s="13">
        <f t="shared" si="3322"/>
        <v>9.9507381419557377E-5</v>
      </c>
      <c r="AD2852" s="13">
        <f t="shared" si="3323"/>
        <v>1.8630626577182476E-2</v>
      </c>
      <c r="AE2852" s="13">
        <f t="shared" si="3324"/>
        <v>1.1147750258785309E-2</v>
      </c>
      <c r="AF2852" s="13">
        <f t="shared" si="3325"/>
        <v>3.3351625431763043E-3</v>
      </c>
      <c r="AG2852" s="13">
        <f t="shared" si="3326"/>
        <v>6.6520502231023036E-4</v>
      </c>
      <c r="AH2852" s="13">
        <f t="shared" si="3327"/>
        <v>7.8319174341364784E-4</v>
      </c>
      <c r="AI2852" s="13">
        <f t="shared" si="3328"/>
        <v>1.0349460471704569E-3</v>
      </c>
      <c r="AJ2852" s="13">
        <f t="shared" si="3329"/>
        <v>6.8381295484880929E-4</v>
      </c>
      <c r="AK2852" s="13">
        <f t="shared" si="3330"/>
        <v>3.0120742911992276E-4</v>
      </c>
      <c r="AL2852" s="13">
        <f t="shared" si="3331"/>
        <v>3.1472023612230434E-6</v>
      </c>
      <c r="AM2852" s="13">
        <f t="shared" si="3332"/>
        <v>4.9238755373804052E-3</v>
      </c>
      <c r="AN2852" s="13">
        <f t="shared" si="3333"/>
        <v>2.9462312804489767E-3</v>
      </c>
      <c r="AO2852" s="13">
        <f t="shared" si="3334"/>
        <v>8.8144782417815622E-4</v>
      </c>
      <c r="AP2852" s="13">
        <f t="shared" si="3335"/>
        <v>1.7580657972649191E-4</v>
      </c>
      <c r="AQ2852" s="13">
        <f t="shared" si="3336"/>
        <v>2.6298737679634033E-5</v>
      </c>
      <c r="AR2852" s="13">
        <f t="shared" si="3337"/>
        <v>9.3725521513172668E-5</v>
      </c>
      <c r="AS2852" s="13">
        <f t="shared" si="3338"/>
        <v>1.2385326942576826E-4</v>
      </c>
      <c r="AT2852" s="13">
        <f t="shared" si="3339"/>
        <v>8.1832739363824368E-5</v>
      </c>
      <c r="AU2852" s="13">
        <f t="shared" si="3340"/>
        <v>3.6045864394405986E-5</v>
      </c>
      <c r="AV2852" s="13">
        <f t="shared" si="3341"/>
        <v>1.190817101481165E-5</v>
      </c>
      <c r="AW2852" s="13">
        <f t="shared" si="3342"/>
        <v>6.9124427429307192E-8</v>
      </c>
      <c r="AX2852" s="13">
        <f t="shared" si="3343"/>
        <v>1.0844397443806422E-3</v>
      </c>
      <c r="AY2852" s="13">
        <f t="shared" si="3344"/>
        <v>6.4888120595268863E-4</v>
      </c>
      <c r="AZ2852" s="13">
        <f t="shared" si="3345"/>
        <v>1.9413103476721458E-4</v>
      </c>
      <c r="BA2852" s="13">
        <f t="shared" si="3346"/>
        <v>3.8719833783707319E-5</v>
      </c>
      <c r="BB2852" s="13">
        <f t="shared" si="3347"/>
        <v>5.7920628070970186E-6</v>
      </c>
      <c r="BC2852" s="13">
        <f t="shared" si="3348"/>
        <v>6.931432970246491E-7</v>
      </c>
      <c r="BD2852" s="13">
        <f t="shared" si="3349"/>
        <v>9.3468739262451253E-6</v>
      </c>
      <c r="BE2852" s="13">
        <f t="shared" si="3350"/>
        <v>1.2351394539994372E-5</v>
      </c>
      <c r="BF2852" s="13">
        <f t="shared" si="3351"/>
        <v>8.1608540077895734E-6</v>
      </c>
      <c r="BG2852" s="13">
        <f t="shared" si="3352"/>
        <v>3.5947108601544447E-6</v>
      </c>
      <c r="BH2852" s="13">
        <f t="shared" si="3353"/>
        <v>1.1875545888743621E-6</v>
      </c>
      <c r="BI2852" s="13">
        <f t="shared" si="3354"/>
        <v>3.138579889000501E-7</v>
      </c>
      <c r="BJ2852" s="14">
        <f t="shared" si="3355"/>
        <v>0.54334723792362138</v>
      </c>
      <c r="BK2852" s="14">
        <f t="shared" si="3356"/>
        <v>0.28826452844477546</v>
      </c>
      <c r="BL2852" s="14">
        <f t="shared" si="3357"/>
        <v>0.1633538796688532</v>
      </c>
      <c r="BM2852" s="14">
        <f t="shared" si="3358"/>
        <v>0.30118086977079211</v>
      </c>
      <c r="BN2852" s="14">
        <f t="shared" si="3359"/>
        <v>0.69837158664548171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1.3561643835616399</v>
      </c>
      <c r="F2853" s="10">
        <f>VLOOKUP(B2853,home!$B$2:$E$405,3,FALSE)</f>
        <v>1.47</v>
      </c>
      <c r="G2853" s="10">
        <f>VLOOKUP(C2853,away!$B$2:$E$405,4,FALSE)</f>
        <v>1.05</v>
      </c>
      <c r="H2853" s="10">
        <f>VLOOKUP(A2853,away!$A$2:$E$405,3,FALSE)</f>
        <v>1.0958904109589001</v>
      </c>
      <c r="I2853" s="10">
        <f>VLOOKUP(C2853,away!$B$2:$E$405,3,FALSE)</f>
        <v>0.53</v>
      </c>
      <c r="J2853" s="10">
        <f>VLOOKUP(B2853,home!$B$2:$E$405,4,FALSE)</f>
        <v>0.91</v>
      </c>
      <c r="K2853" s="12">
        <f t="shared" si="3304"/>
        <v>2.0932397260273912</v>
      </c>
      <c r="L2853" s="12">
        <f t="shared" si="3305"/>
        <v>0.52854794520547754</v>
      </c>
      <c r="M2853" s="13">
        <f t="shared" si="3306"/>
        <v>7.267283150514478E-2</v>
      </c>
      <c r="N2853" s="13">
        <f t="shared" si="3307"/>
        <v>0.152121657909464</v>
      </c>
      <c r="O2853" s="13">
        <f t="shared" si="3308"/>
        <v>3.8411075764308161E-2</v>
      </c>
      <c r="P2853" s="13">
        <f t="shared" si="3309"/>
        <v>8.0403589709297771E-2</v>
      </c>
      <c r="Q2853" s="13">
        <f t="shared" si="3310"/>
        <v>0.15921354876261951</v>
      </c>
      <c r="R2853" s="13">
        <f t="shared" si="3311"/>
        <v>1.0151047584178499E-2</v>
      </c>
      <c r="S2853" s="13">
        <f t="shared" si="3312"/>
        <v>2.2239181769336435E-2</v>
      </c>
      <c r="T2853" s="13">
        <f t="shared" si="3313"/>
        <v>8.4151994047354642E-2</v>
      </c>
      <c r="U2853" s="13">
        <f t="shared" si="3314"/>
        <v>2.124857606399681E-2</v>
      </c>
      <c r="V2853" s="13">
        <f t="shared" si="3315"/>
        <v>2.7338812859683567E-3</v>
      </c>
      <c r="W2853" s="13">
        <f t="shared" si="3316"/>
        <v>0.11109070839723813</v>
      </c>
      <c r="X2853" s="13">
        <f t="shared" si="3317"/>
        <v>5.8716765654781095E-2</v>
      </c>
      <c r="Y2853" s="13">
        <f t="shared" si="3318"/>
        <v>1.5517312917973052E-2</v>
      </c>
      <c r="Z2853" s="13">
        <f t="shared" si="3319"/>
        <v>1.7884384474335241E-3</v>
      </c>
      <c r="AA2853" s="13">
        <f t="shared" si="3320"/>
        <v>3.7436304057226026E-3</v>
      </c>
      <c r="AB2853" s="13">
        <f t="shared" si="3321"/>
        <v>3.9181579424112968E-3</v>
      </c>
      <c r="AC2853" s="13">
        <f t="shared" si="3322"/>
        <v>1.890440559751735E-4</v>
      </c>
      <c r="AD2853" s="13">
        <f t="shared" si="3323"/>
        <v>5.8134871002405858E-2</v>
      </c>
      <c r="AE2853" s="13">
        <f t="shared" si="3324"/>
        <v>3.0727066613107114E-2</v>
      </c>
      <c r="AF2853" s="13">
        <f t="shared" si="3325"/>
        <v>8.1203639602747991E-3</v>
      </c>
      <c r="AG2853" s="13">
        <f t="shared" si="3326"/>
        <v>1.4306672285079531E-3</v>
      </c>
      <c r="AH2853" s="13">
        <f t="shared" si="3327"/>
        <v>2.3631886662936591E-4</v>
      </c>
      <c r="AI2853" s="13">
        <f t="shared" si="3328"/>
        <v>4.9467203963835741E-4</v>
      </c>
      <c r="AJ2853" s="13">
        <f t="shared" si="3329"/>
        <v>5.1773358236300313E-4</v>
      </c>
      <c r="AK2853" s="13">
        <f t="shared" si="3330"/>
        <v>3.6124683403357085E-4</v>
      </c>
      <c r="AL2853" s="13">
        <f t="shared" si="3331"/>
        <v>8.3661640251533865E-6</v>
      </c>
      <c r="AM2853" s="13">
        <f t="shared" si="3332"/>
        <v>2.4338044289942781E-2</v>
      </c>
      <c r="AN2853" s="13">
        <f t="shared" si="3333"/>
        <v>1.2863823299769161E-2</v>
      </c>
      <c r="AO2853" s="13">
        <f t="shared" si="3334"/>
        <v>3.3995736862896678E-3</v>
      </c>
      <c r="AP2853" s="13">
        <f t="shared" si="3335"/>
        <v>5.9894589548767157E-4</v>
      </c>
      <c r="AQ2853" s="13">
        <f t="shared" si="3336"/>
        <v>7.9142905587315879E-5</v>
      </c>
      <c r="AR2853" s="13">
        <f t="shared" si="3337"/>
        <v>2.4981170274047741E-5</v>
      </c>
      <c r="AS2853" s="13">
        <f t="shared" si="3338"/>
        <v>5.2291578020291297E-5</v>
      </c>
      <c r="AT2853" s="13">
        <f t="shared" si="3339"/>
        <v>5.472940422436726E-5</v>
      </c>
      <c r="AU2853" s="13">
        <f t="shared" si="3340"/>
        <v>3.8187254368085628E-5</v>
      </c>
      <c r="AV2853" s="13">
        <f t="shared" si="3341"/>
        <v>1.9983769467797454E-5</v>
      </c>
      <c r="AW2853" s="13">
        <f t="shared" si="3342"/>
        <v>2.5711489187121014E-7</v>
      </c>
      <c r="AX2853" s="13">
        <f t="shared" si="3343"/>
        <v>8.4908935269203799E-3</v>
      </c>
      <c r="AY2853" s="13">
        <f t="shared" si="3344"/>
        <v>4.4878443266122567E-3</v>
      </c>
      <c r="AZ2853" s="13">
        <f t="shared" si="3345"/>
        <v>1.1860204486164841E-3</v>
      </c>
      <c r="BA2853" s="13">
        <f t="shared" si="3346"/>
        <v>2.089562236959738E-4</v>
      </c>
      <c r="BB2853" s="13">
        <f t="shared" si="3347"/>
        <v>2.7610845668100767E-5</v>
      </c>
      <c r="BC2853" s="13">
        <f t="shared" si="3348"/>
        <v>2.9187311486520451E-6</v>
      </c>
      <c r="BD2853" s="13">
        <f t="shared" si="3349"/>
        <v>2.2006243695293468E-6</v>
      </c>
      <c r="BE2853" s="13">
        <f t="shared" si="3350"/>
        <v>4.6064343523628102E-6</v>
      </c>
      <c r="BF2853" s="13">
        <f t="shared" si="3351"/>
        <v>4.8211856908515469E-6</v>
      </c>
      <c r="BG2853" s="13">
        <f t="shared" si="3352"/>
        <v>3.363965804881757E-6</v>
      </c>
      <c r="BH2853" s="13">
        <f t="shared" si="3353"/>
        <v>1.7603967149440494E-6</v>
      </c>
      <c r="BI2853" s="13">
        <f t="shared" si="3354"/>
        <v>7.3698646745780112E-7</v>
      </c>
      <c r="BJ2853" s="14">
        <f t="shared" si="3355"/>
        <v>0.73490873067346463</v>
      </c>
      <c r="BK2853" s="14">
        <f t="shared" si="3356"/>
        <v>0.1827347388163599</v>
      </c>
      <c r="BL2853" s="14">
        <f t="shared" si="3357"/>
        <v>7.9290121853036313E-2</v>
      </c>
      <c r="BM2853" s="14">
        <f t="shared" si="3358"/>
        <v>0.48126069134356125</v>
      </c>
      <c r="BN2853" s="14">
        <f t="shared" si="3359"/>
        <v>0.51297375123501265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1.3434343434343401</v>
      </c>
      <c r="F2854" s="10">
        <f>VLOOKUP(B2854,home!$B$2:$E$405,3,FALSE)</f>
        <v>0.91</v>
      </c>
      <c r="G2854" s="10">
        <f>VLOOKUP(C2854,away!$B$2:$E$405,4,FALSE)</f>
        <v>1.08</v>
      </c>
      <c r="H2854" s="10">
        <f>VLOOKUP(A2854,away!$A$2:$E$405,3,FALSE)</f>
        <v>0.98989898989898994</v>
      </c>
      <c r="I2854" s="10">
        <f>VLOOKUP(C2854,away!$B$2:$E$405,3,FALSE)</f>
        <v>0.41</v>
      </c>
      <c r="J2854" s="10">
        <f>VLOOKUP(B2854,home!$B$2:$E$405,4,FALSE)</f>
        <v>0.9</v>
      </c>
      <c r="K2854" s="12">
        <f t="shared" si="3304"/>
        <v>1.3203272727272695</v>
      </c>
      <c r="L2854" s="12">
        <f t="shared" si="3305"/>
        <v>0.3652727272727273</v>
      </c>
      <c r="M2854" s="13">
        <f t="shared" si="3306"/>
        <v>0.18533319867012066</v>
      </c>
      <c r="N2854" s="13">
        <f t="shared" si="3307"/>
        <v>0.24470047674594161</v>
      </c>
      <c r="O2854" s="13">
        <f t="shared" si="3308"/>
        <v>6.7697162932413152E-2</v>
      </c>
      <c r="P2854" s="13">
        <f t="shared" si="3309"/>
        <v>8.9382410505926671E-2</v>
      </c>
      <c r="Q2854" s="13">
        <f t="shared" si="3310"/>
        <v>0.1615423565485159</v>
      </c>
      <c r="R2854" s="13">
        <f t="shared" si="3311"/>
        <v>1.2363963666474362E-2</v>
      </c>
      <c r="S2854" s="13">
        <f t="shared" si="3312"/>
        <v>1.0776827040672567E-2</v>
      </c>
      <c r="T2854" s="13">
        <f t="shared" si="3313"/>
        <v>5.9007017146539706E-2</v>
      </c>
      <c r="U2854" s="13">
        <f t="shared" si="3314"/>
        <v>1.6324478427855151E-2</v>
      </c>
      <c r="V2854" s="13">
        <f t="shared" si="3315"/>
        <v>5.7749369208943036E-4</v>
      </c>
      <c r="W2854" s="13">
        <f t="shared" si="3316"/>
        <v>7.1096259683879406E-2</v>
      </c>
      <c r="X2854" s="13">
        <f t="shared" si="3317"/>
        <v>2.5969524673620674E-2</v>
      </c>
      <c r="Y2854" s="13">
        <f t="shared" si="3318"/>
        <v>4.7429795517549018E-3</v>
      </c>
      <c r="Z2854" s="13">
        <f t="shared" si="3319"/>
        <v>1.5054062427846669E-3</v>
      </c>
      <c r="AA2854" s="13">
        <f t="shared" si="3320"/>
        <v>1.9876289188824853E-3</v>
      </c>
      <c r="AB2854" s="13">
        <f t="shared" si="3321"/>
        <v>1.3121603348309817E-3</v>
      </c>
      <c r="AC2854" s="13">
        <f t="shared" si="3322"/>
        <v>1.7407087148076358E-5</v>
      </c>
      <c r="AD2854" s="13">
        <f t="shared" si="3323"/>
        <v>2.3467582662381539E-2</v>
      </c>
      <c r="AE2854" s="13">
        <f t="shared" si="3324"/>
        <v>8.5720679215862735E-3</v>
      </c>
      <c r="AF2854" s="13">
        <f t="shared" si="3325"/>
        <v>1.5655713140424383E-3</v>
      </c>
      <c r="AG2854" s="13">
        <f t="shared" si="3326"/>
        <v>1.9062016787340966E-4</v>
      </c>
      <c r="AH2854" s="13">
        <f t="shared" si="3327"/>
        <v>1.3747096098883611E-4</v>
      </c>
      <c r="AI2854" s="13">
        <f t="shared" si="3328"/>
        <v>1.8150665900158687E-4</v>
      </c>
      <c r="AJ2854" s="13">
        <f t="shared" si="3329"/>
        <v>1.1982409603070186E-4</v>
      </c>
      <c r="AK2854" s="13">
        <f t="shared" si="3330"/>
        <v>5.2735673973075688E-5</v>
      </c>
      <c r="AL2854" s="13">
        <f t="shared" si="3331"/>
        <v>3.3580328194759425E-7</v>
      </c>
      <c r="AM2854" s="13">
        <f t="shared" si="3332"/>
        <v>6.1969778828247909E-3</v>
      </c>
      <c r="AN2854" s="13">
        <f t="shared" si="3333"/>
        <v>2.2635870121081826E-3</v>
      </c>
      <c r="AO2854" s="13">
        <f t="shared" si="3334"/>
        <v>4.134133006659398E-4</v>
      </c>
      <c r="AP2854" s="13">
        <f t="shared" si="3335"/>
        <v>5.0336201275022623E-5</v>
      </c>
      <c r="AQ2854" s="13">
        <f t="shared" si="3336"/>
        <v>4.5966103800691096E-6</v>
      </c>
      <c r="AR2854" s="13">
        <f t="shared" si="3337"/>
        <v>1.0042878568238973E-5</v>
      </c>
      <c r="AS2854" s="13">
        <f t="shared" si="3338"/>
        <v>1.3259886470334111E-5</v>
      </c>
      <c r="AT2854" s="13">
        <f t="shared" si="3339"/>
        <v>8.7536948700247291E-6</v>
      </c>
      <c r="AU2854" s="13">
        <f t="shared" si="3340"/>
        <v>3.8525806913421476E-6</v>
      </c>
      <c r="AV2854" s="13">
        <f t="shared" si="3341"/>
        <v>1.2716668392903783E-6</v>
      </c>
      <c r="AW2854" s="13">
        <f t="shared" si="3342"/>
        <v>4.4986403784662054E-9</v>
      </c>
      <c r="AX2854" s="13">
        <f t="shared" si="3343"/>
        <v>1.3636731511968789E-3</v>
      </c>
      <c r="AY2854" s="13">
        <f t="shared" si="3344"/>
        <v>4.9811261104627813E-4</v>
      </c>
      <c r="AZ2854" s="13">
        <f t="shared" si="3345"/>
        <v>9.0973475962906591E-5</v>
      </c>
      <c r="BA2854" s="13">
        <f t="shared" si="3346"/>
        <v>1.10767098914836E-5</v>
      </c>
      <c r="BB2854" s="13">
        <f t="shared" si="3347"/>
        <v>1.0115050078177519E-6</v>
      </c>
      <c r="BC2854" s="13">
        <f t="shared" si="3348"/>
        <v>7.3895038571122321E-8</v>
      </c>
      <c r="BD2854" s="13">
        <f t="shared" si="3349"/>
        <v>6.1139827404824548E-7</v>
      </c>
      <c r="BE2854" s="13">
        <f t="shared" si="3350"/>
        <v>8.0724581572427981E-7</v>
      </c>
      <c r="BF2854" s="13">
        <f t="shared" si="3351"/>
        <v>5.3291433314786921E-7</v>
      </c>
      <c r="BG2854" s="13">
        <f t="shared" si="3352"/>
        <v>2.3454044269413264E-7</v>
      </c>
      <c r="BH2854" s="13">
        <f t="shared" si="3353"/>
        <v>7.7417535761647599E-8</v>
      </c>
      <c r="BI2854" s="13">
        <f t="shared" si="3354"/>
        <v>2.0443296770688394E-8</v>
      </c>
      <c r="BJ2854" s="14">
        <f t="shared" si="3355"/>
        <v>0.61174828877153398</v>
      </c>
      <c r="BK2854" s="14">
        <f t="shared" si="3356"/>
        <v>0.28658578541028562</v>
      </c>
      <c r="BL2854" s="14">
        <f t="shared" si="3357"/>
        <v>0.10021639633758768</v>
      </c>
      <c r="BM2854" s="14">
        <f t="shared" si="3358"/>
        <v>0.23853819958039355</v>
      </c>
      <c r="BN2854" s="14">
        <f t="shared" si="3359"/>
        <v>0.76101956906939239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1.3434343434343401</v>
      </c>
      <c r="F2855" s="10">
        <f>VLOOKUP(B2855,home!$B$2:$E$405,3,FALSE)</f>
        <v>0.91</v>
      </c>
      <c r="G2855" s="10">
        <f>VLOOKUP(C2855,away!$B$2:$E$405,4,FALSE)</f>
        <v>1.1599999999999999</v>
      </c>
      <c r="H2855" s="10">
        <f>VLOOKUP(A2855,away!$A$2:$E$405,3,FALSE)</f>
        <v>0.98989898989898994</v>
      </c>
      <c r="I2855" s="10">
        <f>VLOOKUP(C2855,away!$B$2:$E$405,3,FALSE)</f>
        <v>0.57999999999999996</v>
      </c>
      <c r="J2855" s="10">
        <f>VLOOKUP(B2855,home!$B$2:$E$405,4,FALSE)</f>
        <v>0.34</v>
      </c>
      <c r="K2855" s="12">
        <f t="shared" si="3304"/>
        <v>1.4181292929292892</v>
      </c>
      <c r="L2855" s="12">
        <f t="shared" si="3305"/>
        <v>0.19520808080808083</v>
      </c>
      <c r="M2855" s="13">
        <f t="shared" si="3306"/>
        <v>0.19922162634463617</v>
      </c>
      <c r="N2855" s="13">
        <f t="shared" si="3307"/>
        <v>0.28252202410434202</v>
      </c>
      <c r="O2855" s="13">
        <f t="shared" si="3308"/>
        <v>3.8889671334201015E-2</v>
      </c>
      <c r="P2855" s="13">
        <f t="shared" si="3309"/>
        <v>5.5150582111422944E-2</v>
      </c>
      <c r="Q2855" s="13">
        <f t="shared" si="3310"/>
        <v>0.20032637914002108</v>
      </c>
      <c r="R2855" s="13">
        <f t="shared" si="3311"/>
        <v>3.7957890522032074E-3</v>
      </c>
      <c r="S2855" s="13">
        <f t="shared" si="3312"/>
        <v>3.8168380148236544E-3</v>
      </c>
      <c r="T2855" s="13">
        <f t="shared" si="3313"/>
        <v>3.9105328007155465E-2</v>
      </c>
      <c r="U2855" s="13">
        <f t="shared" si="3314"/>
        <v>5.3829196447096727E-3</v>
      </c>
      <c r="V2855" s="13">
        <f t="shared" si="3315"/>
        <v>1.1740182261938893E-4</v>
      </c>
      <c r="W2855" s="13">
        <f t="shared" si="3316"/>
        <v>9.4696235468307577E-2</v>
      </c>
      <c r="X2855" s="13">
        <f t="shared" si="3317"/>
        <v>1.848547038551843E-2</v>
      </c>
      <c r="Y2855" s="13">
        <f t="shared" si="3318"/>
        <v>1.8042565983958331E-3</v>
      </c>
      <c r="Z2855" s="13">
        <f t="shared" si="3319"/>
        <v>2.4698956534430406E-4</v>
      </c>
      <c r="AA2855" s="13">
        <f t="shared" si="3320"/>
        <v>3.5026313766263044E-4</v>
      </c>
      <c r="AB2855" s="13">
        <f t="shared" si="3321"/>
        <v>2.4835920787635022E-4</v>
      </c>
      <c r="AC2855" s="13">
        <f t="shared" si="3322"/>
        <v>2.0312738434834E-6</v>
      </c>
      <c r="AD2855" s="13">
        <f t="shared" si="3323"/>
        <v>3.3572876361934151E-2</v>
      </c>
      <c r="AE2855" s="13">
        <f t="shared" si="3324"/>
        <v>6.5536967618201472E-3</v>
      </c>
      <c r="AF2855" s="13">
        <f t="shared" si="3325"/>
        <v>6.396672835365224E-4</v>
      </c>
      <c r="AG2855" s="13">
        <f t="shared" si="3326"/>
        <v>4.1622740924961001E-5</v>
      </c>
      <c r="AH2855" s="13">
        <f t="shared" si="3327"/>
        <v>1.2053589757620918E-5</v>
      </c>
      <c r="AI2855" s="13">
        <f t="shared" si="3328"/>
        <v>1.7093548720234679E-5</v>
      </c>
      <c r="AJ2855" s="13">
        <f t="shared" si="3329"/>
        <v>1.2120431080139381E-5</v>
      </c>
      <c r="AK2855" s="13">
        <f t="shared" si="3330"/>
        <v>5.7294461192254122E-6</v>
      </c>
      <c r="AL2855" s="13">
        <f t="shared" si="3331"/>
        <v>2.2492725704793087E-8</v>
      </c>
      <c r="AM2855" s="13">
        <f t="shared" si="3332"/>
        <v>9.5221358833504268E-3</v>
      </c>
      <c r="AN2855" s="13">
        <f t="shared" si="3333"/>
        <v>1.8587978709825959E-3</v>
      </c>
      <c r="AO2855" s="13">
        <f t="shared" si="3334"/>
        <v>1.8142618250232957E-4</v>
      </c>
      <c r="AP2855" s="13">
        <f t="shared" si="3335"/>
        <v>1.1805285631538788E-5</v>
      </c>
      <c r="AQ2855" s="13">
        <f t="shared" si="3336"/>
        <v>5.7612178788097485E-7</v>
      </c>
      <c r="AR2855" s="13">
        <f t="shared" si="3337"/>
        <v>4.7059162468662428E-7</v>
      </c>
      <c r="AS2855" s="13">
        <f t="shared" si="3338"/>
        <v>6.6735976797528805E-7</v>
      </c>
      <c r="AT2855" s="13">
        <f t="shared" si="3339"/>
        <v>4.7320121794412489E-7</v>
      </c>
      <c r="AU2855" s="13">
        <f t="shared" si="3340"/>
        <v>2.2368683620546004E-7</v>
      </c>
      <c r="AV2855" s="13">
        <f t="shared" si="3341"/>
        <v>7.9304213716409758E-8</v>
      </c>
      <c r="AW2855" s="13">
        <f t="shared" si="3342"/>
        <v>1.7296299863688893E-10</v>
      </c>
      <c r="AX2855" s="13">
        <f t="shared" si="3343"/>
        <v>2.2506033045720541E-3</v>
      </c>
      <c r="AY2855" s="13">
        <f t="shared" si="3344"/>
        <v>4.3933595174583515E-4</v>
      </c>
      <c r="AZ2855" s="13">
        <f t="shared" si="3345"/>
        <v>4.2880963985148036E-5</v>
      </c>
      <c r="BA2855" s="13">
        <f t="shared" si="3346"/>
        <v>2.7902368942470602E-6</v>
      </c>
      <c r="BB2855" s="13">
        <f t="shared" si="3347"/>
        <v>1.3616919728146718E-7</v>
      </c>
      <c r="BC2855" s="13">
        <f t="shared" si="3348"/>
        <v>5.3162655332984324E-9</v>
      </c>
      <c r="BD2855" s="13">
        <f t="shared" si="3349"/>
        <v>1.5310547983238739E-8</v>
      </c>
      <c r="BE2855" s="13">
        <f t="shared" si="3350"/>
        <v>2.1712336585830311E-8</v>
      </c>
      <c r="BF2855" s="13">
        <f t="shared" si="3351"/>
        <v>1.539545026515314E-8</v>
      </c>
      <c r="BG2855" s="13">
        <f t="shared" si="3352"/>
        <v>7.2775796662832173E-9</v>
      </c>
      <c r="BH2855" s="13">
        <f t="shared" si="3353"/>
        <v>2.5801372265957002E-9</v>
      </c>
      <c r="BI2855" s="13">
        <f t="shared" si="3354"/>
        <v>7.3179363616253966E-10</v>
      </c>
      <c r="BJ2855" s="14">
        <f t="shared" si="3355"/>
        <v>0.69205805013887089</v>
      </c>
      <c r="BK2855" s="14">
        <f t="shared" si="3356"/>
        <v>0.25874783801181711</v>
      </c>
      <c r="BL2855" s="14">
        <f t="shared" si="3357"/>
        <v>4.8715976543835998E-2</v>
      </c>
      <c r="BM2855" s="14">
        <f t="shared" si="3358"/>
        <v>0.21942344639425931</v>
      </c>
      <c r="BN2855" s="14">
        <f t="shared" si="3359"/>
        <v>0.77990607208682639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1.3434343434343401</v>
      </c>
      <c r="F2856" s="10">
        <f>VLOOKUP(B2856,home!$B$2:$E$405,3,FALSE)</f>
        <v>1.41</v>
      </c>
      <c r="G2856" s="10">
        <f>VLOOKUP(C2856,away!$B$2:$E$405,4,FALSE)</f>
        <v>1.24</v>
      </c>
      <c r="H2856" s="10">
        <f>VLOOKUP(A2856,away!$A$2:$E$405,3,FALSE)</f>
        <v>0.98989898989898994</v>
      </c>
      <c r="I2856" s="10">
        <f>VLOOKUP(C2856,away!$B$2:$E$405,3,FALSE)</f>
        <v>0.91</v>
      </c>
      <c r="J2856" s="10">
        <f>VLOOKUP(B2856,home!$B$2:$E$405,4,FALSE)</f>
        <v>0.56000000000000005</v>
      </c>
      <c r="K2856" s="12">
        <f t="shared" si="3304"/>
        <v>2.3488606060606001</v>
      </c>
      <c r="L2856" s="12">
        <f t="shared" si="3305"/>
        <v>0.50445252525252526</v>
      </c>
      <c r="M2856" s="13">
        <f t="shared" si="3306"/>
        <v>5.7652992167642358E-2</v>
      </c>
      <c r="N2856" s="13">
        <f t="shared" si="3307"/>
        <v>0.13541884212409547</v>
      </c>
      <c r="O2856" s="13">
        <f t="shared" si="3308"/>
        <v>2.9083197487331243E-2</v>
      </c>
      <c r="P2856" s="13">
        <f t="shared" si="3309"/>
        <v>6.8312376876272979E-2</v>
      </c>
      <c r="Q2856" s="13">
        <f t="shared" si="3310"/>
        <v>0.15903999179181383</v>
      </c>
      <c r="R2856" s="13">
        <f t="shared" si="3311"/>
        <v>7.3355462074510712E-3</v>
      </c>
      <c r="S2856" s="13">
        <f t="shared" si="3312"/>
        <v>2.02356402462016E-2</v>
      </c>
      <c r="T2856" s="13">
        <f t="shared" si="3313"/>
        <v>8.0228125475521356E-2</v>
      </c>
      <c r="U2856" s="13">
        <f t="shared" si="3314"/>
        <v>1.7230175510619058E-2</v>
      </c>
      <c r="V2856" s="13">
        <f t="shared" si="3315"/>
        <v>2.6641089711578855E-3</v>
      </c>
      <c r="W2856" s="13">
        <f t="shared" si="3316"/>
        <v>0.12452092383599755</v>
      </c>
      <c r="X2856" s="13">
        <f t="shared" si="3317"/>
        <v>6.2814894475846317E-2</v>
      </c>
      <c r="Y2856" s="13">
        <f t="shared" si="3318"/>
        <v>1.5843566070905785E-2</v>
      </c>
      <c r="Z2856" s="13">
        <f t="shared" si="3319"/>
        <v>1.233478269485093E-3</v>
      </c>
      <c r="AA2856" s="13">
        <f t="shared" si="3320"/>
        <v>2.8972685156253355E-3</v>
      </c>
      <c r="AB2856" s="13">
        <f t="shared" si="3321"/>
        <v>3.4026399407660109E-3</v>
      </c>
      <c r="AC2856" s="13">
        <f t="shared" si="3322"/>
        <v>1.9729203250631517E-4</v>
      </c>
      <c r="AD2856" s="13">
        <f t="shared" si="3323"/>
        <v>7.312057315716175E-2</v>
      </c>
      <c r="AE2856" s="13">
        <f t="shared" si="3324"/>
        <v>3.6885857777042251E-2</v>
      </c>
      <c r="AF2856" s="13">
        <f t="shared" si="3325"/>
        <v>9.30358205086723E-3</v>
      </c>
      <c r="AG2856" s="13">
        <f t="shared" si="3326"/>
        <v>1.564405153151348E-3</v>
      </c>
      <c r="AH2856" s="13">
        <f t="shared" si="3327"/>
        <v>1.5555780697146745E-4</v>
      </c>
      <c r="AI2856" s="13">
        <f t="shared" si="3328"/>
        <v>3.6538360476045883E-4</v>
      </c>
      <c r="AJ2856" s="13">
        <f t="shared" si="3329"/>
        <v>4.2911757766112913E-4</v>
      </c>
      <c r="AK2856" s="13">
        <f t="shared" si="3330"/>
        <v>3.3597912451212547E-4</v>
      </c>
      <c r="AL2856" s="13">
        <f t="shared" si="3331"/>
        <v>9.3507637140967174E-6</v>
      </c>
      <c r="AM2856" s="13">
        <f t="shared" si="3332"/>
        <v>3.435000675628589E-2</v>
      </c>
      <c r="AN2856" s="13">
        <f t="shared" si="3333"/>
        <v>1.7327947650649718E-2</v>
      </c>
      <c r="AO2856" s="13">
        <f t="shared" si="3334"/>
        <v>4.3705634749069064E-3</v>
      </c>
      <c r="AP2856" s="13">
        <f t="shared" si="3335"/>
        <v>7.3491392723108056E-4</v>
      </c>
      <c r="AQ2856" s="13">
        <f t="shared" si="3336"/>
        <v>9.2682296608742251E-5</v>
      </c>
      <c r="AR2856" s="13">
        <f t="shared" si="3337"/>
        <v>1.5694305709900326E-5</v>
      </c>
      <c r="AS2856" s="13">
        <f t="shared" si="3338"/>
        <v>3.6863736421456817E-5</v>
      </c>
      <c r="AT2856" s="13">
        <f t="shared" si="3339"/>
        <v>4.3293889136280648E-5</v>
      </c>
      <c r="AU2856" s="13">
        <f t="shared" si="3340"/>
        <v>3.3897103558454859E-5</v>
      </c>
      <c r="AV2856" s="13">
        <f t="shared" si="3341"/>
        <v>1.99048928020028E-5</v>
      </c>
      <c r="AW2856" s="13">
        <f t="shared" si="3342"/>
        <v>3.0776705351068385E-7</v>
      </c>
      <c r="AX2856" s="13">
        <f t="shared" si="3343"/>
        <v>1.3447229614625902E-2</v>
      </c>
      <c r="AY2856" s="13">
        <f t="shared" si="3344"/>
        <v>6.783488936748577E-3</v>
      </c>
      <c r="AZ2856" s="13">
        <f t="shared" si="3345"/>
        <v>1.7109740620826935E-3</v>
      </c>
      <c r="BA2856" s="13">
        <f t="shared" si="3346"/>
        <v>2.8770172875306198E-4</v>
      </c>
      <c r="BB2856" s="13">
        <f t="shared" si="3347"/>
        <v>3.6282965897249779E-5</v>
      </c>
      <c r="BC2856" s="13">
        <f t="shared" si="3348"/>
        <v>3.6606067541037817E-6</v>
      </c>
      <c r="BD2856" s="13">
        <f t="shared" si="3349"/>
        <v>1.3195053579073915E-6</v>
      </c>
      <c r="BE2856" s="13">
        <f t="shared" si="3350"/>
        <v>3.0993341546745645E-6</v>
      </c>
      <c r="BF2856" s="13">
        <f t="shared" si="3351"/>
        <v>3.6399519504666083E-6</v>
      </c>
      <c r="BG2856" s="13">
        <f t="shared" si="3352"/>
        <v>2.8499132481348199E-6</v>
      </c>
      <c r="BH2856" s="13">
        <f t="shared" si="3353"/>
        <v>1.6735122398085215E-6</v>
      </c>
      <c r="BI2856" s="13">
        <f t="shared" si="3354"/>
        <v>7.8616939476929558E-7</v>
      </c>
      <c r="BJ2856" s="14">
        <f t="shared" si="3355"/>
        <v>0.77788621393294677</v>
      </c>
      <c r="BK2856" s="14">
        <f t="shared" si="3356"/>
        <v>0.15585524999424377</v>
      </c>
      <c r="BL2856" s="14">
        <f t="shared" si="3357"/>
        <v>6.1397888089671747E-2</v>
      </c>
      <c r="BM2856" s="14">
        <f t="shared" si="3358"/>
        <v>0.53274670246204547</v>
      </c>
      <c r="BN2856" s="14">
        <f t="shared" si="3359"/>
        <v>0.45684294665460695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1.55</v>
      </c>
      <c r="F2857" s="10">
        <f>VLOOKUP(B2857,home!$B$2:$E$405,3,FALSE)</f>
        <v>1.38</v>
      </c>
      <c r="G2857" s="10">
        <f>VLOOKUP(C2857,away!$B$2:$E$405,4,FALSE)</f>
        <v>1.08</v>
      </c>
      <c r="H2857" s="10">
        <f>VLOOKUP(A2857,away!$A$2:$E$405,3,FALSE)</f>
        <v>1.0857142857142901</v>
      </c>
      <c r="I2857" s="10">
        <f>VLOOKUP(C2857,away!$B$2:$E$405,3,FALSE)</f>
        <v>0.54</v>
      </c>
      <c r="J2857" s="10">
        <f>VLOOKUP(B2857,home!$B$2:$E$405,4,FALSE)</f>
        <v>0.79</v>
      </c>
      <c r="K2857" s="12">
        <f t="shared" si="3304"/>
        <v>2.31012</v>
      </c>
      <c r="L2857" s="12">
        <f t="shared" si="3305"/>
        <v>0.46316571428571618</v>
      </c>
      <c r="M2857" s="13">
        <f t="shared" si="3306"/>
        <v>6.2456453174787388E-2</v>
      </c>
      <c r="N2857" s="13">
        <f t="shared" si="3307"/>
        <v>0.14428190160813983</v>
      </c>
      <c r="O2857" s="13">
        <f t="shared" si="3308"/>
        <v>2.8927687746452782E-2</v>
      </c>
      <c r="P2857" s="13">
        <f t="shared" si="3309"/>
        <v>6.6826430016835497E-2</v>
      </c>
      <c r="Q2857" s="13">
        <f t="shared" si="3310"/>
        <v>0.16665425327149799</v>
      </c>
      <c r="R2857" s="13">
        <f t="shared" si="3311"/>
        <v>6.6991565788599812E-3</v>
      </c>
      <c r="S2857" s="13">
        <f t="shared" si="3312"/>
        <v>1.7875541764664962E-2</v>
      </c>
      <c r="T2857" s="13">
        <f t="shared" si="3313"/>
        <v>7.7188536255246021E-2</v>
      </c>
      <c r="U2857" s="13">
        <f t="shared" si="3314"/>
        <v>1.5475855595956019E-2</v>
      </c>
      <c r="V2857" s="13">
        <f t="shared" si="3315"/>
        <v>2.1251404957242296E-3</v>
      </c>
      <c r="W2857" s="13">
        <f t="shared" si="3316"/>
        <v>0.12833044118918432</v>
      </c>
      <c r="X2857" s="13">
        <f t="shared" si="3317"/>
        <v>5.9438260457989646E-2</v>
      </c>
      <c r="Y2857" s="13">
        <f t="shared" si="3318"/>
        <v>1.3764882180462606E-2</v>
      </c>
      <c r="Z2857" s="13">
        <f t="shared" si="3319"/>
        <v>1.0342732139865126E-3</v>
      </c>
      <c r="AA2857" s="13">
        <f t="shared" si="3320"/>
        <v>2.389295237094522E-3</v>
      </c>
      <c r="AB2857" s="13">
        <f t="shared" si="3321"/>
        <v>2.7597793565583987E-3</v>
      </c>
      <c r="AC2857" s="13">
        <f t="shared" si="3322"/>
        <v>1.4211457082747423E-4</v>
      </c>
      <c r="AD2857" s="13">
        <f t="shared" si="3323"/>
        <v>7.4114679699989638E-2</v>
      </c>
      <c r="AE2857" s="13">
        <f t="shared" si="3324"/>
        <v>3.4327378562302766E-2</v>
      </c>
      <c r="AF2857" s="13">
        <f t="shared" si="3325"/>
        <v>7.9496324056825707E-3</v>
      </c>
      <c r="AG2857" s="13">
        <f t="shared" si="3326"/>
        <v>1.2273323904956144E-3</v>
      </c>
      <c r="AH2857" s="13">
        <f t="shared" si="3327"/>
        <v>1.1975997298066163E-4</v>
      </c>
      <c r="AI2857" s="13">
        <f t="shared" si="3328"/>
        <v>2.7665990878208605E-4</v>
      </c>
      <c r="AJ2857" s="13">
        <f t="shared" si="3329"/>
        <v>3.1955879423783631E-4</v>
      </c>
      <c r="AK2857" s="13">
        <f t="shared" si="3330"/>
        <v>2.4607305391490349E-4</v>
      </c>
      <c r="AL2857" s="13">
        <f t="shared" si="3331"/>
        <v>6.0823238842570779E-6</v>
      </c>
      <c r="AM2857" s="13">
        <f t="shared" si="3332"/>
        <v>3.4242760773708032E-2</v>
      </c>
      <c r="AN2857" s="13">
        <f t="shared" si="3333"/>
        <v>1.5860072752869381E-2</v>
      </c>
      <c r="AO2857" s="13">
        <f t="shared" si="3334"/>
        <v>3.6729209626030859E-3</v>
      </c>
      <c r="AP2857" s="13">
        <f t="shared" si="3335"/>
        <v>5.6705702038634608E-4</v>
      </c>
      <c r="AQ2857" s="13">
        <f t="shared" si="3336"/>
        <v>6.566034247199299E-5</v>
      </c>
      <c r="AR2857" s="13">
        <f t="shared" si="3337"/>
        <v>1.1093742685685248E-5</v>
      </c>
      <c r="AS2857" s="13">
        <f t="shared" si="3338"/>
        <v>2.5627876853055202E-5</v>
      </c>
      <c r="AT2857" s="13">
        <f t="shared" si="3339"/>
        <v>2.9601735437889942E-5</v>
      </c>
      <c r="AU2857" s="13">
        <f t="shared" si="3340"/>
        <v>2.2794520356592771E-5</v>
      </c>
      <c r="AV2857" s="13">
        <f t="shared" si="3341"/>
        <v>1.3164519341543025E-5</v>
      </c>
      <c r="AW2857" s="13">
        <f t="shared" si="3342"/>
        <v>1.8077483978829852E-7</v>
      </c>
      <c r="AX2857" s="13">
        <f t="shared" si="3343"/>
        <v>1.3184147753093053E-2</v>
      </c>
      <c r="AY2857" s="13">
        <f t="shared" si="3344"/>
        <v>6.1064452113097634E-3</v>
      </c>
      <c r="AZ2857" s="13">
        <f t="shared" si="3345"/>
        <v>1.4141480290214387E-3</v>
      </c>
      <c r="BA2857" s="13">
        <f t="shared" si="3346"/>
        <v>2.1832829398915076E-4</v>
      </c>
      <c r="BB2857" s="13">
        <f t="shared" si="3347"/>
        <v>2.5280545058566717E-5</v>
      </c>
      <c r="BC2857" s="13">
        <f t="shared" si="3348"/>
        <v>2.3418163419166583E-6</v>
      </c>
      <c r="BD2857" s="13">
        <f t="shared" si="3349"/>
        <v>8.5637354251955733E-7</v>
      </c>
      <c r="BE2857" s="13">
        <f t="shared" si="3350"/>
        <v>1.9783256480452795E-6</v>
      </c>
      <c r="BF2857" s="13">
        <f t="shared" si="3351"/>
        <v>2.2850848230311806E-6</v>
      </c>
      <c r="BG2857" s="13">
        <f t="shared" si="3352"/>
        <v>1.7596067171269304E-6</v>
      </c>
      <c r="BH2857" s="13">
        <f t="shared" si="3353"/>
        <v>1.0162256673423162E-6</v>
      </c>
      <c r="BI2857" s="13">
        <f t="shared" si="3354"/>
        <v>4.6952064772816659E-7</v>
      </c>
      <c r="BJ2857" s="14">
        <f t="shared" si="3355"/>
        <v>0.78263646152184374</v>
      </c>
      <c r="BK2857" s="14">
        <f t="shared" si="3356"/>
        <v>0.15553820755803358</v>
      </c>
      <c r="BL2857" s="14">
        <f t="shared" si="3357"/>
        <v>5.7324473776557743E-2</v>
      </c>
      <c r="BM2857" s="14">
        <f t="shared" si="3358"/>
        <v>0.51458126923737812</v>
      </c>
      <c r="BN2857" s="14">
        <f t="shared" si="3359"/>
        <v>0.47584588239657344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1.55</v>
      </c>
      <c r="F2858" s="10">
        <f>VLOOKUP(B2858,home!$B$2:$E$405,3,FALSE)</f>
        <v>0.97</v>
      </c>
      <c r="G2858" s="10">
        <f>VLOOKUP(C2858,away!$B$2:$E$405,4,FALSE)</f>
        <v>0.86</v>
      </c>
      <c r="H2858" s="10">
        <f>VLOOKUP(A2858,away!$A$2:$E$405,3,FALSE)</f>
        <v>1.0857142857142901</v>
      </c>
      <c r="I2858" s="10">
        <f>VLOOKUP(C2858,away!$B$2:$E$405,3,FALSE)</f>
        <v>0.65</v>
      </c>
      <c r="J2858" s="10">
        <f>VLOOKUP(B2858,home!$B$2:$E$405,4,FALSE)</f>
        <v>0.69</v>
      </c>
      <c r="K2858" s="12">
        <f t="shared" ref="K2858:K2918" si="3360">E2858*F2858*G2858</f>
        <v>1.29301</v>
      </c>
      <c r="L2858" s="12">
        <f t="shared" ref="L2858:L2918" si="3361">H2858*I2858*J2858</f>
        <v>0.48694285714285912</v>
      </c>
      <c r="M2858" s="13">
        <f t="shared" ref="M2858:M2918" si="3362">_xlfn.POISSON.DIST(0,K2858,FALSE) * _xlfn.POISSON.DIST(0,L2858,FALSE)</f>
        <v>0.16864609754007848</v>
      </c>
      <c r="N2858" s="13">
        <f t="shared" ref="N2858:N2918" si="3363">_xlfn.POISSON.DIST(1,K2858,FALSE) * _xlfn.POISSON.DIST(0,L2858,FALSE)</f>
        <v>0.21806109058029685</v>
      </c>
      <c r="O2858" s="13">
        <f t="shared" ref="O2858:O2918" si="3364">_xlfn.POISSON.DIST(0,K2858,FALSE) * _xlfn.POISSON.DIST(1,L2858,FALSE)</f>
        <v>8.212101258215912E-2</v>
      </c>
      <c r="P2858" s="13">
        <f t="shared" ref="P2858:P2918" si="3365">_xlfn.POISSON.DIST(1,K2858,FALSE) * _xlfn.POISSON.DIST(1,L2858,FALSE)</f>
        <v>0.10618329047885758</v>
      </c>
      <c r="Q2858" s="13">
        <f t="shared" ref="Q2858:Q2918" si="3366">_xlfn.POISSON.DIST(2,K2858,FALSE) * _xlfn.POISSON.DIST(0,L2858,FALSE)</f>
        <v>0.14097758536561483</v>
      </c>
      <c r="R2858" s="13">
        <f t="shared" ref="R2858:R2918" si="3367">_xlfn.POISSON.DIST(0,K2858,FALSE) * _xlfn.POISSON.DIST(2,L2858,FALSE)</f>
        <v>1.9994120249110622E-2</v>
      </c>
      <c r="S2858" s="13">
        <f t="shared" ref="S2858:S2918" si="3368">_xlfn.POISSON.DIST(2,K2858,FALSE) * _xlfn.POISSON.DIST(2,L2858,FALSE)</f>
        <v>1.6713833497152202E-2</v>
      </c>
      <c r="T2858" s="13">
        <f t="shared" ref="T2858:T2918" si="3369">_xlfn.POISSON.DIST(2,K2858,FALSE) * _xlfn.POISSON.DIST(1,L2858,FALSE)</f>
        <v>6.8648028211033829E-2</v>
      </c>
      <c r="U2858" s="13">
        <f t="shared" ref="U2858:U2918" si="3370">_xlfn.POISSON.DIST(1,K2858,FALSE) * _xlfn.POISSON.DIST(2,L2858,FALSE)</f>
        <v>2.5852597423302526E-2</v>
      </c>
      <c r="V2858" s="13">
        <f t="shared" ref="V2858:V2918" si="3371">_xlfn.POISSON.DIST(3,K2858,FALSE) * _xlfn.POISSON.DIST(3,L2858,FALSE)</f>
        <v>1.1692663335496985E-3</v>
      </c>
      <c r="W2858" s="13">
        <f t="shared" ref="W2858:W2918" si="3372">_xlfn.POISSON.DIST(3,K2858,FALSE) * _xlfn.POISSON.DIST(0,L2858,FALSE)</f>
        <v>6.0761809217864532E-2</v>
      </c>
      <c r="X2858" s="13">
        <f t="shared" ref="X2858:X2918" si="3373">_xlfn.POISSON.DIST(3,K2858,FALSE) * _xlfn.POISSON.DIST(1,L2858,FALSE)</f>
        <v>2.9587528985716274E-2</v>
      </c>
      <c r="Y2858" s="13">
        <f t="shared" ref="Y2858:Y2918" si="3374">_xlfn.POISSON.DIST(3,K2858,FALSE) * _xlfn.POISSON.DIST(2,L2858,FALSE)</f>
        <v>7.2037179500509217E-3</v>
      </c>
      <c r="Z2858" s="13">
        <f t="shared" ref="Z2858:Z2918" si="3375">_xlfn.POISSON.DIST(0,K2858,FALSE) * _xlfn.POISSON.DIST(3,L2858,FALSE)</f>
        <v>3.2453313467199403E-3</v>
      </c>
      <c r="AA2858" s="13">
        <f t="shared" ref="AA2858:AA2918" si="3376">_xlfn.POISSON.DIST(1,K2858,FALSE) * _xlfn.POISSON.DIST(3,L2858,FALSE)</f>
        <v>4.1962458846223497E-3</v>
      </c>
      <c r="AB2858" s="13">
        <f t="shared" ref="AB2858:AB2918" si="3377">_xlfn.POISSON.DIST(2,K2858,FALSE) * _xlfn.POISSON.DIST(3,L2858,FALSE)</f>
        <v>2.7128939456377726E-3</v>
      </c>
      <c r="AC2858" s="13">
        <f t="shared" ref="AC2858:AC2918" si="3378">_xlfn.POISSON.DIST(4,K2858,FALSE) * _xlfn.POISSON.DIST(4,L2858,FALSE)</f>
        <v>4.60122367762434E-5</v>
      </c>
      <c r="AD2858" s="13">
        <f t="shared" ref="AD2858:AD2918" si="3379">_xlfn.POISSON.DIST(4,K2858,FALSE) * _xlfn.POISSON.DIST(0,L2858,FALSE)</f>
        <v>1.9641406734197769E-2</v>
      </c>
      <c r="AE2858" s="13">
        <f t="shared" ref="AE2858:AE2918" si="3380">_xlfn.POISSON.DIST(4,K2858,FALSE) * _xlfn.POISSON.DIST(1,L2858,FALSE)</f>
        <v>9.5642427134552573E-3</v>
      </c>
      <c r="AF2858" s="13">
        <f t="shared" ref="AF2858:AF2918" si="3381">_xlfn.POISSON.DIST(4,K2858,FALSE) * _xlfn.POISSON.DIST(2,L2858,FALSE)</f>
        <v>2.3286198366488371E-3</v>
      </c>
      <c r="AG2858" s="13">
        <f t="shared" ref="AG2858:AG2918" si="3382">_xlfn.POISSON.DIST(4,K2858,FALSE) * _xlfn.POISSON.DIST(3,L2858,FALSE)</f>
        <v>3.7796826548577422E-4</v>
      </c>
      <c r="AH2858" s="13">
        <f t="shared" ref="AH2858:AH2918" si="3383">_xlfn.POISSON.DIST(0,K2858,FALSE) * _xlfn.POISSON.DIST(4,L2858,FALSE)</f>
        <v>3.9507272958677256E-4</v>
      </c>
      <c r="AI2858" s="13">
        <f t="shared" ref="AI2858:AI2918" si="3384">_xlfn.POISSON.DIST(1,K2858,FALSE) * _xlfn.POISSON.DIST(4,L2858,FALSE)</f>
        <v>5.1083299008299282E-4</v>
      </c>
      <c r="AJ2858" s="13">
        <f t="shared" ref="AJ2858:AJ2918" si="3385">_xlfn.POISSON.DIST(2,K2858,FALSE) * _xlfn.POISSON.DIST(4,L2858,FALSE)</f>
        <v>3.3025608225360531E-4</v>
      </c>
      <c r="AK2858" s="13">
        <f t="shared" ref="AK2858:AK2918" si="3386">_xlfn.POISSON.DIST(3,K2858,FALSE) * _xlfn.POISSON.DIST(4,L2858,FALSE)</f>
        <v>1.4234147230491137E-4</v>
      </c>
      <c r="AL2858" s="13">
        <f t="shared" ref="AL2858:AL2918" si="3387">_xlfn.POISSON.DIST(5,K2858,FALSE) * _xlfn.POISSON.DIST(5,L2858,FALSE)</f>
        <v>1.1588126317675961E-6</v>
      </c>
      <c r="AM2858" s="13">
        <f t="shared" ref="AM2858:AM2918" si="3388">_xlfn.POISSON.DIST(5,K2858,FALSE) * _xlfn.POISSON.DIST(0,L2858,FALSE)</f>
        <v>5.0793070642770116E-3</v>
      </c>
      <c r="AN2858" s="13">
        <f t="shared" ref="AN2858:AN2918" si="3389">_xlfn.POISSON.DIST(5,K2858,FALSE) * _xlfn.POISSON.DIST(1,L2858,FALSE)</f>
        <v>2.4733322941849563E-3</v>
      </c>
      <c r="AO2858" s="13">
        <f t="shared" ref="AO2858:AO2918" si="3390">_xlfn.POISSON.DIST(5,K2858,FALSE) * _xlfn.POISSON.DIST(2,L2858,FALSE)</f>
        <v>6.021857469970626E-4</v>
      </c>
      <c r="AP2858" s="13">
        <f t="shared" ref="AP2858:AP2918" si="3391">_xlfn.POISSON.DIST(5,K2858,FALSE) * _xlfn.POISSON.DIST(3,L2858,FALSE)</f>
        <v>9.7743349391152175E-5</v>
      </c>
      <c r="AQ2858" s="13">
        <f t="shared" ref="AQ2858:AQ2918" si="3392">_xlfn.POISSON.DIST(5,K2858,FALSE) * _xlfn.POISSON.DIST(4,L2858,FALSE)</f>
        <v>1.1898856454810094E-5</v>
      </c>
      <c r="AR2858" s="13">
        <f t="shared" ref="AR2858:AR2918" si="3393">_xlfn.POISSON.DIST(0,K2858,FALSE) * _xlfn.POISSON.DIST(5,L2858,FALSE)</f>
        <v>3.8475568744842258E-5</v>
      </c>
      <c r="AS2858" s="13">
        <f t="shared" ref="AS2858:AS2918" si="3394">_xlfn.POISSON.DIST(1,K2858,FALSE) * _xlfn.POISSON.DIST(5,L2858,FALSE)</f>
        <v>4.9749295142768489E-5</v>
      </c>
      <c r="AT2858" s="13">
        <f t="shared" ref="AT2858:AT2918" si="3395">_xlfn.POISSON.DIST(2,K2858,FALSE) * _xlfn.POISSON.DIST(5,L2858,FALSE)</f>
        <v>3.2163168056275544E-5</v>
      </c>
      <c r="AU2858" s="13">
        <f t="shared" ref="AU2858:AU2918" si="3396">_xlfn.POISSON.DIST(3,K2858,FALSE) * _xlfn.POISSON.DIST(5,L2858,FALSE)</f>
        <v>1.3862432642814944E-5</v>
      </c>
      <c r="AV2858" s="13">
        <f t="shared" ref="AV2858:AV2918" si="3397">_xlfn.POISSON.DIST(4,K2858,FALSE) * _xlfn.POISSON.DIST(5,L2858,FALSE)</f>
        <v>4.4810660078715412E-6</v>
      </c>
      <c r="AW2858" s="13">
        <f t="shared" ref="AW2858:AW2918" si="3398">_xlfn.POISSON.DIST(6,K2858,FALSE) * _xlfn.POISSON.DIST(6,L2858,FALSE)</f>
        <v>2.0267052999074685E-8</v>
      </c>
      <c r="AX2858" s="13">
        <f t="shared" ref="AX2858:AX2918" si="3399">_xlfn.POISSON.DIST(6,K2858,FALSE) * _xlfn.POISSON.DIST(0,L2858,FALSE)</f>
        <v>1.0945991378634697E-3</v>
      </c>
      <c r="AY2858" s="13">
        <f t="shared" ref="AY2858:AY2918" si="3400">_xlfn.POISSON.DIST(6,K2858,FALSE) * _xlfn.POISSON.DIST(1,L2858,FALSE)</f>
        <v>5.3300723161734829E-4</v>
      </c>
      <c r="AZ2858" s="13">
        <f t="shared" ref="AZ2858:AZ2918" si="3401">_xlfn.POISSON.DIST(6,K2858,FALSE) * _xlfn.POISSON.DIST(2,L2858,FALSE)</f>
        <v>1.2977203212077864E-4</v>
      </c>
      <c r="BA2858" s="13">
        <f t="shared" ref="BA2858:BA2918" si="3402">_xlfn.POISSON.DIST(6,K2858,FALSE) * _xlfn.POISSON.DIST(3,L2858,FALSE)</f>
        <v>2.106385469937561E-5</v>
      </c>
      <c r="BB2858" s="13">
        <f t="shared" ref="BB2858:BB2918" si="3403">_xlfn.POISSON.DIST(6,K2858,FALSE) * _xlfn.POISSON.DIST(4,L2858,FALSE)</f>
        <v>2.5642233974389998E-6</v>
      </c>
      <c r="BC2858" s="13">
        <f t="shared" ref="BC2858:BC2918" si="3404">_xlfn.POISSON.DIST(6,K2858,FALSE) * _xlfn.POISSON.DIST(5,L2858,FALSE)</f>
        <v>2.4972605350030322E-7</v>
      </c>
      <c r="BD2858" s="13">
        <f t="shared" ref="BD2858:BD2918" si="3405">_xlfn.POISSON.DIST(0,K2858,FALSE) * _xlfn.POISSON.DIST(6,L2858,FALSE)</f>
        <v>3.122567229134995E-6</v>
      </c>
      <c r="BE2858" s="13">
        <f t="shared" ref="BE2858:BE2918" si="3406">_xlfn.POISSON.DIST(1,K2858,FALSE) * _xlfn.POISSON.DIST(6,L2858,FALSE)</f>
        <v>4.0375106529438403E-6</v>
      </c>
      <c r="BF2858" s="13">
        <f t="shared" ref="BF2858:BF2918" si="3407">_xlfn.POISSON.DIST(2,K2858,FALSE) * _xlfn.POISSON.DIST(6,L2858,FALSE)</f>
        <v>2.6102708246814578E-6</v>
      </c>
      <c r="BG2858" s="13">
        <f t="shared" ref="BG2858:BG2918" si="3408">_xlfn.POISSON.DIST(3,K2858,FALSE) * _xlfn.POISSON.DIST(6,L2858,FALSE)</f>
        <v>1.1250354263404568E-6</v>
      </c>
      <c r="BH2858" s="13">
        <f t="shared" ref="BH2858:BH2918" si="3409">_xlfn.POISSON.DIST(4,K2858,FALSE) * _xlfn.POISSON.DIST(6,L2858,FALSE)</f>
        <v>3.6367051415311882E-7</v>
      </c>
      <c r="BI2858" s="13">
        <f t="shared" ref="BI2858:BI2918" si="3410">_xlfn.POISSON.DIST(5,K2858,FALSE) * _xlfn.POISSON.DIST(6,L2858,FALSE)</f>
        <v>9.4045922301024831E-8</v>
      </c>
      <c r="BJ2858" s="14">
        <f t="shared" ref="BJ2858:BJ2918" si="3411">SUM(N2858,Q2858,T2858,W2858,X2858,Y2858,AD2858,AE2858,AF2858,AG2858,AM2858,AN2858,AO2858,AP2858,AQ2858,AX2858,AY2858,AZ2858,BA2858,BB2858,BC2858)</f>
        <v>0.56719772137742175</v>
      </c>
      <c r="BK2858" s="14">
        <f t="shared" ref="BK2858:BK2918" si="3412">SUM(M2858,P2858,S2858,V2858,AC2858,AL2858,AY2858)</f>
        <v>0.29329266613066335</v>
      </c>
      <c r="BL2858" s="14">
        <f t="shared" ref="BL2858:BL2918" si="3413">SUM(O2858,R2858,U2858,AA2858,AB2858,AH2858,AI2858,AJ2858,AK2858,AR2858,AS2858,AT2858,AU2858,AV2858,BD2858,BE2858,BF2858,BG2858,BH2858,BI2858)</f>
        <v>0.13640545799022483</v>
      </c>
      <c r="BM2858" s="14">
        <f t="shared" ref="BM2858:BM2918" si="3414">SUM(S2858:BI2858)</f>
        <v>0.26362499308434795</v>
      </c>
      <c r="BN2858" s="14">
        <f t="shared" ref="BN2858:BN2918" si="3415">SUM(M2858:R2858)</f>
        <v>0.73598319679611734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1.55</v>
      </c>
      <c r="F2859" s="10">
        <f>VLOOKUP(B2859,home!$B$2:$E$405,3,FALSE)</f>
        <v>0.46</v>
      </c>
      <c r="G2859" s="10">
        <f>VLOOKUP(C2859,away!$B$2:$E$405,4,FALSE)</f>
        <v>0.75</v>
      </c>
      <c r="H2859" s="10">
        <f>VLOOKUP(A2859,away!$A$2:$E$405,3,FALSE)</f>
        <v>1.0857142857142901</v>
      </c>
      <c r="I2859" s="10">
        <f>VLOOKUP(C2859,away!$B$2:$E$405,3,FALSE)</f>
        <v>0.32</v>
      </c>
      <c r="J2859" s="10">
        <f>VLOOKUP(B2859,home!$B$2:$E$405,4,FALSE)</f>
        <v>0.79</v>
      </c>
      <c r="K2859" s="12">
        <f t="shared" si="3360"/>
        <v>0.53475000000000006</v>
      </c>
      <c r="L2859" s="12">
        <f t="shared" si="3361"/>
        <v>0.27446857142857251</v>
      </c>
      <c r="M2859" s="13">
        <f t="shared" si="3362"/>
        <v>0.44520582688347971</v>
      </c>
      <c r="N2859" s="13">
        <f t="shared" si="3363"/>
        <v>0.23807381592594079</v>
      </c>
      <c r="O2859" s="13">
        <f t="shared" si="3364"/>
        <v>0.12219500729638502</v>
      </c>
      <c r="P2859" s="13">
        <f t="shared" si="3365"/>
        <v>6.5343780151741901E-2</v>
      </c>
      <c r="Q2859" s="13">
        <f t="shared" si="3366"/>
        <v>6.3654986533198413E-2</v>
      </c>
      <c r="R2859" s="13">
        <f t="shared" si="3367"/>
        <v>1.6769344544171391E-2</v>
      </c>
      <c r="S2859" s="13">
        <f t="shared" si="3368"/>
        <v>2.3976604452869625E-3</v>
      </c>
      <c r="T2859" s="13">
        <f t="shared" si="3369"/>
        <v>1.747129321807199E-2</v>
      </c>
      <c r="U2859" s="13">
        <f t="shared" si="3370"/>
        <v>8.9674069949956525E-3</v>
      </c>
      <c r="V2859" s="13">
        <f t="shared" si="3371"/>
        <v>3.9101064809629069E-5</v>
      </c>
      <c r="W2859" s="13">
        <f t="shared" si="3372"/>
        <v>1.1346501349542622E-2</v>
      </c>
      <c r="X2859" s="13">
        <f t="shared" si="3373"/>
        <v>3.1142580161213334E-3</v>
      </c>
      <c r="Y2859" s="13">
        <f t="shared" si="3374"/>
        <v>4.2738297437240125E-4</v>
      </c>
      <c r="Z2859" s="13">
        <f t="shared" si="3375"/>
        <v>1.5342193469440829E-3</v>
      </c>
      <c r="AA2859" s="13">
        <f t="shared" si="3376"/>
        <v>8.2042379577834852E-4</v>
      </c>
      <c r="AB2859" s="13">
        <f t="shared" si="3377"/>
        <v>2.1936081239623591E-4</v>
      </c>
      <c r="AC2859" s="13">
        <f t="shared" si="3378"/>
        <v>3.5868401034092311E-7</v>
      </c>
      <c r="AD2859" s="13">
        <f t="shared" si="3379"/>
        <v>1.5168853991669791E-3</v>
      </c>
      <c r="AE2859" s="13">
        <f t="shared" si="3380"/>
        <v>4.1633736853022069E-4</v>
      </c>
      <c r="AF2859" s="13">
        <f t="shared" si="3381"/>
        <v>5.7135761386410382E-5</v>
      </c>
      <c r="AG2859" s="13">
        <f t="shared" si="3382"/>
        <v>5.2273236017372849E-6</v>
      </c>
      <c r="AH2859" s="13">
        <f t="shared" si="3383"/>
        <v>1.0527374810345494E-4</v>
      </c>
      <c r="AI2859" s="13">
        <f t="shared" si="3384"/>
        <v>5.629513679832253E-5</v>
      </c>
      <c r="AJ2859" s="13">
        <f t="shared" si="3385"/>
        <v>1.5051912201451488E-5</v>
      </c>
      <c r="AK2859" s="13">
        <f t="shared" si="3386"/>
        <v>2.6830033499087284E-6</v>
      </c>
      <c r="AL2859" s="13">
        <f t="shared" si="3387"/>
        <v>2.1057917664493283E-9</v>
      </c>
      <c r="AM2859" s="13">
        <f t="shared" si="3388"/>
        <v>1.6223089344090855E-4</v>
      </c>
      <c r="AN2859" s="13">
        <f t="shared" si="3389"/>
        <v>4.4527281564307137E-5</v>
      </c>
      <c r="AO2859" s="13">
        <f t="shared" si="3390"/>
        <v>6.1106696802765951E-6</v>
      </c>
      <c r="AP2859" s="13">
        <f t="shared" si="3391"/>
        <v>5.5906225920580303E-7</v>
      </c>
      <c r="AQ2859" s="13">
        <f t="shared" si="3392"/>
        <v>3.8361254905961754E-8</v>
      </c>
      <c r="AR2859" s="13">
        <f t="shared" si="3393"/>
        <v>5.7788670501773335E-6</v>
      </c>
      <c r="AS2859" s="13">
        <f t="shared" si="3394"/>
        <v>3.0902491550823297E-6</v>
      </c>
      <c r="AT2859" s="13">
        <f t="shared" si="3395"/>
        <v>8.262553678401378E-7</v>
      </c>
      <c r="AU2859" s="13">
        <f t="shared" si="3396"/>
        <v>1.4728001931750463E-7</v>
      </c>
      <c r="AV2859" s="13">
        <f t="shared" si="3397"/>
        <v>1.9689497582508897E-8</v>
      </c>
      <c r="AW2859" s="13">
        <f t="shared" si="3398"/>
        <v>8.5853170428458804E-12</v>
      </c>
      <c r="AX2859" s="13">
        <f t="shared" si="3399"/>
        <v>1.4458828377920967E-5</v>
      </c>
      <c r="AY2859" s="13">
        <f t="shared" si="3400"/>
        <v>3.968493969418872E-6</v>
      </c>
      <c r="AZ2859" s="13">
        <f t="shared" si="3401"/>
        <v>5.4461343525465132E-7</v>
      </c>
      <c r="BA2859" s="13">
        <f t="shared" si="3402"/>
        <v>4.9826423851717177E-8</v>
      </c>
      <c r="BB2859" s="13">
        <f t="shared" si="3403"/>
        <v>3.4189468434938397E-9</v>
      </c>
      <c r="BC2859" s="13">
        <f t="shared" si="3404"/>
        <v>1.8767869118479628E-10</v>
      </c>
      <c r="BD2859" s="13">
        <f t="shared" si="3405"/>
        <v>2.6435289728963702E-7</v>
      </c>
      <c r="BE2859" s="13">
        <f t="shared" si="3406"/>
        <v>1.413627118256334E-7</v>
      </c>
      <c r="BF2859" s="13">
        <f t="shared" si="3407"/>
        <v>3.7796855074378732E-8</v>
      </c>
      <c r="BG2859" s="13">
        <f t="shared" si="3408"/>
        <v>6.7372894170080119E-9</v>
      </c>
      <c r="BH2859" s="13">
        <f t="shared" si="3409"/>
        <v>9.0069137893625841E-10</v>
      </c>
      <c r="BI2859" s="13">
        <f t="shared" si="3410"/>
        <v>9.6328942977232909E-11</v>
      </c>
      <c r="BJ2859" s="14">
        <f t="shared" si="3411"/>
        <v>0.33631631550696445</v>
      </c>
      <c r="BK2859" s="14">
        <f t="shared" si="3412"/>
        <v>0.51299069782908979</v>
      </c>
      <c r="BL2859" s="14">
        <f t="shared" si="3413"/>
        <v>0.1491611608320437</v>
      </c>
      <c r="BM2859" s="14">
        <f t="shared" si="3414"/>
        <v>4.8755663694740686E-2</v>
      </c>
      <c r="BN2859" s="14">
        <f t="shared" si="3415"/>
        <v>0.95124276133491725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1.55</v>
      </c>
      <c r="F2860" s="10">
        <f>VLOOKUP(B2860,home!$B$2:$E$405,3,FALSE)</f>
        <v>1.51</v>
      </c>
      <c r="G2860" s="10">
        <f>VLOOKUP(C2860,away!$B$2:$E$405,4,FALSE)</f>
        <v>1.08</v>
      </c>
      <c r="H2860" s="10">
        <f>VLOOKUP(A2860,away!$A$2:$E$405,3,FALSE)</f>
        <v>1.0857142857142901</v>
      </c>
      <c r="I2860" s="10">
        <f>VLOOKUP(C2860,away!$B$2:$E$405,3,FALSE)</f>
        <v>0.65</v>
      </c>
      <c r="J2860" s="10">
        <f>VLOOKUP(B2860,home!$B$2:$E$405,4,FALSE)</f>
        <v>1.38</v>
      </c>
      <c r="K2860" s="12">
        <f t="shared" si="3360"/>
        <v>2.5277400000000001</v>
      </c>
      <c r="L2860" s="12">
        <f t="shared" si="3361"/>
        <v>0.97388571428571824</v>
      </c>
      <c r="M2860" s="13">
        <f t="shared" si="3362"/>
        <v>3.0148330988122612E-2</v>
      </c>
      <c r="N2860" s="13">
        <f t="shared" si="3363"/>
        <v>7.6207142171917056E-2</v>
      </c>
      <c r="O2860" s="13">
        <f t="shared" si="3364"/>
        <v>2.9361028858890043E-2</v>
      </c>
      <c r="P2860" s="13">
        <f t="shared" si="3365"/>
        <v>7.4217047087770716E-2</v>
      </c>
      <c r="Q2860" s="13">
        <f t="shared" si="3366"/>
        <v>9.6315920776820843E-2</v>
      </c>
      <c r="R2860" s="13">
        <f t="shared" si="3367"/>
        <v>1.4297143281201857E-2</v>
      </c>
      <c r="S2860" s="13">
        <f t="shared" si="3368"/>
        <v>4.5675580520513751E-2</v>
      </c>
      <c r="T2860" s="13">
        <f t="shared" si="3369"/>
        <v>9.3800699302820811E-2</v>
      </c>
      <c r="U2860" s="13">
        <f t="shared" si="3370"/>
        <v>3.6139460957625179E-2</v>
      </c>
      <c r="V2860" s="13">
        <f t="shared" si="3371"/>
        <v>1.2493437904988053E-2</v>
      </c>
      <c r="W2860" s="13">
        <f t="shared" si="3372"/>
        <v>8.1153868528133694E-2</v>
      </c>
      <c r="X2860" s="13">
        <f t="shared" si="3373"/>
        <v>7.9034593218570745E-2</v>
      </c>
      <c r="Y2860" s="13">
        <f t="shared" si="3374"/>
        <v>3.8485330634974474E-2</v>
      </c>
      <c r="Z2860" s="13">
        <f t="shared" si="3375"/>
        <v>4.6412611988861764E-3</v>
      </c>
      <c r="AA2860" s="13">
        <f t="shared" si="3376"/>
        <v>1.1731901582872543E-2</v>
      </c>
      <c r="AB2860" s="13">
        <f t="shared" si="3377"/>
        <v>1.4827598453545128E-2</v>
      </c>
      <c r="AC2860" s="13">
        <f t="shared" si="3378"/>
        <v>1.9222168335950593E-3</v>
      </c>
      <c r="AD2860" s="13">
        <f t="shared" si="3379"/>
        <v>5.1283969908326163E-2</v>
      </c>
      <c r="AE2860" s="13">
        <f t="shared" si="3380"/>
        <v>4.9944725665577498E-2</v>
      </c>
      <c r="AF2860" s="13">
        <f t="shared" si="3381"/>
        <v>2.432022741481259E-2</v>
      </c>
      <c r="AG2860" s="13">
        <f t="shared" si="3382"/>
        <v>7.8950406824886236E-3</v>
      </c>
      <c r="AH2860" s="13">
        <f t="shared" si="3383"/>
        <v>1.1300144944659631E-3</v>
      </c>
      <c r="AI2860" s="13">
        <f t="shared" si="3384"/>
        <v>2.8563828382413936E-3</v>
      </c>
      <c r="AJ2860" s="13">
        <f t="shared" si="3385"/>
        <v>3.6100965777681516E-3</v>
      </c>
      <c r="AK2860" s="13">
        <f t="shared" si="3386"/>
        <v>3.0417951744958886E-3</v>
      </c>
      <c r="AL2860" s="13">
        <f t="shared" si="3387"/>
        <v>1.8927914425250752E-4</v>
      </c>
      <c r="AM2860" s="13">
        <f t="shared" si="3388"/>
        <v>2.592650841921447E-2</v>
      </c>
      <c r="AN2860" s="13">
        <f t="shared" si="3389"/>
        <v>2.5249456170781372E-2</v>
      </c>
      <c r="AO2860" s="13">
        <f t="shared" si="3390"/>
        <v>1.2295042329103674E-2</v>
      </c>
      <c r="AP2860" s="13">
        <f t="shared" si="3391"/>
        <v>3.9913220269507587E-3</v>
      </c>
      <c r="AQ2860" s="13">
        <f t="shared" si="3392"/>
        <v>9.7177287579031481E-4</v>
      </c>
      <c r="AR2860" s="13">
        <f t="shared" si="3393"/>
        <v>2.2010099461923993E-4</v>
      </c>
      <c r="AS2860" s="13">
        <f t="shared" si="3394"/>
        <v>5.5635808813883744E-4</v>
      </c>
      <c r="AT2860" s="13">
        <f t="shared" si="3395"/>
        <v>7.0316429685603286E-4</v>
      </c>
      <c r="AU2860" s="13">
        <f t="shared" si="3396"/>
        <v>5.9247217324495606E-4</v>
      </c>
      <c r="AV2860" s="13">
        <f t="shared" si="3397"/>
        <v>3.7440390279955125E-4</v>
      </c>
      <c r="AW2860" s="13">
        <f t="shared" si="3398"/>
        <v>1.2943170116720947E-5</v>
      </c>
      <c r="AX2860" s="13">
        <f t="shared" si="3399"/>
        <v>1.0922578731930874E-2</v>
      </c>
      <c r="AY2860" s="13">
        <f t="shared" si="3400"/>
        <v>1.0637343390188493E-2</v>
      </c>
      <c r="AZ2860" s="13">
        <f t="shared" si="3401"/>
        <v>5.1797783828280916E-3</v>
      </c>
      <c r="BA2860" s="13">
        <f t="shared" si="3402"/>
        <v>1.6815040567340865E-3</v>
      </c>
      <c r="BB2860" s="13">
        <f t="shared" si="3403"/>
        <v>4.0939819484170213E-4</v>
      </c>
      <c r="BC2860" s="13">
        <f t="shared" si="3404"/>
        <v>7.9741410682138966E-5</v>
      </c>
      <c r="BD2860" s="13">
        <f t="shared" si="3405"/>
        <v>3.5725535726625904E-5</v>
      </c>
      <c r="BE2860" s="13">
        <f t="shared" si="3406"/>
        <v>9.0304865677621351E-5</v>
      </c>
      <c r="BF2860" s="13">
        <f t="shared" si="3407"/>
        <v>1.1413361058397535E-4</v>
      </c>
      <c r="BG2860" s="13">
        <f t="shared" si="3408"/>
        <v>9.6166697605845947E-5</v>
      </c>
      <c r="BH2860" s="13">
        <f t="shared" si="3409"/>
        <v>6.0771102051550246E-5</v>
      </c>
      <c r="BI2860" s="13">
        <f t="shared" si="3410"/>
        <v>3.0722709099957119E-5</v>
      </c>
      <c r="BJ2860" s="14">
        <f t="shared" si="3411"/>
        <v>0.69578596429348849</v>
      </c>
      <c r="BK2860" s="14">
        <f t="shared" si="3412"/>
        <v>0.1752832358694312</v>
      </c>
      <c r="BL2860" s="14">
        <f t="shared" si="3413"/>
        <v>0.11986974619551034</v>
      </c>
      <c r="BM2860" s="14">
        <f t="shared" si="3414"/>
        <v>0.66440919417252109</v>
      </c>
      <c r="BN2860" s="14">
        <f t="shared" si="3415"/>
        <v>0.3205466131647231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1.6111111111111101</v>
      </c>
      <c r="F2861" s="10">
        <f>VLOOKUP(B2861,home!$B$2:$E$405,3,FALSE)</f>
        <v>1.55</v>
      </c>
      <c r="G2861" s="10">
        <f>VLOOKUP(C2861,away!$B$2:$E$405,4,FALSE)</f>
        <v>0.83</v>
      </c>
      <c r="H2861" s="10">
        <f>VLOOKUP(A2861,away!$A$2:$E$405,3,FALSE)</f>
        <v>1.4652777777777799</v>
      </c>
      <c r="I2861" s="10">
        <f>VLOOKUP(C2861,away!$B$2:$E$405,3,FALSE)</f>
        <v>0.69</v>
      </c>
      <c r="J2861" s="10">
        <f>VLOOKUP(B2861,home!$B$2:$E$405,4,FALSE)</f>
        <v>1.02</v>
      </c>
      <c r="K2861" s="12">
        <f t="shared" si="3360"/>
        <v>2.0726944444444428</v>
      </c>
      <c r="L2861" s="12">
        <f t="shared" si="3361"/>
        <v>1.0312625000000013</v>
      </c>
      <c r="M2861" s="13">
        <f t="shared" si="3362"/>
        <v>4.4871297414606555E-2</v>
      </c>
      <c r="N2861" s="13">
        <f t="shared" si="3363"/>
        <v>9.3004488866269316E-2</v>
      </c>
      <c r="O2861" s="13">
        <f t="shared" si="3364"/>
        <v>4.6274086350030753E-2</v>
      </c>
      <c r="P2861" s="13">
        <f t="shared" si="3365"/>
        <v>9.5912041699451181E-2</v>
      </c>
      <c r="Q2861" s="13">
        <f t="shared" si="3366"/>
        <v>9.6384943690755731E-2</v>
      </c>
      <c r="R2861" s="13">
        <f t="shared" si="3367"/>
        <v>2.386036498727432E-2</v>
      </c>
      <c r="S2861" s="13">
        <f t="shared" si="3368"/>
        <v>5.1252806766195438E-2</v>
      </c>
      <c r="T2861" s="13">
        <f t="shared" si="3369"/>
        <v>9.9398177992888109E-2</v>
      </c>
      <c r="U2861" s="13">
        <f t="shared" si="3370"/>
        <v>4.9455245951540189E-2</v>
      </c>
      <c r="V2861" s="13">
        <f t="shared" si="3371"/>
        <v>1.2172496359364278E-2</v>
      </c>
      <c r="W2861" s="13">
        <f t="shared" si="3372"/>
        <v>6.6592179105306598E-2</v>
      </c>
      <c r="X2861" s="13">
        <f t="shared" si="3373"/>
        <v>6.8674017104586343E-2</v>
      </c>
      <c r="Y2861" s="13">
        <f t="shared" si="3374"/>
        <v>3.5410469282159275E-2</v>
      </c>
      <c r="Z2861" s="13">
        <f t="shared" si="3375"/>
        <v>8.2020998825630062E-3</v>
      </c>
      <c r="AA2861" s="13">
        <f t="shared" si="3376"/>
        <v>1.7000446859366764E-2</v>
      </c>
      <c r="AB2861" s="13">
        <f t="shared" si="3377"/>
        <v>1.7618365879241236E-2</v>
      </c>
      <c r="AC2861" s="13">
        <f t="shared" si="3378"/>
        <v>1.6261633907337745E-3</v>
      </c>
      <c r="AD2861" s="13">
        <f t="shared" si="3379"/>
        <v>3.4506309918754578E-2</v>
      </c>
      <c r="AE2861" s="13">
        <f t="shared" si="3380"/>
        <v>3.5585063432589693E-2</v>
      </c>
      <c r="AF2861" s="13">
        <f t="shared" si="3381"/>
        <v>1.8348770739075534E-2</v>
      </c>
      <c r="AG2861" s="13">
        <f t="shared" si="3382"/>
        <v>6.3074663947686365E-3</v>
      </c>
      <c r="AH2861" s="13">
        <f t="shared" si="3383"/>
        <v>2.1146295075354102E-3</v>
      </c>
      <c r="AI2861" s="13">
        <f t="shared" si="3384"/>
        <v>4.3829808323269338E-3</v>
      </c>
      <c r="AJ2861" s="13">
        <f t="shared" si="3385"/>
        <v>4.5422900106352583E-3</v>
      </c>
      <c r="AK2861" s="13">
        <f t="shared" si="3386"/>
        <v>3.1382597566997289E-3</v>
      </c>
      <c r="AL2861" s="13">
        <f t="shared" si="3387"/>
        <v>1.3903645308139238E-4</v>
      </c>
      <c r="AM2861" s="13">
        <f t="shared" si="3388"/>
        <v>1.4304207373376154E-2</v>
      </c>
      <c r="AN2861" s="13">
        <f t="shared" si="3389"/>
        <v>1.4751392656386345E-2</v>
      </c>
      <c r="AO2861" s="13">
        <f t="shared" si="3390"/>
        <v>7.6062790346533198E-3</v>
      </c>
      <c r="AP2861" s="13">
        <f t="shared" si="3391"/>
        <v>2.6146901109913934E-3</v>
      </c>
      <c r="AQ2861" s="13">
        <f t="shared" si="3392"/>
        <v>6.7410796514656614E-4</v>
      </c>
      <c r="AR2861" s="13">
        <f t="shared" si="3393"/>
        <v>4.3614762250294791E-4</v>
      </c>
      <c r="AS2861" s="13">
        <f t="shared" si="3394"/>
        <v>9.0400075411951235E-4</v>
      </c>
      <c r="AT2861" s="13">
        <f t="shared" si="3395"/>
        <v>9.3685867041855015E-4</v>
      </c>
      <c r="AU2861" s="13">
        <f t="shared" si="3396"/>
        <v>6.4727392046871196E-4</v>
      </c>
      <c r="AV2861" s="13">
        <f t="shared" si="3397"/>
        <v>3.3540026474731838E-4</v>
      </c>
      <c r="AW2861" s="13">
        <f t="shared" si="3398"/>
        <v>8.2552587152574911E-6</v>
      </c>
      <c r="AX2861" s="13">
        <f t="shared" si="3399"/>
        <v>4.941375192496337E-3</v>
      </c>
      <c r="AY2861" s="13">
        <f t="shared" si="3400"/>
        <v>5.0958549344517611E-3</v>
      </c>
      <c r="AZ2861" s="13">
        <f t="shared" si="3401"/>
        <v>2.6275820496700322E-3</v>
      </c>
      <c r="BA2861" s="13">
        <f t="shared" si="3402"/>
        <v>9.0324227783261516E-4</v>
      </c>
      <c r="BB2861" s="13">
        <f t="shared" si="3403"/>
        <v>2.3286997238583957E-4</v>
      </c>
      <c r="BC2861" s="13">
        <f t="shared" si="3404"/>
        <v>4.803001397951046E-5</v>
      </c>
      <c r="BD2861" s="13">
        <f t="shared" si="3405"/>
        <v>7.4963781258574456E-5</v>
      </c>
      <c r="BE2861" s="13">
        <f t="shared" si="3406"/>
        <v>1.5537701294919575E-4</v>
      </c>
      <c r="BF2861" s="13">
        <f t="shared" si="3407"/>
        <v>1.6102453576708517E-4</v>
      </c>
      <c r="BG2861" s="13">
        <f t="shared" si="3408"/>
        <v>1.1125155356789426E-4</v>
      </c>
      <c r="BH2861" s="13">
        <f t="shared" si="3409"/>
        <v>5.7647619253996956E-5</v>
      </c>
      <c r="BI2861" s="13">
        <f t="shared" si="3410"/>
        <v>2.3897180032641588E-5</v>
      </c>
      <c r="BJ2861" s="14">
        <f t="shared" si="3411"/>
        <v>0.6080115181085235</v>
      </c>
      <c r="BK2861" s="14">
        <f t="shared" si="3412"/>
        <v>0.21106969701788436</v>
      </c>
      <c r="BL2861" s="14">
        <f t="shared" si="3413"/>
        <v>0.17223051304973699</v>
      </c>
      <c r="BM2861" s="14">
        <f t="shared" si="3414"/>
        <v>0.59411900537458362</v>
      </c>
      <c r="BN2861" s="14">
        <f t="shared" si="3415"/>
        <v>0.40030722300838789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1.6111111111111101</v>
      </c>
      <c r="F2862" s="10">
        <f>VLOOKUP(B2862,home!$B$2:$E$405,3,FALSE)</f>
        <v>0.78</v>
      </c>
      <c r="G2862" s="10">
        <f>VLOOKUP(C2862,away!$B$2:$E$405,4,FALSE)</f>
        <v>0.85</v>
      </c>
      <c r="H2862" s="10">
        <f>VLOOKUP(A2862,away!$A$2:$E$405,3,FALSE)</f>
        <v>1.4652777777777799</v>
      </c>
      <c r="I2862" s="10">
        <f>VLOOKUP(C2862,away!$B$2:$E$405,3,FALSE)</f>
        <v>1.0900000000000001</v>
      </c>
      <c r="J2862" s="10">
        <f>VLOOKUP(B2862,home!$B$2:$E$405,4,FALSE)</f>
        <v>1.19</v>
      </c>
      <c r="K2862" s="12">
        <f t="shared" si="3360"/>
        <v>1.068166666666666</v>
      </c>
      <c r="L2862" s="12">
        <f t="shared" si="3361"/>
        <v>1.9006118055555585</v>
      </c>
      <c r="M2862" s="13">
        <f t="shared" si="3362"/>
        <v>5.136601704177815E-2</v>
      </c>
      <c r="N2862" s="13">
        <f t="shared" si="3363"/>
        <v>5.4867467203459322E-2</v>
      </c>
      <c r="O2862" s="13">
        <f t="shared" si="3364"/>
        <v>9.7626858393971547E-2</v>
      </c>
      <c r="P2862" s="13">
        <f t="shared" si="3365"/>
        <v>0.10428175590782721</v>
      </c>
      <c r="Q2862" s="13">
        <f t="shared" si="3366"/>
        <v>2.9303799775580883E-2</v>
      </c>
      <c r="R2862" s="13">
        <f t="shared" si="3367"/>
        <v>9.2775379801441571E-2</v>
      </c>
      <c r="S2862" s="13">
        <f t="shared" si="3368"/>
        <v>5.2927427711471277E-2</v>
      </c>
      <c r="T2862" s="13">
        <f t="shared" si="3369"/>
        <v>5.5695147801105342E-2</v>
      </c>
      <c r="U2862" s="13">
        <f t="shared" si="3370"/>
        <v>9.9099568191239773E-2</v>
      </c>
      <c r="V2862" s="13">
        <f t="shared" si="3371"/>
        <v>1.1939076142604138E-2</v>
      </c>
      <c r="W2862" s="13">
        <f t="shared" si="3372"/>
        <v>1.0433780708983211E-2</v>
      </c>
      <c r="X2862" s="13">
        <f t="shared" si="3373"/>
        <v>1.9830566792071333E-2</v>
      </c>
      <c r="Y2862" s="13">
        <f t="shared" si="3374"/>
        <v>1.8845104677934404E-2</v>
      </c>
      <c r="Z2862" s="13">
        <f t="shared" si="3375"/>
        <v>5.8776660705173525E-2</v>
      </c>
      <c r="AA2862" s="13">
        <f t="shared" si="3376"/>
        <v>6.2783269743242817E-2</v>
      </c>
      <c r="AB2862" s="13">
        <f t="shared" si="3377"/>
        <v>3.3531497982036911E-2</v>
      </c>
      <c r="AC2862" s="13">
        <f t="shared" si="3378"/>
        <v>1.5148972703287644E-3</v>
      </c>
      <c r="AD2862" s="13">
        <f t="shared" si="3379"/>
        <v>2.7862541901613894E-3</v>
      </c>
      <c r="AE2862" s="13">
        <f t="shared" si="3380"/>
        <v>5.2955876070993786E-3</v>
      </c>
      <c r="AF2862" s="13">
        <f t="shared" si="3381"/>
        <v>5.0324281617033957E-3</v>
      </c>
      <c r="AG2862" s="13">
        <f t="shared" si="3382"/>
        <v>3.1882307915812444E-3</v>
      </c>
      <c r="AH2862" s="13">
        <f t="shared" si="3383"/>
        <v>2.7927903806846583E-2</v>
      </c>
      <c r="AI2862" s="13">
        <f t="shared" si="3384"/>
        <v>2.9831655916346605E-2</v>
      </c>
      <c r="AJ2862" s="13">
        <f t="shared" si="3385"/>
        <v>1.5932590230655439E-2</v>
      </c>
      <c r="AK2862" s="13">
        <f t="shared" si="3386"/>
        <v>5.672887266015037E-3</v>
      </c>
      <c r="AL2862" s="13">
        <f t="shared" si="3387"/>
        <v>1.2301997037564289E-4</v>
      </c>
      <c r="AM2862" s="13">
        <f t="shared" si="3388"/>
        <v>5.9523677015814469E-4</v>
      </c>
      <c r="AN2862" s="13">
        <f t="shared" si="3389"/>
        <v>1.1313140324633302E-3</v>
      </c>
      <c r="AO2862" s="13">
        <f t="shared" si="3390"/>
        <v>1.0750944029452353E-3</v>
      </c>
      <c r="AP2862" s="13">
        <f t="shared" si="3391"/>
        <v>6.8111237144147295E-4</v>
      </c>
      <c r="AQ2862" s="13">
        <f t="shared" si="3392"/>
        <v>3.2363255351790162E-4</v>
      </c>
      <c r="AR2862" s="13">
        <f t="shared" si="3393"/>
        <v>1.0616020735942521E-2</v>
      </c>
      <c r="AS2862" s="13">
        <f t="shared" si="3394"/>
        <v>1.1339679482775929E-2</v>
      </c>
      <c r="AT2862" s="13">
        <f t="shared" si="3395"/>
        <v>6.056333817092573E-3</v>
      </c>
      <c r="AU2862" s="13">
        <f t="shared" si="3396"/>
        <v>2.1563913018747935E-3</v>
      </c>
      <c r="AV2862" s="13">
        <f t="shared" si="3397"/>
        <v>5.7584632723814758E-4</v>
      </c>
      <c r="AW2862" s="13">
        <f t="shared" si="3398"/>
        <v>6.9375409730018715E-6</v>
      </c>
      <c r="AX2862" s="13">
        <f t="shared" si="3399"/>
        <v>1.0596867944287626E-4</v>
      </c>
      <c r="AY2862" s="13">
        <f t="shared" si="3400"/>
        <v>2.0140532316826321E-4</v>
      </c>
      <c r="AZ2862" s="13">
        <f t="shared" si="3401"/>
        <v>1.9139666745766681E-4</v>
      </c>
      <c r="BA2862" s="13">
        <f t="shared" si="3402"/>
        <v>1.2125692190467764E-4</v>
      </c>
      <c r="BB2862" s="13">
        <f t="shared" si="3403"/>
        <v>5.7615584319339696E-5</v>
      </c>
      <c r="BC2862" s="13">
        <f t="shared" si="3404"/>
        <v>2.1900971948263732E-5</v>
      </c>
      <c r="BD2862" s="13">
        <f t="shared" si="3405"/>
        <v>3.3628223897924983E-3</v>
      </c>
      <c r="BE2862" s="13">
        <f t="shared" si="3406"/>
        <v>3.5920547826966843E-3</v>
      </c>
      <c r="BF2862" s="13">
        <f t="shared" si="3407"/>
        <v>1.9184565918585863E-3</v>
      </c>
      <c r="BG2862" s="13">
        <f t="shared" si="3408"/>
        <v>6.830771276234264E-4</v>
      </c>
      <c r="BH2862" s="13">
        <f t="shared" si="3409"/>
        <v>1.8241005462243901E-4</v>
      </c>
      <c r="BI2862" s="13">
        <f t="shared" si="3410"/>
        <v>3.8968868002507046E-5</v>
      </c>
      <c r="BJ2862" s="14">
        <f t="shared" si="3411"/>
        <v>0.20978430198844708</v>
      </c>
      <c r="BK2862" s="14">
        <f t="shared" si="3412"/>
        <v>0.22235359936755345</v>
      </c>
      <c r="BL2862" s="14">
        <f t="shared" si="3413"/>
        <v>0.50570367281131645</v>
      </c>
      <c r="BM2862" s="14">
        <f t="shared" si="3414"/>
        <v>0.56620248896623671</v>
      </c>
      <c r="BN2862" s="14">
        <f t="shared" si="3415"/>
        <v>0.43022127812405869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1.6111111111111101</v>
      </c>
      <c r="F2863" s="10">
        <f>VLOOKUP(B2863,home!$B$2:$E$405,3,FALSE)</f>
        <v>0.85</v>
      </c>
      <c r="G2863" s="10">
        <f>VLOOKUP(C2863,away!$B$2:$E$405,4,FALSE)</f>
        <v>0.62</v>
      </c>
      <c r="H2863" s="10">
        <f>VLOOKUP(A2863,away!$A$2:$E$405,3,FALSE)</f>
        <v>1.4652777777777799</v>
      </c>
      <c r="I2863" s="10">
        <f>VLOOKUP(C2863,away!$B$2:$E$405,3,FALSE)</f>
        <v>1.78</v>
      </c>
      <c r="J2863" s="10">
        <f>VLOOKUP(B2863,home!$B$2:$E$405,4,FALSE)</f>
        <v>1.71</v>
      </c>
      <c r="K2863" s="12">
        <f t="shared" si="3360"/>
        <v>0.84905555555555501</v>
      </c>
      <c r="L2863" s="12">
        <f t="shared" si="3361"/>
        <v>4.4600125000000066</v>
      </c>
      <c r="M2863" s="13">
        <f t="shared" si="3362"/>
        <v>4.9465344655782173E-3</v>
      </c>
      <c r="N2863" s="13">
        <f t="shared" si="3363"/>
        <v>4.1998825687462136E-3</v>
      </c>
      <c r="O2863" s="13">
        <f t="shared" si="3364"/>
        <v>2.20616055481597E-2</v>
      </c>
      <c r="P2863" s="13">
        <f t="shared" si="3365"/>
        <v>1.873152875514025E-2</v>
      </c>
      <c r="Q2863" s="13">
        <f t="shared" si="3366"/>
        <v>1.7829668138374536E-3</v>
      </c>
      <c r="R2863" s="13">
        <f t="shared" si="3367"/>
        <v>4.9197518257430892E-2</v>
      </c>
      <c r="S2863" s="13">
        <f t="shared" si="3368"/>
        <v>1.7733130737603766E-2</v>
      </c>
      <c r="T2863" s="13">
        <f t="shared" si="3369"/>
        <v>7.9520542768002269E-3</v>
      </c>
      <c r="U2863" s="13">
        <f t="shared" si="3370"/>
        <v>4.177142619601755E-2</v>
      </c>
      <c r="V2863" s="13">
        <f t="shared" si="3371"/>
        <v>7.4613101048953421E-3</v>
      </c>
      <c r="W2863" s="13">
        <f t="shared" si="3372"/>
        <v>5.0461262621995912E-4</v>
      </c>
      <c r="X2863" s="13">
        <f t="shared" si="3373"/>
        <v>2.2505786205988488E-3</v>
      </c>
      <c r="Y2863" s="13">
        <f t="shared" si="3374"/>
        <v>5.0188043900518198E-3</v>
      </c>
      <c r="Z2863" s="13">
        <f t="shared" si="3375"/>
        <v>7.3140515465706768E-2</v>
      </c>
      <c r="AA2863" s="13">
        <f t="shared" si="3376"/>
        <v>6.210036099235533E-2</v>
      </c>
      <c r="AB2863" s="13">
        <f t="shared" si="3377"/>
        <v>2.6363328251282379E-2</v>
      </c>
      <c r="AC2863" s="13">
        <f t="shared" si="3378"/>
        <v>1.7659048187351552E-3</v>
      </c>
      <c r="AD2863" s="13">
        <f t="shared" si="3379"/>
        <v>1.0711103842388374E-4</v>
      </c>
      <c r="AE2863" s="13">
        <f t="shared" si="3380"/>
        <v>4.7771657025850247E-4</v>
      </c>
      <c r="AF2863" s="13">
        <f t="shared" si="3381"/>
        <v>1.0653109374050265E-3</v>
      </c>
      <c r="AG2863" s="13">
        <f t="shared" si="3382"/>
        <v>1.5837666990710475E-3</v>
      </c>
      <c r="AH2863" s="13">
        <f t="shared" si="3383"/>
        <v>8.1551903308374002E-2</v>
      </c>
      <c r="AI2863" s="13">
        <f t="shared" si="3384"/>
        <v>6.9242096570104397E-2</v>
      </c>
      <c r="AJ2863" s="13">
        <f t="shared" si="3385"/>
        <v>2.9395193385580682E-2</v>
      </c>
      <c r="AK2863" s="13">
        <f t="shared" si="3386"/>
        <v>8.3193840835523968E-3</v>
      </c>
      <c r="AL2863" s="13">
        <f t="shared" si="3387"/>
        <v>2.6748502104785538E-4</v>
      </c>
      <c r="AM2863" s="13">
        <f t="shared" si="3388"/>
        <v>1.8188644447024607E-5</v>
      </c>
      <c r="AN2863" s="13">
        <f t="shared" si="3389"/>
        <v>8.1121581591785444E-5</v>
      </c>
      <c r="AO2863" s="13">
        <f t="shared" si="3390"/>
        <v>1.809016339595668E-4</v>
      </c>
      <c r="AP2863" s="13">
        <f t="shared" si="3391"/>
        <v>2.6894118291003117E-4</v>
      </c>
      <c r="AQ2863" s="13">
        <f t="shared" si="3392"/>
        <v>2.9987025938588179E-4</v>
      </c>
      <c r="AR2863" s="13">
        <f t="shared" si="3393"/>
        <v>7.2744501630827976E-2</v>
      </c>
      <c r="AS2863" s="13">
        <f t="shared" si="3394"/>
        <v>6.176412324577462E-2</v>
      </c>
      <c r="AT2863" s="13">
        <f t="shared" si="3395"/>
        <v>2.6220585987921464E-2</v>
      </c>
      <c r="AU2863" s="13">
        <f t="shared" si="3396"/>
        <v>7.4209114009889552E-3</v>
      </c>
      <c r="AV2863" s="13">
        <f t="shared" si="3397"/>
        <v>1.5751915130738071E-3</v>
      </c>
      <c r="AW2863" s="13">
        <f t="shared" si="3398"/>
        <v>2.8136440203144176E-5</v>
      </c>
      <c r="AX2863" s="13">
        <f t="shared" si="3399"/>
        <v>2.5738616026284886E-6</v>
      </c>
      <c r="AY2863" s="13">
        <f t="shared" si="3400"/>
        <v>1.147945492099311E-5</v>
      </c>
      <c r="AZ2863" s="13">
        <f t="shared" si="3401"/>
        <v>2.5599256220407931E-5</v>
      </c>
      <c r="BA2863" s="13">
        <f t="shared" si="3402"/>
        <v>3.8057667577907435E-5</v>
      </c>
      <c r="BB2863" s="13">
        <f t="shared" si="3403"/>
        <v>4.2434418279578035E-5</v>
      </c>
      <c r="BC2863" s="13">
        <f t="shared" si="3404"/>
        <v>3.7851607191429352E-5</v>
      </c>
      <c r="BD2863" s="13">
        <f t="shared" si="3405"/>
        <v>5.4073564429960606E-2</v>
      </c>
      <c r="BE2863" s="13">
        <f t="shared" si="3406"/>
        <v>4.5911460287949298E-2</v>
      </c>
      <c r="BF2863" s="13">
        <f t="shared" si="3407"/>
        <v>1.9490690210575791E-2</v>
      </c>
      <c r="BG2863" s="13">
        <f t="shared" si="3408"/>
        <v>5.516226268300551E-3</v>
      </c>
      <c r="BH2863" s="13">
        <f t="shared" si="3409"/>
        <v>1.1708956397005173E-3</v>
      </c>
      <c r="BI2863" s="13">
        <f t="shared" si="3410"/>
        <v>1.9883108957269999E-4</v>
      </c>
      <c r="BJ2863" s="14">
        <f t="shared" si="3411"/>
        <v>2.5949824109500214E-2</v>
      </c>
      <c r="BK2863" s="14">
        <f t="shared" si="3412"/>
        <v>5.0917373357921576E-2</v>
      </c>
      <c r="BL2863" s="14">
        <f t="shared" si="3413"/>
        <v>0.68608979829750361</v>
      </c>
      <c r="BM2863" s="14">
        <f t="shared" si="3414"/>
        <v>0.73519413180702153</v>
      </c>
      <c r="BN2863" s="14">
        <f t="shared" si="3415"/>
        <v>0.10092003640889273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1.6111111111111101</v>
      </c>
      <c r="F2864" s="10">
        <f>VLOOKUP(B2864,home!$B$2:$E$405,3,FALSE)</f>
        <v>0.39</v>
      </c>
      <c r="G2864" s="10">
        <f>VLOOKUP(C2864,away!$B$2:$E$405,4,FALSE)</f>
        <v>1.24</v>
      </c>
      <c r="H2864" s="10">
        <f>VLOOKUP(A2864,away!$A$2:$E$405,3,FALSE)</f>
        <v>1.4652777777777799</v>
      </c>
      <c r="I2864" s="10">
        <f>VLOOKUP(C2864,away!$B$2:$E$405,3,FALSE)</f>
        <v>1.1599999999999999</v>
      </c>
      <c r="J2864" s="10">
        <f>VLOOKUP(B2864,home!$B$2:$E$405,4,FALSE)</f>
        <v>0.85</v>
      </c>
      <c r="K2864" s="12">
        <f t="shared" si="3360"/>
        <v>0.7791333333333329</v>
      </c>
      <c r="L2864" s="12">
        <f t="shared" si="3361"/>
        <v>1.444763888888891</v>
      </c>
      <c r="M2864" s="13">
        <f t="shared" si="3362"/>
        <v>0.10818665871817429</v>
      </c>
      <c r="N2864" s="13">
        <f t="shared" si="3363"/>
        <v>8.4291832029286806E-2</v>
      </c>
      <c r="O2864" s="13">
        <f t="shared" si="3364"/>
        <v>0.15630417777556474</v>
      </c>
      <c r="P2864" s="13">
        <f t="shared" si="3365"/>
        <v>0.1217817950442016</v>
      </c>
      <c r="Q2864" s="13">
        <f t="shared" si="3366"/>
        <v>3.2837288030875808E-2</v>
      </c>
      <c r="R2864" s="13">
        <f t="shared" si="3367"/>
        <v>0.11291131586630274</v>
      </c>
      <c r="S2864" s="13">
        <f t="shared" si="3368"/>
        <v>3.4271336641475587E-2</v>
      </c>
      <c r="T2864" s="13">
        <f t="shared" si="3369"/>
        <v>4.7442127956052772E-2</v>
      </c>
      <c r="U2864" s="13">
        <f t="shared" si="3370"/>
        <v>8.7972969901965278E-2</v>
      </c>
      <c r="V2864" s="13">
        <f t="shared" si="3371"/>
        <v>4.2864444184947332E-3</v>
      </c>
      <c r="W2864" s="13">
        <f t="shared" si="3372"/>
        <v>8.5282085603743413E-3</v>
      </c>
      <c r="X2864" s="13">
        <f t="shared" si="3373"/>
        <v>1.2321247764941964E-2</v>
      </c>
      <c r="Y2864" s="13">
        <f t="shared" si="3374"/>
        <v>8.9006469184205531E-3</v>
      </c>
      <c r="Z2864" s="13">
        <f t="shared" si="3375"/>
        <v>5.4376730603520475E-2</v>
      </c>
      <c r="AA2864" s="13">
        <f t="shared" si="3376"/>
        <v>4.2366723370889557E-2</v>
      </c>
      <c r="AB2864" s="13">
        <f t="shared" si="3377"/>
        <v>1.6504663201186199E-2</v>
      </c>
      <c r="AC2864" s="13">
        <f t="shared" si="3378"/>
        <v>3.0156843148823668E-4</v>
      </c>
      <c r="AD2864" s="13">
        <f t="shared" si="3379"/>
        <v>1.6611528907515812E-3</v>
      </c>
      <c r="AE2864" s="13">
        <f t="shared" si="3380"/>
        <v>2.3999737104812777E-3</v>
      </c>
      <c r="AF2864" s="13">
        <f t="shared" si="3381"/>
        <v>1.733697675593016E-3</v>
      </c>
      <c r="AG2864" s="13">
        <f t="shared" si="3382"/>
        <v>8.3492793198246523E-4</v>
      </c>
      <c r="AH2864" s="13">
        <f t="shared" si="3383"/>
        <v>1.9640384192951468E-2</v>
      </c>
      <c r="AI2864" s="13">
        <f t="shared" si="3384"/>
        <v>1.5302478004201578E-2</v>
      </c>
      <c r="AJ2864" s="13">
        <f t="shared" si="3385"/>
        <v>5.9613353478367905E-3</v>
      </c>
      <c r="AK2864" s="13">
        <f t="shared" si="3386"/>
        <v>1.548225026892634E-3</v>
      </c>
      <c r="AL2864" s="13">
        <f t="shared" si="3387"/>
        <v>1.3578585511535802E-5</v>
      </c>
      <c r="AM2864" s="13">
        <f t="shared" si="3388"/>
        <v>2.5885191778951631E-4</v>
      </c>
      <c r="AN2864" s="13">
        <f t="shared" si="3389"/>
        <v>3.7397990339192911E-4</v>
      </c>
      <c r="AO2864" s="13">
        <f t="shared" si="3390"/>
        <v>2.7015632979540758E-4</v>
      </c>
      <c r="AP2864" s="13">
        <f t="shared" si="3391"/>
        <v>1.301040365477209E-4</v>
      </c>
      <c r="AQ2864" s="13">
        <f t="shared" si="3392"/>
        <v>4.6992403450706952E-5</v>
      </c>
      <c r="AR2864" s="13">
        <f t="shared" si="3393"/>
        <v>5.6751435691760844E-3</v>
      </c>
      <c r="AS2864" s="13">
        <f t="shared" si="3394"/>
        <v>4.4216935261973903E-3</v>
      </c>
      <c r="AT2864" s="13">
        <f t="shared" si="3395"/>
        <v>1.7225444080222955E-3</v>
      </c>
      <c r="AU2864" s="13">
        <f t="shared" si="3396"/>
        <v>4.4736392214570126E-4</v>
      </c>
      <c r="AV2864" s="13">
        <f t="shared" si="3397"/>
        <v>8.7139035968613457E-5</v>
      </c>
      <c r="AW2864" s="13">
        <f t="shared" si="3398"/>
        <v>4.2458113529293401E-7</v>
      </c>
      <c r="AX2864" s="13">
        <f t="shared" si="3399"/>
        <v>3.3613359591178596E-5</v>
      </c>
      <c r="AY2864" s="13">
        <f t="shared" si="3400"/>
        <v>4.8563368121571897E-5</v>
      </c>
      <c r="AZ2864" s="13">
        <f t="shared" si="3401"/>
        <v>3.50813002924325E-5</v>
      </c>
      <c r="BA2864" s="13">
        <f t="shared" si="3402"/>
        <v>1.6894731945924583E-5</v>
      </c>
      <c r="BB2864" s="13">
        <f t="shared" si="3403"/>
        <v>6.1022246569823501E-6</v>
      </c>
      <c r="BC2864" s="13">
        <f t="shared" si="3404"/>
        <v>1.763254765259097E-6</v>
      </c>
      <c r="BD2864" s="13">
        <f t="shared" si="3405"/>
        <v>1.366540415500938E-3</v>
      </c>
      <c r="BE2864" s="13">
        <f t="shared" si="3406"/>
        <v>1.0647171890639635E-3</v>
      </c>
      <c r="BF2864" s="13">
        <f t="shared" si="3407"/>
        <v>4.1477832628635111E-4</v>
      </c>
      <c r="BG2864" s="13">
        <f t="shared" si="3408"/>
        <v>1.0772253998463515E-4</v>
      </c>
      <c r="BH2864" s="13">
        <f t="shared" si="3409"/>
        <v>2.0982555413340506E-5</v>
      </c>
      <c r="BI2864" s="13">
        <f t="shared" si="3410"/>
        <v>3.2696416682094721E-6</v>
      </c>
      <c r="BJ2864" s="14">
        <f t="shared" si="3411"/>
        <v>0.20217320629910923</v>
      </c>
      <c r="BK2864" s="14">
        <f t="shared" si="3412"/>
        <v>0.26888994520746762</v>
      </c>
      <c r="BL2864" s="14">
        <f t="shared" si="3413"/>
        <v>0.47384416781721844</v>
      </c>
      <c r="BM2864" s="14">
        <f t="shared" si="3414"/>
        <v>0.3829228436759235</v>
      </c>
      <c r="BN2864" s="14">
        <f t="shared" si="3415"/>
        <v>0.61631306746440606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1.8034188034187999</v>
      </c>
      <c r="F2865" s="10">
        <f>VLOOKUP(B2865,home!$B$2:$E$405,3,FALSE)</f>
        <v>0.92</v>
      </c>
      <c r="G2865" s="10">
        <f>VLOOKUP(C2865,away!$B$2:$E$405,4,FALSE)</f>
        <v>0.87</v>
      </c>
      <c r="H2865" s="10">
        <f>VLOOKUP(A2865,away!$A$2:$E$405,3,FALSE)</f>
        <v>1.23931623931624</v>
      </c>
      <c r="I2865" s="10">
        <f>VLOOKUP(C2865,away!$B$2:$E$405,3,FALSE)</f>
        <v>0.79</v>
      </c>
      <c r="J2865" s="10">
        <f>VLOOKUP(B2865,home!$B$2:$E$405,4,FALSE)</f>
        <v>0.81</v>
      </c>
      <c r="K2865" s="12">
        <f t="shared" si="3360"/>
        <v>1.4434564102564076</v>
      </c>
      <c r="L2865" s="12">
        <f t="shared" si="3361"/>
        <v>0.79303846153846214</v>
      </c>
      <c r="M2865" s="13">
        <f t="shared" si="3362"/>
        <v>0.10683230982091492</v>
      </c>
      <c r="N2865" s="13">
        <f t="shared" si="3363"/>
        <v>0.1542077824334982</v>
      </c>
      <c r="O2865" s="13">
        <f t="shared" si="3364"/>
        <v>8.4722130622978703E-2</v>
      </c>
      <c r="P2865" s="13">
        <f t="shared" si="3365"/>
        <v>0.1222927025383193</v>
      </c>
      <c r="Q2865" s="13">
        <f t="shared" si="3366"/>
        <v>0.11129610603252924</v>
      </c>
      <c r="R2865" s="13">
        <f t="shared" si="3367"/>
        <v>3.3593954063753824E-2</v>
      </c>
      <c r="S2865" s="13">
        <f t="shared" si="3368"/>
        <v>3.4997617104778625E-2</v>
      </c>
      <c r="T2865" s="13">
        <f t="shared" si="3369"/>
        <v>8.8262092703258521E-2</v>
      </c>
      <c r="U2865" s="13">
        <f t="shared" si="3370"/>
        <v>4.8491408339184749E-2</v>
      </c>
      <c r="V2865" s="13">
        <f t="shared" si="3371"/>
        <v>4.4513720046338232E-3</v>
      </c>
      <c r="W2865" s="13">
        <f t="shared" si="3372"/>
        <v>5.3550359229743723E-2</v>
      </c>
      <c r="X2865" s="13">
        <f t="shared" si="3373"/>
        <v>4.2467494498387943E-2</v>
      </c>
      <c r="Y2865" s="13">
        <f t="shared" si="3374"/>
        <v>1.6839178251197337E-2</v>
      </c>
      <c r="Z2865" s="13">
        <f t="shared" si="3375"/>
        <v>8.8804325492377011E-3</v>
      </c>
      <c r="AA2865" s="13">
        <f t="shared" si="3376"/>
        <v>1.2818517289046812E-2</v>
      </c>
      <c r="AB2865" s="13">
        <f t="shared" si="3377"/>
        <v>9.2514854754286047E-3</v>
      </c>
      <c r="AC2865" s="13">
        <f t="shared" si="3378"/>
        <v>3.1847242267029556E-4</v>
      </c>
      <c r="AD2865" s="13">
        <f t="shared" si="3379"/>
        <v>1.9324402325426735E-2</v>
      </c>
      <c r="AE2865" s="13">
        <f t="shared" si="3380"/>
        <v>1.5324994290306697E-2</v>
      </c>
      <c r="AF2865" s="13">
        <f t="shared" si="3381"/>
        <v>6.0766549475352689E-3</v>
      </c>
      <c r="AG2865" s="13">
        <f t="shared" si="3382"/>
        <v>1.6063403636311516E-3</v>
      </c>
      <c r="AH2865" s="13">
        <f t="shared" si="3383"/>
        <v>1.7606311416608876E-3</v>
      </c>
      <c r="AI2865" s="13">
        <f t="shared" si="3384"/>
        <v>2.5413943075274655E-3</v>
      </c>
      <c r="AJ2865" s="13">
        <f t="shared" si="3385"/>
        <v>1.8341959520948321E-3</v>
      </c>
      <c r="AK2865" s="13">
        <f t="shared" si="3386"/>
        <v>8.825273015725468E-4</v>
      </c>
      <c r="AL2865" s="13">
        <f t="shared" si="3387"/>
        <v>1.4582424855388307E-5</v>
      </c>
      <c r="AM2865" s="13">
        <f t="shared" si="3388"/>
        <v>5.5787864822022092E-3</v>
      </c>
      <c r="AN2865" s="13">
        <f t="shared" si="3389"/>
        <v>4.4241922490972085E-3</v>
      </c>
      <c r="AO2865" s="13">
        <f t="shared" si="3390"/>
        <v>1.7542773073872192E-3</v>
      </c>
      <c r="AP2865" s="13">
        <f t="shared" si="3391"/>
        <v>4.6373645898739884E-4</v>
      </c>
      <c r="AQ2865" s="13">
        <f t="shared" si="3392"/>
        <v>9.1940211998665222E-5</v>
      </c>
      <c r="AR2865" s="13">
        <f t="shared" si="3393"/>
        <v>2.7924964238389133E-4</v>
      </c>
      <c r="AS2865" s="13">
        <f t="shared" si="3394"/>
        <v>4.0308468636083737E-4</v>
      </c>
      <c r="AT2865" s="13">
        <f t="shared" si="3395"/>
        <v>2.9091758720187216E-4</v>
      </c>
      <c r="AU2865" s="13">
        <f t="shared" si="3396"/>
        <v>1.3997561870095662E-4</v>
      </c>
      <c r="AV2865" s="13">
        <f t="shared" si="3397"/>
        <v>5.0512176023375617E-5</v>
      </c>
      <c r="AW2865" s="13">
        <f t="shared" si="3398"/>
        <v>4.6368726738318964E-7</v>
      </c>
      <c r="AX2865" s="13">
        <f t="shared" si="3399"/>
        <v>1.3421225181977625E-3</v>
      </c>
      <c r="AY2865" s="13">
        <f t="shared" si="3400"/>
        <v>1.06435477702768E-3</v>
      </c>
      <c r="AZ2865" s="13">
        <f t="shared" si="3401"/>
        <v>4.2203713745257211E-4</v>
      </c>
      <c r="BA2865" s="13">
        <f t="shared" si="3402"/>
        <v>1.115638940658281E-4</v>
      </c>
      <c r="BB2865" s="13">
        <f t="shared" si="3403"/>
        <v>2.211861472830107E-5</v>
      </c>
      <c r="BC2865" s="13">
        <f t="shared" si="3404"/>
        <v>3.5081824390987705E-6</v>
      </c>
      <c r="BD2865" s="13">
        <f t="shared" si="3405"/>
        <v>3.6909284463547805E-5</v>
      </c>
      <c r="BE2865" s="13">
        <f t="shared" si="3406"/>
        <v>5.3276943256885309E-5</v>
      </c>
      <c r="BF2865" s="13">
        <f t="shared" si="3407"/>
        <v>3.8451472631508998E-5</v>
      </c>
      <c r="BG2865" s="13">
        <f t="shared" si="3408"/>
        <v>1.850100821791683E-5</v>
      </c>
      <c r="BH2865" s="13">
        <f t="shared" si="3409"/>
        <v>6.6763497270896301E-6</v>
      </c>
      <c r="BI2865" s="13">
        <f t="shared" si="3410"/>
        <v>1.9274039621362285E-6</v>
      </c>
      <c r="BJ2865" s="14">
        <f t="shared" si="3411"/>
        <v>0.52423404290909892</v>
      </c>
      <c r="BK2865" s="14">
        <f t="shared" si="3412"/>
        <v>0.2699714110932</v>
      </c>
      <c r="BL2865" s="14">
        <f t="shared" si="3413"/>
        <v>0.19721572666617843</v>
      </c>
      <c r="BM2865" s="14">
        <f t="shared" si="3414"/>
        <v>0.38629273661596047</v>
      </c>
      <c r="BN2865" s="14">
        <f t="shared" si="3415"/>
        <v>0.61294498551199417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1.8034188034187999</v>
      </c>
      <c r="F2866" s="10">
        <f>VLOOKUP(B2866,home!$B$2:$E$405,3,FALSE)</f>
        <v>0.87</v>
      </c>
      <c r="G2866" s="10">
        <f>VLOOKUP(C2866,away!$B$2:$E$405,4,FALSE)</f>
        <v>1.2</v>
      </c>
      <c r="H2866" s="10">
        <f>VLOOKUP(A2866,away!$A$2:$E$405,3,FALSE)</f>
        <v>1.23931623931624</v>
      </c>
      <c r="I2866" s="10">
        <f>VLOOKUP(C2866,away!$B$2:$E$405,3,FALSE)</f>
        <v>0.46</v>
      </c>
      <c r="J2866" s="10">
        <f>VLOOKUP(B2866,home!$B$2:$E$405,4,FALSE)</f>
        <v>0.57999999999999996</v>
      </c>
      <c r="K2866" s="12">
        <f t="shared" si="3360"/>
        <v>1.882769230769227</v>
      </c>
      <c r="L2866" s="12">
        <f t="shared" si="3361"/>
        <v>0.33064957264957279</v>
      </c>
      <c r="M2866" s="13">
        <f t="shared" si="3362"/>
        <v>0.10932624393582729</v>
      </c>
      <c r="N2866" s="13">
        <f t="shared" si="3363"/>
        <v>0.20583608819794641</v>
      </c>
      <c r="O2866" s="13">
        <f t="shared" si="3364"/>
        <v>3.6148675836764239E-2</v>
      </c>
      <c r="P2866" s="13">
        <f t="shared" si="3365"/>
        <v>6.8059614598510745E-2</v>
      </c>
      <c r="Q2866" s="13">
        <f t="shared" si="3366"/>
        <v>0.1937709267204972</v>
      </c>
      <c r="R2866" s="13">
        <f t="shared" si="3367"/>
        <v>5.9762721086370164E-3</v>
      </c>
      <c r="S2866" s="13">
        <f t="shared" si="3368"/>
        <v>1.059240437734418E-2</v>
      </c>
      <c r="T2866" s="13">
        <f t="shared" si="3369"/>
        <v>6.4070274112044079E-2</v>
      </c>
      <c r="U2866" s="13">
        <f t="shared" si="3370"/>
        <v>1.1251941240846101E-2</v>
      </c>
      <c r="V2866" s="13">
        <f t="shared" si="3371"/>
        <v>7.3268466283436557E-4</v>
      </c>
      <c r="W2866" s="13">
        <f t="shared" si="3372"/>
        <v>0.12160864621566356</v>
      </c>
      <c r="X2866" s="13">
        <f t="shared" si="3373"/>
        <v>4.0209846901702234E-2</v>
      </c>
      <c r="Y2866" s="13">
        <f t="shared" si="3374"/>
        <v>6.6476843471762965E-3</v>
      </c>
      <c r="Z2866" s="13">
        <f t="shared" si="3375"/>
        <v>6.5868393958613033E-4</v>
      </c>
      <c r="AA2866" s="13">
        <f t="shared" si="3376"/>
        <v>1.2401498542546224E-3</v>
      </c>
      <c r="AB2866" s="13">
        <f t="shared" si="3377"/>
        <v>1.1674579935667725E-3</v>
      </c>
      <c r="AC2866" s="13">
        <f t="shared" si="3378"/>
        <v>2.8507699740888262E-5</v>
      </c>
      <c r="AD2866" s="13">
        <f t="shared" si="3379"/>
        <v>5.7240254322588016E-2</v>
      </c>
      <c r="AE2866" s="13">
        <f t="shared" si="3380"/>
        <v>1.8926465630116587E-2</v>
      </c>
      <c r="AF2866" s="13">
        <f t="shared" si="3381"/>
        <v>3.1290138861824381E-3</v>
      </c>
      <c r="AG2866" s="13">
        <f t="shared" si="3382"/>
        <v>3.448690347602674E-4</v>
      </c>
      <c r="AH2866" s="13">
        <f t="shared" si="3383"/>
        <v>5.4448390783822732E-5</v>
      </c>
      <c r="AI2866" s="13">
        <f t="shared" si="3384"/>
        <v>1.0251375483268019E-4</v>
      </c>
      <c r="AJ2866" s="13">
        <f t="shared" si="3385"/>
        <v>9.6504871664795231E-5</v>
      </c>
      <c r="AK2866" s="13">
        <f t="shared" si="3386"/>
        <v>6.0565467663269804E-5</v>
      </c>
      <c r="AL2866" s="13">
        <f t="shared" si="3387"/>
        <v>7.0988373426376918E-7</v>
      </c>
      <c r="AM2866" s="13">
        <f t="shared" si="3388"/>
        <v>2.1554037919994794E-2</v>
      </c>
      <c r="AN2866" s="13">
        <f t="shared" si="3389"/>
        <v>7.1268334271189643E-3</v>
      </c>
      <c r="AO2866" s="13">
        <f t="shared" si="3390"/>
        <v>1.1782422135107877E-3</v>
      </c>
      <c r="AP2866" s="13">
        <f t="shared" si="3391"/>
        <v>1.2986176145834291E-4</v>
      </c>
      <c r="AQ2866" s="13">
        <f t="shared" si="3392"/>
        <v>1.0734683982430457E-5</v>
      </c>
      <c r="AR2866" s="13">
        <f t="shared" si="3393"/>
        <v>3.6006674288255862E-6</v>
      </c>
      <c r="AS2866" s="13">
        <f t="shared" si="3394"/>
        <v>6.7792258452257587E-6</v>
      </c>
      <c r="AT2866" s="13">
        <f t="shared" si="3395"/>
        <v>6.3818589149132841E-6</v>
      </c>
      <c r="AU2866" s="13">
        <f t="shared" si="3396"/>
        <v>4.0051892000363377E-6</v>
      </c>
      <c r="AV2866" s="13">
        <f t="shared" si="3397"/>
        <v>1.8852117473094088E-6</v>
      </c>
      <c r="AW2866" s="13">
        <f t="shared" si="3398"/>
        <v>1.2275799383261897E-8</v>
      </c>
      <c r="AX2866" s="13">
        <f t="shared" si="3399"/>
        <v>6.7635465657665487E-3</v>
      </c>
      <c r="AY2866" s="13">
        <f t="shared" si="3400"/>
        <v>2.2363637815661945E-3</v>
      </c>
      <c r="AZ2866" s="13">
        <f t="shared" si="3401"/>
        <v>3.697263643319224E-4</v>
      </c>
      <c r="BA2866" s="13">
        <f t="shared" si="3402"/>
        <v>4.0749954787876798E-5</v>
      </c>
      <c r="BB2866" s="13">
        <f t="shared" si="3403"/>
        <v>3.3684887840252179E-6</v>
      </c>
      <c r="BC2866" s="13">
        <f t="shared" si="3404"/>
        <v>2.2275787538256355E-7</v>
      </c>
      <c r="BD2866" s="13">
        <f t="shared" si="3405"/>
        <v>1.9842652443240257E-7</v>
      </c>
      <c r="BE2866" s="13">
        <f t="shared" si="3406"/>
        <v>3.7359135476980576E-7</v>
      </c>
      <c r="BF2866" s="13">
        <f t="shared" si="3407"/>
        <v>3.5169315382099039E-7</v>
      </c>
      <c r="BG2866" s="13">
        <f t="shared" si="3408"/>
        <v>2.2071901622878308E-7</v>
      </c>
      <c r="BH2866" s="13">
        <f t="shared" si="3409"/>
        <v>1.0389074310030167E-7</v>
      </c>
      <c r="BI2866" s="13">
        <f t="shared" si="3410"/>
        <v>3.9120458894199669E-8</v>
      </c>
      <c r="BJ2866" s="14">
        <f t="shared" si="3411"/>
        <v>0.75119775728785443</v>
      </c>
      <c r="BK2866" s="14">
        <f t="shared" si="3412"/>
        <v>0.19097652893955791</v>
      </c>
      <c r="BL2866" s="14">
        <f t="shared" si="3413"/>
        <v>5.6122469113400866E-2</v>
      </c>
      <c r="BM2866" s="14">
        <f t="shared" si="3414"/>
        <v>0.37760126637644953</v>
      </c>
      <c r="BN2866" s="14">
        <f t="shared" si="3415"/>
        <v>0.61911782139818294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1.5777777777777799</v>
      </c>
      <c r="F2867" s="10">
        <f>VLOOKUP(B2867,home!$B$2:$E$405,3,FALSE)</f>
        <v>0.81</v>
      </c>
      <c r="G2867" s="10">
        <f>VLOOKUP(C2867,away!$B$2:$E$405,4,FALSE)</f>
        <v>0.79</v>
      </c>
      <c r="H2867" s="10">
        <f>VLOOKUP(A2867,away!$A$2:$E$405,3,FALSE)</f>
        <v>1.31111111111111</v>
      </c>
      <c r="I2867" s="10">
        <f>VLOOKUP(C2867,away!$B$2:$E$405,3,FALSE)</f>
        <v>0.63</v>
      </c>
      <c r="J2867" s="10">
        <f>VLOOKUP(B2867,home!$B$2:$E$405,4,FALSE)</f>
        <v>0.54</v>
      </c>
      <c r="K2867" s="12">
        <f t="shared" si="3360"/>
        <v>1.0096200000000015</v>
      </c>
      <c r="L2867" s="12">
        <f t="shared" si="3361"/>
        <v>0.44603999999999966</v>
      </c>
      <c r="M2867" s="13">
        <f t="shared" si="3362"/>
        <v>0.23324637048439378</v>
      </c>
      <c r="N2867" s="13">
        <f t="shared" si="3363"/>
        <v>0.23549020056845399</v>
      </c>
      <c r="O2867" s="13">
        <f t="shared" si="3364"/>
        <v>0.10403721109085892</v>
      </c>
      <c r="P2867" s="13">
        <f t="shared" si="3365"/>
        <v>0.10503804906155315</v>
      </c>
      <c r="Q2867" s="13">
        <f t="shared" si="3366"/>
        <v>0.11887780814896143</v>
      </c>
      <c r="R2867" s="13">
        <f t="shared" si="3367"/>
        <v>2.3202378817483334E-2</v>
      </c>
      <c r="S2867" s="13">
        <f t="shared" si="3368"/>
        <v>1.182546991807901E-2</v>
      </c>
      <c r="T2867" s="13">
        <f t="shared" si="3369"/>
        <v>5.3024257546762717E-2</v>
      </c>
      <c r="U2867" s="13">
        <f t="shared" si="3370"/>
        <v>2.3425585701707559E-2</v>
      </c>
      <c r="V2867" s="13">
        <f t="shared" si="3371"/>
        <v>5.9170828532152317E-4</v>
      </c>
      <c r="W2867" s="13">
        <f t="shared" si="3372"/>
        <v>4.0007137554451545E-2</v>
      </c>
      <c r="X2867" s="13">
        <f t="shared" si="3373"/>
        <v>1.7844783634787555E-2</v>
      </c>
      <c r="Y2867" s="13">
        <f t="shared" si="3374"/>
        <v>3.9797436462303167E-3</v>
      </c>
      <c r="Z2867" s="13">
        <f t="shared" si="3375"/>
        <v>3.4497296825834207E-3</v>
      </c>
      <c r="AA2867" s="13">
        <f t="shared" si="3376"/>
        <v>3.4829160821298779E-3</v>
      </c>
      <c r="AB2867" s="13">
        <f t="shared" si="3377"/>
        <v>1.7582108674199862E-3</v>
      </c>
      <c r="AC2867" s="13">
        <f t="shared" si="3378"/>
        <v>1.6654032969156132E-5</v>
      </c>
      <c r="AD2867" s="13">
        <f t="shared" si="3379"/>
        <v>1.0098001554431356E-2</v>
      </c>
      <c r="AE2867" s="13">
        <f t="shared" si="3380"/>
        <v>4.504112613338559E-3</v>
      </c>
      <c r="AF2867" s="13">
        <f t="shared" si="3381"/>
        <v>1.0045071950267645E-3</v>
      </c>
      <c r="AG2867" s="13">
        <f t="shared" si="3382"/>
        <v>1.4935012975657926E-4</v>
      </c>
      <c r="AH2867" s="13">
        <f t="shared" si="3383"/>
        <v>3.8467935690487677E-4</v>
      </c>
      <c r="AI2867" s="13">
        <f t="shared" si="3384"/>
        <v>3.8837997231830226E-4</v>
      </c>
      <c r="AJ2867" s="13">
        <f t="shared" si="3385"/>
        <v>1.9605809382600243E-4</v>
      </c>
      <c r="AK2867" s="13">
        <f t="shared" si="3386"/>
        <v>6.598139089620297E-5</v>
      </c>
      <c r="AL2867" s="13">
        <f t="shared" si="3387"/>
        <v>2.9999302942276495E-7</v>
      </c>
      <c r="AM2867" s="13">
        <f t="shared" si="3388"/>
        <v>2.0390288658770012E-3</v>
      </c>
      <c r="AN2867" s="13">
        <f t="shared" si="3389"/>
        <v>9.0948843533577683E-4</v>
      </c>
      <c r="AO2867" s="13">
        <f t="shared" si="3390"/>
        <v>2.0283411084858475E-4</v>
      </c>
      <c r="AP2867" s="13">
        <f t="shared" si="3391"/>
        <v>3.0157375600967567E-5</v>
      </c>
      <c r="AQ2867" s="13">
        <f t="shared" si="3392"/>
        <v>3.3628489532638895E-6</v>
      </c>
      <c r="AR2867" s="13">
        <f t="shared" si="3393"/>
        <v>3.4316476070770237E-5</v>
      </c>
      <c r="AS2867" s="13">
        <f t="shared" si="3394"/>
        <v>3.4646600570571098E-5</v>
      </c>
      <c r="AT2867" s="13">
        <f t="shared" si="3395"/>
        <v>1.748995043403002E-5</v>
      </c>
      <c r="AU2867" s="13">
        <f t="shared" si="3396"/>
        <v>5.8860679190684729E-6</v>
      </c>
      <c r="AV2867" s="13">
        <f t="shared" si="3397"/>
        <v>1.48567297311248E-6</v>
      </c>
      <c r="AW2867" s="13">
        <f t="shared" si="3398"/>
        <v>3.7526703437124105E-9</v>
      </c>
      <c r="AX2867" s="13">
        <f t="shared" si="3399"/>
        <v>3.4310738726112323E-4</v>
      </c>
      <c r="AY2867" s="13">
        <f t="shared" si="3400"/>
        <v>1.5303961901395129E-4</v>
      </c>
      <c r="AZ2867" s="13">
        <f t="shared" si="3401"/>
        <v>3.4130895832491386E-5</v>
      </c>
      <c r="BA2867" s="13">
        <f t="shared" si="3402"/>
        <v>5.0745815923748161E-6</v>
      </c>
      <c r="BB2867" s="13">
        <f t="shared" si="3403"/>
        <v>5.6586659336571516E-7</v>
      </c>
      <c r="BC2867" s="13">
        <f t="shared" si="3404"/>
        <v>5.0479827060968697E-8</v>
      </c>
      <c r="BD2867" s="13">
        <f t="shared" si="3405"/>
        <v>2.5510868311010576E-6</v>
      </c>
      <c r="BE2867" s="13">
        <f t="shared" si="3406"/>
        <v>2.5756282864162534E-6</v>
      </c>
      <c r="BF2867" s="13">
        <f t="shared" si="3407"/>
        <v>1.3002029152657906E-6</v>
      </c>
      <c r="BG2867" s="13">
        <f t="shared" si="3408"/>
        <v>4.3757028910354995E-7</v>
      </c>
      <c r="BH2867" s="13">
        <f t="shared" si="3409"/>
        <v>1.1044492882118167E-7</v>
      </c>
      <c r="BI2867" s="13">
        <f t="shared" si="3410"/>
        <v>2.2301481807288328E-8</v>
      </c>
      <c r="BJ2867" s="14">
        <f t="shared" si="3411"/>
        <v>0.48870074305893674</v>
      </c>
      <c r="BK2867" s="14">
        <f t="shared" si="3412"/>
        <v>0.35087159139435997</v>
      </c>
      <c r="BL2867" s="14">
        <f t="shared" si="3413"/>
        <v>0.1570422233762451</v>
      </c>
      <c r="BM2867" s="14">
        <f t="shared" si="3414"/>
        <v>0.18001923347407714</v>
      </c>
      <c r="BN2867" s="14">
        <f t="shared" si="3415"/>
        <v>0.81989201817170454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1.5777777777777799</v>
      </c>
      <c r="F2868" s="10">
        <f>VLOOKUP(B2868,home!$B$2:$E$405,3,FALSE)</f>
        <v>0.79</v>
      </c>
      <c r="G2868" s="10">
        <f>VLOOKUP(C2868,away!$B$2:$E$405,4,FALSE)</f>
        <v>1.0900000000000001</v>
      </c>
      <c r="H2868" s="10">
        <f>VLOOKUP(A2868,away!$A$2:$E$405,3,FALSE)</f>
        <v>1.31111111111111</v>
      </c>
      <c r="I2868" s="10">
        <f>VLOOKUP(C2868,away!$B$2:$E$405,3,FALSE)</f>
        <v>0.81</v>
      </c>
      <c r="J2868" s="10">
        <f>VLOOKUP(B2868,home!$B$2:$E$405,4,FALSE)</f>
        <v>0.76</v>
      </c>
      <c r="K2868" s="12">
        <f t="shared" si="3360"/>
        <v>1.3586244444444464</v>
      </c>
      <c r="L2868" s="12">
        <f t="shared" si="3361"/>
        <v>0.80711999999999939</v>
      </c>
      <c r="M2868" s="13">
        <f t="shared" si="3362"/>
        <v>0.11466454143514358</v>
      </c>
      <c r="N2868" s="13">
        <f t="shared" si="3363"/>
        <v>0.15578604890479919</v>
      </c>
      <c r="O2868" s="13">
        <f t="shared" si="3364"/>
        <v>9.2548044683133004E-2</v>
      </c>
      <c r="P2868" s="13">
        <f t="shared" si="3365"/>
        <v>0.1257380357920414</v>
      </c>
      <c r="Q2868" s="13">
        <f t="shared" si="3366"/>
        <v>0.10582736707273908</v>
      </c>
      <c r="R2868" s="13">
        <f t="shared" si="3367"/>
        <v>3.7348688912325123E-2</v>
      </c>
      <c r="S2868" s="13">
        <f t="shared" si="3368"/>
        <v>3.4470232573561438E-2</v>
      </c>
      <c r="T2868" s="13">
        <f t="shared" si="3369"/>
        <v>8.5415384511749098E-2</v>
      </c>
      <c r="U2868" s="13">
        <f t="shared" si="3370"/>
        <v>5.0742841724236189E-2</v>
      </c>
      <c r="V2868" s="13">
        <f t="shared" si="3371"/>
        <v>4.1999027800256779E-3</v>
      </c>
      <c r="W2868" s="13">
        <f t="shared" si="3372"/>
        <v>4.7926549265406224E-2</v>
      </c>
      <c r="X2868" s="13">
        <f t="shared" si="3373"/>
        <v>3.8682476443094638E-2</v>
      </c>
      <c r="Y2868" s="13">
        <f t="shared" si="3374"/>
        <v>1.561070019337526E-2</v>
      </c>
      <c r="Z2868" s="13">
        <f t="shared" si="3375"/>
        <v>1.0048291264971946E-2</v>
      </c>
      <c r="AA2868" s="13">
        <f t="shared" si="3376"/>
        <v>1.3651854137488496E-2</v>
      </c>
      <c r="AB2868" s="13">
        <f t="shared" si="3377"/>
        <v>9.2738713715909641E-3</v>
      </c>
      <c r="AC2868" s="13">
        <f t="shared" si="3378"/>
        <v>2.8784373937030215E-4</v>
      </c>
      <c r="AD2868" s="13">
        <f t="shared" si="3379"/>
        <v>1.6278545342462983E-2</v>
      </c>
      <c r="AE2868" s="13">
        <f t="shared" si="3380"/>
        <v>1.3138739516808712E-2</v>
      </c>
      <c r="AF2868" s="13">
        <f t="shared" si="3381"/>
        <v>5.30226971940332E-3</v>
      </c>
      <c r="AG2868" s="13">
        <f t="shared" si="3382"/>
        <v>1.4265226453082684E-3</v>
      </c>
      <c r="AH2868" s="13">
        <f t="shared" si="3383"/>
        <v>2.0275442114460374E-3</v>
      </c>
      <c r="AI2868" s="13">
        <f t="shared" si="3384"/>
        <v>2.7546711278624266E-3</v>
      </c>
      <c r="AJ2868" s="13">
        <f t="shared" si="3385"/>
        <v>1.8712817653596231E-3</v>
      </c>
      <c r="AK2868" s="13">
        <f t="shared" si="3386"/>
        <v>8.4745638295358043E-4</v>
      </c>
      <c r="AL2868" s="13">
        <f t="shared" si="3387"/>
        <v>1.2625666470372427E-5</v>
      </c>
      <c r="AM2868" s="13">
        <f t="shared" si="3388"/>
        <v>4.4232859244534963E-3</v>
      </c>
      <c r="AN2868" s="13">
        <f t="shared" si="3389"/>
        <v>3.5701225353449023E-3</v>
      </c>
      <c r="AO2868" s="13">
        <f t="shared" si="3390"/>
        <v>1.4407586503637877E-3</v>
      </c>
      <c r="AP2868" s="13">
        <f t="shared" si="3391"/>
        <v>3.876217072938732E-4</v>
      </c>
      <c r="AQ2868" s="13">
        <f t="shared" si="3392"/>
        <v>7.8214308097757668E-5</v>
      </c>
      <c r="AR2868" s="13">
        <f t="shared" si="3393"/>
        <v>3.2729429678846501E-4</v>
      </c>
      <c r="AS2868" s="13">
        <f t="shared" si="3394"/>
        <v>4.4467003214406409E-4</v>
      </c>
      <c r="AT2868" s="13">
        <f t="shared" si="3395"/>
        <v>3.0206978769141163E-4</v>
      </c>
      <c r="AU2868" s="13">
        <f t="shared" si="3396"/>
        <v>1.3679979916189869E-4</v>
      </c>
      <c r="AV2868" s="13">
        <f t="shared" si="3397"/>
        <v>4.6464887784111627E-5</v>
      </c>
      <c r="AW2868" s="13">
        <f t="shared" si="3398"/>
        <v>3.8458234648861477E-7</v>
      </c>
      <c r="AX2868" s="13">
        <f t="shared" si="3399"/>
        <v>1.0015973969549293E-3</v>
      </c>
      <c r="AY2868" s="13">
        <f t="shared" si="3400"/>
        <v>8.0840929103026191E-4</v>
      </c>
      <c r="AZ2868" s="13">
        <f t="shared" si="3401"/>
        <v>3.2624165348817222E-4</v>
      </c>
      <c r="BA2868" s="13">
        <f t="shared" si="3402"/>
        <v>8.7772054454457815E-5</v>
      </c>
      <c r="BB2868" s="13">
        <f t="shared" si="3403"/>
        <v>1.7710645147820483E-5</v>
      </c>
      <c r="BC2868" s="13">
        <f t="shared" si="3404"/>
        <v>2.8589231823417717E-6</v>
      </c>
      <c r="BD2868" s="13">
        <f t="shared" si="3405"/>
        <v>4.4027628803984268E-5</v>
      </c>
      <c r="BE2868" s="13">
        <f t="shared" si="3406"/>
        <v>5.9817012724019443E-5</v>
      </c>
      <c r="BF2868" s="13">
        <f t="shared" si="3407"/>
        <v>4.0634427840248653E-5</v>
      </c>
      <c r="BG2868" s="13">
        <f t="shared" si="3408"/>
        <v>1.8402308983258597E-5</v>
      </c>
      <c r="BH2868" s="13">
        <f t="shared" si="3409"/>
        <v>6.2504567047186899E-6</v>
      </c>
      <c r="BI2868" s="13">
        <f t="shared" si="3410"/>
        <v>1.6984046535944972E-6</v>
      </c>
      <c r="BJ2868" s="14">
        <f t="shared" si="3411"/>
        <v>0.49753919670495872</v>
      </c>
      <c r="BK2868" s="14">
        <f t="shared" si="3412"/>
        <v>0.28018159127764308</v>
      </c>
      <c r="BL2868" s="14">
        <f t="shared" si="3413"/>
        <v>0.21249438335967516</v>
      </c>
      <c r="BM2868" s="14">
        <f t="shared" si="3414"/>
        <v>0.3675427110983836</v>
      </c>
      <c r="BN2868" s="14">
        <f t="shared" si="3415"/>
        <v>0.6319127268001814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1.5777777777777799</v>
      </c>
      <c r="F2869" s="10">
        <f>VLOOKUP(B2869,home!$B$2:$E$405,3,FALSE)</f>
        <v>0.36</v>
      </c>
      <c r="G2869" s="10">
        <f>VLOOKUP(C2869,away!$B$2:$E$405,4,FALSE)</f>
        <v>0.91</v>
      </c>
      <c r="H2869" s="10">
        <f>VLOOKUP(A2869,away!$A$2:$E$405,3,FALSE)</f>
        <v>1.31111111111111</v>
      </c>
      <c r="I2869" s="10">
        <f>VLOOKUP(C2869,away!$B$2:$E$405,3,FALSE)</f>
        <v>0.91</v>
      </c>
      <c r="J2869" s="10">
        <f>VLOOKUP(B2869,home!$B$2:$E$405,4,FALSE)</f>
        <v>1.31</v>
      </c>
      <c r="K2869" s="12">
        <f t="shared" si="3360"/>
        <v>0.51688000000000067</v>
      </c>
      <c r="L2869" s="12">
        <f t="shared" si="3361"/>
        <v>1.5629755555555542</v>
      </c>
      <c r="M2869" s="13">
        <f t="shared" si="3362"/>
        <v>0.12494825897702493</v>
      </c>
      <c r="N2869" s="13">
        <f t="shared" si="3363"/>
        <v>6.4583256100044728E-2</v>
      </c>
      <c r="O2869" s="13">
        <f t="shared" si="3364"/>
        <v>0.19529107449031477</v>
      </c>
      <c r="P2869" s="13">
        <f t="shared" si="3365"/>
        <v>0.10094205058255402</v>
      </c>
      <c r="Q2869" s="13">
        <f t="shared" si="3366"/>
        <v>1.6690896706495578E-2</v>
      </c>
      <c r="R2869" s="13">
        <f t="shared" si="3367"/>
        <v>0.15261758782327045</v>
      </c>
      <c r="S2869" s="13">
        <f t="shared" si="3368"/>
        <v>2.0387033919545196E-2</v>
      </c>
      <c r="T2869" s="13">
        <f t="shared" si="3369"/>
        <v>2.6087463552555291E-2</v>
      </c>
      <c r="U2869" s="13">
        <f t="shared" si="3370"/>
        <v>7.8884978794092134E-2</v>
      </c>
      <c r="V2869" s="13">
        <f t="shared" si="3371"/>
        <v>1.8300099452574017E-3</v>
      </c>
      <c r="W2869" s="13">
        <f t="shared" si="3372"/>
        <v>2.8757302298844825E-3</v>
      </c>
      <c r="X2869" s="13">
        <f t="shared" si="3373"/>
        <v>4.4946960536815994E-3</v>
      </c>
      <c r="Y2869" s="13">
        <f t="shared" si="3374"/>
        <v>3.5125500307781788E-3</v>
      </c>
      <c r="Z2869" s="13">
        <f t="shared" si="3375"/>
        <v>7.9512519705208284E-2</v>
      </c>
      <c r="AA2869" s="13">
        <f t="shared" si="3376"/>
        <v>4.1098431185228108E-2</v>
      </c>
      <c r="AB2869" s="13">
        <f t="shared" si="3377"/>
        <v>1.0621478555510365E-2</v>
      </c>
      <c r="AC2869" s="13">
        <f t="shared" si="3378"/>
        <v>9.2400725494860689E-5</v>
      </c>
      <c r="AD2869" s="13">
        <f t="shared" si="3379"/>
        <v>3.7160186030567316E-4</v>
      </c>
      <c r="AE2869" s="13">
        <f t="shared" si="3380"/>
        <v>5.8080462405673682E-4</v>
      </c>
      <c r="AF2869" s="13">
        <f t="shared" si="3381"/>
        <v>4.5389171497715668E-4</v>
      </c>
      <c r="AG2869" s="13">
        <f t="shared" si="3382"/>
        <v>2.3647388512616167E-4</v>
      </c>
      <c r="AH2869" s="13">
        <f t="shared" si="3383"/>
        <v>3.1069031164967457E-2</v>
      </c>
      <c r="AI2869" s="13">
        <f t="shared" si="3384"/>
        <v>1.6058960828548397E-2</v>
      </c>
      <c r="AJ2869" s="13">
        <f t="shared" si="3385"/>
        <v>4.1502778365300527E-3</v>
      </c>
      <c r="AK2869" s="13">
        <f t="shared" si="3386"/>
        <v>7.1506520271521893E-4</v>
      </c>
      <c r="AL2869" s="13">
        <f t="shared" si="3387"/>
        <v>2.9859139400996228E-6</v>
      </c>
      <c r="AM2869" s="13">
        <f t="shared" si="3388"/>
        <v>3.8414713910959322E-5</v>
      </c>
      <c r="AN2869" s="13">
        <f t="shared" si="3389"/>
        <v>6.0041258816489314E-5</v>
      </c>
      <c r="AO2869" s="13">
        <f t="shared" si="3390"/>
        <v>4.6921509927478613E-5</v>
      </c>
      <c r="AP2869" s="13">
        <f t="shared" si="3391"/>
        <v>2.4445724348802124E-5</v>
      </c>
      <c r="AQ2869" s="13">
        <f t="shared" si="3392"/>
        <v>9.5520173987567308E-6</v>
      </c>
      <c r="AR2869" s="13">
        <f t="shared" si="3393"/>
        <v>9.7120272491275621E-3</v>
      </c>
      <c r="AS2869" s="13">
        <f t="shared" si="3394"/>
        <v>5.0199526445290606E-3</v>
      </c>
      <c r="AT2869" s="13">
        <f t="shared" si="3395"/>
        <v>1.2973565614520918E-3</v>
      </c>
      <c r="AU2869" s="13">
        <f t="shared" si="3396"/>
        <v>2.2352588649445274E-4</v>
      </c>
      <c r="AV2869" s="13">
        <f t="shared" si="3397"/>
        <v>2.888401505281321E-5</v>
      </c>
      <c r="AW2869" s="13">
        <f t="shared" si="3398"/>
        <v>6.7006463858707771E-8</v>
      </c>
      <c r="AX2869" s="13">
        <f t="shared" si="3399"/>
        <v>3.3092995543827798E-6</v>
      </c>
      <c r="AY2869" s="13">
        <f t="shared" si="3400"/>
        <v>5.1723543095111725E-6</v>
      </c>
      <c r="AZ2869" s="13">
        <f t="shared" si="3401"/>
        <v>4.0421316752191965E-6</v>
      </c>
      <c r="BA2869" s="13">
        <f t="shared" si="3402"/>
        <v>2.1059176669014764E-6</v>
      </c>
      <c r="BB2869" s="13">
        <f t="shared" si="3403"/>
        <v>8.2287445884489756E-7</v>
      </c>
      <c r="BC2869" s="13">
        <f t="shared" si="3404"/>
        <v>2.5722653289311583E-7</v>
      </c>
      <c r="BD2869" s="13">
        <f t="shared" si="3405"/>
        <v>2.5299435308793047E-3</v>
      </c>
      <c r="BE2869" s="13">
        <f t="shared" si="3406"/>
        <v>1.3076772122408967E-3</v>
      </c>
      <c r="BF2869" s="13">
        <f t="shared" si="3407"/>
        <v>3.3795609873153774E-4</v>
      </c>
      <c r="BG2869" s="13">
        <f t="shared" si="3408"/>
        <v>5.8227582770785829E-5</v>
      </c>
      <c r="BH2869" s="13">
        <f t="shared" si="3409"/>
        <v>7.5241682456409513E-6</v>
      </c>
      <c r="BI2869" s="13">
        <f t="shared" si="3410"/>
        <v>7.7781841656138007E-7</v>
      </c>
      <c r="BJ2869" s="14">
        <f t="shared" si="3411"/>
        <v>0.12008244978650585</v>
      </c>
      <c r="BK2869" s="14">
        <f t="shared" si="3412"/>
        <v>0.24820791241812601</v>
      </c>
      <c r="BL2869" s="14">
        <f t="shared" si="3413"/>
        <v>0.55103073864911778</v>
      </c>
      <c r="BM2869" s="14">
        <f t="shared" si="3414"/>
        <v>0.34375539053140769</v>
      </c>
      <c r="BN2869" s="14">
        <f t="shared" si="3415"/>
        <v>0.65507312467970458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1.5193798449612399</v>
      </c>
      <c r="F2870" s="10">
        <f>VLOOKUP(B2870,home!$B$2:$E$405,3,FALSE)</f>
        <v>1.6</v>
      </c>
      <c r="G2870" s="10">
        <f>VLOOKUP(C2870,away!$B$2:$E$405,4,FALSE)</f>
        <v>1.1299999999999999</v>
      </c>
      <c r="H2870" s="10">
        <f>VLOOKUP(A2870,away!$A$2:$E$405,3,FALSE)</f>
        <v>1.26356589147287</v>
      </c>
      <c r="I2870" s="10">
        <f>VLOOKUP(C2870,away!$B$2:$E$405,3,FALSE)</f>
        <v>0.56000000000000005</v>
      </c>
      <c r="J2870" s="10">
        <f>VLOOKUP(B2870,home!$B$2:$E$405,4,FALSE)</f>
        <v>0.34</v>
      </c>
      <c r="K2870" s="12">
        <f t="shared" si="3360"/>
        <v>2.7470387596899215</v>
      </c>
      <c r="L2870" s="12">
        <f t="shared" si="3361"/>
        <v>0.24058294573643449</v>
      </c>
      <c r="M2870" s="13">
        <f t="shared" si="3362"/>
        <v>5.0407177394327179E-2</v>
      </c>
      <c r="N2870" s="13">
        <f t="shared" si="3363"/>
        <v>0.13847047006878238</v>
      </c>
      <c r="O2870" s="13">
        <f t="shared" si="3364"/>
        <v>1.2127107223786243E-2</v>
      </c>
      <c r="P2870" s="13">
        <f t="shared" si="3365"/>
        <v>3.3313633586656448E-2</v>
      </c>
      <c r="Q2870" s="13">
        <f t="shared" si="3366"/>
        <v>0.19019187417571418</v>
      </c>
      <c r="R2870" s="13">
        <f t="shared" si="3367"/>
        <v>1.4587875895800443E-3</v>
      </c>
      <c r="S2870" s="13">
        <f t="shared" si="3368"/>
        <v>5.5041674624242169E-3</v>
      </c>
      <c r="T2870" s="13">
        <f t="shared" si="3369"/>
        <v>4.5756921344326622E-2</v>
      </c>
      <c r="U2870" s="13">
        <f t="shared" si="3370"/>
        <v>4.007346050731015E-3</v>
      </c>
      <c r="V2870" s="13">
        <f t="shared" si="3371"/>
        <v>4.0418366219814649E-4</v>
      </c>
      <c r="W2870" s="13">
        <f t="shared" si="3372"/>
        <v>0.17415481671291852</v>
      </c>
      <c r="X2870" s="13">
        <f t="shared" si="3373"/>
        <v>4.1898678818982772E-2</v>
      </c>
      <c r="Y2870" s="13">
        <f t="shared" si="3374"/>
        <v>5.0400537863678147E-3</v>
      </c>
      <c r="Z2870" s="13">
        <f t="shared" si="3375"/>
        <v>1.1698647183497331E-4</v>
      </c>
      <c r="AA2870" s="13">
        <f t="shared" si="3376"/>
        <v>3.2136637249004501E-4</v>
      </c>
      <c r="AB2870" s="13">
        <f t="shared" si="3377"/>
        <v>4.4140294064555133E-4</v>
      </c>
      <c r="AC2870" s="13">
        <f t="shared" si="3378"/>
        <v>1.669507588032655E-5</v>
      </c>
      <c r="AD2870" s="13">
        <f t="shared" si="3379"/>
        <v>0.11960250792427032</v>
      </c>
      <c r="AE2870" s="13">
        <f t="shared" si="3380"/>
        <v>2.8774323673886205E-2</v>
      </c>
      <c r="AF2870" s="13">
        <f t="shared" si="3381"/>
        <v>3.4613057755185838E-3</v>
      </c>
      <c r="AG2870" s="13">
        <f t="shared" si="3382"/>
        <v>2.775770465229316E-4</v>
      </c>
      <c r="AH2870" s="13">
        <f t="shared" si="3383"/>
        <v>7.0362375013425749E-6</v>
      </c>
      <c r="AI2870" s="13">
        <f t="shared" si="3384"/>
        <v>1.9328817138571822E-5</v>
      </c>
      <c r="AJ2870" s="13">
        <f t="shared" si="3385"/>
        <v>2.6548504929307818E-5</v>
      </c>
      <c r="AK2870" s="13">
        <f t="shared" si="3386"/>
        <v>2.4309924017542508E-5</v>
      </c>
      <c r="AL2870" s="13">
        <f t="shared" si="3387"/>
        <v>4.4134479995002945E-7</v>
      </c>
      <c r="AM2870" s="13">
        <f t="shared" si="3388"/>
        <v>6.571054500481828E-2</v>
      </c>
      <c r="AN2870" s="13">
        <f t="shared" si="3389"/>
        <v>1.5808836483205732E-2</v>
      </c>
      <c r="AO2870" s="13">
        <f t="shared" si="3390"/>
        <v>1.9016682248976255E-3</v>
      </c>
      <c r="AP2870" s="13">
        <f t="shared" si="3391"/>
        <v>1.5250298111974908E-4</v>
      </c>
      <c r="AQ2870" s="13">
        <f t="shared" si="3392"/>
        <v>9.1724041078442702E-6</v>
      </c>
      <c r="AR2870" s="13">
        <f t="shared" si="3393"/>
        <v>3.3855974899483334E-7</v>
      </c>
      <c r="AS2870" s="13">
        <f t="shared" si="3394"/>
        <v>9.3003675295969818E-7</v>
      </c>
      <c r="AT2870" s="13">
        <f t="shared" si="3395"/>
        <v>1.2774235041582257E-6</v>
      </c>
      <c r="AU2870" s="13">
        <f t="shared" si="3396"/>
        <v>1.1697106261538553E-6</v>
      </c>
      <c r="AV2870" s="13">
        <f t="shared" si="3397"/>
        <v>8.0331010691645198E-7</v>
      </c>
      <c r="AW2870" s="13">
        <f t="shared" si="3398"/>
        <v>8.1022406546359405E-9</v>
      </c>
      <c r="AX2870" s="13">
        <f t="shared" si="3399"/>
        <v>3.0084902341430825E-2</v>
      </c>
      <c r="AY2870" s="13">
        <f t="shared" si="3400"/>
        <v>7.2379144274943834E-3</v>
      </c>
      <c r="AZ2870" s="13">
        <f t="shared" si="3401"/>
        <v>8.7065938697741883E-4</v>
      </c>
      <c r="BA2870" s="13">
        <f t="shared" si="3402"/>
        <v>6.982193335070191E-5</v>
      </c>
      <c r="BB2870" s="13">
        <f t="shared" si="3403"/>
        <v>4.1994916006312151E-6</v>
      </c>
      <c r="BC2870" s="13">
        <f t="shared" si="3404"/>
        <v>2.0206521197505446E-7</v>
      </c>
      <c r="BD2870" s="13">
        <f t="shared" si="3405"/>
        <v>1.3575283620160809E-8</v>
      </c>
      <c r="BE2870" s="13">
        <f t="shared" si="3406"/>
        <v>3.7291830278365453E-8</v>
      </c>
      <c r="BF2870" s="13">
        <f t="shared" si="3407"/>
        <v>5.122105159722405E-8</v>
      </c>
      <c r="BG2870" s="13">
        <f t="shared" si="3408"/>
        <v>4.6902071349883951E-8</v>
      </c>
      <c r="BH2870" s="13">
        <f t="shared" si="3409"/>
        <v>3.2210451976968354E-8</v>
      </c>
      <c r="BI2870" s="13">
        <f t="shared" si="3410"/>
        <v>1.7696672009572575E-8</v>
      </c>
      <c r="BJ2870" s="14">
        <f t="shared" si="3411"/>
        <v>0.86947895407150566</v>
      </c>
      <c r="BK2870" s="14">
        <f t="shared" si="3412"/>
        <v>9.6884212953780663E-2</v>
      </c>
      <c r="BL2870" s="14">
        <f t="shared" si="3413"/>
        <v>1.8437951598919682E-2</v>
      </c>
      <c r="BM2870" s="14">
        <f t="shared" si="3414"/>
        <v>0.55171114873194038</v>
      </c>
      <c r="BN2870" s="14">
        <f t="shared" si="3415"/>
        <v>0.4259690500388465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1.5193798449612399</v>
      </c>
      <c r="F2871" s="10">
        <f>VLOOKUP(B2871,home!$B$2:$E$405,3,FALSE)</f>
        <v>0.66</v>
      </c>
      <c r="G2871" s="10">
        <f>VLOOKUP(C2871,away!$B$2:$E$405,4,FALSE)</f>
        <v>1.03</v>
      </c>
      <c r="H2871" s="10">
        <f>VLOOKUP(A2871,away!$A$2:$E$405,3,FALSE)</f>
        <v>1.26356589147287</v>
      </c>
      <c r="I2871" s="10">
        <f>VLOOKUP(C2871,away!$B$2:$E$405,3,FALSE)</f>
        <v>0.56000000000000005</v>
      </c>
      <c r="J2871" s="10">
        <f>VLOOKUP(B2871,home!$B$2:$E$405,4,FALSE)</f>
        <v>1.06</v>
      </c>
      <c r="K2871" s="12">
        <f t="shared" si="3360"/>
        <v>1.0328744186046508</v>
      </c>
      <c r="L2871" s="12">
        <f t="shared" si="3361"/>
        <v>0.7500527131782958</v>
      </c>
      <c r="M2871" s="13">
        <f t="shared" si="3362"/>
        <v>0.16814524293781241</v>
      </c>
      <c r="N2871" s="13">
        <f t="shared" si="3363"/>
        <v>0.17367292004053078</v>
      </c>
      <c r="O2871" s="13">
        <f t="shared" si="3364"/>
        <v>0.12611779567352988</v>
      </c>
      <c r="P2871" s="13">
        <f t="shared" si="3365"/>
        <v>0.13026384488199733</v>
      </c>
      <c r="Q2871" s="13">
        <f t="shared" si="3366"/>
        <v>8.9691158157117604E-2</v>
      </c>
      <c r="R2871" s="13">
        <f t="shared" si="3367"/>
        <v>4.7297497412498508E-2</v>
      </c>
      <c r="S2871" s="13">
        <f t="shared" si="3368"/>
        <v>2.522918428580942E-2</v>
      </c>
      <c r="T2871" s="13">
        <f t="shared" si="3369"/>
        <v>6.727309652384969E-2</v>
      </c>
      <c r="U2871" s="13">
        <f t="shared" si="3370"/>
        <v>4.8852375141389376E-2</v>
      </c>
      <c r="V2871" s="13">
        <f t="shared" si="3371"/>
        <v>2.1717008798699893E-3</v>
      </c>
      <c r="W2871" s="13">
        <f t="shared" si="3372"/>
        <v>3.0879900945170215E-2</v>
      </c>
      <c r="X2871" s="13">
        <f t="shared" si="3373"/>
        <v>2.3161553486601937E-2</v>
      </c>
      <c r="Y2871" s="13">
        <f t="shared" si="3374"/>
        <v>8.6861930170249995E-3</v>
      </c>
      <c r="Z2871" s="13">
        <f t="shared" si="3375"/>
        <v>1.1825205420262644E-2</v>
      </c>
      <c r="AA2871" s="13">
        <f t="shared" si="3376"/>
        <v>1.2213952173334344E-2</v>
      </c>
      <c r="AB2871" s="13">
        <f t="shared" si="3377"/>
        <v>6.3077393749488599E-3</v>
      </c>
      <c r="AC2871" s="13">
        <f t="shared" si="3378"/>
        <v>1.0515243458675641E-4</v>
      </c>
      <c r="AD2871" s="13">
        <f t="shared" si="3379"/>
        <v>7.9737649338279728E-3</v>
      </c>
      <c r="AE2871" s="13">
        <f t="shared" si="3380"/>
        <v>5.9807440228636247E-3</v>
      </c>
      <c r="AF2871" s="13">
        <f t="shared" si="3381"/>
        <v>2.2429366405868683E-3</v>
      </c>
      <c r="AG2871" s="13">
        <f t="shared" si="3382"/>
        <v>5.6077357091973096E-4</v>
      </c>
      <c r="AH2871" s="13">
        <f t="shared" si="3383"/>
        <v>2.2173818523396711E-3</v>
      </c>
      <c r="AI2871" s="13">
        <f t="shared" si="3384"/>
        <v>2.2902769915598416E-3</v>
      </c>
      <c r="AJ2871" s="13">
        <f t="shared" si="3385"/>
        <v>1.1827842580504899E-3</v>
      </c>
      <c r="AK2871" s="13">
        <f t="shared" si="3386"/>
        <v>4.0722253428954441E-4</v>
      </c>
      <c r="AL2871" s="13">
        <f t="shared" si="3387"/>
        <v>3.2585067977307169E-6</v>
      </c>
      <c r="AM2871" s="13">
        <f t="shared" si="3388"/>
        <v>1.6471795640235439E-3</v>
      </c>
      <c r="AN2871" s="13">
        <f t="shared" si="3389"/>
        <v>1.2354715010877014E-3</v>
      </c>
      <c r="AO2871" s="13">
        <f t="shared" si="3390"/>
        <v>4.6333437572264612E-4</v>
      </c>
      <c r="AP2871" s="13">
        <f t="shared" si="3391"/>
        <v>1.1584173520651422E-4</v>
      </c>
      <c r="AQ2871" s="13">
        <f t="shared" si="3392"/>
        <v>2.1721851947731923E-5</v>
      </c>
      <c r="AR2871" s="13">
        <f t="shared" si="3393"/>
        <v>3.3263065489993728E-4</v>
      </c>
      <c r="AS2871" s="13">
        <f t="shared" si="3394"/>
        <v>3.4356569428985694E-4</v>
      </c>
      <c r="AT2871" s="13">
        <f t="shared" si="3395"/>
        <v>1.7743010837106956E-4</v>
      </c>
      <c r="AU2871" s="13">
        <f t="shared" si="3396"/>
        <v>6.1087673342242904E-5</v>
      </c>
      <c r="AV2871" s="13">
        <f t="shared" si="3397"/>
        <v>1.577397377181999E-5</v>
      </c>
      <c r="AW2871" s="13">
        <f t="shared" si="3398"/>
        <v>7.0122184684290724E-8</v>
      </c>
      <c r="AX2871" s="13">
        <f t="shared" si="3399"/>
        <v>2.8355493908804663E-4</v>
      </c>
      <c r="AY2871" s="13">
        <f t="shared" si="3400"/>
        <v>2.1268115139809577E-4</v>
      </c>
      <c r="AZ2871" s="13">
        <f t="shared" si="3401"/>
        <v>7.9761037324012802E-5</v>
      </c>
      <c r="BA2871" s="13">
        <f t="shared" si="3402"/>
        <v>1.9941660816930375E-5</v>
      </c>
      <c r="BB2871" s="13">
        <f t="shared" si="3403"/>
        <v>3.7393242002549841E-6</v>
      </c>
      <c r="BC2871" s="13">
        <f t="shared" si="3404"/>
        <v>5.6093805237090267E-7</v>
      </c>
      <c r="BD2871" s="13">
        <f t="shared" si="3405"/>
        <v>4.1581754198995208E-5</v>
      </c>
      <c r="BE2871" s="13">
        <f t="shared" si="3406"/>
        <v>4.2948730192848673E-5</v>
      </c>
      <c r="BF2871" s="13">
        <f t="shared" si="3407"/>
        <v>2.2180322363873288E-5</v>
      </c>
      <c r="BG2871" s="13">
        <f t="shared" si="3408"/>
        <v>7.6364958553497877E-6</v>
      </c>
      <c r="BH2871" s="13">
        <f t="shared" si="3409"/>
        <v>1.971885304192809E-6</v>
      </c>
      <c r="BI2871" s="13">
        <f t="shared" si="3410"/>
        <v>4.0734197742464061E-7</v>
      </c>
      <c r="BJ2871" s="14">
        <f t="shared" si="3411"/>
        <v>0.41420682941736137</v>
      </c>
      <c r="BK2871" s="14">
        <f t="shared" si="3412"/>
        <v>0.32613106507827172</v>
      </c>
      <c r="BL2871" s="14">
        <f t="shared" si="3413"/>
        <v>0.24793424004650808</v>
      </c>
      <c r="BM2871" s="14">
        <f t="shared" si="3414"/>
        <v>0.26469626982970373</v>
      </c>
      <c r="BN2871" s="14">
        <f t="shared" si="3415"/>
        <v>0.73518845910348662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1.36666666666667</v>
      </c>
      <c r="F2872" s="10">
        <f>VLOOKUP(B2872,home!$B$2:$E$405,3,FALSE)</f>
        <v>0.88</v>
      </c>
      <c r="G2872" s="10">
        <f>VLOOKUP(C2872,away!$B$2:$E$405,4,FALSE)</f>
        <v>0.37</v>
      </c>
      <c r="H2872" s="10">
        <f>VLOOKUP(A2872,away!$A$2:$E$405,3,FALSE)</f>
        <v>1.0874999999999999</v>
      </c>
      <c r="I2872" s="10">
        <f>VLOOKUP(C2872,away!$B$2:$E$405,3,FALSE)</f>
        <v>0.95</v>
      </c>
      <c r="J2872" s="10">
        <f>VLOOKUP(B2872,home!$B$2:$E$405,4,FALSE)</f>
        <v>1.01</v>
      </c>
      <c r="K2872" s="12">
        <f t="shared" si="3360"/>
        <v>0.44498666666666775</v>
      </c>
      <c r="L2872" s="12">
        <f t="shared" si="3361"/>
        <v>1.0434562499999998</v>
      </c>
      <c r="M2872" s="13">
        <f t="shared" si="3362"/>
        <v>0.22572385289598665</v>
      </c>
      <c r="N2872" s="13">
        <f t="shared" si="3363"/>
        <v>0.10044410488734234</v>
      </c>
      <c r="O2872" s="13">
        <f t="shared" si="3364"/>
        <v>0.23553296507839777</v>
      </c>
      <c r="P2872" s="13">
        <f t="shared" si="3365"/>
        <v>0.10480902902035287</v>
      </c>
      <c r="Q2872" s="13">
        <f t="shared" si="3366"/>
        <v>2.2348143710067811E-2</v>
      </c>
      <c r="R2872" s="13">
        <f t="shared" si="3367"/>
        <v>0.12288417224604291</v>
      </c>
      <c r="S2872" s="13">
        <f t="shared" si="3368"/>
        <v>1.2166340002679093E-2</v>
      </c>
      <c r="T2872" s="13">
        <f t="shared" si="3369"/>
        <v>2.3319310230168436E-2</v>
      </c>
      <c r="U2872" s="13">
        <f t="shared" si="3370"/>
        <v>5.4681818193859276E-2</v>
      </c>
      <c r="V2872" s="13">
        <f t="shared" si="3371"/>
        <v>6.2768056634614124E-4</v>
      </c>
      <c r="W2872" s="13">
        <f t="shared" si="3372"/>
        <v>3.3148753252435774E-3</v>
      </c>
      <c r="X2872" s="13">
        <f t="shared" si="3373"/>
        <v>3.4589273760961925E-3</v>
      </c>
      <c r="Y2872" s="13">
        <f t="shared" si="3374"/>
        <v>1.8046196944418358E-3</v>
      </c>
      <c r="Z2872" s="13">
        <f t="shared" si="3375"/>
        <v>4.2741419185403334E-2</v>
      </c>
      <c r="AA2872" s="13">
        <f t="shared" si="3376"/>
        <v>1.9019361651915388E-2</v>
      </c>
      <c r="AB2872" s="13">
        <f t="shared" si="3377"/>
        <v>4.231681171806838E-3</v>
      </c>
      <c r="AC2872" s="13">
        <f t="shared" si="3378"/>
        <v>1.8215451604265842E-5</v>
      </c>
      <c r="AD2872" s="13">
        <f t="shared" si="3379"/>
        <v>3.6876883034893144E-4</v>
      </c>
      <c r="AE2872" s="13">
        <f t="shared" si="3380"/>
        <v>3.8479414083278206E-4</v>
      </c>
      <c r="AF2872" s="13">
        <f t="shared" si="3381"/>
        <v>2.0075792560767325E-4</v>
      </c>
      <c r="AG2872" s="13">
        <f t="shared" si="3382"/>
        <v>6.98273707374539E-5</v>
      </c>
      <c r="AH2872" s="13">
        <f t="shared" si="3383"/>
        <v>1.1149700245719752E-2</v>
      </c>
      <c r="AI2872" s="13">
        <f t="shared" si="3384"/>
        <v>4.9614679466753577E-3</v>
      </c>
      <c r="AJ2872" s="13">
        <f t="shared" si="3385"/>
        <v>1.103893541682292E-3</v>
      </c>
      <c r="AK2872" s="13">
        <f t="shared" si="3386"/>
        <v>1.6373930248935514E-4</v>
      </c>
      <c r="AL2872" s="13">
        <f t="shared" si="3387"/>
        <v>3.3831494036920688E-7</v>
      </c>
      <c r="AM2872" s="13">
        <f t="shared" si="3388"/>
        <v>3.2819442517507398E-5</v>
      </c>
      <c r="AN2872" s="13">
        <f t="shared" si="3389"/>
        <v>3.4245652416408815E-5</v>
      </c>
      <c r="AO2872" s="13">
        <f t="shared" si="3390"/>
        <v>1.7866920024614684E-5</v>
      </c>
      <c r="AP2872" s="13">
        <f t="shared" si="3391"/>
        <v>6.2144497893114483E-6</v>
      </c>
      <c r="AQ2872" s="13">
        <f t="shared" si="3392"/>
        <v>1.621126618242053E-6</v>
      </c>
      <c r="AR2872" s="13">
        <f t="shared" si="3393"/>
        <v>2.3268448814045624E-3</v>
      </c>
      <c r="AS2872" s="13">
        <f t="shared" si="3394"/>
        <v>1.0354149476266138E-3</v>
      </c>
      <c r="AT2872" s="13">
        <f t="shared" si="3395"/>
        <v>2.3037292308060464E-4</v>
      </c>
      <c r="AU2872" s="13">
        <f t="shared" si="3396"/>
        <v>3.4170959710631637E-5</v>
      </c>
      <c r="AV2872" s="13">
        <f t="shared" si="3397"/>
        <v>3.8014053646087436E-6</v>
      </c>
      <c r="AW2872" s="13">
        <f t="shared" si="3398"/>
        <v>4.3635496239531163E-9</v>
      </c>
      <c r="AX2872" s="13">
        <f t="shared" si="3399"/>
        <v>2.4340357212873193E-6</v>
      </c>
      <c r="AY2872" s="13">
        <f t="shared" si="3400"/>
        <v>2.5398097861005106E-6</v>
      </c>
      <c r="AZ2872" s="13">
        <f t="shared" si="3401"/>
        <v>1.3250901975588699E-6</v>
      </c>
      <c r="BA2872" s="13">
        <f t="shared" si="3402"/>
        <v>4.6089121615217922E-7</v>
      </c>
      <c r="BB2872" s="13">
        <f t="shared" si="3403"/>
        <v>1.2022995501602304E-7</v>
      </c>
      <c r="BC2872" s="13">
        <f t="shared" si="3404"/>
        <v>2.5090939599737622E-8</v>
      </c>
      <c r="BD2872" s="13">
        <f t="shared" si="3405"/>
        <v>4.0466013904701624E-4</v>
      </c>
      <c r="BE2872" s="13">
        <f t="shared" si="3406"/>
        <v>1.80068366407402E-4</v>
      </c>
      <c r="BF2872" s="13">
        <f t="shared" si="3407"/>
        <v>4.0064011069870994E-5</v>
      </c>
      <c r="BG2872" s="13">
        <f t="shared" si="3408"/>
        <v>5.9426502464261245E-6</v>
      </c>
      <c r="BH2872" s="13">
        <f t="shared" si="3409"/>
        <v>6.6110003108075317E-7</v>
      </c>
      <c r="BI2872" s="13">
        <f t="shared" si="3410"/>
        <v>5.883613983277099E-8</v>
      </c>
      <c r="BJ2872" s="14">
        <f t="shared" si="3411"/>
        <v>0.15581380223006888</v>
      </c>
      <c r="BK2872" s="14">
        <f t="shared" si="3412"/>
        <v>0.34334799606169547</v>
      </c>
      <c r="BL2872" s="14">
        <f t="shared" si="3413"/>
        <v>0.45799085959871755</v>
      </c>
      <c r="BM2872" s="14">
        <f t="shared" si="3414"/>
        <v>0.18814927379145849</v>
      </c>
      <c r="BN2872" s="14">
        <f t="shared" si="3415"/>
        <v>0.81174226783819015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1.6241610738254999</v>
      </c>
      <c r="F2873" s="10">
        <f>VLOOKUP(B2873,home!$B$2:$E$405,3,FALSE)</f>
        <v>1.06</v>
      </c>
      <c r="G2873" s="10">
        <f>VLOOKUP(C2873,away!$B$2:$E$405,4,FALSE)</f>
        <v>1.06</v>
      </c>
      <c r="H2873" s="10">
        <f>VLOOKUP(A2873,away!$A$2:$E$405,3,FALSE)</f>
        <v>1.2013422818791899</v>
      </c>
      <c r="I2873" s="10">
        <f>VLOOKUP(C2873,away!$B$2:$E$405,3,FALSE)</f>
        <v>0.88</v>
      </c>
      <c r="J2873" s="10">
        <f>VLOOKUP(B2873,home!$B$2:$E$405,4,FALSE)</f>
        <v>1.07</v>
      </c>
      <c r="K2873" s="12">
        <f t="shared" si="3360"/>
        <v>1.8249073825503319</v>
      </c>
      <c r="L2873" s="12">
        <f t="shared" si="3361"/>
        <v>1.1311838926174453</v>
      </c>
      <c r="M2873" s="13">
        <f t="shared" si="3362"/>
        <v>5.2021859425387562E-2</v>
      </c>
      <c r="N2873" s="13">
        <f t="shared" si="3363"/>
        <v>9.4935075319385304E-2</v>
      </c>
      <c r="O2873" s="13">
        <f t="shared" si="3364"/>
        <v>5.8846289446007435E-2</v>
      </c>
      <c r="P2873" s="13">
        <f t="shared" si="3365"/>
        <v>0.10738902804571263</v>
      </c>
      <c r="Q2873" s="13">
        <f t="shared" si="3366"/>
        <v>8.6623859906659079E-2</v>
      </c>
      <c r="R2873" s="13">
        <f t="shared" si="3367"/>
        <v>3.3282987380813804E-2</v>
      </c>
      <c r="S2873" s="13">
        <f t="shared" si="3368"/>
        <v>5.5420949346991502E-2</v>
      </c>
      <c r="T2873" s="13">
        <f t="shared" si="3369"/>
        <v>9.798751504276286E-2</v>
      </c>
      <c r="U2873" s="13">
        <f t="shared" si="3370"/>
        <v>6.0738369384576628E-2</v>
      </c>
      <c r="V2873" s="13">
        <f t="shared" si="3371"/>
        <v>1.2711754356690058E-2</v>
      </c>
      <c r="W2873" s="13">
        <f t="shared" si="3372"/>
        <v>5.2693507149555945E-2</v>
      </c>
      <c r="X2873" s="13">
        <f t="shared" si="3373"/>
        <v>5.9606046533099873E-2</v>
      </c>
      <c r="Y2873" s="13">
        <f t="shared" si="3374"/>
        <v>3.3712699870424259E-2</v>
      </c>
      <c r="Z2873" s="13">
        <f t="shared" si="3375"/>
        <v>1.254972640778876E-2</v>
      </c>
      <c r="AA2873" s="13">
        <f t="shared" si="3376"/>
        <v>2.2902088370560559E-2</v>
      </c>
      <c r="AB2873" s="13">
        <f t="shared" si="3377"/>
        <v>2.0897095071628045E-2</v>
      </c>
      <c r="AC2873" s="13">
        <f t="shared" si="3378"/>
        <v>1.6400592945436468E-3</v>
      </c>
      <c r="AD2873" s="13">
        <f t="shared" si="3379"/>
        <v>2.4040192552423335E-2</v>
      </c>
      <c r="AE2873" s="13">
        <f t="shared" si="3380"/>
        <v>2.7193878590723145E-2</v>
      </c>
      <c r="AF2873" s="13">
        <f t="shared" si="3381"/>
        <v>1.5380638719810212E-2</v>
      </c>
      <c r="AG2873" s="13">
        <f t="shared" si="3382"/>
        <v>5.7994435926725079E-3</v>
      </c>
      <c r="AH2873" s="13">
        <f t="shared" si="3383"/>
        <v>3.5490120923116083E-3</v>
      </c>
      <c r="AI2873" s="13">
        <f t="shared" si="3384"/>
        <v>6.4766183680198533E-3</v>
      </c>
      <c r="AJ2873" s="13">
        <f t="shared" si="3385"/>
        <v>5.9096143368802586E-3</v>
      </c>
      <c r="AK2873" s="13">
        <f t="shared" si="3386"/>
        <v>3.594832943799356E-3</v>
      </c>
      <c r="AL2873" s="13">
        <f t="shared" si="3387"/>
        <v>1.3542335896777073E-4</v>
      </c>
      <c r="AM2873" s="13">
        <f t="shared" si="3388"/>
        <v>8.7742249733697673E-3</v>
      </c>
      <c r="AN2873" s="13">
        <f t="shared" si="3389"/>
        <v>9.9252619600776141E-3</v>
      </c>
      <c r="AO2873" s="13">
        <f t="shared" si="3390"/>
        <v>5.6136482296242265E-3</v>
      </c>
      <c r="AP2873" s="13">
        <f t="shared" si="3391"/>
        <v>2.116689485390455E-3</v>
      </c>
      <c r="AQ2873" s="13">
        <f t="shared" si="3392"/>
        <v>5.985912628865979E-4</v>
      </c>
      <c r="AR2873" s="13">
        <f t="shared" si="3393"/>
        <v>8.0291706270548501E-4</v>
      </c>
      <c r="AS2873" s="13">
        <f t="shared" si="3394"/>
        <v>1.4652492753068672E-3</v>
      </c>
      <c r="AT2873" s="13">
        <f t="shared" si="3395"/>
        <v>1.3369721098920135E-3</v>
      </c>
      <c r="AU2873" s="13">
        <f t="shared" si="3396"/>
        <v>8.1328342453527633E-4</v>
      </c>
      <c r="AV2873" s="13">
        <f t="shared" si="3397"/>
        <v>3.7104173138506033E-4</v>
      </c>
      <c r="AW2873" s="13">
        <f t="shared" si="3398"/>
        <v>7.7654230649227018E-6</v>
      </c>
      <c r="AX2873" s="13">
        <f t="shared" si="3399"/>
        <v>2.6686913216766622E-3</v>
      </c>
      <c r="AY2873" s="13">
        <f t="shared" si="3400"/>
        <v>3.0187806374486017E-3</v>
      </c>
      <c r="AZ2873" s="13">
        <f t="shared" si="3401"/>
        <v>1.7073980162136415E-3</v>
      </c>
      <c r="BA2873" s="13">
        <f t="shared" si="3402"/>
        <v>6.4379371140928395E-4</v>
      </c>
      <c r="BB2873" s="13">
        <f t="shared" si="3403"/>
        <v>1.8206226912864643E-4</v>
      </c>
      <c r="BC2873" s="13">
        <f t="shared" si="3404"/>
        <v>4.11891812583414E-5</v>
      </c>
      <c r="BD2873" s="13">
        <f t="shared" si="3405"/>
        <v>1.5137447474002617E-4</v>
      </c>
      <c r="BE2873" s="13">
        <f t="shared" si="3406"/>
        <v>2.7624439648275248E-4</v>
      </c>
      <c r="BF2873" s="13">
        <f t="shared" si="3407"/>
        <v>2.5206021926476809E-4</v>
      </c>
      <c r="BG2873" s="13">
        <f t="shared" si="3408"/>
        <v>1.5332885166117688E-4</v>
      </c>
      <c r="BH2873" s="13">
        <f t="shared" si="3409"/>
        <v>6.9952738338611601E-5</v>
      </c>
      <c r="BI2873" s="13">
        <f t="shared" si="3410"/>
        <v>2.5531453724748782E-5</v>
      </c>
      <c r="BJ2873" s="14">
        <f t="shared" si="3411"/>
        <v>0.5332631883260005</v>
      </c>
      <c r="BK2873" s="14">
        <f t="shared" si="3412"/>
        <v>0.23233785446574176</v>
      </c>
      <c r="BL2873" s="14">
        <f t="shared" si="3413"/>
        <v>0.22191486313263434</v>
      </c>
      <c r="BM2873" s="14">
        <f t="shared" si="3414"/>
        <v>0.56395551759381601</v>
      </c>
      <c r="BN2873" s="14">
        <f t="shared" si="3415"/>
        <v>0.43309909952396586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1.6241610738254999</v>
      </c>
      <c r="F2874" s="10">
        <f>VLOOKUP(B2874,home!$B$2:$E$405,3,FALSE)</f>
        <v>0.97</v>
      </c>
      <c r="G2874" s="10">
        <f>VLOOKUP(C2874,away!$B$2:$E$405,4,FALSE)</f>
        <v>1.23</v>
      </c>
      <c r="H2874" s="10">
        <f>VLOOKUP(A2874,away!$A$2:$E$405,3,FALSE)</f>
        <v>1.2013422818791899</v>
      </c>
      <c r="I2874" s="10">
        <f>VLOOKUP(C2874,away!$B$2:$E$405,3,FALSE)</f>
        <v>0.46</v>
      </c>
      <c r="J2874" s="10">
        <f>VLOOKUP(B2874,home!$B$2:$E$405,4,FALSE)</f>
        <v>0.95</v>
      </c>
      <c r="K2874" s="12">
        <f t="shared" si="3360"/>
        <v>1.9377865771812037</v>
      </c>
      <c r="L2874" s="12">
        <f t="shared" si="3361"/>
        <v>0.524986577181206</v>
      </c>
      <c r="M2874" s="13">
        <f t="shared" si="3362"/>
        <v>8.519835487071889E-2</v>
      </c>
      <c r="N2874" s="13">
        <f t="shared" si="3363"/>
        <v>0.16509622846639987</v>
      </c>
      <c r="O2874" s="13">
        <f t="shared" si="3364"/>
        <v>4.4727992705048444E-2</v>
      </c>
      <c r="P2874" s="13">
        <f t="shared" si="3365"/>
        <v>8.6673303888101669E-2</v>
      </c>
      <c r="Q2874" s="13">
        <f t="shared" si="3366"/>
        <v>0.15996062773271558</v>
      </c>
      <c r="R2874" s="13">
        <f t="shared" si="3367"/>
        <v>1.1740797897204664E-2</v>
      </c>
      <c r="S2874" s="13">
        <f t="shared" si="3368"/>
        <v>2.2043446784501958E-2</v>
      </c>
      <c r="T2874" s="13">
        <f t="shared" si="3369"/>
        <v>8.3977182437155448E-2</v>
      </c>
      <c r="U2874" s="13">
        <f t="shared" si="3370"/>
        <v>2.2751160570600497E-2</v>
      </c>
      <c r="V2874" s="13">
        <f t="shared" si="3371"/>
        <v>2.4916735185444906E-3</v>
      </c>
      <c r="W2874" s="13">
        <f t="shared" si="3372"/>
        <v>0.10332318576597856</v>
      </c>
      <c r="X2874" s="13">
        <f t="shared" si="3373"/>
        <v>5.4243285638738981E-2</v>
      </c>
      <c r="Y2874" s="13">
        <f t="shared" si="3374"/>
        <v>1.423849843127202E-2</v>
      </c>
      <c r="Z2874" s="13">
        <f t="shared" si="3375"/>
        <v>2.0545871004765933E-3</v>
      </c>
      <c r="AA2874" s="13">
        <f t="shared" si="3376"/>
        <v>3.9813513049531905E-3</v>
      </c>
      <c r="AB2874" s="13">
        <f t="shared" si="3377"/>
        <v>3.8575045588905826E-3</v>
      </c>
      <c r="AC2874" s="13">
        <f t="shared" si="3378"/>
        <v>1.5842557669573337E-4</v>
      </c>
      <c r="AD2874" s="13">
        <f t="shared" si="3379"/>
        <v>5.0054570622228324E-2</v>
      </c>
      <c r="AE2874" s="13">
        <f t="shared" si="3380"/>
        <v>2.6277977703238597E-2</v>
      </c>
      <c r="AF2874" s="13">
        <f t="shared" si="3381"/>
        <v>6.897792784833638E-3</v>
      </c>
      <c r="AG2874" s="13">
        <f t="shared" si="3382"/>
        <v>1.207082874738344E-3</v>
      </c>
      <c r="AH2874" s="13">
        <f t="shared" si="3383"/>
        <v>2.6965766234996624E-4</v>
      </c>
      <c r="AI2874" s="13">
        <f t="shared" si="3384"/>
        <v>5.2253899853582577E-4</v>
      </c>
      <c r="AJ2874" s="13">
        <f t="shared" si="3385"/>
        <v>5.0628452870821606E-4</v>
      </c>
      <c r="AK2874" s="13">
        <f t="shared" si="3386"/>
        <v>3.2702378798843098E-4</v>
      </c>
      <c r="AL2874" s="13">
        <f t="shared" si="3387"/>
        <v>6.4467292465602505E-6</v>
      </c>
      <c r="AM2874" s="13">
        <f t="shared" si="3388"/>
        <v>1.9399015015664527E-2</v>
      </c>
      <c r="AN2874" s="13">
        <f t="shared" si="3389"/>
        <v>1.0184222493760539E-2</v>
      </c>
      <c r="AO2874" s="13">
        <f t="shared" si="3390"/>
        <v>2.6732900541255951E-3</v>
      </c>
      <c r="AP2874" s="13">
        <f t="shared" si="3391"/>
        <v>4.6781379844265252E-4</v>
      </c>
      <c r="AQ2874" s="13">
        <f t="shared" si="3392"/>
        <v>6.1398991200636675E-5</v>
      </c>
      <c r="AR2874" s="13">
        <f t="shared" si="3393"/>
        <v>2.8313330633558846E-5</v>
      </c>
      <c r="AS2874" s="13">
        <f t="shared" si="3394"/>
        <v>5.4865192057003714E-5</v>
      </c>
      <c r="AT2874" s="13">
        <f t="shared" si="3395"/>
        <v>5.3158516361265312E-5</v>
      </c>
      <c r="AU2874" s="13">
        <f t="shared" si="3396"/>
        <v>3.4336619822575777E-5</v>
      </c>
      <c r="AV2874" s="13">
        <f t="shared" si="3397"/>
        <v>1.6634260249490351E-5</v>
      </c>
      <c r="AW2874" s="13">
        <f t="shared" si="3398"/>
        <v>1.8217596256514107E-7</v>
      </c>
      <c r="AX2874" s="13">
        <f t="shared" si="3399"/>
        <v>6.2651918179818878E-3</v>
      </c>
      <c r="AY2874" s="13">
        <f t="shared" si="3400"/>
        <v>3.2891416079060087E-3</v>
      </c>
      <c r="AZ2874" s="13">
        <f t="shared" si="3401"/>
        <v>8.6337759729943173E-4</v>
      </c>
      <c r="BA2874" s="13">
        <f t="shared" si="3402"/>
        <v>1.5108721654038748E-4</v>
      </c>
      <c r="BB2874" s="13">
        <f t="shared" si="3403"/>
        <v>1.9829690166843424E-5</v>
      </c>
      <c r="BC2874" s="13">
        <f t="shared" si="3404"/>
        <v>2.0820642334509909E-6</v>
      </c>
      <c r="BD2874" s="13">
        <f t="shared" si="3405"/>
        <v>2.4773530896519729E-6</v>
      </c>
      <c r="BE2874" s="13">
        <f t="shared" si="3406"/>
        <v>4.8005815640659753E-6</v>
      </c>
      <c r="BF2874" s="13">
        <f t="shared" si="3407"/>
        <v>4.6512512587552991E-6</v>
      </c>
      <c r="BG2874" s="13">
        <f t="shared" si="3408"/>
        <v>3.0043774187710655E-6</v>
      </c>
      <c r="BH2874" s="13">
        <f t="shared" si="3409"/>
        <v>1.455460558720221E-6</v>
      </c>
      <c r="BI2874" s="13">
        <f t="shared" si="3410"/>
        <v>5.6407438686093982E-7</v>
      </c>
      <c r="BJ2874" s="14">
        <f t="shared" si="3411"/>
        <v>0.70865288280462146</v>
      </c>
      <c r="BK2874" s="14">
        <f t="shared" si="3412"/>
        <v>0.1998607929757153</v>
      </c>
      <c r="BL2874" s="14">
        <f t="shared" si="3413"/>
        <v>8.8888573031680573E-2</v>
      </c>
      <c r="BM2874" s="14">
        <f t="shared" si="3414"/>
        <v>0.44277057092036121</v>
      </c>
      <c r="BN2874" s="14">
        <f t="shared" si="3415"/>
        <v>0.55339730556018907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1.6241610738254999</v>
      </c>
      <c r="F2875" s="10">
        <f>VLOOKUP(B2875,home!$B$2:$E$405,3,FALSE)</f>
        <v>0.79</v>
      </c>
      <c r="G2875" s="10">
        <f>VLOOKUP(C2875,away!$B$2:$E$405,4,FALSE)</f>
        <v>1.5</v>
      </c>
      <c r="H2875" s="10">
        <f>VLOOKUP(A2875,away!$A$2:$E$405,3,FALSE)</f>
        <v>1.2013422818791899</v>
      </c>
      <c r="I2875" s="10">
        <f>VLOOKUP(C2875,away!$B$2:$E$405,3,FALSE)</f>
        <v>0.97</v>
      </c>
      <c r="J2875" s="10">
        <f>VLOOKUP(B2875,home!$B$2:$E$405,4,FALSE)</f>
        <v>1.78</v>
      </c>
      <c r="K2875" s="12">
        <f t="shared" si="3360"/>
        <v>1.9246308724832173</v>
      </c>
      <c r="L2875" s="12">
        <f t="shared" si="3361"/>
        <v>2.0742375838926095</v>
      </c>
      <c r="M2875" s="13">
        <f t="shared" si="3362"/>
        <v>1.833637556315466E-2</v>
      </c>
      <c r="N2875" s="13">
        <f t="shared" si="3363"/>
        <v>3.5290754498294302E-2</v>
      </c>
      <c r="O2875" s="13">
        <f t="shared" si="3364"/>
        <v>3.8033999345465405E-2</v>
      </c>
      <c r="P2875" s="13">
        <f t="shared" si="3365"/>
        <v>7.3201409344289203E-2</v>
      </c>
      <c r="Q2875" s="13">
        <f t="shared" si="3366"/>
        <v>3.3960837810321595E-2</v>
      </c>
      <c r="R2875" s="13">
        <f t="shared" si="3367"/>
        <v>3.9445775454055643E-2</v>
      </c>
      <c r="S2875" s="13">
        <f t="shared" si="3368"/>
        <v>7.3057599517615701E-2</v>
      </c>
      <c r="T2875" s="13">
        <f t="shared" si="3369"/>
        <v>7.0442846166650239E-2</v>
      </c>
      <c r="U2875" s="13">
        <f t="shared" si="3370"/>
        <v>7.5918557227916197E-2</v>
      </c>
      <c r="V2875" s="13">
        <f t="shared" si="3371"/>
        <v>3.2406254318427682E-2</v>
      </c>
      <c r="W2875" s="13">
        <f t="shared" si="3372"/>
        <v>2.1787358968380098E-2</v>
      </c>
      <c r="X2875" s="13">
        <f t="shared" si="3373"/>
        <v>4.5192158825973702E-2</v>
      </c>
      <c r="Y2875" s="13">
        <f t="shared" si="3374"/>
        <v>4.6869637167039402E-2</v>
      </c>
      <c r="Z2875" s="13">
        <f t="shared" si="3375"/>
        <v>2.7273303324196922E-2</v>
      </c>
      <c r="AA2875" s="13">
        <f t="shared" si="3376"/>
        <v>5.2491041572348553E-2</v>
      </c>
      <c r="AB2875" s="13">
        <f t="shared" si="3377"/>
        <v>5.0512939569471019E-2</v>
      </c>
      <c r="AC2875" s="13">
        <f t="shared" si="3378"/>
        <v>8.0856474317539707E-3</v>
      </c>
      <c r="AD2875" s="13">
        <f t="shared" si="3379"/>
        <v>1.0483155925104603E-2</v>
      </c>
      <c r="AE2875" s="13">
        <f t="shared" si="3380"/>
        <v>2.1744556017658463E-2</v>
      </c>
      <c r="AF2875" s="13">
        <f t="shared" si="3381"/>
        <v>2.2551687668442708E-2</v>
      </c>
      <c r="AG2875" s="13">
        <f t="shared" si="3382"/>
        <v>1.5592519380697117E-2</v>
      </c>
      <c r="AH2875" s="13">
        <f t="shared" si="3383"/>
        <v>1.4142827697988128E-2</v>
      </c>
      <c r="AI2875" s="13">
        <f t="shared" si="3384"/>
        <v>2.7219722811758704E-2</v>
      </c>
      <c r="AJ2875" s="13">
        <f t="shared" si="3385"/>
        <v>2.6193959431973245E-2</v>
      </c>
      <c r="AK2875" s="13">
        <f t="shared" si="3386"/>
        <v>1.6804567665116222E-2</v>
      </c>
      <c r="AL2875" s="13">
        <f t="shared" si="3387"/>
        <v>1.2911620083845929E-3</v>
      </c>
      <c r="AM2875" s="13">
        <f t="shared" si="3388"/>
        <v>4.0352411069023379E-3</v>
      </c>
      <c r="AN2875" s="13">
        <f t="shared" si="3389"/>
        <v>8.3700487640052442E-3</v>
      </c>
      <c r="AO2875" s="13">
        <f t="shared" si="3390"/>
        <v>8.6807348626567835E-3</v>
      </c>
      <c r="AP2875" s="13">
        <f t="shared" si="3391"/>
        <v>6.0019688359765153E-3</v>
      </c>
      <c r="AQ2875" s="13">
        <f t="shared" si="3392"/>
        <v>3.1123773342336667E-3</v>
      </c>
      <c r="AR2875" s="13">
        <f t="shared" si="3393"/>
        <v>5.8671169507368767E-3</v>
      </c>
      <c r="AS2875" s="13">
        <f t="shared" si="3394"/>
        <v>1.1292034415857789E-2</v>
      </c>
      <c r="AT2875" s="13">
        <f t="shared" si="3395"/>
        <v>1.0866499024951447E-2</v>
      </c>
      <c r="AU2875" s="13">
        <f t="shared" si="3396"/>
        <v>6.9713331664101119E-3</v>
      </c>
      <c r="AV2875" s="13">
        <f t="shared" si="3397"/>
        <v>3.3543107586097693E-3</v>
      </c>
      <c r="AW2875" s="13">
        <f t="shared" si="3398"/>
        <v>1.4318060231336411E-4</v>
      </c>
      <c r="AX2875" s="13">
        <f t="shared" si="3399"/>
        <v>1.2943916020429329E-3</v>
      </c>
      <c r="AY2875" s="13">
        <f t="shared" si="3400"/>
        <v>2.6848757092324169E-3</v>
      </c>
      <c r="AZ2875" s="13">
        <f t="shared" si="3401"/>
        <v>2.7845350520851035E-3</v>
      </c>
      <c r="BA2875" s="13">
        <f t="shared" si="3402"/>
        <v>1.9252624195670953E-3</v>
      </c>
      <c r="BB2875" s="13">
        <f t="shared" si="3403"/>
        <v>9.9836291738052314E-4</v>
      </c>
      <c r="BC2875" s="13">
        <f t="shared" si="3404"/>
        <v>4.141683771190708E-4</v>
      </c>
      <c r="BD2875" s="13">
        <f t="shared" si="3405"/>
        <v>2.0282990813853059E-3</v>
      </c>
      <c r="BE2875" s="13">
        <f t="shared" si="3406"/>
        <v>3.9037270306635091E-3</v>
      </c>
      <c r="BF2875" s="13">
        <f t="shared" si="3407"/>
        <v>3.756616780481115E-3</v>
      </c>
      <c r="BG2875" s="13">
        <f t="shared" si="3408"/>
        <v>2.4100335439341545E-3</v>
      </c>
      <c r="BH2875" s="13">
        <f t="shared" si="3409"/>
        <v>1.1596062405939524E-3</v>
      </c>
      <c r="BI2875" s="13">
        <f t="shared" si="3410"/>
        <v>4.4636279411426459E-4</v>
      </c>
      <c r="BJ2875" s="14">
        <f t="shared" si="3411"/>
        <v>0.36421747940976396</v>
      </c>
      <c r="BK2875" s="14">
        <f t="shared" si="3412"/>
        <v>0.20906332389285823</v>
      </c>
      <c r="BL2875" s="14">
        <f t="shared" si="3413"/>
        <v>0.39281933056383145</v>
      </c>
      <c r="BM2875" s="14">
        <f t="shared" si="3414"/>
        <v>0.75256259006815063</v>
      </c>
      <c r="BN2875" s="14">
        <f t="shared" si="3415"/>
        <v>0.2382691520155808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1.6241610738254999</v>
      </c>
      <c r="F2876" s="10">
        <f>VLOOKUP(B2876,home!$B$2:$E$405,3,FALSE)</f>
        <v>1.39</v>
      </c>
      <c r="G2876" s="10">
        <f>VLOOKUP(C2876,away!$B$2:$E$405,4,FALSE)</f>
        <v>0.77</v>
      </c>
      <c r="H2876" s="10">
        <f>VLOOKUP(A2876,away!$A$2:$E$405,3,FALSE)</f>
        <v>1.2013422818791899</v>
      </c>
      <c r="I2876" s="10">
        <f>VLOOKUP(C2876,away!$B$2:$E$405,3,FALSE)</f>
        <v>0.62</v>
      </c>
      <c r="J2876" s="10">
        <f>VLOOKUP(B2876,home!$B$2:$E$405,4,FALSE)</f>
        <v>0.83</v>
      </c>
      <c r="K2876" s="12">
        <f t="shared" si="3360"/>
        <v>1.7383395973154325</v>
      </c>
      <c r="L2876" s="12">
        <f t="shared" si="3361"/>
        <v>0.61821073825503114</v>
      </c>
      <c r="M2876" s="13">
        <f t="shared" si="3362"/>
        <v>9.4746503737313206E-2</v>
      </c>
      <c r="N2876" s="13">
        <f t="shared" si="3363"/>
        <v>0.16470159915376614</v>
      </c>
      <c r="O2876" s="13">
        <f t="shared" si="3364"/>
        <v>5.8573306022527458E-2</v>
      </c>
      <c r="P2876" s="13">
        <f t="shared" si="3365"/>
        <v>0.10182029720463398</v>
      </c>
      <c r="Q2876" s="13">
        <f t="shared" si="3366"/>
        <v>0.14315365577508282</v>
      </c>
      <c r="R2876" s="13">
        <f t="shared" si="3367"/>
        <v>1.8105323379112279E-2</v>
      </c>
      <c r="S2876" s="13">
        <f t="shared" si="3368"/>
        <v>2.7355555386992875E-2</v>
      </c>
      <c r="T2876" s="13">
        <f t="shared" si="3369"/>
        <v>8.8499127220620546E-2</v>
      </c>
      <c r="U2876" s="13">
        <f t="shared" si="3370"/>
        <v>3.1473200552111724E-2</v>
      </c>
      <c r="V2876" s="13">
        <f t="shared" si="3371"/>
        <v>3.2664363090893203E-3</v>
      </c>
      <c r="W2876" s="13">
        <f t="shared" si="3372"/>
        <v>8.2949889444763197E-2</v>
      </c>
      <c r="X2876" s="13">
        <f t="shared" si="3373"/>
        <v>5.1280512391820271E-2</v>
      </c>
      <c r="Y2876" s="13">
        <f t="shared" si="3374"/>
        <v>1.585108171192174E-2</v>
      </c>
      <c r="Z2876" s="13">
        <f t="shared" si="3375"/>
        <v>3.7309684441823592E-3</v>
      </c>
      <c r="AA2876" s="13">
        <f t="shared" si="3376"/>
        <v>6.4856901828565473E-3</v>
      </c>
      <c r="AB2876" s="13">
        <f t="shared" si="3377"/>
        <v>5.6371660303897531E-3</v>
      </c>
      <c r="AC2876" s="13">
        <f t="shared" si="3378"/>
        <v>2.1939431975874949E-4</v>
      </c>
      <c r="AD2876" s="13">
        <f t="shared" si="3379"/>
        <v>3.6048769353692334E-2</v>
      </c>
      <c r="AE2876" s="13">
        <f t="shared" si="3380"/>
        <v>2.228573631533148E-2</v>
      </c>
      <c r="AF2876" s="13">
        <f t="shared" si="3381"/>
        <v>6.8886407500290152E-3</v>
      </c>
      <c r="AG2876" s="13">
        <f t="shared" si="3382"/>
        <v>1.4195438945497096E-3</v>
      </c>
      <c r="AH2876" s="13">
        <f t="shared" si="3383"/>
        <v>5.7663118907105024E-4</v>
      </c>
      <c r="AI2876" s="13">
        <f t="shared" si="3384"/>
        <v>1.0023808290092885E-3</v>
      </c>
      <c r="AJ2876" s="13">
        <f t="shared" si="3385"/>
        <v>8.7123914332835797E-4</v>
      </c>
      <c r="AK2876" s="13">
        <f t="shared" si="3386"/>
        <v>5.0483650052628691E-4</v>
      </c>
      <c r="AL2876" s="13">
        <f t="shared" si="3387"/>
        <v>9.4309737928817543E-6</v>
      </c>
      <c r="AM2876" s="13">
        <f t="shared" si="3388"/>
        <v>1.2533000640402869E-2</v>
      </c>
      <c r="AN2876" s="13">
        <f t="shared" si="3389"/>
        <v>7.7480355784542354E-3</v>
      </c>
      <c r="AO2876" s="13">
        <f t="shared" si="3390"/>
        <v>2.39495939749122E-3</v>
      </c>
      <c r="AP2876" s="13">
        <f t="shared" si="3391"/>
        <v>4.9352987240462384E-4</v>
      </c>
      <c r="AQ2876" s="13">
        <f t="shared" si="3392"/>
        <v>7.6276366692543449E-5</v>
      </c>
      <c r="AR2876" s="13">
        <f t="shared" si="3393"/>
        <v>7.1295918619298103E-5</v>
      </c>
      <c r="AS2876" s="13">
        <f t="shared" si="3394"/>
        <v>1.239365184629045E-4</v>
      </c>
      <c r="AT2876" s="13">
        <f t="shared" si="3395"/>
        <v>1.0772187879874106E-4</v>
      </c>
      <c r="AU2876" s="13">
        <f t="shared" si="3396"/>
        <v>6.2419069137688467E-5</v>
      </c>
      <c r="AV2876" s="13">
        <f t="shared" si="3397"/>
        <v>2.7126384877403386E-5</v>
      </c>
      <c r="AW2876" s="13">
        <f t="shared" si="3398"/>
        <v>2.8153033991942257E-7</v>
      </c>
      <c r="AX2876" s="13">
        <f t="shared" si="3399"/>
        <v>3.631101881065333E-3</v>
      </c>
      <c r="AY2876" s="13">
        <f t="shared" si="3400"/>
        <v>2.2447861745726319E-3</v>
      </c>
      <c r="AZ2876" s="13">
        <f t="shared" si="3401"/>
        <v>6.9387545910361693E-4</v>
      </c>
      <c r="BA2876" s="13">
        <f t="shared" si="3402"/>
        <v>1.4298708660983187E-4</v>
      </c>
      <c r="BB2876" s="13">
        <f t="shared" si="3403"/>
        <v>2.2099038093500061E-5</v>
      </c>
      <c r="BC2876" s="13">
        <f t="shared" si="3404"/>
        <v>2.7323725309017466E-6</v>
      </c>
      <c r="BD2876" s="13">
        <f t="shared" si="3405"/>
        <v>7.3459837473678123E-6</v>
      </c>
      <c r="BE2876" s="13">
        <f t="shared" si="3406"/>
        <v>1.2769814429285074E-5</v>
      </c>
      <c r="BF2876" s="13">
        <f t="shared" si="3407"/>
        <v>1.1099137036398108E-5</v>
      </c>
      <c r="BG2876" s="13">
        <f t="shared" si="3408"/>
        <v>6.4313564688003657E-6</v>
      </c>
      <c r="BH2876" s="13">
        <f t="shared" si="3409"/>
        <v>2.7949704035416079E-6</v>
      </c>
      <c r="BI2876" s="13">
        <f t="shared" si="3410"/>
        <v>9.7172154516021275E-7</v>
      </c>
      <c r="BJ2876" s="14">
        <f t="shared" si="3411"/>
        <v>0.6430619398789984</v>
      </c>
      <c r="BK2876" s="14">
        <f t="shared" si="3412"/>
        <v>0.22966240410615366</v>
      </c>
      <c r="BL2876" s="14">
        <f t="shared" si="3413"/>
        <v>0.12366368658245934</v>
      </c>
      <c r="BM2876" s="14">
        <f t="shared" si="3414"/>
        <v>0.41677380909512546</v>
      </c>
      <c r="BN2876" s="14">
        <f t="shared" si="3415"/>
        <v>0.58110068527243597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1.6241610738254999</v>
      </c>
      <c r="F2877" s="10">
        <f>VLOOKUP(B2877,home!$B$2:$E$405,3,FALSE)</f>
        <v>0.62</v>
      </c>
      <c r="G2877" s="10">
        <f>VLOOKUP(C2877,away!$B$2:$E$405,4,FALSE)</f>
        <v>1.41</v>
      </c>
      <c r="H2877" s="10">
        <f>VLOOKUP(A2877,away!$A$2:$E$405,3,FALSE)</f>
        <v>1.2013422818791899</v>
      </c>
      <c r="I2877" s="10">
        <f>VLOOKUP(C2877,away!$B$2:$E$405,3,FALSE)</f>
        <v>0.62</v>
      </c>
      <c r="J2877" s="10">
        <f>VLOOKUP(B2877,home!$B$2:$E$405,4,FALSE)</f>
        <v>1.07</v>
      </c>
      <c r="K2877" s="12">
        <f t="shared" si="3360"/>
        <v>1.4198416107382519</v>
      </c>
      <c r="L2877" s="12">
        <f t="shared" si="3361"/>
        <v>0.7969704697986546</v>
      </c>
      <c r="M2877" s="13">
        <f t="shared" si="3362"/>
        <v>0.10895589839175818</v>
      </c>
      <c r="N2877" s="13">
        <f t="shared" si="3363"/>
        <v>0.15470011827198724</v>
      </c>
      <c r="O2877" s="13">
        <f t="shared" si="3364"/>
        <v>8.6834633528613994E-2</v>
      </c>
      <c r="P2877" s="13">
        <f t="shared" si="3365"/>
        <v>0.12329142593713309</v>
      </c>
      <c r="Q2877" s="13">
        <f t="shared" si="3366"/>
        <v>0.10982483255434826</v>
      </c>
      <c r="R2877" s="13">
        <f t="shared" si="3367"/>
        <v>3.4602319339046748E-2</v>
      </c>
      <c r="S2877" s="13">
        <f t="shared" si="3368"/>
        <v>3.4878276288806735E-2</v>
      </c>
      <c r="T2877" s="13">
        <f t="shared" si="3369"/>
        <v>8.7527148396397497E-2</v>
      </c>
      <c r="U2877" s="13">
        <f t="shared" si="3370"/>
        <v>4.9129812825631496E-2</v>
      </c>
      <c r="V2877" s="13">
        <f t="shared" si="3371"/>
        <v>4.3852527912151247E-3</v>
      </c>
      <c r="W2877" s="13">
        <f t="shared" si="3372"/>
        <v>5.1977955717674884E-2</v>
      </c>
      <c r="X2877" s="13">
        <f t="shared" si="3373"/>
        <v>4.1424895787489015E-2</v>
      </c>
      <c r="Y2877" s="13">
        <f t="shared" si="3374"/>
        <v>1.6507209328557714E-2</v>
      </c>
      <c r="Z2877" s="13">
        <f t="shared" si="3375"/>
        <v>9.1923422332543855E-3</v>
      </c>
      <c r="AA2877" s="13">
        <f t="shared" si="3376"/>
        <v>1.3051670002921166E-2</v>
      </c>
      <c r="AB2877" s="13">
        <f t="shared" si="3377"/>
        <v>9.2656520798858593E-3</v>
      </c>
      <c r="AC2877" s="13">
        <f t="shared" si="3378"/>
        <v>3.1013928439405818E-4</v>
      </c>
      <c r="AD2877" s="13">
        <f t="shared" si="3379"/>
        <v>1.8450116092266253E-2</v>
      </c>
      <c r="AE2877" s="13">
        <f t="shared" si="3380"/>
        <v>1.4704197689893153E-2</v>
      </c>
      <c r="AF2877" s="13">
        <f t="shared" si="3381"/>
        <v>5.8594056704632186E-3</v>
      </c>
      <c r="AG2877" s="13">
        <f t="shared" si="3382"/>
        <v>1.556591096643324E-3</v>
      </c>
      <c r="AH2877" s="13">
        <f t="shared" si="3383"/>
        <v>1.8315063270466904E-3</v>
      </c>
      <c r="AI2877" s="13">
        <f t="shared" si="3384"/>
        <v>2.6004488934712722E-3</v>
      </c>
      <c r="AJ2877" s="13">
        <f t="shared" si="3385"/>
        <v>1.8461127727743786E-3</v>
      </c>
      <c r="AK2877" s="13">
        <f t="shared" si="3386"/>
        <v>8.7372924430014485E-4</v>
      </c>
      <c r="AL2877" s="13">
        <f t="shared" si="3387"/>
        <v>1.4037795172714734E-5</v>
      </c>
      <c r="AM2877" s="13">
        <f t="shared" si="3388"/>
        <v>5.2392485101502113E-3</v>
      </c>
      <c r="AN2877" s="13">
        <f t="shared" si="3389"/>
        <v>4.1755263465263143E-3</v>
      </c>
      <c r="AO2877" s="13">
        <f t="shared" si="3390"/>
        <v>1.6638855970238684E-3</v>
      </c>
      <c r="AP2877" s="13">
        <f t="shared" si="3391"/>
        <v>4.4202256198377574E-4</v>
      </c>
      <c r="AQ2877" s="13">
        <f t="shared" si="3392"/>
        <v>8.8069732221453663E-5</v>
      </c>
      <c r="AR2877" s="13">
        <f t="shared" si="3393"/>
        <v>2.9193129158112198E-4</v>
      </c>
      <c r="AS2877" s="13">
        <f t="shared" si="3394"/>
        <v>4.1449619526343849E-4</v>
      </c>
      <c r="AT2877" s="13">
        <f t="shared" si="3395"/>
        <v>2.9425947276385883E-4</v>
      </c>
      <c r="AU2877" s="13">
        <f t="shared" si="3396"/>
        <v>1.3926728126134204E-4</v>
      </c>
      <c r="AV2877" s="13">
        <f t="shared" si="3397"/>
        <v>4.9434370237310246E-5</v>
      </c>
      <c r="AW2877" s="13">
        <f t="shared" si="3398"/>
        <v>4.4124371251833675E-7</v>
      </c>
      <c r="AX2877" s="13">
        <f t="shared" si="3399"/>
        <v>1.2398171739516099E-3</v>
      </c>
      <c r="AY2877" s="13">
        <f t="shared" si="3400"/>
        <v>9.8809767558865496E-4</v>
      </c>
      <c r="AZ2877" s="13">
        <f t="shared" si="3401"/>
        <v>3.9374233436042442E-4</v>
      </c>
      <c r="BA2877" s="13">
        <f t="shared" si="3402"/>
        <v>1.0460033773161547E-4</v>
      </c>
      <c r="BB2877" s="13">
        <f t="shared" si="3403"/>
        <v>2.0840845075765876E-5</v>
      </c>
      <c r="BC2877" s="13">
        <f t="shared" si="3404"/>
        <v>3.3219076182068232E-6</v>
      </c>
      <c r="BD2877" s="13">
        <f t="shared" si="3405"/>
        <v>3.8776769766722446E-5</v>
      </c>
      <c r="BE2877" s="13">
        <f t="shared" si="3406"/>
        <v>5.5056871244809549E-5</v>
      </c>
      <c r="BF2877" s="13">
        <f t="shared" si="3407"/>
        <v>3.9086018375219482E-5</v>
      </c>
      <c r="BG2877" s="13">
        <f t="shared" si="3408"/>
        <v>1.8498651762405515E-5</v>
      </c>
      <c r="BH2877" s="13">
        <f t="shared" si="3409"/>
        <v>6.5662888787049599E-6</v>
      </c>
      <c r="BI2877" s="13">
        <f t="shared" si="3410"/>
        <v>1.8646180356226238E-6</v>
      </c>
      <c r="BJ2877" s="14">
        <f t="shared" si="3411"/>
        <v>0.51689164362795237</v>
      </c>
      <c r="BK2877" s="14">
        <f t="shared" si="3412"/>
        <v>0.27282312816406856</v>
      </c>
      <c r="BL2877" s="14">
        <f t="shared" si="3413"/>
        <v>0.20138512284286225</v>
      </c>
      <c r="BM2877" s="14">
        <f t="shared" si="3414"/>
        <v>0.381095352413374</v>
      </c>
      <c r="BN2877" s="14">
        <f t="shared" si="3415"/>
        <v>0.61820922802288747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1.6241610738254999</v>
      </c>
      <c r="F2878" s="10">
        <f>VLOOKUP(B2878,home!$B$2:$E$405,3,FALSE)</f>
        <v>0.7</v>
      </c>
      <c r="G2878" s="10">
        <f>VLOOKUP(C2878,away!$B$2:$E$405,4,FALSE)</f>
        <v>0.35</v>
      </c>
      <c r="H2878" s="10">
        <f>VLOOKUP(A2878,away!$A$2:$E$405,3,FALSE)</f>
        <v>1.2013422818791899</v>
      </c>
      <c r="I2878" s="10">
        <f>VLOOKUP(C2878,away!$B$2:$E$405,3,FALSE)</f>
        <v>1.1399999999999999</v>
      </c>
      <c r="J2878" s="10">
        <f>VLOOKUP(B2878,home!$B$2:$E$405,4,FALSE)</f>
        <v>1.07</v>
      </c>
      <c r="K2878" s="12">
        <f t="shared" si="3360"/>
        <v>0.39791946308724746</v>
      </c>
      <c r="L2878" s="12">
        <f t="shared" si="3361"/>
        <v>1.4653973154362359</v>
      </c>
      <c r="M2878" s="13">
        <f t="shared" si="3362"/>
        <v>0.15515715406382977</v>
      </c>
      <c r="N2878" s="13">
        <f t="shared" si="3363"/>
        <v>6.1740051439224466E-2</v>
      </c>
      <c r="O2878" s="13">
        <f t="shared" si="3364"/>
        <v>0.22736687703586261</v>
      </c>
      <c r="P2878" s="13">
        <f t="shared" si="3365"/>
        <v>9.0473705633934656E-2</v>
      </c>
      <c r="Q2878" s="13">
        <f t="shared" si="3366"/>
        <v>1.2283784059837618E-2</v>
      </c>
      <c r="R2878" s="13">
        <f t="shared" si="3367"/>
        <v>0.16659140561373692</v>
      </c>
      <c r="S2878" s="13">
        <f t="shared" si="3368"/>
        <v>1.3189033178206607E-2</v>
      </c>
      <c r="T2878" s="13">
        <f t="shared" si="3369"/>
        <v>1.8000624184684476E-2</v>
      </c>
      <c r="U2878" s="13">
        <f t="shared" si="3370"/>
        <v>6.6289962676768052E-2</v>
      </c>
      <c r="V2878" s="13">
        <f t="shared" si="3371"/>
        <v>8.5451762516457598E-4</v>
      </c>
      <c r="W2878" s="13">
        <f t="shared" si="3372"/>
        <v>1.6293189192567582E-3</v>
      </c>
      <c r="X2878" s="13">
        <f t="shared" si="3373"/>
        <v>2.3875995702683228E-3</v>
      </c>
      <c r="Y2878" s="13">
        <f t="shared" si="3374"/>
        <v>1.7493910003039555E-3</v>
      </c>
      <c r="Z2878" s="13">
        <f t="shared" si="3375"/>
        <v>8.1374199520373058E-2</v>
      </c>
      <c r="AA2878" s="13">
        <f t="shared" si="3376"/>
        <v>3.2380377782301392E-2</v>
      </c>
      <c r="AB2878" s="13">
        <f t="shared" si="3377"/>
        <v>6.442391270847803E-3</v>
      </c>
      <c r="AC2878" s="13">
        <f t="shared" si="3378"/>
        <v>3.1142366808922579E-5</v>
      </c>
      <c r="AD2878" s="13">
        <f t="shared" si="3379"/>
        <v>1.6208442738713586E-4</v>
      </c>
      <c r="AE2878" s="13">
        <f t="shared" si="3380"/>
        <v>2.3751808476712841E-4</v>
      </c>
      <c r="AF2878" s="13">
        <f t="shared" si="3381"/>
        <v>1.7402918189265314E-4</v>
      </c>
      <c r="AG2878" s="13">
        <f t="shared" si="3382"/>
        <v>8.500729865101945E-5</v>
      </c>
      <c r="AH2878" s="13">
        <f t="shared" si="3383"/>
        <v>2.9811383380731846E-2</v>
      </c>
      <c r="AI2878" s="13">
        <f t="shared" si="3384"/>
        <v>1.1862529668748905E-2</v>
      </c>
      <c r="AJ2878" s="13">
        <f t="shared" si="3385"/>
        <v>2.3601657183225538E-3</v>
      </c>
      <c r="AK2878" s="13">
        <f t="shared" si="3386"/>
        <v>3.1305195847727949E-4</v>
      </c>
      <c r="AL2878" s="13">
        <f t="shared" si="3387"/>
        <v>7.2637716112152032E-7</v>
      </c>
      <c r="AM2878" s="13">
        <f t="shared" si="3388"/>
        <v>1.2899309664138608E-5</v>
      </c>
      <c r="AN2878" s="13">
        <f t="shared" si="3389"/>
        <v>1.8902613752809412E-5</v>
      </c>
      <c r="AO2878" s="13">
        <f t="shared" si="3390"/>
        <v>1.3849919724047495E-5</v>
      </c>
      <c r="AP2878" s="13">
        <f t="shared" si="3391"/>
        <v>6.7652117275421908E-6</v>
      </c>
      <c r="AQ2878" s="13">
        <f t="shared" si="3392"/>
        <v>2.4784307759745175E-6</v>
      </c>
      <c r="AR2878" s="13">
        <f t="shared" si="3393"/>
        <v>8.7371042351129646E-3</v>
      </c>
      <c r="AS2878" s="13">
        <f t="shared" si="3394"/>
        <v>3.4766638261734661E-3</v>
      </c>
      <c r="AT2878" s="13">
        <f t="shared" si="3395"/>
        <v>6.9171610152290043E-4</v>
      </c>
      <c r="AU2878" s="13">
        <f t="shared" si="3396"/>
        <v>9.174909990893218E-5</v>
      </c>
      <c r="AV2878" s="13">
        <f t="shared" si="3397"/>
        <v>9.1271881436251276E-6</v>
      </c>
      <c r="AW2878" s="13">
        <f t="shared" si="3398"/>
        <v>1.1765496346634955E-8</v>
      </c>
      <c r="AX2878" s="13">
        <f t="shared" si="3399"/>
        <v>8.5548106262502966E-7</v>
      </c>
      <c r="AY2878" s="13">
        <f t="shared" si="3400"/>
        <v>1.2536196525772571E-6</v>
      </c>
      <c r="AZ2878" s="13">
        <f t="shared" si="3401"/>
        <v>9.1852543673240961E-7</v>
      </c>
      <c r="BA2878" s="13">
        <f t="shared" si="3402"/>
        <v>4.4866823638252311E-7</v>
      </c>
      <c r="BB2878" s="13">
        <f t="shared" si="3403"/>
        <v>1.6436930727911505E-7</v>
      </c>
      <c r="BC2878" s="13">
        <f t="shared" si="3404"/>
        <v>4.8173268325385738E-8</v>
      </c>
      <c r="BD2878" s="13">
        <f t="shared" si="3405"/>
        <v>2.133888181803518E-3</v>
      </c>
      <c r="BE2878" s="13">
        <f t="shared" si="3406"/>
        <v>8.4911563959147842E-4</v>
      </c>
      <c r="BF2878" s="13">
        <f t="shared" si="3407"/>
        <v>1.6893981970261289E-4</v>
      </c>
      <c r="BG2878" s="13">
        <f t="shared" si="3408"/>
        <v>2.2408147450040042E-5</v>
      </c>
      <c r="BH2878" s="13">
        <f t="shared" si="3409"/>
        <v>2.2291595005249514E-6</v>
      </c>
      <c r="BI2878" s="13">
        <f t="shared" si="3410"/>
        <v>1.7740519031694506E-7</v>
      </c>
      <c r="BJ2878" s="14">
        <f t="shared" si="3411"/>
        <v>9.8507992488881965E-2</v>
      </c>
      <c r="BK2878" s="14">
        <f t="shared" si="3412"/>
        <v>0.25970753286475828</v>
      </c>
      <c r="BL2878" s="14">
        <f t="shared" si="3413"/>
        <v>0.55960126390989762</v>
      </c>
      <c r="BM2878" s="14">
        <f t="shared" si="3414"/>
        <v>0.2855767690833288</v>
      </c>
      <c r="BN2878" s="14">
        <f t="shared" si="3415"/>
        <v>0.71361297784642619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1.6241610738254999</v>
      </c>
      <c r="F2879" s="10">
        <f>VLOOKUP(B2879,home!$B$2:$E$405,3,FALSE)</f>
        <v>1.32</v>
      </c>
      <c r="G2879" s="10">
        <f>VLOOKUP(C2879,away!$B$2:$E$405,4,FALSE)</f>
        <v>0.51</v>
      </c>
      <c r="H2879" s="10">
        <f>VLOOKUP(A2879,away!$A$2:$E$405,3,FALSE)</f>
        <v>1.2013422818791899</v>
      </c>
      <c r="I2879" s="10">
        <f>VLOOKUP(C2879,away!$B$2:$E$405,3,FALSE)</f>
        <v>0.72</v>
      </c>
      <c r="J2879" s="10">
        <f>VLOOKUP(B2879,home!$B$2:$E$405,4,FALSE)</f>
        <v>0.95</v>
      </c>
      <c r="K2879" s="12">
        <f t="shared" si="3360"/>
        <v>1.0933852348993267</v>
      </c>
      <c r="L2879" s="12">
        <f t="shared" si="3361"/>
        <v>0.82171812080536588</v>
      </c>
      <c r="M2879" s="13">
        <f t="shared" si="3362"/>
        <v>0.14732660475417952</v>
      </c>
      <c r="N2879" s="13">
        <f t="shared" si="3363"/>
        <v>0.16108473434606882</v>
      </c>
      <c r="O2879" s="13">
        <f t="shared" si="3364"/>
        <v>0.12106094080323927</v>
      </c>
      <c r="P2879" s="13">
        <f t="shared" si="3365"/>
        <v>0.13236624519728324</v>
      </c>
      <c r="Q2879" s="13">
        <f t="shared" si="3366"/>
        <v>8.8063835050836037E-2</v>
      </c>
      <c r="R2879" s="13">
        <f t="shared" si="3367"/>
        <v>4.9738984389883709E-2</v>
      </c>
      <c r="S2879" s="13">
        <f t="shared" si="3368"/>
        <v>2.973126085553509E-2</v>
      </c>
      <c r="T2879" s="13">
        <f t="shared" si="3369"/>
        <v>7.2363649048886702E-2</v>
      </c>
      <c r="U2879" s="13">
        <f t="shared" si="3370"/>
        <v>5.4383871130786937E-2</v>
      </c>
      <c r="V2879" s="13">
        <f t="shared" si="3371"/>
        <v>2.9680204370076267E-3</v>
      </c>
      <c r="W2879" s="13">
        <f t="shared" si="3372"/>
        <v>3.2095898991064638E-2</v>
      </c>
      <c r="X2879" s="13">
        <f t="shared" si="3373"/>
        <v>2.6373781804496475E-2</v>
      </c>
      <c r="Y2879" s="13">
        <f t="shared" si="3374"/>
        <v>1.0835907211460797E-2</v>
      </c>
      <c r="Z2879" s="13">
        <f t="shared" si="3375"/>
        <v>1.3623808261207558E-2</v>
      </c>
      <c r="AA2879" s="13">
        <f t="shared" si="3376"/>
        <v>1.4896070795903812E-2</v>
      </c>
      <c r="AB2879" s="13">
        <f t="shared" si="3377"/>
        <v>8.143571933128143E-3</v>
      </c>
      <c r="AC2879" s="13">
        <f t="shared" si="3378"/>
        <v>1.6666445003730477E-4</v>
      </c>
      <c r="AD2879" s="13">
        <f t="shared" si="3379"/>
        <v>8.7732955144125685E-3</v>
      </c>
      <c r="AE2879" s="13">
        <f t="shared" si="3380"/>
        <v>7.2091759033732416E-3</v>
      </c>
      <c r="AF2879" s="13">
        <f t="shared" si="3381"/>
        <v>2.9619552379375929E-3</v>
      </c>
      <c r="AG2879" s="13">
        <f t="shared" si="3382"/>
        <v>8.1129743067589652E-4</v>
      </c>
      <c r="AH2879" s="13">
        <f t="shared" si="3383"/>
        <v>2.7987325306530228E-3</v>
      </c>
      <c r="AI2879" s="13">
        <f t="shared" si="3384"/>
        <v>3.0600928254484422E-3</v>
      </c>
      <c r="AJ2879" s="13">
        <f t="shared" si="3385"/>
        <v>1.6729301563833444E-3</v>
      </c>
      <c r="AK2879" s="13">
        <f t="shared" si="3386"/>
        <v>6.0971904400245684E-4</v>
      </c>
      <c r="AL2879" s="13">
        <f t="shared" si="3387"/>
        <v>5.9896167419638903E-6</v>
      </c>
      <c r="AM2879" s="13">
        <f t="shared" si="3388"/>
        <v>1.9185183553734396E-3</v>
      </c>
      <c r="AN2879" s="13">
        <f t="shared" si="3389"/>
        <v>1.5764812977080639E-3</v>
      </c>
      <c r="AO2879" s="13">
        <f t="shared" si="3390"/>
        <v>6.4771162471873739E-4</v>
      </c>
      <c r="AP2879" s="13">
        <f t="shared" si="3391"/>
        <v>1.7741212636255711E-4</v>
      </c>
      <c r="AQ2879" s="13">
        <f t="shared" si="3392"/>
        <v>3.6445689770681132E-5</v>
      </c>
      <c r="AR2879" s="13">
        <f t="shared" si="3393"/>
        <v>4.5995384714500972E-4</v>
      </c>
      <c r="AS2879" s="13">
        <f t="shared" si="3394"/>
        <v>5.0290674520349539E-4</v>
      </c>
      <c r="AT2879" s="13">
        <f t="shared" si="3395"/>
        <v>2.7493540486838976E-4</v>
      </c>
      <c r="AU2879" s="13">
        <f t="shared" si="3396"/>
        <v>1.0020343741138863E-4</v>
      </c>
      <c r="AV2879" s="13">
        <f t="shared" si="3397"/>
        <v>2.7390239737942782E-5</v>
      </c>
      <c r="AW2879" s="13">
        <f t="shared" si="3398"/>
        <v>1.4948327440914966E-7</v>
      </c>
      <c r="AX2879" s="13">
        <f t="shared" si="3399"/>
        <v>3.4961327377477626E-4</v>
      </c>
      <c r="AY2879" s="13">
        <f t="shared" si="3400"/>
        <v>2.8728356233482101E-4</v>
      </c>
      <c r="AZ2879" s="13">
        <f t="shared" si="3401"/>
        <v>1.1803305449002016E-4</v>
      </c>
      <c r="BA2879" s="13">
        <f t="shared" si="3402"/>
        <v>3.2329966576152242E-5</v>
      </c>
      <c r="BB2879" s="13">
        <f t="shared" si="3403"/>
        <v>6.6415298451640267E-6</v>
      </c>
      <c r="BC2879" s="13">
        <f t="shared" si="3404"/>
        <v>1.0914930847281876E-6</v>
      </c>
      <c r="BD2879" s="13">
        <f t="shared" si="3405"/>
        <v>6.2992068488865955E-5</v>
      </c>
      <c r="BE2879" s="13">
        <f t="shared" si="3406"/>
        <v>6.8874597601493185E-5</v>
      </c>
      <c r="BF2879" s="13">
        <f t="shared" si="3407"/>
        <v>3.7653234038552603E-5</v>
      </c>
      <c r="BG2879" s="13">
        <f t="shared" si="3408"/>
        <v>1.3723163381320722E-5</v>
      </c>
      <c r="BH2879" s="13">
        <f t="shared" si="3409"/>
        <v>3.7511760543117991E-6</v>
      </c>
      <c r="BI2879" s="13">
        <f t="shared" si="3410"/>
        <v>8.202961022584874E-7</v>
      </c>
      <c r="BJ2879" s="14">
        <f t="shared" si="3411"/>
        <v>0.41572509251325179</v>
      </c>
      <c r="BK2879" s="14">
        <f t="shared" si="3412"/>
        <v>0.31285206887311956</v>
      </c>
      <c r="BL2879" s="14">
        <f t="shared" si="3413"/>
        <v>0.25791811781946233</v>
      </c>
      <c r="BM2879" s="14">
        <f t="shared" si="3414"/>
        <v>0.30019060884649035</v>
      </c>
      <c r="BN2879" s="14">
        <f t="shared" si="3415"/>
        <v>0.69964134454149052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1.4155844155844199</v>
      </c>
      <c r="F2880" s="10">
        <f>VLOOKUP(B2880,home!$B$2:$E$405,3,FALSE)</f>
        <v>0.59</v>
      </c>
      <c r="G2880" s="10">
        <f>VLOOKUP(C2880,away!$B$2:$E$405,4,FALSE)</f>
        <v>1.84</v>
      </c>
      <c r="H2880" s="10">
        <f>VLOOKUP(A2880,away!$A$2:$E$405,3,FALSE)</f>
        <v>1.1818181818181801</v>
      </c>
      <c r="I2880" s="10">
        <f>VLOOKUP(C2880,away!$B$2:$E$405,3,FALSE)</f>
        <v>0.28000000000000003</v>
      </c>
      <c r="J2880" s="10">
        <f>VLOOKUP(B2880,home!$B$2:$E$405,4,FALSE)</f>
        <v>1.27</v>
      </c>
      <c r="K2880" s="12">
        <f t="shared" si="3360"/>
        <v>1.5367584415584463</v>
      </c>
      <c r="L2880" s="12">
        <f t="shared" si="3361"/>
        <v>0.42025454545454494</v>
      </c>
      <c r="M2880" s="13">
        <f t="shared" si="3362"/>
        <v>0.14127979586658218</v>
      </c>
      <c r="N2880" s="13">
        <f t="shared" si="3363"/>
        <v>0.21711291891962425</v>
      </c>
      <c r="O2880" s="13">
        <f t="shared" si="3364"/>
        <v>5.9373476393821387E-2</v>
      </c>
      <c r="P2880" s="13">
        <f t="shared" si="3365"/>
        <v>9.1242691052876163E-2</v>
      </c>
      <c r="Q2880" s="13">
        <f t="shared" si="3366"/>
        <v>0.16682505546056356</v>
      </c>
      <c r="R2880" s="13">
        <f t="shared" si="3367"/>
        <v>1.247598666697078E-2</v>
      </c>
      <c r="S2880" s="13">
        <f t="shared" si="3368"/>
        <v>1.4731810411222125E-2</v>
      </c>
      <c r="T2880" s="13">
        <f t="shared" si="3369"/>
        <v>7.0108987853008384E-2</v>
      </c>
      <c r="U2880" s="13">
        <f t="shared" si="3370"/>
        <v>1.9172577827237972E-2</v>
      </c>
      <c r="V2880" s="13">
        <f t="shared" si="3371"/>
        <v>1.0571378886491897E-3</v>
      </c>
      <c r="W2880" s="13">
        <f t="shared" si="3372"/>
        <v>8.5456604080825657E-2</v>
      </c>
      <c r="X2880" s="13">
        <f t="shared" si="3373"/>
        <v>3.591352630407639E-2</v>
      </c>
      <c r="Y2880" s="13">
        <f t="shared" si="3374"/>
        <v>7.5464113362947336E-3</v>
      </c>
      <c r="Z2880" s="13">
        <f t="shared" si="3375"/>
        <v>1.7476967019415897E-3</v>
      </c>
      <c r="AA2880" s="13">
        <f t="shared" si="3376"/>
        <v>2.6857876599925938E-3</v>
      </c>
      <c r="AB2880" s="13">
        <f t="shared" si="3377"/>
        <v>2.0637034293635626E-3</v>
      </c>
      <c r="AC2880" s="13">
        <f t="shared" si="3378"/>
        <v>4.2670691686072855E-5</v>
      </c>
      <c r="AD2880" s="13">
        <f t="shared" si="3379"/>
        <v>3.2831539427031702E-2</v>
      </c>
      <c r="AE2880" s="13">
        <f t="shared" si="3380"/>
        <v>1.3797603678480177E-2</v>
      </c>
      <c r="AF2880" s="13">
        <f t="shared" si="3381"/>
        <v>2.8992528311308219E-3</v>
      </c>
      <c r="AG2880" s="13">
        <f t="shared" si="3382"/>
        <v>4.0614139356822873E-4</v>
      </c>
      <c r="AH2880" s="13">
        <f t="shared" si="3383"/>
        <v>1.836193707667175E-4</v>
      </c>
      <c r="AI2880" s="13">
        <f t="shared" si="3384"/>
        <v>2.8217861805940336E-4</v>
      </c>
      <c r="AJ2880" s="13">
        <f t="shared" si="3385"/>
        <v>2.1682018666504239E-4</v>
      </c>
      <c r="AK2880" s="13">
        <f t="shared" si="3386"/>
        <v>1.1106675071926062E-4</v>
      </c>
      <c r="AL2880" s="13">
        <f t="shared" si="3387"/>
        <v>1.1023200351171539E-6</v>
      </c>
      <c r="AM2880" s="13">
        <f t="shared" si="3388"/>
        <v>1.0090829072769989E-2</v>
      </c>
      <c r="AN2880" s="13">
        <f t="shared" si="3389"/>
        <v>4.2407167852364586E-3</v>
      </c>
      <c r="AO2880" s="13">
        <f t="shared" si="3390"/>
        <v>8.9109025249050353E-4</v>
      </c>
      <c r="AP2880" s="13">
        <f t="shared" si="3391"/>
        <v>1.2482824300645744E-4</v>
      </c>
      <c r="AQ2880" s="13">
        <f t="shared" si="3392"/>
        <v>1.3114909131142061E-5</v>
      </c>
      <c r="AR2880" s="13">
        <f t="shared" si="3393"/>
        <v>1.5433375039643292E-5</v>
      </c>
      <c r="AS2880" s="13">
        <f t="shared" si="3394"/>
        <v>2.371736937390925E-5</v>
      </c>
      <c r="AT2880" s="13">
        <f t="shared" si="3395"/>
        <v>1.8223933798457404E-5</v>
      </c>
      <c r="AU2880" s="13">
        <f t="shared" si="3396"/>
        <v>9.3352613677272298E-6</v>
      </c>
      <c r="AV2880" s="13">
        <f t="shared" si="3397"/>
        <v>3.586510427752317E-6</v>
      </c>
      <c r="AW2880" s="13">
        <f t="shared" si="3398"/>
        <v>1.9775306666514051E-8</v>
      </c>
      <c r="AX2880" s="13">
        <f t="shared" si="3399"/>
        <v>2.5845277933171113E-3</v>
      </c>
      <c r="AY2880" s="13">
        <f t="shared" si="3400"/>
        <v>1.0861595529951206E-3</v>
      </c>
      <c r="AZ2880" s="13">
        <f t="shared" si="3401"/>
        <v>2.2823174461753806E-4</v>
      </c>
      <c r="BA2880" s="13">
        <f t="shared" si="3402"/>
        <v>3.1971809364180415E-5</v>
      </c>
      <c r="BB2880" s="13">
        <f t="shared" si="3403"/>
        <v>3.3590745529257513E-6</v>
      </c>
      <c r="BC2880" s="13">
        <f t="shared" si="3404"/>
        <v>2.8233326987754817E-7</v>
      </c>
      <c r="BD2880" s="13">
        <f t="shared" si="3405"/>
        <v>1.0809910020191346E-6</v>
      </c>
      <c r="BE2880" s="13">
        <f t="shared" si="3406"/>
        <v>1.6612220476016286E-6</v>
      </c>
      <c r="BF2880" s="13">
        <f t="shared" si="3407"/>
        <v>1.2764485024774049E-6</v>
      </c>
      <c r="BG2880" s="13">
        <f t="shared" si="3408"/>
        <v>6.5386433713226294E-7</v>
      </c>
      <c r="BH2880" s="13">
        <f t="shared" si="3409"/>
        <v>2.5120788493050575E-7</v>
      </c>
      <c r="BI2880" s="13">
        <f t="shared" si="3410"/>
        <v>7.720916755059955E-8</v>
      </c>
      <c r="BJ2880" s="14">
        <f t="shared" si="3411"/>
        <v>0.65219315285535495</v>
      </c>
      <c r="BK2880" s="14">
        <f t="shared" si="3412"/>
        <v>0.24944136778404596</v>
      </c>
      <c r="BL2880" s="14">
        <f t="shared" si="3413"/>
        <v>9.664051429654591E-2</v>
      </c>
      <c r="BM2880" s="14">
        <f t="shared" si="3414"/>
        <v>0.31062666749976181</v>
      </c>
      <c r="BN2880" s="14">
        <f t="shared" si="3415"/>
        <v>0.68830992436043836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1.4155844155844199</v>
      </c>
      <c r="F2881" s="10">
        <f>VLOOKUP(B2881,home!$B$2:$E$405,3,FALSE)</f>
        <v>1.55</v>
      </c>
      <c r="G2881" s="10">
        <f>VLOOKUP(C2881,away!$B$2:$E$405,4,FALSE)</f>
        <v>0.71</v>
      </c>
      <c r="H2881" s="10">
        <f>VLOOKUP(A2881,away!$A$2:$E$405,3,FALSE)</f>
        <v>1.1818181818181801</v>
      </c>
      <c r="I2881" s="10">
        <f>VLOOKUP(C2881,away!$B$2:$E$405,3,FALSE)</f>
        <v>1.55</v>
      </c>
      <c r="J2881" s="10">
        <f>VLOOKUP(B2881,home!$B$2:$E$405,4,FALSE)</f>
        <v>0.68</v>
      </c>
      <c r="K2881" s="12">
        <f t="shared" si="3360"/>
        <v>1.5578506493506541</v>
      </c>
      <c r="L2881" s="12">
        <f t="shared" si="3361"/>
        <v>1.2456363636363619</v>
      </c>
      <c r="M2881" s="13">
        <f t="shared" si="3362"/>
        <v>6.0598386420425601E-2</v>
      </c>
      <c r="N2881" s="13">
        <f t="shared" si="3363"/>
        <v>9.4403235634661881E-2</v>
      </c>
      <c r="O2881" s="13">
        <f t="shared" si="3364"/>
        <v>7.5483553702970038E-2</v>
      </c>
      <c r="P2881" s="13">
        <f t="shared" si="3365"/>
        <v>0.11759210315146683</v>
      </c>
      <c r="Q2881" s="13">
        <f t="shared" si="3366"/>
        <v>7.3533070967130409E-2</v>
      </c>
      <c r="R2881" s="13">
        <f t="shared" si="3367"/>
        <v>4.7012529674458833E-2</v>
      </c>
      <c r="S2881" s="13">
        <f t="shared" si="3368"/>
        <v>5.7047322298520477E-2</v>
      </c>
      <c r="T2881" s="13">
        <f t="shared" si="3369"/>
        <v>9.1595467126510857E-2</v>
      </c>
      <c r="U2881" s="13">
        <f t="shared" si="3370"/>
        <v>7.3238499880972585E-2</v>
      </c>
      <c r="V2881" s="13">
        <f t="shared" si="3371"/>
        <v>1.2300134274755127E-2</v>
      </c>
      <c r="W2881" s="13">
        <f t="shared" si="3372"/>
        <v>3.8184514118297291E-2</v>
      </c>
      <c r="X2881" s="13">
        <f t="shared" si="3373"/>
        <v>4.7564019313537154E-2</v>
      </c>
      <c r="Y2881" s="13">
        <f t="shared" si="3374"/>
        <v>2.9623736028822064E-2</v>
      </c>
      <c r="Z2881" s="13">
        <f t="shared" si="3375"/>
        <v>1.9520172169679811E-2</v>
      </c>
      <c r="AA2881" s="13">
        <f t="shared" si="3376"/>
        <v>3.0409512889972262E-2</v>
      </c>
      <c r="AB2881" s="13">
        <f t="shared" si="3377"/>
        <v>2.3686739701040189E-2</v>
      </c>
      <c r="AC2881" s="13">
        <f t="shared" si="3378"/>
        <v>1.4917875126852873E-3</v>
      </c>
      <c r="AD2881" s="13">
        <f t="shared" si="3379"/>
        <v>1.4871442528582159E-2</v>
      </c>
      <c r="AE2881" s="13">
        <f t="shared" si="3380"/>
        <v>1.8524409593330224E-2</v>
      </c>
      <c r="AF2881" s="13">
        <f t="shared" si="3381"/>
        <v>1.1537339102173203E-2</v>
      </c>
      <c r="AG2881" s="13">
        <f t="shared" si="3382"/>
        <v>4.7904430417568776E-3</v>
      </c>
      <c r="AH2881" s="13">
        <f t="shared" si="3383"/>
        <v>6.0787590697489189E-3</v>
      </c>
      <c r="AI2881" s="13">
        <f t="shared" si="3384"/>
        <v>9.4697987640545312E-3</v>
      </c>
      <c r="AJ2881" s="13">
        <f t="shared" si="3385"/>
        <v>7.3762660769011871E-3</v>
      </c>
      <c r="AK2881" s="13">
        <f t="shared" si="3386"/>
        <v>3.8303736325612393E-3</v>
      </c>
      <c r="AL2881" s="13">
        <f t="shared" si="3387"/>
        <v>1.1579346674658629E-4</v>
      </c>
      <c r="AM2881" s="13">
        <f t="shared" si="3388"/>
        <v>4.6334972799865299E-3</v>
      </c>
      <c r="AN2881" s="13">
        <f t="shared" si="3389"/>
        <v>5.7716527027613946E-3</v>
      </c>
      <c r="AO2881" s="13">
        <f t="shared" si="3390"/>
        <v>3.5946902424198427E-3</v>
      </c>
      <c r="AP2881" s="13">
        <f t="shared" si="3391"/>
        <v>1.4925589606556546E-3</v>
      </c>
      <c r="AQ2881" s="13">
        <f t="shared" si="3392"/>
        <v>4.6479642906599434E-4</v>
      </c>
      <c r="AR2881" s="13">
        <f t="shared" si="3393"/>
        <v>1.5143846686127196E-3</v>
      </c>
      <c r="AS2881" s="13">
        <f t="shared" si="3394"/>
        <v>2.3591851393650002E-3</v>
      </c>
      <c r="AT2881" s="13">
        <f t="shared" si="3395"/>
        <v>1.8376290506490897E-3</v>
      </c>
      <c r="AU2881" s="13">
        <f t="shared" si="3396"/>
        <v>9.5425053660643693E-4</v>
      </c>
      <c r="AV2881" s="13">
        <f t="shared" si="3397"/>
        <v>3.7164495452388687E-4</v>
      </c>
      <c r="AW2881" s="13">
        <f t="shared" si="3398"/>
        <v>6.2416390977536843E-6</v>
      </c>
      <c r="AX2881" s="13">
        <f t="shared" si="3399"/>
        <v>1.2030494577319182E-3</v>
      </c>
      <c r="AY2881" s="13">
        <f t="shared" si="3400"/>
        <v>1.4985621518038834E-3</v>
      </c>
      <c r="AZ2881" s="13">
        <f t="shared" si="3401"/>
        <v>9.3333175472803584E-4</v>
      </c>
      <c r="BA2881" s="13">
        <f t="shared" si="3402"/>
        <v>3.8753065767525835E-4</v>
      </c>
      <c r="BB2881" s="13">
        <f t="shared" si="3403"/>
        <v>1.2068056980605415E-4</v>
      </c>
      <c r="BC2881" s="13">
        <f t="shared" si="3404"/>
        <v>3.0064821226955486E-5</v>
      </c>
      <c r="BD2881" s="13">
        <f t="shared" si="3405"/>
        <v>3.1439543529290055E-4</v>
      </c>
      <c r="BE2881" s="13">
        <f t="shared" si="3406"/>
        <v>4.8978113302392662E-4</v>
      </c>
      <c r="BF2881" s="13">
        <f t="shared" si="3407"/>
        <v>3.8150292806051167E-4</v>
      </c>
      <c r="BG2881" s="13">
        <f t="shared" si="3408"/>
        <v>1.9810819473608135E-4</v>
      </c>
      <c r="BH2881" s="13">
        <f t="shared" si="3409"/>
        <v>7.7155744952822522E-5</v>
      </c>
      <c r="BI2881" s="13">
        <f t="shared" si="3410"/>
        <v>2.4039425475177603E-5</v>
      </c>
      <c r="BJ2881" s="14">
        <f t="shared" si="3411"/>
        <v>0.44475809248266363</v>
      </c>
      <c r="BK2881" s="14">
        <f t="shared" si="3412"/>
        <v>0.25064408927640375</v>
      </c>
      <c r="BL2881" s="14">
        <f t="shared" si="3413"/>
        <v>0.28510811060397828</v>
      </c>
      <c r="BM2881" s="14">
        <f t="shared" si="3414"/>
        <v>0.5299152644689058</v>
      </c>
      <c r="BN2881" s="14">
        <f t="shared" si="3415"/>
        <v>0.46862287955111365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1.4155844155844199</v>
      </c>
      <c r="F2882" s="10">
        <f>VLOOKUP(B2882,home!$B$2:$E$405,3,FALSE)</f>
        <v>0.71</v>
      </c>
      <c r="G2882" s="10">
        <f>VLOOKUP(C2882,away!$B$2:$E$405,4,FALSE)</f>
        <v>0.82</v>
      </c>
      <c r="H2882" s="10">
        <f>VLOOKUP(A2882,away!$A$2:$E$405,3,FALSE)</f>
        <v>1.1818181818181801</v>
      </c>
      <c r="I2882" s="10">
        <f>VLOOKUP(C2882,away!$B$2:$E$405,3,FALSE)</f>
        <v>1.18</v>
      </c>
      <c r="J2882" s="10">
        <f>VLOOKUP(B2882,home!$B$2:$E$405,4,FALSE)</f>
        <v>1.35</v>
      </c>
      <c r="K2882" s="12">
        <f t="shared" si="3360"/>
        <v>0.82415324675324919</v>
      </c>
      <c r="L2882" s="12">
        <f t="shared" si="3361"/>
        <v>1.882636363636361</v>
      </c>
      <c r="M2882" s="13">
        <f t="shared" si="3362"/>
        <v>6.6750759039402835E-2</v>
      </c>
      <c r="N2882" s="13">
        <f t="shared" si="3363"/>
        <v>5.5012854785567653E-2</v>
      </c>
      <c r="O2882" s="13">
        <f t="shared" si="3364"/>
        <v>0.12566740626790832</v>
      </c>
      <c r="P2882" s="13">
        <f t="shared" si="3365"/>
        <v>0.10356920088675627</v>
      </c>
      <c r="Q2882" s="13">
        <f t="shared" si="3366"/>
        <v>2.2669511442345292E-2</v>
      </c>
      <c r="R2882" s="13">
        <f t="shared" si="3367"/>
        <v>0.11829301438191411</v>
      </c>
      <c r="S2882" s="13">
        <f t="shared" si="3368"/>
        <v>4.0173997744315515E-2</v>
      </c>
      <c r="T2882" s="13">
        <f t="shared" si="3369"/>
        <v>4.2678446587229822E-2</v>
      </c>
      <c r="U2882" s="13">
        <f t="shared" si="3370"/>
        <v>9.7491571871083316E-2</v>
      </c>
      <c r="V2882" s="13">
        <f t="shared" si="3371"/>
        <v>6.9259118259597484E-3</v>
      </c>
      <c r="W2882" s="13">
        <f t="shared" si="3372"/>
        <v>6.2277171525062696E-3</v>
      </c>
      <c r="X2882" s="13">
        <f t="shared" si="3373"/>
        <v>1.1724526773750197E-2</v>
      </c>
      <c r="Y2882" s="13">
        <f t="shared" si="3374"/>
        <v>1.1036510225345115E-2</v>
      </c>
      <c r="Z2882" s="13">
        <f t="shared" si="3375"/>
        <v>7.4234243479850179E-2</v>
      </c>
      <c r="AA2882" s="13">
        <f t="shared" si="3376"/>
        <v>6.1180392784189748E-2</v>
      </c>
      <c r="AB2882" s="13">
        <f t="shared" si="3377"/>
        <v>2.521100967536451E-2</v>
      </c>
      <c r="AC2882" s="13">
        <f t="shared" si="3378"/>
        <v>6.7163201919861158E-4</v>
      </c>
      <c r="AD2882" s="13">
        <f t="shared" si="3379"/>
        <v>1.2831483277747353E-3</v>
      </c>
      <c r="AE2882" s="13">
        <f t="shared" si="3380"/>
        <v>2.4157017018079053E-3</v>
      </c>
      <c r="AF2882" s="13">
        <f t="shared" si="3381"/>
        <v>2.2739439337609024E-3</v>
      </c>
      <c r="AG2882" s="13">
        <f t="shared" si="3382"/>
        <v>1.4270031795228625E-3</v>
      </c>
      <c r="AH2882" s="13">
        <f t="shared" si="3383"/>
        <v>3.4939021550550335E-2</v>
      </c>
      <c r="AI2882" s="13">
        <f t="shared" si="3384"/>
        <v>2.8795108049267801E-2</v>
      </c>
      <c r="AJ2882" s="13">
        <f t="shared" si="3385"/>
        <v>1.1865790894707335E-2</v>
      </c>
      <c r="AK2882" s="13">
        <f t="shared" si="3386"/>
        <v>3.2597433637227315E-3</v>
      </c>
      <c r="AL2882" s="13">
        <f t="shared" si="3387"/>
        <v>4.1683655748272421E-5</v>
      </c>
      <c r="AM2882" s="13">
        <f t="shared" si="3388"/>
        <v>2.1150217208031017E-4</v>
      </c>
      <c r="AN2882" s="13">
        <f t="shared" si="3389"/>
        <v>3.9818168014646703E-4</v>
      </c>
      <c r="AO2882" s="13">
        <f t="shared" si="3390"/>
        <v>3.7481565518878075E-4</v>
      </c>
      <c r="AP2882" s="13">
        <f t="shared" si="3391"/>
        <v>2.3521386070619546E-4</v>
      </c>
      <c r="AQ2882" s="13">
        <f t="shared" si="3392"/>
        <v>1.1070554184919531E-4</v>
      </c>
      <c r="AR2882" s="13">
        <f t="shared" si="3393"/>
        <v>1.3155494496188112E-2</v>
      </c>
      <c r="AS2882" s="13">
        <f t="shared" si="3394"/>
        <v>1.0842143501677934E-2</v>
      </c>
      <c r="AT2882" s="13">
        <f t="shared" si="3395"/>
        <v>4.4677938843362538E-3</v>
      </c>
      <c r="AU2882" s="13">
        <f t="shared" si="3396"/>
        <v>1.227382278533345E-3</v>
      </c>
      <c r="AV2882" s="13">
        <f t="shared" si="3397"/>
        <v>2.5288777246516424E-4</v>
      </c>
      <c r="AW2882" s="13">
        <f t="shared" si="3398"/>
        <v>1.7965434143098483E-6</v>
      </c>
      <c r="AX2882" s="13">
        <f t="shared" si="3399"/>
        <v>2.9051700302558659E-5</v>
      </c>
      <c r="AY2882" s="13">
        <f t="shared" si="3400"/>
        <v>5.4693787415062406E-5</v>
      </c>
      <c r="AZ2882" s="13">
        <f t="shared" si="3401"/>
        <v>5.1484256526296641E-5</v>
      </c>
      <c r="BA2882" s="13">
        <f t="shared" si="3402"/>
        <v>3.2308711163729566E-5</v>
      </c>
      <c r="BB2882" s="13">
        <f t="shared" si="3403"/>
        <v>1.5206388624765328E-5</v>
      </c>
      <c r="BC2882" s="13">
        <f t="shared" si="3404"/>
        <v>5.7256200369139063E-6</v>
      </c>
      <c r="BD2882" s="13">
        <f t="shared" si="3405"/>
        <v>4.1278353866902933E-3</v>
      </c>
      <c r="BE2882" s="13">
        <f t="shared" si="3406"/>
        <v>3.4019689360037593E-3</v>
      </c>
      <c r="BF2882" s="13">
        <f t="shared" si="3407"/>
        <v>1.4018718719805972E-3</v>
      </c>
      <c r="BG2882" s="13">
        <f t="shared" si="3408"/>
        <v>3.8511908494162151E-4</v>
      </c>
      <c r="BH2882" s="13">
        <f t="shared" si="3409"/>
        <v>7.9349286060319423E-5</v>
      </c>
      <c r="BI2882" s="13">
        <f t="shared" si="3410"/>
        <v>1.3079194346832923E-5</v>
      </c>
      <c r="BJ2882" s="14">
        <f t="shared" si="3411"/>
        <v>0.15826825348365101</v>
      </c>
      <c r="BK2882" s="14">
        <f t="shared" si="3412"/>
        <v>0.21818787895879635</v>
      </c>
      <c r="BL2882" s="14">
        <f t="shared" si="3413"/>
        <v>0.54605798453193233</v>
      </c>
      <c r="BM2882" s="14">
        <f t="shared" si="3414"/>
        <v>0.50473271640633488</v>
      </c>
      <c r="BN2882" s="14">
        <f t="shared" si="3415"/>
        <v>0.49196274680389451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1.6571428571428599</v>
      </c>
      <c r="F2883" s="10">
        <f>VLOOKUP(B2883,home!$B$2:$E$405,3,FALSE)</f>
        <v>0.69</v>
      </c>
      <c r="G2883" s="10">
        <f>VLOOKUP(C2883,away!$B$2:$E$405,4,FALSE)</f>
        <v>1.51</v>
      </c>
      <c r="H2883" s="10">
        <f>VLOOKUP(A2883,away!$A$2:$E$405,3,FALSE)</f>
        <v>1.3785714285714299</v>
      </c>
      <c r="I2883" s="10">
        <f>VLOOKUP(C2883,away!$B$2:$E$405,3,FALSE)</f>
        <v>0.5</v>
      </c>
      <c r="J2883" s="10">
        <f>VLOOKUP(B2883,home!$B$2:$E$405,4,FALSE)</f>
        <v>0.83</v>
      </c>
      <c r="K2883" s="12">
        <f t="shared" si="3360"/>
        <v>1.7265771428571457</v>
      </c>
      <c r="L2883" s="12">
        <f t="shared" si="3361"/>
        <v>0.57210714285714337</v>
      </c>
      <c r="M2883" s="13">
        <f t="shared" si="3362"/>
        <v>0.10039084253307691</v>
      </c>
      <c r="N2883" s="13">
        <f t="shared" si="3363"/>
        <v>0.17333253406978152</v>
      </c>
      <c r="O2883" s="13">
        <f t="shared" si="3364"/>
        <v>5.743431809062001E-2</v>
      </c>
      <c r="P2883" s="13">
        <f t="shared" si="3365"/>
        <v>9.916478083085116E-2</v>
      </c>
      <c r="Q2883" s="13">
        <f t="shared" si="3366"/>
        <v>0.14963599571919617</v>
      </c>
      <c r="R2883" s="13">
        <f t="shared" si="3367"/>
        <v>1.6429291812386476E-2</v>
      </c>
      <c r="S2883" s="13">
        <f t="shared" si="3368"/>
        <v>2.4488423219455362E-2</v>
      </c>
      <c r="T2883" s="13">
        <f t="shared" si="3369"/>
        <v>8.5607821979493043E-2</v>
      </c>
      <c r="U2883" s="13">
        <f t="shared" si="3370"/>
        <v>2.8366439716596536E-2</v>
      </c>
      <c r="V2883" s="13">
        <f t="shared" si="3371"/>
        <v>2.6877054389257658E-3</v>
      </c>
      <c r="W2883" s="13">
        <f t="shared" si="3372"/>
        <v>8.611936331914459E-2</v>
      </c>
      <c r="X2883" s="13">
        <f t="shared" si="3373"/>
        <v>4.9269502893192083E-2</v>
      </c>
      <c r="Y2883" s="13">
        <f t="shared" si="3374"/>
        <v>1.4093717265107941E-2</v>
      </c>
      <c r="Z2883" s="13">
        <f t="shared" si="3375"/>
        <v>3.133105065983563E-3</v>
      </c>
      <c r="AA2883" s="13">
        <f t="shared" si="3376"/>
        <v>5.4095475930971476E-3</v>
      </c>
      <c r="AB2883" s="13">
        <f t="shared" si="3377"/>
        <v>4.6700006137197127E-3</v>
      </c>
      <c r="AC2883" s="13">
        <f t="shared" si="3378"/>
        <v>1.6593005028144435E-4</v>
      </c>
      <c r="AD2883" s="13">
        <f t="shared" si="3379"/>
        <v>3.7172931066061295E-2</v>
      </c>
      <c r="AE2883" s="13">
        <f t="shared" si="3380"/>
        <v>2.1266899383829869E-2</v>
      </c>
      <c r="AF2883" s="13">
        <f t="shared" si="3381"/>
        <v>6.083472521956625E-3</v>
      </c>
      <c r="AG2883" s="13">
        <f t="shared" si="3382"/>
        <v>1.1601326943955152E-3</v>
      </c>
      <c r="AH2883" s="13">
        <f t="shared" si="3383"/>
        <v>4.4811794689277425E-4</v>
      </c>
      <c r="AI2883" s="13">
        <f t="shared" si="3384"/>
        <v>7.7371020440913625E-4</v>
      </c>
      <c r="AJ2883" s="13">
        <f t="shared" si="3385"/>
        <v>6.6793517706407253E-4</v>
      </c>
      <c r="AK2883" s="13">
        <f t="shared" si="3386"/>
        <v>3.8441386987635596E-4</v>
      </c>
      <c r="AL2883" s="13">
        <f t="shared" si="3387"/>
        <v>6.5561426338224484E-6</v>
      </c>
      <c r="AM2883" s="13">
        <f t="shared" si="3388"/>
        <v>1.283638662233314E-2</v>
      </c>
      <c r="AN2883" s="13">
        <f t="shared" si="3389"/>
        <v>7.3437884751126692E-3</v>
      </c>
      <c r="AO2883" s="13">
        <f t="shared" si="3390"/>
        <v>2.1007169211219633E-3</v>
      </c>
      <c r="AP2883" s="13">
        <f t="shared" si="3391"/>
        <v>4.0061171856491389E-4</v>
      </c>
      <c r="AQ2883" s="13">
        <f t="shared" si="3392"/>
        <v>5.729820642581571E-5</v>
      </c>
      <c r="AR2883" s="13">
        <f t="shared" si="3393"/>
        <v>5.1274295651966848E-5</v>
      </c>
      <c r="AS2883" s="13">
        <f t="shared" si="3394"/>
        <v>8.8529026888785475E-5</v>
      </c>
      <c r="AT2883" s="13">
        <f t="shared" si="3395"/>
        <v>7.6426097152781347E-5</v>
      </c>
      <c r="AU2883" s="13">
        <f t="shared" si="3396"/>
        <v>4.3985184153923948E-5</v>
      </c>
      <c r="AV2883" s="13">
        <f t="shared" si="3397"/>
        <v>1.8985953396131857E-5</v>
      </c>
      <c r="AW2883" s="13">
        <f t="shared" si="3398"/>
        <v>1.7989092292085919E-7</v>
      </c>
      <c r="AX2883" s="13">
        <f t="shared" si="3399"/>
        <v>3.693835289832941E-3</v>
      </c>
      <c r="AY2883" s="13">
        <f t="shared" si="3400"/>
        <v>2.1132695538512115E-3</v>
      </c>
      <c r="AZ2883" s="13">
        <f t="shared" si="3401"/>
        <v>6.0450830327040338E-4</v>
      </c>
      <c r="BA2883" s="13">
        <f t="shared" si="3402"/>
        <v>1.1528117273915003E-4</v>
      </c>
      <c r="BB2883" s="13">
        <f t="shared" si="3403"/>
        <v>1.6488295590253977E-5</v>
      </c>
      <c r="BC2883" s="13">
        <f t="shared" si="3404"/>
        <v>1.8866143361448479E-6</v>
      </c>
      <c r="BD2883" s="13">
        <f t="shared" si="3405"/>
        <v>4.8890651312432003E-6</v>
      </c>
      <c r="BE2883" s="13">
        <f t="shared" si="3406"/>
        <v>8.4413481055443791E-6</v>
      </c>
      <c r="BF2883" s="13">
        <f t="shared" si="3407"/>
        <v>7.2873193469666986E-6</v>
      </c>
      <c r="BG2883" s="13">
        <f t="shared" si="3408"/>
        <v>4.1940396723911208E-6</v>
      </c>
      <c r="BH2883" s="13">
        <f t="shared" si="3409"/>
        <v>1.8103332586466455E-6</v>
      </c>
      <c r="BI2883" s="13">
        <f t="shared" si="3410"/>
        <v>6.2513600506667792E-7</v>
      </c>
      <c r="BJ2883" s="14">
        <f t="shared" si="3411"/>
        <v>0.65302644208533722</v>
      </c>
      <c r="BK2883" s="14">
        <f t="shared" si="3412"/>
        <v>0.22901750776907567</v>
      </c>
      <c r="BL2883" s="14">
        <f t="shared" si="3413"/>
        <v>0.11489022282342563</v>
      </c>
      <c r="BM2883" s="14">
        <f t="shared" si="3414"/>
        <v>0.40156642502498169</v>
      </c>
      <c r="BN2883" s="14">
        <f t="shared" si="3415"/>
        <v>0.59638776305591223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1.6571428571428599</v>
      </c>
      <c r="F2884" s="10">
        <f>VLOOKUP(B2884,home!$B$2:$E$405,3,FALSE)</f>
        <v>1.1200000000000001</v>
      </c>
      <c r="G2884" s="10">
        <f>VLOOKUP(C2884,away!$B$2:$E$405,4,FALSE)</f>
        <v>0.91</v>
      </c>
      <c r="H2884" s="10">
        <f>VLOOKUP(A2884,away!$A$2:$E$405,3,FALSE)</f>
        <v>1.3785714285714299</v>
      </c>
      <c r="I2884" s="10">
        <f>VLOOKUP(C2884,away!$B$2:$E$405,3,FALSE)</f>
        <v>0.38</v>
      </c>
      <c r="J2884" s="10">
        <f>VLOOKUP(B2884,home!$B$2:$E$405,4,FALSE)</f>
        <v>0.93</v>
      </c>
      <c r="K2884" s="12">
        <f t="shared" si="3360"/>
        <v>1.6889600000000029</v>
      </c>
      <c r="L2884" s="12">
        <f t="shared" si="3361"/>
        <v>0.48718714285714332</v>
      </c>
      <c r="M2884" s="13">
        <f t="shared" si="3362"/>
        <v>0.11347790361076315</v>
      </c>
      <c r="N2884" s="13">
        <f t="shared" si="3363"/>
        <v>0.19165964008243486</v>
      </c>
      <c r="O2884" s="13">
        <f t="shared" si="3364"/>
        <v>5.5284975637546002E-2</v>
      </c>
      <c r="P2884" s="13">
        <f t="shared" si="3365"/>
        <v>9.3374112452789856E-2</v>
      </c>
      <c r="Q2884" s="13">
        <f t="shared" si="3366"/>
        <v>0.1618527328568149</v>
      </c>
      <c r="R2884" s="13">
        <f t="shared" si="3367"/>
        <v>1.3467064661891407E-2</v>
      </c>
      <c r="S2884" s="13">
        <f t="shared" si="3368"/>
        <v>1.9207979260552923E-2</v>
      </c>
      <c r="T2884" s="13">
        <f t="shared" si="3369"/>
        <v>7.8852570484132134E-2</v>
      </c>
      <c r="U2884" s="13">
        <f t="shared" si="3370"/>
        <v>2.2745333531348153E-2</v>
      </c>
      <c r="V2884" s="13">
        <f t="shared" si="3371"/>
        <v>1.756120656677353E-3</v>
      </c>
      <c r="W2884" s="13">
        <f t="shared" si="3372"/>
        <v>9.1120930561948865E-2</v>
      </c>
      <c r="X2884" s="13">
        <f t="shared" si="3373"/>
        <v>4.4392945814960012E-2</v>
      </c>
      <c r="Y2884" s="13">
        <f t="shared" si="3374"/>
        <v>1.0813836217301174E-2</v>
      </c>
      <c r="Z2884" s="13">
        <f t="shared" si="3375"/>
        <v>2.1869935850997594E-3</v>
      </c>
      <c r="AA2884" s="13">
        <f t="shared" si="3376"/>
        <v>3.6937446854900958E-3</v>
      </c>
      <c r="AB2884" s="13">
        <f t="shared" si="3377"/>
        <v>3.119293512002682E-3</v>
      </c>
      <c r="AC2884" s="13">
        <f t="shared" si="3378"/>
        <v>9.0312850817034175E-5</v>
      </c>
      <c r="AD2884" s="13">
        <f t="shared" si="3379"/>
        <v>3.8474901720477336E-2</v>
      </c>
      <c r="AE2884" s="13">
        <f t="shared" si="3380"/>
        <v>1.8744477440908739E-2</v>
      </c>
      <c r="AF2884" s="13">
        <f t="shared" si="3381"/>
        <v>4.5660342043932533E-3</v>
      </c>
      <c r="AG2884" s="13">
        <f t="shared" si="3382"/>
        <v>7.415043860754465E-4</v>
      </c>
      <c r="AH2884" s="13">
        <f t="shared" si="3383"/>
        <v>2.6636878904291294E-4</v>
      </c>
      <c r="AI2884" s="13">
        <f t="shared" si="3384"/>
        <v>4.4988622994191906E-4</v>
      </c>
      <c r="AJ2884" s="13">
        <f t="shared" si="3385"/>
        <v>3.7991992346135252E-4</v>
      </c>
      <c r="AK2884" s="13">
        <f t="shared" si="3386"/>
        <v>2.1388985130976236E-4</v>
      </c>
      <c r="AL2884" s="13">
        <f t="shared" si="3387"/>
        <v>2.9725195900858837E-6</v>
      </c>
      <c r="AM2884" s="13">
        <f t="shared" si="3388"/>
        <v>1.2996514001963491E-2</v>
      </c>
      <c r="AN2884" s="13">
        <f t="shared" si="3389"/>
        <v>6.3317345237194501E-3</v>
      </c>
      <c r="AO2884" s="13">
        <f t="shared" si="3390"/>
        <v>1.5423698259704071E-3</v>
      </c>
      <c r="AP2884" s="13">
        <f t="shared" si="3391"/>
        <v>2.5047424958119744E-4</v>
      </c>
      <c r="AQ2884" s="13">
        <f t="shared" si="3392"/>
        <v>3.0506958503187633E-5</v>
      </c>
      <c r="AR2884" s="13">
        <f t="shared" si="3393"/>
        <v>2.5954289856026787E-5</v>
      </c>
      <c r="AS2884" s="13">
        <f t="shared" si="3394"/>
        <v>4.3835757395235074E-5</v>
      </c>
      <c r="AT2884" s="13">
        <f t="shared" si="3395"/>
        <v>3.7018420405128187E-5</v>
      </c>
      <c r="AU2884" s="13">
        <f t="shared" si="3396"/>
        <v>2.0840877109148472E-5</v>
      </c>
      <c r="AV2884" s="13">
        <f t="shared" si="3397"/>
        <v>8.7998519505668613E-6</v>
      </c>
      <c r="AW2884" s="13">
        <f t="shared" si="3398"/>
        <v>6.7941856138510514E-8</v>
      </c>
      <c r="AX2884" s="13">
        <f t="shared" si="3399"/>
        <v>3.658432048126051E-3</v>
      </c>
      <c r="AY2884" s="13">
        <f t="shared" si="3400"/>
        <v>1.7823410568635378E-3</v>
      </c>
      <c r="AZ2884" s="13">
        <f t="shared" si="3401"/>
        <v>4.3416682354516413E-4</v>
      </c>
      <c r="BA2884" s="13">
        <f t="shared" si="3402"/>
        <v>7.0506831428776689E-5</v>
      </c>
      <c r="BB2884" s="13">
        <f t="shared" si="3403"/>
        <v>8.5875054389239833E-6</v>
      </c>
      <c r="BC2884" s="13">
        <f t="shared" si="3404"/>
        <v>8.3674444781191088E-7</v>
      </c>
      <c r="BD2884" s="13">
        <f t="shared" si="3405"/>
        <v>2.107432719973972E-6</v>
      </c>
      <c r="BE2884" s="13">
        <f t="shared" si="3406"/>
        <v>3.5593695667272456E-6</v>
      </c>
      <c r="BF2884" s="13">
        <f t="shared" si="3407"/>
        <v>3.0058164117098301E-6</v>
      </c>
      <c r="BG2884" s="13">
        <f t="shared" si="3408"/>
        <v>1.6922345622404812E-6</v>
      </c>
      <c r="BH2884" s="13">
        <f t="shared" si="3409"/>
        <v>7.1452912156042174E-7</v>
      </c>
      <c r="BI2884" s="13">
        <f t="shared" si="3410"/>
        <v>2.4136222103013817E-7</v>
      </c>
      <c r="BJ2884" s="14">
        <f t="shared" si="3411"/>
        <v>0.66832604433903486</v>
      </c>
      <c r="BK2884" s="14">
        <f t="shared" si="3412"/>
        <v>0.22969174240805396</v>
      </c>
      <c r="BL2884" s="14">
        <f t="shared" si="3413"/>
        <v>9.9768246763353649E-2</v>
      </c>
      <c r="BM2884" s="14">
        <f t="shared" si="3414"/>
        <v>0.3690743246782946</v>
      </c>
      <c r="BN2884" s="14">
        <f t="shared" si="3415"/>
        <v>0.6291164293022401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1.6571428571428599</v>
      </c>
      <c r="F2885" s="10">
        <f>VLOOKUP(B2885,home!$B$2:$E$405,3,FALSE)</f>
        <v>0.43</v>
      </c>
      <c r="G2885" s="10">
        <f>VLOOKUP(C2885,away!$B$2:$E$405,4,FALSE)</f>
        <v>0.91</v>
      </c>
      <c r="H2885" s="10">
        <f>VLOOKUP(A2885,away!$A$2:$E$405,3,FALSE)</f>
        <v>1.3785714285714299</v>
      </c>
      <c r="I2885" s="10">
        <f>VLOOKUP(C2885,away!$B$2:$E$405,3,FALSE)</f>
        <v>0.8</v>
      </c>
      <c r="J2885" s="10">
        <f>VLOOKUP(B2885,home!$B$2:$E$405,4,FALSE)</f>
        <v>1.45</v>
      </c>
      <c r="K2885" s="12">
        <f t="shared" si="3360"/>
        <v>0.64844000000000113</v>
      </c>
      <c r="L2885" s="12">
        <f t="shared" si="3361"/>
        <v>1.5991428571428585</v>
      </c>
      <c r="M2885" s="13">
        <f t="shared" si="3362"/>
        <v>0.10565429769457216</v>
      </c>
      <c r="N2885" s="13">
        <f t="shared" si="3363"/>
        <v>6.8510472797068483E-2</v>
      </c>
      <c r="O2885" s="13">
        <f t="shared" si="3364"/>
        <v>0.16895631548472023</v>
      </c>
      <c r="P2885" s="13">
        <f t="shared" si="3365"/>
        <v>0.10955803321291217</v>
      </c>
      <c r="Q2885" s="13">
        <f t="shared" si="3366"/>
        <v>2.2212465490265579E-2</v>
      </c>
      <c r="R2885" s="13">
        <f t="shared" si="3367"/>
        <v>0.13509264253828288</v>
      </c>
      <c r="S2885" s="13">
        <f t="shared" si="3368"/>
        <v>2.8401501177405971E-2</v>
      </c>
      <c r="T2885" s="13">
        <f t="shared" si="3369"/>
        <v>3.5520905528290445E-2</v>
      </c>
      <c r="U2885" s="13">
        <f t="shared" si="3370"/>
        <v>8.7599473127524294E-2</v>
      </c>
      <c r="V2885" s="13">
        <f t="shared" si="3371"/>
        <v>3.2723205956571989E-3</v>
      </c>
      <c r="W2885" s="13">
        <f t="shared" si="3372"/>
        <v>4.8011503741692786E-3</v>
      </c>
      <c r="X2885" s="13">
        <f t="shared" si="3373"/>
        <v>7.6777253269215643E-3</v>
      </c>
      <c r="Y2885" s="13">
        <f t="shared" si="3374"/>
        <v>6.1388898078257202E-3</v>
      </c>
      <c r="Z2885" s="13">
        <f t="shared" si="3375"/>
        <v>7.2010811455882867E-2</v>
      </c>
      <c r="AA2885" s="13">
        <f t="shared" si="3376"/>
        <v>4.6694690580452766E-2</v>
      </c>
      <c r="AB2885" s="13">
        <f t="shared" si="3377"/>
        <v>1.5139352579994419E-2</v>
      </c>
      <c r="AC2885" s="13">
        <f t="shared" si="3378"/>
        <v>2.1207668329941846E-4</v>
      </c>
      <c r="AD2885" s="13">
        <f t="shared" si="3379"/>
        <v>7.7831448715658309E-4</v>
      </c>
      <c r="AE2885" s="13">
        <f t="shared" si="3380"/>
        <v>1.2446360527472568E-3</v>
      </c>
      <c r="AF2885" s="13">
        <f t="shared" si="3381"/>
        <v>9.9517542674662919E-4</v>
      </c>
      <c r="AG2885" s="13">
        <f t="shared" si="3382"/>
        <v>5.3047589176198943E-4</v>
      </c>
      <c r="AH2885" s="13">
        <f t="shared" si="3383"/>
        <v>2.8788893694184064E-2</v>
      </c>
      <c r="AI2885" s="13">
        <f t="shared" si="3384"/>
        <v>1.8667870227056745E-2</v>
      </c>
      <c r="AJ2885" s="13">
        <f t="shared" si="3385"/>
        <v>6.0524968850163476E-3</v>
      </c>
      <c r="AK2885" s="13">
        <f t="shared" si="3386"/>
        <v>1.3082270267066689E-3</v>
      </c>
      <c r="AL2885" s="13">
        <f t="shared" si="3387"/>
        <v>8.7965013518974296E-6</v>
      </c>
      <c r="AM2885" s="13">
        <f t="shared" si="3388"/>
        <v>1.0093804921036316E-4</v>
      </c>
      <c r="AN2885" s="13">
        <f t="shared" si="3389"/>
        <v>1.6141436040868659E-4</v>
      </c>
      <c r="AO2885" s="13">
        <f t="shared" si="3390"/>
        <v>1.2906231074391711E-4</v>
      </c>
      <c r="AP2885" s="13">
        <f t="shared" si="3391"/>
        <v>6.8796357450829024E-5</v>
      </c>
      <c r="AQ2885" s="13">
        <f t="shared" si="3392"/>
        <v>2.750380090373504E-5</v>
      </c>
      <c r="AR2885" s="13">
        <f t="shared" si="3393"/>
        <v>9.2075107432198974E-3</v>
      </c>
      <c r="AS2885" s="13">
        <f t="shared" si="3394"/>
        <v>5.9705182663335197E-3</v>
      </c>
      <c r="AT2885" s="13">
        <f t="shared" si="3395"/>
        <v>1.9357614323106569E-3</v>
      </c>
      <c r="AU2885" s="13">
        <f t="shared" si="3396"/>
        <v>4.184083810558415E-4</v>
      </c>
      <c r="AV2885" s="13">
        <f t="shared" si="3397"/>
        <v>6.7828182652962581E-5</v>
      </c>
      <c r="AW2885" s="13">
        <f t="shared" si="3398"/>
        <v>2.5337544980227506E-7</v>
      </c>
      <c r="AX2885" s="13">
        <f t="shared" si="3399"/>
        <v>1.0908711438327993E-5</v>
      </c>
      <c r="AY2885" s="13">
        <f t="shared" si="3400"/>
        <v>1.7444587977234807E-5</v>
      </c>
      <c r="AZ2885" s="13">
        <f t="shared" si="3401"/>
        <v>1.3948194129797616E-5</v>
      </c>
      <c r="BA2885" s="13">
        <f t="shared" si="3402"/>
        <v>7.4350516709026038E-6</v>
      </c>
      <c r="BB2885" s="13">
        <f t="shared" si="3403"/>
        <v>2.9724274430029945E-6</v>
      </c>
      <c r="BC2885" s="13">
        <f t="shared" si="3404"/>
        <v>9.5066722277072911E-7</v>
      </c>
      <c r="BD2885" s="13">
        <f t="shared" si="3405"/>
        <v>2.454020839514372E-3</v>
      </c>
      <c r="BE2885" s="13">
        <f t="shared" si="3406"/>
        <v>1.5912852731747021E-3</v>
      </c>
      <c r="BF2885" s="13">
        <f t="shared" si="3407"/>
        <v>5.1592651126870271E-4</v>
      </c>
      <c r="BG2885" s="13">
        <f t="shared" si="3408"/>
        <v>1.1151579565569272E-4</v>
      </c>
      <c r="BH2885" s="13">
        <f t="shared" si="3409"/>
        <v>1.8077825633744376E-5</v>
      </c>
      <c r="BI2885" s="13">
        <f t="shared" si="3410"/>
        <v>2.3444770507890456E-6</v>
      </c>
      <c r="BJ2885" s="14">
        <f t="shared" si="3411"/>
        <v>0.14895158570155312</v>
      </c>
      <c r="BK2885" s="14">
        <f t="shared" si="3412"/>
        <v>0.24712447045317604</v>
      </c>
      <c r="BL2885" s="14">
        <f t="shared" si="3413"/>
        <v>0.53059315987180955</v>
      </c>
      <c r="BM2885" s="14">
        <f t="shared" si="3414"/>
        <v>0.38867860905207247</v>
      </c>
      <c r="BN2885" s="14">
        <f t="shared" si="3415"/>
        <v>0.60998422721782153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1.6571428571428599</v>
      </c>
      <c r="F2886" s="10">
        <f>VLOOKUP(B2886,home!$B$2:$E$405,3,FALSE)</f>
        <v>1.81</v>
      </c>
      <c r="G2886" s="10">
        <f>VLOOKUP(C2886,away!$B$2:$E$405,4,FALSE)</f>
        <v>0.43</v>
      </c>
      <c r="H2886" s="10">
        <f>VLOOKUP(A2886,away!$A$2:$E$405,3,FALSE)</f>
        <v>1.3785714285714299</v>
      </c>
      <c r="I2886" s="10">
        <f>VLOOKUP(C2886,away!$B$2:$E$405,3,FALSE)</f>
        <v>1.29</v>
      </c>
      <c r="J2886" s="10">
        <f>VLOOKUP(B2886,home!$B$2:$E$405,4,FALSE)</f>
        <v>0.73</v>
      </c>
      <c r="K2886" s="12">
        <f t="shared" si="3360"/>
        <v>1.2897542857142879</v>
      </c>
      <c r="L2886" s="12">
        <f t="shared" si="3361"/>
        <v>1.2982007142857155</v>
      </c>
      <c r="M2886" s="13">
        <f t="shared" si="3362"/>
        <v>7.517361304212905E-2</v>
      </c>
      <c r="N2886" s="13">
        <f t="shared" si="3363"/>
        <v>9.6955489593713418E-2</v>
      </c>
      <c r="O2886" s="13">
        <f t="shared" si="3364"/>
        <v>9.7590438146729894E-2</v>
      </c>
      <c r="P2886" s="13">
        <f t="shared" si="3365"/>
        <v>0.12586768584447999</v>
      </c>
      <c r="Q2886" s="13">
        <f t="shared" si="3366"/>
        <v>6.2524379113509471E-2</v>
      </c>
      <c r="R2886" s="13">
        <f t="shared" si="3367"/>
        <v>6.3345988254770363E-2</v>
      </c>
      <c r="S2886" s="13">
        <f t="shared" si="3368"/>
        <v>5.2686952571263657E-2</v>
      </c>
      <c r="T2886" s="13">
        <f t="shared" si="3369"/>
        <v>8.1169193625428848E-2</v>
      </c>
      <c r="U2886" s="13">
        <f t="shared" si="3370"/>
        <v>8.1700759834397021E-2</v>
      </c>
      <c r="V2886" s="13">
        <f t="shared" si="3371"/>
        <v>9.8018802756498821E-3</v>
      </c>
      <c r="W2886" s="13">
        <f t="shared" si="3372"/>
        <v>2.6880361974424571E-2</v>
      </c>
      <c r="X2886" s="13">
        <f t="shared" si="3373"/>
        <v>3.4896105115456565E-2</v>
      </c>
      <c r="Y2886" s="13">
        <f t="shared" si="3374"/>
        <v>2.2651074293337566E-2</v>
      </c>
      <c r="Z2886" s="13">
        <f t="shared" si="3375"/>
        <v>2.741193573315915E-2</v>
      </c>
      <c r="AA2886" s="13">
        <f t="shared" si="3376"/>
        <v>3.5354661591566645E-2</v>
      </c>
      <c r="AB2886" s="13">
        <f t="shared" si="3377"/>
        <v>2.2799413153850704E-2</v>
      </c>
      <c r="AC2886" s="13">
        <f t="shared" si="3378"/>
        <v>1.0257422263059315E-3</v>
      </c>
      <c r="AD2886" s="13">
        <f t="shared" si="3379"/>
        <v>8.6672655145163674E-3</v>
      </c>
      <c r="AE2886" s="13">
        <f t="shared" si="3380"/>
        <v>1.1251850281849095E-2</v>
      </c>
      <c r="AF2886" s="13">
        <f t="shared" si="3381"/>
        <v>7.3035800364662151E-3</v>
      </c>
      <c r="AG2886" s="13">
        <f t="shared" si="3382"/>
        <v>3.1605042733944448E-3</v>
      </c>
      <c r="AH2886" s="13">
        <f t="shared" si="3383"/>
        <v>8.8965486371853381E-3</v>
      </c>
      <c r="AI2886" s="13">
        <f t="shared" si="3384"/>
        <v>1.1474361732875396E-2</v>
      </c>
      <c r="AJ2886" s="13">
        <f t="shared" si="3385"/>
        <v>7.3995536104060336E-3</v>
      </c>
      <c r="AK2886" s="13">
        <f t="shared" si="3386"/>
        <v>3.181201993797937E-3</v>
      </c>
      <c r="AL2886" s="13">
        <f t="shared" si="3387"/>
        <v>6.8698467493234552E-5</v>
      </c>
      <c r="AM2886" s="13">
        <f t="shared" si="3388"/>
        <v>2.2357285685542273E-3</v>
      </c>
      <c r="AN2886" s="13">
        <f t="shared" si="3389"/>
        <v>2.9024244246460777E-3</v>
      </c>
      <c r="AO2886" s="13">
        <f t="shared" si="3390"/>
        <v>1.8839647306179233E-3</v>
      </c>
      <c r="AP2886" s="13">
        <f t="shared" si="3391"/>
        <v>8.152547863257613E-4</v>
      </c>
      <c r="AQ2886" s="13">
        <f t="shared" si="3392"/>
        <v>2.6459108648323805E-4</v>
      </c>
      <c r="AR2886" s="13">
        <f t="shared" si="3393"/>
        <v>2.3099011590943202E-3</v>
      </c>
      <c r="AS2886" s="13">
        <f t="shared" si="3394"/>
        <v>2.9792049195183005E-3</v>
      </c>
      <c r="AT2886" s="13">
        <f t="shared" si="3395"/>
        <v>1.9212211564849093E-3</v>
      </c>
      <c r="AU2886" s="13">
        <f t="shared" si="3396"/>
        <v>8.2596774012712391E-4</v>
      </c>
      <c r="AV2886" s="13">
        <f t="shared" si="3397"/>
        <v>2.6632385817267578E-4</v>
      </c>
      <c r="AW2886" s="13">
        <f t="shared" si="3398"/>
        <v>3.1951655990091388E-6</v>
      </c>
      <c r="AX2886" s="13">
        <f t="shared" si="3399"/>
        <v>4.8059008383111374E-4</v>
      </c>
      <c r="AY2886" s="13">
        <f t="shared" si="3400"/>
        <v>6.2390239010818368E-4</v>
      </c>
      <c r="AZ2886" s="13">
        <f t="shared" si="3401"/>
        <v>4.0497526424150473E-4</v>
      </c>
      <c r="BA2886" s="13">
        <f t="shared" si="3402"/>
        <v>1.7524639243545598E-4</v>
      </c>
      <c r="BB2886" s="13">
        <f t="shared" si="3403"/>
        <v>5.6876247958925964E-5</v>
      </c>
      <c r="BC2886" s="13">
        <f t="shared" si="3404"/>
        <v>1.4767357145233815E-5</v>
      </c>
      <c r="BD2886" s="13">
        <f t="shared" si="3405"/>
        <v>4.997858891109423E-4</v>
      </c>
      <c r="BE2886" s="13">
        <f t="shared" si="3406"/>
        <v>6.4460099242036361E-4</v>
      </c>
      <c r="BF2886" s="13">
        <f t="shared" si="3407"/>
        <v>4.1568844627492364E-4</v>
      </c>
      <c r="BG2886" s="13">
        <f t="shared" si="3408"/>
        <v>1.7871198503499871E-4</v>
      </c>
      <c r="BH2886" s="13">
        <f t="shared" si="3409"/>
        <v>5.7623637151849307E-5</v>
      </c>
      <c r="BI2886" s="13">
        <f t="shared" si="3410"/>
        <v>1.4864066595008542E-5</v>
      </c>
      <c r="BJ2886" s="14">
        <f t="shared" si="3411"/>
        <v>0.36531812515444412</v>
      </c>
      <c r="BK2886" s="14">
        <f t="shared" si="3412"/>
        <v>0.26524847481742991</v>
      </c>
      <c r="BL2886" s="14">
        <f t="shared" si="3413"/>
        <v>0.34185682080556468</v>
      </c>
      <c r="BM2886" s="14">
        <f t="shared" si="3414"/>
        <v>0.47775705529075646</v>
      </c>
      <c r="BN2886" s="14">
        <f t="shared" si="3415"/>
        <v>0.5214575939953322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1.6571428571428599</v>
      </c>
      <c r="F2887" s="10">
        <f>VLOOKUP(B2887,home!$B$2:$E$405,3,FALSE)</f>
        <v>0.7</v>
      </c>
      <c r="G2887" s="10">
        <f>VLOOKUP(C2887,away!$B$2:$E$405,4,FALSE)</f>
        <v>0.95</v>
      </c>
      <c r="H2887" s="10">
        <f>VLOOKUP(A2887,away!$A$2:$E$405,3,FALSE)</f>
        <v>1.3785714285714299</v>
      </c>
      <c r="I2887" s="10">
        <f>VLOOKUP(C2887,away!$B$2:$E$405,3,FALSE)</f>
        <v>1.21</v>
      </c>
      <c r="J2887" s="10">
        <f>VLOOKUP(B2887,home!$B$2:$E$405,4,FALSE)</f>
        <v>1.33</v>
      </c>
      <c r="K2887" s="12">
        <f t="shared" si="3360"/>
        <v>1.1020000000000019</v>
      </c>
      <c r="L2887" s="12">
        <f t="shared" si="3361"/>
        <v>2.2185350000000024</v>
      </c>
      <c r="M2887" s="13">
        <f t="shared" si="3362"/>
        <v>3.6133495162057425E-2</v>
      </c>
      <c r="N2887" s="13">
        <f t="shared" si="3363"/>
        <v>3.9819111668587349E-2</v>
      </c>
      <c r="O2887" s="13">
        <f t="shared" si="3364"/>
        <v>8.0163423689355154E-2</v>
      </c>
      <c r="P2887" s="13">
        <f t="shared" si="3365"/>
        <v>8.8340092905669521E-2</v>
      </c>
      <c r="Q2887" s="13">
        <f t="shared" si="3366"/>
        <v>2.194033052939167E-2</v>
      </c>
      <c r="R2887" s="13">
        <f t="shared" si="3367"/>
        <v>8.8922680587331882E-2</v>
      </c>
      <c r="S2887" s="13">
        <f t="shared" si="3368"/>
        <v>5.3994029497989281E-2</v>
      </c>
      <c r="T2887" s="13">
        <f t="shared" si="3369"/>
        <v>4.8675391191024001E-2</v>
      </c>
      <c r="U2887" s="13">
        <f t="shared" si="3370"/>
        <v>9.7992794007239883E-2</v>
      </c>
      <c r="V2887" s="13">
        <f t="shared" si="3371"/>
        <v>1.4667331549335423E-2</v>
      </c>
      <c r="W2887" s="13">
        <f t="shared" si="3372"/>
        <v>8.059414747796553E-3</v>
      </c>
      <c r="X2887" s="13">
        <f t="shared" si="3373"/>
        <v>1.7880093697502847E-2</v>
      </c>
      <c r="Y2887" s="13">
        <f t="shared" si="3374"/>
        <v>1.9833806835594762E-2</v>
      </c>
      <c r="Z2887" s="13">
        <f t="shared" si="3375"/>
        <v>6.575935972560551E-2</v>
      </c>
      <c r="AA2887" s="13">
        <f t="shared" si="3376"/>
        <v>7.246681441761739E-2</v>
      </c>
      <c r="AB2887" s="13">
        <f t="shared" si="3377"/>
        <v>3.992921474410726E-2</v>
      </c>
      <c r="AC2887" s="13">
        <f t="shared" si="3378"/>
        <v>2.2411917009676906E-3</v>
      </c>
      <c r="AD2887" s="13">
        <f t="shared" si="3379"/>
        <v>2.2203687630179534E-3</v>
      </c>
      <c r="AE2887" s="13">
        <f t="shared" si="3380"/>
        <v>4.9259658136620406E-3</v>
      </c>
      <c r="AF2887" s="13">
        <f t="shared" si="3381"/>
        <v>5.4642137832063642E-3</v>
      </c>
      <c r="AG2887" s="13">
        <f t="shared" si="3382"/>
        <v>4.0408498418419148E-3</v>
      </c>
      <c r="AH2887" s="13">
        <f t="shared" si="3383"/>
        <v>3.6472360282211604E-2</v>
      </c>
      <c r="AI2887" s="13">
        <f t="shared" si="3384"/>
        <v>4.0192541030997252E-2</v>
      </c>
      <c r="AJ2887" s="13">
        <f t="shared" si="3385"/>
        <v>2.2146090108079528E-2</v>
      </c>
      <c r="AK2887" s="13">
        <f t="shared" si="3386"/>
        <v>8.1349970997012262E-3</v>
      </c>
      <c r="AL2887" s="13">
        <f t="shared" si="3387"/>
        <v>2.1917291111190452E-4</v>
      </c>
      <c r="AM2887" s="13">
        <f t="shared" si="3388"/>
        <v>4.8936927536915762E-4</v>
      </c>
      <c r="AN2887" s="13">
        <f t="shared" si="3389"/>
        <v>1.0856828653311151E-3</v>
      </c>
      <c r="AO2887" s="13">
        <f t="shared" si="3390"/>
        <v>1.2043127178186842E-3</v>
      </c>
      <c r="AP2887" s="13">
        <f t="shared" si="3391"/>
        <v>8.9060330514195913E-4</v>
      </c>
      <c r="AQ2887" s="13">
        <f t="shared" si="3392"/>
        <v>4.9395865089327967E-4</v>
      </c>
      <c r="AR2887" s="13">
        <f t="shared" si="3393"/>
        <v>1.6183041563739269E-2</v>
      </c>
      <c r="AS2887" s="13">
        <f t="shared" si="3394"/>
        <v>1.7833711803240702E-2</v>
      </c>
      <c r="AT2887" s="13">
        <f t="shared" si="3395"/>
        <v>9.8263752035856449E-3</v>
      </c>
      <c r="AU2887" s="13">
        <f t="shared" si="3396"/>
        <v>3.6095551581171326E-3</v>
      </c>
      <c r="AV2887" s="13">
        <f t="shared" si="3397"/>
        <v>9.9443244606127142E-4</v>
      </c>
      <c r="AW2887" s="13">
        <f t="shared" si="3398"/>
        <v>1.4884431592714538E-5</v>
      </c>
      <c r="AX2887" s="13">
        <f t="shared" si="3399"/>
        <v>8.9880823576135485E-5</v>
      </c>
      <c r="AY2887" s="13">
        <f t="shared" si="3400"/>
        <v>1.9940375293248195E-4</v>
      </c>
      <c r="AZ2887" s="13">
        <f t="shared" si="3401"/>
        <v>2.2119210250603219E-4</v>
      </c>
      <c r="BA2887" s="13">
        <f t="shared" si="3402"/>
        <v>1.6357414037774021E-4</v>
      </c>
      <c r="BB2887" s="13">
        <f t="shared" si="3403"/>
        <v>9.0723738880732577E-5</v>
      </c>
      <c r="BC2887" s="13">
        <f t="shared" si="3404"/>
        <v>4.0254758007553221E-5</v>
      </c>
      <c r="BD2887" s="13">
        <f t="shared" si="3405"/>
        <v>5.9837740192683923E-3</v>
      </c>
      <c r="BE2887" s="13">
        <f t="shared" si="3406"/>
        <v>6.5941189692337787E-3</v>
      </c>
      <c r="BF2887" s="13">
        <f t="shared" si="3407"/>
        <v>3.633359552047819E-3</v>
      </c>
      <c r="BG2887" s="13">
        <f t="shared" si="3408"/>
        <v>1.3346540754522343E-3</v>
      </c>
      <c r="BH2887" s="13">
        <f t="shared" si="3409"/>
        <v>3.6769719778709107E-4</v>
      </c>
      <c r="BI2887" s="13">
        <f t="shared" si="3410"/>
        <v>8.1040462392274965E-5</v>
      </c>
      <c r="BJ2887" s="14">
        <f t="shared" si="3411"/>
        <v>0.17782850300246031</v>
      </c>
      <c r="BK2887" s="14">
        <f t="shared" si="3412"/>
        <v>0.19579471748006372</v>
      </c>
      <c r="BL2887" s="14">
        <f t="shared" si="3413"/>
        <v>0.5528626764175667</v>
      </c>
      <c r="BM2887" s="14">
        <f t="shared" si="3414"/>
        <v>0.63674160276196368</v>
      </c>
      <c r="BN2887" s="14">
        <f t="shared" si="3415"/>
        <v>0.355319134542393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1.36879432624113</v>
      </c>
      <c r="F2888" s="10">
        <f>VLOOKUP(B2888,home!$B$2:$E$405,3,FALSE)</f>
        <v>0.61</v>
      </c>
      <c r="G2888" s="10">
        <f>VLOOKUP(C2888,away!$B$2:$E$405,4,FALSE)</f>
        <v>1.57</v>
      </c>
      <c r="H2888" s="10">
        <f>VLOOKUP(A2888,away!$A$2:$E$405,3,FALSE)</f>
        <v>1.1489361702127701</v>
      </c>
      <c r="I2888" s="10">
        <f>VLOOKUP(C2888,away!$B$2:$E$405,3,FALSE)</f>
        <v>0.42</v>
      </c>
      <c r="J2888" s="10">
        <f>VLOOKUP(B2888,home!$B$2:$E$405,4,FALSE)</f>
        <v>0.57999999999999996</v>
      </c>
      <c r="K2888" s="12">
        <f t="shared" si="3360"/>
        <v>1.3108943262411301</v>
      </c>
      <c r="L2888" s="12">
        <f t="shared" si="3361"/>
        <v>0.27988085106383076</v>
      </c>
      <c r="M2888" s="13">
        <f t="shared" si="3362"/>
        <v>0.20376759448170348</v>
      </c>
      <c r="N2888" s="13">
        <f t="shared" si="3363"/>
        <v>0.26711778347786846</v>
      </c>
      <c r="O2888" s="13">
        <f t="shared" si="3364"/>
        <v>5.703064776276872E-2</v>
      </c>
      <c r="P2888" s="13">
        <f t="shared" si="3365"/>
        <v>7.4761152574069914E-2</v>
      </c>
      <c r="Q2888" s="13">
        <f t="shared" si="3366"/>
        <v>0.17508159339962229</v>
      </c>
      <c r="R2888" s="13">
        <f t="shared" si="3367"/>
        <v>7.9808931162826304E-3</v>
      </c>
      <c r="S2888" s="13">
        <f t="shared" si="3368"/>
        <v>6.8573586840684122E-3</v>
      </c>
      <c r="T2888" s="13">
        <f t="shared" si="3369"/>
        <v>4.9001985366297865E-2</v>
      </c>
      <c r="U2888" s="13">
        <f t="shared" si="3370"/>
        <v>1.0462107504471791E-2</v>
      </c>
      <c r="V2888" s="13">
        <f t="shared" si="3371"/>
        <v>2.7954725149761223E-4</v>
      </c>
      <c r="W2888" s="13">
        <f t="shared" si="3372"/>
        <v>7.6504489138940437E-2</v>
      </c>
      <c r="X2888" s="13">
        <f t="shared" si="3373"/>
        <v>2.141214153041025E-2</v>
      </c>
      <c r="Y2888" s="13">
        <f t="shared" si="3374"/>
        <v>2.9964241973152073E-3</v>
      </c>
      <c r="Z2888" s="13">
        <f t="shared" si="3375"/>
        <v>7.445663858782174E-4</v>
      </c>
      <c r="AA2888" s="13">
        <f t="shared" si="3376"/>
        <v>9.7604785075761904E-4</v>
      </c>
      <c r="AB2888" s="13">
        <f t="shared" si="3377"/>
        <v>6.3974779484900625E-4</v>
      </c>
      <c r="AC2888" s="13">
        <f t="shared" si="3378"/>
        <v>6.4102669189234835E-6</v>
      </c>
      <c r="AD2888" s="13">
        <f t="shared" si="3379"/>
        <v>2.5072325186053287E-2</v>
      </c>
      <c r="AE2888" s="13">
        <f t="shared" si="3380"/>
        <v>7.0172637112217136E-3</v>
      </c>
      <c r="AF2888" s="13">
        <f t="shared" si="3381"/>
        <v>9.8199886981803421E-4</v>
      </c>
      <c r="AG2888" s="13">
        <f t="shared" si="3382"/>
        <v>9.16142264761305E-5</v>
      </c>
      <c r="AH2888" s="13">
        <f t="shared" si="3383"/>
        <v>5.2097468438279017E-5</v>
      </c>
      <c r="AI2888" s="13">
        <f t="shared" si="3384"/>
        <v>6.8294275787266309E-5</v>
      </c>
      <c r="AJ2888" s="13">
        <f t="shared" si="3385"/>
        <v>4.476328932213721E-5</v>
      </c>
      <c r="AK2888" s="13">
        <f t="shared" si="3386"/>
        <v>1.9559980665426608E-5</v>
      </c>
      <c r="AL2888" s="13">
        <f t="shared" si="3387"/>
        <v>9.4075595167156593E-8</v>
      </c>
      <c r="AM2888" s="13">
        <f t="shared" si="3388"/>
        <v>6.5734337664139697E-3</v>
      </c>
      <c r="AN2888" s="13">
        <f t="shared" si="3389"/>
        <v>1.8397782369556645E-3</v>
      </c>
      <c r="AO2888" s="13">
        <f t="shared" si="3390"/>
        <v>2.5745934936393267E-4</v>
      </c>
      <c r="AP2888" s="13">
        <f t="shared" si="3391"/>
        <v>2.4019313938105883E-5</v>
      </c>
      <c r="AQ2888" s="13">
        <f t="shared" si="3392"/>
        <v>1.6806365067416014E-6</v>
      </c>
      <c r="AR2888" s="13">
        <f t="shared" si="3393"/>
        <v>2.9162167609553184E-6</v>
      </c>
      <c r="AS2888" s="13">
        <f t="shared" si="3394"/>
        <v>3.8228520060256126E-6</v>
      </c>
      <c r="AT2888" s="13">
        <f t="shared" si="3395"/>
        <v>2.50567750237925E-6</v>
      </c>
      <c r="AU2888" s="13">
        <f t="shared" si="3396"/>
        <v>1.0948928070863346E-6</v>
      </c>
      <c r="AV2888" s="13">
        <f t="shared" si="3397"/>
        <v>3.5882219216292492E-7</v>
      </c>
      <c r="AW2888" s="13">
        <f t="shared" si="3398"/>
        <v>9.5877200222440138E-10</v>
      </c>
      <c r="AX2888" s="13">
        <f t="shared" si="3399"/>
        <v>1.436179504718987E-3</v>
      </c>
      <c r="AY2888" s="13">
        <f t="shared" si="3400"/>
        <v>4.0195914206118109E-4</v>
      </c>
      <c r="AZ2888" s="13">
        <f t="shared" si="3401"/>
        <v>5.6250333386485294E-5</v>
      </c>
      <c r="BA2888" s="13">
        <f t="shared" si="3402"/>
        <v>5.2477970602779089E-6</v>
      </c>
      <c r="BB2888" s="13">
        <f t="shared" si="3403"/>
        <v>3.6718947686021246E-7</v>
      </c>
      <c r="BC2888" s="13">
        <f t="shared" si="3404"/>
        <v>2.0553860657063811E-8</v>
      </c>
      <c r="BD2888" s="13">
        <f t="shared" si="3405"/>
        <v>1.360322048237971E-7</v>
      </c>
      <c r="BE2888" s="13">
        <f t="shared" si="3406"/>
        <v>1.7832384548958687E-7</v>
      </c>
      <c r="BF2888" s="13">
        <f t="shared" si="3407"/>
        <v>1.1688185864289972E-7</v>
      </c>
      <c r="BG2888" s="13">
        <f t="shared" si="3408"/>
        <v>5.1073255111831671E-8</v>
      </c>
      <c r="BH2888" s="13">
        <f t="shared" si="3409"/>
        <v>1.6737910087191479E-8</v>
      </c>
      <c r="BI2888" s="13">
        <f t="shared" si="3410"/>
        <v>4.3883262732866992E-9</v>
      </c>
      <c r="BJ2888" s="14">
        <f t="shared" si="3411"/>
        <v>0.63587401492776641</v>
      </c>
      <c r="BK2888" s="14">
        <f t="shared" si="3412"/>
        <v>0.28607411647591469</v>
      </c>
      <c r="BL2888" s="14">
        <f t="shared" si="3413"/>
        <v>7.728536094201191E-2</v>
      </c>
      <c r="BM2888" s="14">
        <f t="shared" si="3414"/>
        <v>0.21383643573596678</v>
      </c>
      <c r="BN2888" s="14">
        <f t="shared" si="3415"/>
        <v>0.78573966481231539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1.36879432624113</v>
      </c>
      <c r="F2889" s="10">
        <f>VLOOKUP(B2889,home!$B$2:$E$405,3,FALSE)</f>
        <v>0.83</v>
      </c>
      <c r="G2889" s="10">
        <f>VLOOKUP(C2889,away!$B$2:$E$405,4,FALSE)</f>
        <v>0.73</v>
      </c>
      <c r="H2889" s="10">
        <f>VLOOKUP(A2889,away!$A$2:$E$405,3,FALSE)</f>
        <v>1.1489361702127701</v>
      </c>
      <c r="I2889" s="10">
        <f>VLOOKUP(C2889,away!$B$2:$E$405,3,FALSE)</f>
        <v>0.73</v>
      </c>
      <c r="J2889" s="10">
        <f>VLOOKUP(B2889,home!$B$2:$E$405,4,FALSE)</f>
        <v>0.87</v>
      </c>
      <c r="K2889" s="12">
        <f t="shared" si="3360"/>
        <v>0.82935248226950053</v>
      </c>
      <c r="L2889" s="12">
        <f t="shared" si="3361"/>
        <v>0.72968936170213028</v>
      </c>
      <c r="M2889" s="13">
        <f t="shared" si="3362"/>
        <v>0.21033751083405186</v>
      </c>
      <c r="N2889" s="13">
        <f t="shared" si="3363"/>
        <v>0.17444393672460889</v>
      </c>
      <c r="O2889" s="13">
        <f t="shared" si="3364"/>
        <v>0.15348104402251422</v>
      </c>
      <c r="P2889" s="13">
        <f t="shared" si="3365"/>
        <v>0.12728988484138667</v>
      </c>
      <c r="Q2889" s="13">
        <f t="shared" si="3366"/>
        <v>7.2337755969709011E-2</v>
      </c>
      <c r="R2889" s="13">
        <f t="shared" si="3367"/>
        <v>5.5996742523082475E-2</v>
      </c>
      <c r="S2889" s="13">
        <f t="shared" si="3368"/>
        <v>1.9257994827794632E-2</v>
      </c>
      <c r="T2889" s="13">
        <f t="shared" si="3369"/>
        <v>5.2784090980501443E-2</v>
      </c>
      <c r="U2889" s="13">
        <f t="shared" si="3370"/>
        <v>4.6441037410524549E-2</v>
      </c>
      <c r="V2889" s="13">
        <f t="shared" si="3371"/>
        <v>1.2949282925679585E-3</v>
      </c>
      <c r="W2889" s="13">
        <f t="shared" si="3372"/>
        <v>1.9997832491761187E-2</v>
      </c>
      <c r="X2889" s="13">
        <f t="shared" si="3373"/>
        <v>1.4592205626339344E-2</v>
      </c>
      <c r="Y2889" s="13">
        <f t="shared" si="3374"/>
        <v>5.3238886046548936E-3</v>
      </c>
      <c r="Z2889" s="13">
        <f t="shared" si="3375"/>
        <v>1.3620075769688865E-2</v>
      </c>
      <c r="AA2889" s="13">
        <f t="shared" si="3376"/>
        <v>1.129584364829014E-2</v>
      </c>
      <c r="AB2889" s="13">
        <f t="shared" si="3377"/>
        <v>4.6841179845187979E-3</v>
      </c>
      <c r="AC2889" s="13">
        <f t="shared" si="3378"/>
        <v>4.8978209053518011E-5</v>
      </c>
      <c r="AD2889" s="13">
        <f t="shared" si="3379"/>
        <v>4.1463130042629524E-3</v>
      </c>
      <c r="AE2889" s="13">
        <f t="shared" si="3380"/>
        <v>3.0255204894978761E-3</v>
      </c>
      <c r="AF2889" s="13">
        <f t="shared" si="3381"/>
        <v>1.1038450573992108E-3</v>
      </c>
      <c r="AG2889" s="13">
        <f t="shared" si="3382"/>
        <v>2.6848799845056054E-4</v>
      </c>
      <c r="AH2889" s="13">
        <f t="shared" si="3383"/>
        <v>2.4846060986797292E-3</v>
      </c>
      <c r="AI2889" s="13">
        <f t="shared" si="3384"/>
        <v>2.0606142354019732E-3</v>
      </c>
      <c r="AJ2889" s="13">
        <f t="shared" si="3385"/>
        <v>8.544877655652475E-4</v>
      </c>
      <c r="AK2889" s="13">
        <f t="shared" si="3386"/>
        <v>2.3622384981348573E-4</v>
      </c>
      <c r="AL2889" s="13">
        <f t="shared" si="3387"/>
        <v>1.1856050906827356E-6</v>
      </c>
      <c r="AM2889" s="13">
        <f t="shared" si="3388"/>
        <v>6.8775099647035826E-4</v>
      </c>
      <c r="AN2889" s="13">
        <f t="shared" si="3389"/>
        <v>5.0184458562445983E-4</v>
      </c>
      <c r="AO2889" s="13">
        <f t="shared" si="3390"/>
        <v>1.8309532767899102E-4</v>
      </c>
      <c r="AP2889" s="13">
        <f t="shared" si="3391"/>
        <v>4.453423759490846E-5</v>
      </c>
      <c r="AQ2889" s="13">
        <f t="shared" si="3392"/>
        <v>8.1240398511299411E-6</v>
      </c>
      <c r="AR2889" s="13">
        <f t="shared" si="3393"/>
        <v>3.6259812764536644E-4</v>
      </c>
      <c r="AS2889" s="13">
        <f t="shared" si="3394"/>
        <v>3.0072165722895794E-4</v>
      </c>
      <c r="AT2889" s="13">
        <f t="shared" si="3395"/>
        <v>1.2470212644751703E-4</v>
      </c>
      <c r="AU2889" s="13">
        <f t="shared" si="3396"/>
        <v>3.4474006037844469E-5</v>
      </c>
      <c r="AV2889" s="13">
        <f t="shared" si="3397"/>
        <v>7.1477756203150137E-6</v>
      </c>
      <c r="AW2889" s="13">
        <f t="shared" si="3398"/>
        <v>1.9930340482824393E-8</v>
      </c>
      <c r="AX2889" s="13">
        <f t="shared" si="3399"/>
        <v>9.5064666017668977E-5</v>
      </c>
      <c r="AY2889" s="13">
        <f t="shared" si="3400"/>
        <v>6.9367675466859083E-5</v>
      </c>
      <c r="AZ2889" s="13">
        <f t="shared" si="3401"/>
        <v>2.5308427417086457E-5</v>
      </c>
      <c r="BA2889" s="13">
        <f t="shared" si="3402"/>
        <v>6.1557634158861713E-6</v>
      </c>
      <c r="BB2889" s="13">
        <f t="shared" si="3403"/>
        <v>1.1229487694318264E-6</v>
      </c>
      <c r="BC2889" s="13">
        <f t="shared" si="3404"/>
        <v>1.6388075415818043E-7</v>
      </c>
      <c r="BD2889" s="13">
        <f t="shared" si="3405"/>
        <v>4.4097332719322486E-5</v>
      </c>
      <c r="BE2889" s="13">
        <f t="shared" si="3406"/>
        <v>3.6572232352234168E-5</v>
      </c>
      <c r="BF2889" s="13">
        <f t="shared" si="3407"/>
        <v>1.5165635841731166E-5</v>
      </c>
      <c r="BG2889" s="13">
        <f t="shared" si="3408"/>
        <v>4.1925525768450172E-6</v>
      </c>
      <c r="BH2889" s="13">
        <f t="shared" si="3409"/>
        <v>8.6927597166295136E-7</v>
      </c>
      <c r="BI2889" s="13">
        <f t="shared" si="3410"/>
        <v>1.4418723697518019E-7</v>
      </c>
      <c r="BJ2889" s="14">
        <f t="shared" si="3411"/>
        <v>0.34964640949624626</v>
      </c>
      <c r="BK2889" s="14">
        <f t="shared" si="3412"/>
        <v>0.35829985028541211</v>
      </c>
      <c r="BL2889" s="14">
        <f t="shared" si="3413"/>
        <v>0.27846540244806939</v>
      </c>
      <c r="BM2889" s="14">
        <f t="shared" si="3414"/>
        <v>0.20607551533893723</v>
      </c>
      <c r="BN2889" s="14">
        <f t="shared" si="3415"/>
        <v>0.79388687491535315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1.36879432624113</v>
      </c>
      <c r="F2890" s="10">
        <f>VLOOKUP(B2890,home!$B$2:$E$405,3,FALSE)</f>
        <v>1.22</v>
      </c>
      <c r="G2890" s="10">
        <f>VLOOKUP(C2890,away!$B$2:$E$405,4,FALSE)</f>
        <v>1.25</v>
      </c>
      <c r="H2890" s="10">
        <f>VLOOKUP(A2890,away!$A$2:$E$405,3,FALSE)</f>
        <v>1.1489361702127701</v>
      </c>
      <c r="I2890" s="10">
        <f>VLOOKUP(C2890,away!$B$2:$E$405,3,FALSE)</f>
        <v>1.25</v>
      </c>
      <c r="J2890" s="10">
        <f>VLOOKUP(B2890,home!$B$2:$E$405,4,FALSE)</f>
        <v>0.57999999999999996</v>
      </c>
      <c r="K2890" s="12">
        <f t="shared" si="3360"/>
        <v>2.0874113475177229</v>
      </c>
      <c r="L2890" s="12">
        <f t="shared" si="3361"/>
        <v>0.83297872340425827</v>
      </c>
      <c r="M2890" s="13">
        <f t="shared" si="3362"/>
        <v>5.3912653439840301E-2</v>
      </c>
      <c r="N2890" s="13">
        <f t="shared" si="3363"/>
        <v>0.11253788456511303</v>
      </c>
      <c r="O2890" s="13">
        <f t="shared" si="3364"/>
        <v>4.4908093237654365E-2</v>
      </c>
      <c r="P2890" s="13">
        <f t="shared" si="3365"/>
        <v>9.3741663419663626E-2</v>
      </c>
      <c r="Q2890" s="13">
        <f t="shared" si="3366"/>
        <v>0.11745642863342831</v>
      </c>
      <c r="R2890" s="13">
        <f t="shared" si="3367"/>
        <v>1.8703743087810368E-2</v>
      </c>
      <c r="S2890" s="13">
        <f t="shared" si="3368"/>
        <v>4.0748780202829578E-2</v>
      </c>
      <c r="T2890" s="13">
        <f t="shared" si="3369"/>
        <v>9.7838705978696469E-2</v>
      </c>
      <c r="U2890" s="13">
        <f t="shared" si="3370"/>
        <v>3.9042405562551535E-2</v>
      </c>
      <c r="V2890" s="13">
        <f t="shared" si="3371"/>
        <v>7.8725250625336484E-3</v>
      </c>
      <c r="W2890" s="13">
        <f t="shared" si="3372"/>
        <v>8.1726627322774609E-2</v>
      </c>
      <c r="X2890" s="13">
        <f t="shared" si="3373"/>
        <v>6.807654169546036E-2</v>
      </c>
      <c r="Y2890" s="13">
        <f t="shared" si="3374"/>
        <v>2.8353155397630666E-2</v>
      </c>
      <c r="Z2890" s="13">
        <f t="shared" si="3375"/>
        <v>5.1932733467218335E-3</v>
      </c>
      <c r="AA2890" s="13">
        <f t="shared" si="3376"/>
        <v>1.0840497714708497E-2</v>
      </c>
      <c r="AB2890" s="13">
        <f t="shared" si="3377"/>
        <v>1.1314288971211232E-2</v>
      </c>
      <c r="AC2890" s="13">
        <f t="shared" si="3378"/>
        <v>8.5553152598303315E-4</v>
      </c>
      <c r="AD2890" s="13">
        <f t="shared" si="3379"/>
        <v>4.2649272316977939E-2</v>
      </c>
      <c r="AE2890" s="13">
        <f t="shared" si="3380"/>
        <v>3.5525936408716853E-2</v>
      </c>
      <c r="AF2890" s="13">
        <f t="shared" si="3381"/>
        <v>1.4796174578736911E-2</v>
      </c>
      <c r="AG2890" s="13">
        <f t="shared" si="3382"/>
        <v>4.1082995372876034E-3</v>
      </c>
      <c r="AH2890" s="13">
        <f t="shared" si="3383"/>
        <v>1.0814715506604279E-3</v>
      </c>
      <c r="AI2890" s="13">
        <f t="shared" si="3384"/>
        <v>2.2574759868661653E-3</v>
      </c>
      <c r="AJ2890" s="13">
        <f t="shared" si="3385"/>
        <v>2.3561404958666022E-3</v>
      </c>
      <c r="AK2890" s="13">
        <f t="shared" si="3386"/>
        <v>1.6394114691393265E-3</v>
      </c>
      <c r="AL2890" s="13">
        <f t="shared" si="3387"/>
        <v>5.95028760312119E-5</v>
      </c>
      <c r="AM2890" s="13">
        <f t="shared" si="3388"/>
        <v>1.7805314999566633E-2</v>
      </c>
      <c r="AN2890" s="13">
        <f t="shared" si="3389"/>
        <v>1.4831448558149706E-2</v>
      </c>
      <c r="AO2890" s="13">
        <f t="shared" si="3390"/>
        <v>6.177140543101734E-3</v>
      </c>
      <c r="AP2890" s="13">
        <f t="shared" si="3391"/>
        <v>1.7151422146271897E-3</v>
      </c>
      <c r="AQ2890" s="13">
        <f t="shared" si="3392"/>
        <v>3.5716924309922712E-4</v>
      </c>
      <c r="AR2890" s="13">
        <f t="shared" si="3393"/>
        <v>1.8016855833342943E-4</v>
      </c>
      <c r="AS2890" s="13">
        <f t="shared" si="3394"/>
        <v>3.760858931311094E-4</v>
      </c>
      <c r="AT2890" s="13">
        <f t="shared" si="3395"/>
        <v>3.9252298048160776E-4</v>
      </c>
      <c r="AU2890" s="13">
        <f t="shared" si="3396"/>
        <v>2.7311897453959522E-4</v>
      </c>
      <c r="AV2890" s="13">
        <f t="shared" si="3397"/>
        <v>1.4252791166908884E-4</v>
      </c>
      <c r="AW2890" s="13">
        <f t="shared" si="3398"/>
        <v>2.8739380695377228E-6</v>
      </c>
      <c r="AX2890" s="13">
        <f t="shared" si="3399"/>
        <v>6.1945027627038161E-3</v>
      </c>
      <c r="AY2890" s="13">
        <f t="shared" si="3400"/>
        <v>5.159889003401176E-3</v>
      </c>
      <c r="AZ2890" s="13">
        <f t="shared" si="3401"/>
        <v>2.1490388774803907E-3</v>
      </c>
      <c r="BA2890" s="13">
        <f t="shared" si="3402"/>
        <v>5.9670122023657869E-4</v>
      </c>
      <c r="BB2890" s="13">
        <f t="shared" si="3403"/>
        <v>1.242598551716071E-4</v>
      </c>
      <c r="BC2890" s="13">
        <f t="shared" si="3404"/>
        <v>2.0701163106248665E-5</v>
      </c>
      <c r="BD2890" s="13">
        <f t="shared" si="3405"/>
        <v>2.5012762619694273E-5</v>
      </c>
      <c r="BE2890" s="13">
        <f t="shared" si="3406"/>
        <v>5.2211924525116944E-5</v>
      </c>
      <c r="BF2890" s="13">
        <f t="shared" si="3407"/>
        <v>5.4493881864734016E-5</v>
      </c>
      <c r="BG2890" s="13">
        <f t="shared" si="3408"/>
        <v>3.7917049124912013E-5</v>
      </c>
      <c r="BH2890" s="13">
        <f t="shared" si="3409"/>
        <v>1.9787119651932075E-5</v>
      </c>
      <c r="BI2890" s="13">
        <f t="shared" si="3410"/>
        <v>8.2607716192267848E-6</v>
      </c>
      <c r="BJ2890" s="14">
        <f t="shared" si="3411"/>
        <v>0.65820033487546703</v>
      </c>
      <c r="BK2890" s="14">
        <f t="shared" si="3412"/>
        <v>0.20235054553028253</v>
      </c>
      <c r="BL2890" s="14">
        <f t="shared" si="3413"/>
        <v>0.13370563590402892</v>
      </c>
      <c r="BM2890" s="14">
        <f t="shared" si="3414"/>
        <v>0.55303230820765881</v>
      </c>
      <c r="BN2890" s="14">
        <f t="shared" si="3415"/>
        <v>0.44126046638350996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1.36879432624113</v>
      </c>
      <c r="F2891" s="10">
        <f>VLOOKUP(B2891,home!$B$2:$E$405,3,FALSE)</f>
        <v>1.04</v>
      </c>
      <c r="G2891" s="10">
        <f>VLOOKUP(C2891,away!$B$2:$E$405,4,FALSE)</f>
        <v>0.49</v>
      </c>
      <c r="H2891" s="10">
        <f>VLOOKUP(A2891,away!$A$2:$E$405,3,FALSE)</f>
        <v>1.1489361702127701</v>
      </c>
      <c r="I2891" s="10">
        <f>VLOOKUP(C2891,away!$B$2:$E$405,3,FALSE)</f>
        <v>0.73</v>
      </c>
      <c r="J2891" s="10">
        <f>VLOOKUP(B2891,home!$B$2:$E$405,4,FALSE)</f>
        <v>0.37</v>
      </c>
      <c r="K2891" s="12">
        <f t="shared" si="3360"/>
        <v>0.69753758865247983</v>
      </c>
      <c r="L2891" s="12">
        <f t="shared" si="3361"/>
        <v>0.31032765957446917</v>
      </c>
      <c r="M2891" s="13">
        <f t="shared" si="3362"/>
        <v>0.36499732717782052</v>
      </c>
      <c r="N2891" s="13">
        <f t="shared" si="3363"/>
        <v>0.25459935546421719</v>
      </c>
      <c r="O2891" s="13">
        <f t="shared" si="3364"/>
        <v>0.11326876629402984</v>
      </c>
      <c r="P2891" s="13">
        <f t="shared" si="3365"/>
        <v>7.9009222110378863E-2</v>
      </c>
      <c r="Q2891" s="13">
        <f t="shared" si="3366"/>
        <v>8.8796310241492801E-2</v>
      </c>
      <c r="R2891" s="13">
        <f t="shared" si="3367"/>
        <v>1.7575215573456898E-2</v>
      </c>
      <c r="S2891" s="13">
        <f t="shared" si="3368"/>
        <v>4.2756869117057663E-3</v>
      </c>
      <c r="T2891" s="13">
        <f t="shared" si="3369"/>
        <v>2.7555951136090929E-2</v>
      </c>
      <c r="U2891" s="13">
        <f t="shared" si="3370"/>
        <v>1.2259373491156638E-2</v>
      </c>
      <c r="V2891" s="13">
        <f t="shared" si="3371"/>
        <v>1.0283749487928026E-4</v>
      </c>
      <c r="W2891" s="13">
        <f t="shared" si="3372"/>
        <v>2.0646254709029466E-2</v>
      </c>
      <c r="X2891" s="13">
        <f t="shared" si="3373"/>
        <v>6.407103902831477E-3</v>
      </c>
      <c r="Y2891" s="13">
        <f t="shared" si="3374"/>
        <v>9.9415077940806984E-4</v>
      </c>
      <c r="Z2891" s="13">
        <f t="shared" si="3375"/>
        <v>1.8180251718092144E-3</v>
      </c>
      <c r="AA2891" s="13">
        <f t="shared" si="3376"/>
        <v>1.2681408944533099E-3</v>
      </c>
      <c r="AB2891" s="13">
        <f t="shared" si="3377"/>
        <v>4.4228797079428033E-4</v>
      </c>
      <c r="AC2891" s="13">
        <f t="shared" si="3378"/>
        <v>1.3912962282860746E-6</v>
      </c>
      <c r="AD2891" s="13">
        <f t="shared" si="3379"/>
        <v>3.6003846811103295E-3</v>
      </c>
      <c r="AE2891" s="13">
        <f t="shared" si="3380"/>
        <v>1.11729895165674E-3</v>
      </c>
      <c r="AF2891" s="13">
        <f t="shared" si="3381"/>
        <v>1.7336438435632207E-4</v>
      </c>
      <c r="AG2891" s="13">
        <f t="shared" si="3382"/>
        <v>1.7933254550288721E-5</v>
      </c>
      <c r="AH2891" s="13">
        <f t="shared" si="3383"/>
        <v>1.4104587415375642E-4</v>
      </c>
      <c r="AI2891" s="13">
        <f t="shared" si="3384"/>
        <v>9.8384798946592395E-5</v>
      </c>
      <c r="AJ2891" s="13">
        <f t="shared" si="3385"/>
        <v>3.4313547708632546E-5</v>
      </c>
      <c r="AK2891" s="13">
        <f t="shared" si="3386"/>
        <v>7.9783297755971248E-6</v>
      </c>
      <c r="AL2891" s="13">
        <f t="shared" si="3387"/>
        <v>1.2046689061745719E-8</v>
      </c>
      <c r="AM2891" s="13">
        <f t="shared" si="3388"/>
        <v>5.0228072973660547E-4</v>
      </c>
      <c r="AN2891" s="13">
        <f t="shared" si="3389"/>
        <v>1.5587160330851727E-4</v>
      </c>
      <c r="AO2891" s="13">
        <f t="shared" si="3390"/>
        <v>2.4185634924426125E-5</v>
      </c>
      <c r="AP2891" s="13">
        <f t="shared" si="3391"/>
        <v>2.5018238271399019E-6</v>
      </c>
      <c r="AQ2891" s="13">
        <f t="shared" si="3392"/>
        <v>1.9409628323599176E-7</v>
      </c>
      <c r="AR2891" s="13">
        <f t="shared" si="3393"/>
        <v>8.7540872037540694E-6</v>
      </c>
      <c r="AS2891" s="13">
        <f t="shared" si="3394"/>
        <v>6.1063048789601436E-6</v>
      </c>
      <c r="AT2891" s="13">
        <f t="shared" si="3395"/>
        <v>2.1296885904233653E-6</v>
      </c>
      <c r="AU2891" s="13">
        <f t="shared" si="3396"/>
        <v>4.9517928131487111E-7</v>
      </c>
      <c r="AV2891" s="13">
        <f t="shared" si="3397"/>
        <v>8.6351540459760765E-8</v>
      </c>
      <c r="AW2891" s="13">
        <f t="shared" si="3398"/>
        <v>7.2435806823687771E-11</v>
      </c>
      <c r="AX2891" s="13">
        <f t="shared" si="3399"/>
        <v>5.839328150784661E-5</v>
      </c>
      <c r="AY2891" s="13">
        <f t="shared" si="3400"/>
        <v>1.8121050385203169E-5</v>
      </c>
      <c r="AZ2891" s="13">
        <f t="shared" si="3401"/>
        <v>2.811731577535566E-6</v>
      </c>
      <c r="BA2891" s="13">
        <f t="shared" si="3402"/>
        <v>2.908526932694142E-7</v>
      </c>
      <c r="BB2891" s="13">
        <f t="shared" si="3403"/>
        <v>2.2564908895807067E-8</v>
      </c>
      <c r="BC2891" s="13">
        <f t="shared" si="3404"/>
        <v>1.4005030732293852E-9</v>
      </c>
      <c r="BD2891" s="13">
        <f t="shared" si="3405"/>
        <v>4.5277256560863498E-7</v>
      </c>
      <c r="BE2891" s="13">
        <f t="shared" si="3406"/>
        <v>3.15825883622644E-7</v>
      </c>
      <c r="BF2891" s="13">
        <f t="shared" si="3407"/>
        <v>1.1015021264808889E-7</v>
      </c>
      <c r="BG2891" s="13">
        <f t="shared" si="3408"/>
        <v>2.5611304573368607E-8</v>
      </c>
      <c r="BH2891" s="13">
        <f t="shared" si="3409"/>
        <v>4.4662119085879411E-9</v>
      </c>
      <c r="BI2891" s="13">
        <f t="shared" si="3410"/>
        <v>6.2307013702548458E-10</v>
      </c>
      <c r="BJ2891" s="14">
        <f t="shared" si="3411"/>
        <v>0.4046727822743994</v>
      </c>
      <c r="BK2891" s="14">
        <f t="shared" si="3412"/>
        <v>0.44840459808808691</v>
      </c>
      <c r="BL2891" s="14">
        <f t="shared" si="3413"/>
        <v>0.14511398783521889</v>
      </c>
      <c r="BM2891" s="14">
        <f t="shared" si="3414"/>
        <v>8.1745075530169034E-2</v>
      </c>
      <c r="BN2891" s="14">
        <f t="shared" si="3415"/>
        <v>0.91824619686139608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1.6532258064516101</v>
      </c>
      <c r="F2892" s="10">
        <f>VLOOKUP(B2892,home!$B$2:$E$405,3,FALSE)</f>
        <v>1.04</v>
      </c>
      <c r="G2892" s="10">
        <f>VLOOKUP(C2892,away!$B$2:$E$405,4,FALSE)</f>
        <v>1.21</v>
      </c>
      <c r="H2892" s="10">
        <f>VLOOKUP(A2892,away!$A$2:$E$405,3,FALSE)</f>
        <v>1.30645161290323</v>
      </c>
      <c r="I2892" s="10">
        <f>VLOOKUP(C2892,away!$B$2:$E$405,3,FALSE)</f>
        <v>0.83</v>
      </c>
      <c r="J2892" s="10">
        <f>VLOOKUP(B2892,home!$B$2:$E$405,4,FALSE)</f>
        <v>0.98</v>
      </c>
      <c r="K2892" s="12">
        <f t="shared" si="3360"/>
        <v>2.0804193548387064</v>
      </c>
      <c r="L2892" s="12">
        <f t="shared" si="3361"/>
        <v>1.0626677419354873</v>
      </c>
      <c r="M2892" s="13">
        <f t="shared" si="3362"/>
        <v>4.3149385750249583E-2</v>
      </c>
      <c r="N2892" s="13">
        <f t="shared" si="3363"/>
        <v>8.9768817264220688E-2</v>
      </c>
      <c r="O2892" s="13">
        <f t="shared" si="3364"/>
        <v>4.585346032112101E-2</v>
      </c>
      <c r="P2892" s="13">
        <f t="shared" si="3365"/>
        <v>9.539442633838878E-2</v>
      </c>
      <c r="Q2892" s="13">
        <f t="shared" si="3366"/>
        <v>9.3378392448731903E-2</v>
      </c>
      <c r="R2892" s="13">
        <f t="shared" si="3367"/>
        <v>2.4363496569687063E-2</v>
      </c>
      <c r="S2892" s="13">
        <f t="shared" si="3368"/>
        <v>5.2724369178173365E-2</v>
      </c>
      <c r="T2892" s="13">
        <f t="shared" si="3369"/>
        <v>9.923020544905968E-2</v>
      </c>
      <c r="U2892" s="13">
        <f t="shared" si="3370"/>
        <v>5.0686289815123388E-2</v>
      </c>
      <c r="V2892" s="13">
        <f t="shared" si="3371"/>
        <v>1.2951416378122254E-2</v>
      </c>
      <c r="W2892" s="13">
        <f t="shared" si="3372"/>
        <v>6.4755404991355445E-2</v>
      </c>
      <c r="X2892" s="13">
        <f t="shared" si="3373"/>
        <v>6.8813480000281674E-2</v>
      </c>
      <c r="Y2892" s="13">
        <f t="shared" si="3374"/>
        <v>3.6562932703311068E-2</v>
      </c>
      <c r="Z2892" s="13">
        <f t="shared" si="3375"/>
        <v>8.6301006284541151E-3</v>
      </c>
      <c r="AA2892" s="13">
        <f t="shared" si="3376"/>
        <v>1.7954228381641624E-2</v>
      </c>
      <c r="AB2892" s="13">
        <f t="shared" si="3377"/>
        <v>1.8676162113180836E-2</v>
      </c>
      <c r="AC2892" s="13">
        <f t="shared" si="3378"/>
        <v>1.789557536826349E-3</v>
      </c>
      <c r="AD2892" s="13">
        <f t="shared" si="3379"/>
        <v>3.3679599468608719E-2</v>
      </c>
      <c r="AE2892" s="13">
        <f t="shared" si="3380"/>
        <v>3.5790223916598064E-2</v>
      </c>
      <c r="AF2892" s="13">
        <f t="shared" si="3381"/>
        <v>1.9016558216408366E-2</v>
      </c>
      <c r="AG2892" s="13">
        <f t="shared" si="3382"/>
        <v>6.7360943264051405E-3</v>
      </c>
      <c r="AH2892" s="13">
        <f t="shared" si="3383"/>
        <v>2.2927323868788406E-3</v>
      </c>
      <c r="AI2892" s="13">
        <f t="shared" si="3384"/>
        <v>4.7698448331282848E-3</v>
      </c>
      <c r="AJ2892" s="13">
        <f t="shared" si="3385"/>
        <v>4.9616387552087428E-3</v>
      </c>
      <c r="AK2892" s="13">
        <f t="shared" si="3386"/>
        <v>3.4407630993513651E-3</v>
      </c>
      <c r="AL2892" s="13">
        <f t="shared" si="3387"/>
        <v>1.5825376112020532E-4</v>
      </c>
      <c r="AM2892" s="13">
        <f t="shared" si="3388"/>
        <v>1.4013538119541796E-2</v>
      </c>
      <c r="AN2892" s="13">
        <f t="shared" si="3389"/>
        <v>1.4891734910020354E-2</v>
      </c>
      <c r="AO2892" s="13">
        <f t="shared" si="3390"/>
        <v>7.912483155166598E-3</v>
      </c>
      <c r="AP2892" s="13">
        <f t="shared" si="3391"/>
        <v>2.80278020253449E-3</v>
      </c>
      <c r="AQ2892" s="13">
        <f t="shared" si="3392"/>
        <v>7.4460602724220337E-4</v>
      </c>
      <c r="AR2892" s="13">
        <f t="shared" si="3393"/>
        <v>4.8728254968537975E-4</v>
      </c>
      <c r="AS2892" s="13">
        <f t="shared" si="3394"/>
        <v>1.0137520476406175E-3</v>
      </c>
      <c r="AT2892" s="13">
        <f t="shared" si="3395"/>
        <v>1.0545146904594558E-3</v>
      </c>
      <c r="AU2892" s="13">
        <f t="shared" si="3396"/>
        <v>7.3127759066453303E-4</v>
      </c>
      <c r="AV2892" s="13">
        <f t="shared" si="3397"/>
        <v>3.8034101334457796E-4</v>
      </c>
      <c r="AW2892" s="13">
        <f t="shared" si="3398"/>
        <v>9.7185152976669572E-6</v>
      </c>
      <c r="AX2892" s="13">
        <f t="shared" si="3399"/>
        <v>4.8590059889441267E-3</v>
      </c>
      <c r="AY2892" s="13">
        <f t="shared" si="3400"/>
        <v>5.1635089223222635E-3</v>
      </c>
      <c r="AZ2892" s="13">
        <f t="shared" si="3401"/>
        <v>2.7435471834739707E-3</v>
      </c>
      <c r="BA2892" s="13">
        <f t="shared" si="3402"/>
        <v>9.7182636345191696E-4</v>
      </c>
      <c r="BB2892" s="13">
        <f t="shared" si="3403"/>
        <v>2.5818213180070612E-4</v>
      </c>
      <c r="BC2892" s="13">
        <f t="shared" si="3404"/>
        <v>5.4872364601749372E-5</v>
      </c>
      <c r="BD2892" s="13">
        <f t="shared" si="3405"/>
        <v>8.6303241126454853E-5</v>
      </c>
      <c r="BE2892" s="13">
        <f t="shared" si="3406"/>
        <v>1.7954693322478848E-4</v>
      </c>
      <c r="BF2892" s="13">
        <f t="shared" si="3407"/>
        <v>1.8676645749139144E-4</v>
      </c>
      <c r="BG2892" s="13">
        <f t="shared" si="3408"/>
        <v>1.2951751766658375E-4</v>
      </c>
      <c r="BH2892" s="13">
        <f t="shared" si="3409"/>
        <v>6.7362687636056246E-5</v>
      </c>
      <c r="BI2892" s="13">
        <f t="shared" si="3410"/>
        <v>2.8028527830401084E-5</v>
      </c>
      <c r="BJ2892" s="14">
        <f t="shared" si="3411"/>
        <v>0.60214779415408093</v>
      </c>
      <c r="BK2892" s="14">
        <f t="shared" si="3412"/>
        <v>0.21133091786520278</v>
      </c>
      <c r="BL2892" s="14">
        <f t="shared" si="3413"/>
        <v>0.17734330953209138</v>
      </c>
      <c r="BM2892" s="14">
        <f t="shared" si="3414"/>
        <v>0.60239035308040545</v>
      </c>
      <c r="BN2892" s="14">
        <f t="shared" si="3415"/>
        <v>0.39190797869239902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1.6532258064516101</v>
      </c>
      <c r="F2893" s="10">
        <f>VLOOKUP(B2893,home!$B$2:$E$405,3,FALSE)</f>
        <v>1.71</v>
      </c>
      <c r="G2893" s="10">
        <f>VLOOKUP(C2893,away!$B$2:$E$405,4,FALSE)</f>
        <v>1.64</v>
      </c>
      <c r="H2893" s="10">
        <f>VLOOKUP(A2893,away!$A$2:$E$405,3,FALSE)</f>
        <v>1.30645161290323</v>
      </c>
      <c r="I2893" s="10">
        <f>VLOOKUP(C2893,away!$B$2:$E$405,3,FALSE)</f>
        <v>0.35</v>
      </c>
      <c r="J2893" s="10">
        <f>VLOOKUP(B2893,home!$B$2:$E$405,4,FALSE)</f>
        <v>0.77</v>
      </c>
      <c r="K2893" s="12">
        <f t="shared" si="3360"/>
        <v>4.6363064516128949</v>
      </c>
      <c r="L2893" s="12">
        <f t="shared" si="3361"/>
        <v>0.35208870967742045</v>
      </c>
      <c r="M2893" s="13">
        <f t="shared" si="3362"/>
        <v>6.8165952547622E-3</v>
      </c>
      <c r="N2893" s="13">
        <f t="shared" si="3363"/>
        <v>3.1603824557687829E-2</v>
      </c>
      <c r="O2893" s="13">
        <f t="shared" si="3364"/>
        <v>2.4000462276424499E-3</v>
      </c>
      <c r="P2893" s="13">
        <f t="shared" si="3365"/>
        <v>1.112734980938788E-2</v>
      </c>
      <c r="Q2893" s="13">
        <f t="shared" si="3366"/>
        <v>7.3262507846225081E-2</v>
      </c>
      <c r="R2893" s="13">
        <f t="shared" si="3367"/>
        <v>4.2251458972839527E-4</v>
      </c>
      <c r="S2893" s="13">
        <f t="shared" si="3368"/>
        <v>4.54104685524577E-3</v>
      </c>
      <c r="T2893" s="13">
        <f t="shared" si="3369"/>
        <v>2.5794901855309277E-2</v>
      </c>
      <c r="U2893" s="13">
        <f t="shared" si="3370"/>
        <v>1.9589071182583339E-3</v>
      </c>
      <c r="V2893" s="13">
        <f t="shared" si="3371"/>
        <v>8.2364052516360146E-4</v>
      </c>
      <c r="W2893" s="13">
        <f t="shared" si="3372"/>
        <v>0.11322247926293123</v>
      </c>
      <c r="X2893" s="13">
        <f t="shared" si="3373"/>
        <v>3.9864356630163945E-2</v>
      </c>
      <c r="Y2893" s="13">
        <f t="shared" si="3374"/>
        <v>7.0178949440174712E-3</v>
      </c>
      <c r="Z2893" s="13">
        <f t="shared" si="3375"/>
        <v>4.9587538905785128E-5</v>
      </c>
      <c r="AA2893" s="13">
        <f t="shared" si="3376"/>
        <v>2.2990302654849699E-4</v>
      </c>
      <c r="AB2893" s="13">
        <f t="shared" si="3377"/>
        <v>5.3295044261606373E-4</v>
      </c>
      <c r="AC2893" s="13">
        <f t="shared" si="3378"/>
        <v>8.4031469323711685E-5</v>
      </c>
      <c r="AD2893" s="13">
        <f t="shared" si="3379"/>
        <v>0.13123352776858385</v>
      </c>
      <c r="AE2893" s="13">
        <f t="shared" si="3380"/>
        <v>4.6205843458456602E-2</v>
      </c>
      <c r="AF2893" s="13">
        <f t="shared" si="3381"/>
        <v>8.1342779014224303E-3</v>
      </c>
      <c r="AG2893" s="13">
        <f t="shared" si="3382"/>
        <v>9.5466247015645966E-4</v>
      </c>
      <c r="AH2893" s="13">
        <f t="shared" si="3383"/>
        <v>4.3648031473541917E-6</v>
      </c>
      <c r="AI2893" s="13">
        <f t="shared" si="3384"/>
        <v>2.0236564992098507E-5</v>
      </c>
      <c r="AJ2893" s="13">
        <f t="shared" si="3385"/>
        <v>4.6911458415674986E-5</v>
      </c>
      <c r="AK2893" s="13">
        <f t="shared" si="3386"/>
        <v>7.2498632435721329E-5</v>
      </c>
      <c r="AL2893" s="13">
        <f t="shared" si="3387"/>
        <v>5.4868890947195074E-6</v>
      </c>
      <c r="AM2893" s="13">
        <f t="shared" si="3388"/>
        <v>0.12168777029228102</v>
      </c>
      <c r="AN2893" s="13">
        <f t="shared" si="3389"/>
        <v>4.2844890025731552E-2</v>
      </c>
      <c r="AO2893" s="13">
        <f t="shared" si="3390"/>
        <v>7.5426010227154011E-3</v>
      </c>
      <c r="AP2893" s="13">
        <f t="shared" si="3391"/>
        <v>8.8522155389981908E-4</v>
      </c>
      <c r="AQ2893" s="13">
        <f t="shared" si="3392"/>
        <v>7.7919128672807093E-5</v>
      </c>
      <c r="AR2893" s="13">
        <f t="shared" si="3393"/>
        <v>3.0735958162957617E-7</v>
      </c>
      <c r="AS2893" s="13">
        <f t="shared" si="3394"/>
        <v>1.4250132112742439E-6</v>
      </c>
      <c r="AT2893" s="13">
        <f t="shared" si="3395"/>
        <v>3.3033989725321943E-6</v>
      </c>
      <c r="AU2893" s="13">
        <f t="shared" si="3396"/>
        <v>5.1051899895341405E-6</v>
      </c>
      <c r="AV2893" s="13">
        <f t="shared" si="3397"/>
        <v>5.9173063212966763E-6</v>
      </c>
      <c r="AW2893" s="13">
        <f t="shared" si="3398"/>
        <v>2.4879858981572997E-7</v>
      </c>
      <c r="AX2893" s="13">
        <f t="shared" si="3399"/>
        <v>9.4030299081415067E-2</v>
      </c>
      <c r="AY2893" s="13">
        <f t="shared" si="3400"/>
        <v>3.3107006674157356E-2</v>
      </c>
      <c r="AZ2893" s="13">
        <f t="shared" si="3401"/>
        <v>5.8283016305929044E-3</v>
      </c>
      <c r="BA2893" s="13">
        <f t="shared" si="3402"/>
        <v>6.840264002420871E-4</v>
      </c>
      <c r="BB2893" s="13">
        <f t="shared" si="3403"/>
        <v>6.020949316163179E-5</v>
      </c>
      <c r="BC2893" s="13">
        <f t="shared" si="3404"/>
        <v>4.2398165515220807E-6</v>
      </c>
      <c r="BD2893" s="13">
        <f t="shared" si="3405"/>
        <v>1.8036306417158209E-8</v>
      </c>
      <c r="BE2893" s="13">
        <f t="shared" si="3406"/>
        <v>8.3621843805137658E-8</v>
      </c>
      <c r="BF2893" s="13">
        <f t="shared" si="3407"/>
        <v>1.9384824696476279E-7</v>
      </c>
      <c r="BG2893" s="13">
        <f t="shared" si="3408"/>
        <v>2.9957995934552649E-7</v>
      </c>
      <c r="BH2893" s="13">
        <f t="shared" si="3409"/>
        <v>3.4723612457189838E-7</v>
      </c>
      <c r="BI2893" s="13">
        <f t="shared" si="3410"/>
        <v>3.2197861691715016E-7</v>
      </c>
      <c r="BJ2893" s="14">
        <f t="shared" si="3411"/>
        <v>0.78404676181437527</v>
      </c>
      <c r="BK2893" s="14">
        <f t="shared" si="3412"/>
        <v>5.6505157477135234E-2</v>
      </c>
      <c r="BL2893" s="14">
        <f t="shared" si="3413"/>
        <v>5.7056554329588784E-3</v>
      </c>
      <c r="BM2893" s="14">
        <f t="shared" si="3414"/>
        <v>0.68756756610237402</v>
      </c>
      <c r="BN2893" s="14">
        <f t="shared" si="3415"/>
        <v>0.12563283828543384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1.6532258064516101</v>
      </c>
      <c r="F2894" s="10">
        <f>VLOOKUP(B2894,home!$B$2:$E$405,3,FALSE)</f>
        <v>0.83</v>
      </c>
      <c r="G2894" s="10">
        <f>VLOOKUP(C2894,away!$B$2:$E$405,4,FALSE)</f>
        <v>1.04</v>
      </c>
      <c r="H2894" s="10">
        <f>VLOOKUP(A2894,away!$A$2:$E$405,3,FALSE)</f>
        <v>1.30645161290323</v>
      </c>
      <c r="I2894" s="10">
        <f>VLOOKUP(C2894,away!$B$2:$E$405,3,FALSE)</f>
        <v>0.86</v>
      </c>
      <c r="J2894" s="10">
        <f>VLOOKUP(B2894,home!$B$2:$E$405,4,FALSE)</f>
        <v>1.34</v>
      </c>
      <c r="K2894" s="12">
        <f t="shared" si="3360"/>
        <v>1.4270645161290298</v>
      </c>
      <c r="L2894" s="12">
        <f t="shared" si="3361"/>
        <v>1.5055548387096822</v>
      </c>
      <c r="M2894" s="13">
        <f t="shared" si="3362"/>
        <v>5.3257355374193474E-2</v>
      </c>
      <c r="N2894" s="13">
        <f t="shared" si="3363"/>
        <v>7.6001682077385196E-2</v>
      </c>
      <c r="O2894" s="13">
        <f t="shared" si="3364"/>
        <v>8.0181869080498083E-2</v>
      </c>
      <c r="P2894" s="13">
        <f t="shared" si="3365"/>
        <v>0.11442470020168222</v>
      </c>
      <c r="Q2894" s="13">
        <f t="shared" si="3366"/>
        <v>5.4229651829378049E-2</v>
      </c>
      <c r="R2894" s="13">
        <f t="shared" si="3367"/>
        <v>6.0359100485465084E-2</v>
      </c>
      <c r="S2894" s="13">
        <f t="shared" si="3368"/>
        <v>6.1461050423230572E-2</v>
      </c>
      <c r="T2894" s="13">
        <f t="shared" si="3369"/>
        <v>8.1645714713261486E-2</v>
      </c>
      <c r="U2894" s="13">
        <f t="shared" si="3370"/>
        <v>8.6136330528273714E-2</v>
      </c>
      <c r="V2894" s="13">
        <f t="shared" si="3371"/>
        <v>1.4672281664395213E-2</v>
      </c>
      <c r="W2894" s="13">
        <f t="shared" si="3372"/>
        <v>2.5796403949245705E-2</v>
      </c>
      <c r="X2894" s="13">
        <f t="shared" si="3373"/>
        <v>3.8837900787096424E-2</v>
      </c>
      <c r="Y2894" s="13">
        <f t="shared" si="3374"/>
        <v>2.9236294727669806E-2</v>
      </c>
      <c r="Z2894" s="13">
        <f t="shared" si="3375"/>
        <v>3.0291311932018627E-2</v>
      </c>
      <c r="AA2894" s="13">
        <f t="shared" si="3376"/>
        <v>4.3227656405179664E-2</v>
      </c>
      <c r="AB2894" s="13">
        <f t="shared" si="3377"/>
        <v>3.0844327285624844E-2</v>
      </c>
      <c r="AC2894" s="13">
        <f t="shared" si="3378"/>
        <v>1.970234227421595E-3</v>
      </c>
      <c r="AD2894" s="13">
        <f t="shared" si="3379"/>
        <v>9.2032831799248333E-3</v>
      </c>
      <c r="AE2894" s="13">
        <f t="shared" si="3380"/>
        <v>1.3856047523551263E-2</v>
      </c>
      <c r="AF2894" s="13">
        <f t="shared" si="3381"/>
        <v>1.0430519697236958E-2</v>
      </c>
      <c r="AG2894" s="13">
        <f t="shared" si="3382"/>
        <v>5.2345731334772494E-3</v>
      </c>
      <c r="AH2894" s="13">
        <f t="shared" si="3383"/>
        <v>1.1401307812528749E-2</v>
      </c>
      <c r="AI2894" s="13">
        <f t="shared" si="3384"/>
        <v>1.6270401816724466E-2</v>
      </c>
      <c r="AJ2894" s="13">
        <f t="shared" si="3385"/>
        <v>1.1609456547904396E-2</v>
      </c>
      <c r="AK2894" s="13">
        <f t="shared" si="3386"/>
        <v>5.5224811636853926E-3</v>
      </c>
      <c r="AL2894" s="13">
        <f t="shared" si="3387"/>
        <v>1.6932381205624053E-4</v>
      </c>
      <c r="AM2894" s="13">
        <f t="shared" si="3388"/>
        <v>2.6267357715915739E-3</v>
      </c>
      <c r="AN2894" s="13">
        <f t="shared" si="3389"/>
        <v>3.9546947509315044E-3</v>
      </c>
      <c r="AO2894" s="13">
        <f t="shared" si="3390"/>
        <v>2.9770049089423547E-3</v>
      </c>
      <c r="AP2894" s="13">
        <f t="shared" si="3391"/>
        <v>1.4940147151735459E-3</v>
      </c>
      <c r="AQ2894" s="13">
        <f t="shared" si="3392"/>
        <v>5.6233027088325018E-4</v>
      </c>
      <c r="AR2894" s="13">
        <f t="shared" si="3393"/>
        <v>3.4330588289542274E-3</v>
      </c>
      <c r="AS2894" s="13">
        <f t="shared" si="3394"/>
        <v>4.8991964365840586E-3</v>
      </c>
      <c r="AT2894" s="13">
        <f t="shared" si="3395"/>
        <v>3.4957346960974491E-3</v>
      </c>
      <c r="AU2894" s="13">
        <f t="shared" si="3396"/>
        <v>1.6628796475339218E-3</v>
      </c>
      <c r="AV2894" s="13">
        <f t="shared" si="3397"/>
        <v>5.9325913489720219E-4</v>
      </c>
      <c r="AW2894" s="13">
        <f t="shared" si="3398"/>
        <v>1.0105451525277133E-5</v>
      </c>
      <c r="AX2894" s="13">
        <f t="shared" si="3399"/>
        <v>6.2475356881419044E-4</v>
      </c>
      <c r="AY2894" s="13">
        <f t="shared" si="3400"/>
        <v>9.4060075852934685E-4</v>
      </c>
      <c r="AZ2894" s="13">
        <f t="shared" si="3401"/>
        <v>7.080630116489279E-4</v>
      </c>
      <c r="BA2894" s="13">
        <f t="shared" si="3402"/>
        <v>3.5534256443313107E-4</v>
      </c>
      <c r="BB2894" s="13">
        <f t="shared" si="3403"/>
        <v>1.3374692932045194E-4</v>
      </c>
      <c r="BC2894" s="13">
        <f t="shared" si="3404"/>
        <v>4.0272667320193607E-5</v>
      </c>
      <c r="BD2894" s="13">
        <f t="shared" si="3405"/>
        <v>8.6144305525117227E-4</v>
      </c>
      <c r="BE2894" s="13">
        <f t="shared" si="3406"/>
        <v>1.2293348168147273E-3</v>
      </c>
      <c r="BF2894" s="13">
        <f t="shared" si="3407"/>
        <v>8.7717004775913934E-4</v>
      </c>
      <c r="BG2894" s="13">
        <f t="shared" si="3408"/>
        <v>4.1725941658942459E-4</v>
      </c>
      <c r="BH2894" s="13">
        <f t="shared" si="3409"/>
        <v>1.488640268588672E-4</v>
      </c>
      <c r="BI2894" s="13">
        <f t="shared" si="3410"/>
        <v>4.2487714091673639E-5</v>
      </c>
      <c r="BJ2894" s="14">
        <f t="shared" si="3411"/>
        <v>0.35888963153581555</v>
      </c>
      <c r="BK2894" s="14">
        <f t="shared" si="3412"/>
        <v>0.24689554646150863</v>
      </c>
      <c r="BL2894" s="14">
        <f t="shared" si="3413"/>
        <v>0.36321361894731619</v>
      </c>
      <c r="BM2894" s="14">
        <f t="shared" si="3414"/>
        <v>0.55990525452105266</v>
      </c>
      <c r="BN2894" s="14">
        <f t="shared" si="3415"/>
        <v>0.43845435904860208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1.6532258064516101</v>
      </c>
      <c r="F2895" s="10">
        <f>VLOOKUP(B2895,home!$B$2:$E$405,3,FALSE)</f>
        <v>0.43</v>
      </c>
      <c r="G2895" s="10">
        <f>VLOOKUP(C2895,away!$B$2:$E$405,4,FALSE)</f>
        <v>0.09</v>
      </c>
      <c r="H2895" s="10">
        <f>VLOOKUP(A2895,away!$A$2:$E$405,3,FALSE)</f>
        <v>1.30645161290323</v>
      </c>
      <c r="I2895" s="10">
        <f>VLOOKUP(C2895,away!$B$2:$E$405,3,FALSE)</f>
        <v>1.38</v>
      </c>
      <c r="J2895" s="10">
        <f>VLOOKUP(B2895,home!$B$2:$E$405,4,FALSE)</f>
        <v>1.2</v>
      </c>
      <c r="K2895" s="12">
        <f t="shared" si="3360"/>
        <v>6.3979838709677314E-2</v>
      </c>
      <c r="L2895" s="12">
        <f t="shared" si="3361"/>
        <v>2.1634838709677484</v>
      </c>
      <c r="M2895" s="13">
        <f t="shared" si="3362"/>
        <v>0.10780149959788432</v>
      </c>
      <c r="N2895" s="13">
        <f t="shared" si="3363"/>
        <v>6.8971225569339828E-3</v>
      </c>
      <c r="O2895" s="13">
        <f t="shared" si="3364"/>
        <v>0.23322680564615894</v>
      </c>
      <c r="P2895" s="13">
        <f t="shared" si="3365"/>
        <v>1.492181340801451E-2</v>
      </c>
      <c r="Q2895" s="13">
        <f t="shared" si="3366"/>
        <v>2.206383943767567E-4</v>
      </c>
      <c r="R2895" s="13">
        <f t="shared" si="3367"/>
        <v>0.25229121614639738</v>
      </c>
      <c r="S2895" s="13">
        <f t="shared" si="3368"/>
        <v>5.1636692489009559E-4</v>
      </c>
      <c r="T2895" s="13">
        <f t="shared" si="3369"/>
        <v>4.773476075503343E-4</v>
      </c>
      <c r="U2895" s="13">
        <f t="shared" si="3370"/>
        <v>1.6141551316914846E-2</v>
      </c>
      <c r="V2895" s="13">
        <f t="shared" si="3371"/>
        <v>7.9416859608957573E-6</v>
      </c>
      <c r="W2895" s="13">
        <f t="shared" si="3372"/>
        <v>4.7054696284623568E-6</v>
      </c>
      <c r="X2895" s="13">
        <f t="shared" si="3373"/>
        <v>1.0180207646506913E-5</v>
      </c>
      <c r="Y2895" s="13">
        <f t="shared" si="3374"/>
        <v>1.1012357523160127E-5</v>
      </c>
      <c r="Z2895" s="13">
        <f t="shared" si="3375"/>
        <v>0.18194265897318954</v>
      </c>
      <c r="AA2895" s="13">
        <f t="shared" si="3376"/>
        <v>1.1640661975514492E-2</v>
      </c>
      <c r="AB2895" s="13">
        <f t="shared" si="3377"/>
        <v>3.7238383783364545E-4</v>
      </c>
      <c r="AC2895" s="13">
        <f t="shared" si="3378"/>
        <v>6.8705187599183347E-8</v>
      </c>
      <c r="AD2895" s="13">
        <f t="shared" si="3379"/>
        <v>7.5263796970576692E-8</v>
      </c>
      <c r="AE2895" s="13">
        <f t="shared" si="3380"/>
        <v>1.6283201081363398E-7</v>
      </c>
      <c r="AF2895" s="13">
        <f t="shared" si="3381"/>
        <v>1.7614221453627159E-7</v>
      </c>
      <c r="AG2895" s="13">
        <f t="shared" si="3382"/>
        <v>1.270269467152548E-7</v>
      </c>
      <c r="AH2895" s="13">
        <f t="shared" si="3383"/>
        <v>9.8407502032370281E-2</v>
      </c>
      <c r="AI2895" s="13">
        <f t="shared" si="3384"/>
        <v>6.2960961078532933E-3</v>
      </c>
      <c r="AJ2895" s="13">
        <f t="shared" si="3385"/>
        <v>2.0141160674054041E-4</v>
      </c>
      <c r="AK2895" s="13">
        <f t="shared" si="3386"/>
        <v>4.2954273711722449E-6</v>
      </c>
      <c r="AL2895" s="13">
        <f t="shared" si="3387"/>
        <v>3.8040509393350523E-10</v>
      </c>
      <c r="AM2895" s="13">
        <f t="shared" si="3388"/>
        <v>9.630731181710802E-10</v>
      </c>
      <c r="AN2895" s="13">
        <f t="shared" si="3389"/>
        <v>2.0835931577257482E-9</v>
      </c>
      <c r="AO2895" s="13">
        <f t="shared" si="3390"/>
        <v>2.2539100951992085E-9</v>
      </c>
      <c r="AP2895" s="13">
        <f t="shared" si="3391"/>
        <v>1.6254327125249563E-9</v>
      </c>
      <c r="AQ2895" s="13">
        <f t="shared" si="3392"/>
        <v>8.7914936422277507E-10</v>
      </c>
      <c r="AR2895" s="13">
        <f t="shared" si="3393"/>
        <v>4.258060868585184E-2</v>
      </c>
      <c r="AS2895" s="13">
        <f t="shared" si="3394"/>
        <v>2.7243004758806862E-3</v>
      </c>
      <c r="AT2895" s="13">
        <f t="shared" si="3395"/>
        <v>8.7150152521771719E-5</v>
      </c>
      <c r="AU2895" s="13">
        <f t="shared" si="3396"/>
        <v>1.8586175672889113E-6</v>
      </c>
      <c r="AV2895" s="13">
        <f t="shared" si="3397"/>
        <v>2.9728513044529334E-8</v>
      </c>
      <c r="AW2895" s="13">
        <f t="shared" si="3398"/>
        <v>1.4626507084027283E-12</v>
      </c>
      <c r="AX2895" s="13">
        <f t="shared" si="3399"/>
        <v>1.0269543794368613E-11</v>
      </c>
      <c r="AY2895" s="13">
        <f t="shared" si="3400"/>
        <v>2.2217992361313428E-11</v>
      </c>
      <c r="AZ2895" s="13">
        <f t="shared" si="3401"/>
        <v>2.4034134059493126E-11</v>
      </c>
      <c r="BA2895" s="13">
        <f t="shared" si="3402"/>
        <v>1.7332487130129993E-11</v>
      </c>
      <c r="BB2895" s="13">
        <f t="shared" si="3403"/>
        <v>9.3746390874480803E-12</v>
      </c>
      <c r="BC2895" s="13">
        <f t="shared" si="3404"/>
        <v>4.0563760923675507E-12</v>
      </c>
      <c r="BD2895" s="13">
        <f t="shared" si="3405"/>
        <v>1.5353743351304931E-2</v>
      </c>
      <c r="BE2895" s="13">
        <f t="shared" si="3406"/>
        <v>9.8233002320627003E-4</v>
      </c>
      <c r="BF2895" s="13">
        <f t="shared" si="3407"/>
        <v>3.1424658222205361E-5</v>
      </c>
      <c r="BG2895" s="13">
        <f t="shared" si="3408"/>
        <v>6.701815215211449E-7</v>
      </c>
      <c r="BH2895" s="13">
        <f t="shared" si="3409"/>
        <v>1.0719526413282245E-8</v>
      </c>
      <c r="BI2895" s="13">
        <f t="shared" si="3410"/>
        <v>1.3716671419318486E-10</v>
      </c>
      <c r="BJ2895" s="14">
        <f t="shared" si="3411"/>
        <v>7.6215557510718587E-3</v>
      </c>
      <c r="BK2895" s="14">
        <f t="shared" si="3412"/>
        <v>0.12324769072456052</v>
      </c>
      <c r="BL2895" s="14">
        <f t="shared" si="3413"/>
        <v>0.6803440508284373</v>
      </c>
      <c r="BM2895" s="14">
        <f t="shared" si="3414"/>
        <v>0.37779686050673789</v>
      </c>
      <c r="BN2895" s="14">
        <f t="shared" si="3415"/>
        <v>0.61535909574976588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1.6532258064516101</v>
      </c>
      <c r="F2896" s="10">
        <f>VLOOKUP(B2896,home!$B$2:$E$405,3,FALSE)</f>
        <v>1.3</v>
      </c>
      <c r="G2896" s="10">
        <f>VLOOKUP(C2896,away!$B$2:$E$405,4,FALSE)</f>
        <v>0.86</v>
      </c>
      <c r="H2896" s="10">
        <f>VLOOKUP(A2896,away!$A$2:$E$405,3,FALSE)</f>
        <v>1.30645161290323</v>
      </c>
      <c r="I2896" s="10">
        <f>VLOOKUP(C2896,away!$B$2:$E$405,3,FALSE)</f>
        <v>0.6</v>
      </c>
      <c r="J2896" s="10">
        <f>VLOOKUP(B2896,home!$B$2:$E$405,4,FALSE)</f>
        <v>1.31</v>
      </c>
      <c r="K2896" s="12">
        <f t="shared" si="3360"/>
        <v>1.8483064516129004</v>
      </c>
      <c r="L2896" s="12">
        <f t="shared" si="3361"/>
        <v>1.0268709677419388</v>
      </c>
      <c r="M2896" s="13">
        <f t="shared" si="3362"/>
        <v>5.6406131076574668E-2</v>
      </c>
      <c r="N2896" s="13">
        <f t="shared" si="3363"/>
        <v>0.10425581597935588</v>
      </c>
      <c r="O2896" s="13">
        <f t="shared" si="3364"/>
        <v>5.7921818405180882E-2</v>
      </c>
      <c r="P2896" s="13">
        <f t="shared" si="3365"/>
        <v>0.10705727064744666</v>
      </c>
      <c r="Q2896" s="13">
        <f t="shared" si="3366"/>
        <v>9.6348348646405416E-2</v>
      </c>
      <c r="R2896" s="13">
        <f t="shared" si="3367"/>
        <v>2.9739116859550462E-2</v>
      </c>
      <c r="S2896" s="13">
        <f t="shared" si="3368"/>
        <v>5.0797931801603739E-2</v>
      </c>
      <c r="T2896" s="13">
        <f t="shared" si="3369"/>
        <v>9.8937322014872056E-2</v>
      </c>
      <c r="U2896" s="13">
        <f t="shared" si="3370"/>
        <v>5.4967001556777098E-2</v>
      </c>
      <c r="V2896" s="13">
        <f t="shared" si="3371"/>
        <v>1.0712562681906627E-2</v>
      </c>
      <c r="W2896" s="13">
        <f t="shared" si="3372"/>
        <v>5.9360424801800045E-2</v>
      </c>
      <c r="X2896" s="13">
        <f t="shared" si="3373"/>
        <v>6.0955496861797E-2</v>
      </c>
      <c r="Y2896" s="13">
        <f t="shared" si="3374"/>
        <v>3.1296715025832096E-2</v>
      </c>
      <c r="Z2896" s="13">
        <f t="shared" si="3375"/>
        <v>1.0179411903119063E-2</v>
      </c>
      <c r="AA2896" s="13">
        <f t="shared" si="3376"/>
        <v>1.8814672694160119E-2</v>
      </c>
      <c r="AB2896" s="13">
        <f t="shared" si="3377"/>
        <v>1.7387640462800613E-2</v>
      </c>
      <c r="AC2896" s="13">
        <f t="shared" si="3378"/>
        <v>1.2707591582638506E-3</v>
      </c>
      <c r="AD2896" s="13">
        <f t="shared" si="3379"/>
        <v>2.7429064032912377E-2</v>
      </c>
      <c r="AE2896" s="13">
        <f t="shared" si="3380"/>
        <v>2.8166109527732339E-2</v>
      </c>
      <c r="AF2896" s="13">
        <f t="shared" si="3381"/>
        <v>1.4461480074133974E-2</v>
      </c>
      <c r="AG2896" s="13">
        <f t="shared" si="3382"/>
        <v>4.9500246795689063E-3</v>
      </c>
      <c r="AH2896" s="13">
        <f t="shared" si="3383"/>
        <v>2.6132356379999205E-3</v>
      </c>
      <c r="AI2896" s="13">
        <f t="shared" si="3384"/>
        <v>4.8300602893000073E-3</v>
      </c>
      <c r="AJ2896" s="13">
        <f t="shared" si="3385"/>
        <v>4.4637157971962388E-3</v>
      </c>
      <c r="AK2896" s="13">
        <f t="shared" si="3386"/>
        <v>2.7501049020414088E-3</v>
      </c>
      <c r="AL2896" s="13">
        <f t="shared" si="3387"/>
        <v>9.6474623972551293E-5</v>
      </c>
      <c r="AM2896" s="13">
        <f t="shared" si="3388"/>
        <v>1.0139463202747057E-2</v>
      </c>
      <c r="AN2896" s="13">
        <f t="shared" si="3389"/>
        <v>1.0411920391388649E-2</v>
      </c>
      <c r="AO2896" s="13">
        <f t="shared" si="3390"/>
        <v>5.3458493841786435E-3</v>
      </c>
      <c r="AP2896" s="13">
        <f t="shared" si="3391"/>
        <v>1.8298325101780569E-3</v>
      </c>
      <c r="AQ2896" s="13">
        <f t="shared" si="3392"/>
        <v>4.697504701330505E-4</v>
      </c>
      <c r="AR2896" s="13">
        <f t="shared" si="3393"/>
        <v>5.366911617061404E-4</v>
      </c>
      <c r="AS2896" s="13">
        <f t="shared" si="3394"/>
        <v>9.919697367050818E-4</v>
      </c>
      <c r="AT2896" s="13">
        <f t="shared" si="3395"/>
        <v>9.1673203207837659E-4</v>
      </c>
      <c r="AU2896" s="13">
        <f t="shared" si="3396"/>
        <v>5.6480057643022242E-4</v>
      </c>
      <c r="AV2896" s="13">
        <f t="shared" si="3397"/>
        <v>2.6098113732266645E-4</v>
      </c>
      <c r="AW2896" s="13">
        <f t="shared" si="3398"/>
        <v>5.0862821568982606E-6</v>
      </c>
      <c r="AX2896" s="13">
        <f t="shared" si="3399"/>
        <v>3.1234725422548304E-3</v>
      </c>
      <c r="AY2896" s="13">
        <f t="shared" si="3400"/>
        <v>3.2074032721805916E-3</v>
      </c>
      <c r="AZ2896" s="13">
        <f t="shared" si="3401"/>
        <v>1.6467946510213725E-3</v>
      </c>
      <c r="BA2896" s="13">
        <f t="shared" si="3402"/>
        <v>5.6368187232218835E-4</v>
      </c>
      <c r="BB2896" s="13">
        <f t="shared" si="3403"/>
        <v>1.4470713743251838E-4</v>
      </c>
      <c r="BC2896" s="13">
        <f t="shared" si="3404"/>
        <v>2.9719111650899183E-5</v>
      </c>
      <c r="BD2896" s="13">
        <f t="shared" si="3405"/>
        <v>9.1852095433288267E-5</v>
      </c>
      <c r="BE2896" s="13">
        <f t="shared" si="3406"/>
        <v>1.6977082058351053E-4</v>
      </c>
      <c r="BF2896" s="13">
        <f t="shared" si="3407"/>
        <v>1.5689425149005939E-4</v>
      </c>
      <c r="BG2896" s="13">
        <f t="shared" si="3408"/>
        <v>9.6662885750017864E-5</v>
      </c>
      <c r="BH2896" s="13">
        <f t="shared" si="3409"/>
        <v>4.4665658840819703E-5</v>
      </c>
      <c r="BI2896" s="13">
        <f t="shared" si="3410"/>
        <v>1.651116508020556E-5</v>
      </c>
      <c r="BJ2896" s="14">
        <f t="shared" si="3411"/>
        <v>0.56307339618989805</v>
      </c>
      <c r="BK2896" s="14">
        <f t="shared" si="3412"/>
        <v>0.22954853326194868</v>
      </c>
      <c r="BL2896" s="14">
        <f t="shared" si="3413"/>
        <v>0.19733489812642713</v>
      </c>
      <c r="BM2896" s="14">
        <f t="shared" si="3414"/>
        <v>0.54520542087685542</v>
      </c>
      <c r="BN2896" s="14">
        <f t="shared" si="3415"/>
        <v>0.45172850161451394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1.3561643835616399</v>
      </c>
      <c r="F2897" s="10">
        <f>VLOOKUP(B2897,home!$B$2:$E$405,3,FALSE)</f>
        <v>0.84</v>
      </c>
      <c r="G2897" s="10">
        <f>VLOOKUP(C2897,away!$B$2:$E$405,4,FALSE)</f>
        <v>1.47</v>
      </c>
      <c r="H2897" s="10">
        <f>VLOOKUP(A2897,away!$A$2:$E$405,3,FALSE)</f>
        <v>1.0958904109589001</v>
      </c>
      <c r="I2897" s="10">
        <f>VLOOKUP(C2897,away!$B$2:$E$405,3,FALSE)</f>
        <v>0.84</v>
      </c>
      <c r="J2897" s="10">
        <f>VLOOKUP(B2897,home!$B$2:$E$405,4,FALSE)</f>
        <v>1.17</v>
      </c>
      <c r="K2897" s="12">
        <f t="shared" si="3360"/>
        <v>1.6745917808219128</v>
      </c>
      <c r="L2897" s="12">
        <f t="shared" si="3361"/>
        <v>1.0770410958904069</v>
      </c>
      <c r="M2897" s="13">
        <f t="shared" si="3362"/>
        <v>6.3823560069498464E-2</v>
      </c>
      <c r="N2897" s="13">
        <f t="shared" si="3363"/>
        <v>0.10687840911517578</v>
      </c>
      <c r="O2897" s="13">
        <f t="shared" si="3364"/>
        <v>6.8740597080879831E-2</v>
      </c>
      <c r="P2897" s="13">
        <f t="shared" si="3365"/>
        <v>0.11511243888043217</v>
      </c>
      <c r="Q2897" s="13">
        <f t="shared" si="3366"/>
        <v>8.9488852725797596E-2</v>
      </c>
      <c r="R2897" s="13">
        <f t="shared" si="3367"/>
        <v>3.7018224006075857E-2</v>
      </c>
      <c r="S2897" s="13">
        <f t="shared" si="3368"/>
        <v>5.1904318603397191E-2</v>
      </c>
      <c r="T2897" s="13">
        <f t="shared" si="3369"/>
        <v>9.6383172009768259E-2</v>
      </c>
      <c r="U2897" s="13">
        <f t="shared" si="3370"/>
        <v>6.1990413661199062E-2</v>
      </c>
      <c r="V2897" s="13">
        <f t="shared" si="3371"/>
        <v>1.0401649478583264E-2</v>
      </c>
      <c r="W2897" s="13">
        <f t="shared" si="3372"/>
        <v>4.9952432416601085E-2</v>
      </c>
      <c r="X2897" s="13">
        <f t="shared" si="3373"/>
        <v>5.3800822552367518E-2</v>
      </c>
      <c r="Y2897" s="13">
        <f t="shared" si="3374"/>
        <v>2.8972848440803608E-2</v>
      </c>
      <c r="Z2897" s="13">
        <f t="shared" si="3375"/>
        <v>1.3290049517140173E-2</v>
      </c>
      <c r="AA2897" s="13">
        <f t="shared" si="3376"/>
        <v>2.2255407688119167E-2</v>
      </c>
      <c r="AB2897" s="13">
        <f t="shared" si="3377"/>
        <v>1.8634361396682585E-2</v>
      </c>
      <c r="AC2897" s="13">
        <f t="shared" si="3378"/>
        <v>1.1725286463134374E-3</v>
      </c>
      <c r="AD2897" s="13">
        <f t="shared" si="3379"/>
        <v>2.0912483189225558E-2</v>
      </c>
      <c r="AE2897" s="13">
        <f t="shared" si="3380"/>
        <v>2.2523603811913203E-2</v>
      </c>
      <c r="AF2897" s="13">
        <f t="shared" si="3381"/>
        <v>1.212942346649217E-2</v>
      </c>
      <c r="AG2897" s="13">
        <f t="shared" si="3382"/>
        <v>4.3546291809565159E-3</v>
      </c>
      <c r="AH2897" s="13">
        <f t="shared" si="3383"/>
        <v>3.5784823740946047E-3</v>
      </c>
      <c r="AI2897" s="13">
        <f t="shared" si="3384"/>
        <v>5.9924971714749118E-3</v>
      </c>
      <c r="AJ2897" s="13">
        <f t="shared" si="3385"/>
        <v>5.0174932549752246E-3</v>
      </c>
      <c r="AK2897" s="13">
        <f t="shared" si="3386"/>
        <v>2.8007509883702987E-3</v>
      </c>
      <c r="AL2897" s="13">
        <f t="shared" si="3387"/>
        <v>8.4591102086651134E-5</v>
      </c>
      <c r="AM2897" s="13">
        <f t="shared" si="3388"/>
        <v>7.0039744930507058E-3</v>
      </c>
      <c r="AN2897" s="13">
        <f t="shared" si="3389"/>
        <v>7.5435683635837886E-3</v>
      </c>
      <c r="AO2897" s="13">
        <f t="shared" si="3390"/>
        <v>4.0623665686192433E-3</v>
      </c>
      <c r="AP2897" s="13">
        <f t="shared" si="3391"/>
        <v>1.4584452469914074E-3</v>
      </c>
      <c r="AQ2897" s="13">
        <f t="shared" si="3392"/>
        <v>3.9270136677894502E-4</v>
      </c>
      <c r="AR2897" s="13">
        <f t="shared" si="3393"/>
        <v>7.7083451556387195E-4</v>
      </c>
      <c r="AS2897" s="13">
        <f t="shared" si="3394"/>
        <v>1.290833144137101E-3</v>
      </c>
      <c r="AT2897" s="13">
        <f t="shared" si="3395"/>
        <v>1.0808092867922484E-3</v>
      </c>
      <c r="AU2897" s="13">
        <f t="shared" si="3396"/>
        <v>6.0330478276609753E-4</v>
      </c>
      <c r="AV2897" s="13">
        <f t="shared" si="3397"/>
        <v>2.5257230763766405E-4</v>
      </c>
      <c r="AW2897" s="13">
        <f t="shared" si="3398"/>
        <v>4.2380240054572695E-6</v>
      </c>
      <c r="AX2897" s="13">
        <f t="shared" si="3399"/>
        <v>1.9547996865248401E-3</v>
      </c>
      <c r="AY2897" s="13">
        <f t="shared" si="3400"/>
        <v>2.1053995966209375E-3</v>
      </c>
      <c r="AZ2897" s="13">
        <f t="shared" si="3401"/>
        <v>1.1338009444159173E-3</v>
      </c>
      <c r="BA2897" s="13">
        <f t="shared" si="3402"/>
        <v>4.0705007056509939E-4</v>
      </c>
      <c r="BB2897" s="13">
        <f t="shared" si="3403"/>
        <v>1.0960241352092549E-4</v>
      </c>
      <c r="BC2897" s="13">
        <f t="shared" si="3404"/>
        <v>2.3609260714162235E-5</v>
      </c>
      <c r="BD2897" s="13">
        <f t="shared" si="3405"/>
        <v>1.3837007523217722E-4</v>
      </c>
      <c r="BE2897" s="13">
        <f t="shared" si="3406"/>
        <v>2.3171339069551374E-4</v>
      </c>
      <c r="BF2897" s="13">
        <f t="shared" si="3407"/>
        <v>1.9401266978254201E-4</v>
      </c>
      <c r="BG2897" s="13">
        <f t="shared" si="3408"/>
        <v>1.0829734073105357E-4</v>
      </c>
      <c r="BH2897" s="13">
        <f t="shared" si="3409"/>
        <v>4.5338459168273098E-5</v>
      </c>
      <c r="BI2897" s="13">
        <f t="shared" si="3410"/>
        <v>1.5184682215664E-5</v>
      </c>
      <c r="BJ2897" s="14">
        <f t="shared" si="3411"/>
        <v>0.51159199492048713</v>
      </c>
      <c r="BK2897" s="14">
        <f t="shared" si="3412"/>
        <v>0.24460448637693208</v>
      </c>
      <c r="BL2897" s="14">
        <f t="shared" si="3413"/>
        <v>0.23075949827659378</v>
      </c>
      <c r="BM2897" s="14">
        <f t="shared" si="3414"/>
        <v>0.51708278564067822</v>
      </c>
      <c r="BN2897" s="14">
        <f t="shared" si="3415"/>
        <v>0.48106208187785965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1.3561643835616399</v>
      </c>
      <c r="F2898" s="10">
        <f>VLOOKUP(B2898,home!$B$2:$E$405,3,FALSE)</f>
        <v>0.86</v>
      </c>
      <c r="G2898" s="10">
        <f>VLOOKUP(C2898,away!$B$2:$E$405,4,FALSE)</f>
        <v>0.92</v>
      </c>
      <c r="H2898" s="10">
        <f>VLOOKUP(A2898,away!$A$2:$E$405,3,FALSE)</f>
        <v>1.0958904109589001</v>
      </c>
      <c r="I2898" s="10">
        <f>VLOOKUP(C2898,away!$B$2:$E$405,3,FALSE)</f>
        <v>1.75</v>
      </c>
      <c r="J2898" s="10">
        <f>VLOOKUP(B2898,home!$B$2:$E$405,4,FALSE)</f>
        <v>1.67</v>
      </c>
      <c r="K2898" s="12">
        <f t="shared" si="3360"/>
        <v>1.0729972602739695</v>
      </c>
      <c r="L2898" s="12">
        <f t="shared" si="3361"/>
        <v>3.2027397260273855</v>
      </c>
      <c r="M2898" s="13">
        <f t="shared" si="3362"/>
        <v>1.3901799506836345E-2</v>
      </c>
      <c r="N2898" s="13">
        <f t="shared" si="3363"/>
        <v>1.4916592783713418E-2</v>
      </c>
      <c r="O2898" s="13">
        <f t="shared" si="3364"/>
        <v>4.4523845543812682E-2</v>
      </c>
      <c r="P2898" s="13">
        <f t="shared" si="3365"/>
        <v>4.7773964285372388E-2</v>
      </c>
      <c r="Q2898" s="13">
        <f t="shared" si="3366"/>
        <v>8.0027315947734795E-3</v>
      </c>
      <c r="R2898" s="13">
        <f t="shared" si="3367"/>
        <v>7.129914443933813E-2</v>
      </c>
      <c r="S2898" s="13">
        <f t="shared" si="3368"/>
        <v>4.1044176734416078E-2</v>
      </c>
      <c r="T2898" s="13">
        <f t="shared" si="3369"/>
        <v>2.563066639531552E-2</v>
      </c>
      <c r="U2898" s="13">
        <f t="shared" si="3370"/>
        <v>7.6503786643287844E-2</v>
      </c>
      <c r="V2898" s="13">
        <f t="shared" si="3371"/>
        <v>1.5672175969163343E-2</v>
      </c>
      <c r="W2898" s="13">
        <f t="shared" si="3372"/>
        <v>2.8623030252999601E-3</v>
      </c>
      <c r="X2898" s="13">
        <f t="shared" si="3373"/>
        <v>9.1672116070565524E-3</v>
      </c>
      <c r="Y2898" s="13">
        <f t="shared" si="3374"/>
        <v>1.4680096395409686E-2</v>
      </c>
      <c r="Z2898" s="13">
        <f t="shared" si="3375"/>
        <v>7.6117534109210933E-2</v>
      </c>
      <c r="AA2898" s="13">
        <f t="shared" si="3376"/>
        <v>8.1673905557993753E-2</v>
      </c>
      <c r="AB2898" s="13">
        <f t="shared" si="3377"/>
        <v>4.3817938449801107E-2</v>
      </c>
      <c r="AC2898" s="13">
        <f t="shared" si="3378"/>
        <v>3.3661198621115986E-3</v>
      </c>
      <c r="AD2898" s="13">
        <f t="shared" si="3379"/>
        <v>7.6781082605518753E-4</v>
      </c>
      <c r="AE2898" s="13">
        <f t="shared" si="3380"/>
        <v>2.4590982346808523E-3</v>
      </c>
      <c r="AF2898" s="13">
        <f t="shared" si="3381"/>
        <v>3.9379258032080904E-3</v>
      </c>
      <c r="AG2898" s="13">
        <f t="shared" si="3382"/>
        <v>4.2040504693609503E-3</v>
      </c>
      <c r="AH2898" s="13">
        <f t="shared" si="3383"/>
        <v>6.094616258470361E-2</v>
      </c>
      <c r="AI2898" s="13">
        <f t="shared" si="3384"/>
        <v>6.5395065477598879E-2</v>
      </c>
      <c r="AJ2898" s="13">
        <f t="shared" si="3385"/>
        <v>3.5084363046450219E-2</v>
      </c>
      <c r="AK2898" s="13">
        <f t="shared" si="3386"/>
        <v>1.2548475142432796E-2</v>
      </c>
      <c r="AL2898" s="13">
        <f t="shared" si="3387"/>
        <v>4.627110036904815E-4</v>
      </c>
      <c r="AM2898" s="13">
        <f t="shared" si="3388"/>
        <v>1.64771782553182E-4</v>
      </c>
      <c r="AN2898" s="13">
        <f t="shared" si="3389"/>
        <v>5.2772113371142213E-4</v>
      </c>
      <c r="AO2898" s="13">
        <f t="shared" si="3390"/>
        <v>8.4507671960089065E-4</v>
      </c>
      <c r="AP2898" s="13">
        <f t="shared" si="3391"/>
        <v>9.0218692713555943E-4</v>
      </c>
      <c r="AQ2898" s="13">
        <f t="shared" si="3392"/>
        <v>7.2236747795990778E-4</v>
      </c>
      <c r="AR2898" s="13">
        <f t="shared" si="3393"/>
        <v>3.9038939211790816E-2</v>
      </c>
      <c r="AS2898" s="13">
        <f t="shared" si="3394"/>
        <v>4.1888674818253577E-2</v>
      </c>
      <c r="AT2898" s="13">
        <f t="shared" si="3395"/>
        <v>2.2473216658246652E-2</v>
      </c>
      <c r="AU2898" s="13">
        <f t="shared" si="3396"/>
        <v>8.0378999679473311E-3</v>
      </c>
      <c r="AV2898" s="13">
        <f t="shared" si="3397"/>
        <v>2.1561611609909274E-3</v>
      </c>
      <c r="AW2898" s="13">
        <f t="shared" si="3398"/>
        <v>4.4170019048188014E-5</v>
      </c>
      <c r="AX2898" s="13">
        <f t="shared" si="3399"/>
        <v>2.9466611875003744E-5</v>
      </c>
      <c r="AY2898" s="13">
        <f t="shared" si="3400"/>
        <v>9.4373888443504799E-5</v>
      </c>
      <c r="AZ2898" s="13">
        <f t="shared" si="3401"/>
        <v>1.5112750080884481E-4</v>
      </c>
      <c r="BA2898" s="13">
        <f t="shared" si="3402"/>
        <v>1.6134068351190771E-4</v>
      </c>
      <c r="BB2898" s="13">
        <f t="shared" si="3403"/>
        <v>1.2918305412699965E-4</v>
      </c>
      <c r="BC2898" s="13">
        <f t="shared" si="3404"/>
        <v>8.2747939876417511E-5</v>
      </c>
      <c r="BD2898" s="13">
        <f t="shared" si="3405"/>
        <v>2.0838593579261783E-2</v>
      </c>
      <c r="BE2898" s="13">
        <f t="shared" si="3406"/>
        <v>2.2359753818510623E-2</v>
      </c>
      <c r="BF2898" s="13">
        <f t="shared" si="3407"/>
        <v>1.1995977293831162E-2</v>
      </c>
      <c r="BG2898" s="13">
        <f t="shared" si="3408"/>
        <v>4.2905502568631954E-3</v>
      </c>
      <c r="BH2898" s="13">
        <f t="shared" si="3409"/>
        <v>1.1509371676704959E-3</v>
      </c>
      <c r="BI2898" s="13">
        <f t="shared" si="3410"/>
        <v>2.4699048553158493E-4</v>
      </c>
      <c r="BJ2898" s="14">
        <f t="shared" si="3411"/>
        <v>9.0438850854477351E-2</v>
      </c>
      <c r="BK2898" s="14">
        <f t="shared" si="3412"/>
        <v>0.12231532125003375</v>
      </c>
      <c r="BL2898" s="14">
        <f t="shared" si="3413"/>
        <v>0.66627038130431704</v>
      </c>
      <c r="BM2898" s="14">
        <f t="shared" si="3414"/>
        <v>0.75467380549479723</v>
      </c>
      <c r="BN2898" s="14">
        <f t="shared" si="3415"/>
        <v>0.20041807815384646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1.3561643835616399</v>
      </c>
      <c r="F2899" s="10">
        <f>VLOOKUP(B2899,home!$B$2:$E$405,3,FALSE)</f>
        <v>0.63</v>
      </c>
      <c r="G2899" s="10">
        <f>VLOOKUP(C2899,away!$B$2:$E$405,4,FALSE)</f>
        <v>0.84</v>
      </c>
      <c r="H2899" s="10">
        <f>VLOOKUP(A2899,away!$A$2:$E$405,3,FALSE)</f>
        <v>1.0958904109589001</v>
      </c>
      <c r="I2899" s="10">
        <f>VLOOKUP(C2899,away!$B$2:$E$405,3,FALSE)</f>
        <v>1.05</v>
      </c>
      <c r="J2899" s="10">
        <f>VLOOKUP(B2899,home!$B$2:$E$405,4,FALSE)</f>
        <v>1.17</v>
      </c>
      <c r="K2899" s="12">
        <f t="shared" si="3360"/>
        <v>0.71768219178081982</v>
      </c>
      <c r="L2899" s="12">
        <f t="shared" si="3361"/>
        <v>1.3463013698630086</v>
      </c>
      <c r="M2899" s="13">
        <f t="shared" si="3362"/>
        <v>0.126947259075958</v>
      </c>
      <c r="N2899" s="13">
        <f t="shared" si="3363"/>
        <v>9.1107787134201118E-2</v>
      </c>
      <c r="O2899" s="13">
        <f t="shared" si="3364"/>
        <v>0.17090926879431648</v>
      </c>
      <c r="P2899" s="13">
        <f t="shared" si="3365"/>
        <v>0.12265853862396232</v>
      </c>
      <c r="Q2899" s="13">
        <f t="shared" si="3366"/>
        <v>3.2693218179386911E-2</v>
      </c>
      <c r="R2899" s="13">
        <f t="shared" si="3367"/>
        <v>0.11504769135003676</v>
      </c>
      <c r="S2899" s="13">
        <f t="shared" si="3368"/>
        <v>2.9628676520624841E-2</v>
      </c>
      <c r="T2899" s="13">
        <f t="shared" si="3369"/>
        <v>4.401492442013881E-2</v>
      </c>
      <c r="U2899" s="13">
        <f t="shared" si="3370"/>
        <v>8.2567679287417636E-2</v>
      </c>
      <c r="V2899" s="13">
        <f t="shared" si="3371"/>
        <v>3.1808574064844468E-3</v>
      </c>
      <c r="W2899" s="13">
        <f t="shared" si="3372"/>
        <v>7.8211134931169841E-3</v>
      </c>
      <c r="X2899" s="13">
        <f t="shared" si="3373"/>
        <v>1.0529575809637452E-2</v>
      </c>
      <c r="Y2899" s="13">
        <f t="shared" si="3374"/>
        <v>7.0879911682956527E-3</v>
      </c>
      <c r="Z2899" s="13">
        <f t="shared" si="3375"/>
        <v>5.1629621488043675E-2</v>
      </c>
      <c r="AA2899" s="13">
        <f t="shared" si="3376"/>
        <v>3.7053659910353295E-2</v>
      </c>
      <c r="AB2899" s="13">
        <f t="shared" si="3377"/>
        <v>1.3296375928981724E-2</v>
      </c>
      <c r="AC2899" s="13">
        <f t="shared" si="3378"/>
        <v>1.9208731045600015E-4</v>
      </c>
      <c r="AD2899" s="13">
        <f t="shared" si="3379"/>
        <v>1.4032684684766848E-3</v>
      </c>
      <c r="AE2899" s="13">
        <f t="shared" si="3380"/>
        <v>1.8892222613957263E-3</v>
      </c>
      <c r="AF2899" s="13">
        <f t="shared" si="3381"/>
        <v>1.271731259246379E-3</v>
      </c>
      <c r="AG2899" s="13">
        <f t="shared" si="3382"/>
        <v>5.7071117880700285E-4</v>
      </c>
      <c r="AH2899" s="13">
        <f t="shared" si="3383"/>
        <v>1.7377257533715461E-2</v>
      </c>
      <c r="AI2899" s="13">
        <f t="shared" si="3384"/>
        <v>1.2471348273936677E-2</v>
      </c>
      <c r="AJ2899" s="13">
        <f t="shared" si="3385"/>
        <v>4.4752322818504085E-3</v>
      </c>
      <c r="AK2899" s="13">
        <f t="shared" si="3386"/>
        <v>1.0705981709222272E-3</v>
      </c>
      <c r="AL2899" s="13">
        <f t="shared" si="3387"/>
        <v>7.4239172898227558E-6</v>
      </c>
      <c r="AM2899" s="13">
        <f t="shared" si="3388"/>
        <v>2.0142015802265234E-4</v>
      </c>
      <c r="AN2899" s="13">
        <f t="shared" si="3389"/>
        <v>2.7117223466392048E-4</v>
      </c>
      <c r="AO2899" s="13">
        <f t="shared" si="3390"/>
        <v>1.8253977549842474E-4</v>
      </c>
      <c r="AP2899" s="13">
        <f t="shared" si="3391"/>
        <v>8.1917849936005062E-5</v>
      </c>
      <c r="AQ2899" s="13">
        <f t="shared" si="3392"/>
        <v>2.7571528396269004E-5</v>
      </c>
      <c r="AR2899" s="13">
        <f t="shared" si="3393"/>
        <v>4.6790051244206795E-3</v>
      </c>
      <c r="AS2899" s="13">
        <f t="shared" si="3394"/>
        <v>3.3580386530479211E-3</v>
      </c>
      <c r="AT2899" s="13">
        <f t="shared" si="3395"/>
        <v>1.2050022703020719E-3</v>
      </c>
      <c r="AU2899" s="13">
        <f t="shared" si="3396"/>
        <v>2.8826955681708502E-4</v>
      </c>
      <c r="AV2899" s="13">
        <f t="shared" si="3397"/>
        <v>5.1721481840042775E-5</v>
      </c>
      <c r="AW2899" s="13">
        <f t="shared" si="3398"/>
        <v>1.9925309758623865E-7</v>
      </c>
      <c r="AX2899" s="13">
        <f t="shared" si="3399"/>
        <v>2.409261007975603E-5</v>
      </c>
      <c r="AY2899" s="13">
        <f t="shared" si="3400"/>
        <v>3.2435913953950868E-5</v>
      </c>
      <c r="AZ2899" s="13">
        <f t="shared" si="3401"/>
        <v>2.1834257694481373E-5</v>
      </c>
      <c r="BA2899" s="13">
        <f t="shared" si="3402"/>
        <v>9.7984970146740644E-6</v>
      </c>
      <c r="BB2899" s="13">
        <f t="shared" si="3403"/>
        <v>3.2979324883635748E-6</v>
      </c>
      <c r="BC2899" s="13">
        <f t="shared" si="3404"/>
        <v>8.8800220535991972E-7</v>
      </c>
      <c r="BD2899" s="13">
        <f t="shared" si="3405"/>
        <v>1.0498918347672658E-3</v>
      </c>
      <c r="BE2899" s="13">
        <f t="shared" si="3406"/>
        <v>7.5348867310855768E-4</v>
      </c>
      <c r="BF2899" s="13">
        <f t="shared" si="3407"/>
        <v>2.7038270119928565E-4</v>
      </c>
      <c r="BG2899" s="13">
        <f t="shared" si="3408"/>
        <v>6.4682949872107282E-5</v>
      </c>
      <c r="BH2899" s="13">
        <f t="shared" si="3409"/>
        <v>1.1605450308765711E-5</v>
      </c>
      <c r="BI2899" s="13">
        <f t="shared" si="3410"/>
        <v>1.6658050028396741E-6</v>
      </c>
      <c r="BJ2899" s="14">
        <f t="shared" si="3411"/>
        <v>0.19924651213265654</v>
      </c>
      <c r="BK2899" s="14">
        <f t="shared" si="3412"/>
        <v>0.28264727876872936</v>
      </c>
      <c r="BL2899" s="14">
        <f t="shared" si="3413"/>
        <v>0.46600286603221724</v>
      </c>
      <c r="BM2899" s="14">
        <f t="shared" si="3414"/>
        <v>0.34013027860292888</v>
      </c>
      <c r="BN2899" s="14">
        <f t="shared" si="3415"/>
        <v>0.6593637631578616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1.3561643835616399</v>
      </c>
      <c r="F2900" s="10">
        <f>VLOOKUP(B2900,home!$B$2:$E$405,3,FALSE)</f>
        <v>0.53</v>
      </c>
      <c r="G2900" s="10">
        <f>VLOOKUP(C2900,away!$B$2:$E$405,4,FALSE)</f>
        <v>1.26</v>
      </c>
      <c r="H2900" s="10">
        <f>VLOOKUP(A2900,away!$A$2:$E$405,3,FALSE)</f>
        <v>1.0958904109589001</v>
      </c>
      <c r="I2900" s="10">
        <f>VLOOKUP(C2900,away!$B$2:$E$405,3,FALSE)</f>
        <v>0.84</v>
      </c>
      <c r="J2900" s="10">
        <f>VLOOKUP(B2900,home!$B$2:$E$405,4,FALSE)</f>
        <v>0.13</v>
      </c>
      <c r="K2900" s="12">
        <f t="shared" si="3360"/>
        <v>0.90564657534246329</v>
      </c>
      <c r="L2900" s="12">
        <f t="shared" si="3361"/>
        <v>0.11967123287671189</v>
      </c>
      <c r="M2900" s="13">
        <f t="shared" si="3362"/>
        <v>0.35868245505790702</v>
      </c>
      <c r="N2900" s="13">
        <f t="shared" si="3363"/>
        <v>0.32483953705862045</v>
      </c>
      <c r="O2900" s="13">
        <f t="shared" si="3364"/>
        <v>4.2923971608025545E-2</v>
      </c>
      <c r="P2900" s="13">
        <f t="shared" si="3365"/>
        <v>3.8873947886905458E-2</v>
      </c>
      <c r="Q2900" s="13">
        <f t="shared" si="3366"/>
        <v>0.14709490713648538</v>
      </c>
      <c r="R2900" s="13">
        <f t="shared" si="3367"/>
        <v>2.5683823011486968E-3</v>
      </c>
      <c r="S2900" s="13">
        <f t="shared" si="3368"/>
        <v>1.053288084630366E-3</v>
      </c>
      <c r="T2900" s="13">
        <f t="shared" si="3369"/>
        <v>1.7603028886908654E-2</v>
      </c>
      <c r="U2900" s="13">
        <f t="shared" si="3370"/>
        <v>2.3260466352055123E-3</v>
      </c>
      <c r="V2900" s="13">
        <f t="shared" si="3371"/>
        <v>1.2683910714038423E-5</v>
      </c>
      <c r="W2900" s="13">
        <f t="shared" si="3372"/>
        <v>4.4405332966158562E-2</v>
      </c>
      <c r="X2900" s="13">
        <f t="shared" si="3373"/>
        <v>5.3140409423610936E-3</v>
      </c>
      <c r="Y2900" s="13">
        <f t="shared" si="3374"/>
        <v>3.1796891556483794E-4</v>
      </c>
      <c r="Z2900" s="13">
        <f t="shared" si="3375"/>
        <v>1.0245382549239699E-4</v>
      </c>
      <c r="AA2900" s="13">
        <f t="shared" si="3376"/>
        <v>9.2786956187923683E-5</v>
      </c>
      <c r="AB2900" s="13">
        <f t="shared" si="3377"/>
        <v>4.2016094554022122E-5</v>
      </c>
      <c r="AC2900" s="13">
        <f t="shared" si="3378"/>
        <v>8.5917515121433743E-8</v>
      </c>
      <c r="AD2900" s="13">
        <f t="shared" si="3379"/>
        <v>1.0053884431935819E-2</v>
      </c>
      <c r="AE2900" s="13">
        <f t="shared" si="3380"/>
        <v>1.2031607451697399E-3</v>
      </c>
      <c r="AF2900" s="13">
        <f t="shared" si="3381"/>
        <v>7.1991864861663076E-5</v>
      </c>
      <c r="AG2900" s="13">
        <f t="shared" si="3382"/>
        <v>2.8717850750296186E-6</v>
      </c>
      <c r="AH2900" s="13">
        <f t="shared" si="3383"/>
        <v>3.06519390240266E-6</v>
      </c>
      <c r="AI2900" s="13">
        <f t="shared" si="3384"/>
        <v>2.7759823604715696E-6</v>
      </c>
      <c r="AJ2900" s="13">
        <f t="shared" si="3385"/>
        <v>1.2570294589860818E-6</v>
      </c>
      <c r="AK2900" s="13">
        <f t="shared" si="3386"/>
        <v>3.7947480821177827E-7</v>
      </c>
      <c r="AL2900" s="13">
        <f t="shared" si="3387"/>
        <v>3.7246906931801993E-10</v>
      </c>
      <c r="AM2900" s="13">
        <f t="shared" si="3388"/>
        <v>1.8210532009343167E-3</v>
      </c>
      <c r="AN2900" s="13">
        <f t="shared" si="3389"/>
        <v>2.1792768168989225E-4</v>
      </c>
      <c r="AO2900" s="13">
        <f t="shared" si="3390"/>
        <v>1.3039837172896519E-5</v>
      </c>
      <c r="AP2900" s="13">
        <f t="shared" si="3391"/>
        <v>5.2016446366403472E-7</v>
      </c>
      <c r="AQ2900" s="13">
        <f t="shared" si="3392"/>
        <v>1.5562180666332158E-8</v>
      </c>
      <c r="AR2900" s="13">
        <f t="shared" si="3393"/>
        <v>7.336310666134123E-8</v>
      </c>
      <c r="AS2900" s="13">
        <f t="shared" si="3394"/>
        <v>6.6441046304327543E-8</v>
      </c>
      <c r="AT2900" s="13">
        <f t="shared" si="3395"/>
        <v>3.0086053023842121E-8</v>
      </c>
      <c r="AU2900" s="13">
        <f t="shared" si="3396"/>
        <v>9.0824436288714628E-9</v>
      </c>
      <c r="AV2900" s="13">
        <f t="shared" si="3397"/>
        <v>2.0563709920571035E-9</v>
      </c>
      <c r="AW2900" s="13">
        <f t="shared" si="3398"/>
        <v>1.1213371934774819E-12</v>
      </c>
      <c r="AX2900" s="13">
        <f t="shared" si="3399"/>
        <v>2.7487176582376572E-4</v>
      </c>
      <c r="AY2900" s="13">
        <f t="shared" si="3400"/>
        <v>3.2894243099128888E-5</v>
      </c>
      <c r="AZ2900" s="13">
        <f t="shared" si="3401"/>
        <v>1.9682473131095129E-6</v>
      </c>
      <c r="BA2900" s="13">
        <f t="shared" si="3402"/>
        <v>7.851419418869701E-8</v>
      </c>
      <c r="BB2900" s="13">
        <f t="shared" si="3403"/>
        <v>2.348972604220735E-9</v>
      </c>
      <c r="BC2900" s="13">
        <f t="shared" si="3404"/>
        <v>5.6220889508143212E-11</v>
      </c>
      <c r="BD2900" s="13">
        <f t="shared" si="3405"/>
        <v>1.4632422369714027E-9</v>
      </c>
      <c r="BE2900" s="13">
        <f t="shared" si="3406"/>
        <v>1.3251803208095959E-9</v>
      </c>
      <c r="BF2900" s="13">
        <f t="shared" si="3407"/>
        <v>6.0007250962621858E-10</v>
      </c>
      <c r="BG2900" s="13">
        <f t="shared" si="3408"/>
        <v>1.8115120443338077E-10</v>
      </c>
      <c r="BH2900" s="13">
        <f t="shared" si="3409"/>
        <v>4.1014741978563427E-11</v>
      </c>
      <c r="BI2900" s="13">
        <f t="shared" si="3410"/>
        <v>7.428972122288149E-12</v>
      </c>
      <c r="BJ2900" s="14">
        <f t="shared" si="3411"/>
        <v>0.55326909635520616</v>
      </c>
      <c r="BK2900" s="14">
        <f t="shared" si="3412"/>
        <v>0.3986553554732401</v>
      </c>
      <c r="BL2900" s="14">
        <f t="shared" si="3413"/>
        <v>4.7960865922762372E-2</v>
      </c>
      <c r="BM2900" s="14">
        <f t="shared" si="3414"/>
        <v>8.4971676285630959E-2</v>
      </c>
      <c r="BN2900" s="14">
        <f t="shared" si="3415"/>
        <v>0.91498320104909237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1.3434343434343401</v>
      </c>
      <c r="F2901" s="10">
        <f>VLOOKUP(B2901,home!$B$2:$E$405,3,FALSE)</f>
        <v>1.3</v>
      </c>
      <c r="G2901" s="10">
        <f>VLOOKUP(C2901,away!$B$2:$E$405,4,FALSE)</f>
        <v>1.1599999999999999</v>
      </c>
      <c r="H2901" s="10">
        <f>VLOOKUP(A2901,away!$A$2:$E$405,3,FALSE)</f>
        <v>0.98989898989898994</v>
      </c>
      <c r="I2901" s="10">
        <f>VLOOKUP(C2901,away!$B$2:$E$405,3,FALSE)</f>
        <v>0.41</v>
      </c>
      <c r="J2901" s="10">
        <f>VLOOKUP(B2901,home!$B$2:$E$405,4,FALSE)</f>
        <v>0.88</v>
      </c>
      <c r="K2901" s="12">
        <f t="shared" si="3360"/>
        <v>2.0258989898989848</v>
      </c>
      <c r="L2901" s="12">
        <f t="shared" si="3361"/>
        <v>0.35715555555555556</v>
      </c>
      <c r="M2901" s="13">
        <f t="shared" si="3362"/>
        <v>9.2268308885136666E-2</v>
      </c>
      <c r="N2901" s="13">
        <f t="shared" si="3363"/>
        <v>0.18692627377008592</v>
      </c>
      <c r="O2901" s="13">
        <f t="shared" si="3364"/>
        <v>3.2954139120042587E-2</v>
      </c>
      <c r="P2901" s="13">
        <f t="shared" si="3365"/>
        <v>6.6761757156284907E-2</v>
      </c>
      <c r="Q2901" s="13">
        <f t="shared" si="3366"/>
        <v>0.18934687460819907</v>
      </c>
      <c r="R2901" s="13">
        <f t="shared" si="3367"/>
        <v>5.8848769326369371E-3</v>
      </c>
      <c r="S2901" s="13">
        <f t="shared" si="3368"/>
        <v>1.2076552264936844E-2</v>
      </c>
      <c r="T2901" s="13">
        <f t="shared" si="3369"/>
        <v>6.7626288193399456E-2</v>
      </c>
      <c r="U2901" s="13">
        <f t="shared" si="3370"/>
        <v>1.1922166233509009E-2</v>
      </c>
      <c r="V2901" s="13">
        <f t="shared" si="3371"/>
        <v>9.7090257669749471E-4</v>
      </c>
      <c r="W2901" s="13">
        <f t="shared" si="3372"/>
        <v>0.1278658806697601</v>
      </c>
      <c r="X2901" s="13">
        <f t="shared" si="3373"/>
        <v>4.5668009647208532E-2</v>
      </c>
      <c r="Y2901" s="13">
        <f t="shared" si="3374"/>
        <v>8.155291678332616E-3</v>
      </c>
      <c r="Z2901" s="13">
        <f t="shared" si="3375"/>
        <v>7.0060549675067291E-4</v>
      </c>
      <c r="AA2901" s="13">
        <f t="shared" si="3376"/>
        <v>1.4193559681848649E-3</v>
      </c>
      <c r="AB2901" s="13">
        <f t="shared" si="3377"/>
        <v>1.4377359111264068E-3</v>
      </c>
      <c r="AC2901" s="13">
        <f t="shared" si="3378"/>
        <v>4.3906707264314988E-5</v>
      </c>
      <c r="AD2901" s="13">
        <f t="shared" si="3379"/>
        <v>6.476083962285277E-2</v>
      </c>
      <c r="AE2901" s="13">
        <f t="shared" si="3380"/>
        <v>2.3129693653744211E-2</v>
      </c>
      <c r="AF2901" s="13">
        <f t="shared" si="3381"/>
        <v>4.1304492933664106E-3</v>
      </c>
      <c r="AG2901" s="13">
        <f t="shared" si="3382"/>
        <v>4.9173763735544393E-4</v>
      </c>
      <c r="AH2901" s="13">
        <f t="shared" si="3383"/>
        <v>6.2556286354315655E-5</v>
      </c>
      <c r="AI2901" s="13">
        <f t="shared" si="3384"/>
        <v>1.2673271733703976E-4</v>
      </c>
      <c r="AJ2901" s="13">
        <f t="shared" si="3385"/>
        <v>1.283738420201312E-4</v>
      </c>
      <c r="AK2901" s="13">
        <f t="shared" si="3386"/>
        <v>8.6690812292678553E-5</v>
      </c>
      <c r="AL2901" s="13">
        <f t="shared" si="3387"/>
        <v>1.2707673797560984E-6</v>
      </c>
      <c r="AM2901" s="13">
        <f t="shared" si="3388"/>
        <v>2.6239783915389493E-2</v>
      </c>
      <c r="AN2901" s="13">
        <f t="shared" si="3389"/>
        <v>9.3716846019586634E-3</v>
      </c>
      <c r="AO2901" s="13">
        <f t="shared" si="3390"/>
        <v>1.673574610251996E-3</v>
      </c>
      <c r="AP2901" s="13">
        <f t="shared" si="3391"/>
        <v>1.9924215656274129E-4</v>
      </c>
      <c r="AQ2901" s="13">
        <f t="shared" si="3392"/>
        <v>1.7790110779313217E-5</v>
      </c>
      <c r="AR2901" s="13">
        <f t="shared" si="3393"/>
        <v>4.4684650412736079E-6</v>
      </c>
      <c r="AS2901" s="13">
        <f t="shared" si="3394"/>
        <v>9.0526588135151292E-6</v>
      </c>
      <c r="AT2901" s="13">
        <f t="shared" si="3395"/>
        <v>9.1698861731002207E-6</v>
      </c>
      <c r="AU2901" s="13">
        <f t="shared" si="3396"/>
        <v>6.1924210451908012E-6</v>
      </c>
      <c r="AV2901" s="13">
        <f t="shared" si="3397"/>
        <v>3.1363048851203149E-6</v>
      </c>
      <c r="AW2901" s="13">
        <f t="shared" si="3398"/>
        <v>2.5541050465423805E-8</v>
      </c>
      <c r="AX2901" s="13">
        <f t="shared" si="3399"/>
        <v>8.8598586215592121E-3</v>
      </c>
      <c r="AY2901" s="13">
        <f t="shared" si="3400"/>
        <v>3.1643477281266584E-3</v>
      </c>
      <c r="AZ2901" s="13">
        <f t="shared" si="3401"/>
        <v>5.6508218540501833E-4</v>
      </c>
      <c r="BA2901" s="13">
        <f t="shared" si="3402"/>
        <v>6.7274080620958917E-5</v>
      </c>
      <c r="BB2901" s="13">
        <f t="shared" si="3403"/>
        <v>6.0068279096669556E-6</v>
      </c>
      <c r="BC2901" s="13">
        <f t="shared" si="3404"/>
        <v>4.2907439184074379E-7</v>
      </c>
      <c r="BD2901" s="13">
        <f t="shared" si="3405"/>
        <v>2.6598951904944202E-7</v>
      </c>
      <c r="BE2901" s="13">
        <f t="shared" si="3406"/>
        <v>5.3886789796598142E-7</v>
      </c>
      <c r="BF2901" s="13">
        <f t="shared" si="3407"/>
        <v>5.4584596508913551E-7</v>
      </c>
      <c r="BG2901" s="13">
        <f t="shared" si="3408"/>
        <v>3.6860959643817208E-7</v>
      </c>
      <c r="BH2901" s="13">
        <f t="shared" si="3409"/>
        <v>1.8669145227279129E-7</v>
      </c>
      <c r="BI2901" s="13">
        <f t="shared" si="3410"/>
        <v>7.5643604916444417E-8</v>
      </c>
      <c r="BJ2901" s="14">
        <f t="shared" si="3411"/>
        <v>0.76826641268725981</v>
      </c>
      <c r="BK2901" s="14">
        <f t="shared" si="3412"/>
        <v>0.17528704608582663</v>
      </c>
      <c r="BL2901" s="14">
        <f t="shared" si="3413"/>
        <v>5.4056629207497889E-2</v>
      </c>
      <c r="BM2901" s="14">
        <f t="shared" si="3414"/>
        <v>0.42100414081787318</v>
      </c>
      <c r="BN2901" s="14">
        <f t="shared" si="3415"/>
        <v>0.57414223047238611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1.3434343434343401</v>
      </c>
      <c r="F2902" s="10">
        <f>VLOOKUP(B2902,home!$B$2:$E$405,3,FALSE)</f>
        <v>0.91</v>
      </c>
      <c r="G2902" s="10">
        <f>VLOOKUP(C2902,away!$B$2:$E$405,4,FALSE)</f>
        <v>0.99</v>
      </c>
      <c r="H2902" s="10">
        <f>VLOOKUP(A2902,away!$A$2:$E$405,3,FALSE)</f>
        <v>0.98989898989898994</v>
      </c>
      <c r="I2902" s="10">
        <f>VLOOKUP(C2902,away!$B$2:$E$405,3,FALSE)</f>
        <v>0.91</v>
      </c>
      <c r="J2902" s="10">
        <f>VLOOKUP(B2902,home!$B$2:$E$405,4,FALSE)</f>
        <v>1.1200000000000001</v>
      </c>
      <c r="K2902" s="12">
        <f t="shared" si="3360"/>
        <v>1.210299999999997</v>
      </c>
      <c r="L2902" s="12">
        <f t="shared" si="3361"/>
        <v>1.0089050505050505</v>
      </c>
      <c r="M2902" s="13">
        <f t="shared" si="3362"/>
        <v>0.10869548190773629</v>
      </c>
      <c r="N2902" s="13">
        <f t="shared" si="3363"/>
        <v>0.1315541417529329</v>
      </c>
      <c r="O2902" s="13">
        <f t="shared" si="3364"/>
        <v>0.10966342066379547</v>
      </c>
      <c r="P2902" s="13">
        <f t="shared" si="3365"/>
        <v>0.13272563802939133</v>
      </c>
      <c r="Q2902" s="13">
        <f t="shared" si="3366"/>
        <v>7.9609988881787178E-2</v>
      </c>
      <c r="R2902" s="13">
        <f t="shared" si="3367"/>
        <v>5.5319989481681583E-2</v>
      </c>
      <c r="S2902" s="13">
        <f t="shared" si="3368"/>
        <v>4.0517081945646197E-2</v>
      </c>
      <c r="T2902" s="13">
        <f t="shared" si="3369"/>
        <v>8.0318919853485993E-2</v>
      </c>
      <c r="U2902" s="13">
        <f t="shared" si="3370"/>
        <v>6.695378326967906E-2</v>
      </c>
      <c r="V2902" s="13">
        <f t="shared" si="3371"/>
        <v>5.4971676200751222E-3</v>
      </c>
      <c r="W2902" s="13">
        <f t="shared" si="3372"/>
        <v>3.2117323181208912E-2</v>
      </c>
      <c r="X2902" s="13">
        <f t="shared" si="3373"/>
        <v>3.2403329566224603E-2</v>
      </c>
      <c r="Y2902" s="13">
        <f t="shared" si="3374"/>
        <v>1.6345941426271816E-2</v>
      </c>
      <c r="Z2902" s="13">
        <f t="shared" si="3375"/>
        <v>1.8604205593984943E-2</v>
      </c>
      <c r="AA2902" s="13">
        <f t="shared" si="3376"/>
        <v>2.2516670030399921E-2</v>
      </c>
      <c r="AB2902" s="13">
        <f t="shared" si="3377"/>
        <v>1.3625962868896483E-2</v>
      </c>
      <c r="AC2902" s="13">
        <f t="shared" si="3378"/>
        <v>4.1952932801538783E-4</v>
      </c>
      <c r="AD2902" s="13">
        <f t="shared" si="3379"/>
        <v>9.7178990615542672E-3</v>
      </c>
      <c r="AE2902" s="13">
        <f t="shared" si="3380"/>
        <v>9.8044374435003901E-3</v>
      </c>
      <c r="AF2902" s="13">
        <f t="shared" si="3381"/>
        <v>4.9458732270541844E-3</v>
      </c>
      <c r="AG2902" s="13">
        <f t="shared" si="3382"/>
        <v>1.6633054926442268E-3</v>
      </c>
      <c r="AH2902" s="13">
        <f t="shared" si="3383"/>
        <v>4.6924692461014304E-3</v>
      </c>
      <c r="AI2902" s="13">
        <f t="shared" si="3384"/>
        <v>5.6792955285565475E-3</v>
      </c>
      <c r="AJ2902" s="13">
        <f t="shared" si="3385"/>
        <v>3.4368256891059872E-3</v>
      </c>
      <c r="AK2902" s="13">
        <f t="shared" si="3386"/>
        <v>1.3865300438416547E-3</v>
      </c>
      <c r="AL2902" s="13">
        <f t="shared" si="3387"/>
        <v>2.0491117663988586E-5</v>
      </c>
      <c r="AM2902" s="13">
        <f t="shared" si="3388"/>
        <v>2.3523146468398199E-3</v>
      </c>
      <c r="AN2902" s="13">
        <f t="shared" si="3389"/>
        <v>2.3732621275736982E-3</v>
      </c>
      <c r="AO2902" s="13">
        <f t="shared" si="3390"/>
        <v>1.1971980733407328E-3</v>
      </c>
      <c r="AP2902" s="13">
        <f t="shared" si="3391"/>
        <v>4.0261972754946046E-4</v>
      </c>
      <c r="AQ2902" s="13">
        <f t="shared" si="3392"/>
        <v>1.0155126913940452E-4</v>
      </c>
      <c r="AR2902" s="13">
        <f t="shared" si="3393"/>
        <v>9.4685118434627237E-4</v>
      </c>
      <c r="AS2902" s="13">
        <f t="shared" si="3394"/>
        <v>1.1459739884142905E-3</v>
      </c>
      <c r="AT2902" s="13">
        <f t="shared" si="3395"/>
        <v>6.9348615908890643E-4</v>
      </c>
      <c r="AU2902" s="13">
        <f t="shared" si="3396"/>
        <v>2.7977543278176698E-4</v>
      </c>
      <c r="AV2902" s="13">
        <f t="shared" si="3397"/>
        <v>8.4653051573942983E-5</v>
      </c>
      <c r="AW2902" s="13">
        <f t="shared" si="3398"/>
        <v>6.950346811299152E-7</v>
      </c>
      <c r="AX2902" s="13">
        <f t="shared" si="3399"/>
        <v>4.7450106951170439E-4</v>
      </c>
      <c r="AY2902" s="13">
        <f t="shared" si="3400"/>
        <v>4.787265255004066E-4</v>
      </c>
      <c r="AZ2902" s="13">
        <f t="shared" si="3401"/>
        <v>2.4149480469404751E-4</v>
      </c>
      <c r="BA2902" s="13">
        <f t="shared" si="3402"/>
        <v>8.1215109375518449E-5</v>
      </c>
      <c r="BB2902" s="13">
        <f t="shared" si="3403"/>
        <v>2.0484583506570162E-5</v>
      </c>
      <c r="BC2902" s="13">
        <f t="shared" si="3404"/>
        <v>4.1333999514542202E-6</v>
      </c>
      <c r="BD2902" s="13">
        <f t="shared" si="3405"/>
        <v>1.5921382366060707E-4</v>
      </c>
      <c r="BE2902" s="13">
        <f t="shared" si="3406"/>
        <v>1.9269649077643226E-4</v>
      </c>
      <c r="BF2902" s="13">
        <f t="shared" si="3407"/>
        <v>1.1661028139335774E-4</v>
      </c>
      <c r="BG2902" s="13">
        <f t="shared" si="3408"/>
        <v>4.704447452346015E-5</v>
      </c>
      <c r="BH2902" s="13">
        <f t="shared" si="3409"/>
        <v>1.4234481878935925E-5</v>
      </c>
      <c r="BI2902" s="13">
        <f t="shared" si="3410"/>
        <v>3.4455986836152213E-6</v>
      </c>
      <c r="BJ2902" s="14">
        <f t="shared" si="3411"/>
        <v>0.40620866122364735</v>
      </c>
      <c r="BK2902" s="14">
        <f t="shared" si="3412"/>
        <v>0.2883541164740287</v>
      </c>
      <c r="BL2902" s="14">
        <f t="shared" si="3413"/>
        <v>0.28695893178917986</v>
      </c>
      <c r="BM2902" s="14">
        <f t="shared" si="3414"/>
        <v>0.38207922287269686</v>
      </c>
      <c r="BN2902" s="14">
        <f t="shared" si="3415"/>
        <v>0.61756866071732475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1.3434343434343401</v>
      </c>
      <c r="F2903" s="10">
        <f>VLOOKUP(B2903,home!$B$2:$E$405,3,FALSE)</f>
        <v>0.57999999999999996</v>
      </c>
      <c r="G2903" s="10">
        <f>VLOOKUP(C2903,away!$B$2:$E$405,4,FALSE)</f>
        <v>0.91</v>
      </c>
      <c r="H2903" s="10">
        <f>VLOOKUP(A2903,away!$A$2:$E$405,3,FALSE)</f>
        <v>0.98989898989898994</v>
      </c>
      <c r="I2903" s="10">
        <f>VLOOKUP(C2903,away!$B$2:$E$405,3,FALSE)</f>
        <v>0.74</v>
      </c>
      <c r="J2903" s="10">
        <f>VLOOKUP(B2903,home!$B$2:$E$405,4,FALSE)</f>
        <v>0.79</v>
      </c>
      <c r="K2903" s="12">
        <f t="shared" si="3360"/>
        <v>0.70906464646464473</v>
      </c>
      <c r="L2903" s="12">
        <f t="shared" si="3361"/>
        <v>0.5786949494949496</v>
      </c>
      <c r="M2903" s="13">
        <f t="shared" si="3362"/>
        <v>0.27588819222910499</v>
      </c>
      <c r="N2903" s="13">
        <f t="shared" si="3363"/>
        <v>0.19562256348670023</v>
      </c>
      <c r="O2903" s="13">
        <f t="shared" si="3364"/>
        <v>0.15965510346827486</v>
      </c>
      <c r="P2903" s="13">
        <f t="shared" si="3365"/>
        <v>0.11320578949700856</v>
      </c>
      <c r="Q2903" s="13">
        <f t="shared" si="3366"/>
        <v>6.9354521909602326E-2</v>
      </c>
      <c r="R2903" s="13">
        <f t="shared" si="3367"/>
        <v>4.6195801019092132E-2</v>
      </c>
      <c r="S2903" s="13">
        <f t="shared" si="3368"/>
        <v>1.161299317677815E-2</v>
      </c>
      <c r="T2903" s="13">
        <f t="shared" si="3369"/>
        <v>4.0135111553723686E-2</v>
      </c>
      <c r="U2903" s="13">
        <f t="shared" si="3370"/>
        <v>3.2755809317753633E-2</v>
      </c>
      <c r="V2903" s="13">
        <f t="shared" si="3371"/>
        <v>5.2946491369825041E-4</v>
      </c>
      <c r="W2903" s="13">
        <f t="shared" si="3372"/>
        <v>1.6392279852852208E-2</v>
      </c>
      <c r="X2903" s="13">
        <f t="shared" si="3373"/>
        <v>9.4861295615533883E-3</v>
      </c>
      <c r="Y2903" s="13">
        <f t="shared" si="3374"/>
        <v>2.7447876337628433E-3</v>
      </c>
      <c r="Z2903" s="13">
        <f t="shared" si="3375"/>
        <v>8.9110922458740891E-3</v>
      </c>
      <c r="AA2903" s="13">
        <f t="shared" si="3376"/>
        <v>6.3185404729345475E-3</v>
      </c>
      <c r="AB2903" s="13">
        <f t="shared" si="3377"/>
        <v>2.2401268333069424E-3</v>
      </c>
      <c r="AC2903" s="13">
        <f t="shared" si="3378"/>
        <v>1.3578529104917572E-5</v>
      </c>
      <c r="AD2903" s="13">
        <f t="shared" si="3379"/>
        <v>2.9057965296530428E-3</v>
      </c>
      <c r="AE2903" s="13">
        <f t="shared" si="3380"/>
        <v>1.6815697759701672E-3</v>
      </c>
      <c r="AF2903" s="13">
        <f t="shared" si="3381"/>
        <v>4.8655796828864483E-4</v>
      </c>
      <c r="AG2903" s="13">
        <f t="shared" si="3382"/>
        <v>9.385621296172088E-5</v>
      </c>
      <c r="AH2903" s="13">
        <f t="shared" si="3383"/>
        <v>1.2892010192927354E-3</v>
      </c>
      <c r="AI2903" s="13">
        <f t="shared" si="3384"/>
        <v>9.1412686496666299E-4</v>
      </c>
      <c r="AJ2903" s="13">
        <f t="shared" si="3385"/>
        <v>3.240875211657105E-4</v>
      </c>
      <c r="AK2903" s="13">
        <f t="shared" si="3386"/>
        <v>7.6599667872989189E-5</v>
      </c>
      <c r="AL2903" s="13">
        <f t="shared" si="3387"/>
        <v>2.2286827067304108E-7</v>
      </c>
      <c r="AM2903" s="13">
        <f t="shared" si="3388"/>
        <v>4.1207951779932532E-4</v>
      </c>
      <c r="AN2903" s="13">
        <f t="shared" si="3389"/>
        <v>2.3846833574078371E-4</v>
      </c>
      <c r="AO2903" s="13">
        <f t="shared" si="3390"/>
        <v>6.900021075382876E-5</v>
      </c>
      <c r="AP2903" s="13">
        <f t="shared" si="3391"/>
        <v>1.3310024492442608E-5</v>
      </c>
      <c r="AQ2903" s="13">
        <f t="shared" si="3392"/>
        <v>1.9256109878576539E-6</v>
      </c>
      <c r="AR2903" s="13">
        <f t="shared" si="3393"/>
        <v>1.4921082374968949E-4</v>
      </c>
      <c r="AS2903" s="13">
        <f t="shared" si="3394"/>
        <v>1.0580011999077197E-4</v>
      </c>
      <c r="AT2903" s="13">
        <f t="shared" si="3395"/>
        <v>3.7509562338586865E-5</v>
      </c>
      <c r="AU2903" s="13">
        <f t="shared" si="3396"/>
        <v>8.8655681862178822E-6</v>
      </c>
      <c r="AV2903" s="13">
        <f t="shared" si="3397"/>
        <v>1.5715652429171961E-6</v>
      </c>
      <c r="AW2903" s="13">
        <f t="shared" si="3398"/>
        <v>2.5402781156786469E-9</v>
      </c>
      <c r="AX2903" s="13">
        <f t="shared" si="3399"/>
        <v>4.8698502933949966E-5</v>
      </c>
      <c r="AY2903" s="13">
        <f t="shared" si="3400"/>
        <v>2.8181577695841827E-5</v>
      </c>
      <c r="AZ2903" s="13">
        <f t="shared" si="3401"/>
        <v>8.154268340691593E-6</v>
      </c>
      <c r="BA2903" s="13">
        <f t="shared" si="3402"/>
        <v>1.5729446351949296E-6</v>
      </c>
      <c r="BB2903" s="13">
        <f t="shared" si="3403"/>
        <v>2.2756377905562037E-7</v>
      </c>
      <c r="BC2903" s="13">
        <f t="shared" si="3404"/>
        <v>2.6338001925494431E-8</v>
      </c>
      <c r="BD2903" s="13">
        <f t="shared" si="3405"/>
        <v>1.4391258352321061E-5</v>
      </c>
      <c r="BE2903" s="13">
        <f t="shared" si="3406"/>
        <v>1.0204332515769897E-5</v>
      </c>
      <c r="BF2903" s="13">
        <f t="shared" si="3407"/>
        <v>3.6177657138510313E-6</v>
      </c>
      <c r="BG2903" s="13">
        <f t="shared" si="3408"/>
        <v>8.5507658896123148E-7</v>
      </c>
      <c r="BH2903" s="13">
        <f t="shared" si="3409"/>
        <v>1.515761448129975E-7</v>
      </c>
      <c r="BI2903" s="13">
        <f t="shared" si="3410"/>
        <v>2.1495457106860375E-8</v>
      </c>
      <c r="BJ2903" s="14">
        <f t="shared" si="3411"/>
        <v>0.33972481938022914</v>
      </c>
      <c r="BK2903" s="14">
        <f t="shared" si="3412"/>
        <v>0.40127842279166143</v>
      </c>
      <c r="BL2903" s="14">
        <f t="shared" si="3413"/>
        <v>0.25010159532894122</v>
      </c>
      <c r="BM2903" s="14">
        <f t="shared" si="3414"/>
        <v>0.14006577909950499</v>
      </c>
      <c r="BN2903" s="14">
        <f t="shared" si="3415"/>
        <v>0.85992197160978312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1.3434343434343401</v>
      </c>
      <c r="F2904" s="10">
        <f>VLOOKUP(B2904,home!$B$2:$E$405,3,FALSE)</f>
        <v>1.1599999999999999</v>
      </c>
      <c r="G2904" s="10">
        <f>VLOOKUP(C2904,away!$B$2:$E$405,4,FALSE)</f>
        <v>1.24</v>
      </c>
      <c r="H2904" s="10">
        <f>VLOOKUP(A2904,away!$A$2:$E$405,3,FALSE)</f>
        <v>0.98989898989898994</v>
      </c>
      <c r="I2904" s="10">
        <f>VLOOKUP(C2904,away!$B$2:$E$405,3,FALSE)</f>
        <v>0.41</v>
      </c>
      <c r="J2904" s="10">
        <f>VLOOKUP(B2904,home!$B$2:$E$405,4,FALSE)</f>
        <v>0.56000000000000005</v>
      </c>
      <c r="K2904" s="12">
        <f t="shared" si="3360"/>
        <v>1.9323959595959548</v>
      </c>
      <c r="L2904" s="12">
        <f t="shared" si="3361"/>
        <v>0.22728080808080811</v>
      </c>
      <c r="M2904" s="13">
        <f t="shared" si="3362"/>
        <v>0.11536240387004686</v>
      </c>
      <c r="N2904" s="13">
        <f t="shared" si="3363"/>
        <v>0.22292584312775526</v>
      </c>
      <c r="O2904" s="13">
        <f t="shared" si="3364"/>
        <v>2.6219660373728793E-2</v>
      </c>
      <c r="P2904" s="13">
        <f t="shared" si="3365"/>
        <v>5.0666765768171682E-2</v>
      </c>
      <c r="Q2904" s="13">
        <f t="shared" si="3366"/>
        <v>0.21539049927479798</v>
      </c>
      <c r="R2904" s="13">
        <f t="shared" si="3367"/>
        <v>2.9796127986727121E-3</v>
      </c>
      <c r="S2904" s="13">
        <f t="shared" si="3368"/>
        <v>5.5631667408269731E-3</v>
      </c>
      <c r="T2904" s="13">
        <f t="shared" si="3369"/>
        <v>4.8954126728104799E-2</v>
      </c>
      <c r="U2904" s="13">
        <f t="shared" si="3370"/>
        <v>5.7577917333155437E-3</v>
      </c>
      <c r="V2904" s="13">
        <f t="shared" si="3371"/>
        <v>2.7148038291215548E-4</v>
      </c>
      <c r="W2904" s="13">
        <f t="shared" si="3372"/>
        <v>0.1387399101779917</v>
      </c>
      <c r="X2904" s="13">
        <f t="shared" si="3373"/>
        <v>3.1532918898312688E-2</v>
      </c>
      <c r="Y2904" s="13">
        <f t="shared" si="3374"/>
        <v>3.5834136441775469E-3</v>
      </c>
      <c r="Z2904" s="13">
        <f t="shared" si="3375"/>
        <v>2.2573626821675079E-4</v>
      </c>
      <c r="AA2904" s="13">
        <f t="shared" si="3376"/>
        <v>4.3621185263631798E-4</v>
      </c>
      <c r="AB2904" s="13">
        <f t="shared" si="3377"/>
        <v>4.2146701078114347E-4</v>
      </c>
      <c r="AC2904" s="13">
        <f t="shared" si="3378"/>
        <v>7.4520773830042953E-6</v>
      </c>
      <c r="AD2904" s="13">
        <f t="shared" si="3379"/>
        <v>6.70251104656642E-2</v>
      </c>
      <c r="AE2904" s="13">
        <f t="shared" si="3380"/>
        <v>1.5233521268341587E-2</v>
      </c>
      <c r="AF2904" s="13">
        <f t="shared" si="3381"/>
        <v>1.7311435118924268E-3</v>
      </c>
      <c r="AG2904" s="13">
        <f t="shared" si="3382"/>
        <v>1.3115189876225297E-4</v>
      </c>
      <c r="AH2904" s="13">
        <f t="shared" si="3383"/>
        <v>1.2826380363362288E-5</v>
      </c>
      <c r="AI2904" s="13">
        <f t="shared" si="3384"/>
        <v>2.4785645590402176E-5</v>
      </c>
      <c r="AJ2904" s="13">
        <f t="shared" si="3385"/>
        <v>2.3947840697435234E-5</v>
      </c>
      <c r="AK2904" s="13">
        <f t="shared" si="3386"/>
        <v>1.5425570201590475E-5</v>
      </c>
      <c r="AL2904" s="13">
        <f t="shared" si="3387"/>
        <v>1.3091705671331045E-7</v>
      </c>
      <c r="AM2904" s="13">
        <f t="shared" si="3388"/>
        <v>2.5903810531064414E-2</v>
      </c>
      <c r="AN2904" s="13">
        <f t="shared" si="3389"/>
        <v>5.887438989872467E-3</v>
      </c>
      <c r="AO2904" s="13">
        <f t="shared" si="3390"/>
        <v>6.6905094557233563E-4</v>
      </c>
      <c r="AP2904" s="13">
        <f t="shared" si="3391"/>
        <v>5.0687479852303079E-5</v>
      </c>
      <c r="AQ2904" s="13">
        <f t="shared" si="3392"/>
        <v>2.8800728451027801E-6</v>
      </c>
      <c r="AR2904" s="13">
        <f t="shared" si="3393"/>
        <v>5.8303801874735826E-7</v>
      </c>
      <c r="AS2904" s="13">
        <f t="shared" si="3394"/>
        <v>1.1266603117182256E-6</v>
      </c>
      <c r="AT2904" s="13">
        <f t="shared" si="3395"/>
        <v>1.0885769171007091E-6</v>
      </c>
      <c r="AU2904" s="13">
        <f t="shared" si="3396"/>
        <v>7.0118721210494372E-7</v>
      </c>
      <c r="AV2904" s="13">
        <f t="shared" si="3397"/>
        <v>3.387428338979862E-7</v>
      </c>
      <c r="AW2904" s="13">
        <f t="shared" si="3398"/>
        <v>1.597175419236967E-9</v>
      </c>
      <c r="AX2904" s="13">
        <f t="shared" si="3399"/>
        <v>8.3427364680613396E-3</v>
      </c>
      <c r="AY2904" s="13">
        <f t="shared" si="3400"/>
        <v>1.8961438860662083E-3</v>
      </c>
      <c r="AZ2904" s="13">
        <f t="shared" si="3401"/>
        <v>2.1547855733130582E-4</v>
      </c>
      <c r="BA2904" s="13">
        <f t="shared" si="3402"/>
        <v>1.6324713544781978E-5</v>
      </c>
      <c r="BB2904" s="13">
        <f t="shared" si="3403"/>
        <v>9.2757352153644015E-7</v>
      </c>
      <c r="BC2904" s="13">
        <f t="shared" si="3404"/>
        <v>4.2163931905832619E-8</v>
      </c>
      <c r="BD2904" s="13">
        <f t="shared" si="3405"/>
        <v>2.2085558673788814E-8</v>
      </c>
      <c r="BE2904" s="13">
        <f t="shared" si="3406"/>
        <v>4.2678044346648896E-8</v>
      </c>
      <c r="BF2904" s="13">
        <f t="shared" si="3407"/>
        <v>4.1235440229460656E-8</v>
      </c>
      <c r="BG2904" s="13">
        <f t="shared" si="3408"/>
        <v>2.6561066030523424E-8</v>
      </c>
      <c r="BH2904" s="13">
        <f t="shared" si="3409"/>
        <v>1.2831624169986204E-8</v>
      </c>
      <c r="BI2904" s="13">
        <f t="shared" si="3410"/>
        <v>4.9591557402270289E-9</v>
      </c>
      <c r="BJ2904" s="14">
        <f t="shared" si="3411"/>
        <v>0.78823316037746394</v>
      </c>
      <c r="BK2904" s="14">
        <f t="shared" si="3412"/>
        <v>0.17376754364246361</v>
      </c>
      <c r="BL2904" s="14">
        <f t="shared" si="3413"/>
        <v>3.5895717762170057E-2</v>
      </c>
      <c r="BM2904" s="14">
        <f t="shared" si="3414"/>
        <v>0.36268123054825036</v>
      </c>
      <c r="BN2904" s="14">
        <f t="shared" si="3415"/>
        <v>0.63354478521317337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1.3434343434343401</v>
      </c>
      <c r="F2905" s="10">
        <f>VLOOKUP(B2905,home!$B$2:$E$405,3,FALSE)</f>
        <v>1.32</v>
      </c>
      <c r="G2905" s="10">
        <f>VLOOKUP(C2905,away!$B$2:$E$405,4,FALSE)</f>
        <v>1.1599999999999999</v>
      </c>
      <c r="H2905" s="10">
        <f>VLOOKUP(A2905,away!$A$2:$E$405,3,FALSE)</f>
        <v>0.98989898989898994</v>
      </c>
      <c r="I2905" s="10">
        <f>VLOOKUP(C2905,away!$B$2:$E$405,3,FALSE)</f>
        <v>0.66</v>
      </c>
      <c r="J2905" s="10">
        <f>VLOOKUP(B2905,home!$B$2:$E$405,4,FALSE)</f>
        <v>0.79</v>
      </c>
      <c r="K2905" s="12">
        <f t="shared" si="3360"/>
        <v>2.0570666666666613</v>
      </c>
      <c r="L2905" s="12">
        <f t="shared" si="3361"/>
        <v>0.51613333333333344</v>
      </c>
      <c r="M2905" s="13">
        <f t="shared" si="3362"/>
        <v>7.6291023122896012E-2</v>
      </c>
      <c r="N2905" s="13">
        <f t="shared" si="3363"/>
        <v>0.15693572063200487</v>
      </c>
      <c r="O2905" s="13">
        <f t="shared" si="3364"/>
        <v>3.9376340067830723E-2</v>
      </c>
      <c r="P2905" s="13">
        <f t="shared" si="3365"/>
        <v>8.0999756608865436E-2</v>
      </c>
      <c r="Q2905" s="13">
        <f t="shared" si="3366"/>
        <v>0.16141361986070435</v>
      </c>
      <c r="R2905" s="13">
        <f t="shared" si="3367"/>
        <v>1.0161720826838186E-2</v>
      </c>
      <c r="S2905" s="13">
        <f t="shared" si="3368"/>
        <v>2.1499779076650002E-2</v>
      </c>
      <c r="T2905" s="13">
        <f t="shared" si="3369"/>
        <v>8.3310949664104877E-2</v>
      </c>
      <c r="U2905" s="13">
        <f t="shared" si="3370"/>
        <v>2.0903337188861212E-2</v>
      </c>
      <c r="V2905" s="13">
        <f t="shared" si="3371"/>
        <v>2.536306662839554E-3</v>
      </c>
      <c r="W2905" s="13">
        <f t="shared" si="3372"/>
        <v>0.11067952565381957</v>
      </c>
      <c r="X2905" s="13">
        <f t="shared" si="3373"/>
        <v>5.7125392507458073E-2</v>
      </c>
      <c r="Y2905" s="13">
        <f t="shared" si="3374"/>
        <v>1.4742159626424684E-2</v>
      </c>
      <c r="Z2905" s="13">
        <f t="shared" si="3375"/>
        <v>1.7482676142529167E-3</v>
      </c>
      <c r="AA2905" s="13">
        <f t="shared" si="3376"/>
        <v>3.5963030336925235E-3</v>
      </c>
      <c r="AB2905" s="13">
        <f t="shared" si="3377"/>
        <v>3.6989175469205413E-3</v>
      </c>
      <c r="AC2905" s="13">
        <f t="shared" si="3378"/>
        <v>1.6830307646787876E-4</v>
      </c>
      <c r="AD2905" s="13">
        <f t="shared" si="3379"/>
        <v>5.6918790726237442E-2</v>
      </c>
      <c r="AE2905" s="13">
        <f t="shared" si="3380"/>
        <v>2.937768518683535E-2</v>
      </c>
      <c r="AF2905" s="13">
        <f t="shared" si="3381"/>
        <v>7.5814012905493109E-3</v>
      </c>
      <c r="AG2905" s="13">
        <f t="shared" si="3382"/>
        <v>1.3043379731429508E-3</v>
      </c>
      <c r="AH2905" s="13">
        <f t="shared" si="3383"/>
        <v>2.2558479782576804E-4</v>
      </c>
      <c r="AI2905" s="13">
        <f t="shared" si="3384"/>
        <v>4.6404296811412534E-4</v>
      </c>
      <c r="AJ2905" s="13">
        <f t="shared" si="3385"/>
        <v>4.7728366080431389E-4</v>
      </c>
      <c r="AK2905" s="13">
        <f t="shared" si="3386"/>
        <v>3.2726810306173051E-4</v>
      </c>
      <c r="AL2905" s="13">
        <f t="shared" si="3387"/>
        <v>7.14763424182217E-6</v>
      </c>
      <c r="AM2905" s="13">
        <f t="shared" si="3388"/>
        <v>2.3417149421983714E-2</v>
      </c>
      <c r="AN2905" s="13">
        <f t="shared" si="3389"/>
        <v>1.2086371388333194E-2</v>
      </c>
      <c r="AO2905" s="13">
        <f t="shared" si="3390"/>
        <v>3.1190895762825202E-3</v>
      </c>
      <c r="AP2905" s="13">
        <f t="shared" si="3391"/>
        <v>5.3662203332398403E-4</v>
      </c>
      <c r="AQ2905" s="13">
        <f t="shared" si="3392"/>
        <v>6.9242129699904746E-5</v>
      </c>
      <c r="AR2905" s="13">
        <f t="shared" si="3393"/>
        <v>2.3286366730227959E-5</v>
      </c>
      <c r="AS2905" s="13">
        <f t="shared" si="3394"/>
        <v>4.7901608788527464E-5</v>
      </c>
      <c r="AT2905" s="13">
        <f t="shared" si="3395"/>
        <v>4.9268401359293331E-5</v>
      </c>
      <c r="AU2905" s="13">
        <f t="shared" si="3396"/>
        <v>3.3782795385385582E-5</v>
      </c>
      <c r="AV2905" s="13">
        <f t="shared" si="3397"/>
        <v>1.737336557352424E-5</v>
      </c>
      <c r="AW2905" s="13">
        <f t="shared" si="3398"/>
        <v>2.107997515514288E-7</v>
      </c>
      <c r="AX2905" s="13">
        <f t="shared" si="3399"/>
        <v>8.0284395840525338E-3</v>
      </c>
      <c r="AY2905" s="13">
        <f t="shared" si="3400"/>
        <v>4.1437452839823141E-3</v>
      </c>
      <c r="AZ2905" s="13">
        <f t="shared" si="3401"/>
        <v>1.069362532953036E-3</v>
      </c>
      <c r="BA2905" s="13">
        <f t="shared" si="3402"/>
        <v>1.8397788289160907E-4</v>
      </c>
      <c r="BB2905" s="13">
        <f t="shared" si="3403"/>
        <v>2.3739279489113958E-5</v>
      </c>
      <c r="BC2905" s="13">
        <f t="shared" si="3404"/>
        <v>2.4505266907296047E-6</v>
      </c>
      <c r="BD2905" s="13">
        <f t="shared" si="3405"/>
        <v>2.0031450136158311E-6</v>
      </c>
      <c r="BE2905" s="13">
        <f t="shared" si="3406"/>
        <v>4.1206028360086614E-6</v>
      </c>
      <c r="BF2905" s="13">
        <f t="shared" si="3407"/>
        <v>4.2381773702627651E-6</v>
      </c>
      <c r="BG2905" s="13">
        <f t="shared" si="3408"/>
        <v>2.9060711319295009E-6</v>
      </c>
      <c r="BH2905" s="13">
        <f t="shared" si="3409"/>
        <v>1.4944955141136069E-6</v>
      </c>
      <c r="BI2905" s="13">
        <f t="shared" si="3410"/>
        <v>6.148553811131913E-7</v>
      </c>
      <c r="BJ2905" s="14">
        <f t="shared" si="3411"/>
        <v>0.73206977276096408</v>
      </c>
      <c r="BK2905" s="14">
        <f t="shared" si="3412"/>
        <v>0.18564606146594298</v>
      </c>
      <c r="BL2905" s="14">
        <f t="shared" si="3413"/>
        <v>7.941778807903313E-2</v>
      </c>
      <c r="BM2905" s="14">
        <f t="shared" si="3414"/>
        <v>0.46956017431682268</v>
      </c>
      <c r="BN2905" s="14">
        <f t="shared" si="3415"/>
        <v>0.5251781811191395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1.55</v>
      </c>
      <c r="F2906" s="10">
        <f>VLOOKUP(B2906,home!$B$2:$E$405,3,FALSE)</f>
        <v>0.92</v>
      </c>
      <c r="G2906" s="10">
        <f>VLOOKUP(C2906,away!$B$2:$E$405,4,FALSE)</f>
        <v>1.01</v>
      </c>
      <c r="H2906" s="10">
        <f>VLOOKUP(A2906,away!$A$2:$E$405,3,FALSE)</f>
        <v>1.0857142857142901</v>
      </c>
      <c r="I2906" s="10">
        <f>VLOOKUP(C2906,away!$B$2:$E$405,3,FALSE)</f>
        <v>0.83</v>
      </c>
      <c r="J2906" s="10">
        <f>VLOOKUP(B2906,home!$B$2:$E$405,4,FALSE)</f>
        <v>1.32</v>
      </c>
      <c r="K2906" s="12">
        <f t="shared" si="3360"/>
        <v>1.4402600000000001</v>
      </c>
      <c r="L2906" s="12">
        <f t="shared" si="3361"/>
        <v>1.1895085714285762</v>
      </c>
      <c r="M2906" s="13">
        <f t="shared" si="3362"/>
        <v>7.2095145184693135E-2</v>
      </c>
      <c r="N2906" s="13">
        <f t="shared" si="3363"/>
        <v>0.10383575380370616</v>
      </c>
      <c r="O2906" s="13">
        <f t="shared" si="3364"/>
        <v>8.5757793155580131E-2</v>
      </c>
      <c r="P2906" s="13">
        <f t="shared" si="3365"/>
        <v>0.12351351917025585</v>
      </c>
      <c r="Q2906" s="13">
        <f t="shared" si="3366"/>
        <v>7.477524138666293E-2</v>
      </c>
      <c r="R2906" s="13">
        <f t="shared" si="3367"/>
        <v>5.100481501268074E-2</v>
      </c>
      <c r="S2906" s="13">
        <f t="shared" si="3368"/>
        <v>5.2900890131850904E-2</v>
      </c>
      <c r="T2906" s="13">
        <f t="shared" si="3369"/>
        <v>8.8945790560076371E-2</v>
      </c>
      <c r="U2906" s="13">
        <f t="shared" si="3370"/>
        <v>7.3460194870163573E-2</v>
      </c>
      <c r="V2906" s="13">
        <f t="shared" si="3371"/>
        <v>1.0069987823706588E-2</v>
      </c>
      <c r="W2906" s="13">
        <f t="shared" si="3372"/>
        <v>3.5898596386518392E-2</v>
      </c>
      <c r="X2906" s="13">
        <f t="shared" si="3373"/>
        <v>4.2701688104018538E-2</v>
      </c>
      <c r="Y2906" s="13">
        <f t="shared" si="3374"/>
        <v>2.5397012007099869E-2</v>
      </c>
      <c r="Z2906" s="13">
        <f t="shared" si="3375"/>
        <v>2.0223554880570892E-2</v>
      </c>
      <c r="AA2906" s="13">
        <f t="shared" si="3376"/>
        <v>2.9127177152291035E-2</v>
      </c>
      <c r="AB2906" s="13">
        <f t="shared" si="3377"/>
        <v>2.0975354082679348E-2</v>
      </c>
      <c r="AC2906" s="13">
        <f t="shared" si="3378"/>
        <v>1.0782449627167289E-3</v>
      </c>
      <c r="AD2906" s="13">
        <f t="shared" si="3379"/>
        <v>1.2925828107911746E-2</v>
      </c>
      <c r="AE2906" s="13">
        <f t="shared" si="3380"/>
        <v>1.5375383327173437E-2</v>
      </c>
      <c r="AF2906" s="13">
        <f t="shared" si="3381"/>
        <v>9.1445751283364147E-3</v>
      </c>
      <c r="AG2906" s="13">
        <f t="shared" si="3382"/>
        <v>3.6258501657429128E-3</v>
      </c>
      <c r="AH2906" s="13">
        <f t="shared" si="3383"/>
        <v>6.0140229687988189E-3</v>
      </c>
      <c r="AI2906" s="13">
        <f t="shared" si="3384"/>
        <v>8.6617567210421874E-3</v>
      </c>
      <c r="AJ2906" s="13">
        <f t="shared" si="3385"/>
        <v>6.2375908675241119E-3</v>
      </c>
      <c r="AK2906" s="13">
        <f t="shared" si="3386"/>
        <v>2.9945842076200936E-3</v>
      </c>
      <c r="AL2906" s="13">
        <f t="shared" si="3387"/>
        <v>7.3890040463373712E-5</v>
      </c>
      <c r="AM2906" s="13">
        <f t="shared" si="3388"/>
        <v>3.7233106381401905E-3</v>
      </c>
      <c r="AN2906" s="13">
        <f t="shared" si="3389"/>
        <v>4.4289099181589586E-3</v>
      </c>
      <c r="AO2906" s="13">
        <f t="shared" si="3390"/>
        <v>2.634113154867558E-3</v>
      </c>
      <c r="AP2906" s="13">
        <f t="shared" si="3391"/>
        <v>1.0444333919425765E-3</v>
      </c>
      <c r="AQ2906" s="13">
        <f t="shared" si="3392"/>
        <v>3.1059061800047894E-4</v>
      </c>
      <c r="AR2906" s="13">
        <f t="shared" si="3393"/>
        <v>1.4307463740309066E-3</v>
      </c>
      <c r="AS2906" s="13">
        <f t="shared" si="3394"/>
        <v>2.0606467726617538E-3</v>
      </c>
      <c r="AT2906" s="13">
        <f t="shared" si="3395"/>
        <v>1.4839335603969092E-3</v>
      </c>
      <c r="AU2906" s="13">
        <f t="shared" si="3396"/>
        <v>7.1241671656575097E-4</v>
      </c>
      <c r="AV2906" s="13">
        <f t="shared" si="3397"/>
        <v>2.5651632505024712E-4</v>
      </c>
      <c r="AW2906" s="13">
        <f t="shared" si="3398"/>
        <v>3.5163482405722561E-6</v>
      </c>
      <c r="AX2906" s="13">
        <f t="shared" si="3399"/>
        <v>8.937558966146317E-4</v>
      </c>
      <c r="AY2906" s="13">
        <f t="shared" si="3400"/>
        <v>1.0631302997879367E-3</v>
      </c>
      <c r="AZ2906" s="13">
        <f t="shared" si="3401"/>
        <v>6.3230130207159153E-4</v>
      </c>
      <c r="BA2906" s="13">
        <f t="shared" si="3402"/>
        <v>2.5070927284653584E-4</v>
      </c>
      <c r="BB2906" s="13">
        <f t="shared" si="3403"/>
        <v>7.4555207246894959E-5</v>
      </c>
      <c r="BC2906" s="13">
        <f t="shared" si="3404"/>
        <v>1.7736811612963103E-5</v>
      </c>
      <c r="BD2906" s="13">
        <f t="shared" si="3405"/>
        <v>2.8364751257502007E-4</v>
      </c>
      <c r="BE2906" s="13">
        <f t="shared" si="3406"/>
        <v>4.0852616646129845E-4</v>
      </c>
      <c r="BF2906" s="13">
        <f t="shared" si="3407"/>
        <v>2.9419194825377494E-4</v>
      </c>
      <c r="BG2906" s="13">
        <f t="shared" si="3408"/>
        <v>1.4123763179732732E-4</v>
      </c>
      <c r="BH2906" s="13">
        <f t="shared" si="3409"/>
        <v>5.0854727893104668E-5</v>
      </c>
      <c r="BI2906" s="13">
        <f t="shared" si="3410"/>
        <v>1.464880607906457E-5</v>
      </c>
      <c r="BJ2906" s="14">
        <f t="shared" si="3411"/>
        <v>0.42769926548853721</v>
      </c>
      <c r="BK2906" s="14">
        <f t="shared" si="3412"/>
        <v>0.26079480761347457</v>
      </c>
      <c r="BL2906" s="14">
        <f t="shared" si="3413"/>
        <v>0.29137065558014524</v>
      </c>
      <c r="BM2906" s="14">
        <f t="shared" si="3414"/>
        <v>0.48804640189760151</v>
      </c>
      <c r="BN2906" s="14">
        <f t="shared" si="3415"/>
        <v>0.51098226771357891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1.55</v>
      </c>
      <c r="F2907" s="10">
        <f>VLOOKUP(B2907,home!$B$2:$E$405,3,FALSE)</f>
        <v>0.83</v>
      </c>
      <c r="G2907" s="10">
        <f>VLOOKUP(C2907,away!$B$2:$E$405,4,FALSE)</f>
        <v>1.2</v>
      </c>
      <c r="H2907" s="10">
        <f>VLOOKUP(A2907,away!$A$2:$E$405,3,FALSE)</f>
        <v>1.0857142857142901</v>
      </c>
      <c r="I2907" s="10">
        <f>VLOOKUP(C2907,away!$B$2:$E$405,3,FALSE)</f>
        <v>1.01</v>
      </c>
      <c r="J2907" s="10">
        <f>VLOOKUP(B2907,home!$B$2:$E$405,4,FALSE)</f>
        <v>1.18</v>
      </c>
      <c r="K2907" s="12">
        <f t="shared" si="3360"/>
        <v>1.5437999999999998</v>
      </c>
      <c r="L2907" s="12">
        <f t="shared" si="3361"/>
        <v>1.2939542857142909</v>
      </c>
      <c r="M2907" s="13">
        <f t="shared" si="3362"/>
        <v>5.855702075466937E-2</v>
      </c>
      <c r="N2907" s="13">
        <f t="shared" si="3363"/>
        <v>9.0400328641058555E-2</v>
      </c>
      <c r="O2907" s="13">
        <f t="shared" si="3364"/>
        <v>7.5770107964165112E-2</v>
      </c>
      <c r="P2907" s="13">
        <f t="shared" si="3365"/>
        <v>0.11697389267507809</v>
      </c>
      <c r="Q2907" s="13">
        <f t="shared" si="3366"/>
        <v>6.9780013678033118E-2</v>
      </c>
      <c r="R2907" s="13">
        <f t="shared" si="3367"/>
        <v>4.9021527964633001E-2</v>
      </c>
      <c r="S2907" s="13">
        <f t="shared" si="3368"/>
        <v>5.8416955777542752E-2</v>
      </c>
      <c r="T2907" s="13">
        <f t="shared" si="3369"/>
        <v>9.0292147755892796E-2</v>
      </c>
      <c r="U2907" s="13">
        <f t="shared" si="3370"/>
        <v>7.5679434871800413E-2</v>
      </c>
      <c r="V2907" s="13">
        <f t="shared" si="3371"/>
        <v>1.2966010883184375E-2</v>
      </c>
      <c r="W2907" s="13">
        <f t="shared" si="3372"/>
        <v>3.5908795038715829E-2</v>
      </c>
      <c r="X2907" s="13">
        <f t="shared" si="3373"/>
        <v>4.6464339235182416E-2</v>
      </c>
      <c r="Y2907" s="13">
        <f t="shared" si="3374"/>
        <v>3.0061365443123489E-2</v>
      </c>
      <c r="Z2907" s="13">
        <f t="shared" si="3375"/>
        <v>2.114387206736661E-2</v>
      </c>
      <c r="AA2907" s="13">
        <f t="shared" si="3376"/>
        <v>3.2641909697600564E-2</v>
      </c>
      <c r="AB2907" s="13">
        <f t="shared" si="3377"/>
        <v>2.5196290095577886E-2</v>
      </c>
      <c r="AC2907" s="13">
        <f t="shared" si="3378"/>
        <v>1.6188118285463684E-3</v>
      </c>
      <c r="AD2907" s="13">
        <f t="shared" si="3379"/>
        <v>1.3858999445192369E-2</v>
      </c>
      <c r="AE2907" s="13">
        <f t="shared" si="3380"/>
        <v>1.7932911727818648E-2</v>
      </c>
      <c r="AF2907" s="13">
        <f t="shared" si="3381"/>
        <v>1.1602183992773506E-2</v>
      </c>
      <c r="AG2907" s="13">
        <f t="shared" si="3382"/>
        <v>5.0042319003650079E-3</v>
      </c>
      <c r="AH2907" s="13">
        <f t="shared" si="3383"/>
        <v>6.8398009695409294E-3</v>
      </c>
      <c r="AI2907" s="13">
        <f t="shared" si="3384"/>
        <v>1.0559284736777285E-2</v>
      </c>
      <c r="AJ2907" s="13">
        <f t="shared" si="3385"/>
        <v>8.1507118883183891E-3</v>
      </c>
      <c r="AK2907" s="13">
        <f t="shared" si="3386"/>
        <v>4.1943563377286408E-3</v>
      </c>
      <c r="AL2907" s="13">
        <f t="shared" si="3387"/>
        <v>1.2934996941655721E-4</v>
      </c>
      <c r="AM2907" s="13">
        <f t="shared" si="3388"/>
        <v>4.2791046686975918E-3</v>
      </c>
      <c r="AN2907" s="13">
        <f t="shared" si="3389"/>
        <v>5.5369658250812807E-3</v>
      </c>
      <c r="AO2907" s="13">
        <f t="shared" si="3390"/>
        <v>3.5822903296087445E-3</v>
      </c>
      <c r="AP2907" s="13">
        <f t="shared" si="3391"/>
        <v>1.5451066415566983E-3</v>
      </c>
      <c r="AQ2907" s="13">
        <f t="shared" si="3392"/>
        <v>4.9982434018197629E-4</v>
      </c>
      <c r="AR2907" s="13">
        <f t="shared" si="3393"/>
        <v>1.77007795559405E-3</v>
      </c>
      <c r="AS2907" s="13">
        <f t="shared" si="3394"/>
        <v>2.732646347846094E-3</v>
      </c>
      <c r="AT2907" s="13">
        <f t="shared" si="3395"/>
        <v>2.1093297159024004E-3</v>
      </c>
      <c r="AU2907" s="13">
        <f t="shared" si="3396"/>
        <v>1.0854610718033749E-3</v>
      </c>
      <c r="AV2907" s="13">
        <f t="shared" si="3397"/>
        <v>4.1893370066251241E-4</v>
      </c>
      <c r="AW2907" s="13">
        <f t="shared" si="3398"/>
        <v>7.1775098893436092E-6</v>
      </c>
      <c r="AX2907" s="13">
        <f t="shared" si="3399"/>
        <v>1.1010136312558905E-3</v>
      </c>
      <c r="AY2907" s="13">
        <f t="shared" si="3400"/>
        <v>1.4246613067934138E-3</v>
      </c>
      <c r="AZ2907" s="13">
        <f t="shared" si="3401"/>
        <v>9.2172330180833012E-4</v>
      </c>
      <c r="BA2907" s="13">
        <f t="shared" si="3402"/>
        <v>3.9755593887253854E-4</v>
      </c>
      <c r="BB2907" s="13">
        <f t="shared" si="3403"/>
        <v>1.2860480272882253E-4</v>
      </c>
      <c r="BC2907" s="13">
        <f t="shared" si="3404"/>
        <v>3.3281747130880175E-5</v>
      </c>
      <c r="BD2907" s="13">
        <f t="shared" si="3405"/>
        <v>3.8173332611488476E-4</v>
      </c>
      <c r="BE2907" s="13">
        <f t="shared" si="3406"/>
        <v>5.8931990885615899E-4</v>
      </c>
      <c r="BF2907" s="13">
        <f t="shared" si="3407"/>
        <v>4.5489603764606919E-4</v>
      </c>
      <c r="BG2907" s="13">
        <f t="shared" si="3408"/>
        <v>2.3408950097266712E-4</v>
      </c>
      <c r="BH2907" s="13">
        <f t="shared" si="3409"/>
        <v>9.034684290040085E-5</v>
      </c>
      <c r="BI2907" s="13">
        <f t="shared" si="3410"/>
        <v>2.7895491213927742E-5</v>
      </c>
      <c r="BJ2907" s="14">
        <f t="shared" si="3411"/>
        <v>0.43075544939187183</v>
      </c>
      <c r="BK2907" s="14">
        <f t="shared" si="3412"/>
        <v>0.25008670319523091</v>
      </c>
      <c r="BL2907" s="14">
        <f t="shared" si="3413"/>
        <v>0.2979481544256547</v>
      </c>
      <c r="BM2907" s="14">
        <f t="shared" si="3414"/>
        <v>0.53801380360558315</v>
      </c>
      <c r="BN2907" s="14">
        <f t="shared" si="3415"/>
        <v>0.46050289167763719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1.55</v>
      </c>
      <c r="F2908" s="10">
        <f>VLOOKUP(B2908,home!$B$2:$E$405,3,FALSE)</f>
        <v>1.38</v>
      </c>
      <c r="G2908" s="10">
        <f>VLOOKUP(C2908,away!$B$2:$E$405,4,FALSE)</f>
        <v>1.75</v>
      </c>
      <c r="H2908" s="10">
        <f>VLOOKUP(A2908,away!$A$2:$E$405,3,FALSE)</f>
        <v>1.0857142857142901</v>
      </c>
      <c r="I2908" s="10">
        <f>VLOOKUP(C2908,away!$B$2:$E$405,3,FALSE)</f>
        <v>0.37</v>
      </c>
      <c r="J2908" s="10">
        <f>VLOOKUP(B2908,home!$B$2:$E$405,4,FALSE)</f>
        <v>0.79</v>
      </c>
      <c r="K2908" s="12">
        <f t="shared" si="3360"/>
        <v>3.7432499999999997</v>
      </c>
      <c r="L2908" s="12">
        <f t="shared" si="3361"/>
        <v>0.31735428571428698</v>
      </c>
      <c r="M2908" s="13">
        <f t="shared" si="3362"/>
        <v>1.7238598928211609E-2</v>
      </c>
      <c r="N2908" s="13">
        <f t="shared" si="3363"/>
        <v>6.4528385438028094E-2</v>
      </c>
      <c r="O2908" s="13">
        <f t="shared" si="3364"/>
        <v>5.4707432495776686E-3</v>
      </c>
      <c r="P2908" s="13">
        <f t="shared" si="3365"/>
        <v>2.0478359668981601E-2</v>
      </c>
      <c r="Q2908" s="13">
        <f t="shared" si="3366"/>
        <v>0.12077293939544936</v>
      </c>
      <c r="R2908" s="13">
        <f t="shared" si="3367"/>
        <v>8.6808190814798914E-4</v>
      </c>
      <c r="S2908" s="13">
        <f t="shared" si="3368"/>
        <v>6.081747369356523E-3</v>
      </c>
      <c r="T2908" s="13">
        <f t="shared" si="3369"/>
        <v>3.83278099154577E-2</v>
      </c>
      <c r="U2908" s="13">
        <f t="shared" si="3370"/>
        <v>3.2494476026749593E-3</v>
      </c>
      <c r="V2908" s="13">
        <f t="shared" si="3371"/>
        <v>8.0274769534614528E-4</v>
      </c>
      <c r="W2908" s="13">
        <f t="shared" si="3372"/>
        <v>0.15069443513067193</v>
      </c>
      <c r="X2908" s="13">
        <f t="shared" si="3373"/>
        <v>4.7823524822012346E-2</v>
      </c>
      <c r="Y2908" s="13">
        <f t="shared" si="3374"/>
        <v>7.5885002801146005E-3</v>
      </c>
      <c r="Z2908" s="13">
        <f t="shared" si="3375"/>
        <v>9.1829837967266788E-5</v>
      </c>
      <c r="AA2908" s="13">
        <f t="shared" si="3376"/>
        <v>3.4374204097097137E-4</v>
      </c>
      <c r="AB2908" s="13">
        <f t="shared" si="3377"/>
        <v>6.4335619743229446E-4</v>
      </c>
      <c r="AC2908" s="13">
        <f t="shared" si="3378"/>
        <v>5.9600826962514443E-5</v>
      </c>
      <c r="AD2908" s="13">
        <f t="shared" si="3379"/>
        <v>0.14102173607572191</v>
      </c>
      <c r="AE2908" s="13">
        <f t="shared" si="3380"/>
        <v>4.475385232249942E-2</v>
      </c>
      <c r="AF2908" s="13">
        <f t="shared" si="3381"/>
        <v>7.1014134183847435E-3</v>
      </c>
      <c r="AG2908" s="13">
        <f t="shared" si="3382"/>
        <v>7.5122132765111452E-4</v>
      </c>
      <c r="AH2908" s="13">
        <f t="shared" si="3383"/>
        <v>7.2856481588401658E-6</v>
      </c>
      <c r="AI2908" s="13">
        <f t="shared" si="3384"/>
        <v>2.7272002470578445E-5</v>
      </c>
      <c r="AJ2908" s="13">
        <f t="shared" si="3385"/>
        <v>5.1042961623996398E-5</v>
      </c>
      <c r="AK2908" s="13">
        <f t="shared" si="3386"/>
        <v>6.3688855366341495E-5</v>
      </c>
      <c r="AL2908" s="13">
        <f t="shared" si="3387"/>
        <v>2.832079744275897E-6</v>
      </c>
      <c r="AM2908" s="13">
        <f t="shared" si="3388"/>
        <v>0.10557592271308922</v>
      </c>
      <c r="AN2908" s="13">
        <f t="shared" si="3389"/>
        <v>3.3504971541239194E-2</v>
      </c>
      <c r="AO2908" s="13">
        <f t="shared" si="3390"/>
        <v>5.316473155673739E-3</v>
      </c>
      <c r="AP2908" s="13">
        <f t="shared" si="3391"/>
        <v>5.6240184694600695E-4</v>
      </c>
      <c r="AQ2908" s="13">
        <f t="shared" si="3392"/>
        <v>4.4620159105486445E-5</v>
      </c>
      <c r="AR2908" s="13">
        <f t="shared" si="3393"/>
        <v>4.6242633348286609E-7</v>
      </c>
      <c r="AS2908" s="13">
        <f t="shared" si="3394"/>
        <v>1.730977372809738E-6</v>
      </c>
      <c r="AT2908" s="13">
        <f t="shared" si="3395"/>
        <v>3.2397405253850269E-6</v>
      </c>
      <c r="AU2908" s="13">
        <f t="shared" si="3396"/>
        <v>4.0423862405491667E-6</v>
      </c>
      <c r="AV2908" s="13">
        <f t="shared" si="3397"/>
        <v>3.7829155737339167E-6</v>
      </c>
      <c r="AW2908" s="13">
        <f t="shared" si="3398"/>
        <v>9.3453630580289837E-8</v>
      </c>
      <c r="AX2908" s="13">
        <f t="shared" si="3399"/>
        <v>6.5866178782628515E-2</v>
      </c>
      <c r="AY2908" s="13">
        <f t="shared" si="3400"/>
        <v>2.0902914120290595E-2</v>
      </c>
      <c r="AZ2908" s="13">
        <f t="shared" si="3401"/>
        <v>3.3168146899959527E-3</v>
      </c>
      <c r="BA2908" s="13">
        <f t="shared" si="3402"/>
        <v>3.5086845226343992E-4</v>
      </c>
      <c r="BB2908" s="13">
        <f t="shared" si="3403"/>
        <v>2.7837401761935343E-5</v>
      </c>
      <c r="BC2908" s="13">
        <f t="shared" si="3404"/>
        <v>1.7668637504601246E-6</v>
      </c>
      <c r="BD2908" s="13">
        <f t="shared" si="3405"/>
        <v>2.4458829792988605E-8</v>
      </c>
      <c r="BE2908" s="13">
        <f t="shared" si="3406"/>
        <v>9.155551462260458E-8</v>
      </c>
      <c r="BF2908" s="13">
        <f t="shared" si="3407"/>
        <v>1.7135759005553234E-7</v>
      </c>
      <c r="BG2908" s="13">
        <f t="shared" si="3408"/>
        <v>2.1381143299179047E-7</v>
      </c>
      <c r="BH2908" s="13">
        <f t="shared" si="3409"/>
        <v>2.0008741163662988E-7</v>
      </c>
      <c r="BI2908" s="13">
        <f t="shared" si="3410"/>
        <v>1.4979544072176298E-7</v>
      </c>
      <c r="BJ2908" s="14">
        <f t="shared" si="3411"/>
        <v>0.85883458785273581</v>
      </c>
      <c r="BK2908" s="14">
        <f t="shared" si="3412"/>
        <v>6.5566800688893256E-2</v>
      </c>
      <c r="BL2908" s="14">
        <f t="shared" si="3413"/>
        <v>1.0738769978689416E-2</v>
      </c>
      <c r="BM2908" s="14">
        <f t="shared" si="3414"/>
        <v>0.684972059103229</v>
      </c>
      <c r="BN2908" s="14">
        <f t="shared" si="3415"/>
        <v>0.22935710858839634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1.55</v>
      </c>
      <c r="F2909" s="10">
        <f>VLOOKUP(B2909,home!$B$2:$E$405,3,FALSE)</f>
        <v>0.86</v>
      </c>
      <c r="G2909" s="10">
        <f>VLOOKUP(C2909,away!$B$2:$E$405,4,FALSE)</f>
        <v>0.81</v>
      </c>
      <c r="H2909" s="10">
        <f>VLOOKUP(A2909,away!$A$2:$E$405,3,FALSE)</f>
        <v>1.0857142857142901</v>
      </c>
      <c r="I2909" s="10">
        <f>VLOOKUP(C2909,away!$B$2:$E$405,3,FALSE)</f>
        <v>0.81</v>
      </c>
      <c r="J2909" s="10">
        <f>VLOOKUP(B2909,home!$B$2:$E$405,4,FALSE)</f>
        <v>0.77</v>
      </c>
      <c r="K2909" s="12">
        <f t="shared" si="3360"/>
        <v>1.0797300000000001</v>
      </c>
      <c r="L2909" s="12">
        <f t="shared" si="3361"/>
        <v>0.67716000000000276</v>
      </c>
      <c r="M2909" s="13">
        <f t="shared" si="3362"/>
        <v>0.17258075623029934</v>
      </c>
      <c r="N2909" s="13">
        <f t="shared" si="3363"/>
        <v>0.18634061992454112</v>
      </c>
      <c r="O2909" s="13">
        <f t="shared" si="3364"/>
        <v>0.11686478488890999</v>
      </c>
      <c r="P2909" s="13">
        <f t="shared" si="3365"/>
        <v>0.12618241418810278</v>
      </c>
      <c r="Q2909" s="13">
        <f t="shared" si="3366"/>
        <v>0.10059877877556239</v>
      </c>
      <c r="R2909" s="13">
        <f t="shared" si="3367"/>
        <v>3.9568078867687297E-2</v>
      </c>
      <c r="S2909" s="13">
        <f t="shared" si="3368"/>
        <v>2.3064566986093889E-2</v>
      </c>
      <c r="T2909" s="13">
        <f t="shared" si="3369"/>
        <v>6.8121469035660104E-2</v>
      </c>
      <c r="U2909" s="13">
        <f t="shared" si="3370"/>
        <v>4.2722841795808007E-2</v>
      </c>
      <c r="V2909" s="13">
        <f t="shared" si="3371"/>
        <v>1.8737397095709997E-3</v>
      </c>
      <c r="W2909" s="13">
        <f t="shared" si="3372"/>
        <v>3.6206506469112672E-2</v>
      </c>
      <c r="X2909" s="13">
        <f t="shared" si="3373"/>
        <v>2.4517597920624436E-2</v>
      </c>
      <c r="Y2909" s="13">
        <f t="shared" si="3374"/>
        <v>8.3011683039650539E-3</v>
      </c>
      <c r="Z2909" s="13">
        <f t="shared" si="3375"/>
        <v>8.9313067620144151E-3</v>
      </c>
      <c r="AA2909" s="13">
        <f t="shared" si="3376"/>
        <v>9.6433998501498242E-3</v>
      </c>
      <c r="AB2909" s="13">
        <f t="shared" si="3377"/>
        <v>5.2061340601011344E-3</v>
      </c>
      <c r="AC2909" s="13">
        <f t="shared" si="3378"/>
        <v>8.5624045402792696E-5</v>
      </c>
      <c r="AD2909" s="13">
        <f t="shared" si="3379"/>
        <v>9.7733128074737538E-3</v>
      </c>
      <c r="AE2909" s="13">
        <f t="shared" si="3380"/>
        <v>6.6180965007089539E-3</v>
      </c>
      <c r="AF2909" s="13">
        <f t="shared" si="3381"/>
        <v>2.2407551132100465E-3</v>
      </c>
      <c r="AG2909" s="13">
        <f t="shared" si="3382"/>
        <v>5.057832441537738E-4</v>
      </c>
      <c r="AH2909" s="13">
        <f t="shared" si="3383"/>
        <v>1.511980921741426E-3</v>
      </c>
      <c r="AI2909" s="13">
        <f t="shared" si="3384"/>
        <v>1.63253116063187E-3</v>
      </c>
      <c r="AJ2909" s="13">
        <f t="shared" si="3385"/>
        <v>8.8134643503452455E-4</v>
      </c>
      <c r="AK2909" s="13">
        <f t="shared" si="3386"/>
        <v>3.1720539543327579E-4</v>
      </c>
      <c r="AL2909" s="13">
        <f t="shared" si="3387"/>
        <v>2.5041607181413547E-6</v>
      </c>
      <c r="AM2909" s="13">
        <f t="shared" si="3388"/>
        <v>2.1105078075227277E-3</v>
      </c>
      <c r="AN2909" s="13">
        <f t="shared" si="3389"/>
        <v>1.4291514669420961E-3</v>
      </c>
      <c r="AO2909" s="13">
        <f t="shared" si="3390"/>
        <v>4.8388210367725682E-4</v>
      </c>
      <c r="AP2909" s="13">
        <f t="shared" si="3391"/>
        <v>1.0922186844203087E-4</v>
      </c>
      <c r="AQ2909" s="13">
        <f t="shared" si="3392"/>
        <v>1.8490170108551479E-5</v>
      </c>
      <c r="AR2909" s="13">
        <f t="shared" si="3393"/>
        <v>2.047706001932857E-4</v>
      </c>
      <c r="AS2909" s="13">
        <f t="shared" si="3394"/>
        <v>2.2109696014669639E-4</v>
      </c>
      <c r="AT2909" s="13">
        <f t="shared" si="3395"/>
        <v>1.1936251038959624E-4</v>
      </c>
      <c r="AU2909" s="13">
        <f t="shared" si="3396"/>
        <v>4.2959761114319593E-5</v>
      </c>
      <c r="AV2909" s="13">
        <f t="shared" si="3397"/>
        <v>1.1596235716991072E-5</v>
      </c>
      <c r="AW2909" s="13">
        <f t="shared" si="3398"/>
        <v>5.0858806275858961E-8</v>
      </c>
      <c r="AX2909" s="13">
        <f t="shared" si="3399"/>
        <v>3.7979643250275242E-4</v>
      </c>
      <c r="AY2909" s="13">
        <f t="shared" si="3400"/>
        <v>2.571829522335649E-4</v>
      </c>
      <c r="AZ2909" s="13">
        <f t="shared" si="3401"/>
        <v>8.7077003967240741E-5</v>
      </c>
      <c r="BA2909" s="13">
        <f t="shared" si="3402"/>
        <v>1.9655021335485662E-5</v>
      </c>
      <c r="BB2909" s="13">
        <f t="shared" si="3403"/>
        <v>3.327398561884381E-6</v>
      </c>
      <c r="BC2909" s="13">
        <f t="shared" si="3404"/>
        <v>4.5063624203312745E-7</v>
      </c>
      <c r="BD2909" s="13">
        <f t="shared" si="3405"/>
        <v>2.3110409937814316E-5</v>
      </c>
      <c r="BE2909" s="13">
        <f t="shared" si="3406"/>
        <v>2.495300292215625E-5</v>
      </c>
      <c r="BF2909" s="13">
        <f t="shared" si="3407"/>
        <v>1.3471252922569883E-5</v>
      </c>
      <c r="BG2909" s="13">
        <f t="shared" si="3408"/>
        <v>4.8484386393621279E-6</v>
      </c>
      <c r="BH2909" s="13">
        <f t="shared" si="3409"/>
        <v>1.3087511630196173E-6</v>
      </c>
      <c r="BI2909" s="13">
        <f t="shared" si="3410"/>
        <v>2.8261957864943438E-7</v>
      </c>
      <c r="BJ2909" s="14">
        <f t="shared" si="3411"/>
        <v>0.44812283095654803</v>
      </c>
      <c r="BK2909" s="14">
        <f t="shared" si="3412"/>
        <v>0.3240467882724215</v>
      </c>
      <c r="BL2909" s="14">
        <f t="shared" si="3413"/>
        <v>0.21901606391822184</v>
      </c>
      <c r="BM2909" s="14">
        <f t="shared" si="3414"/>
        <v>0.2577244249406756</v>
      </c>
      <c r="BN2909" s="14">
        <f t="shared" si="3415"/>
        <v>0.74213543287510286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1.175</v>
      </c>
      <c r="F2910" s="10">
        <f>VLOOKUP(B2910,home!$B$2:$E$405,3,FALSE)</f>
        <v>1.1299999999999999</v>
      </c>
      <c r="G2910" s="10">
        <f>VLOOKUP(C2910,away!$B$2:$E$405,4,FALSE)</f>
        <v>1.38</v>
      </c>
      <c r="H2910" s="10">
        <f>VLOOKUP(A2910,away!$A$2:$E$405,3,FALSE)</f>
        <v>0.99375000000000002</v>
      </c>
      <c r="I2910" s="10">
        <f>VLOOKUP(C2910,away!$B$2:$E$405,3,FALSE)</f>
        <v>1.06</v>
      </c>
      <c r="J2910" s="10">
        <f>VLOOKUP(B2910,home!$B$2:$E$405,4,FALSE)</f>
        <v>1.34</v>
      </c>
      <c r="K2910" s="12">
        <f t="shared" si="3360"/>
        <v>1.8322949999999998</v>
      </c>
      <c r="L2910" s="12">
        <f t="shared" si="3361"/>
        <v>1.4115225000000002</v>
      </c>
      <c r="M2910" s="13">
        <f t="shared" si="3362"/>
        <v>3.9014671940373544E-2</v>
      </c>
      <c r="N2910" s="13">
        <f t="shared" si="3363"/>
        <v>7.1486388322986746E-2</v>
      </c>
      <c r="O2910" s="13">
        <f t="shared" si="3364"/>
        <v>5.5070087273955931E-2</v>
      </c>
      <c r="P2910" s="13">
        <f t="shared" si="3365"/>
        <v>0.10090464556163307</v>
      </c>
      <c r="Q2910" s="13">
        <f t="shared" si="3366"/>
        <v>6.5492075946133488E-2</v>
      </c>
      <c r="R2910" s="13">
        <f t="shared" si="3367"/>
        <v>3.8866333632076248E-2</v>
      </c>
      <c r="S2910" s="13">
        <f t="shared" si="3368"/>
        <v>6.5243067476510194E-2</v>
      </c>
      <c r="T2910" s="13">
        <f t="shared" si="3369"/>
        <v>9.2443538769676231E-2</v>
      </c>
      <c r="U2910" s="13">
        <f t="shared" si="3370"/>
        <v>7.1214588782385138E-2</v>
      </c>
      <c r="V2910" s="13">
        <f t="shared" si="3371"/>
        <v>1.87488685428461E-2</v>
      </c>
      <c r="W2910" s="13">
        <f t="shared" si="3372"/>
        <v>4.0000267765240217E-2</v>
      </c>
      <c r="X2910" s="13">
        <f t="shared" si="3373"/>
        <v>5.6461277956661296E-2</v>
      </c>
      <c r="Y2910" s="13">
        <f t="shared" si="3374"/>
        <v>3.9848182107290742E-2</v>
      </c>
      <c r="Z2910" s="13">
        <f t="shared" si="3375"/>
        <v>1.8286901471394116E-2</v>
      </c>
      <c r="AA2910" s="13">
        <f t="shared" si="3376"/>
        <v>3.3506998131528083E-2</v>
      </c>
      <c r="AB2910" s="13">
        <f t="shared" si="3377"/>
        <v>3.069735257070412E-2</v>
      </c>
      <c r="AC2910" s="13">
        <f t="shared" si="3378"/>
        <v>3.030667440137753E-3</v>
      </c>
      <c r="AD2910" s="13">
        <f t="shared" si="3379"/>
        <v>1.832307265622771E-2</v>
      </c>
      <c r="AE2910" s="13">
        <f t="shared" si="3380"/>
        <v>2.5863429323400185E-2</v>
      </c>
      <c r="AF2910" s="13">
        <f t="shared" si="3381"/>
        <v>1.8253406208569575E-2</v>
      </c>
      <c r="AG2910" s="13">
        <f t="shared" si="3382"/>
        <v>8.5883645216785504E-3</v>
      </c>
      <c r="AH2910" s="13">
        <f t="shared" si="3383"/>
        <v>6.4530932205389751E-3</v>
      </c>
      <c r="AI2910" s="13">
        <f t="shared" si="3384"/>
        <v>1.1823970442527462E-2</v>
      </c>
      <c r="AJ2910" s="13">
        <f t="shared" si="3385"/>
        <v>1.0832500960995427E-2</v>
      </c>
      <c r="AK2910" s="13">
        <f t="shared" si="3386"/>
        <v>6.6161124494423709E-3</v>
      </c>
      <c r="AL2910" s="13">
        <f t="shared" si="3387"/>
        <v>3.13531713740565E-4</v>
      </c>
      <c r="AM2910" s="13">
        <f t="shared" si="3388"/>
        <v>6.7146548825285438E-3</v>
      </c>
      <c r="AN2910" s="13">
        <f t="shared" si="3389"/>
        <v>9.4778864464238992E-3</v>
      </c>
      <c r="AO2910" s="13">
        <f t="shared" si="3390"/>
        <v>6.6891249857861917E-3</v>
      </c>
      <c r="AP2910" s="13">
        <f t="shared" si="3391"/>
        <v>3.1472834742497968E-3</v>
      </c>
      <c r="AQ2910" s="13">
        <f t="shared" si="3392"/>
        <v>1.1106153594454397E-3</v>
      </c>
      <c r="AR2910" s="13">
        <f t="shared" si="3393"/>
        <v>1.8217372550776443E-3</v>
      </c>
      <c r="AS2910" s="13">
        <f t="shared" si="3394"/>
        <v>3.3379600637924922E-3</v>
      </c>
      <c r="AT2910" s="13">
        <f t="shared" si="3395"/>
        <v>3.058063767543332E-3</v>
      </c>
      <c r="AU2910" s="13">
        <f t="shared" si="3396"/>
        <v>1.867758316983603E-3</v>
      </c>
      <c r="AV2910" s="13">
        <f t="shared" si="3397"/>
        <v>8.5557105635436785E-4</v>
      </c>
      <c r="AW2910" s="13">
        <f t="shared" si="3398"/>
        <v>2.2524863990536348E-5</v>
      </c>
      <c r="AX2910" s="13">
        <f t="shared" si="3399"/>
        <v>2.0505380946637744E-3</v>
      </c>
      <c r="AY2910" s="13">
        <f t="shared" si="3400"/>
        <v>2.8943806577250478E-3</v>
      </c>
      <c r="AZ2910" s="13">
        <f t="shared" si="3401"/>
        <v>2.0427417109718528E-3</v>
      </c>
      <c r="BA2910" s="13">
        <f t="shared" si="3402"/>
        <v>9.6112529557508921E-4</v>
      </c>
      <c r="BB2910" s="13">
        <f t="shared" si="3403"/>
        <v>3.3916249500584719E-4</v>
      </c>
      <c r="BC2910" s="13">
        <f t="shared" si="3404"/>
        <v>9.5747098571378141E-5</v>
      </c>
      <c r="BD2910" s="13">
        <f t="shared" si="3405"/>
        <v>4.2857052077172227E-4</v>
      </c>
      <c r="BE2910" s="13">
        <f t="shared" si="3406"/>
        <v>7.8526762235742284E-4</v>
      </c>
      <c r="BF2910" s="13">
        <f t="shared" si="3407"/>
        <v>7.1942096905369701E-4</v>
      </c>
      <c r="BG2910" s="13">
        <f t="shared" si="3408"/>
        <v>4.3939714816408122E-4</v>
      </c>
      <c r="BH2910" s="13">
        <f t="shared" si="3409"/>
        <v>2.0127629939882633E-4</v>
      </c>
      <c r="BI2910" s="13">
        <f t="shared" si="3410"/>
        <v>7.3759511401394427E-5</v>
      </c>
      <c r="BJ2910" s="14">
        <f t="shared" si="3411"/>
        <v>0.4722832640788116</v>
      </c>
      <c r="BK2910" s="14">
        <f t="shared" si="3412"/>
        <v>0.23014983333296626</v>
      </c>
      <c r="BL2910" s="14">
        <f t="shared" si="3413"/>
        <v>0.2786698199950523</v>
      </c>
      <c r="BM2910" s="14">
        <f t="shared" si="3414"/>
        <v>0.62568376040733098</v>
      </c>
      <c r="BN2910" s="14">
        <f t="shared" si="3415"/>
        <v>0.37083420267715905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1.4155844155844199</v>
      </c>
      <c r="F2911" s="10">
        <f>VLOOKUP(B2911,home!$B$2:$E$405,3,FALSE)</f>
        <v>0.85</v>
      </c>
      <c r="G2911" s="10">
        <f>VLOOKUP(C2911,away!$B$2:$E$405,4,FALSE)</f>
        <v>0.71</v>
      </c>
      <c r="H2911" s="10">
        <f>VLOOKUP(A2911,away!$A$2:$E$405,3,FALSE)</f>
        <v>1.1818181818181801</v>
      </c>
      <c r="I2911" s="10">
        <f>VLOOKUP(C2911,away!$B$2:$E$405,3,FALSE)</f>
        <v>0.56999999999999995</v>
      </c>
      <c r="J2911" s="10">
        <f>VLOOKUP(B2911,home!$B$2:$E$405,4,FALSE)</f>
        <v>1.69</v>
      </c>
      <c r="K2911" s="12">
        <f t="shared" si="3360"/>
        <v>0.8543051948051974</v>
      </c>
      <c r="L2911" s="12">
        <f t="shared" si="3361"/>
        <v>1.1384454545454528</v>
      </c>
      <c r="M2911" s="13">
        <f t="shared" si="3362"/>
        <v>0.13631994091217442</v>
      </c>
      <c r="N2911" s="13">
        <f t="shared" si="3363"/>
        <v>0.11645883367680818</v>
      </c>
      <c r="O2911" s="13">
        <f t="shared" si="3364"/>
        <v>0.15519281709536967</v>
      </c>
      <c r="P2911" s="13">
        <f t="shared" si="3365"/>
        <v>0.13258202984102715</v>
      </c>
      <c r="Q2911" s="13">
        <f t="shared" si="3366"/>
        <v>4.974569329552584E-2</v>
      </c>
      <c r="R2911" s="13">
        <f t="shared" si="3367"/>
        <v>8.8339278600163718E-2</v>
      </c>
      <c r="S2911" s="13">
        <f t="shared" si="3368"/>
        <v>3.2236653198250406E-2</v>
      </c>
      <c r="T2911" s="13">
        <f t="shared" si="3369"/>
        <v>5.6632758415503595E-2</v>
      </c>
      <c r="U2911" s="13">
        <f t="shared" si="3370"/>
        <v>7.5468704613463486E-2</v>
      </c>
      <c r="V2911" s="13">
        <f t="shared" si="3371"/>
        <v>3.4836355380064221E-3</v>
      </c>
      <c r="W2911" s="13">
        <f t="shared" si="3372"/>
        <v>1.4166001400517936E-2</v>
      </c>
      <c r="X2911" s="13">
        <f t="shared" si="3373"/>
        <v>1.6127219903504162E-2</v>
      </c>
      <c r="Y2911" s="13">
        <f t="shared" si="3374"/>
        <v>9.1799800967996351E-3</v>
      </c>
      <c r="Z2911" s="13">
        <f t="shared" si="3375"/>
        <v>3.352315006006025E-2</v>
      </c>
      <c r="AA2911" s="13">
        <f t="shared" si="3376"/>
        <v>2.8639001242543639E-2</v>
      </c>
      <c r="AB2911" s="13">
        <f t="shared" si="3377"/>
        <v>1.2233223767768765E-2</v>
      </c>
      <c r="AC2911" s="13">
        <f t="shared" si="3378"/>
        <v>2.1175711150762307E-4</v>
      </c>
      <c r="AD2911" s="13">
        <f t="shared" si="3379"/>
        <v>3.0255221465200432E-3</v>
      </c>
      <c r="AE2911" s="13">
        <f t="shared" si="3380"/>
        <v>3.4443919353323448E-3</v>
      </c>
      <c r="AF2911" s="13">
        <f t="shared" si="3381"/>
        <v>1.9606261712260616E-3</v>
      </c>
      <c r="AG2911" s="13">
        <f t="shared" si="3382"/>
        <v>7.4402198423172117E-4</v>
      </c>
      <c r="AH2911" s="13">
        <f t="shared" si="3383"/>
        <v>9.5410694519801852E-3</v>
      </c>
      <c r="AI2911" s="13">
        <f t="shared" si="3384"/>
        <v>8.1509851968238501E-3</v>
      </c>
      <c r="AJ2911" s="13">
        <f t="shared" si="3385"/>
        <v>3.4817144982134396E-3</v>
      </c>
      <c r="AK2911" s="13">
        <f t="shared" si="3386"/>
        <v>9.9148226088410438E-4</v>
      </c>
      <c r="AL2911" s="13">
        <f t="shared" si="3387"/>
        <v>8.2380281238651986E-6</v>
      </c>
      <c r="AM2911" s="13">
        <f t="shared" si="3388"/>
        <v>5.1694385735404904E-4</v>
      </c>
      <c r="AN2911" s="13">
        <f t="shared" si="3389"/>
        <v>5.8851238465991006E-4</v>
      </c>
      <c r="AO2911" s="13">
        <f t="shared" si="3390"/>
        <v>3.3499462462988983E-4</v>
      </c>
      <c r="AP2911" s="13">
        <f t="shared" si="3391"/>
        <v>1.2712436923568605E-4</v>
      </c>
      <c r="AQ2911" s="13">
        <f t="shared" si="3392"/>
        <v>3.6181040079581172E-5</v>
      </c>
      <c r="AR2911" s="13">
        <f t="shared" si="3393"/>
        <v>2.1723974298218612E-3</v>
      </c>
      <c r="AS2911" s="13">
        <f t="shared" si="3394"/>
        <v>1.8558904094782753E-3</v>
      </c>
      <c r="AT2911" s="13">
        <f t="shared" si="3395"/>
        <v>7.9274840890321773E-4</v>
      </c>
      <c r="AU2911" s="13">
        <f t="shared" si="3396"/>
        <v>2.2574969463319124E-4</v>
      </c>
      <c r="AV2911" s="13">
        <f t="shared" si="3397"/>
        <v>4.8214784212705566E-5</v>
      </c>
      <c r="AW2911" s="13">
        <f t="shared" si="3398"/>
        <v>2.2255945242596323E-7</v>
      </c>
      <c r="AX2911" s="13">
        <f t="shared" si="3399"/>
        <v>7.3604637126700148E-5</v>
      </c>
      <c r="AY2911" s="13">
        <f t="shared" si="3400"/>
        <v>8.3794864570359265E-5</v>
      </c>
      <c r="AZ2911" s="13">
        <f t="shared" si="3401"/>
        <v>4.7697941342188654E-5</v>
      </c>
      <c r="BA2911" s="13">
        <f t="shared" si="3402"/>
        <v>1.8100501504063428E-5</v>
      </c>
      <c r="BB2911" s="13">
        <f t="shared" si="3403"/>
        <v>5.1516084155735392E-6</v>
      </c>
      <c r="BC2911" s="13">
        <f t="shared" si="3404"/>
        <v>1.1729650368615583E-6</v>
      </c>
      <c r="BD2911" s="13">
        <f t="shared" si="3405"/>
        <v>4.1219266324115327E-4</v>
      </c>
      <c r="BE2911" s="13">
        <f t="shared" si="3406"/>
        <v>3.5213833346750664E-4</v>
      </c>
      <c r="BF2911" s="13">
        <f t="shared" si="3407"/>
        <v>1.5041680378566788E-4</v>
      </c>
      <c r="BG2911" s="13">
        <f t="shared" si="3408"/>
        <v>4.2833952286696718E-5</v>
      </c>
      <c r="BH2911" s="13">
        <f t="shared" si="3409"/>
        <v>9.1483169881407425E-6</v>
      </c>
      <c r="BI2911" s="13">
        <f t="shared" si="3410"/>
        <v>1.5630909453386552E-6</v>
      </c>
      <c r="BJ2911" s="14">
        <f t="shared" si="3411"/>
        <v>0.27331832781992443</v>
      </c>
      <c r="BK2911" s="14">
        <f t="shared" si="3412"/>
        <v>0.30492604949366026</v>
      </c>
      <c r="BL2911" s="14">
        <f t="shared" si="3413"/>
        <v>0.38810157061497452</v>
      </c>
      <c r="BM2911" s="14">
        <f t="shared" si="3414"/>
        <v>0.32114693226243257</v>
      </c>
      <c r="BN2911" s="14">
        <f t="shared" si="3415"/>
        <v>0.67863859342106903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1.6571428571428599</v>
      </c>
      <c r="F2912" s="10">
        <f>VLOOKUP(B2912,home!$B$2:$E$405,3,FALSE)</f>
        <v>1.55</v>
      </c>
      <c r="G2912" s="10">
        <f>VLOOKUP(C2912,away!$B$2:$E$405,4,FALSE)</f>
        <v>0.7</v>
      </c>
      <c r="H2912" s="10">
        <f>VLOOKUP(A2912,away!$A$2:$E$405,3,FALSE)</f>
        <v>1.3785714285714299</v>
      </c>
      <c r="I2912" s="10">
        <f>VLOOKUP(C2912,away!$B$2:$E$405,3,FALSE)</f>
        <v>1.01</v>
      </c>
      <c r="J2912" s="10">
        <f>VLOOKUP(B2912,home!$B$2:$E$405,4,FALSE)</f>
        <v>1.1399999999999999</v>
      </c>
      <c r="K2912" s="12">
        <f t="shared" si="3360"/>
        <v>1.7980000000000029</v>
      </c>
      <c r="L2912" s="12">
        <f t="shared" si="3361"/>
        <v>1.5872871428571442</v>
      </c>
      <c r="M2912" s="13">
        <f t="shared" si="3362"/>
        <v>3.3867916019147196E-2</v>
      </c>
      <c r="N2912" s="13">
        <f t="shared" si="3363"/>
        <v>6.0894513002426751E-2</v>
      </c>
      <c r="O2912" s="13">
        <f t="shared" si="3364"/>
        <v>5.3758107652557861E-2</v>
      </c>
      <c r="P2912" s="13">
        <f t="shared" si="3365"/>
        <v>9.6657077559299184E-2</v>
      </c>
      <c r="Q2912" s="13">
        <f t="shared" si="3366"/>
        <v>5.4744167189181757E-2</v>
      </c>
      <c r="R2912" s="13">
        <f t="shared" si="3367"/>
        <v>4.2664776550617685E-2</v>
      </c>
      <c r="S2912" s="13">
        <f t="shared" si="3368"/>
        <v>6.8963430145971769E-2</v>
      </c>
      <c r="T2912" s="13">
        <f t="shared" si="3369"/>
        <v>8.6894712725810133E-2</v>
      </c>
      <c r="U2912" s="13">
        <f t="shared" si="3370"/>
        <v>7.6711268238010721E-2</v>
      </c>
      <c r="V2912" s="13">
        <f t="shared" si="3371"/>
        <v>2.1868627696050472E-2</v>
      </c>
      <c r="W2912" s="13">
        <f t="shared" si="3372"/>
        <v>3.2810004202049659E-2</v>
      </c>
      <c r="X2912" s="13">
        <f t="shared" si="3373"/>
        <v>5.2078897827002306E-2</v>
      </c>
      <c r="Y2912" s="13">
        <f t="shared" si="3374"/>
        <v>4.133208246748582E-2</v>
      </c>
      <c r="Z2912" s="13">
        <f t="shared" si="3375"/>
        <v>2.2573750423889472E-2</v>
      </c>
      <c r="AA2912" s="13">
        <f t="shared" si="3376"/>
        <v>4.0587603262153334E-2</v>
      </c>
      <c r="AB2912" s="13">
        <f t="shared" si="3377"/>
        <v>3.6488255332675919E-2</v>
      </c>
      <c r="AC2912" s="13">
        <f t="shared" si="3378"/>
        <v>3.9007375781137128E-3</v>
      </c>
      <c r="AD2912" s="13">
        <f t="shared" si="3379"/>
        <v>1.4748096888821345E-2</v>
      </c>
      <c r="AE2912" s="13">
        <f t="shared" si="3380"/>
        <v>2.3409464573237573E-2</v>
      </c>
      <c r="AF2912" s="13">
        <f t="shared" si="3381"/>
        <v>1.8578771069134907E-2</v>
      </c>
      <c r="AG2912" s="13">
        <f t="shared" si="3382"/>
        <v>9.8299481493747034E-3</v>
      </c>
      <c r="AH2912" s="13">
        <f t="shared" si="3383"/>
        <v>8.9577559534764432E-3</v>
      </c>
      <c r="AI2912" s="13">
        <f t="shared" si="3384"/>
        <v>1.6106045204350675E-2</v>
      </c>
      <c r="AJ2912" s="13">
        <f t="shared" si="3385"/>
        <v>1.4479334638711282E-2</v>
      </c>
      <c r="AK2912" s="13">
        <f t="shared" si="3386"/>
        <v>8.6779478934676437E-3</v>
      </c>
      <c r="AL2912" s="13">
        <f t="shared" si="3387"/>
        <v>4.4529919634034049E-4</v>
      </c>
      <c r="AM2912" s="13">
        <f t="shared" si="3388"/>
        <v>5.3034156412201661E-3</v>
      </c>
      <c r="AN2912" s="13">
        <f t="shared" si="3389"/>
        <v>8.4180434605362463E-3</v>
      </c>
      <c r="AO2912" s="13">
        <f t="shared" si="3390"/>
        <v>6.6809260764609246E-3</v>
      </c>
      <c r="AP2912" s="13">
        <f t="shared" si="3391"/>
        <v>3.5348493545151499E-3</v>
      </c>
      <c r="AQ2912" s="13">
        <f t="shared" si="3392"/>
        <v>1.4027052330896936E-3</v>
      </c>
      <c r="AR2912" s="13">
        <f t="shared" si="3393"/>
        <v>2.8437061707610374E-3</v>
      </c>
      <c r="AS2912" s="13">
        <f t="shared" si="3394"/>
        <v>5.1129836950283532E-3</v>
      </c>
      <c r="AT2912" s="13">
        <f t="shared" si="3395"/>
        <v>4.5965723418304981E-3</v>
      </c>
      <c r="AU2912" s="13">
        <f t="shared" si="3396"/>
        <v>2.7548790235370837E-3</v>
      </c>
      <c r="AV2912" s="13">
        <f t="shared" si="3397"/>
        <v>1.2383181210799212E-3</v>
      </c>
      <c r="AW2912" s="13">
        <f t="shared" si="3398"/>
        <v>3.5301616804389072E-5</v>
      </c>
      <c r="AX2912" s="13">
        <f t="shared" si="3399"/>
        <v>1.5892568871523122E-3</v>
      </c>
      <c r="AY2912" s="13">
        <f t="shared" si="3400"/>
        <v>2.5226070236740328E-3</v>
      </c>
      <c r="AZ2912" s="13">
        <f t="shared" si="3401"/>
        <v>2.0020508475794606E-3</v>
      </c>
      <c r="BA2912" s="13">
        <f t="shared" si="3402"/>
        <v>1.0592765232363751E-3</v>
      </c>
      <c r="BB2912" s="13">
        <f t="shared" si="3403"/>
        <v>4.2034400151587885E-4</v>
      </c>
      <c r="BC2912" s="13">
        <f t="shared" si="3404"/>
        <v>1.3344132583665557E-4</v>
      </c>
      <c r="BD2912" s="13">
        <f t="shared" si="3405"/>
        <v>7.5229637381875347E-4</v>
      </c>
      <c r="BE2912" s="13">
        <f t="shared" si="3406"/>
        <v>1.3526288801261211E-3</v>
      </c>
      <c r="BF2912" s="13">
        <f t="shared" si="3407"/>
        <v>1.2160133632333852E-3</v>
      </c>
      <c r="BG2912" s="13">
        <f t="shared" si="3408"/>
        <v>7.287973423645435E-4</v>
      </c>
      <c r="BH2912" s="13">
        <f t="shared" si="3409"/>
        <v>3.2759440539286284E-4</v>
      </c>
      <c r="BI2912" s="13">
        <f t="shared" si="3410"/>
        <v>1.1780294817927368E-4</v>
      </c>
      <c r="BJ2912" s="14">
        <f t="shared" si="3411"/>
        <v>0.42838757446934189</v>
      </c>
      <c r="BK2912" s="14">
        <f t="shared" si="3412"/>
        <v>0.22822569521859673</v>
      </c>
      <c r="BL2912" s="14">
        <f t="shared" si="3413"/>
        <v>0.3194726873913733</v>
      </c>
      <c r="BM2912" s="14">
        <f t="shared" si="3414"/>
        <v>0.65358584412310139</v>
      </c>
      <c r="BN2912" s="14">
        <f t="shared" si="3415"/>
        <v>0.3425865579732304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1.6571428571428599</v>
      </c>
      <c r="F2913" s="10">
        <f>VLOOKUP(B2913,home!$B$2:$E$405,3,FALSE)</f>
        <v>1.21</v>
      </c>
      <c r="G2913" s="10">
        <f>VLOOKUP(C2913,away!$B$2:$E$405,4,FALSE)</f>
        <v>0.91</v>
      </c>
      <c r="H2913" s="10">
        <f>VLOOKUP(A2913,away!$A$2:$E$405,3,FALSE)</f>
        <v>1.3785714285714299</v>
      </c>
      <c r="I2913" s="10">
        <f>VLOOKUP(C2913,away!$B$2:$E$405,3,FALSE)</f>
        <v>0.6</v>
      </c>
      <c r="J2913" s="10">
        <f>VLOOKUP(B2913,home!$B$2:$E$405,4,FALSE)</f>
        <v>0.73</v>
      </c>
      <c r="K2913" s="12">
        <f t="shared" si="3360"/>
        <v>1.824680000000003</v>
      </c>
      <c r="L2913" s="12">
        <f t="shared" si="3361"/>
        <v>0.6038142857142863</v>
      </c>
      <c r="M2913" s="13">
        <f t="shared" si="3362"/>
        <v>8.816949074644366E-2</v>
      </c>
      <c r="N2913" s="13">
        <f t="shared" si="3363"/>
        <v>0.1608811063752211</v>
      </c>
      <c r="O2913" s="13">
        <f t="shared" si="3364"/>
        <v>5.3237998076856252E-2</v>
      </c>
      <c r="P2913" s="13">
        <f t="shared" si="3365"/>
        <v>9.7142310330878237E-2</v>
      </c>
      <c r="Q2913" s="13">
        <f t="shared" si="3366"/>
        <v>0.14677826859036944</v>
      </c>
      <c r="R2913" s="13">
        <f t="shared" si="3367"/>
        <v>1.6072931890817752E-2</v>
      </c>
      <c r="S2913" s="13">
        <f t="shared" si="3368"/>
        <v>2.6757068620137402E-2</v>
      </c>
      <c r="T2913" s="13">
        <f t="shared" si="3369"/>
        <v>8.8626815407273588E-2</v>
      </c>
      <c r="U2913" s="13">
        <f t="shared" si="3370"/>
        <v>2.9327957362537387E-2</v>
      </c>
      <c r="V2913" s="13">
        <f t="shared" si="3371"/>
        <v>3.2755642209828851E-3</v>
      </c>
      <c r="W2913" s="13">
        <f t="shared" si="3372"/>
        <v>8.9274457043825264E-2</v>
      </c>
      <c r="X2913" s="13">
        <f t="shared" si="3373"/>
        <v>5.3905192512448089E-2</v>
      </c>
      <c r="Y2913" s="13">
        <f t="shared" si="3374"/>
        <v>1.6274362656597468E-2</v>
      </c>
      <c r="Z2913" s="13">
        <f t="shared" si="3375"/>
        <v>3.2350219629961648E-3</v>
      </c>
      <c r="AA2913" s="13">
        <f t="shared" si="3376"/>
        <v>5.9028798754398523E-3</v>
      </c>
      <c r="AB2913" s="13">
        <f t="shared" si="3377"/>
        <v>5.3854334255588037E-3</v>
      </c>
      <c r="AC2913" s="13">
        <f t="shared" si="3378"/>
        <v>2.2555695950605449E-4</v>
      </c>
      <c r="AD2913" s="13">
        <f t="shared" si="3379"/>
        <v>4.0724329069681819E-2</v>
      </c>
      <c r="AE2913" s="13">
        <f t="shared" si="3380"/>
        <v>2.4589931668403474E-2</v>
      </c>
      <c r="AF2913" s="13">
        <f t="shared" si="3381"/>
        <v>7.423876013060075E-3</v>
      </c>
      <c r="AG2913" s="13">
        <f t="shared" si="3382"/>
        <v>1.4942141306857643E-3</v>
      </c>
      <c r="AH2913" s="13">
        <f t="shared" si="3383"/>
        <v>4.8833811896413937E-4</v>
      </c>
      <c r="AI2913" s="13">
        <f t="shared" si="3384"/>
        <v>8.9106079891148736E-4</v>
      </c>
      <c r="AJ2913" s="13">
        <f t="shared" si="3385"/>
        <v>8.1295040927890764E-4</v>
      </c>
      <c r="AK2913" s="13">
        <f t="shared" si="3386"/>
        <v>4.9445811760101327E-4</v>
      </c>
      <c r="AL2913" s="13">
        <f t="shared" si="3387"/>
        <v>9.9404562608343301E-6</v>
      </c>
      <c r="AM2913" s="13">
        <f t="shared" si="3388"/>
        <v>1.4861773753373445E-2</v>
      </c>
      <c r="AN2913" s="13">
        <f t="shared" si="3389"/>
        <v>8.9737513033405145E-3</v>
      </c>
      <c r="AO2913" s="13">
        <f t="shared" si="3390"/>
        <v>2.7092396167020991E-3</v>
      </c>
      <c r="AP2913" s="13">
        <f t="shared" si="3391"/>
        <v>5.4529252799594163E-4</v>
      </c>
      <c r="AQ2913" s="13">
        <f t="shared" si="3392"/>
        <v>8.2313854574301741E-5</v>
      </c>
      <c r="AR2913" s="13">
        <f t="shared" si="3393"/>
        <v>5.8973106497878007E-5</v>
      </c>
      <c r="AS2913" s="13">
        <f t="shared" si="3394"/>
        <v>1.0760704796454823E-4</v>
      </c>
      <c r="AT2913" s="13">
        <f t="shared" si="3395"/>
        <v>9.8174214139976082E-5</v>
      </c>
      <c r="AU2913" s="13">
        <f t="shared" si="3396"/>
        <v>5.9712175018977298E-5</v>
      </c>
      <c r="AV2913" s="13">
        <f t="shared" si="3397"/>
        <v>2.7238902878406905E-5</v>
      </c>
      <c r="AW2913" s="13">
        <f t="shared" si="3398"/>
        <v>3.0422430919552492E-7</v>
      </c>
      <c r="AX2913" s="13">
        <f t="shared" si="3399"/>
        <v>4.5196635553842518E-3</v>
      </c>
      <c r="AY2913" s="13">
        <f t="shared" si="3400"/>
        <v>2.7290374213632335E-3</v>
      </c>
      <c r="AZ2913" s="13">
        <f t="shared" si="3401"/>
        <v>8.2391589063399932E-4</v>
      </c>
      <c r="BA2913" s="13">
        <f t="shared" si="3402"/>
        <v>1.6583072833060612E-4</v>
      </c>
      <c r="BB2913" s="13">
        <f t="shared" si="3403"/>
        <v>2.5032740694106195E-5</v>
      </c>
      <c r="BC2913" s="13">
        <f t="shared" si="3404"/>
        <v>3.0230252883365363E-6</v>
      </c>
      <c r="BD2913" s="13">
        <f t="shared" si="3405"/>
        <v>5.9348006960614559E-6</v>
      </c>
      <c r="BE2913" s="13">
        <f t="shared" si="3406"/>
        <v>1.0829112134089436E-5</v>
      </c>
      <c r="BF2913" s="13">
        <f t="shared" si="3407"/>
        <v>9.8798321644151724E-6</v>
      </c>
      <c r="BG2913" s="13">
        <f t="shared" si="3408"/>
        <v>6.0091773845883695E-6</v>
      </c>
      <c r="BH2913" s="13">
        <f t="shared" si="3409"/>
        <v>2.7412064475276798E-6</v>
      </c>
      <c r="BI2913" s="13">
        <f t="shared" si="3410"/>
        <v>1.0003649161349641E-6</v>
      </c>
      <c r="BJ2913" s="14">
        <f t="shared" si="3411"/>
        <v>0.66541142788524699</v>
      </c>
      <c r="BK2913" s="14">
        <f t="shared" si="3412"/>
        <v>0.21830896875557229</v>
      </c>
      <c r="BL2913" s="14">
        <f t="shared" si="3413"/>
        <v>0.11300210801620822</v>
      </c>
      <c r="BM2913" s="14">
        <f t="shared" si="3414"/>
        <v>0.43494668741238313</v>
      </c>
      <c r="BN2913" s="14">
        <f t="shared" si="3415"/>
        <v>0.56228210601058637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1.3561643835616399</v>
      </c>
      <c r="F2914" s="10">
        <f>VLOOKUP(B2914,home!$B$2:$E$405,3,FALSE)</f>
        <v>1.69</v>
      </c>
      <c r="G2914" s="10">
        <f>VLOOKUP(C2914,away!$B$2:$E$405,4,FALSE)</f>
        <v>1.58</v>
      </c>
      <c r="H2914" s="10">
        <f>VLOOKUP(A2914,away!$A$2:$E$405,3,FALSE)</f>
        <v>1.0958904109589001</v>
      </c>
      <c r="I2914" s="10">
        <f>VLOOKUP(C2914,away!$B$2:$E$405,3,FALSE)</f>
        <v>0.63</v>
      </c>
      <c r="J2914" s="10">
        <f>VLOOKUP(B2914,home!$B$2:$E$405,4,FALSE)</f>
        <v>0.39</v>
      </c>
      <c r="K2914" s="12">
        <f t="shared" si="3360"/>
        <v>3.6212301369862909</v>
      </c>
      <c r="L2914" s="12">
        <f t="shared" si="3361"/>
        <v>0.26926027397260177</v>
      </c>
      <c r="M2914" s="13">
        <f t="shared" si="3362"/>
        <v>2.0435321874363036E-2</v>
      </c>
      <c r="N2914" s="13">
        <f t="shared" si="3363"/>
        <v>7.4001003430458609E-2</v>
      </c>
      <c r="O2914" s="13">
        <f t="shared" si="3364"/>
        <v>5.5024203666092933E-3</v>
      </c>
      <c r="P2914" s="13">
        <f t="shared" si="3365"/>
        <v>1.9925530457932727E-2</v>
      </c>
      <c r="Q2914" s="13">
        <f t="shared" si="3366"/>
        <v>0.13398733189480133</v>
      </c>
      <c r="R2914" s="13">
        <f t="shared" si="3367"/>
        <v>7.4079160771282101E-4</v>
      </c>
      <c r="S2914" s="13">
        <f t="shared" si="3368"/>
        <v>4.8571141486165132E-3</v>
      </c>
      <c r="T2914" s="13">
        <f t="shared" si="3369"/>
        <v>3.6077465694852137E-2</v>
      </c>
      <c r="U2914" s="13">
        <f t="shared" si="3370"/>
        <v>2.6825768950761936E-3</v>
      </c>
      <c r="V2914" s="13">
        <f t="shared" si="3371"/>
        <v>5.2621619512487126E-4</v>
      </c>
      <c r="W2914" s="13">
        <f t="shared" si="3372"/>
        <v>0.16173298807727965</v>
      </c>
      <c r="X2914" s="13">
        <f t="shared" si="3373"/>
        <v>4.3548268680095856E-2</v>
      </c>
      <c r="Y2914" s="13">
        <f t="shared" si="3374"/>
        <v>5.8629093779175414E-3</v>
      </c>
      <c r="Z2914" s="13">
        <f t="shared" si="3375"/>
        <v>6.6488583749786131E-5</v>
      </c>
      <c r="AA2914" s="13">
        <f t="shared" si="3376"/>
        <v>2.4077046324026249E-4</v>
      </c>
      <c r="AB2914" s="13">
        <f t="shared" si="3377"/>
        <v>4.3594262879089439E-4</v>
      </c>
      <c r="AC2914" s="13">
        <f t="shared" si="3378"/>
        <v>3.2068056255368228E-5</v>
      </c>
      <c r="AD2914" s="13">
        <f t="shared" si="3379"/>
        <v>0.14641809264257241</v>
      </c>
      <c r="AE2914" s="13">
        <f t="shared" si="3380"/>
        <v>3.9424575739484838E-2</v>
      </c>
      <c r="AF2914" s="13">
        <f t="shared" si="3381"/>
        <v>5.3077360324336378E-3</v>
      </c>
      <c r="AG2914" s="13">
        <f t="shared" si="3382"/>
        <v>4.7638748608911069E-4</v>
      </c>
      <c r="AH2914" s="13">
        <f t="shared" si="3383"/>
        <v>4.4756835691294209E-6</v>
      </c>
      <c r="AI2914" s="13">
        <f t="shared" si="3384"/>
        <v>1.6207480224145825E-5</v>
      </c>
      <c r="AJ2914" s="13">
        <f t="shared" si="3385"/>
        <v>2.9345507916143102E-5</v>
      </c>
      <c r="AK2914" s="13">
        <f t="shared" si="3386"/>
        <v>3.5422279217035717E-5</v>
      </c>
      <c r="AL2914" s="13">
        <f t="shared" si="3387"/>
        <v>1.250722715446256E-6</v>
      </c>
      <c r="AM2914" s="13">
        <f t="shared" si="3388"/>
        <v>0.10604272193546677</v>
      </c>
      <c r="AN2914" s="13">
        <f t="shared" si="3389"/>
        <v>2.855309236114421E-2</v>
      </c>
      <c r="AO2914" s="13">
        <f t="shared" si="3390"/>
        <v>3.8441067359633466E-3</v>
      </c>
      <c r="AP2914" s="13">
        <f t="shared" si="3391"/>
        <v>3.4502174430180497E-4</v>
      </c>
      <c r="AQ2914" s="13">
        <f t="shared" si="3392"/>
        <v>2.322516234930223E-5</v>
      </c>
      <c r="AR2914" s="13">
        <f t="shared" si="3393"/>
        <v>2.4102475680769225E-7</v>
      </c>
      <c r="AS2914" s="13">
        <f t="shared" si="3394"/>
        <v>8.7280611311180684E-7</v>
      </c>
      <c r="AT2914" s="13">
        <f t="shared" si="3395"/>
        <v>1.5803159002731707E-6</v>
      </c>
      <c r="AU2914" s="13">
        <f t="shared" si="3396"/>
        <v>1.9075625213426088E-6</v>
      </c>
      <c r="AV2914" s="13">
        <f t="shared" si="3397"/>
        <v>1.7269307226178525E-6</v>
      </c>
      <c r="AW2914" s="13">
        <f t="shared" si="3398"/>
        <v>3.3875596101948775E-8</v>
      </c>
      <c r="AX2914" s="13">
        <f t="shared" si="3399"/>
        <v>6.4000850080128235E-2</v>
      </c>
      <c r="AY2914" s="13">
        <f t="shared" si="3400"/>
        <v>1.7232886427054742E-2</v>
      </c>
      <c r="AZ2914" s="13">
        <f t="shared" si="3401"/>
        <v>2.3200658603437451E-3</v>
      </c>
      <c r="BA2914" s="13">
        <f t="shared" si="3402"/>
        <v>2.08233856396879E-4</v>
      </c>
      <c r="BB2914" s="13">
        <f t="shared" si="3403"/>
        <v>1.4017276305948759E-5</v>
      </c>
      <c r="BC2914" s="13">
        <f t="shared" si="3404"/>
        <v>7.548591316978851E-7</v>
      </c>
      <c r="BD2914" s="13">
        <f t="shared" si="3405"/>
        <v>1.0816398675369811E-8</v>
      </c>
      <c r="BE2914" s="13">
        <f t="shared" si="3406"/>
        <v>3.9168668856907762E-8</v>
      </c>
      <c r="BF2914" s="13">
        <f t="shared" si="3407"/>
        <v>7.0919382045135405E-8</v>
      </c>
      <c r="BG2914" s="13">
        <f t="shared" si="3408"/>
        <v>8.5605134519429562E-8</v>
      </c>
      <c r="BH2914" s="13">
        <f t="shared" si="3409"/>
        <v>7.7498973250630954E-8</v>
      </c>
      <c r="BI2914" s="13">
        <f t="shared" si="3410"/>
        <v>5.6128323504135844E-8</v>
      </c>
      <c r="BJ2914" s="14">
        <f t="shared" si="3411"/>
        <v>0.86942173535457201</v>
      </c>
      <c r="BK2914" s="14">
        <f t="shared" si="3412"/>
        <v>6.3010387882062702E-2</v>
      </c>
      <c r="BL2914" s="14">
        <f t="shared" si="3413"/>
        <v>9.6946216892509224E-3</v>
      </c>
      <c r="BM2914" s="14">
        <f t="shared" si="3414"/>
        <v>0.67036798132629893</v>
      </c>
      <c r="BN2914" s="14">
        <f t="shared" si="3415"/>
        <v>0.25459239963187785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1.3434343434343401</v>
      </c>
      <c r="F2915" s="10">
        <f>VLOOKUP(B2915,home!$B$2:$E$405,3,FALSE)</f>
        <v>0.5</v>
      </c>
      <c r="G2915" s="10">
        <f>VLOOKUP(C2915,away!$B$2:$E$405,4,FALSE)</f>
        <v>1.1599999999999999</v>
      </c>
      <c r="H2915" s="10">
        <f>VLOOKUP(A2915,away!$A$2:$E$405,3,FALSE)</f>
        <v>0.98989898989898994</v>
      </c>
      <c r="I2915" s="10">
        <f>VLOOKUP(C2915,away!$B$2:$E$405,3,FALSE)</f>
        <v>0.83</v>
      </c>
      <c r="J2915" s="10">
        <f>VLOOKUP(B2915,home!$B$2:$E$405,4,FALSE)</f>
        <v>1.23</v>
      </c>
      <c r="K2915" s="12">
        <f t="shared" si="3360"/>
        <v>0.77919191919191721</v>
      </c>
      <c r="L2915" s="12">
        <f t="shared" si="3361"/>
        <v>1.0105878787878788</v>
      </c>
      <c r="M2915" s="13">
        <f t="shared" si="3362"/>
        <v>0.16699693868185209</v>
      </c>
      <c r="N2915" s="13">
        <f t="shared" si="3363"/>
        <v>0.13012266515068724</v>
      </c>
      <c r="O2915" s="13">
        <f t="shared" si="3364"/>
        <v>0.16876508202656237</v>
      </c>
      <c r="P2915" s="13">
        <f t="shared" si="3365"/>
        <v>0.13150038815685847</v>
      </c>
      <c r="Q2915" s="13">
        <f t="shared" si="3366"/>
        <v>5.0695264594565595E-2</v>
      </c>
      <c r="R2915" s="13">
        <f t="shared" si="3367"/>
        <v>8.5275973129343013E-2</v>
      </c>
      <c r="S2915" s="13">
        <f t="shared" si="3368"/>
        <v>2.5887229164045202E-2</v>
      </c>
      <c r="T2915" s="13">
        <f t="shared" si="3369"/>
        <v>5.1232019911212297E-2</v>
      </c>
      <c r="U2915" s="13">
        <f t="shared" si="3370"/>
        <v>6.644634916361114E-2</v>
      </c>
      <c r="V2915" s="13">
        <f t="shared" si="3371"/>
        <v>2.2649654606761902E-3</v>
      </c>
      <c r="W2915" s="13">
        <f t="shared" si="3372"/>
        <v>1.3167113504460542E-2</v>
      </c>
      <c r="X2915" s="13">
        <f t="shared" si="3373"/>
        <v>1.3306525306232012E-2</v>
      </c>
      <c r="Y2915" s="13">
        <f t="shared" si="3374"/>
        <v>6.7237065916311185E-3</v>
      </c>
      <c r="Z2915" s="13">
        <f t="shared" si="3375"/>
        <v>2.8726288265451635E-2</v>
      </c>
      <c r="AA2915" s="13">
        <f t="shared" si="3376"/>
        <v>2.2383291684817508E-2</v>
      </c>
      <c r="AB2915" s="13">
        <f t="shared" si="3377"/>
        <v>8.7204400028627182E-3</v>
      </c>
      <c r="AC2915" s="13">
        <f t="shared" si="3378"/>
        <v>1.1147054535540866E-4</v>
      </c>
      <c r="AD2915" s="13">
        <f t="shared" si="3379"/>
        <v>2.5649271104396048E-3</v>
      </c>
      <c r="AE2915" s="13">
        <f t="shared" si="3380"/>
        <v>2.5920842477846831E-3</v>
      </c>
      <c r="AF2915" s="13">
        <f t="shared" si="3381"/>
        <v>1.3097644608040986E-3</v>
      </c>
      <c r="AG2915" s="13">
        <f t="shared" si="3382"/>
        <v>4.4121069605192127E-4</v>
      </c>
      <c r="AH2915" s="13">
        <f t="shared" si="3383"/>
        <v>7.2576096809079758E-3</v>
      </c>
      <c r="AI2915" s="13">
        <f t="shared" si="3384"/>
        <v>5.6550708160125231E-3</v>
      </c>
      <c r="AJ2915" s="13">
        <f t="shared" si="3385"/>
        <v>2.2031927411474994E-3</v>
      </c>
      <c r="AK2915" s="13">
        <f t="shared" si="3386"/>
        <v>5.722366601081404E-4</v>
      </c>
      <c r="AL2915" s="13">
        <f t="shared" si="3387"/>
        <v>3.5110631603178977E-6</v>
      </c>
      <c r="AM2915" s="13">
        <f t="shared" si="3388"/>
        <v>3.997140955541629E-4</v>
      </c>
      <c r="AN2915" s="13">
        <f t="shared" si="3389"/>
        <v>4.0394621994769696E-4</v>
      </c>
      <c r="AO2915" s="13">
        <f t="shared" si="3390"/>
        <v>2.041115767806625E-4</v>
      </c>
      <c r="AP2915" s="13">
        <f t="shared" si="3391"/>
        <v>6.8757561804939652E-5</v>
      </c>
      <c r="AQ2915" s="13">
        <f t="shared" si="3392"/>
        <v>1.737138963377011E-5</v>
      </c>
      <c r="AR2915" s="13">
        <f t="shared" si="3393"/>
        <v>1.4668904744998335E-3</v>
      </c>
      <c r="AS2915" s="13">
        <f t="shared" si="3394"/>
        <v>1.1429892040698672E-3</v>
      </c>
      <c r="AT2915" s="13">
        <f t="shared" si="3395"/>
        <v>4.4530397576742083E-4</v>
      </c>
      <c r="AU2915" s="13">
        <f t="shared" si="3396"/>
        <v>1.1565908650066924E-4</v>
      </c>
      <c r="AV2915" s="13">
        <f t="shared" si="3397"/>
        <v>2.2530156395610102E-5</v>
      </c>
      <c r="AW2915" s="13">
        <f t="shared" si="3398"/>
        <v>7.6798841022910326E-8</v>
      </c>
      <c r="AX2915" s="13">
        <f t="shared" si="3399"/>
        <v>5.1908998873818252E-5</v>
      </c>
      <c r="AY2915" s="13">
        <f t="shared" si="3400"/>
        <v>5.2458605061894371E-5</v>
      </c>
      <c r="AZ2915" s="13">
        <f t="shared" si="3401"/>
        <v>2.6507015206835457E-5</v>
      </c>
      <c r="BA2915" s="13">
        <f t="shared" si="3402"/>
        <v>8.9292227569579637E-6</v>
      </c>
      <c r="BB2915" s="13">
        <f t="shared" si="3403"/>
        <v>2.2559410712946509E-6</v>
      </c>
      <c r="BC2915" s="13">
        <f t="shared" si="3404"/>
        <v>4.5596534038202336E-7</v>
      </c>
      <c r="BD2915" s="13">
        <f t="shared" si="3405"/>
        <v>2.4707028883982186E-4</v>
      </c>
      <c r="BE2915" s="13">
        <f t="shared" si="3406"/>
        <v>1.9251517253640214E-4</v>
      </c>
      <c r="BF2915" s="13">
        <f t="shared" si="3407"/>
        <v>7.5003133381101113E-5</v>
      </c>
      <c r="BG2915" s="13">
        <f t="shared" si="3408"/>
        <v>1.9480611814875847E-5</v>
      </c>
      <c r="BH2915" s="13">
        <f t="shared" si="3409"/>
        <v>3.7947838267664615E-6</v>
      </c>
      <c r="BI2915" s="13">
        <f t="shared" si="3410"/>
        <v>5.913729785793215E-7</v>
      </c>
      <c r="BJ2915" s="14">
        <f t="shared" si="3411"/>
        <v>0.27339169816590153</v>
      </c>
      <c r="BK2915" s="14">
        <f t="shared" si="3412"/>
        <v>0.32681696167700952</v>
      </c>
      <c r="BL2915" s="14">
        <f t="shared" si="3413"/>
        <v>0.37101107416598378</v>
      </c>
      <c r="BM2915" s="14">
        <f t="shared" si="3414"/>
        <v>0.26653732872825686</v>
      </c>
      <c r="BN2915" s="14">
        <f t="shared" si="3415"/>
        <v>0.73335631173986882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1.3434343434343401</v>
      </c>
      <c r="F2916" s="10">
        <f>VLOOKUP(B2916,home!$B$2:$E$405,3,FALSE)</f>
        <v>0.41</v>
      </c>
      <c r="G2916" s="10">
        <f>VLOOKUP(C2916,away!$B$2:$E$405,4,FALSE)</f>
        <v>0.91</v>
      </c>
      <c r="H2916" s="10">
        <f>VLOOKUP(A2916,away!$A$2:$E$405,3,FALSE)</f>
        <v>0.98989898989898994</v>
      </c>
      <c r="I2916" s="10">
        <f>VLOOKUP(C2916,away!$B$2:$E$405,3,FALSE)</f>
        <v>0.99</v>
      </c>
      <c r="J2916" s="10">
        <f>VLOOKUP(B2916,home!$B$2:$E$405,4,FALSE)</f>
        <v>0.67</v>
      </c>
      <c r="K2916" s="12">
        <f t="shared" si="3360"/>
        <v>0.50123535353535231</v>
      </c>
      <c r="L2916" s="12">
        <f t="shared" si="3361"/>
        <v>0.65660000000000007</v>
      </c>
      <c r="M2916" s="13">
        <f t="shared" si="3362"/>
        <v>0.31416550261620541</v>
      </c>
      <c r="N2916" s="13">
        <f t="shared" si="3363"/>
        <v>0.15747085677244535</v>
      </c>
      <c r="O2916" s="13">
        <f t="shared" si="3364"/>
        <v>0.20628106901780047</v>
      </c>
      <c r="P2916" s="13">
        <f t="shared" si="3365"/>
        <v>0.10339536455678762</v>
      </c>
      <c r="Q2916" s="13">
        <f t="shared" si="3366"/>
        <v>3.9464980282925728E-2</v>
      </c>
      <c r="R2916" s="13">
        <f t="shared" si="3367"/>
        <v>6.772207495854389E-2</v>
      </c>
      <c r="S2916" s="13">
        <f t="shared" si="3368"/>
        <v>8.5071413974523741E-3</v>
      </c>
      <c r="T2916" s="13">
        <f t="shared" si="3369"/>
        <v>2.5912706053769035E-2</v>
      </c>
      <c r="U2916" s="13">
        <f t="shared" si="3370"/>
        <v>3.3944698183993378E-2</v>
      </c>
      <c r="V2916" s="13">
        <f t="shared" si="3371"/>
        <v>3.1108832722487209E-4</v>
      </c>
      <c r="W2916" s="13">
        <f t="shared" si="3372"/>
        <v>6.5937477814593318E-3</v>
      </c>
      <c r="X2916" s="13">
        <f t="shared" si="3373"/>
        <v>4.3294547933061976E-3</v>
      </c>
      <c r="Y2916" s="13">
        <f t="shared" si="3374"/>
        <v>1.4213600086424247E-3</v>
      </c>
      <c r="Z2916" s="13">
        <f t="shared" si="3375"/>
        <v>1.4822104805926646E-2</v>
      </c>
      <c r="AA2916" s="13">
        <f t="shared" si="3376"/>
        <v>7.429362942536686E-3</v>
      </c>
      <c r="AB2916" s="13">
        <f t="shared" si="3377"/>
        <v>1.8619296805224101E-3</v>
      </c>
      <c r="AC2916" s="13">
        <f t="shared" si="3378"/>
        <v>6.3989144923063789E-6</v>
      </c>
      <c r="AD2916" s="13">
        <f t="shared" si="3379"/>
        <v>8.2625487509067777E-4</v>
      </c>
      <c r="AE2916" s="13">
        <f t="shared" si="3380"/>
        <v>5.4251895098453913E-4</v>
      </c>
      <c r="AF2916" s="13">
        <f t="shared" si="3381"/>
        <v>1.7810897160822417E-4</v>
      </c>
      <c r="AG2916" s="13">
        <f t="shared" si="3382"/>
        <v>3.8982116919320011E-5</v>
      </c>
      <c r="AH2916" s="13">
        <f t="shared" si="3383"/>
        <v>2.4330485038928586E-3</v>
      </c>
      <c r="AI2916" s="13">
        <f t="shared" si="3384"/>
        <v>1.2195299270173969E-3</v>
      </c>
      <c r="AJ2916" s="13">
        <f t="shared" si="3385"/>
        <v>3.0563575705775363E-4</v>
      </c>
      <c r="AK2916" s="13">
        <f t="shared" si="3386"/>
        <v>5.1065148913962751E-5</v>
      </c>
      <c r="AL2916" s="13">
        <f t="shared" si="3387"/>
        <v>8.4238159974933199E-8</v>
      </c>
      <c r="AM2916" s="13">
        <f t="shared" si="3388"/>
        <v>8.2829630885276843E-5</v>
      </c>
      <c r="AN2916" s="13">
        <f t="shared" si="3389"/>
        <v>5.438593563927278E-5</v>
      </c>
      <c r="AO2916" s="13">
        <f t="shared" si="3390"/>
        <v>1.7854902670373255E-5</v>
      </c>
      <c r="AP2916" s="13">
        <f t="shared" si="3391"/>
        <v>3.9078430311223607E-6</v>
      </c>
      <c r="AQ2916" s="13">
        <f t="shared" si="3392"/>
        <v>6.4147243355873541E-7</v>
      </c>
      <c r="AR2916" s="13">
        <f t="shared" si="3393"/>
        <v>3.1950792953121037E-4</v>
      </c>
      <c r="AS2916" s="13">
        <f t="shared" si="3394"/>
        <v>1.6014867001592467E-4</v>
      </c>
      <c r="AT2916" s="13">
        <f t="shared" si="3395"/>
        <v>4.0136087616824227E-5</v>
      </c>
      <c r="AU2916" s="13">
        <f t="shared" si="3396"/>
        <v>6.7058753553815927E-6</v>
      </c>
      <c r="AV2916" s="13">
        <f t="shared" si="3397"/>
        <v>8.4030545112967429E-7</v>
      </c>
      <c r="AW2916" s="13">
        <f t="shared" si="3398"/>
        <v>7.7010323006241737E-10</v>
      </c>
      <c r="AX2916" s="13">
        <f t="shared" si="3399"/>
        <v>6.9195232199974152E-6</v>
      </c>
      <c r="AY2916" s="13">
        <f t="shared" si="3400"/>
        <v>4.5433589462503028E-6</v>
      </c>
      <c r="AZ2916" s="13">
        <f t="shared" si="3401"/>
        <v>1.4915847420539746E-6</v>
      </c>
      <c r="BA2916" s="13">
        <f t="shared" si="3402"/>
        <v>3.2645818054421331E-7</v>
      </c>
      <c r="BB2916" s="13">
        <f t="shared" si="3403"/>
        <v>5.3588110336332615E-8</v>
      </c>
      <c r="BC2916" s="13">
        <f t="shared" si="3404"/>
        <v>7.0371906493672035E-9</v>
      </c>
      <c r="BD2916" s="13">
        <f t="shared" si="3405"/>
        <v>3.4964817755032112E-5</v>
      </c>
      <c r="BE2916" s="13">
        <f t="shared" si="3406"/>
        <v>1.7525602788742683E-5</v>
      </c>
      <c r="BF2916" s="13">
        <f t="shared" si="3407"/>
        <v>4.3922258548677963E-6</v>
      </c>
      <c r="BG2916" s="13">
        <f t="shared" si="3408"/>
        <v>7.3384629305725866E-7</v>
      </c>
      <c r="BH2916" s="13">
        <f t="shared" si="3409"/>
        <v>9.1957426535290654E-8</v>
      </c>
      <c r="BI2916" s="13">
        <f t="shared" si="3410"/>
        <v>9.2184626399235187E-9</v>
      </c>
      <c r="BJ2916" s="14">
        <f t="shared" si="3411"/>
        <v>0.23695193194220021</v>
      </c>
      <c r="BK2916" s="14">
        <f t="shared" si="3412"/>
        <v>0.4263901234092688</v>
      </c>
      <c r="BL2916" s="14">
        <f t="shared" si="3413"/>
        <v>0.32183347065683021</v>
      </c>
      <c r="BM2916" s="14">
        <f t="shared" si="3414"/>
        <v>0.11149324002067439</v>
      </c>
      <c r="BN2916" s="14">
        <f t="shared" si="3415"/>
        <v>0.88849984820470862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1.55</v>
      </c>
      <c r="F2917" s="10">
        <f>VLOOKUP(B2917,home!$B$2:$E$405,3,FALSE)</f>
        <v>1.08</v>
      </c>
      <c r="G2917" s="10">
        <f>VLOOKUP(C2917,away!$B$2:$E$405,4,FALSE)</f>
        <v>1.01</v>
      </c>
      <c r="H2917" s="10">
        <f>VLOOKUP(A2917,away!$A$2:$E$405,3,FALSE)</f>
        <v>1.0857142857142901</v>
      </c>
      <c r="I2917" s="10">
        <f>VLOOKUP(C2917,away!$B$2:$E$405,3,FALSE)</f>
        <v>0.92</v>
      </c>
      <c r="J2917" s="10">
        <f>VLOOKUP(B2917,home!$B$2:$E$405,4,FALSE)</f>
        <v>0.77</v>
      </c>
      <c r="K2917" s="12">
        <f t="shared" si="3360"/>
        <v>1.6907400000000001</v>
      </c>
      <c r="L2917" s="12">
        <f t="shared" si="3361"/>
        <v>0.76912000000000313</v>
      </c>
      <c r="M2917" s="13">
        <f t="shared" si="3362"/>
        <v>8.5446912697757962E-2</v>
      </c>
      <c r="N2917" s="13">
        <f t="shared" si="3363"/>
        <v>0.14446851317460729</v>
      </c>
      <c r="O2917" s="13">
        <f t="shared" si="3364"/>
        <v>6.5718929494099868E-2</v>
      </c>
      <c r="P2917" s="13">
        <f t="shared" si="3365"/>
        <v>0.11111362285285442</v>
      </c>
      <c r="Q2917" s="13">
        <f t="shared" si="3366"/>
        <v>0.12212934698241781</v>
      </c>
      <c r="R2917" s="13">
        <f t="shared" si="3367"/>
        <v>2.5272871526251146E-2</v>
      </c>
      <c r="S2917" s="13">
        <f t="shared" si="3368"/>
        <v>3.6122537355905912E-2</v>
      </c>
      <c r="T2917" s="13">
        <f t="shared" si="3369"/>
        <v>9.3932123351117572E-2</v>
      </c>
      <c r="U2917" s="13">
        <f t="shared" si="3370"/>
        <v>4.2729854804293865E-2</v>
      </c>
      <c r="V2917" s="13">
        <f t="shared" si="3371"/>
        <v>5.2192328358304377E-3</v>
      </c>
      <c r="W2917" s="13">
        <f t="shared" si="3372"/>
        <v>6.8829657372351055E-2</v>
      </c>
      <c r="X2917" s="13">
        <f t="shared" si="3373"/>
        <v>5.2938266078222856E-2</v>
      </c>
      <c r="Y2917" s="13">
        <f t="shared" si="3374"/>
        <v>2.0357939603041462E-2</v>
      </c>
      <c r="Z2917" s="13">
        <f t="shared" si="3375"/>
        <v>6.4792903160901206E-3</v>
      </c>
      <c r="AA2917" s="13">
        <f t="shared" si="3376"/>
        <v>1.0954795309026211E-2</v>
      </c>
      <c r="AB2917" s="13">
        <f t="shared" si="3377"/>
        <v>9.2608553103914904E-3</v>
      </c>
      <c r="AC2917" s="13">
        <f t="shared" si="3378"/>
        <v>4.2418726039363512E-4</v>
      </c>
      <c r="AD2917" s="13">
        <f t="shared" si="3379"/>
        <v>2.90932637264322E-2</v>
      </c>
      <c r="AE2917" s="13">
        <f t="shared" si="3380"/>
        <v>2.2376210997273625E-2</v>
      </c>
      <c r="AF2917" s="13">
        <f t="shared" si="3381"/>
        <v>8.6049957011115792E-3</v>
      </c>
      <c r="AG2917" s="13">
        <f t="shared" si="3382"/>
        <v>2.2060914312129884E-3</v>
      </c>
      <c r="AH2917" s="13">
        <f t="shared" si="3383"/>
        <v>1.2458379419778133E-3</v>
      </c>
      <c r="AI2917" s="13">
        <f t="shared" si="3384"/>
        <v>2.1063880420195682E-3</v>
      </c>
      <c r="AJ2917" s="13">
        <f t="shared" si="3385"/>
        <v>1.7806772590820829E-3</v>
      </c>
      <c r="AK2917" s="13">
        <f t="shared" si="3386"/>
        <v>1.0035540896734805E-3</v>
      </c>
      <c r="AL2917" s="13">
        <f t="shared" si="3387"/>
        <v>2.2064218253072429E-5</v>
      </c>
      <c r="AM2917" s="13">
        <f t="shared" si="3388"/>
        <v>9.8378289425655949E-3</v>
      </c>
      <c r="AN2917" s="13">
        <f t="shared" si="3389"/>
        <v>7.5664709963060815E-3</v>
      </c>
      <c r="AO2917" s="13">
        <f t="shared" si="3390"/>
        <v>2.9097620863394783E-3</v>
      </c>
      <c r="AP2917" s="13">
        <f t="shared" si="3391"/>
        <v>7.4598540528180953E-4</v>
      </c>
      <c r="AQ2917" s="13">
        <f t="shared" si="3392"/>
        <v>1.4343807372758691E-4</v>
      </c>
      <c r="AR2917" s="13">
        <f t="shared" si="3393"/>
        <v>1.91639775586796E-4</v>
      </c>
      <c r="AS2917" s="13">
        <f t="shared" si="3394"/>
        <v>3.2401303417561948E-4</v>
      </c>
      <c r="AT2917" s="13">
        <f t="shared" si="3395"/>
        <v>2.7391089870104353E-4</v>
      </c>
      <c r="AU2917" s="13">
        <f t="shared" si="3396"/>
        <v>1.5437070428993415E-4</v>
      </c>
      <c r="AV2917" s="13">
        <f t="shared" si="3397"/>
        <v>6.5250181142790817E-5</v>
      </c>
      <c r="AW2917" s="13">
        <f t="shared" si="3398"/>
        <v>7.969975314077498E-7</v>
      </c>
      <c r="AX2917" s="13">
        <f t="shared" si="3399"/>
        <v>2.7722018177255628E-3</v>
      </c>
      <c r="AY2917" s="13">
        <f t="shared" si="3400"/>
        <v>2.1321558620490933E-3</v>
      </c>
      <c r="AZ2917" s="13">
        <f t="shared" si="3401"/>
        <v>8.1994185830960257E-4</v>
      </c>
      <c r="BA2917" s="13">
        <f t="shared" si="3402"/>
        <v>2.1021122735436138E-4</v>
      </c>
      <c r="BB2917" s="13">
        <f t="shared" si="3403"/>
        <v>4.0419414795696767E-5</v>
      </c>
      <c r="BC2917" s="13">
        <f t="shared" si="3404"/>
        <v>6.2174760615332873E-6</v>
      </c>
      <c r="BD2917" s="13">
        <f t="shared" si="3405"/>
        <v>2.4565664033219513E-5</v>
      </c>
      <c r="BE2917" s="13">
        <f t="shared" si="3406"/>
        <v>4.1534150807525558E-5</v>
      </c>
      <c r="BF2917" s="13">
        <f t="shared" si="3407"/>
        <v>3.5111725068157895E-5</v>
      </c>
      <c r="BG2917" s="13">
        <f t="shared" si="3408"/>
        <v>1.978826601391243E-5</v>
      </c>
      <c r="BH2917" s="13">
        <f t="shared" si="3409"/>
        <v>8.3642032200905746E-6</v>
      </c>
      <c r="BI2917" s="13">
        <f t="shared" si="3410"/>
        <v>2.8283385904671879E-6</v>
      </c>
      <c r="BJ2917" s="14">
        <f t="shared" si="3411"/>
        <v>0.5921210415783047</v>
      </c>
      <c r="BK2917" s="14">
        <f t="shared" si="3412"/>
        <v>0.24048071308304456</v>
      </c>
      <c r="BL2917" s="14">
        <f t="shared" si="3413"/>
        <v>0.16121514071844506</v>
      </c>
      <c r="BM2917" s="14">
        <f t="shared" si="3414"/>
        <v>0.44401463010337816</v>
      </c>
      <c r="BN2917" s="14">
        <f t="shared" si="3415"/>
        <v>0.55415019672798849</v>
      </c>
    </row>
    <row r="2918" spans="1:66" s="15" customFormat="1" x14ac:dyDescent="0.25">
      <c r="A2918" s="15" t="s">
        <v>35</v>
      </c>
      <c r="B2918" s="15" t="s">
        <v>218</v>
      </c>
      <c r="C2918" s="15" t="s">
        <v>215</v>
      </c>
      <c r="D2918" s="15" t="s">
        <v>563</v>
      </c>
      <c r="E2918" s="15">
        <f>VLOOKUP(A2918,home!$A$2:$E$405,3,FALSE)</f>
        <v>1.55</v>
      </c>
      <c r="F2918" s="15">
        <f>VLOOKUP(B2918,home!$B$2:$E$405,3,FALSE)</f>
        <v>1.4</v>
      </c>
      <c r="G2918" s="15">
        <f>VLOOKUP(C2918,away!$B$2:$E$405,4,FALSE)</f>
        <v>1.57</v>
      </c>
      <c r="H2918" s="15">
        <f>VLOOKUP(A2918,away!$A$2:$E$405,3,FALSE)</f>
        <v>1.0857142857142901</v>
      </c>
      <c r="I2918" s="15">
        <f>VLOOKUP(C2918,away!$B$2:$E$405,3,FALSE)</f>
        <v>0.37</v>
      </c>
      <c r="J2918" s="15">
        <f>VLOOKUP(B2918,home!$B$2:$E$405,4,FALSE)</f>
        <v>0.92</v>
      </c>
      <c r="K2918" s="20">
        <f t="shared" si="3360"/>
        <v>3.4068999999999998</v>
      </c>
      <c r="L2918" s="20">
        <f t="shared" si="3361"/>
        <v>0.36957714285714433</v>
      </c>
      <c r="M2918" s="21">
        <f t="shared" si="3362"/>
        <v>2.2903234293811005E-2</v>
      </c>
      <c r="N2918" s="21">
        <f t="shared" si="3363"/>
        <v>7.8029028915584719E-2</v>
      </c>
      <c r="O2918" s="21">
        <f t="shared" si="3364"/>
        <v>8.4645118924944387E-3</v>
      </c>
      <c r="P2918" s="21">
        <f t="shared" si="3365"/>
        <v>2.8837745566539303E-2</v>
      </c>
      <c r="Q2918" s="21">
        <f t="shared" si="3366"/>
        <v>0.1329185493062528</v>
      </c>
      <c r="R2918" s="21">
        <f t="shared" si="3367"/>
        <v>1.5641450604542066E-3</v>
      </c>
      <c r="S2918" s="21">
        <f t="shared" si="3368"/>
        <v>9.0774905270167346E-3</v>
      </c>
      <c r="T2918" s="21">
        <f t="shared" si="3369"/>
        <v>4.9123657685321377E-2</v>
      </c>
      <c r="U2918" s="21">
        <f t="shared" si="3370"/>
        <v>5.3288858064614369E-3</v>
      </c>
      <c r="V2918" s="21">
        <f t="shared" si="3371"/>
        <v>1.2699533992188506E-3</v>
      </c>
      <c r="W2918" s="21">
        <f t="shared" si="3372"/>
        <v>0.15094673521049087</v>
      </c>
      <c r="X2918" s="21">
        <f t="shared" si="3373"/>
        <v>5.5786463122707131E-2</v>
      </c>
      <c r="Y2918" s="21">
        <f t="shared" si="3374"/>
        <v>1.0308700825497771E-2</v>
      </c>
      <c r="Z2918" s="21">
        <f t="shared" si="3375"/>
        <v>1.9269075415226033E-4</v>
      </c>
      <c r="AA2918" s="21">
        <f t="shared" si="3376"/>
        <v>6.5647813032133581E-4</v>
      </c>
      <c r="AB2918" s="21">
        <f t="shared" si="3377"/>
        <v>1.1182776710958796E-3</v>
      </c>
      <c r="AC2918" s="21">
        <f t="shared" si="3378"/>
        <v>9.9938376983756418E-5</v>
      </c>
      <c r="AD2918" s="21">
        <f t="shared" si="3379"/>
        <v>0.12856510804715532</v>
      </c>
      <c r="AE2918" s="21">
        <f t="shared" si="3380"/>
        <v>4.7514725303187726E-2</v>
      </c>
      <c r="AF2918" s="21">
        <f t="shared" si="3381"/>
        <v>8.780178210597088E-3</v>
      </c>
      <c r="AG2918" s="21">
        <f t="shared" si="3382"/>
        <v>1.0816510589496755E-3</v>
      </c>
      <c r="AH2918" s="21">
        <f t="shared" si="3383"/>
        <v>1.7803524593645198E-5</v>
      </c>
      <c r="AI2918" s="21">
        <f t="shared" si="3384"/>
        <v>6.0654827938089831E-5</v>
      </c>
      <c r="AJ2918" s="21">
        <f t="shared" si="3385"/>
        <v>1.0332246665113913E-4</v>
      </c>
      <c r="AK2918" s="21">
        <f t="shared" si="3386"/>
        <v>1.1733643721125529E-4</v>
      </c>
      <c r="AL2918" s="21">
        <f t="shared" si="3387"/>
        <v>5.0333458599237912E-6</v>
      </c>
      <c r="AM2918" s="21">
        <f t="shared" si="3388"/>
        <v>8.7601693321170682E-2</v>
      </c>
      <c r="AN2918" s="21">
        <f t="shared" si="3389"/>
        <v>3.2375583527086048E-2</v>
      </c>
      <c r="AO2918" s="21">
        <f t="shared" si="3390"/>
        <v>5.9826378291366429E-3</v>
      </c>
      <c r="AP2918" s="21">
        <f t="shared" si="3391"/>
        <v>7.370153985471297E-4</v>
      </c>
      <c r="AQ2918" s="21">
        <f t="shared" si="3392"/>
        <v>6.8096011309191939E-5</v>
      </c>
      <c r="AR2918" s="21">
        <f t="shared" si="3393"/>
        <v>1.3159551504212595E-6</v>
      </c>
      <c r="AS2918" s="21">
        <f t="shared" si="3394"/>
        <v>4.4833276019701894E-6</v>
      </c>
      <c r="AT2918" s="21">
        <f t="shared" si="3395"/>
        <v>7.6371244035761194E-6</v>
      </c>
      <c r="AU2918" s="21">
        <f t="shared" si="3396"/>
        <v>8.6729730435144924E-6</v>
      </c>
      <c r="AV2918" s="21">
        <f t="shared" si="3397"/>
        <v>7.3869879654873811E-6</v>
      </c>
      <c r="AW2918" s="21">
        <f t="shared" si="3398"/>
        <v>1.7604300068476844E-7</v>
      </c>
      <c r="AX2918" s="21">
        <f t="shared" si="3399"/>
        <v>4.9741701495982747E-2</v>
      </c>
      <c r="AY2918" s="21">
        <f t="shared" si="3400"/>
        <v>1.8383395919738251E-2</v>
      </c>
      <c r="AZ2918" s="21">
        <f t="shared" si="3401"/>
        <v>3.3970414700142727E-3</v>
      </c>
      <c r="BA2918" s="21">
        <f t="shared" si="3402"/>
        <v>4.184896268850362E-4</v>
      </c>
      <c r="BB2918" s="21">
        <f t="shared" si="3403"/>
        <v>3.8666050154881013E-5</v>
      </c>
      <c r="BC2918" s="21">
        <f t="shared" si="3404"/>
        <v>2.8580176683623951E-6</v>
      </c>
      <c r="BD2918" s="21">
        <f t="shared" si="3405"/>
        <v>8.1057824103472056E-8</v>
      </c>
      <c r="BE2918" s="21">
        <f t="shared" si="3406"/>
        <v>2.7615590093811896E-7</v>
      </c>
      <c r="BF2918" s="21">
        <f t="shared" si="3407"/>
        <v>4.7041776945303881E-7</v>
      </c>
      <c r="BG2918" s="21">
        <f t="shared" si="3408"/>
        <v>5.3422209958318591E-7</v>
      </c>
      <c r="BH2918" s="21">
        <f t="shared" si="3409"/>
        <v>4.5501031776748902E-7</v>
      </c>
      <c r="BI2918" s="21">
        <f t="shared" si="3410"/>
        <v>3.1003493032041162E-7</v>
      </c>
      <c r="BJ2918" s="22">
        <f t="shared" si="3411"/>
        <v>0.8618019763534378</v>
      </c>
      <c r="BK2918" s="22">
        <f t="shared" si="3412"/>
        <v>8.0576791429167835E-2</v>
      </c>
      <c r="BL2918" s="22">
        <f t="shared" si="3413"/>
        <v>1.7463039084228565E-2</v>
      </c>
      <c r="BM2918" s="22">
        <f t="shared" si="3414"/>
        <v>0.66893406270911238</v>
      </c>
      <c r="BN2918" s="22">
        <f t="shared" si="3415"/>
        <v>0.27271721503513646</v>
      </c>
    </row>
    <row r="2919" spans="1:66" x14ac:dyDescent="0.25">
      <c r="A2919" t="s">
        <v>72</v>
      </c>
      <c r="B2919" t="s">
        <v>103</v>
      </c>
      <c r="C2919" t="s">
        <v>63</v>
      </c>
      <c r="D2919" t="s">
        <v>564</v>
      </c>
      <c r="E2919" s="10">
        <f>VLOOKUP(A2919,home!$A$2:$E$405,3,FALSE)</f>
        <v>1.36666666666667</v>
      </c>
      <c r="F2919" s="10">
        <f>VLOOKUP(B2919,home!$B$2:$E$405,3,FALSE)</f>
        <v>0.51</v>
      </c>
      <c r="G2919" s="10">
        <f>VLOOKUP(C2919,away!$B$2:$E$405,4,FALSE)</f>
        <v>0.8</v>
      </c>
      <c r="H2919" s="10">
        <f>VLOOKUP(A2919,away!$A$2:$E$405,3,FALSE)</f>
        <v>1.0874999999999999</v>
      </c>
      <c r="I2919" s="10">
        <f>VLOOKUP(C2919,away!$B$2:$E$405,3,FALSE)</f>
        <v>0.8</v>
      </c>
      <c r="J2919" s="10">
        <f>VLOOKUP(B2919,home!$B$2:$E$405,4,FALSE)</f>
        <v>0.83</v>
      </c>
      <c r="K2919" s="12">
        <f t="shared" ref="K2919:K2968" si="3416">E2919*F2919*G2919</f>
        <v>0.55760000000000143</v>
      </c>
      <c r="L2919" s="12">
        <f t="shared" ref="L2919:L2968" si="3417">H2919*I2919*J2919</f>
        <v>0.72209999999999996</v>
      </c>
      <c r="M2919" s="13">
        <f t="shared" ref="M2919:M2968" si="3418">_xlfn.POISSON.DIST(0,K2919,FALSE) * _xlfn.POISSON.DIST(0,L2919,FALSE)</f>
        <v>0.27812072415625949</v>
      </c>
      <c r="N2919" s="13">
        <f t="shared" ref="N2919:N2968" si="3419">_xlfn.POISSON.DIST(1,K2919,FALSE) * _xlfn.POISSON.DIST(0,L2919,FALSE)</f>
        <v>0.15508011578953068</v>
      </c>
      <c r="O2919" s="13">
        <f t="shared" ref="O2919:O2968" si="3420">_xlfn.POISSON.DIST(0,K2919,FALSE) * _xlfn.POISSON.DIST(1,L2919,FALSE)</f>
        <v>0.20083097491323493</v>
      </c>
      <c r="P2919" s="13">
        <f t="shared" ref="P2919:P2968" si="3421">_xlfn.POISSON.DIST(1,K2919,FALSE) * _xlfn.POISSON.DIST(1,L2919,FALSE)</f>
        <v>0.11198335161162008</v>
      </c>
      <c r="Q2919" s="13">
        <f t="shared" ref="Q2919:Q2968" si="3422">_xlfn.POISSON.DIST(2,K2919,FALSE) * _xlfn.POISSON.DIST(0,L2919,FALSE)</f>
        <v>4.3236336282121264E-2</v>
      </c>
      <c r="R2919" s="13">
        <f t="shared" ref="R2919:R2968" si="3423">_xlfn.POISSON.DIST(0,K2919,FALSE) * _xlfn.POISSON.DIST(2,L2919,FALSE)</f>
        <v>7.2510023492423456E-2</v>
      </c>
      <c r="S2919" s="13">
        <f t="shared" ref="S2919:S2968" si="3424">_xlfn.POISSON.DIST(2,K2919,FALSE) * _xlfn.POISSON.DIST(2,L2919,FALSE)</f>
        <v>1.1272327040905897E-2</v>
      </c>
      <c r="T2919" s="13">
        <f t="shared" ref="T2919:T2968" si="3425">_xlfn.POISSON.DIST(2,K2919,FALSE) * _xlfn.POISSON.DIST(1,L2919,FALSE)</f>
        <v>3.122095842931976E-2</v>
      </c>
      <c r="U2919" s="13">
        <f t="shared" ref="U2919:U2968" si="3426">_xlfn.POISSON.DIST(1,K2919,FALSE) * _xlfn.POISSON.DIST(2,L2919,FALSE)</f>
        <v>4.0431589099375422E-2</v>
      </c>
      <c r="V2919" s="13">
        <f t="shared" ref="V2919:V2968" si="3427">_xlfn.POISSON.DIST(3,K2919,FALSE) * _xlfn.POISSON.DIST(3,L2919,FALSE)</f>
        <v>5.0430256953760044E-4</v>
      </c>
      <c r="W2919" s="13">
        <f t="shared" ref="W2919:W2968" si="3428">_xlfn.POISSON.DIST(3,K2919,FALSE) * _xlfn.POISSON.DIST(0,L2919,FALSE)</f>
        <v>8.0361937036369582E-3</v>
      </c>
      <c r="X2919" s="13">
        <f t="shared" ref="X2919:X2968" si="3429">_xlfn.POISSON.DIST(3,K2919,FALSE) * _xlfn.POISSON.DIST(1,L2919,FALSE)</f>
        <v>5.8029354733962471E-3</v>
      </c>
      <c r="Y2919" s="13">
        <f t="shared" ref="Y2919:Y2968" si="3430">_xlfn.POISSON.DIST(3,K2919,FALSE) * _xlfn.POISSON.DIST(2,L2919,FALSE)</f>
        <v>2.0951498526697145E-3</v>
      </c>
      <c r="Z2919" s="13">
        <f t="shared" ref="Z2919:Z2968" si="3431">_xlfn.POISSON.DIST(0,K2919,FALSE) * _xlfn.POISSON.DIST(3,L2919,FALSE)</f>
        <v>1.745316265462633E-2</v>
      </c>
      <c r="AA2919" s="13">
        <f t="shared" ref="AA2919:AA2968" si="3432">_xlfn.POISSON.DIST(1,K2919,FALSE) * _xlfn.POISSON.DIST(3,L2919,FALSE)</f>
        <v>9.7318834962196663E-3</v>
      </c>
      <c r="AB2919" s="13">
        <f t="shared" ref="AB2919:AB2968" si="3433">_xlfn.POISSON.DIST(2,K2919,FALSE) * _xlfn.POISSON.DIST(3,L2919,FALSE)</f>
        <v>2.7132491187460499E-3</v>
      </c>
      <c r="AC2919" s="13">
        <f t="shared" ref="AC2919:AC2968" si="3434">_xlfn.POISSON.DIST(4,K2919,FALSE) * _xlfn.POISSON.DIST(4,L2919,FALSE)</f>
        <v>1.2690867458389109E-5</v>
      </c>
      <c r="AD2919" s="13">
        <f t="shared" ref="AD2919:AD2968" si="3435">_xlfn.POISSON.DIST(4,K2919,FALSE) * _xlfn.POISSON.DIST(0,L2919,FALSE)</f>
        <v>1.1202454022869949E-3</v>
      </c>
      <c r="AE2919" s="13">
        <f t="shared" ref="AE2919:AE2968" si="3436">_xlfn.POISSON.DIST(4,K2919,FALSE) * _xlfn.POISSON.DIST(1,L2919,FALSE)</f>
        <v>8.0892920499143887E-4</v>
      </c>
      <c r="AF2919" s="13">
        <f t="shared" ref="AF2919:AF2968" si="3437">_xlfn.POISSON.DIST(4,K2919,FALSE) * _xlfn.POISSON.DIST(2,L2919,FALSE)</f>
        <v>2.9206388946215894E-4</v>
      </c>
      <c r="AG2919" s="13">
        <f t="shared" ref="AG2919:AG2968" si="3438">_xlfn.POISSON.DIST(4,K2919,FALSE) * _xlfn.POISSON.DIST(3,L2919,FALSE)</f>
        <v>7.0299778193541669E-5</v>
      </c>
      <c r="AH2919" s="13">
        <f t="shared" ref="AH2919:AH2968" si="3439">_xlfn.POISSON.DIST(0,K2919,FALSE) * _xlfn.POISSON.DIST(4,L2919,FALSE)</f>
        <v>3.1507321882264178E-3</v>
      </c>
      <c r="AI2919" s="13">
        <f t="shared" ref="AI2919:AI2968" si="3440">_xlfn.POISSON.DIST(1,K2919,FALSE) * _xlfn.POISSON.DIST(4,L2919,FALSE)</f>
        <v>1.7568482681550549E-3</v>
      </c>
      <c r="AJ2919" s="13">
        <f t="shared" ref="AJ2919:AJ2968" si="3441">_xlfn.POISSON.DIST(2,K2919,FALSE) * _xlfn.POISSON.DIST(4,L2919,FALSE)</f>
        <v>4.898092971616306E-4</v>
      </c>
      <c r="AK2919" s="13">
        <f t="shared" ref="AK2919:AK2968" si="3442">_xlfn.POISSON.DIST(3,K2919,FALSE) * _xlfn.POISSON.DIST(4,L2919,FALSE)</f>
        <v>9.10392213657753E-5</v>
      </c>
      <c r="AL2919" s="13">
        <f t="shared" ref="AL2919:AL2968" si="3443">_xlfn.POISSON.DIST(5,K2919,FALSE) * _xlfn.POISSON.DIST(5,L2919,FALSE)</f>
        <v>2.0439553753653924E-7</v>
      </c>
      <c r="AM2919" s="13">
        <f t="shared" ref="AM2919:AM2968" si="3444">_xlfn.POISSON.DIST(5,K2919,FALSE) * _xlfn.POISSON.DIST(0,L2919,FALSE)</f>
        <v>1.2492976726304598E-4</v>
      </c>
      <c r="AN2919" s="13">
        <f t="shared" ref="AN2919:AN2968" si="3445">_xlfn.POISSON.DIST(5,K2919,FALSE) * _xlfn.POISSON.DIST(1,L2919,FALSE)</f>
        <v>9.0211784940645503E-5</v>
      </c>
      <c r="AO2919" s="13">
        <f t="shared" ref="AO2919:AO2968" si="3446">_xlfn.POISSON.DIST(5,K2919,FALSE) * _xlfn.POISSON.DIST(2,L2919,FALSE)</f>
        <v>3.2570964952820049E-5</v>
      </c>
      <c r="AP2919" s="13">
        <f t="shared" ref="AP2919:AP2968" si="3447">_xlfn.POISSON.DIST(5,K2919,FALSE) * _xlfn.POISSON.DIST(3,L2919,FALSE)</f>
        <v>7.8398312641437879E-6</v>
      </c>
      <c r="AQ2919" s="13">
        <f t="shared" ref="AQ2919:AQ2968" si="3448">_xlfn.POISSON.DIST(5,K2919,FALSE) * _xlfn.POISSON.DIST(4,L2919,FALSE)</f>
        <v>1.4152855389595569E-6</v>
      </c>
      <c r="AR2919" s="13">
        <f t="shared" ref="AR2919:AR2968" si="3449">_xlfn.POISSON.DIST(0,K2919,FALSE) * _xlfn.POISSON.DIST(5,L2919,FALSE)</f>
        <v>4.550287426236593E-4</v>
      </c>
      <c r="AS2919" s="13">
        <f t="shared" ref="AS2919:AS2968" si="3450">_xlfn.POISSON.DIST(1,K2919,FALSE) * _xlfn.POISSON.DIST(5,L2919,FALSE)</f>
        <v>2.537240268869531E-4</v>
      </c>
      <c r="AT2919" s="13">
        <f t="shared" ref="AT2919:AT2968" si="3451">_xlfn.POISSON.DIST(2,K2919,FALSE) * _xlfn.POISSON.DIST(5,L2919,FALSE)</f>
        <v>7.0738258696082703E-5</v>
      </c>
      <c r="AU2919" s="13">
        <f t="shared" ref="AU2919:AU2968" si="3452">_xlfn.POISSON.DIST(3,K2919,FALSE) * _xlfn.POISSON.DIST(5,L2919,FALSE)</f>
        <v>1.3147884349645271E-5</v>
      </c>
      <c r="AV2919" s="13">
        <f t="shared" ref="AV2919:AV2968" si="3453">_xlfn.POISSON.DIST(4,K2919,FALSE) * _xlfn.POISSON.DIST(5,L2919,FALSE)</f>
        <v>1.8328150783405552E-6</v>
      </c>
      <c r="AW2919" s="13">
        <f t="shared" ref="AW2919:AW2968" si="3454">_xlfn.POISSON.DIST(6,K2919,FALSE) * _xlfn.POISSON.DIST(6,L2919,FALSE)</f>
        <v>2.2860673401250952E-9</v>
      </c>
      <c r="AX2919" s="13">
        <f t="shared" ref="AX2919:AX2968" si="3455">_xlfn.POISSON.DIST(6,K2919,FALSE) * _xlfn.POISSON.DIST(0,L2919,FALSE)</f>
        <v>1.1610139704312433E-5</v>
      </c>
      <c r="AY2919" s="13">
        <f t="shared" ref="AY2919:AY2968" si="3456">_xlfn.POISSON.DIST(6,K2919,FALSE) * _xlfn.POISSON.DIST(1,L2919,FALSE)</f>
        <v>8.3836818804840067E-6</v>
      </c>
      <c r="AZ2919" s="13">
        <f t="shared" ref="AZ2919:AZ2968" si="3457">_xlfn.POISSON.DIST(6,K2919,FALSE) * _xlfn.POISSON.DIST(2,L2919,FALSE)</f>
        <v>3.02692834294875E-6</v>
      </c>
      <c r="BA2919" s="13">
        <f t="shared" ref="BA2919:BA2968" si="3458">_xlfn.POISSON.DIST(6,K2919,FALSE) * _xlfn.POISSON.DIST(3,L2919,FALSE)</f>
        <v>7.285816521477643E-7</v>
      </c>
      <c r="BB2919" s="13">
        <f t="shared" ref="BB2919:BB2968" si="3459">_xlfn.POISSON.DIST(6,K2919,FALSE) * _xlfn.POISSON.DIST(4,L2919,FALSE)</f>
        <v>1.315272027539751E-7</v>
      </c>
      <c r="BC2919" s="13">
        <f t="shared" ref="BC2919:BC2968" si="3460">_xlfn.POISSON.DIST(6,K2919,FALSE) * _xlfn.POISSON.DIST(5,L2919,FALSE)</f>
        <v>1.8995158621729088E-8</v>
      </c>
      <c r="BD2919" s="13">
        <f t="shared" ref="BD2919:BD2968" si="3461">_xlfn.POISSON.DIST(0,K2919,FALSE) * _xlfn.POISSON.DIST(6,L2919,FALSE)</f>
        <v>5.4762709174757386E-5</v>
      </c>
      <c r="BE2919" s="13">
        <f t="shared" ref="BE2919:BE2968" si="3462">_xlfn.POISSON.DIST(1,K2919,FALSE) * _xlfn.POISSON.DIST(6,L2919,FALSE)</f>
        <v>3.0535686635844799E-5</v>
      </c>
      <c r="BF2919" s="13">
        <f t="shared" ref="BF2919:BF2968" si="3463">_xlfn.POISSON.DIST(2,K2919,FALSE) * _xlfn.POISSON.DIST(6,L2919,FALSE)</f>
        <v>8.5133494340735511E-6</v>
      </c>
      <c r="BG2919" s="13">
        <f t="shared" ref="BG2919:BG2968" si="3464">_xlfn.POISSON.DIST(3,K2919,FALSE) * _xlfn.POISSON.DIST(6,L2919,FALSE)</f>
        <v>1.582347881479808E-6</v>
      </c>
      <c r="BH2919" s="13">
        <f t="shared" ref="BH2919:BH2968" si="3465">_xlfn.POISSON.DIST(4,K2919,FALSE) * _xlfn.POISSON.DIST(6,L2919,FALSE)</f>
        <v>2.2057929467828579E-7</v>
      </c>
      <c r="BI2919" s="13">
        <f t="shared" ref="BI2919:BI2968" si="3466">_xlfn.POISSON.DIST(5,K2919,FALSE) * _xlfn.POISSON.DIST(6,L2919,FALSE)</f>
        <v>2.4599002942522493E-8</v>
      </c>
      <c r="BJ2919" s="14">
        <f t="shared" ref="BJ2919:BJ2968" si="3467">SUM(N2919,Q2919,T2919,W2919,X2919,Y2919,AD2919,AE2919,AF2919,AG2919,AM2919,AN2919,AO2919,AP2919,AQ2919,AX2919,AY2919,AZ2919,BA2919,BB2919,BC2919)</f>
        <v>0.2480440952935096</v>
      </c>
      <c r="BK2919" s="14">
        <f t="shared" ref="BK2919:BK2968" si="3468">SUM(M2919,P2919,S2919,V2919,AC2919,AL2919,AY2919)</f>
        <v>0.40190198432319951</v>
      </c>
      <c r="BL2919" s="14">
        <f t="shared" ref="BL2919:BL2968" si="3469">SUM(O2919,R2919,U2919,AA2919,AB2919,AH2919,AI2919,AJ2919,AK2919,AR2919,AS2919,AT2919,AU2919,AV2919,BD2919,BE2919,BF2919,BG2919,BH2919,BI2919)</f>
        <v>0.33259626009396687</v>
      </c>
      <c r="BM2919" s="14">
        <f t="shared" ref="BM2919:BM2968" si="3470">SUM(S2919:BI2919)</f>
        <v>0.13822559472429924</v>
      </c>
      <c r="BN2919" s="14">
        <f t="shared" ref="BN2919:BN2968" si="3471">SUM(M2919:R2919)</f>
        <v>0.86176152624518998</v>
      </c>
    </row>
    <row r="2920" spans="1:66" x14ac:dyDescent="0.25">
      <c r="A2920" t="s">
        <v>72</v>
      </c>
      <c r="B2920" t="s">
        <v>326</v>
      </c>
      <c r="C2920" t="s">
        <v>74</v>
      </c>
      <c r="D2920" t="s">
        <v>564</v>
      </c>
      <c r="E2920" s="10">
        <f>VLOOKUP(A2920,home!$A$2:$E$405,3,FALSE)</f>
        <v>1.36666666666667</v>
      </c>
      <c r="F2920" s="10">
        <f>VLOOKUP(B2920,home!$B$2:$E$405,3,FALSE)</f>
        <v>1.39</v>
      </c>
      <c r="G2920" s="10">
        <f>VLOOKUP(C2920,away!$B$2:$E$405,4,FALSE)</f>
        <v>0.66</v>
      </c>
      <c r="H2920" s="10">
        <f>VLOOKUP(A2920,away!$A$2:$E$405,3,FALSE)</f>
        <v>1.0874999999999999</v>
      </c>
      <c r="I2920" s="10">
        <f>VLOOKUP(C2920,away!$B$2:$E$405,3,FALSE)</f>
        <v>0.66</v>
      </c>
      <c r="J2920" s="10">
        <f>VLOOKUP(B2920,home!$B$2:$E$405,4,FALSE)</f>
        <v>0.74</v>
      </c>
      <c r="K2920" s="12">
        <f t="shared" si="3416"/>
        <v>1.253780000000003</v>
      </c>
      <c r="L2920" s="12">
        <f t="shared" si="3417"/>
        <v>0.53113500000000002</v>
      </c>
      <c r="M2920" s="13">
        <f t="shared" si="3418"/>
        <v>0.16781132435655444</v>
      </c>
      <c r="N2920" s="13">
        <f t="shared" si="3419"/>
        <v>0.21039848225176133</v>
      </c>
      <c r="O2920" s="13">
        <f t="shared" si="3420"/>
        <v>8.9130467762118526E-2</v>
      </c>
      <c r="P2920" s="13">
        <f t="shared" si="3421"/>
        <v>0.11174999787078925</v>
      </c>
      <c r="Q2920" s="13">
        <f t="shared" si="3422"/>
        <v>0.131896704538807</v>
      </c>
      <c r="R2920" s="13">
        <f t="shared" si="3423"/>
        <v>2.3670155497416415E-2</v>
      </c>
      <c r="S2920" s="13">
        <f t="shared" si="3424"/>
        <v>1.8604319571406864E-2</v>
      </c>
      <c r="T2920" s="13">
        <f t="shared" si="3425"/>
        <v>7.0054956165219243E-2</v>
      </c>
      <c r="U2920" s="13">
        <f t="shared" si="3426"/>
        <v>2.9677167559550827E-2</v>
      </c>
      <c r="V2920" s="13">
        <f t="shared" si="3427"/>
        <v>1.3765675895989593E-3</v>
      </c>
      <c r="W2920" s="13">
        <f t="shared" si="3428"/>
        <v>5.5123150072221967E-2</v>
      </c>
      <c r="X2920" s="13">
        <f t="shared" si="3429"/>
        <v>2.9277834313609613E-2</v>
      </c>
      <c r="Y2920" s="13">
        <f t="shared" si="3430"/>
        <v>7.7752412640795217E-3</v>
      </c>
      <c r="Z2920" s="13">
        <f t="shared" si="3431"/>
        <v>4.1906826800400905E-3</v>
      </c>
      <c r="AA2920" s="13">
        <f t="shared" si="3432"/>
        <v>5.2541941305806767E-3</v>
      </c>
      <c r="AB2920" s="13">
        <f t="shared" si="3433"/>
        <v>3.2938017585197291E-3</v>
      </c>
      <c r="AC2920" s="13">
        <f t="shared" si="3434"/>
        <v>5.7293297173374242E-5</v>
      </c>
      <c r="AD2920" s="13">
        <f t="shared" si="3435"/>
        <v>1.7278075774387648E-2</v>
      </c>
      <c r="AE2920" s="13">
        <f t="shared" si="3436"/>
        <v>9.1769907764293838E-3</v>
      </c>
      <c r="AF2920" s="13">
        <f t="shared" si="3437"/>
        <v>2.4371104980194106E-3</v>
      </c>
      <c r="AG2920" s="13">
        <f t="shared" si="3438"/>
        <v>4.3147822812184667E-4</v>
      </c>
      <c r="AH2920" s="13">
        <f t="shared" si="3439"/>
        <v>5.5645456131577322E-4</v>
      </c>
      <c r="AI2920" s="13">
        <f t="shared" si="3440"/>
        <v>6.976715998864919E-4</v>
      </c>
      <c r="AJ2920" s="13">
        <f t="shared" si="3441"/>
        <v>4.3736334925284401E-4</v>
      </c>
      <c r="AK2920" s="13">
        <f t="shared" si="3442"/>
        <v>1.8278580667541077E-4</v>
      </c>
      <c r="AL2920" s="13">
        <f t="shared" si="3443"/>
        <v>1.5261248575886108E-6</v>
      </c>
      <c r="AM2920" s="13">
        <f t="shared" si="3444"/>
        <v>4.3325811688823598E-3</v>
      </c>
      <c r="AN2920" s="13">
        <f t="shared" si="3445"/>
        <v>2.3011854991343318E-3</v>
      </c>
      <c r="AO2920" s="13">
        <f t="shared" si="3446"/>
        <v>6.1112008004135672E-4</v>
      </c>
      <c r="AP2920" s="13">
        <f t="shared" si="3447"/>
        <v>1.0819575457092204E-4</v>
      </c>
      <c r="AQ2920" s="13">
        <f t="shared" si="3448"/>
        <v>1.4366638026006666E-5</v>
      </c>
      <c r="AR2920" s="13">
        <f t="shared" si="3449"/>
        <v>5.9110498684890665E-5</v>
      </c>
      <c r="AS2920" s="13">
        <f t="shared" si="3450"/>
        <v>7.41115610411424E-5</v>
      </c>
      <c r="AT2920" s="13">
        <f t="shared" si="3451"/>
        <v>4.6459796501081877E-5</v>
      </c>
      <c r="AU2920" s="13">
        <f t="shared" si="3452"/>
        <v>1.9416787885708866E-5</v>
      </c>
      <c r="AV2920" s="13">
        <f t="shared" si="3453"/>
        <v>6.0860950788360285E-6</v>
      </c>
      <c r="AW2920" s="13">
        <f t="shared" si="3454"/>
        <v>2.8230191496314724E-8</v>
      </c>
      <c r="AX2920" s="13">
        <f t="shared" si="3455"/>
        <v>9.0535060298688988E-4</v>
      </c>
      <c r="AY2920" s="13">
        <f t="shared" si="3456"/>
        <v>4.8086339251744172E-4</v>
      </c>
      <c r="AZ2920" s="13">
        <f t="shared" si="3457"/>
        <v>1.2770168899237571E-4</v>
      </c>
      <c r="BA2920" s="13">
        <f t="shared" si="3458"/>
        <v>2.2608945527655162E-5</v>
      </c>
      <c r="BB2920" s="13">
        <f t="shared" si="3459"/>
        <v>3.0021005707077805E-6</v>
      </c>
      <c r="BC2920" s="13">
        <f t="shared" si="3460"/>
        <v>3.1890413732457556E-7</v>
      </c>
      <c r="BD2920" s="13">
        <f t="shared" si="3461"/>
        <v>5.2326091198332316E-6</v>
      </c>
      <c r="BE2920" s="13">
        <f t="shared" si="3462"/>
        <v>6.5605406622645246E-6</v>
      </c>
      <c r="BF2920" s="13">
        <f t="shared" si="3463"/>
        <v>4.112737335767018E-6</v>
      </c>
      <c r="BG2920" s="13">
        <f t="shared" si="3464"/>
        <v>1.7188226056126624E-6</v>
      </c>
      <c r="BH2920" s="13">
        <f t="shared" si="3465"/>
        <v>5.3875635161626198E-7</v>
      </c>
      <c r="BI2920" s="13">
        <f t="shared" si="3466"/>
        <v>1.3509638770588773E-7</v>
      </c>
      <c r="BJ2920" s="14">
        <f t="shared" si="3467"/>
        <v>0.54275731865804433</v>
      </c>
      <c r="BK2920" s="14">
        <f t="shared" si="3468"/>
        <v>0.30008189220289794</v>
      </c>
      <c r="BL2920" s="14">
        <f t="shared" si="3469"/>
        <v>0.15312354532697114</v>
      </c>
      <c r="BM2920" s="14">
        <f t="shared" si="3470"/>
        <v>0.26501547142818066</v>
      </c>
      <c r="BN2920" s="14">
        <f t="shared" si="3471"/>
        <v>0.734657132277447</v>
      </c>
    </row>
    <row r="2921" spans="1:66" x14ac:dyDescent="0.25">
      <c r="A2921" t="s">
        <v>72</v>
      </c>
      <c r="B2921" t="s">
        <v>73</v>
      </c>
      <c r="C2921" t="s">
        <v>80</v>
      </c>
      <c r="D2921" t="s">
        <v>564</v>
      </c>
      <c r="E2921" s="10">
        <f>VLOOKUP(A2921,home!$A$2:$E$405,3,FALSE)</f>
        <v>1.36666666666667</v>
      </c>
      <c r="F2921" s="10">
        <f>VLOOKUP(B2921,home!$B$2:$E$405,3,FALSE)</f>
        <v>1.02</v>
      </c>
      <c r="G2921" s="10">
        <f>VLOOKUP(C2921,away!$B$2:$E$405,4,FALSE)</f>
        <v>1.1000000000000001</v>
      </c>
      <c r="H2921" s="10">
        <f>VLOOKUP(A2921,away!$A$2:$E$405,3,FALSE)</f>
        <v>1.0874999999999999</v>
      </c>
      <c r="I2921" s="10">
        <f>VLOOKUP(C2921,away!$B$2:$E$405,3,FALSE)</f>
        <v>0.66</v>
      </c>
      <c r="J2921" s="10">
        <f>VLOOKUP(B2921,home!$B$2:$E$405,4,FALSE)</f>
        <v>1.1000000000000001</v>
      </c>
      <c r="K2921" s="12">
        <f t="shared" si="3416"/>
        <v>1.5334000000000039</v>
      </c>
      <c r="L2921" s="12">
        <f t="shared" si="3417"/>
        <v>0.78952500000000003</v>
      </c>
      <c r="M2921" s="13">
        <f t="shared" si="3418"/>
        <v>9.798655535285479E-2</v>
      </c>
      <c r="N2921" s="13">
        <f t="shared" si="3419"/>
        <v>0.1502525839780679</v>
      </c>
      <c r="O2921" s="13">
        <f t="shared" si="3420"/>
        <v>7.7362835114962683E-2</v>
      </c>
      <c r="P2921" s="13">
        <f t="shared" si="3421"/>
        <v>0.11862817136528407</v>
      </c>
      <c r="Q2921" s="13">
        <f t="shared" si="3422"/>
        <v>0.11519865613598498</v>
      </c>
      <c r="R2921" s="13">
        <f t="shared" si="3423"/>
        <v>3.0539946197070456E-2</v>
      </c>
      <c r="S2921" s="13">
        <f t="shared" si="3424"/>
        <v>3.5904525347367482E-2</v>
      </c>
      <c r="T2921" s="13">
        <f t="shared" si="3425"/>
        <v>9.0952218985763542E-2</v>
      </c>
      <c r="U2921" s="13">
        <f t="shared" si="3426"/>
        <v>4.6829953498587949E-2</v>
      </c>
      <c r="V2921" s="13">
        <f t="shared" si="3427"/>
        <v>4.8297875269823973E-3</v>
      </c>
      <c r="W2921" s="13">
        <f t="shared" si="3428"/>
        <v>5.8881873106306604E-2</v>
      </c>
      <c r="X2921" s="13">
        <f t="shared" si="3429"/>
        <v>4.6488710864256724E-2</v>
      </c>
      <c r="Y2921" s="13">
        <f t="shared" si="3430"/>
        <v>1.8351999722551145E-2</v>
      </c>
      <c r="Z2921" s="13">
        <f t="shared" si="3431"/>
        <v>8.0373503404140168E-3</v>
      </c>
      <c r="AA2921" s="13">
        <f t="shared" si="3432"/>
        <v>1.2324473011990885E-2</v>
      </c>
      <c r="AB2921" s="13">
        <f t="shared" si="3433"/>
        <v>9.4491734582934379E-3</v>
      </c>
      <c r="AC2921" s="13">
        <f t="shared" si="3434"/>
        <v>3.6545119656056371E-4</v>
      </c>
      <c r="AD2921" s="13">
        <f t="shared" si="3435"/>
        <v>2.2572366055302683E-2</v>
      </c>
      <c r="AE2921" s="13">
        <f t="shared" si="3436"/>
        <v>1.7821447309812853E-2</v>
      </c>
      <c r="AF2921" s="13">
        <f t="shared" si="3437"/>
        <v>7.0352390936399955E-3</v>
      </c>
      <c r="AG2921" s="13">
        <f t="shared" si="3438"/>
        <v>1.851499048468706E-3</v>
      </c>
      <c r="AH2921" s="13">
        <f t="shared" si="3439"/>
        <v>1.586422256878844E-3</v>
      </c>
      <c r="AI2921" s="13">
        <f t="shared" si="3440"/>
        <v>2.4326198886980253E-3</v>
      </c>
      <c r="AJ2921" s="13">
        <f t="shared" si="3441"/>
        <v>1.8650896686647812E-3</v>
      </c>
      <c r="AK2921" s="13">
        <f t="shared" si="3442"/>
        <v>9.5330949931019416E-4</v>
      </c>
      <c r="AL2921" s="13">
        <f t="shared" si="3443"/>
        <v>1.7697451253437337E-5</v>
      </c>
      <c r="AM2921" s="13">
        <f t="shared" si="3444"/>
        <v>6.9224932218402433E-3</v>
      </c>
      <c r="AN2921" s="13">
        <f t="shared" si="3445"/>
        <v>5.4654814609734186E-3</v>
      </c>
      <c r="AO2921" s="13">
        <f t="shared" si="3446"/>
        <v>2.1575671252375191E-3</v>
      </c>
      <c r="AP2921" s="13">
        <f t="shared" si="3447"/>
        <v>5.6781772818438408E-4</v>
      </c>
      <c r="AQ2921" s="13">
        <f t="shared" si="3448"/>
        <v>1.1207657296119394E-4</v>
      </c>
      <c r="AR2921" s="13">
        <f t="shared" si="3449"/>
        <v>2.5050400647245395E-4</v>
      </c>
      <c r="AS2921" s="13">
        <f t="shared" si="3450"/>
        <v>3.8412284352486186E-4</v>
      </c>
      <c r="AT2921" s="13">
        <f t="shared" si="3451"/>
        <v>2.9450698413051242E-4</v>
      </c>
      <c r="AU2921" s="13">
        <f t="shared" si="3452"/>
        <v>1.5053233648857628E-4</v>
      </c>
      <c r="AV2921" s="13">
        <f t="shared" si="3453"/>
        <v>5.7706571192895838E-5</v>
      </c>
      <c r="AW2921" s="13">
        <f t="shared" si="3454"/>
        <v>5.9515429111150769E-7</v>
      </c>
      <c r="AX2921" s="13">
        <f t="shared" si="3455"/>
        <v>1.7691585177283093E-3</v>
      </c>
      <c r="AY2921" s="13">
        <f t="shared" si="3456"/>
        <v>1.3967948787094436E-3</v>
      </c>
      <c r="AZ2921" s="13">
        <f t="shared" si="3457"/>
        <v>5.5140223830653671E-4</v>
      </c>
      <c r="BA2921" s="13">
        <f t="shared" si="3458"/>
        <v>1.4511528406632279E-4</v>
      </c>
      <c r="BB2921" s="13">
        <f t="shared" si="3459"/>
        <v>2.8643036163115871E-5</v>
      </c>
      <c r="BC2921" s="13">
        <f t="shared" si="3460"/>
        <v>4.5228786253368135E-6</v>
      </c>
      <c r="BD2921" s="13">
        <f t="shared" si="3461"/>
        <v>3.2963195951694022E-5</v>
      </c>
      <c r="BE2921" s="13">
        <f t="shared" si="3462"/>
        <v>5.0545764672327741E-5</v>
      </c>
      <c r="BF2921" s="13">
        <f t="shared" si="3463"/>
        <v>3.8753437774273788E-5</v>
      </c>
      <c r="BG2921" s="13">
        <f t="shared" si="3464"/>
        <v>1.9808173827690524E-5</v>
      </c>
      <c r="BH2921" s="13">
        <f t="shared" si="3465"/>
        <v>7.5934634368451781E-6</v>
      </c>
      <c r="BI2921" s="13">
        <f t="shared" si="3466"/>
        <v>2.3287633668116849E-6</v>
      </c>
      <c r="BJ2921" s="14">
        <f t="shared" si="3467"/>
        <v>0.54852766724295088</v>
      </c>
      <c r="BK2921" s="14">
        <f t="shared" si="3468"/>
        <v>0.25912898311901217</v>
      </c>
      <c r="BL2921" s="14">
        <f t="shared" si="3469"/>
        <v>0.18463318813529617</v>
      </c>
      <c r="BM2921" s="14">
        <f t="shared" si="3470"/>
        <v>0.40896224096903022</v>
      </c>
      <c r="BN2921" s="14">
        <f t="shared" si="3471"/>
        <v>0.58996874814422484</v>
      </c>
    </row>
    <row r="2922" spans="1:66" x14ac:dyDescent="0.25">
      <c r="A2922" t="s">
        <v>72</v>
      </c>
      <c r="B2922" t="s">
        <v>85</v>
      </c>
      <c r="C2922" t="s">
        <v>78</v>
      </c>
      <c r="D2922" t="s">
        <v>564</v>
      </c>
      <c r="E2922" s="10">
        <f>VLOOKUP(A2922,home!$A$2:$E$405,3,FALSE)</f>
        <v>1.36666666666667</v>
      </c>
      <c r="F2922" s="10">
        <f>VLOOKUP(B2922,home!$B$2:$E$405,3,FALSE)</f>
        <v>0.73</v>
      </c>
      <c r="G2922" s="10">
        <f>VLOOKUP(C2922,away!$B$2:$E$405,4,FALSE)</f>
        <v>1.02</v>
      </c>
      <c r="H2922" s="10">
        <f>VLOOKUP(A2922,away!$A$2:$E$405,3,FALSE)</f>
        <v>1.0874999999999999</v>
      </c>
      <c r="I2922" s="10">
        <f>VLOOKUP(C2922,away!$B$2:$E$405,3,FALSE)</f>
        <v>0.8</v>
      </c>
      <c r="J2922" s="10">
        <f>VLOOKUP(B2922,home!$B$2:$E$405,4,FALSE)</f>
        <v>1.38</v>
      </c>
      <c r="K2922" s="12">
        <f t="shared" si="3416"/>
        <v>1.0176200000000026</v>
      </c>
      <c r="L2922" s="12">
        <f t="shared" si="3417"/>
        <v>1.2005999999999999</v>
      </c>
      <c r="M2922" s="13">
        <f t="shared" si="3418"/>
        <v>0.10880260519934985</v>
      </c>
      <c r="N2922" s="13">
        <f t="shared" si="3419"/>
        <v>0.11071970710296269</v>
      </c>
      <c r="O2922" s="13">
        <f t="shared" si="3420"/>
        <v>0.13062840780233942</v>
      </c>
      <c r="P2922" s="13">
        <f t="shared" si="3421"/>
        <v>0.132930080347817</v>
      </c>
      <c r="Q2922" s="13">
        <f t="shared" si="3422"/>
        <v>5.6335294171058585E-2</v>
      </c>
      <c r="R2922" s="13">
        <f t="shared" si="3423"/>
        <v>7.8416233203744357E-2</v>
      </c>
      <c r="S2922" s="13">
        <f t="shared" si="3424"/>
        <v>4.0601983355318297E-2</v>
      </c>
      <c r="T2922" s="13">
        <f t="shared" si="3425"/>
        <v>6.7636154181772934E-2</v>
      </c>
      <c r="U2922" s="13">
        <f t="shared" si="3426"/>
        <v>7.9797927232794552E-2</v>
      </c>
      <c r="V2922" s="13">
        <f t="shared" si="3427"/>
        <v>5.5117398662920137E-3</v>
      </c>
      <c r="W2922" s="13">
        <f t="shared" si="3428"/>
        <v>1.9109307351450926E-2</v>
      </c>
      <c r="X2922" s="13">
        <f t="shared" si="3429"/>
        <v>2.294263440615198E-2</v>
      </c>
      <c r="Y2922" s="13">
        <f t="shared" si="3430"/>
        <v>1.3772463434013034E-2</v>
      </c>
      <c r="Z2922" s="13">
        <f t="shared" si="3431"/>
        <v>3.1382176528138482E-2</v>
      </c>
      <c r="AA2922" s="13">
        <f t="shared" si="3432"/>
        <v>3.1935130478564361E-2</v>
      </c>
      <c r="AB2922" s="13">
        <f t="shared" si="3433"/>
        <v>1.6248913738798373E-2</v>
      </c>
      <c r="AC2922" s="13">
        <f t="shared" si="3434"/>
        <v>4.2087458633230965E-4</v>
      </c>
      <c r="AD2922" s="13">
        <f t="shared" si="3435"/>
        <v>4.861503336745886E-3</v>
      </c>
      <c r="AE2922" s="13">
        <f t="shared" si="3436"/>
        <v>5.8367209060971098E-3</v>
      </c>
      <c r="AF2922" s="13">
        <f t="shared" si="3437"/>
        <v>3.5037835599300952E-3</v>
      </c>
      <c r="AG2922" s="13">
        <f t="shared" si="3438"/>
        <v>1.4022141806840235E-3</v>
      </c>
      <c r="AH2922" s="13">
        <f t="shared" si="3439"/>
        <v>9.419360284920764E-3</v>
      </c>
      <c r="AI2922" s="13">
        <f t="shared" si="3440"/>
        <v>9.5853294131410926E-3</v>
      </c>
      <c r="AJ2922" s="13">
        <f t="shared" si="3441"/>
        <v>4.877111458700332E-3</v>
      </c>
      <c r="AK2922" s="13">
        <f t="shared" si="3442"/>
        <v>1.6543487208675479E-3</v>
      </c>
      <c r="AL2922" s="13">
        <f t="shared" si="3443"/>
        <v>2.0568218003604366E-5</v>
      </c>
      <c r="AM2922" s="13">
        <f t="shared" si="3444"/>
        <v>9.894326051078726E-4</v>
      </c>
      <c r="AN2922" s="13">
        <f t="shared" si="3445"/>
        <v>1.1879127856925117E-3</v>
      </c>
      <c r="AO2922" s="13">
        <f t="shared" si="3446"/>
        <v>7.1310404525121477E-4</v>
      </c>
      <c r="AP2922" s="13">
        <f t="shared" si="3447"/>
        <v>2.8538423890953605E-4</v>
      </c>
      <c r="AQ2922" s="13">
        <f t="shared" si="3448"/>
        <v>8.5658079308697236E-5</v>
      </c>
      <c r="AR2922" s="13">
        <f t="shared" si="3449"/>
        <v>2.2617767916151723E-3</v>
      </c>
      <c r="AS2922" s="13">
        <f t="shared" si="3450"/>
        <v>2.3016292986834377E-3</v>
      </c>
      <c r="AT2922" s="13">
        <f t="shared" si="3451"/>
        <v>1.1710920034631229E-3</v>
      </c>
      <c r="AU2922" s="13">
        <f t="shared" si="3452"/>
        <v>3.9724221485471531E-4</v>
      </c>
      <c r="AV2922" s="13">
        <f t="shared" si="3453"/>
        <v>1.0106040567011412E-4</v>
      </c>
      <c r="AW2922" s="13">
        <f t="shared" si="3454"/>
        <v>6.9803651066101055E-7</v>
      </c>
      <c r="AX2922" s="13">
        <f t="shared" si="3455"/>
        <v>1.6781106793497923E-4</v>
      </c>
      <c r="AY2922" s="13">
        <f t="shared" si="3456"/>
        <v>2.0147396816273602E-4</v>
      </c>
      <c r="AZ2922" s="13">
        <f t="shared" si="3457"/>
        <v>1.2094482308809044E-4</v>
      </c>
      <c r="BA2922" s="13">
        <f t="shared" si="3458"/>
        <v>4.8402118199853776E-5</v>
      </c>
      <c r="BB2922" s="13">
        <f t="shared" si="3459"/>
        <v>1.4527895777686109E-5</v>
      </c>
      <c r="BC2922" s="13">
        <f t="shared" si="3460"/>
        <v>3.4884383341379862E-6</v>
      </c>
      <c r="BD2922" s="13">
        <f t="shared" si="3461"/>
        <v>4.5258153600219567E-4</v>
      </c>
      <c r="BE2922" s="13">
        <f t="shared" si="3462"/>
        <v>4.6055602266655552E-4</v>
      </c>
      <c r="BF2922" s="13">
        <f t="shared" si="3463"/>
        <v>2.3433550989297071E-4</v>
      </c>
      <c r="BG2922" s="13">
        <f t="shared" si="3464"/>
        <v>7.9488167192428476E-5</v>
      </c>
      <c r="BH2922" s="13">
        <f t="shared" si="3465"/>
        <v>2.022218717458982E-5</v>
      </c>
      <c r="BI2922" s="13">
        <f t="shared" si="3466"/>
        <v>4.1157004225212305E-6</v>
      </c>
      <c r="BJ2922" s="14">
        <f t="shared" si="3467"/>
        <v>0.30993792269663462</v>
      </c>
      <c r="BK2922" s="14">
        <f t="shared" si="3468"/>
        <v>0.28848932554127582</v>
      </c>
      <c r="BL2922" s="14">
        <f t="shared" si="3469"/>
        <v>0.37004686217150856</v>
      </c>
      <c r="BM2922" s="14">
        <f t="shared" si="3470"/>
        <v>0.38182318317863345</v>
      </c>
      <c r="BN2922" s="14">
        <f t="shared" si="3471"/>
        <v>0.61783232782727193</v>
      </c>
    </row>
    <row r="2923" spans="1:66" x14ac:dyDescent="0.25">
      <c r="A2923" t="s">
        <v>72</v>
      </c>
      <c r="B2923" t="s">
        <v>367</v>
      </c>
      <c r="C2923" t="s">
        <v>237</v>
      </c>
      <c r="D2923" t="s">
        <v>564</v>
      </c>
      <c r="E2923" s="10">
        <f>VLOOKUP(A2923,home!$A$2:$E$405,3,FALSE)</f>
        <v>1.36666666666667</v>
      </c>
      <c r="F2923" s="10">
        <f>VLOOKUP(B2923,home!$B$2:$E$405,3,FALSE)</f>
        <v>1.1000000000000001</v>
      </c>
      <c r="G2923" s="10">
        <f>VLOOKUP(C2923,away!$B$2:$E$405,4,FALSE)</f>
        <v>1.1000000000000001</v>
      </c>
      <c r="H2923" s="10">
        <f>VLOOKUP(A2923,away!$A$2:$E$405,3,FALSE)</f>
        <v>1.0874999999999999</v>
      </c>
      <c r="I2923" s="10">
        <f>VLOOKUP(C2923,away!$B$2:$E$405,3,FALSE)</f>
        <v>0.73</v>
      </c>
      <c r="J2923" s="10">
        <f>VLOOKUP(B2923,home!$B$2:$E$405,4,FALSE)</f>
        <v>1.38</v>
      </c>
      <c r="K2923" s="12">
        <f t="shared" si="3416"/>
        <v>1.6536666666666711</v>
      </c>
      <c r="L2923" s="12">
        <f t="shared" si="3417"/>
        <v>1.0955474999999997</v>
      </c>
      <c r="M2923" s="13">
        <f t="shared" si="3418"/>
        <v>6.3978117594958556E-2</v>
      </c>
      <c r="N2923" s="13">
        <f t="shared" si="3419"/>
        <v>0.10579848046286339</v>
      </c>
      <c r="O2923" s="13">
        <f t="shared" si="3420"/>
        <v>7.0091066785862827E-2</v>
      </c>
      <c r="P2923" s="13">
        <f t="shared" si="3421"/>
        <v>0.11590726077488879</v>
      </c>
      <c r="Q2923" s="13">
        <f t="shared" si="3422"/>
        <v>8.7477710262711131E-2</v>
      </c>
      <c r="R2923" s="13">
        <f t="shared" si="3423"/>
        <v>3.8394046494792514E-2</v>
      </c>
      <c r="S2923" s="13">
        <f t="shared" si="3424"/>
        <v>5.2496437865642641E-2</v>
      </c>
      <c r="T2923" s="13">
        <f t="shared" si="3425"/>
        <v>9.58359867840375E-2</v>
      </c>
      <c r="U2923" s="13">
        <f t="shared" si="3426"/>
        <v>6.3490954886888717E-2</v>
      </c>
      <c r="V2923" s="13">
        <f t="shared" si="3427"/>
        <v>1.056736018532628E-2</v>
      </c>
      <c r="W2923" s="13">
        <f t="shared" si="3428"/>
        <v>4.8219657845923462E-2</v>
      </c>
      <c r="X2923" s="13">
        <f t="shared" si="3429"/>
        <v>5.2826925603956819E-2</v>
      </c>
      <c r="Y2923" s="13">
        <f t="shared" si="3430"/>
        <v>2.8937203139050429E-2</v>
      </c>
      <c r="Z2923" s="13">
        <f t="shared" si="3431"/>
        <v>1.4020833884084562E-2</v>
      </c>
      <c r="AA2923" s="13">
        <f t="shared" si="3432"/>
        <v>2.318578563298123E-2</v>
      </c>
      <c r="AB2923" s="13">
        <f t="shared" si="3433"/>
        <v>1.9170780420870035E-2</v>
      </c>
      <c r="AC2923" s="13">
        <f t="shared" si="3434"/>
        <v>1.1965358418103357E-3</v>
      </c>
      <c r="AD2923" s="13">
        <f t="shared" si="3435"/>
        <v>1.9934810214468909E-2</v>
      </c>
      <c r="AE2923" s="13">
        <f t="shared" si="3436"/>
        <v>2.1839531493435867E-2</v>
      </c>
      <c r="AF2923" s="13">
        <f t="shared" si="3437"/>
        <v>1.1963122064402462E-2</v>
      </c>
      <c r="AG2923" s="13">
        <f t="shared" si="3438"/>
        <v>4.3687228232836498E-3</v>
      </c>
      <c r="AH2923" s="13">
        <f t="shared" si="3439"/>
        <v>3.8401223774060314E-3</v>
      </c>
      <c r="AI2923" s="13">
        <f t="shared" si="3440"/>
        <v>6.3502823714371237E-3</v>
      </c>
      <c r="AJ2923" s="13">
        <f t="shared" si="3441"/>
        <v>5.2506251407832766E-3</v>
      </c>
      <c r="AK2923" s="13">
        <f t="shared" si="3442"/>
        <v>2.8942612581584343E-3</v>
      </c>
      <c r="AL2923" s="13">
        <f t="shared" si="3443"/>
        <v>8.6709141848299843E-5</v>
      </c>
      <c r="AM2923" s="13">
        <f t="shared" si="3444"/>
        <v>6.5931062315986999E-3</v>
      </c>
      <c r="AN2923" s="13">
        <f t="shared" si="3445"/>
        <v>7.2230610492623748E-3</v>
      </c>
      <c r="AO2923" s="13">
        <f t="shared" si="3446"/>
        <v>3.9566032374333841E-3</v>
      </c>
      <c r="AP2923" s="13">
        <f t="shared" si="3447"/>
        <v>1.4448822617540162E-3</v>
      </c>
      <c r="AQ2923" s="13">
        <f t="shared" si="3448"/>
        <v>3.9573428741473938E-4</v>
      </c>
      <c r="AR2923" s="13">
        <f t="shared" si="3449"/>
        <v>8.4140729405224692E-4</v>
      </c>
      <c r="AS2923" s="13">
        <f t="shared" si="3450"/>
        <v>1.3914071952644024E-3</v>
      </c>
      <c r="AT2923" s="13">
        <f t="shared" si="3451"/>
        <v>1.1504618492844535E-3</v>
      </c>
      <c r="AU2923" s="13">
        <f t="shared" si="3452"/>
        <v>6.3416013714446553E-4</v>
      </c>
      <c r="AV2923" s="13">
        <f t="shared" si="3453"/>
        <v>2.6217237003114176E-4</v>
      </c>
      <c r="AW2923" s="13">
        <f t="shared" si="3454"/>
        <v>4.3635662271821193E-6</v>
      </c>
      <c r="AX2923" s="13">
        <f t="shared" si="3455"/>
        <v>1.8171333341645117E-3</v>
      </c>
      <c r="AY2923" s="13">
        <f t="shared" si="3456"/>
        <v>1.9907558814105946E-3</v>
      </c>
      <c r="AZ2923" s="13">
        <f t="shared" si="3457"/>
        <v>1.0904838144948363E-3</v>
      </c>
      <c r="BA2923" s="13">
        <f t="shared" si="3458"/>
        <v>3.9822560558676042E-4</v>
      </c>
      <c r="BB2923" s="13">
        <f t="shared" si="3459"/>
        <v>1.090687666591403E-4</v>
      </c>
      <c r="BC2923" s="13">
        <f t="shared" si="3460"/>
        <v>2.3898002928300903E-5</v>
      </c>
      <c r="BD2923" s="13">
        <f t="shared" si="3461"/>
        <v>1.5363360958011723E-4</v>
      </c>
      <c r="BE2923" s="13">
        <f t="shared" si="3462"/>
        <v>2.5405877904232114E-4</v>
      </c>
      <c r="BF2923" s="13">
        <f t="shared" si="3463"/>
        <v>2.1006426713815981E-4</v>
      </c>
      <c r="BG2923" s="13">
        <f t="shared" si="3464"/>
        <v>1.157920921413793E-4</v>
      </c>
      <c r="BH2923" s="13">
        <f t="shared" si="3465"/>
        <v>4.7870380759448684E-5</v>
      </c>
      <c r="BI2923" s="13">
        <f t="shared" si="3466"/>
        <v>1.5832330596508367E-5</v>
      </c>
      <c r="BJ2923" s="14">
        <f t="shared" si="3467"/>
        <v>0.50224510316684101</v>
      </c>
      <c r="BK2923" s="14">
        <f t="shared" si="3468"/>
        <v>0.24622317728588552</v>
      </c>
      <c r="BL2923" s="14">
        <f t="shared" si="3469"/>
        <v>0.23774478567421484</v>
      </c>
      <c r="BM2923" s="14">
        <f t="shared" si="3470"/>
        <v>0.51660082531976537</v>
      </c>
      <c r="BN2923" s="14">
        <f t="shared" si="3471"/>
        <v>0.48164668237607716</v>
      </c>
    </row>
    <row r="2924" spans="1:66" x14ac:dyDescent="0.25">
      <c r="A2924" t="s">
        <v>91</v>
      </c>
      <c r="B2924" t="s">
        <v>92</v>
      </c>
      <c r="C2924" t="s">
        <v>109</v>
      </c>
      <c r="D2924" t="s">
        <v>564</v>
      </c>
      <c r="E2924" s="10">
        <f>VLOOKUP(A2924,home!$A$2:$E$405,3,FALSE)</f>
        <v>1.5021645021645</v>
      </c>
      <c r="F2924" s="10">
        <f>VLOOKUP(B2924,home!$B$2:$E$405,3,FALSE)</f>
        <v>1.1100000000000001</v>
      </c>
      <c r="G2924" s="10">
        <f>VLOOKUP(C2924,away!$B$2:$E$405,4,FALSE)</f>
        <v>1.21</v>
      </c>
      <c r="H2924" s="10">
        <f>VLOOKUP(A2924,away!$A$2:$E$405,3,FALSE)</f>
        <v>1.2640692640692599</v>
      </c>
      <c r="I2924" s="10">
        <f>VLOOKUP(C2924,away!$B$2:$E$405,3,FALSE)</f>
        <v>0.42</v>
      </c>
      <c r="J2924" s="10">
        <f>VLOOKUP(B2924,home!$B$2:$E$405,4,FALSE)</f>
        <v>1.32</v>
      </c>
      <c r="K2924" s="12">
        <f t="shared" si="3416"/>
        <v>2.0175571428571399</v>
      </c>
      <c r="L2924" s="12">
        <f t="shared" si="3417"/>
        <v>0.70079999999999765</v>
      </c>
      <c r="M2924" s="13">
        <f t="shared" si="3418"/>
        <v>6.5983066183257458E-2</v>
      </c>
      <c r="N2924" s="13">
        <f t="shared" si="3419"/>
        <v>0.13312460648564647</v>
      </c>
      <c r="O2924" s="13">
        <f t="shared" si="3420"/>
        <v>4.6240932781226665E-2</v>
      </c>
      <c r="P2924" s="13">
        <f t="shared" si="3421"/>
        <v>9.329372422514072E-2</v>
      </c>
      <c r="Q2924" s="13">
        <f t="shared" si="3422"/>
        <v>0.13429325035258105</v>
      </c>
      <c r="R2924" s="13">
        <f t="shared" si="3423"/>
        <v>1.6202822846541769E-2</v>
      </c>
      <c r="S2924" s="13">
        <f t="shared" si="3424"/>
        <v>3.2977093530419686E-2</v>
      </c>
      <c r="T2924" s="13">
        <f t="shared" si="3425"/>
        <v>9.4112709847088472E-2</v>
      </c>
      <c r="U2924" s="13">
        <f t="shared" si="3426"/>
        <v>3.2690120968489202E-2</v>
      </c>
      <c r="V2924" s="13">
        <f t="shared" si="3427"/>
        <v>5.1807162176176194E-3</v>
      </c>
      <c r="W2924" s="13">
        <f t="shared" si="3428"/>
        <v>9.0314768828783989E-2</v>
      </c>
      <c r="X2924" s="13">
        <f t="shared" si="3429"/>
        <v>6.329258999521159E-2</v>
      </c>
      <c r="Y2924" s="13">
        <f t="shared" si="3430"/>
        <v>2.2177723534322069E-2</v>
      </c>
      <c r="Z2924" s="13">
        <f t="shared" si="3431"/>
        <v>3.7849794169521455E-3</v>
      </c>
      <c r="AA2924" s="13">
        <f t="shared" si="3432"/>
        <v>7.6364122582390529E-3</v>
      </c>
      <c r="AB2924" s="13">
        <f t="shared" si="3433"/>
        <v>7.7034490487060151E-3</v>
      </c>
      <c r="AC2924" s="13">
        <f t="shared" si="3434"/>
        <v>4.5781472623669553E-4</v>
      </c>
      <c r="AD2924" s="13">
        <f t="shared" si="3435"/>
        <v>4.5553801739001143E-2</v>
      </c>
      <c r="AE2924" s="13">
        <f t="shared" si="3436"/>
        <v>3.1924104258691889E-2</v>
      </c>
      <c r="AF2924" s="13">
        <f t="shared" si="3437"/>
        <v>1.1186206132245601E-2</v>
      </c>
      <c r="AG2924" s="13">
        <f t="shared" si="3438"/>
        <v>2.6130977524925639E-3</v>
      </c>
      <c r="AH2924" s="13">
        <f t="shared" si="3439"/>
        <v>6.6312839385001339E-4</v>
      </c>
      <c r="AI2924" s="13">
        <f t="shared" si="3440"/>
        <v>1.3378994276434773E-3</v>
      </c>
      <c r="AJ2924" s="13">
        <f t="shared" si="3441"/>
        <v>1.3496442733332888E-3</v>
      </c>
      <c r="AK2924" s="13">
        <f t="shared" si="3442"/>
        <v>9.076614813266035E-4</v>
      </c>
      <c r="AL2924" s="13">
        <f t="shared" si="3443"/>
        <v>2.5892243744545552E-5</v>
      </c>
      <c r="AM2924" s="13">
        <f t="shared" si="3444"/>
        <v>1.8381479616563941E-2</v>
      </c>
      <c r="AN2924" s="13">
        <f t="shared" si="3445"/>
        <v>1.2881740915287964E-2</v>
      </c>
      <c r="AO2924" s="13">
        <f t="shared" si="3446"/>
        <v>4.5137620167168884E-3</v>
      </c>
      <c r="AP2924" s="13">
        <f t="shared" si="3447"/>
        <v>1.0544148071050616E-3</v>
      </c>
      <c r="AQ2924" s="13">
        <f t="shared" si="3448"/>
        <v>1.8473347420480614E-4</v>
      </c>
      <c r="AR2924" s="13">
        <f t="shared" si="3449"/>
        <v>9.2944075682017602E-5</v>
      </c>
      <c r="AS2924" s="13">
        <f t="shared" si="3450"/>
        <v>1.8751998377850921E-4</v>
      </c>
      <c r="AT2924" s="13">
        <f t="shared" si="3451"/>
        <v>1.8916614135039319E-4</v>
      </c>
      <c r="AU2924" s="13">
        <f t="shared" si="3452"/>
        <v>1.2721783322273638E-4</v>
      </c>
      <c r="AV2924" s="13">
        <f t="shared" si="3453"/>
        <v>6.4167312029335052E-5</v>
      </c>
      <c r="AW2924" s="13">
        <f t="shared" si="3454"/>
        <v>1.0169207828620328E-6</v>
      </c>
      <c r="AX2924" s="13">
        <f t="shared" si="3455"/>
        <v>6.1809475827802511E-3</v>
      </c>
      <c r="AY2924" s="13">
        <f t="shared" si="3456"/>
        <v>4.3316080660123846E-3</v>
      </c>
      <c r="AZ2924" s="13">
        <f t="shared" si="3457"/>
        <v>1.5177954663307346E-3</v>
      </c>
      <c r="BA2924" s="13">
        <f t="shared" si="3458"/>
        <v>3.5455702093485848E-4</v>
      </c>
      <c r="BB2924" s="13">
        <f t="shared" si="3459"/>
        <v>6.211839006778698E-5</v>
      </c>
      <c r="BC2924" s="13">
        <f t="shared" si="3460"/>
        <v>8.7065135519009975E-6</v>
      </c>
      <c r="BD2924" s="13">
        <f t="shared" si="3461"/>
        <v>1.0855868039659617E-5</v>
      </c>
      <c r="BE2924" s="13">
        <f t="shared" si="3462"/>
        <v>2.1902334105329796E-5</v>
      </c>
      <c r="BF2924" s="13">
        <f t="shared" si="3463"/>
        <v>2.2094605309725848E-5</v>
      </c>
      <c r="BG2924" s="13">
        <f t="shared" si="3464"/>
        <v>1.4859042920415555E-5</v>
      </c>
      <c r="BH2924" s="13">
        <f t="shared" si="3465"/>
        <v>7.4947420450263075E-6</v>
      </c>
      <c r="BI2924" s="13">
        <f t="shared" si="3466"/>
        <v>3.0242140693629095E-6</v>
      </c>
      <c r="BJ2924" s="14">
        <f t="shared" si="3467"/>
        <v>0.67806472279562136</v>
      </c>
      <c r="BK2924" s="14">
        <f t="shared" si="3468"/>
        <v>0.2022499151924291</v>
      </c>
      <c r="BL2924" s="14">
        <f t="shared" si="3469"/>
        <v>0.11547331763190857</v>
      </c>
      <c r="BM2924" s="14">
        <f t="shared" si="3470"/>
        <v>0.50610394101728762</v>
      </c>
      <c r="BN2924" s="14">
        <f t="shared" si="3471"/>
        <v>0.48913840287439414</v>
      </c>
    </row>
    <row r="2925" spans="1:66" x14ac:dyDescent="0.25">
      <c r="A2925" t="s">
        <v>91</v>
      </c>
      <c r="B2925" t="s">
        <v>98</v>
      </c>
      <c r="C2925" t="s">
        <v>94</v>
      </c>
      <c r="D2925" t="s">
        <v>564</v>
      </c>
      <c r="E2925" s="10">
        <f>VLOOKUP(A2925,home!$A$2:$E$405,3,FALSE)</f>
        <v>1.5021645021645</v>
      </c>
      <c r="F2925" s="10">
        <f>VLOOKUP(B2925,home!$B$2:$E$405,3,FALSE)</f>
        <v>1.0900000000000001</v>
      </c>
      <c r="G2925" s="10">
        <f>VLOOKUP(C2925,away!$B$2:$E$405,4,FALSE)</f>
        <v>1.27</v>
      </c>
      <c r="H2925" s="10">
        <f>VLOOKUP(A2925,away!$A$2:$E$405,3,FALSE)</f>
        <v>1.2640692640692599</v>
      </c>
      <c r="I2925" s="10">
        <f>VLOOKUP(C2925,away!$B$2:$E$405,3,FALSE)</f>
        <v>0.67</v>
      </c>
      <c r="J2925" s="10">
        <f>VLOOKUP(B2925,home!$B$2:$E$405,4,FALSE)</f>
        <v>0.86</v>
      </c>
      <c r="K2925" s="12">
        <f t="shared" si="3416"/>
        <v>2.0794463203463174</v>
      </c>
      <c r="L2925" s="12">
        <f t="shared" si="3417"/>
        <v>0.72835670995670765</v>
      </c>
      <c r="M2925" s="13">
        <f t="shared" si="3418"/>
        <v>6.033740633771896E-2</v>
      </c>
      <c r="N2925" s="13">
        <f t="shared" si="3419"/>
        <v>0.12546839758821027</v>
      </c>
      <c r="O2925" s="13">
        <f t="shared" si="3420"/>
        <v>4.3947154767461978E-2</v>
      </c>
      <c r="P2925" s="13">
        <f t="shared" si="3421"/>
        <v>9.1385749270888939E-2</v>
      </c>
      <c r="Q2925" s="13">
        <f t="shared" si="3422"/>
        <v>0.13045239884227633</v>
      </c>
      <c r="R2925" s="13">
        <f t="shared" si="3423"/>
        <v>1.6004602529193421E-2</v>
      </c>
      <c r="S2925" s="13">
        <f t="shared" si="3424"/>
        <v>3.460272688495173E-2</v>
      </c>
      <c r="T2925" s="13">
        <f t="shared" si="3425"/>
        <v>9.5015880026720595E-2</v>
      </c>
      <c r="U2925" s="13">
        <f t="shared" si="3426"/>
        <v>3.3280711837936627E-2</v>
      </c>
      <c r="V2925" s="13">
        <f t="shared" si="3427"/>
        <v>5.8231724915900158E-3</v>
      </c>
      <c r="W2925" s="13">
        <f t="shared" si="3428"/>
        <v>9.0422920250973912E-2</v>
      </c>
      <c r="X2925" s="13">
        <f t="shared" si="3429"/>
        <v>6.58601406986771E-2</v>
      </c>
      <c r="Y2925" s="13">
        <f t="shared" si="3430"/>
        <v>2.3984837698287156E-2</v>
      </c>
      <c r="Z2925" s="13">
        <f t="shared" si="3431"/>
        <v>3.8856865474427081E-3</v>
      </c>
      <c r="AA2925" s="13">
        <f t="shared" si="3432"/>
        <v>8.0800765930989261E-3</v>
      </c>
      <c r="AB2925" s="13">
        <f t="shared" si="3433"/>
        <v>8.4010427698179863E-3</v>
      </c>
      <c r="AC2925" s="13">
        <f t="shared" si="3434"/>
        <v>5.5122830676029822E-4</v>
      </c>
      <c r="AD2925" s="13">
        <f t="shared" si="3435"/>
        <v>4.7007402197714029E-2</v>
      </c>
      <c r="AE2925" s="13">
        <f t="shared" si="3436"/>
        <v>3.4238156808338693E-2</v>
      </c>
      <c r="AF2925" s="13">
        <f t="shared" si="3437"/>
        <v>1.2468795623951709E-2</v>
      </c>
      <c r="AG2925" s="13">
        <f t="shared" si="3438"/>
        <v>3.0272436525946877E-3</v>
      </c>
      <c r="AH2925" s="13">
        <f t="shared" si="3439"/>
        <v>7.0754146740460223E-4</v>
      </c>
      <c r="AI2925" s="13">
        <f t="shared" si="3440"/>
        <v>1.4712945008869341E-3</v>
      </c>
      <c r="AJ2925" s="13">
        <f t="shared" si="3441"/>
        <v>1.5297389680075536E-3</v>
      </c>
      <c r="AK2925" s="13">
        <f t="shared" si="3442"/>
        <v>1.0603366893712268E-3</v>
      </c>
      <c r="AL2925" s="13">
        <f t="shared" si="3443"/>
        <v>3.3395145658505095E-5</v>
      </c>
      <c r="AM2925" s="13">
        <f t="shared" si="3444"/>
        <v>1.9549873905815182E-2</v>
      </c>
      <c r="AN2925" s="13">
        <f t="shared" si="3445"/>
        <v>1.4239281838108036E-2</v>
      </c>
      <c r="AO2925" s="13">
        <f t="shared" si="3446"/>
        <v>5.1856382358753342E-3</v>
      </c>
      <c r="AP2925" s="13">
        <f t="shared" si="3447"/>
        <v>1.2589981348359548E-3</v>
      </c>
      <c r="AQ2925" s="13">
        <f t="shared" si="3448"/>
        <v>2.2924993483268682E-4</v>
      </c>
      <c r="AR2925" s="13">
        <f t="shared" si="3449"/>
        <v>1.0306851507135148E-4</v>
      </c>
      <c r="AS2925" s="13">
        <f t="shared" si="3450"/>
        <v>2.143254444086808E-4</v>
      </c>
      <c r="AT2925" s="13">
        <f t="shared" si="3451"/>
        <v>2.2283912836611029E-4</v>
      </c>
      <c r="AU2925" s="13">
        <f t="shared" si="3452"/>
        <v>1.5446066850336292E-4</v>
      </c>
      <c r="AV2925" s="13">
        <f t="shared" si="3453"/>
        <v>8.0298167189387547E-5</v>
      </c>
      <c r="AW2925" s="13">
        <f t="shared" si="3454"/>
        <v>1.4049882123294366E-6</v>
      </c>
      <c r="AX2925" s="13">
        <f t="shared" si="3455"/>
        <v>6.7754855594469709E-3</v>
      </c>
      <c r="AY2925" s="13">
        <f t="shared" si="3456"/>
        <v>4.9349703704379784E-3</v>
      </c>
      <c r="AZ2925" s="13">
        <f t="shared" si="3457"/>
        <v>1.7972093913730201E-3</v>
      </c>
      <c r="BA2925" s="13">
        <f t="shared" si="3458"/>
        <v>4.3633650646791671E-4</v>
      </c>
      <c r="BB2925" s="13">
        <f t="shared" si="3459"/>
        <v>7.945215557124386E-5</v>
      </c>
      <c r="BC2925" s="13">
        <f t="shared" si="3460"/>
        <v>1.1573902126167941E-5</v>
      </c>
      <c r="BD2925" s="13">
        <f t="shared" si="3461"/>
        <v>1.2511774089582142E-5</v>
      </c>
      <c r="BE2925" s="13">
        <f t="shared" si="3462"/>
        <v>2.6017562591585983E-5</v>
      </c>
      <c r="BF2925" s="13">
        <f t="shared" si="3463"/>
        <v>2.7051062397726738E-5</v>
      </c>
      <c r="BG2925" s="13">
        <f t="shared" si="3464"/>
        <v>1.8750410721470501E-5</v>
      </c>
      <c r="BH2925" s="13">
        <f t="shared" si="3465"/>
        <v>9.7476181449359894E-6</v>
      </c>
      <c r="BI2925" s="13">
        <f t="shared" si="3466"/>
        <v>4.0539297367256308E-6</v>
      </c>
      <c r="BJ2925" s="14">
        <f t="shared" si="3467"/>
        <v>0.68244424332263509</v>
      </c>
      <c r="BK2925" s="14">
        <f t="shared" si="3468"/>
        <v>0.19766864880800639</v>
      </c>
      <c r="BL2925" s="14">
        <f t="shared" si="3469"/>
        <v>0.11535562440440017</v>
      </c>
      <c r="BM2925" s="14">
        <f t="shared" si="3470"/>
        <v>0.52682492836450878</v>
      </c>
      <c r="BN2925" s="14">
        <f t="shared" si="3471"/>
        <v>0.4675957093357499</v>
      </c>
    </row>
    <row r="2926" spans="1:66" x14ac:dyDescent="0.25">
      <c r="A2926" t="s">
        <v>91</v>
      </c>
      <c r="B2926" t="s">
        <v>122</v>
      </c>
      <c r="C2926" t="s">
        <v>111</v>
      </c>
      <c r="D2926" t="s">
        <v>564</v>
      </c>
      <c r="E2926" s="10">
        <f>VLOOKUP(A2926,home!$A$2:$E$405,3,FALSE)</f>
        <v>1.5021645021645</v>
      </c>
      <c r="F2926" s="10">
        <f>VLOOKUP(B2926,home!$B$2:$E$405,3,FALSE)</f>
        <v>0.91</v>
      </c>
      <c r="G2926" s="10">
        <f>VLOOKUP(C2926,away!$B$2:$E$405,4,FALSE)</f>
        <v>0.59</v>
      </c>
      <c r="H2926" s="10">
        <f>VLOOKUP(A2926,away!$A$2:$E$405,3,FALSE)</f>
        <v>1.2640692640692599</v>
      </c>
      <c r="I2926" s="10">
        <f>VLOOKUP(C2926,away!$B$2:$E$405,3,FALSE)</f>
        <v>1.63</v>
      </c>
      <c r="J2926" s="10">
        <f>VLOOKUP(B2926,home!$B$2:$E$405,4,FALSE)</f>
        <v>1.22</v>
      </c>
      <c r="K2926" s="12">
        <f t="shared" si="3416"/>
        <v>0.80651212121212013</v>
      </c>
      <c r="L2926" s="12">
        <f t="shared" si="3417"/>
        <v>2.5137281385281303</v>
      </c>
      <c r="M2926" s="13">
        <f t="shared" si="3418"/>
        <v>3.6144146727452767E-2</v>
      </c>
      <c r="N2926" s="13">
        <f t="shared" si="3419"/>
        <v>2.9150692446560045E-2</v>
      </c>
      <c r="O2926" s="13">
        <f t="shared" si="3420"/>
        <v>9.0856558671887466E-2</v>
      </c>
      <c r="P2926" s="13">
        <f t="shared" si="3421"/>
        <v>7.3276915860497407E-2</v>
      </c>
      <c r="Q2926" s="13">
        <f t="shared" si="3422"/>
        <v>1.1755193399938635E-2</v>
      </c>
      <c r="R2926" s="13">
        <f t="shared" si="3423"/>
        <v>0.11419434405167779</v>
      </c>
      <c r="S2926" s="13">
        <f t="shared" si="3424"/>
        <v>3.7139529385736517E-2</v>
      </c>
      <c r="T2926" s="13">
        <f t="shared" si="3425"/>
        <v>2.9549360423265905E-2</v>
      </c>
      <c r="U2926" s="13">
        <f t="shared" si="3426"/>
        <v>9.2099122651545323E-2</v>
      </c>
      <c r="V2926" s="13">
        <f t="shared" si="3427"/>
        <v>8.3661007884116654E-3</v>
      </c>
      <c r="W2926" s="13">
        <f t="shared" si="3428"/>
        <v>3.1602353214144076E-3</v>
      </c>
      <c r="X2926" s="13">
        <f t="shared" si="3429"/>
        <v>7.9439724518098869E-3</v>
      </c>
      <c r="Y2926" s="13">
        <f t="shared" si="3430"/>
        <v>9.9844935419034098E-3</v>
      </c>
      <c r="Z2926" s="13">
        <f t="shared" si="3431"/>
        <v>9.5684511967821628E-2</v>
      </c>
      <c r="AA2926" s="13">
        <f t="shared" si="3432"/>
        <v>7.7170718714314315E-2</v>
      </c>
      <c r="AB2926" s="13">
        <f t="shared" si="3433"/>
        <v>3.1119560022872746E-2</v>
      </c>
      <c r="AC2926" s="13">
        <f t="shared" si="3434"/>
        <v>1.0600645593039674E-3</v>
      </c>
      <c r="AD2926" s="13">
        <f t="shared" si="3435"/>
        <v>6.371920231508498E-4</v>
      </c>
      <c r="AE2926" s="13">
        <f t="shared" si="3436"/>
        <v>1.601727518239959E-3</v>
      </c>
      <c r="AF2926" s="13">
        <f t="shared" si="3437"/>
        <v>2.0131537664273076E-3</v>
      </c>
      <c r="AG2926" s="13">
        <f t="shared" si="3438"/>
        <v>1.6868404232840701E-3</v>
      </c>
      <c r="AH2926" s="13">
        <f t="shared" si="3439"/>
        <v>6.0131212538711218E-2</v>
      </c>
      <c r="AI2926" s="13">
        <f t="shared" si="3440"/>
        <v>4.8496551775652826E-2</v>
      </c>
      <c r="AJ2926" s="13">
        <f t="shared" si="3441"/>
        <v>1.9556528422027583E-2</v>
      </c>
      <c r="AK2926" s="13">
        <f t="shared" si="3442"/>
        <v>5.2575257403981949E-3</v>
      </c>
      <c r="AL2926" s="13">
        <f t="shared" si="3443"/>
        <v>8.5964969215679575E-5</v>
      </c>
      <c r="AM2926" s="13">
        <f t="shared" si="3444"/>
        <v>1.0278061804216687E-4</v>
      </c>
      <c r="AN2926" s="13">
        <f t="shared" si="3445"/>
        <v>2.583625316679069E-4</v>
      </c>
      <c r="AO2926" s="13">
        <f t="shared" si="3446"/>
        <v>3.2472658289749146E-4</v>
      </c>
      <c r="AP2926" s="13">
        <f t="shared" si="3447"/>
        <v>2.7209144958583722E-4</v>
      </c>
      <c r="AQ2926" s="13">
        <f t="shared" si="3448"/>
        <v>1.7099098326920682E-4</v>
      </c>
      <c r="AR2926" s="13">
        <f t="shared" si="3449"/>
        <v>3.023070419247478E-2</v>
      </c>
      <c r="AS2926" s="13">
        <f t="shared" si="3450"/>
        <v>2.4381429364008968E-2</v>
      </c>
      <c r="AT2926" s="13">
        <f t="shared" si="3451"/>
        <v>9.8319591572751733E-3</v>
      </c>
      <c r="AU2926" s="13">
        <f t="shared" si="3452"/>
        <v>2.6431980785349765E-3</v>
      </c>
      <c r="AV2926" s="13">
        <f t="shared" si="3453"/>
        <v>5.3294282227576084E-4</v>
      </c>
      <c r="AW2926" s="13">
        <f t="shared" si="3454"/>
        <v>4.8411464053667278E-6</v>
      </c>
      <c r="AX2926" s="13">
        <f t="shared" si="3455"/>
        <v>1.3815635712780117E-5</v>
      </c>
      <c r="AY2926" s="13">
        <f t="shared" si="3456"/>
        <v>3.472875224286952E-5</v>
      </c>
      <c r="AZ2926" s="13">
        <f t="shared" si="3457"/>
        <v>4.3649320864436524E-5</v>
      </c>
      <c r="BA2926" s="13">
        <f t="shared" si="3458"/>
        <v>3.6574175361525701E-5</v>
      </c>
      <c r="BB2926" s="13">
        <f t="shared" si="3459"/>
        <v>2.2984383437432354E-5</v>
      </c>
      <c r="BC2926" s="13">
        <f t="shared" si="3460"/>
        <v>1.1555298278678722E-5</v>
      </c>
      <c r="BD2926" s="13">
        <f t="shared" si="3461"/>
        <v>1.2665295296024025E-2</v>
      </c>
      <c r="BE2926" s="13">
        <f t="shared" si="3462"/>
        <v>1.0214714174974224E-2</v>
      </c>
      <c r="BF2926" s="13">
        <f t="shared" si="3463"/>
        <v>4.1191453984169863E-3</v>
      </c>
      <c r="BG2926" s="13">
        <f t="shared" si="3464"/>
        <v>1.1073802309528092E-3</v>
      </c>
      <c r="BH2926" s="13">
        <f t="shared" si="3465"/>
        <v>2.2327889476352934E-4</v>
      </c>
      <c r="BI2926" s="13">
        <f t="shared" si="3466"/>
        <v>3.6015427007526363E-5</v>
      </c>
      <c r="BJ2926" s="14">
        <f t="shared" si="3467"/>
        <v>9.8775121047354822E-2</v>
      </c>
      <c r="BK2926" s="14">
        <f t="shared" si="3468"/>
        <v>0.15610745104286086</v>
      </c>
      <c r="BL2926" s="14">
        <f t="shared" si="3469"/>
        <v>0.63486818562579617</v>
      </c>
      <c r="BM2926" s="14">
        <f t="shared" si="3470"/>
        <v>0.63002753091998176</v>
      </c>
      <c r="BN2926" s="14">
        <f t="shared" si="3471"/>
        <v>0.35537785115801407</v>
      </c>
    </row>
    <row r="2927" spans="1:66" x14ac:dyDescent="0.25">
      <c r="A2927" t="s">
        <v>91</v>
      </c>
      <c r="B2927" t="s">
        <v>95</v>
      </c>
      <c r="C2927" t="s">
        <v>118</v>
      </c>
      <c r="D2927" t="s">
        <v>564</v>
      </c>
      <c r="E2927" s="10">
        <f>VLOOKUP(A2927,home!$A$2:$E$405,3,FALSE)</f>
        <v>1.5021645021645</v>
      </c>
      <c r="F2927" s="10">
        <f>VLOOKUP(B2927,home!$B$2:$E$405,3,FALSE)</f>
        <v>0.47</v>
      </c>
      <c r="G2927" s="10">
        <f>VLOOKUP(C2927,away!$B$2:$E$405,4,FALSE)</f>
        <v>1.26</v>
      </c>
      <c r="H2927" s="10">
        <f>VLOOKUP(A2927,away!$A$2:$E$405,3,FALSE)</f>
        <v>1.2640692640692599</v>
      </c>
      <c r="I2927" s="10">
        <f>VLOOKUP(C2927,away!$B$2:$E$405,3,FALSE)</f>
        <v>0.87</v>
      </c>
      <c r="J2927" s="10">
        <f>VLOOKUP(B2927,home!$B$2:$E$405,4,FALSE)</f>
        <v>1.1100000000000001</v>
      </c>
      <c r="K2927" s="12">
        <f t="shared" si="3416"/>
        <v>0.88958181818181692</v>
      </c>
      <c r="L2927" s="12">
        <f t="shared" si="3417"/>
        <v>1.2207116883116844</v>
      </c>
      <c r="M2927" s="13">
        <f t="shared" si="3418"/>
        <v>0.12120238752455037</v>
      </c>
      <c r="N2927" s="13">
        <f t="shared" si="3419"/>
        <v>0.10781944026206668</v>
      </c>
      <c r="O2927" s="13">
        <f t="shared" si="3420"/>
        <v>0.14795317110250089</v>
      </c>
      <c r="P2927" s="13">
        <f t="shared" si="3421"/>
        <v>0.13161645095512819</v>
      </c>
      <c r="Q2927" s="13">
        <f t="shared" si="3422"/>
        <v>4.795710685183753E-2</v>
      </c>
      <c r="R2927" s="13">
        <f t="shared" si="3423"/>
        <v>9.0304082643800701E-2</v>
      </c>
      <c r="S2927" s="13">
        <f t="shared" si="3424"/>
        <v>3.5731330289419425E-2</v>
      </c>
      <c r="T2927" s="13">
        <f t="shared" si="3425"/>
        <v>5.8541800871650437E-2</v>
      </c>
      <c r="U2927" s="13">
        <f t="shared" si="3426"/>
        <v>8.0332870027513284E-2</v>
      </c>
      <c r="V2927" s="13">
        <f t="shared" si="3427"/>
        <v>4.3112745151587147E-3</v>
      </c>
      <c r="W2927" s="13">
        <f t="shared" si="3428"/>
        <v>1.4220590102665772E-2</v>
      </c>
      <c r="X2927" s="13">
        <f t="shared" si="3429"/>
        <v>1.735924055301356E-2</v>
      </c>
      <c r="Y2927" s="13">
        <f t="shared" si="3430"/>
        <v>1.0595313921638922E-2</v>
      </c>
      <c r="Z2927" s="13">
        <f t="shared" si="3431"/>
        <v>3.6745083061850613E-2</v>
      </c>
      <c r="AA2927" s="13">
        <f t="shared" si="3432"/>
        <v>3.2687757799402951E-2</v>
      </c>
      <c r="AB2927" s="13">
        <f t="shared" si="3433"/>
        <v>1.4539217507739871E-2</v>
      </c>
      <c r="AC2927" s="13">
        <f t="shared" si="3434"/>
        <v>2.9260698900400326E-4</v>
      </c>
      <c r="AD2927" s="13">
        <f t="shared" si="3435"/>
        <v>3.1625945997869409E-3</v>
      </c>
      <c r="AE2927" s="13">
        <f t="shared" si="3436"/>
        <v>3.8606161933513318E-3</v>
      </c>
      <c r="AF2927" s="13">
        <f t="shared" si="3437"/>
        <v>2.3563496556546666E-3</v>
      </c>
      <c r="AG2927" s="13">
        <f t="shared" si="3438"/>
        <v>9.5880785546895479E-4</v>
      </c>
      <c r="AH2927" s="13">
        <f t="shared" si="3439"/>
        <v>1.1213788095396183E-2</v>
      </c>
      <c r="AI2927" s="13">
        <f t="shared" si="3440"/>
        <v>9.97558200260815E-3</v>
      </c>
      <c r="AJ2927" s="13">
        <f t="shared" si="3441"/>
        <v>4.437048187650984E-3</v>
      </c>
      <c r="AK2927" s="13">
        <f t="shared" si="3442"/>
        <v>1.315705798043633E-3</v>
      </c>
      <c r="AL2927" s="13">
        <f t="shared" si="3443"/>
        <v>1.2709945473498969E-5</v>
      </c>
      <c r="AM2927" s="13">
        <f t="shared" si="3444"/>
        <v>5.626773308500928E-4</v>
      </c>
      <c r="AN2927" s="13">
        <f t="shared" si="3445"/>
        <v>6.8686679451672884E-4</v>
      </c>
      <c r="AO2927" s="13">
        <f t="shared" si="3446"/>
        <v>4.1923316218987549E-4</v>
      </c>
      <c r="AP2927" s="13">
        <f t="shared" si="3447"/>
        <v>1.7058760707101638E-4</v>
      </c>
      <c r="AQ2927" s="13">
        <f t="shared" si="3448"/>
        <v>5.2059571458177651E-5</v>
      </c>
      <c r="AR2927" s="13">
        <f t="shared" si="3449"/>
        <v>2.7377604396601096E-3</v>
      </c>
      <c r="AS2927" s="13">
        <f t="shared" si="3450"/>
        <v>2.4354619096590906E-3</v>
      </c>
      <c r="AT2927" s="13">
        <f t="shared" si="3451"/>
        <v>1.0832713168535469E-3</v>
      </c>
      <c r="AU2927" s="13">
        <f t="shared" si="3452"/>
        <v>3.212194892102632E-4</v>
      </c>
      <c r="AV2927" s="13">
        <f t="shared" si="3453"/>
        <v>7.1437754311775084E-5</v>
      </c>
      <c r="AW2927" s="13">
        <f t="shared" si="3454"/>
        <v>3.833894761621761E-7</v>
      </c>
      <c r="AX2927" s="13">
        <f t="shared" si="3455"/>
        <v>8.3424587171219489E-5</v>
      </c>
      <c r="AY2927" s="13">
        <f t="shared" si="3456"/>
        <v>1.0183736865248462E-4</v>
      </c>
      <c r="AZ2927" s="13">
        <f t="shared" si="3457"/>
        <v>6.2157033110496964E-5</v>
      </c>
      <c r="BA2927" s="13">
        <f t="shared" si="3458"/>
        <v>2.5291938942920006E-5</v>
      </c>
      <c r="BB2927" s="13">
        <f t="shared" si="3459"/>
        <v>7.7185413719219786E-6</v>
      </c>
      <c r="BC2927" s="13">
        <f t="shared" si="3460"/>
        <v>1.8844227338844933E-6</v>
      </c>
      <c r="BD2927" s="13">
        <f t="shared" si="3461"/>
        <v>5.5700269474840455E-4</v>
      </c>
      <c r="BE2927" s="13">
        <f t="shared" si="3462"/>
        <v>4.9549946992645728E-4</v>
      </c>
      <c r="BF2927" s="13">
        <f t="shared" si="3463"/>
        <v>2.2039365968265216E-4</v>
      </c>
      <c r="BG2927" s="13">
        <f t="shared" si="3464"/>
        <v>6.5352730832079459E-5</v>
      </c>
      <c r="BH2927" s="13">
        <f t="shared" si="3465"/>
        <v>1.4534150279187027E-5</v>
      </c>
      <c r="BI2927" s="13">
        <f t="shared" si="3466"/>
        <v>2.5858631662173924E-6</v>
      </c>
      <c r="BJ2927" s="14">
        <f t="shared" si="3467"/>
        <v>0.26900559922520367</v>
      </c>
      <c r="BK2927" s="14">
        <f t="shared" si="3468"/>
        <v>0.29326859758738671</v>
      </c>
      <c r="BL2927" s="14">
        <f t="shared" si="3469"/>
        <v>0.40076374264298648</v>
      </c>
      <c r="BM2927" s="14">
        <f t="shared" si="3470"/>
        <v>0.35282892919836678</v>
      </c>
      <c r="BN2927" s="14">
        <f t="shared" si="3471"/>
        <v>0.64685263933988435</v>
      </c>
    </row>
    <row r="2928" spans="1:66" x14ac:dyDescent="0.25">
      <c r="A2928" t="s">
        <v>91</v>
      </c>
      <c r="B2928" t="s">
        <v>99</v>
      </c>
      <c r="C2928" t="s">
        <v>84</v>
      </c>
      <c r="D2928" t="s">
        <v>564</v>
      </c>
      <c r="E2928" s="10">
        <f>VLOOKUP(A2928,home!$A$2:$E$405,3,FALSE)</f>
        <v>1.5021645021645</v>
      </c>
      <c r="F2928" s="10">
        <f>VLOOKUP(B2928,home!$B$2:$E$405,3,FALSE)</f>
        <v>1.27</v>
      </c>
      <c r="G2928" s="10">
        <f>VLOOKUP(C2928,away!$B$2:$E$405,4,FALSE)</f>
        <v>0.22</v>
      </c>
      <c r="H2928" s="10">
        <f>VLOOKUP(A2928,away!$A$2:$E$405,3,FALSE)</f>
        <v>1.2640692640692599</v>
      </c>
      <c r="I2928" s="10">
        <f>VLOOKUP(C2928,away!$B$2:$E$405,3,FALSE)</f>
        <v>0.89</v>
      </c>
      <c r="J2928" s="10">
        <f>VLOOKUP(B2928,home!$B$2:$E$405,4,FALSE)</f>
        <v>1.22</v>
      </c>
      <c r="K2928" s="12">
        <f t="shared" si="3416"/>
        <v>0.4197047619047613</v>
      </c>
      <c r="L2928" s="12">
        <f t="shared" si="3417"/>
        <v>1.3725264069264023</v>
      </c>
      <c r="M2928" s="13">
        <f t="shared" si="3418"/>
        <v>0.16658806860494316</v>
      </c>
      <c r="N2928" s="13">
        <f t="shared" si="3419"/>
        <v>6.9917805670011712E-2</v>
      </c>
      <c r="O2928" s="13">
        <f t="shared" si="3420"/>
        <v>0.22864652323915163</v>
      </c>
      <c r="P2928" s="13">
        <f t="shared" si="3421"/>
        <v>9.5964034596439624E-2</v>
      </c>
      <c r="Q2928" s="13">
        <f t="shared" si="3422"/>
        <v>1.4672417990817815E-2</v>
      </c>
      <c r="R2928" s="13">
        <f t="shared" si="3423"/>
        <v>0.15691169549882353</v>
      </c>
      <c r="S2928" s="13">
        <f t="shared" si="3424"/>
        <v>1.3820161331400117E-2</v>
      </c>
      <c r="T2928" s="13">
        <f t="shared" si="3425"/>
        <v>2.0138281145859478E-2</v>
      </c>
      <c r="U2928" s="13">
        <f t="shared" si="3426"/>
        <v>6.5856585799406134E-2</v>
      </c>
      <c r="V2928" s="13">
        <f t="shared" si="3427"/>
        <v>8.8457611589884421E-4</v>
      </c>
      <c r="W2928" s="13">
        <f t="shared" si="3428"/>
        <v>2.0526945664677758E-3</v>
      </c>
      <c r="X2928" s="13">
        <f t="shared" si="3429"/>
        <v>2.8173774978313649E-3</v>
      </c>
      <c r="Y2928" s="13">
        <f t="shared" si="3430"/>
        <v>1.9334625070268913E-3</v>
      </c>
      <c r="Z2928" s="13">
        <f t="shared" si="3431"/>
        <v>7.1788481875909985E-2</v>
      </c>
      <c r="AA2928" s="13">
        <f t="shared" si="3432"/>
        <v>3.0129967693233072E-2</v>
      </c>
      <c r="AB2928" s="13">
        <f t="shared" si="3433"/>
        <v>6.3228454584432674E-3</v>
      </c>
      <c r="AC2928" s="13">
        <f t="shared" si="3434"/>
        <v>3.1847828936734997E-5</v>
      </c>
      <c r="AD2928" s="13">
        <f t="shared" si="3435"/>
        <v>2.1538142107063875E-4</v>
      </c>
      <c r="AE2928" s="13">
        <f t="shared" si="3436"/>
        <v>2.9561668798078634E-4</v>
      </c>
      <c r="AF2928" s="13">
        <f t="shared" si="3437"/>
        <v>2.0287085529087609E-4</v>
      </c>
      <c r="AG2928" s="13">
        <f t="shared" si="3438"/>
        <v>9.2815202027490736E-5</v>
      </c>
      <c r="AH2928" s="13">
        <f t="shared" si="3439"/>
        <v>2.4632896771960965E-2</v>
      </c>
      <c r="AI2928" s="13">
        <f t="shared" si="3440"/>
        <v>1.0338544074700442E-2</v>
      </c>
      <c r="AJ2928" s="13">
        <f t="shared" si="3441"/>
        <v>2.1695680896570142E-3</v>
      </c>
      <c r="AK2928" s="13">
        <f t="shared" si="3442"/>
        <v>3.0352601950188831E-4</v>
      </c>
      <c r="AL2928" s="13">
        <f t="shared" si="3443"/>
        <v>7.3384515073623728E-7</v>
      </c>
      <c r="AM2928" s="13">
        <f t="shared" si="3444"/>
        <v>1.8079321609832327E-5</v>
      </c>
      <c r="AN2928" s="13">
        <f t="shared" si="3445"/>
        <v>2.4814346328810021E-5</v>
      </c>
      <c r="AO2928" s="13">
        <f t="shared" si="3446"/>
        <v>1.7029172803454494E-5</v>
      </c>
      <c r="AP2928" s="13">
        <f t="shared" si="3447"/>
        <v>7.7909964536180674E-6</v>
      </c>
      <c r="AQ2928" s="13">
        <f t="shared" si="3448"/>
        <v>2.6733370922151872E-6</v>
      </c>
      <c r="AR2928" s="13">
        <f t="shared" si="3449"/>
        <v>6.7618602597217109E-3</v>
      </c>
      <c r="AS2928" s="13">
        <f t="shared" si="3450"/>
        <v>2.8379849503397682E-3</v>
      </c>
      <c r="AT2928" s="13">
        <f t="shared" si="3451"/>
        <v>5.9555789893582403E-4</v>
      </c>
      <c r="AU2928" s="13">
        <f t="shared" si="3452"/>
        <v>8.3319495391119951E-5</v>
      </c>
      <c r="AV2928" s="13">
        <f t="shared" si="3453"/>
        <v>8.7423972437887162E-6</v>
      </c>
      <c r="AW2928" s="13">
        <f t="shared" si="3454"/>
        <v>1.1742661274774308E-8</v>
      </c>
      <c r="AX2928" s="13">
        <f t="shared" si="3455"/>
        <v>1.2646628952757121E-6</v>
      </c>
      <c r="AY2928" s="13">
        <f t="shared" si="3456"/>
        <v>1.7357832196259141E-6</v>
      </c>
      <c r="AZ2928" s="13">
        <f t="shared" si="3457"/>
        <v>1.1912041528181495E-6</v>
      </c>
      <c r="BA2928" s="13">
        <f t="shared" si="3458"/>
        <v>5.4498638526110111E-7</v>
      </c>
      <c r="BB2928" s="13">
        <f t="shared" si="3459"/>
        <v>1.8700205129655677E-7</v>
      </c>
      <c r="BC2928" s="13">
        <f t="shared" si="3460"/>
        <v>5.1333050710785954E-8</v>
      </c>
      <c r="BD2928" s="13">
        <f t="shared" si="3461"/>
        <v>1.546805294402378E-3</v>
      </c>
      <c r="BE2928" s="13">
        <f t="shared" si="3462"/>
        <v>6.4920154780017433E-4</v>
      </c>
      <c r="BF2928" s="13">
        <f t="shared" si="3463"/>
        <v>1.3623649052383732E-4</v>
      </c>
      <c r="BG2928" s="13">
        <f t="shared" si="3464"/>
        <v>1.9059701272682466E-5</v>
      </c>
      <c r="BH2928" s="13">
        <f t="shared" si="3465"/>
        <v>1.999861846156768E-6</v>
      </c>
      <c r="BI2928" s="13">
        <f t="shared" si="3466"/>
        <v>1.6787030799672861E-7</v>
      </c>
      <c r="BJ2928" s="14">
        <f t="shared" si="3467"/>
        <v>0.11241408569042773</v>
      </c>
      <c r="BK2928" s="14">
        <f t="shared" si="3468"/>
        <v>0.27729115810598887</v>
      </c>
      <c r="BL2928" s="14">
        <f t="shared" si="3469"/>
        <v>0.53795308841266332</v>
      </c>
      <c r="BM2928" s="14">
        <f t="shared" si="3470"/>
        <v>0.26674454444424417</v>
      </c>
      <c r="BN2928" s="14">
        <f t="shared" si="3471"/>
        <v>0.7327005456001876</v>
      </c>
    </row>
    <row r="2929" spans="1:66" x14ac:dyDescent="0.25">
      <c r="A2929" t="s">
        <v>91</v>
      </c>
      <c r="B2929" t="s">
        <v>351</v>
      </c>
      <c r="C2929" t="s">
        <v>101</v>
      </c>
      <c r="D2929" t="s">
        <v>564</v>
      </c>
      <c r="E2929" s="10">
        <f>VLOOKUP(A2929,home!$A$2:$E$405,3,FALSE)</f>
        <v>1.5021645021645</v>
      </c>
      <c r="F2929" s="10">
        <f>VLOOKUP(B2929,home!$B$2:$E$405,3,FALSE)</f>
        <v>0.53</v>
      </c>
      <c r="G2929" s="10">
        <f>VLOOKUP(C2929,away!$B$2:$E$405,4,FALSE)</f>
        <v>0.73</v>
      </c>
      <c r="H2929" s="10">
        <f>VLOOKUP(A2929,away!$A$2:$E$405,3,FALSE)</f>
        <v>1.2640692640692599</v>
      </c>
      <c r="I2929" s="10">
        <f>VLOOKUP(C2929,away!$B$2:$E$405,3,FALSE)</f>
        <v>0.73</v>
      </c>
      <c r="J2929" s="10">
        <f>VLOOKUP(B2929,home!$B$2:$E$405,4,FALSE)</f>
        <v>1.03</v>
      </c>
      <c r="K2929" s="12">
        <f t="shared" si="3416"/>
        <v>0.58118744588744509</v>
      </c>
      <c r="L2929" s="12">
        <f t="shared" si="3417"/>
        <v>0.95045367965367655</v>
      </c>
      <c r="M2929" s="13">
        <f t="shared" si="3418"/>
        <v>0.21618059653936364</v>
      </c>
      <c r="N2929" s="13">
        <f t="shared" si="3419"/>
        <v>0.12564144875313701</v>
      </c>
      <c r="O2929" s="13">
        <f t="shared" si="3420"/>
        <v>0.20546964345056501</v>
      </c>
      <c r="P2929" s="13">
        <f t="shared" si="3421"/>
        <v>0.11941637728443789</v>
      </c>
      <c r="Q2929" s="13">
        <f t="shared" si="3422"/>
        <v>3.6510616349217005E-2</v>
      </c>
      <c r="R2929" s="13">
        <f t="shared" si="3423"/>
        <v>9.7644689337359217E-2</v>
      </c>
      <c r="S2929" s="13">
        <f t="shared" si="3424"/>
        <v>1.6491155302578931E-2</v>
      </c>
      <c r="T2929" s="13">
        <f t="shared" si="3425"/>
        <v>3.4701649655536987E-2</v>
      </c>
      <c r="U2929" s="13">
        <f t="shared" si="3426"/>
        <v>5.674986760045285E-2</v>
      </c>
      <c r="V2929" s="13">
        <f t="shared" si="3427"/>
        <v>1.0121753421773593E-3</v>
      </c>
      <c r="W2929" s="13">
        <f t="shared" si="3428"/>
        <v>7.0731706212592759E-3</v>
      </c>
      <c r="X2929" s="13">
        <f t="shared" si="3429"/>
        <v>6.7227210437941602E-3</v>
      </c>
      <c r="Y2929" s="13">
        <f t="shared" si="3430"/>
        <v>3.1948174766796818E-3</v>
      </c>
      <c r="Z2929" s="13">
        <f t="shared" si="3431"/>
        <v>3.0935584759777729E-2</v>
      </c>
      <c r="AA2929" s="13">
        <f t="shared" si="3432"/>
        <v>1.7979373493569793E-2</v>
      </c>
      <c r="AB2929" s="13">
        <f t="shared" si="3433"/>
        <v>5.2246930796921286E-3</v>
      </c>
      <c r="AC2929" s="13">
        <f t="shared" si="3434"/>
        <v>3.4944831565123729E-5</v>
      </c>
      <c r="AD2929" s="13">
        <f t="shared" si="3435"/>
        <v>1.0277094919239477E-3</v>
      </c>
      <c r="AE2929" s="13">
        <f t="shared" si="3436"/>
        <v>9.7679026821412642E-4</v>
      </c>
      <c r="AF2929" s="13">
        <f t="shared" si="3437"/>
        <v>4.64196952337009E-4</v>
      </c>
      <c r="AG2929" s="13">
        <f t="shared" si="3438"/>
        <v>1.4706590047757753E-4</v>
      </c>
      <c r="AH2929" s="13">
        <f t="shared" si="3439"/>
        <v>7.3507100917922343E-3</v>
      </c>
      <c r="AI2929" s="13">
        <f t="shared" si="3440"/>
        <v>4.2721404237077961E-3</v>
      </c>
      <c r="AJ2929" s="13">
        <f t="shared" si="3441"/>
        <v>1.2414571906636206E-3</v>
      </c>
      <c r="AK2929" s="13">
        <f t="shared" si="3442"/>
        <v>2.4050644460679756E-4</v>
      </c>
      <c r="AL2929" s="13">
        <f t="shared" si="3443"/>
        <v>7.7212946159339647E-7</v>
      </c>
      <c r="AM2929" s="13">
        <f t="shared" si="3444"/>
        <v>1.1945837094511263E-4</v>
      </c>
      <c r="AN2929" s="13">
        <f t="shared" si="3445"/>
        <v>1.1353964823021614E-4</v>
      </c>
      <c r="AO2929" s="13">
        <f t="shared" si="3446"/>
        <v>5.395708822349648E-5</v>
      </c>
      <c r="AP2929" s="13">
        <f t="shared" si="3447"/>
        <v>1.7094571015140099E-5</v>
      </c>
      <c r="AQ2929" s="13">
        <f t="shared" si="3448"/>
        <v>4.0618994808602473E-6</v>
      </c>
      <c r="AR2929" s="13">
        <f t="shared" si="3449"/>
        <v>1.3973018909622696E-3</v>
      </c>
      <c r="AS2929" s="13">
        <f t="shared" si="3450"/>
        <v>8.1209431714205878E-4</v>
      </c>
      <c r="AT2929" s="13">
        <f t="shared" si="3451"/>
        <v>2.3598951099975093E-4</v>
      </c>
      <c r="AU2929" s="13">
        <f t="shared" si="3452"/>
        <v>4.5718047051390797E-5</v>
      </c>
      <c r="AV2929" s="13">
        <f t="shared" si="3453"/>
        <v>6.6426887491899629E-6</v>
      </c>
      <c r="AW2929" s="13">
        <f t="shared" si="3454"/>
        <v>1.1847720606198187E-8</v>
      </c>
      <c r="AX2929" s="13">
        <f t="shared" si="3455"/>
        <v>1.1571284249910829E-5</v>
      </c>
      <c r="AY2929" s="13">
        <f t="shared" si="3456"/>
        <v>1.0997969693646379E-5</v>
      </c>
      <c r="AZ2929" s="13">
        <f t="shared" si="3457"/>
        <v>5.226530382022909E-6</v>
      </c>
      <c r="BA2929" s="13">
        <f t="shared" si="3458"/>
        <v>1.6558583444718033E-6</v>
      </c>
      <c r="BB2929" s="13">
        <f t="shared" si="3459"/>
        <v>3.9345416412211757E-7</v>
      </c>
      <c r="BC2929" s="13">
        <f t="shared" si="3460"/>
        <v>7.479199161298568E-8</v>
      </c>
      <c r="BD2929" s="13">
        <f t="shared" si="3461"/>
        <v>2.2134512064202143E-4</v>
      </c>
      <c r="BE2929" s="13">
        <f t="shared" si="3462"/>
        <v>1.2864300532558484E-4</v>
      </c>
      <c r="BF2929" s="13">
        <f t="shared" si="3463"/>
        <v>3.7382849848230819E-5</v>
      </c>
      <c r="BG2929" s="13">
        <f t="shared" si="3464"/>
        <v>7.2421476744290455E-6</v>
      </c>
      <c r="BH2929" s="13">
        <f t="shared" si="3465"/>
        <v>1.0522613274102791E-6</v>
      </c>
      <c r="BI2929" s="13">
        <f t="shared" si="3466"/>
        <v>1.2231221465674257E-7</v>
      </c>
      <c r="BJ2929" s="14">
        <f t="shared" si="3467"/>
        <v>0.21679821797929741</v>
      </c>
      <c r="BK2929" s="14">
        <f t="shared" si="3468"/>
        <v>0.35314701939927823</v>
      </c>
      <c r="BL2929" s="14">
        <f t="shared" si="3469"/>
        <v>0.39906661526434639</v>
      </c>
      <c r="BM2929" s="14">
        <f t="shared" si="3470"/>
        <v>0.19907307956664688</v>
      </c>
      <c r="BN2929" s="14">
        <f t="shared" si="3471"/>
        <v>0.80086337171407984</v>
      </c>
    </row>
    <row r="2930" spans="1:66" x14ac:dyDescent="0.25">
      <c r="A2930" t="s">
        <v>91</v>
      </c>
      <c r="B2930" t="s">
        <v>129</v>
      </c>
      <c r="C2930" t="s">
        <v>97</v>
      </c>
      <c r="D2930" t="s">
        <v>564</v>
      </c>
      <c r="E2930" s="10">
        <f>VLOOKUP(A2930,home!$A$2:$E$405,3,FALSE)</f>
        <v>1.5021645021645</v>
      </c>
      <c r="F2930" s="10">
        <f>VLOOKUP(B2930,home!$B$2:$E$405,3,FALSE)</f>
        <v>0.93</v>
      </c>
      <c r="G2930" s="10">
        <f>VLOOKUP(C2930,away!$B$2:$E$405,4,FALSE)</f>
        <v>0.87</v>
      </c>
      <c r="H2930" s="10">
        <f>VLOOKUP(A2930,away!$A$2:$E$405,3,FALSE)</f>
        <v>1.2640692640692599</v>
      </c>
      <c r="I2930" s="10">
        <f>VLOOKUP(C2930,away!$B$2:$E$405,3,FALSE)</f>
        <v>0.73</v>
      </c>
      <c r="J2930" s="10">
        <f>VLOOKUP(B2930,home!$B$2:$E$405,4,FALSE)</f>
        <v>1.34</v>
      </c>
      <c r="K2930" s="12">
        <f t="shared" si="3416"/>
        <v>1.215401298701297</v>
      </c>
      <c r="L2930" s="12">
        <f t="shared" si="3417"/>
        <v>1.2365125541125501</v>
      </c>
      <c r="M2930" s="13">
        <f t="shared" si="3418"/>
        <v>8.612859121473912E-2</v>
      </c>
      <c r="N2930" s="13">
        <f t="shared" si="3419"/>
        <v>0.10468080161770704</v>
      </c>
      <c r="O2930" s="13">
        <f t="shared" si="3420"/>
        <v>0.10649908430505282</v>
      </c>
      <c r="P2930" s="13">
        <f t="shared" si="3421"/>
        <v>0.1294391253748601</v>
      </c>
      <c r="Q2930" s="13">
        <f t="shared" si="3422"/>
        <v>6.361459111762699E-2</v>
      </c>
      <c r="R2930" s="13">
        <f t="shared" si="3423"/>
        <v>6.5843727372344341E-2</v>
      </c>
      <c r="S2930" s="13">
        <f t="shared" si="3424"/>
        <v>4.86321874696517E-2</v>
      </c>
      <c r="T2930" s="13">
        <f t="shared" si="3425"/>
        <v>7.8660240541682497E-2</v>
      </c>
      <c r="U2930" s="13">
        <f t="shared" si="3426"/>
        <v>8.002655175968143E-2</v>
      </c>
      <c r="V2930" s="13">
        <f t="shared" si="3427"/>
        <v>8.120813209328984E-3</v>
      </c>
      <c r="W2930" s="13">
        <f t="shared" si="3428"/>
        <v>2.5772418886905284E-2</v>
      </c>
      <c r="X2930" s="13">
        <f t="shared" si="3429"/>
        <v>3.186791950350578E-2</v>
      </c>
      <c r="Y2930" s="13">
        <f t="shared" si="3430"/>
        <v>1.9702541269766543E-2</v>
      </c>
      <c r="Z2930" s="13">
        <f t="shared" si="3431"/>
        <v>2.7138865168489307E-2</v>
      </c>
      <c r="AA2930" s="13">
        <f t="shared" si="3432"/>
        <v>3.2984611971061298E-2</v>
      </c>
      <c r="AB2930" s="13">
        <f t="shared" si="3433"/>
        <v>2.0044770113393128E-2</v>
      </c>
      <c r="AC2930" s="13">
        <f t="shared" si="3434"/>
        <v>7.6277730797850345E-4</v>
      </c>
      <c r="AD2930" s="13">
        <f t="shared" si="3435"/>
        <v>7.8309578464546281E-3</v>
      </c>
      <c r="AE2930" s="13">
        <f t="shared" si="3436"/>
        <v>9.6830776878673273E-3</v>
      </c>
      <c r="AF2930" s="13">
        <f t="shared" si="3437"/>
        <v>5.9866235617475373E-3</v>
      </c>
      <c r="AG2930" s="13">
        <f t="shared" si="3438"/>
        <v>2.4675117302822734E-3</v>
      </c>
      <c r="AH2930" s="13">
        <f t="shared" si="3439"/>
        <v>8.3893868713012156E-3</v>
      </c>
      <c r="AI2930" s="13">
        <f t="shared" si="3440"/>
        <v>1.0196471698687107E-2</v>
      </c>
      <c r="AJ2930" s="13">
        <f t="shared" si="3441"/>
        <v>6.1964024723776658E-3</v>
      </c>
      <c r="AK2930" s="13">
        <f t="shared" si="3442"/>
        <v>2.5103718707345812E-3</v>
      </c>
      <c r="AL2930" s="13">
        <f t="shared" si="3443"/>
        <v>4.5853868597182708E-5</v>
      </c>
      <c r="AM2930" s="13">
        <f t="shared" si="3444"/>
        <v>1.9035512673312134E-3</v>
      </c>
      <c r="AN2930" s="13">
        <f t="shared" si="3445"/>
        <v>2.3537650394519004E-3</v>
      </c>
      <c r="AO2930" s="13">
        <f t="shared" si="3446"/>
        <v>1.4552300103567485E-3</v>
      </c>
      <c r="AP2930" s="13">
        <f t="shared" si="3447"/>
        <v>5.9980339230915195E-4</v>
      </c>
      <c r="AQ2930" s="13">
        <f t="shared" si="3448"/>
        <v>1.8541610614739048E-4</v>
      </c>
      <c r="AR2930" s="13">
        <f t="shared" si="3449"/>
        <v>2.0747164375341924E-3</v>
      </c>
      <c r="AS2930" s="13">
        <f t="shared" si="3450"/>
        <v>2.5216130526159856E-3</v>
      </c>
      <c r="AT2930" s="13">
        <f t="shared" si="3451"/>
        <v>1.5323858894858058E-3</v>
      </c>
      <c r="AU2930" s="13">
        <f t="shared" si="3452"/>
        <v>6.2082126673086355E-4</v>
      </c>
      <c r="AV2930" s="13">
        <f t="shared" si="3453"/>
        <v>1.8863674346151894E-4</v>
      </c>
      <c r="AW2930" s="13">
        <f t="shared" si="3454"/>
        <v>1.9142193739239555E-6</v>
      </c>
      <c r="AX2930" s="13">
        <f t="shared" si="3455"/>
        <v>3.8559644707647598E-4</v>
      </c>
      <c r="AY2930" s="13">
        <f t="shared" si="3456"/>
        <v>4.7679484763125805E-4</v>
      </c>
      <c r="AZ2930" s="13">
        <f t="shared" si="3457"/>
        <v>2.9478140741611558E-4</v>
      </c>
      <c r="BA2930" s="13">
        <f t="shared" si="3458"/>
        <v>1.2150030366299777E-4</v>
      </c>
      <c r="BB2930" s="13">
        <f t="shared" si="3459"/>
        <v>3.7559162701945975E-5</v>
      </c>
      <c r="BC2930" s="13">
        <f t="shared" si="3460"/>
        <v>9.2884752405824098E-6</v>
      </c>
      <c r="BD2930" s="13">
        <f t="shared" si="3461"/>
        <v>4.2756882020578233E-4</v>
      </c>
      <c r="BE2930" s="13">
        <f t="shared" si="3462"/>
        <v>5.1966769936228913E-4</v>
      </c>
      <c r="BF2930" s="13">
        <f t="shared" si="3463"/>
        <v>3.1580239834902077E-4</v>
      </c>
      <c r="BG2930" s="13">
        <f t="shared" si="3464"/>
        <v>1.2794221502879474E-4</v>
      </c>
      <c r="BH2930" s="13">
        <f t="shared" si="3465"/>
        <v>3.8875283576179421E-5</v>
      </c>
      <c r="BI2930" s="13">
        <f t="shared" si="3466"/>
        <v>9.4498140291739345E-6</v>
      </c>
      <c r="BJ2930" s="14">
        <f t="shared" si="3467"/>
        <v>0.35808997022287159</v>
      </c>
      <c r="BK2930" s="14">
        <f t="shared" si="3468"/>
        <v>0.27360614329278687</v>
      </c>
      <c r="BL2930" s="14">
        <f t="shared" si="3469"/>
        <v>0.34106885805501319</v>
      </c>
      <c r="BM2930" s="14">
        <f t="shared" si="3470"/>
        <v>0.44322303510857314</v>
      </c>
      <c r="BN2930" s="14">
        <f t="shared" si="3471"/>
        <v>0.55620592100233046</v>
      </c>
    </row>
    <row r="2931" spans="1:66" x14ac:dyDescent="0.25">
      <c r="A2931" t="s">
        <v>91</v>
      </c>
      <c r="B2931" t="s">
        <v>105</v>
      </c>
      <c r="C2931" t="s">
        <v>100</v>
      </c>
      <c r="D2931" t="s">
        <v>564</v>
      </c>
      <c r="E2931" s="10">
        <f>VLOOKUP(A2931,home!$A$2:$E$405,3,FALSE)</f>
        <v>1.5021645021645</v>
      </c>
      <c r="F2931" s="10">
        <f>VLOOKUP(B2931,home!$B$2:$E$405,3,FALSE)</f>
        <v>1.27</v>
      </c>
      <c r="G2931" s="10">
        <f>VLOOKUP(C2931,away!$B$2:$E$405,4,FALSE)</f>
        <v>1.33</v>
      </c>
      <c r="H2931" s="10">
        <f>VLOOKUP(A2931,away!$A$2:$E$405,3,FALSE)</f>
        <v>1.2640692640692599</v>
      </c>
      <c r="I2931" s="10">
        <f>VLOOKUP(C2931,away!$B$2:$E$405,3,FALSE)</f>
        <v>1.1100000000000001</v>
      </c>
      <c r="J2931" s="10">
        <f>VLOOKUP(B2931,home!$B$2:$E$405,4,FALSE)</f>
        <v>0.65</v>
      </c>
      <c r="K2931" s="12">
        <f t="shared" si="3416"/>
        <v>2.5373060606060571</v>
      </c>
      <c r="L2931" s="12">
        <f t="shared" si="3417"/>
        <v>0.91202597402597108</v>
      </c>
      <c r="M2931" s="13">
        <f t="shared" si="3418"/>
        <v>3.176684844742788E-2</v>
      </c>
      <c r="N2931" s="13">
        <f t="shared" si="3419"/>
        <v>8.0602217092012873E-2</v>
      </c>
      <c r="O2931" s="13">
        <f t="shared" si="3420"/>
        <v>2.8972190897000816E-2</v>
      </c>
      <c r="P2931" s="13">
        <f t="shared" si="3421"/>
        <v>7.3511315551995804E-2</v>
      </c>
      <c r="Q2931" s="13">
        <f t="shared" si="3422"/>
        <v>0.10225624696292471</v>
      </c>
      <c r="R2931" s="13">
        <f t="shared" si="3423"/>
        <v>1.3211695311251772E-2</v>
      </c>
      <c r="S2931" s="13">
        <f t="shared" si="3424"/>
        <v>4.252793224930887E-2</v>
      </c>
      <c r="T2931" s="13">
        <f t="shared" si="3425"/>
        <v>9.3260353236601645E-2</v>
      </c>
      <c r="U2931" s="13">
        <f t="shared" si="3426"/>
        <v>3.3522114584119751E-2</v>
      </c>
      <c r="V2931" s="13">
        <f t="shared" si="3427"/>
        <v>1.0934824615901232E-2</v>
      </c>
      <c r="W2931" s="13">
        <f t="shared" si="3428"/>
        <v>8.6485131717952871E-2</v>
      </c>
      <c r="X2931" s="13">
        <f t="shared" si="3429"/>
        <v>7.8876686493830353E-2</v>
      </c>
      <c r="Y2931" s="13">
        <f t="shared" si="3430"/>
        <v>3.5968793413738397E-2</v>
      </c>
      <c r="Z2931" s="13">
        <f t="shared" si="3431"/>
        <v>4.016469761592918E-3</v>
      </c>
      <c r="AA2931" s="13">
        <f t="shared" si="3432"/>
        <v>1.0191013068330675E-2</v>
      </c>
      <c r="AB2931" s="13">
        <f t="shared" si="3433"/>
        <v>1.2928859610995477E-2</v>
      </c>
      <c r="AC2931" s="13">
        <f t="shared" si="3434"/>
        <v>1.5815098564458253E-3</v>
      </c>
      <c r="AD2931" s="13">
        <f t="shared" si="3435"/>
        <v>5.4859812215068755E-2</v>
      </c>
      <c r="AE2931" s="13">
        <f t="shared" si="3436"/>
        <v>5.0033573670329942E-2</v>
      </c>
      <c r="AF2931" s="13">
        <f t="shared" si="3437"/>
        <v>2.2815959380341425E-2</v>
      </c>
      <c r="AG2931" s="13">
        <f t="shared" si="3438"/>
        <v>6.9362491923976267E-3</v>
      </c>
      <c r="AH2931" s="13">
        <f t="shared" si="3439"/>
        <v>9.1578118661566016E-4</v>
      </c>
      <c r="AI2931" s="13">
        <f t="shared" si="3440"/>
        <v>2.323617154988921E-3</v>
      </c>
      <c r="AJ2931" s="13">
        <f t="shared" si="3441"/>
        <v>2.9478639449407973E-3</v>
      </c>
      <c r="AK2931" s="13">
        <f t="shared" si="3442"/>
        <v>2.4932110177801215E-3</v>
      </c>
      <c r="AL2931" s="13">
        <f t="shared" si="3443"/>
        <v>1.4639018446942467E-4</v>
      </c>
      <c r="AM2931" s="13">
        <f t="shared" si="3444"/>
        <v>2.7839226803400809E-2</v>
      </c>
      <c r="AN2931" s="13">
        <f t="shared" si="3445"/>
        <v>2.539009794150154E-2</v>
      </c>
      <c r="AO2931" s="13">
        <f t="shared" si="3446"/>
        <v>1.1578214402856373E-2</v>
      </c>
      <c r="AP2931" s="13">
        <f t="shared" si="3447"/>
        <v>3.5198774227488704E-3</v>
      </c>
      <c r="AQ2931" s="13">
        <f t="shared" si="3448"/>
        <v>8.0255490873364088E-4</v>
      </c>
      <c r="AR2931" s="13">
        <f t="shared" si="3449"/>
        <v>1.6704324574356145E-4</v>
      </c>
      <c r="AS2931" s="13">
        <f t="shared" si="3450"/>
        <v>4.2383983980844541E-4</v>
      </c>
      <c r="AT2931" s="13">
        <f t="shared" si="3451"/>
        <v>5.3770569713613449E-4</v>
      </c>
      <c r="AU2931" s="13">
        <f t="shared" si="3452"/>
        <v>4.547746413886397E-4</v>
      </c>
      <c r="AV2931" s="13">
        <f t="shared" si="3453"/>
        <v>2.8847561345133552E-4</v>
      </c>
      <c r="AW2931" s="13">
        <f t="shared" si="3454"/>
        <v>9.4099977826255579E-6</v>
      </c>
      <c r="AX2931" s="13">
        <f t="shared" si="3455"/>
        <v>1.1772773148475911E-2</v>
      </c>
      <c r="AY2931" s="13">
        <f t="shared" si="3456"/>
        <v>1.0737074897725539E-2</v>
      </c>
      <c r="AZ2931" s="13">
        <f t="shared" si="3457"/>
        <v>4.8962455958939692E-3</v>
      </c>
      <c r="BA2931" s="13">
        <f t="shared" si="3458"/>
        <v>1.4885010528885229E-3</v>
      </c>
      <c r="BB2931" s="13">
        <f t="shared" si="3459"/>
        <v>3.3938790564983466E-4</v>
      </c>
      <c r="BC2931" s="13">
        <f t="shared" si="3460"/>
        <v>6.1906117044584975E-5</v>
      </c>
      <c r="BD2931" s="13">
        <f t="shared" si="3461"/>
        <v>2.5391296483955196E-5</v>
      </c>
      <c r="BE2931" s="13">
        <f t="shared" si="3462"/>
        <v>6.4425490455384782E-5</v>
      </c>
      <c r="BF2931" s="13">
        <f t="shared" si="3463"/>
        <v>8.1733593694982768E-5</v>
      </c>
      <c r="BG2931" s="13">
        <f t="shared" si="3464"/>
        <v>6.9127714212464266E-5</v>
      </c>
      <c r="BH2931" s="13">
        <f t="shared" si="3465"/>
        <v>4.3849542056782279E-5</v>
      </c>
      <c r="BI2931" s="13">
        <f t="shared" si="3466"/>
        <v>2.2251941763094755E-5</v>
      </c>
      <c r="BJ2931" s="14">
        <f t="shared" si="3467"/>
        <v>0.71052088357211796</v>
      </c>
      <c r="BK2931" s="14">
        <f t="shared" si="3468"/>
        <v>0.17120589580327458</v>
      </c>
      <c r="BL2931" s="14">
        <f t="shared" si="3469"/>
        <v>0.10968496539221879</v>
      </c>
      <c r="BM2931" s="14">
        <f t="shared" si="3470"/>
        <v>0.65438003536664768</v>
      </c>
      <c r="BN2931" s="14">
        <f t="shared" si="3471"/>
        <v>0.33032051426261388</v>
      </c>
    </row>
    <row r="2932" spans="1:66" x14ac:dyDescent="0.25">
      <c r="A2932" t="s">
        <v>91</v>
      </c>
      <c r="B2932" t="s">
        <v>108</v>
      </c>
      <c r="C2932" t="s">
        <v>389</v>
      </c>
      <c r="D2932" t="s">
        <v>564</v>
      </c>
      <c r="E2932" s="10">
        <f>VLOOKUP(A2932,home!$A$2:$E$405,3,FALSE)</f>
        <v>1.5021645021645</v>
      </c>
      <c r="F2932" s="10">
        <f>VLOOKUP(B2932,home!$B$2:$E$405,3,FALSE)</f>
        <v>1.03</v>
      </c>
      <c r="G2932" s="10">
        <f>VLOOKUP(C2932,away!$B$2:$E$405,4,FALSE)</f>
        <v>0.73</v>
      </c>
      <c r="H2932" s="10">
        <f>VLOOKUP(A2932,away!$A$2:$E$405,3,FALSE)</f>
        <v>1.2640692640692599</v>
      </c>
      <c r="I2932" s="10">
        <f>VLOOKUP(C2932,away!$B$2:$E$405,3,FALSE)</f>
        <v>1.03</v>
      </c>
      <c r="J2932" s="10">
        <f>VLOOKUP(B2932,home!$B$2:$E$405,4,FALSE)</f>
        <v>0.79</v>
      </c>
      <c r="K2932" s="12">
        <f t="shared" si="3416"/>
        <v>1.1294774891774875</v>
      </c>
      <c r="L2932" s="12">
        <f t="shared" si="3417"/>
        <v>1.0285731601731569</v>
      </c>
      <c r="M2932" s="13">
        <f t="shared" si="3418"/>
        <v>0.11555014939597452</v>
      </c>
      <c r="N2932" s="13">
        <f t="shared" si="3419"/>
        <v>0.13051129261384889</v>
      </c>
      <c r="O2932" s="13">
        <f t="shared" si="3420"/>
        <v>0.1188517823226979</v>
      </c>
      <c r="P2932" s="13">
        <f t="shared" si="3421"/>
        <v>0.13424041268211015</v>
      </c>
      <c r="Q2932" s="13">
        <f t="shared" si="3422"/>
        <v>7.3704783545399208E-2</v>
      </c>
      <c r="R2932" s="13">
        <f t="shared" si="3423"/>
        <v>6.1123876667934764E-2</v>
      </c>
      <c r="S2932" s="13">
        <f t="shared" si="3424"/>
        <v>3.8988457590196382E-2</v>
      </c>
      <c r="T2932" s="13">
        <f t="shared" si="3425"/>
        <v>7.5810762131169745E-2</v>
      </c>
      <c r="U2932" s="13">
        <f t="shared" si="3426"/>
        <v>6.9038042747693373E-2</v>
      </c>
      <c r="V2932" s="13">
        <f t="shared" si="3427"/>
        <v>5.0327610653192155E-3</v>
      </c>
      <c r="W2932" s="13">
        <f t="shared" si="3428"/>
        <v>2.7749297953075902E-2</v>
      </c>
      <c r="X2932" s="13">
        <f t="shared" si="3429"/>
        <v>2.8542183088181794E-2</v>
      </c>
      <c r="Y2932" s="13">
        <f t="shared" si="3430"/>
        <v>1.4678861728625991E-2</v>
      </c>
      <c r="Z2932" s="13">
        <f t="shared" si="3431"/>
        <v>2.0956792995457323E-2</v>
      </c>
      <c r="AA2932" s="13">
        <f t="shared" si="3432"/>
        <v>2.3670225933721496E-2</v>
      </c>
      <c r="AB2932" s="13">
        <f t="shared" si="3433"/>
        <v>1.3367493677941801E-2</v>
      </c>
      <c r="AC2932" s="13">
        <f t="shared" si="3434"/>
        <v>3.6542570794506228E-4</v>
      </c>
      <c r="AD2932" s="13">
        <f t="shared" si="3435"/>
        <v>7.8355518446195371E-3</v>
      </c>
      <c r="AE2932" s="13">
        <f t="shared" si="3436"/>
        <v>8.0594383225209253E-3</v>
      </c>
      <c r="AF2932" s="13">
        <f t="shared" si="3437"/>
        <v>4.1448609723079973E-3</v>
      </c>
      <c r="AG2932" s="13">
        <f t="shared" si="3438"/>
        <v>1.4210975829217405E-3</v>
      </c>
      <c r="AH2932" s="13">
        <f t="shared" si="3439"/>
        <v>5.3888986996080525E-3</v>
      </c>
      <c r="AI2932" s="13">
        <f t="shared" si="3440"/>
        <v>6.0866397726651311E-3</v>
      </c>
      <c r="AJ2932" s="13">
        <f t="shared" si="3441"/>
        <v>3.4373613039788229E-3</v>
      </c>
      <c r="AK2932" s="13">
        <f t="shared" si="3442"/>
        <v>1.294140738337952E-3</v>
      </c>
      <c r="AL2932" s="13">
        <f t="shared" si="3443"/>
        <v>1.6981336015791047E-5</v>
      </c>
      <c r="AM2932" s="13">
        <f t="shared" si="3444"/>
        <v>1.7700158847561822E-3</v>
      </c>
      <c r="AN2932" s="13">
        <f t="shared" si="3445"/>
        <v>1.8205908321403525E-3</v>
      </c>
      <c r="AO2932" s="13">
        <f t="shared" si="3446"/>
        <v>9.363054327984399E-4</v>
      </c>
      <c r="AP2932" s="13">
        <f t="shared" si="3447"/>
        <v>3.2101954596692897E-4</v>
      </c>
      <c r="AQ2932" s="13">
        <f t="shared" si="3448"/>
        <v>8.2548022218139014E-5</v>
      </c>
      <c r="AR2932" s="13">
        <f t="shared" si="3449"/>
        <v>1.1085753130617743E-3</v>
      </c>
      <c r="AS2932" s="13">
        <f t="shared" si="3450"/>
        <v>1.2521108611611602E-3</v>
      </c>
      <c r="AT2932" s="13">
        <f t="shared" si="3451"/>
        <v>7.0711551581808445E-4</v>
      </c>
      <c r="AU2932" s="13">
        <f t="shared" si="3452"/>
        <v>2.6622368578821804E-4</v>
      </c>
      <c r="AV2932" s="13">
        <f t="shared" si="3453"/>
        <v>7.5173415045913172E-5</v>
      </c>
      <c r="AW2932" s="13">
        <f t="shared" si="3454"/>
        <v>5.4800197301768588E-7</v>
      </c>
      <c r="AX2932" s="13">
        <f t="shared" si="3455"/>
        <v>3.3319884955311323E-4</v>
      </c>
      <c r="AY2932" s="13">
        <f t="shared" si="3456"/>
        <v>3.4271939365090594E-4</v>
      </c>
      <c r="AZ2932" s="13">
        <f t="shared" si="3457"/>
        <v>1.7625598489007024E-4</v>
      </c>
      <c r="BA2932" s="13">
        <f t="shared" si="3458"/>
        <v>6.0430725125937257E-5</v>
      </c>
      <c r="BB2932" s="13">
        <f t="shared" si="3459"/>
        <v>1.5539355478585165E-5</v>
      </c>
      <c r="BC2932" s="13">
        <f t="shared" si="3460"/>
        <v>3.1966727943324812E-6</v>
      </c>
      <c r="BD2932" s="13">
        <f t="shared" si="3461"/>
        <v>1.9004180217431591E-4</v>
      </c>
      <c r="BE2932" s="13">
        <f t="shared" si="3462"/>
        <v>2.1464793755861114E-4</v>
      </c>
      <c r="BF2932" s="13">
        <f t="shared" si="3463"/>
        <v>1.2122000678541311E-4</v>
      </c>
      <c r="BG2932" s="13">
        <f t="shared" si="3464"/>
        <v>4.5638422967355475E-5</v>
      </c>
      <c r="BH2932" s="13">
        <f t="shared" si="3465"/>
        <v>1.2886892845797204E-5</v>
      </c>
      <c r="BI2932" s="13">
        <f t="shared" si="3466"/>
        <v>2.9110910749540725E-6</v>
      </c>
      <c r="BJ2932" s="14">
        <f t="shared" si="3467"/>
        <v>0.37831995048204475</v>
      </c>
      <c r="BK2932" s="14">
        <f t="shared" si="3468"/>
        <v>0.294536907171212</v>
      </c>
      <c r="BL2932" s="14">
        <f t="shared" si="3469"/>
        <v>0.30625500680886092</v>
      </c>
      <c r="BM2932" s="14">
        <f t="shared" si="3470"/>
        <v>0.36574418883793175</v>
      </c>
      <c r="BN2932" s="14">
        <f t="shared" si="3471"/>
        <v>0.6339822972279654</v>
      </c>
    </row>
    <row r="2933" spans="1:66" x14ac:dyDescent="0.25">
      <c r="A2933" t="s">
        <v>91</v>
      </c>
      <c r="B2933" t="s">
        <v>370</v>
      </c>
      <c r="C2933" t="s">
        <v>107</v>
      </c>
      <c r="D2933" t="s">
        <v>564</v>
      </c>
      <c r="E2933" s="10">
        <f>VLOOKUP(A2933,home!$A$2:$E$405,3,FALSE)</f>
        <v>1.5021645021645</v>
      </c>
      <c r="F2933" s="10">
        <f>VLOOKUP(B2933,home!$B$2:$E$405,3,FALSE)</f>
        <v>1</v>
      </c>
      <c r="G2933" s="10">
        <f>VLOOKUP(C2933,away!$B$2:$E$405,4,FALSE)</f>
        <v>0.93</v>
      </c>
      <c r="H2933" s="10">
        <f>VLOOKUP(A2933,away!$A$2:$E$405,3,FALSE)</f>
        <v>1.2640692640692599</v>
      </c>
      <c r="I2933" s="10">
        <f>VLOOKUP(C2933,away!$B$2:$E$405,3,FALSE)</f>
        <v>1.46</v>
      </c>
      <c r="J2933" s="10">
        <f>VLOOKUP(B2933,home!$B$2:$E$405,4,FALSE)</f>
        <v>0.63</v>
      </c>
      <c r="K2933" s="12">
        <f t="shared" si="3416"/>
        <v>1.397012987012985</v>
      </c>
      <c r="L2933" s="12">
        <f t="shared" si="3417"/>
        <v>1.1626909090909052</v>
      </c>
      <c r="M2933" s="13">
        <f t="shared" si="3418"/>
        <v>7.7327634067411138E-2</v>
      </c>
      <c r="N2933" s="13">
        <f t="shared" si="3419"/>
        <v>0.10802770904716108</v>
      </c>
      <c r="O2933" s="13">
        <f t="shared" si="3420"/>
        <v>8.9908137151687093E-2</v>
      </c>
      <c r="P2933" s="13">
        <f t="shared" si="3421"/>
        <v>0.1256028352390515</v>
      </c>
      <c r="Q2933" s="13">
        <f t="shared" si="3422"/>
        <v>7.5458056248072114E-2</v>
      </c>
      <c r="R2933" s="13">
        <f t="shared" si="3423"/>
        <v>5.2267686859782433E-2</v>
      </c>
      <c r="S2933" s="13">
        <f t="shared" si="3424"/>
        <v>5.1003992331950118E-2</v>
      </c>
      <c r="T2933" s="13">
        <f t="shared" si="3425"/>
        <v>8.7734396017303609E-2</v>
      </c>
      <c r="U2933" s="13">
        <f t="shared" si="3426"/>
        <v>7.3018637344243992E-2</v>
      </c>
      <c r="V2933" s="13">
        <f t="shared" si="3427"/>
        <v>9.2050548906675734E-3</v>
      </c>
      <c r="W2933" s="13">
        <f t="shared" si="3428"/>
        <v>3.5138628184437672E-2</v>
      </c>
      <c r="X2933" s="13">
        <f t="shared" si="3429"/>
        <v>4.0855363547971139E-2</v>
      </c>
      <c r="Y2933" s="13">
        <f t="shared" si="3430"/>
        <v>2.3751079892415001E-2</v>
      </c>
      <c r="Z2933" s="13">
        <f t="shared" si="3431"/>
        <v>2.0257054783693069E-2</v>
      </c>
      <c r="AA2933" s="13">
        <f t="shared" si="3432"/>
        <v>2.8299368611452727E-2</v>
      </c>
      <c r="AB2933" s="13">
        <f t="shared" si="3433"/>
        <v>1.9767292737233551E-2</v>
      </c>
      <c r="AC2933" s="13">
        <f t="shared" si="3434"/>
        <v>9.3448238681322559E-4</v>
      </c>
      <c r="AD2933" s="13">
        <f t="shared" si="3435"/>
        <v>1.2272279979869986E-2</v>
      </c>
      <c r="AE2933" s="13">
        <f t="shared" si="3436"/>
        <v>1.4268868366413149E-2</v>
      </c>
      <c r="AF2933" s="13">
        <f t="shared" si="3437"/>
        <v>8.2951417663216821E-3</v>
      </c>
      <c r="AG2933" s="13">
        <f t="shared" si="3438"/>
        <v>3.2148953071074985E-3</v>
      </c>
      <c r="AH2933" s="13">
        <f t="shared" si="3439"/>
        <v>5.8881733604890909E-3</v>
      </c>
      <c r="AI2933" s="13">
        <f t="shared" si="3440"/>
        <v>8.2258546543871498E-3</v>
      </c>
      <c r="AJ2933" s="13">
        <f t="shared" si="3441"/>
        <v>5.7458128907300317E-3</v>
      </c>
      <c r="AK2933" s="13">
        <f t="shared" si="3442"/>
        <v>2.6756584097654911E-3</v>
      </c>
      <c r="AL2933" s="13">
        <f t="shared" si="3443"/>
        <v>6.0714976569631207E-5</v>
      </c>
      <c r="AM2933" s="13">
        <f t="shared" si="3444"/>
        <v>3.428906902427563E-3</v>
      </c>
      <c r="AN2933" s="13">
        <f t="shared" si="3445"/>
        <v>3.9867588835715831E-3</v>
      </c>
      <c r="AO2933" s="13">
        <f t="shared" si="3446"/>
        <v>2.3176841553330433E-3</v>
      </c>
      <c r="AP2933" s="13">
        <f t="shared" si="3447"/>
        <v>8.9825009918325434E-4</v>
      </c>
      <c r="AQ2933" s="13">
        <f t="shared" si="3448"/>
        <v>2.6109680610259347E-4</v>
      </c>
      <c r="AR2933" s="13">
        <f t="shared" si="3449"/>
        <v>1.3692251274783818E-3</v>
      </c>
      <c r="AS2933" s="13">
        <f t="shared" si="3450"/>
        <v>1.9128252852318088E-3</v>
      </c>
      <c r="AT2933" s="13">
        <f t="shared" si="3451"/>
        <v>1.3361208826778279E-3</v>
      </c>
      <c r="AU2933" s="13">
        <f t="shared" si="3452"/>
        <v>6.2219274177339253E-4</v>
      </c>
      <c r="AV2933" s="13">
        <f t="shared" si="3453"/>
        <v>2.1730283517066152E-4</v>
      </c>
      <c r="AW2933" s="13">
        <f t="shared" si="3454"/>
        <v>2.7394163988754708E-6</v>
      </c>
      <c r="AX2933" s="13">
        <f t="shared" si="3455"/>
        <v>7.9837124565829587E-4</v>
      </c>
      <c r="AY2933" s="13">
        <f t="shared" si="3456"/>
        <v>9.2825898940648236E-4</v>
      </c>
      <c r="AZ2933" s="13">
        <f t="shared" si="3457"/>
        <v>5.3963914413241397E-4</v>
      </c>
      <c r="BA2933" s="13">
        <f t="shared" si="3458"/>
        <v>2.0914450902411819E-4</v>
      </c>
      <c r="BB2933" s="13">
        <f t="shared" si="3459"/>
        <v>6.0792604832155751E-5</v>
      </c>
      <c r="BC2933" s="13">
        <f t="shared" si="3460"/>
        <v>1.4136601795660659E-5</v>
      </c>
      <c r="BD2933" s="13">
        <f t="shared" si="3461"/>
        <v>2.6533093470299185E-4</v>
      </c>
      <c r="BE2933" s="13">
        <f t="shared" si="3462"/>
        <v>3.706707616363739E-4</v>
      </c>
      <c r="BF2933" s="13">
        <f t="shared" si="3463"/>
        <v>2.5891593395600457E-4</v>
      </c>
      <c r="BG2933" s="13">
        <f t="shared" si="3464"/>
        <v>1.2056964076037819E-4</v>
      </c>
      <c r="BH2933" s="13">
        <f t="shared" si="3465"/>
        <v>4.2109338495434623E-5</v>
      </c>
      <c r="BI2933" s="13">
        <f t="shared" si="3466"/>
        <v>1.1765458550529594E-5</v>
      </c>
      <c r="BJ2933" s="14">
        <f t="shared" si="3467"/>
        <v>0.42245945829854009</v>
      </c>
      <c r="BK2933" s="14">
        <f t="shared" si="3468"/>
        <v>0.26506297288186964</v>
      </c>
      <c r="BL2933" s="14">
        <f t="shared" si="3469"/>
        <v>0.29232365096020524</v>
      </c>
      <c r="BM2933" s="14">
        <f t="shared" si="3470"/>
        <v>0.47058555873813507</v>
      </c>
      <c r="BN2933" s="14">
        <f t="shared" si="3471"/>
        <v>0.52859205861316538</v>
      </c>
    </row>
    <row r="2934" spans="1:66" x14ac:dyDescent="0.25">
      <c r="A2934" t="s">
        <v>91</v>
      </c>
      <c r="B2934" t="s">
        <v>371</v>
      </c>
      <c r="C2934" t="s">
        <v>93</v>
      </c>
      <c r="D2934" t="s">
        <v>564</v>
      </c>
      <c r="E2934" s="10">
        <f>VLOOKUP(A2934,home!$A$2:$E$405,3,FALSE)</f>
        <v>1.5021645021645</v>
      </c>
      <c r="F2934" s="10">
        <f>VLOOKUP(B2934,home!$B$2:$E$405,3,FALSE)</f>
        <v>0.87</v>
      </c>
      <c r="G2934" s="10">
        <f>VLOOKUP(C2934,away!$B$2:$E$405,4,FALSE)</f>
        <v>1.26</v>
      </c>
      <c r="H2934" s="10">
        <f>VLOOKUP(A2934,away!$A$2:$E$405,3,FALSE)</f>
        <v>1.2640692640692599</v>
      </c>
      <c r="I2934" s="10">
        <f>VLOOKUP(C2934,away!$B$2:$E$405,3,FALSE)</f>
        <v>0.93</v>
      </c>
      <c r="J2934" s="10">
        <f>VLOOKUP(B2934,home!$B$2:$E$405,4,FALSE)</f>
        <v>0.87</v>
      </c>
      <c r="K2934" s="12">
        <f t="shared" si="3416"/>
        <v>1.6466727272727248</v>
      </c>
      <c r="L2934" s="12">
        <f t="shared" si="3417"/>
        <v>1.0227584415584383</v>
      </c>
      <c r="M2934" s="13">
        <f t="shared" si="3418"/>
        <v>6.9291629339671076E-2</v>
      </c>
      <c r="N2934" s="13">
        <f t="shared" si="3419"/>
        <v>0.11410063626192694</v>
      </c>
      <c r="O2934" s="13">
        <f t="shared" si="3420"/>
        <v>7.086859883648694E-2</v>
      </c>
      <c r="P2934" s="13">
        <f t="shared" si="3421"/>
        <v>0.11669738892407464</v>
      </c>
      <c r="Q2934" s="13">
        <f t="shared" si="3422"/>
        <v>9.3943202948490206E-2</v>
      </c>
      <c r="R2934" s="13">
        <f t="shared" si="3423"/>
        <v>3.6240728850717767E-2</v>
      </c>
      <c r="S2934" s="13">
        <f t="shared" si="3424"/>
        <v>4.9133931152561129E-2</v>
      </c>
      <c r="T2934" s="13">
        <f t="shared" si="3425"/>
        <v>9.608120384260592E-2</v>
      </c>
      <c r="U2934" s="13">
        <f t="shared" si="3426"/>
        <v>5.9676619814962757E-2</v>
      </c>
      <c r="V2934" s="13">
        <f t="shared" si="3427"/>
        <v>9.1943147914924205E-3</v>
      </c>
      <c r="W2934" s="13">
        <f t="shared" si="3428"/>
        <v>5.156457006930848E-2</v>
      </c>
      <c r="X2934" s="13">
        <f t="shared" si="3429"/>
        <v>5.2738099323716828E-2</v>
      </c>
      <c r="Y2934" s="13">
        <f t="shared" si="3430"/>
        <v>2.6969168137539374E-2</v>
      </c>
      <c r="Z2934" s="13">
        <f t="shared" si="3431"/>
        <v>1.2355170453434013E-2</v>
      </c>
      <c r="AA2934" s="13">
        <f t="shared" si="3432"/>
        <v>2.0344922226475579E-2</v>
      </c>
      <c r="AB2934" s="13">
        <f t="shared" si="3433"/>
        <v>1.6750714284411009E-2</v>
      </c>
      <c r="AC2934" s="13">
        <f t="shared" si="3434"/>
        <v>9.6778692763657616E-4</v>
      </c>
      <c r="AD2934" s="13">
        <f t="shared" si="3435"/>
        <v>2.1227492806668434E-2</v>
      </c>
      <c r="AE2934" s="13">
        <f t="shared" si="3436"/>
        <v>2.1710597461141165E-2</v>
      </c>
      <c r="AF2934" s="13">
        <f t="shared" si="3437"/>
        <v>1.1102348412329661E-2</v>
      </c>
      <c r="AG2934" s="13">
        <f t="shared" si="3438"/>
        <v>3.7850068532776959E-3</v>
      </c>
      <c r="AH2934" s="13">
        <f t="shared" si="3439"/>
        <v>3.1590887195357587E-3</v>
      </c>
      <c r="AI2934" s="13">
        <f t="shared" si="3440"/>
        <v>5.2019852374944487E-3</v>
      </c>
      <c r="AJ2934" s="13">
        <f t="shared" si="3441"/>
        <v>4.2829836091287186E-3</v>
      </c>
      <c r="AK2934" s="13">
        <f t="shared" si="3442"/>
        <v>2.3508907668361215E-3</v>
      </c>
      <c r="AL2934" s="13">
        <f t="shared" si="3443"/>
        <v>6.5195873479269453E-5</v>
      </c>
      <c r="AM2934" s="13">
        <f t="shared" si="3444"/>
        <v>6.990946694623767E-3</v>
      </c>
      <c r="AN2934" s="13">
        <f t="shared" si="3445"/>
        <v>7.1500497464115189E-3</v>
      </c>
      <c r="AO2934" s="13">
        <f t="shared" si="3446"/>
        <v>3.6563868678525756E-3</v>
      </c>
      <c r="AP2934" s="13">
        <f t="shared" si="3447"/>
        <v>1.2465335115665469E-3</v>
      </c>
      <c r="AQ2934" s="13">
        <f t="shared" si="3448"/>
        <v>3.1872566791004222E-4</v>
      </c>
      <c r="AR2934" s="13">
        <f t="shared" si="3449"/>
        <v>6.4619693110744714E-4</v>
      </c>
      <c r="AS2934" s="13">
        <f t="shared" si="3450"/>
        <v>1.0640748629019653E-3</v>
      </c>
      <c r="AT2934" s="13">
        <f t="shared" si="3451"/>
        <v>8.76091528258565E-4</v>
      </c>
      <c r="AU2934" s="13">
        <f t="shared" si="3452"/>
        <v>4.8087867539268683E-4</v>
      </c>
      <c r="AV2934" s="13">
        <f t="shared" si="3453"/>
        <v>1.9796244997404279E-4</v>
      </c>
      <c r="AW2934" s="13">
        <f t="shared" si="3454"/>
        <v>3.0499868920190709E-6</v>
      </c>
      <c r="AX2934" s="13">
        <f t="shared" si="3455"/>
        <v>1.9186335433090613E-3</v>
      </c>
      <c r="AY2934" s="13">
        <f t="shared" si="3456"/>
        <v>1.9622986526765199E-3</v>
      </c>
      <c r="AZ2934" s="13">
        <f t="shared" si="3457"/>
        <v>1.0034787559418301E-3</v>
      </c>
      <c r="BA2934" s="13">
        <f t="shared" si="3458"/>
        <v>3.421054561880223E-4</v>
      </c>
      <c r="BB2934" s="13">
        <f t="shared" si="3459"/>
        <v>8.7472810804875068E-5</v>
      </c>
      <c r="BC2934" s="13">
        <f t="shared" si="3460"/>
        <v>1.7892711131506035E-5</v>
      </c>
      <c r="BD2934" s="13">
        <f t="shared" si="3461"/>
        <v>1.1015056103321632E-4</v>
      </c>
      <c r="BE2934" s="13">
        <f t="shared" si="3462"/>
        <v>1.8138192474718707E-4</v>
      </c>
      <c r="BF2934" s="13">
        <f t="shared" si="3463"/>
        <v>1.4933833435071335E-4</v>
      </c>
      <c r="BG2934" s="13">
        <f t="shared" si="3464"/>
        <v>8.1970454103885059E-5</v>
      </c>
      <c r="BH2934" s="13">
        <f t="shared" si="3465"/>
        <v>3.3744627803757041E-5</v>
      </c>
      <c r="BI2934" s="13">
        <f t="shared" si="3466"/>
        <v>1.1113271659283119E-5</v>
      </c>
      <c r="BJ2934" s="14">
        <f t="shared" si="3467"/>
        <v>0.51791685053542091</v>
      </c>
      <c r="BK2934" s="14">
        <f t="shared" si="3468"/>
        <v>0.24731254566159161</v>
      </c>
      <c r="BL2934" s="14">
        <f t="shared" si="3469"/>
        <v>0.22270943596738188</v>
      </c>
      <c r="BM2934" s="14">
        <f t="shared" si="3470"/>
        <v>0.49719256879067636</v>
      </c>
      <c r="BN2934" s="14">
        <f t="shared" si="3471"/>
        <v>0.50114218516136755</v>
      </c>
    </row>
    <row r="2935" spans="1:66" x14ac:dyDescent="0.25">
      <c r="A2935" t="s">
        <v>91</v>
      </c>
      <c r="B2935" t="s">
        <v>117</v>
      </c>
      <c r="C2935" t="s">
        <v>113</v>
      </c>
      <c r="D2935" t="s">
        <v>564</v>
      </c>
      <c r="E2935" s="10">
        <f>VLOOKUP(A2935,home!$A$2:$E$405,3,FALSE)</f>
        <v>1.5021645021645</v>
      </c>
      <c r="F2935" s="10">
        <f>VLOOKUP(B2935,home!$B$2:$E$405,3,FALSE)</f>
        <v>1.07</v>
      </c>
      <c r="G2935" s="10">
        <f>VLOOKUP(C2935,away!$B$2:$E$405,4,FALSE)</f>
        <v>1.57</v>
      </c>
      <c r="H2935" s="10">
        <f>VLOOKUP(A2935,away!$A$2:$E$405,3,FALSE)</f>
        <v>1.2640692640692599</v>
      </c>
      <c r="I2935" s="10">
        <f>VLOOKUP(C2935,away!$B$2:$E$405,3,FALSE)</f>
        <v>0.18</v>
      </c>
      <c r="J2935" s="10">
        <f>VLOOKUP(B2935,home!$B$2:$E$405,4,FALSE)</f>
        <v>1.19</v>
      </c>
      <c r="K2935" s="12">
        <f t="shared" si="3416"/>
        <v>2.5234861471861438</v>
      </c>
      <c r="L2935" s="12">
        <f t="shared" si="3417"/>
        <v>0.27076363636363548</v>
      </c>
      <c r="M2935" s="13">
        <f t="shared" si="3418"/>
        <v>6.1160740919448585E-2</v>
      </c>
      <c r="N2935" s="13">
        <f t="shared" si="3419"/>
        <v>0.15433828246186923</v>
      </c>
      <c r="O2935" s="13">
        <f t="shared" si="3420"/>
        <v>1.6560104614044099E-2</v>
      </c>
      <c r="P2935" s="13">
        <f t="shared" si="3421"/>
        <v>4.1789194589493622E-2</v>
      </c>
      <c r="Q2935" s="13">
        <f t="shared" si="3422"/>
        <v>0.19473525888651463</v>
      </c>
      <c r="R2935" s="13">
        <f t="shared" si="3423"/>
        <v>2.2419370719303994E-3</v>
      </c>
      <c r="S2935" s="13">
        <f t="shared" si="3424"/>
        <v>7.1383078351624574E-3</v>
      </c>
      <c r="T2935" s="13">
        <f t="shared" si="3425"/>
        <v>5.2727226824326671E-2</v>
      </c>
      <c r="U2935" s="13">
        <f t="shared" si="3426"/>
        <v>5.6574971438794284E-3</v>
      </c>
      <c r="V2935" s="13">
        <f t="shared" si="3427"/>
        <v>5.4193103956487151E-4</v>
      </c>
      <c r="W2935" s="13">
        <f t="shared" si="3428"/>
        <v>0.16380390938960904</v>
      </c>
      <c r="X2935" s="13">
        <f t="shared" si="3429"/>
        <v>4.4352142156909996E-2</v>
      </c>
      <c r="Y2935" s="13">
        <f t="shared" si="3430"/>
        <v>6.004473645460924E-3</v>
      </c>
      <c r="Z2935" s="13">
        <f t="shared" si="3431"/>
        <v>2.0234501136477215E-4</v>
      </c>
      <c r="AA2935" s="13">
        <f t="shared" si="3432"/>
        <v>5.106148331312253E-4</v>
      </c>
      <c r="AB2935" s="13">
        <f t="shared" si="3433"/>
        <v>6.4426472897720593E-4</v>
      </c>
      <c r="AC2935" s="13">
        <f t="shared" si="3434"/>
        <v>2.3142768267279804E-5</v>
      </c>
      <c r="AD2935" s="13">
        <f t="shared" si="3435"/>
        <v>0.10333922404990316</v>
      </c>
      <c r="AE2935" s="13">
        <f t="shared" si="3436"/>
        <v>2.7980504082748235E-2</v>
      </c>
      <c r="AF2935" s="13">
        <f t="shared" si="3437"/>
        <v>3.7880515163662308E-3</v>
      </c>
      <c r="AG2935" s="13">
        <f t="shared" si="3438"/>
        <v>3.4188886776803472E-4</v>
      </c>
      <c r="AH2935" s="13">
        <f t="shared" si="3439"/>
        <v>1.3696917769291715E-5</v>
      </c>
      <c r="AI2935" s="13">
        <f t="shared" si="3440"/>
        <v>3.4563982249955378E-5</v>
      </c>
      <c r="AJ2935" s="13">
        <f t="shared" si="3441"/>
        <v>4.3610865199675092E-5</v>
      </c>
      <c r="AK2935" s="13">
        <f t="shared" si="3442"/>
        <v>3.6683804732727457E-5</v>
      </c>
      <c r="AL2935" s="13">
        <f t="shared" si="3443"/>
        <v>6.3250878385181834E-7</v>
      </c>
      <c r="AM2935" s="13">
        <f t="shared" si="3444"/>
        <v>5.2155020070179157E-2</v>
      </c>
      <c r="AN2935" s="13">
        <f t="shared" si="3445"/>
        <v>1.4121682888820101E-2</v>
      </c>
      <c r="AO2935" s="13">
        <f t="shared" si="3446"/>
        <v>1.91181910527553E-3</v>
      </c>
      <c r="AP2935" s="13">
        <f t="shared" si="3447"/>
        <v>1.7255036433795818E-4</v>
      </c>
      <c r="AQ2935" s="13">
        <f t="shared" si="3448"/>
        <v>1.1680091026003932E-5</v>
      </c>
      <c r="AR2935" s="13">
        <f t="shared" si="3449"/>
        <v>7.4172545243742404E-7</v>
      </c>
      <c r="AS2935" s="13">
        <f t="shared" si="3450"/>
        <v>1.8717339042412144E-6</v>
      </c>
      <c r="AT2935" s="13">
        <f t="shared" si="3451"/>
        <v>2.3616472892856711E-6</v>
      </c>
      <c r="AU2935" s="13">
        <f t="shared" si="3452"/>
        <v>1.9865280730173659E-6</v>
      </c>
      <c r="AV2935" s="13">
        <f t="shared" si="3453"/>
        <v>1.2532440183139266E-6</v>
      </c>
      <c r="AW2935" s="13">
        <f t="shared" si="3454"/>
        <v>1.2004810897838215E-8</v>
      </c>
      <c r="AX2935" s="13">
        <f t="shared" si="3455"/>
        <v>2.193541177555209E-2</v>
      </c>
      <c r="AY2935" s="13">
        <f t="shared" si="3456"/>
        <v>5.9393118574821947E-3</v>
      </c>
      <c r="AZ2935" s="13">
        <f t="shared" si="3457"/>
        <v>8.040748380147688E-4</v>
      </c>
      <c r="BA2935" s="13">
        <f t="shared" si="3458"/>
        <v>7.2571409016459991E-5</v>
      </c>
      <c r="BB2935" s="13">
        <f t="shared" si="3459"/>
        <v>4.912424650332358E-6</v>
      </c>
      <c r="BC2935" s="13">
        <f t="shared" si="3460"/>
        <v>2.6602119233727002E-7</v>
      </c>
      <c r="BD2935" s="13">
        <f t="shared" si="3461"/>
        <v>3.347204678090327E-8</v>
      </c>
      <c r="BE2935" s="13">
        <f t="shared" si="3462"/>
        <v>8.4466246369575949E-8</v>
      </c>
      <c r="BF2935" s="13">
        <f t="shared" si="3463"/>
        <v>1.0657470130921844E-7</v>
      </c>
      <c r="BG2935" s="13">
        <f t="shared" si="3464"/>
        <v>8.9646594131437906E-8</v>
      </c>
      <c r="BH2935" s="13">
        <f t="shared" si="3465"/>
        <v>5.6555484608275537E-8</v>
      </c>
      <c r="BI2935" s="13">
        <f t="shared" si="3466"/>
        <v>2.8543396391276501E-8</v>
      </c>
      <c r="BJ2935" s="14">
        <f t="shared" si="3467"/>
        <v>0.84854026272702299</v>
      </c>
      <c r="BK2935" s="14">
        <f t="shared" si="3468"/>
        <v>0.11659326151820287</v>
      </c>
      <c r="BL2935" s="14">
        <f t="shared" si="3469"/>
        <v>2.5751588099120894E-2</v>
      </c>
      <c r="BM2935" s="14">
        <f t="shared" si="3470"/>
        <v>0.51432263895973984</v>
      </c>
      <c r="BN2935" s="14">
        <f t="shared" si="3471"/>
        <v>0.47082551854330063</v>
      </c>
    </row>
    <row r="2936" spans="1:66" x14ac:dyDescent="0.25">
      <c r="A2936" t="s">
        <v>114</v>
      </c>
      <c r="B2936" t="s">
        <v>320</v>
      </c>
      <c r="C2936" t="s">
        <v>126</v>
      </c>
      <c r="D2936" t="s">
        <v>564</v>
      </c>
      <c r="E2936" s="10">
        <f>VLOOKUP(A2936,home!$A$2:$E$405,3,FALSE)</f>
        <v>1.3644444444444399</v>
      </c>
      <c r="F2936" s="10">
        <f>VLOOKUP(B2936,home!$B$2:$E$405,3,FALSE)</f>
        <v>0.44</v>
      </c>
      <c r="G2936" s="10">
        <f>VLOOKUP(C2936,away!$B$2:$E$405,4,FALSE)</f>
        <v>0.88</v>
      </c>
      <c r="H2936" s="10">
        <f>VLOOKUP(A2936,away!$A$2:$E$405,3,FALSE)</f>
        <v>1.1155555555555601</v>
      </c>
      <c r="I2936" s="10">
        <f>VLOOKUP(C2936,away!$B$2:$E$405,3,FALSE)</f>
        <v>1.25</v>
      </c>
      <c r="J2936" s="10">
        <f>VLOOKUP(B2936,home!$B$2:$E$405,4,FALSE)</f>
        <v>0.81</v>
      </c>
      <c r="K2936" s="12">
        <f t="shared" si="3416"/>
        <v>0.52831288888888717</v>
      </c>
      <c r="L2936" s="12">
        <f t="shared" si="3417"/>
        <v>1.1295000000000046</v>
      </c>
      <c r="M2936" s="13">
        <f t="shared" si="3418"/>
        <v>0.19055529026990276</v>
      </c>
      <c r="N2936" s="13">
        <f t="shared" si="3419"/>
        <v>0.10067281589555277</v>
      </c>
      <c r="O2936" s="13">
        <f t="shared" si="3420"/>
        <v>0.21523220035985605</v>
      </c>
      <c r="P2936" s="13">
        <f t="shared" si="3421"/>
        <v>0.11370994555402733</v>
      </c>
      <c r="Q2936" s="13">
        <f t="shared" si="3422"/>
        <v>2.6593373099179276E-2</v>
      </c>
      <c r="R2936" s="13">
        <f t="shared" si="3423"/>
        <v>0.12155238515322921</v>
      </c>
      <c r="S2936" s="13">
        <f t="shared" si="3424"/>
        <v>1.6963517123541751E-2</v>
      </c>
      <c r="T2936" s="13">
        <f t="shared" si="3425"/>
        <v>3.0037214915523119E-2</v>
      </c>
      <c r="U2936" s="13">
        <f t="shared" si="3426"/>
        <v>6.4217691751637204E-2</v>
      </c>
      <c r="V2936" s="13">
        <f t="shared" si="3427"/>
        <v>1.1247366145254376E-3</v>
      </c>
      <c r="W2936" s="13">
        <f t="shared" si="3428"/>
        <v>4.6832072557758076E-3</v>
      </c>
      <c r="X2936" s="13">
        <f t="shared" si="3429"/>
        <v>5.2896825953987966E-3</v>
      </c>
      <c r="Y2936" s="13">
        <f t="shared" si="3430"/>
        <v>2.9873482457514829E-3</v>
      </c>
      <c r="Z2936" s="13">
        <f t="shared" si="3431"/>
        <v>4.5764473010190973E-2</v>
      </c>
      <c r="AA2936" s="13">
        <f t="shared" si="3432"/>
        <v>2.4177960944491497E-2</v>
      </c>
      <c r="AB2936" s="13">
        <f t="shared" si="3433"/>
        <v>6.3867641970134937E-3</v>
      </c>
      <c r="AC2936" s="13">
        <f t="shared" si="3434"/>
        <v>4.19477133838556E-5</v>
      </c>
      <c r="AD2936" s="13">
        <f t="shared" si="3435"/>
        <v>6.1854968864107865E-4</v>
      </c>
      <c r="AE2936" s="13">
        <f t="shared" si="3436"/>
        <v>6.9865187332010124E-4</v>
      </c>
      <c r="AF2936" s="13">
        <f t="shared" si="3437"/>
        <v>3.945636454575288E-4</v>
      </c>
      <c r="AG2936" s="13">
        <f t="shared" si="3438"/>
        <v>1.4855321251476016E-4</v>
      </c>
      <c r="AH2936" s="13">
        <f t="shared" si="3439"/>
        <v>1.2922743066252738E-2</v>
      </c>
      <c r="AI2936" s="13">
        <f t="shared" si="3440"/>
        <v>6.8272517217008192E-3</v>
      </c>
      <c r="AJ2936" s="13">
        <f t="shared" si="3441"/>
        <v>1.803462540131694E-3</v>
      </c>
      <c r="AK2936" s="13">
        <f t="shared" si="3442"/>
        <v>3.1759750152662196E-4</v>
      </c>
      <c r="AL2936" s="13">
        <f t="shared" si="3443"/>
        <v>1.001257366980073E-6</v>
      </c>
      <c r="AM2936" s="13">
        <f t="shared" si="3444"/>
        <v>6.5357554585458006E-5</v>
      </c>
      <c r="AN2936" s="13">
        <f t="shared" si="3445"/>
        <v>7.3821357904275129E-5</v>
      </c>
      <c r="AO2936" s="13">
        <f t="shared" si="3446"/>
        <v>4.1690611876439553E-5</v>
      </c>
      <c r="AP2936" s="13">
        <f t="shared" si="3447"/>
        <v>1.5696515371479549E-5</v>
      </c>
      <c r="AQ2936" s="13">
        <f t="shared" si="3448"/>
        <v>4.4323035280215595E-6</v>
      </c>
      <c r="AR2936" s="13">
        <f t="shared" si="3449"/>
        <v>2.9192476586665018E-3</v>
      </c>
      <c r="AS2936" s="13">
        <f t="shared" si="3450"/>
        <v>1.5422761639322196E-3</v>
      </c>
      <c r="AT2936" s="13">
        <f t="shared" si="3451"/>
        <v>4.0740218781575081E-4</v>
      </c>
      <c r="AU2936" s="13">
        <f t="shared" si="3452"/>
        <v>7.1745275594864107E-5</v>
      </c>
      <c r="AV2936" s="13">
        <f t="shared" si="3453"/>
        <v>9.4759884534130073E-6</v>
      </c>
      <c r="AW2936" s="13">
        <f t="shared" si="3454"/>
        <v>1.65966587737127E-8</v>
      </c>
      <c r="AX2936" s="13">
        <f t="shared" si="3455"/>
        <v>5.754873078959406E-6</v>
      </c>
      <c r="AY2936" s="13">
        <f t="shared" si="3456"/>
        <v>6.5001291426846761E-6</v>
      </c>
      <c r="AZ2936" s="13">
        <f t="shared" si="3457"/>
        <v>3.6709479333311861E-6</v>
      </c>
      <c r="BA2936" s="13">
        <f t="shared" si="3458"/>
        <v>1.3821118968991967E-6</v>
      </c>
      <c r="BB2936" s="13">
        <f t="shared" si="3459"/>
        <v>3.9027384688691257E-7</v>
      </c>
      <c r="BC2936" s="13">
        <f t="shared" si="3460"/>
        <v>8.8162862011753796E-8</v>
      </c>
      <c r="BD2936" s="13">
        <f t="shared" si="3461"/>
        <v>5.4954837174397053E-4</v>
      </c>
      <c r="BE2936" s="13">
        <f t="shared" si="3462"/>
        <v>2.9033348786024112E-4</v>
      </c>
      <c r="BF2936" s="13">
        <f t="shared" si="3463"/>
        <v>7.669346185631531E-5</v>
      </c>
      <c r="BG2936" s="13">
        <f t="shared" si="3464"/>
        <v>1.3506048130733207E-5</v>
      </c>
      <c r="BH2936" s="13">
        <f t="shared" si="3465"/>
        <v>1.7838548263550036E-6</v>
      </c>
      <c r="BI2936" s="13">
        <f t="shared" si="3466"/>
        <v>1.8848669933399928E-7</v>
      </c>
      <c r="BJ2936" s="14">
        <f t="shared" si="3467"/>
        <v>0.17234274526914117</v>
      </c>
      <c r="BK2936" s="14">
        <f t="shared" si="3468"/>
        <v>0.32240293866189074</v>
      </c>
      <c r="BL2936" s="14">
        <f t="shared" si="3469"/>
        <v>0.45932025822141903</v>
      </c>
      <c r="BM2936" s="14">
        <f t="shared" si="3470"/>
        <v>0.23150792129841066</v>
      </c>
      <c r="BN2936" s="14">
        <f t="shared" si="3471"/>
        <v>0.76831601033174746</v>
      </c>
    </row>
    <row r="2937" spans="1:66" x14ac:dyDescent="0.25">
      <c r="A2937" t="s">
        <v>114</v>
      </c>
      <c r="B2937" t="s">
        <v>121</v>
      </c>
      <c r="C2937" t="s">
        <v>127</v>
      </c>
      <c r="D2937" t="s">
        <v>564</v>
      </c>
      <c r="E2937" s="10">
        <f>VLOOKUP(A2937,home!$A$2:$E$405,3,FALSE)</f>
        <v>1.3644444444444399</v>
      </c>
      <c r="F2937" s="10">
        <f>VLOOKUP(B2937,home!$B$2:$E$405,3,FALSE)</f>
        <v>0.73</v>
      </c>
      <c r="G2937" s="10">
        <f>VLOOKUP(C2937,away!$B$2:$E$405,4,FALSE)</f>
        <v>0.95</v>
      </c>
      <c r="H2937" s="10">
        <f>VLOOKUP(A2937,away!$A$2:$E$405,3,FALSE)</f>
        <v>1.1155555555555601</v>
      </c>
      <c r="I2937" s="10">
        <f>VLOOKUP(C2937,away!$B$2:$E$405,3,FALSE)</f>
        <v>1.1000000000000001</v>
      </c>
      <c r="J2937" s="10">
        <f>VLOOKUP(B2937,home!$B$2:$E$405,4,FALSE)</f>
        <v>1.08</v>
      </c>
      <c r="K2937" s="12">
        <f t="shared" si="3416"/>
        <v>0.94624222222221899</v>
      </c>
      <c r="L2937" s="12">
        <f t="shared" si="3417"/>
        <v>1.3252800000000056</v>
      </c>
      <c r="M2937" s="13">
        <f t="shared" si="3418"/>
        <v>0.1031550356214911</v>
      </c>
      <c r="N2937" s="13">
        <f t="shared" si="3419"/>
        <v>9.7609650139891882E-2</v>
      </c>
      <c r="O2937" s="13">
        <f t="shared" si="3420"/>
        <v>0.13670930560845029</v>
      </c>
      <c r="P2937" s="13">
        <f t="shared" si="3421"/>
        <v>0.12936011713739648</v>
      </c>
      <c r="Q2937" s="13">
        <f t="shared" si="3422"/>
        <v>4.6181186129352313E-2</v>
      </c>
      <c r="R2937" s="13">
        <f t="shared" si="3423"/>
        <v>9.0589054268383915E-2</v>
      </c>
      <c r="S2937" s="13">
        <f t="shared" si="3424"/>
        <v>4.0555557479528916E-2</v>
      </c>
      <c r="T2937" s="13">
        <f t="shared" si="3425"/>
        <v>6.1203002353508291E-2</v>
      </c>
      <c r="U2937" s="13">
        <f t="shared" si="3426"/>
        <v>8.5719188019924786E-2</v>
      </c>
      <c r="V2937" s="13">
        <f t="shared" si="3427"/>
        <v>5.6509027455792409E-3</v>
      </c>
      <c r="W2937" s="13">
        <f t="shared" si="3428"/>
        <v>1.4566196062632084E-2</v>
      </c>
      <c r="X2937" s="13">
        <f t="shared" si="3429"/>
        <v>1.9304288317885131E-2</v>
      </c>
      <c r="Y2937" s="13">
        <f t="shared" si="3430"/>
        <v>1.2791793610963461E-2</v>
      </c>
      <c r="Z2937" s="13">
        <f t="shared" si="3431"/>
        <v>4.0018620613601438E-2</v>
      </c>
      <c r="AA2937" s="13">
        <f t="shared" si="3432"/>
        <v>3.7867308499682117E-2</v>
      </c>
      <c r="AB2937" s="13">
        <f t="shared" si="3433"/>
        <v>1.7915823072156764E-2</v>
      </c>
      <c r="AC2937" s="13">
        <f t="shared" si="3434"/>
        <v>4.4290217916653904E-4</v>
      </c>
      <c r="AD2937" s="13">
        <f t="shared" si="3435"/>
        <v>3.4457874329073788E-3</v>
      </c>
      <c r="AE2937" s="13">
        <f t="shared" si="3436"/>
        <v>4.5666331690835107E-3</v>
      </c>
      <c r="AF2937" s="13">
        <f t="shared" si="3437"/>
        <v>3.0260338031615113E-3</v>
      </c>
      <c r="AG2937" s="13">
        <f t="shared" si="3438"/>
        <v>1.3367806928846343E-3</v>
      </c>
      <c r="AH2937" s="13">
        <f t="shared" si="3439"/>
        <v>1.3258969381698488E-2</v>
      </c>
      <c r="AI2937" s="13">
        <f t="shared" si="3440"/>
        <v>1.2546196652114736E-2</v>
      </c>
      <c r="AJ2937" s="13">
        <f t="shared" si="3441"/>
        <v>5.935870500267006E-3</v>
      </c>
      <c r="AK2937" s="13">
        <f t="shared" si="3442"/>
        <v>1.8722570976653224E-3</v>
      </c>
      <c r="AL2937" s="13">
        <f t="shared" si="3443"/>
        <v>2.221660917751851E-5</v>
      </c>
      <c r="AM2937" s="13">
        <f t="shared" si="3444"/>
        <v>6.5210991156393512E-4</v>
      </c>
      <c r="AN2937" s="13">
        <f t="shared" si="3445"/>
        <v>8.6422822359745563E-4</v>
      </c>
      <c r="AO2937" s="13">
        <f t="shared" si="3446"/>
        <v>5.7267219008462055E-4</v>
      </c>
      <c r="AP2937" s="13">
        <f t="shared" si="3447"/>
        <v>2.5298366669178297E-4</v>
      </c>
      <c r="AQ2937" s="13">
        <f t="shared" si="3448"/>
        <v>8.3818548448321917E-5</v>
      </c>
      <c r="AR2937" s="13">
        <f t="shared" si="3449"/>
        <v>3.5143693884354893E-3</v>
      </c>
      <c r="AS2937" s="13">
        <f t="shared" si="3450"/>
        <v>3.3254446998229382E-3</v>
      </c>
      <c r="AT2937" s="13">
        <f t="shared" si="3451"/>
        <v>1.5733380913187784E-3</v>
      </c>
      <c r="AU2937" s="13">
        <f t="shared" si="3452"/>
        <v>4.9625297727878186E-4</v>
      </c>
      <c r="AV2937" s="13">
        <f t="shared" si="3453"/>
        <v>1.1739388000116668E-4</v>
      </c>
      <c r="AW2937" s="13">
        <f t="shared" si="3454"/>
        <v>7.7390070314081184E-7</v>
      </c>
      <c r="AX2937" s="13">
        <f t="shared" si="3455"/>
        <v>1.0284232197523206E-4</v>
      </c>
      <c r="AY2937" s="13">
        <f t="shared" si="3456"/>
        <v>1.3629487246733611E-4</v>
      </c>
      <c r="AZ2937" s="13">
        <f t="shared" si="3457"/>
        <v>9.0314434291756016E-5</v>
      </c>
      <c r="BA2937" s="13">
        <f t="shared" si="3458"/>
        <v>3.9897304492726295E-5</v>
      </c>
      <c r="BB2937" s="13">
        <f t="shared" si="3459"/>
        <v>1.3218774924530135E-5</v>
      </c>
      <c r="BC2937" s="13">
        <f t="shared" si="3460"/>
        <v>3.5037156063962747E-6</v>
      </c>
      <c r="BD2937" s="13">
        <f t="shared" si="3461"/>
        <v>7.762539105176337E-4</v>
      </c>
      <c r="BE2937" s="13">
        <f t="shared" si="3462"/>
        <v>7.3452422529689319E-4</v>
      </c>
      <c r="BF2937" s="13">
        <f t="shared" si="3463"/>
        <v>3.4751891761049302E-4</v>
      </c>
      <c r="BG2937" s="13">
        <f t="shared" si="3464"/>
        <v>1.0961235762133772E-4</v>
      </c>
      <c r="BH2937" s="13">
        <f t="shared" si="3465"/>
        <v>2.5929960214657788E-5</v>
      </c>
      <c r="BI2937" s="13">
        <f t="shared" si="3466"/>
        <v>4.9072046351303052E-6</v>
      </c>
      <c r="BJ2937" s="14">
        <f t="shared" si="3467"/>
        <v>0.26684323567641427</v>
      </c>
      <c r="BK2937" s="14">
        <f t="shared" si="3468"/>
        <v>0.27932302664480713</v>
      </c>
      <c r="BL2937" s="14">
        <f t="shared" si="3469"/>
        <v>0.41343951871309675</v>
      </c>
      <c r="BM2937" s="14">
        <f t="shared" si="3470"/>
        <v>0.39588453177118937</v>
      </c>
      <c r="BN2937" s="14">
        <f t="shared" si="3471"/>
        <v>0.60360434890496595</v>
      </c>
    </row>
    <row r="2938" spans="1:66" x14ac:dyDescent="0.25">
      <c r="A2938" t="s">
        <v>114</v>
      </c>
      <c r="B2938" t="s">
        <v>120</v>
      </c>
      <c r="C2938" t="s">
        <v>130</v>
      </c>
      <c r="D2938" t="s">
        <v>564</v>
      </c>
      <c r="E2938" s="10">
        <f>VLOOKUP(A2938,home!$A$2:$E$405,3,FALSE)</f>
        <v>1.3644444444444399</v>
      </c>
      <c r="F2938" s="10">
        <f>VLOOKUP(B2938,home!$B$2:$E$405,3,FALSE)</f>
        <v>0.88</v>
      </c>
      <c r="G2938" s="10">
        <f>VLOOKUP(C2938,away!$B$2:$E$405,4,FALSE)</f>
        <v>1</v>
      </c>
      <c r="H2938" s="10">
        <f>VLOOKUP(A2938,away!$A$2:$E$405,3,FALSE)</f>
        <v>1.1155555555555601</v>
      </c>
      <c r="I2938" s="10">
        <f>VLOOKUP(C2938,away!$B$2:$E$405,3,FALSE)</f>
        <v>1</v>
      </c>
      <c r="J2938" s="10">
        <f>VLOOKUP(B2938,home!$B$2:$E$405,4,FALSE)</f>
        <v>1.43</v>
      </c>
      <c r="K2938" s="12">
        <f t="shared" si="3416"/>
        <v>1.2007111111111071</v>
      </c>
      <c r="L2938" s="12">
        <f t="shared" si="3417"/>
        <v>1.5952444444444509</v>
      </c>
      <c r="M2938" s="13">
        <f t="shared" si="3418"/>
        <v>6.1056503567588474E-2</v>
      </c>
      <c r="N2938" s="13">
        <f t="shared" si="3419"/>
        <v>7.331122223919842E-2</v>
      </c>
      <c r="O2938" s="13">
        <f t="shared" si="3420"/>
        <v>9.7400048113398308E-2</v>
      </c>
      <c r="P2938" s="13">
        <f t="shared" si="3421"/>
        <v>0.11694931999251376</v>
      </c>
      <c r="Q2938" s="13">
        <f t="shared" si="3422"/>
        <v>4.4012799555870626E-2</v>
      </c>
      <c r="R2938" s="13">
        <f t="shared" si="3423"/>
        <v>7.7688442820760442E-2</v>
      </c>
      <c r="S2938" s="13">
        <f t="shared" si="3424"/>
        <v>5.6001992611528377E-2</v>
      </c>
      <c r="T2938" s="13">
        <f t="shared" si="3425"/>
        <v>7.0211173975949809E-2</v>
      </c>
      <c r="U2938" s="13">
        <f t="shared" si="3426"/>
        <v>9.3281376499806973E-2</v>
      </c>
      <c r="V2938" s="13">
        <f t="shared" si="3427"/>
        <v>1.1918641060978615E-2</v>
      </c>
      <c r="W2938" s="13">
        <f t="shared" si="3428"/>
        <v>1.7615552485946623E-2</v>
      </c>
      <c r="X2938" s="13">
        <f t="shared" si="3429"/>
        <v>2.8101112239025988E-2</v>
      </c>
      <c r="Y2938" s="13">
        <f t="shared" si="3430"/>
        <v>2.2414071591008087E-2</v>
      </c>
      <c r="Z2938" s="13">
        <f t="shared" si="3431"/>
        <v>4.131068560245283E-2</v>
      </c>
      <c r="AA2938" s="13">
        <f t="shared" si="3432"/>
        <v>4.9602199210482742E-2</v>
      </c>
      <c r="AB2938" s="13">
        <f t="shared" si="3433"/>
        <v>2.9778955863786611E-2</v>
      </c>
      <c r="AC2938" s="13">
        <f t="shared" si="3434"/>
        <v>1.4268309740473677E-3</v>
      </c>
      <c r="AD2938" s="13">
        <f t="shared" si="3435"/>
        <v>5.2877973995592471E-3</v>
      </c>
      <c r="AE2938" s="13">
        <f t="shared" si="3436"/>
        <v>8.4353294249947045E-3</v>
      </c>
      <c r="AF2938" s="13">
        <f t="shared" si="3437"/>
        <v>6.7282062011408041E-3</v>
      </c>
      <c r="AG2938" s="13">
        <f t="shared" si="3438"/>
        <v>3.5777111878155239E-3</v>
      </c>
      <c r="AH2938" s="13">
        <f t="shared" si="3439"/>
        <v>1.6475160425876059E-2</v>
      </c>
      <c r="AI2938" s="13">
        <f t="shared" si="3440"/>
        <v>1.9781908180687379E-2</v>
      </c>
      <c r="AJ2938" s="13">
        <f t="shared" si="3441"/>
        <v>1.1876178475765522E-2</v>
      </c>
      <c r="AK2938" s="13">
        <f t="shared" si="3442"/>
        <v>4.7532864844634119E-3</v>
      </c>
      <c r="AL2938" s="13">
        <f t="shared" si="3443"/>
        <v>1.0931966451329919E-4</v>
      </c>
      <c r="AM2938" s="13">
        <f t="shared" si="3444"/>
        <v>1.2698234181910413E-3</v>
      </c>
      <c r="AN2938" s="13">
        <f t="shared" si="3445"/>
        <v>2.0256787532947212E-3</v>
      </c>
      <c r="AO2938" s="13">
        <f t="shared" si="3446"/>
        <v>1.6157263887112831E-3</v>
      </c>
      <c r="AP2938" s="13">
        <f t="shared" si="3447"/>
        <v>8.5915951511132314E-4</v>
      </c>
      <c r="AQ2938" s="13">
        <f t="shared" si="3448"/>
        <v>3.4264236084323159E-4</v>
      </c>
      <c r="AR2938" s="13">
        <f t="shared" si="3449"/>
        <v>5.2563816281419699E-3</v>
      </c>
      <c r="AS2938" s="13">
        <f t="shared" si="3450"/>
        <v>6.3113958251503543E-3</v>
      </c>
      <c r="AT2938" s="13">
        <f t="shared" si="3451"/>
        <v>3.7890815469391425E-3</v>
      </c>
      <c r="AU2938" s="13">
        <f t="shared" si="3452"/>
        <v>1.5165307714386305E-3</v>
      </c>
      <c r="AV2938" s="13">
        <f t="shared" si="3453"/>
        <v>4.5522883690206551E-4</v>
      </c>
      <c r="AW2938" s="13">
        <f t="shared" si="3454"/>
        <v>5.8164976882108157E-6</v>
      </c>
      <c r="AX2938" s="13">
        <f t="shared" si="3455"/>
        <v>2.5411518122851181E-4</v>
      </c>
      <c r="AY2938" s="13">
        <f t="shared" si="3456"/>
        <v>4.0537583110377827E-4</v>
      </c>
      <c r="AZ2938" s="13">
        <f t="shared" si="3457"/>
        <v>3.2333677124017721E-4</v>
      </c>
      <c r="BA2938" s="13">
        <f t="shared" si="3458"/>
        <v>1.7193372933516633E-4</v>
      </c>
      <c r="BB2938" s="13">
        <f t="shared" si="3459"/>
        <v>6.8569081633634979E-5</v>
      </c>
      <c r="BC2938" s="13">
        <f t="shared" si="3460"/>
        <v>2.1876889307342846E-5</v>
      </c>
      <c r="BD2938" s="13">
        <f t="shared" si="3461"/>
        <v>1.3975355983622262E-3</v>
      </c>
      <c r="BE2938" s="13">
        <f t="shared" si="3462"/>
        <v>1.6780365211268341E-3</v>
      </c>
      <c r="BF2938" s="13">
        <f t="shared" si="3463"/>
        <v>1.0074185478836091E-3</v>
      </c>
      <c r="BG2938" s="13">
        <f t="shared" si="3464"/>
        <v>4.0320621466108879E-4</v>
      </c>
      <c r="BH2938" s="13">
        <f t="shared" si="3465"/>
        <v>1.2103354550315486E-4</v>
      </c>
      <c r="BI2938" s="13">
        <f t="shared" si="3466"/>
        <v>2.9065264580561958E-5</v>
      </c>
      <c r="BJ2938" s="14">
        <f t="shared" si="3467"/>
        <v>0.28705321422051011</v>
      </c>
      <c r="BK2938" s="14">
        <f t="shared" si="3468"/>
        <v>0.2478679837022737</v>
      </c>
      <c r="BL2938" s="14">
        <f t="shared" si="3469"/>
        <v>0.42260247037571713</v>
      </c>
      <c r="BM2938" s="14">
        <f t="shared" si="3470"/>
        <v>0.52801645827820809</v>
      </c>
      <c r="BN2938" s="14">
        <f t="shared" si="3471"/>
        <v>0.47041833628933005</v>
      </c>
    </row>
    <row r="2939" spans="1:66" x14ac:dyDescent="0.25">
      <c r="A2939" t="s">
        <v>114</v>
      </c>
      <c r="B2939" t="s">
        <v>123</v>
      </c>
      <c r="C2939" t="s">
        <v>115</v>
      </c>
      <c r="D2939" t="s">
        <v>564</v>
      </c>
      <c r="E2939" s="10">
        <f>VLOOKUP(A2939,home!$A$2:$E$405,3,FALSE)</f>
        <v>1.3644444444444399</v>
      </c>
      <c r="F2939" s="10">
        <f>VLOOKUP(B2939,home!$B$2:$E$405,3,FALSE)</f>
        <v>1.3</v>
      </c>
      <c r="G2939" s="10">
        <f>VLOOKUP(C2939,away!$B$2:$E$405,4,FALSE)</f>
        <v>0.88</v>
      </c>
      <c r="H2939" s="10">
        <f>VLOOKUP(A2939,away!$A$2:$E$405,3,FALSE)</f>
        <v>1.1155555555555601</v>
      </c>
      <c r="I2939" s="10">
        <f>VLOOKUP(C2939,away!$B$2:$E$405,3,FALSE)</f>
        <v>0.66</v>
      </c>
      <c r="J2939" s="10">
        <f>VLOOKUP(B2939,home!$B$2:$E$405,4,FALSE)</f>
        <v>0.9</v>
      </c>
      <c r="K2939" s="12">
        <f t="shared" si="3416"/>
        <v>1.5609244444444392</v>
      </c>
      <c r="L2939" s="12">
        <f t="shared" si="3417"/>
        <v>0.66264000000000278</v>
      </c>
      <c r="M2939" s="13">
        <f t="shared" si="3418"/>
        <v>0.10822266682506476</v>
      </c>
      <c r="N2939" s="13">
        <f t="shared" si="3419"/>
        <v>0.16892740609020984</v>
      </c>
      <c r="O2939" s="13">
        <f t="shared" si="3420"/>
        <v>7.17126679449612E-2</v>
      </c>
      <c r="P2939" s="13">
        <f t="shared" si="3421"/>
        <v>0.11193805637161711</v>
      </c>
      <c r="Q2939" s="13">
        <f t="shared" si="3422"/>
        <v>0.13184145875140052</v>
      </c>
      <c r="R2939" s="13">
        <f t="shared" si="3423"/>
        <v>2.3759841143524647E-2</v>
      </c>
      <c r="S2939" s="13">
        <f t="shared" si="3424"/>
        <v>2.894524971489917E-2</v>
      </c>
      <c r="T2939" s="13">
        <f t="shared" si="3425"/>
        <v>8.7363424227028405E-2</v>
      </c>
      <c r="U2939" s="13">
        <f t="shared" si="3426"/>
        <v>3.7087316837044332E-2</v>
      </c>
      <c r="V2939" s="13">
        <f t="shared" si="3427"/>
        <v>3.3265520362695056E-3</v>
      </c>
      <c r="W2939" s="13">
        <f t="shared" si="3428"/>
        <v>6.8598185252091451E-2</v>
      </c>
      <c r="X2939" s="13">
        <f t="shared" si="3429"/>
        <v>4.5455901475446064E-2</v>
      </c>
      <c r="Y2939" s="13">
        <f t="shared" si="3430"/>
        <v>1.5060449276844853E-2</v>
      </c>
      <c r="Z2939" s="13">
        <f t="shared" si="3431"/>
        <v>5.2480737117817471E-3</v>
      </c>
      <c r="AA2939" s="13">
        <f t="shared" si="3432"/>
        <v>8.191846542966388E-3</v>
      </c>
      <c r="AB2939" s="13">
        <f t="shared" si="3433"/>
        <v>6.3934267570269574E-3</v>
      </c>
      <c r="AC2939" s="13">
        <f t="shared" si="3434"/>
        <v>2.1504723795579889E-4</v>
      </c>
      <c r="AD2939" s="13">
        <f t="shared" si="3435"/>
        <v>2.6769146051129386E-2</v>
      </c>
      <c r="AE2939" s="13">
        <f t="shared" si="3436"/>
        <v>1.773830693932045E-2</v>
      </c>
      <c r="AF2939" s="13">
        <f t="shared" si="3437"/>
        <v>5.8770558551356758E-3</v>
      </c>
      <c r="AG2939" s="13">
        <f t="shared" si="3438"/>
        <v>1.2981240972823739E-3</v>
      </c>
      <c r="AH2939" s="13">
        <f t="shared" si="3439"/>
        <v>8.6939589109376759E-4</v>
      </c>
      <c r="AI2939" s="13">
        <f t="shared" si="3440"/>
        <v>1.3570612983078174E-3</v>
      </c>
      <c r="AJ2939" s="13">
        <f t="shared" si="3441"/>
        <v>1.0591350765690899E-3</v>
      </c>
      <c r="AK2939" s="13">
        <f t="shared" si="3442"/>
        <v>5.5107661032840843E-4</v>
      </c>
      <c r="AL2939" s="13">
        <f t="shared" si="3443"/>
        <v>8.8972007624863334E-6</v>
      </c>
      <c r="AM2939" s="13">
        <f t="shared" si="3444"/>
        <v>8.3569228856222311E-3</v>
      </c>
      <c r="AN2939" s="13">
        <f t="shared" si="3445"/>
        <v>5.5376313809287377E-3</v>
      </c>
      <c r="AO2939" s="13">
        <f t="shared" si="3446"/>
        <v>1.8347280291293169E-3</v>
      </c>
      <c r="AP2939" s="13">
        <f t="shared" si="3447"/>
        <v>4.0525472707408531E-4</v>
      </c>
      <c r="AQ2939" s="13">
        <f t="shared" si="3448"/>
        <v>6.7134498087093242E-5</v>
      </c>
      <c r="AR2939" s="13">
        <f t="shared" si="3449"/>
        <v>1.1521929865487536E-4</v>
      </c>
      <c r="AS2939" s="13">
        <f t="shared" si="3450"/>
        <v>1.7984861974213923E-4</v>
      </c>
      <c r="AT2939" s="13">
        <f t="shared" si="3451"/>
        <v>1.4036505342754899E-4</v>
      </c>
      <c r="AU2939" s="13">
        <f t="shared" si="3452"/>
        <v>7.3033081013603653E-5</v>
      </c>
      <c r="AV2939" s="13">
        <f t="shared" si="3453"/>
        <v>2.8499780351806244E-5</v>
      </c>
      <c r="AW2939" s="13">
        <f t="shared" si="3454"/>
        <v>2.5562917581527111E-7</v>
      </c>
      <c r="AX2939" s="13">
        <f t="shared" si="3455"/>
        <v>2.1740875354174872E-3</v>
      </c>
      <c r="AY2939" s="13">
        <f t="shared" si="3456"/>
        <v>1.4406373644690494E-3</v>
      </c>
      <c r="AZ2939" s="13">
        <f t="shared" si="3457"/>
        <v>4.7731197159588747E-4</v>
      </c>
      <c r="BA2939" s="13">
        <f t="shared" si="3458"/>
        <v>1.0542866828610009E-4</v>
      </c>
      <c r="BB2939" s="13">
        <f t="shared" si="3459"/>
        <v>1.746531318827541E-5</v>
      </c>
      <c r="BC2939" s="13">
        <f t="shared" si="3460"/>
        <v>2.3146430262157739E-6</v>
      </c>
      <c r="BD2939" s="13">
        <f t="shared" si="3461"/>
        <v>1.2724819343444487E-5</v>
      </c>
      <c r="BE2939" s="13">
        <f t="shared" si="3462"/>
        <v>1.9862481564321938E-5</v>
      </c>
      <c r="BF2939" s="13">
        <f t="shared" si="3463"/>
        <v>1.5501916500538574E-5</v>
      </c>
      <c r="BG2939" s="13">
        <f t="shared" si="3464"/>
        <v>8.0657734671424205E-6</v>
      </c>
      <c r="BH2939" s="13">
        <f t="shared" si="3465"/>
        <v>3.1475157420534944E-6</v>
      </c>
      <c r="BI2939" s="13">
        <f t="shared" si="3466"/>
        <v>9.8260685220899458E-7</v>
      </c>
      <c r="BJ2939" s="14">
        <f t="shared" si="3467"/>
        <v>0.58934837503271342</v>
      </c>
      <c r="BK2939" s="14">
        <f t="shared" si="3468"/>
        <v>0.25409710675103786</v>
      </c>
      <c r="BL2939" s="14">
        <f t="shared" si="3469"/>
        <v>0.15157901904848231</v>
      </c>
      <c r="BM2939" s="14">
        <f t="shared" si="3470"/>
        <v>0.38243009568194397</v>
      </c>
      <c r="BN2939" s="14">
        <f t="shared" si="3471"/>
        <v>0.61640209712677818</v>
      </c>
    </row>
    <row r="2940" spans="1:66" x14ac:dyDescent="0.25">
      <c r="A2940" t="s">
        <v>114</v>
      </c>
      <c r="B2940" t="s">
        <v>104</v>
      </c>
      <c r="C2940" t="s">
        <v>135</v>
      </c>
      <c r="D2940" t="s">
        <v>564</v>
      </c>
      <c r="E2940" s="10">
        <f>VLOOKUP(A2940,home!$A$2:$E$405,3,FALSE)</f>
        <v>1.3644444444444399</v>
      </c>
      <c r="F2940" s="10">
        <f>VLOOKUP(B2940,home!$B$2:$E$405,3,FALSE)</f>
        <v>1.17</v>
      </c>
      <c r="G2940" s="10">
        <f>VLOOKUP(C2940,away!$B$2:$E$405,4,FALSE)</f>
        <v>1.03</v>
      </c>
      <c r="H2940" s="10">
        <f>VLOOKUP(A2940,away!$A$2:$E$405,3,FALSE)</f>
        <v>1.1155555555555601</v>
      </c>
      <c r="I2940" s="10">
        <f>VLOOKUP(C2940,away!$B$2:$E$405,3,FALSE)</f>
        <v>0.44</v>
      </c>
      <c r="J2940" s="10">
        <f>VLOOKUP(B2940,home!$B$2:$E$405,4,FALSE)</f>
        <v>0.63</v>
      </c>
      <c r="K2940" s="12">
        <f t="shared" si="3416"/>
        <v>1.6442919999999943</v>
      </c>
      <c r="L2940" s="12">
        <f t="shared" si="3417"/>
        <v>0.30923200000000123</v>
      </c>
      <c r="M2940" s="13">
        <f t="shared" si="3418"/>
        <v>0.14177358014211752</v>
      </c>
      <c r="N2940" s="13">
        <f t="shared" si="3419"/>
        <v>0.23311716363904186</v>
      </c>
      <c r="O2940" s="13">
        <f t="shared" si="3420"/>
        <v>4.3840927734507457E-2</v>
      </c>
      <c r="P2940" s="13">
        <f t="shared" si="3421"/>
        <v>7.2087286746428475E-2</v>
      </c>
      <c r="Q2940" s="13">
        <f t="shared" si="3422"/>
        <v>0.19165634361718312</v>
      </c>
      <c r="R2940" s="13">
        <f t="shared" si="3423"/>
        <v>6.7785088825986313E-3</v>
      </c>
      <c r="S2940" s="13">
        <f t="shared" si="3424"/>
        <v>9.1635142902729508E-3</v>
      </c>
      <c r="T2940" s="13">
        <f t="shared" si="3425"/>
        <v>5.9266274449429009E-2</v>
      </c>
      <c r="U2940" s="13">
        <f t="shared" si="3426"/>
        <v>1.1145847927585828E-2</v>
      </c>
      <c r="V2940" s="13">
        <f t="shared" si="3427"/>
        <v>5.1770567437782423E-4</v>
      </c>
      <c r="W2940" s="13">
        <f t="shared" si="3428"/>
        <v>0.10504633085299471</v>
      </c>
      <c r="X2940" s="13">
        <f t="shared" si="3429"/>
        <v>3.2483686982333386E-2</v>
      </c>
      <c r="Y2940" s="13">
        <f t="shared" si="3430"/>
        <v>5.0224977464604784E-3</v>
      </c>
      <c r="Z2940" s="13">
        <f t="shared" si="3431"/>
        <v>6.9871061959458274E-4</v>
      </c>
      <c r="AA2940" s="13">
        <f t="shared" si="3432"/>
        <v>1.1488842821144114E-3</v>
      </c>
      <c r="AB2940" s="13">
        <f t="shared" si="3433"/>
        <v>9.4455061700323209E-4</v>
      </c>
      <c r="AC2940" s="13">
        <f t="shared" si="3434"/>
        <v>1.6452288466633221E-5</v>
      </c>
      <c r="AD2940" s="13">
        <f t="shared" si="3435"/>
        <v>4.318171036273296E-2</v>
      </c>
      <c r="AE2940" s="13">
        <f t="shared" si="3436"/>
        <v>1.335316665888869E-2</v>
      </c>
      <c r="AF2940" s="13">
        <f t="shared" si="3437"/>
        <v>2.0646132161307421E-3</v>
      </c>
      <c r="AG2940" s="13">
        <f t="shared" si="3438"/>
        <v>2.128148246835147E-4</v>
      </c>
      <c r="AH2940" s="13">
        <f t="shared" si="3439"/>
        <v>5.4015920579618215E-5</v>
      </c>
      <c r="AI2940" s="13">
        <f t="shared" si="3440"/>
        <v>8.8817946081701276E-5</v>
      </c>
      <c r="AJ2940" s="13">
        <f t="shared" si="3441"/>
        <v>7.3021319099286156E-5</v>
      </c>
      <c r="AK2940" s="13">
        <f t="shared" si="3442"/>
        <v>4.0022790274801E-5</v>
      </c>
      <c r="AL2940" s="13">
        <f t="shared" si="3443"/>
        <v>3.3461829351851558E-7</v>
      </c>
      <c r="AM2940" s="13">
        <f t="shared" si="3444"/>
        <v>1.4200668179151717E-2</v>
      </c>
      <c r="AN2940" s="13">
        <f t="shared" si="3445"/>
        <v>4.3913010223754611E-3</v>
      </c>
      <c r="AO2940" s="13">
        <f t="shared" si="3446"/>
        <v>6.7896539887560693E-4</v>
      </c>
      <c r="AP2940" s="13">
        <f t="shared" si="3447"/>
        <v>6.9985942741700841E-5</v>
      </c>
      <c r="AQ2940" s="13">
        <f t="shared" si="3448"/>
        <v>5.4104732614754299E-6</v>
      </c>
      <c r="AR2940" s="13">
        <f t="shared" si="3449"/>
        <v>3.3406902305353159E-6</v>
      </c>
      <c r="AS2940" s="13">
        <f t="shared" si="3450"/>
        <v>5.493070220547356E-6</v>
      </c>
      <c r="AT2940" s="13">
        <f t="shared" si="3451"/>
        <v>4.5161057095421131E-6</v>
      </c>
      <c r="AU2940" s="13">
        <f t="shared" si="3452"/>
        <v>2.4752654964514639E-6</v>
      </c>
      <c r="AV2940" s="13">
        <f t="shared" si="3453"/>
        <v>1.0175148134227896E-6</v>
      </c>
      <c r="AW2940" s="13">
        <f t="shared" si="3454"/>
        <v>4.7261832037804248E-9</v>
      </c>
      <c r="AX2940" s="13">
        <f t="shared" si="3455"/>
        <v>3.8916741802722749E-3</v>
      </c>
      <c r="AY2940" s="13">
        <f t="shared" si="3456"/>
        <v>1.2034301901139607E-3</v>
      </c>
      <c r="AZ2940" s="13">
        <f t="shared" si="3457"/>
        <v>1.8606956227466088E-4</v>
      </c>
      <c r="BA2940" s="13">
        <f t="shared" si="3458"/>
        <v>1.9179554293772723E-5</v>
      </c>
      <c r="BB2940" s="13">
        <f t="shared" si="3459"/>
        <v>1.4827329833429875E-6</v>
      </c>
      <c r="BC2940" s="13">
        <f t="shared" si="3460"/>
        <v>9.1701697181024171E-8</v>
      </c>
      <c r="BD2940" s="13">
        <f t="shared" si="3461"/>
        <v>1.7217472022814997E-7</v>
      </c>
      <c r="BE2940" s="13">
        <f t="shared" si="3462"/>
        <v>2.8310551507338416E-7</v>
      </c>
      <c r="BF2940" s="13">
        <f t="shared" si="3463"/>
        <v>2.327540667955218E-7</v>
      </c>
      <c r="BG2940" s="13">
        <f t="shared" si="3464"/>
        <v>1.2757188333311357E-7</v>
      </c>
      <c r="BH2940" s="13">
        <f t="shared" si="3465"/>
        <v>5.2441356797392827E-8</v>
      </c>
      <c r="BI2940" s="13">
        <f t="shared" si="3466"/>
        <v>1.7245780690219654E-8</v>
      </c>
      <c r="BJ2940" s="14">
        <f t="shared" si="3467"/>
        <v>0.71005286128791956</v>
      </c>
      <c r="BK2940" s="14">
        <f t="shared" si="3468"/>
        <v>0.22476230395007088</v>
      </c>
      <c r="BL2940" s="14">
        <f t="shared" si="3469"/>
        <v>6.4132325359638379E-2</v>
      </c>
      <c r="BM2940" s="14">
        <f t="shared" si="3470"/>
        <v>0.30918896499141579</v>
      </c>
      <c r="BN2940" s="14">
        <f t="shared" si="3471"/>
        <v>0.68925381076187708</v>
      </c>
    </row>
    <row r="2941" spans="1:66" x14ac:dyDescent="0.25">
      <c r="A2941" t="s">
        <v>114</v>
      </c>
      <c r="B2941" t="s">
        <v>124</v>
      </c>
      <c r="C2941" t="s">
        <v>134</v>
      </c>
      <c r="D2941" t="s">
        <v>564</v>
      </c>
      <c r="E2941" s="10">
        <f>VLOOKUP(A2941,home!$A$2:$E$405,3,FALSE)</f>
        <v>1.3644444444444399</v>
      </c>
      <c r="F2941" s="10">
        <f>VLOOKUP(B2941,home!$B$2:$E$405,3,FALSE)</f>
        <v>1.17</v>
      </c>
      <c r="G2941" s="10">
        <f>VLOOKUP(C2941,away!$B$2:$E$405,4,FALSE)</f>
        <v>0.73</v>
      </c>
      <c r="H2941" s="10">
        <f>VLOOKUP(A2941,away!$A$2:$E$405,3,FALSE)</f>
        <v>1.1155555555555601</v>
      </c>
      <c r="I2941" s="10">
        <f>VLOOKUP(C2941,away!$B$2:$E$405,3,FALSE)</f>
        <v>0.66</v>
      </c>
      <c r="J2941" s="10">
        <f>VLOOKUP(B2941,home!$B$2:$E$405,4,FALSE)</f>
        <v>0.72</v>
      </c>
      <c r="K2941" s="12">
        <f t="shared" si="3416"/>
        <v>1.1653719999999959</v>
      </c>
      <c r="L2941" s="12">
        <f t="shared" si="3417"/>
        <v>0.53011200000000214</v>
      </c>
      <c r="M2941" s="13">
        <f t="shared" si="3418"/>
        <v>0.18351038850201032</v>
      </c>
      <c r="N2941" s="13">
        <f t="shared" si="3419"/>
        <v>0.213857868469364</v>
      </c>
      <c r="O2941" s="13">
        <f t="shared" si="3420"/>
        <v>9.7281059069578096E-2</v>
      </c>
      <c r="P2941" s="13">
        <f t="shared" si="3421"/>
        <v>0.11336862237003195</v>
      </c>
      <c r="Q2941" s="13">
        <f t="shared" si="3422"/>
        <v>0.12461198594693944</v>
      </c>
      <c r="R2941" s="13">
        <f t="shared" si="3423"/>
        <v>2.5784928392746192E-2</v>
      </c>
      <c r="S2941" s="13">
        <f t="shared" si="3424"/>
        <v>1.750915117529997E-2</v>
      </c>
      <c r="T2941" s="13">
        <f t="shared" si="3425"/>
        <v>6.6058309094304227E-2</v>
      </c>
      <c r="U2941" s="13">
        <f t="shared" si="3426"/>
        <v>3.0049033570911307E-2</v>
      </c>
      <c r="V2941" s="13">
        <f t="shared" si="3427"/>
        <v>1.201862535664591E-3</v>
      </c>
      <c r="W2941" s="13">
        <f t="shared" si="3428"/>
        <v>4.8406439762318718E-2</v>
      </c>
      <c r="X2941" s="13">
        <f t="shared" si="3429"/>
        <v>2.5660834595282404E-2</v>
      </c>
      <c r="Y2941" s="13">
        <f t="shared" si="3430"/>
        <v>6.8015581744871991E-3</v>
      </c>
      <c r="Z2941" s="13">
        <f t="shared" si="3431"/>
        <v>4.5562999867118422E-3</v>
      </c>
      <c r="AA2941" s="13">
        <f t="shared" si="3432"/>
        <v>5.3097844281143336E-3</v>
      </c>
      <c r="AB2941" s="13">
        <f t="shared" si="3433"/>
        <v>3.093937049280219E-3</v>
      </c>
      <c r="AC2941" s="13">
        <f t="shared" si="3434"/>
        <v>4.6405240685105486E-5</v>
      </c>
      <c r="AD2941" s="13">
        <f t="shared" si="3435"/>
        <v>1.4102877379673171E-2</v>
      </c>
      <c r="AE2941" s="13">
        <f t="shared" si="3436"/>
        <v>7.4761045334933336E-3</v>
      </c>
      <c r="AF2941" s="13">
        <f t="shared" si="3437"/>
        <v>1.981586363229617E-3</v>
      </c>
      <c r="AG2941" s="13">
        <f t="shared" si="3438"/>
        <v>3.501542367281277E-4</v>
      </c>
      <c r="AH2941" s="13">
        <f t="shared" si="3439"/>
        <v>6.0383732463894938E-4</v>
      </c>
      <c r="AI2941" s="13">
        <f t="shared" si="3440"/>
        <v>7.0369511068913923E-4</v>
      </c>
      <c r="AJ2941" s="13">
        <f t="shared" si="3441"/>
        <v>4.1003328926701049E-4</v>
      </c>
      <c r="AK2941" s="13">
        <f t="shared" si="3442"/>
        <v>1.5928043812655756E-4</v>
      </c>
      <c r="AL2941" s="13">
        <f t="shared" si="3443"/>
        <v>1.1467248803001775E-6</v>
      </c>
      <c r="AM2941" s="13">
        <f t="shared" si="3444"/>
        <v>3.2870196835408858E-3</v>
      </c>
      <c r="AN2941" s="13">
        <f t="shared" si="3445"/>
        <v>1.7424885784812331E-3</v>
      </c>
      <c r="AO2941" s="13">
        <f t="shared" si="3446"/>
        <v>4.6185705265792352E-4</v>
      </c>
      <c r="AP2941" s="13">
        <f t="shared" si="3447"/>
        <v>8.1611988632866058E-5</v>
      </c>
      <c r="AQ2941" s="13">
        <f t="shared" si="3448"/>
        <v>1.0815873629536517E-5</v>
      </c>
      <c r="AR2941" s="13">
        <f t="shared" si="3449"/>
        <v>6.402028236780084E-5</v>
      </c>
      <c r="AS2941" s="13">
        <f t="shared" si="3450"/>
        <v>7.4607444503528521E-5</v>
      </c>
      <c r="AT2941" s="13">
        <f t="shared" si="3451"/>
        <v>4.3472713407982889E-5</v>
      </c>
      <c r="AU2941" s="13">
        <f t="shared" si="3452"/>
        <v>1.6887294323229213E-5</v>
      </c>
      <c r="AV2941" s="13">
        <f t="shared" si="3453"/>
        <v>4.9199949900125506E-6</v>
      </c>
      <c r="AW2941" s="13">
        <f t="shared" si="3454"/>
        <v>1.9678362168285285E-8</v>
      </c>
      <c r="AX2941" s="13">
        <f t="shared" si="3455"/>
        <v>6.3843345044123172E-4</v>
      </c>
      <c r="AY2941" s="13">
        <f t="shared" si="3456"/>
        <v>3.3844123328030358E-4</v>
      </c>
      <c r="AZ2941" s="13">
        <f t="shared" si="3457"/>
        <v>8.9705879528344492E-5</v>
      </c>
      <c r="BA2941" s="13">
        <f t="shared" si="3458"/>
        <v>1.5851387736176653E-5</v>
      </c>
      <c r="BB2941" s="13">
        <f t="shared" si="3459"/>
        <v>2.1007527139000277E-6</v>
      </c>
      <c r="BC2941" s="13">
        <f t="shared" si="3460"/>
        <v>2.227268445341953E-7</v>
      </c>
      <c r="BD2941" s="13">
        <f t="shared" si="3461"/>
        <v>5.6563199877599573E-6</v>
      </c>
      <c r="BE2941" s="13">
        <f t="shared" si="3462"/>
        <v>6.5917169367757724E-6</v>
      </c>
      <c r="BF2941" s="13">
        <f t="shared" si="3463"/>
        <v>3.8409011750221157E-6</v>
      </c>
      <c r="BG2941" s="13">
        <f t="shared" si="3464"/>
        <v>1.4920262280459519E-6</v>
      </c>
      <c r="BH2941" s="13">
        <f t="shared" si="3465"/>
        <v>4.3469139735759017E-7</v>
      </c>
      <c r="BI2941" s="13">
        <f t="shared" si="3466"/>
        <v>1.013154366242816E-7</v>
      </c>
      <c r="BJ2941" s="14">
        <f t="shared" si="3467"/>
        <v>0.51597626716330713</v>
      </c>
      <c r="BK2941" s="14">
        <f t="shared" si="3468"/>
        <v>0.31597601778185247</v>
      </c>
      <c r="BL2941" s="14">
        <f t="shared" si="3469"/>
        <v>0.16361761337410588</v>
      </c>
      <c r="BM2941" s="14">
        <f t="shared" si="3470"/>
        <v>0.24137292400038929</v>
      </c>
      <c r="BN2941" s="14">
        <f t="shared" si="3471"/>
        <v>0.75841485275067</v>
      </c>
    </row>
    <row r="2942" spans="1:66" x14ac:dyDescent="0.25">
      <c r="A2942" t="s">
        <v>114</v>
      </c>
      <c r="B2942" t="s">
        <v>110</v>
      </c>
      <c r="C2942" t="s">
        <v>132</v>
      </c>
      <c r="D2942" t="s">
        <v>564</v>
      </c>
      <c r="E2942" s="10">
        <f>VLOOKUP(A2942,home!$A$2:$E$405,3,FALSE)</f>
        <v>1.3644444444444399</v>
      </c>
      <c r="F2942" s="10">
        <f>VLOOKUP(B2942,home!$B$2:$E$405,3,FALSE)</f>
        <v>0.81</v>
      </c>
      <c r="G2942" s="10">
        <f>VLOOKUP(C2942,away!$B$2:$E$405,4,FALSE)</f>
        <v>1.63</v>
      </c>
      <c r="H2942" s="10">
        <f>VLOOKUP(A2942,away!$A$2:$E$405,3,FALSE)</f>
        <v>1.1155555555555601</v>
      </c>
      <c r="I2942" s="10">
        <f>VLOOKUP(C2942,away!$B$2:$E$405,3,FALSE)</f>
        <v>0.49</v>
      </c>
      <c r="J2942" s="10">
        <f>VLOOKUP(B2942,home!$B$2:$E$405,4,FALSE)</f>
        <v>1.08</v>
      </c>
      <c r="K2942" s="12">
        <f t="shared" si="3416"/>
        <v>1.8014759999999941</v>
      </c>
      <c r="L2942" s="12">
        <f t="shared" si="3417"/>
        <v>0.59035200000000243</v>
      </c>
      <c r="M2942" s="13">
        <f t="shared" si="3418"/>
        <v>9.1462337816277134E-2</v>
      </c>
      <c r="N2942" s="13">
        <f t="shared" si="3419"/>
        <v>0.16476720647991513</v>
      </c>
      <c r="O2942" s="13">
        <f t="shared" si="3420"/>
        <v>5.399497405451506E-2</v>
      </c>
      <c r="P2942" s="13">
        <f t="shared" si="3421"/>
        <v>9.727064987983125E-2</v>
      </c>
      <c r="Q2942" s="13">
        <f t="shared" si="3422"/>
        <v>0.14841208403030534</v>
      </c>
      <c r="R2942" s="13">
        <f t="shared" si="3423"/>
        <v>1.5938020461515604E-2</v>
      </c>
      <c r="S2942" s="13">
        <f t="shared" si="3424"/>
        <v>2.5861954641511701E-2</v>
      </c>
      <c r="T2942" s="13">
        <f t="shared" si="3425"/>
        <v>8.7615370631459175E-2</v>
      </c>
      <c r="U2942" s="13">
        <f t="shared" si="3426"/>
        <v>2.8711961348929189E-2</v>
      </c>
      <c r="V2942" s="13">
        <f t="shared" si="3427"/>
        <v>3.0560352249951761E-3</v>
      </c>
      <c r="W2942" s="13">
        <f t="shared" si="3428"/>
        <v>8.9120269163525834E-2</v>
      </c>
      <c r="X2942" s="13">
        <f t="shared" si="3429"/>
        <v>5.2612329141226009E-2</v>
      </c>
      <c r="Y2942" s="13">
        <f t="shared" si="3430"/>
        <v>1.5529896866590594E-2</v>
      </c>
      <c r="Z2942" s="13">
        <f t="shared" si="3431"/>
        <v>3.1363474184988994E-3</v>
      </c>
      <c r="AA2942" s="13">
        <f t="shared" si="3432"/>
        <v>5.6500546020877051E-3</v>
      </c>
      <c r="AB2942" s="13">
        <f t="shared" si="3433"/>
        <v>5.0892188821752594E-3</v>
      </c>
      <c r="AC2942" s="13">
        <f t="shared" si="3434"/>
        <v>2.0313178864674898E-4</v>
      </c>
      <c r="AD2942" s="13">
        <f t="shared" si="3435"/>
        <v>4.0137006502907829E-2</v>
      </c>
      <c r="AE2942" s="13">
        <f t="shared" si="3436"/>
        <v>2.3694962063004737E-2</v>
      </c>
      <c r="AF2942" s="13">
        <f t="shared" si="3437"/>
        <v>6.994184121909516E-3</v>
      </c>
      <c r="AG2942" s="13">
        <f t="shared" si="3438"/>
        <v>1.3763435282458478E-3</v>
      </c>
      <c r="AH2942" s="13">
        <f t="shared" si="3439"/>
        <v>4.6288724280141741E-4</v>
      </c>
      <c r="AI2942" s="13">
        <f t="shared" si="3440"/>
        <v>8.3388025861292345E-4</v>
      </c>
      <c r="AJ2942" s="13">
        <f t="shared" si="3441"/>
        <v>7.5110763638248522E-4</v>
      </c>
      <c r="AK2942" s="13">
        <f t="shared" si="3442"/>
        <v>4.5103412678658986E-4</v>
      </c>
      <c r="AL2942" s="13">
        <f t="shared" si="3443"/>
        <v>8.6412665867394533E-6</v>
      </c>
      <c r="AM2942" s="13">
        <f t="shared" si="3444"/>
        <v>1.446117078536642E-2</v>
      </c>
      <c r="AN2942" s="13">
        <f t="shared" si="3445"/>
        <v>8.5371810954826717E-3</v>
      </c>
      <c r="AO2942" s="13">
        <f t="shared" si="3446"/>
        <v>2.5199709670402034E-3</v>
      </c>
      <c r="AP2942" s="13">
        <f t="shared" si="3447"/>
        <v>4.9588996677804142E-4</v>
      </c>
      <c r="AQ2942" s="13">
        <f t="shared" si="3448"/>
        <v>7.3187408416837868E-5</v>
      </c>
      <c r="AR2942" s="13">
        <f t="shared" si="3449"/>
        <v>5.4653281912460722E-5</v>
      </c>
      <c r="AS2942" s="13">
        <f t="shared" si="3450"/>
        <v>9.8456575686531764E-5</v>
      </c>
      <c r="AT2942" s="13">
        <f t="shared" si="3451"/>
        <v>8.8683579070734985E-5</v>
      </c>
      <c r="AU2942" s="13">
        <f t="shared" si="3452"/>
        <v>5.3253779763343623E-5</v>
      </c>
      <c r="AV2942" s="13">
        <f t="shared" si="3453"/>
        <v>2.3983851538237222E-5</v>
      </c>
      <c r="AW2942" s="13">
        <f t="shared" si="3454"/>
        <v>2.5527860755023342E-7</v>
      </c>
      <c r="AX2942" s="13">
        <f t="shared" si="3455"/>
        <v>4.3419086836231149E-3</v>
      </c>
      <c r="AY2942" s="13">
        <f t="shared" si="3456"/>
        <v>2.5632544751942833E-3</v>
      </c>
      <c r="AZ2942" s="13">
        <f t="shared" si="3457"/>
        <v>7.5661120296995087E-4</v>
      </c>
      <c r="BA2942" s="13">
        <f t="shared" si="3458"/>
        <v>1.4888897896523943E-4</v>
      </c>
      <c r="BB2942" s="13">
        <f t="shared" si="3459"/>
        <v>2.1974226627521847E-5</v>
      </c>
      <c r="BC2942" s="13">
        <f t="shared" si="3460"/>
        <v>2.5945057276021672E-6</v>
      </c>
      <c r="BD2942" s="13">
        <f t="shared" si="3461"/>
        <v>5.3774457139308558E-6</v>
      </c>
      <c r="BE2942" s="13">
        <f t="shared" si="3462"/>
        <v>9.6873393949492706E-6</v>
      </c>
      <c r="BF2942" s="13">
        <f t="shared" si="3463"/>
        <v>8.72575471192779E-6</v>
      </c>
      <c r="BG2942" s="13">
        <f t="shared" si="3464"/>
        <v>5.2397458984749257E-6</v>
      </c>
      <c r="BH2942" s="13">
        <f t="shared" si="3465"/>
        <v>2.3598191205502459E-6</v>
      </c>
      <c r="BI2942" s="13">
        <f t="shared" si="3466"/>
        <v>8.502315020024716E-7</v>
      </c>
      <c r="BJ2942" s="14">
        <f t="shared" si="3467"/>
        <v>0.66418228482528208</v>
      </c>
      <c r="BK2942" s="14">
        <f t="shared" si="3468"/>
        <v>0.22042600509304303</v>
      </c>
      <c r="BL2942" s="14">
        <f t="shared" si="3469"/>
        <v>0.11223441001811937</v>
      </c>
      <c r="BM2942" s="14">
        <f t="shared" si="3470"/>
        <v>0.42557077543599686</v>
      </c>
      <c r="BN2942" s="14">
        <f t="shared" si="3471"/>
        <v>0.57184527272235952</v>
      </c>
    </row>
    <row r="2943" spans="1:66" x14ac:dyDescent="0.25">
      <c r="A2943" t="s">
        <v>114</v>
      </c>
      <c r="B2943" t="s">
        <v>131</v>
      </c>
      <c r="C2943" t="s">
        <v>96</v>
      </c>
      <c r="D2943" t="s">
        <v>564</v>
      </c>
      <c r="E2943" s="10">
        <f>VLOOKUP(A2943,home!$A$2:$E$405,3,FALSE)</f>
        <v>1.3644444444444399</v>
      </c>
      <c r="F2943" s="10">
        <f>VLOOKUP(B2943,home!$B$2:$E$405,3,FALSE)</f>
        <v>0.87</v>
      </c>
      <c r="G2943" s="10">
        <f>VLOOKUP(C2943,away!$B$2:$E$405,4,FALSE)</f>
        <v>1.1000000000000001</v>
      </c>
      <c r="H2943" s="10">
        <f>VLOOKUP(A2943,away!$A$2:$E$405,3,FALSE)</f>
        <v>1.1155555555555601</v>
      </c>
      <c r="I2943" s="10">
        <f>VLOOKUP(C2943,away!$B$2:$E$405,3,FALSE)</f>
        <v>0.73</v>
      </c>
      <c r="J2943" s="10">
        <f>VLOOKUP(B2943,home!$B$2:$E$405,4,FALSE)</f>
        <v>0.56999999999999995</v>
      </c>
      <c r="K2943" s="12">
        <f t="shared" si="3416"/>
        <v>1.305773333333329</v>
      </c>
      <c r="L2943" s="12">
        <f t="shared" si="3417"/>
        <v>0.46418266666666852</v>
      </c>
      <c r="M2943" s="13">
        <f t="shared" si="3418"/>
        <v>0.1703404836418029</v>
      </c>
      <c r="N2943" s="13">
        <f t="shared" si="3419"/>
        <v>0.22242606112656838</v>
      </c>
      <c r="O2943" s="13">
        <f t="shared" si="3420"/>
        <v>7.9069099938142109E-2</v>
      </c>
      <c r="P2943" s="13">
        <f t="shared" si="3421"/>
        <v>0.10324632218989394</v>
      </c>
      <c r="Q2943" s="13">
        <f t="shared" si="3422"/>
        <v>0.14521900962872103</v>
      </c>
      <c r="R2943" s="13">
        <f t="shared" si="3423"/>
        <v>1.8351252830110056E-2</v>
      </c>
      <c r="S2943" s="13">
        <f t="shared" si="3424"/>
        <v>1.5644846747287538E-2</v>
      </c>
      <c r="T2943" s="13">
        <f t="shared" si="3425"/>
        <v>6.7408147140152336E-2</v>
      </c>
      <c r="U2943" s="13">
        <f t="shared" si="3426"/>
        <v>2.3962576578815491E-2</v>
      </c>
      <c r="V2943" s="13">
        <f t="shared" si="3427"/>
        <v>1.053623668802204E-3</v>
      </c>
      <c r="W2943" s="13">
        <f t="shared" si="3428"/>
        <v>6.3207703422086634E-2</v>
      </c>
      <c r="X2943" s="13">
        <f t="shared" si="3429"/>
        <v>2.9339920328340083E-2</v>
      </c>
      <c r="Y2943" s="13">
        <f t="shared" si="3430"/>
        <v>6.8095412288982473E-3</v>
      </c>
      <c r="Z2943" s="13">
        <f t="shared" si="3431"/>
        <v>2.8394444917849118E-3</v>
      </c>
      <c r="AA2943" s="13">
        <f t="shared" si="3432"/>
        <v>3.707670898852944E-3</v>
      </c>
      <c r="AB2943" s="13">
        <f t="shared" si="3433"/>
        <v>2.4206888942490952E-3</v>
      </c>
      <c r="AC2943" s="13">
        <f t="shared" si="3434"/>
        <v>3.9913723990593621E-5</v>
      </c>
      <c r="AD2943" s="13">
        <f t="shared" si="3435"/>
        <v>2.0633733397450629E-2</v>
      </c>
      <c r="AE2943" s="13">
        <f t="shared" si="3436"/>
        <v>9.5778213917177314E-3</v>
      </c>
      <c r="AF2943" s="13">
        <f t="shared" si="3437"/>
        <v>2.2229293372322987E-3</v>
      </c>
      <c r="AG2943" s="13">
        <f t="shared" si="3438"/>
        <v>3.4394842252268628E-4</v>
      </c>
      <c r="AH2943" s="13">
        <f t="shared" si="3439"/>
        <v>3.2950522901217582E-4</v>
      </c>
      <c r="AI2943" s="13">
        <f t="shared" si="3440"/>
        <v>4.3025914123799071E-4</v>
      </c>
      <c r="AJ2943" s="13">
        <f t="shared" si="3441"/>
        <v>2.8091045652573344E-4</v>
      </c>
      <c r="AK2943" s="13">
        <f t="shared" si="3442"/>
        <v>1.2226846106193142E-4</v>
      </c>
      <c r="AL2943" s="13">
        <f t="shared" si="3443"/>
        <v>9.6769602124577162E-7</v>
      </c>
      <c r="AM2943" s="13">
        <f t="shared" si="3444"/>
        <v>5.3885957675000665E-3</v>
      </c>
      <c r="AN2943" s="13">
        <f t="shared" si="3445"/>
        <v>2.5012927529469041E-3</v>
      </c>
      <c r="AO2943" s="13">
        <f t="shared" si="3446"/>
        <v>5.8052837008845312E-4</v>
      </c>
      <c r="AP2943" s="13">
        <f t="shared" si="3447"/>
        <v>8.9823735634437626E-5</v>
      </c>
      <c r="AQ2943" s="13">
        <f t="shared" si="3448"/>
        <v>1.0423655284188775E-5</v>
      </c>
      <c r="AR2943" s="13">
        <f t="shared" si="3449"/>
        <v>3.0590123176696629E-5</v>
      </c>
      <c r="AS2943" s="13">
        <f t="shared" si="3450"/>
        <v>3.9943767107512278E-5</v>
      </c>
      <c r="AT2943" s="13">
        <f t="shared" si="3451"/>
        <v>2.6078752960933255E-5</v>
      </c>
      <c r="AU2943" s="13">
        <f t="shared" si="3452"/>
        <v>1.1350980060991416E-5</v>
      </c>
      <c r="AV2943" s="13">
        <f t="shared" si="3453"/>
        <v>3.7054517677102278E-6</v>
      </c>
      <c r="AW2943" s="13">
        <f t="shared" si="3454"/>
        <v>1.6292704055522908E-8</v>
      </c>
      <c r="AX2943" s="13">
        <f t="shared" si="3455"/>
        <v>1.1727141095524045E-3</v>
      </c>
      <c r="AY2943" s="13">
        <f t="shared" si="3456"/>
        <v>5.4435356260966277E-4</v>
      </c>
      <c r="AZ2943" s="13">
        <f t="shared" si="3457"/>
        <v>1.2633974415082725E-4</v>
      </c>
      <c r="BA2943" s="13">
        <f t="shared" si="3458"/>
        <v>1.9548239781971883E-5</v>
      </c>
      <c r="BB2943" s="13">
        <f t="shared" si="3459"/>
        <v>2.2684885176587902E-6</v>
      </c>
      <c r="BC2943" s="13">
        <f t="shared" si="3460"/>
        <v>2.1059860988591512E-7</v>
      </c>
      <c r="BD2943" s="13">
        <f t="shared" si="3461"/>
        <v>2.3665674916368157E-6</v>
      </c>
      <c r="BE2943" s="13">
        <f t="shared" si="3462"/>
        <v>3.0902007221129001E-6</v>
      </c>
      <c r="BF2943" s="13">
        <f t="shared" si="3463"/>
        <v>2.0175508487912117E-6</v>
      </c>
      <c r="BG2943" s="13">
        <f t="shared" si="3464"/>
        <v>8.7815469899852935E-7</v>
      </c>
      <c r="BH2943" s="13">
        <f t="shared" si="3465"/>
        <v>2.8666774712340893E-7</v>
      </c>
      <c r="BI2943" s="13">
        <f t="shared" si="3466"/>
        <v>7.4864619944097864E-8</v>
      </c>
      <c r="BJ2943" s="14">
        <f t="shared" si="3467"/>
        <v>0.5776249144483665</v>
      </c>
      <c r="BK2943" s="14">
        <f t="shared" si="3468"/>
        <v>0.29087051123040808</v>
      </c>
      <c r="BL2943" s="14">
        <f t="shared" si="3469"/>
        <v>0.12879461550920995</v>
      </c>
      <c r="BM2943" s="14">
        <f t="shared" si="3470"/>
        <v>0.26093291905462546</v>
      </c>
      <c r="BN2943" s="14">
        <f t="shared" si="3471"/>
        <v>0.73865222935523844</v>
      </c>
    </row>
    <row r="2944" spans="1:66" x14ac:dyDescent="0.25">
      <c r="A2944" t="s">
        <v>114</v>
      </c>
      <c r="B2944" t="s">
        <v>116</v>
      </c>
      <c r="C2944" t="s">
        <v>128</v>
      </c>
      <c r="D2944" t="s">
        <v>564</v>
      </c>
      <c r="E2944" s="10">
        <f>VLOOKUP(A2944,home!$A$2:$E$405,3,FALSE)</f>
        <v>1.3644444444444399</v>
      </c>
      <c r="F2944" s="10">
        <f>VLOOKUP(B2944,home!$B$2:$E$405,3,FALSE)</f>
        <v>0.59</v>
      </c>
      <c r="G2944" s="10">
        <f>VLOOKUP(C2944,away!$B$2:$E$405,4,FALSE)</f>
        <v>0.95</v>
      </c>
      <c r="H2944" s="10">
        <f>VLOOKUP(A2944,away!$A$2:$E$405,3,FALSE)</f>
        <v>1.1155555555555601</v>
      </c>
      <c r="I2944" s="10">
        <f>VLOOKUP(C2944,away!$B$2:$E$405,3,FALSE)</f>
        <v>0.95</v>
      </c>
      <c r="J2944" s="10">
        <f>VLOOKUP(B2944,home!$B$2:$E$405,4,FALSE)</f>
        <v>1.34</v>
      </c>
      <c r="K2944" s="12">
        <f t="shared" si="3416"/>
        <v>0.76477111111110851</v>
      </c>
      <c r="L2944" s="12">
        <f t="shared" si="3417"/>
        <v>1.4201022222222279</v>
      </c>
      <c r="M2944" s="13">
        <f t="shared" si="3418"/>
        <v>0.11249198173624492</v>
      </c>
      <c r="N2944" s="13">
        <f t="shared" si="3419"/>
        <v>8.6030617863518552E-2</v>
      </c>
      <c r="O2944" s="13">
        <f t="shared" si="3420"/>
        <v>0.15975011324582367</v>
      </c>
      <c r="P2944" s="13">
        <f t="shared" si="3421"/>
        <v>0.12217227160713399</v>
      </c>
      <c r="Q2944" s="13">
        <f t="shared" si="3422"/>
        <v>3.289686560652913E-2</v>
      </c>
      <c r="R2944" s="13">
        <f t="shared" si="3423"/>
        <v>0.1134307454103234</v>
      </c>
      <c r="S2944" s="13">
        <f t="shared" si="3424"/>
        <v>3.3171395239182062E-2</v>
      </c>
      <c r="T2944" s="13">
        <f t="shared" si="3425"/>
        <v>4.6716911951977989E-2</v>
      </c>
      <c r="U2944" s="13">
        <f t="shared" si="3426"/>
        <v>8.6748557201614312E-2</v>
      </c>
      <c r="V2944" s="13">
        <f t="shared" si="3427"/>
        <v>4.0028776038564E-3</v>
      </c>
      <c r="W2944" s="13">
        <f t="shared" si="3428"/>
        <v>8.3861908206593651E-3</v>
      </c>
      <c r="X2944" s="13">
        <f t="shared" si="3429"/>
        <v>1.1909248220398011E-2</v>
      </c>
      <c r="Y2944" s="13">
        <f t="shared" si="3430"/>
        <v>8.4561749313916672E-3</v>
      </c>
      <c r="Z2944" s="13">
        <f t="shared" si="3431"/>
        <v>5.3694417875174677E-2</v>
      </c>
      <c r="AA2944" s="13">
        <f t="shared" si="3432"/>
        <v>4.1063939618861511E-2</v>
      </c>
      <c r="AB2944" s="13">
        <f t="shared" si="3433"/>
        <v>1.5702257364458089E-2</v>
      </c>
      <c r="AC2944" s="13">
        <f t="shared" si="3434"/>
        <v>2.7170861551664314E-4</v>
      </c>
      <c r="AD2944" s="13">
        <f t="shared" si="3435"/>
        <v>1.6033791179763601E-3</v>
      </c>
      <c r="AE2944" s="13">
        <f t="shared" si="3436"/>
        <v>2.2769622485029443E-3</v>
      </c>
      <c r="AF2944" s="13">
        <f t="shared" si="3437"/>
        <v>1.6167595745075764E-3</v>
      </c>
      <c r="AG2944" s="13">
        <f t="shared" si="3438"/>
        <v>7.6532128818575761E-4</v>
      </c>
      <c r="AH2944" s="13">
        <f t="shared" si="3439"/>
        <v>1.9062890536366121E-2</v>
      </c>
      <c r="AI2944" s="13">
        <f t="shared" si="3440"/>
        <v>1.4578747976486154E-2</v>
      </c>
      <c r="AJ2944" s="13">
        <f t="shared" si="3441"/>
        <v>5.5747026442930694E-3</v>
      </c>
      <c r="AK2944" s="13">
        <f t="shared" si="3442"/>
        <v>1.4211238451300153E-3</v>
      </c>
      <c r="AL2944" s="13">
        <f t="shared" si="3443"/>
        <v>1.1803599958165603E-5</v>
      </c>
      <c r="AM2944" s="13">
        <f t="shared" si="3444"/>
        <v>2.4524360591742607E-4</v>
      </c>
      <c r="AN2944" s="13">
        <f t="shared" si="3445"/>
        <v>3.4827098974912909E-4</v>
      </c>
      <c r="AO2944" s="13">
        <f t="shared" si="3446"/>
        <v>2.4729020323913651E-4</v>
      </c>
      <c r="AP2944" s="13">
        <f t="shared" si="3447"/>
        <v>1.1705912238456139E-4</v>
      </c>
      <c r="AQ2944" s="13">
        <f t="shared" si="3448"/>
        <v>4.1558979957424843E-5</v>
      </c>
      <c r="AR2944" s="13">
        <f t="shared" si="3449"/>
        <v>5.4142506425345184E-3</v>
      </c>
      <c r="AS2944" s="13">
        <f t="shared" si="3450"/>
        <v>4.140662479725157E-3</v>
      </c>
      <c r="AT2944" s="13">
        <f t="shared" si="3451"/>
        <v>1.5833295226777427E-3</v>
      </c>
      <c r="AU2944" s="13">
        <f t="shared" si="3452"/>
        <v>4.0362822610442615E-4</v>
      </c>
      <c r="AV2944" s="13">
        <f t="shared" si="3453"/>
        <v>7.7170801738421916E-5</v>
      </c>
      <c r="AW2944" s="13">
        <f t="shared" si="3454"/>
        <v>3.5609269354467557E-7</v>
      </c>
      <c r="AX2944" s="13">
        <f t="shared" si="3455"/>
        <v>3.125920416506078E-5</v>
      </c>
      <c r="AY2944" s="13">
        <f t="shared" si="3456"/>
        <v>4.4391265299701135E-5</v>
      </c>
      <c r="AZ2944" s="13">
        <f t="shared" si="3457"/>
        <v>3.1520067249681033E-5</v>
      </c>
      <c r="BA2944" s="13">
        <f t="shared" si="3458"/>
        <v>1.4920572515288701E-5</v>
      </c>
      <c r="BB2944" s="13">
        <f t="shared" si="3459"/>
        <v>5.2971845464473456E-6</v>
      </c>
      <c r="BC2944" s="13">
        <f t="shared" si="3460"/>
        <v>1.504508709186223E-6</v>
      </c>
      <c r="BD2944" s="13">
        <f t="shared" si="3461"/>
        <v>1.2814648948552339E-3</v>
      </c>
      <c r="BE2944" s="13">
        <f t="shared" si="3462"/>
        <v>9.8002733148831712E-4</v>
      </c>
      <c r="BF2944" s="13">
        <f t="shared" si="3463"/>
        <v>3.7474829561078742E-4</v>
      </c>
      <c r="BG2944" s="13">
        <f t="shared" si="3464"/>
        <v>9.5532223473752029E-5</v>
      </c>
      <c r="BH2944" s="13">
        <f t="shared" si="3465"/>
        <v>1.8265071173234013E-5</v>
      </c>
      <c r="BI2944" s="13">
        <f t="shared" si="3466"/>
        <v>2.7937197551355314E-6</v>
      </c>
      <c r="BJ2944" s="14">
        <f t="shared" si="3467"/>
        <v>0.20178674732738039</v>
      </c>
      <c r="BK2944" s="14">
        <f t="shared" si="3468"/>
        <v>0.2721664296671919</v>
      </c>
      <c r="BL2944" s="14">
        <f t="shared" si="3469"/>
        <v>0.4717049510524931</v>
      </c>
      <c r="BM2944" s="14">
        <f t="shared" si="3470"/>
        <v>0.37253591528006025</v>
      </c>
      <c r="BN2944" s="14">
        <f t="shared" si="3471"/>
        <v>0.62677259546957365</v>
      </c>
    </row>
    <row r="2945" spans="1:66" x14ac:dyDescent="0.25">
      <c r="A2945" t="s">
        <v>114</v>
      </c>
      <c r="B2945" t="s">
        <v>379</v>
      </c>
      <c r="C2945" t="s">
        <v>356</v>
      </c>
      <c r="D2945" t="s">
        <v>564</v>
      </c>
      <c r="E2945" s="10">
        <f>VLOOKUP(A2945,home!$A$2:$E$405,3,FALSE)</f>
        <v>1.3644444444444399</v>
      </c>
      <c r="F2945" s="10">
        <f>VLOOKUP(B2945,home!$B$2:$E$405,3,FALSE)</f>
        <v>1.3</v>
      </c>
      <c r="G2945" s="10">
        <f>VLOOKUP(C2945,away!$B$2:$E$405,4,FALSE)</f>
        <v>1.06</v>
      </c>
      <c r="H2945" s="10">
        <f>VLOOKUP(A2945,away!$A$2:$E$405,3,FALSE)</f>
        <v>1.1155555555555601</v>
      </c>
      <c r="I2945" s="10">
        <f>VLOOKUP(C2945,away!$B$2:$E$405,3,FALSE)</f>
        <v>0.56999999999999995</v>
      </c>
      <c r="J2945" s="10">
        <f>VLOOKUP(B2945,home!$B$2:$E$405,4,FALSE)</f>
        <v>0.9</v>
      </c>
      <c r="K2945" s="12">
        <f t="shared" si="3416"/>
        <v>1.8802044444444383</v>
      </c>
      <c r="L2945" s="12">
        <f t="shared" si="3417"/>
        <v>0.57228000000000223</v>
      </c>
      <c r="M2945" s="13">
        <f t="shared" si="3418"/>
        <v>8.607946097942068E-2</v>
      </c>
      <c r="N2945" s="13">
        <f t="shared" si="3419"/>
        <v>0.1618469851088884</v>
      </c>
      <c r="O2945" s="13">
        <f t="shared" si="3420"/>
        <v>4.9261553929303058E-2</v>
      </c>
      <c r="P2945" s="13">
        <f t="shared" si="3421"/>
        <v>9.2621792638115014E-2</v>
      </c>
      <c r="Q2945" s="13">
        <f t="shared" si="3422"/>
        <v>0.15215271036083239</v>
      </c>
      <c r="R2945" s="13">
        <f t="shared" si="3423"/>
        <v>1.4095701041330832E-2</v>
      </c>
      <c r="S2945" s="13">
        <f t="shared" si="3424"/>
        <v>2.4915340935827122E-2</v>
      </c>
      <c r="T2945" s="13">
        <f t="shared" si="3425"/>
        <v>8.7073953085297501E-2</v>
      </c>
      <c r="U2945" s="13">
        <f t="shared" si="3426"/>
        <v>2.6502799745470332E-2</v>
      </c>
      <c r="V2945" s="13">
        <f t="shared" si="3427"/>
        <v>2.9787768384245566E-3</v>
      </c>
      <c r="W2945" s="13">
        <f t="shared" si="3428"/>
        <v>9.5359400751568152E-2</v>
      </c>
      <c r="X2945" s="13">
        <f t="shared" si="3429"/>
        <v>5.4572277862107631E-2</v>
      </c>
      <c r="Y2945" s="13">
        <f t="shared" si="3430"/>
        <v>1.5615311587463538E-2</v>
      </c>
      <c r="Z2945" s="13">
        <f t="shared" si="3431"/>
        <v>2.6888959306442806E-3</v>
      </c>
      <c r="AA2945" s="13">
        <f t="shared" si="3432"/>
        <v>5.0556740794459407E-3</v>
      </c>
      <c r="AB2945" s="13">
        <f t="shared" si="3433"/>
        <v>4.7528504369184011E-3</v>
      </c>
      <c r="AC2945" s="13">
        <f t="shared" si="3434"/>
        <v>2.0032337527483706E-4</v>
      </c>
      <c r="AD2945" s="13">
        <f t="shared" si="3435"/>
        <v>4.4823792278164173E-2</v>
      </c>
      <c r="AE2945" s="13">
        <f t="shared" si="3436"/>
        <v>2.5651759844947893E-2</v>
      </c>
      <c r="AF2945" s="13">
        <f t="shared" si="3437"/>
        <v>7.3399945620334188E-3</v>
      </c>
      <c r="AG2945" s="13">
        <f t="shared" si="3438"/>
        <v>1.4001773626535006E-3</v>
      </c>
      <c r="AH2945" s="13">
        <f t="shared" si="3439"/>
        <v>3.8470034079727861E-4</v>
      </c>
      <c r="AI2945" s="13">
        <f t="shared" si="3440"/>
        <v>7.2331529054633339E-4</v>
      </c>
      <c r="AJ2945" s="13">
        <f t="shared" si="3441"/>
        <v>6.7999031200991812E-4</v>
      </c>
      <c r="AK2945" s="13">
        <f t="shared" si="3442"/>
        <v>4.2617360227340288E-4</v>
      </c>
      <c r="AL2945" s="13">
        <f t="shared" si="3443"/>
        <v>8.621945311534472E-6</v>
      </c>
      <c r="AM2945" s="13">
        <f t="shared" si="3444"/>
        <v>1.6855578691651722E-2</v>
      </c>
      <c r="AN2945" s="13">
        <f t="shared" si="3445"/>
        <v>9.646110573658483E-3</v>
      </c>
      <c r="AO2945" s="13">
        <f t="shared" si="3446"/>
        <v>2.7601380795466493E-3</v>
      </c>
      <c r="AP2945" s="13">
        <f t="shared" si="3447"/>
        <v>5.2652394005432094E-4</v>
      </c>
      <c r="AQ2945" s="13">
        <f t="shared" si="3448"/>
        <v>7.5329780103571974E-5</v>
      </c>
      <c r="AR2945" s="13">
        <f t="shared" si="3449"/>
        <v>4.4031262206293515E-5</v>
      </c>
      <c r="AS2945" s="13">
        <f t="shared" si="3450"/>
        <v>8.278777489477151E-5</v>
      </c>
      <c r="AT2945" s="13">
        <f t="shared" si="3451"/>
        <v>7.7828971151407543E-5</v>
      </c>
      <c r="AU2945" s="13">
        <f t="shared" si="3452"/>
        <v>4.8778125821804811E-5</v>
      </c>
      <c r="AV2945" s="13">
        <f t="shared" si="3453"/>
        <v>2.2928212240456853E-5</v>
      </c>
      <c r="AW2945" s="13">
        <f t="shared" si="3454"/>
        <v>2.5770117958963268E-7</v>
      </c>
      <c r="AX2945" s="13">
        <f t="shared" si="3455"/>
        <v>5.2819889949544214E-3</v>
      </c>
      <c r="AY2945" s="13">
        <f t="shared" si="3456"/>
        <v>3.0227766620325278E-3</v>
      </c>
      <c r="AZ2945" s="13">
        <f t="shared" si="3457"/>
        <v>8.6493731407399086E-4</v>
      </c>
      <c r="BA2945" s="13">
        <f t="shared" si="3458"/>
        <v>1.6499544203275515E-4</v>
      </c>
      <c r="BB2945" s="13">
        <f t="shared" si="3459"/>
        <v>2.3605897891626368E-5</v>
      </c>
      <c r="BC2945" s="13">
        <f t="shared" si="3460"/>
        <v>2.7018366490839994E-6</v>
      </c>
      <c r="BD2945" s="13">
        <f t="shared" si="3461"/>
        <v>4.1997017892362894E-6</v>
      </c>
      <c r="BE2945" s="13">
        <f t="shared" si="3462"/>
        <v>7.8962979694633311E-6</v>
      </c>
      <c r="BF2945" s="13">
        <f t="shared" si="3463"/>
        <v>7.4233272684212752E-6</v>
      </c>
      <c r="BG2945" s="13">
        <f t="shared" si="3464"/>
        <v>4.6524576408837582E-6</v>
      </c>
      <c r="BH2945" s="13">
        <f t="shared" si="3465"/>
        <v>2.1868928834947819E-6</v>
      </c>
      <c r="BI2945" s="13">
        <f t="shared" si="3466"/>
        <v>8.2236114381416058E-7</v>
      </c>
      <c r="BJ2945" s="14">
        <f t="shared" si="3467"/>
        <v>0.68506105001660589</v>
      </c>
      <c r="BK2945" s="14">
        <f t="shared" si="3468"/>
        <v>0.20982709337440628</v>
      </c>
      <c r="BL2945" s="14">
        <f t="shared" si="3469"/>
        <v>0.10218629416310558</v>
      </c>
      <c r="BM2945" s="14">
        <f t="shared" si="3470"/>
        <v>0.4406826104660187</v>
      </c>
      <c r="BN2945" s="14">
        <f t="shared" si="3471"/>
        <v>0.55605820405789042</v>
      </c>
    </row>
    <row r="2946" spans="1:66" x14ac:dyDescent="0.25">
      <c r="A2946" t="s">
        <v>114</v>
      </c>
      <c r="B2946" t="s">
        <v>112</v>
      </c>
      <c r="C2946" t="s">
        <v>345</v>
      </c>
      <c r="D2946" t="s">
        <v>564</v>
      </c>
      <c r="E2946" s="10">
        <f>VLOOKUP(A2946,home!$A$2:$E$405,3,FALSE)</f>
        <v>1.3644444444444399</v>
      </c>
      <c r="F2946" s="10">
        <f>VLOOKUP(B2946,home!$B$2:$E$405,3,FALSE)</f>
        <v>0.81</v>
      </c>
      <c r="G2946" s="10">
        <f>VLOOKUP(C2946,away!$B$2:$E$405,4,FALSE)</f>
        <v>1.47</v>
      </c>
      <c r="H2946" s="10">
        <f>VLOOKUP(A2946,away!$A$2:$E$405,3,FALSE)</f>
        <v>1.1155555555555601</v>
      </c>
      <c r="I2946" s="10">
        <f>VLOOKUP(C2946,away!$B$2:$E$405,3,FALSE)</f>
        <v>0.44</v>
      </c>
      <c r="J2946" s="10">
        <f>VLOOKUP(B2946,home!$B$2:$E$405,4,FALSE)</f>
        <v>1.1000000000000001</v>
      </c>
      <c r="K2946" s="12">
        <f t="shared" si="3416"/>
        <v>1.6246439999999946</v>
      </c>
      <c r="L2946" s="12">
        <f t="shared" si="3417"/>
        <v>0.53992888888889112</v>
      </c>
      <c r="M2946" s="13">
        <f t="shared" si="3418"/>
        <v>0.11479895603740053</v>
      </c>
      <c r="N2946" s="13">
        <f t="shared" si="3419"/>
        <v>0.18650743513242593</v>
      </c>
      <c r="O2946" s="13">
        <f t="shared" si="3420"/>
        <v>6.1983272778878336E-2</v>
      </c>
      <c r="P2946" s="13">
        <f t="shared" si="3421"/>
        <v>0.10070075222056768</v>
      </c>
      <c r="Q2946" s="13">
        <f t="shared" si="3422"/>
        <v>0.15150409272164206</v>
      </c>
      <c r="R2946" s="13">
        <f t="shared" si="3423"/>
        <v>1.6733279800598414E-2</v>
      </c>
      <c r="S2946" s="13">
        <f t="shared" si="3424"/>
        <v>2.2083479344717282E-2</v>
      </c>
      <c r="T2946" s="13">
        <f t="shared" si="3425"/>
        <v>8.1801436445315734E-2</v>
      </c>
      <c r="U2946" s="13">
        <f t="shared" si="3426"/>
        <v>2.7185622628363319E-2</v>
      </c>
      <c r="V2946" s="13">
        <f t="shared" si="3427"/>
        <v>2.152384054139052E-3</v>
      </c>
      <c r="W2946" s="13">
        <f t="shared" si="3428"/>
        <v>8.2046738405219519E-2</v>
      </c>
      <c r="X2946" s="13">
        <f t="shared" si="3429"/>
        <v>4.4299404304087686E-2</v>
      </c>
      <c r="Y2946" s="13">
        <f t="shared" si="3430"/>
        <v>1.1959264072172914E-2</v>
      </c>
      <c r="Z2946" s="13">
        <f t="shared" si="3431"/>
        <v>3.0115937234013422E-3</v>
      </c>
      <c r="AA2946" s="13">
        <f t="shared" si="3432"/>
        <v>4.8927676731616342E-3</v>
      </c>
      <c r="AB2946" s="13">
        <f t="shared" si="3433"/>
        <v>3.9745028217979929E-3</v>
      </c>
      <c r="AC2946" s="13">
        <f t="shared" si="3434"/>
        <v>1.1800341048438161E-4</v>
      </c>
      <c r="AD2946" s="13">
        <f t="shared" si="3435"/>
        <v>3.3324185317402263E-2</v>
      </c>
      <c r="AE2946" s="13">
        <f t="shared" si="3436"/>
        <v>1.7992690351552505E-2</v>
      </c>
      <c r="AF2946" s="13">
        <f t="shared" si="3437"/>
        <v>4.8573866548178085E-3</v>
      </c>
      <c r="AG2946" s="13">
        <f t="shared" si="3438"/>
        <v>8.7421445981316888E-4</v>
      </c>
      <c r="AH2946" s="13">
        <f t="shared" si="3439"/>
        <v>4.0651161321521127E-4</v>
      </c>
      <c r="AI2946" s="13">
        <f t="shared" si="3440"/>
        <v>6.6043665334041153E-4</v>
      </c>
      <c r="AJ2946" s="13">
        <f t="shared" si="3441"/>
        <v>5.3648722311478813E-4</v>
      </c>
      <c r="AK2946" s="13">
        <f t="shared" si="3442"/>
        <v>2.9053358270336629E-4</v>
      </c>
      <c r="AL2946" s="13">
        <f t="shared" si="3443"/>
        <v>4.1404669904831767E-6</v>
      </c>
      <c r="AM2946" s="13">
        <f t="shared" si="3444"/>
        <v>1.0827987546161103E-2</v>
      </c>
      <c r="AN2946" s="13">
        <f t="shared" si="3445"/>
        <v>5.8463432847015153E-3</v>
      </c>
      <c r="AO2946" s="13">
        <f t="shared" si="3446"/>
        <v>1.5783048168859597E-3</v>
      </c>
      <c r="AP2946" s="13">
        <f t="shared" si="3447"/>
        <v>2.8405745536974028E-4</v>
      </c>
      <c r="AQ2946" s="13">
        <f t="shared" si="3448"/>
        <v>3.8342706564597412E-5</v>
      </c>
      <c r="AR2946" s="13">
        <f t="shared" si="3449"/>
        <v>4.3897472728743964E-5</v>
      </c>
      <c r="AS2946" s="13">
        <f t="shared" si="3450"/>
        <v>7.1317765683917266E-5</v>
      </c>
      <c r="AT2946" s="13">
        <f t="shared" si="3451"/>
        <v>5.7932990055890868E-5</v>
      </c>
      <c r="AU2946" s="13">
        <f t="shared" si="3452"/>
        <v>3.1373494898787478E-5</v>
      </c>
      <c r="AV2946" s="13">
        <f t="shared" si="3453"/>
        <v>1.2742690061586383E-5</v>
      </c>
      <c r="AW2946" s="13">
        <f t="shared" si="3454"/>
        <v>1.0088848532304482E-7</v>
      </c>
      <c r="AX2946" s="13">
        <f t="shared" si="3455"/>
        <v>2.9319374998242162E-3</v>
      </c>
      <c r="AY2946" s="13">
        <f t="shared" si="3456"/>
        <v>1.5830377565717625E-3</v>
      </c>
      <c r="AZ2946" s="13">
        <f t="shared" si="3457"/>
        <v>4.2736390848747735E-4</v>
      </c>
      <c r="BA2946" s="13">
        <f t="shared" si="3458"/>
        <v>7.6915373420285787E-5</v>
      </c>
      <c r="BB2946" s="13">
        <f t="shared" si="3459"/>
        <v>1.0382208027322263E-5</v>
      </c>
      <c r="BC2946" s="13">
        <f t="shared" si="3460"/>
        <v>1.1211308088810876E-6</v>
      </c>
      <c r="BD2946" s="13">
        <f t="shared" si="3461"/>
        <v>3.9502522792435181E-6</v>
      </c>
      <c r="BE2946" s="13">
        <f t="shared" si="3462"/>
        <v>6.4177536639592851E-6</v>
      </c>
      <c r="BF2946" s="13">
        <f t="shared" si="3463"/>
        <v>5.2132824918147185E-6</v>
      </c>
      <c r="BG2946" s="13">
        <f t="shared" si="3464"/>
        <v>2.8232427068772674E-6</v>
      </c>
      <c r="BH2946" s="13">
        <f t="shared" si="3465"/>
        <v>1.1466910810679743E-6</v>
      </c>
      <c r="BI2946" s="13">
        <f t="shared" si="3466"/>
        <v>3.7259295694211844E-7</v>
      </c>
      <c r="BJ2946" s="14">
        <f t="shared" si="3467"/>
        <v>0.63877264155127222</v>
      </c>
      <c r="BK2946" s="14">
        <f t="shared" si="3468"/>
        <v>0.24144075329087117</v>
      </c>
      <c r="BL2946" s="14">
        <f t="shared" si="3469"/>
        <v>0.11690060300378233</v>
      </c>
      <c r="BM2946" s="14">
        <f t="shared" si="3470"/>
        <v>0.36631486600972801</v>
      </c>
      <c r="BN2946" s="14">
        <f t="shared" si="3471"/>
        <v>0.63222778869151297</v>
      </c>
    </row>
    <row r="2947" spans="1:66" x14ac:dyDescent="0.25">
      <c r="A2947" t="s">
        <v>114</v>
      </c>
      <c r="B2947" t="s">
        <v>133</v>
      </c>
      <c r="C2947" t="s">
        <v>119</v>
      </c>
      <c r="D2947" t="s">
        <v>564</v>
      </c>
      <c r="E2947" s="10">
        <f>VLOOKUP(A2947,home!$A$2:$E$405,3,FALSE)</f>
        <v>1.3644444444444399</v>
      </c>
      <c r="F2947" s="10">
        <f>VLOOKUP(B2947,home!$B$2:$E$405,3,FALSE)</f>
        <v>0.81</v>
      </c>
      <c r="G2947" s="10">
        <f>VLOOKUP(C2947,away!$B$2:$E$405,4,FALSE)</f>
        <v>0.88</v>
      </c>
      <c r="H2947" s="10">
        <f>VLOOKUP(A2947,away!$A$2:$E$405,3,FALSE)</f>
        <v>1.1155555555555601</v>
      </c>
      <c r="I2947" s="10">
        <f>VLOOKUP(C2947,away!$B$2:$E$405,3,FALSE)</f>
        <v>0.73</v>
      </c>
      <c r="J2947" s="10">
        <f>VLOOKUP(B2947,home!$B$2:$E$405,4,FALSE)</f>
        <v>0.6</v>
      </c>
      <c r="K2947" s="12">
        <f t="shared" si="3416"/>
        <v>0.97257599999999689</v>
      </c>
      <c r="L2947" s="12">
        <f t="shared" si="3417"/>
        <v>0.48861333333333529</v>
      </c>
      <c r="M2947" s="13">
        <f t="shared" si="3418"/>
        <v>0.23196023257262205</v>
      </c>
      <c r="N2947" s="13">
        <f t="shared" si="3419"/>
        <v>0.22559895515454975</v>
      </c>
      <c r="O2947" s="13">
        <f t="shared" si="3420"/>
        <v>0.11333886243808455</v>
      </c>
      <c r="P2947" s="13">
        <f t="shared" si="3421"/>
        <v>0.11023065747458217</v>
      </c>
      <c r="Q2947" s="13">
        <f t="shared" si="3422"/>
        <v>0.10970606470419532</v>
      </c>
      <c r="R2947" s="13">
        <f t="shared" si="3423"/>
        <v>2.7689439686040412E-2</v>
      </c>
      <c r="S2947" s="13">
        <f t="shared" si="3424"/>
        <v>1.309577692748959E-2</v>
      </c>
      <c r="T2947" s="13">
        <f t="shared" si="3425"/>
        <v>5.3603845961999436E-2</v>
      </c>
      <c r="U2947" s="13">
        <f t="shared" si="3426"/>
        <v>2.6930084492090358E-2</v>
      </c>
      <c r="V2947" s="13">
        <f t="shared" si="3427"/>
        <v>6.9147681280798531E-4</v>
      </c>
      <c r="W2947" s="13">
        <f t="shared" si="3428"/>
        <v>3.556582852858238E-2</v>
      </c>
      <c r="X2947" s="13">
        <f t="shared" si="3429"/>
        <v>1.7377938030112467E-2</v>
      </c>
      <c r="Y2947" s="13">
        <f t="shared" si="3430"/>
        <v>4.2455461136766924E-3</v>
      </c>
      <c r="Z2947" s="13">
        <f t="shared" si="3431"/>
        <v>4.5098098077095156E-3</v>
      </c>
      <c r="AA2947" s="13">
        <f t="shared" si="3432"/>
        <v>4.3861327835428765E-3</v>
      </c>
      <c r="AB2947" s="13">
        <f t="shared" si="3433"/>
        <v>2.132923739043491E-3</v>
      </c>
      <c r="AC2947" s="13">
        <f t="shared" si="3434"/>
        <v>2.0537449151006206E-5</v>
      </c>
      <c r="AD2947" s="13">
        <f t="shared" si="3435"/>
        <v>8.6476178117536051E-3</v>
      </c>
      <c r="AE2947" s="13">
        <f t="shared" si="3436"/>
        <v>4.2253413643936512E-3</v>
      </c>
      <c r="AF2947" s="13">
        <f t="shared" si="3437"/>
        <v>1.0322790642638023E-3</v>
      </c>
      <c r="AG2947" s="13">
        <f t="shared" si="3438"/>
        <v>1.6812843817338421E-4</v>
      </c>
      <c r="AH2947" s="13">
        <f t="shared" si="3439"/>
        <v>5.5088830071107857E-4</v>
      </c>
      <c r="AI2947" s="13">
        <f t="shared" si="3440"/>
        <v>5.3578073995237631E-4</v>
      </c>
      <c r="AJ2947" s="13">
        <f t="shared" si="3441"/>
        <v>2.6054374446996025E-4</v>
      </c>
      <c r="AK2947" s="13">
        <f t="shared" si="3442"/>
        <v>8.4466197607205095E-5</v>
      </c>
      <c r="AL2947" s="13">
        <f t="shared" si="3443"/>
        <v>3.9038700688618216E-7</v>
      </c>
      <c r="AM2947" s="13">
        <f t="shared" si="3444"/>
        <v>1.6820931081768101E-3</v>
      </c>
      <c r="AN2947" s="13">
        <f t="shared" si="3445"/>
        <v>8.2189312056330172E-4</v>
      </c>
      <c r="AO2947" s="13">
        <f t="shared" si="3446"/>
        <v>2.0079396864108577E-4</v>
      </c>
      <c r="AP2947" s="13">
        <f t="shared" si="3447"/>
        <v>3.2703536776983371E-5</v>
      </c>
      <c r="AQ2947" s="13">
        <f t="shared" si="3448"/>
        <v>3.9948460290977911E-6</v>
      </c>
      <c r="AR2947" s="13">
        <f t="shared" si="3449"/>
        <v>5.3834273780955392E-5</v>
      </c>
      <c r="AS2947" s="13">
        <f t="shared" si="3450"/>
        <v>5.2357922656786314E-5</v>
      </c>
      <c r="AT2947" s="13">
        <f t="shared" si="3451"/>
        <v>2.5461029492923216E-5</v>
      </c>
      <c r="AU2947" s="13">
        <f t="shared" si="3452"/>
        <v>8.2542620733697374E-6</v>
      </c>
      <c r="AV2947" s="13">
        <f t="shared" si="3453"/>
        <v>2.0069742975674048E-6</v>
      </c>
      <c r="AW2947" s="13">
        <f t="shared" si="3454"/>
        <v>5.1532559843139635E-9</v>
      </c>
      <c r="AX2947" s="13">
        <f t="shared" si="3455"/>
        <v>2.7266056446302724E-4</v>
      </c>
      <c r="AY2947" s="13">
        <f t="shared" si="3456"/>
        <v>1.3322558727082848E-4</v>
      </c>
      <c r="AZ2947" s="13">
        <f t="shared" si="3457"/>
        <v>3.2547899140845327E-5</v>
      </c>
      <c r="BA2947" s="13">
        <f t="shared" si="3458"/>
        <v>5.301112497401878E-6</v>
      </c>
      <c r="BB2947" s="13">
        <f t="shared" si="3459"/>
        <v>6.4754856193263327E-7</v>
      </c>
      <c r="BC2947" s="13">
        <f t="shared" si="3460"/>
        <v>6.3280172268222363E-8</v>
      </c>
      <c r="BD2947" s="13">
        <f t="shared" si="3461"/>
        <v>4.3840239932819942E-6</v>
      </c>
      <c r="BE2947" s="13">
        <f t="shared" si="3462"/>
        <v>4.2637965192902159E-6</v>
      </c>
      <c r="BF2947" s="13">
        <f t="shared" si="3463"/>
        <v>2.0734330817725935E-6</v>
      </c>
      <c r="BG2947" s="13">
        <f t="shared" si="3464"/>
        <v>6.7219041764601855E-7</v>
      </c>
      <c r="BH2947" s="13">
        <f t="shared" si="3465"/>
        <v>1.6343906690812296E-7</v>
      </c>
      <c r="BI2947" s="13">
        <f t="shared" si="3466"/>
        <v>3.1791382787446832E-8</v>
      </c>
      <c r="BJ2947" s="14">
        <f t="shared" si="3467"/>
        <v>0.46335746974399394</v>
      </c>
      <c r="BK2947" s="14">
        <f t="shared" si="3468"/>
        <v>0.35613229721093048</v>
      </c>
      <c r="BL2947" s="14">
        <f t="shared" si="3469"/>
        <v>0.17606262525830557</v>
      </c>
      <c r="BM2947" s="14">
        <f t="shared" si="3470"/>
        <v>0.18140476955685061</v>
      </c>
      <c r="BN2947" s="14">
        <f t="shared" si="3471"/>
        <v>0.81852421203007419</v>
      </c>
    </row>
    <row r="2948" spans="1:66" x14ac:dyDescent="0.25">
      <c r="A2948" t="s">
        <v>136</v>
      </c>
      <c r="B2948" t="s">
        <v>307</v>
      </c>
      <c r="C2948" t="s">
        <v>381</v>
      </c>
      <c r="D2948" t="s">
        <v>564</v>
      </c>
      <c r="E2948" s="10">
        <f>VLOOKUP(A2948,home!$A$2:$E$405,3,FALSE)</f>
        <v>1.5103092783505201</v>
      </c>
      <c r="F2948" s="10">
        <f>VLOOKUP(B2948,home!$B$2:$E$405,3,FALSE)</f>
        <v>0.51</v>
      </c>
      <c r="G2948" s="10">
        <f>VLOOKUP(C2948,away!$B$2:$E$405,4,FALSE)</f>
        <v>1.18</v>
      </c>
      <c r="H2948" s="10">
        <f>VLOOKUP(A2948,away!$A$2:$E$405,3,FALSE)</f>
        <v>1.3453608247422699</v>
      </c>
      <c r="I2948" s="10">
        <f>VLOOKUP(C2948,away!$B$2:$E$405,3,FALSE)</f>
        <v>0.74</v>
      </c>
      <c r="J2948" s="10">
        <f>VLOOKUP(B2948,home!$B$2:$E$405,4,FALSE)</f>
        <v>1.49</v>
      </c>
      <c r="K2948" s="12">
        <f t="shared" si="3416"/>
        <v>0.90890412371134288</v>
      </c>
      <c r="L2948" s="12">
        <f t="shared" si="3417"/>
        <v>1.4833948453608268</v>
      </c>
      <c r="M2948" s="13">
        <f t="shared" si="3418"/>
        <v>9.1419272026020695E-2</v>
      </c>
      <c r="N2948" s="13">
        <f t="shared" si="3419"/>
        <v>8.309135333113922E-2</v>
      </c>
      <c r="O2948" s="13">
        <f t="shared" si="3420"/>
        <v>0.13561087689003834</v>
      </c>
      <c r="P2948" s="13">
        <f t="shared" si="3421"/>
        <v>0.12325728522546708</v>
      </c>
      <c r="Q2948" s="13">
        <f t="shared" si="3422"/>
        <v>3.7761036843714325E-2</v>
      </c>
      <c r="R2948" s="13">
        <f t="shared" si="3423"/>
        <v>0.10058223787677227</v>
      </c>
      <c r="S2948" s="13">
        <f t="shared" si="3424"/>
        <v>4.1545830612247543E-2</v>
      </c>
      <c r="T2948" s="13">
        <f t="shared" si="3425"/>
        <v>5.6014527409446097E-2</v>
      </c>
      <c r="U2948" s="13">
        <f t="shared" si="3426"/>
        <v>9.1419610778313537E-2</v>
      </c>
      <c r="V2948" s="13">
        <f t="shared" si="3427"/>
        <v>6.223859441129167E-3</v>
      </c>
      <c r="W2948" s="13">
        <f t="shared" si="3428"/>
        <v>1.1440387367622639E-2</v>
      </c>
      <c r="X2948" s="13">
        <f t="shared" si="3429"/>
        <v>1.6970611650062542E-2</v>
      </c>
      <c r="Y2948" s="13">
        <f t="shared" si="3430"/>
        <v>1.2587058922161585E-2</v>
      </c>
      <c r="Z2948" s="13">
        <f t="shared" si="3431"/>
        <v>4.9734391067086839E-2</v>
      </c>
      <c r="AA2948" s="13">
        <f t="shared" si="3432"/>
        <v>4.52037931311478E-2</v>
      </c>
      <c r="AB2948" s="13">
        <f t="shared" si="3433"/>
        <v>2.0542956992147355E-2</v>
      </c>
      <c r="AC2948" s="13">
        <f t="shared" si="3434"/>
        <v>5.2446273180241148E-4</v>
      </c>
      <c r="AD2948" s="13">
        <f t="shared" si="3435"/>
        <v>2.5995538138218416E-3</v>
      </c>
      <c r="AE2948" s="13">
        <f t="shared" si="3436"/>
        <v>3.8561647276613986E-3</v>
      </c>
      <c r="AF2948" s="13">
        <f t="shared" si="3437"/>
        <v>2.8601074399375779E-3</v>
      </c>
      <c r="AG2948" s="13">
        <f t="shared" si="3438"/>
        <v>1.4142228778605179E-3</v>
      </c>
      <c r="AH2948" s="13">
        <f t="shared" si="3439"/>
        <v>1.844393483651904E-2</v>
      </c>
      <c r="AI2948" s="13">
        <f t="shared" si="3440"/>
        <v>1.6763768430375445E-2</v>
      </c>
      <c r="AJ2948" s="13">
        <f t="shared" si="3441"/>
        <v>7.6183291276551339E-3</v>
      </c>
      <c r="AK2948" s="13">
        <f t="shared" si="3442"/>
        <v>2.3081102533053302E-3</v>
      </c>
      <c r="AL2948" s="13">
        <f t="shared" si="3443"/>
        <v>2.8284562364704834E-5</v>
      </c>
      <c r="AM2948" s="13">
        <f t="shared" si="3444"/>
        <v>4.7254903623844416E-4</v>
      </c>
      <c r="AN2948" s="13">
        <f t="shared" si="3445"/>
        <v>7.0097680453633465E-4</v>
      </c>
      <c r="AO2948" s="13">
        <f t="shared" si="3446"/>
        <v>5.199126892833514E-4</v>
      </c>
      <c r="AP2948" s="13">
        <f t="shared" si="3447"/>
        <v>2.5707860110686957E-4</v>
      </c>
      <c r="AQ2948" s="13">
        <f t="shared" si="3448"/>
        <v>9.5337267933625602E-5</v>
      </c>
      <c r="AR2948" s="13">
        <f t="shared" si="3449"/>
        <v>5.4719275729326619E-3</v>
      </c>
      <c r="AS2948" s="13">
        <f t="shared" si="3450"/>
        <v>4.9734575356882964E-3</v>
      </c>
      <c r="AT2948" s="13">
        <f t="shared" si="3451"/>
        <v>2.2601980316451723E-3</v>
      </c>
      <c r="AU2948" s="13">
        <f t="shared" si="3452"/>
        <v>6.8476777045551945E-4</v>
      </c>
      <c r="AV2948" s="13">
        <f t="shared" si="3453"/>
        <v>1.555970625879109E-4</v>
      </c>
      <c r="AW2948" s="13">
        <f t="shared" si="3454"/>
        <v>1.0593069022663813E-6</v>
      </c>
      <c r="AX2948" s="13">
        <f t="shared" si="3455"/>
        <v>7.1583627948823781E-5</v>
      </c>
      <c r="AY2948" s="13">
        <f t="shared" si="3456"/>
        <v>1.0618678471151241E-4</v>
      </c>
      <c r="AZ2948" s="13">
        <f t="shared" si="3457"/>
        <v>7.8758464543248683E-5</v>
      </c>
      <c r="BA2948" s="13">
        <f t="shared" si="3458"/>
        <v>3.8943300110662853E-5</v>
      </c>
      <c r="BB2948" s="13">
        <f t="shared" si="3459"/>
        <v>1.4442072661374245E-5</v>
      </c>
      <c r="BC2948" s="13">
        <f t="shared" si="3460"/>
        <v>4.2846592284418121E-6</v>
      </c>
      <c r="BD2948" s="13">
        <f t="shared" si="3461"/>
        <v>1.3528381926460164E-3</v>
      </c>
      <c r="BE2948" s="13">
        <f t="shared" si="3462"/>
        <v>1.2296002120101644E-3</v>
      </c>
      <c r="BF2948" s="13">
        <f t="shared" si="3463"/>
        <v>5.5879435160618985E-4</v>
      </c>
      <c r="BG2948" s="13">
        <f t="shared" si="3464"/>
        <v>1.6929683016049074E-4</v>
      </c>
      <c r="BH2948" s="13">
        <f t="shared" si="3465"/>
        <v>3.8468646766032202E-5</v>
      </c>
      <c r="BI2948" s="13">
        <f t="shared" si="3466"/>
        <v>6.9928623358483389E-6</v>
      </c>
      <c r="BJ2948" s="14">
        <f t="shared" si="3467"/>
        <v>0.23095507769173054</v>
      </c>
      <c r="BK2948" s="14">
        <f t="shared" si="3468"/>
        <v>0.26310518138374311</v>
      </c>
      <c r="BL2948" s="14">
        <f t="shared" si="3469"/>
        <v>0.45539555738510856</v>
      </c>
      <c r="BM2948" s="14">
        <f t="shared" si="3470"/>
        <v>0.42736301785670783</v>
      </c>
      <c r="BN2948" s="14">
        <f t="shared" si="3471"/>
        <v>0.57172206219315191</v>
      </c>
    </row>
    <row r="2949" spans="1:66" x14ac:dyDescent="0.25">
      <c r="A2949" t="s">
        <v>136</v>
      </c>
      <c r="B2949" t="s">
        <v>317</v>
      </c>
      <c r="C2949" t="s">
        <v>359</v>
      </c>
      <c r="D2949" t="s">
        <v>564</v>
      </c>
      <c r="E2949" s="10">
        <f>VLOOKUP(A2949,home!$A$2:$E$405,3,FALSE)</f>
        <v>1.5103092783505201</v>
      </c>
      <c r="F2949" s="10">
        <f>VLOOKUP(B2949,home!$B$2:$E$405,3,FALSE)</f>
        <v>1.1000000000000001</v>
      </c>
      <c r="G2949" s="10">
        <f>VLOOKUP(C2949,away!$B$2:$E$405,4,FALSE)</f>
        <v>0.66</v>
      </c>
      <c r="H2949" s="10">
        <f>VLOOKUP(A2949,away!$A$2:$E$405,3,FALSE)</f>
        <v>1.3453608247422699</v>
      </c>
      <c r="I2949" s="10">
        <f>VLOOKUP(C2949,away!$B$2:$E$405,3,FALSE)</f>
        <v>0.96</v>
      </c>
      <c r="J2949" s="10">
        <f>VLOOKUP(B2949,home!$B$2:$E$405,4,FALSE)</f>
        <v>0.33</v>
      </c>
      <c r="K2949" s="12">
        <f t="shared" si="3416"/>
        <v>1.0964845360824778</v>
      </c>
      <c r="L2949" s="12">
        <f t="shared" si="3417"/>
        <v>0.42621030927835113</v>
      </c>
      <c r="M2949" s="13">
        <f t="shared" si="3418"/>
        <v>0.21812328568920616</v>
      </c>
      <c r="N2949" s="13">
        <f t="shared" si="3419"/>
        <v>0.23916880971771498</v>
      </c>
      <c r="O2949" s="13">
        <f t="shared" si="3420"/>
        <v>9.2966393054406696E-2</v>
      </c>
      <c r="P2949" s="13">
        <f t="shared" si="3421"/>
        <v>0.1019362123595224</v>
      </c>
      <c r="Q2949" s="13">
        <f t="shared" si="3422"/>
        <v>0.13112245068436354</v>
      </c>
      <c r="R2949" s="13">
        <f t="shared" si="3423"/>
        <v>1.9811617568105715E-2</v>
      </c>
      <c r="S2949" s="13">
        <f t="shared" si="3424"/>
        <v>1.1909539320129366E-2</v>
      </c>
      <c r="T2949" s="13">
        <f t="shared" si="3425"/>
        <v>5.5885740259517917E-2</v>
      </c>
      <c r="U2949" s="13">
        <f t="shared" si="3426"/>
        <v>2.172313229820786E-2</v>
      </c>
      <c r="V2949" s="13">
        <f t="shared" si="3427"/>
        <v>6.1841343297864301E-4</v>
      </c>
      <c r="W2949" s="13">
        <f t="shared" si="3428"/>
        <v>4.7924579836213982E-2</v>
      </c>
      <c r="X2949" s="13">
        <f t="shared" si="3429"/>
        <v>2.0425949994027789E-2</v>
      </c>
      <c r="Y2949" s="13">
        <f t="shared" si="3430"/>
        <v>4.3528752321293591E-3</v>
      </c>
      <c r="Z2949" s="13">
        <f t="shared" si="3431"/>
        <v>2.8146385503355843E-3</v>
      </c>
      <c r="AA2949" s="13">
        <f t="shared" si="3432"/>
        <v>3.086207645104571E-3</v>
      </c>
      <c r="AB2949" s="13">
        <f t="shared" si="3433"/>
        <v>1.6919894789983404E-3</v>
      </c>
      <c r="AC2949" s="13">
        <f t="shared" si="3434"/>
        <v>1.806281331647724E-5</v>
      </c>
      <c r="AD2949" s="13">
        <f t="shared" si="3435"/>
        <v>1.3137140172164686E-2</v>
      </c>
      <c r="AE2949" s="13">
        <f t="shared" si="3436"/>
        <v>5.5991845758113614E-3</v>
      </c>
      <c r="AF2949" s="13">
        <f t="shared" si="3437"/>
        <v>1.1932150948815669E-3</v>
      </c>
      <c r="AG2949" s="13">
        <f t="shared" si="3438"/>
        <v>1.6952019154168992E-4</v>
      </c>
      <c r="AH2949" s="13">
        <f t="shared" si="3439"/>
        <v>2.9990699176132471E-4</v>
      </c>
      <c r="AI2949" s="13">
        <f t="shared" si="3440"/>
        <v>3.2884337872930762E-4</v>
      </c>
      <c r="AJ2949" s="13">
        <f t="shared" si="3441"/>
        <v>1.8028583978489966E-4</v>
      </c>
      <c r="AK2949" s="13">
        <f t="shared" si="3442"/>
        <v>6.5893545132928558E-5</v>
      </c>
      <c r="AL2949" s="13">
        <f t="shared" si="3443"/>
        <v>3.3765395899314557E-7</v>
      </c>
      <c r="AM2949" s="13">
        <f t="shared" si="3444"/>
        <v>2.8809342094252965E-3</v>
      </c>
      <c r="AN2949" s="13">
        <f t="shared" si="3445"/>
        <v>1.2278838604097375E-3</v>
      </c>
      <c r="AO2949" s="13">
        <f t="shared" si="3446"/>
        <v>2.6166837995156495E-4</v>
      </c>
      <c r="AP2949" s="13">
        <f t="shared" si="3447"/>
        <v>3.7175253715840542E-5</v>
      </c>
      <c r="AQ2949" s="13">
        <f t="shared" si="3448"/>
        <v>3.9611190959323914E-6</v>
      </c>
      <c r="AR2949" s="13">
        <f t="shared" si="3449"/>
        <v>2.5564690342666835E-5</v>
      </c>
      <c r="AS2949" s="13">
        <f t="shared" si="3450"/>
        <v>2.8031287630471242E-5</v>
      </c>
      <c r="AT2949" s="13">
        <f t="shared" si="3451"/>
        <v>1.5367936706645877E-5</v>
      </c>
      <c r="AU2949" s="13">
        <f t="shared" si="3452"/>
        <v>5.6169016501104965E-6</v>
      </c>
      <c r="AV2949" s="13">
        <f t="shared" si="3453"/>
        <v>1.5397114500105776E-6</v>
      </c>
      <c r="AW2949" s="13">
        <f t="shared" si="3454"/>
        <v>4.383245613599281E-9</v>
      </c>
      <c r="AX2949" s="13">
        <f t="shared" si="3455"/>
        <v>5.264833016843058E-4</v>
      </c>
      <c r="AY2949" s="13">
        <f t="shared" si="3456"/>
        <v>2.2439261084075541E-4</v>
      </c>
      <c r="AZ2949" s="13">
        <f t="shared" si="3457"/>
        <v>4.7819222033107521E-5</v>
      </c>
      <c r="BA2949" s="13">
        <f t="shared" si="3458"/>
        <v>6.7936818040603015E-6</v>
      </c>
      <c r="BB2949" s="13">
        <f t="shared" si="3459"/>
        <v>7.2388430571181165E-7</v>
      </c>
      <c r="BC2949" s="13">
        <f t="shared" si="3460"/>
        <v>6.1705390763835168E-8</v>
      </c>
      <c r="BD2949" s="13">
        <f t="shared" si="3461"/>
        <v>1.8159890962588837E-6</v>
      </c>
      <c r="BE2949" s="13">
        <f t="shared" si="3462"/>
        <v>1.99120396174226E-6</v>
      </c>
      <c r="BF2949" s="13">
        <f t="shared" si="3463"/>
        <v>1.0916621761182768E-6</v>
      </c>
      <c r="BG2949" s="13">
        <f t="shared" si="3464"/>
        <v>3.9899689824661236E-7</v>
      </c>
      <c r="BH2949" s="13">
        <f t="shared" si="3465"/>
        <v>1.0937348221807107E-7</v>
      </c>
      <c r="BI2949" s="13">
        <f t="shared" si="3466"/>
        <v>2.3985266381921364E-8</v>
      </c>
      <c r="BJ2949" s="14">
        <f t="shared" si="3467"/>
        <v>0.5241973629870238</v>
      </c>
      <c r="BK2949" s="14">
        <f t="shared" si="3468"/>
        <v>0.3328302438799528</v>
      </c>
      <c r="BL2949" s="14">
        <f t="shared" si="3469"/>
        <v>0.14023582153889252</v>
      </c>
      <c r="BM2949" s="14">
        <f t="shared" si="3470"/>
        <v>0.19672490965529019</v>
      </c>
      <c r="BN2949" s="14">
        <f t="shared" si="3471"/>
        <v>0.80312876907331954</v>
      </c>
    </row>
    <row r="2950" spans="1:66" x14ac:dyDescent="0.25">
      <c r="A2950" t="s">
        <v>136</v>
      </c>
      <c r="B2950" t="s">
        <v>480</v>
      </c>
      <c r="C2950" t="s">
        <v>483</v>
      </c>
      <c r="D2950" t="s">
        <v>564</v>
      </c>
      <c r="E2950" s="10">
        <f>VLOOKUP(A2950,home!$A$2:$E$405,3,FALSE)</f>
        <v>1.5103092783505201</v>
      </c>
      <c r="F2950" s="10">
        <f>VLOOKUP(B2950,home!$B$2:$E$405,3,FALSE)</f>
        <v>1.4</v>
      </c>
      <c r="G2950" s="10">
        <f>VLOOKUP(C2950,away!$B$2:$E$405,4,FALSE)</f>
        <v>0.56999999999999995</v>
      </c>
      <c r="H2950" s="10">
        <f>VLOOKUP(A2950,away!$A$2:$E$405,3,FALSE)</f>
        <v>1.3453608247422699</v>
      </c>
      <c r="I2950" s="10">
        <f>VLOOKUP(C2950,away!$B$2:$E$405,3,FALSE)</f>
        <v>0.85</v>
      </c>
      <c r="J2950" s="10">
        <f>VLOOKUP(B2950,home!$B$2:$E$405,4,FALSE)</f>
        <v>0.66</v>
      </c>
      <c r="K2950" s="12">
        <f t="shared" si="3416"/>
        <v>1.2052268041237149</v>
      </c>
      <c r="L2950" s="12">
        <f t="shared" si="3417"/>
        <v>0.75474742268041339</v>
      </c>
      <c r="M2950" s="13">
        <f t="shared" si="3418"/>
        <v>0.14086205133950114</v>
      </c>
      <c r="N2950" s="13">
        <f t="shared" si="3419"/>
        <v>0.16977071995821758</v>
      </c>
      <c r="O2950" s="13">
        <f t="shared" si="3420"/>
        <v>0.10631527020196456</v>
      </c>
      <c r="P2950" s="13">
        <f t="shared" si="3421"/>
        <v>0.12813401333506294</v>
      </c>
      <c r="Q2950" s="13">
        <f t="shared" si="3422"/>
        <v>0.10230611112451242</v>
      </c>
      <c r="R2950" s="13">
        <f t="shared" si="3423"/>
        <v>4.0120588088252244E-2</v>
      </c>
      <c r="S2950" s="13">
        <f t="shared" si="3424"/>
        <v>2.9139014406689243E-2</v>
      </c>
      <c r="T2950" s="13">
        <f t="shared" si="3425"/>
        <v>7.7215273695681721E-2</v>
      </c>
      <c r="U2950" s="13">
        <f t="shared" si="3426"/>
        <v>4.8354408161168226E-2</v>
      </c>
      <c r="V2950" s="13">
        <f t="shared" si="3427"/>
        <v>2.9451184687843373E-3</v>
      </c>
      <c r="W2950" s="13">
        <f t="shared" si="3428"/>
        <v>4.1100689117640567E-2</v>
      </c>
      <c r="X2950" s="13">
        <f t="shared" si="3429"/>
        <v>3.1020639181928131E-2</v>
      </c>
      <c r="Y2950" s="13">
        <f t="shared" si="3430"/>
        <v>1.1706373736229651E-2</v>
      </c>
      <c r="Z2950" s="13">
        <f t="shared" si="3431"/>
        <v>1.0093636818676961E-2</v>
      </c>
      <c r="AA2950" s="13">
        <f t="shared" si="3432"/>
        <v>1.2165121644959491E-2</v>
      </c>
      <c r="AB2950" s="13">
        <f t="shared" si="3433"/>
        <v>7.3308653409653824E-3</v>
      </c>
      <c r="AC2950" s="13">
        <f t="shared" si="3434"/>
        <v>1.6743768351909944E-4</v>
      </c>
      <c r="AD2950" s="13">
        <f t="shared" si="3435"/>
        <v>1.2383913048134073E-2</v>
      </c>
      <c r="AE2950" s="13">
        <f t="shared" si="3436"/>
        <v>9.3467264557775352E-3</v>
      </c>
      <c r="AF2950" s="13">
        <f t="shared" si="3437"/>
        <v>3.5272088514984637E-3</v>
      </c>
      <c r="AG2950" s="13">
        <f t="shared" si="3438"/>
        <v>8.8738392997466905E-4</v>
      </c>
      <c r="AH2950" s="13">
        <f t="shared" si="3439"/>
        <v>1.9045365935921404E-3</v>
      </c>
      <c r="AI2950" s="13">
        <f t="shared" si="3440"/>
        <v>2.2953985520317217E-3</v>
      </c>
      <c r="AJ2950" s="13">
        <f t="shared" si="3441"/>
        <v>1.3832379305276979E-3</v>
      </c>
      <c r="AK2950" s="13">
        <f t="shared" si="3442"/>
        <v>5.5570514345086597E-4</v>
      </c>
      <c r="AL2950" s="13">
        <f t="shared" si="3443"/>
        <v>6.0923327947623045E-6</v>
      </c>
      <c r="AM2950" s="13">
        <f t="shared" si="3444"/>
        <v>2.9850847891097214E-3</v>
      </c>
      <c r="AN2950" s="13">
        <f t="shared" si="3445"/>
        <v>2.2529850510630673E-3</v>
      </c>
      <c r="AO2950" s="13">
        <f t="shared" si="3446"/>
        <v>8.5021733031367475E-4</v>
      </c>
      <c r="AP2950" s="13">
        <f t="shared" si="3447"/>
        <v>2.1389977959082262E-4</v>
      </c>
      <c r="AQ2950" s="13">
        <f t="shared" si="3448"/>
        <v>4.0360076839520457E-5</v>
      </c>
      <c r="AR2950" s="13">
        <f t="shared" si="3449"/>
        <v>2.8748881708284048E-4</v>
      </c>
      <c r="AS2950" s="13">
        <f t="shared" si="3450"/>
        <v>3.4648922823405905E-4</v>
      </c>
      <c r="AT2950" s="13">
        <f t="shared" si="3451"/>
        <v>2.0879905260391381E-4</v>
      </c>
      <c r="AU2950" s="13">
        <f t="shared" si="3452"/>
        <v>8.3883404957958127E-5</v>
      </c>
      <c r="AV2950" s="13">
        <f t="shared" si="3453"/>
        <v>2.527463201912382E-5</v>
      </c>
      <c r="AW2950" s="13">
        <f t="shared" si="3454"/>
        <v>1.5394001991120843E-7</v>
      </c>
      <c r="AX2950" s="13">
        <f t="shared" si="3455"/>
        <v>5.9961736673616963E-4</v>
      </c>
      <c r="AY2950" s="13">
        <f t="shared" si="3456"/>
        <v>4.5255966213854023E-4</v>
      </c>
      <c r="AZ2950" s="13">
        <f t="shared" si="3457"/>
        <v>1.7078411930409094E-4</v>
      </c>
      <c r="BA2950" s="13">
        <f t="shared" si="3458"/>
        <v>4.2966291293168963E-5</v>
      </c>
      <c r="BB2950" s="13">
        <f t="shared" si="3459"/>
        <v>8.1071744039137898E-6</v>
      </c>
      <c r="BC2950" s="13">
        <f t="shared" si="3460"/>
        <v>1.2237737973149103E-6</v>
      </c>
      <c r="BD2950" s="13">
        <f t="shared" si="3461"/>
        <v>3.6163573957119089E-5</v>
      </c>
      <c r="BE2950" s="13">
        <f t="shared" si="3462"/>
        <v>4.3585308666030239E-5</v>
      </c>
      <c r="BF2950" s="13">
        <f t="shared" si="3463"/>
        <v>2.6265091135152654E-5</v>
      </c>
      <c r="BG2950" s="13">
        <f t="shared" si="3464"/>
        <v>1.0551797282946046E-5</v>
      </c>
      <c r="BH2950" s="13">
        <f t="shared" si="3465"/>
        <v>3.1793272292715907E-6</v>
      </c>
      <c r="BI2950" s="13">
        <f t="shared" si="3466"/>
        <v>7.6636207915970114E-7</v>
      </c>
      <c r="BJ2950" s="14">
        <f t="shared" si="3467"/>
        <v>0.46688284451418488</v>
      </c>
      <c r="BK2950" s="14">
        <f t="shared" si="3468"/>
        <v>0.30170628722849002</v>
      </c>
      <c r="BL2950" s="14">
        <f t="shared" si="3469"/>
        <v>0.2214975782521599</v>
      </c>
      <c r="BM2950" s="14">
        <f t="shared" si="3470"/>
        <v>0.3122191870438823</v>
      </c>
      <c r="BN2950" s="14">
        <f t="shared" si="3471"/>
        <v>0.68750875404751088</v>
      </c>
    </row>
    <row r="2951" spans="1:66" x14ac:dyDescent="0.25">
      <c r="A2951" t="s">
        <v>136</v>
      </c>
      <c r="B2951" t="s">
        <v>323</v>
      </c>
      <c r="C2951" t="s">
        <v>309</v>
      </c>
      <c r="D2951" t="s">
        <v>564</v>
      </c>
      <c r="E2951" s="10">
        <f>VLOOKUP(A2951,home!$A$2:$E$405,3,FALSE)</f>
        <v>1.5103092783505201</v>
      </c>
      <c r="F2951" s="10">
        <f>VLOOKUP(B2951,home!$B$2:$E$405,3,FALSE)</f>
        <v>1.57</v>
      </c>
      <c r="G2951" s="10">
        <f>VLOOKUP(C2951,away!$B$2:$E$405,4,FALSE)</f>
        <v>1.1000000000000001</v>
      </c>
      <c r="H2951" s="10">
        <f>VLOOKUP(A2951,away!$A$2:$E$405,3,FALSE)</f>
        <v>1.3453608247422699</v>
      </c>
      <c r="I2951" s="10">
        <f>VLOOKUP(C2951,away!$B$2:$E$405,3,FALSE)</f>
        <v>1.18</v>
      </c>
      <c r="J2951" s="10">
        <f>VLOOKUP(B2951,home!$B$2:$E$405,4,FALSE)</f>
        <v>0.84</v>
      </c>
      <c r="K2951" s="12">
        <f t="shared" si="3416"/>
        <v>2.6083041237113482</v>
      </c>
      <c r="L2951" s="12">
        <f t="shared" si="3417"/>
        <v>1.3335216494845379</v>
      </c>
      <c r="M2951" s="13">
        <f t="shared" si="3418"/>
        <v>1.9412739111281038E-2</v>
      </c>
      <c r="N2951" s="13">
        <f t="shared" si="3419"/>
        <v>5.0634327476486898E-2</v>
      </c>
      <c r="O2951" s="13">
        <f t="shared" si="3420"/>
        <v>2.5887307880688493E-2</v>
      </c>
      <c r="P2951" s="13">
        <f t="shared" si="3421"/>
        <v>6.752197189698507E-2</v>
      </c>
      <c r="Q2951" s="13">
        <f t="shared" si="3422"/>
        <v>6.6034862579135822E-2</v>
      </c>
      <c r="R2951" s="13">
        <f t="shared" si="3423"/>
        <v>1.72606427528849E-2</v>
      </c>
      <c r="S2951" s="13">
        <f t="shared" si="3424"/>
        <v>5.8714237371683076E-2</v>
      </c>
      <c r="T2951" s="13">
        <f t="shared" si="3425"/>
        <v>8.8058918870013991E-2</v>
      </c>
      <c r="U2951" s="13">
        <f t="shared" si="3426"/>
        <v>4.5021005670258067E-2</v>
      </c>
      <c r="V2951" s="13">
        <f t="shared" si="3427"/>
        <v>2.2691291430606476E-2</v>
      </c>
      <c r="W2951" s="13">
        <f t="shared" si="3428"/>
        <v>5.7413001457957379E-2</v>
      </c>
      <c r="X2951" s="13">
        <f t="shared" si="3429"/>
        <v>7.6561480406073509E-2</v>
      </c>
      <c r="Y2951" s="13">
        <f t="shared" si="3430"/>
        <v>5.1048195819042637E-2</v>
      </c>
      <c r="Z2951" s="13">
        <f t="shared" si="3431"/>
        <v>7.672480264996802E-3</v>
      </c>
      <c r="AA2951" s="13">
        <f t="shared" si="3432"/>
        <v>2.0012161914285093E-2</v>
      </c>
      <c r="AB2951" s="13">
        <f t="shared" si="3433"/>
        <v>2.6098902222704504E-2</v>
      </c>
      <c r="AC2951" s="13">
        <f t="shared" si="3434"/>
        <v>4.9328456867317703E-3</v>
      </c>
      <c r="AD2951" s="13">
        <f t="shared" si="3435"/>
        <v>3.7437642114358981E-2</v>
      </c>
      <c r="AE2951" s="13">
        <f t="shared" si="3436"/>
        <v>4.9923906265151793E-2</v>
      </c>
      <c r="AF2951" s="13">
        <f t="shared" si="3437"/>
        <v>3.3287304915708339E-2</v>
      </c>
      <c r="AG2951" s="13">
        <f t="shared" si="3438"/>
        <v>1.4796447252696717E-2</v>
      </c>
      <c r="AH2951" s="13">
        <f t="shared" si="3439"/>
        <v>2.5578546346540242E-3</v>
      </c>
      <c r="AI2951" s="13">
        <f t="shared" si="3440"/>
        <v>6.6716627914222741E-3</v>
      </c>
      <c r="AJ2951" s="13">
        <f t="shared" si="3441"/>
        <v>8.7008627854391445E-3</v>
      </c>
      <c r="AK2951" s="13">
        <f t="shared" si="3442"/>
        <v>7.5648320943691753E-3</v>
      </c>
      <c r="AL2951" s="13">
        <f t="shared" si="3443"/>
        <v>6.8630287755345348E-4</v>
      </c>
      <c r="AM2951" s="13">
        <f t="shared" si="3444"/>
        <v>1.9529751261782417E-2</v>
      </c>
      <c r="AN2951" s="13">
        <f t="shared" si="3445"/>
        <v>2.6043346116634825E-2</v>
      </c>
      <c r="AO2951" s="13">
        <f t="shared" si="3446"/>
        <v>1.7364682935775803E-2</v>
      </c>
      <c r="AP2951" s="13">
        <f t="shared" si="3447"/>
        <v>7.718726877097252E-3</v>
      </c>
      <c r="AQ2951" s="13">
        <f t="shared" si="3448"/>
        <v>2.5732723492668404E-3</v>
      </c>
      <c r="AR2951" s="13">
        <f t="shared" si="3449"/>
        <v>6.8219090630910052E-4</v>
      </c>
      <c r="AS2951" s="13">
        <f t="shared" si="3450"/>
        <v>1.7793613540844086E-3</v>
      </c>
      <c r="AT2951" s="13">
        <f t="shared" si="3451"/>
        <v>2.3205577787154866E-3</v>
      </c>
      <c r="AU2951" s="13">
        <f t="shared" si="3452"/>
        <v>2.0175734745113499E-3</v>
      </c>
      <c r="AV2951" s="13">
        <f t="shared" si="3453"/>
        <v>1.3156113033646469E-3</v>
      </c>
      <c r="AW2951" s="13">
        <f t="shared" si="3454"/>
        <v>6.6308868603903189E-5</v>
      </c>
      <c r="AX2951" s="13">
        <f t="shared" si="3455"/>
        <v>8.4899217918606718E-3</v>
      </c>
      <c r="AY2951" s="13">
        <f t="shared" si="3456"/>
        <v>1.1321494511876766E-2</v>
      </c>
      <c r="AZ2951" s="13">
        <f t="shared" si="3457"/>
        <v>7.5487290180540241E-3</v>
      </c>
      <c r="BA2951" s="13">
        <f t="shared" si="3458"/>
        <v>3.3554645238890661E-3</v>
      </c>
      <c r="BB2951" s="13">
        <f t="shared" si="3459"/>
        <v>1.1186461466708491E-3</v>
      </c>
      <c r="BC2951" s="13">
        <f t="shared" si="3460"/>
        <v>2.9834777093960645E-4</v>
      </c>
      <c r="BD2951" s="13">
        <f t="shared" si="3461"/>
        <v>1.5161939044077728E-4</v>
      </c>
      <c r="BE2951" s="13">
        <f t="shared" si="3462"/>
        <v>3.9546948132128027E-4</v>
      </c>
      <c r="BF2951" s="13">
        <f t="shared" si="3463"/>
        <v>5.157523394661419E-4</v>
      </c>
      <c r="BG2951" s="13">
        <f t="shared" si="3464"/>
        <v>4.4841298461443759E-4</v>
      </c>
      <c r="BH2951" s="13">
        <f t="shared" si="3465"/>
        <v>2.9239935922388782E-4</v>
      </c>
      <c r="BI2951" s="13">
        <f t="shared" si="3466"/>
        <v>1.5253329088684437E-4</v>
      </c>
      <c r="BJ2951" s="14">
        <f t="shared" si="3467"/>
        <v>0.63055847046047431</v>
      </c>
      <c r="BK2951" s="14">
        <f t="shared" si="3468"/>
        <v>0.18528088288671765</v>
      </c>
      <c r="BL2951" s="14">
        <f t="shared" si="3469"/>
        <v>0.169846714409644</v>
      </c>
      <c r="BM2951" s="14">
        <f t="shared" si="3470"/>
        <v>0.73535151068109761</v>
      </c>
      <c r="BN2951" s="14">
        <f t="shared" si="3471"/>
        <v>0.24675185169746222</v>
      </c>
    </row>
    <row r="2952" spans="1:66" x14ac:dyDescent="0.25">
      <c r="A2952" t="s">
        <v>136</v>
      </c>
      <c r="B2952" t="s">
        <v>328</v>
      </c>
      <c r="C2952" t="s">
        <v>481</v>
      </c>
      <c r="D2952" t="s">
        <v>564</v>
      </c>
      <c r="E2952" s="10">
        <f>VLOOKUP(A2952,home!$A$2:$E$405,3,FALSE)</f>
        <v>1.5103092783505201</v>
      </c>
      <c r="F2952" s="10">
        <f>VLOOKUP(B2952,home!$B$2:$E$405,3,FALSE)</f>
        <v>1.62</v>
      </c>
      <c r="G2952" s="10">
        <f>VLOOKUP(C2952,away!$B$2:$E$405,4,FALSE)</f>
        <v>0.91</v>
      </c>
      <c r="H2952" s="10">
        <f>VLOOKUP(A2952,away!$A$2:$E$405,3,FALSE)</f>
        <v>1.3453608247422699</v>
      </c>
      <c r="I2952" s="10">
        <f>VLOOKUP(C2952,away!$B$2:$E$405,3,FALSE)</f>
        <v>0.41</v>
      </c>
      <c r="J2952" s="10">
        <f>VLOOKUP(B2952,home!$B$2:$E$405,4,FALSE)</f>
        <v>1.1599999999999999</v>
      </c>
      <c r="K2952" s="12">
        <f t="shared" si="3416"/>
        <v>2.2264979381443366</v>
      </c>
      <c r="L2952" s="12">
        <f t="shared" si="3417"/>
        <v>0.63985360824742354</v>
      </c>
      <c r="M2952" s="13">
        <f t="shared" si="3418"/>
        <v>5.6906167808228249E-2</v>
      </c>
      <c r="N2952" s="13">
        <f t="shared" si="3419"/>
        <v>0.12670146529271581</v>
      </c>
      <c r="O2952" s="13">
        <f t="shared" si="3420"/>
        <v>3.6411616803628213E-2</v>
      </c>
      <c r="P2952" s="13">
        <f t="shared" si="3421"/>
        <v>8.1070389737779899E-2</v>
      </c>
      <c r="Q2952" s="13">
        <f t="shared" si="3422"/>
        <v>0.141050275617049</v>
      </c>
      <c r="R2952" s="13">
        <f t="shared" si="3423"/>
        <v>1.1649052196962014E-2</v>
      </c>
      <c r="S2952" s="13">
        <f t="shared" si="3424"/>
        <v>2.8873882855652441E-2</v>
      </c>
      <c r="T2952" s="13">
        <f t="shared" si="3425"/>
        <v>9.0251527797862385E-2</v>
      </c>
      <c r="U2952" s="13">
        <f t="shared" si="3426"/>
        <v>2.593659069787168E-2</v>
      </c>
      <c r="V2952" s="13">
        <f t="shared" si="3427"/>
        <v>4.5705198702210102E-3</v>
      </c>
      <c r="W2952" s="13">
        <f t="shared" si="3428"/>
        <v>0.10468271594535002</v>
      </c>
      <c r="X2952" s="13">
        <f t="shared" si="3429"/>
        <v>6.6981613518772298E-2</v>
      </c>
      <c r="Y2952" s="13">
        <f t="shared" si="3430"/>
        <v>2.1429213548110424E-2</v>
      </c>
      <c r="Z2952" s="13">
        <f t="shared" si="3431"/>
        <v>2.484562693629574E-3</v>
      </c>
      <c r="AA2952" s="13">
        <f t="shared" si="3432"/>
        <v>5.5318737145565854E-3</v>
      </c>
      <c r="AB2952" s="13">
        <f t="shared" si="3433"/>
        <v>6.1583527097675457E-3</v>
      </c>
      <c r="AC2952" s="13">
        <f t="shared" si="3434"/>
        <v>4.0695701522171809E-4</v>
      </c>
      <c r="AD2952" s="13">
        <f t="shared" si="3435"/>
        <v>5.8268962802917774E-2</v>
      </c>
      <c r="AE2952" s="13">
        <f t="shared" si="3436"/>
        <v>3.7283606098281838E-2</v>
      </c>
      <c r="AF2952" s="13">
        <f t="shared" si="3437"/>
        <v>1.1928024945230637E-2</v>
      </c>
      <c r="AG2952" s="13">
        <f t="shared" si="3438"/>
        <v>2.5440632668237003E-3</v>
      </c>
      <c r="AH2952" s="13">
        <f t="shared" si="3439"/>
        <v>3.9743910110895517E-4</v>
      </c>
      <c r="AI2952" s="13">
        <f t="shared" si="3440"/>
        <v>8.8489733915702716E-4</v>
      </c>
      <c r="AJ2952" s="13">
        <f t="shared" si="3441"/>
        <v>9.8511105055126553E-4</v>
      </c>
      <c r="AK2952" s="13">
        <f t="shared" si="3442"/>
        <v>7.3111590763186469E-4</v>
      </c>
      <c r="AL2952" s="13">
        <f t="shared" si="3443"/>
        <v>2.3190571497789644E-5</v>
      </c>
      <c r="AM2952" s="13">
        <f t="shared" si="3444"/>
        <v>2.5947145107701085E-2</v>
      </c>
      <c r="AN2952" s="13">
        <f t="shared" si="3445"/>
        <v>1.660237442088202E-2</v>
      </c>
      <c r="AO2952" s="13">
        <f t="shared" si="3446"/>
        <v>5.3115445893380442E-3</v>
      </c>
      <c r="AP2952" s="13">
        <f t="shared" si="3447"/>
        <v>1.1328703236183424E-3</v>
      </c>
      <c r="AQ2952" s="13">
        <f t="shared" si="3448"/>
        <v>1.812177910609057E-4</v>
      </c>
      <c r="AR2952" s="13">
        <f t="shared" si="3449"/>
        <v>5.086056858063552E-5</v>
      </c>
      <c r="AS2952" s="13">
        <f t="shared" si="3450"/>
        <v>1.1324095107763359E-4</v>
      </c>
      <c r="AT2952" s="13">
        <f t="shared" si="3451"/>
        <v>1.2606537204392748E-4</v>
      </c>
      <c r="AU2952" s="13">
        <f t="shared" si="3452"/>
        <v>9.3561430309067737E-5</v>
      </c>
      <c r="AV2952" s="13">
        <f t="shared" si="3453"/>
        <v>5.2078582918243601E-5</v>
      </c>
      <c r="AW2952" s="13">
        <f t="shared" si="3454"/>
        <v>9.1772353897043512E-7</v>
      </c>
      <c r="AX2952" s="13">
        <f t="shared" si="3455"/>
        <v>9.6285441805047303E-3</v>
      </c>
      <c r="AY2952" s="13">
        <f t="shared" si="3456"/>
        <v>6.1608587360656823E-3</v>
      </c>
      <c r="AZ2952" s="13">
        <f t="shared" si="3457"/>
        <v>1.9710238460871436E-3</v>
      </c>
      <c r="BA2952" s="13">
        <f t="shared" si="3458"/>
        <v>4.2038890662019114E-4</v>
      </c>
      <c r="BB2952" s="13">
        <f t="shared" si="3459"/>
        <v>6.7246839692029612E-5</v>
      </c>
      <c r="BC2952" s="13">
        <f t="shared" si="3460"/>
        <v>8.6056266040362426E-6</v>
      </c>
      <c r="BD2952" s="13">
        <f t="shared" si="3461"/>
        <v>5.4238863873058616E-6</v>
      </c>
      <c r="BE2952" s="13">
        <f t="shared" si="3462"/>
        <v>1.2076271858065635E-5</v>
      </c>
      <c r="BF2952" s="13">
        <f t="shared" si="3463"/>
        <v>1.3443897196226809E-5</v>
      </c>
      <c r="BG2952" s="13">
        <f t="shared" si="3464"/>
        <v>9.9776031293411389E-6</v>
      </c>
      <c r="BH2952" s="13">
        <f t="shared" si="3465"/>
        <v>5.5537781987751325E-6</v>
      </c>
      <c r="BI2952" s="13">
        <f t="shared" si="3466"/>
        <v>2.4730951416967593E-6</v>
      </c>
      <c r="BJ2952" s="14">
        <f t="shared" si="3467"/>
        <v>0.72855328920128815</v>
      </c>
      <c r="BK2952" s="14">
        <f t="shared" si="3468"/>
        <v>0.17801196659466678</v>
      </c>
      <c r="BL2952" s="14">
        <f t="shared" si="3469"/>
        <v>8.9170804958076083E-2</v>
      </c>
      <c r="BM2952" s="14">
        <f t="shared" si="3470"/>
        <v>0.53827171497877069</v>
      </c>
      <c r="BN2952" s="14">
        <f t="shared" si="3471"/>
        <v>0.45378896745636321</v>
      </c>
    </row>
    <row r="2953" spans="1:66" x14ac:dyDescent="0.25">
      <c r="A2953" t="s">
        <v>136</v>
      </c>
      <c r="B2953" t="s">
        <v>482</v>
      </c>
      <c r="C2953" t="s">
        <v>386</v>
      </c>
      <c r="D2953" t="s">
        <v>564</v>
      </c>
      <c r="E2953" s="10">
        <f>VLOOKUP(A2953,home!$A$2:$E$405,3,FALSE)</f>
        <v>1.5103092783505201</v>
      </c>
      <c r="F2953" s="10">
        <f>VLOOKUP(B2953,home!$B$2:$E$405,3,FALSE)</f>
        <v>0.51</v>
      </c>
      <c r="G2953" s="10">
        <f>VLOOKUP(C2953,away!$B$2:$E$405,4,FALSE)</f>
        <v>1.24</v>
      </c>
      <c r="H2953" s="10">
        <f>VLOOKUP(A2953,away!$A$2:$E$405,3,FALSE)</f>
        <v>1.3453608247422699</v>
      </c>
      <c r="I2953" s="10">
        <f>VLOOKUP(C2953,away!$B$2:$E$405,3,FALSE)</f>
        <v>0.74</v>
      </c>
      <c r="J2953" s="10">
        <f>VLOOKUP(B2953,home!$B$2:$E$405,4,FALSE)</f>
        <v>1.4</v>
      </c>
      <c r="K2953" s="12">
        <f t="shared" si="3416"/>
        <v>0.95511958762886884</v>
      </c>
      <c r="L2953" s="12">
        <f t="shared" si="3417"/>
        <v>1.3937938144329916</v>
      </c>
      <c r="M2953" s="13">
        <f t="shared" si="3418"/>
        <v>9.5472846471923098E-2</v>
      </c>
      <c r="N2953" s="13">
        <f t="shared" si="3419"/>
        <v>9.1187985752017503E-2</v>
      </c>
      <c r="O2953" s="13">
        <f t="shared" si="3420"/>
        <v>0.13306946285887708</v>
      </c>
      <c r="P2953" s="13">
        <f t="shared" si="3421"/>
        <v>0.12709725049176576</v>
      </c>
      <c r="Q2953" s="13">
        <f t="shared" si="3422"/>
        <v>4.3547715674087051E-2</v>
      </c>
      <c r="R2953" s="13">
        <f t="shared" si="3423"/>
        <v>9.2735697111311813E-2</v>
      </c>
      <c r="S2953" s="13">
        <f t="shared" si="3424"/>
        <v>4.2299228732321226E-2</v>
      </c>
      <c r="T2953" s="13">
        <f t="shared" si="3425"/>
        <v>6.0696536739229166E-2</v>
      </c>
      <c r="U2953" s="13">
        <f t="shared" si="3426"/>
        <v>8.8573680783431821E-2</v>
      </c>
      <c r="V2953" s="13">
        <f t="shared" si="3427"/>
        <v>6.2567128519525035E-3</v>
      </c>
      <c r="W2953" s="13">
        <f t="shared" si="3428"/>
        <v>1.3864425412271087E-2</v>
      </c>
      <c r="X2953" s="13">
        <f t="shared" si="3429"/>
        <v>1.9324150380291023E-2</v>
      </c>
      <c r="Y2953" s="13">
        <f t="shared" si="3430"/>
        <v>1.3466940634611286E-2</v>
      </c>
      <c r="Z2953" s="13">
        <f t="shared" si="3431"/>
        <v>4.3084813670292606E-2</v>
      </c>
      <c r="AA2953" s="13">
        <f t="shared" si="3432"/>
        <v>4.1151149465836527E-2</v>
      </c>
      <c r="AB2953" s="13">
        <f t="shared" si="3433"/>
        <v>1.9652134454131859E-2</v>
      </c>
      <c r="AC2953" s="13">
        <f t="shared" si="3434"/>
        <v>5.2057406240731184E-4</v>
      </c>
      <c r="AD2953" s="13">
        <f t="shared" si="3435"/>
        <v>3.310546070619892E-3</v>
      </c>
      <c r="AE2953" s="13">
        <f t="shared" si="3436"/>
        <v>4.6142186356254514E-3</v>
      </c>
      <c r="AF2953" s="13">
        <f t="shared" si="3437"/>
        <v>3.2156346963880967E-3</v>
      </c>
      <c r="AG2953" s="13">
        <f t="shared" si="3438"/>
        <v>1.4939772497672796E-3</v>
      </c>
      <c r="AH2953" s="13">
        <f t="shared" si="3439"/>
        <v>1.5012836697412961E-2</v>
      </c>
      <c r="AI2953" s="13">
        <f t="shared" si="3440"/>
        <v>1.4339054395572617E-2</v>
      </c>
      <c r="AJ2953" s="13">
        <f t="shared" si="3441"/>
        <v>6.8477558606436168E-3</v>
      </c>
      <c r="AK2953" s="13">
        <f t="shared" si="3442"/>
        <v>2.1801419179337009E-3</v>
      </c>
      <c r="AL2953" s="13">
        <f t="shared" si="3443"/>
        <v>2.7720355872601196E-5</v>
      </c>
      <c r="AM2953" s="13">
        <f t="shared" si="3444"/>
        <v>6.3239347955936897E-4</v>
      </c>
      <c r="AN2953" s="13">
        <f t="shared" si="3445"/>
        <v>8.8142612009760508E-4</v>
      </c>
      <c r="AO2953" s="13">
        <f t="shared" si="3446"/>
        <v>6.142631370358566E-4</v>
      </c>
      <c r="AP2953" s="13">
        <f t="shared" si="3447"/>
        <v>2.8538538694492725E-4</v>
      </c>
      <c r="AQ2953" s="13">
        <f t="shared" si="3448"/>
        <v>9.9442096763351388E-5</v>
      </c>
      <c r="AR2953" s="13">
        <f t="shared" si="3449"/>
        <v>4.1849597851893556E-3</v>
      </c>
      <c r="AS2953" s="13">
        <f t="shared" si="3450"/>
        <v>3.9971370642734568E-3</v>
      </c>
      <c r="AT2953" s="13">
        <f t="shared" si="3451"/>
        <v>1.9088719522624654E-3</v>
      </c>
      <c r="AU2953" s="13">
        <f t="shared" si="3452"/>
        <v>6.077336639604134E-4</v>
      </c>
      <c r="AV2953" s="13">
        <f t="shared" si="3453"/>
        <v>1.4511458162751287E-4</v>
      </c>
      <c r="AW2953" s="13">
        <f t="shared" si="3454"/>
        <v>1.0250677851974335E-6</v>
      </c>
      <c r="AX2953" s="13">
        <f t="shared" si="3455"/>
        <v>1.0066856656932162E-4</v>
      </c>
      <c r="AY2953" s="13">
        <f t="shared" si="3456"/>
        <v>1.4031122539215633E-4</v>
      </c>
      <c r="AZ2953" s="13">
        <f t="shared" si="3457"/>
        <v>9.7782459023550405E-5</v>
      </c>
      <c r="BA2953" s="13">
        <f t="shared" si="3458"/>
        <v>4.5429528849023996E-5</v>
      </c>
      <c r="BB2953" s="13">
        <f t="shared" si="3459"/>
        <v>1.5829849075593699E-5</v>
      </c>
      <c r="BC2953" s="13">
        <f t="shared" si="3460"/>
        <v>4.4127091449940561E-6</v>
      </c>
      <c r="BD2953" s="13">
        <f t="shared" si="3461"/>
        <v>9.7216184370795618E-4</v>
      </c>
      <c r="BE2953" s="13">
        <f t="shared" si="3462"/>
        <v>9.2853081927086393E-4</v>
      </c>
      <c r="BF2953" s="13">
        <f t="shared" si="3463"/>
        <v>4.4342898660134153E-4</v>
      </c>
      <c r="BG2953" s="13">
        <f t="shared" si="3464"/>
        <v>1.4117590360845355E-4</v>
      </c>
      <c r="BH2953" s="13">
        <f t="shared" si="3465"/>
        <v>3.3709967709409769E-5</v>
      </c>
      <c r="BI2953" s="13">
        <f t="shared" si="3466"/>
        <v>6.4394100915187907E-6</v>
      </c>
      <c r="BJ2953" s="14">
        <f t="shared" si="3467"/>
        <v>0.25763947580336355</v>
      </c>
      <c r="BK2953" s="14">
        <f t="shared" si="3468"/>
        <v>0.27181464419163465</v>
      </c>
      <c r="BL2953" s="14">
        <f t="shared" si="3469"/>
        <v>0.42693117752345472</v>
      </c>
      <c r="BM2953" s="14">
        <f t="shared" si="3470"/>
        <v>0.41621986667115618</v>
      </c>
      <c r="BN2953" s="14">
        <f t="shared" si="3471"/>
        <v>0.58311095835998239</v>
      </c>
    </row>
    <row r="2954" spans="1:66" x14ac:dyDescent="0.25">
      <c r="A2954" t="s">
        <v>136</v>
      </c>
      <c r="B2954" t="s">
        <v>344</v>
      </c>
      <c r="C2954" t="s">
        <v>138</v>
      </c>
      <c r="D2954" t="s">
        <v>564</v>
      </c>
      <c r="E2954" s="10">
        <f>VLOOKUP(A2954,home!$A$2:$E$405,3,FALSE)</f>
        <v>1.5103092783505201</v>
      </c>
      <c r="F2954" s="10">
        <f>VLOOKUP(B2954,home!$B$2:$E$405,3,FALSE)</f>
        <v>1.32</v>
      </c>
      <c r="G2954" s="10">
        <f>VLOOKUP(C2954,away!$B$2:$E$405,4,FALSE)</f>
        <v>0.99</v>
      </c>
      <c r="H2954" s="10">
        <f>VLOOKUP(A2954,away!$A$2:$E$405,3,FALSE)</f>
        <v>1.3453608247422699</v>
      </c>
      <c r="I2954" s="10">
        <f>VLOOKUP(C2954,away!$B$2:$E$405,3,FALSE)</f>
        <v>1.72</v>
      </c>
      <c r="J2954" s="10">
        <f>VLOOKUP(B2954,home!$B$2:$E$405,4,FALSE)</f>
        <v>0.65</v>
      </c>
      <c r="K2954" s="12">
        <f t="shared" si="3416"/>
        <v>1.9736721649484597</v>
      </c>
      <c r="L2954" s="12">
        <f t="shared" si="3417"/>
        <v>1.5041134020618578</v>
      </c>
      <c r="M2954" s="13">
        <f t="shared" si="3418"/>
        <v>3.0875707571213749E-2</v>
      </c>
      <c r="N2954" s="13">
        <f t="shared" si="3419"/>
        <v>6.0938524606392978E-2</v>
      </c>
      <c r="O2954" s="13">
        <f t="shared" si="3420"/>
        <v>4.644056555600537E-2</v>
      </c>
      <c r="P2954" s="13">
        <f t="shared" si="3421"/>
        <v>9.1658451562351972E-2</v>
      </c>
      <c r="Q2954" s="13">
        <f t="shared" si="3422"/>
        <v>6.013633489433233E-2</v>
      </c>
      <c r="R2954" s="13">
        <f t="shared" si="3423"/>
        <v>3.4925938526059998E-2</v>
      </c>
      <c r="S2954" s="13">
        <f t="shared" si="3424"/>
        <v>6.8024932897738366E-2</v>
      </c>
      <c r="T2954" s="13">
        <f t="shared" si="3425"/>
        <v>9.0451867265445407E-2</v>
      </c>
      <c r="U2954" s="13">
        <f t="shared" si="3426"/>
        <v>6.8932352703585636E-2</v>
      </c>
      <c r="V2954" s="13">
        <f t="shared" si="3427"/>
        <v>2.2437848419824852E-2</v>
      </c>
      <c r="W2954" s="13">
        <f t="shared" si="3428"/>
        <v>3.9563136760987487E-2</v>
      </c>
      <c r="X2954" s="13">
        <f t="shared" si="3429"/>
        <v>5.9507444229807437E-2</v>
      </c>
      <c r="Y2954" s="13">
        <f t="shared" si="3430"/>
        <v>4.4752972194250978E-2</v>
      </c>
      <c r="Z2954" s="13">
        <f t="shared" si="3431"/>
        <v>1.7510857405545133E-2</v>
      </c>
      <c r="AA2954" s="13">
        <f t="shared" si="3432"/>
        <v>3.4560691845706024E-2</v>
      </c>
      <c r="AB2954" s="13">
        <f t="shared" si="3433"/>
        <v>3.4105737748615611E-2</v>
      </c>
      <c r="AC2954" s="13">
        <f t="shared" si="3434"/>
        <v>4.1630998208874916E-3</v>
      </c>
      <c r="AD2954" s="13">
        <f t="shared" si="3435"/>
        <v>1.9521165445802537E-2</v>
      </c>
      <c r="AE2954" s="13">
        <f t="shared" si="3436"/>
        <v>2.9362046570898439E-2</v>
      </c>
      <c r="AF2954" s="13">
        <f t="shared" si="3437"/>
        <v>2.2081923879626385E-2</v>
      </c>
      <c r="AG2954" s="13">
        <f t="shared" si="3438"/>
        <v>1.107123921688527E-2</v>
      </c>
      <c r="AH2954" s="13">
        <f t="shared" si="3439"/>
        <v>6.5845788263186435E-3</v>
      </c>
      <c r="AI2954" s="13">
        <f t="shared" si="3440"/>
        <v>1.2995799947414103E-2</v>
      </c>
      <c r="AJ2954" s="13">
        <f t="shared" si="3441"/>
        <v>1.2824724308724941E-2</v>
      </c>
      <c r="AK2954" s="13">
        <f t="shared" si="3442"/>
        <v>8.4372671304227612E-3</v>
      </c>
      <c r="AL2954" s="13">
        <f t="shared" si="3443"/>
        <v>4.9434758041018987E-4</v>
      </c>
      <c r="AM2954" s="13">
        <f t="shared" si="3444"/>
        <v>7.7056761735468339E-3</v>
      </c>
      <c r="AN2954" s="13">
        <f t="shared" si="3445"/>
        <v>1.1590210804580527E-2</v>
      </c>
      <c r="AO2954" s="13">
        <f t="shared" si="3446"/>
        <v>8.716495701945862E-3</v>
      </c>
      <c r="AP2954" s="13">
        <f t="shared" si="3447"/>
        <v>4.37019933477045E-3</v>
      </c>
      <c r="AQ2954" s="13">
        <f t="shared" si="3448"/>
        <v>1.6433188472775126E-3</v>
      </c>
      <c r="AR2954" s="13">
        <f t="shared" si="3449"/>
        <v>1.9807906519197214E-3</v>
      </c>
      <c r="AS2954" s="13">
        <f t="shared" si="3450"/>
        <v>3.909431374284067E-3</v>
      </c>
      <c r="AT2954" s="13">
        <f t="shared" si="3451"/>
        <v>3.8579679421003343E-3</v>
      </c>
      <c r="AU2954" s="13">
        <f t="shared" si="3452"/>
        <v>2.5381213135289727E-3</v>
      </c>
      <c r="AV2954" s="13">
        <f t="shared" si="3453"/>
        <v>1.2523548469436389E-3</v>
      </c>
      <c r="AW2954" s="13">
        <f t="shared" si="3454"/>
        <v>4.076481814625872E-5</v>
      </c>
      <c r="AX2954" s="13">
        <f t="shared" si="3455"/>
        <v>2.5347464293059888E-3</v>
      </c>
      <c r="AY2954" s="13">
        <f t="shared" si="3456"/>
        <v>3.8125460751475774E-3</v>
      </c>
      <c r="AZ2954" s="13">
        <f t="shared" si="3457"/>
        <v>2.867250823803904E-3</v>
      </c>
      <c r="BA2954" s="13">
        <f t="shared" si="3458"/>
        <v>1.4375567970521179E-3</v>
      </c>
      <c r="BB2954" s="13">
        <f t="shared" si="3459"/>
        <v>5.4056211116780225E-4</v>
      </c>
      <c r="BC2954" s="13">
        <f t="shared" si="3460"/>
        <v>1.6261334321086862E-4</v>
      </c>
      <c r="BD2954" s="13">
        <f t="shared" si="3461"/>
        <v>4.9655562770521667E-4</v>
      </c>
      <c r="BE2954" s="13">
        <f t="shared" si="3462"/>
        <v>9.8003802075029615E-4</v>
      </c>
      <c r="BF2954" s="13">
        <f t="shared" si="3463"/>
        <v>9.671368810730207E-4</v>
      </c>
      <c r="BG2954" s="13">
        <f t="shared" si="3464"/>
        <v>6.3627038062296303E-4</v>
      </c>
      <c r="BH2954" s="13">
        <f t="shared" si="3465"/>
        <v>3.1394728490417596E-4</v>
      </c>
      <c r="BI2954" s="13">
        <f t="shared" si="3466"/>
        <v>1.2392580349530321E-4</v>
      </c>
      <c r="BJ2954" s="14">
        <f t="shared" si="3467"/>
        <v>0.4827678315062387</v>
      </c>
      <c r="BK2954" s="14">
        <f t="shared" si="3468"/>
        <v>0.22146693392757422</v>
      </c>
      <c r="BL2954" s="14">
        <f t="shared" si="3469"/>
        <v>0.27686419672018081</v>
      </c>
      <c r="BM2954" s="14">
        <f t="shared" si="3470"/>
        <v>0.66986251558618126</v>
      </c>
      <c r="BN2954" s="14">
        <f t="shared" si="3471"/>
        <v>0.32497552271635644</v>
      </c>
    </row>
    <row r="2955" spans="1:66" x14ac:dyDescent="0.25">
      <c r="A2955" t="s">
        <v>136</v>
      </c>
      <c r="B2955" t="s">
        <v>373</v>
      </c>
      <c r="C2955" t="s">
        <v>484</v>
      </c>
      <c r="D2955" t="s">
        <v>564</v>
      </c>
      <c r="E2955" s="10">
        <f>VLOOKUP(A2955,home!$A$2:$E$405,3,FALSE)</f>
        <v>1.5103092783505201</v>
      </c>
      <c r="F2955" s="10">
        <f>VLOOKUP(B2955,home!$B$2:$E$405,3,FALSE)</f>
        <v>1.06</v>
      </c>
      <c r="G2955" s="10">
        <f>VLOOKUP(C2955,away!$B$2:$E$405,4,FALSE)</f>
        <v>0.88</v>
      </c>
      <c r="H2955" s="10">
        <f>VLOOKUP(A2955,away!$A$2:$E$405,3,FALSE)</f>
        <v>1.3453608247422699</v>
      </c>
      <c r="I2955" s="10">
        <f>VLOOKUP(C2955,away!$B$2:$E$405,3,FALSE)</f>
        <v>0.74</v>
      </c>
      <c r="J2955" s="10">
        <f>VLOOKUP(B2955,home!$B$2:$E$405,4,FALSE)</f>
        <v>0.82</v>
      </c>
      <c r="K2955" s="12">
        <f t="shared" si="3416"/>
        <v>1.4088164948453652</v>
      </c>
      <c r="L2955" s="12">
        <f t="shared" si="3417"/>
        <v>0.8163649484536093</v>
      </c>
      <c r="M2955" s="13">
        <f t="shared" si="3418"/>
        <v>0.10804781230465291</v>
      </c>
      <c r="N2955" s="13">
        <f t="shared" si="3419"/>
        <v>0.15221954020675105</v>
      </c>
      <c r="O2955" s="13">
        <f t="shared" si="3420"/>
        <v>8.8206446722613241E-2</v>
      </c>
      <c r="P2955" s="13">
        <f t="shared" si="3421"/>
        <v>0.12426669709451645</v>
      </c>
      <c r="Q2955" s="13">
        <f t="shared" si="3422"/>
        <v>0.10722469954052408</v>
      </c>
      <c r="R2955" s="13">
        <f t="shared" si="3423"/>
        <v>3.6004325665991078E-2</v>
      </c>
      <c r="S2955" s="13">
        <f t="shared" si="3424"/>
        <v>3.5730043203557063E-2</v>
      </c>
      <c r="T2955" s="13">
        <f t="shared" si="3425"/>
        <v>8.7534486313353699E-2</v>
      </c>
      <c r="U2955" s="13">
        <f t="shared" si="3426"/>
        <v>5.0723487884032581E-2</v>
      </c>
      <c r="V2955" s="13">
        <f t="shared" si="3427"/>
        <v>4.5659358895991766E-3</v>
      </c>
      <c r="W2955" s="13">
        <f t="shared" si="3428"/>
        <v>5.0353308455842856E-2</v>
      </c>
      <c r="X2955" s="13">
        <f t="shared" si="3429"/>
        <v>4.1106676062022847E-2</v>
      </c>
      <c r="Y2955" s="13">
        <f t="shared" si="3430"/>
        <v>1.6779024742236245E-2</v>
      </c>
      <c r="Z2955" s="13">
        <f t="shared" si="3431"/>
        <v>9.7975564888079271E-3</v>
      </c>
      <c r="AA2955" s="13">
        <f t="shared" si="3432"/>
        <v>1.3802959190611848E-2</v>
      </c>
      <c r="AB2955" s="13">
        <f t="shared" si="3433"/>
        <v>9.7229182927057022E-3</v>
      </c>
      <c r="AC2955" s="13">
        <f t="shared" si="3434"/>
        <v>3.2820757776310403E-4</v>
      </c>
      <c r="AD2955" s="13">
        <f t="shared" si="3435"/>
        <v>1.7734642880657008E-2</v>
      </c>
      <c r="AE2955" s="13">
        <f t="shared" si="3436"/>
        <v>1.4477940821110731E-2</v>
      </c>
      <c r="AF2955" s="13">
        <f t="shared" si="3437"/>
        <v>5.9096417060702311E-3</v>
      </c>
      <c r="AG2955" s="13">
        <f t="shared" si="3438"/>
        <v>1.6081414489184419E-3</v>
      </c>
      <c r="AH2955" s="13">
        <f t="shared" si="3439"/>
        <v>1.9995954244892518E-3</v>
      </c>
      <c r="AI2955" s="13">
        <f t="shared" si="3440"/>
        <v>2.8170630170377782E-3</v>
      </c>
      <c r="AJ2955" s="13">
        <f t="shared" si="3441"/>
        <v>1.9843624227108359E-3</v>
      </c>
      <c r="AK2955" s="13">
        <f t="shared" si="3442"/>
        <v>9.3186750428877899E-4</v>
      </c>
      <c r="AL2955" s="13">
        <f t="shared" si="3443"/>
        <v>1.5098971753361909E-5</v>
      </c>
      <c r="AM2955" s="13">
        <f t="shared" si="3444"/>
        <v>4.9969714840923021E-3</v>
      </c>
      <c r="AN2955" s="13">
        <f t="shared" si="3445"/>
        <v>4.0793523680351679E-3</v>
      </c>
      <c r="AO2955" s="13">
        <f t="shared" si="3446"/>
        <v>1.665120142827569E-3</v>
      </c>
      <c r="AP2955" s="13">
        <f t="shared" si="3447"/>
        <v>4.5311523985616507E-4</v>
      </c>
      <c r="AQ2955" s="13">
        <f t="shared" si="3448"/>
        <v>9.2476849857180737E-5</v>
      </c>
      <c r="AR2955" s="13">
        <f t="shared" si="3449"/>
        <v>3.2647992312824834E-4</v>
      </c>
      <c r="AS2955" s="13">
        <f t="shared" si="3450"/>
        <v>4.5995030093892313E-4</v>
      </c>
      <c r="AT2955" s="13">
        <f t="shared" si="3451"/>
        <v>3.2399278538592231E-4</v>
      </c>
      <c r="AU2955" s="13">
        <f t="shared" si="3452"/>
        <v>1.5214879342086057E-4</v>
      </c>
      <c r="AV2955" s="13">
        <f t="shared" si="3453"/>
        <v>5.35874324605321E-5</v>
      </c>
      <c r="AW2955" s="13">
        <f t="shared" si="3454"/>
        <v>4.8237373120399616E-7</v>
      </c>
      <c r="AX2955" s="13">
        <f t="shared" si="3455"/>
        <v>1.1733026418435254E-3</v>
      </c>
      <c r="AY2955" s="13">
        <f t="shared" si="3456"/>
        <v>9.5784315072907343E-4</v>
      </c>
      <c r="AZ2955" s="13">
        <f t="shared" si="3457"/>
        <v>3.909747871857912E-4</v>
      </c>
      <c r="BA2955" s="13">
        <f t="shared" si="3458"/>
        <v>1.0639270399586313E-4</v>
      </c>
      <c r="BB2955" s="13">
        <f t="shared" si="3459"/>
        <v>2.1713818578355727E-5</v>
      </c>
      <c r="BC2955" s="13">
        <f t="shared" si="3460"/>
        <v>3.5452800768900808E-6</v>
      </c>
      <c r="BD2955" s="13">
        <f t="shared" si="3461"/>
        <v>4.4421127602621768E-5</v>
      </c>
      <c r="BE2955" s="13">
        <f t="shared" si="3462"/>
        <v>6.2581217286204304E-5</v>
      </c>
      <c r="BF2955" s="13">
        <f t="shared" si="3463"/>
        <v>4.4082725590153264E-5</v>
      </c>
      <c r="BG2955" s="13">
        <f t="shared" si="3464"/>
        <v>2.070149031638327E-5</v>
      </c>
      <c r="BH2955" s="13">
        <f t="shared" si="3465"/>
        <v>7.2911502564005887E-6</v>
      </c>
      <c r="BI2955" s="13">
        <f t="shared" si="3466"/>
        <v>2.0543785495226318E-6</v>
      </c>
      <c r="BJ2955" s="14">
        <f t="shared" si="3467"/>
        <v>0.5088889106445651</v>
      </c>
      <c r="BK2955" s="14">
        <f t="shared" si="3468"/>
        <v>0.27391163819257108</v>
      </c>
      <c r="BL2955" s="14">
        <f t="shared" si="3469"/>
        <v>0.20769031744941679</v>
      </c>
      <c r="BM2955" s="14">
        <f t="shared" si="3470"/>
        <v>0.38336154046331417</v>
      </c>
      <c r="BN2955" s="14">
        <f t="shared" si="3471"/>
        <v>0.6159695215350488</v>
      </c>
    </row>
    <row r="2956" spans="1:66" x14ac:dyDescent="0.25">
      <c r="A2956" t="s">
        <v>136</v>
      </c>
      <c r="B2956" t="s">
        <v>125</v>
      </c>
      <c r="C2956" t="s">
        <v>137</v>
      </c>
      <c r="D2956" t="s">
        <v>564</v>
      </c>
      <c r="E2956" s="10">
        <f>VLOOKUP(A2956,home!$A$2:$E$405,3,FALSE)</f>
        <v>1.5103092783505201</v>
      </c>
      <c r="F2956" s="10">
        <f>VLOOKUP(B2956,home!$B$2:$E$405,3,FALSE)</f>
        <v>0.85</v>
      </c>
      <c r="G2956" s="10">
        <f>VLOOKUP(C2956,away!$B$2:$E$405,4,FALSE)</f>
        <v>1.1399999999999999</v>
      </c>
      <c r="H2956" s="10">
        <f>VLOOKUP(A2956,away!$A$2:$E$405,3,FALSE)</f>
        <v>1.3453608247422699</v>
      </c>
      <c r="I2956" s="10">
        <f>VLOOKUP(C2956,away!$B$2:$E$405,3,FALSE)</f>
        <v>0.28000000000000003</v>
      </c>
      <c r="J2956" s="10">
        <f>VLOOKUP(B2956,home!$B$2:$E$405,4,FALSE)</f>
        <v>1.38</v>
      </c>
      <c r="K2956" s="12">
        <f t="shared" si="3416"/>
        <v>1.4634896907216537</v>
      </c>
      <c r="L2956" s="12">
        <f t="shared" si="3417"/>
        <v>0.51984742268041317</v>
      </c>
      <c r="M2956" s="13">
        <f t="shared" si="3418"/>
        <v>0.13760925254618928</v>
      </c>
      <c r="N2956" s="13">
        <f t="shared" si="3419"/>
        <v>0.20138972244926051</v>
      </c>
      <c r="O2956" s="13">
        <f t="shared" si="3420"/>
        <v>7.1535815273114575E-2</v>
      </c>
      <c r="P2956" s="13">
        <f t="shared" si="3421"/>
        <v>0.10469192816957182</v>
      </c>
      <c r="Q2956" s="13">
        <f t="shared" si="3422"/>
        <v>0.14736589131089398</v>
      </c>
      <c r="R2956" s="13">
        <f t="shared" si="3423"/>
        <v>1.8593854599535369E-2</v>
      </c>
      <c r="S2956" s="13">
        <f t="shared" si="3424"/>
        <v>1.9912178180358668E-2</v>
      </c>
      <c r="T2956" s="13">
        <f t="shared" si="3425"/>
        <v>7.6607778788970127E-2</v>
      </c>
      <c r="U2956" s="13">
        <f t="shared" si="3426"/>
        <v>2.7211914517197421E-2</v>
      </c>
      <c r="V2956" s="13">
        <f t="shared" si="3427"/>
        <v>1.6832236440707377E-3</v>
      </c>
      <c r="W2956" s="13">
        <f t="shared" si="3428"/>
        <v>7.188948756583366E-2</v>
      </c>
      <c r="X2956" s="13">
        <f t="shared" si="3429"/>
        <v>3.7371564828914239E-2</v>
      </c>
      <c r="Y2956" s="13">
        <f t="shared" si="3430"/>
        <v>9.7137558289225184E-3</v>
      </c>
      <c r="Z2956" s="13">
        <f t="shared" si="3431"/>
        <v>3.2219891304209368E-3</v>
      </c>
      <c r="AA2956" s="13">
        <f t="shared" si="3432"/>
        <v>4.7153478759882671E-3</v>
      </c>
      <c r="AB2956" s="13">
        <f t="shared" si="3433"/>
        <v>3.4504315023375382E-3</v>
      </c>
      <c r="AC2956" s="13">
        <f t="shared" si="3434"/>
        <v>8.0036373634845764E-5</v>
      </c>
      <c r="AD2956" s="13">
        <f t="shared" si="3435"/>
        <v>2.6302380980965018E-2</v>
      </c>
      <c r="AE2956" s="13">
        <f t="shared" si="3436"/>
        <v>1.3673224963312983E-2</v>
      </c>
      <c r="AF2956" s="13">
        <f t="shared" si="3437"/>
        <v>3.5539953784538693E-3</v>
      </c>
      <c r="AG2956" s="13">
        <f t="shared" si="3438"/>
        <v>6.1584511256911468E-4</v>
      </c>
      <c r="AH2956" s="13">
        <f t="shared" si="3439"/>
        <v>4.1873568633840722E-4</v>
      </c>
      <c r="AI2956" s="13">
        <f t="shared" si="3440"/>
        <v>6.1281536009351507E-4</v>
      </c>
      <c r="AJ2956" s="13">
        <f t="shared" si="3441"/>
        <v>4.4842448090636866E-4</v>
      </c>
      <c r="AK2956" s="13">
        <f t="shared" si="3442"/>
        <v>2.1875486829122645E-4</v>
      </c>
      <c r="AL2956" s="13">
        <f t="shared" si="3443"/>
        <v>2.435639210152608E-6</v>
      </c>
      <c r="AM2956" s="13">
        <f t="shared" si="3444"/>
        <v>7.6986526814151147E-3</v>
      </c>
      <c r="AN2956" s="13">
        <f t="shared" si="3445"/>
        <v>4.0021247545452996E-3</v>
      </c>
      <c r="AO2956" s="13">
        <f t="shared" si="3446"/>
        <v>1.0402471194479272E-3</v>
      </c>
      <c r="AP2956" s="13">
        <f t="shared" si="3447"/>
        <v>1.80256594665243E-4</v>
      </c>
      <c r="AQ2956" s="13">
        <f t="shared" si="3448"/>
        <v>2.3426481539468614E-5</v>
      </c>
      <c r="AR2956" s="13">
        <f t="shared" si="3449"/>
        <v>4.3535733465466987E-5</v>
      </c>
      <c r="AS2956" s="13">
        <f t="shared" si="3450"/>
        <v>6.3714097104716636E-5</v>
      </c>
      <c r="AT2956" s="13">
        <f t="shared" si="3451"/>
        <v>4.6622462133195591E-5</v>
      </c>
      <c r="AU2956" s="13">
        <f t="shared" si="3452"/>
        <v>2.2743830895997465E-5</v>
      </c>
      <c r="AV2956" s="13">
        <f t="shared" si="3453"/>
        <v>8.3213405109522294E-6</v>
      </c>
      <c r="AW2956" s="13">
        <f t="shared" si="3454"/>
        <v>5.1472589661218071E-8</v>
      </c>
      <c r="AX2956" s="13">
        <f t="shared" si="3455"/>
        <v>1.8778164719496066E-3</v>
      </c>
      <c r="AY2956" s="13">
        <f t="shared" si="3456"/>
        <v>9.761780532098293E-4</v>
      </c>
      <c r="AZ2956" s="13">
        <f t="shared" si="3457"/>
        <v>2.5373182251915645E-4</v>
      </c>
      <c r="BA2956" s="13">
        <f t="shared" si="3458"/>
        <v>4.3967277996195841E-5</v>
      </c>
      <c r="BB2956" s="13">
        <f t="shared" si="3459"/>
        <v>5.7140690371489104E-6</v>
      </c>
      <c r="BC2956" s="13">
        <f t="shared" si="3460"/>
        <v>5.9408881239596231E-7</v>
      </c>
      <c r="BD2956" s="13">
        <f t="shared" si="3461"/>
        <v>3.7719898060874033E-6</v>
      </c>
      <c r="BE2956" s="13">
        <f t="shared" si="3462"/>
        <v>5.520268194716085E-6</v>
      </c>
      <c r="BF2956" s="13">
        <f t="shared" si="3463"/>
        <v>4.0394277964928134E-6</v>
      </c>
      <c r="BG2956" s="13">
        <f t="shared" si="3464"/>
        <v>1.9705536455272387E-6</v>
      </c>
      <c r="BH2956" s="13">
        <f t="shared" si="3465"/>
        <v>7.2097123631077143E-7</v>
      </c>
      <c r="BI2956" s="13">
        <f t="shared" si="3466"/>
        <v>2.1102679432953168E-7</v>
      </c>
      <c r="BJ2956" s="14">
        <f t="shared" si="3467"/>
        <v>0.60458635662323357</v>
      </c>
      <c r="BK2956" s="14">
        <f t="shared" si="3468"/>
        <v>0.26495523260624532</v>
      </c>
      <c r="BL2956" s="14">
        <f t="shared" si="3469"/>
        <v>0.12740726586538653</v>
      </c>
      <c r="BM2956" s="14">
        <f t="shared" si="3470"/>
        <v>0.3180082532961005</v>
      </c>
      <c r="BN2956" s="14">
        <f t="shared" si="3471"/>
        <v>0.68118646434856545</v>
      </c>
    </row>
    <row r="2957" spans="1:66" x14ac:dyDescent="0.25">
      <c r="A2957" t="s">
        <v>136</v>
      </c>
      <c r="B2957" t="s">
        <v>377</v>
      </c>
      <c r="C2957" t="s">
        <v>347</v>
      </c>
      <c r="D2957" t="s">
        <v>564</v>
      </c>
      <c r="E2957" s="10">
        <f>VLOOKUP(A2957,home!$A$2:$E$405,3,FALSE)</f>
        <v>1.5103092783505201</v>
      </c>
      <c r="F2957" s="10">
        <f>VLOOKUP(B2957,home!$B$2:$E$405,3,FALSE)</f>
        <v>0.91</v>
      </c>
      <c r="G2957" s="10">
        <f>VLOOKUP(C2957,away!$B$2:$E$405,4,FALSE)</f>
        <v>1.74</v>
      </c>
      <c r="H2957" s="10">
        <f>VLOOKUP(A2957,away!$A$2:$E$405,3,FALSE)</f>
        <v>1.3453608247422699</v>
      </c>
      <c r="I2957" s="10">
        <f>VLOOKUP(C2957,away!$B$2:$E$405,3,FALSE)</f>
        <v>0.91</v>
      </c>
      <c r="J2957" s="10">
        <f>VLOOKUP(B2957,home!$B$2:$E$405,4,FALSE)</f>
        <v>0.93</v>
      </c>
      <c r="K2957" s="12">
        <f t="shared" si="3416"/>
        <v>2.3914237113402135</v>
      </c>
      <c r="L2957" s="12">
        <f t="shared" si="3417"/>
        <v>1.1385788659793832</v>
      </c>
      <c r="M2957" s="13">
        <f t="shared" si="3418"/>
        <v>2.9304840339004139E-2</v>
      </c>
      <c r="N2957" s="13">
        <f t="shared" si="3419"/>
        <v>7.0080290043733673E-2</v>
      </c>
      <c r="O2957" s="13">
        <f t="shared" si="3420"/>
        <v>3.3365871880890213E-2</v>
      </c>
      <c r="P2957" s="13">
        <f t="shared" si="3421"/>
        <v>7.9791937165500551E-2</v>
      </c>
      <c r="Q2957" s="13">
        <f t="shared" si="3422"/>
        <v>8.3795833654092128E-2</v>
      </c>
      <c r="R2957" s="13">
        <f t="shared" si="3423"/>
        <v>1.8994838284278687E-2</v>
      </c>
      <c r="S2957" s="13">
        <f t="shared" si="3424"/>
        <v>5.4314860300989025E-2</v>
      </c>
      <c r="T2957" s="13">
        <f t="shared" si="3425"/>
        <v>9.5408165255673236E-2</v>
      </c>
      <c r="U2957" s="13">
        <f t="shared" si="3426"/>
        <v>4.5424706666096916E-2</v>
      </c>
      <c r="V2957" s="13">
        <f t="shared" si="3427"/>
        <v>1.6432203577422665E-2</v>
      </c>
      <c r="W2957" s="13">
        <f t="shared" si="3428"/>
        <v>6.6797114503972035E-2</v>
      </c>
      <c r="X2957" s="13">
        <f t="shared" si="3429"/>
        <v>7.6053782882627485E-2</v>
      </c>
      <c r="Y2957" s="13">
        <f t="shared" si="3430"/>
        <v>4.3296614933972126E-2</v>
      </c>
      <c r="Z2957" s="13">
        <f t="shared" si="3431"/>
        <v>7.2090404777252655E-3</v>
      </c>
      <c r="AA2957" s="13">
        <f t="shared" si="3432"/>
        <v>1.7239870334443578E-2</v>
      </c>
      <c r="AB2957" s="13">
        <f t="shared" si="3433"/>
        <v>2.061391734910956E-2</v>
      </c>
      <c r="AC2957" s="13">
        <f t="shared" si="3434"/>
        <v>2.7963754028615621E-3</v>
      </c>
      <c r="AD2957" s="13">
        <f t="shared" si="3435"/>
        <v>3.993505086847652E-2</v>
      </c>
      <c r="AE2957" s="13">
        <f t="shared" si="3436"/>
        <v>4.5469204930658973E-2</v>
      </c>
      <c r="AF2957" s="13">
        <f t="shared" si="3437"/>
        <v>2.5885137893466942E-2</v>
      </c>
      <c r="AG2957" s="13">
        <f t="shared" si="3438"/>
        <v>9.8240903161545146E-3</v>
      </c>
      <c r="AH2957" s="13">
        <f t="shared" si="3439"/>
        <v>2.0520152829819763E-3</v>
      </c>
      <c r="AI2957" s="13">
        <f t="shared" si="3440"/>
        <v>4.9072380037555952E-3</v>
      </c>
      <c r="AJ2957" s="13">
        <f t="shared" si="3441"/>
        <v>5.8676426596854748E-3</v>
      </c>
      <c r="AK2957" s="13">
        <f t="shared" si="3442"/>
        <v>4.6773399286810661E-3</v>
      </c>
      <c r="AL2957" s="13">
        <f t="shared" si="3443"/>
        <v>3.0456157802614167E-4</v>
      </c>
      <c r="AM2957" s="13">
        <f t="shared" si="3444"/>
        <v>1.9100325512090462E-2</v>
      </c>
      <c r="AN2957" s="13">
        <f t="shared" si="3445"/>
        <v>2.174722696139304E-2</v>
      </c>
      <c r="AO2957" s="13">
        <f t="shared" si="3446"/>
        <v>1.2380466505949579E-2</v>
      </c>
      <c r="AP2957" s="13">
        <f t="shared" si="3447"/>
        <v>4.6987125048799346E-3</v>
      </c>
      <c r="AQ2957" s="13">
        <f t="shared" si="3448"/>
        <v>1.3374636888423359E-3</v>
      </c>
      <c r="AR2957" s="13">
        <f t="shared" si="3449"/>
        <v>4.6727624677399591E-4</v>
      </c>
      <c r="AS2957" s="13">
        <f t="shared" si="3450"/>
        <v>1.1174554962813947E-3</v>
      </c>
      <c r="AT2957" s="13">
        <f t="shared" si="3451"/>
        <v>1.3361547850873868E-3</v>
      </c>
      <c r="AU2957" s="13">
        <f t="shared" si="3452"/>
        <v>1.0651040783595546E-3</v>
      </c>
      <c r="AV2957" s="13">
        <f t="shared" si="3453"/>
        <v>6.3677878700855106E-4</v>
      </c>
      <c r="AW2957" s="13">
        <f t="shared" si="3454"/>
        <v>2.3035214599896164E-5</v>
      </c>
      <c r="AX2957" s="13">
        <f t="shared" si="3455"/>
        <v>7.6128285539882497E-3</v>
      </c>
      <c r="AY2957" s="13">
        <f t="shared" si="3456"/>
        <v>8.6678057018954088E-3</v>
      </c>
      <c r="AZ2957" s="13">
        <f t="shared" si="3457"/>
        <v>4.9344901932968539E-3</v>
      </c>
      <c r="BA2957" s="13">
        <f t="shared" si="3458"/>
        <v>1.8727687494901057E-3</v>
      </c>
      <c r="BB2957" s="13">
        <f t="shared" si="3459"/>
        <v>5.3307372975901809E-4</v>
      </c>
      <c r="BC2957" s="13">
        <f t="shared" si="3460"/>
        <v>1.2138929654248451E-4</v>
      </c>
      <c r="BD2957" s="13">
        <f t="shared" si="3461"/>
        <v>8.8671809858506393E-5</v>
      </c>
      <c r="BE2957" s="13">
        <f t="shared" si="3462"/>
        <v>2.120518686230831E-4</v>
      </c>
      <c r="BF2957" s="13">
        <f t="shared" si="3463"/>
        <v>2.5355293332962045E-4</v>
      </c>
      <c r="BG2957" s="13">
        <f t="shared" si="3464"/>
        <v>2.0211749894810617E-4</v>
      </c>
      <c r="BH2957" s="13">
        <f t="shared" si="3465"/>
        <v>1.2083714486532049E-4</v>
      </c>
      <c r="BI2957" s="13">
        <f t="shared" si="3466"/>
        <v>5.7794562688315934E-5</v>
      </c>
      <c r="BJ2957" s="14">
        <f t="shared" si="3467"/>
        <v>0.63955183668095517</v>
      </c>
      <c r="BK2957" s="14">
        <f t="shared" si="3468"/>
        <v>0.1916125840656995</v>
      </c>
      <c r="BL2957" s="14">
        <f t="shared" si="3469"/>
        <v>0.15870123560174693</v>
      </c>
      <c r="BM2957" s="14">
        <f t="shared" si="3470"/>
        <v>0.67309631497133171</v>
      </c>
      <c r="BN2957" s="14">
        <f t="shared" si="3471"/>
        <v>0.31533361136749932</v>
      </c>
    </row>
    <row r="2958" spans="1:66" x14ac:dyDescent="0.25">
      <c r="A2958" t="s">
        <v>136</v>
      </c>
      <c r="B2958" t="s">
        <v>387</v>
      </c>
      <c r="C2958" t="s">
        <v>388</v>
      </c>
      <c r="D2958" t="s">
        <v>564</v>
      </c>
      <c r="E2958" s="10">
        <f>VLOOKUP(A2958,home!$A$2:$E$405,3,FALSE)</f>
        <v>1.5103092783505201</v>
      </c>
      <c r="F2958" s="10">
        <f>VLOOKUP(B2958,home!$B$2:$E$405,3,FALSE)</f>
        <v>0.81</v>
      </c>
      <c r="G2958" s="10">
        <f>VLOOKUP(C2958,away!$B$2:$E$405,4,FALSE)</f>
        <v>0.96</v>
      </c>
      <c r="H2958" s="10">
        <f>VLOOKUP(A2958,away!$A$2:$E$405,3,FALSE)</f>
        <v>1.3453608247422699</v>
      </c>
      <c r="I2958" s="10">
        <f>VLOOKUP(C2958,away!$B$2:$E$405,3,FALSE)</f>
        <v>1.4</v>
      </c>
      <c r="J2958" s="10">
        <f>VLOOKUP(B2958,home!$B$2:$E$405,4,FALSE)</f>
        <v>1.24</v>
      </c>
      <c r="K2958" s="12">
        <f t="shared" si="3416"/>
        <v>1.1744164948453644</v>
      </c>
      <c r="L2958" s="12">
        <f t="shared" si="3417"/>
        <v>2.3355463917525805</v>
      </c>
      <c r="M2958" s="13">
        <f t="shared" si="3418"/>
        <v>2.989802403372235E-2</v>
      </c>
      <c r="N2958" s="13">
        <f t="shared" si="3419"/>
        <v>3.5112732588486656E-2</v>
      </c>
      <c r="O2958" s="13">
        <f t="shared" si="3420"/>
        <v>6.9828222152492167E-2</v>
      </c>
      <c r="P2958" s="13">
        <f t="shared" si="3421"/>
        <v>8.200741590161327E-2</v>
      </c>
      <c r="Q2958" s="13">
        <f t="shared" si="3422"/>
        <v>2.0618486165506562E-2</v>
      </c>
      <c r="R2958" s="13">
        <f t="shared" si="3423"/>
        <v>8.154352614537537E-2</v>
      </c>
      <c r="S2958" s="13">
        <f t="shared" si="3424"/>
        <v>5.6234621519424863E-2</v>
      </c>
      <c r="T2958" s="13">
        <f t="shared" si="3425"/>
        <v>4.8155430967249349E-2</v>
      </c>
      <c r="U2958" s="13">
        <f t="shared" si="3426"/>
        <v>9.5766062152983056E-2</v>
      </c>
      <c r="V2958" s="13">
        <f t="shared" si="3427"/>
        <v>1.713846443799073E-2</v>
      </c>
      <c r="W2958" s="13">
        <f t="shared" si="3428"/>
        <v>8.0715634171706144E-3</v>
      </c>
      <c r="X2958" s="13">
        <f t="shared" si="3429"/>
        <v>1.8851510814774958E-2</v>
      </c>
      <c r="Y2958" s="13">
        <f t="shared" si="3430"/>
        <v>2.2014289031266208E-2</v>
      </c>
      <c r="Z2958" s="13">
        <f t="shared" si="3431"/>
        <v>6.3482896086537871E-2</v>
      </c>
      <c r="AA2958" s="13">
        <f t="shared" si="3432"/>
        <v>7.4555360304584289E-2</v>
      </c>
      <c r="AB2958" s="13">
        <f t="shared" si="3433"/>
        <v>4.3779522460421577E-2</v>
      </c>
      <c r="AC2958" s="13">
        <f t="shared" si="3434"/>
        <v>2.9380728879775954E-3</v>
      </c>
      <c r="AD2958" s="13">
        <f t="shared" si="3435"/>
        <v>2.369844304078896E-3</v>
      </c>
      <c r="AE2958" s="13">
        <f t="shared" si="3436"/>
        <v>5.5348813134068709E-3</v>
      </c>
      <c r="AF2958" s="13">
        <f t="shared" si="3437"/>
        <v>6.4634860401531023E-3</v>
      </c>
      <c r="AG2958" s="13">
        <f t="shared" si="3438"/>
        <v>5.03192383307425E-3</v>
      </c>
      <c r="AH2958" s="13">
        <f t="shared" si="3439"/>
        <v>3.7066812223229391E-2</v>
      </c>
      <c r="AI2958" s="13">
        <f t="shared" si="3440"/>
        <v>4.3531875686296365E-2</v>
      </c>
      <c r="AJ2958" s="13">
        <f t="shared" si="3441"/>
        <v>2.5562276428772172E-2</v>
      </c>
      <c r="AK2958" s="13">
        <f t="shared" si="3442"/>
        <v>1.0006919694582294E-2</v>
      </c>
      <c r="AL2958" s="13">
        <f t="shared" si="3443"/>
        <v>3.2235409939047351E-4</v>
      </c>
      <c r="AM2958" s="13">
        <f t="shared" si="3444"/>
        <v>5.5663684818511774E-4</v>
      </c>
      <c r="AN2958" s="13">
        <f t="shared" si="3445"/>
        <v>1.3000511822952806E-3</v>
      </c>
      <c r="AO2958" s="13">
        <f t="shared" si="3446"/>
        <v>1.5181649239517099E-3</v>
      </c>
      <c r="AP2958" s="13">
        <f t="shared" si="3447"/>
        <v>1.181914870073582E-3</v>
      </c>
      <c r="AQ2958" s="13">
        <f t="shared" si="3448"/>
        <v>6.901042525397687E-4</v>
      </c>
      <c r="AR2958" s="13">
        <f t="shared" si="3449"/>
        <v>1.7314251908346762E-2</v>
      </c>
      <c r="AS2958" s="13">
        <f t="shared" si="3450"/>
        <v>2.0334143037070262E-2</v>
      </c>
      <c r="AT2958" s="13">
        <f t="shared" si="3451"/>
        <v>1.194037649564017E-2</v>
      </c>
      <c r="AU2958" s="13">
        <f t="shared" si="3452"/>
        <v>4.6743250370479003E-3</v>
      </c>
      <c r="AV2958" s="13">
        <f t="shared" si="3453"/>
        <v>1.3724011064444306E-3</v>
      </c>
      <c r="AW2958" s="13">
        <f t="shared" si="3454"/>
        <v>2.4560733759610216E-5</v>
      </c>
      <c r="AX2958" s="13">
        <f t="shared" si="3455"/>
        <v>1.089539160245562E-4</v>
      </c>
      <c r="AY2958" s="13">
        <f t="shared" si="3456"/>
        <v>2.5446692543846589E-4</v>
      </c>
      <c r="AZ2958" s="13">
        <f t="shared" si="3457"/>
        <v>2.9715965476409106E-4</v>
      </c>
      <c r="BA2958" s="13">
        <f t="shared" si="3458"/>
        <v>2.3134338648623842E-4</v>
      </c>
      <c r="BB2958" s="13">
        <f t="shared" si="3459"/>
        <v>1.3507830289093923E-4</v>
      </c>
      <c r="BC2958" s="13">
        <f t="shared" si="3460"/>
        <v>6.3096328584199028E-5</v>
      </c>
      <c r="BD2958" s="13">
        <f t="shared" si="3461"/>
        <v>6.7397064284057543E-3</v>
      </c>
      <c r="BE2958" s="13">
        <f t="shared" si="3462"/>
        <v>7.9152223999350551E-3</v>
      </c>
      <c r="BF2958" s="13">
        <f t="shared" si="3463"/>
        <v>4.6478838734266229E-3</v>
      </c>
      <c r="BG2958" s="13">
        <f t="shared" si="3464"/>
        <v>1.8195171623593292E-3</v>
      </c>
      <c r="BH2958" s="13">
        <f t="shared" si="3465"/>
        <v>5.3421774203225674E-4</v>
      </c>
      <c r="BI2958" s="13">
        <f t="shared" si="3466"/>
        <v>1.2547882561634557E-4</v>
      </c>
      <c r="BJ2958" s="14">
        <f t="shared" si="3467"/>
        <v>0.17856111906640135</v>
      </c>
      <c r="BK2958" s="14">
        <f t="shared" si="3468"/>
        <v>0.18879341980555772</v>
      </c>
      <c r="BL2958" s="14">
        <f t="shared" si="3469"/>
        <v>0.55905810126506139</v>
      </c>
      <c r="BM2958" s="14">
        <f t="shared" si="3470"/>
        <v>0.67065722304468323</v>
      </c>
      <c r="BN2958" s="14">
        <f t="shared" si="3471"/>
        <v>0.3190084069871964</v>
      </c>
    </row>
    <row r="2959" spans="1:66" x14ac:dyDescent="0.25">
      <c r="A2959" t="s">
        <v>304</v>
      </c>
      <c r="B2959" t="s">
        <v>335</v>
      </c>
      <c r="C2959" t="s">
        <v>332</v>
      </c>
      <c r="D2959" t="s">
        <v>564</v>
      </c>
      <c r="E2959" s="10">
        <f>VLOOKUP(A2959,home!$A$2:$E$405,3,FALSE)</f>
        <v>1.3428571428571401</v>
      </c>
      <c r="F2959" s="10">
        <f>VLOOKUP(B2959,home!$B$2:$E$405,3,FALSE)</f>
        <v>0.74</v>
      </c>
      <c r="G2959" s="10">
        <f>VLOOKUP(C2959,away!$B$2:$E$405,4,FALSE)</f>
        <v>0.85</v>
      </c>
      <c r="H2959" s="10">
        <f>VLOOKUP(A2959,away!$A$2:$E$405,3,FALSE)</f>
        <v>1.2</v>
      </c>
      <c r="I2959" s="10">
        <f>VLOOKUP(C2959,away!$B$2:$E$405,3,FALSE)</f>
        <v>0.74</v>
      </c>
      <c r="J2959" s="10">
        <f>VLOOKUP(B2959,home!$B$2:$E$405,4,FALSE)</f>
        <v>0.83</v>
      </c>
      <c r="K2959" s="12">
        <f t="shared" si="3416"/>
        <v>0.84465714285714111</v>
      </c>
      <c r="L2959" s="12">
        <f t="shared" si="3417"/>
        <v>0.73704000000000003</v>
      </c>
      <c r="M2959" s="13">
        <f t="shared" si="3418"/>
        <v>0.20562582550488409</v>
      </c>
      <c r="N2959" s="13">
        <f t="shared" si="3419"/>
        <v>0.17368332226859645</v>
      </c>
      <c r="O2959" s="13">
        <f t="shared" si="3420"/>
        <v>0.15155445843011978</v>
      </c>
      <c r="P2959" s="13">
        <f t="shared" si="3421"/>
        <v>0.12801155584484633</v>
      </c>
      <c r="Q2959" s="13">
        <f t="shared" si="3422"/>
        <v>7.3351429374664379E-2</v>
      </c>
      <c r="R2959" s="13">
        <f t="shared" si="3423"/>
        <v>5.5850849020667732E-2</v>
      </c>
      <c r="S2959" s="13">
        <f t="shared" si="3424"/>
        <v>1.9923273729822645E-2</v>
      </c>
      <c r="T2959" s="13">
        <f t="shared" si="3425"/>
        <v>5.4062937506302637E-2</v>
      </c>
      <c r="U2959" s="13">
        <f t="shared" si="3426"/>
        <v>4.7174818559942766E-2</v>
      </c>
      <c r="V2959" s="13">
        <f t="shared" si="3427"/>
        <v>1.3781284856798047E-3</v>
      </c>
      <c r="W2959" s="13">
        <f t="shared" si="3428"/>
        <v>2.0652269586697126E-2</v>
      </c>
      <c r="X2959" s="13">
        <f t="shared" si="3429"/>
        <v>1.5221548776179252E-2</v>
      </c>
      <c r="Y2959" s="13">
        <f t="shared" si="3430"/>
        <v>5.6094451549975766E-3</v>
      </c>
      <c r="Z2959" s="13">
        <f t="shared" si="3431"/>
        <v>1.372143658739765E-2</v>
      </c>
      <c r="AA2959" s="13">
        <f t="shared" si="3432"/>
        <v>1.1589909423806739E-2</v>
      </c>
      <c r="AB2959" s="13">
        <f t="shared" si="3433"/>
        <v>4.8947498899428272E-3</v>
      </c>
      <c r="AC2959" s="13">
        <f t="shared" si="3434"/>
        <v>5.3621782177898027E-5</v>
      </c>
      <c r="AD2959" s="13">
        <f t="shared" si="3435"/>
        <v>4.3610217556537562E-3</v>
      </c>
      <c r="AE2959" s="13">
        <f t="shared" si="3436"/>
        <v>3.2142474747870447E-3</v>
      </c>
      <c r="AF2959" s="13">
        <f t="shared" si="3437"/>
        <v>1.1845144794085216E-3</v>
      </c>
      <c r="AG2959" s="13">
        <f t="shared" si="3438"/>
        <v>2.9101151730108558E-4</v>
      </c>
      <c r="AH2959" s="13">
        <f t="shared" si="3439"/>
        <v>2.5283119055938908E-3</v>
      </c>
      <c r="AI2959" s="13">
        <f t="shared" si="3440"/>
        <v>2.1355567104306295E-3</v>
      </c>
      <c r="AJ2959" s="13">
        <f t="shared" si="3441"/>
        <v>9.0190661472086531E-4</v>
      </c>
      <c r="AK2959" s="13">
        <f t="shared" si="3442"/>
        <v>2.5393395477136079E-4</v>
      </c>
      <c r="AL2959" s="13">
        <f t="shared" si="3443"/>
        <v>1.3352812560216355E-6</v>
      </c>
      <c r="AM2959" s="13">
        <f t="shared" si="3444"/>
        <v>7.3671363521366721E-4</v>
      </c>
      <c r="AN2959" s="13">
        <f t="shared" si="3445"/>
        <v>5.4298741769788126E-4</v>
      </c>
      <c r="AO2959" s="13">
        <f t="shared" si="3446"/>
        <v>2.0010172317002319E-4</v>
      </c>
      <c r="AP2959" s="13">
        <f t="shared" si="3447"/>
        <v>4.9160991348411297E-5</v>
      </c>
      <c r="AQ2959" s="13">
        <f t="shared" si="3448"/>
        <v>9.0584042658582655E-6</v>
      </c>
      <c r="AR2959" s="13">
        <f t="shared" si="3449"/>
        <v>3.7269340137978434E-4</v>
      </c>
      <c r="AS2959" s="13">
        <f t="shared" si="3450"/>
        <v>3.147981435711583E-4</v>
      </c>
      <c r="AT2959" s="13">
        <f t="shared" si="3451"/>
        <v>1.3294825026277334E-4</v>
      </c>
      <c r="AU2959" s="13">
        <f t="shared" si="3452"/>
        <v>3.7431896404936764E-5</v>
      </c>
      <c r="AV2959" s="13">
        <f t="shared" si="3453"/>
        <v>7.9042796672795936E-6</v>
      </c>
      <c r="AW2959" s="13">
        <f t="shared" si="3454"/>
        <v>2.3090948308399629E-8</v>
      </c>
      <c r="AX2959" s="13">
        <f t="shared" si="3455"/>
        <v>1.0371173903724569E-4</v>
      </c>
      <c r="AY2959" s="13">
        <f t="shared" si="3456"/>
        <v>7.6439700140011564E-5</v>
      </c>
      <c r="AZ2959" s="13">
        <f t="shared" si="3457"/>
        <v>2.8169558295597057E-5</v>
      </c>
      <c r="BA2959" s="13">
        <f t="shared" si="3458"/>
        <v>6.9206970820622856E-6</v>
      </c>
      <c r="BB2959" s="13">
        <f t="shared" si="3459"/>
        <v>1.2752076443407966E-6</v>
      </c>
      <c r="BC2959" s="13">
        <f t="shared" si="3460"/>
        <v>1.879758084369882E-7</v>
      </c>
      <c r="BD2959" s="13">
        <f t="shared" si="3461"/>
        <v>4.5781657425492701E-5</v>
      </c>
      <c r="BE2959" s="13">
        <f t="shared" si="3462"/>
        <v>3.8669803956281083E-5</v>
      </c>
      <c r="BF2959" s="13">
        <f t="shared" si="3463"/>
        <v>1.6331363062279076E-5</v>
      </c>
      <c r="BG2959" s="13">
        <f t="shared" si="3464"/>
        <v>4.5981341543824312E-6</v>
      </c>
      <c r="BH2959" s="13">
        <f t="shared" si="3465"/>
        <v>9.709617143286252E-7</v>
      </c>
      <c r="BI2959" s="13">
        <f t="shared" si="3466"/>
        <v>1.6402594948969769E-7</v>
      </c>
      <c r="BJ2959" s="14">
        <f t="shared" si="3467"/>
        <v>0.35338647494429132</v>
      </c>
      <c r="BK2959" s="14">
        <f t="shared" si="3468"/>
        <v>0.35507018032880677</v>
      </c>
      <c r="BL2959" s="14">
        <f t="shared" si="3469"/>
        <v>0.27785678642754469</v>
      </c>
      <c r="BM2959" s="14">
        <f t="shared" si="3470"/>
        <v>0.21188102123507022</v>
      </c>
      <c r="BN2959" s="14">
        <f t="shared" si="3471"/>
        <v>0.7880774404437787</v>
      </c>
    </row>
    <row r="2960" spans="1:66" x14ac:dyDescent="0.25">
      <c r="A2960" t="s">
        <v>16</v>
      </c>
      <c r="B2960" t="s">
        <v>60</v>
      </c>
      <c r="C2960" t="s">
        <v>236</v>
      </c>
      <c r="D2960" t="s">
        <v>565</v>
      </c>
      <c r="E2960" s="10">
        <f>VLOOKUP(A2960,home!$A$2:$E$405,3,FALSE)</f>
        <v>1.5777777777777799</v>
      </c>
      <c r="F2960" s="10">
        <f>VLOOKUP(B2960,home!$B$2:$E$405,3,FALSE)</f>
        <v>1.99</v>
      </c>
      <c r="G2960" s="10">
        <f>VLOOKUP(C2960,away!$B$2:$E$405,4,FALSE)</f>
        <v>1.27</v>
      </c>
      <c r="H2960" s="10">
        <f>VLOOKUP(A2960,away!$A$2:$E$405,3,FALSE)</f>
        <v>1.31111111111111</v>
      </c>
      <c r="I2960" s="10">
        <f>VLOOKUP(C2960,away!$B$2:$E$405,3,FALSE)</f>
        <v>0.87</v>
      </c>
      <c r="J2960" s="10">
        <f>VLOOKUP(B2960,home!$B$2:$E$405,4,FALSE)</f>
        <v>0.44</v>
      </c>
      <c r="K2960" s="12">
        <f t="shared" si="3416"/>
        <v>3.9875177777777835</v>
      </c>
      <c r="L2960" s="12">
        <f t="shared" si="3417"/>
        <v>0.50189333333333286</v>
      </c>
      <c r="M2960" s="13">
        <f t="shared" si="3418"/>
        <v>1.1227253468040871E-2</v>
      </c>
      <c r="N2960" s="13">
        <f t="shared" si="3419"/>
        <v>4.4768872799430252E-2</v>
      </c>
      <c r="O2960" s="13">
        <f t="shared" si="3420"/>
        <v>5.6348836672532529E-3</v>
      </c>
      <c r="P2960" s="13">
        <f t="shared" si="3421"/>
        <v>2.2469198798882022E-2</v>
      </c>
      <c r="Q2960" s="13">
        <f t="shared" si="3422"/>
        <v>8.9258338089400202E-2</v>
      </c>
      <c r="R2960" s="13">
        <f t="shared" si="3423"/>
        <v>1.4140552733516451E-3</v>
      </c>
      <c r="S2960" s="13">
        <f t="shared" si="3424"/>
        <v>1.1241950137244456E-2</v>
      </c>
      <c r="T2960" s="13">
        <f t="shared" si="3425"/>
        <v>4.4798164831482648E-2</v>
      </c>
      <c r="U2960" s="13">
        <f t="shared" si="3426"/>
        <v>5.6385705412501088E-3</v>
      </c>
      <c r="V2960" s="13">
        <f t="shared" si="3427"/>
        <v>2.4998457076880003E-3</v>
      </c>
      <c r="W2960" s="13">
        <f t="shared" si="3428"/>
        <v>0.11863973664879437</v>
      </c>
      <c r="X2960" s="13">
        <f t="shared" si="3429"/>
        <v>5.9544492892452165E-2</v>
      </c>
      <c r="Y2960" s="13">
        <f t="shared" si="3430"/>
        <v>1.4942492009717884E-2</v>
      </c>
      <c r="Z2960" s="13">
        <f t="shared" si="3431"/>
        <v>2.3656830488667815E-4</v>
      </c>
      <c r="AA2960" s="13">
        <f t="shared" si="3432"/>
        <v>9.4332032139438408E-4</v>
      </c>
      <c r="AB2960" s="13">
        <f t="shared" si="3433"/>
        <v>1.8807532758495797E-3</v>
      </c>
      <c r="AC2960" s="13">
        <f t="shared" si="3434"/>
        <v>3.1268516790673652E-4</v>
      </c>
      <c r="AD2960" s="13">
        <f t="shared" si="3435"/>
        <v>0.11826951475948551</v>
      </c>
      <c r="AE2960" s="13">
        <f t="shared" si="3436"/>
        <v>5.9358680994353978E-2</v>
      </c>
      <c r="AF2960" s="13">
        <f t="shared" si="3437"/>
        <v>1.4895863133263137E-2</v>
      </c>
      <c r="AG2960" s="13">
        <f t="shared" si="3438"/>
        <v>2.4920448002768466E-3</v>
      </c>
      <c r="AH2960" s="13">
        <f t="shared" si="3439"/>
        <v>2.9683013775147761E-5</v>
      </c>
      <c r="AI2960" s="13">
        <f t="shared" si="3440"/>
        <v>1.1836154512642454E-4</v>
      </c>
      <c r="AJ2960" s="13">
        <f t="shared" si="3441"/>
        <v>2.3598438269843266E-4</v>
      </c>
      <c r="AK2960" s="13">
        <f t="shared" si="3442"/>
        <v>3.1366397376263866E-4</v>
      </c>
      <c r="AL2960" s="13">
        <f t="shared" si="3443"/>
        <v>2.5031180490073148E-5</v>
      </c>
      <c r="AM2960" s="13">
        <f t="shared" si="3444"/>
        <v>9.4320358534520074E-2</v>
      </c>
      <c r="AN2960" s="13">
        <f t="shared" si="3445"/>
        <v>4.7338759146085339E-2</v>
      </c>
      <c r="AO2960" s="13">
        <f t="shared" si="3446"/>
        <v>1.1879503811846286E-2</v>
      </c>
      <c r="AP2960" s="13">
        <f t="shared" si="3447"/>
        <v>1.9874145888245224E-3</v>
      </c>
      <c r="AQ2960" s="13">
        <f t="shared" si="3448"/>
        <v>2.4936753317510857E-4</v>
      </c>
      <c r="AR2960" s="13">
        <f t="shared" si="3449"/>
        <v>2.9795413453976298E-6</v>
      </c>
      <c r="AS2960" s="13">
        <f t="shared" si="3450"/>
        <v>1.1880974084396985E-5</v>
      </c>
      <c r="AT2960" s="13">
        <f t="shared" si="3451"/>
        <v>2.3687797689425055E-5</v>
      </c>
      <c r="AU2960" s="13">
        <f t="shared" si="3452"/>
        <v>3.1485171467661963E-5</v>
      </c>
      <c r="AV2960" s="13">
        <f t="shared" si="3453"/>
        <v>3.1386920240920975E-5</v>
      </c>
      <c r="AW2960" s="13">
        <f t="shared" si="3454"/>
        <v>1.391531014249159E-6</v>
      </c>
      <c r="AX2960" s="13">
        <f t="shared" si="3455"/>
        <v>6.2684017743795575E-2</v>
      </c>
      <c r="AY2960" s="13">
        <f t="shared" si="3456"/>
        <v>3.1460690612159337E-2</v>
      </c>
      <c r="AZ2960" s="13">
        <f t="shared" si="3457"/>
        <v>7.8949554401526716E-3</v>
      </c>
      <c r="BA2960" s="13">
        <f t="shared" si="3458"/>
        <v>1.3208085007921182E-3</v>
      </c>
      <c r="BB2960" s="13">
        <f t="shared" si="3459"/>
        <v>1.6572624528938951E-4</v>
      </c>
      <c r="BC2960" s="13">
        <f t="shared" si="3460"/>
        <v>1.6635379533821853E-5</v>
      </c>
      <c r="BD2960" s="13">
        <f t="shared" si="3461"/>
        <v>2.4923532294101654E-7</v>
      </c>
      <c r="BE2960" s="13">
        <f t="shared" si="3462"/>
        <v>9.9383028107749056E-7</v>
      </c>
      <c r="BF2960" s="13">
        <f t="shared" si="3463"/>
        <v>1.981457956945193E-6</v>
      </c>
      <c r="BG2960" s="13">
        <f t="shared" si="3464"/>
        <v>2.6336996097460671E-6</v>
      </c>
      <c r="BH2960" s="13">
        <f t="shared" si="3465"/>
        <v>2.6254810037972138E-6</v>
      </c>
      <c r="BI2960" s="13">
        <f t="shared" si="3466"/>
        <v>2.0938304355718499E-6</v>
      </c>
      <c r="BJ2960" s="14">
        <f t="shared" si="3467"/>
        <v>0.82628643849483108</v>
      </c>
      <c r="BK2960" s="14">
        <f t="shared" si="3468"/>
        <v>7.923665507241151E-2</v>
      </c>
      <c r="BL2960" s="14">
        <f t="shared" si="3469"/>
        <v>1.63212739338995E-2</v>
      </c>
      <c r="BM2960" s="14">
        <f t="shared" si="3470"/>
        <v>0.71584903462852556</v>
      </c>
      <c r="BN2960" s="14">
        <f t="shared" si="3471"/>
        <v>0.17477260209635825</v>
      </c>
    </row>
    <row r="2961" spans="1:66" x14ac:dyDescent="0.25">
      <c r="A2961" t="s">
        <v>72</v>
      </c>
      <c r="B2961" t="s">
        <v>89</v>
      </c>
      <c r="C2961" t="s">
        <v>90</v>
      </c>
      <c r="D2961" t="s">
        <v>565</v>
      </c>
      <c r="E2961" s="10">
        <f>VLOOKUP(A2961,home!$A$2:$E$405,3,FALSE)</f>
        <v>1.36666666666667</v>
      </c>
      <c r="F2961" s="10">
        <f>VLOOKUP(B2961,home!$B$2:$E$405,3,FALSE)</f>
        <v>0.51</v>
      </c>
      <c r="G2961" s="10">
        <f>VLOOKUP(C2961,away!$B$2:$E$405,4,FALSE)</f>
        <v>1.32</v>
      </c>
      <c r="H2961" s="10">
        <f>VLOOKUP(A2961,away!$A$2:$E$405,3,FALSE)</f>
        <v>1.0874999999999999</v>
      </c>
      <c r="I2961" s="10">
        <f>VLOOKUP(C2961,away!$B$2:$E$405,3,FALSE)</f>
        <v>0.88</v>
      </c>
      <c r="J2961" s="10">
        <f>VLOOKUP(B2961,home!$B$2:$E$405,4,FALSE)</f>
        <v>1.29</v>
      </c>
      <c r="K2961" s="12">
        <f t="shared" si="3416"/>
        <v>0.9200400000000023</v>
      </c>
      <c r="L2961" s="12">
        <f t="shared" si="3417"/>
        <v>1.2345299999999999</v>
      </c>
      <c r="M2961" s="13">
        <f t="shared" si="3418"/>
        <v>0.11595303970162804</v>
      </c>
      <c r="N2961" s="13">
        <f t="shared" si="3419"/>
        <v>0.10668143464708614</v>
      </c>
      <c r="O2961" s="13">
        <f t="shared" si="3420"/>
        <v>0.14314750610285087</v>
      </c>
      <c r="P2961" s="13">
        <f t="shared" si="3421"/>
        <v>0.13170143151486724</v>
      </c>
      <c r="Q2961" s="13">
        <f t="shared" si="3422"/>
        <v>4.9075593566352681E-2</v>
      </c>
      <c r="R2961" s="13">
        <f t="shared" si="3423"/>
        <v>8.8359945354576239E-2</v>
      </c>
      <c r="S2961" s="13">
        <f t="shared" si="3424"/>
        <v>3.7397180590733853E-2</v>
      </c>
      <c r="T2961" s="13">
        <f t="shared" si="3425"/>
        <v>6.0585292525469375E-2</v>
      </c>
      <c r="U2961" s="13">
        <f t="shared" si="3426"/>
        <v>8.1294684124024533E-2</v>
      </c>
      <c r="V2961" s="13">
        <f t="shared" si="3427"/>
        <v>4.7195947515509653E-3</v>
      </c>
      <c r="W2961" s="13">
        <f t="shared" si="3428"/>
        <v>1.505050303492908E-2</v>
      </c>
      <c r="X2961" s="13">
        <f t="shared" si="3429"/>
        <v>1.8580297511710996E-2</v>
      </c>
      <c r="Y2961" s="13">
        <f t="shared" si="3430"/>
        <v>1.1468967343566288E-2</v>
      </c>
      <c r="Z2961" s="13">
        <f t="shared" si="3431"/>
        <v>3.6361001112861682E-2</v>
      </c>
      <c r="AA2961" s="13">
        <f t="shared" si="3432"/>
        <v>3.3453575463877346E-2</v>
      </c>
      <c r="AB2961" s="13">
        <f t="shared" si="3433"/>
        <v>1.5389313784892894E-2</v>
      </c>
      <c r="AC2961" s="13">
        <f t="shared" si="3434"/>
        <v>3.3503724144962456E-4</v>
      </c>
      <c r="AD2961" s="13">
        <f t="shared" si="3435"/>
        <v>3.4617662030640454E-3</v>
      </c>
      <c r="AE2961" s="13">
        <f t="shared" si="3436"/>
        <v>4.273654230668656E-3</v>
      </c>
      <c r="AF2961" s="13">
        <f t="shared" si="3437"/>
        <v>2.637977178693688E-3</v>
      </c>
      <c r="AG2961" s="13">
        <f t="shared" si="3438"/>
        <v>1.0855539888042398E-3</v>
      </c>
      <c r="AH2961" s="13">
        <f t="shared" si="3439"/>
        <v>1.1222186675965282E-2</v>
      </c>
      <c r="AI2961" s="13">
        <f t="shared" si="3440"/>
        <v>1.0324860629355125E-2</v>
      </c>
      <c r="AJ2961" s="13">
        <f t="shared" si="3441"/>
        <v>4.7496423867159554E-3</v>
      </c>
      <c r="AK2961" s="13">
        <f t="shared" si="3442"/>
        <v>1.4566203271580531E-3</v>
      </c>
      <c r="AL2961" s="13">
        <f t="shared" si="3443"/>
        <v>1.5221639526915544E-5</v>
      </c>
      <c r="AM2961" s="13">
        <f t="shared" si="3444"/>
        <v>6.3699267549341073E-4</v>
      </c>
      <c r="AN2961" s="13">
        <f t="shared" si="3445"/>
        <v>7.8638656767688025E-4</v>
      </c>
      <c r="AO2961" s="13">
        <f t="shared" si="3446"/>
        <v>4.8540890469706948E-4</v>
      </c>
      <c r="AP2961" s="13">
        <f t="shared" si="3447"/>
        <v>1.9975061837189113E-4</v>
      </c>
      <c r="AQ2961" s="13">
        <f t="shared" si="3448"/>
        <v>6.1649532724662688E-5</v>
      </c>
      <c r="AR2961" s="13">
        <f t="shared" si="3449"/>
        <v>2.7708252234158802E-3</v>
      </c>
      <c r="AS2961" s="13">
        <f t="shared" si="3450"/>
        <v>2.5492700385515528E-3</v>
      </c>
      <c r="AT2961" s="13">
        <f t="shared" si="3451"/>
        <v>1.1727152031344881E-3</v>
      </c>
      <c r="AU2961" s="13">
        <f t="shared" si="3452"/>
        <v>3.5964829849728576E-4</v>
      </c>
      <c r="AV2961" s="13">
        <f t="shared" si="3453"/>
        <v>8.272270513736088E-5</v>
      </c>
      <c r="AW2961" s="13">
        <f t="shared" si="3454"/>
        <v>4.8024990712155162E-7</v>
      </c>
      <c r="AX2961" s="13">
        <f t="shared" si="3455"/>
        <v>9.7676456860159802E-5</v>
      </c>
      <c r="AY2961" s="13">
        <f t="shared" si="3456"/>
        <v>1.2058451628757307E-4</v>
      </c>
      <c r="AZ2961" s="13">
        <f t="shared" si="3457"/>
        <v>7.4432601446248784E-5</v>
      </c>
      <c r="BA2961" s="13">
        <f t="shared" si="3458"/>
        <v>3.0629759821145849E-5</v>
      </c>
      <c r="BB2961" s="13">
        <f t="shared" si="3459"/>
        <v>9.4533393479997965E-6</v>
      </c>
      <c r="BC2961" s="13">
        <f t="shared" si="3460"/>
        <v>2.3340862050572345E-6</v>
      </c>
      <c r="BD2961" s="13">
        <f t="shared" si="3461"/>
        <v>5.7011114384393491E-4</v>
      </c>
      <c r="BE2961" s="13">
        <f t="shared" si="3462"/>
        <v>5.2452505678217518E-4</v>
      </c>
      <c r="BF2961" s="13">
        <f t="shared" si="3463"/>
        <v>2.412920166209368E-4</v>
      </c>
      <c r="BG2961" s="13">
        <f t="shared" si="3464"/>
        <v>7.3999435657309091E-5</v>
      </c>
      <c r="BH2961" s="13">
        <f t="shared" si="3465"/>
        <v>1.7020610195537703E-5</v>
      </c>
      <c r="BI2961" s="13">
        <f t="shared" si="3466"/>
        <v>3.1319284408605104E-6</v>
      </c>
      <c r="BJ2961" s="14">
        <f t="shared" si="3467"/>
        <v>0.27540633928927716</v>
      </c>
      <c r="BK2961" s="14">
        <f t="shared" si="3468"/>
        <v>0.29024208995604422</v>
      </c>
      <c r="BL2961" s="14">
        <f t="shared" si="3469"/>
        <v>0.39776359650969362</v>
      </c>
      <c r="BM2961" s="14">
        <f t="shared" si="3470"/>
        <v>0.36473397171413502</v>
      </c>
      <c r="BN2961" s="14">
        <f t="shared" si="3471"/>
        <v>0.63491895088736128</v>
      </c>
    </row>
    <row r="2962" spans="1:66" x14ac:dyDescent="0.25">
      <c r="A2962" t="s">
        <v>72</v>
      </c>
      <c r="B2962" t="s">
        <v>75</v>
      </c>
      <c r="C2962" t="s">
        <v>106</v>
      </c>
      <c r="D2962" t="s">
        <v>565</v>
      </c>
      <c r="E2962" s="10">
        <f>VLOOKUP(A2962,home!$A$2:$E$405,3,FALSE)</f>
        <v>1.36666666666667</v>
      </c>
      <c r="F2962" s="10">
        <f>VLOOKUP(B2962,home!$B$2:$E$405,3,FALSE)</f>
        <v>1.68</v>
      </c>
      <c r="G2962" s="10">
        <f>VLOOKUP(C2962,away!$B$2:$E$405,4,FALSE)</f>
        <v>2.0499999999999998</v>
      </c>
      <c r="H2962" s="10">
        <f>VLOOKUP(A2962,away!$A$2:$E$405,3,FALSE)</f>
        <v>1.0874999999999999</v>
      </c>
      <c r="I2962" s="10">
        <f>VLOOKUP(C2962,away!$B$2:$E$405,3,FALSE)</f>
        <v>0.37</v>
      </c>
      <c r="J2962" s="10">
        <f>VLOOKUP(B2962,home!$B$2:$E$405,4,FALSE)</f>
        <v>1.47</v>
      </c>
      <c r="K2962" s="12">
        <f t="shared" si="3416"/>
        <v>4.706800000000011</v>
      </c>
      <c r="L2962" s="12">
        <f t="shared" si="3417"/>
        <v>0.59149124999999991</v>
      </c>
      <c r="M2962" s="13">
        <f t="shared" si="3418"/>
        <v>5.0001305844453283E-3</v>
      </c>
      <c r="N2962" s="13">
        <f t="shared" si="3419"/>
        <v>2.3534614634867331E-2</v>
      </c>
      <c r="O2962" s="13">
        <f t="shared" si="3420"/>
        <v>2.957533489556797E-3</v>
      </c>
      <c r="P2962" s="13">
        <f t="shared" si="3421"/>
        <v>1.3920518628645967E-2</v>
      </c>
      <c r="Q2962" s="13">
        <f t="shared" si="3422"/>
        <v>5.5386362081696908E-2</v>
      </c>
      <c r="R2962" s="13">
        <f t="shared" si="3423"/>
        <v>8.746775903274058E-4</v>
      </c>
      <c r="S2962" s="13">
        <f t="shared" si="3424"/>
        <v>9.6887889034989964E-3</v>
      </c>
      <c r="T2962" s="13">
        <f t="shared" si="3425"/>
        <v>3.2760548540655493E-2</v>
      </c>
      <c r="U2962" s="13">
        <f t="shared" si="3426"/>
        <v>4.1169324821530434E-3</v>
      </c>
      <c r="V2962" s="13">
        <f t="shared" si="3427"/>
        <v>2.9970987566637218E-3</v>
      </c>
      <c r="W2962" s="13">
        <f t="shared" si="3428"/>
        <v>8.6897509682043864E-2</v>
      </c>
      <c r="X2962" s="13">
        <f t="shared" si="3429"/>
        <v>5.139911662371921E-2</v>
      </c>
      <c r="Y2962" s="13">
        <f t="shared" si="3430"/>
        <v>1.5201063870329726E-2</v>
      </c>
      <c r="Z2962" s="13">
        <f t="shared" si="3431"/>
        <v>1.7245471374991502E-4</v>
      </c>
      <c r="AA2962" s="13">
        <f t="shared" si="3432"/>
        <v>8.1170984667810195E-4</v>
      </c>
      <c r="AB2962" s="13">
        <f t="shared" si="3433"/>
        <v>1.9102779531722498E-3</v>
      </c>
      <c r="AC2962" s="13">
        <f t="shared" si="3434"/>
        <v>5.2150099344176921E-4</v>
      </c>
      <c r="AD2962" s="13">
        <f t="shared" si="3435"/>
        <v>0.10225229964286128</v>
      </c>
      <c r="AE2962" s="13">
        <f t="shared" si="3436"/>
        <v>6.0481340531130551E-2</v>
      </c>
      <c r="AF2962" s="13">
        <f t="shared" si="3437"/>
        <v>1.7887091856217036E-2</v>
      </c>
      <c r="AG2962" s="13">
        <f t="shared" si="3438"/>
        <v>3.5266861069662104E-3</v>
      </c>
      <c r="AH2962" s="13">
        <f t="shared" si="3439"/>
        <v>2.5501363551082348E-5</v>
      </c>
      <c r="AI2962" s="13">
        <f t="shared" si="3440"/>
        <v>1.2002981796223469E-4</v>
      </c>
      <c r="AJ2962" s="13">
        <f t="shared" si="3441"/>
        <v>2.824781735923238E-4</v>
      </c>
      <c r="AK2962" s="13">
        <f t="shared" si="3442"/>
        <v>4.4318942248811754E-4</v>
      </c>
      <c r="AL2962" s="13">
        <f t="shared" si="3443"/>
        <v>5.8074997614238024E-5</v>
      </c>
      <c r="AM2962" s="13">
        <f t="shared" si="3444"/>
        <v>9.6256224791804096E-2</v>
      </c>
      <c r="AN2962" s="13">
        <f t="shared" si="3445"/>
        <v>5.6934714722385177E-2</v>
      </c>
      <c r="AO2962" s="13">
        <f t="shared" si="3446"/>
        <v>1.6838192789768502E-2</v>
      </c>
      <c r="AP2962" s="13">
        <f t="shared" si="3447"/>
        <v>3.319881233653719E-3</v>
      </c>
      <c r="AQ2962" s="13">
        <f t="shared" si="3448"/>
        <v>4.9092017518634486E-4</v>
      </c>
      <c r="AR2962" s="13">
        <f t="shared" si="3449"/>
        <v>3.0167666807068273E-6</v>
      </c>
      <c r="AS2962" s="13">
        <f t="shared" si="3450"/>
        <v>1.419931741275093E-5</v>
      </c>
      <c r="AT2962" s="13">
        <f t="shared" si="3451"/>
        <v>3.3416673599168116E-5</v>
      </c>
      <c r="AU2962" s="13">
        <f t="shared" si="3452"/>
        <v>5.242853309885495E-5</v>
      </c>
      <c r="AV2962" s="13">
        <f t="shared" si="3453"/>
        <v>6.1692654897422782E-5</v>
      </c>
      <c r="AW2962" s="13">
        <f t="shared" si="3454"/>
        <v>4.4911831828646526E-6</v>
      </c>
      <c r="AX2962" s="13">
        <f t="shared" si="3455"/>
        <v>7.5509799808344102E-2</v>
      </c>
      <c r="AY2962" s="13">
        <f t="shared" si="3456"/>
        <v>4.4663385875887203E-2</v>
      </c>
      <c r="AZ2962" s="13">
        <f t="shared" si="3457"/>
        <v>1.3209000970480431E-2</v>
      </c>
      <c r="BA2962" s="13">
        <f t="shared" si="3458"/>
        <v>2.6043361650935604E-3</v>
      </c>
      <c r="BB2962" s="13">
        <f t="shared" si="3459"/>
        <v>3.8511051342784899E-4</v>
      </c>
      <c r="BC2962" s="13">
        <f t="shared" si="3460"/>
        <v>4.5557899795116038E-5</v>
      </c>
      <c r="BD2962" s="13">
        <f t="shared" si="3461"/>
        <v>2.9739851582160519E-7</v>
      </c>
      <c r="BE2962" s="13">
        <f t="shared" si="3462"/>
        <v>1.3997953342691349E-6</v>
      </c>
      <c r="BF2962" s="13">
        <f t="shared" si="3463"/>
        <v>3.2942783396689898E-6</v>
      </c>
      <c r="BG2962" s="13">
        <f t="shared" si="3464"/>
        <v>5.1685030963846791E-6</v>
      </c>
      <c r="BH2962" s="13">
        <f t="shared" si="3465"/>
        <v>6.0817775935158671E-6</v>
      </c>
      <c r="BI2962" s="13">
        <f t="shared" si="3466"/>
        <v>5.7251421554321081E-6</v>
      </c>
      <c r="BJ2962" s="14">
        <f t="shared" si="3467"/>
        <v>0.75958375851631377</v>
      </c>
      <c r="BK2962" s="14">
        <f t="shared" si="3468"/>
        <v>7.6849498740197225E-2</v>
      </c>
      <c r="BL2962" s="14">
        <f t="shared" si="3469"/>
        <v>1.1729050980205349E-2</v>
      </c>
      <c r="BM2962" s="14">
        <f t="shared" si="3470"/>
        <v>0.70200203124822214</v>
      </c>
      <c r="BN2962" s="14">
        <f t="shared" si="3471"/>
        <v>0.10167383700953973</v>
      </c>
    </row>
    <row r="2963" spans="1:66" x14ac:dyDescent="0.25">
      <c r="A2963" t="s">
        <v>72</v>
      </c>
      <c r="B2963" t="s">
        <v>79</v>
      </c>
      <c r="C2963" t="s">
        <v>76</v>
      </c>
      <c r="D2963" t="s">
        <v>565</v>
      </c>
      <c r="E2963" s="10">
        <f>VLOOKUP(A2963,home!$A$2:$E$405,3,FALSE)</f>
        <v>1.36666666666667</v>
      </c>
      <c r="F2963" s="10">
        <f>VLOOKUP(B2963,home!$B$2:$E$405,3,FALSE)</f>
        <v>0.59</v>
      </c>
      <c r="G2963" s="10">
        <f>VLOOKUP(C2963,away!$B$2:$E$405,4,FALSE)</f>
        <v>0.88</v>
      </c>
      <c r="H2963" s="10">
        <f>VLOOKUP(A2963,away!$A$2:$E$405,3,FALSE)</f>
        <v>1.0874999999999999</v>
      </c>
      <c r="I2963" s="10">
        <f>VLOOKUP(C2963,away!$B$2:$E$405,3,FALSE)</f>
        <v>0.66</v>
      </c>
      <c r="J2963" s="10">
        <f>VLOOKUP(B2963,home!$B$2:$E$405,4,FALSE)</f>
        <v>0.92</v>
      </c>
      <c r="K2963" s="12">
        <f t="shared" si="3416"/>
        <v>0.70957333333333505</v>
      </c>
      <c r="L2963" s="12">
        <f t="shared" si="3417"/>
        <v>0.66032999999999997</v>
      </c>
      <c r="M2963" s="13">
        <f t="shared" si="3418"/>
        <v>0.25413152441283904</v>
      </c>
      <c r="N2963" s="13">
        <f t="shared" si="3419"/>
        <v>0.18032495288270003</v>
      </c>
      <c r="O2963" s="13">
        <f t="shared" si="3420"/>
        <v>0.16781066951553</v>
      </c>
      <c r="P2963" s="13">
        <f t="shared" si="3421"/>
        <v>0.11907397613703331</v>
      </c>
      <c r="Q2963" s="13">
        <f t="shared" si="3422"/>
        <v>6.3976888950077013E-2</v>
      </c>
      <c r="R2963" s="13">
        <f t="shared" si="3423"/>
        <v>5.5405209700594961E-2</v>
      </c>
      <c r="S2963" s="13">
        <f t="shared" si="3424"/>
        <v>1.3948104063281704E-2</v>
      </c>
      <c r="T2963" s="13">
        <f t="shared" si="3425"/>
        <v>4.224585908040436E-2</v>
      </c>
      <c r="U2963" s="13">
        <f t="shared" si="3426"/>
        <v>3.9314059331283596E-2</v>
      </c>
      <c r="V2963" s="13">
        <f t="shared" si="3427"/>
        <v>7.2615776164873069E-4</v>
      </c>
      <c r="W2963" s="13">
        <f t="shared" si="3428"/>
        <v>1.513209811620092E-2</v>
      </c>
      <c r="X2963" s="13">
        <f t="shared" si="3429"/>
        <v>9.9921783490709536E-3</v>
      </c>
      <c r="Y2963" s="13">
        <f t="shared" si="3430"/>
        <v>3.2990675646210111E-3</v>
      </c>
      <c r="Z2963" s="13">
        <f t="shared" si="3431"/>
        <v>1.2195240707197956E-2</v>
      </c>
      <c r="AA2963" s="13">
        <f t="shared" si="3432"/>
        <v>8.6534175994088317E-3</v>
      </c>
      <c r="AB2963" s="13">
        <f t="shared" si="3433"/>
        <v>3.0701171853689357E-3</v>
      </c>
      <c r="AC2963" s="13">
        <f t="shared" si="3434"/>
        <v>2.1265192350216068E-5</v>
      </c>
      <c r="AD2963" s="13">
        <f t="shared" si="3435"/>
        <v>2.6843333251599412E-3</v>
      </c>
      <c r="AE2963" s="13">
        <f t="shared" si="3436"/>
        <v>1.772545824602864E-3</v>
      </c>
      <c r="AF2963" s="13">
        <f t="shared" si="3437"/>
        <v>5.8523259218000456E-4</v>
      </c>
      <c r="AG2963" s="13">
        <f t="shared" si="3438"/>
        <v>1.2881554586474078E-4</v>
      </c>
      <c r="AH2963" s="13">
        <f t="shared" si="3439"/>
        <v>2.0132208240460064E-3</v>
      </c>
      <c r="AI2963" s="13">
        <f t="shared" si="3440"/>
        <v>1.4285278108544083E-3</v>
      </c>
      <c r="AJ2963" s="13">
        <f t="shared" si="3441"/>
        <v>5.068226202536672E-4</v>
      </c>
      <c r="AK2963" s="13">
        <f t="shared" si="3442"/>
        <v>1.1987593868737657E-4</v>
      </c>
      <c r="AL2963" s="13">
        <f t="shared" si="3443"/>
        <v>3.9855441190296131E-7</v>
      </c>
      <c r="AM2963" s="13">
        <f t="shared" si="3444"/>
        <v>3.8094626906229914E-4</v>
      </c>
      <c r="AN2963" s="13">
        <f t="shared" si="3445"/>
        <v>2.5155024984990798E-4</v>
      </c>
      <c r="AO2963" s="13">
        <f t="shared" si="3446"/>
        <v>8.3053088241694868E-5</v>
      </c>
      <c r="AP2963" s="13">
        <f t="shared" si="3447"/>
        <v>1.8280815252879454E-5</v>
      </c>
      <c r="AQ2963" s="13">
        <f t="shared" si="3448"/>
        <v>3.0178426839834718E-6</v>
      </c>
      <c r="AR2963" s="13">
        <f t="shared" si="3449"/>
        <v>2.6587802134845994E-4</v>
      </c>
      <c r="AS2963" s="13">
        <f t="shared" si="3450"/>
        <v>1.8865995386829832E-4</v>
      </c>
      <c r="AT2963" s="13">
        <f t="shared" si="3451"/>
        <v>6.693403616642083E-5</v>
      </c>
      <c r="AU2963" s="13">
        <f t="shared" si="3452"/>
        <v>1.5831535718687078E-5</v>
      </c>
      <c r="AV2963" s="13">
        <f t="shared" si="3453"/>
        <v>2.8084088929236358E-6</v>
      </c>
      <c r="AW2963" s="13">
        <f t="shared" si="3454"/>
        <v>5.187324713266214E-9</v>
      </c>
      <c r="AX2963" s="13">
        <f t="shared" si="3455"/>
        <v>4.5051552326572167E-5</v>
      </c>
      <c r="AY2963" s="13">
        <f t="shared" si="3456"/>
        <v>2.97488915478054E-5</v>
      </c>
      <c r="AZ2963" s="13">
        <f t="shared" si="3457"/>
        <v>9.822042777881169E-6</v>
      </c>
      <c r="BA2963" s="13">
        <f t="shared" si="3458"/>
        <v>2.161929835839424E-6</v>
      </c>
      <c r="BB2963" s="13">
        <f t="shared" si="3459"/>
        <v>3.5689678212496161E-7</v>
      </c>
      <c r="BC2963" s="13">
        <f t="shared" si="3460"/>
        <v>4.7133930428115195E-8</v>
      </c>
      <c r="BD2963" s="13">
        <f t="shared" si="3461"/>
        <v>2.9261205639504736E-5</v>
      </c>
      <c r="BE2963" s="13">
        <f t="shared" si="3462"/>
        <v>2.076297122297556E-5</v>
      </c>
      <c r="BF2963" s="13">
        <f t="shared" si="3463"/>
        <v>7.3664253502954393E-6</v>
      </c>
      <c r="BG2963" s="13">
        <f t="shared" si="3464"/>
        <v>1.7423396635201051E-6</v>
      </c>
      <c r="BH2963" s="13">
        <f t="shared" si="3465"/>
        <v>3.0907944071071056E-7</v>
      </c>
      <c r="BI2963" s="13">
        <f t="shared" si="3466"/>
        <v>4.3862905801980376E-8</v>
      </c>
      <c r="BJ2963" s="14">
        <f t="shared" si="3467"/>
        <v>0.32096600894317329</v>
      </c>
      <c r="BK2963" s="14">
        <f t="shared" si="3468"/>
        <v>0.38793117501311281</v>
      </c>
      <c r="BL2963" s="14">
        <f t="shared" si="3469"/>
        <v>0.27892151836624551</v>
      </c>
      <c r="BM2963" s="14">
        <f t="shared" si="3470"/>
        <v>0.15926097772673178</v>
      </c>
      <c r="BN2963" s="14">
        <f t="shared" si="3471"/>
        <v>0.84072322159877433</v>
      </c>
    </row>
    <row r="2964" spans="1:66" x14ac:dyDescent="0.25">
      <c r="A2964" t="s">
        <v>72</v>
      </c>
      <c r="B2964" t="s">
        <v>81</v>
      </c>
      <c r="C2964" t="s">
        <v>102</v>
      </c>
      <c r="D2964" t="s">
        <v>565</v>
      </c>
      <c r="E2964" s="10">
        <f>VLOOKUP(A2964,home!$A$2:$E$405,3,FALSE)</f>
        <v>1.36666666666667</v>
      </c>
      <c r="F2964" s="10">
        <f>VLOOKUP(B2964,home!$B$2:$E$405,3,FALSE)</f>
        <v>0.51</v>
      </c>
      <c r="G2964" s="10">
        <f>VLOOKUP(C2964,away!$B$2:$E$405,4,FALSE)</f>
        <v>0.8</v>
      </c>
      <c r="H2964" s="10">
        <f>VLOOKUP(A2964,away!$A$2:$E$405,3,FALSE)</f>
        <v>1.0874999999999999</v>
      </c>
      <c r="I2964" s="10">
        <f>VLOOKUP(C2964,away!$B$2:$E$405,3,FALSE)</f>
        <v>0.51</v>
      </c>
      <c r="J2964" s="10">
        <f>VLOOKUP(B2964,home!$B$2:$E$405,4,FALSE)</f>
        <v>1.38</v>
      </c>
      <c r="K2964" s="12">
        <f t="shared" si="3416"/>
        <v>0.55760000000000143</v>
      </c>
      <c r="L2964" s="12">
        <f t="shared" si="3417"/>
        <v>0.76538249999999985</v>
      </c>
      <c r="M2964" s="13">
        <f t="shared" si="3418"/>
        <v>0.26633975787258324</v>
      </c>
      <c r="N2964" s="13">
        <f t="shared" si="3419"/>
        <v>0.14851104898975279</v>
      </c>
      <c r="O2964" s="13">
        <f t="shared" si="3420"/>
        <v>0.20385178972991241</v>
      </c>
      <c r="P2964" s="13">
        <f t="shared" si="3421"/>
        <v>0.11366775795339945</v>
      </c>
      <c r="Q2964" s="13">
        <f t="shared" si="3422"/>
        <v>4.1404880458343181E-2</v>
      </c>
      <c r="R2964" s="13">
        <f t="shared" si="3423"/>
        <v>7.8012296226477304E-2</v>
      </c>
      <c r="S2964" s="13">
        <f t="shared" si="3424"/>
        <v>1.2127704197596451E-2</v>
      </c>
      <c r="T2964" s="13">
        <f t="shared" si="3425"/>
        <v>3.1690570917407845E-2</v>
      </c>
      <c r="U2964" s="13">
        <f t="shared" si="3426"/>
        <v>4.3499656375883856E-2</v>
      </c>
      <c r="V2964" s="13">
        <f t="shared" si="3427"/>
        <v>5.7509207048335735E-4</v>
      </c>
      <c r="W2964" s="13">
        <f t="shared" si="3428"/>
        <v>7.6957871145240725E-3</v>
      </c>
      <c r="X2964" s="13">
        <f t="shared" si="3429"/>
        <v>5.8902207811822203E-3</v>
      </c>
      <c r="Y2964" s="13">
        <f t="shared" si="3430"/>
        <v>2.2541359535265993E-3</v>
      </c>
      <c r="Z2964" s="13">
        <f t="shared" si="3431"/>
        <v>1.9903082105520588E-2</v>
      </c>
      <c r="AA2964" s="13">
        <f t="shared" si="3432"/>
        <v>1.1097958582038308E-2</v>
      </c>
      <c r="AB2964" s="13">
        <f t="shared" si="3433"/>
        <v>3.094110852672288E-3</v>
      </c>
      <c r="AC2964" s="13">
        <f t="shared" si="3434"/>
        <v>1.5339764421290014E-5</v>
      </c>
      <c r="AD2964" s="13">
        <f t="shared" si="3435"/>
        <v>1.0727927237646584E-3</v>
      </c>
      <c r="AE2964" s="13">
        <f t="shared" si="3436"/>
        <v>8.2109677689680351E-4</v>
      </c>
      <c r="AF2964" s="13">
        <f t="shared" si="3437"/>
        <v>3.142265519216087E-4</v>
      </c>
      <c r="AG2964" s="13">
        <f t="shared" si="3438"/>
        <v>8.0167834625380222E-5</v>
      </c>
      <c r="AH2964" s="13">
        <f t="shared" si="3439"/>
        <v>3.8083676849071514E-3</v>
      </c>
      <c r="AI2964" s="13">
        <f t="shared" si="3440"/>
        <v>2.1235458211042333E-3</v>
      </c>
      <c r="AJ2964" s="13">
        <f t="shared" si="3441"/>
        <v>5.9204457492386168E-4</v>
      </c>
      <c r="AK2964" s="13">
        <f t="shared" si="3442"/>
        <v>1.1004135165918204E-4</v>
      </c>
      <c r="AL2964" s="13">
        <f t="shared" si="3443"/>
        <v>2.6186651864953893E-7</v>
      </c>
      <c r="AM2964" s="13">
        <f t="shared" si="3444"/>
        <v>1.1963784455423501E-4</v>
      </c>
      <c r="AN2964" s="13">
        <f t="shared" si="3445"/>
        <v>9.1568712559531766E-5</v>
      </c>
      <c r="AO2964" s="13">
        <f t="shared" si="3446"/>
        <v>3.5042545070297892E-5</v>
      </c>
      <c r="AP2964" s="13">
        <f t="shared" si="3447"/>
        <v>8.9403169174224255E-6</v>
      </c>
      <c r="AQ2964" s="13">
        <f t="shared" si="3448"/>
        <v>1.7106905282622667E-6</v>
      </c>
      <c r="AR2964" s="13">
        <f t="shared" si="3449"/>
        <v>5.8297159591868977E-4</v>
      </c>
      <c r="AS2964" s="13">
        <f t="shared" si="3450"/>
        <v>3.2506496188426225E-4</v>
      </c>
      <c r="AT2964" s="13">
        <f t="shared" si="3451"/>
        <v>9.062811137333254E-5</v>
      </c>
      <c r="AU2964" s="13">
        <f t="shared" si="3452"/>
        <v>1.6844744967256784E-5</v>
      </c>
      <c r="AV2964" s="13">
        <f t="shared" si="3453"/>
        <v>2.3481574484356016E-6</v>
      </c>
      <c r="AW2964" s="13">
        <f t="shared" si="3454"/>
        <v>3.1044078076681307E-9</v>
      </c>
      <c r="AX2964" s="13">
        <f t="shared" si="3455"/>
        <v>1.1118343687240264E-5</v>
      </c>
      <c r="AY2964" s="13">
        <f t="shared" si="3456"/>
        <v>8.5097856871991702E-6</v>
      </c>
      <c r="AZ2964" s="13">
        <f t="shared" si="3457"/>
        <v>3.2566205218663581E-6</v>
      </c>
      <c r="BA2964" s="13">
        <f t="shared" si="3458"/>
        <v>8.3085345219245921E-7</v>
      </c>
      <c r="BB2964" s="13">
        <f t="shared" si="3459"/>
        <v>1.5898017309317368E-7</v>
      </c>
      <c r="BC2964" s="13">
        <f t="shared" si="3460"/>
        <v>2.4336128466497207E-8</v>
      </c>
      <c r="BD2964" s="13">
        <f t="shared" si="3461"/>
        <v>7.4366042918872706E-5</v>
      </c>
      <c r="BE2964" s="13">
        <f t="shared" si="3462"/>
        <v>4.1466505531563523E-5</v>
      </c>
      <c r="BF2964" s="13">
        <f t="shared" si="3463"/>
        <v>1.156086174219994E-5</v>
      </c>
      <c r="BG2964" s="13">
        <f t="shared" si="3464"/>
        <v>2.1487788358169011E-6</v>
      </c>
      <c r="BH2964" s="13">
        <f t="shared" si="3465"/>
        <v>2.9953976971287675E-7</v>
      </c>
      <c r="BI2964" s="13">
        <f t="shared" si="3466"/>
        <v>3.34046751183801E-8</v>
      </c>
      <c r="BJ2964" s="14">
        <f t="shared" si="3467"/>
        <v>0.24001572713122499</v>
      </c>
      <c r="BK2964" s="14">
        <f t="shared" si="3468"/>
        <v>0.3927344235106896</v>
      </c>
      <c r="BL2964" s="14">
        <f t="shared" si="3469"/>
        <v>0.347337543904644</v>
      </c>
      <c r="BM2964" s="14">
        <f t="shared" si="3470"/>
        <v>0.14819473874033123</v>
      </c>
      <c r="BN2964" s="14">
        <f t="shared" si="3471"/>
        <v>0.85178753123046835</v>
      </c>
    </row>
    <row r="2965" spans="1:66" x14ac:dyDescent="0.25">
      <c r="A2965" t="s">
        <v>72</v>
      </c>
      <c r="B2965" t="s">
        <v>68</v>
      </c>
      <c r="C2965" t="s">
        <v>83</v>
      </c>
      <c r="D2965" t="s">
        <v>565</v>
      </c>
      <c r="E2965" s="10">
        <f>VLOOKUP(A2965,home!$A$2:$E$405,3,FALSE)</f>
        <v>1.36666666666667</v>
      </c>
      <c r="F2965" s="10">
        <f>VLOOKUP(B2965,home!$B$2:$E$405,3,FALSE)</f>
        <v>1.68</v>
      </c>
      <c r="G2965" s="10">
        <f>VLOOKUP(C2965,away!$B$2:$E$405,4,FALSE)</f>
        <v>0.66</v>
      </c>
      <c r="H2965" s="10">
        <f>VLOOKUP(A2965,away!$A$2:$E$405,3,FALSE)</f>
        <v>1.0874999999999999</v>
      </c>
      <c r="I2965" s="10">
        <f>VLOOKUP(C2965,away!$B$2:$E$405,3,FALSE)</f>
        <v>0.37</v>
      </c>
      <c r="J2965" s="10">
        <f>VLOOKUP(B2965,home!$B$2:$E$405,4,FALSE)</f>
        <v>0.55000000000000004</v>
      </c>
      <c r="K2965" s="12">
        <f t="shared" si="3416"/>
        <v>1.5153600000000038</v>
      </c>
      <c r="L2965" s="12">
        <f t="shared" si="3417"/>
        <v>0.22130625000000001</v>
      </c>
      <c r="M2965" s="13">
        <f t="shared" si="3418"/>
        <v>0.17610651819445297</v>
      </c>
      <c r="N2965" s="13">
        <f t="shared" si="3419"/>
        <v>0.26686477341114695</v>
      </c>
      <c r="O2965" s="13">
        <f t="shared" si="3420"/>
        <v>3.8973473142171165E-2</v>
      </c>
      <c r="P2965" s="13">
        <f t="shared" si="3421"/>
        <v>5.9058842260720647E-2</v>
      </c>
      <c r="Q2965" s="13">
        <f t="shared" si="3422"/>
        <v>0.20219810151815834</v>
      </c>
      <c r="R2965" s="13">
        <f t="shared" si="3423"/>
        <v>4.3125365952848089E-3</v>
      </c>
      <c r="S2965" s="13">
        <f t="shared" si="3424"/>
        <v>4.9514732403677531E-3</v>
      </c>
      <c r="T2965" s="13">
        <f t="shared" si="3425"/>
        <v>4.4747703604102941E-2</v>
      </c>
      <c r="U2965" s="13">
        <f t="shared" si="3426"/>
        <v>6.5350454550308036E-3</v>
      </c>
      <c r="V2965" s="13">
        <f t="shared" si="3427"/>
        <v>1.8450214743718379E-4</v>
      </c>
      <c r="W2965" s="13">
        <f t="shared" si="3428"/>
        <v>0.1021343050388524</v>
      </c>
      <c r="X2965" s="13">
        <f t="shared" si="3429"/>
        <v>2.2602960044504534E-2</v>
      </c>
      <c r="Y2965" s="13">
        <f t="shared" si="3430"/>
        <v>2.5010881631745657E-3</v>
      </c>
      <c r="Z2965" s="13">
        <f t="shared" si="3431"/>
        <v>3.1813043396341633E-4</v>
      </c>
      <c r="AA2965" s="13">
        <f t="shared" si="3432"/>
        <v>4.8208213441080377E-4</v>
      </c>
      <c r="AB2965" s="13">
        <f t="shared" si="3433"/>
        <v>3.6526399160037874E-4</v>
      </c>
      <c r="AC2965" s="13">
        <f t="shared" si="3434"/>
        <v>3.8671493160694647E-6</v>
      </c>
      <c r="AD2965" s="13">
        <f t="shared" si="3435"/>
        <v>3.8692560120918942E-2</v>
      </c>
      <c r="AE2965" s="13">
        <f t="shared" si="3436"/>
        <v>8.5629053832601189E-3</v>
      </c>
      <c r="AF2965" s="13">
        <f t="shared" si="3437"/>
        <v>9.4751223973705482E-4</v>
      </c>
      <c r="AG2965" s="13">
        <f t="shared" si="3438"/>
        <v>6.9896793535102885E-5</v>
      </c>
      <c r="AH2965" s="13">
        <f t="shared" si="3439"/>
        <v>1.7601063337829074E-5</v>
      </c>
      <c r="AI2965" s="13">
        <f t="shared" si="3440"/>
        <v>2.667194733961273E-5</v>
      </c>
      <c r="AJ2965" s="13">
        <f t="shared" si="3441"/>
        <v>2.0208801060277827E-5</v>
      </c>
      <c r="AK2965" s="13">
        <f t="shared" si="3442"/>
        <v>1.0207869591567563E-5</v>
      </c>
      <c r="AL2965" s="13">
        <f t="shared" si="3443"/>
        <v>5.1875277257873608E-8</v>
      </c>
      <c r="AM2965" s="13">
        <f t="shared" si="3444"/>
        <v>1.1726631580967173E-2</v>
      </c>
      <c r="AN2965" s="13">
        <f t="shared" si="3445"/>
        <v>2.5951768603154168E-3</v>
      </c>
      <c r="AO2965" s="13">
        <f t="shared" si="3446"/>
        <v>2.8716442952158937E-4</v>
      </c>
      <c r="AP2965" s="13">
        <f t="shared" si="3447"/>
        <v>2.1183761010270751E-5</v>
      </c>
      <c r="AQ2965" s="13">
        <f t="shared" si="3448"/>
        <v>1.1720246775198076E-6</v>
      </c>
      <c r="AR2965" s="13">
        <f t="shared" si="3449"/>
        <v>7.7904506466148738E-7</v>
      </c>
      <c r="AS2965" s="13">
        <f t="shared" si="3450"/>
        <v>1.1805337291854346E-6</v>
      </c>
      <c r="AT2965" s="13">
        <f t="shared" si="3451"/>
        <v>8.9446679592922236E-7</v>
      </c>
      <c r="AU2965" s="13">
        <f t="shared" si="3452"/>
        <v>4.5181306795976999E-7</v>
      </c>
      <c r="AV2965" s="13">
        <f t="shared" si="3453"/>
        <v>1.7116486266587969E-7</v>
      </c>
      <c r="AW2965" s="13">
        <f t="shared" si="3454"/>
        <v>4.8324506608189423E-10</v>
      </c>
      <c r="AX2965" s="13">
        <f t="shared" si="3455"/>
        <v>2.9616780720890779E-3</v>
      </c>
      <c r="AY2965" s="13">
        <f t="shared" si="3456"/>
        <v>6.5543786784126362E-4</v>
      </c>
      <c r="AZ2965" s="13">
        <f t="shared" si="3457"/>
        <v>7.2526248319972823E-5</v>
      </c>
      <c r="BA2965" s="13">
        <f t="shared" si="3458"/>
        <v>5.3501706807539961E-6</v>
      </c>
      <c r="BB2965" s="13">
        <f t="shared" si="3459"/>
        <v>2.960065525544035E-7</v>
      </c>
      <c r="BC2965" s="13">
        <f t="shared" si="3460"/>
        <v>1.3101620024248598E-8</v>
      </c>
      <c r="BD2965" s="13">
        <f t="shared" si="3461"/>
        <v>2.8734590306873542E-8</v>
      </c>
      <c r="BE2965" s="13">
        <f t="shared" si="3462"/>
        <v>4.3543248767424001E-8</v>
      </c>
      <c r="BF2965" s="13">
        <f t="shared" si="3463"/>
        <v>3.2991848726101908E-8</v>
      </c>
      <c r="BG2965" s="13">
        <f t="shared" si="3464"/>
        <v>1.6664842628528636E-8</v>
      </c>
      <c r="BH2965" s="13">
        <f t="shared" si="3465"/>
        <v>6.3133089813918046E-9</v>
      </c>
      <c r="BI2965" s="13">
        <f t="shared" si="3466"/>
        <v>1.9133871796083817E-9</v>
      </c>
      <c r="BJ2965" s="14">
        <f t="shared" si="3467"/>
        <v>0.70764843644098663</v>
      </c>
      <c r="BK2965" s="14">
        <f t="shared" si="3468"/>
        <v>0.24096069273541315</v>
      </c>
      <c r="BL2965" s="14">
        <f t="shared" si="3469"/>
        <v>5.0746698184574224E-2</v>
      </c>
      <c r="BM2965" s="14">
        <f t="shared" si="3470"/>
        <v>0.25150427528840641</v>
      </c>
      <c r="BN2965" s="14">
        <f t="shared" si="3471"/>
        <v>0.74751424512193487</v>
      </c>
    </row>
    <row r="2966" spans="1:66" x14ac:dyDescent="0.25">
      <c r="A2966" t="s">
        <v>72</v>
      </c>
      <c r="B2966" t="s">
        <v>86</v>
      </c>
      <c r="C2966" t="s">
        <v>77</v>
      </c>
      <c r="D2966" t="s">
        <v>565</v>
      </c>
      <c r="E2966" s="10">
        <f>VLOOKUP(A2966,home!$A$2:$E$405,3,FALSE)</f>
        <v>1.36666666666667</v>
      </c>
      <c r="F2966" s="10">
        <f>VLOOKUP(B2966,home!$B$2:$E$405,3,FALSE)</f>
        <v>0.8</v>
      </c>
      <c r="G2966" s="10">
        <f>VLOOKUP(C2966,away!$B$2:$E$405,4,FALSE)</f>
        <v>0.37</v>
      </c>
      <c r="H2966" s="10">
        <f>VLOOKUP(A2966,away!$A$2:$E$405,3,FALSE)</f>
        <v>1.0874999999999999</v>
      </c>
      <c r="I2966" s="10">
        <f>VLOOKUP(C2966,away!$B$2:$E$405,3,FALSE)</f>
        <v>0.95</v>
      </c>
      <c r="J2966" s="10">
        <f>VLOOKUP(B2966,home!$B$2:$E$405,4,FALSE)</f>
        <v>0.92</v>
      </c>
      <c r="K2966" s="12">
        <f t="shared" si="3416"/>
        <v>0.40453333333333436</v>
      </c>
      <c r="L2966" s="12">
        <f t="shared" si="3417"/>
        <v>0.95047499999999985</v>
      </c>
      <c r="M2966" s="13">
        <f t="shared" si="3418"/>
        <v>0.25794514489999482</v>
      </c>
      <c r="N2966" s="13">
        <f t="shared" si="3419"/>
        <v>0.10434740928354484</v>
      </c>
      <c r="O2966" s="13">
        <f t="shared" si="3420"/>
        <v>0.2451704115988225</v>
      </c>
      <c r="P2966" s="13">
        <f t="shared" si="3421"/>
        <v>9.9179603838777261E-2</v>
      </c>
      <c r="Q2966" s="13">
        <f t="shared" si="3422"/>
        <v>2.1106002651085056E-2</v>
      </c>
      <c r="R2966" s="13">
        <f t="shared" si="3423"/>
        <v>0.11651417348219538</v>
      </c>
      <c r="S2966" s="13">
        <f t="shared" si="3424"/>
        <v>9.533610161019352E-3</v>
      </c>
      <c r="T2966" s="13">
        <f t="shared" si="3425"/>
        <v>2.0060727869790067E-2</v>
      </c>
      <c r="U2966" s="13">
        <f t="shared" si="3426"/>
        <v>4.7133866979330891E-2</v>
      </c>
      <c r="V2966" s="13">
        <f t="shared" si="3427"/>
        <v>4.0729576191688457E-4</v>
      </c>
      <c r="W2966" s="13">
        <f t="shared" si="3428"/>
        <v>2.8460272019285434E-3</v>
      </c>
      <c r="X2966" s="13">
        <f t="shared" si="3429"/>
        <v>2.7050777047530317E-3</v>
      </c>
      <c r="Y2966" s="13">
        <f t="shared" si="3430"/>
        <v>1.2855543657125685E-3</v>
      </c>
      <c r="Z2966" s="13">
        <f t="shared" si="3431"/>
        <v>3.6914603013496555E-2</v>
      </c>
      <c r="AA2966" s="13">
        <f t="shared" si="3432"/>
        <v>1.4933187405726512E-2</v>
      </c>
      <c r="AB2966" s="13">
        <f t="shared" si="3433"/>
        <v>3.0204860392649569E-3</v>
      </c>
      <c r="AC2966" s="13">
        <f t="shared" si="3434"/>
        <v>9.787796240502712E-6</v>
      </c>
      <c r="AD2966" s="13">
        <f t="shared" si="3435"/>
        <v>2.8782821768837412E-4</v>
      </c>
      <c r="AE2966" s="13">
        <f t="shared" si="3436"/>
        <v>2.7357352520735731E-4</v>
      </c>
      <c r="AF2966" s="13">
        <f t="shared" si="3437"/>
        <v>1.3001239818573142E-4</v>
      </c>
      <c r="AG2966" s="13">
        <f t="shared" si="3438"/>
        <v>4.1191178055194367E-5</v>
      </c>
      <c r="AH2966" s="13">
        <f t="shared" si="3439"/>
        <v>8.7716018248132806E-3</v>
      </c>
      <c r="AI2966" s="13">
        <f t="shared" si="3440"/>
        <v>3.5484053248644753E-3</v>
      </c>
      <c r="AJ2966" s="13">
        <f t="shared" si="3441"/>
        <v>7.1772411704258969E-4</v>
      </c>
      <c r="AK2966" s="13">
        <f t="shared" si="3442"/>
        <v>9.6781109826987681E-5</v>
      </c>
      <c r="AL2966" s="13">
        <f t="shared" si="3443"/>
        <v>1.5053584419494962E-7</v>
      </c>
      <c r="AM2966" s="13">
        <f t="shared" si="3444"/>
        <v>2.3287221665774121E-5</v>
      </c>
      <c r="AN2966" s="13">
        <f t="shared" si="3445"/>
        <v>2.2133922012776654E-5</v>
      </c>
      <c r="AO2966" s="13">
        <f t="shared" si="3446"/>
        <v>1.0518869762546941E-5</v>
      </c>
      <c r="AP2966" s="13">
        <f t="shared" si="3447"/>
        <v>3.332640912518935E-6</v>
      </c>
      <c r="AQ2966" s="13">
        <f t="shared" si="3448"/>
        <v>7.918979678316084E-7</v>
      </c>
      <c r="AR2966" s="13">
        <f t="shared" si="3449"/>
        <v>1.6674376488878808E-3</v>
      </c>
      <c r="AS2966" s="13">
        <f t="shared" si="3450"/>
        <v>6.7453411023011254E-4</v>
      </c>
      <c r="AT2966" s="13">
        <f t="shared" si="3451"/>
        <v>1.3643576602921111E-4</v>
      </c>
      <c r="AU2966" s="13">
        <f t="shared" si="3452"/>
        <v>1.8397605072561225E-5</v>
      </c>
      <c r="AV2966" s="13">
        <f t="shared" si="3453"/>
        <v>1.8606111263383631E-6</v>
      </c>
      <c r="AW2966" s="13">
        <f t="shared" si="3454"/>
        <v>1.6078015127961681E-9</v>
      </c>
      <c r="AX2966" s="13">
        <f t="shared" si="3455"/>
        <v>1.5700762340879739E-6</v>
      </c>
      <c r="AY2966" s="13">
        <f t="shared" si="3456"/>
        <v>1.4923182085947665E-6</v>
      </c>
      <c r="AZ2966" s="13">
        <f t="shared" si="3457"/>
        <v>7.0920557465705512E-7</v>
      </c>
      <c r="BA2966" s="13">
        <f t="shared" si="3458"/>
        <v>2.2469405619072152E-7</v>
      </c>
      <c r="BB2966" s="13">
        <f t="shared" si="3459"/>
        <v>5.3391520764468992E-8</v>
      </c>
      <c r="BC2966" s="13">
        <f t="shared" si="3460"/>
        <v>1.0149461139721734E-8</v>
      </c>
      <c r="BD2966" s="13">
        <f t="shared" si="3461"/>
        <v>2.6414296655445126E-4</v>
      </c>
      <c r="BE2966" s="13">
        <f t="shared" si="3462"/>
        <v>1.0685463473682764E-4</v>
      </c>
      <c r="BF2966" s="13">
        <f t="shared" si="3463"/>
        <v>2.1613130786102391E-5</v>
      </c>
      <c r="BG2966" s="13">
        <f t="shared" si="3464"/>
        <v>2.9144106135571032E-6</v>
      </c>
      <c r="BH2966" s="13">
        <f t="shared" si="3465"/>
        <v>2.9474406005107578E-7</v>
      </c>
      <c r="BI2966" s="13">
        <f t="shared" si="3466"/>
        <v>2.384675941853244E-8</v>
      </c>
      <c r="BJ2966" s="14">
        <f t="shared" si="3467"/>
        <v>0.15314752878332763</v>
      </c>
      <c r="BK2966" s="14">
        <f t="shared" si="3468"/>
        <v>0.36707708531200162</v>
      </c>
      <c r="BL2966" s="14">
        <f t="shared" si="3469"/>
        <v>0.44280114735674403</v>
      </c>
      <c r="BM2966" s="14">
        <f t="shared" si="3470"/>
        <v>0.15567612800074299</v>
      </c>
      <c r="BN2966" s="14">
        <f t="shared" si="3471"/>
        <v>0.84426274575441984</v>
      </c>
    </row>
    <row r="2967" spans="1:66" x14ac:dyDescent="0.25">
      <c r="A2967" t="s">
        <v>72</v>
      </c>
      <c r="B2967" t="s">
        <v>365</v>
      </c>
      <c r="C2967" t="s">
        <v>88</v>
      </c>
      <c r="D2967" t="s">
        <v>565</v>
      </c>
      <c r="E2967" s="10">
        <f>VLOOKUP(A2967,home!$A$2:$E$405,3,FALSE)</f>
        <v>1.36666666666667</v>
      </c>
      <c r="F2967" s="10">
        <f>VLOOKUP(B2967,home!$B$2:$E$405,3,FALSE)</f>
        <v>1.17</v>
      </c>
      <c r="G2967" s="10">
        <f>VLOOKUP(C2967,away!$B$2:$E$405,4,FALSE)</f>
        <v>0.88</v>
      </c>
      <c r="H2967" s="10">
        <f>VLOOKUP(A2967,away!$A$2:$E$405,3,FALSE)</f>
        <v>1.0874999999999999</v>
      </c>
      <c r="I2967" s="10">
        <f>VLOOKUP(C2967,away!$B$2:$E$405,3,FALSE)</f>
        <v>0.66</v>
      </c>
      <c r="J2967" s="10">
        <f>VLOOKUP(B2967,home!$B$2:$E$405,4,FALSE)</f>
        <v>0.74</v>
      </c>
      <c r="K2967" s="12">
        <f t="shared" si="3416"/>
        <v>1.4071200000000033</v>
      </c>
      <c r="L2967" s="12">
        <f t="shared" si="3417"/>
        <v>0.53113500000000002</v>
      </c>
      <c r="M2967" s="13">
        <f t="shared" si="3418"/>
        <v>0.14395493208844337</v>
      </c>
      <c r="N2967" s="13">
        <f t="shared" si="3419"/>
        <v>0.20256186404029089</v>
      </c>
      <c r="O2967" s="13">
        <f t="shared" si="3420"/>
        <v>7.6459502854795372E-2</v>
      </c>
      <c r="P2967" s="13">
        <f t="shared" si="3421"/>
        <v>0.10758769565703989</v>
      </c>
      <c r="Q2967" s="13">
        <f t="shared" si="3422"/>
        <v>0.14251442506418743</v>
      </c>
      <c r="R2967" s="13">
        <f t="shared" si="3423"/>
        <v>2.0305159024390871E-2</v>
      </c>
      <c r="S2967" s="13">
        <f t="shared" si="3424"/>
        <v>2.0101972347985102E-2</v>
      </c>
      <c r="T2967" s="13">
        <f t="shared" si="3425"/>
        <v>7.5694399156467182E-2</v>
      </c>
      <c r="U2967" s="13">
        <f t="shared" si="3426"/>
        <v>2.8571795366400945E-2</v>
      </c>
      <c r="V2967" s="13">
        <f t="shared" si="3427"/>
        <v>1.6692916407974692E-3</v>
      </c>
      <c r="W2967" s="13">
        <f t="shared" si="3428"/>
        <v>6.6844965932106606E-2</v>
      </c>
      <c r="X2967" s="13">
        <f t="shared" si="3429"/>
        <v>3.5503700980349447E-2</v>
      </c>
      <c r="Y2967" s="13">
        <f t="shared" si="3430"/>
        <v>9.4286291100989517E-3</v>
      </c>
      <c r="Z2967" s="13">
        <f t="shared" si="3431"/>
        <v>3.5949268794732824E-3</v>
      </c>
      <c r="AA2967" s="13">
        <f t="shared" si="3432"/>
        <v>5.0584935106444563E-3</v>
      </c>
      <c r="AB2967" s="13">
        <f t="shared" si="3433"/>
        <v>3.5589536943490228E-3</v>
      </c>
      <c r="AC2967" s="13">
        <f t="shared" si="3434"/>
        <v>7.7973726919017039E-5</v>
      </c>
      <c r="AD2967" s="13">
        <f t="shared" si="3435"/>
        <v>2.3514722115596513E-2</v>
      </c>
      <c r="AE2967" s="13">
        <f t="shared" si="3436"/>
        <v>1.2489491930867354E-2</v>
      </c>
      <c r="AF2967" s="13">
        <f t="shared" si="3437"/>
        <v>3.3168031483506162E-3</v>
      </c>
      <c r="AG2967" s="13">
        <f t="shared" si="3438"/>
        <v>5.8722341339973502E-4</v>
      </c>
      <c r="AH2967" s="13">
        <f t="shared" si="3439"/>
        <v>4.7734787203226035E-4</v>
      </c>
      <c r="AI2967" s="13">
        <f t="shared" si="3440"/>
        <v>6.7168573769403573E-4</v>
      </c>
      <c r="AJ2967" s="13">
        <f t="shared" si="3441"/>
        <v>4.7257121761201697E-4</v>
      </c>
      <c r="AK2967" s="13">
        <f t="shared" si="3442"/>
        <v>2.2165480390874093E-4</v>
      </c>
      <c r="AL2967" s="13">
        <f t="shared" si="3443"/>
        <v>2.3310110961267485E-6</v>
      </c>
      <c r="AM2967" s="13">
        <f t="shared" si="3444"/>
        <v>6.6176071566596498E-3</v>
      </c>
      <c r="AN2967" s="13">
        <f t="shared" si="3445"/>
        <v>3.5148427771524229E-3</v>
      </c>
      <c r="AO2967" s="13">
        <f t="shared" si="3446"/>
        <v>9.3342800922142618E-4</v>
      </c>
      <c r="AP2967" s="13">
        <f t="shared" si="3447"/>
        <v>1.6525876189260743E-4</v>
      </c>
      <c r="AQ2967" s="13">
        <f t="shared" si="3448"/>
        <v>2.1943678124457507E-5</v>
      </c>
      <c r="AR2967" s="13">
        <f t="shared" si="3449"/>
        <v>5.0707232402370942E-5</v>
      </c>
      <c r="AS2967" s="13">
        <f t="shared" si="3450"/>
        <v>7.1351160858024358E-5</v>
      </c>
      <c r="AT2967" s="13">
        <f t="shared" si="3451"/>
        <v>5.0199822733271747E-5</v>
      </c>
      <c r="AU2967" s="13">
        <f t="shared" si="3452"/>
        <v>2.3545724854813832E-5</v>
      </c>
      <c r="AV2967" s="13">
        <f t="shared" si="3453"/>
        <v>8.2829150894264276E-6</v>
      </c>
      <c r="AW2967" s="13">
        <f t="shared" si="3454"/>
        <v>4.8392481966583547E-8</v>
      </c>
      <c r="AX2967" s="13">
        <f t="shared" si="3455"/>
        <v>1.5519612303798228E-3</v>
      </c>
      <c r="AY2967" s="13">
        <f t="shared" si="3456"/>
        <v>8.2430092809778713E-4</v>
      </c>
      <c r="AZ2967" s="13">
        <f t="shared" si="3457"/>
        <v>2.1890753672260908E-4</v>
      </c>
      <c r="BA2967" s="13">
        <f t="shared" si="3458"/>
        <v>3.8756484839054334E-5</v>
      </c>
      <c r="BB2967" s="13">
        <f t="shared" si="3459"/>
        <v>5.14623139374778E-6</v>
      </c>
      <c r="BC2967" s="13">
        <f t="shared" si="3460"/>
        <v>5.466687222636456E-7</v>
      </c>
      <c r="BD2967" s="13">
        <f t="shared" si="3461"/>
        <v>4.4887309803388793E-6</v>
      </c>
      <c r="BE2967" s="13">
        <f t="shared" si="3462"/>
        <v>6.3161831370544582E-6</v>
      </c>
      <c r="BF2967" s="13">
        <f t="shared" si="3463"/>
        <v>4.4438138079060461E-6</v>
      </c>
      <c r="BG2967" s="13">
        <f t="shared" si="3464"/>
        <v>2.0843264284602564E-6</v>
      </c>
      <c r="BH2967" s="13">
        <f t="shared" si="3465"/>
        <v>7.3322435100375051E-7</v>
      </c>
      <c r="BI2967" s="13">
        <f t="shared" si="3466"/>
        <v>2.0634692975688E-7</v>
      </c>
      <c r="BJ2967" s="14">
        <f t="shared" si="3467"/>
        <v>0.5863489243549207</v>
      </c>
      <c r="BK2967" s="14">
        <f t="shared" si="3468"/>
        <v>0.27421849740037879</v>
      </c>
      <c r="BL2967" s="14">
        <f t="shared" si="3469"/>
        <v>0.13601952356340011</v>
      </c>
      <c r="BM2967" s="14">
        <f t="shared" si="3470"/>
        <v>0.30597404093340913</v>
      </c>
      <c r="BN2967" s="14">
        <f t="shared" si="3471"/>
        <v>0.6933835787291478</v>
      </c>
    </row>
    <row r="2968" spans="1:66" s="15" customFormat="1" x14ac:dyDescent="0.25">
      <c r="A2968" s="15" t="s">
        <v>192</v>
      </c>
      <c r="B2968" s="15" t="s">
        <v>199</v>
      </c>
      <c r="C2968" s="15" t="s">
        <v>197</v>
      </c>
      <c r="D2968" s="15" t="s">
        <v>565</v>
      </c>
      <c r="E2968" s="15">
        <f>VLOOKUP(A2968,home!$A$2:$E$405,3,FALSE)</f>
        <v>1.4302325581395301</v>
      </c>
      <c r="F2968" s="15">
        <f>VLOOKUP(B2968,home!$B$2:$E$405,3,FALSE)</f>
        <v>1</v>
      </c>
      <c r="G2968" s="15">
        <f>VLOOKUP(C2968,away!$B$2:$E$405,4,FALSE)</f>
        <v>0.9</v>
      </c>
      <c r="H2968" s="15">
        <f>VLOOKUP(A2968,away!$A$2:$E$405,3,FALSE)</f>
        <v>1.19767441860465</v>
      </c>
      <c r="I2968" s="15">
        <f>VLOOKUP(C2968,away!$B$2:$E$405,3,FALSE)</f>
        <v>0.8</v>
      </c>
      <c r="J2968" s="15">
        <f>VLOOKUP(B2968,home!$B$2:$E$405,4,FALSE)</f>
        <v>1.55</v>
      </c>
      <c r="K2968" s="20">
        <f t="shared" si="3416"/>
        <v>1.2872093023255771</v>
      </c>
      <c r="L2968" s="20">
        <f t="shared" si="3417"/>
        <v>1.4851162790697661</v>
      </c>
      <c r="M2968" s="21">
        <f t="shared" si="3418"/>
        <v>6.2516448466814187E-2</v>
      </c>
      <c r="N2968" s="21">
        <f t="shared" si="3419"/>
        <v>8.0471754014840788E-2</v>
      </c>
      <c r="O2968" s="21">
        <f t="shared" si="3420"/>
        <v>9.2844195327691864E-2</v>
      </c>
      <c r="P2968" s="21">
        <f t="shared" si="3421"/>
        <v>0.11950991189273785</v>
      </c>
      <c r="Q2968" s="21">
        <f t="shared" si="3422"/>
        <v>5.1791995171179342E-2</v>
      </c>
      <c r="R2968" s="21">
        <f t="shared" si="3423"/>
        <v>6.8942212949144169E-2</v>
      </c>
      <c r="S2968" s="21">
        <f t="shared" si="3424"/>
        <v>5.7115444778471622E-2</v>
      </c>
      <c r="T2968" s="21">
        <f t="shared" si="3425"/>
        <v>7.6917135154221147E-2</v>
      </c>
      <c r="U2968" s="21">
        <f t="shared" si="3426"/>
        <v>8.8743057831049244E-2</v>
      </c>
      <c r="V2968" s="21">
        <f t="shared" si="3427"/>
        <v>1.2131672615928648E-2</v>
      </c>
      <c r="W2968" s="21">
        <f t="shared" si="3428"/>
        <v>2.2222379323447807E-2</v>
      </c>
      <c r="X2968" s="21">
        <f t="shared" si="3429"/>
        <v>3.3002817292915709E-2</v>
      </c>
      <c r="Y2968" s="21">
        <f t="shared" si="3430"/>
        <v>2.4506510608437164E-2</v>
      </c>
      <c r="Z2968" s="21">
        <f t="shared" si="3431"/>
        <v>3.4129067588622809E-2</v>
      </c>
      <c r="AA2968" s="21">
        <f t="shared" si="3432"/>
        <v>4.3931253279773631E-2</v>
      </c>
      <c r="AB2968" s="21">
        <f t="shared" si="3433"/>
        <v>2.8274358942272822E-2</v>
      </c>
      <c r="AC2968" s="21">
        <f t="shared" si="3434"/>
        <v>1.4494736595309845E-3</v>
      </c>
      <c r="AD2968" s="21">
        <f t="shared" si="3435"/>
        <v>7.1512133462373973E-3</v>
      </c>
      <c r="AE2968" s="21">
        <f t="shared" si="3436"/>
        <v>1.0620383355598133E-2</v>
      </c>
      <c r="AF2968" s="21">
        <f t="shared" si="3437"/>
        <v>7.8862521056801901E-3</v>
      </c>
      <c r="AG2968" s="21">
        <f t="shared" si="3438"/>
        <v>3.9040004609979567E-3</v>
      </c>
      <c r="AH2968" s="21">
        <f t="shared" si="3439"/>
        <v>1.2671408466334017E-2</v>
      </c>
      <c r="AI2968" s="21">
        <f t="shared" si="3440"/>
        <v>1.631075485143222E-2</v>
      </c>
      <c r="AJ2968" s="21">
        <f t="shared" si="3441"/>
        <v>1.0497677686357797E-2</v>
      </c>
      <c r="AK2968" s="21">
        <f t="shared" si="3442"/>
        <v>4.504236123565133E-3</v>
      </c>
      <c r="AL2968" s="21">
        <f t="shared" si="3443"/>
        <v>1.1083577112244077E-4</v>
      </c>
      <c r="AM2968" s="21">
        <f t="shared" si="3444"/>
        <v>1.8410216684383173E-3</v>
      </c>
      <c r="AN2968" s="21">
        <f t="shared" si="3445"/>
        <v>2.7341312499179265E-3</v>
      </c>
      <c r="AO2968" s="21">
        <f t="shared" si="3446"/>
        <v>2.0302514141832405E-3</v>
      </c>
      <c r="AP2968" s="21">
        <f t="shared" si="3447"/>
        <v>1.0050531419359813E-3</v>
      </c>
      <c r="AQ2968" s="21">
        <f t="shared" si="3448"/>
        <v>3.7315519560483557E-4</v>
      </c>
      <c r="AR2968" s="21">
        <f t="shared" si="3449"/>
        <v>3.7637029984190192E-3</v>
      </c>
      <c r="AS2968" s="21">
        <f t="shared" si="3450"/>
        <v>4.8446735107556286E-3</v>
      </c>
      <c r="AT2968" s="21">
        <f t="shared" si="3451"/>
        <v>3.1180544048874789E-3</v>
      </c>
      <c r="AU2968" s="21">
        <f t="shared" si="3452"/>
        <v>1.3378628783761348E-3</v>
      </c>
      <c r="AV2968" s="21">
        <f t="shared" si="3453"/>
        <v>4.3052738557045831E-4</v>
      </c>
      <c r="AW2968" s="21">
        <f t="shared" si="3454"/>
        <v>5.8855502859459401E-6</v>
      </c>
      <c r="AX2968" s="21">
        <f t="shared" si="3455"/>
        <v>3.9496336956612636E-4</v>
      </c>
      <c r="AY2968" s="21">
        <f t="shared" si="3456"/>
        <v>5.8656652977890245E-4</v>
      </c>
      <c r="AZ2968" s="21">
        <f t="shared" si="3457"/>
        <v>4.3555975106605453E-4</v>
      </c>
      <c r="BA2968" s="21">
        <f t="shared" si="3458"/>
        <v>2.156189589385908E-4</v>
      </c>
      <c r="BB2968" s="21">
        <f t="shared" si="3459"/>
        <v>8.0054806498944169E-5</v>
      </c>
      <c r="BC2968" s="21">
        <f t="shared" si="3460"/>
        <v>2.3778139269872407E-5</v>
      </c>
      <c r="BD2968" s="21">
        <f t="shared" si="3461"/>
        <v>9.315894320892972E-4</v>
      </c>
      <c r="BE2968" s="21">
        <f t="shared" si="3462"/>
        <v>1.1991505829335449E-3</v>
      </c>
      <c r="BF2968" s="21">
        <f t="shared" si="3463"/>
        <v>7.7177889262059884E-4</v>
      </c>
      <c r="BG2968" s="21">
        <f t="shared" si="3464"/>
        <v>3.3114698997325581E-4</v>
      </c>
      <c r="BH2968" s="21">
        <f t="shared" si="3465"/>
        <v>1.0656387148267241E-4</v>
      </c>
      <c r="BI2968" s="21">
        <f t="shared" si="3466"/>
        <v>2.7434001332864617E-5</v>
      </c>
      <c r="BJ2968" s="22">
        <f t="shared" si="3467"/>
        <v>0.32819459505875437</v>
      </c>
      <c r="BK2968" s="22">
        <f t="shared" si="3468"/>
        <v>0.25342035371438459</v>
      </c>
      <c r="BL2968" s="22">
        <f t="shared" si="3469"/>
        <v>0.38358164040606196</v>
      </c>
      <c r="BM2968" s="22">
        <f t="shared" si="3470"/>
        <v>0.52266845796592265</v>
      </c>
      <c r="BN2968" s="22">
        <f t="shared" si="3471"/>
        <v>0.47607651782240817</v>
      </c>
    </row>
    <row r="2969" spans="1:66" x14ac:dyDescent="0.25">
      <c r="A2969" t="s">
        <v>10</v>
      </c>
      <c r="B2969" t="s">
        <v>453</v>
      </c>
      <c r="C2969" t="s">
        <v>226</v>
      </c>
      <c r="D2969" t="s">
        <v>566</v>
      </c>
      <c r="E2969" s="10">
        <f>VLOOKUP(A2969,home!$A$2:$E$405,3,FALSE)</f>
        <v>1.6111111111111101</v>
      </c>
      <c r="F2969" s="10">
        <f>VLOOKUP(B2969,home!$B$2:$E$405,3,FALSE)</f>
        <v>1.4</v>
      </c>
      <c r="G2969" s="10">
        <f>VLOOKUP(C2969,away!$B$2:$E$405,4,FALSE)</f>
        <v>1.1599999999999999</v>
      </c>
      <c r="H2969" s="10">
        <f>VLOOKUP(A2969,away!$A$2:$E$405,3,FALSE)</f>
        <v>1.4652777777777799</v>
      </c>
      <c r="I2969" s="10">
        <f>VLOOKUP(C2969,away!$B$2:$E$405,3,FALSE)</f>
        <v>0.85</v>
      </c>
      <c r="J2969" s="10">
        <f>VLOOKUP(B2969,home!$B$2:$E$405,4,FALSE)</f>
        <v>0.77</v>
      </c>
      <c r="K2969" s="12">
        <f t="shared" ref="K2969:K3032" si="3472">E2969*F2969*G2969</f>
        <v>2.6164444444444421</v>
      </c>
      <c r="L2969" s="12">
        <f t="shared" ref="L2969:L3032" si="3473">H2969*I2969*J2969</f>
        <v>0.95902430555555696</v>
      </c>
      <c r="M2969" s="13">
        <f t="shared" ref="M2969:M3032" si="3474">_xlfn.POISSON.DIST(0,K2969,FALSE) * _xlfn.POISSON.DIST(0,L2969,FALSE)</f>
        <v>2.8002296620775913E-2</v>
      </c>
      <c r="N2969" s="13">
        <f t="shared" ref="N2969:N3032" si="3475">_xlfn.POISSON.DIST(1,K2969,FALSE) * _xlfn.POISSON.DIST(0,L2969,FALSE)</f>
        <v>7.3266453425114522E-2</v>
      </c>
      <c r="O2969" s="13">
        <f t="shared" ref="O2969:O3032" si="3476">_xlfn.POISSON.DIST(0,K2969,FALSE) * _xlfn.POISSON.DIST(1,L2969,FALSE)</f>
        <v>2.6854883070700337E-2</v>
      </c>
      <c r="P2969" s="13">
        <f t="shared" ref="P2969:P3032" si="3477">_xlfn.POISSON.DIST(1,K2969,FALSE) * _xlfn.POISSON.DIST(1,L2969,FALSE)</f>
        <v>7.0264309616539011E-2</v>
      </c>
      <c r="Q2969" s="13">
        <f t="shared" ref="Q2969:Q3032" si="3478">_xlfn.POISSON.DIST(2,K2969,FALSE) * _xlfn.POISSON.DIST(0,L2969,FALSE)</f>
        <v>9.5848802514144182E-2</v>
      </c>
      <c r="R2969" s="13">
        <f t="shared" ref="R2969:R3032" si="3479">_xlfn.POISSON.DIST(0,K2969,FALSE) * _xlfn.POISSON.DIST(2,L2969,FALSE)</f>
        <v>1.2877242793827038E-2</v>
      </c>
      <c r="S2969" s="13">
        <f t="shared" ref="S2969:S3032" si="3480">_xlfn.POISSON.DIST(2,K2969,FALSE) * _xlfn.POISSON.DIST(2,L2969,FALSE)</f>
        <v>4.4077395443217537E-2</v>
      </c>
      <c r="T2969" s="13">
        <f t="shared" ref="T2969:T3032" si="3481">_xlfn.POISSON.DIST(2,K2969,FALSE) * _xlfn.POISSON.DIST(1,L2969,FALSE)</f>
        <v>9.1921331269458853E-2</v>
      </c>
      <c r="U2969" s="13">
        <f t="shared" ref="U2969:U3032" si="3482">_xlfn.POISSON.DIST(1,K2969,FALSE) * _xlfn.POISSON.DIST(2,L2969,FALSE)</f>
        <v>3.3692590367670978E-2</v>
      </c>
      <c r="V2969" s="13">
        <f t="shared" ref="V2969:V3032" si="3483">_xlfn.POISSON.DIST(3,K2969,FALSE) * _xlfn.POISSON.DIST(3,L2969,FALSE)</f>
        <v>1.2288943464789625E-2</v>
      </c>
      <c r="W2969" s="13">
        <f t="shared" ref="W2969:W3032" si="3484">_xlfn.POISSON.DIST(3,K2969,FALSE) * _xlfn.POISSON.DIST(0,L2969,FALSE)</f>
        <v>8.3594355614928353E-2</v>
      </c>
      <c r="X2969" s="13">
        <f t="shared" ref="X2969:X3032" si="3485">_xlfn.POISSON.DIST(3,K2969,FALSE) * _xlfn.POISSON.DIST(1,L2969,FALSE)</f>
        <v>8.0169018841970932E-2</v>
      </c>
      <c r="Y2969" s="13">
        <f t="shared" ref="Y2969:Y3032" si="3486">_xlfn.POISSON.DIST(3,K2969,FALSE) * _xlfn.POISSON.DIST(2,L2969,FALSE)</f>
        <v>3.8442018810995765E-2</v>
      </c>
      <c r="Z2969" s="13">
        <f t="shared" ref="Z2969:Z3032" si="3487">_xlfn.POISSON.DIST(0,K2969,FALSE) * _xlfn.POISSON.DIST(3,L2969,FALSE)</f>
        <v>4.116529609273425E-3</v>
      </c>
      <c r="AA2969" s="13">
        <f t="shared" ref="AA2969:AA3032" si="3488">_xlfn.POISSON.DIST(1,K2969,FALSE) * _xlfn.POISSON.DIST(3,L2969,FALSE)</f>
        <v>1.0770671026574504E-2</v>
      </c>
      <c r="AB2969" s="13">
        <f t="shared" ref="AB2969:AB3032" si="3489">_xlfn.POISSON.DIST(2,K2969,FALSE) * _xlfn.POISSON.DIST(3,L2969,FALSE)</f>
        <v>1.4090431185209791E-2</v>
      </c>
      <c r="AC2969" s="13">
        <f t="shared" ref="AC2969:AC3032" si="3490">_xlfn.POISSON.DIST(4,K2969,FALSE) * _xlfn.POISSON.DIST(4,L2969,FALSE)</f>
        <v>1.9272395318226303E-3</v>
      </c>
      <c r="AD2969" s="13">
        <f t="shared" ref="AD2969:AD3032" si="3491">_xlfn.POISSON.DIST(4,K2969,FALSE) * _xlfn.POISSON.DIST(0,L2969,FALSE)</f>
        <v>5.4679996833898077E-2</v>
      </c>
      <c r="AE2969" s="13">
        <f t="shared" ref="AE2969:AE3032" si="3492">_xlfn.POISSON.DIST(4,K2969,FALSE) * _xlfn.POISSON.DIST(1,L2969,FALSE)</f>
        <v>5.2439445991409157E-2</v>
      </c>
      <c r="AF2969" s="13">
        <f t="shared" ref="AF2969:AF3032" si="3493">_xlfn.POISSON.DIST(4,K2969,FALSE) * _xlfn.POISSON.DIST(2,L2969,FALSE)</f>
        <v>2.5145351637814648E-2</v>
      </c>
      <c r="AG2969" s="13">
        <f t="shared" ref="AG2969:AG3032" si="3494">_xlfn.POISSON.DIST(4,K2969,FALSE) * _xlfn.POISSON.DIST(3,L2969,FALSE)</f>
        <v>8.0383344641351603E-3</v>
      </c>
      <c r="AH2969" s="13">
        <f t="shared" ref="AH2969:AH3032" si="3495">_xlfn.POISSON.DIST(0,K2969,FALSE) * _xlfn.POISSON.DIST(4,L2969,FALSE)</f>
        <v>9.8696298745808348E-4</v>
      </c>
      <c r="AI2969" s="13">
        <f t="shared" ref="AI2969:AI3032" si="3496">_xlfn.POISSON.DIST(1,K2969,FALSE) * _xlfn.POISSON.DIST(4,L2969,FALSE)</f>
        <v>2.5823338254069923E-3</v>
      </c>
      <c r="AJ2969" s="13">
        <f t="shared" ref="AJ2969:AJ3032" si="3497">_xlfn.POISSON.DIST(2,K2969,FALSE) * _xlfn.POISSON.DIST(4,L2969,FALSE)</f>
        <v>3.3782664955935449E-3</v>
      </c>
      <c r="AK2969" s="13">
        <f t="shared" ref="AK2969:AK3032" si="3498">_xlfn.POISSON.DIST(3,K2969,FALSE) * _xlfn.POISSON.DIST(4,L2969,FALSE)</f>
        <v>2.9463488680828423E-3</v>
      </c>
      <c r="AL2969" s="13">
        <f t="shared" ref="AL2969:AL3032" si="3499">_xlfn.POISSON.DIST(5,K2969,FALSE) * _xlfn.POISSON.DIST(5,L2969,FALSE)</f>
        <v>1.9343578421885413E-4</v>
      </c>
      <c r="AM2969" s="13">
        <f t="shared" ref="AM2969:AM3032" si="3500">_xlfn.POISSON.DIST(5,K2969,FALSE) * _xlfn.POISSON.DIST(0,L2969,FALSE)</f>
        <v>2.8613434787658452E-2</v>
      </c>
      <c r="AN2969" s="13">
        <f t="shared" ref="AN2969:AN3032" si="3501">_xlfn.POISSON.DIST(5,K2969,FALSE) * _xlfn.POISSON.DIST(1,L2969,FALSE)</f>
        <v>2.7440979426793362E-2</v>
      </c>
      <c r="AO2969" s="13">
        <f t="shared" ref="AO2969:AO3032" si="3502">_xlfn.POISSON.DIST(5,K2969,FALSE) * _xlfn.POISSON.DIST(2,L2969,FALSE)</f>
        <v>1.3158283119272413E-2</v>
      </c>
      <c r="AP2969" s="13">
        <f t="shared" ref="AP2969:AP3032" si="3503">_xlfn.POISSON.DIST(5,K2969,FALSE) * _xlfn.POISSON.DIST(3,L2969,FALSE)</f>
        <v>4.2063711102545455E-3</v>
      </c>
      <c r="AQ2969" s="13">
        <f t="shared" ref="AQ2969:AQ3032" si="3504">_xlfn.POISSON.DIST(5,K2969,FALSE) * _xlfn.POISSON.DIST(4,L2969,FALSE)</f>
        <v>1.0085030332302055E-3</v>
      </c>
      <c r="AR2969" s="13">
        <f t="shared" ref="AR2969:AR3032" si="3505">_xlfn.POISSON.DIST(0,K2969,FALSE) * _xlfn.POISSON.DIST(5,L2969,FALSE)</f>
        <v>1.893042987312053E-4</v>
      </c>
      <c r="AS2969" s="13">
        <f t="shared" ref="AS2969:AS3032" si="3506">_xlfn.POISSON.DIST(1,K2969,FALSE) * _xlfn.POISSON.DIST(5,L2969,FALSE)</f>
        <v>4.953041807247132E-4</v>
      </c>
      <c r="AT2969" s="13">
        <f t="shared" ref="AT2969:AT3032" si="3507">_xlfn.POISSON.DIST(2,K2969,FALSE) * _xlfn.POISSON.DIST(5,L2969,FALSE)</f>
        <v>6.4796793598364101E-4</v>
      </c>
      <c r="AU2969" s="13">
        <f t="shared" ref="AU2969:AU3032" si="3508">_xlfn.POISSON.DIST(3,K2969,FALSE) * _xlfn.POISSON.DIST(5,L2969,FALSE)</f>
        <v>5.6512403542750985E-4</v>
      </c>
      <c r="AV2969" s="13">
        <f t="shared" ref="AV2969:AV3032" si="3509">_xlfn.POISSON.DIST(4,K2969,FALSE) * _xlfn.POISSON.DIST(5,L2969,FALSE)</f>
        <v>3.6965391072908303E-4</v>
      </c>
      <c r="AW2969" s="13">
        <f t="shared" ref="AW2969:AW3032" si="3510">_xlfn.POISSON.DIST(6,K2969,FALSE) * _xlfn.POISSON.DIST(6,L2969,FALSE)</f>
        <v>1.3482655862657856E-5</v>
      </c>
      <c r="AX2969" s="13">
        <f t="shared" ref="AX2969:AX3032" si="3511">_xlfn.POISSON.DIST(6,K2969,FALSE) * _xlfn.POISSON.DIST(0,L2969,FALSE)</f>
        <v>1.2477577081107047E-2</v>
      </c>
      <c r="AY2969" s="13">
        <f t="shared" ref="AY2969:AY3032" si="3512">_xlfn.POISSON.DIST(6,K2969,FALSE) * _xlfn.POISSON.DIST(1,L2969,FALSE)</f>
        <v>1.1966299695224619E-2</v>
      </c>
      <c r="AZ2969" s="13">
        <f t="shared" ref="AZ2969:AZ3032" si="3513">_xlfn.POISSON.DIST(6,K2969,FALSE) * _xlfn.POISSON.DIST(2,L2969,FALSE)</f>
        <v>5.7379861276412305E-3</v>
      </c>
      <c r="BA2969" s="13">
        <f t="shared" ref="BA2969:BA3032" si="3514">_xlfn.POISSON.DIST(6,K2969,FALSE) * _xlfn.POISSON.DIST(3,L2969,FALSE)</f>
        <v>1.8342893871161837E-3</v>
      </c>
      <c r="BB2969" s="13">
        <f t="shared" ref="BB2969:BB3032" si="3515">_xlfn.POISSON.DIST(6,K2969,FALSE) * _xlfn.POISSON.DIST(4,L2969,FALSE)</f>
        <v>4.3978202641675653E-4</v>
      </c>
      <c r="BC2969" s="13">
        <f t="shared" ref="BC2969:BC3032" si="3516">_xlfn.POISSON.DIST(6,K2969,FALSE) * _xlfn.POISSON.DIST(5,L2969,FALSE)</f>
        <v>8.4352330496029125E-5</v>
      </c>
      <c r="BD2969" s="13">
        <f t="shared" ref="BD2969:BD3032" si="3517">_xlfn.POISSON.DIST(0,K2969,FALSE) * _xlfn.POISSON.DIST(6,L2969,FALSE)</f>
        <v>3.0257903938229307E-5</v>
      </c>
      <c r="BE2969" s="13">
        <f t="shared" ref="BE2969:BE3032" si="3518">_xlfn.POISSON.DIST(1,K2969,FALSE) * _xlfn.POISSON.DIST(6,L2969,FALSE)</f>
        <v>7.9168124659713675E-5</v>
      </c>
      <c r="BF2969" s="13">
        <f t="shared" ref="BF2969:BF3032" si="3519">_xlfn.POISSON.DIST(2,K2969,FALSE) * _xlfn.POISSON.DIST(6,L2969,FALSE)</f>
        <v>1.0356949997149647E-4</v>
      </c>
      <c r="BG2969" s="13">
        <f t="shared" ref="BG2969:BG3032" si="3520">_xlfn.POISSON.DIST(3,K2969,FALSE) * _xlfn.POISSON.DIST(6,L2969,FALSE)</f>
        <v>9.032794760477025E-5</v>
      </c>
      <c r="BH2969" s="13">
        <f t="shared" ref="BH2969:BH3032" si="3521">_xlfn.POISSON.DIST(4,K2969,FALSE) * _xlfn.POISSON.DIST(6,L2969,FALSE)</f>
        <v>5.9084514172142436E-5</v>
      </c>
      <c r="BI2969" s="13">
        <f t="shared" ref="BI2969:BI3032" si="3522">_xlfn.POISSON.DIST(5,K2969,FALSE) * _xlfn.POISSON.DIST(6,L2969,FALSE)</f>
        <v>3.0918269771680185E-5</v>
      </c>
      <c r="BJ2969" s="14">
        <f t="shared" ref="BJ2969:BJ3032" si="3523">SUM(N2969,Q2969,T2969,W2969,X2969,Y2969,AD2969,AE2969,AF2969,AG2969,AM2969,AN2969,AO2969,AP2969,AQ2969,AX2969,AY2969,AZ2969,BA2969,BB2969,BC2969)</f>
        <v>0.71051296752908033</v>
      </c>
      <c r="BK2969" s="14">
        <f t="shared" ref="BK2969:BK3032" si="3524">SUM(M2969,P2969,S2969,V2969,AC2969,AL2969,AY2969)</f>
        <v>0.16871992015658818</v>
      </c>
      <c r="BL2969" s="14">
        <f t="shared" ref="BL2969:BL3032" si="3525">SUM(O2969,R2969,U2969,AA2969,AB2969,AH2969,AI2969,AJ2969,AK2969,AR2969,AS2969,AT2969,AU2969,AV2969,BD2969,BE2969,BF2969,BG2969,BH2969,BI2969)</f>
        <v>0.1108404112422383</v>
      </c>
      <c r="BM2969" s="14">
        <f t="shared" ref="BM2969:BM3032" si="3526">SUM(S2969:BI2969)</f>
        <v>0.67512302345671715</v>
      </c>
      <c r="BN2969" s="14">
        <f t="shared" ref="BN2969:BN3032" si="3527">SUM(M2969:R2969)</f>
        <v>0.30711398804110096</v>
      </c>
    </row>
    <row r="2970" spans="1:66" x14ac:dyDescent="0.25">
      <c r="A2970" t="s">
        <v>13</v>
      </c>
      <c r="B2970" t="s">
        <v>53</v>
      </c>
      <c r="C2970" t="s">
        <v>44</v>
      </c>
      <c r="D2970" t="s">
        <v>566</v>
      </c>
      <c r="E2970" s="10">
        <f>VLOOKUP(A2970,home!$A$2:$E$405,3,FALSE)</f>
        <v>1.8034188034187999</v>
      </c>
      <c r="F2970" s="10">
        <f>VLOOKUP(B2970,home!$B$2:$E$405,3,FALSE)</f>
        <v>1.1100000000000001</v>
      </c>
      <c r="G2970" s="10">
        <f>VLOOKUP(C2970,away!$B$2:$E$405,4,FALSE)</f>
        <v>0.83</v>
      </c>
      <c r="H2970" s="10">
        <f>VLOOKUP(A2970,away!$A$2:$E$405,3,FALSE)</f>
        <v>1.23931623931624</v>
      </c>
      <c r="I2970" s="10">
        <f>VLOOKUP(C2970,away!$B$2:$E$405,3,FALSE)</f>
        <v>0.55000000000000004</v>
      </c>
      <c r="J2970" s="10">
        <f>VLOOKUP(B2970,home!$B$2:$E$405,4,FALSE)</f>
        <v>1.27</v>
      </c>
      <c r="K2970" s="12">
        <f t="shared" si="3472"/>
        <v>1.6614897435897404</v>
      </c>
      <c r="L2970" s="12">
        <f t="shared" si="3473"/>
        <v>0.8656623931623938</v>
      </c>
      <c r="M2970" s="13">
        <f t="shared" si="3474"/>
        <v>7.9886201619273345E-2</v>
      </c>
      <c r="N2970" s="13">
        <f t="shared" si="3475"/>
        <v>0.13273010464476478</v>
      </c>
      <c r="O2970" s="13">
        <f t="shared" si="3476"/>
        <v>6.915448047439364E-2</v>
      </c>
      <c r="P2970" s="13">
        <f t="shared" si="3477"/>
        <v>0.11489946003148201</v>
      </c>
      <c r="Q2970" s="13">
        <f t="shared" si="3478"/>
        <v>0.11026485376643484</v>
      </c>
      <c r="R2970" s="13">
        <f t="shared" si="3479"/>
        <v>2.9932216532682823E-2</v>
      </c>
      <c r="S2970" s="13">
        <f t="shared" si="3480"/>
        <v>4.131466275754514E-2</v>
      </c>
      <c r="T2970" s="13">
        <f t="shared" si="3481"/>
        <v>9.5452137193153361E-2</v>
      </c>
      <c r="U2970" s="13">
        <f t="shared" si="3482"/>
        <v>4.973207077195977E-2</v>
      </c>
      <c r="V2970" s="13">
        <f t="shared" si="3483"/>
        <v>6.6024925261789855E-3</v>
      </c>
      <c r="W2970" s="13">
        <f t="shared" si="3484"/>
        <v>6.1067974537118021E-2</v>
      </c>
      <c r="X2970" s="13">
        <f t="shared" si="3485"/>
        <v>5.2864248983381705E-2</v>
      </c>
      <c r="Y2970" s="13">
        <f t="shared" si="3486"/>
        <v>2.2881296143843429E-2</v>
      </c>
      <c r="Z2970" s="13">
        <f t="shared" si="3487"/>
        <v>8.6370647321123949E-3</v>
      </c>
      <c r="AA2970" s="13">
        <f t="shared" si="3488"/>
        <v>1.4350394467125412E-2</v>
      </c>
      <c r="AB2970" s="13">
        <f t="shared" si="3489"/>
        <v>1.1921516611797918E-2</v>
      </c>
      <c r="AC2970" s="13">
        <f t="shared" si="3490"/>
        <v>5.9351835074672281E-4</v>
      </c>
      <c r="AD2970" s="13">
        <f t="shared" si="3491"/>
        <v>2.5365953338805248E-2</v>
      </c>
      <c r="AE2970" s="13">
        <f t="shared" si="3492"/>
        <v>2.1958351872115759E-2</v>
      </c>
      <c r="AF2970" s="13">
        <f t="shared" si="3493"/>
        <v>9.50425971575883E-3</v>
      </c>
      <c r="AG2970" s="13">
        <f t="shared" si="3494"/>
        <v>2.7424934035935743E-3</v>
      </c>
      <c r="AH2970" s="13">
        <f t="shared" si="3495"/>
        <v>1.8691955314747307E-3</v>
      </c>
      <c r="AI2970" s="13">
        <f t="shared" si="3496"/>
        <v>3.1056492043090387E-3</v>
      </c>
      <c r="AJ2970" s="13">
        <f t="shared" si="3497"/>
        <v>2.5800021500735535E-3</v>
      </c>
      <c r="AK2970" s="13">
        <f t="shared" si="3498"/>
        <v>1.4288823702622293E-3</v>
      </c>
      <c r="AL2970" s="13">
        <f t="shared" si="3499"/>
        <v>3.4146041062050693E-5</v>
      </c>
      <c r="AM2970" s="13">
        <f t="shared" si="3500"/>
        <v>8.4290542617601657E-3</v>
      </c>
      <c r="AN2970" s="13">
        <f t="shared" si="3501"/>
        <v>7.2967152843309777E-3</v>
      </c>
      <c r="AO2970" s="13">
        <f t="shared" si="3502"/>
        <v>3.1582460076292861E-3</v>
      </c>
      <c r="AP2970" s="13">
        <f t="shared" si="3503"/>
        <v>9.1132493238664796E-4</v>
      </c>
      <c r="AQ2970" s="13">
        <f t="shared" si="3504"/>
        <v>1.9722493047959552E-4</v>
      </c>
      <c r="AR2970" s="13">
        <f t="shared" si="3505"/>
        <v>3.2361845541297373E-4</v>
      </c>
      <c r="AS2970" s="13">
        <f t="shared" si="3506"/>
        <v>5.3768874450500954E-4</v>
      </c>
      <c r="AT2970" s="13">
        <f t="shared" si="3507"/>
        <v>4.4668216711935899E-4</v>
      </c>
      <c r="AU2970" s="13">
        <f t="shared" si="3508"/>
        <v>2.4738594643775117E-4</v>
      </c>
      <c r="AV2970" s="13">
        <f t="shared" si="3509"/>
        <v>1.0275730317864107E-4</v>
      </c>
      <c r="AW2970" s="13">
        <f t="shared" si="3510"/>
        <v>1.3642189350173125E-6</v>
      </c>
      <c r="AX2970" s="13">
        <f t="shared" si="3511"/>
        <v>2.334131200679321E-3</v>
      </c>
      <c r="AY2970" s="13">
        <f t="shared" si="3512"/>
        <v>2.0205696011350721E-3</v>
      </c>
      <c r="AZ2970" s="13">
        <f t="shared" si="3513"/>
        <v>8.7456555823488507E-4</v>
      </c>
      <c r="BA2970" s="13">
        <f t="shared" si="3514"/>
        <v>2.5235950470633853E-4</v>
      </c>
      <c r="BB2970" s="13">
        <f t="shared" si="3515"/>
        <v>5.4614533195341329E-5</v>
      </c>
      <c r="BC2970" s="13">
        <f t="shared" si="3516"/>
        <v>9.4555495014652382E-6</v>
      </c>
      <c r="BD2970" s="13">
        <f t="shared" si="3517"/>
        <v>4.6690721097385357E-5</v>
      </c>
      <c r="BE2970" s="13">
        <f t="shared" si="3518"/>
        <v>7.7576154224114887E-5</v>
      </c>
      <c r="BF2970" s="13">
        <f t="shared" si="3519"/>
        <v>6.4445992295251417E-5</v>
      </c>
      <c r="BG2970" s="13">
        <f t="shared" si="3520"/>
        <v>3.5692118404674557E-5</v>
      </c>
      <c r="BH2970" s="13">
        <f t="shared" si="3521"/>
        <v>1.4825522164089341E-5</v>
      </c>
      <c r="BI2970" s="13">
        <f t="shared" si="3522"/>
        <v>4.9264906037993603E-6</v>
      </c>
      <c r="BJ2970" s="14">
        <f t="shared" si="3523"/>
        <v>0.56036993496300869</v>
      </c>
      <c r="BK2970" s="14">
        <f t="shared" si="3524"/>
        <v>0.24535105092742332</v>
      </c>
      <c r="BL2970" s="14">
        <f t="shared" si="3525"/>
        <v>0.18597669772952216</v>
      </c>
      <c r="BM2970" s="14">
        <f t="shared" si="3526"/>
        <v>0.46144822590083501</v>
      </c>
      <c r="BN2970" s="14">
        <f t="shared" si="3527"/>
        <v>0.53686731706903146</v>
      </c>
    </row>
    <row r="2971" spans="1:66" x14ac:dyDescent="0.25">
      <c r="A2971" t="s">
        <v>16</v>
      </c>
      <c r="B2971" t="s">
        <v>58</v>
      </c>
      <c r="C2971" t="s">
        <v>231</v>
      </c>
      <c r="D2971" t="s">
        <v>566</v>
      </c>
      <c r="E2971" s="10">
        <f>VLOOKUP(A2971,home!$A$2:$E$405,3,FALSE)</f>
        <v>1.5777777777777799</v>
      </c>
      <c r="F2971" s="10">
        <f>VLOOKUP(B2971,home!$B$2:$E$405,3,FALSE)</f>
        <v>1</v>
      </c>
      <c r="G2971" s="10">
        <f>VLOOKUP(C2971,away!$B$2:$E$405,4,FALSE)</f>
        <v>1.0900000000000001</v>
      </c>
      <c r="H2971" s="10">
        <f>VLOOKUP(A2971,away!$A$2:$E$405,3,FALSE)</f>
        <v>1.31111111111111</v>
      </c>
      <c r="I2971" s="10">
        <f>VLOOKUP(C2971,away!$B$2:$E$405,3,FALSE)</f>
        <v>0.54</v>
      </c>
      <c r="J2971" s="10">
        <f>VLOOKUP(B2971,home!$B$2:$E$405,4,FALSE)</f>
        <v>1.31</v>
      </c>
      <c r="K2971" s="12">
        <f t="shared" si="3472"/>
        <v>1.7197777777777803</v>
      </c>
      <c r="L2971" s="12">
        <f t="shared" si="3473"/>
        <v>0.9274799999999993</v>
      </c>
      <c r="M2971" s="13">
        <f t="shared" si="3474"/>
        <v>7.084522027077815E-2</v>
      </c>
      <c r="N2971" s="13">
        <f t="shared" si="3475"/>
        <v>0.12183803548345619</v>
      </c>
      <c r="O2971" s="13">
        <f t="shared" si="3476"/>
        <v>6.5707524896741254E-2</v>
      </c>
      <c r="P2971" s="13">
        <f t="shared" si="3477"/>
        <v>0.11300234115019585</v>
      </c>
      <c r="Q2971" s="13">
        <f t="shared" si="3478"/>
        <v>0.10476717295627434</v>
      </c>
      <c r="R2971" s="13">
        <f t="shared" si="3479"/>
        <v>3.0471207595614769E-2</v>
      </c>
      <c r="S2971" s="13">
        <f t="shared" si="3480"/>
        <v>4.5061364255128009E-2</v>
      </c>
      <c r="T2971" s="13">
        <f t="shared" si="3481"/>
        <v>9.7169457573485232E-2</v>
      </c>
      <c r="U2971" s="13">
        <f t="shared" si="3482"/>
        <v>5.2403705684991787E-2</v>
      </c>
      <c r="V2971" s="13">
        <f t="shared" si="3483"/>
        <v>7.9861729819659267E-3</v>
      </c>
      <c r="W2971" s="13">
        <f t="shared" si="3484"/>
        <v>6.0058751963600623E-2</v>
      </c>
      <c r="X2971" s="13">
        <f t="shared" si="3485"/>
        <v>5.5703291271200259E-2</v>
      </c>
      <c r="Y2971" s="13">
        <f t="shared" si="3486"/>
        <v>2.5831844294106388E-2</v>
      </c>
      <c r="Z2971" s="13">
        <f t="shared" si="3487"/>
        <v>9.4204785402602562E-3</v>
      </c>
      <c r="AA2971" s="13">
        <f t="shared" si="3488"/>
        <v>1.6201129649572051E-2</v>
      </c>
      <c r="AB2971" s="13">
        <f t="shared" si="3489"/>
        <v>1.3931171373115369E-2</v>
      </c>
      <c r="AC2971" s="13">
        <f t="shared" si="3490"/>
        <v>7.9615131439293295E-4</v>
      </c>
      <c r="AD2971" s="13">
        <f t="shared" si="3491"/>
        <v>2.5821926747016982E-2</v>
      </c>
      <c r="AE2971" s="13">
        <f t="shared" si="3492"/>
        <v>2.394932061932329E-2</v>
      </c>
      <c r="AF2971" s="13">
        <f t="shared" si="3493"/>
        <v>1.1106257944004974E-2</v>
      </c>
      <c r="AG2971" s="13">
        <f t="shared" si="3494"/>
        <v>3.4336107059685763E-3</v>
      </c>
      <c r="AH2971" s="13">
        <f t="shared" si="3495"/>
        <v>2.1843263591301439E-3</v>
      </c>
      <c r="AI2971" s="13">
        <f t="shared" si="3496"/>
        <v>3.7565559318462681E-3</v>
      </c>
      <c r="AJ2971" s="13">
        <f t="shared" si="3497"/>
        <v>3.2302207062842574E-3</v>
      </c>
      <c r="AK2971" s="13">
        <f t="shared" si="3498"/>
        <v>1.8517539293284378E-3</v>
      </c>
      <c r="AL2971" s="13">
        <f t="shared" si="3499"/>
        <v>5.0796348486090353E-5</v>
      </c>
      <c r="AM2971" s="13">
        <f t="shared" si="3500"/>
        <v>8.8815951597850905E-3</v>
      </c>
      <c r="AN2971" s="13">
        <f t="shared" si="3501"/>
        <v>8.2375018787974683E-3</v>
      </c>
      <c r="AO2971" s="13">
        <f t="shared" si="3502"/>
        <v>3.8200591212735348E-3</v>
      </c>
      <c r="AP2971" s="13">
        <f t="shared" si="3503"/>
        <v>1.1810094779329254E-3</v>
      </c>
      <c r="AQ2971" s="13">
        <f t="shared" si="3504"/>
        <v>2.7384066764830716E-4</v>
      </c>
      <c r="AR2971" s="13">
        <f t="shared" si="3505"/>
        <v>4.0518380231320485E-4</v>
      </c>
      <c r="AS2971" s="13">
        <f t="shared" si="3506"/>
        <v>6.9682609913375492E-4</v>
      </c>
      <c r="AT2971" s="13">
        <f t="shared" si="3507"/>
        <v>5.9919302013290428E-4</v>
      </c>
      <c r="AU2971" s="13">
        <f t="shared" si="3508"/>
        <v>3.4349294687470769E-4</v>
      </c>
      <c r="AV2971" s="13">
        <f t="shared" si="3509"/>
        <v>1.4768288421463139E-4</v>
      </c>
      <c r="AW2971" s="13">
        <f t="shared" si="3510"/>
        <v>2.2506443855390781E-6</v>
      </c>
      <c r="AX2971" s="13">
        <f t="shared" si="3511"/>
        <v>2.5457283311695177E-3</v>
      </c>
      <c r="AY2971" s="13">
        <f t="shared" si="3512"/>
        <v>2.3611121125931022E-3</v>
      </c>
      <c r="AZ2971" s="13">
        <f t="shared" si="3513"/>
        <v>1.0949421310939244E-3</v>
      </c>
      <c r="BA2971" s="13">
        <f t="shared" si="3514"/>
        <v>3.3851230924899752E-4</v>
      </c>
      <c r="BB2971" s="13">
        <f t="shared" si="3515"/>
        <v>7.8490849145564982E-5</v>
      </c>
      <c r="BC2971" s="13">
        <f t="shared" si="3516"/>
        <v>1.4559738553105711E-5</v>
      </c>
      <c r="BD2971" s="13">
        <f t="shared" si="3517"/>
        <v>6.2633312161575135E-5</v>
      </c>
      <c r="BE2971" s="13">
        <f t="shared" si="3518"/>
        <v>1.077153784040957E-4</v>
      </c>
      <c r="BF2971" s="13">
        <f t="shared" si="3519"/>
        <v>9.262325705214423E-5</v>
      </c>
      <c r="BG2971" s="13">
        <f t="shared" si="3520"/>
        <v>5.3097139727892251E-5</v>
      </c>
      <c r="BH2971" s="13">
        <f t="shared" si="3521"/>
        <v>2.2828820241897694E-5</v>
      </c>
      <c r="BI2971" s="13">
        <f t="shared" si="3522"/>
        <v>7.8520995489798386E-6</v>
      </c>
      <c r="BJ2971" s="14">
        <f t="shared" si="3523"/>
        <v>0.55850702133567853</v>
      </c>
      <c r="BK2971" s="14">
        <f t="shared" si="3524"/>
        <v>0.24010315843354005</v>
      </c>
      <c r="BL2971" s="14">
        <f t="shared" si="3525"/>
        <v>0.19227672488643013</v>
      </c>
      <c r="BM2971" s="14">
        <f t="shared" si="3526"/>
        <v>0.49131701937464067</v>
      </c>
      <c r="BN2971" s="14">
        <f t="shared" si="3527"/>
        <v>0.50663150235306054</v>
      </c>
    </row>
    <row r="2972" spans="1:66" x14ac:dyDescent="0.25">
      <c r="A2972" t="s">
        <v>16</v>
      </c>
      <c r="B2972" t="s">
        <v>235</v>
      </c>
      <c r="C2972" t="s">
        <v>448</v>
      </c>
      <c r="D2972" t="s">
        <v>566</v>
      </c>
      <c r="E2972" s="10">
        <f>VLOOKUP(A2972,home!$A$2:$E$405,3,FALSE)</f>
        <v>1.5777777777777799</v>
      </c>
      <c r="F2972" s="10">
        <f>VLOOKUP(B2972,home!$B$2:$E$405,3,FALSE)</f>
        <v>1.74</v>
      </c>
      <c r="G2972" s="10">
        <f>VLOOKUP(C2972,away!$B$2:$E$405,4,FALSE)</f>
        <v>1.27</v>
      </c>
      <c r="H2972" s="10">
        <f>VLOOKUP(A2972,away!$A$2:$E$405,3,FALSE)</f>
        <v>1.31111111111111</v>
      </c>
      <c r="I2972" s="10">
        <f>VLOOKUP(C2972,away!$B$2:$E$405,3,FALSE)</f>
        <v>0.55000000000000004</v>
      </c>
      <c r="J2972" s="10">
        <f>VLOOKUP(B2972,home!$B$2:$E$405,4,FALSE)</f>
        <v>1.1399999999999999</v>
      </c>
      <c r="K2972" s="12">
        <f t="shared" si="3472"/>
        <v>3.4865733333333382</v>
      </c>
      <c r="L2972" s="12">
        <f t="shared" si="3473"/>
        <v>0.82206666666666606</v>
      </c>
      <c r="M2972" s="13">
        <f t="shared" si="3474"/>
        <v>1.3451831650673922E-2</v>
      </c>
      <c r="N2972" s="13">
        <f t="shared" si="3475"/>
        <v>4.6900797517729069E-2</v>
      </c>
      <c r="O2972" s="13">
        <f t="shared" si="3476"/>
        <v>1.1058302405630669E-2</v>
      </c>
      <c r="P2972" s="13">
        <f t="shared" si="3477"/>
        <v>3.8555582279407787E-2</v>
      </c>
      <c r="Q2972" s="13">
        <f t="shared" si="3478"/>
        <v>8.1761534968690319E-2</v>
      </c>
      <c r="R2972" s="13">
        <f t="shared" si="3479"/>
        <v>4.5453308987943881E-3</v>
      </c>
      <c r="S2972" s="13">
        <f t="shared" si="3480"/>
        <v>2.7626961210700813E-2</v>
      </c>
      <c r="T2972" s="13">
        <f t="shared" si="3481"/>
        <v>6.7213432513261312E-2</v>
      </c>
      <c r="U2972" s="13">
        <f t="shared" si="3482"/>
        <v>1.5847629502912564E-2</v>
      </c>
      <c r="V2972" s="13">
        <f t="shared" si="3483"/>
        <v>8.7982531032891279E-3</v>
      </c>
      <c r="W2972" s="13">
        <f t="shared" si="3484"/>
        <v>9.5022529171412295E-2</v>
      </c>
      <c r="X2972" s="13">
        <f t="shared" si="3485"/>
        <v>7.8114853814178944E-2</v>
      </c>
      <c r="Y2972" s="13">
        <f t="shared" si="3486"/>
        <v>3.2107808746087992E-2</v>
      </c>
      <c r="Z2972" s="13">
        <f t="shared" si="3487"/>
        <v>1.245521673622968E-3</v>
      </c>
      <c r="AA2972" s="13">
        <f t="shared" si="3488"/>
        <v>4.3426026533425486E-3</v>
      </c>
      <c r="AB2972" s="13">
        <f t="shared" si="3489"/>
        <v>7.5704013042033665E-3</v>
      </c>
      <c r="AC2972" s="13">
        <f t="shared" si="3490"/>
        <v>1.5760947107801686E-3</v>
      </c>
      <c r="AD2972" s="13">
        <f t="shared" si="3491"/>
        <v>8.2825754068733853E-2</v>
      </c>
      <c r="AE2972" s="13">
        <f t="shared" si="3492"/>
        <v>6.80882915614371E-2</v>
      </c>
      <c r="AF2972" s="13">
        <f t="shared" si="3493"/>
        <v>2.7986557441469332E-2</v>
      </c>
      <c r="AG2972" s="13">
        <f t="shared" si="3494"/>
        <v>7.6689386624612917E-3</v>
      </c>
      <c r="AH2972" s="13">
        <f t="shared" si="3495"/>
        <v>2.5597546262408008E-4</v>
      </c>
      <c r="AI2972" s="13">
        <f t="shared" si="3496"/>
        <v>8.9247722197278209E-4</v>
      </c>
      <c r="AJ2972" s="13">
        <f t="shared" si="3497"/>
        <v>1.5558436413688607E-3</v>
      </c>
      <c r="AK2972" s="13">
        <f t="shared" si="3498"/>
        <v>1.8081876502776357E-3</v>
      </c>
      <c r="AL2972" s="13">
        <f t="shared" si="3499"/>
        <v>1.8069583646203254E-4</v>
      </c>
      <c r="AM2972" s="13">
        <f t="shared" si="3500"/>
        <v>5.7755613089854517E-2</v>
      </c>
      <c r="AN2972" s="13">
        <f t="shared" si="3501"/>
        <v>4.747896433406637E-2</v>
      </c>
      <c r="AO2972" s="13">
        <f t="shared" si="3502"/>
        <v>1.9515436973445727E-2</v>
      </c>
      <c r="AP2972" s="13">
        <f t="shared" si="3503"/>
        <v>5.3476634071013135E-3</v>
      </c>
      <c r="AQ2972" s="13">
        <f t="shared" si="3504"/>
        <v>1.0990339578827706E-3</v>
      </c>
      <c r="AR2972" s="13">
        <f t="shared" si="3505"/>
        <v>4.208577906156707E-5</v>
      </c>
      <c r="AS2972" s="13">
        <f t="shared" si="3506"/>
        <v>1.4673515498861829E-4</v>
      </c>
      <c r="AT2972" s="13">
        <f t="shared" si="3507"/>
        <v>2.558014392229255E-4</v>
      </c>
      <c r="AU2972" s="13">
        <f t="shared" si="3508"/>
        <v>2.9729015887431357E-4</v>
      </c>
      <c r="AV2972" s="13">
        <f t="shared" si="3509"/>
        <v>2.5913098504840335E-4</v>
      </c>
      <c r="AW2972" s="13">
        <f t="shared" si="3510"/>
        <v>1.4386378688001681E-5</v>
      </c>
      <c r="AX2972" s="13">
        <f t="shared" si="3511"/>
        <v>3.3561530074900772E-2</v>
      </c>
      <c r="AY2972" s="13">
        <f t="shared" si="3512"/>
        <v>2.7589815156906741E-2</v>
      </c>
      <c r="AZ2972" s="13">
        <f t="shared" si="3513"/>
        <v>1.1340333689993889E-2</v>
      </c>
      <c r="BA2972" s="13">
        <f t="shared" si="3514"/>
        <v>3.1075034384736569E-3</v>
      </c>
      <c r="BB2972" s="13">
        <f t="shared" si="3515"/>
        <v>6.3864374833031052E-4</v>
      </c>
      <c r="BC2972" s="13">
        <f t="shared" si="3516"/>
        <v>1.0500154747548074E-4</v>
      </c>
      <c r="BD2972" s="13">
        <f t="shared" si="3517"/>
        <v>5.7662193512020313E-6</v>
      </c>
      <c r="BE2972" s="13">
        <f t="shared" si="3518"/>
        <v>2.0104346624051662E-5</v>
      </c>
      <c r="BF2972" s="13">
        <f t="shared" si="3519"/>
        <v>3.5047639411754337E-5</v>
      </c>
      <c r="BG2972" s="13">
        <f t="shared" si="3520"/>
        <v>4.0732054989768397E-5</v>
      </c>
      <c r="BH2972" s="13">
        <f t="shared" si="3521"/>
        <v>3.5503824184798414E-5</v>
      </c>
      <c r="BI2972" s="13">
        <f t="shared" si="3522"/>
        <v>2.4757337326814668E-5</v>
      </c>
      <c r="BJ2972" s="14">
        <f t="shared" si="3523"/>
        <v>0.79523003788389335</v>
      </c>
      <c r="BK2972" s="14">
        <f t="shared" si="3524"/>
        <v>0.1177792339482206</v>
      </c>
      <c r="BL2972" s="14">
        <f t="shared" si="3525"/>
        <v>4.9039705680211119E-2</v>
      </c>
      <c r="BM2972" s="14">
        <f t="shared" si="3526"/>
        <v>0.73944569068680333</v>
      </c>
      <c r="BN2972" s="14">
        <f t="shared" si="3527"/>
        <v>0.19627337972092615</v>
      </c>
    </row>
    <row r="2973" spans="1:66" x14ac:dyDescent="0.25">
      <c r="A2973" t="s">
        <v>72</v>
      </c>
      <c r="B2973" t="s">
        <v>63</v>
      </c>
      <c r="C2973" t="s">
        <v>85</v>
      </c>
      <c r="D2973" t="s">
        <v>566</v>
      </c>
      <c r="E2973" s="10">
        <f>VLOOKUP(A2973,home!$A$2:$E$405,3,FALSE)</f>
        <v>1.36666666666667</v>
      </c>
      <c r="F2973" s="10">
        <f>VLOOKUP(B2973,home!$B$2:$E$405,3,FALSE)</f>
        <v>1.17</v>
      </c>
      <c r="G2973" s="10">
        <f>VLOOKUP(C2973,away!$B$2:$E$405,4,FALSE)</f>
        <v>0.59</v>
      </c>
      <c r="H2973" s="10">
        <f>VLOOKUP(A2973,away!$A$2:$E$405,3,FALSE)</f>
        <v>1.0874999999999999</v>
      </c>
      <c r="I2973" s="10">
        <f>VLOOKUP(C2973,away!$B$2:$E$405,3,FALSE)</f>
        <v>1.02</v>
      </c>
      <c r="J2973" s="10">
        <f>VLOOKUP(B2973,home!$B$2:$E$405,4,FALSE)</f>
        <v>0.46</v>
      </c>
      <c r="K2973" s="12">
        <f t="shared" si="3472"/>
        <v>0.94341000000000219</v>
      </c>
      <c r="L2973" s="12">
        <f t="shared" si="3473"/>
        <v>0.5102549999999999</v>
      </c>
      <c r="M2973" s="13">
        <f t="shared" si="3474"/>
        <v>0.23371216146552531</v>
      </c>
      <c r="N2973" s="13">
        <f t="shared" si="3475"/>
        <v>0.22048639024819172</v>
      </c>
      <c r="O2973" s="13">
        <f t="shared" si="3476"/>
        <v>0.11925279894859162</v>
      </c>
      <c r="P2973" s="13">
        <f t="shared" si="3477"/>
        <v>0.11250428305609106</v>
      </c>
      <c r="Q2973" s="13">
        <f t="shared" si="3478"/>
        <v>0.10400453271202352</v>
      </c>
      <c r="R2973" s="13">
        <f t="shared" si="3479"/>
        <v>3.0424668463756795E-2</v>
      </c>
      <c r="S2973" s="13">
        <f t="shared" si="3480"/>
        <v>1.3539318650125223E-2</v>
      </c>
      <c r="T2973" s="13">
        <f t="shared" si="3481"/>
        <v>5.3068832838973561E-2</v>
      </c>
      <c r="U2973" s="13">
        <f t="shared" si="3482"/>
        <v>2.8702936475392862E-2</v>
      </c>
      <c r="V2973" s="13">
        <f t="shared" si="3483"/>
        <v>7.2417252641438304E-4</v>
      </c>
      <c r="W2973" s="13">
        <f t="shared" si="3484"/>
        <v>3.2706305401950117E-2</v>
      </c>
      <c r="X2973" s="13">
        <f t="shared" si="3485"/>
        <v>1.6688555862872056E-2</v>
      </c>
      <c r="Y2973" s="13">
        <f t="shared" si="3486"/>
        <v>4.2577095359048892E-3</v>
      </c>
      <c r="Z2973" s="13">
        <f t="shared" si="3487"/>
        <v>5.1747797356580744E-3</v>
      </c>
      <c r="AA2973" s="13">
        <f t="shared" si="3488"/>
        <v>4.8819389504171952E-3</v>
      </c>
      <c r="AB2973" s="13">
        <f t="shared" si="3489"/>
        <v>2.3028350126065482E-3</v>
      </c>
      <c r="AC2973" s="13">
        <f t="shared" si="3490"/>
        <v>2.1787620716409065E-5</v>
      </c>
      <c r="AD2973" s="13">
        <f t="shared" si="3491"/>
        <v>7.7138638948134565E-3</v>
      </c>
      <c r="AE2973" s="13">
        <f t="shared" si="3492"/>
        <v>3.9360376216480402E-3</v>
      </c>
      <c r="AF2973" s="13">
        <f t="shared" si="3493"/>
        <v>1.0041914383170101E-3</v>
      </c>
      <c r="AG2973" s="13">
        <f t="shared" si="3494"/>
        <v>1.7079790078614865E-4</v>
      </c>
      <c r="AH2973" s="13">
        <f t="shared" si="3495"/>
        <v>6.6011430850455258E-4</v>
      </c>
      <c r="AI2973" s="13">
        <f t="shared" si="3496"/>
        <v>6.2275843978628134E-4</v>
      </c>
      <c r="AJ2973" s="13">
        <f t="shared" si="3497"/>
        <v>2.9375826983938855E-4</v>
      </c>
      <c r="AK2973" s="13">
        <f t="shared" si="3498"/>
        <v>9.2378163116392737E-5</v>
      </c>
      <c r="AL2973" s="13">
        <f t="shared" si="3499"/>
        <v>4.1952470642983043E-7</v>
      </c>
      <c r="AM2973" s="13">
        <f t="shared" si="3500"/>
        <v>1.4554672674011962E-3</v>
      </c>
      <c r="AN2973" s="13">
        <f t="shared" si="3501"/>
        <v>7.4265945052779737E-4</v>
      </c>
      <c r="AO2973" s="13">
        <f t="shared" si="3502"/>
        <v>1.8947284896453058E-4</v>
      </c>
      <c r="AP2973" s="13">
        <f t="shared" si="3503"/>
        <v>3.2226489516132178E-5</v>
      </c>
      <c r="AQ2973" s="13">
        <f t="shared" si="3504"/>
        <v>4.1109318520135058E-6</v>
      </c>
      <c r="AR2973" s="13">
        <f t="shared" si="3505"/>
        <v>6.7365325297198117E-5</v>
      </c>
      <c r="AS2973" s="13">
        <f t="shared" si="3506"/>
        <v>6.355312153862982E-5</v>
      </c>
      <c r="AT2973" s="13">
        <f t="shared" si="3507"/>
        <v>2.9978325195379451E-5</v>
      </c>
      <c r="AU2973" s="13">
        <f t="shared" si="3508"/>
        <v>9.4272839241909984E-6</v>
      </c>
      <c r="AV2973" s="13">
        <f t="shared" si="3509"/>
        <v>2.2234484817302624E-6</v>
      </c>
      <c r="AW2973" s="13">
        <f t="shared" si="3510"/>
        <v>5.6097406819236853E-9</v>
      </c>
      <c r="AX2973" s="13">
        <f t="shared" si="3511"/>
        <v>2.2885039578982754E-4</v>
      </c>
      <c r="AY2973" s="13">
        <f t="shared" si="3512"/>
        <v>1.1677205870373844E-4</v>
      </c>
      <c r="AZ2973" s="13">
        <f t="shared" si="3513"/>
        <v>2.979176340693802E-5</v>
      </c>
      <c r="BA2973" s="13">
        <f t="shared" si="3514"/>
        <v>5.0671320790690528E-6</v>
      </c>
      <c r="BB2973" s="13">
        <f t="shared" si="3515"/>
        <v>6.4638236975134487E-7</v>
      </c>
      <c r="BC2973" s="13">
        <f t="shared" si="3516"/>
        <v>6.5963967215494506E-8</v>
      </c>
      <c r="BD2973" s="13">
        <f t="shared" si="3517"/>
        <v>5.7289156765869642E-6</v>
      </c>
      <c r="BE2973" s="13">
        <f t="shared" si="3518"/>
        <v>5.4047163384489197E-6</v>
      </c>
      <c r="BF2973" s="13">
        <f t="shared" si="3519"/>
        <v>2.549431720428054E-6</v>
      </c>
      <c r="BG2973" s="13">
        <f t="shared" si="3520"/>
        <v>8.0171979312301205E-7</v>
      </c>
      <c r="BH2973" s="13">
        <f t="shared" si="3521"/>
        <v>1.890876175075456E-7</v>
      </c>
      <c r="BI2973" s="13">
        <f t="shared" si="3522"/>
        <v>3.5677429846558811E-8</v>
      </c>
      <c r="BJ2973" s="14">
        <f t="shared" si="3523"/>
        <v>0.4468423481400588</v>
      </c>
      <c r="BK2973" s="14">
        <f t="shared" si="3524"/>
        <v>0.36061891490228254</v>
      </c>
      <c r="BL2973" s="14">
        <f t="shared" si="3525"/>
        <v>0.18742144408502473</v>
      </c>
      <c r="BM2973" s="14">
        <f t="shared" si="3526"/>
        <v>0.17955588551988094</v>
      </c>
      <c r="BN2973" s="14">
        <f t="shared" si="3527"/>
        <v>0.82038483489418002</v>
      </c>
    </row>
    <row r="2974" spans="1:66" x14ac:dyDescent="0.25">
      <c r="A2974" t="s">
        <v>114</v>
      </c>
      <c r="B2974" t="s">
        <v>121</v>
      </c>
      <c r="C2974" t="s">
        <v>130</v>
      </c>
      <c r="D2974" t="s">
        <v>566</v>
      </c>
      <c r="E2974" s="10">
        <f>VLOOKUP(A2974,home!$A$2:$E$405,3,FALSE)</f>
        <v>1.3644444444444399</v>
      </c>
      <c r="F2974" s="10">
        <f>VLOOKUP(B2974,home!$B$2:$E$405,3,FALSE)</f>
        <v>0.73</v>
      </c>
      <c r="G2974" s="10">
        <f>VLOOKUP(C2974,away!$B$2:$E$405,4,FALSE)</f>
        <v>1</v>
      </c>
      <c r="H2974" s="10">
        <f>VLOOKUP(A2974,away!$A$2:$E$405,3,FALSE)</f>
        <v>1.1155555555555601</v>
      </c>
      <c r="I2974" s="10">
        <f>VLOOKUP(C2974,away!$B$2:$E$405,3,FALSE)</f>
        <v>1</v>
      </c>
      <c r="J2974" s="10">
        <f>VLOOKUP(B2974,home!$B$2:$E$405,4,FALSE)</f>
        <v>1.08</v>
      </c>
      <c r="K2974" s="12">
        <f t="shared" si="3472"/>
        <v>0.99604444444444107</v>
      </c>
      <c r="L2974" s="12">
        <f t="shared" si="3473"/>
        <v>1.204800000000005</v>
      </c>
      <c r="M2974" s="13">
        <f t="shared" si="3474"/>
        <v>0.11070963074582359</v>
      </c>
      <c r="N2974" s="13">
        <f t="shared" si="3475"/>
        <v>0.11027171265087304</v>
      </c>
      <c r="O2974" s="13">
        <f t="shared" si="3476"/>
        <v>0.13338296312256881</v>
      </c>
      <c r="P2974" s="13">
        <f t="shared" si="3477"/>
        <v>0.1328553594017724</v>
      </c>
      <c r="Q2974" s="13">
        <f t="shared" si="3478"/>
        <v>5.4917763382637944E-2</v>
      </c>
      <c r="R2974" s="13">
        <f t="shared" si="3479"/>
        <v>8.0349896985035793E-2</v>
      </c>
      <c r="S2974" s="13">
        <f t="shared" si="3480"/>
        <v>3.9857748605217819E-2</v>
      </c>
      <c r="T2974" s="13">
        <f t="shared" si="3481"/>
        <v>6.6164921323402473E-2</v>
      </c>
      <c r="U2974" s="13">
        <f t="shared" si="3482"/>
        <v>8.003206850362804E-2</v>
      </c>
      <c r="V2974" s="13">
        <f t="shared" si="3483"/>
        <v>5.314518589674095E-3</v>
      </c>
      <c r="W2974" s="13">
        <f t="shared" si="3484"/>
        <v>1.8233511039530297E-2</v>
      </c>
      <c r="X2974" s="13">
        <f t="shared" si="3485"/>
        <v>2.1967734100426191E-2</v>
      </c>
      <c r="Y2974" s="13">
        <f t="shared" si="3486"/>
        <v>1.3233363022096795E-2</v>
      </c>
      <c r="Z2974" s="13">
        <f t="shared" si="3487"/>
        <v>3.2268518629190508E-2</v>
      </c>
      <c r="AA2974" s="13">
        <f t="shared" si="3488"/>
        <v>3.2140878711057148E-2</v>
      </c>
      <c r="AB2974" s="13">
        <f t="shared" si="3489"/>
        <v>1.6006871839855542E-2</v>
      </c>
      <c r="AC2974" s="13">
        <f t="shared" si="3490"/>
        <v>3.9860030272546317E-4</v>
      </c>
      <c r="AD2974" s="13">
        <f t="shared" si="3491"/>
        <v>4.5403468434101332E-3</v>
      </c>
      <c r="AE2974" s="13">
        <f t="shared" si="3492"/>
        <v>5.4702098769405516E-3</v>
      </c>
      <c r="AF2974" s="13">
        <f t="shared" si="3493"/>
        <v>3.2952544298690024E-3</v>
      </c>
      <c r="AG2974" s="13">
        <f t="shared" si="3494"/>
        <v>1.3233741790353967E-3</v>
      </c>
      <c r="AH2974" s="13">
        <f t="shared" si="3495"/>
        <v>9.7192778111122227E-3</v>
      </c>
      <c r="AI2974" s="13">
        <f t="shared" si="3496"/>
        <v>9.6808326677704538E-3</v>
      </c>
      <c r="AJ2974" s="13">
        <f t="shared" si="3497"/>
        <v>4.8212697981645097E-3</v>
      </c>
      <c r="AK2974" s="13">
        <f t="shared" si="3498"/>
        <v>1.6007329992098441E-3</v>
      </c>
      <c r="AL2974" s="13">
        <f t="shared" si="3499"/>
        <v>1.9133362154491493E-5</v>
      </c>
      <c r="AM2974" s="13">
        <f t="shared" si="3500"/>
        <v>9.0447744984590379E-4</v>
      </c>
      <c r="AN2974" s="13">
        <f t="shared" si="3501"/>
        <v>1.0897144315743495E-3</v>
      </c>
      <c r="AO2974" s="13">
        <f t="shared" si="3502"/>
        <v>6.5644397358039094E-4</v>
      </c>
      <c r="AP2974" s="13">
        <f t="shared" si="3503"/>
        <v>2.636278997898861E-4</v>
      </c>
      <c r="AQ2974" s="13">
        <f t="shared" si="3504"/>
        <v>7.9404723416714025E-5</v>
      </c>
      <c r="AR2974" s="13">
        <f t="shared" si="3505"/>
        <v>2.3419571813656113E-3</v>
      </c>
      <c r="AS2974" s="13">
        <f t="shared" si="3506"/>
        <v>2.3326934396259787E-3</v>
      </c>
      <c r="AT2974" s="13">
        <f t="shared" si="3507"/>
        <v>1.1617331705657253E-3</v>
      </c>
      <c r="AU2974" s="13">
        <f t="shared" si="3508"/>
        <v>3.8571262348960567E-4</v>
      </c>
      <c r="AV2974" s="13">
        <f t="shared" si="3509"/>
        <v>9.6046728944728019E-5</v>
      </c>
      <c r="AW2974" s="13">
        <f t="shared" si="3510"/>
        <v>6.3779699312783067E-7</v>
      </c>
      <c r="AX2974" s="13">
        <f t="shared" si="3511"/>
        <v>1.501499565073813E-4</v>
      </c>
      <c r="AY2974" s="13">
        <f t="shared" si="3512"/>
        <v>1.8090066760009376E-4</v>
      </c>
      <c r="AZ2974" s="13">
        <f t="shared" si="3513"/>
        <v>1.0897456216229694E-4</v>
      </c>
      <c r="BA2974" s="13">
        <f t="shared" si="3514"/>
        <v>4.3764184164378636E-5</v>
      </c>
      <c r="BB2974" s="13">
        <f t="shared" si="3515"/>
        <v>1.31817722703109E-5</v>
      </c>
      <c r="BC2974" s="13">
        <f t="shared" si="3516"/>
        <v>3.176279846254128E-6</v>
      </c>
      <c r="BD2974" s="13">
        <f t="shared" si="3517"/>
        <v>4.7026500201821604E-4</v>
      </c>
      <c r="BE2974" s="13">
        <f t="shared" si="3518"/>
        <v>4.6840484267689783E-4</v>
      </c>
      <c r="BF2974" s="13">
        <f t="shared" si="3519"/>
        <v>2.3327602064959828E-4</v>
      </c>
      <c r="BG2974" s="13">
        <f t="shared" si="3520"/>
        <v>7.7451094796713042E-5</v>
      </c>
      <c r="BH2974" s="13">
        <f t="shared" si="3521"/>
        <v>1.928618317210144E-5</v>
      </c>
      <c r="BI2974" s="13">
        <f t="shared" si="3522"/>
        <v>3.8419791206219021E-6</v>
      </c>
      <c r="BJ2974" s="14">
        <f t="shared" si="3523"/>
        <v>0.30291200674897967</v>
      </c>
      <c r="BK2974" s="14">
        <f t="shared" si="3524"/>
        <v>0.28933589167496787</v>
      </c>
      <c r="BL2974" s="14">
        <f t="shared" si="3525"/>
        <v>0.3753254607048282</v>
      </c>
      <c r="BM2974" s="14">
        <f t="shared" si="3526"/>
        <v>0.37717428859864788</v>
      </c>
      <c r="BN2974" s="14">
        <f t="shared" si="3527"/>
        <v>0.62248732628871162</v>
      </c>
    </row>
    <row r="2975" spans="1:66" x14ac:dyDescent="0.25">
      <c r="A2975" t="s">
        <v>19</v>
      </c>
      <c r="B2975" t="s">
        <v>246</v>
      </c>
      <c r="C2975" t="s">
        <v>141</v>
      </c>
      <c r="D2975" t="s">
        <v>566</v>
      </c>
      <c r="E2975" s="10">
        <f>VLOOKUP(A2975,home!$A$2:$E$405,3,FALSE)</f>
        <v>1.6241610738254999</v>
      </c>
      <c r="F2975" s="10">
        <f>VLOOKUP(B2975,home!$B$2:$E$405,3,FALSE)</f>
        <v>1.31</v>
      </c>
      <c r="G2975" s="10">
        <f>VLOOKUP(C2975,away!$B$2:$E$405,4,FALSE)</f>
        <v>0.77</v>
      </c>
      <c r="H2975" s="10">
        <f>VLOOKUP(A2975,away!$A$2:$E$405,3,FALSE)</f>
        <v>1.2013422818791899</v>
      </c>
      <c r="I2975" s="10">
        <f>VLOOKUP(C2975,away!$B$2:$E$405,3,FALSE)</f>
        <v>0.85</v>
      </c>
      <c r="J2975" s="10">
        <f>VLOOKUP(B2975,home!$B$2:$E$405,4,FALSE)</f>
        <v>0.83</v>
      </c>
      <c r="K2975" s="12">
        <f t="shared" si="3472"/>
        <v>1.6382912751677818</v>
      </c>
      <c r="L2975" s="12">
        <f t="shared" si="3473"/>
        <v>0.84754697986576844</v>
      </c>
      <c r="M2975" s="13">
        <f t="shared" si="3474"/>
        <v>8.3255735713657769E-2</v>
      </c>
      <c r="N2975" s="13">
        <f t="shared" si="3475"/>
        <v>0.13639714542736023</v>
      </c>
      <c r="O2975" s="13">
        <f t="shared" si="3476"/>
        <v>7.056314736061324E-2</v>
      </c>
      <c r="P2975" s="13">
        <f t="shared" si="3477"/>
        <v>0.11560298866927116</v>
      </c>
      <c r="Q2975" s="13">
        <f t="shared" si="3478"/>
        <v>0.11172912665571771</v>
      </c>
      <c r="R2975" s="13">
        <f t="shared" si="3479"/>
        <v>2.9902791217655461E-2</v>
      </c>
      <c r="S2975" s="13">
        <f t="shared" si="3480"/>
        <v>4.0129520430972905E-2</v>
      </c>
      <c r="T2975" s="13">
        <f t="shared" si="3481"/>
        <v>9.4695683860093471E-2</v>
      </c>
      <c r="U2975" s="13">
        <f t="shared" si="3482"/>
        <v>4.8989481955048715E-2</v>
      </c>
      <c r="V2975" s="13">
        <f t="shared" si="3483"/>
        <v>6.1912217497613756E-3</v>
      </c>
      <c r="W2975" s="13">
        <f t="shared" si="3484"/>
        <v>6.1014951127392789E-2</v>
      </c>
      <c r="X2975" s="13">
        <f t="shared" si="3485"/>
        <v>5.1713037554679216E-2</v>
      </c>
      <c r="Y2975" s="13">
        <f t="shared" si="3486"/>
        <v>2.1914614399576714E-2</v>
      </c>
      <c r="Z2975" s="13">
        <f t="shared" si="3487"/>
        <v>8.448006795360171E-3</v>
      </c>
      <c r="AA2975" s="13">
        <f t="shared" si="3488"/>
        <v>1.38402958253967E-2</v>
      </c>
      <c r="AB2975" s="13">
        <f t="shared" si="3489"/>
        <v>1.1337217948244247E-2</v>
      </c>
      <c r="AC2975" s="13">
        <f t="shared" si="3490"/>
        <v>5.3729311534178028E-4</v>
      </c>
      <c r="AD2975" s="13">
        <f t="shared" si="3491"/>
        <v>2.4990065521699061E-2</v>
      </c>
      <c r="AE2975" s="13">
        <f t="shared" si="3492"/>
        <v>2.1180254559563707E-2</v>
      </c>
      <c r="AF2975" s="13">
        <f t="shared" si="3493"/>
        <v>8.9756303923731965E-3</v>
      </c>
      <c r="AG2975" s="13">
        <f t="shared" si="3494"/>
        <v>2.5357561438157684E-3</v>
      </c>
      <c r="AH2975" s="13">
        <f t="shared" si="3495"/>
        <v>1.7900206613232501E-3</v>
      </c>
      <c r="AI2975" s="13">
        <f t="shared" si="3496"/>
        <v>2.9325752318159434E-3</v>
      </c>
      <c r="AJ2975" s="13">
        <f t="shared" si="3497"/>
        <v>2.4022062080285983E-3</v>
      </c>
      <c r="AK2975" s="13">
        <f t="shared" si="3498"/>
        <v>1.311837823922378E-3</v>
      </c>
      <c r="AL2975" s="13">
        <f t="shared" si="3499"/>
        <v>2.9841879069357062E-5</v>
      </c>
      <c r="AM2975" s="13">
        <f t="shared" si="3500"/>
        <v>8.1882012620141456E-3</v>
      </c>
      <c r="AN2975" s="13">
        <f t="shared" si="3501"/>
        <v>6.9398852501531627E-3</v>
      </c>
      <c r="AO2975" s="13">
        <f t="shared" si="3502"/>
        <v>2.9409393921911529E-3</v>
      </c>
      <c r="AP2975" s="13">
        <f t="shared" si="3503"/>
        <v>8.3086143327329356E-4</v>
      </c>
      <c r="AQ2975" s="13">
        <f t="shared" si="3504"/>
        <v>1.7604852461443088E-4</v>
      </c>
      <c r="AR2975" s="13">
        <f t="shared" si="3505"/>
        <v>3.0342532108036929E-4</v>
      </c>
      <c r="AS2975" s="13">
        <f t="shared" si="3506"/>
        <v>4.9709905619095183E-4</v>
      </c>
      <c r="AT2975" s="13">
        <f t="shared" si="3507"/>
        <v>4.071965233258878E-4</v>
      </c>
      <c r="AU2975" s="13">
        <f t="shared" si="3508"/>
        <v>2.2236883714781867E-4</v>
      </c>
      <c r="AV2975" s="13">
        <f t="shared" si="3509"/>
        <v>9.1076231442119193E-5</v>
      </c>
      <c r="AW2975" s="13">
        <f t="shared" si="3510"/>
        <v>1.1510085889623049E-6</v>
      </c>
      <c r="AX2975" s="13">
        <f t="shared" si="3511"/>
        <v>2.2357764478126026E-3</v>
      </c>
      <c r="AY2975" s="13">
        <f t="shared" si="3512"/>
        <v>1.8949255759985871E-3</v>
      </c>
      <c r="AZ2975" s="13">
        <f t="shared" si="3513"/>
        <v>8.0301922450400217E-4</v>
      </c>
      <c r="BA2975" s="13">
        <f t="shared" si="3514"/>
        <v>2.2686550616750619E-4</v>
      </c>
      <c r="BB2975" s="13">
        <f t="shared" si="3515"/>
        <v>4.8069793646997171E-5</v>
      </c>
      <c r="BC2975" s="13">
        <f t="shared" si="3516"/>
        <v>8.1482816856566343E-6</v>
      </c>
      <c r="BD2975" s="13">
        <f t="shared" si="3517"/>
        <v>4.2861202416078001E-5</v>
      </c>
      <c r="BE2975" s="13">
        <f t="shared" si="3518"/>
        <v>7.0219133961460834E-5</v>
      </c>
      <c r="BF2975" s="13">
        <f t="shared" si="3519"/>
        <v>5.7519697259449501E-5</v>
      </c>
      <c r="BG2975" s="13">
        <f t="shared" si="3520"/>
        <v>3.1411339390149422E-5</v>
      </c>
      <c r="BH2975" s="13">
        <f t="shared" si="3521"/>
        <v>1.2865230816053973E-5</v>
      </c>
      <c r="BI2975" s="13">
        <f t="shared" si="3522"/>
        <v>4.2153990797921766E-6</v>
      </c>
      <c r="BJ2975" s="14">
        <f t="shared" si="3523"/>
        <v>0.5594390063343333</v>
      </c>
      <c r="BK2975" s="14">
        <f t="shared" si="3524"/>
        <v>0.24764152713407292</v>
      </c>
      <c r="BL2975" s="14">
        <f t="shared" si="3525"/>
        <v>0.18480983220415867</v>
      </c>
      <c r="BM2975" s="14">
        <f t="shared" si="3526"/>
        <v>0.45099366285623993</v>
      </c>
      <c r="BN2975" s="14">
        <f t="shared" si="3527"/>
        <v>0.54745093504427556</v>
      </c>
    </row>
    <row r="2976" spans="1:66" x14ac:dyDescent="0.25">
      <c r="A2976" t="s">
        <v>22</v>
      </c>
      <c r="B2976" t="s">
        <v>290</v>
      </c>
      <c r="C2976" t="s">
        <v>267</v>
      </c>
      <c r="D2976" t="s">
        <v>566</v>
      </c>
      <c r="E2976" s="10">
        <f>VLOOKUP(A2976,home!$A$2:$E$405,3,FALSE)</f>
        <v>1.6571428571428599</v>
      </c>
      <c r="F2976" s="10">
        <f>VLOOKUP(B2976,home!$B$2:$E$405,3,FALSE)</f>
        <v>0.83</v>
      </c>
      <c r="G2976" s="10">
        <f>VLOOKUP(C2976,away!$B$2:$E$405,4,FALSE)</f>
        <v>1.29</v>
      </c>
      <c r="H2976" s="10">
        <f>VLOOKUP(A2976,away!$A$2:$E$405,3,FALSE)</f>
        <v>1.3785714285714299</v>
      </c>
      <c r="I2976" s="10">
        <f>VLOOKUP(C2976,away!$B$2:$E$405,3,FALSE)</f>
        <v>0.52</v>
      </c>
      <c r="J2976" s="10">
        <f>VLOOKUP(B2976,home!$B$2:$E$405,4,FALSE)</f>
        <v>1.27</v>
      </c>
      <c r="K2976" s="12">
        <f t="shared" si="3472"/>
        <v>1.7743028571428601</v>
      </c>
      <c r="L2976" s="12">
        <f t="shared" si="3473"/>
        <v>0.91040857142857234</v>
      </c>
      <c r="M2976" s="13">
        <f t="shared" si="3474"/>
        <v>6.824088352450923E-2</v>
      </c>
      <c r="N2976" s="13">
        <f t="shared" si="3475"/>
        <v>0.12107999461148987</v>
      </c>
      <c r="O2976" s="13">
        <f t="shared" si="3476"/>
        <v>6.2127085282572055E-2</v>
      </c>
      <c r="P2976" s="13">
        <f t="shared" si="3477"/>
        <v>0.11023226492282574</v>
      </c>
      <c r="Q2976" s="13">
        <f t="shared" si="3478"/>
        <v>0.10741629019100429</v>
      </c>
      <c r="R2976" s="13">
        <f t="shared" si="3479"/>
        <v>2.8280515479563745E-2</v>
      </c>
      <c r="S2976" s="13">
        <f t="shared" si="3480"/>
        <v>4.4515661295811963E-2</v>
      </c>
      <c r="T2976" s="13">
        <f t="shared" si="3481"/>
        <v>9.7792711300949201E-2</v>
      </c>
      <c r="U2976" s="13">
        <f t="shared" si="3482"/>
        <v>5.0178199416862836E-2</v>
      </c>
      <c r="V2976" s="13">
        <f t="shared" si="3483"/>
        <v>7.9897724318366975E-3</v>
      </c>
      <c r="W2976" s="13">
        <f t="shared" si="3484"/>
        <v>6.3529676863195189E-2</v>
      </c>
      <c r="X2976" s="13">
        <f t="shared" si="3485"/>
        <v>5.783796235634036E-2</v>
      </c>
      <c r="Y2976" s="13">
        <f t="shared" si="3486"/>
        <v>2.6328088341587674E-2</v>
      </c>
      <c r="Z2976" s="13">
        <f t="shared" si="3487"/>
        <v>8.5822745656710872E-3</v>
      </c>
      <c r="AA2976" s="13">
        <f t="shared" si="3488"/>
        <v>1.5227554282654709E-2</v>
      </c>
      <c r="AB2976" s="13">
        <f t="shared" si="3489"/>
        <v>1.3509146535506123E-2</v>
      </c>
      <c r="AC2976" s="13">
        <f t="shared" si="3490"/>
        <v>8.0663770189078673E-4</v>
      </c>
      <c r="AD2976" s="13">
        <f t="shared" si="3491"/>
        <v>2.8180221792932454E-2</v>
      </c>
      <c r="AE2976" s="13">
        <f t="shared" si="3492"/>
        <v>2.5655515465043958E-2</v>
      </c>
      <c r="AF2976" s="13">
        <f t="shared" si="3493"/>
        <v>1.1678500591897154E-2</v>
      </c>
      <c r="AG2976" s="13">
        <f t="shared" si="3494"/>
        <v>3.5440690134322756E-3</v>
      </c>
      <c r="AH2976" s="13">
        <f t="shared" si="3495"/>
        <v>1.9533440817350958E-3</v>
      </c>
      <c r="AI2976" s="13">
        <f t="shared" si="3496"/>
        <v>3.4658239852056773E-3</v>
      </c>
      <c r="AJ2976" s="13">
        <f t="shared" si="3497"/>
        <v>3.0747106996523435E-3</v>
      </c>
      <c r="AK2976" s="13">
        <f t="shared" si="3498"/>
        <v>1.818489326426959E-3</v>
      </c>
      <c r="AL2976" s="13">
        <f t="shared" si="3499"/>
        <v>5.2119782897962673E-5</v>
      </c>
      <c r="AM2976" s="13">
        <f t="shared" si="3500"/>
        <v>1.00000496084239E-2</v>
      </c>
      <c r="AN2976" s="13">
        <f t="shared" si="3501"/>
        <v>9.1041308782200576E-3</v>
      </c>
      <c r="AO2976" s="13">
        <f t="shared" si="3502"/>
        <v>4.1442393934695374E-3</v>
      </c>
      <c r="AP2976" s="13">
        <f t="shared" si="3503"/>
        <v>1.2576503552888718E-3</v>
      </c>
      <c r="AQ2976" s="13">
        <f t="shared" si="3504"/>
        <v>2.8624391582879446E-4</v>
      </c>
      <c r="AR2976" s="13">
        <f t="shared" si="3505"/>
        <v>3.5566823899218114E-4</v>
      </c>
      <c r="AS2976" s="13">
        <f t="shared" si="3506"/>
        <v>6.3106317263879666E-4</v>
      </c>
      <c r="AT2976" s="13">
        <f t="shared" si="3507"/>
        <v>5.5984859512532743E-4</v>
      </c>
      <c r="AU2976" s="13">
        <f t="shared" si="3508"/>
        <v>3.3111365396609499E-4</v>
      </c>
      <c r="AV2976" s="13">
        <f t="shared" si="3509"/>
        <v>1.4687397556776362E-4</v>
      </c>
      <c r="AW2976" s="13">
        <f t="shared" si="3510"/>
        <v>2.3386443805937197E-6</v>
      </c>
      <c r="AX2976" s="13">
        <f t="shared" si="3511"/>
        <v>2.9571860986328134E-3</v>
      </c>
      <c r="AY2976" s="13">
        <f t="shared" si="3512"/>
        <v>2.6922475715047329E-3</v>
      </c>
      <c r="AZ2976" s="13">
        <f t="shared" si="3513"/>
        <v>1.2255226327528331E-3</v>
      </c>
      <c r="BA2976" s="13">
        <f t="shared" si="3514"/>
        <v>3.7190876977929668E-4</v>
      </c>
      <c r="BB2976" s="13">
        <f t="shared" si="3515"/>
        <v>8.4647232949131791E-5</v>
      </c>
      <c r="BC2976" s="13">
        <f t="shared" si="3516"/>
        <v>1.5412713284920136E-5</v>
      </c>
      <c r="BD2976" s="13">
        <f t="shared" si="3517"/>
        <v>5.3967235560564598E-5</v>
      </c>
      <c r="BE2976" s="13">
        <f t="shared" si="3518"/>
        <v>9.5754220247211533E-5</v>
      </c>
      <c r="BF2976" s="13">
        <f t="shared" si="3519"/>
        <v>8.4948493284057062E-5</v>
      </c>
      <c r="BG2976" s="13">
        <f t="shared" si="3520"/>
        <v>5.024145144796119E-5</v>
      </c>
      <c r="BH2976" s="13">
        <f t="shared" si="3521"/>
        <v>2.2285887712780445E-5</v>
      </c>
      <c r="BI2976" s="13">
        <f t="shared" si="3522"/>
        <v>7.9083828485502538E-6</v>
      </c>
      <c r="BJ2976" s="14">
        <f t="shared" si="3523"/>
        <v>0.57518226969800734</v>
      </c>
      <c r="BK2976" s="14">
        <f t="shared" si="3524"/>
        <v>0.23452958723127712</v>
      </c>
      <c r="BL2976" s="14">
        <f t="shared" si="3525"/>
        <v>0.18197454239757083</v>
      </c>
      <c r="BM2976" s="14">
        <f t="shared" si="3526"/>
        <v>0.50020173095343734</v>
      </c>
      <c r="BN2976" s="14">
        <f t="shared" si="3527"/>
        <v>0.49737703401196492</v>
      </c>
    </row>
    <row r="2977" spans="1:66" x14ac:dyDescent="0.25">
      <c r="A2977" t="s">
        <v>25</v>
      </c>
      <c r="B2977" t="s">
        <v>257</v>
      </c>
      <c r="C2977" t="s">
        <v>26</v>
      </c>
      <c r="D2977" t="s">
        <v>566</v>
      </c>
      <c r="E2977" s="10">
        <f>VLOOKUP(A2977,home!$A$2:$E$405,3,FALSE)</f>
        <v>1.36879432624113</v>
      </c>
      <c r="F2977" s="10">
        <f>VLOOKUP(B2977,home!$B$2:$E$405,3,FALSE)</f>
        <v>0.73</v>
      </c>
      <c r="G2977" s="10">
        <f>VLOOKUP(C2977,away!$B$2:$E$405,4,FALSE)</f>
        <v>1.46</v>
      </c>
      <c r="H2977" s="10">
        <f>VLOOKUP(A2977,away!$A$2:$E$405,3,FALSE)</f>
        <v>1.1489361702127701</v>
      </c>
      <c r="I2977" s="10">
        <f>VLOOKUP(C2977,away!$B$2:$E$405,3,FALSE)</f>
        <v>0.82</v>
      </c>
      <c r="J2977" s="10">
        <f>VLOOKUP(B2977,home!$B$2:$E$405,4,FALSE)</f>
        <v>1.41</v>
      </c>
      <c r="K2977" s="12">
        <f t="shared" si="3472"/>
        <v>1.4588609929077963</v>
      </c>
      <c r="L2977" s="12">
        <f t="shared" si="3473"/>
        <v>1.3284000000000047</v>
      </c>
      <c r="M2977" s="13">
        <f t="shared" si="3474"/>
        <v>6.1589677661903409E-2</v>
      </c>
      <c r="N2977" s="13">
        <f t="shared" si="3475"/>
        <v>8.9850778306715534E-2</v>
      </c>
      <c r="O2977" s="13">
        <f t="shared" si="3476"/>
        <v>8.1815727806072783E-2</v>
      </c>
      <c r="P2977" s="13">
        <f t="shared" si="3477"/>
        <v>0.11935777390264134</v>
      </c>
      <c r="Q2977" s="13">
        <f t="shared" si="3478"/>
        <v>6.5539897827036661E-2</v>
      </c>
      <c r="R2977" s="13">
        <f t="shared" si="3479"/>
        <v>5.4342006408793733E-2</v>
      </c>
      <c r="S2977" s="13">
        <f t="shared" si="3480"/>
        <v>5.7827377621616279E-2</v>
      </c>
      <c r="T2977" s="13">
        <f t="shared" si="3481"/>
        <v>8.7063200273435809E-2</v>
      </c>
      <c r="U2977" s="13">
        <f t="shared" si="3482"/>
        <v>7.9277433426134664E-2</v>
      </c>
      <c r="V2977" s="13">
        <f t="shared" si="3483"/>
        <v>1.245184677686644E-2</v>
      </c>
      <c r="W2977" s="13">
        <f t="shared" si="3484"/>
        <v>3.1871200139675399E-2</v>
      </c>
      <c r="X2977" s="13">
        <f t="shared" si="3485"/>
        <v>4.2337702265544952E-2</v>
      </c>
      <c r="Y2977" s="13">
        <f t="shared" si="3486"/>
        <v>2.8120701844775057E-2</v>
      </c>
      <c r="Z2977" s="13">
        <f t="shared" si="3487"/>
        <v>2.4062640437813951E-2</v>
      </c>
      <c r="AA2977" s="13">
        <f t="shared" si="3488"/>
        <v>3.510404752109255E-2</v>
      </c>
      <c r="AB2977" s="13">
        <f t="shared" si="3489"/>
        <v>2.5605962810851778E-2</v>
      </c>
      <c r="AC2977" s="13">
        <f t="shared" si="3490"/>
        <v>1.5081917626909313E-3</v>
      </c>
      <c r="AD2977" s="13">
        <f t="shared" si="3491"/>
        <v>1.1623912670232495E-2</v>
      </c>
      <c r="AE2977" s="13">
        <f t="shared" si="3492"/>
        <v>1.5441205591136901E-2</v>
      </c>
      <c r="AF2977" s="13">
        <f t="shared" si="3493"/>
        <v>1.0256048753633167E-2</v>
      </c>
      <c r="AG2977" s="13">
        <f t="shared" si="3494"/>
        <v>4.5413783881087817E-3</v>
      </c>
      <c r="AH2977" s="13">
        <f t="shared" si="3495"/>
        <v>7.9912028893980389E-3</v>
      </c>
      <c r="AI2977" s="13">
        <f t="shared" si="3496"/>
        <v>1.1658054181754874E-2</v>
      </c>
      <c r="AJ2977" s="13">
        <f t="shared" si="3497"/>
        <v>8.5037402494839015E-3</v>
      </c>
      <c r="AK2977" s="13">
        <f t="shared" si="3498"/>
        <v>4.1352583145973579E-3</v>
      </c>
      <c r="AL2977" s="13">
        <f t="shared" si="3499"/>
        <v>1.1691206594798529E-4</v>
      </c>
      <c r="AM2977" s="13">
        <f t="shared" si="3500"/>
        <v>3.3915345559137728E-3</v>
      </c>
      <c r="AN2977" s="13">
        <f t="shared" si="3501"/>
        <v>4.505314504075872E-3</v>
      </c>
      <c r="AO2977" s="13">
        <f t="shared" si="3502"/>
        <v>2.9924298936072047E-3</v>
      </c>
      <c r="AP2977" s="13">
        <f t="shared" si="3503"/>
        <v>1.3250479568892751E-3</v>
      </c>
      <c r="AQ2977" s="13">
        <f t="shared" si="3504"/>
        <v>4.4004842648292961E-4</v>
      </c>
      <c r="AR2977" s="13">
        <f t="shared" si="3505"/>
        <v>2.1231027836552813E-3</v>
      </c>
      <c r="AS2977" s="13">
        <f t="shared" si="3506"/>
        <v>3.0973118350086496E-3</v>
      </c>
      <c r="AT2977" s="13">
        <f t="shared" si="3507"/>
        <v>2.2592737094828939E-3</v>
      </c>
      <c r="AU2977" s="13">
        <f t="shared" si="3508"/>
        <v>1.0986554290222312E-3</v>
      </c>
      <c r="AV2977" s="13">
        <f t="shared" si="3509"/>
        <v>4.0069638751172852E-4</v>
      </c>
      <c r="AW2977" s="13">
        <f t="shared" si="3510"/>
        <v>6.2936069013746915E-6</v>
      </c>
      <c r="AX2977" s="13">
        <f t="shared" si="3511"/>
        <v>8.2462957828691261E-4</v>
      </c>
      <c r="AY2977" s="13">
        <f t="shared" si="3512"/>
        <v>1.0954379317963388E-3</v>
      </c>
      <c r="AZ2977" s="13">
        <f t="shared" si="3513"/>
        <v>7.2758987429913076E-4</v>
      </c>
      <c r="BA2977" s="13">
        <f t="shared" si="3514"/>
        <v>3.2217679633965625E-4</v>
      </c>
      <c r="BB2977" s="13">
        <f t="shared" si="3515"/>
        <v>1.0699491406440018E-4</v>
      </c>
      <c r="BC2977" s="13">
        <f t="shared" si="3516"/>
        <v>2.8426408768629976E-5</v>
      </c>
      <c r="BD2977" s="13">
        <f t="shared" si="3517"/>
        <v>4.7005495630128032E-4</v>
      </c>
      <c r="BE2977" s="13">
        <f t="shared" si="3518"/>
        <v>6.8574484027091661E-4</v>
      </c>
      <c r="BF2977" s="13">
        <f t="shared" si="3519"/>
        <v>5.0020319927951385E-4</v>
      </c>
      <c r="BG2977" s="13">
        <f t="shared" si="3520"/>
        <v>2.4324231198552258E-4</v>
      </c>
      <c r="BH2977" s="13">
        <f t="shared" si="3521"/>
        <v>8.8714180195096913E-5</v>
      </c>
      <c r="BI2977" s="13">
        <f t="shared" si="3522"/>
        <v>2.5884331400884008E-5</v>
      </c>
      <c r="BJ2977" s="14">
        <f t="shared" si="3523"/>
        <v>0.40240565690081892</v>
      </c>
      <c r="BK2977" s="14">
        <f t="shared" si="3524"/>
        <v>0.25394721772346274</v>
      </c>
      <c r="BL2977" s="14">
        <f t="shared" si="3525"/>
        <v>0.31942631757229356</v>
      </c>
      <c r="BM2977" s="14">
        <f t="shared" si="3526"/>
        <v>0.52625682639633053</v>
      </c>
      <c r="BN2977" s="14">
        <f t="shared" si="3527"/>
        <v>0.47249586191316345</v>
      </c>
    </row>
    <row r="2978" spans="1:66" x14ac:dyDescent="0.25">
      <c r="A2978" t="s">
        <v>25</v>
      </c>
      <c r="B2978" t="s">
        <v>177</v>
      </c>
      <c r="C2978" t="s">
        <v>477</v>
      </c>
      <c r="D2978" t="s">
        <v>566</v>
      </c>
      <c r="E2978" s="10">
        <f>VLOOKUP(A2978,home!$A$2:$E$405,3,FALSE)</f>
        <v>1.36879432624113</v>
      </c>
      <c r="F2978" s="10">
        <f>VLOOKUP(B2978,home!$B$2:$E$405,3,FALSE)</f>
        <v>1.77</v>
      </c>
      <c r="G2978" s="10">
        <f>VLOOKUP(C2978,away!$B$2:$E$405,4,FALSE)</f>
        <v>1.36</v>
      </c>
      <c r="H2978" s="10">
        <f>VLOOKUP(A2978,away!$A$2:$E$405,3,FALSE)</f>
        <v>1.1489361702127701</v>
      </c>
      <c r="I2978" s="10">
        <f>VLOOKUP(C2978,away!$B$2:$E$405,3,FALSE)</f>
        <v>1.25</v>
      </c>
      <c r="J2978" s="10">
        <f>VLOOKUP(B2978,home!$B$2:$E$405,4,FALSE)</f>
        <v>0.87</v>
      </c>
      <c r="K2978" s="12">
        <f t="shared" si="3472"/>
        <v>3.2949617021276483</v>
      </c>
      <c r="L2978" s="12">
        <f t="shared" si="3473"/>
        <v>1.2494680851063875</v>
      </c>
      <c r="M2978" s="13">
        <f t="shared" si="3474"/>
        <v>1.0626230201175308E-2</v>
      </c>
      <c r="N2978" s="13">
        <f t="shared" si="3475"/>
        <v>3.5013021550864817E-2</v>
      </c>
      <c r="O2978" s="13">
        <f t="shared" si="3476"/>
        <v>1.3277135501362175E-2</v>
      </c>
      <c r="P2978" s="13">
        <f t="shared" si="3477"/>
        <v>4.3747652990947739E-2</v>
      </c>
      <c r="Q2978" s="13">
        <f t="shared" si="3478"/>
        <v>5.7683282542934797E-2</v>
      </c>
      <c r="R2978" s="13">
        <f t="shared" si="3479"/>
        <v>8.2946785352925167E-3</v>
      </c>
      <c r="S2978" s="13">
        <f t="shared" si="3480"/>
        <v>4.5026719400561695E-2</v>
      </c>
      <c r="T2978" s="13">
        <f t="shared" si="3481"/>
        <v>7.2073420581571443E-2</v>
      </c>
      <c r="U2978" s="13">
        <f t="shared" si="3482"/>
        <v>2.73306481052491E-2</v>
      </c>
      <c r="V2978" s="13">
        <f t="shared" si="3483"/>
        <v>2.0596969933667615E-2</v>
      </c>
      <c r="W2978" s="13">
        <f t="shared" si="3484"/>
        <v>6.3354735610659491E-2</v>
      </c>
      <c r="X2978" s="13">
        <f t="shared" si="3485"/>
        <v>7.9159720185872168E-2</v>
      </c>
      <c r="Y2978" s="13">
        <f t="shared" si="3486"/>
        <v>4.9453771999099574E-2</v>
      </c>
      <c r="Z2978" s="13">
        <f t="shared" si="3487"/>
        <v>3.454645368688333E-3</v>
      </c>
      <c r="AA2978" s="13">
        <f t="shared" si="3488"/>
        <v>1.1382924184260707E-2</v>
      </c>
      <c r="AB2978" s="13">
        <f t="shared" si="3489"/>
        <v>1.875314962268082E-2</v>
      </c>
      <c r="AC2978" s="13">
        <f t="shared" si="3490"/>
        <v>5.2997928020101885E-3</v>
      </c>
      <c r="AD2978" s="13">
        <f t="shared" si="3491"/>
        <v>5.2187856871386433E-2</v>
      </c>
      <c r="AE2978" s="13">
        <f t="shared" si="3492"/>
        <v>6.5207061590897425E-2</v>
      </c>
      <c r="AF2978" s="13">
        <f t="shared" si="3493"/>
        <v>4.0737071190696444E-2</v>
      </c>
      <c r="AG2978" s="13">
        <f t="shared" si="3494"/>
        <v>1.6966556777827362E-2</v>
      </c>
      <c r="AH2978" s="13">
        <f t="shared" si="3495"/>
        <v>1.0791172833841654E-3</v>
      </c>
      <c r="AI2978" s="13">
        <f t="shared" si="3496"/>
        <v>3.5556501208548531E-3</v>
      </c>
      <c r="AJ2978" s="13">
        <f t="shared" si="3497"/>
        <v>5.8578654871911436E-3</v>
      </c>
      <c r="AK2978" s="13">
        <f t="shared" si="3498"/>
        <v>6.4338141455033779E-3</v>
      </c>
      <c r="AL2978" s="13">
        <f t="shared" si="3499"/>
        <v>8.7275917060641286E-4</v>
      </c>
      <c r="AM2978" s="13">
        <f t="shared" si="3500"/>
        <v>3.4391397941467512E-2</v>
      </c>
      <c r="AN2978" s="13">
        <f t="shared" si="3501"/>
        <v>4.2970954130057165E-2</v>
      </c>
      <c r="AO2978" s="13">
        <f t="shared" si="3502"/>
        <v>2.6845417886038475E-2</v>
      </c>
      <c r="AP2978" s="13">
        <f t="shared" si="3503"/>
        <v>1.1180830959983089E-2</v>
      </c>
      <c r="AQ2978" s="13">
        <f t="shared" si="3504"/>
        <v>3.4925228623670702E-3</v>
      </c>
      <c r="AR2978" s="13">
        <f t="shared" si="3505"/>
        <v>2.6966452113504405E-4</v>
      </c>
      <c r="AS2978" s="13">
        <f t="shared" si="3506"/>
        <v>8.8853426956256201E-4</v>
      </c>
      <c r="AT2978" s="13">
        <f t="shared" si="3507"/>
        <v>1.4638431946183033E-3</v>
      </c>
      <c r="AU2978" s="13">
        <f t="shared" si="3508"/>
        <v>1.6077690880624993E-3</v>
      </c>
      <c r="AV2978" s="13">
        <f t="shared" si="3509"/>
        <v>1.3243843927576576E-3</v>
      </c>
      <c r="AW2978" s="13">
        <f t="shared" si="3510"/>
        <v>9.980848391593394E-5</v>
      </c>
      <c r="AX2978" s="13">
        <f t="shared" si="3511"/>
        <v>1.8886389849961174E-2</v>
      </c>
      <c r="AY2978" s="13">
        <f t="shared" si="3512"/>
        <v>2.3597941360403701E-2</v>
      </c>
      <c r="AZ2978" s="13">
        <f t="shared" si="3513"/>
        <v>1.4742437302018218E-2</v>
      </c>
      <c r="BA2978" s="13">
        <f t="shared" si="3514"/>
        <v>6.1400683018512283E-3</v>
      </c>
      <c r="BB2978" s="13">
        <f t="shared" si="3515"/>
        <v>1.9179548458841207E-3</v>
      </c>
      <c r="BC2978" s="13">
        <f t="shared" si="3516"/>
        <v>4.792846737214699E-4</v>
      </c>
      <c r="BD2978" s="13">
        <f t="shared" si="3517"/>
        <v>5.6156202140622311E-5</v>
      </c>
      <c r="BE2978" s="13">
        <f t="shared" si="3518"/>
        <v>1.8503253539028919E-4</v>
      </c>
      <c r="BF2978" s="13">
        <f t="shared" si="3519"/>
        <v>3.0483755887929085E-4</v>
      </c>
      <c r="BG2978" s="13">
        <f t="shared" si="3520"/>
        <v>3.3480936062578172E-4</v>
      </c>
      <c r="BH2978" s="13">
        <f t="shared" si="3521"/>
        <v>2.7579600519394887E-4</v>
      </c>
      <c r="BI2978" s="13">
        <f t="shared" si="3522"/>
        <v>1.8174745494277194E-4</v>
      </c>
      <c r="BJ2978" s="14">
        <f t="shared" si="3523"/>
        <v>0.71648169901556313</v>
      </c>
      <c r="BK2978" s="14">
        <f t="shared" si="3524"/>
        <v>0.14976806585937263</v>
      </c>
      <c r="BL2978" s="14">
        <f t="shared" si="3525"/>
        <v>0.10285755756908763</v>
      </c>
      <c r="BM2978" s="14">
        <f t="shared" si="3526"/>
        <v>0.7804218336136467</v>
      </c>
      <c r="BN2978" s="14">
        <f t="shared" si="3527"/>
        <v>0.16864200132257734</v>
      </c>
    </row>
    <row r="2979" spans="1:66" x14ac:dyDescent="0.25">
      <c r="A2979" t="s">
        <v>178</v>
      </c>
      <c r="B2979" t="s">
        <v>468</v>
      </c>
      <c r="C2979" t="s">
        <v>472</v>
      </c>
      <c r="D2979" t="s">
        <v>566</v>
      </c>
      <c r="E2979" s="10">
        <f>VLOOKUP(A2979,home!$A$2:$E$405,3,FALSE)</f>
        <v>1.6532258064516101</v>
      </c>
      <c r="F2979" s="10">
        <f>VLOOKUP(B2979,home!$B$2:$E$405,3,FALSE)</f>
        <v>0.69</v>
      </c>
      <c r="G2979" s="10">
        <f>VLOOKUP(C2979,away!$B$2:$E$405,4,FALSE)</f>
        <v>1.47</v>
      </c>
      <c r="H2979" s="10">
        <f>VLOOKUP(A2979,away!$A$2:$E$405,3,FALSE)</f>
        <v>1.30645161290323</v>
      </c>
      <c r="I2979" s="10">
        <f>VLOOKUP(C2979,away!$B$2:$E$405,3,FALSE)</f>
        <v>0.95</v>
      </c>
      <c r="J2979" s="10">
        <f>VLOOKUP(B2979,home!$B$2:$E$405,4,FALSE)</f>
        <v>0.87</v>
      </c>
      <c r="K2979" s="12">
        <f t="shared" si="3472"/>
        <v>1.6768669354838679</v>
      </c>
      <c r="L2979" s="12">
        <f t="shared" si="3473"/>
        <v>1.0797822580645196</v>
      </c>
      <c r="M2979" s="13">
        <f t="shared" si="3474"/>
        <v>6.3504202539538604E-2</v>
      </c>
      <c r="N2979" s="13">
        <f t="shared" si="3475"/>
        <v>0.10648809750282295</v>
      </c>
      <c r="O2979" s="13">
        <f t="shared" si="3476"/>
        <v>6.8570711214729588E-2</v>
      </c>
      <c r="P2979" s="13">
        <f t="shared" si="3477"/>
        <v>0.11498395837859288</v>
      </c>
      <c r="Q2979" s="13">
        <f t="shared" si="3478"/>
        <v>8.9283184862533047E-2</v>
      </c>
      <c r="R2979" s="13">
        <f t="shared" si="3479"/>
        <v>3.7020718696265394E-2</v>
      </c>
      <c r="S2979" s="13">
        <f t="shared" si="3480"/>
        <v>5.2048959579400332E-2</v>
      </c>
      <c r="T2979" s="13">
        <f t="shared" si="3481"/>
        <v>9.6406398958057846E-2</v>
      </c>
      <c r="U2979" s="13">
        <f t="shared" si="3482"/>
        <v>6.2078819109616878E-2</v>
      </c>
      <c r="V2979" s="13">
        <f t="shared" si="3483"/>
        <v>1.0471389928355291E-2</v>
      </c>
      <c r="W2979" s="13">
        <f t="shared" si="3484"/>
        <v>4.9905340196891815E-2</v>
      </c>
      <c r="X2979" s="13">
        <f t="shared" si="3485"/>
        <v>5.3886900927277867E-2</v>
      </c>
      <c r="Y2979" s="13">
        <f t="shared" si="3486"/>
        <v>2.9093059781677578E-2</v>
      </c>
      <c r="Z2979" s="13">
        <f t="shared" si="3487"/>
        <v>1.3324771743008276E-2</v>
      </c>
      <c r="AA2979" s="13">
        <f t="shared" si="3488"/>
        <v>2.2343869158720324E-2</v>
      </c>
      <c r="AB2979" s="13">
        <f t="shared" si="3489"/>
        <v>1.8733847701517932E-2</v>
      </c>
      <c r="AC2979" s="13">
        <f t="shared" si="3490"/>
        <v>1.1850021490097137E-3</v>
      </c>
      <c r="AD2979" s="13">
        <f t="shared" si="3491"/>
        <v>2.0921153720060471E-2</v>
      </c>
      <c r="AE2979" s="13">
        <f t="shared" si="3492"/>
        <v>2.2590290605161815E-2</v>
      </c>
      <c r="AF2979" s="13">
        <f t="shared" si="3493"/>
        <v>1.2196297499987666E-2</v>
      </c>
      <c r="AG2979" s="13">
        <f t="shared" si="3494"/>
        <v>4.3897818848544455E-3</v>
      </c>
      <c r="AH2979" s="13">
        <f t="shared" si="3495"/>
        <v>3.5969630302149446E-3</v>
      </c>
      <c r="AI2979" s="13">
        <f t="shared" si="3496"/>
        <v>6.0316283735253008E-3</v>
      </c>
      <c r="AJ2979" s="13">
        <f t="shared" si="3497"/>
        <v>5.0571190933454595E-3</v>
      </c>
      <c r="AK2979" s="13">
        <f t="shared" si="3498"/>
        <v>2.8267052654783855E-3</v>
      </c>
      <c r="AL2979" s="13">
        <f t="shared" si="3499"/>
        <v>8.582502091601958E-5</v>
      </c>
      <c r="AM2979" s="13">
        <f t="shared" si="3500"/>
        <v>7.0163981850689446E-3</v>
      </c>
      <c r="AN2979" s="13">
        <f t="shared" si="3501"/>
        <v>7.5761822757535405E-3</v>
      </c>
      <c r="AO2979" s="13">
        <f t="shared" si="3502"/>
        <v>4.0903136026107746E-3</v>
      </c>
      <c r="AP2979" s="13">
        <f t="shared" si="3503"/>
        <v>1.4722160193396943E-3</v>
      </c>
      <c r="AQ2979" s="13">
        <f t="shared" si="3504"/>
        <v>3.9741818443034331E-4</v>
      </c>
      <c r="AR2979" s="13">
        <f t="shared" si="3505"/>
        <v>7.7678737258801819E-4</v>
      </c>
      <c r="AS2979" s="13">
        <f t="shared" si="3506"/>
        <v>1.3025690609942354E-3</v>
      </c>
      <c r="AT2979" s="13">
        <f t="shared" si="3507"/>
        <v>1.0921174947827517E-3</v>
      </c>
      <c r="AU2979" s="13">
        <f t="shared" si="3508"/>
        <v>6.1044523888822391E-4</v>
      </c>
      <c r="AV2979" s="13">
        <f t="shared" si="3509"/>
        <v>2.5590885925380353E-4</v>
      </c>
      <c r="AW2979" s="13">
        <f t="shared" si="3510"/>
        <v>4.3166437277671131E-6</v>
      </c>
      <c r="AX2979" s="13">
        <f t="shared" si="3511"/>
        <v>1.9609276871218563E-3</v>
      </c>
      <c r="AY2979" s="13">
        <f t="shared" si="3512"/>
        <v>2.1173749259016735E-3</v>
      </c>
      <c r="AZ2979" s="13">
        <f t="shared" si="3513"/>
        <v>1.1431519393296521E-3</v>
      </c>
      <c r="BA2979" s="13">
        <f t="shared" si="3514"/>
        <v>4.1145172745340216E-4</v>
      </c>
      <c r="BB2979" s="13">
        <f t="shared" si="3515"/>
        <v>1.1106956883854544E-4</v>
      </c>
      <c r="BC2979" s="13">
        <f t="shared" si="3516"/>
        <v>2.3986189968547448E-5</v>
      </c>
      <c r="BD2979" s="13">
        <f t="shared" si="3517"/>
        <v>1.3979353720151586E-4</v>
      </c>
      <c r="BE2979" s="13">
        <f t="shared" si="3518"/>
        <v>2.3441516032755597E-4</v>
      </c>
      <c r="BF2979" s="13">
        <f t="shared" si="3519"/>
        <v>1.9654151576471422E-4</v>
      </c>
      <c r="BG2979" s="13">
        <f t="shared" si="3520"/>
        <v>1.0985798974524354E-4</v>
      </c>
      <c r="BH2979" s="13">
        <f t="shared" si="3521"/>
        <v>4.6054307650631197E-5</v>
      </c>
      <c r="BI2979" s="13">
        <f t="shared" si="3522"/>
        <v>1.5445389147189037E-5</v>
      </c>
      <c r="BJ2979" s="14">
        <f t="shared" si="3523"/>
        <v>0.51148099624514265</v>
      </c>
      <c r="BK2979" s="14">
        <f t="shared" si="3524"/>
        <v>0.24439671252171449</v>
      </c>
      <c r="BL2979" s="14">
        <f t="shared" si="3525"/>
        <v>0.2310403175697581</v>
      </c>
      <c r="BM2979" s="14">
        <f t="shared" si="3526"/>
        <v>0.51827886660296718</v>
      </c>
      <c r="BN2979" s="14">
        <f t="shared" si="3527"/>
        <v>0.47985087319448244</v>
      </c>
    </row>
    <row r="2980" spans="1:66" x14ac:dyDescent="0.25">
      <c r="A2980" t="s">
        <v>28</v>
      </c>
      <c r="B2980" t="s">
        <v>275</v>
      </c>
      <c r="C2980" t="s">
        <v>278</v>
      </c>
      <c r="D2980" t="s">
        <v>566</v>
      </c>
      <c r="E2980" s="10">
        <f>VLOOKUP(A2980,home!$A$2:$E$405,3,FALSE)</f>
        <v>1.3831775700934601</v>
      </c>
      <c r="F2980" s="10">
        <f>VLOOKUP(B2980,home!$B$2:$E$405,3,FALSE)</f>
        <v>1.2</v>
      </c>
      <c r="G2980" s="10">
        <f>VLOOKUP(C2980,away!$B$2:$E$405,4,FALSE)</f>
        <v>0.84</v>
      </c>
      <c r="H2980" s="10">
        <f>VLOOKUP(A2980,away!$A$2:$E$405,3,FALSE)</f>
        <v>1.2429906542056099</v>
      </c>
      <c r="I2980" s="10">
        <f>VLOOKUP(C2980,away!$B$2:$E$405,3,FALSE)</f>
        <v>0.96</v>
      </c>
      <c r="J2980" s="10">
        <f>VLOOKUP(B2980,home!$B$2:$E$405,4,FALSE)</f>
        <v>1.47</v>
      </c>
      <c r="K2980" s="12">
        <f t="shared" si="3472"/>
        <v>1.3942429906542078</v>
      </c>
      <c r="L2980" s="12">
        <f t="shared" si="3473"/>
        <v>1.7541084112149568</v>
      </c>
      <c r="M2980" s="13">
        <f t="shared" si="3474"/>
        <v>4.2922831068689077E-2</v>
      </c>
      <c r="N2980" s="13">
        <f t="shared" si="3475"/>
        <v>5.9844856356554413E-2</v>
      </c>
      <c r="O2980" s="13">
        <f t="shared" si="3476"/>
        <v>7.5291299010746188E-2</v>
      </c>
      <c r="P2980" s="13">
        <f t="shared" si="3477"/>
        <v>0.10497436590298297</v>
      </c>
      <c r="Q2980" s="13">
        <f t="shared" si="3478"/>
        <v>4.1719135750916951E-2</v>
      </c>
      <c r="R2980" s="13">
        <f t="shared" si="3479"/>
        <v>6.6034550443025128E-2</v>
      </c>
      <c r="S2980" s="13">
        <f t="shared" si="3480"/>
        <v>6.4182727597224098E-2</v>
      </c>
      <c r="T2980" s="13">
        <f t="shared" si="3481"/>
        <v>7.3179886929302038E-2</v>
      </c>
      <c r="U2980" s="13">
        <f t="shared" si="3482"/>
        <v>9.2068209096189499E-2</v>
      </c>
      <c r="V2980" s="13">
        <f t="shared" si="3483"/>
        <v>1.744096702459777E-2</v>
      </c>
      <c r="W2980" s="13">
        <f t="shared" si="3484"/>
        <v>1.938887086562243E-2</v>
      </c>
      <c r="X2980" s="13">
        <f t="shared" si="3485"/>
        <v>3.4010181469348928E-2</v>
      </c>
      <c r="Y2980" s="13">
        <f t="shared" si="3486"/>
        <v>2.982877269116601E-2</v>
      </c>
      <c r="Z2980" s="13">
        <f t="shared" si="3487"/>
        <v>3.8610586787636243E-2</v>
      </c>
      <c r="AA2980" s="13">
        <f t="shared" si="3488"/>
        <v>5.3832539993707802E-2</v>
      </c>
      <c r="AB2980" s="13">
        <f t="shared" si="3489"/>
        <v>3.752782077766971E-2</v>
      </c>
      <c r="AC2980" s="13">
        <f t="shared" si="3490"/>
        <v>2.6659099722652359E-3</v>
      </c>
      <c r="AD2980" s="13">
        <f t="shared" si="3491"/>
        <v>6.7581993252734222E-3</v>
      </c>
      <c r="AE2980" s="13">
        <f t="shared" si="3492"/>
        <v>1.1854614281129355E-2</v>
      </c>
      <c r="AF2980" s="13">
        <f t="shared" si="3493"/>
        <v>1.0397139311118976E-2</v>
      </c>
      <c r="AG2980" s="13">
        <f t="shared" si="3494"/>
        <v>6.0792365060691597E-3</v>
      </c>
      <c r="AH2980" s="13">
        <f t="shared" si="3495"/>
        <v>1.693178876153446E-2</v>
      </c>
      <c r="AI2980" s="13">
        <f t="shared" si="3496"/>
        <v>2.3607027800007115E-2</v>
      </c>
      <c r="AJ2980" s="13">
        <f t="shared" si="3497"/>
        <v>1.645696652016947E-2</v>
      </c>
      <c r="AK2980" s="13">
        <f t="shared" si="3498"/>
        <v>7.648336739392414E-3</v>
      </c>
      <c r="AL2980" s="13">
        <f t="shared" si="3499"/>
        <v>2.6079566694483521E-4</v>
      </c>
      <c r="AM2980" s="13">
        <f t="shared" si="3500"/>
        <v>1.8845144077412903E-3</v>
      </c>
      <c r="AN2980" s="13">
        <f t="shared" si="3501"/>
        <v>3.3056425736747701E-3</v>
      </c>
      <c r="AO2980" s="13">
        <f t="shared" si="3502"/>
        <v>2.8992277214765863E-3</v>
      </c>
      <c r="AP2980" s="13">
        <f t="shared" si="3503"/>
        <v>1.6951865774232182E-3</v>
      </c>
      <c r="AQ2980" s="13">
        <f t="shared" si="3504"/>
        <v>7.4338525850919067E-4</v>
      </c>
      <c r="AR2980" s="13">
        <f t="shared" si="3505"/>
        <v>5.9400386167044938E-3</v>
      </c>
      <c r="AS2980" s="13">
        <f t="shared" si="3506"/>
        <v>8.2818572055555571E-3</v>
      </c>
      <c r="AT2980" s="13">
        <f t="shared" si="3507"/>
        <v>5.7734606792224407E-3</v>
      </c>
      <c r="AU2980" s="13">
        <f t="shared" si="3508"/>
        <v>2.6832023612745216E-3</v>
      </c>
      <c r="AV2980" s="13">
        <f t="shared" si="3509"/>
        <v>9.3525902117845626E-4</v>
      </c>
      <c r="AW2980" s="13">
        <f t="shared" si="3510"/>
        <v>1.771710551118576E-5</v>
      </c>
      <c r="AX2980" s="13">
        <f t="shared" si="3511"/>
        <v>4.3791183396336015E-4</v>
      </c>
      <c r="AY2980" s="13">
        <f t="shared" si="3512"/>
        <v>7.6814483132569764E-4</v>
      </c>
      <c r="AZ2980" s="13">
        <f t="shared" si="3513"/>
        <v>6.737046548298503E-4</v>
      </c>
      <c r="BA2980" s="13">
        <f t="shared" si="3514"/>
        <v>3.9391700057056988E-4</v>
      </c>
      <c r="BB2980" s="13">
        <f t="shared" si="3515"/>
        <v>1.7274328100535096E-4</v>
      </c>
      <c r="BC2980" s="13">
        <f t="shared" si="3516"/>
        <v>6.060208843847099E-5</v>
      </c>
      <c r="BD2980" s="13">
        <f t="shared" si="3517"/>
        <v>1.7365786167505E-3</v>
      </c>
      <c r="BE2980" s="13">
        <f t="shared" si="3518"/>
        <v>2.4212125641243647E-3</v>
      </c>
      <c r="BF2980" s="13">
        <f t="shared" si="3519"/>
        <v>1.6878793232071485E-3</v>
      </c>
      <c r="BG2980" s="13">
        <f t="shared" si="3520"/>
        <v>7.8443797181724454E-4</v>
      </c>
      <c r="BH2980" s="13">
        <f t="shared" si="3521"/>
        <v>2.7342428595229936E-4</v>
      </c>
      <c r="BI2980" s="13">
        <f t="shared" si="3522"/>
        <v>7.6243978832724925E-5</v>
      </c>
      <c r="BJ2980" s="14">
        <f t="shared" si="3523"/>
        <v>0.3060958737154601</v>
      </c>
      <c r="BK2980" s="14">
        <f t="shared" si="3524"/>
        <v>0.23321574206402967</v>
      </c>
      <c r="BL2980" s="14">
        <f t="shared" si="3525"/>
        <v>0.41999213376706152</v>
      </c>
      <c r="BM2980" s="14">
        <f t="shared" si="3526"/>
        <v>0.60637687007545826</v>
      </c>
      <c r="BN2980" s="14">
        <f t="shared" si="3527"/>
        <v>0.39078703853291474</v>
      </c>
    </row>
    <row r="2981" spans="1:66" x14ac:dyDescent="0.25">
      <c r="A2981" t="s">
        <v>301</v>
      </c>
      <c r="B2981" t="s">
        <v>312</v>
      </c>
      <c r="C2981" t="s">
        <v>343</v>
      </c>
      <c r="D2981" t="s">
        <v>566</v>
      </c>
      <c r="E2981" s="10">
        <f>VLOOKUP(A2981,home!$A$2:$E$405,3,FALSE)</f>
        <v>1.3561643835616399</v>
      </c>
      <c r="F2981" s="10">
        <f>VLOOKUP(B2981,home!$B$2:$E$405,3,FALSE)</f>
        <v>0.95</v>
      </c>
      <c r="G2981" s="10">
        <f>VLOOKUP(C2981,away!$B$2:$E$405,4,FALSE)</f>
        <v>1.01</v>
      </c>
      <c r="H2981" s="10">
        <f>VLOOKUP(A2981,away!$A$2:$E$405,3,FALSE)</f>
        <v>1.0958904109589001</v>
      </c>
      <c r="I2981" s="10">
        <f>VLOOKUP(C2981,away!$B$2:$E$405,3,FALSE)</f>
        <v>0.65</v>
      </c>
      <c r="J2981" s="10">
        <f>VLOOKUP(B2981,home!$B$2:$E$405,4,FALSE)</f>
        <v>0.91</v>
      </c>
      <c r="K2981" s="12">
        <f t="shared" si="3472"/>
        <v>1.3012397260273936</v>
      </c>
      <c r="L2981" s="12">
        <f t="shared" si="3473"/>
        <v>0.64821917808218943</v>
      </c>
      <c r="M2981" s="13">
        <f t="shared" si="3474"/>
        <v>0.1423510763335592</v>
      </c>
      <c r="N2981" s="13">
        <f t="shared" si="3475"/>
        <v>0.18523287556798515</v>
      </c>
      <c r="O2981" s="13">
        <f t="shared" si="3476"/>
        <v>9.2274697700054739E-2</v>
      </c>
      <c r="P2981" s="13">
        <f t="shared" si="3477"/>
        <v>0.12007150235447979</v>
      </c>
      <c r="Q2981" s="13">
        <f t="shared" si="3478"/>
        <v>0.12051618812767569</v>
      </c>
      <c r="R2981" s="13">
        <f t="shared" si="3479"/>
        <v>2.9907114350455986E-2</v>
      </c>
      <c r="S2981" s="13">
        <f t="shared" si="3480"/>
        <v>2.5319734225049573E-2</v>
      </c>
      <c r="T2981" s="13">
        <f t="shared" si="3481"/>
        <v>7.8120904413720438E-2</v>
      </c>
      <c r="U2981" s="13">
        <f t="shared" si="3482"/>
        <v>3.891632528365728E-2</v>
      </c>
      <c r="V2981" s="13">
        <f t="shared" si="3483"/>
        <v>2.3729895332033017E-3</v>
      </c>
      <c r="W2981" s="13">
        <f t="shared" si="3484"/>
        <v>5.2273483873707491E-2</v>
      </c>
      <c r="X2981" s="13">
        <f t="shared" si="3485"/>
        <v>3.3884674752107255E-2</v>
      </c>
      <c r="Y2981" s="13">
        <f t="shared" si="3486"/>
        <v>1.0982348008696638E-2</v>
      </c>
      <c r="Z2981" s="13">
        <f t="shared" si="3487"/>
        <v>6.4621216943542108E-3</v>
      </c>
      <c r="AA2981" s="13">
        <f t="shared" si="3488"/>
        <v>8.4087694631171488E-3</v>
      </c>
      <c r="AB2981" s="13">
        <f t="shared" si="3489"/>
        <v>5.470912436207038E-3</v>
      </c>
      <c r="AC2981" s="13">
        <f t="shared" si="3490"/>
        <v>1.2509934314420271E-4</v>
      </c>
      <c r="AD2981" s="13">
        <f t="shared" si="3491"/>
        <v>1.7005083458580133E-2</v>
      </c>
      <c r="AE2981" s="13">
        <f t="shared" si="3492"/>
        <v>1.1023021222739848E-2</v>
      </c>
      <c r="AF2981" s="13">
        <f t="shared" si="3493"/>
        <v>3.5726668784934776E-3</v>
      </c>
      <c r="AG2981" s="13">
        <f t="shared" si="3494"/>
        <v>7.7195706251283441E-4</v>
      </c>
      <c r="AH2981" s="13">
        <f t="shared" si="3495"/>
        <v>1.047217803345343E-3</v>
      </c>
      <c r="AI2981" s="13">
        <f t="shared" si="3496"/>
        <v>1.3626814075161028E-3</v>
      </c>
      <c r="AJ2981" s="13">
        <f t="shared" si="3497"/>
        <v>8.8658759068943876E-4</v>
      </c>
      <c r="AK2981" s="13">
        <f t="shared" si="3498"/>
        <v>3.845543312026706E-4</v>
      </c>
      <c r="AL2981" s="13">
        <f t="shared" si="3499"/>
        <v>4.2207945206359777E-6</v>
      </c>
      <c r="AM2981" s="13">
        <f t="shared" si="3500"/>
        <v>4.425538028143155E-3</v>
      </c>
      <c r="AN2981" s="13">
        <f t="shared" si="3501"/>
        <v>2.8687186231744289E-3</v>
      </c>
      <c r="AO2981" s="13">
        <f t="shared" si="3502"/>
        <v>9.2977921403159913E-4</v>
      </c>
      <c r="AP2981" s="13">
        <f t="shared" si="3503"/>
        <v>2.0090023930582242E-4</v>
      </c>
      <c r="AQ2981" s="13">
        <f t="shared" si="3504"/>
        <v>3.2556846999833848E-5</v>
      </c>
      <c r="AR2981" s="13">
        <f t="shared" si="3505"/>
        <v>1.3576533275151082E-4</v>
      </c>
      <c r="AS2981" s="13">
        <f t="shared" si="3506"/>
        <v>1.7666324439359385E-4</v>
      </c>
      <c r="AT2981" s="13">
        <f t="shared" si="3507"/>
        <v>1.1494061586691531E-4</v>
      </c>
      <c r="AU2981" s="13">
        <f t="shared" si="3508"/>
        <v>4.9855098500028239E-5</v>
      </c>
      <c r="AV2981" s="13">
        <f t="shared" si="3509"/>
        <v>1.6218358678311373E-5</v>
      </c>
      <c r="AW2981" s="13">
        <f t="shared" si="3510"/>
        <v>9.8894217552271786E-8</v>
      </c>
      <c r="AX2981" s="13">
        <f t="shared" si="3511"/>
        <v>9.5978098187746771E-4</v>
      </c>
      <c r="AY2981" s="13">
        <f t="shared" si="3512"/>
        <v>6.2214843921152879E-4</v>
      </c>
      <c r="AZ2981" s="13">
        <f t="shared" si="3513"/>
        <v>2.0164427495540708E-4</v>
      </c>
      <c r="BA2981" s="13">
        <f t="shared" si="3514"/>
        <v>4.3569895392190997E-5</v>
      </c>
      <c r="BB2981" s="13">
        <f t="shared" si="3515"/>
        <v>7.0607104450632552E-6</v>
      </c>
      <c r="BC2981" s="13">
        <f t="shared" si="3516"/>
        <v>9.1537758427504669E-7</v>
      </c>
      <c r="BD2981" s="13">
        <f t="shared" si="3517"/>
        <v>1.4667615401373212E-5</v>
      </c>
      <c r="BE2981" s="13">
        <f t="shared" si="3518"/>
        <v>1.9086083846358055E-5</v>
      </c>
      <c r="BF2981" s="13">
        <f t="shared" si="3519"/>
        <v>1.2417785257585415E-5</v>
      </c>
      <c r="BG2981" s="13">
        <f t="shared" si="3520"/>
        <v>5.3861718288158156E-6</v>
      </c>
      <c r="BH2981" s="13">
        <f t="shared" si="3521"/>
        <v>1.75217518871619E-6</v>
      </c>
      <c r="BI2981" s="13">
        <f t="shared" si="3522"/>
        <v>4.5599999250341029E-7</v>
      </c>
      <c r="BJ2981" s="14">
        <f t="shared" si="3523"/>
        <v>0.52367581599733981</v>
      </c>
      <c r="BK2981" s="14">
        <f t="shared" si="3524"/>
        <v>0.29086677102316821</v>
      </c>
      <c r="BL2981" s="14">
        <f t="shared" si="3525"/>
        <v>0.17920606884795146</v>
      </c>
      <c r="BM2981" s="14">
        <f t="shared" si="3526"/>
        <v>0.30923527358360908</v>
      </c>
      <c r="BN2981" s="14">
        <f t="shared" si="3527"/>
        <v>0.69035345443421059</v>
      </c>
    </row>
    <row r="2982" spans="1:66" x14ac:dyDescent="0.25">
      <c r="A2982" t="s">
        <v>303</v>
      </c>
      <c r="B2982" t="s">
        <v>306</v>
      </c>
      <c r="C2982" t="s">
        <v>353</v>
      </c>
      <c r="D2982" t="s">
        <v>566</v>
      </c>
      <c r="E2982" s="10">
        <f>VLOOKUP(A2982,home!$A$2:$E$405,3,FALSE)</f>
        <v>1.3434343434343401</v>
      </c>
      <c r="F2982" s="10">
        <f>VLOOKUP(B2982,home!$B$2:$E$405,3,FALSE)</f>
        <v>0.74</v>
      </c>
      <c r="G2982" s="10">
        <f>VLOOKUP(C2982,away!$B$2:$E$405,4,FALSE)</f>
        <v>1.08</v>
      </c>
      <c r="H2982" s="10">
        <f>VLOOKUP(A2982,away!$A$2:$E$405,3,FALSE)</f>
        <v>0.98989898989898994</v>
      </c>
      <c r="I2982" s="10">
        <f>VLOOKUP(C2982,away!$B$2:$E$405,3,FALSE)</f>
        <v>0.99</v>
      </c>
      <c r="J2982" s="10">
        <f>VLOOKUP(B2982,home!$B$2:$E$405,4,FALSE)</f>
        <v>2.2400000000000002</v>
      </c>
      <c r="K2982" s="12">
        <f t="shared" si="3472"/>
        <v>1.0736727272727247</v>
      </c>
      <c r="L2982" s="12">
        <f t="shared" si="3473"/>
        <v>2.1952000000000003</v>
      </c>
      <c r="M2982" s="13">
        <f t="shared" si="3474"/>
        <v>3.8049294841169576E-2</v>
      </c>
      <c r="N2982" s="13">
        <f t="shared" si="3475"/>
        <v>4.0852490162922556E-2</v>
      </c>
      <c r="O2982" s="13">
        <f t="shared" si="3476"/>
        <v>8.3525812035335462E-2</v>
      </c>
      <c r="P2982" s="13">
        <f t="shared" si="3477"/>
        <v>8.9679386405647599E-2</v>
      </c>
      <c r="Q2982" s="13">
        <f t="shared" si="3478"/>
        <v>2.1931102264553602E-2</v>
      </c>
      <c r="R2982" s="13">
        <f t="shared" si="3479"/>
        <v>9.1677931289984235E-2</v>
      </c>
      <c r="S2982" s="13">
        <f t="shared" si="3480"/>
        <v>5.2841927686604138E-2</v>
      </c>
      <c r="T2982" s="13">
        <f t="shared" si="3481"/>
        <v>4.8143155691148069E-2</v>
      </c>
      <c r="U2982" s="13">
        <f t="shared" si="3482"/>
        <v>9.8432094518838831E-2</v>
      </c>
      <c r="V2982" s="13">
        <f t="shared" si="3483"/>
        <v>1.3838281428247584E-2</v>
      </c>
      <c r="W2982" s="13">
        <f t="shared" si="3484"/>
        <v>7.8489421268267672E-3</v>
      </c>
      <c r="X2982" s="13">
        <f t="shared" si="3485"/>
        <v>1.7229997756810122E-2</v>
      </c>
      <c r="Y2982" s="13">
        <f t="shared" si="3486"/>
        <v>1.8911645537874795E-2</v>
      </c>
      <c r="Z2982" s="13">
        <f t="shared" si="3487"/>
        <v>6.7083798255924476E-2</v>
      </c>
      <c r="AA2982" s="13">
        <f t="shared" si="3488"/>
        <v>7.2026044629251676E-2</v>
      </c>
      <c r="AB2982" s="13">
        <f t="shared" si="3489"/>
        <v>3.8666199885877807E-2</v>
      </c>
      <c r="AC2982" s="13">
        <f t="shared" si="3490"/>
        <v>2.0384881516436358E-3</v>
      </c>
      <c r="AD2982" s="13">
        <f t="shared" si="3491"/>
        <v>2.1067987748789683E-3</v>
      </c>
      <c r="AE2982" s="13">
        <f t="shared" si="3492"/>
        <v>4.6248446706143118E-3</v>
      </c>
      <c r="AF2982" s="13">
        <f t="shared" si="3493"/>
        <v>5.0762295104662698E-3</v>
      </c>
      <c r="AG2982" s="13">
        <f t="shared" si="3494"/>
        <v>3.7144463404585192E-3</v>
      </c>
      <c r="AH2982" s="13">
        <f t="shared" si="3495"/>
        <v>3.6815588482851359E-2</v>
      </c>
      <c r="AI2982" s="13">
        <f t="shared" si="3496"/>
        <v>3.9527893292533332E-2</v>
      </c>
      <c r="AJ2982" s="13">
        <f t="shared" si="3497"/>
        <v>2.1220010497369747E-2</v>
      </c>
      <c r="AK2982" s="13">
        <f t="shared" si="3498"/>
        <v>7.594448847822277E-3</v>
      </c>
      <c r="AL2982" s="13">
        <f t="shared" si="3499"/>
        <v>1.9218265925578424E-4</v>
      </c>
      <c r="AM2982" s="13">
        <f t="shared" si="3500"/>
        <v>4.5240247728782756E-4</v>
      </c>
      <c r="AN2982" s="13">
        <f t="shared" si="3501"/>
        <v>9.9311391814223922E-4</v>
      </c>
      <c r="AO2982" s="13">
        <f t="shared" si="3502"/>
        <v>1.0900418365529219E-3</v>
      </c>
      <c r="AP2982" s="13">
        <f t="shared" si="3503"/>
        <v>7.9761994653365826E-4</v>
      </c>
      <c r="AQ2982" s="13">
        <f t="shared" si="3504"/>
        <v>4.3773382665767178E-4</v>
      </c>
      <c r="AR2982" s="13">
        <f t="shared" si="3505"/>
        <v>1.6163515967511064E-2</v>
      </c>
      <c r="AS2982" s="13">
        <f t="shared" si="3506"/>
        <v>1.7354326271153835E-2</v>
      </c>
      <c r="AT2982" s="13">
        <f t="shared" si="3507"/>
        <v>9.3164334087652151E-3</v>
      </c>
      <c r="AU2982" s="13">
        <f t="shared" si="3508"/>
        <v>3.3342668221478925E-3</v>
      </c>
      <c r="AV2982" s="13">
        <f t="shared" si="3509"/>
        <v>8.9497783809762194E-4</v>
      </c>
      <c r="AW2982" s="13">
        <f t="shared" si="3510"/>
        <v>1.2582232711983131E-5</v>
      </c>
      <c r="AX2982" s="13">
        <f t="shared" si="3511"/>
        <v>8.0955366935759758E-5</v>
      </c>
      <c r="AY2982" s="13">
        <f t="shared" si="3512"/>
        <v>1.7771322149737984E-4</v>
      </c>
      <c r="AZ2982" s="13">
        <f t="shared" si="3513"/>
        <v>1.9505803191552417E-4</v>
      </c>
      <c r="BA2982" s="13">
        <f t="shared" si="3514"/>
        <v>1.4273046388698626E-4</v>
      </c>
      <c r="BB2982" s="13">
        <f t="shared" si="3515"/>
        <v>7.8330478581178082E-5</v>
      </c>
      <c r="BC2982" s="13">
        <f t="shared" si="3516"/>
        <v>3.4390213316280426E-5</v>
      </c>
      <c r="BD2982" s="13">
        <f t="shared" si="3517"/>
        <v>5.9136917086467138E-3</v>
      </c>
      <c r="BE2982" s="13">
        <f t="shared" si="3518"/>
        <v>6.3493695050728166E-3</v>
      </c>
      <c r="BF2982" s="13">
        <f t="shared" si="3519"/>
        <v>3.4085724364868999E-3</v>
      </c>
      <c r="BG2982" s="13">
        <f t="shared" si="3520"/>
        <v>1.2198970879965089E-3</v>
      </c>
      <c r="BH2982" s="13">
        <f t="shared" si="3521"/>
        <v>3.274425583653166E-4</v>
      </c>
      <c r="BI2982" s="13">
        <f t="shared" si="3522"/>
        <v>7.031322893304959E-5</v>
      </c>
      <c r="BJ2982" s="14">
        <f t="shared" si="3523"/>
        <v>0.17491974261786145</v>
      </c>
      <c r="BK2982" s="14">
        <f t="shared" si="3524"/>
        <v>0.19681727439406571</v>
      </c>
      <c r="BL2982" s="14">
        <f t="shared" si="3525"/>
        <v>0.55383883031304171</v>
      </c>
      <c r="BM2982" s="14">
        <f t="shared" si="3526"/>
        <v>0.62677849759249504</v>
      </c>
      <c r="BN2982" s="14">
        <f t="shared" si="3527"/>
        <v>0.36571601699961304</v>
      </c>
    </row>
    <row r="2983" spans="1:66" x14ac:dyDescent="0.25">
      <c r="A2983" t="s">
        <v>303</v>
      </c>
      <c r="B2983" t="s">
        <v>357</v>
      </c>
      <c r="C2983" t="s">
        <v>361</v>
      </c>
      <c r="D2983" t="s">
        <v>566</v>
      </c>
      <c r="E2983" s="10">
        <f>VLOOKUP(A2983,home!$A$2:$E$405,3,FALSE)</f>
        <v>1.3434343434343401</v>
      </c>
      <c r="F2983" s="10">
        <f>VLOOKUP(B2983,home!$B$2:$E$405,3,FALSE)</f>
        <v>1.27</v>
      </c>
      <c r="G2983" s="10">
        <f>VLOOKUP(C2983,away!$B$2:$E$405,4,FALSE)</f>
        <v>0.66</v>
      </c>
      <c r="H2983" s="10">
        <f>VLOOKUP(A2983,away!$A$2:$E$405,3,FALSE)</f>
        <v>0.98989898989898994</v>
      </c>
      <c r="I2983" s="10">
        <f>VLOOKUP(C2983,away!$B$2:$E$405,3,FALSE)</f>
        <v>0.66</v>
      </c>
      <c r="J2983" s="10">
        <f>VLOOKUP(B2983,home!$B$2:$E$405,4,FALSE)</f>
        <v>2.02</v>
      </c>
      <c r="K2983" s="12">
        <f t="shared" si="3472"/>
        <v>1.1260666666666639</v>
      </c>
      <c r="L2983" s="12">
        <f t="shared" si="3473"/>
        <v>1.3197333333333336</v>
      </c>
      <c r="M2983" s="13">
        <f t="shared" si="3474"/>
        <v>8.6656781738773989E-2</v>
      </c>
      <c r="N2983" s="13">
        <f t="shared" si="3475"/>
        <v>9.7581313356641844E-2</v>
      </c>
      <c r="O2983" s="13">
        <f t="shared" si="3476"/>
        <v>0.11436384342005135</v>
      </c>
      <c r="P2983" s="13">
        <f t="shared" si="3477"/>
        <v>0.12878131194720549</v>
      </c>
      <c r="Q2983" s="13">
        <f t="shared" si="3478"/>
        <v>5.4941532130234463E-2</v>
      </c>
      <c r="R2983" s="13">
        <f t="shared" si="3479"/>
        <v>7.546488814477792E-2</v>
      </c>
      <c r="S2983" s="13">
        <f t="shared" si="3480"/>
        <v>4.7845725326027155E-2</v>
      </c>
      <c r="T2983" s="13">
        <f t="shared" si="3481"/>
        <v>7.2508171336674782E-2</v>
      </c>
      <c r="U2983" s="13">
        <f t="shared" si="3482"/>
        <v>8.497849504356271E-2</v>
      </c>
      <c r="V2983" s="13">
        <f t="shared" si="3483"/>
        <v>7.900433507040068E-3</v>
      </c>
      <c r="W2983" s="13">
        <f t="shared" si="3484"/>
        <v>2.0622609315817511E-2</v>
      </c>
      <c r="X2983" s="13">
        <f t="shared" si="3485"/>
        <v>2.7216344934394898E-2</v>
      </c>
      <c r="Y2983" s="13">
        <f t="shared" si="3486"/>
        <v>1.7959158810709391E-2</v>
      </c>
      <c r="Z2983" s="13">
        <f t="shared" si="3487"/>
        <v>3.3197842793644967E-2</v>
      </c>
      <c r="AA2983" s="13">
        <f t="shared" si="3488"/>
        <v>3.7382984175163718E-2</v>
      </c>
      <c r="AB2983" s="13">
        <f t="shared" si="3489"/>
        <v>2.1047866190089633E-2</v>
      </c>
      <c r="AC2983" s="13">
        <f t="shared" si="3490"/>
        <v>7.3380594944036641E-4</v>
      </c>
      <c r="AD2983" s="13">
        <f t="shared" si="3491"/>
        <v>5.8056082325578778E-3</v>
      </c>
      <c r="AE2983" s="13">
        <f t="shared" si="3492"/>
        <v>7.6618547047810522E-3</v>
      </c>
      <c r="AF2983" s="13">
        <f t="shared" si="3493"/>
        <v>5.0558025245281924E-3</v>
      </c>
      <c r="AG2983" s="13">
        <f t="shared" si="3494"/>
        <v>2.2241037061235579E-3</v>
      </c>
      <c r="AH2983" s="13">
        <f t="shared" si="3495"/>
        <v>1.0953074932383273E-2</v>
      </c>
      <c r="AI2983" s="13">
        <f t="shared" si="3496"/>
        <v>1.2333892578859027E-2</v>
      </c>
      <c r="AJ2983" s="13">
        <f t="shared" si="3497"/>
        <v>6.9443926516502457E-3</v>
      </c>
      <c r="AK2983" s="13">
        <f t="shared" si="3498"/>
        <v>2.6066163617560886E-3</v>
      </c>
      <c r="AL2983" s="13">
        <f t="shared" si="3499"/>
        <v>4.3620587327355803E-5</v>
      </c>
      <c r="AM2983" s="13">
        <f t="shared" si="3500"/>
        <v>1.3075003820817983E-3</v>
      </c>
      <c r="AN2983" s="13">
        <f t="shared" si="3501"/>
        <v>1.7255518375794189E-3</v>
      </c>
      <c r="AO2983" s="13">
        <f t="shared" si="3502"/>
        <v>1.1386341392240732E-3</v>
      </c>
      <c r="AP2983" s="13">
        <f t="shared" si="3503"/>
        <v>5.0089780933510559E-4</v>
      </c>
      <c r="AQ2983" s="13">
        <f t="shared" si="3504"/>
        <v>1.6526288389329599E-4</v>
      </c>
      <c r="AR2983" s="13">
        <f t="shared" si="3505"/>
        <v>2.8910276181527885E-3</v>
      </c>
      <c r="AS2983" s="13">
        <f t="shared" si="3506"/>
        <v>3.2554898332145753E-3</v>
      </c>
      <c r="AT2983" s="13">
        <f t="shared" si="3507"/>
        <v>1.8329492924275756E-3</v>
      </c>
      <c r="AU2983" s="13">
        <f t="shared" si="3508"/>
        <v>6.8800769996431332E-4</v>
      </c>
      <c r="AV2983" s="13">
        <f t="shared" si="3509"/>
        <v>1.9368563433495314E-4</v>
      </c>
      <c r="AW2983" s="13">
        <f t="shared" si="3510"/>
        <v>1.8006914273402314E-6</v>
      </c>
      <c r="AX2983" s="13">
        <f t="shared" si="3511"/>
        <v>2.4538876615270695E-4</v>
      </c>
      <c r="AY2983" s="13">
        <f t="shared" si="3512"/>
        <v>3.2384773431726584E-4</v>
      </c>
      <c r="AZ2983" s="13">
        <f t="shared" si="3513"/>
        <v>2.136963249514866E-4</v>
      </c>
      <c r="BA2983" s="13">
        <f t="shared" si="3514"/>
        <v>9.4007387749769518E-5</v>
      </c>
      <c r="BB2983" s="13">
        <f t="shared" si="3515"/>
        <v>3.1016170798240652E-5</v>
      </c>
      <c r="BC2983" s="13">
        <f t="shared" si="3516"/>
        <v>8.1866148949596203E-6</v>
      </c>
      <c r="BD2983" s="13">
        <f t="shared" si="3517"/>
        <v>6.3589758587725184E-4</v>
      </c>
      <c r="BE2983" s="13">
        <f t="shared" si="3518"/>
        <v>7.1606307487017556E-4</v>
      </c>
      <c r="BF2983" s="13">
        <f t="shared" si="3519"/>
        <v>4.0316737992107031E-4</v>
      </c>
      <c r="BG2983" s="13">
        <f t="shared" si="3520"/>
        <v>1.5133111587215068E-4</v>
      </c>
      <c r="BH2983" s="13">
        <f t="shared" si="3521"/>
        <v>4.2602231303274849E-5</v>
      </c>
      <c r="BI2983" s="13">
        <f t="shared" si="3522"/>
        <v>9.5945905192481819E-6</v>
      </c>
      <c r="BJ2983" s="14">
        <f t="shared" si="3523"/>
        <v>0.31733048910344164</v>
      </c>
      <c r="BK2983" s="14">
        <f t="shared" si="3524"/>
        <v>0.27228552679013174</v>
      </c>
      <c r="BL2983" s="14">
        <f t="shared" si="3525"/>
        <v>0.37689586955475129</v>
      </c>
      <c r="BM2983" s="14">
        <f t="shared" si="3526"/>
        <v>0.44159801046139474</v>
      </c>
      <c r="BN2983" s="14">
        <f t="shared" si="3527"/>
        <v>0.55778967073768504</v>
      </c>
    </row>
    <row r="2984" spans="1:66" x14ac:dyDescent="0.25">
      <c r="A2984" t="s">
        <v>35</v>
      </c>
      <c r="B2984" t="s">
        <v>474</v>
      </c>
      <c r="C2984" t="s">
        <v>296</v>
      </c>
      <c r="D2984" t="s">
        <v>566</v>
      </c>
      <c r="E2984" s="10">
        <f>VLOOKUP(A2984,home!$A$2:$E$405,3,FALSE)</f>
        <v>1.55</v>
      </c>
      <c r="F2984" s="10">
        <f>VLOOKUP(B2984,home!$B$2:$E$405,3,FALSE)</f>
        <v>0.83</v>
      </c>
      <c r="G2984" s="10">
        <f>VLOOKUP(C2984,away!$B$2:$E$405,4,FALSE)</f>
        <v>1.01</v>
      </c>
      <c r="H2984" s="10">
        <f>VLOOKUP(A2984,away!$A$2:$E$405,3,FALSE)</f>
        <v>1.0857142857142901</v>
      </c>
      <c r="I2984" s="10">
        <f>VLOOKUP(C2984,away!$B$2:$E$405,3,FALSE)</f>
        <v>0.28000000000000003</v>
      </c>
      <c r="J2984" s="10">
        <f>VLOOKUP(B2984,home!$B$2:$E$405,4,FALSE)</f>
        <v>0.66</v>
      </c>
      <c r="K2984" s="12">
        <f t="shared" si="3472"/>
        <v>1.2993649999999999</v>
      </c>
      <c r="L2984" s="12">
        <f t="shared" si="3473"/>
        <v>0.20064000000000085</v>
      </c>
      <c r="M2984" s="13">
        <f t="shared" si="3474"/>
        <v>0.22312904450041807</v>
      </c>
      <c r="N2984" s="13">
        <f t="shared" si="3475"/>
        <v>0.28992607090728567</v>
      </c>
      <c r="O2984" s="13">
        <f t="shared" si="3476"/>
        <v>4.4768611488564071E-2</v>
      </c>
      <c r="P2984" s="13">
        <f t="shared" si="3477"/>
        <v>5.8170766866838038E-2</v>
      </c>
      <c r="Q2984" s="13">
        <f t="shared" si="3478"/>
        <v>0.18835989456222263</v>
      </c>
      <c r="R2984" s="13">
        <f t="shared" si="3479"/>
        <v>4.4911871045327659E-3</v>
      </c>
      <c r="S2984" s="13">
        <f t="shared" si="3480"/>
        <v>3.7913465338548554E-3</v>
      </c>
      <c r="T2984" s="13">
        <f t="shared" si="3481"/>
        <v>3.7792529244964512E-2</v>
      </c>
      <c r="U2984" s="13">
        <f t="shared" si="3482"/>
        <v>5.8356913320812163E-3</v>
      </c>
      <c r="V2984" s="13">
        <f t="shared" si="3483"/>
        <v>1.0982460636726697E-4</v>
      </c>
      <c r="W2984" s="13">
        <f t="shared" si="3484"/>
        <v>8.1582751465947415E-2</v>
      </c>
      <c r="X2984" s="13">
        <f t="shared" si="3485"/>
        <v>1.6368763254127758E-2</v>
      </c>
      <c r="Y2984" s="13">
        <f t="shared" si="3486"/>
        <v>1.6421143296541038E-3</v>
      </c>
      <c r="Z2984" s="13">
        <f t="shared" si="3487"/>
        <v>3.0037059355115278E-4</v>
      </c>
      <c r="AA2984" s="13">
        <f t="shared" si="3488"/>
        <v>3.9029103628959358E-4</v>
      </c>
      <c r="AB2984" s="13">
        <f t="shared" si="3489"/>
        <v>2.535652561842139E-4</v>
      </c>
      <c r="AC2984" s="13">
        <f t="shared" si="3490"/>
        <v>1.7894862106411518E-6</v>
      </c>
      <c r="AD2984" s="13">
        <f t="shared" si="3491"/>
        <v>2.6501442964637703E-2</v>
      </c>
      <c r="AE2984" s="13">
        <f t="shared" si="3492"/>
        <v>5.3172495164249311E-3</v>
      </c>
      <c r="AF2984" s="13">
        <f t="shared" si="3493"/>
        <v>5.3342647148775133E-4</v>
      </c>
      <c r="AG2984" s="13">
        <f t="shared" si="3494"/>
        <v>3.5675562413100974E-5</v>
      </c>
      <c r="AH2984" s="13">
        <f t="shared" si="3495"/>
        <v>1.5066588972525882E-5</v>
      </c>
      <c r="AI2984" s="13">
        <f t="shared" si="3496"/>
        <v>1.9576998380286087E-5</v>
      </c>
      <c r="AJ2984" s="13">
        <f t="shared" si="3497"/>
        <v>1.2718833250200218E-5</v>
      </c>
      <c r="AK2984" s="13">
        <f t="shared" si="3498"/>
        <v>5.508802255382132E-6</v>
      </c>
      <c r="AL2984" s="13">
        <f t="shared" si="3499"/>
        <v>1.8661091011920308E-8</v>
      </c>
      <c r="AM2984" s="13">
        <f t="shared" si="3500"/>
        <v>6.8870094875492956E-3</v>
      </c>
      <c r="AN2984" s="13">
        <f t="shared" si="3501"/>
        <v>1.3818095835818965E-3</v>
      </c>
      <c r="AO2984" s="13">
        <f t="shared" si="3502"/>
        <v>1.3862313742493644E-4</v>
      </c>
      <c r="AP2984" s="13">
        <f t="shared" si="3503"/>
        <v>9.2711154309797921E-6</v>
      </c>
      <c r="AQ2984" s="13">
        <f t="shared" si="3504"/>
        <v>4.6503915001794813E-7</v>
      </c>
      <c r="AR2984" s="13">
        <f t="shared" si="3505"/>
        <v>6.0459208228952134E-7</v>
      </c>
      <c r="AS2984" s="13">
        <f t="shared" si="3506"/>
        <v>7.8558579100412374E-7</v>
      </c>
      <c r="AT2984" s="13">
        <f t="shared" si="3507"/>
        <v>5.1038134066403665E-7</v>
      </c>
      <c r="AU2984" s="13">
        <f t="shared" si="3508"/>
        <v>2.210572169039752E-7</v>
      </c>
      <c r="AV2984" s="13">
        <f t="shared" si="3509"/>
        <v>7.1808502660608458E-8</v>
      </c>
      <c r="AW2984" s="13">
        <f t="shared" si="3510"/>
        <v>1.3513978189986981E-10</v>
      </c>
      <c r="AX2984" s="13">
        <f t="shared" si="3511"/>
        <v>1.4914565137982469E-3</v>
      </c>
      <c r="AY2984" s="13">
        <f t="shared" si="3512"/>
        <v>2.9924583492848156E-4</v>
      </c>
      <c r="AZ2984" s="13">
        <f t="shared" si="3513"/>
        <v>3.0020342160025394E-5</v>
      </c>
      <c r="BA2984" s="13">
        <f t="shared" si="3514"/>
        <v>2.0077604836625076E-6</v>
      </c>
      <c r="BB2984" s="13">
        <f t="shared" si="3515"/>
        <v>1.0070926586051178E-7</v>
      </c>
      <c r="BC2984" s="13">
        <f t="shared" si="3516"/>
        <v>4.0412614204506346E-9</v>
      </c>
      <c r="BD2984" s="13">
        <f t="shared" si="3517"/>
        <v>2.0217559231761682E-8</v>
      </c>
      <c r="BE2984" s="13">
        <f t="shared" si="3518"/>
        <v>2.6269988851178011E-8</v>
      </c>
      <c r="BF2984" s="13">
        <f t="shared" si="3519"/>
        <v>1.7067152031805461E-8</v>
      </c>
      <c r="BG2984" s="13">
        <f t="shared" si="3520"/>
        <v>7.3921533332689629E-9</v>
      </c>
      <c r="BH2984" s="13">
        <f t="shared" si="3521"/>
        <v>2.4012763289707571E-9</v>
      </c>
      <c r="BI2984" s="13">
        <f t="shared" si="3522"/>
        <v>6.2402688343861775E-10</v>
      </c>
      <c r="BJ2984" s="14">
        <f t="shared" si="3523"/>
        <v>0.65829993184420044</v>
      </c>
      <c r="BK2984" s="14">
        <f t="shared" si="3524"/>
        <v>0.2855020364897084</v>
      </c>
      <c r="BL2984" s="14">
        <f t="shared" si="3525"/>
        <v>5.5794484837600432E-2</v>
      </c>
      <c r="BM2984" s="14">
        <f t="shared" si="3526"/>
        <v>0.19075200263541042</v>
      </c>
      <c r="BN2984" s="14">
        <f t="shared" si="3527"/>
        <v>0.80884557542986135</v>
      </c>
    </row>
    <row r="2985" spans="1:66" x14ac:dyDescent="0.25">
      <c r="A2985" t="s">
        <v>35</v>
      </c>
      <c r="B2985" t="s">
        <v>213</v>
      </c>
      <c r="C2985" t="s">
        <v>471</v>
      </c>
      <c r="D2985" t="s">
        <v>566</v>
      </c>
      <c r="E2985" s="10">
        <f>VLOOKUP(A2985,home!$A$2:$E$405,3,FALSE)</f>
        <v>1.55</v>
      </c>
      <c r="F2985" s="10">
        <f>VLOOKUP(B2985,home!$B$2:$E$405,3,FALSE)</f>
        <v>0.97</v>
      </c>
      <c r="G2985" s="10">
        <f>VLOOKUP(C2985,away!$B$2:$E$405,4,FALSE)</f>
        <v>1.1100000000000001</v>
      </c>
      <c r="H2985" s="10">
        <f>VLOOKUP(A2985,away!$A$2:$E$405,3,FALSE)</f>
        <v>1.0857142857142901</v>
      </c>
      <c r="I2985" s="10">
        <f>VLOOKUP(C2985,away!$B$2:$E$405,3,FALSE)</f>
        <v>0.83</v>
      </c>
      <c r="J2985" s="10">
        <f>VLOOKUP(B2985,home!$B$2:$E$405,4,FALSE)</f>
        <v>0.69</v>
      </c>
      <c r="K2985" s="12">
        <f t="shared" si="3472"/>
        <v>1.6688850000000002</v>
      </c>
      <c r="L2985" s="12">
        <f t="shared" si="3473"/>
        <v>0.6217885714285738</v>
      </c>
      <c r="M2985" s="13">
        <f t="shared" si="3474"/>
        <v>0.10119827462556828</v>
      </c>
      <c r="N2985" s="13">
        <f t="shared" si="3475"/>
        <v>0.16888828254849153</v>
      </c>
      <c r="O2985" s="13">
        <f t="shared" si="3476"/>
        <v>6.2923930610468595E-2</v>
      </c>
      <c r="P2985" s="13">
        <f t="shared" si="3477"/>
        <v>0.10501280393685188</v>
      </c>
      <c r="Q2985" s="13">
        <f t="shared" si="3478"/>
        <v>0.14092756071046969</v>
      </c>
      <c r="R2985" s="13">
        <f t="shared" si="3479"/>
        <v>1.9562690461476986E-2</v>
      </c>
      <c r="S2985" s="13">
        <f t="shared" si="3480"/>
        <v>2.7242779166645723E-2</v>
      </c>
      <c r="T2985" s="13">
        <f t="shared" si="3481"/>
        <v>8.7627146649076559E-2</v>
      </c>
      <c r="U2985" s="13">
        <f t="shared" si="3482"/>
        <v>3.2647880670802015E-2</v>
      </c>
      <c r="V2985" s="13">
        <f t="shared" si="3483"/>
        <v>3.1410731258972968E-3</v>
      </c>
      <c r="W2985" s="13">
        <f t="shared" si="3484"/>
        <v>7.8397297385430775E-2</v>
      </c>
      <c r="X2985" s="13">
        <f t="shared" si="3485"/>
        <v>4.8746543545148062E-2</v>
      </c>
      <c r="Y2985" s="13">
        <f t="shared" si="3486"/>
        <v>1.5155021836509189E-2</v>
      </c>
      <c r="Z2985" s="13">
        <f t="shared" si="3487"/>
        <v>4.054619118447054E-3</v>
      </c>
      <c r="AA2985" s="13">
        <f t="shared" si="3488"/>
        <v>6.7666930274895114E-3</v>
      </c>
      <c r="AB2985" s="13">
        <f t="shared" si="3489"/>
        <v>5.6464162465909191E-3</v>
      </c>
      <c r="AC2985" s="13">
        <f t="shared" si="3490"/>
        <v>2.0371697142417726E-4</v>
      </c>
      <c r="AD2985" s="13">
        <f t="shared" si="3491"/>
        <v>3.2709018411771137E-2</v>
      </c>
      <c r="AE2985" s="13">
        <f t="shared" si="3492"/>
        <v>2.0338093831086094E-2</v>
      </c>
      <c r="AF2985" s="13">
        <f t="shared" si="3493"/>
        <v>6.3229971544056553E-3</v>
      </c>
      <c r="AG2985" s="13">
        <f t="shared" si="3494"/>
        <v>1.3105224559282766E-3</v>
      </c>
      <c r="AH2985" s="13">
        <f t="shared" si="3495"/>
        <v>6.3027895733654409E-4</v>
      </c>
      <c r="AI2985" s="13">
        <f t="shared" si="3496"/>
        <v>1.0518630977145985E-3</v>
      </c>
      <c r="AJ2985" s="13">
        <f t="shared" si="3497"/>
        <v>8.7771927291471416E-4</v>
      </c>
      <c r="AK2985" s="13">
        <f t="shared" si="3498"/>
        <v>4.8827084292609114E-4</v>
      </c>
      <c r="AL2985" s="13">
        <f t="shared" si="3499"/>
        <v>8.4558320615364968E-6</v>
      </c>
      <c r="AM2985" s="13">
        <f t="shared" si="3500"/>
        <v>1.0917518038425736E-2</v>
      </c>
      <c r="AN2985" s="13">
        <f t="shared" si="3501"/>
        <v>6.7883879446584226E-3</v>
      </c>
      <c r="AO2985" s="13">
        <f t="shared" si="3502"/>
        <v>2.1104710212060565E-3</v>
      </c>
      <c r="AP2985" s="13">
        <f t="shared" si="3503"/>
        <v>4.3742225377237239E-4</v>
      </c>
      <c r="AQ2985" s="13">
        <f t="shared" si="3504"/>
        <v>6.7996039571047615E-5</v>
      </c>
      <c r="AR2985" s="13">
        <f t="shared" si="3505"/>
        <v>7.8380050496756182E-5</v>
      </c>
      <c r="AS2985" s="13">
        <f t="shared" si="3506"/>
        <v>1.3080729057327894E-4</v>
      </c>
      <c r="AT2985" s="13">
        <f t="shared" si="3507"/>
        <v>1.0915116256419335E-4</v>
      </c>
      <c r="AU2985" s="13">
        <f t="shared" si="3508"/>
        <v>6.0720245978647967E-5</v>
      </c>
      <c r="AV2985" s="13">
        <f t="shared" si="3509"/>
        <v>2.5333776927518962E-5</v>
      </c>
      <c r="AW2985" s="13">
        <f t="shared" si="3510"/>
        <v>2.4373786061915303E-7</v>
      </c>
      <c r="AX2985" s="13">
        <f t="shared" si="3511"/>
        <v>3.0366803485930268E-3</v>
      </c>
      <c r="AY2985" s="13">
        <f t="shared" si="3512"/>
        <v>1.8881731358368814E-3</v>
      </c>
      <c r="AZ2985" s="13">
        <f t="shared" si="3513"/>
        <v>5.870222383709125E-4</v>
      </c>
      <c r="BA2985" s="13">
        <f t="shared" si="3514"/>
        <v>1.2166790633115113E-4</v>
      </c>
      <c r="BB2985" s="13">
        <f t="shared" si="3515"/>
        <v>1.8912928416587995E-5</v>
      </c>
      <c r="BC2985" s="13">
        <f t="shared" si="3516"/>
        <v>2.3519685483362263E-6</v>
      </c>
      <c r="BD2985" s="13">
        <f t="shared" si="3517"/>
        <v>8.1226366044795818E-6</v>
      </c>
      <c r="BE2985" s="13">
        <f t="shared" si="3518"/>
        <v>1.3555746389666905E-5</v>
      </c>
      <c r="BF2985" s="13">
        <f t="shared" si="3519"/>
        <v>1.1311490906759632E-5</v>
      </c>
      <c r="BG2985" s="13">
        <f t="shared" si="3520"/>
        <v>6.2925258339758517E-6</v>
      </c>
      <c r="BH2985" s="13">
        <f t="shared" si="3521"/>
        <v>2.6253754941086956E-6</v>
      </c>
      <c r="BI2985" s="13">
        <f t="shared" si="3522"/>
        <v>8.7628995629711805E-7</v>
      </c>
      <c r="BJ2985" s="14">
        <f t="shared" si="3523"/>
        <v>0.62639908835204772</v>
      </c>
      <c r="BK2985" s="14">
        <f t="shared" si="3524"/>
        <v>0.23869527679428579</v>
      </c>
      <c r="BL2985" s="14">
        <f t="shared" si="3525"/>
        <v>0.13104291977944568</v>
      </c>
      <c r="BM2985" s="14">
        <f t="shared" si="3526"/>
        <v>0.39979043175292273</v>
      </c>
      <c r="BN2985" s="14">
        <f t="shared" si="3527"/>
        <v>0.59851354289332692</v>
      </c>
    </row>
    <row r="2986" spans="1:66" x14ac:dyDescent="0.25">
      <c r="A2986" t="s">
        <v>10</v>
      </c>
      <c r="B2986" t="s">
        <v>447</v>
      </c>
      <c r="C2986" t="s">
        <v>225</v>
      </c>
      <c r="D2986" t="s">
        <v>567</v>
      </c>
      <c r="E2986" s="10">
        <f>VLOOKUP(A2986,home!$A$2:$E$405,3,FALSE)</f>
        <v>1.6111111111111101</v>
      </c>
      <c r="F2986" s="10">
        <f>VLOOKUP(B2986,home!$B$2:$E$405,3,FALSE)</f>
        <v>1.01</v>
      </c>
      <c r="G2986" s="10">
        <f>VLOOKUP(C2986,away!$B$2:$E$405,4,FALSE)</f>
        <v>0.7</v>
      </c>
      <c r="H2986" s="10">
        <f>VLOOKUP(A2986,away!$A$2:$E$405,3,FALSE)</f>
        <v>1.4652777777777799</v>
      </c>
      <c r="I2986" s="10">
        <f>VLOOKUP(C2986,away!$B$2:$E$405,3,FALSE)</f>
        <v>0.54</v>
      </c>
      <c r="J2986" s="10">
        <f>VLOOKUP(B2986,home!$B$2:$E$405,4,FALSE)</f>
        <v>0.77</v>
      </c>
      <c r="K2986" s="12">
        <f t="shared" si="3472"/>
        <v>1.1390555555555548</v>
      </c>
      <c r="L2986" s="12">
        <f t="shared" si="3473"/>
        <v>0.60926250000000093</v>
      </c>
      <c r="M2986" s="13">
        <f t="shared" si="3474"/>
        <v>0.17406646750486385</v>
      </c>
      <c r="N2986" s="13">
        <f t="shared" si="3475"/>
        <v>0.19827137684734564</v>
      </c>
      <c r="O2986" s="13">
        <f t="shared" si="3476"/>
        <v>0.10605217115818229</v>
      </c>
      <c r="P2986" s="13">
        <f t="shared" si="3477"/>
        <v>0.12079931473645611</v>
      </c>
      <c r="Q2986" s="13">
        <f t="shared" si="3478"/>
        <v>0.11292105665280903</v>
      </c>
      <c r="R2986" s="13">
        <f t="shared" si="3479"/>
        <v>3.230680546513106E-2</v>
      </c>
      <c r="S2986" s="13">
        <f t="shared" si="3480"/>
        <v>2.0958192939127734E-2</v>
      </c>
      <c r="T2986" s="13">
        <f t="shared" si="3481"/>
        <v>6.8798565278932175E-2</v>
      </c>
      <c r="U2986" s="13">
        <f t="shared" si="3482"/>
        <v>3.6799246247310097E-2</v>
      </c>
      <c r="V2986" s="13">
        <f t="shared" si="3483"/>
        <v>1.6160719021442657E-3</v>
      </c>
      <c r="W2986" s="13">
        <f t="shared" si="3484"/>
        <v>4.2874452306528588E-2</v>
      </c>
      <c r="X2986" s="13">
        <f t="shared" si="3485"/>
        <v>2.6121795998406413E-2</v>
      </c>
      <c r="Y2986" s="13">
        <f t="shared" si="3486"/>
        <v>7.9575153672395548E-3</v>
      </c>
      <c r="Z2986" s="13">
        <f t="shared" si="3487"/>
        <v>6.5611083548998148E-3</v>
      </c>
      <c r="AA2986" s="13">
        <f t="shared" si="3488"/>
        <v>7.4734669222506012E-3</v>
      </c>
      <c r="AB2986" s="13">
        <f t="shared" si="3489"/>
        <v>4.2563470085251109E-3</v>
      </c>
      <c r="AC2986" s="13">
        <f t="shared" si="3490"/>
        <v>7.0095486059949124E-5</v>
      </c>
      <c r="AD2986" s="13">
        <f t="shared" si="3491"/>
        <v>1.220909577278826E-2</v>
      </c>
      <c r="AE2986" s="13">
        <f t="shared" si="3492"/>
        <v>7.4385442132684195E-3</v>
      </c>
      <c r="AF2986" s="13">
        <f t="shared" si="3493"/>
        <v>2.266013021868228E-3</v>
      </c>
      <c r="AG2986" s="13">
        <f t="shared" si="3494"/>
        <v>4.6019891957866456E-4</v>
      </c>
      <c r="AH2986" s="13">
        <f t="shared" si="3495"/>
        <v>9.9935931976928853E-4</v>
      </c>
      <c r="AI2986" s="13">
        <f t="shared" si="3496"/>
        <v>1.1383257851794283E-3</v>
      </c>
      <c r="AJ2986" s="13">
        <f t="shared" si="3497"/>
        <v>6.4830815482038351E-4</v>
      </c>
      <c r="AK2986" s="13">
        <f t="shared" si="3498"/>
        <v>2.4615300182004302E-4</v>
      </c>
      <c r="AL2986" s="13">
        <f t="shared" si="3499"/>
        <v>1.9458053704511618E-6</v>
      </c>
      <c r="AM2986" s="13">
        <f t="shared" si="3500"/>
        <v>2.7813676736608613E-3</v>
      </c>
      <c r="AN2986" s="13">
        <f t="shared" si="3501"/>
        <v>1.6945830222738032E-3</v>
      </c>
      <c r="AO2986" s="13">
        <f t="shared" si="3502"/>
        <v>5.1622294430404717E-4</v>
      </c>
      <c r="AP2986" s="13">
        <f t="shared" si="3503"/>
        <v>1.0483842720134835E-4</v>
      </c>
      <c r="AQ2986" s="13">
        <f t="shared" si="3504"/>
        <v>1.5968530563190397E-5</v>
      </c>
      <c r="AR2986" s="13">
        <f t="shared" si="3505"/>
        <v>1.2177443151218746E-4</v>
      </c>
      <c r="AS2986" s="13">
        <f t="shared" si="3506"/>
        <v>1.3870784273857655E-4</v>
      </c>
      <c r="AT2986" s="13">
        <f t="shared" si="3507"/>
        <v>7.8997969435250936E-5</v>
      </c>
      <c r="AU2986" s="13">
        <f t="shared" si="3508"/>
        <v>2.9994358654276848E-5</v>
      </c>
      <c r="AV2986" s="13">
        <f t="shared" si="3509"/>
        <v>8.541310215119968E-6</v>
      </c>
      <c r="AW2986" s="13">
        <f t="shared" si="3510"/>
        <v>3.7509929832223513E-8</v>
      </c>
      <c r="AX2986" s="13">
        <f t="shared" si="3511"/>
        <v>5.2802205012100582E-4</v>
      </c>
      <c r="AY2986" s="13">
        <f t="shared" si="3512"/>
        <v>3.2170403431184982E-4</v>
      </c>
      <c r="AZ2986" s="13">
        <f t="shared" si="3513"/>
        <v>9.8001102102461833E-5</v>
      </c>
      <c r="BA2986" s="13">
        <f t="shared" si="3514"/>
        <v>1.9902798823233751E-5</v>
      </c>
      <c r="BB2986" s="13">
        <f t="shared" si="3515"/>
        <v>3.0315072420101177E-6</v>
      </c>
      <c r="BC2986" s="13">
        <f t="shared" si="3516"/>
        <v>3.693967362070386E-7</v>
      </c>
      <c r="BD2986" s="13">
        <f t="shared" si="3517"/>
        <v>1.23654324298657E-5</v>
      </c>
      <c r="BE2986" s="13">
        <f t="shared" si="3518"/>
        <v>1.4084914506085348E-5</v>
      </c>
      <c r="BF2986" s="13">
        <f t="shared" si="3519"/>
        <v>8.0217500588407716E-6</v>
      </c>
      <c r="BG2986" s="13">
        <f t="shared" si="3520"/>
        <v>3.0457396566002281E-6</v>
      </c>
      <c r="BH2986" s="13">
        <f t="shared" si="3521"/>
        <v>8.6731666915658913E-7</v>
      </c>
      <c r="BI2986" s="13">
        <f t="shared" si="3522"/>
        <v>1.9758437408575037E-7</v>
      </c>
      <c r="BJ2986" s="14">
        <f t="shared" si="3523"/>
        <v>0.485402625866105</v>
      </c>
      <c r="BK2986" s="14">
        <f t="shared" si="3524"/>
        <v>0.3178337924083342</v>
      </c>
      <c r="BL2986" s="14">
        <f t="shared" si="3525"/>
        <v>0.19033678171323834</v>
      </c>
      <c r="BM2986" s="14">
        <f t="shared" si="3526"/>
        <v>0.25539544945340725</v>
      </c>
      <c r="BN2986" s="14">
        <f t="shared" si="3527"/>
        <v>0.74441719236478798</v>
      </c>
    </row>
    <row r="2987" spans="1:66" x14ac:dyDescent="0.25">
      <c r="A2987" t="s">
        <v>10</v>
      </c>
      <c r="B2987" t="s">
        <v>221</v>
      </c>
      <c r="C2987" t="s">
        <v>42</v>
      </c>
      <c r="D2987" t="s">
        <v>567</v>
      </c>
      <c r="E2987" s="10">
        <f>VLOOKUP(A2987,home!$A$2:$E$405,3,FALSE)</f>
        <v>1.6111111111111101</v>
      </c>
      <c r="F2987" s="10">
        <f>VLOOKUP(B2987,home!$B$2:$E$405,3,FALSE)</f>
        <v>0.55000000000000004</v>
      </c>
      <c r="G2987" s="10">
        <f>VLOOKUP(C2987,away!$B$2:$E$405,4,FALSE)</f>
        <v>1.32</v>
      </c>
      <c r="H2987" s="10">
        <f>VLOOKUP(A2987,away!$A$2:$E$405,3,FALSE)</f>
        <v>1.4652777777777799</v>
      </c>
      <c r="I2987" s="10">
        <f>VLOOKUP(C2987,away!$B$2:$E$405,3,FALSE)</f>
        <v>0.93</v>
      </c>
      <c r="J2987" s="10">
        <f>VLOOKUP(B2987,home!$B$2:$E$405,4,FALSE)</f>
        <v>1.06</v>
      </c>
      <c r="K2987" s="12">
        <f t="shared" si="3472"/>
        <v>1.1696666666666662</v>
      </c>
      <c r="L2987" s="12">
        <f t="shared" si="3473"/>
        <v>1.4444708333333356</v>
      </c>
      <c r="M2987" s="13">
        <f t="shared" si="3474"/>
        <v>7.3230923136546042E-2</v>
      </c>
      <c r="N2987" s="13">
        <f t="shared" si="3475"/>
        <v>8.5655769762046655E-2</v>
      </c>
      <c r="O2987" s="13">
        <f t="shared" si="3476"/>
        <v>0.10577993256881611</v>
      </c>
      <c r="P2987" s="13">
        <f t="shared" si="3477"/>
        <v>0.12372726112799186</v>
      </c>
      <c r="Q2987" s="13">
        <f t="shared" si="3478"/>
        <v>5.0094349349170259E-2</v>
      </c>
      <c r="R2987" s="13">
        <f t="shared" si="3479"/>
        <v>7.6398013673810938E-2</v>
      </c>
      <c r="S2987" s="13">
        <f t="shared" si="3480"/>
        <v>5.2260829478041157E-2</v>
      </c>
      <c r="T2987" s="13">
        <f t="shared" si="3481"/>
        <v>7.2359826549687201E-2</v>
      </c>
      <c r="U2987" s="13">
        <f t="shared" si="3482"/>
        <v>8.9360209993800829E-2</v>
      </c>
      <c r="V2987" s="13">
        <f t="shared" si="3483"/>
        <v>9.8108058099663879E-3</v>
      </c>
      <c r="W2987" s="13">
        <f t="shared" si="3484"/>
        <v>1.9531230207359817E-2</v>
      </c>
      <c r="X2987" s="13">
        <f t="shared" si="3485"/>
        <v>2.821229237365025E-2</v>
      </c>
      <c r="Y2987" s="13">
        <f t="shared" si="3486"/>
        <v>2.0375916737605148E-2</v>
      </c>
      <c r="Z2987" s="13">
        <f t="shared" si="3487"/>
        <v>3.6784900825473747E-2</v>
      </c>
      <c r="AA2987" s="13">
        <f t="shared" si="3488"/>
        <v>4.3026072332195776E-2</v>
      </c>
      <c r="AB2987" s="13">
        <f t="shared" si="3489"/>
        <v>2.516308130227915E-2</v>
      </c>
      <c r="AC2987" s="13">
        <f t="shared" si="3490"/>
        <v>1.0359900574911209E-3</v>
      </c>
      <c r="AD2987" s="13">
        <f t="shared" si="3491"/>
        <v>5.7112572331354623E-3</v>
      </c>
      <c r="AE2987" s="13">
        <f t="shared" si="3492"/>
        <v>8.2497444949282215E-3</v>
      </c>
      <c r="AF2987" s="13">
        <f t="shared" si="3493"/>
        <v>5.9582576526880345E-3</v>
      </c>
      <c r="AG2987" s="13">
        <f t="shared" si="3494"/>
        <v>2.868843132264336E-3</v>
      </c>
      <c r="AH2987" s="13">
        <f t="shared" si="3495"/>
        <v>1.3283679087364046E-2</v>
      </c>
      <c r="AI2987" s="13">
        <f t="shared" si="3496"/>
        <v>1.5537476639186807E-2</v>
      </c>
      <c r="AJ2987" s="13">
        <f t="shared" si="3497"/>
        <v>9.0868342544844129E-3</v>
      </c>
      <c r="AK2987" s="13">
        <f t="shared" si="3498"/>
        <v>3.5428557109984209E-3</v>
      </c>
      <c r="AL2987" s="13">
        <f t="shared" si="3499"/>
        <v>7.001425456849867E-5</v>
      </c>
      <c r="AM2987" s="13">
        <f t="shared" si="3500"/>
        <v>1.3360534420714899E-3</v>
      </c>
      <c r="AN2987" s="13">
        <f t="shared" si="3501"/>
        <v>1.9298902288468766E-3</v>
      </c>
      <c r="AO2987" s="13">
        <f t="shared" si="3502"/>
        <v>1.393835073552155E-3</v>
      </c>
      <c r="AP2987" s="13">
        <f t="shared" si="3503"/>
        <v>6.7111803674103736E-4</v>
      </c>
      <c r="AQ2987" s="13">
        <f t="shared" si="3504"/>
        <v>2.4235260744908969E-4</v>
      </c>
      <c r="AR2987" s="13">
        <f t="shared" si="3505"/>
        <v>3.8375774002114694E-3</v>
      </c>
      <c r="AS2987" s="13">
        <f t="shared" si="3506"/>
        <v>4.4886863657806805E-3</v>
      </c>
      <c r="AT2987" s="13">
        <f t="shared" si="3507"/>
        <v>2.6251334095873996E-3</v>
      </c>
      <c r="AU2987" s="13">
        <f t="shared" si="3508"/>
        <v>1.0235103482491312E-3</v>
      </c>
      <c r="AV2987" s="13">
        <f t="shared" si="3509"/>
        <v>2.9929148433384991E-4</v>
      </c>
      <c r="AW2987" s="13">
        <f t="shared" si="3510"/>
        <v>3.2859039091108828E-6</v>
      </c>
      <c r="AX2987" s="13">
        <f t="shared" si="3511"/>
        <v>2.6045619601271377E-4</v>
      </c>
      <c r="AY2987" s="13">
        <f t="shared" si="3512"/>
        <v>3.7622137850131524E-4</v>
      </c>
      <c r="AZ2987" s="13">
        <f t="shared" si="3513"/>
        <v>2.7172040406080563E-4</v>
      </c>
      <c r="BA2987" s="13">
        <f t="shared" si="3514"/>
        <v>1.3083073282912751E-4</v>
      </c>
      <c r="BB2987" s="13">
        <f t="shared" si="3515"/>
        <v>4.7245294418825209E-5</v>
      </c>
      <c r="BC2987" s="13">
        <f t="shared" si="3516"/>
        <v>1.3648889960047848E-5</v>
      </c>
      <c r="BD2987" s="13">
        <f t="shared" si="3517"/>
        <v>9.23878104210772E-4</v>
      </c>
      <c r="BE2987" s="13">
        <f t="shared" si="3518"/>
        <v>1.0806294225585327E-3</v>
      </c>
      <c r="BF2987" s="13">
        <f t="shared" si="3519"/>
        <v>6.3198810729298146E-4</v>
      </c>
      <c r="BG2987" s="13">
        <f t="shared" si="3520"/>
        <v>2.4640514094345233E-4</v>
      </c>
      <c r="BH2987" s="13">
        <f t="shared" si="3521"/>
        <v>7.2052969964214465E-5</v>
      </c>
      <c r="BI2987" s="13">
        <f t="shared" si="3522"/>
        <v>1.6855591440295248E-5</v>
      </c>
      <c r="BJ2987" s="14">
        <f t="shared" si="3523"/>
        <v>0.30569085977697885</v>
      </c>
      <c r="BK2987" s="14">
        <f t="shared" si="3524"/>
        <v>0.26051204524310634</v>
      </c>
      <c r="BL2987" s="14">
        <f t="shared" si="3525"/>
        <v>0.39642416390750934</v>
      </c>
      <c r="BM2987" s="14">
        <f t="shared" si="3526"/>
        <v>0.48415278466009426</v>
      </c>
      <c r="BN2987" s="14">
        <f t="shared" si="3527"/>
        <v>0.51488624961838192</v>
      </c>
    </row>
    <row r="2988" spans="1:66" x14ac:dyDescent="0.25">
      <c r="A2988" t="s">
        <v>10</v>
      </c>
      <c r="B2988" t="s">
        <v>11</v>
      </c>
      <c r="C2988" t="s">
        <v>38</v>
      </c>
      <c r="D2988" t="s">
        <v>567</v>
      </c>
      <c r="E2988" s="10">
        <f>VLOOKUP(A2988,home!$A$2:$E$405,3,FALSE)</f>
        <v>1.6111111111111101</v>
      </c>
      <c r="F2988" s="10">
        <f>VLOOKUP(B2988,home!$B$2:$E$405,3,FALSE)</f>
        <v>0.93</v>
      </c>
      <c r="G2988" s="10">
        <f>VLOOKUP(C2988,away!$B$2:$E$405,4,FALSE)</f>
        <v>0.83</v>
      </c>
      <c r="H2988" s="10">
        <f>VLOOKUP(A2988,away!$A$2:$E$405,3,FALSE)</f>
        <v>1.4652777777777799</v>
      </c>
      <c r="I2988" s="10">
        <f>VLOOKUP(C2988,away!$B$2:$E$405,3,FALSE)</f>
        <v>0.69</v>
      </c>
      <c r="J2988" s="10">
        <f>VLOOKUP(B2988,home!$B$2:$E$405,4,FALSE)</f>
        <v>1.1100000000000001</v>
      </c>
      <c r="K2988" s="12">
        <f t="shared" si="3472"/>
        <v>1.2436166666666659</v>
      </c>
      <c r="L2988" s="12">
        <f t="shared" si="3473"/>
        <v>1.1222562500000015</v>
      </c>
      <c r="M2988" s="13">
        <f t="shared" si="3474"/>
        <v>9.386732624186174E-2</v>
      </c>
      <c r="N2988" s="13">
        <f t="shared" si="3475"/>
        <v>0.11673497136981656</v>
      </c>
      <c r="O2988" s="13">
        <f t="shared" si="3476"/>
        <v>0.10534319354571847</v>
      </c>
      <c r="P2988" s="13">
        <f t="shared" si="3477"/>
        <v>0.13100655121334787</v>
      </c>
      <c r="Q2988" s="13">
        <f t="shared" si="3478"/>
        <v>7.2586777989179979E-2</v>
      </c>
      <c r="R2988" s="13">
        <f t="shared" si="3479"/>
        <v>5.9111028675821201E-2</v>
      </c>
      <c r="S2988" s="13">
        <f t="shared" si="3480"/>
        <v>4.5710038700243531E-2</v>
      </c>
      <c r="T2988" s="13">
        <f t="shared" si="3481"/>
        <v>8.1460965265719776E-2</v>
      </c>
      <c r="U2988" s="13">
        <f t="shared" si="3482"/>
        <v>7.3511460445062474E-2</v>
      </c>
      <c r="V2988" s="13">
        <f t="shared" si="3483"/>
        <v>7.0883906818271364E-3</v>
      </c>
      <c r="W2988" s="13">
        <f t="shared" si="3484"/>
        <v>3.0090042295659102E-2</v>
      </c>
      <c r="X2988" s="13">
        <f t="shared" si="3485"/>
        <v>3.3768738029067817E-2</v>
      </c>
      <c r="Y2988" s="13">
        <f t="shared" si="3486"/>
        <v>1.894858865386705E-2</v>
      </c>
      <c r="Z2988" s="13">
        <f t="shared" si="3487"/>
        <v>2.211257379178988E-2</v>
      </c>
      <c r="AA2988" s="13">
        <f t="shared" si="3488"/>
        <v>2.7499565310366413E-2</v>
      </c>
      <c r="AB2988" s="13">
        <f t="shared" si="3489"/>
        <v>1.709945887303008E-2</v>
      </c>
      <c r="AC2988" s="13">
        <f t="shared" si="3490"/>
        <v>6.1830994211332165E-4</v>
      </c>
      <c r="AD2988" s="13">
        <f t="shared" si="3491"/>
        <v>9.3551195248966438E-3</v>
      </c>
      <c r="AE2988" s="13">
        <f t="shared" si="3492"/>
        <v>1.0498841356312303E-2</v>
      </c>
      <c r="AF2988" s="13">
        <f t="shared" si="3493"/>
        <v>5.891195164939988E-3</v>
      </c>
      <c r="AG2988" s="13">
        <f t="shared" si="3494"/>
        <v>2.2038101979412303E-3</v>
      </c>
      <c r="AH2988" s="13">
        <f t="shared" si="3495"/>
        <v>6.2039935353556085E-3</v>
      </c>
      <c r="AI2988" s="13">
        <f t="shared" si="3496"/>
        <v>7.7153897604604867E-3</v>
      </c>
      <c r="AJ2988" s="13">
        <f t="shared" si="3497"/>
        <v>4.7974936479689987E-3</v>
      </c>
      <c r="AK2988" s="13">
        <f t="shared" si="3498"/>
        <v>1.9887476862805696E-3</v>
      </c>
      <c r="AL2988" s="13">
        <f t="shared" si="3499"/>
        <v>3.4517933487730042E-5</v>
      </c>
      <c r="AM2988" s="13">
        <f t="shared" si="3500"/>
        <v>2.3268365119640398E-3</v>
      </c>
      <c r="AN2988" s="13">
        <f t="shared" si="3501"/>
        <v>2.6113068182798465E-3</v>
      </c>
      <c r="AO2988" s="13">
        <f t="shared" si="3502"/>
        <v>1.4652776987410883E-3</v>
      </c>
      <c r="AP2988" s="13">
        <f t="shared" si="3503"/>
        <v>5.4813901846593517E-4</v>
      </c>
      <c r="AQ2988" s="13">
        <f t="shared" si="3504"/>
        <v>1.5378810983556553E-4</v>
      </c>
      <c r="AR2988" s="13">
        <f t="shared" si="3505"/>
        <v>1.392494104002488E-3</v>
      </c>
      <c r="AS2988" s="13">
        <f t="shared" si="3506"/>
        <v>1.73172887597256E-3</v>
      </c>
      <c r="AT2988" s="13">
        <f t="shared" si="3507"/>
        <v>1.0768034461537037E-3</v>
      </c>
      <c r="AU2988" s="13">
        <f t="shared" si="3508"/>
        <v>4.4637690412028245E-4</v>
      </c>
      <c r="AV2988" s="13">
        <f t="shared" si="3509"/>
        <v>1.3878043939476295E-4</v>
      </c>
      <c r="AW2988" s="13">
        <f t="shared" si="3510"/>
        <v>1.3381994691302371E-6</v>
      </c>
      <c r="AX2988" s="13">
        <f t="shared" si="3511"/>
        <v>4.822821111478347E-4</v>
      </c>
      <c r="AY2988" s="13">
        <f t="shared" si="3512"/>
        <v>5.4124411349885286E-4</v>
      </c>
      <c r="AZ2988" s="13">
        <f t="shared" si="3513"/>
        <v>3.0370729457489894E-4</v>
      </c>
      <c r="BA2988" s="13">
        <f t="shared" si="3514"/>
        <v>1.1361246983575728E-4</v>
      </c>
      <c r="BB2988" s="13">
        <f t="shared" si="3515"/>
        <v>3.1875576087778822E-5</v>
      </c>
      <c r="BC2988" s="13">
        <f t="shared" si="3516"/>
        <v>7.1545128973720791E-6</v>
      </c>
      <c r="BD2988" s="13">
        <f t="shared" si="3517"/>
        <v>2.6045586855082364E-4</v>
      </c>
      <c r="BE2988" s="13">
        <f t="shared" si="3518"/>
        <v>3.2390725906094665E-4</v>
      </c>
      <c r="BF2988" s="13">
        <f t="shared" si="3519"/>
        <v>2.0140823291125539E-4</v>
      </c>
      <c r="BG2988" s="13">
        <f t="shared" si="3520"/>
        <v>8.3491545084106287E-5</v>
      </c>
      <c r="BH2988" s="13">
        <f t="shared" si="3521"/>
        <v>2.5957869248086487E-5</v>
      </c>
      <c r="BI2988" s="13">
        <f t="shared" si="3522"/>
        <v>6.4563277656148885E-6</v>
      </c>
      <c r="BJ2988" s="14">
        <f t="shared" si="3523"/>
        <v>0.39012427408272948</v>
      </c>
      <c r="BK2988" s="14">
        <f t="shared" si="3524"/>
        <v>0.27886637882638021</v>
      </c>
      <c r="BL2988" s="14">
        <f t="shared" si="3525"/>
        <v>0.30895819235232891</v>
      </c>
      <c r="BM2988" s="14">
        <f t="shared" si="3526"/>
        <v>0.42087166410345295</v>
      </c>
      <c r="BN2988" s="14">
        <f t="shared" si="3527"/>
        <v>0.57864984903574579</v>
      </c>
    </row>
    <row r="2989" spans="1:66" x14ac:dyDescent="0.25">
      <c r="A2989" t="s">
        <v>10</v>
      </c>
      <c r="B2989" t="s">
        <v>41</v>
      </c>
      <c r="C2989" t="s">
        <v>12</v>
      </c>
      <c r="D2989" t="s">
        <v>567</v>
      </c>
      <c r="E2989" s="10">
        <f>VLOOKUP(A2989,home!$A$2:$E$405,3,FALSE)</f>
        <v>1.6111111111111101</v>
      </c>
      <c r="F2989" s="10">
        <f>VLOOKUP(B2989,home!$B$2:$E$405,3,FALSE)</f>
        <v>0.93</v>
      </c>
      <c r="G2989" s="10">
        <f>VLOOKUP(C2989,away!$B$2:$E$405,4,FALSE)</f>
        <v>0.78</v>
      </c>
      <c r="H2989" s="10">
        <f>VLOOKUP(A2989,away!$A$2:$E$405,3,FALSE)</f>
        <v>1.4652777777777799</v>
      </c>
      <c r="I2989" s="10">
        <f>VLOOKUP(C2989,away!$B$2:$E$405,3,FALSE)</f>
        <v>0.85</v>
      </c>
      <c r="J2989" s="10">
        <f>VLOOKUP(B2989,home!$B$2:$E$405,4,FALSE)</f>
        <v>0.77</v>
      </c>
      <c r="K2989" s="12">
        <f t="shared" si="3472"/>
        <v>1.1686999999999994</v>
      </c>
      <c r="L2989" s="12">
        <f t="shared" si="3473"/>
        <v>0.95902430555555696</v>
      </c>
      <c r="M2989" s="13">
        <f t="shared" si="3474"/>
        <v>0.11910803917178756</v>
      </c>
      <c r="N2989" s="13">
        <f t="shared" si="3475"/>
        <v>0.13920156538006806</v>
      </c>
      <c r="O2989" s="13">
        <f t="shared" si="3476"/>
        <v>0.11422750455280764</v>
      </c>
      <c r="P2989" s="13">
        <f t="shared" si="3477"/>
        <v>0.13349768457086622</v>
      </c>
      <c r="Q2989" s="13">
        <f t="shared" si="3478"/>
        <v>8.1342434729842733E-2</v>
      </c>
      <c r="R2989" s="13">
        <f t="shared" si="3479"/>
        <v>5.477347661455028E-2</v>
      </c>
      <c r="S2989" s="13">
        <f t="shared" si="3480"/>
        <v>3.7406441894485915E-2</v>
      </c>
      <c r="T2989" s="13">
        <f t="shared" si="3481"/>
        <v>7.800937197898565E-2</v>
      </c>
      <c r="U2989" s="13">
        <f t="shared" si="3482"/>
        <v>6.4013762119424875E-2</v>
      </c>
      <c r="V2989" s="13">
        <f t="shared" si="3483"/>
        <v>4.6583975501679918E-3</v>
      </c>
      <c r="W2989" s="13">
        <f t="shared" si="3484"/>
        <v>3.1688301156255705E-2</v>
      </c>
      <c r="X2989" s="13">
        <f t="shared" si="3485"/>
        <v>3.0389851010613481E-2</v>
      </c>
      <c r="Y2989" s="13">
        <f t="shared" si="3486"/>
        <v>1.4572302880695217E-2</v>
      </c>
      <c r="Z2989" s="13">
        <f t="shared" si="3487"/>
        <v>1.7509698457710877E-2</v>
      </c>
      <c r="AA2989" s="13">
        <f t="shared" si="3488"/>
        <v>2.046358458752669E-2</v>
      </c>
      <c r="AB2989" s="13">
        <f t="shared" si="3489"/>
        <v>1.1957895653721216E-2</v>
      </c>
      <c r="AC2989" s="13">
        <f t="shared" si="3490"/>
        <v>3.2632415656106968E-4</v>
      </c>
      <c r="AD2989" s="13">
        <f t="shared" si="3491"/>
        <v>9.2585293903290119E-3</v>
      </c>
      <c r="AE2989" s="13">
        <f t="shared" si="3492"/>
        <v>8.8791547190259952E-3</v>
      </c>
      <c r="AF2989" s="13">
        <f t="shared" si="3493"/>
        <v>4.2576625941671258E-3</v>
      </c>
      <c r="AG2989" s="13">
        <f t="shared" si="3494"/>
        <v>1.361067304220333E-3</v>
      </c>
      <c r="AH2989" s="13">
        <f t="shared" si="3495"/>
        <v>4.1980566009733444E-3</v>
      </c>
      <c r="AI2989" s="13">
        <f t="shared" si="3496"/>
        <v>4.9062687495575446E-3</v>
      </c>
      <c r="AJ2989" s="13">
        <f t="shared" si="3497"/>
        <v>2.8669781438039501E-3</v>
      </c>
      <c r="AK2989" s="13">
        <f t="shared" si="3498"/>
        <v>1.1168791188878912E-3</v>
      </c>
      <c r="AL2989" s="13">
        <f t="shared" si="3499"/>
        <v>1.4629917383699916E-5</v>
      </c>
      <c r="AM2989" s="13">
        <f t="shared" si="3500"/>
        <v>2.1640886596955016E-3</v>
      </c>
      <c r="AN2989" s="13">
        <f t="shared" si="3501"/>
        <v>2.0754136240251344E-3</v>
      </c>
      <c r="AO2989" s="13">
        <f t="shared" si="3502"/>
        <v>9.9518605476062302E-4</v>
      </c>
      <c r="AP2989" s="13">
        <f t="shared" si="3503"/>
        <v>3.1813587168846039E-4</v>
      </c>
      <c r="AQ2989" s="13">
        <f t="shared" si="3504"/>
        <v>7.6275008354584356E-5</v>
      </c>
      <c r="AR2989" s="13">
        <f t="shared" si="3505"/>
        <v>8.0520766328627676E-4</v>
      </c>
      <c r="AS2989" s="13">
        <f t="shared" si="3506"/>
        <v>9.4104619608267122E-4</v>
      </c>
      <c r="AT2989" s="13">
        <f t="shared" si="3507"/>
        <v>5.4990034468090868E-4</v>
      </c>
      <c r="AU2989" s="13">
        <f t="shared" si="3508"/>
        <v>2.1422284427619249E-4</v>
      </c>
      <c r="AV2989" s="13">
        <f t="shared" si="3509"/>
        <v>6.2590559526396551E-5</v>
      </c>
      <c r="AW2989" s="13">
        <f t="shared" si="3510"/>
        <v>4.5548285166781689E-7</v>
      </c>
      <c r="AX2989" s="13">
        <f t="shared" si="3511"/>
        <v>4.2152840276435497E-4</v>
      </c>
      <c r="AY2989" s="13">
        <f t="shared" si="3512"/>
        <v>4.0425598373302864E-4</v>
      </c>
      <c r="AZ2989" s="13">
        <f t="shared" si="3513"/>
        <v>1.9384565703312314E-4</v>
      </c>
      <c r="BA2989" s="13">
        <f t="shared" si="3514"/>
        <v>6.1967565540383863E-5</v>
      </c>
      <c r="BB2989" s="13">
        <f t="shared" si="3515"/>
        <v>1.4857100377333773E-5</v>
      </c>
      <c r="BC2989" s="13">
        <f t="shared" si="3516"/>
        <v>2.8496640743883455E-6</v>
      </c>
      <c r="BD2989" s="13">
        <f t="shared" si="3517"/>
        <v>1.2870228668518903E-4</v>
      </c>
      <c r="BE2989" s="13">
        <f t="shared" si="3518"/>
        <v>1.5041436244898033E-4</v>
      </c>
      <c r="BF2989" s="13">
        <f t="shared" si="3519"/>
        <v>8.7894632697061622E-5</v>
      </c>
      <c r="BG2989" s="13">
        <f t="shared" si="3520"/>
        <v>3.4240819077685279E-5</v>
      </c>
      <c r="BH2989" s="13">
        <f t="shared" si="3521"/>
        <v>1.0004311314022698E-5</v>
      </c>
      <c r="BI2989" s="13">
        <f t="shared" si="3522"/>
        <v>2.3384077265396631E-6</v>
      </c>
      <c r="BJ2989" s="14">
        <f t="shared" si="3523"/>
        <v>0.40568864473625021</v>
      </c>
      <c r="BK2989" s="14">
        <f t="shared" si="3524"/>
        <v>0.29541577324498552</v>
      </c>
      <c r="BL2989" s="14">
        <f t="shared" si="3525"/>
        <v>0.28151096856905533</v>
      </c>
      <c r="BM2989" s="14">
        <f t="shared" si="3526"/>
        <v>0.35757057948719811</v>
      </c>
      <c r="BN2989" s="14">
        <f t="shared" si="3527"/>
        <v>0.64215070501992233</v>
      </c>
    </row>
    <row r="2990" spans="1:66" x14ac:dyDescent="0.25">
      <c r="A2990" t="s">
        <v>13</v>
      </c>
      <c r="B2990" t="s">
        <v>55</v>
      </c>
      <c r="C2990" t="s">
        <v>228</v>
      </c>
      <c r="D2990" t="s">
        <v>567</v>
      </c>
      <c r="E2990" s="10">
        <f>VLOOKUP(A2990,home!$A$2:$E$405,3,FALSE)</f>
        <v>1.8034188034187999</v>
      </c>
      <c r="F2990" s="10">
        <f>VLOOKUP(B2990,home!$B$2:$E$405,3,FALSE)</f>
        <v>0.83</v>
      </c>
      <c r="G2990" s="10">
        <f>VLOOKUP(C2990,away!$B$2:$E$405,4,FALSE)</f>
        <v>0.55000000000000004</v>
      </c>
      <c r="H2990" s="10">
        <f>VLOOKUP(A2990,away!$A$2:$E$405,3,FALSE)</f>
        <v>1.23931623931624</v>
      </c>
      <c r="I2990" s="10">
        <f>VLOOKUP(C2990,away!$B$2:$E$405,3,FALSE)</f>
        <v>0.71</v>
      </c>
      <c r="J2990" s="10">
        <f>VLOOKUP(B2990,home!$B$2:$E$405,4,FALSE)</f>
        <v>0.54</v>
      </c>
      <c r="K2990" s="12">
        <f t="shared" si="3472"/>
        <v>0.82326068376068218</v>
      </c>
      <c r="L2990" s="12">
        <f t="shared" si="3473"/>
        <v>0.47515384615384643</v>
      </c>
      <c r="M2990" s="13">
        <f t="shared" si="3474"/>
        <v>0.27296422675398685</v>
      </c>
      <c r="N2990" s="13">
        <f t="shared" si="3475"/>
        <v>0.22472071595969309</v>
      </c>
      <c r="O2990" s="13">
        <f t="shared" si="3476"/>
        <v>0.12970000220456751</v>
      </c>
      <c r="P2990" s="13">
        <f t="shared" si="3477"/>
        <v>0.10677691249869424</v>
      </c>
      <c r="Q2990" s="13">
        <f t="shared" si="3478"/>
        <v>9.2501865138083478E-2</v>
      </c>
      <c r="R2990" s="13">
        <f t="shared" si="3479"/>
        <v>3.0813727446831297E-2</v>
      </c>
      <c r="S2990" s="13">
        <f t="shared" si="3480"/>
        <v>1.0442127507269848E-2</v>
      </c>
      <c r="T2990" s="13">
        <f t="shared" si="3481"/>
        <v>4.3952616996764768E-2</v>
      </c>
      <c r="U2990" s="13">
        <f t="shared" si="3482"/>
        <v>2.5367730327093631E-2</v>
      </c>
      <c r="V2990" s="13">
        <f t="shared" si="3483"/>
        <v>4.5385602697343432E-4</v>
      </c>
      <c r="W2990" s="13">
        <f t="shared" si="3484"/>
        <v>2.5384382914239004E-2</v>
      </c>
      <c r="X2990" s="13">
        <f t="shared" si="3485"/>
        <v>1.2061487173942649E-2</v>
      </c>
      <c r="Y2990" s="13">
        <f t="shared" si="3486"/>
        <v>2.8655310105170678E-3</v>
      </c>
      <c r="Z2990" s="13">
        <f t="shared" si="3487"/>
        <v>4.8804203702327454E-3</v>
      </c>
      <c r="AA2990" s="13">
        <f t="shared" si="3488"/>
        <v>4.0178582110373716E-3</v>
      </c>
      <c r="AB2990" s="13">
        <f t="shared" si="3489"/>
        <v>1.6538723490360486E-3</v>
      </c>
      <c r="AC2990" s="13">
        <f t="shared" si="3490"/>
        <v>1.1096084332971938E-5</v>
      </c>
      <c r="AD2990" s="13">
        <f t="shared" si="3491"/>
        <v>5.224491108704845E-3</v>
      </c>
      <c r="AE2990" s="13">
        <f t="shared" si="3492"/>
        <v>2.4824370444976808E-3</v>
      </c>
      <c r="AF2990" s="13">
        <f t="shared" si="3493"/>
        <v>5.8976975476392993E-4</v>
      </c>
      <c r="AG2990" s="13">
        <f t="shared" si="3494"/>
        <v>9.3410455773764041E-5</v>
      </c>
      <c r="AH2990" s="13">
        <f t="shared" si="3495"/>
        <v>5.7973762744091702E-4</v>
      </c>
      <c r="AI2990" s="13">
        <f t="shared" si="3496"/>
        <v>4.772751955688049E-4</v>
      </c>
      <c r="AJ2990" s="13">
        <f t="shared" si="3497"/>
        <v>1.964609519229938E-4</v>
      </c>
      <c r="AK2990" s="13">
        <f t="shared" si="3498"/>
        <v>5.3912859204132797E-5</v>
      </c>
      <c r="AL2990" s="13">
        <f t="shared" si="3499"/>
        <v>1.7362064472539131E-7</v>
      </c>
      <c r="AM2990" s="13">
        <f t="shared" si="3500"/>
        <v>8.6022362449079135E-4</v>
      </c>
      <c r="AN2990" s="13">
        <f t="shared" si="3501"/>
        <v>4.0873856372920168E-4</v>
      </c>
      <c r="AO2990" s="13">
        <f t="shared" si="3502"/>
        <v>9.7106850313664588E-5</v>
      </c>
      <c r="AP2990" s="13">
        <f t="shared" si="3503"/>
        <v>1.5380231138141194E-5</v>
      </c>
      <c r="AQ2990" s="13">
        <f t="shared" si="3504"/>
        <v>1.8269939950057348E-6</v>
      </c>
      <c r="AR2990" s="13">
        <f t="shared" si="3505"/>
        <v>5.509291268773151E-5</v>
      </c>
      <c r="AS2990" s="13">
        <f t="shared" si="3506"/>
        <v>4.53558289696694E-5</v>
      </c>
      <c r="AT2990" s="13">
        <f t="shared" si="3507"/>
        <v>1.8669835385051292E-5</v>
      </c>
      <c r="AU2990" s="13">
        <f t="shared" si="3508"/>
        <v>5.123380481598902E-6</v>
      </c>
      <c r="AV2990" s="13">
        <f t="shared" si="3509"/>
        <v>1.0544694296118112E-6</v>
      </c>
      <c r="AW2990" s="13">
        <f t="shared" si="3510"/>
        <v>1.8865594190640787E-9</v>
      </c>
      <c r="AX2990" s="13">
        <f t="shared" si="3511"/>
        <v>1.1803138154756348E-4</v>
      </c>
      <c r="AY2990" s="13">
        <f t="shared" si="3512"/>
        <v>5.6083064909176929E-5</v>
      </c>
      <c r="AZ2990" s="13">
        <f t="shared" si="3513"/>
        <v>1.3324041997845614E-5</v>
      </c>
      <c r="BA2990" s="13">
        <f t="shared" si="3514"/>
        <v>2.1103232671972415E-6</v>
      </c>
      <c r="BB2990" s="13">
        <f t="shared" si="3515"/>
        <v>2.5068205425918012E-7</v>
      </c>
      <c r="BC2990" s="13">
        <f t="shared" si="3516"/>
        <v>2.3822508448599342E-8</v>
      </c>
      <c r="BD2990" s="13">
        <f t="shared" si="3517"/>
        <v>4.3629348932322755E-6</v>
      </c>
      <c r="BE2990" s="13">
        <f t="shared" si="3518"/>
        <v>3.5918327634057415E-6</v>
      </c>
      <c r="BF2990" s="13">
        <f t="shared" si="3519"/>
        <v>1.4785073483777156E-6</v>
      </c>
      <c r="BG2990" s="13">
        <f t="shared" si="3520"/>
        <v>4.0573232352354379E-7</v>
      </c>
      <c r="BH2990" s="13">
        <f t="shared" si="3521"/>
        <v>8.3505867521950729E-8</v>
      </c>
      <c r="BI2990" s="13">
        <f t="shared" si="3522"/>
        <v>1.3749419518830025E-8</v>
      </c>
      <c r="BJ2990" s="14">
        <f t="shared" si="3523"/>
        <v>0.41144980713693158</v>
      </c>
      <c r="BK2990" s="14">
        <f t="shared" si="3524"/>
        <v>0.39070447555681131</v>
      </c>
      <c r="BL2990" s="14">
        <f t="shared" si="3525"/>
        <v>0.19299580986227197</v>
      </c>
      <c r="BM2990" s="14">
        <f t="shared" si="3526"/>
        <v>0.14249698174604128</v>
      </c>
      <c r="BN2990" s="14">
        <f t="shared" si="3527"/>
        <v>0.85747745000185638</v>
      </c>
    </row>
    <row r="2991" spans="1:66" x14ac:dyDescent="0.25">
      <c r="A2991" t="s">
        <v>13</v>
      </c>
      <c r="B2991" t="s">
        <v>45</v>
      </c>
      <c r="C2991" t="s">
        <v>54</v>
      </c>
      <c r="D2991" t="s">
        <v>567</v>
      </c>
      <c r="E2991" s="10">
        <f>VLOOKUP(A2991,home!$A$2:$E$405,3,FALSE)</f>
        <v>1.8034188034187999</v>
      </c>
      <c r="F2991" s="10">
        <f>VLOOKUP(B2991,home!$B$2:$E$405,3,FALSE)</f>
        <v>1.35</v>
      </c>
      <c r="G2991" s="10">
        <f>VLOOKUP(C2991,away!$B$2:$E$405,4,FALSE)</f>
        <v>1.1100000000000001</v>
      </c>
      <c r="H2991" s="10">
        <f>VLOOKUP(A2991,away!$A$2:$E$405,3,FALSE)</f>
        <v>1.23931623931624</v>
      </c>
      <c r="I2991" s="10">
        <f>VLOOKUP(C2991,away!$B$2:$E$405,3,FALSE)</f>
        <v>0.48</v>
      </c>
      <c r="J2991" s="10">
        <f>VLOOKUP(B2991,home!$B$2:$E$405,4,FALSE)</f>
        <v>1.04</v>
      </c>
      <c r="K2991" s="12">
        <f t="shared" si="3472"/>
        <v>2.7024230769230719</v>
      </c>
      <c r="L2991" s="12">
        <f t="shared" si="3473"/>
        <v>0.61866666666666703</v>
      </c>
      <c r="M2991" s="13">
        <f t="shared" si="3474"/>
        <v>3.6113455896082641E-2</v>
      </c>
      <c r="N2991" s="13">
        <f t="shared" si="3475"/>
        <v>9.7593836601017309E-2</v>
      </c>
      <c r="O2991" s="13">
        <f t="shared" si="3476"/>
        <v>2.2342191381043139E-2</v>
      </c>
      <c r="P2991" s="13">
        <f t="shared" si="3477"/>
        <v>6.0378053577162735E-2</v>
      </c>
      <c r="Q2991" s="13">
        <f t="shared" si="3478"/>
        <v>0.1318699180980244</v>
      </c>
      <c r="R2991" s="13">
        <f t="shared" si="3479"/>
        <v>6.9111845338693471E-3</v>
      </c>
      <c r="S2991" s="13">
        <f t="shared" si="3480"/>
        <v>2.5236503010517587E-2</v>
      </c>
      <c r="T2991" s="13">
        <f t="shared" si="3481"/>
        <v>8.1583522663311134E-2</v>
      </c>
      <c r="U2991" s="13">
        <f t="shared" si="3482"/>
        <v>1.8676944573202351E-2</v>
      </c>
      <c r="V2991" s="13">
        <f t="shared" si="3483"/>
        <v>4.6880984542278618E-3</v>
      </c>
      <c r="W2991" s="13">
        <f t="shared" si="3484"/>
        <v>0.11878943660668551</v>
      </c>
      <c r="X2991" s="13">
        <f t="shared" si="3485"/>
        <v>7.3491064780669468E-2</v>
      </c>
      <c r="Y2991" s="13">
        <f t="shared" si="3486"/>
        <v>2.2733236038820433E-2</v>
      </c>
      <c r="Z2991" s="13">
        <f t="shared" si="3487"/>
        <v>1.425239832762391E-3</v>
      </c>
      <c r="AA2991" s="13">
        <f t="shared" si="3488"/>
        <v>3.8516010142070653E-3</v>
      </c>
      <c r="AB2991" s="13">
        <f t="shared" si="3489"/>
        <v>5.2043277319467418E-3</v>
      </c>
      <c r="AC2991" s="13">
        <f t="shared" si="3490"/>
        <v>4.8987671738425344E-4</v>
      </c>
      <c r="AD2991" s="13">
        <f t="shared" si="3491"/>
        <v>8.0254828695149327E-2</v>
      </c>
      <c r="AE2991" s="13">
        <f t="shared" si="3492"/>
        <v>4.9650987352732406E-2</v>
      </c>
      <c r="AF2991" s="13">
        <f t="shared" si="3493"/>
        <v>1.5358705421111897E-2</v>
      </c>
      <c r="AG2991" s="13">
        <f t="shared" si="3494"/>
        <v>3.1673063623981895E-3</v>
      </c>
      <c r="AH2991" s="13">
        <f t="shared" si="3495"/>
        <v>2.2043709413391654E-4</v>
      </c>
      <c r="AI2991" s="13">
        <f t="shared" si="3496"/>
        <v>5.9571429019735964E-4</v>
      </c>
      <c r="AJ2991" s="13">
        <f t="shared" si="3497"/>
        <v>8.049360225410964E-4</v>
      </c>
      <c r="AK2991" s="13">
        <f t="shared" si="3498"/>
        <v>7.2509256092057625E-4</v>
      </c>
      <c r="AL2991" s="13">
        <f t="shared" si="3499"/>
        <v>3.276097726403357E-5</v>
      </c>
      <c r="AM2991" s="13">
        <f t="shared" si="3500"/>
        <v>4.3376500220055882E-2</v>
      </c>
      <c r="AN2991" s="13">
        <f t="shared" si="3501"/>
        <v>2.6835594802807918E-2</v>
      </c>
      <c r="AO2991" s="13">
        <f t="shared" si="3502"/>
        <v>8.3011439923352543E-3</v>
      </c>
      <c r="AP2991" s="13">
        <f t="shared" si="3503"/>
        <v>1.711880361086027E-3</v>
      </c>
      <c r="AQ2991" s="13">
        <f t="shared" si="3504"/>
        <v>2.647708291813056E-4</v>
      </c>
      <c r="AR2991" s="13">
        <f t="shared" si="3505"/>
        <v>2.7275416447503298E-5</v>
      </c>
      <c r="AS2991" s="13">
        <f t="shared" si="3506"/>
        <v>7.3709714840420034E-5</v>
      </c>
      <c r="AT2991" s="13">
        <f t="shared" si="3507"/>
        <v>9.9597417189085078E-5</v>
      </c>
      <c r="AU2991" s="13">
        <f t="shared" si="3508"/>
        <v>8.9718119537906047E-5</v>
      </c>
      <c r="AV2991" s="13">
        <f t="shared" si="3509"/>
        <v>6.0614079164345014E-5</v>
      </c>
      <c r="AW2991" s="13">
        <f t="shared" si="3510"/>
        <v>1.5214735457454326E-6</v>
      </c>
      <c r="AX2991" s="13">
        <f t="shared" si="3511"/>
        <v>1.9536942531806295E-2</v>
      </c>
      <c r="AY2991" s="13">
        <f t="shared" si="3512"/>
        <v>1.2086855113010834E-2</v>
      </c>
      <c r="AZ2991" s="13">
        <f t="shared" si="3513"/>
        <v>3.7388671816246865E-3</v>
      </c>
      <c r="BA2991" s="13">
        <f t="shared" si="3514"/>
        <v>7.7103749878838041E-4</v>
      </c>
      <c r="BB2991" s="13">
        <f t="shared" si="3515"/>
        <v>1.1925379981260287E-4</v>
      </c>
      <c r="BC2991" s="13">
        <f t="shared" si="3516"/>
        <v>1.4755670163479408E-5</v>
      </c>
      <c r="BD2991" s="13">
        <f t="shared" si="3517"/>
        <v>2.8123984959203404E-6</v>
      </c>
      <c r="BE2991" s="13">
        <f t="shared" si="3518"/>
        <v>7.6002905968788671E-6</v>
      </c>
      <c r="BF2991" s="13">
        <f t="shared" si="3519"/>
        <v>1.0269600350163441E-5</v>
      </c>
      <c r="BG2991" s="13">
        <f t="shared" si="3520"/>
        <v>9.2509349923529803E-6</v>
      </c>
      <c r="BH2991" s="13">
        <f t="shared" si="3521"/>
        <v>6.2499850516124653E-6</v>
      </c>
      <c r="BI2991" s="13">
        <f t="shared" si="3522"/>
        <v>3.3780207667803514E-6</v>
      </c>
      <c r="BJ2991" s="14">
        <f t="shared" si="3523"/>
        <v>0.7912504446205928</v>
      </c>
      <c r="BK2991" s="14">
        <f t="shared" si="3524"/>
        <v>0.13902560374564996</v>
      </c>
      <c r="BL2991" s="14">
        <f t="shared" si="3525"/>
        <v>5.9722905179494544E-2</v>
      </c>
      <c r="BM2991" s="14">
        <f t="shared" si="3526"/>
        <v>0.62413021965183491</v>
      </c>
      <c r="BN2991" s="14">
        <f t="shared" si="3527"/>
        <v>0.3552086400871996</v>
      </c>
    </row>
    <row r="2992" spans="1:66" x14ac:dyDescent="0.25">
      <c r="A2992" t="s">
        <v>13</v>
      </c>
      <c r="B2992" t="s">
        <v>17</v>
      </c>
      <c r="C2992" t="s">
        <v>47</v>
      </c>
      <c r="D2992" t="s">
        <v>567</v>
      </c>
      <c r="E2992" s="10">
        <f>VLOOKUP(A2992,home!$A$2:$E$405,3,FALSE)</f>
        <v>1.8034188034187999</v>
      </c>
      <c r="F2992" s="10">
        <f>VLOOKUP(B2992,home!$B$2:$E$405,3,FALSE)</f>
        <v>0.55000000000000004</v>
      </c>
      <c r="G2992" s="10">
        <f>VLOOKUP(C2992,away!$B$2:$E$405,4,FALSE)</f>
        <v>1.19</v>
      </c>
      <c r="H2992" s="10">
        <f>VLOOKUP(A2992,away!$A$2:$E$405,3,FALSE)</f>
        <v>1.23931623931624</v>
      </c>
      <c r="I2992" s="10">
        <f>VLOOKUP(C2992,away!$B$2:$E$405,3,FALSE)</f>
        <v>1.03</v>
      </c>
      <c r="J2992" s="10">
        <f>VLOOKUP(B2992,home!$B$2:$E$405,4,FALSE)</f>
        <v>2.02</v>
      </c>
      <c r="K2992" s="12">
        <f t="shared" si="3472"/>
        <v>1.1803376068376046</v>
      </c>
      <c r="L2992" s="12">
        <f t="shared" si="3473"/>
        <v>2.5785213675213692</v>
      </c>
      <c r="M2992" s="13">
        <f t="shared" si="3474"/>
        <v>2.3310322882461057E-2</v>
      </c>
      <c r="N2992" s="13">
        <f t="shared" si="3475"/>
        <v>2.7514050725695936E-2</v>
      </c>
      <c r="O2992" s="13">
        <f t="shared" si="3476"/>
        <v>6.0106165636248141E-2</v>
      </c>
      <c r="P2992" s="13">
        <f t="shared" si="3477"/>
        <v>7.0945567703273801E-2</v>
      </c>
      <c r="Q2992" s="13">
        <f t="shared" si="3478"/>
        <v>1.6237934393988202E-2</v>
      </c>
      <c r="R2992" s="13">
        <f t="shared" si="3479"/>
        <v>7.7492516206422266E-2</v>
      </c>
      <c r="S2992" s="13">
        <f t="shared" si="3480"/>
        <v>5.3981165363081479E-2</v>
      </c>
      <c r="T2992" s="13">
        <f t="shared" si="3481"/>
        <v>4.1869860799308732E-2</v>
      </c>
      <c r="U2992" s="13">
        <f t="shared" si="3482"/>
        <v>9.1467331126912743E-2</v>
      </c>
      <c r="V2992" s="13">
        <f t="shared" si="3483"/>
        <v>1.825478514046687E-2</v>
      </c>
      <c r="W2992" s="13">
        <f t="shared" si="3484"/>
        <v>6.3887482075286875E-3</v>
      </c>
      <c r="X2992" s="13">
        <f t="shared" si="3485"/>
        <v>1.6473523764826567E-2</v>
      </c>
      <c r="Y2992" s="13">
        <f t="shared" si="3486"/>
        <v>2.1238666512988193E-2</v>
      </c>
      <c r="Z2992" s="13">
        <f t="shared" si="3487"/>
        <v>6.6605369620418589E-2</v>
      </c>
      <c r="AA2992" s="13">
        <f t="shared" si="3488"/>
        <v>7.8616822580298965E-2</v>
      </c>
      <c r="AB2992" s="13">
        <f t="shared" si="3489"/>
        <v>4.6397196110803333E-2</v>
      </c>
      <c r="AC2992" s="13">
        <f t="shared" si="3490"/>
        <v>3.4724317784604621E-3</v>
      </c>
      <c r="AD2992" s="13">
        <f t="shared" si="3491"/>
        <v>1.8852199424906119E-3</v>
      </c>
      <c r="AE2992" s="13">
        <f t="shared" si="3492"/>
        <v>4.8610799041894489E-3</v>
      </c>
      <c r="AF2992" s="13">
        <f t="shared" si="3493"/>
        <v>6.267199201090614E-3</v>
      </c>
      <c r="AG2992" s="13">
        <f t="shared" si="3494"/>
        <v>5.386702351508333E-3</v>
      </c>
      <c r="AH2992" s="13">
        <f t="shared" si="3495"/>
        <v>4.2935842189477019E-2</v>
      </c>
      <c r="AI2992" s="13">
        <f t="shared" si="3496"/>
        <v>5.0678789217484359E-2</v>
      </c>
      <c r="AJ2992" s="13">
        <f t="shared" si="3497"/>
        <v>2.9909040391196452E-2</v>
      </c>
      <c r="AK2992" s="13">
        <f t="shared" si="3498"/>
        <v>1.1767588386051357E-2</v>
      </c>
      <c r="AL2992" s="13">
        <f t="shared" si="3499"/>
        <v>4.2273741994217518E-4</v>
      </c>
      <c r="AM2992" s="13">
        <f t="shared" si="3500"/>
        <v>4.4503919905637874E-4</v>
      </c>
      <c r="AN2992" s="13">
        <f t="shared" si="3501"/>
        <v>1.1475430841514683E-3</v>
      </c>
      <c r="AO2992" s="13">
        <f t="shared" si="3502"/>
        <v>1.4794821813179674E-3</v>
      </c>
      <c r="AP2992" s="13">
        <f t="shared" si="3503"/>
        <v>1.2716254724651677E-3</v>
      </c>
      <c r="AQ2992" s="13">
        <f t="shared" si="3504"/>
        <v>8.1972836305897322E-4</v>
      </c>
      <c r="AR2992" s="13">
        <f t="shared" si="3505"/>
        <v>2.2142197303618386E-2</v>
      </c>
      <c r="AS2992" s="13">
        <f t="shared" si="3506"/>
        <v>2.6135268175478985E-2</v>
      </c>
      <c r="AT2992" s="13">
        <f t="shared" si="3507"/>
        <v>1.5424219946151941E-2</v>
      </c>
      <c r="AU2992" s="13">
        <f t="shared" si="3508"/>
        <v>6.0685956195259422E-3</v>
      </c>
      <c r="AV2992" s="13">
        <f t="shared" si="3509"/>
        <v>1.7907479076041052E-3</v>
      </c>
      <c r="AW2992" s="13">
        <f t="shared" si="3510"/>
        <v>3.5739228302940095E-5</v>
      </c>
      <c r="AX2992" s="13">
        <f t="shared" si="3511"/>
        <v>8.7549417193855036E-5</v>
      </c>
      <c r="AY2992" s="13">
        <f t="shared" si="3512"/>
        <v>2.2574804294839794E-4</v>
      </c>
      <c r="AZ2992" s="13">
        <f t="shared" si="3513"/>
        <v>2.9104807620928798E-4</v>
      </c>
      <c r="BA2992" s="13">
        <f t="shared" si="3514"/>
        <v>2.5015789449387896E-4</v>
      </c>
      <c r="BB2992" s="13">
        <f t="shared" si="3515"/>
        <v>1.6125936905165585E-4</v>
      </c>
      <c r="BC2992" s="13">
        <f t="shared" si="3516"/>
        <v>8.3162145762541713E-5</v>
      </c>
      <c r="BD2992" s="13">
        <f t="shared" si="3517"/>
        <v>9.5156881452090128E-3</v>
      </c>
      <c r="BE2992" s="13">
        <f t="shared" si="3518"/>
        <v>1.1231724572728969E-2</v>
      </c>
      <c r="BF2992" s="13">
        <f t="shared" si="3519"/>
        <v>6.628613451417016E-3</v>
      </c>
      <c r="BG2992" s="13">
        <f t="shared" si="3520"/>
        <v>2.6080005792990381E-3</v>
      </c>
      <c r="BH2992" s="13">
        <f t="shared" si="3521"/>
        <v>7.6958029060022819E-4</v>
      </c>
      <c r="BI2992" s="13">
        <f t="shared" si="3522"/>
        <v>1.816729116952922E-4</v>
      </c>
      <c r="BJ2992" s="14">
        <f t="shared" si="3523"/>
        <v>0.15438532904932487</v>
      </c>
      <c r="BK2992" s="14">
        <f t="shared" si="3524"/>
        <v>0.17061275833063425</v>
      </c>
      <c r="BL2992" s="14">
        <f t="shared" si="3525"/>
        <v>0.59186760074822342</v>
      </c>
      <c r="BM2992" s="14">
        <f t="shared" si="3526"/>
        <v>0.70767449138586624</v>
      </c>
      <c r="BN2992" s="14">
        <f t="shared" si="3527"/>
        <v>0.27560655754808938</v>
      </c>
    </row>
    <row r="2993" spans="1:66" x14ac:dyDescent="0.25">
      <c r="A2993" t="s">
        <v>13</v>
      </c>
      <c r="B2993" t="s">
        <v>46</v>
      </c>
      <c r="C2993" t="s">
        <v>50</v>
      </c>
      <c r="D2993" t="s">
        <v>567</v>
      </c>
      <c r="E2993" s="10">
        <f>VLOOKUP(A2993,home!$A$2:$E$405,3,FALSE)</f>
        <v>1.8034188034187999</v>
      </c>
      <c r="F2993" s="10">
        <f>VLOOKUP(B2993,home!$B$2:$E$405,3,FALSE)</f>
        <v>0.65</v>
      </c>
      <c r="G2993" s="10">
        <f>VLOOKUP(C2993,away!$B$2:$E$405,4,FALSE)</f>
        <v>0.87</v>
      </c>
      <c r="H2993" s="10">
        <f>VLOOKUP(A2993,away!$A$2:$E$405,3,FALSE)</f>
        <v>1.23931623931624</v>
      </c>
      <c r="I2993" s="10">
        <f>VLOOKUP(C2993,away!$B$2:$E$405,3,FALSE)</f>
        <v>0.24</v>
      </c>
      <c r="J2993" s="10">
        <f>VLOOKUP(B2993,home!$B$2:$E$405,4,FALSE)</f>
        <v>0.94</v>
      </c>
      <c r="K2993" s="12">
        <f t="shared" si="3472"/>
        <v>1.0198333333333314</v>
      </c>
      <c r="L2993" s="12">
        <f t="shared" si="3473"/>
        <v>0.27958974358974376</v>
      </c>
      <c r="M2993" s="13">
        <f t="shared" si="3474"/>
        <v>0.27268906827810618</v>
      </c>
      <c r="N2993" s="13">
        <f t="shared" si="3475"/>
        <v>0.27809740146562151</v>
      </c>
      <c r="O2993" s="13">
        <f t="shared" si="3476"/>
        <v>7.6241066679601843E-2</v>
      </c>
      <c r="P2993" s="13">
        <f t="shared" si="3477"/>
        <v>7.7753181168747132E-2</v>
      </c>
      <c r="Q2993" s="13">
        <f t="shared" si="3478"/>
        <v>0.14180649996401118</v>
      </c>
      <c r="R2993" s="13">
        <f t="shared" si="3479"/>
        <v>1.0658110141979217E-2</v>
      </c>
      <c r="S2993" s="13">
        <f t="shared" si="3480"/>
        <v>5.5425371651627378E-3</v>
      </c>
      <c r="T2993" s="13">
        <f t="shared" si="3481"/>
        <v>3.9647642964296889E-2</v>
      </c>
      <c r="U2993" s="13">
        <f t="shared" si="3482"/>
        <v>1.0869495993128451E-2</v>
      </c>
      <c r="V2993" s="13">
        <f t="shared" si="3483"/>
        <v>1.7559677810932085E-4</v>
      </c>
      <c r="W2993" s="13">
        <f t="shared" si="3484"/>
        <v>4.8206331848876821E-2</v>
      </c>
      <c r="X2993" s="13">
        <f t="shared" si="3485"/>
        <v>1.3477995961029568E-2</v>
      </c>
      <c r="Y2993" s="13">
        <f t="shared" si="3486"/>
        <v>1.8841547174239294E-3</v>
      </c>
      <c r="Z2993" s="13">
        <f t="shared" si="3487"/>
        <v>9.9329942724907228E-4</v>
      </c>
      <c r="AA2993" s="13">
        <f t="shared" si="3488"/>
        <v>1.0129998658895104E-3</v>
      </c>
      <c r="AB2993" s="13">
        <f t="shared" si="3489"/>
        <v>5.1654551494815842E-4</v>
      </c>
      <c r="AC2993" s="13">
        <f t="shared" si="3490"/>
        <v>3.1292985512756861E-6</v>
      </c>
      <c r="AD2993" s="13">
        <f t="shared" si="3491"/>
        <v>1.2290606024303194E-2</v>
      </c>
      <c r="AE2993" s="13">
        <f t="shared" si="3492"/>
        <v>3.4363273868974896E-3</v>
      </c>
      <c r="AF2993" s="13">
        <f t="shared" si="3493"/>
        <v>4.8038094649654166E-4</v>
      </c>
      <c r="AG2993" s="13">
        <f t="shared" si="3494"/>
        <v>4.47698618854555E-5</v>
      </c>
      <c r="AH2993" s="13">
        <f t="shared" si="3495"/>
        <v>6.9429083043101857E-5</v>
      </c>
      <c r="AI2993" s="13">
        <f t="shared" si="3496"/>
        <v>7.0806093190123261E-5</v>
      </c>
      <c r="AJ2993" s="13">
        <f t="shared" si="3497"/>
        <v>3.6105207019196938E-5</v>
      </c>
      <c r="AK2993" s="13">
        <f t="shared" si="3498"/>
        <v>1.2273764541692536E-5</v>
      </c>
      <c r="AL2993" s="13">
        <f t="shared" si="3499"/>
        <v>3.5690894207800103E-8</v>
      </c>
      <c r="AM2993" s="13">
        <f t="shared" si="3500"/>
        <v>2.5068739420903707E-3</v>
      </c>
      <c r="AN2993" s="13">
        <f t="shared" si="3501"/>
        <v>7.0089624268085697E-4</v>
      </c>
      <c r="AO2993" s="13">
        <f t="shared" si="3502"/>
        <v>9.7981700387077798E-5</v>
      </c>
      <c r="AP2993" s="13">
        <f t="shared" si="3503"/>
        <v>9.1315594959033929E-6</v>
      </c>
      <c r="AQ2993" s="13">
        <f t="shared" si="3504"/>
        <v>6.3827259450852989E-7</v>
      </c>
      <c r="AR2993" s="13">
        <f t="shared" si="3505"/>
        <v>3.8823319051383782E-6</v>
      </c>
      <c r="AS2993" s="13">
        <f t="shared" si="3506"/>
        <v>3.9593314879236157E-6</v>
      </c>
      <c r="AT2993" s="13">
        <f t="shared" si="3507"/>
        <v>2.0189291145503794E-6</v>
      </c>
      <c r="AU2993" s="13">
        <f t="shared" si="3508"/>
        <v>6.8632373621854161E-7</v>
      </c>
      <c r="AV2993" s="13">
        <f t="shared" si="3509"/>
        <v>1.749839559133853E-7</v>
      </c>
      <c r="AW2993" s="13">
        <f t="shared" si="3510"/>
        <v>2.8268669401634473E-10</v>
      </c>
      <c r="AX2993" s="13">
        <f t="shared" si="3511"/>
        <v>4.2609893476808181E-4</v>
      </c>
      <c r="AY2993" s="13">
        <f t="shared" si="3512"/>
        <v>1.1913289191567094E-4</v>
      </c>
      <c r="AZ2993" s="13">
        <f t="shared" si="3513"/>
        <v>1.6654167351903545E-5</v>
      </c>
      <c r="BA2993" s="13">
        <f t="shared" si="3514"/>
        <v>1.5521114598731316E-6</v>
      </c>
      <c r="BB2993" s="13">
        <f t="shared" si="3515"/>
        <v>1.0848861127215792E-7</v>
      </c>
      <c r="BC2993" s="13">
        <f t="shared" si="3516"/>
        <v>6.0664606015980087E-9</v>
      </c>
      <c r="BD2993" s="13">
        <f t="shared" si="3517"/>
        <v>1.8091003031465326E-7</v>
      </c>
      <c r="BE2993" s="13">
        <f t="shared" si="3518"/>
        <v>1.8449807924922688E-7</v>
      </c>
      <c r="BF2993" s="13">
        <f t="shared" si="3519"/>
        <v>9.4078645577168066E-8</v>
      </c>
      <c r="BG2993" s="13">
        <f t="shared" si="3520"/>
        <v>3.198151290481613E-8</v>
      </c>
      <c r="BH2993" s="13">
        <f t="shared" si="3521"/>
        <v>8.1539532276903952E-9</v>
      </c>
      <c r="BI2993" s="13">
        <f t="shared" si="3522"/>
        <v>1.6631346600079152E-9</v>
      </c>
      <c r="BJ2993" s="14">
        <f t="shared" si="3523"/>
        <v>0.54325118551865892</v>
      </c>
      <c r="BK2993" s="14">
        <f t="shared" si="3524"/>
        <v>0.35628268127148649</v>
      </c>
      <c r="BL2993" s="14">
        <f t="shared" si="3525"/>
        <v>9.949805552889697E-2</v>
      </c>
      <c r="BM2993" s="14">
        <f t="shared" si="3526"/>
        <v>0.14266076143899528</v>
      </c>
      <c r="BN2993" s="14">
        <f t="shared" si="3527"/>
        <v>0.85724532769806705</v>
      </c>
    </row>
    <row r="2994" spans="1:66" x14ac:dyDescent="0.25">
      <c r="A2994" t="s">
        <v>13</v>
      </c>
      <c r="B2994" t="s">
        <v>51</v>
      </c>
      <c r="C2994" t="s">
        <v>43</v>
      </c>
      <c r="D2994" t="s">
        <v>567</v>
      </c>
      <c r="E2994" s="10">
        <f>VLOOKUP(A2994,home!$A$2:$E$405,3,FALSE)</f>
        <v>1.8034188034187999</v>
      </c>
      <c r="F2994" s="10">
        <f>VLOOKUP(B2994,home!$B$2:$E$405,3,FALSE)</f>
        <v>0.48</v>
      </c>
      <c r="G2994" s="10">
        <f>VLOOKUP(C2994,away!$B$2:$E$405,4,FALSE)</f>
        <v>0.92</v>
      </c>
      <c r="H2994" s="10">
        <f>VLOOKUP(A2994,away!$A$2:$E$405,3,FALSE)</f>
        <v>1.23931623931624</v>
      </c>
      <c r="I2994" s="10">
        <f>VLOOKUP(C2994,away!$B$2:$E$405,3,FALSE)</f>
        <v>1.1100000000000001</v>
      </c>
      <c r="J2994" s="10">
        <f>VLOOKUP(B2994,home!$B$2:$E$405,4,FALSE)</f>
        <v>1.04</v>
      </c>
      <c r="K2994" s="12">
        <f t="shared" si="3472"/>
        <v>0.79638974358974213</v>
      </c>
      <c r="L2994" s="12">
        <f t="shared" si="3473"/>
        <v>1.4306666666666676</v>
      </c>
      <c r="M2994" s="13">
        <f t="shared" si="3474"/>
        <v>0.10784541602921659</v>
      </c>
      <c r="N2994" s="13">
        <f t="shared" si="3475"/>
        <v>8.5886983218836851E-2</v>
      </c>
      <c r="O2994" s="13">
        <f t="shared" si="3476"/>
        <v>0.15429084186579928</v>
      </c>
      <c r="P2994" s="13">
        <f t="shared" si="3477"/>
        <v>0.12287564399174933</v>
      </c>
      <c r="Q2994" s="13">
        <f t="shared" si="3478"/>
        <v>3.4199756271672987E-2</v>
      </c>
      <c r="R2994" s="13">
        <f t="shared" si="3479"/>
        <v>0.11036938221466853</v>
      </c>
      <c r="S2994" s="13">
        <f t="shared" si="3480"/>
        <v>3.5000152167563602E-2</v>
      </c>
      <c r="T2994" s="13">
        <f t="shared" si="3481"/>
        <v>4.892845130600685E-2</v>
      </c>
      <c r="U2994" s="13">
        <f t="shared" si="3482"/>
        <v>8.7897044002098107E-2</v>
      </c>
      <c r="V2994" s="13">
        <f t="shared" si="3483"/>
        <v>4.4308958298788E-3</v>
      </c>
      <c r="W2994" s="13">
        <f t="shared" si="3484"/>
        <v>9.0787783760097763E-3</v>
      </c>
      <c r="X2994" s="13">
        <f t="shared" si="3485"/>
        <v>1.2988705596611326E-2</v>
      </c>
      <c r="Y2994" s="13">
        <f t="shared" si="3486"/>
        <v>9.291254070109313E-3</v>
      </c>
      <c r="Z2994" s="13">
        <f t="shared" si="3487"/>
        <v>5.2633932051706411E-2</v>
      </c>
      <c r="AA2994" s="13">
        <f t="shared" si="3488"/>
        <v>4.1917123650778376E-2</v>
      </c>
      <c r="AB2994" s="13">
        <f t="shared" si="3489"/>
        <v>1.6691183678131456E-2</v>
      </c>
      <c r="AC2994" s="13">
        <f t="shared" si="3490"/>
        <v>3.1552637944830237E-4</v>
      </c>
      <c r="AD2994" s="13">
        <f t="shared" si="3491"/>
        <v>1.8075614957446301E-3</v>
      </c>
      <c r="AE2994" s="13">
        <f t="shared" si="3492"/>
        <v>2.5860179799119852E-3</v>
      </c>
      <c r="AF2994" s="13">
        <f t="shared" si="3493"/>
        <v>1.8498648616303754E-3</v>
      </c>
      <c r="AG2994" s="13">
        <f t="shared" si="3494"/>
        <v>8.8217999845750859E-4</v>
      </c>
      <c r="AH2994" s="13">
        <f t="shared" si="3495"/>
        <v>1.8825403030493664E-2</v>
      </c>
      <c r="AI2994" s="13">
        <f t="shared" si="3496"/>
        <v>1.4992357892428403E-2</v>
      </c>
      <c r="AJ2994" s="13">
        <f t="shared" si="3497"/>
        <v>5.9698800288783523E-3</v>
      </c>
      <c r="AK2994" s="13">
        <f t="shared" si="3498"/>
        <v>1.5847837418199845E-3</v>
      </c>
      <c r="AL2994" s="13">
        <f t="shared" si="3499"/>
        <v>1.4380029675287024E-5</v>
      </c>
      <c r="AM2994" s="13">
        <f t="shared" si="3500"/>
        <v>2.8790468722375144E-4</v>
      </c>
      <c r="AN2994" s="13">
        <f t="shared" si="3501"/>
        <v>4.1189563918811396E-4</v>
      </c>
      <c r="AO2994" s="13">
        <f t="shared" si="3502"/>
        <v>2.9464268056589782E-4</v>
      </c>
      <c r="AP2994" s="13">
        <f t="shared" si="3503"/>
        <v>1.4051182055431494E-4</v>
      </c>
      <c r="AQ2994" s="13">
        <f t="shared" si="3504"/>
        <v>5.025639448492666E-5</v>
      </c>
      <c r="AR2994" s="13">
        <f t="shared" si="3505"/>
        <v>5.3865753204585913E-3</v>
      </c>
      <c r="AS2994" s="13">
        <f t="shared" si="3506"/>
        <v>4.2898133382868499E-3</v>
      </c>
      <c r="AT2994" s="13">
        <f t="shared" si="3507"/>
        <v>1.7081816722630606E-3</v>
      </c>
      <c r="AU2994" s="13">
        <f t="shared" si="3508"/>
        <v>4.5345945465942526E-4</v>
      </c>
      <c r="AV2994" s="13">
        <f t="shared" si="3509"/>
        <v>9.0282614706140984E-5</v>
      </c>
      <c r="AW2994" s="13">
        <f t="shared" si="3510"/>
        <v>4.5511526076172262E-7</v>
      </c>
      <c r="AX2994" s="13">
        <f t="shared" si="3511"/>
        <v>3.8214056672734699E-5</v>
      </c>
      <c r="AY2994" s="13">
        <f t="shared" si="3512"/>
        <v>5.4671577079792479E-5</v>
      </c>
      <c r="AZ2994" s="13">
        <f t="shared" si="3513"/>
        <v>3.9108401471078257E-5</v>
      </c>
      <c r="BA2994" s="13">
        <f t="shared" si="3514"/>
        <v>1.8650362123763111E-5</v>
      </c>
      <c r="BB2994" s="13">
        <f t="shared" si="3515"/>
        <v>6.6706128529326084E-6</v>
      </c>
      <c r="BC2994" s="13">
        <f t="shared" si="3516"/>
        <v>1.9086846909857852E-6</v>
      </c>
      <c r="BD2994" s="13">
        <f t="shared" si="3517"/>
        <v>1.2843989597449068E-3</v>
      </c>
      <c r="BE2994" s="13">
        <f t="shared" si="3518"/>
        <v>1.0228821582181778E-3</v>
      </c>
      <c r="BF2994" s="13">
        <f t="shared" si="3519"/>
        <v>4.0730642985294839E-4</v>
      </c>
      <c r="BG2994" s="13">
        <f t="shared" si="3520"/>
        <v>1.0812488774434762E-4</v>
      </c>
      <c r="BH2994" s="13">
        <f t="shared" si="3521"/>
        <v>2.152738790659766E-5</v>
      </c>
      <c r="BI2994" s="13">
        <f t="shared" si="3522"/>
        <v>3.4288381870184465E-6</v>
      </c>
      <c r="BJ2994" s="14">
        <f t="shared" si="3523"/>
        <v>0.20884398809189991</v>
      </c>
      <c r="BK2994" s="14">
        <f t="shared" si="3524"/>
        <v>0.27053668600461173</v>
      </c>
      <c r="BL2994" s="14">
        <f t="shared" si="3525"/>
        <v>0.46731398116712419</v>
      </c>
      <c r="BM2994" s="14">
        <f t="shared" si="3526"/>
        <v>0.38380634726157953</v>
      </c>
      <c r="BN2994" s="14">
        <f t="shared" si="3527"/>
        <v>0.61546802359194364</v>
      </c>
    </row>
    <row r="2995" spans="1:66" x14ac:dyDescent="0.25">
      <c r="A2995" t="s">
        <v>13</v>
      </c>
      <c r="B2995" t="s">
        <v>227</v>
      </c>
      <c r="C2995" t="s">
        <v>48</v>
      </c>
      <c r="D2995" t="s">
        <v>567</v>
      </c>
      <c r="E2995" s="10">
        <f>VLOOKUP(A2995,home!$A$2:$E$405,3,FALSE)</f>
        <v>1.8034188034187999</v>
      </c>
      <c r="F2995" s="10">
        <f>VLOOKUP(B2995,home!$B$2:$E$405,3,FALSE)</f>
        <v>1.82</v>
      </c>
      <c r="G2995" s="10">
        <f>VLOOKUP(C2995,away!$B$2:$E$405,4,FALSE)</f>
        <v>0.65</v>
      </c>
      <c r="H2995" s="10">
        <f>VLOOKUP(A2995,away!$A$2:$E$405,3,FALSE)</f>
        <v>1.23931623931624</v>
      </c>
      <c r="I2995" s="10">
        <f>VLOOKUP(C2995,away!$B$2:$E$405,3,FALSE)</f>
        <v>0.37</v>
      </c>
      <c r="J2995" s="10">
        <f>VLOOKUP(B2995,home!$B$2:$E$405,4,FALSE)</f>
        <v>0.57999999999999996</v>
      </c>
      <c r="K2995" s="12">
        <f t="shared" si="3472"/>
        <v>2.1334444444444403</v>
      </c>
      <c r="L2995" s="12">
        <f t="shared" si="3473"/>
        <v>0.26595726495726507</v>
      </c>
      <c r="M2995" s="13">
        <f t="shared" si="3474"/>
        <v>9.0772245227520656E-2</v>
      </c>
      <c r="N2995" s="13">
        <f t="shared" si="3475"/>
        <v>0.19365754229040227</v>
      </c>
      <c r="O2995" s="13">
        <f t="shared" si="3476"/>
        <v>2.4141538074741554E-2</v>
      </c>
      <c r="P2995" s="13">
        <f t="shared" si="3477"/>
        <v>5.1504630285901291E-2</v>
      </c>
      <c r="Q2995" s="13">
        <f t="shared" si="3478"/>
        <v>0.20657880386211158</v>
      </c>
      <c r="R2995" s="13">
        <f t="shared" si="3479"/>
        <v>3.210308719109971E-3</v>
      </c>
      <c r="S2995" s="13">
        <f t="shared" si="3480"/>
        <v>7.3059968227025809E-3</v>
      </c>
      <c r="T2995" s="13">
        <f t="shared" si="3481"/>
        <v>5.4941133673310515E-2</v>
      </c>
      <c r="U2995" s="13">
        <f t="shared" si="3482"/>
        <v>6.8490153017367137E-3</v>
      </c>
      <c r="V2995" s="13">
        <f t="shared" si="3483"/>
        <v>4.6060660977505734E-4</v>
      </c>
      <c r="W2995" s="13">
        <f t="shared" si="3484"/>
        <v>0.14690813381319986</v>
      </c>
      <c r="X2995" s="13">
        <f t="shared" si="3485"/>
        <v>3.9071285468934548E-2</v>
      </c>
      <c r="Y2995" s="13">
        <f t="shared" si="3486"/>
        <v>5.1956461108411834E-3</v>
      </c>
      <c r="Z2995" s="13">
        <f t="shared" si="3487"/>
        <v>2.8460164220098287E-4</v>
      </c>
      <c r="AA2995" s="13">
        <f t="shared" si="3488"/>
        <v>6.0718179243345115E-4</v>
      </c>
      <c r="AB2995" s="13">
        <f t="shared" si="3489"/>
        <v>6.4769431091748217E-4</v>
      </c>
      <c r="AC2995" s="13">
        <f t="shared" si="3490"/>
        <v>1.6334407260338849E-5</v>
      </c>
      <c r="AD2995" s="13">
        <f t="shared" si="3491"/>
        <v>7.8355085481867953E-2</v>
      </c>
      <c r="AE2995" s="13">
        <f t="shared" si="3492"/>
        <v>2.0839104230250309E-2</v>
      </c>
      <c r="AF2995" s="13">
        <f t="shared" si="3493"/>
        <v>2.7711555826183724E-3</v>
      </c>
      <c r="AG2995" s="13">
        <f t="shared" si="3494"/>
        <v>2.4566965317474618E-4</v>
      </c>
      <c r="AH2995" s="13">
        <f t="shared" si="3495"/>
        <v>1.8922968590529891E-5</v>
      </c>
      <c r="AI2995" s="13">
        <f t="shared" si="3496"/>
        <v>4.0371102211862628E-5</v>
      </c>
      <c r="AJ2995" s="13">
        <f t="shared" si="3497"/>
        <v>4.306475186499851E-5</v>
      </c>
      <c r="AK2995" s="13">
        <f t="shared" si="3498"/>
        <v>3.0625418539253134E-5</v>
      </c>
      <c r="AL2995" s="13">
        <f t="shared" si="3499"/>
        <v>3.7072900632759797E-7</v>
      </c>
      <c r="AM2995" s="13">
        <f t="shared" si="3500"/>
        <v>3.3433244363052075E-2</v>
      </c>
      <c r="AN2995" s="13">
        <f t="shared" si="3501"/>
        <v>8.8918142294452298E-3</v>
      </c>
      <c r="AO2995" s="13">
        <f t="shared" si="3502"/>
        <v>1.1824212964856723E-3</v>
      </c>
      <c r="AP2995" s="13">
        <f t="shared" si="3503"/>
        <v>1.0482451134685093E-4</v>
      </c>
      <c r="AQ2995" s="13">
        <f t="shared" si="3504"/>
        <v>6.969710084572569E-6</v>
      </c>
      <c r="AR2995" s="13">
        <f t="shared" si="3505"/>
        <v>1.0065401942419132E-6</v>
      </c>
      <c r="AS2995" s="13">
        <f t="shared" si="3506"/>
        <v>2.1473975855154369E-6</v>
      </c>
      <c r="AT2995" s="13">
        <f t="shared" si="3507"/>
        <v>2.2906767244156583E-6</v>
      </c>
      <c r="AU2995" s="13">
        <f t="shared" si="3508"/>
        <v>1.6290105105742576E-6</v>
      </c>
      <c r="AV2995" s="13">
        <f t="shared" si="3509"/>
        <v>8.6885085593156311E-7</v>
      </c>
      <c r="AW2995" s="13">
        <f t="shared" si="3510"/>
        <v>5.8431530595254213E-9</v>
      </c>
      <c r="AX2995" s="13">
        <f t="shared" si="3511"/>
        <v>1.188799490768446E-2</v>
      </c>
      <c r="AY2995" s="13">
        <f t="shared" si="3512"/>
        <v>3.1616986114736539E-3</v>
      </c>
      <c r="AZ2995" s="13">
        <f t="shared" si="3513"/>
        <v>4.2043835766335784E-4</v>
      </c>
      <c r="BA2995" s="13">
        <f t="shared" si="3514"/>
        <v>3.727287856242367E-5</v>
      </c>
      <c r="BB2995" s="13">
        <f t="shared" si="3515"/>
        <v>2.4782482098866196E-6</v>
      </c>
      <c r="BC2995" s="13">
        <f t="shared" si="3516"/>
        <v>1.3182162315733678E-7</v>
      </c>
      <c r="BD2995" s="13">
        <f t="shared" si="3517"/>
        <v>4.4616112855022212E-8</v>
      </c>
      <c r="BE2995" s="13">
        <f t="shared" si="3518"/>
        <v>9.5185998103253299E-8</v>
      </c>
      <c r="BF2995" s="13">
        <f t="shared" si="3519"/>
        <v>1.0153701942114243E-7</v>
      </c>
      <c r="BG2995" s="13">
        <f t="shared" si="3520"/>
        <v>7.220786332982784E-8</v>
      </c>
      <c r="BH2995" s="13">
        <f t="shared" si="3521"/>
        <v>3.8512866216556175E-8</v>
      </c>
      <c r="BI2995" s="13">
        <f t="shared" si="3522"/>
        <v>1.6433012093868747E-8</v>
      </c>
      <c r="BJ2995" s="14">
        <f t="shared" si="3523"/>
        <v>0.80769284910234285</v>
      </c>
      <c r="BK2995" s="14">
        <f t="shared" si="3524"/>
        <v>0.1532218826936399</v>
      </c>
      <c r="BL2995" s="14">
        <f t="shared" si="3525"/>
        <v>3.5597033408888507E-2</v>
      </c>
      <c r="BM2995" s="14">
        <f t="shared" si="3526"/>
        <v>0.42376960561896432</v>
      </c>
      <c r="BN2995" s="14">
        <f t="shared" si="3527"/>
        <v>0.56986506845978735</v>
      </c>
    </row>
    <row r="2996" spans="1:66" x14ac:dyDescent="0.25">
      <c r="A2996" t="s">
        <v>16</v>
      </c>
      <c r="B2996" t="s">
        <v>57</v>
      </c>
      <c r="C2996" t="s">
        <v>232</v>
      </c>
      <c r="D2996" t="s">
        <v>567</v>
      </c>
      <c r="E2996" s="10">
        <f>VLOOKUP(A2996,home!$A$2:$E$405,3,FALSE)</f>
        <v>1.5777777777777799</v>
      </c>
      <c r="F2996" s="10">
        <f>VLOOKUP(B2996,home!$B$2:$E$405,3,FALSE)</f>
        <v>0.55000000000000004</v>
      </c>
      <c r="G2996" s="10">
        <f>VLOOKUP(C2996,away!$B$2:$E$405,4,FALSE)</f>
        <v>1.1100000000000001</v>
      </c>
      <c r="H2996" s="10">
        <f>VLOOKUP(A2996,away!$A$2:$E$405,3,FALSE)</f>
        <v>1.31111111111111</v>
      </c>
      <c r="I2996" s="10">
        <f>VLOOKUP(C2996,away!$B$2:$E$405,3,FALSE)</f>
        <v>1.35</v>
      </c>
      <c r="J2996" s="10">
        <f>VLOOKUP(B2996,home!$B$2:$E$405,4,FALSE)</f>
        <v>1.05</v>
      </c>
      <c r="K2996" s="12">
        <f t="shared" si="3472"/>
        <v>0.96323333333333483</v>
      </c>
      <c r="L2996" s="12">
        <f t="shared" si="3473"/>
        <v>1.8584999999999987</v>
      </c>
      <c r="M2996" s="13">
        <f t="shared" si="3474"/>
        <v>5.9502715231236285E-2</v>
      </c>
      <c r="N2996" s="13">
        <f t="shared" si="3475"/>
        <v>5.7314998734567919E-2</v>
      </c>
      <c r="O2996" s="13">
        <f t="shared" si="3476"/>
        <v>0.11058579625725257</v>
      </c>
      <c r="P2996" s="13">
        <f t="shared" si="3477"/>
        <v>0.1065199251481944</v>
      </c>
      <c r="Q2996" s="13">
        <f t="shared" si="3478"/>
        <v>2.7603858640546857E-2</v>
      </c>
      <c r="R2996" s="13">
        <f t="shared" si="3479"/>
        <v>0.1027618511720519</v>
      </c>
      <c r="S2996" s="13">
        <f t="shared" si="3480"/>
        <v>4.7672170965151743E-2</v>
      </c>
      <c r="T2996" s="13">
        <f t="shared" si="3481"/>
        <v>5.1301771283456296E-2</v>
      </c>
      <c r="U2996" s="13">
        <f t="shared" si="3482"/>
        <v>9.8983640443959603E-2</v>
      </c>
      <c r="V2996" s="13">
        <f t="shared" si="3483"/>
        <v>9.4823610861489421E-3</v>
      </c>
      <c r="W2996" s="13">
        <f t="shared" si="3484"/>
        <v>8.8629855903987111E-3</v>
      </c>
      <c r="X2996" s="13">
        <f t="shared" si="3485"/>
        <v>1.6471858719755993E-2</v>
      </c>
      <c r="Y2996" s="13">
        <f t="shared" si="3486"/>
        <v>1.530647471533325E-2</v>
      </c>
      <c r="Z2996" s="13">
        <f t="shared" si="3487"/>
        <v>6.3660966801086113E-2</v>
      </c>
      <c r="AA2996" s="13">
        <f t="shared" si="3488"/>
        <v>6.1320365255032934E-2</v>
      </c>
      <c r="AB2996" s="13">
        <f t="shared" si="3489"/>
        <v>2.9532909912911486E-2</v>
      </c>
      <c r="AC2996" s="13">
        <f t="shared" si="3490"/>
        <v>1.060939392849021E-3</v>
      </c>
      <c r="AD2996" s="13">
        <f t="shared" si="3491"/>
        <v>2.1342807883812658E-3</v>
      </c>
      <c r="AE2996" s="13">
        <f t="shared" si="3492"/>
        <v>3.9665608452065793E-3</v>
      </c>
      <c r="AF2996" s="13">
        <f t="shared" si="3493"/>
        <v>3.6859266654082124E-3</v>
      </c>
      <c r="AG2996" s="13">
        <f t="shared" si="3494"/>
        <v>2.2834315692203859E-3</v>
      </c>
      <c r="AH2996" s="13">
        <f t="shared" si="3495"/>
        <v>2.9578476699954608E-2</v>
      </c>
      <c r="AI2996" s="13">
        <f t="shared" si="3496"/>
        <v>2.8490974706619654E-2</v>
      </c>
      <c r="AJ2996" s="13">
        <f t="shared" si="3497"/>
        <v>1.3721728268286488E-2</v>
      </c>
      <c r="AK2996" s="13">
        <f t="shared" si="3498"/>
        <v>4.4057420196519483E-3</v>
      </c>
      <c r="AL2996" s="13">
        <f t="shared" si="3499"/>
        <v>7.5970438843922023E-5</v>
      </c>
      <c r="AM2996" s="13">
        <f t="shared" si="3500"/>
        <v>4.1116207961235704E-4</v>
      </c>
      <c r="AN2996" s="13">
        <f t="shared" si="3501"/>
        <v>7.6414472495956495E-4</v>
      </c>
      <c r="AO2996" s="13">
        <f t="shared" si="3502"/>
        <v>7.1008148566867541E-4</v>
      </c>
      <c r="AP2996" s="13">
        <f t="shared" si="3503"/>
        <v>4.3989548037174416E-4</v>
      </c>
      <c r="AQ2996" s="13">
        <f t="shared" si="3504"/>
        <v>2.0438643756772145E-4</v>
      </c>
      <c r="AR2996" s="13">
        <f t="shared" si="3505"/>
        <v>1.0994319789373121E-2</v>
      </c>
      <c r="AS2996" s="13">
        <f t="shared" si="3506"/>
        <v>1.0590095298450519E-2</v>
      </c>
      <c r="AT2996" s="13">
        <f t="shared" si="3507"/>
        <v>5.1003663973220844E-3</v>
      </c>
      <c r="AU2996" s="13">
        <f t="shared" si="3508"/>
        <v>1.6376143087046282E-3</v>
      </c>
      <c r="AV2996" s="13">
        <f t="shared" si="3509"/>
        <v>3.9435117232198088E-4</v>
      </c>
      <c r="AW2996" s="13">
        <f t="shared" si="3510"/>
        <v>3.7777759980653042E-6</v>
      </c>
      <c r="AX2996" s="13">
        <f t="shared" si="3511"/>
        <v>6.6007503414212761E-5</v>
      </c>
      <c r="AY2996" s="13">
        <f t="shared" si="3512"/>
        <v>1.2267494509531432E-4</v>
      </c>
      <c r="AZ2996" s="13">
        <f t="shared" si="3513"/>
        <v>1.1399569272982078E-4</v>
      </c>
      <c r="BA2996" s="13">
        <f t="shared" si="3514"/>
        <v>7.0620331646123932E-5</v>
      </c>
      <c r="BB2996" s="13">
        <f t="shared" si="3515"/>
        <v>3.2811971591080303E-5</v>
      </c>
      <c r="BC2996" s="13">
        <f t="shared" si="3516"/>
        <v>1.2196209840404542E-5</v>
      </c>
      <c r="BD2996" s="13">
        <f t="shared" si="3517"/>
        <v>3.4054905547583223E-3</v>
      </c>
      <c r="BE2996" s="13">
        <f t="shared" si="3518"/>
        <v>3.2802820186950462E-3</v>
      </c>
      <c r="BF2996" s="13">
        <f t="shared" si="3519"/>
        <v>1.5798384915705148E-3</v>
      </c>
      <c r="BG2996" s="13">
        <f t="shared" si="3520"/>
        <v>5.0725103212125825E-4</v>
      </c>
      <c r="BH2996" s="13">
        <f t="shared" si="3521"/>
        <v>1.221502756267335E-4</v>
      </c>
      <c r="BI2996" s="13">
        <f t="shared" si="3522"/>
        <v>2.3531843431904832E-5</v>
      </c>
      <c r="BJ2996" s="14">
        <f t="shared" si="3523"/>
        <v>0.19188012441477251</v>
      </c>
      <c r="BK2996" s="14">
        <f t="shared" si="3524"/>
        <v>0.22443675720751963</v>
      </c>
      <c r="BL2996" s="14">
        <f t="shared" si="3525"/>
        <v>0.51701677591809736</v>
      </c>
      <c r="BM2996" s="14">
        <f t="shared" si="3526"/>
        <v>0.5325865819885286</v>
      </c>
      <c r="BN2996" s="14">
        <f t="shared" si="3527"/>
        <v>0.46428914518384995</v>
      </c>
    </row>
    <row r="2997" spans="1:66" x14ac:dyDescent="0.25">
      <c r="A2997" t="s">
        <v>16</v>
      </c>
      <c r="B2997" t="s">
        <v>234</v>
      </c>
      <c r="C2997" t="s">
        <v>59</v>
      </c>
      <c r="D2997" t="s">
        <v>567</v>
      </c>
      <c r="E2997" s="10">
        <f>VLOOKUP(A2997,home!$A$2:$E$405,3,FALSE)</f>
        <v>1.5777777777777799</v>
      </c>
      <c r="F2997" s="10">
        <f>VLOOKUP(B2997,home!$B$2:$E$405,3,FALSE)</f>
        <v>1.19</v>
      </c>
      <c r="G2997" s="10">
        <f>VLOOKUP(C2997,away!$B$2:$E$405,4,FALSE)</f>
        <v>1.19</v>
      </c>
      <c r="H2997" s="10">
        <f>VLOOKUP(A2997,away!$A$2:$E$405,3,FALSE)</f>
        <v>1.31111111111111</v>
      </c>
      <c r="I2997" s="10">
        <f>VLOOKUP(C2997,away!$B$2:$E$405,3,FALSE)</f>
        <v>0.48</v>
      </c>
      <c r="J2997" s="10">
        <f>VLOOKUP(B2997,home!$B$2:$E$405,4,FALSE)</f>
        <v>1.05</v>
      </c>
      <c r="K2997" s="12">
        <f t="shared" si="3472"/>
        <v>2.2342911111111139</v>
      </c>
      <c r="L2997" s="12">
        <f t="shared" si="3473"/>
        <v>0.66079999999999939</v>
      </c>
      <c r="M2997" s="13">
        <f t="shared" si="3474"/>
        <v>5.5293986968589649E-2</v>
      </c>
      <c r="N2997" s="13">
        <f t="shared" si="3475"/>
        <v>0.1235428635818136</v>
      </c>
      <c r="O2997" s="13">
        <f t="shared" si="3476"/>
        <v>3.6538266588844001E-2</v>
      </c>
      <c r="P2997" s="13">
        <f t="shared" si="3477"/>
        <v>8.1637124254862345E-2</v>
      </c>
      <c r="Q2997" s="13">
        <f t="shared" si="3478"/>
        <v>0.13801536097102957</v>
      </c>
      <c r="R2997" s="13">
        <f t="shared" si="3479"/>
        <v>1.2072243280954046E-2</v>
      </c>
      <c r="S2997" s="13">
        <f t="shared" si="3480"/>
        <v>3.0132661894998393E-2</v>
      </c>
      <c r="T2997" s="13">
        <f t="shared" si="3481"/>
        <v>9.1200550529656255E-2</v>
      </c>
      <c r="U2997" s="13">
        <f t="shared" si="3482"/>
        <v>2.6972905853806489E-2</v>
      </c>
      <c r="V2997" s="13">
        <f t="shared" si="3483"/>
        <v>4.9431612893482699E-3</v>
      </c>
      <c r="W2997" s="13">
        <f t="shared" si="3484"/>
        <v>0.1027888314047877</v>
      </c>
      <c r="X2997" s="13">
        <f t="shared" si="3485"/>
        <v>6.7922859792283644E-2</v>
      </c>
      <c r="Y2997" s="13">
        <f t="shared" si="3486"/>
        <v>2.244171287537049E-2</v>
      </c>
      <c r="Z2997" s="13">
        <f t="shared" si="3487"/>
        <v>2.6591127866848092E-3</v>
      </c>
      <c r="AA2997" s="13">
        <f t="shared" si="3488"/>
        <v>5.9412320627317715E-3</v>
      </c>
      <c r="AB2997" s="13">
        <f t="shared" si="3489"/>
        <v>6.6372209934049747E-3</v>
      </c>
      <c r="AC2997" s="13">
        <f t="shared" si="3490"/>
        <v>4.561362529116286E-4</v>
      </c>
      <c r="AD2997" s="13">
        <f t="shared" si="3491"/>
        <v>5.7415043082304038E-2</v>
      </c>
      <c r="AE2997" s="13">
        <f t="shared" si="3492"/>
        <v>3.7939860468786474E-2</v>
      </c>
      <c r="AF2997" s="13">
        <f t="shared" si="3493"/>
        <v>1.2535329898887037E-2</v>
      </c>
      <c r="AG2997" s="13">
        <f t="shared" si="3494"/>
        <v>2.7611153323948492E-3</v>
      </c>
      <c r="AH2997" s="13">
        <f t="shared" si="3495"/>
        <v>4.3928543236033003E-4</v>
      </c>
      <c r="AI2997" s="13">
        <f t="shared" si="3496"/>
        <v>9.814915367632876E-4</v>
      </c>
      <c r="AJ2997" s="13">
        <f t="shared" si="3497"/>
        <v>1.0964689081105006E-3</v>
      </c>
      <c r="AK2997" s="13">
        <f t="shared" si="3498"/>
        <v>8.1661024500033334E-4</v>
      </c>
      <c r="AL2997" s="13">
        <f t="shared" si="3499"/>
        <v>2.6937939546480665E-5</v>
      </c>
      <c r="AM2997" s="13">
        <f t="shared" si="3500"/>
        <v>2.5656384080570704E-2</v>
      </c>
      <c r="AN2997" s="13">
        <f t="shared" si="3501"/>
        <v>1.6953738600441103E-2</v>
      </c>
      <c r="AO2997" s="13">
        <f t="shared" si="3502"/>
        <v>5.6015152335857346E-3</v>
      </c>
      <c r="AP2997" s="13">
        <f t="shared" si="3503"/>
        <v>1.2338270887844835E-3</v>
      </c>
      <c r="AQ2997" s="13">
        <f t="shared" si="3504"/>
        <v>2.0382823506719645E-4</v>
      </c>
      <c r="AR2997" s="13">
        <f t="shared" si="3505"/>
        <v>5.8055962740741179E-5</v>
      </c>
      <c r="AS2997" s="13">
        <f t="shared" si="3506"/>
        <v>1.2971392149863599E-4</v>
      </c>
      <c r="AT2997" s="13">
        <f t="shared" si="3507"/>
        <v>1.4490933089588367E-4</v>
      </c>
      <c r="AU2997" s="13">
        <f t="shared" si="3508"/>
        <v>1.0792320997924397E-4</v>
      </c>
      <c r="AV2997" s="13">
        <f t="shared" si="3509"/>
        <v>6.0282967184800798E-5</v>
      </c>
      <c r="AW2997" s="13">
        <f t="shared" si="3510"/>
        <v>1.1047694727815399E-6</v>
      </c>
      <c r="AX2997" s="13">
        <f t="shared" si="3511"/>
        <v>9.5539718157453043E-3</v>
      </c>
      <c r="AY2997" s="13">
        <f t="shared" si="3512"/>
        <v>6.3132645758444909E-3</v>
      </c>
      <c r="AZ2997" s="13">
        <f t="shared" si="3513"/>
        <v>2.0859026158590176E-3</v>
      </c>
      <c r="BA2997" s="13">
        <f t="shared" si="3514"/>
        <v>4.594548161865459E-4</v>
      </c>
      <c r="BB2997" s="13">
        <f t="shared" si="3515"/>
        <v>7.5901935634017302E-5</v>
      </c>
      <c r="BC2997" s="13">
        <f t="shared" si="3516"/>
        <v>1.003119981339172E-5</v>
      </c>
      <c r="BD2997" s="13">
        <f t="shared" si="3517"/>
        <v>6.3938966965136202E-6</v>
      </c>
      <c r="BE2997" s="13">
        <f t="shared" si="3518"/>
        <v>1.4285826554383094E-5</v>
      </c>
      <c r="BF2997" s="13">
        <f t="shared" si="3519"/>
        <v>1.5959347642666635E-5</v>
      </c>
      <c r="BG2997" s="13">
        <f t="shared" si="3520"/>
        <v>1.1885942859047389E-5</v>
      </c>
      <c r="BH2997" s="13">
        <f t="shared" si="3521"/>
        <v>6.6391641192860522E-6</v>
      </c>
      <c r="BI2997" s="13">
        <f t="shared" si="3522"/>
        <v>2.9667650753857335E-6</v>
      </c>
      <c r="BJ2997" s="14">
        <f t="shared" si="3523"/>
        <v>0.72471134813484572</v>
      </c>
      <c r="BK2997" s="14">
        <f t="shared" si="3524"/>
        <v>0.17880327317610126</v>
      </c>
      <c r="BL2997" s="14">
        <f t="shared" si="3525"/>
        <v>9.2054741237222293E-2</v>
      </c>
      <c r="BM2997" s="14">
        <f t="shared" si="3526"/>
        <v>0.5448164698823893</v>
      </c>
      <c r="BN2997" s="14">
        <f t="shared" si="3527"/>
        <v>0.44709984564609317</v>
      </c>
    </row>
    <row r="2998" spans="1:66" x14ac:dyDescent="0.25">
      <c r="A2998" t="s">
        <v>16</v>
      </c>
      <c r="B2998" t="s">
        <v>230</v>
      </c>
      <c r="C2998" t="s">
        <v>236</v>
      </c>
      <c r="D2998" t="s">
        <v>567</v>
      </c>
      <c r="E2998" s="10">
        <f>VLOOKUP(A2998,home!$A$2:$E$405,3,FALSE)</f>
        <v>1.5777777777777799</v>
      </c>
      <c r="F2998" s="10">
        <f>VLOOKUP(B2998,home!$B$2:$E$405,3,FALSE)</f>
        <v>1.51</v>
      </c>
      <c r="G2998" s="10">
        <f>VLOOKUP(C2998,away!$B$2:$E$405,4,FALSE)</f>
        <v>1.27</v>
      </c>
      <c r="H2998" s="10">
        <f>VLOOKUP(A2998,away!$A$2:$E$405,3,FALSE)</f>
        <v>1.31111111111111</v>
      </c>
      <c r="I2998" s="10">
        <f>VLOOKUP(C2998,away!$B$2:$E$405,3,FALSE)</f>
        <v>0.87</v>
      </c>
      <c r="J2998" s="10">
        <f>VLOOKUP(B2998,home!$B$2:$E$405,4,FALSE)</f>
        <v>1.24</v>
      </c>
      <c r="K2998" s="12">
        <f t="shared" si="3472"/>
        <v>3.025704444444449</v>
      </c>
      <c r="L2998" s="12">
        <f t="shared" si="3473"/>
        <v>1.4144266666666654</v>
      </c>
      <c r="M2998" s="13">
        <f t="shared" si="3474"/>
        <v>1.1794392042527994E-2</v>
      </c>
      <c r="N2998" s="13">
        <f t="shared" si="3475"/>
        <v>3.5686344422597188E-2</v>
      </c>
      <c r="O2998" s="13">
        <f t="shared" si="3476"/>
        <v>1.6682302622072712E-2</v>
      </c>
      <c r="P2998" s="13">
        <f t="shared" si="3477"/>
        <v>5.0475717187172683E-2</v>
      </c>
      <c r="Q2998" s="13">
        <f t="shared" si="3478"/>
        <v>5.3988165462713851E-2</v>
      </c>
      <c r="R2998" s="13">
        <f t="shared" si="3479"/>
        <v>1.1797946845031443E-2</v>
      </c>
      <c r="S2998" s="13">
        <f t="shared" si="3480"/>
        <v>5.4004437371011585E-2</v>
      </c>
      <c r="T2998" s="13">
        <f t="shared" si="3481"/>
        <v>7.6362300914874739E-2</v>
      </c>
      <c r="U2998" s="13">
        <f t="shared" si="3482"/>
        <v>3.5697100204330992E-2</v>
      </c>
      <c r="V2998" s="13">
        <f t="shared" si="3483"/>
        <v>2.5679932347532592E-2</v>
      </c>
      <c r="W2998" s="13">
        <f t="shared" si="3484"/>
        <v>5.4450744062645204E-2</v>
      </c>
      <c r="X2998" s="13">
        <f t="shared" si="3485"/>
        <v>7.701658442204698E-2</v>
      </c>
      <c r="Y2998" s="13">
        <f t="shared" si="3486"/>
        <v>5.4467155391063886E-2</v>
      </c>
      <c r="Z2998" s="13">
        <f t="shared" si="3487"/>
        <v>5.5624435431761076E-3</v>
      </c>
      <c r="AA2998" s="13">
        <f t="shared" si="3488"/>
        <v>1.6830310150559274E-2</v>
      </c>
      <c r="AB2998" s="13">
        <f t="shared" si="3489"/>
        <v>2.5461772111962867E-2</v>
      </c>
      <c r="AC2998" s="13">
        <f t="shared" si="3490"/>
        <v>6.8687993724365062E-3</v>
      </c>
      <c r="AD2998" s="13">
        <f t="shared" si="3491"/>
        <v>4.11879645784132E-2</v>
      </c>
      <c r="AE2998" s="13">
        <f t="shared" si="3492"/>
        <v>5.8257355445429669E-2</v>
      </c>
      <c r="AF2998" s="13">
        <f t="shared" si="3493"/>
        <v>4.1200378535747102E-2</v>
      </c>
      <c r="AG2998" s="13">
        <f t="shared" si="3494"/>
        <v>1.9424971359240532E-2</v>
      </c>
      <c r="AH2998" s="13">
        <f t="shared" si="3495"/>
        <v>1.9669171198240239E-3</v>
      </c>
      <c r="AI2998" s="13">
        <f t="shared" si="3496"/>
        <v>5.9513098713054229E-3</v>
      </c>
      <c r="AJ2998" s="13">
        <f t="shared" si="3497"/>
        <v>9.0034523639374725E-3</v>
      </c>
      <c r="AK2998" s="13">
        <f t="shared" si="3498"/>
        <v>9.0805952776364975E-3</v>
      </c>
      <c r="AL2998" s="13">
        <f t="shared" si="3499"/>
        <v>1.1758387317917962E-3</v>
      </c>
      <c r="AM2998" s="13">
        <f t="shared" si="3500"/>
        <v>2.4924521496505071E-2</v>
      </c>
      <c r="AN2998" s="13">
        <f t="shared" si="3501"/>
        <v>3.5253907858563319E-2</v>
      </c>
      <c r="AO2998" s="13">
        <f t="shared" si="3502"/>
        <v>2.4932033689680742E-2</v>
      </c>
      <c r="AP2998" s="13">
        <f t="shared" si="3503"/>
        <v>1.1754844434972043E-2</v>
      </c>
      <c r="AQ2998" s="13">
        <f t="shared" si="3504"/>
        <v>4.1565913578356763E-3</v>
      </c>
      <c r="AR2998" s="13">
        <f t="shared" si="3505"/>
        <v>5.5641200508045813E-4</v>
      </c>
      <c r="AS2998" s="13">
        <f t="shared" si="3506"/>
        <v>1.6835382767141892E-3</v>
      </c>
      <c r="AT2998" s="13">
        <f t="shared" si="3507"/>
        <v>2.5469446231232359E-3</v>
      </c>
      <c r="AU2998" s="13">
        <f t="shared" si="3508"/>
        <v>2.5687672219792891E-3</v>
      </c>
      <c r="AV2998" s="13">
        <f t="shared" si="3509"/>
        <v>1.9430826000714891E-3</v>
      </c>
      <c r="AW2998" s="13">
        <f t="shared" si="3510"/>
        <v>1.3978230564915635E-4</v>
      </c>
      <c r="AX2998" s="13">
        <f t="shared" si="3511"/>
        <v>1.256903924460444E-2</v>
      </c>
      <c r="AY2998" s="13">
        <f t="shared" si="3512"/>
        <v>1.7777984281948361E-2</v>
      </c>
      <c r="AZ2998" s="13">
        <f t="shared" si="3513"/>
        <v>1.2572827523984299E-2</v>
      </c>
      <c r="BA2998" s="13">
        <f t="shared" si="3514"/>
        <v>5.9277808417746705E-3</v>
      </c>
      <c r="BB2998" s="13">
        <f t="shared" si="3515"/>
        <v>2.0961028241904666E-3</v>
      </c>
      <c r="BC2998" s="13">
        <f t="shared" si="3516"/>
        <v>5.9295674612206057E-4</v>
      </c>
      <c r="BD2998" s="13">
        <f t="shared" si="3517"/>
        <v>1.3116732960654463E-4</v>
      </c>
      <c r="BE2998" s="13">
        <f t="shared" si="3518"/>
        <v>3.9687357215643199E-4</v>
      </c>
      <c r="BF2998" s="13">
        <f t="shared" si="3519"/>
        <v>6.0041106557813062E-4</v>
      </c>
      <c r="BG2998" s="13">
        <f t="shared" si="3520"/>
        <v>6.0555547653779243E-4</v>
      </c>
      <c r="BH2998" s="13">
        <f t="shared" si="3521"/>
        <v>4.5805797417951873E-4</v>
      </c>
      <c r="BI2998" s="13">
        <f t="shared" si="3522"/>
        <v>2.7718960965763813E-4</v>
      </c>
      <c r="BJ2998" s="14">
        <f t="shared" si="3523"/>
        <v>0.66460055489495318</v>
      </c>
      <c r="BK2998" s="14">
        <f t="shared" si="3524"/>
        <v>0.16777710133442153</v>
      </c>
      <c r="BL2998" s="14">
        <f t="shared" si="3525"/>
        <v>0.14423970632134545</v>
      </c>
      <c r="BM2998" s="14">
        <f t="shared" si="3526"/>
        <v>0.78411673553548122</v>
      </c>
      <c r="BN2998" s="14">
        <f t="shared" si="3527"/>
        <v>0.18042486858211587</v>
      </c>
    </row>
    <row r="2999" spans="1:66" x14ac:dyDescent="0.25">
      <c r="A2999" t="s">
        <v>16</v>
      </c>
      <c r="B2999" t="s">
        <v>233</v>
      </c>
      <c r="C2999" t="s">
        <v>49</v>
      </c>
      <c r="D2999" t="s">
        <v>567</v>
      </c>
      <c r="E2999" s="10">
        <f>VLOOKUP(A2999,home!$A$2:$E$405,3,FALSE)</f>
        <v>1.5777777777777799</v>
      </c>
      <c r="F2999" s="10">
        <f>VLOOKUP(B2999,home!$B$2:$E$405,3,FALSE)</f>
        <v>0.63</v>
      </c>
      <c r="G2999" s="10">
        <f>VLOOKUP(C2999,away!$B$2:$E$405,4,FALSE)</f>
        <v>1.03</v>
      </c>
      <c r="H2999" s="10">
        <f>VLOOKUP(A2999,away!$A$2:$E$405,3,FALSE)</f>
        <v>1.31111111111111</v>
      </c>
      <c r="I2999" s="10">
        <f>VLOOKUP(C2999,away!$B$2:$E$405,3,FALSE)</f>
        <v>0.87</v>
      </c>
      <c r="J2999" s="10">
        <f>VLOOKUP(B2999,home!$B$2:$E$405,4,FALSE)</f>
        <v>1.33</v>
      </c>
      <c r="K2999" s="12">
        <f t="shared" si="3472"/>
        <v>1.0238200000000013</v>
      </c>
      <c r="L2999" s="12">
        <f t="shared" si="3473"/>
        <v>1.5170866666666654</v>
      </c>
      <c r="M2999" s="13">
        <f t="shared" si="3474"/>
        <v>7.8794926660913062E-2</v>
      </c>
      <c r="N2999" s="13">
        <f t="shared" si="3475"/>
        <v>8.0671821813976127E-2</v>
      </c>
      <c r="O2999" s="13">
        <f t="shared" si="3476"/>
        <v>0.11953873263824895</v>
      </c>
      <c r="P2999" s="13">
        <f t="shared" si="3477"/>
        <v>0.12238614524969221</v>
      </c>
      <c r="Q2999" s="13">
        <f t="shared" si="3478"/>
        <v>4.1296712304792565E-2</v>
      </c>
      <c r="R2999" s="13">
        <f t="shared" si="3479"/>
        <v>9.0675308717859435E-2</v>
      </c>
      <c r="S2999" s="13">
        <f t="shared" si="3480"/>
        <v>4.7523264453106333E-2</v>
      </c>
      <c r="T2999" s="13">
        <f t="shared" si="3481"/>
        <v>6.2650691614770007E-2</v>
      </c>
      <c r="U2999" s="13">
        <f t="shared" si="3482"/>
        <v>9.2835194571518981E-2</v>
      </c>
      <c r="V2999" s="13">
        <f t="shared" si="3483"/>
        <v>8.2015843638806544E-3</v>
      </c>
      <c r="W2999" s="13">
        <f t="shared" si="3484"/>
        <v>1.4093466663964263E-2</v>
      </c>
      <c r="X2999" s="13">
        <f t="shared" si="3485"/>
        <v>2.1381010363011307E-2</v>
      </c>
      <c r="Y2999" s="13">
        <f t="shared" si="3486"/>
        <v>1.6218422870793132E-2</v>
      </c>
      <c r="Z2999" s="13">
        <f t="shared" si="3487"/>
        <v>4.5854100617249399E-2</v>
      </c>
      <c r="AA2999" s="13">
        <f t="shared" si="3488"/>
        <v>4.6946345293952342E-2</v>
      </c>
      <c r="AB2999" s="13">
        <f t="shared" si="3489"/>
        <v>2.4032303619427174E-2</v>
      </c>
      <c r="AC2999" s="13">
        <f t="shared" si="3490"/>
        <v>7.9618093588935523E-4</v>
      </c>
      <c r="AD2999" s="13">
        <f t="shared" si="3491"/>
        <v>3.6072932599749757E-3</v>
      </c>
      <c r="AE2999" s="13">
        <f t="shared" si="3492"/>
        <v>5.4725765074645641E-3</v>
      </c>
      <c r="AF2999" s="13">
        <f t="shared" si="3493"/>
        <v>4.1511864258938595E-3</v>
      </c>
      <c r="AG2999" s="13">
        <f t="shared" si="3494"/>
        <v>2.0992365258570744E-3</v>
      </c>
      <c r="AH2999" s="13">
        <f t="shared" si="3495"/>
        <v>1.7391161164605196E-2</v>
      </c>
      <c r="AI2999" s="13">
        <f t="shared" si="3496"/>
        <v>1.7805418623546117E-2</v>
      </c>
      <c r="AJ2999" s="13">
        <f t="shared" si="3497"/>
        <v>9.1147718475795038E-3</v>
      </c>
      <c r="AK2999" s="13">
        <f t="shared" si="3498"/>
        <v>3.110628570996287E-3</v>
      </c>
      <c r="AL2999" s="13">
        <f t="shared" si="3499"/>
        <v>4.946588304301437E-5</v>
      </c>
      <c r="AM2999" s="13">
        <f t="shared" si="3500"/>
        <v>7.3864379708551715E-4</v>
      </c>
      <c r="AN2999" s="13">
        <f t="shared" si="3501"/>
        <v>1.1205866559744759E-3</v>
      </c>
      <c r="AO2999" s="13">
        <f t="shared" si="3502"/>
        <v>8.5001353731173172E-4</v>
      </c>
      <c r="AP2999" s="13">
        <f t="shared" si="3503"/>
        <v>4.2984806798059878E-4</v>
      </c>
      <c r="AQ2999" s="13">
        <f t="shared" si="3504"/>
        <v>1.6302919315644822E-4</v>
      </c>
      <c r="AR2999" s="13">
        <f t="shared" si="3505"/>
        <v>5.2767797441347292E-3</v>
      </c>
      <c r="AS2999" s="13">
        <f t="shared" si="3506"/>
        <v>5.402472637640026E-3</v>
      </c>
      <c r="AT2999" s="13">
        <f t="shared" si="3507"/>
        <v>2.7655797679343088E-3</v>
      </c>
      <c r="AU2999" s="13">
        <f t="shared" si="3508"/>
        <v>9.438186260021695E-4</v>
      </c>
      <c r="AV2999" s="13">
        <f t="shared" si="3509"/>
        <v>2.4157509641838546E-4</v>
      </c>
      <c r="AW2999" s="13">
        <f t="shared" si="3510"/>
        <v>2.134210568128475E-6</v>
      </c>
      <c r="AX2999" s="13">
        <f t="shared" si="3511"/>
        <v>1.2603971538868247E-4</v>
      </c>
      <c r="AY2999" s="13">
        <f t="shared" si="3512"/>
        <v>1.9121317168663149E-4</v>
      </c>
      <c r="AZ2999" s="13">
        <f t="shared" si="3513"/>
        <v>1.4504347662841631E-4</v>
      </c>
      <c r="BA2999" s="13">
        <f t="shared" si="3514"/>
        <v>7.3347841493316164E-5</v>
      </c>
      <c r="BB2999" s="13">
        <f t="shared" si="3515"/>
        <v>2.7818758089572495E-5</v>
      </c>
      <c r="BC2999" s="13">
        <f t="shared" si="3516"/>
        <v>8.4406933961831689E-6</v>
      </c>
      <c r="BD2999" s="13">
        <f t="shared" si="3517"/>
        <v>1.334222032127255E-3</v>
      </c>
      <c r="BE2999" s="13">
        <f t="shared" si="3518"/>
        <v>1.366003200932528E-3</v>
      </c>
      <c r="BF2999" s="13">
        <f t="shared" si="3519"/>
        <v>6.9927069858937124E-4</v>
      </c>
      <c r="BG2999" s="13">
        <f t="shared" si="3520"/>
        <v>2.3864244220992372E-4</v>
      </c>
      <c r="BH2999" s="13">
        <f t="shared" si="3521"/>
        <v>6.1081726295841076E-5</v>
      </c>
      <c r="BI2999" s="13">
        <f t="shared" si="3522"/>
        <v>1.2507338603241624E-5</v>
      </c>
      <c r="BJ2999" s="14">
        <f t="shared" si="3523"/>
        <v>0.25551644325868939</v>
      </c>
      <c r="BK2999" s="14">
        <f t="shared" si="3524"/>
        <v>0.25794278071821125</v>
      </c>
      <c r="BL2999" s="14">
        <f t="shared" si="3525"/>
        <v>0.4397918183586218</v>
      </c>
      <c r="BM2999" s="14">
        <f t="shared" si="3526"/>
        <v>0.46555241660617103</v>
      </c>
      <c r="BN2999" s="14">
        <f t="shared" si="3527"/>
        <v>0.53336364738548236</v>
      </c>
    </row>
    <row r="3000" spans="1:66" x14ac:dyDescent="0.25">
      <c r="A3000" t="s">
        <v>61</v>
      </c>
      <c r="B3000" t="s">
        <v>288</v>
      </c>
      <c r="C3000" t="s">
        <v>289</v>
      </c>
      <c r="D3000" t="s">
        <v>567</v>
      </c>
      <c r="E3000" s="10">
        <f>VLOOKUP(A3000,home!$A$2:$E$405,3,FALSE)</f>
        <v>1.5193798449612399</v>
      </c>
      <c r="F3000" s="10">
        <f>VLOOKUP(B3000,home!$B$2:$E$405,3,FALSE)</f>
        <v>1.1299999999999999</v>
      </c>
      <c r="G3000" s="10">
        <f>VLOOKUP(C3000,away!$B$2:$E$405,4,FALSE)</f>
        <v>1.22</v>
      </c>
      <c r="H3000" s="10">
        <f>VLOOKUP(A3000,away!$A$2:$E$405,3,FALSE)</f>
        <v>1.26356589147287</v>
      </c>
      <c r="I3000" s="10">
        <f>VLOOKUP(C3000,away!$B$2:$E$405,3,FALSE)</f>
        <v>0.47</v>
      </c>
      <c r="J3000" s="10">
        <f>VLOOKUP(B3000,home!$B$2:$E$405,4,FALSE)</f>
        <v>0.68</v>
      </c>
      <c r="K3000" s="12">
        <f t="shared" si="3472"/>
        <v>2.0946170542635651</v>
      </c>
      <c r="L3000" s="12">
        <f t="shared" si="3473"/>
        <v>0.40383565891472928</v>
      </c>
      <c r="M3000" s="13">
        <f t="shared" si="3474"/>
        <v>8.2212105970931842E-2</v>
      </c>
      <c r="N3000" s="13">
        <f t="shared" si="3475"/>
        <v>0.17220287923363728</v>
      </c>
      <c r="O3000" s="13">
        <f t="shared" si="3476"/>
        <v>3.3200179985538814E-2</v>
      </c>
      <c r="P3000" s="13">
        <f t="shared" si="3477"/>
        <v>6.9541663202329462E-2</v>
      </c>
      <c r="Q3000" s="13">
        <f t="shared" si="3478"/>
        <v>0.18034954381803298</v>
      </c>
      <c r="R3000" s="13">
        <f t="shared" si="3479"/>
        <v>6.7037082802738355E-3</v>
      </c>
      <c r="S3000" s="13">
        <f t="shared" si="3480"/>
        <v>1.470599391607889E-2</v>
      </c>
      <c r="T3000" s="13">
        <f t="shared" si="3481"/>
        <v>7.2831576862726191E-2</v>
      </c>
      <c r="U3000" s="13">
        <f t="shared" si="3482"/>
        <v>1.4041701690669449E-2</v>
      </c>
      <c r="V3000" s="13">
        <f t="shared" si="3483"/>
        <v>1.3821690774255154E-3</v>
      </c>
      <c r="W3000" s="13">
        <f t="shared" si="3484"/>
        <v>0.1259210767366353</v>
      </c>
      <c r="X3000" s="13">
        <f t="shared" si="3485"/>
        <v>5.0851420995191306E-2</v>
      </c>
      <c r="Y3000" s="13">
        <f t="shared" si="3486"/>
        <v>1.0267808552171688E-2</v>
      </c>
      <c r="Z3000" s="13">
        <f t="shared" si="3487"/>
        <v>9.0239881684550367E-4</v>
      </c>
      <c r="AA3000" s="13">
        <f t="shared" si="3488"/>
        <v>1.8901799515118551E-3</v>
      </c>
      <c r="AB3000" s="13">
        <f t="shared" si="3489"/>
        <v>1.9796015810319059E-3</v>
      </c>
      <c r="AC3000" s="13">
        <f t="shared" si="3490"/>
        <v>7.3071915121132483E-5</v>
      </c>
      <c r="AD3000" s="13">
        <f t="shared" si="3491"/>
        <v>6.5939108705946867E-2</v>
      </c>
      <c r="AE3000" s="13">
        <f t="shared" si="3492"/>
        <v>2.6628563412516019E-2</v>
      </c>
      <c r="AF3000" s="13">
        <f t="shared" si="3493"/>
        <v>5.376781725823029E-3</v>
      </c>
      <c r="AG3000" s="13">
        <f t="shared" si="3494"/>
        <v>7.2377873036280594E-4</v>
      </c>
      <c r="AH3000" s="13">
        <f t="shared" si="3495"/>
        <v>9.1105205201169021E-5</v>
      </c>
      <c r="AI3000" s="13">
        <f t="shared" si="3496"/>
        <v>1.9083051654655026E-4</v>
      </c>
      <c r="AJ3000" s="13">
        <f t="shared" si="3497"/>
        <v>1.9985842721616492E-4</v>
      </c>
      <c r="AK3000" s="13">
        <f t="shared" si="3498"/>
        <v>1.3954229002842411E-4</v>
      </c>
      <c r="AL3000" s="13">
        <f t="shared" si="3499"/>
        <v>2.4724059557358657E-6</v>
      </c>
      <c r="AM3000" s="13">
        <f t="shared" si="3500"/>
        <v>2.7623436327683066E-2</v>
      </c>
      <c r="AN3000" s="13">
        <f t="shared" si="3501"/>
        <v>1.1155328610878961E-2</v>
      </c>
      <c r="AO3000" s="13">
        <f t="shared" si="3502"/>
        <v>2.2524597399923183E-3</v>
      </c>
      <c r="AP3000" s="13">
        <f t="shared" si="3503"/>
        <v>3.0320785442623251E-4</v>
      </c>
      <c r="AQ3000" s="13">
        <f t="shared" si="3504"/>
        <v>3.0611535920084734E-5</v>
      </c>
      <c r="AR3000" s="13">
        <f t="shared" si="3505"/>
        <v>7.358306114595146E-6</v>
      </c>
      <c r="AS3000" s="13">
        <f t="shared" si="3506"/>
        <v>1.5412833478122861E-5</v>
      </c>
      <c r="AT3000" s="13">
        <f t="shared" si="3507"/>
        <v>1.6141991928900292E-5</v>
      </c>
      <c r="AU3000" s="13">
        <f t="shared" si="3508"/>
        <v>1.1270430528019789E-5</v>
      </c>
      <c r="AV3000" s="13">
        <f t="shared" si="3509"/>
        <v>5.9018089982207442E-6</v>
      </c>
      <c r="AW3000" s="13">
        <f t="shared" si="3510"/>
        <v>5.8093371287276378E-8</v>
      </c>
      <c r="AX3000" s="13">
        <f t="shared" si="3511"/>
        <v>9.6434201382214566E-3</v>
      </c>
      <c r="AY3000" s="13">
        <f t="shared" si="3512"/>
        <v>3.8943569257102323E-3</v>
      </c>
      <c r="AZ3000" s="13">
        <f t="shared" si="3513"/>
        <v>7.8634009757166544E-4</v>
      </c>
      <c r="BA3000" s="13">
        <f t="shared" si="3514"/>
        <v>1.0585072381130866E-4</v>
      </c>
      <c r="BB3000" s="13">
        <f t="shared" si="3515"/>
        <v>1.0686574199235215E-5</v>
      </c>
      <c r="BC3000" s="13">
        <f t="shared" si="3516"/>
        <v>8.6312394665786009E-7</v>
      </c>
      <c r="BD3000" s="13">
        <f t="shared" si="3517"/>
        <v>4.9525773304730164E-7</v>
      </c>
      <c r="BE3000" s="13">
        <f t="shared" si="3518"/>
        <v>1.0373752938967898E-6</v>
      </c>
      <c r="BF3000" s="13">
        <f t="shared" si="3519"/>
        <v>1.0864519911339476E-6</v>
      </c>
      <c r="BG3000" s="13">
        <f t="shared" si="3520"/>
        <v>7.5856695642259121E-7</v>
      </c>
      <c r="BH3000" s="13">
        <f t="shared" si="3521"/>
        <v>3.9722682093089172E-7</v>
      </c>
      <c r="BI3000" s="13">
        <f t="shared" si="3522"/>
        <v>1.664076147065489E-7</v>
      </c>
      <c r="BJ3000" s="14">
        <f t="shared" si="3523"/>
        <v>0.76689910042540477</v>
      </c>
      <c r="BK3000" s="14">
        <f t="shared" si="3524"/>
        <v>0.17181183341355283</v>
      </c>
      <c r="BL3000" s="14">
        <f t="shared" si="3525"/>
        <v>5.8496734585476162E-2</v>
      </c>
      <c r="BM3000" s="14">
        <f t="shared" si="3526"/>
        <v>0.4500056879181959</v>
      </c>
      <c r="BN3000" s="14">
        <f t="shared" si="3527"/>
        <v>0.54421008049074426</v>
      </c>
    </row>
    <row r="3001" spans="1:66" x14ac:dyDescent="0.25">
      <c r="A3001" t="s">
        <v>61</v>
      </c>
      <c r="B3001" t="s">
        <v>242</v>
      </c>
      <c r="C3001" t="s">
        <v>311</v>
      </c>
      <c r="D3001" t="s">
        <v>567</v>
      </c>
      <c r="E3001" s="10">
        <f>VLOOKUP(A3001,home!$A$2:$E$405,3,FALSE)</f>
        <v>1.5193798449612399</v>
      </c>
      <c r="F3001" s="10">
        <f>VLOOKUP(B3001,home!$B$2:$E$405,3,FALSE)</f>
        <v>0.94</v>
      </c>
      <c r="G3001" s="10">
        <f>VLOOKUP(C3001,away!$B$2:$E$405,4,FALSE)</f>
        <v>1.22</v>
      </c>
      <c r="H3001" s="10">
        <f>VLOOKUP(A3001,away!$A$2:$E$405,3,FALSE)</f>
        <v>1.26356589147287</v>
      </c>
      <c r="I3001" s="10">
        <f>VLOOKUP(C3001,away!$B$2:$E$405,3,FALSE)</f>
        <v>0.66</v>
      </c>
      <c r="J3001" s="10">
        <f>VLOOKUP(B3001,home!$B$2:$E$405,4,FALSE)</f>
        <v>0.68</v>
      </c>
      <c r="K3001" s="12">
        <f t="shared" si="3472"/>
        <v>1.7424248062015499</v>
      </c>
      <c r="L3001" s="12">
        <f t="shared" si="3473"/>
        <v>0.5670883720930241</v>
      </c>
      <c r="M3001" s="13">
        <f t="shared" si="3474"/>
        <v>9.9309585855550234E-2</v>
      </c>
      <c r="N3001" s="13">
        <f t="shared" si="3475"/>
        <v>0.1730394858883133</v>
      </c>
      <c r="O3001" s="13">
        <f t="shared" si="3476"/>
        <v>5.6317311376056396E-2</v>
      </c>
      <c r="P3001" s="13">
        <f t="shared" si="3477"/>
        <v>9.8128680360217407E-2</v>
      </c>
      <c r="Q3001" s="13">
        <f t="shared" si="3478"/>
        <v>0.15075414633208009</v>
      </c>
      <c r="R3001" s="13">
        <f t="shared" si="3479"/>
        <v>1.5968446214451884E-2</v>
      </c>
      <c r="S3001" s="13">
        <f t="shared" si="3480"/>
        <v>2.4240454298248282E-2</v>
      </c>
      <c r="T3001" s="13">
        <f t="shared" si="3481"/>
        <v>8.5490923429732843E-2</v>
      </c>
      <c r="U3001" s="13">
        <f t="shared" si="3482"/>
        <v>2.7823816800556195E-2</v>
      </c>
      <c r="V3001" s="13">
        <f t="shared" si="3483"/>
        <v>2.6613563715112004E-3</v>
      </c>
      <c r="W3001" s="13">
        <f t="shared" si="3484"/>
        <v>8.7559254735584929E-2</v>
      </c>
      <c r="X3001" s="13">
        <f t="shared" si="3485"/>
        <v>4.9653835229681267E-2</v>
      </c>
      <c r="Y3001" s="13">
        <f t="shared" si="3486"/>
        <v>1.4079056294287597E-2</v>
      </c>
      <c r="Z3001" s="13">
        <f t="shared" si="3487"/>
        <v>3.0185067228695114E-3</v>
      </c>
      <c r="AA3001" s="13">
        <f t="shared" si="3488"/>
        <v>5.2595209916139838E-3</v>
      </c>
      <c r="AB3001" s="13">
        <f t="shared" si="3489"/>
        <v>4.5821599222629905E-3</v>
      </c>
      <c r="AC3001" s="13">
        <f t="shared" si="3490"/>
        <v>1.6435686095581922E-4</v>
      </c>
      <c r="AD3001" s="13">
        <f t="shared" si="3491"/>
        <v>3.8141354365950932E-2</v>
      </c>
      <c r="AE3001" s="13">
        <f t="shared" si="3492"/>
        <v>2.1629518556810272E-2</v>
      </c>
      <c r="AF3001" s="13">
        <f t="shared" si="3493"/>
        <v>6.1329242337686959E-3</v>
      </c>
      <c r="AG3001" s="13">
        <f t="shared" si="3494"/>
        <v>1.1593033399659161E-3</v>
      </c>
      <c r="AH3001" s="13">
        <f t="shared" si="3495"/>
        <v>4.2794001590597996E-4</v>
      </c>
      <c r="AI3001" s="13">
        <f t="shared" si="3496"/>
        <v>7.4565329928086527E-4</v>
      </c>
      <c r="AJ3001" s="13">
        <f t="shared" si="3497"/>
        <v>6.496224027465041E-4</v>
      </c>
      <c r="AK3001" s="13">
        <f t="shared" si="3498"/>
        <v>3.7730606306992092E-4</v>
      </c>
      <c r="AL3001" s="13">
        <f t="shared" si="3499"/>
        <v>6.4960987339938287E-6</v>
      </c>
      <c r="AM3001" s="13">
        <f t="shared" si="3500"/>
        <v>1.3291688397871338E-2</v>
      </c>
      <c r="AN3001" s="13">
        <f t="shared" si="3501"/>
        <v>7.5375619359165924E-3</v>
      </c>
      <c r="AO3001" s="13">
        <f t="shared" si="3502"/>
        <v>2.1372318638946419E-3</v>
      </c>
      <c r="AP3001" s="13">
        <f t="shared" si="3503"/>
        <v>4.0399977949378418E-4</v>
      </c>
      <c r="AQ3001" s="13">
        <f t="shared" si="3504"/>
        <v>5.7275894319767672E-5</v>
      </c>
      <c r="AR3001" s="13">
        <f t="shared" si="3505"/>
        <v>4.8535961394717012E-5</v>
      </c>
      <c r="AS3001" s="13">
        <f t="shared" si="3506"/>
        <v>8.4570263126995695E-5</v>
      </c>
      <c r="AT3001" s="13">
        <f t="shared" si="3507"/>
        <v>7.3678662169734797E-5</v>
      </c>
      <c r="AU3001" s="13">
        <f t="shared" si="3508"/>
        <v>4.2793176217429878E-5</v>
      </c>
      <c r="AV3001" s="13">
        <f t="shared" si="3509"/>
        <v>1.8640972944351009E-5</v>
      </c>
      <c r="AW3001" s="13">
        <f t="shared" si="3510"/>
        <v>1.7830146191742012E-7</v>
      </c>
      <c r="AX3001" s="13">
        <f t="shared" si="3511"/>
        <v>3.8599612634587269E-3</v>
      </c>
      <c r="AY3001" s="13">
        <f t="shared" si="3512"/>
        <v>2.1889391492369418E-3</v>
      </c>
      <c r="AZ3001" s="13">
        <f t="shared" si="3513"/>
        <v>6.206609693757332E-4</v>
      </c>
      <c r="BA3001" s="13">
        <f t="shared" si="3514"/>
        <v>1.1732320624832098E-4</v>
      </c>
      <c r="BB3001" s="13">
        <f t="shared" si="3515"/>
        <v>1.6633156510023611E-5</v>
      </c>
      <c r="BC3001" s="13">
        <f t="shared" si="3516"/>
        <v>1.8864939296075555E-6</v>
      </c>
      <c r="BD3001" s="13">
        <f t="shared" si="3517"/>
        <v>4.5873632225499896E-6</v>
      </c>
      <c r="BE3001" s="13">
        <f t="shared" si="3518"/>
        <v>7.993135474027783E-6</v>
      </c>
      <c r="BF3001" s="13">
        <f t="shared" si="3519"/>
        <v>6.9637187646377978E-6</v>
      </c>
      <c r="BG3001" s="13">
        <f t="shared" si="3520"/>
        <v>4.0445854396387039E-6</v>
      </c>
      <c r="BH3001" s="13">
        <f t="shared" si="3521"/>
        <v>1.7618465002070203E-6</v>
      </c>
      <c r="BI3001" s="13">
        <f t="shared" si="3522"/>
        <v>6.1397700933601924E-7</v>
      </c>
      <c r="BJ3001" s="14">
        <f t="shared" si="3523"/>
        <v>0.6578729645164314</v>
      </c>
      <c r="BK3001" s="14">
        <f t="shared" si="3524"/>
        <v>0.22669986899445388</v>
      </c>
      <c r="BL3001" s="14">
        <f t="shared" si="3525"/>
        <v>0.11244596074820835</v>
      </c>
      <c r="BM3001" s="14">
        <f t="shared" si="3526"/>
        <v>0.40433088410751866</v>
      </c>
      <c r="BN3001" s="14">
        <f t="shared" si="3527"/>
        <v>0.59351765602666928</v>
      </c>
    </row>
    <row r="3002" spans="1:66" x14ac:dyDescent="0.25">
      <c r="A3002" t="s">
        <v>61</v>
      </c>
      <c r="B3002" t="s">
        <v>239</v>
      </c>
      <c r="C3002" t="s">
        <v>71</v>
      </c>
      <c r="D3002" t="s">
        <v>567</v>
      </c>
      <c r="E3002" s="10">
        <f>VLOOKUP(A3002,home!$A$2:$E$405,3,FALSE)</f>
        <v>1.5193798449612399</v>
      </c>
      <c r="F3002" s="10">
        <f>VLOOKUP(B3002,home!$B$2:$E$405,3,FALSE)</f>
        <v>1.69</v>
      </c>
      <c r="G3002" s="10">
        <f>VLOOKUP(C3002,away!$B$2:$E$405,4,FALSE)</f>
        <v>1.32</v>
      </c>
      <c r="H3002" s="10">
        <f>VLOOKUP(A3002,away!$A$2:$E$405,3,FALSE)</f>
        <v>1.26356589147287</v>
      </c>
      <c r="I3002" s="10">
        <f>VLOOKUP(C3002,away!$B$2:$E$405,3,FALSE)</f>
        <v>0.56000000000000005</v>
      </c>
      <c r="J3002" s="10">
        <f>VLOOKUP(B3002,home!$B$2:$E$405,4,FALSE)</f>
        <v>0.56999999999999995</v>
      </c>
      <c r="K3002" s="12">
        <f t="shared" si="3472"/>
        <v>3.3894325581395339</v>
      </c>
      <c r="L3002" s="12">
        <f t="shared" si="3473"/>
        <v>0.4033302325581401</v>
      </c>
      <c r="M3002" s="13">
        <f t="shared" si="3474"/>
        <v>2.2533261089411488E-2</v>
      </c>
      <c r="N3002" s="13">
        <f t="shared" si="3475"/>
        <v>7.6374968777510002E-2</v>
      </c>
      <c r="O3002" s="13">
        <f t="shared" si="3476"/>
        <v>9.0883454354856261E-3</v>
      </c>
      <c r="P3002" s="13">
        <f t="shared" si="3477"/>
        <v>3.0804333918653802E-2</v>
      </c>
      <c r="Q3002" s="13">
        <f t="shared" si="3478"/>
        <v>0.1294339029006914</v>
      </c>
      <c r="R3002" s="13">
        <f t="shared" si="3479"/>
        <v>1.8328022390315642E-3</v>
      </c>
      <c r="S3002" s="13">
        <f t="shared" si="3480"/>
        <v>1.0527847971124583E-2</v>
      </c>
      <c r="T3002" s="13">
        <f t="shared" si="3481"/>
        <v>5.2204606157843593E-2</v>
      </c>
      <c r="U3002" s="13">
        <f t="shared" si="3482"/>
        <v>6.2121595816046196E-3</v>
      </c>
      <c r="V3002" s="13">
        <f t="shared" si="3483"/>
        <v>1.5991340438697114E-3</v>
      </c>
      <c r="W3002" s="13">
        <f t="shared" si="3484"/>
        <v>0.14623582820622483</v>
      </c>
      <c r="X3002" s="13">
        <f t="shared" si="3485"/>
        <v>5.8981330598748896E-2</v>
      </c>
      <c r="Y3002" s="13">
        <f t="shared" si="3486"/>
        <v>1.1894476893490966E-2</v>
      </c>
      <c r="Z3002" s="13">
        <f t="shared" si="3487"/>
        <v>2.4640818443389349E-4</v>
      </c>
      <c r="AA3002" s="13">
        <f t="shared" si="3488"/>
        <v>8.3518392291228964E-4</v>
      </c>
      <c r="AB3002" s="13">
        <f t="shared" si="3489"/>
        <v>1.4153997901768069E-3</v>
      </c>
      <c r="AC3002" s="13">
        <f t="shared" si="3490"/>
        <v>1.3663207378357856E-4</v>
      </c>
      <c r="AD3002" s="13">
        <f t="shared" si="3491"/>
        <v>0.1239141193221695</v>
      </c>
      <c r="AE3002" s="13">
        <f t="shared" si="3492"/>
        <v>4.9978310563447752E-2</v>
      </c>
      <c r="AF3002" s="13">
        <f t="shared" si="3493"/>
        <v>1.0078881811209165E-2</v>
      </c>
      <c r="AG3002" s="13">
        <f t="shared" si="3494"/>
        <v>1.3550392482803333E-3</v>
      </c>
      <c r="AH3002" s="13">
        <f t="shared" si="3495"/>
        <v>2.484596758298784E-5</v>
      </c>
      <c r="AI3002" s="13">
        <f t="shared" si="3496"/>
        <v>8.42137314642584E-5</v>
      </c>
      <c r="AJ3002" s="13">
        <f t="shared" si="3497"/>
        <v>1.4271838163368858E-4</v>
      </c>
      <c r="AK3002" s="13">
        <f t="shared" si="3498"/>
        <v>1.6124477645140244E-4</v>
      </c>
      <c r="AL3002" s="13">
        <f t="shared" si="3499"/>
        <v>7.4713731104021486E-6</v>
      </c>
      <c r="AM3002" s="13">
        <f t="shared" si="3500"/>
        <v>8.3999710088749707E-2</v>
      </c>
      <c r="AN3002" s="13">
        <f t="shared" si="3501"/>
        <v>3.3879622604911772E-2</v>
      </c>
      <c r="AO3002" s="13">
        <f t="shared" si="3502"/>
        <v>6.8323380321105411E-3</v>
      </c>
      <c r="AP3002" s="13">
        <f t="shared" si="3503"/>
        <v>9.1856282913565645E-4</v>
      </c>
      <c r="AQ3002" s="13">
        <f t="shared" si="3504"/>
        <v>9.262103987363687E-5</v>
      </c>
      <c r="AR3002" s="13">
        <f t="shared" si="3505"/>
        <v>2.0042259766756998E-6</v>
      </c>
      <c r="AS3002" s="13">
        <f t="shared" si="3506"/>
        <v>6.7931887792136231E-6</v>
      </c>
      <c r="AT3002" s="13">
        <f t="shared" si="3507"/>
        <v>1.1512527610927407E-5</v>
      </c>
      <c r="AU3002" s="13">
        <f t="shared" si="3508"/>
        <v>1.3006978636985899E-5</v>
      </c>
      <c r="AV3002" s="13">
        <f t="shared" si="3509"/>
        <v>1.1021569218806345E-5</v>
      </c>
      <c r="AW3002" s="13">
        <f t="shared" si="3510"/>
        <v>2.8371722141283309E-7</v>
      </c>
      <c r="AX3002" s="13">
        <f t="shared" si="3511"/>
        <v>4.7451892041515009E-2</v>
      </c>
      <c r="AY3002" s="13">
        <f t="shared" si="3512"/>
        <v>1.9138782652428007E-2</v>
      </c>
      <c r="AZ3002" s="13">
        <f t="shared" si="3513"/>
        <v>3.8596248290417422E-3</v>
      </c>
      <c r="BA3002" s="13">
        <f t="shared" si="3514"/>
        <v>5.1890112662819241E-4</v>
      </c>
      <c r="BB3002" s="13">
        <f t="shared" si="3515"/>
        <v>5.2322128019407451E-5</v>
      </c>
      <c r="BC3002" s="13">
        <f t="shared" si="3516"/>
        <v>4.2206192124008792E-6</v>
      </c>
      <c r="BD3002" s="13">
        <f t="shared" si="3517"/>
        <v>1.3472748821194576E-7</v>
      </c>
      <c r="BE3002" s="13">
        <f t="shared" si="3518"/>
        <v>4.5664973502192925E-7</v>
      </c>
      <c r="BF3002" s="13">
        <f t="shared" si="3519"/>
        <v>7.7389173977455902E-7</v>
      </c>
      <c r="BG3002" s="13">
        <f t="shared" si="3520"/>
        <v>8.7435128642237938E-7</v>
      </c>
      <c r="BH3002" s="13">
        <f t="shared" si="3521"/>
        <v>7.4088867936279944E-7</v>
      </c>
      <c r="BI3002" s="13">
        <f t="shared" si="3522"/>
        <v>5.0223844235785495E-7</v>
      </c>
      <c r="BJ3002" s="14">
        <f t="shared" si="3523"/>
        <v>0.85720006247124236</v>
      </c>
      <c r="BK3002" s="14">
        <f t="shared" si="3524"/>
        <v>8.4747463122381558E-2</v>
      </c>
      <c r="BL3002" s="14">
        <f t="shared" si="3525"/>
        <v>1.9844735063937004E-2</v>
      </c>
      <c r="BM3002" s="14">
        <f t="shared" si="3526"/>
        <v>0.6728325555460043</v>
      </c>
      <c r="BN3002" s="14">
        <f t="shared" si="3527"/>
        <v>0.27006761436078386</v>
      </c>
    </row>
    <row r="3003" spans="1:66" x14ac:dyDescent="0.25">
      <c r="A3003" t="s">
        <v>61</v>
      </c>
      <c r="B3003" t="s">
        <v>82</v>
      </c>
      <c r="C3003" t="s">
        <v>62</v>
      </c>
      <c r="D3003" t="s">
        <v>567</v>
      </c>
      <c r="E3003" s="10">
        <f>VLOOKUP(A3003,home!$A$2:$E$405,3,FALSE)</f>
        <v>1.5193798449612399</v>
      </c>
      <c r="F3003" s="10">
        <f>VLOOKUP(B3003,home!$B$2:$E$405,3,FALSE)</f>
        <v>0.47</v>
      </c>
      <c r="G3003" s="10">
        <f>VLOOKUP(C3003,away!$B$2:$E$405,4,FALSE)</f>
        <v>0.56000000000000005</v>
      </c>
      <c r="H3003" s="10">
        <f>VLOOKUP(A3003,away!$A$2:$E$405,3,FALSE)</f>
        <v>1.26356589147287</v>
      </c>
      <c r="I3003" s="10">
        <f>VLOOKUP(C3003,away!$B$2:$E$405,3,FALSE)</f>
        <v>0.66</v>
      </c>
      <c r="J3003" s="10">
        <f>VLOOKUP(B3003,home!$B$2:$E$405,4,FALSE)</f>
        <v>1.24</v>
      </c>
      <c r="K3003" s="12">
        <f t="shared" si="3472"/>
        <v>0.39990077519379835</v>
      </c>
      <c r="L3003" s="12">
        <f t="shared" si="3473"/>
        <v>1.0341023255813968</v>
      </c>
      <c r="M3003" s="13">
        <f t="shared" si="3474"/>
        <v>0.2383528593962996</v>
      </c>
      <c r="N3003" s="13">
        <f t="shared" si="3475"/>
        <v>9.5317493242238621E-2</v>
      </c>
      <c r="O3003" s="13">
        <f t="shared" si="3476"/>
        <v>0.24648124621068909</v>
      </c>
      <c r="P3003" s="13">
        <f t="shared" si="3477"/>
        <v>9.856804143038804E-2</v>
      </c>
      <c r="Q3003" s="13">
        <f t="shared" si="3478"/>
        <v>1.9058769718550431E-2</v>
      </c>
      <c r="R3003" s="13">
        <f t="shared" si="3479"/>
        <v>0.1274434149593372</v>
      </c>
      <c r="S3003" s="13">
        <f t="shared" si="3480"/>
        <v>1.0190415604862601E-2</v>
      </c>
      <c r="T3003" s="13">
        <f t="shared" si="3481"/>
        <v>1.9708718088673301E-2</v>
      </c>
      <c r="U3003" s="13">
        <f t="shared" si="3482"/>
        <v>5.0964720435583859E-2</v>
      </c>
      <c r="V3003" s="13">
        <f t="shared" si="3483"/>
        <v>4.6823637399378773E-4</v>
      </c>
      <c r="W3003" s="13">
        <f t="shared" si="3484"/>
        <v>2.5405389282294692E-3</v>
      </c>
      <c r="X3003" s="13">
        <f t="shared" si="3485"/>
        <v>2.6271772139121632E-3</v>
      </c>
      <c r="Y3003" s="13">
        <f t="shared" si="3486"/>
        <v>1.3583850333105112E-3</v>
      </c>
      <c r="Z3003" s="13">
        <f t="shared" si="3487"/>
        <v>4.3929843929828537E-2</v>
      </c>
      <c r="AA3003" s="13">
        <f t="shared" si="3488"/>
        <v>1.7567578641681007E-2</v>
      </c>
      <c r="AB3003" s="13">
        <f t="shared" si="3489"/>
        <v>3.5126441585431249E-3</v>
      </c>
      <c r="AC3003" s="13">
        <f t="shared" si="3490"/>
        <v>1.2102105264210765E-5</v>
      </c>
      <c r="AD3003" s="13">
        <f t="shared" si="3491"/>
        <v>2.5399087170224657E-4</v>
      </c>
      <c r="AE3003" s="13">
        <f t="shared" si="3492"/>
        <v>2.6265255110373935E-4</v>
      </c>
      <c r="AF3003" s="13">
        <f t="shared" si="3493"/>
        <v>1.3580480695813175E-4</v>
      </c>
      <c r="AG3003" s="13">
        <f t="shared" si="3494"/>
        <v>4.6812022233512251E-5</v>
      </c>
      <c r="AH3003" s="13">
        <f t="shared" si="3495"/>
        <v>1.1356988442565873E-2</v>
      </c>
      <c r="AI3003" s="13">
        <f t="shared" si="3496"/>
        <v>4.5416684820491007E-3</v>
      </c>
      <c r="AJ3003" s="13">
        <f t="shared" si="3497"/>
        <v>9.0810837332233835E-4</v>
      </c>
      <c r="AK3003" s="13">
        <f t="shared" si="3498"/>
        <v>1.2105108081719411E-4</v>
      </c>
      <c r="AL3003" s="13">
        <f t="shared" si="3499"/>
        <v>2.0018737196591224E-7</v>
      </c>
      <c r="AM3003" s="13">
        <f t="shared" si="3500"/>
        <v>2.0314229297175413E-5</v>
      </c>
      <c r="AN3003" s="13">
        <f t="shared" si="3501"/>
        <v>2.1006991758602839E-5</v>
      </c>
      <c r="AO3003" s="13">
        <f t="shared" si="3502"/>
        <v>1.0861689515520214E-5</v>
      </c>
      <c r="AP3003" s="13">
        <f t="shared" si="3503"/>
        <v>3.7440327959141774E-6</v>
      </c>
      <c r="AQ3003" s="13">
        <f t="shared" si="3504"/>
        <v>9.6792825532696719E-7</v>
      </c>
      <c r="AR3003" s="13">
        <f t="shared" si="3505"/>
        <v>2.3488576320116836E-3</v>
      </c>
      <c r="AS3003" s="13">
        <f t="shared" si="3506"/>
        <v>9.3930998786134171E-4</v>
      </c>
      <c r="AT3003" s="13">
        <f t="shared" si="3507"/>
        <v>1.8781539614651392E-4</v>
      </c>
      <c r="AU3003" s="13">
        <f t="shared" si="3508"/>
        <v>2.5035840837440416E-5</v>
      </c>
      <c r="AV3003" s="13">
        <f t="shared" si="3509"/>
        <v>2.502963039630244E-6</v>
      </c>
      <c r="AW3003" s="13">
        <f t="shared" si="3510"/>
        <v>2.299587494840159E-9</v>
      </c>
      <c r="AX3003" s="13">
        <f t="shared" si="3511"/>
        <v>1.353946007234168E-6</v>
      </c>
      <c r="AY3003" s="13">
        <f t="shared" si="3512"/>
        <v>1.4001187147924998E-6</v>
      </c>
      <c r="AZ3003" s="13">
        <f t="shared" si="3513"/>
        <v>7.2393300952848022E-7</v>
      </c>
      <c r="BA3003" s="13">
        <f t="shared" si="3514"/>
        <v>2.4954026957284703E-7</v>
      </c>
      <c r="BB3003" s="13">
        <f t="shared" si="3515"/>
        <v>6.4512543272872432E-8</v>
      </c>
      <c r="BC3003" s="13">
        <f t="shared" si="3516"/>
        <v>1.334251420552958E-8</v>
      </c>
      <c r="BD3003" s="13">
        <f t="shared" si="3517"/>
        <v>4.0482652328714891E-4</v>
      </c>
      <c r="BE3003" s="13">
        <f t="shared" si="3518"/>
        <v>1.6189044048154109E-4</v>
      </c>
      <c r="BF3003" s="13">
        <f t="shared" si="3519"/>
        <v>3.2370056322516878E-5</v>
      </c>
      <c r="BG3003" s="13">
        <f t="shared" si="3520"/>
        <v>4.3149368721471371E-6</v>
      </c>
      <c r="BH3003" s="13">
        <f t="shared" si="3521"/>
        <v>4.3138665002098595E-7</v>
      </c>
      <c r="BI3003" s="13">
        <f t="shared" si="3522"/>
        <v>3.4502371150329643E-8</v>
      </c>
      <c r="BJ3003" s="14">
        <f t="shared" si="3523"/>
        <v>0.14137104274159329</v>
      </c>
      <c r="BK3003" s="14">
        <f t="shared" si="3524"/>
        <v>0.34759325521689499</v>
      </c>
      <c r="BL3003" s="14">
        <f t="shared" si="3525"/>
        <v>0.46700481045046999</v>
      </c>
      <c r="BM3003" s="14">
        <f t="shared" si="3526"/>
        <v>0.17467572956215643</v>
      </c>
      <c r="BN3003" s="14">
        <f t="shared" si="3527"/>
        <v>0.82522182495750296</v>
      </c>
    </row>
    <row r="3004" spans="1:66" x14ac:dyDescent="0.25">
      <c r="A3004" t="s">
        <v>61</v>
      </c>
      <c r="B3004" t="s">
        <v>65</v>
      </c>
      <c r="C3004" t="s">
        <v>64</v>
      </c>
      <c r="D3004" t="s">
        <v>567</v>
      </c>
      <c r="E3004" s="10">
        <f>VLOOKUP(A3004,home!$A$2:$E$405,3,FALSE)</f>
        <v>1.5193798449612399</v>
      </c>
      <c r="F3004" s="10">
        <f>VLOOKUP(B3004,home!$B$2:$E$405,3,FALSE)</f>
        <v>0.56000000000000005</v>
      </c>
      <c r="G3004" s="10">
        <f>VLOOKUP(C3004,away!$B$2:$E$405,4,FALSE)</f>
        <v>1.03</v>
      </c>
      <c r="H3004" s="10">
        <f>VLOOKUP(A3004,away!$A$2:$E$405,3,FALSE)</f>
        <v>1.26356589147287</v>
      </c>
      <c r="I3004" s="10">
        <f>VLOOKUP(C3004,away!$B$2:$E$405,3,FALSE)</f>
        <v>0.56000000000000005</v>
      </c>
      <c r="J3004" s="10">
        <f>VLOOKUP(B3004,home!$B$2:$E$405,4,FALSE)</f>
        <v>0.9</v>
      </c>
      <c r="K3004" s="12">
        <f t="shared" si="3472"/>
        <v>0.87637829457364336</v>
      </c>
      <c r="L3004" s="12">
        <f t="shared" si="3473"/>
        <v>0.63683720930232657</v>
      </c>
      <c r="M3004" s="13">
        <f t="shared" si="3474"/>
        <v>0.22020078189142098</v>
      </c>
      <c r="N3004" s="13">
        <f t="shared" si="3475"/>
        <v>0.1929791856977863</v>
      </c>
      <c r="O3004" s="13">
        <f t="shared" si="3476"/>
        <v>0.14023205142592282</v>
      </c>
      <c r="P3004" s="13">
        <f t="shared" si="3477"/>
        <v>0.12289632607321367</v>
      </c>
      <c r="Q3004" s="13">
        <f t="shared" si="3478"/>
        <v>8.4561384825018182E-2</v>
      </c>
      <c r="R3004" s="13">
        <f t="shared" si="3479"/>
        <v>4.4652494142412506E-2</v>
      </c>
      <c r="S3004" s="13">
        <f t="shared" si="3480"/>
        <v>1.7147426581052127E-2</v>
      </c>
      <c r="T3004" s="13">
        <f t="shared" si="3481"/>
        <v>5.3851836326704684E-2</v>
      </c>
      <c r="U3004" s="13">
        <f t="shared" si="3482"/>
        <v>3.9132476664987065E-2</v>
      </c>
      <c r="V3004" s="13">
        <f t="shared" si="3483"/>
        <v>1.0633506133812577E-3</v>
      </c>
      <c r="W3004" s="13">
        <f t="shared" si="3484"/>
        <v>2.4702587406578339E-2</v>
      </c>
      <c r="X3004" s="13">
        <f t="shared" si="3485"/>
        <v>1.5731526826552142E-2</v>
      </c>
      <c r="Y3004" s="13">
        <f t="shared" si="3486"/>
        <v>5.0092108211430755E-3</v>
      </c>
      <c r="Z3004" s="13">
        <f t="shared" si="3487"/>
        <v>9.4787899193474918E-3</v>
      </c>
      <c r="AA3004" s="13">
        <f t="shared" si="3488"/>
        <v>8.3070057441395964E-3</v>
      </c>
      <c r="AB3004" s="13">
        <f t="shared" si="3489"/>
        <v>3.6400397635312589E-3</v>
      </c>
      <c r="AC3004" s="13">
        <f t="shared" si="3490"/>
        <v>3.7091683607387475E-5</v>
      </c>
      <c r="AD3004" s="13">
        <f t="shared" si="3491"/>
        <v>5.4122028557333701E-3</v>
      </c>
      <c r="AE3004" s="13">
        <f t="shared" si="3492"/>
        <v>3.4466921628233211E-3</v>
      </c>
      <c r="AF3004" s="13">
        <f t="shared" si="3493"/>
        <v>1.0974909091483018E-3</v>
      </c>
      <c r="AG3004" s="13">
        <f t="shared" si="3494"/>
        <v>2.3297434927222602E-4</v>
      </c>
      <c r="AH3004" s="13">
        <f t="shared" si="3495"/>
        <v>1.50911152995007E-3</v>
      </c>
      <c r="AI3004" s="13">
        <f t="shared" si="3496"/>
        <v>1.3225525889390638E-3</v>
      </c>
      <c r="AJ3004" s="13">
        <f t="shared" si="3497"/>
        <v>5.7952819118918671E-4</v>
      </c>
      <c r="AK3004" s="13">
        <f t="shared" si="3498"/>
        <v>1.6929530928390927E-4</v>
      </c>
      <c r="AL3004" s="13">
        <f t="shared" si="3499"/>
        <v>8.2805003761806627E-7</v>
      </c>
      <c r="AM3004" s="13">
        <f t="shared" si="3500"/>
        <v>9.4862742171884296E-4</v>
      </c>
      <c r="AN3004" s="13">
        <f t="shared" si="3501"/>
        <v>6.041212399150891E-4</v>
      </c>
      <c r="AO3004" s="13">
        <f t="shared" si="3502"/>
        <v>1.9236344225389328E-4</v>
      </c>
      <c r="AP3004" s="13">
        <f t="shared" si="3503"/>
        <v>4.0834732578919567E-5</v>
      </c>
      <c r="AQ3004" s="13">
        <f t="shared" si="3504"/>
        <v>6.5012692845414818E-6</v>
      </c>
      <c r="AR3004" s="13">
        <f t="shared" si="3505"/>
        <v>1.9221167505187344E-4</v>
      </c>
      <c r="AS3004" s="13">
        <f t="shared" si="3506"/>
        <v>1.6845013997910413E-4</v>
      </c>
      <c r="AT3004" s="13">
        <f t="shared" si="3507"/>
        <v>7.3813023197789385E-5</v>
      </c>
      <c r="AU3004" s="13">
        <f t="shared" si="3508"/>
        <v>2.1562710462467812E-5</v>
      </c>
      <c r="AV3004" s="13">
        <f t="shared" si="3509"/>
        <v>4.724272855370699E-6</v>
      </c>
      <c r="AW3004" s="13">
        <f t="shared" si="3510"/>
        <v>1.2837312806816484E-8</v>
      </c>
      <c r="AX3004" s="13">
        <f t="shared" si="3511"/>
        <v>1.3855941367195863E-4</v>
      </c>
      <c r="AY3004" s="13">
        <f t="shared" si="3512"/>
        <v>8.8239790325416758E-5</v>
      </c>
      <c r="AZ3004" s="13">
        <f t="shared" si="3513"/>
        <v>2.8097190910130416E-5</v>
      </c>
      <c r="BA3004" s="13">
        <f t="shared" si="3514"/>
        <v>5.9644455494807191E-6</v>
      </c>
      <c r="BB3004" s="13">
        <f t="shared" si="3515"/>
        <v>9.4959521469174543E-7</v>
      </c>
      <c r="BC3004" s="13">
        <f t="shared" si="3516"/>
        <v>1.20947513298227E-7</v>
      </c>
      <c r="BD3004" s="13">
        <f t="shared" si="3517"/>
        <v>2.0401257789226784E-5</v>
      </c>
      <c r="BE3004" s="13">
        <f t="shared" si="3518"/>
        <v>1.7879219508479823E-5</v>
      </c>
      <c r="BF3004" s="13">
        <f t="shared" si="3519"/>
        <v>7.8344799505746801E-6</v>
      </c>
      <c r="BG3004" s="13">
        <f t="shared" si="3520"/>
        <v>2.2886560593186802E-6</v>
      </c>
      <c r="BH3004" s="13">
        <f t="shared" si="3521"/>
        <v>5.014321235328349E-7</v>
      </c>
      <c r="BI3004" s="13">
        <f t="shared" si="3522"/>
        <v>8.7888845853229305E-8</v>
      </c>
      <c r="BJ3004" s="14">
        <f t="shared" si="3523"/>
        <v>0.38907947166969614</v>
      </c>
      <c r="BK3004" s="14">
        <f t="shared" si="3524"/>
        <v>0.36143404468303841</v>
      </c>
      <c r="BL3004" s="14">
        <f t="shared" si="3525"/>
        <v>0.24005431011617906</v>
      </c>
      <c r="BM3004" s="14">
        <f t="shared" si="3526"/>
        <v>0.19443616537947411</v>
      </c>
      <c r="BN3004" s="14">
        <f t="shared" si="3527"/>
        <v>0.80552222405577445</v>
      </c>
    </row>
    <row r="3005" spans="1:66" x14ac:dyDescent="0.25">
      <c r="A3005" t="s">
        <v>72</v>
      </c>
      <c r="B3005" t="s">
        <v>80</v>
      </c>
      <c r="C3005" t="s">
        <v>68</v>
      </c>
      <c r="D3005" t="s">
        <v>567</v>
      </c>
      <c r="E3005" s="10">
        <f>VLOOKUP(A3005,home!$A$2:$E$405,3,FALSE)</f>
        <v>1.36666666666667</v>
      </c>
      <c r="F3005" s="10">
        <f>VLOOKUP(B3005,home!$B$2:$E$405,3,FALSE)</f>
        <v>0.95</v>
      </c>
      <c r="G3005" s="10">
        <f>VLOOKUP(C3005,away!$B$2:$E$405,4,FALSE)</f>
        <v>0.73</v>
      </c>
      <c r="H3005" s="10">
        <f>VLOOKUP(A3005,away!$A$2:$E$405,3,FALSE)</f>
        <v>1.0874999999999999</v>
      </c>
      <c r="I3005" s="10">
        <f>VLOOKUP(C3005,away!$B$2:$E$405,3,FALSE)</f>
        <v>1.9</v>
      </c>
      <c r="J3005" s="10">
        <f>VLOOKUP(B3005,home!$B$2:$E$405,4,FALSE)</f>
        <v>1.01</v>
      </c>
      <c r="K3005" s="12">
        <f t="shared" si="3472"/>
        <v>0.94778333333333553</v>
      </c>
      <c r="L3005" s="12">
        <f t="shared" si="3473"/>
        <v>2.0869124999999995</v>
      </c>
      <c r="M3005" s="13">
        <f t="shared" si="3474"/>
        <v>4.8089287809649064E-2</v>
      </c>
      <c r="N3005" s="13">
        <f t="shared" si="3475"/>
        <v>4.5578225497855319E-2</v>
      </c>
      <c r="O3005" s="13">
        <f t="shared" si="3476"/>
        <v>0.10035813584605423</v>
      </c>
      <c r="P3005" s="13">
        <f t="shared" si="3477"/>
        <v>9.5117768519292975E-2</v>
      </c>
      <c r="Q3005" s="13">
        <f t="shared" si="3478"/>
        <v>2.1599141244887869E-2</v>
      </c>
      <c r="R3005" s="13">
        <f t="shared" si="3479"/>
        <v>0.10471932408691431</v>
      </c>
      <c r="S3005" s="13">
        <f t="shared" si="3480"/>
        <v>4.7034330825931121E-2</v>
      </c>
      <c r="T3005" s="13">
        <f t="shared" si="3481"/>
        <v>4.5075517853222051E-2</v>
      </c>
      <c r="U3005" s="13">
        <f t="shared" si="3482"/>
        <v>9.9251230047509478E-2</v>
      </c>
      <c r="V3005" s="13">
        <f t="shared" si="3483"/>
        <v>1.0336791774291297E-2</v>
      </c>
      <c r="W3005" s="13">
        <f t="shared" si="3484"/>
        <v>6.8237686954057868E-3</v>
      </c>
      <c r="X3005" s="13">
        <f t="shared" si="3485"/>
        <v>1.4240608187551027E-2</v>
      </c>
      <c r="Y3005" s="13">
        <f t="shared" si="3486"/>
        <v>1.4859451617101288E-2</v>
      </c>
      <c r="Z3005" s="13">
        <f t="shared" si="3487"/>
        <v>7.2846688809510854E-2</v>
      </c>
      <c r="AA3005" s="13">
        <f t="shared" si="3488"/>
        <v>6.9042877542174377E-2</v>
      </c>
      <c r="AB3005" s="13">
        <f t="shared" si="3489"/>
        <v>3.271884430992366E-2</v>
      </c>
      <c r="AC3005" s="13">
        <f t="shared" si="3490"/>
        <v>1.2778476922851859E-3</v>
      </c>
      <c r="AD3005" s="13">
        <f t="shared" si="3491"/>
        <v>1.6168635600068402E-3</v>
      </c>
      <c r="AE3005" s="13">
        <f t="shared" si="3492"/>
        <v>3.3742527741727744E-3</v>
      </c>
      <c r="AF3005" s="13">
        <f t="shared" si="3493"/>
        <v>3.5208851462904195E-3</v>
      </c>
      <c r="AG3005" s="13">
        <f t="shared" si="3494"/>
        <v>2.4492597409526014E-3</v>
      </c>
      <c r="AH3005" s="13">
        <f t="shared" si="3495"/>
        <v>3.8006166365044558E-2</v>
      </c>
      <c r="AI3005" s="13">
        <f t="shared" si="3496"/>
        <v>3.6021611044683231E-2</v>
      </c>
      <c r="AJ3005" s="13">
        <f t="shared" si="3497"/>
        <v>1.7070341293983382E-2</v>
      </c>
      <c r="AK3005" s="13">
        <f t="shared" si="3498"/>
        <v>5.3929949909164191E-3</v>
      </c>
      <c r="AL3005" s="13">
        <f t="shared" si="3499"/>
        <v>1.0110028784689711E-4</v>
      </c>
      <c r="AM3005" s="13">
        <f t="shared" si="3500"/>
        <v>3.0648726688969744E-4</v>
      </c>
      <c r="AN3005" s="13">
        <f t="shared" si="3501"/>
        <v>6.3961210836294558E-4</v>
      </c>
      <c r="AO3005" s="13">
        <f t="shared" si="3502"/>
        <v>6.6740725204699272E-4</v>
      </c>
      <c r="AP3005" s="13">
        <f t="shared" si="3503"/>
        <v>4.6427351229583988E-4</v>
      </c>
      <c r="AQ3005" s="13">
        <f t="shared" si="3504"/>
        <v>2.4222454905727288E-4</v>
      </c>
      <c r="AR3005" s="13">
        <f t="shared" si="3505"/>
        <v>1.5863108732858199E-2</v>
      </c>
      <c r="AS3005" s="13">
        <f t="shared" si="3506"/>
        <v>1.5034790071857486E-2</v>
      </c>
      <c r="AT3005" s="13">
        <f t="shared" si="3507"/>
        <v>7.1248617251360126E-3</v>
      </c>
      <c r="AU3005" s="13">
        <f t="shared" si="3508"/>
        <v>2.2509417317961703E-3</v>
      </c>
      <c r="AV3005" s="13">
        <f t="shared" si="3509"/>
        <v>5.3335126442522114E-4</v>
      </c>
      <c r="AW3005" s="13">
        <f t="shared" si="3510"/>
        <v>5.5547331355787386E-6</v>
      </c>
      <c r="AX3005" s="13">
        <f t="shared" si="3511"/>
        <v>4.8413920572823488E-5</v>
      </c>
      <c r="AY3005" s="13">
        <f t="shared" si="3512"/>
        <v>1.0103561601743248E-4</v>
      </c>
      <c r="AZ3005" s="13">
        <f t="shared" si="3513"/>
        <v>1.0542624500599E-4</v>
      </c>
      <c r="BA3005" s="13">
        <f t="shared" si="3514"/>
        <v>7.3338449510354376E-5</v>
      </c>
      <c r="BB3005" s="13">
        <f t="shared" si="3515"/>
        <v>3.8262731753444338E-5</v>
      </c>
      <c r="BC3005" s="13">
        <f t="shared" si="3516"/>
        <v>1.5970194636081969E-5</v>
      </c>
      <c r="BD3005" s="13">
        <f t="shared" si="3517"/>
        <v>5.5174866505768262E-3</v>
      </c>
      <c r="BE3005" s="13">
        <f t="shared" si="3518"/>
        <v>5.2293818893058841E-3</v>
      </c>
      <c r="BF3005" s="13">
        <f t="shared" si="3519"/>
        <v>2.4781604991596534E-3</v>
      </c>
      <c r="BG3005" s="13">
        <f t="shared" si="3520"/>
        <v>7.8291973947617981E-4</v>
      </c>
      <c r="BH3005" s="13">
        <f t="shared" si="3521"/>
        <v>1.8550957010330003E-4</v>
      </c>
      <c r="BI3005" s="13">
        <f t="shared" si="3522"/>
        <v>3.5164575743547968E-5</v>
      </c>
      <c r="BJ3005" s="14">
        <f t="shared" si="3523"/>
        <v>0.1618404261635949</v>
      </c>
      <c r="BK3005" s="14">
        <f t="shared" si="3524"/>
        <v>0.20205816252531397</v>
      </c>
      <c r="BL3005" s="14">
        <f t="shared" si="3525"/>
        <v>0.5576172019776422</v>
      </c>
      <c r="BM3005" s="14">
        <f t="shared" si="3526"/>
        <v>0.57880511558852621</v>
      </c>
      <c r="BN3005" s="14">
        <f t="shared" si="3527"/>
        <v>0.41546188300465381</v>
      </c>
    </row>
    <row r="3006" spans="1:66" x14ac:dyDescent="0.25">
      <c r="A3006" t="s">
        <v>72</v>
      </c>
      <c r="B3006" t="s">
        <v>74</v>
      </c>
      <c r="C3006" t="s">
        <v>103</v>
      </c>
      <c r="D3006" t="s">
        <v>567</v>
      </c>
      <c r="E3006" s="10">
        <f>VLOOKUP(A3006,home!$A$2:$E$405,3,FALSE)</f>
        <v>1.36666666666667</v>
      </c>
      <c r="F3006" s="10">
        <f>VLOOKUP(B3006,home!$B$2:$E$405,3,FALSE)</f>
        <v>0.73</v>
      </c>
      <c r="G3006" s="10">
        <f>VLOOKUP(C3006,away!$B$2:$E$405,4,FALSE)</f>
        <v>0.95</v>
      </c>
      <c r="H3006" s="10">
        <f>VLOOKUP(A3006,away!$A$2:$E$405,3,FALSE)</f>
        <v>1.0874999999999999</v>
      </c>
      <c r="I3006" s="10">
        <f>VLOOKUP(C3006,away!$B$2:$E$405,3,FALSE)</f>
        <v>0.95</v>
      </c>
      <c r="J3006" s="10">
        <f>VLOOKUP(B3006,home!$B$2:$E$405,4,FALSE)</f>
        <v>1.1000000000000001</v>
      </c>
      <c r="K3006" s="12">
        <f t="shared" si="3472"/>
        <v>0.94778333333333564</v>
      </c>
      <c r="L3006" s="12">
        <f t="shared" si="3473"/>
        <v>1.1364375</v>
      </c>
      <c r="M3006" s="13">
        <f t="shared" si="3474"/>
        <v>0.12440401387351323</v>
      </c>
      <c r="N3006" s="13">
        <f t="shared" si="3475"/>
        <v>0.11790805094908489</v>
      </c>
      <c r="O3006" s="13">
        <f t="shared" si="3476"/>
        <v>0.14137738651638068</v>
      </c>
      <c r="P3006" s="13">
        <f t="shared" si="3477"/>
        <v>0.13399513065045066</v>
      </c>
      <c r="Q3006" s="13">
        <f t="shared" si="3478"/>
        <v>5.5875642777680208E-2</v>
      </c>
      <c r="R3006" s="13">
        <f t="shared" si="3479"/>
        <v>8.0333281844604698E-2</v>
      </c>
      <c r="S3006" s="13">
        <f t="shared" si="3480"/>
        <v>3.6081422292946738E-2</v>
      </c>
      <c r="T3006" s="13">
        <f t="shared" si="3481"/>
        <v>6.3499175789159951E-2</v>
      </c>
      <c r="U3006" s="13">
        <f t="shared" si="3482"/>
        <v>7.6138545644285779E-2</v>
      </c>
      <c r="V3006" s="13">
        <f t="shared" si="3483"/>
        <v>4.318130495115125E-3</v>
      </c>
      <c r="W3006" s="13">
        <f t="shared" si="3484"/>
        <v>1.7652667654657495E-2</v>
      </c>
      <c r="X3006" s="13">
        <f t="shared" si="3485"/>
        <v>2.0061153497789825E-2</v>
      </c>
      <c r="Y3006" s="13">
        <f t="shared" si="3486"/>
        <v>1.1399123564072265E-2</v>
      </c>
      <c r="Z3006" s="13">
        <f t="shared" si="3487"/>
        <v>3.0431251328759321E-2</v>
      </c>
      <c r="AA3006" s="13">
        <f t="shared" si="3488"/>
        <v>2.8842232821876007E-2</v>
      </c>
      <c r="AB3006" s="13">
        <f t="shared" si="3489"/>
        <v>1.3668093782346888E-2</v>
      </c>
      <c r="AC3006" s="13">
        <f t="shared" si="3490"/>
        <v>2.9069020858068031E-4</v>
      </c>
      <c r="AD3006" s="13">
        <f t="shared" si="3491"/>
        <v>4.1827260479892084E-3</v>
      </c>
      <c r="AE3006" s="13">
        <f t="shared" si="3492"/>
        <v>4.7534067331617361E-3</v>
      </c>
      <c r="AF3006" s="13">
        <f t="shared" si="3493"/>
        <v>2.7009748321587461E-3</v>
      </c>
      <c r="AG3006" s="13">
        <f t="shared" si="3494"/>
        <v>1.023163028607135E-3</v>
      </c>
      <c r="AH3006" s="13">
        <f t="shared" si="3495"/>
        <v>8.6458037954817331E-3</v>
      </c>
      <c r="AI3006" s="13">
        <f t="shared" si="3496"/>
        <v>8.1943487406276813E-3</v>
      </c>
      <c r="AJ3006" s="13">
        <f t="shared" si="3497"/>
        <v>3.8832335819439612E-3</v>
      </c>
      <c r="AK3006" s="13">
        <f t="shared" si="3498"/>
        <v>1.226821356135599E-3</v>
      </c>
      <c r="AL3006" s="13">
        <f t="shared" si="3499"/>
        <v>1.2524056504214777E-5</v>
      </c>
      <c r="AM3006" s="13">
        <f t="shared" si="3500"/>
        <v>7.9286360723667651E-4</v>
      </c>
      <c r="AN3006" s="13">
        <f t="shared" si="3501"/>
        <v>9.0103993564903055E-4</v>
      </c>
      <c r="AO3006" s="13">
        <f t="shared" si="3502"/>
        <v>5.1198778593457262E-4</v>
      </c>
      <c r="AP3006" s="13">
        <f t="shared" si="3503"/>
        <v>1.9394737315934032E-4</v>
      </c>
      <c r="AQ3006" s="13">
        <f t="shared" si="3504"/>
        <v>5.5102266971191968E-5</v>
      </c>
      <c r="AR3006" s="13">
        <f t="shared" si="3505"/>
        <v>1.9650831301655514E-3</v>
      </c>
      <c r="AS3006" s="13">
        <f t="shared" si="3506"/>
        <v>1.8624730393854113E-3</v>
      </c>
      <c r="AT3006" s="13">
        <f t="shared" si="3507"/>
        <v>8.8261045275608689E-4</v>
      </c>
      <c r="AU3006" s="13">
        <f t="shared" si="3508"/>
        <v>2.7884115898266958E-4</v>
      </c>
      <c r="AV3006" s="13">
        <f t="shared" si="3509"/>
        <v>6.6070250782781283E-5</v>
      </c>
      <c r="AW3006" s="13">
        <f t="shared" si="3510"/>
        <v>3.7471160279043742E-7</v>
      </c>
      <c r="AX3006" s="13">
        <f t="shared" si="3511"/>
        <v>1.2524381875757826E-4</v>
      </c>
      <c r="AY3006" s="13">
        <f t="shared" si="3512"/>
        <v>1.4233177227931536E-4</v>
      </c>
      <c r="AZ3006" s="13">
        <f t="shared" si="3513"/>
        <v>8.0875581729837235E-5</v>
      </c>
      <c r="BA3006" s="13">
        <f t="shared" si="3514"/>
        <v>3.0636681304033971E-5</v>
      </c>
      <c r="BB3006" s="13">
        <f t="shared" si="3515"/>
        <v>8.7041683773632793E-6</v>
      </c>
      <c r="BC3006" s="13">
        <f t="shared" si="3516"/>
        <v>1.9783486700699534E-6</v>
      </c>
      <c r="BD3006" s="13">
        <f t="shared" si="3517"/>
        <v>3.7219902662291929E-4</v>
      </c>
      <c r="BE3006" s="13">
        <f t="shared" si="3518"/>
        <v>3.5276403411609335E-4</v>
      </c>
      <c r="BF3006" s="13">
        <f t="shared" si="3519"/>
        <v>1.6717193606733273E-4</v>
      </c>
      <c r="BG3006" s="13">
        <f t="shared" si="3520"/>
        <v>5.2814258268561302E-5</v>
      </c>
      <c r="BH3006" s="13">
        <f t="shared" si="3521"/>
        <v>1.2514118437326177E-5</v>
      </c>
      <c r="BI3006" s="13">
        <f t="shared" si="3522"/>
        <v>2.3721345772514321E-6</v>
      </c>
      <c r="BJ3006" s="14">
        <f t="shared" si="3523"/>
        <v>0.30190079621443033</v>
      </c>
      <c r="BK3006" s="14">
        <f t="shared" si="3524"/>
        <v>0.29924424334938998</v>
      </c>
      <c r="BL3006" s="14">
        <f t="shared" si="3525"/>
        <v>0.36832466162384514</v>
      </c>
      <c r="BM3006" s="14">
        <f t="shared" si="3526"/>
        <v>0.34586548884403395</v>
      </c>
      <c r="BN3006" s="14">
        <f t="shared" si="3527"/>
        <v>0.65389350661171441</v>
      </c>
    </row>
    <row r="3007" spans="1:66" x14ac:dyDescent="0.25">
      <c r="A3007" t="s">
        <v>72</v>
      </c>
      <c r="B3007" t="s">
        <v>77</v>
      </c>
      <c r="C3007" t="s">
        <v>326</v>
      </c>
      <c r="D3007" t="s">
        <v>567</v>
      </c>
      <c r="E3007" s="10">
        <f>VLOOKUP(A3007,home!$A$2:$E$405,3,FALSE)</f>
        <v>1.36666666666667</v>
      </c>
      <c r="F3007" s="10">
        <f>VLOOKUP(B3007,home!$B$2:$E$405,3,FALSE)</f>
        <v>1.68</v>
      </c>
      <c r="G3007" s="10">
        <f>VLOOKUP(C3007,away!$B$2:$E$405,4,FALSE)</f>
        <v>1.1000000000000001</v>
      </c>
      <c r="H3007" s="10">
        <f>VLOOKUP(A3007,away!$A$2:$E$405,3,FALSE)</f>
        <v>1.0874999999999999</v>
      </c>
      <c r="I3007" s="10">
        <f>VLOOKUP(C3007,away!$B$2:$E$405,3,FALSE)</f>
        <v>0.59</v>
      </c>
      <c r="J3007" s="10">
        <f>VLOOKUP(B3007,home!$B$2:$E$405,4,FALSE)</f>
        <v>1.01</v>
      </c>
      <c r="K3007" s="12">
        <f t="shared" si="3472"/>
        <v>2.5256000000000065</v>
      </c>
      <c r="L3007" s="12">
        <f t="shared" si="3473"/>
        <v>0.6480412499999999</v>
      </c>
      <c r="M3007" s="13">
        <f t="shared" si="3474"/>
        <v>4.1850930421494695E-2</v>
      </c>
      <c r="N3007" s="13">
        <f t="shared" si="3475"/>
        <v>0.10569870987252726</v>
      </c>
      <c r="O3007" s="13">
        <f t="shared" si="3476"/>
        <v>2.7121129264008448E-2</v>
      </c>
      <c r="P3007" s="13">
        <f t="shared" si="3477"/>
        <v>6.8497124069179904E-2</v>
      </c>
      <c r="Q3007" s="13">
        <f t="shared" si="3478"/>
        <v>0.13347633082702781</v>
      </c>
      <c r="R3007" s="13">
        <f t="shared" si="3479"/>
        <v>8.7878052548298041E-3</v>
      </c>
      <c r="S3007" s="13">
        <f t="shared" si="3480"/>
        <v>2.8027190545678298E-2</v>
      </c>
      <c r="T3007" s="13">
        <f t="shared" si="3481"/>
        <v>8.6498168274560625E-2</v>
      </c>
      <c r="U3007" s="13">
        <f t="shared" si="3482"/>
        <v>2.2194480951598209E-2</v>
      </c>
      <c r="V3007" s="13">
        <f t="shared" si="3483"/>
        <v>5.0968784492512612E-3</v>
      </c>
      <c r="W3007" s="13">
        <f t="shared" si="3484"/>
        <v>0.11236927371224743</v>
      </c>
      <c r="X3007" s="13">
        <f t="shared" si="3485"/>
        <v>7.2819924598076957E-2</v>
      </c>
      <c r="Y3007" s="13">
        <f t="shared" si="3486"/>
        <v>2.3595157480721763E-2</v>
      </c>
      <c r="Z3007" s="13">
        <f t="shared" si="3487"/>
        <v>1.8982867673654918E-3</v>
      </c>
      <c r="AA3007" s="13">
        <f t="shared" si="3488"/>
        <v>4.794313059658298E-3</v>
      </c>
      <c r="AB3007" s="13">
        <f t="shared" si="3489"/>
        <v>6.0542585317365158E-3</v>
      </c>
      <c r="AC3007" s="13">
        <f t="shared" si="3490"/>
        <v>5.2137657393123266E-4</v>
      </c>
      <c r="AD3007" s="13">
        <f t="shared" si="3491"/>
        <v>7.094995942191322E-2</v>
      </c>
      <c r="AE3007" s="13">
        <f t="shared" si="3492"/>
        <v>4.5978500391225911E-2</v>
      </c>
      <c r="AF3007" s="13">
        <f t="shared" si="3493"/>
        <v>1.489798243332776E-2</v>
      </c>
      <c r="AG3007" s="13">
        <f t="shared" si="3494"/>
        <v>3.2181690528572549E-3</v>
      </c>
      <c r="AH3007" s="13">
        <f t="shared" si="3495"/>
        <v>3.0754203239549802E-4</v>
      </c>
      <c r="AI3007" s="13">
        <f t="shared" si="3496"/>
        <v>7.7672815701807169E-4</v>
      </c>
      <c r="AJ3007" s="13">
        <f t="shared" si="3497"/>
        <v>9.8085231668242371E-4</v>
      </c>
      <c r="AK3007" s="13">
        <f t="shared" si="3498"/>
        <v>8.2574687033771187E-4</v>
      </c>
      <c r="AL3007" s="13">
        <f t="shared" si="3499"/>
        <v>3.413333516044312E-5</v>
      </c>
      <c r="AM3007" s="13">
        <f t="shared" si="3500"/>
        <v>3.5838243503196879E-2</v>
      </c>
      <c r="AN3007" s="13">
        <f t="shared" si="3501"/>
        <v>2.3224660117616081E-2</v>
      </c>
      <c r="AO3007" s="13">
        <f t="shared" si="3502"/>
        <v>7.5252688867225338E-3</v>
      </c>
      <c r="AP3007" s="13">
        <f t="shared" si="3503"/>
        <v>1.62556155197926E-3</v>
      </c>
      <c r="AQ3007" s="13">
        <f t="shared" si="3504"/>
        <v>2.6335773502414477E-4</v>
      </c>
      <c r="AR3007" s="13">
        <f t="shared" si="3505"/>
        <v>3.9859984620223813E-5</v>
      </c>
      <c r="AS3007" s="13">
        <f t="shared" si="3506"/>
        <v>1.0067037715683751E-4</v>
      </c>
      <c r="AT3007" s="13">
        <f t="shared" si="3507"/>
        <v>1.2712655227365476E-4</v>
      </c>
      <c r="AU3007" s="13">
        <f t="shared" si="3508"/>
        <v>1.0702360680744776E-4</v>
      </c>
      <c r="AV3007" s="13">
        <f t="shared" si="3509"/>
        <v>6.7574705338222698E-5</v>
      </c>
      <c r="AW3007" s="13">
        <f t="shared" si="3510"/>
        <v>1.5518275020893869E-6</v>
      </c>
      <c r="AX3007" s="13">
        <f t="shared" si="3511"/>
        <v>1.5085511298612391E-2</v>
      </c>
      <c r="AY3007" s="13">
        <f t="shared" si="3512"/>
        <v>9.7760335988418962E-3</v>
      </c>
      <c r="AZ3007" s="13">
        <f t="shared" si="3513"/>
        <v>3.1676365167177495E-3</v>
      </c>
      <c r="BA3007" s="13">
        <f t="shared" si="3514"/>
        <v>6.8425304261313883E-4</v>
      </c>
      <c r="BB3007" s="13">
        <f t="shared" si="3515"/>
        <v>1.108560492628304E-4</v>
      </c>
      <c r="BC3007" s="13">
        <f t="shared" si="3516"/>
        <v>1.436785854686924E-5</v>
      </c>
      <c r="BD3007" s="13">
        <f t="shared" si="3517"/>
        <v>4.3051523763784331E-6</v>
      </c>
      <c r="BE3007" s="13">
        <f t="shared" si="3518"/>
        <v>1.0873092841781398E-5</v>
      </c>
      <c r="BF3007" s="13">
        <f t="shared" si="3519"/>
        <v>1.3730541640601589E-5</v>
      </c>
      <c r="BG3007" s="13">
        <f t="shared" si="3520"/>
        <v>1.1559285322501152E-5</v>
      </c>
      <c r="BH3007" s="13">
        <f t="shared" si="3521"/>
        <v>7.2985327526272473E-6</v>
      </c>
      <c r="BI3007" s="13">
        <f t="shared" si="3522"/>
        <v>3.6866348640070831E-6</v>
      </c>
      <c r="BJ3007" s="14">
        <f t="shared" si="3523"/>
        <v>0.76681792622361955</v>
      </c>
      <c r="BK3007" s="14">
        <f t="shared" si="3524"/>
        <v>0.15380366699353776</v>
      </c>
      <c r="BL3007" s="14">
        <f t="shared" si="3525"/>
        <v>7.2336564904259229E-2</v>
      </c>
      <c r="BM3007" s="14">
        <f t="shared" si="3526"/>
        <v>0.59964993340837458</v>
      </c>
      <c r="BN3007" s="14">
        <f t="shared" si="3527"/>
        <v>0.38543202970906792</v>
      </c>
    </row>
    <row r="3008" spans="1:66" x14ac:dyDescent="0.25">
      <c r="A3008" t="s">
        <v>72</v>
      </c>
      <c r="B3008" t="s">
        <v>88</v>
      </c>
      <c r="C3008" t="s">
        <v>73</v>
      </c>
      <c r="D3008" t="s">
        <v>567</v>
      </c>
      <c r="E3008" s="10">
        <f>VLOOKUP(A3008,home!$A$2:$E$405,3,FALSE)</f>
        <v>1.36666666666667</v>
      </c>
      <c r="F3008" s="10">
        <f>VLOOKUP(B3008,home!$B$2:$E$405,3,FALSE)</f>
        <v>1.02</v>
      </c>
      <c r="G3008" s="10">
        <f>VLOOKUP(C3008,away!$B$2:$E$405,4,FALSE)</f>
        <v>0.8</v>
      </c>
      <c r="H3008" s="10">
        <f>VLOOKUP(A3008,away!$A$2:$E$405,3,FALSE)</f>
        <v>1.0874999999999999</v>
      </c>
      <c r="I3008" s="10">
        <f>VLOOKUP(C3008,away!$B$2:$E$405,3,FALSE)</f>
        <v>0.66</v>
      </c>
      <c r="J3008" s="10">
        <f>VLOOKUP(B3008,home!$B$2:$E$405,4,FALSE)</f>
        <v>1.01</v>
      </c>
      <c r="K3008" s="12">
        <f t="shared" si="3472"/>
        <v>1.1152000000000029</v>
      </c>
      <c r="L3008" s="12">
        <f t="shared" si="3473"/>
        <v>0.72492750000000006</v>
      </c>
      <c r="M3008" s="13">
        <f t="shared" si="3474"/>
        <v>0.15879717817592465</v>
      </c>
      <c r="N3008" s="13">
        <f t="shared" si="3475"/>
        <v>0.17709061310179161</v>
      </c>
      <c r="O3008" s="13">
        <f t="shared" si="3476"/>
        <v>0.11511644138212761</v>
      </c>
      <c r="P3008" s="13">
        <f t="shared" si="3477"/>
        <v>0.12837785542934904</v>
      </c>
      <c r="Q3008" s="13">
        <f t="shared" si="3478"/>
        <v>9.8745725865559283E-2</v>
      </c>
      <c r="R3008" s="13">
        <f t="shared" si="3479"/>
        <v>4.1725537030021145E-2</v>
      </c>
      <c r="S3008" s="13">
        <f t="shared" si="3480"/>
        <v>2.5946421016342598E-2</v>
      </c>
      <c r="T3008" s="13">
        <f t="shared" si="3481"/>
        <v>7.1583492187405229E-2</v>
      </c>
      <c r="U3008" s="13">
        <f t="shared" si="3482"/>
        <v>4.65323188958797E-2</v>
      </c>
      <c r="V3008" s="13">
        <f t="shared" si="3483"/>
        <v>2.3306780555668173E-3</v>
      </c>
      <c r="W3008" s="13">
        <f t="shared" si="3484"/>
        <v>3.6707077828423987E-2</v>
      </c>
      <c r="X3008" s="13">
        <f t="shared" si="3485"/>
        <v>2.6609970162464826E-2</v>
      </c>
      <c r="Y3008" s="13">
        <f t="shared" si="3486"/>
        <v>9.6451495724751094E-3</v>
      </c>
      <c r="Z3008" s="13">
        <f t="shared" si="3487"/>
        <v>1.0082663081776889E-2</v>
      </c>
      <c r="AA3008" s="13">
        <f t="shared" si="3488"/>
        <v>1.1244185868797616E-2</v>
      </c>
      <c r="AB3008" s="13">
        <f t="shared" si="3489"/>
        <v>6.2697580404415688E-3</v>
      </c>
      <c r="AC3008" s="13">
        <f t="shared" si="3490"/>
        <v>1.1776321134404626E-4</v>
      </c>
      <c r="AD3008" s="13">
        <f t="shared" si="3491"/>
        <v>1.0233933298564641E-2</v>
      </c>
      <c r="AE3008" s="13">
        <f t="shared" si="3492"/>
        <v>7.4188596812952172E-3</v>
      </c>
      <c r="AF3008" s="13">
        <f t="shared" si="3493"/>
        <v>2.6890677008060688E-3</v>
      </c>
      <c r="AG3008" s="13">
        <f t="shared" si="3494"/>
        <v>6.4979304189203082E-4</v>
      </c>
      <c r="AH3008" s="13">
        <f t="shared" si="3495"/>
        <v>1.8272999353037035E-3</v>
      </c>
      <c r="AI3008" s="13">
        <f t="shared" si="3496"/>
        <v>2.0378048878506951E-3</v>
      </c>
      <c r="AJ3008" s="13">
        <f t="shared" si="3497"/>
        <v>1.1362800054655509E-3</v>
      </c>
      <c r="AK3008" s="13">
        <f t="shared" si="3498"/>
        <v>4.2239315403172842E-4</v>
      </c>
      <c r="AL3008" s="13">
        <f t="shared" si="3499"/>
        <v>3.8081756097889978E-6</v>
      </c>
      <c r="AM3008" s="13">
        <f t="shared" si="3500"/>
        <v>2.2825764829118621E-3</v>
      </c>
      <c r="AN3008" s="13">
        <f t="shared" si="3501"/>
        <v>1.6547024633160889E-3</v>
      </c>
      <c r="AO3008" s="13">
        <f t="shared" si="3502"/>
        <v>5.9976965998778686E-4</v>
      </c>
      <c r="AP3008" s="13">
        <f t="shared" si="3503"/>
        <v>1.4492984006359886E-4</v>
      </c>
      <c r="AQ3008" s="13">
        <f t="shared" si="3504"/>
        <v>2.6265906658176132E-5</v>
      </c>
      <c r="AR3008" s="13">
        <f t="shared" si="3505"/>
        <v>2.6493199476997526E-4</v>
      </c>
      <c r="AS3008" s="13">
        <f t="shared" si="3506"/>
        <v>2.9545216056747715E-4</v>
      </c>
      <c r="AT3008" s="13">
        <f t="shared" si="3507"/>
        <v>1.6474412473242573E-4</v>
      </c>
      <c r="AU3008" s="13">
        <f t="shared" si="3508"/>
        <v>6.1240882633867188E-5</v>
      </c>
      <c r="AV3008" s="13">
        <f t="shared" si="3509"/>
        <v>1.7073958078322228E-5</v>
      </c>
      <c r="AW3008" s="13">
        <f t="shared" si="3510"/>
        <v>8.551884015033894E-8</v>
      </c>
      <c r="AX3008" s="13">
        <f t="shared" si="3511"/>
        <v>4.2425488229055219E-4</v>
      </c>
      <c r="AY3008" s="13">
        <f t="shared" si="3512"/>
        <v>3.0755403118168427E-4</v>
      </c>
      <c r="AZ3008" s="13">
        <f t="shared" si="3513"/>
        <v>1.1147718746973019E-4</v>
      </c>
      <c r="BA3008" s="13">
        <f t="shared" si="3514"/>
        <v>2.6937626273154287E-5</v>
      </c>
      <c r="BB3008" s="13">
        <f t="shared" si="3515"/>
        <v>4.8819565175330121E-6</v>
      </c>
      <c r="BC3008" s="13">
        <f t="shared" si="3516"/>
        <v>7.0781290667278296E-7</v>
      </c>
      <c r="BD3008" s="13">
        <f t="shared" si="3517"/>
        <v>3.2009414773101856E-5</v>
      </c>
      <c r="BE3008" s="13">
        <f t="shared" si="3518"/>
        <v>3.5696899354963276E-5</v>
      </c>
      <c r="BF3008" s="13">
        <f t="shared" si="3519"/>
        <v>1.9904591080327581E-5</v>
      </c>
      <c r="BG3008" s="13">
        <f t="shared" si="3520"/>
        <v>7.399199990927122E-6</v>
      </c>
      <c r="BH3008" s="13">
        <f t="shared" si="3521"/>
        <v>2.0628969574704883E-6</v>
      </c>
      <c r="BI3008" s="13">
        <f t="shared" si="3522"/>
        <v>4.6010853739421871E-7</v>
      </c>
      <c r="BJ3008" s="14">
        <f t="shared" si="3523"/>
        <v>0.44695774029025487</v>
      </c>
      <c r="BK3008" s="14">
        <f t="shared" si="3524"/>
        <v>0.31588125809531864</v>
      </c>
      <c r="BL3008" s="14">
        <f t="shared" si="3525"/>
        <v>0.22721299543139556</v>
      </c>
      <c r="BM3008" s="14">
        <f t="shared" si="3526"/>
        <v>0.27997383740163123</v>
      </c>
      <c r="BN3008" s="14">
        <f t="shared" si="3527"/>
        <v>0.71985335098477332</v>
      </c>
    </row>
    <row r="3009" spans="1:66" x14ac:dyDescent="0.25">
      <c r="A3009" t="s">
        <v>72</v>
      </c>
      <c r="B3009" t="s">
        <v>102</v>
      </c>
      <c r="C3009" t="s">
        <v>86</v>
      </c>
      <c r="D3009" t="s">
        <v>567</v>
      </c>
      <c r="E3009" s="10">
        <f>VLOOKUP(A3009,home!$A$2:$E$405,3,FALSE)</f>
        <v>1.36666666666667</v>
      </c>
      <c r="F3009" s="10">
        <f>VLOOKUP(B3009,home!$B$2:$E$405,3,FALSE)</f>
        <v>0.66</v>
      </c>
      <c r="G3009" s="10">
        <f>VLOOKUP(C3009,away!$B$2:$E$405,4,FALSE)</f>
        <v>0.8</v>
      </c>
      <c r="H3009" s="10">
        <f>VLOOKUP(A3009,away!$A$2:$E$405,3,FALSE)</f>
        <v>1.0874999999999999</v>
      </c>
      <c r="I3009" s="10">
        <f>VLOOKUP(C3009,away!$B$2:$E$405,3,FALSE)</f>
        <v>0.66</v>
      </c>
      <c r="J3009" s="10">
        <f>VLOOKUP(B3009,home!$B$2:$E$405,4,FALSE)</f>
        <v>1.1000000000000001</v>
      </c>
      <c r="K3009" s="12">
        <f t="shared" si="3472"/>
        <v>0.7216000000000018</v>
      </c>
      <c r="L3009" s="12">
        <f t="shared" si="3473"/>
        <v>0.78952500000000003</v>
      </c>
      <c r="M3009" s="13">
        <f t="shared" si="3474"/>
        <v>0.22066159397636068</v>
      </c>
      <c r="N3009" s="13">
        <f t="shared" si="3475"/>
        <v>0.15922940621334225</v>
      </c>
      <c r="O3009" s="13">
        <f t="shared" si="3476"/>
        <v>0.17421784498418619</v>
      </c>
      <c r="P3009" s="13">
        <f t="shared" si="3477"/>
        <v>0.12571559694058906</v>
      </c>
      <c r="Q3009" s="13">
        <f t="shared" si="3478"/>
        <v>5.7449969761774022E-2</v>
      </c>
      <c r="R3009" s="13">
        <f t="shared" si="3479"/>
        <v>6.8774672030569792E-2</v>
      </c>
      <c r="S3009" s="13">
        <f t="shared" si="3480"/>
        <v>1.7905711444083192E-2</v>
      </c>
      <c r="T3009" s="13">
        <f t="shared" si="3481"/>
        <v>4.5358187376164635E-2</v>
      </c>
      <c r="U3009" s="13">
        <f t="shared" si="3482"/>
        <v>4.9627803337259281E-2</v>
      </c>
      <c r="V3009" s="13">
        <f t="shared" si="3483"/>
        <v>1.1334737918894772E-3</v>
      </c>
      <c r="W3009" s="13">
        <f t="shared" si="3484"/>
        <v>1.3818632726698749E-2</v>
      </c>
      <c r="X3009" s="13">
        <f t="shared" si="3485"/>
        <v>1.091015600354683E-2</v>
      </c>
      <c r="Y3009" s="13">
        <f t="shared" si="3486"/>
        <v>4.3069204593501557E-3</v>
      </c>
      <c r="Z3009" s="13">
        <f t="shared" si="3487"/>
        <v>1.8099774311645205E-2</v>
      </c>
      <c r="AA3009" s="13">
        <f t="shared" si="3488"/>
        <v>1.3060797143283212E-2</v>
      </c>
      <c r="AB3009" s="13">
        <f t="shared" si="3489"/>
        <v>4.7123356092965939E-3</v>
      </c>
      <c r="AC3009" s="13">
        <f t="shared" si="3490"/>
        <v>4.0360255888923515E-5</v>
      </c>
      <c r="AD3009" s="13">
        <f t="shared" si="3491"/>
        <v>2.4928813438964601E-3</v>
      </c>
      <c r="AE3009" s="13">
        <f t="shared" si="3492"/>
        <v>1.9681921430398527E-3</v>
      </c>
      <c r="AF3009" s="13">
        <f t="shared" si="3493"/>
        <v>7.7696845086676987E-4</v>
      </c>
      <c r="AG3009" s="13">
        <f t="shared" si="3494"/>
        <v>2.0447867205686216E-4</v>
      </c>
      <c r="AH3009" s="13">
        <f t="shared" si="3495"/>
        <v>3.5725560783504196E-3</v>
      </c>
      <c r="AI3009" s="13">
        <f t="shared" si="3496"/>
        <v>2.577956466137669E-3</v>
      </c>
      <c r="AJ3009" s="13">
        <f t="shared" si="3497"/>
        <v>9.3012669298247325E-4</v>
      </c>
      <c r="AK3009" s="13">
        <f t="shared" si="3498"/>
        <v>2.2372647388538484E-4</v>
      </c>
      <c r="AL3009" s="13">
        <f t="shared" si="3499"/>
        <v>9.1976380127019519E-7</v>
      </c>
      <c r="AM3009" s="13">
        <f t="shared" si="3500"/>
        <v>3.5977263555113804E-4</v>
      </c>
      <c r="AN3009" s="13">
        <f t="shared" si="3501"/>
        <v>2.8404949008351232E-4</v>
      </c>
      <c r="AO3009" s="13">
        <f t="shared" si="3502"/>
        <v>1.1213208682909252E-4</v>
      </c>
      <c r="AP3009" s="13">
        <f t="shared" si="3503"/>
        <v>2.9510361951246424E-5</v>
      </c>
      <c r="AQ3009" s="13">
        <f t="shared" si="3504"/>
        <v>5.8247921298894577E-6</v>
      </c>
      <c r="AR3009" s="13">
        <f t="shared" si="3505"/>
        <v>5.6412446755192323E-4</v>
      </c>
      <c r="AS3009" s="13">
        <f t="shared" si="3506"/>
        <v>4.0707221578546883E-4</v>
      </c>
      <c r="AT3009" s="13">
        <f t="shared" si="3507"/>
        <v>1.468716554553975E-4</v>
      </c>
      <c r="AU3009" s="13">
        <f t="shared" si="3508"/>
        <v>3.532752885887171E-5</v>
      </c>
      <c r="AV3009" s="13">
        <f t="shared" si="3509"/>
        <v>6.3730862061404704E-6</v>
      </c>
      <c r="AW3009" s="13">
        <f t="shared" si="3510"/>
        <v>1.4555804815743615E-8</v>
      </c>
      <c r="AX3009" s="13">
        <f t="shared" si="3511"/>
        <v>4.3268655635616971E-5</v>
      </c>
      <c r="AY3009" s="13">
        <f t="shared" si="3512"/>
        <v>3.4161685340710493E-5</v>
      </c>
      <c r="AZ3009" s="13">
        <f t="shared" si="3513"/>
        <v>1.3485752309312225E-5</v>
      </c>
      <c r="BA3009" s="13">
        <f t="shared" si="3514"/>
        <v>3.5491128640032447E-6</v>
      </c>
      <c r="BB3009" s="13">
        <f t="shared" si="3515"/>
        <v>7.0052833348804035E-7</v>
      </c>
      <c r="BC3009" s="13">
        <f t="shared" si="3516"/>
        <v>1.1061692649942906E-7</v>
      </c>
      <c r="BD3009" s="13">
        <f t="shared" si="3517"/>
        <v>7.4231728373988674E-5</v>
      </c>
      <c r="BE3009" s="13">
        <f t="shared" si="3518"/>
        <v>5.3565615194670359E-5</v>
      </c>
      <c r="BF3009" s="13">
        <f t="shared" si="3519"/>
        <v>1.9326473962237111E-5</v>
      </c>
      <c r="BG3009" s="13">
        <f t="shared" si="3520"/>
        <v>4.6486612037167788E-6</v>
      </c>
      <c r="BH3009" s="13">
        <f t="shared" si="3521"/>
        <v>8.3861848115050888E-7</v>
      </c>
      <c r="BI3009" s="13">
        <f t="shared" si="3522"/>
        <v>1.2102941919964175E-7</v>
      </c>
      <c r="BJ3009" s="14">
        <f t="shared" si="3523"/>
        <v>0.29740235886869121</v>
      </c>
      <c r="BK3009" s="14">
        <f t="shared" si="3524"/>
        <v>0.36549181785795337</v>
      </c>
      <c r="BL3009" s="14">
        <f t="shared" si="3525"/>
        <v>0.31901031989644391</v>
      </c>
      <c r="BM3009" s="14">
        <f t="shared" si="3526"/>
        <v>0.19392103989837553</v>
      </c>
      <c r="BN3009" s="14">
        <f t="shared" si="3527"/>
        <v>0.80604908390682195</v>
      </c>
    </row>
    <row r="3010" spans="1:66" x14ac:dyDescent="0.25">
      <c r="A3010" t="s">
        <v>72</v>
      </c>
      <c r="B3010" t="s">
        <v>78</v>
      </c>
      <c r="C3010" t="s">
        <v>81</v>
      </c>
      <c r="D3010" t="s">
        <v>567</v>
      </c>
      <c r="E3010" s="10">
        <f>VLOOKUP(A3010,home!$A$2:$E$405,3,FALSE)</f>
        <v>1.36666666666667</v>
      </c>
      <c r="F3010" s="10">
        <f>VLOOKUP(B3010,home!$B$2:$E$405,3,FALSE)</f>
        <v>1.17</v>
      </c>
      <c r="G3010" s="10">
        <f>VLOOKUP(C3010,away!$B$2:$E$405,4,FALSE)</f>
        <v>1.39</v>
      </c>
      <c r="H3010" s="10">
        <f>VLOOKUP(A3010,away!$A$2:$E$405,3,FALSE)</f>
        <v>1.0874999999999999</v>
      </c>
      <c r="I3010" s="10">
        <f>VLOOKUP(C3010,away!$B$2:$E$405,3,FALSE)</f>
        <v>1.02</v>
      </c>
      <c r="J3010" s="10">
        <f>VLOOKUP(B3010,home!$B$2:$E$405,4,FALSE)</f>
        <v>1.1000000000000001</v>
      </c>
      <c r="K3010" s="12">
        <f t="shared" si="3472"/>
        <v>2.2226100000000049</v>
      </c>
      <c r="L3010" s="12">
        <f t="shared" si="3473"/>
        <v>1.220175</v>
      </c>
      <c r="M3010" s="13">
        <f t="shared" si="3474"/>
        <v>3.197550941432116E-2</v>
      </c>
      <c r="N3010" s="13">
        <f t="shared" si="3475"/>
        <v>7.106908697936451E-2</v>
      </c>
      <c r="O3010" s="13">
        <f t="shared" si="3476"/>
        <v>3.9015717199619313E-2</v>
      </c>
      <c r="P3010" s="13">
        <f t="shared" si="3477"/>
        <v>8.6716723205046073E-2</v>
      </c>
      <c r="Q3010" s="13">
        <f t="shared" si="3478"/>
        <v>7.8979431705602857E-2</v>
      </c>
      <c r="R3010" s="13">
        <f t="shared" si="3479"/>
        <v>2.3803001367022757E-2</v>
      </c>
      <c r="S3010" s="13">
        <f t="shared" si="3480"/>
        <v>5.8793356393351349E-2</v>
      </c>
      <c r="T3010" s="13">
        <f t="shared" si="3481"/>
        <v>9.6368728081383942E-2</v>
      </c>
      <c r="U3010" s="13">
        <f t="shared" si="3482"/>
        <v>5.290478886835856E-2</v>
      </c>
      <c r="V3010" s="13">
        <f t="shared" si="3483"/>
        <v>1.7716222703778348E-2</v>
      </c>
      <c r="W3010" s="13">
        <f t="shared" si="3484"/>
        <v>5.8513491567730121E-2</v>
      </c>
      <c r="X3010" s="13">
        <f t="shared" si="3485"/>
        <v>7.139669957365509E-2</v>
      </c>
      <c r="Y3010" s="13">
        <f t="shared" si="3486"/>
        <v>4.3558233951142313E-2</v>
      </c>
      <c r="Z3010" s="13">
        <f t="shared" si="3487"/>
        <v>9.681275731002326E-3</v>
      </c>
      <c r="AA3010" s="13">
        <f t="shared" si="3488"/>
        <v>2.1517700252483129E-2</v>
      </c>
      <c r="AB3010" s="13">
        <f t="shared" si="3489"/>
        <v>2.3912727879085816E-2</v>
      </c>
      <c r="AC3010" s="13">
        <f t="shared" si="3490"/>
        <v>3.0028700257282467E-3</v>
      </c>
      <c r="AD3010" s="13">
        <f t="shared" si="3491"/>
        <v>3.2513167873338238E-2</v>
      </c>
      <c r="AE3010" s="13">
        <f t="shared" si="3492"/>
        <v>3.9671754609850479E-2</v>
      </c>
      <c r="AF3010" s="13">
        <f t="shared" si="3493"/>
        <v>2.4203241590537161E-2</v>
      </c>
      <c r="AG3010" s="13">
        <f t="shared" si="3494"/>
        <v>9.8440634359112239E-3</v>
      </c>
      <c r="AH3010" s="13">
        <f t="shared" si="3495"/>
        <v>2.9532126537689437E-3</v>
      </c>
      <c r="AI3010" s="13">
        <f t="shared" si="3496"/>
        <v>6.5638399763934055E-3</v>
      </c>
      <c r="AJ3010" s="13">
        <f t="shared" si="3497"/>
        <v>7.2944281849658911E-3</v>
      </c>
      <c r="AK3010" s="13">
        <f t="shared" si="3498"/>
        <v>5.4042230093956922E-3</v>
      </c>
      <c r="AL3010" s="13">
        <f t="shared" si="3499"/>
        <v>3.2574811611936792E-4</v>
      </c>
      <c r="AM3010" s="13">
        <f t="shared" si="3500"/>
        <v>1.4452818409392092E-2</v>
      </c>
      <c r="AN3010" s="13">
        <f t="shared" si="3501"/>
        <v>1.7634967702679992E-2</v>
      </c>
      <c r="AO3010" s="13">
        <f t="shared" si="3502"/>
        <v>1.0758873358308784E-2</v>
      </c>
      <c r="AP3010" s="13">
        <f t="shared" si="3503"/>
        <v>4.3759027666581381E-3</v>
      </c>
      <c r="AQ3010" s="13">
        <f t="shared" si="3504"/>
        <v>1.3348417895767746E-3</v>
      </c>
      <c r="AR3010" s="13">
        <f t="shared" si="3505"/>
        <v>7.2068724996250352E-4</v>
      </c>
      <c r="AS3010" s="13">
        <f t="shared" si="3506"/>
        <v>1.6018066886391634E-3</v>
      </c>
      <c r="AT3010" s="13">
        <f t="shared" si="3507"/>
        <v>1.7800957821181495E-3</v>
      </c>
      <c r="AU3010" s="13">
        <f t="shared" si="3508"/>
        <v>1.3188195620978764E-3</v>
      </c>
      <c r="AV3010" s="13">
        <f t="shared" si="3509"/>
        <v>7.3280538672859208E-4</v>
      </c>
      <c r="AW3010" s="13">
        <f t="shared" si="3510"/>
        <v>2.4539448521600235E-5</v>
      </c>
      <c r="AX3010" s="13">
        <f t="shared" si="3511"/>
        <v>5.3538297874831673E-3</v>
      </c>
      <c r="AY3010" s="13">
        <f t="shared" si="3512"/>
        <v>6.532609260942273E-3</v>
      </c>
      <c r="AZ3010" s="13">
        <f t="shared" si="3513"/>
        <v>3.9854632524851203E-3</v>
      </c>
      <c r="BA3010" s="13">
        <f t="shared" si="3514"/>
        <v>1.6209875413670098E-3</v>
      </c>
      <c r="BB3010" s="13">
        <f t="shared" si="3515"/>
        <v>4.9447211832187327E-4</v>
      </c>
      <c r="BC3010" s="13">
        <f t="shared" si="3516"/>
        <v>1.2066850339467823E-4</v>
      </c>
      <c r="BD3010" s="13">
        <f t="shared" si="3517"/>
        <v>1.4656076087049953E-4</v>
      </c>
      <c r="BE3010" s="13">
        <f t="shared" si="3518"/>
        <v>3.2574741271838164E-4</v>
      </c>
      <c r="BF3010" s="13">
        <f t="shared" si="3519"/>
        <v>3.6200472849100198E-4</v>
      </c>
      <c r="BG3010" s="13">
        <f t="shared" si="3520"/>
        <v>2.6819844319712921E-4</v>
      </c>
      <c r="BH3010" s="13">
        <f t="shared" si="3521"/>
        <v>1.4902513545859321E-4</v>
      </c>
      <c r="BI3010" s="13">
        <f t="shared" si="3522"/>
        <v>6.6244951264324918E-5</v>
      </c>
      <c r="BJ3010" s="14">
        <f t="shared" si="3523"/>
        <v>0.59278333385912585</v>
      </c>
      <c r="BK3010" s="14">
        <f t="shared" si="3524"/>
        <v>0.20506303911928681</v>
      </c>
      <c r="BL3010" s="14">
        <f t="shared" si="3525"/>
        <v>0.19084163549263969</v>
      </c>
      <c r="BM3010" s="14">
        <f t="shared" si="3526"/>
        <v>0.66030174451865742</v>
      </c>
      <c r="BN3010" s="14">
        <f t="shared" si="3527"/>
        <v>0.33155946987097662</v>
      </c>
    </row>
    <row r="3011" spans="1:66" x14ac:dyDescent="0.25">
      <c r="A3011" t="s">
        <v>72</v>
      </c>
      <c r="B3011" t="s">
        <v>106</v>
      </c>
      <c r="C3011" t="s">
        <v>89</v>
      </c>
      <c r="D3011" t="s">
        <v>567</v>
      </c>
      <c r="E3011" s="10">
        <f>VLOOKUP(A3011,home!$A$2:$E$405,3,FALSE)</f>
        <v>1.36666666666667</v>
      </c>
      <c r="F3011" s="10">
        <f>VLOOKUP(B3011,home!$B$2:$E$405,3,FALSE)</f>
        <v>0.88</v>
      </c>
      <c r="G3011" s="10">
        <f>VLOOKUP(C3011,away!$B$2:$E$405,4,FALSE)</f>
        <v>1.24</v>
      </c>
      <c r="H3011" s="10">
        <f>VLOOKUP(A3011,away!$A$2:$E$405,3,FALSE)</f>
        <v>1.0874999999999999</v>
      </c>
      <c r="I3011" s="10">
        <f>VLOOKUP(C3011,away!$B$2:$E$405,3,FALSE)</f>
        <v>0.44</v>
      </c>
      <c r="J3011" s="10">
        <f>VLOOKUP(B3011,home!$B$2:$E$405,4,FALSE)</f>
        <v>0.92</v>
      </c>
      <c r="K3011" s="12">
        <f t="shared" si="3472"/>
        <v>1.4913066666666703</v>
      </c>
      <c r="L3011" s="12">
        <f t="shared" si="3473"/>
        <v>0.44022</v>
      </c>
      <c r="M3011" s="13">
        <f t="shared" si="3474"/>
        <v>0.14492677463048567</v>
      </c>
      <c r="N3011" s="13">
        <f t="shared" si="3475"/>
        <v>0.21613026518494136</v>
      </c>
      <c r="O3011" s="13">
        <f t="shared" si="3476"/>
        <v>6.3799664727832411E-2</v>
      </c>
      <c r="P3011" s="13">
        <f t="shared" si="3477"/>
        <v>9.514486533971489E-2</v>
      </c>
      <c r="Q3011" s="13">
        <f t="shared" si="3478"/>
        <v>0.16115825266936926</v>
      </c>
      <c r="R3011" s="13">
        <f t="shared" si="3479"/>
        <v>1.4042944203243188E-2</v>
      </c>
      <c r="S3011" s="13">
        <f t="shared" si="3480"/>
        <v>1.561572287728305E-2</v>
      </c>
      <c r="T3011" s="13">
        <f t="shared" si="3481"/>
        <v>7.0945085990109735E-2</v>
      </c>
      <c r="U3011" s="13">
        <f t="shared" si="3482"/>
        <v>2.094233630992464E-2</v>
      </c>
      <c r="V3011" s="13">
        <f t="shared" si="3483"/>
        <v>1.1390854712124453E-3</v>
      </c>
      <c r="W3011" s="13">
        <f t="shared" si="3484"/>
        <v>8.0112125531393963E-2</v>
      </c>
      <c r="X3011" s="13">
        <f t="shared" si="3485"/>
        <v>3.526695990143025E-2</v>
      </c>
      <c r="Y3011" s="13">
        <f t="shared" si="3486"/>
        <v>7.7626105439038114E-3</v>
      </c>
      <c r="Z3011" s="13">
        <f t="shared" si="3487"/>
        <v>2.0606616323839057E-3</v>
      </c>
      <c r="AA3011" s="13">
        <f t="shared" si="3488"/>
        <v>3.0730784301183419E-3</v>
      </c>
      <c r="AB3011" s="13">
        <f t="shared" si="3489"/>
        <v>2.2914511750125152E-3</v>
      </c>
      <c r="AC3011" s="13">
        <f t="shared" si="3490"/>
        <v>4.6738315800022768E-5</v>
      </c>
      <c r="AD3011" s="13">
        <f t="shared" si="3491"/>
        <v>2.9867936721451282E-2</v>
      </c>
      <c r="AE3011" s="13">
        <f t="shared" si="3492"/>
        <v>1.3148463103517284E-2</v>
      </c>
      <c r="AF3011" s="13">
        <f t="shared" si="3493"/>
        <v>2.8941082137151886E-3</v>
      </c>
      <c r="AG3011" s="13">
        <f t="shared" si="3494"/>
        <v>4.2468143928056683E-4</v>
      </c>
      <c r="AH3011" s="13">
        <f t="shared" si="3495"/>
        <v>2.2678611595201067E-4</v>
      </c>
      <c r="AI3011" s="13">
        <f t="shared" si="3496"/>
        <v>3.3820764662667406E-4</v>
      </c>
      <c r="AJ3011" s="13">
        <f t="shared" si="3497"/>
        <v>2.5218565906600228E-4</v>
      </c>
      <c r="AK3011" s="13">
        <f t="shared" si="3498"/>
        <v>1.2536205153428564E-4</v>
      </c>
      <c r="AL3011" s="13">
        <f t="shared" si="3499"/>
        <v>1.227353820392776E-6</v>
      </c>
      <c r="AM3011" s="13">
        <f t="shared" si="3500"/>
        <v>8.9084506304557103E-3</v>
      </c>
      <c r="AN3011" s="13">
        <f t="shared" si="3501"/>
        <v>3.9216781365392127E-3</v>
      </c>
      <c r="AO3011" s="13">
        <f t="shared" si="3502"/>
        <v>8.6320057463364595E-4</v>
      </c>
      <c r="AP3011" s="13">
        <f t="shared" si="3503"/>
        <v>1.2666605232174123E-4</v>
      </c>
      <c r="AQ3011" s="13">
        <f t="shared" si="3504"/>
        <v>1.3940232388269225E-5</v>
      </c>
      <c r="AR3011" s="13">
        <f t="shared" si="3505"/>
        <v>1.9967156792878835E-5</v>
      </c>
      <c r="AS3011" s="13">
        <f t="shared" si="3506"/>
        <v>2.97771540395989E-5</v>
      </c>
      <c r="AT3011" s="13">
        <f t="shared" si="3507"/>
        <v>2.2203434166807111E-5</v>
      </c>
      <c r="AU3011" s="13">
        <f t="shared" si="3508"/>
        <v>1.1037376465284649E-5</v>
      </c>
      <c r="AV3011" s="13">
        <f t="shared" si="3509"/>
        <v>4.1150282762972061E-6</v>
      </c>
      <c r="AW3011" s="13">
        <f t="shared" si="3510"/>
        <v>2.2382263629952213E-8</v>
      </c>
      <c r="AX3011" s="13">
        <f t="shared" si="3511"/>
        <v>2.2142053024782498E-3</v>
      </c>
      <c r="AY3011" s="13">
        <f t="shared" si="3512"/>
        <v>9.7473745825697516E-4</v>
      </c>
      <c r="AZ3011" s="13">
        <f t="shared" si="3513"/>
        <v>2.1454946193694277E-4</v>
      </c>
      <c r="BA3011" s="13">
        <f t="shared" si="3514"/>
        <v>3.1482988044626985E-5</v>
      </c>
      <c r="BB3011" s="13">
        <f t="shared" si="3515"/>
        <v>3.464860249251422E-6</v>
      </c>
      <c r="BC3011" s="13">
        <f t="shared" si="3516"/>
        <v>3.0506015578509227E-7</v>
      </c>
      <c r="BD3011" s="13">
        <f t="shared" si="3517"/>
        <v>1.4649902938935196E-6</v>
      </c>
      <c r="BE3011" s="13">
        <f t="shared" si="3518"/>
        <v>2.1847497918853704E-6</v>
      </c>
      <c r="BF3011" s="13">
        <f t="shared" si="3519"/>
        <v>1.6290659648186372E-6</v>
      </c>
      <c r="BG3011" s="13">
        <f t="shared" si="3520"/>
        <v>8.0981231125793439E-7</v>
      </c>
      <c r="BH3011" s="13">
        <f t="shared" si="3521"/>
        <v>3.0191962463192592E-7</v>
      </c>
      <c r="BI3011" s="13">
        <f t="shared" si="3522"/>
        <v>9.0050949802217947E-8</v>
      </c>
      <c r="BJ3011" s="14">
        <f t="shared" si="3523"/>
        <v>0.63498317005657312</v>
      </c>
      <c r="BK3011" s="14">
        <f t="shared" si="3524"/>
        <v>0.2578491514465735</v>
      </c>
      <c r="BL3011" s="14">
        <f t="shared" si="3525"/>
        <v>0.10518559705798722</v>
      </c>
      <c r="BM3011" s="14">
        <f t="shared" si="3526"/>
        <v>0.30390109836193768</v>
      </c>
      <c r="BN3011" s="14">
        <f t="shared" si="3527"/>
        <v>0.69520276675558668</v>
      </c>
    </row>
    <row r="3012" spans="1:66" x14ac:dyDescent="0.25">
      <c r="A3012" t="s">
        <v>72</v>
      </c>
      <c r="B3012" t="s">
        <v>76</v>
      </c>
      <c r="C3012" t="s">
        <v>75</v>
      </c>
      <c r="D3012" t="s">
        <v>567</v>
      </c>
      <c r="E3012" s="10">
        <f>VLOOKUP(A3012,home!$A$2:$E$405,3,FALSE)</f>
        <v>1.36666666666667</v>
      </c>
      <c r="F3012" s="10">
        <f>VLOOKUP(B3012,home!$B$2:$E$405,3,FALSE)</f>
        <v>1.1000000000000001</v>
      </c>
      <c r="G3012" s="10">
        <f>VLOOKUP(C3012,away!$B$2:$E$405,4,FALSE)</f>
        <v>0.8</v>
      </c>
      <c r="H3012" s="10">
        <f>VLOOKUP(A3012,away!$A$2:$E$405,3,FALSE)</f>
        <v>1.0874999999999999</v>
      </c>
      <c r="I3012" s="10">
        <f>VLOOKUP(C3012,away!$B$2:$E$405,3,FALSE)</f>
        <v>0.8</v>
      </c>
      <c r="J3012" s="10">
        <f>VLOOKUP(B3012,home!$B$2:$E$405,4,FALSE)</f>
        <v>0.83</v>
      </c>
      <c r="K3012" s="12">
        <f t="shared" si="3472"/>
        <v>1.2026666666666699</v>
      </c>
      <c r="L3012" s="12">
        <f t="shared" si="3473"/>
        <v>0.72209999999999996</v>
      </c>
      <c r="M3012" s="13">
        <f t="shared" si="3474"/>
        <v>0.14590979850419783</v>
      </c>
      <c r="N3012" s="13">
        <f t="shared" si="3475"/>
        <v>0.1754808510010491</v>
      </c>
      <c r="O3012" s="13">
        <f t="shared" si="3476"/>
        <v>0.10536146549988125</v>
      </c>
      <c r="P3012" s="13">
        <f t="shared" si="3477"/>
        <v>0.12671472250785754</v>
      </c>
      <c r="Q3012" s="13">
        <f t="shared" si="3478"/>
        <v>0.10552248506863114</v>
      </c>
      <c r="R3012" s="13">
        <f t="shared" si="3479"/>
        <v>3.8040757118732116E-2</v>
      </c>
      <c r="S3012" s="13">
        <f t="shared" si="3480"/>
        <v>2.751121080429253E-2</v>
      </c>
      <c r="T3012" s="13">
        <f t="shared" si="3481"/>
        <v>7.619778646805854E-2</v>
      </c>
      <c r="U3012" s="13">
        <f t="shared" si="3482"/>
        <v>4.5750350561461949E-2</v>
      </c>
      <c r="V3012" s="13">
        <f t="shared" si="3483"/>
        <v>2.6546655526289297E-3</v>
      </c>
      <c r="W3012" s="13">
        <f t="shared" si="3484"/>
        <v>4.2302791791957998E-2</v>
      </c>
      <c r="X3012" s="13">
        <f t="shared" si="3485"/>
        <v>3.054684595297287E-2</v>
      </c>
      <c r="Y3012" s="13">
        <f t="shared" si="3486"/>
        <v>1.1028938731320851E-2</v>
      </c>
      <c r="Z3012" s="13">
        <f t="shared" si="3487"/>
        <v>9.156410238478822E-3</v>
      </c>
      <c r="AA3012" s="13">
        <f t="shared" si="3488"/>
        <v>1.1012109380143895E-2</v>
      </c>
      <c r="AB3012" s="13">
        <f t="shared" si="3489"/>
        <v>6.6219484405932137E-3</v>
      </c>
      <c r="AC3012" s="13">
        <f t="shared" si="3490"/>
        <v>1.4408953866576048E-4</v>
      </c>
      <c r="AD3012" s="13">
        <f t="shared" si="3491"/>
        <v>1.271903939878207E-2</v>
      </c>
      <c r="AE3012" s="13">
        <f t="shared" si="3492"/>
        <v>9.1844183498605309E-3</v>
      </c>
      <c r="AF3012" s="13">
        <f t="shared" si="3493"/>
        <v>3.3160342452171442E-3</v>
      </c>
      <c r="AG3012" s="13">
        <f t="shared" si="3494"/>
        <v>7.9816944282376685E-4</v>
      </c>
      <c r="AH3012" s="13">
        <f t="shared" si="3495"/>
        <v>1.6529609583013892E-3</v>
      </c>
      <c r="AI3012" s="13">
        <f t="shared" si="3496"/>
        <v>1.9879610458504761E-3</v>
      </c>
      <c r="AJ3012" s="13">
        <f t="shared" si="3497"/>
        <v>1.1954272422380896E-3</v>
      </c>
      <c r="AK3012" s="13">
        <f t="shared" si="3498"/>
        <v>4.792334988883374E-4</v>
      </c>
      <c r="AL3012" s="13">
        <f t="shared" si="3499"/>
        <v>5.005357034412396E-6</v>
      </c>
      <c r="AM3012" s="13">
        <f t="shared" si="3500"/>
        <v>3.0593529433870555E-3</v>
      </c>
      <c r="AN3012" s="13">
        <f t="shared" si="3501"/>
        <v>2.2091587604197924E-3</v>
      </c>
      <c r="AO3012" s="13">
        <f t="shared" si="3502"/>
        <v>7.9761677044956592E-4</v>
      </c>
      <c r="AP3012" s="13">
        <f t="shared" si="3503"/>
        <v>1.9198635664721057E-4</v>
      </c>
      <c r="AQ3012" s="13">
        <f t="shared" si="3504"/>
        <v>3.4658337033737676E-5</v>
      </c>
      <c r="AR3012" s="13">
        <f t="shared" si="3505"/>
        <v>2.3872062159788665E-4</v>
      </c>
      <c r="AS3012" s="13">
        <f t="shared" si="3506"/>
        <v>2.8710133424172582E-4</v>
      </c>
      <c r="AT3012" s="13">
        <f t="shared" si="3507"/>
        <v>1.7264360232402491E-4</v>
      </c>
      <c r="AU3012" s="13">
        <f t="shared" si="3508"/>
        <v>6.9210901909453706E-5</v>
      </c>
      <c r="AV3012" s="13">
        <f t="shared" si="3509"/>
        <v>2.0809411174109131E-5</v>
      </c>
      <c r="AW3012" s="13">
        <f t="shared" si="3510"/>
        <v>1.2074667480456938E-7</v>
      </c>
      <c r="AX3012" s="13">
        <f t="shared" si="3511"/>
        <v>6.1323030109669498E-4</v>
      </c>
      <c r="AY3012" s="13">
        <f t="shared" si="3512"/>
        <v>4.4281360042192335E-4</v>
      </c>
      <c r="AZ3012" s="13">
        <f t="shared" si="3513"/>
        <v>1.5987785043233539E-4</v>
      </c>
      <c r="BA3012" s="13">
        <f t="shared" si="3514"/>
        <v>3.8482598599063142E-5</v>
      </c>
      <c r="BB3012" s="13">
        <f t="shared" si="3515"/>
        <v>6.9470711120958716E-6</v>
      </c>
      <c r="BC3012" s="13">
        <f t="shared" si="3516"/>
        <v>1.0032960100088859E-6</v>
      </c>
      <c r="BD3012" s="13">
        <f t="shared" si="3517"/>
        <v>2.8730026809305651E-5</v>
      </c>
      <c r="BE3012" s="13">
        <f t="shared" si="3518"/>
        <v>3.4552645575991696E-5</v>
      </c>
      <c r="BF3012" s="13">
        <f t="shared" si="3519"/>
        <v>2.0777657539696395E-5</v>
      </c>
      <c r="BG3012" s="13">
        <f t="shared" si="3520"/>
        <v>8.329532044802752E-6</v>
      </c>
      <c r="BH3012" s="13">
        <f t="shared" si="3521"/>
        <v>2.5044126348040333E-6</v>
      </c>
      <c r="BI3012" s="13">
        <f t="shared" si="3522"/>
        <v>6.0239471909153171E-7</v>
      </c>
      <c r="BJ3012" s="14">
        <f t="shared" si="3523"/>
        <v>0.47465248833628337</v>
      </c>
      <c r="BK3012" s="14">
        <f t="shared" si="3524"/>
        <v>0.3033823058650989</v>
      </c>
      <c r="BL3012" s="14">
        <f t="shared" si="3525"/>
        <v>0.21298619628666157</v>
      </c>
      <c r="BM3012" s="14">
        <f t="shared" si="3526"/>
        <v>0.30270462817242683</v>
      </c>
      <c r="BN3012" s="14">
        <f t="shared" si="3527"/>
        <v>0.69703007970034891</v>
      </c>
    </row>
    <row r="3013" spans="1:66" x14ac:dyDescent="0.25">
      <c r="A3013" t="s">
        <v>72</v>
      </c>
      <c r="B3013" t="s">
        <v>90</v>
      </c>
      <c r="C3013" t="s">
        <v>367</v>
      </c>
      <c r="D3013" t="s">
        <v>567</v>
      </c>
      <c r="E3013" s="10">
        <f>VLOOKUP(A3013,home!$A$2:$E$405,3,FALSE)</f>
        <v>1.36666666666667</v>
      </c>
      <c r="F3013" s="10">
        <f>VLOOKUP(B3013,home!$B$2:$E$405,3,FALSE)</f>
        <v>0.95</v>
      </c>
      <c r="G3013" s="10">
        <f>VLOOKUP(C3013,away!$B$2:$E$405,4,FALSE)</f>
        <v>1.24</v>
      </c>
      <c r="H3013" s="10">
        <f>VLOOKUP(A3013,away!$A$2:$E$405,3,FALSE)</f>
        <v>1.0874999999999999</v>
      </c>
      <c r="I3013" s="10">
        <f>VLOOKUP(C3013,away!$B$2:$E$405,3,FALSE)</f>
        <v>0.8</v>
      </c>
      <c r="J3013" s="10">
        <f>VLOOKUP(B3013,home!$B$2:$E$405,4,FALSE)</f>
        <v>0.74</v>
      </c>
      <c r="K3013" s="12">
        <f t="shared" si="3472"/>
        <v>1.6099333333333372</v>
      </c>
      <c r="L3013" s="12">
        <f t="shared" si="3473"/>
        <v>0.64380000000000004</v>
      </c>
      <c r="M3013" s="13">
        <f t="shared" si="3474"/>
        <v>0.10500646772577336</v>
      </c>
      <c r="N3013" s="13">
        <f t="shared" si="3475"/>
        <v>0.1690534126073138</v>
      </c>
      <c r="O3013" s="13">
        <f t="shared" si="3476"/>
        <v>6.760316392185288E-2</v>
      </c>
      <c r="P3013" s="13">
        <f t="shared" si="3477"/>
        <v>0.10883658703658862</v>
      </c>
      <c r="Q3013" s="13">
        <f t="shared" si="3478"/>
        <v>0.13608236203513438</v>
      </c>
      <c r="R3013" s="13">
        <f t="shared" si="3479"/>
        <v>2.1761458466444443E-2</v>
      </c>
      <c r="S3013" s="13">
        <f t="shared" si="3480"/>
        <v>2.8201602563918859E-2</v>
      </c>
      <c r="T3013" s="13">
        <f t="shared" si="3481"/>
        <v>8.7609824678219511E-2</v>
      </c>
      <c r="U3013" s="13">
        <f t="shared" si="3482"/>
        <v>3.5034497367077873E-2</v>
      </c>
      <c r="V3013" s="13">
        <f t="shared" si="3483"/>
        <v>3.2478064748406748E-3</v>
      </c>
      <c r="W3013" s="13">
        <f t="shared" si="3484"/>
        <v>7.3027843573032603E-2</v>
      </c>
      <c r="X3013" s="13">
        <f t="shared" si="3485"/>
        <v>4.7015325692318387E-2</v>
      </c>
      <c r="Y3013" s="13">
        <f t="shared" si="3486"/>
        <v>1.513423334035729E-2</v>
      </c>
      <c r="Z3013" s="13">
        <f t="shared" si="3487"/>
        <v>4.6700089868989781E-3</v>
      </c>
      <c r="AA3013" s="13">
        <f t="shared" si="3488"/>
        <v>7.5184031349749139E-3</v>
      </c>
      <c r="AB3013" s="13">
        <f t="shared" si="3489"/>
        <v>6.0520639102169885E-3</v>
      </c>
      <c r="AC3013" s="13">
        <f t="shared" si="3490"/>
        <v>2.1039190473968845E-4</v>
      </c>
      <c r="AD3013" s="13">
        <f t="shared" si="3491"/>
        <v>2.9392489907419484E-2</v>
      </c>
      <c r="AE3013" s="13">
        <f t="shared" si="3492"/>
        <v>1.8922885002396663E-2</v>
      </c>
      <c r="AF3013" s="13">
        <f t="shared" si="3493"/>
        <v>6.0912766822714855E-3</v>
      </c>
      <c r="AG3013" s="13">
        <f t="shared" si="3494"/>
        <v>1.3071879760154612E-3</v>
      </c>
      <c r="AH3013" s="13">
        <f t="shared" si="3495"/>
        <v>7.5163794644139052E-4</v>
      </c>
      <c r="AI3013" s="13">
        <f t="shared" si="3496"/>
        <v>1.2100869845742123E-3</v>
      </c>
      <c r="AJ3013" s="13">
        <f t="shared" si="3497"/>
        <v>9.7407968634942422E-4</v>
      </c>
      <c r="AK3013" s="13">
        <f t="shared" si="3498"/>
        <v>5.2273445212560655E-4</v>
      </c>
      <c r="AL3013" s="13">
        <f t="shared" si="3499"/>
        <v>8.7226386518568567E-6</v>
      </c>
      <c r="AM3013" s="13">
        <f t="shared" si="3500"/>
        <v>9.4639898503236577E-3</v>
      </c>
      <c r="AN3013" s="13">
        <f t="shared" si="3501"/>
        <v>6.0929166656383702E-3</v>
      </c>
      <c r="AO3013" s="13">
        <f t="shared" si="3502"/>
        <v>1.9613098746689914E-3</v>
      </c>
      <c r="AP3013" s="13">
        <f t="shared" si="3503"/>
        <v>4.2089709910396564E-4</v>
      </c>
      <c r="AQ3013" s="13">
        <f t="shared" si="3504"/>
        <v>6.774338810078326E-5</v>
      </c>
      <c r="AR3013" s="13">
        <f t="shared" si="3505"/>
        <v>9.6780901983793487E-5</v>
      </c>
      <c r="AS3013" s="13">
        <f t="shared" si="3506"/>
        <v>1.5581080013377563E-4</v>
      </c>
      <c r="AT3013" s="13">
        <f t="shared" si="3507"/>
        <v>1.2542250041435192E-4</v>
      </c>
      <c r="AU3013" s="13">
        <f t="shared" si="3508"/>
        <v>6.7307288055693134E-5</v>
      </c>
      <c r="AV3013" s="13">
        <f t="shared" si="3509"/>
        <v>2.7090061654282296E-5</v>
      </c>
      <c r="AW3013" s="13">
        <f t="shared" si="3510"/>
        <v>2.5113326651373479E-7</v>
      </c>
      <c r="AX3013" s="13">
        <f t="shared" si="3511"/>
        <v>2.539398787727408E-3</v>
      </c>
      <c r="AY3013" s="13">
        <f t="shared" si="3512"/>
        <v>1.6348649395389052E-3</v>
      </c>
      <c r="AZ3013" s="13">
        <f t="shared" si="3513"/>
        <v>5.2626302403757359E-4</v>
      </c>
      <c r="BA3013" s="13">
        <f t="shared" si="3514"/>
        <v>1.1293604495846331E-4</v>
      </c>
      <c r="BB3013" s="13">
        <f t="shared" si="3515"/>
        <v>1.8177056436064669E-5</v>
      </c>
      <c r="BC3013" s="13">
        <f t="shared" si="3516"/>
        <v>2.3404777867076875E-6</v>
      </c>
      <c r="BD3013" s="13">
        <f t="shared" si="3517"/>
        <v>1.0384590782861035E-5</v>
      </c>
      <c r="BE3013" s="13">
        <f t="shared" si="3518"/>
        <v>1.6718498854354118E-5</v>
      </c>
      <c r="BF3013" s="13">
        <f t="shared" si="3519"/>
        <v>1.3457834294459954E-5</v>
      </c>
      <c r="BG3013" s="13">
        <f t="shared" si="3520"/>
        <v>7.22207200837587E-6</v>
      </c>
      <c r="BH3013" s="13">
        <f t="shared" si="3521"/>
        <v>2.9067636155044891E-6</v>
      </c>
      <c r="BI3013" s="13">
        <f t="shared" si="3522"/>
        <v>9.3593912734424029E-7</v>
      </c>
      <c r="BJ3013" s="14">
        <f t="shared" si="3523"/>
        <v>0.60647767870279989</v>
      </c>
      <c r="BK3013" s="14">
        <f t="shared" si="3524"/>
        <v>0.24714644328405197</v>
      </c>
      <c r="BL3013" s="14">
        <f t="shared" si="3525"/>
        <v>0.14195216312098249</v>
      </c>
      <c r="BM3013" s="14">
        <f t="shared" si="3526"/>
        <v>0.3902682284953537</v>
      </c>
      <c r="BN3013" s="14">
        <f t="shared" si="3527"/>
        <v>0.60834345179310745</v>
      </c>
    </row>
    <row r="3014" spans="1:66" x14ac:dyDescent="0.25">
      <c r="A3014" t="s">
        <v>91</v>
      </c>
      <c r="B3014" t="s">
        <v>92</v>
      </c>
      <c r="C3014" t="s">
        <v>100</v>
      </c>
      <c r="D3014" t="s">
        <v>567</v>
      </c>
      <c r="E3014" s="10">
        <f>VLOOKUP(A3014,home!$A$2:$E$405,3,FALSE)</f>
        <v>1.5021645021645</v>
      </c>
      <c r="F3014" s="10">
        <f>VLOOKUP(B3014,home!$B$2:$E$405,3,FALSE)</f>
        <v>1.1100000000000001</v>
      </c>
      <c r="G3014" s="10">
        <f>VLOOKUP(C3014,away!$B$2:$E$405,4,FALSE)</f>
        <v>1.33</v>
      </c>
      <c r="H3014" s="10">
        <f>VLOOKUP(A3014,away!$A$2:$E$405,3,FALSE)</f>
        <v>1.2640692640692599</v>
      </c>
      <c r="I3014" s="10">
        <f>VLOOKUP(C3014,away!$B$2:$E$405,3,FALSE)</f>
        <v>1.1100000000000001</v>
      </c>
      <c r="J3014" s="10">
        <f>VLOOKUP(B3014,home!$B$2:$E$405,4,FALSE)</f>
        <v>1.32</v>
      </c>
      <c r="K3014" s="12">
        <f t="shared" si="3472"/>
        <v>2.2176454545454516</v>
      </c>
      <c r="L3014" s="12">
        <f t="shared" si="3473"/>
        <v>1.8521142857142798</v>
      </c>
      <c r="M3014" s="13">
        <f t="shared" si="3474"/>
        <v>1.7081492009345479E-2</v>
      </c>
      <c r="N3014" s="13">
        <f t="shared" si="3475"/>
        <v>3.7880693111379454E-2</v>
      </c>
      <c r="O3014" s="13">
        <f t="shared" si="3476"/>
        <v>3.1636875371823081E-2</v>
      </c>
      <c r="P3014" s="13">
        <f t="shared" si="3477"/>
        <v>7.0159372864344385E-2</v>
      </c>
      <c r="Q3014" s="13">
        <f t="shared" si="3478"/>
        <v>4.2002973446740928E-2</v>
      </c>
      <c r="R3014" s="13">
        <f t="shared" si="3479"/>
        <v>2.92975544157579E-2</v>
      </c>
      <c r="S3014" s="13">
        <f t="shared" si="3480"/>
        <v>7.2041973822091168E-2</v>
      </c>
      <c r="T3014" s="13">
        <f t="shared" si="3481"/>
        <v>7.779430716318643E-2</v>
      </c>
      <c r="U3014" s="13">
        <f t="shared" si="3482"/>
        <v>6.4971588379403533E-2</v>
      </c>
      <c r="V3014" s="13">
        <f t="shared" si="3483"/>
        <v>3.2877818222476006E-2</v>
      </c>
      <c r="W3014" s="13">
        <f t="shared" si="3484"/>
        <v>3.1049234380519441E-2</v>
      </c>
      <c r="X3014" s="13">
        <f t="shared" si="3485"/>
        <v>5.7506730556651009E-2</v>
      </c>
      <c r="Y3014" s="13">
        <f t="shared" si="3486"/>
        <v>5.3254518594347627E-2</v>
      </c>
      <c r="Z3014" s="13">
        <f t="shared" si="3487"/>
        <v>1.8087473023305569E-2</v>
      </c>
      <c r="AA3014" s="13">
        <f t="shared" si="3488"/>
        <v>4.0111602334347067E-2</v>
      </c>
      <c r="AB3014" s="13">
        <f t="shared" si="3489"/>
        <v>4.4476656295649758E-2</v>
      </c>
      <c r="AC3014" s="13">
        <f t="shared" si="3490"/>
        <v>8.4400088791088072E-3</v>
      </c>
      <c r="AD3014" s="13">
        <f t="shared" si="3491"/>
        <v>1.7214048372768832E-2</v>
      </c>
      <c r="AE3014" s="13">
        <f t="shared" si="3492"/>
        <v>3.1882384906181803E-2</v>
      </c>
      <c r="AF3014" s="13">
        <f t="shared" si="3493"/>
        <v>2.9524910273690325E-2</v>
      </c>
      <c r="AG3014" s="13">
        <f t="shared" si="3494"/>
        <v>1.8227836034111392E-2</v>
      </c>
      <c r="AH3014" s="13">
        <f t="shared" si="3495"/>
        <v>8.3750167947339738E-3</v>
      </c>
      <c r="AI3014" s="13">
        <f t="shared" si="3496"/>
        <v>1.8572817926583614E-2</v>
      </c>
      <c r="AJ3014" s="13">
        <f t="shared" si="3497"/>
        <v>2.0593962626494218E-2</v>
      </c>
      <c r="AK3014" s="13">
        <f t="shared" si="3498"/>
        <v>1.522336920324127E-2</v>
      </c>
      <c r="AL3014" s="13">
        <f t="shared" si="3499"/>
        <v>1.38663702117778E-3</v>
      </c>
      <c r="AM3014" s="13">
        <f t="shared" si="3500"/>
        <v>7.6349312256392609E-3</v>
      </c>
      <c r="AN3014" s="13">
        <f t="shared" si="3501"/>
        <v>1.4140765193452507E-2</v>
      </c>
      <c r="AO3014" s="13">
        <f t="shared" si="3502"/>
        <v>1.3095156612862324E-2</v>
      </c>
      <c r="AP3014" s="13">
        <f t="shared" si="3503"/>
        <v>8.0845755454493785E-3</v>
      </c>
      <c r="AQ3014" s="13">
        <f t="shared" si="3504"/>
        <v>3.7433894654157773E-3</v>
      </c>
      <c r="AR3014" s="13">
        <f t="shared" si="3505"/>
        <v>3.1022976497247614E-3</v>
      </c>
      <c r="AS3014" s="13">
        <f t="shared" si="3506"/>
        <v>6.8797962815591541E-3</v>
      </c>
      <c r="AT3014" s="13">
        <f t="shared" si="3507"/>
        <v>7.6284744759991807E-3</v>
      </c>
      <c r="AU3014" s="13">
        <f t="shared" si="3508"/>
        <v>5.639083915605192E-3</v>
      </c>
      <c r="AV3014" s="13">
        <f t="shared" si="3509"/>
        <v>3.1263722033105568E-3</v>
      </c>
      <c r="AW3014" s="13">
        <f t="shared" si="3510"/>
        <v>1.5820499322874936E-4</v>
      </c>
      <c r="AX3014" s="13">
        <f t="shared" si="3511"/>
        <v>2.8219284213843385E-3</v>
      </c>
      <c r="AY3014" s="13">
        <f t="shared" si="3512"/>
        <v>5.2265339425090788E-3</v>
      </c>
      <c r="AZ3014" s="13">
        <f t="shared" si="3513"/>
        <v>4.8400690898458215E-3</v>
      </c>
      <c r="BA3014" s="13">
        <f t="shared" si="3514"/>
        <v>2.9881203683825202E-3</v>
      </c>
      <c r="BB3014" s="13">
        <f t="shared" si="3515"/>
        <v>1.3835851054287704E-3</v>
      </c>
      <c r="BC3014" s="13">
        <f t="shared" si="3516"/>
        <v>5.1251154785322459E-4</v>
      </c>
      <c r="BD3014" s="13">
        <f t="shared" si="3517"/>
        <v>9.5763496593217871E-4</v>
      </c>
      <c r="BE3014" s="13">
        <f t="shared" si="3518"/>
        <v>2.1236948293132845E-3</v>
      </c>
      <c r="BF3014" s="13">
        <f t="shared" si="3519"/>
        <v>2.3548010925341424E-3</v>
      </c>
      <c r="BG3014" s="13">
        <f t="shared" si="3520"/>
        <v>1.740704646405668E-3</v>
      </c>
      <c r="BH3014" s="13">
        <f t="shared" si="3521"/>
        <v>9.6506643670191963E-4</v>
      </c>
      <c r="BI3014" s="13">
        <f t="shared" si="3522"/>
        <v>4.2803503933727731E-4</v>
      </c>
      <c r="BJ3014" s="14">
        <f t="shared" si="3523"/>
        <v>0.46080920335780029</v>
      </c>
      <c r="BK3014" s="14">
        <f t="shared" si="3524"/>
        <v>0.20721383676105271</v>
      </c>
      <c r="BL3014" s="14">
        <f t="shared" si="3525"/>
        <v>0.3082054048844578</v>
      </c>
      <c r="BM3014" s="14">
        <f t="shared" si="3526"/>
        <v>0.76118862785794461</v>
      </c>
      <c r="BN3014" s="14">
        <f t="shared" si="3527"/>
        <v>0.2280589612193912</v>
      </c>
    </row>
    <row r="3015" spans="1:66" x14ac:dyDescent="0.25">
      <c r="A3015" t="s">
        <v>91</v>
      </c>
      <c r="B3015" t="s">
        <v>117</v>
      </c>
      <c r="C3015" t="s">
        <v>118</v>
      </c>
      <c r="D3015" t="s">
        <v>567</v>
      </c>
      <c r="E3015" s="10">
        <f>VLOOKUP(A3015,home!$A$2:$E$405,3,FALSE)</f>
        <v>1.5021645021645</v>
      </c>
      <c r="F3015" s="10">
        <f>VLOOKUP(B3015,home!$B$2:$E$405,3,FALSE)</f>
        <v>1.07</v>
      </c>
      <c r="G3015" s="10">
        <f>VLOOKUP(C3015,away!$B$2:$E$405,4,FALSE)</f>
        <v>1.26</v>
      </c>
      <c r="H3015" s="10">
        <f>VLOOKUP(A3015,away!$A$2:$E$405,3,FALSE)</f>
        <v>1.2640692640692599</v>
      </c>
      <c r="I3015" s="10">
        <f>VLOOKUP(C3015,away!$B$2:$E$405,3,FALSE)</f>
        <v>0.87</v>
      </c>
      <c r="J3015" s="10">
        <f>VLOOKUP(B3015,home!$B$2:$E$405,4,FALSE)</f>
        <v>1.19</v>
      </c>
      <c r="K3015" s="12">
        <f t="shared" si="3472"/>
        <v>2.0252181818181789</v>
      </c>
      <c r="L3015" s="12">
        <f t="shared" si="3473"/>
        <v>1.3086909090909047</v>
      </c>
      <c r="M3015" s="13">
        <f t="shared" si="3474"/>
        <v>3.5653459687097891E-2</v>
      </c>
      <c r="N3015" s="13">
        <f t="shared" si="3475"/>
        <v>7.2206034803032115E-2</v>
      </c>
      <c r="O3015" s="13">
        <f t="shared" si="3476"/>
        <v>4.6659358570144055E-2</v>
      </c>
      <c r="P3015" s="13">
        <f t="shared" si="3477"/>
        <v>9.4495381328229586E-2</v>
      </c>
      <c r="Q3015" s="13">
        <f t="shared" si="3478"/>
        <v>7.3116487260048449E-2</v>
      </c>
      <c r="R3015" s="13">
        <f t="shared" si="3479"/>
        <v>3.0531339192380165E-2</v>
      </c>
      <c r="S3015" s="13">
        <f t="shared" si="3480"/>
        <v>6.2612276415343573E-2</v>
      </c>
      <c r="T3015" s="13">
        <f t="shared" si="3481"/>
        <v>9.568688218188634E-2</v>
      </c>
      <c r="U3015" s="13">
        <f t="shared" si="3482"/>
        <v>6.1832623247666259E-2</v>
      </c>
      <c r="V3015" s="13">
        <f t="shared" si="3483"/>
        <v>1.8438512739082934E-2</v>
      </c>
      <c r="W3015" s="13">
        <f t="shared" si="3484"/>
        <v>4.9358946463242438E-2</v>
      </c>
      <c r="X3015" s="13">
        <f t="shared" si="3485"/>
        <v>6.4595604518750044E-2</v>
      </c>
      <c r="Y3015" s="13">
        <f t="shared" si="3486"/>
        <v>4.2267840200459782E-2</v>
      </c>
      <c r="Z3015" s="13">
        <f t="shared" si="3487"/>
        <v>1.3318695347812924E-2</v>
      </c>
      <c r="AA3015" s="13">
        <f t="shared" si="3488"/>
        <v>2.6973263976487923E-2</v>
      </c>
      <c r="AB3015" s="13">
        <f t="shared" si="3489"/>
        <v>2.7313372314082335E-2</v>
      </c>
      <c r="AC3015" s="13">
        <f t="shared" si="3490"/>
        <v>3.0543219152087925E-3</v>
      </c>
      <c r="AD3015" s="13">
        <f t="shared" si="3491"/>
        <v>2.4990658953187167E-2</v>
      </c>
      <c r="AE3015" s="13">
        <f t="shared" si="3492"/>
        <v>3.2705048184227266E-2</v>
      </c>
      <c r="AF3015" s="13">
        <f t="shared" si="3493"/>
        <v>2.1400399620039118E-2</v>
      </c>
      <c r="AG3015" s="13">
        <f t="shared" si="3494"/>
        <v>9.3355028112192158E-3</v>
      </c>
      <c r="AH3015" s="13">
        <f t="shared" si="3495"/>
        <v>4.3575138806585239E-3</v>
      </c>
      <c r="AI3015" s="13">
        <f t="shared" si="3496"/>
        <v>8.8249163386347317E-3</v>
      </c>
      <c r="AJ3015" s="13">
        <f t="shared" si="3497"/>
        <v>8.9361905110136881E-3</v>
      </c>
      <c r="AK3015" s="13">
        <f t="shared" si="3498"/>
        <v>6.0325784996986672E-3</v>
      </c>
      <c r="AL3015" s="13">
        <f t="shared" si="3499"/>
        <v>3.2380511356800286E-4</v>
      </c>
      <c r="AM3015" s="13">
        <f t="shared" si="3500"/>
        <v>1.0122307377522387E-2</v>
      </c>
      <c r="AN3015" s="13">
        <f t="shared" si="3501"/>
        <v>1.3246971643987344E-2</v>
      </c>
      <c r="AO3015" s="13">
        <f t="shared" si="3502"/>
        <v>8.6680956817356183E-3</v>
      </c>
      <c r="AP3015" s="13">
        <f t="shared" si="3503"/>
        <v>3.781286005939178E-3</v>
      </c>
      <c r="AQ3015" s="13">
        <f t="shared" si="3504"/>
        <v>1.2371336551613144E-3</v>
      </c>
      <c r="AR3015" s="13">
        <f t="shared" si="3505"/>
        <v>1.1405277603710479E-3</v>
      </c>
      <c r="AS3015" s="13">
        <f t="shared" si="3506"/>
        <v>2.3098175571718131E-3</v>
      </c>
      <c r="AT3015" s="13">
        <f t="shared" si="3507"/>
        <v>2.3389422567336037E-3</v>
      </c>
      <c r="AU3015" s="13">
        <f t="shared" si="3508"/>
        <v>1.5789561281865788E-3</v>
      </c>
      <c r="AV3015" s="13">
        <f t="shared" si="3509"/>
        <v>7.9943266477417352E-4</v>
      </c>
      <c r="AW3015" s="13">
        <f t="shared" si="3510"/>
        <v>2.3839113722275994E-5</v>
      </c>
      <c r="AX3015" s="13">
        <f t="shared" si="3511"/>
        <v>3.4166468238184399E-3</v>
      </c>
      <c r="AY3015" s="13">
        <f t="shared" si="3512"/>
        <v>4.4713346379055057E-3</v>
      </c>
      <c r="AZ3015" s="13">
        <f t="shared" si="3513"/>
        <v>2.9257974960651043E-3</v>
      </c>
      <c r="BA3015" s="13">
        <f t="shared" si="3514"/>
        <v>1.2763215283137781E-3</v>
      </c>
      <c r="BB3015" s="13">
        <f t="shared" si="3515"/>
        <v>4.1757759529531275E-4</v>
      </c>
      <c r="BC3015" s="13">
        <f t="shared" si="3516"/>
        <v>1.0929600056060334E-4</v>
      </c>
      <c r="BD3015" s="13">
        <f t="shared" si="3517"/>
        <v>2.487663852605666E-4</v>
      </c>
      <c r="BE3015" s="13">
        <f t="shared" si="3518"/>
        <v>5.0380620645488529E-4</v>
      </c>
      <c r="BF3015" s="13">
        <f t="shared" si="3519"/>
        <v>5.1015874471263848E-4</v>
      </c>
      <c r="BG3015" s="13">
        <f t="shared" si="3520"/>
        <v>3.4439425513519139E-4</v>
      </c>
      <c r="BH3015" s="13">
        <f t="shared" si="3521"/>
        <v>1.7436837680337954E-4</v>
      </c>
      <c r="BI3015" s="13">
        <f t="shared" si="3522"/>
        <v>7.0626801407265525E-5</v>
      </c>
      <c r="BJ3015" s="14">
        <f t="shared" si="3523"/>
        <v>0.53533617344239659</v>
      </c>
      <c r="BK3015" s="14">
        <f t="shared" si="3524"/>
        <v>0.21904909183643625</v>
      </c>
      <c r="BL3015" s="14">
        <f t="shared" si="3525"/>
        <v>0.23148095366777741</v>
      </c>
      <c r="BM3015" s="14">
        <f t="shared" si="3526"/>
        <v>0.64207535792930792</v>
      </c>
      <c r="BN3015" s="14">
        <f t="shared" si="3527"/>
        <v>0.35266206084093227</v>
      </c>
    </row>
    <row r="3016" spans="1:66" x14ac:dyDescent="0.25">
      <c r="A3016" t="s">
        <v>91</v>
      </c>
      <c r="B3016" t="s">
        <v>98</v>
      </c>
      <c r="C3016" t="s">
        <v>113</v>
      </c>
      <c r="D3016" t="s">
        <v>567</v>
      </c>
      <c r="E3016" s="10">
        <f>VLOOKUP(A3016,home!$A$2:$E$405,3,FALSE)</f>
        <v>1.5021645021645</v>
      </c>
      <c r="F3016" s="10">
        <f>VLOOKUP(B3016,home!$B$2:$E$405,3,FALSE)</f>
        <v>1.0900000000000001</v>
      </c>
      <c r="G3016" s="10">
        <f>VLOOKUP(C3016,away!$B$2:$E$405,4,FALSE)</f>
        <v>1.57</v>
      </c>
      <c r="H3016" s="10">
        <f>VLOOKUP(A3016,away!$A$2:$E$405,3,FALSE)</f>
        <v>1.2640692640692599</v>
      </c>
      <c r="I3016" s="10">
        <f>VLOOKUP(C3016,away!$B$2:$E$405,3,FALSE)</f>
        <v>0.18</v>
      </c>
      <c r="J3016" s="10">
        <f>VLOOKUP(B3016,home!$B$2:$E$405,4,FALSE)</f>
        <v>0.86</v>
      </c>
      <c r="K3016" s="12">
        <f t="shared" si="3472"/>
        <v>2.5706541125541094</v>
      </c>
      <c r="L3016" s="12">
        <f t="shared" si="3473"/>
        <v>0.19567792207792142</v>
      </c>
      <c r="M3016" s="13">
        <f t="shared" si="3474"/>
        <v>6.2892268847653324E-2</v>
      </c>
      <c r="N3016" s="13">
        <f t="shared" si="3475"/>
        <v>0.16167426956107869</v>
      </c>
      <c r="O3016" s="13">
        <f t="shared" si="3476"/>
        <v>1.2306628482874791E-2</v>
      </c>
      <c r="P3016" s="13">
        <f t="shared" si="3477"/>
        <v>3.1636085121177618E-2</v>
      </c>
      <c r="Q3016" s="13">
        <f t="shared" si="3478"/>
        <v>0.20780431297068436</v>
      </c>
      <c r="R3016" s="13">
        <f t="shared" si="3479"/>
        <v>1.2040677446569508E-3</v>
      </c>
      <c r="S3016" s="13">
        <f t="shared" si="3480"/>
        <v>3.9783979022078976E-3</v>
      </c>
      <c r="T3016" s="13">
        <f t="shared" si="3481"/>
        <v>4.0662716160933567E-2</v>
      </c>
      <c r="U3016" s="13">
        <f t="shared" si="3482"/>
        <v>3.0952416995961417E-3</v>
      </c>
      <c r="V3016" s="13">
        <f t="shared" si="3483"/>
        <v>2.2235719197333037E-4</v>
      </c>
      <c r="W3016" s="13">
        <f t="shared" si="3484"/>
        <v>0.17806433724819032</v>
      </c>
      <c r="X3016" s="13">
        <f t="shared" si="3485"/>
        <v>3.4843259508908105E-2</v>
      </c>
      <c r="Y3016" s="13">
        <f t="shared" si="3486"/>
        <v>3.4090283095624574E-3</v>
      </c>
      <c r="Z3016" s="13">
        <f t="shared" si="3487"/>
        <v>7.8536491438507179E-5</v>
      </c>
      <c r="AA3016" s="13">
        <f t="shared" si="3488"/>
        <v>2.0189015470196907E-4</v>
      </c>
      <c r="AB3016" s="13">
        <f t="shared" si="3489"/>
        <v>2.5949487823440114E-4</v>
      </c>
      <c r="AC3016" s="13">
        <f t="shared" si="3490"/>
        <v>6.9906357147154999E-6</v>
      </c>
      <c r="AD3016" s="13">
        <f t="shared" si="3491"/>
        <v>0.1144354552115706</v>
      </c>
      <c r="AE3016" s="13">
        <f t="shared" si="3492"/>
        <v>2.2392492087841179E-2</v>
      </c>
      <c r="AF3016" s="13">
        <f t="shared" si="3493"/>
        <v>2.1908581609475291E-3</v>
      </c>
      <c r="AG3016" s="13">
        <f t="shared" si="3494"/>
        <v>1.4290085750055635E-4</v>
      </c>
      <c r="AH3016" s="13">
        <f t="shared" si="3495"/>
        <v>3.8419643629943853E-6</v>
      </c>
      <c r="AI3016" s="13">
        <f t="shared" si="3496"/>
        <v>9.8763614900178443E-6</v>
      </c>
      <c r="AJ3016" s="13">
        <f t="shared" si="3497"/>
        <v>1.2694354640692705E-5</v>
      </c>
      <c r="AK3016" s="13">
        <f t="shared" si="3498"/>
        <v>1.0877598321105681E-5</v>
      </c>
      <c r="AL3016" s="13">
        <f t="shared" si="3499"/>
        <v>1.4065725442826709E-7</v>
      </c>
      <c r="AM3016" s="13">
        <f t="shared" si="3500"/>
        <v>5.8834794712325063E-2</v>
      </c>
      <c r="AN3016" s="13">
        <f t="shared" si="3501"/>
        <v>1.1512670375188848E-2</v>
      </c>
      <c r="AO3016" s="13">
        <f t="shared" si="3502"/>
        <v>1.1263877082924988E-3</v>
      </c>
      <c r="AP3016" s="13">
        <f t="shared" si="3503"/>
        <v>7.3469735404262725E-5</v>
      </c>
      <c r="AQ3016" s="13">
        <f t="shared" si="3504"/>
        <v>3.5941012898802044E-6</v>
      </c>
      <c r="AR3016" s="13">
        <f t="shared" si="3505"/>
        <v>1.5035752064963325E-7</v>
      </c>
      <c r="AS3016" s="13">
        <f t="shared" si="3506"/>
        <v>3.8651717881141911E-7</v>
      </c>
      <c r="AT3016" s="13">
        <f t="shared" si="3507"/>
        <v>4.9680098764219342E-7</v>
      </c>
      <c r="AU3016" s="13">
        <f t="shared" si="3508"/>
        <v>4.2570116733444922E-7</v>
      </c>
      <c r="AV3016" s="13">
        <f t="shared" si="3509"/>
        <v>2.7358261413184682E-7</v>
      </c>
      <c r="AW3016" s="13">
        <f t="shared" si="3510"/>
        <v>1.9653735557716834E-9</v>
      </c>
      <c r="AX3016" s="13">
        <f t="shared" si="3511"/>
        <v>2.5207317831419197E-2</v>
      </c>
      <c r="AY3016" s="13">
        <f t="shared" si="3512"/>
        <v>4.9325155744098445E-3</v>
      </c>
      <c r="AZ3016" s="13">
        <f t="shared" si="3513"/>
        <v>4.8259219910875173E-4</v>
      </c>
      <c r="BA3016" s="13">
        <f t="shared" si="3514"/>
        <v>3.1477546244205037E-5</v>
      </c>
      <c r="BB3016" s="13">
        <f t="shared" si="3515"/>
        <v>1.5398652102944294E-6</v>
      </c>
      <c r="BC3016" s="13">
        <f t="shared" si="3516"/>
        <v>6.0263524926099076E-8</v>
      </c>
      <c r="BD3016" s="13">
        <f t="shared" si="3517"/>
        <v>4.9036078682514031E-9</v>
      </c>
      <c r="BE3016" s="13">
        <f t="shared" si="3518"/>
        <v>1.2605479732873159E-8</v>
      </c>
      <c r="BF3016" s="13">
        <f t="shared" si="3519"/>
        <v>1.6202164158013935E-8</v>
      </c>
      <c r="BG3016" s="13">
        <f t="shared" si="3520"/>
        <v>1.3883386641691769E-8</v>
      </c>
      <c r="BH3016" s="13">
        <f t="shared" si="3521"/>
        <v>8.9223462416609349E-9</v>
      </c>
      <c r="BI3016" s="13">
        <f t="shared" si="3522"/>
        <v>4.5872532119514732E-9</v>
      </c>
      <c r="BJ3016" s="14">
        <f t="shared" si="3523"/>
        <v>0.86782604998963542</v>
      </c>
      <c r="BK3016" s="14">
        <f t="shared" si="3524"/>
        <v>0.10366875593039115</v>
      </c>
      <c r="BL3016" s="14">
        <f t="shared" si="3525"/>
        <v>1.7106407302585488E-2</v>
      </c>
      <c r="BM3016" s="14">
        <f t="shared" si="3526"/>
        <v>0.50622960337688838</v>
      </c>
      <c r="BN3016" s="14">
        <f t="shared" si="3527"/>
        <v>0.47751763272812575</v>
      </c>
    </row>
    <row r="3017" spans="1:66" x14ac:dyDescent="0.25">
      <c r="A3017" t="s">
        <v>91</v>
      </c>
      <c r="B3017" t="s">
        <v>122</v>
      </c>
      <c r="C3017" t="s">
        <v>93</v>
      </c>
      <c r="D3017" t="s">
        <v>567</v>
      </c>
      <c r="E3017" s="10">
        <f>VLOOKUP(A3017,home!$A$2:$E$405,3,FALSE)</f>
        <v>1.5021645021645</v>
      </c>
      <c r="F3017" s="10">
        <f>VLOOKUP(B3017,home!$B$2:$E$405,3,FALSE)</f>
        <v>0.91</v>
      </c>
      <c r="G3017" s="10">
        <f>VLOOKUP(C3017,away!$B$2:$E$405,4,FALSE)</f>
        <v>1.26</v>
      </c>
      <c r="H3017" s="10">
        <f>VLOOKUP(A3017,away!$A$2:$E$405,3,FALSE)</f>
        <v>1.2640692640692599</v>
      </c>
      <c r="I3017" s="10">
        <f>VLOOKUP(C3017,away!$B$2:$E$405,3,FALSE)</f>
        <v>0.93</v>
      </c>
      <c r="J3017" s="10">
        <f>VLOOKUP(B3017,home!$B$2:$E$405,4,FALSE)</f>
        <v>1.22</v>
      </c>
      <c r="K3017" s="12">
        <f t="shared" si="3472"/>
        <v>1.722381818181816</v>
      </c>
      <c r="L3017" s="12">
        <f t="shared" si="3473"/>
        <v>1.4342129870129823</v>
      </c>
      <c r="M3017" s="13">
        <f t="shared" si="3474"/>
        <v>4.2570455243769789E-2</v>
      </c>
      <c r="N3017" s="13">
        <f t="shared" si="3475"/>
        <v>7.3322578103591843E-2</v>
      </c>
      <c r="O3017" s="13">
        <f t="shared" si="3476"/>
        <v>6.105509977366954E-2</v>
      </c>
      <c r="P3017" s="13">
        <f t="shared" si="3477"/>
        <v>0.10516019375744513</v>
      </c>
      <c r="Q3017" s="13">
        <f t="shared" si="3478"/>
        <v>6.3144737693921371E-2</v>
      </c>
      <c r="R3017" s="13">
        <f t="shared" si="3479"/>
        <v>4.3783008509385136E-2</v>
      </c>
      <c r="S3017" s="13">
        <f t="shared" si="3480"/>
        <v>6.4943317423894878E-2</v>
      </c>
      <c r="T3017" s="13">
        <f t="shared" si="3481"/>
        <v>9.0563002862150216E-2</v>
      </c>
      <c r="U3017" s="13">
        <f t="shared" si="3482"/>
        <v>7.5411057801864703E-2</v>
      </c>
      <c r="V3017" s="13">
        <f t="shared" si="3483"/>
        <v>1.7825225928902989E-2</v>
      </c>
      <c r="W3017" s="13">
        <f t="shared" si="3484"/>
        <v>3.6253116039290038E-2</v>
      </c>
      <c r="X3017" s="13">
        <f t="shared" si="3485"/>
        <v>5.199468984323842E-2</v>
      </c>
      <c r="Y3017" s="13">
        <f t="shared" si="3486"/>
        <v>3.728572971444228E-2</v>
      </c>
      <c r="Z3017" s="13">
        <f t="shared" si="3487"/>
        <v>2.0931386471553352E-2</v>
      </c>
      <c r="AA3017" s="13">
        <f t="shared" si="3488"/>
        <v>3.6051839487940336E-2</v>
      </c>
      <c r="AB3017" s="13">
        <f t="shared" si="3489"/>
        <v>3.1047516423018839E-2</v>
      </c>
      <c r="AC3017" s="13">
        <f t="shared" si="3490"/>
        <v>2.7520615555432799E-3</v>
      </c>
      <c r="AD3017" s="13">
        <f t="shared" si="3491"/>
        <v>1.561042697962719E-2</v>
      </c>
      <c r="AE3017" s="13">
        <f t="shared" si="3492"/>
        <v>2.2388677106999159E-2</v>
      </c>
      <c r="AF3017" s="13">
        <f t="shared" si="3493"/>
        <v>1.6055065734449224E-2</v>
      </c>
      <c r="AG3017" s="13">
        <f t="shared" si="3494"/>
        <v>7.6754612612313982E-3</v>
      </c>
      <c r="AH3017" s="13">
        <f t="shared" si="3495"/>
        <v>7.5050165784224174E-3</v>
      </c>
      <c r="AI3017" s="13">
        <f t="shared" si="3496"/>
        <v>1.2926504099827877E-2</v>
      </c>
      <c r="AJ3017" s="13">
        <f t="shared" si="3497"/>
        <v>1.1132187817098122E-2</v>
      </c>
      <c r="AK3017" s="13">
        <f t="shared" si="3498"/>
        <v>6.3912926309183061E-3</v>
      </c>
      <c r="AL3017" s="13">
        <f t="shared" si="3499"/>
        <v>2.7193256426892592E-4</v>
      </c>
      <c r="AM3017" s="13">
        <f t="shared" si="3500"/>
        <v>5.3774231207529425E-3</v>
      </c>
      <c r="AN3017" s="13">
        <f t="shared" si="3501"/>
        <v>7.7123700764477505E-3</v>
      </c>
      <c r="AO3017" s="13">
        <f t="shared" si="3502"/>
        <v>5.5305906621458366E-3</v>
      </c>
      <c r="AP3017" s="13">
        <f t="shared" si="3503"/>
        <v>2.6440149845007618E-3</v>
      </c>
      <c r="AQ3017" s="13">
        <f t="shared" si="3504"/>
        <v>9.4802015715698073E-4</v>
      </c>
      <c r="AR3017" s="13">
        <f t="shared" si="3505"/>
        <v>2.1527584489042326E-3</v>
      </c>
      <c r="AS3017" s="13">
        <f t="shared" si="3506"/>
        <v>3.7078720113299388E-3</v>
      </c>
      <c r="AT3017" s="13">
        <f t="shared" si="3507"/>
        <v>3.1931856682299638E-3</v>
      </c>
      <c r="AU3017" s="13">
        <f t="shared" si="3508"/>
        <v>1.8332949790126802E-3</v>
      </c>
      <c r="AV3017" s="13">
        <f t="shared" si="3509"/>
        <v>7.8940848480386406E-4</v>
      </c>
      <c r="AW3017" s="13">
        <f t="shared" si="3510"/>
        <v>1.865957725827562E-5</v>
      </c>
      <c r="AX3017" s="13">
        <f t="shared" si="3511"/>
        <v>1.5436626353092309E-3</v>
      </c>
      <c r="AY3017" s="13">
        <f t="shared" si="3512"/>
        <v>2.2139409991271839E-3</v>
      </c>
      <c r="AZ3017" s="13">
        <f t="shared" si="3513"/>
        <v>1.5876314667143529E-3</v>
      </c>
      <c r="BA3017" s="13">
        <f t="shared" si="3514"/>
        <v>7.5900055605073119E-4</v>
      </c>
      <c r="BB3017" s="13">
        <f t="shared" si="3515"/>
        <v>2.7214211365950852E-4</v>
      </c>
      <c r="BC3017" s="13">
        <f t="shared" si="3516"/>
        <v>7.8061950744726013E-5</v>
      </c>
      <c r="BD3017" s="13">
        <f t="shared" si="3517"/>
        <v>5.1458568755339531E-4</v>
      </c>
      <c r="BE3017" s="13">
        <f t="shared" si="3518"/>
        <v>8.8631303213855712E-4</v>
      </c>
      <c r="BF3017" s="13">
        <f t="shared" si="3519"/>
        <v>7.6328472588652323E-4</v>
      </c>
      <c r="BG3017" s="13">
        <f t="shared" si="3520"/>
        <v>4.382225779876129E-4</v>
      </c>
      <c r="BH3017" s="13">
        <f t="shared" si="3521"/>
        <v>1.8869665016065692E-4</v>
      </c>
      <c r="BI3017" s="13">
        <f t="shared" si="3522"/>
        <v>6.5001535877705962E-5</v>
      </c>
      <c r="BJ3017" s="14">
        <f t="shared" si="3523"/>
        <v>0.44296034406155116</v>
      </c>
      <c r="BK3017" s="14">
        <f t="shared" si="3524"/>
        <v>0.23573712747295217</v>
      </c>
      <c r="BL3017" s="14">
        <f t="shared" si="3525"/>
        <v>0.29983614692403032</v>
      </c>
      <c r="BM3017" s="14">
        <f t="shared" si="3526"/>
        <v>0.60823365042643562</v>
      </c>
      <c r="BN3017" s="14">
        <f t="shared" si="3527"/>
        <v>0.38903607308178284</v>
      </c>
    </row>
    <row r="3018" spans="1:66" x14ac:dyDescent="0.25">
      <c r="A3018" t="s">
        <v>91</v>
      </c>
      <c r="B3018" t="s">
        <v>95</v>
      </c>
      <c r="C3018" t="s">
        <v>101</v>
      </c>
      <c r="D3018" t="s">
        <v>567</v>
      </c>
      <c r="E3018" s="10">
        <f>VLOOKUP(A3018,home!$A$2:$E$405,3,FALSE)</f>
        <v>1.5021645021645</v>
      </c>
      <c r="F3018" s="10">
        <f>VLOOKUP(B3018,home!$B$2:$E$405,3,FALSE)</f>
        <v>0.47</v>
      </c>
      <c r="G3018" s="10">
        <f>VLOOKUP(C3018,away!$B$2:$E$405,4,FALSE)</f>
        <v>0.73</v>
      </c>
      <c r="H3018" s="10">
        <f>VLOOKUP(A3018,away!$A$2:$E$405,3,FALSE)</f>
        <v>1.2640692640692599</v>
      </c>
      <c r="I3018" s="10">
        <f>VLOOKUP(C3018,away!$B$2:$E$405,3,FALSE)</f>
        <v>0.73</v>
      </c>
      <c r="J3018" s="10">
        <f>VLOOKUP(B3018,home!$B$2:$E$405,4,FALSE)</f>
        <v>1.1100000000000001</v>
      </c>
      <c r="K3018" s="12">
        <f t="shared" si="3472"/>
        <v>0.5153926406926399</v>
      </c>
      <c r="L3018" s="12">
        <f t="shared" si="3473"/>
        <v>1.0242753246753213</v>
      </c>
      <c r="M3018" s="13">
        <f t="shared" si="3474"/>
        <v>0.21445229519585068</v>
      </c>
      <c r="N3018" s="13">
        <f t="shared" si="3475"/>
        <v>0.11052713472358699</v>
      </c>
      <c r="O3018" s="13">
        <f t="shared" si="3476"/>
        <v>0.2196581942890978</v>
      </c>
      <c r="P3018" s="13">
        <f t="shared" si="3477"/>
        <v>0.11321021680443505</v>
      </c>
      <c r="Q3018" s="13">
        <f t="shared" si="3478"/>
        <v>2.8482435916690335E-2</v>
      </c>
      <c r="R3018" s="13">
        <f t="shared" si="3479"/>
        <v>0.11249523413653022</v>
      </c>
      <c r="S3018" s="13">
        <f t="shared" si="3480"/>
        <v>1.4941030564865653E-2</v>
      </c>
      <c r="T3018" s="13">
        <f t="shared" si="3481"/>
        <v>2.9173856296112029E-2</v>
      </c>
      <c r="U3018" s="13">
        <f t="shared" si="3482"/>
        <v>5.7979215786963099E-2</v>
      </c>
      <c r="V3018" s="13">
        <f t="shared" si="3483"/>
        <v>8.7638102968068507E-4</v>
      </c>
      <c r="W3018" s="13">
        <f t="shared" si="3484"/>
        <v>4.893212620153976E-3</v>
      </c>
      <c r="X3018" s="13">
        <f t="shared" si="3485"/>
        <v>5.0119969452135935E-3</v>
      </c>
      <c r="Y3018" s="13">
        <f t="shared" si="3486"/>
        <v>2.5668323991651855E-3</v>
      </c>
      <c r="Z3018" s="13">
        <f t="shared" si="3487"/>
        <v>3.8408697489873606E-2</v>
      </c>
      <c r="AA3018" s="13">
        <f t="shared" si="3488"/>
        <v>1.979556002487072E-2</v>
      </c>
      <c r="AB3018" s="13">
        <f t="shared" si="3489"/>
        <v>5.1012429776038908E-3</v>
      </c>
      <c r="AC3018" s="13">
        <f t="shared" si="3490"/>
        <v>2.8915313742280955E-5</v>
      </c>
      <c r="AD3018" s="13">
        <f t="shared" si="3491"/>
        <v>6.3048144344292714E-4</v>
      </c>
      <c r="AE3018" s="13">
        <f t="shared" si="3492"/>
        <v>6.457865851842694E-4</v>
      </c>
      <c r="AF3018" s="13">
        <f t="shared" si="3493"/>
        <v>3.3073163210529222E-4</v>
      </c>
      <c r="AG3018" s="13">
        <f t="shared" si="3494"/>
        <v>1.1292008328501575E-4</v>
      </c>
      <c r="AH3018" s="13">
        <f t="shared" si="3495"/>
        <v>9.83527027294912E-3</v>
      </c>
      <c r="AI3018" s="13">
        <f t="shared" si="3496"/>
        <v>5.0690259179010672E-3</v>
      </c>
      <c r="AJ3018" s="13">
        <f t="shared" si="3497"/>
        <v>1.3062693267832319E-3</v>
      </c>
      <c r="AK3018" s="13">
        <f t="shared" si="3498"/>
        <v>2.24413865928869E-4</v>
      </c>
      <c r="AL3018" s="13">
        <f t="shared" si="3499"/>
        <v>6.1058035023450309E-7</v>
      </c>
      <c r="AM3018" s="13">
        <f t="shared" si="3500"/>
        <v>6.4989099208751495E-5</v>
      </c>
      <c r="AN3018" s="13">
        <f t="shared" si="3501"/>
        <v>6.6566730692400614E-5</v>
      </c>
      <c r="AO3018" s="13">
        <f t="shared" si="3502"/>
        <v>3.4091329846266649E-5</v>
      </c>
      <c r="AP3018" s="13">
        <f t="shared" si="3503"/>
        <v>1.1639635982299418E-5</v>
      </c>
      <c r="AQ3018" s="13">
        <f t="shared" si="3504"/>
        <v>2.980547981218072E-6</v>
      </c>
      <c r="AR3018" s="13">
        <f t="shared" si="3505"/>
        <v>2.0148049304188997E-3</v>
      </c>
      <c r="AS3018" s="13">
        <f t="shared" si="3506"/>
        <v>1.0384156335691472E-3</v>
      </c>
      <c r="AT3018" s="13">
        <f t="shared" si="3507"/>
        <v>2.6759588776086176E-4</v>
      </c>
      <c r="AU3018" s="13">
        <f t="shared" si="3508"/>
        <v>4.597231707718728E-5</v>
      </c>
      <c r="AV3018" s="13">
        <f t="shared" si="3509"/>
        <v>5.9234484742927229E-6</v>
      </c>
      <c r="AW3018" s="13">
        <f t="shared" si="3510"/>
        <v>8.9535496517157081E-9</v>
      </c>
      <c r="AX3018" s="13">
        <f t="shared" si="3511"/>
        <v>5.5824839095723981E-6</v>
      </c>
      <c r="AY3018" s="13">
        <f t="shared" si="3512"/>
        <v>5.7180005189720251E-6</v>
      </c>
      <c r="AZ3018" s="13">
        <f t="shared" si="3513"/>
        <v>2.9284034190318628E-6</v>
      </c>
      <c r="BA3018" s="13">
        <f t="shared" si="3514"/>
        <v>9.9983045426972777E-7</v>
      </c>
      <c r="BB3018" s="13">
        <f t="shared" si="3515"/>
        <v>2.560254157918498E-7</v>
      </c>
      <c r="BC3018" s="13">
        <f t="shared" si="3516"/>
        <v>5.244810317706624E-8</v>
      </c>
      <c r="BD3018" s="13">
        <f t="shared" si="3517"/>
        <v>3.4395249571037598E-4</v>
      </c>
      <c r="BE3018" s="13">
        <f t="shared" si="3518"/>
        <v>1.7727058503699453E-4</v>
      </c>
      <c r="BF3018" s="13">
        <f t="shared" si="3519"/>
        <v>4.5681977469672896E-5</v>
      </c>
      <c r="BG3018" s="13">
        <f t="shared" si="3520"/>
        <v>7.848051666718799E-6</v>
      </c>
      <c r="BH3018" s="13">
        <f t="shared" si="3521"/>
        <v>1.0112070182006187E-6</v>
      </c>
      <c r="BI3018" s="13">
        <f t="shared" si="3522"/>
        <v>1.0423373107946946E-7</v>
      </c>
      <c r="BJ3018" s="14">
        <f t="shared" si="3523"/>
        <v>0.18257119318047135</v>
      </c>
      <c r="BK3018" s="14">
        <f t="shared" si="3524"/>
        <v>0.34351516748944355</v>
      </c>
      <c r="BL3018" s="14">
        <f t="shared" si="3525"/>
        <v>0.43541300736656141</v>
      </c>
      <c r="BM3018" s="14">
        <f t="shared" si="3526"/>
        <v>0.20107684541318957</v>
      </c>
      <c r="BN3018" s="14">
        <f t="shared" si="3527"/>
        <v>0.79882551106619093</v>
      </c>
    </row>
    <row r="3019" spans="1:66" x14ac:dyDescent="0.25">
      <c r="A3019" t="s">
        <v>91</v>
      </c>
      <c r="B3019" t="s">
        <v>351</v>
      </c>
      <c r="C3019" t="s">
        <v>94</v>
      </c>
      <c r="D3019" t="s">
        <v>567</v>
      </c>
      <c r="E3019" s="10">
        <f>VLOOKUP(A3019,home!$A$2:$E$405,3,FALSE)</f>
        <v>1.5021645021645</v>
      </c>
      <c r="F3019" s="10">
        <f>VLOOKUP(B3019,home!$B$2:$E$405,3,FALSE)</f>
        <v>0.53</v>
      </c>
      <c r="G3019" s="10">
        <f>VLOOKUP(C3019,away!$B$2:$E$405,4,FALSE)</f>
        <v>1.27</v>
      </c>
      <c r="H3019" s="10">
        <f>VLOOKUP(A3019,away!$A$2:$E$405,3,FALSE)</f>
        <v>1.2640692640692599</v>
      </c>
      <c r="I3019" s="10">
        <f>VLOOKUP(C3019,away!$B$2:$E$405,3,FALSE)</f>
        <v>0.67</v>
      </c>
      <c r="J3019" s="10">
        <f>VLOOKUP(B3019,home!$B$2:$E$405,4,FALSE)</f>
        <v>1.03</v>
      </c>
      <c r="K3019" s="12">
        <f t="shared" si="3472"/>
        <v>1.011106926406925</v>
      </c>
      <c r="L3019" s="12">
        <f t="shared" si="3473"/>
        <v>0.8723341991341963</v>
      </c>
      <c r="M3019" s="13">
        <f t="shared" si="3474"/>
        <v>0.15206592644729552</v>
      </c>
      <c r="N3019" s="13">
        <f t="shared" si="3475"/>
        <v>0.15375491150134649</v>
      </c>
      <c r="O3019" s="13">
        <f t="shared" si="3476"/>
        <v>0.13265230816300111</v>
      </c>
      <c r="P3019" s="13">
        <f t="shared" si="3477"/>
        <v>0.13412566758747629</v>
      </c>
      <c r="Q3019" s="13">
        <f t="shared" si="3478"/>
        <v>7.7731327994047597E-2</v>
      </c>
      <c r="R3019" s="13">
        <f t="shared" si="3479"/>
        <v>5.7858572502337099E-2</v>
      </c>
      <c r="S3019" s="13">
        <f t="shared" si="3480"/>
        <v>2.9575485985056021E-2</v>
      </c>
      <c r="T3019" s="13">
        <f t="shared" si="3481"/>
        <v>6.7807695753325042E-2</v>
      </c>
      <c r="U3019" s="13">
        <f t="shared" si="3482"/>
        <v>5.8501203409130287E-2</v>
      </c>
      <c r="V3019" s="13">
        <f t="shared" si="3483"/>
        <v>2.8984737041700521E-3</v>
      </c>
      <c r="W3019" s="13">
        <f t="shared" si="3484"/>
        <v>2.6198228044530019E-2</v>
      </c>
      <c r="X3019" s="13">
        <f t="shared" si="3485"/>
        <v>2.2853610279960131E-2</v>
      </c>
      <c r="Y3019" s="13">
        <f t="shared" si="3486"/>
        <v>9.9679929104470287E-3</v>
      </c>
      <c r="Z3019" s="13">
        <f t="shared" si="3487"/>
        <v>1.6824003835624688E-2</v>
      </c>
      <c r="AA3019" s="13">
        <f t="shared" si="3488"/>
        <v>1.7010866808096797E-2</v>
      </c>
      <c r="AB3019" s="13">
        <f t="shared" si="3489"/>
        <v>8.599902626926165E-3</v>
      </c>
      <c r="AC3019" s="13">
        <f t="shared" si="3490"/>
        <v>1.597825568320583E-4</v>
      </c>
      <c r="AD3019" s="13">
        <f t="shared" si="3491"/>
        <v>6.6223024588531127E-3</v>
      </c>
      <c r="AE3019" s="13">
        <f t="shared" si="3492"/>
        <v>5.7768609118680481E-3</v>
      </c>
      <c r="AF3019" s="13">
        <f t="shared" si="3493"/>
        <v>2.5196766685320286E-3</v>
      </c>
      <c r="AG3019" s="13">
        <f t="shared" si="3494"/>
        <v>7.3266670957366901E-4</v>
      </c>
      <c r="AH3019" s="13">
        <f t="shared" si="3495"/>
        <v>3.6690384780450769E-3</v>
      </c>
      <c r="AI3019" s="13">
        <f t="shared" si="3496"/>
        <v>3.7097902184048993E-3</v>
      </c>
      <c r="AJ3019" s="13">
        <f t="shared" si="3497"/>
        <v>1.8754972926729263E-3</v>
      </c>
      <c r="AK3019" s="13">
        <f t="shared" si="3498"/>
        <v>6.321094343596773E-4</v>
      </c>
      <c r="AL3019" s="13">
        <f t="shared" si="3499"/>
        <v>5.6372765693467705E-6</v>
      </c>
      <c r="AM3019" s="13">
        <f t="shared" si="3500"/>
        <v>1.339171176981599E-3</v>
      </c>
      <c r="AN3019" s="13">
        <f t="shared" si="3501"/>
        <v>1.1682048161758421E-3</v>
      </c>
      <c r="AO3019" s="13">
        <f t="shared" si="3502"/>
        <v>5.0953250637173213E-4</v>
      </c>
      <c r="AP3019" s="13">
        <f t="shared" si="3503"/>
        <v>1.481608769595416E-4</v>
      </c>
      <c r="AQ3019" s="13">
        <f t="shared" si="3504"/>
        <v>3.231144998638047E-5</v>
      </c>
      <c r="AR3019" s="13">
        <f t="shared" si="3505"/>
        <v>6.4012554846760072E-4</v>
      </c>
      <c r="AS3019" s="13">
        <f t="shared" si="3506"/>
        <v>6.4723537582562281E-4</v>
      </c>
      <c r="AT3019" s="13">
        <f t="shared" si="3507"/>
        <v>3.272120857564382E-4</v>
      </c>
      <c r="AU3019" s="13">
        <f t="shared" si="3508"/>
        <v>1.1028213543746383E-4</v>
      </c>
      <c r="AV3019" s="13">
        <f t="shared" si="3509"/>
        <v>2.7876757749941565E-5</v>
      </c>
      <c r="AW3019" s="13">
        <f t="shared" si="3510"/>
        <v>1.3811690116978651E-7</v>
      </c>
      <c r="AX3019" s="13">
        <f t="shared" si="3511"/>
        <v>2.2567420878176801E-4</v>
      </c>
      <c r="AY3019" s="13">
        <f t="shared" si="3512"/>
        <v>1.9686333018288697E-4</v>
      </c>
      <c r="AZ3019" s="13">
        <f t="shared" si="3513"/>
        <v>8.5865307736989786E-5</v>
      </c>
      <c r="BA3019" s="13">
        <f t="shared" si="3514"/>
        <v>2.4967748152719433E-5</v>
      </c>
      <c r="BB3019" s="13">
        <f t="shared" si="3515"/>
        <v>5.4450551472467024E-6</v>
      </c>
      <c r="BC3019" s="13">
        <f t="shared" si="3516"/>
        <v>9.4998156422299735E-7</v>
      </c>
      <c r="BD3019" s="13">
        <f t="shared" si="3517"/>
        <v>9.3067234611303727E-5</v>
      </c>
      <c r="BE3019" s="13">
        <f t="shared" si="3518"/>
        <v>9.4100925537027495E-5</v>
      </c>
      <c r="BF3019" s="13">
        <f t="shared" si="3519"/>
        <v>4.7573048795895391E-5</v>
      </c>
      <c r="BG3019" s="13">
        <f t="shared" si="3520"/>
        <v>1.6033813049274821E-5</v>
      </c>
      <c r="BH3019" s="13">
        <f t="shared" si="3521"/>
        <v>4.0529748577088774E-6</v>
      </c>
      <c r="BI3019" s="13">
        <f t="shared" si="3522"/>
        <v>8.1959819023651368E-7</v>
      </c>
      <c r="BJ3019" s="14">
        <f t="shared" si="3523"/>
        <v>0.37770241969052426</v>
      </c>
      <c r="BK3019" s="14">
        <f t="shared" si="3524"/>
        <v>0.31902783688758213</v>
      </c>
      <c r="BL3019" s="14">
        <f t="shared" si="3525"/>
        <v>0.28651766843125254</v>
      </c>
      <c r="BM3019" s="14">
        <f t="shared" si="3526"/>
        <v>0.29168648943619768</v>
      </c>
      <c r="BN3019" s="14">
        <f t="shared" si="3527"/>
        <v>0.708188714195504</v>
      </c>
    </row>
    <row r="3020" spans="1:66" x14ac:dyDescent="0.25">
      <c r="A3020" t="s">
        <v>91</v>
      </c>
      <c r="B3020" t="s">
        <v>129</v>
      </c>
      <c r="C3020" t="s">
        <v>107</v>
      </c>
      <c r="D3020" t="s">
        <v>567</v>
      </c>
      <c r="E3020" s="10">
        <f>VLOOKUP(A3020,home!$A$2:$E$405,3,FALSE)</f>
        <v>1.5021645021645</v>
      </c>
      <c r="F3020" s="10">
        <f>VLOOKUP(B3020,home!$B$2:$E$405,3,FALSE)</f>
        <v>0.93</v>
      </c>
      <c r="G3020" s="10">
        <f>VLOOKUP(C3020,away!$B$2:$E$405,4,FALSE)</f>
        <v>0.93</v>
      </c>
      <c r="H3020" s="10">
        <f>VLOOKUP(A3020,away!$A$2:$E$405,3,FALSE)</f>
        <v>1.2640692640692599</v>
      </c>
      <c r="I3020" s="10">
        <f>VLOOKUP(C3020,away!$B$2:$E$405,3,FALSE)</f>
        <v>1.46</v>
      </c>
      <c r="J3020" s="10">
        <f>VLOOKUP(B3020,home!$B$2:$E$405,4,FALSE)</f>
        <v>1.34</v>
      </c>
      <c r="K3020" s="12">
        <f t="shared" si="3472"/>
        <v>1.2992220779220762</v>
      </c>
      <c r="L3020" s="12">
        <f t="shared" si="3473"/>
        <v>2.4730251082251002</v>
      </c>
      <c r="M3020" s="13">
        <f t="shared" si="3474"/>
        <v>2.3000319171048198E-2</v>
      </c>
      <c r="N3020" s="13">
        <f t="shared" si="3475"/>
        <v>2.9882522466280207E-2</v>
      </c>
      <c r="O3020" s="13">
        <f t="shared" si="3476"/>
        <v>5.6880366807193328E-2</v>
      </c>
      <c r="P3020" s="13">
        <f t="shared" si="3477"/>
        <v>7.39002283562116E-2</v>
      </c>
      <c r="Q3020" s="13">
        <f t="shared" si="3478"/>
        <v>1.9412016466096853E-2</v>
      </c>
      <c r="R3020" s="13">
        <f t="shared" si="3479"/>
        <v>7.033328763962135E-2</v>
      </c>
      <c r="S3020" s="13">
        <f t="shared" si="3480"/>
        <v>5.9360521374575086E-2</v>
      </c>
      <c r="T3020" s="13">
        <f t="shared" si="3481"/>
        <v>4.8006404121936595E-2</v>
      </c>
      <c r="U3020" s="13">
        <f t="shared" si="3482"/>
        <v>9.1378560114239921E-2</v>
      </c>
      <c r="V3020" s="13">
        <f t="shared" si="3483"/>
        <v>2.119176430312196E-2</v>
      </c>
      <c r="W3020" s="13">
        <f t="shared" si="3484"/>
        <v>8.4068401232466373E-3</v>
      </c>
      <c r="X3020" s="13">
        <f t="shared" si="3485"/>
        <v>2.0790326705623131E-2</v>
      </c>
      <c r="Y3020" s="13">
        <f t="shared" si="3486"/>
        <v>2.5707499975604422E-2</v>
      </c>
      <c r="Z3020" s="13">
        <f t="shared" si="3487"/>
        <v>5.7978662092267215E-2</v>
      </c>
      <c r="AA3020" s="13">
        <f t="shared" si="3488"/>
        <v>7.5327157838657316E-2</v>
      </c>
      <c r="AB3020" s="13">
        <f t="shared" si="3489"/>
        <v>4.8933353265552301E-2</v>
      </c>
      <c r="AC3020" s="13">
        <f t="shared" si="3490"/>
        <v>4.2555828508975511E-3</v>
      </c>
      <c r="AD3020" s="13">
        <f t="shared" si="3491"/>
        <v>2.730588073420795E-3</v>
      </c>
      <c r="AE3020" s="13">
        <f t="shared" si="3492"/>
        <v>6.7528128657896305E-3</v>
      </c>
      <c r="AF3020" s="13">
        <f t="shared" si="3493"/>
        <v>8.3499378841216266E-3</v>
      </c>
      <c r="AG3020" s="13">
        <f t="shared" si="3494"/>
        <v>6.8832020131842486E-3</v>
      </c>
      <c r="AH3020" s="13">
        <f t="shared" si="3495"/>
        <v>3.5845671773868916E-2</v>
      </c>
      <c r="AI3020" s="13">
        <f t="shared" si="3496"/>
        <v>4.6571488166558692E-2</v>
      </c>
      <c r="AJ3020" s="13">
        <f t="shared" si="3497"/>
        <v>3.0253352813839889E-2</v>
      </c>
      <c r="AK3020" s="13">
        <f t="shared" si="3498"/>
        <v>1.3101941302302252E-2</v>
      </c>
      <c r="AL3020" s="13">
        <f t="shared" si="3499"/>
        <v>5.4692900934343806E-4</v>
      </c>
      <c r="AM3020" s="13">
        <f t="shared" si="3500"/>
        <v>7.0952806213980043E-4</v>
      </c>
      <c r="AN3020" s="13">
        <f t="shared" si="3501"/>
        <v>1.7546807126620257E-3</v>
      </c>
      <c r="AO3020" s="13">
        <f t="shared" si="3502"/>
        <v>2.1696847296657513E-3</v>
      </c>
      <c r="AP3020" s="13">
        <f t="shared" si="3503"/>
        <v>1.7885616044653304E-3</v>
      </c>
      <c r="AQ3020" s="13">
        <f t="shared" si="3504"/>
        <v>1.1057894388625334E-3</v>
      </c>
      <c r="AR3020" s="13">
        <f t="shared" si="3505"/>
        <v>1.7729449263594727E-2</v>
      </c>
      <c r="AS3020" s="13">
        <f t="shared" si="3506"/>
        <v>2.3034491912661565E-2</v>
      </c>
      <c r="AT3020" s="13">
        <f t="shared" si="3507"/>
        <v>1.4963460223323713E-2</v>
      </c>
      <c r="AU3020" s="13">
        <f t="shared" si="3508"/>
        <v>6.48028596141699E-3</v>
      </c>
      <c r="AV3020" s="13">
        <f t="shared" si="3509"/>
        <v>2.1048326480803603E-3</v>
      </c>
      <c r="AW3020" s="13">
        <f t="shared" si="3510"/>
        <v>4.8813548079407693E-5</v>
      </c>
      <c r="AX3020" s="13">
        <f t="shared" si="3511"/>
        <v>1.5363908720621584E-4</v>
      </c>
      <c r="AY3020" s="13">
        <f t="shared" si="3512"/>
        <v>3.7995332026575753E-4</v>
      </c>
      <c r="AZ3020" s="13">
        <f t="shared" si="3513"/>
        <v>4.6981705048535567E-4</v>
      </c>
      <c r="BA3020" s="13">
        <f t="shared" si="3514"/>
        <v>3.8728978737418129E-4</v>
      </c>
      <c r="BB3020" s="13">
        <f t="shared" si="3515"/>
        <v>2.3944434208387772E-4</v>
      </c>
      <c r="BC3020" s="13">
        <f t="shared" si="3516"/>
        <v>1.1843037399917397E-4</v>
      </c>
      <c r="BD3020" s="13">
        <f t="shared" si="3517"/>
        <v>7.3075621973121251E-3</v>
      </c>
      <c r="BE3020" s="13">
        <f t="shared" si="3518"/>
        <v>9.4941461425366719E-3</v>
      </c>
      <c r="BF3020" s="13">
        <f t="shared" si="3519"/>
        <v>6.1675021397011812E-3</v>
      </c>
      <c r="BG3020" s="13">
        <f t="shared" si="3520"/>
        <v>2.6709849818438067E-3</v>
      </c>
      <c r="BH3020" s="13">
        <f t="shared" si="3521"/>
        <v>8.6755066455244251E-4</v>
      </c>
      <c r="BI3020" s="13">
        <f t="shared" si="3522"/>
        <v>2.2542819542050035E-4</v>
      </c>
      <c r="BJ3020" s="14">
        <f t="shared" si="3523"/>
        <v>0.18619896920451415</v>
      </c>
      <c r="BK3020" s="14">
        <f t="shared" si="3524"/>
        <v>0.18263529838546361</v>
      </c>
      <c r="BL3020" s="14">
        <f t="shared" si="3525"/>
        <v>0.55967087405227811</v>
      </c>
      <c r="BM3020" s="14">
        <f t="shared" si="3526"/>
        <v>0.71274392305588508</v>
      </c>
      <c r="BN3020" s="14">
        <f t="shared" si="3527"/>
        <v>0.27340874090645151</v>
      </c>
    </row>
    <row r="3021" spans="1:66" x14ac:dyDescent="0.25">
      <c r="A3021" t="s">
        <v>91</v>
      </c>
      <c r="B3021" t="s">
        <v>105</v>
      </c>
      <c r="C3021" t="s">
        <v>84</v>
      </c>
      <c r="D3021" t="s">
        <v>567</v>
      </c>
      <c r="E3021" s="10">
        <f>VLOOKUP(A3021,home!$A$2:$E$405,3,FALSE)</f>
        <v>1.5021645021645</v>
      </c>
      <c r="F3021" s="10">
        <f>VLOOKUP(B3021,home!$B$2:$E$405,3,FALSE)</f>
        <v>1.27</v>
      </c>
      <c r="G3021" s="10">
        <f>VLOOKUP(C3021,away!$B$2:$E$405,4,FALSE)</f>
        <v>0.22</v>
      </c>
      <c r="H3021" s="10">
        <f>VLOOKUP(A3021,away!$A$2:$E$405,3,FALSE)</f>
        <v>1.2640692640692599</v>
      </c>
      <c r="I3021" s="10">
        <f>VLOOKUP(C3021,away!$B$2:$E$405,3,FALSE)</f>
        <v>0.89</v>
      </c>
      <c r="J3021" s="10">
        <f>VLOOKUP(B3021,home!$B$2:$E$405,4,FALSE)</f>
        <v>0.65</v>
      </c>
      <c r="K3021" s="12">
        <f t="shared" si="3472"/>
        <v>0.4197047619047613</v>
      </c>
      <c r="L3021" s="12">
        <f t="shared" si="3473"/>
        <v>0.73126406926406684</v>
      </c>
      <c r="M3021" s="13">
        <f t="shared" si="3474"/>
        <v>0.31633015036269529</v>
      </c>
      <c r="N3021" s="13">
        <f t="shared" si="3475"/>
        <v>0.1327652704412724</v>
      </c>
      <c r="O3021" s="13">
        <f t="shared" si="3476"/>
        <v>0.2313208729851387</v>
      </c>
      <c r="P3021" s="13">
        <f t="shared" si="3477"/>
        <v>9.7086471919829179E-2</v>
      </c>
      <c r="Q3021" s="13">
        <f t="shared" si="3478"/>
        <v>2.786110810988773E-2</v>
      </c>
      <c r="R3021" s="13">
        <f t="shared" si="3479"/>
        <v>8.4578321442414436E-2</v>
      </c>
      <c r="S3021" s="13">
        <f t="shared" si="3480"/>
        <v>7.4493239255193017E-3</v>
      </c>
      <c r="T3021" s="13">
        <f t="shared" si="3481"/>
        <v>2.0373827290642594E-2</v>
      </c>
      <c r="U3021" s="13">
        <f t="shared" si="3482"/>
        <v>3.5497924263292922E-2</v>
      </c>
      <c r="V3021" s="13">
        <f t="shared" si="3483"/>
        <v>2.5403437139871727E-4</v>
      </c>
      <c r="W3021" s="13">
        <f t="shared" si="3484"/>
        <v>3.897813248554414E-3</v>
      </c>
      <c r="X3021" s="13">
        <f t="shared" si="3485"/>
        <v>2.8503307773692925E-3</v>
      </c>
      <c r="Y3021" s="13">
        <f t="shared" si="3486"/>
        <v>1.04217224150384E-3</v>
      </c>
      <c r="Z3021" s="13">
        <f t="shared" si="3487"/>
        <v>2.0616362503168086E-2</v>
      </c>
      <c r="AA3021" s="13">
        <f t="shared" si="3488"/>
        <v>8.6527855157344114E-3</v>
      </c>
      <c r="AB3021" s="13">
        <f t="shared" si="3489"/>
        <v>1.8158076423471388E-3</v>
      </c>
      <c r="AC3021" s="13">
        <f t="shared" si="3490"/>
        <v>4.8729351354104972E-6</v>
      </c>
      <c r="AD3021" s="13">
        <f t="shared" si="3491"/>
        <v>4.089826953584387E-4</v>
      </c>
      <c r="AE3021" s="13">
        <f t="shared" si="3492"/>
        <v>2.9907435006639805E-4</v>
      </c>
      <c r="AF3021" s="13">
        <f t="shared" si="3493"/>
        <v>1.0935116312103014E-4</v>
      </c>
      <c r="AG3021" s="13">
        <f t="shared" si="3494"/>
        <v>2.6654858840881086E-5</v>
      </c>
      <c r="AH3021" s="13">
        <f t="shared" si="3495"/>
        <v>3.7690012843724541E-3</v>
      </c>
      <c r="AI3021" s="13">
        <f t="shared" si="3496"/>
        <v>1.5818677866762806E-3</v>
      </c>
      <c r="AJ3021" s="13">
        <f t="shared" si="3497"/>
        <v>3.3195872138588997E-4</v>
      </c>
      <c r="AK3021" s="13">
        <f t="shared" si="3498"/>
        <v>4.6441552040491307E-5</v>
      </c>
      <c r="AL3021" s="13">
        <f t="shared" si="3499"/>
        <v>5.9823077837979324E-8</v>
      </c>
      <c r="AM3021" s="13">
        <f t="shared" si="3500"/>
        <v>3.4330396955716227E-5</v>
      </c>
      <c r="AN3021" s="13">
        <f t="shared" si="3501"/>
        <v>2.5104585777287779E-5</v>
      </c>
      <c r="AO3021" s="13">
        <f t="shared" si="3502"/>
        <v>9.1790407763441387E-6</v>
      </c>
      <c r="AP3021" s="13">
        <f t="shared" si="3503"/>
        <v>2.2374342366834049E-6</v>
      </c>
      <c r="AQ3021" s="13">
        <f t="shared" si="3504"/>
        <v>4.0903881615696188E-7</v>
      </c>
      <c r="AR3021" s="13">
        <f t="shared" si="3505"/>
        <v>5.5122704325433918E-4</v>
      </c>
      <c r="AS3021" s="13">
        <f t="shared" si="3506"/>
        <v>2.3135261494452801E-4</v>
      </c>
      <c r="AT3021" s="13">
        <f t="shared" si="3507"/>
        <v>4.8549897085668519E-5</v>
      </c>
      <c r="AU3021" s="13">
        <f t="shared" si="3508"/>
        <v>6.7922076656137229E-6</v>
      </c>
      <c r="AV3021" s="13">
        <f t="shared" si="3509"/>
        <v>7.1268047527602557E-7</v>
      </c>
      <c r="AW3021" s="13">
        <f t="shared" si="3510"/>
        <v>5.1001668492514169E-10</v>
      </c>
      <c r="AX3021" s="13">
        <f t="shared" si="3511"/>
        <v>2.4014385133991336E-6</v>
      </c>
      <c r="AY3021" s="13">
        <f t="shared" si="3512"/>
        <v>1.7560856993957017E-6</v>
      </c>
      <c r="AZ3021" s="13">
        <f t="shared" si="3513"/>
        <v>6.4208118725826787E-7</v>
      </c>
      <c r="BA3021" s="13">
        <f t="shared" si="3514"/>
        <v>1.5651030059746143E-7</v>
      </c>
      <c r="BB3021" s="13">
        <f t="shared" si="3515"/>
        <v>2.8612589824160488E-8</v>
      </c>
      <c r="BC3021" s="13">
        <f t="shared" si="3516"/>
        <v>4.1846717733998472E-9</v>
      </c>
      <c r="BD3021" s="13">
        <f t="shared" si="3517"/>
        <v>6.7182088456427955E-5</v>
      </c>
      <c r="BE3021" s="13">
        <f t="shared" si="3518"/>
        <v>2.819664243986971E-5</v>
      </c>
      <c r="BF3021" s="13">
        <f t="shared" si="3519"/>
        <v>5.9171325508696015E-6</v>
      </c>
      <c r="BG3021" s="13">
        <f t="shared" si="3520"/>
        <v>8.2781623614054623E-7</v>
      </c>
      <c r="BH3021" s="13">
        <f t="shared" si="3521"/>
        <v>8.6859604072565913E-8</v>
      </c>
      <c r="BI3021" s="13">
        <f t="shared" si="3522"/>
        <v>7.2910778892836259E-9</v>
      </c>
      <c r="BJ3021" s="14">
        <f t="shared" si="3523"/>
        <v>0.18971083458614149</v>
      </c>
      <c r="BK3021" s="14">
        <f t="shared" si="3524"/>
        <v>0.42112666942335508</v>
      </c>
      <c r="BL3021" s="14">
        <f t="shared" si="3525"/>
        <v>0.36853583346719343</v>
      </c>
      <c r="BM3021" s="14">
        <f t="shared" si="3526"/>
        <v>0.11004574914293763</v>
      </c>
      <c r="BN3021" s="14">
        <f t="shared" si="3527"/>
        <v>0.88994219526123775</v>
      </c>
    </row>
    <row r="3022" spans="1:66" x14ac:dyDescent="0.25">
      <c r="A3022" t="s">
        <v>91</v>
      </c>
      <c r="B3022" t="s">
        <v>108</v>
      </c>
      <c r="C3022" t="s">
        <v>111</v>
      </c>
      <c r="D3022" t="s">
        <v>567</v>
      </c>
      <c r="E3022" s="10">
        <f>VLOOKUP(A3022,home!$A$2:$E$405,3,FALSE)</f>
        <v>1.5021645021645</v>
      </c>
      <c r="F3022" s="10">
        <f>VLOOKUP(B3022,home!$B$2:$E$405,3,FALSE)</f>
        <v>1.03</v>
      </c>
      <c r="G3022" s="10">
        <f>VLOOKUP(C3022,away!$B$2:$E$405,4,FALSE)</f>
        <v>0.59</v>
      </c>
      <c r="H3022" s="10">
        <f>VLOOKUP(A3022,away!$A$2:$E$405,3,FALSE)</f>
        <v>1.2640692640692599</v>
      </c>
      <c r="I3022" s="10">
        <f>VLOOKUP(C3022,away!$B$2:$E$405,3,FALSE)</f>
        <v>1.63</v>
      </c>
      <c r="J3022" s="10">
        <f>VLOOKUP(B3022,home!$B$2:$E$405,4,FALSE)</f>
        <v>0.79</v>
      </c>
      <c r="K3022" s="12">
        <f t="shared" si="3472"/>
        <v>0.91286536796536666</v>
      </c>
      <c r="L3022" s="12">
        <f t="shared" si="3473"/>
        <v>1.6277419913419859</v>
      </c>
      <c r="M3022" s="13">
        <f t="shared" si="3474"/>
        <v>7.8818514092109077E-2</v>
      </c>
      <c r="N3022" s="13">
        <f t="shared" si="3475"/>
        <v>7.1950691869176589E-2</v>
      </c>
      <c r="O3022" s="13">
        <f t="shared" si="3476"/>
        <v>0.12829620508290598</v>
      </c>
      <c r="P3022" s="13">
        <f t="shared" si="3477"/>
        <v>0.1171171624615671</v>
      </c>
      <c r="Q3022" s="13">
        <f t="shared" si="3478"/>
        <v>3.28406474042593E-2</v>
      </c>
      <c r="R3022" s="13">
        <f t="shared" si="3479"/>
        <v>0.10441656017163463</v>
      </c>
      <c r="S3022" s="13">
        <f t="shared" si="3480"/>
        <v>4.3506369985038609E-2</v>
      </c>
      <c r="T3022" s="13">
        <f t="shared" si="3481"/>
        <v>5.3456100802769038E-2</v>
      </c>
      <c r="U3022" s="13">
        <f t="shared" si="3482"/>
        <v>9.5318261622757083E-2</v>
      </c>
      <c r="V3022" s="13">
        <f t="shared" si="3483"/>
        <v>7.1829466018553364E-3</v>
      </c>
      <c r="W3022" s="13">
        <f t="shared" si="3484"/>
        <v>9.9930298923033428E-3</v>
      </c>
      <c r="X3022" s="13">
        <f t="shared" si="3485"/>
        <v>1.6266074376437831E-2</v>
      </c>
      <c r="Y3022" s="13">
        <f t="shared" si="3486"/>
        <v>1.3238486148409886E-2</v>
      </c>
      <c r="Z3022" s="13">
        <f t="shared" si="3487"/>
        <v>5.665440652761896E-2</v>
      </c>
      <c r="AA3022" s="13">
        <f t="shared" si="3488"/>
        <v>5.1717845661694344E-2</v>
      </c>
      <c r="AB3022" s="13">
        <f t="shared" si="3489"/>
        <v>2.3605715105169324E-2</v>
      </c>
      <c r="AC3022" s="13">
        <f t="shared" si="3490"/>
        <v>6.6707544367300713E-4</v>
      </c>
      <c r="AD3022" s="13">
        <f t="shared" si="3491"/>
        <v>2.2805727274315996E-3</v>
      </c>
      <c r="AE3022" s="13">
        <f t="shared" si="3492"/>
        <v>3.7121839927497348E-3</v>
      </c>
      <c r="AF3022" s="13">
        <f t="shared" si="3493"/>
        <v>3.0212388822931494E-3</v>
      </c>
      <c r="AG3022" s="13">
        <f t="shared" si="3494"/>
        <v>1.6392657981945627E-3</v>
      </c>
      <c r="AH3022" s="13">
        <f t="shared" si="3495"/>
        <v>2.3054689124891233E-2</v>
      </c>
      <c r="AI3022" s="13">
        <f t="shared" si="3496"/>
        <v>2.1045827271320969E-2</v>
      </c>
      <c r="AJ3022" s="13">
        <f t="shared" si="3497"/>
        <v>9.6060034280849825E-3</v>
      </c>
      <c r="AK3022" s="13">
        <f t="shared" si="3498"/>
        <v>2.9229959513517902E-3</v>
      </c>
      <c r="AL3022" s="13">
        <f t="shared" si="3499"/>
        <v>3.964854400552325E-5</v>
      </c>
      <c r="AM3022" s="13">
        <f t="shared" si="3500"/>
        <v>4.1637117239972553E-4</v>
      </c>
      <c r="AN3022" s="13">
        <f t="shared" si="3501"/>
        <v>6.7774484129932641E-4</v>
      </c>
      <c r="AO3022" s="13">
        <f t="shared" si="3502"/>
        <v>5.5159686879916207E-4</v>
      </c>
      <c r="AP3022" s="13">
        <f t="shared" si="3503"/>
        <v>2.9928579521238411E-4</v>
      </c>
      <c r="AQ3022" s="13">
        <f t="shared" si="3504"/>
        <v>1.2179001406984403E-4</v>
      </c>
      <c r="AR3022" s="13">
        <f t="shared" si="3505"/>
        <v>7.5054171171841707E-3</v>
      </c>
      <c r="AS3022" s="13">
        <f t="shared" si="3506"/>
        <v>6.8514353584118882E-3</v>
      </c>
      <c r="AT3022" s="13">
        <f t="shared" si="3507"/>
        <v>3.1272190297737959E-3</v>
      </c>
      <c r="AU3022" s="13">
        <f t="shared" si="3508"/>
        <v>9.515766501075845E-4</v>
      </c>
      <c r="AV3022" s="13">
        <f t="shared" si="3509"/>
        <v>2.1716534221192773E-4</v>
      </c>
      <c r="AW3022" s="13">
        <f t="shared" si="3510"/>
        <v>1.6365038874245449E-6</v>
      </c>
      <c r="AX3022" s="13">
        <f t="shared" si="3511"/>
        <v>6.3348470583807738E-5</v>
      </c>
      <c r="AY3022" s="13">
        <f t="shared" si="3512"/>
        <v>1.031149656565564E-4</v>
      </c>
      <c r="AZ3022" s="13">
        <f t="shared" si="3513"/>
        <v>8.3922279767481819E-5</v>
      </c>
      <c r="BA3022" s="13">
        <f t="shared" si="3514"/>
        <v>4.5534606262226715E-5</v>
      </c>
      <c r="BB3022" s="13">
        <f t="shared" si="3515"/>
        <v>1.8529647668062551E-5</v>
      </c>
      <c r="BC3022" s="13">
        <f t="shared" si="3516"/>
        <v>6.0322971188155002E-6</v>
      </c>
      <c r="BD3022" s="13">
        <f t="shared" si="3517"/>
        <v>2.0361471006962654E-3</v>
      </c>
      <c r="BE3022" s="13">
        <f t="shared" si="3518"/>
        <v>1.8587281723087105E-3</v>
      </c>
      <c r="BF3022" s="13">
        <f t="shared" si="3519"/>
        <v>8.4838428848109219E-4</v>
      </c>
      <c r="BG3022" s="13">
        <f t="shared" si="3520"/>
        <v>2.5815354522677606E-4</v>
      </c>
      <c r="BH3022" s="13">
        <f t="shared" si="3521"/>
        <v>5.8914857763751194E-5</v>
      </c>
      <c r="BI3022" s="13">
        <f t="shared" si="3522"/>
        <v>1.07562666622268E-5</v>
      </c>
      <c r="BJ3022" s="14">
        <f t="shared" si="3523"/>
        <v>0.21078556285286243</v>
      </c>
      <c r="BK3022" s="14">
        <f t="shared" si="3524"/>
        <v>0.24743483209390518</v>
      </c>
      <c r="BL3022" s="14">
        <f t="shared" si="3525"/>
        <v>0.48370800114863866</v>
      </c>
      <c r="BM3022" s="14">
        <f t="shared" si="3526"/>
        <v>0.46504154307960355</v>
      </c>
      <c r="BN3022" s="14">
        <f t="shared" si="3527"/>
        <v>0.53343978108165269</v>
      </c>
    </row>
    <row r="3023" spans="1:66" x14ac:dyDescent="0.25">
      <c r="A3023" t="s">
        <v>91</v>
      </c>
      <c r="B3023" t="s">
        <v>370</v>
      </c>
      <c r="C3023" t="s">
        <v>389</v>
      </c>
      <c r="D3023" t="s">
        <v>567</v>
      </c>
      <c r="E3023" s="10">
        <f>VLOOKUP(A3023,home!$A$2:$E$405,3,FALSE)</f>
        <v>1.5021645021645</v>
      </c>
      <c r="F3023" s="10">
        <f>VLOOKUP(B3023,home!$B$2:$E$405,3,FALSE)</f>
        <v>1</v>
      </c>
      <c r="G3023" s="10">
        <f>VLOOKUP(C3023,away!$B$2:$E$405,4,FALSE)</f>
        <v>0.73</v>
      </c>
      <c r="H3023" s="10">
        <f>VLOOKUP(A3023,away!$A$2:$E$405,3,FALSE)</f>
        <v>1.2640692640692599</v>
      </c>
      <c r="I3023" s="10">
        <f>VLOOKUP(C3023,away!$B$2:$E$405,3,FALSE)</f>
        <v>1.03</v>
      </c>
      <c r="J3023" s="10">
        <f>VLOOKUP(B3023,home!$B$2:$E$405,4,FALSE)</f>
        <v>0.63</v>
      </c>
      <c r="K3023" s="12">
        <f t="shared" si="3472"/>
        <v>1.096580086580085</v>
      </c>
      <c r="L3023" s="12">
        <f t="shared" si="3473"/>
        <v>0.82025454545454279</v>
      </c>
      <c r="M3023" s="13">
        <f t="shared" si="3474"/>
        <v>0.1470717623555588</v>
      </c>
      <c r="N3023" s="13">
        <f t="shared" si="3475"/>
        <v>0.16127596589734433</v>
      </c>
      <c r="O3023" s="13">
        <f t="shared" si="3476"/>
        <v>0.12063628158015742</v>
      </c>
      <c r="P3023" s="13">
        <f t="shared" si="3477"/>
        <v>0.13228734409986853</v>
      </c>
      <c r="Q3023" s="13">
        <f t="shared" si="3478"/>
        <v>8.8426006323498341E-2</v>
      </c>
      <c r="R3023" s="13">
        <f t="shared" si="3479"/>
        <v>4.9476229156429123E-2</v>
      </c>
      <c r="S3023" s="13">
        <f t="shared" si="3480"/>
        <v>2.9747283109808304E-2</v>
      </c>
      <c r="T3023" s="13">
        <f t="shared" si="3481"/>
        <v>7.253183362324167E-2</v>
      </c>
      <c r="U3023" s="13">
        <f t="shared" si="3482"/>
        <v>5.4254647652013169E-2</v>
      </c>
      <c r="V3023" s="13">
        <f t="shared" si="3483"/>
        <v>2.9729923933095991E-3</v>
      </c>
      <c r="W3023" s="13">
        <f t="shared" si="3484"/>
        <v>3.2322065890050988E-2</v>
      </c>
      <c r="X3023" s="13">
        <f t="shared" si="3485"/>
        <v>2.6512321464795558E-2</v>
      </c>
      <c r="Y3023" s="13">
        <f t="shared" si="3486"/>
        <v>1.0873426096025299E-2</v>
      </c>
      <c r="Z3023" s="13">
        <f t="shared" si="3487"/>
        <v>1.3527700619170526E-2</v>
      </c>
      <c r="AA3023" s="13">
        <f t="shared" si="3488"/>
        <v>1.4834207116199484E-2</v>
      </c>
      <c r="AB3023" s="13">
        <f t="shared" si="3489"/>
        <v>8.1334480619144715E-3</v>
      </c>
      <c r="AC3023" s="13">
        <f t="shared" si="3490"/>
        <v>1.6713323373610439E-4</v>
      </c>
      <c r="AD3023" s="13">
        <f t="shared" si="3491"/>
        <v>8.860933453039831E-3</v>
      </c>
      <c r="AE3023" s="13">
        <f t="shared" si="3492"/>
        <v>7.2682209418261394E-3</v>
      </c>
      <c r="AF3023" s="13">
        <f t="shared" si="3493"/>
        <v>2.980895632450394E-3</v>
      </c>
      <c r="AG3023" s="13">
        <f t="shared" si="3494"/>
        <v>8.1503106401434355E-4</v>
      </c>
      <c r="AH3023" s="13">
        <f t="shared" si="3495"/>
        <v>2.7740394806057135E-3</v>
      </c>
      <c r="AI3023" s="13">
        <f t="shared" si="3496"/>
        <v>3.0419564538191873E-3</v>
      </c>
      <c r="AJ3023" s="13">
        <f t="shared" si="3497"/>
        <v>1.6678744357509464E-3</v>
      </c>
      <c r="AK3023" s="13">
        <f t="shared" si="3498"/>
        <v>6.0965263105349453E-4</v>
      </c>
      <c r="AL3023" s="13">
        <f t="shared" si="3499"/>
        <v>6.0132852826825843E-6</v>
      </c>
      <c r="AM3023" s="13">
        <f t="shared" si="3500"/>
        <v>1.9433446346229582E-3</v>
      </c>
      <c r="AN3023" s="13">
        <f t="shared" si="3501"/>
        <v>1.5940372699341791E-3</v>
      </c>
      <c r="AO3023" s="13">
        <f t="shared" si="3502"/>
        <v>6.5375815814373015E-4</v>
      </c>
      <c r="AP3023" s="13">
        <f t="shared" si="3503"/>
        <v>1.7874936694846154E-4</v>
      </c>
      <c r="AQ3023" s="13">
        <f t="shared" si="3504"/>
        <v>3.6654995184149395E-5</v>
      </c>
      <c r="AR3023" s="13">
        <f t="shared" si="3505"/>
        <v>4.5508369864743922E-4</v>
      </c>
      <c r="AS3023" s="13">
        <f t="shared" si="3506"/>
        <v>4.9903572166399418E-4</v>
      </c>
      <c r="AT3023" s="13">
        <f t="shared" si="3507"/>
        <v>2.7361631743442897E-4</v>
      </c>
      <c r="AU3023" s="13">
        <f t="shared" si="3508"/>
        <v>1.0001406835399007E-4</v>
      </c>
      <c r="AV3023" s="13">
        <f t="shared" si="3509"/>
        <v>2.7418358933711242E-5</v>
      </c>
      <c r="AW3023" s="13">
        <f t="shared" si="3510"/>
        <v>1.5024440499510102E-7</v>
      </c>
      <c r="AX3023" s="13">
        <f t="shared" si="3511"/>
        <v>3.5517217128163108E-4</v>
      </c>
      <c r="AY3023" s="13">
        <f t="shared" si="3512"/>
        <v>2.9133158791271735E-4</v>
      </c>
      <c r="AZ3023" s="13">
        <f t="shared" si="3513"/>
        <v>1.1948302960994805E-4</v>
      </c>
      <c r="BA3023" s="13">
        <f t="shared" si="3514"/>
        <v>3.266883271407988E-5</v>
      </c>
      <c r="BB3023" s="13">
        <f t="shared" si="3515"/>
        <v>6.6991896321045212E-6</v>
      </c>
      <c r="BC3023" s="13">
        <f t="shared" si="3516"/>
        <v>1.0990081493191362E-6</v>
      </c>
      <c r="BD3023" s="13">
        <f t="shared" si="3517"/>
        <v>6.2214078729637878E-5</v>
      </c>
      <c r="BE3023" s="13">
        <f t="shared" si="3518"/>
        <v>6.8222719839846529E-5</v>
      </c>
      <c r="BF3023" s="13">
        <f t="shared" si="3519"/>
        <v>3.7405838014353892E-5</v>
      </c>
      <c r="BG3023" s="13">
        <f t="shared" si="3520"/>
        <v>1.3672832362793611E-5</v>
      </c>
      <c r="BH3023" s="13">
        <f t="shared" si="3521"/>
        <v>3.7483389240468015E-6</v>
      </c>
      <c r="BI3023" s="13">
        <f t="shared" si="3522"/>
        <v>8.2207076437254888E-7</v>
      </c>
      <c r="BJ3023" s="14">
        <f t="shared" si="3523"/>
        <v>0.41707969863042021</v>
      </c>
      <c r="BK3023" s="14">
        <f t="shared" si="3524"/>
        <v>0.31254386006547674</v>
      </c>
      <c r="BL3023" s="14">
        <f t="shared" si="3525"/>
        <v>0.25696959061161162</v>
      </c>
      <c r="BM3023" s="14">
        <f t="shared" si="3526"/>
        <v>0.30065607917031478</v>
      </c>
      <c r="BN3023" s="14">
        <f t="shared" si="3527"/>
        <v>0.69917358941285646</v>
      </c>
    </row>
    <row r="3024" spans="1:66" x14ac:dyDescent="0.25">
      <c r="A3024" t="s">
        <v>91</v>
      </c>
      <c r="B3024" t="s">
        <v>371</v>
      </c>
      <c r="C3024" t="s">
        <v>97</v>
      </c>
      <c r="D3024" t="s">
        <v>567</v>
      </c>
      <c r="E3024" s="10">
        <f>VLOOKUP(A3024,home!$A$2:$E$405,3,FALSE)</f>
        <v>1.5021645021645</v>
      </c>
      <c r="F3024" s="10">
        <f>VLOOKUP(B3024,home!$B$2:$E$405,3,FALSE)</f>
        <v>0.87</v>
      </c>
      <c r="G3024" s="10">
        <f>VLOOKUP(C3024,away!$B$2:$E$405,4,FALSE)</f>
        <v>0.87</v>
      </c>
      <c r="H3024" s="10">
        <f>VLOOKUP(A3024,away!$A$2:$E$405,3,FALSE)</f>
        <v>1.2640692640692599</v>
      </c>
      <c r="I3024" s="10">
        <f>VLOOKUP(C3024,away!$B$2:$E$405,3,FALSE)</f>
        <v>0.73</v>
      </c>
      <c r="J3024" s="10">
        <f>VLOOKUP(B3024,home!$B$2:$E$405,4,FALSE)</f>
        <v>0.87</v>
      </c>
      <c r="K3024" s="12">
        <f t="shared" si="3472"/>
        <v>1.1369883116883099</v>
      </c>
      <c r="L3024" s="12">
        <f t="shared" si="3473"/>
        <v>0.80281038961038698</v>
      </c>
      <c r="M3024" s="13">
        <f t="shared" si="3474"/>
        <v>0.14373288010788657</v>
      </c>
      <c r="N3024" s="13">
        <f t="shared" si="3475"/>
        <v>0.16342260468796418</v>
      </c>
      <c r="O3024" s="13">
        <f t="shared" si="3476"/>
        <v>0.11539024947923544</v>
      </c>
      <c r="P3024" s="13">
        <f t="shared" si="3477"/>
        <v>0.13119736494068879</v>
      </c>
      <c r="Q3024" s="13">
        <f t="shared" si="3478"/>
        <v>9.2904795697937262E-2</v>
      </c>
      <c r="R3024" s="13">
        <f t="shared" si="3479"/>
        <v>4.6318245570832375E-2</v>
      </c>
      <c r="S3024" s="13">
        <f t="shared" si="3480"/>
        <v>2.9938780455905964E-2</v>
      </c>
      <c r="T3024" s="13">
        <f t="shared" si="3481"/>
        <v>7.4584935230934415E-2</v>
      </c>
      <c r="U3024" s="13">
        <f t="shared" si="3482"/>
        <v>5.2663303831945237E-2</v>
      </c>
      <c r="V3024" s="13">
        <f t="shared" si="3483"/>
        <v>3.0364111711208585E-3</v>
      </c>
      <c r="W3024" s="13">
        <f t="shared" si="3484"/>
        <v>3.5210555602781676E-2</v>
      </c>
      <c r="X3024" s="13">
        <f t="shared" si="3485"/>
        <v>2.8267399861867354E-2</v>
      </c>
      <c r="Y3024" s="13">
        <f t="shared" si="3486"/>
        <v>1.1346681148189161E-2</v>
      </c>
      <c r="Z3024" s="13">
        <f t="shared" si="3487"/>
        <v>1.2394922924263176E-2</v>
      </c>
      <c r="AA3024" s="13">
        <f t="shared" si="3488"/>
        <v>1.4092882489164715E-2</v>
      </c>
      <c r="AB3024" s="13">
        <f t="shared" si="3489"/>
        <v>8.0117213340885705E-3</v>
      </c>
      <c r="AC3024" s="13">
        <f t="shared" si="3490"/>
        <v>1.7322460604895598E-4</v>
      </c>
      <c r="AD3024" s="13">
        <f t="shared" si="3491"/>
        <v>1.0008497542103527E-2</v>
      </c>
      <c r="AE3024" s="13">
        <f t="shared" si="3492"/>
        <v>8.0349258111907327E-3</v>
      </c>
      <c r="AF3024" s="13">
        <f t="shared" si="3493"/>
        <v>3.2252609604862931E-3</v>
      </c>
      <c r="AG3024" s="13">
        <f t="shared" si="3494"/>
        <v>8.6309100276105741E-4</v>
      </c>
      <c r="AH3024" s="13">
        <f t="shared" si="3495"/>
        <v>2.4876932255046085E-3</v>
      </c>
      <c r="AI3024" s="13">
        <f t="shared" si="3496"/>
        <v>2.8284781204649307E-3</v>
      </c>
      <c r="AJ3024" s="13">
        <f t="shared" si="3497"/>
        <v>1.6079732814173731E-3</v>
      </c>
      <c r="AK3024" s="13">
        <f t="shared" si="3498"/>
        <v>6.0941560882621685E-4</v>
      </c>
      <c r="AL3024" s="13">
        <f t="shared" si="3499"/>
        <v>6.3246800146085511E-6</v>
      </c>
      <c r="AM3024" s="13">
        <f t="shared" si="3500"/>
        <v>2.2759089445865775E-3</v>
      </c>
      <c r="AN3024" s="13">
        <f t="shared" si="3501"/>
        <v>1.8271233465213151E-3</v>
      </c>
      <c r="AO3024" s="13">
        <f t="shared" si="3502"/>
        <v>7.334168028435053E-4</v>
      </c>
      <c r="AP3024" s="13">
        <f t="shared" si="3503"/>
        <v>1.9626487641253299E-4</v>
      </c>
      <c r="AQ3024" s="13">
        <f t="shared" si="3504"/>
        <v>3.9390870474895006E-5</v>
      </c>
      <c r="AR3024" s="13">
        <f t="shared" si="3505"/>
        <v>3.9942919351969509E-4</v>
      </c>
      <c r="AS3024" s="13">
        <f t="shared" si="3506"/>
        <v>4.541463243789813E-4</v>
      </c>
      <c r="AT3024" s="13">
        <f t="shared" si="3507"/>
        <v>2.5817953130755479E-4</v>
      </c>
      <c r="AU3024" s="13">
        <f t="shared" si="3508"/>
        <v>9.7849036471285279E-5</v>
      </c>
      <c r="AV3024" s="13">
        <f t="shared" si="3509"/>
        <v>2.7813302694453635E-5</v>
      </c>
      <c r="AW3024" s="13">
        <f t="shared" si="3510"/>
        <v>1.6036332106451783E-7</v>
      </c>
      <c r="AX3024" s="13">
        <f t="shared" si="3511"/>
        <v>4.312803114103028E-4</v>
      </c>
      <c r="AY3024" s="13">
        <f t="shared" si="3512"/>
        <v>3.462363148345942E-4</v>
      </c>
      <c r="AZ3024" s="13">
        <f t="shared" si="3513"/>
        <v>1.3898105540481256E-4</v>
      </c>
      <c r="BA3024" s="13">
        <f t="shared" si="3514"/>
        <v>3.7191811746000126E-5</v>
      </c>
      <c r="BB3024" s="13">
        <f t="shared" si="3515"/>
        <v>7.4644932195306301E-6</v>
      </c>
      <c r="BC3024" s="13">
        <f t="shared" si="3516"/>
        <v>1.1985145419630957E-6</v>
      </c>
      <c r="BD3024" s="13">
        <f t="shared" si="3517"/>
        <v>5.3444317745218163E-5</v>
      </c>
      <c r="BE3024" s="13">
        <f t="shared" si="3518"/>
        <v>6.0765564602469173E-5</v>
      </c>
      <c r="BF3024" s="13">
        <f t="shared" si="3519"/>
        <v>3.4544868353074186E-5</v>
      </c>
      <c r="BG3024" s="13">
        <f t="shared" si="3520"/>
        <v>1.3092370515418913E-5</v>
      </c>
      <c r="BH3024" s="13">
        <f t="shared" si="3521"/>
        <v>3.7214680620809906E-6</v>
      </c>
      <c r="BI3024" s="13">
        <f t="shared" si="3522"/>
        <v>8.4625313778148625E-7</v>
      </c>
      <c r="BJ3024" s="14">
        <f t="shared" si="3523"/>
        <v>0.43390320488821177</v>
      </c>
      <c r="BK3024" s="14">
        <f t="shared" si="3524"/>
        <v>0.30843122227650033</v>
      </c>
      <c r="BL3024" s="14">
        <f t="shared" si="3525"/>
        <v>0.24541379517226744</v>
      </c>
      <c r="BM3024" s="14">
        <f t="shared" si="3526"/>
        <v>0.30683092882518476</v>
      </c>
      <c r="BN3024" s="14">
        <f t="shared" si="3527"/>
        <v>0.69296614048454475</v>
      </c>
    </row>
    <row r="3025" spans="1:66" x14ac:dyDescent="0.25">
      <c r="A3025" t="s">
        <v>114</v>
      </c>
      <c r="B3025" t="s">
        <v>320</v>
      </c>
      <c r="C3025" t="s">
        <v>134</v>
      </c>
      <c r="D3025" t="s">
        <v>567</v>
      </c>
      <c r="E3025" s="10">
        <f>VLOOKUP(A3025,home!$A$2:$E$405,3,FALSE)</f>
        <v>1.3644444444444399</v>
      </c>
      <c r="F3025" s="10">
        <f>VLOOKUP(B3025,home!$B$2:$E$405,3,FALSE)</f>
        <v>0.44</v>
      </c>
      <c r="G3025" s="10">
        <f>VLOOKUP(C3025,away!$B$2:$E$405,4,FALSE)</f>
        <v>0.73</v>
      </c>
      <c r="H3025" s="10">
        <f>VLOOKUP(A3025,away!$A$2:$E$405,3,FALSE)</f>
        <v>1.1155555555555601</v>
      </c>
      <c r="I3025" s="10">
        <f>VLOOKUP(C3025,away!$B$2:$E$405,3,FALSE)</f>
        <v>0.66</v>
      </c>
      <c r="J3025" s="10">
        <f>VLOOKUP(B3025,home!$B$2:$E$405,4,FALSE)</f>
        <v>0.81</v>
      </c>
      <c r="K3025" s="12">
        <f t="shared" si="3472"/>
        <v>0.43825955555555407</v>
      </c>
      <c r="L3025" s="12">
        <f t="shared" si="3473"/>
        <v>0.59637600000000257</v>
      </c>
      <c r="M3025" s="13">
        <f t="shared" si="3474"/>
        <v>0.35535586479940551</v>
      </c>
      <c r="N3025" s="13">
        <f t="shared" si="3475"/>
        <v>0.15573810337104704</v>
      </c>
      <c r="O3025" s="13">
        <f t="shared" si="3476"/>
        <v>0.21192570922561113</v>
      </c>
      <c r="P3025" s="13">
        <f t="shared" si="3477"/>
        <v>9.2878467136011916E-2</v>
      </c>
      <c r="Q3025" s="13">
        <f t="shared" si="3478"/>
        <v>3.4126855983229995E-2</v>
      </c>
      <c r="R3025" s="13">
        <f t="shared" si="3479"/>
        <v>6.3193703382566802E-2</v>
      </c>
      <c r="S3025" s="13">
        <f t="shared" si="3480"/>
        <v>6.068852741747178E-3</v>
      </c>
      <c r="T3025" s="13">
        <f t="shared" si="3481"/>
        <v>2.0352437863854853E-2</v>
      </c>
      <c r="U3025" s="13">
        <f t="shared" si="3482"/>
        <v>2.7695244358353244E-2</v>
      </c>
      <c r="V3025" s="13">
        <f t="shared" si="3483"/>
        <v>1.762445279860027E-4</v>
      </c>
      <c r="W3025" s="13">
        <f t="shared" si="3484"/>
        <v>4.9854735785729264E-3</v>
      </c>
      <c r="X3025" s="13">
        <f t="shared" si="3485"/>
        <v>2.9732167908950195E-3</v>
      </c>
      <c r="Y3025" s="13">
        <f t="shared" si="3486"/>
        <v>8.8657756844340795E-4</v>
      </c>
      <c r="Z3025" s="13">
        <f t="shared" si="3487"/>
        <v>1.2562402682827274E-2</v>
      </c>
      <c r="AA3025" s="13">
        <f t="shared" si="3488"/>
        <v>5.5055930164857811E-3</v>
      </c>
      <c r="AB3025" s="13">
        <f t="shared" si="3489"/>
        <v>1.2064393742374101E-3</v>
      </c>
      <c r="AC3025" s="13">
        <f t="shared" si="3490"/>
        <v>2.879036766722949E-6</v>
      </c>
      <c r="AD3025" s="13">
        <f t="shared" si="3491"/>
        <v>5.4623285869483205E-4</v>
      </c>
      <c r="AE3025" s="13">
        <f t="shared" si="3492"/>
        <v>3.2576016733699048E-4</v>
      </c>
      <c r="AF3025" s="13">
        <f t="shared" si="3493"/>
        <v>9.7137772777882946E-5</v>
      </c>
      <c r="AG3025" s="13">
        <f t="shared" si="3494"/>
        <v>1.9310212126060989E-5</v>
      </c>
      <c r="AH3025" s="13">
        <f t="shared" si="3495"/>
        <v>1.8729788655934573E-3</v>
      </c>
      <c r="AI3025" s="13">
        <f t="shared" si="3496"/>
        <v>8.2085088519993454E-4</v>
      </c>
      <c r="AJ3025" s="13">
        <f t="shared" si="3497"/>
        <v>1.7987287206255317E-4</v>
      </c>
      <c r="AK3025" s="13">
        <f t="shared" si="3498"/>
        <v>2.6277001655545194E-5</v>
      </c>
      <c r="AL3025" s="13">
        <f t="shared" si="3499"/>
        <v>3.0099463462902721E-8</v>
      </c>
      <c r="AM3025" s="13">
        <f t="shared" si="3500"/>
        <v>4.78783539762874E-5</v>
      </c>
      <c r="AN3025" s="13">
        <f t="shared" si="3501"/>
        <v>2.8553501230962489E-5</v>
      </c>
      <c r="AO3025" s="13">
        <f t="shared" si="3502"/>
        <v>8.5143114250582795E-6</v>
      </c>
      <c r="AP3025" s="13">
        <f t="shared" si="3503"/>
        <v>1.6925769968101926E-6</v>
      </c>
      <c r="AQ3025" s="13">
        <f t="shared" si="3504"/>
        <v>2.523530747624199E-7</v>
      </c>
      <c r="AR3025" s="13">
        <f t="shared" si="3505"/>
        <v>2.2339992878943376E-4</v>
      </c>
      <c r="AS3025" s="13">
        <f t="shared" si="3506"/>
        <v>9.7907153502399671E-5</v>
      </c>
      <c r="AT3025" s="13">
        <f t="shared" si="3507"/>
        <v>2.1454372789835539E-5</v>
      </c>
      <c r="AU3025" s="13">
        <f t="shared" si="3508"/>
        <v>3.1341946278654984E-6</v>
      </c>
      <c r="AV3025" s="13">
        <f t="shared" si="3509"/>
        <v>3.4339768615823464E-7</v>
      </c>
      <c r="AW3025" s="13">
        <f t="shared" si="3510"/>
        <v>2.1852835932891613E-10</v>
      </c>
      <c r="AX3025" s="13">
        <f t="shared" si="3511"/>
        <v>3.4971910223965325E-6</v>
      </c>
      <c r="AY3025" s="13">
        <f t="shared" si="3512"/>
        <v>2.085640793172763E-6</v>
      </c>
      <c r="AZ3025" s="13">
        <f t="shared" si="3513"/>
        <v>6.2191305683460259E-7</v>
      </c>
      <c r="BA3025" s="13">
        <f t="shared" si="3514"/>
        <v>1.2363134039426485E-7</v>
      </c>
      <c r="BB3025" s="13">
        <f t="shared" si="3515"/>
        <v>1.8432691064742597E-8</v>
      </c>
      <c r="BC3025" s="13">
        <f t="shared" si="3516"/>
        <v>2.1985629132853962E-9</v>
      </c>
      <c r="BD3025" s="13">
        <f t="shared" si="3517"/>
        <v>2.2205059321954645E-5</v>
      </c>
      <c r="BE3025" s="13">
        <f t="shared" si="3518"/>
        <v>9.7315794295245556E-6</v>
      </c>
      <c r="BF3025" s="13">
        <f t="shared" si="3519"/>
        <v>2.1324788378185016E-6</v>
      </c>
      <c r="BG3025" s="13">
        <f t="shared" si="3520"/>
        <v>3.1152640923132029E-7</v>
      </c>
      <c r="BH3025" s="13">
        <f t="shared" si="3521"/>
        <v>3.4132356413384026E-8</v>
      </c>
      <c r="BI3025" s="13">
        <f t="shared" si="3522"/>
        <v>2.9917662703586912E-9</v>
      </c>
      <c r="BJ3025" s="14">
        <f t="shared" si="3523"/>
        <v>0.2201443462711497</v>
      </c>
      <c r="BK3025" s="14">
        <f t="shared" si="3524"/>
        <v>0.45448442398217392</v>
      </c>
      <c r="BL3025" s="14">
        <f t="shared" si="3525"/>
        <v>0.31280732579728276</v>
      </c>
      <c r="BM3025" s="14">
        <f t="shared" si="3526"/>
        <v>8.6777709413296447E-2</v>
      </c>
      <c r="BN3025" s="14">
        <f t="shared" si="3527"/>
        <v>0.9132187038978723</v>
      </c>
    </row>
    <row r="3026" spans="1:66" x14ac:dyDescent="0.25">
      <c r="A3026" t="s">
        <v>114</v>
      </c>
      <c r="B3026" t="s">
        <v>120</v>
      </c>
      <c r="C3026" t="s">
        <v>356</v>
      </c>
      <c r="D3026" t="s">
        <v>567</v>
      </c>
      <c r="E3026" s="10">
        <f>VLOOKUP(A3026,home!$A$2:$E$405,3,FALSE)</f>
        <v>1.3644444444444399</v>
      </c>
      <c r="F3026" s="10">
        <f>VLOOKUP(B3026,home!$B$2:$E$405,3,FALSE)</f>
        <v>0.88</v>
      </c>
      <c r="G3026" s="10">
        <f>VLOOKUP(C3026,away!$B$2:$E$405,4,FALSE)</f>
        <v>1.06</v>
      </c>
      <c r="H3026" s="10">
        <f>VLOOKUP(A3026,away!$A$2:$E$405,3,FALSE)</f>
        <v>1.1155555555555601</v>
      </c>
      <c r="I3026" s="10">
        <f>VLOOKUP(C3026,away!$B$2:$E$405,3,FALSE)</f>
        <v>0.56999999999999995</v>
      </c>
      <c r="J3026" s="10">
        <f>VLOOKUP(B3026,home!$B$2:$E$405,4,FALSE)</f>
        <v>1.43</v>
      </c>
      <c r="K3026" s="12">
        <f t="shared" si="3472"/>
        <v>1.2727537777777735</v>
      </c>
      <c r="L3026" s="12">
        <f t="shared" si="3473"/>
        <v>0.90928933333333684</v>
      </c>
      <c r="M3026" s="13">
        <f t="shared" si="3474"/>
        <v>0.11281081000738408</v>
      </c>
      <c r="N3026" s="13">
        <f t="shared" si="3475"/>
        <v>0.1435803846110687</v>
      </c>
      <c r="O3026" s="13">
        <f t="shared" si="3476"/>
        <v>0.10257766622440798</v>
      </c>
      <c r="P3026" s="13">
        <f t="shared" si="3477"/>
        <v>0.13055611220274277</v>
      </c>
      <c r="Q3026" s="13">
        <f t="shared" si="3478"/>
        <v>9.137123846426172E-2</v>
      </c>
      <c r="R3026" s="13">
        <f t="shared" si="3479"/>
        <v>4.6636388868040737E-2</v>
      </c>
      <c r="S3026" s="13">
        <f t="shared" si="3480"/>
        <v>3.7773193970461437E-2</v>
      </c>
      <c r="T3026" s="13">
        <f t="shared" si="3481"/>
        <v>8.3082892509009881E-2</v>
      </c>
      <c r="U3026" s="13">
        <f t="shared" si="3482"/>
        <v>5.9356640113712139E-2</v>
      </c>
      <c r="V3026" s="13">
        <f t="shared" si="3483"/>
        <v>4.8572190613655006E-3</v>
      </c>
      <c r="W3026" s="13">
        <f t="shared" si="3484"/>
        <v>3.8764362978540967E-2</v>
      </c>
      <c r="X3026" s="13">
        <f t="shared" si="3485"/>
        <v>3.5248021769849001E-2</v>
      </c>
      <c r="Y3026" s="13">
        <f t="shared" si="3486"/>
        <v>1.602532510821247E-2</v>
      </c>
      <c r="Z3026" s="13">
        <f t="shared" si="3487"/>
        <v>1.4135323647631672E-2</v>
      </c>
      <c r="AA3026" s="13">
        <f t="shared" si="3488"/>
        <v>1.7990786572634705E-2</v>
      </c>
      <c r="AB3026" s="13">
        <f t="shared" si="3489"/>
        <v>1.1448920787757234E-2</v>
      </c>
      <c r="AC3026" s="13">
        <f t="shared" si="3490"/>
        <v>3.5132916158889564E-4</v>
      </c>
      <c r="AD3026" s="13">
        <f t="shared" si="3491"/>
        <v>1.2334372356021719E-2</v>
      </c>
      <c r="AE3026" s="13">
        <f t="shared" si="3492"/>
        <v>1.1215513216692128E-2</v>
      </c>
      <c r="AF3026" s="13">
        <f t="shared" si="3493"/>
        <v>5.0990732678986061E-3</v>
      </c>
      <c r="AG3026" s="13">
        <f t="shared" si="3494"/>
        <v>1.5455109774617879E-3</v>
      </c>
      <c r="AH3026" s="13">
        <f t="shared" si="3495"/>
        <v>3.2132747540014879E-3</v>
      </c>
      <c r="AI3026" s="13">
        <f t="shared" si="3496"/>
        <v>4.0897075821933393E-3</v>
      </c>
      <c r="AJ3026" s="13">
        <f t="shared" si="3497"/>
        <v>2.6025953876214888E-3</v>
      </c>
      <c r="AK3026" s="13">
        <f t="shared" si="3498"/>
        <v>1.1041543705407528E-3</v>
      </c>
      <c r="AL3026" s="13">
        <f t="shared" si="3499"/>
        <v>1.6263749701821338E-5</v>
      </c>
      <c r="AM3026" s="13">
        <f t="shared" si="3500"/>
        <v>3.1397238025288742E-3</v>
      </c>
      <c r="AN3026" s="13">
        <f t="shared" si="3501"/>
        <v>2.8549173632522891E-3</v>
      </c>
      <c r="AO3026" s="13">
        <f t="shared" si="3502"/>
        <v>1.2979729529767209E-3</v>
      </c>
      <c r="AP3026" s="13">
        <f t="shared" si="3503"/>
        <v>3.9341098703230172E-4</v>
      </c>
      <c r="AQ3026" s="13">
        <f t="shared" si="3504"/>
        <v>8.9431103531152907E-5</v>
      </c>
      <c r="AR3026" s="13">
        <f t="shared" si="3505"/>
        <v>5.8435929177657123E-4</v>
      </c>
      <c r="AS3026" s="13">
        <f t="shared" si="3506"/>
        <v>7.4374549618817516E-4</v>
      </c>
      <c r="AT3026" s="13">
        <f t="shared" si="3507"/>
        <v>4.7330244498935238E-4</v>
      </c>
      <c r="AU3026" s="13">
        <f t="shared" si="3508"/>
        <v>2.0079915829721834E-4</v>
      </c>
      <c r="AV3026" s="13">
        <f t="shared" si="3509"/>
        <v>6.3891971824345446E-5</v>
      </c>
      <c r="AW3026" s="13">
        <f t="shared" si="3510"/>
        <v>5.2283502371244512E-7</v>
      </c>
      <c r="AX3026" s="13">
        <f t="shared" si="3511"/>
        <v>6.6601588847456969E-4</v>
      </c>
      <c r="AY3026" s="13">
        <f t="shared" si="3512"/>
        <v>6.0560114322045155E-4</v>
      </c>
      <c r="AZ3026" s="13">
        <f t="shared" si="3513"/>
        <v>2.7533332989241547E-4</v>
      </c>
      <c r="BA3026" s="13">
        <f t="shared" si="3514"/>
        <v>8.3452553327440738E-5</v>
      </c>
      <c r="BB3026" s="13">
        <f t="shared" si="3515"/>
        <v>1.8970629145018326E-5</v>
      </c>
      <c r="BC3026" s="13">
        <f t="shared" si="3516"/>
        <v>3.4499581456375385E-6</v>
      </c>
      <c r="BD3026" s="13">
        <f t="shared" si="3517"/>
        <v>8.855861180777652E-5</v>
      </c>
      <c r="BE3026" s="13">
        <f t="shared" si="3518"/>
        <v>1.1271330773310288E-4</v>
      </c>
      <c r="BF3026" s="13">
        <f t="shared" si="3519"/>
        <v>7.1728144111567719E-5</v>
      </c>
      <c r="BG3026" s="13">
        <f t="shared" si="3520"/>
        <v>3.0430755463662126E-5</v>
      </c>
      <c r="BH3026" s="13">
        <f t="shared" si="3521"/>
        <v>9.6827147442518972E-6</v>
      </c>
      <c r="BI3026" s="13">
        <f t="shared" si="3522"/>
        <v>2.4647423539782287E-6</v>
      </c>
      <c r="BJ3026" s="14">
        <f t="shared" si="3523"/>
        <v>0.44769497497054384</v>
      </c>
      <c r="BK3026" s="14">
        <f t="shared" si="3524"/>
        <v>0.28697052929646494</v>
      </c>
      <c r="BL3026" s="14">
        <f t="shared" si="3525"/>
        <v>0.2514018113001999</v>
      </c>
      <c r="BM3026" s="14">
        <f t="shared" si="3526"/>
        <v>0.37206496052873761</v>
      </c>
      <c r="BN3026" s="14">
        <f t="shared" si="3527"/>
        <v>0.62753260037790604</v>
      </c>
    </row>
    <row r="3027" spans="1:66" x14ac:dyDescent="0.25">
      <c r="A3027" t="s">
        <v>114</v>
      </c>
      <c r="B3027" t="s">
        <v>123</v>
      </c>
      <c r="C3027" t="s">
        <v>96</v>
      </c>
      <c r="D3027" t="s">
        <v>567</v>
      </c>
      <c r="E3027" s="10">
        <f>VLOOKUP(A3027,home!$A$2:$E$405,3,FALSE)</f>
        <v>1.3644444444444399</v>
      </c>
      <c r="F3027" s="10">
        <f>VLOOKUP(B3027,home!$B$2:$E$405,3,FALSE)</f>
        <v>1.3</v>
      </c>
      <c r="G3027" s="10">
        <f>VLOOKUP(C3027,away!$B$2:$E$405,4,FALSE)</f>
        <v>1.1000000000000001</v>
      </c>
      <c r="H3027" s="10">
        <f>VLOOKUP(A3027,away!$A$2:$E$405,3,FALSE)</f>
        <v>1.1155555555555601</v>
      </c>
      <c r="I3027" s="10">
        <f>VLOOKUP(C3027,away!$B$2:$E$405,3,FALSE)</f>
        <v>0.73</v>
      </c>
      <c r="J3027" s="10">
        <f>VLOOKUP(B3027,home!$B$2:$E$405,4,FALSE)</f>
        <v>0.9</v>
      </c>
      <c r="K3027" s="12">
        <f t="shared" si="3472"/>
        <v>1.9511555555555493</v>
      </c>
      <c r="L3027" s="12">
        <f t="shared" si="3473"/>
        <v>0.73292000000000301</v>
      </c>
      <c r="M3027" s="13">
        <f t="shared" si="3474"/>
        <v>6.8284289859918426E-2</v>
      </c>
      <c r="N3027" s="13">
        <f t="shared" si="3475"/>
        <v>0.13323327151734532</v>
      </c>
      <c r="O3027" s="13">
        <f t="shared" si="3476"/>
        <v>5.0046921724131624E-2</v>
      </c>
      <c r="P3027" s="13">
        <f t="shared" si="3477"/>
        <v>9.7649329360493128E-2</v>
      </c>
      <c r="Q3027" s="13">
        <f t="shared" si="3478"/>
        <v>0.12997941895295465</v>
      </c>
      <c r="R3027" s="13">
        <f t="shared" si="3479"/>
        <v>1.8340194935025346E-2</v>
      </c>
      <c r="S3027" s="13">
        <f t="shared" si="3480"/>
        <v>3.4910634437714042E-2</v>
      </c>
      <c r="T3027" s="13">
        <f t="shared" si="3481"/>
        <v>9.5264515738999911E-2</v>
      </c>
      <c r="U3027" s="13">
        <f t="shared" si="3482"/>
        <v>3.5784573237446451E-2</v>
      </c>
      <c r="V3027" s="13">
        <f t="shared" si="3483"/>
        <v>5.5470706811600844E-3</v>
      </c>
      <c r="W3027" s="13">
        <f t="shared" si="3484"/>
        <v>8.453668846597992E-2</v>
      </c>
      <c r="X3027" s="13">
        <f t="shared" si="3485"/>
        <v>6.1958629710486261E-2</v>
      </c>
      <c r="Y3027" s="13">
        <f t="shared" si="3486"/>
        <v>2.2705359443704883E-2</v>
      </c>
      <c r="Z3027" s="13">
        <f t="shared" si="3487"/>
        <v>4.4806318905929446E-3</v>
      </c>
      <c r="AA3027" s="13">
        <f t="shared" si="3488"/>
        <v>8.742409805729788E-3</v>
      </c>
      <c r="AB3027" s="13">
        <f t="shared" si="3489"/>
        <v>8.5289007306964953E-3</v>
      </c>
      <c r="AC3027" s="13">
        <f t="shared" si="3490"/>
        <v>4.9578363215182651E-4</v>
      </c>
      <c r="AD3027" s="13">
        <f t="shared" si="3491"/>
        <v>4.1236057337166364E-2</v>
      </c>
      <c r="AE3027" s="13">
        <f t="shared" si="3492"/>
        <v>3.0222731143556093E-2</v>
      </c>
      <c r="AF3027" s="13">
        <f t="shared" si="3493"/>
        <v>1.107542205486761E-2</v>
      </c>
      <c r="AG3027" s="13">
        <f t="shared" si="3494"/>
        <v>2.7057994441512011E-3</v>
      </c>
      <c r="AH3027" s="13">
        <f t="shared" si="3495"/>
        <v>8.2098618131334845E-4</v>
      </c>
      <c r="AI3027" s="13">
        <f t="shared" si="3496"/>
        <v>1.6018717487038755E-3</v>
      </c>
      <c r="AJ3027" s="13">
        <f t="shared" si="3497"/>
        <v>1.5627504808855249E-3</v>
      </c>
      <c r="AK3027" s="13">
        <f t="shared" si="3498"/>
        <v>1.0163897609089664E-3</v>
      </c>
      <c r="AL3027" s="13">
        <f t="shared" si="3499"/>
        <v>2.8359635451640113E-5</v>
      </c>
      <c r="AM3027" s="13">
        <f t="shared" si="3500"/>
        <v>1.6091592472523869E-2</v>
      </c>
      <c r="AN3027" s="13">
        <f t="shared" si="3501"/>
        <v>1.1793849954962243E-2</v>
      </c>
      <c r="AO3027" s="13">
        <f t="shared" si="3502"/>
        <v>4.3219742544954804E-3</v>
      </c>
      <c r="AP3027" s="13">
        <f t="shared" si="3503"/>
        <v>1.055887123534947E-3</v>
      </c>
      <c r="AQ3027" s="13">
        <f t="shared" si="3504"/>
        <v>1.9347019764530911E-4</v>
      </c>
      <c r="AR3027" s="13">
        <f t="shared" si="3505"/>
        <v>1.203434384016364E-4</v>
      </c>
      <c r="AS3027" s="13">
        <f t="shared" si="3506"/>
        <v>2.3480876841200989E-4</v>
      </c>
      <c r="AT3027" s="13">
        <f t="shared" si="3507"/>
        <v>2.2907421649012477E-4</v>
      </c>
      <c r="AU3027" s="13">
        <f t="shared" si="3508"/>
        <v>1.4898647671308056E-4</v>
      </c>
      <c r="AV3027" s="13">
        <f t="shared" si="3509"/>
        <v>7.2673947935343651E-5</v>
      </c>
      <c r="AW3027" s="13">
        <f t="shared" si="3510"/>
        <v>1.1265399847061738E-6</v>
      </c>
      <c r="AX3027" s="13">
        <f t="shared" si="3511"/>
        <v>5.232866675083464E-3</v>
      </c>
      <c r="AY3027" s="13">
        <f t="shared" si="3512"/>
        <v>3.8352726435021884E-3</v>
      </c>
      <c r="AZ3027" s="13">
        <f t="shared" si="3513"/>
        <v>1.4054740129378174E-3</v>
      </c>
      <c r="BA3027" s="13">
        <f t="shared" si="3514"/>
        <v>3.433666711874632E-4</v>
      </c>
      <c r="BB3027" s="13">
        <f t="shared" si="3515"/>
        <v>6.291507516167913E-5</v>
      </c>
      <c r="BC3027" s="13">
        <f t="shared" si="3516"/>
        <v>9.2223433774996138E-6</v>
      </c>
      <c r="BD3027" s="13">
        <f t="shared" si="3517"/>
        <v>1.4700352145554614E-5</v>
      </c>
      <c r="BE3027" s="13">
        <f t="shared" si="3518"/>
        <v>2.8682673757421824E-5</v>
      </c>
      <c r="BF3027" s="13">
        <f t="shared" si="3519"/>
        <v>2.7982179124990483E-5</v>
      </c>
      <c r="BG3027" s="13">
        <f t="shared" si="3520"/>
        <v>1.8199194752091905E-5</v>
      </c>
      <c r="BH3027" s="13">
        <f t="shared" si="3521"/>
        <v>8.8773649867953798E-6</v>
      </c>
      <c r="BI3027" s="13">
        <f t="shared" si="3522"/>
        <v>3.4642240025360252E-6</v>
      </c>
      <c r="BJ3027" s="14">
        <f t="shared" si="3523"/>
        <v>0.65726378523362405</v>
      </c>
      <c r="BK3027" s="14">
        <f t="shared" si="3524"/>
        <v>0.21075074025039134</v>
      </c>
      <c r="BL3027" s="14">
        <f t="shared" si="3525"/>
        <v>0.127352791441563</v>
      </c>
      <c r="BM3027" s="14">
        <f t="shared" si="3526"/>
        <v>0.4984803763627853</v>
      </c>
      <c r="BN3027" s="14">
        <f t="shared" si="3527"/>
        <v>0.49753342634986852</v>
      </c>
    </row>
    <row r="3028" spans="1:66" x14ac:dyDescent="0.25">
      <c r="A3028" t="s">
        <v>114</v>
      </c>
      <c r="B3028" t="s">
        <v>104</v>
      </c>
      <c r="C3028" t="s">
        <v>128</v>
      </c>
      <c r="D3028" t="s">
        <v>567</v>
      </c>
      <c r="E3028" s="10">
        <f>VLOOKUP(A3028,home!$A$2:$E$405,3,FALSE)</f>
        <v>1.3644444444444399</v>
      </c>
      <c r="F3028" s="10">
        <f>VLOOKUP(B3028,home!$B$2:$E$405,3,FALSE)</f>
        <v>1.17</v>
      </c>
      <c r="G3028" s="10">
        <f>VLOOKUP(C3028,away!$B$2:$E$405,4,FALSE)</f>
        <v>0.95</v>
      </c>
      <c r="H3028" s="10">
        <f>VLOOKUP(A3028,away!$A$2:$E$405,3,FALSE)</f>
        <v>1.1155555555555601</v>
      </c>
      <c r="I3028" s="10">
        <f>VLOOKUP(C3028,away!$B$2:$E$405,3,FALSE)</f>
        <v>0.95</v>
      </c>
      <c r="J3028" s="10">
        <f>VLOOKUP(B3028,home!$B$2:$E$405,4,FALSE)</f>
        <v>0.63</v>
      </c>
      <c r="K3028" s="12">
        <f t="shared" si="3472"/>
        <v>1.5165799999999947</v>
      </c>
      <c r="L3028" s="12">
        <f t="shared" si="3473"/>
        <v>0.66766000000000258</v>
      </c>
      <c r="M3028" s="13">
        <f t="shared" si="3474"/>
        <v>0.11256324922366734</v>
      </c>
      <c r="N3028" s="13">
        <f t="shared" si="3475"/>
        <v>0.17071117250762885</v>
      </c>
      <c r="O3028" s="13">
        <f t="shared" si="3476"/>
        <v>7.515397897667403E-2</v>
      </c>
      <c r="P3028" s="13">
        <f t="shared" si="3477"/>
        <v>0.11397702143644391</v>
      </c>
      <c r="Q3028" s="13">
        <f t="shared" si="3478"/>
        <v>0.12944857500080945</v>
      </c>
      <c r="R3028" s="13">
        <f t="shared" si="3479"/>
        <v>2.5088652801783188E-2</v>
      </c>
      <c r="S3028" s="13">
        <f t="shared" si="3480"/>
        <v>2.8852137587354273E-2</v>
      </c>
      <c r="T3028" s="13">
        <f t="shared" si="3481"/>
        <v>8.6427635585040768E-2</v>
      </c>
      <c r="U3028" s="13">
        <f t="shared" si="3482"/>
        <v>3.804894906612822E-2</v>
      </c>
      <c r="V3028" s="13">
        <f t="shared" si="3483"/>
        <v>3.2460571939788808E-3</v>
      </c>
      <c r="W3028" s="13">
        <f t="shared" si="3484"/>
        <v>6.5439706624908972E-2</v>
      </c>
      <c r="X3028" s="13">
        <f t="shared" si="3485"/>
        <v>4.3691474525186888E-2</v>
      </c>
      <c r="Y3028" s="13">
        <f t="shared" si="3486"/>
        <v>1.4585524940743196E-2</v>
      </c>
      <c r="Z3028" s="13">
        <f t="shared" si="3487"/>
        <v>5.5835633098795445E-3</v>
      </c>
      <c r="AA3028" s="13">
        <f t="shared" si="3488"/>
        <v>8.4679204444970905E-3</v>
      </c>
      <c r="AB3028" s="13">
        <f t="shared" si="3489"/>
        <v>6.4211393938576776E-3</v>
      </c>
      <c r="AC3028" s="13">
        <f t="shared" si="3490"/>
        <v>2.0542668951329846E-4</v>
      </c>
      <c r="AD3028" s="13">
        <f t="shared" si="3491"/>
        <v>2.4811137568301011E-2</v>
      </c>
      <c r="AE3028" s="13">
        <f t="shared" si="3492"/>
        <v>1.6565404108851916E-2</v>
      </c>
      <c r="AF3028" s="13">
        <f t="shared" si="3493"/>
        <v>5.5300288536580568E-3</v>
      </c>
      <c r="AG3028" s="13">
        <f t="shared" si="3494"/>
        <v>1.2307263548111179E-3</v>
      </c>
      <c r="AH3028" s="13">
        <f t="shared" si="3495"/>
        <v>9.319804698685475E-4</v>
      </c>
      <c r="AI3028" s="13">
        <f t="shared" si="3496"/>
        <v>1.413422940993237E-3</v>
      </c>
      <c r="AJ3028" s="13">
        <f t="shared" si="3497"/>
        <v>1.0717844819257581E-3</v>
      </c>
      <c r="AK3028" s="13">
        <f t="shared" si="3498"/>
        <v>5.4181563653298687E-4</v>
      </c>
      <c r="AL3028" s="13">
        <f t="shared" si="3499"/>
        <v>8.3202723289376987E-6</v>
      </c>
      <c r="AM3028" s="13">
        <f t="shared" si="3500"/>
        <v>7.5256150026667629E-3</v>
      </c>
      <c r="AN3028" s="13">
        <f t="shared" si="3501"/>
        <v>5.0245521126805106E-3</v>
      </c>
      <c r="AO3028" s="13">
        <f t="shared" si="3502"/>
        <v>1.6773462317761412E-3</v>
      </c>
      <c r="AP3028" s="13">
        <f t="shared" si="3503"/>
        <v>3.7329899503588771E-4</v>
      </c>
      <c r="AQ3028" s="13">
        <f t="shared" si="3504"/>
        <v>6.2309201756415424E-5</v>
      </c>
      <c r="AR3028" s="13">
        <f t="shared" si="3505"/>
        <v>1.2444921610248741E-4</v>
      </c>
      <c r="AS3028" s="13">
        <f t="shared" si="3506"/>
        <v>1.8873719215670973E-4</v>
      </c>
      <c r="AT3028" s="13">
        <f t="shared" si="3507"/>
        <v>1.4311752544051096E-4</v>
      </c>
      <c r="AU3028" s="13">
        <f t="shared" si="3508"/>
        <v>7.2349725577523108E-5</v>
      </c>
      <c r="AV3028" s="13">
        <f t="shared" si="3509"/>
        <v>2.7431036704089887E-5</v>
      </c>
      <c r="AW3028" s="13">
        <f t="shared" si="3510"/>
        <v>2.3402148079531811E-7</v>
      </c>
      <c r="AX3028" s="13">
        <f t="shared" si="3511"/>
        <v>1.9021995334573864E-3</v>
      </c>
      <c r="AY3028" s="13">
        <f t="shared" si="3512"/>
        <v>1.2700225405081634E-3</v>
      </c>
      <c r="AZ3028" s="13">
        <f t="shared" si="3513"/>
        <v>4.2397162469784183E-4</v>
      </c>
      <c r="BA3028" s="13">
        <f t="shared" si="3514"/>
        <v>9.435629831525408E-5</v>
      </c>
      <c r="BB3028" s="13">
        <f t="shared" si="3515"/>
        <v>1.5749481533290694E-5</v>
      </c>
      <c r="BC3028" s="13">
        <f t="shared" si="3516"/>
        <v>2.1030597681033816E-6</v>
      </c>
      <c r="BD3028" s="13">
        <f t="shared" si="3517"/>
        <v>1.3848293937164505E-5</v>
      </c>
      <c r="BE3028" s="13">
        <f t="shared" si="3518"/>
        <v>2.1002045619224876E-5</v>
      </c>
      <c r="BF3028" s="13">
        <f t="shared" si="3519"/>
        <v>1.5925641172601978E-5</v>
      </c>
      <c r="BG3028" s="13">
        <f t="shared" si="3520"/>
        <v>8.0508362965148737E-6</v>
      </c>
      <c r="BH3028" s="13">
        <f t="shared" si="3521"/>
        <v>3.0524343276421195E-6</v>
      </c>
      <c r="BI3028" s="13">
        <f t="shared" si="3522"/>
        <v>9.2585217052309391E-7</v>
      </c>
      <c r="BJ3028" s="14">
        <f t="shared" si="3523"/>
        <v>0.57681291015213598</v>
      </c>
      <c r="BK3028" s="14">
        <f t="shared" si="3524"/>
        <v>0.26012223494379477</v>
      </c>
      <c r="BL3028" s="14">
        <f t="shared" si="3525"/>
        <v>0.15775853401176573</v>
      </c>
      <c r="BM3028" s="14">
        <f t="shared" si="3526"/>
        <v>0.3720648039515419</v>
      </c>
      <c r="BN3028" s="14">
        <f t="shared" si="3527"/>
        <v>0.62694264994700677</v>
      </c>
    </row>
    <row r="3029" spans="1:66" x14ac:dyDescent="0.25">
      <c r="A3029" t="s">
        <v>114</v>
      </c>
      <c r="B3029" t="s">
        <v>124</v>
      </c>
      <c r="C3029" t="s">
        <v>345</v>
      </c>
      <c r="D3029" t="s">
        <v>567</v>
      </c>
      <c r="E3029" s="10">
        <f>VLOOKUP(A3029,home!$A$2:$E$405,3,FALSE)</f>
        <v>1.3644444444444399</v>
      </c>
      <c r="F3029" s="10">
        <f>VLOOKUP(B3029,home!$B$2:$E$405,3,FALSE)</f>
        <v>1.17</v>
      </c>
      <c r="G3029" s="10">
        <f>VLOOKUP(C3029,away!$B$2:$E$405,4,FALSE)</f>
        <v>1.47</v>
      </c>
      <c r="H3029" s="10">
        <f>VLOOKUP(A3029,away!$A$2:$E$405,3,FALSE)</f>
        <v>1.1155555555555601</v>
      </c>
      <c r="I3029" s="10">
        <f>VLOOKUP(C3029,away!$B$2:$E$405,3,FALSE)</f>
        <v>0.44</v>
      </c>
      <c r="J3029" s="10">
        <f>VLOOKUP(B3029,home!$B$2:$E$405,4,FALSE)</f>
        <v>0.72</v>
      </c>
      <c r="K3029" s="12">
        <f t="shared" si="3472"/>
        <v>2.346707999999992</v>
      </c>
      <c r="L3029" s="12">
        <f t="shared" si="3473"/>
        <v>0.35340800000000139</v>
      </c>
      <c r="M3029" s="13">
        <f t="shared" si="3474"/>
        <v>6.7197717352413602E-2</v>
      </c>
      <c r="N3029" s="13">
        <f t="shared" si="3475"/>
        <v>0.15769342089264726</v>
      </c>
      <c r="O3029" s="13">
        <f t="shared" si="3476"/>
        <v>2.374821089408188E-2</v>
      </c>
      <c r="P3029" s="13">
        <f t="shared" si="3477"/>
        <v>5.5730116490828902E-2</v>
      </c>
      <c r="Q3029" s="13">
        <f t="shared" si="3478"/>
        <v>0.18503020617807067</v>
      </c>
      <c r="R3029" s="13">
        <f t="shared" si="3479"/>
        <v>4.1964038578278604E-3</v>
      </c>
      <c r="S3029" s="13">
        <f t="shared" si="3480"/>
        <v>1.1554878671670404E-2</v>
      </c>
      <c r="T3029" s="13">
        <f t="shared" si="3481"/>
        <v>6.5391155104979864E-2</v>
      </c>
      <c r="U3029" s="13">
        <f t="shared" si="3482"/>
        <v>9.8477345043954684E-3</v>
      </c>
      <c r="V3029" s="13">
        <f t="shared" si="3483"/>
        <v>1.0647761391993119E-3</v>
      </c>
      <c r="W3029" s="13">
        <f t="shared" si="3484"/>
        <v>0.14473728835990879</v>
      </c>
      <c r="X3029" s="13">
        <f t="shared" si="3485"/>
        <v>5.1151315604698842E-2</v>
      </c>
      <c r="Y3029" s="13">
        <f t="shared" si="3486"/>
        <v>9.0386420726127382E-3</v>
      </c>
      <c r="Z3029" s="13">
        <f t="shared" si="3487"/>
        <v>4.9434756486241153E-4</v>
      </c>
      <c r="AA3029" s="13">
        <f t="shared" si="3488"/>
        <v>1.160089385243136E-3</v>
      </c>
      <c r="AB3029" s="13">
        <f t="shared" si="3489"/>
        <v>1.3611955205325705E-3</v>
      </c>
      <c r="AC3029" s="13">
        <f t="shared" si="3490"/>
        <v>5.5191698293697104E-5</v>
      </c>
      <c r="AD3029" s="13">
        <f t="shared" si="3491"/>
        <v>8.4914038123125965E-2</v>
      </c>
      <c r="AE3029" s="13">
        <f t="shared" si="3492"/>
        <v>3.0009300385017815E-2</v>
      </c>
      <c r="AF3029" s="13">
        <f t="shared" si="3493"/>
        <v>5.3027634152342084E-3</v>
      </c>
      <c r="AG3029" s="13">
        <f t="shared" si="3494"/>
        <v>6.2467967101703301E-4</v>
      </c>
      <c r="AH3029" s="13">
        <f t="shared" si="3495"/>
        <v>4.3676596050723948E-5</v>
      </c>
      <c r="AI3029" s="13">
        <f t="shared" si="3496"/>
        <v>1.0249621736500194E-4</v>
      </c>
      <c r="AJ3029" s="13">
        <f t="shared" si="3497"/>
        <v>1.2026434663009412E-4</v>
      </c>
      <c r="AK3029" s="13">
        <f t="shared" si="3498"/>
        <v>9.4075101450537962E-5</v>
      </c>
      <c r="AL3029" s="13">
        <f t="shared" si="3499"/>
        <v>1.8309192016766902E-6</v>
      </c>
      <c r="AM3029" s="13">
        <f t="shared" si="3500"/>
        <v>3.9853690515168787E-2</v>
      </c>
      <c r="AN3029" s="13">
        <f t="shared" si="3501"/>
        <v>1.4084613057584825E-2</v>
      </c>
      <c r="AO3029" s="13">
        <f t="shared" si="3502"/>
        <v>2.4888074657274787E-3</v>
      </c>
      <c r="AP3029" s="13">
        <f t="shared" si="3503"/>
        <v>2.9318815628260681E-4</v>
      </c>
      <c r="AQ3029" s="13">
        <f t="shared" si="3504"/>
        <v>2.5903759983880975E-5</v>
      </c>
      <c r="AR3029" s="13">
        <f t="shared" si="3505"/>
        <v>3.0871316914188649E-6</v>
      </c>
      <c r="AS3029" s="13">
        <f t="shared" si="3506"/>
        <v>7.2445966373061554E-6</v>
      </c>
      <c r="AT3029" s="13">
        <f t="shared" si="3507"/>
        <v>8.5004764427697023E-6</v>
      </c>
      <c r="AU3029" s="13">
        <f t="shared" si="3508"/>
        <v>6.649378690686376E-6</v>
      </c>
      <c r="AV3029" s="13">
        <f t="shared" si="3509"/>
        <v>3.9010375421158E-6</v>
      </c>
      <c r="AW3029" s="13">
        <f t="shared" si="3510"/>
        <v>4.2179566184604596E-8</v>
      </c>
      <c r="AX3029" s="13">
        <f t="shared" si="3511"/>
        <v>1.5587495726911739E-2</v>
      </c>
      <c r="AY3029" s="13">
        <f t="shared" si="3512"/>
        <v>5.5087456898564452E-3</v>
      </c>
      <c r="AZ3029" s="13">
        <f t="shared" si="3513"/>
        <v>9.73417398380397E-4</v>
      </c>
      <c r="BA3029" s="13">
        <f t="shared" si="3514"/>
        <v>1.1467116530894026E-4</v>
      </c>
      <c r="BB3029" s="13">
        <f t="shared" si="3515"/>
        <v>1.0131426797375528E-5</v>
      </c>
      <c r="BC3029" s="13">
        <f t="shared" si="3516"/>
        <v>7.1610545632138156E-7</v>
      </c>
      <c r="BD3029" s="13">
        <f t="shared" si="3517"/>
        <v>1.8183617280016024E-7</v>
      </c>
      <c r="BE3029" s="13">
        <f t="shared" si="3518"/>
        <v>4.2671640139951693E-7</v>
      </c>
      <c r="BF3029" s="13">
        <f t="shared" si="3519"/>
        <v>5.0068939644772732E-7</v>
      </c>
      <c r="BG3029" s="13">
        <f t="shared" si="3520"/>
        <v>3.9165727071968297E-7</v>
      </c>
      <c r="BH3029" s="13">
        <f t="shared" si="3521"/>
        <v>2.2977631261401079E-7</v>
      </c>
      <c r="BI3029" s="13">
        <f t="shared" si="3522"/>
        <v>1.0784358220435962E-7</v>
      </c>
      <c r="BJ3029" s="14">
        <f t="shared" si="3523"/>
        <v>0.81283419027477188</v>
      </c>
      <c r="BK3029" s="14">
        <f t="shared" si="3524"/>
        <v>0.14111325696146404</v>
      </c>
      <c r="BL3029" s="14">
        <f t="shared" si="3525"/>
        <v>4.0705367563717766E-2</v>
      </c>
      <c r="BM3029" s="14">
        <f t="shared" si="3526"/>
        <v>0.49604238318865579</v>
      </c>
      <c r="BN3029" s="14">
        <f t="shared" si="3527"/>
        <v>0.49359607566587022</v>
      </c>
    </row>
    <row r="3030" spans="1:66" x14ac:dyDescent="0.25">
      <c r="A3030" t="s">
        <v>114</v>
      </c>
      <c r="B3030" t="s">
        <v>110</v>
      </c>
      <c r="C3030" t="s">
        <v>127</v>
      </c>
      <c r="D3030" t="s">
        <v>567</v>
      </c>
      <c r="E3030" s="10">
        <f>VLOOKUP(A3030,home!$A$2:$E$405,3,FALSE)</f>
        <v>1.3644444444444399</v>
      </c>
      <c r="F3030" s="10">
        <f>VLOOKUP(B3030,home!$B$2:$E$405,3,FALSE)</f>
        <v>0.81</v>
      </c>
      <c r="G3030" s="10">
        <f>VLOOKUP(C3030,away!$B$2:$E$405,4,FALSE)</f>
        <v>0.95</v>
      </c>
      <c r="H3030" s="10">
        <f>VLOOKUP(A3030,away!$A$2:$E$405,3,FALSE)</f>
        <v>1.1155555555555601</v>
      </c>
      <c r="I3030" s="10">
        <f>VLOOKUP(C3030,away!$B$2:$E$405,3,FALSE)</f>
        <v>1.1000000000000001</v>
      </c>
      <c r="J3030" s="10">
        <f>VLOOKUP(B3030,home!$B$2:$E$405,4,FALSE)</f>
        <v>1.08</v>
      </c>
      <c r="K3030" s="12">
        <f t="shared" si="3472"/>
        <v>1.0499399999999965</v>
      </c>
      <c r="L3030" s="12">
        <f t="shared" si="3473"/>
        <v>1.3252800000000056</v>
      </c>
      <c r="M3030" s="13">
        <f t="shared" si="3474"/>
        <v>9.2994028273822527E-2</v>
      </c>
      <c r="N3030" s="13">
        <f t="shared" si="3475"/>
        <v>9.7638150045816899E-2</v>
      </c>
      <c r="O3030" s="13">
        <f t="shared" si="3476"/>
        <v>0.12324312579073204</v>
      </c>
      <c r="P3030" s="13">
        <f t="shared" si="3477"/>
        <v>0.12939788749272077</v>
      </c>
      <c r="Q3030" s="13">
        <f t="shared" si="3478"/>
        <v>5.1257099629552327E-2</v>
      </c>
      <c r="R3030" s="13">
        <f t="shared" si="3479"/>
        <v>8.1665824873971046E-2</v>
      </c>
      <c r="S3030" s="13">
        <f t="shared" si="3480"/>
        <v>4.5013141161807664E-2</v>
      </c>
      <c r="T3030" s="13">
        <f t="shared" si="3481"/>
        <v>6.7930008997053398E-2</v>
      </c>
      <c r="U3030" s="13">
        <f t="shared" si="3482"/>
        <v>8.5744216168176873E-2</v>
      </c>
      <c r="V3030" s="13">
        <f t="shared" si="3483"/>
        <v>6.9593541337692657E-3</v>
      </c>
      <c r="W3030" s="13">
        <f t="shared" si="3484"/>
        <v>1.7938959728350662E-2</v>
      </c>
      <c r="X3030" s="13">
        <f t="shared" si="3485"/>
        <v>2.3774144548788668E-2</v>
      </c>
      <c r="Y3030" s="13">
        <f t="shared" si="3486"/>
        <v>1.5753699143809394E-2</v>
      </c>
      <c r="Z3030" s="13">
        <f t="shared" si="3487"/>
        <v>3.6076694796325588E-2</v>
      </c>
      <c r="AA3030" s="13">
        <f t="shared" si="3488"/>
        <v>3.7878364934453963E-2</v>
      </c>
      <c r="AB3030" s="13">
        <f t="shared" si="3489"/>
        <v>1.9885005239640232E-2</v>
      </c>
      <c r="AC3030" s="13">
        <f t="shared" si="3490"/>
        <v>6.0523088144694018E-4</v>
      </c>
      <c r="AD3030" s="13">
        <f t="shared" si="3491"/>
        <v>4.7087078442961073E-3</v>
      </c>
      <c r="AE3030" s="13">
        <f t="shared" si="3492"/>
        <v>6.2403563318887715E-3</v>
      </c>
      <c r="AF3030" s="13">
        <f t="shared" si="3493"/>
        <v>4.1351097197627942E-3</v>
      </c>
      <c r="AG3030" s="13">
        <f t="shared" si="3494"/>
        <v>1.8267260698024191E-3</v>
      </c>
      <c r="AH3030" s="13">
        <f t="shared" si="3495"/>
        <v>1.1952930519918649E-2</v>
      </c>
      <c r="AI3030" s="13">
        <f t="shared" si="3496"/>
        <v>1.2549859870083344E-2</v>
      </c>
      <c r="AJ3030" s="13">
        <f t="shared" si="3497"/>
        <v>6.5882999359976315E-3</v>
      </c>
      <c r="AK3030" s="13">
        <f t="shared" si="3498"/>
        <v>2.3057732116004434E-3</v>
      </c>
      <c r="AL3030" s="13">
        <f t="shared" si="3499"/>
        <v>3.3686291026769939E-5</v>
      </c>
      <c r="AM3030" s="13">
        <f t="shared" si="3500"/>
        <v>9.8877214280804811E-4</v>
      </c>
      <c r="AN3030" s="13">
        <f t="shared" si="3501"/>
        <v>1.3103999454206557E-3</v>
      </c>
      <c r="AO3030" s="13">
        <f t="shared" si="3502"/>
        <v>8.6832341983354721E-4</v>
      </c>
      <c r="AP3030" s="13">
        <f t="shared" si="3503"/>
        <v>3.8359055394566934E-4</v>
      </c>
      <c r="AQ3030" s="13">
        <f t="shared" si="3504"/>
        <v>1.2709122233327974E-4</v>
      </c>
      <c r="AR3030" s="13">
        <f t="shared" si="3505"/>
        <v>3.1681959518875709E-3</v>
      </c>
      <c r="AS3030" s="13">
        <f t="shared" si="3506"/>
        <v>3.3264156577248252E-3</v>
      </c>
      <c r="AT3030" s="13">
        <f t="shared" si="3507"/>
        <v>1.7462684278357957E-3</v>
      </c>
      <c r="AU3030" s="13">
        <f t="shared" si="3508"/>
        <v>6.1115902437396976E-4</v>
      </c>
      <c r="AV3030" s="13">
        <f t="shared" si="3509"/>
        <v>1.6042007651280088E-4</v>
      </c>
      <c r="AW3030" s="13">
        <f t="shared" si="3510"/>
        <v>1.3020354870691449E-6</v>
      </c>
      <c r="AX3030" s="13">
        <f t="shared" si="3511"/>
        <v>1.730252372699797E-4</v>
      </c>
      <c r="AY3030" s="13">
        <f t="shared" si="3512"/>
        <v>2.2930688644915966E-4</v>
      </c>
      <c r="AZ3030" s="13">
        <f t="shared" si="3513"/>
        <v>1.5194791523667186E-4</v>
      </c>
      <c r="BA3030" s="13">
        <f t="shared" si="3514"/>
        <v>6.7124511034952422E-5</v>
      </c>
      <c r="BB3030" s="13">
        <f t="shared" si="3515"/>
        <v>2.2239692996100535E-5</v>
      </c>
      <c r="BC3030" s="13">
        <f t="shared" si="3516"/>
        <v>5.8947640667744488E-6</v>
      </c>
      <c r="BD3030" s="13">
        <f t="shared" si="3517"/>
        <v>6.9979112185292918E-4</v>
      </c>
      <c r="BE3030" s="13">
        <f t="shared" si="3518"/>
        <v>7.3473869047826199E-4</v>
      </c>
      <c r="BF3030" s="13">
        <f t="shared" si="3519"/>
        <v>3.8571577034037191E-4</v>
      </c>
      <c r="BG3030" s="13">
        <f t="shared" si="3520"/>
        <v>1.3499280530372291E-4</v>
      </c>
      <c r="BH3030" s="13">
        <f t="shared" si="3521"/>
        <v>3.5433586500147586E-5</v>
      </c>
      <c r="BI3030" s="13">
        <f t="shared" si="3522"/>
        <v>7.4406279619929704E-6</v>
      </c>
      <c r="BJ3030" s="14">
        <f t="shared" si="3523"/>
        <v>0.29553067835051633</v>
      </c>
      <c r="BK3030" s="14">
        <f t="shared" si="3524"/>
        <v>0.27523263512104312</v>
      </c>
      <c r="BL3030" s="14">
        <f t="shared" si="3525"/>
        <v>0.3928239722853466</v>
      </c>
      <c r="BM3030" s="14">
        <f t="shared" si="3526"/>
        <v>0.42323985959565391</v>
      </c>
      <c r="BN3030" s="14">
        <f t="shared" si="3527"/>
        <v>0.57619611610661559</v>
      </c>
    </row>
    <row r="3031" spans="1:66" x14ac:dyDescent="0.25">
      <c r="A3031" t="s">
        <v>114</v>
      </c>
      <c r="B3031" t="s">
        <v>131</v>
      </c>
      <c r="C3031" t="s">
        <v>135</v>
      </c>
      <c r="D3031" t="s">
        <v>567</v>
      </c>
      <c r="E3031" s="10">
        <f>VLOOKUP(A3031,home!$A$2:$E$405,3,FALSE)</f>
        <v>1.3644444444444399</v>
      </c>
      <c r="F3031" s="10">
        <f>VLOOKUP(B3031,home!$B$2:$E$405,3,FALSE)</f>
        <v>0.87</v>
      </c>
      <c r="G3031" s="10">
        <f>VLOOKUP(C3031,away!$B$2:$E$405,4,FALSE)</f>
        <v>1.03</v>
      </c>
      <c r="H3031" s="10">
        <f>VLOOKUP(A3031,away!$A$2:$E$405,3,FALSE)</f>
        <v>1.1155555555555601</v>
      </c>
      <c r="I3031" s="10">
        <f>VLOOKUP(C3031,away!$B$2:$E$405,3,FALSE)</f>
        <v>0.44</v>
      </c>
      <c r="J3031" s="10">
        <f>VLOOKUP(B3031,home!$B$2:$E$405,4,FALSE)</f>
        <v>0.56999999999999995</v>
      </c>
      <c r="K3031" s="12">
        <f t="shared" si="3472"/>
        <v>1.2226786666666627</v>
      </c>
      <c r="L3031" s="12">
        <f t="shared" si="3473"/>
        <v>0.27978133333333444</v>
      </c>
      <c r="M3031" s="13">
        <f t="shared" si="3474"/>
        <v>0.22258193454842348</v>
      </c>
      <c r="N3031" s="13">
        <f t="shared" si="3475"/>
        <v>0.27214618295775278</v>
      </c>
      <c r="O3031" s="13">
        <f t="shared" si="3476"/>
        <v>6.2274270423870903E-2</v>
      </c>
      <c r="P3031" s="13">
        <f t="shared" si="3477"/>
        <v>7.614142192949766E-2</v>
      </c>
      <c r="Q3031" s="13">
        <f t="shared" si="3478"/>
        <v>0.16637366605860343</v>
      </c>
      <c r="R3031" s="13">
        <f t="shared" si="3479"/>
        <v>8.7115892057756175E-3</v>
      </c>
      <c r="S3031" s="13">
        <f t="shared" si="3480"/>
        <v>6.5116651820910894E-3</v>
      </c>
      <c r="T3031" s="13">
        <f t="shared" si="3481"/>
        <v>4.6548246121430999E-2</v>
      </c>
      <c r="U3031" s="13">
        <f t="shared" si="3482"/>
        <v>1.0651474274665422E-2</v>
      </c>
      <c r="V3031" s="13">
        <f t="shared" si="3483"/>
        <v>2.4750308844402055E-4</v>
      </c>
      <c r="W3031" s="13">
        <f t="shared" si="3484"/>
        <v>6.7807177394992604E-2</v>
      </c>
      <c r="X3031" s="13">
        <f t="shared" si="3485"/>
        <v>1.8971182501140965E-2</v>
      </c>
      <c r="Y3031" s="13">
        <f t="shared" si="3486"/>
        <v>2.6538913675396209E-3</v>
      </c>
      <c r="Z3031" s="13">
        <f t="shared" si="3487"/>
        <v>8.124466811480623E-4</v>
      </c>
      <c r="AA3031" s="13">
        <f t="shared" si="3488"/>
        <v>9.9336122484386803E-4</v>
      </c>
      <c r="AB3031" s="13">
        <f t="shared" si="3489"/>
        <v>6.0728078895523185E-4</v>
      </c>
      <c r="AC3031" s="13">
        <f t="shared" si="3490"/>
        <v>5.2916572958580853E-6</v>
      </c>
      <c r="AD3031" s="13">
        <f t="shared" si="3491"/>
        <v>2.0726597311934863E-2</v>
      </c>
      <c r="AE3031" s="13">
        <f t="shared" si="3492"/>
        <v>5.7989150313962423E-3</v>
      </c>
      <c r="AF3031" s="13">
        <f t="shared" si="3493"/>
        <v>8.1121408968537782E-4</v>
      </c>
      <c r="AG3031" s="13">
        <f t="shared" si="3494"/>
        <v>7.5654186543654063E-5</v>
      </c>
      <c r="AH3031" s="13">
        <f t="shared" si="3495"/>
        <v>5.6826853928461824E-5</v>
      </c>
      <c r="AI3031" s="13">
        <f t="shared" si="3496"/>
        <v>6.9480981992112902E-5</v>
      </c>
      <c r="AJ3031" s="13">
        <f t="shared" si="3497"/>
        <v>4.2476457210403507E-5</v>
      </c>
      <c r="AK3031" s="13">
        <f t="shared" si="3498"/>
        <v>1.7311686022246565E-5</v>
      </c>
      <c r="AL3031" s="13">
        <f t="shared" si="3499"/>
        <v>7.2407369751309274E-8</v>
      </c>
      <c r="AM3031" s="13">
        <f t="shared" si="3500"/>
        <v>5.0683936731786717E-3</v>
      </c>
      <c r="AN3031" s="13">
        <f t="shared" si="3501"/>
        <v>1.4180419397401653E-3</v>
      </c>
      <c r="AO3031" s="13">
        <f t="shared" si="3502"/>
        <v>1.9837083231154568E-4</v>
      </c>
      <c r="AP3031" s="13">
        <f t="shared" si="3503"/>
        <v>1.8500151986189187E-5</v>
      </c>
      <c r="AQ3031" s="13">
        <f t="shared" si="3504"/>
        <v>1.2939992973913365E-6</v>
      </c>
      <c r="AR3031" s="13">
        <f t="shared" si="3505"/>
        <v>3.179818592248739E-6</v>
      </c>
      <c r="AS3031" s="13">
        <f t="shared" si="3506"/>
        <v>3.8878963566125526E-6</v>
      </c>
      <c r="AT3031" s="13">
        <f t="shared" si="3507"/>
        <v>2.3768239667206058E-6</v>
      </c>
      <c r="AU3031" s="13">
        <f t="shared" si="3508"/>
        <v>9.6869731951043926E-7</v>
      </c>
      <c r="AV3031" s="13">
        <f t="shared" si="3509"/>
        <v>2.9610138675564864E-7</v>
      </c>
      <c r="AW3031" s="13">
        <f t="shared" si="3510"/>
        <v>6.8803628328607446E-10</v>
      </c>
      <c r="AX3031" s="13">
        <f t="shared" si="3511"/>
        <v>1.0328361364106405E-3</v>
      </c>
      <c r="AY3031" s="13">
        <f t="shared" si="3512"/>
        <v>2.8896827135981864E-4</v>
      </c>
      <c r="AZ3031" s="13">
        <f t="shared" si="3513"/>
        <v>4.042396412603943E-5</v>
      </c>
      <c r="BA3031" s="13">
        <f t="shared" si="3514"/>
        <v>3.7699568606007316E-6</v>
      </c>
      <c r="BB3031" s="13">
        <f t="shared" si="3515"/>
        <v>2.6369088926700606E-7</v>
      </c>
      <c r="BC3031" s="13">
        <f t="shared" si="3516"/>
        <v>1.4755157717395133E-8</v>
      </c>
      <c r="BD3031" s="13">
        <f t="shared" si="3517"/>
        <v>1.48275647582913E-7</v>
      </c>
      <c r="BE3031" s="13">
        <f t="shared" si="3518"/>
        <v>1.8129347108581203E-7</v>
      </c>
      <c r="BF3031" s="13">
        <f t="shared" si="3519"/>
        <v>1.1083182975128593E-7</v>
      </c>
      <c r="BG3031" s="13">
        <f t="shared" si="3520"/>
        <v>4.5170571274842935E-8</v>
      </c>
      <c r="BH3031" s="13">
        <f t="shared" si="3521"/>
        <v>1.3807273464724109E-8</v>
      </c>
      <c r="BI3031" s="13">
        <f t="shared" si="3522"/>
        <v>3.3763717420301737E-9</v>
      </c>
      <c r="BJ3031" s="14">
        <f t="shared" si="3523"/>
        <v>0.60998360439233856</v>
      </c>
      <c r="BK3031" s="14">
        <f t="shared" si="3524"/>
        <v>0.30577685708448166</v>
      </c>
      <c r="BL3031" s="14">
        <f t="shared" si="3525"/>
        <v>8.3435283990051012E-2</v>
      </c>
      <c r="BM3031" s="14">
        <f t="shared" si="3526"/>
        <v>0.19149015944077186</v>
      </c>
      <c r="BN3031" s="14">
        <f t="shared" si="3527"/>
        <v>0.8082290651239239</v>
      </c>
    </row>
    <row r="3032" spans="1:66" x14ac:dyDescent="0.25">
      <c r="A3032" t="s">
        <v>114</v>
      </c>
      <c r="B3032" t="s">
        <v>116</v>
      </c>
      <c r="C3032" t="s">
        <v>119</v>
      </c>
      <c r="D3032" t="s">
        <v>567</v>
      </c>
      <c r="E3032" s="10">
        <f>VLOOKUP(A3032,home!$A$2:$E$405,3,FALSE)</f>
        <v>1.3644444444444399</v>
      </c>
      <c r="F3032" s="10">
        <f>VLOOKUP(B3032,home!$B$2:$E$405,3,FALSE)</f>
        <v>0.59</v>
      </c>
      <c r="G3032" s="10">
        <f>VLOOKUP(C3032,away!$B$2:$E$405,4,FALSE)</f>
        <v>0.88</v>
      </c>
      <c r="H3032" s="10">
        <f>VLOOKUP(A3032,away!$A$2:$E$405,3,FALSE)</f>
        <v>1.1155555555555601</v>
      </c>
      <c r="I3032" s="10">
        <f>VLOOKUP(C3032,away!$B$2:$E$405,3,FALSE)</f>
        <v>0.73</v>
      </c>
      <c r="J3032" s="10">
        <f>VLOOKUP(B3032,home!$B$2:$E$405,4,FALSE)</f>
        <v>1.34</v>
      </c>
      <c r="K3032" s="12">
        <f t="shared" si="3472"/>
        <v>0.70841955555555314</v>
      </c>
      <c r="L3032" s="12">
        <f t="shared" si="3473"/>
        <v>1.0912364444444489</v>
      </c>
      <c r="M3032" s="13">
        <f t="shared" si="3474"/>
        <v>0.16535576082066061</v>
      </c>
      <c r="N3032" s="13">
        <f t="shared" si="3475"/>
        <v>0.11714125458912274</v>
      </c>
      <c r="O3032" s="13">
        <f t="shared" si="3476"/>
        <v>0.18044223250634439</v>
      </c>
      <c r="P3032" s="13">
        <f t="shared" si="3477"/>
        <v>0.12782880615559628</v>
      </c>
      <c r="Q3032" s="13">
        <f t="shared" si="3478"/>
        <v>4.1492577756623107E-2</v>
      </c>
      <c r="R3032" s="13">
        <f t="shared" si="3479"/>
        <v>9.8452570113920904E-2</v>
      </c>
      <c r="S3032" s="13">
        <f t="shared" si="3480"/>
        <v>2.4704618094447659E-2</v>
      </c>
      <c r="T3032" s="13">
        <f t="shared" si="3481"/>
        <v>4.5278213021972227E-2</v>
      </c>
      <c r="U3032" s="13">
        <f t="shared" si="3482"/>
        <v>6.974572596340578E-2</v>
      </c>
      <c r="V3032" s="13">
        <f t="shared" si="3483"/>
        <v>2.1219983318057334E-3</v>
      </c>
      <c r="W3032" s="13">
        <f t="shared" si="3484"/>
        <v>9.7980511644003929E-3</v>
      </c>
      <c r="X3032" s="13">
        <f t="shared" si="3485"/>
        <v>1.0691990515125076E-2</v>
      </c>
      <c r="Y3032" s="13">
        <f t="shared" si="3486"/>
        <v>5.8337448568794303E-3</v>
      </c>
      <c r="Z3032" s="13">
        <f t="shared" si="3487"/>
        <v>3.5811677519177625E-2</v>
      </c>
      <c r="AA3032" s="13">
        <f t="shared" si="3488"/>
        <v>2.5369692671834605E-2</v>
      </c>
      <c r="AB3032" s="13">
        <f t="shared" si="3489"/>
        <v>8.9861932035810201E-3</v>
      </c>
      <c r="AC3032" s="13">
        <f t="shared" si="3490"/>
        <v>1.0252610495420125E-4</v>
      </c>
      <c r="AD3032" s="13">
        <f t="shared" si="3491"/>
        <v>1.7352827627987735E-3</v>
      </c>
      <c r="AE3032" s="13">
        <f t="shared" si="3492"/>
        <v>1.8936037921822736E-3</v>
      </c>
      <c r="AF3032" s="13">
        <f t="shared" si="3493"/>
        <v>1.0331847346837545E-3</v>
      </c>
      <c r="AG3032" s="13">
        <f t="shared" si="3494"/>
        <v>3.758162787768606E-4</v>
      </c>
      <c r="AH3032" s="13">
        <f t="shared" si="3495"/>
        <v>9.7697519114046463E-3</v>
      </c>
      <c r="AI3032" s="13">
        <f t="shared" si="3496"/>
        <v>6.9210833069652941E-3</v>
      </c>
      <c r="AJ3032" s="13">
        <f t="shared" si="3497"/>
        <v>2.4515153801416556E-3</v>
      </c>
      <c r="AK3032" s="13">
        <f t="shared" si="3498"/>
        <v>5.7890047867918497E-4</v>
      </c>
      <c r="AL3032" s="13">
        <f t="shared" si="3499"/>
        <v>3.1703254923892321E-6</v>
      </c>
      <c r="AM3032" s="13">
        <f t="shared" si="3500"/>
        <v>2.45861648717024E-4</v>
      </c>
      <c r="AN3032" s="13">
        <f t="shared" si="3501"/>
        <v>2.6829319137121538E-4</v>
      </c>
      <c r="AO3032" s="13">
        <f t="shared" si="3502"/>
        <v>1.4638565411028958E-4</v>
      </c>
      <c r="AP3032" s="13">
        <f t="shared" si="3503"/>
        <v>5.3247120236329113E-5</v>
      </c>
      <c r="AQ3032" s="13">
        <f t="shared" si="3504"/>
        <v>1.4526299540899457E-5</v>
      </c>
      <c r="AR3032" s="13">
        <f t="shared" si="3505"/>
        <v>2.1322218677811136E-3</v>
      </c>
      <c r="AS3032" s="13">
        <f t="shared" si="3506"/>
        <v>1.5105076679193278E-3</v>
      </c>
      <c r="AT3032" s="13">
        <f t="shared" si="3507"/>
        <v>5.3503658538533257E-4</v>
      </c>
      <c r="AU3032" s="13">
        <f t="shared" si="3508"/>
        <v>1.2634346000821271E-4</v>
      </c>
      <c r="AV3032" s="13">
        <f t="shared" si="3509"/>
        <v>2.2376044446592203E-5</v>
      </c>
      <c r="AW3032" s="13">
        <f t="shared" si="3510"/>
        <v>6.8078621782490901E-8</v>
      </c>
      <c r="AX3032" s="13">
        <f t="shared" si="3511"/>
        <v>2.9028866652044929E-5</v>
      </c>
      <c r="AY3032" s="13">
        <f t="shared" si="3512"/>
        <v>3.167735723162954E-5</v>
      </c>
      <c r="AZ3032" s="13">
        <f t="shared" si="3513"/>
        <v>1.7283743337420036E-5</v>
      </c>
      <c r="BA3032" s="13">
        <f t="shared" si="3514"/>
        <v>6.2868835420722245E-6</v>
      </c>
      <c r="BB3032" s="13">
        <f t="shared" si="3515"/>
        <v>1.7151191107718039E-6</v>
      </c>
      <c r="BC3032" s="13">
        <f t="shared" si="3516"/>
        <v>3.7432009604746975E-7</v>
      </c>
      <c r="BD3032" s="13">
        <f t="shared" si="3517"/>
        <v>3.8779303496069389E-4</v>
      </c>
      <c r="BE3032" s="13">
        <f t="shared" si="3518"/>
        <v>2.7472016947439383E-4</v>
      </c>
      <c r="BF3032" s="13">
        <f t="shared" si="3519"/>
        <v>9.7308570180598141E-5</v>
      </c>
      <c r="BG3032" s="13">
        <f t="shared" si="3520"/>
        <v>2.2978431346361901E-5</v>
      </c>
      <c r="BH3032" s="13">
        <f t="shared" si="3521"/>
        <v>4.0695925304383707E-6</v>
      </c>
      <c r="BI3032" s="13">
        <f t="shared" si="3522"/>
        <v>5.7659578634107018E-7</v>
      </c>
      <c r="BJ3032" s="14">
        <f t="shared" si="3523"/>
        <v>0.23608839967651038</v>
      </c>
      <c r="BK3032" s="14">
        <f t="shared" si="3524"/>
        <v>0.32014855719018853</v>
      </c>
      <c r="BL3032" s="14">
        <f t="shared" si="3525"/>
        <v>0.40783159755609688</v>
      </c>
      <c r="BM3032" s="14">
        <f t="shared" si="3526"/>
        <v>0.2691354207210957</v>
      </c>
      <c r="BN3032" s="14">
        <f t="shared" si="3527"/>
        <v>0.73071320194226796</v>
      </c>
    </row>
    <row r="3033" spans="1:66" x14ac:dyDescent="0.25">
      <c r="A3033" t="s">
        <v>114</v>
      </c>
      <c r="B3033" t="s">
        <v>379</v>
      </c>
      <c r="C3033" t="s">
        <v>115</v>
      </c>
      <c r="D3033" t="s">
        <v>567</v>
      </c>
      <c r="E3033" s="10">
        <f>VLOOKUP(A3033,home!$A$2:$E$405,3,FALSE)</f>
        <v>1.3644444444444399</v>
      </c>
      <c r="F3033" s="10">
        <f>VLOOKUP(B3033,home!$B$2:$E$405,3,FALSE)</f>
        <v>1.3</v>
      </c>
      <c r="G3033" s="10">
        <f>VLOOKUP(C3033,away!$B$2:$E$405,4,FALSE)</f>
        <v>0.88</v>
      </c>
      <c r="H3033" s="10">
        <f>VLOOKUP(A3033,away!$A$2:$E$405,3,FALSE)</f>
        <v>1.1155555555555601</v>
      </c>
      <c r="I3033" s="10">
        <f>VLOOKUP(C3033,away!$B$2:$E$405,3,FALSE)</f>
        <v>0.66</v>
      </c>
      <c r="J3033" s="10">
        <f>VLOOKUP(B3033,home!$B$2:$E$405,4,FALSE)</f>
        <v>0.9</v>
      </c>
      <c r="K3033" s="12">
        <f t="shared" ref="K3033:K3096" si="3528">E3033*F3033*G3033</f>
        <v>1.5609244444444392</v>
      </c>
      <c r="L3033" s="12">
        <f t="shared" ref="L3033:L3096" si="3529">H3033*I3033*J3033</f>
        <v>0.66264000000000278</v>
      </c>
      <c r="M3033" s="13">
        <f t="shared" ref="M3033:M3096" si="3530">_xlfn.POISSON.DIST(0,K3033,FALSE) * _xlfn.POISSON.DIST(0,L3033,FALSE)</f>
        <v>0.10822266682506476</v>
      </c>
      <c r="N3033" s="13">
        <f t="shared" ref="N3033:N3096" si="3531">_xlfn.POISSON.DIST(1,K3033,FALSE) * _xlfn.POISSON.DIST(0,L3033,FALSE)</f>
        <v>0.16892740609020984</v>
      </c>
      <c r="O3033" s="13">
        <f t="shared" ref="O3033:O3096" si="3532">_xlfn.POISSON.DIST(0,K3033,FALSE) * _xlfn.POISSON.DIST(1,L3033,FALSE)</f>
        <v>7.17126679449612E-2</v>
      </c>
      <c r="P3033" s="13">
        <f t="shared" ref="P3033:P3096" si="3533">_xlfn.POISSON.DIST(1,K3033,FALSE) * _xlfn.POISSON.DIST(1,L3033,FALSE)</f>
        <v>0.11193805637161711</v>
      </c>
      <c r="Q3033" s="13">
        <f t="shared" ref="Q3033:Q3096" si="3534">_xlfn.POISSON.DIST(2,K3033,FALSE) * _xlfn.POISSON.DIST(0,L3033,FALSE)</f>
        <v>0.13184145875140052</v>
      </c>
      <c r="R3033" s="13">
        <f t="shared" ref="R3033:R3096" si="3535">_xlfn.POISSON.DIST(0,K3033,FALSE) * _xlfn.POISSON.DIST(2,L3033,FALSE)</f>
        <v>2.3759841143524647E-2</v>
      </c>
      <c r="S3033" s="13">
        <f t="shared" ref="S3033:S3096" si="3536">_xlfn.POISSON.DIST(2,K3033,FALSE) * _xlfn.POISSON.DIST(2,L3033,FALSE)</f>
        <v>2.894524971489917E-2</v>
      </c>
      <c r="T3033" s="13">
        <f t="shared" ref="T3033:T3096" si="3537">_xlfn.POISSON.DIST(2,K3033,FALSE) * _xlfn.POISSON.DIST(1,L3033,FALSE)</f>
        <v>8.7363424227028405E-2</v>
      </c>
      <c r="U3033" s="13">
        <f t="shared" ref="U3033:U3096" si="3538">_xlfn.POISSON.DIST(1,K3033,FALSE) * _xlfn.POISSON.DIST(2,L3033,FALSE)</f>
        <v>3.7087316837044332E-2</v>
      </c>
      <c r="V3033" s="13">
        <f t="shared" ref="V3033:V3096" si="3539">_xlfn.POISSON.DIST(3,K3033,FALSE) * _xlfn.POISSON.DIST(3,L3033,FALSE)</f>
        <v>3.3265520362695056E-3</v>
      </c>
      <c r="W3033" s="13">
        <f t="shared" ref="W3033:W3096" si="3540">_xlfn.POISSON.DIST(3,K3033,FALSE) * _xlfn.POISSON.DIST(0,L3033,FALSE)</f>
        <v>6.8598185252091451E-2</v>
      </c>
      <c r="X3033" s="13">
        <f t="shared" ref="X3033:X3096" si="3541">_xlfn.POISSON.DIST(3,K3033,FALSE) * _xlfn.POISSON.DIST(1,L3033,FALSE)</f>
        <v>4.5455901475446064E-2</v>
      </c>
      <c r="Y3033" s="13">
        <f t="shared" ref="Y3033:Y3096" si="3542">_xlfn.POISSON.DIST(3,K3033,FALSE) * _xlfn.POISSON.DIST(2,L3033,FALSE)</f>
        <v>1.5060449276844853E-2</v>
      </c>
      <c r="Z3033" s="13">
        <f t="shared" ref="Z3033:Z3096" si="3543">_xlfn.POISSON.DIST(0,K3033,FALSE) * _xlfn.POISSON.DIST(3,L3033,FALSE)</f>
        <v>5.2480737117817471E-3</v>
      </c>
      <c r="AA3033" s="13">
        <f t="shared" ref="AA3033:AA3096" si="3544">_xlfn.POISSON.DIST(1,K3033,FALSE) * _xlfn.POISSON.DIST(3,L3033,FALSE)</f>
        <v>8.191846542966388E-3</v>
      </c>
      <c r="AB3033" s="13">
        <f t="shared" ref="AB3033:AB3096" si="3545">_xlfn.POISSON.DIST(2,K3033,FALSE) * _xlfn.POISSON.DIST(3,L3033,FALSE)</f>
        <v>6.3934267570269574E-3</v>
      </c>
      <c r="AC3033" s="13">
        <f t="shared" ref="AC3033:AC3096" si="3546">_xlfn.POISSON.DIST(4,K3033,FALSE) * _xlfn.POISSON.DIST(4,L3033,FALSE)</f>
        <v>2.1504723795579889E-4</v>
      </c>
      <c r="AD3033" s="13">
        <f t="shared" ref="AD3033:AD3096" si="3547">_xlfn.POISSON.DIST(4,K3033,FALSE) * _xlfn.POISSON.DIST(0,L3033,FALSE)</f>
        <v>2.6769146051129386E-2</v>
      </c>
      <c r="AE3033" s="13">
        <f t="shared" ref="AE3033:AE3096" si="3548">_xlfn.POISSON.DIST(4,K3033,FALSE) * _xlfn.POISSON.DIST(1,L3033,FALSE)</f>
        <v>1.773830693932045E-2</v>
      </c>
      <c r="AF3033" s="13">
        <f t="shared" ref="AF3033:AF3096" si="3549">_xlfn.POISSON.DIST(4,K3033,FALSE) * _xlfn.POISSON.DIST(2,L3033,FALSE)</f>
        <v>5.8770558551356758E-3</v>
      </c>
      <c r="AG3033" s="13">
        <f t="shared" ref="AG3033:AG3096" si="3550">_xlfn.POISSON.DIST(4,K3033,FALSE) * _xlfn.POISSON.DIST(3,L3033,FALSE)</f>
        <v>1.2981240972823739E-3</v>
      </c>
      <c r="AH3033" s="13">
        <f t="shared" ref="AH3033:AH3096" si="3551">_xlfn.POISSON.DIST(0,K3033,FALSE) * _xlfn.POISSON.DIST(4,L3033,FALSE)</f>
        <v>8.6939589109376759E-4</v>
      </c>
      <c r="AI3033" s="13">
        <f t="shared" ref="AI3033:AI3096" si="3552">_xlfn.POISSON.DIST(1,K3033,FALSE) * _xlfn.POISSON.DIST(4,L3033,FALSE)</f>
        <v>1.3570612983078174E-3</v>
      </c>
      <c r="AJ3033" s="13">
        <f t="shared" ref="AJ3033:AJ3096" si="3553">_xlfn.POISSON.DIST(2,K3033,FALSE) * _xlfn.POISSON.DIST(4,L3033,FALSE)</f>
        <v>1.0591350765690899E-3</v>
      </c>
      <c r="AK3033" s="13">
        <f t="shared" ref="AK3033:AK3096" si="3554">_xlfn.POISSON.DIST(3,K3033,FALSE) * _xlfn.POISSON.DIST(4,L3033,FALSE)</f>
        <v>5.5107661032840843E-4</v>
      </c>
      <c r="AL3033" s="13">
        <f t="shared" ref="AL3033:AL3096" si="3555">_xlfn.POISSON.DIST(5,K3033,FALSE) * _xlfn.POISSON.DIST(5,L3033,FALSE)</f>
        <v>8.8972007624863334E-6</v>
      </c>
      <c r="AM3033" s="13">
        <f t="shared" ref="AM3033:AM3096" si="3556">_xlfn.POISSON.DIST(5,K3033,FALSE) * _xlfn.POISSON.DIST(0,L3033,FALSE)</f>
        <v>8.3569228856222311E-3</v>
      </c>
      <c r="AN3033" s="13">
        <f t="shared" ref="AN3033:AN3096" si="3557">_xlfn.POISSON.DIST(5,K3033,FALSE) * _xlfn.POISSON.DIST(1,L3033,FALSE)</f>
        <v>5.5376313809287377E-3</v>
      </c>
      <c r="AO3033" s="13">
        <f t="shared" ref="AO3033:AO3096" si="3558">_xlfn.POISSON.DIST(5,K3033,FALSE) * _xlfn.POISSON.DIST(2,L3033,FALSE)</f>
        <v>1.8347280291293169E-3</v>
      </c>
      <c r="AP3033" s="13">
        <f t="shared" ref="AP3033:AP3096" si="3559">_xlfn.POISSON.DIST(5,K3033,FALSE) * _xlfn.POISSON.DIST(3,L3033,FALSE)</f>
        <v>4.0525472707408531E-4</v>
      </c>
      <c r="AQ3033" s="13">
        <f t="shared" ref="AQ3033:AQ3096" si="3560">_xlfn.POISSON.DIST(5,K3033,FALSE) * _xlfn.POISSON.DIST(4,L3033,FALSE)</f>
        <v>6.7134498087093242E-5</v>
      </c>
      <c r="AR3033" s="13">
        <f t="shared" ref="AR3033:AR3096" si="3561">_xlfn.POISSON.DIST(0,K3033,FALSE) * _xlfn.POISSON.DIST(5,L3033,FALSE)</f>
        <v>1.1521929865487536E-4</v>
      </c>
      <c r="AS3033" s="13">
        <f t="shared" ref="AS3033:AS3096" si="3562">_xlfn.POISSON.DIST(1,K3033,FALSE) * _xlfn.POISSON.DIST(5,L3033,FALSE)</f>
        <v>1.7984861974213923E-4</v>
      </c>
      <c r="AT3033" s="13">
        <f t="shared" ref="AT3033:AT3096" si="3563">_xlfn.POISSON.DIST(2,K3033,FALSE) * _xlfn.POISSON.DIST(5,L3033,FALSE)</f>
        <v>1.4036505342754899E-4</v>
      </c>
      <c r="AU3033" s="13">
        <f t="shared" ref="AU3033:AU3096" si="3564">_xlfn.POISSON.DIST(3,K3033,FALSE) * _xlfn.POISSON.DIST(5,L3033,FALSE)</f>
        <v>7.3033081013603653E-5</v>
      </c>
      <c r="AV3033" s="13">
        <f t="shared" ref="AV3033:AV3096" si="3565">_xlfn.POISSON.DIST(4,K3033,FALSE) * _xlfn.POISSON.DIST(5,L3033,FALSE)</f>
        <v>2.8499780351806244E-5</v>
      </c>
      <c r="AW3033" s="13">
        <f t="shared" ref="AW3033:AW3096" si="3566">_xlfn.POISSON.DIST(6,K3033,FALSE) * _xlfn.POISSON.DIST(6,L3033,FALSE)</f>
        <v>2.5562917581527111E-7</v>
      </c>
      <c r="AX3033" s="13">
        <f t="shared" ref="AX3033:AX3096" si="3567">_xlfn.POISSON.DIST(6,K3033,FALSE) * _xlfn.POISSON.DIST(0,L3033,FALSE)</f>
        <v>2.1740875354174872E-3</v>
      </c>
      <c r="AY3033" s="13">
        <f t="shared" ref="AY3033:AY3096" si="3568">_xlfn.POISSON.DIST(6,K3033,FALSE) * _xlfn.POISSON.DIST(1,L3033,FALSE)</f>
        <v>1.4406373644690494E-3</v>
      </c>
      <c r="AZ3033" s="13">
        <f t="shared" ref="AZ3033:AZ3096" si="3569">_xlfn.POISSON.DIST(6,K3033,FALSE) * _xlfn.POISSON.DIST(2,L3033,FALSE)</f>
        <v>4.7731197159588747E-4</v>
      </c>
      <c r="BA3033" s="13">
        <f t="shared" ref="BA3033:BA3096" si="3570">_xlfn.POISSON.DIST(6,K3033,FALSE) * _xlfn.POISSON.DIST(3,L3033,FALSE)</f>
        <v>1.0542866828610009E-4</v>
      </c>
      <c r="BB3033" s="13">
        <f t="shared" ref="BB3033:BB3096" si="3571">_xlfn.POISSON.DIST(6,K3033,FALSE) * _xlfn.POISSON.DIST(4,L3033,FALSE)</f>
        <v>1.746531318827541E-5</v>
      </c>
      <c r="BC3033" s="13">
        <f t="shared" ref="BC3033:BC3096" si="3572">_xlfn.POISSON.DIST(6,K3033,FALSE) * _xlfn.POISSON.DIST(5,L3033,FALSE)</f>
        <v>2.3146430262157739E-6</v>
      </c>
      <c r="BD3033" s="13">
        <f t="shared" ref="BD3033:BD3096" si="3573">_xlfn.POISSON.DIST(0,K3033,FALSE) * _xlfn.POISSON.DIST(6,L3033,FALSE)</f>
        <v>1.2724819343444487E-5</v>
      </c>
      <c r="BE3033" s="13">
        <f t="shared" ref="BE3033:BE3096" si="3574">_xlfn.POISSON.DIST(1,K3033,FALSE) * _xlfn.POISSON.DIST(6,L3033,FALSE)</f>
        <v>1.9862481564321938E-5</v>
      </c>
      <c r="BF3033" s="13">
        <f t="shared" ref="BF3033:BF3096" si="3575">_xlfn.POISSON.DIST(2,K3033,FALSE) * _xlfn.POISSON.DIST(6,L3033,FALSE)</f>
        <v>1.5501916500538574E-5</v>
      </c>
      <c r="BG3033" s="13">
        <f t="shared" ref="BG3033:BG3096" si="3576">_xlfn.POISSON.DIST(3,K3033,FALSE) * _xlfn.POISSON.DIST(6,L3033,FALSE)</f>
        <v>8.0657734671424205E-6</v>
      </c>
      <c r="BH3033" s="13">
        <f t="shared" ref="BH3033:BH3096" si="3577">_xlfn.POISSON.DIST(4,K3033,FALSE) * _xlfn.POISSON.DIST(6,L3033,FALSE)</f>
        <v>3.1475157420534944E-6</v>
      </c>
      <c r="BI3033" s="13">
        <f t="shared" ref="BI3033:BI3096" si="3578">_xlfn.POISSON.DIST(5,K3033,FALSE) * _xlfn.POISSON.DIST(6,L3033,FALSE)</f>
        <v>9.8260685220899458E-7</v>
      </c>
      <c r="BJ3033" s="14">
        <f t="shared" ref="BJ3033:BJ3096" si="3579">SUM(N3033,Q3033,T3033,W3033,X3033,Y3033,AD3033,AE3033,AF3033,AG3033,AM3033,AN3033,AO3033,AP3033,AQ3033,AX3033,AY3033,AZ3033,BA3033,BB3033,BC3033)</f>
        <v>0.58934837503271342</v>
      </c>
      <c r="BK3033" s="14">
        <f t="shared" ref="BK3033:BK3096" si="3580">SUM(M3033,P3033,S3033,V3033,AC3033,AL3033,AY3033)</f>
        <v>0.25409710675103786</v>
      </c>
      <c r="BL3033" s="14">
        <f t="shared" ref="BL3033:BL3096" si="3581">SUM(O3033,R3033,U3033,AA3033,AB3033,AH3033,AI3033,AJ3033,AK3033,AR3033,AS3033,AT3033,AU3033,AV3033,BD3033,BE3033,BF3033,BG3033,BH3033,BI3033)</f>
        <v>0.15157901904848231</v>
      </c>
      <c r="BM3033" s="14">
        <f t="shared" ref="BM3033:BM3096" si="3582">SUM(S3033:BI3033)</f>
        <v>0.38243009568194397</v>
      </c>
      <c r="BN3033" s="14">
        <f t="shared" ref="BN3033:BN3096" si="3583">SUM(M3033:R3033)</f>
        <v>0.61640209712677818</v>
      </c>
    </row>
    <row r="3034" spans="1:66" x14ac:dyDescent="0.25">
      <c r="A3034" t="s">
        <v>114</v>
      </c>
      <c r="B3034" t="s">
        <v>112</v>
      </c>
      <c r="C3034" t="s">
        <v>126</v>
      </c>
      <c r="D3034" t="s">
        <v>567</v>
      </c>
      <c r="E3034" s="10">
        <f>VLOOKUP(A3034,home!$A$2:$E$405,3,FALSE)</f>
        <v>1.3644444444444399</v>
      </c>
      <c r="F3034" s="10">
        <f>VLOOKUP(B3034,home!$B$2:$E$405,3,FALSE)</f>
        <v>0.81</v>
      </c>
      <c r="G3034" s="10">
        <f>VLOOKUP(C3034,away!$B$2:$E$405,4,FALSE)</f>
        <v>0.88</v>
      </c>
      <c r="H3034" s="10">
        <f>VLOOKUP(A3034,away!$A$2:$E$405,3,FALSE)</f>
        <v>1.1155555555555601</v>
      </c>
      <c r="I3034" s="10">
        <f>VLOOKUP(C3034,away!$B$2:$E$405,3,FALSE)</f>
        <v>1.25</v>
      </c>
      <c r="J3034" s="10">
        <f>VLOOKUP(B3034,home!$B$2:$E$405,4,FALSE)</f>
        <v>1.1000000000000001</v>
      </c>
      <c r="K3034" s="12">
        <f t="shared" si="3528"/>
        <v>0.97257599999999689</v>
      </c>
      <c r="L3034" s="12">
        <f t="shared" si="3529"/>
        <v>1.5338888888888953</v>
      </c>
      <c r="M3034" s="13">
        <f t="shared" si="3530"/>
        <v>8.1556039900346253E-2</v>
      </c>
      <c r="N3034" s="13">
        <f t="shared" si="3531"/>
        <v>7.9319447062118908E-2</v>
      </c>
      <c r="O3034" s="13">
        <f t="shared" si="3532"/>
        <v>0.12509790342492053</v>
      </c>
      <c r="P3034" s="13">
        <f t="shared" si="3533"/>
        <v>0.12166721852139512</v>
      </c>
      <c r="Q3034" s="13">
        <f t="shared" si="3534"/>
        <v>3.857209527294355E-2</v>
      </c>
      <c r="R3034" s="13">
        <f t="shared" si="3535"/>
        <v>9.5943142043390828E-2</v>
      </c>
      <c r="S3034" s="13">
        <f t="shared" si="3536"/>
        <v>4.5376504550799251E-2</v>
      </c>
      <c r="T3034" s="13">
        <f t="shared" si="3537"/>
        <v>5.9165308360331986E-2</v>
      </c>
      <c r="U3034" s="13">
        <f t="shared" si="3538"/>
        <v>9.3311997315992601E-2</v>
      </c>
      <c r="V3034" s="13">
        <f t="shared" si="3539"/>
        <v>7.5215263049188278E-3</v>
      </c>
      <c r="W3034" s="13">
        <f t="shared" si="3540"/>
        <v>1.2504764710726077E-2</v>
      </c>
      <c r="X3034" s="13">
        <f t="shared" si="3541"/>
        <v>1.9180919647952689E-2</v>
      </c>
      <c r="Y3034" s="13">
        <f t="shared" si="3542"/>
        <v>1.4710699763332667E-2</v>
      </c>
      <c r="Z3034" s="13">
        <f t="shared" si="3543"/>
        <v>4.9055373181815416E-2</v>
      </c>
      <c r="AA3034" s="13">
        <f t="shared" si="3544"/>
        <v>4.7710078627677163E-2</v>
      </c>
      <c r="AB3034" s="13">
        <f t="shared" si="3545"/>
        <v>2.3200838715695792E-2</v>
      </c>
      <c r="AC3034" s="13">
        <f t="shared" si="3546"/>
        <v>7.0129936549853807E-4</v>
      </c>
      <c r="AD3034" s="13">
        <f t="shared" si="3547"/>
        <v>3.0404585108247707E-3</v>
      </c>
      <c r="AE3034" s="13">
        <f t="shared" si="3548"/>
        <v>4.6637255268817922E-3</v>
      </c>
      <c r="AF3034" s="13">
        <f t="shared" si="3549"/>
        <v>3.5768183832557456E-3</v>
      </c>
      <c r="AG3034" s="13">
        <f t="shared" si="3550"/>
        <v>1.828813991883177E-3</v>
      </c>
      <c r="AH3034" s="13">
        <f t="shared" si="3551"/>
        <v>1.8811372965971244E-2</v>
      </c>
      <c r="AI3034" s="13">
        <f t="shared" si="3552"/>
        <v>1.8295489873752391E-2</v>
      </c>
      <c r="AJ3034" s="13">
        <f t="shared" si="3553"/>
        <v>8.8968771797272739E-3</v>
      </c>
      <c r="AK3034" s="13">
        <f t="shared" si="3554"/>
        <v>2.8842964066501356E-3</v>
      </c>
      <c r="AL3034" s="13">
        <f t="shared" si="3555"/>
        <v>4.1848595520471894E-5</v>
      </c>
      <c r="AM3034" s="13">
        <f t="shared" si="3556"/>
        <v>5.9141539532478081E-4</v>
      </c>
      <c r="AN3034" s="13">
        <f t="shared" si="3557"/>
        <v>9.0716550360651481E-4</v>
      </c>
      <c r="AO3034" s="13">
        <f t="shared" si="3558"/>
        <v>6.9574554318266606E-4</v>
      </c>
      <c r="AP3034" s="13">
        <f t="shared" si="3559"/>
        <v>3.5573211939395359E-4</v>
      </c>
      <c r="AQ3034" s="13">
        <f t="shared" si="3560"/>
        <v>1.3641338633982086E-4</v>
      </c>
      <c r="AR3034" s="13">
        <f t="shared" si="3561"/>
        <v>5.7709111954496487E-3</v>
      </c>
      <c r="AS3034" s="13">
        <f t="shared" si="3562"/>
        <v>5.6126497268256196E-3</v>
      </c>
      <c r="AT3034" s="13">
        <f t="shared" si="3563"/>
        <v>2.729364210358568E-3</v>
      </c>
      <c r="AU3034" s="13">
        <f t="shared" si="3564"/>
        <v>8.8483804208456217E-4</v>
      </c>
      <c r="AV3034" s="13">
        <f t="shared" si="3565"/>
        <v>2.1514306090460804E-4</v>
      </c>
      <c r="AW3034" s="13">
        <f t="shared" si="3566"/>
        <v>1.7341866410112945E-6</v>
      </c>
      <c r="AX3034" s="13">
        <f t="shared" si="3567"/>
        <v>9.586606992056533E-5</v>
      </c>
      <c r="AY3034" s="13">
        <f t="shared" si="3568"/>
        <v>1.4704789947260109E-4</v>
      </c>
      <c r="AZ3034" s="13">
        <f t="shared" si="3569"/>
        <v>1.1277756956773704E-4</v>
      </c>
      <c r="BA3034" s="13">
        <f t="shared" si="3570"/>
        <v>5.7662753625282098E-5</v>
      </c>
      <c r="BB3034" s="13">
        <f t="shared" si="3571"/>
        <v>2.2112064272139525E-5</v>
      </c>
      <c r="BC3034" s="13">
        <f t="shared" si="3572"/>
        <v>6.7834899394863887E-6</v>
      </c>
      <c r="BD3034" s="13">
        <f t="shared" si="3573"/>
        <v>1.4753227602441233E-3</v>
      </c>
      <c r="BE3034" s="13">
        <f t="shared" si="3574"/>
        <v>1.434863508867184E-3</v>
      </c>
      <c r="BF3034" s="13">
        <f t="shared" si="3575"/>
        <v>6.9775690600000278E-4</v>
      </c>
      <c r="BG3034" s="13">
        <f t="shared" si="3576"/>
        <v>2.2620720686995224E-4</v>
      </c>
      <c r="BH3034" s="13">
        <f t="shared" si="3577"/>
        <v>5.5000925107187478E-5</v>
      </c>
      <c r="BI3034" s="13">
        <f t="shared" si="3578"/>
        <v>1.0698515947409564E-5</v>
      </c>
      <c r="BJ3034" s="14">
        <f t="shared" si="3579"/>
        <v>0.23969177302489691</v>
      </c>
      <c r="BK3034" s="14">
        <f t="shared" si="3580"/>
        <v>0.25701148513795113</v>
      </c>
      <c r="BL3034" s="14">
        <f t="shared" si="3581"/>
        <v>0.45326475261243682</v>
      </c>
      <c r="BM3034" s="14">
        <f t="shared" si="3582"/>
        <v>0.45672222401915341</v>
      </c>
      <c r="BN3034" s="14">
        <f t="shared" si="3583"/>
        <v>0.54215584622511515</v>
      </c>
    </row>
    <row r="3035" spans="1:66" x14ac:dyDescent="0.25">
      <c r="A3035" t="s">
        <v>114</v>
      </c>
      <c r="B3035" t="s">
        <v>133</v>
      </c>
      <c r="C3035" t="s">
        <v>132</v>
      </c>
      <c r="D3035" t="s">
        <v>567</v>
      </c>
      <c r="E3035" s="10">
        <f>VLOOKUP(A3035,home!$A$2:$E$405,3,FALSE)</f>
        <v>1.3644444444444399</v>
      </c>
      <c r="F3035" s="10">
        <f>VLOOKUP(B3035,home!$B$2:$E$405,3,FALSE)</f>
        <v>0.81</v>
      </c>
      <c r="G3035" s="10">
        <f>VLOOKUP(C3035,away!$B$2:$E$405,4,FALSE)</f>
        <v>1.63</v>
      </c>
      <c r="H3035" s="10">
        <f>VLOOKUP(A3035,away!$A$2:$E$405,3,FALSE)</f>
        <v>1.1155555555555601</v>
      </c>
      <c r="I3035" s="10">
        <f>VLOOKUP(C3035,away!$B$2:$E$405,3,FALSE)</f>
        <v>0.49</v>
      </c>
      <c r="J3035" s="10">
        <f>VLOOKUP(B3035,home!$B$2:$E$405,4,FALSE)</f>
        <v>0.6</v>
      </c>
      <c r="K3035" s="12">
        <f t="shared" si="3528"/>
        <v>1.8014759999999941</v>
      </c>
      <c r="L3035" s="12">
        <f t="shared" si="3529"/>
        <v>0.32797333333333467</v>
      </c>
      <c r="M3035" s="13">
        <f t="shared" si="3530"/>
        <v>0.11890275160994007</v>
      </c>
      <c r="N3035" s="13">
        <f t="shared" si="3531"/>
        <v>0.21420045335926768</v>
      </c>
      <c r="O3035" s="13">
        <f t="shared" si="3532"/>
        <v>3.8996931788017566E-2</v>
      </c>
      <c r="P3035" s="13">
        <f t="shared" si="3533"/>
        <v>7.0252036689750497E-2</v>
      </c>
      <c r="Q3035" s="13">
        <f t="shared" si="3534"/>
        <v>0.19293848795791949</v>
      </c>
      <c r="R3035" s="13">
        <f t="shared" si="3535"/>
        <v>6.3949768541444003E-3</v>
      </c>
      <c r="S3035" s="13">
        <f t="shared" si="3536"/>
        <v>1.0376859644191501E-2</v>
      </c>
      <c r="T3035" s="13">
        <f t="shared" si="3537"/>
        <v>6.3278679023852299E-2</v>
      </c>
      <c r="U3035" s="13">
        <f t="shared" si="3538"/>
        <v>1.1520397323296599E-2</v>
      </c>
      <c r="V3035" s="13">
        <f t="shared" si="3539"/>
        <v>6.8122479606004169E-4</v>
      </c>
      <c r="W3035" s="13">
        <f t="shared" si="3540"/>
        <v>0.11585801851082661</v>
      </c>
      <c r="X3035" s="13">
        <f t="shared" si="3541"/>
        <v>3.7998340524390994E-2</v>
      </c>
      <c r="Y3035" s="13">
        <f t="shared" si="3542"/>
        <v>6.2312212014598222E-3</v>
      </c>
      <c r="Z3035" s="13">
        <f t="shared" si="3543"/>
        <v>6.9912729181442052E-4</v>
      </c>
      <c r="AA3035" s="13">
        <f t="shared" si="3544"/>
        <v>1.259461037148671E-3</v>
      </c>
      <c r="AB3035" s="13">
        <f t="shared" si="3545"/>
        <v>1.1344444156792162E-3</v>
      </c>
      <c r="AC3035" s="13">
        <f t="shared" si="3546"/>
        <v>2.5155762124293557E-5</v>
      </c>
      <c r="AD3035" s="13">
        <f t="shared" si="3547"/>
        <v>5.2178859938702297E-2</v>
      </c>
      <c r="AE3035" s="13">
        <f t="shared" si="3548"/>
        <v>1.7113274623629389E-2</v>
      </c>
      <c r="AF3035" s="13">
        <f t="shared" si="3549"/>
        <v>2.8063488612802496E-3</v>
      </c>
      <c r="AG3035" s="13">
        <f t="shared" si="3550"/>
        <v>3.0680253017676388E-4</v>
      </c>
      <c r="AH3035" s="13">
        <f t="shared" si="3551"/>
        <v>5.7323777080170617E-5</v>
      </c>
      <c r="AI3035" s="13">
        <f t="shared" si="3552"/>
        <v>1.0326740863927711E-4</v>
      </c>
      <c r="AJ3035" s="13">
        <f t="shared" si="3553"/>
        <v>9.3016879122924894E-5</v>
      </c>
      <c r="AK3035" s="13">
        <f t="shared" si="3554"/>
        <v>5.5855891778283237E-5</v>
      </c>
      <c r="AL3035" s="13">
        <f t="shared" si="3555"/>
        <v>5.9451728401103483E-7</v>
      </c>
      <c r="AM3035" s="13">
        <f t="shared" si="3556"/>
        <v>1.8799792777386658E-2</v>
      </c>
      <c r="AN3035" s="13">
        <f t="shared" si="3557"/>
        <v>6.1658307031754508E-3</v>
      </c>
      <c r="AO3035" s="13">
        <f t="shared" si="3558"/>
        <v>1.0111140242447358E-3</v>
      </c>
      <c r="AP3035" s="13">
        <f t="shared" si="3559"/>
        <v>1.1053947897054273E-4</v>
      </c>
      <c r="AQ3035" s="13">
        <f t="shared" si="3560"/>
        <v>9.0635003457247362E-6</v>
      </c>
      <c r="AR3035" s="13">
        <f t="shared" si="3561"/>
        <v>3.7601340496481148E-6</v>
      </c>
      <c r="AS3035" s="13">
        <f t="shared" si="3562"/>
        <v>6.7737912472238653E-6</v>
      </c>
      <c r="AT3035" s="13">
        <f t="shared" si="3563"/>
        <v>6.1014111804419107E-6</v>
      </c>
      <c r="AU3035" s="13">
        <f t="shared" si="3564"/>
        <v>3.6638486025659123E-6</v>
      </c>
      <c r="AV3035" s="13">
        <f t="shared" si="3565"/>
        <v>1.6500838312890017E-6</v>
      </c>
      <c r="AW3035" s="13">
        <f t="shared" si="3566"/>
        <v>9.7572851864987821E-9</v>
      </c>
      <c r="AX3035" s="13">
        <f t="shared" si="3567"/>
        <v>5.6445625822392192E-3</v>
      </c>
      <c r="AY3035" s="13">
        <f t="shared" si="3568"/>
        <v>1.8512660053056115E-3</v>
      </c>
      <c r="AZ3035" s="13">
        <f t="shared" si="3569"/>
        <v>3.0358294132338414E-4</v>
      </c>
      <c r="BA3035" s="13">
        <f t="shared" si="3570"/>
        <v>3.3189036402989486E-5</v>
      </c>
      <c r="BB3035" s="13">
        <f t="shared" si="3571"/>
        <v>2.7212797248024619E-6</v>
      </c>
      <c r="BC3035" s="13">
        <f t="shared" si="3572"/>
        <v>1.785014364551767E-7</v>
      </c>
      <c r="BD3035" s="13">
        <f t="shared" si="3573"/>
        <v>2.0553728300721036E-7</v>
      </c>
      <c r="BE3035" s="13">
        <f t="shared" si="3574"/>
        <v>3.7027048244269605E-7</v>
      </c>
      <c r="BF3035" s="13">
        <f t="shared" si="3575"/>
        <v>3.3351669381446814E-7</v>
      </c>
      <c r="BG3035" s="13">
        <f t="shared" si="3576"/>
        <v>2.0027410650203696E-7</v>
      </c>
      <c r="BH3035" s="13">
        <f t="shared" si="3577"/>
        <v>9.0197249071215579E-8</v>
      </c>
      <c r="BI3035" s="13">
        <f t="shared" si="3578"/>
        <v>3.2497635893563303E-8</v>
      </c>
      <c r="BJ3035" s="14">
        <f t="shared" si="3579"/>
        <v>0.73684232736206123</v>
      </c>
      <c r="BK3035" s="14">
        <f t="shared" si="3580"/>
        <v>0.20208988902465602</v>
      </c>
      <c r="BL3035" s="14">
        <f t="shared" si="3581"/>
        <v>5.9638856937269003E-2</v>
      </c>
      <c r="BM3035" s="14">
        <f t="shared" si="3582"/>
        <v>0.3557333061087406</v>
      </c>
      <c r="BN3035" s="14">
        <f t="shared" si="3583"/>
        <v>0.64168563825903968</v>
      </c>
    </row>
    <row r="3036" spans="1:66" x14ac:dyDescent="0.25">
      <c r="A3036" t="s">
        <v>136</v>
      </c>
      <c r="B3036" t="s">
        <v>309</v>
      </c>
      <c r="C3036" t="s">
        <v>125</v>
      </c>
      <c r="D3036" t="s">
        <v>567</v>
      </c>
      <c r="E3036" s="10">
        <f>VLOOKUP(A3036,home!$A$2:$E$405,3,FALSE)</f>
        <v>1.5103092783505201</v>
      </c>
      <c r="F3036" s="10">
        <f>VLOOKUP(B3036,home!$B$2:$E$405,3,FALSE)</f>
        <v>1.24</v>
      </c>
      <c r="G3036" s="10">
        <f>VLOOKUP(C3036,away!$B$2:$E$405,4,FALSE)</f>
        <v>0.88</v>
      </c>
      <c r="H3036" s="10">
        <f>VLOOKUP(A3036,away!$A$2:$E$405,3,FALSE)</f>
        <v>1.3453608247422699</v>
      </c>
      <c r="I3036" s="10">
        <f>VLOOKUP(C3036,away!$B$2:$E$405,3,FALSE)</f>
        <v>0.28999999999999998</v>
      </c>
      <c r="J3036" s="10">
        <f>VLOOKUP(B3036,home!$B$2:$E$405,4,FALSE)</f>
        <v>1.02</v>
      </c>
      <c r="K3036" s="12">
        <f t="shared" si="3528"/>
        <v>1.6480494845360876</v>
      </c>
      <c r="L3036" s="12">
        <f t="shared" si="3529"/>
        <v>0.39795773195876344</v>
      </c>
      <c r="M3036" s="13">
        <f t="shared" si="3530"/>
        <v>0.12924994172102627</v>
      </c>
      <c r="N3036" s="13">
        <f t="shared" si="3531"/>
        <v>0.21301029982965672</v>
      </c>
      <c r="O3036" s="13">
        <f t="shared" si="3532"/>
        <v>5.1436013663101965E-2</v>
      </c>
      <c r="P3036" s="13">
        <f t="shared" si="3533"/>
        <v>8.4769095804066358E-2</v>
      </c>
      <c r="Q3036" s="13">
        <f t="shared" si="3534"/>
        <v>0.17552575741757162</v>
      </c>
      <c r="R3036" s="13">
        <f t="shared" si="3535"/>
        <v>1.023467966918401E-2</v>
      </c>
      <c r="S3036" s="13">
        <f t="shared" si="3536"/>
        <v>1.3899038382061413E-2</v>
      </c>
      <c r="T3036" s="13">
        <f t="shared" si="3537"/>
        <v>6.9851832322240903E-2</v>
      </c>
      <c r="U3036" s="13">
        <f t="shared" si="3538"/>
        <v>1.6867258553190684E-2</v>
      </c>
      <c r="V3036" s="13">
        <f t="shared" si="3539"/>
        <v>1.0128600450886355E-3</v>
      </c>
      <c r="W3036" s="13">
        <f t="shared" si="3540"/>
        <v>9.6425044678278407E-2</v>
      </c>
      <c r="X3036" s="13">
        <f t="shared" si="3541"/>
        <v>3.8373092084190111E-2</v>
      </c>
      <c r="Y3036" s="13">
        <f t="shared" si="3542"/>
        <v>7.6354343470345348E-3</v>
      </c>
      <c r="Z3036" s="13">
        <f t="shared" si="3543"/>
        <v>1.3576566361576459E-3</v>
      </c>
      <c r="AA3036" s="13">
        <f t="shared" si="3544"/>
        <v>2.2374853193966068E-3</v>
      </c>
      <c r="AB3036" s="13">
        <f t="shared" si="3545"/>
        <v>1.8437432636443209E-3</v>
      </c>
      <c r="AC3036" s="13">
        <f t="shared" si="3546"/>
        <v>4.1518021717733383E-5</v>
      </c>
      <c r="AD3036" s="13">
        <f t="shared" si="3547"/>
        <v>3.9728311294601484E-2</v>
      </c>
      <c r="AE3036" s="13">
        <f t="shared" si="3548"/>
        <v>1.5810188657351329E-2</v>
      </c>
      <c r="AF3036" s="13">
        <f t="shared" si="3549"/>
        <v>3.1458934099598507E-3</v>
      </c>
      <c r="AG3036" s="13">
        <f t="shared" si="3550"/>
        <v>4.17310868803881E-4</v>
      </c>
      <c r="AH3036" s="13">
        <f t="shared" si="3551"/>
        <v>1.3507248892601518E-4</v>
      </c>
      <c r="AI3036" s="13">
        <f t="shared" si="3552"/>
        <v>2.2260614574952573E-4</v>
      </c>
      <c r="AJ3036" s="13">
        <f t="shared" si="3553"/>
        <v>1.8343297187853555E-4</v>
      </c>
      <c r="AK3036" s="13">
        <f t="shared" si="3554"/>
        <v>1.0076887158378104E-4</v>
      </c>
      <c r="AL3036" s="13">
        <f t="shared" si="3555"/>
        <v>1.0891904827879122E-6</v>
      </c>
      <c r="AM3036" s="13">
        <f t="shared" si="3556"/>
        <v>1.3094844590111447E-2</v>
      </c>
      <c r="AN3036" s="13">
        <f t="shared" si="3557"/>
        <v>5.2111946534332352E-3</v>
      </c>
      <c r="AO3036" s="13">
        <f t="shared" si="3558"/>
        <v>1.0369176025379618E-3</v>
      </c>
      <c r="AP3036" s="13">
        <f t="shared" si="3559"/>
        <v>1.3754979244470867E-4</v>
      </c>
      <c r="AQ3036" s="13">
        <f t="shared" si="3560"/>
        <v>1.3684750858173727E-5</v>
      </c>
      <c r="AR3036" s="13">
        <f t="shared" si="3561"/>
        <v>1.0750628268604446E-5</v>
      </c>
      <c r="AS3036" s="13">
        <f t="shared" si="3562"/>
        <v>1.7717567376512648E-5</v>
      </c>
      <c r="AT3036" s="13">
        <f t="shared" si="3563"/>
        <v>1.4599713891047536E-5</v>
      </c>
      <c r="AU3036" s="13">
        <f t="shared" si="3564"/>
        <v>8.0203503175050828E-6</v>
      </c>
      <c r="AV3036" s="13">
        <f t="shared" si="3565"/>
        <v>3.3044835516407741E-6</v>
      </c>
      <c r="AW3036" s="13">
        <f t="shared" si="3566"/>
        <v>1.9843054806771762E-8</v>
      </c>
      <c r="AX3036" s="13">
        <f t="shared" si="3567"/>
        <v>3.5968253128022222E-3</v>
      </c>
      <c r="AY3036" s="13">
        <f t="shared" si="3568"/>
        <v>1.4313844437346421E-3</v>
      </c>
      <c r="AZ3036" s="13">
        <f t="shared" si="3569"/>
        <v>2.8481525339484715E-4</v>
      </c>
      <c r="BA3036" s="13">
        <f t="shared" si="3570"/>
        <v>3.7781477422757967E-5</v>
      </c>
      <c r="BB3036" s="13">
        <f t="shared" si="3571"/>
        <v>3.7588577663029964E-6</v>
      </c>
      <c r="BC3036" s="13">
        <f t="shared" si="3572"/>
        <v>2.9917330228670499E-7</v>
      </c>
      <c r="BD3036" s="13">
        <f t="shared" si="3573"/>
        <v>7.1304927381759835E-7</v>
      </c>
      <c r="BE3036" s="13">
        <f t="shared" si="3574"/>
        <v>1.1751404881639247E-6</v>
      </c>
      <c r="BF3036" s="13">
        <f t="shared" si="3575"/>
        <v>9.6834483788802132E-7</v>
      </c>
      <c r="BG3036" s="13">
        <f t="shared" si="3576"/>
        <v>5.3196007031151156E-7</v>
      </c>
      <c r="BH3036" s="13">
        <f t="shared" si="3577"/>
        <v>2.1917412991766683E-7</v>
      </c>
      <c r="BI3036" s="13">
        <f t="shared" si="3578"/>
        <v>7.2241962366891316E-8</v>
      </c>
      <c r="BJ3036" s="14">
        <f t="shared" si="3579"/>
        <v>0.68477222081749756</v>
      </c>
      <c r="BK3036" s="14">
        <f t="shared" si="3580"/>
        <v>0.23040492760817782</v>
      </c>
      <c r="BL3036" s="14">
        <f t="shared" si="3581"/>
        <v>8.3319133600823214E-2</v>
      </c>
      <c r="BM3036" s="14">
        <f t="shared" si="3582"/>
        <v>0.33419678595736929</v>
      </c>
      <c r="BN3036" s="14">
        <f t="shared" si="3583"/>
        <v>0.66422578810460697</v>
      </c>
    </row>
    <row r="3037" spans="1:66" x14ac:dyDescent="0.25">
      <c r="A3037" t="s">
        <v>136</v>
      </c>
      <c r="B3037" t="s">
        <v>481</v>
      </c>
      <c r="C3037" t="s">
        <v>373</v>
      </c>
      <c r="D3037" t="s">
        <v>567</v>
      </c>
      <c r="E3037" s="10">
        <f>VLOOKUP(A3037,home!$A$2:$E$405,3,FALSE)</f>
        <v>1.5103092783505201</v>
      </c>
      <c r="F3037" s="10">
        <f>VLOOKUP(B3037,home!$B$2:$E$405,3,FALSE)</f>
        <v>1.32</v>
      </c>
      <c r="G3037" s="10">
        <f>VLOOKUP(C3037,away!$B$2:$E$405,4,FALSE)</f>
        <v>0.85</v>
      </c>
      <c r="H3037" s="10">
        <f>VLOOKUP(A3037,away!$A$2:$E$405,3,FALSE)</f>
        <v>1.3453608247422699</v>
      </c>
      <c r="I3037" s="10">
        <f>VLOOKUP(C3037,away!$B$2:$E$405,3,FALSE)</f>
        <v>0.56999999999999995</v>
      </c>
      <c r="J3037" s="10">
        <f>VLOOKUP(B3037,home!$B$2:$E$405,4,FALSE)</f>
        <v>0.93</v>
      </c>
      <c r="K3037" s="12">
        <f t="shared" si="3528"/>
        <v>1.6945670103092836</v>
      </c>
      <c r="L3037" s="12">
        <f t="shared" si="3529"/>
        <v>0.71317577319587722</v>
      </c>
      <c r="M3037" s="13">
        <f t="shared" si="3530"/>
        <v>9.0018256114540979E-2</v>
      </c>
      <c r="N3037" s="13">
        <f t="shared" si="3531"/>
        <v>0.15254196713727308</v>
      </c>
      <c r="O3037" s="13">
        <f t="shared" si="3532"/>
        <v>6.4198839406232264E-2</v>
      </c>
      <c r="P3037" s="13">
        <f t="shared" si="3533"/>
        <v>0.10878923535794482</v>
      </c>
      <c r="Q3037" s="13">
        <f t="shared" si="3534"/>
        <v>0.12924629259925294</v>
      </c>
      <c r="R3037" s="13">
        <f t="shared" si="3535"/>
        <v>2.2892528465908821E-2</v>
      </c>
      <c r="S3037" s="13">
        <f t="shared" si="3536"/>
        <v>3.2868604215980105E-2</v>
      </c>
      <c r="T3037" s="13">
        <f t="shared" si="3537"/>
        <v>9.2175324657172791E-2</v>
      </c>
      <c r="U3037" s="13">
        <f t="shared" si="3538"/>
        <v>3.8792923520895278E-2</v>
      </c>
      <c r="V3037" s="13">
        <f t="shared" si="3539"/>
        <v>4.4136112856800764E-3</v>
      </c>
      <c r="W3037" s="13">
        <f t="shared" si="3540"/>
        <v>7.3005501214491661E-2</v>
      </c>
      <c r="X3037" s="13">
        <f t="shared" si="3541"/>
        <v>5.2065754776197647E-2</v>
      </c>
      <c r="Y3037" s="13">
        <f t="shared" si="3542"/>
        <v>1.8566017459770844E-2</v>
      </c>
      <c r="Z3037" s="13">
        <f t="shared" si="3543"/>
        <v>5.4421322296943847E-3</v>
      </c>
      <c r="AA3037" s="13">
        <f t="shared" si="3544"/>
        <v>9.2220577421810081E-3</v>
      </c>
      <c r="AB3037" s="13">
        <f t="shared" si="3545"/>
        <v>7.8136974085336267E-3</v>
      </c>
      <c r="AC3037" s="13">
        <f t="shared" si="3546"/>
        <v>3.3337223585331324E-4</v>
      </c>
      <c r="AD3037" s="13">
        <f t="shared" si="3547"/>
        <v>3.0928178482292991E-2</v>
      </c>
      <c r="AE3037" s="13">
        <f t="shared" si="3548"/>
        <v>2.2057227602649398E-2</v>
      </c>
      <c r="AF3037" s="13">
        <f t="shared" si="3549"/>
        <v>7.8653401750384631E-3</v>
      </c>
      <c r="AG3037" s="13">
        <f t="shared" si="3550"/>
        <v>1.8697900202605509E-3</v>
      </c>
      <c r="AH3037" s="13">
        <f t="shared" si="3551"/>
        <v>9.7029921518662361E-4</v>
      </c>
      <c r="AI3037" s="13">
        <f t="shared" si="3552"/>
        <v>1.6442370401842409E-3</v>
      </c>
      <c r="AJ3037" s="13">
        <f t="shared" si="3553"/>
        <v>1.3931349227123975E-3</v>
      </c>
      <c r="AK3037" s="13">
        <f t="shared" si="3554"/>
        <v>7.8692016031273431E-4</v>
      </c>
      <c r="AL3037" s="13">
        <f t="shared" si="3555"/>
        <v>1.611553575617067E-5</v>
      </c>
      <c r="AM3037" s="13">
        <f t="shared" si="3556"/>
        <v>1.0481974189010217E-2</v>
      </c>
      <c r="AN3037" s="13">
        <f t="shared" si="3557"/>
        <v>7.4754900468665892E-3</v>
      </c>
      <c r="AO3037" s="13">
        <f t="shared" si="3558"/>
        <v>2.6656691970960815E-3</v>
      </c>
      <c r="AP3037" s="13">
        <f t="shared" si="3559"/>
        <v>6.336968969078105E-4</v>
      </c>
      <c r="AQ3037" s="13">
        <f t="shared" si="3560"/>
        <v>1.1298431860601393E-4</v>
      </c>
      <c r="AR3037" s="13">
        <f t="shared" si="3561"/>
        <v>1.3839877860441469E-4</v>
      </c>
      <c r="AS3037" s="13">
        <f t="shared" si="3562"/>
        <v>2.3452600449013947E-4</v>
      </c>
      <c r="AT3037" s="13">
        <f t="shared" si="3563"/>
        <v>1.9871001513431866E-4</v>
      </c>
      <c r="AU3037" s="13">
        <f t="shared" si="3564"/>
        <v>1.1224247875489165E-4</v>
      </c>
      <c r="AV3037" s="13">
        <f t="shared" si="3565"/>
        <v>4.7550600413345023E-5</v>
      </c>
      <c r="AW3037" s="13">
        <f t="shared" si="3566"/>
        <v>5.4100038764069807E-7</v>
      </c>
      <c r="AX3037" s="13">
        <f t="shared" si="3567"/>
        <v>2.9604012772683559E-3</v>
      </c>
      <c r="AY3037" s="13">
        <f t="shared" si="3568"/>
        <v>2.1112864698859223E-3</v>
      </c>
      <c r="AZ3037" s="13">
        <f t="shared" si="3569"/>
        <v>7.5285918029944327E-4</v>
      </c>
      <c r="BA3037" s="13">
        <f t="shared" si="3570"/>
        <v>1.7897364267255661E-4</v>
      </c>
      <c r="BB3037" s="13">
        <f t="shared" si="3571"/>
        <v>3.1909916498670788E-5</v>
      </c>
      <c r="BC3037" s="13">
        <f t="shared" si="3572"/>
        <v>4.5514758743110863E-6</v>
      </c>
      <c r="BD3037" s="13">
        <f t="shared" si="3573"/>
        <v>1.6450442656761404E-5</v>
      </c>
      <c r="BE3037" s="13">
        <f t="shared" si="3574"/>
        <v>2.7876377431132482E-5</v>
      </c>
      <c r="BF3037" s="13">
        <f t="shared" si="3575"/>
        <v>2.3619194780863681E-5</v>
      </c>
      <c r="BG3037" s="13">
        <f t="shared" si="3576"/>
        <v>1.3341436095240272E-5</v>
      </c>
      <c r="BH3037" s="13">
        <f t="shared" si="3577"/>
        <v>5.6519893692859203E-6</v>
      </c>
      <c r="BI3037" s="13">
        <f t="shared" si="3578"/>
        <v>1.9155349455621365E-6</v>
      </c>
      <c r="BJ3037" s="14">
        <f t="shared" si="3579"/>
        <v>0.60773119073538651</v>
      </c>
      <c r="BK3037" s="14">
        <f t="shared" si="3580"/>
        <v>0.2385504812156414</v>
      </c>
      <c r="BL3037" s="14">
        <f t="shared" si="3581"/>
        <v>0.14853492073482294</v>
      </c>
      <c r="BM3037" s="14">
        <f t="shared" si="3582"/>
        <v>0.43046086036489373</v>
      </c>
      <c r="BN3037" s="14">
        <f t="shared" si="3583"/>
        <v>0.56768711908115288</v>
      </c>
    </row>
    <row r="3038" spans="1:66" x14ac:dyDescent="0.25">
      <c r="A3038" t="s">
        <v>136</v>
      </c>
      <c r="B3038" t="s">
        <v>484</v>
      </c>
      <c r="C3038" t="s">
        <v>317</v>
      </c>
      <c r="D3038" t="s">
        <v>567</v>
      </c>
      <c r="E3038" s="10">
        <f>VLOOKUP(A3038,home!$A$2:$E$405,3,FALSE)</f>
        <v>1.5103092783505201</v>
      </c>
      <c r="F3038" s="10">
        <f>VLOOKUP(B3038,home!$B$2:$E$405,3,FALSE)</f>
        <v>1.57</v>
      </c>
      <c r="G3038" s="10">
        <f>VLOOKUP(C3038,away!$B$2:$E$405,4,FALSE)</f>
        <v>0.74</v>
      </c>
      <c r="H3038" s="10">
        <f>VLOOKUP(A3038,away!$A$2:$E$405,3,FALSE)</f>
        <v>1.3453608247422699</v>
      </c>
      <c r="I3038" s="10">
        <f>VLOOKUP(C3038,away!$B$2:$E$405,3,FALSE)</f>
        <v>0.91</v>
      </c>
      <c r="J3038" s="10">
        <f>VLOOKUP(B3038,home!$B$2:$E$405,4,FALSE)</f>
        <v>0.46</v>
      </c>
      <c r="K3038" s="12">
        <f t="shared" si="3528"/>
        <v>1.7546773195876342</v>
      </c>
      <c r="L3038" s="12">
        <f t="shared" si="3529"/>
        <v>0.56316804123711428</v>
      </c>
      <c r="M3038" s="13">
        <f t="shared" si="3530"/>
        <v>9.8485558001806639E-2</v>
      </c>
      <c r="N3038" s="13">
        <f t="shared" si="3531"/>
        <v>0.17281037493270254</v>
      </c>
      <c r="O3038" s="13">
        <f t="shared" si="3532"/>
        <v>5.546391879002166E-2</v>
      </c>
      <c r="P3038" s="13">
        <f t="shared" si="3533"/>
        <v>9.7321280356301415E-2</v>
      </c>
      <c r="Q3038" s="13">
        <f t="shared" si="3534"/>
        <v>0.15161322274192432</v>
      </c>
      <c r="R3038" s="13">
        <f t="shared" si="3535"/>
        <v>1.5617753252155437E-2</v>
      </c>
      <c r="S3038" s="13">
        <f t="shared" si="3536"/>
        <v>2.4042691645246288E-2</v>
      </c>
      <c r="T3038" s="13">
        <f t="shared" si="3537"/>
        <v>8.5383721677215849E-2</v>
      </c>
      <c r="U3038" s="13">
        <f t="shared" si="3538"/>
        <v>2.7404117414473156E-2</v>
      </c>
      <c r="V3038" s="13">
        <f t="shared" si="3539"/>
        <v>2.6398292767218562E-3</v>
      </c>
      <c r="W3038" s="13">
        <f t="shared" si="3540"/>
        <v>8.8677427764947539E-2</v>
      </c>
      <c r="X3038" s="13">
        <f t="shared" si="3541"/>
        <v>4.9940293296331206E-2</v>
      </c>
      <c r="Y3038" s="13">
        <f t="shared" si="3542"/>
        <v>1.4062388577250916E-2</v>
      </c>
      <c r="Z3038" s="13">
        <f t="shared" si="3543"/>
        <v>2.9318065025136495E-3</v>
      </c>
      <c r="AA3038" s="13">
        <f t="shared" si="3544"/>
        <v>5.1443743753802462E-3</v>
      </c>
      <c r="AB3038" s="13">
        <f t="shared" si="3545"/>
        <v>4.5133585199737614E-3</v>
      </c>
      <c r="AC3038" s="13">
        <f t="shared" si="3546"/>
        <v>1.6303885713369478E-4</v>
      </c>
      <c r="AD3038" s="13">
        <f t="shared" si="3547"/>
        <v>3.8900067814631074E-2</v>
      </c>
      <c r="AE3038" s="13">
        <f t="shared" si="3548"/>
        <v>2.1907274995156698E-2</v>
      </c>
      <c r="AF3038" s="13">
        <f t="shared" si="3549"/>
        <v>6.1687385739326046E-3</v>
      </c>
      <c r="AG3038" s="13">
        <f t="shared" si="3550"/>
        <v>1.158012139861818E-3</v>
      </c>
      <c r="AH3038" s="13">
        <f t="shared" si="3551"/>
        <v>4.1277493132671158E-4</v>
      </c>
      <c r="AI3038" s="13">
        <f t="shared" si="3552"/>
        <v>7.24286810093324E-4</v>
      </c>
      <c r="AJ3038" s="13">
        <f t="shared" si="3553"/>
        <v>6.3544481927361595E-4</v>
      </c>
      <c r="AK3038" s="13">
        <f t="shared" si="3554"/>
        <v>3.716668707429589E-4</v>
      </c>
      <c r="AL3038" s="13">
        <f t="shared" si="3555"/>
        <v>6.4444577036516236E-6</v>
      </c>
      <c r="AM3038" s="13">
        <f t="shared" si="3556"/>
        <v>1.3651413344950805E-2</v>
      </c>
      <c r="AN3038" s="13">
        <f t="shared" si="3557"/>
        <v>7.6880397135941489E-3</v>
      </c>
      <c r="AO3038" s="13">
        <f t="shared" si="3558"/>
        <v>2.1648291332289809E-3</v>
      </c>
      <c r="AP3038" s="13">
        <f t="shared" si="3559"/>
        <v>4.0638752752453498E-4</v>
      </c>
      <c r="AQ3038" s="13">
        <f t="shared" si="3560"/>
        <v>5.7216116964796547E-5</v>
      </c>
      <c r="AR3038" s="13">
        <f t="shared" si="3561"/>
        <v>4.6492329909409742E-5</v>
      </c>
      <c r="AS3038" s="13">
        <f t="shared" si="3562"/>
        <v>8.1579036826827069E-5</v>
      </c>
      <c r="AT3038" s="13">
        <f t="shared" si="3563"/>
        <v>7.1572442836918934E-5</v>
      </c>
      <c r="AU3038" s="13">
        <f t="shared" si="3564"/>
        <v>4.1862180717808007E-5</v>
      </c>
      <c r="AV3038" s="13">
        <f t="shared" si="3565"/>
        <v>1.8363654763504137E-5</v>
      </c>
      <c r="AW3038" s="13">
        <f t="shared" si="3566"/>
        <v>1.7689645953242225E-7</v>
      </c>
      <c r="AX3038" s="13">
        <f t="shared" si="3567"/>
        <v>3.9923042294501927E-3</v>
      </c>
      <c r="AY3038" s="13">
        <f t="shared" si="3568"/>
        <v>2.2483381529221124E-3</v>
      </c>
      <c r="AZ3038" s="13">
        <f t="shared" si="3569"/>
        <v>6.330960968099086E-4</v>
      </c>
      <c r="BA3038" s="13">
        <f t="shared" si="3570"/>
        <v>1.1884649625176624E-4</v>
      </c>
      <c r="BB3038" s="13">
        <f t="shared" si="3571"/>
        <v>1.6732637125500306E-5</v>
      </c>
      <c r="BC3038" s="13">
        <f t="shared" si="3572"/>
        <v>1.8846572949398864E-6</v>
      </c>
      <c r="BD3038" s="13">
        <f t="shared" si="3573"/>
        <v>4.3638323946053279E-6</v>
      </c>
      <c r="BE3038" s="13">
        <f t="shared" si="3574"/>
        <v>7.6571177292957638E-6</v>
      </c>
      <c r="BF3038" s="13">
        <f t="shared" si="3575"/>
        <v>6.7178854065038231E-6</v>
      </c>
      <c r="BG3038" s="13">
        <f t="shared" si="3576"/>
        <v>3.9292403861270026E-6</v>
      </c>
      <c r="BH3038" s="13">
        <f t="shared" si="3577"/>
        <v>1.7236372471862035E-6</v>
      </c>
      <c r="BI3038" s="13">
        <f t="shared" si="3578"/>
        <v>6.04885436966819E-7</v>
      </c>
      <c r="BJ3038" s="14">
        <f t="shared" si="3579"/>
        <v>0.66160061062007214</v>
      </c>
      <c r="BK3038" s="14">
        <f t="shared" si="3580"/>
        <v>0.22490718074783564</v>
      </c>
      <c r="BL3038" s="14">
        <f t="shared" si="3581"/>
        <v>0.11057256202709603</v>
      </c>
      <c r="BM3038" s="14">
        <f t="shared" si="3582"/>
        <v>0.40645189056614295</v>
      </c>
      <c r="BN3038" s="14">
        <f t="shared" si="3583"/>
        <v>0.59131210807491197</v>
      </c>
    </row>
    <row r="3039" spans="1:66" x14ac:dyDescent="0.25">
      <c r="A3039" t="s">
        <v>136</v>
      </c>
      <c r="B3039" t="s">
        <v>347</v>
      </c>
      <c r="C3039" t="s">
        <v>307</v>
      </c>
      <c r="D3039" t="s">
        <v>567</v>
      </c>
      <c r="E3039" s="10">
        <f>VLOOKUP(A3039,home!$A$2:$E$405,3,FALSE)</f>
        <v>1.5103092783505201</v>
      </c>
      <c r="F3039" s="10">
        <f>VLOOKUP(B3039,home!$B$2:$E$405,3,FALSE)</f>
        <v>0.28999999999999998</v>
      </c>
      <c r="G3039" s="10">
        <f>VLOOKUP(C3039,away!$B$2:$E$405,4,FALSE)</f>
        <v>0.99</v>
      </c>
      <c r="H3039" s="10">
        <f>VLOOKUP(A3039,away!$A$2:$E$405,3,FALSE)</f>
        <v>1.3453608247422699</v>
      </c>
      <c r="I3039" s="10">
        <f>VLOOKUP(C3039,away!$B$2:$E$405,3,FALSE)</f>
        <v>0.91</v>
      </c>
      <c r="J3039" s="10">
        <f>VLOOKUP(B3039,home!$B$2:$E$405,4,FALSE)</f>
        <v>1.32</v>
      </c>
      <c r="K3039" s="12">
        <f t="shared" si="3528"/>
        <v>0.43360979381443426</v>
      </c>
      <c r="L3039" s="12">
        <f t="shared" si="3529"/>
        <v>1.6160474226804149</v>
      </c>
      <c r="M3039" s="13">
        <f t="shared" si="3530"/>
        <v>0.12877903935336535</v>
      </c>
      <c r="N3039" s="13">
        <f t="shared" si="3531"/>
        <v>5.5839852701633663E-2</v>
      </c>
      <c r="O3039" s="13">
        <f t="shared" si="3532"/>
        <v>0.20811303464226577</v>
      </c>
      <c r="P3039" s="13">
        <f t="shared" si="3533"/>
        <v>9.0239850041329076E-2</v>
      </c>
      <c r="Q3039" s="13">
        <f t="shared" si="3534"/>
        <v>1.2106353508291874E-2</v>
      </c>
      <c r="R3039" s="13">
        <f t="shared" si="3535"/>
        <v>0.16816026662991679</v>
      </c>
      <c r="S3039" s="13">
        <f t="shared" si="3536"/>
        <v>1.5808532538313186E-2</v>
      </c>
      <c r="T3039" s="13">
        <f t="shared" si="3537"/>
        <v>1.956444138513308E-2</v>
      </c>
      <c r="U3039" s="13">
        <f t="shared" si="3538"/>
        <v>7.2915938541178504E-2</v>
      </c>
      <c r="V3039" s="13">
        <f t="shared" si="3539"/>
        <v>1.2308417863945683E-3</v>
      </c>
      <c r="W3039" s="13">
        <f t="shared" si="3540"/>
        <v>1.7498111495250312E-3</v>
      </c>
      <c r="X3039" s="13">
        <f t="shared" si="3541"/>
        <v>2.8277777983673805E-3</v>
      </c>
      <c r="Y3039" s="13">
        <f t="shared" si="3542"/>
        <v>2.2849115114822521E-3</v>
      </c>
      <c r="Z3039" s="13">
        <f t="shared" si="3543"/>
        <v>9.0584988494842811E-2</v>
      </c>
      <c r="AA3039" s="13">
        <f t="shared" si="3544"/>
        <v>3.9278538183931691E-2</v>
      </c>
      <c r="AB3039" s="13">
        <f t="shared" si="3545"/>
        <v>8.5157794216335E-3</v>
      </c>
      <c r="AC3039" s="13">
        <f t="shared" si="3546"/>
        <v>5.3905792232651503E-5</v>
      </c>
      <c r="AD3039" s="13">
        <f t="shared" si="3547"/>
        <v>1.896838129399367E-4</v>
      </c>
      <c r="AE3039" s="13">
        <f t="shared" si="3548"/>
        <v>3.0653803702577863E-4</v>
      </c>
      <c r="AF3039" s="13">
        <f t="shared" si="3549"/>
        <v>2.4769000234451164E-4</v>
      </c>
      <c r="AG3039" s="13">
        <f t="shared" si="3550"/>
        <v>1.3342626330418465E-4</v>
      </c>
      <c r="AH3039" s="13">
        <f t="shared" si="3551"/>
        <v>3.6597409297656432E-2</v>
      </c>
      <c r="AI3039" s="13">
        <f t="shared" si="3552"/>
        <v>1.5868995099699267E-2</v>
      </c>
      <c r="AJ3039" s="13">
        <f t="shared" si="3553"/>
        <v>3.440475846611433E-3</v>
      </c>
      <c r="AK3039" s="13">
        <f t="shared" si="3554"/>
        <v>4.9727467415757495E-4</v>
      </c>
      <c r="AL3039" s="13">
        <f t="shared" si="3555"/>
        <v>1.5109448344572985E-6</v>
      </c>
      <c r="AM3039" s="13">
        <f t="shared" si="3556"/>
        <v>1.6449751803764348E-5</v>
      </c>
      <c r="AN3039" s="13">
        <f t="shared" si="3557"/>
        <v>2.6583579006205878E-5</v>
      </c>
      <c r="AO3039" s="13">
        <f t="shared" si="3558"/>
        <v>2.1480162169300101E-5</v>
      </c>
      <c r="AP3039" s="13">
        <f t="shared" si="3559"/>
        <v>1.1570986904151594E-5</v>
      </c>
      <c r="AQ3039" s="13">
        <f t="shared" si="3560"/>
        <v>4.6748158910807534E-6</v>
      </c>
      <c r="AR3039" s="13">
        <f t="shared" si="3561"/>
        <v>1.1828629794451578E-2</v>
      </c>
      <c r="AS3039" s="13">
        <f t="shared" si="3562"/>
        <v>5.1290097262794224E-3</v>
      </c>
      <c r="AT3039" s="13">
        <f t="shared" si="3563"/>
        <v>1.1119944249421241E-3</v>
      </c>
      <c r="AU3039" s="13">
        <f t="shared" si="3564"/>
        <v>1.6072389110731829E-4</v>
      </c>
      <c r="AV3039" s="13">
        <f t="shared" si="3565"/>
        <v>1.7422863321024465E-5</v>
      </c>
      <c r="AW3039" s="13">
        <f t="shared" si="3566"/>
        <v>2.9410288948070593E-8</v>
      </c>
      <c r="AX3039" s="13">
        <f t="shared" si="3567"/>
        <v>1.1887955813214786E-6</v>
      </c>
      <c r="AY3039" s="13">
        <f t="shared" si="3568"/>
        <v>1.921150035288441E-6</v>
      </c>
      <c r="AZ3039" s="13">
        <f t="shared" si="3569"/>
        <v>1.5523347815551369E-6</v>
      </c>
      <c r="BA3039" s="13">
        <f t="shared" si="3570"/>
        <v>8.3621554095644798E-7</v>
      </c>
      <c r="BB3039" s="13">
        <f t="shared" si="3571"/>
        <v>3.3784099244199414E-7</v>
      </c>
      <c r="BC3039" s="13">
        <f t="shared" si="3572"/>
        <v>1.0919341302233554E-7</v>
      </c>
      <c r="BD3039" s="13">
        <f t="shared" si="3573"/>
        <v>3.1859377821940424E-3</v>
      </c>
      <c r="BE3039" s="13">
        <f t="shared" si="3574"/>
        <v>1.3814538248427745E-3</v>
      </c>
      <c r="BF3039" s="13">
        <f t="shared" si="3575"/>
        <v>2.9950595407711851E-4</v>
      </c>
      <c r="BG3039" s="13">
        <f t="shared" si="3576"/>
        <v>4.3289571664524934E-5</v>
      </c>
      <c r="BH3039" s="13">
        <f t="shared" si="3577"/>
        <v>4.6926955609424571E-6</v>
      </c>
      <c r="BI3039" s="13">
        <f t="shared" si="3578"/>
        <v>4.0695975092283428E-7</v>
      </c>
      <c r="BJ3039" s="14">
        <f t="shared" si="3579"/>
        <v>9.5337190996166762E-2</v>
      </c>
      <c r="BK3039" s="14">
        <f t="shared" si="3580"/>
        <v>0.2361156016065046</v>
      </c>
      <c r="BL3039" s="14">
        <f t="shared" si="3581"/>
        <v>0.57655077982524283</v>
      </c>
      <c r="BM3039" s="14">
        <f t="shared" si="3582"/>
        <v>0.33534827230620806</v>
      </c>
      <c r="BN3039" s="14">
        <f t="shared" si="3583"/>
        <v>0.66323839687680253</v>
      </c>
    </row>
    <row r="3040" spans="1:66" x14ac:dyDescent="0.25">
      <c r="A3040" t="s">
        <v>136</v>
      </c>
      <c r="B3040" t="s">
        <v>381</v>
      </c>
      <c r="C3040" t="s">
        <v>344</v>
      </c>
      <c r="D3040" t="s">
        <v>567</v>
      </c>
      <c r="E3040" s="10">
        <f>VLOOKUP(A3040,home!$A$2:$E$405,3,FALSE)</f>
        <v>1.5103092783505201</v>
      </c>
      <c r="F3040" s="10">
        <f>VLOOKUP(B3040,home!$B$2:$E$405,3,FALSE)</f>
        <v>1.1599999999999999</v>
      </c>
      <c r="G3040" s="10">
        <f>VLOOKUP(C3040,away!$B$2:$E$405,4,FALSE)</f>
        <v>0.66</v>
      </c>
      <c r="H3040" s="10">
        <f>VLOOKUP(A3040,away!$A$2:$E$405,3,FALSE)</f>
        <v>1.3453608247422699</v>
      </c>
      <c r="I3040" s="10">
        <f>VLOOKUP(C3040,away!$B$2:$E$405,3,FALSE)</f>
        <v>0.88</v>
      </c>
      <c r="J3040" s="10">
        <f>VLOOKUP(B3040,home!$B$2:$E$405,4,FALSE)</f>
        <v>1.3</v>
      </c>
      <c r="K3040" s="12">
        <f t="shared" si="3528"/>
        <v>1.1562927835051582</v>
      </c>
      <c r="L3040" s="12">
        <f t="shared" si="3529"/>
        <v>1.5390927835051569</v>
      </c>
      <c r="M3040" s="13">
        <f t="shared" si="3530"/>
        <v>6.7516344679859133E-2</v>
      </c>
      <c r="N3040" s="13">
        <f t="shared" si="3531"/>
        <v>7.8068662121968002E-2</v>
      </c>
      <c r="O3040" s="13">
        <f t="shared" si="3532"/>
        <v>0.103913918865418</v>
      </c>
      <c r="P3040" s="13">
        <f t="shared" si="3533"/>
        <v>0.12015491448982335</v>
      </c>
      <c r="Q3040" s="13">
        <f t="shared" si="3534"/>
        <v>4.5135115314767049E-2</v>
      </c>
      <c r="R3040" s="13">
        <f t="shared" si="3535"/>
        <v>7.99665813157526E-2</v>
      </c>
      <c r="S3040" s="13">
        <f t="shared" si="3536"/>
        <v>5.3458179439783621E-2</v>
      </c>
      <c r="T3040" s="13">
        <f t="shared" si="3537"/>
        <v>6.9467130263631063E-2</v>
      </c>
      <c r="U3040" s="13">
        <f t="shared" si="3538"/>
        <v>9.2464780896983165E-2</v>
      </c>
      <c r="V3040" s="13">
        <f t="shared" si="3539"/>
        <v>1.0570712765637031E-2</v>
      </c>
      <c r="W3040" s="13">
        <f t="shared" si="3540"/>
        <v>1.7396469373712756E-2</v>
      </c>
      <c r="X3040" s="13">
        <f t="shared" si="3541"/>
        <v>2.6774780471549783E-2</v>
      </c>
      <c r="Y3040" s="13">
        <f t="shared" si="3542"/>
        <v>2.0604435701848535E-2</v>
      </c>
      <c r="Z3040" s="13">
        <f t="shared" si="3543"/>
        <v>4.1025329408217716E-2</v>
      </c>
      <c r="AA3040" s="13">
        <f t="shared" si="3544"/>
        <v>4.7437292335644088E-2</v>
      </c>
      <c r="AB3040" s="13">
        <f t="shared" si="3545"/>
        <v>2.7425699398364908E-2</v>
      </c>
      <c r="AC3040" s="13">
        <f t="shared" si="3546"/>
        <v>1.1757551953476208E-3</v>
      </c>
      <c r="AD3040" s="13">
        <f t="shared" si="3547"/>
        <v>5.0288529988231382E-3</v>
      </c>
      <c r="AE3040" s="13">
        <f t="shared" si="3548"/>
        <v>7.7398713597969611E-3</v>
      </c>
      <c r="AF3040" s="13">
        <f t="shared" si="3549"/>
        <v>5.9561900775608736E-3</v>
      </c>
      <c r="AG3040" s="13">
        <f t="shared" si="3550"/>
        <v>3.0557097218529869E-3</v>
      </c>
      <c r="AH3040" s="13">
        <f t="shared" si="3551"/>
        <v>1.5785447108277447E-2</v>
      </c>
      <c r="AI3040" s="13">
        <f t="shared" si="3552"/>
        <v>1.8252598575703577E-2</v>
      </c>
      <c r="AJ3040" s="13">
        <f t="shared" si="3553"/>
        <v>1.055267400665129E-2</v>
      </c>
      <c r="AK3040" s="13">
        <f t="shared" si="3554"/>
        <v>4.0673269335244483E-3</v>
      </c>
      <c r="AL3040" s="13">
        <f t="shared" si="3555"/>
        <v>8.369692739014766E-5</v>
      </c>
      <c r="AM3040" s="13">
        <f t="shared" si="3556"/>
        <v>1.1629652863694938E-3</v>
      </c>
      <c r="AN3040" s="13">
        <f t="shared" si="3557"/>
        <v>1.7899114797182965E-3</v>
      </c>
      <c r="AO3040" s="13">
        <f t="shared" si="3558"/>
        <v>1.3774199207737335E-3</v>
      </c>
      <c r="AP3040" s="13">
        <f t="shared" si="3559"/>
        <v>7.0665901997303267E-4</v>
      </c>
      <c r="AQ3040" s="13">
        <f t="shared" si="3560"/>
        <v>2.7190344950983033E-4</v>
      </c>
      <c r="AR3040" s="13">
        <f t="shared" si="3561"/>
        <v>4.8590535457504287E-3</v>
      </c>
      <c r="AS3040" s="13">
        <f t="shared" si="3562"/>
        <v>5.618488549616372E-3</v>
      </c>
      <c r="AT3040" s="13">
        <f t="shared" si="3563"/>
        <v>3.2483088820638873E-3</v>
      </c>
      <c r="AU3040" s="13">
        <f t="shared" si="3564"/>
        <v>1.2519987063087264E-3</v>
      </c>
      <c r="AV3040" s="13">
        <f t="shared" si="3565"/>
        <v>3.6191926726564352E-4</v>
      </c>
      <c r="AW3040" s="13">
        <f t="shared" si="3566"/>
        <v>4.1375154750837259E-6</v>
      </c>
      <c r="AX3040" s="13">
        <f t="shared" si="3567"/>
        <v>2.2412139468267609E-4</v>
      </c>
      <c r="AY3040" s="13">
        <f t="shared" si="3568"/>
        <v>3.4494362118521785E-4</v>
      </c>
      <c r="AZ3040" s="13">
        <f t="shared" si="3569"/>
        <v>2.6545011904115267E-4</v>
      </c>
      <c r="BA3040" s="13">
        <f t="shared" si="3570"/>
        <v>1.3618412086560764E-4</v>
      </c>
      <c r="BB3040" s="13">
        <f t="shared" si="3571"/>
        <v>5.2399999413062702E-5</v>
      </c>
      <c r="BC3040" s="13">
        <f t="shared" si="3572"/>
        <v>1.6129692190463836E-5</v>
      </c>
      <c r="BD3040" s="13">
        <f t="shared" si="3573"/>
        <v>1.2464223744882703E-3</v>
      </c>
      <c r="BE3040" s="13">
        <f t="shared" si="3574"/>
        <v>1.4412291968201509E-3</v>
      </c>
      <c r="BF3040" s="13">
        <f t="shared" si="3575"/>
        <v>8.3324145983003795E-4</v>
      </c>
      <c r="BG3040" s="13">
        <f t="shared" si="3576"/>
        <v>3.2115702897292527E-4</v>
      </c>
      <c r="BH3040" s="13">
        <f t="shared" si="3577"/>
        <v>9.2837888743337596E-5</v>
      </c>
      <c r="BI3040" s="13">
        <f t="shared" si="3578"/>
        <v>2.1469556157955207E-5</v>
      </c>
      <c r="BJ3040" s="14">
        <f t="shared" si="3579"/>
        <v>0.28557530550923382</v>
      </c>
      <c r="BK3040" s="14">
        <f t="shared" si="3580"/>
        <v>0.25330454711902606</v>
      </c>
      <c r="BL3040" s="14">
        <f t="shared" si="3581"/>
        <v>0.41916244589233725</v>
      </c>
      <c r="BM3040" s="14">
        <f t="shared" si="3582"/>
        <v>0.50397128503551669</v>
      </c>
      <c r="BN3040" s="14">
        <f t="shared" si="3583"/>
        <v>0.4947555367875881</v>
      </c>
    </row>
    <row r="3041" spans="1:66" x14ac:dyDescent="0.25">
      <c r="A3041" t="s">
        <v>136</v>
      </c>
      <c r="B3041" t="s">
        <v>386</v>
      </c>
      <c r="C3041" t="s">
        <v>377</v>
      </c>
      <c r="D3041" t="s">
        <v>567</v>
      </c>
      <c r="E3041" s="10">
        <f>VLOOKUP(A3041,home!$A$2:$E$405,3,FALSE)</f>
        <v>1.5103092783505201</v>
      </c>
      <c r="F3041" s="10">
        <f>VLOOKUP(B3041,home!$B$2:$E$405,3,FALSE)</f>
        <v>0.59</v>
      </c>
      <c r="G3041" s="10">
        <f>VLOOKUP(C3041,away!$B$2:$E$405,4,FALSE)</f>
        <v>0.74</v>
      </c>
      <c r="H3041" s="10">
        <f>VLOOKUP(A3041,away!$A$2:$E$405,3,FALSE)</f>
        <v>1.3453608247422699</v>
      </c>
      <c r="I3041" s="10">
        <f>VLOOKUP(C3041,away!$B$2:$E$405,3,FALSE)</f>
        <v>1.25</v>
      </c>
      <c r="J3041" s="10">
        <f>VLOOKUP(B3041,home!$B$2:$E$405,4,FALSE)</f>
        <v>0.83</v>
      </c>
      <c r="K3041" s="12">
        <f t="shared" si="3528"/>
        <v>0.65940103092783697</v>
      </c>
      <c r="L3041" s="12">
        <f t="shared" si="3529"/>
        <v>1.3958118556701051</v>
      </c>
      <c r="M3041" s="13">
        <f t="shared" si="3530"/>
        <v>0.12806556923196791</v>
      </c>
      <c r="N3041" s="13">
        <f t="shared" si="3531"/>
        <v>8.4446568377919903E-2</v>
      </c>
      <c r="O3041" s="13">
        <f t="shared" si="3532"/>
        <v>0.17875543983712144</v>
      </c>
      <c r="P3041" s="13">
        <f t="shared" si="3533"/>
        <v>0.11787152131255679</v>
      </c>
      <c r="Q3041" s="13">
        <f t="shared" si="3534"/>
        <v>2.7842077123359232E-2</v>
      </c>
      <c r="R3041" s="13">
        <f t="shared" si="3535"/>
        <v>0.12475448109508917</v>
      </c>
      <c r="S3041" s="13">
        <f t="shared" si="3536"/>
        <v>2.7122230471194386E-2</v>
      </c>
      <c r="T3041" s="13">
        <f t="shared" si="3537"/>
        <v>3.8862301335266226E-2</v>
      </c>
      <c r="U3041" s="13">
        <f t="shared" si="3538"/>
        <v>8.2263233446969147E-2</v>
      </c>
      <c r="V3041" s="13">
        <f t="shared" si="3539"/>
        <v>2.7736994296507465E-3</v>
      </c>
      <c r="W3041" s="13">
        <f t="shared" si="3540"/>
        <v>6.1196981194384745E-3</v>
      </c>
      <c r="X3041" s="13">
        <f t="shared" si="3541"/>
        <v>8.5419471882342696E-3</v>
      </c>
      <c r="Y3041" s="13">
        <f t="shared" si="3542"/>
        <v>5.9614755779226576E-3</v>
      </c>
      <c r="Z3041" s="13">
        <f t="shared" si="3543"/>
        <v>5.8044594586832511E-2</v>
      </c>
      <c r="AA3041" s="13">
        <f t="shared" si="3544"/>
        <v>3.8274665510345696E-2</v>
      </c>
      <c r="AB3041" s="13">
        <f t="shared" si="3545"/>
        <v>1.2619176947970039E-2</v>
      </c>
      <c r="AC3041" s="13">
        <f t="shared" si="3546"/>
        <v>1.5955702096464292E-4</v>
      </c>
      <c r="AD3041" s="13">
        <f t="shared" si="3547"/>
        <v>1.0088338122312187E-3</v>
      </c>
      <c r="AE3041" s="13">
        <f t="shared" si="3548"/>
        <v>1.4081421955132037E-3</v>
      </c>
      <c r="AF3041" s="13">
        <f t="shared" si="3549"/>
        <v>9.8275078548333062E-4</v>
      </c>
      <c r="AG3041" s="13">
        <f t="shared" si="3550"/>
        <v>4.5724506584891389E-4</v>
      </c>
      <c r="AH3041" s="13">
        <f t="shared" si="3551"/>
        <v>2.02548333204664E-2</v>
      </c>
      <c r="AI3041" s="13">
        <f t="shared" si="3552"/>
        <v>1.3356057972787046E-2</v>
      </c>
      <c r="AJ3041" s="13">
        <f t="shared" si="3553"/>
        <v>4.4034991981938675E-3</v>
      </c>
      <c r="AK3041" s="13">
        <f t="shared" si="3554"/>
        <v>9.6789063699297996E-4</v>
      </c>
      <c r="AL3041" s="13">
        <f t="shared" si="3555"/>
        <v>5.8742498580976297E-6</v>
      </c>
      <c r="AM3041" s="13">
        <f t="shared" si="3556"/>
        <v>1.3304521116402516E-4</v>
      </c>
      <c r="AN3041" s="13">
        <f t="shared" si="3557"/>
        <v>1.8570608308287893E-4</v>
      </c>
      <c r="AO3041" s="13">
        <f t="shared" si="3558"/>
        <v>1.2960537621857E-4</v>
      </c>
      <c r="AP3041" s="13">
        <f t="shared" si="3559"/>
        <v>6.0301573561488124E-5</v>
      </c>
      <c r="AQ3041" s="13">
        <f t="shared" si="3560"/>
        <v>2.1042412823172015E-5</v>
      </c>
      <c r="AR3041" s="13">
        <f t="shared" si="3561"/>
        <v>5.6543872966657773E-3</v>
      </c>
      <c r="AS3041" s="13">
        <f t="shared" si="3562"/>
        <v>3.7285088126866785E-3</v>
      </c>
      <c r="AT3041" s="13">
        <f t="shared" si="3563"/>
        <v>1.2292912774545606E-3</v>
      </c>
      <c r="AU3041" s="13">
        <f t="shared" si="3564"/>
        <v>2.7019864522137831E-4</v>
      </c>
      <c r="AV3041" s="13">
        <f t="shared" si="3565"/>
        <v>4.4542316303570428E-5</v>
      </c>
      <c r="AW3041" s="13">
        <f t="shared" si="3566"/>
        <v>1.5018495158737058E-7</v>
      </c>
      <c r="AX3041" s="13">
        <f t="shared" si="3567"/>
        <v>1.4621691566928318E-5</v>
      </c>
      <c r="AY3041" s="13">
        <f t="shared" si="3568"/>
        <v>2.0409130439070143E-5</v>
      </c>
      <c r="AZ3041" s="13">
        <f t="shared" si="3569"/>
        <v>1.4243653115385864E-5</v>
      </c>
      <c r="BA3041" s="13">
        <f t="shared" si="3570"/>
        <v>6.6271532955026746E-6</v>
      </c>
      <c r="BB3041" s="13">
        <f t="shared" si="3571"/>
        <v>2.3125647848014594E-6</v>
      </c>
      <c r="BC3041" s="13">
        <f t="shared" si="3572"/>
        <v>6.4558106872621254E-7</v>
      </c>
      <c r="BD3041" s="13">
        <f t="shared" si="3573"/>
        <v>1.3154101375394199E-3</v>
      </c>
      <c r="BE3041" s="13">
        <f t="shared" si="3574"/>
        <v>8.673828007864211E-4</v>
      </c>
      <c r="BF3041" s="13">
        <f t="shared" si="3575"/>
        <v>2.8597655652382037E-4</v>
      </c>
      <c r="BG3041" s="13">
        <f t="shared" si="3576"/>
        <v>6.2857745397666671E-5</v>
      </c>
      <c r="BH3041" s="13">
        <f t="shared" si="3577"/>
        <v>1.0362115529255223E-5</v>
      </c>
      <c r="BI3041" s="13">
        <f t="shared" si="3578"/>
        <v>1.3665579325168492E-6</v>
      </c>
      <c r="BJ3041" s="14">
        <f t="shared" si="3579"/>
        <v>0.17621960001233794</v>
      </c>
      <c r="BK3041" s="14">
        <f t="shared" si="3580"/>
        <v>0.27601886084663158</v>
      </c>
      <c r="BL3041" s="14">
        <f t="shared" si="3581"/>
        <v>0.48911956222797698</v>
      </c>
      <c r="BM3041" s="14">
        <f t="shared" si="3582"/>
        <v>0.33764670175027706</v>
      </c>
      <c r="BN3041" s="14">
        <f t="shared" si="3583"/>
        <v>0.6617356569780144</v>
      </c>
    </row>
    <row r="3042" spans="1:66" x14ac:dyDescent="0.25">
      <c r="A3042" t="s">
        <v>136</v>
      </c>
      <c r="B3042" t="s">
        <v>388</v>
      </c>
      <c r="C3042" t="s">
        <v>315</v>
      </c>
      <c r="D3042" t="s">
        <v>567</v>
      </c>
      <c r="E3042" s="10">
        <f>VLOOKUP(A3042,home!$A$2:$E$405,3,FALSE)</f>
        <v>1.5103092783505201</v>
      </c>
      <c r="F3042" s="10">
        <f>VLOOKUP(B3042,home!$B$2:$E$405,3,FALSE)</f>
        <v>0.91</v>
      </c>
      <c r="G3042" s="10">
        <f>VLOOKUP(C3042,away!$B$2:$E$405,4,FALSE)</f>
        <v>1.18</v>
      </c>
      <c r="H3042" s="10">
        <f>VLOOKUP(A3042,away!$A$2:$E$405,3,FALSE)</f>
        <v>1.3453608247422699</v>
      </c>
      <c r="I3042" s="10">
        <f>VLOOKUP(C3042,away!$B$2:$E$405,3,FALSE)</f>
        <v>0.96</v>
      </c>
      <c r="J3042" s="10">
        <f>VLOOKUP(B3042,home!$B$2:$E$405,4,FALSE)</f>
        <v>1.21</v>
      </c>
      <c r="K3042" s="12">
        <f t="shared" si="3528"/>
        <v>1.6217701030927885</v>
      </c>
      <c r="L3042" s="12">
        <f t="shared" si="3529"/>
        <v>1.5627711340206207</v>
      </c>
      <c r="M3042" s="13">
        <f t="shared" si="3530"/>
        <v>4.13972329594249E-2</v>
      </c>
      <c r="N3042" s="13">
        <f t="shared" si="3531"/>
        <v>6.7136794764362698E-2</v>
      </c>
      <c r="O3042" s="13">
        <f t="shared" si="3532"/>
        <v>6.4694400697316259E-2</v>
      </c>
      <c r="P3042" s="13">
        <f t="shared" si="3533"/>
        <v>0.10491944488841276</v>
      </c>
      <c r="Q3042" s="13">
        <f t="shared" si="3534"/>
        <v>5.444022328315995E-2</v>
      </c>
      <c r="R3042" s="13">
        <f t="shared" si="3535"/>
        <v>5.0551270971264696E-2</v>
      </c>
      <c r="S3042" s="13">
        <f t="shared" si="3536"/>
        <v>6.6478416120723346E-2</v>
      </c>
      <c r="T3042" s="13">
        <f t="shared" si="3537"/>
        <v>8.5077609476559679E-2</v>
      </c>
      <c r="U3042" s="13">
        <f t="shared" si="3538"/>
        <v>8.1982539934539425E-2</v>
      </c>
      <c r="V3042" s="13">
        <f t="shared" si="3539"/>
        <v>1.8720731952955955E-2</v>
      </c>
      <c r="W3042" s="13">
        <f t="shared" si="3540"/>
        <v>2.9429842175441572E-2</v>
      </c>
      <c r="X3042" s="13">
        <f t="shared" si="3541"/>
        <v>4.599210783056272E-2</v>
      </c>
      <c r="Y3042" s="13">
        <f t="shared" si="3542"/>
        <v>3.5937569255183592E-2</v>
      </c>
      <c r="Z3042" s="13">
        <f t="shared" si="3543"/>
        <v>2.6333355687315676E-2</v>
      </c>
      <c r="AA3042" s="13">
        <f t="shared" si="3544"/>
        <v>4.2706648967797009E-2</v>
      </c>
      <c r="AB3042" s="13">
        <f t="shared" si="3545"/>
        <v>3.4630183249625857E-2</v>
      </c>
      <c r="AC3042" s="13">
        <f t="shared" si="3546"/>
        <v>2.9654288825506645E-3</v>
      </c>
      <c r="AD3042" s="13">
        <f t="shared" si="3547"/>
        <v>1.1932109544717604E-2</v>
      </c>
      <c r="AE3042" s="13">
        <f t="shared" si="3548"/>
        <v>1.8647156364456602E-2</v>
      </c>
      <c r="AF3042" s="13">
        <f t="shared" si="3549"/>
        <v>1.4570618848970844E-2</v>
      </c>
      <c r="AG3042" s="13">
        <f t="shared" si="3550"/>
        <v>7.5901808473294672E-3</v>
      </c>
      <c r="AH3042" s="13">
        <f t="shared" si="3551"/>
        <v>1.0288252032508664E-2</v>
      </c>
      <c r="AI3042" s="13">
        <f t="shared" si="3552"/>
        <v>1.6685179559406165E-2</v>
      </c>
      <c r="AJ3042" s="13">
        <f t="shared" si="3553"/>
        <v>1.3529762687089915E-2</v>
      </c>
      <c r="AK3042" s="13">
        <f t="shared" si="3554"/>
        <v>7.3140548759542566E-3</v>
      </c>
      <c r="AL3042" s="13">
        <f t="shared" si="3555"/>
        <v>3.0062990202097198E-4</v>
      </c>
      <c r="AM3042" s="13">
        <f t="shared" si="3556"/>
        <v>3.8702277052902198E-3</v>
      </c>
      <c r="AN3042" s="13">
        <f t="shared" si="3557"/>
        <v>6.0482801399144217E-3</v>
      </c>
      <c r="AO3042" s="13">
        <f t="shared" si="3558"/>
        <v>4.7260388065642304E-3</v>
      </c>
      <c r="AP3042" s="13">
        <f t="shared" si="3559"/>
        <v>2.4619056750532818E-3</v>
      </c>
      <c r="AQ3042" s="13">
        <f t="shared" si="3560"/>
        <v>9.618487809137041E-4</v>
      </c>
      <c r="AR3042" s="13">
        <f t="shared" si="3561"/>
        <v>3.2156366591867018E-3</v>
      </c>
      <c r="AS3042" s="13">
        <f t="shared" si="3562"/>
        <v>5.2150233962781675E-3</v>
      </c>
      <c r="AT3042" s="13">
        <f t="shared" si="3563"/>
        <v>4.2287845155066749E-3</v>
      </c>
      <c r="AU3042" s="13">
        <f t="shared" si="3564"/>
        <v>2.2860387665568152E-3</v>
      </c>
      <c r="AV3042" s="13">
        <f t="shared" si="3565"/>
        <v>9.268573315282402E-4</v>
      </c>
      <c r="AW3042" s="13">
        <f t="shared" si="3566"/>
        <v>2.116480859952232E-5</v>
      </c>
      <c r="AX3042" s="13">
        <f t="shared" si="3567"/>
        <v>1.046103264100181E-3</v>
      </c>
      <c r="AY3042" s="13">
        <f t="shared" si="3568"/>
        <v>1.6348199843405128E-3</v>
      </c>
      <c r="AZ3042" s="13">
        <f t="shared" si="3569"/>
        <v>1.2774247404236986E-3</v>
      </c>
      <c r="BA3042" s="13">
        <f t="shared" si="3570"/>
        <v>6.6544083673931369E-4</v>
      </c>
      <c r="BB3042" s="13">
        <f t="shared" si="3571"/>
        <v>2.599829327636818E-4</v>
      </c>
      <c r="BC3042" s="13">
        <f t="shared" si="3572"/>
        <v>8.1258764532221101E-5</v>
      </c>
      <c r="BD3042" s="13">
        <f t="shared" si="3573"/>
        <v>8.3755069141258132E-4</v>
      </c>
      <c r="BE3042" s="13">
        <f t="shared" si="3574"/>
        <v>1.3583146711576182E-3</v>
      </c>
      <c r="BF3042" s="13">
        <f t="shared" si="3575"/>
        <v>1.1014370621378691E-3</v>
      </c>
      <c r="BG3042" s="13">
        <f t="shared" si="3576"/>
        <v>5.9542589927118325E-4</v>
      </c>
      <c r="BH3042" s="13">
        <f t="shared" si="3577"/>
        <v>2.41410980511286E-4</v>
      </c>
      <c r="BI3042" s="13">
        <f t="shared" si="3578"/>
        <v>7.8302622150303833E-5</v>
      </c>
      <c r="BJ3042" s="14">
        <f t="shared" si="3579"/>
        <v>0.39378754402138028</v>
      </c>
      <c r="BK3042" s="14">
        <f t="shared" si="3580"/>
        <v>0.23641670469042911</v>
      </c>
      <c r="BL3042" s="14">
        <f t="shared" si="3581"/>
        <v>0.34246707557119976</v>
      </c>
      <c r="BM3042" s="14">
        <f t="shared" si="3582"/>
        <v>0.61425165723064246</v>
      </c>
      <c r="BN3042" s="14">
        <f t="shared" si="3583"/>
        <v>0.38313936756394129</v>
      </c>
    </row>
    <row r="3043" spans="1:66" x14ac:dyDescent="0.25">
      <c r="A3043" t="s">
        <v>136</v>
      </c>
      <c r="B3043" t="s">
        <v>138</v>
      </c>
      <c r="C3043" t="s">
        <v>480</v>
      </c>
      <c r="D3043" t="s">
        <v>567</v>
      </c>
      <c r="E3043" s="10">
        <f>VLOOKUP(A3043,home!$A$2:$E$405,3,FALSE)</f>
        <v>1.5103092783505201</v>
      </c>
      <c r="F3043" s="10">
        <f>VLOOKUP(B3043,home!$B$2:$E$405,3,FALSE)</f>
        <v>0.66</v>
      </c>
      <c r="G3043" s="10">
        <f>VLOOKUP(C3043,away!$B$2:$E$405,4,FALSE)</f>
        <v>0.99</v>
      </c>
      <c r="H3043" s="10">
        <f>VLOOKUP(A3043,away!$A$2:$E$405,3,FALSE)</f>
        <v>1.3453608247422699</v>
      </c>
      <c r="I3043" s="10">
        <f>VLOOKUP(C3043,away!$B$2:$E$405,3,FALSE)</f>
        <v>0.99</v>
      </c>
      <c r="J3043" s="10">
        <f>VLOOKUP(B3043,home!$B$2:$E$405,4,FALSE)</f>
        <v>0.32</v>
      </c>
      <c r="K3043" s="12">
        <f t="shared" si="3528"/>
        <v>0.98683608247422983</v>
      </c>
      <c r="L3043" s="12">
        <f t="shared" si="3529"/>
        <v>0.42621030927835107</v>
      </c>
      <c r="M3043" s="13">
        <f t="shared" si="3530"/>
        <v>0.24340065880586148</v>
      </c>
      <c r="N3043" s="13">
        <f t="shared" si="3531"/>
        <v>0.24019655260762299</v>
      </c>
      <c r="O3043" s="13">
        <f t="shared" si="3532"/>
        <v>0.10373987006820062</v>
      </c>
      <c r="P3043" s="13">
        <f t="shared" si="3533"/>
        <v>0.1023742469744887</v>
      </c>
      <c r="Q3043" s="13">
        <f t="shared" si="3534"/>
        <v>0.11851731249956095</v>
      </c>
      <c r="R3043" s="13">
        <f t="shared" si="3535"/>
        <v>2.2107501053131869E-2</v>
      </c>
      <c r="S3043" s="13">
        <f t="shared" si="3536"/>
        <v>1.0764644696332702E-2</v>
      </c>
      <c r="T3043" s="13">
        <f t="shared" si="3537"/>
        <v>5.0513300415276852E-2</v>
      </c>
      <c r="U3043" s="13">
        <f t="shared" si="3538"/>
        <v>2.1816479732567562E-2</v>
      </c>
      <c r="V3043" s="13">
        <f t="shared" si="3539"/>
        <v>5.030673842423589E-4</v>
      </c>
      <c r="W3043" s="13">
        <f t="shared" si="3540"/>
        <v>3.8985720124146944E-2</v>
      </c>
      <c r="X3043" s="13">
        <f t="shared" si="3541"/>
        <v>1.6616115831551901E-2</v>
      </c>
      <c r="Y3043" s="13">
        <f t="shared" si="3542"/>
        <v>3.5409799337853204E-3</v>
      </c>
      <c r="Z3043" s="13">
        <f t="shared" si="3543"/>
        <v>3.1408149537422688E-3</v>
      </c>
      <c r="AA3043" s="13">
        <f t="shared" si="3544"/>
        <v>3.0994695247274998E-3</v>
      </c>
      <c r="AB3043" s="13">
        <f t="shared" si="3545"/>
        <v>1.5293341817651743E-3</v>
      </c>
      <c r="AC3043" s="13">
        <f t="shared" si="3546"/>
        <v>1.3224374805491747E-5</v>
      </c>
      <c r="AD3043" s="13">
        <f t="shared" si="3547"/>
        <v>9.6181288299374765E-3</v>
      </c>
      <c r="AE3043" s="13">
        <f t="shared" si="3548"/>
        <v>4.0993456632866764E-3</v>
      </c>
      <c r="AF3043" s="13">
        <f t="shared" si="3549"/>
        <v>8.7359169149414065E-4</v>
      </c>
      <c r="AG3043" s="13">
        <f t="shared" si="3550"/>
        <v>1.2411126167157185E-4</v>
      </c>
      <c r="AH3043" s="13">
        <f t="shared" si="3551"/>
        <v>3.346619282051405E-4</v>
      </c>
      <c r="AI3043" s="13">
        <f t="shared" si="3552"/>
        <v>3.3025646618323282E-4</v>
      </c>
      <c r="AJ3043" s="13">
        <f t="shared" si="3553"/>
        <v>1.6295449865002219E-4</v>
      </c>
      <c r="AK3043" s="13">
        <f t="shared" si="3554"/>
        <v>5.3603126356446704E-5</v>
      </c>
      <c r="AL3043" s="13">
        <f t="shared" si="3555"/>
        <v>2.2248672933961939E-7</v>
      </c>
      <c r="AM3043" s="13">
        <f t="shared" si="3556"/>
        <v>1.8983033150535898E-3</v>
      </c>
      <c r="AN3043" s="13">
        <f t="shared" si="3557"/>
        <v>8.0907644301310953E-4</v>
      </c>
      <c r="AO3043" s="13">
        <f t="shared" si="3558"/>
        <v>1.7241836050322279E-4</v>
      </c>
      <c r="AP3043" s="13">
        <f t="shared" si="3559"/>
        <v>2.4495494251781607E-5</v>
      </c>
      <c r="AQ3043" s="13">
        <f t="shared" si="3560"/>
        <v>2.610058045244477E-6</v>
      </c>
      <c r="AR3043" s="13">
        <f t="shared" si="3561"/>
        <v>2.8527272784800455E-5</v>
      </c>
      <c r="AS3043" s="13">
        <f t="shared" si="3562"/>
        <v>2.815174211862619E-5</v>
      </c>
      <c r="AT3043" s="13">
        <f t="shared" si="3563"/>
        <v>1.3890577453584921E-5</v>
      </c>
      <c r="AU3043" s="13">
        <f t="shared" si="3564"/>
        <v>4.5692410125335362E-6</v>
      </c>
      <c r="AV3043" s="13">
        <f t="shared" si="3565"/>
        <v>1.1272729751722942E-6</v>
      </c>
      <c r="AW3043" s="13">
        <f t="shared" si="3566"/>
        <v>2.5993848407196106E-9</v>
      </c>
      <c r="AX3043" s="13">
        <f t="shared" si="3567"/>
        <v>3.1221903446255464E-4</v>
      </c>
      <c r="AY3043" s="13">
        <f t="shared" si="3568"/>
        <v>1.3307097124087356E-4</v>
      </c>
      <c r="AZ3043" s="13">
        <f t="shared" si="3569"/>
        <v>2.8358109904271636E-5</v>
      </c>
      <c r="BA3043" s="13">
        <f t="shared" si="3570"/>
        <v>4.028839597616362E-6</v>
      </c>
      <c r="BB3043" s="13">
        <f t="shared" si="3571"/>
        <v>4.2928324273323417E-7</v>
      </c>
      <c r="BC3043" s="13">
        <f t="shared" si="3572"/>
        <v>3.6592988730669042E-8</v>
      </c>
      <c r="BD3043" s="13">
        <f t="shared" si="3573"/>
        <v>2.0264362927462811E-6</v>
      </c>
      <c r="BE3043" s="13">
        <f t="shared" si="3574"/>
        <v>1.999760452517341E-6</v>
      </c>
      <c r="BF3043" s="13">
        <f t="shared" si="3575"/>
        <v>9.8671788542455302E-7</v>
      </c>
      <c r="BG3043" s="13">
        <f t="shared" si="3576"/>
        <v>3.2457627085320732E-7</v>
      </c>
      <c r="BH3043" s="13">
        <f t="shared" si="3577"/>
        <v>8.0075893898218398E-8</v>
      </c>
      <c r="BI3043" s="13">
        <f t="shared" si="3578"/>
        <v>1.5804356287027991E-8</v>
      </c>
      <c r="BJ3043" s="14">
        <f t="shared" si="3579"/>
        <v>0.48647020536063856</v>
      </c>
      <c r="BK3043" s="14">
        <f t="shared" si="3580"/>
        <v>0.35718913569370098</v>
      </c>
      <c r="BL3043" s="14">
        <f t="shared" si="3581"/>
        <v>0.15325583005728396</v>
      </c>
      <c r="BM3043" s="14">
        <f t="shared" si="3582"/>
        <v>0.16958677568464312</v>
      </c>
      <c r="BN3043" s="14">
        <f t="shared" si="3583"/>
        <v>0.83033614200886663</v>
      </c>
    </row>
    <row r="3044" spans="1:66" x14ac:dyDescent="0.25">
      <c r="A3044" t="s">
        <v>136</v>
      </c>
      <c r="B3044" t="s">
        <v>483</v>
      </c>
      <c r="C3044" t="s">
        <v>482</v>
      </c>
      <c r="D3044" t="s">
        <v>567</v>
      </c>
      <c r="E3044" s="10">
        <f>VLOOKUP(A3044,home!$A$2:$E$405,3,FALSE)</f>
        <v>1.5103092783505201</v>
      </c>
      <c r="F3044" s="10">
        <f>VLOOKUP(B3044,home!$B$2:$E$405,3,FALSE)</f>
        <v>0.59</v>
      </c>
      <c r="G3044" s="10">
        <f>VLOOKUP(C3044,away!$B$2:$E$405,4,FALSE)</f>
        <v>1.9</v>
      </c>
      <c r="H3044" s="10">
        <f>VLOOKUP(A3044,away!$A$2:$E$405,3,FALSE)</f>
        <v>1.3453608247422699</v>
      </c>
      <c r="I3044" s="10">
        <f>VLOOKUP(C3044,away!$B$2:$E$405,3,FALSE)</f>
        <v>0.57999999999999996</v>
      </c>
      <c r="J3044" s="10">
        <f>VLOOKUP(B3044,home!$B$2:$E$405,4,FALSE)</f>
        <v>0.74</v>
      </c>
      <c r="K3044" s="12">
        <f t="shared" si="3528"/>
        <v>1.6930567010309328</v>
      </c>
      <c r="L3044" s="12">
        <f t="shared" si="3529"/>
        <v>0.57742886597938226</v>
      </c>
      <c r="M3044" s="13">
        <f t="shared" si="3530"/>
        <v>0.10326202727394833</v>
      </c>
      <c r="N3044" s="13">
        <f t="shared" si="3531"/>
        <v>0.17482846723819714</v>
      </c>
      <c r="O3044" s="13">
        <f t="shared" si="3532"/>
        <v>5.9626475307528022E-2</v>
      </c>
      <c r="P3044" s="13">
        <f t="shared" si="3533"/>
        <v>0.10095100357826575</v>
      </c>
      <c r="Q3044" s="13">
        <f t="shared" si="3534"/>
        <v>0.14799725399429831</v>
      </c>
      <c r="R3044" s="13">
        <f t="shared" si="3535"/>
        <v>1.7215024009586771E-2</v>
      </c>
      <c r="S3044" s="13">
        <f t="shared" si="3536"/>
        <v>2.4672925257468076E-2</v>
      </c>
      <c r="T3044" s="13">
        <f t="shared" si="3537"/>
        <v>8.5457886541990269E-2</v>
      </c>
      <c r="U3044" s="13">
        <f t="shared" si="3538"/>
        <v>2.9146011757839277E-2</v>
      </c>
      <c r="V3044" s="13">
        <f t="shared" si="3539"/>
        <v>2.6800822805475538E-3</v>
      </c>
      <c r="W3044" s="13">
        <f t="shared" si="3540"/>
        <v>8.352258086974125E-2</v>
      </c>
      <c r="X3044" s="13">
        <f t="shared" si="3541"/>
        <v>4.8228349155285934E-2</v>
      </c>
      <c r="Y3044" s="13">
        <f t="shared" si="3542"/>
        <v>1.3924220480397228E-2</v>
      </c>
      <c r="Z3044" s="13">
        <f t="shared" si="3543"/>
        <v>3.3134839305545101E-3</v>
      </c>
      <c r="AA3044" s="13">
        <f t="shared" si="3544"/>
        <v>5.609916172383626E-3</v>
      </c>
      <c r="AB3044" s="13">
        <f t="shared" si="3545"/>
        <v>4.7489530839379505E-3</v>
      </c>
      <c r="AC3044" s="13">
        <f t="shared" si="3546"/>
        <v>1.6375634577161068E-4</v>
      </c>
      <c r="AD3044" s="13">
        <f t="shared" si="3547"/>
        <v>3.5352116307228364E-2</v>
      </c>
      <c r="AE3044" s="13">
        <f t="shared" si="3548"/>
        <v>2.04133324292541E-2</v>
      </c>
      <c r="AF3044" s="13">
        <f t="shared" si="3549"/>
        <v>5.8936236977421719E-3</v>
      </c>
      <c r="AG3044" s="13">
        <f t="shared" si="3550"/>
        <v>1.1343828160988254E-3</v>
      </c>
      <c r="AH3044" s="13">
        <f t="shared" si="3551"/>
        <v>4.7832531711524908E-4</v>
      </c>
      <c r="AI3044" s="13">
        <f t="shared" si="3552"/>
        <v>8.0983188341471823E-4</v>
      </c>
      <c r="AJ3044" s="13">
        <f t="shared" si="3553"/>
        <v>6.8554564846189504E-4</v>
      </c>
      <c r="AK3044" s="13">
        <f t="shared" si="3554"/>
        <v>3.8688921799700257E-4</v>
      </c>
      <c r="AL3044" s="13">
        <f t="shared" si="3555"/>
        <v>6.4036579115754942E-6</v>
      </c>
      <c r="AM3044" s="13">
        <f t="shared" si="3556"/>
        <v>1.1970627481915573E-2</v>
      </c>
      <c r="AN3044" s="13">
        <f t="shared" si="3557"/>
        <v>6.9121858519441371E-3</v>
      </c>
      <c r="AO3044" s="13">
        <f t="shared" si="3558"/>
        <v>1.9956478189634167E-3</v>
      </c>
      <c r="AP3044" s="13">
        <f t="shared" si="3559"/>
        <v>3.8411488566609115E-4</v>
      </c>
      <c r="AQ3044" s="13">
        <f t="shared" si="3560"/>
        <v>5.5449755708992756E-5</v>
      </c>
      <c r="AR3044" s="13">
        <f t="shared" si="3561"/>
        <v>5.523976908621735E-5</v>
      </c>
      <c r="AS3044" s="13">
        <f t="shared" si="3562"/>
        <v>9.3524061214821631E-5</v>
      </c>
      <c r="AT3044" s="13">
        <f t="shared" si="3563"/>
        <v>7.9170769273690473E-5</v>
      </c>
      <c r="AU3044" s="13">
        <f t="shared" si="3564"/>
        <v>4.4680200481531847E-5</v>
      </c>
      <c r="AV3044" s="13">
        <f t="shared" si="3565"/>
        <v>1.8911528207165756E-5</v>
      </c>
      <c r="AW3044" s="13">
        <f t="shared" si="3566"/>
        <v>1.7389841212998147E-7</v>
      </c>
      <c r="AX3044" s="13">
        <f t="shared" si="3567"/>
        <v>3.377825178967037E-3</v>
      </c>
      <c r="AY3044" s="13">
        <f t="shared" si="3568"/>
        <v>1.9504537625675399E-3</v>
      </c>
      <c r="AZ3044" s="13">
        <f t="shared" si="3569"/>
        <v>5.6312415213229702E-4</v>
      </c>
      <c r="BA3044" s="13">
        <f t="shared" si="3570"/>
        <v>1.0838804685711782E-4</v>
      </c>
      <c r="BB3044" s="13">
        <f t="shared" si="3571"/>
        <v>1.5646596745606416E-5</v>
      </c>
      <c r="BC3044" s="13">
        <f t="shared" si="3572"/>
        <v>1.8069593230504416E-6</v>
      </c>
      <c r="BD3044" s="13">
        <f t="shared" si="3573"/>
        <v>5.3161728700695694E-6</v>
      </c>
      <c r="BE3044" s="13">
        <f t="shared" si="3574"/>
        <v>9.0005821015101299E-6</v>
      </c>
      <c r="BF3044" s="13">
        <f t="shared" si="3575"/>
        <v>7.619247920070402E-6</v>
      </c>
      <c r="BG3044" s="13">
        <f t="shared" si="3576"/>
        <v>4.2999395826303974E-6</v>
      </c>
      <c r="BH3044" s="13">
        <f t="shared" si="3577"/>
        <v>1.8200103811001371E-6</v>
      </c>
      <c r="BI3044" s="13">
        <f t="shared" si="3578"/>
        <v>6.1627615433348951E-7</v>
      </c>
      <c r="BJ3044" s="14">
        <f t="shared" si="3579"/>
        <v>0.64408748402102434</v>
      </c>
      <c r="BK3044" s="14">
        <f t="shared" si="3580"/>
        <v>0.23368665215648046</v>
      </c>
      <c r="BL3044" s="14">
        <f t="shared" si="3581"/>
        <v>0.11902717095553765</v>
      </c>
      <c r="BM3044" s="14">
        <f t="shared" si="3582"/>
        <v>0.39428425979761744</v>
      </c>
      <c r="BN3044" s="14">
        <f t="shared" si="3583"/>
        <v>0.60388025140182422</v>
      </c>
    </row>
    <row r="3045" spans="1:66" x14ac:dyDescent="0.25">
      <c r="A3045" t="s">
        <v>136</v>
      </c>
      <c r="B3045" t="s">
        <v>359</v>
      </c>
      <c r="C3045" t="s">
        <v>328</v>
      </c>
      <c r="D3045" t="s">
        <v>567</v>
      </c>
      <c r="E3045" s="10">
        <f>VLOOKUP(A3045,home!$A$2:$E$405,3,FALSE)</f>
        <v>1.5103092783505201</v>
      </c>
      <c r="F3045" s="10">
        <f>VLOOKUP(B3045,home!$B$2:$E$405,3,FALSE)</f>
        <v>1.18</v>
      </c>
      <c r="G3045" s="10">
        <f>VLOOKUP(C3045,away!$B$2:$E$405,4,FALSE)</f>
        <v>0.74</v>
      </c>
      <c r="H3045" s="10">
        <f>VLOOKUP(A3045,away!$A$2:$E$405,3,FALSE)</f>
        <v>1.3453608247422699</v>
      </c>
      <c r="I3045" s="10">
        <f>VLOOKUP(C3045,away!$B$2:$E$405,3,FALSE)</f>
        <v>0.88</v>
      </c>
      <c r="J3045" s="10">
        <f>VLOOKUP(B3045,home!$B$2:$E$405,4,FALSE)</f>
        <v>0.99</v>
      </c>
      <c r="K3045" s="12">
        <f t="shared" si="3528"/>
        <v>1.3188020618556739</v>
      </c>
      <c r="L3045" s="12">
        <f t="shared" si="3529"/>
        <v>1.1720783505154655</v>
      </c>
      <c r="M3045" s="13">
        <f t="shared" si="3530"/>
        <v>8.2837003738314194E-2</v>
      </c>
      <c r="N3045" s="13">
        <f t="shared" si="3531"/>
        <v>0.10924561132803491</v>
      </c>
      <c r="O3045" s="13">
        <f t="shared" si="3532"/>
        <v>9.7091458703246744E-2</v>
      </c>
      <c r="P3045" s="13">
        <f t="shared" si="3533"/>
        <v>0.12804441592641683</v>
      </c>
      <c r="Q3045" s="13">
        <f t="shared" si="3534"/>
        <v>7.2036668734048029E-2</v>
      </c>
      <c r="R3045" s="13">
        <f t="shared" si="3535"/>
        <v>5.6899398383020945E-2</v>
      </c>
      <c r="S3045" s="13">
        <f t="shared" si="3536"/>
        <v>4.9480822911373491E-2</v>
      </c>
      <c r="T3045" s="13">
        <f t="shared" si="3537"/>
        <v>8.4432619866432038E-2</v>
      </c>
      <c r="U3045" s="13">
        <f t="shared" si="3538"/>
        <v>7.5039043905875416E-2</v>
      </c>
      <c r="V3045" s="13">
        <f t="shared" si="3539"/>
        <v>8.4982727569703261E-3</v>
      </c>
      <c r="W3045" s="13">
        <f t="shared" si="3540"/>
        <v>3.1667369085225563E-2</v>
      </c>
      <c r="X3045" s="13">
        <f t="shared" si="3541"/>
        <v>3.7116637722575625E-2</v>
      </c>
      <c r="Y3045" s="13">
        <f t="shared" si="3542"/>
        <v>2.1751803759278272E-2</v>
      </c>
      <c r="Z3045" s="13">
        <f t="shared" si="3543"/>
        <v>2.2230184334031178E-2</v>
      </c>
      <c r="AA3045" s="13">
        <f t="shared" si="3544"/>
        <v>2.9317212935152017E-2</v>
      </c>
      <c r="AB3045" s="13">
        <f t="shared" si="3545"/>
        <v>1.9331800433370162E-2</v>
      </c>
      <c r="AC3045" s="13">
        <f t="shared" si="3546"/>
        <v>8.2100716047985977E-4</v>
      </c>
      <c r="AD3045" s="13">
        <f t="shared" si="3547"/>
        <v>1.0440747910785024E-2</v>
      </c>
      <c r="AE3045" s="13">
        <f t="shared" si="3548"/>
        <v>1.2237374589420704E-2</v>
      </c>
      <c r="AF3045" s="13">
        <f t="shared" si="3549"/>
        <v>7.1715809117040459E-3</v>
      </c>
      <c r="AG3045" s="13">
        <f t="shared" si="3550"/>
        <v>2.8018849085260917E-3</v>
      </c>
      <c r="AH3045" s="13">
        <f t="shared" si="3551"/>
        <v>6.5138794464715041E-3</v>
      </c>
      <c r="AI3045" s="13">
        <f t="shared" si="3552"/>
        <v>8.5905176446859147E-3</v>
      </c>
      <c r="AJ3045" s="13">
        <f t="shared" si="3553"/>
        <v>5.6645961911096681E-3</v>
      </c>
      <c r="AK3045" s="13">
        <f t="shared" si="3554"/>
        <v>2.4901603788050754E-3</v>
      </c>
      <c r="AL3045" s="13">
        <f t="shared" si="3555"/>
        <v>5.0762522829601742E-5</v>
      </c>
      <c r="AM3045" s="13">
        <f t="shared" si="3556"/>
        <v>2.7538559744117209E-3</v>
      </c>
      <c r="AN3045" s="13">
        <f t="shared" si="3557"/>
        <v>3.22773496804565E-3</v>
      </c>
      <c r="AO3045" s="13">
        <f t="shared" si="3558"/>
        <v>1.8915791386240174E-3</v>
      </c>
      <c r="AP3045" s="13">
        <f t="shared" si="3559"/>
        <v>7.3902631888930108E-4</v>
      </c>
      <c r="AQ3045" s="13">
        <f t="shared" si="3560"/>
        <v>2.165491872078222E-4</v>
      </c>
      <c r="AR3045" s="13">
        <f t="shared" si="3561"/>
        <v>1.5269554154153811E-3</v>
      </c>
      <c r="AS3045" s="13">
        <f t="shared" si="3562"/>
        <v>2.0137519502114918E-3</v>
      </c>
      <c r="AT3045" s="13">
        <f t="shared" si="3563"/>
        <v>1.3278701120024003E-3</v>
      </c>
      <c r="AU3045" s="13">
        <f t="shared" si="3564"/>
        <v>5.8373261386176329E-4</v>
      </c>
      <c r="AV3045" s="13">
        <f t="shared" si="3565"/>
        <v>1.9245694368332381E-4</v>
      </c>
      <c r="AW3045" s="13">
        <f t="shared" si="3566"/>
        <v>2.1796008001451889E-6</v>
      </c>
      <c r="AX3045" s="13">
        <f t="shared" si="3567"/>
        <v>6.0529848951795654E-4</v>
      </c>
      <c r="AY3045" s="13">
        <f t="shared" si="3568"/>
        <v>7.0945725516370932E-4</v>
      </c>
      <c r="AZ3045" s="13">
        <f t="shared" si="3569"/>
        <v>4.1576974469675513E-4</v>
      </c>
      <c r="BA3045" s="13">
        <f t="shared" si="3570"/>
        <v>1.6243823885280295E-4</v>
      </c>
      <c r="BB3045" s="13">
        <f t="shared" si="3571"/>
        <v>4.7597585763807649E-5</v>
      </c>
      <c r="BC3045" s="13">
        <f t="shared" si="3572"/>
        <v>1.1157619962112402E-5</v>
      </c>
      <c r="BD3045" s="13">
        <f t="shared" si="3573"/>
        <v>2.9828523076845282E-4</v>
      </c>
      <c r="BE3045" s="13">
        <f t="shared" si="3574"/>
        <v>3.9337917735853109E-4</v>
      </c>
      <c r="BF3045" s="13">
        <f t="shared" si="3575"/>
        <v>2.5939463509575992E-4</v>
      </c>
      <c r="BG3045" s="13">
        <f t="shared" si="3576"/>
        <v>1.1403005986619608E-4</v>
      </c>
      <c r="BH3045" s="13">
        <f t="shared" si="3577"/>
        <v>3.7595769516266329E-5</v>
      </c>
      <c r="BI3045" s="13">
        <f t="shared" si="3578"/>
        <v>9.9162756710205429E-6</v>
      </c>
      <c r="BJ3045" s="14">
        <f t="shared" si="3579"/>
        <v>0.3996827633371659</v>
      </c>
      <c r="BK3045" s="14">
        <f t="shared" si="3580"/>
        <v>0.27044174227154799</v>
      </c>
      <c r="BL3045" s="14">
        <f t="shared" si="3581"/>
        <v>0.30769543620518808</v>
      </c>
      <c r="BM3045" s="14">
        <f t="shared" si="3582"/>
        <v>0.45318829168048791</v>
      </c>
      <c r="BN3045" s="14">
        <f t="shared" si="3583"/>
        <v>0.54615455681308167</v>
      </c>
    </row>
    <row r="3046" spans="1:66" x14ac:dyDescent="0.25">
      <c r="A3046" t="s">
        <v>19</v>
      </c>
      <c r="B3046" t="s">
        <v>251</v>
      </c>
      <c r="C3046" t="s">
        <v>245</v>
      </c>
      <c r="D3046" t="s">
        <v>567</v>
      </c>
      <c r="E3046" s="10">
        <f>VLOOKUP(A3046,home!$A$2:$E$405,3,FALSE)</f>
        <v>1.6241610738254999</v>
      </c>
      <c r="F3046" s="10">
        <f>VLOOKUP(B3046,home!$B$2:$E$405,3,FALSE)</f>
        <v>0.79</v>
      </c>
      <c r="G3046" s="10">
        <f>VLOOKUP(C3046,away!$B$2:$E$405,4,FALSE)</f>
        <v>1</v>
      </c>
      <c r="H3046" s="10">
        <f>VLOOKUP(A3046,away!$A$2:$E$405,3,FALSE)</f>
        <v>1.2013422818791899</v>
      </c>
      <c r="I3046" s="10">
        <f>VLOOKUP(C3046,away!$B$2:$E$405,3,FALSE)</f>
        <v>0.69</v>
      </c>
      <c r="J3046" s="10">
        <f>VLOOKUP(B3046,home!$B$2:$E$405,4,FALSE)</f>
        <v>1.07</v>
      </c>
      <c r="K3046" s="12">
        <f t="shared" si="3528"/>
        <v>1.2830872483221449</v>
      </c>
      <c r="L3046" s="12">
        <f t="shared" si="3529"/>
        <v>0.88695100671140592</v>
      </c>
      <c r="M3046" s="13">
        <f t="shared" si="3530"/>
        <v>0.11417324912581621</v>
      </c>
      <c r="N3046" s="13">
        <f t="shared" si="3531"/>
        <v>0.14649424005284228</v>
      </c>
      <c r="O3046" s="13">
        <f t="shared" si="3532"/>
        <v>0.10126607825165483</v>
      </c>
      <c r="P3046" s="13">
        <f t="shared" si="3533"/>
        <v>0.1299332136922908</v>
      </c>
      <c r="Q3046" s="13">
        <f t="shared" si="3534"/>
        <v>9.3982445682222596E-2</v>
      </c>
      <c r="R3046" s="13">
        <f t="shared" si="3535"/>
        <v>4.4909025025510627E-2</v>
      </c>
      <c r="S3046" s="13">
        <f t="shared" si="3536"/>
        <v>3.6967153316715726E-2</v>
      </c>
      <c r="T3046" s="13">
        <f t="shared" si="3537"/>
        <v>8.3357824811047351E-2</v>
      </c>
      <c r="U3046" s="13">
        <f t="shared" si="3538"/>
        <v>5.7622197344812776E-2</v>
      </c>
      <c r="V3046" s="13">
        <f t="shared" si="3539"/>
        <v>4.6744370879570757E-3</v>
      </c>
      <c r="W3046" s="13">
        <f t="shared" si="3540"/>
        <v>4.019589254032948E-2</v>
      </c>
      <c r="X3046" s="13">
        <f t="shared" si="3541"/>
        <v>3.5651787354308725E-2</v>
      </c>
      <c r="Y3046" s="13">
        <f t="shared" si="3542"/>
        <v>1.5810694342482542E-2</v>
      </c>
      <c r="Z3046" s="13">
        <f t="shared" si="3543"/>
        <v>1.3277368318934793E-2</v>
      </c>
      <c r="AA3046" s="13">
        <f t="shared" si="3544"/>
        <v>1.7036021981301667E-2</v>
      </c>
      <c r="AB3046" s="13">
        <f t="shared" si="3545"/>
        <v>1.0929351283171969E-2</v>
      </c>
      <c r="AC3046" s="13">
        <f t="shared" si="3546"/>
        <v>3.3247971705887213E-4</v>
      </c>
      <c r="AD3046" s="13">
        <f t="shared" si="3547"/>
        <v>1.2893709288355995E-2</v>
      </c>
      <c r="AE3046" s="13">
        <f t="shared" si="3548"/>
        <v>1.1436088433551555E-2</v>
      </c>
      <c r="AF3046" s="13">
        <f t="shared" si="3549"/>
        <v>5.0716250744896069E-3</v>
      </c>
      <c r="AG3046" s="13">
        <f t="shared" si="3550"/>
        <v>1.4994276551604558E-3</v>
      </c>
      <c r="AH3046" s="13">
        <f t="shared" si="3551"/>
        <v>2.9440937992393345E-3</v>
      </c>
      <c r="AI3046" s="13">
        <f t="shared" si="3552"/>
        <v>3.7775292116682875E-3</v>
      </c>
      <c r="AJ3046" s="13">
        <f t="shared" si="3553"/>
        <v>2.4234497808279928E-3</v>
      </c>
      <c r="AK3046" s="13">
        <f t="shared" si="3554"/>
        <v>1.0364991702431648E-3</v>
      </c>
      <c r="AL3046" s="13">
        <f t="shared" si="3555"/>
        <v>1.5134949195448499E-5</v>
      </c>
      <c r="AM3046" s="13">
        <f t="shared" si="3556"/>
        <v>3.3087507942924743E-3</v>
      </c>
      <c r="AN3046" s="13">
        <f t="shared" si="3557"/>
        <v>2.9346998479548741E-3</v>
      </c>
      <c r="AO3046" s="13">
        <f t="shared" si="3558"/>
        <v>1.3014674922696924E-3</v>
      </c>
      <c r="AP3046" s="13">
        <f t="shared" si="3559"/>
        <v>3.84779300823591E-4</v>
      </c>
      <c r="AQ3046" s="13">
        <f t="shared" si="3560"/>
        <v>8.5320097056798704E-5</v>
      </c>
      <c r="AR3046" s="13">
        <f t="shared" si="3561"/>
        <v>5.2225339181762725E-4</v>
      </c>
      <c r="AS3046" s="13">
        <f t="shared" si="3562"/>
        <v>6.7009666743418649E-4</v>
      </c>
      <c r="AT3046" s="13">
        <f t="shared" si="3563"/>
        <v>4.2989624456398498E-4</v>
      </c>
      <c r="AU3046" s="13">
        <f t="shared" si="3564"/>
        <v>1.8386479650054247E-4</v>
      </c>
      <c r="AV3046" s="13">
        <f t="shared" si="3565"/>
        <v>5.897864395129803E-5</v>
      </c>
      <c r="AW3046" s="13">
        <f t="shared" si="3566"/>
        <v>4.7844749660207226E-7</v>
      </c>
      <c r="AX3046" s="13">
        <f t="shared" si="3567"/>
        <v>7.0756932533874045E-4</v>
      </c>
      <c r="AY3046" s="13">
        <f t="shared" si="3568"/>
        <v>6.2757932542730605E-4</v>
      </c>
      <c r="AZ3046" s="13">
        <f t="shared" si="3569"/>
        <v>2.7831605723950705E-4</v>
      </c>
      <c r="BA3046" s="13">
        <f t="shared" si="3570"/>
        <v>8.2284235717510032E-5</v>
      </c>
      <c r="BB3046" s="13">
        <f t="shared" si="3571"/>
        <v>1.8245521426531031E-5</v>
      </c>
      <c r="BC3046" s="13">
        <f t="shared" si="3572"/>
        <v>3.2365767194472461E-6</v>
      </c>
      <c r="BD3046" s="13">
        <f t="shared" si="3573"/>
        <v>7.7202195271848452E-5</v>
      </c>
      <c r="BE3046" s="13">
        <f t="shared" si="3574"/>
        <v>9.9057152295784935E-5</v>
      </c>
      <c r="BF3046" s="13">
        <f t="shared" si="3575"/>
        <v>6.354948448291319E-5</v>
      </c>
      <c r="BG3046" s="13">
        <f t="shared" si="3576"/>
        <v>2.7179844392490643E-5</v>
      </c>
      <c r="BH3046" s="13">
        <f t="shared" si="3577"/>
        <v>8.7185279378462228E-6</v>
      </c>
      <c r="BI3046" s="13">
        <f t="shared" si="3578"/>
        <v>2.2373264042381706E-6</v>
      </c>
      <c r="BJ3046" s="14">
        <f t="shared" si="3579"/>
        <v>0.456125983809057</v>
      </c>
      <c r="BK3046" s="14">
        <f t="shared" si="3580"/>
        <v>0.28672324721446141</v>
      </c>
      <c r="BL3046" s="14">
        <f t="shared" si="3581"/>
        <v>0.24408728012348341</v>
      </c>
      <c r="BM3046" s="14">
        <f t="shared" si="3582"/>
        <v>0.36882852675766858</v>
      </c>
      <c r="BN3046" s="14">
        <f t="shared" si="3583"/>
        <v>0.6307582518303374</v>
      </c>
    </row>
    <row r="3047" spans="1:66" x14ac:dyDescent="0.25">
      <c r="A3047" t="s">
        <v>19</v>
      </c>
      <c r="B3047" t="s">
        <v>247</v>
      </c>
      <c r="C3047" t="s">
        <v>254</v>
      </c>
      <c r="D3047" t="s">
        <v>567</v>
      </c>
      <c r="E3047" s="10">
        <f>VLOOKUP(A3047,home!$A$2:$E$405,3,FALSE)</f>
        <v>1.6241610738254999</v>
      </c>
      <c r="F3047" s="10">
        <f>VLOOKUP(B3047,home!$B$2:$E$405,3,FALSE)</f>
        <v>0.92</v>
      </c>
      <c r="G3047" s="10">
        <f>VLOOKUP(C3047,away!$B$2:$E$405,4,FALSE)</f>
        <v>1.1499999999999999</v>
      </c>
      <c r="H3047" s="10">
        <f>VLOOKUP(A3047,away!$A$2:$E$405,3,FALSE)</f>
        <v>1.2013422818791899</v>
      </c>
      <c r="I3047" s="10">
        <f>VLOOKUP(C3047,away!$B$2:$E$405,3,FALSE)</f>
        <v>0.62</v>
      </c>
      <c r="J3047" s="10">
        <f>VLOOKUP(B3047,home!$B$2:$E$405,4,FALSE)</f>
        <v>0.83</v>
      </c>
      <c r="K3047" s="12">
        <f t="shared" si="3528"/>
        <v>1.7183624161073787</v>
      </c>
      <c r="L3047" s="12">
        <f t="shared" si="3529"/>
        <v>0.61821073825503114</v>
      </c>
      <c r="M3047" s="13">
        <f t="shared" si="3530"/>
        <v>9.6658304424753358E-2</v>
      </c>
      <c r="N3047" s="13">
        <f t="shared" si="3531"/>
        <v>0.1660939975281617</v>
      </c>
      <c r="O3047" s="13">
        <f t="shared" si="3532"/>
        <v>5.9755201736906315E-2</v>
      </c>
      <c r="P3047" s="13">
        <f t="shared" si="3533"/>
        <v>0.10268109283161415</v>
      </c>
      <c r="Q3047" s="13">
        <f t="shared" si="3534"/>
        <v>0.1427048414467125</v>
      </c>
      <c r="R3047" s="13">
        <f t="shared" si="3535"/>
        <v>1.8470653690175583E-2</v>
      </c>
      <c r="S3047" s="13">
        <f t="shared" si="3536"/>
        <v>2.7269790443361256E-2</v>
      </c>
      <c r="T3047" s="13">
        <f t="shared" si="3537"/>
        <v>8.8221665383339296E-2</v>
      </c>
      <c r="U3047" s="13">
        <f t="shared" si="3538"/>
        <v>3.1739277102132785E-2</v>
      </c>
      <c r="V3047" s="13">
        <f t="shared" si="3539"/>
        <v>3.2187748615861564E-3</v>
      </c>
      <c r="W3047" s="13">
        <f t="shared" si="3540"/>
        <v>8.1739545379531126E-2</v>
      </c>
      <c r="X3047" s="13">
        <f t="shared" si="3541"/>
        <v>5.0532264693710548E-2</v>
      </c>
      <c r="Y3047" s="13">
        <f t="shared" si="3542"/>
        <v>1.5619794330998721E-2</v>
      </c>
      <c r="Z3047" s="13">
        <f t="shared" si="3543"/>
        <v>3.8062521512854876E-3</v>
      </c>
      <c r="AA3047" s="13">
        <f t="shared" si="3544"/>
        <v>6.5405206429968383E-3</v>
      </c>
      <c r="AB3047" s="13">
        <f t="shared" si="3545"/>
        <v>5.6194924273501182E-3</v>
      </c>
      <c r="AC3047" s="13">
        <f t="shared" si="3546"/>
        <v>2.1370856488583432E-4</v>
      </c>
      <c r="AD3047" s="13">
        <f t="shared" si="3547"/>
        <v>3.5114540672472445E-2</v>
      </c>
      <c r="AE3047" s="13">
        <f t="shared" si="3548"/>
        <v>2.1708186112615508E-2</v>
      </c>
      <c r="AF3047" s="13">
        <f t="shared" si="3549"/>
        <v>6.7101168814288235E-3</v>
      </c>
      <c r="AG3047" s="13">
        <f t="shared" si="3550"/>
        <v>1.3827554370152201E-3</v>
      </c>
      <c r="AH3047" s="13">
        <f t="shared" si="3551"/>
        <v>5.8826648810775034E-4</v>
      </c>
      <c r="AI3047" s="13">
        <f t="shared" si="3552"/>
        <v>1.0108550238198365E-3</v>
      </c>
      <c r="AJ3047" s="13">
        <f t="shared" si="3553"/>
        <v>8.6850764053266827E-4</v>
      </c>
      <c r="AK3047" s="13">
        <f t="shared" si="3554"/>
        <v>4.9747029586447828E-4</v>
      </c>
      <c r="AL3047" s="13">
        <f t="shared" si="3555"/>
        <v>9.0809906590224744E-6</v>
      </c>
      <c r="AM3047" s="13">
        <f t="shared" si="3556"/>
        <v>1.2067901390090114E-2</v>
      </c>
      <c r="AN3047" s="13">
        <f t="shared" si="3557"/>
        <v>7.4605062275565244E-3</v>
      </c>
      <c r="AO3047" s="13">
        <f t="shared" si="3558"/>
        <v>2.3060825313469882E-3</v>
      </c>
      <c r="AP3047" s="13">
        <f t="shared" si="3559"/>
        <v>4.7521499472701751E-4</v>
      </c>
      <c r="AQ3047" s="13">
        <f t="shared" si="3560"/>
        <v>7.3445753180012539E-5</v>
      </c>
      <c r="AR3047" s="13">
        <f t="shared" si="3561"/>
        <v>7.2734531980757391E-5</v>
      </c>
      <c r="AS3047" s="13">
        <f t="shared" si="3562"/>
        <v>1.2498428610889368E-4</v>
      </c>
      <c r="AT3047" s="13">
        <f t="shared" si="3563"/>
        <v>1.0738414992676725E-4</v>
      </c>
      <c r="AU3047" s="13">
        <f t="shared" si="3564"/>
        <v>6.1508295773265602E-5</v>
      </c>
      <c r="AV3047" s="13">
        <f t="shared" si="3565"/>
        <v>2.6423385933898982E-5</v>
      </c>
      <c r="AW3047" s="13">
        <f t="shared" si="3566"/>
        <v>2.6796744654372748E-7</v>
      </c>
      <c r="AX3047" s="13">
        <f t="shared" si="3567"/>
        <v>3.4561713650034746E-3</v>
      </c>
      <c r="AY3047" s="13">
        <f t="shared" si="3568"/>
        <v>2.1366422510946965E-3</v>
      </c>
      <c r="AZ3047" s="13">
        <f t="shared" si="3569"/>
        <v>6.6044759171807199E-4</v>
      </c>
      <c r="BA3047" s="13">
        <f t="shared" si="3570"/>
        <v>1.3609859775159556E-4</v>
      </c>
      <c r="BB3047" s="13">
        <f t="shared" si="3571"/>
        <v>2.1034403647872097E-5</v>
      </c>
      <c r="BC3047" s="13">
        <f t="shared" si="3572"/>
        <v>2.6007388415810668E-6</v>
      </c>
      <c r="BD3047" s="13">
        <f t="shared" si="3573"/>
        <v>7.4942114520763624E-6</v>
      </c>
      <c r="BE3047" s="13">
        <f t="shared" si="3574"/>
        <v>1.2877771297609523E-5</v>
      </c>
      <c r="BF3047" s="13">
        <f t="shared" si="3575"/>
        <v>1.106433910051928E-5</v>
      </c>
      <c r="BG3047" s="13">
        <f t="shared" si="3576"/>
        <v>6.3375148231332188E-6</v>
      </c>
      <c r="BH3047" s="13">
        <f t="shared" si="3577"/>
        <v>2.7225368208988806E-6</v>
      </c>
      <c r="BI3047" s="13">
        <f t="shared" si="3578"/>
        <v>9.3566098990022031E-7</v>
      </c>
      <c r="BJ3047" s="14">
        <f t="shared" si="3579"/>
        <v>0.63862385371094388</v>
      </c>
      <c r="BK3047" s="14">
        <f t="shared" si="3580"/>
        <v>0.23218739436795446</v>
      </c>
      <c r="BL3047" s="14">
        <f t="shared" si="3581"/>
        <v>0.12552471173209406</v>
      </c>
      <c r="BM3047" s="14">
        <f t="shared" si="3582"/>
        <v>0.41164174602030612</v>
      </c>
      <c r="BN3047" s="14">
        <f t="shared" si="3583"/>
        <v>0.58636409165832348</v>
      </c>
    </row>
    <row r="3048" spans="1:66" x14ac:dyDescent="0.25">
      <c r="A3048" t="s">
        <v>485</v>
      </c>
      <c r="B3048" t="s">
        <v>487</v>
      </c>
      <c r="C3048" t="s">
        <v>497</v>
      </c>
      <c r="D3048" t="s">
        <v>567</v>
      </c>
      <c r="E3048" s="10">
        <f>VLOOKUP(A3048,home!$A$2:$E$405,3,FALSE)</f>
        <v>1.4155844155844199</v>
      </c>
      <c r="F3048" s="10">
        <f>VLOOKUP(B3048,home!$B$2:$E$405,3,FALSE)</f>
        <v>1.1299999999999999</v>
      </c>
      <c r="G3048" s="10">
        <f>VLOOKUP(C3048,away!$B$2:$E$405,4,FALSE)</f>
        <v>1.88</v>
      </c>
      <c r="H3048" s="10">
        <f>VLOOKUP(A3048,away!$A$2:$E$405,3,FALSE)</f>
        <v>1.1818181818181801</v>
      </c>
      <c r="I3048" s="10">
        <f>VLOOKUP(C3048,away!$B$2:$E$405,3,FALSE)</f>
        <v>0.47</v>
      </c>
      <c r="J3048" s="10">
        <f>VLOOKUP(B3048,home!$B$2:$E$405,4,FALSE)</f>
        <v>1.18</v>
      </c>
      <c r="K3048" s="12">
        <f t="shared" si="3528"/>
        <v>3.0072675324675413</v>
      </c>
      <c r="L3048" s="12">
        <f t="shared" si="3529"/>
        <v>0.6554363636363626</v>
      </c>
      <c r="M3048" s="13">
        <f t="shared" si="3530"/>
        <v>2.5663028666628153E-2</v>
      </c>
      <c r="N3048" s="13">
        <f t="shared" si="3531"/>
        <v>7.7175592893934608E-2</v>
      </c>
      <c r="O3048" s="13">
        <f t="shared" si="3532"/>
        <v>1.6820482189150485E-2</v>
      </c>
      <c r="P3048" s="13">
        <f t="shared" si="3533"/>
        <v>5.0583689967880797E-2</v>
      </c>
      <c r="Q3048" s="13">
        <f t="shared" si="3534"/>
        <v>0.11604382740443117</v>
      </c>
      <c r="R3048" s="13">
        <f t="shared" si="3535"/>
        <v>5.5123778403334987E-3</v>
      </c>
      <c r="S3048" s="13">
        <f t="shared" si="3536"/>
        <v>2.4926030009992519E-2</v>
      </c>
      <c r="T3048" s="13">
        <f t="shared" si="3537"/>
        <v>7.605934425640605E-2</v>
      </c>
      <c r="U3048" s="13">
        <f t="shared" si="3538"/>
        <v>1.6577194905928471E-2</v>
      </c>
      <c r="V3048" s="13">
        <f t="shared" si="3539"/>
        <v>5.4590013540250235E-3</v>
      </c>
      <c r="W3048" s="13">
        <f t="shared" si="3540"/>
        <v>0.11632494483220431</v>
      </c>
      <c r="X3048" s="13">
        <f t="shared" si="3541"/>
        <v>7.6243598841020471E-2</v>
      </c>
      <c r="Y3048" s="13">
        <f t="shared" si="3542"/>
        <v>2.4986413587454022E-2</v>
      </c>
      <c r="Z3048" s="13">
        <f t="shared" si="3543"/>
        <v>1.2043376288859515E-3</v>
      </c>
      <c r="AA3048" s="13">
        <f t="shared" si="3544"/>
        <v>3.6217654494776646E-3</v>
      </c>
      <c r="AB3048" s="13">
        <f t="shared" si="3545"/>
        <v>5.4458088232134487E-3</v>
      </c>
      <c r="AC3048" s="13">
        <f t="shared" si="3546"/>
        <v>6.7250546402120319E-4</v>
      </c>
      <c r="AD3048" s="13">
        <f t="shared" si="3547"/>
        <v>8.7455057452491478E-2</v>
      </c>
      <c r="AE3048" s="13">
        <f t="shared" si="3548"/>
        <v>5.7321224838270179E-2</v>
      </c>
      <c r="AF3048" s="13">
        <f t="shared" si="3549"/>
        <v>1.8785207583589075E-2</v>
      </c>
      <c r="AG3048" s="13">
        <f t="shared" si="3550"/>
        <v>4.1041693829139492E-3</v>
      </c>
      <c r="AH3048" s="13">
        <f t="shared" si="3551"/>
        <v>1.9734166901686179E-4</v>
      </c>
      <c r="AI3048" s="13">
        <f t="shared" si="3552"/>
        <v>5.9345919403736404E-4</v>
      </c>
      <c r="AJ3048" s="13">
        <f t="shared" si="3553"/>
        <v>8.9234528303646027E-4</v>
      </c>
      <c r="AK3048" s="13">
        <f t="shared" si="3554"/>
        <v>8.9450699914203505E-4</v>
      </c>
      <c r="AL3048" s="13">
        <f t="shared" si="3555"/>
        <v>5.3022280940660236E-5</v>
      </c>
      <c r="AM3048" s="13">
        <f t="shared" si="3556"/>
        <v>5.260015096539223E-2</v>
      </c>
      <c r="AN3048" s="13">
        <f t="shared" si="3557"/>
        <v>3.4476051675480388E-2</v>
      </c>
      <c r="AO3048" s="13">
        <f t="shared" si="3558"/>
        <v>1.1298428971358096E-2</v>
      </c>
      <c r="AP3048" s="13">
        <f t="shared" si="3559"/>
        <v>2.4684670665968936E-3</v>
      </c>
      <c r="AQ3048" s="13">
        <f t="shared" si="3560"/>
        <v>4.0448076947159661E-4</v>
      </c>
      <c r="AR3048" s="13">
        <f t="shared" si="3561"/>
        <v>2.586898118686851E-5</v>
      </c>
      <c r="AS3048" s="13">
        <f t="shared" si="3562"/>
        <v>7.7794947221283297E-5</v>
      </c>
      <c r="AT3048" s="13">
        <f t="shared" si="3563"/>
        <v>1.1697510948429568E-4</v>
      </c>
      <c r="AU3048" s="13">
        <f t="shared" si="3564"/>
        <v>1.172584829529861E-4</v>
      </c>
      <c r="AV3048" s="13">
        <f t="shared" si="3565"/>
        <v>8.8156907172728431E-5</v>
      </c>
      <c r="AW3048" s="13">
        <f t="shared" si="3566"/>
        <v>2.9030766565365914E-6</v>
      </c>
      <c r="AX3048" s="13">
        <f t="shared" si="3567"/>
        <v>2.6363787700185867E-2</v>
      </c>
      <c r="AY3048" s="13">
        <f t="shared" si="3568"/>
        <v>1.7279785141890887E-2</v>
      </c>
      <c r="AZ3048" s="13">
        <f t="shared" si="3569"/>
        <v>5.6628997689093042E-3</v>
      </c>
      <c r="BA3048" s="13">
        <f t="shared" si="3570"/>
        <v>1.2372234773903711E-3</v>
      </c>
      <c r="BB3048" s="13">
        <f t="shared" si="3571"/>
        <v>2.0273031425657004E-4</v>
      </c>
      <c r="BC3048" s="13">
        <f t="shared" si="3572"/>
        <v>2.6575363995036666E-5</v>
      </c>
      <c r="BD3048" s="13">
        <f t="shared" si="3573"/>
        <v>2.8259118266830951E-6</v>
      </c>
      <c r="BE3048" s="13">
        <f t="shared" si="3574"/>
        <v>8.4982728860001115E-6</v>
      </c>
      <c r="BF3048" s="13">
        <f t="shared" si="3575"/>
        <v>1.277829006605869E-5</v>
      </c>
      <c r="BG3048" s="13">
        <f t="shared" si="3576"/>
        <v>1.2809245612036935E-5</v>
      </c>
      <c r="BH3048" s="13">
        <f t="shared" si="3577"/>
        <v>9.6302071111202471E-6</v>
      </c>
      <c r="BI3048" s="13">
        <f t="shared" si="3578"/>
        <v>5.7921218352419928E-6</v>
      </c>
      <c r="BJ3048" s="14">
        <f t="shared" si="3579"/>
        <v>0.80651996228764267</v>
      </c>
      <c r="BK3048" s="14">
        <f t="shared" si="3580"/>
        <v>0.12463706288537924</v>
      </c>
      <c r="BL3048" s="14">
        <f t="shared" si="3581"/>
        <v>5.1033670830691602E-2</v>
      </c>
      <c r="BM3048" s="14">
        <f t="shared" si="3582"/>
        <v>0.6743191526050063</v>
      </c>
      <c r="BN3048" s="14">
        <f t="shared" si="3583"/>
        <v>0.29179899896235867</v>
      </c>
    </row>
    <row r="3049" spans="1:66" x14ac:dyDescent="0.25">
      <c r="A3049" t="s">
        <v>485</v>
      </c>
      <c r="B3049" t="s">
        <v>489</v>
      </c>
      <c r="C3049" t="s">
        <v>491</v>
      </c>
      <c r="D3049" t="s">
        <v>567</v>
      </c>
      <c r="E3049" s="10">
        <f>VLOOKUP(A3049,home!$A$2:$E$405,3,FALSE)</f>
        <v>1.4155844155844199</v>
      </c>
      <c r="F3049" s="10">
        <f>VLOOKUP(B3049,home!$B$2:$E$405,3,FALSE)</f>
        <v>0.47</v>
      </c>
      <c r="G3049" s="10">
        <f>VLOOKUP(C3049,away!$B$2:$E$405,4,FALSE)</f>
        <v>0.47</v>
      </c>
      <c r="H3049" s="10">
        <f>VLOOKUP(A3049,away!$A$2:$E$405,3,FALSE)</f>
        <v>1.1818181818181801</v>
      </c>
      <c r="I3049" s="10">
        <f>VLOOKUP(C3049,away!$B$2:$E$405,3,FALSE)</f>
        <v>0.47</v>
      </c>
      <c r="J3049" s="10">
        <f>VLOOKUP(B3049,home!$B$2:$E$405,4,FALSE)</f>
        <v>0.85</v>
      </c>
      <c r="K3049" s="12">
        <f t="shared" si="3528"/>
        <v>0.31270259740259831</v>
      </c>
      <c r="L3049" s="12">
        <f t="shared" si="3529"/>
        <v>0.47213636363636291</v>
      </c>
      <c r="M3049" s="13">
        <f t="shared" si="3530"/>
        <v>0.45619316074324245</v>
      </c>
      <c r="N3049" s="13">
        <f t="shared" si="3531"/>
        <v>0.14265278628171296</v>
      </c>
      <c r="O3049" s="13">
        <f t="shared" si="3532"/>
        <v>0.21538538002909327</v>
      </c>
      <c r="P3049" s="13">
        <f t="shared" si="3533"/>
        <v>6.7351567777643187E-2</v>
      </c>
      <c r="Q3049" s="13">
        <f t="shared" si="3534"/>
        <v>2.2303948398504695E-2</v>
      </c>
      <c r="R3049" s="13">
        <f t="shared" si="3535"/>
        <v>5.0845635053686111E-2</v>
      </c>
      <c r="S3049" s="13">
        <f t="shared" si="3536"/>
        <v>2.4859171906018432E-3</v>
      </c>
      <c r="T3049" s="13">
        <f t="shared" si="3537"/>
        <v>1.0530505091603085E-2</v>
      </c>
      <c r="U3049" s="13">
        <f t="shared" si="3538"/>
        <v>1.5899562147872248E-2</v>
      </c>
      <c r="V3049" s="13">
        <f t="shared" si="3539"/>
        <v>4.0779611835099319E-5</v>
      </c>
      <c r="W3049" s="13">
        <f t="shared" si="3540"/>
        <v>2.3248341988486476E-3</v>
      </c>
      <c r="X3049" s="13">
        <f t="shared" si="3541"/>
        <v>1.0976387647018576E-3</v>
      </c>
      <c r="Y3049" s="13">
        <f t="shared" si="3542"/>
        <v>2.5911758747632226E-4</v>
      </c>
      <c r="Z3049" s="13">
        <f t="shared" si="3543"/>
        <v>8.0020244136763154E-3</v>
      </c>
      <c r="AA3049" s="13">
        <f t="shared" si="3544"/>
        <v>2.5022538186355876E-3</v>
      </c>
      <c r="AB3049" s="13">
        <f t="shared" si="3545"/>
        <v>3.9123063422395916E-4</v>
      </c>
      <c r="AC3049" s="13">
        <f t="shared" si="3546"/>
        <v>3.7628945187150586E-7</v>
      </c>
      <c r="AD3049" s="13">
        <f t="shared" si="3547"/>
        <v>1.8174542312759018E-4</v>
      </c>
      <c r="AE3049" s="13">
        <f t="shared" si="3548"/>
        <v>8.5808623183012547E-5</v>
      </c>
      <c r="AF3049" s="13">
        <f t="shared" si="3549"/>
        <v>2.025668565913523E-5</v>
      </c>
      <c r="AG3049" s="13">
        <f t="shared" si="3550"/>
        <v>3.1879726354763228E-6</v>
      </c>
      <c r="AH3049" s="13">
        <f t="shared" si="3551"/>
        <v>9.4451167710063357E-4</v>
      </c>
      <c r="AI3049" s="13">
        <f t="shared" si="3552"/>
        <v>2.9535125470645239E-4</v>
      </c>
      <c r="AJ3049" s="13">
        <f t="shared" si="3553"/>
        <v>4.6178552246412022E-5</v>
      </c>
      <c r="AK3049" s="13">
        <f t="shared" si="3554"/>
        <v>4.8133844105815452E-6</v>
      </c>
      <c r="AL3049" s="13">
        <f t="shared" si="3555"/>
        <v>2.2221889061594278E-9</v>
      </c>
      <c r="AM3049" s="13">
        <f t="shared" si="3556"/>
        <v>1.1366453175606342E-5</v>
      </c>
      <c r="AN3049" s="13">
        <f t="shared" si="3557"/>
        <v>5.366515869773768E-6</v>
      </c>
      <c r="AO3049" s="13">
        <f t="shared" si="3558"/>
        <v>1.2668636440759102E-6</v>
      </c>
      <c r="AP3049" s="13">
        <f t="shared" si="3559"/>
        <v>1.9937746471237061E-7</v>
      </c>
      <c r="AQ3049" s="13">
        <f t="shared" si="3560"/>
        <v>2.3533337795083981E-8</v>
      </c>
      <c r="AR3049" s="13">
        <f t="shared" si="3561"/>
        <v>8.918766172767519E-5</v>
      </c>
      <c r="AS3049" s="13">
        <f t="shared" si="3562"/>
        <v>2.7889213478508342E-5</v>
      </c>
      <c r="AT3049" s="13">
        <f t="shared" si="3563"/>
        <v>4.3605147471225558E-6</v>
      </c>
      <c r="AU3049" s="13">
        <f t="shared" si="3564"/>
        <v>4.5451476247918594E-7</v>
      </c>
      <c r="AV3049" s="13">
        <f t="shared" si="3565"/>
        <v>3.5531986696266607E-8</v>
      </c>
      <c r="AW3049" s="13">
        <f t="shared" si="3566"/>
        <v>9.1133366549818731E-12</v>
      </c>
      <c r="AX3049" s="13">
        <f t="shared" si="3567"/>
        <v>5.923865718778528E-7</v>
      </c>
      <c r="AY3049" s="13">
        <f t="shared" si="3568"/>
        <v>2.796872419134203E-7</v>
      </c>
      <c r="AZ3049" s="13">
        <f t="shared" si="3569"/>
        <v>6.6025258676243014E-8</v>
      </c>
      <c r="BA3049" s="13">
        <f t="shared" si="3570"/>
        <v>1.0390975179850533E-8</v>
      </c>
      <c r="BB3049" s="13">
        <f t="shared" si="3571"/>
        <v>1.2264893090125831E-9</v>
      </c>
      <c r="BC3049" s="13">
        <f t="shared" si="3572"/>
        <v>1.1581404047921534E-10</v>
      </c>
      <c r="BD3049" s="13">
        <f t="shared" si="3573"/>
        <v>7.0181230482224261E-6</v>
      </c>
      <c r="BE3049" s="13">
        <f t="shared" si="3574"/>
        <v>2.1945853060701936E-6</v>
      </c>
      <c r="BF3049" s="13">
        <f t="shared" si="3575"/>
        <v>3.4312626271486285E-7</v>
      </c>
      <c r="BG3049" s="13">
        <f t="shared" si="3576"/>
        <v>3.576549119599466E-8</v>
      </c>
      <c r="BH3049" s="13">
        <f t="shared" si="3577"/>
        <v>2.7959904985918219E-9</v>
      </c>
      <c r="BI3049" s="13">
        <f t="shared" si="3578"/>
        <v>1.7486269824452976E-10</v>
      </c>
      <c r="BJ3049" s="14">
        <f t="shared" si="3579"/>
        <v>0.1794790016032958</v>
      </c>
      <c r="BK3049" s="14">
        <f t="shared" si="3580"/>
        <v>0.52607208352220525</v>
      </c>
      <c r="BL3049" s="14">
        <f t="shared" si="3581"/>
        <v>0.28644643855963919</v>
      </c>
      <c r="BM3049" s="14">
        <f t="shared" si="3582"/>
        <v>4.52667901368052E-2</v>
      </c>
      <c r="BN3049" s="14">
        <f t="shared" si="3583"/>
        <v>0.95473247828388264</v>
      </c>
    </row>
    <row r="3050" spans="1:66" x14ac:dyDescent="0.25">
      <c r="A3050" t="s">
        <v>485</v>
      </c>
      <c r="B3050" t="s">
        <v>493</v>
      </c>
      <c r="C3050" t="s">
        <v>494</v>
      </c>
      <c r="D3050" t="s">
        <v>567</v>
      </c>
      <c r="E3050" s="10">
        <f>VLOOKUP(A3050,home!$A$2:$E$405,3,FALSE)</f>
        <v>1.4155844155844199</v>
      </c>
      <c r="F3050" s="10">
        <f>VLOOKUP(B3050,home!$B$2:$E$405,3,FALSE)</f>
        <v>0.94</v>
      </c>
      <c r="G3050" s="10">
        <f>VLOOKUP(C3050,away!$B$2:$E$405,4,FALSE)</f>
        <v>1.18</v>
      </c>
      <c r="H3050" s="10">
        <f>VLOOKUP(A3050,away!$A$2:$E$405,3,FALSE)</f>
        <v>1.1818181818181801</v>
      </c>
      <c r="I3050" s="10">
        <f>VLOOKUP(C3050,away!$B$2:$E$405,3,FALSE)</f>
        <v>1.53</v>
      </c>
      <c r="J3050" s="10">
        <f>VLOOKUP(B3050,home!$B$2:$E$405,4,FALSE)</f>
        <v>0.85</v>
      </c>
      <c r="K3050" s="12">
        <f t="shared" si="3528"/>
        <v>1.5701662337662383</v>
      </c>
      <c r="L3050" s="12">
        <f t="shared" si="3529"/>
        <v>1.5369545454545432</v>
      </c>
      <c r="M3050" s="13">
        <f t="shared" si="3530"/>
        <v>4.472955638422129E-2</v>
      </c>
      <c r="N3050" s="13">
        <f t="shared" si="3531"/>
        <v>7.0232839085847334E-2</v>
      </c>
      <c r="O3050" s="13">
        <f t="shared" si="3532"/>
        <v>6.8747295000894201E-2</v>
      </c>
      <c r="P3050" s="13">
        <f t="shared" si="3533"/>
        <v>0.10794468127317058</v>
      </c>
      <c r="Q3050" s="13">
        <f t="shared" si="3534"/>
        <v>5.5138616217067601E-2</v>
      </c>
      <c r="R3050" s="13">
        <f t="shared" si="3535"/>
        <v>5.2830733769664372E-2</v>
      </c>
      <c r="S3050" s="13">
        <f t="shared" si="3536"/>
        <v>6.51250266997771E-2</v>
      </c>
      <c r="T3050" s="13">
        <f t="shared" si="3537"/>
        <v>8.4745546824895643E-2</v>
      </c>
      <c r="U3050" s="13">
        <f t="shared" si="3538"/>
        <v>8.295303427022073E-2</v>
      </c>
      <c r="V3050" s="13">
        <f t="shared" si="3539"/>
        <v>1.7462726906339064E-2</v>
      </c>
      <c r="W3050" s="13">
        <f t="shared" si="3540"/>
        <v>2.8858931120211682E-2</v>
      </c>
      <c r="X3050" s="13">
        <f t="shared" si="3541"/>
        <v>4.435486536216892E-2</v>
      </c>
      <c r="Y3050" s="13">
        <f t="shared" si="3542"/>
        <v>3.4085705965704899E-2</v>
      </c>
      <c r="Z3050" s="13">
        <f t="shared" si="3543"/>
        <v>2.7066145468994832E-2</v>
      </c>
      <c r="AA3050" s="13">
        <f t="shared" si="3544"/>
        <v>4.249834769362075E-2</v>
      </c>
      <c r="AB3050" s="13">
        <f t="shared" si="3545"/>
        <v>3.3364735269690304E-2</v>
      </c>
      <c r="AC3050" s="13">
        <f t="shared" si="3546"/>
        <v>2.6338966927611628E-3</v>
      </c>
      <c r="AD3050" s="13">
        <f t="shared" si="3547"/>
        <v>1.1328329796885521E-2</v>
      </c>
      <c r="AE3050" s="13">
        <f t="shared" si="3548"/>
        <v>1.7411127973731344E-2</v>
      </c>
      <c r="AF3050" s="13">
        <f t="shared" si="3549"/>
        <v>1.3380056140358572E-2</v>
      </c>
      <c r="AG3050" s="13">
        <f t="shared" si="3550"/>
        <v>6.8548460344536929E-3</v>
      </c>
      <c r="AH3050" s="13">
        <f t="shared" si="3551"/>
        <v>1.0399858826626371E-2</v>
      </c>
      <c r="AI3050" s="13">
        <f t="shared" si="3552"/>
        <v>1.6329507165504499E-2</v>
      </c>
      <c r="AJ3050" s="13">
        <f t="shared" si="3553"/>
        <v>1.2820020382659503E-2</v>
      </c>
      <c r="AK3050" s="13">
        <f t="shared" si="3554"/>
        <v>6.709854373682292E-3</v>
      </c>
      <c r="AL3050" s="13">
        <f t="shared" si="3555"/>
        <v>2.5425259000051796E-4</v>
      </c>
      <c r="AM3050" s="13">
        <f t="shared" si="3556"/>
        <v>3.5574721864075191E-3</v>
      </c>
      <c r="AN3050" s="13">
        <f t="shared" si="3557"/>
        <v>5.4676730472271494E-3</v>
      </c>
      <c r="AO3050" s="13">
        <f t="shared" si="3558"/>
        <v>4.2017824714975305E-3</v>
      </c>
      <c r="AP3050" s="13">
        <f t="shared" si="3559"/>
        <v>2.152649556193118E-3</v>
      </c>
      <c r="AQ3050" s="13">
        <f t="shared" si="3560"/>
        <v>8.2713113004042932E-4</v>
      </c>
      <c r="AR3050" s="13">
        <f t="shared" si="3561"/>
        <v>3.1968220591337888E-3</v>
      </c>
      <c r="AS3050" s="13">
        <f t="shared" si="3562"/>
        <v>5.0195420526109313E-3</v>
      </c>
      <c r="AT3050" s="13">
        <f t="shared" si="3563"/>
        <v>3.9407577199896812E-3</v>
      </c>
      <c r="AU3050" s="13">
        <f t="shared" si="3564"/>
        <v>2.0625482357938081E-3</v>
      </c>
      <c r="AV3050" s="13">
        <f t="shared" si="3565"/>
        <v>8.09635898839391E-4</v>
      </c>
      <c r="AW3050" s="13">
        <f t="shared" si="3566"/>
        <v>1.7043922165576762E-5</v>
      </c>
      <c r="AX3050" s="13">
        <f t="shared" si="3567"/>
        <v>9.3097045077660586E-4</v>
      </c>
      <c r="AY3050" s="13">
        <f t="shared" si="3568"/>
        <v>1.4308592660049696E-3</v>
      </c>
      <c r="AZ3050" s="13">
        <f t="shared" si="3569"/>
        <v>1.0995828263960449E-3</v>
      </c>
      <c r="BA3050" s="13">
        <f t="shared" si="3570"/>
        <v>5.6333627437771836E-4</v>
      </c>
      <c r="BB3050" s="13">
        <f t="shared" si="3571"/>
        <v>2.1645556188106541E-4</v>
      </c>
      <c r="BC3050" s="13">
        <f t="shared" si="3572"/>
        <v>6.653647194440409E-5</v>
      </c>
      <c r="BD3050" s="13">
        <f t="shared" si="3573"/>
        <v>8.1889503246583833E-4</v>
      </c>
      <c r="BE3050" s="13">
        <f t="shared" si="3574"/>
        <v>1.2858013289767669E-3</v>
      </c>
      <c r="BF3050" s="13">
        <f t="shared" si="3575"/>
        <v>1.0094609150455372E-3</v>
      </c>
      <c r="BG3050" s="13">
        <f t="shared" si="3576"/>
        <v>5.2834048103709045E-4</v>
      </c>
      <c r="BH3050" s="13">
        <f t="shared" si="3577"/>
        <v>2.0739559581406283E-4</v>
      </c>
      <c r="BI3050" s="13">
        <f t="shared" si="3578"/>
        <v>6.5129112315814424E-5</v>
      </c>
      <c r="BJ3050" s="14">
        <f t="shared" si="3579"/>
        <v>0.38690531376407172</v>
      </c>
      <c r="BK3050" s="14">
        <f t="shared" si="3580"/>
        <v>0.23958099981227471</v>
      </c>
      <c r="BL3050" s="14">
        <f t="shared" si="3581"/>
        <v>0.34559771518458576</v>
      </c>
      <c r="BM3050" s="14">
        <f t="shared" si="3582"/>
        <v>0.59811263715522245</v>
      </c>
      <c r="BN3050" s="14">
        <f t="shared" si="3583"/>
        <v>0.39962372173086536</v>
      </c>
    </row>
    <row r="3051" spans="1:66" x14ac:dyDescent="0.25">
      <c r="A3051" t="s">
        <v>22</v>
      </c>
      <c r="B3051" t="s">
        <v>266</v>
      </c>
      <c r="C3051" t="s">
        <v>256</v>
      </c>
      <c r="D3051" t="s">
        <v>567</v>
      </c>
      <c r="E3051" s="10">
        <f>VLOOKUP(A3051,home!$A$2:$E$405,3,FALSE)</f>
        <v>1.6571428571428599</v>
      </c>
      <c r="F3051" s="10">
        <f>VLOOKUP(B3051,home!$B$2:$E$405,3,FALSE)</f>
        <v>0.83</v>
      </c>
      <c r="G3051" s="10">
        <f>VLOOKUP(C3051,away!$B$2:$E$405,4,FALSE)</f>
        <v>0.75</v>
      </c>
      <c r="H3051" s="10">
        <f>VLOOKUP(A3051,away!$A$2:$E$405,3,FALSE)</f>
        <v>1.3785714285714299</v>
      </c>
      <c r="I3051" s="10">
        <f>VLOOKUP(C3051,away!$B$2:$E$405,3,FALSE)</f>
        <v>0.53</v>
      </c>
      <c r="J3051" s="10">
        <f>VLOOKUP(B3051,home!$B$2:$E$405,4,FALSE)</f>
        <v>1.72</v>
      </c>
      <c r="K3051" s="12">
        <f t="shared" si="3528"/>
        <v>1.0315714285714304</v>
      </c>
      <c r="L3051" s="12">
        <f t="shared" si="3529"/>
        <v>1.2567057142857156</v>
      </c>
      <c r="M3051" s="13">
        <f t="shared" si="3530"/>
        <v>0.10144107987878334</v>
      </c>
      <c r="N3051" s="13">
        <f t="shared" si="3531"/>
        <v>0.10464371968638513</v>
      </c>
      <c r="O3051" s="13">
        <f t="shared" si="3532"/>
        <v>0.12748158474698076</v>
      </c>
      <c r="P3051" s="13">
        <f t="shared" si="3533"/>
        <v>0.13150636049399281</v>
      </c>
      <c r="Q3051" s="13">
        <f t="shared" si="3534"/>
        <v>5.3973735703956298E-2</v>
      </c>
      <c r="R3051" s="13">
        <f t="shared" si="3535"/>
        <v>8.0103418008864752E-2</v>
      </c>
      <c r="S3051" s="13">
        <f t="shared" si="3536"/>
        <v>4.2620610089722302E-2</v>
      </c>
      <c r="T3051" s="13">
        <f t="shared" si="3537"/>
        <v>6.7829102080508838E-2</v>
      </c>
      <c r="U3051" s="13">
        <f t="shared" si="3538"/>
        <v>8.2632397348859049E-2</v>
      </c>
      <c r="V3051" s="13">
        <f t="shared" si="3539"/>
        <v>6.1391754828741324E-3</v>
      </c>
      <c r="W3051" s="13">
        <f t="shared" si="3540"/>
        <v>1.8559254548489008E-2</v>
      </c>
      <c r="X3051" s="13">
        <f t="shared" si="3541"/>
        <v>2.3323521243969296E-2</v>
      </c>
      <c r="Y3051" s="13">
        <f t="shared" si="3542"/>
        <v>1.4655401212280254E-2</v>
      </c>
      <c r="Z3051" s="13">
        <f t="shared" si="3543"/>
        <v>3.3555474381852538E-2</v>
      </c>
      <c r="AA3051" s="13">
        <f t="shared" si="3544"/>
        <v>3.4614868644479664E-2</v>
      </c>
      <c r="AB3051" s="13">
        <f t="shared" si="3545"/>
        <v>1.7853854748699147E-2</v>
      </c>
      <c r="AC3051" s="13">
        <f t="shared" si="3546"/>
        <v>4.9741967526337487E-4</v>
      </c>
      <c r="AD3051" s="13">
        <f t="shared" si="3547"/>
        <v>4.7862991819514053E-3</v>
      </c>
      <c r="AE3051" s="13">
        <f t="shared" si="3548"/>
        <v>6.0149695322393769E-3</v>
      </c>
      <c r="AF3051" s="13">
        <f t="shared" si="3549"/>
        <v>3.7795232912098526E-3</v>
      </c>
      <c r="AG3051" s="13">
        <f t="shared" si="3550"/>
        <v>1.5832495057797921E-3</v>
      </c>
      <c r="AH3051" s="13">
        <f t="shared" si="3551"/>
        <v>1.0542339100310506E-2</v>
      </c>
      <c r="AI3051" s="13">
        <f t="shared" si="3552"/>
        <v>1.0875175806191758E-2</v>
      </c>
      <c r="AJ3051" s="13">
        <f t="shared" si="3553"/>
        <v>5.609260321179344E-3</v>
      </c>
      <c r="AK3051" s="13">
        <f t="shared" si="3554"/>
        <v>1.9287842275826723E-3</v>
      </c>
      <c r="AL3051" s="13">
        <f t="shared" si="3555"/>
        <v>2.5793830747920371E-5</v>
      </c>
      <c r="AM3051" s="13">
        <f t="shared" si="3556"/>
        <v>9.8748189693917627E-4</v>
      </c>
      <c r="AN3051" s="13">
        <f t="shared" si="3557"/>
        <v>1.2409741426371609E-3</v>
      </c>
      <c r="AO3051" s="13">
        <f t="shared" si="3558"/>
        <v>7.7976964816646867E-4</v>
      </c>
      <c r="AP3051" s="13">
        <f t="shared" si="3559"/>
        <v>3.2664699089245434E-4</v>
      </c>
      <c r="AQ3051" s="13">
        <f t="shared" si="3560"/>
        <v>1.0262478500219537E-4</v>
      </c>
      <c r="AR3051" s="13">
        <f t="shared" si="3561"/>
        <v>2.6497235578595872E-3</v>
      </c>
      <c r="AS3051" s="13">
        <f t="shared" si="3562"/>
        <v>2.7333791159005875E-3</v>
      </c>
      <c r="AT3051" s="13">
        <f t="shared" si="3563"/>
        <v>1.4098378997084412E-3</v>
      </c>
      <c r="AU3051" s="13">
        <f t="shared" si="3564"/>
        <v>4.847828320854606E-4</v>
      </c>
      <c r="AV3051" s="13">
        <f t="shared" si="3565"/>
        <v>1.250220296603256E-4</v>
      </c>
      <c r="AW3051" s="13">
        <f t="shared" si="3566"/>
        <v>9.288513996144286E-7</v>
      </c>
      <c r="AX3051" s="13">
        <f t="shared" si="3567"/>
        <v>1.6977635185232859E-4</v>
      </c>
      <c r="AY3051" s="13">
        <f t="shared" si="3568"/>
        <v>2.1335891152340355E-4</v>
      </c>
      <c r="AZ3051" s="13">
        <f t="shared" si="3569"/>
        <v>1.3406468165262089E-4</v>
      </c>
      <c r="BA3051" s="13">
        <f t="shared" si="3570"/>
        <v>5.6159950505581329E-5</v>
      </c>
      <c r="BB3051" s="13">
        <f t="shared" si="3571"/>
        <v>1.7644132678591752E-5</v>
      </c>
      <c r="BC3051" s="13">
        <f t="shared" si="3572"/>
        <v>4.4346964721603145E-6</v>
      </c>
      <c r="BD3051" s="13">
        <f t="shared" si="3573"/>
        <v>5.5498712273993676E-4</v>
      </c>
      <c r="BE3051" s="13">
        <f t="shared" si="3574"/>
        <v>5.7250885904358432E-4</v>
      </c>
      <c r="BF3051" s="13">
        <f t="shared" si="3575"/>
        <v>2.9529189079669497E-4</v>
      </c>
      <c r="BG3051" s="13">
        <f t="shared" si="3576"/>
        <v>1.0153822587823516E-4</v>
      </c>
      <c r="BH3051" s="13">
        <f t="shared" si="3577"/>
        <v>2.6185983180954898E-5</v>
      </c>
      <c r="BI3051" s="13">
        <f t="shared" si="3578"/>
        <v>5.4025424157050208E-6</v>
      </c>
      <c r="BJ3051" s="14">
        <f t="shared" si="3579"/>
        <v>0.30318171217509138</v>
      </c>
      <c r="BK3051" s="14">
        <f t="shared" si="3580"/>
        <v>0.28244379836290728</v>
      </c>
      <c r="BL3051" s="14">
        <f t="shared" si="3581"/>
        <v>0.38060034301241713</v>
      </c>
      <c r="BM3051" s="14">
        <f t="shared" si="3582"/>
        <v>0.40041899935318148</v>
      </c>
      <c r="BN3051" s="14">
        <f t="shared" si="3583"/>
        <v>0.59914989851896305</v>
      </c>
    </row>
    <row r="3052" spans="1:66" x14ac:dyDescent="0.25">
      <c r="A3052" t="s">
        <v>22</v>
      </c>
      <c r="B3052" t="s">
        <v>166</v>
      </c>
      <c r="C3052" t="s">
        <v>163</v>
      </c>
      <c r="D3052" t="s">
        <v>567</v>
      </c>
      <c r="E3052" s="10">
        <f>VLOOKUP(A3052,home!$A$2:$E$405,3,FALSE)</f>
        <v>1.6571428571428599</v>
      </c>
      <c r="F3052" s="10">
        <f>VLOOKUP(B3052,home!$B$2:$E$405,3,FALSE)</f>
        <v>0.91</v>
      </c>
      <c r="G3052" s="10">
        <f>VLOOKUP(C3052,away!$B$2:$E$405,4,FALSE)</f>
        <v>1.21</v>
      </c>
      <c r="H3052" s="10">
        <f>VLOOKUP(A3052,away!$A$2:$E$405,3,FALSE)</f>
        <v>1.3785714285714299</v>
      </c>
      <c r="I3052" s="10">
        <f>VLOOKUP(C3052,away!$B$2:$E$405,3,FALSE)</f>
        <v>0.86</v>
      </c>
      <c r="J3052" s="10">
        <f>VLOOKUP(B3052,home!$B$2:$E$405,4,FALSE)</f>
        <v>1.54</v>
      </c>
      <c r="K3052" s="12">
        <f t="shared" si="3528"/>
        <v>1.8246800000000032</v>
      </c>
      <c r="L3052" s="12">
        <f t="shared" si="3529"/>
        <v>1.8257800000000017</v>
      </c>
      <c r="M3052" s="13">
        <f t="shared" si="3530"/>
        <v>2.5979175608956816E-2</v>
      </c>
      <c r="N3052" s="13">
        <f t="shared" si="3531"/>
        <v>4.7403682150151401E-2</v>
      </c>
      <c r="O3052" s="13">
        <f t="shared" si="3532"/>
        <v>4.7432259243321215E-2</v>
      </c>
      <c r="P3052" s="13">
        <f t="shared" si="3533"/>
        <v>8.6548694796103512E-2</v>
      </c>
      <c r="Q3052" s="13">
        <f t="shared" si="3534"/>
        <v>4.3248275372869217E-2</v>
      </c>
      <c r="R3052" s="13">
        <f t="shared" si="3535"/>
        <v>4.3300435140635557E-2</v>
      </c>
      <c r="S3052" s="13">
        <f t="shared" si="3536"/>
        <v>7.2083470658000068E-2</v>
      </c>
      <c r="T3052" s="13">
        <f t="shared" si="3537"/>
        <v>7.8961836210277234E-2</v>
      </c>
      <c r="U3052" s="13">
        <f t="shared" si="3538"/>
        <v>7.9009437992415027E-2</v>
      </c>
      <c r="V3052" s="13">
        <f t="shared" si="3539"/>
        <v>2.6682611726876141E-2</v>
      </c>
      <c r="W3052" s="13">
        <f t="shared" si="3540"/>
        <v>2.6304754369122382E-2</v>
      </c>
      <c r="X3052" s="13">
        <f t="shared" si="3541"/>
        <v>4.8026694432056309E-2</v>
      </c>
      <c r="Y3052" s="13">
        <f t="shared" si="3542"/>
        <v>4.3843089080079931E-2</v>
      </c>
      <c r="Z3052" s="13">
        <f t="shared" si="3543"/>
        <v>2.6352356157023225E-2</v>
      </c>
      <c r="AA3052" s="13">
        <f t="shared" si="3544"/>
        <v>4.8084617232597215E-2</v>
      </c>
      <c r="AB3052" s="13">
        <f t="shared" si="3545"/>
        <v>4.3869519685987839E-2</v>
      </c>
      <c r="AC3052" s="13">
        <f t="shared" si="3546"/>
        <v>5.5557604422119926E-3</v>
      </c>
      <c r="AD3052" s="13">
        <f t="shared" si="3547"/>
        <v>1.1999439800562573E-2</v>
      </c>
      <c r="AE3052" s="13">
        <f t="shared" si="3548"/>
        <v>2.1908337199071155E-2</v>
      </c>
      <c r="AF3052" s="13">
        <f t="shared" si="3549"/>
        <v>1.9999901945660089E-2</v>
      </c>
      <c r="AG3052" s="13">
        <f t="shared" si="3550"/>
        <v>1.2171806991449105E-2</v>
      </c>
      <c r="AH3052" s="13">
        <f t="shared" si="3551"/>
        <v>1.2028401206092477E-2</v>
      </c>
      <c r="AI3052" s="13">
        <f t="shared" si="3552"/>
        <v>2.1947983112732859E-2</v>
      </c>
      <c r="AJ3052" s="13">
        <f t="shared" si="3553"/>
        <v>2.002402291307074E-2</v>
      </c>
      <c r="AK3052" s="13">
        <f t="shared" si="3554"/>
        <v>1.2179144709673993E-2</v>
      </c>
      <c r="AL3052" s="13">
        <f t="shared" si="3555"/>
        <v>7.4035269188063243E-4</v>
      </c>
      <c r="AM3052" s="13">
        <f t="shared" si="3556"/>
        <v>4.379027563058112E-3</v>
      </c>
      <c r="AN3052" s="13">
        <f t="shared" si="3557"/>
        <v>7.9951409440802475E-3</v>
      </c>
      <c r="AO3052" s="13">
        <f t="shared" si="3558"/>
        <v>7.2986842164414253E-3</v>
      </c>
      <c r="AP3052" s="13">
        <f t="shared" si="3559"/>
        <v>4.4419305562314803E-3</v>
      </c>
      <c r="AQ3052" s="13">
        <f t="shared" si="3560"/>
        <v>2.0274969927390799E-3</v>
      </c>
      <c r="AR3052" s="13">
        <f t="shared" si="3561"/>
        <v>4.3922428708119106E-3</v>
      </c>
      <c r="AS3052" s="13">
        <f t="shared" si="3562"/>
        <v>8.0144377215130898E-3</v>
      </c>
      <c r="AT3052" s="13">
        <f t="shared" si="3563"/>
        <v>7.3118921108452674E-3</v>
      </c>
      <c r="AU3052" s="13">
        <f t="shared" si="3564"/>
        <v>4.4472877656057223E-3</v>
      </c>
      <c r="AV3052" s="13">
        <f t="shared" si="3565"/>
        <v>2.0287192600363648E-3</v>
      </c>
      <c r="AW3052" s="13">
        <f t="shared" si="3566"/>
        <v>6.8512736824659376E-5</v>
      </c>
      <c r="AX3052" s="13">
        <f t="shared" si="3567"/>
        <v>1.3317206689601475E-3</v>
      </c>
      <c r="AY3052" s="13">
        <f t="shared" si="3568"/>
        <v>2.4314289629740605E-3</v>
      </c>
      <c r="AZ3052" s="13">
        <f t="shared" si="3569"/>
        <v>2.2196271860093924E-3</v>
      </c>
      <c r="BA3052" s="13">
        <f t="shared" si="3570"/>
        <v>1.3508503078907444E-3</v>
      </c>
      <c r="BB3052" s="13">
        <f t="shared" si="3571"/>
        <v>6.1658886878519141E-4</v>
      </c>
      <c r="BC3052" s="13">
        <f t="shared" si="3572"/>
        <v>2.2515112497012565E-4</v>
      </c>
      <c r="BD3052" s="13">
        <f t="shared" si="3573"/>
        <v>1.3365448647784956E-3</v>
      </c>
      <c r="BE3052" s="13">
        <f t="shared" si="3574"/>
        <v>2.4387666838640294E-3</v>
      </c>
      <c r="BF3052" s="13">
        <f t="shared" si="3575"/>
        <v>2.2249843963565133E-3</v>
      </c>
      <c r="BG3052" s="13">
        <f t="shared" si="3576"/>
        <v>1.3532948427812698E-3</v>
      </c>
      <c r="BH3052" s="13">
        <f t="shared" si="3577"/>
        <v>6.1733250843153272E-4</v>
      </c>
      <c r="BI3052" s="13">
        <f t="shared" si="3578"/>
        <v>2.2528685629697029E-4</v>
      </c>
      <c r="BJ3052" s="14">
        <f t="shared" si="3579"/>
        <v>0.38818546494343936</v>
      </c>
      <c r="BK3052" s="14">
        <f t="shared" si="3580"/>
        <v>0.22002149488700318</v>
      </c>
      <c r="BL3052" s="14">
        <f t="shared" si="3581"/>
        <v>0.36226661111784819</v>
      </c>
      <c r="BM3052" s="14">
        <f t="shared" si="3582"/>
        <v>0.70055048856712687</v>
      </c>
      <c r="BN3052" s="14">
        <f t="shared" si="3583"/>
        <v>0.29391252231203768</v>
      </c>
    </row>
    <row r="3053" spans="1:66" x14ac:dyDescent="0.25">
      <c r="A3053" t="s">
        <v>22</v>
      </c>
      <c r="B3053" t="s">
        <v>264</v>
      </c>
      <c r="C3053" t="s">
        <v>261</v>
      </c>
      <c r="D3053" t="s">
        <v>567</v>
      </c>
      <c r="E3053" s="10">
        <f>VLOOKUP(A3053,home!$A$2:$E$405,3,FALSE)</f>
        <v>1.6571428571428599</v>
      </c>
      <c r="F3053" s="10">
        <f>VLOOKUP(B3053,home!$B$2:$E$405,3,FALSE)</f>
        <v>0.6</v>
      </c>
      <c r="G3053" s="10">
        <f>VLOOKUP(C3053,away!$B$2:$E$405,4,FALSE)</f>
        <v>0.52</v>
      </c>
      <c r="H3053" s="10">
        <f>VLOOKUP(A3053,away!$A$2:$E$405,3,FALSE)</f>
        <v>1.3785714285714299</v>
      </c>
      <c r="I3053" s="10">
        <f>VLOOKUP(C3053,away!$B$2:$E$405,3,FALSE)</f>
        <v>1.29</v>
      </c>
      <c r="J3053" s="10">
        <f>VLOOKUP(B3053,home!$B$2:$E$405,4,FALSE)</f>
        <v>0.73</v>
      </c>
      <c r="K3053" s="12">
        <f t="shared" si="3528"/>
        <v>0.51702857142857228</v>
      </c>
      <c r="L3053" s="12">
        <f t="shared" si="3529"/>
        <v>1.2982007142857155</v>
      </c>
      <c r="M3053" s="13">
        <f t="shared" si="3530"/>
        <v>0.16280057626408376</v>
      </c>
      <c r="N3053" s="13">
        <f t="shared" si="3531"/>
        <v>8.4172549373567551E-2</v>
      </c>
      <c r="O3053" s="13">
        <f t="shared" si="3532"/>
        <v>0.2113478243921596</v>
      </c>
      <c r="P3053" s="13">
        <f t="shared" si="3533"/>
        <v>0.10927286372001503</v>
      </c>
      <c r="Q3053" s="13">
        <f t="shared" si="3534"/>
        <v>2.1759806478058297E-2</v>
      </c>
      <c r="R3053" s="13">
        <f t="shared" si="3535"/>
        <v>0.13718594829431682</v>
      </c>
      <c r="S3053" s="13">
        <f t="shared" si="3536"/>
        <v>1.8336173955250383E-2</v>
      </c>
      <c r="T3053" s="13">
        <f t="shared" si="3537"/>
        <v>2.8248596312534218E-2</v>
      </c>
      <c r="U3053" s="13">
        <f t="shared" si="3538"/>
        <v>7.0929054866684604E-2</v>
      </c>
      <c r="V3053" s="13">
        <f t="shared" si="3539"/>
        <v>1.3674850842654333E-3</v>
      </c>
      <c r="W3053" s="13">
        <f t="shared" si="3540"/>
        <v>3.7501472193042246E-3</v>
      </c>
      <c r="X3053" s="13">
        <f t="shared" si="3541"/>
        <v>4.8684437987773334E-3</v>
      </c>
      <c r="Y3053" s="13">
        <f t="shared" si="3542"/>
        <v>3.1601086085162999E-3</v>
      </c>
      <c r="Z3053" s="13">
        <f t="shared" si="3543"/>
        <v>5.9364965355215127E-2</v>
      </c>
      <c r="AA3053" s="13">
        <f t="shared" si="3544"/>
        <v>3.0693383230513561E-2</v>
      </c>
      <c r="AB3053" s="13">
        <f t="shared" si="3545"/>
        <v>7.9346780419910605E-3</v>
      </c>
      <c r="AC3053" s="13">
        <f t="shared" si="3546"/>
        <v>5.7366585656957649E-5</v>
      </c>
      <c r="AD3053" s="13">
        <f t="shared" si="3547"/>
        <v>4.8473331486092395E-4</v>
      </c>
      <c r="AE3053" s="13">
        <f t="shared" si="3548"/>
        <v>6.2928113559053401E-4</v>
      </c>
      <c r="AF3053" s="13">
        <f t="shared" si="3549"/>
        <v>4.0846660985507889E-4</v>
      </c>
      <c r="AG3053" s="13">
        <f t="shared" si="3550"/>
        <v>1.767572148919094E-4</v>
      </c>
      <c r="AH3053" s="13">
        <f t="shared" si="3551"/>
        <v>1.9266910106921768E-2</v>
      </c>
      <c r="AI3053" s="13">
        <f t="shared" si="3552"/>
        <v>9.9615430084244814E-3</v>
      </c>
      <c r="AJ3053" s="13">
        <f t="shared" si="3553"/>
        <v>2.5752011754349956E-3</v>
      </c>
      <c r="AK3053" s="13">
        <f t="shared" si="3554"/>
        <v>4.4381752829211198E-4</v>
      </c>
      <c r="AL3053" s="13">
        <f t="shared" si="3555"/>
        <v>1.540193834794981E-6</v>
      </c>
      <c r="AM3053" s="13">
        <f t="shared" si="3556"/>
        <v>5.012419466127598E-5</v>
      </c>
      <c r="AN3053" s="13">
        <f t="shared" si="3557"/>
        <v>6.5071265312264712E-5</v>
      </c>
      <c r="AO3053" s="13">
        <f t="shared" si="3558"/>
        <v>4.2237781553928694E-5</v>
      </c>
      <c r="AP3053" s="13">
        <f t="shared" si="3559"/>
        <v>1.827770606105142E-5</v>
      </c>
      <c r="AQ3053" s="13">
        <f t="shared" si="3560"/>
        <v>5.9320327659903292E-6</v>
      </c>
      <c r="AR3053" s="13">
        <f t="shared" si="3561"/>
        <v>5.0024632925768963E-3</v>
      </c>
      <c r="AS3053" s="13">
        <f t="shared" si="3562"/>
        <v>2.5864164497849044E-3</v>
      </c>
      <c r="AT3053" s="13">
        <f t="shared" si="3563"/>
        <v>6.6862560107582437E-4</v>
      </c>
      <c r="AU3053" s="13">
        <f t="shared" si="3564"/>
        <v>1.1523284644826797E-4</v>
      </c>
      <c r="AV3053" s="13">
        <f t="shared" si="3565"/>
        <v>1.4894668495199004E-5</v>
      </c>
      <c r="AW3053" s="13">
        <f t="shared" si="3566"/>
        <v>2.8716351910435358E-8</v>
      </c>
      <c r="AX3053" s="13">
        <f t="shared" si="3567"/>
        <v>4.3192734599545297E-6</v>
      </c>
      <c r="AY3053" s="13">
        <f t="shared" si="3568"/>
        <v>5.6072838909083042E-6</v>
      </c>
      <c r="AZ3053" s="13">
        <f t="shared" si="3569"/>
        <v>3.6396899761899748E-6</v>
      </c>
      <c r="BA3053" s="13">
        <f t="shared" si="3570"/>
        <v>1.5750160422894616E-6</v>
      </c>
      <c r="BB3053" s="13">
        <f t="shared" si="3571"/>
        <v>5.1117173777791013E-7</v>
      </c>
      <c r="BC3053" s="13">
        <f t="shared" si="3572"/>
        <v>1.3272070302119054E-7</v>
      </c>
      <c r="BD3053" s="13">
        <f t="shared" si="3573"/>
        <v>1.0823669032685682E-3</v>
      </c>
      <c r="BE3053" s="13">
        <f t="shared" si="3574"/>
        <v>5.5961461375851542E-4</v>
      </c>
      <c r="BF3053" s="13">
        <f t="shared" si="3575"/>
        <v>1.4466837215105875E-4</v>
      </c>
      <c r="BG3053" s="13">
        <f t="shared" si="3576"/>
        <v>2.493256059471965E-5</v>
      </c>
      <c r="BH3053" s="13">
        <f t="shared" si="3577"/>
        <v>3.2227115465860534E-6</v>
      </c>
      <c r="BI3053" s="13">
        <f t="shared" si="3578"/>
        <v>3.3324678941155049E-7</v>
      </c>
      <c r="BJ3053" s="14">
        <f t="shared" si="3579"/>
        <v>0.14785631820212097</v>
      </c>
      <c r="BK3053" s="14">
        <f t="shared" si="3580"/>
        <v>0.2918416130869973</v>
      </c>
      <c r="BL3053" s="14">
        <f t="shared" si="3581"/>
        <v>0.50054113191122906</v>
      </c>
      <c r="BM3053" s="14">
        <f t="shared" si="3582"/>
        <v>0.2730588814658223</v>
      </c>
      <c r="BN3053" s="14">
        <f t="shared" si="3583"/>
        <v>0.72653956852220103</v>
      </c>
    </row>
    <row r="3054" spans="1:66" x14ac:dyDescent="0.25">
      <c r="A3054" t="s">
        <v>22</v>
      </c>
      <c r="B3054" t="s">
        <v>175</v>
      </c>
      <c r="C3054" t="s">
        <v>263</v>
      </c>
      <c r="D3054" t="s">
        <v>567</v>
      </c>
      <c r="E3054" s="10">
        <f>VLOOKUP(A3054,home!$A$2:$E$405,3,FALSE)</f>
        <v>1.6571428571428599</v>
      </c>
      <c r="F3054" s="10">
        <f>VLOOKUP(B3054,home!$B$2:$E$405,3,FALSE)</f>
        <v>0.7</v>
      </c>
      <c r="G3054" s="10">
        <f>VLOOKUP(C3054,away!$B$2:$E$405,4,FALSE)</f>
        <v>0.68</v>
      </c>
      <c r="H3054" s="10">
        <f>VLOOKUP(A3054,away!$A$2:$E$405,3,FALSE)</f>
        <v>1.3785714285714299</v>
      </c>
      <c r="I3054" s="10">
        <f>VLOOKUP(C3054,away!$B$2:$E$405,3,FALSE)</f>
        <v>1.21</v>
      </c>
      <c r="J3054" s="10">
        <f>VLOOKUP(B3054,home!$B$2:$E$405,4,FALSE)</f>
        <v>1.0900000000000001</v>
      </c>
      <c r="K3054" s="12">
        <f t="shared" si="3528"/>
        <v>0.78880000000000139</v>
      </c>
      <c r="L3054" s="12">
        <f t="shared" si="3529"/>
        <v>1.818197857142859</v>
      </c>
      <c r="M3054" s="13">
        <f t="shared" si="3530"/>
        <v>7.3755636678570269E-2</v>
      </c>
      <c r="N3054" s="13">
        <f t="shared" si="3531"/>
        <v>5.8178446212056339E-2</v>
      </c>
      <c r="O3054" s="13">
        <f t="shared" si="3532"/>
        <v>0.13410234056118372</v>
      </c>
      <c r="P3054" s="13">
        <f t="shared" si="3533"/>
        <v>0.10577992623466191</v>
      </c>
      <c r="Q3054" s="13">
        <f t="shared" si="3534"/>
        <v>2.2945579186035056E-2</v>
      </c>
      <c r="R3054" s="13">
        <f t="shared" si="3535"/>
        <v>0.12191229412309311</v>
      </c>
      <c r="S3054" s="13">
        <f t="shared" si="3536"/>
        <v>3.7927246303134411E-2</v>
      </c>
      <c r="T3054" s="13">
        <f t="shared" si="3537"/>
        <v>4.1719602906950724E-2</v>
      </c>
      <c r="U3054" s="13">
        <f t="shared" si="3538"/>
        <v>9.6164417604296018E-2</v>
      </c>
      <c r="V3054" s="13">
        <f t="shared" si="3539"/>
        <v>6.0438940999385663E-3</v>
      </c>
      <c r="W3054" s="13">
        <f t="shared" si="3540"/>
        <v>6.0331576206481613E-3</v>
      </c>
      <c r="X3054" s="13">
        <f t="shared" si="3541"/>
        <v>1.0969474257667595E-2</v>
      </c>
      <c r="Y3054" s="13">
        <f t="shared" si="3542"/>
        <v>9.972337294637491E-3</v>
      </c>
      <c r="Z3054" s="13">
        <f t="shared" si="3543"/>
        <v>7.3886890644659267E-2</v>
      </c>
      <c r="AA3054" s="13">
        <f t="shared" si="3544"/>
        <v>5.8281979340507335E-2</v>
      </c>
      <c r="AB3054" s="13">
        <f t="shared" si="3545"/>
        <v>2.2986412651896132E-2</v>
      </c>
      <c r="AC3054" s="13">
        <f t="shared" si="3546"/>
        <v>5.4175746835441962E-4</v>
      </c>
      <c r="AD3054" s="13">
        <f t="shared" si="3547"/>
        <v>1.1897386827918195E-3</v>
      </c>
      <c r="AE3054" s="13">
        <f t="shared" si="3548"/>
        <v>2.1631803236120536E-3</v>
      </c>
      <c r="AF3054" s="13">
        <f t="shared" si="3549"/>
        <v>1.9665449145025169E-3</v>
      </c>
      <c r="AG3054" s="13">
        <f t="shared" si="3550"/>
        <v>1.1918559165078873E-3</v>
      </c>
      <c r="AH3054" s="13">
        <f t="shared" si="3551"/>
        <v>3.3585246560267054E-2</v>
      </c>
      <c r="AI3054" s="13">
        <f t="shared" si="3552"/>
        <v>2.6492042486738698E-2</v>
      </c>
      <c r="AJ3054" s="13">
        <f t="shared" si="3553"/>
        <v>1.044846155676976E-2</v>
      </c>
      <c r="AK3054" s="13">
        <f t="shared" si="3554"/>
        <v>2.7472488253266667E-3</v>
      </c>
      <c r="AL3054" s="13">
        <f t="shared" si="3555"/>
        <v>3.1079422601612943E-5</v>
      </c>
      <c r="AM3054" s="13">
        <f t="shared" si="3556"/>
        <v>1.8769317459723782E-4</v>
      </c>
      <c r="AN3054" s="13">
        <f t="shared" si="3557"/>
        <v>3.412633278530383E-4</v>
      </c>
      <c r="AO3054" s="13">
        <f t="shared" si="3558"/>
        <v>3.1024212571191767E-4</v>
      </c>
      <c r="AP3054" s="13">
        <f t="shared" si="3559"/>
        <v>1.8802718938828468E-4</v>
      </c>
      <c r="AQ3054" s="13">
        <f t="shared" si="3560"/>
        <v>8.5467658207593423E-5</v>
      </c>
      <c r="AR3054" s="13">
        <f t="shared" si="3561"/>
        <v>1.2212924665498432E-2</v>
      </c>
      <c r="AS3054" s="13">
        <f t="shared" si="3562"/>
        <v>9.6335549761451811E-3</v>
      </c>
      <c r="AT3054" s="13">
        <f t="shared" si="3563"/>
        <v>3.7994740825916659E-3</v>
      </c>
      <c r="AU3054" s="13">
        <f t="shared" si="3564"/>
        <v>9.9900838544943692E-4</v>
      </c>
      <c r="AV3054" s="13">
        <f t="shared" si="3565"/>
        <v>1.9700445361062931E-4</v>
      </c>
      <c r="AW3054" s="13">
        <f t="shared" si="3566"/>
        <v>1.2381648893651816E-6</v>
      </c>
      <c r="AX3054" s="13">
        <f t="shared" si="3567"/>
        <v>2.4675396020383567E-5</v>
      </c>
      <c r="AY3054" s="13">
        <f t="shared" si="3568"/>
        <v>4.4864752168412823E-5</v>
      </c>
      <c r="AZ3054" s="13">
        <f t="shared" si="3569"/>
        <v>4.0786498126926831E-5</v>
      </c>
      <c r="BA3054" s="13">
        <f t="shared" si="3570"/>
        <v>2.4719307831579859E-5</v>
      </c>
      <c r="BB3054" s="13">
        <f t="shared" si="3571"/>
        <v>1.1236148132358295E-5</v>
      </c>
      <c r="BC3054" s="13">
        <f t="shared" si="3572"/>
        <v>4.0859080913587201E-6</v>
      </c>
      <c r="BD3054" s="13">
        <f t="shared" si="3573"/>
        <v>3.7009189093760672E-3</v>
      </c>
      <c r="BE3054" s="13">
        <f t="shared" si="3574"/>
        <v>2.9192848357158471E-3</v>
      </c>
      <c r="BF3054" s="13">
        <f t="shared" si="3575"/>
        <v>1.151365939206332E-3</v>
      </c>
      <c r="BG3054" s="13">
        <f t="shared" si="3576"/>
        <v>3.0273248428198539E-4</v>
      </c>
      <c r="BH3054" s="13">
        <f t="shared" si="3577"/>
        <v>5.9698845900407619E-5</v>
      </c>
      <c r="BI3054" s="13">
        <f t="shared" si="3578"/>
        <v>9.4180899292483254E-6</v>
      </c>
      <c r="BJ3054" s="14">
        <f t="shared" si="3579"/>
        <v>0.15759297880153872</v>
      </c>
      <c r="BK3054" s="14">
        <f t="shared" si="3580"/>
        <v>0.22412440495942962</v>
      </c>
      <c r="BL3054" s="14">
        <f t="shared" si="3581"/>
        <v>0.54170582937778344</v>
      </c>
      <c r="BM3054" s="14">
        <f t="shared" si="3582"/>
        <v>0.48059225420053198</v>
      </c>
      <c r="BN3054" s="14">
        <f t="shared" si="3583"/>
        <v>0.5166742229956004</v>
      </c>
    </row>
    <row r="3055" spans="1:66" x14ac:dyDescent="0.25">
      <c r="A3055" t="s">
        <v>25</v>
      </c>
      <c r="B3055" t="s">
        <v>478</v>
      </c>
      <c r="C3055" t="s">
        <v>265</v>
      </c>
      <c r="D3055" t="s">
        <v>567</v>
      </c>
      <c r="E3055" s="10">
        <f>VLOOKUP(A3055,home!$A$2:$E$405,3,FALSE)</f>
        <v>1.36879432624113</v>
      </c>
      <c r="F3055" s="10">
        <f>VLOOKUP(B3055,home!$B$2:$E$405,3,FALSE)</f>
        <v>0.63</v>
      </c>
      <c r="G3055" s="10">
        <f>VLOOKUP(C3055,away!$B$2:$E$405,4,FALSE)</f>
        <v>0.73</v>
      </c>
      <c r="H3055" s="10">
        <f>VLOOKUP(A3055,away!$A$2:$E$405,3,FALSE)</f>
        <v>1.1489361702127701</v>
      </c>
      <c r="I3055" s="10">
        <f>VLOOKUP(C3055,away!$B$2:$E$405,3,FALSE)</f>
        <v>0.73</v>
      </c>
      <c r="J3055" s="10">
        <f>VLOOKUP(B3055,home!$B$2:$E$405,4,FALSE)</f>
        <v>1.1200000000000001</v>
      </c>
      <c r="K3055" s="12">
        <f t="shared" si="3528"/>
        <v>0.62950851063829572</v>
      </c>
      <c r="L3055" s="12">
        <f t="shared" si="3529"/>
        <v>0.93937021276596089</v>
      </c>
      <c r="M3055" s="13">
        <f t="shared" si="3530"/>
        <v>0.20827858938331803</v>
      </c>
      <c r="N3055" s="13">
        <f t="shared" si="3531"/>
        <v>0.13111314460053769</v>
      </c>
      <c r="O3055" s="13">
        <f t="shared" si="3532"/>
        <v>0.19565070282360164</v>
      </c>
      <c r="P3055" s="13">
        <f t="shared" si="3533"/>
        <v>0.12316378253982127</v>
      </c>
      <c r="Q3055" s="13">
        <f t="shared" si="3534"/>
        <v>4.1268420191293988E-2</v>
      </c>
      <c r="R3055" s="13">
        <f t="shared" si="3535"/>
        <v>9.1894221169608215E-2</v>
      </c>
      <c r="S3055" s="13">
        <f t="shared" si="3536"/>
        <v>1.8207965319947766E-2</v>
      </c>
      <c r="T3055" s="13">
        <f t="shared" si="3537"/>
        <v>3.8766324655610911E-2</v>
      </c>
      <c r="U3055" s="13">
        <f t="shared" si="3538"/>
        <v>5.784819430474622E-2</v>
      </c>
      <c r="V3055" s="13">
        <f t="shared" si="3539"/>
        <v>1.1963473686312524E-3</v>
      </c>
      <c r="W3055" s="13">
        <f t="shared" si="3540"/>
        <v>8.6596072436722835E-3</v>
      </c>
      <c r="X3055" s="13">
        <f t="shared" si="3541"/>
        <v>8.1345770989580887E-3</v>
      </c>
      <c r="Y3055" s="13">
        <f t="shared" si="3542"/>
        <v>3.8206897101046859E-3</v>
      </c>
      <c r="Z3055" s="13">
        <f t="shared" si="3543"/>
        <v>2.8774231364019052E-2</v>
      </c>
      <c r="AA3055" s="13">
        <f t="shared" si="3544"/>
        <v>1.8113623530725372E-2</v>
      </c>
      <c r="AB3055" s="13">
        <f t="shared" si="3545"/>
        <v>5.7013400855448577E-3</v>
      </c>
      <c r="AC3055" s="13">
        <f t="shared" si="3546"/>
        <v>4.4215618726239002E-5</v>
      </c>
      <c r="AD3055" s="13">
        <f t="shared" si="3547"/>
        <v>1.3628241146691838E-3</v>
      </c>
      <c r="AE3055" s="13">
        <f t="shared" si="3548"/>
        <v>1.2801963785593735E-3</v>
      </c>
      <c r="AF3055" s="13">
        <f t="shared" si="3549"/>
        <v>6.0128917225476554E-4</v>
      </c>
      <c r="AG3055" s="13">
        <f t="shared" si="3550"/>
        <v>1.8827771255827591E-4</v>
      </c>
      <c r="AH3055" s="13">
        <f t="shared" si="3551"/>
        <v>6.7574139596488884E-3</v>
      </c>
      <c r="AI3055" s="13">
        <f t="shared" si="3552"/>
        <v>4.2538495975050009E-3</v>
      </c>
      <c r="AJ3055" s="13">
        <f t="shared" si="3553"/>
        <v>1.3389172623023433E-3</v>
      </c>
      <c r="AK3055" s="13">
        <f t="shared" si="3554"/>
        <v>2.8095327055328417E-4</v>
      </c>
      <c r="AL3055" s="13">
        <f t="shared" si="3555"/>
        <v>1.0458612891101768E-6</v>
      </c>
      <c r="AM3055" s="13">
        <f t="shared" si="3556"/>
        <v>1.7158187573747046E-4</v>
      </c>
      <c r="AN3055" s="13">
        <f t="shared" si="3557"/>
        <v>1.6117890311829027E-4</v>
      </c>
      <c r="AO3055" s="13">
        <f t="shared" si="3558"/>
        <v>7.5703330257806254E-5</v>
      </c>
      <c r="AP3055" s="13">
        <f t="shared" si="3559"/>
        <v>2.3704484483789095E-5</v>
      </c>
      <c r="AQ3055" s="13">
        <f t="shared" si="3560"/>
        <v>5.566821658261093E-6</v>
      </c>
      <c r="AR3055" s="13">
        <f t="shared" si="3561"/>
        <v>1.2695426778046104E-3</v>
      </c>
      <c r="AS3055" s="13">
        <f t="shared" si="3562"/>
        <v>7.9918792029653411E-4</v>
      </c>
      <c r="AT3055" s="13">
        <f t="shared" si="3563"/>
        <v>2.515477987129941E-4</v>
      </c>
      <c r="AU3055" s="13">
        <f t="shared" si="3564"/>
        <v>5.2783826707386243E-5</v>
      </c>
      <c r="AV3055" s="13">
        <f t="shared" si="3565"/>
        <v>8.3069670340891493E-6</v>
      </c>
      <c r="AW3055" s="13">
        <f t="shared" si="3566"/>
        <v>1.717947858525246E-8</v>
      </c>
      <c r="AX3055" s="13">
        <f t="shared" si="3567"/>
        <v>1.8002041841336685E-5</v>
      </c>
      <c r="AY3055" s="13">
        <f t="shared" si="3568"/>
        <v>1.691058187471817E-5</v>
      </c>
      <c r="AZ3055" s="13">
        <f t="shared" si="3569"/>
        <v>7.9426484468251047E-6</v>
      </c>
      <c r="BA3055" s="13">
        <f t="shared" si="3570"/>
        <v>2.4870291204731097E-6</v>
      </c>
      <c r="BB3055" s="13">
        <f t="shared" si="3571"/>
        <v>5.8406026851349119E-7</v>
      </c>
      <c r="BC3055" s="13">
        <f t="shared" si="3572"/>
        <v>1.0972976374033253E-7</v>
      </c>
      <c r="BD3055" s="13">
        <f t="shared" si="3573"/>
        <v>1.987617625607974E-4</v>
      </c>
      <c r="BE3055" s="13">
        <f t="shared" si="3574"/>
        <v>1.2512222112149015E-4</v>
      </c>
      <c r="BF3055" s="13">
        <f t="shared" si="3575"/>
        <v>3.9382751532972386E-5</v>
      </c>
      <c r="BG3055" s="13">
        <f t="shared" si="3576"/>
        <v>8.2639257541198355E-6</v>
      </c>
      <c r="BH3055" s="13">
        <f t="shared" si="3577"/>
        <v>1.3005528983753577E-6</v>
      </c>
      <c r="BI3055" s="13">
        <f t="shared" si="3578"/>
        <v>1.6374182361251812E-7</v>
      </c>
      <c r="BJ3055" s="14">
        <f t="shared" si="3579"/>
        <v>0.23567912238479047</v>
      </c>
      <c r="BK3055" s="14">
        <f t="shared" si="3580"/>
        <v>0.35090885667360844</v>
      </c>
      <c r="BL3055" s="14">
        <f t="shared" si="3581"/>
        <v>0.38459358015048273</v>
      </c>
      <c r="BM3055" s="14">
        <f t="shared" si="3582"/>
        <v>0.20857003646232369</v>
      </c>
      <c r="BN3055" s="14">
        <f t="shared" si="3583"/>
        <v>0.7913688607081808</v>
      </c>
    </row>
    <row r="3056" spans="1:66" x14ac:dyDescent="0.25">
      <c r="A3056" t="s">
        <v>25</v>
      </c>
      <c r="B3056" t="s">
        <v>169</v>
      </c>
      <c r="C3056" t="s">
        <v>170</v>
      </c>
      <c r="D3056" t="s">
        <v>567</v>
      </c>
      <c r="E3056" s="10">
        <f>VLOOKUP(A3056,home!$A$2:$E$405,3,FALSE)</f>
        <v>1.36879432624113</v>
      </c>
      <c r="F3056" s="10">
        <f>VLOOKUP(B3056,home!$B$2:$E$405,3,FALSE)</f>
        <v>0.73</v>
      </c>
      <c r="G3056" s="10">
        <f>VLOOKUP(C3056,away!$B$2:$E$405,4,FALSE)</f>
        <v>0.82</v>
      </c>
      <c r="H3056" s="10">
        <f>VLOOKUP(A3056,away!$A$2:$E$405,3,FALSE)</f>
        <v>1.1489361702127701</v>
      </c>
      <c r="I3056" s="10">
        <f>VLOOKUP(C3056,away!$B$2:$E$405,3,FALSE)</f>
        <v>0.46</v>
      </c>
      <c r="J3056" s="10">
        <f>VLOOKUP(B3056,home!$B$2:$E$405,4,FALSE)</f>
        <v>1.1200000000000001</v>
      </c>
      <c r="K3056" s="12">
        <f t="shared" si="3528"/>
        <v>0.81936028368794034</v>
      </c>
      <c r="L3056" s="12">
        <f t="shared" si="3529"/>
        <v>0.59193191489361918</v>
      </c>
      <c r="M3056" s="13">
        <f t="shared" si="3530"/>
        <v>0.24382800529392071</v>
      </c>
      <c r="N3056" s="13">
        <f t="shared" si="3531"/>
        <v>0.19978298358869148</v>
      </c>
      <c r="O3056" s="13">
        <f t="shared" si="3532"/>
        <v>0.14432957807832197</v>
      </c>
      <c r="P3056" s="13">
        <f t="shared" si="3533"/>
        <v>0.11825792403881463</v>
      </c>
      <c r="Q3056" s="13">
        <f t="shared" si="3534"/>
        <v>8.1847121054626673E-2</v>
      </c>
      <c r="R3056" s="13">
        <f t="shared" si="3535"/>
        <v>4.2716641763844619E-2</v>
      </c>
      <c r="S3056" s="13">
        <f t="shared" si="3536"/>
        <v>1.4338935944942018E-2</v>
      </c>
      <c r="T3056" s="13">
        <f t="shared" si="3537"/>
        <v>4.8447923094395016E-2</v>
      </c>
      <c r="U3056" s="13">
        <f t="shared" si="3538"/>
        <v>3.5000319713819852E-2</v>
      </c>
      <c r="V3056" s="13">
        <f t="shared" si="3539"/>
        <v>7.7271809133123352E-4</v>
      </c>
      <c r="W3056" s="13">
        <f t="shared" si="3540"/>
        <v>2.2354093442120037E-2</v>
      </c>
      <c r="X3056" s="13">
        <f t="shared" si="3541"/>
        <v>1.3232101336905009E-2</v>
      </c>
      <c r="Y3056" s="13">
        <f t="shared" si="3542"/>
        <v>3.9162515412102996E-3</v>
      </c>
      <c r="Z3056" s="13">
        <f t="shared" si="3543"/>
        <v>8.4284478523657669E-3</v>
      </c>
      <c r="AA3056" s="13">
        <f t="shared" si="3544"/>
        <v>6.9059354233634261E-3</v>
      </c>
      <c r="AB3056" s="13">
        <f t="shared" si="3545"/>
        <v>2.8292246038088258E-3</v>
      </c>
      <c r="AC3056" s="13">
        <f t="shared" si="3546"/>
        <v>2.3423282847963214E-5</v>
      </c>
      <c r="AD3056" s="13">
        <f t="shared" si="3547"/>
        <v>4.57901408608055E-3</v>
      </c>
      <c r="AE3056" s="13">
        <f t="shared" si="3548"/>
        <v>2.7104645762985151E-3</v>
      </c>
      <c r="AF3056" s="13">
        <f t="shared" si="3549"/>
        <v>8.0220524344985105E-4</v>
      </c>
      <c r="AG3056" s="13">
        <f t="shared" si="3550"/>
        <v>1.582836286309908E-4</v>
      </c>
      <c r="AH3056" s="13">
        <f t="shared" si="3551"/>
        <v>1.2472668192079698E-3</v>
      </c>
      <c r="AI3056" s="13">
        <f t="shared" si="3552"/>
        <v>1.021960894820797E-3</v>
      </c>
      <c r="AJ3056" s="13">
        <f t="shared" si="3553"/>
        <v>4.1867708434917473E-4</v>
      </c>
      <c r="AK3056" s="13">
        <f t="shared" si="3554"/>
        <v>1.1434912486865986E-4</v>
      </c>
      <c r="AL3056" s="13">
        <f t="shared" si="3555"/>
        <v>4.5441684197597269E-7</v>
      </c>
      <c r="AM3056" s="13">
        <f t="shared" si="3556"/>
        <v>7.5037245611640703E-4</v>
      </c>
      <c r="AN3056" s="13">
        <f t="shared" si="3557"/>
        <v>4.4416940483241299E-4</v>
      </c>
      <c r="AO3056" s="13">
        <f t="shared" si="3558"/>
        <v>1.3145902316980467E-4</v>
      </c>
      <c r="AP3056" s="13">
        <f t="shared" si="3559"/>
        <v>2.5938263771649049E-5</v>
      </c>
      <c r="AQ3056" s="13">
        <f t="shared" si="3560"/>
        <v>3.8384215358420018E-6</v>
      </c>
      <c r="AR3056" s="13">
        <f t="shared" si="3561"/>
        <v>1.4765940733540945E-4</v>
      </c>
      <c r="AS3056" s="13">
        <f t="shared" si="3562"/>
        <v>1.2098625388353421E-4</v>
      </c>
      <c r="AT3056" s="13">
        <f t="shared" si="3563"/>
        <v>4.9565665652176877E-5</v>
      </c>
      <c r="AU3056" s="13">
        <f t="shared" si="3564"/>
        <v>1.3537379289983084E-5</v>
      </c>
      <c r="AV3056" s="13">
        <f t="shared" si="3565"/>
        <v>2.7729977338579466E-6</v>
      </c>
      <c r="AW3056" s="13">
        <f t="shared" si="3566"/>
        <v>6.1220741230157594E-9</v>
      </c>
      <c r="AX3056" s="13">
        <f t="shared" si="3567"/>
        <v>1.024708980858593E-4</v>
      </c>
      <c r="AY3056" s="13">
        <f t="shared" si="3568"/>
        <v>6.0655794924831582E-5</v>
      </c>
      <c r="AZ3056" s="13">
        <f t="shared" si="3569"/>
        <v>1.7952050419625113E-5</v>
      </c>
      <c r="BA3056" s="13">
        <f t="shared" si="3570"/>
        <v>3.5421305270518315E-6</v>
      </c>
      <c r="BB3056" s="13">
        <f t="shared" si="3571"/>
        <v>5.2417502642023373E-7</v>
      </c>
      <c r="BC3056" s="13">
        <f t="shared" si="3572"/>
        <v>6.2055185425668485E-8</v>
      </c>
      <c r="BD3056" s="13">
        <f t="shared" si="3573"/>
        <v>1.4567385956017639E-5</v>
      </c>
      <c r="BE3056" s="13">
        <f t="shared" si="3574"/>
        <v>1.193593748951433E-5</v>
      </c>
      <c r="BF3056" s="13">
        <f t="shared" si="3575"/>
        <v>4.8899165637449913E-6</v>
      </c>
      <c r="BG3056" s="13">
        <f t="shared" si="3576"/>
        <v>1.3355344742934849E-6</v>
      </c>
      <c r="BH3056" s="13">
        <f t="shared" si="3577"/>
        <v>2.735709764330335E-7</v>
      </c>
      <c r="BI3056" s="13">
        <f t="shared" si="3578"/>
        <v>4.4830638571791447E-8</v>
      </c>
      <c r="BJ3056" s="14">
        <f t="shared" si="3579"/>
        <v>0.37937142626600379</v>
      </c>
      <c r="BK3056" s="14">
        <f t="shared" si="3580"/>
        <v>0.37728211686362334</v>
      </c>
      <c r="BL3056" s="14">
        <f t="shared" si="3581"/>
        <v>0.23495152238639885</v>
      </c>
      <c r="BM3056" s="14">
        <f t="shared" si="3582"/>
        <v>0.16921060987732092</v>
      </c>
      <c r="BN3056" s="14">
        <f t="shared" si="3583"/>
        <v>0.83076225381822</v>
      </c>
    </row>
    <row r="3057" spans="1:66" x14ac:dyDescent="0.25">
      <c r="A3057" t="s">
        <v>25</v>
      </c>
      <c r="B3057" t="s">
        <v>258</v>
      </c>
      <c r="C3057" t="s">
        <v>176</v>
      </c>
      <c r="D3057" t="s">
        <v>567</v>
      </c>
      <c r="E3057" s="10">
        <f>VLOOKUP(A3057,home!$A$2:$E$405,3,FALSE)</f>
        <v>1.36879432624113</v>
      </c>
      <c r="F3057" s="10">
        <f>VLOOKUP(B3057,home!$B$2:$E$405,3,FALSE)</f>
        <v>1.46</v>
      </c>
      <c r="G3057" s="10">
        <f>VLOOKUP(C3057,away!$B$2:$E$405,4,FALSE)</f>
        <v>0.83</v>
      </c>
      <c r="H3057" s="10">
        <f>VLOOKUP(A3057,away!$A$2:$E$405,3,FALSE)</f>
        <v>1.1489361702127701</v>
      </c>
      <c r="I3057" s="10">
        <f>VLOOKUP(C3057,away!$B$2:$E$405,3,FALSE)</f>
        <v>0.63</v>
      </c>
      <c r="J3057" s="10">
        <f>VLOOKUP(B3057,home!$B$2:$E$405,4,FALSE)</f>
        <v>0.98</v>
      </c>
      <c r="K3057" s="12">
        <f t="shared" si="3528"/>
        <v>1.6587049645390013</v>
      </c>
      <c r="L3057" s="12">
        <f t="shared" si="3529"/>
        <v>0.70935319148936415</v>
      </c>
      <c r="M3057" s="13">
        <f t="shared" si="3530"/>
        <v>9.3662427623580777E-2</v>
      </c>
      <c r="N3057" s="13">
        <f t="shared" si="3531"/>
        <v>0.15535833369000832</v>
      </c>
      <c r="O3057" s="13">
        <f t="shared" si="3532"/>
        <v>6.6439741957428605E-2</v>
      </c>
      <c r="P3057" s="13">
        <f t="shared" si="3533"/>
        <v>0.110203929827477</v>
      </c>
      <c r="Q3057" s="13">
        <f t="shared" si="3534"/>
        <v>0.12884681968706183</v>
      </c>
      <c r="R3057" s="13">
        <f t="shared" si="3535"/>
        <v>2.3564621499615895E-2</v>
      </c>
      <c r="S3057" s="13">
        <f t="shared" si="3536"/>
        <v>3.2416697008507377E-2</v>
      </c>
      <c r="T3057" s="13">
        <f t="shared" si="3537"/>
        <v>9.1397902758271934E-2</v>
      </c>
      <c r="U3057" s="13">
        <f t="shared" si="3538"/>
        <v>3.9086754668895371E-2</v>
      </c>
      <c r="V3057" s="13">
        <f t="shared" si="3539"/>
        <v>4.2379704469964717E-3</v>
      </c>
      <c r="W3057" s="13">
        <f t="shared" si="3540"/>
        <v>7.1239619826663672E-2</v>
      </c>
      <c r="X3057" s="13">
        <f t="shared" si="3541"/>
        <v>5.0534051684532851E-2</v>
      </c>
      <c r="Y3057" s="13">
        <f t="shared" si="3542"/>
        <v>1.7923245420655928E-2</v>
      </c>
      <c r="Z3057" s="13">
        <f t="shared" si="3543"/>
        <v>5.5718798223304746E-3</v>
      </c>
      <c r="AA3057" s="13">
        <f t="shared" si="3544"/>
        <v>9.2421047231142466E-3</v>
      </c>
      <c r="AB3057" s="13">
        <f t="shared" si="3545"/>
        <v>7.6649624935094781E-3</v>
      </c>
      <c r="AC3057" s="13">
        <f t="shared" si="3546"/>
        <v>3.1165178076308507E-4</v>
      </c>
      <c r="AD3057" s="13">
        <f t="shared" si="3547"/>
        <v>2.9541377769589514E-2</v>
      </c>
      <c r="AE3057" s="13">
        <f t="shared" si="3548"/>
        <v>2.0955270601851275E-2</v>
      </c>
      <c r="AF3057" s="13">
        <f t="shared" si="3549"/>
        <v>7.4323440399732248E-3</v>
      </c>
      <c r="AG3057" s="13">
        <f t="shared" si="3550"/>
        <v>1.757385655000654E-3</v>
      </c>
      <c r="AH3057" s="13">
        <f t="shared" si="3551"/>
        <v>9.8810768364132823E-4</v>
      </c>
      <c r="AI3057" s="13">
        <f t="shared" si="3552"/>
        <v>1.638979120355004E-3</v>
      </c>
      <c r="AJ3057" s="13">
        <f t="shared" si="3553"/>
        <v>1.3592914018543056E-3</v>
      </c>
      <c r="AK3057" s="13">
        <f t="shared" si="3554"/>
        <v>7.5155446550363844E-4</v>
      </c>
      <c r="AL3057" s="13">
        <f t="shared" si="3555"/>
        <v>1.4667674904115511E-5</v>
      </c>
      <c r="AM3057" s="13">
        <f t="shared" si="3556"/>
        <v>9.8000859931480413E-3</v>
      </c>
      <c r="AN3057" s="13">
        <f t="shared" si="3557"/>
        <v>6.951722276109777E-3</v>
      </c>
      <c r="AO3057" s="13">
        <f t="shared" si="3558"/>
        <v>2.4656131914530884E-3</v>
      </c>
      <c r="AP3057" s="13">
        <f t="shared" si="3559"/>
        <v>5.8299686211184178E-4</v>
      </c>
      <c r="AQ3057" s="13">
        <f t="shared" si="3560"/>
        <v>1.0338767119182992E-4</v>
      </c>
      <c r="AR3057" s="13">
        <f t="shared" si="3561"/>
        <v>1.4018346778522787E-4</v>
      </c>
      <c r="AS3057" s="13">
        <f t="shared" si="3562"/>
        <v>2.325230139616506E-4</v>
      </c>
      <c r="AT3057" s="13">
        <f t="shared" si="3563"/>
        <v>1.9284353881388072E-4</v>
      </c>
      <c r="AU3057" s="13">
        <f t="shared" si="3564"/>
        <v>1.0662351173661787E-4</v>
      </c>
      <c r="AV3057" s="13">
        <f t="shared" si="3565"/>
        <v>4.4214237063527616E-5</v>
      </c>
      <c r="AW3057" s="13">
        <f t="shared" si="3566"/>
        <v>4.7939162920793435E-7</v>
      </c>
      <c r="AX3057" s="13">
        <f t="shared" si="3567"/>
        <v>2.7092418816239633E-3</v>
      </c>
      <c r="AY3057" s="13">
        <f t="shared" si="3568"/>
        <v>1.9218093752466083E-3</v>
      </c>
      <c r="AZ3057" s="13">
        <f t="shared" si="3569"/>
        <v>6.816208068826813E-4</v>
      </c>
      <c r="BA3057" s="13">
        <f t="shared" si="3570"/>
        <v>1.6116996491592853E-4</v>
      </c>
      <c r="BB3057" s="13">
        <f t="shared" si="3571"/>
        <v>2.8581607246335687E-5</v>
      </c>
      <c r="BC3057" s="13">
        <f t="shared" si="3572"/>
        <v>4.0548908636167521E-6</v>
      </c>
      <c r="BD3057" s="13">
        <f t="shared" si="3573"/>
        <v>1.657326504458297E-5</v>
      </c>
      <c r="BE3057" s="13">
        <f t="shared" si="3574"/>
        <v>2.7490157008070464E-5</v>
      </c>
      <c r="BF3057" s="13">
        <f t="shared" si="3575"/>
        <v>2.2799029952621553E-5</v>
      </c>
      <c r="BG3057" s="13">
        <f t="shared" si="3576"/>
        <v>1.2605621389695589E-5</v>
      </c>
      <c r="BH3057" s="13">
        <f t="shared" si="3577"/>
        <v>5.2272516950467729E-6</v>
      </c>
      <c r="BI3057" s="13">
        <f t="shared" si="3578"/>
        <v>1.734093667493798E-6</v>
      </c>
      <c r="BJ3057" s="14">
        <f t="shared" si="3579"/>
        <v>0.60039663565440271</v>
      </c>
      <c r="BK3057" s="14">
        <f t="shared" si="3580"/>
        <v>0.24276915373747546</v>
      </c>
      <c r="BL3057" s="14">
        <f t="shared" si="3581"/>
        <v>0.15153893520203629</v>
      </c>
      <c r="BM3057" s="14">
        <f t="shared" si="3582"/>
        <v>0.4202794001474553</v>
      </c>
      <c r="BN3057" s="14">
        <f t="shared" si="3583"/>
        <v>0.57807587428517249</v>
      </c>
    </row>
    <row r="3058" spans="1:66" x14ac:dyDescent="0.25">
      <c r="A3058" t="s">
        <v>25</v>
      </c>
      <c r="B3058" t="s">
        <v>171</v>
      </c>
      <c r="C3058" t="s">
        <v>292</v>
      </c>
      <c r="D3058" t="s">
        <v>567</v>
      </c>
      <c r="E3058" s="10">
        <f>VLOOKUP(A3058,home!$A$2:$E$405,3,FALSE)</f>
        <v>1.36879432624113</v>
      </c>
      <c r="F3058" s="10">
        <f>VLOOKUP(B3058,home!$B$2:$E$405,3,FALSE)</f>
        <v>0.94</v>
      </c>
      <c r="G3058" s="10">
        <f>VLOOKUP(C3058,away!$B$2:$E$405,4,FALSE)</f>
        <v>0.52</v>
      </c>
      <c r="H3058" s="10">
        <f>VLOOKUP(A3058,away!$A$2:$E$405,3,FALSE)</f>
        <v>1.1489361702127701</v>
      </c>
      <c r="I3058" s="10">
        <f>VLOOKUP(C3058,away!$B$2:$E$405,3,FALSE)</f>
        <v>0.42</v>
      </c>
      <c r="J3058" s="10">
        <f>VLOOKUP(B3058,home!$B$2:$E$405,4,FALSE)</f>
        <v>0.62</v>
      </c>
      <c r="K3058" s="12">
        <f t="shared" si="3528"/>
        <v>0.66906666666666437</v>
      </c>
      <c r="L3058" s="12">
        <f t="shared" si="3529"/>
        <v>0.29918297872340532</v>
      </c>
      <c r="M3058" s="13">
        <f t="shared" si="3530"/>
        <v>0.37974714889182426</v>
      </c>
      <c r="N3058" s="13">
        <f t="shared" si="3531"/>
        <v>0.2540761590852223</v>
      </c>
      <c r="O3058" s="13">
        <f t="shared" si="3532"/>
        <v>0.11361388316717649</v>
      </c>
      <c r="P3058" s="13">
        <f t="shared" si="3533"/>
        <v>7.6015262097718625E-2</v>
      </c>
      <c r="Q3058" s="13">
        <f t="shared" si="3534"/>
        <v>8.4996944419309411E-2</v>
      </c>
      <c r="R3058" s="13">
        <f t="shared" si="3535"/>
        <v>1.6995669995144413E-2</v>
      </c>
      <c r="S3058" s="13">
        <f t="shared" si="3536"/>
        <v>3.8040575739983263E-3</v>
      </c>
      <c r="T3058" s="13">
        <f t="shared" si="3537"/>
        <v>2.5429639013756715E-2</v>
      </c>
      <c r="U3058" s="13">
        <f t="shared" si="3538"/>
        <v>1.1371236271417914E-2</v>
      </c>
      <c r="V3058" s="13">
        <f t="shared" si="3539"/>
        <v>8.4607886638411384E-5</v>
      </c>
      <c r="W3058" s="13">
        <f t="shared" si="3540"/>
        <v>1.8956207426493031E-2</v>
      </c>
      <c r="X3058" s="13">
        <f t="shared" si="3541"/>
        <v>5.6713746031569236E-3</v>
      </c>
      <c r="Y3058" s="13">
        <f t="shared" si="3542"/>
        <v>8.4838937361437952E-4</v>
      </c>
      <c r="Z3058" s="13">
        <f t="shared" si="3543"/>
        <v>1.6949383915157701E-3</v>
      </c>
      <c r="AA3058" s="13">
        <f t="shared" si="3544"/>
        <v>1.134026779816814E-3</v>
      </c>
      <c r="AB3058" s="13">
        <f t="shared" si="3545"/>
        <v>3.7936975874138348E-4</v>
      </c>
      <c r="AC3058" s="13">
        <f t="shared" si="3546"/>
        <v>1.0585153004310302E-6</v>
      </c>
      <c r="AD3058" s="13">
        <f t="shared" si="3547"/>
        <v>3.1707416288713893E-3</v>
      </c>
      <c r="AE3058" s="13">
        <f t="shared" si="3548"/>
        <v>9.4863192528804455E-4</v>
      </c>
      <c r="AF3058" s="13">
        <f t="shared" si="3549"/>
        <v>1.4190726255989804E-4</v>
      </c>
      <c r="AG3058" s="13">
        <f t="shared" si="3550"/>
        <v>1.4152079171718226E-5</v>
      </c>
      <c r="AH3058" s="13">
        <f t="shared" si="3551"/>
        <v>1.2677417918158633E-4</v>
      </c>
      <c r="AI3058" s="13">
        <f t="shared" si="3552"/>
        <v>8.4820377484426398E-5</v>
      </c>
      <c r="AJ3058" s="13">
        <f t="shared" si="3553"/>
        <v>2.837524361445668E-5</v>
      </c>
      <c r="AK3058" s="13">
        <f t="shared" si="3554"/>
        <v>6.3283098869930289E-6</v>
      </c>
      <c r="AL3058" s="13">
        <f t="shared" si="3555"/>
        <v>8.4754624998784309E-9</v>
      </c>
      <c r="AM3058" s="13">
        <f t="shared" si="3556"/>
        <v>4.2428750649804216E-4</v>
      </c>
      <c r="AN3058" s="13">
        <f t="shared" si="3557"/>
        <v>1.2693960002921047E-4</v>
      </c>
      <c r="AO3058" s="13">
        <f t="shared" si="3558"/>
        <v>1.8989083827348428E-5</v>
      </c>
      <c r="AP3058" s="13">
        <f t="shared" si="3559"/>
        <v>1.8937368875648488E-6</v>
      </c>
      <c r="AQ3058" s="13">
        <f t="shared" si="3560"/>
        <v>1.4164346073501045E-7</v>
      </c>
      <c r="AR3058" s="13">
        <f t="shared" si="3561"/>
        <v>7.5857353105523473E-6</v>
      </c>
      <c r="AS3058" s="13">
        <f t="shared" si="3562"/>
        <v>5.0753626384468725E-6</v>
      </c>
      <c r="AT3058" s="13">
        <f t="shared" si="3563"/>
        <v>1.6978779813150879E-6</v>
      </c>
      <c r="AU3058" s="13">
        <f t="shared" si="3564"/>
        <v>3.7866452045507037E-7</v>
      </c>
      <c r="AV3058" s="13">
        <f t="shared" si="3565"/>
        <v>6.3337952121451203E-8</v>
      </c>
      <c r="AW3058" s="13">
        <f t="shared" si="3566"/>
        <v>4.7126716436898486E-11</v>
      </c>
      <c r="AX3058" s="13">
        <f t="shared" si="3567"/>
        <v>4.7312771280159291E-5</v>
      </c>
      <c r="AY3058" s="13">
        <f t="shared" si="3568"/>
        <v>1.4155175843257243E-5</v>
      </c>
      <c r="AZ3058" s="13">
        <f t="shared" si="3569"/>
        <v>2.1174938365696463E-6</v>
      </c>
      <c r="BA3058" s="13">
        <f t="shared" si="3570"/>
        <v>2.1117270448445286E-7</v>
      </c>
      <c r="BB3058" s="13">
        <f t="shared" si="3571"/>
        <v>1.5794819688184E-8</v>
      </c>
      <c r="BC3058" s="13">
        <f t="shared" si="3572"/>
        <v>9.451082405419959E-10</v>
      </c>
      <c r="BD3058" s="13">
        <f t="shared" si="3573"/>
        <v>3.7825381433639443E-7</v>
      </c>
      <c r="BE3058" s="13">
        <f t="shared" si="3574"/>
        <v>2.5307701871200274E-7</v>
      </c>
      <c r="BF3058" s="13">
        <f t="shared" si="3575"/>
        <v>8.4662698659788358E-8</v>
      </c>
      <c r="BG3058" s="13">
        <f t="shared" si="3576"/>
        <v>1.8881663194436292E-8</v>
      </c>
      <c r="BH3058" s="13">
        <f t="shared" si="3577"/>
        <v>3.1582728636560324E-9</v>
      </c>
      <c r="BI3058" s="13">
        <f t="shared" si="3578"/>
        <v>4.2261901946202454E-10</v>
      </c>
      <c r="BJ3058" s="14">
        <f t="shared" si="3579"/>
        <v>0.39489021174173899</v>
      </c>
      <c r="BK3058" s="14">
        <f t="shared" si="3580"/>
        <v>0.45966629861678576</v>
      </c>
      <c r="BL3058" s="14">
        <f t="shared" si="3581"/>
        <v>0.14375602351695416</v>
      </c>
      <c r="BM3058" s="14">
        <f t="shared" si="3582"/>
        <v>7.4548249481882836E-2</v>
      </c>
      <c r="BN3058" s="14">
        <f t="shared" si="3583"/>
        <v>0.92544506765639545</v>
      </c>
    </row>
    <row r="3059" spans="1:66" x14ac:dyDescent="0.25">
      <c r="A3059" t="s">
        <v>25</v>
      </c>
      <c r="B3059" t="s">
        <v>27</v>
      </c>
      <c r="C3059" t="s">
        <v>174</v>
      </c>
      <c r="D3059" t="s">
        <v>567</v>
      </c>
      <c r="E3059" s="10">
        <f>VLOOKUP(A3059,home!$A$2:$E$405,3,FALSE)</f>
        <v>1.36879432624113</v>
      </c>
      <c r="F3059" s="10">
        <f>VLOOKUP(B3059,home!$B$2:$E$405,3,FALSE)</f>
        <v>0.91</v>
      </c>
      <c r="G3059" s="10">
        <f>VLOOKUP(C3059,away!$B$2:$E$405,4,FALSE)</f>
        <v>1.46</v>
      </c>
      <c r="H3059" s="10">
        <f>VLOOKUP(A3059,away!$A$2:$E$405,3,FALSE)</f>
        <v>1.1489361702127701</v>
      </c>
      <c r="I3059" s="10">
        <f>VLOOKUP(C3059,away!$B$2:$E$405,3,FALSE)</f>
        <v>0.42</v>
      </c>
      <c r="J3059" s="10">
        <f>VLOOKUP(B3059,home!$B$2:$E$405,4,FALSE)</f>
        <v>0.98</v>
      </c>
      <c r="K3059" s="12">
        <f t="shared" si="3528"/>
        <v>1.8185801418439653</v>
      </c>
      <c r="L3059" s="12">
        <f t="shared" si="3529"/>
        <v>0.47290212765957618</v>
      </c>
      <c r="M3059" s="13">
        <f t="shared" si="3530"/>
        <v>0.1011164688582302</v>
      </c>
      <c r="N3059" s="13">
        <f t="shared" si="3531"/>
        <v>0.18388840227896117</v>
      </c>
      <c r="O3059" s="13">
        <f t="shared" si="3532"/>
        <v>4.7818193264480328E-2</v>
      </c>
      <c r="P3059" s="13">
        <f t="shared" si="3533"/>
        <v>8.6961216689640783E-2</v>
      </c>
      <c r="Q3059" s="13">
        <f t="shared" si="3534"/>
        <v>0.16720789834996672</v>
      </c>
      <c r="R3059" s="13">
        <f t="shared" si="3535"/>
        <v>1.1306662667804781E-2</v>
      </c>
      <c r="S3059" s="13">
        <f t="shared" si="3536"/>
        <v>1.8696888087402649E-2</v>
      </c>
      <c r="T3059" s="13">
        <f t="shared" si="3537"/>
        <v>7.9072970891185396E-2</v>
      </c>
      <c r="U3059" s="13">
        <f t="shared" si="3538"/>
        <v>2.0562072198198285E-2</v>
      </c>
      <c r="V3059" s="13">
        <f t="shared" si="3539"/>
        <v>1.7866131718641933E-3</v>
      </c>
      <c r="W3059" s="13">
        <f t="shared" si="3540"/>
        <v>0.10136032116623794</v>
      </c>
      <c r="X3059" s="13">
        <f t="shared" si="3541"/>
        <v>4.7933511539771899E-2</v>
      </c>
      <c r="Y3059" s="13">
        <f t="shared" si="3542"/>
        <v>1.1333929796676486E-2</v>
      </c>
      <c r="Z3059" s="13">
        <f t="shared" si="3543"/>
        <v>1.7823149441113272E-3</v>
      </c>
      <c r="AA3059" s="13">
        <f t="shared" si="3544"/>
        <v>3.2412825638725965E-3</v>
      </c>
      <c r="AB3059" s="13">
        <f t="shared" si="3545"/>
        <v>2.9472660523818996E-3</v>
      </c>
      <c r="AC3059" s="13">
        <f t="shared" si="3546"/>
        <v>9.603162134058417E-5</v>
      </c>
      <c r="AD3059" s="13">
        <f t="shared" si="3547"/>
        <v>4.6082966810961731E-2</v>
      </c>
      <c r="AE3059" s="13">
        <f t="shared" si="3548"/>
        <v>2.1792733053769435E-2</v>
      </c>
      <c r="AF3059" s="13">
        <f t="shared" si="3549"/>
        <v>5.1529149143223684E-3</v>
      </c>
      <c r="AG3059" s="13">
        <f t="shared" si="3550"/>
        <v>8.1227480887727048E-4</v>
      </c>
      <c r="AH3059" s="13">
        <f t="shared" si="3551"/>
        <v>2.1071513230742626E-4</v>
      </c>
      <c r="AI3059" s="13">
        <f t="shared" si="3552"/>
        <v>3.8320235520030918E-4</v>
      </c>
      <c r="AJ3059" s="13">
        <f t="shared" si="3553"/>
        <v>3.4844209673755999E-4</v>
      </c>
      <c r="AK3059" s="13">
        <f t="shared" si="3554"/>
        <v>2.1122329256980019E-4</v>
      </c>
      <c r="AL3059" s="13">
        <f t="shared" si="3555"/>
        <v>3.3035277939401089E-6</v>
      </c>
      <c r="AM3059" s="13">
        <f t="shared" si="3556"/>
        <v>1.6761113663933902E-2</v>
      </c>
      <c r="AN3059" s="13">
        <f t="shared" si="3557"/>
        <v>7.9263663136183368E-3</v>
      </c>
      <c r="AO3059" s="13">
        <f t="shared" si="3558"/>
        <v>1.8741977471596512E-3</v>
      </c>
      <c r="AP3059" s="13">
        <f t="shared" si="3559"/>
        <v>2.9543736742886122E-4</v>
      </c>
      <c r="AQ3059" s="13">
        <f t="shared" si="3560"/>
        <v>3.4928239911813101E-5</v>
      </c>
      <c r="AR3059" s="13">
        <f t="shared" si="3561"/>
        <v>1.9929526879650194E-5</v>
      </c>
      <c r="AS3059" s="13">
        <f t="shared" si="3562"/>
        <v>3.6243441819677373E-5</v>
      </c>
      <c r="AT3059" s="13">
        <f t="shared" si="3563"/>
        <v>3.2955801782671199E-5</v>
      </c>
      <c r="AU3059" s="13">
        <f t="shared" si="3564"/>
        <v>1.9977588893503933E-5</v>
      </c>
      <c r="AV3059" s="13">
        <f t="shared" si="3565"/>
        <v>9.0827116109122035E-6</v>
      </c>
      <c r="AW3059" s="13">
        <f t="shared" si="3566"/>
        <v>7.8918564451502561E-8</v>
      </c>
      <c r="AX3059" s="13">
        <f t="shared" si="3567"/>
        <v>5.0802380774032981E-3</v>
      </c>
      <c r="AY3059" s="13">
        <f t="shared" si="3568"/>
        <v>2.4024553958212143E-3</v>
      </c>
      <c r="AZ3059" s="13">
        <f t="shared" si="3569"/>
        <v>5.6806313414554065E-4</v>
      </c>
      <c r="BA3059" s="13">
        <f t="shared" si="3570"/>
        <v>8.9546088260797826E-5</v>
      </c>
      <c r="BB3059" s="13">
        <f t="shared" si="3571"/>
        <v>1.058663391553087E-5</v>
      </c>
      <c r="BC3059" s="13">
        <f t="shared" si="3572"/>
        <v>1.0012883406815158E-6</v>
      </c>
      <c r="BD3059" s="13">
        <f t="shared" si="3573"/>
        <v>1.570785944105882E-6</v>
      </c>
      <c r="BE3059" s="13">
        <f t="shared" si="3574"/>
        <v>2.8566001250385822E-6</v>
      </c>
      <c r="BF3059" s="13">
        <f t="shared" si="3575"/>
        <v>2.5974781302920775E-6</v>
      </c>
      <c r="BG3059" s="13">
        <f t="shared" si="3576"/>
        <v>1.5745740488743881E-6</v>
      </c>
      <c r="BH3059" s="13">
        <f t="shared" si="3577"/>
        <v>7.15872274286453E-7</v>
      </c>
      <c r="BI3059" s="13">
        <f t="shared" si="3578"/>
        <v>2.6037422042280391E-7</v>
      </c>
      <c r="BJ3059" s="14">
        <f t="shared" si="3579"/>
        <v>0.69968185756066992</v>
      </c>
      <c r="BK3059" s="14">
        <f t="shared" si="3580"/>
        <v>0.21106297735209353</v>
      </c>
      <c r="BL3059" s="14">
        <f t="shared" si="3581"/>
        <v>8.7156824379282447E-2</v>
      </c>
      <c r="BM3059" s="14">
        <f t="shared" si="3582"/>
        <v>0.3989827556498165</v>
      </c>
      <c r="BN3059" s="14">
        <f t="shared" si="3583"/>
        <v>0.59829884210908402</v>
      </c>
    </row>
    <row r="3060" spans="1:66" x14ac:dyDescent="0.25">
      <c r="A3060" t="s">
        <v>25</v>
      </c>
      <c r="B3060" t="s">
        <v>173</v>
      </c>
      <c r="C3060" t="s">
        <v>172</v>
      </c>
      <c r="D3060" t="s">
        <v>567</v>
      </c>
      <c r="E3060" s="10">
        <f>VLOOKUP(A3060,home!$A$2:$E$405,3,FALSE)</f>
        <v>1.36879432624113</v>
      </c>
      <c r="F3060" s="10">
        <f>VLOOKUP(B3060,home!$B$2:$E$405,3,FALSE)</f>
        <v>1.25</v>
      </c>
      <c r="G3060" s="10">
        <f>VLOOKUP(C3060,away!$B$2:$E$405,4,FALSE)</f>
        <v>0.83</v>
      </c>
      <c r="H3060" s="10">
        <f>VLOOKUP(A3060,away!$A$2:$E$405,3,FALSE)</f>
        <v>1.1489361702127701</v>
      </c>
      <c r="I3060" s="10">
        <f>VLOOKUP(C3060,away!$B$2:$E$405,3,FALSE)</f>
        <v>1.1499999999999999</v>
      </c>
      <c r="J3060" s="10">
        <f>VLOOKUP(B3060,home!$B$2:$E$405,4,FALSE)</f>
        <v>1.1200000000000001</v>
      </c>
      <c r="K3060" s="12">
        <f t="shared" si="3528"/>
        <v>1.4201241134751721</v>
      </c>
      <c r="L3060" s="12">
        <f t="shared" si="3529"/>
        <v>1.4798297872340478</v>
      </c>
      <c r="M3060" s="13">
        <f t="shared" si="3530"/>
        <v>5.5025756646295318E-2</v>
      </c>
      <c r="N3060" s="13">
        <f t="shared" si="3531"/>
        <v>7.8143403875620701E-2</v>
      </c>
      <c r="O3060" s="13">
        <f t="shared" si="3532"/>
        <v>8.1428753750279692E-2</v>
      </c>
      <c r="P3060" s="13">
        <f t="shared" si="3533"/>
        <v>0.11563893673100405</v>
      </c>
      <c r="Q3060" s="13">
        <f t="shared" si="3534"/>
        <v>5.5486666076399092E-2</v>
      </c>
      <c r="R3060" s="13">
        <f t="shared" si="3535"/>
        <v>6.0250347668505039E-2</v>
      </c>
      <c r="S3060" s="13">
        <f t="shared" si="3536"/>
        <v>6.0755019573081472E-2</v>
      </c>
      <c r="T3060" s="13">
        <f t="shared" si="3537"/>
        <v>8.2110821254164329E-2</v>
      </c>
      <c r="U3060" s="13">
        <f t="shared" si="3538"/>
        <v>8.5562971569306617E-2</v>
      </c>
      <c r="V3060" s="13">
        <f t="shared" si="3539"/>
        <v>1.4186580355376363E-2</v>
      </c>
      <c r="W3060" s="13">
        <f t="shared" si="3540"/>
        <v>2.6265984157146389E-2</v>
      </c>
      <c r="X3060" s="13">
        <f t="shared" si="3541"/>
        <v>3.8869185746762812E-2</v>
      </c>
      <c r="Y3060" s="13">
        <f t="shared" si="3542"/>
        <v>2.8759889436796349E-2</v>
      </c>
      <c r="Z3060" s="13">
        <f t="shared" si="3543"/>
        <v>2.9720086390353749E-2</v>
      </c>
      <c r="AA3060" s="13">
        <f t="shared" si="3544"/>
        <v>4.2206211337506641E-2</v>
      </c>
      <c r="AB3060" s="13">
        <f t="shared" si="3545"/>
        <v>2.9969029229411193E-2</v>
      </c>
      <c r="AC3060" s="13">
        <f t="shared" si="3546"/>
        <v>1.8633558720168053E-3</v>
      </c>
      <c r="AD3060" s="13">
        <f t="shared" si="3547"/>
        <v>9.3252393664301162E-3</v>
      </c>
      <c r="AE3060" s="13">
        <f t="shared" si="3548"/>
        <v>1.3799766987530847E-2</v>
      </c>
      <c r="AF3060" s="13">
        <f t="shared" si="3549"/>
        <v>1.0210653122518605E-2</v>
      </c>
      <c r="AG3060" s="13">
        <f t="shared" si="3550"/>
        <v>5.0366762126057918E-3</v>
      </c>
      <c r="AH3060" s="13">
        <f t="shared" si="3551"/>
        <v>1.099516727990368E-2</v>
      </c>
      <c r="AI3060" s="13">
        <f t="shared" si="3552"/>
        <v>1.5614502185884432E-2</v>
      </c>
      <c r="AJ3060" s="13">
        <f t="shared" si="3553"/>
        <v>1.1087265537042635E-2</v>
      </c>
      <c r="AK3060" s="13">
        <f t="shared" si="3554"/>
        <v>5.2484310472188326E-3</v>
      </c>
      <c r="AL3060" s="13">
        <f t="shared" si="3555"/>
        <v>1.5663682240778633E-4</v>
      </c>
      <c r="AM3060" s="13">
        <f t="shared" si="3556"/>
        <v>2.6485994576390653E-3</v>
      </c>
      <c r="AN3060" s="13">
        <f t="shared" si="3557"/>
        <v>3.919476371866233E-3</v>
      </c>
      <c r="AO3060" s="13">
        <f t="shared" si="3558"/>
        <v>2.9000789427238425E-3</v>
      </c>
      <c r="AP3060" s="13">
        <f t="shared" si="3559"/>
        <v>1.4305410682576558E-3</v>
      </c>
      <c r="AQ3060" s="13">
        <f t="shared" si="3560"/>
        <v>5.2923932116732367E-4</v>
      </c>
      <c r="AR3060" s="13">
        <f t="shared" si="3561"/>
        <v>3.2541952112845217E-3</v>
      </c>
      <c r="AS3060" s="13">
        <f t="shared" si="3562"/>
        <v>4.6213610895005815E-3</v>
      </c>
      <c r="AT3060" s="13">
        <f t="shared" si="3563"/>
        <v>3.2814531601378346E-3</v>
      </c>
      <c r="AU3060" s="13">
        <f t="shared" si="3564"/>
        <v>1.5533569199836813E-3</v>
      </c>
      <c r="AV3060" s="13">
        <f t="shared" si="3565"/>
        <v>5.5148990472558791E-4</v>
      </c>
      <c r="AW3060" s="13">
        <f t="shared" si="3566"/>
        <v>9.1438570973789798E-6</v>
      </c>
      <c r="AX3060" s="13">
        <f t="shared" si="3567"/>
        <v>6.2688999278841685E-4</v>
      </c>
      <c r="AY3060" s="13">
        <f t="shared" si="3568"/>
        <v>9.2769048464723673E-4</v>
      </c>
      <c r="AZ3060" s="13">
        <f t="shared" si="3569"/>
        <v>6.8641200625728556E-4</v>
      </c>
      <c r="BA3060" s="13">
        <f t="shared" si="3570"/>
        <v>3.3859097772487165E-4</v>
      </c>
      <c r="BB3060" s="13">
        <f t="shared" si="3571"/>
        <v>1.2526425363149131E-4</v>
      </c>
      <c r="BC3060" s="13">
        <f t="shared" si="3572"/>
        <v>3.7073954759904271E-5</v>
      </c>
      <c r="BD3060" s="13">
        <f t="shared" si="3573"/>
        <v>8.0260916785553896E-4</v>
      </c>
      <c r="BE3060" s="13">
        <f t="shared" si="3574"/>
        <v>1.1398046329678928E-3</v>
      </c>
      <c r="BF3060" s="13">
        <f t="shared" si="3575"/>
        <v>8.0933202196421144E-4</v>
      </c>
      <c r="BG3060" s="13">
        <f t="shared" si="3576"/>
        <v>3.8311730673299804E-4</v>
      </c>
      <c r="BH3060" s="13">
        <f t="shared" si="3577"/>
        <v>1.3601853139529876E-4</v>
      </c>
      <c r="BI3060" s="13">
        <f t="shared" si="3578"/>
        <v>3.8632639262788652E-5</v>
      </c>
      <c r="BJ3060" s="14">
        <f t="shared" si="3579"/>
        <v>0.36217814306743834</v>
      </c>
      <c r="BK3060" s="14">
        <f t="shared" si="3580"/>
        <v>0.24855397648482905</v>
      </c>
      <c r="BL3060" s="14">
        <f t="shared" si="3581"/>
        <v>0.35893405019086966</v>
      </c>
      <c r="BM3060" s="14">
        <f t="shared" si="3582"/>
        <v>0.55249384475783692</v>
      </c>
      <c r="BN3060" s="14">
        <f t="shared" si="3583"/>
        <v>0.44597386474810385</v>
      </c>
    </row>
    <row r="3061" spans="1:66" x14ac:dyDescent="0.25">
      <c r="A3061" t="s">
        <v>25</v>
      </c>
      <c r="B3061" t="s">
        <v>476</v>
      </c>
      <c r="C3061" t="s">
        <v>168</v>
      </c>
      <c r="D3061" t="s">
        <v>567</v>
      </c>
      <c r="E3061" s="10">
        <f>VLOOKUP(A3061,home!$A$2:$E$405,3,FALSE)</f>
        <v>1.36879432624113</v>
      </c>
      <c r="F3061" s="10">
        <f>VLOOKUP(B3061,home!$B$2:$E$405,3,FALSE)</f>
        <v>0.83</v>
      </c>
      <c r="G3061" s="10">
        <f>VLOOKUP(C3061,away!$B$2:$E$405,4,FALSE)</f>
        <v>0.94</v>
      </c>
      <c r="H3061" s="10">
        <f>VLOOKUP(A3061,away!$A$2:$E$405,3,FALSE)</f>
        <v>1.1489361702127701</v>
      </c>
      <c r="I3061" s="10">
        <f>VLOOKUP(C3061,away!$B$2:$E$405,3,FALSE)</f>
        <v>0.52</v>
      </c>
      <c r="J3061" s="10">
        <f>VLOOKUP(B3061,home!$B$2:$E$405,4,FALSE)</f>
        <v>0.99</v>
      </c>
      <c r="K3061" s="12">
        <f t="shared" si="3528"/>
        <v>1.0679333333333294</v>
      </c>
      <c r="L3061" s="12">
        <f t="shared" si="3529"/>
        <v>0.59147234042553409</v>
      </c>
      <c r="M3061" s="13">
        <f t="shared" si="3530"/>
        <v>0.19025201827430666</v>
      </c>
      <c r="N3061" s="13">
        <f t="shared" si="3531"/>
        <v>0.2031764720490738</v>
      </c>
      <c r="O3061" s="13">
        <f t="shared" si="3532"/>
        <v>0.11252880651938563</v>
      </c>
      <c r="P3061" s="13">
        <f t="shared" si="3533"/>
        <v>0.12017326344226877</v>
      </c>
      <c r="Q3061" s="13">
        <f t="shared" si="3534"/>
        <v>0.10848946352513669</v>
      </c>
      <c r="R3061" s="13">
        <f t="shared" si="3535"/>
        <v>3.3278838278656554E-2</v>
      </c>
      <c r="S3061" s="13">
        <f t="shared" si="3536"/>
        <v>1.897695143704457E-2</v>
      </c>
      <c r="T3061" s="13">
        <f t="shared" si="3537"/>
        <v>6.4168516902723211E-2</v>
      </c>
      <c r="U3061" s="13">
        <f t="shared" si="3538"/>
        <v>3.553958069238649E-2</v>
      </c>
      <c r="V3061" s="13">
        <f t="shared" si="3539"/>
        <v>1.3318720932259131E-3</v>
      </c>
      <c r="W3061" s="13">
        <f t="shared" si="3540"/>
        <v>3.8619838137981304E-2</v>
      </c>
      <c r="X3061" s="13">
        <f t="shared" si="3541"/>
        <v>2.2842566050327102E-2</v>
      </c>
      <c r="Y3061" s="13">
        <f t="shared" si="3542"/>
        <v>6.7553730015559093E-3</v>
      </c>
      <c r="Z3061" s="13">
        <f t="shared" si="3543"/>
        <v>6.5611707877732822E-3</v>
      </c>
      <c r="AA3061" s="13">
        <f t="shared" si="3544"/>
        <v>7.0068929899559877E-3</v>
      </c>
      <c r="AB3061" s="13">
        <f t="shared" si="3545"/>
        <v>3.7414472935368183E-3</v>
      </c>
      <c r="AC3061" s="13">
        <f t="shared" si="3546"/>
        <v>5.2580065044262289E-5</v>
      </c>
      <c r="AD3061" s="13">
        <f t="shared" si="3547"/>
        <v>1.0310853118872001E-2</v>
      </c>
      <c r="AE3061" s="13">
        <f t="shared" si="3548"/>
        <v>6.0985844260031388E-3</v>
      </c>
      <c r="AF3061" s="13">
        <f t="shared" si="3549"/>
        <v>1.8035720018653944E-3</v>
      </c>
      <c r="AG3061" s="13">
        <f t="shared" si="3550"/>
        <v>3.555876510230969E-4</v>
      </c>
      <c r="AH3061" s="13">
        <f t="shared" si="3551"/>
        <v>9.7018776044397706E-4</v>
      </c>
      <c r="AI3061" s="13">
        <f t="shared" si="3552"/>
        <v>1.0360958489701339E-3</v>
      </c>
      <c r="AJ3061" s="13">
        <f t="shared" si="3553"/>
        <v>5.5324064682175044E-4</v>
      </c>
      <c r="AK3061" s="13">
        <f t="shared" si="3554"/>
        <v>1.9694137603194645E-4</v>
      </c>
      <c r="AL3061" s="13">
        <f t="shared" si="3555"/>
        <v>1.3284942920848061E-6</v>
      </c>
      <c r="AM3061" s="13">
        <f t="shared" si="3556"/>
        <v>2.2022607481494674E-3</v>
      </c>
      <c r="AN3061" s="13">
        <f t="shared" si="3557"/>
        <v>1.3025763189352529E-3</v>
      </c>
      <c r="AO3061" s="13">
        <f t="shared" si="3558"/>
        <v>3.8521893197175552E-4</v>
      </c>
      <c r="AP3061" s="13">
        <f t="shared" si="3559"/>
        <v>7.5948781089852952E-5</v>
      </c>
      <c r="AQ3061" s="13">
        <f t="shared" si="3560"/>
        <v>1.1230400825920466E-5</v>
      </c>
      <c r="AR3061" s="13">
        <f t="shared" si="3561"/>
        <v>1.1476784506440132E-4</v>
      </c>
      <c r="AS3061" s="13">
        <f t="shared" si="3562"/>
        <v>1.2256440733910919E-4</v>
      </c>
      <c r="AT3061" s="13">
        <f t="shared" si="3563"/>
        <v>6.5445308038839425E-5</v>
      </c>
      <c r="AU3061" s="13">
        <f t="shared" si="3564"/>
        <v>2.3297075321648113E-5</v>
      </c>
      <c r="AV3061" s="13">
        <f t="shared" si="3565"/>
        <v>6.219930826291327E-6</v>
      </c>
      <c r="AW3061" s="13">
        <f t="shared" si="3566"/>
        <v>2.3309651177476308E-8</v>
      </c>
      <c r="AX3061" s="13">
        <f t="shared" si="3567"/>
        <v>3.9197794360673529E-4</v>
      </c>
      <c r="AY3061" s="13">
        <f t="shared" si="3568"/>
        <v>2.3184411170026371E-4</v>
      </c>
      <c r="AZ3061" s="13">
        <f t="shared" si="3569"/>
        <v>6.8564689680616968E-5</v>
      </c>
      <c r="BA3061" s="13">
        <f t="shared" si="3570"/>
        <v>1.3518039158648329E-5</v>
      </c>
      <c r="BB3061" s="13">
        <f t="shared" si="3571"/>
        <v>1.9988865647824357E-6</v>
      </c>
      <c r="BC3061" s="13">
        <f t="shared" si="3572"/>
        <v>2.364572229434047E-7</v>
      </c>
      <c r="BD3061" s="13">
        <f t="shared" si="3573"/>
        <v>1.1313667654306085E-5</v>
      </c>
      <c r="BE3061" s="13">
        <f t="shared" si="3574"/>
        <v>1.2082242810288567E-5</v>
      </c>
      <c r="BF3061" s="13">
        <f t="shared" si="3575"/>
        <v>6.4515149192670614E-6</v>
      </c>
      <c r="BG3061" s="13">
        <f t="shared" si="3576"/>
        <v>2.2965959442608602E-6</v>
      </c>
      <c r="BH3061" s="13">
        <f t="shared" si="3577"/>
        <v>6.1315284051857606E-7</v>
      </c>
      <c r="BI3061" s="13">
        <f t="shared" si="3578"/>
        <v>1.3096127136356052E-7</v>
      </c>
      <c r="BJ3061" s="14">
        <f t="shared" si="3579"/>
        <v>0.46730620217346786</v>
      </c>
      <c r="BK3061" s="14">
        <f t="shared" si="3580"/>
        <v>0.33101985791788252</v>
      </c>
      <c r="BL3061" s="14">
        <f t="shared" si="3581"/>
        <v>0.19521721410821952</v>
      </c>
      <c r="BM3061" s="14">
        <f t="shared" si="3582"/>
        <v>0.231973762096466</v>
      </c>
      <c r="BN3061" s="14">
        <f t="shared" si="3583"/>
        <v>0.76789886208882807</v>
      </c>
    </row>
    <row r="3062" spans="1:66" x14ac:dyDescent="0.25">
      <c r="A3062" t="s">
        <v>178</v>
      </c>
      <c r="B3062" t="s">
        <v>185</v>
      </c>
      <c r="C3062" t="s">
        <v>270</v>
      </c>
      <c r="D3062" t="s">
        <v>567</v>
      </c>
      <c r="E3062" s="10">
        <f>VLOOKUP(A3062,home!$A$2:$E$405,3,FALSE)</f>
        <v>1.6532258064516101</v>
      </c>
      <c r="F3062" s="10">
        <f>VLOOKUP(B3062,home!$B$2:$E$405,3,FALSE)</f>
        <v>0.69</v>
      </c>
      <c r="G3062" s="10">
        <f>VLOOKUP(C3062,away!$B$2:$E$405,4,FALSE)</f>
        <v>1.21</v>
      </c>
      <c r="H3062" s="10">
        <f>VLOOKUP(A3062,away!$A$2:$E$405,3,FALSE)</f>
        <v>1.30645161290323</v>
      </c>
      <c r="I3062" s="10">
        <f>VLOOKUP(C3062,away!$B$2:$E$405,3,FALSE)</f>
        <v>0.83</v>
      </c>
      <c r="J3062" s="10">
        <f>VLOOKUP(B3062,home!$B$2:$E$405,4,FALSE)</f>
        <v>2.08</v>
      </c>
      <c r="K3062" s="12">
        <f t="shared" si="3528"/>
        <v>1.380278225806449</v>
      </c>
      <c r="L3062" s="12">
        <f t="shared" si="3529"/>
        <v>2.2554580645161364</v>
      </c>
      <c r="M3062" s="13">
        <f t="shared" si="3530"/>
        <v>2.6364515301782666E-2</v>
      </c>
      <c r="N3062" s="13">
        <f t="shared" si="3531"/>
        <v>3.6390366404991555E-2</v>
      </c>
      <c r="O3062" s="13">
        <f t="shared" si="3532"/>
        <v>5.9464058654464795E-2</v>
      </c>
      <c r="P3062" s="13">
        <f t="shared" si="3533"/>
        <v>8.2076945378835267E-2</v>
      </c>
      <c r="Q3062" s="13">
        <f t="shared" si="3534"/>
        <v>2.5114415188964179E-2</v>
      </c>
      <c r="R3062" s="13">
        <f t="shared" si="3535"/>
        <v>6.7059345320536604E-2</v>
      </c>
      <c r="S3062" s="13">
        <f t="shared" si="3536"/>
        <v>6.38796587535293E-2</v>
      </c>
      <c r="T3062" s="13">
        <f t="shared" si="3537"/>
        <v>5.6644510273555805E-2</v>
      </c>
      <c r="U3062" s="13">
        <f t="shared" si="3538"/>
        <v>9.2560554182772245E-2</v>
      </c>
      <c r="V3062" s="13">
        <f t="shared" si="3539"/>
        <v>2.2096397383281091E-2</v>
      </c>
      <c r="W3062" s="13">
        <f t="shared" si="3540"/>
        <v>1.1554960146396672E-2</v>
      </c>
      <c r="X3062" s="13">
        <f t="shared" si="3541"/>
        <v>2.6061728047352926E-2</v>
      </c>
      <c r="Y3062" s="13">
        <f t="shared" si="3542"/>
        <v>2.9390567349814278E-2</v>
      </c>
      <c r="Z3062" s="13">
        <f t="shared" si="3543"/>
        <v>5.0416513734792251E-2</v>
      </c>
      <c r="AA3062" s="13">
        <f t="shared" si="3544"/>
        <v>6.9588816129205505E-2</v>
      </c>
      <c r="AB3062" s="13">
        <f t="shared" si="3545"/>
        <v>4.8025963831395499E-2</v>
      </c>
      <c r="AC3062" s="13">
        <f t="shared" si="3546"/>
        <v>4.2993508043318125E-3</v>
      </c>
      <c r="AD3062" s="13">
        <f t="shared" si="3547"/>
        <v>3.987264972533159E-3</v>
      </c>
      <c r="AE3062" s="13">
        <f t="shared" si="3548"/>
        <v>8.9931089376626243E-3</v>
      </c>
      <c r="AF3062" s="13">
        <f t="shared" si="3549"/>
        <v>1.0141790039261658E-2</v>
      </c>
      <c r="AG3062" s="13">
        <f t="shared" si="3550"/>
        <v>7.6247940442273777E-3</v>
      </c>
      <c r="AH3062" s="13">
        <f t="shared" si="3551"/>
        <v>2.8428083121981439E-2</v>
      </c>
      <c r="AI3062" s="13">
        <f t="shared" si="3552"/>
        <v>3.9238664134686796E-2</v>
      </c>
      <c r="AJ3062" s="13">
        <f t="shared" si="3553"/>
        <v>2.7080136857420323E-2</v>
      </c>
      <c r="AK3062" s="13">
        <f t="shared" si="3554"/>
        <v>1.2459374418718651E-2</v>
      </c>
      <c r="AL3062" s="13">
        <f t="shared" si="3555"/>
        <v>5.353826187849284E-4</v>
      </c>
      <c r="AM3062" s="13">
        <f t="shared" si="3556"/>
        <v>1.1007070044216523E-3</v>
      </c>
      <c r="AN3062" s="13">
        <f t="shared" si="3557"/>
        <v>2.4825984897922141E-3</v>
      </c>
      <c r="AO3062" s="13">
        <f t="shared" si="3558"/>
        <v>2.7996983923787161E-3</v>
      </c>
      <c r="AP3062" s="13">
        <f t="shared" si="3559"/>
        <v>2.1048674391011459E-3</v>
      </c>
      <c r="AQ3062" s="13">
        <f t="shared" si="3560"/>
        <v>1.1868600600645272E-3</v>
      </c>
      <c r="AR3062" s="13">
        <f t="shared" si="3561"/>
        <v>1.2823669867241611E-2</v>
      </c>
      <c r="AS3062" s="13">
        <f t="shared" si="3562"/>
        <v>1.770023229268387E-2</v>
      </c>
      <c r="AT3062" s="13">
        <f t="shared" si="3563"/>
        <v>1.2215622612653859E-2</v>
      </c>
      <c r="AU3062" s="13">
        <f t="shared" si="3564"/>
        <v>5.6203193023050026E-3</v>
      </c>
      <c r="AV3062" s="13">
        <f t="shared" si="3565"/>
        <v>1.9394010887628236E-3</v>
      </c>
      <c r="AW3062" s="13">
        <f t="shared" si="3566"/>
        <v>4.6298099143022821E-5</v>
      </c>
      <c r="AX3062" s="13">
        <f t="shared" si="3567"/>
        <v>2.5321365186597457E-4</v>
      </c>
      <c r="AY3062" s="13">
        <f t="shared" si="3568"/>
        <v>5.7111277314669372E-4</v>
      </c>
      <c r="AZ3062" s="13">
        <f t="shared" si="3569"/>
        <v>6.4406045497094277E-4</v>
      </c>
      <c r="BA3062" s="13">
        <f t="shared" si="3570"/>
        <v>4.8421711573338165E-4</v>
      </c>
      <c r="BB3062" s="13">
        <f t="shared" si="3571"/>
        <v>2.730328496643998E-4</v>
      </c>
      <c r="BC3062" s="13">
        <f t="shared" si="3572"/>
        <v>1.231628285306784E-4</v>
      </c>
      <c r="BD3062" s="13">
        <f t="shared" si="3573"/>
        <v>4.8205416031271145E-3</v>
      </c>
      <c r="BE3062" s="13">
        <f t="shared" si="3574"/>
        <v>6.6536886113904683E-3</v>
      </c>
      <c r="BF3062" s="13">
        <f t="shared" si="3575"/>
        <v>4.5919707557993067E-3</v>
      </c>
      <c r="BG3062" s="13">
        <f t="shared" si="3576"/>
        <v>2.1127324159232555E-3</v>
      </c>
      <c r="BH3062" s="13">
        <f t="shared" si="3577"/>
        <v>7.2903963766358156E-4</v>
      </c>
      <c r="BI3062" s="13">
        <f t="shared" si="3578"/>
        <v>2.0125550752337268E-4</v>
      </c>
      <c r="BJ3062" s="14">
        <f t="shared" si="3579"/>
        <v>0.22792703646443055</v>
      </c>
      <c r="BK3062" s="14">
        <f t="shared" si="3580"/>
        <v>0.19982336301369177</v>
      </c>
      <c r="BL3062" s="14">
        <f t="shared" si="3581"/>
        <v>0.51331347034625607</v>
      </c>
      <c r="BM3062" s="14">
        <f t="shared" si="3582"/>
        <v>0.69448592263559172</v>
      </c>
      <c r="BN3062" s="14">
        <f t="shared" si="3583"/>
        <v>0.29646964624957506</v>
      </c>
    </row>
    <row r="3063" spans="1:66" x14ac:dyDescent="0.25">
      <c r="A3063" t="s">
        <v>178</v>
      </c>
      <c r="B3063" t="s">
        <v>184</v>
      </c>
      <c r="C3063" t="s">
        <v>268</v>
      </c>
      <c r="D3063" t="s">
        <v>567</v>
      </c>
      <c r="E3063" s="10">
        <f>VLOOKUP(A3063,home!$A$2:$E$405,3,FALSE)</f>
        <v>1.6532258064516101</v>
      </c>
      <c r="F3063" s="10">
        <f>VLOOKUP(B3063,home!$B$2:$E$405,3,FALSE)</f>
        <v>0.26</v>
      </c>
      <c r="G3063" s="10">
        <f>VLOOKUP(C3063,away!$B$2:$E$405,4,FALSE)</f>
        <v>0.95</v>
      </c>
      <c r="H3063" s="10">
        <f>VLOOKUP(A3063,away!$A$2:$E$405,3,FALSE)</f>
        <v>1.30645161290323</v>
      </c>
      <c r="I3063" s="10">
        <f>VLOOKUP(C3063,away!$B$2:$E$405,3,FALSE)</f>
        <v>0.78</v>
      </c>
      <c r="J3063" s="10">
        <f>VLOOKUP(B3063,home!$B$2:$E$405,4,FALSE)</f>
        <v>0.77</v>
      </c>
      <c r="K3063" s="12">
        <f t="shared" si="3528"/>
        <v>0.4083467741935477</v>
      </c>
      <c r="L3063" s="12">
        <f t="shared" si="3529"/>
        <v>0.78465483870968</v>
      </c>
      <c r="M3063" s="13">
        <f t="shared" si="3530"/>
        <v>0.30330947869299096</v>
      </c>
      <c r="N3063" s="13">
        <f t="shared" si="3531"/>
        <v>0.12385544720660946</v>
      </c>
      <c r="O3063" s="13">
        <f t="shared" si="3532"/>
        <v>0.23799325008296593</v>
      </c>
      <c r="P3063" s="13">
        <f t="shared" si="3533"/>
        <v>9.7183775951217424E-2</v>
      </c>
      <c r="Q3063" s="13">
        <f t="shared" si="3534"/>
        <v>2.5287986166559105E-2</v>
      </c>
      <c r="R3063" s="13">
        <f t="shared" si="3535"/>
        <v>9.3371277628921084E-2</v>
      </c>
      <c r="S3063" s="13">
        <f t="shared" si="3536"/>
        <v>7.7846943234638494E-3</v>
      </c>
      <c r="T3063" s="13">
        <f t="shared" si="3537"/>
        <v>1.9842340706814052E-2</v>
      </c>
      <c r="U3063" s="13">
        <f t="shared" si="3538"/>
        <v>3.8127860022100092E-2</v>
      </c>
      <c r="V3063" s="13">
        <f t="shared" si="3539"/>
        <v>2.7714486802218668E-4</v>
      </c>
      <c r="W3063" s="13">
        <f t="shared" si="3540"/>
        <v>3.4420891923218236E-3</v>
      </c>
      <c r="X3063" s="13">
        <f t="shared" si="3541"/>
        <v>2.7008519400256131E-3</v>
      </c>
      <c r="Y3063" s="13">
        <f t="shared" si="3542"/>
        <v>1.0596182716897619E-3</v>
      </c>
      <c r="Z3063" s="13">
        <f t="shared" si="3543"/>
        <v>2.4421408262679276E-2</v>
      </c>
      <c r="AA3063" s="13">
        <f t="shared" si="3544"/>
        <v>9.9724032853287358E-3</v>
      </c>
      <c r="AB3063" s="13">
        <f t="shared" si="3545"/>
        <v>2.0360993562605627E-3</v>
      </c>
      <c r="AC3063" s="13">
        <f t="shared" si="3546"/>
        <v>5.5500212349035283E-6</v>
      </c>
      <c r="AD3063" s="13">
        <f t="shared" si="3547"/>
        <v>3.5139150454277263E-4</v>
      </c>
      <c r="AE3063" s="13">
        <f t="shared" si="3548"/>
        <v>2.75721044320961E-4</v>
      </c>
      <c r="AF3063" s="13">
        <f t="shared" si="3549"/>
        <v>1.081729257802641E-4</v>
      </c>
      <c r="AG3063" s="13">
        <f t="shared" si="3550"/>
        <v>2.8292803210289105E-5</v>
      </c>
      <c r="AH3063" s="13">
        <f t="shared" si="3551"/>
        <v>4.7905940403539628E-3</v>
      </c>
      <c r="AI3063" s="13">
        <f t="shared" si="3552"/>
        <v>1.9562236228493754E-3</v>
      </c>
      <c r="AJ3063" s="13">
        <f t="shared" si="3553"/>
        <v>3.9940880299587874E-4</v>
      </c>
      <c r="AK3063" s="13">
        <f t="shared" si="3554"/>
        <v>5.4365765429291102E-5</v>
      </c>
      <c r="AL3063" s="13">
        <f t="shared" si="3555"/>
        <v>7.1131574593923589E-8</v>
      </c>
      <c r="AM3063" s="13">
        <f t="shared" si="3556"/>
        <v>2.8697917471811736E-5</v>
      </c>
      <c r="AN3063" s="13">
        <f t="shared" si="3557"/>
        <v>2.2517959805148142E-5</v>
      </c>
      <c r="AO3063" s="13">
        <f t="shared" si="3558"/>
        <v>8.8344130594897872E-6</v>
      </c>
      <c r="AP3063" s="13">
        <f t="shared" si="3559"/>
        <v>2.3106549847628831E-6</v>
      </c>
      <c r="AQ3063" s="13">
        <f t="shared" si="3560"/>
        <v>4.532666535957095E-7</v>
      </c>
      <c r="AR3063" s="13">
        <f t="shared" si="3561"/>
        <v>7.5179255881149885E-4</v>
      </c>
      <c r="AS3063" s="13">
        <f t="shared" si="3562"/>
        <v>3.0699206625338854E-4</v>
      </c>
      <c r="AT3063" s="13">
        <f t="shared" si="3563"/>
        <v>6.2679609978791531E-5</v>
      </c>
      <c r="AU3063" s="13">
        <f t="shared" si="3564"/>
        <v>8.5316721808497437E-6</v>
      </c>
      <c r="AV3063" s="13">
        <f t="shared" si="3565"/>
        <v>8.7097020338170557E-7</v>
      </c>
      <c r="AW3063" s="13">
        <f t="shared" si="3566"/>
        <v>6.3309328645133924E-10</v>
      </c>
      <c r="AX3063" s="13">
        <f t="shared" si="3567"/>
        <v>1.9531170042811606E-6</v>
      </c>
      <c r="AY3063" s="13">
        <f t="shared" si="3568"/>
        <v>1.5325227079753674E-6</v>
      </c>
      <c r="AZ3063" s="13">
        <f t="shared" si="3569"/>
        <v>6.0125067912266698E-7</v>
      </c>
      <c r="BA3063" s="13">
        <f t="shared" si="3570"/>
        <v>1.5725808488369394E-7</v>
      </c>
      <c r="BB3063" s="13">
        <f t="shared" si="3571"/>
        <v>3.0848329307552007E-8</v>
      </c>
      <c r="BC3063" s="13">
        <f t="shared" si="3572"/>
        <v>4.8410581714560638E-9</v>
      </c>
      <c r="BD3063" s="13">
        <f t="shared" si="3573"/>
        <v>9.8316278162895683E-5</v>
      </c>
      <c r="BE3063" s="13">
        <f t="shared" si="3574"/>
        <v>4.0147135038533985E-5</v>
      </c>
      <c r="BF3063" s="13">
        <f t="shared" si="3575"/>
        <v>8.1969765430490506E-6</v>
      </c>
      <c r="BG3063" s="13">
        <f t="shared" si="3576"/>
        <v>1.1157363098314197E-6</v>
      </c>
      <c r="BH3063" s="13">
        <f t="shared" si="3577"/>
        <v>1.139018307425682E-7</v>
      </c>
      <c r="BI3063" s="13">
        <f t="shared" si="3578"/>
        <v>9.302289031693444E-9</v>
      </c>
      <c r="BJ3063" s="14">
        <f t="shared" si="3579"/>
        <v>0.17701900581171273</v>
      </c>
      <c r="BK3063" s="14">
        <f t="shared" si="3580"/>
        <v>0.40856224751121184</v>
      </c>
      <c r="BL3063" s="14">
        <f t="shared" si="3581"/>
        <v>0.38998024881480697</v>
      </c>
      <c r="BM3063" s="14">
        <f t="shared" si="3582"/>
        <v>0.11898016278153208</v>
      </c>
      <c r="BN3063" s="14">
        <f t="shared" si="3583"/>
        <v>0.88100121572926393</v>
      </c>
    </row>
    <row r="3064" spans="1:66" x14ac:dyDescent="0.25">
      <c r="A3064" t="s">
        <v>178</v>
      </c>
      <c r="B3064" t="s">
        <v>269</v>
      </c>
      <c r="C3064" t="s">
        <v>465</v>
      </c>
      <c r="D3064" t="s">
        <v>567</v>
      </c>
      <c r="E3064" s="10">
        <f>VLOOKUP(A3064,home!$A$2:$E$405,3,FALSE)</f>
        <v>1.6532258064516101</v>
      </c>
      <c r="F3064" s="10">
        <f>VLOOKUP(B3064,home!$B$2:$E$405,3,FALSE)</f>
        <v>0.52</v>
      </c>
      <c r="G3064" s="10">
        <f>VLOOKUP(C3064,away!$B$2:$E$405,4,FALSE)</f>
        <v>1.21</v>
      </c>
      <c r="H3064" s="10">
        <f>VLOOKUP(A3064,away!$A$2:$E$405,3,FALSE)</f>
        <v>1.30645161290323</v>
      </c>
      <c r="I3064" s="10">
        <f>VLOOKUP(C3064,away!$B$2:$E$405,3,FALSE)</f>
        <v>0.52</v>
      </c>
      <c r="J3064" s="10">
        <f>VLOOKUP(B3064,home!$B$2:$E$405,4,FALSE)</f>
        <v>1.2</v>
      </c>
      <c r="K3064" s="12">
        <f t="shared" si="3528"/>
        <v>1.0402096774193532</v>
      </c>
      <c r="L3064" s="12">
        <f t="shared" si="3529"/>
        <v>0.81522580645161546</v>
      </c>
      <c r="M3064" s="13">
        <f t="shared" si="3530"/>
        <v>0.15638482477505411</v>
      </c>
      <c r="N3064" s="13">
        <f t="shared" si="3531"/>
        <v>0.1626730081325411</v>
      </c>
      <c r="O3064" s="13">
        <f t="shared" si="3532"/>
        <v>0.12748894489403803</v>
      </c>
      <c r="P3064" s="13">
        <f t="shared" si="3533"/>
        <v>0.132615234242761</v>
      </c>
      <c r="Q3064" s="13">
        <f t="shared" si="3534"/>
        <v>8.4607018657193181E-2</v>
      </c>
      <c r="R3064" s="13">
        <f t="shared" si="3535"/>
        <v>5.1966138957453854E-2</v>
      </c>
      <c r="S3064" s="13">
        <f t="shared" si="3536"/>
        <v>2.8114621061473583E-2</v>
      </c>
      <c r="T3064" s="13">
        <f t="shared" si="3537"/>
        <v>6.8973825016277177E-2</v>
      </c>
      <c r="U3064" s="13">
        <f t="shared" si="3538"/>
        <v>5.4055680641662357E-2</v>
      </c>
      <c r="V3064" s="13">
        <f t="shared" si="3539"/>
        <v>2.6490401077930671E-3</v>
      </c>
      <c r="W3064" s="13">
        <f t="shared" si="3540"/>
        <v>2.9336346528270711E-2</v>
      </c>
      <c r="X3064" s="13">
        <f t="shared" si="3541"/>
        <v>2.3915746756853536E-2</v>
      </c>
      <c r="Y3064" s="13">
        <f t="shared" si="3542"/>
        <v>9.7483669683742658E-3</v>
      </c>
      <c r="Z3064" s="13">
        <f t="shared" si="3543"/>
        <v>1.4121379179922348E-2</v>
      </c>
      <c r="AA3064" s="13">
        <f t="shared" si="3544"/>
        <v>1.4689195281463395E-2</v>
      </c>
      <c r="AB3064" s="13">
        <f t="shared" si="3545"/>
        <v>7.6399215426404604E-3</v>
      </c>
      <c r="AC3064" s="13">
        <f t="shared" si="3546"/>
        <v>1.4040008154514238E-4</v>
      </c>
      <c r="AD3064" s="13">
        <f t="shared" si="3547"/>
        <v>7.6289878897087089E-3</v>
      </c>
      <c r="AE3064" s="13">
        <f t="shared" si="3548"/>
        <v>6.2193478047973894E-3</v>
      </c>
      <c r="AF3064" s="13">
        <f t="shared" si="3549"/>
        <v>2.535086414884518E-3</v>
      </c>
      <c r="AG3064" s="13">
        <f t="shared" si="3550"/>
        <v>6.8888928899958873E-4</v>
      </c>
      <c r="AH3064" s="13">
        <f t="shared" si="3551"/>
        <v>2.8780281825403109E-3</v>
      </c>
      <c r="AI3064" s="13">
        <f t="shared" si="3552"/>
        <v>2.9937527673640639E-3</v>
      </c>
      <c r="AJ3064" s="13">
        <f t="shared" si="3553"/>
        <v>1.5570653002065344E-3</v>
      </c>
      <c r="AK3064" s="13">
        <f t="shared" si="3554"/>
        <v>5.3989146454956919E-4</v>
      </c>
      <c r="AL3064" s="13">
        <f t="shared" si="3555"/>
        <v>4.7624031880571261E-6</v>
      </c>
      <c r="AM3064" s="13">
        <f t="shared" si="3556"/>
        <v>1.5871494063580101E-3</v>
      </c>
      <c r="AN3064" s="13">
        <f t="shared" si="3557"/>
        <v>1.2938851547574114E-3</v>
      </c>
      <c r="AO3064" s="13">
        <f t="shared" si="3558"/>
        <v>5.2740428437144196E-4</v>
      </c>
      <c r="AP3064" s="13">
        <f t="shared" si="3559"/>
        <v>1.43317861017582E-4</v>
      </c>
      <c r="AQ3064" s="13">
        <f t="shared" si="3560"/>
        <v>2.9209104706744696E-5</v>
      </c>
      <c r="AR3064" s="13">
        <f t="shared" si="3561"/>
        <v>4.6924856922038065E-4</v>
      </c>
      <c r="AS3064" s="13">
        <f t="shared" si="3562"/>
        <v>4.8811690281822515E-4</v>
      </c>
      <c r="AT3064" s="13">
        <f t="shared" si="3563"/>
        <v>2.5387196301173982E-4</v>
      </c>
      <c r="AU3064" s="13">
        <f t="shared" si="3564"/>
        <v>8.8026690916753308E-5</v>
      </c>
      <c r="AV3064" s="13">
        <f t="shared" si="3565"/>
        <v>2.2891553940702263E-5</v>
      </c>
      <c r="AW3064" s="13">
        <f t="shared" si="3566"/>
        <v>1.1218181659873708E-7</v>
      </c>
      <c r="AX3064" s="13">
        <f t="shared" si="3567"/>
        <v>2.7516136200066382E-4</v>
      </c>
      <c r="AY3064" s="13">
        <f t="shared" si="3568"/>
        <v>2.2431864324131605E-4</v>
      </c>
      <c r="AZ3064" s="13">
        <f t="shared" si="3569"/>
        <v>9.1435173419267046E-5</v>
      </c>
      <c r="BA3064" s="13">
        <f t="shared" si="3570"/>
        <v>2.4846770996255103E-5</v>
      </c>
      <c r="BB3064" s="13">
        <f t="shared" si="3571"/>
        <v>5.0639322307851667E-6</v>
      </c>
      <c r="BC3064" s="13">
        <f t="shared" si="3572"/>
        <v>8.2564964733163349E-7</v>
      </c>
      <c r="BD3064" s="13">
        <f t="shared" si="3573"/>
        <v>6.3757257211491885E-5</v>
      </c>
      <c r="BE3064" s="13">
        <f t="shared" si="3574"/>
        <v>6.6320915957108706E-5</v>
      </c>
      <c r="BF3064" s="13">
        <f t="shared" si="3575"/>
        <v>3.4493829296950037E-5</v>
      </c>
      <c r="BG3064" s="13">
        <f t="shared" si="3576"/>
        <v>1.1960271681979545E-5</v>
      </c>
      <c r="BH3064" s="13">
        <f t="shared" si="3577"/>
        <v>3.1102975870399418E-6</v>
      </c>
      <c r="BI3064" s="13">
        <f t="shared" si="3578"/>
        <v>6.4707232993860231E-7</v>
      </c>
      <c r="BJ3064" s="14">
        <f t="shared" si="3579"/>
        <v>0.40052924080064689</v>
      </c>
      <c r="BK3064" s="14">
        <f t="shared" si="3580"/>
        <v>0.32013320131505618</v>
      </c>
      <c r="BL3064" s="14">
        <f t="shared" si="3581"/>
        <v>0.26531106435589086</v>
      </c>
      <c r="BM3064" s="14">
        <f t="shared" si="3582"/>
        <v>0.28413550953105038</v>
      </c>
      <c r="BN3064" s="14">
        <f t="shared" si="3583"/>
        <v>0.71573516965904127</v>
      </c>
    </row>
    <row r="3065" spans="1:66" x14ac:dyDescent="0.25">
      <c r="A3065" t="s">
        <v>28</v>
      </c>
      <c r="B3065" t="s">
        <v>277</v>
      </c>
      <c r="C3065" t="s">
        <v>293</v>
      </c>
      <c r="D3065" t="s">
        <v>567</v>
      </c>
      <c r="E3065" s="10">
        <f>VLOOKUP(A3065,home!$A$2:$E$405,3,FALSE)</f>
        <v>1.3831775700934601</v>
      </c>
      <c r="F3065" s="10">
        <f>VLOOKUP(B3065,home!$B$2:$E$405,3,FALSE)</f>
        <v>0.48</v>
      </c>
      <c r="G3065" s="10">
        <f>VLOOKUP(C3065,away!$B$2:$E$405,4,FALSE)</f>
        <v>0.48</v>
      </c>
      <c r="H3065" s="10">
        <f>VLOOKUP(A3065,away!$A$2:$E$405,3,FALSE)</f>
        <v>1.2429906542056099</v>
      </c>
      <c r="I3065" s="10">
        <f>VLOOKUP(C3065,away!$B$2:$E$405,3,FALSE)</f>
        <v>1.08</v>
      </c>
      <c r="J3065" s="10">
        <f>VLOOKUP(B3065,home!$B$2:$E$405,4,FALSE)</f>
        <v>1.21</v>
      </c>
      <c r="K3065" s="12">
        <f t="shared" si="3528"/>
        <v>0.31868411214953318</v>
      </c>
      <c r="L3065" s="12">
        <f t="shared" si="3529"/>
        <v>1.6243401869158911</v>
      </c>
      <c r="M3065" s="13">
        <f t="shared" si="3530"/>
        <v>0.14327000258049785</v>
      </c>
      <c r="N3065" s="13">
        <f t="shared" si="3531"/>
        <v>4.5657873570027277E-2</v>
      </c>
      <c r="O3065" s="13">
        <f t="shared" si="3532"/>
        <v>0.23271922277104609</v>
      </c>
      <c r="P3065" s="13">
        <f t="shared" si="3533"/>
        <v>7.4163918888920238E-2</v>
      </c>
      <c r="Q3065" s="13">
        <f t="shared" si="3534"/>
        <v>7.2752194506498892E-3</v>
      </c>
      <c r="R3065" s="13">
        <f t="shared" si="3535"/>
        <v>0.18900759290742097</v>
      </c>
      <c r="S3065" s="13">
        <f t="shared" si="3536"/>
        <v>9.5977643014837355E-3</v>
      </c>
      <c r="T3065" s="13">
        <f t="shared" si="3537"/>
        <v>1.1817431322322767E-2</v>
      </c>
      <c r="U3065" s="13">
        <f t="shared" si="3538"/>
        <v>6.0233716935221851E-2</v>
      </c>
      <c r="V3065" s="13">
        <f t="shared" si="3539"/>
        <v>5.5203291403917729E-4</v>
      </c>
      <c r="W3065" s="13">
        <f t="shared" si="3540"/>
        <v>7.7283228377445824E-4</v>
      </c>
      <c r="X3065" s="13">
        <f t="shared" si="3541"/>
        <v>1.2553425362808383E-3</v>
      </c>
      <c r="Y3065" s="13">
        <f t="shared" si="3542"/>
        <v>1.0195516650129432E-3</v>
      </c>
      <c r="Z3065" s="13">
        <f t="shared" si="3543"/>
        <v>0.10233754293058761</v>
      </c>
      <c r="AA3065" s="13">
        <f t="shared" si="3544"/>
        <v>3.2613349008399045E-2</v>
      </c>
      <c r="AB3065" s="13">
        <f t="shared" si="3545"/>
        <v>5.1966780864822525E-3</v>
      </c>
      <c r="AC3065" s="13">
        <f t="shared" si="3546"/>
        <v>1.7860038530140292E-5</v>
      </c>
      <c r="AD3065" s="13">
        <f t="shared" si="3547"/>
        <v>6.1572342548789802E-5</v>
      </c>
      <c r="AE3065" s="13">
        <f t="shared" si="3548"/>
        <v>1.000144304045505E-4</v>
      </c>
      <c r="AF3065" s="13">
        <f t="shared" si="3549"/>
        <v>8.1228729288806986E-5</v>
      </c>
      <c r="AG3065" s="13">
        <f t="shared" si="3550"/>
        <v>4.3981029771973682E-5</v>
      </c>
      <c r="AH3065" s="13">
        <f t="shared" si="3551"/>
        <v>4.1557745903095966E-2</v>
      </c>
      <c r="AI3065" s="13">
        <f t="shared" si="3552"/>
        <v>1.3243793356064036E-2</v>
      </c>
      <c r="AJ3065" s="13">
        <f t="shared" si="3553"/>
        <v>2.1102932635845765E-3</v>
      </c>
      <c r="AK3065" s="13">
        <f t="shared" si="3554"/>
        <v>2.2417231169353055E-4</v>
      </c>
      <c r="AL3065" s="13">
        <f t="shared" si="3555"/>
        <v>3.6981096532279018E-7</v>
      </c>
      <c r="AM3065" s="13">
        <f t="shared" si="3556"/>
        <v>3.9244254636256014E-6</v>
      </c>
      <c r="AN3065" s="13">
        <f t="shared" si="3557"/>
        <v>6.3746019911230917E-6</v>
      </c>
      <c r="AO3065" s="13">
        <f t="shared" si="3558"/>
        <v>5.1772610948876483E-6</v>
      </c>
      <c r="AP3065" s="13">
        <f t="shared" si="3559"/>
        <v>2.8032110848607245E-6</v>
      </c>
      <c r="AQ3065" s="13">
        <f t="shared" si="3560"/>
        <v>1.1383421043868427E-6</v>
      </c>
      <c r="AR3065" s="13">
        <f t="shared" si="3561"/>
        <v>1.3500783349607587E-2</v>
      </c>
      <c r="AS3065" s="13">
        <f t="shared" si="3562"/>
        <v>4.3024851550928934E-3</v>
      </c>
      <c r="AT3065" s="13">
        <f t="shared" si="3563"/>
        <v>6.8556683084366251E-4</v>
      </c>
      <c r="AU3065" s="13">
        <f t="shared" si="3564"/>
        <v>7.2826418935527271E-5</v>
      </c>
      <c r="AV3065" s="13">
        <f t="shared" si="3565"/>
        <v>5.8021556648746126E-6</v>
      </c>
      <c r="AW3065" s="13">
        <f t="shared" si="3566"/>
        <v>5.3175879928417637E-9</v>
      </c>
      <c r="AX3065" s="13">
        <f t="shared" si="3567"/>
        <v>2.0844200742875739E-7</v>
      </c>
      <c r="AY3065" s="13">
        <f t="shared" si="3568"/>
        <v>3.3858072930795132E-7</v>
      </c>
      <c r="AZ3065" s="13">
        <f t="shared" si="3569"/>
        <v>2.7498514256509825E-7</v>
      </c>
      <c r="BA3065" s="13">
        <f t="shared" si="3570"/>
        <v>1.4888980595776153E-7</v>
      </c>
      <c r="BB3065" s="13">
        <f t="shared" si="3571"/>
        <v>6.0461923809825345E-8</v>
      </c>
      <c r="BC3065" s="13">
        <f t="shared" si="3572"/>
        <v>1.964214652450919E-8</v>
      </c>
      <c r="BD3065" s="13">
        <f t="shared" si="3573"/>
        <v>3.65497749160209E-3</v>
      </c>
      <c r="BE3065" s="13">
        <f t="shared" si="3574"/>
        <v>1.1647832568377396E-3</v>
      </c>
      <c r="BF3065" s="13">
        <f t="shared" si="3575"/>
        <v>1.8559895902598835E-4</v>
      </c>
      <c r="BG3065" s="13">
        <f t="shared" si="3576"/>
        <v>1.9715813157691562E-5</v>
      </c>
      <c r="BH3065" s="13">
        <f t="shared" si="3577"/>
        <v>1.5707791028662543E-6</v>
      </c>
      <c r="BI3065" s="13">
        <f t="shared" si="3578"/>
        <v>1.0011646875599453E-7</v>
      </c>
      <c r="BJ3065" s="14">
        <f t="shared" si="3579"/>
        <v>6.8105516203576799E-2</v>
      </c>
      <c r="BK3065" s="14">
        <f t="shared" si="3580"/>
        <v>0.22760228711516578</v>
      </c>
      <c r="BL3065" s="14">
        <f t="shared" si="3581"/>
        <v>0.60050077486934839</v>
      </c>
      <c r="BM3065" s="14">
        <f t="shared" si="3582"/>
        <v>0.30645195768697447</v>
      </c>
      <c r="BN3065" s="14">
        <f t="shared" si="3583"/>
        <v>0.69209383016856241</v>
      </c>
    </row>
    <row r="3066" spans="1:66" x14ac:dyDescent="0.25">
      <c r="A3066" t="s">
        <v>28</v>
      </c>
      <c r="B3066" t="s">
        <v>463</v>
      </c>
      <c r="C3066" t="s">
        <v>191</v>
      </c>
      <c r="D3066" t="s">
        <v>567</v>
      </c>
      <c r="E3066" s="10">
        <f>VLOOKUP(A3066,home!$A$2:$E$405,3,FALSE)</f>
        <v>1.3831775700934601</v>
      </c>
      <c r="F3066" s="10">
        <f>VLOOKUP(B3066,home!$B$2:$E$405,3,FALSE)</f>
        <v>1.08</v>
      </c>
      <c r="G3066" s="10">
        <f>VLOOKUP(C3066,away!$B$2:$E$405,4,FALSE)</f>
        <v>1.81</v>
      </c>
      <c r="H3066" s="10">
        <f>VLOOKUP(A3066,away!$A$2:$E$405,3,FALSE)</f>
        <v>1.2429906542056099</v>
      </c>
      <c r="I3066" s="10">
        <f>VLOOKUP(C3066,away!$B$2:$E$405,3,FALSE)</f>
        <v>0.72</v>
      </c>
      <c r="J3066" s="10">
        <f>VLOOKUP(B3066,home!$B$2:$E$405,4,FALSE)</f>
        <v>1.07</v>
      </c>
      <c r="K3066" s="12">
        <f t="shared" si="3528"/>
        <v>2.7038355140186958</v>
      </c>
      <c r="L3066" s="12">
        <f t="shared" si="3529"/>
        <v>0.95760000000000189</v>
      </c>
      <c r="M3066" s="13">
        <f t="shared" si="3530"/>
        <v>2.5695599844423551E-2</v>
      </c>
      <c r="N3066" s="13">
        <f t="shared" si="3531"/>
        <v>6.9476675413365663E-2</v>
      </c>
      <c r="O3066" s="13">
        <f t="shared" si="3532"/>
        <v>2.460610641102004E-2</v>
      </c>
      <c r="P3066" s="13">
        <f t="shared" si="3533"/>
        <v>6.6530864375839091E-2</v>
      </c>
      <c r="Q3066" s="13">
        <f t="shared" si="3534"/>
        <v>9.3926751189303839E-2</v>
      </c>
      <c r="R3066" s="13">
        <f t="shared" si="3535"/>
        <v>1.1781403749596417E-2</v>
      </c>
      <c r="S3066" s="13">
        <f t="shared" si="3536"/>
        <v>4.3065310222334646E-2</v>
      </c>
      <c r="T3066" s="13">
        <f t="shared" si="3537"/>
        <v>8.9944256938877545E-2</v>
      </c>
      <c r="U3066" s="13">
        <f t="shared" si="3538"/>
        <v>3.1854977863151814E-2</v>
      </c>
      <c r="V3066" s="13">
        <f t="shared" si="3539"/>
        <v>1.2389377217426941E-2</v>
      </c>
      <c r="W3066" s="13">
        <f t="shared" si="3540"/>
        <v>8.4654161860679145E-2</v>
      </c>
      <c r="X3066" s="13">
        <f t="shared" si="3541"/>
        <v>8.1064825397786519E-2</v>
      </c>
      <c r="Y3066" s="13">
        <f t="shared" si="3542"/>
        <v>3.8813838400460259E-2</v>
      </c>
      <c r="Z3066" s="13">
        <f t="shared" si="3543"/>
        <v>3.7606240768711845E-3</v>
      </c>
      <c r="AA3066" s="13">
        <f t="shared" si="3544"/>
        <v>1.016810893391808E-2</v>
      </c>
      <c r="AB3066" s="13">
        <f t="shared" si="3545"/>
        <v>1.3746447022969248E-2</v>
      </c>
      <c r="AC3066" s="13">
        <f t="shared" si="3546"/>
        <v>2.0049054613056312E-3</v>
      </c>
      <c r="AD3066" s="13">
        <f t="shared" si="3547"/>
        <v>5.7222732312097832E-2</v>
      </c>
      <c r="AE3066" s="13">
        <f t="shared" si="3548"/>
        <v>5.4796488462064988E-2</v>
      </c>
      <c r="AF3066" s="13">
        <f t="shared" si="3549"/>
        <v>2.6236558675636765E-2</v>
      </c>
      <c r="AG3066" s="13">
        <f t="shared" si="3550"/>
        <v>8.3747095292632731E-3</v>
      </c>
      <c r="AH3066" s="13">
        <f t="shared" si="3551"/>
        <v>9.0029340400296317E-4</v>
      </c>
      <c r="AI3066" s="13">
        <f t="shared" si="3552"/>
        <v>2.4342452787799928E-3</v>
      </c>
      <c r="AJ3066" s="13">
        <f t="shared" si="3553"/>
        <v>3.2908994172988438E-3</v>
      </c>
      <c r="AK3066" s="13">
        <f t="shared" si="3554"/>
        <v>2.9660169058520146E-3</v>
      </c>
      <c r="AL3066" s="13">
        <f t="shared" si="3555"/>
        <v>2.0764347847898465E-4</v>
      </c>
      <c r="AM3066" s="13">
        <f t="shared" si="3556"/>
        <v>3.0944171166927048E-2</v>
      </c>
      <c r="AN3066" s="13">
        <f t="shared" si="3557"/>
        <v>2.9632138309449402E-2</v>
      </c>
      <c r="AO3066" s="13">
        <f t="shared" si="3558"/>
        <v>1.41878678225644E-2</v>
      </c>
      <c r="AP3066" s="13">
        <f t="shared" si="3559"/>
        <v>4.5287674089625665E-3</v>
      </c>
      <c r="AQ3066" s="13">
        <f t="shared" si="3560"/>
        <v>1.0841869177056402E-3</v>
      </c>
      <c r="AR3066" s="13">
        <f t="shared" si="3561"/>
        <v>1.7242419273464789E-4</v>
      </c>
      <c r="AS3066" s="13">
        <f t="shared" si="3562"/>
        <v>4.6620665579194526E-4</v>
      </c>
      <c r="AT3066" s="13">
        <f t="shared" si="3563"/>
        <v>6.3027305640107596E-4</v>
      </c>
      <c r="AU3066" s="13">
        <f t="shared" si="3564"/>
        <v>5.6805155780877907E-4</v>
      </c>
      <c r="AV3066" s="13">
        <f t="shared" si="3565"/>
        <v>3.8397949394925531E-4</v>
      </c>
      <c r="AW3066" s="13">
        <f t="shared" si="3566"/>
        <v>1.4934139382331795E-5</v>
      </c>
      <c r="AX3066" s="13">
        <f t="shared" si="3567"/>
        <v>1.3944658158835128E-2</v>
      </c>
      <c r="AY3066" s="13">
        <f t="shared" si="3568"/>
        <v>1.3353404652900545E-2</v>
      </c>
      <c r="AZ3066" s="13">
        <f t="shared" si="3569"/>
        <v>6.3936101478087931E-3</v>
      </c>
      <c r="BA3066" s="13">
        <f t="shared" si="3570"/>
        <v>2.0408403591805711E-3</v>
      </c>
      <c r="BB3066" s="13">
        <f t="shared" si="3571"/>
        <v>4.8857718198782956E-4</v>
      </c>
      <c r="BC3066" s="13">
        <f t="shared" si="3572"/>
        <v>9.357230189430932E-5</v>
      </c>
      <c r="BD3066" s="13">
        <f t="shared" si="3573"/>
        <v>2.7518901160449851E-5</v>
      </c>
      <c r="BE3066" s="13">
        <f t="shared" si="3574"/>
        <v>7.4406582264394596E-5</v>
      </c>
      <c r="BF3066" s="13">
        <f t="shared" si="3575"/>
        <v>1.005915798016119E-4</v>
      </c>
      <c r="BG3066" s="13">
        <f t="shared" si="3576"/>
        <v>9.0661028626281309E-5</v>
      </c>
      <c r="BH3066" s="13">
        <f t="shared" si="3577"/>
        <v>6.1283127234301263E-5</v>
      </c>
      <c r="BI3066" s="13">
        <f t="shared" si="3578"/>
        <v>3.3139899165246013E-5</v>
      </c>
      <c r="BJ3066" s="14">
        <f t="shared" si="3579"/>
        <v>0.72120279260775222</v>
      </c>
      <c r="BK3066" s="14">
        <f t="shared" si="3580"/>
        <v>0.16324710525270941</v>
      </c>
      <c r="BL3066" s="14">
        <f t="shared" si="3581"/>
        <v>0.10435703506152741</v>
      </c>
      <c r="BM3066" s="14">
        <f t="shared" si="3582"/>
        <v>0.68721168550179357</v>
      </c>
      <c r="BN3066" s="14">
        <f t="shared" si="3583"/>
        <v>0.29201740098354856</v>
      </c>
    </row>
    <row r="3067" spans="1:66" x14ac:dyDescent="0.25">
      <c r="A3067" t="s">
        <v>28</v>
      </c>
      <c r="B3067" t="s">
        <v>294</v>
      </c>
      <c r="C3067" t="s">
        <v>31</v>
      </c>
      <c r="D3067" t="s">
        <v>567</v>
      </c>
      <c r="E3067" s="10">
        <f>VLOOKUP(A3067,home!$A$2:$E$405,3,FALSE)</f>
        <v>1.3831775700934601</v>
      </c>
      <c r="F3067" s="10">
        <f>VLOOKUP(B3067,home!$B$2:$E$405,3,FALSE)</f>
        <v>0.6</v>
      </c>
      <c r="G3067" s="10">
        <f>VLOOKUP(C3067,away!$B$2:$E$405,4,FALSE)</f>
        <v>0.31</v>
      </c>
      <c r="H3067" s="10">
        <f>VLOOKUP(A3067,away!$A$2:$E$405,3,FALSE)</f>
        <v>1.2429906542056099</v>
      </c>
      <c r="I3067" s="10">
        <f>VLOOKUP(C3067,away!$B$2:$E$405,3,FALSE)</f>
        <v>2.17</v>
      </c>
      <c r="J3067" s="10">
        <f>VLOOKUP(B3067,home!$B$2:$E$405,4,FALSE)</f>
        <v>1.88</v>
      </c>
      <c r="K3067" s="12">
        <f t="shared" si="3528"/>
        <v>0.25727102803738355</v>
      </c>
      <c r="L3067" s="12">
        <f t="shared" si="3529"/>
        <v>5.070904672897206</v>
      </c>
      <c r="M3067" s="13">
        <f t="shared" si="3530"/>
        <v>4.8529151102440085E-3</v>
      </c>
      <c r="N3067" s="13">
        <f t="shared" si="3531"/>
        <v>1.2485144593906284E-3</v>
      </c>
      <c r="O3067" s="13">
        <f t="shared" si="3532"/>
        <v>2.4608669909709807E-2</v>
      </c>
      <c r="P3067" s="13">
        <f t="shared" si="3533"/>
        <v>6.3310978063036679E-3</v>
      </c>
      <c r="Q3067" s="13">
        <f t="shared" si="3534"/>
        <v>1.6060329924348255E-4</v>
      </c>
      <c r="R3067" s="13">
        <f t="shared" si="3535"/>
        <v>6.2394109619466162E-2</v>
      </c>
      <c r="S3067" s="13">
        <f t="shared" si="3536"/>
        <v>2.0648825768852012E-3</v>
      </c>
      <c r="T3067" s="13">
        <f t="shared" si="3537"/>
        <v>8.1440402061648412E-4</v>
      </c>
      <c r="U3067" s="13">
        <f t="shared" si="3538"/>
        <v>1.605219672527726E-2</v>
      </c>
      <c r="V3067" s="13">
        <f t="shared" si="3539"/>
        <v>2.9931548027921611E-4</v>
      </c>
      <c r="W3067" s="13">
        <f t="shared" si="3540"/>
        <v>1.3772858634188763E-5</v>
      </c>
      <c r="X3067" s="13">
        <f t="shared" si="3541"/>
        <v>6.984085320726044E-5</v>
      </c>
      <c r="Y3067" s="13">
        <f t="shared" si="3542"/>
        <v>1.7707815444391241E-4</v>
      </c>
      <c r="Z3067" s="13">
        <f t="shared" si="3543"/>
        <v>0.10546486067687046</v>
      </c>
      <c r="AA3067" s="13">
        <f t="shared" si="3544"/>
        <v>2.7133053128157888E-2</v>
      </c>
      <c r="AB3067" s="13">
        <f t="shared" si="3545"/>
        <v>3.4902742360370621E-3</v>
      </c>
      <c r="AC3067" s="13">
        <f t="shared" si="3546"/>
        <v>2.4405377200349278E-5</v>
      </c>
      <c r="AD3067" s="13">
        <f t="shared" si="3547"/>
        <v>8.8583937495782428E-7</v>
      </c>
      <c r="AE3067" s="13">
        <f t="shared" si="3548"/>
        <v>4.4920070259099716E-6</v>
      </c>
      <c r="AF3067" s="13">
        <f t="shared" si="3549"/>
        <v>1.138926970918698E-5</v>
      </c>
      <c r="AG3067" s="13">
        <f t="shared" si="3550"/>
        <v>1.925130032973428E-5</v>
      </c>
      <c r="AH3067" s="13">
        <f t="shared" si="3551"/>
        <v>0.13370056370819886</v>
      </c>
      <c r="AI3067" s="13">
        <f t="shared" si="3552"/>
        <v>3.4397281474386004E-2</v>
      </c>
      <c r="AJ3067" s="13">
        <f t="shared" si="3553"/>
        <v>4.4247119833032674E-3</v>
      </c>
      <c r="AK3067" s="13">
        <f t="shared" si="3554"/>
        <v>3.7945006690458721E-4</v>
      </c>
      <c r="AL3067" s="13">
        <f t="shared" si="3555"/>
        <v>1.2735671368244963E-6</v>
      </c>
      <c r="AM3067" s="13">
        <f t="shared" si="3556"/>
        <v>4.5580161334278572E-8</v>
      </c>
      <c r="AN3067" s="13">
        <f t="shared" si="3557"/>
        <v>2.3113265310140178E-7</v>
      </c>
      <c r="AO3067" s="13">
        <f t="shared" si="3558"/>
        <v>5.8602582533551362E-7</v>
      </c>
      <c r="AP3067" s="13">
        <f t="shared" si="3559"/>
        <v>9.9056036537743237E-7</v>
      </c>
      <c r="AQ3067" s="13">
        <f t="shared" si="3560"/>
        <v>1.2557592963947966E-6</v>
      </c>
      <c r="AR3067" s="13">
        <f t="shared" si="3561"/>
        <v>0.1355965626553792</v>
      </c>
      <c r="AS3067" s="13">
        <f t="shared" si="3562"/>
        <v>3.4885067072684899E-2</v>
      </c>
      <c r="AT3067" s="13">
        <f t="shared" si="3563"/>
        <v>4.4874585344713601E-3</v>
      </c>
      <c r="AU3067" s="13">
        <f t="shared" si="3564"/>
        <v>3.8483102347952575E-4</v>
      </c>
      <c r="AV3067" s="13">
        <f t="shared" si="3565"/>
        <v>2.4751468257814014E-5</v>
      </c>
      <c r="AW3067" s="13">
        <f t="shared" si="3566"/>
        <v>4.6152546819571898E-8</v>
      </c>
      <c r="AX3067" s="13">
        <f t="shared" si="3567"/>
        <v>1.9544091607632723E-9</v>
      </c>
      <c r="AY3067" s="13">
        <f t="shared" si="3568"/>
        <v>9.9106225460675848E-9</v>
      </c>
      <c r="AZ3067" s="13">
        <f t="shared" si="3569"/>
        <v>2.5127911090087264E-8</v>
      </c>
      <c r="BA3067" s="13">
        <f t="shared" si="3570"/>
        <v>4.2473747255622998E-8</v>
      </c>
      <c r="BB3067" s="13">
        <f t="shared" si="3571"/>
        <v>5.3845080858498401E-8</v>
      </c>
      <c r="BC3067" s="13">
        <f t="shared" si="3572"/>
        <v>5.4608654427577485E-8</v>
      </c>
      <c r="BD3067" s="13">
        <f t="shared" si="3573"/>
        <v>0.11459954053299355</v>
      </c>
      <c r="BE3067" s="13">
        <f t="shared" si="3574"/>
        <v>2.9483141605535054E-2</v>
      </c>
      <c r="BF3067" s="13">
        <f t="shared" si="3575"/>
        <v>3.7925790753138787E-3</v>
      </c>
      <c r="BG3067" s="13">
        <f t="shared" si="3576"/>
        <v>3.2524023920635695E-4</v>
      </c>
      <c r="BH3067" s="13">
        <f t="shared" si="3577"/>
        <v>2.0918722674935995E-5</v>
      </c>
      <c r="BI3067" s="13">
        <f t="shared" si="3578"/>
        <v>1.0763562575619424E-6</v>
      </c>
      <c r="BJ3067" s="14">
        <f t="shared" si="3579"/>
        <v>2.5235290407026271E-3</v>
      </c>
      <c r="BK3067" s="14">
        <f t="shared" si="3580"/>
        <v>1.3573899828671814E-2</v>
      </c>
      <c r="BL3067" s="14">
        <f t="shared" si="3581"/>
        <v>0.63018147813769498</v>
      </c>
      <c r="BM3067" s="14">
        <f t="shared" si="3582"/>
        <v>0.6521478937215065</v>
      </c>
      <c r="BN3067" s="14">
        <f t="shared" si="3583"/>
        <v>9.9595910204357763E-2</v>
      </c>
    </row>
    <row r="3068" spans="1:66" x14ac:dyDescent="0.25">
      <c r="A3068" t="s">
        <v>192</v>
      </c>
      <c r="B3068" t="s">
        <v>205</v>
      </c>
      <c r="C3068" t="s">
        <v>280</v>
      </c>
      <c r="D3068" t="s">
        <v>567</v>
      </c>
      <c r="E3068" s="10">
        <f>VLOOKUP(A3068,home!$A$2:$E$405,3,FALSE)</f>
        <v>1.4302325581395301</v>
      </c>
      <c r="F3068" s="10">
        <f>VLOOKUP(B3068,home!$B$2:$E$405,3,FALSE)</f>
        <v>0.96</v>
      </c>
      <c r="G3068" s="10">
        <f>VLOOKUP(C3068,away!$B$2:$E$405,4,FALSE)</f>
        <v>1</v>
      </c>
      <c r="H3068" s="10">
        <f>VLOOKUP(A3068,away!$A$2:$E$405,3,FALSE)</f>
        <v>1.19767441860465</v>
      </c>
      <c r="I3068" s="10">
        <f>VLOOKUP(C3068,away!$B$2:$E$405,3,FALSE)</f>
        <v>0.7</v>
      </c>
      <c r="J3068" s="10">
        <f>VLOOKUP(B3068,home!$B$2:$E$405,4,FALSE)</f>
        <v>1.57</v>
      </c>
      <c r="K3068" s="12">
        <f t="shared" si="3528"/>
        <v>1.3730232558139488</v>
      </c>
      <c r="L3068" s="12">
        <f t="shared" si="3529"/>
        <v>1.3162441860465102</v>
      </c>
      <c r="M3068" s="13">
        <f t="shared" si="3530"/>
        <v>6.7930684324728402E-2</v>
      </c>
      <c r="N3068" s="13">
        <f t="shared" si="3531"/>
        <v>9.3270409361208173E-2</v>
      </c>
      <c r="O3068" s="13">
        <f t="shared" si="3532"/>
        <v>8.9413368296584569E-2</v>
      </c>
      <c r="P3068" s="13">
        <f t="shared" si="3533"/>
        <v>0.12276663405186826</v>
      </c>
      <c r="Q3068" s="13">
        <f t="shared" si="3534"/>
        <v>6.4031220566112948E-2</v>
      </c>
      <c r="R3068" s="13">
        <f t="shared" si="3535"/>
        <v>5.8844913087607406E-2</v>
      </c>
      <c r="S3068" s="13">
        <f t="shared" si="3536"/>
        <v>5.5467005029636154E-2</v>
      </c>
      <c r="T3068" s="13">
        <f t="shared" si="3537"/>
        <v>8.4280721795607902E-2</v>
      </c>
      <c r="U3068" s="13">
        <f t="shared" si="3538"/>
        <v>8.0795434155635573E-2</v>
      </c>
      <c r="V3068" s="13">
        <f t="shared" si="3539"/>
        <v>1.1137983398677227E-2</v>
      </c>
      <c r="W3068" s="13">
        <f t="shared" si="3540"/>
        <v>2.9305451645141818E-2</v>
      </c>
      <c r="X3068" s="13">
        <f t="shared" si="3541"/>
        <v>3.8573130347385055E-2</v>
      </c>
      <c r="Y3068" s="13">
        <f t="shared" si="3542"/>
        <v>2.5385829278679897E-2</v>
      </c>
      <c r="Z3068" s="13">
        <f t="shared" si="3543"/>
        <v>2.5818091576658476E-2</v>
      </c>
      <c r="AA3068" s="13">
        <f t="shared" si="3544"/>
        <v>3.5448840155486307E-2</v>
      </c>
      <c r="AB3068" s="13">
        <f t="shared" si="3545"/>
        <v>2.4336040962557037E-2</v>
      </c>
      <c r="AC3068" s="13">
        <f t="shared" si="3546"/>
        <v>1.2580588080093099E-3</v>
      </c>
      <c r="AD3068" s="13">
        <f t="shared" si="3547"/>
        <v>1.0059266657727719E-2</v>
      </c>
      <c r="AE3068" s="13">
        <f t="shared" si="3548"/>
        <v>1.324045125412562E-2</v>
      </c>
      <c r="AF3068" s="13">
        <f t="shared" si="3549"/>
        <v>8.7138334919375365E-3</v>
      </c>
      <c r="AG3068" s="13">
        <f t="shared" si="3550"/>
        <v>3.82317755731338E-3</v>
      </c>
      <c r="AH3068" s="13">
        <f t="shared" si="3551"/>
        <v>8.4957282331482812E-3</v>
      </c>
      <c r="AI3068" s="13">
        <f t="shared" si="3552"/>
        <v>1.166483243918774E-2</v>
      </c>
      <c r="AJ3068" s="13">
        <f t="shared" si="3553"/>
        <v>8.0080431070888615E-3</v>
      </c>
      <c r="AK3068" s="13">
        <f t="shared" si="3554"/>
        <v>3.6650764731978656E-3</v>
      </c>
      <c r="AL3068" s="13">
        <f t="shared" si="3555"/>
        <v>9.0944259922543235E-5</v>
      </c>
      <c r="AM3068" s="13">
        <f t="shared" si="3556"/>
        <v>2.7623214114988019E-3</v>
      </c>
      <c r="AN3068" s="13">
        <f t="shared" si="3557"/>
        <v>3.6358894978770879E-3</v>
      </c>
      <c r="AO3068" s="13">
        <f t="shared" si="3558"/>
        <v>2.3928592063441416E-3</v>
      </c>
      <c r="AP3068" s="13">
        <f t="shared" si="3559"/>
        <v>1.0498623394594475E-3</v>
      </c>
      <c r="AQ3068" s="13">
        <f t="shared" si="3560"/>
        <v>3.4546880011567161E-4</v>
      </c>
      <c r="AR3068" s="13">
        <f t="shared" si="3561"/>
        <v>2.2364905786225204E-3</v>
      </c>
      <c r="AS3068" s="13">
        <f t="shared" si="3562"/>
        <v>3.0707535758575156E-3</v>
      </c>
      <c r="AT3068" s="13">
        <f t="shared" si="3563"/>
        <v>2.1081080362631063E-3</v>
      </c>
      <c r="AU3068" s="13">
        <f t="shared" si="3564"/>
        <v>9.6482711985250652E-4</v>
      </c>
      <c r="AV3068" s="13">
        <f t="shared" si="3565"/>
        <v>3.3118251834937098E-4</v>
      </c>
      <c r="AW3068" s="13">
        <f t="shared" si="3566"/>
        <v>4.5654874311361237E-6</v>
      </c>
      <c r="AX3068" s="13">
        <f t="shared" si="3567"/>
        <v>6.3212192300344454E-4</v>
      </c>
      <c r="AY3068" s="13">
        <f t="shared" si="3568"/>
        <v>8.320268060258237E-4</v>
      </c>
      <c r="AZ3068" s="13">
        <f t="shared" si="3569"/>
        <v>5.475752230331691E-4</v>
      </c>
      <c r="BA3068" s="13">
        <f t="shared" si="3570"/>
        <v>2.4024756791350991E-4</v>
      </c>
      <c r="BB3068" s="13">
        <f t="shared" si="3571"/>
        <v>7.9056116119492951E-5</v>
      </c>
      <c r="BC3068" s="13">
        <f t="shared" si="3572"/>
        <v>2.0811430642740053E-5</v>
      </c>
      <c r="BD3068" s="13">
        <f t="shared" si="3573"/>
        <v>4.9062795354328068E-4</v>
      </c>
      <c r="BE3068" s="13">
        <f t="shared" si="3574"/>
        <v>6.7364359016732996E-4</v>
      </c>
      <c r="BF3068" s="13">
        <f t="shared" si="3575"/>
        <v>4.6246415771487257E-4</v>
      </c>
      <c r="BG3068" s="13">
        <f t="shared" si="3576"/>
        <v>2.1165801450764323E-4</v>
      </c>
      <c r="BH3068" s="13">
        <f t="shared" si="3577"/>
        <v>7.2652844049600092E-5</v>
      </c>
      <c r="BI3068" s="13">
        <f t="shared" si="3578"/>
        <v>1.9950808896225E-5</v>
      </c>
      <c r="BJ3068" s="14">
        <f t="shared" si="3579"/>
        <v>0.38322173227727335</v>
      </c>
      <c r="BK3068" s="14">
        <f t="shared" si="3580"/>
        <v>0.25948333667886775</v>
      </c>
      <c r="BL3068" s="14">
        <f t="shared" si="3581"/>
        <v>0.33131463610831757</v>
      </c>
      <c r="BM3068" s="14">
        <f t="shared" si="3582"/>
        <v>0.50275310563441267</v>
      </c>
      <c r="BN3068" s="14">
        <f t="shared" si="3583"/>
        <v>0.49625722968810976</v>
      </c>
    </row>
    <row r="3069" spans="1:66" x14ac:dyDescent="0.25">
      <c r="A3069" t="s">
        <v>192</v>
      </c>
      <c r="B3069" t="s">
        <v>204</v>
      </c>
      <c r="C3069" t="s">
        <v>202</v>
      </c>
      <c r="D3069" t="s">
        <v>567</v>
      </c>
      <c r="E3069" s="10">
        <f>VLOOKUP(A3069,home!$A$2:$E$405,3,FALSE)</f>
        <v>1.4302325581395301</v>
      </c>
      <c r="F3069" s="10">
        <f>VLOOKUP(B3069,home!$B$2:$E$405,3,FALSE)</f>
        <v>1.4</v>
      </c>
      <c r="G3069" s="10">
        <f>VLOOKUP(C3069,away!$B$2:$E$405,4,FALSE)</f>
        <v>1.4</v>
      </c>
      <c r="H3069" s="10">
        <f>VLOOKUP(A3069,away!$A$2:$E$405,3,FALSE)</f>
        <v>1.19767441860465</v>
      </c>
      <c r="I3069" s="10">
        <f>VLOOKUP(C3069,away!$B$2:$E$405,3,FALSE)</f>
        <v>0.87</v>
      </c>
      <c r="J3069" s="10">
        <f>VLOOKUP(B3069,home!$B$2:$E$405,4,FALSE)</f>
        <v>0.52</v>
      </c>
      <c r="K3069" s="12">
        <f t="shared" si="3528"/>
        <v>2.8032558139534784</v>
      </c>
      <c r="L3069" s="12">
        <f t="shared" si="3529"/>
        <v>0.54182790697674366</v>
      </c>
      <c r="M3069" s="13">
        <f t="shared" si="3530"/>
        <v>3.5257263263170698E-2</v>
      </c>
      <c r="N3069" s="13">
        <f t="shared" si="3531"/>
        <v>9.8835128226571645E-2</v>
      </c>
      <c r="O3069" s="13">
        <f t="shared" si="3532"/>
        <v>1.9103369159611815E-2</v>
      </c>
      <c r="P3069" s="13">
        <f t="shared" si="3533"/>
        <v>5.3551630662781395E-2</v>
      </c>
      <c r="Q3069" s="13">
        <f t="shared" si="3534"/>
        <v>0.13853007391198729</v>
      </c>
      <c r="R3069" s="13">
        <f t="shared" si="3535"/>
        <v>5.1753692639782706E-3</v>
      </c>
      <c r="S3069" s="13">
        <f t="shared" si="3536"/>
        <v>2.0334655055591008E-2</v>
      </c>
      <c r="T3069" s="13">
        <f t="shared" si="3537"/>
        <v>7.505946000106567E-2</v>
      </c>
      <c r="U3069" s="13">
        <f t="shared" si="3538"/>
        <v>1.4507883978603222E-2</v>
      </c>
      <c r="V3069" s="13">
        <f t="shared" si="3539"/>
        <v>3.4317718027938875E-3</v>
      </c>
      <c r="W3069" s="13">
        <f t="shared" si="3540"/>
        <v>0.12944507836706112</v>
      </c>
      <c r="X3069" s="13">
        <f t="shared" si="3541"/>
        <v>7.0136955880065285E-2</v>
      </c>
      <c r="Y3069" s="13">
        <f t="shared" si="3542"/>
        <v>1.900108000310799E-2</v>
      </c>
      <c r="Z3069" s="13">
        <f t="shared" si="3543"/>
        <v>9.347198320443724E-4</v>
      </c>
      <c r="AA3069" s="13">
        <f t="shared" si="3544"/>
        <v>2.620258803596006E-3</v>
      </c>
      <c r="AB3069" s="13">
        <f t="shared" si="3545"/>
        <v>3.6726278626216455E-3</v>
      </c>
      <c r="AC3069" s="13">
        <f t="shared" si="3546"/>
        <v>3.2577857562709784E-4</v>
      </c>
      <c r="AD3069" s="13">
        <f t="shared" si="3547"/>
        <v>9.0716917130031952E-2</v>
      </c>
      <c r="AE3069" s="13">
        <f t="shared" si="3548"/>
        <v>4.9152957335947912E-2</v>
      </c>
      <c r="AF3069" s="13">
        <f t="shared" si="3549"/>
        <v>1.3316221997526915E-2</v>
      </c>
      <c r="AG3069" s="13">
        <f t="shared" si="3550"/>
        <v>2.4050335645858941E-3</v>
      </c>
      <c r="AH3069" s="13">
        <f t="shared" si="3551"/>
        <v>1.2661432255156385E-4</v>
      </c>
      <c r="AI3069" s="13">
        <f t="shared" si="3552"/>
        <v>3.5493233582245239E-4</v>
      </c>
      <c r="AJ3069" s="13">
        <f t="shared" si="3553"/>
        <v>4.9748306697718916E-4</v>
      </c>
      <c r="AK3069" s="13">
        <f t="shared" si="3554"/>
        <v>4.6485743328240437E-4</v>
      </c>
      <c r="AL3069" s="13">
        <f t="shared" si="3555"/>
        <v>1.9792771582533115E-5</v>
      </c>
      <c r="AM3069" s="13">
        <f t="shared" si="3556"/>
        <v>5.0860545073739577E-2</v>
      </c>
      <c r="AN3069" s="13">
        <f t="shared" si="3557"/>
        <v>2.7557662685000647E-2</v>
      </c>
      <c r="AO3069" s="13">
        <f t="shared" si="3558"/>
        <v>7.4657553468925027E-3</v>
      </c>
      <c r="AP3069" s="13">
        <f t="shared" si="3559"/>
        <v>1.3483848645357329E-3</v>
      </c>
      <c r="AQ3069" s="13">
        <f t="shared" si="3560"/>
        <v>1.8264813723762894E-4</v>
      </c>
      <c r="AR3069" s="13">
        <f t="shared" si="3561"/>
        <v>1.3720634676278437E-5</v>
      </c>
      <c r="AS3069" s="13">
        <f t="shared" si="3562"/>
        <v>3.8462448927409229E-5</v>
      </c>
      <c r="AT3069" s="13">
        <f t="shared" si="3563"/>
        <v>5.3910041787324344E-5</v>
      </c>
      <c r="AU3069" s="13">
        <f t="shared" si="3564"/>
        <v>5.0374546023597304E-5</v>
      </c>
      <c r="AV3069" s="13">
        <f t="shared" si="3565"/>
        <v>3.530318475397906E-5</v>
      </c>
      <c r="AW3069" s="13">
        <f t="shared" si="3566"/>
        <v>8.3508025130479781E-7</v>
      </c>
      <c r="AX3069" s="13">
        <f t="shared" si="3567"/>
        <v>2.376251977980056E-2</v>
      </c>
      <c r="AY3069" s="13">
        <f t="shared" si="3568"/>
        <v>1.2875196356782808E-2</v>
      </c>
      <c r="AZ3069" s="13">
        <f t="shared" si="3569"/>
        <v>3.4880703469551111E-3</v>
      </c>
      <c r="BA3069" s="13">
        <f t="shared" si="3570"/>
        <v>6.2997795182611087E-4</v>
      </c>
      <c r="BB3069" s="13">
        <f t="shared" si="3571"/>
        <v>8.5334908769859325E-5</v>
      </c>
      <c r="BC3069" s="13">
        <f t="shared" si="3572"/>
        <v>9.2473670021648522E-6</v>
      </c>
      <c r="BD3069" s="13">
        <f t="shared" si="3573"/>
        <v>1.2390371281734128E-6</v>
      </c>
      <c r="BE3069" s="13">
        <f t="shared" si="3574"/>
        <v>3.4733380332563406E-6</v>
      </c>
      <c r="BF3069" s="13">
        <f t="shared" si="3575"/>
        <v>4.8683275177757901E-6</v>
      </c>
      <c r="BG3069" s="13">
        <f t="shared" si="3576"/>
        <v>4.5490558061448953E-6</v>
      </c>
      <c r="BH3069" s="13">
        <f t="shared" si="3577"/>
        <v>3.1880417841436269E-6</v>
      </c>
      <c r="BI3069" s="13">
        <f t="shared" si="3578"/>
        <v>1.787379333305448E-6</v>
      </c>
      <c r="BJ3069" s="14">
        <f t="shared" si="3579"/>
        <v>0.81486424923649425</v>
      </c>
      <c r="BK3069" s="14">
        <f t="shared" si="3580"/>
        <v>0.12579608848832943</v>
      </c>
      <c r="BL3069" s="14">
        <f t="shared" si="3581"/>
        <v>4.6734272262815971E-2</v>
      </c>
      <c r="BM3069" s="14">
        <f t="shared" si="3582"/>
        <v>0.62500213405505134</v>
      </c>
      <c r="BN3069" s="14">
        <f t="shared" si="3583"/>
        <v>0.35045283448810111</v>
      </c>
    </row>
    <row r="3070" spans="1:66" x14ac:dyDescent="0.25">
      <c r="A3070" t="s">
        <v>192</v>
      </c>
      <c r="B3070" t="s">
        <v>199</v>
      </c>
      <c r="C3070" t="s">
        <v>196</v>
      </c>
      <c r="D3070" t="s">
        <v>567</v>
      </c>
      <c r="E3070" s="10">
        <f>VLOOKUP(A3070,home!$A$2:$E$405,3,FALSE)</f>
        <v>1.4302325581395301</v>
      </c>
      <c r="F3070" s="10">
        <f>VLOOKUP(B3070,home!$B$2:$E$405,3,FALSE)</f>
        <v>1</v>
      </c>
      <c r="G3070" s="10">
        <f>VLOOKUP(C3070,away!$B$2:$E$405,4,FALSE)</f>
        <v>0.87</v>
      </c>
      <c r="H3070" s="10">
        <f>VLOOKUP(A3070,away!$A$2:$E$405,3,FALSE)</f>
        <v>1.19767441860465</v>
      </c>
      <c r="I3070" s="10">
        <f>VLOOKUP(C3070,away!$B$2:$E$405,3,FALSE)</f>
        <v>0.79</v>
      </c>
      <c r="J3070" s="10">
        <f>VLOOKUP(B3070,home!$B$2:$E$405,4,FALSE)</f>
        <v>1.55</v>
      </c>
      <c r="K3070" s="12">
        <f t="shared" si="3528"/>
        <v>1.2443023255813912</v>
      </c>
      <c r="L3070" s="12">
        <f t="shared" si="3529"/>
        <v>1.4665523255813939</v>
      </c>
      <c r="M3070" s="13">
        <f t="shared" si="3530"/>
        <v>6.6479965249062217E-2</v>
      </c>
      <c r="N3070" s="13">
        <f t="shared" si="3531"/>
        <v>8.2721175363978189E-2</v>
      </c>
      <c r="O3070" s="13">
        <f t="shared" si="3532"/>
        <v>9.7496347640582473E-2</v>
      </c>
      <c r="P3070" s="13">
        <f t="shared" si="3533"/>
        <v>0.12131493210486854</v>
      </c>
      <c r="Q3070" s="13">
        <f t="shared" si="3534"/>
        <v>5.1465075440112078E-2</v>
      </c>
      <c r="R3070" s="13">
        <f t="shared" si="3535"/>
        <v>7.1491747683994133E-2</v>
      </c>
      <c r="S3070" s="13">
        <f t="shared" si="3536"/>
        <v>5.5344917436672657E-2</v>
      </c>
      <c r="T3070" s="13">
        <f t="shared" si="3537"/>
        <v>7.5476226072918248E-2</v>
      </c>
      <c r="U3070" s="13">
        <f t="shared" si="3538"/>
        <v>8.8957347903071929E-2</v>
      </c>
      <c r="V3070" s="13">
        <f t="shared" si="3539"/>
        <v>1.1221701448825618E-2</v>
      </c>
      <c r="W3070" s="13">
        <f t="shared" si="3540"/>
        <v>2.134603768545108E-2</v>
      </c>
      <c r="X3070" s="13">
        <f t="shared" si="3541"/>
        <v>3.1305081209546365E-2</v>
      </c>
      <c r="Y3070" s="13">
        <f t="shared" si="3542"/>
        <v>2.2955269825187308E-2</v>
      </c>
      <c r="Z3070" s="13">
        <f t="shared" si="3543"/>
        <v>3.4948796275279956E-2</v>
      </c>
      <c r="AA3070" s="13">
        <f t="shared" si="3544"/>
        <v>4.3486868481601104E-2</v>
      </c>
      <c r="AB3070" s="13">
        <f t="shared" si="3545"/>
        <v>2.705540579195418E-2</v>
      </c>
      <c r="AC3070" s="13">
        <f t="shared" si="3546"/>
        <v>1.2798592255060894E-3</v>
      </c>
      <c r="AD3070" s="13">
        <f t="shared" si="3547"/>
        <v>6.640231083488695E-3</v>
      </c>
      <c r="AE3070" s="13">
        <f t="shared" si="3548"/>
        <v>9.738246337888206E-3</v>
      </c>
      <c r="AF3070" s="13">
        <f t="shared" si="3549"/>
        <v>7.1408239069572213E-3</v>
      </c>
      <c r="AG3070" s="13">
        <f t="shared" si="3550"/>
        <v>3.490797302438444E-3</v>
      </c>
      <c r="AH3070" s="13">
        <f t="shared" si="3551"/>
        <v>1.2813559613445548E-2</v>
      </c>
      <c r="AI3070" s="13">
        <f t="shared" si="3552"/>
        <v>1.5943942025986087E-2</v>
      </c>
      <c r="AJ3070" s="13">
        <f t="shared" si="3553"/>
        <v>9.9195420709346834E-3</v>
      </c>
      <c r="AK3070" s="13">
        <f t="shared" si="3554"/>
        <v>4.1143030891888279E-3</v>
      </c>
      <c r="AL3070" s="13">
        <f t="shared" si="3555"/>
        <v>9.342124922259994E-5</v>
      </c>
      <c r="AM3070" s="13">
        <f t="shared" si="3556"/>
        <v>1.6524909959165647E-3</v>
      </c>
      <c r="AN3070" s="13">
        <f t="shared" si="3557"/>
        <v>2.4234645130637522E-3</v>
      </c>
      <c r="AO3070" s="13">
        <f t="shared" si="3558"/>
        <v>1.777068758798813E-3</v>
      </c>
      <c r="AP3070" s="13">
        <f t="shared" si="3559"/>
        <v>8.6872144031148045E-4</v>
      </c>
      <c r="AQ3070" s="13">
        <f t="shared" si="3560"/>
        <v>3.1850636214280503E-4</v>
      </c>
      <c r="AR3070" s="13">
        <f t="shared" si="3561"/>
        <v>3.7583511300148735E-3</v>
      </c>
      <c r="AS3070" s="13">
        <f t="shared" si="3562"/>
        <v>4.6765250514289565E-3</v>
      </c>
      <c r="AT3070" s="13">
        <f t="shared" si="3563"/>
        <v>2.9095054985663429E-3</v>
      </c>
      <c r="AU3070" s="13">
        <f t="shared" si="3564"/>
        <v>1.2067681527193161E-3</v>
      </c>
      <c r="AV3070" s="13">
        <f t="shared" si="3565"/>
        <v>3.7539610471655092E-4</v>
      </c>
      <c r="AW3070" s="13">
        <f t="shared" si="3566"/>
        <v>4.7355087707552265E-6</v>
      </c>
      <c r="AX3070" s="13">
        <f t="shared" si="3567"/>
        <v>3.4269973153688176E-4</v>
      </c>
      <c r="AY3070" s="13">
        <f t="shared" si="3568"/>
        <v>5.0258708826153337E-4</v>
      </c>
      <c r="AZ3070" s="13">
        <f t="shared" si="3569"/>
        <v>3.6853513154856655E-4</v>
      </c>
      <c r="BA3070" s="13">
        <f t="shared" si="3570"/>
        <v>1.8015868474366512E-4</v>
      </c>
      <c r="BB3070" s="13">
        <f t="shared" si="3571"/>
        <v>6.6053034521126842E-5</v>
      </c>
      <c r="BC3070" s="13">
        <f t="shared" si="3572"/>
        <v>1.9374046277733305E-5</v>
      </c>
      <c r="BD3070" s="13">
        <f t="shared" si="3573"/>
        <v>9.1863643167912985E-4</v>
      </c>
      <c r="BE3070" s="13">
        <f t="shared" si="3574"/>
        <v>1.1430614483021321E-3</v>
      </c>
      <c r="BF3070" s="13">
        <f t="shared" si="3575"/>
        <v>7.1115700920238811E-4</v>
      </c>
      <c r="BG3070" s="13">
        <f t="shared" si="3576"/>
        <v>2.9496477346801299E-4</v>
      </c>
      <c r="BH3070" s="13">
        <f t="shared" si="3577"/>
        <v>9.175633839770914E-5</v>
      </c>
      <c r="BI3070" s="13">
        <f t="shared" si="3578"/>
        <v>2.2834525051020516E-5</v>
      </c>
      <c r="BJ3070" s="14">
        <f t="shared" si="3579"/>
        <v>0.32079862401508874</v>
      </c>
      <c r="BK3070" s="14">
        <f t="shared" si="3580"/>
        <v>0.25623738380241928</v>
      </c>
      <c r="BL3070" s="14">
        <f t="shared" si="3581"/>
        <v>0.38738802076430534</v>
      </c>
      <c r="BM3070" s="14">
        <f t="shared" si="3582"/>
        <v>0.50790572979500515</v>
      </c>
      <c r="BN3070" s="14">
        <f t="shared" si="3583"/>
        <v>0.49096924348259763</v>
      </c>
    </row>
    <row r="3071" spans="1:66" x14ac:dyDescent="0.25">
      <c r="A3071" t="s">
        <v>192</v>
      </c>
      <c r="B3071" t="s">
        <v>201</v>
      </c>
      <c r="C3071" t="s">
        <v>197</v>
      </c>
      <c r="D3071" t="s">
        <v>567</v>
      </c>
      <c r="E3071" s="10">
        <f>VLOOKUP(A3071,home!$A$2:$E$405,3,FALSE)</f>
        <v>1.4302325581395301</v>
      </c>
      <c r="F3071" s="10">
        <f>VLOOKUP(B3071,home!$B$2:$E$405,3,FALSE)</f>
        <v>0.61</v>
      </c>
      <c r="G3071" s="10">
        <f>VLOOKUP(C3071,away!$B$2:$E$405,4,FALSE)</f>
        <v>0.9</v>
      </c>
      <c r="H3071" s="10">
        <f>VLOOKUP(A3071,away!$A$2:$E$405,3,FALSE)</f>
        <v>1.19767441860465</v>
      </c>
      <c r="I3071" s="10">
        <f>VLOOKUP(C3071,away!$B$2:$E$405,3,FALSE)</f>
        <v>0.8</v>
      </c>
      <c r="J3071" s="10">
        <f>VLOOKUP(B3071,home!$B$2:$E$405,4,FALSE)</f>
        <v>1.1499999999999999</v>
      </c>
      <c r="K3071" s="12">
        <f t="shared" si="3528"/>
        <v>0.785197674418602</v>
      </c>
      <c r="L3071" s="12">
        <f t="shared" si="3529"/>
        <v>1.101860465116278</v>
      </c>
      <c r="M3071" s="13">
        <f t="shared" si="3530"/>
        <v>0.15151689538844459</v>
      </c>
      <c r="N3071" s="13">
        <f t="shared" si="3531"/>
        <v>0.1189707138941333</v>
      </c>
      <c r="O3071" s="13">
        <f t="shared" si="3532"/>
        <v>0.16695047682568598</v>
      </c>
      <c r="P3071" s="13">
        <f t="shared" si="3533"/>
        <v>0.13108912614660534</v>
      </c>
      <c r="Q3071" s="13">
        <f t="shared" si="3534"/>
        <v>4.6707763936797153E-2</v>
      </c>
      <c r="R3071" s="13">
        <f t="shared" si="3535"/>
        <v>9.19780650232674E-2</v>
      </c>
      <c r="S3071" s="13">
        <f t="shared" si="3536"/>
        <v>2.8353865999275175E-2</v>
      </c>
      <c r="T3071" s="13">
        <f t="shared" si="3537"/>
        <v>5.1465438495940624E-2</v>
      </c>
      <c r="U3071" s="13">
        <f t="shared" si="3538"/>
        <v>7.2220962753792528E-2</v>
      </c>
      <c r="V3071" s="13">
        <f t="shared" si="3539"/>
        <v>2.7256832075055509E-3</v>
      </c>
      <c r="W3071" s="13">
        <f t="shared" si="3540"/>
        <v>1.2224942540155393E-2</v>
      </c>
      <c r="X3071" s="13">
        <f t="shared" si="3541"/>
        <v>1.3470180873315394E-2</v>
      </c>
      <c r="Y3071" s="13">
        <f t="shared" si="3542"/>
        <v>7.4211298811358486E-3</v>
      </c>
      <c r="Z3071" s="13">
        <f t="shared" si="3543"/>
        <v>3.3782331169010887E-2</v>
      </c>
      <c r="AA3071" s="13">
        <f t="shared" si="3544"/>
        <v>2.6525807870346398E-2</v>
      </c>
      <c r="AB3071" s="13">
        <f t="shared" si="3545"/>
        <v>1.041400132593532E-2</v>
      </c>
      <c r="AC3071" s="13">
        <f t="shared" si="3546"/>
        <v>1.4738761843536825E-4</v>
      </c>
      <c r="AD3071" s="13">
        <f t="shared" si="3547"/>
        <v>2.3997491131077624E-3</v>
      </c>
      <c r="AE3071" s="13">
        <f t="shared" si="3548"/>
        <v>2.6441886739312945E-3</v>
      </c>
      <c r="AF3071" s="13">
        <f t="shared" si="3549"/>
        <v>1.4567634810565657E-3</v>
      </c>
      <c r="AG3071" s="13">
        <f t="shared" si="3550"/>
        <v>5.3505002893379841E-4</v>
      </c>
      <c r="AH3071" s="13">
        <f t="shared" si="3551"/>
        <v>9.305853783649615E-3</v>
      </c>
      <c r="AI3071" s="13">
        <f t="shared" si="3552"/>
        <v>7.3069347494012261E-3</v>
      </c>
      <c r="AJ3071" s="13">
        <f t="shared" si="3553"/>
        <v>2.868694086179156E-3</v>
      </c>
      <c r="AK3071" s="13">
        <f t="shared" si="3554"/>
        <v>7.5083064169542354E-4</v>
      </c>
      <c r="AL3071" s="13">
        <f t="shared" si="3555"/>
        <v>5.1006626174562547E-6</v>
      </c>
      <c r="AM3071" s="13">
        <f t="shared" si="3556"/>
        <v>3.7685548456006373E-4</v>
      </c>
      <c r="AN3071" s="13">
        <f t="shared" si="3557"/>
        <v>4.1524215949897205E-4</v>
      </c>
      <c r="AO3071" s="13">
        <f t="shared" si="3558"/>
        <v>2.287694595007126E-4</v>
      </c>
      <c r="AP3071" s="13">
        <f t="shared" si="3559"/>
        <v>8.4024007683284883E-5</v>
      </c>
      <c r="AQ3071" s="13">
        <f t="shared" si="3560"/>
        <v>2.3145683046709494E-5</v>
      </c>
      <c r="AR3071" s="13">
        <f t="shared" si="3561"/>
        <v>2.0507504756712481E-3</v>
      </c>
      <c r="AS3071" s="13">
        <f t="shared" si="3562"/>
        <v>1.6102445043099057E-3</v>
      </c>
      <c r="AT3071" s="13">
        <f t="shared" si="3563"/>
        <v>6.3218012001473619E-4</v>
      </c>
      <c r="AU3071" s="13">
        <f t="shared" si="3564"/>
        <v>1.6546212001641457E-4</v>
      </c>
      <c r="AV3071" s="13">
        <f t="shared" si="3565"/>
        <v>3.2480117960315073E-5</v>
      </c>
      <c r="AW3071" s="13">
        <f t="shared" si="3566"/>
        <v>1.2258284676159533E-7</v>
      </c>
      <c r="AX3071" s="13">
        <f t="shared" si="3567"/>
        <v>4.9317675011409549E-5</v>
      </c>
      <c r="AY3071" s="13">
        <f t="shared" si="3568"/>
        <v>5.434119632652516E-5</v>
      </c>
      <c r="AZ3071" s="13">
        <f t="shared" si="3569"/>
        <v>2.9938207929660005E-5</v>
      </c>
      <c r="BA3071" s="13">
        <f t="shared" si="3570"/>
        <v>1.0995909238041002E-5</v>
      </c>
      <c r="BB3071" s="13">
        <f t="shared" si="3571"/>
        <v>3.0289894168510583E-6</v>
      </c>
      <c r="BC3071" s="13">
        <f t="shared" si="3572"/>
        <v>6.675047375367581E-7</v>
      </c>
      <c r="BD3071" s="13">
        <f t="shared" si="3573"/>
        <v>3.7660681216009198E-4</v>
      </c>
      <c r="BE3071" s="13">
        <f t="shared" si="3574"/>
        <v>2.9571079307830748E-4</v>
      </c>
      <c r="BF3071" s="13">
        <f t="shared" si="3575"/>
        <v>1.1609571351278371E-4</v>
      </c>
      <c r="BG3071" s="13">
        <f t="shared" si="3576"/>
        <v>3.0386028086735354E-5</v>
      </c>
      <c r="BH3071" s="13">
        <f t="shared" si="3577"/>
        <v>5.9647596471307284E-6</v>
      </c>
      <c r="BI3071" s="13">
        <f t="shared" si="3578"/>
        <v>9.3670308067859422E-7</v>
      </c>
      <c r="BJ3071" s="14">
        <f t="shared" si="3579"/>
        <v>0.25857224719545685</v>
      </c>
      <c r="BK3071" s="14">
        <f t="shared" si="3580"/>
        <v>0.31389240021921</v>
      </c>
      <c r="BL3071" s="14">
        <f t="shared" si="3581"/>
        <v>0.39363844520749153</v>
      </c>
      <c r="BM3071" s="14">
        <f t="shared" si="3582"/>
        <v>0.2926181639627557</v>
      </c>
      <c r="BN3071" s="14">
        <f t="shared" si="3583"/>
        <v>0.70721304121493389</v>
      </c>
    </row>
    <row r="3072" spans="1:66" x14ac:dyDescent="0.25">
      <c r="A3072" t="s">
        <v>301</v>
      </c>
      <c r="B3072" t="s">
        <v>302</v>
      </c>
      <c r="C3072" t="s">
        <v>322</v>
      </c>
      <c r="D3072" t="s">
        <v>567</v>
      </c>
      <c r="E3072" s="10">
        <f>VLOOKUP(A3072,home!$A$2:$E$405,3,FALSE)</f>
        <v>1.3561643835616399</v>
      </c>
      <c r="F3072" s="10">
        <f>VLOOKUP(B3072,home!$B$2:$E$405,3,FALSE)</f>
        <v>0.55000000000000004</v>
      </c>
      <c r="G3072" s="10">
        <f>VLOOKUP(C3072,away!$B$2:$E$405,4,FALSE)</f>
        <v>0.74</v>
      </c>
      <c r="H3072" s="10">
        <f>VLOOKUP(A3072,away!$A$2:$E$405,3,FALSE)</f>
        <v>1.0958904109589001</v>
      </c>
      <c r="I3072" s="10">
        <f>VLOOKUP(C3072,away!$B$2:$E$405,3,FALSE)</f>
        <v>0.95</v>
      </c>
      <c r="J3072" s="10">
        <f>VLOOKUP(B3072,home!$B$2:$E$405,4,FALSE)</f>
        <v>1.25</v>
      </c>
      <c r="K3072" s="12">
        <f t="shared" si="3528"/>
        <v>0.55195890410958748</v>
      </c>
      <c r="L3072" s="12">
        <f t="shared" si="3529"/>
        <v>1.3013698630136938</v>
      </c>
      <c r="M3072" s="13">
        <f t="shared" si="3530"/>
        <v>0.15671463058622459</v>
      </c>
      <c r="N3072" s="13">
        <f t="shared" si="3531"/>
        <v>8.6500035756311364E-2</v>
      </c>
      <c r="O3072" s="13">
        <f t="shared" si="3532"/>
        <v>0.20394369733823672</v>
      </c>
      <c r="P3072" s="13">
        <f t="shared" si="3533"/>
        <v>0.11256853968287053</v>
      </c>
      <c r="Q3072" s="13">
        <f t="shared" si="3534"/>
        <v>2.3872232470746869E-2</v>
      </c>
      <c r="R3072" s="13">
        <f t="shared" si="3535"/>
        <v>0.1327030907337837</v>
      </c>
      <c r="S3072" s="13">
        <f t="shared" si="3536"/>
        <v>2.0214571031008533E-2</v>
      </c>
      <c r="T3072" s="13">
        <f t="shared" si="3537"/>
        <v>3.1066603900286909E-2</v>
      </c>
      <c r="U3072" s="13">
        <f t="shared" si="3538"/>
        <v>7.324665253337441E-2</v>
      </c>
      <c r="V3072" s="13">
        <f t="shared" si="3539"/>
        <v>1.6133534017739434E-3</v>
      </c>
      <c r="W3072" s="13">
        <f t="shared" si="3540"/>
        <v>4.3921637577342522E-3</v>
      </c>
      <c r="X3072" s="13">
        <f t="shared" si="3541"/>
        <v>5.7158295477363341E-3</v>
      </c>
      <c r="Y3072" s="13">
        <f t="shared" si="3542"/>
        <v>3.7192041577736291E-3</v>
      </c>
      <c r="Z3072" s="13">
        <f t="shared" si="3543"/>
        <v>5.7565267669905981E-2</v>
      </c>
      <c r="AA3072" s="13">
        <f t="shared" si="3544"/>
        <v>3.1773662057856374E-2</v>
      </c>
      <c r="AB3072" s="13">
        <f t="shared" si="3545"/>
        <v>8.7688778445013903E-3</v>
      </c>
      <c r="AC3072" s="13">
        <f t="shared" si="3546"/>
        <v>7.2429754863474876E-5</v>
      </c>
      <c r="AD3072" s="13">
        <f t="shared" si="3547"/>
        <v>6.0607347359721119E-4</v>
      </c>
      <c r="AE3072" s="13">
        <f t="shared" si="3548"/>
        <v>7.8872575331143634E-4</v>
      </c>
      <c r="AF3072" s="13">
        <f t="shared" si="3549"/>
        <v>5.1321196277113827E-4</v>
      </c>
      <c r="AG3072" s="13">
        <f t="shared" si="3550"/>
        <v>2.2262619389615515E-4</v>
      </c>
      <c r="AH3072" s="13">
        <f t="shared" si="3551"/>
        <v>1.8728426125483047E-2</v>
      </c>
      <c r="AI3072" s="13">
        <f t="shared" si="3552"/>
        <v>1.033732155991899E-2</v>
      </c>
      <c r="AJ3072" s="13">
        <f t="shared" si="3553"/>
        <v>2.8528883398206478E-3</v>
      </c>
      <c r="AK3072" s="13">
        <f t="shared" si="3554"/>
        <v>5.2489237386480858E-4</v>
      </c>
      <c r="AL3072" s="13">
        <f t="shared" si="3555"/>
        <v>2.081059491145261E-6</v>
      </c>
      <c r="AM3072" s="13">
        <f t="shared" si="3556"/>
        <v>6.690553005932156E-5</v>
      </c>
      <c r="AN3072" s="13">
        <f t="shared" si="3557"/>
        <v>8.7068840488157873E-5</v>
      </c>
      <c r="AO3072" s="13">
        <f t="shared" si="3558"/>
        <v>5.6654382509417603E-5</v>
      </c>
      <c r="AP3072" s="13">
        <f t="shared" si="3559"/>
        <v>2.4576102001802075E-5</v>
      </c>
      <c r="AQ3072" s="13">
        <f t="shared" si="3560"/>
        <v>7.9956496238739341E-6</v>
      </c>
      <c r="AR3072" s="13">
        <f t="shared" si="3561"/>
        <v>4.8745218682763871E-3</v>
      </c>
      <c r="AS3072" s="13">
        <f t="shared" si="3562"/>
        <v>2.6905357484720534E-3</v>
      </c>
      <c r="AT3072" s="13">
        <f t="shared" si="3563"/>
        <v>7.4253258159715147E-4</v>
      </c>
      <c r="AU3072" s="13">
        <f t="shared" si="3564"/>
        <v>1.3661582333467556E-4</v>
      </c>
      <c r="AV3072" s="13">
        <f t="shared" si="3565"/>
        <v>1.8851580032959129E-5</v>
      </c>
      <c r="AW3072" s="13">
        <f t="shared" si="3566"/>
        <v>4.1523072690769448E-8</v>
      </c>
      <c r="AX3072" s="13">
        <f t="shared" si="3567"/>
        <v>6.1548505084023641E-6</v>
      </c>
      <c r="AY3072" s="13">
        <f t="shared" si="3568"/>
        <v>8.0097369629893478E-6</v>
      </c>
      <c r="AZ3072" s="13">
        <f t="shared" si="3569"/>
        <v>5.2118151471505853E-6</v>
      </c>
      <c r="BA3072" s="13">
        <f t="shared" si="3570"/>
        <v>2.260833054700018E-6</v>
      </c>
      <c r="BB3072" s="13">
        <f t="shared" si="3571"/>
        <v>7.3554500067294847E-7</v>
      </c>
      <c r="BC3072" s="13">
        <f t="shared" si="3572"/>
        <v>1.9144321935323228E-7</v>
      </c>
      <c r="BD3072" s="13">
        <f t="shared" si="3573"/>
        <v>1.0572593093293504E-3</v>
      </c>
      <c r="BE3072" s="13">
        <f t="shared" si="3574"/>
        <v>5.8356368973708759E-4</v>
      </c>
      <c r="BF3072" s="13">
        <f t="shared" si="3575"/>
        <v>1.6105158733271504E-4</v>
      </c>
      <c r="BG3072" s="13">
        <f t="shared" si="3576"/>
        <v>2.9631285883091649E-5</v>
      </c>
      <c r="BH3072" s="13">
        <f t="shared" si="3577"/>
        <v>4.0888130208472878E-6</v>
      </c>
      <c r="BI3072" s="13">
        <f t="shared" si="3578"/>
        <v>4.5137135081917639E-7</v>
      </c>
      <c r="BJ3072" s="14">
        <f t="shared" si="3579"/>
        <v>0.15766247170274109</v>
      </c>
      <c r="BK3072" s="14">
        <f t="shared" si="3580"/>
        <v>0.29119361525319515</v>
      </c>
      <c r="BL3072" s="14">
        <f t="shared" si="3581"/>
        <v>0.49317861256520723</v>
      </c>
      <c r="BM3072" s="14">
        <f t="shared" si="3582"/>
        <v>0.28328977240898551</v>
      </c>
      <c r="BN3072" s="14">
        <f t="shared" si="3583"/>
        <v>0.71630222656817377</v>
      </c>
    </row>
    <row r="3073" spans="1:66" x14ac:dyDescent="0.25">
      <c r="A3073" t="s">
        <v>301</v>
      </c>
      <c r="B3073" t="s">
        <v>382</v>
      </c>
      <c r="C3073" t="s">
        <v>384</v>
      </c>
      <c r="D3073" t="s">
        <v>567</v>
      </c>
      <c r="E3073" s="10">
        <f>VLOOKUP(A3073,home!$A$2:$E$405,3,FALSE)</f>
        <v>1.3561643835616399</v>
      </c>
      <c r="F3073" s="10">
        <f>VLOOKUP(B3073,home!$B$2:$E$405,3,FALSE)</f>
        <v>1.29</v>
      </c>
      <c r="G3073" s="10">
        <f>VLOOKUP(C3073,away!$B$2:$E$405,4,FALSE)</f>
        <v>1.2</v>
      </c>
      <c r="H3073" s="10">
        <f>VLOOKUP(A3073,away!$A$2:$E$405,3,FALSE)</f>
        <v>1.0958904109589001</v>
      </c>
      <c r="I3073" s="10">
        <f>VLOOKUP(C3073,away!$B$2:$E$405,3,FALSE)</f>
        <v>0.65</v>
      </c>
      <c r="J3073" s="10">
        <f>VLOOKUP(B3073,home!$B$2:$E$405,4,FALSE)</f>
        <v>1.03</v>
      </c>
      <c r="K3073" s="12">
        <f t="shared" si="3528"/>
        <v>2.0993424657534185</v>
      </c>
      <c r="L3073" s="12">
        <f t="shared" si="3529"/>
        <v>0.73369863013698366</v>
      </c>
      <c r="M3073" s="13">
        <f t="shared" si="3530"/>
        <v>5.8833662529493E-2</v>
      </c>
      <c r="N3073" s="13">
        <f t="shared" si="3531"/>
        <v>0.12351200616397034</v>
      </c>
      <c r="O3073" s="13">
        <f t="shared" si="3532"/>
        <v>4.3166177603830597E-2</v>
      </c>
      <c r="P3073" s="13">
        <f t="shared" si="3533"/>
        <v>9.0620589727975723E-2</v>
      </c>
      <c r="Q3073" s="13">
        <f t="shared" si="3534"/>
        <v>0.12964699978521049</v>
      </c>
      <c r="R3073" s="13">
        <f t="shared" si="3535"/>
        <v>1.5835482688090124E-2</v>
      </c>
      <c r="S3073" s="13">
        <f t="shared" si="3536"/>
        <v>3.4895376768909386E-2</v>
      </c>
      <c r="T3073" s="13">
        <f t="shared" si="3537"/>
        <v>9.5121826143778745E-2</v>
      </c>
      <c r="U3073" s="13">
        <f t="shared" si="3538"/>
        <v>3.3244101272810696E-2</v>
      </c>
      <c r="V3073" s="13">
        <f t="shared" si="3539"/>
        <v>5.9720905149671551E-3</v>
      </c>
      <c r="W3073" s="13">
        <f t="shared" si="3540"/>
        <v>9.0724484068872235E-2</v>
      </c>
      <c r="X3073" s="13">
        <f t="shared" si="3541"/>
        <v>6.6564429681216147E-2</v>
      </c>
      <c r="Y3073" s="13">
        <f t="shared" si="3542"/>
        <v>2.4419115436478928E-2</v>
      </c>
      <c r="Z3073" s="13">
        <f t="shared" si="3543"/>
        <v>3.8728239852698822E-3</v>
      </c>
      <c r="AA3073" s="13">
        <f t="shared" si="3544"/>
        <v>8.1303838546654562E-3</v>
      </c>
      <c r="AB3073" s="13">
        <f t="shared" si="3545"/>
        <v>8.5342300444875806E-3</v>
      </c>
      <c r="AC3073" s="13">
        <f t="shared" si="3546"/>
        <v>5.7491997470822506E-4</v>
      </c>
      <c r="AD3073" s="13">
        <f t="shared" si="3547"/>
        <v>4.7615440522338251E-2</v>
      </c>
      <c r="AE3073" s="13">
        <f t="shared" si="3548"/>
        <v>3.4935383484608597E-2</v>
      </c>
      <c r="AF3073" s="13">
        <f t="shared" si="3549"/>
        <v>1.2816021502983763E-2</v>
      </c>
      <c r="AG3073" s="13">
        <f t="shared" si="3550"/>
        <v>3.1343658068484384E-3</v>
      </c>
      <c r="AH3073" s="13">
        <f t="shared" si="3551"/>
        <v>7.1037141318854144E-4</v>
      </c>
      <c r="AI3073" s="13">
        <f t="shared" si="3552"/>
        <v>1.491312874163973E-3</v>
      </c>
      <c r="AJ3073" s="13">
        <f t="shared" si="3553"/>
        <v>1.5653882232286066E-3</v>
      </c>
      <c r="AK3073" s="13">
        <f t="shared" si="3554"/>
        <v>1.0954286574713687E-3</v>
      </c>
      <c r="AL3073" s="13">
        <f t="shared" si="3555"/>
        <v>3.5421617430895113E-5</v>
      </c>
      <c r="AM3073" s="13">
        <f t="shared" si="3556"/>
        <v>1.9992223262820161E-2</v>
      </c>
      <c r="AN3073" s="13">
        <f t="shared" si="3557"/>
        <v>1.466826682132389E-2</v>
      </c>
      <c r="AO3073" s="13">
        <f t="shared" si="3558"/>
        <v>5.3810436366445516E-3</v>
      </c>
      <c r="AP3073" s="13">
        <f t="shared" si="3559"/>
        <v>1.3160214483044805E-3</v>
      </c>
      <c r="AQ3073" s="13">
        <f t="shared" si="3560"/>
        <v>2.413907834629716E-4</v>
      </c>
      <c r="AR3073" s="13">
        <f t="shared" si="3561"/>
        <v>1.0423970654898124E-4</v>
      </c>
      <c r="AS3073" s="13">
        <f t="shared" si="3562"/>
        <v>2.1883484257595107E-4</v>
      </c>
      <c r="AT3073" s="13">
        <f t="shared" si="3563"/>
        <v>2.2970463900307916E-4</v>
      </c>
      <c r="AU3073" s="13">
        <f t="shared" si="3564"/>
        <v>1.607429010799077E-4</v>
      </c>
      <c r="AV3073" s="13">
        <f t="shared" si="3565"/>
        <v>8.4363599576362834E-5</v>
      </c>
      <c r="AW3073" s="13">
        <f t="shared" si="3566"/>
        <v>1.5155381963974084E-6</v>
      </c>
      <c r="AX3073" s="13">
        <f t="shared" si="3567"/>
        <v>6.9950872134102891E-3</v>
      </c>
      <c r="AY3073" s="13">
        <f t="shared" si="3568"/>
        <v>5.132285906167859E-3</v>
      </c>
      <c r="AZ3073" s="13">
        <f t="shared" si="3569"/>
        <v>1.8827755694133528E-3</v>
      </c>
      <c r="BA3073" s="13">
        <f t="shared" si="3570"/>
        <v>4.6046328537798555E-4</v>
      </c>
      <c r="BB3073" s="13">
        <f t="shared" si="3571"/>
        <v>8.4460320427550732E-5</v>
      </c>
      <c r="BC3073" s="13">
        <f t="shared" si="3572"/>
        <v>1.2393684279724937E-5</v>
      </c>
      <c r="BD3073" s="13">
        <f t="shared" si="3573"/>
        <v>1.2746754983478111E-5</v>
      </c>
      <c r="BE3073" s="13">
        <f t="shared" si="3574"/>
        <v>2.6759804037369615E-5</v>
      </c>
      <c r="BF3073" s="13">
        <f t="shared" si="3575"/>
        <v>2.8088996495444906E-5</v>
      </c>
      <c r="BG3073" s="13">
        <f t="shared" si="3576"/>
        <v>1.9656141054428814E-5</v>
      </c>
      <c r="BH3073" s="13">
        <f t="shared" si="3577"/>
        <v>1.0316242907100398E-5</v>
      </c>
      <c r="BI3073" s="13">
        <f t="shared" si="3578"/>
        <v>4.3314653643806719E-6</v>
      </c>
      <c r="BJ3073" s="14">
        <f t="shared" si="3579"/>
        <v>0.68465648452793859</v>
      </c>
      <c r="BK3073" s="14">
        <f t="shared" si="3580"/>
        <v>0.19606434703965225</v>
      </c>
      <c r="BL3073" s="14">
        <f t="shared" si="3581"/>
        <v>0.11467266172556341</v>
      </c>
      <c r="BM3073" s="14">
        <f t="shared" si="3582"/>
        <v>0.53252062841188252</v>
      </c>
      <c r="BN3073" s="14">
        <f t="shared" si="3583"/>
        <v>0.46161491849857028</v>
      </c>
    </row>
    <row r="3074" spans="1:66" x14ac:dyDescent="0.25">
      <c r="A3074" t="s">
        <v>301</v>
      </c>
      <c r="B3074" t="s">
        <v>355</v>
      </c>
      <c r="C3074" t="s">
        <v>341</v>
      </c>
      <c r="D3074" t="s">
        <v>567</v>
      </c>
      <c r="E3074" s="10">
        <f>VLOOKUP(A3074,home!$A$2:$E$405,3,FALSE)</f>
        <v>1.3561643835616399</v>
      </c>
      <c r="F3074" s="10">
        <f>VLOOKUP(B3074,home!$B$2:$E$405,3,FALSE)</f>
        <v>0.74</v>
      </c>
      <c r="G3074" s="10">
        <f>VLOOKUP(C3074,away!$B$2:$E$405,4,FALSE)</f>
        <v>0.92</v>
      </c>
      <c r="H3074" s="10">
        <f>VLOOKUP(A3074,away!$A$2:$E$405,3,FALSE)</f>
        <v>1.0958904109589001</v>
      </c>
      <c r="I3074" s="10">
        <f>VLOOKUP(C3074,away!$B$2:$E$405,3,FALSE)</f>
        <v>0.18</v>
      </c>
      <c r="J3074" s="10">
        <f>VLOOKUP(B3074,home!$B$2:$E$405,4,FALSE)</f>
        <v>0.8</v>
      </c>
      <c r="K3074" s="12">
        <f t="shared" si="3528"/>
        <v>0.92327671232876463</v>
      </c>
      <c r="L3074" s="12">
        <f t="shared" si="3529"/>
        <v>0.15780821917808163</v>
      </c>
      <c r="M3074" s="13">
        <f t="shared" si="3530"/>
        <v>0.33922728755225767</v>
      </c>
      <c r="N3074" s="13">
        <f t="shared" si="3531"/>
        <v>0.31320065478345294</v>
      </c>
      <c r="O3074" s="13">
        <f t="shared" si="3532"/>
        <v>5.353285414523281E-2</v>
      </c>
      <c r="P3074" s="13">
        <f t="shared" si="3533"/>
        <v>4.9425637576785829E-2</v>
      </c>
      <c r="Q3074" s="13">
        <f t="shared" si="3534"/>
        <v>0.14458543542384139</v>
      </c>
      <c r="R3074" s="13">
        <f t="shared" si="3535"/>
        <v>4.2239621900895868E-3</v>
      </c>
      <c r="S3074" s="13">
        <f t="shared" si="3536"/>
        <v>1.8003369271225396E-3</v>
      </c>
      <c r="T3074" s="13">
        <f t="shared" si="3537"/>
        <v>2.2816770083323935E-2</v>
      </c>
      <c r="U3074" s="13">
        <f t="shared" si="3538"/>
        <v>3.8998859238669227E-3</v>
      </c>
      <c r="V3074" s="13">
        <f t="shared" si="3539"/>
        <v>2.9145585256464893E-5</v>
      </c>
      <c r="W3074" s="13">
        <f t="shared" si="3540"/>
        <v>4.4497455156249061E-2</v>
      </c>
      <c r="X3074" s="13">
        <f t="shared" si="3541"/>
        <v>7.0220641561642115E-3</v>
      </c>
      <c r="Y3074" s="13">
        <f t="shared" si="3542"/>
        <v>5.5406971971925633E-4</v>
      </c>
      <c r="Z3074" s="13">
        <f t="shared" si="3543"/>
        <v>2.2219198369786248E-4</v>
      </c>
      <c r="AA3074" s="13">
        <f t="shared" si="3544"/>
        <v>2.0514468421436893E-4</v>
      </c>
      <c r="AB3074" s="13">
        <f t="shared" si="3545"/>
        <v>9.4702654796582585E-5</v>
      </c>
      <c r="AC3074" s="13">
        <f t="shared" si="3546"/>
        <v>2.6540817666890811E-7</v>
      </c>
      <c r="AD3074" s="13">
        <f t="shared" si="3547"/>
        <v>1.0270866025914566E-2</v>
      </c>
      <c r="AE3074" s="13">
        <f t="shared" si="3548"/>
        <v>1.6208270769662383E-3</v>
      </c>
      <c r="AF3074" s="13">
        <f t="shared" si="3549"/>
        <v>1.2788991730582874E-4</v>
      </c>
      <c r="AG3074" s="13">
        <f t="shared" si="3550"/>
        <v>6.7273600336216539E-6</v>
      </c>
      <c r="AH3074" s="13">
        <f t="shared" si="3551"/>
        <v>8.765930315751254E-6</v>
      </c>
      <c r="AI3074" s="13">
        <f t="shared" si="3552"/>
        <v>8.093379322429868E-6</v>
      </c>
      <c r="AJ3074" s="13">
        <f t="shared" si="3553"/>
        <v>3.7362143262213267E-6</v>
      </c>
      <c r="AK3074" s="13">
        <f t="shared" si="3554"/>
        <v>1.1498532265564191E-6</v>
      </c>
      <c r="AL3074" s="13">
        <f t="shared" si="3555"/>
        <v>1.5468057943814093E-9</v>
      </c>
      <c r="AM3074" s="13">
        <f t="shared" si="3556"/>
        <v>1.8965702834351213E-3</v>
      </c>
      <c r="AN3074" s="13">
        <f t="shared" si="3557"/>
        <v>2.9929437897496607E-4</v>
      </c>
      <c r="AO3074" s="13">
        <f t="shared" si="3558"/>
        <v>2.3615556478024634E-5</v>
      </c>
      <c r="AP3074" s="13">
        <f t="shared" si="3559"/>
        <v>1.242242970898826E-6</v>
      </c>
      <c r="AQ3074" s="13">
        <f t="shared" si="3560"/>
        <v>4.9009037756008293E-8</v>
      </c>
      <c r="AR3074" s="13">
        <f t="shared" si="3561"/>
        <v>2.7666717051357323E-7</v>
      </c>
      <c r="AS3074" s="13">
        <f t="shared" si="3562"/>
        <v>2.5544035560107367E-7</v>
      </c>
      <c r="AT3074" s="13">
        <f t="shared" si="3563"/>
        <v>1.1792106585772491E-7</v>
      </c>
      <c r="AU3074" s="13">
        <f t="shared" si="3564"/>
        <v>3.6291257999807995E-8</v>
      </c>
      <c r="AV3074" s="13">
        <f t="shared" si="3565"/>
        <v>8.3767183430844242E-9</v>
      </c>
      <c r="AW3074" s="13">
        <f t="shared" si="3566"/>
        <v>6.2602948753864922E-12</v>
      </c>
      <c r="AX3074" s="13">
        <f t="shared" si="3567"/>
        <v>2.9184319599840193E-4</v>
      </c>
      <c r="AY3074" s="13">
        <f t="shared" si="3568"/>
        <v>4.6055255039747654E-5</v>
      </c>
      <c r="AZ3074" s="13">
        <f t="shared" si="3569"/>
        <v>3.6339488908074729E-6</v>
      </c>
      <c r="BA3074" s="13">
        <f t="shared" si="3570"/>
        <v>1.9115566768083082E-7</v>
      </c>
      <c r="BB3074" s="13">
        <f t="shared" si="3571"/>
        <v>7.5414838756272704E-9</v>
      </c>
      <c r="BC3074" s="13">
        <f t="shared" si="3572"/>
        <v>2.3802162807459169E-10</v>
      </c>
      <c r="BD3074" s="13">
        <f t="shared" si="3573"/>
        <v>7.2767255806309338E-9</v>
      </c>
      <c r="BE3074" s="13">
        <f t="shared" si="3574"/>
        <v>6.718431270603549E-9</v>
      </c>
      <c r="BF3074" s="13">
        <f t="shared" si="3575"/>
        <v>3.1014855677648051E-9</v>
      </c>
      <c r="BG3074" s="13">
        <f t="shared" si="3576"/>
        <v>9.5450979944700038E-10</v>
      </c>
      <c r="BH3074" s="13">
        <f t="shared" si="3577"/>
        <v>2.2031916737975369E-10</v>
      </c>
      <c r="BI3074" s="13">
        <f t="shared" si="3578"/>
        <v>4.068311130427797E-11</v>
      </c>
      <c r="BJ3074" s="14">
        <f t="shared" si="3579"/>
        <v>0.54726526250896979</v>
      </c>
      <c r="BK3074" s="14">
        <f t="shared" si="3580"/>
        <v>0.39052872985144471</v>
      </c>
      <c r="BL3074" s="14">
        <f t="shared" si="3581"/>
        <v>6.1979007984114029E-2</v>
      </c>
      <c r="BM3074" s="14">
        <f t="shared" si="3582"/>
        <v>9.5753305407786912E-2</v>
      </c>
      <c r="BN3074" s="14">
        <f t="shared" si="3583"/>
        <v>0.90419583167166029</v>
      </c>
    </row>
    <row r="3075" spans="1:66" x14ac:dyDescent="0.25">
      <c r="A3075" t="s">
        <v>301</v>
      </c>
      <c r="B3075" t="s">
        <v>385</v>
      </c>
      <c r="C3075" t="s">
        <v>314</v>
      </c>
      <c r="D3075" t="s">
        <v>567</v>
      </c>
      <c r="E3075" s="10">
        <f>VLOOKUP(A3075,home!$A$2:$E$405,3,FALSE)</f>
        <v>1.3561643835616399</v>
      </c>
      <c r="F3075" s="10">
        <f>VLOOKUP(B3075,home!$B$2:$E$405,3,FALSE)</f>
        <v>1.26</v>
      </c>
      <c r="G3075" s="10">
        <f>VLOOKUP(C3075,away!$B$2:$E$405,4,FALSE)</f>
        <v>0.98</v>
      </c>
      <c r="H3075" s="10">
        <f>VLOOKUP(A3075,away!$A$2:$E$405,3,FALSE)</f>
        <v>1.0958904109589001</v>
      </c>
      <c r="I3075" s="10">
        <f>VLOOKUP(C3075,away!$B$2:$E$405,3,FALSE)</f>
        <v>0.86</v>
      </c>
      <c r="J3075" s="10">
        <f>VLOOKUP(B3075,home!$B$2:$E$405,4,FALSE)</f>
        <v>1.17</v>
      </c>
      <c r="K3075" s="12">
        <f t="shared" si="3528"/>
        <v>1.6745917808219128</v>
      </c>
      <c r="L3075" s="12">
        <f t="shared" si="3529"/>
        <v>1.1026849315068452</v>
      </c>
      <c r="M3075" s="13">
        <f t="shared" si="3530"/>
        <v>6.2207686336571491E-2</v>
      </c>
      <c r="N3075" s="13">
        <f t="shared" si="3531"/>
        <v>0.10417248024317025</v>
      </c>
      <c r="O3075" s="13">
        <f t="shared" si="3532"/>
        <v>6.8595478347241653E-2</v>
      </c>
      <c r="P3075" s="13">
        <f t="shared" si="3533"/>
        <v>0.11486942424183837</v>
      </c>
      <c r="Q3075" s="13">
        <f t="shared" si="3534"/>
        <v>8.7223189601523005E-2</v>
      </c>
      <c r="R3075" s="13">
        <f t="shared" si="3535"/>
        <v>3.781960017150373E-2</v>
      </c>
      <c r="S3075" s="13">
        <f t="shared" si="3536"/>
        <v>5.3027951217557989E-2</v>
      </c>
      <c r="T3075" s="13">
        <f t="shared" si="3537"/>
        <v>9.6179696851563967E-2</v>
      </c>
      <c r="U3075" s="13">
        <f t="shared" si="3538"/>
        <v>6.3332391601171156E-2</v>
      </c>
      <c r="V3075" s="13">
        <f t="shared" si="3539"/>
        <v>1.0879845640739925E-2</v>
      </c>
      <c r="W3075" s="13">
        <f t="shared" si="3540"/>
        <v>4.868774546792725E-2</v>
      </c>
      <c r="X3075" s="13">
        <f t="shared" si="3541"/>
        <v>5.368724327652407E-2</v>
      </c>
      <c r="Y3075" s="13">
        <f t="shared" si="3542"/>
        <v>2.9600057087582649E-2</v>
      </c>
      <c r="Z3075" s="13">
        <f t="shared" si="3543"/>
        <v>1.3901034408243621E-2</v>
      </c>
      <c r="AA3075" s="13">
        <f t="shared" si="3544"/>
        <v>2.3278557964967372E-2</v>
      </c>
      <c r="AB3075" s="13">
        <f t="shared" si="3545"/>
        <v>1.949104091876042E-2</v>
      </c>
      <c r="AC3075" s="13">
        <f t="shared" si="3546"/>
        <v>1.2556342292555491E-3</v>
      </c>
      <c r="AD3075" s="13">
        <f t="shared" si="3547"/>
        <v>2.0383024596835071E-2</v>
      </c>
      <c r="AE3075" s="13">
        <f t="shared" si="3548"/>
        <v>2.2476054081463418E-2</v>
      </c>
      <c r="AF3075" s="13">
        <f t="shared" si="3549"/>
        <v>1.2392003077681322E-2</v>
      </c>
      <c r="AG3075" s="13">
        <f t="shared" si="3550"/>
        <v>4.5548250216485477E-3</v>
      </c>
      <c r="AH3075" s="13">
        <f t="shared" si="3551"/>
        <v>3.8321152935821053E-3</v>
      </c>
      <c r="AI3075" s="13">
        <f t="shared" si="3552"/>
        <v>6.4172287737945463E-3</v>
      </c>
      <c r="AJ3075" s="13">
        <f t="shared" si="3553"/>
        <v>5.3731192801251149E-3</v>
      </c>
      <c r="AK3075" s="13">
        <f t="shared" si="3554"/>
        <v>2.9992604612910896E-3</v>
      </c>
      <c r="AL3075" s="13">
        <f t="shared" si="3555"/>
        <v>9.2743510949793925E-5</v>
      </c>
      <c r="AM3075" s="13">
        <f t="shared" si="3556"/>
        <v>6.8266490916301754E-3</v>
      </c>
      <c r="AN3075" s="13">
        <f t="shared" si="3557"/>
        <v>7.5276430860254867E-3</v>
      </c>
      <c r="AO3075" s="13">
        <f t="shared" si="3558"/>
        <v>4.1503093003609961E-3</v>
      </c>
      <c r="AP3075" s="13">
        <f t="shared" si="3559"/>
        <v>1.5254945088669293E-3</v>
      </c>
      <c r="AQ3075" s="13">
        <f t="shared" si="3560"/>
        <v>4.2053495200599977E-4</v>
      </c>
      <c r="AR3075" s="13">
        <f t="shared" si="3561"/>
        <v>8.4512315800598235E-4</v>
      </c>
      <c r="AS3075" s="13">
        <f t="shared" si="3562"/>
        <v>1.415236294179077E-3</v>
      </c>
      <c r="AT3075" s="13">
        <f t="shared" si="3563"/>
        <v>1.1849715330765726E-3</v>
      </c>
      <c r="AU3075" s="13">
        <f t="shared" si="3564"/>
        <v>6.6144786326598985E-4</v>
      </c>
      <c r="AV3075" s="13">
        <f t="shared" si="3565"/>
        <v>2.7691378881686068E-4</v>
      </c>
      <c r="AW3075" s="13">
        <f t="shared" si="3566"/>
        <v>4.7570906481671328E-6</v>
      </c>
      <c r="AX3075" s="13">
        <f t="shared" si="3567"/>
        <v>1.9053084098998789E-3</v>
      </c>
      <c r="AY3075" s="13">
        <f t="shared" si="3568"/>
        <v>2.1009548734698641E-3</v>
      </c>
      <c r="AZ3075" s="13">
        <f t="shared" si="3569"/>
        <v>1.1583456403755452E-3</v>
      </c>
      <c r="BA3075" s="13">
        <f t="shared" si="3570"/>
        <v>4.2576342770625356E-4</v>
      </c>
      <c r="BB3075" s="13">
        <f t="shared" si="3571"/>
        <v>1.1737072902959752E-4</v>
      </c>
      <c r="BC3075" s="13">
        <f t="shared" si="3572"/>
        <v>2.5884586860182007E-5</v>
      </c>
      <c r="BD3075" s="13">
        <f t="shared" si="3573"/>
        <v>1.5531742860011263E-4</v>
      </c>
      <c r="BE3075" s="13">
        <f t="shared" si="3574"/>
        <v>2.6009328935214292E-4</v>
      </c>
      <c r="BF3075" s="13">
        <f t="shared" si="3575"/>
        <v>2.1777504229801708E-4</v>
      </c>
      <c r="BG3075" s="13">
        <f t="shared" si="3576"/>
        <v>1.2156143196680125E-4</v>
      </c>
      <c r="BH3075" s="13">
        <f t="shared" si="3577"/>
        <v>5.0891443709136861E-5</v>
      </c>
      <c r="BI3075" s="13">
        <f t="shared" si="3578"/>
        <v>1.7044478669896317E-5</v>
      </c>
      <c r="BJ3075" s="14">
        <f t="shared" si="3579"/>
        <v>0.50554057791215035</v>
      </c>
      <c r="BK3075" s="14">
        <f t="shared" si="3580"/>
        <v>0.24443424005038297</v>
      </c>
      <c r="BL3075" s="14">
        <f t="shared" si="3581"/>
        <v>0.23634516856437779</v>
      </c>
      <c r="BM3075" s="14">
        <f t="shared" si="3582"/>
        <v>0.52323696421048471</v>
      </c>
      <c r="BN3075" s="14">
        <f t="shared" si="3583"/>
        <v>0.47488785894184854</v>
      </c>
    </row>
    <row r="3076" spans="1:66" x14ac:dyDescent="0.25">
      <c r="A3076" t="s">
        <v>303</v>
      </c>
      <c r="B3076" t="s">
        <v>473</v>
      </c>
      <c r="C3076" t="s">
        <v>354</v>
      </c>
      <c r="D3076" t="s">
        <v>567</v>
      </c>
      <c r="E3076" s="10">
        <f>VLOOKUP(A3076,home!$A$2:$E$405,3,FALSE)</f>
        <v>1.3434343434343401</v>
      </c>
      <c r="F3076" s="10">
        <f>VLOOKUP(B3076,home!$B$2:$E$405,3,FALSE)</f>
        <v>0.99</v>
      </c>
      <c r="G3076" s="10">
        <f>VLOOKUP(C3076,away!$B$2:$E$405,4,FALSE)</f>
        <v>1.57</v>
      </c>
      <c r="H3076" s="10">
        <f>VLOOKUP(A3076,away!$A$2:$E$405,3,FALSE)</f>
        <v>0.98989898989898994</v>
      </c>
      <c r="I3076" s="10">
        <f>VLOOKUP(C3076,away!$B$2:$E$405,3,FALSE)</f>
        <v>0.5</v>
      </c>
      <c r="J3076" s="10">
        <f>VLOOKUP(B3076,home!$B$2:$E$405,4,FALSE)</f>
        <v>0.45</v>
      </c>
      <c r="K3076" s="12">
        <f t="shared" si="3528"/>
        <v>2.088099999999995</v>
      </c>
      <c r="L3076" s="12">
        <f t="shared" si="3529"/>
        <v>0.22272727272727275</v>
      </c>
      <c r="M3076" s="13">
        <f t="shared" si="3530"/>
        <v>9.9179169390207267E-2</v>
      </c>
      <c r="N3076" s="13">
        <f t="shared" si="3531"/>
        <v>0.20709602360369128</v>
      </c>
      <c r="O3076" s="13">
        <f t="shared" si="3532"/>
        <v>2.2089905909637074E-2</v>
      </c>
      <c r="P3076" s="13">
        <f t="shared" si="3533"/>
        <v>4.6125932529913059E-2</v>
      </c>
      <c r="Q3076" s="13">
        <f t="shared" si="3534"/>
        <v>0.21621860344343341</v>
      </c>
      <c r="R3076" s="13">
        <f t="shared" si="3535"/>
        <v>2.4600122490277651E-3</v>
      </c>
      <c r="S3076" s="13">
        <f t="shared" si="3536"/>
        <v>5.3630254841702859E-3</v>
      </c>
      <c r="T3076" s="13">
        <f t="shared" si="3537"/>
        <v>4.8157779857855625E-2</v>
      </c>
      <c r="U3076" s="13">
        <f t="shared" si="3538"/>
        <v>5.1367515771948641E-3</v>
      </c>
      <c r="V3076" s="13">
        <f t="shared" si="3539"/>
        <v>2.7713542533399076E-4</v>
      </c>
      <c r="W3076" s="13">
        <f t="shared" si="3540"/>
        <v>0.15049535528341076</v>
      </c>
      <c r="X3076" s="13">
        <f t="shared" si="3541"/>
        <v>3.3519420040396035E-2</v>
      </c>
      <c r="Y3076" s="13">
        <f t="shared" si="3542"/>
        <v>3.7328445044986494E-3</v>
      </c>
      <c r="Z3076" s="13">
        <f t="shared" si="3543"/>
        <v>1.8263727303387961E-4</v>
      </c>
      <c r="AA3076" s="13">
        <f t="shared" si="3544"/>
        <v>3.8136488982204306E-4</v>
      </c>
      <c r="AB3076" s="13">
        <f t="shared" si="3545"/>
        <v>3.9816401321870321E-4</v>
      </c>
      <c r="AC3076" s="13">
        <f t="shared" si="3546"/>
        <v>8.0555788637373088E-6</v>
      </c>
      <c r="AD3076" s="13">
        <f t="shared" si="3547"/>
        <v>7.856233784182233E-2</v>
      </c>
      <c r="AE3076" s="13">
        <f t="shared" si="3548"/>
        <v>1.7497975246587701E-2</v>
      </c>
      <c r="AF3076" s="13">
        <f t="shared" si="3549"/>
        <v>1.9486381524609032E-3</v>
      </c>
      <c r="AG3076" s="13">
        <f t="shared" si="3550"/>
        <v>1.4467162040997621E-4</v>
      </c>
      <c r="AH3076" s="13">
        <f t="shared" si="3551"/>
        <v>1.0169575430295566E-5</v>
      </c>
      <c r="AI3076" s="13">
        <f t="shared" si="3552"/>
        <v>2.1235090456000121E-5</v>
      </c>
      <c r="AJ3076" s="13">
        <f t="shared" si="3553"/>
        <v>2.2170496190586878E-5</v>
      </c>
      <c r="AK3076" s="13">
        <f t="shared" si="3554"/>
        <v>1.5431404365188118E-5</v>
      </c>
      <c r="AL3076" s="13">
        <f t="shared" si="3555"/>
        <v>1.4985851946238572E-7</v>
      </c>
      <c r="AM3076" s="13">
        <f t="shared" si="3556"/>
        <v>3.2809203529501736E-2</v>
      </c>
      <c r="AN3076" s="13">
        <f t="shared" si="3557"/>
        <v>7.3075044224799332E-3</v>
      </c>
      <c r="AO3076" s="13">
        <f t="shared" si="3558"/>
        <v>8.1379026523071987E-4</v>
      </c>
      <c r="AP3076" s="13">
        <f t="shared" si="3559"/>
        <v>6.0417762115614074E-5</v>
      </c>
      <c r="AQ3076" s="13">
        <f t="shared" si="3560"/>
        <v>3.3641708450739645E-6</v>
      </c>
      <c r="AR3076" s="13">
        <f t="shared" si="3561"/>
        <v>4.5300836007680258E-7</v>
      </c>
      <c r="AS3076" s="13">
        <f t="shared" si="3562"/>
        <v>9.4592675667636913E-7</v>
      </c>
      <c r="AT3076" s="13">
        <f t="shared" si="3563"/>
        <v>9.8759483030796103E-7</v>
      </c>
      <c r="AU3076" s="13">
        <f t="shared" si="3564"/>
        <v>6.8739892172201626E-7</v>
      </c>
      <c r="AV3076" s="13">
        <f t="shared" si="3565"/>
        <v>3.5883942211193474E-7</v>
      </c>
      <c r="AW3076" s="13">
        <f t="shared" si="3566"/>
        <v>1.9359923169167844E-9</v>
      </c>
      <c r="AX3076" s="13">
        <f t="shared" si="3567"/>
        <v>1.1418149648325394E-2</v>
      </c>
      <c r="AY3076" s="13">
        <f t="shared" si="3568"/>
        <v>2.5431333307633832E-3</v>
      </c>
      <c r="AZ3076" s="13">
        <f t="shared" si="3569"/>
        <v>2.8321257547137679E-4</v>
      </c>
      <c r="BA3076" s="13">
        <f t="shared" si="3570"/>
        <v>2.1026388178935561E-5</v>
      </c>
      <c r="BB3076" s="13">
        <f t="shared" si="3571"/>
        <v>1.1707875235998207E-6</v>
      </c>
      <c r="BC3076" s="13">
        <f t="shared" si="3572"/>
        <v>5.2153262414901111E-8</v>
      </c>
      <c r="BD3076" s="13">
        <f t="shared" si="3573"/>
        <v>1.6816219427093434E-8</v>
      </c>
      <c r="BE3076" s="13">
        <f t="shared" si="3574"/>
        <v>3.5113947785713717E-8</v>
      </c>
      <c r="BF3076" s="13">
        <f t="shared" si="3575"/>
        <v>3.6660717185674326E-8</v>
      </c>
      <c r="BG3076" s="13">
        <f t="shared" si="3576"/>
        <v>2.5517081185135464E-8</v>
      </c>
      <c r="BH3076" s="13">
        <f t="shared" si="3577"/>
        <v>1.3320554305670309E-8</v>
      </c>
      <c r="BI3076" s="13">
        <f t="shared" si="3578"/>
        <v>5.5629298891340181E-9</v>
      </c>
      <c r="BJ3076" s="14">
        <f t="shared" si="3579"/>
        <v>0.812634674628265</v>
      </c>
      <c r="BK3076" s="14">
        <f t="shared" si="3580"/>
        <v>0.1534966015977712</v>
      </c>
      <c r="BL3076" s="14">
        <f t="shared" si="3581"/>
        <v>3.0538770965083187E-2</v>
      </c>
      <c r="BM3076" s="14">
        <f t="shared" si="3582"/>
        <v>0.40113990594347226</v>
      </c>
      <c r="BN3076" s="14">
        <f t="shared" si="3583"/>
        <v>0.59316964712590992</v>
      </c>
    </row>
    <row r="3077" spans="1:66" x14ac:dyDescent="0.25">
      <c r="A3077" t="s">
        <v>303</v>
      </c>
      <c r="B3077" t="s">
        <v>308</v>
      </c>
      <c r="C3077" t="s">
        <v>346</v>
      </c>
      <c r="D3077" t="s">
        <v>567</v>
      </c>
      <c r="E3077" s="10">
        <f>VLOOKUP(A3077,home!$A$2:$E$405,3,FALSE)</f>
        <v>1.3434343434343401</v>
      </c>
      <c r="F3077" s="10">
        <f>VLOOKUP(B3077,home!$B$2:$E$405,3,FALSE)</f>
        <v>1.41</v>
      </c>
      <c r="G3077" s="10">
        <f>VLOOKUP(C3077,away!$B$2:$E$405,4,FALSE)</f>
        <v>0.83</v>
      </c>
      <c r="H3077" s="10">
        <f>VLOOKUP(A3077,away!$A$2:$E$405,3,FALSE)</f>
        <v>0.98989898989898994</v>
      </c>
      <c r="I3077" s="10">
        <f>VLOOKUP(C3077,away!$B$2:$E$405,3,FALSE)</f>
        <v>0.91</v>
      </c>
      <c r="J3077" s="10">
        <f>VLOOKUP(B3077,home!$B$2:$E$405,4,FALSE)</f>
        <v>0.56000000000000005</v>
      </c>
      <c r="K3077" s="12">
        <f t="shared" si="3528"/>
        <v>1.572221212121208</v>
      </c>
      <c r="L3077" s="12">
        <f t="shared" si="3529"/>
        <v>0.50445252525252526</v>
      </c>
      <c r="M3077" s="13">
        <f t="shared" si="3530"/>
        <v>0.12534645477659911</v>
      </c>
      <c r="N3077" s="13">
        <f t="shared" si="3531"/>
        <v>0.19707235506396084</v>
      </c>
      <c r="O3077" s="13">
        <f t="shared" si="3532"/>
        <v>6.3231335643506872E-2</v>
      </c>
      <c r="P3077" s="13">
        <f t="shared" si="3533"/>
        <v>9.9413647169477315E-2</v>
      </c>
      <c r="Q3077" s="13">
        <f t="shared" si="3534"/>
        <v>0.15492066847712083</v>
      </c>
      <c r="R3077" s="13">
        <f t="shared" si="3535"/>
        <v>1.5948603470228525E-2</v>
      </c>
      <c r="S3077" s="13">
        <f t="shared" si="3536"/>
        <v>1.9711513303570502E-2</v>
      </c>
      <c r="T3077" s="13">
        <f t="shared" si="3537"/>
        <v>7.8150122427092877E-2</v>
      </c>
      <c r="U3077" s="13">
        <f t="shared" si="3538"/>
        <v>2.5074732679603192E-2</v>
      </c>
      <c r="V3077" s="13">
        <f t="shared" si="3539"/>
        <v>1.737046361471701E-3</v>
      </c>
      <c r="W3077" s="13">
        <f t="shared" si="3540"/>
        <v>8.1189853725242248E-2</v>
      </c>
      <c r="X3077" s="13">
        <f t="shared" si="3541"/>
        <v>4.0956426736581591E-2</v>
      </c>
      <c r="Y3077" s="13">
        <f t="shared" si="3542"/>
        <v>1.0330286446294312E-2</v>
      </c>
      <c r="Z3077" s="13">
        <f t="shared" si="3543"/>
        <v>2.6817710982693236E-3</v>
      </c>
      <c r="AA3077" s="13">
        <f t="shared" si="3544"/>
        <v>4.2163374067526191E-3</v>
      </c>
      <c r="AB3077" s="13">
        <f t="shared" si="3545"/>
        <v>3.3145075541782974E-3</v>
      </c>
      <c r="AC3077" s="13">
        <f t="shared" si="3546"/>
        <v>8.6104406784053437E-5</v>
      </c>
      <c r="AD3077" s="13">
        <f t="shared" si="3547"/>
        <v>3.1912102558960979E-2</v>
      </c>
      <c r="AE3077" s="13">
        <f t="shared" si="3548"/>
        <v>1.6098140721985437E-2</v>
      </c>
      <c r="AF3077" s="13">
        <f t="shared" si="3549"/>
        <v>4.0603738695380318E-3</v>
      </c>
      <c r="AG3077" s="13">
        <f t="shared" si="3550"/>
        <v>6.8275528398594289E-4</v>
      </c>
      <c r="AH3077" s="13">
        <f t="shared" si="3551"/>
        <v>3.3820655066779941E-4</v>
      </c>
      <c r="AI3077" s="13">
        <f t="shared" si="3552"/>
        <v>5.317355130382604E-4</v>
      </c>
      <c r="AJ3077" s="13">
        <f t="shared" si="3553"/>
        <v>4.1800292641845313E-4</v>
      </c>
      <c r="AK3077" s="13">
        <f t="shared" si="3554"/>
        <v>2.1906435588127751E-4</v>
      </c>
      <c r="AL3077" s="13">
        <f t="shared" si="3555"/>
        <v>2.7316139514350574E-6</v>
      </c>
      <c r="AM3077" s="13">
        <f t="shared" si="3556"/>
        <v>1.0034576913317191E-2</v>
      </c>
      <c r="AN3077" s="13">
        <f t="shared" si="3557"/>
        <v>5.0619676637635455E-3</v>
      </c>
      <c r="AO3077" s="13">
        <f t="shared" si="3558"/>
        <v>1.2767611853660731E-3</v>
      </c>
      <c r="AP3077" s="13">
        <f t="shared" si="3559"/>
        <v>2.146884680341078E-4</v>
      </c>
      <c r="AQ3077" s="13">
        <f t="shared" si="3560"/>
        <v>2.7075034960600418E-5</v>
      </c>
      <c r="AR3077" s="13">
        <f t="shared" si="3561"/>
        <v>3.4121829708263514E-5</v>
      </c>
      <c r="AS3077" s="13">
        <f t="shared" si="3562"/>
        <v>5.3647064463719502E-5</v>
      </c>
      <c r="AT3077" s="13">
        <f t="shared" si="3563"/>
        <v>4.2172526358946841E-5</v>
      </c>
      <c r="AU3077" s="13">
        <f t="shared" si="3564"/>
        <v>2.2101513503425664E-5</v>
      </c>
      <c r="AV3077" s="13">
        <f t="shared" si="3565"/>
        <v>8.6871170875172856E-6</v>
      </c>
      <c r="AW3077" s="13">
        <f t="shared" si="3566"/>
        <v>6.0179804591995817E-8</v>
      </c>
      <c r="AX3077" s="13">
        <f t="shared" si="3567"/>
        <v>2.62942911296317E-3</v>
      </c>
      <c r="AY3077" s="13">
        <f t="shared" si="3568"/>
        <v>1.3264221560067783E-3</v>
      </c>
      <c r="AZ3077" s="13">
        <f t="shared" si="3569"/>
        <v>3.3455850307425916E-4</v>
      </c>
      <c r="BA3077" s="13">
        <f t="shared" si="3570"/>
        <v>5.6256293906838277E-5</v>
      </c>
      <c r="BB3077" s="13">
        <f t="shared" si="3571"/>
        <v>7.0946573806632022E-6</v>
      </c>
      <c r="BC3077" s="13">
        <f t="shared" si="3572"/>
        <v>7.1578356629540379E-7</v>
      </c>
      <c r="BD3077" s="13">
        <f t="shared" si="3573"/>
        <v>2.8688071937616953E-6</v>
      </c>
      <c r="BE3077" s="13">
        <f t="shared" si="3574"/>
        <v>4.5103995235180539E-6</v>
      </c>
      <c r="BF3077" s="13">
        <f t="shared" si="3575"/>
        <v>3.5456729030082377E-6</v>
      </c>
      <c r="BG3077" s="13">
        <f t="shared" si="3576"/>
        <v>1.8581940497843112E-6</v>
      </c>
      <c r="BH3077" s="13">
        <f t="shared" si="3577"/>
        <v>7.3037302532707638E-7</v>
      </c>
      <c r="BI3077" s="13">
        <f t="shared" si="3578"/>
        <v>2.2966159263607403E-7</v>
      </c>
      <c r="BJ3077" s="14">
        <f t="shared" si="3579"/>
        <v>0.63634263108310263</v>
      </c>
      <c r="BK3077" s="14">
        <f t="shared" si="3580"/>
        <v>0.24762391978786091</v>
      </c>
      <c r="BL3077" s="14">
        <f t="shared" si="3581"/>
        <v>0.11346699925968519</v>
      </c>
      <c r="BM3077" s="14">
        <f t="shared" si="3582"/>
        <v>0.34285589465182231</v>
      </c>
      <c r="BN3077" s="14">
        <f t="shared" si="3583"/>
        <v>0.6559330646008934</v>
      </c>
    </row>
    <row r="3078" spans="1:66" x14ac:dyDescent="0.25">
      <c r="A3078" t="s">
        <v>303</v>
      </c>
      <c r="B3078" t="s">
        <v>374</v>
      </c>
      <c r="C3078" t="s">
        <v>340</v>
      </c>
      <c r="D3078" t="s">
        <v>567</v>
      </c>
      <c r="E3078" s="10">
        <f>VLOOKUP(A3078,home!$A$2:$E$405,3,FALSE)</f>
        <v>1.3434343434343401</v>
      </c>
      <c r="F3078" s="10">
        <f>VLOOKUP(B3078,home!$B$2:$E$405,3,FALSE)</f>
        <v>0.83</v>
      </c>
      <c r="G3078" s="10">
        <f>VLOOKUP(C3078,away!$B$2:$E$405,4,FALSE)</f>
        <v>0.83</v>
      </c>
      <c r="H3078" s="10">
        <f>VLOOKUP(A3078,away!$A$2:$E$405,3,FALSE)</f>
        <v>0.98989898989898994</v>
      </c>
      <c r="I3078" s="10">
        <f>VLOOKUP(C3078,away!$B$2:$E$405,3,FALSE)</f>
        <v>0.41</v>
      </c>
      <c r="J3078" s="10">
        <f>VLOOKUP(B3078,home!$B$2:$E$405,4,FALSE)</f>
        <v>0.9</v>
      </c>
      <c r="K3078" s="12">
        <f t="shared" si="3528"/>
        <v>0.92549191919191676</v>
      </c>
      <c r="L3078" s="12">
        <f t="shared" si="3529"/>
        <v>0.3652727272727273</v>
      </c>
      <c r="M3078" s="13">
        <f t="shared" si="3530"/>
        <v>0.27506037871137667</v>
      </c>
      <c r="N3078" s="13">
        <f t="shared" si="3531"/>
        <v>0.25456615778724745</v>
      </c>
      <c r="O3078" s="13">
        <f t="shared" si="3532"/>
        <v>0.10047205469657376</v>
      </c>
      <c r="P3078" s="13">
        <f t="shared" si="3533"/>
        <v>9.2986074726287282E-2</v>
      </c>
      <c r="Q3078" s="13">
        <f t="shared" si="3534"/>
        <v>0.11779946096591598</v>
      </c>
      <c r="R3078" s="13">
        <f t="shared" si="3535"/>
        <v>1.8349850716856058E-2</v>
      </c>
      <c r="S3078" s="13">
        <f t="shared" si="3536"/>
        <v>7.8586473754508265E-3</v>
      </c>
      <c r="T3078" s="13">
        <f t="shared" si="3537"/>
        <v>4.3028930378277305E-2</v>
      </c>
      <c r="U3078" s="13">
        <f t="shared" si="3538"/>
        <v>1.6982638556828283E-2</v>
      </c>
      <c r="V3078" s="13">
        <f t="shared" si="3539"/>
        <v>2.9518560232914826E-4</v>
      </c>
      <c r="W3078" s="13">
        <f t="shared" si="3540"/>
        <v>3.6340816403039621E-2</v>
      </c>
      <c r="X3078" s="13">
        <f t="shared" si="3541"/>
        <v>1.3274309118855743E-2</v>
      </c>
      <c r="Y3078" s="13">
        <f t="shared" si="3542"/>
        <v>2.4243715472528344E-3</v>
      </c>
      <c r="Z3078" s="13">
        <f t="shared" si="3543"/>
        <v>2.2342333387978083E-3</v>
      </c>
      <c r="AA3078" s="13">
        <f t="shared" si="3544"/>
        <v>2.0677649006465475E-3</v>
      </c>
      <c r="AB3078" s="13">
        <f t="shared" si="3545"/>
        <v>9.5684985316852819E-4</v>
      </c>
      <c r="AC3078" s="13">
        <f t="shared" si="3546"/>
        <v>6.2368466618341732E-6</v>
      </c>
      <c r="AD3078" s="13">
        <f t="shared" si="3547"/>
        <v>8.4082829794625558E-3</v>
      </c>
      <c r="AE3078" s="13">
        <f t="shared" si="3548"/>
        <v>3.0713164555891403E-3</v>
      </c>
      <c r="AF3078" s="13">
        <f t="shared" si="3549"/>
        <v>5.6093406902532562E-4</v>
      </c>
      <c r="AG3078" s="13">
        <f t="shared" si="3550"/>
        <v>6.8297972404356337E-5</v>
      </c>
      <c r="AH3078" s="13">
        <f t="shared" si="3551"/>
        <v>2.0402612625658158E-4</v>
      </c>
      <c r="AI3078" s="13">
        <f t="shared" si="3552"/>
        <v>1.8882453115449599E-4</v>
      </c>
      <c r="AJ3078" s="13">
        <f t="shared" si="3553"/>
        <v>8.7377788864344196E-5</v>
      </c>
      <c r="AK3078" s="13">
        <f t="shared" si="3554"/>
        <v>2.6955812503602666E-5</v>
      </c>
      <c r="AL3078" s="13">
        <f t="shared" si="3555"/>
        <v>8.4336376248829979E-8</v>
      </c>
      <c r="AM3078" s="13">
        <f t="shared" si="3556"/>
        <v>1.5563595903543062E-3</v>
      </c>
      <c r="AN3078" s="13">
        <f t="shared" si="3557"/>
        <v>5.6849571218578205E-4</v>
      </c>
      <c r="AO3078" s="13">
        <f t="shared" si="3558"/>
        <v>1.0382798961647599E-4</v>
      </c>
      <c r="AP3078" s="13">
        <f t="shared" si="3559"/>
        <v>1.2641844311484867E-5</v>
      </c>
      <c r="AQ3078" s="13">
        <f t="shared" si="3560"/>
        <v>1.1544302373533222E-6</v>
      </c>
      <c r="AR3078" s="13">
        <f t="shared" si="3561"/>
        <v>1.490503591452627E-5</v>
      </c>
      <c r="AS3078" s="13">
        <f t="shared" si="3562"/>
        <v>1.3794490294159363E-5</v>
      </c>
      <c r="AT3078" s="13">
        <f t="shared" si="3563"/>
        <v>6.3833446483079089E-6</v>
      </c>
      <c r="AU3078" s="13">
        <f t="shared" si="3564"/>
        <v>1.9692446298086456E-6</v>
      </c>
      <c r="AV3078" s="13">
        <f t="shared" si="3565"/>
        <v>4.5562999794999473E-7</v>
      </c>
      <c r="AW3078" s="13">
        <f t="shared" si="3566"/>
        <v>7.9195829867097191E-10</v>
      </c>
      <c r="AX3078" s="13">
        <f t="shared" si="3567"/>
        <v>2.4006637070495861E-4</v>
      </c>
      <c r="AY3078" s="13">
        <f t="shared" si="3568"/>
        <v>8.7689697953865784E-5</v>
      </c>
      <c r="AZ3078" s="13">
        <f t="shared" si="3569"/>
        <v>1.6015327562665121E-5</v>
      </c>
      <c r="BA3078" s="13">
        <f t="shared" si="3570"/>
        <v>1.94998745899359E-6</v>
      </c>
      <c r="BB3078" s="13">
        <f t="shared" si="3571"/>
        <v>1.7806930932355096E-7</v>
      </c>
      <c r="BC3078" s="13">
        <f t="shared" si="3572"/>
        <v>1.3008772452036868E-8</v>
      </c>
      <c r="BD3078" s="13">
        <f t="shared" si="3573"/>
        <v>9.0740051976616011E-7</v>
      </c>
      <c r="BE3078" s="13">
        <f t="shared" si="3574"/>
        <v>8.397918485141263E-7</v>
      </c>
      <c r="BF3078" s="13">
        <f t="shared" si="3575"/>
        <v>3.886102848015331E-7</v>
      </c>
      <c r="BG3078" s="13">
        <f t="shared" si="3576"/>
        <v>1.1988522609956273E-7</v>
      </c>
      <c r="BH3078" s="13">
        <f t="shared" si="3577"/>
        <v>2.7738201996410292E-8</v>
      </c>
      <c r="BI3078" s="13">
        <f t="shared" si="3578"/>
        <v>5.1342963601181659E-9</v>
      </c>
      <c r="BJ3078" s="14">
        <f t="shared" si="3579"/>
        <v>0.48213126970553799</v>
      </c>
      <c r="BK3078" s="14">
        <f t="shared" si="3580"/>
        <v>0.37629429729643593</v>
      </c>
      <c r="BL3078" s="14">
        <f t="shared" si="3581"/>
        <v>0.13937613928871448</v>
      </c>
      <c r="BM3078" s="14">
        <f t="shared" si="3582"/>
        <v>0.14071427311923335</v>
      </c>
      <c r="BN3078" s="14">
        <f t="shared" si="3583"/>
        <v>0.85923397760425713</v>
      </c>
    </row>
    <row r="3079" spans="1:66" x14ac:dyDescent="0.25">
      <c r="A3079" t="s">
        <v>303</v>
      </c>
      <c r="B3079" t="s">
        <v>383</v>
      </c>
      <c r="C3079" t="s">
        <v>321</v>
      </c>
      <c r="D3079" t="s">
        <v>567</v>
      </c>
      <c r="E3079" s="10">
        <f>VLOOKUP(A3079,home!$A$2:$E$405,3,FALSE)</f>
        <v>1.3434343434343401</v>
      </c>
      <c r="F3079" s="10">
        <f>VLOOKUP(B3079,home!$B$2:$E$405,3,FALSE)</f>
        <v>1.32</v>
      </c>
      <c r="G3079" s="10">
        <f>VLOOKUP(C3079,away!$B$2:$E$405,4,FALSE)</f>
        <v>1.41</v>
      </c>
      <c r="H3079" s="10">
        <f>VLOOKUP(A3079,away!$A$2:$E$405,3,FALSE)</f>
        <v>0.98989898989898994</v>
      </c>
      <c r="I3079" s="10">
        <f>VLOOKUP(C3079,away!$B$2:$E$405,3,FALSE)</f>
        <v>0.6</v>
      </c>
      <c r="J3079" s="10">
        <f>VLOOKUP(B3079,home!$B$2:$E$405,4,FALSE)</f>
        <v>0.56000000000000005</v>
      </c>
      <c r="K3079" s="12">
        <f t="shared" si="3528"/>
        <v>2.5003999999999937</v>
      </c>
      <c r="L3079" s="12">
        <f t="shared" si="3529"/>
        <v>0.33260606060606068</v>
      </c>
      <c r="M3079" s="13">
        <f t="shared" si="3530"/>
        <v>5.883572381969767E-2</v>
      </c>
      <c r="N3079" s="13">
        <f t="shared" si="3531"/>
        <v>0.14711284383877171</v>
      </c>
      <c r="O3079" s="13">
        <f t="shared" si="3532"/>
        <v>1.956911832257581E-2</v>
      </c>
      <c r="P3079" s="13">
        <f t="shared" si="3533"/>
        <v>4.8930623453768439E-2</v>
      </c>
      <c r="Q3079" s="13">
        <f t="shared" si="3534"/>
        <v>0.18392047736723194</v>
      </c>
      <c r="R3079" s="13">
        <f t="shared" si="3535"/>
        <v>3.254403677402911E-3</v>
      </c>
      <c r="S3079" s="13">
        <f t="shared" si="3536"/>
        <v>1.0173266155913746E-2</v>
      </c>
      <c r="T3079" s="13">
        <f t="shared" si="3537"/>
        <v>6.1173065441901153E-2</v>
      </c>
      <c r="U3079" s="13">
        <f t="shared" si="3538"/>
        <v>8.1373109549782198E-3</v>
      </c>
      <c r="V3079" s="13">
        <f t="shared" si="3539"/>
        <v>9.4006426944782332E-4</v>
      </c>
      <c r="W3079" s="13">
        <f t="shared" si="3540"/>
        <v>0.15329158720300853</v>
      </c>
      <c r="X3079" s="13">
        <f t="shared" si="3541"/>
        <v>5.0985710943643091E-2</v>
      </c>
      <c r="Y3079" s="13">
        <f t="shared" si="3542"/>
        <v>8.4790782320822225E-3</v>
      </c>
      <c r="Z3079" s="13">
        <f t="shared" si="3543"/>
        <v>3.6081146225428655E-4</v>
      </c>
      <c r="AA3079" s="13">
        <f t="shared" si="3544"/>
        <v>9.0217298022061585E-4</v>
      </c>
      <c r="AB3079" s="13">
        <f t="shared" si="3545"/>
        <v>1.1278966598718112E-3</v>
      </c>
      <c r="AC3079" s="13">
        <f t="shared" si="3546"/>
        <v>4.8862671992077266E-5</v>
      </c>
      <c r="AD3079" s="13">
        <f t="shared" si="3547"/>
        <v>9.5822571160600417E-2</v>
      </c>
      <c r="AE3079" s="13">
        <f t="shared" si="3548"/>
        <v>3.1871167910871225E-2</v>
      </c>
      <c r="AF3079" s="13">
        <f t="shared" si="3549"/>
        <v>5.300271802874585E-3</v>
      </c>
      <c r="AG3079" s="13">
        <f t="shared" si="3550"/>
        <v>5.87634174831833E-4</v>
      </c>
      <c r="AH3079" s="13">
        <f t="shared" si="3551"/>
        <v>3.0002019770477642E-5</v>
      </c>
      <c r="AI3079" s="13">
        <f t="shared" si="3552"/>
        <v>7.5017050234102119E-5</v>
      </c>
      <c r="AJ3079" s="13">
        <f t="shared" si="3553"/>
        <v>9.3786316202674246E-5</v>
      </c>
      <c r="AK3079" s="13">
        <f t="shared" si="3554"/>
        <v>7.8167768344388695E-5</v>
      </c>
      <c r="AL3079" s="13">
        <f t="shared" si="3555"/>
        <v>1.6254621165305587E-6</v>
      </c>
      <c r="AM3079" s="13">
        <f t="shared" si="3556"/>
        <v>4.7918951385992933E-2</v>
      </c>
      <c r="AN3079" s="13">
        <f t="shared" si="3557"/>
        <v>1.5938133648868438E-2</v>
      </c>
      <c r="AO3079" s="13">
        <f t="shared" si="3558"/>
        <v>2.6505599231815154E-3</v>
      </c>
      <c r="AP3079" s="13">
        <f t="shared" si="3559"/>
        <v>2.9386409814990229E-4</v>
      </c>
      <c r="AQ3079" s="13">
        <f t="shared" si="3560"/>
        <v>2.4435245009797934E-5</v>
      </c>
      <c r="AR3079" s="13">
        <f t="shared" si="3561"/>
        <v>1.9957707212167435E-6</v>
      </c>
      <c r="AS3079" s="13">
        <f t="shared" si="3562"/>
        <v>4.9902251113303329E-6</v>
      </c>
      <c r="AT3079" s="13">
        <f t="shared" si="3563"/>
        <v>6.2387794341851674E-6</v>
      </c>
      <c r="AU3079" s="13">
        <f t="shared" si="3564"/>
        <v>5.1998146990788518E-6</v>
      </c>
      <c r="AV3079" s="13">
        <f t="shared" si="3565"/>
        <v>3.2504041683941826E-6</v>
      </c>
      <c r="AW3079" s="13">
        <f t="shared" si="3566"/>
        <v>3.7550350931376102E-8</v>
      </c>
      <c r="AX3079" s="13">
        <f t="shared" si="3567"/>
        <v>1.996942434092272E-2</v>
      </c>
      <c r="AY3079" s="13">
        <f t="shared" si="3568"/>
        <v>6.641951562605085E-3</v>
      </c>
      <c r="AZ3079" s="13">
        <f t="shared" si="3569"/>
        <v>1.1045766719871731E-3</v>
      </c>
      <c r="BA3079" s="13">
        <f t="shared" si="3570"/>
        <v>1.224629651690022E-4</v>
      </c>
      <c r="BB3079" s="13">
        <f t="shared" si="3571"/>
        <v>1.0182981103749757E-5</v>
      </c>
      <c r="BC3079" s="13">
        <f t="shared" si="3572"/>
        <v>6.7738424602883246E-7</v>
      </c>
      <c r="BD3079" s="13">
        <f t="shared" si="3573"/>
        <v>1.1063423957613628E-7</v>
      </c>
      <c r="BE3079" s="13">
        <f t="shared" si="3574"/>
        <v>2.766298526361705E-7</v>
      </c>
      <c r="BF3079" s="13">
        <f t="shared" si="3575"/>
        <v>3.4584264176573952E-7</v>
      </c>
      <c r="BG3079" s="13">
        <f t="shared" si="3576"/>
        <v>2.8824831382368435E-7</v>
      </c>
      <c r="BH3079" s="13">
        <f t="shared" si="3577"/>
        <v>1.8018402097118467E-7</v>
      </c>
      <c r="BI3079" s="13">
        <f t="shared" si="3578"/>
        <v>9.0106425207269789E-8</v>
      </c>
      <c r="BJ3079" s="14">
        <f t="shared" si="3579"/>
        <v>0.83321962828305329</v>
      </c>
      <c r="BK3079" s="14">
        <f t="shared" si="3580"/>
        <v>0.12557211739554139</v>
      </c>
      <c r="BL3079" s="14">
        <f t="shared" si="3581"/>
        <v>3.3290842389229199E-2</v>
      </c>
      <c r="BM3079" s="14">
        <f t="shared" si="3582"/>
        <v>0.52417829503837521</v>
      </c>
      <c r="BN3079" s="14">
        <f t="shared" si="3583"/>
        <v>0.4616231904794485</v>
      </c>
    </row>
    <row r="3080" spans="1:66" x14ac:dyDescent="0.25">
      <c r="A3080" t="s">
        <v>35</v>
      </c>
      <c r="B3080" t="s">
        <v>217</v>
      </c>
      <c r="C3080" t="s">
        <v>300</v>
      </c>
      <c r="D3080" t="s">
        <v>567</v>
      </c>
      <c r="E3080" s="10">
        <f>VLOOKUP(A3080,home!$A$2:$E$405,3,FALSE)</f>
        <v>1.55</v>
      </c>
      <c r="F3080" s="10">
        <f>VLOOKUP(B3080,home!$B$2:$E$405,3,FALSE)</f>
        <v>1.05</v>
      </c>
      <c r="G3080" s="10">
        <f>VLOOKUP(C3080,away!$B$2:$E$405,4,FALSE)</f>
        <v>1.05</v>
      </c>
      <c r="H3080" s="10">
        <f>VLOOKUP(A3080,away!$A$2:$E$405,3,FALSE)</f>
        <v>1.0857142857142901</v>
      </c>
      <c r="I3080" s="10">
        <f>VLOOKUP(C3080,away!$B$2:$E$405,3,FALSE)</f>
        <v>0.48</v>
      </c>
      <c r="J3080" s="10">
        <f>VLOOKUP(B3080,home!$B$2:$E$405,4,FALSE)</f>
        <v>1.1499999999999999</v>
      </c>
      <c r="K3080" s="12">
        <f t="shared" si="3528"/>
        <v>1.7088750000000001</v>
      </c>
      <c r="L3080" s="12">
        <f t="shared" si="3529"/>
        <v>0.59931428571428813</v>
      </c>
      <c r="M3080" s="13">
        <f t="shared" si="3530"/>
        <v>9.9441148147370956E-2</v>
      </c>
      <c r="N3080" s="13">
        <f t="shared" si="3531"/>
        <v>0.16993249204033856</v>
      </c>
      <c r="O3080" s="13">
        <f t="shared" si="3532"/>
        <v>5.9596500672550339E-2</v>
      </c>
      <c r="P3080" s="13">
        <f t="shared" si="3533"/>
        <v>0.10184297008680446</v>
      </c>
      <c r="Q3080" s="13">
        <f t="shared" si="3534"/>
        <v>0.14519669366771684</v>
      </c>
      <c r="R3080" s="13">
        <f t="shared" si="3535"/>
        <v>1.7858517115820299E-2</v>
      </c>
      <c r="S3080" s="13">
        <f t="shared" si="3536"/>
        <v>2.6075700927976384E-2</v>
      </c>
      <c r="T3080" s="13">
        <f t="shared" si="3537"/>
        <v>8.7018452753544015E-2</v>
      </c>
      <c r="U3080" s="13">
        <f t="shared" si="3538"/>
        <v>3.0517973436297415E-2</v>
      </c>
      <c r="V3080" s="13">
        <f t="shared" si="3539"/>
        <v>2.9672791719589004E-3</v>
      </c>
      <c r="W3080" s="13">
        <f t="shared" si="3540"/>
        <v>8.2707666630473228E-2</v>
      </c>
      <c r="X3080" s="13">
        <f t="shared" si="3541"/>
        <v>4.9567886149737526E-2</v>
      </c>
      <c r="Y3080" s="13">
        <f t="shared" si="3542"/>
        <v>1.4853371141098552E-2</v>
      </c>
      <c r="Z3080" s="13">
        <f t="shared" si="3543"/>
        <v>3.5676214763947448E-3</v>
      </c>
      <c r="AA3080" s="13">
        <f t="shared" si="3544"/>
        <v>6.09661915047407E-3</v>
      </c>
      <c r="AB3080" s="13">
        <f t="shared" si="3545"/>
        <v>5.2091800253831902E-3</v>
      </c>
      <c r="AC3080" s="13">
        <f t="shared" si="3546"/>
        <v>1.8993427870344195E-4</v>
      </c>
      <c r="AD3080" s="13">
        <f t="shared" si="3547"/>
        <v>3.5334265953287501E-2</v>
      </c>
      <c r="AE3080" s="13">
        <f t="shared" si="3548"/>
        <v>2.117633036103319E-2</v>
      </c>
      <c r="AF3080" s="13">
        <f t="shared" si="3549"/>
        <v>6.3456386521862007E-3</v>
      </c>
      <c r="AG3080" s="13">
        <f t="shared" si="3550"/>
        <v>1.2676772987453172E-3</v>
      </c>
      <c r="AH3080" s="13">
        <f t="shared" si="3551"/>
        <v>5.3453162920611742E-4</v>
      </c>
      <c r="AI3080" s="13">
        <f t="shared" si="3552"/>
        <v>9.1344773785960399E-4</v>
      </c>
      <c r="AJ3080" s="13">
        <f t="shared" si="3553"/>
        <v>7.8048400151741566E-4</v>
      </c>
      <c r="AK3080" s="13">
        <f t="shared" si="3554"/>
        <v>4.4458319936435805E-4</v>
      </c>
      <c r="AL3080" s="13">
        <f t="shared" si="3555"/>
        <v>7.7808719729529052E-6</v>
      </c>
      <c r="AM3080" s="13">
        <f t="shared" si="3556"/>
        <v>1.2076368746184826E-2</v>
      </c>
      <c r="AN3080" s="13">
        <f t="shared" si="3557"/>
        <v>7.2375403091421136E-3</v>
      </c>
      <c r="AO3080" s="13">
        <f t="shared" si="3558"/>
        <v>2.1687806503509371E-3</v>
      </c>
      <c r="AP3080" s="13">
        <f t="shared" si="3559"/>
        <v>4.3326040877868043E-4</v>
      </c>
      <c r="AQ3080" s="13">
        <f t="shared" si="3560"/>
        <v>6.4914788103868822E-5</v>
      </c>
      <c r="AR3080" s="13">
        <f t="shared" si="3561"/>
        <v>6.4070488309871828E-5</v>
      </c>
      <c r="AS3080" s="13">
        <f t="shared" si="3562"/>
        <v>1.0948845571053222E-4</v>
      </c>
      <c r="AT3080" s="13">
        <f t="shared" si="3563"/>
        <v>9.3551042376167909E-5</v>
      </c>
      <c r="AU3080" s="13">
        <f t="shared" si="3564"/>
        <v>5.3289012513524665E-5</v>
      </c>
      <c r="AV3080" s="13">
        <f t="shared" si="3565"/>
        <v>2.2766065314762376E-5</v>
      </c>
      <c r="AW3080" s="13">
        <f t="shared" si="3566"/>
        <v>2.2135569249694624E-7</v>
      </c>
      <c r="AX3080" s="13">
        <f t="shared" si="3567"/>
        <v>3.439500773522767E-3</v>
      </c>
      <c r="AY3080" s="13">
        <f t="shared" si="3568"/>
        <v>2.061341949297539E-3</v>
      </c>
      <c r="AZ3080" s="13">
        <f t="shared" si="3569"/>
        <v>6.1769583897807649E-4</v>
      </c>
      <c r="BA3080" s="13">
        <f t="shared" si="3570"/>
        <v>1.2339798017527796E-4</v>
      </c>
      <c r="BB3080" s="13">
        <f t="shared" si="3571"/>
        <v>1.8488543086833144E-5</v>
      </c>
      <c r="BC3080" s="13">
        <f t="shared" si="3572"/>
        <v>2.2160895987966502E-6</v>
      </c>
      <c r="BD3080" s="13">
        <f t="shared" si="3573"/>
        <v>6.3997264894660788E-6</v>
      </c>
      <c r="BE3080" s="13">
        <f t="shared" si="3574"/>
        <v>1.0936332604686346E-5</v>
      </c>
      <c r="BF3080" s="13">
        <f t="shared" si="3575"/>
        <v>9.3444126899166934E-6</v>
      </c>
      <c r="BG3080" s="13">
        <f t="shared" si="3576"/>
        <v>5.322811078493798E-6</v>
      </c>
      <c r="BH3080" s="13">
        <f t="shared" si="3577"/>
        <v>2.2740046954402737E-6</v>
      </c>
      <c r="BI3080" s="13">
        <f t="shared" si="3578"/>
        <v>7.7719795478409897E-7</v>
      </c>
      <c r="BJ3080" s="14">
        <f t="shared" si="3579"/>
        <v>0.64164398072538054</v>
      </c>
      <c r="BK3080" s="14">
        <f t="shared" si="3580"/>
        <v>0.23258615543408467</v>
      </c>
      <c r="BL3080" s="14">
        <f t="shared" si="3581"/>
        <v>0.12233005651821047</v>
      </c>
      <c r="BM3080" s="14">
        <f t="shared" si="3582"/>
        <v>0.40419837182986385</v>
      </c>
      <c r="BN3080" s="14">
        <f t="shared" si="3583"/>
        <v>0.59386832173060145</v>
      </c>
    </row>
    <row r="3081" spans="1:66" x14ac:dyDescent="0.25">
      <c r="A3081" t="s">
        <v>35</v>
      </c>
      <c r="B3081" t="s">
        <v>284</v>
      </c>
      <c r="C3081" t="s">
        <v>216</v>
      </c>
      <c r="D3081" t="s">
        <v>567</v>
      </c>
      <c r="E3081" s="10">
        <f>VLOOKUP(A3081,home!$A$2:$E$405,3,FALSE)</f>
        <v>1.55</v>
      </c>
      <c r="F3081" s="10">
        <f>VLOOKUP(B3081,home!$B$2:$E$405,3,FALSE)</f>
        <v>0.74</v>
      </c>
      <c r="G3081" s="10">
        <f>VLOOKUP(C3081,away!$B$2:$E$405,4,FALSE)</f>
        <v>1.37</v>
      </c>
      <c r="H3081" s="10">
        <f>VLOOKUP(A3081,away!$A$2:$E$405,3,FALSE)</f>
        <v>1.0857142857142901</v>
      </c>
      <c r="I3081" s="10">
        <f>VLOOKUP(C3081,away!$B$2:$E$405,3,FALSE)</f>
        <v>0.65</v>
      </c>
      <c r="J3081" s="10">
        <f>VLOOKUP(B3081,home!$B$2:$E$405,4,FALSE)</f>
        <v>1.05</v>
      </c>
      <c r="K3081" s="12">
        <f t="shared" si="3528"/>
        <v>1.5713900000000001</v>
      </c>
      <c r="L3081" s="12">
        <f t="shared" si="3529"/>
        <v>0.7410000000000031</v>
      </c>
      <c r="M3081" s="13">
        <f t="shared" si="3530"/>
        <v>9.9024300437799098E-2</v>
      </c>
      <c r="N3081" s="13">
        <f t="shared" si="3531"/>
        <v>0.15560579546495315</v>
      </c>
      <c r="O3081" s="13">
        <f t="shared" si="3532"/>
        <v>7.3377006624409449E-2</v>
      </c>
      <c r="P3081" s="13">
        <f t="shared" si="3533"/>
        <v>0.11530389443953078</v>
      </c>
      <c r="Q3081" s="13">
        <f t="shared" si="3534"/>
        <v>0.12225869546783635</v>
      </c>
      <c r="R3081" s="13">
        <f t="shared" si="3535"/>
        <v>2.718618095434381E-2</v>
      </c>
      <c r="S3081" s="13">
        <f t="shared" si="3536"/>
        <v>3.3564963383087808E-2</v>
      </c>
      <c r="T3081" s="13">
        <f t="shared" si="3537"/>
        <v>9.0593693341667128E-2</v>
      </c>
      <c r="U3081" s="13">
        <f t="shared" si="3538"/>
        <v>4.2720092889846323E-2</v>
      </c>
      <c r="V3081" s="13">
        <f t="shared" si="3539"/>
        <v>4.3425603364019979E-3</v>
      </c>
      <c r="W3081" s="13">
        <f t="shared" si="3540"/>
        <v>6.4038697157067809E-2</v>
      </c>
      <c r="X3081" s="13">
        <f t="shared" si="3541"/>
        <v>4.7452674593387444E-2</v>
      </c>
      <c r="Y3081" s="13">
        <f t="shared" si="3542"/>
        <v>1.7581215936850119E-2</v>
      </c>
      <c r="Z3081" s="13">
        <f t="shared" si="3543"/>
        <v>6.7149866957229489E-3</v>
      </c>
      <c r="AA3081" s="13">
        <f t="shared" si="3544"/>
        <v>1.0551862943792087E-2</v>
      </c>
      <c r="AB3081" s="13">
        <f t="shared" si="3545"/>
        <v>8.2905459556227232E-3</v>
      </c>
      <c r="AC3081" s="13">
        <f t="shared" si="3546"/>
        <v>3.160298257675565E-4</v>
      </c>
      <c r="AD3081" s="13">
        <f t="shared" si="3547"/>
        <v>2.5157442081411196E-2</v>
      </c>
      <c r="AE3081" s="13">
        <f t="shared" si="3548"/>
        <v>1.8641664582325777E-2</v>
      </c>
      <c r="AF3081" s="13">
        <f t="shared" si="3549"/>
        <v>6.9067367277517279E-3</v>
      </c>
      <c r="AG3081" s="13">
        <f t="shared" si="3550"/>
        <v>1.7059639717546839E-3</v>
      </c>
      <c r="AH3081" s="13">
        <f t="shared" si="3551"/>
        <v>1.2439512853826813E-3</v>
      </c>
      <c r="AI3081" s="13">
        <f t="shared" si="3552"/>
        <v>1.9547326103374922E-3</v>
      </c>
      <c r="AJ3081" s="13">
        <f t="shared" si="3553"/>
        <v>1.5358236382791157E-3</v>
      </c>
      <c r="AK3081" s="13">
        <f t="shared" si="3554"/>
        <v>8.0445930231847341E-4</v>
      </c>
      <c r="AL3081" s="13">
        <f t="shared" si="3555"/>
        <v>1.471940503853784E-5</v>
      </c>
      <c r="AM3081" s="13">
        <f t="shared" si="3556"/>
        <v>7.9064305824617445E-3</v>
      </c>
      <c r="AN3081" s="13">
        <f t="shared" si="3557"/>
        <v>5.8586650616041782E-3</v>
      </c>
      <c r="AO3081" s="13">
        <f t="shared" si="3558"/>
        <v>2.1706354053243567E-3</v>
      </c>
      <c r="AP3081" s="13">
        <f t="shared" si="3559"/>
        <v>5.3614694511511837E-4</v>
      </c>
      <c r="AQ3081" s="13">
        <f t="shared" si="3560"/>
        <v>9.9321221582576079E-5</v>
      </c>
      <c r="AR3081" s="13">
        <f t="shared" si="3561"/>
        <v>1.8435358049371419E-4</v>
      </c>
      <c r="AS3081" s="13">
        <f t="shared" si="3562"/>
        <v>2.8969137285201756E-4</v>
      </c>
      <c r="AT3081" s="13">
        <f t="shared" si="3563"/>
        <v>2.2760906319296595E-4</v>
      </c>
      <c r="AU3081" s="13">
        <f t="shared" si="3564"/>
        <v>1.1922086860359827E-4</v>
      </c>
      <c r="AV3081" s="13">
        <f t="shared" si="3565"/>
        <v>4.6835620178752077E-5</v>
      </c>
      <c r="AW3081" s="13">
        <f t="shared" si="3566"/>
        <v>4.760909744355408E-7</v>
      </c>
      <c r="AX3081" s="13">
        <f t="shared" si="3567"/>
        <v>2.0706809921624261E-3</v>
      </c>
      <c r="AY3081" s="13">
        <f t="shared" si="3568"/>
        <v>1.5343746151923643E-3</v>
      </c>
      <c r="AZ3081" s="13">
        <f t="shared" si="3569"/>
        <v>5.6848579492877328E-4</v>
      </c>
      <c r="BA3081" s="13">
        <f t="shared" si="3570"/>
        <v>1.4041599134740761E-4</v>
      </c>
      <c r="BB3081" s="13">
        <f t="shared" si="3571"/>
        <v>2.6012062397107363E-5</v>
      </c>
      <c r="BC3081" s="13">
        <f t="shared" si="3572"/>
        <v>3.8549876472513284E-6</v>
      </c>
      <c r="BD3081" s="13">
        <f t="shared" si="3573"/>
        <v>2.2767667190973788E-5</v>
      </c>
      <c r="BE3081" s="13">
        <f t="shared" si="3574"/>
        <v>3.577688454722431E-5</v>
      </c>
      <c r="BF3081" s="13">
        <f t="shared" si="3575"/>
        <v>2.8109719304331401E-5</v>
      </c>
      <c r="BG3081" s="13">
        <f t="shared" si="3576"/>
        <v>1.4723777272544443E-5</v>
      </c>
      <c r="BH3081" s="13">
        <f t="shared" si="3577"/>
        <v>5.7841990920759036E-6</v>
      </c>
      <c r="BI3081" s="13">
        <f t="shared" si="3578"/>
        <v>1.8178465222594301E-6</v>
      </c>
      <c r="BJ3081" s="14">
        <f t="shared" si="3579"/>
        <v>0.57085760298476884</v>
      </c>
      <c r="BK3081" s="14">
        <f t="shared" si="3580"/>
        <v>0.25410084244281816</v>
      </c>
      <c r="BL3081" s="14">
        <f t="shared" si="3581"/>
        <v>0.16864134680358267</v>
      </c>
      <c r="BM3081" s="14">
        <f t="shared" si="3582"/>
        <v>0.40602500701380184</v>
      </c>
      <c r="BN3081" s="14">
        <f t="shared" si="3583"/>
        <v>0.59275587338887259</v>
      </c>
    </row>
    <row r="3082" spans="1:66" x14ac:dyDescent="0.25">
      <c r="A3082" t="s">
        <v>35</v>
      </c>
      <c r="B3082" t="s">
        <v>285</v>
      </c>
      <c r="C3082" t="s">
        <v>475</v>
      </c>
      <c r="D3082" t="s">
        <v>567</v>
      </c>
      <c r="E3082" s="10">
        <f>VLOOKUP(A3082,home!$A$2:$E$405,3,FALSE)</f>
        <v>1.55</v>
      </c>
      <c r="F3082" s="10">
        <f>VLOOKUP(B3082,home!$B$2:$E$405,3,FALSE)</f>
        <v>1.21</v>
      </c>
      <c r="G3082" s="10">
        <f>VLOOKUP(C3082,away!$B$2:$E$405,4,FALSE)</f>
        <v>0.55000000000000004</v>
      </c>
      <c r="H3082" s="10">
        <f>VLOOKUP(A3082,away!$A$2:$E$405,3,FALSE)</f>
        <v>1.0857142857142901</v>
      </c>
      <c r="I3082" s="10">
        <f>VLOOKUP(C3082,away!$B$2:$E$405,3,FALSE)</f>
        <v>0.65</v>
      </c>
      <c r="J3082" s="10">
        <f>VLOOKUP(B3082,home!$B$2:$E$405,4,FALSE)</f>
        <v>1.27</v>
      </c>
      <c r="K3082" s="12">
        <f t="shared" si="3528"/>
        <v>1.031525</v>
      </c>
      <c r="L3082" s="12">
        <f t="shared" si="3529"/>
        <v>0.89625714285714653</v>
      </c>
      <c r="M3082" s="13">
        <f t="shared" si="3530"/>
        <v>0.14547047370049576</v>
      </c>
      <c r="N3082" s="13">
        <f t="shared" si="3531"/>
        <v>0.15005643038390393</v>
      </c>
      <c r="O3082" s="13">
        <f t="shared" si="3532"/>
        <v>0.13037895112888201</v>
      </c>
      <c r="P3082" s="13">
        <f t="shared" si="3533"/>
        <v>0.13448914756322003</v>
      </c>
      <c r="Q3082" s="13">
        <f t="shared" si="3534"/>
        <v>7.739347967587823E-2</v>
      </c>
      <c r="R3082" s="13">
        <f t="shared" si="3535"/>
        <v>5.8426533113741651E-2</v>
      </c>
      <c r="S3082" s="13">
        <f t="shared" si="3536"/>
        <v>3.1084195906175702E-2</v>
      </c>
      <c r="T3082" s="13">
        <f t="shared" si="3537"/>
        <v>6.9364458970075246E-2</v>
      </c>
      <c r="U3082" s="13">
        <f t="shared" si="3538"/>
        <v>6.0268429570152361E-2</v>
      </c>
      <c r="V3082" s="13">
        <f t="shared" si="3539"/>
        <v>3.1930779137709872E-3</v>
      </c>
      <c r="W3082" s="13">
        <f t="shared" si="3540"/>
        <v>2.661110304088677E-2</v>
      </c>
      <c r="X3082" s="13">
        <f t="shared" si="3541"/>
        <v>2.38503911797023E-2</v>
      </c>
      <c r="Y3082" s="13">
        <f t="shared" si="3542"/>
        <v>1.0688041727372633E-2</v>
      </c>
      <c r="Z3082" s="13">
        <f t="shared" si="3543"/>
        <v>1.7455065878523524E-2</v>
      </c>
      <c r="AA3082" s="13">
        <f t="shared" si="3544"/>
        <v>1.8005336830343981E-2</v>
      </c>
      <c r="AB3082" s="13">
        <f t="shared" si="3545"/>
        <v>9.2864775369602848E-3</v>
      </c>
      <c r="AC3082" s="13">
        <f t="shared" si="3546"/>
        <v>1.8450235802238839E-4</v>
      </c>
      <c r="AD3082" s="13">
        <f t="shared" si="3547"/>
        <v>6.8625045160626806E-3</v>
      </c>
      <c r="AE3082" s="13">
        <f t="shared" si="3548"/>
        <v>6.1505686904106023E-3</v>
      </c>
      <c r="AF3082" s="13">
        <f t="shared" si="3549"/>
        <v>2.7562455607070139E-3</v>
      </c>
      <c r="AG3082" s="13">
        <f t="shared" si="3550"/>
        <v>8.2343492375065426E-4</v>
      </c>
      <c r="AH3082" s="13">
        <f t="shared" si="3551"/>
        <v>3.9110568681671905E-3</v>
      </c>
      <c r="AI3082" s="13">
        <f t="shared" si="3552"/>
        <v>4.0343529359361608E-3</v>
      </c>
      <c r="AJ3082" s="13">
        <f t="shared" si="3553"/>
        <v>2.080767956120774E-3</v>
      </c>
      <c r="AK3082" s="13">
        <f t="shared" si="3554"/>
        <v>7.1545472197916062E-4</v>
      </c>
      <c r="AL3082" s="13">
        <f t="shared" si="3555"/>
        <v>6.8229831724952967E-6</v>
      </c>
      <c r="AM3082" s="13">
        <f t="shared" si="3556"/>
        <v>1.4157689941863116E-3</v>
      </c>
      <c r="AN3082" s="13">
        <f t="shared" si="3557"/>
        <v>1.2688930736751596E-3</v>
      </c>
      <c r="AO3082" s="13">
        <f t="shared" si="3558"/>
        <v>5.6862724040166054E-4</v>
      </c>
      <c r="AP3082" s="13">
        <f t="shared" si="3559"/>
        <v>1.6987874194437875E-4</v>
      </c>
      <c r="AQ3082" s="13">
        <f t="shared" si="3560"/>
        <v>3.8063758971808847E-5</v>
      </c>
      <c r="AR3082" s="13">
        <f t="shared" si="3561"/>
        <v>7.0106253084306928E-4</v>
      </c>
      <c r="AS3082" s="13">
        <f t="shared" si="3562"/>
        <v>7.2316352712789708E-4</v>
      </c>
      <c r="AT3082" s="13">
        <f t="shared" si="3563"/>
        <v>3.7298062866030195E-4</v>
      </c>
      <c r="AU3082" s="13">
        <f t="shared" si="3564"/>
        <v>1.2824628099293936E-4</v>
      </c>
      <c r="AV3082" s="13">
        <f t="shared" si="3565"/>
        <v>3.3072311250310435E-5</v>
      </c>
      <c r="AW3082" s="13">
        <f t="shared" si="3566"/>
        <v>1.7522020627367559E-7</v>
      </c>
      <c r="AX3082" s="13">
        <f t="shared" si="3567"/>
        <v>2.4340018528800576E-4</v>
      </c>
      <c r="AY3082" s="13">
        <f t="shared" si="3568"/>
        <v>2.1814915463712811E-4</v>
      </c>
      <c r="AZ3082" s="13">
        <f t="shared" si="3569"/>
        <v>9.7758869025887121E-5</v>
      </c>
      <c r="BA3082" s="13">
        <f t="shared" si="3570"/>
        <v>2.9205694880695874E-5</v>
      </c>
      <c r="BB3082" s="13">
        <f t="shared" si="3571"/>
        <v>6.5439531622325178E-6</v>
      </c>
      <c r="BC3082" s="13">
        <f t="shared" si="3572"/>
        <v>1.1730129528347014E-6</v>
      </c>
      <c r="BD3082" s="13">
        <f t="shared" si="3573"/>
        <v>1.0472205014293483E-4</v>
      </c>
      <c r="BE3082" s="13">
        <f t="shared" si="3574"/>
        <v>1.0802341277369086E-4</v>
      </c>
      <c r="BF3082" s="13">
        <f t="shared" si="3575"/>
        <v>5.5714425430690719E-5</v>
      </c>
      <c r="BG3082" s="13">
        <f t="shared" si="3576"/>
        <v>1.915694089746442E-5</v>
      </c>
      <c r="BH3082" s="13">
        <f t="shared" si="3577"/>
        <v>4.9402158648142457E-6</v>
      </c>
      <c r="BI3082" s="13">
        <f t="shared" si="3578"/>
        <v>1.0191912339905032E-6</v>
      </c>
      <c r="BJ3082" s="14">
        <f t="shared" si="3579"/>
        <v>0.3786141213478762</v>
      </c>
      <c r="BK3082" s="14">
        <f t="shared" si="3580"/>
        <v>0.31464636957949449</v>
      </c>
      <c r="BL3082" s="14">
        <f t="shared" si="3581"/>
        <v>0.28935946217750175</v>
      </c>
      <c r="BM3082" s="14">
        <f t="shared" si="3582"/>
        <v>0.30364202948284352</v>
      </c>
      <c r="BN3082" s="14">
        <f t="shared" si="3583"/>
        <v>0.69621501556612175</v>
      </c>
    </row>
    <row r="3083" spans="1:66" x14ac:dyDescent="0.25">
      <c r="A3083" t="s">
        <v>10</v>
      </c>
      <c r="B3083" t="s">
        <v>39</v>
      </c>
      <c r="C3083" t="s">
        <v>224</v>
      </c>
      <c r="D3083" t="s">
        <v>568</v>
      </c>
      <c r="E3083" s="10">
        <f>VLOOKUP(A3083,home!$A$2:$E$405,3,FALSE)</f>
        <v>1.6111111111111101</v>
      </c>
      <c r="F3083" s="10">
        <f>VLOOKUP(B3083,home!$B$2:$E$405,3,FALSE)</f>
        <v>1.1599999999999999</v>
      </c>
      <c r="G3083" s="10">
        <f>VLOOKUP(C3083,away!$B$2:$E$405,4,FALSE)</f>
        <v>0.9</v>
      </c>
      <c r="H3083" s="10">
        <f>VLOOKUP(A3083,away!$A$2:$E$405,3,FALSE)</f>
        <v>1.4652777777777799</v>
      </c>
      <c r="I3083" s="10">
        <f>VLOOKUP(C3083,away!$B$2:$E$405,3,FALSE)</f>
        <v>1.03</v>
      </c>
      <c r="J3083" s="10">
        <f>VLOOKUP(B3083,home!$B$2:$E$405,4,FALSE)</f>
        <v>1.02</v>
      </c>
      <c r="K3083" s="12">
        <f t="shared" si="3528"/>
        <v>1.6819999999999988</v>
      </c>
      <c r="L3083" s="12">
        <f t="shared" si="3529"/>
        <v>1.5394208333333357</v>
      </c>
      <c r="M3083" s="13">
        <f t="shared" si="3530"/>
        <v>3.9898329092931666E-2</v>
      </c>
      <c r="N3083" s="13">
        <f t="shared" si="3531"/>
        <v>6.7108989534311006E-2</v>
      </c>
      <c r="O3083" s="13">
        <f t="shared" si="3532"/>
        <v>6.1420319020848539E-2</v>
      </c>
      <c r="P3083" s="13">
        <f t="shared" si="3533"/>
        <v>0.10330897659306716</v>
      </c>
      <c r="Q3083" s="13">
        <f t="shared" si="3534"/>
        <v>5.6438660198355535E-2</v>
      </c>
      <c r="R3083" s="13">
        <f t="shared" si="3535"/>
        <v>4.7275859345337005E-2</v>
      </c>
      <c r="S3083" s="13">
        <f t="shared" si="3536"/>
        <v>6.6874634147258513E-2</v>
      </c>
      <c r="T3083" s="13">
        <f t="shared" si="3537"/>
        <v>8.6882849314769445E-2</v>
      </c>
      <c r="U3083" s="13">
        <f t="shared" si="3538"/>
        <v>7.9517995418856777E-2</v>
      </c>
      <c r="V3083" s="13">
        <f t="shared" si="3539"/>
        <v>1.9239875650757521E-2</v>
      </c>
      <c r="W3083" s="13">
        <f t="shared" si="3540"/>
        <v>3.1643275484544639E-2</v>
      </c>
      <c r="X3083" s="13">
        <f t="shared" si="3541"/>
        <v>4.8712317515814021E-2</v>
      </c>
      <c r="Y3083" s="13">
        <f t="shared" si="3542"/>
        <v>3.7494378211896238E-2</v>
      </c>
      <c r="Z3083" s="13">
        <f t="shared" si="3543"/>
        <v>2.4259147596649416E-2</v>
      </c>
      <c r="AA3083" s="13">
        <f t="shared" si="3544"/>
        <v>4.0803886257564287E-2</v>
      </c>
      <c r="AB3083" s="13">
        <f t="shared" si="3545"/>
        <v>3.4316068342611548E-2</v>
      </c>
      <c r="AC3083" s="13">
        <f t="shared" si="3546"/>
        <v>3.1136201509654247E-3</v>
      </c>
      <c r="AD3083" s="13">
        <f t="shared" si="3547"/>
        <v>1.3305997341251019E-2</v>
      </c>
      <c r="AE3083" s="13">
        <f t="shared" si="3548"/>
        <v>2.0483529515399793E-2</v>
      </c>
      <c r="AF3083" s="13">
        <f t="shared" si="3549"/>
        <v>1.5766386038102369E-2</v>
      </c>
      <c r="AG3083" s="13">
        <f t="shared" si="3550"/>
        <v>8.0903677111435375E-3</v>
      </c>
      <c r="AH3083" s="13">
        <f t="shared" si="3551"/>
        <v>9.3362593022976101E-3</v>
      </c>
      <c r="AI3083" s="13">
        <f t="shared" si="3552"/>
        <v>1.5703588146464567E-2</v>
      </c>
      <c r="AJ3083" s="13">
        <f t="shared" si="3553"/>
        <v>1.3206717631176694E-2</v>
      </c>
      <c r="AK3083" s="13">
        <f t="shared" si="3554"/>
        <v>7.4045663518797263E-3</v>
      </c>
      <c r="AL3083" s="13">
        <f t="shared" si="3555"/>
        <v>3.2248459382503287E-4</v>
      </c>
      <c r="AM3083" s="13">
        <f t="shared" si="3556"/>
        <v>4.4761375055968385E-3</v>
      </c>
      <c r="AN3083" s="13">
        <f t="shared" si="3557"/>
        <v>6.8906593289804847E-3</v>
      </c>
      <c r="AO3083" s="13">
        <f t="shared" si="3558"/>
        <v>5.3038122632176315E-3</v>
      </c>
      <c r="AP3083" s="13">
        <f t="shared" si="3559"/>
        <v>2.7215996980286834E-3</v>
      </c>
      <c r="AQ3083" s="13">
        <f t="shared" si="3560"/>
        <v>1.0474218187847681E-3</v>
      </c>
      <c r="AR3083" s="13">
        <f t="shared" si="3561"/>
        <v>2.8744864150718166E-3</v>
      </c>
      <c r="AS3083" s="13">
        <f t="shared" si="3562"/>
        <v>4.834886150150792E-3</v>
      </c>
      <c r="AT3083" s="13">
        <f t="shared" si="3563"/>
        <v>4.0661392522768139E-3</v>
      </c>
      <c r="AU3083" s="13">
        <f t="shared" si="3564"/>
        <v>2.2797487407765315E-3</v>
      </c>
      <c r="AV3083" s="13">
        <f t="shared" si="3565"/>
        <v>9.5863434549653132E-4</v>
      </c>
      <c r="AW3083" s="13">
        <f t="shared" si="3566"/>
        <v>2.3194756739962792E-5</v>
      </c>
      <c r="AX3083" s="13">
        <f t="shared" si="3567"/>
        <v>1.2548105474023128E-3</v>
      </c>
      <c r="AY3083" s="13">
        <f t="shared" si="3568"/>
        <v>1.9316814985575275E-3</v>
      </c>
      <c r="AZ3083" s="13">
        <f t="shared" si="3569"/>
        <v>1.4868353711220083E-3</v>
      </c>
      <c r="BA3083" s="13">
        <f t="shared" si="3570"/>
        <v>7.6295511534737364E-4</v>
      </c>
      <c r="BB3083" s="13">
        <f t="shared" si="3571"/>
        <v>2.9362724986599636E-4</v>
      </c>
      <c r="BC3083" s="13">
        <f t="shared" si="3572"/>
        <v>9.0403181135617473E-5</v>
      </c>
      <c r="BD3083" s="13">
        <f t="shared" si="3573"/>
        <v>7.3750737874920147E-4</v>
      </c>
      <c r="BE3083" s="13">
        <f t="shared" si="3574"/>
        <v>1.2404874110561559E-3</v>
      </c>
      <c r="BF3083" s="13">
        <f t="shared" si="3575"/>
        <v>1.0432499126982267E-3</v>
      </c>
      <c r="BG3083" s="13">
        <f t="shared" si="3576"/>
        <v>5.8491545105280522E-4</v>
      </c>
      <c r="BH3083" s="13">
        <f t="shared" si="3577"/>
        <v>2.4595694716770454E-4</v>
      </c>
      <c r="BI3083" s="13">
        <f t="shared" si="3578"/>
        <v>8.2739917027215741E-5</v>
      </c>
      <c r="BJ3083" s="14">
        <f t="shared" si="3579"/>
        <v>0.41218669444362677</v>
      </c>
      <c r="BK3083" s="14">
        <f t="shared" si="3580"/>
        <v>0.23468960172736283</v>
      </c>
      <c r="BL3083" s="14">
        <f t="shared" si="3581"/>
        <v>0.32793401173856063</v>
      </c>
      <c r="BM3083" s="14">
        <f t="shared" si="3582"/>
        <v>0.62170983497953114</v>
      </c>
      <c r="BN3083" s="14">
        <f t="shared" si="3583"/>
        <v>0.3754511337848509</v>
      </c>
    </row>
    <row r="3084" spans="1:66" x14ac:dyDescent="0.25">
      <c r="A3084" t="s">
        <v>10</v>
      </c>
      <c r="B3084" t="s">
        <v>40</v>
      </c>
      <c r="C3084" t="s">
        <v>223</v>
      </c>
      <c r="D3084" t="s">
        <v>568</v>
      </c>
      <c r="E3084" s="10">
        <f>VLOOKUP(A3084,home!$A$2:$E$405,3,FALSE)</f>
        <v>1.6111111111111101</v>
      </c>
      <c r="F3084" s="10">
        <f>VLOOKUP(B3084,home!$B$2:$E$405,3,FALSE)</f>
        <v>0.97</v>
      </c>
      <c r="G3084" s="10">
        <f>VLOOKUP(C3084,away!$B$2:$E$405,4,FALSE)</f>
        <v>1.55</v>
      </c>
      <c r="H3084" s="10">
        <f>VLOOKUP(A3084,away!$A$2:$E$405,3,FALSE)</f>
        <v>1.4652777777777799</v>
      </c>
      <c r="I3084" s="10">
        <f>VLOOKUP(C3084,away!$B$2:$E$405,3,FALSE)</f>
        <v>0.78</v>
      </c>
      <c r="J3084" s="10">
        <f>VLOOKUP(B3084,home!$B$2:$E$405,4,FALSE)</f>
        <v>1.74</v>
      </c>
      <c r="K3084" s="12">
        <f t="shared" si="3528"/>
        <v>2.4223055555555542</v>
      </c>
      <c r="L3084" s="12">
        <f t="shared" si="3529"/>
        <v>1.9886750000000029</v>
      </c>
      <c r="M3084" s="13">
        <f t="shared" si="3530"/>
        <v>1.2143265343901581E-2</v>
      </c>
      <c r="N3084" s="13">
        <f t="shared" si="3531"/>
        <v>2.9414699105118028E-2</v>
      </c>
      <c r="O3084" s="13">
        <f t="shared" si="3532"/>
        <v>2.4149008207783509E-2</v>
      </c>
      <c r="P3084" s="13">
        <f t="shared" si="3533"/>
        <v>5.8496276742870668E-2</v>
      </c>
      <c r="Q3084" s="13">
        <f t="shared" si="3534"/>
        <v>3.5625694528661198E-2</v>
      </c>
      <c r="R3084" s="13">
        <f t="shared" si="3535"/>
        <v>2.4012264448806976E-2</v>
      </c>
      <c r="S3084" s="13">
        <f t="shared" si="3536"/>
        <v>7.0446751674107355E-2</v>
      </c>
      <c r="T3084" s="13">
        <f t="shared" si="3537"/>
        <v>7.0847928066785401E-2</v>
      </c>
      <c r="U3084" s="13">
        <f t="shared" si="3538"/>
        <v>5.8165041575814265E-2</v>
      </c>
      <c r="V3084" s="13">
        <f t="shared" si="3539"/>
        <v>3.7706064178696722E-2</v>
      </c>
      <c r="W3084" s="13">
        <f t="shared" si="3540"/>
        <v>2.8765439259100373E-2</v>
      </c>
      <c r="X3084" s="13">
        <f t="shared" si="3541"/>
        <v>5.7205109918591512E-2</v>
      </c>
      <c r="Y3084" s="13">
        <f t="shared" si="3542"/>
        <v>5.6881185983677585E-2</v>
      </c>
      <c r="Z3084" s="13">
        <f t="shared" si="3543"/>
        <v>1.5917530000910424E-2</v>
      </c>
      <c r="AA3084" s="13">
        <f t="shared" si="3544"/>
        <v>3.8557121351927529E-2</v>
      </c>
      <c r="AB3084" s="13">
        <f t="shared" si="3545"/>
        <v>4.6698564628501874E-2</v>
      </c>
      <c r="AC3084" s="13">
        <f t="shared" si="3546"/>
        <v>1.1352302606713938E-2</v>
      </c>
      <c r="AD3084" s="13">
        <f t="shared" si="3547"/>
        <v>1.7419670831328671E-2</v>
      </c>
      <c r="AE3084" s="13">
        <f t="shared" si="3548"/>
        <v>3.464206389049259E-2</v>
      </c>
      <c r="AF3084" s="13">
        <f t="shared" si="3549"/>
        <v>3.4445903203712734E-2</v>
      </c>
      <c r="AG3084" s="13">
        <f t="shared" si="3550"/>
        <v>2.2833902184547838E-2</v>
      </c>
      <c r="AH3084" s="13">
        <f t="shared" si="3551"/>
        <v>7.9136984936401481E-3</v>
      </c>
      <c r="AI3084" s="13">
        <f t="shared" si="3552"/>
        <v>1.9169395826136155E-2</v>
      </c>
      <c r="AJ3084" s="13">
        <f t="shared" si="3553"/>
        <v>2.3217067003146533E-2</v>
      </c>
      <c r="AK3084" s="13">
        <f t="shared" si="3554"/>
        <v>1.8746276795142462E-2</v>
      </c>
      <c r="AL3084" s="13">
        <f t="shared" si="3555"/>
        <v>2.1874427220175954E-3</v>
      </c>
      <c r="AM3084" s="13">
        <f t="shared" si="3556"/>
        <v>8.4391530861352912E-3</v>
      </c>
      <c r="AN3084" s="13">
        <f t="shared" si="3557"/>
        <v>1.6782732763570122E-2</v>
      </c>
      <c r="AO3084" s="13">
        <f t="shared" si="3558"/>
        <v>1.6687700539296437E-2</v>
      </c>
      <c r="AP3084" s="13">
        <f t="shared" si="3559"/>
        <v>1.1062137623328461E-2</v>
      </c>
      <c r="AQ3084" s="13">
        <f t="shared" si="3560"/>
        <v>5.4997491345181917E-3</v>
      </c>
      <c r="AR3084" s="13">
        <f t="shared" si="3561"/>
        <v>3.1475548703679681E-3</v>
      </c>
      <c r="AS3084" s="13">
        <f t="shared" si="3562"/>
        <v>7.6243396489082717E-3</v>
      </c>
      <c r="AT3084" s="13">
        <f t="shared" si="3563"/>
        <v>9.2342401444964958E-3</v>
      </c>
      <c r="AU3084" s="13">
        <f t="shared" si="3564"/>
        <v>7.4560504011159942E-3</v>
      </c>
      <c r="AV3084" s="13">
        <f t="shared" si="3565"/>
        <v>4.5152080772813729E-3</v>
      </c>
      <c r="AW3084" s="13">
        <f t="shared" si="3566"/>
        <v>2.9270283477788082E-4</v>
      </c>
      <c r="AX3084" s="13">
        <f t="shared" si="3567"/>
        <v>3.4070345674548849E-3</v>
      </c>
      <c r="AY3084" s="13">
        <f t="shared" si="3568"/>
        <v>6.775484468433352E-3</v>
      </c>
      <c r="AZ3084" s="13">
        <f t="shared" si="3569"/>
        <v>6.7371182876308604E-3</v>
      </c>
      <c r="BA3084" s="13">
        <f t="shared" si="3570"/>
        <v>4.4659795702181064E-3</v>
      </c>
      <c r="BB3084" s="13">
        <f t="shared" si="3571"/>
        <v>2.2203454804508769E-3</v>
      </c>
      <c r="BC3084" s="13">
        <f t="shared" si="3572"/>
        <v>8.831091096671305E-4</v>
      </c>
      <c r="BD3084" s="13">
        <f t="shared" si="3573"/>
        <v>1.0432439469715055E-3</v>
      </c>
      <c r="BE3084" s="13">
        <f t="shared" si="3574"/>
        <v>2.527055608548782E-3</v>
      </c>
      <c r="BF3084" s="13">
        <f t="shared" si="3575"/>
        <v>3.0606504198927688E-3</v>
      </c>
      <c r="BG3084" s="13">
        <f t="shared" si="3576"/>
        <v>2.4712768385732309E-3</v>
      </c>
      <c r="BH3084" s="13">
        <f t="shared" si="3577"/>
        <v>1.4965469038479258E-3</v>
      </c>
      <c r="BI3084" s="13">
        <f t="shared" si="3578"/>
        <v>7.2501877586805862E-4</v>
      </c>
      <c r="BJ3084" s="14">
        <f t="shared" si="3579"/>
        <v>0.47104214160271962</v>
      </c>
      <c r="BK3084" s="14">
        <f t="shared" si="3580"/>
        <v>0.1991075877367412</v>
      </c>
      <c r="BL3084" s="14">
        <f t="shared" si="3581"/>
        <v>0.30392962396677187</v>
      </c>
      <c r="BM3084" s="14">
        <f t="shared" si="3582"/>
        <v>0.79967289329634583</v>
      </c>
      <c r="BN3084" s="14">
        <f t="shared" si="3583"/>
        <v>0.18384120837714193</v>
      </c>
    </row>
    <row r="3085" spans="1:66" x14ac:dyDescent="0.25">
      <c r="A3085" t="s">
        <v>10</v>
      </c>
      <c r="B3085" t="s">
        <v>219</v>
      </c>
      <c r="C3085" t="s">
        <v>222</v>
      </c>
      <c r="D3085" t="s">
        <v>568</v>
      </c>
      <c r="E3085" s="10">
        <f>VLOOKUP(A3085,home!$A$2:$E$405,3,FALSE)</f>
        <v>1.6111111111111101</v>
      </c>
      <c r="F3085" s="10">
        <f>VLOOKUP(B3085,home!$B$2:$E$405,3,FALSE)</f>
        <v>1.47</v>
      </c>
      <c r="G3085" s="10">
        <f>VLOOKUP(C3085,away!$B$2:$E$405,4,FALSE)</f>
        <v>1.0900000000000001</v>
      </c>
      <c r="H3085" s="10">
        <f>VLOOKUP(A3085,away!$A$2:$E$405,3,FALSE)</f>
        <v>1.4652777777777799</v>
      </c>
      <c r="I3085" s="10">
        <f>VLOOKUP(C3085,away!$B$2:$E$405,3,FALSE)</f>
        <v>0.7</v>
      </c>
      <c r="J3085" s="10">
        <f>VLOOKUP(B3085,home!$B$2:$E$405,4,FALSE)</f>
        <v>0.85</v>
      </c>
      <c r="K3085" s="12">
        <f t="shared" si="3528"/>
        <v>2.581483333333332</v>
      </c>
      <c r="L3085" s="12">
        <f t="shared" si="3529"/>
        <v>0.87184027777777895</v>
      </c>
      <c r="M3085" s="13">
        <f t="shared" si="3530"/>
        <v>3.1640301371535839E-2</v>
      </c>
      <c r="N3085" s="13">
        <f t="shared" si="3531"/>
        <v>8.1678910652263542E-2</v>
      </c>
      <c r="O3085" s="13">
        <f t="shared" si="3532"/>
        <v>2.7585289136732451E-2</v>
      </c>
      <c r="P3085" s="13">
        <f t="shared" si="3533"/>
        <v>7.1210964151655828E-2</v>
      </c>
      <c r="Q3085" s="13">
        <f t="shared" si="3534"/>
        <v>0.10542637326682038</v>
      </c>
      <c r="R3085" s="13">
        <f t="shared" si="3535"/>
        <v>1.2024983071774582E-2</v>
      </c>
      <c r="S3085" s="13">
        <f t="shared" si="3536"/>
        <v>4.0067581498847329E-2</v>
      </c>
      <c r="T3085" s="13">
        <f t="shared" si="3537"/>
        <v>9.1914958554048479E-2</v>
      </c>
      <c r="U3085" s="13">
        <f t="shared" si="3538"/>
        <v>3.1042293383401538E-2</v>
      </c>
      <c r="V3085" s="13">
        <f t="shared" si="3539"/>
        <v>1.0019749728724841E-2</v>
      </c>
      <c r="W3085" s="13">
        <f t="shared" si="3540"/>
        <v>9.071880849402518E-2</v>
      </c>
      <c r="X3085" s="13">
        <f t="shared" si="3541"/>
        <v>7.9092311197100057E-2</v>
      </c>
      <c r="Y3085" s="13">
        <f t="shared" si="3542"/>
        <v>3.4477931282083117E-2</v>
      </c>
      <c r="Z3085" s="13">
        <f t="shared" si="3543"/>
        <v>3.4946215271896806E-3</v>
      </c>
      <c r="AA3085" s="13">
        <f t="shared" si="3544"/>
        <v>9.0213072287480354E-3</v>
      </c>
      <c r="AB3085" s="13">
        <f t="shared" si="3545"/>
        <v>1.1644177127946286E-2</v>
      </c>
      <c r="AC3085" s="13">
        <f t="shared" si="3546"/>
        <v>1.4094288135136862E-3</v>
      </c>
      <c r="AD3085" s="13">
        <f t="shared" si="3547"/>
        <v>5.8547273036796063E-2</v>
      </c>
      <c r="AE3085" s="13">
        <f t="shared" si="3548"/>
        <v>5.1043870787531746E-2</v>
      </c>
      <c r="AF3085" s="13">
        <f t="shared" si="3549"/>
        <v>2.2251051243127366E-2</v>
      </c>
      <c r="AG3085" s="13">
        <f t="shared" si="3550"/>
        <v>6.4664542322185863E-3</v>
      </c>
      <c r="AH3085" s="13">
        <f t="shared" si="3551"/>
        <v>7.6168795074831421E-4</v>
      </c>
      <c r="AI3085" s="13">
        <f t="shared" si="3552"/>
        <v>1.9662847500575929E-3</v>
      </c>
      <c r="AJ3085" s="13">
        <f t="shared" si="3553"/>
        <v>2.5379656554305871E-3</v>
      </c>
      <c r="AK3085" s="13">
        <f t="shared" si="3554"/>
        <v>2.1839053466888221E-3</v>
      </c>
      <c r="AL3085" s="13">
        <f t="shared" si="3555"/>
        <v>1.2688473922530419E-4</v>
      </c>
      <c r="AM3085" s="13">
        <f t="shared" si="3556"/>
        <v>3.0227761911321017E-2</v>
      </c>
      <c r="AN3085" s="13">
        <f t="shared" si="3557"/>
        <v>2.6353780341366682E-2</v>
      </c>
      <c r="AO3085" s="13">
        <f t="shared" si="3558"/>
        <v>1.1488143586655848E-2</v>
      </c>
      <c r="AP3085" s="13">
        <f t="shared" si="3559"/>
        <v>3.3386087652470149E-3</v>
      </c>
      <c r="AQ3085" s="13">
        <f t="shared" si="3560"/>
        <v>7.2768339832107113E-4</v>
      </c>
      <c r="AR3085" s="13">
        <f t="shared" si="3561"/>
        <v>1.3281404691207953E-4</v>
      </c>
      <c r="AS3085" s="13">
        <f t="shared" si="3562"/>
        <v>3.4285724853608458E-4</v>
      </c>
      <c r="AT3085" s="13">
        <f t="shared" si="3563"/>
        <v>4.4254013640421328E-4</v>
      </c>
      <c r="AU3085" s="13">
        <f t="shared" si="3564"/>
        <v>3.8080332881951202E-4</v>
      </c>
      <c r="AV3085" s="13">
        <f t="shared" si="3565"/>
        <v>2.457593616563556E-4</v>
      </c>
      <c r="AW3085" s="13">
        <f t="shared" si="3566"/>
        <v>7.9325559708953115E-6</v>
      </c>
      <c r="AX3085" s="13">
        <f t="shared" si="3567"/>
        <v>1.3005410596340552E-2</v>
      </c>
      <c r="AY3085" s="13">
        <f t="shared" si="3568"/>
        <v>1.1338640786927616E-2</v>
      </c>
      <c r="AZ3085" s="13">
        <f t="shared" si="3569"/>
        <v>4.9427418666487134E-3</v>
      </c>
      <c r="BA3085" s="13">
        <f t="shared" si="3570"/>
        <v>1.4364271473342907E-3</v>
      </c>
      <c r="BB3085" s="13">
        <f t="shared" si="3571"/>
        <v>3.1308376078486758E-4</v>
      </c>
      <c r="BC3085" s="13">
        <f t="shared" si="3572"/>
        <v>5.4591806594078143E-5</v>
      </c>
      <c r="BD3085" s="13">
        <f t="shared" si="3573"/>
        <v>1.929877259210306E-5</v>
      </c>
      <c r="BE3085" s="13">
        <f t="shared" si="3574"/>
        <v>4.9819459800304153E-5</v>
      </c>
      <c r="BF3085" s="13">
        <f t="shared" si="3575"/>
        <v>6.4304052575077565E-5</v>
      </c>
      <c r="BG3085" s="13">
        <f t="shared" si="3576"/>
        <v>5.5333279996117695E-5</v>
      </c>
      <c r="BH3085" s="13">
        <f t="shared" si="3577"/>
        <v>3.5710485022161115E-5</v>
      </c>
      <c r="BI3085" s="13">
        <f t="shared" si="3578"/>
        <v>1.8437204381991708E-5</v>
      </c>
      <c r="BJ3085" s="14">
        <f t="shared" si="3579"/>
        <v>0.72484481671355616</v>
      </c>
      <c r="BK3085" s="14">
        <f t="shared" si="3580"/>
        <v>0.16581355109043047</v>
      </c>
      <c r="BL3085" s="14">
        <f t="shared" si="3581"/>
        <v>0.10055557102822421</v>
      </c>
      <c r="BM3085" s="14">
        <f t="shared" si="3582"/>
        <v>0.65381103047766109</v>
      </c>
      <c r="BN3085" s="14">
        <f t="shared" si="3583"/>
        <v>0.3295668216507826</v>
      </c>
    </row>
    <row r="3086" spans="1:66" x14ac:dyDescent="0.25">
      <c r="A3086" t="s">
        <v>10</v>
      </c>
      <c r="B3086" t="s">
        <v>220</v>
      </c>
      <c r="C3086" t="s">
        <v>37</v>
      </c>
      <c r="D3086" t="s">
        <v>568</v>
      </c>
      <c r="E3086" s="10">
        <f>VLOOKUP(A3086,home!$A$2:$E$405,3,FALSE)</f>
        <v>1.6111111111111101</v>
      </c>
      <c r="F3086" s="10">
        <f>VLOOKUP(B3086,home!$B$2:$E$405,3,FALSE)</f>
        <v>1.1599999999999999</v>
      </c>
      <c r="G3086" s="10">
        <f>VLOOKUP(C3086,away!$B$2:$E$405,4,FALSE)</f>
        <v>1.1599999999999999</v>
      </c>
      <c r="H3086" s="10">
        <f>VLOOKUP(A3086,away!$A$2:$E$405,3,FALSE)</f>
        <v>1.4652777777777799</v>
      </c>
      <c r="I3086" s="10">
        <f>VLOOKUP(C3086,away!$B$2:$E$405,3,FALSE)</f>
        <v>0.62</v>
      </c>
      <c r="J3086" s="10">
        <f>VLOOKUP(B3086,home!$B$2:$E$405,4,FALSE)</f>
        <v>0.6</v>
      </c>
      <c r="K3086" s="12">
        <f t="shared" si="3528"/>
        <v>2.1679111111111093</v>
      </c>
      <c r="L3086" s="12">
        <f t="shared" si="3529"/>
        <v>0.54508333333333414</v>
      </c>
      <c r="M3086" s="13">
        <f t="shared" si="3530"/>
        <v>6.633786395397577E-2</v>
      </c>
      <c r="N3086" s="13">
        <f t="shared" si="3531"/>
        <v>0.14381459235320121</v>
      </c>
      <c r="O3086" s="13">
        <f t="shared" si="3532"/>
        <v>3.6159664010246347E-2</v>
      </c>
      <c r="P3086" s="13">
        <f t="shared" si="3533"/>
        <v>7.8390937381857553E-2</v>
      </c>
      <c r="Q3086" s="13">
        <f t="shared" si="3534"/>
        <v>0.1558886263512099</v>
      </c>
      <c r="R3086" s="13">
        <f t="shared" si="3535"/>
        <v>9.8550150954592377E-3</v>
      </c>
      <c r="S3086" s="13">
        <f t="shared" si="3536"/>
        <v>2.3158490104044197E-2</v>
      </c>
      <c r="T3086" s="13">
        <f t="shared" si="3537"/>
        <v>8.4972292080272127E-2</v>
      </c>
      <c r="U3086" s="13">
        <f t="shared" si="3538"/>
        <v>2.136479672561379E-2</v>
      </c>
      <c r="V3086" s="13">
        <f t="shared" si="3539"/>
        <v>3.0406897180905528E-3</v>
      </c>
      <c r="W3086" s="13">
        <f t="shared" si="3540"/>
        <v>0.112650895054212</v>
      </c>
      <c r="X3086" s="13">
        <f t="shared" si="3541"/>
        <v>6.1404125379133478E-2</v>
      </c>
      <c r="Y3086" s="13">
        <f t="shared" si="3542"/>
        <v>1.6735182671038025E-2</v>
      </c>
      <c r="Z3086" s="13">
        <f t="shared" si="3543"/>
        <v>1.7906014927610825E-3</v>
      </c>
      <c r="AA3086" s="13">
        <f t="shared" si="3544"/>
        <v>3.8818648717288892E-3</v>
      </c>
      <c r="AB3086" s="13">
        <f t="shared" si="3545"/>
        <v>4.2077689936264812E-3</v>
      </c>
      <c r="AC3086" s="13">
        <f t="shared" si="3546"/>
        <v>2.2457246047094138E-4</v>
      </c>
      <c r="AD3086" s="13">
        <f t="shared" si="3547"/>
        <v>6.1054281766159423E-2</v>
      </c>
      <c r="AE3086" s="13">
        <f t="shared" si="3548"/>
        <v>3.3279671419370785E-2</v>
      </c>
      <c r="AF3086" s="13">
        <f t="shared" si="3549"/>
        <v>9.070097114754358E-3</v>
      </c>
      <c r="AG3086" s="13">
        <f t="shared" si="3550"/>
        <v>1.6479862563224541E-3</v>
      </c>
      <c r="AH3086" s="13">
        <f t="shared" si="3551"/>
        <v>2.4400675758646365E-4</v>
      </c>
      <c r="AI3086" s="13">
        <f t="shared" si="3552"/>
        <v>5.2898496095788946E-4</v>
      </c>
      <c r="AJ3086" s="13">
        <f t="shared" si="3553"/>
        <v>5.7339618723564268E-4</v>
      </c>
      <c r="AK3086" s="13">
        <f t="shared" si="3554"/>
        <v>4.1435732179229855E-4</v>
      </c>
      <c r="AL3086" s="13">
        <f t="shared" si="3555"/>
        <v>1.0615021128012784E-5</v>
      </c>
      <c r="AM3086" s="13">
        <f t="shared" si="3556"/>
        <v>2.6472051164353094E-2</v>
      </c>
      <c r="AN3086" s="13">
        <f t="shared" si="3557"/>
        <v>1.4429473888836154E-2</v>
      </c>
      <c r="AO3086" s="13">
        <f t="shared" si="3558"/>
        <v>3.9326328627865585E-3</v>
      </c>
      <c r="AP3086" s="13">
        <f t="shared" si="3559"/>
        <v>7.1453754320797004E-4</v>
      </c>
      <c r="AQ3086" s="13">
        <f t="shared" si="3560"/>
        <v>9.7370626460902872E-5</v>
      </c>
      <c r="AR3086" s="13">
        <f t="shared" si="3561"/>
        <v>2.6600803356217703E-5</v>
      </c>
      <c r="AS3086" s="13">
        <f t="shared" si="3562"/>
        <v>5.7668177160426043E-5</v>
      </c>
      <c r="AT3086" s="13">
        <f t="shared" si="3563"/>
        <v>6.2509741011805784E-5</v>
      </c>
      <c r="AU3086" s="13">
        <f t="shared" si="3564"/>
        <v>4.5171854030723844E-5</v>
      </c>
      <c r="AV3086" s="13">
        <f t="shared" si="3565"/>
        <v>2.4482141065673845E-5</v>
      </c>
      <c r="AW3086" s="13">
        <f t="shared" si="3566"/>
        <v>3.4843577297409655E-7</v>
      </c>
      <c r="AX3086" s="13">
        <f t="shared" si="3567"/>
        <v>9.56484230885047E-3</v>
      </c>
      <c r="AY3086" s="13">
        <f t="shared" si="3568"/>
        <v>5.2136361285159182E-3</v>
      </c>
      <c r="AZ3086" s="13">
        <f t="shared" si="3569"/>
        <v>1.4209330798592779E-3</v>
      </c>
      <c r="BA3086" s="13">
        <f t="shared" si="3570"/>
        <v>2.581756465377653E-4</v>
      </c>
      <c r="BB3086" s="13">
        <f t="shared" si="3571"/>
        <v>3.5181810500073436E-5</v>
      </c>
      <c r="BC3086" s="13">
        <f t="shared" si="3572"/>
        <v>3.8354037080163469E-6</v>
      </c>
      <c r="BD3086" s="13">
        <f t="shared" si="3573"/>
        <v>2.4166090937919467E-6</v>
      </c>
      <c r="BE3086" s="13">
        <f t="shared" si="3574"/>
        <v>5.23899370564371E-6</v>
      </c>
      <c r="BF3086" s="13">
        <f t="shared" si="3575"/>
        <v>5.6788363327530833E-6</v>
      </c>
      <c r="BG3086" s="13">
        <f t="shared" si="3576"/>
        <v>4.1037374613189575E-6</v>
      </c>
      <c r="BH3086" s="13">
        <f t="shared" si="3577"/>
        <v>2.2241345098690661E-6</v>
      </c>
      <c r="BI3086" s="13">
        <f t="shared" si="3578"/>
        <v>9.6434518331016221E-7</v>
      </c>
      <c r="BJ3086" s="14">
        <f t="shared" si="3579"/>
        <v>0.74266042090928985</v>
      </c>
      <c r="BK3086" s="14">
        <f t="shared" si="3580"/>
        <v>0.17637680476808293</v>
      </c>
      <c r="BL3086" s="14">
        <f t="shared" si="3581"/>
        <v>7.7466914297158587E-2</v>
      </c>
      <c r="BM3086" s="14">
        <f t="shared" si="3582"/>
        <v>0.5026347546285993</v>
      </c>
      <c r="BN3086" s="14">
        <f t="shared" si="3583"/>
        <v>0.49044669914595002</v>
      </c>
    </row>
    <row r="3087" spans="1:66" x14ac:dyDescent="0.25">
      <c r="A3087" t="s">
        <v>13</v>
      </c>
      <c r="B3087" t="s">
        <v>229</v>
      </c>
      <c r="C3087" t="s">
        <v>14</v>
      </c>
      <c r="D3087" t="s">
        <v>568</v>
      </c>
      <c r="E3087" s="10">
        <f>VLOOKUP(A3087,home!$A$2:$E$405,3,FALSE)</f>
        <v>1.8034188034187999</v>
      </c>
      <c r="F3087" s="10">
        <f>VLOOKUP(B3087,home!$B$2:$E$405,3,FALSE)</f>
        <v>0.55000000000000004</v>
      </c>
      <c r="G3087" s="10">
        <f>VLOOKUP(C3087,away!$B$2:$E$405,4,FALSE)</f>
        <v>1.1100000000000001</v>
      </c>
      <c r="H3087" s="10">
        <f>VLOOKUP(A3087,away!$A$2:$E$405,3,FALSE)</f>
        <v>1.23931623931624</v>
      </c>
      <c r="I3087" s="10">
        <f>VLOOKUP(C3087,away!$B$2:$E$405,3,FALSE)</f>
        <v>0.92</v>
      </c>
      <c r="J3087" s="10">
        <f>VLOOKUP(B3087,home!$B$2:$E$405,4,FALSE)</f>
        <v>0.81</v>
      </c>
      <c r="K3087" s="12">
        <f t="shared" si="3528"/>
        <v>1.1009871794871775</v>
      </c>
      <c r="L3087" s="12">
        <f t="shared" si="3529"/>
        <v>0.92353846153846209</v>
      </c>
      <c r="M3087" s="13">
        <f t="shared" si="3530"/>
        <v>0.13205647050464722</v>
      </c>
      <c r="N3087" s="13">
        <f t="shared" si="3531"/>
        <v>0.1453924809939432</v>
      </c>
      <c r="O3087" s="13">
        <f t="shared" si="3532"/>
        <v>0.1219592296060612</v>
      </c>
      <c r="P3087" s="13">
        <f t="shared" si="3533"/>
        <v>0.13427554821640639</v>
      </c>
      <c r="Q3087" s="13">
        <f t="shared" si="3534"/>
        <v>8.0037628784082299E-2</v>
      </c>
      <c r="R3087" s="13">
        <f t="shared" si="3535"/>
        <v>5.6317019640398903E-2</v>
      </c>
      <c r="S3087" s="13">
        <f t="shared" si="3536"/>
        <v>3.4132978830791146E-2</v>
      </c>
      <c r="T3087" s="13">
        <f t="shared" si="3537"/>
        <v>7.3917828552437892E-2</v>
      </c>
      <c r="U3087" s="13">
        <f t="shared" si="3538"/>
        <v>6.200431661100677E-2</v>
      </c>
      <c r="V3087" s="13">
        <f t="shared" si="3539"/>
        <v>3.8562832898926687E-3</v>
      </c>
      <c r="W3087" s="13">
        <f t="shared" si="3540"/>
        <v>2.9373467722609504E-2</v>
      </c>
      <c r="X3087" s="13">
        <f t="shared" si="3541"/>
        <v>2.7127527190588453E-2</v>
      </c>
      <c r="Y3087" s="13">
        <f t="shared" si="3542"/>
        <v>1.2526657363469428E-2</v>
      </c>
      <c r="Z3087" s="13">
        <f t="shared" si="3543"/>
        <v>1.7336977892375122E-2</v>
      </c>
      <c r="AA3087" s="13">
        <f t="shared" si="3544"/>
        <v>1.9087790390557635E-2</v>
      </c>
      <c r="AB3087" s="13">
        <f t="shared" si="3545"/>
        <v>1.0507706252371253E-2</v>
      </c>
      <c r="AC3087" s="13">
        <f t="shared" si="3546"/>
        <v>2.4506776856964154E-4</v>
      </c>
      <c r="AD3087" s="13">
        <f t="shared" si="3547"/>
        <v>8.0849528449183743E-3</v>
      </c>
      <c r="AE3087" s="13">
        <f t="shared" si="3548"/>
        <v>7.4667649120069273E-3</v>
      </c>
      <c r="AF3087" s="13">
        <f t="shared" si="3549"/>
        <v>3.4479222897521237E-3</v>
      </c>
      <c r="AG3087" s="13">
        <f t="shared" si="3550"/>
        <v>1.061429615660616E-3</v>
      </c>
      <c r="AH3087" s="13">
        <f t="shared" si="3551"/>
        <v>4.0028414726126105E-3</v>
      </c>
      <c r="AI3087" s="13">
        <f t="shared" si="3552"/>
        <v>4.4070771428660581E-3</v>
      </c>
      <c r="AJ3087" s="13">
        <f t="shared" si="3553"/>
        <v>2.4260677166532555E-3</v>
      </c>
      <c r="AK3087" s="13">
        <f t="shared" si="3554"/>
        <v>8.9035648420098825E-4</v>
      </c>
      <c r="AL3087" s="13">
        <f t="shared" si="3555"/>
        <v>9.9674355521116176E-6</v>
      </c>
      <c r="AM3087" s="13">
        <f t="shared" si="3556"/>
        <v>1.7802858858027002E-3</v>
      </c>
      <c r="AN3087" s="13">
        <f t="shared" si="3557"/>
        <v>1.644162488072864E-3</v>
      </c>
      <c r="AO3087" s="13">
        <f t="shared" si="3558"/>
        <v>7.5922364737703138E-4</v>
      </c>
      <c r="AP3087" s="13">
        <f t="shared" si="3559"/>
        <v>2.3372407975406781E-4</v>
      </c>
      <c r="AQ3087" s="13">
        <f t="shared" si="3560"/>
        <v>5.3963294260141134E-5</v>
      </c>
      <c r="AR3087" s="13">
        <f t="shared" si="3561"/>
        <v>7.3935561107980094E-4</v>
      </c>
      <c r="AS3087" s="13">
        <f t="shared" si="3562"/>
        <v>8.1402104888076852E-4</v>
      </c>
      <c r="AT3087" s="13">
        <f t="shared" si="3563"/>
        <v>4.4811336932521563E-4</v>
      </c>
      <c r="AU3087" s="13">
        <f t="shared" si="3564"/>
        <v>1.6445569152795503E-4</v>
      </c>
      <c r="AV3087" s="13">
        <f t="shared" si="3565"/>
        <v>4.5265901991494144E-5</v>
      </c>
      <c r="AW3087" s="13">
        <f t="shared" si="3566"/>
        <v>2.8152578883633876E-7</v>
      </c>
      <c r="AX3087" s="13">
        <f t="shared" si="3567"/>
        <v>3.266786560151245E-4</v>
      </c>
      <c r="AY3087" s="13">
        <f t="shared" si="3568"/>
        <v>3.0170030339366052E-4</v>
      </c>
      <c r="AZ3087" s="13">
        <f t="shared" si="3569"/>
        <v>1.3931591702093425E-4</v>
      </c>
      <c r="BA3087" s="13">
        <f t="shared" si="3570"/>
        <v>4.2887869224444556E-5</v>
      </c>
      <c r="BB3087" s="13">
        <f t="shared" si="3571"/>
        <v>9.9021491905515679E-6</v>
      </c>
      <c r="BC3087" s="13">
        <f t="shared" si="3572"/>
        <v>1.8290031258732653E-6</v>
      </c>
      <c r="BD3087" s="13">
        <f t="shared" si="3573"/>
        <v>1.1380389059774473E-4</v>
      </c>
      <c r="BE3087" s="13">
        <f t="shared" si="3574"/>
        <v>1.2529662452387828E-4</v>
      </c>
      <c r="BF3087" s="13">
        <f t="shared" si="3575"/>
        <v>6.8974988616904345E-5</v>
      </c>
      <c r="BG3087" s="13">
        <f t="shared" si="3576"/>
        <v>2.531352605749523E-5</v>
      </c>
      <c r="BH3087" s="13">
        <f t="shared" si="3577"/>
        <v>6.9674669142292146E-6</v>
      </c>
      <c r="BI3087" s="13">
        <f t="shared" si="3578"/>
        <v>1.5342183492134881E-6</v>
      </c>
      <c r="BJ3087" s="14">
        <f t="shared" si="3579"/>
        <v>0.39373033356270626</v>
      </c>
      <c r="BK3087" s="14">
        <f t="shared" si="3580"/>
        <v>0.30487801634925282</v>
      </c>
      <c r="BL3087" s="14">
        <f t="shared" si="3581"/>
        <v>0.28415550765459335</v>
      </c>
      <c r="BM3087" s="14">
        <f t="shared" si="3582"/>
        <v>0.32976103893578351</v>
      </c>
      <c r="BN3087" s="14">
        <f t="shared" si="3583"/>
        <v>0.6700383777455392</v>
      </c>
    </row>
    <row r="3088" spans="1:66" x14ac:dyDescent="0.25">
      <c r="A3088" t="s">
        <v>13</v>
      </c>
      <c r="B3088" t="s">
        <v>52</v>
      </c>
      <c r="C3088" t="s">
        <v>15</v>
      </c>
      <c r="D3088" t="s">
        <v>568</v>
      </c>
      <c r="E3088" s="10">
        <f>VLOOKUP(A3088,home!$A$2:$E$405,3,FALSE)</f>
        <v>1.8034188034187999</v>
      </c>
      <c r="F3088" s="10">
        <f>VLOOKUP(B3088,home!$B$2:$E$405,3,FALSE)</f>
        <v>1.66</v>
      </c>
      <c r="G3088" s="10">
        <f>VLOOKUP(C3088,away!$B$2:$E$405,4,FALSE)</f>
        <v>0.55000000000000004</v>
      </c>
      <c r="H3088" s="10">
        <f>VLOOKUP(A3088,away!$A$2:$E$405,3,FALSE)</f>
        <v>1.23931623931624</v>
      </c>
      <c r="I3088" s="10">
        <f>VLOOKUP(C3088,away!$B$2:$E$405,3,FALSE)</f>
        <v>1.43</v>
      </c>
      <c r="J3088" s="10">
        <f>VLOOKUP(B3088,home!$B$2:$E$405,4,FALSE)</f>
        <v>1.04</v>
      </c>
      <c r="K3088" s="12">
        <f t="shared" si="3528"/>
        <v>1.6465213675213644</v>
      </c>
      <c r="L3088" s="12">
        <f t="shared" si="3529"/>
        <v>1.8431111111111123</v>
      </c>
      <c r="M3088" s="13">
        <f t="shared" si="3530"/>
        <v>3.0512083953627114E-2</v>
      </c>
      <c r="N3088" s="13">
        <f t="shared" si="3531"/>
        <v>5.0238798197252785E-2</v>
      </c>
      <c r="O3088" s="13">
        <f t="shared" si="3532"/>
        <v>5.6237160958085196E-2</v>
      </c>
      <c r="P3088" s="13">
        <f t="shared" si="3533"/>
        <v>9.2595687166225502E-2</v>
      </c>
      <c r="Q3088" s="13">
        <f t="shared" si="3534"/>
        <v>4.1359627355185273E-2</v>
      </c>
      <c r="R3088" s="13">
        <f t="shared" si="3535"/>
        <v>5.1825668109595449E-2</v>
      </c>
      <c r="S3088" s="13">
        <f t="shared" si="3536"/>
        <v>7.0250538236067292E-2</v>
      </c>
      <c r="T3088" s="13">
        <f t="shared" si="3537"/>
        <v>7.623038872975707E-2</v>
      </c>
      <c r="U3088" s="13">
        <f t="shared" si="3538"/>
        <v>8.5332069928519452E-2</v>
      </c>
      <c r="V3088" s="13">
        <f t="shared" si="3539"/>
        <v>2.3687871306085108E-2</v>
      </c>
      <c r="W3088" s="13">
        <f t="shared" si="3540"/>
        <v>2.2699836731011218E-2</v>
      </c>
      <c r="X3088" s="13">
        <f t="shared" si="3541"/>
        <v>4.1838321299334916E-2</v>
      </c>
      <c r="Y3088" s="13">
        <f t="shared" si="3542"/>
        <v>3.8556337428520458E-2</v>
      </c>
      <c r="Z3088" s="13">
        <f t="shared" si="3543"/>
        <v>3.1840154911184075E-2</v>
      </c>
      <c r="AA3088" s="13">
        <f t="shared" si="3544"/>
        <v>5.2425495406454886E-2</v>
      </c>
      <c r="AB3088" s="13">
        <f t="shared" si="3545"/>
        <v>4.3159849194810571E-2</v>
      </c>
      <c r="AC3088" s="13">
        <f t="shared" si="3546"/>
        <v>4.4928812557215722E-3</v>
      </c>
      <c r="AD3088" s="13">
        <f t="shared" si="3547"/>
        <v>9.3439415542140788E-3</v>
      </c>
      <c r="AE3088" s="13">
        <f t="shared" si="3548"/>
        <v>1.7221922500144801E-2</v>
      </c>
      <c r="AF3088" s="13">
        <f t="shared" si="3549"/>
        <v>1.5870958357355681E-2</v>
      </c>
      <c r="AG3088" s="13">
        <f t="shared" si="3550"/>
        <v>9.750646564141343E-3</v>
      </c>
      <c r="AH3088" s="13">
        <f t="shared" si="3551"/>
        <v>1.4671235824075597E-2</v>
      </c>
      <c r="AI3088" s="13">
        <f t="shared" si="3552"/>
        <v>2.4156503272285381E-2</v>
      </c>
      <c r="AJ3088" s="13">
        <f t="shared" si="3553"/>
        <v>1.9887099401208825E-2</v>
      </c>
      <c r="AK3088" s="13">
        <f t="shared" si="3554"/>
        <v>1.0914844700703884E-2</v>
      </c>
      <c r="AL3088" s="13">
        <f t="shared" si="3555"/>
        <v>5.4538579254313898E-4</v>
      </c>
      <c r="AM3088" s="13">
        <f t="shared" si="3556"/>
        <v>3.0769998851768511E-3</v>
      </c>
      <c r="AN3088" s="13">
        <f t="shared" si="3557"/>
        <v>5.6712526772570698E-3</v>
      </c>
      <c r="AO3088" s="13">
        <f t="shared" si="3558"/>
        <v>5.2263744116855752E-3</v>
      </c>
      <c r="AP3088" s="13">
        <f t="shared" si="3559"/>
        <v>3.2109295830014964E-3</v>
      </c>
      <c r="AQ3088" s="13">
        <f t="shared" si="3560"/>
        <v>1.4795249978563562E-3</v>
      </c>
      <c r="AR3088" s="13">
        <f t="shared" si="3561"/>
        <v>5.4081435522170263E-3</v>
      </c>
      <c r="AS3088" s="13">
        <f t="shared" si="3562"/>
        <v>8.9046239173482273E-3</v>
      </c>
      <c r="AT3088" s="13">
        <f t="shared" si="3563"/>
        <v>7.3308267748278281E-3</v>
      </c>
      <c r="AU3088" s="13">
        <f t="shared" si="3564"/>
        <v>4.0234543087839143E-3</v>
      </c>
      <c r="AV3088" s="13">
        <f t="shared" si="3565"/>
        <v>1.6561758726646556E-3</v>
      </c>
      <c r="AW3088" s="13">
        <f t="shared" si="3566"/>
        <v>4.5974838023719155E-5</v>
      </c>
      <c r="AX3088" s="13">
        <f t="shared" si="3567"/>
        <v>8.4439100980074507E-4</v>
      </c>
      <c r="AY3088" s="13">
        <f t="shared" si="3568"/>
        <v>1.556306452286085E-3</v>
      </c>
      <c r="AZ3088" s="13">
        <f t="shared" si="3569"/>
        <v>1.4342228572512001E-3</v>
      </c>
      <c r="BA3088" s="13">
        <f t="shared" si="3570"/>
        <v>8.8114402800307148E-4</v>
      </c>
      <c r="BB3088" s="13">
        <f t="shared" si="3571"/>
        <v>4.060115871254153E-4</v>
      </c>
      <c r="BC3088" s="13">
        <f t="shared" si="3572"/>
        <v>1.496648934941421E-4</v>
      </c>
      <c r="BD3088" s="13">
        <f t="shared" si="3573"/>
        <v>1.6613015785958561E-3</v>
      </c>
      <c r="BE3088" s="13">
        <f t="shared" si="3574"/>
        <v>2.7353685470550503E-3</v>
      </c>
      <c r="BF3088" s="13">
        <f t="shared" si="3575"/>
        <v>2.2519213803860053E-3</v>
      </c>
      <c r="BG3088" s="13">
        <f t="shared" si="3576"/>
        <v>1.2359455569279209E-3</v>
      </c>
      <c r="BH3088" s="13">
        <f t="shared" si="3577"/>
        <v>5.0875269214372906E-4</v>
      </c>
      <c r="BI3088" s="13">
        <f t="shared" si="3578"/>
        <v>1.6753443567973353E-4</v>
      </c>
      <c r="BJ3088" s="14">
        <f t="shared" si="3579"/>
        <v>0.34704760109985561</v>
      </c>
      <c r="BK3088" s="14">
        <f t="shared" si="3580"/>
        <v>0.2236407541625558</v>
      </c>
      <c r="BL3088" s="14">
        <f t="shared" si="3581"/>
        <v>0.39449397541236908</v>
      </c>
      <c r="BM3088" s="14">
        <f t="shared" si="3582"/>
        <v>0.67274312823173099</v>
      </c>
      <c r="BN3088" s="14">
        <f t="shared" si="3583"/>
        <v>0.32276902573997129</v>
      </c>
    </row>
    <row r="3089" spans="1:66" x14ac:dyDescent="0.25">
      <c r="A3089" t="s">
        <v>16</v>
      </c>
      <c r="B3089" t="s">
        <v>287</v>
      </c>
      <c r="C3089" t="s">
        <v>449</v>
      </c>
      <c r="D3089" t="s">
        <v>568</v>
      </c>
      <c r="E3089" s="10">
        <f>VLOOKUP(A3089,home!$A$2:$E$405,3,FALSE)</f>
        <v>1.5777777777777799</v>
      </c>
      <c r="F3089" s="10">
        <f>VLOOKUP(B3089,home!$B$2:$E$405,3,FALSE)</f>
        <v>1.27</v>
      </c>
      <c r="G3089" s="10">
        <f>VLOOKUP(C3089,away!$B$2:$E$405,4,FALSE)</f>
        <v>1.74</v>
      </c>
      <c r="H3089" s="10">
        <f>VLOOKUP(A3089,away!$A$2:$E$405,3,FALSE)</f>
        <v>1.31111111111111</v>
      </c>
      <c r="I3089" s="10">
        <f>VLOOKUP(C3089,away!$B$2:$E$405,3,FALSE)</f>
        <v>0.4</v>
      </c>
      <c r="J3089" s="10">
        <f>VLOOKUP(B3089,home!$B$2:$E$405,4,FALSE)</f>
        <v>0.86</v>
      </c>
      <c r="K3089" s="12">
        <f t="shared" si="3528"/>
        <v>3.4865733333333386</v>
      </c>
      <c r="L3089" s="12">
        <f t="shared" si="3529"/>
        <v>0.45102222222222188</v>
      </c>
      <c r="M3089" s="13">
        <f t="shared" si="3530"/>
        <v>1.9495033160867554E-2</v>
      </c>
      <c r="N3089" s="13">
        <f t="shared" si="3531"/>
        <v>6.7970862751129957E-2</v>
      </c>
      <c r="O3089" s="13">
        <f t="shared" si="3532"/>
        <v>8.7926931785103895E-3</v>
      </c>
      <c r="P3089" s="13">
        <f t="shared" si="3533"/>
        <v>3.0656369564376278E-2</v>
      </c>
      <c r="Q3089" s="13">
        <f t="shared" si="3534"/>
        <v>0.11849269875587504</v>
      </c>
      <c r="R3089" s="13">
        <f t="shared" si="3535"/>
        <v>1.9828500083449636E-3</v>
      </c>
      <c r="S3089" s="13">
        <f t="shared" si="3536"/>
        <v>1.2051954299237949E-2</v>
      </c>
      <c r="T3089" s="13">
        <f t="shared" si="3537"/>
        <v>5.3442840309983065E-2</v>
      </c>
      <c r="U3089" s="13">
        <f t="shared" si="3538"/>
        <v>6.9133519630953377E-3</v>
      </c>
      <c r="V3089" s="13">
        <f t="shared" si="3539"/>
        <v>2.1057737682416964E-3</v>
      </c>
      <c r="W3089" s="13">
        <f t="shared" si="3540"/>
        <v>0.13771116122564478</v>
      </c>
      <c r="X3089" s="13">
        <f t="shared" si="3541"/>
        <v>6.2110793960792984E-2</v>
      </c>
      <c r="Y3089" s="13">
        <f t="shared" si="3542"/>
        <v>1.4006674158091703E-2</v>
      </c>
      <c r="Z3089" s="13">
        <f t="shared" si="3543"/>
        <v>2.9810313903236562E-4</v>
      </c>
      <c r="AA3089" s="13">
        <f t="shared" si="3544"/>
        <v>1.0393584551332065E-3</v>
      </c>
      <c r="AB3089" s="13">
        <f t="shared" si="3545"/>
        <v>1.811899736720987E-3</v>
      </c>
      <c r="AC3089" s="13">
        <f t="shared" si="3546"/>
        <v>2.0696098054019004E-4</v>
      </c>
      <c r="AD3089" s="13">
        <f t="shared" si="3547"/>
        <v>0.12003501560792529</v>
      </c>
      <c r="AE3089" s="13">
        <f t="shared" si="3548"/>
        <v>5.4138459483965555E-2</v>
      </c>
      <c r="AF3089" s="13">
        <f t="shared" si="3549"/>
        <v>1.2208824152072932E-2</v>
      </c>
      <c r="AG3089" s="13">
        <f t="shared" si="3550"/>
        <v>1.8354836665960895E-3</v>
      </c>
      <c r="AH3089" s="13">
        <f t="shared" si="3551"/>
        <v>3.3612785054449382E-5</v>
      </c>
      <c r="AI3089" s="13">
        <f t="shared" si="3552"/>
        <v>1.1719344002990859E-4</v>
      </c>
      <c r="AJ3089" s="13">
        <f t="shared" si="3553"/>
        <v>2.0430176142493961E-4</v>
      </c>
      <c r="AK3089" s="13">
        <f t="shared" si="3554"/>
        <v>2.3743769111240804E-4</v>
      </c>
      <c r="AL3089" s="13">
        <f t="shared" si="3555"/>
        <v>1.3018028238251863E-5</v>
      </c>
      <c r="AM3089" s="13">
        <f t="shared" si="3556"/>
        <v>8.3702176896968697E-2</v>
      </c>
      <c r="AN3089" s="13">
        <f t="shared" si="3557"/>
        <v>3.7751541828908337E-2</v>
      </c>
      <c r="AO3089" s="13">
        <f t="shared" si="3558"/>
        <v>8.5133921439946997E-3</v>
      </c>
      <c r="AP3089" s="13">
        <f t="shared" si="3559"/>
        <v>1.2799096811445653E-3</v>
      </c>
      <c r="AQ3089" s="13">
        <f t="shared" si="3560"/>
        <v>1.4431692715838933E-4</v>
      </c>
      <c r="AR3089" s="13">
        <f t="shared" si="3561"/>
        <v>3.0320226020671307E-6</v>
      </c>
      <c r="AS3089" s="13">
        <f t="shared" si="3562"/>
        <v>1.0571369150431219E-5</v>
      </c>
      <c r="AT3089" s="13">
        <f t="shared" si="3563"/>
        <v>1.8428926888358103E-5</v>
      </c>
      <c r="AU3089" s="13">
        <f t="shared" si="3564"/>
        <v>2.1417935016966364E-5</v>
      </c>
      <c r="AV3089" s="13">
        <f t="shared" si="3565"/>
        <v>1.8668800271305314E-5</v>
      </c>
      <c r="AW3089" s="13">
        <f t="shared" si="3566"/>
        <v>5.6864268021813181E-7</v>
      </c>
      <c r="AX3089" s="13">
        <f t="shared" si="3567"/>
        <v>4.8638962985153487E-2</v>
      </c>
      <c r="AY3089" s="13">
        <f t="shared" si="3568"/>
        <v>2.193725317214832E-2</v>
      </c>
      <c r="AZ3089" s="13">
        <f t="shared" si="3569"/>
        <v>4.94709433757691E-3</v>
      </c>
      <c r="BA3089" s="13">
        <f t="shared" si="3570"/>
        <v>7.4374982722563634E-4</v>
      </c>
      <c r="BB3089" s="13">
        <f t="shared" si="3571"/>
        <v>8.3861924963175039E-5</v>
      </c>
      <c r="BC3089" s="13">
        <f t="shared" si="3572"/>
        <v>7.564718351344888E-6</v>
      </c>
      <c r="BD3089" s="13">
        <f t="shared" si="3573"/>
        <v>2.2791826196871991E-7</v>
      </c>
      <c r="BE3089" s="13">
        <f t="shared" si="3574"/>
        <v>7.9465373435982084E-7</v>
      </c>
      <c r="BF3089" s="13">
        <f t="shared" si="3575"/>
        <v>1.3853092597263533E-6</v>
      </c>
      <c r="BG3089" s="13">
        <f t="shared" si="3576"/>
        <v>1.6099941077938835E-6</v>
      </c>
      <c r="BH3089" s="13">
        <f t="shared" si="3577"/>
        <v>1.4033406307644889E-6</v>
      </c>
      <c r="BI3089" s="13">
        <f t="shared" si="3578"/>
        <v>9.7857000416133084E-7</v>
      </c>
      <c r="BJ3089" s="14">
        <f t="shared" si="3579"/>
        <v>0.84970263851567107</v>
      </c>
      <c r="BK3089" s="14">
        <f t="shared" si="3580"/>
        <v>8.6466362973650235E-2</v>
      </c>
      <c r="BL3089" s="14">
        <f t="shared" si="3581"/>
        <v>2.1211217859354491E-2</v>
      </c>
      <c r="BM3089" s="14">
        <f t="shared" si="3582"/>
        <v>0.68835113053913577</v>
      </c>
      <c r="BN3089" s="14">
        <f t="shared" si="3583"/>
        <v>0.24739050741910418</v>
      </c>
    </row>
    <row r="3090" spans="1:66" x14ac:dyDescent="0.25">
      <c r="A3090" t="s">
        <v>16</v>
      </c>
      <c r="B3090" t="s">
        <v>56</v>
      </c>
      <c r="C3090" t="s">
        <v>60</v>
      </c>
      <c r="D3090" t="s">
        <v>568</v>
      </c>
      <c r="E3090" s="10">
        <f>VLOOKUP(A3090,home!$A$2:$E$405,3,FALSE)</f>
        <v>1.5777777777777799</v>
      </c>
      <c r="F3090" s="10">
        <f>VLOOKUP(B3090,home!$B$2:$E$405,3,FALSE)</f>
        <v>0.95</v>
      </c>
      <c r="G3090" s="10">
        <f>VLOOKUP(C3090,away!$B$2:$E$405,4,FALSE)</f>
        <v>1.1100000000000001</v>
      </c>
      <c r="H3090" s="10">
        <f>VLOOKUP(A3090,away!$A$2:$E$405,3,FALSE)</f>
        <v>1.31111111111111</v>
      </c>
      <c r="I3090" s="10">
        <f>VLOOKUP(C3090,away!$B$2:$E$405,3,FALSE)</f>
        <v>0.95</v>
      </c>
      <c r="J3090" s="10">
        <f>VLOOKUP(B3090,home!$B$2:$E$405,4,FALSE)</f>
        <v>0.56999999999999995</v>
      </c>
      <c r="K3090" s="12">
        <f t="shared" si="3528"/>
        <v>1.6637666666666691</v>
      </c>
      <c r="L3090" s="12">
        <f t="shared" si="3529"/>
        <v>0.70996666666666597</v>
      </c>
      <c r="M3090" s="13">
        <f t="shared" si="3530"/>
        <v>9.3132382213469214E-2</v>
      </c>
      <c r="N3090" s="13">
        <f t="shared" si="3531"/>
        <v>0.15495055311402986</v>
      </c>
      <c r="O3090" s="13">
        <f t="shared" si="3532"/>
        <v>6.6120886958822622E-2</v>
      </c>
      <c r="P3090" s="13">
        <f t="shared" si="3533"/>
        <v>0.11000972769252394</v>
      </c>
      <c r="Q3090" s="13">
        <f t="shared" si="3534"/>
        <v>0.12890078262634308</v>
      </c>
      <c r="R3090" s="13">
        <f t="shared" si="3535"/>
        <v>2.347181285559936E-2</v>
      </c>
      <c r="S3090" s="13">
        <f t="shared" si="3536"/>
        <v>3.2486391680725764E-2</v>
      </c>
      <c r="T3090" s="13">
        <f t="shared" si="3537"/>
        <v>9.1515258971949273E-2</v>
      </c>
      <c r="U3090" s="13">
        <f t="shared" si="3538"/>
        <v>3.9051619835384424E-2</v>
      </c>
      <c r="V3090" s="13">
        <f t="shared" si="3539"/>
        <v>4.2637265573186962E-3</v>
      </c>
      <c r="W3090" s="13">
        <f t="shared" si="3540"/>
        <v>7.1486941813651908E-2</v>
      </c>
      <c r="X3090" s="13">
        <f t="shared" si="3541"/>
        <v>5.0753345789632344E-2</v>
      </c>
      <c r="Y3090" s="13">
        <f t="shared" si="3542"/>
        <v>1.8016591866222974E-2</v>
      </c>
      <c r="Z3090" s="13">
        <f t="shared" si="3543"/>
        <v>5.554734911237892E-3</v>
      </c>
      <c r="AA3090" s="13">
        <f t="shared" si="3544"/>
        <v>9.2417827874872443E-3</v>
      </c>
      <c r="AB3090" s="13">
        <f t="shared" si="3545"/>
        <v>7.6880850711975252E-3</v>
      </c>
      <c r="AC3090" s="13">
        <f t="shared" si="3546"/>
        <v>3.1477464281092979E-4</v>
      </c>
      <c r="AD3090" s="13">
        <f t="shared" si="3547"/>
        <v>2.9734397722873427E-2</v>
      </c>
      <c r="AE3090" s="13">
        <f t="shared" si="3548"/>
        <v>2.1110431236649348E-2</v>
      </c>
      <c r="AF3090" s="13">
        <f t="shared" si="3549"/>
        <v>7.4938512484899007E-3</v>
      </c>
      <c r="AG3090" s="13">
        <f t="shared" si="3550"/>
        <v>1.7734615304620693E-3</v>
      </c>
      <c r="AH3090" s="13">
        <f t="shared" si="3551"/>
        <v>9.8591915728713105E-4</v>
      </c>
      <c r="AI3090" s="13">
        <f t="shared" si="3552"/>
        <v>1.6403394299224217E-3</v>
      </c>
      <c r="AJ3090" s="13">
        <f t="shared" si="3553"/>
        <v>1.3645710327619661E-3</v>
      </c>
      <c r="AK3090" s="13">
        <f t="shared" si="3554"/>
        <v>7.5677593286942353E-4</v>
      </c>
      <c r="AL3090" s="13">
        <f t="shared" si="3555"/>
        <v>1.4872709971391147E-5</v>
      </c>
      <c r="AM3090" s="13">
        <f t="shared" si="3556"/>
        <v>9.8942199569452185E-3</v>
      </c>
      <c r="AN3090" s="13">
        <f t="shared" si="3557"/>
        <v>7.0245663620991999E-3</v>
      </c>
      <c r="AO3090" s="13">
        <f t="shared" si="3558"/>
        <v>2.4936039824391787E-3</v>
      </c>
      <c r="AP3090" s="13">
        <f t="shared" si="3559"/>
        <v>5.9012523579968896E-4</v>
      </c>
      <c r="AQ3090" s="13">
        <f t="shared" si="3560"/>
        <v>1.0474231164414636E-4</v>
      </c>
      <c r="AR3090" s="13">
        <f t="shared" si="3561"/>
        <v>1.3999394754039065E-4</v>
      </c>
      <c r="AS3090" s="13">
        <f t="shared" si="3562"/>
        <v>2.3291726345278427E-4</v>
      </c>
      <c r="AT3090" s="13">
        <f t="shared" si="3563"/>
        <v>1.9375998951198065E-4</v>
      </c>
      <c r="AU3090" s="13">
        <f t="shared" si="3564"/>
        <v>1.0745713729457229E-4</v>
      </c>
      <c r="AV3090" s="13">
        <f t="shared" si="3565"/>
        <v>4.4695900781533265E-5</v>
      </c>
      <c r="AW3090" s="13">
        <f t="shared" si="3566"/>
        <v>4.879979370095925E-7</v>
      </c>
      <c r="AX3090" s="13">
        <f t="shared" si="3567"/>
        <v>2.7436122261722666E-3</v>
      </c>
      <c r="AY3090" s="13">
        <f t="shared" si="3568"/>
        <v>1.9478732268414347E-3</v>
      </c>
      <c r="AZ3090" s="13">
        <f t="shared" si="3569"/>
        <v>6.9146253097492798E-4</v>
      </c>
      <c r="BA3090" s="13">
        <f t="shared" si="3570"/>
        <v>1.6363844941372194E-4</v>
      </c>
      <c r="BB3090" s="13">
        <f t="shared" si="3571"/>
        <v>2.9044461117190501E-5</v>
      </c>
      <c r="BC3090" s="13">
        <f t="shared" si="3572"/>
        <v>4.1241198489002682E-6</v>
      </c>
      <c r="BD3090" s="13">
        <f t="shared" si="3573"/>
        <v>1.6565172714793193E-5</v>
      </c>
      <c r="BE3090" s="13">
        <f t="shared" si="3574"/>
        <v>2.756058219044913E-5</v>
      </c>
      <c r="BF3090" s="13">
        <f t="shared" si="3575"/>
        <v>2.2927188981198162E-5</v>
      </c>
      <c r="BG3090" s="13">
        <f t="shared" si="3576"/>
        <v>1.2715164262428284E-5</v>
      </c>
      <c r="BH3090" s="13">
        <f t="shared" si="3577"/>
        <v>5.2887666152548627E-6</v>
      </c>
      <c r="BI3090" s="13">
        <f t="shared" si="3578"/>
        <v>1.7598547204481083E-6</v>
      </c>
      <c r="BJ3090" s="14">
        <f t="shared" si="3579"/>
        <v>0.60142262878359998</v>
      </c>
      <c r="BK3090" s="14">
        <f t="shared" si="3580"/>
        <v>0.24216974872366134</v>
      </c>
      <c r="BL3090" s="14">
        <f t="shared" si="3581"/>
        <v>0.15112743402939799</v>
      </c>
      <c r="BM3090" s="14">
        <f t="shared" si="3582"/>
        <v>0.42174101575820477</v>
      </c>
      <c r="BN3090" s="14">
        <f t="shared" si="3583"/>
        <v>0.57658614546078812</v>
      </c>
    </row>
    <row r="3091" spans="1:66" x14ac:dyDescent="0.25">
      <c r="A3091" t="s">
        <v>16</v>
      </c>
      <c r="B3091" t="s">
        <v>18</v>
      </c>
      <c r="C3091" t="s">
        <v>450</v>
      </c>
      <c r="D3091" t="s">
        <v>568</v>
      </c>
      <c r="E3091" s="10">
        <f>VLOOKUP(A3091,home!$A$2:$E$405,3,FALSE)</f>
        <v>1.5777777777777799</v>
      </c>
      <c r="F3091" s="10">
        <f>VLOOKUP(B3091,home!$B$2:$E$405,3,FALSE)</f>
        <v>0.87</v>
      </c>
      <c r="G3091" s="10">
        <f>VLOOKUP(C3091,away!$B$2:$E$405,4,FALSE)</f>
        <v>0.95</v>
      </c>
      <c r="H3091" s="10">
        <f>VLOOKUP(A3091,away!$A$2:$E$405,3,FALSE)</f>
        <v>1.31111111111111</v>
      </c>
      <c r="I3091" s="10">
        <f>VLOOKUP(C3091,away!$B$2:$E$405,3,FALSE)</f>
        <v>0.79</v>
      </c>
      <c r="J3091" s="10">
        <f>VLOOKUP(B3091,home!$B$2:$E$405,4,FALSE)</f>
        <v>1.05</v>
      </c>
      <c r="K3091" s="12">
        <f t="shared" si="3528"/>
        <v>1.3040333333333349</v>
      </c>
      <c r="L3091" s="12">
        <f t="shared" si="3529"/>
        <v>1.0875666666666659</v>
      </c>
      <c r="M3091" s="13">
        <f t="shared" si="3530"/>
        <v>9.1483193606768612E-2</v>
      </c>
      <c r="N3091" s="13">
        <f t="shared" si="3531"/>
        <v>0.11929713390301332</v>
      </c>
      <c r="O3091" s="13">
        <f t="shared" si="3532"/>
        <v>9.9494071926934574E-2</v>
      </c>
      <c r="P3091" s="13">
        <f t="shared" si="3533"/>
        <v>0.12974358626178709</v>
      </c>
      <c r="Q3091" s="13">
        <f t="shared" si="3534"/>
        <v>7.7783719590329842E-2</v>
      </c>
      <c r="R3091" s="13">
        <f t="shared" si="3535"/>
        <v>5.4103218079334867E-2</v>
      </c>
      <c r="S3091" s="13">
        <f t="shared" si="3536"/>
        <v>4.6001340553398447E-2</v>
      </c>
      <c r="T3091" s="13">
        <f t="shared" si="3537"/>
        <v>8.4594980635789657E-2</v>
      </c>
      <c r="U3091" s="13">
        <f t="shared" si="3538"/>
        <v>7.0552399816055406E-2</v>
      </c>
      <c r="V3091" s="13">
        <f t="shared" si="3539"/>
        <v>7.2489075266074171E-3</v>
      </c>
      <c r="W3091" s="13">
        <f t="shared" si="3540"/>
        <v>3.3810854378814419E-2</v>
      </c>
      <c r="X3091" s="13">
        <f t="shared" si="3541"/>
        <v>3.6771558193919238E-2</v>
      </c>
      <c r="Y3091" s="13">
        <f t="shared" si="3542"/>
        <v>1.9995760486550034E-2</v>
      </c>
      <c r="Z3091" s="13">
        <f t="shared" si="3543"/>
        <v>1.9613618847493974E-2</v>
      </c>
      <c r="AA3091" s="13">
        <f t="shared" si="3544"/>
        <v>2.5576812764427088E-2</v>
      </c>
      <c r="AB3091" s="13">
        <f t="shared" si="3545"/>
        <v>1.6676508202619227E-2</v>
      </c>
      <c r="AC3091" s="13">
        <f t="shared" si="3546"/>
        <v>6.4253554526142646E-4</v>
      </c>
      <c r="AD3091" s="13">
        <f t="shared" si="3547"/>
        <v>1.1022620284613342E-2</v>
      </c>
      <c r="AE3091" s="13">
        <f t="shared" si="3548"/>
        <v>1.1987834400869308E-2</v>
      </c>
      <c r="AF3091" s="13">
        <f t="shared" si="3549"/>
        <v>6.5187845499527098E-3</v>
      </c>
      <c r="AG3091" s="13">
        <f t="shared" si="3550"/>
        <v>2.3632042612367439E-3</v>
      </c>
      <c r="AH3091" s="13">
        <f t="shared" si="3551"/>
        <v>5.3327795178098776E-3</v>
      </c>
      <c r="AI3091" s="13">
        <f t="shared" si="3552"/>
        <v>6.9541222505413499E-3</v>
      </c>
      <c r="AJ3091" s="13">
        <f t="shared" si="3553"/>
        <v>4.5342036093904753E-3</v>
      </c>
      <c r="AK3091" s="13">
        <f t="shared" si="3554"/>
        <v>1.9709175489218333E-3</v>
      </c>
      <c r="AL3091" s="13">
        <f t="shared" si="3555"/>
        <v>3.6450352313333413E-5</v>
      </c>
      <c r="AM3091" s="13">
        <f t="shared" si="3556"/>
        <v>2.8747728543623897E-3</v>
      </c>
      <c r="AN3091" s="13">
        <f t="shared" si="3557"/>
        <v>3.1265071306427203E-3</v>
      </c>
      <c r="AO3091" s="13">
        <f t="shared" si="3558"/>
        <v>1.7001424691913327E-3</v>
      </c>
      <c r="AP3091" s="13">
        <f t="shared" si="3559"/>
        <v>6.1633942602561749E-4</v>
      </c>
      <c r="AQ3091" s="13">
        <f t="shared" si="3560"/>
        <v>1.6757755377448173E-4</v>
      </c>
      <c r="AR3091" s="13">
        <f t="shared" si="3561"/>
        <v>1.1599506488505519E-3</v>
      </c>
      <c r="AS3091" s="13">
        <f t="shared" si="3562"/>
        <v>1.51261431112275E-3</v>
      </c>
      <c r="AT3091" s="13">
        <f t="shared" si="3563"/>
        <v>9.8624974109055288E-4</v>
      </c>
      <c r="AU3091" s="13">
        <f t="shared" si="3564"/>
        <v>4.2870084579115083E-4</v>
      </c>
      <c r="AV3091" s="13">
        <f t="shared" si="3565"/>
        <v>1.3976004823496366E-4</v>
      </c>
      <c r="AW3091" s="13">
        <f t="shared" si="3566"/>
        <v>1.4359648547899464E-6</v>
      </c>
      <c r="AX3091" s="13">
        <f t="shared" si="3567"/>
        <v>6.2479993797506241E-4</v>
      </c>
      <c r="AY3091" s="13">
        <f t="shared" si="3568"/>
        <v>6.7951158587707813E-4</v>
      </c>
      <c r="AZ3091" s="13">
        <f t="shared" si="3569"/>
        <v>3.6950707520685684E-4</v>
      </c>
      <c r="BA3091" s="13">
        <f t="shared" si="3570"/>
        <v>1.3395452603082346E-4</v>
      </c>
      <c r="BB3091" s="13">
        <f t="shared" si="3571"/>
        <v>3.6421119340063943E-5</v>
      </c>
      <c r="BC3091" s="13">
        <f t="shared" si="3572"/>
        <v>7.9220790713884374E-6</v>
      </c>
      <c r="BD3091" s="13">
        <f t="shared" si="3573"/>
        <v>2.1025394344470515E-4</v>
      </c>
      <c r="BE3091" s="13">
        <f t="shared" si="3574"/>
        <v>2.7417815071667734E-4</v>
      </c>
      <c r="BF3091" s="13">
        <f t="shared" si="3575"/>
        <v>1.7876872390311916E-4</v>
      </c>
      <c r="BG3091" s="13">
        <f t="shared" si="3576"/>
        <v>7.7706791642377036E-5</v>
      </c>
      <c r="BH3091" s="13">
        <f t="shared" si="3577"/>
        <v>2.5333061632011977E-5</v>
      </c>
      <c r="BI3091" s="13">
        <f t="shared" si="3578"/>
        <v>6.6070313607062686E-6</v>
      </c>
      <c r="BJ3091" s="14">
        <f t="shared" si="3579"/>
        <v>0.41448390644258637</v>
      </c>
      <c r="BK3091" s="14">
        <f t="shared" si="3580"/>
        <v>0.2758355254320134</v>
      </c>
      <c r="BL3091" s="14">
        <f t="shared" si="3581"/>
        <v>0.2901951570138242</v>
      </c>
      <c r="BM3091" s="14">
        <f t="shared" si="3582"/>
        <v>0.42754520874672741</v>
      </c>
      <c r="BN3091" s="14">
        <f t="shared" si="3583"/>
        <v>0.57190492336816823</v>
      </c>
    </row>
    <row r="3092" spans="1:66" x14ac:dyDescent="0.25">
      <c r="A3092" t="s">
        <v>61</v>
      </c>
      <c r="B3092" t="s">
        <v>318</v>
      </c>
      <c r="C3092" t="s">
        <v>337</v>
      </c>
      <c r="D3092" t="s">
        <v>568</v>
      </c>
      <c r="E3092" s="10">
        <f>VLOOKUP(A3092,home!$A$2:$E$405,3,FALSE)</f>
        <v>1.5193798449612399</v>
      </c>
      <c r="F3092" s="10">
        <f>VLOOKUP(B3092,home!$B$2:$E$405,3,FALSE)</f>
        <v>0.75</v>
      </c>
      <c r="G3092" s="10">
        <f>VLOOKUP(C3092,away!$B$2:$E$405,4,FALSE)</f>
        <v>1.1299999999999999</v>
      </c>
      <c r="H3092" s="10">
        <f>VLOOKUP(A3092,away!$A$2:$E$405,3,FALSE)</f>
        <v>1.26356589147287</v>
      </c>
      <c r="I3092" s="10">
        <f>VLOOKUP(C3092,away!$B$2:$E$405,3,FALSE)</f>
        <v>0.56000000000000005</v>
      </c>
      <c r="J3092" s="10">
        <f>VLOOKUP(B3092,home!$B$2:$E$405,4,FALSE)</f>
        <v>1.02</v>
      </c>
      <c r="K3092" s="12">
        <f t="shared" si="3528"/>
        <v>1.2876744186046509</v>
      </c>
      <c r="L3092" s="12">
        <f t="shared" si="3529"/>
        <v>0.7217488372093035</v>
      </c>
      <c r="M3092" s="13">
        <f t="shared" si="3530"/>
        <v>0.1340659741467857</v>
      </c>
      <c r="N3092" s="13">
        <f t="shared" si="3531"/>
        <v>0.17263332531412842</v>
      </c>
      <c r="O3092" s="13">
        <f t="shared" si="3532"/>
        <v>9.6761960949775114E-2</v>
      </c>
      <c r="P3092" s="13">
        <f t="shared" si="3533"/>
        <v>0.1245979018090476</v>
      </c>
      <c r="Q3092" s="13">
        <f t="shared" si="3534"/>
        <v>0.11114775840282898</v>
      </c>
      <c r="R3092" s="13">
        <f t="shared" si="3535"/>
        <v>3.4918916400796113E-2</v>
      </c>
      <c r="S3092" s="13">
        <f t="shared" si="3536"/>
        <v>2.8949622068571094E-2</v>
      </c>
      <c r="T3092" s="13">
        <f t="shared" si="3537"/>
        <v>8.0220765385662404E-2</v>
      </c>
      <c r="U3092" s="13">
        <f t="shared" si="3538"/>
        <v>4.4964195374699541E-2</v>
      </c>
      <c r="V3092" s="13">
        <f t="shared" si="3539"/>
        <v>2.9894586443268362E-3</v>
      </c>
      <c r="W3092" s="13">
        <f t="shared" si="3540"/>
        <v>4.7707375060191008E-2</v>
      </c>
      <c r="X3092" s="13">
        <f t="shared" si="3541"/>
        <v>3.4432742476000984E-2</v>
      </c>
      <c r="Y3092" s="13">
        <f t="shared" si="3542"/>
        <v>1.2425895921990553E-2</v>
      </c>
      <c r="Z3092" s="13">
        <f t="shared" si="3543"/>
        <v>8.4008957696278252E-3</v>
      </c>
      <c r="AA3092" s="13">
        <f t="shared" si="3544"/>
        <v>1.081761857591378E-2</v>
      </c>
      <c r="AB3092" s="13">
        <f t="shared" si="3545"/>
        <v>6.9647853552133269E-3</v>
      </c>
      <c r="AC3092" s="13">
        <f t="shared" si="3546"/>
        <v>1.7364597775393757E-4</v>
      </c>
      <c r="AD3092" s="13">
        <f t="shared" si="3547"/>
        <v>1.5357891610946365E-2</v>
      </c>
      <c r="AE3092" s="13">
        <f t="shared" si="3548"/>
        <v>1.1084540412187056E-2</v>
      </c>
      <c r="AF3092" s="13">
        <f t="shared" si="3549"/>
        <v>4.0001270767477705E-3</v>
      </c>
      <c r="AG3092" s="13">
        <f t="shared" si="3550"/>
        <v>9.6236235544405139E-4</v>
      </c>
      <c r="AH3092" s="13">
        <f t="shared" si="3551"/>
        <v>1.5158341883113595E-3</v>
      </c>
      <c r="AI3092" s="13">
        <f t="shared" si="3552"/>
        <v>1.9519009071348825E-3</v>
      </c>
      <c r="AJ3092" s="13">
        <f t="shared" si="3553"/>
        <v>1.2567064328844009E-3</v>
      </c>
      <c r="AK3092" s="13">
        <f t="shared" si="3554"/>
        <v>5.394095751070486E-4</v>
      </c>
      <c r="AL3092" s="13">
        <f t="shared" si="3555"/>
        <v>6.4553066871486755E-6</v>
      </c>
      <c r="AM3092" s="13">
        <f t="shared" si="3556"/>
        <v>3.9551928302237202E-3</v>
      </c>
      <c r="AN3092" s="13">
        <f t="shared" si="3557"/>
        <v>2.8546558261525437E-3</v>
      </c>
      <c r="AO3092" s="13">
        <f t="shared" si="3558"/>
        <v>1.030172261579181E-3</v>
      </c>
      <c r="AP3092" s="13">
        <f t="shared" si="3559"/>
        <v>2.4784187730668417E-4</v>
      </c>
      <c r="AQ3092" s="13">
        <f t="shared" si="3560"/>
        <v>4.4719896689467527E-5</v>
      </c>
      <c r="AR3092" s="13">
        <f t="shared" si="3561"/>
        <v>2.1881031256316648E-4</v>
      </c>
      <c r="AS3092" s="13">
        <f t="shared" si="3562"/>
        <v>2.817564420144773E-4</v>
      </c>
      <c r="AT3092" s="13">
        <f t="shared" si="3563"/>
        <v>1.8140528132955364E-4</v>
      </c>
      <c r="AU3092" s="13">
        <f t="shared" si="3564"/>
        <v>7.7863646722615371E-5</v>
      </c>
      <c r="AV3092" s="13">
        <f t="shared" si="3565"/>
        <v>2.5065756505995412E-5</v>
      </c>
      <c r="AW3092" s="13">
        <f t="shared" si="3566"/>
        <v>1.6665046897648465E-7</v>
      </c>
      <c r="AX3092" s="13">
        <f t="shared" si="3567"/>
        <v>8.4883343802126955E-4</v>
      </c>
      <c r="AY3092" s="13">
        <f t="shared" si="3568"/>
        <v>6.1264454687622667E-4</v>
      </c>
      <c r="AZ3092" s="13">
        <f t="shared" si="3569"/>
        <v>2.2108774466526862E-4</v>
      </c>
      <c r="BA3092" s="13">
        <f t="shared" si="3570"/>
        <v>5.3189940877795009E-5</v>
      </c>
      <c r="BB3092" s="13">
        <f t="shared" si="3571"/>
        <v>9.5974444949450351E-6</v>
      </c>
      <c r="BC3092" s="13">
        <f t="shared" si="3572"/>
        <v>1.3853888808814824E-6</v>
      </c>
      <c r="BD3092" s="13">
        <f t="shared" si="3573"/>
        <v>2.6321014776978267E-5</v>
      </c>
      <c r="BE3092" s="13">
        <f t="shared" si="3574"/>
        <v>3.3892897400029917E-5</v>
      </c>
      <c r="BF3092" s="13">
        <f t="shared" si="3575"/>
        <v>2.1821508477205311E-5</v>
      </c>
      <c r="BG3092" s="13">
        <f t="shared" si="3576"/>
        <v>9.3663327471539371E-6</v>
      </c>
      <c r="BH3092" s="13">
        <f t="shared" si="3577"/>
        <v>3.0151967686622862E-6</v>
      </c>
      <c r="BI3092" s="13">
        <f t="shared" si="3578"/>
        <v>7.7651834921316607E-7</v>
      </c>
      <c r="BJ3092" s="14">
        <f t="shared" si="3579"/>
        <v>0.49985210521189566</v>
      </c>
      <c r="BK3092" s="14">
        <f t="shared" si="3580"/>
        <v>0.29139570250004848</v>
      </c>
      <c r="BL3092" s="14">
        <f t="shared" si="3581"/>
        <v>0.20057142266749053</v>
      </c>
      <c r="BM3092" s="14">
        <f t="shared" si="3582"/>
        <v>0.32548181122929343</v>
      </c>
      <c r="BN3092" s="14">
        <f t="shared" si="3583"/>
        <v>0.67412583702336193</v>
      </c>
    </row>
    <row r="3093" spans="1:66" x14ac:dyDescent="0.25">
      <c r="A3093" t="s">
        <v>61</v>
      </c>
      <c r="B3093" t="s">
        <v>67</v>
      </c>
      <c r="C3093" t="s">
        <v>238</v>
      </c>
      <c r="D3093" t="s">
        <v>568</v>
      </c>
      <c r="E3093" s="10">
        <f>VLOOKUP(A3093,home!$A$2:$E$405,3,FALSE)</f>
        <v>1.5193798449612399</v>
      </c>
      <c r="F3093" s="10">
        <f>VLOOKUP(B3093,home!$B$2:$E$405,3,FALSE)</f>
        <v>0.88</v>
      </c>
      <c r="G3093" s="10">
        <f>VLOOKUP(C3093,away!$B$2:$E$405,4,FALSE)</f>
        <v>0.99</v>
      </c>
      <c r="H3093" s="10">
        <f>VLOOKUP(A3093,away!$A$2:$E$405,3,FALSE)</f>
        <v>1.26356589147287</v>
      </c>
      <c r="I3093" s="10">
        <f>VLOOKUP(C3093,away!$B$2:$E$405,3,FALSE)</f>
        <v>0.55000000000000004</v>
      </c>
      <c r="J3093" s="10">
        <f>VLOOKUP(B3093,home!$B$2:$E$405,4,FALSE)</f>
        <v>1.06</v>
      </c>
      <c r="K3093" s="12">
        <f t="shared" si="3528"/>
        <v>1.3236837209302321</v>
      </c>
      <c r="L3093" s="12">
        <f t="shared" si="3529"/>
        <v>0.73665891472868328</v>
      </c>
      <c r="M3093" s="13">
        <f t="shared" si="3530"/>
        <v>0.12741030710050677</v>
      </c>
      <c r="N3093" s="13">
        <f t="shared" si="3531"/>
        <v>0.16865094938766234</v>
      </c>
      <c r="O3093" s="13">
        <f t="shared" si="3532"/>
        <v>9.3857938553907574E-2</v>
      </c>
      <c r="P3093" s="13">
        <f t="shared" si="3533"/>
        <v>0.12423822534387745</v>
      </c>
      <c r="Q3093" s="13">
        <f t="shared" si="3534"/>
        <v>0.1116202581119386</v>
      </c>
      <c r="R3093" s="13">
        <f t="shared" si="3535"/>
        <v>3.4570643576896487E-2</v>
      </c>
      <c r="S3093" s="13">
        <f t="shared" si="3536"/>
        <v>3.0286279398926821E-2</v>
      </c>
      <c r="T3093" s="13">
        <f t="shared" si="3537"/>
        <v>8.2226058202476193E-2</v>
      </c>
      <c r="U3093" s="13">
        <f t="shared" si="3538"/>
        <v>4.5760598124819168E-2</v>
      </c>
      <c r="V3093" s="13">
        <f t="shared" si="3539"/>
        <v>3.2813616020207791E-3</v>
      </c>
      <c r="W3093" s="13">
        <f t="shared" si="3540"/>
        <v>4.9249972862934609E-2</v>
      </c>
      <c r="X3093" s="13">
        <f t="shared" si="3541"/>
        <v>3.6280431559626514E-2</v>
      </c>
      <c r="Y3093" s="13">
        <f t="shared" si="3542"/>
        <v>1.3363151669301366E-2</v>
      </c>
      <c r="Z3093" s="13">
        <f t="shared" si="3543"/>
        <v>8.4889242596095649E-3</v>
      </c>
      <c r="AA3093" s="13">
        <f t="shared" si="3544"/>
        <v>1.1236650850654903E-2</v>
      </c>
      <c r="AB3093" s="13">
        <f t="shared" si="3545"/>
        <v>7.4368859043943717E-3</v>
      </c>
      <c r="AC3093" s="13">
        <f t="shared" si="3546"/>
        <v>1.9997918115104694E-4</v>
      </c>
      <c r="AD3093" s="13">
        <f t="shared" si="3547"/>
        <v>1.6297846833730558E-2</v>
      </c>
      <c r="AE3093" s="13">
        <f t="shared" si="3548"/>
        <v>1.2005954160950263E-2</v>
      </c>
      <c r="AF3093" s="13">
        <f t="shared" si="3549"/>
        <v>4.4221465812439688E-3</v>
      </c>
      <c r="AG3093" s="13">
        <f t="shared" si="3550"/>
        <v>1.085871233770113E-3</v>
      </c>
      <c r="AH3093" s="13">
        <f t="shared" si="3551"/>
        <v>1.5633604330744933E-3</v>
      </c>
      <c r="AI3093" s="13">
        <f t="shared" si="3552"/>
        <v>2.0693947552071442E-3</v>
      </c>
      <c r="AJ3093" s="13">
        <f t="shared" si="3553"/>
        <v>1.36961207482305E-3</v>
      </c>
      <c r="AK3093" s="13">
        <f t="shared" si="3554"/>
        <v>6.0431106914425018E-4</v>
      </c>
      <c r="AL3093" s="13">
        <f t="shared" si="3555"/>
        <v>7.8000152852089166E-6</v>
      </c>
      <c r="AM3093" s="13">
        <f t="shared" si="3556"/>
        <v>4.3146389080046949E-3</v>
      </c>
      <c r="AN3093" s="13">
        <f t="shared" si="3557"/>
        <v>3.1784172154168898E-3</v>
      </c>
      <c r="AO3093" s="13">
        <f t="shared" si="3558"/>
        <v>1.1707046882319845E-3</v>
      </c>
      <c r="AP3093" s="13">
        <f t="shared" si="3559"/>
        <v>2.8747001503358512E-4</v>
      </c>
      <c r="AQ3093" s="13">
        <f t="shared" si="3560"/>
        <v>5.2941837322919768E-5</v>
      </c>
      <c r="AR3093" s="13">
        <f t="shared" si="3561"/>
        <v>2.3033267999168419E-4</v>
      </c>
      <c r="AS3093" s="13">
        <f t="shared" si="3562"/>
        <v>3.0488761890322489E-4</v>
      </c>
      <c r="AT3093" s="13">
        <f t="shared" si="3563"/>
        <v>2.0178738892768968E-4</v>
      </c>
      <c r="AU3093" s="13">
        <f t="shared" si="3564"/>
        <v>8.9034227270866746E-5</v>
      </c>
      <c r="AV3093" s="13">
        <f t="shared" si="3565"/>
        <v>2.9463289311012209E-5</v>
      </c>
      <c r="AW3093" s="13">
        <f t="shared" si="3566"/>
        <v>2.1127282023428886E-7</v>
      </c>
      <c r="AX3093" s="13">
        <f t="shared" si="3567"/>
        <v>9.5186954736966711E-4</v>
      </c>
      <c r="AY3093" s="13">
        <f t="shared" si="3568"/>
        <v>7.01203187728622E-4</v>
      </c>
      <c r="AZ3093" s="13">
        <f t="shared" si="3569"/>
        <v>2.5827378963822986E-4</v>
      </c>
      <c r="BA3093" s="13">
        <f t="shared" si="3570"/>
        <v>6.3419896525920895E-5</v>
      </c>
      <c r="BB3093" s="13">
        <f t="shared" si="3571"/>
        <v>1.1679708036747569E-5</v>
      </c>
      <c r="BC3093" s="13">
        <f t="shared" si="3572"/>
        <v>1.7207922093396692E-6</v>
      </c>
      <c r="BD3093" s="13">
        <f t="shared" si="3573"/>
        <v>2.8279437011537178E-5</v>
      </c>
      <c r="BE3093" s="13">
        <f t="shared" si="3574"/>
        <v>3.7433030409243651E-5</v>
      </c>
      <c r="BF3093" s="13">
        <f t="shared" si="3575"/>
        <v>2.4774746488901086E-5</v>
      </c>
      <c r="BG3093" s="13">
        <f t="shared" si="3576"/>
        <v>1.0931309539177267E-5</v>
      </c>
      <c r="BH3093" s="13">
        <f t="shared" si="3577"/>
        <v>3.6173991213645761E-6</v>
      </c>
      <c r="BI3093" s="13">
        <f t="shared" si="3578"/>
        <v>9.5765846581152316E-7</v>
      </c>
      <c r="BJ3093" s="14">
        <f t="shared" si="3579"/>
        <v>0.50619498018915321</v>
      </c>
      <c r="BK3093" s="14">
        <f t="shared" si="3580"/>
        <v>0.28612515582949677</v>
      </c>
      <c r="BL3093" s="14">
        <f t="shared" si="3581"/>
        <v>0.19943089412836187</v>
      </c>
      <c r="BM3093" s="14">
        <f t="shared" si="3582"/>
        <v>0.33919064041692371</v>
      </c>
      <c r="BN3093" s="14">
        <f t="shared" si="3583"/>
        <v>0.66034832207478922</v>
      </c>
    </row>
    <row r="3094" spans="1:66" x14ac:dyDescent="0.25">
      <c r="A3094" t="s">
        <v>61</v>
      </c>
      <c r="B3094" t="s">
        <v>70</v>
      </c>
      <c r="C3094" t="s">
        <v>87</v>
      </c>
      <c r="D3094" t="s">
        <v>568</v>
      </c>
      <c r="E3094" s="10">
        <f>VLOOKUP(A3094,home!$A$2:$E$405,3,FALSE)</f>
        <v>1.5193798449612399</v>
      </c>
      <c r="F3094" s="10">
        <f>VLOOKUP(B3094,home!$B$2:$E$405,3,FALSE)</f>
        <v>1.03</v>
      </c>
      <c r="G3094" s="10">
        <f>VLOOKUP(C3094,away!$B$2:$E$405,4,FALSE)</f>
        <v>1.1299999999999999</v>
      </c>
      <c r="H3094" s="10">
        <f>VLOOKUP(A3094,away!$A$2:$E$405,3,FALSE)</f>
        <v>1.26356589147287</v>
      </c>
      <c r="I3094" s="10">
        <f>VLOOKUP(C3094,away!$B$2:$E$405,3,FALSE)</f>
        <v>0.94</v>
      </c>
      <c r="J3094" s="10">
        <f>VLOOKUP(B3094,home!$B$2:$E$405,4,FALSE)</f>
        <v>1.36</v>
      </c>
      <c r="K3094" s="12">
        <f t="shared" si="3528"/>
        <v>1.7684062015503872</v>
      </c>
      <c r="L3094" s="12">
        <f t="shared" si="3529"/>
        <v>1.6153426356589171</v>
      </c>
      <c r="M3094" s="13">
        <f t="shared" si="3530"/>
        <v>3.3920055318447613E-2</v>
      </c>
      <c r="N3094" s="13">
        <f t="shared" si="3531"/>
        <v>5.9984436182074941E-2</v>
      </c>
      <c r="O3094" s="13">
        <f t="shared" si="3532"/>
        <v>5.4792511559797426E-2</v>
      </c>
      <c r="P3094" s="13">
        <f t="shared" si="3533"/>
        <v>9.6895417240867032E-2</v>
      </c>
      <c r="Q3094" s="13">
        <f t="shared" si="3534"/>
        <v>5.3038424470442394E-2</v>
      </c>
      <c r="R3094" s="13">
        <f t="shared" si="3535"/>
        <v>4.4254340018687437E-2</v>
      </c>
      <c r="S3094" s="13">
        <f t="shared" si="3536"/>
        <v>6.9197424607202893E-2</v>
      </c>
      <c r="T3094" s="13">
        <f t="shared" si="3537"/>
        <v>8.5675228375280812E-2</v>
      </c>
      <c r="U3094" s="13">
        <f t="shared" si="3538"/>
        <v>7.8259649334566334E-2</v>
      </c>
      <c r="V3094" s="13">
        <f t="shared" si="3539"/>
        <v>2.1963123672088608E-2</v>
      </c>
      <c r="W3094" s="13">
        <f t="shared" si="3540"/>
        <v>3.1264492917997377E-2</v>
      </c>
      <c r="X3094" s="13">
        <f t="shared" si="3541"/>
        <v>5.050286839269743E-2</v>
      </c>
      <c r="Y3094" s="13">
        <f t="shared" si="3542"/>
        <v>4.078971826889765E-2</v>
      </c>
      <c r="Z3094" s="13">
        <f t="shared" si="3543"/>
        <v>2.382864074837749E-2</v>
      </c>
      <c r="AA3094" s="13">
        <f t="shared" si="3544"/>
        <v>4.2138716073947008E-2</v>
      </c>
      <c r="AB3094" s="13">
        <f t="shared" si="3545"/>
        <v>3.7259183415269452E-2</v>
      </c>
      <c r="AC3094" s="13">
        <f t="shared" si="3546"/>
        <v>3.9212163942182526E-3</v>
      </c>
      <c r="AD3094" s="13">
        <f t="shared" si="3547"/>
        <v>1.3822080791128679E-2</v>
      </c>
      <c r="AE3094" s="13">
        <f t="shared" si="3548"/>
        <v>2.2327396415432289E-2</v>
      </c>
      <c r="AF3094" s="13">
        <f t="shared" si="3549"/>
        <v>1.803319768655293E-2</v>
      </c>
      <c r="AG3094" s="13">
        <f t="shared" si="3550"/>
        <v>9.7099310267849005E-3</v>
      </c>
      <c r="AH3094" s="13">
        <f t="shared" si="3551"/>
        <v>9.6228548376633884E-3</v>
      </c>
      <c r="AI3094" s="13">
        <f t="shared" si="3552"/>
        <v>1.7017116171543077E-2</v>
      </c>
      <c r="AJ3094" s="13">
        <f t="shared" si="3553"/>
        <v>1.5046586885130086E-2</v>
      </c>
      <c r="AK3094" s="13">
        <f t="shared" si="3554"/>
        <v>8.8694925199435878E-3</v>
      </c>
      <c r="AL3094" s="13">
        <f t="shared" si="3555"/>
        <v>4.4805103652395165E-4</v>
      </c>
      <c r="AM3094" s="13">
        <f t="shared" si="3556"/>
        <v>4.8886106778724889E-3</v>
      </c>
      <c r="AN3094" s="13">
        <f t="shared" si="3557"/>
        <v>7.8967812571048707E-3</v>
      </c>
      <c r="AO3094" s="13">
        <f t="shared" si="3558"/>
        <v>6.3780037245368612E-3</v>
      </c>
      <c r="AP3094" s="13">
        <f t="shared" si="3559"/>
        <v>3.4342204488785884E-3</v>
      </c>
      <c r="AQ3094" s="13">
        <f t="shared" si="3560"/>
        <v>1.3868606778313216E-3</v>
      </c>
      <c r="AR3094" s="13">
        <f t="shared" si="3561"/>
        <v>3.1088415392068664E-3</v>
      </c>
      <c r="AS3094" s="13">
        <f t="shared" si="3562"/>
        <v>5.4976946575708728E-3</v>
      </c>
      <c r="AT3094" s="13">
        <f t="shared" si="3563"/>
        <v>4.8610786633393839E-3</v>
      </c>
      <c r="AU3094" s="13">
        <f t="shared" si="3564"/>
        <v>2.8654538848245444E-3</v>
      </c>
      <c r="AV3094" s="13">
        <f t="shared" si="3565"/>
        <v>1.266821605045093E-3</v>
      </c>
      <c r="AW3094" s="13">
        <f t="shared" si="3566"/>
        <v>3.5552624907801478E-5</v>
      </c>
      <c r="AX3094" s="13">
        <f t="shared" si="3567"/>
        <v>1.4408415732858572E-3</v>
      </c>
      <c r="AY3094" s="13">
        <f t="shared" si="3568"/>
        <v>2.3274528245585172E-3</v>
      </c>
      <c r="AZ3094" s="13">
        <f t="shared" si="3569"/>
        <v>1.8798168899970735E-3</v>
      </c>
      <c r="BA3094" s="13">
        <f t="shared" si="3570"/>
        <v>1.0121827898813406E-3</v>
      </c>
      <c r="BB3094" s="13">
        <f t="shared" si="3571"/>
        <v>4.0875550389388003E-4</v>
      </c>
      <c r="BC3094" s="13">
        <f t="shared" si="3572"/>
        <v>1.3205603860000573E-4</v>
      </c>
      <c r="BD3094" s="13">
        <f t="shared" si="3573"/>
        <v>8.3697404763139035E-4</v>
      </c>
      <c r="BE3094" s="13">
        <f t="shared" si="3574"/>
        <v>1.4801100963680797E-3</v>
      </c>
      <c r="BF3094" s="13">
        <f t="shared" si="3575"/>
        <v>1.3087179366973272E-3</v>
      </c>
      <c r="BG3094" s="13">
        <f t="shared" si="3576"/>
        <v>7.7144830511192682E-4</v>
      </c>
      <c r="BH3094" s="13">
        <f t="shared" si="3577"/>
        <v>3.4105849173386656E-4</v>
      </c>
      <c r="BI3094" s="13">
        <f t="shared" si="3578"/>
        <v>1.2062599037471826E-4</v>
      </c>
      <c r="BJ3094" s="14">
        <f t="shared" si="3579"/>
        <v>0.41633335693373019</v>
      </c>
      <c r="BK3094" s="14">
        <f t="shared" si="3580"/>
        <v>0.22867274109390687</v>
      </c>
      <c r="BL3094" s="14">
        <f t="shared" si="3581"/>
        <v>0.32971927603445195</v>
      </c>
      <c r="BM3094" s="14">
        <f t="shared" si="3582"/>
        <v>0.65337692982049866</v>
      </c>
      <c r="BN3094" s="14">
        <f t="shared" si="3583"/>
        <v>0.34288518479031682</v>
      </c>
    </row>
    <row r="3095" spans="1:66" x14ac:dyDescent="0.25">
      <c r="A3095" t="s">
        <v>61</v>
      </c>
      <c r="B3095" t="s">
        <v>241</v>
      </c>
      <c r="C3095" t="s">
        <v>66</v>
      </c>
      <c r="D3095" t="s">
        <v>568</v>
      </c>
      <c r="E3095" s="10">
        <f>VLOOKUP(A3095,home!$A$2:$E$405,3,FALSE)</f>
        <v>1.5193798449612399</v>
      </c>
      <c r="F3095" s="10">
        <f>VLOOKUP(B3095,home!$B$2:$E$405,3,FALSE)</f>
        <v>1.6</v>
      </c>
      <c r="G3095" s="10">
        <f>VLOOKUP(C3095,away!$B$2:$E$405,4,FALSE)</f>
        <v>0.66</v>
      </c>
      <c r="H3095" s="10">
        <f>VLOOKUP(A3095,away!$A$2:$E$405,3,FALSE)</f>
        <v>1.26356589147287</v>
      </c>
      <c r="I3095" s="10">
        <f>VLOOKUP(C3095,away!$B$2:$E$405,3,FALSE)</f>
        <v>1.1299999999999999</v>
      </c>
      <c r="J3095" s="10">
        <f>VLOOKUP(B3095,home!$B$2:$E$405,4,FALSE)</f>
        <v>0.34</v>
      </c>
      <c r="K3095" s="12">
        <f t="shared" si="3528"/>
        <v>1.6044651162790695</v>
      </c>
      <c r="L3095" s="12">
        <f t="shared" si="3529"/>
        <v>0.48546201550387669</v>
      </c>
      <c r="M3095" s="13">
        <f t="shared" si="3530"/>
        <v>0.12369614900689785</v>
      </c>
      <c r="N3095" s="13">
        <f t="shared" si="3531"/>
        <v>0.19846615609962545</v>
      </c>
      <c r="O3095" s="13">
        <f t="shared" si="3532"/>
        <v>6.0049781806956484E-2</v>
      </c>
      <c r="P3095" s="13">
        <f t="shared" si="3533"/>
        <v>9.6347780149431184E-2</v>
      </c>
      <c r="Q3095" s="13">
        <f t="shared" si="3534"/>
        <v>0.15921601211192279</v>
      </c>
      <c r="R3095" s="13">
        <f t="shared" si="3535"/>
        <v>1.4575944053286561E-2</v>
      </c>
      <c r="S3095" s="13">
        <f t="shared" si="3536"/>
        <v>1.8761486946544864E-2</v>
      </c>
      <c r="T3095" s="13">
        <f t="shared" si="3537"/>
        <v>7.7293326140343691E-2</v>
      </c>
      <c r="U3095" s="13">
        <f t="shared" si="3538"/>
        <v>2.3386593770333631E-2</v>
      </c>
      <c r="V3095" s="13">
        <f t="shared" si="3539"/>
        <v>1.6237167842462509E-3</v>
      </c>
      <c r="W3095" s="13">
        <f t="shared" si="3540"/>
        <v>8.5152179128881983E-2</v>
      </c>
      <c r="X3095" s="13">
        <f t="shared" si="3541"/>
        <v>4.1338148504454192E-2</v>
      </c>
      <c r="Y3095" s="13">
        <f t="shared" si="3542"/>
        <v>1.0034050445085449E-2</v>
      </c>
      <c r="Z3095" s="13">
        <f t="shared" si="3543"/>
        <v>2.3586890593267468E-3</v>
      </c>
      <c r="AA3095" s="13">
        <f t="shared" si="3544"/>
        <v>3.7844343158388574E-3</v>
      </c>
      <c r="AB3095" s="13">
        <f t="shared" si="3545"/>
        <v>3.0359964223064476E-3</v>
      </c>
      <c r="AC3095" s="13">
        <f t="shared" si="3546"/>
        <v>7.9045259800678678E-5</v>
      </c>
      <c r="AD3095" s="13">
        <f t="shared" si="3547"/>
        <v>3.415592524685946E-2</v>
      </c>
      <c r="AE3095" s="13">
        <f t="shared" si="3548"/>
        <v>1.6581404311740138E-2</v>
      </c>
      <c r="AF3095" s="13">
        <f t="shared" si="3549"/>
        <v>4.0248209785310202E-3</v>
      </c>
      <c r="AG3095" s="13">
        <f t="shared" si="3550"/>
        <v>6.5129923475998471E-4</v>
      </c>
      <c r="AH3095" s="13">
        <f t="shared" si="3551"/>
        <v>2.8626348617192632E-4</v>
      </c>
      <c r="AI3095" s="13">
        <f t="shared" si="3552"/>
        <v>4.5929977762729153E-4</v>
      </c>
      <c r="AJ3095" s="13">
        <f t="shared" si="3553"/>
        <v>3.684652355588617E-4</v>
      </c>
      <c r="AK3095" s="13">
        <f t="shared" si="3554"/>
        <v>1.9706320567191456E-4</v>
      </c>
      <c r="AL3095" s="13">
        <f t="shared" si="3555"/>
        <v>2.4627558333140241E-6</v>
      </c>
      <c r="AM3095" s="13">
        <f t="shared" si="3556"/>
        <v>1.0960398114564309E-2</v>
      </c>
      <c r="AN3095" s="13">
        <f t="shared" si="3557"/>
        <v>5.3208569594212799E-3</v>
      </c>
      <c r="AO3095" s="13">
        <f t="shared" si="3558"/>
        <v>1.2915369718642419E-3</v>
      </c>
      <c r="AP3095" s="13">
        <f t="shared" si="3559"/>
        <v>2.089973804863295E-4</v>
      </c>
      <c r="AQ3095" s="13">
        <f t="shared" si="3560"/>
        <v>2.5365072391481026E-5</v>
      </c>
      <c r="AR3095" s="13">
        <f t="shared" si="3561"/>
        <v>2.7794009792437909E-5</v>
      </c>
      <c r="AS3095" s="13">
        <f t="shared" si="3562"/>
        <v>4.459451915348548E-5</v>
      </c>
      <c r="AT3095" s="13">
        <f t="shared" si="3563"/>
        <v>3.5775175179503149E-5</v>
      </c>
      <c r="AU3095" s="13">
        <f t="shared" si="3564"/>
        <v>1.9133340201428532E-5</v>
      </c>
      <c r="AV3095" s="13">
        <f t="shared" si="3565"/>
        <v>7.6746942277730089E-6</v>
      </c>
      <c r="AW3095" s="13">
        <f t="shared" si="3566"/>
        <v>5.3284928767183496E-8</v>
      </c>
      <c r="AX3095" s="13">
        <f t="shared" si="3567"/>
        <v>2.9309294058915544E-3</v>
      </c>
      <c r="AY3095" s="13">
        <f t="shared" si="3568"/>
        <v>1.422854896683694E-3</v>
      </c>
      <c r="AZ3095" s="13">
        <f t="shared" si="3569"/>
        <v>3.4537100295681315E-4</v>
      </c>
      <c r="BA3095" s="13">
        <f t="shared" si="3570"/>
        <v>5.5888167730669961E-5</v>
      </c>
      <c r="BB3095" s="13">
        <f t="shared" si="3571"/>
        <v>6.7828956373374393E-6</v>
      </c>
      <c r="BC3095" s="13">
        <f t="shared" si="3572"/>
        <v>6.5856763741085731E-7</v>
      </c>
      <c r="BD3095" s="13">
        <f t="shared" si="3573"/>
        <v>2.2488226687952314E-6</v>
      </c>
      <c r="BE3095" s="13">
        <f t="shared" si="3574"/>
        <v>3.6081575247795478E-6</v>
      </c>
      <c r="BF3095" s="13">
        <f t="shared" si="3575"/>
        <v>2.8945814412743096E-6</v>
      </c>
      <c r="BG3095" s="13">
        <f t="shared" si="3576"/>
        <v>1.548084982917807E-6</v>
      </c>
      <c r="BH3095" s="13">
        <f t="shared" si="3577"/>
        <v>6.2096208803177536E-7</v>
      </c>
      <c r="BI3095" s="13">
        <f t="shared" si="3578"/>
        <v>1.9926240175575919E-7</v>
      </c>
      <c r="BJ3095" s="14">
        <f t="shared" si="3579"/>
        <v>0.64948296163746955</v>
      </c>
      <c r="BK3095" s="14">
        <f t="shared" si="3580"/>
        <v>0.24193349579943785</v>
      </c>
      <c r="BL3095" s="14">
        <f t="shared" si="3581"/>
        <v>0.10628993368341415</v>
      </c>
      <c r="BM3095" s="14">
        <f t="shared" si="3582"/>
        <v>0.34629045533977276</v>
      </c>
      <c r="BN3095" s="14">
        <f t="shared" si="3583"/>
        <v>0.65235182322812035</v>
      </c>
    </row>
    <row r="3096" spans="1:66" x14ac:dyDescent="0.25">
      <c r="A3096" t="s">
        <v>61</v>
      </c>
      <c r="B3096" t="s">
        <v>69</v>
      </c>
      <c r="C3096" t="s">
        <v>240</v>
      </c>
      <c r="D3096" t="s">
        <v>568</v>
      </c>
      <c r="E3096" s="10">
        <f>VLOOKUP(A3096,home!$A$2:$E$405,3,FALSE)</f>
        <v>1.5193798449612399</v>
      </c>
      <c r="F3096" s="10">
        <f>VLOOKUP(B3096,home!$B$2:$E$405,3,FALSE)</f>
        <v>1.69</v>
      </c>
      <c r="G3096" s="10">
        <f>VLOOKUP(C3096,away!$B$2:$E$405,4,FALSE)</f>
        <v>1.03</v>
      </c>
      <c r="H3096" s="10">
        <f>VLOOKUP(A3096,away!$A$2:$E$405,3,FALSE)</f>
        <v>1.26356589147287</v>
      </c>
      <c r="I3096" s="10">
        <f>VLOOKUP(C3096,away!$B$2:$E$405,3,FALSE)</f>
        <v>1.03</v>
      </c>
      <c r="J3096" s="10">
        <f>VLOOKUP(B3096,home!$B$2:$E$405,4,FALSE)</f>
        <v>0.45</v>
      </c>
      <c r="K3096" s="12">
        <f t="shared" si="3528"/>
        <v>2.6447844961240303</v>
      </c>
      <c r="L3096" s="12">
        <f t="shared" si="3529"/>
        <v>0.58566279069767535</v>
      </c>
      <c r="M3096" s="13">
        <f t="shared" si="3530"/>
        <v>3.9539809196946531E-2</v>
      </c>
      <c r="N3096" s="13">
        <f t="shared" si="3531"/>
        <v>0.10457427434378652</v>
      </c>
      <c r="O3096" s="13">
        <f t="shared" si="3532"/>
        <v>2.3156994997937313E-2</v>
      </c>
      <c r="P3096" s="13">
        <f t="shared" si="3533"/>
        <v>6.1245261347366325E-2</v>
      </c>
      <c r="Q3096" s="13">
        <f t="shared" si="3534"/>
        <v>0.1382882097389338</v>
      </c>
      <c r="R3096" s="13">
        <f t="shared" si="3535"/>
        <v>6.7810951573320372E-3</v>
      </c>
      <c r="S3096" s="13">
        <f t="shared" si="3536"/>
        <v>2.3716490504694154E-2</v>
      </c>
      <c r="T3096" s="13">
        <f t="shared" si="3537"/>
        <v>8.0990258836289408E-2</v>
      </c>
      <c r="U3096" s="13">
        <f t="shared" si="3538"/>
        <v>1.7934535338853513E-2</v>
      </c>
      <c r="V3096" s="13">
        <f t="shared" si="3539"/>
        <v>4.0817446987199846E-3</v>
      </c>
      <c r="W3096" s="13">
        <f t="shared" si="3540"/>
        <v>0.12191417103809341</v>
      </c>
      <c r="X3096" s="13">
        <f t="shared" si="3541"/>
        <v>7.1400593635763496E-2</v>
      </c>
      <c r="Y3096" s="13">
        <f t="shared" si="3542"/>
        <v>2.0908335463095961E-2</v>
      </c>
      <c r="Z3096" s="13">
        <f t="shared" si="3543"/>
        <v>1.3238117046098579E-3</v>
      </c>
      <c r="AA3096" s="13">
        <f t="shared" si="3544"/>
        <v>3.5011966721396762E-3</v>
      </c>
      <c r="AB3096" s="13">
        <f t="shared" si="3545"/>
        <v>4.6299553381780332E-3</v>
      </c>
      <c r="AC3096" s="13">
        <f t="shared" si="3546"/>
        <v>3.951516299388809E-4</v>
      </c>
      <c r="AD3096" s="13">
        <f t="shared" si="3547"/>
        <v>8.0609177354840675E-2</v>
      </c>
      <c r="AE3096" s="13">
        <f t="shared" si="3548"/>
        <v>4.7209795765479845E-2</v>
      </c>
      <c r="AF3096" s="13">
        <f t="shared" si="3549"/>
        <v>1.3824510368139109E-2</v>
      </c>
      <c r="AG3096" s="13">
        <f t="shared" si="3550"/>
        <v>2.6988337740777662E-3</v>
      </c>
      <c r="AH3096" s="13">
        <f t="shared" si="3551"/>
        <v>1.9382681432001392E-4</v>
      </c>
      <c r="AI3096" s="13">
        <f t="shared" si="3552"/>
        <v>5.1263015344668399E-4</v>
      </c>
      <c r="AJ3096" s="13">
        <f t="shared" si="3553"/>
        <v>6.7789814104073629E-4</v>
      </c>
      <c r="AK3096" s="13">
        <f t="shared" si="3554"/>
        <v>5.9763149779194682E-4</v>
      </c>
      <c r="AL3096" s="13">
        <f t="shared" si="3555"/>
        <v>2.4482834226032133E-5</v>
      </c>
      <c r="AM3096" s="13">
        <f t="shared" si="3556"/>
        <v>4.2638780502678997E-2</v>
      </c>
      <c r="AN3096" s="13">
        <f t="shared" si="3557"/>
        <v>2.4971947181144608E-2</v>
      </c>
      <c r="AO3096" s="13">
        <f t="shared" si="3558"/>
        <v>7.3125701376320481E-3</v>
      </c>
      <c r="AP3096" s="13">
        <f t="shared" si="3559"/>
        <v>1.4275667446593567E-3</v>
      </c>
      <c r="AQ3096" s="13">
        <f t="shared" si="3560"/>
        <v>2.0901818089609858E-4</v>
      </c>
      <c r="AR3096" s="13">
        <f t="shared" si="3561"/>
        <v>2.2703430597339908E-5</v>
      </c>
      <c r="AS3096" s="13">
        <f t="shared" si="3562"/>
        <v>6.0045681252672518E-5</v>
      </c>
      <c r="AT3096" s="13">
        <f t="shared" si="3563"/>
        <v>7.9403943418136823E-5</v>
      </c>
      <c r="AU3096" s="13">
        <f t="shared" si="3564"/>
        <v>7.0002106161132658E-5</v>
      </c>
      <c r="AV3096" s="13">
        <f t="shared" si="3565"/>
        <v>4.6285121267748029E-5</v>
      </c>
      <c r="AW3096" s="13">
        <f t="shared" si="3566"/>
        <v>1.0534092174384668E-6</v>
      </c>
      <c r="AX3096" s="13">
        <f t="shared" si="3567"/>
        <v>1.8795064267853493E-2</v>
      </c>
      <c r="AY3096" s="13">
        <f t="shared" si="3568"/>
        <v>1.1007569790453236E-2</v>
      </c>
      <c r="AZ3096" s="13">
        <f t="shared" si="3569"/>
        <v>3.2233620211381334E-3</v>
      </c>
      <c r="BA3096" s="13">
        <f t="shared" si="3570"/>
        <v>6.2926773224288631E-4</v>
      </c>
      <c r="BB3096" s="13">
        <f t="shared" si="3571"/>
        <v>9.213467404034155E-5</v>
      </c>
      <c r="BC3096" s="13">
        <f t="shared" si="3572"/>
        <v>1.0791970063697422E-5</v>
      </c>
      <c r="BD3096" s="13">
        <f t="shared" si="3573"/>
        <v>2.2160924203415134E-6</v>
      </c>
      <c r="BE3096" s="13">
        <f t="shared" si="3574"/>
        <v>5.8610868752972124E-6</v>
      </c>
      <c r="BF3096" s="13">
        <f t="shared" si="3575"/>
        <v>7.7506558491110532E-6</v>
      </c>
      <c r="BG3096" s="13">
        <f t="shared" si="3576"/>
        <v>6.8329381415073147E-6</v>
      </c>
      <c r="BH3096" s="13">
        <f t="shared" si="3577"/>
        <v>4.5179122149082726E-6</v>
      </c>
      <c r="BI3096" s="13">
        <f t="shared" si="3578"/>
        <v>2.3897808361677565E-6</v>
      </c>
      <c r="BJ3096" s="14">
        <f t="shared" si="3579"/>
        <v>0.79273623352130296</v>
      </c>
      <c r="BK3096" s="14">
        <f t="shared" si="3580"/>
        <v>0.14001051000234516</v>
      </c>
      <c r="BL3096" s="14">
        <f t="shared" si="3581"/>
        <v>5.8293772860074318E-2</v>
      </c>
      <c r="BM3096" s="14">
        <f t="shared" si="3582"/>
        <v>0.60777216692479386</v>
      </c>
      <c r="BN3096" s="14">
        <f t="shared" si="3583"/>
        <v>0.3735856447823025</v>
      </c>
    </row>
    <row r="3097" spans="1:66" x14ac:dyDescent="0.25">
      <c r="A3097" t="s">
        <v>72</v>
      </c>
      <c r="B3097" t="s">
        <v>237</v>
      </c>
      <c r="C3097" t="s">
        <v>79</v>
      </c>
      <c r="D3097" t="s">
        <v>568</v>
      </c>
      <c r="E3097" s="10">
        <f>VLOOKUP(A3097,home!$A$2:$E$405,3,FALSE)</f>
        <v>1.36666666666667</v>
      </c>
      <c r="F3097" s="10">
        <f>VLOOKUP(B3097,home!$B$2:$E$405,3,FALSE)</f>
        <v>1.1000000000000001</v>
      </c>
      <c r="G3097" s="10">
        <f>VLOOKUP(C3097,away!$B$2:$E$405,4,FALSE)</f>
        <v>1.46</v>
      </c>
      <c r="H3097" s="10">
        <f>VLOOKUP(A3097,away!$A$2:$E$405,3,FALSE)</f>
        <v>1.0874999999999999</v>
      </c>
      <c r="I3097" s="10">
        <f>VLOOKUP(C3097,away!$B$2:$E$405,3,FALSE)</f>
        <v>0.95</v>
      </c>
      <c r="J3097" s="10">
        <f>VLOOKUP(B3097,home!$B$2:$E$405,4,FALSE)</f>
        <v>1.01</v>
      </c>
      <c r="K3097" s="12">
        <f t="shared" ref="K3097:K3144" si="3584">E3097*F3097*G3097</f>
        <v>2.1948666666666723</v>
      </c>
      <c r="L3097" s="12">
        <f t="shared" ref="L3097:L3144" si="3585">H3097*I3097*J3097</f>
        <v>1.0434562499999998</v>
      </c>
      <c r="M3097" s="13">
        <f t="shared" ref="M3097:M3144" si="3586">_xlfn.POISSON.DIST(0,K3097,FALSE) * _xlfn.POISSON.DIST(0,L3097,FALSE)</f>
        <v>3.9229631321880169E-2</v>
      </c>
      <c r="N3097" s="13">
        <f t="shared" ref="N3097:N3144" si="3587">_xlfn.POISSON.DIST(1,K3097,FALSE) * _xlfn.POISSON.DIST(0,L3097,FALSE)</f>
        <v>8.6103810134017619E-2</v>
      </c>
      <c r="O3097" s="13">
        <f t="shared" ref="O3097:O3144" si="3588">_xlfn.POISSON.DIST(0,K3097,FALSE) * _xlfn.POISSON.DIST(1,L3097,FALSE)</f>
        <v>4.0934403988011611E-2</v>
      </c>
      <c r="P3097" s="13">
        <f t="shared" ref="P3097:P3144" si="3589">_xlfn.POISSON.DIST(1,K3097,FALSE) * _xlfn.POISSON.DIST(1,L3097,FALSE)</f>
        <v>8.9845558833153982E-2</v>
      </c>
      <c r="Q3097" s="13">
        <f t="shared" ref="Q3097:Q3144" si="3590">_xlfn.POISSON.DIST(2,K3097,FALSE) * _xlfn.POISSON.DIST(0,L3097,FALSE)</f>
        <v>9.4493191368075657E-2</v>
      </c>
      <c r="R3097" s="13">
        <f t="shared" ref="R3097:R3144" si="3591">_xlfn.POISSON.DIST(0,K3097,FALSE) * _xlfn.POISSON.DIST(2,L3097,FALSE)</f>
        <v>2.1356629840657813E-2</v>
      </c>
      <c r="S3097" s="13">
        <f t="shared" ref="S3097:S3144" si="3592">_xlfn.POISSON.DIST(2,K3097,FALSE) * _xlfn.POISSON.DIST(2,L3097,FALSE)</f>
        <v>5.1442138060187964E-2</v>
      </c>
      <c r="T3097" s="13">
        <f t="shared" ref="T3097:T3144" si="3593">_xlfn.POISSON.DIST(2,K3097,FALSE) * _xlfn.POISSON.DIST(1,L3097,FALSE)</f>
        <v>9.8599511115464569E-2</v>
      </c>
      <c r="U3097" s="13">
        <f t="shared" ref="U3097:U3144" si="3594">_xlfn.POISSON.DIST(1,K3097,FALSE) * _xlfn.POISSON.DIST(2,L3097,FALSE)</f>
        <v>4.6874954949598605E-2</v>
      </c>
      <c r="V3097" s="13">
        <f t="shared" ref="V3097:V3144" si="3595">_xlfn.POISSON.DIST(3,K3097,FALSE) * _xlfn.POISSON.DIST(3,L3097,FALSE)</f>
        <v>1.3090579991173471E-2</v>
      </c>
      <c r="W3097" s="13">
        <f t="shared" ref="W3097:W3144" si="3596">_xlfn.POISSON.DIST(3,K3097,FALSE) * _xlfn.POISSON.DIST(0,L3097,FALSE)</f>
        <v>6.913331865358141E-2</v>
      </c>
      <c r="X3097" s="13">
        <f t="shared" ref="X3097:X3144" si="3597">_xlfn.POISSON.DIST(3,K3097,FALSE) * _xlfn.POISSON.DIST(1,L3097,FALSE)</f>
        <v>7.2137593432321082E-2</v>
      </c>
      <c r="Y3097" s="13">
        <f t="shared" ref="Y3097:Y3144" si="3598">_xlfn.POISSON.DIST(3,K3097,FALSE) * _xlfn.POISSON.DIST(2,L3097,FALSE)</f>
        <v>3.7636211363457177E-2</v>
      </c>
      <c r="Z3097" s="13">
        <f t="shared" ref="Z3097:Z3144" si="3599">_xlfn.POISSON.DIST(0,K3097,FALSE) * _xlfn.POISSON.DIST(3,L3097,FALSE)</f>
        <v>7.4282362953902994E-3</v>
      </c>
      <c r="AA3097" s="13">
        <f t="shared" ref="AA3097:AA3144" si="3600">_xlfn.POISSON.DIST(1,K3097,FALSE) * _xlfn.POISSON.DIST(3,L3097,FALSE)</f>
        <v>1.6303988236875698E-2</v>
      </c>
      <c r="AB3097" s="13">
        <f t="shared" ref="AB3097:AB3144" si="3601">_xlfn.POISSON.DIST(2,K3097,FALSE) * _xlfn.POISSON.DIST(3,L3097,FALSE)</f>
        <v>1.7892540157422004E-2</v>
      </c>
      <c r="AC3097" s="13">
        <f t="shared" ref="AC3097:AC3144" si="3602">_xlfn.POISSON.DIST(4,K3097,FALSE) * _xlfn.POISSON.DIST(4,L3097,FALSE)</f>
        <v>1.873791626262847E-3</v>
      </c>
      <c r="AD3097" s="13">
        <f t="shared" ref="AD3097:AD3144" si="3603">_xlfn.POISSON.DIST(4,K3097,FALSE) * _xlfn.POISSON.DIST(0,L3097,FALSE)</f>
        <v>3.7934604167197766E-2</v>
      </c>
      <c r="AE3097" s="13">
        <f t="shared" ref="AE3097:AE3144" si="3604">_xlfn.POISSON.DIST(4,K3097,FALSE) * _xlfn.POISSON.DIST(1,L3097,FALSE)</f>
        <v>3.9583099809538537E-2</v>
      </c>
      <c r="AF3097" s="13">
        <f t="shared" ref="AF3097:AF3144" si="3605">_xlfn.POISSON.DIST(4,K3097,FALSE) * _xlfn.POISSON.DIST(2,L3097,FALSE)</f>
        <v>2.0651616445318391E-2</v>
      </c>
      <c r="AG3097" s="13">
        <f t="shared" ref="AG3097:AG3144" si="3606">_xlfn.POISSON.DIST(4,K3097,FALSE) * _xlfn.POISSON.DIST(3,L3097,FALSE)</f>
        <v>7.1830194174900865E-3</v>
      </c>
      <c r="AH3097" s="13">
        <f t="shared" ref="AH3097:AH3144" si="3607">_xlfn.POISSON.DIST(0,K3097,FALSE) * _xlfn.POISSON.DIST(4,L3097,FALSE)</f>
        <v>1.937759897225463E-3</v>
      </c>
      <c r="AI3097" s="13">
        <f t="shared" ref="AI3097:AI3144" si="3608">_xlfn.POISSON.DIST(1,K3097,FALSE) * _xlfn.POISSON.DIST(4,L3097,FALSE)</f>
        <v>4.2531246064236054E-3</v>
      </c>
      <c r="AJ3097" s="13">
        <f t="shared" ref="AJ3097:AJ3144" si="3609">_xlfn.POISSON.DIST(2,K3097,FALSE) * _xlfn.POISSON.DIST(4,L3097,FALSE)</f>
        <v>4.6675207139094919E-3</v>
      </c>
      <c r="AK3097" s="13">
        <f t="shared" ref="AK3097:AK3144" si="3610">_xlfn.POISSON.DIST(3,K3097,FALSE) * _xlfn.POISSON.DIST(4,L3097,FALSE)</f>
        <v>3.4148618769787253E-3</v>
      </c>
      <c r="AL3097" s="13">
        <f t="shared" ref="AL3097:AL3144" si="3611">_xlfn.POISSON.DIST(5,K3097,FALSE) * _xlfn.POISSON.DIST(5,L3097,FALSE)</f>
        <v>1.7165785160420043E-4</v>
      </c>
      <c r="AM3097" s="13">
        <f t="shared" ref="AM3097:AM3144" si="3612">_xlfn.POISSON.DIST(5,K3097,FALSE) * _xlfn.POISSON.DIST(0,L3097,FALSE)</f>
        <v>1.6652279639955407E-2</v>
      </c>
      <c r="AN3097" s="13">
        <f t="shared" ref="AN3097:AN3144" si="3613">_xlfn.POISSON.DIST(5,K3097,FALSE) * _xlfn.POISSON.DIST(1,L3097,FALSE)</f>
        <v>1.7375925267059212E-2</v>
      </c>
      <c r="AO3097" s="13">
        <f t="shared" ref="AO3097:AO3144" si="3614">_xlfn.POISSON.DIST(5,K3097,FALSE) * _xlfn.POISSON.DIST(2,L3097,FALSE)</f>
        <v>9.0655089097229236E-3</v>
      </c>
      <c r="AP3097" s="13">
        <f t="shared" ref="AP3097:AP3144" si="3615">_xlfn.POISSON.DIST(5,K3097,FALSE) * _xlfn.POISSON.DIST(3,L3097,FALSE)</f>
        <v>3.1531539770936899E-3</v>
      </c>
      <c r="AQ3097" s="13">
        <f t="shared" ref="AQ3097:AQ3144" si="3616">_xlfn.POISSON.DIST(5,K3097,FALSE) * _xlfn.POISSON.DIST(4,L3097,FALSE)</f>
        <v>8.2254455615269175E-4</v>
      </c>
      <c r="AR3097" s="13">
        <f t="shared" ref="AR3097:AR3144" si="3617">_xlfn.POISSON.DIST(0,K3097,FALSE) * _xlfn.POISSON.DIST(5,L3097,FALSE)</f>
        <v>4.0439353515185346E-4</v>
      </c>
      <c r="AS3097" s="13">
        <f t="shared" ref="AS3097:AS3144" si="3618">_xlfn.POISSON.DIST(1,K3097,FALSE) * _xlfn.POISSON.DIST(5,L3097,FALSE)</f>
        <v>8.8758989052030034E-4</v>
      </c>
      <c r="AT3097" s="13">
        <f t="shared" ref="AT3097:AT3144" si="3619">_xlfn.POISSON.DIST(2,K3097,FALSE) * _xlfn.POISSON.DIST(5,L3097,FALSE)</f>
        <v>9.7407073218666433E-4</v>
      </c>
      <c r="AU3097" s="13">
        <f t="shared" ref="AU3097:AU3144" si="3620">_xlfn.POISSON.DIST(3,K3097,FALSE) * _xlfn.POISSON.DIST(5,L3097,FALSE)</f>
        <v>7.1265179368403637E-4</v>
      </c>
      <c r="AV3097" s="13">
        <f t="shared" ref="AV3097:AV3144" si="3621">_xlfn.POISSON.DIST(4,K3097,FALSE) * _xlfn.POISSON.DIST(5,L3097,FALSE)</f>
        <v>3.9104391672432638E-4</v>
      </c>
      <c r="AW3097" s="13">
        <f t="shared" ref="AW3097:AW3144" si="3622">_xlfn.POISSON.DIST(6,K3097,FALSE) * _xlfn.POISSON.DIST(6,L3097,FALSE)</f>
        <v>1.0920526062255772E-5</v>
      </c>
      <c r="AX3097" s="13">
        <f t="shared" ref="AX3097:AX3144" si="3623">_xlfn.POISSON.DIST(6,K3097,FALSE) * _xlfn.POISSON.DIST(0,L3097,FALSE)</f>
        <v>6.0915889176250361E-3</v>
      </c>
      <c r="AY3097" s="13">
        <f t="shared" ref="AY3097:AY3144" si="3624">_xlfn.POISSON.DIST(6,K3097,FALSE) * _xlfn.POISSON.DIST(1,L3097,FALSE)</f>
        <v>6.3563065285265775E-3</v>
      </c>
      <c r="AZ3097" s="13">
        <f t="shared" ref="AZ3097:AZ3144" si="3625">_xlfn.POISSON.DIST(6,K3097,FALSE) * _xlfn.POISSON.DIST(2,L3097,FALSE)</f>
        <v>3.3162638870534288E-3</v>
      </c>
      <c r="BA3097" s="13">
        <f t="shared" ref="BA3097:BA3144" si="3626">_xlfn.POISSON.DIST(6,K3097,FALSE) * _xlfn.POISSON.DIST(3,L3097,FALSE)</f>
        <v>1.1534587598650648E-3</v>
      </c>
      <c r="BB3097" s="13">
        <f t="shared" ref="BB3097:BB3144" si="3627">_xlfn.POISSON.DIST(6,K3097,FALSE) * _xlfn.POISSON.DIST(4,L3097,FALSE)</f>
        <v>3.0089593802461271E-4</v>
      </c>
      <c r="BC3097" s="13">
        <f t="shared" ref="BC3097:BC3144" si="3628">_xlfn.POISSON.DIST(6,K3097,FALSE) * _xlfn.POISSON.DIST(5,L3097,FALSE)</f>
        <v>6.279434942627895E-5</v>
      </c>
      <c r="BD3097" s="13">
        <f t="shared" ref="BD3097:BD3144" si="3629">_xlfn.POISSON.DIST(0,K3097,FALSE) * _xlfn.POISSON.DIST(6,L3097,FALSE)</f>
        <v>7.0327826952299301E-5</v>
      </c>
      <c r="BE3097" s="13">
        <f t="shared" ref="BE3097:BE3144" si="3630">_xlfn.POISSON.DIST(1,K3097,FALSE) * _xlfn.POISSON.DIST(6,L3097,FALSE)</f>
        <v>1.5436020311670375E-4</v>
      </c>
      <c r="BF3097" s="13">
        <f t="shared" ref="BF3097:BF3144" si="3631">_xlfn.POISSON.DIST(2,K3097,FALSE) * _xlfn.POISSON.DIST(6,L3097,FALSE)</f>
        <v>1.6940003224037505E-4</v>
      </c>
      <c r="BG3097" s="13">
        <f t="shared" ref="BG3097:BG3144" si="3632">_xlfn.POISSON.DIST(3,K3097,FALSE) * _xlfn.POISSON.DIST(6,L3097,FALSE)</f>
        <v>1.2393682803221961E-4</v>
      </c>
      <c r="BH3097" s="13">
        <f t="shared" ref="BH3097:BH3144" si="3633">_xlfn.POISSON.DIST(4,K3097,FALSE) * _xlfn.POISSON.DIST(6,L3097,FALSE)</f>
        <v>6.8006203155079591E-5</v>
      </c>
      <c r="BI3097" s="13">
        <f t="shared" ref="BI3097:BI3144" si="3634">_xlfn.POISSON.DIST(5,K3097,FALSE) * _xlfn.POISSON.DIST(6,L3097,FALSE)</f>
        <v>2.9852909686329223E-5</v>
      </c>
      <c r="BJ3097" s="14">
        <f t="shared" ref="BJ3097:BJ3144" si="3635">SUM(N3097,Q3097,T3097,W3097,X3097,Y3097,AD3097,AE3097,AF3097,AG3097,AM3097,AN3097,AO3097,AP3097,AQ3097,AX3097,AY3097,AZ3097,BA3097,BB3097,BC3097)</f>
        <v>0.62780669663696731</v>
      </c>
      <c r="BK3097" s="14">
        <f t="shared" ref="BK3097:BK3144" si="3636">SUM(M3097,P3097,S3097,V3097,AC3097,AL3097,AY3097)</f>
        <v>0.20200966421278924</v>
      </c>
      <c r="BL3097" s="14">
        <f t="shared" ref="BL3097:BL3144" si="3637">SUM(O3097,R3097,U3097,AA3097,AB3097,AH3097,AI3097,AJ3097,AK3097,AR3097,AS3097,AT3097,AU3097,AV3097,BD3097,BE3097,BF3097,BG3097,BH3097,BI3097)</f>
        <v>0.16162141813855319</v>
      </c>
      <c r="BM3097" s="14">
        <f t="shared" ref="BM3097:BM3144" si="3638">SUM(S3097:BI3097)</f>
        <v>0.62055740379543889</v>
      </c>
      <c r="BN3097" s="14">
        <f t="shared" ref="BN3097:BN3144" si="3639">SUM(M3097:R3097)</f>
        <v>0.37196322548579686</v>
      </c>
    </row>
    <row r="3098" spans="1:66" x14ac:dyDescent="0.25">
      <c r="A3098" t="s">
        <v>91</v>
      </c>
      <c r="B3098" t="s">
        <v>99</v>
      </c>
      <c r="C3098" t="s">
        <v>109</v>
      </c>
      <c r="D3098" t="s">
        <v>568</v>
      </c>
      <c r="E3098" s="10">
        <f>VLOOKUP(A3098,home!$A$2:$E$405,3,FALSE)</f>
        <v>1.5021645021645</v>
      </c>
      <c r="F3098" s="10">
        <f>VLOOKUP(B3098,home!$B$2:$E$405,3,FALSE)</f>
        <v>1.27</v>
      </c>
      <c r="G3098" s="10">
        <f>VLOOKUP(C3098,away!$B$2:$E$405,4,FALSE)</f>
        <v>1.21</v>
      </c>
      <c r="H3098" s="10">
        <f>VLOOKUP(A3098,away!$A$2:$E$405,3,FALSE)</f>
        <v>1.2640692640692599</v>
      </c>
      <c r="I3098" s="10">
        <f>VLOOKUP(C3098,away!$B$2:$E$405,3,FALSE)</f>
        <v>0.42</v>
      </c>
      <c r="J3098" s="10">
        <f>VLOOKUP(B3098,home!$B$2:$E$405,4,FALSE)</f>
        <v>1.22</v>
      </c>
      <c r="K3098" s="12">
        <f t="shared" si="3584"/>
        <v>2.3083761904761873</v>
      </c>
      <c r="L3098" s="12">
        <f t="shared" si="3585"/>
        <v>0.64770909090908868</v>
      </c>
      <c r="M3098" s="13">
        <f t="shared" si="3586"/>
        <v>5.2022171234032723E-2</v>
      </c>
      <c r="N3098" s="13">
        <f t="shared" si="3587"/>
        <v>0.12008674145351636</v>
      </c>
      <c r="O3098" s="13">
        <f t="shared" si="3588"/>
        <v>3.3695233237112279E-2</v>
      </c>
      <c r="P3098" s="13">
        <f t="shared" si="3589"/>
        <v>7.7781274137091849E-2</v>
      </c>
      <c r="Q3098" s="13">
        <f t="shared" si="3590"/>
        <v>0.13860268738158349</v>
      </c>
      <c r="R3098" s="13">
        <f t="shared" si="3591"/>
        <v>1.0912354443989853E-2</v>
      </c>
      <c r="S3098" s="13">
        <f t="shared" si="3592"/>
        <v>2.9073789419383142E-2</v>
      </c>
      <c r="T3098" s="13">
        <f t="shared" si="3593"/>
        <v>8.9774220641482064E-2</v>
      </c>
      <c r="U3098" s="13">
        <f t="shared" si="3594"/>
        <v>2.5189819180543187E-2</v>
      </c>
      <c r="V3098" s="13">
        <f t="shared" si="3595"/>
        <v>4.8299841979548633E-3</v>
      </c>
      <c r="W3098" s="13">
        <f t="shared" si="3596"/>
        <v>0.10664904782922054</v>
      </c>
      <c r="X3098" s="13">
        <f t="shared" si="3597"/>
        <v>6.9077557815784355E-2</v>
      </c>
      <c r="Y3098" s="13">
        <f t="shared" si="3598"/>
        <v>2.2371081087540847E-2</v>
      </c>
      <c r="Z3098" s="13">
        <f t="shared" si="3599"/>
        <v>2.3560103921981402E-3</v>
      </c>
      <c r="AA3098" s="13">
        <f t="shared" si="3600"/>
        <v>5.4385582938646509E-3</v>
      </c>
      <c r="AB3098" s="13">
        <f t="shared" si="3601"/>
        <v>6.2771192380369784E-3</v>
      </c>
      <c r="AC3098" s="13">
        <f t="shared" si="3602"/>
        <v>4.5134881444209462E-4</v>
      </c>
      <c r="AD3098" s="13">
        <f t="shared" si="3603"/>
        <v>6.1546530686482213E-2</v>
      </c>
      <c r="AE3098" s="13">
        <f t="shared" si="3604"/>
        <v>3.9864247439549721E-2</v>
      </c>
      <c r="AF3098" s="13">
        <f t="shared" si="3605"/>
        <v>1.2910217734422857E-2</v>
      </c>
      <c r="AG3098" s="13">
        <f t="shared" si="3606"/>
        <v>2.7873551307338079E-3</v>
      </c>
      <c r="AH3098" s="13">
        <f t="shared" si="3607"/>
        <v>3.8150233732575563E-4</v>
      </c>
      <c r="AI3098" s="13">
        <f t="shared" si="3608"/>
        <v>8.8065091209378913E-4</v>
      </c>
      <c r="AJ3098" s="13">
        <f t="shared" si="3609"/>
        <v>1.0164367987992207E-3</v>
      </c>
      <c r="AK3098" s="13">
        <f t="shared" si="3610"/>
        <v>7.8210616849065195E-4</v>
      </c>
      <c r="AL3098" s="13">
        <f t="shared" si="3611"/>
        <v>2.699347992196482E-5</v>
      </c>
      <c r="AM3098" s="13">
        <f t="shared" si="3612"/>
        <v>2.8414509208617503E-2</v>
      </c>
      <c r="AN3098" s="13">
        <f t="shared" si="3613"/>
        <v>1.8404335928141571E-2</v>
      </c>
      <c r="AO3098" s="13">
        <f t="shared" si="3614"/>
        <v>5.9603278464010279E-3</v>
      </c>
      <c r="AP3098" s="13">
        <f t="shared" si="3615"/>
        <v>1.2868528436375121E-3</v>
      </c>
      <c r="AQ3098" s="13">
        <f t="shared" si="3616"/>
        <v>2.0837657137155711E-4</v>
      </c>
      <c r="AR3098" s="13">
        <f t="shared" si="3617"/>
        <v>4.9420506417791543E-5</v>
      </c>
      <c r="AS3098" s="13">
        <f t="shared" si="3618"/>
        <v>1.140811203361056E-4</v>
      </c>
      <c r="AT3098" s="13">
        <f t="shared" si="3619"/>
        <v>1.3167107098335749E-4</v>
      </c>
      <c r="AU3098" s="13">
        <f t="shared" si="3620"/>
        <v>1.0131545507749415E-4</v>
      </c>
      <c r="AV3098" s="13">
        <f t="shared" si="3621"/>
        <v>5.8468546057036817E-5</v>
      </c>
      <c r="AW3098" s="13">
        <f t="shared" si="3622"/>
        <v>1.1210963902075696E-6</v>
      </c>
      <c r="AX3098" s="13">
        <f t="shared" si="3623"/>
        <v>1.0931896086873167E-2</v>
      </c>
      <c r="AY3098" s="13">
        <f t="shared" si="3624"/>
        <v>7.0806884763412424E-3</v>
      </c>
      <c r="AZ3098" s="13">
        <f t="shared" si="3625"/>
        <v>2.2931131480107233E-3</v>
      </c>
      <c r="BA3098" s="13">
        <f t="shared" si="3626"/>
        <v>4.9509007748323468E-4</v>
      </c>
      <c r="BB3098" s="13">
        <f t="shared" si="3627"/>
        <v>8.016858600119403E-5</v>
      </c>
      <c r="BC3098" s="13">
        <f t="shared" si="3628"/>
        <v>1.0385184391660098E-5</v>
      </c>
      <c r="BD3098" s="13">
        <f t="shared" si="3629"/>
        <v>5.3350185473557566E-6</v>
      </c>
      <c r="BE3098" s="13">
        <f t="shared" si="3630"/>
        <v>1.2315229790464883E-5</v>
      </c>
      <c r="BF3098" s="13">
        <f t="shared" si="3631"/>
        <v>1.4214091614276093E-5</v>
      </c>
      <c r="BG3098" s="13">
        <f t="shared" si="3632"/>
        <v>1.0937156883880722E-5</v>
      </c>
      <c r="BH3098" s="13">
        <f t="shared" si="3633"/>
        <v>6.3117681355632485E-6</v>
      </c>
      <c r="BI3098" s="13">
        <f t="shared" si="3634"/>
        <v>2.9139870567880947E-6</v>
      </c>
      <c r="BJ3098" s="14">
        <f t="shared" si="3635"/>
        <v>0.73883543115758676</v>
      </c>
      <c r="BK3098" s="14">
        <f t="shared" si="3636"/>
        <v>0.17126624975916785</v>
      </c>
      <c r="BL3098" s="14">
        <f t="shared" si="3637"/>
        <v>8.5080764561156472E-2</v>
      </c>
      <c r="BM3098" s="14">
        <f t="shared" si="3638"/>
        <v>0.55735842660283152</v>
      </c>
      <c r="BN3098" s="14">
        <f t="shared" si="3639"/>
        <v>0.43310046188732654</v>
      </c>
    </row>
    <row r="3099" spans="1:66" x14ac:dyDescent="0.25">
      <c r="A3099" t="s">
        <v>19</v>
      </c>
      <c r="B3099" t="s">
        <v>250</v>
      </c>
      <c r="C3099" t="s">
        <v>142</v>
      </c>
      <c r="D3099" t="s">
        <v>568</v>
      </c>
      <c r="E3099" s="10">
        <f>VLOOKUP(A3099,home!$A$2:$E$405,3,FALSE)</f>
        <v>1.6241610738254999</v>
      </c>
      <c r="F3099" s="10">
        <f>VLOOKUP(B3099,home!$B$2:$E$405,3,FALSE)</f>
        <v>0.77</v>
      </c>
      <c r="G3099" s="10">
        <f>VLOOKUP(C3099,away!$B$2:$E$405,4,FALSE)</f>
        <v>0.69</v>
      </c>
      <c r="H3099" s="10">
        <f>VLOOKUP(A3099,away!$A$2:$E$405,3,FALSE)</f>
        <v>1.2013422818791899</v>
      </c>
      <c r="I3099" s="10">
        <f>VLOOKUP(C3099,away!$B$2:$E$405,3,FALSE)</f>
        <v>1.23</v>
      </c>
      <c r="J3099" s="10">
        <f>VLOOKUP(B3099,home!$B$2:$E$405,4,FALSE)</f>
        <v>1.56</v>
      </c>
      <c r="K3099" s="12">
        <f t="shared" si="3584"/>
        <v>0.86291677852348803</v>
      </c>
      <c r="L3099" s="12">
        <f t="shared" si="3585"/>
        <v>2.3051355704697896</v>
      </c>
      <c r="M3099" s="13">
        <f t="shared" si="3586"/>
        <v>4.208548597199193E-2</v>
      </c>
      <c r="N3099" s="13">
        <f t="shared" si="3587"/>
        <v>3.6316271977546721E-2</v>
      </c>
      <c r="O3099" s="13">
        <f t="shared" si="3588"/>
        <v>9.7012750714545931E-2</v>
      </c>
      <c r="P3099" s="13">
        <f t="shared" si="3589"/>
        <v>8.371393032229818E-2</v>
      </c>
      <c r="Q3099" s="13">
        <f t="shared" si="3590"/>
        <v>1.5668960211423721E-2</v>
      </c>
      <c r="R3099" s="13">
        <f t="shared" si="3591"/>
        <v>0.11181377123060918</v>
      </c>
      <c r="S3099" s="13">
        <f t="shared" si="3592"/>
        <v>4.1629685199966959E-2</v>
      </c>
      <c r="T3099" s="13">
        <f t="shared" si="3593"/>
        <v>3.6119077535628645E-2</v>
      </c>
      <c r="U3099" s="13">
        <f t="shared" si="3594"/>
        <v>9.6485979264879534E-2</v>
      </c>
      <c r="V3099" s="13">
        <f t="shared" si="3595"/>
        <v>9.2008087446069867E-3</v>
      </c>
      <c r="W3099" s="13">
        <f t="shared" si="3596"/>
        <v>4.507002889484823E-3</v>
      </c>
      <c r="X3099" s="13">
        <f t="shared" si="3597"/>
        <v>1.0389252676761586E-2</v>
      </c>
      <c r="Y3099" s="13">
        <f t="shared" si="3598"/>
        <v>1.1974317947900805E-2</v>
      </c>
      <c r="Z3099" s="13">
        <f t="shared" si="3599"/>
        <v>8.5915300444016268E-2</v>
      </c>
      <c r="AA3099" s="13">
        <f t="shared" si="3600"/>
        <v>7.4137754285028126E-2</v>
      </c>
      <c r="AB3099" s="13">
        <f t="shared" si="3601"/>
        <v>3.1987356047301192E-2</v>
      </c>
      <c r="AC3099" s="13">
        <f t="shared" si="3602"/>
        <v>1.1438561364531591E-3</v>
      </c>
      <c r="AD3099" s="13">
        <f t="shared" si="3603"/>
        <v>9.7229210354757365E-4</v>
      </c>
      <c r="AE3099" s="13">
        <f t="shared" si="3604"/>
        <v>2.2412651127744075E-3</v>
      </c>
      <c r="AF3099" s="13">
        <f t="shared" si="3605"/>
        <v>2.5832099671546358E-3</v>
      </c>
      <c r="AG3099" s="13">
        <f t="shared" si="3606"/>
        <v>1.9848830604267493E-3</v>
      </c>
      <c r="AH3099" s="13">
        <f t="shared" si="3607"/>
        <v>4.9511603775275199E-2</v>
      </c>
      <c r="AI3099" s="13">
        <f t="shared" si="3608"/>
        <v>4.2724393629291847E-2</v>
      </c>
      <c r="AJ3099" s="13">
        <f t="shared" si="3609"/>
        <v>1.8433798057478978E-2</v>
      </c>
      <c r="AK3099" s="13">
        <f t="shared" si="3610"/>
        <v>5.3022778785707641E-3</v>
      </c>
      <c r="AL3099" s="13">
        <f t="shared" si="3611"/>
        <v>9.1011607155492522E-5</v>
      </c>
      <c r="AM3099" s="13">
        <f t="shared" si="3612"/>
        <v>1.6780143395541964E-4</v>
      </c>
      <c r="AN3099" s="13">
        <f t="shared" si="3613"/>
        <v>3.8680505418647496E-4</v>
      </c>
      <c r="AO3099" s="13">
        <f t="shared" si="3614"/>
        <v>4.4581904462136896E-4</v>
      </c>
      <c r="AP3099" s="13">
        <f t="shared" si="3615"/>
        <v>3.425577792498586E-4</v>
      </c>
      <c r="AQ3099" s="13">
        <f t="shared" si="3616"/>
        <v>1.9741053047249676E-4</v>
      </c>
      <c r="AR3099" s="13">
        <f t="shared" si="3617"/>
        <v>2.2826191802678638E-2</v>
      </c>
      <c r="AS3099" s="13">
        <f t="shared" si="3618"/>
        <v>1.9697103896326701E-2</v>
      </c>
      <c r="AT3099" s="13">
        <f t="shared" si="3619"/>
        <v>8.4984807202303399E-3</v>
      </c>
      <c r="AU3099" s="13">
        <f t="shared" si="3620"/>
        <v>2.4444938684817126E-3</v>
      </c>
      <c r="AV3099" s="13">
        <f t="shared" si="3621"/>
        <v>5.2734869352766452E-4</v>
      </c>
      <c r="AW3099" s="13">
        <f t="shared" si="3622"/>
        <v>5.0287456352039353E-6</v>
      </c>
      <c r="AX3099" s="13">
        <f t="shared" si="3623"/>
        <v>2.4133112136738752E-5</v>
      </c>
      <c r="AY3099" s="13">
        <f t="shared" si="3624"/>
        <v>5.5630095212532677E-5</v>
      </c>
      <c r="AZ3099" s="13">
        <f t="shared" si="3625"/>
        <v>6.4117455631515125E-5</v>
      </c>
      <c r="BA3099" s="13">
        <f t="shared" si="3626"/>
        <v>4.9266475888074673E-5</v>
      </c>
      <c r="BB3099" s="13">
        <f t="shared" si="3627"/>
        <v>2.8391476500323285E-5</v>
      </c>
      <c r="BC3099" s="13">
        <f t="shared" si="3628"/>
        <v>1.3089240475810468E-5</v>
      </c>
      <c r="BD3099" s="13">
        <f t="shared" si="3629"/>
        <v>8.7695777771200738E-3</v>
      </c>
      <c r="BE3099" s="13">
        <f t="shared" si="3630"/>
        <v>7.5674158044436246E-3</v>
      </c>
      <c r="BF3099" s="13">
        <f t="shared" si="3631"/>
        <v>3.2650250338591112E-3</v>
      </c>
      <c r="BG3099" s="13">
        <f t="shared" si="3632"/>
        <v>9.3914829467208231E-4</v>
      </c>
      <c r="BH3099" s="13">
        <f t="shared" si="3633"/>
        <v>2.0260170524856512E-4</v>
      </c>
      <c r="BI3099" s="13">
        <f t="shared" si="3634"/>
        <v>3.4965682163291425E-5</v>
      </c>
      <c r="BJ3099" s="14">
        <f t="shared" si="3635"/>
        <v>0.12453155518098029</v>
      </c>
      <c r="BK3099" s="14">
        <f t="shared" si="3636"/>
        <v>0.17792040807768525</v>
      </c>
      <c r="BL3099" s="14">
        <f t="shared" si="3637"/>
        <v>0.60218203816173244</v>
      </c>
      <c r="BM3099" s="14">
        <f t="shared" si="3638"/>
        <v>0.60388753008642149</v>
      </c>
      <c r="BN3099" s="14">
        <f t="shared" si="3639"/>
        <v>0.38661117042841564</v>
      </c>
    </row>
    <row r="3100" spans="1:66" x14ac:dyDescent="0.25">
      <c r="A3100" t="s">
        <v>19</v>
      </c>
      <c r="B3100" t="s">
        <v>248</v>
      </c>
      <c r="C3100" t="s">
        <v>243</v>
      </c>
      <c r="D3100" t="s">
        <v>568</v>
      </c>
      <c r="E3100" s="10">
        <f>VLOOKUP(A3100,home!$A$2:$E$405,3,FALSE)</f>
        <v>1.6241610738254999</v>
      </c>
      <c r="F3100" s="10">
        <f>VLOOKUP(B3100,home!$B$2:$E$405,3,FALSE)</f>
        <v>0.85</v>
      </c>
      <c r="G3100" s="10">
        <f>VLOOKUP(C3100,away!$B$2:$E$405,4,FALSE)</f>
        <v>1</v>
      </c>
      <c r="H3100" s="10">
        <f>VLOOKUP(A3100,away!$A$2:$E$405,3,FALSE)</f>
        <v>1.2013422818791899</v>
      </c>
      <c r="I3100" s="10">
        <f>VLOOKUP(C3100,away!$B$2:$E$405,3,FALSE)</f>
        <v>0.77</v>
      </c>
      <c r="J3100" s="10">
        <f>VLOOKUP(B3100,home!$B$2:$E$405,4,FALSE)</f>
        <v>1.56</v>
      </c>
      <c r="K3100" s="12">
        <f t="shared" si="3584"/>
        <v>1.3805369127516749</v>
      </c>
      <c r="L3100" s="12">
        <f t="shared" si="3585"/>
        <v>1.4430523489932829</v>
      </c>
      <c r="M3100" s="13">
        <f t="shared" si="3586"/>
        <v>5.9392384865768956E-2</v>
      </c>
      <c r="N3100" s="13">
        <f t="shared" si="3587"/>
        <v>8.199337964354797E-2</v>
      </c>
      <c r="O3100" s="13">
        <f t="shared" si="3588"/>
        <v>8.5706320492861005E-2</v>
      </c>
      <c r="P3100" s="13">
        <f t="shared" si="3589"/>
        <v>0.11832073909651993</v>
      </c>
      <c r="Q3100" s="13">
        <f t="shared" si="3590"/>
        <v>5.6597443599589875E-2</v>
      </c>
      <c r="R3100" s="13">
        <f t="shared" si="3591"/>
        <v>6.183935355539711E-2</v>
      </c>
      <c r="S3100" s="13">
        <f t="shared" si="3592"/>
        <v>5.892926059454965E-2</v>
      </c>
      <c r="T3100" s="13">
        <f t="shared" si="3593"/>
        <v>8.167307393340302E-2</v>
      </c>
      <c r="U3100" s="13">
        <f t="shared" si="3594"/>
        <v>8.5371510243927237E-2</v>
      </c>
      <c r="V3100" s="13">
        <f t="shared" si="3595"/>
        <v>1.30442343253208E-2</v>
      </c>
      <c r="W3100" s="13">
        <f t="shared" si="3596"/>
        <v>2.6044953352204952E-2</v>
      </c>
      <c r="X3100" s="13">
        <f t="shared" si="3597"/>
        <v>3.7584231114319834E-2</v>
      </c>
      <c r="Y3100" s="13">
        <f t="shared" si="3598"/>
        <v>2.7118006497312837E-2</v>
      </c>
      <c r="Z3100" s="13">
        <f t="shared" si="3599"/>
        <v>2.9745808136113976E-2</v>
      </c>
      <c r="AA3100" s="13">
        <f t="shared" si="3600"/>
        <v>4.106518613153444E-2</v>
      </c>
      <c r="AB3100" s="13">
        <f t="shared" si="3601"/>
        <v>2.8346002641800729E-2</v>
      </c>
      <c r="AC3100" s="13">
        <f t="shared" si="3602"/>
        <v>1.6241596563771968E-3</v>
      </c>
      <c r="AD3100" s="13">
        <f t="shared" si="3603"/>
        <v>8.9890048734036047E-3</v>
      </c>
      <c r="AE3100" s="13">
        <f t="shared" si="3604"/>
        <v>1.297160459767714E-2</v>
      </c>
      <c r="AF3100" s="13">
        <f t="shared" si="3605"/>
        <v>9.3593522424450341E-3</v>
      </c>
      <c r="AG3100" s="13">
        <f t="shared" si="3606"/>
        <v>4.5020117461719526E-3</v>
      </c>
      <c r="AH3100" s="13">
        <f t="shared" si="3607"/>
        <v>1.0731189575880696E-2</v>
      </c>
      <c r="AI3100" s="13">
        <f t="shared" si="3608"/>
        <v>1.4814803327239289E-2</v>
      </c>
      <c r="AJ3100" s="13">
        <f t="shared" si="3609"/>
        <v>1.0226191424205087E-2</v>
      </c>
      <c r="AK3100" s="13">
        <f t="shared" si="3610"/>
        <v>4.7058782459932476E-3</v>
      </c>
      <c r="AL3100" s="13">
        <f t="shared" si="3611"/>
        <v>1.2942519239637988E-4</v>
      </c>
      <c r="AM3100" s="13">
        <f t="shared" si="3612"/>
        <v>2.4819306073276728E-3</v>
      </c>
      <c r="AN3100" s="13">
        <f t="shared" si="3613"/>
        <v>3.5815557929425234E-3</v>
      </c>
      <c r="AO3100" s="13">
        <f t="shared" si="3614"/>
        <v>2.5841862500281042E-3</v>
      </c>
      <c r="AP3100" s="13">
        <f t="shared" si="3615"/>
        <v>1.2430386794463999E-3</v>
      </c>
      <c r="AQ3100" s="13">
        <f t="shared" si="3616"/>
        <v>4.4844247156615891E-4</v>
      </c>
      <c r="AR3100" s="13">
        <f t="shared" si="3617"/>
        <v>3.0971336649933748E-3</v>
      </c>
      <c r="AS3100" s="13">
        <f t="shared" si="3618"/>
        <v>4.2757073482492334E-3</v>
      </c>
      <c r="AT3100" s="13">
        <f t="shared" si="3619"/>
        <v>2.9513859111908241E-3</v>
      </c>
      <c r="AU3100" s="13">
        <f t="shared" si="3620"/>
        <v>1.3581657313913897E-3</v>
      </c>
      <c r="AV3100" s="13">
        <f t="shared" si="3621"/>
        <v>4.6874948145504756E-4</v>
      </c>
      <c r="AW3100" s="13">
        <f t="shared" si="3622"/>
        <v>7.1621997297478869E-6</v>
      </c>
      <c r="AX3100" s="13">
        <f t="shared" si="3623"/>
        <v>5.7106613638400615E-4</v>
      </c>
      <c r="AY3100" s="13">
        <f t="shared" si="3624"/>
        <v>8.2407832953945855E-4</v>
      </c>
      <c r="AZ3100" s="13">
        <f t="shared" si="3625"/>
        <v>5.945940845981882E-4</v>
      </c>
      <c r="BA3100" s="13">
        <f t="shared" si="3626"/>
        <v>2.8601013015897546E-4</v>
      </c>
      <c r="BB3100" s="13">
        <f t="shared" si="3627"/>
        <v>1.0318189754044603E-4</v>
      </c>
      <c r="BC3100" s="13">
        <f t="shared" si="3628"/>
        <v>2.9779375923864985E-5</v>
      </c>
      <c r="BD3100" s="13">
        <f t="shared" si="3629"/>
        <v>7.4488766840247645E-4</v>
      </c>
      <c r="BE3100" s="13">
        <f t="shared" si="3630"/>
        <v>1.0283449220831479E-3</v>
      </c>
      <c r="BF3100" s="13">
        <f t="shared" si="3631"/>
        <v>7.0983406198826555E-4</v>
      </c>
      <c r="BG3100" s="13">
        <f t="shared" si="3632"/>
        <v>3.2665070816775371E-4</v>
      </c>
      <c r="BH3100" s="13">
        <f t="shared" si="3633"/>
        <v>1.1273834005051478E-4</v>
      </c>
      <c r="BI3100" s="13">
        <f t="shared" si="3634"/>
        <v>3.1127887984417214E-5</v>
      </c>
      <c r="BJ3100" s="14">
        <f t="shared" si="3635"/>
        <v>0.35958092535553199</v>
      </c>
      <c r="BK3100" s="14">
        <f t="shared" si="3636"/>
        <v>0.25226428206047236</v>
      </c>
      <c r="BL3100" s="14">
        <f t="shared" si="3637"/>
        <v>0.35791116136479517</v>
      </c>
      <c r="BM3100" s="14">
        <f t="shared" si="3638"/>
        <v>0.53483563953341906</v>
      </c>
      <c r="BN3100" s="14">
        <f t="shared" si="3639"/>
        <v>0.46384962125368484</v>
      </c>
    </row>
    <row r="3101" spans="1:66" x14ac:dyDescent="0.25">
      <c r="A3101" t="s">
        <v>19</v>
      </c>
      <c r="B3101" t="s">
        <v>352</v>
      </c>
      <c r="C3101" t="s">
        <v>244</v>
      </c>
      <c r="D3101" t="s">
        <v>568</v>
      </c>
      <c r="E3101" s="10">
        <f>VLOOKUP(A3101,home!$A$2:$E$405,3,FALSE)</f>
        <v>1.6241610738254999</v>
      </c>
      <c r="F3101" s="10">
        <f>VLOOKUP(B3101,home!$B$2:$E$405,3,FALSE)</f>
        <v>0.62</v>
      </c>
      <c r="G3101" s="10">
        <f>VLOOKUP(C3101,away!$B$2:$E$405,4,FALSE)</f>
        <v>0.7</v>
      </c>
      <c r="H3101" s="10">
        <f>VLOOKUP(A3101,away!$A$2:$E$405,3,FALSE)</f>
        <v>1.2013422818791899</v>
      </c>
      <c r="I3101" s="10">
        <f>VLOOKUP(C3101,away!$B$2:$E$405,3,FALSE)</f>
        <v>0.79</v>
      </c>
      <c r="J3101" s="10">
        <f>VLOOKUP(B3101,home!$B$2:$E$405,4,FALSE)</f>
        <v>0.83</v>
      </c>
      <c r="K3101" s="12">
        <f t="shared" si="3584"/>
        <v>0.70488590604026691</v>
      </c>
      <c r="L3101" s="12">
        <f t="shared" si="3585"/>
        <v>0.78772013422818477</v>
      </c>
      <c r="M3101" s="13">
        <f t="shared" si="3586"/>
        <v>0.22478608996242094</v>
      </c>
      <c r="N3101" s="13">
        <f t="shared" si="3587"/>
        <v>0.15844854668841005</v>
      </c>
      <c r="O3101" s="13">
        <f t="shared" si="3588"/>
        <v>0.17706852895782704</v>
      </c>
      <c r="P3101" s="13">
        <f t="shared" si="3589"/>
        <v>0.12481311046565516</v>
      </c>
      <c r="Q3101" s="13">
        <f t="shared" si="3590"/>
        <v>5.5844073696611707E-2</v>
      </c>
      <c r="R3101" s="13">
        <f t="shared" si="3591"/>
        <v>6.9740222699123361E-2</v>
      </c>
      <c r="S3101" s="13">
        <f t="shared" si="3592"/>
        <v>1.7325707906032092E-2</v>
      </c>
      <c r="T3101" s="13">
        <f t="shared" si="3593"/>
        <v>4.3989501228143615E-2</v>
      </c>
      <c r="U3101" s="13">
        <f t="shared" si="3594"/>
        <v>4.9158900064721567E-2</v>
      </c>
      <c r="V3101" s="13">
        <f t="shared" si="3595"/>
        <v>1.0689053535952906E-3</v>
      </c>
      <c r="W3101" s="13">
        <f t="shared" si="3596"/>
        <v>1.3121233494871863E-2</v>
      </c>
      <c r="X3101" s="13">
        <f t="shared" si="3597"/>
        <v>1.0335859809819818E-2</v>
      </c>
      <c r="Y3101" s="13">
        <f t="shared" si="3598"/>
        <v>4.0708824383774841E-3</v>
      </c>
      <c r="Z3101" s="13">
        <f t="shared" si="3599"/>
        <v>1.8311925861885653E-2</v>
      </c>
      <c r="AA3101" s="13">
        <f t="shared" si="3600"/>
        <v>1.2907818452497465E-2</v>
      </c>
      <c r="AB3101" s="13">
        <f t="shared" si="3601"/>
        <v>4.5492696524459739E-3</v>
      </c>
      <c r="AC3101" s="13">
        <f t="shared" si="3602"/>
        <v>3.7094544528401083E-5</v>
      </c>
      <c r="AD3101" s="13">
        <f t="shared" si="3603"/>
        <v>2.3122431400996622E-3</v>
      </c>
      <c r="AE3101" s="13">
        <f t="shared" si="3604"/>
        <v>1.8214004766875054E-3</v>
      </c>
      <c r="AF3101" s="13">
        <f t="shared" si="3605"/>
        <v>7.1737691398978071E-4</v>
      </c>
      <c r="AG3101" s="13">
        <f t="shared" si="3606"/>
        <v>1.8836407966007701E-4</v>
      </c>
      <c r="AH3101" s="13">
        <f t="shared" si="3607"/>
        <v>3.6061681744752831E-3</v>
      </c>
      <c r="AI3101" s="13">
        <f t="shared" si="3608"/>
        <v>2.5419371209985855E-3</v>
      </c>
      <c r="AJ3101" s="13">
        <f t="shared" si="3609"/>
        <v>8.9588782531623739E-4</v>
      </c>
      <c r="AK3101" s="13">
        <f t="shared" si="3610"/>
        <v>2.1049956715282685E-4</v>
      </c>
      <c r="AL3101" s="13">
        <f t="shared" si="3611"/>
        <v>8.2387401901434392E-7</v>
      </c>
      <c r="AM3101" s="13">
        <f t="shared" si="3612"/>
        <v>3.2597352015890848E-4</v>
      </c>
      <c r="AN3101" s="13">
        <f t="shared" si="3613"/>
        <v>2.5677590505440929E-4</v>
      </c>
      <c r="AO3101" s="13">
        <f t="shared" si="3614"/>
        <v>1.0113377519801145E-4</v>
      </c>
      <c r="AP3101" s="13">
        <f t="shared" si="3615"/>
        <v>2.6555036991326881E-5</v>
      </c>
      <c r="AQ3101" s="13">
        <f t="shared" si="3616"/>
        <v>5.2294843258106049E-6</v>
      </c>
      <c r="AR3101" s="13">
        <f t="shared" si="3617"/>
        <v>5.6813025568941584E-4</v>
      </c>
      <c r="AS3101" s="13">
        <f t="shared" si="3618"/>
        <v>4.0046701003052242E-4</v>
      </c>
      <c r="AT3101" s="13">
        <f t="shared" si="3619"/>
        <v>1.4114177560230068E-4</v>
      </c>
      <c r="AU3101" s="13">
        <f t="shared" si="3620"/>
        <v>3.3162949458519929E-5</v>
      </c>
      <c r="AV3101" s="13">
        <f t="shared" si="3621"/>
        <v>5.8440239190090983E-6</v>
      </c>
      <c r="AW3101" s="13">
        <f t="shared" si="3622"/>
        <v>1.2707177022560449E-8</v>
      </c>
      <c r="AX3101" s="13">
        <f t="shared" si="3623"/>
        <v>3.8295690017057894E-5</v>
      </c>
      <c r="AY3101" s="13">
        <f t="shared" si="3624"/>
        <v>3.0166286080597802E-5</v>
      </c>
      <c r="AZ3101" s="13">
        <f t="shared" si="3625"/>
        <v>1.188129546028716E-5</v>
      </c>
      <c r="BA3101" s="13">
        <f t="shared" si="3626"/>
        <v>3.1197118849273747E-6</v>
      </c>
      <c r="BB3101" s="13">
        <f t="shared" si="3627"/>
        <v>6.143649661870637E-7</v>
      </c>
      <c r="BC3101" s="13">
        <f t="shared" si="3628"/>
        <v>9.6789530725993644E-8</v>
      </c>
      <c r="BD3101" s="13">
        <f t="shared" si="3629"/>
        <v>7.4587940211793223E-5</v>
      </c>
      <c r="BE3101" s="13">
        <f t="shared" si="3630"/>
        <v>5.2575987815867133E-5</v>
      </c>
      <c r="BF3101" s="13">
        <f t="shared" si="3631"/>
        <v>1.8530036403774764E-5</v>
      </c>
      <c r="BG3101" s="13">
        <f t="shared" si="3632"/>
        <v>4.3538538331446356E-6</v>
      </c>
      <c r="BH3101" s="13">
        <f t="shared" si="3633"/>
        <v>7.6724255098576119E-7</v>
      </c>
      <c r="BI3101" s="13">
        <f t="shared" si="3634"/>
        <v>1.081636921408488E-7</v>
      </c>
      <c r="BJ3101" s="14">
        <f t="shared" si="3635"/>
        <v>0.29164932382633979</v>
      </c>
      <c r="BK3101" s="14">
        <f t="shared" si="3636"/>
        <v>0.3680618983923315</v>
      </c>
      <c r="BL3101" s="14">
        <f t="shared" si="3637"/>
        <v>0.32197890175376581</v>
      </c>
      <c r="BM3101" s="14">
        <f t="shared" si="3638"/>
        <v>0.18927132378537098</v>
      </c>
      <c r="BN3101" s="14">
        <f t="shared" si="3639"/>
        <v>0.81070057247004834</v>
      </c>
    </row>
    <row r="3102" spans="1:66" x14ac:dyDescent="0.25">
      <c r="A3102" t="s">
        <v>19</v>
      </c>
      <c r="B3102" t="s">
        <v>21</v>
      </c>
      <c r="C3102" t="s">
        <v>249</v>
      </c>
      <c r="D3102" t="s">
        <v>568</v>
      </c>
      <c r="E3102" s="10">
        <f>VLOOKUP(A3102,home!$A$2:$E$405,3,FALSE)</f>
        <v>1.6241610738254999</v>
      </c>
      <c r="F3102" s="10">
        <f>VLOOKUP(B3102,home!$B$2:$E$405,3,FALSE)</f>
        <v>1</v>
      </c>
      <c r="G3102" s="10">
        <f>VLOOKUP(C3102,away!$B$2:$E$405,4,FALSE)</f>
        <v>1.06</v>
      </c>
      <c r="H3102" s="10">
        <f>VLOOKUP(A3102,away!$A$2:$E$405,3,FALSE)</f>
        <v>1.2013422818791899</v>
      </c>
      <c r="I3102" s="10">
        <f>VLOOKUP(C3102,away!$B$2:$E$405,3,FALSE)</f>
        <v>0.7</v>
      </c>
      <c r="J3102" s="10">
        <f>VLOOKUP(B3102,home!$B$2:$E$405,4,FALSE)</f>
        <v>1.04</v>
      </c>
      <c r="K3102" s="12">
        <f t="shared" si="3584"/>
        <v>1.7216107382550301</v>
      </c>
      <c r="L3102" s="12">
        <f t="shared" si="3585"/>
        <v>0.87457718120805028</v>
      </c>
      <c r="M3102" s="13">
        <f t="shared" si="3586"/>
        <v>7.4557255432921965E-2</v>
      </c>
      <c r="N3102" s="13">
        <f t="shared" si="3587"/>
        <v>0.12835857156814159</v>
      </c>
      <c r="O3102" s="13">
        <f t="shared" si="3588"/>
        <v>6.5206074295133476E-2</v>
      </c>
      <c r="P3102" s="13">
        <f t="shared" si="3589"/>
        <v>0.11225947770595707</v>
      </c>
      <c r="Q3102" s="13">
        <f t="shared" si="3590"/>
        <v>0.11049174757939474</v>
      </c>
      <c r="R3102" s="13">
        <f t="shared" si="3591"/>
        <v>2.8513872327340265E-2</v>
      </c>
      <c r="S3102" s="13">
        <f t="shared" si="3592"/>
        <v>4.2256753758030563E-2</v>
      </c>
      <c r="T3102" s="13">
        <f t="shared" si="3593"/>
        <v>9.6633561144738478E-2</v>
      </c>
      <c r="U3102" s="13">
        <f t="shared" si="3594"/>
        <v>4.9089788787981939E-2</v>
      </c>
      <c r="V3102" s="13">
        <f t="shared" si="3595"/>
        <v>7.0694678857968502E-3</v>
      </c>
      <c r="W3102" s="13">
        <f t="shared" si="3596"/>
        <v>6.3407926373750062E-2</v>
      </c>
      <c r="X3102" s="13">
        <f t="shared" si="3597"/>
        <v>5.5455125514201918E-2</v>
      </c>
      <c r="Y3102" s="13">
        <f t="shared" si="3598"/>
        <v>2.4249893677874668E-2</v>
      </c>
      <c r="Z3102" s="13">
        <f t="shared" si="3599"/>
        <v>8.3125273617904935E-3</v>
      </c>
      <c r="AA3102" s="13">
        <f t="shared" si="3600"/>
        <v>1.4310936368097268E-2</v>
      </c>
      <c r="AB3102" s="13">
        <f t="shared" si="3601"/>
        <v>1.2318930862900354E-2</v>
      </c>
      <c r="AC3102" s="13">
        <f t="shared" si="3602"/>
        <v>6.6527292339827566E-4</v>
      </c>
      <c r="AD3102" s="13">
        <f t="shared" si="3603"/>
        <v>2.7290941733883127E-2</v>
      </c>
      <c r="AE3102" s="13">
        <f t="shared" si="3604"/>
        <v>2.3868034894132646E-2</v>
      </c>
      <c r="AF3102" s="13">
        <f t="shared" si="3605"/>
        <v>1.0437219339342956E-2</v>
      </c>
      <c r="AG3102" s="13">
        <f t="shared" si="3606"/>
        <v>3.0427179564842372E-3</v>
      </c>
      <c r="AH3102" s="13">
        <f t="shared" si="3607"/>
        <v>1.8174866871973798E-3</v>
      </c>
      <c r="AI3102" s="13">
        <f t="shared" si="3608"/>
        <v>3.1290045973145697E-3</v>
      </c>
      <c r="AJ3102" s="13">
        <f t="shared" si="3609"/>
        <v>2.6934639573930612E-3</v>
      </c>
      <c r="AK3102" s="13">
        <f t="shared" si="3610"/>
        <v>1.5456988240502606E-3</v>
      </c>
      <c r="AL3102" s="13">
        <f t="shared" si="3611"/>
        <v>4.0067564439679181E-5</v>
      </c>
      <c r="AM3102" s="13">
        <f t="shared" si="3612"/>
        <v>9.3968756692290947E-3</v>
      </c>
      <c r="AN3102" s="13">
        <f t="shared" si="3613"/>
        <v>8.2182930349568931E-3</v>
      </c>
      <c r="AO3102" s="13">
        <f t="shared" si="3614"/>
        <v>3.5937657784271752E-3</v>
      </c>
      <c r="AP3102" s="13">
        <f t="shared" si="3615"/>
        <v>1.0476751814729314E-3</v>
      </c>
      <c r="AQ3102" s="13">
        <f t="shared" si="3616"/>
        <v>2.2906820175855718E-4</v>
      </c>
      <c r="AR3102" s="13">
        <f t="shared" si="3617"/>
        <v>3.1790647675444849E-4</v>
      </c>
      <c r="AS3102" s="13">
        <f t="shared" si="3618"/>
        <v>5.4731120414128144E-4</v>
      </c>
      <c r="AT3102" s="13">
        <f t="shared" si="3619"/>
        <v>4.7112842310846078E-4</v>
      </c>
      <c r="AU3102" s="13">
        <f t="shared" si="3620"/>
        <v>2.7036658410689509E-4</v>
      </c>
      <c r="AV3102" s="13">
        <f t="shared" si="3621"/>
        <v>1.1636650361594065E-4</v>
      </c>
      <c r="AW3102" s="13">
        <f t="shared" si="3622"/>
        <v>1.6758052552402779E-6</v>
      </c>
      <c r="AX3102" s="13">
        <f t="shared" si="3623"/>
        <v>2.6962936763653736E-3</v>
      </c>
      <c r="AY3102" s="13">
        <f t="shared" si="3624"/>
        <v>2.3581169231847196E-3</v>
      </c>
      <c r="AZ3102" s="13">
        <f t="shared" si="3625"/>
        <v>1.031177625818946E-3</v>
      </c>
      <c r="BA3102" s="13">
        <f t="shared" si="3626"/>
        <v>3.0061480710451451E-4</v>
      </c>
      <c r="BB3102" s="13">
        <f t="shared" si="3627"/>
        <v>6.5727712656717008E-5</v>
      </c>
      <c r="BC3102" s="13">
        <f t="shared" si="3628"/>
        <v>1.1496791532512853E-5</v>
      </c>
      <c r="BD3102" s="13">
        <f t="shared" si="3629"/>
        <v>4.6338958387947998E-5</v>
      </c>
      <c r="BE3102" s="13">
        <f t="shared" si="3630"/>
        <v>7.9777648360244256E-5</v>
      </c>
      <c r="BF3102" s="13">
        <f t="shared" si="3631"/>
        <v>6.8673028044865188E-5</v>
      </c>
      <c r="BG3102" s="13">
        <f t="shared" si="3632"/>
        <v>3.9409407503509576E-5</v>
      </c>
      <c r="BH3102" s="13">
        <f t="shared" si="3633"/>
        <v>1.696191478657762E-5</v>
      </c>
      <c r="BI3102" s="13">
        <f t="shared" si="3634"/>
        <v>5.8403629275877535E-6</v>
      </c>
      <c r="BJ3102" s="14">
        <f t="shared" si="3635"/>
        <v>0.57218484518445201</v>
      </c>
      <c r="BK3102" s="14">
        <f t="shared" si="3636"/>
        <v>0.2392064121937291</v>
      </c>
      <c r="BL3102" s="14">
        <f t="shared" si="3637"/>
        <v>0.18060533721914637</v>
      </c>
      <c r="BM3102" s="14">
        <f t="shared" si="3638"/>
        <v>0.47856568193229931</v>
      </c>
      <c r="BN3102" s="14">
        <f t="shared" si="3639"/>
        <v>0.51938699890888917</v>
      </c>
    </row>
    <row r="3103" spans="1:66" x14ac:dyDescent="0.25">
      <c r="A3103" t="s">
        <v>19</v>
      </c>
      <c r="B3103" t="s">
        <v>252</v>
      </c>
      <c r="C3103" t="s">
        <v>154</v>
      </c>
      <c r="D3103" t="s">
        <v>568</v>
      </c>
      <c r="E3103" s="10">
        <f>VLOOKUP(A3103,home!$A$2:$E$405,3,FALSE)</f>
        <v>1.6241610738254999</v>
      </c>
      <c r="F3103" s="10">
        <f>VLOOKUP(B3103,home!$B$2:$E$405,3,FALSE)</f>
        <v>0.7</v>
      </c>
      <c r="G3103" s="10">
        <f>VLOOKUP(C3103,away!$B$2:$E$405,4,FALSE)</f>
        <v>1.54</v>
      </c>
      <c r="H3103" s="10">
        <f>VLOOKUP(A3103,away!$A$2:$E$405,3,FALSE)</f>
        <v>1.2013422818791899</v>
      </c>
      <c r="I3103" s="10">
        <f>VLOOKUP(C3103,away!$B$2:$E$405,3,FALSE)</f>
        <v>0.69</v>
      </c>
      <c r="J3103" s="10">
        <f>VLOOKUP(B3103,home!$B$2:$E$405,4,FALSE)</f>
        <v>0.95</v>
      </c>
      <c r="K3103" s="12">
        <f t="shared" si="3584"/>
        <v>1.7508456375838888</v>
      </c>
      <c r="L3103" s="12">
        <f t="shared" si="3585"/>
        <v>0.78747986577180884</v>
      </c>
      <c r="M3103" s="13">
        <f t="shared" si="3586"/>
        <v>7.8998571942501428E-2</v>
      </c>
      <c r="N3103" s="13">
        <f t="shared" si="3587"/>
        <v>0.13831430506088563</v>
      </c>
      <c r="O3103" s="13">
        <f t="shared" si="3588"/>
        <v>6.2209784829445607E-2</v>
      </c>
      <c r="P3103" s="13">
        <f t="shared" si="3589"/>
        <v>0.10891973038366722</v>
      </c>
      <c r="Q3103" s="13">
        <f t="shared" si="3590"/>
        <v>0.12108349881564943</v>
      </c>
      <c r="R3103" s="13">
        <f t="shared" si="3591"/>
        <v>2.4494476503592467E-2</v>
      </c>
      <c r="S3103" s="13">
        <f t="shared" si="3592"/>
        <v>3.7543424441537805E-2</v>
      </c>
      <c r="T3103" s="13">
        <f t="shared" si="3593"/>
        <v>9.5350817394528581E-2</v>
      </c>
      <c r="U3103" s="13">
        <f t="shared" si="3594"/>
        <v>4.2886047331215933E-2</v>
      </c>
      <c r="V3103" s="13">
        <f t="shared" si="3595"/>
        <v>5.7514677759381815E-3</v>
      </c>
      <c r="W3103" s="13">
        <f t="shared" si="3596"/>
        <v>7.0666171894924565E-2</v>
      </c>
      <c r="X3103" s="13">
        <f t="shared" si="3597"/>
        <v>5.5648187558422768E-2</v>
      </c>
      <c r="Y3103" s="13">
        <f t="shared" si="3598"/>
        <v>2.1910913634475601E-2</v>
      </c>
      <c r="Z3103" s="13">
        <f t="shared" si="3599"/>
        <v>6.4296356897332414E-3</v>
      </c>
      <c r="AA3103" s="13">
        <f t="shared" si="3600"/>
        <v>1.1257299598623123E-2</v>
      </c>
      <c r="AB3103" s="13">
        <f t="shared" si="3601"/>
        <v>9.8548969466120823E-3</v>
      </c>
      <c r="AC3103" s="13">
        <f t="shared" si="3602"/>
        <v>4.9561680678346105E-4</v>
      </c>
      <c r="AD3103" s="13">
        <f t="shared" si="3603"/>
        <v>3.0931389696745488E-2</v>
      </c>
      <c r="AE3103" s="13">
        <f t="shared" si="3604"/>
        <v>2.4357846606528646E-2</v>
      </c>
      <c r="AF3103" s="13">
        <f t="shared" si="3605"/>
        <v>9.5906568880997443E-3</v>
      </c>
      <c r="AG3103" s="13">
        <f t="shared" si="3606"/>
        <v>2.5174830663014206E-3</v>
      </c>
      <c r="AH3103" s="13">
        <f t="shared" si="3607"/>
        <v>1.265802162478191E-3</v>
      </c>
      <c r="AI3103" s="13">
        <f t="shared" si="3608"/>
        <v>2.2162241942191934E-3</v>
      </c>
      <c r="AJ3103" s="13">
        <f t="shared" si="3609"/>
        <v>1.9401332311782726E-3</v>
      </c>
      <c r="AK3103" s="13">
        <f t="shared" si="3610"/>
        <v>1.1322912680466707E-3</v>
      </c>
      <c r="AL3103" s="13">
        <f t="shared" si="3611"/>
        <v>2.7333379650335641E-5</v>
      </c>
      <c r="AM3103" s="13">
        <f t="shared" si="3612"/>
        <v>1.0831217742990805E-2</v>
      </c>
      <c r="AN3103" s="13">
        <f t="shared" si="3613"/>
        <v>8.5293658943956328E-3</v>
      </c>
      <c r="AO3103" s="13">
        <f t="shared" si="3614"/>
        <v>3.358351954818658E-3</v>
      </c>
      <c r="AP3103" s="13">
        <f t="shared" si="3615"/>
        <v>8.8154484886502976E-4</v>
      </c>
      <c r="AQ3103" s="13">
        <f t="shared" si="3616"/>
        <v>1.7354970481401577E-4</v>
      </c>
      <c r="AR3103" s="13">
        <f t="shared" si="3617"/>
        <v>1.9935874340039827E-4</v>
      </c>
      <c r="AS3103" s="13">
        <f t="shared" si="3618"/>
        <v>3.4904638619679318E-4</v>
      </c>
      <c r="AT3103" s="13">
        <f t="shared" si="3619"/>
        <v>3.055631712935384E-4</v>
      </c>
      <c r="AU3103" s="13">
        <f t="shared" si="3620"/>
        <v>1.7833131515519672E-4</v>
      </c>
      <c r="AV3103" s="13">
        <f t="shared" si="3621"/>
        <v>7.8057651296018488E-5</v>
      </c>
      <c r="AW3103" s="13">
        <f t="shared" si="3622"/>
        <v>1.0468347960052953E-6</v>
      </c>
      <c r="AX3103" s="13">
        <f t="shared" si="3623"/>
        <v>3.1606317225061102E-3</v>
      </c>
      <c r="AY3103" s="13">
        <f t="shared" si="3624"/>
        <v>2.4889338445932326E-3</v>
      </c>
      <c r="AZ3103" s="13">
        <f t="shared" si="3625"/>
        <v>9.7999264492759533E-4</v>
      </c>
      <c r="BA3103" s="13">
        <f t="shared" si="3626"/>
        <v>2.572414921616476E-4</v>
      </c>
      <c r="BB3103" s="13">
        <f t="shared" si="3627"/>
        <v>5.0643123929598513E-5</v>
      </c>
      <c r="BC3103" s="13">
        <f t="shared" si="3628"/>
        <v>7.9760880868690651E-6</v>
      </c>
      <c r="BD3103" s="13">
        <f t="shared" si="3629"/>
        <v>2.6165166082230343E-5</v>
      </c>
      <c r="BE3103" s="13">
        <f t="shared" si="3630"/>
        <v>4.5811166891730923E-5</v>
      </c>
      <c r="BF3103" s="13">
        <f t="shared" si="3631"/>
        <v>4.0104140852507298E-5</v>
      </c>
      <c r="BG3103" s="13">
        <f t="shared" si="3632"/>
        <v>2.3405386686887399E-5</v>
      </c>
      <c r="BH3103" s="13">
        <f t="shared" si="3633"/>
        <v>1.0244804794175213E-5</v>
      </c>
      <c r="BI3103" s="13">
        <f t="shared" si="3634"/>
        <v>3.5874143563560322E-6</v>
      </c>
      <c r="BJ3103" s="14">
        <f t="shared" si="3635"/>
        <v>0.60109071967865113</v>
      </c>
      <c r="BK3103" s="14">
        <f t="shared" si="3636"/>
        <v>0.23422507857467162</v>
      </c>
      <c r="BL3103" s="14">
        <f t="shared" si="3637"/>
        <v>0.15851663141241731</v>
      </c>
      <c r="BM3103" s="14">
        <f t="shared" si="3638"/>
        <v>0.46375381080993433</v>
      </c>
      <c r="BN3103" s="14">
        <f t="shared" si="3639"/>
        <v>0.53402036753574178</v>
      </c>
    </row>
    <row r="3104" spans="1:66" x14ac:dyDescent="0.25">
      <c r="A3104" t="s">
        <v>19</v>
      </c>
      <c r="B3104" t="s">
        <v>20</v>
      </c>
      <c r="C3104" t="s">
        <v>253</v>
      </c>
      <c r="D3104" t="s">
        <v>568</v>
      </c>
      <c r="E3104" s="10">
        <f>VLOOKUP(A3104,home!$A$2:$E$405,3,FALSE)</f>
        <v>1.6241610738254999</v>
      </c>
      <c r="F3104" s="10">
        <f>VLOOKUP(B3104,home!$B$2:$E$405,3,FALSE)</f>
        <v>1.08</v>
      </c>
      <c r="G3104" s="10">
        <f>VLOOKUP(C3104,away!$B$2:$E$405,4,FALSE)</f>
        <v>1.1399999999999999</v>
      </c>
      <c r="H3104" s="10">
        <f>VLOOKUP(A3104,away!$A$2:$E$405,3,FALSE)</f>
        <v>1.2013422818791899</v>
      </c>
      <c r="I3104" s="10">
        <f>VLOOKUP(C3104,away!$B$2:$E$405,3,FALSE)</f>
        <v>0.62</v>
      </c>
      <c r="J3104" s="10">
        <f>VLOOKUP(B3104,home!$B$2:$E$405,4,FALSE)</f>
        <v>0.94</v>
      </c>
      <c r="K3104" s="12">
        <f t="shared" si="3584"/>
        <v>1.9996671140939553</v>
      </c>
      <c r="L3104" s="12">
        <f t="shared" si="3585"/>
        <v>0.70014228187919181</v>
      </c>
      <c r="M3104" s="13">
        <f t="shared" si="3586"/>
        <v>6.7218323601966848E-2</v>
      </c>
      <c r="N3104" s="13">
        <f t="shared" si="3587"/>
        <v>0.13441427117137864</v>
      </c>
      <c r="O3104" s="13">
        <f t="shared" si="3588"/>
        <v>4.7062390470775012E-2</v>
      </c>
      <c r="P3104" s="13">
        <f t="shared" si="3589"/>
        <v>9.4109114535057506E-2</v>
      </c>
      <c r="Q3104" s="13">
        <f t="shared" si="3590"/>
        <v>0.13439189886315656</v>
      </c>
      <c r="R3104" s="13">
        <f t="shared" si="3591"/>
        <v>1.6475184727448969E-2</v>
      </c>
      <c r="S3104" s="13">
        <f t="shared" si="3592"/>
        <v>3.2939401654139985E-2</v>
      </c>
      <c r="T3104" s="13">
        <f t="shared" si="3593"/>
        <v>9.4093450736128001E-2</v>
      </c>
      <c r="U3104" s="13">
        <f t="shared" si="3594"/>
        <v>3.2944885098102686E-2</v>
      </c>
      <c r="V3104" s="13">
        <f t="shared" si="3595"/>
        <v>5.124095396867214E-3</v>
      </c>
      <c r="W3104" s="13">
        <f t="shared" si="3596"/>
        <v>8.9579686852431645E-2</v>
      </c>
      <c r="X3104" s="13">
        <f t="shared" si="3597"/>
        <v>6.2718526362884927E-2</v>
      </c>
      <c r="Y3104" s="13">
        <f t="shared" si="3598"/>
        <v>2.1955946081905247E-2</v>
      </c>
      <c r="Z3104" s="13">
        <f t="shared" si="3599"/>
        <v>3.8449911431524446E-3</v>
      </c>
      <c r="AA3104" s="13">
        <f t="shared" si="3600"/>
        <v>7.6887023429444657E-3</v>
      </c>
      <c r="AB3104" s="13">
        <f t="shared" si="3601"/>
        <v>7.6874226126215986E-3</v>
      </c>
      <c r="AC3104" s="13">
        <f t="shared" si="3602"/>
        <v>4.4837483921034908E-4</v>
      </c>
      <c r="AD3104" s="13">
        <f t="shared" si="3603"/>
        <v>4.4782388472410548E-2</v>
      </c>
      <c r="AE3104" s="13">
        <f t="shared" si="3604"/>
        <v>3.135404365307394E-2</v>
      </c>
      <c r="AF3104" s="13">
        <f t="shared" si="3605"/>
        <v>1.0976145834701488E-2</v>
      </c>
      <c r="AG3104" s="13">
        <f t="shared" si="3606"/>
        <v>2.5616212636488957E-3</v>
      </c>
      <c r="AH3104" s="13">
        <f t="shared" si="3607"/>
        <v>6.7301021819300862E-4</v>
      </c>
      <c r="AI3104" s="13">
        <f t="shared" si="3608"/>
        <v>1.3457964007697564E-3</v>
      </c>
      <c r="AJ3104" s="13">
        <f t="shared" si="3609"/>
        <v>1.345572402442646E-3</v>
      </c>
      <c r="AK3104" s="13">
        <f t="shared" si="3610"/>
        <v>8.9689896093231845E-4</v>
      </c>
      <c r="AL3104" s="13">
        <f t="shared" si="3611"/>
        <v>2.5109914580880779E-5</v>
      </c>
      <c r="AM3104" s="13">
        <f t="shared" si="3612"/>
        <v>1.7909973903771925E-2</v>
      </c>
      <c r="AN3104" s="13">
        <f t="shared" si="3613"/>
        <v>1.2539529997383654E-2</v>
      </c>
      <c r="AO3104" s="13">
        <f t="shared" si="3614"/>
        <v>4.3897275730303831E-3</v>
      </c>
      <c r="AP3104" s="13">
        <f t="shared" si="3615"/>
        <v>1.0244779599364996E-3</v>
      </c>
      <c r="AQ3104" s="13">
        <f t="shared" si="3616"/>
        <v>1.7932008415122002E-4</v>
      </c>
      <c r="AR3104" s="13">
        <f t="shared" si="3617"/>
        <v>9.4240581978733182E-5</v>
      </c>
      <c r="AS3104" s="13">
        <f t="shared" si="3618"/>
        <v>1.8844979259594814E-4</v>
      </c>
      <c r="AT3104" s="13">
        <f t="shared" si="3619"/>
        <v>1.8841842645597208E-4</v>
      </c>
      <c r="AU3104" s="13">
        <f t="shared" si="3620"/>
        <v>1.2559137702444594E-4</v>
      </c>
      <c r="AV3104" s="13">
        <f t="shared" si="3621"/>
        <v>6.2785236612389922E-5</v>
      </c>
      <c r="AW3104" s="13">
        <f t="shared" si="3622"/>
        <v>9.7653259666488758E-7</v>
      </c>
      <c r="AX3104" s="13">
        <f t="shared" si="3623"/>
        <v>5.9689976382756062E-3</v>
      </c>
      <c r="AY3104" s="13">
        <f t="shared" si="3624"/>
        <v>4.1791476269937896E-3</v>
      </c>
      <c r="AZ3104" s="13">
        <f t="shared" si="3625"/>
        <v>1.4629989779367206E-3</v>
      </c>
      <c r="BA3104" s="13">
        <f t="shared" si="3626"/>
        <v>3.4143581426651366E-4</v>
      </c>
      <c r="BB3104" s="13">
        <f t="shared" si="3627"/>
        <v>5.9763412528959191E-5</v>
      </c>
      <c r="BC3104" s="13">
        <f t="shared" si="3628"/>
        <v>8.3685784041825956E-6</v>
      </c>
      <c r="BD3104" s="13">
        <f t="shared" si="3629"/>
        <v>1.0996969352035546E-5</v>
      </c>
      <c r="BE3104" s="13">
        <f t="shared" si="3630"/>
        <v>2.1990277967964589E-5</v>
      </c>
      <c r="BF3104" s="13">
        <f t="shared" si="3631"/>
        <v>2.1986617841161827E-5</v>
      </c>
      <c r="BG3104" s="13">
        <f t="shared" si="3632"/>
        <v>1.4655305549040909E-5</v>
      </c>
      <c r="BH3104" s="13">
        <f t="shared" si="3633"/>
        <v>7.3264331383539408E-6</v>
      </c>
      <c r="BI3104" s="13">
        <f t="shared" si="3634"/>
        <v>2.9300854820749092E-6</v>
      </c>
      <c r="BJ3104" s="14">
        <f t="shared" si="3635"/>
        <v>0.67489172085839921</v>
      </c>
      <c r="BK3104" s="14">
        <f t="shared" si="3636"/>
        <v>0.20404356756881653</v>
      </c>
      <c r="BL3104" s="14">
        <f t="shared" si="3637"/>
        <v>0.11685923433822865</v>
      </c>
      <c r="BM3104" s="14">
        <f t="shared" si="3638"/>
        <v>0.50179015944441618</v>
      </c>
      <c r="BN3104" s="14">
        <f t="shared" si="3639"/>
        <v>0.49367118336978355</v>
      </c>
    </row>
    <row r="3105" spans="1:66" x14ac:dyDescent="0.25">
      <c r="A3105" t="s">
        <v>19</v>
      </c>
      <c r="B3105" t="s">
        <v>139</v>
      </c>
      <c r="C3105" t="s">
        <v>146</v>
      </c>
      <c r="D3105" t="s">
        <v>568</v>
      </c>
      <c r="E3105" s="10">
        <f>VLOOKUP(A3105,home!$A$2:$E$405,3,FALSE)</f>
        <v>1.6241610738254999</v>
      </c>
      <c r="F3105" s="10">
        <f>VLOOKUP(B3105,home!$B$2:$E$405,3,FALSE)</f>
        <v>1.08</v>
      </c>
      <c r="G3105" s="10">
        <f>VLOOKUP(C3105,away!$B$2:$E$405,4,FALSE)</f>
        <v>1.08</v>
      </c>
      <c r="H3105" s="10">
        <f>VLOOKUP(A3105,away!$A$2:$E$405,3,FALSE)</f>
        <v>1.2013422818791899</v>
      </c>
      <c r="I3105" s="10">
        <f>VLOOKUP(C3105,away!$B$2:$E$405,3,FALSE)</f>
        <v>0.46</v>
      </c>
      <c r="J3105" s="10">
        <f>VLOOKUP(B3105,home!$B$2:$E$405,4,FALSE)</f>
        <v>0.73</v>
      </c>
      <c r="K3105" s="12">
        <f t="shared" si="3584"/>
        <v>1.8944214765100633</v>
      </c>
      <c r="L3105" s="12">
        <f t="shared" si="3585"/>
        <v>0.40341073825503199</v>
      </c>
      <c r="M3105" s="13">
        <f t="shared" si="3586"/>
        <v>0.10047641910704318</v>
      </c>
      <c r="N3105" s="13">
        <f t="shared" si="3587"/>
        <v>0.19034468623920867</v>
      </c>
      <c r="O3105" s="13">
        <f t="shared" si="3588"/>
        <v>4.0533266409194288E-2</v>
      </c>
      <c r="P3105" s="13">
        <f t="shared" si="3589"/>
        <v>7.678709039868159E-2</v>
      </c>
      <c r="Q3105" s="13">
        <f t="shared" si="3590"/>
        <v>0.18029653077556324</v>
      </c>
      <c r="R3105" s="13">
        <f t="shared" si="3591"/>
        <v>8.1757774630104776E-3</v>
      </c>
      <c r="S3105" s="13">
        <f t="shared" si="3592"/>
        <v>1.467074887893269E-2</v>
      </c>
      <c r="T3105" s="13">
        <f t="shared" si="3593"/>
        <v>7.2733556584991046E-2</v>
      </c>
      <c r="U3105" s="13">
        <f t="shared" si="3594"/>
        <v>1.5488368413094006E-2</v>
      </c>
      <c r="V3105" s="13">
        <f t="shared" si="3595"/>
        <v>1.2457584358760638E-3</v>
      </c>
      <c r="W3105" s="13">
        <f t="shared" si="3596"/>
        <v>0.11385254001382822</v>
      </c>
      <c r="X3105" s="13">
        <f t="shared" si="3597"/>
        <v>4.5929337219189008E-2</v>
      </c>
      <c r="Y3105" s="13">
        <f t="shared" si="3598"/>
        <v>9.2641939175786767E-3</v>
      </c>
      <c r="Z3105" s="13">
        <f t="shared" si="3599"/>
        <v>1.0993988073873032E-3</v>
      </c>
      <c r="AA3105" s="13">
        <f t="shared" si="3600"/>
        <v>2.0827247119640574E-3</v>
      </c>
      <c r="AB3105" s="13">
        <f t="shared" si="3601"/>
        <v>1.9727792120014733E-3</v>
      </c>
      <c r="AC3105" s="13">
        <f t="shared" si="3602"/>
        <v>5.950287047490309E-5</v>
      </c>
      <c r="AD3105" s="13">
        <f t="shared" si="3603"/>
        <v>5.3921174239354379E-2</v>
      </c>
      <c r="AE3105" s="13">
        <f t="shared" si="3604"/>
        <v>2.1752380707476159E-2</v>
      </c>
      <c r="AF3105" s="13">
        <f t="shared" si="3605"/>
        <v>4.387571980003736E-3</v>
      </c>
      <c r="AG3105" s="13">
        <f t="shared" si="3606"/>
        <v>5.8999788386679994E-4</v>
      </c>
      <c r="AH3105" s="13">
        <f t="shared" si="3607"/>
        <v>1.1087732113120341E-4</v>
      </c>
      <c r="AI3105" s="13">
        <f t="shared" si="3608"/>
        <v>2.1004837840885479E-4</v>
      </c>
      <c r="AJ3105" s="13">
        <f t="shared" si="3609"/>
        <v>1.9896007958192363E-4</v>
      </c>
      <c r="AK3105" s="13">
        <f t="shared" si="3610"/>
        <v>1.2563808257604918E-4</v>
      </c>
      <c r="AL3105" s="13">
        <f t="shared" si="3611"/>
        <v>1.8189550681617182E-6</v>
      </c>
      <c r="AM3105" s="13">
        <f t="shared" si="3612"/>
        <v>2.0429886103534831E-2</v>
      </c>
      <c r="AN3105" s="13">
        <f t="shared" si="3613"/>
        <v>8.2416354354932046E-3</v>
      </c>
      <c r="AO3105" s="13">
        <f t="shared" si="3614"/>
        <v>1.6623821177305725E-3</v>
      </c>
      <c r="AP3105" s="13">
        <f t="shared" si="3615"/>
        <v>2.2354093245855128E-4</v>
      </c>
      <c r="AQ3105" s="13">
        <f t="shared" si="3616"/>
        <v>2.25447031483306E-5</v>
      </c>
      <c r="AR3105" s="13">
        <f t="shared" si="3617"/>
        <v>8.9458203946558043E-6</v>
      </c>
      <c r="AS3105" s="13">
        <f t="shared" si="3618"/>
        <v>1.6947154280637686E-5</v>
      </c>
      <c r="AT3105" s="13">
        <f t="shared" si="3619"/>
        <v>1.6052526517484744E-5</v>
      </c>
      <c r="AU3105" s="13">
        <f t="shared" si="3620"/>
        <v>1.0136750328990135E-5</v>
      </c>
      <c r="AV3105" s="13">
        <f t="shared" si="3621"/>
        <v>4.8008193813148402E-6</v>
      </c>
      <c r="AW3105" s="13">
        <f t="shared" si="3622"/>
        <v>3.8613888073156649E-8</v>
      </c>
      <c r="AX3105" s="13">
        <f t="shared" si="3623"/>
        <v>6.4504691661984833E-3</v>
      </c>
      <c r="AY3105" s="13">
        <f t="shared" si="3624"/>
        <v>2.6021885284274507E-3</v>
      </c>
      <c r="AZ3105" s="13">
        <f t="shared" si="3625"/>
        <v>5.2487539766584649E-4</v>
      </c>
      <c r="BA3105" s="13">
        <f t="shared" si="3626"/>
        <v>7.058012388809422E-5</v>
      </c>
      <c r="BB3105" s="13">
        <f t="shared" si="3627"/>
        <v>7.1181949709569262E-6</v>
      </c>
      <c r="BC3105" s="13">
        <f t="shared" si="3628"/>
        <v>5.743112576553979E-7</v>
      </c>
      <c r="BD3105" s="13">
        <f t="shared" si="3629"/>
        <v>6.0147333495083643E-7</v>
      </c>
      <c r="BE3105" s="13">
        <f t="shared" si="3630"/>
        <v>1.1394440032789954E-6</v>
      </c>
      <c r="BF3105" s="13">
        <f t="shared" si="3631"/>
        <v>1.0792935955461661E-6</v>
      </c>
      <c r="BG3105" s="13">
        <f t="shared" si="3632"/>
        <v>6.8154565562080789E-7</v>
      </c>
      <c r="BH3105" s="13">
        <f t="shared" si="3633"/>
        <v>3.227836818075475E-7</v>
      </c>
      <c r="BI3105" s="13">
        <f t="shared" si="3634"/>
        <v>1.2229766781664176E-7</v>
      </c>
      <c r="BJ3105" s="14">
        <f t="shared" si="3635"/>
        <v>0.73330776457583413</v>
      </c>
      <c r="BK3105" s="14">
        <f t="shared" si="3636"/>
        <v>0.19584352717450404</v>
      </c>
      <c r="BL3105" s="14">
        <f t="shared" si="3637"/>
        <v>6.8959269979804422E-2</v>
      </c>
      <c r="BM3105" s="14">
        <f t="shared" si="3638"/>
        <v>0.39999404023028895</v>
      </c>
      <c r="BN3105" s="14">
        <f t="shared" si="3639"/>
        <v>0.59661377039270147</v>
      </c>
    </row>
    <row r="3106" spans="1:66" x14ac:dyDescent="0.25">
      <c r="A3106" t="s">
        <v>485</v>
      </c>
      <c r="B3106" t="s">
        <v>499</v>
      </c>
      <c r="C3106" t="s">
        <v>495</v>
      </c>
      <c r="D3106" t="s">
        <v>568</v>
      </c>
      <c r="E3106" s="10">
        <f>VLOOKUP(A3106,home!$A$2:$E$405,3,FALSE)</f>
        <v>1.4155844155844199</v>
      </c>
      <c r="F3106" s="10">
        <f>VLOOKUP(B3106,home!$B$2:$E$405,3,FALSE)</f>
        <v>0.94</v>
      </c>
      <c r="G3106" s="10">
        <f>VLOOKUP(C3106,away!$B$2:$E$405,4,FALSE)</f>
        <v>1.18</v>
      </c>
      <c r="H3106" s="10">
        <f>VLOOKUP(A3106,away!$A$2:$E$405,3,FALSE)</f>
        <v>1.1818181818181801</v>
      </c>
      <c r="I3106" s="10">
        <f>VLOOKUP(C3106,away!$B$2:$E$405,3,FALSE)</f>
        <v>0.47</v>
      </c>
      <c r="J3106" s="10">
        <f>VLOOKUP(B3106,home!$B$2:$E$405,4,FALSE)</f>
        <v>0.99</v>
      </c>
      <c r="K3106" s="12">
        <f t="shared" si="3584"/>
        <v>1.5701662337662383</v>
      </c>
      <c r="L3106" s="12">
        <f t="shared" si="3585"/>
        <v>0.54989999999999917</v>
      </c>
      <c r="M3106" s="13">
        <f t="shared" si="3586"/>
        <v>0.12002367862791109</v>
      </c>
      <c r="N3106" s="13">
        <f t="shared" si="3587"/>
        <v>0.18845712743395648</v>
      </c>
      <c r="O3106" s="13">
        <f t="shared" si="3588"/>
        <v>6.6001020877488201E-2</v>
      </c>
      <c r="P3106" s="13">
        <f t="shared" si="3589"/>
        <v>0.10363257437593251</v>
      </c>
      <c r="Q3106" s="13">
        <f t="shared" si="3590"/>
        <v>0.14795450900468979</v>
      </c>
      <c r="R3106" s="13">
        <f t="shared" si="3591"/>
        <v>1.8146980690265352E-2</v>
      </c>
      <c r="S3106" s="13">
        <f t="shared" si="3592"/>
        <v>2.2369982728736547E-2</v>
      </c>
      <c r="T3106" s="13">
        <f t="shared" si="3593"/>
        <v>8.1360184501678784E-2</v>
      </c>
      <c r="U3106" s="13">
        <f t="shared" si="3594"/>
        <v>2.8493776324662601E-2</v>
      </c>
      <c r="V3106" s="13">
        <f t="shared" si="3595"/>
        <v>2.146112542519416E-3</v>
      </c>
      <c r="W3106" s="13">
        <f t="shared" si="3596"/>
        <v>7.7437724724208901E-2</v>
      </c>
      <c r="X3106" s="13">
        <f t="shared" si="3597"/>
        <v>4.2583004825842402E-2</v>
      </c>
      <c r="Y3106" s="13">
        <f t="shared" si="3598"/>
        <v>1.1708197176865351E-2</v>
      </c>
      <c r="Z3106" s="13">
        <f t="shared" si="3599"/>
        <v>3.3263415605256346E-3</v>
      </c>
      <c r="AA3106" s="13">
        <f t="shared" si="3600"/>
        <v>5.2229092003106478E-3</v>
      </c>
      <c r="AB3106" s="13">
        <f t="shared" si="3601"/>
        <v>4.1004178341774037E-3</v>
      </c>
      <c r="AC3106" s="13">
        <f t="shared" si="3602"/>
        <v>1.1581421382028708E-4</v>
      </c>
      <c r="AD3106" s="13">
        <f t="shared" si="3603"/>
        <v>3.039752514540946E-2</v>
      </c>
      <c r="AE3106" s="13">
        <f t="shared" si="3604"/>
        <v>1.6715599077460636E-2</v>
      </c>
      <c r="AF3106" s="13">
        <f t="shared" si="3605"/>
        <v>4.595953966347795E-3</v>
      </c>
      <c r="AG3106" s="13">
        <f t="shared" si="3606"/>
        <v>8.4243836203154964E-4</v>
      </c>
      <c r="AH3106" s="13">
        <f t="shared" si="3607"/>
        <v>4.5728880603326084E-4</v>
      </c>
      <c r="AI3106" s="13">
        <f t="shared" si="3608"/>
        <v>7.1801944231270499E-4</v>
      </c>
      <c r="AJ3106" s="13">
        <f t="shared" si="3609"/>
        <v>5.6370494175353751E-4</v>
      </c>
      <c r="AK3106" s="13">
        <f t="shared" si="3610"/>
        <v>2.9503682178285616E-4</v>
      </c>
      <c r="AL3106" s="13">
        <f t="shared" si="3611"/>
        <v>3.9999191042058284E-6</v>
      </c>
      <c r="AM3106" s="13">
        <f t="shared" si="3612"/>
        <v>9.5458335146764214E-3</v>
      </c>
      <c r="AN3106" s="13">
        <f t="shared" si="3613"/>
        <v>5.2492538497205558E-3</v>
      </c>
      <c r="AO3106" s="13">
        <f t="shared" si="3614"/>
        <v>1.4432823459806646E-3</v>
      </c>
      <c r="AP3106" s="13">
        <f t="shared" si="3615"/>
        <v>2.6455365401825546E-4</v>
      </c>
      <c r="AQ3106" s="13">
        <f t="shared" si="3616"/>
        <v>3.6369513586159607E-5</v>
      </c>
      <c r="AR3106" s="13">
        <f t="shared" si="3617"/>
        <v>5.0292622887537962E-5</v>
      </c>
      <c r="AS3106" s="13">
        <f t="shared" si="3618"/>
        <v>7.8967778265551185E-5</v>
      </c>
      <c r="AT3106" s="13">
        <f t="shared" si="3619"/>
        <v>6.1996269494053979E-5</v>
      </c>
      <c r="AU3106" s="13">
        <f t="shared" si="3620"/>
        <v>3.2448149659678481E-5</v>
      </c>
      <c r="AV3106" s="13">
        <f t="shared" si="3621"/>
        <v>1.2737247235955157E-5</v>
      </c>
      <c r="AW3106" s="13">
        <f t="shared" si="3622"/>
        <v>9.5935216654992758E-8</v>
      </c>
      <c r="AX3106" s="13">
        <f t="shared" si="3623"/>
        <v>2.498090909649833E-3</v>
      </c>
      <c r="AY3106" s="13">
        <f t="shared" si="3624"/>
        <v>1.373700191216441E-3</v>
      </c>
      <c r="AZ3106" s="13">
        <f t="shared" si="3625"/>
        <v>3.7769886757495989E-4</v>
      </c>
      <c r="BA3106" s="13">
        <f t="shared" si="3626"/>
        <v>6.9232202426490057E-5</v>
      </c>
      <c r="BB3106" s="13">
        <f t="shared" si="3627"/>
        <v>9.5176970285817026E-6</v>
      </c>
      <c r="BC3106" s="13">
        <f t="shared" si="3628"/>
        <v>1.0467563192034142E-6</v>
      </c>
      <c r="BD3106" s="13">
        <f t="shared" si="3629"/>
        <v>4.609318887642846E-6</v>
      </c>
      <c r="BE3106" s="13">
        <f t="shared" si="3630"/>
        <v>7.2373968780377542E-6</v>
      </c>
      <c r="BF3106" s="13">
        <f t="shared" si="3631"/>
        <v>5.6819580991300371E-6</v>
      </c>
      <c r="BG3106" s="13">
        <f t="shared" si="3632"/>
        <v>2.9738729163095275E-6</v>
      </c>
      <c r="BH3106" s="13">
        <f t="shared" si="3633"/>
        <v>1.1673687091752881E-6</v>
      </c>
      <c r="BI3106" s="13">
        <f t="shared" si="3634"/>
        <v>3.6659258590046353E-7</v>
      </c>
      <c r="BJ3106" s="14">
        <f t="shared" si="3635"/>
        <v>0.62292084372068879</v>
      </c>
      <c r="BK3106" s="14">
        <f t="shared" si="3636"/>
        <v>0.24966586259924053</v>
      </c>
      <c r="BL3106" s="14">
        <f t="shared" si="3637"/>
        <v>0.12425763351440552</v>
      </c>
      <c r="BM3106" s="14">
        <f t="shared" si="3638"/>
        <v>0.35458118612861711</v>
      </c>
      <c r="BN3106" s="14">
        <f t="shared" si="3639"/>
        <v>0.64421589101024335</v>
      </c>
    </row>
    <row r="3107" spans="1:66" x14ac:dyDescent="0.25">
      <c r="A3107" t="s">
        <v>485</v>
      </c>
      <c r="B3107" t="s">
        <v>496</v>
      </c>
      <c r="C3107" t="s">
        <v>490</v>
      </c>
      <c r="D3107" t="s">
        <v>568</v>
      </c>
      <c r="E3107" s="10">
        <f>VLOOKUP(A3107,home!$A$2:$E$405,3,FALSE)</f>
        <v>1.4155844155844199</v>
      </c>
      <c r="F3107" s="10">
        <f>VLOOKUP(B3107,home!$B$2:$E$405,3,FALSE)</f>
        <v>1.06</v>
      </c>
      <c r="G3107" s="10">
        <f>VLOOKUP(C3107,away!$B$2:$E$405,4,FALSE)</f>
        <v>1.84</v>
      </c>
      <c r="H3107" s="10">
        <f>VLOOKUP(A3107,away!$A$2:$E$405,3,FALSE)</f>
        <v>1.1818181818181801</v>
      </c>
      <c r="I3107" s="10">
        <f>VLOOKUP(C3107,away!$B$2:$E$405,3,FALSE)</f>
        <v>1.41</v>
      </c>
      <c r="J3107" s="10">
        <f>VLOOKUP(B3107,home!$B$2:$E$405,4,FALSE)</f>
        <v>0.42</v>
      </c>
      <c r="K3107" s="12">
        <f t="shared" si="3584"/>
        <v>2.7609558441558528</v>
      </c>
      <c r="L3107" s="12">
        <f t="shared" si="3585"/>
        <v>0.6998727272727262</v>
      </c>
      <c r="M3107" s="13">
        <f t="shared" si="3586"/>
        <v>3.1403731001320004E-2</v>
      </c>
      <c r="N3107" s="13">
        <f t="shared" si="3587"/>
        <v>8.6704314636392776E-2</v>
      </c>
      <c r="O3107" s="13">
        <f t="shared" si="3588"/>
        <v>2.1978614862432889E-2</v>
      </c>
      <c r="P3107" s="13">
        <f t="shared" si="3589"/>
        <v>6.0681985150884764E-2</v>
      </c>
      <c r="Q3107" s="13">
        <f t="shared" si="3590"/>
        <v>0.11969339210443827</v>
      </c>
      <c r="R3107" s="13">
        <f t="shared" si="3591"/>
        <v>7.6911165627238896E-3</v>
      </c>
      <c r="S3107" s="13">
        <f t="shared" si="3592"/>
        <v>2.931421844189008E-2</v>
      </c>
      <c r="T3107" s="13">
        <f t="shared" si="3593"/>
        <v>8.3770140768657006E-2</v>
      </c>
      <c r="U3107" s="13">
        <f t="shared" si="3594"/>
        <v>2.1234833221936394E-2</v>
      </c>
      <c r="V3107" s="13">
        <f t="shared" si="3595"/>
        <v>6.2938203394643216E-3</v>
      </c>
      <c r="W3107" s="13">
        <f t="shared" si="3596"/>
        <v>0.11015605681252895</v>
      </c>
      <c r="X3107" s="13">
        <f t="shared" si="3597"/>
        <v>7.7095219906994E-2</v>
      </c>
      <c r="Y3107" s="13">
        <f t="shared" si="3598"/>
        <v>2.6978420907999227E-2</v>
      </c>
      <c r="Z3107" s="13">
        <f t="shared" si="3599"/>
        <v>1.7942675748420021E-3</v>
      </c>
      <c r="AA3107" s="13">
        <f t="shared" si="3600"/>
        <v>4.9538935467393743E-3</v>
      </c>
      <c r="AB3107" s="13">
        <f t="shared" si="3601"/>
        <v>6.8387406695980214E-3</v>
      </c>
      <c r="AC3107" s="13">
        <f t="shared" si="3602"/>
        <v>7.6010377629503849E-4</v>
      </c>
      <c r="AD3107" s="13">
        <f t="shared" si="3603"/>
        <v>7.6034002206428988E-2</v>
      </c>
      <c r="AE3107" s="13">
        <f t="shared" si="3604"/>
        <v>5.3214124489673935E-2</v>
      </c>
      <c r="AF3107" s="13">
        <f t="shared" si="3605"/>
        <v>1.8621557218009233E-2</v>
      </c>
      <c r="AG3107" s="13">
        <f t="shared" si="3606"/>
        <v>4.3442400120777486E-3</v>
      </c>
      <c r="AH3107" s="13">
        <f t="shared" si="3607"/>
        <v>3.1393973526542299E-4</v>
      </c>
      <c r="AI3107" s="13">
        <f t="shared" si="3608"/>
        <v>8.6677374679381075E-4</v>
      </c>
      <c r="AJ3107" s="13">
        <f t="shared" si="3609"/>
        <v>1.1965620208856189E-3</v>
      </c>
      <c r="AK3107" s="13">
        <f t="shared" si="3610"/>
        <v>1.1012183014863623E-3</v>
      </c>
      <c r="AL3107" s="13">
        <f t="shared" si="3611"/>
        <v>5.8750479125334756E-5</v>
      </c>
      <c r="AM3107" s="13">
        <f t="shared" si="3612"/>
        <v>4.1985304549279817E-2</v>
      </c>
      <c r="AN3107" s="13">
        <f t="shared" si="3613"/>
        <v>2.9384369600280461E-2</v>
      </c>
      <c r="AO3107" s="13">
        <f t="shared" si="3614"/>
        <v>1.0282659445669036E-2</v>
      </c>
      <c r="AP3107" s="13">
        <f t="shared" si="3615"/>
        <v>2.3988509699523499E-3</v>
      </c>
      <c r="AQ3107" s="13">
        <f t="shared" si="3616"/>
        <v>4.1972259266534381E-4</v>
      </c>
      <c r="AR3107" s="13">
        <f t="shared" si="3617"/>
        <v>4.3943571743897861E-5</v>
      </c>
      <c r="AS3107" s="13">
        <f t="shared" si="3618"/>
        <v>1.2132626121939679E-4</v>
      </c>
      <c r="AT3107" s="13">
        <f t="shared" si="3619"/>
        <v>1.6748822498163663E-4</v>
      </c>
      <c r="AU3107" s="13">
        <f t="shared" si="3620"/>
        <v>1.5414253119677997E-4</v>
      </c>
      <c r="AV3107" s="13">
        <f t="shared" si="3621"/>
        <v>1.0639518058518138E-4</v>
      </c>
      <c r="AW3107" s="13">
        <f t="shared" si="3622"/>
        <v>3.1534608470399405E-6</v>
      </c>
      <c r="AX3107" s="13">
        <f t="shared" si="3623"/>
        <v>1.9319928660666254E-2</v>
      </c>
      <c r="AY3107" s="13">
        <f t="shared" si="3624"/>
        <v>1.3521491162454999E-2</v>
      </c>
      <c r="AZ3107" s="13">
        <f t="shared" si="3625"/>
        <v>4.7316614483307222E-3</v>
      </c>
      <c r="BA3107" s="13">
        <f t="shared" si="3626"/>
        <v>1.1038536007914805E-3</v>
      </c>
      <c r="BB3107" s="13">
        <f t="shared" si="3627"/>
        <v>1.931392575239381E-4</v>
      </c>
      <c r="BC3107" s="13">
        <f t="shared" si="3628"/>
        <v>2.7034579781341601E-5</v>
      </c>
      <c r="BD3107" s="13">
        <f t="shared" si="3629"/>
        <v>5.1258179004177501E-6</v>
      </c>
      <c r="BE3107" s="13">
        <f t="shared" si="3630"/>
        <v>1.4152156888237068E-5</v>
      </c>
      <c r="BF3107" s="13">
        <f t="shared" si="3631"/>
        <v>1.9536740133994325E-5</v>
      </c>
      <c r="BG3107" s="13">
        <f t="shared" si="3632"/>
        <v>1.7980025616235276E-5</v>
      </c>
      <c r="BH3107" s="13">
        <f t="shared" si="3633"/>
        <v>1.2410514200804181E-5</v>
      </c>
      <c r="BI3107" s="13">
        <f t="shared" si="3634"/>
        <v>6.8529763423378995E-6</v>
      </c>
      <c r="BJ3107" s="14">
        <f t="shared" si="3635"/>
        <v>0.77997948493059588</v>
      </c>
      <c r="BK3107" s="14">
        <f t="shared" si="3636"/>
        <v>0.14203410035143454</v>
      </c>
      <c r="BL3107" s="14">
        <f t="shared" si="3637"/>
        <v>6.6845046668670707E-2</v>
      </c>
      <c r="BM3107" s="14">
        <f t="shared" si="3638"/>
        <v>0.64898140750574251</v>
      </c>
      <c r="BN3107" s="14">
        <f t="shared" si="3639"/>
        <v>0.32815315431819259</v>
      </c>
    </row>
    <row r="3108" spans="1:66" x14ac:dyDescent="0.25">
      <c r="A3108" t="s">
        <v>485</v>
      </c>
      <c r="B3108" t="s">
        <v>488</v>
      </c>
      <c r="C3108" t="s">
        <v>486</v>
      </c>
      <c r="D3108" t="s">
        <v>568</v>
      </c>
      <c r="E3108" s="10">
        <f>VLOOKUP(A3108,home!$A$2:$E$405,3,FALSE)</f>
        <v>1.4155844155844199</v>
      </c>
      <c r="F3108" s="10">
        <f>VLOOKUP(B3108,home!$B$2:$E$405,3,FALSE)</f>
        <v>1.88</v>
      </c>
      <c r="G3108" s="10">
        <f>VLOOKUP(C3108,away!$B$2:$E$405,4,FALSE)</f>
        <v>1.84</v>
      </c>
      <c r="H3108" s="10">
        <f>VLOOKUP(A3108,away!$A$2:$E$405,3,FALSE)</f>
        <v>1.1818181818181801</v>
      </c>
      <c r="I3108" s="10">
        <f>VLOOKUP(C3108,away!$B$2:$E$405,3,FALSE)</f>
        <v>0.71</v>
      </c>
      <c r="J3108" s="10">
        <f>VLOOKUP(B3108,home!$B$2:$E$405,4,FALSE)</f>
        <v>0.71</v>
      </c>
      <c r="K3108" s="12">
        <f t="shared" si="3584"/>
        <v>4.8967896103896251</v>
      </c>
      <c r="L3108" s="12">
        <f t="shared" si="3585"/>
        <v>0.59575454545454454</v>
      </c>
      <c r="M3108" s="13">
        <f t="shared" si="3586"/>
        <v>4.1173556432618462E-3</v>
      </c>
      <c r="N3108" s="13">
        <f t="shared" si="3587"/>
        <v>2.0161824336203702E-2</v>
      </c>
      <c r="O3108" s="13">
        <f t="shared" si="3588"/>
        <v>2.4529333397261648E-3</v>
      </c>
      <c r="P3108" s="13">
        <f t="shared" si="3589"/>
        <v>1.2011498492949411E-2</v>
      </c>
      <c r="Q3108" s="13">
        <f t="shared" si="3590"/>
        <v>4.9364105968011496E-2</v>
      </c>
      <c r="R3108" s="13">
        <f t="shared" si="3591"/>
        <v>7.3067309341942946E-4</v>
      </c>
      <c r="S3108" s="13">
        <f t="shared" si="3592"/>
        <v>8.7602400998707339E-3</v>
      </c>
      <c r="T3108" s="13">
        <f t="shared" si="3593"/>
        <v>2.9408890512742657E-2</v>
      </c>
      <c r="U3108" s="13">
        <f t="shared" si="3594"/>
        <v>3.5779524124475112E-3</v>
      </c>
      <c r="V3108" s="13">
        <f t="shared" si="3595"/>
        <v>2.8395682373270957E-3</v>
      </c>
      <c r="W3108" s="13">
        <f t="shared" si="3596"/>
        <v>8.0575213743443716E-2</v>
      </c>
      <c r="X3108" s="13">
        <f t="shared" si="3597"/>
        <v>4.8003049838628083E-2</v>
      </c>
      <c r="Y3108" s="13">
        <f t="shared" si="3598"/>
        <v>1.4299017568521859E-2</v>
      </c>
      <c r="Z3108" s="13">
        <f t="shared" si="3599"/>
        <v>1.4510060554865273E-4</v>
      </c>
      <c r="AA3108" s="13">
        <f t="shared" si="3600"/>
        <v>7.1052713771188603E-4</v>
      </c>
      <c r="AB3108" s="13">
        <f t="shared" si="3601"/>
        <v>1.739650952923721E-3</v>
      </c>
      <c r="AC3108" s="13">
        <f t="shared" si="3602"/>
        <v>5.1773930524891525E-4</v>
      </c>
      <c r="AD3108" s="13">
        <f t="shared" si="3603"/>
        <v>9.8639967378454652E-2</v>
      </c>
      <c r="AE3108" s="13">
        <f t="shared" si="3604"/>
        <v>5.8765208929202353E-2</v>
      </c>
      <c r="AF3108" s="13">
        <f t="shared" si="3605"/>
        <v>1.7504820167079143E-2</v>
      </c>
      <c r="AG3108" s="13">
        <f t="shared" si="3606"/>
        <v>3.4761920606339266E-3</v>
      </c>
      <c r="AH3108" s="13">
        <f t="shared" si="3607"/>
        <v>2.1611086325954188E-5</v>
      </c>
      <c r="AI3108" s="13">
        <f t="shared" si="3608"/>
        <v>1.0582494299016578E-4</v>
      </c>
      <c r="AJ3108" s="13">
        <f t="shared" si="3609"/>
        <v>2.5910124067715911E-4</v>
      </c>
      <c r="AK3108" s="13">
        <f t="shared" si="3610"/>
        <v>4.2292142112899142E-4</v>
      </c>
      <c r="AL3108" s="13">
        <f t="shared" si="3611"/>
        <v>6.0415717499801418E-5</v>
      </c>
      <c r="AM3108" s="13">
        <f t="shared" si="3612"/>
        <v>9.6603833485597632E-2</v>
      </c>
      <c r="AN3108" s="13">
        <f t="shared" si="3613"/>
        <v>5.7552172907378726E-2</v>
      </c>
      <c r="AO3108" s="13">
        <f t="shared" si="3614"/>
        <v>1.714348430517838E-2</v>
      </c>
      <c r="AP3108" s="13">
        <f t="shared" si="3615"/>
        <v>3.4044362332462216E-3</v>
      </c>
      <c r="AQ3108" s="13">
        <f t="shared" si="3616"/>
        <v>5.0705209016664598E-4</v>
      </c>
      <c r="AR3108" s="13">
        <f t="shared" si="3617"/>
        <v>2.5749805821795536E-6</v>
      </c>
      <c r="AS3108" s="13">
        <f t="shared" si="3618"/>
        <v>1.2609138161771868E-5</v>
      </c>
      <c r="AT3108" s="13">
        <f t="shared" si="3619"/>
        <v>3.0872148373265909E-5</v>
      </c>
      <c r="AU3108" s="13">
        <f t="shared" si="3620"/>
        <v>5.0391471801538483E-5</v>
      </c>
      <c r="AV3108" s="13">
        <f t="shared" si="3621"/>
        <v>6.1689108892503872E-5</v>
      </c>
      <c r="AW3108" s="13">
        <f t="shared" si="3622"/>
        <v>4.8958290666683386E-6</v>
      </c>
      <c r="AX3108" s="13">
        <f t="shared" si="3623"/>
        <v>7.8841441356013967E-2</v>
      </c>
      <c r="AY3108" s="13">
        <f t="shared" si="3624"/>
        <v>4.6970147058033228E-2</v>
      </c>
      <c r="AZ3108" s="13">
        <f t="shared" si="3625"/>
        <v>1.3991339305245846E-2</v>
      </c>
      <c r="BA3108" s="13">
        <f t="shared" si="3626"/>
        <v>2.7784679960323475E-3</v>
      </c>
      <c r="BB3108" s="13">
        <f t="shared" si="3627"/>
        <v>4.1382123450906254E-4</v>
      </c>
      <c r="BC3108" s="13">
        <f t="shared" si="3628"/>
        <v>4.9307176292877033E-5</v>
      </c>
      <c r="BD3108" s="13">
        <f t="shared" si="3629"/>
        <v>2.5567606438177621E-7</v>
      </c>
      <c r="BE3108" s="13">
        <f t="shared" si="3630"/>
        <v>1.2519918956899909E-6</v>
      </c>
      <c r="BF3108" s="13">
        <f t="shared" si="3631"/>
        <v>3.0653704535533795E-6</v>
      </c>
      <c r="BG3108" s="13">
        <f t="shared" si="3632"/>
        <v>5.0034913963185066E-6</v>
      </c>
      <c r="BH3108" s="13">
        <f t="shared" si="3633"/>
        <v>6.1252611712915863E-6</v>
      </c>
      <c r="BI3108" s="13">
        <f t="shared" si="3634"/>
        <v>5.9988230529007241E-6</v>
      </c>
      <c r="BJ3108" s="14">
        <f t="shared" si="3635"/>
        <v>0.7384537936506167</v>
      </c>
      <c r="BK3108" s="14">
        <f t="shared" si="3636"/>
        <v>7.5276964554191028E-2</v>
      </c>
      <c r="BL3108" s="14">
        <f t="shared" si="3637"/>
        <v>1.0201033089196379E-2</v>
      </c>
      <c r="BM3108" s="14">
        <f t="shared" si="3638"/>
        <v>0.68827324979701443</v>
      </c>
      <c r="BN3108" s="14">
        <f t="shared" si="3639"/>
        <v>8.8838390873572037E-2</v>
      </c>
    </row>
    <row r="3109" spans="1:66" x14ac:dyDescent="0.25">
      <c r="A3109" t="s">
        <v>485</v>
      </c>
      <c r="B3109" t="s">
        <v>492</v>
      </c>
      <c r="C3109" t="s">
        <v>498</v>
      </c>
      <c r="D3109" t="s">
        <v>568</v>
      </c>
      <c r="E3109" s="10">
        <f>VLOOKUP(A3109,home!$A$2:$E$405,3,FALSE)</f>
        <v>1.4155844155844199</v>
      </c>
      <c r="F3109" s="10">
        <f>VLOOKUP(B3109,home!$B$2:$E$405,3,FALSE)</f>
        <v>1.41</v>
      </c>
      <c r="G3109" s="10">
        <f>VLOOKUP(C3109,away!$B$2:$E$405,4,FALSE)</f>
        <v>0.59</v>
      </c>
      <c r="H3109" s="10">
        <f>VLOOKUP(A3109,away!$A$2:$E$405,3,FALSE)</f>
        <v>1.1818181818181801</v>
      </c>
      <c r="I3109" s="10">
        <f>VLOOKUP(C3109,away!$B$2:$E$405,3,FALSE)</f>
        <v>0.94</v>
      </c>
      <c r="J3109" s="10">
        <f>VLOOKUP(B3109,home!$B$2:$E$405,4,FALSE)</f>
        <v>1.18</v>
      </c>
      <c r="K3109" s="12">
        <f t="shared" si="3584"/>
        <v>1.1776246753246788</v>
      </c>
      <c r="L3109" s="12">
        <f t="shared" si="3585"/>
        <v>1.3108727272727252</v>
      </c>
      <c r="M3109" s="13">
        <f t="shared" si="3586"/>
        <v>8.3034640519512939E-2</v>
      </c>
      <c r="N3109" s="13">
        <f t="shared" si="3587"/>
        <v>9.778364158249285E-2</v>
      </c>
      <c r="O3109" s="13">
        <f t="shared" si="3588"/>
        <v>0.10884784567592425</v>
      </c>
      <c r="P3109" s="13">
        <f t="shared" si="3589"/>
        <v>0.12818190892390105</v>
      </c>
      <c r="Q3109" s="13">
        <f t="shared" si="3590"/>
        <v>5.7576214585323963E-2</v>
      </c>
      <c r="R3109" s="13">
        <f t="shared" si="3591"/>
        <v>7.1342836159479783E-2</v>
      </c>
      <c r="S3109" s="13">
        <f t="shared" si="3592"/>
        <v>4.946911816735728E-2</v>
      </c>
      <c r="T3109" s="13">
        <f t="shared" si="3593"/>
        <v>7.5475089439503276E-2</v>
      </c>
      <c r="U3109" s="13">
        <f t="shared" si="3594"/>
        <v>8.4015084269049148E-2</v>
      </c>
      <c r="V3109" s="13">
        <f t="shared" si="3595"/>
        <v>8.4851414084539684E-3</v>
      </c>
      <c r="W3109" s="13">
        <f t="shared" si="3596"/>
        <v>2.2601057002488711E-2</v>
      </c>
      <c r="X3109" s="13">
        <f t="shared" si="3597"/>
        <v>2.9627109232098693E-2</v>
      </c>
      <c r="Y3109" s="13">
        <f t="shared" si="3598"/>
        <v>1.9418684740144083E-2</v>
      </c>
      <c r="Z3109" s="13">
        <f t="shared" si="3599"/>
        <v>3.1173792735916132E-2</v>
      </c>
      <c r="AA3109" s="13">
        <f t="shared" si="3600"/>
        <v>3.6711027549272073E-2</v>
      </c>
      <c r="AB3109" s="13">
        <f t="shared" si="3601"/>
        <v>2.1615905949273435E-2</v>
      </c>
      <c r="AC3109" s="13">
        <f t="shared" si="3602"/>
        <v>8.1866557169690867E-4</v>
      </c>
      <c r="AD3109" s="13">
        <f t="shared" si="3603"/>
        <v>6.6538906036375887E-3</v>
      </c>
      <c r="AE3109" s="13">
        <f t="shared" si="3604"/>
        <v>8.7224037225647651E-3</v>
      </c>
      <c r="AF3109" s="13">
        <f t="shared" si="3605"/>
        <v>5.7169805780861241E-3</v>
      </c>
      <c r="AG3109" s="13">
        <f t="shared" si="3606"/>
        <v>2.4980779740536511E-3</v>
      </c>
      <c r="AH3109" s="13">
        <f t="shared" si="3607"/>
        <v>1.0216218675791266E-2</v>
      </c>
      <c r="AI3109" s="13">
        <f t="shared" si="3608"/>
        <v>1.203087120112461E-2</v>
      </c>
      <c r="AJ3109" s="13">
        <f t="shared" si="3609"/>
        <v>7.0839253960487012E-3</v>
      </c>
      <c r="AK3109" s="13">
        <f t="shared" si="3610"/>
        <v>2.7807351148486977E-3</v>
      </c>
      <c r="AL3109" s="13">
        <f t="shared" si="3611"/>
        <v>5.0551487954344164E-5</v>
      </c>
      <c r="AM3109" s="13">
        <f t="shared" si="3612"/>
        <v>1.567157152350927E-3</v>
      </c>
      <c r="AN3109" s="13">
        <f t="shared" si="3613"/>
        <v>2.0543435703672171E-3</v>
      </c>
      <c r="AO3109" s="13">
        <f t="shared" si="3614"/>
        <v>1.3464914794212312E-3</v>
      </c>
      <c r="AP3109" s="13">
        <f t="shared" si="3615"/>
        <v>5.8835965262613152E-4</v>
      </c>
      <c r="AQ3109" s="13">
        <f t="shared" si="3616"/>
        <v>1.9281615561381264E-4</v>
      </c>
      <c r="AR3109" s="13">
        <f t="shared" si="3617"/>
        <v>2.6784324875898098E-3</v>
      </c>
      <c r="AS3109" s="13">
        <f t="shared" si="3618"/>
        <v>3.1541881885770217E-3</v>
      </c>
      <c r="AT3109" s="13">
        <f t="shared" si="3619"/>
        <v>1.8572249207429764E-3</v>
      </c>
      <c r="AU3109" s="13">
        <f t="shared" si="3620"/>
        <v>7.2903796476494955E-4</v>
      </c>
      <c r="AV3109" s="13">
        <f t="shared" si="3621"/>
        <v>2.1463327413892233E-4</v>
      </c>
      <c r="AW3109" s="13">
        <f t="shared" si="3622"/>
        <v>2.1676984530492662E-6</v>
      </c>
      <c r="AX3109" s="13">
        <f t="shared" si="3623"/>
        <v>3.0758715545333457E-4</v>
      </c>
      <c r="AY3109" s="13">
        <f t="shared" si="3624"/>
        <v>4.032076133431723E-4</v>
      </c>
      <c r="AZ3109" s="13">
        <f t="shared" si="3625"/>
        <v>2.6427693188014545E-4</v>
      </c>
      <c r="BA3109" s="13">
        <f t="shared" si="3626"/>
        <v>1.1547780748299807E-4</v>
      </c>
      <c r="BB3109" s="13">
        <f t="shared" si="3627"/>
        <v>3.7844177108678118E-5</v>
      </c>
      <c r="BC3109" s="13">
        <f t="shared" si="3628"/>
        <v>9.9217799315689848E-6</v>
      </c>
      <c r="BD3109" s="13">
        <f t="shared" si="3629"/>
        <v>5.8518068330378587E-4</v>
      </c>
      <c r="BE3109" s="13">
        <f t="shared" si="3630"/>
        <v>6.8912321218189459E-4</v>
      </c>
      <c r="BF3109" s="13">
        <f t="shared" si="3631"/>
        <v>4.0576424950220175E-4</v>
      </c>
      <c r="BG3109" s="13">
        <f t="shared" si="3632"/>
        <v>1.59279330859464E-4</v>
      </c>
      <c r="BH3109" s="13">
        <f t="shared" si="3633"/>
        <v>4.6892817572327151E-5</v>
      </c>
      <c r="BI3109" s="13">
        <f t="shared" si="3634"/>
        <v>1.1044427813734215E-5</v>
      </c>
      <c r="BJ3109" s="14">
        <f t="shared" si="3635"/>
        <v>0.332960632935973</v>
      </c>
      <c r="BK3109" s="14">
        <f t="shared" si="3636"/>
        <v>0.27044323369221968</v>
      </c>
      <c r="BL3109" s="14">
        <f t="shared" si="3637"/>
        <v>0.36517525154785901</v>
      </c>
      <c r="BM3109" s="14">
        <f t="shared" si="3638"/>
        <v>0.4525847835504429</v>
      </c>
      <c r="BN3109" s="14">
        <f t="shared" si="3639"/>
        <v>0.54676708744663483</v>
      </c>
    </row>
    <row r="3110" spans="1:66" x14ac:dyDescent="0.25">
      <c r="A3110" t="s">
        <v>22</v>
      </c>
      <c r="B3110" t="s">
        <v>167</v>
      </c>
      <c r="C3110" t="s">
        <v>262</v>
      </c>
      <c r="D3110" t="s">
        <v>568</v>
      </c>
      <c r="E3110" s="10">
        <f>VLOOKUP(A3110,home!$A$2:$E$405,3,FALSE)</f>
        <v>1.6571428571428599</v>
      </c>
      <c r="F3110" s="10">
        <f>VLOOKUP(B3110,home!$B$2:$E$405,3,FALSE)</f>
        <v>0.75</v>
      </c>
      <c r="G3110" s="10">
        <f>VLOOKUP(C3110,away!$B$2:$E$405,4,FALSE)</f>
        <v>1.1299999999999999</v>
      </c>
      <c r="H3110" s="10">
        <f>VLOOKUP(A3110,away!$A$2:$E$405,3,FALSE)</f>
        <v>1.3785714285714299</v>
      </c>
      <c r="I3110" s="10">
        <f>VLOOKUP(C3110,away!$B$2:$E$405,3,FALSE)</f>
        <v>0.75</v>
      </c>
      <c r="J3110" s="10">
        <f>VLOOKUP(B3110,home!$B$2:$E$405,4,FALSE)</f>
        <v>1</v>
      </c>
      <c r="K3110" s="12">
        <f t="shared" si="3584"/>
        <v>1.4044285714285736</v>
      </c>
      <c r="L3110" s="12">
        <f t="shared" si="3585"/>
        <v>1.0339285714285724</v>
      </c>
      <c r="M3110" s="13">
        <f t="shared" si="3586"/>
        <v>8.7304161976501385E-2</v>
      </c>
      <c r="N3110" s="13">
        <f t="shared" si="3587"/>
        <v>0.12261245948442663</v>
      </c>
      <c r="O3110" s="13">
        <f t="shared" si="3588"/>
        <v>9.0266267472132761E-2</v>
      </c>
      <c r="P3110" s="13">
        <f t="shared" si="3589"/>
        <v>0.12677252507407694</v>
      </c>
      <c r="Q3110" s="13">
        <f t="shared" si="3590"/>
        <v>8.6100220656528587E-2</v>
      </c>
      <c r="R3110" s="13">
        <f t="shared" si="3591"/>
        <v>4.6664436487825818E-2</v>
      </c>
      <c r="S3110" s="13">
        <f t="shared" si="3592"/>
        <v>4.6020924861472183E-2</v>
      </c>
      <c r="T3110" s="13">
        <f t="shared" si="3593"/>
        <v>8.9021478143089458E-2</v>
      </c>
      <c r="U3110" s="13">
        <f t="shared" si="3594"/>
        <v>6.5536867873116619E-2</v>
      </c>
      <c r="V3110" s="13">
        <f t="shared" si="3595"/>
        <v>7.425112285411129E-3</v>
      </c>
      <c r="W3110" s="13">
        <f t="shared" si="3596"/>
        <v>4.0307203298777794E-2</v>
      </c>
      <c r="X3110" s="13">
        <f t="shared" si="3597"/>
        <v>4.1674769124986362E-2</v>
      </c>
      <c r="Y3110" s="13">
        <f t="shared" si="3598"/>
        <v>2.1544367253006364E-2</v>
      </c>
      <c r="Z3110" s="13">
        <f t="shared" si="3599"/>
        <v>1.6082564718125698E-2</v>
      </c>
      <c r="AA3110" s="13">
        <f t="shared" si="3600"/>
        <v>2.2586813391984855E-2</v>
      </c>
      <c r="AB3110" s="13">
        <f t="shared" si="3601"/>
        <v>1.5860783032614536E-2</v>
      </c>
      <c r="AC3110" s="13">
        <f t="shared" si="3602"/>
        <v>6.7386552089111567E-4</v>
      </c>
      <c r="AD3110" s="13">
        <f t="shared" si="3603"/>
        <v>1.4152146986795896E-2</v>
      </c>
      <c r="AE3110" s="13">
        <f t="shared" si="3604"/>
        <v>1.4632309116705057E-2</v>
      </c>
      <c r="AF3110" s="13">
        <f t="shared" si="3605"/>
        <v>7.5643812308680671E-3</v>
      </c>
      <c r="AG3110" s="13">
        <f t="shared" si="3606"/>
        <v>2.6070099599241757E-3</v>
      </c>
      <c r="AH3110" s="13">
        <f t="shared" si="3607"/>
        <v>4.1570557909798161E-3</v>
      </c>
      <c r="AI3110" s="13">
        <f t="shared" si="3608"/>
        <v>5.8382879258746627E-3</v>
      </c>
      <c r="AJ3110" s="13">
        <f t="shared" si="3609"/>
        <v>4.0997291856624219E-3</v>
      </c>
      <c r="AK3110" s="13">
        <f t="shared" si="3610"/>
        <v>1.9192589344879678E-3</v>
      </c>
      <c r="AL3110" s="13">
        <f t="shared" si="3611"/>
        <v>3.9140234192600535E-5</v>
      </c>
      <c r="AM3110" s="13">
        <f t="shared" si="3612"/>
        <v>3.9751359150625885E-3</v>
      </c>
      <c r="AN3110" s="13">
        <f t="shared" si="3613"/>
        <v>4.1100065978950731E-3</v>
      </c>
      <c r="AO3110" s="13">
        <f t="shared" si="3614"/>
        <v>2.1247266251618298E-3</v>
      </c>
      <c r="AP3110" s="13">
        <f t="shared" si="3615"/>
        <v>7.3227185474327426E-4</v>
      </c>
      <c r="AQ3110" s="13">
        <f t="shared" si="3616"/>
        <v>1.8927919816801616E-4</v>
      </c>
      <c r="AR3110" s="13">
        <f t="shared" si="3617"/>
        <v>8.5961975106332736E-4</v>
      </c>
      <c r="AS3110" s="13">
        <f t="shared" si="3618"/>
        <v>1.2072745389576549E-3</v>
      </c>
      <c r="AT3110" s="13">
        <f t="shared" si="3619"/>
        <v>8.4776542803519474E-4</v>
      </c>
      <c r="AU3110" s="13">
        <f t="shared" si="3620"/>
        <v>3.9687532966733383E-4</v>
      </c>
      <c r="AV3110" s="13">
        <f t="shared" si="3621"/>
        <v>1.3934576306998445E-4</v>
      </c>
      <c r="AW3110" s="13">
        <f t="shared" si="3622"/>
        <v>1.5787418149034674E-6</v>
      </c>
      <c r="AX3110" s="13">
        <f t="shared" si="3623"/>
        <v>9.3046574240429429E-4</v>
      </c>
      <c r="AY3110" s="13">
        <f t="shared" si="3624"/>
        <v>9.6203511580729808E-4</v>
      </c>
      <c r="AZ3110" s="13">
        <f t="shared" si="3625"/>
        <v>4.9733779647538037E-4</v>
      </c>
      <c r="BA3110" s="13">
        <f t="shared" si="3626"/>
        <v>1.7140391914240806E-4</v>
      </c>
      <c r="BB3110" s="13">
        <f t="shared" si="3627"/>
        <v>4.4304852314042126E-5</v>
      </c>
      <c r="BC3110" s="13">
        <f t="shared" si="3628"/>
        <v>9.1616105320822937E-6</v>
      </c>
      <c r="BD3110" s="13">
        <f t="shared" si="3629"/>
        <v>1.4813090353144845E-4</v>
      </c>
      <c r="BE3110" s="13">
        <f t="shared" si="3630"/>
        <v>2.0803927323109598E-4</v>
      </c>
      <c r="BF3110" s="13">
        <f t="shared" si="3631"/>
        <v>1.4608814965249344E-4</v>
      </c>
      <c r="BG3110" s="13">
        <f t="shared" si="3632"/>
        <v>6.839012377303166E-5</v>
      </c>
      <c r="BH3110" s="13">
        <f t="shared" si="3633"/>
        <v>2.4012260957595546E-5</v>
      </c>
      <c r="BI3110" s="13">
        <f t="shared" si="3634"/>
        <v>6.7447010706892026E-6</v>
      </c>
      <c r="BJ3110" s="14">
        <f t="shared" si="3635"/>
        <v>0.45396247448281468</v>
      </c>
      <c r="BK3110" s="14">
        <f t="shared" si="3636"/>
        <v>0.26919776506835263</v>
      </c>
      <c r="BL3110" s="14">
        <f t="shared" si="3637"/>
        <v>0.26098178631768926</v>
      </c>
      <c r="BM3110" s="14">
        <f t="shared" si="3638"/>
        <v>0.43954406306149774</v>
      </c>
      <c r="BN3110" s="14">
        <f t="shared" si="3639"/>
        <v>0.55972007115149214</v>
      </c>
    </row>
    <row r="3111" spans="1:66" x14ac:dyDescent="0.25">
      <c r="A3111" t="s">
        <v>22</v>
      </c>
      <c r="B3111" t="s">
        <v>291</v>
      </c>
      <c r="C3111" t="s">
        <v>259</v>
      </c>
      <c r="D3111" t="s">
        <v>568</v>
      </c>
      <c r="E3111" s="10">
        <f>VLOOKUP(A3111,home!$A$2:$E$405,3,FALSE)</f>
        <v>1.6571428571428599</v>
      </c>
      <c r="F3111" s="10">
        <f>VLOOKUP(B3111,home!$B$2:$E$405,3,FALSE)</f>
        <v>1.21</v>
      </c>
      <c r="G3111" s="10">
        <f>VLOOKUP(C3111,away!$B$2:$E$405,4,FALSE)</f>
        <v>1.1200000000000001</v>
      </c>
      <c r="H3111" s="10">
        <f>VLOOKUP(A3111,away!$A$2:$E$405,3,FALSE)</f>
        <v>1.3785714285714299</v>
      </c>
      <c r="I3111" s="10">
        <f>VLOOKUP(C3111,away!$B$2:$E$405,3,FALSE)</f>
        <v>1.21</v>
      </c>
      <c r="J3111" s="10">
        <f>VLOOKUP(B3111,home!$B$2:$E$405,4,FALSE)</f>
        <v>0.73</v>
      </c>
      <c r="K3111" s="12">
        <f t="shared" si="3584"/>
        <v>2.2457600000000038</v>
      </c>
      <c r="L3111" s="12">
        <f t="shared" si="3585"/>
        <v>1.2176921428571441</v>
      </c>
      <c r="M3111" s="13">
        <f t="shared" si="3586"/>
        <v>3.1321449053394727E-2</v>
      </c>
      <c r="N3111" s="13">
        <f t="shared" si="3587"/>
        <v>7.0340457426151845E-2</v>
      </c>
      <c r="O3111" s="13">
        <f t="shared" si="3588"/>
        <v>3.8139882415219095E-2</v>
      </c>
      <c r="P3111" s="13">
        <f t="shared" si="3589"/>
        <v>8.5653022332802572E-2</v>
      </c>
      <c r="Q3111" s="13">
        <f t="shared" si="3590"/>
        <v>7.8983892834677549E-2</v>
      </c>
      <c r="R3111" s="13">
        <f t="shared" si="3591"/>
        <v>2.3221317573253828E-2</v>
      </c>
      <c r="S3111" s="13">
        <f t="shared" si="3592"/>
        <v>5.8557637469429526E-2</v>
      </c>
      <c r="T3111" s="13">
        <f t="shared" si="3593"/>
        <v>9.6178065717057531E-2</v>
      </c>
      <c r="U3111" s="13">
        <f t="shared" si="3594"/>
        <v>5.2149506153310606E-2</v>
      </c>
      <c r="V3111" s="13">
        <f t="shared" si="3595"/>
        <v>1.7792701102454227E-2</v>
      </c>
      <c r="W3111" s="13">
        <f t="shared" si="3596"/>
        <v>5.912628905746857E-2</v>
      </c>
      <c r="X3111" s="13">
        <f t="shared" si="3597"/>
        <v>7.1997617621579829E-2</v>
      </c>
      <c r="Y3111" s="13">
        <f t="shared" si="3598"/>
        <v>4.3835466641115414E-2</v>
      </c>
      <c r="Z3111" s="13">
        <f t="shared" si="3599"/>
        <v>9.4254719852472357E-3</v>
      </c>
      <c r="AA3111" s="13">
        <f t="shared" si="3600"/>
        <v>2.1167347965588869E-2</v>
      </c>
      <c r="AB3111" s="13">
        <f t="shared" si="3601"/>
        <v>2.3768391683600475E-2</v>
      </c>
      <c r="AC3111" s="13">
        <f t="shared" si="3602"/>
        <v>3.0410442982127467E-3</v>
      </c>
      <c r="AD3111" s="13">
        <f t="shared" si="3603"/>
        <v>3.3195863728425208E-2</v>
      </c>
      <c r="AE3111" s="13">
        <f t="shared" si="3604"/>
        <v>4.0422342437459846E-2</v>
      </c>
      <c r="AF3111" s="13">
        <f t="shared" si="3605"/>
        <v>2.4610984390987883E-2</v>
      </c>
      <c r="AG3111" s="13">
        <f t="shared" si="3606"/>
        <v>9.9895341069619181E-3</v>
      </c>
      <c r="AH3111" s="13">
        <f t="shared" si="3607"/>
        <v>2.869330794788922E-3</v>
      </c>
      <c r="AI3111" s="13">
        <f t="shared" si="3608"/>
        <v>6.4438283257051802E-3</v>
      </c>
      <c r="AJ3111" s="13">
        <f t="shared" si="3609"/>
        <v>7.2356459503678467E-3</v>
      </c>
      <c r="AK3111" s="13">
        <f t="shared" si="3610"/>
        <v>5.4165080831660405E-3</v>
      </c>
      <c r="AL3111" s="13">
        <f t="shared" si="3611"/>
        <v>3.3264697906641304E-4</v>
      </c>
      <c r="AM3111" s="13">
        <f t="shared" si="3612"/>
        <v>1.4909988585349669E-2</v>
      </c>
      <c r="AN3111" s="13">
        <f t="shared" si="3613"/>
        <v>1.815577595047E-2</v>
      </c>
      <c r="AO3111" s="13">
        <f t="shared" si="3614"/>
        <v>1.105407286118101E-2</v>
      </c>
      <c r="AP3111" s="13">
        <f t="shared" si="3615"/>
        <v>4.4868192232101678E-3</v>
      </c>
      <c r="AQ3111" s="13">
        <f t="shared" si="3616"/>
        <v>1.3658911286308542E-3</v>
      </c>
      <c r="AR3111" s="13">
        <f t="shared" si="3617"/>
        <v>6.9879231281450179E-4</v>
      </c>
      <c r="AS3111" s="13">
        <f t="shared" si="3618"/>
        <v>1.5693198244262981E-3</v>
      </c>
      <c r="AT3111" s="13">
        <f t="shared" si="3619"/>
        <v>1.762157844451805E-3</v>
      </c>
      <c r="AU3111" s="13">
        <f t="shared" si="3620"/>
        <v>1.3191278669186972E-3</v>
      </c>
      <c r="AV3111" s="13">
        <f t="shared" si="3621"/>
        <v>7.4061114960283464E-4</v>
      </c>
      <c r="AW3111" s="13">
        <f t="shared" si="3622"/>
        <v>2.5268643540532772E-5</v>
      </c>
      <c r="AX3111" s="13">
        <f t="shared" si="3623"/>
        <v>5.5807093275724853E-3</v>
      </c>
      <c r="AY3111" s="13">
        <f t="shared" si="3624"/>
        <v>6.7955858997545927E-3</v>
      </c>
      <c r="AZ3111" s="13">
        <f t="shared" si="3625"/>
        <v>4.1374657781209825E-3</v>
      </c>
      <c r="BA3111" s="13">
        <f t="shared" si="3626"/>
        <v>1.6793865231194132E-3</v>
      </c>
      <c r="BB3111" s="13">
        <f t="shared" si="3627"/>
        <v>5.112439435056718E-4</v>
      </c>
      <c r="BC3111" s="13">
        <f t="shared" si="3628"/>
        <v>1.2450754661803143E-4</v>
      </c>
      <c r="BD3111" s="13">
        <f t="shared" si="3629"/>
        <v>1.4181898480053191E-4</v>
      </c>
      <c r="BE3111" s="13">
        <f t="shared" si="3630"/>
        <v>3.1849140330564307E-4</v>
      </c>
      <c r="BF3111" s="13">
        <f t="shared" si="3631"/>
        <v>3.5762762694384114E-4</v>
      </c>
      <c r="BG3111" s="13">
        <f t="shared" si="3632"/>
        <v>2.6771527316180065E-4</v>
      </c>
      <c r="BH3111" s="13">
        <f t="shared" si="3633"/>
        <v>1.5030606296396161E-4</v>
      </c>
      <c r="BI3111" s="13">
        <f t="shared" si="3634"/>
        <v>6.7510268792389424E-5</v>
      </c>
      <c r="BJ3111" s="14">
        <f t="shared" si="3635"/>
        <v>0.59748196072941839</v>
      </c>
      <c r="BK3111" s="14">
        <f t="shared" si="3636"/>
        <v>0.2034940871351148</v>
      </c>
      <c r="BL3111" s="14">
        <f t="shared" si="3637"/>
        <v>0.18780523756318315</v>
      </c>
      <c r="BM3111" s="14">
        <f t="shared" si="3638"/>
        <v>0.66377641852125002</v>
      </c>
      <c r="BN3111" s="14">
        <f t="shared" si="3639"/>
        <v>0.32766002163549962</v>
      </c>
    </row>
    <row r="3112" spans="1:66" x14ac:dyDescent="0.25">
      <c r="A3112" t="s">
        <v>22</v>
      </c>
      <c r="B3112" t="s">
        <v>165</v>
      </c>
      <c r="C3112" t="s">
        <v>162</v>
      </c>
      <c r="D3112" t="s">
        <v>568</v>
      </c>
      <c r="E3112" s="10">
        <f>VLOOKUP(A3112,home!$A$2:$E$405,3,FALSE)</f>
        <v>1.6571428571428599</v>
      </c>
      <c r="F3112" s="10">
        <f>VLOOKUP(B3112,home!$B$2:$E$405,3,FALSE)</f>
        <v>0.6</v>
      </c>
      <c r="G3112" s="10">
        <f>VLOOKUP(C3112,away!$B$2:$E$405,4,FALSE)</f>
        <v>1.29</v>
      </c>
      <c r="H3112" s="10">
        <f>VLOOKUP(A3112,away!$A$2:$E$405,3,FALSE)</f>
        <v>1.3785714285714299</v>
      </c>
      <c r="I3112" s="10">
        <f>VLOOKUP(C3112,away!$B$2:$E$405,3,FALSE)</f>
        <v>0.6</v>
      </c>
      <c r="J3112" s="10">
        <f>VLOOKUP(B3112,home!$B$2:$E$405,4,FALSE)</f>
        <v>0.93</v>
      </c>
      <c r="K3112" s="12">
        <f t="shared" si="3584"/>
        <v>1.2826285714285734</v>
      </c>
      <c r="L3112" s="12">
        <f t="shared" si="3585"/>
        <v>0.76924285714285789</v>
      </c>
      <c r="M3112" s="13">
        <f t="shared" si="3586"/>
        <v>0.12849421070110922</v>
      </c>
      <c r="N3112" s="13">
        <f t="shared" si="3587"/>
        <v>0.16481034590840582</v>
      </c>
      <c r="O3112" s="13">
        <f t="shared" si="3588"/>
        <v>9.8843253766037642E-2</v>
      </c>
      <c r="P3112" s="13">
        <f t="shared" si="3589"/>
        <v>0.12677918137328481</v>
      </c>
      <c r="Q3112" s="13">
        <f t="shared" si="3590"/>
        <v>0.10569522926457382</v>
      </c>
      <c r="R3112" s="13">
        <f t="shared" si="3591"/>
        <v>3.8017233468141669E-2</v>
      </c>
      <c r="S3112" s="13">
        <f t="shared" si="3592"/>
        <v>3.1271760692525699E-2</v>
      </c>
      <c r="T3112" s="13">
        <f t="shared" si="3593"/>
        <v>8.1305300145850176E-2</v>
      </c>
      <c r="U3112" s="13">
        <f t="shared" si="3594"/>
        <v>4.8761989852909089E-2</v>
      </c>
      <c r="V3112" s="13">
        <f t="shared" si="3595"/>
        <v>3.4282635935004298E-3</v>
      </c>
      <c r="W3112" s="13">
        <f t="shared" si="3596"/>
        <v>4.5189240306145288E-2</v>
      </c>
      <c r="X3112" s="13">
        <f t="shared" si="3597"/>
        <v>3.4761500325214398E-2</v>
      </c>
      <c r="Y3112" s="13">
        <f t="shared" si="3598"/>
        <v>1.337001791437015E-2</v>
      </c>
      <c r="Z3112" s="13">
        <f t="shared" si="3599"/>
        <v>9.7481617645667918E-3</v>
      </c>
      <c r="AA3112" s="13">
        <f t="shared" si="3600"/>
        <v>1.2503270798140944E-2</v>
      </c>
      <c r="AB3112" s="13">
        <f t="shared" si="3601"/>
        <v>8.0185261810020621E-3</v>
      </c>
      <c r="AC3112" s="13">
        <f t="shared" si="3602"/>
        <v>2.1140663144681468E-4</v>
      </c>
      <c r="AD3112" s="13">
        <f t="shared" si="3603"/>
        <v>1.4490252684453407E-2</v>
      </c>
      <c r="AE3112" s="13">
        <f t="shared" si="3604"/>
        <v>1.1146523375710905E-2</v>
      </c>
      <c r="AF3112" s="13">
        <f t="shared" si="3605"/>
        <v>4.2871917443707544E-3</v>
      </c>
      <c r="AG3112" s="13">
        <f t="shared" si="3606"/>
        <v>1.0992972088530106E-3</v>
      </c>
      <c r="AH3112" s="13">
        <f t="shared" si="3607"/>
        <v>1.8746759519165303E-3</v>
      </c>
      <c r="AI3112" s="13">
        <f t="shared" si="3608"/>
        <v>2.4045129380982E-3</v>
      </c>
      <c r="AJ3112" s="13">
        <f t="shared" si="3609"/>
        <v>1.5420484973872085E-3</v>
      </c>
      <c r="AK3112" s="13">
        <f t="shared" si="3610"/>
        <v>6.5929182042577777E-4</v>
      </c>
      <c r="AL3112" s="13">
        <f t="shared" si="3611"/>
        <v>8.3433983602747745E-6</v>
      </c>
      <c r="AM3112" s="13">
        <f t="shared" si="3612"/>
        <v>3.7171224200599046E-3</v>
      </c>
      <c r="AN3112" s="13">
        <f t="shared" si="3613"/>
        <v>2.8593698707566552E-3</v>
      </c>
      <c r="AO3112" s="13">
        <f t="shared" si="3614"/>
        <v>1.0997749245045267E-3</v>
      </c>
      <c r="AP3112" s="13">
        <f t="shared" si="3615"/>
        <v>2.8199800171331102E-4</v>
      </c>
      <c r="AQ3112" s="13">
        <f t="shared" si="3616"/>
        <v>5.4231237136630966E-5</v>
      </c>
      <c r="AR3112" s="13">
        <f t="shared" si="3617"/>
        <v>2.884162170938558E-4</v>
      </c>
      <c r="AS3112" s="13">
        <f t="shared" si="3618"/>
        <v>3.6993088050792555E-4</v>
      </c>
      <c r="AT3112" s="13">
        <f t="shared" si="3619"/>
        <v>2.372419583965975E-4</v>
      </c>
      <c r="AU3112" s="13">
        <f t="shared" si="3620"/>
        <v>1.0143110472704829E-4</v>
      </c>
      <c r="AV3112" s="13">
        <f t="shared" si="3621"/>
        <v>3.2524608238618985E-5</v>
      </c>
      <c r="AW3112" s="13">
        <f t="shared" si="3622"/>
        <v>2.2866771978270562E-7</v>
      </c>
      <c r="AX3112" s="13">
        <f t="shared" si="3623"/>
        <v>7.9461456991109273E-4</v>
      </c>
      <c r="AY3112" s="13">
        <f t="shared" si="3624"/>
        <v>6.1125158208575215E-4</v>
      </c>
      <c r="AZ3112" s="13">
        <f t="shared" si="3625"/>
        <v>2.3510045671836804E-4</v>
      </c>
      <c r="BA3112" s="13">
        <f t="shared" si="3626"/>
        <v>6.028311568054274E-5</v>
      </c>
      <c r="BB3112" s="13">
        <f t="shared" si="3627"/>
        <v>1.1593089035893527E-5</v>
      </c>
      <c r="BC3112" s="13">
        <f t="shared" si="3628"/>
        <v>1.783580186616456E-6</v>
      </c>
      <c r="BD3112" s="13">
        <f t="shared" si="3629"/>
        <v>3.6977019147268727E-5</v>
      </c>
      <c r="BE3112" s="13">
        <f t="shared" si="3630"/>
        <v>4.7427781244548286E-5</v>
      </c>
      <c r="BF3112" s="13">
        <f t="shared" si="3631"/>
        <v>3.0416113651860938E-5</v>
      </c>
      <c r="BG3112" s="13">
        <f t="shared" si="3632"/>
        <v>1.3004192133898507E-5</v>
      </c>
      <c r="BH3112" s="13">
        <f t="shared" si="3633"/>
        <v>4.169887094821232E-6</v>
      </c>
      <c r="BI3112" s="13">
        <f t="shared" si="3634"/>
        <v>1.0696832654898003E-6</v>
      </c>
      <c r="BJ3112" s="14">
        <f t="shared" si="3635"/>
        <v>0.48588202172573691</v>
      </c>
      <c r="BK3112" s="14">
        <f t="shared" si="3636"/>
        <v>0.29080441797231293</v>
      </c>
      <c r="BL3112" s="14">
        <f t="shared" si="3637"/>
        <v>0.21378741271956114</v>
      </c>
      <c r="BM3112" s="14">
        <f t="shared" si="3638"/>
        <v>0.33697153678625869</v>
      </c>
      <c r="BN3112" s="14">
        <f t="shared" si="3639"/>
        <v>0.66263945448155304</v>
      </c>
    </row>
    <row r="3113" spans="1:66" x14ac:dyDescent="0.25">
      <c r="A3113" t="s">
        <v>22</v>
      </c>
      <c r="B3113" t="s">
        <v>24</v>
      </c>
      <c r="C3113" t="s">
        <v>164</v>
      </c>
      <c r="D3113" t="s">
        <v>568</v>
      </c>
      <c r="E3113" s="10">
        <f>VLOOKUP(A3113,home!$A$2:$E$405,3,FALSE)</f>
        <v>1.6571428571428599</v>
      </c>
      <c r="F3113" s="10">
        <f>VLOOKUP(B3113,home!$B$2:$E$405,3,FALSE)</f>
        <v>0.86</v>
      </c>
      <c r="G3113" s="10">
        <f>VLOOKUP(C3113,away!$B$2:$E$405,4,FALSE)</f>
        <v>0.6</v>
      </c>
      <c r="H3113" s="10">
        <f>VLOOKUP(A3113,away!$A$2:$E$405,3,FALSE)</f>
        <v>1.3785714285714299</v>
      </c>
      <c r="I3113" s="10">
        <f>VLOOKUP(C3113,away!$B$2:$E$405,3,FALSE)</f>
        <v>0.26</v>
      </c>
      <c r="J3113" s="10">
        <f>VLOOKUP(B3113,home!$B$2:$E$405,4,FALSE)</f>
        <v>0.41</v>
      </c>
      <c r="K3113" s="12">
        <f t="shared" si="3584"/>
        <v>0.85508571428571567</v>
      </c>
      <c r="L3113" s="12">
        <f t="shared" si="3585"/>
        <v>0.14695571428571441</v>
      </c>
      <c r="M3113" s="13">
        <f t="shared" si="3586"/>
        <v>0.36712920760405859</v>
      </c>
      <c r="N3113" s="13">
        <f t="shared" si="3587"/>
        <v>0.31392694071926525</v>
      </c>
      <c r="O3113" s="13">
        <f t="shared" si="3588"/>
        <v>5.3951734938602752E-2</v>
      </c>
      <c r="P3113" s="13">
        <f t="shared" si="3589"/>
        <v>4.6133357806928739E-2</v>
      </c>
      <c r="Q3113" s="13">
        <f t="shared" si="3590"/>
        <v>0.13421722116923118</v>
      </c>
      <c r="R3113" s="13">
        <f t="shared" si="3591"/>
        <v>3.9642578724279516E-3</v>
      </c>
      <c r="S3113" s="13">
        <f t="shared" si="3592"/>
        <v>1.4492763436281997E-3</v>
      </c>
      <c r="T3113" s="13">
        <f t="shared" si="3593"/>
        <v>1.9723987606368076E-2</v>
      </c>
      <c r="U3113" s="13">
        <f t="shared" si="3594"/>
        <v>3.3897802744578265E-3</v>
      </c>
      <c r="V3113" s="13">
        <f t="shared" si="3595"/>
        <v>2.0235075201772413E-5</v>
      </c>
      <c r="W3113" s="13">
        <f t="shared" si="3596"/>
        <v>3.8255742810978648E-2</v>
      </c>
      <c r="X3113" s="13">
        <f t="shared" si="3597"/>
        <v>5.6219000103179513E-3</v>
      </c>
      <c r="Y3113" s="13">
        <f t="shared" si="3598"/>
        <v>4.130851658295699E-4</v>
      </c>
      <c r="Z3113" s="13">
        <f t="shared" si="3599"/>
        <v>1.9419011575180539E-4</v>
      </c>
      <c r="AA3113" s="13">
        <f t="shared" si="3600"/>
        <v>1.6604919383485833E-4</v>
      </c>
      <c r="AB3113" s="13">
        <f t="shared" si="3601"/>
        <v>7.0993146758423532E-5</v>
      </c>
      <c r="AC3113" s="13">
        <f t="shared" si="3602"/>
        <v>1.5892088282517065E-7</v>
      </c>
      <c r="AD3113" s="13">
        <f t="shared" si="3603"/>
        <v>8.1779847917640754E-3</v>
      </c>
      <c r="AE3113" s="13">
        <f t="shared" si="3604"/>
        <v>1.201801596491399E-3</v>
      </c>
      <c r="AF3113" s="13">
        <f t="shared" si="3605"/>
        <v>8.8305806021052747E-5</v>
      </c>
      <c r="AG3113" s="13">
        <f t="shared" si="3606"/>
        <v>4.3256809331331825E-6</v>
      </c>
      <c r="AH3113" s="13">
        <f t="shared" si="3607"/>
        <v>7.1343367918830316E-6</v>
      </c>
      <c r="AI3113" s="13">
        <f t="shared" si="3608"/>
        <v>6.1004694716421638E-6</v>
      </c>
      <c r="AJ3113" s="13">
        <f t="shared" si="3609"/>
        <v>2.6082121478186705E-6</v>
      </c>
      <c r="AK3113" s="13">
        <f t="shared" si="3610"/>
        <v>7.4341498247540304E-7</v>
      </c>
      <c r="AL3113" s="13">
        <f t="shared" si="3611"/>
        <v>7.9879822128165133E-10</v>
      </c>
      <c r="AM3113" s="13">
        <f t="shared" si="3612"/>
        <v>1.3985755934166613E-3</v>
      </c>
      <c r="AN3113" s="13">
        <f t="shared" si="3613"/>
        <v>2.0552867531311233E-4</v>
      </c>
      <c r="AO3113" s="13">
        <f t="shared" si="3614"/>
        <v>1.5101806643417553E-5</v>
      </c>
      <c r="AP3113" s="13">
        <f t="shared" si="3615"/>
        <v>7.39765594096058E-7</v>
      </c>
      <c r="AQ3113" s="13">
        <f t="shared" si="3616"/>
        <v>2.7178195321095522E-8</v>
      </c>
      <c r="AR3113" s="13">
        <f t="shared" si="3617"/>
        <v>2.0968631184120478E-7</v>
      </c>
      <c r="AS3113" s="13">
        <f t="shared" si="3618"/>
        <v>1.7929976973667393E-7</v>
      </c>
      <c r="AT3113" s="13">
        <f t="shared" si="3619"/>
        <v>7.6658335838274066E-8</v>
      </c>
      <c r="AU3113" s="13">
        <f t="shared" si="3620"/>
        <v>2.1849815952074957E-8</v>
      </c>
      <c r="AV3113" s="13">
        <f t="shared" si="3621"/>
        <v>4.6708663700978581E-9</v>
      </c>
      <c r="AW3113" s="13">
        <f t="shared" si="3622"/>
        <v>2.7882436206422529E-12</v>
      </c>
      <c r="AX3113" s="13">
        <f t="shared" si="3623"/>
        <v>1.9931700171320902E-4</v>
      </c>
      <c r="AY3113" s="13">
        <f t="shared" si="3624"/>
        <v>2.9290772356051591E-5</v>
      </c>
      <c r="AZ3113" s="13">
        <f t="shared" si="3625"/>
        <v>2.15222318678191E-6</v>
      </c>
      <c r="BA3113" s="13">
        <f t="shared" si="3626"/>
        <v>1.0542716523860406E-7</v>
      </c>
      <c r="BB3113" s="13">
        <f t="shared" si="3627"/>
        <v>3.8732810931892757E-9</v>
      </c>
      <c r="BC3113" s="13">
        <f t="shared" si="3628"/>
        <v>1.1384015793579662E-10</v>
      </c>
      <c r="BD3113" s="13">
        <f t="shared" si="3629"/>
        <v>5.1357669554268795E-9</v>
      </c>
      <c r="BE3113" s="13">
        <f t="shared" si="3630"/>
        <v>4.3915209554861688E-9</v>
      </c>
      <c r="BF3113" s="13">
        <f t="shared" si="3631"/>
        <v>1.8775634165112891E-9</v>
      </c>
      <c r="BG3113" s="13">
        <f t="shared" si="3632"/>
        <v>5.3515921837476161E-10</v>
      </c>
      <c r="BH3113" s="13">
        <f t="shared" si="3633"/>
        <v>1.1440175062514203E-10</v>
      </c>
      <c r="BI3113" s="13">
        <f t="shared" si="3634"/>
        <v>1.9564660529767187E-11</v>
      </c>
      <c r="BJ3113" s="14">
        <f t="shared" si="3635"/>
        <v>0.52348213778790542</v>
      </c>
      <c r="BK3113" s="14">
        <f t="shared" si="3636"/>
        <v>0.41476152732185434</v>
      </c>
      <c r="BL3113" s="14">
        <f t="shared" si="3637"/>
        <v>6.1559906098552331E-2</v>
      </c>
      <c r="BM3113" s="14">
        <f t="shared" si="3638"/>
        <v>8.0645750443981715E-2</v>
      </c>
      <c r="BN3113" s="14">
        <f t="shared" si="3639"/>
        <v>0.91932272011051441</v>
      </c>
    </row>
    <row r="3114" spans="1:66" x14ac:dyDescent="0.25">
      <c r="A3114" t="s">
        <v>22</v>
      </c>
      <c r="B3114" t="s">
        <v>255</v>
      </c>
      <c r="C3114" t="s">
        <v>23</v>
      </c>
      <c r="D3114" t="s">
        <v>568</v>
      </c>
      <c r="E3114" s="10">
        <f>VLOOKUP(A3114,home!$A$2:$E$405,3,FALSE)</f>
        <v>1.6571428571428599</v>
      </c>
      <c r="F3114" s="10">
        <f>VLOOKUP(B3114,home!$B$2:$E$405,3,FALSE)</f>
        <v>1.29</v>
      </c>
      <c r="G3114" s="10">
        <f>VLOOKUP(C3114,away!$B$2:$E$405,4,FALSE)</f>
        <v>1.47</v>
      </c>
      <c r="H3114" s="10">
        <f>VLOOKUP(A3114,away!$A$2:$E$405,3,FALSE)</f>
        <v>1.3785714285714299</v>
      </c>
      <c r="I3114" s="10">
        <f>VLOOKUP(C3114,away!$B$2:$E$405,3,FALSE)</f>
        <v>0.6</v>
      </c>
      <c r="J3114" s="10">
        <f>VLOOKUP(B3114,home!$B$2:$E$405,4,FALSE)</f>
        <v>0.21</v>
      </c>
      <c r="K3114" s="12">
        <f t="shared" si="3584"/>
        <v>3.1424400000000055</v>
      </c>
      <c r="L3114" s="12">
        <f t="shared" si="3585"/>
        <v>0.17370000000000016</v>
      </c>
      <c r="M3114" s="13">
        <f t="shared" si="3586"/>
        <v>3.6292651362857198E-2</v>
      </c>
      <c r="N3114" s="13">
        <f t="shared" si="3587"/>
        <v>0.11404747934869716</v>
      </c>
      <c r="O3114" s="13">
        <f t="shared" si="3588"/>
        <v>6.3040335417283008E-3</v>
      </c>
      <c r="P3114" s="13">
        <f t="shared" si="3589"/>
        <v>1.9810047162868716E-2</v>
      </c>
      <c r="Q3114" s="13">
        <f t="shared" si="3590"/>
        <v>0.17919368050226028</v>
      </c>
      <c r="R3114" s="13">
        <f t="shared" si="3591"/>
        <v>5.4750531309910339E-4</v>
      </c>
      <c r="S3114" s="13">
        <f t="shared" si="3592"/>
        <v>2.7032880890366256E-3</v>
      </c>
      <c r="T3114" s="13">
        <f t="shared" si="3593"/>
        <v>3.1125942303242643E-2</v>
      </c>
      <c r="U3114" s="13">
        <f t="shared" si="3594"/>
        <v>1.7205025960951494E-3</v>
      </c>
      <c r="V3114" s="13">
        <f t="shared" si="3595"/>
        <v>1.63951968014487E-4</v>
      </c>
      <c r="W3114" s="13">
        <f t="shared" si="3596"/>
        <v>0.18770179645250792</v>
      </c>
      <c r="X3114" s="13">
        <f t="shared" si="3597"/>
        <v>3.2603802043800659E-2</v>
      </c>
      <c r="Y3114" s="13">
        <f t="shared" si="3598"/>
        <v>2.8316402075040897E-3</v>
      </c>
      <c r="Z3114" s="13">
        <f t="shared" si="3599"/>
        <v>3.1700557628438126E-5</v>
      </c>
      <c r="AA3114" s="13">
        <f t="shared" si="3600"/>
        <v>9.9617100313909284E-5</v>
      </c>
      <c r="AB3114" s="13">
        <f t="shared" si="3601"/>
        <v>1.5652038035522084E-4</v>
      </c>
      <c r="AC3114" s="13">
        <f t="shared" si="3602"/>
        <v>5.5932401203265828E-6</v>
      </c>
      <c r="AD3114" s="13">
        <f t="shared" si="3603"/>
        <v>0.14746040831105503</v>
      </c>
      <c r="AE3114" s="13">
        <f t="shared" si="3604"/>
        <v>2.5613872923630286E-2</v>
      </c>
      <c r="AF3114" s="13">
        <f t="shared" si="3605"/>
        <v>2.2245648634172921E-3</v>
      </c>
      <c r="AG3114" s="13">
        <f t="shared" si="3606"/>
        <v>1.2880230559186138E-4</v>
      </c>
      <c r="AH3114" s="13">
        <f t="shared" si="3607"/>
        <v>1.3765967150149263E-6</v>
      </c>
      <c r="AI3114" s="13">
        <f t="shared" si="3608"/>
        <v>4.3258725811315128E-6</v>
      </c>
      <c r="AJ3114" s="13">
        <f t="shared" si="3609"/>
        <v>6.7968975169254682E-6</v>
      </c>
      <c r="AK3114" s="13">
        <f t="shared" si="3610"/>
        <v>7.1196142110291011E-6</v>
      </c>
      <c r="AL3114" s="13">
        <f t="shared" si="3611"/>
        <v>1.2212097646888039E-7</v>
      </c>
      <c r="AM3114" s="13">
        <f t="shared" si="3612"/>
        <v>9.267709709859849E-2</v>
      </c>
      <c r="AN3114" s="13">
        <f t="shared" si="3613"/>
        <v>1.6098011766026574E-2</v>
      </c>
      <c r="AO3114" s="13">
        <f t="shared" si="3614"/>
        <v>1.3981123218794092E-3</v>
      </c>
      <c r="AP3114" s="13">
        <f t="shared" si="3615"/>
        <v>8.0950703436817898E-5</v>
      </c>
      <c r="AQ3114" s="13">
        <f t="shared" si="3616"/>
        <v>3.5152842967438188E-6</v>
      </c>
      <c r="AR3114" s="13">
        <f t="shared" si="3617"/>
        <v>4.7822969879618587E-8</v>
      </c>
      <c r="AS3114" s="13">
        <f t="shared" si="3618"/>
        <v>1.5028081346850888E-7</v>
      </c>
      <c r="AT3114" s="13">
        <f t="shared" si="3619"/>
        <v>2.3612421973799099E-7</v>
      </c>
      <c r="AU3114" s="13">
        <f t="shared" si="3620"/>
        <v>2.4733539769115122E-7</v>
      </c>
      <c r="AV3114" s="13">
        <f t="shared" si="3621"/>
        <v>1.9430916178014569E-7</v>
      </c>
      <c r="AW3114" s="13">
        <f t="shared" si="3622"/>
        <v>1.8516315842477444E-9</v>
      </c>
      <c r="AX3114" s="13">
        <f t="shared" si="3623"/>
        <v>4.8538702834420022E-2</v>
      </c>
      <c r="AY3114" s="13">
        <f t="shared" si="3624"/>
        <v>8.431172682338766E-3</v>
      </c>
      <c r="AZ3114" s="13">
        <f t="shared" si="3625"/>
        <v>7.3224734746112248E-4</v>
      </c>
      <c r="BA3114" s="13">
        <f t="shared" si="3626"/>
        <v>4.2397121417999049E-5</v>
      </c>
      <c r="BB3114" s="13">
        <f t="shared" si="3627"/>
        <v>1.8410949975766094E-6</v>
      </c>
      <c r="BC3114" s="13">
        <f t="shared" si="3628"/>
        <v>6.3959640215811477E-8</v>
      </c>
      <c r="BD3114" s="13">
        <f t="shared" si="3629"/>
        <v>1.3844749780149598E-9</v>
      </c>
      <c r="BE3114" s="13">
        <f t="shared" si="3630"/>
        <v>4.3506295499133377E-9</v>
      </c>
      <c r="BF3114" s="13">
        <f t="shared" si="3631"/>
        <v>6.8357961614148471E-9</v>
      </c>
      <c r="BG3114" s="13">
        <f t="shared" si="3632"/>
        <v>7.160359763158837E-9</v>
      </c>
      <c r="BH3114" s="13">
        <f t="shared" si="3633"/>
        <v>5.6252502335352241E-9</v>
      </c>
      <c r="BI3114" s="13">
        <f t="shared" si="3634"/>
        <v>3.5354022687740914E-9</v>
      </c>
      <c r="BJ3114" s="14">
        <f t="shared" si="3635"/>
        <v>0.89093610147622082</v>
      </c>
      <c r="BK3114" s="14">
        <f t="shared" si="3636"/>
        <v>6.7406826626212585E-2</v>
      </c>
      <c r="BL3114" s="14">
        <f t="shared" si="3637"/>
        <v>8.8487026770912979E-3</v>
      </c>
      <c r="BM3114" s="14">
        <f t="shared" si="3638"/>
        <v>0.60259676327493539</v>
      </c>
      <c r="BN3114" s="14">
        <f t="shared" si="3639"/>
        <v>0.35619539723151072</v>
      </c>
    </row>
    <row r="3115" spans="1:66" x14ac:dyDescent="0.25">
      <c r="A3115" t="s">
        <v>25</v>
      </c>
      <c r="B3115" t="s">
        <v>479</v>
      </c>
      <c r="C3115" t="s">
        <v>260</v>
      </c>
      <c r="D3115" t="s">
        <v>568</v>
      </c>
      <c r="E3115" s="10">
        <f>VLOOKUP(A3115,home!$A$2:$E$405,3,FALSE)</f>
        <v>1.36879432624113</v>
      </c>
      <c r="F3115" s="10">
        <f>VLOOKUP(B3115,home!$B$2:$E$405,3,FALSE)</f>
        <v>0.94</v>
      </c>
      <c r="G3115" s="10">
        <f>VLOOKUP(C3115,away!$B$2:$E$405,4,FALSE)</f>
        <v>1.37</v>
      </c>
      <c r="H3115" s="10">
        <f>VLOOKUP(A3115,away!$A$2:$E$405,3,FALSE)</f>
        <v>1.1489361702127701</v>
      </c>
      <c r="I3115" s="10">
        <f>VLOOKUP(C3115,away!$B$2:$E$405,3,FALSE)</f>
        <v>1.19</v>
      </c>
      <c r="J3115" s="10">
        <f>VLOOKUP(B3115,home!$B$2:$E$405,4,FALSE)</f>
        <v>0.75</v>
      </c>
      <c r="K3115" s="12">
        <f t="shared" si="3584"/>
        <v>1.7627333333333273</v>
      </c>
      <c r="L3115" s="12">
        <f t="shared" si="3585"/>
        <v>1.0254255319148973</v>
      </c>
      <c r="M3115" s="13">
        <f t="shared" si="3586"/>
        <v>6.1534402812467824E-2</v>
      </c>
      <c r="N3115" s="13">
        <f t="shared" si="3587"/>
        <v>0.10846874298429708</v>
      </c>
      <c r="O3115" s="13">
        <f t="shared" si="3588"/>
        <v>6.3098947735040378E-2</v>
      </c>
      <c r="P3115" s="13">
        <f t="shared" si="3589"/>
        <v>0.11122661847081312</v>
      </c>
      <c r="Q3115" s="13">
        <f t="shared" si="3590"/>
        <v>9.5600734441592991E-2</v>
      </c>
      <c r="R3115" s="13">
        <f t="shared" si="3591"/>
        <v>3.2351636022237035E-2</v>
      </c>
      <c r="S3115" s="13">
        <f t="shared" si="3592"/>
        <v>5.0261967659598374E-2</v>
      </c>
      <c r="T3115" s="13">
        <f t="shared" si="3593"/>
        <v>9.8031433966225337E-2</v>
      </c>
      <c r="U3115" s="13">
        <f t="shared" si="3594"/>
        <v>5.7027307204264438E-2</v>
      </c>
      <c r="V3115" s="13">
        <f t="shared" si="3595"/>
        <v>1.0094567600400348E-2</v>
      </c>
      <c r="W3115" s="13">
        <f t="shared" si="3596"/>
        <v>5.6172867097114478E-2</v>
      </c>
      <c r="X3115" s="13">
        <f t="shared" si="3597"/>
        <v>5.7601092122243451E-2</v>
      </c>
      <c r="Y3115" s="13">
        <f t="shared" si="3598"/>
        <v>2.9532815264165242E-2</v>
      </c>
      <c r="Z3115" s="13">
        <f t="shared" si="3599"/>
        <v>1.1058064525473189E-2</v>
      </c>
      <c r="AA3115" s="13">
        <f t="shared" si="3600"/>
        <v>1.9492418941202374E-2</v>
      </c>
      <c r="AB3115" s="13">
        <f t="shared" si="3601"/>
        <v>1.7179968307477676E-2</v>
      </c>
      <c r="AC3115" s="13">
        <f t="shared" si="3602"/>
        <v>1.1404033432925295E-3</v>
      </c>
      <c r="AD3115" s="13">
        <f t="shared" si="3603"/>
        <v>2.4754446315246644E-2</v>
      </c>
      <c r="AE3115" s="13">
        <f t="shared" si="3604"/>
        <v>2.5383841280070561E-2</v>
      </c>
      <c r="AF3115" s="13">
        <f t="shared" si="3605"/>
        <v>1.301461947332984E-2</v>
      </c>
      <c r="AG3115" s="13">
        <f t="shared" si="3606"/>
        <v>4.448507698703078E-3</v>
      </c>
      <c r="AH3115" s="13">
        <f t="shared" si="3607"/>
        <v>2.8348054244956497E-3</v>
      </c>
      <c r="AI3115" s="13">
        <f t="shared" si="3608"/>
        <v>4.9970060152726148E-3</v>
      </c>
      <c r="AJ3115" s="13">
        <f t="shared" si="3609"/>
        <v>4.4041945349940926E-3</v>
      </c>
      <c r="AK3115" s="13">
        <f t="shared" si="3610"/>
        <v>2.587806837772853E-3</v>
      </c>
      <c r="AL3115" s="13">
        <f t="shared" si="3611"/>
        <v>8.2453523082887556E-5</v>
      </c>
      <c r="AM3115" s="13">
        <f t="shared" si="3612"/>
        <v>8.7270975336191242E-3</v>
      </c>
      <c r="AN3115" s="13">
        <f t="shared" si="3613"/>
        <v>8.9489886304845792E-3</v>
      </c>
      <c r="AO3115" s="13">
        <f t="shared" si="3614"/>
        <v>4.588260713257508E-3</v>
      </c>
      <c r="AP3115" s="13">
        <f t="shared" si="3615"/>
        <v>1.5683065608187688E-3</v>
      </c>
      <c r="AQ3115" s="13">
        <f t="shared" si="3616"/>
        <v>4.0204539733330224E-4</v>
      </c>
      <c r="AR3115" s="13">
        <f t="shared" si="3617"/>
        <v>5.8137637205773769E-4</v>
      </c>
      <c r="AS3115" s="13">
        <f t="shared" si="3618"/>
        <v>1.0248115102385728E-3</v>
      </c>
      <c r="AT3115" s="13">
        <f t="shared" si="3619"/>
        <v>9.0323470474060045E-4</v>
      </c>
      <c r="AU3115" s="13">
        <f t="shared" si="3620"/>
        <v>5.3072064062324742E-4</v>
      </c>
      <c r="AV3115" s="13">
        <f t="shared" si="3621"/>
        <v>2.3387974097865391E-4</v>
      </c>
      <c r="AW3115" s="13">
        <f t="shared" si="3622"/>
        <v>4.1399725349412906E-6</v>
      </c>
      <c r="AX3115" s="13">
        <f t="shared" si="3623"/>
        <v>2.5639242876269158E-3</v>
      </c>
      <c r="AY3115" s="13">
        <f t="shared" si="3624"/>
        <v>2.6291134264293547E-3</v>
      </c>
      <c r="AZ3115" s="13">
        <f t="shared" si="3625"/>
        <v>1.3479800168804594E-3</v>
      </c>
      <c r="BA3115" s="13">
        <f t="shared" si="3626"/>
        <v>4.6075104194009915E-4</v>
      </c>
      <c r="BB3115" s="13">
        <f t="shared" si="3627"/>
        <v>1.1811647056544229E-4</v>
      </c>
      <c r="BC3115" s="13">
        <f t="shared" si="3628"/>
        <v>2.4223928931495803E-5</v>
      </c>
      <c r="BD3115" s="13">
        <f t="shared" si="3629"/>
        <v>9.9359695926676457E-5</v>
      </c>
      <c r="BE3115" s="13">
        <f t="shared" si="3630"/>
        <v>1.751446479998162E-4</v>
      </c>
      <c r="BF3115" s="13">
        <f t="shared" si="3631"/>
        <v>1.5436665459210417E-4</v>
      </c>
      <c r="BG3115" s="13">
        <f t="shared" si="3632"/>
        <v>9.0702415868218063E-5</v>
      </c>
      <c r="BH3115" s="13">
        <f t="shared" si="3633"/>
        <v>3.997104296619242E-5</v>
      </c>
      <c r="BI3115" s="13">
        <f t="shared" si="3634"/>
        <v>1.4091657960921201E-5</v>
      </c>
      <c r="BJ3115" s="14">
        <f t="shared" si="3635"/>
        <v>0.54438790865087572</v>
      </c>
      <c r="BK3115" s="14">
        <f t="shared" si="3636"/>
        <v>0.23696952683608441</v>
      </c>
      <c r="BL3115" s="14">
        <f t="shared" si="3637"/>
        <v>0.20782175010670986</v>
      </c>
      <c r="BM3115" s="14">
        <f t="shared" si="3638"/>
        <v>0.52533119419880026</v>
      </c>
      <c r="BN3115" s="14">
        <f t="shared" si="3639"/>
        <v>0.4722810824664484</v>
      </c>
    </row>
    <row r="3116" spans="1:66" x14ac:dyDescent="0.25">
      <c r="A3116" t="s">
        <v>178</v>
      </c>
      <c r="B3116" t="s">
        <v>180</v>
      </c>
      <c r="C3116" t="s">
        <v>273</v>
      </c>
      <c r="D3116" t="s">
        <v>568</v>
      </c>
      <c r="E3116" s="10">
        <f>VLOOKUP(A3116,home!$A$2:$E$405,3,FALSE)</f>
        <v>1.6532258064516101</v>
      </c>
      <c r="F3116" s="10">
        <f>VLOOKUP(B3116,home!$B$2:$E$405,3,FALSE)</f>
        <v>0.45</v>
      </c>
      <c r="G3116" s="10">
        <f>VLOOKUP(C3116,away!$B$2:$E$405,4,FALSE)</f>
        <v>0.09</v>
      </c>
      <c r="H3116" s="10">
        <f>VLOOKUP(A3116,away!$A$2:$E$405,3,FALSE)</f>
        <v>1.30645161290323</v>
      </c>
      <c r="I3116" s="10">
        <f>VLOOKUP(C3116,away!$B$2:$E$405,3,FALSE)</f>
        <v>1.38</v>
      </c>
      <c r="J3116" s="10">
        <f>VLOOKUP(B3116,home!$B$2:$E$405,4,FALSE)</f>
        <v>1.05</v>
      </c>
      <c r="K3116" s="12">
        <f t="shared" si="3584"/>
        <v>6.6955645161290211E-2</v>
      </c>
      <c r="L3116" s="12">
        <f t="shared" si="3585"/>
        <v>1.8930483870967802</v>
      </c>
      <c r="M3116" s="13">
        <f t="shared" si="3586"/>
        <v>0.14085785294468556</v>
      </c>
      <c r="N3116" s="13">
        <f t="shared" si="3587"/>
        <v>9.4312284199455643E-3</v>
      </c>
      <c r="O3116" s="13">
        <f t="shared" si="3588"/>
        <v>0.26665073132685246</v>
      </c>
      <c r="P3116" s="13">
        <f t="shared" si="3589"/>
        <v>1.7853771748719265E-2</v>
      </c>
      <c r="Q3116" s="13">
        <f t="shared" si="3590"/>
        <v>3.1573699176047545E-4</v>
      </c>
      <c r="R3116" s="13">
        <f t="shared" si="3591"/>
        <v>0.25239136842823751</v>
      </c>
      <c r="S3116" s="13">
        <f t="shared" si="3592"/>
        <v>5.6574262455310383E-4</v>
      </c>
      <c r="T3116" s="13">
        <f t="shared" si="3593"/>
        <v>5.9770540299895747E-4</v>
      </c>
      <c r="U3116" s="13">
        <f t="shared" si="3594"/>
        <v>1.6899026906253535E-2</v>
      </c>
      <c r="V3116" s="13">
        <f t="shared" si="3595"/>
        <v>7.9675593169006747E-6</v>
      </c>
      <c r="W3116" s="13">
        <f t="shared" si="3596"/>
        <v>7.0467913282025331E-6</v>
      </c>
      <c r="X3116" s="13">
        <f t="shared" si="3597"/>
        <v>1.3339916958061383E-5</v>
      </c>
      <c r="Y3116" s="13">
        <f t="shared" si="3598"/>
        <v>1.2626554140731546E-5</v>
      </c>
      <c r="Z3116" s="13">
        <f t="shared" si="3599"/>
        <v>0.15926302430674141</v>
      </c>
      <c r="AA3116" s="13">
        <f t="shared" si="3600"/>
        <v>1.0663558542796115E-2</v>
      </c>
      <c r="AB3116" s="13">
        <f t="shared" si="3601"/>
        <v>3.5699272097405085E-4</v>
      </c>
      <c r="AC3116" s="13">
        <f t="shared" si="3602"/>
        <v>6.3118146443611784E-8</v>
      </c>
      <c r="AD3116" s="13">
        <f t="shared" si="3603"/>
        <v>1.1795561492419649E-7</v>
      </c>
      <c r="AE3116" s="13">
        <f t="shared" si="3604"/>
        <v>2.2329568658125906E-7</v>
      </c>
      <c r="AF3116" s="13">
        <f t="shared" si="3605"/>
        <v>2.1135476966416035E-7</v>
      </c>
      <c r="AG3116" s="13">
        <f t="shared" si="3606"/>
        <v>1.3336826860598341E-7</v>
      </c>
      <c r="AH3116" s="13">
        <f t="shared" si="3607"/>
        <v>7.5373152822008072E-2</v>
      </c>
      <c r="AI3116" s="13">
        <f t="shared" si="3608"/>
        <v>5.046658075038072E-3</v>
      </c>
      <c r="AJ3116" s="13">
        <f t="shared" si="3609"/>
        <v>1.6895112366130453E-4</v>
      </c>
      <c r="AK3116" s="13">
        <f t="shared" si="3610"/>
        <v>3.7707438284891881E-6</v>
      </c>
      <c r="AL3116" s="13">
        <f t="shared" si="3611"/>
        <v>3.2000969949442858E-10</v>
      </c>
      <c r="AM3116" s="13">
        <f t="shared" si="3612"/>
        <v>1.5795588595292585E-9</v>
      </c>
      <c r="AN3116" s="13">
        <f t="shared" si="3613"/>
        <v>2.9901813513562926E-9</v>
      </c>
      <c r="AO3116" s="13">
        <f t="shared" si="3614"/>
        <v>2.8302789921559504E-9</v>
      </c>
      <c r="AP3116" s="13">
        <f t="shared" si="3615"/>
        <v>1.7859516937115742E-9</v>
      </c>
      <c r="AQ3116" s="13">
        <f t="shared" si="3616"/>
        <v>8.4522324330336497E-10</v>
      </c>
      <c r="AR3116" s="13">
        <f t="shared" si="3617"/>
        <v>2.8537005076020271E-2</v>
      </c>
      <c r="AS3116" s="13">
        <f t="shared" si="3618"/>
        <v>1.9107135858359506E-3</v>
      </c>
      <c r="AT3116" s="13">
        <f t="shared" si="3619"/>
        <v>6.396653042904417E-5</v>
      </c>
      <c r="AU3116" s="13">
        <f t="shared" si="3620"/>
        <v>1.4276401045353175E-6</v>
      </c>
      <c r="AV3116" s="13">
        <f t="shared" si="3621"/>
        <v>2.3897141064323507E-8</v>
      </c>
      <c r="AW3116" s="13">
        <f t="shared" si="3622"/>
        <v>1.1267032710852824E-12</v>
      </c>
      <c r="AX3116" s="13">
        <f t="shared" si="3623"/>
        <v>1.7626730418335519E-11</v>
      </c>
      <c r="AY3116" s="13">
        <f t="shared" si="3624"/>
        <v>3.3368253588219814E-11</v>
      </c>
      <c r="AZ3116" s="13">
        <f t="shared" si="3625"/>
        <v>3.1583859317707938E-11</v>
      </c>
      <c r="BA3116" s="13">
        <f t="shared" si="3626"/>
        <v>1.9929924646559539E-11</v>
      </c>
      <c r="BB3116" s="13">
        <f t="shared" si="3627"/>
        <v>9.4320779267824805E-12</v>
      </c>
      <c r="BC3116" s="13">
        <f t="shared" si="3628"/>
        <v>3.5710759812533395E-12</v>
      </c>
      <c r="BD3116" s="13">
        <f t="shared" si="3629"/>
        <v>9.0036552386221439E-3</v>
      </c>
      <c r="BE3116" s="13">
        <f t="shared" si="3630"/>
        <v>6.0284554531177595E-4</v>
      </c>
      <c r="BF3116" s="13">
        <f t="shared" si="3631"/>
        <v>2.0181956209479888E-5</v>
      </c>
      <c r="BG3116" s="13">
        <f t="shared" si="3632"/>
        <v>4.5043196620754417E-7</v>
      </c>
      <c r="BH3116" s="13">
        <f t="shared" si="3633"/>
        <v>7.5397407246736513E-9</v>
      </c>
      <c r="BI3116" s="13">
        <f t="shared" si="3634"/>
        <v>1.0096564091387567E-10</v>
      </c>
      <c r="BJ3116" s="14">
        <f t="shared" si="3635"/>
        <v>1.0378380198177831E-2</v>
      </c>
      <c r="BK3116" s="14">
        <f t="shared" si="3636"/>
        <v>0.15928539834879923</v>
      </c>
      <c r="BL3116" s="14">
        <f t="shared" si="3637"/>
        <v>0.66769448823199651</v>
      </c>
      <c r="BM3116" s="14">
        <f t="shared" si="3638"/>
        <v>0.30912060119327245</v>
      </c>
      <c r="BN3116" s="14">
        <f t="shared" si="3639"/>
        <v>0.68750068986020085</v>
      </c>
    </row>
    <row r="3117" spans="1:66" x14ac:dyDescent="0.25">
      <c r="A3117" t="s">
        <v>178</v>
      </c>
      <c r="B3117" t="s">
        <v>271</v>
      </c>
      <c r="C3117" t="s">
        <v>274</v>
      </c>
      <c r="D3117" t="s">
        <v>568</v>
      </c>
      <c r="E3117" s="10">
        <f>VLOOKUP(A3117,home!$A$2:$E$405,3,FALSE)</f>
        <v>1.6532258064516101</v>
      </c>
      <c r="F3117" s="10">
        <f>VLOOKUP(B3117,home!$B$2:$E$405,3,FALSE)</f>
        <v>0.69</v>
      </c>
      <c r="G3117" s="10">
        <f>VLOOKUP(C3117,away!$B$2:$E$405,4,FALSE)</f>
        <v>0.6</v>
      </c>
      <c r="H3117" s="10">
        <f>VLOOKUP(A3117,away!$A$2:$E$405,3,FALSE)</f>
        <v>1.30645161290323</v>
      </c>
      <c r="I3117" s="10">
        <f>VLOOKUP(C3117,away!$B$2:$E$405,3,FALSE)</f>
        <v>1.21</v>
      </c>
      <c r="J3117" s="10">
        <f>VLOOKUP(B3117,home!$B$2:$E$405,4,FALSE)</f>
        <v>0.55000000000000004</v>
      </c>
      <c r="K3117" s="12">
        <f t="shared" si="3584"/>
        <v>0.68443548387096642</v>
      </c>
      <c r="L3117" s="12">
        <f t="shared" si="3585"/>
        <v>0.86944354838709959</v>
      </c>
      <c r="M3117" s="13">
        <f t="shared" si="3586"/>
        <v>0.21142625186292555</v>
      </c>
      <c r="N3117" s="13">
        <f t="shared" si="3587"/>
        <v>0.14470762899682627</v>
      </c>
      <c r="O3117" s="13">
        <f t="shared" si="3588"/>
        <v>0.18382319064188662</v>
      </c>
      <c r="P3117" s="13">
        <f t="shared" si="3589"/>
        <v>0.12581511443368457</v>
      </c>
      <c r="Q3117" s="13">
        <f t="shared" si="3590"/>
        <v>4.9521518036131529E-2</v>
      </c>
      <c r="R3117" s="13">
        <f t="shared" si="3591"/>
        <v>7.9911943573760094E-2</v>
      </c>
      <c r="S3117" s="13">
        <f t="shared" si="3592"/>
        <v>1.8717452161787222E-2</v>
      </c>
      <c r="T3117" s="13">
        <f t="shared" si="3593"/>
        <v>4.3056164362849952E-2</v>
      </c>
      <c r="U3117" s="13">
        <f t="shared" si="3594"/>
        <v>5.4694569766975849E-2</v>
      </c>
      <c r="V3117" s="13">
        <f t="shared" si="3595"/>
        <v>1.237593810235836E-3</v>
      </c>
      <c r="W3117" s="13">
        <f t="shared" si="3596"/>
        <v>1.1298094719694824E-2</v>
      </c>
      <c r="X3117" s="13">
        <f t="shared" si="3597"/>
        <v>9.8230555631050216E-3</v>
      </c>
      <c r="Y3117" s="13">
        <f t="shared" si="3598"/>
        <v>4.2702961423948345E-3</v>
      </c>
      <c r="Z3117" s="13">
        <f t="shared" si="3599"/>
        <v>2.3159641259759885E-2</v>
      </c>
      <c r="AA3117" s="13">
        <f t="shared" si="3600"/>
        <v>1.5851280271901753E-2</v>
      </c>
      <c r="AB3117" s="13">
        <f t="shared" si="3601"/>
        <v>5.4245893414366902E-3</v>
      </c>
      <c r="AC3117" s="13">
        <f t="shared" si="3602"/>
        <v>4.6029054305361256E-5</v>
      </c>
      <c r="AD3117" s="13">
        <f t="shared" si="3603"/>
        <v>1.9332042315735841E-3</v>
      </c>
      <c r="AE3117" s="13">
        <f t="shared" si="3604"/>
        <v>1.6808119468562932E-3</v>
      </c>
      <c r="AF3117" s="13">
        <f t="shared" si="3605"/>
        <v>7.306855516230823E-4</v>
      </c>
      <c r="AG3117" s="13">
        <f t="shared" si="3606"/>
        <v>2.1176327958611932E-4</v>
      </c>
      <c r="AH3117" s="13">
        <f t="shared" si="3607"/>
        <v>5.034000169064478E-3</v>
      </c>
      <c r="AI3117" s="13">
        <f t="shared" si="3608"/>
        <v>3.4454483415201726E-3</v>
      </c>
      <c r="AJ3117" s="13">
        <f t="shared" si="3609"/>
        <v>1.1790935513903888E-3</v>
      </c>
      <c r="AK3117" s="13">
        <f t="shared" si="3610"/>
        <v>2.6900448845833898E-4</v>
      </c>
      <c r="AL3117" s="13">
        <f t="shared" si="3611"/>
        <v>1.0956351320947412E-6</v>
      </c>
      <c r="AM3117" s="13">
        <f t="shared" si="3612"/>
        <v>2.6463071473169328E-4</v>
      </c>
      <c r="AN3117" s="13">
        <f t="shared" si="3613"/>
        <v>2.3008146762853773E-4</v>
      </c>
      <c r="AO3117" s="13">
        <f t="shared" si="3614"/>
        <v>1.0002142381653372E-4</v>
      </c>
      <c r="AP3117" s="13">
        <f t="shared" si="3615"/>
        <v>2.8987660545925678E-5</v>
      </c>
      <c r="AQ3117" s="13">
        <f t="shared" si="3616"/>
        <v>6.3007836111225867E-6</v>
      </c>
      <c r="AR3117" s="13">
        <f t="shared" si="3617"/>
        <v>8.7535579391453597E-4</v>
      </c>
      <c r="AS3117" s="13">
        <f t="shared" si="3618"/>
        <v>5.9912456636714928E-4</v>
      </c>
      <c r="AT3117" s="13">
        <f t="shared" si="3619"/>
        <v>2.0503105624024138E-4</v>
      </c>
      <c r="AU3117" s="13">
        <f t="shared" si="3620"/>
        <v>4.6776843395454977E-5</v>
      </c>
      <c r="AV3117" s="13">
        <f t="shared" si="3621"/>
        <v>8.0039328608311603E-6</v>
      </c>
      <c r="AW3117" s="13">
        <f t="shared" si="3622"/>
        <v>1.811078834390755E-8</v>
      </c>
      <c r="AX3117" s="13">
        <f t="shared" si="3623"/>
        <v>3.0187108547417678E-5</v>
      </c>
      <c r="AY3117" s="13">
        <f t="shared" si="3624"/>
        <v>2.6245986771013367E-5</v>
      </c>
      <c r="AZ3117" s="13">
        <f t="shared" si="3625"/>
        <v>1.1409701934555369E-5</v>
      </c>
      <c r="BA3117" s="13">
        <f t="shared" si="3626"/>
        <v>3.3066972453396582E-6</v>
      </c>
      <c r="BB3117" s="13">
        <f t="shared" si="3627"/>
        <v>7.1874664660749003E-7</v>
      </c>
      <c r="BC3117" s="13">
        <f t="shared" si="3628"/>
        <v>1.24981926963549E-7</v>
      </c>
      <c r="BD3117" s="13">
        <f t="shared" si="3629"/>
        <v>1.268454079270434E-4</v>
      </c>
      <c r="BE3117" s="13">
        <f t="shared" si="3630"/>
        <v>8.6817498151356068E-5</v>
      </c>
      <c r="BF3117" s="13">
        <f t="shared" si="3631"/>
        <v>2.971048817784506E-5</v>
      </c>
      <c r="BG3117" s="13">
        <f t="shared" si="3632"/>
        <v>6.7783041173486697E-6</v>
      </c>
      <c r="BH3117" s="13">
        <f t="shared" si="3633"/>
        <v>1.159827964595525E-6</v>
      </c>
      <c r="BI3117" s="13">
        <f t="shared" si="3634"/>
        <v>1.5876548283100333E-7</v>
      </c>
      <c r="BJ3117" s="14">
        <f t="shared" si="3635"/>
        <v>0.26793523810404724</v>
      </c>
      <c r="BK3117" s="14">
        <f t="shared" si="3636"/>
        <v>0.35726978294484169</v>
      </c>
      <c r="BL3117" s="14">
        <f t="shared" si="3637"/>
        <v>0.35161888263099356</v>
      </c>
      <c r="BM3117" s="14">
        <f t="shared" si="3638"/>
        <v>0.20475166951844509</v>
      </c>
      <c r="BN3117" s="14">
        <f t="shared" si="3639"/>
        <v>0.7952056475452145</v>
      </c>
    </row>
    <row r="3118" spans="1:66" x14ac:dyDescent="0.25">
      <c r="A3118" t="s">
        <v>178</v>
      </c>
      <c r="B3118" t="s">
        <v>182</v>
      </c>
      <c r="C3118" t="s">
        <v>183</v>
      </c>
      <c r="D3118" t="s">
        <v>568</v>
      </c>
      <c r="E3118" s="10">
        <f>VLOOKUP(A3118,home!$A$2:$E$405,3,FALSE)</f>
        <v>1.6532258064516101</v>
      </c>
      <c r="F3118" s="10">
        <f>VLOOKUP(B3118,home!$B$2:$E$405,3,FALSE)</f>
        <v>1.9</v>
      </c>
      <c r="G3118" s="10">
        <f>VLOOKUP(C3118,away!$B$2:$E$405,4,FALSE)</f>
        <v>1.01</v>
      </c>
      <c r="H3118" s="10">
        <f>VLOOKUP(A3118,away!$A$2:$E$405,3,FALSE)</f>
        <v>1.30645161290323</v>
      </c>
      <c r="I3118" s="10">
        <f>VLOOKUP(C3118,away!$B$2:$E$405,3,FALSE)</f>
        <v>0.4</v>
      </c>
      <c r="J3118" s="10">
        <f>VLOOKUP(B3118,home!$B$2:$E$405,4,FALSE)</f>
        <v>0.66</v>
      </c>
      <c r="K3118" s="12">
        <f t="shared" si="3584"/>
        <v>3.1725403225806397</v>
      </c>
      <c r="L3118" s="12">
        <f t="shared" si="3585"/>
        <v>0.34490322580645272</v>
      </c>
      <c r="M3118" s="13">
        <f t="shared" si="3586"/>
        <v>2.9675201496881205E-2</v>
      </c>
      <c r="N3118" s="13">
        <f t="shared" si="3587"/>
        <v>9.4145773329560964E-2</v>
      </c>
      <c r="O3118" s="13">
        <f t="shared" si="3588"/>
        <v>1.02350727227308E-2</v>
      </c>
      <c r="P3118" s="13">
        <f t="shared" si="3589"/>
        <v>3.2471180917408679E-2</v>
      </c>
      <c r="Q3118" s="13">
        <f t="shared" si="3590"/>
        <v>0.14934063104428461</v>
      </c>
      <c r="R3118" s="13">
        <f t="shared" si="3591"/>
        <v>1.765054799216743E-3</v>
      </c>
      <c r="S3118" s="13">
        <f t="shared" si="3592"/>
        <v>8.8826489542278148E-3</v>
      </c>
      <c r="T3118" s="13">
        <f t="shared" si="3593"/>
        <v>5.1508065391145032E-2</v>
      </c>
      <c r="U3118" s="13">
        <f t="shared" si="3594"/>
        <v>5.599707522079592E-3</v>
      </c>
      <c r="V3118" s="13">
        <f t="shared" si="3595"/>
        <v>1.0799518590515001E-3</v>
      </c>
      <c r="W3118" s="13">
        <f t="shared" si="3596"/>
        <v>0.15792972459587698</v>
      </c>
      <c r="X3118" s="13">
        <f t="shared" si="3597"/>
        <v>5.4470471463842637E-2</v>
      </c>
      <c r="Y3118" s="13">
        <f t="shared" si="3598"/>
        <v>9.3935206595388288E-3</v>
      </c>
      <c r="Z3118" s="13">
        <f t="shared" si="3599"/>
        <v>2.0292436465833852E-4</v>
      </c>
      <c r="AA3118" s="13">
        <f t="shared" si="3600"/>
        <v>6.4378572931263667E-4</v>
      </c>
      <c r="AB3118" s="13">
        <f t="shared" si="3601"/>
        <v>1.0212180926731625E-3</v>
      </c>
      <c r="AC3118" s="13">
        <f t="shared" si="3602"/>
        <v>7.3856516612529549E-5</v>
      </c>
      <c r="AD3118" s="13">
        <f t="shared" si="3603"/>
        <v>0.12525960485361878</v>
      </c>
      <c r="AE3118" s="13">
        <f t="shared" si="3604"/>
        <v>4.3202441777254713E-2</v>
      </c>
      <c r="AF3118" s="13">
        <f t="shared" si="3605"/>
        <v>7.4503307658453054E-3</v>
      </c>
      <c r="AG3118" s="13">
        <f t="shared" si="3606"/>
        <v>8.5654770482170191E-4</v>
      </c>
      <c r="AH3118" s="13">
        <f t="shared" si="3607"/>
        <v>1.7497316991346467E-5</v>
      </c>
      <c r="AI3118" s="13">
        <f t="shared" si="3608"/>
        <v>5.5510943692022016E-5</v>
      </c>
      <c r="AJ3118" s="13">
        <f t="shared" si="3609"/>
        <v>8.8055353603721658E-5</v>
      </c>
      <c r="AK3118" s="13">
        <f t="shared" si="3610"/>
        <v>9.311971997563445E-5</v>
      </c>
      <c r="AL3118" s="13">
        <f t="shared" si="3611"/>
        <v>3.2326093059312068E-6</v>
      </c>
      <c r="AM3118" s="13">
        <f t="shared" si="3612"/>
        <v>7.9478229437724618E-2</v>
      </c>
      <c r="AN3118" s="13">
        <f t="shared" si="3613"/>
        <v>2.741229771445659E-2</v>
      </c>
      <c r="AO3118" s="13">
        <f t="shared" si="3614"/>
        <v>4.7272949542414644E-3</v>
      </c>
      <c r="AP3118" s="13">
        <f t="shared" si="3615"/>
        <v>5.4348642635214958E-4</v>
      </c>
      <c r="AQ3118" s="13">
        <f t="shared" si="3616"/>
        <v>4.6862555407719354E-5</v>
      </c>
      <c r="AR3118" s="13">
        <f t="shared" si="3617"/>
        <v>1.2069762146546906E-6</v>
      </c>
      <c r="AS3118" s="13">
        <f t="shared" si="3618"/>
        <v>3.8291807093877513E-6</v>
      </c>
      <c r="AT3118" s="13">
        <f t="shared" si="3619"/>
        <v>6.0741151014902911E-6</v>
      </c>
      <c r="AU3118" s="13">
        <f t="shared" si="3620"/>
        <v>6.4234583611579797E-6</v>
      </c>
      <c r="AV3118" s="13">
        <f t="shared" si="3621"/>
        <v>5.0946701652978615E-6</v>
      </c>
      <c r="AW3118" s="13">
        <f t="shared" si="3622"/>
        <v>9.8255105192071404E-8</v>
      </c>
      <c r="AX3118" s="13">
        <f t="shared" si="3623"/>
        <v>4.2024647943082846E-2</v>
      </c>
      <c r="AY3118" s="13">
        <f t="shared" si="3624"/>
        <v>1.449443663894978E-2</v>
      </c>
      <c r="AZ3118" s="13">
        <f t="shared" si="3625"/>
        <v>2.4995889765105088E-3</v>
      </c>
      <c r="BA3118" s="13">
        <f t="shared" si="3626"/>
        <v>2.8737210039624144E-4</v>
      </c>
      <c r="BB3118" s="13">
        <f t="shared" si="3627"/>
        <v>2.4778891108359857E-5</v>
      </c>
      <c r="BC3118" s="13">
        <f t="shared" si="3628"/>
        <v>1.7092638950360289E-6</v>
      </c>
      <c r="BD3118" s="13">
        <f t="shared" si="3629"/>
        <v>6.938166498434406E-8</v>
      </c>
      <c r="BE3118" s="13">
        <f t="shared" si="3630"/>
        <v>2.2011612981061276E-7</v>
      </c>
      <c r="BF3118" s="13">
        <f t="shared" si="3631"/>
        <v>3.4916364873728176E-7</v>
      </c>
      <c r="BG3118" s="13">
        <f t="shared" si="3632"/>
        <v>3.6924525159946965E-7</v>
      </c>
      <c r="BH3118" s="13">
        <f t="shared" si="3633"/>
        <v>2.9286136240518775E-7</v>
      </c>
      <c r="BI3118" s="13">
        <f t="shared" si="3634"/>
        <v>1.8582289623127192E-7</v>
      </c>
      <c r="BJ3118" s="14">
        <f t="shared" si="3635"/>
        <v>0.86509781648791506</v>
      </c>
      <c r="BK3118" s="14">
        <f t="shared" si="3636"/>
        <v>8.6680508992437441E-2</v>
      </c>
      <c r="BL3118" s="14">
        <f t="shared" si="3637"/>
        <v>1.9543137191781412E-2</v>
      </c>
      <c r="BM3118" s="14">
        <f t="shared" si="3638"/>
        <v>0.63939713434286449</v>
      </c>
      <c r="BN3118" s="14">
        <f t="shared" si="3639"/>
        <v>0.317632914310083</v>
      </c>
    </row>
    <row r="3119" spans="1:66" x14ac:dyDescent="0.25">
      <c r="A3119" t="s">
        <v>178</v>
      </c>
      <c r="B3119" t="s">
        <v>272</v>
      </c>
      <c r="C3119" t="s">
        <v>181</v>
      </c>
      <c r="D3119" t="s">
        <v>568</v>
      </c>
      <c r="E3119" s="10">
        <f>VLOOKUP(A3119,home!$A$2:$E$405,3,FALSE)</f>
        <v>1.6532258064516101</v>
      </c>
      <c r="F3119" s="10">
        <f>VLOOKUP(B3119,home!$B$2:$E$405,3,FALSE)</f>
        <v>0.83</v>
      </c>
      <c r="G3119" s="10">
        <f>VLOOKUP(C3119,away!$B$2:$E$405,4,FALSE)</f>
        <v>0.86</v>
      </c>
      <c r="H3119" s="10">
        <f>VLOOKUP(A3119,away!$A$2:$E$405,3,FALSE)</f>
        <v>1.30645161290323</v>
      </c>
      <c r="I3119" s="10">
        <f>VLOOKUP(C3119,away!$B$2:$E$405,3,FALSE)</f>
        <v>1.1200000000000001</v>
      </c>
      <c r="J3119" s="10">
        <f>VLOOKUP(B3119,home!$B$2:$E$405,4,FALSE)</f>
        <v>1.34</v>
      </c>
      <c r="K3119" s="12">
        <f t="shared" si="3584"/>
        <v>1.1800725806451593</v>
      </c>
      <c r="L3119" s="12">
        <f t="shared" si="3585"/>
        <v>1.9607225806451678</v>
      </c>
      <c r="M3119" s="13">
        <f t="shared" si="3586"/>
        <v>4.3248394776366779E-2</v>
      </c>
      <c r="N3119" s="13">
        <f t="shared" si="3587"/>
        <v>5.1036244832507772E-2</v>
      </c>
      <c r="O3119" s="13">
        <f t="shared" si="3588"/>
        <v>8.4798104214678857E-2</v>
      </c>
      <c r="P3119" s="13">
        <f t="shared" si="3589"/>
        <v>0.10006791767443324</v>
      </c>
      <c r="Q3119" s="13">
        <f t="shared" si="3590"/>
        <v>3.0113236572967814E-2</v>
      </c>
      <c r="R3119" s="13">
        <f t="shared" si="3591"/>
        <v>8.3132778864811532E-2</v>
      </c>
      <c r="S3119" s="13">
        <f t="shared" si="3592"/>
        <v>5.7884160784905651E-2</v>
      </c>
      <c r="T3119" s="13">
        <f t="shared" si="3593"/>
        <v>5.9043702924927895E-2</v>
      </c>
      <c r="U3119" s="13">
        <f t="shared" si="3594"/>
        <v>9.8102712891201496E-2</v>
      </c>
      <c r="V3119" s="13">
        <f t="shared" si="3595"/>
        <v>1.4881342137486023E-2</v>
      </c>
      <c r="W3119" s="13">
        <f t="shared" si="3596"/>
        <v>1.1845268264746777E-2</v>
      </c>
      <c r="X3119" s="13">
        <f t="shared" si="3597"/>
        <v>2.3225284960488608E-2</v>
      </c>
      <c r="Y3119" s="13">
        <f t="shared" si="3598"/>
        <v>2.2769170331974318E-2</v>
      </c>
      <c r="Z3119" s="13">
        <f t="shared" si="3599"/>
        <v>5.4333438904005764E-2</v>
      </c>
      <c r="AA3119" s="13">
        <f t="shared" si="3600"/>
        <v>6.4117401462776183E-2</v>
      </c>
      <c r="AB3119" s="13">
        <f t="shared" si="3601"/>
        <v>3.7831593704219998E-2</v>
      </c>
      <c r="AC3119" s="13">
        <f t="shared" si="3602"/>
        <v>2.152023398208257E-3</v>
      </c>
      <c r="AD3119" s="13">
        <f t="shared" si="3603"/>
        <v>3.4945690724034833E-3</v>
      </c>
      <c r="AE3119" s="13">
        <f t="shared" si="3604"/>
        <v>6.8518804898857477E-3</v>
      </c>
      <c r="AF3119" s="13">
        <f t="shared" si="3605"/>
        <v>6.7173183982005315E-3</v>
      </c>
      <c r="AG3119" s="13">
        <f t="shared" si="3606"/>
        <v>4.3902659549116697E-3</v>
      </c>
      <c r="AH3119" s="13">
        <f t="shared" si="3607"/>
        <v>2.6633200135797178E-2</v>
      </c>
      <c r="AI3119" s="13">
        <f t="shared" si="3608"/>
        <v>3.1429109215089186E-2</v>
      </c>
      <c r="AJ3119" s="13">
        <f t="shared" si="3609"/>
        <v>1.8544315009414426E-2</v>
      </c>
      <c r="AK3119" s="13">
        <f t="shared" si="3610"/>
        <v>7.2945458898188162E-3</v>
      </c>
      <c r="AL3119" s="13">
        <f t="shared" si="3611"/>
        <v>1.9917363533042434E-4</v>
      </c>
      <c r="AM3119" s="13">
        <f t="shared" si="3612"/>
        <v>8.2476902870278672E-4</v>
      </c>
      <c r="AN3119" s="13">
        <f t="shared" si="3613"/>
        <v>1.6171432583943364E-3</v>
      </c>
      <c r="AO3119" s="13">
        <f t="shared" si="3614"/>
        <v>1.5853846514359397E-3</v>
      </c>
      <c r="AP3119" s="13">
        <f t="shared" si="3615"/>
        <v>1.0361664950262384E-3</v>
      </c>
      <c r="AQ3119" s="13">
        <f t="shared" si="3616"/>
        <v>5.0790876102647605E-4</v>
      </c>
      <c r="AR3119" s="13">
        <f t="shared" si="3617"/>
        <v>1.0444063380219894E-2</v>
      </c>
      <c r="AS3119" s="13">
        <f t="shared" si="3618"/>
        <v>1.2324752825517695E-2</v>
      </c>
      <c r="AT3119" s="13">
        <f t="shared" si="3619"/>
        <v>7.2720514363111936E-3</v>
      </c>
      <c r="AU3119" s="13">
        <f t="shared" si="3620"/>
        <v>2.8605161683440297E-3</v>
      </c>
      <c r="AV3119" s="13">
        <f t="shared" si="3621"/>
        <v>8.439041741887353E-4</v>
      </c>
      <c r="AW3119" s="13">
        <f t="shared" si="3622"/>
        <v>1.2801304242506295E-5</v>
      </c>
      <c r="AX3119" s="13">
        <f t="shared" si="3623"/>
        <v>1.6221455268958313E-4</v>
      </c>
      <c r="AY3119" s="13">
        <f t="shared" si="3624"/>
        <v>3.1805773636772093E-4</v>
      </c>
      <c r="AZ3119" s="13">
        <f t="shared" si="3625"/>
        <v>3.1181149282253918E-4</v>
      </c>
      <c r="BA3119" s="13">
        <f t="shared" si="3626"/>
        <v>2.037919449606104E-4</v>
      </c>
      <c r="BB3119" s="13">
        <f t="shared" si="3627"/>
        <v>9.9894867059466478E-5</v>
      </c>
      <c r="BC3119" s="13">
        <f t="shared" si="3628"/>
        <v>3.9173224306808607E-5</v>
      </c>
      <c r="BD3119" s="13">
        <f t="shared" si="3629"/>
        <v>3.41298515054774E-3</v>
      </c>
      <c r="BE3119" s="13">
        <f t="shared" si="3630"/>
        <v>4.0275701943104786E-3</v>
      </c>
      <c r="BF3119" s="13">
        <f t="shared" si="3631"/>
        <v>2.3764125764647467E-3</v>
      </c>
      <c r="BG3119" s="13">
        <f t="shared" si="3632"/>
        <v>9.3477977392878873E-4</v>
      </c>
      <c r="BH3119" s="13">
        <f t="shared" si="3633"/>
        <v>2.7577699503876101E-4</v>
      </c>
      <c r="BI3119" s="13">
        <f t="shared" si="3634"/>
        <v>6.5087374043591519E-5</v>
      </c>
      <c r="BJ3119" s="14">
        <f t="shared" si="3635"/>
        <v>0.22619325781580712</v>
      </c>
      <c r="BK3119" s="14">
        <f t="shared" si="3636"/>
        <v>0.21875107014309808</v>
      </c>
      <c r="BL3119" s="14">
        <f t="shared" si="3637"/>
        <v>0.49672166143672342</v>
      </c>
      <c r="BM3119" s="14">
        <f t="shared" si="3638"/>
        <v>0.60329749493174301</v>
      </c>
      <c r="BN3119" s="14">
        <f t="shared" si="3639"/>
        <v>0.39239667693576596</v>
      </c>
    </row>
    <row r="3120" spans="1:66" x14ac:dyDescent="0.25">
      <c r="A3120" t="s">
        <v>178</v>
      </c>
      <c r="B3120" t="s">
        <v>179</v>
      </c>
      <c r="C3120" t="s">
        <v>186</v>
      </c>
      <c r="D3120" t="s">
        <v>568</v>
      </c>
      <c r="E3120" s="10">
        <f>VLOOKUP(A3120,home!$A$2:$E$405,3,FALSE)</f>
        <v>1.6532258064516101</v>
      </c>
      <c r="F3120" s="10">
        <f>VLOOKUP(B3120,home!$B$2:$E$405,3,FALSE)</f>
        <v>0.6</v>
      </c>
      <c r="G3120" s="10">
        <f>VLOOKUP(C3120,away!$B$2:$E$405,4,FALSE)</f>
        <v>0.91</v>
      </c>
      <c r="H3120" s="10">
        <f>VLOOKUP(A3120,away!$A$2:$E$405,3,FALSE)</f>
        <v>1.30645161290323</v>
      </c>
      <c r="I3120" s="10">
        <f>VLOOKUP(C3120,away!$B$2:$E$405,3,FALSE)</f>
        <v>0.68</v>
      </c>
      <c r="J3120" s="10">
        <f>VLOOKUP(B3120,home!$B$2:$E$405,4,FALSE)</f>
        <v>1.31</v>
      </c>
      <c r="K3120" s="12">
        <f t="shared" si="3584"/>
        <v>0.90266129032257902</v>
      </c>
      <c r="L3120" s="12">
        <f t="shared" si="3585"/>
        <v>1.1637870967741974</v>
      </c>
      <c r="M3120" s="13">
        <f t="shared" si="3586"/>
        <v>0.12663474154940405</v>
      </c>
      <c r="N3120" s="13">
        <f t="shared" si="3587"/>
        <v>0.11430827920665136</v>
      </c>
      <c r="O3120" s="13">
        <f t="shared" si="3588"/>
        <v>0.14737587821853176</v>
      </c>
      <c r="P3120" s="13">
        <f t="shared" si="3589"/>
        <v>0.13303050039516315</v>
      </c>
      <c r="Q3120" s="13">
        <f t="shared" si="3590"/>
        <v>5.1590829401614774E-2</v>
      </c>
      <c r="R3120" s="13">
        <f t="shared" si="3591"/>
        <v>8.5757072723246383E-2</v>
      </c>
      <c r="S3120" s="13">
        <f t="shared" si="3592"/>
        <v>3.4937320159656435E-2</v>
      </c>
      <c r="T3120" s="13">
        <f t="shared" si="3593"/>
        <v>6.0040741569478161E-2</v>
      </c>
      <c r="U3120" s="13">
        <f t="shared" si="3594"/>
        <v>7.7409589918652821E-2</v>
      </c>
      <c r="V3120" s="13">
        <f t="shared" si="3595"/>
        <v>4.077983240476704E-3</v>
      </c>
      <c r="W3120" s="13">
        <f t="shared" si="3596"/>
        <v>1.5523014878824548E-2</v>
      </c>
      <c r="X3120" s="13">
        <f t="shared" si="3597"/>
        <v>1.8065484419009889E-2</v>
      </c>
      <c r="Y3120" s="13">
        <f t="shared" si="3598"/>
        <v>1.051218883190951E-2</v>
      </c>
      <c r="Z3120" s="13">
        <f t="shared" si="3599"/>
        <v>3.3267658230813547E-2</v>
      </c>
      <c r="AA3120" s="13">
        <f t="shared" si="3600"/>
        <v>3.002942730463672E-2</v>
      </c>
      <c r="AB3120" s="13">
        <f t="shared" si="3601"/>
        <v>1.3553200799225734E-2</v>
      </c>
      <c r="AC3120" s="13">
        <f t="shared" si="3602"/>
        <v>2.6774650485233373E-4</v>
      </c>
      <c r="AD3120" s="13">
        <f t="shared" si="3603"/>
        <v>3.5030061600540893E-3</v>
      </c>
      <c r="AE3120" s="13">
        <f t="shared" si="3604"/>
        <v>4.0767533689914778E-3</v>
      </c>
      <c r="AF3120" s="13">
        <f t="shared" si="3605"/>
        <v>2.3722364837815103E-3</v>
      </c>
      <c r="AG3120" s="13">
        <f t="shared" si="3606"/>
        <v>9.202594034406383E-4</v>
      </c>
      <c r="AH3120" s="13">
        <f t="shared" si="3607"/>
        <v>9.6791178472286805E-3</v>
      </c>
      <c r="AI3120" s="13">
        <f t="shared" si="3608"/>
        <v>8.7369650051637437E-3</v>
      </c>
      <c r="AJ3120" s="13">
        <f t="shared" si="3609"/>
        <v>3.9432600525321614E-3</v>
      </c>
      <c r="AK3120" s="13">
        <f t="shared" si="3610"/>
        <v>1.1864760690320538E-3</v>
      </c>
      <c r="AL3120" s="13">
        <f t="shared" si="3611"/>
        <v>1.1250767706795884E-5</v>
      </c>
      <c r="AM3120" s="13">
        <f t="shared" si="3612"/>
        <v>6.324056120884736E-4</v>
      </c>
      <c r="AN3120" s="13">
        <f t="shared" si="3613"/>
        <v>7.3598549127615385E-4</v>
      </c>
      <c r="AO3120" s="13">
        <f t="shared" si="3614"/>
        <v>4.2826520908010332E-4</v>
      </c>
      <c r="AP3120" s="13">
        <f t="shared" si="3615"/>
        <v>1.6613650810824271E-4</v>
      </c>
      <c r="AQ3120" s="13">
        <f t="shared" si="3616"/>
        <v>4.8336881109873661E-5</v>
      </c>
      <c r="AR3120" s="13">
        <f t="shared" si="3617"/>
        <v>2.2528864917523172E-3</v>
      </c>
      <c r="AS3120" s="13">
        <f t="shared" si="3618"/>
        <v>2.0335934275954549E-3</v>
      </c>
      <c r="AT3120" s="13">
        <f t="shared" si="3619"/>
        <v>9.178230336724148E-4</v>
      </c>
      <c r="AU3120" s="13">
        <f t="shared" si="3620"/>
        <v>2.761611079541753E-4</v>
      </c>
      <c r="AV3120" s="13">
        <f t="shared" si="3621"/>
        <v>6.2319985510707218E-5</v>
      </c>
      <c r="AW3120" s="13">
        <f t="shared" si="3622"/>
        <v>3.2830539049035437E-7</v>
      </c>
      <c r="AX3120" s="13">
        <f t="shared" si="3623"/>
        <v>9.5141344302503597E-5</v>
      </c>
      <c r="AY3120" s="13">
        <f t="shared" si="3624"/>
        <v>1.1072426886900499E-4</v>
      </c>
      <c r="AZ3120" s="13">
        <f t="shared" si="3625"/>
        <v>6.4429737704752485E-5</v>
      </c>
      <c r="BA3120" s="13">
        <f t="shared" si="3626"/>
        <v>2.4994165796445649E-5</v>
      </c>
      <c r="BB3120" s="13">
        <f t="shared" si="3627"/>
        <v>7.2719719121346051E-6</v>
      </c>
      <c r="BC3120" s="13">
        <f t="shared" si="3628"/>
        <v>1.6926054158893284E-6</v>
      </c>
      <c r="BD3120" s="13">
        <f t="shared" si="3629"/>
        <v>4.369800382663731E-4</v>
      </c>
      <c r="BE3120" s="13">
        <f t="shared" si="3630"/>
        <v>3.9444496518673428E-4</v>
      </c>
      <c r="BF3120" s="13">
        <f t="shared" si="3631"/>
        <v>1.7802510061835117E-4</v>
      </c>
      <c r="BG3120" s="13">
        <f t="shared" si="3632"/>
        <v>5.3565455677989278E-5</v>
      </c>
      <c r="BH3120" s="13">
        <f t="shared" si="3633"/>
        <v>1.2087865834752678E-5</v>
      </c>
      <c r="BI3120" s="13">
        <f t="shared" si="3634"/>
        <v>2.1822497143288146E-6</v>
      </c>
      <c r="BJ3120" s="14">
        <f t="shared" si="3635"/>
        <v>0.28322817751941964</v>
      </c>
      <c r="BK3120" s="14">
        <f t="shared" si="3636"/>
        <v>0.29907026688612848</v>
      </c>
      <c r="BL3120" s="14">
        <f t="shared" si="3637"/>
        <v>0.38429105766003369</v>
      </c>
      <c r="BM3120" s="14">
        <f t="shared" si="3638"/>
        <v>0.34104946283830534</v>
      </c>
      <c r="BN3120" s="14">
        <f t="shared" si="3639"/>
        <v>0.65869730149461148</v>
      </c>
    </row>
    <row r="3121" spans="1:66" x14ac:dyDescent="0.25">
      <c r="A3121" t="s">
        <v>28</v>
      </c>
      <c r="B3121" t="s">
        <v>279</v>
      </c>
      <c r="C3121" t="s">
        <v>187</v>
      </c>
      <c r="D3121" t="s">
        <v>568</v>
      </c>
      <c r="E3121" s="10">
        <f>VLOOKUP(A3121,home!$A$2:$E$405,3,FALSE)</f>
        <v>1.3831775700934601</v>
      </c>
      <c r="F3121" s="10">
        <f>VLOOKUP(B3121,home!$B$2:$E$405,3,FALSE)</f>
        <v>0.72</v>
      </c>
      <c r="G3121" s="10">
        <f>VLOOKUP(C3121,away!$B$2:$E$405,4,FALSE)</f>
        <v>1.08</v>
      </c>
      <c r="H3121" s="10">
        <f>VLOOKUP(A3121,away!$A$2:$E$405,3,FALSE)</f>
        <v>1.2429906542056099</v>
      </c>
      <c r="I3121" s="10">
        <f>VLOOKUP(C3121,away!$B$2:$E$405,3,FALSE)</f>
        <v>0.48</v>
      </c>
      <c r="J3121" s="10">
        <f>VLOOKUP(B3121,home!$B$2:$E$405,4,FALSE)</f>
        <v>0.94</v>
      </c>
      <c r="K3121" s="12">
        <f t="shared" si="3584"/>
        <v>1.0755588785046746</v>
      </c>
      <c r="L3121" s="12">
        <f t="shared" si="3585"/>
        <v>0.56083738317757115</v>
      </c>
      <c r="M3121" s="13">
        <f t="shared" si="3586"/>
        <v>0.19468035671923409</v>
      </c>
      <c r="N3121" s="13">
        <f t="shared" si="3587"/>
        <v>0.2093901861398294</v>
      </c>
      <c r="O3121" s="13">
        <f t="shared" si="3588"/>
        <v>0.10918402181849134</v>
      </c>
      <c r="P3121" s="13">
        <f t="shared" si="3589"/>
        <v>0.11743384405772644</v>
      </c>
      <c r="Q3121" s="13">
        <f t="shared" si="3590"/>
        <v>0.11260573688721996</v>
      </c>
      <c r="R3121" s="13">
        <f t="shared" si="3591"/>
        <v>3.0617240540742746E-2</v>
      </c>
      <c r="S3121" s="13">
        <f t="shared" si="3592"/>
        <v>1.7709423747953184E-2</v>
      </c>
      <c r="T3121" s="13">
        <f t="shared" si="3593"/>
        <v>6.315350680661054E-2</v>
      </c>
      <c r="U3121" s="13">
        <f t="shared" si="3594"/>
        <v>3.2930644898909123E-2</v>
      </c>
      <c r="V3121" s="13">
        <f t="shared" si="3595"/>
        <v>1.1869517476500856E-3</v>
      </c>
      <c r="W3121" s="13">
        <f t="shared" si="3596"/>
        <v>4.0371366693203597E-2</v>
      </c>
      <c r="X3121" s="13">
        <f t="shared" si="3597"/>
        <v>2.2641771651518459E-2</v>
      </c>
      <c r="Y3121" s="13">
        <f t="shared" si="3598"/>
        <v>6.3491759817708611E-3</v>
      </c>
      <c r="Z3121" s="13">
        <f t="shared" si="3599"/>
        <v>5.7237643549961368E-3</v>
      </c>
      <c r="AA3121" s="13">
        <f t="shared" si="3600"/>
        <v>6.1562455704846763E-3</v>
      </c>
      <c r="AB3121" s="13">
        <f t="shared" si="3601"/>
        <v>3.3107022907949337E-3</v>
      </c>
      <c r="AC3121" s="13">
        <f t="shared" si="3602"/>
        <v>4.4749091789024929E-5</v>
      </c>
      <c r="AD3121" s="13">
        <f t="shared" si="3603"/>
        <v>1.0855445471060756E-2</v>
      </c>
      <c r="AE3121" s="13">
        <f t="shared" si="3604"/>
        <v>6.0881396312165307E-3</v>
      </c>
      <c r="AF3121" s="13">
        <f t="shared" si="3605"/>
        <v>1.7072281495955706E-3</v>
      </c>
      <c r="AG3121" s="13">
        <f t="shared" si="3606"/>
        <v>3.1915912263542234E-4</v>
      </c>
      <c r="AH3121" s="13">
        <f t="shared" si="3607"/>
        <v>8.0252525569527269E-4</v>
      </c>
      <c r="AI3121" s="13">
        <f t="shared" si="3608"/>
        <v>8.631631639872846E-4</v>
      </c>
      <c r="AJ3121" s="13">
        <f t="shared" si="3609"/>
        <v>4.6419140231235506E-4</v>
      </c>
      <c r="AK3121" s="13">
        <f t="shared" si="3610"/>
        <v>1.6642172802752963E-4</v>
      </c>
      <c r="AL3121" s="13">
        <f t="shared" si="3611"/>
        <v>1.0797304782949483E-6</v>
      </c>
      <c r="AM3121" s="13">
        <f t="shared" si="3612"/>
        <v>2.3351341513045518E-3</v>
      </c>
      <c r="AN3121" s="13">
        <f t="shared" si="3613"/>
        <v>1.3096305267862234E-3</v>
      </c>
      <c r="AO3121" s="13">
        <f t="shared" si="3614"/>
        <v>3.6724487878612462E-4</v>
      </c>
      <c r="AP3121" s="13">
        <f t="shared" si="3615"/>
        <v>6.8654885601258163E-5</v>
      </c>
      <c r="AQ3121" s="13">
        <f t="shared" si="3616"/>
        <v>9.6260565957412811E-6</v>
      </c>
      <c r="AR3121" s="13">
        <f t="shared" si="3617"/>
        <v>9.0017232867609611E-5</v>
      </c>
      <c r="AS3121" s="13">
        <f t="shared" si="3618"/>
        <v>9.6818834029180321E-5</v>
      </c>
      <c r="AT3121" s="13">
        <f t="shared" si="3619"/>
        <v>5.2067178273277693E-5</v>
      </c>
      <c r="AU3121" s="13">
        <f t="shared" si="3620"/>
        <v>1.8667105290169842E-5</v>
      </c>
      <c r="AV3121" s="13">
        <f t="shared" si="3621"/>
        <v>5.0193927077059372E-6</v>
      </c>
      <c r="AW3121" s="13">
        <f t="shared" si="3622"/>
        <v>1.8091892718296006E-8</v>
      </c>
      <c r="AX3121" s="13">
        <f t="shared" si="3623"/>
        <v>4.1859571148918133E-4</v>
      </c>
      <c r="AY3121" s="13">
        <f t="shared" si="3624"/>
        <v>2.3476412344094601E-4</v>
      </c>
      <c r="AZ3121" s="13">
        <f t="shared" si="3625"/>
        <v>6.5832248327298207E-5</v>
      </c>
      <c r="BA3121" s="13">
        <f t="shared" si="3626"/>
        <v>1.2307061960192657E-5</v>
      </c>
      <c r="BB3121" s="13">
        <f t="shared" si="3627"/>
        <v>1.7255651060896693E-6</v>
      </c>
      <c r="BC3121" s="13">
        <f t="shared" si="3628"/>
        <v>1.935522837203717E-7</v>
      </c>
      <c r="BD3121" s="13">
        <f t="shared" si="3629"/>
        <v>8.4141715537260346E-6</v>
      </c>
      <c r="BE3121" s="13">
        <f t="shared" si="3630"/>
        <v>9.049936919871509E-6</v>
      </c>
      <c r="BF3121" s="13">
        <f t="shared" si="3631"/>
        <v>4.8668700020375229E-6</v>
      </c>
      <c r="BG3121" s="13">
        <f t="shared" si="3632"/>
        <v>1.744868413739841E-6</v>
      </c>
      <c r="BH3121" s="13">
        <f t="shared" si="3633"/>
        <v>4.6917717855506339E-7</v>
      </c>
      <c r="BI3121" s="13">
        <f t="shared" si="3634"/>
        <v>1.0092553599733432E-7</v>
      </c>
      <c r="BJ3121" s="14">
        <f t="shared" si="3635"/>
        <v>0.4783054252963424</v>
      </c>
      <c r="BK3121" s="14">
        <f t="shared" si="3636"/>
        <v>0.33129116921827206</v>
      </c>
      <c r="BL3121" s="14">
        <f t="shared" si="3637"/>
        <v>0.18478239236221705</v>
      </c>
      <c r="BM3121" s="14">
        <f t="shared" si="3638"/>
        <v>0.22595661903703551</v>
      </c>
      <c r="BN3121" s="14">
        <f t="shared" si="3639"/>
        <v>0.77391138616324406</v>
      </c>
    </row>
    <row r="3122" spans="1:66" x14ac:dyDescent="0.25">
      <c r="A3122" t="s">
        <v>28</v>
      </c>
      <c r="B3122" t="s">
        <v>29</v>
      </c>
      <c r="C3122" t="s">
        <v>190</v>
      </c>
      <c r="D3122" t="s">
        <v>568</v>
      </c>
      <c r="E3122" s="10">
        <f>VLOOKUP(A3122,home!$A$2:$E$405,3,FALSE)</f>
        <v>1.3831775700934601</v>
      </c>
      <c r="F3122" s="10">
        <f>VLOOKUP(B3122,home!$B$2:$E$405,3,FALSE)</f>
        <v>1.1399999999999999</v>
      </c>
      <c r="G3122" s="10">
        <f>VLOOKUP(C3122,away!$B$2:$E$405,4,FALSE)</f>
        <v>1.33</v>
      </c>
      <c r="H3122" s="10">
        <f>VLOOKUP(A3122,away!$A$2:$E$405,3,FALSE)</f>
        <v>1.2429906542056099</v>
      </c>
      <c r="I3122" s="10">
        <f>VLOOKUP(C3122,away!$B$2:$E$405,3,FALSE)</f>
        <v>0.6</v>
      </c>
      <c r="J3122" s="10">
        <f>VLOOKUP(B3122,home!$B$2:$E$405,4,FALSE)</f>
        <v>0.11</v>
      </c>
      <c r="K3122" s="12">
        <f t="shared" si="3584"/>
        <v>2.097173831775704</v>
      </c>
      <c r="L3122" s="12">
        <f t="shared" si="3585"/>
        <v>8.2037383177570256E-2</v>
      </c>
      <c r="M3122" s="13">
        <f t="shared" si="3586"/>
        <v>0.11313073128492038</v>
      </c>
      <c r="N3122" s="13">
        <f t="shared" si="3587"/>
        <v>0.23725480922038403</v>
      </c>
      <c r="O3122" s="13">
        <f t="shared" si="3588"/>
        <v>9.2809491515797472E-3</v>
      </c>
      <c r="P3122" s="13">
        <f t="shared" si="3589"/>
        <v>1.946376369473397E-2</v>
      </c>
      <c r="Q3122" s="13">
        <f t="shared" si="3590"/>
        <v>0.24878228867996321</v>
      </c>
      <c r="R3122" s="13">
        <f t="shared" si="3591"/>
        <v>3.8069239089984664E-4</v>
      </c>
      <c r="S3122" s="13">
        <f t="shared" si="3592"/>
        <v>8.3716885072177764E-4</v>
      </c>
      <c r="T3122" s="13">
        <f t="shared" si="3593"/>
        <v>2.0409447944231038E-2</v>
      </c>
      <c r="U3122" s="13">
        <f t="shared" si="3594"/>
        <v>7.9837812015128571E-4</v>
      </c>
      <c r="V3122" s="13">
        <f t="shared" si="3595"/>
        <v>1.600356655031938E-5</v>
      </c>
      <c r="W3122" s="13">
        <f t="shared" si="3596"/>
        <v>0.17391323520962926</v>
      </c>
      <c r="X3122" s="13">
        <f t="shared" si="3597"/>
        <v>1.4267386716543255E-2</v>
      </c>
      <c r="Y3122" s="13">
        <f t="shared" si="3598"/>
        <v>5.8522953550381755E-4</v>
      </c>
      <c r="Z3122" s="13">
        <f t="shared" si="3599"/>
        <v>1.041033584834536E-5</v>
      </c>
      <c r="AA3122" s="13">
        <f t="shared" si="3600"/>
        <v>2.1832283921146417E-5</v>
      </c>
      <c r="AB3122" s="13">
        <f t="shared" si="3601"/>
        <v>2.2893047263662865E-5</v>
      </c>
      <c r="AC3122" s="13">
        <f t="shared" si="3602"/>
        <v>1.7208500404273272E-7</v>
      </c>
      <c r="AD3122" s="13">
        <f t="shared" si="3603"/>
        <v>9.1181571470271894E-2</v>
      </c>
      <c r="AE3122" s="13">
        <f t="shared" si="3604"/>
        <v>7.4802975174397017E-3</v>
      </c>
      <c r="AF3122" s="13">
        <f t="shared" si="3605"/>
        <v>3.0683201686021417E-4</v>
      </c>
      <c r="AG3122" s="13">
        <f t="shared" si="3606"/>
        <v>8.3905652461026969E-6</v>
      </c>
      <c r="AH3122" s="13">
        <f t="shared" si="3607"/>
        <v>2.1350917774947602E-7</v>
      </c>
      <c r="AI3122" s="13">
        <f t="shared" si="3608"/>
        <v>4.4776586042014857E-7</v>
      </c>
      <c r="AJ3122" s="13">
        <f t="shared" si="3609"/>
        <v>4.6952142261783405E-7</v>
      </c>
      <c r="AK3122" s="13">
        <f t="shared" si="3610"/>
        <v>3.2822268032407421E-7</v>
      </c>
      <c r="AL3122" s="13">
        <f t="shared" si="3611"/>
        <v>1.1842659606467317E-9</v>
      </c>
      <c r="AM3122" s="13">
        <f t="shared" si="3612"/>
        <v>3.8244721125528056E-2</v>
      </c>
      <c r="AN3122" s="13">
        <f t="shared" si="3613"/>
        <v>3.1374968414942606E-3</v>
      </c>
      <c r="AO3122" s="13">
        <f t="shared" si="3614"/>
        <v>1.2869601530204053E-4</v>
      </c>
      <c r="AP3122" s="13">
        <f t="shared" si="3615"/>
        <v>3.5192947735866481E-6</v>
      </c>
      <c r="AQ3122" s="13">
        <f t="shared" si="3616"/>
        <v>7.2178433463887039E-8</v>
      </c>
      <c r="AR3122" s="13">
        <f t="shared" si="3617"/>
        <v>3.5031468453923427E-9</v>
      </c>
      <c r="AS3122" s="13">
        <f t="shared" si="3618"/>
        <v>7.3467078930244305E-9</v>
      </c>
      <c r="AT3122" s="13">
        <f t="shared" si="3619"/>
        <v>7.7036617714754281E-9</v>
      </c>
      <c r="AU3122" s="13">
        <f t="shared" si="3620"/>
        <v>5.3853059586630425E-9</v>
      </c>
      <c r="AV3122" s="13">
        <f t="shared" si="3621"/>
        <v>2.8234806831534768E-9</v>
      </c>
      <c r="AW3122" s="13">
        <f t="shared" si="3622"/>
        <v>5.65969430723197E-12</v>
      </c>
      <c r="AX3122" s="13">
        <f t="shared" si="3623"/>
        <v>1.3367638058002822E-2</v>
      </c>
      <c r="AY3122" s="13">
        <f t="shared" si="3624"/>
        <v>1.0966460455434485E-3</v>
      </c>
      <c r="AZ3122" s="13">
        <f t="shared" si="3625"/>
        <v>4.4982985924207527E-5</v>
      </c>
      <c r="BA3122" s="13">
        <f t="shared" si="3626"/>
        <v>1.2300954842451542E-6</v>
      </c>
      <c r="BB3122" s="13">
        <f t="shared" si="3627"/>
        <v>2.5228453646504632E-8</v>
      </c>
      <c r="BC3122" s="13">
        <f t="shared" si="3628"/>
        <v>4.139352637551738E-10</v>
      </c>
      <c r="BD3122" s="13">
        <f t="shared" si="3629"/>
        <v>4.7898166680458041E-11</v>
      </c>
      <c r="BE3122" s="13">
        <f t="shared" si="3630"/>
        <v>1.0045078175228756E-10</v>
      </c>
      <c r="BF3122" s="13">
        <f t="shared" si="3631"/>
        <v>1.0533137543615494E-10</v>
      </c>
      <c r="BG3122" s="13">
        <f t="shared" si="3632"/>
        <v>7.3632734743215431E-11</v>
      </c>
      <c r="BH3122" s="13">
        <f t="shared" si="3633"/>
        <v>3.8605161116388288E-11</v>
      </c>
      <c r="BI3122" s="13">
        <f t="shared" si="3634"/>
        <v>1.6192346732954884E-11</v>
      </c>
      <c r="BJ3122" s="14">
        <f t="shared" si="3635"/>
        <v>0.85021451715894758</v>
      </c>
      <c r="BK3122" s="14">
        <f t="shared" si="3636"/>
        <v>0.13454448671173988</v>
      </c>
      <c r="BL3122" s="14">
        <f t="shared" si="3637"/>
        <v>1.0506231157370519E-2</v>
      </c>
      <c r="BM3122" s="14">
        <f t="shared" si="3638"/>
        <v>0.3658857649015414</v>
      </c>
      <c r="BN3122" s="14">
        <f t="shared" si="3639"/>
        <v>0.62829323442248119</v>
      </c>
    </row>
    <row r="3123" spans="1:66" x14ac:dyDescent="0.25">
      <c r="A3123" t="s">
        <v>28</v>
      </c>
      <c r="B3123" t="s">
        <v>30</v>
      </c>
      <c r="C3123" t="s">
        <v>189</v>
      </c>
      <c r="D3123" t="s">
        <v>568</v>
      </c>
      <c r="E3123" s="10">
        <f>VLOOKUP(A3123,home!$A$2:$E$405,3,FALSE)</f>
        <v>1.3831775700934601</v>
      </c>
      <c r="F3123" s="10">
        <f>VLOOKUP(B3123,home!$B$2:$E$405,3,FALSE)</f>
        <v>2.17</v>
      </c>
      <c r="G3123" s="10">
        <f>VLOOKUP(C3123,away!$B$2:$E$405,4,FALSE)</f>
        <v>0.72</v>
      </c>
      <c r="H3123" s="10">
        <f>VLOOKUP(A3123,away!$A$2:$E$405,3,FALSE)</f>
        <v>1.2429906542056099</v>
      </c>
      <c r="I3123" s="10">
        <f>VLOOKUP(C3123,away!$B$2:$E$405,3,FALSE)</f>
        <v>0.6</v>
      </c>
      <c r="J3123" s="10">
        <f>VLOOKUP(B3123,home!$B$2:$E$405,4,FALSE)</f>
        <v>0.4</v>
      </c>
      <c r="K3123" s="12">
        <f t="shared" si="3584"/>
        <v>2.1610766355140218</v>
      </c>
      <c r="L3123" s="12">
        <f t="shared" si="3585"/>
        <v>0.29831775700934643</v>
      </c>
      <c r="M3123" s="13">
        <f t="shared" si="3586"/>
        <v>8.5486706682634944E-2</v>
      </c>
      <c r="N3123" s="13">
        <f t="shared" si="3587"/>
        <v>0.18474332445888278</v>
      </c>
      <c r="O3123" s="13">
        <f t="shared" si="3588"/>
        <v>2.5502202591679558E-2</v>
      </c>
      <c r="P3123" s="13">
        <f t="shared" si="3589"/>
        <v>5.5112214175023828E-2</v>
      </c>
      <c r="Q3123" s="13">
        <f t="shared" si="3590"/>
        <v>0.1996222410276389</v>
      </c>
      <c r="R3123" s="13">
        <f t="shared" si="3591"/>
        <v>3.8038799379738935E-3</v>
      </c>
      <c r="S3123" s="13">
        <f t="shared" si="3592"/>
        <v>8.882539371149625E-3</v>
      </c>
      <c r="T3123" s="13">
        <f t="shared" si="3593"/>
        <v>5.955085919254436E-2</v>
      </c>
      <c r="U3123" s="13">
        <f t="shared" si="3594"/>
        <v>8.2204760582559079E-3</v>
      </c>
      <c r="V3123" s="13">
        <f t="shared" si="3595"/>
        <v>6.362736009396415E-4</v>
      </c>
      <c r="W3123" s="13">
        <f t="shared" si="3596"/>
        <v>0.14379965367125963</v>
      </c>
      <c r="X3123" s="13">
        <f t="shared" si="3597"/>
        <v>4.2897990141930999E-2</v>
      </c>
      <c r="Y3123" s="13">
        <f t="shared" si="3598"/>
        <v>6.3986160996749543E-3</v>
      </c>
      <c r="Z3123" s="13">
        <f t="shared" si="3599"/>
        <v>3.7825497700974114E-4</v>
      </c>
      <c r="AA3123" s="13">
        <f t="shared" si="3600"/>
        <v>8.1743799308264505E-4</v>
      </c>
      <c r="AB3123" s="13">
        <f t="shared" si="3601"/>
        <v>8.8327307391618867E-4</v>
      </c>
      <c r="AC3123" s="13">
        <f t="shared" si="3602"/>
        <v>2.5637353696319116E-5</v>
      </c>
      <c r="AD3123" s="13">
        <f t="shared" si="3603"/>
        <v>7.7690517935991854E-2</v>
      </c>
      <c r="AE3123" s="13">
        <f t="shared" si="3604"/>
        <v>2.3176461051559485E-2</v>
      </c>
      <c r="AF3123" s="13">
        <f t="shared" si="3605"/>
        <v>3.456974938157852E-3</v>
      </c>
      <c r="AG3123" s="13">
        <f t="shared" si="3606"/>
        <v>3.4375900319625805E-4</v>
      </c>
      <c r="AH3123" s="13">
        <f t="shared" si="3607"/>
        <v>2.821004407979197E-5</v>
      </c>
      <c r="AI3123" s="13">
        <f t="shared" si="3608"/>
        <v>6.0964067147659077E-5</v>
      </c>
      <c r="AJ3123" s="13">
        <f t="shared" si="3609"/>
        <v>6.5874010559357018E-5</v>
      </c>
      <c r="AK3123" s="13">
        <f t="shared" si="3610"/>
        <v>4.7452928369143461E-5</v>
      </c>
      <c r="AL3123" s="13">
        <f t="shared" si="3611"/>
        <v>6.6112329395858688E-7</v>
      </c>
      <c r="AM3123" s="13">
        <f t="shared" si="3612"/>
        <v>3.3579032622491012E-2</v>
      </c>
      <c r="AN3123" s="13">
        <f t="shared" si="3613"/>
        <v>1.001722169448519E-2</v>
      </c>
      <c r="AO3123" s="13">
        <f t="shared" si="3614"/>
        <v>1.4941575536820931E-3</v>
      </c>
      <c r="AP3123" s="13">
        <f t="shared" si="3615"/>
        <v>1.4857791001100467E-4</v>
      </c>
      <c r="AQ3123" s="13">
        <f t="shared" si="3616"/>
        <v>1.1080857213904857E-5</v>
      </c>
      <c r="AR3123" s="13">
        <f t="shared" si="3617"/>
        <v>1.6831114150036673E-6</v>
      </c>
      <c r="AS3123" s="13">
        <f t="shared" si="3618"/>
        <v>3.6373327539313695E-6</v>
      </c>
      <c r="AT3123" s="13">
        <f t="shared" si="3619"/>
        <v>3.9302774150554792E-6</v>
      </c>
      <c r="AU3123" s="13">
        <f t="shared" si="3620"/>
        <v>2.8312102309216135E-6</v>
      </c>
      <c r="AV3123" s="13">
        <f t="shared" si="3621"/>
        <v>1.5296155700682396E-6</v>
      </c>
      <c r="AW3123" s="13">
        <f t="shared" si="3622"/>
        <v>1.1839387401940189E-8</v>
      </c>
      <c r="AX3123" s="13">
        <f t="shared" si="3623"/>
        <v>1.2094477140604729E-2</v>
      </c>
      <c r="AY3123" s="13">
        <f t="shared" si="3624"/>
        <v>3.6079972927860159E-3</v>
      </c>
      <c r="AZ3123" s="13">
        <f t="shared" si="3625"/>
        <v>5.381648298398592E-4</v>
      </c>
      <c r="BA3123" s="13">
        <f t="shared" si="3626"/>
        <v>5.3514708313047778E-5</v>
      </c>
      <c r="BB3123" s="13">
        <f t="shared" si="3627"/>
        <v>3.9910969377394598E-6</v>
      </c>
      <c r="BC3123" s="13">
        <f t="shared" si="3628"/>
        <v>2.3812301729466146E-7</v>
      </c>
      <c r="BD3123" s="13">
        <f t="shared" si="3629"/>
        <v>8.3683670353453446E-8</v>
      </c>
      <c r="BE3123" s="13">
        <f t="shared" si="3630"/>
        <v>1.8084682477490568E-7</v>
      </c>
      <c r="BF3123" s="13">
        <f t="shared" si="3631"/>
        <v>1.9541192381397356E-7</v>
      </c>
      <c r="BG3123" s="13">
        <f t="shared" si="3632"/>
        <v>1.4076671428507476E-7</v>
      </c>
      <c r="BH3123" s="13">
        <f t="shared" si="3633"/>
        <v>7.6051914324888252E-8</v>
      </c>
      <c r="BI3123" s="13">
        <f t="shared" si="3634"/>
        <v>3.2870803026726037E-8</v>
      </c>
      <c r="BJ3123" s="14">
        <f t="shared" si="3635"/>
        <v>0.80322885135021882</v>
      </c>
      <c r="BK3123" s="14">
        <f t="shared" si="3636"/>
        <v>0.15375202959952436</v>
      </c>
      <c r="BL3123" s="14">
        <f t="shared" si="3637"/>
        <v>3.9444091884299703E-2</v>
      </c>
      <c r="BM3123" s="14">
        <f t="shared" si="3638"/>
        <v>0.43892467348382025</v>
      </c>
      <c r="BN3123" s="14">
        <f t="shared" si="3639"/>
        <v>0.55427056887383397</v>
      </c>
    </row>
    <row r="3124" spans="1:66" x14ac:dyDescent="0.25">
      <c r="A3124" t="s">
        <v>192</v>
      </c>
      <c r="B3124" t="s">
        <v>194</v>
      </c>
      <c r="C3124" t="s">
        <v>281</v>
      </c>
      <c r="D3124" t="s">
        <v>568</v>
      </c>
      <c r="E3124" s="10">
        <f>VLOOKUP(A3124,home!$A$2:$E$405,3,FALSE)</f>
        <v>1.4302325581395301</v>
      </c>
      <c r="F3124" s="10">
        <f>VLOOKUP(B3124,home!$B$2:$E$405,3,FALSE)</f>
        <v>0.57999999999999996</v>
      </c>
      <c r="G3124" s="10">
        <f>VLOOKUP(C3124,away!$B$2:$E$405,4,FALSE)</f>
        <v>0.7</v>
      </c>
      <c r="H3124" s="10">
        <f>VLOOKUP(A3124,away!$A$2:$E$405,3,FALSE)</f>
        <v>1.19767441860465</v>
      </c>
      <c r="I3124" s="10">
        <f>VLOOKUP(C3124,away!$B$2:$E$405,3,FALSE)</f>
        <v>1.8</v>
      </c>
      <c r="J3124" s="10">
        <f>VLOOKUP(B3124,home!$B$2:$E$405,4,FALSE)</f>
        <v>1.25</v>
      </c>
      <c r="K3124" s="12">
        <f t="shared" si="3584"/>
        <v>0.58067441860464919</v>
      </c>
      <c r="L3124" s="12">
        <f t="shared" si="3585"/>
        <v>2.6947674418604621</v>
      </c>
      <c r="M3124" s="13">
        <f t="shared" si="3586"/>
        <v>3.7800163141050135E-2</v>
      </c>
      <c r="N3124" s="13">
        <f t="shared" si="3587"/>
        <v>2.1949587755090174E-2</v>
      </c>
      <c r="O3124" s="13">
        <f t="shared" si="3588"/>
        <v>0.10186264892951581</v>
      </c>
      <c r="P3124" s="13">
        <f t="shared" si="3589"/>
        <v>5.9149034444676077E-2</v>
      </c>
      <c r="Q3124" s="13">
        <f t="shared" si="3590"/>
        <v>6.3727820541493556E-3</v>
      </c>
      <c r="R3124" s="13">
        <f t="shared" si="3591"/>
        <v>0.13724807493846083</v>
      </c>
      <c r="S3124" s="13">
        <f t="shared" si="3592"/>
        <v>2.3138843757648141E-2</v>
      </c>
      <c r="T3124" s="13">
        <f t="shared" si="3593"/>
        <v>1.7173165593594324E-2</v>
      </c>
      <c r="U3124" s="13">
        <f t="shared" si="3594"/>
        <v>7.9696446119498068E-2</v>
      </c>
      <c r="V3124" s="13">
        <f t="shared" si="3595"/>
        <v>4.0230286876572147E-3</v>
      </c>
      <c r="W3124" s="13">
        <f t="shared" si="3596"/>
        <v>1.2335038380624397E-3</v>
      </c>
      <c r="X3124" s="13">
        <f t="shared" si="3597"/>
        <v>3.3240059822205827E-3</v>
      </c>
      <c r="Y3124" s="13">
        <f t="shared" si="3598"/>
        <v>4.478711548718717E-3</v>
      </c>
      <c r="Z3124" s="13">
        <f t="shared" si="3599"/>
        <v>0.12328388126739637</v>
      </c>
      <c r="AA3124" s="13">
        <f t="shared" si="3600"/>
        <v>7.1587796078269983E-2</v>
      </c>
      <c r="AB3124" s="13">
        <f t="shared" si="3601"/>
        <v>2.0784600933468799E-2</v>
      </c>
      <c r="AC3124" s="13">
        <f t="shared" si="3602"/>
        <v>3.9344780988481237E-4</v>
      </c>
      <c r="AD3124" s="13">
        <f t="shared" si="3603"/>
        <v>1.790660310033776E-4</v>
      </c>
      <c r="AE3124" s="13">
        <f t="shared" si="3604"/>
        <v>4.8254131029107811E-4</v>
      </c>
      <c r="AF3124" s="13">
        <f t="shared" si="3605"/>
        <v>6.5016830616254206E-4</v>
      </c>
      <c r="AG3124" s="13">
        <f t="shared" si="3606"/>
        <v>5.8401746105879438E-4</v>
      </c>
      <c r="AH3124" s="13">
        <f t="shared" si="3607"/>
        <v>8.3055347336392679E-2</v>
      </c>
      <c r="AI3124" s="13">
        <f t="shared" si="3608"/>
        <v>4.8228115526567007E-2</v>
      </c>
      <c r="AJ3124" s="13">
        <f t="shared" si="3609"/>
        <v>1.4002416471893573E-2</v>
      </c>
      <c r="AK3124" s="13">
        <f t="shared" si="3610"/>
        <v>2.7102816812923213E-3</v>
      </c>
      <c r="AL3124" s="13">
        <f t="shared" si="3611"/>
        <v>2.462641017946952E-5</v>
      </c>
      <c r="AM3124" s="13">
        <f t="shared" si="3612"/>
        <v>2.079581268894568E-5</v>
      </c>
      <c r="AN3124" s="13">
        <f t="shared" si="3613"/>
        <v>5.6039878961199495E-5</v>
      </c>
      <c r="AO3124" s="13">
        <f t="shared" si="3614"/>
        <v>7.5507220635220753E-5</v>
      </c>
      <c r="AP3124" s="13">
        <f t="shared" si="3615"/>
        <v>6.7824799931055768E-5</v>
      </c>
      <c r="AQ3124" s="13">
        <f t="shared" si="3616"/>
        <v>4.5693015651227206E-5</v>
      </c>
      <c r="AR3124" s="13">
        <f t="shared" si="3617"/>
        <v>4.4762969174904604E-2</v>
      </c>
      <c r="AS3124" s="13">
        <f t="shared" si="3618"/>
        <v>2.5992711100655562E-2</v>
      </c>
      <c r="AT3124" s="13">
        <f t="shared" si="3619"/>
        <v>7.5466512031658883E-3</v>
      </c>
      <c r="AU3124" s="13">
        <f t="shared" si="3620"/>
        <v>1.4607157666034762E-3</v>
      </c>
      <c r="AV3124" s="13">
        <f t="shared" si="3621"/>
        <v>2.1205006962977946E-4</v>
      </c>
      <c r="AW3124" s="13">
        <f t="shared" si="3622"/>
        <v>1.07041600331988E-6</v>
      </c>
      <c r="AX3124" s="13">
        <f t="shared" si="3623"/>
        <v>2.012599407094119E-6</v>
      </c>
      <c r="AY3124" s="13">
        <f t="shared" si="3624"/>
        <v>5.4234873557449026E-6</v>
      </c>
      <c r="AZ3124" s="13">
        <f t="shared" si="3625"/>
        <v>7.3075185738016272E-6</v>
      </c>
      <c r="BA3124" s="13">
        <f t="shared" si="3626"/>
        <v>6.5640210444904074E-6</v>
      </c>
      <c r="BB3124" s="13">
        <f t="shared" si="3627"/>
        <v>4.4221275495949139E-6</v>
      </c>
      <c r="BC3124" s="13">
        <f t="shared" si="3628"/>
        <v>2.3833210688805118E-6</v>
      </c>
      <c r="BD3124" s="13">
        <f t="shared" si="3629"/>
        <v>2.0104298655589402E-2</v>
      </c>
      <c r="BE3124" s="13">
        <f t="shared" si="3630"/>
        <v>1.1674051933288604E-2</v>
      </c>
      <c r="BF3124" s="13">
        <f t="shared" si="3631"/>
        <v>3.38941165956142E-3</v>
      </c>
      <c r="BG3124" s="13">
        <f t="shared" si="3632"/>
        <v>6.560482149425489E-4</v>
      </c>
      <c r="BH3124" s="13">
        <f t="shared" si="3633"/>
        <v>9.5237603947095618E-5</v>
      </c>
      <c r="BI3124" s="13">
        <f t="shared" si="3634"/>
        <v>1.106040806025592E-5</v>
      </c>
      <c r="BJ3124" s="14">
        <f t="shared" si="3635"/>
        <v>5.6721523683218644E-2</v>
      </c>
      <c r="BK3124" s="14">
        <f t="shared" si="3636"/>
        <v>0.1245345677384516</v>
      </c>
      <c r="BL3124" s="14">
        <f t="shared" si="3637"/>
        <v>0.67508093380570777</v>
      </c>
      <c r="BM3124" s="14">
        <f t="shared" si="3638"/>
        <v>0.61523426216047949</v>
      </c>
      <c r="BN3124" s="14">
        <f t="shared" si="3639"/>
        <v>0.36438229126294236</v>
      </c>
    </row>
    <row r="3125" spans="1:66" x14ac:dyDescent="0.25">
      <c r="A3125" t="s">
        <v>192</v>
      </c>
      <c r="B3125" t="s">
        <v>193</v>
      </c>
      <c r="C3125" t="s">
        <v>200</v>
      </c>
      <c r="D3125" t="s">
        <v>568</v>
      </c>
      <c r="E3125" s="10">
        <f>VLOOKUP(A3125,home!$A$2:$E$405,3,FALSE)</f>
        <v>1.4302325581395301</v>
      </c>
      <c r="F3125" s="10">
        <f>VLOOKUP(B3125,home!$B$2:$E$405,3,FALSE)</f>
        <v>2</v>
      </c>
      <c r="G3125" s="10">
        <f>VLOOKUP(C3125,away!$B$2:$E$405,4,FALSE)</f>
        <v>1.22</v>
      </c>
      <c r="H3125" s="10">
        <f>VLOOKUP(A3125,away!$A$2:$E$405,3,FALSE)</f>
        <v>1.19767441860465</v>
      </c>
      <c r="I3125" s="10">
        <f>VLOOKUP(C3125,away!$B$2:$E$405,3,FALSE)</f>
        <v>0.79</v>
      </c>
      <c r="J3125" s="10">
        <f>VLOOKUP(B3125,home!$B$2:$E$405,4,FALSE)</f>
        <v>0.24</v>
      </c>
      <c r="K3125" s="12">
        <f t="shared" si="3584"/>
        <v>3.4897674418604532</v>
      </c>
      <c r="L3125" s="12">
        <f t="shared" si="3585"/>
        <v>0.22707906976744163</v>
      </c>
      <c r="M3125" s="13">
        <f t="shared" si="3586"/>
        <v>2.4310510005476862E-2</v>
      </c>
      <c r="N3125" s="13">
        <f t="shared" si="3587"/>
        <v>8.4838026312135925E-2</v>
      </c>
      <c r="O3125" s="13">
        <f t="shared" si="3588"/>
        <v>5.5204079976157684E-3</v>
      </c>
      <c r="P3125" s="13">
        <f t="shared" si="3589"/>
        <v>1.9264940095865563E-2</v>
      </c>
      <c r="Q3125" s="13">
        <f t="shared" si="3590"/>
        <v>0.14803249102789623</v>
      </c>
      <c r="R3125" s="13">
        <f t="shared" si="3591"/>
        <v>6.2678455641766695E-4</v>
      </c>
      <c r="S3125" s="13">
        <f t="shared" si="3592"/>
        <v>3.8166405889230206E-3</v>
      </c>
      <c r="T3125" s="13">
        <f t="shared" si="3593"/>
        <v>3.3615080357971824E-2</v>
      </c>
      <c r="U3125" s="13">
        <f t="shared" si="3594"/>
        <v>2.1873323380473199E-3</v>
      </c>
      <c r="V3125" s="13">
        <f t="shared" si="3595"/>
        <v>3.3605653730508719E-4</v>
      </c>
      <c r="W3125" s="13">
        <f t="shared" si="3596"/>
        <v>0.1721996558422173</v>
      </c>
      <c r="X3125" s="13">
        <f t="shared" si="3597"/>
        <v>3.9102937662924303E-2</v>
      </c>
      <c r="Y3125" s="13">
        <f t="shared" si="3598"/>
        <v>4.4397293548355541E-3</v>
      </c>
      <c r="Z3125" s="13">
        <f t="shared" si="3599"/>
        <v>4.744321800530745E-5</v>
      </c>
      <c r="AA3125" s="13">
        <f t="shared" si="3600"/>
        <v>1.6556579753200954E-4</v>
      </c>
      <c r="AB3125" s="13">
        <f t="shared" si="3601"/>
        <v>2.888930648564334E-4</v>
      </c>
      <c r="AC3125" s="13">
        <f t="shared" si="3602"/>
        <v>1.6644316230274431E-5</v>
      </c>
      <c r="AD3125" s="13">
        <f t="shared" si="3603"/>
        <v>0.15023418811443631</v>
      </c>
      <c r="AE3125" s="13">
        <f t="shared" si="3604"/>
        <v>3.4115039684293032E-2</v>
      </c>
      <c r="AF3125" s="13">
        <f t="shared" si="3605"/>
        <v>3.8734057382943088E-3</v>
      </c>
      <c r="AG3125" s="13">
        <f t="shared" si="3606"/>
        <v>2.9318979062791406E-4</v>
      </c>
      <c r="AH3125" s="13">
        <f t="shared" si="3607"/>
        <v>2.6933404528547891E-6</v>
      </c>
      <c r="AI3125" s="13">
        <f t="shared" si="3608"/>
        <v>9.3991318222183303E-6</v>
      </c>
      <c r="AJ3125" s="13">
        <f t="shared" si="3609"/>
        <v>1.6400392107466022E-5</v>
      </c>
      <c r="AK3125" s="13">
        <f t="shared" si="3610"/>
        <v>1.9077851470126689E-5</v>
      </c>
      <c r="AL3125" s="13">
        <f t="shared" si="3611"/>
        <v>5.275936293243392E-7</v>
      </c>
      <c r="AM3125" s="13">
        <f t="shared" si="3612"/>
        <v>0.10485647566721969</v>
      </c>
      <c r="AN3125" s="13">
        <f t="shared" si="3613"/>
        <v>2.3810710953604625E-2</v>
      </c>
      <c r="AO3125" s="13">
        <f t="shared" si="3614"/>
        <v>2.7034570469229857E-3</v>
      </c>
      <c r="AP3125" s="13">
        <f t="shared" si="3615"/>
        <v>2.0463283712383548E-4</v>
      </c>
      <c r="AQ3125" s="13">
        <f t="shared" si="3616"/>
        <v>1.1616958574488242E-5</v>
      </c>
      <c r="AR3125" s="13">
        <f t="shared" si="3617"/>
        <v>1.2232024892025717E-7</v>
      </c>
      <c r="AS3125" s="13">
        <f t="shared" si="3618"/>
        <v>4.2686922216217965E-7</v>
      </c>
      <c r="AT3125" s="13">
        <f t="shared" si="3619"/>
        <v>7.4483715671693562E-7</v>
      </c>
      <c r="AU3125" s="13">
        <f t="shared" si="3620"/>
        <v>8.66436152999558E-7</v>
      </c>
      <c r="AV3125" s="13">
        <f t="shared" si="3621"/>
        <v>7.5591516929717008E-7</v>
      </c>
      <c r="AW3125" s="13">
        <f t="shared" si="3622"/>
        <v>1.1613700847909278E-8</v>
      </c>
      <c r="AX3125" s="13">
        <f t="shared" si="3623"/>
        <v>6.0987452475282693E-2</v>
      </c>
      <c r="AY3125" s="13">
        <f t="shared" si="3624"/>
        <v>1.3848973975573249E-2</v>
      </c>
      <c r="AZ3125" s="13">
        <f t="shared" si="3625"/>
        <v>1.5724060638033406E-3</v>
      </c>
      <c r="BA3125" s="13">
        <f t="shared" si="3626"/>
        <v>1.1902016875504903E-4</v>
      </c>
      <c r="BB3125" s="13">
        <f t="shared" si="3627"/>
        <v>6.7567473011151156E-6</v>
      </c>
      <c r="BC3125" s="13">
        <f t="shared" si="3628"/>
        <v>3.0686317835817865E-7</v>
      </c>
      <c r="BD3125" s="13">
        <f t="shared" si="3629"/>
        <v>4.6293947230889797E-9</v>
      </c>
      <c r="BE3125" s="13">
        <f t="shared" si="3630"/>
        <v>1.6155510980156505E-8</v>
      </c>
      <c r="BF3125" s="13">
        <f t="shared" si="3631"/>
        <v>2.818948811258462E-8</v>
      </c>
      <c r="BG3125" s="13">
        <f t="shared" si="3632"/>
        <v>3.2791585939336699E-8</v>
      </c>
      <c r="BH3125" s="13">
        <f t="shared" si="3633"/>
        <v>2.8608752244516563E-8</v>
      </c>
      <c r="BI3125" s="13">
        <f t="shared" si="3634"/>
        <v>1.9967578427033211E-8</v>
      </c>
      <c r="BJ3125" s="14">
        <f t="shared" si="3635"/>
        <v>0.87886555364297214</v>
      </c>
      <c r="BK3125" s="14">
        <f t="shared" si="3636"/>
        <v>6.1594293113003379E-2</v>
      </c>
      <c r="BL3125" s="14">
        <f t="shared" si="3637"/>
        <v>8.8396011905823892E-3</v>
      </c>
      <c r="BM3125" s="14">
        <f t="shared" si="3638"/>
        <v>0.65290476880728299</v>
      </c>
      <c r="BN3125" s="14">
        <f t="shared" si="3639"/>
        <v>0.28259315999540807</v>
      </c>
    </row>
    <row r="3126" spans="1:66" x14ac:dyDescent="0.25">
      <c r="A3126" t="s">
        <v>301</v>
      </c>
      <c r="B3126" t="s">
        <v>316</v>
      </c>
      <c r="C3126" t="s">
        <v>350</v>
      </c>
      <c r="D3126" t="s">
        <v>568</v>
      </c>
      <c r="E3126" s="10">
        <f>VLOOKUP(A3126,home!$A$2:$E$405,3,FALSE)</f>
        <v>1.3561643835616399</v>
      </c>
      <c r="F3126" s="10">
        <f>VLOOKUP(B3126,home!$B$2:$E$405,3,FALSE)</f>
        <v>1.38</v>
      </c>
      <c r="G3126" s="10">
        <f>VLOOKUP(C3126,away!$B$2:$E$405,4,FALSE)</f>
        <v>1.57</v>
      </c>
      <c r="H3126" s="10">
        <f>VLOOKUP(A3126,away!$A$2:$E$405,3,FALSE)</f>
        <v>1.0958904109589001</v>
      </c>
      <c r="I3126" s="10">
        <f>VLOOKUP(C3126,away!$B$2:$E$405,3,FALSE)</f>
        <v>0.65</v>
      </c>
      <c r="J3126" s="10">
        <f>VLOOKUP(B3126,home!$B$2:$E$405,4,FALSE)</f>
        <v>1.1399999999999999</v>
      </c>
      <c r="K3126" s="12">
        <f t="shared" si="3584"/>
        <v>2.9382657534246492</v>
      </c>
      <c r="L3126" s="12">
        <f t="shared" si="3585"/>
        <v>0.81205479452054496</v>
      </c>
      <c r="M3126" s="13">
        <f t="shared" si="3586"/>
        <v>2.3510208499006053E-2</v>
      </c>
      <c r="N3126" s="13">
        <f t="shared" si="3587"/>
        <v>6.9079240488502613E-2</v>
      </c>
      <c r="O3126" s="13">
        <f t="shared" si="3588"/>
        <v>1.9091577531795533E-2</v>
      </c>
      <c r="P3126" s="13">
        <f t="shared" si="3589"/>
        <v>5.6096128440526305E-2</v>
      </c>
      <c r="Q3126" s="13">
        <f t="shared" si="3590"/>
        <v>0.10148658329997634</v>
      </c>
      <c r="R3126" s="13">
        <f t="shared" si="3591"/>
        <v>7.7517035348276357E-3</v>
      </c>
      <c r="S3126" s="13">
        <f t="shared" si="3592"/>
        <v>3.3461800499866481E-2</v>
      </c>
      <c r="T3126" s="13">
        <f t="shared" si="3593"/>
        <v>8.2412666548254465E-2</v>
      </c>
      <c r="U3126" s="13">
        <f t="shared" si="3594"/>
        <v>2.277656502708484E-2</v>
      </c>
      <c r="V3126" s="13">
        <f t="shared" si="3595"/>
        <v>8.8712170326214531E-3</v>
      </c>
      <c r="W3126" s="13">
        <f t="shared" si="3596"/>
        <v>9.9398184047466143E-2</v>
      </c>
      <c r="X3126" s="13">
        <f t="shared" si="3597"/>
        <v>8.0716771922380443E-2</v>
      </c>
      <c r="Y3126" s="13">
        <f t="shared" si="3598"/>
        <v>3.2773220818895166E-2</v>
      </c>
      <c r="Z3126" s="13">
        <f t="shared" si="3599"/>
        <v>2.0982693403862125E-3</v>
      </c>
      <c r="AA3126" s="13">
        <f t="shared" si="3600"/>
        <v>6.1652729443177363E-3</v>
      </c>
      <c r="AB3126" s="13">
        <f t="shared" si="3601"/>
        <v>9.0576051764021809E-3</v>
      </c>
      <c r="AC3126" s="13">
        <f t="shared" si="3602"/>
        <v>1.3229384219060531E-3</v>
      </c>
      <c r="AD3126" s="13">
        <f t="shared" si="3603"/>
        <v>7.3014570034817511E-2</v>
      </c>
      <c r="AE3126" s="13">
        <f t="shared" si="3604"/>
        <v>5.9291831666629685E-2</v>
      </c>
      <c r="AF3126" s="13">
        <f t="shared" si="3605"/>
        <v>2.4074108090395851E-2</v>
      </c>
      <c r="AG3126" s="13">
        <f t="shared" si="3606"/>
        <v>6.5164982995372638E-3</v>
      </c>
      <c r="AH3126" s="13">
        <f t="shared" si="3607"/>
        <v>4.259774195140213E-4</v>
      </c>
      <c r="AI3126" s="13">
        <f t="shared" si="3608"/>
        <v>1.2516348634902536E-3</v>
      </c>
      <c r="AJ3126" s="13">
        <f t="shared" si="3609"/>
        <v>1.8388179275928742E-3</v>
      </c>
      <c r="AK3126" s="13">
        <f t="shared" si="3610"/>
        <v>1.8009785811431429E-3</v>
      </c>
      <c r="AL3126" s="13">
        <f t="shared" si="3611"/>
        <v>1.262629782926623E-4</v>
      </c>
      <c r="AM3126" s="13">
        <f t="shared" si="3612"/>
        <v>4.2907242126865981E-2</v>
      </c>
      <c r="AN3126" s="13">
        <f t="shared" si="3613"/>
        <v>3.4843031688775429E-2</v>
      </c>
      <c r="AO3126" s="13">
        <f t="shared" si="3614"/>
        <v>1.4147225469250683E-2</v>
      </c>
      <c r="AP3126" s="13">
        <f t="shared" si="3615"/>
        <v>3.8294407571560609E-3</v>
      </c>
      <c r="AQ3126" s="13">
        <f t="shared" si="3616"/>
        <v>7.7742893179524116E-4</v>
      </c>
      <c r="AR3126" s="13">
        <f t="shared" si="3617"/>
        <v>6.9183401174770126E-5</v>
      </c>
      <c r="AS3126" s="13">
        <f t="shared" si="3618"/>
        <v>2.0327921837726568E-4</v>
      </c>
      <c r="AT3126" s="13">
        <f t="shared" si="3619"/>
        <v>2.9864418287042522E-4</v>
      </c>
      <c r="AU3126" s="13">
        <f t="shared" si="3620"/>
        <v>2.9249865832921957E-4</v>
      </c>
      <c r="AV3126" s="13">
        <f t="shared" si="3621"/>
        <v>2.1485969767285086E-4</v>
      </c>
      <c r="AW3126" s="13">
        <f t="shared" si="3622"/>
        <v>8.3685446306441846E-6</v>
      </c>
      <c r="AX3126" s="13">
        <f t="shared" si="3623"/>
        <v>2.1012146685878284E-2</v>
      </c>
      <c r="AY3126" s="13">
        <f t="shared" si="3624"/>
        <v>1.7063014459436442E-2</v>
      </c>
      <c r="AZ3126" s="13">
        <f t="shared" si="3625"/>
        <v>6.9280513503793733E-3</v>
      </c>
      <c r="BA3126" s="13">
        <f t="shared" si="3626"/>
        <v>1.8753191052533686E-3</v>
      </c>
      <c r="BB3126" s="13">
        <f t="shared" si="3627"/>
        <v>3.8071546766924405E-4</v>
      </c>
      <c r="BC3126" s="13">
        <f t="shared" si="3628"/>
        <v>6.1832364173788253E-5</v>
      </c>
      <c r="BD3126" s="13">
        <f t="shared" si="3629"/>
        <v>9.3634521042017269E-6</v>
      </c>
      <c r="BE3126" s="13">
        <f t="shared" si="3630"/>
        <v>2.7512310651607906E-5</v>
      </c>
      <c r="BF3126" s="13">
        <f t="shared" si="3631"/>
        <v>4.0419240092599855E-5</v>
      </c>
      <c r="BG3126" s="13">
        <f t="shared" si="3632"/>
        <v>3.9587489647844906E-5</v>
      </c>
      <c r="BH3126" s="13">
        <f t="shared" si="3633"/>
        <v>2.9079641274078876E-5</v>
      </c>
      <c r="BI3126" s="13">
        <f t="shared" si="3634"/>
        <v>1.708874281549998E-5</v>
      </c>
      <c r="BJ3126" s="14">
        <f t="shared" si="3635"/>
        <v>0.77258912362348953</v>
      </c>
      <c r="BK3126" s="14">
        <f t="shared" si="3636"/>
        <v>0.14045157033165542</v>
      </c>
      <c r="BL3126" s="14">
        <f t="shared" si="3637"/>
        <v>7.1401649041178558E-2</v>
      </c>
      <c r="BM3126" s="14">
        <f t="shared" si="3638"/>
        <v>0.69247052462726932</v>
      </c>
      <c r="BN3126" s="14">
        <f t="shared" si="3639"/>
        <v>0.2770154417946345</v>
      </c>
    </row>
    <row r="3127" spans="1:66" x14ac:dyDescent="0.25">
      <c r="A3127" t="s">
        <v>301</v>
      </c>
      <c r="B3127" t="s">
        <v>336</v>
      </c>
      <c r="C3127" t="s">
        <v>372</v>
      </c>
      <c r="D3127" t="s">
        <v>568</v>
      </c>
      <c r="E3127" s="10">
        <f>VLOOKUP(A3127,home!$A$2:$E$405,3,FALSE)</f>
        <v>1.3561643835616399</v>
      </c>
      <c r="F3127" s="10">
        <f>VLOOKUP(B3127,home!$B$2:$E$405,3,FALSE)</f>
        <v>0.92</v>
      </c>
      <c r="G3127" s="10">
        <f>VLOOKUP(C3127,away!$B$2:$E$405,4,FALSE)</f>
        <v>0.92</v>
      </c>
      <c r="H3127" s="10">
        <f>VLOOKUP(A3127,away!$A$2:$E$405,3,FALSE)</f>
        <v>1.0958904109589001</v>
      </c>
      <c r="I3127" s="10">
        <f>VLOOKUP(C3127,away!$B$2:$E$405,3,FALSE)</f>
        <v>1.29</v>
      </c>
      <c r="J3127" s="10">
        <f>VLOOKUP(B3127,home!$B$2:$E$405,4,FALSE)</f>
        <v>0.46</v>
      </c>
      <c r="K3127" s="12">
        <f t="shared" si="3584"/>
        <v>1.1478575342465722</v>
      </c>
      <c r="L3127" s="12">
        <f t="shared" si="3585"/>
        <v>0.65030136986301135</v>
      </c>
      <c r="M3127" s="13">
        <f t="shared" si="3586"/>
        <v>0.16560349964876162</v>
      </c>
      <c r="N3127" s="13">
        <f t="shared" si="3587"/>
        <v>0.1900892247694306</v>
      </c>
      <c r="O3127" s="13">
        <f t="shared" si="3588"/>
        <v>0.10769218267569841</v>
      </c>
      <c r="P3127" s="13">
        <f t="shared" si="3589"/>
        <v>0.1236152832637586</v>
      </c>
      <c r="Q3127" s="13">
        <f t="shared" si="3590"/>
        <v>0.10909767441534056</v>
      </c>
      <c r="R3127" s="13">
        <f t="shared" si="3591"/>
        <v>3.5016186958772164E-2</v>
      </c>
      <c r="S3127" s="13">
        <f t="shared" si="3592"/>
        <v>2.3068259862848779E-2</v>
      </c>
      <c r="T3127" s="13">
        <f t="shared" si="3593"/>
        <v>7.0946367121164783E-2</v>
      </c>
      <c r="U3127" s="13">
        <f t="shared" si="3594"/>
        <v>4.0193594021213197E-2</v>
      </c>
      <c r="V3127" s="13">
        <f t="shared" si="3595"/>
        <v>1.9132643690073319E-3</v>
      </c>
      <c r="W3127" s="13">
        <f t="shared" si="3596"/>
        <v>4.1742862515476042E-2</v>
      </c>
      <c r="X3127" s="13">
        <f t="shared" si="3597"/>
        <v>2.7145440675817423E-2</v>
      </c>
      <c r="Y3127" s="13">
        <f t="shared" si="3598"/>
        <v>8.8263586285095876E-3</v>
      </c>
      <c r="Z3127" s="13">
        <f t="shared" si="3599"/>
        <v>7.5903581155562843E-3</v>
      </c>
      <c r="AA3127" s="13">
        <f t="shared" si="3600"/>
        <v>8.7126497505708948E-3</v>
      </c>
      <c r="AB3127" s="13">
        <f t="shared" si="3601"/>
        <v>5.0004403297221611E-3</v>
      </c>
      <c r="AC3127" s="13">
        <f t="shared" si="3602"/>
        <v>8.9260159596160095E-5</v>
      </c>
      <c r="AD3127" s="13">
        <f t="shared" si="3603"/>
        <v>1.1978714809852001E-2</v>
      </c>
      <c r="AE3127" s="13">
        <f t="shared" si="3604"/>
        <v>7.7897746500450987E-3</v>
      </c>
      <c r="AF3127" s="13">
        <f t="shared" si="3605"/>
        <v>2.5328505629242434E-3</v>
      </c>
      <c r="AG3127" s="13">
        <f t="shared" si="3606"/>
        <v>5.4903873024264506E-4</v>
      </c>
      <c r="AH3127" s="13">
        <f t="shared" si="3607"/>
        <v>1.2340050700742691E-3</v>
      </c>
      <c r="AI3127" s="13">
        <f t="shared" si="3608"/>
        <v>1.4164620169832191E-3</v>
      </c>
      <c r="AJ3127" s="13">
        <f t="shared" si="3609"/>
        <v>8.129482990841423E-4</v>
      </c>
      <c r="AK3127" s="13">
        <f t="shared" si="3610"/>
        <v>3.1104961001888944E-4</v>
      </c>
      <c r="AL3127" s="13">
        <f t="shared" si="3611"/>
        <v>2.6651417237075621E-6</v>
      </c>
      <c r="AM3127" s="13">
        <f t="shared" si="3612"/>
        <v>2.7499716090159231E-3</v>
      </c>
      <c r="AN3127" s="13">
        <f t="shared" si="3613"/>
        <v>1.7883103044274446E-3</v>
      </c>
      <c r="AO3127" s="13">
        <f t="shared" si="3614"/>
        <v>5.8147032035465291E-4</v>
      </c>
      <c r="AP3127" s="13">
        <f t="shared" si="3615"/>
        <v>1.2604364862043828E-4</v>
      </c>
      <c r="AQ3127" s="13">
        <f t="shared" si="3616"/>
        <v>2.0491589340100769E-5</v>
      </c>
      <c r="AR3127" s="13">
        <f t="shared" si="3617"/>
        <v>1.604950374974397E-4</v>
      </c>
      <c r="AS3127" s="13">
        <f t="shared" si="3618"/>
        <v>1.8422543800062231E-4</v>
      </c>
      <c r="AT3127" s="13">
        <f t="shared" si="3619"/>
        <v>1.0573227850444456E-4</v>
      </c>
      <c r="AU3127" s="13">
        <f t="shared" si="3620"/>
        <v>4.0455197498127856E-5</v>
      </c>
      <c r="AV3127" s="13">
        <f t="shared" si="3621"/>
        <v>1.1609200811914786E-5</v>
      </c>
      <c r="AW3127" s="13">
        <f t="shared" si="3622"/>
        <v>5.5261219622124002E-8</v>
      </c>
      <c r="AX3127" s="13">
        <f t="shared" si="3623"/>
        <v>5.2609593839551578E-4</v>
      </c>
      <c r="AY3127" s="13">
        <f t="shared" si="3624"/>
        <v>3.4212090941797036E-4</v>
      </c>
      <c r="AZ3127" s="13">
        <f t="shared" si="3625"/>
        <v>1.1124084802664265E-4</v>
      </c>
      <c r="BA3127" s="13">
        <f t="shared" si="3626"/>
        <v>2.4113358618816264E-5</v>
      </c>
      <c r="BB3127" s="13">
        <f t="shared" si="3627"/>
        <v>3.9202375354535663E-6</v>
      </c>
      <c r="BC3127" s="13">
        <f t="shared" si="3628"/>
        <v>5.0986716789876992E-7</v>
      </c>
      <c r="BD3127" s="13">
        <f t="shared" si="3629"/>
        <v>1.7395023790133399E-5</v>
      </c>
      <c r="BE3127" s="13">
        <f t="shared" si="3630"/>
        <v>1.9967009115902986E-5</v>
      </c>
      <c r="BF3127" s="13">
        <f t="shared" si="3631"/>
        <v>1.1459640925029619E-5</v>
      </c>
      <c r="BG3127" s="13">
        <f t="shared" si="3632"/>
        <v>4.3846783918518676E-6</v>
      </c>
      <c r="BH3127" s="13">
        <f t="shared" si="3633"/>
        <v>1.2582465318338279E-6</v>
      </c>
      <c r="BI3127" s="13">
        <f t="shared" si="3634"/>
        <v>2.8885755230101578E-7</v>
      </c>
      <c r="BJ3127" s="14">
        <f t="shared" si="3635"/>
        <v>0.47697259550972382</v>
      </c>
      <c r="BK3127" s="14">
        <f t="shared" si="3636"/>
        <v>0.31463435335511419</v>
      </c>
      <c r="BL3127" s="14">
        <f t="shared" si="3637"/>
        <v>0.20094678934075694</v>
      </c>
      <c r="BM3127" s="14">
        <f t="shared" si="3638"/>
        <v>0.26868797894119079</v>
      </c>
      <c r="BN3127" s="14">
        <f t="shared" si="3639"/>
        <v>0.73111405173176203</v>
      </c>
    </row>
    <row r="3128" spans="1:66" x14ac:dyDescent="0.25">
      <c r="A3128" t="s">
        <v>301</v>
      </c>
      <c r="B3128" t="s">
        <v>319</v>
      </c>
      <c r="C3128" t="s">
        <v>313</v>
      </c>
      <c r="D3128" t="s">
        <v>568</v>
      </c>
      <c r="E3128" s="10">
        <f>VLOOKUP(A3128,home!$A$2:$E$405,3,FALSE)</f>
        <v>1.3561643835616399</v>
      </c>
      <c r="F3128" s="10">
        <f>VLOOKUP(B3128,home!$B$2:$E$405,3,FALSE)</f>
        <v>0.46</v>
      </c>
      <c r="G3128" s="10">
        <f>VLOOKUP(C3128,away!$B$2:$E$405,4,FALSE)</f>
        <v>1.05</v>
      </c>
      <c r="H3128" s="10">
        <f>VLOOKUP(A3128,away!$A$2:$E$405,3,FALSE)</f>
        <v>1.0958904109589001</v>
      </c>
      <c r="I3128" s="10">
        <f>VLOOKUP(C3128,away!$B$2:$E$405,3,FALSE)</f>
        <v>1.58</v>
      </c>
      <c r="J3128" s="10">
        <f>VLOOKUP(B3128,home!$B$2:$E$405,4,FALSE)</f>
        <v>1.48</v>
      </c>
      <c r="K3128" s="12">
        <f t="shared" si="3584"/>
        <v>0.65502739726027215</v>
      </c>
      <c r="L3128" s="12">
        <f t="shared" si="3585"/>
        <v>2.5626301369862921</v>
      </c>
      <c r="M3128" s="13">
        <f t="shared" si="3586"/>
        <v>4.0048761321564749E-2</v>
      </c>
      <c r="N3128" s="13">
        <f t="shared" si="3587"/>
        <v>2.6233035891962415E-2</v>
      </c>
      <c r="O3128" s="13">
        <f t="shared" si="3588"/>
        <v>0.10263016271161279</v>
      </c>
      <c r="P3128" s="13">
        <f t="shared" si="3589"/>
        <v>6.7225568361385962E-2</v>
      </c>
      <c r="Q3128" s="13">
        <f t="shared" si="3590"/>
        <v>8.591678611273721E-3</v>
      </c>
      <c r="R3128" s="13">
        <f t="shared" si="3591"/>
        <v>0.13150157396429288</v>
      </c>
      <c r="S3128" s="13">
        <f t="shared" si="3592"/>
        <v>2.8211091257134068E-2</v>
      </c>
      <c r="T3128" s="13">
        <f t="shared" si="3593"/>
        <v>2.2017294536550571E-2</v>
      </c>
      <c r="U3128" s="13">
        <f t="shared" si="3594"/>
        <v>8.6137133729459942E-2</v>
      </c>
      <c r="V3128" s="13">
        <f t="shared" si="3595"/>
        <v>5.2616598734840743E-3</v>
      </c>
      <c r="W3128" s="13">
        <f t="shared" si="3596"/>
        <v>1.8759282929464586E-3</v>
      </c>
      <c r="X3128" s="13">
        <f t="shared" si="3597"/>
        <v>4.8073103783298444E-3</v>
      </c>
      <c r="Y3128" s="13">
        <f t="shared" si="3598"/>
        <v>6.1596792266775174E-3</v>
      </c>
      <c r="Z3128" s="13">
        <f t="shared" si="3599"/>
        <v>0.1123299655006763</v>
      </c>
      <c r="AA3128" s="13">
        <f t="shared" si="3600"/>
        <v>7.3579204936244161E-2</v>
      </c>
      <c r="AB3128" s="13">
        <f t="shared" si="3601"/>
        <v>2.4098197550934088E-2</v>
      </c>
      <c r="AC3128" s="13">
        <f t="shared" si="3602"/>
        <v>5.520115726538108E-4</v>
      </c>
      <c r="AD3128" s="13">
        <f t="shared" si="3603"/>
        <v>3.0719610679390594E-4</v>
      </c>
      <c r="AE3128" s="13">
        <f t="shared" si="3604"/>
        <v>7.8723000123492285E-4</v>
      </c>
      <c r="AF3128" s="13">
        <f t="shared" si="3605"/>
        <v>1.0086896629521846E-3</v>
      </c>
      <c r="AG3128" s="13">
        <f t="shared" si="3606"/>
        <v>8.6163284304927121E-4</v>
      </c>
      <c r="AH3128" s="13">
        <f t="shared" si="3607"/>
        <v>7.1965038719665919E-2</v>
      </c>
      <c r="AI3128" s="13">
        <f t="shared" si="3608"/>
        <v>4.7139072006277476E-2</v>
      </c>
      <c r="AJ3128" s="13">
        <f t="shared" si="3609"/>
        <v>1.5438691822768245E-2</v>
      </c>
      <c r="AK3128" s="13">
        <f t="shared" si="3610"/>
        <v>3.3709220405904439E-3</v>
      </c>
      <c r="AL3128" s="13">
        <f t="shared" si="3611"/>
        <v>3.7064109339864124E-5</v>
      </c>
      <c r="AM3128" s="13">
        <f t="shared" si="3612"/>
        <v>4.0244373256340179E-5</v>
      </c>
      <c r="AN3128" s="13">
        <f t="shared" si="3613"/>
        <v>1.0313144375082252E-4</v>
      </c>
      <c r="AO3128" s="13">
        <f t="shared" si="3614"/>
        <v>1.3214387291338219E-4</v>
      </c>
      <c r="AP3128" s="13">
        <f t="shared" si="3615"/>
        <v>1.128786237153066E-4</v>
      </c>
      <c r="AQ3128" s="13">
        <f t="shared" si="3616"/>
        <v>7.2316540738595099E-5</v>
      </c>
      <c r="AR3128" s="13">
        <f t="shared" si="3617"/>
        <v>3.6883955406480234E-2</v>
      </c>
      <c r="AS3128" s="13">
        <f t="shared" si="3618"/>
        <v>2.4160001310570691E-2</v>
      </c>
      <c r="AT3128" s="13">
        <f t="shared" si="3619"/>
        <v>7.9127313881339426E-3</v>
      </c>
      <c r="AU3128" s="13">
        <f t="shared" si="3620"/>
        <v>1.7276852821296791E-3</v>
      </c>
      <c r="AV3128" s="13">
        <f t="shared" si="3621"/>
        <v>2.8292029840957058E-4</v>
      </c>
      <c r="AW3128" s="13">
        <f t="shared" si="3622"/>
        <v>1.7282097941768958E-6</v>
      </c>
      <c r="AX3128" s="13">
        <f t="shared" si="3623"/>
        <v>4.3935278447452333E-6</v>
      </c>
      <c r="AY3128" s="13">
        <f t="shared" si="3624"/>
        <v>1.1258986862632567E-5</v>
      </c>
      <c r="AZ3128" s="13">
        <f t="shared" si="3625"/>
        <v>1.4426309523057479E-5</v>
      </c>
      <c r="BA3128" s="13">
        <f t="shared" si="3626"/>
        <v>1.2323098516426479E-5</v>
      </c>
      <c r="BB3128" s="13">
        <f t="shared" si="3627"/>
        <v>7.8948859098113941E-6</v>
      </c>
      <c r="BC3128" s="13">
        <f t="shared" si="3628"/>
        <v>4.0463345121102214E-6</v>
      </c>
      <c r="BD3128" s="13">
        <f t="shared" si="3629"/>
        <v>1.5753322615984118E-2</v>
      </c>
      <c r="BE3128" s="13">
        <f t="shared" si="3630"/>
        <v>1.0318857911349458E-2</v>
      </c>
      <c r="BF3128" s="13">
        <f t="shared" si="3631"/>
        <v>3.3795673201849016E-3</v>
      </c>
      <c r="BG3128" s="13">
        <f t="shared" si="3632"/>
        <v>7.3790306186886315E-4</v>
      </c>
      <c r="BH3128" s="13">
        <f t="shared" si="3633"/>
        <v>1.208366805115867E-4</v>
      </c>
      <c r="BI3128" s="13">
        <f t="shared" si="3634"/>
        <v>1.5830267265815147E-5</v>
      </c>
      <c r="BJ3128" s="14">
        <f t="shared" si="3635"/>
        <v>7.3164733549314048E-2</v>
      </c>
      <c r="BK3128" s="14">
        <f t="shared" si="3636"/>
        <v>0.14134741548242516</v>
      </c>
      <c r="BL3128" s="14">
        <f t="shared" si="3637"/>
        <v>0.65715360902473474</v>
      </c>
      <c r="BM3128" s="14">
        <f t="shared" si="3638"/>
        <v>0.60775541191798932</v>
      </c>
      <c r="BN3128" s="14">
        <f t="shared" si="3639"/>
        <v>0.3762307808620925</v>
      </c>
    </row>
    <row r="3129" spans="1:66" x14ac:dyDescent="0.25">
      <c r="A3129" t="s">
        <v>301</v>
      </c>
      <c r="B3129" t="s">
        <v>368</v>
      </c>
      <c r="C3129" t="s">
        <v>369</v>
      </c>
      <c r="D3129" t="s">
        <v>568</v>
      </c>
      <c r="E3129" s="10">
        <f>VLOOKUP(A3129,home!$A$2:$E$405,3,FALSE)</f>
        <v>1.3561643835616399</v>
      </c>
      <c r="F3129" s="10">
        <f>VLOOKUP(B3129,home!$B$2:$E$405,3,FALSE)</f>
        <v>1.84</v>
      </c>
      <c r="G3129" s="10">
        <f>VLOOKUP(C3129,away!$B$2:$E$405,4,FALSE)</f>
        <v>0.46</v>
      </c>
      <c r="H3129" s="10">
        <f>VLOOKUP(A3129,away!$A$2:$E$405,3,FALSE)</f>
        <v>1.0958904109589001</v>
      </c>
      <c r="I3129" s="10">
        <f>VLOOKUP(C3129,away!$B$2:$E$405,3,FALSE)</f>
        <v>0.65</v>
      </c>
      <c r="J3129" s="10">
        <f>VLOOKUP(B3129,home!$B$2:$E$405,4,FALSE)</f>
        <v>0.76</v>
      </c>
      <c r="K3129" s="12">
        <f t="shared" si="3584"/>
        <v>1.1478575342465722</v>
      </c>
      <c r="L3129" s="12">
        <f t="shared" si="3585"/>
        <v>0.54136986301369672</v>
      </c>
      <c r="M3129" s="13">
        <f t="shared" si="3586"/>
        <v>0.18466213936818079</v>
      </c>
      <c r="N3129" s="13">
        <f t="shared" si="3587"/>
        <v>0.21196582796385688</v>
      </c>
      <c r="O3129" s="13">
        <f t="shared" si="3588"/>
        <v>9.9970517093568217E-2</v>
      </c>
      <c r="P3129" s="13">
        <f t="shared" si="3589"/>
        <v>0.11475191124837801</v>
      </c>
      <c r="Q3129" s="13">
        <f t="shared" si="3590"/>
        <v>0.12165328631556298</v>
      </c>
      <c r="R3129" s="13">
        <f t="shared" si="3591"/>
        <v>2.7060512572176725E-2</v>
      </c>
      <c r="S3129" s="13">
        <f t="shared" si="3592"/>
        <v>1.7827153389711851E-2</v>
      </c>
      <c r="T3129" s="13">
        <f t="shared" si="3593"/>
        <v>6.5859422947822349E-2</v>
      </c>
      <c r="U3129" s="13">
        <f t="shared" si="3594"/>
        <v>3.1061613236547141E-2</v>
      </c>
      <c r="V3129" s="13">
        <f t="shared" si="3595"/>
        <v>1.2308965567463864E-3</v>
      </c>
      <c r="W3129" s="13">
        <f t="shared" si="3596"/>
        <v>4.6546880421058118E-2</v>
      </c>
      <c r="X3129" s="13">
        <f t="shared" si="3597"/>
        <v>2.5199078277263157E-2</v>
      </c>
      <c r="Y3129" s="13">
        <f t="shared" si="3598"/>
        <v>6.8210107775166871E-3</v>
      </c>
      <c r="Z3129" s="13">
        <f t="shared" si="3599"/>
        <v>4.8832486614265782E-3</v>
      </c>
      <c r="AA3129" s="13">
        <f t="shared" si="3600"/>
        <v>5.6052737676179866E-3</v>
      </c>
      <c r="AB3129" s="13">
        <f t="shared" si="3601"/>
        <v>3.2170278628374889E-3</v>
      </c>
      <c r="AC3129" s="13">
        <f t="shared" si="3602"/>
        <v>4.7806135613048754E-5</v>
      </c>
      <c r="AD3129" s="13">
        <f t="shared" si="3603"/>
        <v>1.3357296846746457E-2</v>
      </c>
      <c r="AE3129" s="13">
        <f t="shared" si="3604"/>
        <v>7.2312379641564133E-3</v>
      </c>
      <c r="AF3129" s="13">
        <f t="shared" si="3605"/>
        <v>1.9573871530374001E-3</v>
      </c>
      <c r="AG3129" s="13">
        <f t="shared" si="3606"/>
        <v>3.532234716348758E-4</v>
      </c>
      <c r="AH3129" s="13">
        <f t="shared" si="3607"/>
        <v>6.6091091472458082E-4</v>
      </c>
      <c r="AI3129" s="13">
        <f t="shared" si="3608"/>
        <v>7.5863157293240395E-4</v>
      </c>
      <c r="AJ3129" s="13">
        <f t="shared" si="3609"/>
        <v>4.3540048335389403E-4</v>
      </c>
      <c r="AK3129" s="13">
        <f t="shared" si="3610"/>
        <v>1.6659257507745546E-4</v>
      </c>
      <c r="AL3129" s="13">
        <f t="shared" si="3611"/>
        <v>1.1882989008502224E-6</v>
      </c>
      <c r="AM3129" s="13">
        <f t="shared" si="3612"/>
        <v>3.0664547645411805E-3</v>
      </c>
      <c r="AN3129" s="13">
        <f t="shared" si="3613"/>
        <v>1.6600861958173565E-3</v>
      </c>
      <c r="AO3129" s="13">
        <f t="shared" si="3614"/>
        <v>4.4936031821028564E-4</v>
      </c>
      <c r="AP3129" s="13">
        <f t="shared" si="3615"/>
        <v>8.1090044637764511E-5</v>
      </c>
      <c r="AQ3129" s="13">
        <f t="shared" si="3616"/>
        <v>1.0974926589330278E-5</v>
      </c>
      <c r="AR3129" s="13">
        <f t="shared" si="3617"/>
        <v>7.1559450273740681E-5</v>
      </c>
      <c r="AS3129" s="13">
        <f t="shared" si="3618"/>
        <v>8.2140054143256172E-5</v>
      </c>
      <c r="AT3129" s="13">
        <f t="shared" si="3619"/>
        <v>4.7142540005878999E-5</v>
      </c>
      <c r="AU3129" s="13">
        <f t="shared" si="3620"/>
        <v>1.8037639909756213E-5</v>
      </c>
      <c r="AV3129" s="13">
        <f t="shared" si="3621"/>
        <v>5.1761602176100836E-6</v>
      </c>
      <c r="AW3129" s="13">
        <f t="shared" si="3622"/>
        <v>2.0511870199733764E-8</v>
      </c>
      <c r="AX3129" s="13">
        <f t="shared" si="3623"/>
        <v>5.8664220081748174E-4</v>
      </c>
      <c r="AY3129" s="13">
        <f t="shared" si="3624"/>
        <v>3.1759040789461367E-4</v>
      </c>
      <c r="AZ3129" s="13">
        <f t="shared" si="3625"/>
        <v>8.5966937808185529E-5</v>
      </c>
      <c r="BA3129" s="13">
        <f t="shared" si="3626"/>
        <v>1.55133031149748E-5</v>
      </c>
      <c r="BB3129" s="13">
        <f t="shared" si="3627"/>
        <v>2.0996086955609646E-6</v>
      </c>
      <c r="BC3129" s="13">
        <f t="shared" si="3628"/>
        <v>2.2733297437964123E-7</v>
      </c>
      <c r="BD3129" s="13">
        <f t="shared" si="3629"/>
        <v>6.4566882986717387E-6</v>
      </c>
      <c r="BE3129" s="13">
        <f t="shared" si="3630"/>
        <v>7.4113583099120378E-6</v>
      </c>
      <c r="BF3129" s="13">
        <f t="shared" si="3631"/>
        <v>4.2535917375167386E-6</v>
      </c>
      <c r="BG3129" s="13">
        <f t="shared" si="3632"/>
        <v>1.6275057745058517E-6</v>
      </c>
      <c r="BH3129" s="13">
        <f t="shared" si="3633"/>
        <v>4.6703619132408622E-7</v>
      </c>
      <c r="BI3129" s="13">
        <f t="shared" si="3634"/>
        <v>1.072182021954352E-7</v>
      </c>
      <c r="BJ3129" s="14">
        <f t="shared" si="3635"/>
        <v>0.50722065817975648</v>
      </c>
      <c r="BK3129" s="14">
        <f t="shared" si="3636"/>
        <v>0.31883868540542559</v>
      </c>
      <c r="BL3129" s="14">
        <f t="shared" si="3637"/>
        <v>0.1691808593219003</v>
      </c>
      <c r="BM3129" s="14">
        <f t="shared" si="3638"/>
        <v>0.23974168711076088</v>
      </c>
      <c r="BN3129" s="14">
        <f t="shared" si="3639"/>
        <v>0.76006419456172347</v>
      </c>
    </row>
    <row r="3130" spans="1:66" x14ac:dyDescent="0.25">
      <c r="A3130" t="s">
        <v>303</v>
      </c>
      <c r="B3130" t="s">
        <v>349</v>
      </c>
      <c r="C3130" t="s">
        <v>348</v>
      </c>
      <c r="D3130" t="s">
        <v>568</v>
      </c>
      <c r="E3130" s="10">
        <f>VLOOKUP(A3130,home!$A$2:$E$405,3,FALSE)</f>
        <v>1.3434343434343401</v>
      </c>
      <c r="F3130" s="10">
        <f>VLOOKUP(B3130,home!$B$2:$E$405,3,FALSE)</f>
        <v>0.74</v>
      </c>
      <c r="G3130" s="10">
        <f>VLOOKUP(C3130,away!$B$2:$E$405,4,FALSE)</f>
        <v>1.1599999999999999</v>
      </c>
      <c r="H3130" s="10">
        <f>VLOOKUP(A3130,away!$A$2:$E$405,3,FALSE)</f>
        <v>0.98989898989898994</v>
      </c>
      <c r="I3130" s="10">
        <f>VLOOKUP(C3130,away!$B$2:$E$405,3,FALSE)</f>
        <v>0.57999999999999996</v>
      </c>
      <c r="J3130" s="10">
        <f>VLOOKUP(B3130,home!$B$2:$E$405,4,FALSE)</f>
        <v>1.01</v>
      </c>
      <c r="K3130" s="12">
        <f t="shared" si="3584"/>
        <v>1.1532040404040373</v>
      </c>
      <c r="L3130" s="12">
        <f t="shared" si="3585"/>
        <v>0.57988282828282833</v>
      </c>
      <c r="M3130" s="13">
        <f t="shared" si="3586"/>
        <v>0.17673800005778018</v>
      </c>
      <c r="N3130" s="13">
        <f t="shared" si="3587"/>
        <v>0.20381497575956106</v>
      </c>
      <c r="O3130" s="13">
        <f t="shared" si="3588"/>
        <v>0.10248733133855625</v>
      </c>
      <c r="P3130" s="13">
        <f t="shared" si="3589"/>
        <v>0.11818880458985036</v>
      </c>
      <c r="Q3130" s="13">
        <f t="shared" si="3590"/>
        <v>0.11752012677038841</v>
      </c>
      <c r="R3130" s="13">
        <f t="shared" si="3591"/>
        <v>2.9715321779880673E-2</v>
      </c>
      <c r="S3130" s="13">
        <f t="shared" si="3592"/>
        <v>1.9758899509176225E-2</v>
      </c>
      <c r="T3130" s="13">
        <f t="shared" si="3593"/>
        <v>6.8147903491769357E-2</v>
      </c>
      <c r="U3130" s="13">
        <f t="shared" si="3594"/>
        <v>3.4267829138464476E-2</v>
      </c>
      <c r="V3130" s="13">
        <f t="shared" si="3595"/>
        <v>1.4681372126707677E-3</v>
      </c>
      <c r="W3130" s="13">
        <f t="shared" si="3596"/>
        <v>4.517489500680217E-2</v>
      </c>
      <c r="X3130" s="13">
        <f t="shared" si="3597"/>
        <v>2.6196145883924261E-2</v>
      </c>
      <c r="Y3130" s="13">
        <f t="shared" si="3598"/>
        <v>7.5953475826397868E-3</v>
      </c>
      <c r="Z3130" s="13">
        <f t="shared" si="3599"/>
        <v>5.7438016123505112E-3</v>
      </c>
      <c r="AA3130" s="13">
        <f t="shared" si="3600"/>
        <v>6.6237752266418322E-3</v>
      </c>
      <c r="AB3130" s="13">
        <f t="shared" si="3601"/>
        <v>3.8192821770457659E-3</v>
      </c>
      <c r="AC3130" s="13">
        <f t="shared" si="3602"/>
        <v>6.1361090315433637E-5</v>
      </c>
      <c r="AD3130" s="13">
        <f t="shared" si="3603"/>
        <v>1.3023967861668118E-2</v>
      </c>
      <c r="AE3130" s="13">
        <f t="shared" si="3604"/>
        <v>7.5523753190887685E-3</v>
      </c>
      <c r="AF3130" s="13">
        <f t="shared" si="3605"/>
        <v>2.1897463801433116E-3</v>
      </c>
      <c r="AG3130" s="13">
        <f t="shared" si="3606"/>
        <v>4.2326544137986298E-4</v>
      </c>
      <c r="AH3130" s="13">
        <f t="shared" si="3607"/>
        <v>8.3268298101632076E-4</v>
      </c>
      <c r="AI3130" s="13">
        <f t="shared" si="3608"/>
        <v>9.6025337808369922E-4</v>
      </c>
      <c r="AJ3130" s="13">
        <f t="shared" si="3609"/>
        <v>5.5368403770887393E-4</v>
      </c>
      <c r="AK3130" s="13">
        <f t="shared" si="3610"/>
        <v>2.1283688979769819E-4</v>
      </c>
      <c r="AL3130" s="13">
        <f t="shared" si="3611"/>
        <v>1.6413434372551513E-6</v>
      </c>
      <c r="AM3130" s="13">
        <f t="shared" si="3612"/>
        <v>3.0038584720336009E-3</v>
      </c>
      <c r="AN3130" s="13">
        <f t="shared" si="3613"/>
        <v>1.7418859465241799E-3</v>
      </c>
      <c r="AO3130" s="13">
        <f t="shared" si="3614"/>
        <v>5.0504487460827649E-4</v>
      </c>
      <c r="AP3130" s="13">
        <f t="shared" si="3615"/>
        <v>9.7622283432531238E-5</v>
      </c>
      <c r="AQ3130" s="13">
        <f t="shared" si="3616"/>
        <v>1.4152371455071023E-5</v>
      </c>
      <c r="AR3130" s="13">
        <f t="shared" si="3617"/>
        <v>9.6571712418944198E-5</v>
      </c>
      <c r="AS3130" s="13">
        <f t="shared" si="3618"/>
        <v>1.1136688895026318E-4</v>
      </c>
      <c r="AT3130" s="13">
        <f t="shared" si="3619"/>
        <v>6.4214373152335629E-5</v>
      </c>
      <c r="AU3130" s="13">
        <f t="shared" si="3620"/>
        <v>2.4684091523761984E-5</v>
      </c>
      <c r="AV3130" s="13">
        <f t="shared" si="3621"/>
        <v>7.1164485197263482E-6</v>
      </c>
      <c r="AW3130" s="13">
        <f t="shared" si="3622"/>
        <v>3.0489013038000131E-8</v>
      </c>
      <c r="AX3130" s="13">
        <f t="shared" si="3623"/>
        <v>5.773436211251741E-4</v>
      </c>
      <c r="AY3130" s="13">
        <f t="shared" si="3624"/>
        <v>3.3479165190911564E-4</v>
      </c>
      <c r="AZ3130" s="13">
        <f t="shared" si="3625"/>
        <v>9.7069964997269066E-5</v>
      </c>
      <c r="BA3130" s="13">
        <f t="shared" si="3626"/>
        <v>1.8763068614643847E-5</v>
      </c>
      <c r="BB3130" s="13">
        <f t="shared" si="3627"/>
        <v>2.72009532388111E-6</v>
      </c>
      <c r="BC3130" s="13">
        <f t="shared" si="3628"/>
        <v>3.1546731392221496E-7</v>
      </c>
      <c r="BD3130" s="13">
        <f t="shared" si="3629"/>
        <v>9.3333796216022116E-6</v>
      </c>
      <c r="BE3130" s="13">
        <f t="shared" si="3630"/>
        <v>1.0763291090256374E-5</v>
      </c>
      <c r="BF3130" s="13">
        <f t="shared" si="3631"/>
        <v>6.2061353866642153E-6</v>
      </c>
      <c r="BG3130" s="13">
        <f t="shared" si="3632"/>
        <v>2.3856468010652143E-6</v>
      </c>
      <c r="BH3130" s="13">
        <f t="shared" si="3633"/>
        <v>6.8778438249134337E-7</v>
      </c>
      <c r="BI3130" s="13">
        <f t="shared" si="3634"/>
        <v>1.5863114576316261E-7</v>
      </c>
      <c r="BJ3130" s="14">
        <f t="shared" si="3635"/>
        <v>0.49803231731470277</v>
      </c>
      <c r="BK3130" s="14">
        <f t="shared" si="3636"/>
        <v>0.31655163545513937</v>
      </c>
      <c r="BL3130" s="14">
        <f t="shared" si="3637"/>
        <v>0.17980648533018856</v>
      </c>
      <c r="BM3130" s="14">
        <f t="shared" si="3638"/>
        <v>0.2513349182534681</v>
      </c>
      <c r="BN3130" s="14">
        <f t="shared" si="3639"/>
        <v>0.74846456029601693</v>
      </c>
    </row>
    <row r="3131" spans="1:66" x14ac:dyDescent="0.25">
      <c r="A3131" t="s">
        <v>303</v>
      </c>
      <c r="B3131" t="s">
        <v>470</v>
      </c>
      <c r="C3131" t="s">
        <v>390</v>
      </c>
      <c r="D3131" t="s">
        <v>568</v>
      </c>
      <c r="E3131" s="10">
        <f>VLOOKUP(A3131,home!$A$2:$E$405,3,FALSE)</f>
        <v>1.3434343434343401</v>
      </c>
      <c r="F3131" s="10">
        <f>VLOOKUP(B3131,home!$B$2:$E$405,3,FALSE)</f>
        <v>1.24</v>
      </c>
      <c r="G3131" s="10">
        <f>VLOOKUP(C3131,away!$B$2:$E$405,4,FALSE)</f>
        <v>0.83</v>
      </c>
      <c r="H3131" s="10">
        <f>VLOOKUP(A3131,away!$A$2:$E$405,3,FALSE)</f>
        <v>0.98989898989898994</v>
      </c>
      <c r="I3131" s="10">
        <f>VLOOKUP(C3131,away!$B$2:$E$405,3,FALSE)</f>
        <v>0.91</v>
      </c>
      <c r="J3131" s="10">
        <f>VLOOKUP(B3131,home!$B$2:$E$405,4,FALSE)</f>
        <v>1.68</v>
      </c>
      <c r="K3131" s="12">
        <f t="shared" si="3584"/>
        <v>1.3826626262626227</v>
      </c>
      <c r="L3131" s="12">
        <f t="shared" si="3585"/>
        <v>1.5133575757575757</v>
      </c>
      <c r="M3131" s="13">
        <f t="shared" si="3586"/>
        <v>5.5242637685739768E-2</v>
      </c>
      <c r="N3131" s="13">
        <f t="shared" si="3587"/>
        <v>7.638193050423947E-2</v>
      </c>
      <c r="O3131" s="13">
        <f t="shared" si="3588"/>
        <v>8.3601864246545227E-2</v>
      </c>
      <c r="P3131" s="13">
        <f t="shared" si="3589"/>
        <v>0.11559317317957947</v>
      </c>
      <c r="Q3131" s="13">
        <f t="shared" si="3590"/>
        <v>5.2805220315000456E-2</v>
      </c>
      <c r="R3131" s="13">
        <f t="shared" si="3591"/>
        <v>6.3259757302482816E-2</v>
      </c>
      <c r="S3131" s="13">
        <f t="shared" si="3592"/>
        <v>6.0468608331737221E-2</v>
      </c>
      <c r="T3131" s="13">
        <f t="shared" si="3593"/>
        <v>7.9913180203253775E-2</v>
      </c>
      <c r="U3131" s="13">
        <f t="shared" si="3594"/>
        <v>8.7466902168587018E-2</v>
      </c>
      <c r="V3131" s="13">
        <f t="shared" si="3595"/>
        <v>1.4058702576363579E-2</v>
      </c>
      <c r="W3131" s="13">
        <f t="shared" si="3596"/>
        <v>2.4337268200371638E-2</v>
      </c>
      <c r="X3131" s="13">
        <f t="shared" si="3597"/>
        <v>3.6830989204276361E-2</v>
      </c>
      <c r="Y3131" s="13">
        <f t="shared" si="3598"/>
        <v>2.7869228267468561E-2</v>
      </c>
      <c r="Z3131" s="13">
        <f t="shared" si="3599"/>
        <v>3.1911544318099345E-2</v>
      </c>
      <c r="AA3131" s="13">
        <f t="shared" si="3600"/>
        <v>4.4122899674959311E-2</v>
      </c>
      <c r="AB3131" s="13">
        <f t="shared" si="3601"/>
        <v>3.0503542171450741E-2</v>
      </c>
      <c r="AC3131" s="13">
        <f t="shared" si="3602"/>
        <v>1.8385821505691948E-3</v>
      </c>
      <c r="AD3131" s="13">
        <f t="shared" si="3603"/>
        <v>8.4125577914959219E-3</v>
      </c>
      <c r="AE3131" s="13">
        <f t="shared" si="3604"/>
        <v>1.2731208065258773E-2</v>
      </c>
      <c r="AF3131" s="13">
        <f t="shared" si="3605"/>
        <v>9.6334350870526577E-3</v>
      </c>
      <c r="AG3131" s="13">
        <f t="shared" si="3606"/>
        <v>4.8596106565199949E-3</v>
      </c>
      <c r="AH3131" s="13">
        <f t="shared" si="3607"/>
        <v>1.2073394336979813E-2</v>
      </c>
      <c r="AI3131" s="13">
        <f t="shared" si="3608"/>
        <v>1.6693431121872784E-2</v>
      </c>
      <c r="AJ3131" s="13">
        <f t="shared" si="3609"/>
        <v>1.1540691658151414E-2</v>
      </c>
      <c r="AK3131" s="13">
        <f t="shared" si="3610"/>
        <v>5.3189610123155909E-3</v>
      </c>
      <c r="AL3131" s="13">
        <f t="shared" si="3611"/>
        <v>1.5388660197193272E-4</v>
      </c>
      <c r="AM3131" s="13">
        <f t="shared" si="3612"/>
        <v>2.3263458499151648E-3</v>
      </c>
      <c r="AN3131" s="13">
        <f t="shared" si="3613"/>
        <v>3.5205931158013102E-3</v>
      </c>
      <c r="AO3131" s="13">
        <f t="shared" si="3614"/>
        <v>2.6639581314789411E-3</v>
      </c>
      <c r="AP3131" s="13">
        <f t="shared" si="3615"/>
        <v>1.343840406591551E-3</v>
      </c>
      <c r="AQ3131" s="13">
        <f t="shared" si="3616"/>
        <v>5.0842776498111599E-4</v>
      </c>
      <c r="AR3131" s="13">
        <f t="shared" si="3617"/>
        <v>3.6542725569954004E-3</v>
      </c>
      <c r="AS3131" s="13">
        <f t="shared" si="3618"/>
        <v>5.052626090734689E-3</v>
      </c>
      <c r="AT3131" s="13">
        <f t="shared" si="3619"/>
        <v>3.4930386300691379E-3</v>
      </c>
      <c r="AU3131" s="13">
        <f t="shared" si="3620"/>
        <v>1.6098979886293957E-3</v>
      </c>
      <c r="AV3131" s="13">
        <f t="shared" si="3621"/>
        <v>5.5648644524330894E-4</v>
      </c>
      <c r="AW3131" s="13">
        <f t="shared" si="3622"/>
        <v>8.944500408136365E-6</v>
      </c>
      <c r="AX3131" s="13">
        <f t="shared" si="3623"/>
        <v>5.360919104064754E-4</v>
      </c>
      <c r="AY3131" s="13">
        <f t="shared" si="3624"/>
        <v>8.1129875391599095E-4</v>
      </c>
      <c r="AZ3131" s="13">
        <f t="shared" si="3625"/>
        <v>6.1389255772072312E-4</v>
      </c>
      <c r="BA3131" s="13">
        <f t="shared" si="3626"/>
        <v>3.0967965097595054E-4</v>
      </c>
      <c r="BB3131" s="13">
        <f t="shared" si="3627"/>
        <v>1.1716401146560413E-4</v>
      </c>
      <c r="BC3131" s="13">
        <f t="shared" si="3628"/>
        <v>3.5462208871523871E-5</v>
      </c>
      <c r="BD3131" s="13">
        <f t="shared" si="3629"/>
        <v>9.2170350966866649E-4</v>
      </c>
      <c r="BE3131" s="13">
        <f t="shared" si="3630"/>
        <v>1.274404995313955E-3</v>
      </c>
      <c r="BF3131" s="13">
        <f t="shared" si="3631"/>
        <v>8.8103607887149936E-4</v>
      </c>
      <c r="BG3131" s="13">
        <f t="shared" si="3632"/>
        <v>4.060585528815301E-4</v>
      </c>
      <c r="BH3131" s="13">
        <f t="shared" si="3633"/>
        <v>1.4036049628589421E-4</v>
      </c>
      <c r="BI3131" s="13">
        <f t="shared" si="3634"/>
        <v>3.8814242483635864E-5</v>
      </c>
      <c r="BJ3131" s="14">
        <f t="shared" si="3635"/>
        <v>0.34656138265706199</v>
      </c>
      <c r="BK3131" s="14">
        <f t="shared" si="3636"/>
        <v>0.24816688927987718</v>
      </c>
      <c r="BL3131" s="14">
        <f t="shared" si="3637"/>
        <v>0.37261014328052183</v>
      </c>
      <c r="BM3131" s="14">
        <f t="shared" si="3638"/>
        <v>0.55156302204846497</v>
      </c>
      <c r="BN3131" s="14">
        <f t="shared" si="3639"/>
        <v>0.44688458323358726</v>
      </c>
    </row>
    <row r="3132" spans="1:66" x14ac:dyDescent="0.25">
      <c r="A3132" t="s">
        <v>303</v>
      </c>
      <c r="B3132" t="s">
        <v>466</v>
      </c>
      <c r="C3132" t="s">
        <v>364</v>
      </c>
      <c r="D3132" t="s">
        <v>568</v>
      </c>
      <c r="E3132" s="10">
        <f>VLOOKUP(A3132,home!$A$2:$E$405,3,FALSE)</f>
        <v>1.3434343434343401</v>
      </c>
      <c r="F3132" s="10">
        <f>VLOOKUP(B3132,home!$B$2:$E$405,3,FALSE)</f>
        <v>0.74</v>
      </c>
      <c r="G3132" s="10">
        <f>VLOOKUP(C3132,away!$B$2:$E$405,4,FALSE)</f>
        <v>0.66</v>
      </c>
      <c r="H3132" s="10">
        <f>VLOOKUP(A3132,away!$A$2:$E$405,3,FALSE)</f>
        <v>0.98989898989898994</v>
      </c>
      <c r="I3132" s="10">
        <f>VLOOKUP(C3132,away!$B$2:$E$405,3,FALSE)</f>
        <v>0.66</v>
      </c>
      <c r="J3132" s="10">
        <f>VLOOKUP(B3132,home!$B$2:$E$405,4,FALSE)</f>
        <v>1.01</v>
      </c>
      <c r="K3132" s="12">
        <f t="shared" si="3584"/>
        <v>0.65613333333333168</v>
      </c>
      <c r="L3132" s="12">
        <f t="shared" si="3585"/>
        <v>0.65986666666666682</v>
      </c>
      <c r="M3132" s="13">
        <f t="shared" si="3586"/>
        <v>0.26820598310842492</v>
      </c>
      <c r="N3132" s="13">
        <f t="shared" si="3587"/>
        <v>0.17597888571687406</v>
      </c>
      <c r="O3132" s="13">
        <f t="shared" si="3588"/>
        <v>0.17698018805381266</v>
      </c>
      <c r="P3132" s="13">
        <f t="shared" si="3589"/>
        <v>0.11612260072170798</v>
      </c>
      <c r="Q3132" s="13">
        <f t="shared" si="3590"/>
        <v>5.7732806440848994E-2</v>
      </c>
      <c r="R3132" s="13">
        <f t="shared" si="3591"/>
        <v>5.8391663378554594E-2</v>
      </c>
      <c r="S3132" s="13">
        <f t="shared" si="3592"/>
        <v>1.2569125269030619E-2</v>
      </c>
      <c r="T3132" s="13">
        <f t="shared" si="3593"/>
        <v>3.8095954543434896E-2</v>
      </c>
      <c r="U3132" s="13">
        <f t="shared" si="3594"/>
        <v>3.8312716731448856E-2</v>
      </c>
      <c r="V3132" s="13">
        <f t="shared" si="3595"/>
        <v>6.0465943961798309E-4</v>
      </c>
      <c r="W3132" s="13">
        <f t="shared" si="3596"/>
        <v>1.2626806244240766E-2</v>
      </c>
      <c r="X3132" s="13">
        <f t="shared" si="3597"/>
        <v>8.3320085470330076E-3</v>
      </c>
      <c r="Y3132" s="13">
        <f t="shared" si="3598"/>
        <v>2.7490073532844238E-3</v>
      </c>
      <c r="Z3132" s="13">
        <f t="shared" si="3599"/>
        <v>1.284357075824297E-2</v>
      </c>
      <c r="AA3132" s="13">
        <f t="shared" si="3600"/>
        <v>8.4270948935084664E-3</v>
      </c>
      <c r="AB3132" s="13">
        <f t="shared" si="3601"/>
        <v>2.7646489313970031E-3</v>
      </c>
      <c r="AC3132" s="13">
        <f t="shared" si="3602"/>
        <v>1.6362103919533413E-5</v>
      </c>
      <c r="AD3132" s="13">
        <f t="shared" si="3603"/>
        <v>2.0712171175969549E-3</v>
      </c>
      <c r="AE3132" s="13">
        <f t="shared" si="3604"/>
        <v>1.3667271353316442E-3</v>
      </c>
      <c r="AF3132" s="13">
        <f t="shared" si="3605"/>
        <v>4.5092883951708716E-4</v>
      </c>
      <c r="AG3132" s="13">
        <f t="shared" si="3606"/>
        <v>9.9184303412002911E-5</v>
      </c>
      <c r="AH3132" s="13">
        <f t="shared" si="3607"/>
        <v>2.1187610560848154E-3</v>
      </c>
      <c r="AI3132" s="13">
        <f t="shared" si="3608"/>
        <v>1.3901897542657801E-3</v>
      </c>
      <c r="AJ3132" s="13">
        <f t="shared" si="3609"/>
        <v>4.5607491871612563E-4</v>
      </c>
      <c r="AK3132" s="13">
        <f t="shared" si="3610"/>
        <v>9.9748652222313288E-5</v>
      </c>
      <c r="AL3132" s="13">
        <f t="shared" si="3611"/>
        <v>2.833657979429899E-7</v>
      </c>
      <c r="AM3132" s="13">
        <f t="shared" si="3612"/>
        <v>2.7179891828518906E-4</v>
      </c>
      <c r="AN3132" s="13">
        <f t="shared" si="3613"/>
        <v>1.7935104621245344E-4</v>
      </c>
      <c r="AO3132" s="13">
        <f t="shared" si="3614"/>
        <v>5.917388851369547E-5</v>
      </c>
      <c r="AP3132" s="13">
        <f t="shared" si="3615"/>
        <v>1.3015625522412403E-5</v>
      </c>
      <c r="AQ3132" s="13">
        <f t="shared" si="3616"/>
        <v>2.1471443570139659E-6</v>
      </c>
      <c r="AR3132" s="13">
        <f t="shared" si="3617"/>
        <v>2.7961995910836683E-4</v>
      </c>
      <c r="AS3132" s="13">
        <f t="shared" si="3618"/>
        <v>1.8346797583630262E-4</v>
      </c>
      <c r="AT3132" s="13">
        <f t="shared" si="3619"/>
        <v>6.0189727272696177E-5</v>
      </c>
      <c r="AU3132" s="13">
        <f t="shared" si="3620"/>
        <v>1.3164162129286097E-5</v>
      </c>
      <c r="AV3132" s="13">
        <f t="shared" si="3621"/>
        <v>2.1593613946072239E-6</v>
      </c>
      <c r="AW3132" s="13">
        <f t="shared" si="3622"/>
        <v>3.4079500546724434E-9</v>
      </c>
      <c r="AX3132" s="13">
        <f t="shared" si="3623"/>
        <v>2.9722721708475809E-5</v>
      </c>
      <c r="AY3132" s="13">
        <f t="shared" si="3624"/>
        <v>1.9613033298032907E-5</v>
      </c>
      <c r="AZ3132" s="13">
        <f t="shared" si="3625"/>
        <v>6.4709934527976576E-6</v>
      </c>
      <c r="BA3132" s="13">
        <f t="shared" si="3626"/>
        <v>1.4233309599064722E-6</v>
      </c>
      <c r="BB3132" s="13">
        <f t="shared" si="3627"/>
        <v>2.3480216401923771E-7</v>
      </c>
      <c r="BC3132" s="13">
        <f t="shared" si="3628"/>
        <v>3.0987624259498878E-8</v>
      </c>
      <c r="BD3132" s="13">
        <f t="shared" si="3629"/>
        <v>3.075198172505128E-5</v>
      </c>
      <c r="BE3132" s="13">
        <f t="shared" si="3630"/>
        <v>2.0177400275863592E-5</v>
      </c>
      <c r="BF3132" s="13">
        <f t="shared" si="3631"/>
        <v>6.6195324505016321E-6</v>
      </c>
      <c r="BG3132" s="13">
        <f t="shared" si="3632"/>
        <v>1.4477652972852645E-6</v>
      </c>
      <c r="BH3132" s="13">
        <f t="shared" si="3633"/>
        <v>2.374817675980256E-7</v>
      </c>
      <c r="BI3132" s="13">
        <f t="shared" si="3634"/>
        <v>3.1163940755996832E-8</v>
      </c>
      <c r="BJ3132" s="14">
        <f t="shared" si="3635"/>
        <v>0.30008650873367226</v>
      </c>
      <c r="BK3132" s="14">
        <f t="shared" si="3636"/>
        <v>0.39753862704179704</v>
      </c>
      <c r="BL3132" s="14">
        <f t="shared" si="3637"/>
        <v>0.28953895288120879</v>
      </c>
      <c r="BM3132" s="14">
        <f t="shared" si="3638"/>
        <v>0.1465759223693498</v>
      </c>
      <c r="BN3132" s="14">
        <f t="shared" si="3639"/>
        <v>0.85341212742022321</v>
      </c>
    </row>
    <row r="3133" spans="1:66" x14ac:dyDescent="0.25">
      <c r="A3133" t="s">
        <v>303</v>
      </c>
      <c r="B3133" t="s">
        <v>380</v>
      </c>
      <c r="C3133" t="s">
        <v>469</v>
      </c>
      <c r="D3133" t="s">
        <v>568</v>
      </c>
      <c r="E3133" s="10">
        <f>VLOOKUP(A3133,home!$A$2:$E$405,3,FALSE)</f>
        <v>1.3434343434343401</v>
      </c>
      <c r="F3133" s="10">
        <f>VLOOKUP(B3133,home!$B$2:$E$405,3,FALSE)</f>
        <v>1.1599999999999999</v>
      </c>
      <c r="G3133" s="10">
        <f>VLOOKUP(C3133,away!$B$2:$E$405,4,FALSE)</f>
        <v>0.91</v>
      </c>
      <c r="H3133" s="10">
        <f>VLOOKUP(A3133,away!$A$2:$E$405,3,FALSE)</f>
        <v>0.98989898989898994</v>
      </c>
      <c r="I3133" s="10">
        <f>VLOOKUP(C3133,away!$B$2:$E$405,3,FALSE)</f>
        <v>0.83</v>
      </c>
      <c r="J3133" s="10">
        <f>VLOOKUP(B3133,home!$B$2:$E$405,4,FALSE)</f>
        <v>0.56000000000000005</v>
      </c>
      <c r="K3133" s="12">
        <f t="shared" si="3584"/>
        <v>1.4181292929292895</v>
      </c>
      <c r="L3133" s="12">
        <f t="shared" si="3585"/>
        <v>0.46010505050505052</v>
      </c>
      <c r="M3133" s="13">
        <f t="shared" si="3586"/>
        <v>0.15285976547213534</v>
      </c>
      <c r="N3133" s="13">
        <f t="shared" si="3587"/>
        <v>0.21677491112633629</v>
      </c>
      <c r="O3133" s="13">
        <f t="shared" si="3588"/>
        <v>7.0331550112747013E-2</v>
      </c>
      <c r="P3133" s="13">
        <f t="shared" si="3589"/>
        <v>9.97392314320108E-2</v>
      </c>
      <c r="Q3133" s="13">
        <f t="shared" si="3590"/>
        <v>0.15370742572020044</v>
      </c>
      <c r="R3133" s="13">
        <f t="shared" si="3591"/>
        <v>1.6179950708361975E-2</v>
      </c>
      <c r="S3133" s="13">
        <f t="shared" si="3592"/>
        <v>1.6269674128967588E-2</v>
      </c>
      <c r="T3133" s="13">
        <f t="shared" si="3593"/>
        <v>7.0721562873994129E-2</v>
      </c>
      <c r="U3133" s="13">
        <f t="shared" si="3594"/>
        <v>2.2945262057680126E-2</v>
      </c>
      <c r="V3133" s="13">
        <f t="shared" si="3595"/>
        <v>1.17953049483726E-3</v>
      </c>
      <c r="W3133" s="13">
        <f t="shared" si="3596"/>
        <v>7.2659000984856392E-2</v>
      </c>
      <c r="X3133" s="13">
        <f t="shared" si="3597"/>
        <v>3.3430773317783866E-2</v>
      </c>
      <c r="Y3133" s="13">
        <f t="shared" si="3598"/>
        <v>7.6908338229009204E-3</v>
      </c>
      <c r="Z3133" s="13">
        <f t="shared" si="3599"/>
        <v>2.4814923459467058E-3</v>
      </c>
      <c r="AA3133" s="13">
        <f t="shared" si="3600"/>
        <v>3.5190769859668458E-3</v>
      </c>
      <c r="AB3133" s="13">
        <f t="shared" si="3601"/>
        <v>2.4952530789364496E-3</v>
      </c>
      <c r="AC3133" s="13">
        <f t="shared" si="3602"/>
        <v>4.8101876515019419E-5</v>
      </c>
      <c r="AD3133" s="13">
        <f t="shared" si="3603"/>
        <v>2.5759964422900756E-2</v>
      </c>
      <c r="AE3133" s="13">
        <f t="shared" si="3604"/>
        <v>1.1852289731807058E-2</v>
      </c>
      <c r="AF3133" s="13">
        <f t="shared" si="3605"/>
        <v>2.7266491828267887E-3</v>
      </c>
      <c r="AG3133" s="13">
        <f t="shared" si="3606"/>
        <v>4.1818168665802493E-4</v>
      </c>
      <c r="AH3133" s="13">
        <f t="shared" si="3607"/>
        <v>2.8543679028992624E-4</v>
      </c>
      <c r="AI3133" s="13">
        <f t="shared" si="3608"/>
        <v>4.0478627358985896E-4</v>
      </c>
      <c r="AJ3133" s="13">
        <f t="shared" si="3609"/>
        <v>2.8701963597673434E-4</v>
      </c>
      <c r="AK3133" s="13">
        <f t="shared" si="3610"/>
        <v>1.3567698447483612E-4</v>
      </c>
      <c r="AL3133" s="13">
        <f t="shared" si="3611"/>
        <v>1.2554367538710066E-6</v>
      </c>
      <c r="AM3133" s="13">
        <f t="shared" si="3612"/>
        <v>7.3061920265863733E-3</v>
      </c>
      <c r="AN3133" s="13">
        <f t="shared" si="3613"/>
        <v>3.361615851392121E-3</v>
      </c>
      <c r="AO3133" s="13">
        <f t="shared" si="3614"/>
        <v>7.7334821554167509E-4</v>
      </c>
      <c r="AP3133" s="13">
        <f t="shared" si="3615"/>
        <v>1.1860713992326442E-4</v>
      </c>
      <c r="AQ3133" s="13">
        <f t="shared" si="3616"/>
        <v>1.3642936026163285E-5</v>
      </c>
      <c r="AR3133" s="13">
        <f t="shared" si="3617"/>
        <v>2.626618176246921E-5</v>
      </c>
      <c r="AS3133" s="13">
        <f t="shared" si="3618"/>
        <v>3.7248841770762659E-5</v>
      </c>
      <c r="AT3133" s="13">
        <f t="shared" si="3619"/>
        <v>2.6411836821403318E-5</v>
      </c>
      <c r="AU3133" s="13">
        <f t="shared" si="3620"/>
        <v>1.2485133158833489E-5</v>
      </c>
      <c r="AV3133" s="13">
        <f t="shared" si="3621"/>
        <v>4.4263832646661439E-6</v>
      </c>
      <c r="AW3133" s="13">
        <f t="shared" si="3622"/>
        <v>2.2754388376067575E-8</v>
      </c>
      <c r="AX3133" s="13">
        <f t="shared" si="3623"/>
        <v>1.7268541554447561E-3</v>
      </c>
      <c r="AY3133" s="13">
        <f t="shared" si="3624"/>
        <v>7.9453431840576601E-4</v>
      </c>
      <c r="AZ3133" s="13">
        <f t="shared" si="3625"/>
        <v>1.8278462634904041E-4</v>
      </c>
      <c r="BA3133" s="13">
        <f t="shared" si="3626"/>
        <v>2.8033376579290687E-5</v>
      </c>
      <c r="BB3133" s="13">
        <f t="shared" si="3627"/>
        <v>3.224574536710409E-6</v>
      </c>
      <c r="BC3133" s="13">
        <f t="shared" si="3628"/>
        <v>2.967286060140886E-7</v>
      </c>
      <c r="BD3133" s="13">
        <f t="shared" si="3629"/>
        <v>2.0142004810659551E-6</v>
      </c>
      <c r="BE3133" s="13">
        <f t="shared" si="3630"/>
        <v>2.8563967040318978E-6</v>
      </c>
      <c r="BF3133" s="13">
        <f t="shared" si="3631"/>
        <v>2.0253699191071543E-6</v>
      </c>
      <c r="BG3133" s="13">
        <f t="shared" si="3632"/>
        <v>9.5741213710122702E-7</v>
      </c>
      <c r="BH3133" s="13">
        <f t="shared" si="3633"/>
        <v>3.3943354925732106E-7</v>
      </c>
      <c r="BI3133" s="13">
        <f t="shared" si="3634"/>
        <v>9.6272131840952682E-8</v>
      </c>
      <c r="BJ3133" s="14">
        <f t="shared" si="3635"/>
        <v>0.61005072681965578</v>
      </c>
      <c r="BK3133" s="14">
        <f t="shared" si="3636"/>
        <v>0.27089209315962559</v>
      </c>
      <c r="BL3133" s="14">
        <f t="shared" si="3637"/>
        <v>0.1166991400897243</v>
      </c>
      <c r="BM3133" s="14">
        <f t="shared" si="3638"/>
        <v>0.28973610627914337</v>
      </c>
      <c r="BN3133" s="14">
        <f t="shared" si="3639"/>
        <v>0.7095928345717919</v>
      </c>
    </row>
    <row r="3134" spans="1:66" x14ac:dyDescent="0.25">
      <c r="A3134" t="s">
        <v>35</v>
      </c>
      <c r="B3134" t="s">
        <v>215</v>
      </c>
      <c r="C3134" t="s">
        <v>211</v>
      </c>
      <c r="D3134" t="s">
        <v>568</v>
      </c>
      <c r="E3134" s="10">
        <f>VLOOKUP(A3134,home!$A$2:$E$405,3,FALSE)</f>
        <v>1.55</v>
      </c>
      <c r="F3134" s="10">
        <f>VLOOKUP(B3134,home!$B$2:$E$405,3,FALSE)</f>
        <v>1.2</v>
      </c>
      <c r="G3134" s="10">
        <f>VLOOKUP(C3134,away!$B$2:$E$405,4,FALSE)</f>
        <v>0.65</v>
      </c>
      <c r="H3134" s="10">
        <f>VLOOKUP(A3134,away!$A$2:$E$405,3,FALSE)</f>
        <v>1.0857142857142901</v>
      </c>
      <c r="I3134" s="10">
        <f>VLOOKUP(C3134,away!$B$2:$E$405,3,FALSE)</f>
        <v>0.74</v>
      </c>
      <c r="J3134" s="10">
        <f>VLOOKUP(B3134,home!$B$2:$E$405,4,FALSE)</f>
        <v>0.53</v>
      </c>
      <c r="K3134" s="12">
        <f t="shared" si="3584"/>
        <v>1.2089999999999999</v>
      </c>
      <c r="L3134" s="12">
        <f t="shared" si="3585"/>
        <v>0.42581714285714456</v>
      </c>
      <c r="M3134" s="13">
        <f t="shared" si="3586"/>
        <v>0.19498802299227519</v>
      </c>
      <c r="N3134" s="13">
        <f t="shared" si="3587"/>
        <v>0.2357405197976607</v>
      </c>
      <c r="O3134" s="13">
        <f t="shared" si="3588"/>
        <v>8.3029242841933817E-2</v>
      </c>
      <c r="P3134" s="13">
        <f t="shared" si="3589"/>
        <v>0.10038235459589799</v>
      </c>
      <c r="Q3134" s="13">
        <f t="shared" si="3590"/>
        <v>0.1425051442176859</v>
      </c>
      <c r="R3134" s="13">
        <f t="shared" si="3591"/>
        <v>1.7677637480272141E-2</v>
      </c>
      <c r="S3134" s="13">
        <f t="shared" si="3592"/>
        <v>1.2919533414900831E-2</v>
      </c>
      <c r="T3134" s="13">
        <f t="shared" si="3593"/>
        <v>6.068113335322034E-2</v>
      </c>
      <c r="U3134" s="13">
        <f t="shared" si="3594"/>
        <v>2.1372263713649014E-2</v>
      </c>
      <c r="V3134" s="13">
        <f t="shared" si="3595"/>
        <v>7.3901586624317743E-4</v>
      </c>
      <c r="W3134" s="13">
        <f t="shared" si="3596"/>
        <v>5.7429573119727399E-2</v>
      </c>
      <c r="X3134" s="13">
        <f t="shared" si="3597"/>
        <v>2.4454496741347784E-2</v>
      </c>
      <c r="Y3134" s="13">
        <f t="shared" si="3598"/>
        <v>5.2065719662050328E-3</v>
      </c>
      <c r="Z3134" s="13">
        <f t="shared" si="3599"/>
        <v>2.5091470281046182E-3</v>
      </c>
      <c r="AA3134" s="13">
        <f t="shared" si="3600"/>
        <v>3.0335587569784829E-3</v>
      </c>
      <c r="AB3134" s="13">
        <f t="shared" si="3601"/>
        <v>1.8337862685934932E-3</v>
      </c>
      <c r="AC3134" s="13">
        <f t="shared" si="3602"/>
        <v>2.3778432515620556E-5</v>
      </c>
      <c r="AD3134" s="13">
        <f t="shared" si="3603"/>
        <v>1.7358088475437603E-2</v>
      </c>
      <c r="AE3134" s="13">
        <f t="shared" si="3604"/>
        <v>7.3913716400723674E-3</v>
      </c>
      <c r="AF3134" s="13">
        <f t="shared" si="3605"/>
        <v>1.573686376785471E-3</v>
      </c>
      <c r="AG3134" s="13">
        <f t="shared" si="3606"/>
        <v>2.2336754557200037E-4</v>
      </c>
      <c r="AH3134" s="13">
        <f t="shared" si="3607"/>
        <v>2.6710945462900097E-4</v>
      </c>
      <c r="AI3134" s="13">
        <f t="shared" si="3608"/>
        <v>3.2293533064646214E-4</v>
      </c>
      <c r="AJ3134" s="13">
        <f t="shared" si="3609"/>
        <v>1.9521440737578638E-4</v>
      </c>
      <c r="AK3134" s="13">
        <f t="shared" si="3610"/>
        <v>7.8671406172441878E-5</v>
      </c>
      <c r="AL3134" s="13">
        <f t="shared" si="3611"/>
        <v>4.8965777649065504E-7</v>
      </c>
      <c r="AM3134" s="13">
        <f t="shared" si="3612"/>
        <v>4.1971857933608119E-3</v>
      </c>
      <c r="AN3134" s="13">
        <f t="shared" si="3613"/>
        <v>1.7872336625694982E-3</v>
      </c>
      <c r="AO3134" s="13">
        <f t="shared" si="3614"/>
        <v>3.8051736590672688E-4</v>
      </c>
      <c r="AP3134" s="13">
        <f t="shared" si="3615"/>
        <v>5.4010272519309683E-5</v>
      </c>
      <c r="AQ3134" s="13">
        <f t="shared" si="3616"/>
        <v>5.7496249822770494E-6</v>
      </c>
      <c r="AR3134" s="13">
        <f t="shared" si="3617"/>
        <v>2.2747956960050269E-5</v>
      </c>
      <c r="AS3134" s="13">
        <f t="shared" si="3618"/>
        <v>2.7502279964700774E-5</v>
      </c>
      <c r="AT3134" s="13">
        <f t="shared" si="3619"/>
        <v>1.6625128238661617E-5</v>
      </c>
      <c r="AU3134" s="13">
        <f t="shared" si="3620"/>
        <v>6.69992668018063E-6</v>
      </c>
      <c r="AV3134" s="13">
        <f t="shared" si="3621"/>
        <v>2.0250528390845953E-6</v>
      </c>
      <c r="AW3134" s="13">
        <f t="shared" si="3622"/>
        <v>7.0022820142751887E-9</v>
      </c>
      <c r="AX3134" s="13">
        <f t="shared" si="3623"/>
        <v>8.457329373622041E-4</v>
      </c>
      <c r="AY3134" s="13">
        <f t="shared" si="3624"/>
        <v>3.6012758300775412E-4</v>
      </c>
      <c r="AZ3134" s="13">
        <f t="shared" si="3625"/>
        <v>7.6674249230205502E-5</v>
      </c>
      <c r="BA3134" s="13">
        <f t="shared" si="3626"/>
        <v>1.0883069912640907E-5</v>
      </c>
      <c r="BB3134" s="13">
        <f t="shared" si="3627"/>
        <v>1.1585494339288261E-6</v>
      </c>
      <c r="BC3134" s="13">
        <f t="shared" si="3628"/>
        <v>9.866604196286704E-8</v>
      </c>
      <c r="BD3134" s="13">
        <f t="shared" si="3629"/>
        <v>1.614411673094315E-6</v>
      </c>
      <c r="BE3134" s="13">
        <f t="shared" si="3630"/>
        <v>1.9518237127710267E-6</v>
      </c>
      <c r="BF3134" s="13">
        <f t="shared" si="3631"/>
        <v>1.1798774343700859E-6</v>
      </c>
      <c r="BG3134" s="13">
        <f t="shared" si="3632"/>
        <v>4.7549060605114438E-7</v>
      </c>
      <c r="BH3134" s="13">
        <f t="shared" si="3633"/>
        <v>1.4371703567895838E-7</v>
      </c>
      <c r="BI3134" s="13">
        <f t="shared" si="3634"/>
        <v>3.4750779227172136E-8</v>
      </c>
      <c r="BJ3134" s="14">
        <f t="shared" si="3635"/>
        <v>0.56028332500804179</v>
      </c>
      <c r="BK3134" s="14">
        <f t="shared" si="3636"/>
        <v>0.30941332254261705</v>
      </c>
      <c r="BL3134" s="14">
        <f t="shared" si="3637"/>
        <v>0.12789142007617449</v>
      </c>
      <c r="BM3134" s="14">
        <f t="shared" si="3638"/>
        <v>0.22541417214848658</v>
      </c>
      <c r="BN3134" s="14">
        <f t="shared" si="3639"/>
        <v>0.77432292192572572</v>
      </c>
    </row>
    <row r="3135" spans="1:66" x14ac:dyDescent="0.25">
      <c r="A3135" t="s">
        <v>35</v>
      </c>
      <c r="B3135" t="s">
        <v>36</v>
      </c>
      <c r="C3135" t="s">
        <v>218</v>
      </c>
      <c r="D3135" t="s">
        <v>568</v>
      </c>
      <c r="E3135" s="10">
        <f>VLOOKUP(A3135,home!$A$2:$E$405,3,FALSE)</f>
        <v>1.55</v>
      </c>
      <c r="F3135" s="10">
        <f>VLOOKUP(B3135,home!$B$2:$E$405,3,FALSE)</f>
        <v>1.1100000000000001</v>
      </c>
      <c r="G3135" s="10">
        <f>VLOOKUP(C3135,away!$B$2:$E$405,4,FALSE)</f>
        <v>0.4</v>
      </c>
      <c r="H3135" s="10">
        <f>VLOOKUP(A3135,away!$A$2:$E$405,3,FALSE)</f>
        <v>1.0857142857142901</v>
      </c>
      <c r="I3135" s="10">
        <f>VLOOKUP(C3135,away!$B$2:$E$405,3,FALSE)</f>
        <v>1.29</v>
      </c>
      <c r="J3135" s="10">
        <f>VLOOKUP(B3135,home!$B$2:$E$405,4,FALSE)</f>
        <v>0.92</v>
      </c>
      <c r="K3135" s="12">
        <f t="shared" si="3584"/>
        <v>0.68820000000000014</v>
      </c>
      <c r="L3135" s="12">
        <f t="shared" si="3585"/>
        <v>1.2885257142857194</v>
      </c>
      <c r="M3135" s="13">
        <f t="shared" si="3586"/>
        <v>0.13852205636713097</v>
      </c>
      <c r="N3135" s="13">
        <f t="shared" si="3587"/>
        <v>9.5330879191859536E-2</v>
      </c>
      <c r="O3135" s="13">
        <f t="shared" si="3588"/>
        <v>0.17848923162478408</v>
      </c>
      <c r="P3135" s="13">
        <f t="shared" si="3589"/>
        <v>0.12283628920417641</v>
      </c>
      <c r="Q3135" s="13">
        <f t="shared" si="3590"/>
        <v>3.2803355529918872E-2</v>
      </c>
      <c r="R3135" s="13">
        <f t="shared" si="3591"/>
        <v>0.11499398233581708</v>
      </c>
      <c r="S3135" s="13">
        <f t="shared" si="3592"/>
        <v>2.7231681259231557E-2</v>
      </c>
      <c r="T3135" s="13">
        <f t="shared" si="3593"/>
        <v>4.226796711515711E-2</v>
      </c>
      <c r="U3135" s="13">
        <f t="shared" si="3594"/>
        <v>7.9138858643509308E-2</v>
      </c>
      <c r="V3135" s="13">
        <f t="shared" si="3595"/>
        <v>2.6831175741985347E-3</v>
      </c>
      <c r="W3135" s="13">
        <f t="shared" si="3596"/>
        <v>7.5250897585633922E-3</v>
      </c>
      <c r="X3135" s="13">
        <f t="shared" si="3597"/>
        <v>9.6962716562170453E-3</v>
      </c>
      <c r="Y3135" s="13">
        <f t="shared" si="3598"/>
        <v>6.2469476808677225E-3</v>
      </c>
      <c r="Z3135" s="13">
        <f t="shared" si="3599"/>
        <v>4.9390901075939388E-2</v>
      </c>
      <c r="AA3135" s="13">
        <f t="shared" si="3600"/>
        <v>3.3990818120461487E-2</v>
      </c>
      <c r="AB3135" s="13">
        <f t="shared" si="3601"/>
        <v>1.1696240515250799E-2</v>
      </c>
      <c r="AC3135" s="13">
        <f t="shared" si="3602"/>
        <v>1.4870565334354952E-4</v>
      </c>
      <c r="AD3135" s="13">
        <f t="shared" si="3603"/>
        <v>1.2946916929608315E-3</v>
      </c>
      <c r="AE3135" s="13">
        <f t="shared" si="3604"/>
        <v>1.6682435384521423E-3</v>
      </c>
      <c r="AF3135" s="13">
        <f t="shared" si="3605"/>
        <v>1.0747873484932915E-3</v>
      </c>
      <c r="AG3135" s="13">
        <f t="shared" si="3606"/>
        <v>4.616303786408578E-4</v>
      </c>
      <c r="AH3135" s="13">
        <f t="shared" si="3607"/>
        <v>1.5910361522022517E-2</v>
      </c>
      <c r="AI3135" s="13">
        <f t="shared" si="3608"/>
        <v>1.0949510799455896E-2</v>
      </c>
      <c r="AJ3135" s="13">
        <f t="shared" si="3609"/>
        <v>3.7677266660927746E-3</v>
      </c>
      <c r="AK3135" s="13">
        <f t="shared" si="3610"/>
        <v>8.6431649720168288E-4</v>
      </c>
      <c r="AL3135" s="13">
        <f t="shared" si="3611"/>
        <v>5.2746692099319981E-6</v>
      </c>
      <c r="AM3135" s="13">
        <f t="shared" si="3612"/>
        <v>1.7820136461912893E-4</v>
      </c>
      <c r="AN3135" s="13">
        <f t="shared" si="3613"/>
        <v>2.2961704063255298E-4</v>
      </c>
      <c r="AO3135" s="13">
        <f t="shared" si="3614"/>
        <v>1.4793373064661672E-4</v>
      </c>
      <c r="AP3135" s="13">
        <f t="shared" si="3615"/>
        <v>6.3538805316127694E-5</v>
      </c>
      <c r="AQ3135" s="13">
        <f t="shared" si="3616"/>
        <v>2.0467846126206164E-5</v>
      </c>
      <c r="AR3135" s="13">
        <f t="shared" si="3617"/>
        <v>4.1001819889416175E-3</v>
      </c>
      <c r="AS3135" s="13">
        <f t="shared" si="3618"/>
        <v>2.8217452447896209E-3</v>
      </c>
      <c r="AT3135" s="13">
        <f t="shared" si="3619"/>
        <v>9.7096253873210875E-4</v>
      </c>
      <c r="AU3135" s="13">
        <f t="shared" si="3620"/>
        <v>2.2273880638514585E-4</v>
      </c>
      <c r="AV3135" s="13">
        <f t="shared" si="3621"/>
        <v>3.8322211638564336E-5</v>
      </c>
      <c r="AW3135" s="13">
        <f t="shared" si="3622"/>
        <v>1.299273217886125E-7</v>
      </c>
      <c r="AX3135" s="13">
        <f t="shared" si="3623"/>
        <v>2.0439696521814087E-5</v>
      </c>
      <c r="AY3135" s="13">
        <f t="shared" si="3624"/>
        <v>2.6337074560553826E-5</v>
      </c>
      <c r="AZ3135" s="13">
        <f t="shared" si="3625"/>
        <v>1.6967998905166938E-5</v>
      </c>
      <c r="BA3135" s="13">
        <f t="shared" si="3626"/>
        <v>7.2879009697598467E-6</v>
      </c>
      <c r="BB3135" s="13">
        <f t="shared" si="3627"/>
        <v>2.3476619506758474E-6</v>
      </c>
      <c r="BC3135" s="13">
        <f t="shared" si="3628"/>
        <v>6.0500455837920018E-7</v>
      </c>
      <c r="BD3135" s="13">
        <f t="shared" si="3629"/>
        <v>8.8053165433373969E-4</v>
      </c>
      <c r="BE3135" s="13">
        <f t="shared" si="3630"/>
        <v>6.0598188451247966E-4</v>
      </c>
      <c r="BF3135" s="13">
        <f t="shared" si="3631"/>
        <v>2.0851836646074428E-4</v>
      </c>
      <c r="BG3135" s="13">
        <f t="shared" si="3632"/>
        <v>4.7834113266094755E-5</v>
      </c>
      <c r="BH3135" s="13">
        <f t="shared" si="3633"/>
        <v>8.2298591874316014E-6</v>
      </c>
      <c r="BI3135" s="13">
        <f t="shared" si="3634"/>
        <v>1.1327578185580861E-6</v>
      </c>
      <c r="BJ3135" s="14">
        <f t="shared" si="3635"/>
        <v>0.19908360801593772</v>
      </c>
      <c r="BK3135" s="14">
        <f t="shared" si="3636"/>
        <v>0.2914534618018515</v>
      </c>
      <c r="BL3135" s="14">
        <f t="shared" si="3637"/>
        <v>0.45970722615066179</v>
      </c>
      <c r="BM3135" s="14">
        <f t="shared" si="3638"/>
        <v>0.3166331956434647</v>
      </c>
      <c r="BN3135" s="14">
        <f t="shared" si="3639"/>
        <v>0.68297579425368693</v>
      </c>
    </row>
    <row r="3136" spans="1:66" x14ac:dyDescent="0.25">
      <c r="A3136" t="s">
        <v>35</v>
      </c>
      <c r="B3136" t="s">
        <v>214</v>
      </c>
      <c r="C3136" t="s">
        <v>282</v>
      </c>
      <c r="D3136" t="s">
        <v>568</v>
      </c>
      <c r="E3136" s="10">
        <f>VLOOKUP(A3136,home!$A$2:$E$405,3,FALSE)</f>
        <v>1.55</v>
      </c>
      <c r="F3136" s="10">
        <f>VLOOKUP(B3136,home!$B$2:$E$405,3,FALSE)</f>
        <v>1.1299999999999999</v>
      </c>
      <c r="G3136" s="10">
        <f>VLOOKUP(C3136,away!$B$2:$E$405,4,FALSE)</f>
        <v>0.74</v>
      </c>
      <c r="H3136" s="10">
        <f>VLOOKUP(A3136,away!$A$2:$E$405,3,FALSE)</f>
        <v>1.0857142857142901</v>
      </c>
      <c r="I3136" s="10">
        <f>VLOOKUP(C3136,away!$B$2:$E$405,3,FALSE)</f>
        <v>0.74</v>
      </c>
      <c r="J3136" s="10">
        <f>VLOOKUP(B3136,home!$B$2:$E$405,4,FALSE)</f>
        <v>0.81</v>
      </c>
      <c r="K3136" s="12">
        <f t="shared" si="3584"/>
        <v>1.2961099999999999</v>
      </c>
      <c r="L3136" s="12">
        <f t="shared" si="3585"/>
        <v>0.6507771428571455</v>
      </c>
      <c r="M3136" s="13">
        <f t="shared" si="3586"/>
        <v>0.14271764047160343</v>
      </c>
      <c r="N3136" s="13">
        <f t="shared" si="3587"/>
        <v>0.18497776099164995</v>
      </c>
      <c r="O3136" s="13">
        <f t="shared" si="3588"/>
        <v>9.2877378301423411E-2</v>
      </c>
      <c r="P3136" s="13">
        <f t="shared" si="3589"/>
        <v>0.1203792987902579</v>
      </c>
      <c r="Q3136" s="13">
        <f t="shared" si="3590"/>
        <v>0.11987576289944372</v>
      </c>
      <c r="R3136" s="13">
        <f t="shared" si="3591"/>
        <v>3.0221237443531279E-2</v>
      </c>
      <c r="S3136" s="13">
        <f t="shared" si="3592"/>
        <v>2.5384345497425558E-2</v>
      </c>
      <c r="T3136" s="13">
        <f t="shared" si="3593"/>
        <v>7.8012406477520585E-2</v>
      </c>
      <c r="U3136" s="13">
        <f t="shared" si="3594"/>
        <v>3.917004806293533E-2</v>
      </c>
      <c r="V3136" s="13">
        <f t="shared" si="3595"/>
        <v>2.3790173700338592E-3</v>
      </c>
      <c r="W3136" s="13">
        <f t="shared" si="3596"/>
        <v>5.1790725017199307E-2</v>
      </c>
      <c r="X3136" s="13">
        <f t="shared" si="3597"/>
        <v>3.3704220053193054E-2</v>
      </c>
      <c r="Y3136" s="13">
        <f t="shared" si="3598"/>
        <v>1.096696801422274E-2</v>
      </c>
      <c r="Z3136" s="13">
        <f t="shared" si="3599"/>
        <v>6.5557635190362229E-3</v>
      </c>
      <c r="AA3136" s="13">
        <f t="shared" si="3600"/>
        <v>8.496990654658039E-3</v>
      </c>
      <c r="AB3136" s="13">
        <f t="shared" si="3601"/>
        <v>5.506517278704417E-3</v>
      </c>
      <c r="AC3136" s="13">
        <f t="shared" si="3602"/>
        <v>1.2541566422175294E-4</v>
      </c>
      <c r="AD3136" s="13">
        <f t="shared" si="3603"/>
        <v>1.6781619150510563E-2</v>
      </c>
      <c r="AE3136" s="13">
        <f t="shared" si="3604"/>
        <v>1.0921094163286021E-2</v>
      </c>
      <c r="AF3136" s="13">
        <f t="shared" si="3605"/>
        <v>3.5535992282285621E-3</v>
      </c>
      <c r="AG3136" s="13">
        <f t="shared" si="3606"/>
        <v>7.7086705086864703E-4</v>
      </c>
      <c r="AH3136" s="13">
        <f t="shared" si="3607"/>
        <v>1.0665852630413746E-3</v>
      </c>
      <c r="AI3136" s="13">
        <f t="shared" si="3608"/>
        <v>1.382411825280556E-3</v>
      </c>
      <c r="AJ3136" s="13">
        <f t="shared" si="3609"/>
        <v>8.9587889543219087E-4</v>
      </c>
      <c r="AK3136" s="13">
        <f t="shared" si="3610"/>
        <v>3.8705253171953871E-4</v>
      </c>
      <c r="AL3136" s="13">
        <f t="shared" si="3611"/>
        <v>4.2314179708801956E-6</v>
      </c>
      <c r="AM3136" s="13">
        <f t="shared" si="3612"/>
        <v>4.3501648794336423E-3</v>
      </c>
      <c r="AN3136" s="13">
        <f t="shared" si="3613"/>
        <v>2.8309878711953247E-3</v>
      </c>
      <c r="AO3136" s="13">
        <f t="shared" si="3614"/>
        <v>9.2117109913986291E-4</v>
      </c>
      <c r="AP3136" s="13">
        <f t="shared" si="3615"/>
        <v>1.998256986602721E-4</v>
      </c>
      <c r="AQ3136" s="13">
        <f t="shared" si="3616"/>
        <v>3.2510499310891196E-5</v>
      </c>
      <c r="AR3136" s="13">
        <f t="shared" si="3617"/>
        <v>1.388218620191206E-4</v>
      </c>
      <c r="AS3136" s="13">
        <f t="shared" si="3618"/>
        <v>1.799284035816024E-4</v>
      </c>
      <c r="AT3136" s="13">
        <f t="shared" si="3619"/>
        <v>1.1660350158307536E-4</v>
      </c>
      <c r="AU3136" s="13">
        <f t="shared" si="3620"/>
        <v>5.037698814561324E-5</v>
      </c>
      <c r="AV3136" s="13">
        <f t="shared" si="3621"/>
        <v>1.6323529526352711E-5</v>
      </c>
      <c r="AW3136" s="13">
        <f t="shared" si="3622"/>
        <v>9.9141977617842731E-8</v>
      </c>
      <c r="AX3136" s="13">
        <f t="shared" si="3623"/>
        <v>9.3971536698045583E-4</v>
      </c>
      <c r="AY3136" s="13">
        <f t="shared" si="3624"/>
        <v>6.1154528162249498E-4</v>
      </c>
      <c r="AZ3136" s="13">
        <f t="shared" si="3625"/>
        <v>1.9898984555102782E-4</v>
      </c>
      <c r="BA3136" s="13">
        <f t="shared" si="3626"/>
        <v>4.3166014381760851E-5</v>
      </c>
      <c r="BB3136" s="13">
        <f t="shared" si="3627"/>
        <v>7.0228638769731925E-6</v>
      </c>
      <c r="BC3136" s="13">
        <f t="shared" si="3628"/>
        <v>9.1406385770625441E-7</v>
      </c>
      <c r="BD3136" s="13">
        <f t="shared" si="3629"/>
        <v>1.5057015788485358E-5</v>
      </c>
      <c r="BE3136" s="13">
        <f t="shared" si="3630"/>
        <v>1.9515548733613756E-5</v>
      </c>
      <c r="BF3136" s="13">
        <f t="shared" si="3631"/>
        <v>1.2647148934562065E-5</v>
      </c>
      <c r="BG3136" s="13">
        <f t="shared" si="3632"/>
        <v>5.4640320685250761E-6</v>
      </c>
      <c r="BH3136" s="13">
        <f t="shared" si="3633"/>
        <v>1.7704966510840109E-6</v>
      </c>
      <c r="BI3136" s="13">
        <f t="shared" si="3634"/>
        <v>4.5895168288729875E-7</v>
      </c>
      <c r="BJ3136" s="14">
        <f t="shared" si="3635"/>
        <v>0.52149103653013362</v>
      </c>
      <c r="BK3136" s="14">
        <f t="shared" si="3636"/>
        <v>0.29160149449313594</v>
      </c>
      <c r="BL3136" s="14">
        <f t="shared" si="3637"/>
        <v>0.18056106773544106</v>
      </c>
      <c r="BM3136" s="14">
        <f t="shared" si="3638"/>
        <v>0.30854883724019228</v>
      </c>
      <c r="BN3136" s="14">
        <f t="shared" si="3639"/>
        <v>0.69104907889790956</v>
      </c>
    </row>
    <row r="3137" spans="1:66" x14ac:dyDescent="0.25">
      <c r="A3137" t="s">
        <v>35</v>
      </c>
      <c r="B3137" t="s">
        <v>283</v>
      </c>
      <c r="C3137" t="s">
        <v>286</v>
      </c>
      <c r="D3137" t="s">
        <v>568</v>
      </c>
      <c r="E3137" s="10">
        <f>VLOOKUP(A3137,home!$A$2:$E$405,3,FALSE)</f>
        <v>1.55</v>
      </c>
      <c r="F3137" s="10">
        <f>VLOOKUP(B3137,home!$B$2:$E$405,3,FALSE)</f>
        <v>0.73</v>
      </c>
      <c r="G3137" s="10">
        <f>VLOOKUP(C3137,away!$B$2:$E$405,4,FALSE)</f>
        <v>0.97</v>
      </c>
      <c r="H3137" s="10">
        <f>VLOOKUP(A3137,away!$A$2:$E$405,3,FALSE)</f>
        <v>1.0857142857142901</v>
      </c>
      <c r="I3137" s="10">
        <f>VLOOKUP(C3137,away!$B$2:$E$405,3,FALSE)</f>
        <v>0.89</v>
      </c>
      <c r="J3137" s="10">
        <f>VLOOKUP(B3137,home!$B$2:$E$405,4,FALSE)</f>
        <v>1.84</v>
      </c>
      <c r="K3137" s="12">
        <f t="shared" si="3584"/>
        <v>1.0975549999999998</v>
      </c>
      <c r="L3137" s="12">
        <f t="shared" si="3585"/>
        <v>1.7779657142857215</v>
      </c>
      <c r="M3137" s="13">
        <f t="shared" si="3586"/>
        <v>5.6386770461096129E-2</v>
      </c>
      <c r="N3137" s="13">
        <f t="shared" si="3587"/>
        <v>6.1887581853428346E-2</v>
      </c>
      <c r="O3137" s="13">
        <f t="shared" si="3588"/>
        <v>0.10025374461912778</v>
      </c>
      <c r="P3137" s="13">
        <f t="shared" si="3589"/>
        <v>0.11003399867544678</v>
      </c>
      <c r="Q3137" s="13">
        <f t="shared" si="3590"/>
        <v>3.3962512450569762E-2</v>
      </c>
      <c r="R3137" s="13">
        <f t="shared" si="3591"/>
        <v>8.9123860330782942E-2</v>
      </c>
      <c r="S3137" s="13">
        <f t="shared" si="3592"/>
        <v>5.3680503270096588E-2</v>
      </c>
      <c r="T3137" s="13">
        <f t="shared" si="3593"/>
        <v>6.0384182708114978E-2</v>
      </c>
      <c r="U3137" s="13">
        <f t="shared" si="3594"/>
        <v>9.7818338525352447E-2</v>
      </c>
      <c r="V3137" s="13">
        <f t="shared" si="3595"/>
        <v>1.1639216428128539E-2</v>
      </c>
      <c r="W3137" s="13">
        <f t="shared" si="3596"/>
        <v>1.2425241784228366E-2</v>
      </c>
      <c r="X3137" s="13">
        <f t="shared" si="3597"/>
        <v>2.2091653884068377E-2</v>
      </c>
      <c r="Y3137" s="13">
        <f t="shared" si="3598"/>
        <v>1.9639101588870288E-2</v>
      </c>
      <c r="Z3137" s="13">
        <f t="shared" si="3599"/>
        <v>5.2819722664307137E-2</v>
      </c>
      <c r="AA3137" s="13">
        <f t="shared" si="3600"/>
        <v>5.7972550708823602E-2</v>
      </c>
      <c r="AB3137" s="13">
        <f t="shared" si="3601"/>
        <v>3.1814031446611435E-2</v>
      </c>
      <c r="AC3137" s="13">
        <f t="shared" si="3602"/>
        <v>1.4195589614406487E-3</v>
      </c>
      <c r="AD3137" s="13">
        <f t="shared" si="3603"/>
        <v>3.4093465616221903E-3</v>
      </c>
      <c r="AE3137" s="13">
        <f t="shared" si="3604"/>
        <v>6.0617012946821659E-3</v>
      </c>
      <c r="AF3137" s="13">
        <f t="shared" si="3605"/>
        <v>5.3887485360931305E-3</v>
      </c>
      <c r="AG3137" s="13">
        <f t="shared" si="3606"/>
        <v>3.1936700466936537E-3</v>
      </c>
      <c r="AH3137" s="13">
        <f t="shared" si="3607"/>
        <v>2.3477913983804635E-2</v>
      </c>
      <c r="AI3137" s="13">
        <f t="shared" si="3608"/>
        <v>2.5768301882494689E-2</v>
      </c>
      <c r="AJ3137" s="13">
        <f t="shared" si="3609"/>
        <v>1.4141064286320724E-2</v>
      </c>
      <c r="AK3137" s="13">
        <f t="shared" si="3610"/>
        <v>5.1735319375909149E-3</v>
      </c>
      <c r="AL3137" s="13">
        <f t="shared" si="3611"/>
        <v>1.1080595508880827E-4</v>
      </c>
      <c r="AM3137" s="13">
        <f t="shared" si="3612"/>
        <v>7.4838907308824858E-4</v>
      </c>
      <c r="AN3137" s="13">
        <f t="shared" si="3613"/>
        <v>1.3306101128969768E-3</v>
      </c>
      <c r="AO3137" s="13">
        <f t="shared" si="3614"/>
        <v>1.1828895799063392E-3</v>
      </c>
      <c r="AP3137" s="13">
        <f t="shared" si="3615"/>
        <v>7.010457056197707E-4</v>
      </c>
      <c r="AQ3137" s="13">
        <f t="shared" si="3616"/>
        <v>3.1160880718479822E-4</v>
      </c>
      <c r="AR3137" s="13">
        <f t="shared" si="3617"/>
        <v>8.3485852212307858E-3</v>
      </c>
      <c r="AS3137" s="13">
        <f t="shared" si="3618"/>
        <v>9.1630314524879519E-3</v>
      </c>
      <c r="AT3137" s="13">
        <f t="shared" si="3619"/>
        <v>5.028465492917706E-3</v>
      </c>
      <c r="AU3137" s="13">
        <f t="shared" si="3620"/>
        <v>1.8396724813597644E-3</v>
      </c>
      <c r="AV3137" s="13">
        <f t="shared" si="3621"/>
        <v>5.0478543256970391E-4</v>
      </c>
      <c r="AW3137" s="13">
        <f t="shared" si="3622"/>
        <v>6.0063450146646248E-6</v>
      </c>
      <c r="AX3137" s="13">
        <f t="shared" si="3623"/>
        <v>1.3689969485222874E-4</v>
      </c>
      <c r="AY3137" s="13">
        <f t="shared" si="3624"/>
        <v>2.4340296374344015E-4</v>
      </c>
      <c r="AZ3137" s="13">
        <f t="shared" si="3625"/>
        <v>2.1638106214568362E-4</v>
      </c>
      <c r="BA3137" s="13">
        <f t="shared" si="3626"/>
        <v>1.2823936990525119E-4</v>
      </c>
      <c r="BB3137" s="13">
        <f t="shared" si="3627"/>
        <v>5.7001300728285189E-5</v>
      </c>
      <c r="BC3137" s="13">
        <f t="shared" si="3628"/>
        <v>2.0269271672916153E-5</v>
      </c>
      <c r="BD3137" s="13">
        <f t="shared" si="3629"/>
        <v>2.4739163810234715E-3</v>
      </c>
      <c r="BE3137" s="13">
        <f t="shared" si="3630"/>
        <v>2.7152592935742155E-3</v>
      </c>
      <c r="BF3137" s="13">
        <f t="shared" si="3631"/>
        <v>1.4900732069794236E-3</v>
      </c>
      <c r="BG3137" s="13">
        <f t="shared" si="3632"/>
        <v>5.4514576622876709E-4</v>
      </c>
      <c r="BH3137" s="13">
        <f t="shared" si="3633"/>
        <v>1.4958186536330359E-4</v>
      </c>
      <c r="BI3137" s="13">
        <f t="shared" si="3634"/>
        <v>3.2834864847764134E-5</v>
      </c>
      <c r="BJ3137" s="14">
        <f t="shared" si="3635"/>
        <v>0.23352047765011522</v>
      </c>
      <c r="BK3137" s="14">
        <f t="shared" si="3636"/>
        <v>0.23351425671504095</v>
      </c>
      <c r="BL3137" s="14">
        <f t="shared" si="3637"/>
        <v>0.4778346891794919</v>
      </c>
      <c r="BM3137" s="14">
        <f t="shared" si="3638"/>
        <v>0.54580328119977473</v>
      </c>
      <c r="BN3137" s="14">
        <f t="shared" si="3639"/>
        <v>0.45164846839045175</v>
      </c>
    </row>
    <row r="3138" spans="1:66" x14ac:dyDescent="0.25">
      <c r="A3138" t="s">
        <v>72</v>
      </c>
      <c r="B3138" t="s">
        <v>83</v>
      </c>
      <c r="C3138" t="s">
        <v>365</v>
      </c>
      <c r="D3138" t="s">
        <v>569</v>
      </c>
      <c r="E3138" s="10">
        <f>VLOOKUP(A3138,home!$A$2:$E$405,3,FALSE)</f>
        <v>1.36666666666667</v>
      </c>
      <c r="F3138" s="10">
        <f>VLOOKUP(B3138,home!$B$2:$E$405,3,FALSE)</f>
        <v>0.88</v>
      </c>
      <c r="G3138" s="10">
        <f>VLOOKUP(C3138,away!$B$2:$E$405,4,FALSE)</f>
        <v>1.24</v>
      </c>
      <c r="H3138" s="10">
        <f>VLOOKUP(A3138,away!$A$2:$E$405,3,FALSE)</f>
        <v>1.0874999999999999</v>
      </c>
      <c r="I3138" s="10">
        <f>VLOOKUP(C3138,away!$B$2:$E$405,3,FALSE)</f>
        <v>1.24</v>
      </c>
      <c r="J3138" s="10">
        <f>VLOOKUP(B3138,home!$B$2:$E$405,4,FALSE)</f>
        <v>1.01</v>
      </c>
      <c r="K3138" s="12">
        <f t="shared" si="3584"/>
        <v>1.4913066666666703</v>
      </c>
      <c r="L3138" s="12">
        <f t="shared" si="3585"/>
        <v>1.3619849999999998</v>
      </c>
      <c r="M3138" s="13">
        <f t="shared" si="3586"/>
        <v>5.7654229682017673E-2</v>
      </c>
      <c r="N3138" s="13">
        <f t="shared" si="3587"/>
        <v>8.598013708632439E-2</v>
      </c>
      <c r="O3138" s="13">
        <f t="shared" si="3588"/>
        <v>7.8524196013462833E-2</v>
      </c>
      <c r="P3138" s="13">
        <f t="shared" si="3589"/>
        <v>0.1171036570095175</v>
      </c>
      <c r="Q3138" s="13">
        <f t="shared" si="3590"/>
        <v>6.4111375818874911E-2</v>
      </c>
      <c r="R3138" s="13">
        <f t="shared" si="3591"/>
        <v>5.3474388553698085E-2</v>
      </c>
      <c r="S3138" s="13">
        <f t="shared" si="3592"/>
        <v>5.9463401734079033E-2</v>
      </c>
      <c r="T3138" s="13">
        <f t="shared" si="3593"/>
        <v>8.7318732194670332E-2</v>
      </c>
      <c r="U3138" s="13">
        <f t="shared" si="3594"/>
        <v>7.9746712146053847E-2</v>
      </c>
      <c r="V3138" s="13">
        <f t="shared" si="3595"/>
        <v>1.3419814873932468E-2</v>
      </c>
      <c r="W3138" s="13">
        <f t="shared" si="3596"/>
        <v>3.1869907389286814E-2</v>
      </c>
      <c r="X3138" s="13">
        <f t="shared" si="3597"/>
        <v>4.3406335815597795E-2</v>
      </c>
      <c r="Y3138" s="13">
        <f t="shared" si="3598"/>
        <v>2.9559389142903479E-2</v>
      </c>
      <c r="Z3138" s="13">
        <f t="shared" si="3599"/>
        <v>2.427710503143617E-2</v>
      </c>
      <c r="AA3138" s="13">
        <f t="shared" si="3600"/>
        <v>3.6204608580747727E-2</v>
      </c>
      <c r="AB3138" s="13">
        <f t="shared" si="3601"/>
        <v>2.6996087070263217E-2</v>
      </c>
      <c r="AC3138" s="13">
        <f t="shared" si="3602"/>
        <v>1.7035929180690744E-3</v>
      </c>
      <c r="AD3138" s="13">
        <f t="shared" si="3603"/>
        <v>1.1881951338923214E-2</v>
      </c>
      <c r="AE3138" s="13">
        <f t="shared" si="3604"/>
        <v>1.618303949434333E-2</v>
      </c>
      <c r="AF3138" s="13">
        <f t="shared" si="3605"/>
        <v>1.10205285228516E-2</v>
      </c>
      <c r="AG3138" s="13">
        <f t="shared" si="3606"/>
        <v>5.0032648467320138E-3</v>
      </c>
      <c r="AH3138" s="13">
        <f t="shared" si="3607"/>
        <v>8.2662632240601431E-3</v>
      </c>
      <c r="AI3138" s="13">
        <f t="shared" si="3608"/>
        <v>1.2327533454462416E-2</v>
      </c>
      <c r="AJ3138" s="13">
        <f t="shared" si="3609"/>
        <v>9.1920664120981061E-3</v>
      </c>
      <c r="AK3138" s="13">
        <f t="shared" si="3610"/>
        <v>4.5693966402682255E-3</v>
      </c>
      <c r="AL3138" s="13">
        <f t="shared" si="3611"/>
        <v>1.3840924550493258E-4</v>
      </c>
      <c r="AM3138" s="13">
        <f t="shared" si="3612"/>
        <v>3.5439266489490319E-3</v>
      </c>
      <c r="AN3138" s="13">
        <f t="shared" si="3613"/>
        <v>4.8267749369688461E-3</v>
      </c>
      <c r="AO3138" s="13">
        <f t="shared" si="3614"/>
        <v>3.2869975312637568E-3</v>
      </c>
      <c r="AP3138" s="13">
        <f t="shared" si="3615"/>
        <v>1.4922804442060898E-3</v>
      </c>
      <c r="AQ3138" s="13">
        <f t="shared" si="3616"/>
        <v>5.0811589520050743E-4</v>
      </c>
      <c r="AR3138" s="13">
        <f t="shared" si="3617"/>
        <v>2.2517053034443097E-3</v>
      </c>
      <c r="AS3138" s="13">
        <f t="shared" si="3618"/>
        <v>3.357983130395197E-3</v>
      </c>
      <c r="AT3138" s="13">
        <f t="shared" si="3619"/>
        <v>2.5038913144562868E-3</v>
      </c>
      <c r="AU3138" s="13">
        <f t="shared" si="3620"/>
        <v>1.2446899366191433E-3</v>
      </c>
      <c r="AV3138" s="13">
        <f t="shared" si="3621"/>
        <v>4.6405360010326149E-4</v>
      </c>
      <c r="AW3138" s="13">
        <f t="shared" si="3622"/>
        <v>7.8091161847050734E-6</v>
      </c>
      <c r="AX3138" s="13">
        <f t="shared" si="3623"/>
        <v>8.8084690629256044E-4</v>
      </c>
      <c r="AY3138" s="13">
        <f t="shared" si="3624"/>
        <v>1.1997002736668727E-3</v>
      </c>
      <c r="AZ3138" s="13">
        <f t="shared" si="3625"/>
        <v>8.1698688861508778E-4</v>
      </c>
      <c r="BA3138" s="13">
        <f t="shared" si="3626"/>
        <v>3.7090796249680688E-4</v>
      </c>
      <c r="BB3138" s="13">
        <f t="shared" si="3627"/>
        <v>1.2629277032530332E-4</v>
      </c>
      <c r="BC3138" s="13">
        <f t="shared" si="3628"/>
        <v>3.4401771758301632E-5</v>
      </c>
      <c r="BD3138" s="13">
        <f t="shared" si="3629"/>
        <v>5.1113147461859959E-4</v>
      </c>
      <c r="BE3138" s="13">
        <f t="shared" si="3630"/>
        <v>7.6225377564188357E-4</v>
      </c>
      <c r="BF3138" s="13">
        <f t="shared" si="3631"/>
        <v>5.6837706865329085E-4</v>
      </c>
      <c r="BG3138" s="13">
        <f t="shared" si="3632"/>
        <v>2.8254150388770395E-4</v>
      </c>
      <c r="BH3138" s="13">
        <f t="shared" si="3633"/>
        <v>1.0533900708944008E-4</v>
      </c>
      <c r="BI3138" s="13">
        <f t="shared" si="3634"/>
        <v>3.1418552706505926E-5</v>
      </c>
      <c r="BJ3138" s="14">
        <f t="shared" si="3635"/>
        <v>0.40342189368025105</v>
      </c>
      <c r="BK3138" s="14">
        <f t="shared" si="3636"/>
        <v>0.25068280573678753</v>
      </c>
      <c r="BL3138" s="14">
        <f t="shared" si="3637"/>
        <v>0.32138463676273021</v>
      </c>
      <c r="BM3138" s="14">
        <f t="shared" si="3638"/>
        <v>0.54172656588982737</v>
      </c>
      <c r="BN3138" s="14">
        <f t="shared" si="3639"/>
        <v>0.45684798416389544</v>
      </c>
    </row>
    <row r="3139" spans="1:66" x14ac:dyDescent="0.25">
      <c r="A3139" t="s">
        <v>25</v>
      </c>
      <c r="B3139" t="s">
        <v>477</v>
      </c>
      <c r="C3139" t="s">
        <v>257</v>
      </c>
      <c r="D3139" t="s">
        <v>569</v>
      </c>
      <c r="E3139" s="10">
        <f>VLOOKUP(A3139,home!$A$2:$E$405,3,FALSE)</f>
        <v>1.36879432624113</v>
      </c>
      <c r="F3139" s="10">
        <f>VLOOKUP(B3139,home!$B$2:$E$405,3,FALSE)</f>
        <v>1.19</v>
      </c>
      <c r="G3139" s="10">
        <f>VLOOKUP(C3139,away!$B$2:$E$405,4,FALSE)</f>
        <v>1.36</v>
      </c>
      <c r="H3139" s="10">
        <f>VLOOKUP(A3139,away!$A$2:$E$405,3,FALSE)</f>
        <v>1.1489361702127701</v>
      </c>
      <c r="I3139" s="10">
        <f>VLOOKUP(C3139,away!$B$2:$E$405,3,FALSE)</f>
        <v>0.52</v>
      </c>
      <c r="J3139" s="10">
        <f>VLOOKUP(B3139,home!$B$2:$E$405,4,FALSE)</f>
        <v>1.0900000000000001</v>
      </c>
      <c r="K3139" s="12">
        <f t="shared" si="3584"/>
        <v>2.2152567375886449</v>
      </c>
      <c r="L3139" s="12">
        <f t="shared" si="3585"/>
        <v>0.6512170212765982</v>
      </c>
      <c r="M3139" s="13">
        <f t="shared" si="3586"/>
        <v>5.6899213589658743E-2</v>
      </c>
      <c r="N3139" s="13">
        <f t="shared" si="3587"/>
        <v>0.1260463662679869</v>
      </c>
      <c r="O3139" s="13">
        <f t="shared" si="3588"/>
        <v>3.7053736386838503E-2</v>
      </c>
      <c r="P3139" s="13">
        <f t="shared" si="3589"/>
        <v>8.2083539183777518E-2</v>
      </c>
      <c r="Q3139" s="13">
        <f t="shared" si="3590"/>
        <v>0.13961253106186211</v>
      </c>
      <c r="R3139" s="13">
        <f t="shared" si="3591"/>
        <v>1.2065011918502632E-2</v>
      </c>
      <c r="S3139" s="13">
        <f t="shared" si="3592"/>
        <v>2.9603693003233789E-2</v>
      </c>
      <c r="T3139" s="13">
        <f t="shared" si="3593"/>
        <v>9.0918056610992379E-2</v>
      </c>
      <c r="U3139" s="13">
        <f t="shared" si="3594"/>
        <v>2.6727098941550259E-2</v>
      </c>
      <c r="V3139" s="13">
        <f t="shared" si="3595"/>
        <v>4.7451854707709221E-3</v>
      </c>
      <c r="W3139" s="13">
        <f t="shared" si="3596"/>
        <v>0.10309253336219798</v>
      </c>
      <c r="X3139" s="13">
        <f t="shared" si="3597"/>
        <v>6.7135612491988891E-2</v>
      </c>
      <c r="Y3139" s="13">
        <f t="shared" si="3598"/>
        <v>2.1859926794306487E-2</v>
      </c>
      <c r="Z3139" s="13">
        <f t="shared" si="3599"/>
        <v>2.6189803744113135E-3</v>
      </c>
      <c r="AA3139" s="13">
        <f t="shared" si="3600"/>
        <v>5.8017139200270936E-3</v>
      </c>
      <c r="AB3139" s="13">
        <f t="shared" si="3601"/>
        <v>6.4261429254509261E-3</v>
      </c>
      <c r="AC3139" s="13">
        <f t="shared" si="3602"/>
        <v>4.2784160903928958E-4</v>
      </c>
      <c r="AD3139" s="13">
        <f t="shared" si="3603"/>
        <v>5.7094107281422835E-2</v>
      </c>
      <c r="AE3139" s="13">
        <f t="shared" si="3604"/>
        <v>3.718065447625471E-2</v>
      </c>
      <c r="AF3139" s="13">
        <f t="shared" si="3605"/>
        <v>1.2106337528570503E-2</v>
      </c>
      <c r="AG3139" s="13">
        <f t="shared" si="3606"/>
        <v>2.6279510213082593E-3</v>
      </c>
      <c r="AH3139" s="13">
        <f t="shared" si="3607"/>
        <v>4.2638114955150126E-4</v>
      </c>
      <c r="AI3139" s="13">
        <f t="shared" si="3608"/>
        <v>9.4454371432475467E-4</v>
      </c>
      <c r="AJ3139" s="13">
        <f t="shared" si="3609"/>
        <v>1.0462034135524591E-3</v>
      </c>
      <c r="AK3139" s="13">
        <f t="shared" si="3610"/>
        <v>7.7253638692010792E-4</v>
      </c>
      <c r="AL3139" s="13">
        <f t="shared" si="3611"/>
        <v>2.4688392871854855E-5</v>
      </c>
      <c r="AM3139" s="13">
        <f t="shared" si="3612"/>
        <v>2.5295621166356162E-2</v>
      </c>
      <c r="AN3139" s="13">
        <f t="shared" si="3613"/>
        <v>1.6472939067295727E-2</v>
      </c>
      <c r="AO3139" s="13">
        <f t="shared" si="3614"/>
        <v>5.3637291555376134E-3</v>
      </c>
      <c r="AP3139" s="13">
        <f t="shared" si="3615"/>
        <v>1.1643172412012159E-3</v>
      </c>
      <c r="AQ3139" s="13">
        <f t="shared" si="3616"/>
        <v>1.8955580140901058E-4</v>
      </c>
      <c r="AR3139" s="13">
        <f t="shared" si="3617"/>
        <v>5.5533332427884094E-5</v>
      </c>
      <c r="AS3139" s="13">
        <f t="shared" si="3618"/>
        <v>1.230205888216202E-4</v>
      </c>
      <c r="AT3139" s="13">
        <f t="shared" si="3619"/>
        <v>1.362610941246083E-4</v>
      </c>
      <c r="AU3139" s="13">
        <f t="shared" si="3620"/>
        <v>1.0061776894357967E-4</v>
      </c>
      <c r="AV3139" s="13">
        <f t="shared" si="3621"/>
        <v>5.5723547643350619E-5</v>
      </c>
      <c r="AW3139" s="13">
        <f t="shared" si="3622"/>
        <v>9.8932760804042993E-7</v>
      </c>
      <c r="AX3139" s="13">
        <f t="shared" si="3623"/>
        <v>9.3393825367100673E-3</v>
      </c>
      <c r="AY3139" s="13">
        <f t="shared" si="3624"/>
        <v>6.0819648761190085E-3</v>
      </c>
      <c r="AZ3139" s="13">
        <f t="shared" si="3625"/>
        <v>1.9803395250675574E-3</v>
      </c>
      <c r="BA3139" s="13">
        <f t="shared" si="3626"/>
        <v>4.2987693554360265E-4</v>
      </c>
      <c r="BB3139" s="13">
        <f t="shared" si="3627"/>
        <v>6.9985794370054275E-5</v>
      </c>
      <c r="BC3139" s="13">
        <f t="shared" si="3628"/>
        <v>9.1151881082686535E-6</v>
      </c>
      <c r="BD3139" s="13">
        <f t="shared" si="3629"/>
        <v>6.0273752208749626E-6</v>
      </c>
      <c r="BE3139" s="13">
        <f t="shared" si="3630"/>
        <v>1.3352183568018107E-5</v>
      </c>
      <c r="BF3139" s="13">
        <f t="shared" si="3631"/>
        <v>1.4789257305286258E-5</v>
      </c>
      <c r="BG3139" s="13">
        <f t="shared" si="3632"/>
        <v>1.0920667296489155E-5</v>
      </c>
      <c r="BH3139" s="13">
        <f t="shared" si="3633"/>
        <v>6.0480204518778956E-6</v>
      </c>
      <c r="BI3139" s="13">
        <f t="shared" si="3634"/>
        <v>2.6795836110192853E-6</v>
      </c>
      <c r="BJ3139" s="14">
        <f t="shared" si="3635"/>
        <v>0.72407090418460962</v>
      </c>
      <c r="BK3139" s="14">
        <f t="shared" si="3636"/>
        <v>0.17986612612547112</v>
      </c>
      <c r="BL3139" s="14">
        <f t="shared" si="3637"/>
        <v>9.1788342176132867E-2</v>
      </c>
      <c r="BM3139" s="14">
        <f t="shared" si="3638"/>
        <v>0.53850297890348731</v>
      </c>
      <c r="BN3139" s="14">
        <f t="shared" si="3639"/>
        <v>0.45376039840862642</v>
      </c>
    </row>
    <row r="3140" spans="1:66" x14ac:dyDescent="0.25">
      <c r="A3140" t="s">
        <v>28</v>
      </c>
      <c r="B3140" t="s">
        <v>464</v>
      </c>
      <c r="C3140" t="s">
        <v>276</v>
      </c>
      <c r="D3140" t="s">
        <v>569</v>
      </c>
      <c r="E3140" s="10">
        <f>VLOOKUP(A3140,home!$A$2:$E$405,3,FALSE)</f>
        <v>1.3831775700934601</v>
      </c>
      <c r="F3140" s="10">
        <f>VLOOKUP(B3140,home!$B$2:$E$405,3,FALSE)</f>
        <v>0.84</v>
      </c>
      <c r="G3140" s="10">
        <f>VLOOKUP(C3140,away!$B$2:$E$405,4,FALSE)</f>
        <v>1.45</v>
      </c>
      <c r="H3140" s="10">
        <f>VLOOKUP(A3140,away!$A$2:$E$405,3,FALSE)</f>
        <v>1.2429906542056099</v>
      </c>
      <c r="I3140" s="10">
        <f>VLOOKUP(C3140,away!$B$2:$E$405,3,FALSE)</f>
        <v>0.6</v>
      </c>
      <c r="J3140" s="10">
        <f>VLOOKUP(B3140,home!$B$2:$E$405,4,FALSE)</f>
        <v>0.94</v>
      </c>
      <c r="K3140" s="12">
        <f t="shared" si="3584"/>
        <v>1.6847102803738343</v>
      </c>
      <c r="L3140" s="12">
        <f t="shared" si="3585"/>
        <v>0.70104672897196396</v>
      </c>
      <c r="M3140" s="13">
        <f t="shared" si="3586"/>
        <v>9.201929374083799E-2</v>
      </c>
      <c r="N3140" s="13">
        <f t="shared" si="3587"/>
        <v>0.15502585015792936</v>
      </c>
      <c r="O3140" s="13">
        <f t="shared" si="3588"/>
        <v>6.4509824879324773E-2</v>
      </c>
      <c r="P3140" s="13">
        <f t="shared" si="3589"/>
        <v>0.10868036515931417</v>
      </c>
      <c r="Q3140" s="13">
        <f t="shared" si="3590"/>
        <v>0.13058682174237862</v>
      </c>
      <c r="R3140" s="13">
        <f t="shared" si="3591"/>
        <v>2.2612200859102431E-2</v>
      </c>
      <c r="S3140" s="13">
        <f t="shared" si="3592"/>
        <v>3.2089525171828157E-2</v>
      </c>
      <c r="T3140" s="13">
        <f t="shared" si="3593"/>
        <v>9.1547464229339459E-2</v>
      </c>
      <c r="U3140" s="13">
        <f t="shared" si="3594"/>
        <v>3.8095007249207904E-2</v>
      </c>
      <c r="V3140" s="13">
        <f t="shared" si="3595"/>
        <v>4.2110749842496761E-3</v>
      </c>
      <c r="W3140" s="13">
        <f t="shared" si="3596"/>
        <v>7.3333653690243542E-2</v>
      </c>
      <c r="X3140" s="13">
        <f t="shared" si="3597"/>
        <v>5.1410318043108021E-2</v>
      </c>
      <c r="Y3140" s="13">
        <f t="shared" si="3598"/>
        <v>1.802051764976461E-2</v>
      </c>
      <c r="Z3140" s="13">
        <f t="shared" si="3599"/>
        <v>5.2840698157102647E-3</v>
      </c>
      <c r="AA3140" s="13">
        <f t="shared" si="3600"/>
        <v>8.9021267407401548E-3</v>
      </c>
      <c r="AB3140" s="13">
        <f t="shared" si="3601"/>
        <v>7.4987522186578783E-3</v>
      </c>
      <c r="AC3140" s="13">
        <f t="shared" si="3602"/>
        <v>3.1084592996501046E-4</v>
      </c>
      <c r="AD3140" s="13">
        <f t="shared" si="3603"/>
        <v>3.0886490067331976E-2</v>
      </c>
      <c r="AE3140" s="13">
        <f t="shared" si="3604"/>
        <v>2.1652872831128132E-2</v>
      </c>
      <c r="AF3140" s="13">
        <f t="shared" si="3605"/>
        <v>7.5898378355541436E-3</v>
      </c>
      <c r="AG3140" s="13">
        <f t="shared" si="3606"/>
        <v>1.7736103293476283E-3</v>
      </c>
      <c r="AH3140" s="13">
        <f t="shared" si="3607"/>
        <v>9.2609496499079205E-4</v>
      </c>
      <c r="AI3140" s="13">
        <f t="shared" si="3608"/>
        <v>1.5602017081224333E-3</v>
      </c>
      <c r="AJ3140" s="13">
        <f t="shared" si="3609"/>
        <v>1.3142439285653402E-3</v>
      </c>
      <c r="AK3140" s="13">
        <f t="shared" si="3610"/>
        <v>7.3804008579097461E-4</v>
      </c>
      <c r="AL3140" s="13">
        <f t="shared" si="3611"/>
        <v>1.4685115611527961E-5</v>
      </c>
      <c r="AM3140" s="13">
        <f t="shared" si="3612"/>
        <v>1.040695746821969E-2</v>
      </c>
      <c r="AN3140" s="13">
        <f t="shared" si="3613"/>
        <v>7.2957634916457634E-3</v>
      </c>
      <c r="AO3140" s="13">
        <f t="shared" si="3614"/>
        <v>2.557335565585669E-3</v>
      </c>
      <c r="AP3140" s="13">
        <f t="shared" si="3615"/>
        <v>5.9760391104583365E-4</v>
      </c>
      <c r="AQ3140" s="13">
        <f t="shared" si="3616"/>
        <v>1.0473706676488351E-4</v>
      </c>
      <c r="AR3140" s="13">
        <f t="shared" si="3617"/>
        <v>1.2984716918484007E-4</v>
      </c>
      <c r="AS3140" s="13">
        <f t="shared" si="3618"/>
        <v>2.1875486080314059E-4</v>
      </c>
      <c r="AT3140" s="13">
        <f t="shared" si="3619"/>
        <v>1.842692814383991E-4</v>
      </c>
      <c r="AU3140" s="13">
        <f t="shared" si="3620"/>
        <v>1.0348011759879011E-4</v>
      </c>
      <c r="AV3140" s="13">
        <f t="shared" si="3621"/>
        <v>4.3583504483243767E-5</v>
      </c>
      <c r="AW3140" s="13">
        <f t="shared" si="3622"/>
        <v>4.8177810875501889E-7</v>
      </c>
      <c r="AX3140" s="13">
        <f t="shared" si="3623"/>
        <v>2.9221180390204943E-3</v>
      </c>
      <c r="AY3140" s="13">
        <f t="shared" si="3624"/>
        <v>2.048541292925287E-3</v>
      </c>
      <c r="AZ3140" s="13">
        <f t="shared" si="3625"/>
        <v>7.1806158628463519E-4</v>
      </c>
      <c r="BA3140" s="13">
        <f t="shared" si="3626"/>
        <v>1.677982420884211E-4</v>
      </c>
      <c r="BB3140" s="13">
        <f t="shared" si="3627"/>
        <v>2.9408602185833323E-5</v>
      </c>
      <c r="BC3140" s="13">
        <f t="shared" si="3628"/>
        <v>4.1233608732032405E-6</v>
      </c>
      <c r="BD3140" s="13">
        <f t="shared" si="3629"/>
        <v>1.5171488870550223E-5</v>
      </c>
      <c r="BE3140" s="13">
        <f t="shared" si="3630"/>
        <v>2.555956326879317E-5</v>
      </c>
      <c r="BF3140" s="13">
        <f t="shared" si="3631"/>
        <v>2.1530229500400653E-5</v>
      </c>
      <c r="BG3140" s="13">
        <f t="shared" si="3632"/>
        <v>1.2090732992710996E-5</v>
      </c>
      <c r="BH3140" s="13">
        <f t="shared" si="3633"/>
        <v>5.0923455425188286E-6</v>
      </c>
      <c r="BI3140" s="13">
        <f t="shared" si="3634"/>
        <v>1.7158253773394667E-6</v>
      </c>
      <c r="BJ3140" s="14">
        <f t="shared" si="3635"/>
        <v>0.60867988520276528</v>
      </c>
      <c r="BK3140" s="14">
        <f t="shared" si="3636"/>
        <v>0.23937433139473183</v>
      </c>
      <c r="BL3140" s="14">
        <f t="shared" si="3637"/>
        <v>0.14691758775356339</v>
      </c>
      <c r="BM3140" s="14">
        <f t="shared" si="3638"/>
        <v>0.42477345811306677</v>
      </c>
      <c r="BN3140" s="14">
        <f t="shared" si="3639"/>
        <v>0.57343435653888741</v>
      </c>
    </row>
    <row r="3141" spans="1:66" x14ac:dyDescent="0.25">
      <c r="A3141" t="s">
        <v>301</v>
      </c>
      <c r="B3141" t="s">
        <v>360</v>
      </c>
      <c r="C3141" t="s">
        <v>334</v>
      </c>
      <c r="D3141" t="s">
        <v>569</v>
      </c>
      <c r="E3141" s="10">
        <f>VLOOKUP(A3141,home!$A$2:$E$405,3,FALSE)</f>
        <v>1.3561643835616399</v>
      </c>
      <c r="F3141" s="10">
        <f>VLOOKUP(B3141,home!$B$2:$E$405,3,FALSE)</f>
        <v>0.46</v>
      </c>
      <c r="G3141" s="10">
        <f>VLOOKUP(C3141,away!$B$2:$E$405,4,FALSE)</f>
        <v>1.1100000000000001</v>
      </c>
      <c r="H3141" s="10">
        <f>VLOOKUP(A3141,away!$A$2:$E$405,3,FALSE)</f>
        <v>1.0958904109589001</v>
      </c>
      <c r="I3141" s="10">
        <f>VLOOKUP(C3141,away!$B$2:$E$405,3,FALSE)</f>
        <v>0.55000000000000004</v>
      </c>
      <c r="J3141" s="10">
        <f>VLOOKUP(B3141,home!$B$2:$E$405,4,FALSE)</f>
        <v>1.25</v>
      </c>
      <c r="K3141" s="12">
        <f t="shared" si="3584"/>
        <v>0.69245753424657341</v>
      </c>
      <c r="L3141" s="12">
        <f t="shared" si="3585"/>
        <v>0.75342465753424392</v>
      </c>
      <c r="M3141" s="13">
        <f t="shared" si="3586"/>
        <v>0.23553819501394205</v>
      </c>
      <c r="N3141" s="13">
        <f t="shared" si="3587"/>
        <v>0.16310019774024287</v>
      </c>
      <c r="O3141" s="13">
        <f t="shared" si="3588"/>
        <v>0.17746028391461327</v>
      </c>
      <c r="P3141" s="13">
        <f t="shared" si="3589"/>
        <v>0.12288371062620995</v>
      </c>
      <c r="Q3141" s="13">
        <f t="shared" si="3590"/>
        <v>5.6469980381168551E-2</v>
      </c>
      <c r="R3141" s="13">
        <f t="shared" si="3591"/>
        <v>6.6851476817148578E-2</v>
      </c>
      <c r="S3141" s="13">
        <f t="shared" si="3592"/>
        <v>1.6027555887880809E-2</v>
      </c>
      <c r="T3141" s="13">
        <f t="shared" si="3593"/>
        <v>4.2545875629647394E-2</v>
      </c>
      <c r="U3141" s="13">
        <f t="shared" si="3594"/>
        <v>4.6291808797544673E-2</v>
      </c>
      <c r="V3141" s="13">
        <f t="shared" si="3595"/>
        <v>9.2908995533737932E-4</v>
      </c>
      <c r="W3141" s="13">
        <f t="shared" si="3596"/>
        <v>1.3034354457898786E-2</v>
      </c>
      <c r="X3141" s="13">
        <f t="shared" si="3597"/>
        <v>9.8204040436223397E-3</v>
      </c>
      <c r="Y3141" s="13">
        <f t="shared" si="3598"/>
        <v>3.6994672767070324E-3</v>
      </c>
      <c r="Z3141" s="13">
        <f t="shared" si="3599"/>
        <v>1.678918367553954E-2</v>
      </c>
      <c r="AA3141" s="13">
        <f t="shared" si="3600"/>
        <v>1.1625796729976934E-2</v>
      </c>
      <c r="AB3141" s="13">
        <f t="shared" si="3601"/>
        <v>4.0251852686458518E-3</v>
      </c>
      <c r="AC3141" s="13">
        <f t="shared" si="3602"/>
        <v>3.0294986024092296E-5</v>
      </c>
      <c r="AD3141" s="13">
        <f t="shared" si="3603"/>
        <v>2.2564342371031061E-3</v>
      </c>
      <c r="AE3141" s="13">
        <f t="shared" si="3604"/>
        <v>1.7000531923379511E-3</v>
      </c>
      <c r="AF3141" s="13">
        <f t="shared" si="3605"/>
        <v>6.4043099711360934E-4</v>
      </c>
      <c r="AG3141" s="13">
        <f t="shared" si="3606"/>
        <v>1.6083883489154517E-4</v>
      </c>
      <c r="AH3141" s="13">
        <f t="shared" si="3607"/>
        <v>3.1623462402557236E-3</v>
      </c>
      <c r="AI3141" s="13">
        <f t="shared" si="3608"/>
        <v>2.1897904799614005E-3</v>
      </c>
      <c r="AJ3141" s="13">
        <f t="shared" si="3609"/>
        <v>7.5816845813534589E-4</v>
      </c>
      <c r="AK3141" s="13">
        <f t="shared" si="3610"/>
        <v>1.7499982035464271E-4</v>
      </c>
      <c r="AL3141" s="13">
        <f t="shared" si="3611"/>
        <v>6.3221343710972665E-7</v>
      </c>
      <c r="AM3141" s="13">
        <f t="shared" si="3612"/>
        <v>3.1249697760279304E-4</v>
      </c>
      <c r="AN3141" s="13">
        <f t="shared" si="3613"/>
        <v>2.3544292833087068E-4</v>
      </c>
      <c r="AO3141" s="13">
        <f t="shared" si="3614"/>
        <v>8.8694253823272867E-5</v>
      </c>
      <c r="AP3141" s="13">
        <f t="shared" si="3615"/>
        <v>2.2274812604018224E-5</v>
      </c>
      <c r="AQ3141" s="13">
        <f t="shared" si="3616"/>
        <v>4.1955982644554714E-6</v>
      </c>
      <c r="AR3141" s="13">
        <f t="shared" si="3617"/>
        <v>4.7651792661387464E-4</v>
      </c>
      <c r="AS3141" s="13">
        <f t="shared" si="3618"/>
        <v>3.2996842848733327E-4</v>
      </c>
      <c r="AT3141" s="13">
        <f t="shared" si="3619"/>
        <v>1.1424456218477779E-4</v>
      </c>
      <c r="AU3141" s="13">
        <f t="shared" si="3620"/>
        <v>2.6369835943850187E-5</v>
      </c>
      <c r="AV3141" s="13">
        <f t="shared" si="3621"/>
        <v>4.5649978940412908E-6</v>
      </c>
      <c r="AW3141" s="13">
        <f t="shared" si="3622"/>
        <v>9.1620824497033054E-9</v>
      </c>
      <c r="AX3141" s="13">
        <f t="shared" si="3623"/>
        <v>3.606514776172278E-5</v>
      </c>
      <c r="AY3141" s="13">
        <f t="shared" si="3624"/>
        <v>2.7172371601297896E-5</v>
      </c>
      <c r="AZ3141" s="13">
        <f t="shared" si="3625"/>
        <v>1.0236167384050539E-5</v>
      </c>
      <c r="BA3141" s="13">
        <f t="shared" si="3626"/>
        <v>2.5707269685971584E-6</v>
      </c>
      <c r="BB3141" s="13">
        <f t="shared" si="3627"/>
        <v>4.8421227148233963E-7</v>
      </c>
      <c r="BC3141" s="13">
        <f t="shared" si="3628"/>
        <v>7.2963492963092053E-8</v>
      </c>
      <c r="BD3141" s="13">
        <f t="shared" si="3629"/>
        <v>5.9836725944664402E-5</v>
      </c>
      <c r="BE3141" s="13">
        <f t="shared" si="3630"/>
        <v>4.1434391705030279E-5</v>
      </c>
      <c r="BF3141" s="13">
        <f t="shared" si="3631"/>
        <v>1.434577835653597E-5</v>
      </c>
      <c r="BG3141" s="13">
        <f t="shared" si="3632"/>
        <v>3.3112807692049201E-6</v>
      </c>
      <c r="BH3141" s="13">
        <f t="shared" si="3633"/>
        <v>5.7323032916043395E-7</v>
      </c>
      <c r="BI3141" s="13">
        <f t="shared" si="3634"/>
        <v>7.9387532057157154E-8</v>
      </c>
      <c r="BJ3141" s="14">
        <f t="shared" si="3635"/>
        <v>0.29416774295083875</v>
      </c>
      <c r="BK3141" s="14">
        <f t="shared" si="3636"/>
        <v>0.37543665105443264</v>
      </c>
      <c r="BL3141" s="14">
        <f t="shared" si="3637"/>
        <v>0.31361110307239687</v>
      </c>
      <c r="BM3141" s="14">
        <f t="shared" si="3638"/>
        <v>0.17767367305036372</v>
      </c>
      <c r="BN3141" s="14">
        <f t="shared" si="3639"/>
        <v>0.82230384449332516</v>
      </c>
    </row>
    <row r="3142" spans="1:66" x14ac:dyDescent="0.25">
      <c r="A3142" t="s">
        <v>303</v>
      </c>
      <c r="B3142" t="s">
        <v>333</v>
      </c>
      <c r="C3142" t="s">
        <v>342</v>
      </c>
      <c r="D3142" t="s">
        <v>569</v>
      </c>
      <c r="E3142" s="10">
        <f>VLOOKUP(A3142,home!$A$2:$E$405,3,FALSE)</f>
        <v>1.3434343434343401</v>
      </c>
      <c r="F3142" s="10">
        <f>VLOOKUP(B3142,home!$B$2:$E$405,3,FALSE)</f>
        <v>1.41</v>
      </c>
      <c r="G3142" s="10">
        <f>VLOOKUP(C3142,away!$B$2:$E$405,4,FALSE)</f>
        <v>1.1599999999999999</v>
      </c>
      <c r="H3142" s="10">
        <f>VLOOKUP(A3142,away!$A$2:$E$405,3,FALSE)</f>
        <v>0.98989898989898994</v>
      </c>
      <c r="I3142" s="10">
        <f>VLOOKUP(C3142,away!$B$2:$E$405,3,FALSE)</f>
        <v>0.83</v>
      </c>
      <c r="J3142" s="10">
        <f>VLOOKUP(B3142,home!$B$2:$E$405,4,FALSE)</f>
        <v>1.01</v>
      </c>
      <c r="K3142" s="12">
        <f t="shared" si="3584"/>
        <v>2.1973212121212065</v>
      </c>
      <c r="L3142" s="12">
        <f t="shared" si="3585"/>
        <v>0.82983232323232325</v>
      </c>
      <c r="M3142" s="13">
        <f t="shared" si="3586"/>
        <v>4.8453362803086077E-2</v>
      </c>
      <c r="N3142" s="13">
        <f t="shared" si="3587"/>
        <v>0.10646760188582569</v>
      </c>
      <c r="O3142" s="13">
        <f t="shared" si="3588"/>
        <v>4.0208166623303558E-2</v>
      </c>
      <c r="P3142" s="13">
        <f t="shared" si="3589"/>
        <v>8.8350257421888803E-2</v>
      </c>
      <c r="Q3142" s="13">
        <f t="shared" si="3590"/>
        <v>0.11697176001370028</v>
      </c>
      <c r="R3142" s="13">
        <f t="shared" si="3591"/>
        <v>1.668301816096417E-2</v>
      </c>
      <c r="S3142" s="13">
        <f t="shared" si="3592"/>
        <v>4.027464522037702E-2</v>
      </c>
      <c r="T3142" s="13">
        <f t="shared" si="3593"/>
        <v>9.7066947364742681E-2</v>
      </c>
      <c r="U3142" s="13">
        <f t="shared" si="3594"/>
        <v>3.6657949687289894E-2</v>
      </c>
      <c r="V3142" s="13">
        <f t="shared" si="3595"/>
        <v>8.1596796657078391E-3</v>
      </c>
      <c r="W3142" s="13">
        <f t="shared" si="3596"/>
        <v>8.5674843165751607E-2</v>
      </c>
      <c r="X3142" s="13">
        <f t="shared" si="3597"/>
        <v>7.1095754146800583E-2</v>
      </c>
      <c r="Y3142" s="13">
        <f t="shared" si="3598"/>
        <v>2.9498777417796797E-2</v>
      </c>
      <c r="Z3142" s="13">
        <f t="shared" si="3599"/>
        <v>4.6147025730133139E-3</v>
      </c>
      <c r="AA3142" s="13">
        <f t="shared" si="3600"/>
        <v>1.0139983851312465E-2</v>
      </c>
      <c r="AB3142" s="13">
        <f t="shared" si="3601"/>
        <v>1.1140400803527684E-2</v>
      </c>
      <c r="AC3142" s="13">
        <f t="shared" si="3602"/>
        <v>9.2990165857425688E-4</v>
      </c>
      <c r="AD3142" s="13">
        <f t="shared" si="3603"/>
        <v>4.706378755831591E-2</v>
      </c>
      <c r="AE3142" s="13">
        <f t="shared" si="3604"/>
        <v>3.9055052169629803E-2</v>
      </c>
      <c r="AF3142" s="13">
        <f t="shared" si="3605"/>
        <v>1.6204572337941738E-2</v>
      </c>
      <c r="AG3142" s="13">
        <f t="shared" si="3606"/>
        <v>4.4823593033934787E-3</v>
      </c>
      <c r="AH3142" s="13">
        <f t="shared" si="3607"/>
        <v>9.5735733929745432E-4</v>
      </c>
      <c r="AI3142" s="13">
        <f t="shared" si="3608"/>
        <v>2.1036215892182154E-3</v>
      </c>
      <c r="AJ3142" s="13">
        <f t="shared" si="3609"/>
        <v>2.3111661701326544E-3</v>
      </c>
      <c r="AK3142" s="13">
        <f t="shared" si="3610"/>
        <v>1.6927914834564703E-3</v>
      </c>
      <c r="AL3142" s="13">
        <f t="shared" si="3611"/>
        <v>6.7823611125578478E-5</v>
      </c>
      <c r="AM3142" s="13">
        <f t="shared" si="3612"/>
        <v>2.068285174493073E-2</v>
      </c>
      <c r="AN3142" s="13">
        <f t="shared" si="3613"/>
        <v>1.716329891456558E-2</v>
      </c>
      <c r="AO3142" s="13">
        <f t="shared" si="3614"/>
        <v>7.1213301063023822E-3</v>
      </c>
      <c r="AP3142" s="13">
        <f t="shared" si="3615"/>
        <v>1.9698366355390649E-3</v>
      </c>
      <c r="AQ3142" s="13">
        <f t="shared" si="3616"/>
        <v>4.0865852791438127E-4</v>
      </c>
      <c r="AR3142" s="13">
        <f t="shared" si="3617"/>
        <v>1.5888921300654448E-4</v>
      </c>
      <c r="AS3142" s="13">
        <f t="shared" si="3618"/>
        <v>3.4913063811652486E-4</v>
      </c>
      <c r="AT3142" s="13">
        <f t="shared" si="3619"/>
        <v>3.8357607846742641E-4</v>
      </c>
      <c r="AU3142" s="13">
        <f t="shared" si="3620"/>
        <v>2.8094661789291486E-4</v>
      </c>
      <c r="AV3142" s="13">
        <f t="shared" si="3621"/>
        <v>1.5433249074245332E-4</v>
      </c>
      <c r="AW3142" s="13">
        <f t="shared" si="3622"/>
        <v>3.43528128881105E-6</v>
      </c>
      <c r="AX3142" s="13">
        <f t="shared" si="3623"/>
        <v>7.5744781443824018E-3</v>
      </c>
      <c r="AY3142" s="13">
        <f t="shared" si="3624"/>
        <v>6.2855467958253053E-3</v>
      </c>
      <c r="AZ3142" s="13">
        <f t="shared" si="3625"/>
        <v>2.6079749501825987E-3</v>
      </c>
      <c r="BA3142" s="13">
        <f t="shared" si="3626"/>
        <v>7.2139397061390964E-4</v>
      </c>
      <c r="BB3142" s="13">
        <f t="shared" si="3627"/>
        <v>1.496590086500827E-4</v>
      </c>
      <c r="BC3142" s="13">
        <f t="shared" si="3628"/>
        <v>2.4838376568148908E-5</v>
      </c>
      <c r="BD3142" s="13">
        <f t="shared" si="3629"/>
        <v>2.1975234127629372E-5</v>
      </c>
      <c r="BE3142" s="13">
        <f t="shared" si="3630"/>
        <v>4.8286648089969872E-5</v>
      </c>
      <c r="BF3142" s="13">
        <f t="shared" si="3631"/>
        <v>5.3050638055161375E-5</v>
      </c>
      <c r="BG3142" s="13">
        <f t="shared" si="3632"/>
        <v>3.8856430771723538E-5</v>
      </c>
      <c r="BH3142" s="13">
        <f t="shared" si="3633"/>
        <v>2.1345014890506833E-5</v>
      </c>
      <c r="BI3142" s="13">
        <f t="shared" si="3634"/>
        <v>9.3803707983907356E-6</v>
      </c>
      <c r="BJ3142" s="14">
        <f t="shared" si="3635"/>
        <v>0.67829132253937297</v>
      </c>
      <c r="BK3142" s="14">
        <f t="shared" si="3636"/>
        <v>0.19252121717658488</v>
      </c>
      <c r="BL3142" s="14">
        <f t="shared" si="3637"/>
        <v>0.12341422508346182</v>
      </c>
      <c r="BM3142" s="14">
        <f t="shared" si="3638"/>
        <v>0.57542518894912775</v>
      </c>
      <c r="BN3142" s="14">
        <f t="shared" si="3639"/>
        <v>0.41713416690876859</v>
      </c>
    </row>
    <row r="3143" spans="1:66" x14ac:dyDescent="0.25">
      <c r="A3143" t="s">
        <v>35</v>
      </c>
      <c r="B3143" t="s">
        <v>212</v>
      </c>
      <c r="C3143" t="s">
        <v>295</v>
      </c>
      <c r="D3143" t="s">
        <v>569</v>
      </c>
      <c r="E3143" s="10">
        <f>VLOOKUP(A3143,home!$A$2:$E$405,3,FALSE)</f>
        <v>1.55</v>
      </c>
      <c r="F3143" s="10">
        <f>VLOOKUP(B3143,home!$B$2:$E$405,3,FALSE)</f>
        <v>0.28000000000000003</v>
      </c>
      <c r="G3143" s="10">
        <f>VLOOKUP(C3143,away!$B$2:$E$405,4,FALSE)</f>
        <v>0.81</v>
      </c>
      <c r="H3143" s="10">
        <f>VLOOKUP(A3143,away!$A$2:$E$405,3,FALSE)</f>
        <v>1.0857142857142901</v>
      </c>
      <c r="I3143" s="10">
        <f>VLOOKUP(C3143,away!$B$2:$E$405,3,FALSE)</f>
        <v>0.81</v>
      </c>
      <c r="J3143" s="10">
        <f>VLOOKUP(B3143,home!$B$2:$E$405,4,FALSE)</f>
        <v>1.18</v>
      </c>
      <c r="K3143" s="12">
        <f t="shared" si="3584"/>
        <v>0.35154000000000007</v>
      </c>
      <c r="L3143" s="12">
        <f t="shared" si="3585"/>
        <v>1.0377257142857184</v>
      </c>
      <c r="M3143" s="13">
        <f t="shared" si="3586"/>
        <v>0.24925826423372999</v>
      </c>
      <c r="N3143" s="13">
        <f t="shared" si="3587"/>
        <v>8.762425020872544E-2</v>
      </c>
      <c r="O3143" s="13">
        <f t="shared" si="3588"/>
        <v>0.25866171029356577</v>
      </c>
      <c r="P3143" s="13">
        <f t="shared" si="3589"/>
        <v>9.0929937636600108E-2</v>
      </c>
      <c r="Q3143" s="13">
        <f t="shared" si="3590"/>
        <v>1.5401714459187674E-2</v>
      </c>
      <c r="R3143" s="13">
        <f t="shared" si="3591"/>
        <v>0.13420995403637806</v>
      </c>
      <c r="S3143" s="13">
        <f t="shared" si="3592"/>
        <v>8.2928579961172606E-3</v>
      </c>
      <c r="T3143" s="13">
        <f t="shared" si="3593"/>
        <v>1.5982755138385204E-2</v>
      </c>
      <c r="U3143" s="13">
        <f t="shared" si="3594"/>
        <v>4.7180167241948338E-2</v>
      </c>
      <c r="V3143" s="13">
        <f t="shared" si="3595"/>
        <v>3.3613911023139134E-4</v>
      </c>
      <c r="W3143" s="13">
        <f t="shared" si="3596"/>
        <v>1.804772900327612E-3</v>
      </c>
      <c r="X3143" s="13">
        <f t="shared" si="3597"/>
        <v>1.8728592471159787E-3</v>
      </c>
      <c r="Y3143" s="13">
        <f t="shared" si="3598"/>
        <v>9.7175709998502098E-4</v>
      </c>
      <c r="Z3143" s="13">
        <f t="shared" si="3599"/>
        <v>4.6424373472217943E-2</v>
      </c>
      <c r="AA3143" s="13">
        <f t="shared" si="3600"/>
        <v>1.6320024250423497E-2</v>
      </c>
      <c r="AB3143" s="13">
        <f t="shared" si="3601"/>
        <v>2.8685706624969384E-3</v>
      </c>
      <c r="AC3143" s="13">
        <f t="shared" si="3602"/>
        <v>7.6640157811131054E-6</v>
      </c>
      <c r="AD3143" s="13">
        <f t="shared" si="3603"/>
        <v>1.5861246634529222E-4</v>
      </c>
      <c r="AE3143" s="13">
        <f t="shared" si="3604"/>
        <v>1.6459623493278783E-4</v>
      </c>
      <c r="AF3143" s="13">
        <f t="shared" si="3605"/>
        <v>8.5402872732183579E-5</v>
      </c>
      <c r="AG3143" s="13">
        <f t="shared" si="3606"/>
        <v>2.9541585702685835E-5</v>
      </c>
      <c r="AH3143" s="13">
        <f t="shared" si="3607"/>
        <v>1.2043941530431078E-2</v>
      </c>
      <c r="AI3143" s="13">
        <f t="shared" si="3608"/>
        <v>4.2339272056077419E-3</v>
      </c>
      <c r="AJ3143" s="13">
        <f t="shared" si="3609"/>
        <v>7.4419738492967292E-4</v>
      </c>
      <c r="AK3143" s="13">
        <f t="shared" si="3610"/>
        <v>8.7205049566059091E-5</v>
      </c>
      <c r="AL3143" s="13">
        <f t="shared" si="3611"/>
        <v>1.1183396131958308E-7</v>
      </c>
      <c r="AM3143" s="13">
        <f t="shared" si="3612"/>
        <v>1.1151725283804813E-5</v>
      </c>
      <c r="AN3143" s="13">
        <f t="shared" si="3613"/>
        <v>1.1572432085654454E-5</v>
      </c>
      <c r="AO3143" s="13">
        <f t="shared" si="3614"/>
        <v>6.0045051760543677E-6</v>
      </c>
      <c r="AP3143" s="13">
        <f t="shared" si="3615"/>
        <v>2.0770098075844369E-6</v>
      </c>
      <c r="AQ3143" s="13">
        <f t="shared" si="3616"/>
        <v>5.3884162153850048E-7</v>
      </c>
      <c r="AR3143" s="13">
        <f t="shared" si="3617"/>
        <v>2.4996615654964047E-3</v>
      </c>
      <c r="AS3143" s="13">
        <f t="shared" si="3618"/>
        <v>8.7873102673460617E-4</v>
      </c>
      <c r="AT3143" s="13">
        <f t="shared" si="3619"/>
        <v>1.5445455256914175E-4</v>
      </c>
      <c r="AU3143" s="13">
        <f t="shared" si="3620"/>
        <v>1.8098984470052034E-5</v>
      </c>
      <c r="AV3143" s="13">
        <f t="shared" si="3621"/>
        <v>1.5906292501505233E-6</v>
      </c>
      <c r="AW3143" s="13">
        <f t="shared" si="3622"/>
        <v>1.1332573242305912E-9</v>
      </c>
      <c r="AX3143" s="13">
        <f t="shared" si="3623"/>
        <v>6.5337958437812347E-7</v>
      </c>
      <c r="AY3143" s="13">
        <f t="shared" si="3624"/>
        <v>6.7802879589849387E-7</v>
      </c>
      <c r="AZ3143" s="13">
        <f t="shared" si="3625"/>
        <v>3.5180395826502509E-7</v>
      </c>
      <c r="BA3143" s="13">
        <f t="shared" si="3626"/>
        <v>1.2169200462637207E-7</v>
      </c>
      <c r="BB3143" s="13">
        <f t="shared" si="3627"/>
        <v>3.1570730605940721E-8</v>
      </c>
      <c r="BC3143" s="13">
        <f t="shared" si="3628"/>
        <v>6.5523517937143664E-9</v>
      </c>
      <c r="BD3143" s="13">
        <f t="shared" si="3629"/>
        <v>4.323271805878855E-4</v>
      </c>
      <c r="BE3143" s="13">
        <f t="shared" si="3630"/>
        <v>1.5198029706386528E-4</v>
      </c>
      <c r="BF3143" s="13">
        <f t="shared" si="3631"/>
        <v>2.6713576814915601E-5</v>
      </c>
      <c r="BG3143" s="13">
        <f t="shared" si="3632"/>
        <v>3.1302969311718112E-6</v>
      </c>
      <c r="BH3143" s="13">
        <f t="shared" si="3633"/>
        <v>2.7510614579603471E-7</v>
      </c>
      <c r="BI3143" s="13">
        <f t="shared" si="3634"/>
        <v>1.9342162898627617E-8</v>
      </c>
      <c r="BJ3143" s="14">
        <f t="shared" si="3635"/>
        <v>0.12412944975484014</v>
      </c>
      <c r="BK3143" s="14">
        <f t="shared" si="3636"/>
        <v>0.34882565285521711</v>
      </c>
      <c r="BL3143" s="14">
        <f t="shared" si="3637"/>
        <v>0.48051668021357397</v>
      </c>
      <c r="BM3143" s="14">
        <f t="shared" si="3638"/>
        <v>0.1638096485321236</v>
      </c>
      <c r="BN3143" s="14">
        <f t="shared" si="3639"/>
        <v>0.836085830868187</v>
      </c>
    </row>
    <row r="3144" spans="1:66" s="15" customFormat="1" x14ac:dyDescent="0.25">
      <c r="A3144" s="15" t="s">
        <v>28</v>
      </c>
      <c r="B3144" s="15" t="s">
        <v>188</v>
      </c>
      <c r="C3144" s="15" t="s">
        <v>462</v>
      </c>
      <c r="D3144" s="15" t="s">
        <v>570</v>
      </c>
      <c r="E3144" s="15">
        <f>VLOOKUP(A3144,home!$A$2:$E$405,3,FALSE)</f>
        <v>1.3831775700934601</v>
      </c>
      <c r="F3144" s="15">
        <f>VLOOKUP(B3144,home!$B$2:$E$405,3,FALSE)</f>
        <v>1.3</v>
      </c>
      <c r="G3144" s="15">
        <f>VLOOKUP(C3144,away!$B$2:$E$405,4,FALSE)</f>
        <v>1.45</v>
      </c>
      <c r="H3144" s="15">
        <f>VLOOKUP(A3144,away!$A$2:$E$405,3,FALSE)</f>
        <v>1.2429906542056099</v>
      </c>
      <c r="I3144" s="15">
        <f>VLOOKUP(C3144,away!$B$2:$E$405,3,FALSE)</f>
        <v>0.43</v>
      </c>
      <c r="J3144" s="15">
        <f>VLOOKUP(B3144,home!$B$2:$E$405,4,FALSE)</f>
        <v>0.8</v>
      </c>
      <c r="K3144" s="20">
        <f t="shared" si="3584"/>
        <v>2.6072897196261722</v>
      </c>
      <c r="L3144" s="20">
        <f t="shared" si="3585"/>
        <v>0.42758878504672987</v>
      </c>
      <c r="M3144" s="21">
        <f t="shared" si="3586"/>
        <v>4.8080504077318544E-2</v>
      </c>
      <c r="N3144" s="21">
        <f t="shared" si="3587"/>
        <v>0.12535980399523688</v>
      </c>
      <c r="O3144" s="21">
        <f t="shared" si="3588"/>
        <v>2.055868432285498E-2</v>
      </c>
      <c r="P3144" s="21">
        <f t="shared" si="3589"/>
        <v>5.3602446284019535E-2</v>
      </c>
      <c r="Q3144" s="21">
        <f t="shared" si="3590"/>
        <v>0.16342466410556661</v>
      </c>
      <c r="R3144" s="21">
        <f t="shared" si="3591"/>
        <v>4.3953314258844065E-3</v>
      </c>
      <c r="S3144" s="21">
        <f t="shared" si="3592"/>
        <v>1.4939642911245041E-2</v>
      </c>
      <c r="T3144" s="21">
        <f t="shared" si="3593"/>
        <v>6.9878553571569163E-2</v>
      </c>
      <c r="U3144" s="21">
        <f t="shared" si="3594"/>
        <v>1.1459902441058257E-2</v>
      </c>
      <c r="V3144" s="21">
        <f t="shared" si="3595"/>
        <v>1.8506031868843968E-3</v>
      </c>
      <c r="W3144" s="21">
        <f t="shared" si="3596"/>
        <v>0.14203181555193467</v>
      </c>
      <c r="X3144" s="21">
        <f t="shared" si="3597"/>
        <v>6.0731211449832984E-2</v>
      </c>
      <c r="Y3144" s="21">
        <f t="shared" si="3598"/>
        <v>1.2983992459125068E-2</v>
      </c>
      <c r="Z3144" s="21">
        <f t="shared" si="3599"/>
        <v>6.2646480809054139E-4</v>
      </c>
      <c r="AA3144" s="21">
        <f t="shared" si="3600"/>
        <v>1.6333752538420512E-3</v>
      </c>
      <c r="AB3144" s="21">
        <f t="shared" si="3601"/>
        <v>2.1293412538170857E-3</v>
      </c>
      <c r="AC3144" s="21">
        <f t="shared" si="3602"/>
        <v>1.2894631075218034E-4</v>
      </c>
      <c r="AD3144" s="21">
        <f t="shared" si="3603"/>
        <v>9.2579523137100023E-2</v>
      </c>
      <c r="AE3144" s="21">
        <f t="shared" si="3604"/>
        <v>3.9585965818398218E-2</v>
      </c>
      <c r="AF3144" s="21">
        <f t="shared" si="3605"/>
        <v>8.4632575145951339E-3</v>
      </c>
      <c r="AG3144" s="21">
        <f t="shared" si="3606"/>
        <v>1.2062646660677802E-3</v>
      </c>
      <c r="AH3144" s="21">
        <f t="shared" si="3607"/>
        <v>6.6967331541491849E-5</v>
      </c>
      <c r="AI3144" s="21">
        <f t="shared" si="3608"/>
        <v>1.7460323507892918E-4</v>
      </c>
      <c r="AJ3144" s="21">
        <f t="shared" si="3609"/>
        <v>2.2762060991738203E-4</v>
      </c>
      <c r="AK3144" s="21">
        <f t="shared" si="3610"/>
        <v>1.9782429207087639E-4</v>
      </c>
      <c r="AL3144" s="21">
        <f t="shared" si="3611"/>
        <v>5.7502206586696979E-6</v>
      </c>
      <c r="AM3144" s="21">
        <f t="shared" si="3612"/>
        <v>4.8276327784650859E-2</v>
      </c>
      <c r="AN3144" s="21">
        <f t="shared" si="3613"/>
        <v>2.0642416343956548E-2</v>
      </c>
      <c r="AO3144" s="21">
        <f t="shared" si="3614"/>
        <v>4.4132328624705702E-3</v>
      </c>
      <c r="AP3144" s="21">
        <f t="shared" si="3615"/>
        <v>6.2901629259736434E-4</v>
      </c>
      <c r="AQ3144" s="21">
        <f t="shared" si="3616"/>
        <v>6.7240078081576334E-5</v>
      </c>
      <c r="AR3144" s="21">
        <f t="shared" si="3617"/>
        <v>5.7268959863296125E-6</v>
      </c>
      <c r="AS3144" s="21">
        <f t="shared" si="3618"/>
        <v>1.4931677030525585E-5</v>
      </c>
      <c r="AT3144" s="21">
        <f t="shared" si="3619"/>
        <v>1.9465604009233811E-5</v>
      </c>
      <c r="AU3144" s="21">
        <f t="shared" si="3620"/>
        <v>1.6917489739863102E-5</v>
      </c>
      <c r="AV3144" s="21">
        <f t="shared" si="3621"/>
        <v>1.102719927015658E-5</v>
      </c>
      <c r="AW3144" s="21">
        <f t="shared" si="3622"/>
        <v>1.7807280835696698E-7</v>
      </c>
      <c r="AX3144" s="21">
        <f t="shared" si="3623"/>
        <v>2.0978395522370585E-2</v>
      </c>
      <c r="AY3144" s="21">
        <f t="shared" si="3624"/>
        <v>8.9701266536401959E-3</v>
      </c>
      <c r="AZ3144" s="21">
        <f t="shared" si="3625"/>
        <v>1.91776277877265E-3</v>
      </c>
      <c r="BA3144" s="21">
        <f t="shared" si="3626"/>
        <v>2.7333795219441269E-4</v>
      </c>
      <c r="BB3144" s="21">
        <f t="shared" si="3627"/>
        <v>2.921906072149251E-5</v>
      </c>
      <c r="BC3144" s="21">
        <f t="shared" si="3628"/>
        <v>2.4987485348219231E-6</v>
      </c>
      <c r="BD3144" s="21">
        <f t="shared" si="3629"/>
        <v>4.0812608281394526E-7</v>
      </c>
      <c r="BE3144" s="21">
        <f t="shared" si="3630"/>
        <v>1.0641029400320991E-6</v>
      </c>
      <c r="BF3144" s="21">
        <f t="shared" si="3631"/>
        <v>1.3872123280848393E-6</v>
      </c>
      <c r="BG3144" s="21">
        <f t="shared" si="3632"/>
        <v>1.2056214806514297E-6</v>
      </c>
      <c r="BH3144" s="21">
        <f t="shared" si="3633"/>
        <v>7.858511230657394E-7</v>
      </c>
      <c r="BI3144" s="21">
        <f t="shared" si="3634"/>
        <v>4.0978831086519696E-7</v>
      </c>
      <c r="BJ3144" s="22">
        <f t="shared" si="3635"/>
        <v>0.82244462634741755</v>
      </c>
      <c r="BK3144" s="22">
        <f t="shared" si="3636"/>
        <v>0.12757801964451856</v>
      </c>
      <c r="BL3144" s="22">
        <f t="shared" si="3637"/>
        <v>4.091697973436708E-2</v>
      </c>
      <c r="BM3144" s="22">
        <f t="shared" si="3638"/>
        <v>0.56717470774268097</v>
      </c>
      <c r="BN3144" s="22">
        <f t="shared" si="3639"/>
        <v>0.4154214342108809</v>
      </c>
    </row>
    <row r="3145" spans="1:66" x14ac:dyDescent="0.25">
      <c r="A3145" t="s">
        <v>61</v>
      </c>
      <c r="B3145" t="s">
        <v>71</v>
      </c>
      <c r="C3145" t="s">
        <v>70</v>
      </c>
      <c r="D3145" s="7" t="s">
        <v>571</v>
      </c>
      <c r="E3145" s="10">
        <f>VLOOKUP(A3145,home!$A$2:$E$405,3,FALSE)</f>
        <v>1.5193798449612399</v>
      </c>
      <c r="F3145" s="10">
        <f>VLOOKUP(B3145,home!$B$2:$E$405,3,FALSE)</f>
        <v>0.55000000000000004</v>
      </c>
      <c r="G3145" s="10">
        <f>VLOOKUP(C3145,away!$B$2:$E$405,4,FALSE)</f>
        <v>1.21</v>
      </c>
      <c r="H3145" s="10">
        <f>VLOOKUP(A3145,away!$A$2:$E$405,3,FALSE)</f>
        <v>1.26356589147287</v>
      </c>
      <c r="I3145" s="10">
        <f>VLOOKUP(C3145,away!$B$2:$E$405,3,FALSE)</f>
        <v>0.99</v>
      </c>
      <c r="J3145" s="10">
        <f>VLOOKUP(B3145,home!$B$2:$E$405,4,FALSE)</f>
        <v>0.53</v>
      </c>
      <c r="K3145" s="12">
        <f t="shared" ref="K3145:K3195" si="3640">E3145*F3145*G3145</f>
        <v>1.0111472868217053</v>
      </c>
      <c r="L3145" s="12">
        <f t="shared" ref="L3145:L3195" si="3641">H3145*I3145*J3145</f>
        <v>0.66299302325581488</v>
      </c>
      <c r="M3145" s="13">
        <f t="shared" ref="M3145:M3195" si="3642">_xlfn.POISSON.DIST(0,K3145,FALSE) * _xlfn.POISSON.DIST(0,L3145,FALSE)</f>
        <v>0.18746927567271982</v>
      </c>
      <c r="N3145" s="13">
        <f t="shared" ref="N3145:N3195" si="3643">_xlfn.POISSON.DIST(1,K3145,FALSE) * _xlfn.POISSON.DIST(0,L3145,FALSE)</f>
        <v>0.18955904945890095</v>
      </c>
      <c r="O3145" s="13">
        <f t="shared" ref="O3145:O3195" si="3644">_xlfn.POISSON.DIST(0,K3145,FALSE) * _xlfn.POISSON.DIST(1,L3145,FALSE)</f>
        <v>0.12429082184583433</v>
      </c>
      <c r="P3145" s="13">
        <f t="shared" ref="P3145:P3195" si="3645">_xlfn.POISSON.DIST(1,K3145,FALSE) * _xlfn.POISSON.DIST(1,L3145,FALSE)</f>
        <v>0.1256763272862553</v>
      </c>
      <c r="Q3145" s="13">
        <f t="shared" ref="Q3145:Q3195" si="3646">_xlfn.POISSON.DIST(2,K3145,FALSE) * _xlfn.POISSON.DIST(0,L3145,FALSE)</f>
        <v>9.5836059276434571E-2</v>
      </c>
      <c r="R3145" s="13">
        <f t="shared" ref="R3145:R3195" si="3647">_xlfn.POISSON.DIST(0,K3145,FALSE) * _xlfn.POISSON.DIST(2,L3145,FALSE)</f>
        <v>4.1201973869259778E-2</v>
      </c>
      <c r="S3145" s="13">
        <f t="shared" ref="S3145:S3195" si="3648">_xlfn.POISSON.DIST(2,K3145,FALSE) * _xlfn.POISSON.DIST(2,L3145,FALSE)</f>
        <v>2.1062837074881203E-2</v>
      </c>
      <c r="T3145" s="13">
        <f t="shared" ref="T3145:T3195" si="3649">_xlfn.POISSON.DIST(2,K3145,FALSE) * _xlfn.POISSON.DIST(1,L3145,FALSE)</f>
        <v>6.3538638676606848E-2</v>
      </c>
      <c r="U3145" s="13">
        <f t="shared" ref="U3145:U3195" si="3650">_xlfn.POISSON.DIST(1,K3145,FALSE) * _xlfn.POISSON.DIST(2,L3145,FALSE)</f>
        <v>4.1661264089600823E-2</v>
      </c>
      <c r="V3145" s="13">
        <f t="shared" ref="V3145:V3195" si="3651">_xlfn.POISSON.DIST(3,K3145,FALSE) * _xlfn.POISSON.DIST(3,L3145,FALSE)</f>
        <v>1.5689089415383565E-3</v>
      </c>
      <c r="W3145" s="13">
        <f t="shared" ref="W3145:W3195" si="3652">_xlfn.POISSON.DIST(3,K3145,FALSE) * _xlfn.POISSON.DIST(0,L3145,FALSE)</f>
        <v>3.2301457105683648E-2</v>
      </c>
      <c r="X3145" s="13">
        <f t="shared" ref="X3145:X3195" si="3653">_xlfn.POISSON.DIST(3,K3145,FALSE) * _xlfn.POISSON.DIST(1,L3145,FALSE)</f>
        <v>2.1415640702065229E-2</v>
      </c>
      <c r="Y3145" s="13">
        <f t="shared" ref="Y3145:Y3195" si="3654">_xlfn.POISSON.DIST(3,K3145,FALSE) * _xlfn.POISSON.DIST(2,L3145,FALSE)</f>
        <v>7.0992101870112527E-3</v>
      </c>
      <c r="Z3145" s="13">
        <f t="shared" ref="Z3145:Z3195" si="3655">_xlfn.POISSON.DIST(0,K3145,FALSE) * _xlfn.POISSON.DIST(3,L3145,FALSE)</f>
        <v>9.1055404065625428E-3</v>
      </c>
      <c r="AA3145" s="13">
        <f t="shared" ref="AA3145:AA3195" si="3656">_xlfn.POISSON.DIST(1,K3145,FALSE) * _xlfn.POISSON.DIST(3,L3145,FALSE)</f>
        <v>9.2070424771411221E-3</v>
      </c>
      <c r="AB3145" s="13">
        <f t="shared" ref="AB3145:AB3195" si="3657">_xlfn.POISSON.DIST(2,K3145,FALSE) * _xlfn.POISSON.DIST(3,L3145,FALSE)</f>
        <v>4.6548380102067188E-3</v>
      </c>
      <c r="AC3145" s="13">
        <f t="shared" ref="AC3145:AC3195" si="3658">_xlfn.POISSON.DIST(4,K3145,FALSE) * _xlfn.POISSON.DIST(4,L3145,FALSE)</f>
        <v>6.573567618999158E-5</v>
      </c>
      <c r="AD3145" s="13">
        <f t="shared" ref="AD3145:AD3195" si="3659">_xlfn.POISSON.DIST(4,K3145,FALSE) * _xlfn.POISSON.DIST(0,L3145,FALSE)</f>
        <v>8.1653826781999256E-3</v>
      </c>
      <c r="AE3145" s="13">
        <f t="shared" ref="AE3145:AE3195" si="3660">_xlfn.POISSON.DIST(4,K3145,FALSE) * _xlfn.POISSON.DIST(1,L3145,FALSE)</f>
        <v>5.4135917478604322E-3</v>
      </c>
      <c r="AF3145" s="13">
        <f t="shared" ref="AF3145:AF3195" si="3661">_xlfn.POISSON.DIST(4,K3145,FALSE) * _xlfn.POISSON.DIST(2,L3145,FALSE)</f>
        <v>1.7945867797933591E-3</v>
      </c>
      <c r="AG3145" s="13">
        <f t="shared" ref="AG3145:AG3195" si="3662">_xlfn.POISSON.DIST(4,K3145,FALSE) * _xlfn.POISSON.DIST(3,L3145,FALSE)</f>
        <v>3.9659950487670552E-4</v>
      </c>
      <c r="AH3145" s="13">
        <f t="shared" ref="AH3145:AH3195" si="3663">_xlfn.POISSON.DIST(0,K3145,FALSE) * _xlfn.POISSON.DIST(4,L3145,FALSE)</f>
        <v>1.5092274406312205E-3</v>
      </c>
      <c r="AI3145" s="13">
        <f t="shared" ref="AI3145:AI3195" si="3664">_xlfn.POISSON.DIST(1,K3145,FALSE) * _xlfn.POISSON.DIST(4,L3145,FALSE)</f>
        <v>1.5260512317911248E-3</v>
      </c>
      <c r="AJ3145" s="13">
        <f t="shared" ref="AJ3145:AJ3195" si="3665">_xlfn.POISSON.DIST(2,K3145,FALSE) * _xlfn.POISSON.DIST(4,L3145,FALSE)</f>
        <v>7.7153128128825852E-4</v>
      </c>
      <c r="AK3145" s="13">
        <f t="shared" ref="AK3145:AK3195" si="3666">_xlfn.POISSON.DIST(3,K3145,FALSE) * _xlfn.POISSON.DIST(4,L3145,FALSE)</f>
        <v>2.6004392059089887E-4</v>
      </c>
      <c r="AL3145" s="13">
        <f t="shared" ref="AL3145:AL3195" si="3667">_xlfn.POISSON.DIST(5,K3145,FALSE) * _xlfn.POISSON.DIST(5,L3145,FALSE)</f>
        <v>1.7627247612903375E-6</v>
      </c>
      <c r="AM3145" s="13">
        <f t="shared" ref="AM3145:AM3195" si="3668">_xlfn.POISSON.DIST(5,K3145,FALSE) * _xlfn.POISSON.DIST(0,L3145,FALSE)</f>
        <v>1.651280908184562E-3</v>
      </c>
      <c r="AN3145" s="13">
        <f t="shared" ref="AN3145:AN3195" si="3669">_xlfn.POISSON.DIST(5,K3145,FALSE) * _xlfn.POISSON.DIST(1,L3145,FALSE)</f>
        <v>1.0947877215618906E-3</v>
      </c>
      <c r="AO3145" s="13">
        <f t="shared" ref="AO3145:AO3195" si="3670">_xlfn.POISSON.DIST(5,K3145,FALSE) * _xlfn.POISSON.DIST(2,L3145,FALSE)</f>
        <v>3.6291831067083145E-4</v>
      </c>
      <c r="AP3145" s="13">
        <f t="shared" ref="AP3145:AP3195" si="3671">_xlfn.POISSON.DIST(5,K3145,FALSE) * _xlfn.POISSON.DIST(3,L3145,FALSE)</f>
        <v>8.020410266218254E-5</v>
      </c>
      <c r="AQ3145" s="13">
        <f t="shared" ref="AQ3145:AQ3195" si="3672">_xlfn.POISSON.DIST(5,K3145,FALSE) * _xlfn.POISSON.DIST(4,L3145,FALSE)</f>
        <v>1.3293690125380038E-5</v>
      </c>
      <c r="AR3145" s="13">
        <f t="shared" ref="AR3145:AR3195" si="3673">_xlfn.POISSON.DIST(0,K3145,FALSE) * _xlfn.POISSON.DIST(5,L3145,FALSE)</f>
        <v>2.0012145272894582E-4</v>
      </c>
      <c r="AS3145" s="13">
        <f t="shared" ref="AS3145:AS3195" si="3674">_xlfn.POISSON.DIST(1,K3145,FALSE) * _xlfn.POISSON.DIST(5,L3145,FALSE)</f>
        <v>2.0235226396169169E-4</v>
      </c>
      <c r="AT3145" s="13">
        <f t="shared" ref="AT3145:AT3195" si="3675">_xlfn.POISSON.DIST(2,K3145,FALSE) * _xlfn.POISSON.DIST(5,L3145,FALSE)</f>
        <v>1.0230397134354703E-4</v>
      </c>
      <c r="AU3145" s="13">
        <f t="shared" ref="AU3145:AU3195" si="3676">_xlfn.POISSON.DIST(3,K3145,FALSE) * _xlfn.POISSON.DIST(5,L3145,FALSE)</f>
        <v>3.4481461018371032E-5</v>
      </c>
      <c r="AV3145" s="13">
        <f t="shared" ref="AV3145:AV3195" si="3677">_xlfn.POISSON.DIST(4,K3145,FALSE) * _xlfn.POISSON.DIST(5,L3145,FALSE)</f>
        <v>8.716458938593562E-6</v>
      </c>
      <c r="AW3145" s="13">
        <f t="shared" ref="AW3145:AW3195" si="3678">_xlfn.POISSON.DIST(6,K3145,FALSE) * _xlfn.POISSON.DIST(6,L3145,FALSE)</f>
        <v>3.2825049038118114E-8</v>
      </c>
      <c r="AX3145" s="13">
        <f t="shared" ref="AX3145:AX3195" si="3679">_xlfn.POISSON.DIST(6,K3145,FALSE) * _xlfn.POISSON.DIST(0,L3145,FALSE)</f>
        <v>2.7828136834855008E-4</v>
      </c>
      <c r="AY3145" s="13">
        <f t="shared" ref="AY3145:AY3195" si="3680">_xlfn.POISSON.DIST(6,K3145,FALSE) * _xlfn.POISSON.DIST(1,L3145,FALSE)</f>
        <v>1.8449860571717025E-4</v>
      </c>
      <c r="AZ3145" s="13">
        <f t="shared" ref="AZ3145:AZ3195" si="3681">_xlfn.POISSON.DIST(6,K3145,FALSE) * _xlfn.POISSON.DIST(2,L3145,FALSE)</f>
        <v>6.116064419545462E-5</v>
      </c>
      <c r="BA3145" s="13">
        <f t="shared" ref="BA3145:BA3195" si="3682">_xlfn.POISSON.DIST(6,K3145,FALSE) * _xlfn.POISSON.DIST(3,L3145,FALSE)</f>
        <v>1.3516360133139224E-5</v>
      </c>
      <c r="BB3145" s="13">
        <f t="shared" ref="BB3145:BB3195" si="3683">_xlfn.POISSON.DIST(6,K3145,FALSE) * _xlfn.POISSON.DIST(4,L3145,FALSE)</f>
        <v>2.2403131170210856E-6</v>
      </c>
      <c r="BC3145" s="13">
        <f t="shared" ref="BC3145:BC3195" si="3684">_xlfn.POISSON.DIST(6,K3145,FALSE) * _xlfn.POISSON.DIST(5,L3145,FALSE)</f>
        <v>2.9706239329869361E-7</v>
      </c>
      <c r="BD3145" s="13">
        <f t="shared" ref="BD3145:BD3195" si="3685">_xlfn.POISSON.DIST(0,K3145,FALSE) * _xlfn.POISSON.DIST(6,L3145,FALSE)</f>
        <v>2.211318782718489E-5</v>
      </c>
      <c r="BE3145" s="13">
        <f t="shared" ref="BE3145:BE3195" si="3686">_xlfn.POISSON.DIST(1,K3145,FALSE) * _xlfn.POISSON.DIST(6,L3145,FALSE)</f>
        <v>2.2359689874436762E-5</v>
      </c>
      <c r="BF3145" s="13">
        <f t="shared" ref="BF3145:BF3195" si="3687">_xlfn.POISSON.DIST(2,K3145,FALSE) * _xlfn.POISSON.DIST(6,L3145,FALSE)</f>
        <v>1.1304469875355742E-5</v>
      </c>
      <c r="BG3145" s="13">
        <f t="shared" ref="BG3145:BG3195" si="3688">_xlfn.POISSON.DIST(3,K3145,FALSE) * _xlfn.POISSON.DIST(6,L3145,FALSE)</f>
        <v>3.8101613478078874E-6</v>
      </c>
      <c r="BH3145" s="13">
        <f t="shared" ref="BH3145:BH3195" si="3689">_xlfn.POISSON.DIST(4,K3145,FALSE) * _xlfn.POISSON.DIST(6,L3145,FALSE)</f>
        <v>9.6315857729721891E-7</v>
      </c>
      <c r="BI3145" s="13">
        <f t="shared" ref="BI3145:BI3195" si="3690">_xlfn.POISSON.DIST(5,K3145,FALSE) * _xlfn.POISSON.DIST(6,L3145,FALSE)</f>
        <v>1.9477903644262744E-7</v>
      </c>
      <c r="BJ3145" s="14">
        <f t="shared" ref="BJ3145:BJ3195" si="3691">SUM(N3145,Q3145,T3145,W3145,X3145,Y3145,AD3145,AE3145,AF3145,AG3145,AM3145,AN3145,AO3145,AP3145,AQ3145,AX3145,AY3145,AZ3145,BA3145,BB3145,BC3145)</f>
        <v>0.42926269520454252</v>
      </c>
      <c r="BK3145" s="14">
        <f t="shared" ref="BK3145:BK3195" si="3692">SUM(M3145,P3145,S3145,V3145,AC3145,AL3145,AY3145)</f>
        <v>0.33602934598206313</v>
      </c>
      <c r="BL3145" s="14">
        <f t="shared" ref="BL3145:BL3195" si="3693">SUM(O3145,R3145,U3145,AA3145,AB3145,AH3145,AI3145,AJ3145,AK3145,AR3145,AS3145,AT3145,AU3145,AV3145,BD3145,BE3145,BF3145,BG3145,BH3145,BI3145)</f>
        <v>0.22569151522087402</v>
      </c>
      <c r="BM3145" s="14">
        <f t="shared" ref="BM3145:BM3195" si="3694">SUM(S3145:BI3145)</f>
        <v>0.23587112362396917</v>
      </c>
      <c r="BN3145" s="14">
        <f t="shared" ref="BN3145:BN3195" si="3695">SUM(M3145:R3145)</f>
        <v>0.76403350740940468</v>
      </c>
    </row>
    <row r="3146" spans="1:66" x14ac:dyDescent="0.25">
      <c r="A3146" t="s">
        <v>61</v>
      </c>
      <c r="B3146" t="s">
        <v>87</v>
      </c>
      <c r="C3146" t="s">
        <v>69</v>
      </c>
      <c r="D3146" s="7" t="s">
        <v>571</v>
      </c>
      <c r="E3146" s="10">
        <f>VLOOKUP(A3146,home!$A$2:$E$405,3,FALSE)</f>
        <v>1.5193798449612399</v>
      </c>
      <c r="F3146" s="10">
        <f>VLOOKUP(B3146,home!$B$2:$E$405,3,FALSE)</f>
        <v>0.88</v>
      </c>
      <c r="G3146" s="10">
        <f>VLOOKUP(C3146,away!$B$2:$E$405,4,FALSE)</f>
        <v>0.11</v>
      </c>
      <c r="H3146" s="10">
        <f>VLOOKUP(A3146,away!$A$2:$E$405,3,FALSE)</f>
        <v>1.26356589147287</v>
      </c>
      <c r="I3146" s="10">
        <f>VLOOKUP(C3146,away!$B$2:$E$405,3,FALSE)</f>
        <v>1.43</v>
      </c>
      <c r="J3146" s="10">
        <f>VLOOKUP(B3146,home!$B$2:$E$405,4,FALSE)</f>
        <v>1.58</v>
      </c>
      <c r="K3146" s="12">
        <f t="shared" si="3640"/>
        <v>0.14707596899224801</v>
      </c>
      <c r="L3146" s="12">
        <f t="shared" si="3641"/>
        <v>2.8549007751938027</v>
      </c>
      <c r="M3146" s="13">
        <f t="shared" si="3642"/>
        <v>4.9688749277787402E-2</v>
      </c>
      <c r="N3146" s="13">
        <f t="shared" si="3643"/>
        <v>7.3080209480434442E-3</v>
      </c>
      <c r="O3146" s="13">
        <f t="shared" si="3644"/>
        <v>0.14185644883156576</v>
      </c>
      <c r="P3146" s="13">
        <f t="shared" si="3645"/>
        <v>2.0863674669701779E-2</v>
      </c>
      <c r="Q3146" s="13">
        <f t="shared" si="3646"/>
        <v>5.3741713117456827E-4</v>
      </c>
      <c r="R3146" s="13">
        <f t="shared" si="3647"/>
        <v>0.20249304286773859</v>
      </c>
      <c r="S3146" s="13">
        <f t="shared" si="3648"/>
        <v>2.190097995270666E-3</v>
      </c>
      <c r="T3146" s="13">
        <f t="shared" si="3649"/>
        <v>1.5342725843927045E-3</v>
      </c>
      <c r="U3146" s="13">
        <f t="shared" si="3650"/>
        <v>2.9781860493961462E-2</v>
      </c>
      <c r="V3146" s="13">
        <f t="shared" si="3651"/>
        <v>1.0217714770498768E-4</v>
      </c>
      <c r="W3146" s="13">
        <f t="shared" si="3652"/>
        <v>2.6347048440177901E-5</v>
      </c>
      <c r="X3146" s="13">
        <f t="shared" si="3653"/>
        <v>7.5218209015932556E-5</v>
      </c>
      <c r="Y3146" s="13">
        <f t="shared" si="3654"/>
        <v>1.073702616141377E-4</v>
      </c>
      <c r="Z3146" s="13">
        <f t="shared" si="3655"/>
        <v>0.19269918168481956</v>
      </c>
      <c r="AA3146" s="13">
        <f t="shared" si="3656"/>
        <v>2.8341418870308086E-2</v>
      </c>
      <c r="AB3146" s="13">
        <f t="shared" si="3657"/>
        <v>2.0841708214828724E-3</v>
      </c>
      <c r="AC3146" s="13">
        <f t="shared" si="3658"/>
        <v>2.6814304034866214E-6</v>
      </c>
      <c r="AD3146" s="13">
        <f t="shared" si="3659"/>
        <v>9.6875441985621487E-7</v>
      </c>
      <c r="AE3146" s="13">
        <f t="shared" si="3660"/>
        <v>2.7656977442199307E-6</v>
      </c>
      <c r="AF3146" s="13">
        <f t="shared" si="3661"/>
        <v>3.9478963169626171E-6</v>
      </c>
      <c r="AG3146" s="13">
        <f t="shared" si="3662"/>
        <v>3.7569507518937768E-6</v>
      </c>
      <c r="AH3146" s="13">
        <f t="shared" si="3663"/>
        <v>0.13753426079280071</v>
      </c>
      <c r="AI3146" s="13">
        <f t="shared" si="3664"/>
        <v>2.0227984675733706E-2</v>
      </c>
      <c r="AJ3146" s="13">
        <f t="shared" si="3665"/>
        <v>1.4875252234719393E-3</v>
      </c>
      <c r="AK3146" s="13">
        <f t="shared" si="3666"/>
        <v>7.2926404547515264E-5</v>
      </c>
      <c r="AL3146" s="13">
        <f t="shared" si="3667"/>
        <v>4.5035942663826499E-8</v>
      </c>
      <c r="AM3146" s="13">
        <f t="shared" si="3668"/>
        <v>2.8496099003175207E-8</v>
      </c>
      <c r="AN3146" s="13">
        <f t="shared" si="3669"/>
        <v>8.1353535134164244E-8</v>
      </c>
      <c r="AO3146" s="13">
        <f t="shared" si="3670"/>
        <v>1.1612813525964091E-7</v>
      </c>
      <c r="AP3146" s="13">
        <f t="shared" si="3671"/>
        <v>1.1051143445818651E-7</v>
      </c>
      <c r="AQ3146" s="13">
        <f t="shared" si="3672"/>
        <v>7.8874794975613955E-8</v>
      </c>
      <c r="AR3146" s="13">
        <f t="shared" si="3673"/>
        <v>7.8529333550614658E-2</v>
      </c>
      <c r="AS3146" s="13">
        <f t="shared" si="3674"/>
        <v>1.1549777826272102E-2</v>
      </c>
      <c r="AT3146" s="13">
        <f t="shared" si="3675"/>
        <v>8.4934738272207471E-4</v>
      </c>
      <c r="AU3146" s="13">
        <f t="shared" si="3676"/>
        <v>4.1639529774959631E-5</v>
      </c>
      <c r="AV3146" s="13">
        <f t="shared" si="3677"/>
        <v>1.531043547508437E-6</v>
      </c>
      <c r="AW3146" s="13">
        <f t="shared" si="3678"/>
        <v>5.252783409157969E-10</v>
      </c>
      <c r="AX3146" s="13">
        <f t="shared" si="3679"/>
        <v>6.9851522889850379E-10</v>
      </c>
      <c r="AY3146" s="13">
        <f t="shared" si="3680"/>
        <v>1.994191668467015E-9</v>
      </c>
      <c r="AZ3146" s="13">
        <f t="shared" si="3681"/>
        <v>2.8466096700957527E-9</v>
      </c>
      <c r="BA3146" s="13">
        <f t="shared" si="3682"/>
        <v>2.7089293846101793E-9</v>
      </c>
      <c r="BB3146" s="13">
        <f t="shared" si="3683"/>
        <v>1.9334311500172181E-9</v>
      </c>
      <c r="BC3146" s="13">
        <f t="shared" si="3684"/>
        <v>1.1039508177936002E-9</v>
      </c>
      <c r="BD3146" s="13">
        <f t="shared" si="3685"/>
        <v>3.7365575871517086E-2</v>
      </c>
      <c r="BE3146" s="13">
        <f t="shared" si="3686"/>
        <v>5.4955782782567363E-3</v>
      </c>
      <c r="BF3146" s="13">
        <f t="shared" si="3687"/>
        <v>4.0413375022367972E-4</v>
      </c>
      <c r="BG3146" s="13">
        <f t="shared" si="3688"/>
        <v>1.9812787638872946E-5</v>
      </c>
      <c r="BH3146" s="13">
        <f t="shared" si="3689"/>
        <v>7.2849623510621771E-7</v>
      </c>
      <c r="BI3146" s="13">
        <f t="shared" si="3690"/>
        <v>2.1428857937090321E-8</v>
      </c>
      <c r="BJ3146" s="14">
        <f t="shared" si="3691"/>
        <v>9.6005121315406467E-3</v>
      </c>
      <c r="BK3146" s="14">
        <f t="shared" si="3692"/>
        <v>7.2847427551002639E-2</v>
      </c>
      <c r="BL3146" s="14">
        <f t="shared" si="3693"/>
        <v>0.69813711892727126</v>
      </c>
      <c r="BM3146" s="14">
        <f t="shared" si="3694"/>
        <v>0.55053688509970933</v>
      </c>
      <c r="BN3146" s="14">
        <f t="shared" si="3695"/>
        <v>0.42274735372601158</v>
      </c>
    </row>
    <row r="3147" spans="1:66" x14ac:dyDescent="0.25">
      <c r="A3147" t="s">
        <v>61</v>
      </c>
      <c r="B3147" t="s">
        <v>66</v>
      </c>
      <c r="C3147" t="s">
        <v>65</v>
      </c>
      <c r="D3147" s="7" t="s">
        <v>571</v>
      </c>
      <c r="E3147" s="10">
        <f>VLOOKUP(A3147,home!$A$2:$E$405,3,FALSE)</f>
        <v>1.5193798449612399</v>
      </c>
      <c r="F3147" s="10">
        <f>VLOOKUP(B3147,home!$B$2:$E$405,3,FALSE)</f>
        <v>1.32</v>
      </c>
      <c r="G3147" s="10">
        <f>VLOOKUP(C3147,away!$B$2:$E$405,4,FALSE)</f>
        <v>0.66</v>
      </c>
      <c r="H3147" s="10">
        <f>VLOOKUP(A3147,away!$A$2:$E$405,3,FALSE)</f>
        <v>1.26356589147287</v>
      </c>
      <c r="I3147" s="10">
        <f>VLOOKUP(C3147,away!$B$2:$E$405,3,FALSE)</f>
        <v>0.66</v>
      </c>
      <c r="J3147" s="10">
        <f>VLOOKUP(B3147,home!$B$2:$E$405,4,FALSE)</f>
        <v>1.19</v>
      </c>
      <c r="K3147" s="12">
        <f t="shared" si="3640"/>
        <v>1.3236837209302321</v>
      </c>
      <c r="L3147" s="12">
        <f t="shared" si="3641"/>
        <v>0.99240465116279208</v>
      </c>
      <c r="M3147" s="13">
        <f t="shared" si="3642"/>
        <v>9.8658748119442682E-2</v>
      </c>
      <c r="N3147" s="13">
        <f t="shared" si="3643"/>
        <v>0.13059297881306242</v>
      </c>
      <c r="O3147" s="13">
        <f t="shared" si="3644"/>
        <v>9.7909400511633285E-2</v>
      </c>
      <c r="P3147" s="13">
        <f t="shared" si="3645"/>
        <v>0.12960107958328709</v>
      </c>
      <c r="Q3147" s="13">
        <f t="shared" si="3646"/>
        <v>8.643190006131872E-2</v>
      </c>
      <c r="R3147" s="13">
        <f t="shared" si="3647"/>
        <v>4.858287223015275E-2</v>
      </c>
      <c r="S3147" s="13">
        <f t="shared" si="3648"/>
        <v>4.2561962697972452E-2</v>
      </c>
      <c r="T3147" s="13">
        <f t="shared" si="3649"/>
        <v>8.5775419629690305E-2</v>
      </c>
      <c r="U3147" s="13">
        <f t="shared" si="3650"/>
        <v>6.4308357087086626E-2</v>
      </c>
      <c r="V3147" s="13">
        <f t="shared" si="3651"/>
        <v>6.2122962230742491E-3</v>
      </c>
      <c r="W3147" s="13">
        <f t="shared" si="3652"/>
        <v>3.8136166360078778E-2</v>
      </c>
      <c r="X3147" s="13">
        <f t="shared" si="3653"/>
        <v>3.7846508873260187E-2</v>
      </c>
      <c r="Y3147" s="13">
        <f t="shared" si="3654"/>
        <v>1.8779525718048643E-2</v>
      </c>
      <c r="Z3147" s="13">
        <f t="shared" si="3655"/>
        <v>1.6071289456017081E-2</v>
      </c>
      <c r="AA3147" s="13">
        <f t="shared" si="3656"/>
        <v>2.1273304227287494E-2</v>
      </c>
      <c r="AB3147" s="13">
        <f t="shared" si="3657"/>
        <v>1.4079563248028375E-2</v>
      </c>
      <c r="AC3147" s="13">
        <f t="shared" si="3658"/>
        <v>5.1004112188996452E-4</v>
      </c>
      <c r="AD3147" s="13">
        <f t="shared" si="3659"/>
        <v>1.2620055647380857E-2</v>
      </c>
      <c r="AE3147" s="13">
        <f t="shared" si="3660"/>
        <v>1.2524201922394023E-2</v>
      </c>
      <c r="AF3147" s="13">
        <f t="shared" si="3661"/>
        <v>6.2145381199429032E-3</v>
      </c>
      <c r="AG3147" s="13">
        <f t="shared" si="3662"/>
        <v>2.0557788450199371E-3</v>
      </c>
      <c r="AH3147" s="13">
        <f t="shared" si="3663"/>
        <v>3.9873056015837221E-3</v>
      </c>
      <c r="AI3147" s="13">
        <f t="shared" si="3664"/>
        <v>5.277931515190298E-3</v>
      </c>
      <c r="AJ3147" s="13">
        <f t="shared" si="3665"/>
        <v>3.4931560134210163E-3</v>
      </c>
      <c r="AK3147" s="13">
        <f t="shared" si="3666"/>
        <v>1.5412779165449827E-3</v>
      </c>
      <c r="AL3147" s="13">
        <f t="shared" si="3667"/>
        <v>2.6800210336657892E-5</v>
      </c>
      <c r="AM3147" s="13">
        <f t="shared" si="3668"/>
        <v>3.340992443534337E-3</v>
      </c>
      <c r="AN3147" s="13">
        <f t="shared" si="3669"/>
        <v>3.3156164404632179E-3</v>
      </c>
      <c r="AO3147" s="13">
        <f t="shared" si="3670"/>
        <v>1.6452165884937586E-3</v>
      </c>
      <c r="AP3147" s="13">
        <f t="shared" si="3671"/>
        <v>5.4424019819712926E-4</v>
      </c>
      <c r="AQ3147" s="13">
        <f t="shared" si="3672"/>
        <v>1.350266260101477E-4</v>
      </c>
      <c r="AR3147" s="13">
        <f t="shared" si="3673"/>
        <v>7.9140412492382844E-4</v>
      </c>
      <c r="AS3147" s="13">
        <f t="shared" si="3674"/>
        <v>1.0475687568387074E-3</v>
      </c>
      <c r="AT3147" s="13">
        <f t="shared" si="3675"/>
        <v>6.9332485499125894E-4</v>
      </c>
      <c r="AU3147" s="13">
        <f t="shared" si="3676"/>
        <v>3.0591427462274779E-4</v>
      </c>
      <c r="AV3147" s="13">
        <f t="shared" si="3677"/>
        <v>1.0123343632957792E-4</v>
      </c>
      <c r="AW3147" s="13">
        <f t="shared" si="3678"/>
        <v>9.7793214233014095E-7</v>
      </c>
      <c r="AX3147" s="13">
        <f t="shared" si="3679"/>
        <v>7.3706955154288593E-4</v>
      </c>
      <c r="AY3147" s="13">
        <f t="shared" si="3680"/>
        <v>7.3147125118163325E-4</v>
      </c>
      <c r="AZ3147" s="13">
        <f t="shared" si="3681"/>
        <v>3.6295773593225981E-4</v>
      </c>
      <c r="BA3147" s="13">
        <f t="shared" si="3682"/>
        <v>1.2006698177156373E-4</v>
      </c>
      <c r="BB3147" s="13">
        <f t="shared" si="3683"/>
        <v>2.97887577902945E-5</v>
      </c>
      <c r="BC3147" s="13">
        <f t="shared" si="3684"/>
        <v>5.9125003566900258E-6</v>
      </c>
      <c r="BD3147" s="13">
        <f t="shared" si="3685"/>
        <v>1.3089885575397103E-4</v>
      </c>
      <c r="BE3147" s="13">
        <f t="shared" si="3686"/>
        <v>1.7326868444992607E-4</v>
      </c>
      <c r="BF3147" s="13">
        <f t="shared" si="3687"/>
        <v>1.1467646847668221E-4</v>
      </c>
      <c r="BG3147" s="13">
        <f t="shared" si="3688"/>
        <v>5.0598458165451066E-5</v>
      </c>
      <c r="BH3147" s="13">
        <f t="shared" si="3689"/>
        <v>1.6744088844444237E-5</v>
      </c>
      <c r="BI3147" s="13">
        <f t="shared" si="3690"/>
        <v>4.4327755650400692E-6</v>
      </c>
      <c r="BJ3147" s="14">
        <f t="shared" si="3691"/>
        <v>0.44194543306547079</v>
      </c>
      <c r="BK3147" s="14">
        <f t="shared" si="3692"/>
        <v>0.27830239920718469</v>
      </c>
      <c r="BL3147" s="14">
        <f t="shared" si="3693"/>
        <v>0.26388323312989015</v>
      </c>
      <c r="BM3147" s="14">
        <f t="shared" si="3694"/>
        <v>0.4076948822206265</v>
      </c>
      <c r="BN3147" s="14">
        <f t="shared" si="3695"/>
        <v>0.59177697931889695</v>
      </c>
    </row>
    <row r="3148" spans="1:66" x14ac:dyDescent="0.25">
      <c r="A3148" t="s">
        <v>61</v>
      </c>
      <c r="B3148" t="s">
        <v>62</v>
      </c>
      <c r="C3148" t="s">
        <v>67</v>
      </c>
      <c r="D3148" s="7" t="s">
        <v>571</v>
      </c>
      <c r="E3148" s="10">
        <f>VLOOKUP(A3148,home!$A$2:$E$405,3,FALSE)</f>
        <v>1.5193798449612399</v>
      </c>
      <c r="F3148" s="10">
        <f>VLOOKUP(B3148,home!$B$2:$E$405,3,FALSE)</f>
        <v>0.55000000000000004</v>
      </c>
      <c r="G3148" s="10">
        <f>VLOOKUP(C3148,away!$B$2:$E$405,4,FALSE)</f>
        <v>1.32</v>
      </c>
      <c r="H3148" s="10">
        <f>VLOOKUP(A3148,away!$A$2:$E$405,3,FALSE)</f>
        <v>1.26356589147287</v>
      </c>
      <c r="I3148" s="10">
        <f>VLOOKUP(C3148,away!$B$2:$E$405,3,FALSE)</f>
        <v>0.66</v>
      </c>
      <c r="J3148" s="10">
        <f>VLOOKUP(B3148,home!$B$2:$E$405,4,FALSE)</f>
        <v>0.79</v>
      </c>
      <c r="K3148" s="12">
        <f t="shared" si="3640"/>
        <v>1.1030697674418604</v>
      </c>
      <c r="L3148" s="12">
        <f t="shared" si="3641"/>
        <v>0.65882325581395451</v>
      </c>
      <c r="M3148" s="13">
        <f t="shared" si="3642"/>
        <v>0.17171948696493633</v>
      </c>
      <c r="N3148" s="13">
        <f t="shared" si="3643"/>
        <v>0.18941857455164787</v>
      </c>
      <c r="O3148" s="13">
        <f t="shared" si="3644"/>
        <v>0.11313279148894126</v>
      </c>
      <c r="P3148" s="13">
        <f t="shared" si="3645"/>
        <v>0.1247933619977549</v>
      </c>
      <c r="Q3148" s="13">
        <f t="shared" si="3646"/>
        <v>0.10447095148992749</v>
      </c>
      <c r="R3148" s="13">
        <f t="shared" si="3647"/>
        <v>3.7267257014032759E-2</v>
      </c>
      <c r="S3148" s="13">
        <f t="shared" si="3648"/>
        <v>2.2672708080421093E-2</v>
      </c>
      <c r="T3148" s="13">
        <f t="shared" si="3649"/>
        <v>6.8827892398575716E-2</v>
      </c>
      <c r="U3148" s="13">
        <f t="shared" si="3650"/>
        <v>4.1108384527665152E-2</v>
      </c>
      <c r="V3148" s="13">
        <f t="shared" si="3651"/>
        <v>1.8307657945575652E-3</v>
      </c>
      <c r="W3148" s="13">
        <f t="shared" si="3652"/>
        <v>3.8412916054808052E-2</v>
      </c>
      <c r="X3148" s="13">
        <f t="shared" si="3653"/>
        <v>2.5307322420536765E-2</v>
      </c>
      <c r="Y3148" s="13">
        <f t="shared" si="3654"/>
        <v>8.3365262765157586E-3</v>
      </c>
      <c r="Z3148" s="13">
        <f t="shared" si="3655"/>
        <v>8.1841785337468317E-3</v>
      </c>
      <c r="AA3148" s="13">
        <f t="shared" si="3656"/>
        <v>9.0277199119227821E-3</v>
      </c>
      <c r="AB3148" s="13">
        <f t="shared" si="3657"/>
        <v>4.9791024518874598E-3</v>
      </c>
      <c r="AC3148" s="13">
        <f t="shared" si="3658"/>
        <v>8.3154299553951004E-5</v>
      </c>
      <c r="AD3148" s="13">
        <f t="shared" si="3659"/>
        <v>1.0593031594835205E-2</v>
      </c>
      <c r="AE3148" s="13">
        <f t="shared" si="3660"/>
        <v>6.9789355642494149E-3</v>
      </c>
      <c r="AF3148" s="13">
        <f t="shared" si="3661"/>
        <v>2.2989425252772987E-3</v>
      </c>
      <c r="AG3148" s="13">
        <f t="shared" si="3662"/>
        <v>5.048655998107814E-4</v>
      </c>
      <c r="AH3148" s="13">
        <f t="shared" si="3663"/>
        <v>1.3479817869414409E-3</v>
      </c>
      <c r="AI3148" s="13">
        <f t="shared" si="3664"/>
        <v>1.4869179562373583E-3</v>
      </c>
      <c r="AJ3148" s="13">
        <f t="shared" si="3665"/>
        <v>8.2008712209593498E-4</v>
      </c>
      <c r="AK3148" s="13">
        <f t="shared" si="3666"/>
        <v>3.0153777035080913E-4</v>
      </c>
      <c r="AL3148" s="13">
        <f t="shared" si="3667"/>
        <v>2.4172223640581625E-6</v>
      </c>
      <c r="AM3148" s="13">
        <f t="shared" si="3668"/>
        <v>2.3369705795638286E-3</v>
      </c>
      <c r="AN3148" s="13">
        <f t="shared" si="3669"/>
        <v>1.5396505659696655E-3</v>
      </c>
      <c r="AO3148" s="13">
        <f t="shared" si="3670"/>
        <v>5.071787993439664E-4</v>
      </c>
      <c r="AP3148" s="13">
        <f t="shared" si="3671"/>
        <v>1.1138039595453475E-4</v>
      </c>
      <c r="AQ3148" s="13">
        <f t="shared" si="3672"/>
        <v>1.8344998774153496E-5</v>
      </c>
      <c r="AR3148" s="13">
        <f t="shared" si="3673"/>
        <v>1.776163499301345E-4</v>
      </c>
      <c r="AS3148" s="13">
        <f t="shared" si="3674"/>
        <v>1.9592322581130553E-4</v>
      </c>
      <c r="AT3148" s="13">
        <f t="shared" si="3675"/>
        <v>1.0805849356606798E-4</v>
      </c>
      <c r="AU3148" s="13">
        <f t="shared" si="3676"/>
        <v>3.9732019122680116E-5</v>
      </c>
      <c r="AV3148" s="13">
        <f t="shared" si="3677"/>
        <v>1.0956797273412574E-5</v>
      </c>
      <c r="AW3148" s="13">
        <f t="shared" si="3678"/>
        <v>4.8796200328830181E-8</v>
      </c>
      <c r="AX3148" s="13">
        <f t="shared" si="3679"/>
        <v>4.2964026561965698E-4</v>
      </c>
      <c r="AY3148" s="13">
        <f t="shared" si="3680"/>
        <v>2.830569986243146E-4</v>
      </c>
      <c r="AZ3148" s="13">
        <f t="shared" si="3681"/>
        <v>9.3242266707298485E-5</v>
      </c>
      <c r="BA3148" s="13">
        <f t="shared" si="3682"/>
        <v>2.0476724577191827E-5</v>
      </c>
      <c r="BB3148" s="13">
        <f t="shared" si="3683"/>
        <v>3.372635588587785E-6</v>
      </c>
      <c r="BC3148" s="13">
        <f t="shared" si="3684"/>
        <v>4.4439415182948353E-7</v>
      </c>
      <c r="BD3148" s="13">
        <f t="shared" si="3685"/>
        <v>1.9502963657793639E-5</v>
      </c>
      <c r="BE3148" s="13">
        <f t="shared" si="3686"/>
        <v>2.151312958642948E-5</v>
      </c>
      <c r="BF3148" s="13">
        <f t="shared" si="3687"/>
        <v>1.1865241424924691E-5</v>
      </c>
      <c r="BG3148" s="13">
        <f t="shared" si="3688"/>
        <v>4.3627296997444014E-6</v>
      </c>
      <c r="BH3148" s="13">
        <f t="shared" si="3689"/>
        <v>1.2030988088271883E-6</v>
      </c>
      <c r="BI3148" s="13">
        <f t="shared" si="3690"/>
        <v>2.6542038465251704E-7</v>
      </c>
      <c r="BJ3148" s="14">
        <f t="shared" si="3691"/>
        <v>0.46049371710105941</v>
      </c>
      <c r="BK3148" s="14">
        <f t="shared" si="3692"/>
        <v>0.32138495135821221</v>
      </c>
      <c r="BL3148" s="14">
        <f t="shared" si="3693"/>
        <v>0.21006277949934096</v>
      </c>
      <c r="BM3148" s="14">
        <f t="shared" si="3694"/>
        <v>0.25904019478269458</v>
      </c>
      <c r="BN3148" s="14">
        <f t="shared" si="3695"/>
        <v>0.74080242350724068</v>
      </c>
    </row>
    <row r="3149" spans="1:66" x14ac:dyDescent="0.25">
      <c r="A3149" t="s">
        <v>61</v>
      </c>
      <c r="B3149" t="s">
        <v>311</v>
      </c>
      <c r="C3149" t="s">
        <v>241</v>
      </c>
      <c r="D3149" s="7" t="s">
        <v>571</v>
      </c>
      <c r="E3149" s="10">
        <f>VLOOKUP(A3149,home!$A$2:$E$405,3,FALSE)</f>
        <v>1.5193798449612399</v>
      </c>
      <c r="F3149" s="10">
        <f>VLOOKUP(B3149,home!$B$2:$E$405,3,FALSE)</f>
        <v>1.21</v>
      </c>
      <c r="G3149" s="10">
        <f>VLOOKUP(C3149,away!$B$2:$E$405,4,FALSE)</f>
        <v>0.44</v>
      </c>
      <c r="H3149" s="10">
        <f>VLOOKUP(A3149,away!$A$2:$E$405,3,FALSE)</f>
        <v>1.26356589147287</v>
      </c>
      <c r="I3149" s="10">
        <f>VLOOKUP(C3149,away!$B$2:$E$405,3,FALSE)</f>
        <v>1.1000000000000001</v>
      </c>
      <c r="J3149" s="10">
        <f>VLOOKUP(B3149,home!$B$2:$E$405,4,FALSE)</f>
        <v>1.06</v>
      </c>
      <c r="K3149" s="12">
        <f t="shared" si="3640"/>
        <v>0.80891782945736412</v>
      </c>
      <c r="L3149" s="12">
        <f t="shared" si="3641"/>
        <v>1.4733178294573666</v>
      </c>
      <c r="M3149" s="13">
        <f t="shared" si="3642"/>
        <v>0.10205578954354014</v>
      </c>
      <c r="N3149" s="13">
        <f t="shared" si="3643"/>
        <v>8.2554747761118055E-2</v>
      </c>
      <c r="O3149" s="13">
        <f t="shared" si="3644"/>
        <v>0.15036061433384637</v>
      </c>
      <c r="P3149" s="13">
        <f t="shared" si="3645"/>
        <v>0.12162938178281085</v>
      </c>
      <c r="Q3149" s="13">
        <f t="shared" si="3646"/>
        <v>3.3390003685161894E-2</v>
      </c>
      <c r="R3149" s="13">
        <f t="shared" si="3647"/>
        <v>0.11076448697310937</v>
      </c>
      <c r="S3149" s="13">
        <f t="shared" si="3648"/>
        <v>3.6239263296663105E-2</v>
      </c>
      <c r="T3149" s="13">
        <f t="shared" si="3649"/>
        <v>4.9194087754996195E-2</v>
      </c>
      <c r="U3149" s="13">
        <f t="shared" si="3650"/>
        <v>8.9599368383246128E-2</v>
      </c>
      <c r="V3149" s="13">
        <f t="shared" si="3651"/>
        <v>4.7988558357824644E-3</v>
      </c>
      <c r="W3149" s="13">
        <f t="shared" si="3652"/>
        <v>9.0032564355248517E-3</v>
      </c>
      <c r="X3149" s="13">
        <f t="shared" si="3653"/>
        <v>1.3264658229635542E-2</v>
      </c>
      <c r="Y3149" s="13">
        <f t="shared" si="3654"/>
        <v>9.7715287356902152E-3</v>
      </c>
      <c r="Z3149" s="13">
        <f t="shared" si="3655"/>
        <v>5.4397097842726748E-2</v>
      </c>
      <c r="AA3149" s="13">
        <f t="shared" si="3656"/>
        <v>4.4002782315718393E-2</v>
      </c>
      <c r="AB3149" s="13">
        <f t="shared" si="3657"/>
        <v>1.77973175804579E-2</v>
      </c>
      <c r="AC3149" s="13">
        <f t="shared" si="3658"/>
        <v>3.5745269277572363E-4</v>
      </c>
      <c r="AD3149" s="13">
        <f t="shared" si="3659"/>
        <v>1.8207236634682018E-3</v>
      </c>
      <c r="AE3149" s="13">
        <f t="shared" si="3660"/>
        <v>2.6825046359026357E-3</v>
      </c>
      <c r="AF3149" s="13">
        <f t="shared" si="3661"/>
        <v>1.9760909538386975E-3</v>
      </c>
      <c r="AG3149" s="13">
        <f t="shared" si="3662"/>
        <v>9.7047001163998886E-4</v>
      </c>
      <c r="AH3149" s="13">
        <f t="shared" si="3663"/>
        <v>2.0036053530606553E-2</v>
      </c>
      <c r="AI3149" s="13">
        <f t="shared" si="3664"/>
        <v>1.6207520932869812E-2</v>
      </c>
      <c r="AJ3149" s="13">
        <f t="shared" si="3665"/>
        <v>6.5552763269509191E-3</v>
      </c>
      <c r="AK3149" s="13">
        <f t="shared" si="3666"/>
        <v>1.7675599659634604E-3</v>
      </c>
      <c r="AL3149" s="13">
        <f t="shared" si="3667"/>
        <v>1.7040385551223925E-5</v>
      </c>
      <c r="AM3149" s="13">
        <f t="shared" si="3668"/>
        <v>2.9456316677887171E-4</v>
      </c>
      <c r="AN3149" s="13">
        <f t="shared" si="3669"/>
        <v>4.3398516551673553E-4</v>
      </c>
      <c r="AO3149" s="13">
        <f t="shared" si="3670"/>
        <v>3.1969904103790637E-4</v>
      </c>
      <c r="AP3149" s="13">
        <f t="shared" si="3671"/>
        <v>1.570060990738566E-4</v>
      </c>
      <c r="AQ3149" s="13">
        <f t="shared" si="3672"/>
        <v>5.7829971274765692E-5</v>
      </c>
      <c r="AR3149" s="13">
        <f t="shared" si="3673"/>
        <v>5.9038949797209691E-3</v>
      </c>
      <c r="AS3149" s="13">
        <f t="shared" si="3674"/>
        <v>4.7757659123401162E-3</v>
      </c>
      <c r="AT3149" s="13">
        <f t="shared" si="3675"/>
        <v>1.931601097903317E-3</v>
      </c>
      <c r="AU3149" s="13">
        <f t="shared" si="3676"/>
        <v>5.2083552249780434E-4</v>
      </c>
      <c r="AV3149" s="13">
        <f t="shared" si="3677"/>
        <v>1.0532828509080398E-4</v>
      </c>
      <c r="AW3149" s="13">
        <f t="shared" si="3678"/>
        <v>5.6412814588040949E-7</v>
      </c>
      <c r="AX3149" s="13">
        <f t="shared" si="3679"/>
        <v>3.9712899584808719E-5</v>
      </c>
      <c r="AY3149" s="13">
        <f t="shared" si="3680"/>
        <v>5.8509723017748738E-5</v>
      </c>
      <c r="AZ3149" s="13">
        <f t="shared" si="3681"/>
        <v>4.3101709059330645E-5</v>
      </c>
      <c r="BA3149" s="13">
        <f t="shared" si="3682"/>
        <v>2.1167505479065312E-5</v>
      </c>
      <c r="BB3149" s="13">
        <f t="shared" si="3683"/>
        <v>7.7966158068608599E-6</v>
      </c>
      <c r="BC3149" s="13">
        <f t="shared" si="3684"/>
        <v>2.2973786155354466E-6</v>
      </c>
      <c r="BD3149" s="13">
        <f t="shared" si="3685"/>
        <v>1.4497189561444581E-3</v>
      </c>
      <c r="BE3149" s="13">
        <f t="shared" si="3686"/>
        <v>1.1727035113275708E-3</v>
      </c>
      <c r="BF3149" s="13">
        <f t="shared" si="3687"/>
        <v>4.7431038949006388E-4</v>
      </c>
      <c r="BG3149" s="13">
        <f t="shared" si="3688"/>
        <v>1.2789271025179317E-4</v>
      </c>
      <c r="BH3149" s="13">
        <f t="shared" si="3689"/>
        <v>2.5863673395075025E-5</v>
      </c>
      <c r="BI3149" s="13">
        <f t="shared" si="3690"/>
        <v>4.1843173089076547E-6</v>
      </c>
      <c r="BJ3149" s="14">
        <f t="shared" si="3691"/>
        <v>0.20606374114222173</v>
      </c>
      <c r="BK3149" s="14">
        <f t="shared" si="3692"/>
        <v>0.26515629326014123</v>
      </c>
      <c r="BL3149" s="14">
        <f t="shared" si="3693"/>
        <v>0.47358307969823993</v>
      </c>
      <c r="BM3149" s="14">
        <f t="shared" si="3694"/>
        <v>0.39838724226887118</v>
      </c>
      <c r="BN3149" s="14">
        <f t="shared" si="3695"/>
        <v>0.6007550240795867</v>
      </c>
    </row>
    <row r="3150" spans="1:66" x14ac:dyDescent="0.25">
      <c r="A3150" t="s">
        <v>61</v>
      </c>
      <c r="B3150" t="s">
        <v>337</v>
      </c>
      <c r="C3150" t="s">
        <v>239</v>
      </c>
      <c r="D3150" s="7" t="s">
        <v>571</v>
      </c>
      <c r="E3150" s="10">
        <f>VLOOKUP(A3150,home!$A$2:$E$405,3,FALSE)</f>
        <v>1.5193798449612399</v>
      </c>
      <c r="F3150" s="10">
        <f>VLOOKUP(B3150,home!$B$2:$E$405,3,FALSE)</f>
        <v>1.1000000000000001</v>
      </c>
      <c r="G3150" s="10">
        <f>VLOOKUP(C3150,away!$B$2:$E$405,4,FALSE)</f>
        <v>0.66</v>
      </c>
      <c r="H3150" s="10">
        <f>VLOOKUP(A3150,away!$A$2:$E$405,3,FALSE)</f>
        <v>1.26356589147287</v>
      </c>
      <c r="I3150" s="10">
        <f>VLOOKUP(C3150,away!$B$2:$E$405,3,FALSE)</f>
        <v>2.2999999999999998</v>
      </c>
      <c r="J3150" s="10">
        <f>VLOOKUP(B3150,home!$B$2:$E$405,4,FALSE)</f>
        <v>1.06</v>
      </c>
      <c r="K3150" s="12">
        <f t="shared" si="3640"/>
        <v>1.1030697674418604</v>
      </c>
      <c r="L3150" s="12">
        <f t="shared" si="3641"/>
        <v>3.0805736434108568</v>
      </c>
      <c r="M3150" s="13">
        <f t="shared" si="3642"/>
        <v>1.5242870234602567E-2</v>
      </c>
      <c r="N3150" s="13">
        <f t="shared" si="3643"/>
        <v>1.6813949324829505E-2</v>
      </c>
      <c r="O3150" s="13">
        <f t="shared" si="3644"/>
        <v>4.6956784294648536E-2</v>
      </c>
      <c r="P3150" s="13">
        <f t="shared" si="3645"/>
        <v>5.1796609131715549E-2</v>
      </c>
      <c r="Q3150" s="13">
        <f t="shared" si="3646"/>
        <v>9.2734795857594577E-3</v>
      </c>
      <c r="R3150" s="13">
        <f t="shared" si="3647"/>
        <v>7.2326916038711594E-2</v>
      </c>
      <c r="S3150" s="13">
        <f t="shared" si="3648"/>
        <v>4.4002354481988297E-2</v>
      </c>
      <c r="T3150" s="13">
        <f t="shared" si="3649"/>
        <v>2.856763679459922E-2</v>
      </c>
      <c r="U3150" s="13">
        <f t="shared" si="3650"/>
        <v>7.9781634454608535E-2</v>
      </c>
      <c r="V3150" s="13">
        <f t="shared" si="3651"/>
        <v>1.6613761938095637E-2</v>
      </c>
      <c r="W3150" s="13">
        <f t="shared" si="3652"/>
        <v>3.4097649900135078E-3</v>
      </c>
      <c r="X3150" s="13">
        <f t="shared" si="3653"/>
        <v>1.0504032158460696E-2</v>
      </c>
      <c r="Y3150" s="13">
        <f t="shared" si="3654"/>
        <v>1.6179222308447042E-2</v>
      </c>
      <c r="Z3150" s="13">
        <f t="shared" si="3655"/>
        <v>7.4269463752681633E-2</v>
      </c>
      <c r="AA3150" s="13">
        <f t="shared" si="3656"/>
        <v>8.1924400109702186E-2</v>
      </c>
      <c r="AB3150" s="13">
        <f t="shared" si="3657"/>
        <v>4.5184164488411574E-2</v>
      </c>
      <c r="AC3150" s="13">
        <f t="shared" si="3658"/>
        <v>3.5284387063854289E-3</v>
      </c>
      <c r="AD3150" s="13">
        <f t="shared" si="3659"/>
        <v>9.4030216864139909E-4</v>
      </c>
      <c r="AE3150" s="13">
        <f t="shared" si="3660"/>
        <v>2.8966700775587646E-3</v>
      </c>
      <c r="AF3150" s="13">
        <f t="shared" si="3661"/>
        <v>4.4617027472922078E-3</v>
      </c>
      <c r="AG3150" s="13">
        <f t="shared" si="3662"/>
        <v>4.5815346293473953E-3</v>
      </c>
      <c r="AH3150" s="13">
        <f t="shared" si="3663"/>
        <v>5.7198138136692257E-2</v>
      </c>
      <c r="AI3150" s="13">
        <f t="shared" si="3664"/>
        <v>6.3093536932548516E-2</v>
      </c>
      <c r="AJ3150" s="13">
        <f t="shared" si="3665"/>
        <v>3.4798286555635376E-2</v>
      </c>
      <c r="AK3150" s="13">
        <f t="shared" si="3666"/>
        <v>1.2794979286099973E-2</v>
      </c>
      <c r="AL3150" s="13">
        <f t="shared" si="3667"/>
        <v>4.7959776002023323E-4</v>
      </c>
      <c r="AM3150" s="13">
        <f t="shared" si="3668"/>
        <v>2.0744377889766894E-4</v>
      </c>
      <c r="AN3150" s="13">
        <f t="shared" si="3669"/>
        <v>6.3904583776170818E-4</v>
      </c>
      <c r="AO3150" s="13">
        <f t="shared" si="3670"/>
        <v>9.8431388237006472E-4</v>
      </c>
      <c r="AP3150" s="13">
        <f t="shared" si="3671"/>
        <v>1.0107504676242119E-3</v>
      </c>
      <c r="AQ3150" s="13">
        <f t="shared" si="3672"/>
        <v>7.7842281265708645E-4</v>
      </c>
      <c r="AR3150" s="13">
        <f t="shared" si="3673"/>
        <v>3.5240615359213488E-2</v>
      </c>
      <c r="AS3150" s="13">
        <f t="shared" si="3674"/>
        <v>3.8872857388795666E-2</v>
      </c>
      <c r="AT3150" s="13">
        <f t="shared" si="3675"/>
        <v>2.1439736879829731E-2</v>
      </c>
      <c r="AU3150" s="13">
        <f t="shared" si="3676"/>
        <v>7.8831751913494841E-3</v>
      </c>
      <c r="AV3150" s="13">
        <f t="shared" si="3677"/>
        <v>2.1739230562563289E-3</v>
      </c>
      <c r="AW3150" s="13">
        <f t="shared" si="3678"/>
        <v>4.5269867401536607E-5</v>
      </c>
      <c r="AX3150" s="13">
        <f t="shared" si="3679"/>
        <v>3.8137493490985392E-5</v>
      </c>
      <c r="AY3150" s="13">
        <f t="shared" si="3680"/>
        <v>1.174853572740827E-4</v>
      </c>
      <c r="AZ3150" s="13">
        <f t="shared" si="3681"/>
        <v>1.8096114755262365E-4</v>
      </c>
      <c r="BA3150" s="13">
        <f t="shared" si="3682"/>
        <v>1.8582138054399849E-4</v>
      </c>
      <c r="BB3150" s="13">
        <f t="shared" si="3683"/>
        <v>1.4310911182151517E-4</v>
      </c>
      <c r="BC3150" s="13">
        <f t="shared" si="3684"/>
        <v>8.8171631601859294E-5</v>
      </c>
      <c r="BD3150" s="13">
        <f t="shared" si="3685"/>
        <v>1.8093551808862154E-2</v>
      </c>
      <c r="BE3150" s="13">
        <f t="shared" si="3686"/>
        <v>1.9958449985998824E-2</v>
      </c>
      <c r="BF3150" s="13">
        <f t="shared" si="3687"/>
        <v>1.1007781392277868E-2</v>
      </c>
      <c r="BG3150" s="13">
        <f t="shared" si="3688"/>
        <v>4.0474502868102606E-3</v>
      </c>
      <c r="BH3150" s="13">
        <f t="shared" si="3689"/>
        <v>1.1161550116510711E-3</v>
      </c>
      <c r="BI3150" s="13">
        <f t="shared" si="3690"/>
        <v>2.4623936982620269E-4</v>
      </c>
      <c r="BJ3150" s="14">
        <f t="shared" si="3691"/>
        <v>0.10200195768654502</v>
      </c>
      <c r="BK3150" s="14">
        <f t="shared" si="3692"/>
        <v>0.13178111761008177</v>
      </c>
      <c r="BL3150" s="14">
        <f t="shared" si="3693"/>
        <v>0.65413877602792958</v>
      </c>
      <c r="BM3150" s="14">
        <f t="shared" si="3694"/>
        <v>0.74970849097709835</v>
      </c>
      <c r="BN3150" s="14">
        <f t="shared" si="3695"/>
        <v>0.21241060861026723</v>
      </c>
    </row>
    <row r="3151" spans="1:66" x14ac:dyDescent="0.25">
      <c r="A3151" t="s">
        <v>19</v>
      </c>
      <c r="B3151" t="s">
        <v>141</v>
      </c>
      <c r="C3151" t="s">
        <v>21</v>
      </c>
      <c r="D3151" s="7" t="s">
        <v>571</v>
      </c>
      <c r="E3151" s="10">
        <f>VLOOKUP(A3151,home!$A$2:$E$405,3,FALSE)</f>
        <v>1.6241610738254999</v>
      </c>
      <c r="F3151" s="10">
        <f>VLOOKUP(B3151,home!$B$2:$E$405,3,FALSE)</f>
        <v>0.97</v>
      </c>
      <c r="G3151" s="10">
        <f>VLOOKUP(C3151,away!$B$2:$E$405,4,FALSE)</f>
        <v>0.79</v>
      </c>
      <c r="H3151" s="10">
        <f>VLOOKUP(A3151,away!$A$2:$E$405,3,FALSE)</f>
        <v>1.2013422818791899</v>
      </c>
      <c r="I3151" s="10">
        <f>VLOOKUP(C3151,away!$B$2:$E$405,3,FALSE)</f>
        <v>0.62</v>
      </c>
      <c r="J3151" s="10">
        <f>VLOOKUP(B3151,home!$B$2:$E$405,4,FALSE)</f>
        <v>0.95</v>
      </c>
      <c r="K3151" s="12">
        <f t="shared" si="3640"/>
        <v>1.2445946308724805</v>
      </c>
      <c r="L3151" s="12">
        <f t="shared" si="3641"/>
        <v>0.70759060402684282</v>
      </c>
      <c r="M3151" s="13">
        <f t="shared" si="3642"/>
        <v>0.14196350876995109</v>
      </c>
      <c r="N3151" s="13">
        <f t="shared" si="3643"/>
        <v>0.17668702079489945</v>
      </c>
      <c r="O3151" s="13">
        <f t="shared" si="3644"/>
        <v>0.1004520449202997</v>
      </c>
      <c r="P3151" s="13">
        <f t="shared" si="3645"/>
        <v>0.12502207576796623</v>
      </c>
      <c r="Q3151" s="13">
        <f t="shared" si="3646"/>
        <v>0.10995185871309308</v>
      </c>
      <c r="R3151" s="13">
        <f t="shared" si="3647"/>
        <v>3.5539461570443201E-2</v>
      </c>
      <c r="S3151" s="13">
        <f t="shared" si="3648"/>
        <v>2.752559366269965E-2</v>
      </c>
      <c r="T3151" s="13">
        <f t="shared" si="3649"/>
        <v>7.7800902120671617E-2</v>
      </c>
      <c r="U3151" s="13">
        <f t="shared" si="3650"/>
        <v>4.4232223054672469E-2</v>
      </c>
      <c r="V3151" s="13">
        <f t="shared" si="3651"/>
        <v>2.6934205262196054E-3</v>
      </c>
      <c r="W3151" s="13">
        <f t="shared" si="3652"/>
        <v>4.5615164336255093E-2</v>
      </c>
      <c r="X3151" s="13">
        <f t="shared" si="3653"/>
        <v>3.2276861685474445E-2</v>
      </c>
      <c r="Y3151" s="13">
        <f t="shared" si="3654"/>
        <v>1.1419402028057858E-2</v>
      </c>
      <c r="Z3151" s="13">
        <f t="shared" si="3655"/>
        <v>8.382463026472893E-3</v>
      </c>
      <c r="AA3151" s="13">
        <f t="shared" si="3656"/>
        <v>1.0432768476235246E-2</v>
      </c>
      <c r="AB3151" s="13">
        <f t="shared" si="3657"/>
        <v>6.4922838153290289E-3</v>
      </c>
      <c r="AC3151" s="13">
        <f t="shared" si="3658"/>
        <v>1.4824981610665961E-4</v>
      </c>
      <c r="AD3151" s="13">
        <f t="shared" si="3659"/>
        <v>1.4193097154817225E-2</v>
      </c>
      <c r="AE3151" s="13">
        <f t="shared" si="3660"/>
        <v>1.0042902188788784E-2</v>
      </c>
      <c r="AF3151" s="13">
        <f t="shared" si="3661"/>
        <v>3.5531316129737787E-3</v>
      </c>
      <c r="AG3151" s="13">
        <f t="shared" si="3662"/>
        <v>8.3805418140366224E-4</v>
      </c>
      <c r="AH3151" s="13">
        <f t="shared" si="3663"/>
        <v>1.4828380190336572E-3</v>
      </c>
      <c r="AI3151" s="13">
        <f t="shared" si="3664"/>
        <v>1.845532236942875E-3</v>
      </c>
      <c r="AJ3151" s="13">
        <f t="shared" si="3665"/>
        <v>1.1484697566005904E-3</v>
      </c>
      <c r="AK3151" s="13">
        <f t="shared" si="3666"/>
        <v>4.7645976426150666E-4</v>
      </c>
      <c r="AL3151" s="13">
        <f t="shared" si="3667"/>
        <v>5.2223278791759431E-6</v>
      </c>
      <c r="AM3151" s="13">
        <f t="shared" si="3668"/>
        <v>3.5329305028673971E-3</v>
      </c>
      <c r="AN3151" s="13">
        <f t="shared" si="3669"/>
        <v>2.4998684285087989E-3</v>
      </c>
      <c r="AO3151" s="13">
        <f t="shared" si="3670"/>
        <v>8.8444170565808765E-4</v>
      </c>
      <c r="AP3151" s="13">
        <f t="shared" si="3671"/>
        <v>2.0860754691104583E-4</v>
      </c>
      <c r="AQ3151" s="13">
        <f t="shared" si="3672"/>
        <v>3.6902185030836207E-5</v>
      </c>
      <c r="AR3151" s="13">
        <f t="shared" si="3673"/>
        <v>2.0984844991239857E-4</v>
      </c>
      <c r="AS3151" s="13">
        <f t="shared" si="3674"/>
        <v>2.6117625405788395E-4</v>
      </c>
      <c r="AT3151" s="13">
        <f t="shared" si="3675"/>
        <v>1.6252928175591462E-4</v>
      </c>
      <c r="AU3151" s="13">
        <f t="shared" si="3676"/>
        <v>6.7427690477657353E-5</v>
      </c>
      <c r="AV3151" s="13">
        <f t="shared" si="3677"/>
        <v>2.0980035385155935E-5</v>
      </c>
      <c r="AW3151" s="13">
        <f t="shared" si="3678"/>
        <v>1.2775314927614373E-7</v>
      </c>
      <c r="AX3151" s="13">
        <f t="shared" si="3679"/>
        <v>7.3284438918572951E-4</v>
      </c>
      <c r="AY3151" s="13">
        <f t="shared" si="3680"/>
        <v>5.1855380400161306E-4</v>
      </c>
      <c r="AZ3151" s="13">
        <f t="shared" si="3681"/>
        <v>1.8346189969695921E-4</v>
      </c>
      <c r="BA3151" s="13">
        <f t="shared" si="3682"/>
        <v>4.3271972140827811E-5</v>
      </c>
      <c r="BB3151" s="13">
        <f t="shared" si="3683"/>
        <v>7.6547102261402638E-6</v>
      </c>
      <c r="BC3151" s="13">
        <f t="shared" si="3684"/>
        <v>1.0832802065130083E-6</v>
      </c>
      <c r="BD3151" s="13">
        <f t="shared" si="3685"/>
        <v>2.4747798571268457E-5</v>
      </c>
      <c r="BE3151" s="13">
        <f t="shared" si="3686"/>
        <v>3.0800977227714368E-5</v>
      </c>
      <c r="BF3151" s="13">
        <f t="shared" si="3687"/>
        <v>1.9167365441619421E-5</v>
      </c>
      <c r="BG3151" s="13">
        <f t="shared" si="3688"/>
        <v>7.9518667055367587E-6</v>
      </c>
      <c r="BH3151" s="13">
        <f t="shared" si="3689"/>
        <v>2.47421265178117E-6</v>
      </c>
      <c r="BI3151" s="13">
        <f t="shared" si="3690"/>
        <v>6.1587835640872098E-7</v>
      </c>
      <c r="BJ3151" s="14">
        <f t="shared" si="3691"/>
        <v>0.49102801524086903</v>
      </c>
      <c r="BK3151" s="14">
        <f t="shared" si="3692"/>
        <v>0.29787662467482406</v>
      </c>
      <c r="BL3151" s="14">
        <f t="shared" si="3693"/>
        <v>0.2029098014243616</v>
      </c>
      <c r="BM3151" s="14">
        <f t="shared" si="3694"/>
        <v>0.31006250777902244</v>
      </c>
      <c r="BN3151" s="14">
        <f t="shared" si="3695"/>
        <v>0.68961597053665269</v>
      </c>
    </row>
    <row r="3152" spans="1:66" x14ac:dyDescent="0.25">
      <c r="A3152" t="s">
        <v>19</v>
      </c>
      <c r="B3152" t="s">
        <v>243</v>
      </c>
      <c r="C3152" t="s">
        <v>250</v>
      </c>
      <c r="D3152" s="7" t="s">
        <v>571</v>
      </c>
      <c r="E3152" s="10">
        <f>VLOOKUP(A3152,home!$A$2:$E$405,3,FALSE)</f>
        <v>1.6241610738254999</v>
      </c>
      <c r="F3152" s="10">
        <f>VLOOKUP(B3152,home!$B$2:$E$405,3,FALSE)</f>
        <v>1.06</v>
      </c>
      <c r="G3152" s="10">
        <f>VLOOKUP(C3152,away!$B$2:$E$405,4,FALSE)</f>
        <v>1.41</v>
      </c>
      <c r="H3152" s="10">
        <f>VLOOKUP(A3152,away!$A$2:$E$405,3,FALSE)</f>
        <v>1.2013422818791899</v>
      </c>
      <c r="I3152" s="10">
        <f>VLOOKUP(C3152,away!$B$2:$E$405,3,FALSE)</f>
        <v>0.62</v>
      </c>
      <c r="J3152" s="10">
        <f>VLOOKUP(B3152,home!$B$2:$E$405,4,FALSE)</f>
        <v>1.07</v>
      </c>
      <c r="K3152" s="12">
        <f t="shared" si="3640"/>
        <v>2.4274711409395922</v>
      </c>
      <c r="L3152" s="12">
        <f t="shared" si="3641"/>
        <v>0.7969704697986546</v>
      </c>
      <c r="M3152" s="13">
        <f t="shared" si="3642"/>
        <v>3.977798697679772E-2</v>
      </c>
      <c r="N3152" s="13">
        <f t="shared" si="3643"/>
        <v>9.6559915430847409E-2</v>
      </c>
      <c r="O3152" s="13">
        <f t="shared" si="3644"/>
        <v>3.170188096854324E-2</v>
      </c>
      <c r="P3152" s="13">
        <f t="shared" si="3645"/>
        <v>7.6955401164640808E-2</v>
      </c>
      <c r="Q3152" s="13">
        <f t="shared" si="3646"/>
        <v>0.11719820403997484</v>
      </c>
      <c r="R3152" s="13">
        <f t="shared" si="3647"/>
        <v>1.2632731484500467E-2</v>
      </c>
      <c r="S3152" s="13">
        <f t="shared" si="3648"/>
        <v>3.7219918719524119E-2</v>
      </c>
      <c r="T3152" s="13">
        <f t="shared" si="3649"/>
        <v>9.3403507733297322E-2</v>
      </c>
      <c r="U3152" s="13">
        <f t="shared" si="3650"/>
        <v>3.066559110986386E-2</v>
      </c>
      <c r="V3152" s="13">
        <f t="shared" si="3651"/>
        <v>8.0007226611347685E-3</v>
      </c>
      <c r="W3152" s="13">
        <f t="shared" si="3652"/>
        <v>9.4831752692329616E-2</v>
      </c>
      <c r="X3152" s="13">
        <f t="shared" si="3653"/>
        <v>7.5578106495035768E-2</v>
      </c>
      <c r="Y3152" s="13">
        <f t="shared" si="3654"/>
        <v>3.01167595199207E-2</v>
      </c>
      <c r="Z3152" s="13">
        <f t="shared" si="3655"/>
        <v>3.3559713153475312E-3</v>
      </c>
      <c r="AA3152" s="13">
        <f t="shared" si="3656"/>
        <v>8.1465235178272144E-3</v>
      </c>
      <c r="AB3152" s="13">
        <f t="shared" si="3657"/>
        <v>9.8877253692556261E-3</v>
      </c>
      <c r="AC3152" s="13">
        <f t="shared" si="3658"/>
        <v>9.6739878760360653E-4</v>
      </c>
      <c r="AD3152" s="13">
        <f t="shared" si="3659"/>
        <v>5.7550335726337658E-2</v>
      </c>
      <c r="AE3152" s="13">
        <f t="shared" si="3660"/>
        <v>4.5865918100889615E-2</v>
      </c>
      <c r="AF3152" s="13">
        <f t="shared" si="3661"/>
        <v>1.8276891148306308E-2</v>
      </c>
      <c r="AG3152" s="13">
        <f t="shared" si="3662"/>
        <v>4.8553808416415163E-3</v>
      </c>
      <c r="AH3152" s="13">
        <f t="shared" si="3663"/>
        <v>6.6865250895583261E-4</v>
      </c>
      <c r="AI3152" s="13">
        <f t="shared" si="3664"/>
        <v>1.6231346688071358E-3</v>
      </c>
      <c r="AJ3152" s="13">
        <f t="shared" si="3665"/>
        <v>1.9700562831939327E-3</v>
      </c>
      <c r="AK3152" s="13">
        <f t="shared" si="3666"/>
        <v>1.5940849244933293E-3</v>
      </c>
      <c r="AL3152" s="13">
        <f t="shared" si="3667"/>
        <v>7.4862070651938214E-5</v>
      </c>
      <c r="AM3152" s="13">
        <f t="shared" si="3668"/>
        <v>2.794035582541389E-2</v>
      </c>
      <c r="AN3152" s="13">
        <f t="shared" si="3669"/>
        <v>2.2267638508521682E-2</v>
      </c>
      <c r="AO3152" s="13">
        <f t="shared" si="3670"/>
        <v>8.8733251617215698E-3</v>
      </c>
      <c r="AP3152" s="13">
        <f t="shared" si="3671"/>
        <v>2.357259374271154E-3</v>
      </c>
      <c r="AQ3152" s="13">
        <f t="shared" si="3672"/>
        <v>4.6966652773754099E-4</v>
      </c>
      <c r="AR3152" s="13">
        <f t="shared" si="3673"/>
        <v>1.0657926083891585E-4</v>
      </c>
      <c r="AS3152" s="13">
        <f t="shared" si="3674"/>
        <v>2.5871807990914149E-4</v>
      </c>
      <c r="AT3152" s="13">
        <f t="shared" si="3675"/>
        <v>3.1401533630937212E-4</v>
      </c>
      <c r="AU3152" s="13">
        <f t="shared" si="3676"/>
        <v>2.5408772223448045E-4</v>
      </c>
      <c r="AV3152" s="13">
        <f t="shared" si="3677"/>
        <v>1.5419765324781911E-4</v>
      </c>
      <c r="AW3152" s="13">
        <f t="shared" si="3678"/>
        <v>4.0230519418776105E-6</v>
      </c>
      <c r="AX3152" s="13">
        <f t="shared" si="3679"/>
        <v>1.1304067905629265E-2</v>
      </c>
      <c r="AY3152" s="13">
        <f t="shared" si="3680"/>
        <v>9.009008309385249E-3</v>
      </c>
      <c r="AZ3152" s="13">
        <f t="shared" si="3681"/>
        <v>3.589956792375372E-3</v>
      </c>
      <c r="BA3152" s="13">
        <f t="shared" si="3682"/>
        <v>9.5369651712542383E-4</v>
      </c>
      <c r="BB3152" s="13">
        <f t="shared" si="3683"/>
        <v>1.900169903246974E-4</v>
      </c>
      <c r="BC3152" s="13">
        <f t="shared" si="3684"/>
        <v>3.0287586009760113E-5</v>
      </c>
      <c r="BD3152" s="13">
        <f t="shared" si="3685"/>
        <v>1.4156753930264013E-5</v>
      </c>
      <c r="BE3152" s="13">
        <f t="shared" si="3686"/>
        <v>3.436511161509904E-5</v>
      </c>
      <c r="BF3152" s="13">
        <f t="shared" si="3687"/>
        <v>4.1710158350410453E-5</v>
      </c>
      <c r="BG3152" s="13">
        <f t="shared" si="3688"/>
        <v>3.375006855988064E-5</v>
      </c>
      <c r="BH3152" s="13">
        <f t="shared" si="3689"/>
        <v>2.0481829358460728E-5</v>
      </c>
      <c r="BI3152" s="13">
        <f t="shared" si="3690"/>
        <v>9.9438099362625413E-6</v>
      </c>
      <c r="BJ3152" s="14">
        <f t="shared" si="3691"/>
        <v>0.72122205122709604</v>
      </c>
      <c r="BK3152" s="14">
        <f t="shared" si="3692"/>
        <v>0.17200529868973821</v>
      </c>
      <c r="BL3152" s="14">
        <f t="shared" si="3693"/>
        <v>0.10013238661973076</v>
      </c>
      <c r="BM3152" s="14">
        <f t="shared" si="3694"/>
        <v>0.61288460252916488</v>
      </c>
      <c r="BN3152" s="14">
        <f t="shared" si="3695"/>
        <v>0.37482612006530447</v>
      </c>
    </row>
    <row r="3153" spans="1:66" x14ac:dyDescent="0.25">
      <c r="A3153" t="s">
        <v>19</v>
      </c>
      <c r="B3153" t="s">
        <v>254</v>
      </c>
      <c r="C3153" t="s">
        <v>20</v>
      </c>
      <c r="D3153" s="7" t="s">
        <v>571</v>
      </c>
      <c r="E3153" s="10">
        <f>VLOOKUP(A3153,home!$A$2:$E$405,3,FALSE)</f>
        <v>1.6241610738254999</v>
      </c>
      <c r="F3153" s="10">
        <f>VLOOKUP(B3153,home!$B$2:$E$405,3,FALSE)</f>
        <v>0.79</v>
      </c>
      <c r="G3153" s="10">
        <f>VLOOKUP(C3153,away!$B$2:$E$405,4,FALSE)</f>
        <v>1.1399999999999999</v>
      </c>
      <c r="H3153" s="10">
        <f>VLOOKUP(A3153,away!$A$2:$E$405,3,FALSE)</f>
        <v>1.2013422818791899</v>
      </c>
      <c r="I3153" s="10">
        <f>VLOOKUP(C3153,away!$B$2:$E$405,3,FALSE)</f>
        <v>0.62</v>
      </c>
      <c r="J3153" s="10">
        <f>VLOOKUP(B3153,home!$B$2:$E$405,4,FALSE)</f>
        <v>1.78</v>
      </c>
      <c r="K3153" s="12">
        <f t="shared" si="3640"/>
        <v>1.4627194630872451</v>
      </c>
      <c r="L3153" s="12">
        <f t="shared" si="3641"/>
        <v>1.325801342281874</v>
      </c>
      <c r="M3153" s="13">
        <f t="shared" si="3642"/>
        <v>6.1512135073311901E-2</v>
      </c>
      <c r="N3153" s="13">
        <f t="shared" si="3643"/>
        <v>8.9974997187784886E-2</v>
      </c>
      <c r="O3153" s="13">
        <f t="shared" si="3644"/>
        <v>8.1552871246820868E-2</v>
      </c>
      <c r="P3153" s="13">
        <f t="shared" si="3645"/>
        <v>0.11928897204337306</v>
      </c>
      <c r="Q3153" s="13">
        <f t="shared" si="3646"/>
        <v>6.5804089788896555E-2</v>
      </c>
      <c r="R3153" s="13">
        <f t="shared" si="3647"/>
        <v>5.4061453082987973E-2</v>
      </c>
      <c r="S3153" s="13">
        <f t="shared" si="3648"/>
        <v>5.7833543065141088E-2</v>
      </c>
      <c r="T3153" s="13">
        <f t="shared" si="3649"/>
        <v>8.7243150569756026E-2</v>
      </c>
      <c r="U3153" s="13">
        <f t="shared" si="3650"/>
        <v>7.907673962726447E-2</v>
      </c>
      <c r="V3153" s="13">
        <f t="shared" si="3651"/>
        <v>1.2461685439330192E-2</v>
      </c>
      <c r="W3153" s="13">
        <f t="shared" si="3652"/>
        <v>3.2084307628319882E-2</v>
      </c>
      <c r="X3153" s="13">
        <f t="shared" si="3653"/>
        <v>4.2537418119811078E-2</v>
      </c>
      <c r="Y3153" s="13">
        <f t="shared" si="3654"/>
        <v>2.8198083020225414E-2</v>
      </c>
      <c r="Z3153" s="13">
        <f t="shared" si="3655"/>
        <v>2.3891582354378004E-2</v>
      </c>
      <c r="AA3153" s="13">
        <f t="shared" si="3656"/>
        <v>3.4946682513700499E-2</v>
      </c>
      <c r="AB3153" s="13">
        <f t="shared" si="3657"/>
        <v>2.5558596341560207E-2</v>
      </c>
      <c r="AC3153" s="13">
        <f t="shared" si="3658"/>
        <v>1.5104150223913791E-3</v>
      </c>
      <c r="AD3153" s="13">
        <f t="shared" si="3659"/>
        <v>1.1732585306905512E-2</v>
      </c>
      <c r="AE3153" s="13">
        <f t="shared" si="3660"/>
        <v>1.5555077348331923E-2</v>
      </c>
      <c r="AF3153" s="13">
        <f t="shared" si="3661"/>
        <v>1.0311471213858418E-2</v>
      </c>
      <c r="AG3153" s="13">
        <f t="shared" si="3662"/>
        <v>4.5569874587447984E-3</v>
      </c>
      <c r="AH3153" s="13">
        <f t="shared" si="3663"/>
        <v>7.9188729886680697E-3</v>
      </c>
      <c r="AI3153" s="13">
        <f t="shared" si="3664"/>
        <v>1.1583089646240647E-2</v>
      </c>
      <c r="AJ3153" s="13">
        <f t="shared" si="3665"/>
        <v>8.4714053341202744E-3</v>
      </c>
      <c r="AK3153" s="13">
        <f t="shared" si="3666"/>
        <v>4.1304298206396115E-3</v>
      </c>
      <c r="AL3153" s="13">
        <f t="shared" si="3667"/>
        <v>1.1716442953260998E-4</v>
      </c>
      <c r="AM3153" s="13">
        <f t="shared" si="3668"/>
        <v>3.4322961761484284E-3</v>
      </c>
      <c r="AN3153" s="13">
        <f t="shared" si="3669"/>
        <v>4.5505428774465307E-3</v>
      </c>
      <c r="AO3153" s="13">
        <f t="shared" si="3670"/>
        <v>3.0165579275149156E-3</v>
      </c>
      <c r="AP3153" s="13">
        <f t="shared" si="3671"/>
        <v>1.333118849790101E-3</v>
      </c>
      <c r="AQ3153" s="13">
        <f t="shared" si="3672"/>
        <v>4.4186269011824576E-4</v>
      </c>
      <c r="AR3153" s="13">
        <f t="shared" si="3673"/>
        <v>2.0997704875471601E-3</v>
      </c>
      <c r="AS3153" s="13">
        <f t="shared" si="3674"/>
        <v>3.071375160151425E-3</v>
      </c>
      <c r="AT3153" s="13">
        <f t="shared" si="3675"/>
        <v>2.2462801125980973E-3</v>
      </c>
      <c r="AU3153" s="13">
        <f t="shared" si="3676"/>
        <v>1.095225880081015E-3</v>
      </c>
      <c r="AV3153" s="13">
        <f t="shared" si="3677"/>
        <v>4.0050205281783936E-4</v>
      </c>
      <c r="AW3153" s="13">
        <f t="shared" si="3678"/>
        <v>6.3115027548519797E-6</v>
      </c>
      <c r="AX3153" s="13">
        <f t="shared" si="3679"/>
        <v>8.367477366553733E-4</v>
      </c>
      <c r="AY3153" s="13">
        <f t="shared" si="3680"/>
        <v>1.1093612724090141E-3</v>
      </c>
      <c r="AZ3153" s="13">
        <f t="shared" si="3681"/>
        <v>7.3539633201769917E-4</v>
      </c>
      <c r="BA3153" s="13">
        <f t="shared" si="3682"/>
        <v>3.2499648136607745E-4</v>
      </c>
      <c r="BB3153" s="13">
        <f t="shared" si="3683"/>
        <v>1.0772019280800783E-4</v>
      </c>
      <c r="BC3153" s="13">
        <f t="shared" si="3684"/>
        <v>2.8563115243143805E-5</v>
      </c>
      <c r="BD3153" s="13">
        <f t="shared" si="3685"/>
        <v>4.6397975514564789E-4</v>
      </c>
      <c r="BE3153" s="13">
        <f t="shared" si="3686"/>
        <v>6.7867221832999358E-4</v>
      </c>
      <c r="BF3153" s="13">
        <f t="shared" si="3687"/>
        <v>4.9635353140393892E-4</v>
      </c>
      <c r="BG3153" s="13">
        <f t="shared" si="3688"/>
        <v>2.4200865698554257E-4</v>
      </c>
      <c r="BH3153" s="13">
        <f t="shared" si="3689"/>
        <v>8.8497693202089497E-5</v>
      </c>
      <c r="BI3153" s="13">
        <f t="shared" si="3690"/>
        <v>2.5889459657004034E-5</v>
      </c>
      <c r="BJ3153" s="14">
        <f t="shared" si="3691"/>
        <v>0.40391533129415208</v>
      </c>
      <c r="BK3153" s="14">
        <f t="shared" si="3692"/>
        <v>0.25383327634548924</v>
      </c>
      <c r="BL3153" s="14">
        <f t="shared" si="3693"/>
        <v>0.31820869560992238</v>
      </c>
      <c r="BM3153" s="14">
        <f t="shared" si="3694"/>
        <v>0.52655131741111216</v>
      </c>
      <c r="BN3153" s="14">
        <f t="shared" si="3695"/>
        <v>0.47219451842317528</v>
      </c>
    </row>
    <row r="3154" spans="1:66" x14ac:dyDescent="0.25">
      <c r="A3154" t="s">
        <v>19</v>
      </c>
      <c r="B3154" t="s">
        <v>249</v>
      </c>
      <c r="C3154" t="s">
        <v>248</v>
      </c>
      <c r="D3154" s="7" t="s">
        <v>571</v>
      </c>
      <c r="E3154" s="10">
        <f>VLOOKUP(A3154,home!$A$2:$E$405,3,FALSE)</f>
        <v>1.6241610738254999</v>
      </c>
      <c r="F3154" s="10">
        <f>VLOOKUP(B3154,home!$B$2:$E$405,3,FALSE)</f>
        <v>1.39</v>
      </c>
      <c r="G3154" s="10">
        <f>VLOOKUP(C3154,away!$B$2:$E$405,4,FALSE)</f>
        <v>1.5</v>
      </c>
      <c r="H3154" s="10">
        <f>VLOOKUP(A3154,away!$A$2:$E$405,3,FALSE)</f>
        <v>1.2013422818791899</v>
      </c>
      <c r="I3154" s="10">
        <f>VLOOKUP(C3154,away!$B$2:$E$405,3,FALSE)</f>
        <v>0.97</v>
      </c>
      <c r="J3154" s="10">
        <f>VLOOKUP(B3154,home!$B$2:$E$405,4,FALSE)</f>
        <v>0.83</v>
      </c>
      <c r="K3154" s="12">
        <f t="shared" si="3640"/>
        <v>3.3863758389261669</v>
      </c>
      <c r="L3154" s="12">
        <f t="shared" si="3641"/>
        <v>0.96720067114093577</v>
      </c>
      <c r="M3154" s="13">
        <f t="shared" si="3642"/>
        <v>1.2860733685285728E-2</v>
      </c>
      <c r="N3154" s="13">
        <f t="shared" si="3643"/>
        <v>4.3551277822715471E-2</v>
      </c>
      <c r="O3154" s="13">
        <f t="shared" si="3644"/>
        <v>1.2438910251773197E-2</v>
      </c>
      <c r="P3154" s="13">
        <f t="shared" si="3645"/>
        <v>4.212282513917575E-2</v>
      </c>
      <c r="Q3154" s="13">
        <f t="shared" si="3646"/>
        <v>7.3740497486602372E-2</v>
      </c>
      <c r="R3154" s="13">
        <f t="shared" si="3647"/>
        <v>6.0154611718884502E-3</v>
      </c>
      <c r="S3154" s="13">
        <f t="shared" si="3648"/>
        <v>3.4491274781150966E-2</v>
      </c>
      <c r="T3154" s="13">
        <f t="shared" si="3649"/>
        <v>7.132185865930829E-2</v>
      </c>
      <c r="U3154" s="13">
        <f t="shared" si="3650"/>
        <v>2.0370612372481531E-2</v>
      </c>
      <c r="V3154" s="13">
        <f t="shared" si="3651"/>
        <v>1.2552160466690322E-2</v>
      </c>
      <c r="W3154" s="13">
        <f t="shared" si="3652"/>
        <v>8.3237679679675297E-2</v>
      </c>
      <c r="X3154" s="13">
        <f t="shared" si="3653"/>
        <v>8.0507539650396184E-2</v>
      </c>
      <c r="Y3154" s="13">
        <f t="shared" si="3654"/>
        <v>3.8933473190884332E-2</v>
      </c>
      <c r="Z3154" s="13">
        <f t="shared" si="3655"/>
        <v>1.9393860275575834E-3</v>
      </c>
      <c r="AA3154" s="13">
        <f t="shared" si="3656"/>
        <v>6.5674899860719968E-3</v>
      </c>
      <c r="AB3154" s="13">
        <f t="shared" si="3657"/>
        <v>1.1119994705611884E-2</v>
      </c>
      <c r="AC3154" s="13">
        <f t="shared" si="3658"/>
        <v>2.5695096086460374E-3</v>
      </c>
      <c r="AD3154" s="13">
        <f t="shared" si="3659"/>
        <v>7.0468516838882E-2</v>
      </c>
      <c r="AE3154" s="13">
        <f t="shared" si="3660"/>
        <v>6.8157196780873008E-2</v>
      </c>
      <c r="AF3154" s="13">
        <f t="shared" si="3661"/>
        <v>3.2960843234772594E-2</v>
      </c>
      <c r="AG3154" s="13">
        <f t="shared" si="3662"/>
        <v>1.0626583232681078E-2</v>
      </c>
      <c r="AH3154" s="13">
        <f t="shared" si="3663"/>
        <v>4.6894386686376186E-4</v>
      </c>
      <c r="AI3154" s="13">
        <f t="shared" si="3664"/>
        <v>1.5880201805600523E-3</v>
      </c>
      <c r="AJ3154" s="13">
        <f t="shared" si="3665"/>
        <v>2.6888165855878661E-3</v>
      </c>
      <c r="AK3154" s="13">
        <f t="shared" si="3666"/>
        <v>3.0351145069128995E-3</v>
      </c>
      <c r="AL3154" s="13">
        <f t="shared" si="3667"/>
        <v>3.3663710512025694E-4</v>
      </c>
      <c r="AM3154" s="13">
        <f t="shared" si="3668"/>
        <v>4.7726576565630348E-2</v>
      </c>
      <c r="AN3154" s="13">
        <f t="shared" si="3669"/>
        <v>4.6161176885536927E-2</v>
      </c>
      <c r="AO3154" s="13">
        <f t="shared" si="3670"/>
        <v>2.2323560632173382E-2</v>
      </c>
      <c r="AP3154" s="13">
        <f t="shared" si="3671"/>
        <v>7.1971209418978241E-3</v>
      </c>
      <c r="AQ3154" s="13">
        <f t="shared" si="3672"/>
        <v>1.7402650513215143E-3</v>
      </c>
      <c r="AR3154" s="13">
        <f t="shared" si="3673"/>
        <v>9.0712564551611278E-5</v>
      </c>
      <c r="AS3154" s="13">
        <f t="shared" si="3674"/>
        <v>3.0718683688460668E-4</v>
      </c>
      <c r="AT3154" s="13">
        <f t="shared" si="3675"/>
        <v>5.2012504123109306E-4</v>
      </c>
      <c r="AU3154" s="13">
        <f t="shared" si="3676"/>
        <v>5.8711295761514971E-4</v>
      </c>
      <c r="AV3154" s="13">
        <f t="shared" si="3677"/>
        <v>4.9704628359710642E-4</v>
      </c>
      <c r="AW3154" s="13">
        <f t="shared" si="3678"/>
        <v>3.0627477451346298E-5</v>
      </c>
      <c r="AX3154" s="13">
        <f t="shared" si="3679"/>
        <v>2.693668762608507E-2</v>
      </c>
      <c r="AY3154" s="13">
        <f t="shared" si="3680"/>
        <v>2.6053182350263219E-2</v>
      </c>
      <c r="AZ3154" s="13">
        <f t="shared" si="3681"/>
        <v>1.2599327727265882E-2</v>
      </c>
      <c r="BA3154" s="13">
        <f t="shared" si="3682"/>
        <v>4.0620260779120551E-3</v>
      </c>
      <c r="BB3154" s="13">
        <f t="shared" si="3683"/>
        <v>9.821985871871304E-4</v>
      </c>
      <c r="BC3154" s="13">
        <f t="shared" si="3684"/>
        <v>1.8999662654421441E-4</v>
      </c>
      <c r="BD3154" s="13">
        <f t="shared" si="3685"/>
        <v>1.4622875552538973E-5</v>
      </c>
      <c r="BE3154" s="13">
        <f t="shared" si="3686"/>
        <v>4.9518552466742096E-5</v>
      </c>
      <c r="BF3154" s="13">
        <f t="shared" si="3687"/>
        <v>8.3844214825986636E-5</v>
      </c>
      <c r="BG3154" s="13">
        <f t="shared" si="3688"/>
        <v>9.4642674440152048E-5</v>
      </c>
      <c r="BH3154" s="13">
        <f t="shared" si="3689"/>
        <v>8.0123916513871502E-5</v>
      </c>
      <c r="BI3154" s="13">
        <f t="shared" si="3690"/>
        <v>5.4265939000542343E-5</v>
      </c>
      <c r="BJ3154" s="14">
        <f t="shared" si="3691"/>
        <v>0.76947758564860802</v>
      </c>
      <c r="BK3154" s="14">
        <f t="shared" si="3692"/>
        <v>0.13098632313633229</v>
      </c>
      <c r="BL3154" s="14">
        <f t="shared" si="3693"/>
        <v>6.667256548443104E-2</v>
      </c>
      <c r="BM3154" s="14">
        <f t="shared" si="3694"/>
        <v>0.75232359986667607</v>
      </c>
      <c r="BN3154" s="14">
        <f t="shared" si="3695"/>
        <v>0.19072970555744095</v>
      </c>
    </row>
    <row r="3155" spans="1:66" x14ac:dyDescent="0.25">
      <c r="A3155" t="s">
        <v>19</v>
      </c>
      <c r="B3155" t="s">
        <v>146</v>
      </c>
      <c r="C3155" t="s">
        <v>352</v>
      </c>
      <c r="D3155" s="7" t="s">
        <v>571</v>
      </c>
      <c r="E3155" s="10">
        <f>VLOOKUP(A3155,home!$A$2:$E$405,3,FALSE)</f>
        <v>1.6241610738254999</v>
      </c>
      <c r="F3155" s="10">
        <f>VLOOKUP(B3155,home!$B$2:$E$405,3,FALSE)</f>
        <v>0.62</v>
      </c>
      <c r="G3155" s="10">
        <f>VLOOKUP(C3155,away!$B$2:$E$405,4,FALSE)</f>
        <v>1.23</v>
      </c>
      <c r="H3155" s="10">
        <f>VLOOKUP(A3155,away!$A$2:$E$405,3,FALSE)</f>
        <v>1.2013422818791899</v>
      </c>
      <c r="I3155" s="10">
        <f>VLOOKUP(C3155,away!$B$2:$E$405,3,FALSE)</f>
        <v>0.46</v>
      </c>
      <c r="J3155" s="10">
        <f>VLOOKUP(B3155,home!$B$2:$E$405,4,FALSE)</f>
        <v>1.07</v>
      </c>
      <c r="K3155" s="12">
        <f t="shared" si="3640"/>
        <v>1.238585234899326</v>
      </c>
      <c r="L3155" s="12">
        <f t="shared" si="3641"/>
        <v>0.59130067114093732</v>
      </c>
      <c r="M3155" s="13">
        <f t="shared" si="3642"/>
        <v>0.16043187103844175</v>
      </c>
      <c r="N3155" s="13">
        <f t="shared" si="3643"/>
        <v>0.19870854667548676</v>
      </c>
      <c r="O3155" s="13">
        <f t="shared" si="3644"/>
        <v>9.4863473017426911E-2</v>
      </c>
      <c r="P3155" s="13">
        <f t="shared" si="3645"/>
        <v>0.11749649701065559</v>
      </c>
      <c r="Q3155" s="13">
        <f t="shared" si="3646"/>
        <v>0.12305873598028075</v>
      </c>
      <c r="R3155" s="13">
        <f t="shared" si="3647"/>
        <v>2.8046417630982364E-2</v>
      </c>
      <c r="S3155" s="13">
        <f t="shared" si="3648"/>
        <v>2.1512911867846731E-2</v>
      </c>
      <c r="T3155" s="13">
        <f t="shared" si="3649"/>
        <v>7.2764713174895426E-2</v>
      </c>
      <c r="U3155" s="13">
        <f t="shared" si="3650"/>
        <v>3.4737878769554892E-2</v>
      </c>
      <c r="V3155" s="13">
        <f t="shared" si="3651"/>
        <v>1.7506162644407063E-3</v>
      </c>
      <c r="W3155" s="13">
        <f t="shared" si="3652"/>
        <v>5.0806244470183379E-2</v>
      </c>
      <c r="X3155" s="13">
        <f t="shared" si="3653"/>
        <v>3.0041766453369968E-2</v>
      </c>
      <c r="Y3155" s="13">
        <f t="shared" si="3654"/>
        <v>8.8818583330684785E-3</v>
      </c>
      <c r="Z3155" s="13">
        <f t="shared" si="3655"/>
        <v>5.5279551894329634E-3</v>
      </c>
      <c r="AA3155" s="13">
        <f t="shared" si="3656"/>
        <v>6.8468436768167763E-3</v>
      </c>
      <c r="AB3155" s="13">
        <f t="shared" si="3657"/>
        <v>4.2401997418845365E-3</v>
      </c>
      <c r="AC3155" s="13">
        <f t="shared" si="3658"/>
        <v>8.0131864288508474E-5</v>
      </c>
      <c r="AD3155" s="13">
        <f t="shared" si="3659"/>
        <v>1.5731966060363672E-2</v>
      </c>
      <c r="AE3155" s="13">
        <f t="shared" si="3660"/>
        <v>9.3023220898594879E-3</v>
      </c>
      <c r="AF3155" s="13">
        <f t="shared" si="3661"/>
        <v>2.7502346474515406E-3</v>
      </c>
      <c r="AG3155" s="13">
        <f t="shared" si="3662"/>
        <v>5.4207186427771838E-4</v>
      </c>
      <c r="AH3155" s="13">
        <f t="shared" si="3663"/>
        <v>8.1717090338718438E-4</v>
      </c>
      <c r="AI3155" s="13">
        <f t="shared" si="3664"/>
        <v>1.0121358153247103E-3</v>
      </c>
      <c r="AJ3155" s="13">
        <f t="shared" si="3665"/>
        <v>6.2680823828698874E-4</v>
      </c>
      <c r="AK3155" s="13">
        <f t="shared" si="3666"/>
        <v>2.5878514301850745E-4</v>
      </c>
      <c r="AL3155" s="13">
        <f t="shared" si="3667"/>
        <v>2.3474670692027228E-6</v>
      </c>
      <c r="AM3155" s="13">
        <f t="shared" si="3668"/>
        <v>3.8970761756607539E-3</v>
      </c>
      <c r="AN3155" s="13">
        <f t="shared" si="3669"/>
        <v>2.3043437581555613E-3</v>
      </c>
      <c r="AO3155" s="13">
        <f t="shared" si="3670"/>
        <v>6.8128000536840649E-4</v>
      </c>
      <c r="AP3155" s="13">
        <f t="shared" si="3671"/>
        <v>1.3428044146974674E-4</v>
      </c>
      <c r="AQ3155" s="13">
        <f t="shared" si="3672"/>
        <v>1.9850028790540645E-5</v>
      </c>
      <c r="AR3155" s="13">
        <f t="shared" si="3673"/>
        <v>9.6638740721937663E-5</v>
      </c>
      <c r="AS3155" s="13">
        <f t="shared" si="3674"/>
        <v>1.1969531737745622E-4</v>
      </c>
      <c r="AT3155" s="13">
        <f t="shared" si="3675"/>
        <v>7.4126426395153006E-5</v>
      </c>
      <c r="AU3155" s="13">
        <f t="shared" si="3676"/>
        <v>3.0603965749629388E-5</v>
      </c>
      <c r="AV3155" s="13">
        <f t="shared" si="3677"/>
        <v>9.4764050267139148E-6</v>
      </c>
      <c r="AW3155" s="13">
        <f t="shared" si="3678"/>
        <v>4.7756366697705464E-8</v>
      </c>
      <c r="AX3155" s="13">
        <f t="shared" si="3679"/>
        <v>8.0447683507522169E-4</v>
      </c>
      <c r="AY3155" s="13">
        <f t="shared" si="3680"/>
        <v>4.7568769249731576E-4</v>
      </c>
      <c r="AZ3155" s="13">
        <f t="shared" si="3681"/>
        <v>1.4063722591357329E-4</v>
      </c>
      <c r="BA3155" s="13">
        <f t="shared" si="3682"/>
        <v>2.7719628690031841E-5</v>
      </c>
      <c r="BB3155" s="13">
        <f t="shared" si="3683"/>
        <v>4.0976587620483511E-6</v>
      </c>
      <c r="BC3155" s="13">
        <f t="shared" si="3684"/>
        <v>4.8458967522114655E-7</v>
      </c>
      <c r="BD3155" s="13">
        <f t="shared" si="3685"/>
        <v>9.523758707849461E-6</v>
      </c>
      <c r="BE3155" s="13">
        <f t="shared" si="3686"/>
        <v>1.1795986916286226E-5</v>
      </c>
      <c r="BF3155" s="13">
        <f t="shared" si="3687"/>
        <v>7.3051676127888771E-6</v>
      </c>
      <c r="BG3155" s="13">
        <f t="shared" si="3688"/>
        <v>3.0160242478883525E-6</v>
      </c>
      <c r="BH3155" s="13">
        <f t="shared" si="3689"/>
        <v>9.3390077538321488E-7</v>
      </c>
      <c r="BI3155" s="13">
        <f t="shared" si="3690"/>
        <v>2.3134314225013647E-7</v>
      </c>
      <c r="BJ3155" s="14">
        <f t="shared" si="3691"/>
        <v>0.52107839378929566</v>
      </c>
      <c r="BK3155" s="14">
        <f t="shared" si="3692"/>
        <v>0.30175006320523989</v>
      </c>
      <c r="BL3155" s="14">
        <f t="shared" si="3693"/>
        <v>0.17181305997335619</v>
      </c>
      <c r="BM3155" s="14">
        <f t="shared" si="3694"/>
        <v>0.27708829086791981</v>
      </c>
      <c r="BN3155" s="14">
        <f t="shared" si="3695"/>
        <v>0.72260554135327415</v>
      </c>
    </row>
    <row r="3156" spans="1:66" x14ac:dyDescent="0.25">
      <c r="A3156" t="s">
        <v>19</v>
      </c>
      <c r="B3156" t="s">
        <v>154</v>
      </c>
      <c r="C3156" t="s">
        <v>246</v>
      </c>
      <c r="D3156" s="7" t="s">
        <v>571</v>
      </c>
      <c r="E3156" s="10">
        <f>VLOOKUP(A3156,home!$A$2:$E$405,3,FALSE)</f>
        <v>1.6241610738254999</v>
      </c>
      <c r="F3156" s="10">
        <f>VLOOKUP(B3156,home!$B$2:$E$405,3,FALSE)</f>
        <v>0.7</v>
      </c>
      <c r="G3156" s="10">
        <f>VLOOKUP(C3156,away!$B$2:$E$405,4,FALSE)</f>
        <v>1.06</v>
      </c>
      <c r="H3156" s="10">
        <f>VLOOKUP(A3156,away!$A$2:$E$405,3,FALSE)</f>
        <v>1.2013422818791899</v>
      </c>
      <c r="I3156" s="10">
        <f>VLOOKUP(C3156,away!$B$2:$E$405,3,FALSE)</f>
        <v>0.88</v>
      </c>
      <c r="J3156" s="10">
        <f>VLOOKUP(B3156,home!$B$2:$E$405,4,FALSE)</f>
        <v>1.07</v>
      </c>
      <c r="K3156" s="12">
        <f t="shared" si="3640"/>
        <v>1.2051275167785209</v>
      </c>
      <c r="L3156" s="12">
        <f t="shared" si="3641"/>
        <v>1.1311838926174453</v>
      </c>
      <c r="M3156" s="13">
        <f t="shared" si="3642"/>
        <v>9.6683607560741291E-2</v>
      </c>
      <c r="N3156" s="13">
        <f t="shared" si="3643"/>
        <v>0.11651607589286517</v>
      </c>
      <c r="O3156" s="13">
        <f t="shared" si="3644"/>
        <v>0.1093669395528568</v>
      </c>
      <c r="P3156" s="13">
        <f t="shared" si="3645"/>
        <v>0.13180110828100089</v>
      </c>
      <c r="Q3156" s="13">
        <f t="shared" si="3646"/>
        <v>7.020836460277316E-2</v>
      </c>
      <c r="R3156" s="13">
        <f t="shared" si="3647"/>
        <v>6.185706020352872E-2</v>
      </c>
      <c r="S3156" s="13">
        <f t="shared" si="3648"/>
        <v>4.4918504238649001E-2</v>
      </c>
      <c r="T3156" s="13">
        <f t="shared" si="3649"/>
        <v>7.9418571165669805E-2</v>
      </c>
      <c r="U3156" s="13">
        <f t="shared" si="3650"/>
        <v>7.4545645358298024E-2</v>
      </c>
      <c r="V3156" s="13">
        <f t="shared" si="3651"/>
        <v>6.8037600976628343E-3</v>
      </c>
      <c r="W3156" s="13">
        <f t="shared" si="3652"/>
        <v>2.8203344030273681E-2</v>
      </c>
      <c r="X3156" s="13">
        <f t="shared" si="3653"/>
        <v>3.1903168484993971E-2</v>
      </c>
      <c r="Y3156" s="13">
        <f t="shared" si="3654"/>
        <v>1.8044175156842847E-2</v>
      </c>
      <c r="Z3156" s="13">
        <f t="shared" si="3655"/>
        <v>2.3323903382299768E-2</v>
      </c>
      <c r="AA3156" s="13">
        <f t="shared" si="3656"/>
        <v>2.8108277764693063E-2</v>
      </c>
      <c r="AB3156" s="13">
        <f t="shared" si="3657"/>
        <v>1.6937029491742736E-2</v>
      </c>
      <c r="AC3156" s="13">
        <f t="shared" si="3658"/>
        <v>5.7968922031756702E-4</v>
      </c>
      <c r="AD3156" s="13">
        <f t="shared" si="3659"/>
        <v>8.497156489013509E-3</v>
      </c>
      <c r="AE3156" s="13">
        <f t="shared" si="3660"/>
        <v>9.611846553421885E-3</v>
      </c>
      <c r="AF3156" s="13">
        <f t="shared" si="3661"/>
        <v>5.4363829997706734E-3</v>
      </c>
      <c r="AG3156" s="13">
        <f t="shared" si="3662"/>
        <v>2.049849627813299E-3</v>
      </c>
      <c r="AH3156" s="13">
        <f t="shared" si="3663"/>
        <v>6.5959059547557606E-3</v>
      </c>
      <c r="AI3156" s="13">
        <f t="shared" si="3664"/>
        <v>7.9489077641594682E-3</v>
      </c>
      <c r="AJ3156" s="13">
        <f t="shared" si="3665"/>
        <v>4.7897237374615034E-3</v>
      </c>
      <c r="AK3156" s="13">
        <f t="shared" si="3666"/>
        <v>1.924075957927373E-3</v>
      </c>
      <c r="AL3156" s="13">
        <f t="shared" si="3667"/>
        <v>3.1609776930760092E-5</v>
      </c>
      <c r="AM3156" s="13">
        <f t="shared" si="3668"/>
        <v>2.0480314198566682E-3</v>
      </c>
      <c r="AN3156" s="13">
        <f t="shared" si="3669"/>
        <v>2.3167001537162993E-3</v>
      </c>
      <c r="AO3156" s="13">
        <f t="shared" si="3670"/>
        <v>1.3103069489541191E-3</v>
      </c>
      <c r="AP3156" s="13">
        <f t="shared" si="3671"/>
        <v>4.9406603834720305E-4</v>
      </c>
      <c r="AQ3156" s="13">
        <f t="shared" si="3672"/>
        <v>1.3971988611691724E-4</v>
      </c>
      <c r="AR3156" s="13">
        <f t="shared" si="3673"/>
        <v>1.4922365146478401E-3</v>
      </c>
      <c r="AS3156" s="13">
        <f t="shared" si="3674"/>
        <v>1.7983352853437864E-3</v>
      </c>
      <c r="AT3156" s="13">
        <f t="shared" si="3675"/>
        <v>1.0836116683807754E-3</v>
      </c>
      <c r="AU3156" s="13">
        <f t="shared" si="3676"/>
        <v>4.3529674635598472E-4</v>
      </c>
      <c r="AV3156" s="13">
        <f t="shared" si="3677"/>
        <v>1.3114702174943932E-4</v>
      </c>
      <c r="AW3156" s="13">
        <f t="shared" si="3678"/>
        <v>1.1969751810684809E-6</v>
      </c>
      <c r="AX3156" s="13">
        <f t="shared" si="3679"/>
        <v>4.113565032160426E-4</v>
      </c>
      <c r="AY3156" s="13">
        <f t="shared" si="3680"/>
        <v>4.6531985056142371E-4</v>
      </c>
      <c r="AZ3156" s="13">
        <f t="shared" si="3681"/>
        <v>2.631811599351197E-4</v>
      </c>
      <c r="BA3156" s="13">
        <f t="shared" si="3682"/>
        <v>9.9235429652994411E-5</v>
      </c>
      <c r="BB3156" s="13">
        <f t="shared" si="3683"/>
        <v>2.8063379900109711E-5</v>
      </c>
      <c r="BC3156" s="13">
        <f t="shared" si="3684"/>
        <v>6.3489686630816489E-6</v>
      </c>
      <c r="BD3156" s="13">
        <f t="shared" si="3685"/>
        <v>2.8133231822420585E-4</v>
      </c>
      <c r="BE3156" s="13">
        <f t="shared" si="3686"/>
        <v>3.3904131805108183E-4</v>
      </c>
      <c r="BF3156" s="13">
        <f t="shared" si="3687"/>
        <v>2.0429401085410854E-4</v>
      </c>
      <c r="BG3156" s="13">
        <f t="shared" si="3688"/>
        <v>8.2066777997778692E-5</v>
      </c>
      <c r="BH3156" s="13">
        <f t="shared" si="3689"/>
        <v>2.4725233094619288E-5</v>
      </c>
      <c r="BI3156" s="13">
        <f t="shared" si="3690"/>
        <v>5.9594117522177276E-6</v>
      </c>
      <c r="BJ3156" s="14">
        <f t="shared" si="3691"/>
        <v>0.37747126474235815</v>
      </c>
      <c r="BK3156" s="14">
        <f t="shared" si="3692"/>
        <v>0.28128359902586381</v>
      </c>
      <c r="BL3156" s="14">
        <f t="shared" si="3693"/>
        <v>0.31795161209187534</v>
      </c>
      <c r="BM3156" s="14">
        <f t="shared" si="3694"/>
        <v>0.41313310027325062</v>
      </c>
      <c r="BN3156" s="14">
        <f t="shared" si="3695"/>
        <v>0.58643315609376612</v>
      </c>
    </row>
    <row r="3157" spans="1:66" x14ac:dyDescent="0.25">
      <c r="A3157" t="s">
        <v>19</v>
      </c>
      <c r="B3157" t="s">
        <v>253</v>
      </c>
      <c r="C3157" t="s">
        <v>252</v>
      </c>
      <c r="D3157" s="7" t="s">
        <v>571</v>
      </c>
      <c r="E3157" s="10">
        <f>VLOOKUP(A3157,home!$A$2:$E$405,3,FALSE)</f>
        <v>1.6241610738254999</v>
      </c>
      <c r="F3157" s="10">
        <f>VLOOKUP(B3157,home!$B$2:$E$405,3,FALSE)</f>
        <v>1.32</v>
      </c>
      <c r="G3157" s="10">
        <f>VLOOKUP(C3157,away!$B$2:$E$405,4,FALSE)</f>
        <v>0.77</v>
      </c>
      <c r="H3157" s="10">
        <f>VLOOKUP(A3157,away!$A$2:$E$405,3,FALSE)</f>
        <v>1.2013422818791899</v>
      </c>
      <c r="I3157" s="10">
        <f>VLOOKUP(C3157,away!$B$2:$E$405,3,FALSE)</f>
        <v>0.62</v>
      </c>
      <c r="J3157" s="10">
        <f>VLOOKUP(B3157,home!$B$2:$E$405,4,FALSE)</f>
        <v>0.95</v>
      </c>
      <c r="K3157" s="12">
        <f t="shared" si="3640"/>
        <v>1.6507973154362383</v>
      </c>
      <c r="L3157" s="12">
        <f t="shared" si="3641"/>
        <v>0.70759060402684282</v>
      </c>
      <c r="M3157" s="13">
        <f t="shared" si="3642"/>
        <v>9.4572558956174529E-2</v>
      </c>
      <c r="N3157" s="13">
        <f t="shared" si="3643"/>
        <v>0.15612012643878825</v>
      </c>
      <c r="O3157" s="13">
        <f t="shared" si="3644"/>
        <v>6.6918654116163739E-2</v>
      </c>
      <c r="P3157" s="13">
        <f t="shared" si="3645"/>
        <v>0.11046913456756927</v>
      </c>
      <c r="Q3157" s="13">
        <f t="shared" si="3646"/>
        <v>0.12886134280535894</v>
      </c>
      <c r="R3157" s="13">
        <f t="shared" si="3647"/>
        <v>2.3675505443359834E-2</v>
      </c>
      <c r="S3157" s="13">
        <f t="shared" si="3648"/>
        <v>3.2259436105992627E-2</v>
      </c>
      <c r="T3157" s="13">
        <f t="shared" si="3649"/>
        <v>9.1181075391353977E-2</v>
      </c>
      <c r="U3157" s="13">
        <f t="shared" si="3650"/>
        <v>3.9083460827494455E-2</v>
      </c>
      <c r="V3157" s="13">
        <f t="shared" si="3651"/>
        <v>4.1868757557396623E-3</v>
      </c>
      <c r="W3157" s="13">
        <f t="shared" si="3652"/>
        <v>7.0907986255531782E-2</v>
      </c>
      <c r="X3157" s="13">
        <f t="shared" si="3653"/>
        <v>5.0173824824878803E-2</v>
      </c>
      <c r="Y3157" s="13">
        <f t="shared" si="3654"/>
        <v>1.7751263507086494E-2</v>
      </c>
      <c r="Z3157" s="13">
        <f t="shared" si="3655"/>
        <v>5.5841883991025977E-3</v>
      </c>
      <c r="AA3157" s="13">
        <f t="shared" si="3656"/>
        <v>9.2183632181287532E-3</v>
      </c>
      <c r="AB3157" s="13">
        <f t="shared" si="3657"/>
        <v>7.6088246266015564E-3</v>
      </c>
      <c r="AC3157" s="13">
        <f t="shared" si="3658"/>
        <v>3.05665133194736E-4</v>
      </c>
      <c r="AD3157" s="13">
        <f t="shared" si="3659"/>
        <v>2.9263678338405374E-2</v>
      </c>
      <c r="AE3157" s="13">
        <f t="shared" si="3660"/>
        <v>2.0706703831519496E-2</v>
      </c>
      <c r="AF3157" s="13">
        <f t="shared" si="3661"/>
        <v>7.3259345357749098E-3</v>
      </c>
      <c r="AG3157" s="13">
        <f t="shared" si="3662"/>
        <v>1.7279208144100259E-3</v>
      </c>
      <c r="AH3157" s="13">
        <f t="shared" si="3663"/>
        <v>9.8782981058017348E-4</v>
      </c>
      <c r="AI3157" s="13">
        <f t="shared" si="3664"/>
        <v>1.6307067994136379E-3</v>
      </c>
      <c r="AJ3157" s="13">
        <f t="shared" si="3665"/>
        <v>1.3459832033678274E-3</v>
      </c>
      <c r="AK3157" s="13">
        <f t="shared" si="3666"/>
        <v>7.4064848624729265E-4</v>
      </c>
      <c r="AL3157" s="13">
        <f t="shared" si="3667"/>
        <v>1.4281759150516751E-5</v>
      </c>
      <c r="AM3157" s="13">
        <f t="shared" si="3668"/>
        <v>9.6616803281658302E-3</v>
      </c>
      <c r="AN3157" s="13">
        <f t="shared" si="3669"/>
        <v>6.8365142193211256E-3</v>
      </c>
      <c r="AO3157" s="13">
        <f t="shared" si="3670"/>
        <v>2.4187266129437673E-3</v>
      </c>
      <c r="AP3157" s="13">
        <f t="shared" si="3671"/>
        <v>5.7048940834289344E-4</v>
      </c>
      <c r="AQ3157" s="13">
        <f t="shared" si="3672"/>
        <v>1.0091823626006599E-4</v>
      </c>
      <c r="AR3157" s="13">
        <f t="shared" si="3673"/>
        <v>1.3979581846882937E-4</v>
      </c>
      <c r="AS3157" s="13">
        <f t="shared" si="3674"/>
        <v>2.3077456183755521E-4</v>
      </c>
      <c r="AT3157" s="13">
        <f t="shared" si="3675"/>
        <v>1.9048101357620523E-4</v>
      </c>
      <c r="AU3157" s="13">
        <f t="shared" si="3676"/>
        <v>1.0481518195105776E-4</v>
      </c>
      <c r="AV3157" s="13">
        <f t="shared" si="3677"/>
        <v>4.3257155245441735E-5</v>
      </c>
      <c r="AW3157" s="13">
        <f t="shared" si="3678"/>
        <v>4.6339891791772412E-7</v>
      </c>
      <c r="AX3157" s="13">
        <f t="shared" si="3679"/>
        <v>2.6582459913898839E-3</v>
      </c>
      <c r="AY3157" s="13">
        <f t="shared" si="3680"/>
        <v>1.8809498866995016E-3</v>
      </c>
      <c r="AZ3157" s="13">
        <f t="shared" si="3681"/>
        <v>6.6547123323696094E-4</v>
      </c>
      <c r="BA3157" s="13">
        <f t="shared" si="3682"/>
        <v>1.5696039729620975E-4</v>
      </c>
      <c r="BB3157" s="13">
        <f t="shared" si="3683"/>
        <v>2.7765925582779562E-5</v>
      </c>
      <c r="BC3157" s="13">
        <f t="shared" si="3684"/>
        <v>3.9293816108966725E-6</v>
      </c>
      <c r="BD3157" s="13">
        <f t="shared" si="3685"/>
        <v>1.6486367938464304E-5</v>
      </c>
      <c r="BE3157" s="13">
        <f t="shared" si="3686"/>
        <v>2.721565193411094E-5</v>
      </c>
      <c r="BF3157" s="13">
        <f t="shared" si="3687"/>
        <v>2.2463762575338713E-5</v>
      </c>
      <c r="BG3157" s="13">
        <f t="shared" si="3688"/>
        <v>1.2361039651322062E-5</v>
      </c>
      <c r="BH3157" s="13">
        <f t="shared" si="3689"/>
        <v>5.1013927681008367E-6</v>
      </c>
      <c r="BI3157" s="13">
        <f t="shared" si="3690"/>
        <v>1.6842730973133391E-6</v>
      </c>
      <c r="BJ3157" s="14">
        <f t="shared" si="3691"/>
        <v>0.59900150836395771</v>
      </c>
      <c r="BK3157" s="14">
        <f t="shared" si="3692"/>
        <v>0.24368890216452088</v>
      </c>
      <c r="BL3157" s="14">
        <f t="shared" si="3693"/>
        <v>0.15200441275040102</v>
      </c>
      <c r="BM3157" s="14">
        <f t="shared" si="3694"/>
        <v>0.41778120286278631</v>
      </c>
      <c r="BN3157" s="14">
        <f t="shared" si="3695"/>
        <v>0.58061732232741459</v>
      </c>
    </row>
    <row r="3158" spans="1:66" x14ac:dyDescent="0.25">
      <c r="A3158" t="s">
        <v>19</v>
      </c>
      <c r="B3158" t="s">
        <v>245</v>
      </c>
      <c r="C3158" t="s">
        <v>139</v>
      </c>
      <c r="D3158" s="7" t="s">
        <v>571</v>
      </c>
      <c r="E3158" s="10">
        <f>VLOOKUP(A3158,home!$A$2:$E$405,3,FALSE)</f>
        <v>1.6241610738254999</v>
      </c>
      <c r="F3158" s="10">
        <f>VLOOKUP(B3158,home!$B$2:$E$405,3,FALSE)</f>
        <v>0.97</v>
      </c>
      <c r="G3158" s="10">
        <f>VLOOKUP(C3158,away!$B$2:$E$405,4,FALSE)</f>
        <v>0.51</v>
      </c>
      <c r="H3158" s="10">
        <f>VLOOKUP(A3158,away!$A$2:$E$405,3,FALSE)</f>
        <v>1.2013422818791899</v>
      </c>
      <c r="I3158" s="10">
        <f>VLOOKUP(C3158,away!$B$2:$E$405,3,FALSE)</f>
        <v>0.72</v>
      </c>
      <c r="J3158" s="10">
        <f>VLOOKUP(B3158,home!$B$2:$E$405,4,FALSE)</f>
        <v>0.83</v>
      </c>
      <c r="K3158" s="12">
        <f t="shared" si="3640"/>
        <v>0.8034724832214748</v>
      </c>
      <c r="L3158" s="12">
        <f t="shared" si="3641"/>
        <v>0.71792214765100382</v>
      </c>
      <c r="M3158" s="13">
        <f t="shared" si="3642"/>
        <v>0.21840707720044264</v>
      </c>
      <c r="N3158" s="13">
        <f t="shared" si="3643"/>
        <v>0.17548407667138397</v>
      </c>
      <c r="O3158" s="13">
        <f t="shared" si="3644"/>
        <v>0.15679927792592038</v>
      </c>
      <c r="P3158" s="13">
        <f t="shared" si="3645"/>
        <v>0.12598390520247341</v>
      </c>
      <c r="Q3158" s="13">
        <f t="shared" si="3646"/>
        <v>7.0498313424492268E-2</v>
      </c>
      <c r="R3158" s="13">
        <f t="shared" si="3647"/>
        <v>5.6284837179351684E-2</v>
      </c>
      <c r="S3158" s="13">
        <f t="shared" si="3648"/>
        <v>1.8167845764791034E-2</v>
      </c>
      <c r="T3158" s="13">
        <f t="shared" si="3649"/>
        <v>5.0612300579485084E-2</v>
      </c>
      <c r="U3158" s="13">
        <f t="shared" si="3650"/>
        <v>4.5223317896210084E-2</v>
      </c>
      <c r="V3158" s="13">
        <f t="shared" si="3651"/>
        <v>1.1644190024035818E-3</v>
      </c>
      <c r="W3158" s="13">
        <f t="shared" si="3652"/>
        <v>1.888115165003422E-2</v>
      </c>
      <c r="X3158" s="13">
        <f t="shared" si="3653"/>
        <v>1.3555196942716861E-2</v>
      </c>
      <c r="Y3158" s="13">
        <f t="shared" si="3654"/>
        <v>4.8657880504738042E-3</v>
      </c>
      <c r="Z3158" s="13">
        <f t="shared" si="3655"/>
        <v>1.3469377062662411E-2</v>
      </c>
      <c r="AA3158" s="13">
        <f t="shared" si="3656"/>
        <v>1.0822273835983741E-2</v>
      </c>
      <c r="AB3158" s="13">
        <f t="shared" si="3657"/>
        <v>4.3476996165503256E-3</v>
      </c>
      <c r="AC3158" s="13">
        <f t="shared" si="3658"/>
        <v>4.1979538591181845E-5</v>
      </c>
      <c r="AD3158" s="13">
        <f t="shared" si="3659"/>
        <v>3.7926214505835591E-3</v>
      </c>
      <c r="AE3158" s="13">
        <f t="shared" si="3660"/>
        <v>2.7228069370302142E-3</v>
      </c>
      <c r="AF3158" s="13">
        <f t="shared" si="3661"/>
        <v>9.7738170193589118E-4</v>
      </c>
      <c r="AG3158" s="13">
        <f t="shared" si="3662"/>
        <v>2.3389465684286946E-4</v>
      </c>
      <c r="AH3158" s="13">
        <f t="shared" si="3663"/>
        <v>2.4174910270869415E-3</v>
      </c>
      <c r="AI3158" s="13">
        <f t="shared" si="3664"/>
        <v>1.9423875186991783E-3</v>
      </c>
      <c r="AJ3158" s="13">
        <f t="shared" si="3665"/>
        <v>7.8032746151381375E-4</v>
      </c>
      <c r="AK3158" s="13">
        <f t="shared" si="3666"/>
        <v>2.0899054774280466E-4</v>
      </c>
      <c r="AL3158" s="13">
        <f t="shared" si="3667"/>
        <v>9.6860344968790473E-7</v>
      </c>
      <c r="AM3158" s="13">
        <f t="shared" si="3668"/>
        <v>6.0945339496388097E-4</v>
      </c>
      <c r="AN3158" s="13">
        <f t="shared" si="3669"/>
        <v>4.3754009020566492E-4</v>
      </c>
      <c r="AO3158" s="13">
        <f t="shared" si="3670"/>
        <v>1.5705986062193242E-4</v>
      </c>
      <c r="AP3158" s="13">
        <f t="shared" si="3671"/>
        <v>3.7585584149155019E-5</v>
      </c>
      <c r="AQ3158" s="13">
        <f t="shared" si="3672"/>
        <v>6.7458808232697237E-6</v>
      </c>
      <c r="AR3158" s="13">
        <f t="shared" si="3673"/>
        <v>3.4711407001865779E-4</v>
      </c>
      <c r="AS3158" s="13">
        <f t="shared" si="3674"/>
        <v>2.7889660379900379E-4</v>
      </c>
      <c r="AT3158" s="13">
        <f t="shared" si="3675"/>
        <v>1.1204287340821067E-4</v>
      </c>
      <c r="AU3158" s="13">
        <f t="shared" si="3676"/>
        <v>3.0007788574854805E-5</v>
      </c>
      <c r="AV3158" s="13">
        <f t="shared" si="3677"/>
        <v>6.0276081005558957E-6</v>
      </c>
      <c r="AW3158" s="13">
        <f t="shared" si="3678"/>
        <v>1.5520005470269209E-8</v>
      </c>
      <c r="AX3158" s="13">
        <f t="shared" si="3679"/>
        <v>8.1613172109897941E-5</v>
      </c>
      <c r="AY3158" s="13">
        <f t="shared" si="3680"/>
        <v>5.8591903797748937E-5</v>
      </c>
      <c r="AZ3158" s="13">
        <f t="shared" si="3681"/>
        <v>2.1032212704720456E-5</v>
      </c>
      <c r="BA3158" s="13">
        <f t="shared" si="3682"/>
        <v>5.0331637716085469E-6</v>
      </c>
      <c r="BB3158" s="13">
        <f t="shared" si="3683"/>
        <v>9.0335493609810845E-7</v>
      </c>
      <c r="BC3158" s="13">
        <f t="shared" si="3684"/>
        <v>1.2970770316293793E-7</v>
      </c>
      <c r="BD3158" s="13">
        <f t="shared" si="3685"/>
        <v>4.1533479771279261E-5</v>
      </c>
      <c r="BE3158" s="13">
        <f t="shared" si="3686"/>
        <v>3.3371008128658638E-5</v>
      </c>
      <c r="BF3158" s="13">
        <f t="shared" si="3687"/>
        <v>1.3406343384368686E-5</v>
      </c>
      <c r="BG3158" s="13">
        <f t="shared" si="3688"/>
        <v>3.5905426699861677E-6</v>
      </c>
      <c r="BH3158" s="13">
        <f t="shared" si="3689"/>
        <v>7.2122555879161236E-7</v>
      </c>
      <c r="BI3158" s="13">
        <f t="shared" si="3690"/>
        <v>1.1589697813701855E-7</v>
      </c>
      <c r="BJ3158" s="14">
        <f t="shared" si="3691"/>
        <v>0.34303922039076595</v>
      </c>
      <c r="BK3158" s="14">
        <f t="shared" si="3692"/>
        <v>0.3638247872159493</v>
      </c>
      <c r="BL3158" s="14">
        <f t="shared" si="3693"/>
        <v>0.27969343044945133</v>
      </c>
      <c r="BM3158" s="14">
        <f t="shared" si="3694"/>
        <v>0.19651075113097249</v>
      </c>
      <c r="BN3158" s="14">
        <f t="shared" si="3695"/>
        <v>0.80345748760406444</v>
      </c>
    </row>
    <row r="3159" spans="1:66" x14ac:dyDescent="0.25">
      <c r="A3159" t="s">
        <v>19</v>
      </c>
      <c r="B3159" t="s">
        <v>142</v>
      </c>
      <c r="C3159" t="s">
        <v>247</v>
      </c>
      <c r="D3159" s="7" t="s">
        <v>571</v>
      </c>
      <c r="E3159" s="10">
        <f>VLOOKUP(A3159,home!$A$2:$E$405,3,FALSE)</f>
        <v>1.6241610738254999</v>
      </c>
      <c r="F3159" s="10">
        <f>VLOOKUP(B3159,home!$B$2:$E$405,3,FALSE)</f>
        <v>1.67</v>
      </c>
      <c r="G3159" s="10">
        <f>VLOOKUP(C3159,away!$B$2:$E$405,4,FALSE)</f>
        <v>0.35</v>
      </c>
      <c r="H3159" s="10">
        <f>VLOOKUP(A3159,away!$A$2:$E$405,3,FALSE)</f>
        <v>1.2013422818791899</v>
      </c>
      <c r="I3159" s="10">
        <f>VLOOKUP(C3159,away!$B$2:$E$405,3,FALSE)</f>
        <v>1.1399999999999999</v>
      </c>
      <c r="J3159" s="10">
        <f>VLOOKUP(B3159,home!$B$2:$E$405,4,FALSE)</f>
        <v>0.71</v>
      </c>
      <c r="K3159" s="12">
        <f t="shared" si="3640"/>
        <v>0.94932214765100453</v>
      </c>
      <c r="L3159" s="12">
        <f t="shared" si="3641"/>
        <v>0.97236644295301611</v>
      </c>
      <c r="M3159" s="13">
        <f t="shared" si="3642"/>
        <v>0.14635961188703445</v>
      </c>
      <c r="N3159" s="13">
        <f t="shared" si="3643"/>
        <v>0.13894242108596702</v>
      </c>
      <c r="O3159" s="13">
        <f t="shared" si="3644"/>
        <v>0.14231517520257966</v>
      </c>
      <c r="P3159" s="13">
        <f t="shared" si="3645"/>
        <v>0.13510294776664189</v>
      </c>
      <c r="Q3159" s="13">
        <f t="shared" si="3646"/>
        <v>6.5950558792580216E-2</v>
      </c>
      <c r="R3159" s="13">
        <f t="shared" si="3647"/>
        <v>6.9191250344983829E-2</v>
      </c>
      <c r="S3159" s="13">
        <f t="shared" si="3648"/>
        <v>3.1178011235306047E-2</v>
      </c>
      <c r="T3159" s="13">
        <f t="shared" si="3649"/>
        <v>6.4128110263904983E-2</v>
      </c>
      <c r="U3159" s="13">
        <f t="shared" si="3650"/>
        <v>6.5684786376158349E-2</v>
      </c>
      <c r="V3159" s="13">
        <f t="shared" si="3651"/>
        <v>3.1977865789933643E-3</v>
      </c>
      <c r="W3159" s="13">
        <f t="shared" si="3652"/>
        <v>2.0869442037252033E-2</v>
      </c>
      <c r="X3159" s="13">
        <f t="shared" si="3653"/>
        <v>2.0292745120176904E-2</v>
      </c>
      <c r="Y3159" s="13">
        <f t="shared" si="3654"/>
        <v>9.8659921951292952E-3</v>
      </c>
      <c r="Z3159" s="13">
        <f t="shared" si="3655"/>
        <v>2.2426416660474527E-2</v>
      </c>
      <c r="AA3159" s="13">
        <f t="shared" si="3656"/>
        <v>2.1289894028237947E-2</v>
      </c>
      <c r="AB3159" s="13">
        <f t="shared" si="3657"/>
        <v>1.0105483961074571E-2</v>
      </c>
      <c r="AC3159" s="13">
        <f t="shared" si="3658"/>
        <v>1.8449010094912034E-4</v>
      </c>
      <c r="AD3159" s="13">
        <f t="shared" si="3659"/>
        <v>4.952955883770563E-3</v>
      </c>
      <c r="AE3159" s="13">
        <f t="shared" si="3660"/>
        <v>4.8160880948051946E-3</v>
      </c>
      <c r="AF3159" s="13">
        <f t="shared" si="3661"/>
        <v>2.3415012248470474E-3</v>
      </c>
      <c r="AG3159" s="13">
        <f t="shared" si="3662"/>
        <v>7.5893240572488471E-4</v>
      </c>
      <c r="AH3159" s="13">
        <f t="shared" si="3663"/>
        <v>5.4516737490819681E-3</v>
      </c>
      <c r="AI3159" s="13">
        <f t="shared" si="3664"/>
        <v>5.1753946317710971E-3</v>
      </c>
      <c r="AJ3159" s="13">
        <f t="shared" si="3665"/>
        <v>2.4565583733872089E-3</v>
      </c>
      <c r="AK3159" s="13">
        <f t="shared" si="3666"/>
        <v>7.7735509028466795E-4</v>
      </c>
      <c r="AL3159" s="13">
        <f t="shared" si="3667"/>
        <v>6.8120313112690227E-6</v>
      </c>
      <c r="AM3159" s="13">
        <f t="shared" si="3668"/>
        <v>9.4039014336035043E-4</v>
      </c>
      <c r="AN3159" s="13">
        <f t="shared" si="3669"/>
        <v>9.1440381868738074E-4</v>
      </c>
      <c r="AO3159" s="13">
        <f t="shared" si="3670"/>
        <v>4.4456779429985152E-4</v>
      </c>
      <c r="AP3159" s="13">
        <f t="shared" si="3671"/>
        <v>1.4409426826493828E-4</v>
      </c>
      <c r="AQ3159" s="13">
        <f t="shared" si="3672"/>
        <v>3.5028107770673927E-5</v>
      </c>
      <c r="AR3159" s="13">
        <f t="shared" si="3673"/>
        <v>1.0602049223070338E-3</v>
      </c>
      <c r="AS3159" s="13">
        <f t="shared" si="3674"/>
        <v>1.0064760137946797E-3</v>
      </c>
      <c r="AT3159" s="13">
        <f t="shared" si="3675"/>
        <v>4.7773498548739368E-4</v>
      </c>
      <c r="AU3159" s="13">
        <f t="shared" si="3676"/>
        <v>1.5117480081030469E-4</v>
      </c>
      <c r="AV3159" s="13">
        <f t="shared" si="3677"/>
        <v>3.5878396643987807E-5</v>
      </c>
      <c r="AW3159" s="13">
        <f t="shared" si="3678"/>
        <v>1.7466975473880638E-7</v>
      </c>
      <c r="AX3159" s="13">
        <f t="shared" si="3679"/>
        <v>1.4878886508744725E-4</v>
      </c>
      <c r="AY3159" s="13">
        <f t="shared" si="3680"/>
        <v>1.4467729949609726E-4</v>
      </c>
      <c r="AZ3159" s="13">
        <f t="shared" si="3681"/>
        <v>7.0339675543534149E-5</v>
      </c>
      <c r="BA3159" s="13">
        <f t="shared" si="3682"/>
        <v>2.2798646702245185E-5</v>
      </c>
      <c r="BB3159" s="13">
        <f t="shared" si="3683"/>
        <v>5.5421597495011653E-6</v>
      </c>
      <c r="BC3159" s="13">
        <f t="shared" si="3684"/>
        <v>1.0778020323799657E-6</v>
      </c>
      <c r="BD3159" s="13">
        <f t="shared" si="3685"/>
        <v>1.7181794818416145E-4</v>
      </c>
      <c r="BE3159" s="13">
        <f t="shared" si="3686"/>
        <v>1.6311058357517714E-4</v>
      </c>
      <c r="BF3159" s="13">
        <f t="shared" si="3687"/>
        <v>7.7422244752097921E-5</v>
      </c>
      <c r="BG3159" s="13">
        <f t="shared" si="3688"/>
        <v>2.4499550554674438E-5</v>
      </c>
      <c r="BH3159" s="13">
        <f t="shared" si="3689"/>
        <v>5.8144914872619739E-6</v>
      </c>
      <c r="BI3159" s="13">
        <f t="shared" si="3690"/>
        <v>1.1039651092372045E-6</v>
      </c>
      <c r="BJ3159" s="14">
        <f t="shared" si="3691"/>
        <v>0.33579045568515264</v>
      </c>
      <c r="BK3159" s="14">
        <f t="shared" si="3692"/>
        <v>0.31617433689973223</v>
      </c>
      <c r="BL3159" s="14">
        <f t="shared" si="3693"/>
        <v>0.32562280966026524</v>
      </c>
      <c r="BM3159" s="14">
        <f t="shared" si="3694"/>
        <v>0.30200755119609607</v>
      </c>
      <c r="BN3159" s="14">
        <f t="shared" si="3695"/>
        <v>0.69786196507978704</v>
      </c>
    </row>
    <row r="3160" spans="1:66" x14ac:dyDescent="0.25">
      <c r="A3160" t="s">
        <v>19</v>
      </c>
      <c r="B3160" t="s">
        <v>244</v>
      </c>
      <c r="C3160" t="s">
        <v>251</v>
      </c>
      <c r="D3160" s="7" t="s">
        <v>571</v>
      </c>
      <c r="E3160" s="10">
        <f>VLOOKUP(A3160,home!$A$2:$E$405,3,FALSE)</f>
        <v>1.6241610738254999</v>
      </c>
      <c r="F3160" s="10">
        <f>VLOOKUP(B3160,home!$B$2:$E$405,3,FALSE)</f>
        <v>1.31</v>
      </c>
      <c r="G3160" s="10">
        <f>VLOOKUP(C3160,away!$B$2:$E$405,4,FALSE)</f>
        <v>1</v>
      </c>
      <c r="H3160" s="10">
        <f>VLOOKUP(A3160,away!$A$2:$E$405,3,FALSE)</f>
        <v>1.2013422818791899</v>
      </c>
      <c r="I3160" s="10">
        <f>VLOOKUP(C3160,away!$B$2:$E$405,3,FALSE)</f>
        <v>0.77</v>
      </c>
      <c r="J3160" s="10">
        <f>VLOOKUP(B3160,home!$B$2:$E$405,4,FALSE)</f>
        <v>0.42</v>
      </c>
      <c r="K3160" s="12">
        <f t="shared" si="3640"/>
        <v>2.1276510067114049</v>
      </c>
      <c r="L3160" s="12">
        <f t="shared" si="3641"/>
        <v>0.38851409395972997</v>
      </c>
      <c r="M3160" s="13">
        <f t="shared" si="3642"/>
        <v>8.0768753636179941E-2</v>
      </c>
      <c r="N3160" s="13">
        <f t="shared" si="3643"/>
        <v>0.17184771998484369</v>
      </c>
      <c r="O3160" s="13">
        <f t="shared" si="3644"/>
        <v>3.1379799139217096E-2</v>
      </c>
      <c r="P3160" s="13">
        <f t="shared" si="3645"/>
        <v>6.6765261228956943E-2</v>
      </c>
      <c r="Q3160" s="13">
        <f t="shared" si="3646"/>
        <v>0.18281598721340619</v>
      </c>
      <c r="R3160" s="13">
        <f t="shared" si="3647"/>
        <v>6.0957471156056209E-3</v>
      </c>
      <c r="S3160" s="13">
        <f t="shared" si="3648"/>
        <v>1.3797415170753922E-2</v>
      </c>
      <c r="T3160" s="13">
        <f t="shared" si="3649"/>
        <v>7.1026587633570101E-2</v>
      </c>
      <c r="U3160" s="13">
        <f t="shared" si="3650"/>
        <v>1.2969622487176442E-2</v>
      </c>
      <c r="V3160" s="13">
        <f t="shared" si="3651"/>
        <v>1.2672502761666401E-3</v>
      </c>
      <c r="W3160" s="13">
        <f t="shared" si="3652"/>
        <v>0.12965620641251432</v>
      </c>
      <c r="X3160" s="13">
        <f t="shared" si="3653"/>
        <v>5.0373263560613744E-2</v>
      </c>
      <c r="Y3160" s="13">
        <f t="shared" si="3654"/>
        <v>9.7853614260232629E-3</v>
      </c>
      <c r="Z3160" s="13">
        <f t="shared" si="3655"/>
        <v>7.8942788920905197E-4</v>
      </c>
      <c r="AA3160" s="13">
        <f t="shared" si="3656"/>
        <v>1.6796270432016989E-3</v>
      </c>
      <c r="AB3160" s="13">
        <f t="shared" si="3657"/>
        <v>1.786830084683898E-3</v>
      </c>
      <c r="AC3160" s="13">
        <f t="shared" si="3658"/>
        <v>6.5471091791146621E-5</v>
      </c>
      <c r="AD3160" s="13">
        <f t="shared" si="3659"/>
        <v>6.8965789524991952E-2</v>
      </c>
      <c r="AE3160" s="13">
        <f t="shared" si="3660"/>
        <v>2.6794181231519689E-2</v>
      </c>
      <c r="AF3160" s="13">
        <f t="shared" si="3661"/>
        <v>5.2049585222783351E-3</v>
      </c>
      <c r="AG3160" s="13">
        <f t="shared" si="3662"/>
        <v>6.7406658146031433E-4</v>
      </c>
      <c r="AH3160" s="13">
        <f t="shared" si="3663"/>
        <v>7.6675965280649202E-5</v>
      </c>
      <c r="AI3160" s="13">
        <f t="shared" si="3664"/>
        <v>1.6313969471994203E-4</v>
      </c>
      <c r="AJ3160" s="13">
        <f t="shared" si="3665"/>
        <v>1.73552167852738E-4</v>
      </c>
      <c r="AK3160" s="13">
        <f t="shared" si="3666"/>
        <v>1.230861482162749E-4</v>
      </c>
      <c r="AL3160" s="13">
        <f t="shared" si="3667"/>
        <v>2.1647948492907634E-6</v>
      </c>
      <c r="AM3160" s="13">
        <f t="shared" si="3668"/>
        <v>2.9347026302299205E-2</v>
      </c>
      <c r="AN3160" s="13">
        <f t="shared" si="3669"/>
        <v>1.1401733334250142E-2</v>
      </c>
      <c r="AO3160" s="13">
        <f t="shared" si="3670"/>
        <v>2.2148670479633218E-3</v>
      </c>
      <c r="AP3160" s="13">
        <f t="shared" si="3671"/>
        <v>2.8683568812691064E-4</v>
      </c>
      <c r="AQ3160" s="13">
        <f t="shared" si="3672"/>
        <v>2.7859926871985584E-5</v>
      </c>
      <c r="AR3160" s="13">
        <f t="shared" si="3673"/>
        <v>5.95793863589983E-6</v>
      </c>
      <c r="AS3160" s="13">
        <f t="shared" si="3674"/>
        <v>1.2676414136597047E-5</v>
      </c>
      <c r="AT3160" s="13">
        <f t="shared" si="3675"/>
        <v>1.34854926496107E-5</v>
      </c>
      <c r="AU3160" s="13">
        <f t="shared" si="3676"/>
        <v>9.5641406706478176E-6</v>
      </c>
      <c r="AV3160" s="13">
        <f t="shared" si="3677"/>
        <v>5.0872883815583299E-6</v>
      </c>
      <c r="AW3160" s="13">
        <f t="shared" si="3678"/>
        <v>4.9707442239304891E-8</v>
      </c>
      <c r="AX3160" s="13">
        <f t="shared" si="3679"/>
        <v>1.0406705009345495E-2</v>
      </c>
      <c r="AY3160" s="13">
        <f t="shared" si="3680"/>
        <v>4.0431515678120492E-3</v>
      </c>
      <c r="AZ3160" s="13">
        <f t="shared" si="3681"/>
        <v>7.8541068405517975E-4</v>
      </c>
      <c r="BA3160" s="13">
        <f t="shared" si="3682"/>
        <v>1.0171437343399665E-4</v>
      </c>
      <c r="BB3160" s="13">
        <f t="shared" si="3683"/>
        <v>9.879366909347707E-6</v>
      </c>
      <c r="BC3160" s="13">
        <f t="shared" si="3684"/>
        <v>7.6765465673619267E-7</v>
      </c>
      <c r="BD3160" s="13">
        <f t="shared" si="3685"/>
        <v>3.8579052183238192E-7</v>
      </c>
      <c r="BE3160" s="13">
        <f t="shared" si="3686"/>
        <v>8.2082759215638555E-7</v>
      </c>
      <c r="BF3160" s="13">
        <f t="shared" si="3687"/>
        <v>8.7321732639401645E-7</v>
      </c>
      <c r="BG3160" s="13">
        <f t="shared" si="3688"/>
        <v>6.1930057452669007E-7</v>
      </c>
      <c r="BH3160" s="13">
        <f t="shared" si="3689"/>
        <v>3.2941387271216587E-7</v>
      </c>
      <c r="BI3160" s="13">
        <f t="shared" si="3690"/>
        <v>1.4017555158014849E-7</v>
      </c>
      <c r="BJ3160" s="14">
        <f t="shared" si="3691"/>
        <v>0.77577007304694601</v>
      </c>
      <c r="BK3160" s="14">
        <f t="shared" si="3692"/>
        <v>0.16670946776650994</v>
      </c>
      <c r="BL3160" s="14">
        <f t="shared" si="3693"/>
        <v>5.4498019845867864E-2</v>
      </c>
      <c r="BM3160" s="14">
        <f t="shared" si="3694"/>
        <v>0.45405061836995336</v>
      </c>
      <c r="BN3160" s="14">
        <f t="shared" si="3695"/>
        <v>0.5396732683182095</v>
      </c>
    </row>
    <row r="3161" spans="1:66" x14ac:dyDescent="0.25">
      <c r="A3161" t="s">
        <v>22</v>
      </c>
      <c r="B3161" t="s">
        <v>162</v>
      </c>
      <c r="C3161" t="s">
        <v>24</v>
      </c>
      <c r="D3161" s="7" t="s">
        <v>571</v>
      </c>
      <c r="E3161" s="10">
        <f>VLOOKUP(A3161,home!$A$2:$E$405,3,FALSE)</f>
        <v>1.6571428571428599</v>
      </c>
      <c r="F3161" s="10">
        <f>VLOOKUP(B3161,home!$B$2:$E$405,3,FALSE)</f>
        <v>1.1200000000000001</v>
      </c>
      <c r="G3161" s="10">
        <f>VLOOKUP(C3161,away!$B$2:$E$405,4,FALSE)</f>
        <v>0.95</v>
      </c>
      <c r="H3161" s="10">
        <f>VLOOKUP(A3161,away!$A$2:$E$405,3,FALSE)</f>
        <v>1.3785714285714299</v>
      </c>
      <c r="I3161" s="10">
        <f>VLOOKUP(C3161,away!$B$2:$E$405,3,FALSE)</f>
        <v>1.21</v>
      </c>
      <c r="J3161" s="10">
        <f>VLOOKUP(B3161,home!$B$2:$E$405,4,FALSE)</f>
        <v>0.93</v>
      </c>
      <c r="K3161" s="12">
        <f t="shared" si="3640"/>
        <v>1.763200000000003</v>
      </c>
      <c r="L3161" s="12">
        <f t="shared" si="3641"/>
        <v>1.5513064285714302</v>
      </c>
      <c r="M3161" s="13">
        <f t="shared" si="3642"/>
        <v>3.6351986452048991E-2</v>
      </c>
      <c r="N3161" s="13">
        <f t="shared" si="3643"/>
        <v>6.409582251225289E-2</v>
      </c>
      <c r="O3161" s="13">
        <f t="shared" si="3644"/>
        <v>5.6393070274405141E-2</v>
      </c>
      <c r="P3161" s="13">
        <f t="shared" si="3645"/>
        <v>9.9432261507831313E-2</v>
      </c>
      <c r="Q3161" s="13">
        <f t="shared" si="3646"/>
        <v>5.650687712680226E-2</v>
      </c>
      <c r="R3161" s="13">
        <f t="shared" si="3647"/>
        <v>4.3741466221782571E-2</v>
      </c>
      <c r="S3161" s="13">
        <f t="shared" si="3648"/>
        <v>6.7993358778365223E-2</v>
      </c>
      <c r="T3161" s="13">
        <f t="shared" si="3649"/>
        <v>8.765948174530426E-2</v>
      </c>
      <c r="U3161" s="13">
        <f t="shared" si="3650"/>
        <v>7.7124953242247149E-2</v>
      </c>
      <c r="V3161" s="13">
        <f t="shared" si="3651"/>
        <v>2.0664416906576364E-2</v>
      </c>
      <c r="W3161" s="13">
        <f t="shared" si="3652"/>
        <v>3.3210975249992628E-2</v>
      </c>
      <c r="X3161" s="13">
        <f t="shared" si="3653"/>
        <v>5.1520399404440226E-2</v>
      </c>
      <c r="Y3161" s="13">
        <f t="shared" si="3654"/>
        <v>3.9961963399337906E-2</v>
      </c>
      <c r="Z3161" s="13">
        <f t="shared" si="3655"/>
        <v>2.2618805914997122E-2</v>
      </c>
      <c r="AA3161" s="13">
        <f t="shared" si="3656"/>
        <v>3.9881478589322991E-2</v>
      </c>
      <c r="AB3161" s="13">
        <f t="shared" si="3657"/>
        <v>3.5159511524347216E-2</v>
      </c>
      <c r="AC3161" s="13">
        <f t="shared" si="3658"/>
        <v>3.5326640754417076E-3</v>
      </c>
      <c r="AD3161" s="13">
        <f t="shared" si="3659"/>
        <v>1.4639397890196785E-2</v>
      </c>
      <c r="AE3161" s="13">
        <f t="shared" si="3660"/>
        <v>2.2710192057477305E-2</v>
      </c>
      <c r="AF3161" s="13">
        <f t="shared" si="3661"/>
        <v>1.7615233466428192E-2</v>
      </c>
      <c r="AG3161" s="13">
        <f t="shared" si="3662"/>
        <v>9.1088749724188827E-3</v>
      </c>
      <c r="AH3161" s="13">
        <f t="shared" si="3663"/>
        <v>8.7721747556361359E-3</v>
      </c>
      <c r="AI3161" s="13">
        <f t="shared" si="3664"/>
        <v>1.5467098529137661E-2</v>
      </c>
      <c r="AJ3161" s="13">
        <f t="shared" si="3665"/>
        <v>1.3635794063287788E-2</v>
      </c>
      <c r="AK3161" s="13">
        <f t="shared" si="3666"/>
        <v>8.0142106974630204E-3</v>
      </c>
      <c r="AL3161" s="13">
        <f t="shared" si="3667"/>
        <v>3.8651068340595906E-4</v>
      </c>
      <c r="AM3161" s="13">
        <f t="shared" si="3668"/>
        <v>5.1624372719990021E-3</v>
      </c>
      <c r="AN3161" s="13">
        <f t="shared" si="3669"/>
        <v>8.0085221271488094E-3</v>
      </c>
      <c r="AO3161" s="13">
        <f t="shared" si="3670"/>
        <v>6.2118359296012473E-3</v>
      </c>
      <c r="AP3161" s="13">
        <f t="shared" si="3671"/>
        <v>3.2121536702738001E-3</v>
      </c>
      <c r="AQ3161" s="13">
        <f t="shared" si="3672"/>
        <v>1.2457586595637656E-3</v>
      </c>
      <c r="AR3161" s="13">
        <f t="shared" si="3673"/>
        <v>2.7216662181940672E-3</v>
      </c>
      <c r="AS3161" s="13">
        <f t="shared" si="3674"/>
        <v>4.7988418759197871E-3</v>
      </c>
      <c r="AT3161" s="13">
        <f t="shared" si="3675"/>
        <v>4.2306589978108929E-3</v>
      </c>
      <c r="AU3161" s="13">
        <f t="shared" si="3676"/>
        <v>2.4864993149800586E-3</v>
      </c>
      <c r="AV3161" s="13">
        <f t="shared" si="3677"/>
        <v>1.0960488980432126E-3</v>
      </c>
      <c r="AW3161" s="13">
        <f t="shared" si="3678"/>
        <v>2.9366904519239202E-5</v>
      </c>
      <c r="AX3161" s="13">
        <f t="shared" si="3679"/>
        <v>1.5170682329981094E-3</v>
      </c>
      <c r="AY3161" s="13">
        <f t="shared" si="3680"/>
        <v>2.3534377024314675E-3</v>
      </c>
      <c r="AZ3161" s="13">
        <f t="shared" si="3681"/>
        <v>1.8254515185121562E-3</v>
      </c>
      <c r="BA3161" s="13">
        <f t="shared" si="3682"/>
        <v>9.4394489190446234E-4</v>
      </c>
      <c r="BB3161" s="13">
        <f t="shared" si="3683"/>
        <v>3.6608694475713928E-4</v>
      </c>
      <c r="BC3161" s="13">
        <f t="shared" si="3684"/>
        <v>1.1358260616356471E-4</v>
      </c>
      <c r="BD3161" s="13">
        <f t="shared" si="3685"/>
        <v>7.0368971678502626E-4</v>
      </c>
      <c r="BE3161" s="13">
        <f t="shared" si="3686"/>
        <v>1.2407457086353604E-3</v>
      </c>
      <c r="BF3161" s="13">
        <f t="shared" si="3687"/>
        <v>1.0938414167329358E-3</v>
      </c>
      <c r="BG3161" s="13">
        <f t="shared" si="3688"/>
        <v>6.4288706199450499E-4</v>
      </c>
      <c r="BH3161" s="13">
        <f t="shared" si="3689"/>
        <v>2.8338461692717847E-4</v>
      </c>
      <c r="BI3161" s="13">
        <f t="shared" si="3690"/>
        <v>9.9932751313200379E-5</v>
      </c>
      <c r="BJ3161" s="14">
        <f t="shared" si="3691"/>
        <v>0.42798949738000486</v>
      </c>
      <c r="BK3161" s="14">
        <f t="shared" si="3692"/>
        <v>0.23071463610610099</v>
      </c>
      <c r="BL3161" s="14">
        <f t="shared" si="3693"/>
        <v>0.31758795447496585</v>
      </c>
      <c r="BM3161" s="14">
        <f t="shared" si="3694"/>
        <v>0.64006533898303397</v>
      </c>
      <c r="BN3161" s="14">
        <f t="shared" si="3695"/>
        <v>0.35652148409512319</v>
      </c>
    </row>
    <row r="3162" spans="1:66" x14ac:dyDescent="0.25">
      <c r="A3162" t="s">
        <v>22</v>
      </c>
      <c r="B3162" t="s">
        <v>263</v>
      </c>
      <c r="C3162" t="s">
        <v>165</v>
      </c>
      <c r="D3162" s="7" t="s">
        <v>571</v>
      </c>
      <c r="E3162" s="10">
        <f>VLOOKUP(A3162,home!$A$2:$E$405,3,FALSE)</f>
        <v>1.6571428571428599</v>
      </c>
      <c r="F3162" s="10">
        <f>VLOOKUP(B3162,home!$B$2:$E$405,3,FALSE)</f>
        <v>1.81</v>
      </c>
      <c r="G3162" s="10">
        <f>VLOOKUP(C3162,away!$B$2:$E$405,4,FALSE)</f>
        <v>1.98</v>
      </c>
      <c r="H3162" s="10">
        <f>VLOOKUP(A3162,away!$A$2:$E$405,3,FALSE)</f>
        <v>1.3785714285714299</v>
      </c>
      <c r="I3162" s="10">
        <f>VLOOKUP(C3162,away!$B$2:$E$405,3,FALSE)</f>
        <v>0.69</v>
      </c>
      <c r="J3162" s="10">
        <f>VLOOKUP(B3162,home!$B$2:$E$405,4,FALSE)</f>
        <v>0.73</v>
      </c>
      <c r="K3162" s="12">
        <f t="shared" si="3640"/>
        <v>5.9388685714285812</v>
      </c>
      <c r="L3162" s="12">
        <f t="shared" si="3641"/>
        <v>0.69438642857142918</v>
      </c>
      <c r="M3162" s="13">
        <f t="shared" si="3642"/>
        <v>1.3158729411740784E-3</v>
      </c>
      <c r="N3162" s="13">
        <f t="shared" si="3643"/>
        <v>7.8147964543320222E-3</v>
      </c>
      <c r="O3162" s="13">
        <f t="shared" si="3644"/>
        <v>9.1372431207565068E-4</v>
      </c>
      <c r="P3162" s="13">
        <f t="shared" si="3645"/>
        <v>5.4264885999362814E-3</v>
      </c>
      <c r="Q3162" s="13">
        <f t="shared" si="3646"/>
        <v>2.3205524527371978E-2</v>
      </c>
      <c r="R3162" s="13">
        <f t="shared" si="3647"/>
        <v>3.1723888088054842E-4</v>
      </c>
      <c r="S3162" s="13">
        <f t="shared" si="3648"/>
        <v>5.5945330289573283E-3</v>
      </c>
      <c r="T3162" s="13">
        <f t="shared" si="3649"/>
        <v>1.6113601299688533E-2</v>
      </c>
      <c r="U3162" s="13">
        <f t="shared" si="3650"/>
        <v>1.8840400192966643E-3</v>
      </c>
      <c r="V3162" s="13">
        <f t="shared" si="3651"/>
        <v>2.5634583834613701E-3</v>
      </c>
      <c r="W3162" s="13">
        <f t="shared" si="3652"/>
        <v>4.5938186766374844E-2</v>
      </c>
      <c r="X3162" s="13">
        <f t="shared" si="3653"/>
        <v>3.1898853443750319E-2</v>
      </c>
      <c r="Y3162" s="13">
        <f t="shared" si="3654"/>
        <v>1.1075065459164608E-2</v>
      </c>
      <c r="Z3162" s="13">
        <f t="shared" si="3655"/>
        <v>7.3428791166213722E-5</v>
      </c>
      <c r="AA3162" s="13">
        <f t="shared" si="3656"/>
        <v>4.3608394009501928E-4</v>
      </c>
      <c r="AB3162" s="13">
        <f t="shared" si="3657"/>
        <v>1.2949226031675268E-3</v>
      </c>
      <c r="AC3162" s="13">
        <f t="shared" si="3658"/>
        <v>6.6071052811207415E-4</v>
      </c>
      <c r="AD3162" s="13">
        <f t="shared" si="3659"/>
        <v>6.8205213403810014E-2</v>
      </c>
      <c r="AE3162" s="13">
        <f t="shared" si="3660"/>
        <v>4.7360774545423805E-2</v>
      </c>
      <c r="AF3162" s="13">
        <f t="shared" si="3661"/>
        <v>1.644333954548674E-2</v>
      </c>
      <c r="AG3162" s="13">
        <f t="shared" si="3662"/>
        <v>3.8060106069259633E-3</v>
      </c>
      <c r="AH3162" s="13">
        <f t="shared" si="3663"/>
        <v>1.274698901305611E-5</v>
      </c>
      <c r="AI3162" s="13">
        <f t="shared" si="3664"/>
        <v>7.570269242998435E-5</v>
      </c>
      <c r="AJ3162" s="13">
        <f t="shared" si="3665"/>
        <v>2.2479417042247916E-4</v>
      </c>
      <c r="AK3162" s="13">
        <f t="shared" si="3666"/>
        <v>4.4500767792080736E-4</v>
      </c>
      <c r="AL3162" s="13">
        <f t="shared" si="3667"/>
        <v>1.089873660737809E-4</v>
      </c>
      <c r="AM3162" s="13">
        <f t="shared" si="3668"/>
        <v>8.1012359658293301E-2</v>
      </c>
      <c r="AN3162" s="13">
        <f t="shared" si="3669"/>
        <v>5.625388309326642E-2</v>
      </c>
      <c r="AO3162" s="13">
        <f t="shared" si="3670"/>
        <v>1.9530966487203982E-2</v>
      </c>
      <c r="AP3162" s="13">
        <f t="shared" si="3671"/>
        <v>4.5206793551992829E-3</v>
      </c>
      <c r="AQ3162" s="13">
        <f t="shared" si="3672"/>
        <v>7.8477459804335509E-4</v>
      </c>
      <c r="AR3162" s="13">
        <f t="shared" si="3673"/>
        <v>1.7702672351630564E-6</v>
      </c>
      <c r="AS3162" s="13">
        <f t="shared" si="3674"/>
        <v>1.0513384445939644E-5</v>
      </c>
      <c r="AT3162" s="13">
        <f t="shared" si="3675"/>
        <v>3.1218804232668517E-5</v>
      </c>
      <c r="AU3162" s="13">
        <f t="shared" si="3676"/>
        <v>6.1801458431658872E-5</v>
      </c>
      <c r="AV3162" s="13">
        <f t="shared" si="3677"/>
        <v>9.1757684787057241E-5</v>
      </c>
      <c r="AW3162" s="13">
        <f t="shared" si="3678"/>
        <v>1.2484713907626916E-5</v>
      </c>
      <c r="AX3162" s="13">
        <f t="shared" si="3679"/>
        <v>8.0186959445317813E-2</v>
      </c>
      <c r="AY3162" s="13">
        <f t="shared" si="3680"/>
        <v>5.5680736387236265E-2</v>
      </c>
      <c r="AZ3162" s="13">
        <f t="shared" si="3681"/>
        <v>1.9331973840080102E-2</v>
      </c>
      <c r="BA3162" s="13">
        <f t="shared" si="3682"/>
        <v>4.4746200906831748E-3</v>
      </c>
      <c r="BB3162" s="13">
        <f t="shared" si="3683"/>
        <v>7.7677886599586334E-4</v>
      </c>
      <c r="BC3162" s="13">
        <f t="shared" si="3684"/>
        <v>1.078769405097265E-4</v>
      </c>
      <c r="BD3162" s="13">
        <f t="shared" si="3685"/>
        <v>2.0487492384031547E-7</v>
      </c>
      <c r="BE3162" s="13">
        <f t="shared" si="3686"/>
        <v>1.2167252462690734E-6</v>
      </c>
      <c r="BF3162" s="13">
        <f t="shared" si="3687"/>
        <v>3.6129856625655502E-6</v>
      </c>
      <c r="BG3162" s="13">
        <f t="shared" si="3688"/>
        <v>7.1523490001442056E-6</v>
      </c>
      <c r="BH3162" s="13">
        <f t="shared" si="3689"/>
        <v>1.0619215172211269E-5</v>
      </c>
      <c r="BI3162" s="13">
        <f t="shared" si="3690"/>
        <v>1.2613224647896606E-5</v>
      </c>
      <c r="BJ3162" s="14">
        <f t="shared" si="3691"/>
        <v>0.59452297481415806</v>
      </c>
      <c r="BK3162" s="14">
        <f t="shared" si="3692"/>
        <v>7.1350787234951182E-2</v>
      </c>
      <c r="BL3162" s="14">
        <f t="shared" si="3693"/>
        <v>5.8367422590871526E-3</v>
      </c>
      <c r="BM3162" s="14">
        <f t="shared" si="3694"/>
        <v>0.57712203571026333</v>
      </c>
      <c r="BN3162" s="14">
        <f t="shared" si="3695"/>
        <v>3.8993645715770561E-2</v>
      </c>
    </row>
    <row r="3163" spans="1:66" x14ac:dyDescent="0.25">
      <c r="A3163" t="s">
        <v>22</v>
      </c>
      <c r="B3163" t="s">
        <v>262</v>
      </c>
      <c r="C3163" t="s">
        <v>291</v>
      </c>
      <c r="D3163" s="7" t="s">
        <v>571</v>
      </c>
      <c r="E3163" s="10">
        <f>VLOOKUP(A3163,home!$A$2:$E$405,3,FALSE)</f>
        <v>1.6571428571428599</v>
      </c>
      <c r="F3163" s="10">
        <f>VLOOKUP(B3163,home!$B$2:$E$405,3,FALSE)</f>
        <v>0.7</v>
      </c>
      <c r="G3163" s="10">
        <f>VLOOKUP(C3163,away!$B$2:$E$405,4,FALSE)</f>
        <v>0.95</v>
      </c>
      <c r="H3163" s="10">
        <f>VLOOKUP(A3163,away!$A$2:$E$405,3,FALSE)</f>
        <v>1.3785714285714299</v>
      </c>
      <c r="I3163" s="10">
        <f>VLOOKUP(C3163,away!$B$2:$E$405,3,FALSE)</f>
        <v>1.38</v>
      </c>
      <c r="J3163" s="10">
        <f>VLOOKUP(B3163,home!$B$2:$E$405,4,FALSE)</f>
        <v>1.33</v>
      </c>
      <c r="K3163" s="12">
        <f t="shared" si="3640"/>
        <v>1.1020000000000019</v>
      </c>
      <c r="L3163" s="12">
        <f t="shared" si="3641"/>
        <v>2.5302300000000022</v>
      </c>
      <c r="M3163" s="13">
        <f t="shared" si="3642"/>
        <v>2.6457119199847435E-2</v>
      </c>
      <c r="N3163" s="13">
        <f t="shared" si="3643"/>
        <v>2.915574535823192E-2</v>
      </c>
      <c r="O3163" s="13">
        <f t="shared" si="3644"/>
        <v>6.6942596713030031E-2</v>
      </c>
      <c r="P3163" s="13">
        <f t="shared" si="3645"/>
        <v>7.3770741577759216E-2</v>
      </c>
      <c r="Q3163" s="13">
        <f t="shared" si="3646"/>
        <v>1.6064815692385818E-2</v>
      </c>
      <c r="R3163" s="13">
        <f t="shared" si="3647"/>
        <v>8.4690083240605091E-2</v>
      </c>
      <c r="S3163" s="13">
        <f t="shared" si="3648"/>
        <v>5.1423987923862068E-2</v>
      </c>
      <c r="T3163" s="13">
        <f t="shared" si="3649"/>
        <v>4.0647678609345407E-2</v>
      </c>
      <c r="U3163" s="13">
        <f t="shared" si="3650"/>
        <v>9.3328471731146945E-2</v>
      </c>
      <c r="V3163" s="13">
        <f t="shared" si="3651"/>
        <v>1.5931799743886935E-2</v>
      </c>
      <c r="W3163" s="13">
        <f t="shared" si="3652"/>
        <v>5.9011422976697333E-3</v>
      </c>
      <c r="X3163" s="13">
        <f t="shared" si="3653"/>
        <v>1.4931247275832903E-2</v>
      </c>
      <c r="Y3163" s="13">
        <f t="shared" si="3654"/>
        <v>1.8889744897365363E-2</v>
      </c>
      <c r="Z3163" s="13">
        <f t="shared" si="3655"/>
        <v>7.1428463105958795E-2</v>
      </c>
      <c r="AA3163" s="13">
        <f t="shared" si="3656"/>
        <v>7.871416634276672E-2</v>
      </c>
      <c r="AB3163" s="13">
        <f t="shared" si="3657"/>
        <v>4.3371505654864542E-2</v>
      </c>
      <c r="AC3163" s="13">
        <f t="shared" si="3658"/>
        <v>2.7764282292440374E-3</v>
      </c>
      <c r="AD3163" s="13">
        <f t="shared" si="3659"/>
        <v>1.6257647030080138E-3</v>
      </c>
      <c r="AE3163" s="13">
        <f t="shared" si="3660"/>
        <v>4.1135586244919701E-3</v>
      </c>
      <c r="AF3163" s="13">
        <f t="shared" si="3661"/>
        <v>5.2041247192241647E-3</v>
      </c>
      <c r="AG3163" s="13">
        <f t="shared" si="3662"/>
        <v>4.3892108294408564E-3</v>
      </c>
      <c r="AH3163" s="13">
        <f t="shared" si="3663"/>
        <v>4.5182610051147577E-2</v>
      </c>
      <c r="AI3163" s="13">
        <f t="shared" si="3664"/>
        <v>4.9791236276364711E-2</v>
      </c>
      <c r="AJ3163" s="13">
        <f t="shared" si="3665"/>
        <v>2.7434971188277008E-2</v>
      </c>
      <c r="AK3163" s="13">
        <f t="shared" si="3666"/>
        <v>1.007777941649377E-2</v>
      </c>
      <c r="AL3163" s="13">
        <f t="shared" si="3667"/>
        <v>3.0966208809300521E-4</v>
      </c>
      <c r="AM3163" s="13">
        <f t="shared" si="3668"/>
        <v>3.5831854054296672E-4</v>
      </c>
      <c r="AN3163" s="13">
        <f t="shared" si="3669"/>
        <v>9.0662832083803142E-4</v>
      </c>
      <c r="AO3163" s="13">
        <f t="shared" si="3670"/>
        <v>1.1469890881170073E-3</v>
      </c>
      <c r="AP3163" s="13">
        <f t="shared" si="3671"/>
        <v>9.6738206680876601E-4</v>
      </c>
      <c r="AQ3163" s="13">
        <f t="shared" si="3672"/>
        <v>6.119247817253867E-4</v>
      </c>
      <c r="AR3163" s="13">
        <f t="shared" si="3673"/>
        <v>2.2864479085943044E-2</v>
      </c>
      <c r="AS3163" s="13">
        <f t="shared" si="3674"/>
        <v>2.5196655952709271E-2</v>
      </c>
      <c r="AT3163" s="13">
        <f t="shared" si="3675"/>
        <v>1.3883357429942835E-2</v>
      </c>
      <c r="AU3163" s="13">
        <f t="shared" si="3676"/>
        <v>5.0998199625990103E-3</v>
      </c>
      <c r="AV3163" s="13">
        <f t="shared" si="3677"/>
        <v>1.4050003996960291E-3</v>
      </c>
      <c r="AW3163" s="13">
        <f t="shared" si="3678"/>
        <v>2.3984304674484304E-5</v>
      </c>
      <c r="AX3163" s="13">
        <f t="shared" si="3679"/>
        <v>6.5811171946391706E-5</v>
      </c>
      <c r="AY3163" s="13">
        <f t="shared" si="3680"/>
        <v>1.6651740159391882E-4</v>
      </c>
      <c r="AZ3163" s="13">
        <f t="shared" si="3681"/>
        <v>2.1066366251749083E-4</v>
      </c>
      <c r="BA3163" s="13">
        <f t="shared" si="3682"/>
        <v>1.7767583960387709E-4</v>
      </c>
      <c r="BB3163" s="13">
        <f t="shared" si="3683"/>
        <v>1.1239018491022961E-4</v>
      </c>
      <c r="BC3163" s="13">
        <f t="shared" si="3684"/>
        <v>5.6874603513082091E-5</v>
      </c>
      <c r="BD3163" s="13">
        <f t="shared" si="3685"/>
        <v>9.6420651529376192E-3</v>
      </c>
      <c r="BE3163" s="13">
        <f t="shared" si="3686"/>
        <v>1.0625555798537273E-2</v>
      </c>
      <c r="BF3163" s="13">
        <f t="shared" si="3687"/>
        <v>5.854681244994049E-3</v>
      </c>
      <c r="BG3163" s="13">
        <f t="shared" si="3688"/>
        <v>2.1506195773278174E-3</v>
      </c>
      <c r="BH3163" s="13">
        <f t="shared" si="3689"/>
        <v>5.9249569355381449E-4</v>
      </c>
      <c r="BI3163" s="13">
        <f t="shared" si="3690"/>
        <v>1.3058605085926089E-4</v>
      </c>
      <c r="BJ3163" s="14">
        <f t="shared" si="3691"/>
        <v>0.14570420866911332</v>
      </c>
      <c r="BK3163" s="14">
        <f t="shared" si="3692"/>
        <v>0.17083625616428663</v>
      </c>
      <c r="BL3163" s="14">
        <f t="shared" si="3693"/>
        <v>0.59697873696379644</v>
      </c>
      <c r="BM3163" s="14">
        <f t="shared" si="3694"/>
        <v>0.68772403002437621</v>
      </c>
      <c r="BN3163" s="14">
        <f t="shared" si="3695"/>
        <v>0.29708110178185954</v>
      </c>
    </row>
    <row r="3164" spans="1:66" x14ac:dyDescent="0.25">
      <c r="A3164" t="s">
        <v>22</v>
      </c>
      <c r="B3164" t="s">
        <v>259</v>
      </c>
      <c r="C3164" t="s">
        <v>255</v>
      </c>
      <c r="D3164" s="7" t="s">
        <v>571</v>
      </c>
      <c r="E3164" s="10">
        <f>VLOOKUP(A3164,home!$A$2:$E$405,3,FALSE)</f>
        <v>1.6571428571428599</v>
      </c>
      <c r="F3164" s="10">
        <f>VLOOKUP(B3164,home!$B$2:$E$405,3,FALSE)</f>
        <v>0.69</v>
      </c>
      <c r="G3164" s="10">
        <f>VLOOKUP(C3164,away!$B$2:$E$405,4,FALSE)</f>
        <v>0.43</v>
      </c>
      <c r="H3164" s="10">
        <f>VLOOKUP(A3164,away!$A$2:$E$405,3,FALSE)</f>
        <v>1.3785714285714299</v>
      </c>
      <c r="I3164" s="10">
        <f>VLOOKUP(C3164,away!$B$2:$E$405,3,FALSE)</f>
        <v>1.29</v>
      </c>
      <c r="J3164" s="10">
        <f>VLOOKUP(B3164,home!$B$2:$E$405,4,FALSE)</f>
        <v>0.83</v>
      </c>
      <c r="K3164" s="12">
        <f t="shared" si="3640"/>
        <v>0.49167428571428651</v>
      </c>
      <c r="L3164" s="12">
        <f t="shared" si="3641"/>
        <v>1.4760364285714298</v>
      </c>
      <c r="M3164" s="13">
        <f t="shared" si="3642"/>
        <v>0.13977647851753802</v>
      </c>
      <c r="N3164" s="13">
        <f t="shared" si="3643"/>
        <v>6.8724500234768823E-2</v>
      </c>
      <c r="O3164" s="13">
        <f t="shared" si="3644"/>
        <v>0.20631517414931802</v>
      </c>
      <c r="P3164" s="13">
        <f t="shared" si="3645"/>
        <v>0.10143986588188456</v>
      </c>
      <c r="Q3164" s="13">
        <f t="shared" si="3646"/>
        <v>1.6895034782000634E-2</v>
      </c>
      <c r="R3164" s="13">
        <f t="shared" si="3647"/>
        <v>0.15226435640572597</v>
      </c>
      <c r="S3164" s="13">
        <f t="shared" si="3648"/>
        <v>1.8404467080710606E-2</v>
      </c>
      <c r="T3164" s="13">
        <f t="shared" si="3649"/>
        <v>2.4937686800214305E-2</v>
      </c>
      <c r="U3164" s="13">
        <f t="shared" si="3650"/>
        <v>7.4864468675530871E-2</v>
      </c>
      <c r="V3164" s="13">
        <f t="shared" si="3651"/>
        <v>1.4840731526788596E-3</v>
      </c>
      <c r="W3164" s="13">
        <f t="shared" si="3652"/>
        <v>2.7689513861860636E-3</v>
      </c>
      <c r="X3164" s="13">
        <f t="shared" si="3653"/>
        <v>4.0870731149539874E-3</v>
      </c>
      <c r="Y3164" s="13">
        <f t="shared" si="3654"/>
        <v>3.0163344019534964E-3</v>
      </c>
      <c r="Z3164" s="13">
        <f t="shared" si="3655"/>
        <v>7.4915912275945032E-2</v>
      </c>
      <c r="AA3164" s="13">
        <f t="shared" si="3656"/>
        <v>3.683422765690942E-2</v>
      </c>
      <c r="AB3164" s="13">
        <f t="shared" si="3657"/>
        <v>9.0552212865241781E-3</v>
      </c>
      <c r="AC3164" s="13">
        <f t="shared" si="3658"/>
        <v>6.7314697348989249E-5</v>
      </c>
      <c r="AD3164" s="13">
        <f t="shared" si="3659"/>
        <v>3.4035554874515395E-4</v>
      </c>
      <c r="AE3164" s="13">
        <f t="shared" si="3660"/>
        <v>5.0237718861426627E-4</v>
      </c>
      <c r="AF3164" s="13">
        <f t="shared" si="3661"/>
        <v>3.7076351563897859E-4</v>
      </c>
      <c r="AG3164" s="13">
        <f t="shared" si="3662"/>
        <v>1.8242015182278184E-4</v>
      </c>
      <c r="AH3164" s="13">
        <f t="shared" si="3663"/>
        <v>2.7644653899739118E-2</v>
      </c>
      <c r="AI3164" s="13">
        <f t="shared" si="3664"/>
        <v>1.3592165459972896E-2</v>
      </c>
      <c r="AJ3164" s="13">
        <f t="shared" si="3665"/>
        <v>3.3414591219212849E-3</v>
      </c>
      <c r="AK3164" s="13">
        <f t="shared" si="3666"/>
        <v>5.4763650900471175E-4</v>
      </c>
      <c r="AL3164" s="13">
        <f t="shared" si="3667"/>
        <v>1.954089541640396E-6</v>
      </c>
      <c r="AM3164" s="13">
        <f t="shared" si="3668"/>
        <v>3.3468814263633528E-5</v>
      </c>
      <c r="AN3164" s="13">
        <f t="shared" si="3669"/>
        <v>4.9401189074214161E-5</v>
      </c>
      <c r="AO3164" s="13">
        <f t="shared" si="3670"/>
        <v>3.6458977344142508E-5</v>
      </c>
      <c r="AP3164" s="13">
        <f t="shared" si="3671"/>
        <v>1.7938259569471596E-5</v>
      </c>
      <c r="AQ3164" s="13">
        <f t="shared" si="3672"/>
        <v>6.619381147427534E-6</v>
      </c>
      <c r="AR3164" s="13">
        <f t="shared" si="3673"/>
        <v>8.160903242252826E-3</v>
      </c>
      <c r="AS3164" s="13">
        <f t="shared" si="3674"/>
        <v>4.0125062724180637E-3</v>
      </c>
      <c r="AT3164" s="13">
        <f t="shared" si="3675"/>
        <v>9.8642307770762283E-4</v>
      </c>
      <c r="AU3164" s="13">
        <f t="shared" si="3676"/>
        <v>1.6166628738132789E-4</v>
      </c>
      <c r="AV3164" s="13">
        <f t="shared" si="3677"/>
        <v>1.9871789093073734E-5</v>
      </c>
      <c r="AW3164" s="13">
        <f t="shared" si="3678"/>
        <v>3.9392770977303895E-8</v>
      </c>
      <c r="AX3164" s="13">
        <f t="shared" si="3679"/>
        <v>2.7426258911293566E-6</v>
      </c>
      <c r="AY3164" s="13">
        <f t="shared" si="3680"/>
        <v>4.0482157252501109E-6</v>
      </c>
      <c r="AZ3164" s="13">
        <f t="shared" si="3681"/>
        <v>2.9876569405924372E-6</v>
      </c>
      <c r="BA3164" s="13">
        <f t="shared" si="3682"/>
        <v>1.4699634934629017E-6</v>
      </c>
      <c r="BB3164" s="13">
        <f t="shared" si="3683"/>
        <v>5.4242991625534113E-7</v>
      </c>
      <c r="BC3164" s="13">
        <f t="shared" si="3684"/>
        <v>1.6012926326796654E-7</v>
      </c>
      <c r="BD3164" s="13">
        <f t="shared" si="3685"/>
        <v>2.0076317459353094E-3</v>
      </c>
      <c r="BE3164" s="13">
        <f t="shared" si="3686"/>
        <v>9.8710090466006917E-4</v>
      </c>
      <c r="BF3164" s="13">
        <f t="shared" si="3687"/>
        <v>2.4266606611333274E-4</v>
      </c>
      <c r="BG3164" s="13">
        <f t="shared" si="3688"/>
        <v>3.9770888241122907E-5</v>
      </c>
      <c r="BH3164" s="13">
        <f t="shared" si="3689"/>
        <v>4.8885807670442036E-6</v>
      </c>
      <c r="BI3164" s="13">
        <f t="shared" si="3690"/>
        <v>4.8071789135861163E-7</v>
      </c>
      <c r="BJ3164" s="14">
        <f t="shared" si="3691"/>
        <v>0.12198133476752734</v>
      </c>
      <c r="BK3164" s="14">
        <f t="shared" si="3692"/>
        <v>0.26117820163542788</v>
      </c>
      <c r="BL3164" s="14">
        <f t="shared" si="3693"/>
        <v>0.54108327273710777</v>
      </c>
      <c r="BM3164" s="14">
        <f t="shared" si="3694"/>
        <v>0.31373930262181782</v>
      </c>
      <c r="BN3164" s="14">
        <f t="shared" si="3695"/>
        <v>0.68541540997123607</v>
      </c>
    </row>
    <row r="3165" spans="1:66" x14ac:dyDescent="0.25">
      <c r="A3165" t="s">
        <v>25</v>
      </c>
      <c r="B3165" t="s">
        <v>260</v>
      </c>
      <c r="C3165" t="s">
        <v>173</v>
      </c>
      <c r="D3165" s="7" t="s">
        <v>571</v>
      </c>
      <c r="E3165" s="10">
        <f>VLOOKUP(A3165,home!$A$2:$E$405,3,FALSE)</f>
        <v>1.36879432624113</v>
      </c>
      <c r="F3165" s="10">
        <f>VLOOKUP(B3165,home!$B$2:$E$405,3,FALSE)</f>
        <v>0.61</v>
      </c>
      <c r="G3165" s="10">
        <f>VLOOKUP(C3165,away!$B$2:$E$405,4,FALSE)</f>
        <v>0.83</v>
      </c>
      <c r="H3165" s="10">
        <f>VLOOKUP(A3165,away!$A$2:$E$405,3,FALSE)</f>
        <v>1.1489361702127701</v>
      </c>
      <c r="I3165" s="10">
        <f>VLOOKUP(C3165,away!$B$2:$E$405,3,FALSE)</f>
        <v>1.46</v>
      </c>
      <c r="J3165" s="10">
        <f>VLOOKUP(B3165,home!$B$2:$E$405,4,FALSE)</f>
        <v>0.57999999999999996</v>
      </c>
      <c r="K3165" s="12">
        <f t="shared" si="3640"/>
        <v>0.69302056737588402</v>
      </c>
      <c r="L3165" s="12">
        <f t="shared" si="3641"/>
        <v>0.97291914893617359</v>
      </c>
      <c r="M3165" s="13">
        <f t="shared" si="3642"/>
        <v>0.18901295594241699</v>
      </c>
      <c r="N3165" s="13">
        <f t="shared" si="3643"/>
        <v>0.13098986596860679</v>
      </c>
      <c r="O3165" s="13">
        <f t="shared" si="3644"/>
        <v>0.18389432423340679</v>
      </c>
      <c r="P3165" s="13">
        <f t="shared" si="3645"/>
        <v>0.12744254891744033</v>
      </c>
      <c r="Q3165" s="13">
        <f t="shared" si="3646"/>
        <v>4.5389335617027439E-2</v>
      </c>
      <c r="R3165" s="13">
        <f t="shared" si="3647"/>
        <v>8.9457154713679446E-2</v>
      </c>
      <c r="S3165" s="13">
        <f t="shared" si="3648"/>
        <v>2.1482129615921941E-2</v>
      </c>
      <c r="T3165" s="13">
        <f t="shared" si="3649"/>
        <v>4.4160153779296683E-2</v>
      </c>
      <c r="U3165" s="13">
        <f t="shared" si="3650"/>
        <v>6.1995648115506369E-2</v>
      </c>
      <c r="V3165" s="13">
        <f t="shared" si="3651"/>
        <v>1.6093766581458762E-3</v>
      </c>
      <c r="W3165" s="13">
        <f t="shared" si="3652"/>
        <v>1.0485247707375595E-2</v>
      </c>
      <c r="X3165" s="13">
        <f t="shared" si="3653"/>
        <v>1.0201298275844827E-2</v>
      </c>
      <c r="Y3165" s="13">
        <f t="shared" si="3654"/>
        <v>4.9625192182895031E-3</v>
      </c>
      <c r="Z3165" s="13">
        <f t="shared" si="3655"/>
        <v>2.901152627676154E-2</v>
      </c>
      <c r="AA3165" s="13">
        <f t="shared" si="3656"/>
        <v>2.0105584400761649E-2</v>
      </c>
      <c r="AB3165" s="13">
        <f t="shared" si="3657"/>
        <v>6.9667917544197818E-3</v>
      </c>
      <c r="AC3165" s="13">
        <f t="shared" si="3658"/>
        <v>6.7820438042097533E-5</v>
      </c>
      <c r="AD3165" s="13">
        <f t="shared" si="3659"/>
        <v>1.8166230788105302E-3</v>
      </c>
      <c r="AE3165" s="13">
        <f t="shared" si="3660"/>
        <v>1.7674273797741522E-3</v>
      </c>
      <c r="AF3165" s="13">
        <f t="shared" si="3661"/>
        <v>8.5978197106817975E-4</v>
      </c>
      <c r="AG3165" s="13">
        <f t="shared" si="3662"/>
        <v>2.7883278118743973E-4</v>
      </c>
      <c r="AH3165" s="13">
        <f t="shared" si="3663"/>
        <v>7.056467363631567E-3</v>
      </c>
      <c r="AI3165" s="13">
        <f t="shared" si="3664"/>
        <v>4.8902770160133575E-3</v>
      </c>
      <c r="AJ3165" s="13">
        <f t="shared" si="3665"/>
        <v>1.6945312761314111E-3</v>
      </c>
      <c r="AK3165" s="13">
        <f t="shared" si="3666"/>
        <v>3.9144834214025718E-4</v>
      </c>
      <c r="AL3165" s="13">
        <f t="shared" si="3667"/>
        <v>1.8291252998372067E-6</v>
      </c>
      <c r="AM3165" s="13">
        <f t="shared" si="3668"/>
        <v>2.5179143135707985E-4</v>
      </c>
      <c r="AN3165" s="13">
        <f t="shared" si="3669"/>
        <v>2.4497270510535104E-4</v>
      </c>
      <c r="AO3165" s="13">
        <f t="shared" si="3670"/>
        <v>1.1916931788184519E-4</v>
      </c>
      <c r="AP3165" s="13">
        <f t="shared" si="3671"/>
        <v>3.8647370444303052E-5</v>
      </c>
      <c r="AQ3165" s="13">
        <f t="shared" si="3672"/>
        <v>9.4001916903230875E-6</v>
      </c>
      <c r="AR3165" s="13">
        <f t="shared" si="3673"/>
        <v>1.3730744443840625E-3</v>
      </c>
      <c r="AS3165" s="13">
        <f t="shared" si="3674"/>
        <v>9.5156883049636967E-4</v>
      </c>
      <c r="AT3165" s="13">
        <f t="shared" si="3675"/>
        <v>3.2972838540390025E-4</v>
      </c>
      <c r="AU3165" s="13">
        <f t="shared" si="3676"/>
        <v>7.6169517577515049E-5</v>
      </c>
      <c r="AV3165" s="13">
        <f t="shared" si="3677"/>
        <v>1.3196760572079211E-5</v>
      </c>
      <c r="AW3165" s="13">
        <f t="shared" si="3678"/>
        <v>3.4258144036616488E-8</v>
      </c>
      <c r="AX3165" s="13">
        <f t="shared" si="3679"/>
        <v>2.9082773436578232E-5</v>
      </c>
      <c r="AY3165" s="13">
        <f t="shared" si="3680"/>
        <v>2.8295187180619247E-5</v>
      </c>
      <c r="AZ3165" s="13">
        <f t="shared" si="3681"/>
        <v>1.3764464715378904E-5</v>
      </c>
      <c r="BA3165" s="13">
        <f t="shared" si="3682"/>
        <v>4.4639037654828111E-6</v>
      </c>
      <c r="BB3165" s="13">
        <f t="shared" si="3683"/>
        <v>1.0857543631116292E-6</v>
      </c>
      <c r="BC3165" s="13">
        <f t="shared" si="3684"/>
        <v>2.1127024218246076E-7</v>
      </c>
      <c r="BD3165" s="13">
        <f t="shared" si="3685"/>
        <v>2.2264840330935847E-4</v>
      </c>
      <c r="BE3165" s="13">
        <f t="shared" si="3686"/>
        <v>1.5429992278678624E-4</v>
      </c>
      <c r="BF3165" s="13">
        <f t="shared" si="3687"/>
        <v>5.3466510017876855E-5</v>
      </c>
      <c r="BG3165" s="13">
        <f t="shared" si="3688"/>
        <v>1.2351130369399137E-5</v>
      </c>
      <c r="BH3165" s="13">
        <f t="shared" si="3689"/>
        <v>2.1398968440836251E-6</v>
      </c>
      <c r="BI3165" s="13">
        <f t="shared" si="3690"/>
        <v>2.9659850500253959E-7</v>
      </c>
      <c r="BJ3165" s="14">
        <f t="shared" si="3691"/>
        <v>0.25165197014746343</v>
      </c>
      <c r="BK3165" s="14">
        <f t="shared" si="3692"/>
        <v>0.33964495588444765</v>
      </c>
      <c r="BL3165" s="14">
        <f t="shared" si="3693"/>
        <v>0.37964116761595706</v>
      </c>
      <c r="BM3165" s="14">
        <f t="shared" si="3694"/>
        <v>0.23373517360301532</v>
      </c>
      <c r="BN3165" s="14">
        <f t="shared" si="3695"/>
        <v>0.76618618539257777</v>
      </c>
    </row>
    <row r="3166" spans="1:66" x14ac:dyDescent="0.25">
      <c r="A3166" t="s">
        <v>25</v>
      </c>
      <c r="B3166" t="s">
        <v>168</v>
      </c>
      <c r="C3166" t="s">
        <v>479</v>
      </c>
      <c r="D3166" s="7" t="s">
        <v>571</v>
      </c>
      <c r="E3166" s="10">
        <f>VLOOKUP(A3166,home!$A$2:$E$405,3,FALSE)</f>
        <v>1.36879432624113</v>
      </c>
      <c r="F3166" s="10">
        <f>VLOOKUP(B3166,home!$B$2:$E$405,3,FALSE)</f>
        <v>1.04</v>
      </c>
      <c r="G3166" s="10">
        <f>VLOOKUP(C3166,away!$B$2:$E$405,4,FALSE)</f>
        <v>1.25</v>
      </c>
      <c r="H3166" s="10">
        <f>VLOOKUP(A3166,away!$A$2:$E$405,3,FALSE)</f>
        <v>1.1489361702127701</v>
      </c>
      <c r="I3166" s="10">
        <f>VLOOKUP(C3166,away!$B$2:$E$405,3,FALSE)</f>
        <v>1.25</v>
      </c>
      <c r="J3166" s="10">
        <f>VLOOKUP(B3166,home!$B$2:$E$405,4,FALSE)</f>
        <v>0.75</v>
      </c>
      <c r="K3166" s="12">
        <f t="shared" si="3640"/>
        <v>1.7794326241134688</v>
      </c>
      <c r="L3166" s="12">
        <f t="shared" si="3641"/>
        <v>1.0771276595744719</v>
      </c>
      <c r="M3166" s="13">
        <f t="shared" si="3642"/>
        <v>5.746608773502275E-2</v>
      </c>
      <c r="N3166" s="13">
        <f t="shared" si="3643"/>
        <v>0.10225703129586636</v>
      </c>
      <c r="O3166" s="13">
        <f t="shared" si="3644"/>
        <v>6.1898312586926324E-2</v>
      </c>
      <c r="P3166" s="13">
        <f t="shared" si="3645"/>
        <v>0.11014387679475007</v>
      </c>
      <c r="Q3166" s="13">
        <f t="shared" si="3646"/>
        <v>9.0979748766428309E-2</v>
      </c>
      <c r="R3166" s="13">
        <f t="shared" si="3647"/>
        <v>3.3336192284182505E-2</v>
      </c>
      <c r="S3166" s="13">
        <f t="shared" si="3648"/>
        <v>5.277753399238027E-2</v>
      </c>
      <c r="T3166" s="13">
        <f t="shared" si="3649"/>
        <v>9.7996803857456377E-2</v>
      </c>
      <c r="U3166" s="13">
        <f t="shared" si="3650"/>
        <v>5.931950811419405E-2</v>
      </c>
      <c r="V3166" s="13">
        <f t="shared" si="3651"/>
        <v>1.1239715322562426E-2</v>
      </c>
      <c r="W3166" s="13">
        <f t="shared" si="3652"/>
        <v>5.3964111029543224E-2</v>
      </c>
      <c r="X3166" s="13">
        <f t="shared" si="3653"/>
        <v>5.8126236614268842E-2</v>
      </c>
      <c r="Y3166" s="13">
        <f t="shared" si="3654"/>
        <v>3.130468860209968E-2</v>
      </c>
      <c r="Z3166" s="13">
        <f t="shared" si="3655"/>
        <v>1.1969111591395357E-2</v>
      </c>
      <c r="AA3166" s="13">
        <f t="shared" si="3656"/>
        <v>2.129822764738358E-2</v>
      </c>
      <c r="AB3166" s="13">
        <f t="shared" si="3657"/>
        <v>1.89493805557749E-2</v>
      </c>
      <c r="AC3166" s="13">
        <f t="shared" si="3658"/>
        <v>1.3464308565392046E-3</v>
      </c>
      <c r="AD3166" s="13">
        <f t="shared" si="3659"/>
        <v>2.4006374924312675E-2</v>
      </c>
      <c r="AE3166" s="13">
        <f t="shared" si="3660"/>
        <v>2.5857930437092204E-2</v>
      </c>
      <c r="AF3166" s="13">
        <f t="shared" si="3661"/>
        <v>1.3926146046572311E-2</v>
      </c>
      <c r="AG3166" s="13">
        <f t="shared" si="3662"/>
        <v>5.0000790326789057E-3</v>
      </c>
      <c r="AH3166" s="13">
        <f t="shared" si="3663"/>
        <v>3.2230652889063405E-3</v>
      </c>
      <c r="AI3166" s="13">
        <f t="shared" si="3664"/>
        <v>5.7352275247276457E-3</v>
      </c>
      <c r="AJ3166" s="13">
        <f t="shared" si="3665"/>
        <v>5.1027254821069548E-3</v>
      </c>
      <c r="AK3166" s="13">
        <f t="shared" si="3666"/>
        <v>3.0266520649187487E-3</v>
      </c>
      <c r="AL3166" s="13">
        <f t="shared" si="3667"/>
        <v>1.0322687360178285E-4</v>
      </c>
      <c r="AM3166" s="13">
        <f t="shared" si="3668"/>
        <v>8.5435453454042933E-3</v>
      </c>
      <c r="AN3166" s="13">
        <f t="shared" si="3669"/>
        <v>9.202489002363699E-3</v>
      </c>
      <c r="AO3166" s="13">
        <f t="shared" si="3670"/>
        <v>4.9561277206879133E-3</v>
      </c>
      <c r="AP3166" s="13">
        <f t="shared" si="3671"/>
        <v>1.7794607507789115E-3</v>
      </c>
      <c r="AQ3166" s="13">
        <f t="shared" si="3672"/>
        <v>4.7917659844778031E-4</v>
      </c>
      <c r="AR3166" s="13">
        <f t="shared" si="3673"/>
        <v>6.9433055425908129E-4</v>
      </c>
      <c r="AS3166" s="13">
        <f t="shared" si="3674"/>
        <v>1.2355144401673963E-3</v>
      </c>
      <c r="AT3166" s="13">
        <f t="shared" si="3675"/>
        <v>1.0992573511985769E-3</v>
      </c>
      <c r="AU3166" s="13">
        <f t="shared" si="3676"/>
        <v>6.5201813100643495E-4</v>
      </c>
      <c r="AV3166" s="13">
        <f t="shared" si="3677"/>
        <v>2.9005558345658508E-4</v>
      </c>
      <c r="AW3166" s="13">
        <f t="shared" si="3678"/>
        <v>5.4959022578133467E-6</v>
      </c>
      <c r="AX3166" s="13">
        <f t="shared" si="3679"/>
        <v>2.5337772188675305E-3</v>
      </c>
      <c r="AY3166" s="13">
        <f t="shared" si="3680"/>
        <v>2.7292015256418977E-3</v>
      </c>
      <c r="AZ3166" s="13">
        <f t="shared" si="3681"/>
        <v>1.4698492259108673E-3</v>
      </c>
      <c r="BA3166" s="13">
        <f t="shared" si="3682"/>
        <v>5.2773841887757394E-4</v>
      </c>
      <c r="BB3166" s="13">
        <f t="shared" si="3683"/>
        <v>1.4211041199828337E-4</v>
      </c>
      <c r="BC3166" s="13">
        <f t="shared" si="3684"/>
        <v>3.0614211095374987E-5</v>
      </c>
      <c r="BD3166" s="13">
        <f t="shared" si="3685"/>
        <v>1.2464710748002166E-4</v>
      </c>
      <c r="BE3166" s="13">
        <f t="shared" si="3686"/>
        <v>2.218011295513285E-4</v>
      </c>
      <c r="BF3166" s="13">
        <f t="shared" si="3687"/>
        <v>1.9734008299442601E-4</v>
      </c>
      <c r="BG3166" s="13">
        <f t="shared" si="3688"/>
        <v>1.1705112724184708E-4</v>
      </c>
      <c r="BH3166" s="13">
        <f t="shared" si="3689"/>
        <v>5.2071148625849878E-5</v>
      </c>
      <c r="BI3166" s="13">
        <f t="shared" si="3690"/>
        <v>1.8531420127979694E-5</v>
      </c>
      <c r="BJ3166" s="14">
        <f t="shared" si="3691"/>
        <v>0.53581324103639305</v>
      </c>
      <c r="BK3166" s="14">
        <f t="shared" si="3692"/>
        <v>0.23580607310049845</v>
      </c>
      <c r="BL3166" s="14">
        <f t="shared" si="3693"/>
        <v>0.21659190962523056</v>
      </c>
      <c r="BM3166" s="14">
        <f t="shared" si="3694"/>
        <v>0.54137538026695686</v>
      </c>
      <c r="BN3166" s="14">
        <f t="shared" si="3695"/>
        <v>0.4560812494631763</v>
      </c>
    </row>
    <row r="3167" spans="1:66" x14ac:dyDescent="0.25">
      <c r="A3167" t="s">
        <v>178</v>
      </c>
      <c r="B3167" t="s">
        <v>274</v>
      </c>
      <c r="C3167" t="s">
        <v>183</v>
      </c>
      <c r="D3167" s="7" t="s">
        <v>571</v>
      </c>
      <c r="E3167" s="10">
        <f>VLOOKUP(A3167,home!$A$2:$E$405,3,FALSE)</f>
        <v>1.6532258064516101</v>
      </c>
      <c r="F3167" s="10">
        <f>VLOOKUP(B3167,home!$B$2:$E$405,3,FALSE)</f>
        <v>1.71</v>
      </c>
      <c r="G3167" s="10">
        <f>VLOOKUP(C3167,away!$B$2:$E$405,4,FALSE)</f>
        <v>1.01</v>
      </c>
      <c r="H3167" s="10">
        <f>VLOOKUP(A3167,away!$A$2:$E$405,3,FALSE)</f>
        <v>1.30645161290323</v>
      </c>
      <c r="I3167" s="10">
        <f>VLOOKUP(C3167,away!$B$2:$E$405,3,FALSE)</f>
        <v>0.4</v>
      </c>
      <c r="J3167" s="10">
        <f>VLOOKUP(B3167,home!$B$2:$E$405,4,FALSE)</f>
        <v>0.77</v>
      </c>
      <c r="K3167" s="12">
        <f t="shared" si="3640"/>
        <v>2.8552862903225757</v>
      </c>
      <c r="L3167" s="12">
        <f t="shared" si="3641"/>
        <v>0.40238709677419482</v>
      </c>
      <c r="M3167" s="13">
        <f t="shared" si="3642"/>
        <v>3.8477816940988202E-2</v>
      </c>
      <c r="N3167" s="13">
        <f t="shared" si="3643"/>
        <v>0.10986518319314537</v>
      </c>
      <c r="O3167" s="13">
        <f t="shared" si="3644"/>
        <v>1.5482977049093171E-2</v>
      </c>
      <c r="P3167" s="13">
        <f t="shared" si="3645"/>
        <v>4.4208332101654819E-2</v>
      </c>
      <c r="Q3167" s="13">
        <f t="shared" si="3646"/>
        <v>0.15684827567758314</v>
      </c>
      <c r="R3167" s="13">
        <f t="shared" si="3647"/>
        <v>3.1150750921030454E-3</v>
      </c>
      <c r="S3167" s="13">
        <f t="shared" si="3648"/>
        <v>1.2698073738223957E-2</v>
      </c>
      <c r="T3167" s="13">
        <f t="shared" si="3649"/>
        <v>6.3113722283941229E-2</v>
      </c>
      <c r="U3167" s="13">
        <f t="shared" si="3650"/>
        <v>8.8944312038071599E-3</v>
      </c>
      <c r="V3167" s="13">
        <f t="shared" si="3651"/>
        <v>1.6210224935336449E-3</v>
      </c>
      <c r="W3167" s="13">
        <f t="shared" si="3652"/>
        <v>0.14928224373431304</v>
      </c>
      <c r="X3167" s="13">
        <f t="shared" si="3653"/>
        <v>6.0069248656187943E-2</v>
      </c>
      <c r="Y3167" s="13">
        <f t="shared" si="3654"/>
        <v>1.2085545286085334E-2</v>
      </c>
      <c r="Z3167" s="13">
        <f t="shared" si="3655"/>
        <v>4.1782200751498406E-4</v>
      </c>
      <c r="AA3167" s="13">
        <f t="shared" si="3656"/>
        <v>1.1930014498525902E-3</v>
      </c>
      <c r="AB3167" s="13">
        <f t="shared" si="3657"/>
        <v>1.7031803420495286E-3</v>
      </c>
      <c r="AC3167" s="13">
        <f t="shared" si="3658"/>
        <v>1.1640262239976805E-4</v>
      </c>
      <c r="AD3167" s="13">
        <f t="shared" si="3659"/>
        <v>0.1065608859807943</v>
      </c>
      <c r="AE3167" s="13">
        <f t="shared" si="3660"/>
        <v>4.2878725539497807E-2</v>
      </c>
      <c r="AF3167" s="13">
        <f t="shared" si="3661"/>
        <v>8.6269229416080211E-3</v>
      </c>
      <c r="AG3167" s="13">
        <f t="shared" si="3662"/>
        <v>1.1571208255227831E-3</v>
      </c>
      <c r="AH3167" s="13">
        <f t="shared" si="3663"/>
        <v>4.2031546143080058E-5</v>
      </c>
      <c r="AI3167" s="13">
        <f t="shared" si="3664"/>
        <v>1.2001209746339722E-4</v>
      </c>
      <c r="AJ3167" s="13">
        <f t="shared" si="3665"/>
        <v>1.7133444828004745E-4</v>
      </c>
      <c r="AK3167" s="13">
        <f t="shared" si="3666"/>
        <v>1.6306963374466732E-4</v>
      </c>
      <c r="AL3167" s="13">
        <f t="shared" si="3667"/>
        <v>5.3495402781759889E-6</v>
      </c>
      <c r="AM3167" s="13">
        <f t="shared" si="3668"/>
        <v>6.0852367365117829E-2</v>
      </c>
      <c r="AN3167" s="13">
        <f t="shared" si="3669"/>
        <v>2.4486207435886517E-2</v>
      </c>
      <c r="AO3167" s="13">
        <f t="shared" si="3670"/>
        <v>4.9264669605685388E-3</v>
      </c>
      <c r="AP3167" s="13">
        <f t="shared" si="3671"/>
        <v>6.607822458723888E-4</v>
      </c>
      <c r="AQ3167" s="13">
        <f t="shared" si="3672"/>
        <v>6.647256237913066E-5</v>
      </c>
      <c r="AR3167" s="13">
        <f t="shared" si="3673"/>
        <v>3.382590365088917E-6</v>
      </c>
      <c r="AS3167" s="13">
        <f t="shared" si="3674"/>
        <v>9.6582638952156211E-6</v>
      </c>
      <c r="AT3167" s="13">
        <f t="shared" si="3675"/>
        <v>1.3788554244163342E-5</v>
      </c>
      <c r="AU3167" s="13">
        <f t="shared" si="3676"/>
        <v>1.3123423298909587E-5</v>
      </c>
      <c r="AV3167" s="13">
        <f t="shared" si="3677"/>
        <v>9.3677826568691033E-6</v>
      </c>
      <c r="AW3167" s="13">
        <f t="shared" si="3678"/>
        <v>1.7072914561213588E-7</v>
      </c>
      <c r="AX3167" s="13">
        <f t="shared" si="3679"/>
        <v>2.8958488378548971E-2</v>
      </c>
      <c r="AY3167" s="13">
        <f t="shared" si="3680"/>
        <v>1.1652522065613579E-2</v>
      </c>
      <c r="AZ3167" s="13">
        <f t="shared" si="3681"/>
        <v>2.3444122620397455E-3</v>
      </c>
      <c r="BA3167" s="13">
        <f t="shared" si="3682"/>
        <v>3.1445374792133209E-4</v>
      </c>
      <c r="BB3167" s="13">
        <f t="shared" si="3683"/>
        <v>3.1633032673957324E-5</v>
      </c>
      <c r="BC3167" s="13">
        <f t="shared" si="3684"/>
        <v>2.5457448359673859E-6</v>
      </c>
      <c r="BD3167" s="13">
        <f t="shared" si="3685"/>
        <v>2.2685178609741553E-7</v>
      </c>
      <c r="BE3167" s="13">
        <f t="shared" si="3686"/>
        <v>6.4772679477914003E-7</v>
      </c>
      <c r="BF3167" s="13">
        <f t="shared" si="3687"/>
        <v>9.247227185037316E-7</v>
      </c>
      <c r="BG3167" s="13">
        <f t="shared" si="3688"/>
        <v>8.8011603349784253E-7</v>
      </c>
      <c r="BH3167" s="13">
        <f t="shared" si="3689"/>
        <v>6.282458110848686E-7</v>
      </c>
      <c r="BI3167" s="13">
        <f t="shared" si="3690"/>
        <v>3.5876433026864248E-7</v>
      </c>
      <c r="BJ3167" s="14">
        <f t="shared" si="3691"/>
        <v>0.8447842259201368</v>
      </c>
      <c r="BK3167" s="14">
        <f t="shared" si="3692"/>
        <v>0.10877951950269214</v>
      </c>
      <c r="BL3167" s="14">
        <f t="shared" si="3693"/>
        <v>3.0938099904471165E-2</v>
      </c>
      <c r="BM3167" s="14">
        <f t="shared" si="3694"/>
        <v>0.60526965594377957</v>
      </c>
      <c r="BN3167" s="14">
        <f t="shared" si="3695"/>
        <v>0.3679976600545678</v>
      </c>
    </row>
    <row r="3168" spans="1:66" x14ac:dyDescent="0.25">
      <c r="A3168" t="s">
        <v>192</v>
      </c>
      <c r="B3168" t="s">
        <v>200</v>
      </c>
      <c r="C3168" t="s">
        <v>194</v>
      </c>
      <c r="D3168" s="7" t="s">
        <v>571</v>
      </c>
      <c r="E3168" s="10">
        <f>VLOOKUP(A3168,home!$A$2:$E$405,3,FALSE)</f>
        <v>1.4302325581395301</v>
      </c>
      <c r="F3168" s="10">
        <f>VLOOKUP(B3168,home!$B$2:$E$405,3,FALSE)</f>
        <v>0.7</v>
      </c>
      <c r="G3168" s="10">
        <f>VLOOKUP(C3168,away!$B$2:$E$405,4,FALSE)</f>
        <v>0.96</v>
      </c>
      <c r="H3168" s="10">
        <f>VLOOKUP(A3168,away!$A$2:$E$405,3,FALSE)</f>
        <v>1.19767441860465</v>
      </c>
      <c r="I3168" s="10">
        <f>VLOOKUP(C3168,away!$B$2:$E$405,3,FALSE)</f>
        <v>0.61</v>
      </c>
      <c r="J3168" s="10">
        <f>VLOOKUP(B3168,home!$B$2:$E$405,4,FALSE)</f>
        <v>0.83</v>
      </c>
      <c r="K3168" s="12">
        <f t="shared" si="3640"/>
        <v>0.96111627906976416</v>
      </c>
      <c r="L3168" s="12">
        <f t="shared" si="3641"/>
        <v>0.60638255813953423</v>
      </c>
      <c r="M3168" s="13">
        <f t="shared" si="3642"/>
        <v>0.20856618851491468</v>
      </c>
      <c r="N3168" s="13">
        <f t="shared" si="3643"/>
        <v>0.20045635904521777</v>
      </c>
      <c r="O3168" s="13">
        <f t="shared" si="3644"/>
        <v>0.1264708989330863</v>
      </c>
      <c r="P3168" s="13">
        <f t="shared" si="3645"/>
        <v>0.12155323979317612</v>
      </c>
      <c r="Q3168" s="13">
        <f t="shared" si="3646"/>
        <v>9.6330934960706188E-2</v>
      </c>
      <c r="R3168" s="13">
        <f t="shared" si="3647"/>
        <v>3.8344873612625681E-2</v>
      </c>
      <c r="S3168" s="13">
        <f t="shared" si="3648"/>
        <v>1.7710433087720724E-2</v>
      </c>
      <c r="T3168" s="13">
        <f t="shared" si="3649"/>
        <v>5.8413398769446109E-2</v>
      </c>
      <c r="U3168" s="13">
        <f t="shared" si="3650"/>
        <v>3.6853882247967179E-2</v>
      </c>
      <c r="V3168" s="13">
        <f t="shared" si="3651"/>
        <v>1.1468570962113293E-3</v>
      </c>
      <c r="W3168" s="13">
        <f t="shared" si="3652"/>
        <v>3.086174325624846E-2</v>
      </c>
      <c r="X3168" s="13">
        <f t="shared" si="3653"/>
        <v>1.8714022824369458E-2</v>
      </c>
      <c r="Y3168" s="13">
        <f t="shared" si="3654"/>
        <v>5.6739285166613924E-3</v>
      </c>
      <c r="Z3168" s="13">
        <f t="shared" si="3655"/>
        <v>7.7505541842536954E-3</v>
      </c>
      <c r="AA3168" s="13">
        <f t="shared" si="3656"/>
        <v>7.4491837982985035E-3</v>
      </c>
      <c r="AB3168" s="13">
        <f t="shared" si="3657"/>
        <v>3.5797659071637148E-3</v>
      </c>
      <c r="AC3168" s="13">
        <f t="shared" si="3658"/>
        <v>4.177456705018383E-5</v>
      </c>
      <c r="AD3168" s="13">
        <f t="shared" si="3659"/>
        <v>7.4154309610129764E-3</v>
      </c>
      <c r="AE3168" s="13">
        <f t="shared" si="3660"/>
        <v>4.4965879958461527E-3</v>
      </c>
      <c r="AF3168" s="13">
        <f t="shared" si="3661"/>
        <v>1.3633262659103558E-3</v>
      </c>
      <c r="AG3168" s="13">
        <f t="shared" si="3662"/>
        <v>2.7556575623384683E-4</v>
      </c>
      <c r="AH3168" s="13">
        <f t="shared" si="3663"/>
        <v>1.1749502183117065E-3</v>
      </c>
      <c r="AI3168" s="13">
        <f t="shared" si="3664"/>
        <v>1.1292637819159544E-3</v>
      </c>
      <c r="AJ3168" s="13">
        <f t="shared" si="3665"/>
        <v>5.4267690208165587E-4</v>
      </c>
      <c r="AK3168" s="13">
        <f t="shared" si="3666"/>
        <v>1.7385853495527595E-4</v>
      </c>
      <c r="AL3168" s="13">
        <f t="shared" si="3667"/>
        <v>9.7385563826305319E-7</v>
      </c>
      <c r="AM3168" s="13">
        <f t="shared" si="3668"/>
        <v>1.4254182825895036E-3</v>
      </c>
      <c r="AN3168" s="13">
        <f t="shared" si="3669"/>
        <v>8.643487846154847E-4</v>
      </c>
      <c r="AO3168" s="13">
        <f t="shared" si="3670"/>
        <v>2.6206301356996746E-4</v>
      </c>
      <c r="AP3168" s="13">
        <f t="shared" si="3671"/>
        <v>5.2970146854104116E-5</v>
      </c>
      <c r="AQ3168" s="13">
        <f t="shared" si="3672"/>
        <v>8.0300432886046135E-6</v>
      </c>
      <c r="AR3168" s="13">
        <f t="shared" si="3673"/>
        <v>1.4249386381329145E-4</v>
      </c>
      <c r="AS3168" s="13">
        <f t="shared" si="3674"/>
        <v>1.3695317217850438E-4</v>
      </c>
      <c r="AT3168" s="13">
        <f t="shared" si="3675"/>
        <v>6.5813961625502441E-5</v>
      </c>
      <c r="AU3168" s="13">
        <f t="shared" si="3676"/>
        <v>2.1084956636114383E-5</v>
      </c>
      <c r="AV3168" s="13">
        <f t="shared" si="3677"/>
        <v>5.0662737666123964E-6</v>
      </c>
      <c r="AW3168" s="13">
        <f t="shared" si="3678"/>
        <v>1.5765752930708438E-8</v>
      </c>
      <c r="AX3168" s="13">
        <f t="shared" si="3679"/>
        <v>2.2833211931340611E-4</v>
      </c>
      <c r="AY3168" s="13">
        <f t="shared" si="3680"/>
        <v>1.3845661461468455E-4</v>
      </c>
      <c r="AZ3168" s="13">
        <f t="shared" si="3681"/>
        <v>4.1978838080696018E-5</v>
      </c>
      <c r="BA3168" s="13">
        <f t="shared" si="3682"/>
        <v>8.4850784076992507E-6</v>
      </c>
      <c r="BB3168" s="13">
        <f t="shared" si="3683"/>
        <v>1.2863008877187992E-6</v>
      </c>
      <c r="BC3168" s="13">
        <f t="shared" si="3684"/>
        <v>1.5599808456641591E-7</v>
      </c>
      <c r="BD3168" s="13">
        <f t="shared" si="3685"/>
        <v>1.4400965609715004E-5</v>
      </c>
      <c r="BE3168" s="13">
        <f t="shared" si="3686"/>
        <v>1.3841002481820922E-5</v>
      </c>
      <c r="BF3168" s="13">
        <f t="shared" si="3687"/>
        <v>6.6514064019615478E-6</v>
      </c>
      <c r="BG3168" s="13">
        <f t="shared" si="3688"/>
        <v>2.1309249905446968E-6</v>
      </c>
      <c r="BH3168" s="13">
        <f t="shared" si="3689"/>
        <v>5.1201667447227281E-7</v>
      </c>
      <c r="BI3168" s="13">
        <f t="shared" si="3690"/>
        <v>9.842151219809313E-8</v>
      </c>
      <c r="BJ3168" s="14">
        <f t="shared" si="3691"/>
        <v>0.42703282357195915</v>
      </c>
      <c r="BK3168" s="14">
        <f t="shared" si="3692"/>
        <v>0.34915792352932601</v>
      </c>
      <c r="BL3168" s="14">
        <f t="shared" si="3693"/>
        <v>0.21612840090209676</v>
      </c>
      <c r="BM3168" s="14">
        <f t="shared" si="3694"/>
        <v>0.20820876647904707</v>
      </c>
      <c r="BN3168" s="14">
        <f t="shared" si="3695"/>
        <v>0.79172249485972679</v>
      </c>
    </row>
    <row r="3169" spans="1:66" x14ac:dyDescent="0.25">
      <c r="A3169" t="s">
        <v>192</v>
      </c>
      <c r="B3169" t="s">
        <v>205</v>
      </c>
      <c r="C3169" t="s">
        <v>201</v>
      </c>
      <c r="D3169" s="7" t="s">
        <v>571</v>
      </c>
      <c r="E3169" s="10">
        <f>VLOOKUP(A3169,home!$A$2:$E$405,3,FALSE)</f>
        <v>1.4302325581395301</v>
      </c>
      <c r="F3169" s="10">
        <f>VLOOKUP(B3169,home!$B$2:$E$405,3,FALSE)</f>
        <v>0.96</v>
      </c>
      <c r="G3169" s="10">
        <f>VLOOKUP(C3169,away!$B$2:$E$405,4,FALSE)</f>
        <v>0.35</v>
      </c>
      <c r="H3169" s="10">
        <f>VLOOKUP(A3169,away!$A$2:$E$405,3,FALSE)</f>
        <v>1.19767441860465</v>
      </c>
      <c r="I3169" s="10">
        <f>VLOOKUP(C3169,away!$B$2:$E$405,3,FALSE)</f>
        <v>0.23</v>
      </c>
      <c r="J3169" s="10">
        <f>VLOOKUP(B3169,home!$B$2:$E$405,4,FALSE)</f>
        <v>1.57</v>
      </c>
      <c r="K3169" s="12">
        <f t="shared" si="3640"/>
        <v>0.48055813953488202</v>
      </c>
      <c r="L3169" s="12">
        <f t="shared" si="3641"/>
        <v>0.43248023255813911</v>
      </c>
      <c r="M3169" s="13">
        <f t="shared" si="3642"/>
        <v>0.40130306177667913</v>
      </c>
      <c r="N3169" s="13">
        <f t="shared" si="3643"/>
        <v>0.19284945275705273</v>
      </c>
      <c r="O3169" s="13">
        <f t="shared" si="3644"/>
        <v>0.17355564148347147</v>
      </c>
      <c r="P3169" s="13">
        <f t="shared" si="3645"/>
        <v>8.3403576177080038E-2</v>
      </c>
      <c r="Q3169" s="13">
        <f t="shared" si="3646"/>
        <v>4.6337687113624688E-2</v>
      </c>
      <c r="R3169" s="13">
        <f t="shared" si="3647"/>
        <v>3.7529692095274375E-2</v>
      </c>
      <c r="S3169" s="13">
        <f t="shared" si="3648"/>
        <v>4.3334808413429309E-3</v>
      </c>
      <c r="T3169" s="13">
        <f t="shared" si="3649"/>
        <v>2.0040133699106691E-2</v>
      </c>
      <c r="U3169" s="13">
        <f t="shared" si="3650"/>
        <v>1.8035199010622019E-2</v>
      </c>
      <c r="V3169" s="13">
        <f t="shared" si="3651"/>
        <v>1.000706154769143E-4</v>
      </c>
      <c r="W3169" s="13">
        <f t="shared" si="3652"/>
        <v>7.4226509032243185E-3</v>
      </c>
      <c r="X3169" s="13">
        <f t="shared" si="3653"/>
        <v>3.2101497888243351E-3</v>
      </c>
      <c r="Y3169" s="13">
        <f t="shared" si="3654"/>
        <v>6.9416316360860467E-4</v>
      </c>
      <c r="Z3169" s="13">
        <f t="shared" si="3655"/>
        <v>5.4102833217332053E-3</v>
      </c>
      <c r="AA3169" s="13">
        <f t="shared" si="3656"/>
        <v>2.5999556874487105E-3</v>
      </c>
      <c r="AB3169" s="13">
        <f t="shared" si="3657"/>
        <v>6.2471493401674368E-4</v>
      </c>
      <c r="AC3169" s="13">
        <f t="shared" si="3658"/>
        <v>1.2998666089265821E-6</v>
      </c>
      <c r="AD3169" s="13">
        <f t="shared" si="3659"/>
        <v>8.9175382711759762E-4</v>
      </c>
      <c r="AE3169" s="13">
        <f t="shared" si="3660"/>
        <v>3.8566590253642921E-4</v>
      </c>
      <c r="AF3169" s="13">
        <f t="shared" si="3661"/>
        <v>8.3396439609349749E-5</v>
      </c>
      <c r="AG3169" s="13">
        <f t="shared" si="3662"/>
        <v>1.2022437198924127E-5</v>
      </c>
      <c r="AH3169" s="13">
        <f t="shared" si="3663"/>
        <v>5.8496014729714945E-4</v>
      </c>
      <c r="AI3169" s="13">
        <f t="shared" si="3664"/>
        <v>2.8110736008716864E-4</v>
      </c>
      <c r="AJ3169" s="13">
        <f t="shared" si="3665"/>
        <v>6.7544214986525953E-5</v>
      </c>
      <c r="AK3169" s="13">
        <f t="shared" si="3666"/>
        <v>1.0819640763423003E-5</v>
      </c>
      <c r="AL3169" s="13">
        <f t="shared" si="3667"/>
        <v>1.0806149672287523E-8</v>
      </c>
      <c r="AM3169" s="13">
        <f t="shared" si="3668"/>
        <v>8.5707912016548733E-5</v>
      </c>
      <c r="AN3169" s="13">
        <f t="shared" si="3669"/>
        <v>3.7066977720989525E-5</v>
      </c>
      <c r="AO3169" s="13">
        <f t="shared" si="3670"/>
        <v>8.0153675725004542E-6</v>
      </c>
      <c r="AP3169" s="13">
        <f t="shared" si="3671"/>
        <v>1.1554960105979878E-6</v>
      </c>
      <c r="AQ3169" s="13">
        <f t="shared" si="3672"/>
        <v>1.2493229584585492E-7</v>
      </c>
      <c r="AR3169" s="13">
        <f t="shared" si="3673"/>
        <v>5.0596740108062938E-5</v>
      </c>
      <c r="AS3169" s="13">
        <f t="shared" si="3674"/>
        <v>2.4314675292860667E-5</v>
      </c>
      <c r="AT3169" s="13">
        <f t="shared" si="3675"/>
        <v>5.8423075610659413E-6</v>
      </c>
      <c r="AU3169" s="13">
        <f t="shared" si="3676"/>
        <v>9.3585615071214102E-7</v>
      </c>
      <c r="AV3169" s="13">
        <f t="shared" si="3677"/>
        <v>1.1243332266462566E-7</v>
      </c>
      <c r="AW3169" s="13">
        <f t="shared" si="3678"/>
        <v>6.2385071506763073E-11</v>
      </c>
      <c r="AX3169" s="13">
        <f t="shared" si="3679"/>
        <v>6.8646057903486645E-6</v>
      </c>
      <c r="AY3169" s="13">
        <f t="shared" si="3680"/>
        <v>2.9688063086299391E-6</v>
      </c>
      <c r="AZ3169" s="13">
        <f t="shared" si="3681"/>
        <v>6.4197502138817315E-7</v>
      </c>
      <c r="BA3169" s="13">
        <f t="shared" si="3682"/>
        <v>9.254716884882449E-8</v>
      </c>
      <c r="BB3169" s="13">
        <f t="shared" si="3683"/>
        <v>1.0006205276584245E-8</v>
      </c>
      <c r="BC3169" s="13">
        <f t="shared" si="3684"/>
        <v>8.6549719700832719E-10</v>
      </c>
      <c r="BD3169" s="13">
        <f t="shared" si="3685"/>
        <v>3.647014988103126E-6</v>
      </c>
      <c r="BE3169" s="13">
        <f t="shared" si="3686"/>
        <v>1.7526027375386679E-6</v>
      </c>
      <c r="BF3169" s="13">
        <f t="shared" si="3687"/>
        <v>4.2111375544766163E-7</v>
      </c>
      <c r="BG3169" s="13">
        <f t="shared" si="3688"/>
        <v>6.7456547616825186E-8</v>
      </c>
      <c r="BH3169" s="13">
        <f t="shared" si="3689"/>
        <v>8.1041982555469231E-9</v>
      </c>
      <c r="BI3169" s="13">
        <f t="shared" si="3690"/>
        <v>7.7890768722149339E-10</v>
      </c>
      <c r="BJ3169" s="14">
        <f t="shared" si="3691"/>
        <v>0.27206972552351177</v>
      </c>
      <c r="BK3169" s="14">
        <f t="shared" si="3692"/>
        <v>0.48914446888964624</v>
      </c>
      <c r="BL3169" s="14">
        <f t="shared" si="3693"/>
        <v>0.2333773336575376</v>
      </c>
      <c r="BM3169" s="14">
        <f t="shared" si="3694"/>
        <v>6.5019731245322884E-2</v>
      </c>
      <c r="BN3169" s="14">
        <f t="shared" si="3695"/>
        <v>0.93497911140318246</v>
      </c>
    </row>
    <row r="3170" spans="1:66" x14ac:dyDescent="0.25">
      <c r="A3170" t="s">
        <v>192</v>
      </c>
      <c r="B3170" t="s">
        <v>197</v>
      </c>
      <c r="C3170" t="s">
        <v>281</v>
      </c>
      <c r="D3170" s="7" t="s">
        <v>571</v>
      </c>
      <c r="E3170" s="10">
        <f>VLOOKUP(A3170,home!$A$2:$E$405,3,FALSE)</f>
        <v>1.4302325581395301</v>
      </c>
      <c r="F3170" s="10">
        <f>VLOOKUP(B3170,home!$B$2:$E$405,3,FALSE)</f>
        <v>1.05</v>
      </c>
      <c r="G3170" s="10">
        <f>VLOOKUP(C3170,away!$B$2:$E$405,4,FALSE)</f>
        <v>0.7</v>
      </c>
      <c r="H3170" s="10">
        <f>VLOOKUP(A3170,away!$A$2:$E$405,3,FALSE)</f>
        <v>1.19767441860465</v>
      </c>
      <c r="I3170" s="10">
        <f>VLOOKUP(C3170,away!$B$2:$E$405,3,FALSE)</f>
        <v>1.8</v>
      </c>
      <c r="J3170" s="10">
        <f>VLOOKUP(B3170,home!$B$2:$E$405,4,FALSE)</f>
        <v>1.1100000000000001</v>
      </c>
      <c r="K3170" s="12">
        <f t="shared" si="3640"/>
        <v>1.0512209302325546</v>
      </c>
      <c r="L3170" s="12">
        <f t="shared" si="3641"/>
        <v>2.3929534883720907</v>
      </c>
      <c r="M3170" s="13">
        <f t="shared" si="3642"/>
        <v>3.1931112896464227E-2</v>
      </c>
      <c r="N3170" s="13">
        <f t="shared" si="3643"/>
        <v>3.3566654202381842E-2</v>
      </c>
      <c r="O3170" s="13">
        <f t="shared" si="3644"/>
        <v>7.6409667993197108E-2</v>
      </c>
      <c r="P3170" s="13">
        <f t="shared" si="3645"/>
        <v>8.0323442266569303E-2</v>
      </c>
      <c r="Q3170" s="13">
        <f t="shared" si="3646"/>
        <v>1.7642984727711163E-2</v>
      </c>
      <c r="R3170" s="13">
        <f t="shared" si="3647"/>
        <v>9.1422390784837174E-2</v>
      </c>
      <c r="S3170" s="13">
        <f t="shared" si="3648"/>
        <v>5.0513862439361755E-2</v>
      </c>
      <c r="T3170" s="13">
        <f t="shared" si="3649"/>
        <v>4.2218841849471937E-2</v>
      </c>
      <c r="U3170" s="13">
        <f t="shared" si="3650"/>
        <v>9.6105130684920659E-2</v>
      </c>
      <c r="V3170" s="13">
        <f t="shared" si="3651"/>
        <v>1.4118752475631116E-2</v>
      </c>
      <c r="W3170" s="13">
        <f t="shared" si="3652"/>
        <v>6.1822249391810941E-3</v>
      </c>
      <c r="X3170" s="13">
        <f t="shared" si="3653"/>
        <v>1.4793776734114333E-2</v>
      </c>
      <c r="Y3170" s="13">
        <f t="shared" si="3654"/>
        <v>1.7700409821048389E-2</v>
      </c>
      <c r="Z3170" s="13">
        <f t="shared" si="3655"/>
        <v>7.2923176314630855E-2</v>
      </c>
      <c r="AA3170" s="13">
        <f t="shared" si="3656"/>
        <v>7.6658369240978838E-2</v>
      </c>
      <c r="AB3170" s="13">
        <f t="shared" si="3657"/>
        <v>4.0292441111806208E-2</v>
      </c>
      <c r="AC3170" s="13">
        <f t="shared" si="3658"/>
        <v>2.2197527279849269E-3</v>
      </c>
      <c r="AD3170" s="13">
        <f t="shared" si="3659"/>
        <v>1.6247210628682117E-3</v>
      </c>
      <c r="AE3170" s="13">
        <f t="shared" si="3660"/>
        <v>3.8878819350220977E-3</v>
      </c>
      <c r="AF3170" s="13">
        <f t="shared" si="3661"/>
        <v>4.6517603193949823E-3</v>
      </c>
      <c r="AG3170" s="13">
        <f t="shared" si="3662"/>
        <v>3.7104820277890308E-3</v>
      </c>
      <c r="AH3170" s="13">
        <f t="shared" si="3663"/>
        <v>4.362544228631722E-2</v>
      </c>
      <c r="AI3170" s="13">
        <f t="shared" si="3664"/>
        <v>4.5859978022029006E-2</v>
      </c>
      <c r="AJ3170" s="13">
        <f t="shared" si="3665"/>
        <v>2.4104484378380919E-2</v>
      </c>
      <c r="AK3170" s="13">
        <f t="shared" si="3666"/>
        <v>8.44637949700589E-3</v>
      </c>
      <c r="AL3170" s="13">
        <f t="shared" si="3667"/>
        <v>2.2335354319842737E-4</v>
      </c>
      <c r="AM3170" s="13">
        <f t="shared" si="3668"/>
        <v>3.4158815741534935E-4</v>
      </c>
      <c r="AN3170" s="13">
        <f t="shared" si="3669"/>
        <v>8.1740457287365507E-4</v>
      </c>
      <c r="AO3170" s="13">
        <f t="shared" si="3670"/>
        <v>9.7800556203465612E-4</v>
      </c>
      <c r="AP3170" s="13">
        <f t="shared" si="3671"/>
        <v>7.8010727377271234E-4</v>
      </c>
      <c r="AQ3170" s="13">
        <f t="shared" si="3672"/>
        <v>4.6669010551971327E-4</v>
      </c>
      <c r="AR3170" s="13">
        <f t="shared" si="3673"/>
        <v>2.0878730860163619E-2</v>
      </c>
      <c r="AS3170" s="13">
        <f t="shared" si="3674"/>
        <v>2.1948158876896343E-2</v>
      </c>
      <c r="AT3170" s="13">
        <f t="shared" si="3675"/>
        <v>1.1536181995731436E-2</v>
      </c>
      <c r="AU3170" s="13">
        <f t="shared" si="3676"/>
        <v>4.04235865629495E-3</v>
      </c>
      <c r="AV3170" s="13">
        <f t="shared" si="3677"/>
        <v>1.0623530067509991E-3</v>
      </c>
      <c r="AW3170" s="13">
        <f t="shared" si="3678"/>
        <v>1.5606970238908654E-5</v>
      </c>
      <c r="AX3170" s="13">
        <f t="shared" si="3679"/>
        <v>5.9847436765764619E-5</v>
      </c>
      <c r="AY3170" s="13">
        <f t="shared" si="3680"/>
        <v>1.4321213257876455E-4</v>
      </c>
      <c r="AZ3170" s="13">
        <f t="shared" si="3681"/>
        <v>1.7134998611578053E-4</v>
      </c>
      <c r="BA3170" s="13">
        <f t="shared" si="3682"/>
        <v>1.3667751566942207E-4</v>
      </c>
      <c r="BB3170" s="13">
        <f t="shared" si="3683"/>
        <v>8.1765734475793648E-5</v>
      </c>
      <c r="BC3170" s="13">
        <f t="shared" si="3684"/>
        <v>3.9132319908631301E-5</v>
      </c>
      <c r="BD3170" s="13">
        <f t="shared" si="3685"/>
        <v>8.3269719741017635E-3</v>
      </c>
      <c r="BE3170" s="13">
        <f t="shared" si="3686"/>
        <v>8.753487224635665E-3</v>
      </c>
      <c r="BF3170" s="13">
        <f t="shared" si="3687"/>
        <v>4.6009244915301431E-3</v>
      </c>
      <c r="BG3170" s="13">
        <f t="shared" si="3688"/>
        <v>1.6121960413053537E-3</v>
      </c>
      <c r="BH3170" s="13">
        <f t="shared" si="3689"/>
        <v>4.2369355556456391E-4</v>
      </c>
      <c r="BI3170" s="13">
        <f t="shared" si="3690"/>
        <v>8.9079106722823916E-5</v>
      </c>
      <c r="BJ3170" s="14">
        <f t="shared" si="3691"/>
        <v>0.14999551841611333</v>
      </c>
      <c r="BK3170" s="14">
        <f t="shared" si="3692"/>
        <v>0.17947348848178851</v>
      </c>
      <c r="BL3170" s="14">
        <f t="shared" si="3693"/>
        <v>0.58619841978917087</v>
      </c>
      <c r="BM3170" s="14">
        <f t="shared" si="3694"/>
        <v>0.65716674496820282</v>
      </c>
      <c r="BN3170" s="14">
        <f t="shared" si="3695"/>
        <v>0.33129625287116082</v>
      </c>
    </row>
    <row r="3171" spans="1:66" x14ac:dyDescent="0.25">
      <c r="A3171" t="s">
        <v>192</v>
      </c>
      <c r="B3171" t="s">
        <v>202</v>
      </c>
      <c r="C3171" t="s">
        <v>199</v>
      </c>
      <c r="D3171" s="7" t="s">
        <v>571</v>
      </c>
      <c r="E3171" s="10">
        <f>VLOOKUP(A3171,home!$A$2:$E$405,3,FALSE)</f>
        <v>1.4302325581395301</v>
      </c>
      <c r="F3171" s="10">
        <f>VLOOKUP(B3171,home!$B$2:$E$405,3,FALSE)</f>
        <v>0.6</v>
      </c>
      <c r="G3171" s="10">
        <f>VLOOKUP(C3171,away!$B$2:$E$405,4,FALSE)</f>
        <v>1.4</v>
      </c>
      <c r="H3171" s="10">
        <f>VLOOKUP(A3171,away!$A$2:$E$405,3,FALSE)</f>
        <v>1.19767441860465</v>
      </c>
      <c r="I3171" s="10">
        <f>VLOOKUP(C3171,away!$B$2:$E$405,3,FALSE)</f>
        <v>0.9</v>
      </c>
      <c r="J3171" s="10">
        <f>VLOOKUP(B3171,home!$B$2:$E$405,4,FALSE)</f>
        <v>0.95</v>
      </c>
      <c r="K3171" s="12">
        <f t="shared" si="3640"/>
        <v>1.2013953488372053</v>
      </c>
      <c r="L3171" s="12">
        <f t="shared" si="3641"/>
        <v>1.0240116279069755</v>
      </c>
      <c r="M3171" s="13">
        <f t="shared" si="3642"/>
        <v>0.10802344665703434</v>
      </c>
      <c r="N3171" s="13">
        <f t="shared" si="3643"/>
        <v>0.129778866379125</v>
      </c>
      <c r="O3171" s="13">
        <f t="shared" si="3644"/>
        <v>0.11061726546339208</v>
      </c>
      <c r="P3171" s="13">
        <f t="shared" si="3645"/>
        <v>0.13289506822880967</v>
      </c>
      <c r="Q3171" s="13">
        <f t="shared" si="3646"/>
        <v>7.7957863222622978E-2</v>
      </c>
      <c r="R3171" s="13">
        <f t="shared" si="3647"/>
        <v>5.6636683040893088E-2</v>
      </c>
      <c r="S3171" s="13">
        <f t="shared" si="3648"/>
        <v>4.087330044099715E-2</v>
      </c>
      <c r="T3171" s="13">
        <f t="shared" si="3649"/>
        <v>7.9829758426747499E-2</v>
      </c>
      <c r="U3171" s="13">
        <f t="shared" si="3650"/>
        <v>6.8043047578895982E-2</v>
      </c>
      <c r="V3171" s="13">
        <f t="shared" si="3651"/>
        <v>5.587120429191704E-3</v>
      </c>
      <c r="W3171" s="13">
        <f t="shared" si="3652"/>
        <v>3.1219404760315417E-2</v>
      </c>
      <c r="X3171" s="13">
        <f t="shared" si="3653"/>
        <v>3.1969033490897372E-2</v>
      </c>
      <c r="Y3171" s="13">
        <f t="shared" si="3654"/>
        <v>1.6368331013813218E-2</v>
      </c>
      <c r="Z3171" s="13">
        <f t="shared" si="3655"/>
        <v>1.9332207333318776E-2</v>
      </c>
      <c r="AA3171" s="13">
        <f t="shared" si="3656"/>
        <v>2.3225623973005691E-2</v>
      </c>
      <c r="AB3171" s="13">
        <f t="shared" si="3657"/>
        <v>1.3951578307505466E-2</v>
      </c>
      <c r="AC3171" s="13">
        <f t="shared" si="3658"/>
        <v>4.2959466996398213E-4</v>
      </c>
      <c r="AD3171" s="13">
        <f t="shared" si="3659"/>
        <v>9.376711918127268E-3</v>
      </c>
      <c r="AE3171" s="13">
        <f t="shared" si="3660"/>
        <v>9.6018620356962438E-3</v>
      </c>
      <c r="AF3171" s="13">
        <f t="shared" si="3661"/>
        <v>4.916209187055748E-3</v>
      </c>
      <c r="AG3171" s="13">
        <f t="shared" si="3662"/>
        <v>1.6780851242560618E-3</v>
      </c>
      <c r="AH3171" s="13">
        <f t="shared" si="3663"/>
        <v>4.9491012756067302E-3</v>
      </c>
      <c r="AI3171" s="13">
        <f t="shared" si="3664"/>
        <v>5.9458272534382061E-3</v>
      </c>
      <c r="AJ3171" s="13">
        <f t="shared" si="3665"/>
        <v>3.5716446036350782E-3</v>
      </c>
      <c r="AK3171" s="13">
        <f t="shared" si="3666"/>
        <v>1.4303190715022284E-3</v>
      </c>
      <c r="AL3171" s="13">
        <f t="shared" si="3667"/>
        <v>2.1140230104620045E-5</v>
      </c>
      <c r="AM3171" s="13">
        <f t="shared" si="3668"/>
        <v>2.2530276171648972E-3</v>
      </c>
      <c r="AN3171" s="13">
        <f t="shared" si="3669"/>
        <v>2.3071264779724004E-3</v>
      </c>
      <c r="AO3171" s="13">
        <f t="shared" si="3670"/>
        <v>1.1812621702479023E-3</v>
      </c>
      <c r="AP3171" s="13">
        <f t="shared" si="3671"/>
        <v>4.0320873264682716E-4</v>
      </c>
      <c r="AQ3171" s="13">
        <f t="shared" si="3672"/>
        <v>1.0322260767599645E-4</v>
      </c>
      <c r="AR3171" s="13">
        <f t="shared" si="3673"/>
        <v>1.0135874507821079E-3</v>
      </c>
      <c r="AS3171" s="13">
        <f t="shared" si="3674"/>
        <v>1.2177192490093842E-3</v>
      </c>
      <c r="AT3171" s="13">
        <f t="shared" si="3675"/>
        <v>7.3148112097470451E-4</v>
      </c>
      <c r="AU3171" s="13">
        <f t="shared" si="3676"/>
        <v>2.9293267216707827E-4</v>
      </c>
      <c r="AV3171" s="13">
        <f t="shared" si="3677"/>
        <v>8.7981987465995484E-5</v>
      </c>
      <c r="AW3171" s="13">
        <f t="shared" si="3678"/>
        <v>7.2243377841384853E-7</v>
      </c>
      <c r="AX3171" s="13">
        <f t="shared" si="3679"/>
        <v>4.5112948334394596E-4</v>
      </c>
      <c r="AY3171" s="13">
        <f t="shared" si="3680"/>
        <v>4.6196183663586697E-4</v>
      </c>
      <c r="AZ3171" s="13">
        <f t="shared" si="3681"/>
        <v>2.3652714618219519E-4</v>
      </c>
      <c r="BA3171" s="13">
        <f t="shared" si="3682"/>
        <v>8.0735516002073635E-5</v>
      </c>
      <c r="BB3171" s="13">
        <f t="shared" si="3683"/>
        <v>2.0668526792798263E-5</v>
      </c>
      <c r="BC3171" s="13">
        <f t="shared" si="3684"/>
        <v>4.2329623535064597E-6</v>
      </c>
      <c r="BD3171" s="13">
        <f t="shared" si="3685"/>
        <v>1.7298755591691123E-4</v>
      </c>
      <c r="BE3171" s="13">
        <f t="shared" si="3686"/>
        <v>2.0782644508529312E-4</v>
      </c>
      <c r="BF3171" s="13">
        <f t="shared" si="3687"/>
        <v>1.2484086224542104E-4</v>
      </c>
      <c r="BG3171" s="13">
        <f t="shared" si="3688"/>
        <v>4.9994410415491681E-5</v>
      </c>
      <c r="BH3171" s="13">
        <f t="shared" si="3689"/>
        <v>1.5015763035257519E-5</v>
      </c>
      <c r="BI3171" s="13">
        <f t="shared" si="3690"/>
        <v>3.6079735739600032E-6</v>
      </c>
      <c r="BJ3171" s="14">
        <f t="shared" si="3691"/>
        <v>0.40019922863567525</v>
      </c>
      <c r="BK3171" s="14">
        <f t="shared" si="3692"/>
        <v>0.28829163249273737</v>
      </c>
      <c r="BL3171" s="14">
        <f t="shared" si="3693"/>
        <v>0.2922890660585461</v>
      </c>
      <c r="BM3171" s="14">
        <f t="shared" si="3694"/>
        <v>0.38374170212554293</v>
      </c>
      <c r="BN3171" s="14">
        <f t="shared" si="3695"/>
        <v>0.61590919299187719</v>
      </c>
    </row>
    <row r="3172" spans="1:66" x14ac:dyDescent="0.25">
      <c r="A3172" t="s">
        <v>301</v>
      </c>
      <c r="B3172" t="s">
        <v>368</v>
      </c>
      <c r="C3172" t="s">
        <v>312</v>
      </c>
      <c r="D3172" s="7" t="s">
        <v>571</v>
      </c>
      <c r="E3172" s="10">
        <f>VLOOKUP(A3172,home!$A$2:$E$405,3,FALSE)</f>
        <v>1.3561643835616399</v>
      </c>
      <c r="F3172" s="10">
        <f>VLOOKUP(B3172,home!$B$2:$E$405,3,FALSE)</f>
        <v>1.84</v>
      </c>
      <c r="G3172" s="10">
        <f>VLOOKUP(C3172,away!$B$2:$E$405,4,FALSE)</f>
        <v>0.32</v>
      </c>
      <c r="H3172" s="10">
        <f>VLOOKUP(A3172,away!$A$2:$E$405,3,FALSE)</f>
        <v>1.0958904109589001</v>
      </c>
      <c r="I3172" s="10">
        <f>VLOOKUP(C3172,away!$B$2:$E$405,3,FALSE)</f>
        <v>0.42</v>
      </c>
      <c r="J3172" s="10">
        <f>VLOOKUP(B3172,home!$B$2:$E$405,4,FALSE)</f>
        <v>0.76</v>
      </c>
      <c r="K3172" s="12">
        <f t="shared" si="3640"/>
        <v>0.79850958904109359</v>
      </c>
      <c r="L3172" s="12">
        <f t="shared" si="3641"/>
        <v>0.34980821917808086</v>
      </c>
      <c r="M3172" s="13">
        <f t="shared" si="3642"/>
        <v>0.3171698614058121</v>
      </c>
      <c r="N3172" s="13">
        <f t="shared" si="3643"/>
        <v>0.25326317568737561</v>
      </c>
      <c r="O3172" s="13">
        <f t="shared" si="3644"/>
        <v>0.11094862439532585</v>
      </c>
      <c r="P3172" s="13">
        <f t="shared" si="3645"/>
        <v>8.8593540470586277E-2</v>
      </c>
      <c r="Q3172" s="13">
        <f t="shared" si="3646"/>
        <v>0.1011165371686843</v>
      </c>
      <c r="R3172" s="13">
        <f t="shared" si="3647"/>
        <v>1.9405370359993349E-2</v>
      </c>
      <c r="S3172" s="13">
        <f t="shared" si="3648"/>
        <v>6.1866024866964074E-3</v>
      </c>
      <c r="T3172" s="13">
        <f t="shared" si="3649"/>
        <v>3.5371395796431671E-2</v>
      </c>
      <c r="U3172" s="13">
        <f t="shared" si="3650"/>
        <v>1.5495374311348507E-2</v>
      </c>
      <c r="V3172" s="13">
        <f t="shared" si="3651"/>
        <v>1.9200823157633395E-4</v>
      </c>
      <c r="W3172" s="13">
        <f t="shared" si="3652"/>
        <v>2.6914174846608189E-2</v>
      </c>
      <c r="X3172" s="13">
        <f t="shared" si="3653"/>
        <v>9.4147995737395088E-3</v>
      </c>
      <c r="Y3172" s="13">
        <f t="shared" si="3654"/>
        <v>1.6466871364041857E-3</v>
      </c>
      <c r="Z3172" s="13">
        <f t="shared" si="3655"/>
        <v>2.2627193493734632E-3</v>
      </c>
      <c r="AA3172" s="13">
        <f t="shared" si="3656"/>
        <v>1.8068030977835346E-3</v>
      </c>
      <c r="AB3172" s="13">
        <f t="shared" si="3657"/>
        <v>7.2137479954465259E-4</v>
      </c>
      <c r="AC3172" s="13">
        <f t="shared" si="3658"/>
        <v>3.3520463134970639E-6</v>
      </c>
      <c r="AD3172" s="13">
        <f t="shared" si="3659"/>
        <v>5.3728066740363102E-3</v>
      </c>
      <c r="AE3172" s="13">
        <f t="shared" si="3660"/>
        <v>1.8794519346327491E-3</v>
      </c>
      <c r="AF3172" s="13">
        <f t="shared" si="3661"/>
        <v>3.287238671423403E-4</v>
      </c>
      <c r="AG3172" s="13">
        <f t="shared" si="3662"/>
        <v>3.8330103522131379E-5</v>
      </c>
      <c r="AH3172" s="13">
        <f t="shared" si="3663"/>
        <v>1.9787945652602912E-4</v>
      </c>
      <c r="AI3172" s="13">
        <f t="shared" si="3664"/>
        <v>1.5800864351027445E-4</v>
      </c>
      <c r="AJ3172" s="13">
        <f t="shared" si="3665"/>
        <v>6.3085708497164958E-5</v>
      </c>
      <c r="AK3172" s="13">
        <f t="shared" si="3666"/>
        <v>1.6791514388812472E-5</v>
      </c>
      <c r="AL3172" s="13">
        <f t="shared" si="3667"/>
        <v>3.7452442601930007E-8</v>
      </c>
      <c r="AM3172" s="13">
        <f t="shared" si="3668"/>
        <v>8.5804752985639597E-4</v>
      </c>
      <c r="AN3172" s="13">
        <f t="shared" si="3669"/>
        <v>3.0015207838921703E-4</v>
      </c>
      <c r="AO3172" s="13">
        <f t="shared" si="3670"/>
        <v>5.249783201196585E-5</v>
      </c>
      <c r="AP3172" s="13">
        <f t="shared" si="3671"/>
        <v>6.1213910422719415E-6</v>
      </c>
      <c r="AQ3172" s="13">
        <f t="shared" si="3672"/>
        <v>5.3532822484745073E-7</v>
      </c>
      <c r="AR3172" s="13">
        <f t="shared" si="3673"/>
        <v>1.3843972059859346E-5</v>
      </c>
      <c r="AS3172" s="13">
        <f t="shared" si="3674"/>
        <v>1.1054544440214667E-5</v>
      </c>
      <c r="AT3172" s="13">
        <f t="shared" si="3675"/>
        <v>4.4135798689961597E-6</v>
      </c>
      <c r="AU3172" s="13">
        <f t="shared" si="3676"/>
        <v>1.1747619491307225E-6</v>
      </c>
      <c r="AV3172" s="13">
        <f t="shared" si="3677"/>
        <v>2.3451467030537179E-7</v>
      </c>
      <c r="AW3172" s="13">
        <f t="shared" si="3678"/>
        <v>2.9059476860177073E-10</v>
      </c>
      <c r="AX3172" s="13">
        <f t="shared" si="3679"/>
        <v>1.1419319674055933E-4</v>
      </c>
      <c r="AY3172" s="13">
        <f t="shared" si="3680"/>
        <v>3.9945718794067288E-5</v>
      </c>
      <c r="AZ3172" s="13">
        <f t="shared" si="3681"/>
        <v>6.9866703775705343E-6</v>
      </c>
      <c r="BA3172" s="13">
        <f t="shared" si="3682"/>
        <v>8.1466490758739975E-7</v>
      </c>
      <c r="BB3172" s="13">
        <f t="shared" si="3683"/>
        <v>7.124412013750599E-8</v>
      </c>
      <c r="BC3172" s="13">
        <f t="shared" si="3684"/>
        <v>4.9843557584420443E-9</v>
      </c>
      <c r="BD3172" s="13">
        <f t="shared" si="3685"/>
        <v>8.0712253543508438E-7</v>
      </c>
      <c r="BE3172" s="13">
        <f t="shared" si="3686"/>
        <v>6.4449508407607466E-7</v>
      </c>
      <c r="BF3172" s="13">
        <f t="shared" si="3687"/>
        <v>2.5731775236229571E-7</v>
      </c>
      <c r="BG3172" s="13">
        <f t="shared" si="3688"/>
        <v>6.84902308972649E-8</v>
      </c>
      <c r="BH3172" s="13">
        <f t="shared" si="3689"/>
        <v>1.3672526531776147E-8</v>
      </c>
      <c r="BI3172" s="13">
        <f t="shared" si="3690"/>
        <v>2.1835287084084045E-9</v>
      </c>
      <c r="BJ3172" s="14">
        <f t="shared" si="3691"/>
        <v>0.43672545342739744</v>
      </c>
      <c r="BK3172" s="14">
        <f t="shared" si="3692"/>
        <v>0.41218534781222127</v>
      </c>
      <c r="BL3172" s="14">
        <f t="shared" si="3693"/>
        <v>0.14884582694156473</v>
      </c>
      <c r="BM3172" s="14">
        <f t="shared" si="3694"/>
        <v>0.10948229261458002</v>
      </c>
      <c r="BN3172" s="14">
        <f t="shared" si="3695"/>
        <v>0.89049710948777749</v>
      </c>
    </row>
    <row r="3173" spans="1:66" x14ac:dyDescent="0.25">
      <c r="A3173" t="s">
        <v>61</v>
      </c>
      <c r="B3173" t="s">
        <v>238</v>
      </c>
      <c r="C3173" t="s">
        <v>318</v>
      </c>
      <c r="D3173" s="7" t="s">
        <v>572</v>
      </c>
      <c r="E3173" s="10">
        <f>VLOOKUP(A3173,home!$A$2:$E$405,3,FALSE)</f>
        <v>1.5193798449612399</v>
      </c>
      <c r="F3173" s="10">
        <f>VLOOKUP(B3173,home!$B$2:$E$405,3,FALSE)</f>
        <v>0.66</v>
      </c>
      <c r="G3173" s="10">
        <f>VLOOKUP(C3173,away!$B$2:$E$405,4,FALSE)</f>
        <v>0.88</v>
      </c>
      <c r="H3173" s="10">
        <f>VLOOKUP(A3173,away!$A$2:$E$405,3,FALSE)</f>
        <v>1.26356589147287</v>
      </c>
      <c r="I3173" s="10">
        <f>VLOOKUP(C3173,away!$B$2:$E$405,3,FALSE)</f>
        <v>0.99</v>
      </c>
      <c r="J3173" s="10">
        <f>VLOOKUP(B3173,home!$B$2:$E$405,4,FALSE)</f>
        <v>1.06</v>
      </c>
      <c r="K3173" s="12">
        <f t="shared" si="3640"/>
        <v>0.88245581395348816</v>
      </c>
      <c r="L3173" s="12">
        <f t="shared" si="3641"/>
        <v>1.3259860465116298</v>
      </c>
      <c r="M3173" s="13">
        <f t="shared" si="3642"/>
        <v>0.10987171066770804</v>
      </c>
      <c r="N3173" s="13">
        <f t="shared" si="3643"/>
        <v>9.6956929867734451E-2</v>
      </c>
      <c r="O3173" s="13">
        <f t="shared" si="3644"/>
        <v>0.14568835525174384</v>
      </c>
      <c r="P3173" s="13">
        <f t="shared" si="3645"/>
        <v>0.12856353611722257</v>
      </c>
      <c r="Q3173" s="13">
        <f t="shared" si="3646"/>
        <v>4.2780103232431421E-2</v>
      </c>
      <c r="R3173" s="13">
        <f t="shared" si="3647"/>
        <v>9.6590363101520832E-2</v>
      </c>
      <c r="S3173" s="13">
        <f t="shared" si="3648"/>
        <v>3.7608822868319632E-2</v>
      </c>
      <c r="T3173" s="13">
        <f t="shared" si="3649"/>
        <v>5.6725819954531138E-2</v>
      </c>
      <c r="U3173" s="13">
        <f t="shared" si="3650"/>
        <v>8.5236727490815539E-2</v>
      </c>
      <c r="V3173" s="13">
        <f t="shared" si="3651"/>
        <v>4.8896655399016577E-3</v>
      </c>
      <c r="W3173" s="13">
        <f t="shared" si="3652"/>
        <v>1.258385027299651E-2</v>
      </c>
      <c r="X3173" s="13">
        <f t="shared" si="3653"/>
        <v>1.6686009873384935E-2</v>
      </c>
      <c r="Y3173" s="13">
        <f t="shared" si="3654"/>
        <v>1.1062708132031855E-2</v>
      </c>
      <c r="Z3173" s="13">
        <f t="shared" si="3655"/>
        <v>4.2692491233369455E-2</v>
      </c>
      <c r="AA3173" s="13">
        <f t="shared" si="3656"/>
        <v>3.7674237101045206E-2</v>
      </c>
      <c r="AB3173" s="13">
        <f t="shared" si="3657"/>
        <v>1.6622924783039769E-2</v>
      </c>
      <c r="AC3173" s="13">
        <f t="shared" si="3658"/>
        <v>3.5759471684065886E-4</v>
      </c>
      <c r="AD3173" s="13">
        <f t="shared" si="3659"/>
        <v>2.776172958831489E-3</v>
      </c>
      <c r="AE3173" s="13">
        <f t="shared" si="3660"/>
        <v>3.6811666061134602E-3</v>
      </c>
      <c r="AF3173" s="13">
        <f t="shared" si="3661"/>
        <v>2.4405877772955106E-3</v>
      </c>
      <c r="AG3173" s="13">
        <f t="shared" si="3662"/>
        <v>1.0787284459935597E-3</v>
      </c>
      <c r="AH3173" s="13">
        <f t="shared" si="3663"/>
        <v>1.4152411916567006E-2</v>
      </c>
      <c r="AI3173" s="13">
        <f t="shared" si="3664"/>
        <v>1.2488878177239184E-2</v>
      </c>
      <c r="AJ3173" s="13">
        <f t="shared" si="3665"/>
        <v>5.5104415786307783E-3</v>
      </c>
      <c r="AK3173" s="13">
        <f t="shared" si="3666"/>
        <v>1.6209070695045896E-3</v>
      </c>
      <c r="AL3173" s="13">
        <f t="shared" si="3667"/>
        <v>1.6737207790606999E-5</v>
      </c>
      <c r="AM3173" s="13">
        <f t="shared" si="3668"/>
        <v>4.899699936122613E-4</v>
      </c>
      <c r="AN3173" s="13">
        <f t="shared" si="3669"/>
        <v>6.4969337473925082E-4</v>
      </c>
      <c r="AO3173" s="13">
        <f t="shared" si="3670"/>
        <v>4.3074217470764897E-4</v>
      </c>
      <c r="AP3173" s="13">
        <f t="shared" si="3671"/>
        <v>1.903860377688057E-4</v>
      </c>
      <c r="AQ3173" s="13">
        <f t="shared" si="3672"/>
        <v>6.311230738301817E-5</v>
      </c>
      <c r="AR3173" s="13">
        <f t="shared" si="3673"/>
        <v>3.7531801451705519E-3</v>
      </c>
      <c r="AS3173" s="13">
        <f t="shared" si="3674"/>
        <v>3.3120156399205503E-3</v>
      </c>
      <c r="AT3173" s="13">
        <f t="shared" si="3675"/>
        <v>1.4613537286763856E-3</v>
      </c>
      <c r="AU3173" s="13">
        <f t="shared" si="3676"/>
        <v>4.298600313710284E-4</v>
      </c>
      <c r="AV3173" s="13">
        <f t="shared" si="3677"/>
        <v>9.4833120967398172E-5</v>
      </c>
      <c r="AW3173" s="13">
        <f t="shared" si="3678"/>
        <v>5.4401694819357918E-7</v>
      </c>
      <c r="AX3173" s="13">
        <f t="shared" si="3679"/>
        <v>7.2062811587648867E-5</v>
      </c>
      <c r="AY3173" s="13">
        <f t="shared" si="3680"/>
        <v>9.5554282637618984E-5</v>
      </c>
      <c r="AZ3173" s="13">
        <f t="shared" si="3681"/>
        <v>6.3351822730955639E-5</v>
      </c>
      <c r="BA3173" s="13">
        <f t="shared" si="3682"/>
        <v>2.8001210987441814E-5</v>
      </c>
      <c r="BB3173" s="13">
        <f t="shared" si="3683"/>
        <v>9.2823037636940015E-6</v>
      </c>
      <c r="BC3173" s="13">
        <f t="shared" si="3684"/>
        <v>2.4616410540281256E-6</v>
      </c>
      <c r="BD3173" s="13">
        <f t="shared" si="3685"/>
        <v>8.2944408375677401E-4</v>
      </c>
      <c r="BE3173" s="13">
        <f t="shared" si="3686"/>
        <v>7.3194775406048922E-4</v>
      </c>
      <c r="BF3173" s="13">
        <f t="shared" si="3687"/>
        <v>3.2295577554043823E-4</v>
      </c>
      <c r="BG3173" s="13">
        <f t="shared" si="3688"/>
        <v>9.4998067258505827E-5</v>
      </c>
      <c r="BH3173" s="13">
        <f t="shared" si="3689"/>
        <v>2.0957899191653241E-5</v>
      </c>
      <c r="BI3173" s="13">
        <f t="shared" si="3690"/>
        <v>3.6988839979851037E-6</v>
      </c>
      <c r="BJ3173" s="14">
        <f t="shared" si="3691"/>
        <v>0.24886669508231662</v>
      </c>
      <c r="BK3173" s="14">
        <f t="shared" si="3692"/>
        <v>0.2814036214004208</v>
      </c>
      <c r="BL3173" s="14">
        <f t="shared" si="3693"/>
        <v>0.4266404916000186</v>
      </c>
      <c r="BM3173" s="14">
        <f t="shared" si="3694"/>
        <v>0.37905729081207501</v>
      </c>
      <c r="BN3173" s="14">
        <f t="shared" si="3695"/>
        <v>0.62045099823836114</v>
      </c>
    </row>
    <row r="3174" spans="1:66" x14ac:dyDescent="0.25">
      <c r="A3174" t="s">
        <v>61</v>
      </c>
      <c r="B3174" t="s">
        <v>240</v>
      </c>
      <c r="C3174" t="s">
        <v>288</v>
      </c>
      <c r="D3174" s="7" t="s">
        <v>572</v>
      </c>
      <c r="E3174" s="10">
        <f>VLOOKUP(A3174,home!$A$2:$E$405,3,FALSE)</f>
        <v>1.5193798449612399</v>
      </c>
      <c r="F3174" s="10">
        <f>VLOOKUP(B3174,home!$B$2:$E$405,3,FALSE)</f>
        <v>1.1000000000000001</v>
      </c>
      <c r="G3174" s="10">
        <f>VLOOKUP(C3174,away!$B$2:$E$405,4,FALSE)</f>
        <v>1.21</v>
      </c>
      <c r="H3174" s="10">
        <f>VLOOKUP(A3174,away!$A$2:$E$405,3,FALSE)</f>
        <v>1.26356589147287</v>
      </c>
      <c r="I3174" s="10">
        <f>VLOOKUP(C3174,away!$B$2:$E$405,3,FALSE)</f>
        <v>0.33</v>
      </c>
      <c r="J3174" s="10">
        <f>VLOOKUP(B3174,home!$B$2:$E$405,4,FALSE)</f>
        <v>1.45</v>
      </c>
      <c r="K3174" s="12">
        <f t="shared" si="3640"/>
        <v>2.0222945736434106</v>
      </c>
      <c r="L3174" s="12">
        <f t="shared" si="3641"/>
        <v>0.60461627906976834</v>
      </c>
      <c r="M3174" s="13">
        <f t="shared" si="3642"/>
        <v>7.230146749552939E-2</v>
      </c>
      <c r="N3174" s="13">
        <f t="shared" si="3643"/>
        <v>0.14621486538266451</v>
      </c>
      <c r="O3174" s="13">
        <f t="shared" si="3644"/>
        <v>4.371464424843078E-2</v>
      </c>
      <c r="P3174" s="13">
        <f t="shared" si="3645"/>
        <v>8.8403887852353688E-2</v>
      </c>
      <c r="Q3174" s="13">
        <f t="shared" si="3646"/>
        <v>0.14784476442468211</v>
      </c>
      <c r="R3174" s="13">
        <f t="shared" si="3647"/>
        <v>1.3215292773172434E-2</v>
      </c>
      <c r="S3174" s="13">
        <f t="shared" si="3648"/>
        <v>2.7023128499759602E-2</v>
      </c>
      <c r="T3174" s="13">
        <f t="shared" si="3649"/>
        <v>8.9389351346397763E-2</v>
      </c>
      <c r="U3174" s="13">
        <f t="shared" si="3650"/>
        <v>2.6725214864295591E-2</v>
      </c>
      <c r="V3174" s="13">
        <f t="shared" si="3651"/>
        <v>3.671278827485927E-3</v>
      </c>
      <c r="W3174" s="13">
        <f t="shared" si="3652"/>
        <v>9.9661888279207661E-2</v>
      </c>
      <c r="X3174" s="13">
        <f t="shared" si="3653"/>
        <v>6.0257200056441494E-2</v>
      </c>
      <c r="Y3174" s="13">
        <f t="shared" si="3654"/>
        <v>1.8216242042644146E-2</v>
      </c>
      <c r="Z3174" s="13">
        <f t="shared" si="3655"/>
        <v>2.6633937144443726E-3</v>
      </c>
      <c r="AA3174" s="13">
        <f t="shared" si="3656"/>
        <v>5.3861666561968221E-3</v>
      </c>
      <c r="AB3174" s="13">
        <f t="shared" si="3657"/>
        <v>5.4462078007829545E-3</v>
      </c>
      <c r="AC3174" s="13">
        <f t="shared" si="3658"/>
        <v>2.80557342905812E-4</v>
      </c>
      <c r="AD3174" s="13">
        <f t="shared" si="3659"/>
        <v>5.0386423966524381E-2</v>
      </c>
      <c r="AE3174" s="13">
        <f t="shared" si="3660"/>
        <v>3.0464452174271767E-2</v>
      </c>
      <c r="AF3174" s="13">
        <f t="shared" si="3661"/>
        <v>9.2096518587535554E-3</v>
      </c>
      <c r="AG3174" s="13">
        <f t="shared" si="3662"/>
        <v>1.8561018127891836E-3</v>
      </c>
      <c r="AH3174" s="13">
        <f t="shared" si="3663"/>
        <v>4.0258279933129144E-4</v>
      </c>
      <c r="AI3174" s="13">
        <f t="shared" si="3664"/>
        <v>8.1414101052984468E-4</v>
      </c>
      <c r="AJ3174" s="13">
        <f t="shared" si="3665"/>
        <v>8.2321647388753402E-4</v>
      </c>
      <c r="AK3174" s="13">
        <f t="shared" si="3666"/>
        <v>5.5492873602554075E-4</v>
      </c>
      <c r="AL3174" s="13">
        <f t="shared" si="3667"/>
        <v>1.3721635666625079E-5</v>
      </c>
      <c r="AM3174" s="13">
        <f t="shared" si="3668"/>
        <v>2.0379238354559709E-2</v>
      </c>
      <c r="AN3174" s="13">
        <f t="shared" si="3669"/>
        <v>1.2321619264209799E-2</v>
      </c>
      <c r="AO3174" s="13">
        <f t="shared" si="3670"/>
        <v>3.724925795820453E-3</v>
      </c>
      <c r="AP3174" s="13">
        <f t="shared" si="3671"/>
        <v>7.5071692482665266E-4</v>
      </c>
      <c r="AQ3174" s="13">
        <f t="shared" si="3672"/>
        <v>1.1347391843084744E-4</v>
      </c>
      <c r="AR3174" s="13">
        <f t="shared" si="3673"/>
        <v>4.8681622829835338E-5</v>
      </c>
      <c r="AS3174" s="13">
        <f t="shared" si="3674"/>
        <v>9.8448581684931169E-5</v>
      </c>
      <c r="AT3174" s="13">
        <f t="shared" si="3675"/>
        <v>9.9546016262163205E-5</v>
      </c>
      <c r="AU3174" s="13">
        <f t="shared" si="3676"/>
        <v>6.7103789504930451E-5</v>
      </c>
      <c r="AV3174" s="13">
        <f t="shared" si="3677"/>
        <v>3.3925907346682629E-5</v>
      </c>
      <c r="AW3174" s="13">
        <f t="shared" si="3678"/>
        <v>4.6604476700213075E-7</v>
      </c>
      <c r="AX3174" s="13">
        <f t="shared" si="3679"/>
        <v>6.8688038565686308E-3</v>
      </c>
      <c r="AY3174" s="13">
        <f t="shared" si="3680"/>
        <v>4.1529906294186002E-3</v>
      </c>
      <c r="AZ3174" s="13">
        <f t="shared" si="3681"/>
        <v>1.2554828706853448E-3</v>
      </c>
      <c r="BA3174" s="13">
        <f t="shared" si="3682"/>
        <v>2.5302846056986808E-4</v>
      </c>
      <c r="BB3174" s="13">
        <f t="shared" si="3683"/>
        <v>3.8246281582126315E-5</v>
      </c>
      <c r="BC3174" s="13">
        <f t="shared" si="3684"/>
        <v>4.6248648916879654E-6</v>
      </c>
      <c r="BD3174" s="13">
        <f t="shared" si="3685"/>
        <v>4.9056169424088204E-6</v>
      </c>
      <c r="BE3174" s="13">
        <f t="shared" si="3686"/>
        <v>9.920602523006536E-6</v>
      </c>
      <c r="BF3174" s="13">
        <f t="shared" si="3687"/>
        <v>1.0031190324774625E-5</v>
      </c>
      <c r="BG3174" s="13">
        <f t="shared" si="3688"/>
        <v>6.7620072536586687E-6</v>
      </c>
      <c r="BH3174" s="13">
        <f t="shared" si="3689"/>
        <v>3.4186926440028274E-6</v>
      </c>
      <c r="BI3174" s="13">
        <f t="shared" si="3690"/>
        <v>1.3827207165843122E-6</v>
      </c>
      <c r="BJ3174" s="14">
        <f t="shared" si="3691"/>
        <v>0.70336409256594024</v>
      </c>
      <c r="BK3174" s="14">
        <f t="shared" si="3692"/>
        <v>0.19584703228311962</v>
      </c>
      <c r="BL3174" s="14">
        <f t="shared" si="3693"/>
        <v>9.746652211068578E-2</v>
      </c>
      <c r="BM3174" s="14">
        <f t="shared" si="3694"/>
        <v>0.48349359391270569</v>
      </c>
      <c r="BN3174" s="14">
        <f t="shared" si="3695"/>
        <v>0.51169492217683299</v>
      </c>
    </row>
    <row r="3175" spans="1:66" x14ac:dyDescent="0.25">
      <c r="A3175" t="s">
        <v>22</v>
      </c>
      <c r="B3175" t="s">
        <v>164</v>
      </c>
      <c r="C3175" t="s">
        <v>266</v>
      </c>
      <c r="D3175" s="7" t="s">
        <v>572</v>
      </c>
      <c r="E3175" s="10">
        <f>VLOOKUP(A3175,home!$A$2:$E$405,3,FALSE)</f>
        <v>1.6571428571428599</v>
      </c>
      <c r="F3175" s="10">
        <f>VLOOKUP(B3175,home!$B$2:$E$405,3,FALSE)</f>
        <v>1.21</v>
      </c>
      <c r="G3175" s="10">
        <f>VLOOKUP(C3175,away!$B$2:$E$405,4,FALSE)</f>
        <v>0.7</v>
      </c>
      <c r="H3175" s="10">
        <f>VLOOKUP(A3175,away!$A$2:$E$405,3,FALSE)</f>
        <v>1.3785714285714299</v>
      </c>
      <c r="I3175" s="10">
        <f>VLOOKUP(C3175,away!$B$2:$E$405,3,FALSE)</f>
        <v>1.01</v>
      </c>
      <c r="J3175" s="10">
        <f>VLOOKUP(B3175,home!$B$2:$E$405,4,FALSE)</f>
        <v>0.73</v>
      </c>
      <c r="K3175" s="12">
        <f t="shared" si="3640"/>
        <v>1.4036000000000022</v>
      </c>
      <c r="L3175" s="12">
        <f t="shared" si="3641"/>
        <v>1.0164207142857151</v>
      </c>
      <c r="M3175" s="13">
        <f t="shared" si="3642"/>
        <v>8.8919775530673012E-2</v>
      </c>
      <c r="N3175" s="13">
        <f t="shared" si="3643"/>
        <v>0.12480779693485283</v>
      </c>
      <c r="O3175" s="13">
        <f t="shared" si="3644"/>
        <v>9.0379901759012116E-2</v>
      </c>
      <c r="P3175" s="13">
        <f t="shared" si="3645"/>
        <v>0.12685723010894961</v>
      </c>
      <c r="Q3175" s="13">
        <f t="shared" si="3646"/>
        <v>8.7590111888879885E-2</v>
      </c>
      <c r="R3175" s="13">
        <f t="shared" si="3647"/>
        <v>4.5932002151483922E-2</v>
      </c>
      <c r="S3175" s="13">
        <f t="shared" si="3648"/>
        <v>4.5245157038671824E-2</v>
      </c>
      <c r="T3175" s="13">
        <f t="shared" si="3649"/>
        <v>8.9028404090461005E-2</v>
      </c>
      <c r="U3175" s="13">
        <f t="shared" si="3650"/>
        <v>6.4470158219822937E-2</v>
      </c>
      <c r="V3175" s="13">
        <f t="shared" si="3651"/>
        <v>7.1721019980788324E-3</v>
      </c>
      <c r="W3175" s="13">
        <f t="shared" si="3652"/>
        <v>4.0980493682410649E-2</v>
      </c>
      <c r="X3175" s="13">
        <f t="shared" si="3653"/>
        <v>4.1653422660457066E-2</v>
      </c>
      <c r="Y3175" s="13">
        <f t="shared" si="3654"/>
        <v>2.1168700806493281E-2</v>
      </c>
      <c r="Z3175" s="13">
        <f t="shared" si="3655"/>
        <v>1.5562079478461433E-2</v>
      </c>
      <c r="AA3175" s="13">
        <f t="shared" si="3656"/>
        <v>2.1842934755968501E-2</v>
      </c>
      <c r="AB3175" s="13">
        <f t="shared" si="3657"/>
        <v>1.5329371611738724E-2</v>
      </c>
      <c r="AC3175" s="13">
        <f t="shared" si="3658"/>
        <v>6.395041120670729E-4</v>
      </c>
      <c r="AD3175" s="13">
        <f t="shared" si="3659"/>
        <v>1.4380055233157919E-2</v>
      </c>
      <c r="AE3175" s="13">
        <f t="shared" si="3660"/>
        <v>1.461618601155441E-2</v>
      </c>
      <c r="AF3175" s="13">
        <f t="shared" si="3661"/>
        <v>7.4280971129985045E-3</v>
      </c>
      <c r="AG3175" s="13">
        <f t="shared" si="3662"/>
        <v>2.5166905911258664E-3</v>
      </c>
      <c r="AH3175" s="13">
        <f t="shared" si="3663"/>
        <v>3.9544049848172095E-3</v>
      </c>
      <c r="AI3175" s="13">
        <f t="shared" si="3664"/>
        <v>5.5504028366894437E-3</v>
      </c>
      <c r="AJ3175" s="13">
        <f t="shared" si="3665"/>
        <v>3.8952727107886592E-3</v>
      </c>
      <c r="AK3175" s="13">
        <f t="shared" si="3666"/>
        <v>1.8224682589543227E-3</v>
      </c>
      <c r="AL3175" s="13">
        <f t="shared" si="3667"/>
        <v>3.6493893429646702E-5</v>
      </c>
      <c r="AM3175" s="13">
        <f t="shared" si="3668"/>
        <v>4.036769105052098E-3</v>
      </c>
      <c r="AN3175" s="13">
        <f t="shared" si="3669"/>
        <v>4.1030557371635606E-3</v>
      </c>
      <c r="AO3175" s="13">
        <f t="shared" si="3670"/>
        <v>2.0852154215609438E-3</v>
      </c>
      <c r="AP3175" s="13">
        <f t="shared" si="3671"/>
        <v>7.0648538274085439E-4</v>
      </c>
      <c r="AQ3175" s="13">
        <f t="shared" si="3672"/>
        <v>1.79521594339469E-4</v>
      </c>
      <c r="AR3175" s="13">
        <f t="shared" si="3673"/>
        <v>8.0386782784858026E-4</v>
      </c>
      <c r="AS3175" s="13">
        <f t="shared" si="3674"/>
        <v>1.1283088831682689E-3</v>
      </c>
      <c r="AT3175" s="13">
        <f t="shared" si="3675"/>
        <v>7.9184717420749265E-4</v>
      </c>
      <c r="AU3175" s="13">
        <f t="shared" si="3676"/>
        <v>3.704788979058793E-4</v>
      </c>
      <c r="AV3175" s="13">
        <f t="shared" si="3677"/>
        <v>1.3000104527517326E-4</v>
      </c>
      <c r="AW3175" s="13">
        <f t="shared" si="3678"/>
        <v>1.4462206737437821E-6</v>
      </c>
      <c r="AX3175" s="13">
        <f t="shared" si="3679"/>
        <v>9.4433485264185438E-4</v>
      </c>
      <c r="AY3175" s="13">
        <f t="shared" si="3680"/>
        <v>9.5984150544712926E-4</v>
      </c>
      <c r="AZ3175" s="13">
        <f t="shared" si="3681"/>
        <v>4.8780139428382358E-4</v>
      </c>
      <c r="BA3175" s="13">
        <f t="shared" si="3682"/>
        <v>1.6527048053584391E-4</v>
      </c>
      <c r="BB3175" s="13">
        <f t="shared" si="3683"/>
        <v>4.1996084969146461E-5</v>
      </c>
      <c r="BC3175" s="13">
        <f t="shared" si="3684"/>
        <v>8.5371381363086878E-6</v>
      </c>
      <c r="BD3175" s="13">
        <f t="shared" si="3685"/>
        <v>1.3617798529552667E-4</v>
      </c>
      <c r="BE3175" s="13">
        <f t="shared" si="3686"/>
        <v>1.9113942016080152E-4</v>
      </c>
      <c r="BF3175" s="13">
        <f t="shared" si="3687"/>
        <v>1.3414164506885077E-4</v>
      </c>
      <c r="BG3175" s="13">
        <f t="shared" si="3688"/>
        <v>6.2760404339546385E-5</v>
      </c>
      <c r="BH3175" s="13">
        <f t="shared" si="3689"/>
        <v>2.2022625882746861E-5</v>
      </c>
      <c r="BI3175" s="13">
        <f t="shared" si="3690"/>
        <v>6.1821915378047092E-6</v>
      </c>
      <c r="BJ3175" s="14">
        <f t="shared" si="3691"/>
        <v>0.4578887877092625</v>
      </c>
      <c r="BK3175" s="14">
        <f t="shared" si="3692"/>
        <v>0.26983010418731718</v>
      </c>
      <c r="BL3175" s="14">
        <f t="shared" si="3693"/>
        <v>0.25695384538996652</v>
      </c>
      <c r="BM3175" s="14">
        <f t="shared" si="3694"/>
        <v>0.43478960310638282</v>
      </c>
      <c r="BN3175" s="14">
        <f t="shared" si="3695"/>
        <v>0.5644868183738514</v>
      </c>
    </row>
    <row r="3176" spans="1:66" x14ac:dyDescent="0.25">
      <c r="A3176" t="s">
        <v>22</v>
      </c>
      <c r="B3176" t="s">
        <v>23</v>
      </c>
      <c r="C3176" t="s">
        <v>167</v>
      </c>
      <c r="D3176" s="7" t="s">
        <v>572</v>
      </c>
      <c r="E3176" s="10">
        <f>VLOOKUP(A3176,home!$A$2:$E$405,3,FALSE)</f>
        <v>1.6571428571428599</v>
      </c>
      <c r="F3176" s="10">
        <f>VLOOKUP(B3176,home!$B$2:$E$405,3,FALSE)</f>
        <v>1.55</v>
      </c>
      <c r="G3176" s="10">
        <f>VLOOKUP(C3176,away!$B$2:$E$405,4,FALSE)</f>
        <v>0.91</v>
      </c>
      <c r="H3176" s="10">
        <f>VLOOKUP(A3176,away!$A$2:$E$405,3,FALSE)</f>
        <v>1.3785714285714299</v>
      </c>
      <c r="I3176" s="10">
        <f>VLOOKUP(C3176,away!$B$2:$E$405,3,FALSE)</f>
        <v>0.6</v>
      </c>
      <c r="J3176" s="10">
        <f>VLOOKUP(B3176,home!$B$2:$E$405,4,FALSE)</f>
        <v>0.83</v>
      </c>
      <c r="K3176" s="12">
        <f t="shared" si="3640"/>
        <v>2.3374000000000041</v>
      </c>
      <c r="L3176" s="12">
        <f t="shared" si="3641"/>
        <v>0.68652857142857204</v>
      </c>
      <c r="M3176" s="13">
        <f t="shared" si="3642"/>
        <v>4.860987538823984E-2</v>
      </c>
      <c r="N3176" s="13">
        <f t="shared" si="3643"/>
        <v>0.11362072273247201</v>
      </c>
      <c r="O3176" s="13">
        <f t="shared" si="3644"/>
        <v>3.3372068307609207E-2</v>
      </c>
      <c r="P3176" s="13">
        <f t="shared" si="3645"/>
        <v>7.80038724622059E-2</v>
      </c>
      <c r="Q3176" s="13">
        <f t="shared" si="3646"/>
        <v>0.13278853865744031</v>
      </c>
      <c r="R3176" s="13">
        <f t="shared" si="3647"/>
        <v>1.1455439190419834E-2</v>
      </c>
      <c r="S3176" s="13">
        <f t="shared" si="3648"/>
        <v>3.1293045242881491E-2</v>
      </c>
      <c r="T3176" s="13">
        <f t="shared" si="3649"/>
        <v>9.1163125746580212E-2</v>
      </c>
      <c r="U3176" s="13">
        <f t="shared" si="3650"/>
        <v>2.6775943563687368E-2</v>
      </c>
      <c r="V3176" s="13">
        <f t="shared" si="3651"/>
        <v>5.579521743459266E-3</v>
      </c>
      <c r="W3176" s="13">
        <f t="shared" si="3652"/>
        <v>0.10345997675263383</v>
      </c>
      <c r="X3176" s="13">
        <f t="shared" si="3653"/>
        <v>7.1028230040018986E-2</v>
      </c>
      <c r="Y3176" s="13">
        <f t="shared" si="3654"/>
        <v>2.4381454650237108E-2</v>
      </c>
      <c r="Z3176" s="13">
        <f t="shared" si="3655"/>
        <v>2.6214954341619357E-3</v>
      </c>
      <c r="AA3176" s="13">
        <f t="shared" si="3656"/>
        <v>6.1274834278101193E-3</v>
      </c>
      <c r="AB3176" s="13">
        <f t="shared" si="3657"/>
        <v>7.161189882081702E-3</v>
      </c>
      <c r="AC3176" s="13">
        <f t="shared" si="3658"/>
        <v>5.5958832824712747E-4</v>
      </c>
      <c r="AD3176" s="13">
        <f t="shared" si="3659"/>
        <v>6.0456837415401678E-2</v>
      </c>
      <c r="AE3176" s="13">
        <f t="shared" si="3660"/>
        <v>4.1505346223885166E-2</v>
      </c>
      <c r="AF3176" s="13">
        <f t="shared" si="3661"/>
        <v>1.4247303024866077E-2</v>
      </c>
      <c r="AG3176" s="13">
        <f t="shared" si="3662"/>
        <v>3.2603935307904276E-3</v>
      </c>
      <c r="AH3176" s="13">
        <f t="shared" si="3663"/>
        <v>4.4993287885542946E-4</v>
      </c>
      <c r="AI3176" s="13">
        <f t="shared" si="3664"/>
        <v>1.0516731110366828E-3</v>
      </c>
      <c r="AJ3176" s="13">
        <f t="shared" si="3665"/>
        <v>1.2290903648685737E-3</v>
      </c>
      <c r="AK3176" s="13">
        <f t="shared" si="3666"/>
        <v>9.5762527294793631E-4</v>
      </c>
      <c r="AL3176" s="13">
        <f t="shared" si="3667"/>
        <v>3.5918673923190687E-5</v>
      </c>
      <c r="AM3176" s="13">
        <f t="shared" si="3668"/>
        <v>2.8262362354952046E-2</v>
      </c>
      <c r="AN3176" s="13">
        <f t="shared" si="3669"/>
        <v>1.9402919252741884E-2</v>
      </c>
      <c r="AO3176" s="13">
        <f t="shared" si="3670"/>
        <v>6.6603292180644098E-3</v>
      </c>
      <c r="AP3176" s="13">
        <f t="shared" si="3671"/>
        <v>1.5241687677739126E-3</v>
      </c>
      <c r="AQ3176" s="13">
        <f t="shared" si="3672"/>
        <v>2.6159635168896778E-4</v>
      </c>
      <c r="AR3176" s="13">
        <f t="shared" si="3673"/>
        <v>6.1778355311872579E-5</v>
      </c>
      <c r="AS3176" s="13">
        <f t="shared" si="3674"/>
        <v>1.4440072770597121E-4</v>
      </c>
      <c r="AT3176" s="13">
        <f t="shared" si="3675"/>
        <v>1.6876113046996891E-4</v>
      </c>
      <c r="AU3176" s="13">
        <f t="shared" si="3676"/>
        <v>1.3148742212016866E-4</v>
      </c>
      <c r="AV3176" s="13">
        <f t="shared" si="3677"/>
        <v>7.683467511592069E-5</v>
      </c>
      <c r="AW3176" s="13">
        <f t="shared" si="3678"/>
        <v>1.6010667913204653E-6</v>
      </c>
      <c r="AX3176" s="13">
        <f t="shared" si="3679"/>
        <v>1.1010074294744175E-2</v>
      </c>
      <c r="AY3176" s="13">
        <f t="shared" si="3680"/>
        <v>7.5587305768931622E-3</v>
      </c>
      <c r="AZ3176" s="13">
        <f t="shared" si="3681"/>
        <v>2.5946422523839639E-3</v>
      </c>
      <c r="BA3176" s="13">
        <f t="shared" si="3682"/>
        <v>5.9376534629912512E-4</v>
      </c>
      <c r="BB3176" s="13">
        <f t="shared" si="3683"/>
        <v>1.0190921873963243E-4</v>
      </c>
      <c r="BC3176" s="13">
        <f t="shared" si="3684"/>
        <v>1.3992718071344348E-5</v>
      </c>
      <c r="BD3176" s="13">
        <f t="shared" si="3685"/>
        <v>7.0687676695777632E-6</v>
      </c>
      <c r="BE3176" s="13">
        <f t="shared" si="3686"/>
        <v>1.6522537550871094E-5</v>
      </c>
      <c r="BF3176" s="13">
        <f t="shared" si="3687"/>
        <v>1.9309889635703088E-5</v>
      </c>
      <c r="BG3176" s="13">
        <f t="shared" si="3688"/>
        <v>1.5044978678164158E-5</v>
      </c>
      <c r="BH3176" s="13">
        <f t="shared" si="3689"/>
        <v>8.7915332905852395E-6</v>
      </c>
      <c r="BI3176" s="13">
        <f t="shared" si="3690"/>
        <v>4.1098659826827982E-6</v>
      </c>
      <c r="BJ3176" s="14">
        <f t="shared" si="3691"/>
        <v>0.73389641912667847</v>
      </c>
      <c r="BK3176" s="14">
        <f t="shared" si="3692"/>
        <v>0.17164055241584997</v>
      </c>
      <c r="BL3176" s="14">
        <f t="shared" si="3693"/>
        <v>8.9234555882848329E-2</v>
      </c>
      <c r="BM3176" s="14">
        <f t="shared" si="3694"/>
        <v>0.57198537661104987</v>
      </c>
      <c r="BN3176" s="14">
        <f t="shared" si="3695"/>
        <v>0.41785051673838708</v>
      </c>
    </row>
    <row r="3177" spans="1:66" x14ac:dyDescent="0.25">
      <c r="A3177" t="s">
        <v>178</v>
      </c>
      <c r="B3177" t="s">
        <v>186</v>
      </c>
      <c r="C3177" t="s">
        <v>185</v>
      </c>
      <c r="D3177" s="7" t="s">
        <v>572</v>
      </c>
      <c r="E3177" s="10">
        <f>VLOOKUP(A3177,home!$A$2:$E$405,3,FALSE)</f>
        <v>1.6532258064516101</v>
      </c>
      <c r="F3177" s="10">
        <f>VLOOKUP(B3177,home!$B$2:$E$405,3,FALSE)</f>
        <v>1.69</v>
      </c>
      <c r="G3177" s="10">
        <f>VLOOKUP(C3177,away!$B$2:$E$405,4,FALSE)</f>
        <v>1.31</v>
      </c>
      <c r="H3177" s="10">
        <f>VLOOKUP(A3177,away!$A$2:$E$405,3,FALSE)</f>
        <v>1.30645161290323</v>
      </c>
      <c r="I3177" s="10">
        <f>VLOOKUP(C3177,away!$B$2:$E$405,3,FALSE)</f>
        <v>0.71</v>
      </c>
      <c r="J3177" s="10">
        <f>VLOOKUP(B3177,home!$B$2:$E$405,4,FALSE)</f>
        <v>1.07</v>
      </c>
      <c r="K3177" s="12">
        <f t="shared" si="3640"/>
        <v>3.6600766129032194</v>
      </c>
      <c r="L3177" s="12">
        <f t="shared" si="3641"/>
        <v>0.99251129032258378</v>
      </c>
      <c r="M3177" s="13">
        <f t="shared" si="3642"/>
        <v>9.5368894206477872E-3</v>
      </c>
      <c r="N3177" s="13">
        <f t="shared" si="3643"/>
        <v>3.4905745928357094E-2</v>
      </c>
      <c r="O3177" s="13">
        <f t="shared" si="3644"/>
        <v>9.465470424550931E-3</v>
      </c>
      <c r="P3177" s="13">
        <f t="shared" si="3645"/>
        <v>3.4644346931025971E-2</v>
      </c>
      <c r="Q3177" s="13">
        <f t="shared" si="3646"/>
        <v>6.3878852164160824E-2</v>
      </c>
      <c r="R3177" s="13">
        <f t="shared" si="3647"/>
        <v>4.6972931322906506E-3</v>
      </c>
      <c r="S3177" s="13">
        <f t="shared" si="3648"/>
        <v>3.1462847091388545E-2</v>
      </c>
      <c r="T3177" s="13">
        <f t="shared" si="3649"/>
        <v>6.3400481985776816E-2</v>
      </c>
      <c r="U3177" s="13">
        <f t="shared" si="3650"/>
        <v>1.7192452737447916E-2</v>
      </c>
      <c r="V3177" s="13">
        <f t="shared" si="3651"/>
        <v>1.2699339748520408E-2</v>
      </c>
      <c r="W3177" s="13">
        <f t="shared" si="3652"/>
        <v>7.7933830955049035E-2</v>
      </c>
      <c r="X3177" s="13">
        <f t="shared" si="3653"/>
        <v>7.7350207120977829E-2</v>
      </c>
      <c r="Y3177" s="13">
        <f t="shared" si="3654"/>
        <v>3.838547693818041E-2</v>
      </c>
      <c r="Z3177" s="13">
        <f t="shared" si="3655"/>
        <v>1.5540388225844014E-3</v>
      </c>
      <c r="AA3177" s="13">
        <f t="shared" si="3656"/>
        <v>5.6879011500848226E-3</v>
      </c>
      <c r="AB3177" s="13">
        <f t="shared" si="3657"/>
        <v>1.0409076987965397E-2</v>
      </c>
      <c r="AC3177" s="13">
        <f t="shared" si="3658"/>
        <v>2.8832798137656897E-3</v>
      </c>
      <c r="AD3177" s="13">
        <f t="shared" si="3659"/>
        <v>7.1310948008132008E-2</v>
      </c>
      <c r="AE3177" s="13">
        <f t="shared" si="3660"/>
        <v>7.0776921021677763E-2</v>
      </c>
      <c r="AF3177" s="13">
        <f t="shared" si="3661"/>
        <v>3.5123446604142503E-2</v>
      </c>
      <c r="AG3177" s="13">
        <f t="shared" si="3662"/>
        <v>1.162013910321795E-2</v>
      </c>
      <c r="AH3177" s="13">
        <f t="shared" si="3663"/>
        <v>3.8560026925365826E-4</v>
      </c>
      <c r="AI3177" s="13">
        <f t="shared" si="3664"/>
        <v>1.4113265274244989E-3</v>
      </c>
      <c r="AJ3177" s="13">
        <f t="shared" si="3665"/>
        <v>2.5827816080981627E-3</v>
      </c>
      <c r="AK3177" s="13">
        <f t="shared" si="3666"/>
        <v>3.1510595200122163E-3</v>
      </c>
      <c r="AL3177" s="13">
        <f t="shared" si="3667"/>
        <v>4.1895985897061035E-4</v>
      </c>
      <c r="AM3177" s="13">
        <f t="shared" si="3668"/>
        <v>5.220070660970428E-2</v>
      </c>
      <c r="AN3177" s="13">
        <f t="shared" si="3669"/>
        <v>5.1809790672948212E-2</v>
      </c>
      <c r="AO3177" s="13">
        <f t="shared" si="3670"/>
        <v>2.5710901096075399E-2</v>
      </c>
      <c r="AP3177" s="13">
        <f t="shared" si="3671"/>
        <v>8.5061198740740435E-3</v>
      </c>
      <c r="AQ3177" s="13">
        <f t="shared" si="3672"/>
        <v>2.1106050029639505E-3</v>
      </c>
      <c r="AR3177" s="13">
        <f t="shared" si="3673"/>
        <v>7.6542524157136843E-5</v>
      </c>
      <c r="AS3177" s="13">
        <f t="shared" si="3674"/>
        <v>2.8015150256011621E-4</v>
      </c>
      <c r="AT3177" s="13">
        <f t="shared" si="3675"/>
        <v>5.1268798129498923E-4</v>
      </c>
      <c r="AU3177" s="13">
        <f t="shared" si="3676"/>
        <v>6.2549243001811742E-4</v>
      </c>
      <c r="AV3177" s="13">
        <f t="shared" si="3677"/>
        <v>5.7233755366432892E-4</v>
      </c>
      <c r="AW3177" s="13">
        <f t="shared" si="3678"/>
        <v>4.2276161265744248E-5</v>
      </c>
      <c r="AX3177" s="13">
        <f t="shared" si="3679"/>
        <v>3.1843097573200196E-2</v>
      </c>
      <c r="AY3177" s="13">
        <f t="shared" si="3680"/>
        <v>3.1604633860244855E-2</v>
      </c>
      <c r="AZ3177" s="13">
        <f t="shared" si="3681"/>
        <v>1.5683977966402224E-2</v>
      </c>
      <c r="BA3177" s="13">
        <f t="shared" si="3682"/>
        <v>5.1888417362749477E-3</v>
      </c>
      <c r="BB3177" s="13">
        <f t="shared" si="3683"/>
        <v>1.2874960017374812E-3</v>
      </c>
      <c r="BC3177" s="13">
        <f t="shared" si="3684"/>
        <v>2.5557086359392705E-4</v>
      </c>
      <c r="BD3177" s="13">
        <f t="shared" si="3685"/>
        <v>1.2661553235957899E-5</v>
      </c>
      <c r="BE3177" s="13">
        <f t="shared" si="3686"/>
        <v>4.6342254881958575E-5</v>
      </c>
      <c r="BF3177" s="13">
        <f t="shared" si="3687"/>
        <v>8.4808101641328362E-5</v>
      </c>
      <c r="BG3177" s="13">
        <f t="shared" si="3688"/>
        <v>1.0346804980071499E-4</v>
      </c>
      <c r="BH3177" s="13">
        <f t="shared" si="3689"/>
        <v>9.4675247314575649E-5</v>
      </c>
      <c r="BI3177" s="13">
        <f t="shared" si="3690"/>
        <v>6.930373170338134E-5</v>
      </c>
      <c r="BJ3177" s="14">
        <f t="shared" si="3691"/>
        <v>0.77088779108689176</v>
      </c>
      <c r="BK3177" s="14">
        <f t="shared" si="3692"/>
        <v>0.12325029672456388</v>
      </c>
      <c r="BL3177" s="14">
        <f t="shared" si="3693"/>
        <v>5.7461433287400866E-2</v>
      </c>
      <c r="BM3177" s="14">
        <f t="shared" si="3694"/>
        <v>0.76446260422142864</v>
      </c>
      <c r="BN3177" s="14">
        <f t="shared" si="3695"/>
        <v>0.15712859800103327</v>
      </c>
    </row>
    <row r="3178" spans="1:66" x14ac:dyDescent="0.25">
      <c r="A3178" t="s">
        <v>178</v>
      </c>
      <c r="B3178" t="s">
        <v>273</v>
      </c>
      <c r="C3178" t="s">
        <v>269</v>
      </c>
      <c r="D3178" s="7" t="s">
        <v>572</v>
      </c>
      <c r="E3178" s="10">
        <f>VLOOKUP(A3178,home!$A$2:$E$405,3,FALSE)</f>
        <v>1.6532258064516101</v>
      </c>
      <c r="F3178" s="10">
        <f>VLOOKUP(B3178,home!$B$2:$E$405,3,FALSE)</f>
        <v>2.33</v>
      </c>
      <c r="G3178" s="10">
        <f>VLOOKUP(C3178,away!$B$2:$E$405,4,FALSE)</f>
        <v>1.04</v>
      </c>
      <c r="H3178" s="10">
        <f>VLOOKUP(A3178,away!$A$2:$E$405,3,FALSE)</f>
        <v>1.30645161290323</v>
      </c>
      <c r="I3178" s="10">
        <f>VLOOKUP(C3178,away!$B$2:$E$405,3,FALSE)</f>
        <v>0.86</v>
      </c>
      <c r="J3178" s="10">
        <f>VLOOKUP(B3178,home!$B$2:$E$405,4,FALSE)</f>
        <v>0.11</v>
      </c>
      <c r="K3178" s="12">
        <f t="shared" si="3640"/>
        <v>4.0060967741935416</v>
      </c>
      <c r="L3178" s="12">
        <f t="shared" si="3641"/>
        <v>0.12359032258064555</v>
      </c>
      <c r="M3178" s="13">
        <f t="shared" si="3642"/>
        <v>1.6087911994659199E-2</v>
      </c>
      <c r="N3178" s="13">
        <f t="shared" si="3643"/>
        <v>6.4449732345313815E-2</v>
      </c>
      <c r="O3178" s="13">
        <f t="shared" si="3644"/>
        <v>1.988310233068967E-3</v>
      </c>
      <c r="P3178" s="13">
        <f t="shared" si="3645"/>
        <v>7.9653632107935992E-3</v>
      </c>
      <c r="Q3178" s="13">
        <f t="shared" si="3646"/>
        <v>0.12909593242309941</v>
      </c>
      <c r="R3178" s="13">
        <f t="shared" si="3647"/>
        <v>1.2286795154769605E-4</v>
      </c>
      <c r="S3178" s="13">
        <f t="shared" si="3648"/>
        <v>9.8594228854755961E-4</v>
      </c>
      <c r="T3178" s="13">
        <f t="shared" si="3649"/>
        <v>1.5955007932020076E-2</v>
      </c>
      <c r="U3178" s="13">
        <f t="shared" si="3650"/>
        <v>4.9222090434699369E-4</v>
      </c>
      <c r="V3178" s="13">
        <f t="shared" si="3651"/>
        <v>5.42394013023879E-5</v>
      </c>
      <c r="W3178" s="13">
        <f t="shared" si="3652"/>
        <v>0.17239026614722866</v>
      </c>
      <c r="X3178" s="13">
        <f t="shared" si="3653"/>
        <v>2.130576860289933E-2</v>
      </c>
      <c r="Y3178" s="13">
        <f t="shared" si="3654"/>
        <v>1.3165934072304588E-3</v>
      </c>
      <c r="Z3178" s="13">
        <f t="shared" si="3655"/>
        <v>5.0617632555342971E-6</v>
      </c>
      <c r="AA3178" s="13">
        <f t="shared" si="3656"/>
        <v>2.0277913449727349E-5</v>
      </c>
      <c r="AB3178" s="13">
        <f t="shared" si="3657"/>
        <v>4.0617641829164287E-5</v>
      </c>
      <c r="AC3178" s="13">
        <f t="shared" si="3658"/>
        <v>1.6784206204514628E-6</v>
      </c>
      <c r="AD3178" s="13">
        <f t="shared" si="3659"/>
        <v>0.17265302227869472</v>
      </c>
      <c r="AE3178" s="13">
        <f t="shared" si="3660"/>
        <v>2.1338242717947261E-2</v>
      </c>
      <c r="AF3178" s="13">
        <f t="shared" si="3661"/>
        <v>1.3186001504076061E-3</v>
      </c>
      <c r="AG3178" s="13">
        <f t="shared" si="3662"/>
        <v>5.4322072647921288E-5</v>
      </c>
      <c r="AH3178" s="13">
        <f t="shared" si="3663"/>
        <v>1.5639623839458552E-7</v>
      </c>
      <c r="AI3178" s="13">
        <f t="shared" si="3664"/>
        <v>6.2653846612855328E-7</v>
      </c>
      <c r="AJ3178" s="13">
        <f t="shared" si="3665"/>
        <v>1.2549868640328834E-6</v>
      </c>
      <c r="AK3178" s="13">
        <f t="shared" si="3666"/>
        <v>1.6758662758858011E-6</v>
      </c>
      <c r="AL3178" s="13">
        <f t="shared" si="3667"/>
        <v>3.3240435096412025E-8</v>
      </c>
      <c r="AM3178" s="13">
        <f t="shared" si="3668"/>
        <v>0.13833294312108887</v>
      </c>
      <c r="AN3178" s="13">
        <f t="shared" si="3669"/>
        <v>1.7096613063865465E-2</v>
      </c>
      <c r="AO3178" s="13">
        <f t="shared" si="3670"/>
        <v>1.0564879617998056E-3</v>
      </c>
      <c r="AP3178" s="13">
        <f t="shared" si="3671"/>
        <v>4.3523896000468925E-5</v>
      </c>
      <c r="AQ3178" s="13">
        <f t="shared" si="3672"/>
        <v>1.3447830866661051E-6</v>
      </c>
      <c r="AR3178" s="13">
        <f t="shared" si="3673"/>
        <v>3.8658123107172724E-9</v>
      </c>
      <c r="AS3178" s="13">
        <f t="shared" si="3674"/>
        <v>1.548681822760215E-8</v>
      </c>
      <c r="AT3178" s="13">
        <f t="shared" si="3675"/>
        <v>3.102084627205936E-8</v>
      </c>
      <c r="AU3178" s="13">
        <f t="shared" si="3676"/>
        <v>4.1424170727750249E-8</v>
      </c>
      <c r="AV3178" s="13">
        <f t="shared" si="3677"/>
        <v>4.1487309181520705E-8</v>
      </c>
      <c r="AW3178" s="13">
        <f t="shared" si="3678"/>
        <v>4.5716197580800446E-10</v>
      </c>
      <c r="AX3178" s="13">
        <f t="shared" si="3679"/>
        <v>9.2362526200348807E-2</v>
      </c>
      <c r="AY3178" s="13">
        <f t="shared" si="3680"/>
        <v>1.1415114407464436E-2</v>
      </c>
      <c r="AZ3178" s="13">
        <f t="shared" si="3681"/>
        <v>7.0539883595675194E-4</v>
      </c>
      <c r="BA3178" s="13">
        <f t="shared" si="3682"/>
        <v>2.9060156561302296E-5</v>
      </c>
      <c r="BB3178" s="13">
        <f t="shared" si="3683"/>
        <v>8.9788853091385306E-7</v>
      </c>
      <c r="BC3178" s="13">
        <f t="shared" si="3684"/>
        <v>2.2194066635421004E-8</v>
      </c>
      <c r="BD3178" s="13">
        <f t="shared" si="3685"/>
        <v>7.9629498419629818E-11</v>
      </c>
      <c r="BE3178" s="13">
        <f t="shared" si="3686"/>
        <v>3.1900347674952877E-10</v>
      </c>
      <c r="BF3178" s="13">
        <f t="shared" si="3687"/>
        <v>6.3897939958140589E-10</v>
      </c>
      <c r="BG3178" s="13">
        <f t="shared" si="3688"/>
        <v>8.5327110381306536E-10</v>
      </c>
      <c r="BH3178" s="13">
        <f t="shared" si="3689"/>
        <v>8.5457165412452094E-10</v>
      </c>
      <c r="BI3178" s="13">
        <f t="shared" si="3690"/>
        <v>6.8469934938109625E-10</v>
      </c>
      <c r="BJ3178" s="14">
        <f t="shared" si="3691"/>
        <v>0.86092142058625942</v>
      </c>
      <c r="BK3178" s="14">
        <f t="shared" si="3692"/>
        <v>3.6510282963822735E-2</v>
      </c>
      <c r="BL3178" s="14">
        <f t="shared" si="3693"/>
        <v>2.6681451471981918E-3</v>
      </c>
      <c r="BM3178" s="14">
        <f t="shared" si="3694"/>
        <v>0.66897967835175076</v>
      </c>
      <c r="BN3178" s="14">
        <f t="shared" si="3695"/>
        <v>0.21971011815848268</v>
      </c>
    </row>
    <row r="3179" spans="1:66" x14ac:dyDescent="0.25">
      <c r="A3179" t="s">
        <v>192</v>
      </c>
      <c r="B3179" t="s">
        <v>193</v>
      </c>
      <c r="C3179" t="s">
        <v>204</v>
      </c>
      <c r="D3179" s="7" t="s">
        <v>572</v>
      </c>
      <c r="E3179" s="10">
        <f>VLOOKUP(A3179,home!$A$2:$E$405,3,FALSE)</f>
        <v>1.4302325581395301</v>
      </c>
      <c r="F3179" s="10">
        <f>VLOOKUP(B3179,home!$B$2:$E$405,3,FALSE)</f>
        <v>2</v>
      </c>
      <c r="G3179" s="10">
        <f>VLOOKUP(C3179,away!$B$2:$E$405,4,FALSE)</f>
        <v>0.9</v>
      </c>
      <c r="H3179" s="10">
        <f>VLOOKUP(A3179,away!$A$2:$E$405,3,FALSE)</f>
        <v>1.19767441860465</v>
      </c>
      <c r="I3179" s="10">
        <f>VLOOKUP(C3179,away!$B$2:$E$405,3,FALSE)</f>
        <v>0.9</v>
      </c>
      <c r="J3179" s="10">
        <f>VLOOKUP(B3179,home!$B$2:$E$405,4,FALSE)</f>
        <v>0.24</v>
      </c>
      <c r="K3179" s="12">
        <f t="shared" si="3640"/>
        <v>2.5744186046511541</v>
      </c>
      <c r="L3179" s="12">
        <f t="shared" si="3641"/>
        <v>0.25869767441860436</v>
      </c>
      <c r="M3179" s="13">
        <f t="shared" si="3642"/>
        <v>5.8829239393965636E-2</v>
      </c>
      <c r="N3179" s="13">
        <f t="shared" si="3643"/>
        <v>0.15145108839330174</v>
      </c>
      <c r="O3179" s="13">
        <f t="shared" si="3644"/>
        <v>1.5218987419034253E-2</v>
      </c>
      <c r="P3179" s="13">
        <f t="shared" si="3645"/>
        <v>3.9180044355513637E-2</v>
      </c>
      <c r="Q3179" s="13">
        <f t="shared" si="3646"/>
        <v>0.19494924982719125</v>
      </c>
      <c r="R3179" s="13">
        <f t="shared" si="3647"/>
        <v>1.9685583261550791E-3</v>
      </c>
      <c r="S3179" s="13">
        <f t="shared" si="3648"/>
        <v>6.5234392434515955E-3</v>
      </c>
      <c r="T3179" s="13">
        <f t="shared" si="3649"/>
        <v>5.0432917559945868E-2</v>
      </c>
      <c r="U3179" s="13">
        <f t="shared" si="3650"/>
        <v>5.0678931791945719E-3</v>
      </c>
      <c r="V3179" s="13">
        <f t="shared" si="3651"/>
        <v>4.8273168154305514E-4</v>
      </c>
      <c r="W3179" s="13">
        <f t="shared" si="3652"/>
        <v>0.16729365857263567</v>
      </c>
      <c r="X3179" s="13">
        <f t="shared" si="3653"/>
        <v>4.3278480417720852E-2</v>
      </c>
      <c r="Y3179" s="13">
        <f t="shared" si="3654"/>
        <v>5.5980211182177463E-3</v>
      </c>
      <c r="Z3179" s="13">
        <f t="shared" si="3655"/>
        <v>1.6975382031123308E-4</v>
      </c>
      <c r="AA3179" s="13">
        <f t="shared" si="3656"/>
        <v>4.3701739321984752E-4</v>
      </c>
      <c r="AB3179" s="13">
        <f t="shared" si="3657"/>
        <v>5.6253285383066234E-4</v>
      </c>
      <c r="AC3179" s="13">
        <f t="shared" si="3658"/>
        <v>2.0093588759504487E-5</v>
      </c>
      <c r="AD3179" s="13">
        <f t="shared" si="3659"/>
        <v>0.10767097676738779</v>
      </c>
      <c r="AE3179" s="13">
        <f t="shared" si="3660"/>
        <v>2.7854231292102797E-2</v>
      </c>
      <c r="AF3179" s="13">
        <f t="shared" si="3661"/>
        <v>3.6029124289924551E-3</v>
      </c>
      <c r="AG3179" s="13">
        <f t="shared" si="3662"/>
        <v>3.1068835550474429E-4</v>
      </c>
      <c r="AH3179" s="13">
        <f t="shared" si="3663"/>
        <v>1.0978729634547414E-5</v>
      </c>
      <c r="AI3179" s="13">
        <f t="shared" si="3664"/>
        <v>2.8263845826613831E-5</v>
      </c>
      <c r="AJ3179" s="13">
        <f t="shared" si="3665"/>
        <v>3.6381485267513262E-5</v>
      </c>
      <c r="AK3179" s="13">
        <f t="shared" si="3666"/>
        <v>3.1220390845842679E-5</v>
      </c>
      <c r="AL3179" s="13">
        <f t="shared" si="3667"/>
        <v>5.3529007477842039E-7</v>
      </c>
      <c r="AM3179" s="13">
        <f t="shared" si="3668"/>
        <v>5.5438033154185058E-2</v>
      </c>
      <c r="AN3179" s="13">
        <f t="shared" si="3669"/>
        <v>1.4341690251329158E-2</v>
      </c>
      <c r="AO3179" s="13">
        <f t="shared" si="3670"/>
        <v>1.8550809576254111E-3</v>
      </c>
      <c r="AP3179" s="13">
        <f t="shared" si="3671"/>
        <v>1.5996837653197706E-4</v>
      </c>
      <c r="AQ3179" s="13">
        <f t="shared" si="3672"/>
        <v>1.034586174733553E-5</v>
      </c>
      <c r="AR3179" s="13">
        <f t="shared" si="3673"/>
        <v>5.6803436490560648E-7</v>
      </c>
      <c r="AS3179" s="13">
        <f t="shared" si="3674"/>
        <v>1.462358237094196E-6</v>
      </c>
      <c r="AT3179" s="13">
        <f t="shared" si="3675"/>
        <v>1.8823611261200809E-6</v>
      </c>
      <c r="AU3179" s="13">
        <f t="shared" si="3676"/>
        <v>1.6153285012518781E-6</v>
      </c>
      <c r="AV3179" s="13">
        <f t="shared" si="3677"/>
        <v>1.0396329365615248E-6</v>
      </c>
      <c r="AW3179" s="13">
        <f t="shared" si="3678"/>
        <v>9.9028084829058821E-9</v>
      </c>
      <c r="AX3179" s="13">
        <f t="shared" si="3679"/>
        <v>2.3786783992900261E-2</v>
      </c>
      <c r="AY3179" s="13">
        <f t="shared" si="3680"/>
        <v>6.1535857008609808E-3</v>
      </c>
      <c r="AZ3179" s="13">
        <f t="shared" si="3681"/>
        <v>7.9595915507415659E-4</v>
      </c>
      <c r="BA3179" s="13">
        <f t="shared" si="3682"/>
        <v>6.8637594116627165E-5</v>
      </c>
      <c r="BB3179" s="13">
        <f t="shared" si="3683"/>
        <v>4.4390964939148831E-6</v>
      </c>
      <c r="BC3179" s="13">
        <f t="shared" si="3684"/>
        <v>2.2967678789911229E-7</v>
      </c>
      <c r="BD3179" s="13">
        <f t="shared" si="3685"/>
        <v>2.4491528198488169E-8</v>
      </c>
      <c r="BE3179" s="13">
        <f t="shared" si="3686"/>
        <v>6.3051445850526322E-8</v>
      </c>
      <c r="BF3179" s="13">
        <f t="shared" si="3687"/>
        <v>8.1160407623874879E-8</v>
      </c>
      <c r="BG3179" s="13">
        <f t="shared" si="3688"/>
        <v>6.9646954449324965E-8</v>
      </c>
      <c r="BH3179" s="13">
        <f t="shared" si="3689"/>
        <v>4.4825103822908406E-8</v>
      </c>
      <c r="BI3179" s="13">
        <f t="shared" si="3690"/>
        <v>2.307971624742299E-8</v>
      </c>
      <c r="BJ3179" s="14">
        <f t="shared" si="3691"/>
        <v>0.85505697855065366</v>
      </c>
      <c r="BK3179" s="14">
        <f t="shared" si="3692"/>
        <v>0.11118966925416919</v>
      </c>
      <c r="BL3179" s="14">
        <f t="shared" si="3693"/>
        <v>2.3368707593331057E-2</v>
      </c>
      <c r="BM3179" s="14">
        <f t="shared" si="3694"/>
        <v>0.52203436570525119</v>
      </c>
      <c r="BN3179" s="14">
        <f t="shared" si="3695"/>
        <v>0.46159716771516157</v>
      </c>
    </row>
    <row r="3180" spans="1:66" x14ac:dyDescent="0.25">
      <c r="A3180" t="s">
        <v>61</v>
      </c>
      <c r="B3180" t="s">
        <v>289</v>
      </c>
      <c r="C3180" t="s">
        <v>82</v>
      </c>
      <c r="D3180" t="s">
        <v>570</v>
      </c>
      <c r="E3180" s="10">
        <f>VLOOKUP(A3180,home!$A$2:$E$405,3,FALSE)</f>
        <v>1.5193798449612399</v>
      </c>
      <c r="F3180" s="10">
        <f>VLOOKUP(B3180,home!$B$2:$E$405,3,FALSE)</f>
        <v>1.1000000000000001</v>
      </c>
      <c r="G3180" s="10">
        <f>VLOOKUP(C3180,away!$B$2:$E$405,4,FALSE)</f>
        <v>1.76</v>
      </c>
      <c r="H3180" s="10">
        <f>VLOOKUP(A3180,away!$A$2:$E$405,3,FALSE)</f>
        <v>1.26356589147287</v>
      </c>
      <c r="I3180" s="10">
        <f>VLOOKUP(C3180,away!$B$2:$E$405,3,FALSE)</f>
        <v>0.22</v>
      </c>
      <c r="J3180" s="10">
        <f>VLOOKUP(B3180,home!$B$2:$E$405,4,FALSE)</f>
        <v>2.11</v>
      </c>
      <c r="K3180" s="12">
        <f t="shared" si="3640"/>
        <v>2.9415193798449608</v>
      </c>
      <c r="L3180" s="12">
        <f t="shared" si="3641"/>
        <v>0.58654728682170632</v>
      </c>
      <c r="M3180" s="13">
        <f t="shared" si="3642"/>
        <v>2.9361626840660432E-2</v>
      </c>
      <c r="N3180" s="13">
        <f t="shared" si="3643"/>
        <v>8.6367794375578635E-2</v>
      </c>
      <c r="O3180" s="13">
        <f t="shared" si="3644"/>
        <v>1.7221982560060765E-2</v>
      </c>
      <c r="P3180" s="13">
        <f t="shared" si="3645"/>
        <v>5.0658795459770679E-2</v>
      </c>
      <c r="Q3180" s="13">
        <f t="shared" si="3646"/>
        <v>0.12702627047511461</v>
      </c>
      <c r="R3180" s="13">
        <f t="shared" si="3647"/>
        <v>5.0507535721471932E-3</v>
      </c>
      <c r="S3180" s="13">
        <f t="shared" si="3648"/>
        <v>2.1850914216723614E-2</v>
      </c>
      <c r="T3180" s="13">
        <f t="shared" si="3649"/>
        <v>7.4506914302258684E-2</v>
      </c>
      <c r="U3180" s="13">
        <f t="shared" si="3650"/>
        <v>1.4856889515292135E-2</v>
      </c>
      <c r="V3180" s="13">
        <f t="shared" si="3651"/>
        <v>4.188917883729066E-3</v>
      </c>
      <c r="W3180" s="13">
        <f t="shared" si="3652"/>
        <v>0.12455007878399244</v>
      </c>
      <c r="X3180" s="13">
        <f t="shared" si="3653"/>
        <v>7.3054510784180529E-2</v>
      </c>
      <c r="Y3180" s="13">
        <f t="shared" si="3654"/>
        <v>2.1424962545274089E-2</v>
      </c>
      <c r="Z3180" s="13">
        <f t="shared" si="3655"/>
        <v>9.8750193471599276E-4</v>
      </c>
      <c r="AA3180" s="13">
        <f t="shared" si="3656"/>
        <v>2.9047560786014861E-3</v>
      </c>
      <c r="AB3180" s="13">
        <f t="shared" si="3657"/>
        <v>4.2721981494643624E-3</v>
      </c>
      <c r="AC3180" s="13">
        <f t="shared" si="3658"/>
        <v>4.517067791858111E-4</v>
      </c>
      <c r="AD3180" s="13">
        <f t="shared" si="3659"/>
        <v>9.159161762608263E-2</v>
      </c>
      <c r="AE3180" s="13">
        <f t="shared" si="3660"/>
        <v>5.3722814814189938E-2</v>
      </c>
      <c r="AF3180" s="13">
        <f t="shared" si="3661"/>
        <v>1.5755485634844042E-2</v>
      </c>
      <c r="AG3180" s="13">
        <f t="shared" si="3662"/>
        <v>3.0804457838920479E-3</v>
      </c>
      <c r="AH3180" s="13">
        <f t="shared" si="3663"/>
        <v>1.4480414513471279E-4</v>
      </c>
      <c r="AI3180" s="13">
        <f t="shared" si="3664"/>
        <v>4.2594419919564011E-4</v>
      </c>
      <c r="AJ3180" s="13">
        <f t="shared" si="3665"/>
        <v>6.2646155833325889E-4</v>
      </c>
      <c r="AK3180" s="13">
        <f t="shared" si="3666"/>
        <v>6.1424960485505177E-4</v>
      </c>
      <c r="AL3180" s="13">
        <f t="shared" si="3667"/>
        <v>3.1173914795316702E-5</v>
      </c>
      <c r="AM3180" s="13">
        <f t="shared" si="3668"/>
        <v>5.3883703655694268E-2</v>
      </c>
      <c r="AN3180" s="13">
        <f t="shared" si="3669"/>
        <v>3.1605340183152336E-2</v>
      </c>
      <c r="AO3180" s="13">
        <f t="shared" si="3670"/>
        <v>9.2690132667525276E-3</v>
      </c>
      <c r="AP3180" s="13">
        <f t="shared" si="3671"/>
        <v>1.8122381943760321E-3</v>
      </c>
      <c r="AQ3180" s="13">
        <f t="shared" si="3672"/>
        <v>2.6574084899648237E-4</v>
      </c>
      <c r="AR3180" s="13">
        <f t="shared" si="3673"/>
        <v>1.6986895689860476E-5</v>
      </c>
      <c r="AS3180" s="13">
        <f t="shared" si="3674"/>
        <v>4.9967282875129433E-5</v>
      </c>
      <c r="AT3180" s="13">
        <f t="shared" si="3675"/>
        <v>7.3489865467694229E-5</v>
      </c>
      <c r="AU3180" s="13">
        <f t="shared" si="3676"/>
        <v>7.2057287831807167E-5</v>
      </c>
      <c r="AV3180" s="13">
        <f t="shared" si="3677"/>
        <v>5.2989477154081827E-5</v>
      </c>
      <c r="AW3180" s="13">
        <f t="shared" si="3678"/>
        <v>1.4940446872928201E-6</v>
      </c>
      <c r="AX3180" s="13">
        <f t="shared" si="3679"/>
        <v>2.6416659760174578E-2</v>
      </c>
      <c r="AY3180" s="13">
        <f t="shared" si="3680"/>
        <v>1.5494620109222547E-2</v>
      </c>
      <c r="AZ3180" s="13">
        <f t="shared" si="3681"/>
        <v>4.5441636926987685E-3</v>
      </c>
      <c r="BA3180" s="13">
        <f t="shared" si="3682"/>
        <v>8.8845562827538963E-4</v>
      </c>
      <c r="BB3180" s="13">
        <f t="shared" si="3683"/>
        <v>1.3028030955660103E-4</v>
      </c>
      <c r="BC3180" s="13">
        <f t="shared" si="3684"/>
        <v>1.5283112419343273E-5</v>
      </c>
      <c r="BD3180" s="13">
        <f t="shared" si="3685"/>
        <v>1.6606029297351665E-6</v>
      </c>
      <c r="BE3180" s="13">
        <f t="shared" si="3686"/>
        <v>4.8846957000433131E-6</v>
      </c>
      <c r="BF3180" s="13">
        <f t="shared" si="3687"/>
        <v>7.1842135331613772E-6</v>
      </c>
      <c r="BG3180" s="13">
        <f t="shared" si="3688"/>
        <v>7.0441677789128754E-6</v>
      </c>
      <c r="BH3180" s="13">
        <f t="shared" si="3689"/>
        <v>5.1801390091379149E-6</v>
      </c>
      <c r="BI3180" s="13">
        <f t="shared" si="3690"/>
        <v>3.0474958571340101E-6</v>
      </c>
      <c r="BJ3180" s="14">
        <f t="shared" si="3691"/>
        <v>0.81540639388672653</v>
      </c>
      <c r="BK3180" s="14">
        <f t="shared" si="3692"/>
        <v>0.12203775520408745</v>
      </c>
      <c r="BL3180" s="14">
        <f t="shared" si="3693"/>
        <v>4.6412531506911305E-2</v>
      </c>
      <c r="BM3180" s="14">
        <f t="shared" si="3694"/>
        <v>0.65366383318457355</v>
      </c>
      <c r="BN3180" s="14">
        <f t="shared" si="3695"/>
        <v>0.31568722328333226</v>
      </c>
    </row>
    <row r="3181" spans="1:66" x14ac:dyDescent="0.25">
      <c r="A3181" t="s">
        <v>61</v>
      </c>
      <c r="B3181" t="s">
        <v>64</v>
      </c>
      <c r="C3181" t="s">
        <v>242</v>
      </c>
      <c r="D3181" t="s">
        <v>570</v>
      </c>
      <c r="E3181" s="10">
        <f>VLOOKUP(A3181,home!$A$2:$E$405,3,FALSE)</f>
        <v>1.5193798449612399</v>
      </c>
      <c r="F3181" s="10">
        <f>VLOOKUP(B3181,home!$B$2:$E$405,3,FALSE)</f>
        <v>0.66</v>
      </c>
      <c r="G3181" s="10">
        <f>VLOOKUP(C3181,away!$B$2:$E$405,4,FALSE)</f>
        <v>1.43</v>
      </c>
      <c r="H3181" s="10">
        <f>VLOOKUP(A3181,away!$A$2:$E$405,3,FALSE)</f>
        <v>1.26356589147287</v>
      </c>
      <c r="I3181" s="10">
        <f>VLOOKUP(C3181,away!$B$2:$E$405,3,FALSE)</f>
        <v>0.99</v>
      </c>
      <c r="J3181" s="10">
        <f>VLOOKUP(B3181,home!$B$2:$E$405,4,FALSE)</f>
        <v>1.19</v>
      </c>
      <c r="K3181" s="12">
        <f t="shared" si="3640"/>
        <v>1.4339906976744181</v>
      </c>
      <c r="L3181" s="12">
        <f t="shared" si="3641"/>
        <v>1.4886069767441881</v>
      </c>
      <c r="M3181" s="13">
        <f t="shared" si="3642"/>
        <v>5.3793766952989118E-2</v>
      </c>
      <c r="N3181" s="13">
        <f t="shared" si="3643"/>
        <v>7.7139761403451912E-2</v>
      </c>
      <c r="O3181" s="13">
        <f t="shared" si="3644"/>
        <v>8.0077776791570549E-2</v>
      </c>
      <c r="P3181" s="13">
        <f t="shared" si="3645"/>
        <v>0.11483078700956056</v>
      </c>
      <c r="Q3181" s="13">
        <f t="shared" si="3646"/>
        <v>5.5308850136687099E-2</v>
      </c>
      <c r="R3181" s="13">
        <f t="shared" si="3647"/>
        <v>5.9602168607047874E-2</v>
      </c>
      <c r="S3181" s="13">
        <f t="shared" si="3648"/>
        <v>6.128084345142875E-2</v>
      </c>
      <c r="T3181" s="13">
        <f t="shared" si="3649"/>
        <v>8.233314018917115E-2</v>
      </c>
      <c r="U3181" s="13">
        <f t="shared" si="3650"/>
        <v>8.5468955343728878E-2</v>
      </c>
      <c r="V3181" s="13">
        <f t="shared" si="3651"/>
        <v>1.4534784894909383E-2</v>
      </c>
      <c r="W3181" s="13">
        <f t="shared" si="3652"/>
        <v>2.6437458865025912E-2</v>
      </c>
      <c r="X3181" s="13">
        <f t="shared" si="3653"/>
        <v>3.9354985713865059E-2</v>
      </c>
      <c r="Y3181" s="13">
        <f t="shared" si="3654"/>
        <v>2.929205315166369E-2</v>
      </c>
      <c r="Z3181" s="13">
        <f t="shared" si="3655"/>
        <v>2.9574734672511632E-2</v>
      </c>
      <c r="AA3181" s="13">
        <f t="shared" si="3656"/>
        <v>4.2409894406570753E-2</v>
      </c>
      <c r="AB3181" s="13">
        <f t="shared" si="3657"/>
        <v>3.0407697034188406E-2</v>
      </c>
      <c r="AC3181" s="13">
        <f t="shared" si="3658"/>
        <v>1.9391661002701626E-3</v>
      </c>
      <c r="AD3181" s="13">
        <f t="shared" si="3659"/>
        <v>9.4777675206493082E-3</v>
      </c>
      <c r="AE3181" s="13">
        <f t="shared" si="3660"/>
        <v>1.4108670855198027E-2</v>
      </c>
      <c r="AF3181" s="13">
        <f t="shared" si="3661"/>
        <v>1.0501132933817587E-2</v>
      </c>
      <c r="AG3181" s="13">
        <f t="shared" si="3662"/>
        <v>5.2106865829996754E-3</v>
      </c>
      <c r="AH3181" s="13">
        <f t="shared" si="3663"/>
        <v>1.1006289092214764E-2</v>
      </c>
      <c r="AI3181" s="13">
        <f t="shared" si="3664"/>
        <v>1.5782916174151385E-2</v>
      </c>
      <c r="AJ3181" s="13">
        <f t="shared" si="3665"/>
        <v>1.1316277487954106E-2</v>
      </c>
      <c r="AK3181" s="13">
        <f t="shared" si="3666"/>
        <v>5.4091455500095377E-3</v>
      </c>
      <c r="AL3181" s="13">
        <f t="shared" si="3667"/>
        <v>1.6557752472020192E-4</v>
      </c>
      <c r="AM3181" s="13">
        <f t="shared" si="3668"/>
        <v>2.7182060918663686E-3</v>
      </c>
      <c r="AN3181" s="13">
        <f t="shared" si="3669"/>
        <v>4.0463405525808299E-3</v>
      </c>
      <c r="AO3181" s="13">
        <f t="shared" si="3670"/>
        <v>3.0117053884273783E-3</v>
      </c>
      <c r="AP3181" s="13">
        <f t="shared" si="3671"/>
        <v>1.4944152177036867E-3</v>
      </c>
      <c r="AQ3181" s="13">
        <f t="shared" si="3672"/>
        <v>5.5614922980659826E-4</v>
      </c>
      <c r="AR3181" s="13">
        <f t="shared" si="3673"/>
        <v>3.2768077461468735E-3</v>
      </c>
      <c r="AS3181" s="13">
        <f t="shared" si="3674"/>
        <v>4.6989118260420924E-3</v>
      </c>
      <c r="AT3181" s="13">
        <f t="shared" si="3675"/>
        <v>3.3690979238683379E-3</v>
      </c>
      <c r="AU3181" s="13">
        <f t="shared" si="3676"/>
        <v>1.6104183607937965E-3</v>
      </c>
      <c r="AV3181" s="13">
        <f t="shared" si="3677"/>
        <v>5.7733123718559727E-4</v>
      </c>
      <c r="AW3181" s="13">
        <f t="shared" si="3678"/>
        <v>9.8180506733199897E-6</v>
      </c>
      <c r="AX3181" s="13">
        <f t="shared" si="3679"/>
        <v>6.4964704168305072E-4</v>
      </c>
      <c r="AY3181" s="13">
        <f t="shared" si="3680"/>
        <v>9.6706911867061173E-4</v>
      </c>
      <c r="AZ3181" s="13">
        <f t="shared" si="3681"/>
        <v>7.1979291852346293E-4</v>
      </c>
      <c r="BA3181" s="13">
        <f t="shared" si="3682"/>
        <v>3.5716292010836261E-4</v>
      </c>
      <c r="BB3181" s="13">
        <f t="shared" si="3683"/>
        <v>1.3291880367690892E-4</v>
      </c>
      <c r="BC3181" s="13">
        <f t="shared" si="3684"/>
        <v>3.9572771698787567E-5</v>
      </c>
      <c r="BD3181" s="13">
        <f t="shared" si="3685"/>
        <v>8.1297981206060314E-4</v>
      </c>
      <c r="BE3181" s="13">
        <f t="shared" si="3686"/>
        <v>1.1658054878920015E-3</v>
      </c>
      <c r="BF3181" s="13">
        <f t="shared" si="3687"/>
        <v>8.3587711246745858E-4</v>
      </c>
      <c r="BG3181" s="13">
        <f t="shared" si="3688"/>
        <v>3.9954666789242949E-4</v>
      </c>
      <c r="BH3181" s="13">
        <f t="shared" si="3689"/>
        <v>1.432365512611385E-4</v>
      </c>
      <c r="BI3181" s="13">
        <f t="shared" si="3690"/>
        <v>4.1079976415087507E-5</v>
      </c>
      <c r="BJ3181" s="14">
        <f t="shared" si="3691"/>
        <v>0.36385748740727547</v>
      </c>
      <c r="BK3181" s="14">
        <f t="shared" si="3692"/>
        <v>0.24751199505254884</v>
      </c>
      <c r="BL3181" s="14">
        <f t="shared" si="3693"/>
        <v>0.35841221318946165</v>
      </c>
      <c r="BM3181" s="14">
        <f t="shared" si="3694"/>
        <v>0.55764606835249309</v>
      </c>
      <c r="BN3181" s="14">
        <f t="shared" si="3695"/>
        <v>0.44075311090130714</v>
      </c>
    </row>
    <row r="3182" spans="1:66" x14ac:dyDescent="0.25">
      <c r="A3182" t="s">
        <v>136</v>
      </c>
      <c r="B3182" t="s">
        <v>138</v>
      </c>
      <c r="C3182" t="s">
        <v>483</v>
      </c>
      <c r="D3182" t="s">
        <v>570</v>
      </c>
      <c r="E3182" s="10">
        <f>VLOOKUP(A3182,home!$A$2:$E$405,3,FALSE)</f>
        <v>1.5103092783505201</v>
      </c>
      <c r="F3182" s="10">
        <f>VLOOKUP(B3182,home!$B$2:$E$405,3,FALSE)</f>
        <v>0.66</v>
      </c>
      <c r="G3182" s="10">
        <f>VLOOKUP(C3182,away!$B$2:$E$405,4,FALSE)</f>
        <v>0.56999999999999995</v>
      </c>
      <c r="H3182" s="10">
        <f>VLOOKUP(A3182,away!$A$2:$E$405,3,FALSE)</f>
        <v>1.3453608247422699</v>
      </c>
      <c r="I3182" s="10">
        <f>VLOOKUP(C3182,away!$B$2:$E$405,3,FALSE)</f>
        <v>0.85</v>
      </c>
      <c r="J3182" s="10">
        <f>VLOOKUP(B3182,home!$B$2:$E$405,4,FALSE)</f>
        <v>0.32</v>
      </c>
      <c r="K3182" s="12">
        <f t="shared" si="3640"/>
        <v>0.56817835051546561</v>
      </c>
      <c r="L3182" s="12">
        <f t="shared" si="3641"/>
        <v>0.36593814432989741</v>
      </c>
      <c r="M3182" s="13">
        <f t="shared" si="3642"/>
        <v>0.39293287043509145</v>
      </c>
      <c r="N3182" s="13">
        <f t="shared" si="3643"/>
        <v>0.22325595018711741</v>
      </c>
      <c r="O3182" s="13">
        <f t="shared" si="3644"/>
        <v>0.14378912545323735</v>
      </c>
      <c r="P3182" s="13">
        <f t="shared" si="3645"/>
        <v>8.1697868122081754E-2</v>
      </c>
      <c r="Q3182" s="13">
        <f t="shared" si="3646"/>
        <v>6.3424598760039655E-2</v>
      </c>
      <c r="R3182" s="13">
        <f t="shared" si="3647"/>
        <v>2.6308962871588248E-2</v>
      </c>
      <c r="S3182" s="13">
        <f t="shared" si="3648"/>
        <v>4.2466170164781551E-3</v>
      </c>
      <c r="T3182" s="13">
        <f t="shared" si="3649"/>
        <v>2.3209479975117221E-2</v>
      </c>
      <c r="U3182" s="13">
        <f t="shared" si="3650"/>
        <v>1.4948183128151637E-2</v>
      </c>
      <c r="V3182" s="13">
        <f t="shared" si="3651"/>
        <v>9.8105408237928295E-5</v>
      </c>
      <c r="W3182" s="13">
        <f t="shared" si="3652"/>
        <v>1.2012161301861527E-2</v>
      </c>
      <c r="X3182" s="13">
        <f t="shared" si="3653"/>
        <v>4.3957080161946115E-3</v>
      </c>
      <c r="Y3182" s="13">
        <f t="shared" si="3654"/>
        <v>8.0427861723115536E-4</v>
      </c>
      <c r="Z3182" s="13">
        <f t="shared" si="3655"/>
        <v>3.209151017491058E-3</v>
      </c>
      <c r="AA3182" s="13">
        <f t="shared" si="3656"/>
        <v>1.8233701316730975E-3</v>
      </c>
      <c r="AB3182" s="13">
        <f t="shared" si="3657"/>
        <v>5.1799971689659384E-4</v>
      </c>
      <c r="AC3182" s="13">
        <f t="shared" si="3658"/>
        <v>1.2748683215612483E-6</v>
      </c>
      <c r="AD3182" s="13">
        <f t="shared" si="3659"/>
        <v>1.706262498654347E-3</v>
      </c>
      <c r="AE3182" s="13">
        <f t="shared" si="3660"/>
        <v>6.2438653249726579E-4</v>
      </c>
      <c r="AF3182" s="13">
        <f t="shared" si="3661"/>
        <v>1.1424342452331431E-4</v>
      </c>
      <c r="AG3182" s="13">
        <f t="shared" si="3662"/>
        <v>1.3935342257318113E-5</v>
      </c>
      <c r="AH3182" s="13">
        <f t="shared" si="3663"/>
        <v>2.9358769205376992E-4</v>
      </c>
      <c r="AI3182" s="13">
        <f t="shared" si="3664"/>
        <v>1.6681017060275345E-4</v>
      </c>
      <c r="AJ3182" s="13">
        <f t="shared" si="3665"/>
        <v>4.7388963791137929E-5</v>
      </c>
      <c r="AK3182" s="13">
        <f t="shared" si="3666"/>
        <v>8.9751277598286255E-6</v>
      </c>
      <c r="AL3182" s="13">
        <f t="shared" si="3667"/>
        <v>1.0602729559642251E-8</v>
      </c>
      <c r="AM3182" s="13">
        <f t="shared" si="3668"/>
        <v>1.9389228240636479E-4</v>
      </c>
      <c r="AN3182" s="13">
        <f t="shared" si="3669"/>
        <v>7.0952582023673541E-5</v>
      </c>
      <c r="AO3182" s="13">
        <f t="shared" si="3670"/>
        <v>1.2982128100578966E-5</v>
      </c>
      <c r="AP3182" s="13">
        <f t="shared" si="3671"/>
        <v>1.5835519555262945E-6</v>
      </c>
      <c r="AQ3182" s="13">
        <f t="shared" si="3672"/>
        <v>1.4487051601381806E-7</v>
      </c>
      <c r="AR3182" s="13">
        <f t="shared" si="3673"/>
        <v>2.148698704565078E-5</v>
      </c>
      <c r="AS3182" s="13">
        <f t="shared" si="3674"/>
        <v>1.2208440857145038E-5</v>
      </c>
      <c r="AT3182" s="13">
        <f t="shared" si="3675"/>
        <v>3.4682858942891417E-6</v>
      </c>
      <c r="AU3182" s="13">
        <f t="shared" si="3676"/>
        <v>6.5686831951108705E-7</v>
      </c>
      <c r="AV3182" s="13">
        <f t="shared" si="3677"/>
        <v>9.3304589571418794E-8</v>
      </c>
      <c r="AW3182" s="13">
        <f t="shared" si="3678"/>
        <v>6.1236103223390535E-11</v>
      </c>
      <c r="AX3182" s="13">
        <f t="shared" si="3679"/>
        <v>1.8360899532554523E-5</v>
      </c>
      <c r="AY3182" s="13">
        <f t="shared" si="3680"/>
        <v>6.7189535031706822E-6</v>
      </c>
      <c r="AZ3182" s="13">
        <f t="shared" si="3681"/>
        <v>1.2293606883945714E-6</v>
      </c>
      <c r="BA3182" s="13">
        <f t="shared" si="3682"/>
        <v>1.4995665634107827E-7</v>
      </c>
      <c r="BB3182" s="13">
        <f t="shared" si="3683"/>
        <v>1.3718715137842577E-8</v>
      </c>
      <c r="BC3182" s="13">
        <f t="shared" si="3684"/>
        <v>1.0040402320265168E-9</v>
      </c>
      <c r="BD3182" s="13">
        <f t="shared" si="3685"/>
        <v>1.3104846944543319E-6</v>
      </c>
      <c r="BE3182" s="13">
        <f t="shared" si="3686"/>
        <v>7.445890320708262E-7</v>
      </c>
      <c r="BF3182" s="13">
        <f t="shared" si="3687"/>
        <v>2.1152968402695455E-7</v>
      </c>
      <c r="BG3182" s="13">
        <f t="shared" si="3688"/>
        <v>4.0062195651830893E-8</v>
      </c>
      <c r="BH3182" s="13">
        <f t="shared" si="3689"/>
        <v>5.6906180608712826E-9</v>
      </c>
      <c r="BI3182" s="13">
        <f t="shared" si="3690"/>
        <v>6.4665719664787265E-10</v>
      </c>
      <c r="BJ3182" s="14">
        <f t="shared" si="3691"/>
        <v>0.32986703396363176</v>
      </c>
      <c r="BK3182" s="14">
        <f t="shared" si="3692"/>
        <v>0.4789834654064436</v>
      </c>
      <c r="BL3182" s="14">
        <f t="shared" si="3693"/>
        <v>0.18794463014534202</v>
      </c>
      <c r="BM3182" s="14">
        <f t="shared" si="3694"/>
        <v>6.8588185811485569E-2</v>
      </c>
      <c r="BN3182" s="14">
        <f t="shared" si="3695"/>
        <v>0.93140937582915584</v>
      </c>
    </row>
    <row r="3183" spans="1:66" x14ac:dyDescent="0.25">
      <c r="A3183" t="s">
        <v>22</v>
      </c>
      <c r="B3183" t="s">
        <v>261</v>
      </c>
      <c r="C3183" t="s">
        <v>175</v>
      </c>
      <c r="D3183" t="s">
        <v>570</v>
      </c>
      <c r="E3183" s="10">
        <f>VLOOKUP(A3183,home!$A$2:$E$405,3,FALSE)</f>
        <v>1.6571428571428599</v>
      </c>
      <c r="F3183" s="10">
        <f>VLOOKUP(B3183,home!$B$2:$E$405,3,FALSE)</f>
        <v>1.1200000000000001</v>
      </c>
      <c r="G3183" s="10">
        <f>VLOOKUP(C3183,away!$B$2:$E$405,4,FALSE)</f>
        <v>0.91</v>
      </c>
      <c r="H3183" s="10">
        <f>VLOOKUP(A3183,away!$A$2:$E$405,3,FALSE)</f>
        <v>1.3785714285714299</v>
      </c>
      <c r="I3183" s="10">
        <f>VLOOKUP(C3183,away!$B$2:$E$405,3,FALSE)</f>
        <v>0.38</v>
      </c>
      <c r="J3183" s="10">
        <f>VLOOKUP(B3183,home!$B$2:$E$405,4,FALSE)</f>
        <v>1.1399999999999999</v>
      </c>
      <c r="K3183" s="12">
        <f t="shared" si="3640"/>
        <v>1.6889600000000029</v>
      </c>
      <c r="L3183" s="12">
        <f t="shared" si="3641"/>
        <v>0.59719714285714343</v>
      </c>
      <c r="M3183" s="13">
        <f t="shared" si="3642"/>
        <v>0.10165636308769707</v>
      </c>
      <c r="N3183" s="13">
        <f t="shared" si="3643"/>
        <v>0.17169353100059714</v>
      </c>
      <c r="O3183" s="13">
        <f t="shared" si="3644"/>
        <v>6.0708889589221056E-2</v>
      </c>
      <c r="P3183" s="13">
        <f t="shared" si="3645"/>
        <v>0.10253488616061096</v>
      </c>
      <c r="Q3183" s="13">
        <f t="shared" si="3646"/>
        <v>0.14499175305938455</v>
      </c>
      <c r="R3183" s="13">
        <f t="shared" si="3647"/>
        <v>1.8127587704356296E-2</v>
      </c>
      <c r="S3183" s="13">
        <f t="shared" si="3648"/>
        <v>2.5855250376456355E-2</v>
      </c>
      <c r="T3183" s="13">
        <f t="shared" si="3649"/>
        <v>8.6588660664912914E-2</v>
      </c>
      <c r="U3183" s="13">
        <f t="shared" si="3650"/>
        <v>3.0616770529149663E-2</v>
      </c>
      <c r="V3183" s="13">
        <f t="shared" si="3651"/>
        <v>2.8976326315670441E-3</v>
      </c>
      <c r="W3183" s="13">
        <f t="shared" si="3652"/>
        <v>8.1628423749059514E-2</v>
      </c>
      <c r="X3183" s="13">
        <f t="shared" si="3653"/>
        <v>4.8748261438870524E-2</v>
      </c>
      <c r="Y3183" s="13">
        <f t="shared" si="3654"/>
        <v>1.4556161225273269E-2</v>
      </c>
      <c r="Z3183" s="13">
        <f t="shared" si="3655"/>
        <v>3.6085811946446216E-3</v>
      </c>
      <c r="AA3183" s="13">
        <f t="shared" si="3656"/>
        <v>6.0947492945069908E-3</v>
      </c>
      <c r="AB3183" s="13">
        <f t="shared" si="3657"/>
        <v>5.1468938842252733E-3</v>
      </c>
      <c r="AC3183" s="13">
        <f t="shared" si="3658"/>
        <v>1.82667138945282E-4</v>
      </c>
      <c r="AD3183" s="13">
        <f t="shared" si="3659"/>
        <v>3.4466785643802934E-2</v>
      </c>
      <c r="AE3183" s="13">
        <f t="shared" si="3660"/>
        <v>2.0583465909948716E-2</v>
      </c>
      <c r="AF3183" s="13">
        <f t="shared" si="3661"/>
        <v>6.1461935157593921E-3</v>
      </c>
      <c r="AG3183" s="13">
        <f t="shared" si="3662"/>
        <v>1.2234964023528703E-3</v>
      </c>
      <c r="AH3183" s="13">
        <f t="shared" si="3663"/>
        <v>5.387585948024462E-4</v>
      </c>
      <c r="AI3183" s="13">
        <f t="shared" si="3664"/>
        <v>9.0994171627754113E-4</v>
      </c>
      <c r="AJ3183" s="13">
        <f t="shared" si="3665"/>
        <v>7.6842758056205938E-4</v>
      </c>
      <c r="AK3183" s="13">
        <f t="shared" si="3666"/>
        <v>4.3261448215536609E-4</v>
      </c>
      <c r="AL3183" s="13">
        <f t="shared" si="3667"/>
        <v>7.369830565699534E-6</v>
      </c>
      <c r="AM3183" s="13">
        <f t="shared" si="3668"/>
        <v>1.164260445619149E-2</v>
      </c>
      <c r="AN3183" s="13">
        <f t="shared" si="3669"/>
        <v>6.9529301166534026E-3</v>
      </c>
      <c r="AO3183" s="13">
        <f t="shared" si="3670"/>
        <v>2.0761350000753982E-3</v>
      </c>
      <c r="AP3183" s="13">
        <f t="shared" si="3671"/>
        <v>4.1328729674358113E-4</v>
      </c>
      <c r="AQ3183" s="13">
        <f t="shared" si="3672"/>
        <v>6.1703498198604741E-5</v>
      </c>
      <c r="AR3183" s="13">
        <f t="shared" si="3673"/>
        <v>6.4349018701150102E-5</v>
      </c>
      <c r="AS3183" s="13">
        <f t="shared" si="3674"/>
        <v>1.0868291862549466E-4</v>
      </c>
      <c r="AT3183" s="13">
        <f t="shared" si="3675"/>
        <v>9.1780551120857899E-5</v>
      </c>
      <c r="AU3183" s="13">
        <f t="shared" si="3676"/>
        <v>5.1671226540361476E-5</v>
      </c>
      <c r="AV3183" s="13">
        <f t="shared" si="3677"/>
        <v>2.1817658694402257E-5</v>
      </c>
      <c r="AW3183" s="13">
        <f t="shared" si="3678"/>
        <v>2.064867021722691E-7</v>
      </c>
      <c r="AX3183" s="13">
        <f t="shared" si="3679"/>
        <v>3.2773155370548705E-3</v>
      </c>
      <c r="AY3183" s="13">
        <f t="shared" si="3680"/>
        <v>1.9572034749704929E-3</v>
      </c>
      <c r="AZ3183" s="13">
        <f t="shared" si="3681"/>
        <v>5.8441816162122548E-4</v>
      </c>
      <c r="BA3183" s="13">
        <f t="shared" si="3682"/>
        <v>1.1633761878467338E-4</v>
      </c>
      <c r="BB3183" s="13">
        <f t="shared" si="3683"/>
        <v>1.7369123386252617E-5</v>
      </c>
      <c r="BC3183" s="13">
        <f t="shared" si="3684"/>
        <v>2.074558172040652E-6</v>
      </c>
      <c r="BD3183" s="13">
        <f t="shared" si="3685"/>
        <v>6.4048416856646163E-6</v>
      </c>
      <c r="BE3183" s="13">
        <f t="shared" si="3686"/>
        <v>1.0817521413420129E-5</v>
      </c>
      <c r="BF3183" s="13">
        <f t="shared" si="3687"/>
        <v>9.1351804832050479E-6</v>
      </c>
      <c r="BG3183" s="13">
        <f t="shared" si="3688"/>
        <v>5.1429848096380089E-6</v>
      </c>
      <c r="BH3183" s="13">
        <f t="shared" si="3689"/>
        <v>2.1715739060215554E-6</v>
      </c>
      <c r="BI3183" s="13">
        <f t="shared" si="3690"/>
        <v>7.3354029286283391E-7</v>
      </c>
      <c r="BJ3183" s="14">
        <f t="shared" si="3691"/>
        <v>0.63772811145181407</v>
      </c>
      <c r="BK3183" s="14">
        <f t="shared" si="3692"/>
        <v>0.2350913727008129</v>
      </c>
      <c r="BL3183" s="14">
        <f t="shared" si="3693"/>
        <v>0.12371734039152975</v>
      </c>
      <c r="BM3183" s="14">
        <f t="shared" si="3694"/>
        <v>0.39847539814866567</v>
      </c>
      <c r="BN3183" s="14">
        <f t="shared" si="3695"/>
        <v>0.5997130106018671</v>
      </c>
    </row>
    <row r="3184" spans="1:66" x14ac:dyDescent="0.25">
      <c r="A3184" t="s">
        <v>22</v>
      </c>
      <c r="B3184" t="s">
        <v>256</v>
      </c>
      <c r="C3184" t="s">
        <v>166</v>
      </c>
      <c r="D3184" t="s">
        <v>570</v>
      </c>
      <c r="E3184" s="10">
        <f>VLOOKUP(A3184,home!$A$2:$E$405,3,FALSE)</f>
        <v>1.6571428571428599</v>
      </c>
      <c r="F3184" s="10">
        <f>VLOOKUP(B3184,home!$B$2:$E$405,3,FALSE)</f>
        <v>1.41</v>
      </c>
      <c r="G3184" s="10">
        <f>VLOOKUP(C3184,away!$B$2:$E$405,4,FALSE)</f>
        <v>0.91</v>
      </c>
      <c r="H3184" s="10">
        <f>VLOOKUP(A3184,away!$A$2:$E$405,3,FALSE)</f>
        <v>1.3785714285714299</v>
      </c>
      <c r="I3184" s="10">
        <f>VLOOKUP(C3184,away!$B$2:$E$405,3,FALSE)</f>
        <v>0.8</v>
      </c>
      <c r="J3184" s="10">
        <f>VLOOKUP(B3184,home!$B$2:$E$405,4,FALSE)</f>
        <v>1.0900000000000001</v>
      </c>
      <c r="K3184" s="12">
        <f t="shared" si="3640"/>
        <v>2.1262800000000035</v>
      </c>
      <c r="L3184" s="12">
        <f t="shared" si="3641"/>
        <v>1.2021142857142868</v>
      </c>
      <c r="M3184" s="13">
        <f t="shared" si="3642"/>
        <v>3.5850624735509866E-2</v>
      </c>
      <c r="N3184" s="13">
        <f t="shared" si="3643"/>
        <v>7.622846636262004E-2</v>
      </c>
      <c r="O3184" s="13">
        <f t="shared" si="3644"/>
        <v>4.3096548146338391E-2</v>
      </c>
      <c r="P3184" s="13">
        <f t="shared" si="3645"/>
        <v>9.1635328392596541E-2</v>
      </c>
      <c r="Q3184" s="13">
        <f t="shared" si="3646"/>
        <v>8.1041531728756028E-2</v>
      </c>
      <c r="R3184" s="13">
        <f t="shared" si="3647"/>
        <v>2.5903488095843478E-2</v>
      </c>
      <c r="S3184" s="13">
        <f t="shared" si="3648"/>
        <v>5.8555697924154958E-2</v>
      </c>
      <c r="T3184" s="13">
        <f t="shared" si="3649"/>
        <v>9.7421183027305278E-2</v>
      </c>
      <c r="U3184" s="13">
        <f t="shared" si="3650"/>
        <v>5.5078068668430166E-2</v>
      </c>
      <c r="V3184" s="13">
        <f t="shared" si="3651"/>
        <v>1.6630023568081027E-2</v>
      </c>
      <c r="W3184" s="13">
        <f t="shared" si="3652"/>
        <v>5.7438996028073203E-2</v>
      </c>
      <c r="X3184" s="13">
        <f t="shared" si="3653"/>
        <v>6.9048237682432984E-2</v>
      </c>
      <c r="Y3184" s="13">
        <f t="shared" si="3654"/>
        <v>4.1501936460724129E-2</v>
      </c>
      <c r="Z3184" s="13">
        <f t="shared" si="3655"/>
        <v>1.0379651029947801E-2</v>
      </c>
      <c r="AA3184" s="13">
        <f t="shared" si="3656"/>
        <v>2.207004439195745E-2</v>
      </c>
      <c r="AB3184" s="13">
        <f t="shared" si="3657"/>
        <v>2.3463546994865688E-2</v>
      </c>
      <c r="AC3184" s="13">
        <f t="shared" si="3658"/>
        <v>2.6566790712860178E-3</v>
      </c>
      <c r="AD3184" s="13">
        <f t="shared" si="3659"/>
        <v>3.0532847118642931E-2</v>
      </c>
      <c r="AE3184" s="13">
        <f t="shared" si="3660"/>
        <v>3.6703971704850971E-2</v>
      </c>
      <c r="AF3184" s="13">
        <f t="shared" si="3661"/>
        <v>2.2061184364427167E-2</v>
      </c>
      <c r="AG3184" s="13">
        <f t="shared" si="3662"/>
        <v>8.8400216280848497E-3</v>
      </c>
      <c r="AH3184" s="13">
        <f t="shared" si="3663"/>
        <v>3.1193816959573179E-3</v>
      </c>
      <c r="AI3184" s="13">
        <f t="shared" si="3664"/>
        <v>6.6326789124801361E-3</v>
      </c>
      <c r="AJ3184" s="13">
        <f t="shared" si="3665"/>
        <v>7.0514662590141454E-3</v>
      </c>
      <c r="AK3184" s="13">
        <f t="shared" si="3666"/>
        <v>4.9977972257388729E-3</v>
      </c>
      <c r="AL3184" s="13">
        <f t="shared" si="3667"/>
        <v>2.71622222404287E-4</v>
      </c>
      <c r="AM3184" s="13">
        <f t="shared" si="3668"/>
        <v>1.2984276434285642E-2</v>
      </c>
      <c r="AN3184" s="13">
        <f t="shared" si="3669"/>
        <v>1.5608584191318133E-2</v>
      </c>
      <c r="AO3184" s="13">
        <f t="shared" si="3670"/>
        <v>9.3816510180788557E-3</v>
      </c>
      <c r="AP3184" s="13">
        <f t="shared" si="3671"/>
        <v>3.7592722374728575E-3</v>
      </c>
      <c r="AQ3184" s="13">
        <f t="shared" si="3672"/>
        <v>1.1297687151388088E-3</v>
      </c>
      <c r="AR3184" s="13">
        <f t="shared" si="3673"/>
        <v>7.4997065986118932E-4</v>
      </c>
      <c r="AS3184" s="13">
        <f t="shared" si="3674"/>
        <v>1.5946476146496522E-3</v>
      </c>
      <c r="AT3184" s="13">
        <f t="shared" si="3675"/>
        <v>1.6953336650386347E-3</v>
      </c>
      <c r="AU3184" s="13">
        <f t="shared" si="3676"/>
        <v>1.2015846884327844E-3</v>
      </c>
      <c r="AV3184" s="13">
        <f t="shared" si="3677"/>
        <v>6.387263728302164E-4</v>
      </c>
      <c r="AW3184" s="13">
        <f t="shared" si="3678"/>
        <v>1.928541593872148E-5</v>
      </c>
      <c r="AX3184" s="13">
        <f t="shared" si="3679"/>
        <v>4.6013678827821515E-3</v>
      </c>
      <c r="AY3184" s="13">
        <f t="shared" si="3680"/>
        <v>5.5313700657193265E-3</v>
      </c>
      <c r="AZ3184" s="13">
        <f t="shared" si="3681"/>
        <v>3.324669487786789E-3</v>
      </c>
      <c r="BA3184" s="13">
        <f t="shared" si="3682"/>
        <v>1.3322108955156327E-3</v>
      </c>
      <c r="BB3184" s="13">
        <f t="shared" si="3683"/>
        <v>4.0036743727089153E-4</v>
      </c>
      <c r="BC3184" s="13">
        <f t="shared" si="3684"/>
        <v>9.6257483175631338E-5</v>
      </c>
      <c r="BD3184" s="13">
        <f t="shared" si="3685"/>
        <v>1.5025840734761743E-4</v>
      </c>
      <c r="BE3184" s="13">
        <f t="shared" si="3686"/>
        <v>3.1949144637509252E-4</v>
      </c>
      <c r="BF3184" s="13">
        <f t="shared" si="3687"/>
        <v>3.3966413629921653E-4</v>
      </c>
      <c r="BG3184" s="13">
        <f t="shared" si="3688"/>
        <v>2.4074035324343307E-4</v>
      </c>
      <c r="BH3184" s="13">
        <f t="shared" si="3689"/>
        <v>1.2797034957361196E-4</v>
      </c>
      <c r="BI3184" s="13">
        <f t="shared" si="3690"/>
        <v>5.4420158978276023E-5</v>
      </c>
      <c r="BJ3184" s="14">
        <f t="shared" si="3691"/>
        <v>0.57896817195446237</v>
      </c>
      <c r="BK3184" s="14">
        <f t="shared" si="3692"/>
        <v>0.21113134597975203</v>
      </c>
      <c r="BL3184" s="14">
        <f t="shared" si="3693"/>
        <v>0.19852582824325535</v>
      </c>
      <c r="BM3184" s="14">
        <f t="shared" si="3694"/>
        <v>0.63973692509597258</v>
      </c>
      <c r="BN3184" s="14">
        <f t="shared" si="3695"/>
        <v>0.35375598746166431</v>
      </c>
    </row>
    <row r="3185" spans="1:66" x14ac:dyDescent="0.25">
      <c r="A3185" t="s">
        <v>22</v>
      </c>
      <c r="B3185" t="s">
        <v>267</v>
      </c>
      <c r="C3185" t="s">
        <v>264</v>
      </c>
      <c r="D3185" t="s">
        <v>570</v>
      </c>
      <c r="E3185" s="10">
        <f>VLOOKUP(A3185,home!$A$2:$E$405,3,FALSE)</f>
        <v>1.6571428571428599</v>
      </c>
      <c r="F3185" s="10">
        <f>VLOOKUP(B3185,home!$B$2:$E$405,3,FALSE)</f>
        <v>0.43</v>
      </c>
      <c r="G3185" s="10">
        <f>VLOOKUP(C3185,away!$B$2:$E$405,4,FALSE)</f>
        <v>0.78</v>
      </c>
      <c r="H3185" s="10">
        <f>VLOOKUP(A3185,away!$A$2:$E$405,3,FALSE)</f>
        <v>1.3785714285714299</v>
      </c>
      <c r="I3185" s="10">
        <f>VLOOKUP(C3185,away!$B$2:$E$405,3,FALSE)</f>
        <v>0.95</v>
      </c>
      <c r="J3185" s="10">
        <f>VLOOKUP(B3185,home!$B$2:$E$405,4,FALSE)</f>
        <v>1.45</v>
      </c>
      <c r="K3185" s="12">
        <f t="shared" si="3640"/>
        <v>0.55580571428571524</v>
      </c>
      <c r="L3185" s="12">
        <f t="shared" si="3641"/>
        <v>1.8989821428571447</v>
      </c>
      <c r="M3185" s="13">
        <f t="shared" si="3642"/>
        <v>8.5881412637026561E-2</v>
      </c>
      <c r="N3185" s="13">
        <f t="shared" si="3643"/>
        <v>4.7733379894588798E-2</v>
      </c>
      <c r="O3185" s="13">
        <f t="shared" si="3644"/>
        <v>0.16308726900105935</v>
      </c>
      <c r="P3185" s="13">
        <f t="shared" si="3645"/>
        <v>9.0644836038040383E-2</v>
      </c>
      <c r="Q3185" s="13">
        <f t="shared" si="3646"/>
        <v>1.3265242653791663E-2</v>
      </c>
      <c r="R3185" s="13">
        <f t="shared" si="3647"/>
        <v>0.15484990578017568</v>
      </c>
      <c r="S3185" s="13">
        <f t="shared" si="3648"/>
        <v>2.3918115829934559E-2</v>
      </c>
      <c r="T3185" s="13">
        <f t="shared" si="3649"/>
        <v>2.5190458920217287E-2</v>
      </c>
      <c r="U3185" s="13">
        <f t="shared" si="3650"/>
        <v>8.6066462489226253E-2</v>
      </c>
      <c r="V3185" s="13">
        <f t="shared" si="3651"/>
        <v>2.8049707939927261E-3</v>
      </c>
      <c r="W3185" s="13">
        <f t="shared" si="3652"/>
        <v>2.4576325561213377E-3</v>
      </c>
      <c r="X3185" s="13">
        <f t="shared" si="3653"/>
        <v>4.6670003377787799E-3</v>
      </c>
      <c r="Y3185" s="13">
        <f t="shared" si="3654"/>
        <v>4.431275151075084E-3</v>
      </c>
      <c r="Z3185" s="13">
        <f t="shared" si="3655"/>
        <v>9.8019068633221643E-2</v>
      </c>
      <c r="AA3185" s="13">
        <f t="shared" si="3656"/>
        <v>5.4479558455308302E-2</v>
      </c>
      <c r="AB3185" s="13">
        <f t="shared" si="3657"/>
        <v>1.5140024950611503E-2</v>
      </c>
      <c r="AC3185" s="13">
        <f t="shared" si="3658"/>
        <v>1.8503430333898562E-4</v>
      </c>
      <c r="AD3185" s="13">
        <f t="shared" si="3659"/>
        <v>3.4149155457671195E-4</v>
      </c>
      <c r="AE3185" s="13">
        <f t="shared" si="3660"/>
        <v>6.48486364077702E-4</v>
      </c>
      <c r="AF3185" s="13">
        <f t="shared" si="3661"/>
        <v>6.1573201263495679E-4</v>
      </c>
      <c r="AG3185" s="13">
        <f t="shared" si="3662"/>
        <v>3.8975469892642414E-4</v>
      </c>
      <c r="AH3185" s="13">
        <f t="shared" si="3663"/>
        <v>4.6534115248494205E-2</v>
      </c>
      <c r="AI3185" s="13">
        <f t="shared" si="3664"/>
        <v>2.5863927164343117E-2</v>
      </c>
      <c r="AJ3185" s="13">
        <f t="shared" si="3665"/>
        <v>7.1876592559057201E-3</v>
      </c>
      <c r="AK3185" s="13">
        <f t="shared" si="3666"/>
        <v>1.3316473622570039E-3</v>
      </c>
      <c r="AL3185" s="13">
        <f t="shared" si="3667"/>
        <v>7.8118901739369806E-6</v>
      </c>
      <c r="AM3185" s="13">
        <f t="shared" si="3668"/>
        <v>3.7960591482809748E-5</v>
      </c>
      <c r="AN3185" s="13">
        <f t="shared" si="3669"/>
        <v>7.2086485358150739E-5</v>
      </c>
      <c r="AO3185" s="13">
        <f t="shared" si="3670"/>
        <v>6.8445474218230656E-5</v>
      </c>
      <c r="AP3185" s="13">
        <f t="shared" si="3671"/>
        <v>4.3325577766603023E-5</v>
      </c>
      <c r="AQ3185" s="13">
        <f t="shared" si="3672"/>
        <v>2.0568624626936925E-5</v>
      </c>
      <c r="AR3185" s="13">
        <f t="shared" si="3673"/>
        <v>1.7673490778109365E-2</v>
      </c>
      <c r="AS3185" s="13">
        <f t="shared" si="3674"/>
        <v>9.8230271658490773E-3</v>
      </c>
      <c r="AT3185" s="13">
        <f t="shared" si="3675"/>
        <v>2.7298473151813655E-3</v>
      </c>
      <c r="AU3185" s="13">
        <f t="shared" si="3676"/>
        <v>5.057549123017737E-4</v>
      </c>
      <c r="AV3185" s="13">
        <f t="shared" si="3677"/>
        <v>7.0275367571349132E-5</v>
      </c>
      <c r="AW3185" s="13">
        <f t="shared" si="3678"/>
        <v>2.2903271248009451E-7</v>
      </c>
      <c r="AX3185" s="13">
        <f t="shared" si="3679"/>
        <v>3.5164522773018852E-6</v>
      </c>
      <c r="AY3185" s="13">
        <f t="shared" si="3680"/>
        <v>6.67768008080562E-6</v>
      </c>
      <c r="AZ3185" s="13">
        <f t="shared" si="3681"/>
        <v>6.3403976145813656E-6</v>
      </c>
      <c r="BA3185" s="13">
        <f t="shared" si="3682"/>
        <v>4.0134339495680158E-6</v>
      </c>
      <c r="BB3185" s="13">
        <f t="shared" si="3683"/>
        <v>1.9053598504415719E-6</v>
      </c>
      <c r="BC3185" s="13">
        <f t="shared" si="3684"/>
        <v>7.2364886634110066E-7</v>
      </c>
      <c r="BD3185" s="13">
        <f t="shared" si="3685"/>
        <v>5.5936072315966858E-3</v>
      </c>
      <c r="BE3185" s="13">
        <f t="shared" si="3686"/>
        <v>3.1089588627913381E-3</v>
      </c>
      <c r="BF3185" s="13">
        <f t="shared" si="3687"/>
        <v>8.6398855070932232E-4</v>
      </c>
      <c r="BG3185" s="13">
        <f t="shared" si="3688"/>
        <v>1.600699245205583E-4</v>
      </c>
      <c r="BH3185" s="13">
        <f t="shared" si="3689"/>
        <v>2.224194468345235E-5</v>
      </c>
      <c r="BI3185" s="13">
        <f t="shared" si="3690"/>
        <v>2.4724399903779205E-6</v>
      </c>
      <c r="BJ3185" s="14">
        <f t="shared" si="3691"/>
        <v>0.10000601786988053</v>
      </c>
      <c r="BK3185" s="14">
        <f t="shared" si="3692"/>
        <v>0.20344885917258795</v>
      </c>
      <c r="BL3185" s="14">
        <f t="shared" si="3693"/>
        <v>0.59509430420068565</v>
      </c>
      <c r="BM3185" s="14">
        <f t="shared" si="3694"/>
        <v>0.44109975522432526</v>
      </c>
      <c r="BN3185" s="14">
        <f t="shared" si="3695"/>
        <v>0.55546204600468241</v>
      </c>
    </row>
    <row r="3186" spans="1:66" x14ac:dyDescent="0.25">
      <c r="A3186" t="s">
        <v>22</v>
      </c>
      <c r="B3186" t="s">
        <v>163</v>
      </c>
      <c r="C3186" t="s">
        <v>290</v>
      </c>
      <c r="D3186" t="s">
        <v>570</v>
      </c>
      <c r="E3186" s="10">
        <f>VLOOKUP(A3186,home!$A$2:$E$405,3,FALSE)</f>
        <v>1.6571428571428599</v>
      </c>
      <c r="F3186" s="10">
        <f>VLOOKUP(B3186,home!$B$2:$E$405,3,FALSE)</f>
        <v>1.55</v>
      </c>
      <c r="G3186" s="10">
        <f>VLOOKUP(C3186,away!$B$2:$E$405,4,FALSE)</f>
        <v>1.51</v>
      </c>
      <c r="H3186" s="10">
        <f>VLOOKUP(A3186,away!$A$2:$E$405,3,FALSE)</f>
        <v>1.3785714285714299</v>
      </c>
      <c r="I3186" s="10">
        <f>VLOOKUP(C3186,away!$B$2:$E$405,3,FALSE)</f>
        <v>0.5</v>
      </c>
      <c r="J3186" s="10">
        <f>VLOOKUP(B3186,home!$B$2:$E$405,4,FALSE)</f>
        <v>1.1399999999999999</v>
      </c>
      <c r="K3186" s="12">
        <f t="shared" si="3640"/>
        <v>3.8785428571428637</v>
      </c>
      <c r="L3186" s="12">
        <f t="shared" si="3641"/>
        <v>0.78578571428571498</v>
      </c>
      <c r="M3186" s="13">
        <f t="shared" si="3642"/>
        <v>9.4255746995393856E-3</v>
      </c>
      <c r="N3186" s="13">
        <f t="shared" si="3643"/>
        <v>3.6557495425364968E-2</v>
      </c>
      <c r="O3186" s="13">
        <f t="shared" si="3644"/>
        <v>7.40648194783092E-3</v>
      </c>
      <c r="P3186" s="13">
        <f t="shared" si="3645"/>
        <v>2.872635765531717E-2</v>
      </c>
      <c r="Q3186" s="13">
        <f t="shared" si="3646"/>
        <v>7.0894906378541123E-2</v>
      </c>
      <c r="R3186" s="13">
        <f t="shared" si="3647"/>
        <v>2.9099538538602857E-3</v>
      </c>
      <c r="S3186" s="13">
        <f t="shared" si="3648"/>
        <v>2.1887355690404904E-2</v>
      </c>
      <c r="T3186" s="13">
        <f t="shared" si="3649"/>
        <v>5.5708204647880823E-2</v>
      </c>
      <c r="U3186" s="13">
        <f t="shared" si="3650"/>
        <v>1.1286380734505157E-2</v>
      </c>
      <c r="V3186" s="13">
        <f t="shared" si="3651"/>
        <v>7.4117968957896265E-3</v>
      </c>
      <c r="W3186" s="13">
        <f t="shared" si="3652"/>
        <v>9.1656310914100911E-2</v>
      </c>
      <c r="X3186" s="13">
        <f t="shared" si="3653"/>
        <v>7.2022219740430368E-2</v>
      </c>
      <c r="Y3186" s="13">
        <f t="shared" si="3654"/>
        <v>2.8297015691588389E-2</v>
      </c>
      <c r="Z3186" s="13">
        <f t="shared" si="3655"/>
        <v>7.6220005586469155E-4</v>
      </c>
      <c r="AA3186" s="13">
        <f t="shared" si="3656"/>
        <v>2.9562255823878903E-3</v>
      </c>
      <c r="AB3186" s="13">
        <f t="shared" si="3657"/>
        <v>5.7329238083367777E-3</v>
      </c>
      <c r="AC3186" s="13">
        <f t="shared" si="3658"/>
        <v>1.4118099909296987E-3</v>
      </c>
      <c r="AD3186" s="13">
        <f t="shared" si="3659"/>
        <v>8.8873232501987906E-2</v>
      </c>
      <c r="AE3186" s="13">
        <f t="shared" si="3660"/>
        <v>6.9835316482454987E-2</v>
      </c>
      <c r="AF3186" s="13">
        <f t="shared" si="3661"/>
        <v>2.7437797022267424E-2</v>
      </c>
      <c r="AG3186" s="13">
        <f t="shared" si="3662"/>
        <v>7.1867429771896273E-3</v>
      </c>
      <c r="AH3186" s="13">
        <f t="shared" si="3663"/>
        <v>1.4973147883156208E-4</v>
      </c>
      <c r="AI3186" s="13">
        <f t="shared" si="3664"/>
        <v>5.807399577115929E-4</v>
      </c>
      <c r="AJ3186" s="13">
        <f t="shared" si="3665"/>
        <v>1.1262124074198738E-3</v>
      </c>
      <c r="AK3186" s="13">
        <f t="shared" si="3666"/>
        <v>1.4560210294746736E-3</v>
      </c>
      <c r="AL3186" s="13">
        <f t="shared" si="3667"/>
        <v>1.7211113394614993E-4</v>
      </c>
      <c r="AM3186" s="13">
        <f t="shared" si="3668"/>
        <v>6.8939728222356417E-2</v>
      </c>
      <c r="AN3186" s="13">
        <f t="shared" si="3669"/>
        <v>5.4171853583867405E-2</v>
      </c>
      <c r="AO3186" s="13">
        <f t="shared" si="3670"/>
        <v>2.1283734331290202E-2</v>
      </c>
      <c r="AP3186" s="13">
        <f t="shared" si="3671"/>
        <v>5.5748181280600917E-3</v>
      </c>
      <c r="AQ3186" s="13">
        <f t="shared" si="3672"/>
        <v>1.0951531111926625E-3</v>
      </c>
      <c r="AR3186" s="13">
        <f t="shared" si="3673"/>
        <v>2.3531371408943093E-5</v>
      </c>
      <c r="AS3186" s="13">
        <f t="shared" si="3674"/>
        <v>9.1267432496932018E-5</v>
      </c>
      <c r="AT3186" s="13">
        <f t="shared" si="3675"/>
        <v>1.7699232420037209E-4</v>
      </c>
      <c r="AU3186" s="13">
        <f t="shared" si="3676"/>
        <v>2.2882410493215577E-4</v>
      </c>
      <c r="AV3186" s="13">
        <f t="shared" si="3677"/>
        <v>2.218760244316805E-4</v>
      </c>
      <c r="AW3186" s="13">
        <f t="shared" si="3678"/>
        <v>1.4570658812751565E-5</v>
      </c>
      <c r="AX3186" s="13">
        <f t="shared" si="3679"/>
        <v>4.4564281745031797E-2</v>
      </c>
      <c r="AY3186" s="13">
        <f t="shared" si="3680"/>
        <v>3.5017975962649661E-2</v>
      </c>
      <c r="AZ3186" s="13">
        <f t="shared" si="3681"/>
        <v>1.3758312627325327E-2</v>
      </c>
      <c r="BA3186" s="13">
        <f t="shared" si="3682"/>
        <v>3.6036951717430031E-3</v>
      </c>
      <c r="BB3186" s="13">
        <f t="shared" si="3683"/>
        <v>7.0793304614901419E-4</v>
      </c>
      <c r="BC3186" s="13">
        <f t="shared" si="3684"/>
        <v>1.1125673486693307E-4</v>
      </c>
      <c r="BD3186" s="13">
        <f t="shared" si="3685"/>
        <v>3.0817692484497988E-6</v>
      </c>
      <c r="BE3186" s="13">
        <f t="shared" si="3686"/>
        <v>1.1952774105937497E-5</v>
      </c>
      <c r="BF3186" s="13">
        <f t="shared" si="3687"/>
        <v>2.317967331581303E-5</v>
      </c>
      <c r="BG3186" s="13">
        <f t="shared" si="3688"/>
        <v>2.996778545665056E-5</v>
      </c>
      <c r="BH3186" s="13">
        <f t="shared" si="3689"/>
        <v>2.9057835056820458E-5</v>
      </c>
      <c r="BI3186" s="13">
        <f t="shared" si="3690"/>
        <v>2.254041172073329E-5</v>
      </c>
      <c r="BJ3186" s="14">
        <f t="shared" si="3691"/>
        <v>0.79729798444633881</v>
      </c>
      <c r="BK3186" s="14">
        <f t="shared" si="3692"/>
        <v>0.10405298202857659</v>
      </c>
      <c r="BL3186" s="14">
        <f t="shared" si="3693"/>
        <v>3.4466942306733223E-2</v>
      </c>
      <c r="BM3186" s="14">
        <f t="shared" si="3694"/>
        <v>0.74565593357322257</v>
      </c>
      <c r="BN3186" s="14">
        <f t="shared" si="3695"/>
        <v>0.15592076996045384</v>
      </c>
    </row>
    <row r="3187" spans="1:66" x14ac:dyDescent="0.25">
      <c r="A3187" t="s">
        <v>25</v>
      </c>
      <c r="B3187" t="s">
        <v>265</v>
      </c>
      <c r="C3187" t="s">
        <v>27</v>
      </c>
      <c r="D3187" t="s">
        <v>570</v>
      </c>
      <c r="E3187" s="10">
        <f>VLOOKUP(A3187,home!$A$2:$E$405,3,FALSE)</f>
        <v>1.36879432624113</v>
      </c>
      <c r="F3187" s="10">
        <f>VLOOKUP(B3187,home!$B$2:$E$405,3,FALSE)</f>
        <v>1.04</v>
      </c>
      <c r="G3187" s="10">
        <f>VLOOKUP(C3187,away!$B$2:$E$405,4,FALSE)</f>
        <v>0.37</v>
      </c>
      <c r="H3187" s="10">
        <f>VLOOKUP(A3187,away!$A$2:$E$405,3,FALSE)</f>
        <v>1.1489361702127701</v>
      </c>
      <c r="I3187" s="10">
        <f>VLOOKUP(C3187,away!$B$2:$E$405,3,FALSE)</f>
        <v>1.22</v>
      </c>
      <c r="J3187" s="10">
        <f>VLOOKUP(B3187,home!$B$2:$E$405,4,FALSE)</f>
        <v>0.75</v>
      </c>
      <c r="K3187" s="12">
        <f t="shared" si="3640"/>
        <v>0.52671205673758681</v>
      </c>
      <c r="L3187" s="12">
        <f t="shared" si="3641"/>
        <v>1.0512765957446846</v>
      </c>
      <c r="M3187" s="13">
        <f t="shared" si="3642"/>
        <v>0.20638980262491682</v>
      </c>
      <c r="N3187" s="13">
        <f t="shared" si="3643"/>
        <v>0.10870799743023452</v>
      </c>
      <c r="O3187" s="13">
        <f t="shared" si="3644"/>
        <v>0.2169727690999399</v>
      </c>
      <c r="P3187" s="13">
        <f t="shared" si="3645"/>
        <v>0.11428217346867886</v>
      </c>
      <c r="Q3187" s="13">
        <f t="shared" si="3646"/>
        <v>2.8628906455151558E-2</v>
      </c>
      <c r="R3187" s="13">
        <f t="shared" si="3647"/>
        <v>0.11404919703434115</v>
      </c>
      <c r="S3187" s="13">
        <f t="shared" si="3648"/>
        <v>1.5820082928782817E-2</v>
      </c>
      <c r="T3187" s="13">
        <f t="shared" si="3649"/>
        <v>3.0096899318064755E-2</v>
      </c>
      <c r="U3187" s="13">
        <f t="shared" si="3650"/>
        <v>6.0071087139228103E-2</v>
      </c>
      <c r="V3187" s="13">
        <f t="shared" si="3651"/>
        <v>9.7332191511296802E-4</v>
      </c>
      <c r="W3187" s="13">
        <f t="shared" si="3652"/>
        <v>5.0263967337136183E-3</v>
      </c>
      <c r="X3187" s="13">
        <f t="shared" si="3653"/>
        <v>5.2841332470806544E-3</v>
      </c>
      <c r="Y3187" s="13">
        <f t="shared" si="3654"/>
        <v>2.7775428057261282E-3</v>
      </c>
      <c r="Z3187" s="13">
        <f t="shared" si="3655"/>
        <v>3.996575053522565E-2</v>
      </c>
      <c r="AA3187" s="13">
        <f t="shared" si="3656"/>
        <v>2.1050442663470011E-2</v>
      </c>
      <c r="AB3187" s="13">
        <f t="shared" si="3657"/>
        <v>5.5437609752564667E-3</v>
      </c>
      <c r="AC3187" s="13">
        <f t="shared" si="3658"/>
        <v>3.3684241702204276E-5</v>
      </c>
      <c r="AD3187" s="13">
        <f t="shared" si="3659"/>
        <v>6.6186594039834696E-4</v>
      </c>
      <c r="AE3187" s="13">
        <f t="shared" si="3660"/>
        <v>6.9580417266132855E-4</v>
      </c>
      <c r="AF3187" s="13">
        <f t="shared" si="3661"/>
        <v>3.6574132097017404E-4</v>
      </c>
      <c r="AG3187" s="13">
        <f t="shared" si="3662"/>
        <v>1.2816509694422954E-4</v>
      </c>
      <c r="AH3187" s="13">
        <f t="shared" si="3663"/>
        <v>1.0503764542263332E-2</v>
      </c>
      <c r="AI3187" s="13">
        <f t="shared" si="3664"/>
        <v>5.5324594255428561E-3</v>
      </c>
      <c r="AJ3187" s="13">
        <f t="shared" si="3665"/>
        <v>1.4570065414224627E-3</v>
      </c>
      <c r="AK3187" s="13">
        <f t="shared" si="3666"/>
        <v>2.558076373709145E-4</v>
      </c>
      <c r="AL3187" s="13">
        <f t="shared" si="3667"/>
        <v>7.4606561068681001E-7</v>
      </c>
      <c r="AM3187" s="13">
        <f t="shared" si="3668"/>
        <v>6.9722554150354111E-5</v>
      </c>
      <c r="AN3187" s="13">
        <f t="shared" si="3669"/>
        <v>7.3297689373808689E-5</v>
      </c>
      <c r="AO3187" s="13">
        <f t="shared" si="3670"/>
        <v>3.8528072680424472E-5</v>
      </c>
      <c r="AP3187" s="13">
        <f t="shared" si="3671"/>
        <v>1.3501220362693474E-5</v>
      </c>
      <c r="AQ3187" s="13">
        <f t="shared" si="3672"/>
        <v>3.5483792453228027E-6</v>
      </c>
      <c r="AR3187" s="13">
        <f t="shared" si="3673"/>
        <v>2.2084723660988647E-3</v>
      </c>
      <c r="AS3187" s="13">
        <f t="shared" si="3674"/>
        <v>1.1632290221960577E-3</v>
      </c>
      <c r="AT3187" s="13">
        <f t="shared" si="3675"/>
        <v>3.0634337536886874E-4</v>
      </c>
      <c r="AU3187" s="13">
        <f t="shared" si="3676"/>
        <v>5.3784916436157157E-5</v>
      </c>
      <c r="AV3187" s="13">
        <f t="shared" si="3677"/>
        <v>7.0822909893868918E-6</v>
      </c>
      <c r="AW3187" s="13">
        <f t="shared" si="3678"/>
        <v>1.1475319255002817E-8</v>
      </c>
      <c r="AX3187" s="13">
        <f t="shared" si="3679"/>
        <v>6.1206183162551274E-6</v>
      </c>
      <c r="AY3187" s="13">
        <f t="shared" si="3680"/>
        <v>6.4344627873652539E-6</v>
      </c>
      <c r="AZ3187" s="13">
        <f t="shared" si="3681"/>
        <v>3.3822000672735988E-6</v>
      </c>
      <c r="BA3187" s="13">
        <f t="shared" si="3682"/>
        <v>1.1852092576169442E-6</v>
      </c>
      <c r="BB3187" s="13">
        <f t="shared" si="3683"/>
        <v>3.1149568839815644E-7</v>
      </c>
      <c r="BC3187" s="13">
        <f t="shared" si="3684"/>
        <v>6.5493625377672212E-8</v>
      </c>
      <c r="BD3187" s="13">
        <f t="shared" si="3685"/>
        <v>3.8695255180477037E-4</v>
      </c>
      <c r="BE3187" s="13">
        <f t="shared" si="3686"/>
        <v>2.0381257442094819E-4</v>
      </c>
      <c r="BF3187" s="13">
        <f t="shared" si="3687"/>
        <v>5.3675270131120045E-5</v>
      </c>
      <c r="BG3187" s="13">
        <f t="shared" si="3688"/>
        <v>9.423803975569268E-6</v>
      </c>
      <c r="BH3187" s="13">
        <f t="shared" si="3689"/>
        <v>1.2409077935659839E-6</v>
      </c>
      <c r="BI3187" s="13">
        <f t="shared" si="3690"/>
        <v>1.307202192341681E-7</v>
      </c>
      <c r="BJ3187" s="14">
        <f t="shared" si="3691"/>
        <v>0.1825895499165002</v>
      </c>
      <c r="BK3187" s="14">
        <f t="shared" si="3692"/>
        <v>0.33750624570759169</v>
      </c>
      <c r="BL3187" s="14">
        <f t="shared" si="3693"/>
        <v>0.43983044285826972</v>
      </c>
      <c r="BM3187" s="14">
        <f t="shared" si="3694"/>
        <v>0.21085471991685642</v>
      </c>
      <c r="BN3187" s="14">
        <f t="shared" si="3695"/>
        <v>0.7890308461132628</v>
      </c>
    </row>
    <row r="3188" spans="1:66" x14ac:dyDescent="0.25">
      <c r="A3188" t="s">
        <v>25</v>
      </c>
      <c r="B3188" t="s">
        <v>172</v>
      </c>
      <c r="C3188" t="s">
        <v>476</v>
      </c>
      <c r="D3188" t="s">
        <v>570</v>
      </c>
      <c r="E3188" s="10">
        <f>VLOOKUP(A3188,home!$A$2:$E$405,3,FALSE)</f>
        <v>1.36879432624113</v>
      </c>
      <c r="F3188" s="10">
        <f>VLOOKUP(B3188,home!$B$2:$E$405,3,FALSE)</f>
        <v>1.04</v>
      </c>
      <c r="G3188" s="10">
        <f>VLOOKUP(C3188,away!$B$2:$E$405,4,FALSE)</f>
        <v>0.52</v>
      </c>
      <c r="H3188" s="10">
        <f>VLOOKUP(A3188,away!$A$2:$E$405,3,FALSE)</f>
        <v>1.1489361702127701</v>
      </c>
      <c r="I3188" s="10">
        <f>VLOOKUP(C3188,away!$B$2:$E$405,3,FALSE)</f>
        <v>0.73</v>
      </c>
      <c r="J3188" s="10">
        <f>VLOOKUP(B3188,home!$B$2:$E$405,4,FALSE)</f>
        <v>0.37</v>
      </c>
      <c r="K3188" s="12">
        <f t="shared" si="3640"/>
        <v>0.74024397163120315</v>
      </c>
      <c r="L3188" s="12">
        <f t="shared" si="3641"/>
        <v>0.31032765957446917</v>
      </c>
      <c r="M3188" s="13">
        <f t="shared" si="3642"/>
        <v>0.3497377709360488</v>
      </c>
      <c r="N3188" s="13">
        <f t="shared" si="3643"/>
        <v>0.25889127658714467</v>
      </c>
      <c r="O3188" s="13">
        <f t="shared" si="3644"/>
        <v>0.10853330391937582</v>
      </c>
      <c r="P3188" s="13">
        <f t="shared" si="3645"/>
        <v>8.0341123947535176E-2</v>
      </c>
      <c r="Q3188" s="13">
        <f t="shared" si="3646"/>
        <v>9.5821353400770137E-2</v>
      </c>
      <c r="R3188" s="13">
        <f t="shared" si="3647"/>
        <v>1.6840443095592232E-2</v>
      </c>
      <c r="S3188" s="13">
        <f t="shared" si="3648"/>
        <v>4.6139541776383389E-3</v>
      </c>
      <c r="T3188" s="13">
        <f t="shared" si="3649"/>
        <v>2.9736016338119099E-2</v>
      </c>
      <c r="U3188" s="13">
        <f t="shared" si="3650"/>
        <v>1.2466036481110465E-2</v>
      </c>
      <c r="V3188" s="13">
        <f t="shared" si="3651"/>
        <v>1.1776768363774158E-4</v>
      </c>
      <c r="W3188" s="13">
        <f t="shared" si="3652"/>
        <v>2.3643726402821062E-2</v>
      </c>
      <c r="X3188" s="13">
        <f t="shared" si="3653"/>
        <v>7.3373022782065433E-3</v>
      </c>
      <c r="Y3188" s="13">
        <f t="shared" si="3654"/>
        <v>1.1384839217931286E-3</v>
      </c>
      <c r="Z3188" s="13">
        <f t="shared" si="3655"/>
        <v>1.7420184306840558E-3</v>
      </c>
      <c r="AA3188" s="13">
        <f t="shared" si="3656"/>
        <v>1.2895186417843211E-3</v>
      </c>
      <c r="AB3188" s="13">
        <f t="shared" si="3657"/>
        <v>4.7727920044345024E-4</v>
      </c>
      <c r="AC3188" s="13">
        <f t="shared" si="3658"/>
        <v>1.6908361160903898E-6</v>
      </c>
      <c r="AD3188" s="13">
        <f t="shared" si="3659"/>
        <v>4.3755314841464506E-3</v>
      </c>
      <c r="AE3188" s="13">
        <f t="shared" si="3660"/>
        <v>1.3578484448695716E-3</v>
      </c>
      <c r="AF3188" s="13">
        <f t="shared" si="3661"/>
        <v>2.106889649766034E-4</v>
      </c>
      <c r="AG3188" s="13">
        <f t="shared" si="3662"/>
        <v>2.1794204466452218E-5</v>
      </c>
      <c r="AH3188" s="13">
        <f t="shared" si="3663"/>
        <v>1.3514912563244316E-4</v>
      </c>
      <c r="AI3188" s="13">
        <f t="shared" si="3664"/>
        <v>1.0004332552064416E-4</v>
      </c>
      <c r="AJ3188" s="13">
        <f t="shared" si="3665"/>
        <v>3.7028234309297467E-5</v>
      </c>
      <c r="AK3188" s="13">
        <f t="shared" si="3666"/>
        <v>9.1366424092017115E-6</v>
      </c>
      <c r="AL3188" s="13">
        <f t="shared" si="3667"/>
        <v>1.5536631758612849E-8</v>
      </c>
      <c r="AM3188" s="13">
        <f t="shared" si="3668"/>
        <v>6.4779216076438846E-4</v>
      </c>
      <c r="AN3188" s="13">
        <f t="shared" si="3669"/>
        <v>2.0102782514070094E-4</v>
      </c>
      <c r="AO3188" s="13">
        <f t="shared" si="3670"/>
        <v>3.1192247242629679E-5</v>
      </c>
      <c r="AP3188" s="13">
        <f t="shared" si="3671"/>
        <v>3.2266056945578202E-6</v>
      </c>
      <c r="AQ3188" s="13">
        <f t="shared" si="3672"/>
        <v>2.503262483904457E-7</v>
      </c>
      <c r="AR3188" s="13">
        <f t="shared" si="3673"/>
        <v>8.3881023702103972E-6</v>
      </c>
      <c r="AS3188" s="13">
        <f t="shared" si="3674"/>
        <v>6.2092422129736525E-6</v>
      </c>
      <c r="AT3188" s="13">
        <f t="shared" si="3675"/>
        <v>2.2981770582758688E-6</v>
      </c>
      <c r="AU3188" s="13">
        <f t="shared" si="3676"/>
        <v>5.6707057104328139E-7</v>
      </c>
      <c r="AV3188" s="13">
        <f t="shared" si="3677"/>
        <v>1.0494264292606323E-7</v>
      </c>
      <c r="AW3188" s="13">
        <f t="shared" si="3678"/>
        <v>9.9140187748946598E-11</v>
      </c>
      <c r="AX3188" s="13">
        <f t="shared" si="3679"/>
        <v>7.9920706979298272E-5</v>
      </c>
      <c r="AY3188" s="13">
        <f t="shared" si="3680"/>
        <v>2.4801605948422574E-5</v>
      </c>
      <c r="AZ3188" s="13">
        <f t="shared" si="3681"/>
        <v>3.8483121638311056E-6</v>
      </c>
      <c r="BA3188" s="13">
        <f t="shared" si="3682"/>
        <v>3.9807923570455619E-7</v>
      </c>
      <c r="BB3188" s="13">
        <f t="shared" si="3683"/>
        <v>3.0883749385347094E-8</v>
      </c>
      <c r="BC3188" s="13">
        <f t="shared" si="3684"/>
        <v>1.9168163331278429E-9</v>
      </c>
      <c r="BD3188" s="13">
        <f t="shared" si="3685"/>
        <v>4.3384336280307511E-7</v>
      </c>
      <c r="BE3188" s="13">
        <f t="shared" si="3686"/>
        <v>3.2114993394718528E-7</v>
      </c>
      <c r="BF3188" s="13">
        <f t="shared" si="3687"/>
        <v>1.1886465129708148E-7</v>
      </c>
      <c r="BG3188" s="13">
        <f t="shared" si="3688"/>
        <v>2.9329613854236547E-8</v>
      </c>
      <c r="BH3188" s="13">
        <f t="shared" si="3689"/>
        <v>5.4277674614674052E-9</v>
      </c>
      <c r="BI3188" s="13">
        <f t="shared" si="3690"/>
        <v>8.0357442855344922E-10</v>
      </c>
      <c r="BJ3188" s="14">
        <f t="shared" si="3691"/>
        <v>0.42352651269729741</v>
      </c>
      <c r="BK3188" s="14">
        <f t="shared" si="3692"/>
        <v>0.43483712472355629</v>
      </c>
      <c r="BL3188" s="14">
        <f t="shared" si="3693"/>
        <v>0.13990641561993708</v>
      </c>
      <c r="BM3188" s="14">
        <f t="shared" si="3694"/>
        <v>8.9821998078199766E-2</v>
      </c>
      <c r="BN3188" s="14">
        <f t="shared" si="3695"/>
        <v>0.91016527188646679</v>
      </c>
    </row>
    <row r="3189" spans="1:66" x14ac:dyDescent="0.25">
      <c r="A3189" t="s">
        <v>25</v>
      </c>
      <c r="B3189" t="s">
        <v>170</v>
      </c>
      <c r="C3189" t="s">
        <v>171</v>
      </c>
      <c r="D3189" t="s">
        <v>570</v>
      </c>
      <c r="E3189" s="10">
        <f>VLOOKUP(A3189,home!$A$2:$E$405,3,FALSE)</f>
        <v>1.36879432624113</v>
      </c>
      <c r="F3189" s="10">
        <f>VLOOKUP(B3189,home!$B$2:$E$405,3,FALSE)</f>
        <v>1.22</v>
      </c>
      <c r="G3189" s="10">
        <f>VLOOKUP(C3189,away!$B$2:$E$405,4,FALSE)</f>
        <v>1.57</v>
      </c>
      <c r="H3189" s="10">
        <f>VLOOKUP(A3189,away!$A$2:$E$405,3,FALSE)</f>
        <v>1.1489361702127701</v>
      </c>
      <c r="I3189" s="10">
        <f>VLOOKUP(C3189,away!$B$2:$E$405,3,FALSE)</f>
        <v>0.42</v>
      </c>
      <c r="J3189" s="10">
        <f>VLOOKUP(B3189,home!$B$2:$E$405,4,FALSE)</f>
        <v>0.57999999999999996</v>
      </c>
      <c r="K3189" s="12">
        <f t="shared" si="3640"/>
        <v>2.6217886524822602</v>
      </c>
      <c r="L3189" s="12">
        <f t="shared" si="3641"/>
        <v>0.27988085106383076</v>
      </c>
      <c r="M3189" s="13">
        <f t="shared" si="3642"/>
        <v>5.4931435234267599E-2</v>
      </c>
      <c r="N3189" s="13">
        <f t="shared" si="3643"/>
        <v>0.14401861356176701</v>
      </c>
      <c r="O3189" s="13">
        <f t="shared" si="3644"/>
        <v>1.5374256843524519E-2</v>
      </c>
      <c r="P3189" s="13">
        <f t="shared" si="3645"/>
        <v>4.0308052132700313E-2</v>
      </c>
      <c r="Q3189" s="13">
        <f t="shared" si="3646"/>
        <v>0.18879318339123427</v>
      </c>
      <c r="R3189" s="13">
        <f t="shared" si="3647"/>
        <v>2.1514800449197826E-3</v>
      </c>
      <c r="S3189" s="13">
        <f t="shared" si="3648"/>
        <v>7.3943956670866904E-3</v>
      </c>
      <c r="T3189" s="13">
        <f t="shared" si="3649"/>
        <v>5.2839596842588536E-2</v>
      </c>
      <c r="U3189" s="13">
        <f t="shared" si="3650"/>
        <v>5.6407259678127103E-3</v>
      </c>
      <c r="V3189" s="13">
        <f t="shared" si="3651"/>
        <v>6.0288022851199467E-4</v>
      </c>
      <c r="W3189" s="13">
        <f t="shared" si="3652"/>
        <v>0.16499194196038014</v>
      </c>
      <c r="X3189" s="13">
        <f t="shared" si="3653"/>
        <v>4.6178085134545369E-2</v>
      </c>
      <c r="Y3189" s="13">
        <f t="shared" si="3654"/>
        <v>6.4621808839772929E-3</v>
      </c>
      <c r="Z3189" s="13">
        <f t="shared" si="3655"/>
        <v>2.0071935533966598E-4</v>
      </c>
      <c r="AA3189" s="13">
        <f t="shared" si="3656"/>
        <v>5.2624372816309083E-4</v>
      </c>
      <c r="AB3189" s="13">
        <f t="shared" si="3657"/>
        <v>6.8984991746897544E-4</v>
      </c>
      <c r="AC3189" s="13">
        <f t="shared" si="3658"/>
        <v>2.7649158875285743E-5</v>
      </c>
      <c r="AD3189" s="13">
        <f t="shared" si="3659"/>
        <v>0.10814350029568406</v>
      </c>
      <c r="AE3189" s="13">
        <f t="shared" si="3660"/>
        <v>3.0267294899777693E-2</v>
      </c>
      <c r="AF3189" s="13">
        <f t="shared" si="3661"/>
        <v>4.2356181279748616E-3</v>
      </c>
      <c r="AG3189" s="13">
        <f t="shared" si="3662"/>
        <v>3.9515613547966484E-4</v>
      </c>
      <c r="AH3189" s="13">
        <f t="shared" si="3663"/>
        <v>1.4044375999362291E-5</v>
      </c>
      <c r="AI3189" s="13">
        <f t="shared" si="3664"/>
        <v>3.6821385626322255E-5</v>
      </c>
      <c r="AJ3189" s="13">
        <f t="shared" si="3665"/>
        <v>4.8268945501882557E-5</v>
      </c>
      <c r="AK3189" s="13">
        <f t="shared" si="3666"/>
        <v>4.2183657861373449E-5</v>
      </c>
      <c r="AL3189" s="13">
        <f t="shared" si="3667"/>
        <v>8.115453256353939E-7</v>
      </c>
      <c r="AM3189" s="13">
        <f t="shared" si="3668"/>
        <v>5.6705880382987288E-2</v>
      </c>
      <c r="AN3189" s="13">
        <f t="shared" si="3669"/>
        <v>1.5870890061914271E-2</v>
      </c>
      <c r="AO3189" s="13">
        <f t="shared" si="3670"/>
        <v>2.2209791088345292E-3</v>
      </c>
      <c r="AP3189" s="13">
        <f t="shared" si="3671"/>
        <v>2.072031743918656E-4</v>
      </c>
      <c r="AQ3189" s="13">
        <f t="shared" si="3672"/>
        <v>1.4498050197980669E-5</v>
      </c>
      <c r="AR3189" s="13">
        <f t="shared" si="3673"/>
        <v>7.8615038147239132E-7</v>
      </c>
      <c r="AS3189" s="13">
        <f t="shared" si="3674"/>
        <v>2.0611201492889155E-6</v>
      </c>
      <c r="AT3189" s="13">
        <f t="shared" si="3675"/>
        <v>2.7019107094041111E-6</v>
      </c>
      <c r="AU3189" s="13">
        <f t="shared" si="3676"/>
        <v>2.361279612645331E-6</v>
      </c>
      <c r="AV3189" s="13">
        <f t="shared" si="3677"/>
        <v>1.5476940234428088E-6</v>
      </c>
      <c r="AW3189" s="13">
        <f t="shared" si="3678"/>
        <v>1.6541738277026489E-8</v>
      </c>
      <c r="AX3189" s="13">
        <f t="shared" si="3679"/>
        <v>2.4778472286188735E-2</v>
      </c>
      <c r="AY3189" s="13">
        <f t="shared" si="3680"/>
        <v>6.9350199115200484E-3</v>
      </c>
      <c r="AZ3189" s="13">
        <f t="shared" si="3681"/>
        <v>9.704896374904214E-4</v>
      </c>
      <c r="BA3189" s="13">
        <f t="shared" si="3682"/>
        <v>9.0540488563149298E-5</v>
      </c>
      <c r="BB3189" s="13">
        <f t="shared" si="3683"/>
        <v>6.3351372486973141E-6</v>
      </c>
      <c r="BC3189" s="13">
        <f t="shared" si="3684"/>
        <v>3.5461672095431586E-7</v>
      </c>
      <c r="BD3189" s="13">
        <f t="shared" si="3685"/>
        <v>3.6671406305108019E-8</v>
      </c>
      <c r="BE3189" s="13">
        <f t="shared" si="3686"/>
        <v>9.6144676921298607E-8</v>
      </c>
      <c r="BF3189" s="13">
        <f t="shared" si="3687"/>
        <v>1.2603551147441688E-7</v>
      </c>
      <c r="BG3189" s="13">
        <f t="shared" si="3688"/>
        <v>1.1014615793114132E-7</v>
      </c>
      <c r="BH3189" s="13">
        <f t="shared" si="3689"/>
        <v>7.2194986744596298E-8</v>
      </c>
      <c r="BI3189" s="13">
        <f t="shared" si="3690"/>
        <v>3.7855999402617955E-8</v>
      </c>
      <c r="BJ3189" s="14">
        <f t="shared" si="3691"/>
        <v>0.85412583408946674</v>
      </c>
      <c r="BK3189" s="14">
        <f t="shared" si="3692"/>
        <v>0.11020024387828758</v>
      </c>
      <c r="BL3189" s="14">
        <f t="shared" si="3693"/>
        <v>2.4533812070493051E-2</v>
      </c>
      <c r="BM3189" s="14">
        <f t="shared" si="3694"/>
        <v>0.53654858481539203</v>
      </c>
      <c r="BN3189" s="14">
        <f t="shared" si="3695"/>
        <v>0.44557702120841353</v>
      </c>
    </row>
    <row r="3190" spans="1:66" x14ac:dyDescent="0.25">
      <c r="A3190" t="s">
        <v>25</v>
      </c>
      <c r="B3190" t="s">
        <v>174</v>
      </c>
      <c r="C3190" t="s">
        <v>478</v>
      </c>
      <c r="D3190" t="s">
        <v>570</v>
      </c>
      <c r="E3190" s="10">
        <f>VLOOKUP(A3190,home!$A$2:$E$405,3,FALSE)</f>
        <v>1.36879432624113</v>
      </c>
      <c r="F3190" s="10">
        <f>VLOOKUP(B3190,home!$B$2:$E$405,3,FALSE)</f>
        <v>0.63</v>
      </c>
      <c r="G3190" s="10">
        <f>VLOOKUP(C3190,away!$B$2:$E$405,4,FALSE)</f>
        <v>1.57</v>
      </c>
      <c r="H3190" s="10">
        <f>VLOOKUP(A3190,away!$A$2:$E$405,3,FALSE)</f>
        <v>1.1489361702127701</v>
      </c>
      <c r="I3190" s="10">
        <f>VLOOKUP(C3190,away!$B$2:$E$405,3,FALSE)</f>
        <v>0.94</v>
      </c>
      <c r="J3190" s="10">
        <f>VLOOKUP(B3190,home!$B$2:$E$405,4,FALSE)</f>
        <v>1.99</v>
      </c>
      <c r="K3190" s="12">
        <f t="shared" si="3640"/>
        <v>1.3538744680851018</v>
      </c>
      <c r="L3190" s="12">
        <f t="shared" si="3641"/>
        <v>2.1492000000000075</v>
      </c>
      <c r="M3190" s="13">
        <f t="shared" si="3642"/>
        <v>3.0104685102763377E-2</v>
      </c>
      <c r="N3190" s="13">
        <f t="shared" si="3643"/>
        <v>4.0757964530373253E-2</v>
      </c>
      <c r="O3190" s="13">
        <f t="shared" si="3644"/>
        <v>6.4700989222859273E-2</v>
      </c>
      <c r="P3190" s="13">
        <f t="shared" si="3645"/>
        <v>8.7597017368678504E-2</v>
      </c>
      <c r="Q3190" s="13">
        <f t="shared" si="3646"/>
        <v>2.7590583774395275E-2</v>
      </c>
      <c r="R3190" s="13">
        <f t="shared" si="3647"/>
        <v>6.9527683018884845E-2</v>
      </c>
      <c r="S3190" s="13">
        <f t="shared" si="3648"/>
        <v>6.3721289773466389E-2</v>
      </c>
      <c r="T3190" s="13">
        <f t="shared" si="3649"/>
        <v>5.9297682647930533E-2</v>
      </c>
      <c r="U3190" s="13">
        <f t="shared" si="3650"/>
        <v>9.4131754864382272E-2</v>
      </c>
      <c r="V3190" s="13">
        <f t="shared" si="3651"/>
        <v>2.0601425798702395E-2</v>
      </c>
      <c r="W3190" s="13">
        <f t="shared" si="3652"/>
        <v>1.2451395643905613E-2</v>
      </c>
      <c r="X3190" s="13">
        <f t="shared" si="3653"/>
        <v>2.6760539517882039E-2</v>
      </c>
      <c r="Y3190" s="13">
        <f t="shared" si="3654"/>
        <v>2.8756875765916148E-2</v>
      </c>
      <c r="Z3190" s="13">
        <f t="shared" si="3655"/>
        <v>4.9809632114729267E-2</v>
      </c>
      <c r="AA3190" s="13">
        <f t="shared" si="3656"/>
        <v>6.7435989184843698E-2</v>
      </c>
      <c r="AB3190" s="13">
        <f t="shared" si="3657"/>
        <v>4.5649931993711479E-2</v>
      </c>
      <c r="AC3190" s="13">
        <f t="shared" si="3658"/>
        <v>3.7465585658601227E-3</v>
      </c>
      <c r="AD3190" s="13">
        <f t="shared" si="3659"/>
        <v>4.2144066635774677E-3</v>
      </c>
      <c r="AE3190" s="13">
        <f t="shared" si="3660"/>
        <v>9.0576028013607257E-3</v>
      </c>
      <c r="AF3190" s="13">
        <f t="shared" si="3661"/>
        <v>9.7332999703422726E-3</v>
      </c>
      <c r="AG3190" s="13">
        <f t="shared" si="3662"/>
        <v>6.9729360987532277E-3</v>
      </c>
      <c r="AH3190" s="13">
        <f t="shared" si="3663"/>
        <v>2.6762715335244134E-2</v>
      </c>
      <c r="AI3190" s="13">
        <f t="shared" si="3664"/>
        <v>3.6233356989016648E-2</v>
      </c>
      <c r="AJ3190" s="13">
        <f t="shared" si="3665"/>
        <v>2.4527708460221266E-2</v>
      </c>
      <c r="AK3190" s="13">
        <f t="shared" si="3666"/>
        <v>1.1069146081642839E-2</v>
      </c>
      <c r="AL3190" s="13">
        <f t="shared" si="3667"/>
        <v>4.3606150291377102E-4</v>
      </c>
      <c r="AM3190" s="13">
        <f t="shared" si="3668"/>
        <v>1.1411555159890501E-3</v>
      </c>
      <c r="AN3190" s="13">
        <f t="shared" si="3669"/>
        <v>2.4525714349636755E-3</v>
      </c>
      <c r="AO3190" s="13">
        <f t="shared" si="3670"/>
        <v>2.6355332640119757E-3</v>
      </c>
      <c r="AP3190" s="13">
        <f t="shared" si="3671"/>
        <v>1.8880960303381857E-3</v>
      </c>
      <c r="AQ3190" s="13">
        <f t="shared" si="3672"/>
        <v>1.0144739971007109E-3</v>
      </c>
      <c r="AR3190" s="13">
        <f t="shared" si="3673"/>
        <v>1.1503685559701379E-2</v>
      </c>
      <c r="AS3190" s="13">
        <f t="shared" si="3674"/>
        <v>1.5574546168158969E-2</v>
      </c>
      <c r="AT3190" s="13">
        <f t="shared" si="3675"/>
        <v>1.0542990204541546E-2</v>
      </c>
      <c r="AU3190" s="13">
        <f t="shared" si="3676"/>
        <v>4.7579617517333741E-3</v>
      </c>
      <c r="AV3190" s="13">
        <f t="shared" si="3677"/>
        <v>1.6104207339493208E-3</v>
      </c>
      <c r="AW3190" s="13">
        <f t="shared" si="3678"/>
        <v>3.5245240357993524E-5</v>
      </c>
      <c r="AX3190" s="13">
        <f t="shared" si="3679"/>
        <v>2.5749688620200925E-4</v>
      </c>
      <c r="AY3190" s="13">
        <f t="shared" si="3680"/>
        <v>5.5341230782536023E-4</v>
      </c>
      <c r="AZ3190" s="13">
        <f t="shared" si="3681"/>
        <v>5.9469686598913438E-4</v>
      </c>
      <c r="BA3190" s="13">
        <f t="shared" si="3682"/>
        <v>4.2604083479461731E-4</v>
      </c>
      <c r="BB3190" s="13">
        <f t="shared" si="3683"/>
        <v>2.2891174053514871E-4</v>
      </c>
      <c r="BC3190" s="13">
        <f t="shared" si="3684"/>
        <v>9.8395422551628652E-5</v>
      </c>
      <c r="BD3190" s="13">
        <f t="shared" si="3685"/>
        <v>4.1206201674850495E-3</v>
      </c>
      <c r="BE3190" s="13">
        <f t="shared" si="3686"/>
        <v>5.5788024374345642E-3</v>
      </c>
      <c r="BF3190" s="13">
        <f t="shared" si="3687"/>
        <v>3.7764990912667962E-3</v>
      </c>
      <c r="BG3190" s="13">
        <f t="shared" si="3688"/>
        <v>1.7043018994709013E-3</v>
      </c>
      <c r="BH3190" s="13">
        <f t="shared" si="3689"/>
        <v>5.768527069006489E-4</v>
      </c>
      <c r="BI3190" s="13">
        <f t="shared" si="3690"/>
        <v>1.561972303437134E-4</v>
      </c>
      <c r="BJ3190" s="14">
        <f t="shared" si="3691"/>
        <v>0.2368840717147381</v>
      </c>
      <c r="BK3190" s="14">
        <f t="shared" si="3692"/>
        <v>0.20676045042020991</v>
      </c>
      <c r="BL3190" s="14">
        <f t="shared" si="3693"/>
        <v>0.4999421531017928</v>
      </c>
      <c r="BM3190" s="14">
        <f t="shared" si="3694"/>
        <v>0.67259921726604832</v>
      </c>
      <c r="BN3190" s="14">
        <f t="shared" si="3695"/>
        <v>0.32027892301795452</v>
      </c>
    </row>
    <row r="3191" spans="1:66" x14ac:dyDescent="0.25">
      <c r="A3191" t="s">
        <v>25</v>
      </c>
      <c r="B3191" t="s">
        <v>176</v>
      </c>
      <c r="C3191" t="s">
        <v>169</v>
      </c>
      <c r="D3191" t="s">
        <v>570</v>
      </c>
      <c r="E3191" s="10">
        <f>VLOOKUP(A3191,home!$A$2:$E$405,3,FALSE)</f>
        <v>1.36879432624113</v>
      </c>
      <c r="F3191" s="10">
        <f>VLOOKUP(B3191,home!$B$2:$E$405,3,FALSE)</f>
        <v>0.83</v>
      </c>
      <c r="G3191" s="10">
        <f>VLOOKUP(C3191,away!$B$2:$E$405,4,FALSE)</f>
        <v>0.83</v>
      </c>
      <c r="H3191" s="10">
        <f>VLOOKUP(A3191,away!$A$2:$E$405,3,FALSE)</f>
        <v>1.1489361702127701</v>
      </c>
      <c r="I3191" s="10">
        <f>VLOOKUP(C3191,away!$B$2:$E$405,3,FALSE)</f>
        <v>1.25</v>
      </c>
      <c r="J3191" s="10">
        <f>VLOOKUP(B3191,home!$B$2:$E$405,4,FALSE)</f>
        <v>0.87</v>
      </c>
      <c r="K3191" s="12">
        <f t="shared" si="3640"/>
        <v>0.94296241134751424</v>
      </c>
      <c r="L3191" s="12">
        <f t="shared" si="3641"/>
        <v>1.2494680851063875</v>
      </c>
      <c r="M3191" s="13">
        <f t="shared" si="3642"/>
        <v>0.11164506565266635</v>
      </c>
      <c r="N3191" s="13">
        <f t="shared" si="3643"/>
        <v>0.1052771003228898</v>
      </c>
      <c r="O3191" s="13">
        <f t="shared" si="3644"/>
        <v>0.13949694639261392</v>
      </c>
      <c r="P3191" s="13">
        <f t="shared" si="3645"/>
        <v>0.13154037694599416</v>
      </c>
      <c r="Q3191" s="13">
        <f t="shared" si="3646"/>
        <v>4.9636174190073157E-2</v>
      </c>
      <c r="R3191" s="13">
        <f t="shared" si="3647"/>
        <v>8.7148491243683873E-2</v>
      </c>
      <c r="S3191" s="13">
        <f t="shared" si="3648"/>
        <v>3.8745265332469705E-2</v>
      </c>
      <c r="T3191" s="13">
        <f t="shared" si="3649"/>
        <v>6.2018815517277802E-2</v>
      </c>
      <c r="U3191" s="13">
        <f t="shared" si="3650"/>
        <v>8.2177751448441874E-2</v>
      </c>
      <c r="V3191" s="13">
        <f t="shared" si="3651"/>
        <v>5.0721919274678258E-3</v>
      </c>
      <c r="W3191" s="13">
        <f t="shared" si="3652"/>
        <v>1.5601682168112214E-2</v>
      </c>
      <c r="X3191" s="13">
        <f t="shared" si="3653"/>
        <v>1.9493803943029638E-2</v>
      </c>
      <c r="Y3191" s="13">
        <f t="shared" si="3654"/>
        <v>1.2178442942068296E-2</v>
      </c>
      <c r="Z3191" s="13">
        <f t="shared" si="3655"/>
        <v>3.6296419491385498E-2</v>
      </c>
      <c r="AA3191" s="13">
        <f t="shared" si="3656"/>
        <v>3.4226159246877781E-2</v>
      </c>
      <c r="AB3191" s="13">
        <f t="shared" si="3657"/>
        <v>1.6136990827299944E-2</v>
      </c>
      <c r="AC3191" s="13">
        <f t="shared" si="3658"/>
        <v>3.7350398905964329E-4</v>
      </c>
      <c r="AD3191" s="13">
        <f t="shared" si="3659"/>
        <v>3.6779499595801508E-3</v>
      </c>
      <c r="AE3191" s="13">
        <f t="shared" si="3660"/>
        <v>4.5954810931137261E-3</v>
      </c>
      <c r="AF3191" s="13">
        <f t="shared" si="3661"/>
        <v>2.8709534807777083E-3</v>
      </c>
      <c r="AG3191" s="13">
        <f t="shared" si="3662"/>
        <v>1.195721582685614E-3</v>
      </c>
      <c r="AH3191" s="13">
        <f t="shared" si="3663"/>
        <v>1.1337804439529899E-2</v>
      </c>
      <c r="AI3191" s="13">
        <f t="shared" si="3664"/>
        <v>1.0691123413685664E-2</v>
      </c>
      <c r="AJ3191" s="13">
        <f t="shared" si="3665"/>
        <v>5.0406637570914511E-3</v>
      </c>
      <c r="AK3191" s="13">
        <f t="shared" si="3666"/>
        <v>1.5843854837263253E-3</v>
      </c>
      <c r="AL3191" s="13">
        <f t="shared" si="3667"/>
        <v>1.7602517486831586E-5</v>
      </c>
      <c r="AM3191" s="13">
        <f t="shared" si="3668"/>
        <v>6.9363371254023865E-4</v>
      </c>
      <c r="AN3191" s="13">
        <f t="shared" si="3669"/>
        <v>8.6667318657288647E-4</v>
      </c>
      <c r="AO3191" s="13">
        <f t="shared" si="3670"/>
        <v>5.4144024342013769E-4</v>
      </c>
      <c r="AP3191" s="13">
        <f t="shared" si="3671"/>
        <v>2.2550410138189866E-4</v>
      </c>
      <c r="AQ3191" s="13">
        <f t="shared" si="3672"/>
        <v>7.0440044434319393E-5</v>
      </c>
      <c r="AR3191" s="13">
        <f t="shared" si="3673"/>
        <v>2.8332449604740254E-3</v>
      </c>
      <c r="AS3191" s="13">
        <f t="shared" si="3674"/>
        <v>2.6716434998667795E-3</v>
      </c>
      <c r="AT3191" s="13">
        <f t="shared" si="3675"/>
        <v>1.2596296984476452E-3</v>
      </c>
      <c r="AU3191" s="13">
        <f t="shared" si="3676"/>
        <v>3.9592781928437794E-4</v>
      </c>
      <c r="AV3191" s="13">
        <f t="shared" si="3677"/>
        <v>9.3336262797989942E-5</v>
      </c>
      <c r="AW3191" s="13">
        <f t="shared" si="3678"/>
        <v>5.7609198397330376E-7</v>
      </c>
      <c r="AX3191" s="13">
        <f t="shared" si="3679"/>
        <v>1.0901175302814527E-4</v>
      </c>
      <c r="AY3191" s="13">
        <f t="shared" si="3680"/>
        <v>1.3620670631016711E-4</v>
      </c>
      <c r="AZ3191" s="13">
        <f t="shared" si="3681"/>
        <v>8.509296625600631E-5</v>
      </c>
      <c r="BA3191" s="13">
        <f t="shared" si="3682"/>
        <v>3.5440315201304889E-5</v>
      </c>
      <c r="BB3191" s="13">
        <f t="shared" si="3683"/>
        <v>1.1070385692535304E-5</v>
      </c>
      <c r="BC3191" s="13">
        <f t="shared" si="3684"/>
        <v>2.7664187225282481E-6</v>
      </c>
      <c r="BD3191" s="13">
        <f t="shared" si="3685"/>
        <v>5.9000819256679936E-4</v>
      </c>
      <c r="BE3191" s="13">
        <f t="shared" si="3686"/>
        <v>5.5635554797757762E-4</v>
      </c>
      <c r="BF3191" s="13">
        <f t="shared" si="3687"/>
        <v>2.6231118454375212E-4</v>
      </c>
      <c r="BG3191" s="13">
        <f t="shared" si="3688"/>
        <v>8.2449862366933108E-5</v>
      </c>
      <c r="BH3191" s="13">
        <f t="shared" si="3689"/>
        <v>1.9436780258198474E-5</v>
      </c>
      <c r="BI3191" s="13">
        <f t="shared" si="3690"/>
        <v>3.6656306362205206E-6</v>
      </c>
      <c r="BJ3191" s="14">
        <f t="shared" si="3691"/>
        <v>0.27932340503316822</v>
      </c>
      <c r="BK3191" s="14">
        <f t="shared" si="3692"/>
        <v>0.28753021307145471</v>
      </c>
      <c r="BL3191" s="14">
        <f t="shared" si="3693"/>
        <v>0.39660832569217103</v>
      </c>
      <c r="BM3191" s="14">
        <f t="shared" si="3694"/>
        <v>0.37487857792593204</v>
      </c>
      <c r="BN3191" s="14">
        <f t="shared" si="3695"/>
        <v>0.62474415474792122</v>
      </c>
    </row>
    <row r="3192" spans="1:66" x14ac:dyDescent="0.25">
      <c r="A3192" t="s">
        <v>25</v>
      </c>
      <c r="B3192" t="s">
        <v>292</v>
      </c>
      <c r="C3192" t="s">
        <v>177</v>
      </c>
      <c r="D3192" t="s">
        <v>570</v>
      </c>
      <c r="E3192" s="10">
        <f>VLOOKUP(A3192,home!$A$2:$E$405,3,FALSE)</f>
        <v>1.36879432624113</v>
      </c>
      <c r="F3192" s="10">
        <f>VLOOKUP(B3192,home!$B$2:$E$405,3,FALSE)</f>
        <v>1.57</v>
      </c>
      <c r="G3192" s="10">
        <f>VLOOKUP(C3192,away!$B$2:$E$405,4,FALSE)</f>
        <v>0.63</v>
      </c>
      <c r="H3192" s="10">
        <f>VLOOKUP(A3192,away!$A$2:$E$405,3,FALSE)</f>
        <v>1.1489361702127701</v>
      </c>
      <c r="I3192" s="10">
        <f>VLOOKUP(C3192,away!$B$2:$E$405,3,FALSE)</f>
        <v>0.73</v>
      </c>
      <c r="J3192" s="10">
        <f>VLOOKUP(B3192,home!$B$2:$E$405,4,FALSE)</f>
        <v>1.37</v>
      </c>
      <c r="K3192" s="12">
        <f t="shared" si="3640"/>
        <v>1.3538744680851018</v>
      </c>
      <c r="L3192" s="12">
        <f t="shared" si="3641"/>
        <v>1.1490510638297913</v>
      </c>
      <c r="M3192" s="13">
        <f t="shared" si="3642"/>
        <v>8.1845207270345388E-2</v>
      </c>
      <c r="N3192" s="13">
        <f t="shared" si="3643"/>
        <v>0.11080813645845376</v>
      </c>
      <c r="O3192" s="13">
        <f t="shared" si="3644"/>
        <v>9.4044322483360129E-2</v>
      </c>
      <c r="P3192" s="13">
        <f t="shared" si="3645"/>
        <v>0.12732420707858297</v>
      </c>
      <c r="Q3192" s="13">
        <f t="shared" si="3646"/>
        <v>7.5010153403595251E-2</v>
      </c>
      <c r="R3192" s="13">
        <f t="shared" si="3647"/>
        <v>5.4030864398328479E-2</v>
      </c>
      <c r="S3192" s="13">
        <f t="shared" si="3648"/>
        <v>4.9518640885841195E-2</v>
      </c>
      <c r="T3192" s="13">
        <f t="shared" si="3649"/>
        <v>8.6190496566436958E-2</v>
      </c>
      <c r="U3192" s="13">
        <f t="shared" si="3650"/>
        <v>7.3151007797465223E-2</v>
      </c>
      <c r="V3192" s="13">
        <f t="shared" si="3651"/>
        <v>8.5594120585499502E-3</v>
      </c>
      <c r="W3192" s="13">
        <f t="shared" si="3652"/>
        <v>3.3851443846758138E-2</v>
      </c>
      <c r="X3192" s="13">
        <f t="shared" si="3653"/>
        <v>3.8897037564291873E-2</v>
      </c>
      <c r="Y3192" s="13">
        <f t="shared" si="3654"/>
        <v>2.2347341196538473E-2</v>
      </c>
      <c r="Z3192" s="13">
        <f t="shared" si="3655"/>
        <v>2.0694740738847507E-2</v>
      </c>
      <c r="AA3192" s="13">
        <f t="shared" si="3656"/>
        <v>2.8018081109966252E-2</v>
      </c>
      <c r="AB3192" s="13">
        <f t="shared" si="3657"/>
        <v>1.8966482329760403E-2</v>
      </c>
      <c r="AC3192" s="13">
        <f t="shared" si="3658"/>
        <v>8.322267651344541E-4</v>
      </c>
      <c r="AD3192" s="13">
        <f t="shared" si="3659"/>
        <v>1.1457651382985594E-2</v>
      </c>
      <c r="AE3192" s="13">
        <f t="shared" si="3660"/>
        <v>1.3165426510610475E-2</v>
      </c>
      <c r="AF3192" s="13">
        <f t="shared" si="3661"/>
        <v>7.5638736688949547E-3</v>
      </c>
      <c r="AG3192" s="13">
        <f t="shared" si="3662"/>
        <v>2.8970923619726307E-3</v>
      </c>
      <c r="AH3192" s="13">
        <f t="shared" si="3663"/>
        <v>5.9448284654136166E-3</v>
      </c>
      <c r="AI3192" s="13">
        <f t="shared" si="3664"/>
        <v>8.0485514764690319E-3</v>
      </c>
      <c r="AJ3192" s="13">
        <f t="shared" si="3665"/>
        <v>5.4483641745300369E-3</v>
      </c>
      <c r="AK3192" s="13">
        <f t="shared" si="3666"/>
        <v>2.4588003829085926E-3</v>
      </c>
      <c r="AL3192" s="13">
        <f t="shared" si="3667"/>
        <v>5.1786838357100154E-5</v>
      </c>
      <c r="AM3192" s="13">
        <f t="shared" si="3668"/>
        <v>3.1024443343288296E-3</v>
      </c>
      <c r="AN3192" s="13">
        <f t="shared" si="3669"/>
        <v>3.5648669628332496E-3</v>
      </c>
      <c r="AO3192" s="13">
        <f t="shared" si="3670"/>
        <v>2.0481070880276121E-3</v>
      </c>
      <c r="AP3192" s="13">
        <f t="shared" si="3671"/>
        <v>7.8445987611182105E-4</v>
      </c>
      <c r="AQ3192" s="13">
        <f t="shared" si="3672"/>
        <v>2.2534611379451875E-4</v>
      </c>
      <c r="AR3192" s="13">
        <f t="shared" si="3673"/>
        <v>1.3661822944938274E-3</v>
      </c>
      <c r="AS3192" s="13">
        <f t="shared" si="3674"/>
        <v>1.8496393272651142E-3</v>
      </c>
      <c r="AT3192" s="13">
        <f t="shared" si="3675"/>
        <v>1.2520897301751713E-3</v>
      </c>
      <c r="AU3192" s="13">
        <f t="shared" si="3676"/>
        <v>5.6505743914524284E-4</v>
      </c>
      <c r="AV3192" s="13">
        <f t="shared" si="3677"/>
        <v>1.9125420996507394E-4</v>
      </c>
      <c r="AW3192" s="13">
        <f t="shared" si="3678"/>
        <v>2.2378688145431416E-6</v>
      </c>
      <c r="AX3192" s="13">
        <f t="shared" si="3679"/>
        <v>7.0005336215051375E-4</v>
      </c>
      <c r="AY3192" s="13">
        <f t="shared" si="3680"/>
        <v>8.043970605166699E-4</v>
      </c>
      <c r="AZ3192" s="13">
        <f t="shared" si="3681"/>
        <v>4.6214664906411845E-4</v>
      </c>
      <c r="BA3192" s="13">
        <f t="shared" si="3682"/>
        <v>1.7701003291749947E-4</v>
      </c>
      <c r="BB3192" s="13">
        <f t="shared" si="3683"/>
        <v>5.0848391658099824E-5</v>
      </c>
      <c r="BC3192" s="13">
        <f t="shared" si="3684"/>
        <v>1.1685479705754688E-5</v>
      </c>
      <c r="BD3192" s="13">
        <f t="shared" si="3685"/>
        <v>2.6163553647892603E-4</v>
      </c>
      <c r="BE3192" s="13">
        <f t="shared" si="3686"/>
        <v>3.542216727825662E-4</v>
      </c>
      <c r="BF3192" s="13">
        <f t="shared" si="3687"/>
        <v>2.3978583941135597E-4</v>
      </c>
      <c r="BG3192" s="13">
        <f t="shared" si="3688"/>
        <v>1.0821330859579639E-4</v>
      </c>
      <c r="BH3192" s="13">
        <f t="shared" si="3689"/>
        <v>3.6626808903715716E-5</v>
      </c>
      <c r="BI3192" s="13">
        <f t="shared" si="3690"/>
        <v>9.9176202844345542E-6</v>
      </c>
      <c r="BJ3192" s="14">
        <f t="shared" si="3691"/>
        <v>0.41412001831164674</v>
      </c>
      <c r="BK3192" s="14">
        <f t="shared" si="3692"/>
        <v>0.26893587795732771</v>
      </c>
      <c r="BL3192" s="14">
        <f t="shared" si="3693"/>
        <v>0.29634592640570295</v>
      </c>
      <c r="BM3192" s="14">
        <f t="shared" si="3694"/>
        <v>0.45623151312915677</v>
      </c>
      <c r="BN3192" s="14">
        <f t="shared" si="3695"/>
        <v>0.54306289109266592</v>
      </c>
    </row>
    <row r="3193" spans="1:66" x14ac:dyDescent="0.25">
      <c r="A3193" t="s">
        <v>25</v>
      </c>
      <c r="B3193" t="s">
        <v>26</v>
      </c>
      <c r="C3193" t="s">
        <v>258</v>
      </c>
      <c r="D3193" t="s">
        <v>570</v>
      </c>
      <c r="E3193" s="10">
        <f>VLOOKUP(A3193,home!$A$2:$E$405,3,FALSE)</f>
        <v>1.36879432624113</v>
      </c>
      <c r="F3193" s="10">
        <f>VLOOKUP(B3193,home!$B$2:$E$405,3,FALSE)</f>
        <v>0.49</v>
      </c>
      <c r="G3193" s="10">
        <f>VLOOKUP(C3193,away!$B$2:$E$405,4,FALSE)</f>
        <v>0.49</v>
      </c>
      <c r="H3193" s="10">
        <f>VLOOKUP(A3193,away!$A$2:$E$405,3,FALSE)</f>
        <v>1.1489361702127701</v>
      </c>
      <c r="I3193" s="10">
        <f>VLOOKUP(C3193,away!$B$2:$E$405,3,FALSE)</f>
        <v>0.73</v>
      </c>
      <c r="J3193" s="10">
        <f>VLOOKUP(B3193,home!$B$2:$E$405,4,FALSE)</f>
        <v>1.6</v>
      </c>
      <c r="K3193" s="12">
        <f t="shared" si="3640"/>
        <v>0.32864751773049528</v>
      </c>
      <c r="L3193" s="12">
        <f t="shared" si="3641"/>
        <v>1.3419574468085154</v>
      </c>
      <c r="M3193" s="13">
        <f t="shared" si="3642"/>
        <v>0.18813321728004462</v>
      </c>
      <c r="N3193" s="13">
        <f t="shared" si="3643"/>
        <v>6.1829514861738592E-2</v>
      </c>
      <c r="O3193" s="13">
        <f t="shared" si="3644"/>
        <v>0.25246677192100037</v>
      </c>
      <c r="P3193" s="13">
        <f t="shared" si="3645"/>
        <v>8.2972577901267885E-2</v>
      </c>
      <c r="Q3193" s="13">
        <f t="shared" si="3646"/>
        <v>1.0160058290895578E-2</v>
      </c>
      <c r="R3193" s="13">
        <f t="shared" si="3647"/>
        <v>0.16939983232554676</v>
      </c>
      <c r="S3193" s="13">
        <f t="shared" si="3648"/>
        <v>9.1483694149212379E-3</v>
      </c>
      <c r="T3193" s="13">
        <f t="shared" si="3649"/>
        <v>1.363436588347592E-2</v>
      </c>
      <c r="U3193" s="13">
        <f t="shared" si="3650"/>
        <v>5.5672834397753057E-2</v>
      </c>
      <c r="V3193" s="13">
        <f t="shared" si="3651"/>
        <v>4.4830159590774867E-4</v>
      </c>
      <c r="W3193" s="13">
        <f t="shared" si="3652"/>
        <v>1.1130259790999902E-3</v>
      </c>
      <c r="X3193" s="13">
        <f t="shared" si="3653"/>
        <v>1.4936335011445708E-3</v>
      </c>
      <c r="Y3193" s="13">
        <f t="shared" si="3654"/>
        <v>1.0021962998318162E-3</v>
      </c>
      <c r="Z3193" s="13">
        <f t="shared" si="3655"/>
        <v>7.5775788825793805E-2</v>
      </c>
      <c r="AA3193" s="13">
        <f t="shared" si="3656"/>
        <v>2.4903524901667338E-2</v>
      </c>
      <c r="AB3193" s="13">
        <f t="shared" si="3657"/>
        <v>4.0922408208362735E-3</v>
      </c>
      <c r="AC3193" s="13">
        <f t="shared" si="3658"/>
        <v>1.2357180867463905E-5</v>
      </c>
      <c r="AD3193" s="13">
        <f t="shared" si="3659"/>
        <v>9.1448306300191478E-5</v>
      </c>
      <c r="AE3193" s="13">
        <f t="shared" si="3660"/>
        <v>1.2271973563756803E-4</v>
      </c>
      <c r="AF3193" s="13">
        <f t="shared" si="3661"/>
        <v>8.2342331554603398E-5</v>
      </c>
      <c r="AG3193" s="13">
        <f t="shared" si="3662"/>
        <v>3.6833301672425292E-5</v>
      </c>
      <c r="AH3193" s="13">
        <f t="shared" si="3663"/>
        <v>2.5421971025640852E-2</v>
      </c>
      <c r="AI3193" s="13">
        <f t="shared" si="3664"/>
        <v>8.3548676733934384E-3</v>
      </c>
      <c r="AJ3193" s="13">
        <f t="shared" si="3665"/>
        <v>1.3729032609137561E-3</v>
      </c>
      <c r="AK3193" s="13">
        <f t="shared" si="3666"/>
        <v>1.5040041626113618E-4</v>
      </c>
      <c r="AL3193" s="13">
        <f t="shared" si="3667"/>
        <v>2.1799598539570821E-7</v>
      </c>
      <c r="AM3193" s="13">
        <f t="shared" si="3668"/>
        <v>6.0108517732431872E-6</v>
      </c>
      <c r="AN3193" s="13">
        <f t="shared" si="3669"/>
        <v>8.0663072987658662E-6</v>
      </c>
      <c r="AO3193" s="13">
        <f t="shared" si="3670"/>
        <v>5.4123205739123678E-6</v>
      </c>
      <c r="AP3193" s="13">
        <f t="shared" si="3671"/>
        <v>2.4210346328922141E-6</v>
      </c>
      <c r="AQ3193" s="13">
        <f t="shared" si="3672"/>
        <v>8.1223136364775615E-7</v>
      </c>
      <c r="AR3193" s="13">
        <f t="shared" si="3673"/>
        <v>6.8230406660818076E-3</v>
      </c>
      <c r="AS3193" s="13">
        <f t="shared" si="3674"/>
        <v>2.2423753782820112E-3</v>
      </c>
      <c r="AT3193" s="13">
        <f t="shared" si="3675"/>
        <v>3.6847555094618169E-4</v>
      </c>
      <c r="AU3193" s="13">
        <f t="shared" si="3676"/>
        <v>4.0366191720946423E-5</v>
      </c>
      <c r="AV3193" s="13">
        <f t="shared" si="3677"/>
        <v>3.316562177330578E-6</v>
      </c>
      <c r="AW3193" s="13">
        <f t="shared" si="3678"/>
        <v>2.6706384417255102E-9</v>
      </c>
      <c r="AX3193" s="13">
        <f t="shared" si="3679"/>
        <v>3.2924191912038665E-7</v>
      </c>
      <c r="AY3193" s="13">
        <f t="shared" si="3680"/>
        <v>4.418286451651298E-7</v>
      </c>
      <c r="AZ3193" s="13">
        <f t="shared" si="3681"/>
        <v>2.9645762029633161E-7</v>
      </c>
      <c r="BA3193" s="13">
        <f t="shared" si="3682"/>
        <v>1.3261117040659787E-7</v>
      </c>
      <c r="BB3193" s="13">
        <f t="shared" si="3683"/>
        <v>4.4489636914281725E-8</v>
      </c>
      <c r="BC3193" s="13">
        <f t="shared" si="3684"/>
        <v>1.1940639912585471E-8</v>
      </c>
      <c r="BD3193" s="13">
        <f t="shared" si="3685"/>
        <v>1.5260383719543033E-3</v>
      </c>
      <c r="BE3193" s="13">
        <f t="shared" si="3686"/>
        <v>5.0152872290426802E-4</v>
      </c>
      <c r="BF3193" s="13">
        <f t="shared" si="3687"/>
        <v>8.2413084926516542E-5</v>
      </c>
      <c r="BG3193" s="13">
        <f t="shared" si="3688"/>
        <v>9.0282852632040537E-6</v>
      </c>
      <c r="BH3193" s="13">
        <f t="shared" si="3689"/>
        <v>7.4178088527870597E-7</v>
      </c>
      <c r="BI3193" s="13">
        <f t="shared" si="3690"/>
        <v>4.8756889329355195E-8</v>
      </c>
      <c r="BJ3193" s="14">
        <f t="shared" si="3691"/>
        <v>8.9590117806625555E-2</v>
      </c>
      <c r="BK3193" s="14">
        <f t="shared" si="3692"/>
        <v>0.2807154831976395</v>
      </c>
      <c r="BL3193" s="14">
        <f t="shared" si="3693"/>
        <v>0.55343272009504418</v>
      </c>
      <c r="BM3193" s="14">
        <f t="shared" si="3694"/>
        <v>0.23455169818660246</v>
      </c>
      <c r="BN3193" s="14">
        <f t="shared" si="3695"/>
        <v>0.76496197258049381</v>
      </c>
    </row>
    <row r="3194" spans="1:66" x14ac:dyDescent="0.25">
      <c r="A3194" t="s">
        <v>28</v>
      </c>
      <c r="B3194" t="s">
        <v>188</v>
      </c>
      <c r="C3194" t="s">
        <v>462</v>
      </c>
      <c r="D3194" t="s">
        <v>570</v>
      </c>
      <c r="E3194" s="10">
        <f>VLOOKUP(A3194,home!$A$2:$E$405,3,FALSE)</f>
        <v>1.3831775700934601</v>
      </c>
      <c r="F3194" s="10">
        <f>VLOOKUP(B3194,home!$B$2:$E$405,3,FALSE)</f>
        <v>1.3</v>
      </c>
      <c r="G3194" s="10">
        <f>VLOOKUP(C3194,away!$B$2:$E$405,4,FALSE)</f>
        <v>1.45</v>
      </c>
      <c r="H3194" s="10">
        <f>VLOOKUP(A3194,away!$A$2:$E$405,3,FALSE)</f>
        <v>1.2429906542056099</v>
      </c>
      <c r="I3194" s="10">
        <f>VLOOKUP(C3194,away!$B$2:$E$405,3,FALSE)</f>
        <v>0.43</v>
      </c>
      <c r="J3194" s="10">
        <f>VLOOKUP(B3194,home!$B$2:$E$405,4,FALSE)</f>
        <v>0.8</v>
      </c>
      <c r="K3194" s="12">
        <f t="shared" si="3640"/>
        <v>2.6072897196261722</v>
      </c>
      <c r="L3194" s="12">
        <f t="shared" si="3641"/>
        <v>0.42758878504672987</v>
      </c>
      <c r="M3194" s="13">
        <f t="shared" si="3642"/>
        <v>4.8080504077318544E-2</v>
      </c>
      <c r="N3194" s="13">
        <f t="shared" si="3643"/>
        <v>0.12535980399523688</v>
      </c>
      <c r="O3194" s="13">
        <f t="shared" si="3644"/>
        <v>2.055868432285498E-2</v>
      </c>
      <c r="P3194" s="13">
        <f t="shared" si="3645"/>
        <v>5.3602446284019535E-2</v>
      </c>
      <c r="Q3194" s="13">
        <f t="shared" si="3646"/>
        <v>0.16342466410556661</v>
      </c>
      <c r="R3194" s="13">
        <f t="shared" si="3647"/>
        <v>4.3953314258844065E-3</v>
      </c>
      <c r="S3194" s="13">
        <f t="shared" si="3648"/>
        <v>1.4939642911245041E-2</v>
      </c>
      <c r="T3194" s="13">
        <f t="shared" si="3649"/>
        <v>6.9878553571569163E-2</v>
      </c>
      <c r="U3194" s="13">
        <f t="shared" si="3650"/>
        <v>1.1459902441058257E-2</v>
      </c>
      <c r="V3194" s="13">
        <f t="shared" si="3651"/>
        <v>1.8506031868843968E-3</v>
      </c>
      <c r="W3194" s="13">
        <f t="shared" si="3652"/>
        <v>0.14203181555193467</v>
      </c>
      <c r="X3194" s="13">
        <f t="shared" si="3653"/>
        <v>6.0731211449832984E-2</v>
      </c>
      <c r="Y3194" s="13">
        <f t="shared" si="3654"/>
        <v>1.2983992459125068E-2</v>
      </c>
      <c r="Z3194" s="13">
        <f t="shared" si="3655"/>
        <v>6.2646480809054139E-4</v>
      </c>
      <c r="AA3194" s="13">
        <f t="shared" si="3656"/>
        <v>1.6333752538420512E-3</v>
      </c>
      <c r="AB3194" s="13">
        <f t="shared" si="3657"/>
        <v>2.1293412538170857E-3</v>
      </c>
      <c r="AC3194" s="13">
        <f t="shared" si="3658"/>
        <v>1.2894631075218034E-4</v>
      </c>
      <c r="AD3194" s="13">
        <f t="shared" si="3659"/>
        <v>9.2579523137100023E-2</v>
      </c>
      <c r="AE3194" s="13">
        <f t="shared" si="3660"/>
        <v>3.9585965818398218E-2</v>
      </c>
      <c r="AF3194" s="13">
        <f t="shared" si="3661"/>
        <v>8.4632575145951339E-3</v>
      </c>
      <c r="AG3194" s="13">
        <f t="shared" si="3662"/>
        <v>1.2062646660677802E-3</v>
      </c>
      <c r="AH3194" s="13">
        <f t="shared" si="3663"/>
        <v>6.6967331541491849E-5</v>
      </c>
      <c r="AI3194" s="13">
        <f t="shared" si="3664"/>
        <v>1.7460323507892918E-4</v>
      </c>
      <c r="AJ3194" s="13">
        <f t="shared" si="3665"/>
        <v>2.2762060991738203E-4</v>
      </c>
      <c r="AK3194" s="13">
        <f t="shared" si="3666"/>
        <v>1.9782429207087639E-4</v>
      </c>
      <c r="AL3194" s="13">
        <f t="shared" si="3667"/>
        <v>5.7502206586696979E-6</v>
      </c>
      <c r="AM3194" s="13">
        <f t="shared" si="3668"/>
        <v>4.8276327784650859E-2</v>
      </c>
      <c r="AN3194" s="13">
        <f t="shared" si="3669"/>
        <v>2.0642416343956548E-2</v>
      </c>
      <c r="AO3194" s="13">
        <f t="shared" si="3670"/>
        <v>4.4132328624705702E-3</v>
      </c>
      <c r="AP3194" s="13">
        <f t="shared" si="3671"/>
        <v>6.2901629259736434E-4</v>
      </c>
      <c r="AQ3194" s="13">
        <f t="shared" si="3672"/>
        <v>6.7240078081576334E-5</v>
      </c>
      <c r="AR3194" s="13">
        <f t="shared" si="3673"/>
        <v>5.7268959863296125E-6</v>
      </c>
      <c r="AS3194" s="13">
        <f t="shared" si="3674"/>
        <v>1.4931677030525585E-5</v>
      </c>
      <c r="AT3194" s="13">
        <f t="shared" si="3675"/>
        <v>1.9465604009233811E-5</v>
      </c>
      <c r="AU3194" s="13">
        <f t="shared" si="3676"/>
        <v>1.6917489739863102E-5</v>
      </c>
      <c r="AV3194" s="13">
        <f t="shared" si="3677"/>
        <v>1.102719927015658E-5</v>
      </c>
      <c r="AW3194" s="13">
        <f t="shared" si="3678"/>
        <v>1.7807280835696698E-7</v>
      </c>
      <c r="AX3194" s="13">
        <f t="shared" si="3679"/>
        <v>2.0978395522370585E-2</v>
      </c>
      <c r="AY3194" s="13">
        <f t="shared" si="3680"/>
        <v>8.9701266536401959E-3</v>
      </c>
      <c r="AZ3194" s="13">
        <f t="shared" si="3681"/>
        <v>1.91776277877265E-3</v>
      </c>
      <c r="BA3194" s="13">
        <f t="shared" si="3682"/>
        <v>2.7333795219441269E-4</v>
      </c>
      <c r="BB3194" s="13">
        <f t="shared" si="3683"/>
        <v>2.921906072149251E-5</v>
      </c>
      <c r="BC3194" s="13">
        <f t="shared" si="3684"/>
        <v>2.4987485348219231E-6</v>
      </c>
      <c r="BD3194" s="13">
        <f t="shared" si="3685"/>
        <v>4.0812608281394526E-7</v>
      </c>
      <c r="BE3194" s="13">
        <f t="shared" si="3686"/>
        <v>1.0641029400320991E-6</v>
      </c>
      <c r="BF3194" s="13">
        <f t="shared" si="3687"/>
        <v>1.3872123280848393E-6</v>
      </c>
      <c r="BG3194" s="13">
        <f t="shared" si="3688"/>
        <v>1.2056214806514297E-6</v>
      </c>
      <c r="BH3194" s="13">
        <f t="shared" si="3689"/>
        <v>7.858511230657394E-7</v>
      </c>
      <c r="BI3194" s="13">
        <f t="shared" si="3690"/>
        <v>4.0978831086519696E-7</v>
      </c>
      <c r="BJ3194" s="14">
        <f t="shared" si="3691"/>
        <v>0.82244462634741755</v>
      </c>
      <c r="BK3194" s="14">
        <f t="shared" si="3692"/>
        <v>0.12757801964451856</v>
      </c>
      <c r="BL3194" s="14">
        <f t="shared" si="3693"/>
        <v>4.091697973436708E-2</v>
      </c>
      <c r="BM3194" s="14">
        <f t="shared" si="3694"/>
        <v>0.56717470774268097</v>
      </c>
      <c r="BN3194" s="14">
        <f t="shared" si="3695"/>
        <v>0.4154214342108809</v>
      </c>
    </row>
    <row r="3195" spans="1:66" x14ac:dyDescent="0.25">
      <c r="A3195" t="s">
        <v>192</v>
      </c>
      <c r="B3195" t="s">
        <v>280</v>
      </c>
      <c r="C3195" t="s">
        <v>196</v>
      </c>
      <c r="D3195" t="s">
        <v>570</v>
      </c>
      <c r="E3195" s="10">
        <f>VLOOKUP(A3195,home!$A$2:$E$405,3,FALSE)</f>
        <v>1.4302325581395301</v>
      </c>
      <c r="F3195" s="10">
        <f>VLOOKUP(B3195,home!$B$2:$E$405,3,FALSE)</f>
        <v>1.05</v>
      </c>
      <c r="G3195" s="10">
        <f>VLOOKUP(C3195,away!$B$2:$E$405,4,FALSE)</f>
        <v>0.87</v>
      </c>
      <c r="H3195" s="10">
        <f>VLOOKUP(A3195,away!$A$2:$E$405,3,FALSE)</f>
        <v>1.19767441860465</v>
      </c>
      <c r="I3195" s="10">
        <f>VLOOKUP(C3195,away!$B$2:$E$405,3,FALSE)</f>
        <v>0.79</v>
      </c>
      <c r="J3195" s="10">
        <f>VLOOKUP(B3195,home!$B$2:$E$405,4,FALSE)</f>
        <v>1.46</v>
      </c>
      <c r="K3195" s="12">
        <f t="shared" si="3640"/>
        <v>1.3065174418604608</v>
      </c>
      <c r="L3195" s="12">
        <f t="shared" si="3641"/>
        <v>1.3813976744186034</v>
      </c>
      <c r="M3195" s="13">
        <f t="shared" si="3642"/>
        <v>6.8022610870202421E-2</v>
      </c>
      <c r="N3195" s="13">
        <f t="shared" si="3643"/>
        <v>8.8872727542806465E-2</v>
      </c>
      <c r="O3195" s="13">
        <f t="shared" si="3644"/>
        <v>9.3966276463979245E-2</v>
      </c>
      <c r="P3195" s="13">
        <f t="shared" si="3645"/>
        <v>0.12276857914687102</v>
      </c>
      <c r="Q3195" s="13">
        <f t="shared" si="3646"/>
        <v>5.8056884320194603E-2</v>
      </c>
      <c r="R3195" s="13">
        <f t="shared" si="3647"/>
        <v>6.4902397890558253E-2</v>
      </c>
      <c r="S3195" s="13">
        <f t="shared" si="3648"/>
        <v>5.5393801534983175E-2</v>
      </c>
      <c r="T3195" s="13">
        <f t="shared" si="3649"/>
        <v>8.0199644983906707E-2</v>
      </c>
      <c r="U3195" s="13">
        <f t="shared" si="3650"/>
        <v>8.4796114862581942E-2</v>
      </c>
      <c r="V3195" s="13">
        <f t="shared" si="3651"/>
        <v>1.1108427723916474E-2</v>
      </c>
      <c r="W3195" s="13">
        <f t="shared" si="3652"/>
        <v>2.5284110661469787E-2</v>
      </c>
      <c r="X3195" s="13">
        <f t="shared" si="3653"/>
        <v>3.492741166749698E-2</v>
      </c>
      <c r="Y3195" s="13">
        <f t="shared" si="3654"/>
        <v>2.4124322625470766E-2</v>
      </c>
      <c r="Z3195" s="13">
        <f t="shared" si="3655"/>
        <v>2.9885340503402691E-2</v>
      </c>
      <c r="AA3195" s="13">
        <f t="shared" si="3656"/>
        <v>3.9045718623634505E-2</v>
      </c>
      <c r="AB3195" s="13">
        <f t="shared" si="3657"/>
        <v>2.5506956205877153E-2</v>
      </c>
      <c r="AC3195" s="13">
        <f t="shared" si="3658"/>
        <v>1.2530446409422685E-3</v>
      </c>
      <c r="AD3195" s="13">
        <f t="shared" si="3659"/>
        <v>8.258532895285076E-3</v>
      </c>
      <c r="AE3195" s="13">
        <f t="shared" si="3660"/>
        <v>1.1408318135656339E-2</v>
      </c>
      <c r="AF3195" s="13">
        <f t="shared" si="3661"/>
        <v>7.8797120708116227E-3</v>
      </c>
      <c r="AG3195" s="13">
        <f t="shared" si="3662"/>
        <v>3.6283386432357928E-3</v>
      </c>
      <c r="AH3195" s="13">
        <f t="shared" si="3663"/>
        <v>1.032088496765214E-2</v>
      </c>
      <c r="AI3195" s="13">
        <f t="shared" si="3664"/>
        <v>1.3484416225672962E-2</v>
      </c>
      <c r="AJ3195" s="13">
        <f t="shared" si="3665"/>
        <v>8.8088124960739641E-3</v>
      </c>
      <c r="AK3195" s="13">
        <f t="shared" si="3666"/>
        <v>3.8362890560663387E-3</v>
      </c>
      <c r="AL3195" s="13">
        <f t="shared" si="3667"/>
        <v>9.0460808962257165E-5</v>
      </c>
      <c r="AM3195" s="13">
        <f t="shared" si="3668"/>
        <v>2.1579834543736646E-3</v>
      </c>
      <c r="AN3195" s="13">
        <f t="shared" si="3669"/>
        <v>2.9810333253056051E-3</v>
      </c>
      <c r="AO3195" s="13">
        <f t="shared" si="3670"/>
        <v>2.0589962514707596E-3</v>
      </c>
      <c r="AP3195" s="13">
        <f t="shared" si="3671"/>
        <v>9.4809754447277672E-4</v>
      </c>
      <c r="AQ3195" s="13">
        <f t="shared" si="3672"/>
        <v>3.2742493576417051E-4</v>
      </c>
      <c r="AR3195" s="13">
        <f t="shared" si="3673"/>
        <v>2.8514492984513186E-3</v>
      </c>
      <c r="AS3195" s="13">
        <f t="shared" si="3674"/>
        <v>3.7254682430074232E-3</v>
      </c>
      <c r="AT3195" s="13">
        <f t="shared" si="3675"/>
        <v>2.4336946192932219E-3</v>
      </c>
      <c r="AU3195" s="13">
        <f t="shared" si="3676"/>
        <v>1.0598881560895162E-3</v>
      </c>
      <c r="AV3195" s="13">
        <f t="shared" si="3677"/>
        <v>3.4619059058806881E-4</v>
      </c>
      <c r="AW3195" s="13">
        <f t="shared" si="3678"/>
        <v>4.535152536740195E-6</v>
      </c>
      <c r="AX3195" s="13">
        <f t="shared" si="3679"/>
        <v>4.6990717039757977E-4</v>
      </c>
      <c r="AY3195" s="13">
        <f t="shared" si="3680"/>
        <v>6.4912867237984311E-4</v>
      </c>
      <c r="AZ3195" s="13">
        <f t="shared" si="3681"/>
        <v>4.4835241921197547E-4</v>
      </c>
      <c r="BA3195" s="13">
        <f t="shared" si="3682"/>
        <v>2.064509964064593E-4</v>
      </c>
      <c r="BB3195" s="13">
        <f t="shared" si="3683"/>
        <v>7.1297731579321569E-5</v>
      </c>
      <c r="BC3195" s="13">
        <f t="shared" si="3684"/>
        <v>1.9698104118999331E-5</v>
      </c>
      <c r="BD3195" s="13">
        <f t="shared" si="3685"/>
        <v>6.5649757160053451E-4</v>
      </c>
      <c r="BE3195" s="13">
        <f t="shared" si="3686"/>
        <v>8.5772552783513513E-4</v>
      </c>
      <c r="BF3195" s="13">
        <f t="shared" si="3687"/>
        <v>5.603166812227871E-4</v>
      </c>
      <c r="BG3195" s="13">
        <f t="shared" si="3688"/>
        <v>2.4402117232764638E-4</v>
      </c>
      <c r="BH3195" s="13">
        <f t="shared" si="3689"/>
        <v>7.9704479457326795E-5</v>
      </c>
      <c r="BI3195" s="13">
        <f t="shared" si="3690"/>
        <v>2.0827058521081253E-5</v>
      </c>
      <c r="BJ3195" s="14">
        <f t="shared" si="3691"/>
        <v>0.35297837415181527</v>
      </c>
      <c r="BK3195" s="14">
        <f t="shared" si="3692"/>
        <v>0.25928605339825744</v>
      </c>
      <c r="BL3195" s="14">
        <f t="shared" si="3693"/>
        <v>0.35750365019049052</v>
      </c>
      <c r="BM3195" s="14">
        <f t="shared" si="3694"/>
        <v>0.50241934848951098</v>
      </c>
      <c r="BN3195" s="14">
        <f t="shared" si="3695"/>
        <v>0.49658947623461203</v>
      </c>
    </row>
  </sheetData>
  <conditionalFormatting sqref="BJ2:BL319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2021-12-01T14:17:32Z</dcterms:modified>
</cp:coreProperties>
</file>